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Hyodong.Moon\Desktop\HDMOON\python workplace\PyPSA_GESI_Test\"/>
    </mc:Choice>
  </mc:AlternateContent>
  <xr:revisionPtr revIDLastSave="0" documentId="13_ncr:1_{7DB0C8C4-BB59-4711-9893-3D326B8EB389}" xr6:coauthVersionLast="47" xr6:coauthVersionMax="47" xr10:uidLastSave="{00000000-0000-0000-0000-000000000000}"/>
  <bookViews>
    <workbookView xWindow="-120" yWindow="-120" windowWidth="38640" windowHeight="15720" firstSheet="12" activeTab="12" xr2:uid="{00000000-000D-0000-FFFF-FFFF00000000}"/>
  </bookViews>
  <sheets>
    <sheet name="★Unit Cost Projection" sheetId="1" state="hidden" r:id="rId1"/>
    <sheet name="개발노트" sheetId="2" state="hidden" r:id="rId2"/>
    <sheet name="시나리오(V2G)" sheetId="3" state="hidden" r:id="rId3"/>
    <sheet name="제어판" sheetId="4" state="hidden" r:id="rId4"/>
    <sheet name="시나리오 구성" sheetId="5" state="hidden" r:id="rId5"/>
    <sheet name="시나리오_WP2(히트펌프)" sheetId="6" state="hidden" r:id="rId6"/>
    <sheet name="시나리오_링크" sheetId="7" state="hidden" r:id="rId7"/>
    <sheet name="시나리오_발전기" sheetId="8" state="hidden" r:id="rId8"/>
    <sheet name="시나리오_에너지수요" sheetId="9" state="hidden" r:id="rId9"/>
    <sheet name="지역 선택" sheetId="10" state="hidden" r:id="rId10"/>
    <sheet name="시간 설정" sheetId="11" state="hidden" r:id="rId11"/>
    <sheet name="constraints" sheetId="12" r:id="rId12"/>
    <sheet name="renewable_patterns" sheetId="13" r:id="rId13"/>
    <sheet name="load_patterns" sheetId="14" r:id="rId14"/>
    <sheet name="regional_load_patterns" sheetId="15" state="hidden" r:id="rId15"/>
    <sheet name="지역_BSN" sheetId="16" r:id="rId16"/>
    <sheet name="지역_CBD" sheetId="17" r:id="rId17"/>
    <sheet name="지역_CND" sheetId="18" r:id="rId18"/>
    <sheet name="지역_DGU" sheetId="19" r:id="rId19"/>
    <sheet name="지역_DJN" sheetId="20" r:id="rId20"/>
    <sheet name="지역_GBD" sheetId="21" r:id="rId21"/>
    <sheet name="지역_GGD" sheetId="22" r:id="rId22"/>
    <sheet name="지역_GND" sheetId="23" r:id="rId23"/>
    <sheet name="지역_GWD" sheetId="24" r:id="rId24"/>
    <sheet name="지역_GWJ" sheetId="25" r:id="rId25"/>
    <sheet name="지역_ICN" sheetId="26" r:id="rId26"/>
    <sheet name="지역_JBD" sheetId="27" r:id="rId27"/>
    <sheet name="지역_JJD" sheetId="28" r:id="rId28"/>
    <sheet name="지역_JND" sheetId="29" r:id="rId29"/>
    <sheet name="지역_SEL" sheetId="30" r:id="rId30"/>
    <sheet name="지역_SJN" sheetId="31" r:id="rId31"/>
    <sheet name="지역_USN" sheetId="32" r:id="rId32"/>
    <sheet name="all_buses" sheetId="33" r:id="rId33"/>
    <sheet name="virtual_buses" sheetId="34" r:id="rId34"/>
    <sheet name="lines" sheetId="35" r:id="rId35"/>
    <sheet name="지역간 연결" sheetId="36" r:id="rId36"/>
  </sheets>
  <externalReferences>
    <externalReference r:id="rId37"/>
    <externalReference r:id="rId38"/>
    <externalReference r:id="rId39"/>
    <externalReference r:id="rId40"/>
    <externalReference r:id="rId41"/>
    <externalReference r:id="rId42"/>
    <externalReference r:id="rId43"/>
  </externalReferences>
  <definedNames>
    <definedName name="_116K33_" hidden="1">{#N/A,#N/A,TRUE,"2-1고압차단기";#N/A,#N/A,TRUE,"2-1배전반";#N/A,#N/A,TRUE,"2-1저압차단기";#N/A,#N/A,TRUE,"2-1전력전자제어";#N/A,#N/A,TRUE,"2-1전동기기";#N/A,#N/A,TRUE,"2-1소형전동기";#N/A,#N/A,TRUE,"2-1견인전동기";#N/A,#N/A,TRUE,"2-1발전설비";#N/A,#N/A,TRUE,"2-2배전신규";#N/A,#N/A,TRUE,"2-2저차_신규";#N/A,#N/A,TRUE,"2-2전력제어신규";#N/A,#N/A,TRUE,"2-2전동기신규";#N/A,#N/A,TRUE,"2-2소형전동신규"}</definedName>
    <definedName name="_46D12_" hidden="1">{#N/A,#N/A,TRUE,"2-1고압차단기";#N/A,#N/A,TRUE,"2-1배전반";#N/A,#N/A,TRUE,"2-1저압차단기";#N/A,#N/A,TRUE,"2-1전력전자제어";#N/A,#N/A,TRUE,"2-1전동기기";#N/A,#N/A,TRUE,"2-1소형전동기";#N/A,#N/A,TRUE,"2-1견인전동기";#N/A,#N/A,TRUE,"2-1발전설비";#N/A,#N/A,TRUE,"2-2배전신규";#N/A,#N/A,TRUE,"2-2저차_신규";#N/A,#N/A,TRUE,"2-2전력제어신규";#N/A,#N/A,TRUE,"2-2전동기신규";#N/A,#N/A,TRUE,"2-2소형전동신규"}</definedName>
    <definedName name="\a">#REF!</definedName>
    <definedName name="aa">#REF!</definedName>
    <definedName name="asdf">#REF!</definedName>
    <definedName name="asdfasfd">#REF!</definedName>
    <definedName name="b">#REF!</definedName>
    <definedName name="BTV11_15">'[1]arbejds ark LARGE New'!$K$33</definedName>
    <definedName name="bvcxx">#REF!</definedName>
    <definedName name="bvcxxx">#REF!</definedName>
    <definedName name="BVT17_15">'[1]arbejds ark LARGE New'!$S$67</definedName>
    <definedName name="d">#REF!</definedName>
    <definedName name="ddd">#REF!</definedName>
    <definedName name="ddddd">#REF!</definedName>
    <definedName name="e">#REF!</definedName>
    <definedName name="Elpriser">#REF!</definedName>
    <definedName name="EUR__DKK">[2]KeyNH3!$D$34</definedName>
    <definedName name="EUR16tilEUR15">'[1]22 Photovoltaics  LARGE Old'!$N$2</definedName>
    <definedName name="EUR2DKK">#REF!</definedName>
    <definedName name="eurusd_rate">[3]Input!$B$7</definedName>
    <definedName name="ewr">#REF!</definedName>
    <definedName name="f">#REF!</definedName>
    <definedName name="fds">#REF!</definedName>
    <definedName name="h">#REF!</definedName>
    <definedName name="Location">[4]ProjectData!$O$21:$O$74</definedName>
    <definedName name="qwer">#REF!</definedName>
    <definedName name="sadf">#REF!</definedName>
    <definedName name="Sheet">[5]Index!#REF!</definedName>
    <definedName name="sheet18">'[6]421 co2 pipeline'!$C$2</definedName>
    <definedName name="sheet19">'[6]422 co2 road transport'!$C$2</definedName>
    <definedName name="sheet2">#REF!</definedName>
    <definedName name="sheet20">'[6]423 co2 ship transport'!$C$2</definedName>
    <definedName name="sheet21">'[6]co2 terminals'!$C$2</definedName>
    <definedName name="Start10">#REF!</definedName>
    <definedName name="Start11">'[5]181 Vanadium Redox Flow Battery'!#REF!</definedName>
    <definedName name="Start12">#REF!</definedName>
    <definedName name="Start13">#REF!</definedName>
    <definedName name="Start14">#REF!</definedName>
    <definedName name="Start15">#REF!</definedName>
    <definedName name="Start16">#REF!</definedName>
    <definedName name="Start17">#REF!</definedName>
    <definedName name="Start18">#REF!</definedName>
    <definedName name="Start19">#REF!</definedName>
    <definedName name="Start2">'[5]140 PTES seasonal'!#REF!</definedName>
    <definedName name="Start20">#REF!</definedName>
    <definedName name="Start21">#REF!</definedName>
    <definedName name="Start22">#REF!</definedName>
    <definedName name="Start23">#REF!</definedName>
    <definedName name="Start24">#REF!</definedName>
    <definedName name="Start25">#REF!</definedName>
    <definedName name="Start26">#REF!</definedName>
    <definedName name="Start27">#REF!</definedName>
    <definedName name="Start28">#REF!</definedName>
    <definedName name="Start29">#REF!</definedName>
    <definedName name="Start3">'[7]141 Large hot water tank'!#REF!</definedName>
    <definedName name="Start30">#REF!</definedName>
    <definedName name="Start31">#REF!</definedName>
    <definedName name="Start32">#REF!</definedName>
    <definedName name="Start33">#REF!</definedName>
    <definedName name="Start34">#REF!</definedName>
    <definedName name="Start35">#REF!</definedName>
    <definedName name="Start36">#REF!</definedName>
    <definedName name="Start37">#REF!</definedName>
    <definedName name="Start38">#REF!</definedName>
    <definedName name="Start39">#REF!</definedName>
    <definedName name="Start4">'[7]142 Small scale hot water tank'!#REF!</definedName>
    <definedName name="Start40">#REF!</definedName>
    <definedName name="Start41">#REF!</definedName>
    <definedName name="Start42">#REF!</definedName>
    <definedName name="Start43">#REF!</definedName>
    <definedName name="Start44">#REF!</definedName>
    <definedName name="Start45">#REF!</definedName>
    <definedName name="Start46">#REF!</definedName>
    <definedName name="Start47">#REF!</definedName>
    <definedName name="Start5">'[5]150 Underground Storage of Gas'!#REF!</definedName>
    <definedName name="Start6">#REF!</definedName>
    <definedName name="Start7">'[5]160 Pumped hydro storage'!#REF!</definedName>
    <definedName name="Start8">#REF!</definedName>
    <definedName name="Start9">#REF!</definedName>
    <definedName name="Varmebehov">#REF!</definedName>
    <definedName name="w">#REF!</definedName>
    <definedName name="werwer">#REF!</definedName>
    <definedName name="wrn.장기실천." hidden="1">{#N/A,#N/A,TRUE,"2-1고압차단기";#N/A,#N/A,TRUE,"2-1배전반";#N/A,#N/A,TRUE,"2-1저압차단기";#N/A,#N/A,TRUE,"2-1전력전자제어";#N/A,#N/A,TRUE,"2-1전동기기";#N/A,#N/A,TRUE,"2-1소형전동기";#N/A,#N/A,TRUE,"2-1견인전동기";#N/A,#N/A,TRUE,"2-1발전설비";#N/A,#N/A,TRUE,"2-2배전신규";#N/A,#N/A,TRUE,"2-2저차_신규";#N/A,#N/A,TRUE,"2-2전력제어신규";#N/A,#N/A,TRUE,"2-2전동기신규";#N/A,#N/A,TRUE,"2-2소형전동신규"}</definedName>
    <definedName name="www">#REF!</definedName>
    <definedName name="xcv">#REF!</definedName>
    <definedName name="xx">#REF!</definedName>
    <definedName name="ㅇ" hidden="1">{#N/A,#N/A,TRUE,"2-1고압차단기";#N/A,#N/A,TRUE,"2-1배전반";#N/A,#N/A,TRUE,"2-1저압차단기";#N/A,#N/A,TRUE,"2-1전력전자제어";#N/A,#N/A,TRUE,"2-1전동기기";#N/A,#N/A,TRUE,"2-1소형전동기";#N/A,#N/A,TRUE,"2-1견인전동기";#N/A,#N/A,TRUE,"2-1발전설비";#N/A,#N/A,TRUE,"2-2배전신규";#N/A,#N/A,TRUE,"2-2저차_신규";#N/A,#N/A,TRUE,"2-2전력제어신규";#N/A,#N/A,TRUE,"2-2전동기신규";#N/A,#N/A,TRUE,"2-2소형전동신규"}</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5" i="32" l="1"/>
  <c r="J45" i="32"/>
  <c r="K44" i="32"/>
  <c r="J44" i="32"/>
  <c r="K43" i="32"/>
  <c r="J43" i="32"/>
  <c r="K42" i="32"/>
  <c r="J42" i="32"/>
  <c r="G21" i="32"/>
  <c r="G20" i="32"/>
  <c r="K45" i="31"/>
  <c r="J45" i="31"/>
  <c r="K44" i="31"/>
  <c r="J44" i="31"/>
  <c r="K43" i="31"/>
  <c r="J43" i="31"/>
  <c r="K42" i="31"/>
  <c r="J42" i="31"/>
  <c r="G21" i="31"/>
  <c r="G20" i="31"/>
  <c r="K46" i="30"/>
  <c r="J46" i="30"/>
  <c r="K44" i="30"/>
  <c r="J44" i="30"/>
  <c r="K43" i="30"/>
  <c r="J43" i="30"/>
  <c r="K42" i="30"/>
  <c r="J42" i="30"/>
  <c r="G21" i="30"/>
  <c r="G20" i="30"/>
  <c r="K46" i="29"/>
  <c r="J46" i="29"/>
  <c r="K45" i="29"/>
  <c r="J45" i="29"/>
  <c r="K44" i="29"/>
  <c r="J44" i="29"/>
  <c r="K43" i="29"/>
  <c r="J43" i="29"/>
  <c r="K42" i="29"/>
  <c r="J42" i="29"/>
  <c r="G21" i="29"/>
  <c r="G20" i="29"/>
  <c r="K45" i="28"/>
  <c r="J45" i="28"/>
  <c r="K44" i="28"/>
  <c r="J44" i="28"/>
  <c r="K43" i="28"/>
  <c r="J43" i="28"/>
  <c r="K42" i="28"/>
  <c r="J42" i="28"/>
  <c r="G21" i="28"/>
  <c r="G20" i="28"/>
  <c r="K46" i="27"/>
  <c r="J46" i="27"/>
  <c r="K45" i="27"/>
  <c r="J45" i="27"/>
  <c r="K44" i="27"/>
  <c r="J44" i="27"/>
  <c r="K43" i="27"/>
  <c r="J43" i="27"/>
  <c r="K42" i="27"/>
  <c r="J42" i="27"/>
  <c r="G21" i="27"/>
  <c r="G20" i="27"/>
  <c r="K46" i="26"/>
  <c r="J46" i="26"/>
  <c r="K44" i="26"/>
  <c r="J44" i="26"/>
  <c r="K43" i="26"/>
  <c r="J43" i="26"/>
  <c r="K42" i="26"/>
  <c r="J42" i="26"/>
  <c r="G21" i="26"/>
  <c r="G20" i="26"/>
  <c r="K46" i="25"/>
  <c r="J46" i="25"/>
  <c r="K44" i="25"/>
  <c r="J44" i="25"/>
  <c r="K43" i="25"/>
  <c r="J43" i="25"/>
  <c r="K42" i="25"/>
  <c r="J42" i="25"/>
  <c r="G21" i="25"/>
  <c r="G20" i="25"/>
  <c r="K46" i="24"/>
  <c r="J46" i="24"/>
  <c r="K45" i="24"/>
  <c r="J45" i="24"/>
  <c r="K44" i="24"/>
  <c r="J44" i="24"/>
  <c r="K43" i="24"/>
  <c r="J43" i="24"/>
  <c r="K42" i="24"/>
  <c r="J42" i="24"/>
  <c r="G21" i="24"/>
  <c r="G20" i="24"/>
  <c r="K46" i="23"/>
  <c r="J46" i="23"/>
  <c r="K45" i="23"/>
  <c r="J45" i="23"/>
  <c r="K44" i="23"/>
  <c r="J44" i="23"/>
  <c r="K43" i="23"/>
  <c r="J43" i="23"/>
  <c r="K42" i="23"/>
  <c r="J42" i="23"/>
  <c r="G21" i="23"/>
  <c r="G20" i="23"/>
  <c r="K47" i="22"/>
  <c r="J47" i="22"/>
  <c r="K45" i="22"/>
  <c r="J45" i="22"/>
  <c r="K44" i="22"/>
  <c r="J44" i="22"/>
  <c r="K43" i="22"/>
  <c r="J43" i="22"/>
  <c r="K42" i="22"/>
  <c r="J42" i="22"/>
  <c r="G21" i="22"/>
  <c r="G20" i="22"/>
  <c r="K46" i="21"/>
  <c r="J46" i="21"/>
  <c r="K45" i="21"/>
  <c r="J45" i="21"/>
  <c r="K44" i="21"/>
  <c r="J44" i="21"/>
  <c r="K43" i="21"/>
  <c r="J43" i="21"/>
  <c r="K42" i="21"/>
  <c r="J42" i="21"/>
  <c r="G21" i="21"/>
  <c r="G20" i="21"/>
  <c r="K46" i="20"/>
  <c r="J46" i="20"/>
  <c r="K44" i="20"/>
  <c r="J44" i="20"/>
  <c r="K43" i="20"/>
  <c r="J43" i="20"/>
  <c r="K42" i="20"/>
  <c r="J42" i="20"/>
  <c r="G21" i="20"/>
  <c r="G20" i="20"/>
  <c r="K46" i="19"/>
  <c r="J46" i="19"/>
  <c r="K44" i="19"/>
  <c r="J44" i="19"/>
  <c r="K43" i="19"/>
  <c r="J43" i="19"/>
  <c r="K42" i="19"/>
  <c r="J42" i="19"/>
  <c r="G21" i="19"/>
  <c r="G20" i="19"/>
  <c r="K46" i="18"/>
  <c r="J46" i="18"/>
  <c r="K45" i="18"/>
  <c r="J45" i="18"/>
  <c r="K44" i="18"/>
  <c r="J44" i="18"/>
  <c r="K43" i="18"/>
  <c r="J43" i="18"/>
  <c r="K42" i="18"/>
  <c r="J42" i="18"/>
  <c r="G21" i="18"/>
  <c r="G20" i="18"/>
  <c r="K46" i="17"/>
  <c r="J46" i="17"/>
  <c r="K45" i="17"/>
  <c r="J45" i="17"/>
  <c r="K44" i="17"/>
  <c r="J44" i="17"/>
  <c r="K43" i="17"/>
  <c r="J43" i="17"/>
  <c r="K42" i="17"/>
  <c r="J42" i="17"/>
  <c r="K45" i="16"/>
  <c r="J45" i="16"/>
  <c r="K44" i="16"/>
  <c r="J44" i="16"/>
  <c r="K43" i="16"/>
  <c r="J43" i="16"/>
  <c r="K42" i="16"/>
  <c r="J42" i="16"/>
  <c r="M37" i="16"/>
  <c r="M36" i="16"/>
  <c r="L36" i="16"/>
  <c r="D8765" i="14"/>
  <c r="D8764" i="14"/>
  <c r="D8763" i="14"/>
  <c r="D8762" i="14"/>
  <c r="D8761" i="14"/>
  <c r="D8760" i="14"/>
  <c r="D8759" i="14"/>
  <c r="D8758" i="14"/>
  <c r="D8757" i="14"/>
  <c r="D8756" i="14"/>
  <c r="D8755" i="14"/>
  <c r="D8754" i="14"/>
  <c r="D8753" i="14"/>
  <c r="D8752" i="14"/>
  <c r="D8751" i="14"/>
  <c r="D8750" i="14"/>
  <c r="D8749" i="14"/>
  <c r="D8748" i="14"/>
  <c r="D8747" i="14"/>
  <c r="D8746" i="14"/>
  <c r="D8745" i="14"/>
  <c r="D8744" i="14"/>
  <c r="D8743" i="14"/>
  <c r="D8742" i="14"/>
  <c r="D8741" i="14"/>
  <c r="D8740" i="14"/>
  <c r="D8739" i="14"/>
  <c r="D8738" i="14"/>
  <c r="D8737" i="14"/>
  <c r="D8736" i="14"/>
  <c r="D8735" i="14"/>
  <c r="D8734" i="14"/>
  <c r="D8733" i="14"/>
  <c r="D8732" i="14"/>
  <c r="D8731" i="14"/>
  <c r="D8730" i="14"/>
  <c r="D8729" i="14"/>
  <c r="D8728" i="14"/>
  <c r="D8727" i="14"/>
  <c r="D8726" i="14"/>
  <c r="D8725" i="14"/>
  <c r="D8724" i="14"/>
  <c r="D8723" i="14"/>
  <c r="D8722" i="14"/>
  <c r="D8721" i="14"/>
  <c r="D8720" i="14"/>
  <c r="D8719" i="14"/>
  <c r="D8718" i="14"/>
  <c r="D8717" i="14"/>
  <c r="D8716" i="14"/>
  <c r="D8715" i="14"/>
  <c r="D8714" i="14"/>
  <c r="D8713" i="14"/>
  <c r="D8712" i="14"/>
  <c r="D8711" i="14"/>
  <c r="D8710" i="14"/>
  <c r="D8709" i="14"/>
  <c r="D8708" i="14"/>
  <c r="D8707" i="14"/>
  <c r="D8706" i="14"/>
  <c r="D8705" i="14"/>
  <c r="D8704" i="14"/>
  <c r="D8703" i="14"/>
  <c r="D8702" i="14"/>
  <c r="D8701" i="14"/>
  <c r="D8700" i="14"/>
  <c r="D8699" i="14"/>
  <c r="D8698" i="14"/>
  <c r="D8697" i="14"/>
  <c r="D8696" i="14"/>
  <c r="D8695" i="14"/>
  <c r="D8694" i="14"/>
  <c r="D8693" i="14"/>
  <c r="D8692" i="14"/>
  <c r="D8691" i="14"/>
  <c r="D8690" i="14"/>
  <c r="D8689" i="14"/>
  <c r="D8688" i="14"/>
  <c r="D8687" i="14"/>
  <c r="D8686" i="14"/>
  <c r="D8685" i="14"/>
  <c r="D8684" i="14"/>
  <c r="D8683" i="14"/>
  <c r="D8682" i="14"/>
  <c r="D8681" i="14"/>
  <c r="D8680" i="14"/>
  <c r="D8679" i="14"/>
  <c r="D8678" i="14"/>
  <c r="D8677" i="14"/>
  <c r="D8676" i="14"/>
  <c r="D8675" i="14"/>
  <c r="D8674" i="14"/>
  <c r="D8673" i="14"/>
  <c r="D8672" i="14"/>
  <c r="D8671" i="14"/>
  <c r="D8670" i="14"/>
  <c r="D8669" i="14"/>
  <c r="D8668" i="14"/>
  <c r="D8667" i="14"/>
  <c r="D8666" i="14"/>
  <c r="D8665" i="14"/>
  <c r="D8664" i="14"/>
  <c r="D8663" i="14"/>
  <c r="D8662" i="14"/>
  <c r="D8661" i="14"/>
  <c r="D8660" i="14"/>
  <c r="D8659" i="14"/>
  <c r="D8658" i="14"/>
  <c r="D8657" i="14"/>
  <c r="D8656" i="14"/>
  <c r="D8655" i="14"/>
  <c r="D8654" i="14"/>
  <c r="D8653" i="14"/>
  <c r="D8652" i="14"/>
  <c r="D8651" i="14"/>
  <c r="D8650" i="14"/>
  <c r="D8649" i="14"/>
  <c r="D8648" i="14"/>
  <c r="D8647" i="14"/>
  <c r="D8646" i="14"/>
  <c r="D8645" i="14"/>
  <c r="D8644" i="14"/>
  <c r="D8643" i="14"/>
  <c r="D8642" i="14"/>
  <c r="D8641" i="14"/>
  <c r="D8640" i="14"/>
  <c r="D8639" i="14"/>
  <c r="D8638" i="14"/>
  <c r="D8637" i="14"/>
  <c r="D8636" i="14"/>
  <c r="D8635" i="14"/>
  <c r="D8634" i="14"/>
  <c r="D8633" i="14"/>
  <c r="D8632" i="14"/>
  <c r="D8631" i="14"/>
  <c r="D8630" i="14"/>
  <c r="D8629" i="14"/>
  <c r="D8628" i="14"/>
  <c r="D8627" i="14"/>
  <c r="D8626" i="14"/>
  <c r="D8625" i="14"/>
  <c r="D8624" i="14"/>
  <c r="D8623" i="14"/>
  <c r="D8622" i="14"/>
  <c r="D8621" i="14"/>
  <c r="D8620" i="14"/>
  <c r="D8619" i="14"/>
  <c r="D8618" i="14"/>
  <c r="D8617" i="14"/>
  <c r="D8616" i="14"/>
  <c r="D8615" i="14"/>
  <c r="D8614" i="14"/>
  <c r="D8613" i="14"/>
  <c r="D8612" i="14"/>
  <c r="D8611" i="14"/>
  <c r="D8610" i="14"/>
  <c r="D8609" i="14"/>
  <c r="D8608" i="14"/>
  <c r="D8607" i="14"/>
  <c r="D8606" i="14"/>
  <c r="D8605" i="14"/>
  <c r="D8604" i="14"/>
  <c r="D8603" i="14"/>
  <c r="D8602" i="14"/>
  <c r="D8601" i="14"/>
  <c r="D8600" i="14"/>
  <c r="D8599" i="14"/>
  <c r="D8598" i="14"/>
  <c r="D8597" i="14"/>
  <c r="D8596" i="14"/>
  <c r="D8595" i="14"/>
  <c r="D8594" i="14"/>
  <c r="D8593" i="14"/>
  <c r="D8592" i="14"/>
  <c r="D8591" i="14"/>
  <c r="D8590" i="14"/>
  <c r="D8589" i="14"/>
  <c r="D8588" i="14"/>
  <c r="D8587" i="14"/>
  <c r="D8586" i="14"/>
  <c r="D8585" i="14"/>
  <c r="D8584" i="14"/>
  <c r="D8583" i="14"/>
  <c r="D8582" i="14"/>
  <c r="D8581" i="14"/>
  <c r="D8580" i="14"/>
  <c r="D8579" i="14"/>
  <c r="D8578" i="14"/>
  <c r="D8577" i="14"/>
  <c r="D8576" i="14"/>
  <c r="D8575" i="14"/>
  <c r="D8574" i="14"/>
  <c r="D8573" i="14"/>
  <c r="D8572" i="14"/>
  <c r="D8571" i="14"/>
  <c r="D8570" i="14"/>
  <c r="D8569" i="14"/>
  <c r="D8568" i="14"/>
  <c r="D8567" i="14"/>
  <c r="D8566" i="14"/>
  <c r="D8565" i="14"/>
  <c r="D8564" i="14"/>
  <c r="D8563" i="14"/>
  <c r="D8562" i="14"/>
  <c r="D8561" i="14"/>
  <c r="D8560" i="14"/>
  <c r="D8559" i="14"/>
  <c r="D8558" i="14"/>
  <c r="D8557" i="14"/>
  <c r="D8556" i="14"/>
  <c r="D8555" i="14"/>
  <c r="D8554" i="14"/>
  <c r="D8553" i="14"/>
  <c r="D8552" i="14"/>
  <c r="D8551" i="14"/>
  <c r="D8550" i="14"/>
  <c r="D8549" i="14"/>
  <c r="D8548" i="14"/>
  <c r="D8547" i="14"/>
  <c r="D8546" i="14"/>
  <c r="D8545" i="14"/>
  <c r="D8544" i="14"/>
  <c r="D8543" i="14"/>
  <c r="D8542" i="14"/>
  <c r="D8541" i="14"/>
  <c r="D8540" i="14"/>
  <c r="D8539" i="14"/>
  <c r="D8538" i="14"/>
  <c r="D8537" i="14"/>
  <c r="D8536" i="14"/>
  <c r="D8535" i="14"/>
  <c r="D8534" i="14"/>
  <c r="D8533" i="14"/>
  <c r="D8532" i="14"/>
  <c r="D8531" i="14"/>
  <c r="D8530" i="14"/>
  <c r="D8529" i="14"/>
  <c r="D8528" i="14"/>
  <c r="D8527" i="14"/>
  <c r="D8526" i="14"/>
  <c r="D8525" i="14"/>
  <c r="D8524" i="14"/>
  <c r="D8523" i="14"/>
  <c r="D8522" i="14"/>
  <c r="D8521" i="14"/>
  <c r="D8520" i="14"/>
  <c r="D8519" i="14"/>
  <c r="D8518" i="14"/>
  <c r="D8517" i="14"/>
  <c r="D8516" i="14"/>
  <c r="D8515" i="14"/>
  <c r="D8514" i="14"/>
  <c r="D8513" i="14"/>
  <c r="D8512" i="14"/>
  <c r="D8511" i="14"/>
  <c r="D8510" i="14"/>
  <c r="D8509" i="14"/>
  <c r="D8508" i="14"/>
  <c r="D8507" i="14"/>
  <c r="D8506" i="14"/>
  <c r="D8505" i="14"/>
  <c r="D8504" i="14"/>
  <c r="D8503" i="14"/>
  <c r="D8502" i="14"/>
  <c r="D8501" i="14"/>
  <c r="D8500" i="14"/>
  <c r="D8499" i="14"/>
  <c r="D8498" i="14"/>
  <c r="D8497" i="14"/>
  <c r="D8496" i="14"/>
  <c r="D8495" i="14"/>
  <c r="D8494" i="14"/>
  <c r="D8493" i="14"/>
  <c r="D8492" i="14"/>
  <c r="D8491" i="14"/>
  <c r="D8490" i="14"/>
  <c r="D8489" i="14"/>
  <c r="D8488" i="14"/>
  <c r="D8487" i="14"/>
  <c r="D8486" i="14"/>
  <c r="D8485" i="14"/>
  <c r="D8484" i="14"/>
  <c r="D8483" i="14"/>
  <c r="D8482" i="14"/>
  <c r="D8481" i="14"/>
  <c r="D8480" i="14"/>
  <c r="D8479" i="14"/>
  <c r="D8478" i="14"/>
  <c r="D8477" i="14"/>
  <c r="D8476" i="14"/>
  <c r="D8475" i="14"/>
  <c r="D8474" i="14"/>
  <c r="D8473" i="14"/>
  <c r="D8472" i="14"/>
  <c r="D8471" i="14"/>
  <c r="D8470" i="14"/>
  <c r="D8469" i="14"/>
  <c r="D8468" i="14"/>
  <c r="D8467" i="14"/>
  <c r="D8466" i="14"/>
  <c r="D8465" i="14"/>
  <c r="D8464" i="14"/>
  <c r="D8463" i="14"/>
  <c r="D8462" i="14"/>
  <c r="D8461" i="14"/>
  <c r="D8460" i="14"/>
  <c r="D8459" i="14"/>
  <c r="D8458" i="14"/>
  <c r="D8457" i="14"/>
  <c r="D8456" i="14"/>
  <c r="D8455" i="14"/>
  <c r="D8454" i="14"/>
  <c r="D8453" i="14"/>
  <c r="D8452" i="14"/>
  <c r="D8451" i="14"/>
  <c r="D8450" i="14"/>
  <c r="D8449" i="14"/>
  <c r="D8448" i="14"/>
  <c r="D8447" i="14"/>
  <c r="D8446" i="14"/>
  <c r="D8445" i="14"/>
  <c r="D8444" i="14"/>
  <c r="D8443" i="14"/>
  <c r="D8442" i="14"/>
  <c r="D8441" i="14"/>
  <c r="D8440" i="14"/>
  <c r="D8439" i="14"/>
  <c r="D8438" i="14"/>
  <c r="D8437" i="14"/>
  <c r="D8436" i="14"/>
  <c r="D8435" i="14"/>
  <c r="D8434" i="14"/>
  <c r="D8433" i="14"/>
  <c r="D8432" i="14"/>
  <c r="D8431" i="14"/>
  <c r="D8430" i="14"/>
  <c r="D8429" i="14"/>
  <c r="D8428" i="14"/>
  <c r="D8427" i="14"/>
  <c r="D8426" i="14"/>
  <c r="D8425" i="14"/>
  <c r="D8424" i="14"/>
  <c r="D8423" i="14"/>
  <c r="D8422" i="14"/>
  <c r="D8421" i="14"/>
  <c r="D8420" i="14"/>
  <c r="D8419" i="14"/>
  <c r="D8418" i="14"/>
  <c r="D8417" i="14"/>
  <c r="D8416" i="14"/>
  <c r="D8415" i="14"/>
  <c r="D8414" i="14"/>
  <c r="D8413" i="14"/>
  <c r="D8412" i="14"/>
  <c r="D8411" i="14"/>
  <c r="D8410" i="14"/>
  <c r="D8409" i="14"/>
  <c r="D8408" i="14"/>
  <c r="D8407" i="14"/>
  <c r="D8406" i="14"/>
  <c r="D8405" i="14"/>
  <c r="D8404" i="14"/>
  <c r="D8403" i="14"/>
  <c r="D8402" i="14"/>
  <c r="D8401" i="14"/>
  <c r="D8400" i="14"/>
  <c r="D8399" i="14"/>
  <c r="D8398" i="14"/>
  <c r="D8397" i="14"/>
  <c r="D8396" i="14"/>
  <c r="D8395" i="14"/>
  <c r="D8394" i="14"/>
  <c r="D8393" i="14"/>
  <c r="D8392" i="14"/>
  <c r="D8391" i="14"/>
  <c r="D8390" i="14"/>
  <c r="D8389" i="14"/>
  <c r="D8388" i="14"/>
  <c r="D8387" i="14"/>
  <c r="D8386" i="14"/>
  <c r="D8385" i="14"/>
  <c r="D8384" i="14"/>
  <c r="D8383" i="14"/>
  <c r="D8382" i="14"/>
  <c r="D8381" i="14"/>
  <c r="D8380" i="14"/>
  <c r="D8379" i="14"/>
  <c r="D8378" i="14"/>
  <c r="D8377" i="14"/>
  <c r="D8376" i="14"/>
  <c r="D8375" i="14"/>
  <c r="D8374" i="14"/>
  <c r="D8373" i="14"/>
  <c r="D8372" i="14"/>
  <c r="D8371" i="14"/>
  <c r="D8370" i="14"/>
  <c r="D8369" i="14"/>
  <c r="D8368" i="14"/>
  <c r="D8367" i="14"/>
  <c r="D8366" i="14"/>
  <c r="D8365" i="14"/>
  <c r="D8364" i="14"/>
  <c r="D8363" i="14"/>
  <c r="D8362" i="14"/>
  <c r="D8361" i="14"/>
  <c r="D8360" i="14"/>
  <c r="D8359" i="14"/>
  <c r="D8358" i="14"/>
  <c r="D8357" i="14"/>
  <c r="D8356" i="14"/>
  <c r="D8355" i="14"/>
  <c r="D8354" i="14"/>
  <c r="D8353" i="14"/>
  <c r="D8352" i="14"/>
  <c r="D8351" i="14"/>
  <c r="D8350" i="14"/>
  <c r="D8349" i="14"/>
  <c r="D8348" i="14"/>
  <c r="D8347" i="14"/>
  <c r="D8346" i="14"/>
  <c r="D8345" i="14"/>
  <c r="D8344" i="14"/>
  <c r="D8343" i="14"/>
  <c r="D8342" i="14"/>
  <c r="D8341" i="14"/>
  <c r="D8340" i="14"/>
  <c r="D8339" i="14"/>
  <c r="D8338" i="14"/>
  <c r="D8337" i="14"/>
  <c r="D8336" i="14"/>
  <c r="D8335" i="14"/>
  <c r="D8334" i="14"/>
  <c r="D8333" i="14"/>
  <c r="D8332" i="14"/>
  <c r="D8331" i="14"/>
  <c r="D8330" i="14"/>
  <c r="D8329" i="14"/>
  <c r="D8328" i="14"/>
  <c r="D8327" i="14"/>
  <c r="D8326" i="14"/>
  <c r="D8325" i="14"/>
  <c r="D8324" i="14"/>
  <c r="D8323" i="14"/>
  <c r="D8322" i="14"/>
  <c r="D8321" i="14"/>
  <c r="D8320" i="14"/>
  <c r="D8319" i="14"/>
  <c r="D8318" i="14"/>
  <c r="D8317" i="14"/>
  <c r="D8316" i="14"/>
  <c r="D8315" i="14"/>
  <c r="D8314" i="14"/>
  <c r="D8313" i="14"/>
  <c r="D8312" i="14"/>
  <c r="D8311" i="14"/>
  <c r="D8310" i="14"/>
  <c r="D8309" i="14"/>
  <c r="D8308" i="14"/>
  <c r="D8307" i="14"/>
  <c r="D8306" i="14"/>
  <c r="D8305" i="14"/>
  <c r="D8304" i="14"/>
  <c r="D8303" i="14"/>
  <c r="D8302" i="14"/>
  <c r="D8301" i="14"/>
  <c r="D8300" i="14"/>
  <c r="D8299" i="14"/>
  <c r="D8298" i="14"/>
  <c r="D8297" i="14"/>
  <c r="D8296" i="14"/>
  <c r="D8295" i="14"/>
  <c r="D8294" i="14"/>
  <c r="D8293" i="14"/>
  <c r="D8292" i="14"/>
  <c r="D8291" i="14"/>
  <c r="D8290" i="14"/>
  <c r="D8289" i="14"/>
  <c r="D8288" i="14"/>
  <c r="D8287" i="14"/>
  <c r="D8286" i="14"/>
  <c r="D8285" i="14"/>
  <c r="D8284" i="14"/>
  <c r="D8283" i="14"/>
  <c r="D8282" i="14"/>
  <c r="D8281" i="14"/>
  <c r="D8280" i="14"/>
  <c r="D8279" i="14"/>
  <c r="D8278" i="14"/>
  <c r="D8277" i="14"/>
  <c r="D8276" i="14"/>
  <c r="D8275" i="14"/>
  <c r="D8274" i="14"/>
  <c r="D8273" i="14"/>
  <c r="D8272" i="14"/>
  <c r="D8271" i="14"/>
  <c r="D8270" i="14"/>
  <c r="D8269" i="14"/>
  <c r="D8268" i="14"/>
  <c r="D8267" i="14"/>
  <c r="D8266" i="14"/>
  <c r="D8265" i="14"/>
  <c r="D8264" i="14"/>
  <c r="D8263" i="14"/>
  <c r="D8262" i="14"/>
  <c r="D8261" i="14"/>
  <c r="D8260" i="14"/>
  <c r="D8259" i="14"/>
  <c r="D8258" i="14"/>
  <c r="D8257" i="14"/>
  <c r="D8256" i="14"/>
  <c r="D8255" i="14"/>
  <c r="D8254" i="14"/>
  <c r="D8253" i="14"/>
  <c r="D8252" i="14"/>
  <c r="D8251" i="14"/>
  <c r="D8250" i="14"/>
  <c r="D8249" i="14"/>
  <c r="D8248" i="14"/>
  <c r="D8247" i="14"/>
  <c r="D8246" i="14"/>
  <c r="D8245" i="14"/>
  <c r="D8244" i="14"/>
  <c r="D8243" i="14"/>
  <c r="D8242" i="14"/>
  <c r="D8241" i="14"/>
  <c r="D8240" i="14"/>
  <c r="D8239" i="14"/>
  <c r="D8238" i="14"/>
  <c r="D8237" i="14"/>
  <c r="D8236" i="14"/>
  <c r="D8235" i="14"/>
  <c r="D8234" i="14"/>
  <c r="D8233" i="14"/>
  <c r="D8232" i="14"/>
  <c r="D8231" i="14"/>
  <c r="D8230" i="14"/>
  <c r="D8229" i="14"/>
  <c r="D8228" i="14"/>
  <c r="D8227" i="14"/>
  <c r="D8226" i="14"/>
  <c r="D8225" i="14"/>
  <c r="D8224" i="14"/>
  <c r="D8223" i="14"/>
  <c r="D8222" i="14"/>
  <c r="D8221" i="14"/>
  <c r="D8220" i="14"/>
  <c r="D8219" i="14"/>
  <c r="D8218" i="14"/>
  <c r="D8217" i="14"/>
  <c r="D8216" i="14"/>
  <c r="D8215" i="14"/>
  <c r="D8214" i="14"/>
  <c r="D8213" i="14"/>
  <c r="D8212" i="14"/>
  <c r="D8211" i="14"/>
  <c r="D8210" i="14"/>
  <c r="D8209" i="14"/>
  <c r="D8208" i="14"/>
  <c r="D8207" i="14"/>
  <c r="D8206" i="14"/>
  <c r="D8205" i="14"/>
  <c r="D8204" i="14"/>
  <c r="D8203" i="14"/>
  <c r="D8202" i="14"/>
  <c r="D8201" i="14"/>
  <c r="D8200" i="14"/>
  <c r="D8199" i="14"/>
  <c r="D8198" i="14"/>
  <c r="D8197" i="14"/>
  <c r="D8196" i="14"/>
  <c r="D8195" i="14"/>
  <c r="D8194" i="14"/>
  <c r="D8193" i="14"/>
  <c r="D8192" i="14"/>
  <c r="D8191" i="14"/>
  <c r="D8190" i="14"/>
  <c r="D8189" i="14"/>
  <c r="D8188" i="14"/>
  <c r="D8187" i="14"/>
  <c r="D8186" i="14"/>
  <c r="D8185" i="14"/>
  <c r="D8184" i="14"/>
  <c r="D8183" i="14"/>
  <c r="D8182" i="14"/>
  <c r="D8181" i="14"/>
  <c r="D8180" i="14"/>
  <c r="D8179" i="14"/>
  <c r="D8178" i="14"/>
  <c r="D8177" i="14"/>
  <c r="D8176" i="14"/>
  <c r="D8175" i="14"/>
  <c r="D8174" i="14"/>
  <c r="D8173" i="14"/>
  <c r="D8172" i="14"/>
  <c r="D8171" i="14"/>
  <c r="D8170" i="14"/>
  <c r="D8169" i="14"/>
  <c r="D8168" i="14"/>
  <c r="D8167" i="14"/>
  <c r="D8166" i="14"/>
  <c r="D8165" i="14"/>
  <c r="D8164" i="14"/>
  <c r="D8163" i="14"/>
  <c r="D8162" i="14"/>
  <c r="D8161" i="14"/>
  <c r="D8160" i="14"/>
  <c r="D8159" i="14"/>
  <c r="D8158" i="14"/>
  <c r="D8157" i="14"/>
  <c r="D8156" i="14"/>
  <c r="D8155" i="14"/>
  <c r="D8154" i="14"/>
  <c r="D8153" i="14"/>
  <c r="D8152" i="14"/>
  <c r="D8151" i="14"/>
  <c r="D8150" i="14"/>
  <c r="D8149" i="14"/>
  <c r="D8148" i="14"/>
  <c r="D8147" i="14"/>
  <c r="D8146" i="14"/>
  <c r="D8145" i="14"/>
  <c r="D8144" i="14"/>
  <c r="D8143" i="14"/>
  <c r="D8142" i="14"/>
  <c r="D8141" i="14"/>
  <c r="D8140" i="14"/>
  <c r="D8139" i="14"/>
  <c r="D8138" i="14"/>
  <c r="D8137" i="14"/>
  <c r="D8136" i="14"/>
  <c r="D8135" i="14"/>
  <c r="D8134" i="14"/>
  <c r="D8133" i="14"/>
  <c r="D8132" i="14"/>
  <c r="D8131" i="14"/>
  <c r="D8130" i="14"/>
  <c r="D8129" i="14"/>
  <c r="D8128" i="14"/>
  <c r="D8127" i="14"/>
  <c r="D8126" i="14"/>
  <c r="D8125" i="14"/>
  <c r="D8124" i="14"/>
  <c r="D8123" i="14"/>
  <c r="D8122" i="14"/>
  <c r="D8121" i="14"/>
  <c r="D8120" i="14"/>
  <c r="D8119" i="14"/>
  <c r="D8118" i="14"/>
  <c r="D8117" i="14"/>
  <c r="D8116" i="14"/>
  <c r="D8115" i="14"/>
  <c r="D8114" i="14"/>
  <c r="D8113" i="14"/>
  <c r="D8112" i="14"/>
  <c r="D8111" i="14"/>
  <c r="D8110" i="14"/>
  <c r="D8109" i="14"/>
  <c r="D8108" i="14"/>
  <c r="D8107" i="14"/>
  <c r="D8106" i="14"/>
  <c r="D8105" i="14"/>
  <c r="D8104" i="14"/>
  <c r="D8103" i="14"/>
  <c r="D8102" i="14"/>
  <c r="D8101" i="14"/>
  <c r="D8100" i="14"/>
  <c r="D8099" i="14"/>
  <c r="D8098" i="14"/>
  <c r="D8097" i="14"/>
  <c r="D8096" i="14"/>
  <c r="D8095" i="14"/>
  <c r="D8094" i="14"/>
  <c r="D8093" i="14"/>
  <c r="D8092" i="14"/>
  <c r="D8091" i="14"/>
  <c r="D8090" i="14"/>
  <c r="D8089" i="14"/>
  <c r="D8088" i="14"/>
  <c r="D8087" i="14"/>
  <c r="D8086" i="14"/>
  <c r="D8085" i="14"/>
  <c r="D8084" i="14"/>
  <c r="D8083" i="14"/>
  <c r="D8082" i="14"/>
  <c r="D8081" i="14"/>
  <c r="D8080" i="14"/>
  <c r="D8079" i="14"/>
  <c r="D8078" i="14"/>
  <c r="D8077" i="14"/>
  <c r="D8076" i="14"/>
  <c r="D8075" i="14"/>
  <c r="D8074" i="14"/>
  <c r="D8073" i="14"/>
  <c r="D8072" i="14"/>
  <c r="D8071" i="14"/>
  <c r="D8070" i="14"/>
  <c r="D8069" i="14"/>
  <c r="D8068" i="14"/>
  <c r="D8067" i="14"/>
  <c r="D8066" i="14"/>
  <c r="D8065" i="14"/>
  <c r="D8064" i="14"/>
  <c r="D8063" i="14"/>
  <c r="D8062" i="14"/>
  <c r="D8061" i="14"/>
  <c r="D8060" i="14"/>
  <c r="D8059" i="14"/>
  <c r="D8058" i="14"/>
  <c r="D8057" i="14"/>
  <c r="D8056" i="14"/>
  <c r="D8055" i="14"/>
  <c r="D8054" i="14"/>
  <c r="D8053" i="14"/>
  <c r="D8052" i="14"/>
  <c r="D8051" i="14"/>
  <c r="D8050" i="14"/>
  <c r="D8049" i="14"/>
  <c r="D8048" i="14"/>
  <c r="D8047" i="14"/>
  <c r="D8046" i="14"/>
  <c r="D8045" i="14"/>
  <c r="D8044" i="14"/>
  <c r="D8043" i="14"/>
  <c r="D8042" i="14"/>
  <c r="D8041" i="14"/>
  <c r="D8040" i="14"/>
  <c r="D8039" i="14"/>
  <c r="D8038" i="14"/>
  <c r="D8037" i="14"/>
  <c r="D8036" i="14"/>
  <c r="D8035" i="14"/>
  <c r="D8034" i="14"/>
  <c r="D8033" i="14"/>
  <c r="D8032" i="14"/>
  <c r="D8031" i="14"/>
  <c r="D8030" i="14"/>
  <c r="D8029" i="14"/>
  <c r="D8028" i="14"/>
  <c r="D8027" i="14"/>
  <c r="D8026" i="14"/>
  <c r="D8025" i="14"/>
  <c r="D8024" i="14"/>
  <c r="D8023" i="14"/>
  <c r="D8022" i="14"/>
  <c r="D8021" i="14"/>
  <c r="D8020" i="14"/>
  <c r="D8019" i="14"/>
  <c r="D8018" i="14"/>
  <c r="D8017" i="14"/>
  <c r="D8016" i="14"/>
  <c r="D8015" i="14"/>
  <c r="D8014" i="14"/>
  <c r="D8013" i="14"/>
  <c r="D8012" i="14"/>
  <c r="D8011" i="14"/>
  <c r="D8010" i="14"/>
  <c r="D8009" i="14"/>
  <c r="D8008" i="14"/>
  <c r="D8007" i="14"/>
  <c r="D8006" i="14"/>
  <c r="D8005" i="14"/>
  <c r="D8004" i="14"/>
  <c r="D8003" i="14"/>
  <c r="D8002" i="14"/>
  <c r="D8001" i="14"/>
  <c r="D8000" i="14"/>
  <c r="D7999" i="14"/>
  <c r="D7998" i="14"/>
  <c r="D7997" i="14"/>
  <c r="D7996" i="14"/>
  <c r="D7995" i="14"/>
  <c r="D7994" i="14"/>
  <c r="D7993" i="14"/>
  <c r="D7992" i="14"/>
  <c r="D7991" i="14"/>
  <c r="D7990" i="14"/>
  <c r="D7989" i="14"/>
  <c r="D7988" i="14"/>
  <c r="D7987" i="14"/>
  <c r="D7986" i="14"/>
  <c r="D7985" i="14"/>
  <c r="D7984" i="14"/>
  <c r="D7983" i="14"/>
  <c r="D7982" i="14"/>
  <c r="D7981" i="14"/>
  <c r="D7980" i="14"/>
  <c r="D7979" i="14"/>
  <c r="D7978" i="14"/>
  <c r="D7977" i="14"/>
  <c r="D7976" i="14"/>
  <c r="D7975" i="14"/>
  <c r="D7974" i="14"/>
  <c r="D7973" i="14"/>
  <c r="D7972" i="14"/>
  <c r="D7971" i="14"/>
  <c r="D7970" i="14"/>
  <c r="D7969" i="14"/>
  <c r="D7968" i="14"/>
  <c r="D7967" i="14"/>
  <c r="D7966" i="14"/>
  <c r="D7965" i="14"/>
  <c r="D7964" i="14"/>
  <c r="D7963" i="14"/>
  <c r="D7962" i="14"/>
  <c r="D7961" i="14"/>
  <c r="D7960" i="14"/>
  <c r="D7959" i="14"/>
  <c r="D7958" i="14"/>
  <c r="D7957" i="14"/>
  <c r="D7956" i="14"/>
  <c r="D7955" i="14"/>
  <c r="D7954" i="14"/>
  <c r="D7953" i="14"/>
  <c r="D7952" i="14"/>
  <c r="D7951" i="14"/>
  <c r="D7950" i="14"/>
  <c r="D7949" i="14"/>
  <c r="D7948" i="14"/>
  <c r="D7947" i="14"/>
  <c r="D7946" i="14"/>
  <c r="D7945" i="14"/>
  <c r="D7944" i="14"/>
  <c r="D7943" i="14"/>
  <c r="D7942" i="14"/>
  <c r="D7941" i="14"/>
  <c r="D7940" i="14"/>
  <c r="D7939" i="14"/>
  <c r="D7938" i="14"/>
  <c r="D7937" i="14"/>
  <c r="D7936" i="14"/>
  <c r="D7935" i="14"/>
  <c r="D7934" i="14"/>
  <c r="D7933" i="14"/>
  <c r="D7932" i="14"/>
  <c r="D7931" i="14"/>
  <c r="D7930" i="14"/>
  <c r="D7929" i="14"/>
  <c r="D7928" i="14"/>
  <c r="D7927" i="14"/>
  <c r="D7926" i="14"/>
  <c r="D7925" i="14"/>
  <c r="D7924" i="14"/>
  <c r="D7923" i="14"/>
  <c r="D7922" i="14"/>
  <c r="D7921" i="14"/>
  <c r="D7920" i="14"/>
  <c r="D7919" i="14"/>
  <c r="D7918" i="14"/>
  <c r="D7917" i="14"/>
  <c r="D7916" i="14"/>
  <c r="D7915" i="14"/>
  <c r="D7914" i="14"/>
  <c r="D7913" i="14"/>
  <c r="D7912" i="14"/>
  <c r="D7911" i="14"/>
  <c r="D7910" i="14"/>
  <c r="D7909" i="14"/>
  <c r="D7908" i="14"/>
  <c r="D7907" i="14"/>
  <c r="D7906" i="14"/>
  <c r="D7905" i="14"/>
  <c r="D7904" i="14"/>
  <c r="D7903" i="14"/>
  <c r="D7902" i="14"/>
  <c r="D7901" i="14"/>
  <c r="D7900" i="14"/>
  <c r="D7899" i="14"/>
  <c r="D7898" i="14"/>
  <c r="D7897" i="14"/>
  <c r="D7896" i="14"/>
  <c r="D7895" i="14"/>
  <c r="D7894" i="14"/>
  <c r="D7893" i="14"/>
  <c r="D7892" i="14"/>
  <c r="D7891" i="14"/>
  <c r="D7890" i="14"/>
  <c r="D7889" i="14"/>
  <c r="D7888" i="14"/>
  <c r="D7887" i="14"/>
  <c r="D7886" i="14"/>
  <c r="D7885" i="14"/>
  <c r="D7884" i="14"/>
  <c r="D7883" i="14"/>
  <c r="D7882" i="14"/>
  <c r="D7881" i="14"/>
  <c r="D7880" i="14"/>
  <c r="D7879" i="14"/>
  <c r="D7878" i="14"/>
  <c r="D7877" i="14"/>
  <c r="D7876" i="14"/>
  <c r="D7875" i="14"/>
  <c r="D7874" i="14"/>
  <c r="D7873" i="14"/>
  <c r="D7872" i="14"/>
  <c r="D7871" i="14"/>
  <c r="D7870" i="14"/>
  <c r="D7869" i="14"/>
  <c r="D7868" i="14"/>
  <c r="D7867" i="14"/>
  <c r="D7866" i="14"/>
  <c r="D7865" i="14"/>
  <c r="D7864" i="14"/>
  <c r="D7863" i="14"/>
  <c r="D7862" i="14"/>
  <c r="D7861" i="14"/>
  <c r="D7860" i="14"/>
  <c r="D7859" i="14"/>
  <c r="D7858" i="14"/>
  <c r="D7857" i="14"/>
  <c r="D7856" i="14"/>
  <c r="D7855" i="14"/>
  <c r="D7854" i="14"/>
  <c r="D7853" i="14"/>
  <c r="D7852" i="14"/>
  <c r="D7851" i="14"/>
  <c r="D7850" i="14"/>
  <c r="D7849" i="14"/>
  <c r="D7848" i="14"/>
  <c r="D7847" i="14"/>
  <c r="D7846" i="14"/>
  <c r="D7845" i="14"/>
  <c r="D7844" i="14"/>
  <c r="D7843" i="14"/>
  <c r="D7842" i="14"/>
  <c r="D7841" i="14"/>
  <c r="D7840" i="14"/>
  <c r="D7839" i="14"/>
  <c r="D7838" i="14"/>
  <c r="D7837" i="14"/>
  <c r="D7836" i="14"/>
  <c r="D7835" i="14"/>
  <c r="D7834" i="14"/>
  <c r="D7833" i="14"/>
  <c r="D7832" i="14"/>
  <c r="D7831" i="14"/>
  <c r="D7830" i="14"/>
  <c r="D7829" i="14"/>
  <c r="D7828" i="14"/>
  <c r="D7827" i="14"/>
  <c r="D7826" i="14"/>
  <c r="D7825" i="14"/>
  <c r="D7824" i="14"/>
  <c r="D7823" i="14"/>
  <c r="D7822" i="14"/>
  <c r="D7821" i="14"/>
  <c r="D7820" i="14"/>
  <c r="D7819" i="14"/>
  <c r="D7818" i="14"/>
  <c r="D7817" i="14"/>
  <c r="D7816" i="14"/>
  <c r="D7815" i="14"/>
  <c r="D7814" i="14"/>
  <c r="D7813" i="14"/>
  <c r="D7812" i="14"/>
  <c r="D7811" i="14"/>
  <c r="D7810" i="14"/>
  <c r="D7809" i="14"/>
  <c r="D7808" i="14"/>
  <c r="D7807" i="14"/>
  <c r="D7806" i="14"/>
  <c r="D7805" i="14"/>
  <c r="D7804" i="14"/>
  <c r="D7803" i="14"/>
  <c r="D7802" i="14"/>
  <c r="D7801" i="14"/>
  <c r="D7800" i="14"/>
  <c r="D7799" i="14"/>
  <c r="D7798" i="14"/>
  <c r="D7797" i="14"/>
  <c r="D7796" i="14"/>
  <c r="D7795" i="14"/>
  <c r="D7794" i="14"/>
  <c r="D7793" i="14"/>
  <c r="D7792" i="14"/>
  <c r="D7791" i="14"/>
  <c r="D7790" i="14"/>
  <c r="D7789" i="14"/>
  <c r="D7788" i="14"/>
  <c r="D7787" i="14"/>
  <c r="D7786" i="14"/>
  <c r="D7785" i="14"/>
  <c r="D7784" i="14"/>
  <c r="D7783" i="14"/>
  <c r="D7782" i="14"/>
  <c r="D7781" i="14"/>
  <c r="D7780" i="14"/>
  <c r="D7779" i="14"/>
  <c r="D7778" i="14"/>
  <c r="D7777" i="14"/>
  <c r="D7776" i="14"/>
  <c r="D7775" i="14"/>
  <c r="D7774" i="14"/>
  <c r="D7773" i="14"/>
  <c r="D7772" i="14"/>
  <c r="D7771" i="14"/>
  <c r="D7770" i="14"/>
  <c r="D7769" i="14"/>
  <c r="D7768" i="14"/>
  <c r="D7767" i="14"/>
  <c r="D7766" i="14"/>
  <c r="D7765" i="14"/>
  <c r="D7764" i="14"/>
  <c r="D7763" i="14"/>
  <c r="D7762" i="14"/>
  <c r="D7761" i="14"/>
  <c r="D7760" i="14"/>
  <c r="D7759" i="14"/>
  <c r="D7758" i="14"/>
  <c r="D7757" i="14"/>
  <c r="D7756" i="14"/>
  <c r="D7755" i="14"/>
  <c r="D7754" i="14"/>
  <c r="D7753" i="14"/>
  <c r="D7752" i="14"/>
  <c r="D7751" i="14"/>
  <c r="D7750" i="14"/>
  <c r="D7749" i="14"/>
  <c r="D7748" i="14"/>
  <c r="D7747" i="14"/>
  <c r="D7746" i="14"/>
  <c r="D7745" i="14"/>
  <c r="D7744" i="14"/>
  <c r="D7743" i="14"/>
  <c r="D7742" i="14"/>
  <c r="D7741" i="14"/>
  <c r="D7740" i="14"/>
  <c r="D7739" i="14"/>
  <c r="D7738" i="14"/>
  <c r="D7737" i="14"/>
  <c r="D7736" i="14"/>
  <c r="D7735" i="14"/>
  <c r="D7734" i="14"/>
  <c r="D7733" i="14"/>
  <c r="D7732" i="14"/>
  <c r="D7731" i="14"/>
  <c r="D7730" i="14"/>
  <c r="D7729" i="14"/>
  <c r="D7728" i="14"/>
  <c r="D7727" i="14"/>
  <c r="D7726" i="14"/>
  <c r="D7725" i="14"/>
  <c r="D7724" i="14"/>
  <c r="D7723" i="14"/>
  <c r="D7722" i="14"/>
  <c r="D7721" i="14"/>
  <c r="D7720" i="14"/>
  <c r="D7719" i="14"/>
  <c r="D7718" i="14"/>
  <c r="D7717" i="14"/>
  <c r="D7716" i="14"/>
  <c r="D7715" i="14"/>
  <c r="D7714" i="14"/>
  <c r="D7713" i="14"/>
  <c r="D7712" i="14"/>
  <c r="D7711" i="14"/>
  <c r="D7710" i="14"/>
  <c r="D7709" i="14"/>
  <c r="D7708" i="14"/>
  <c r="D7707" i="14"/>
  <c r="D7706" i="14"/>
  <c r="D7705" i="14"/>
  <c r="D7704" i="14"/>
  <c r="D7703" i="14"/>
  <c r="D7702" i="14"/>
  <c r="D7701" i="14"/>
  <c r="D7700" i="14"/>
  <c r="D7699" i="14"/>
  <c r="D7698" i="14"/>
  <c r="D7697" i="14"/>
  <c r="D7696" i="14"/>
  <c r="D7695" i="14"/>
  <c r="D7694" i="14"/>
  <c r="D7693" i="14"/>
  <c r="D7692" i="14"/>
  <c r="D7691" i="14"/>
  <c r="D7690" i="14"/>
  <c r="D7689" i="14"/>
  <c r="D7688" i="14"/>
  <c r="D7687" i="14"/>
  <c r="D7686" i="14"/>
  <c r="D7685" i="14"/>
  <c r="D7684" i="14"/>
  <c r="D7683" i="14"/>
  <c r="D7682" i="14"/>
  <c r="D7681" i="14"/>
  <c r="D7680" i="14"/>
  <c r="D7679" i="14"/>
  <c r="D7678" i="14"/>
  <c r="D7677" i="14"/>
  <c r="D7676" i="14"/>
  <c r="D7675" i="14"/>
  <c r="D7674" i="14"/>
  <c r="D7673" i="14"/>
  <c r="D7672" i="14"/>
  <c r="D7671" i="14"/>
  <c r="D7670" i="14"/>
  <c r="D7669" i="14"/>
  <c r="D7668" i="14"/>
  <c r="D7667" i="14"/>
  <c r="D7666" i="14"/>
  <c r="D7665" i="14"/>
  <c r="D7664" i="14"/>
  <c r="D7663" i="14"/>
  <c r="D7662" i="14"/>
  <c r="D7661" i="14"/>
  <c r="D7660" i="14"/>
  <c r="D7659" i="14"/>
  <c r="D7658" i="14"/>
  <c r="D7657" i="14"/>
  <c r="D7656" i="14"/>
  <c r="D7655" i="14"/>
  <c r="D7654" i="14"/>
  <c r="D7653" i="14"/>
  <c r="D7652" i="14"/>
  <c r="D7651" i="14"/>
  <c r="D7650" i="14"/>
  <c r="D7649" i="14"/>
  <c r="D7648" i="14"/>
  <c r="D7647" i="14"/>
  <c r="D7646" i="14"/>
  <c r="D7645" i="14"/>
  <c r="D7644" i="14"/>
  <c r="D7643" i="14"/>
  <c r="D7642" i="14"/>
  <c r="D7641" i="14"/>
  <c r="D7640" i="14"/>
  <c r="D7639" i="14"/>
  <c r="D7638" i="14"/>
  <c r="D7637" i="14"/>
  <c r="D7636" i="14"/>
  <c r="D7635" i="14"/>
  <c r="D7634" i="14"/>
  <c r="D7633" i="14"/>
  <c r="D7632" i="14"/>
  <c r="D7631" i="14"/>
  <c r="D7630" i="14"/>
  <c r="D7629" i="14"/>
  <c r="D7628" i="14"/>
  <c r="D7627" i="14"/>
  <c r="D7626" i="14"/>
  <c r="D7625" i="14"/>
  <c r="D7624" i="14"/>
  <c r="D7623" i="14"/>
  <c r="D7622" i="14"/>
  <c r="D7621" i="14"/>
  <c r="D7620" i="14"/>
  <c r="D7619" i="14"/>
  <c r="D7618" i="14"/>
  <c r="D7617" i="14"/>
  <c r="D7616" i="14"/>
  <c r="D7615" i="14"/>
  <c r="D7614" i="14"/>
  <c r="D7613" i="14"/>
  <c r="D7612" i="14"/>
  <c r="D7611" i="14"/>
  <c r="D7610" i="14"/>
  <c r="D7609" i="14"/>
  <c r="D7608" i="14"/>
  <c r="D7607" i="14"/>
  <c r="D7606" i="14"/>
  <c r="D7605" i="14"/>
  <c r="D7604" i="14"/>
  <c r="D7603" i="14"/>
  <c r="D7602" i="14"/>
  <c r="D7601" i="14"/>
  <c r="D7600" i="14"/>
  <c r="D7599" i="14"/>
  <c r="D7598" i="14"/>
  <c r="D7597" i="14"/>
  <c r="D7596" i="14"/>
  <c r="D7595" i="14"/>
  <c r="D7594" i="14"/>
  <c r="D7593" i="14"/>
  <c r="D7592" i="14"/>
  <c r="D7591" i="14"/>
  <c r="D7590" i="14"/>
  <c r="D7589" i="14"/>
  <c r="D7588" i="14"/>
  <c r="D7587" i="14"/>
  <c r="D7586" i="14"/>
  <c r="D7585" i="14"/>
  <c r="D7584" i="14"/>
  <c r="D7583" i="14"/>
  <c r="D7582" i="14"/>
  <c r="D7581" i="14"/>
  <c r="D7580" i="14"/>
  <c r="D7579" i="14"/>
  <c r="D7578" i="14"/>
  <c r="D7577" i="14"/>
  <c r="D7576" i="14"/>
  <c r="D7575" i="14"/>
  <c r="D7574" i="14"/>
  <c r="D7573" i="14"/>
  <c r="D7572" i="14"/>
  <c r="D7571" i="14"/>
  <c r="D7570" i="14"/>
  <c r="D7569" i="14"/>
  <c r="D7568" i="14"/>
  <c r="D7567" i="14"/>
  <c r="D7566" i="14"/>
  <c r="D7565" i="14"/>
  <c r="D7564" i="14"/>
  <c r="D7563" i="14"/>
  <c r="D7562" i="14"/>
  <c r="D7561" i="14"/>
  <c r="D7560" i="14"/>
  <c r="D7559" i="14"/>
  <c r="D7558" i="14"/>
  <c r="D7557" i="14"/>
  <c r="D7556" i="14"/>
  <c r="D7555" i="14"/>
  <c r="D7554" i="14"/>
  <c r="D7553" i="14"/>
  <c r="D7552" i="14"/>
  <c r="D7551" i="14"/>
  <c r="D7550" i="14"/>
  <c r="D7549" i="14"/>
  <c r="D7548" i="14"/>
  <c r="D7547" i="14"/>
  <c r="D7546" i="14"/>
  <c r="D7545" i="14"/>
  <c r="D7544" i="14"/>
  <c r="D7543" i="14"/>
  <c r="D7542" i="14"/>
  <c r="D7541" i="14"/>
  <c r="D7540" i="14"/>
  <c r="D7539" i="14"/>
  <c r="D7538" i="14"/>
  <c r="D7537" i="14"/>
  <c r="D7536" i="14"/>
  <c r="D7535" i="14"/>
  <c r="D7534" i="14"/>
  <c r="D7533" i="14"/>
  <c r="D7532" i="14"/>
  <c r="D7531" i="14"/>
  <c r="D7530" i="14"/>
  <c r="D7529" i="14"/>
  <c r="D7528" i="14"/>
  <c r="D7527" i="14"/>
  <c r="D7526" i="14"/>
  <c r="D7525" i="14"/>
  <c r="D7524" i="14"/>
  <c r="D7523" i="14"/>
  <c r="D7522" i="14"/>
  <c r="D7521" i="14"/>
  <c r="D7520" i="14"/>
  <c r="D7519" i="14"/>
  <c r="D7518" i="14"/>
  <c r="D7517" i="14"/>
  <c r="D7516" i="14"/>
  <c r="D7515" i="14"/>
  <c r="D7514" i="14"/>
  <c r="D7513" i="14"/>
  <c r="D7512" i="14"/>
  <c r="D7511" i="14"/>
  <c r="D7510" i="14"/>
  <c r="D7509" i="14"/>
  <c r="D7508" i="14"/>
  <c r="D7507" i="14"/>
  <c r="D7506" i="14"/>
  <c r="D7505" i="14"/>
  <c r="D7504" i="14"/>
  <c r="D7503" i="14"/>
  <c r="D7502" i="14"/>
  <c r="D7501" i="14"/>
  <c r="D7500" i="14"/>
  <c r="D7499" i="14"/>
  <c r="D7498" i="14"/>
  <c r="D7497" i="14"/>
  <c r="D7496" i="14"/>
  <c r="D7495" i="14"/>
  <c r="D7494" i="14"/>
  <c r="D7493" i="14"/>
  <c r="D7492" i="14"/>
  <c r="D7491" i="14"/>
  <c r="D7490" i="14"/>
  <c r="D7489" i="14"/>
  <c r="D7488" i="14"/>
  <c r="D7487" i="14"/>
  <c r="D7486" i="14"/>
  <c r="D7485" i="14"/>
  <c r="D7484" i="14"/>
  <c r="D7483" i="14"/>
  <c r="D7482" i="14"/>
  <c r="D7481" i="14"/>
  <c r="D7480" i="14"/>
  <c r="D7479" i="14"/>
  <c r="D7478" i="14"/>
  <c r="D7477" i="14"/>
  <c r="D7476" i="14"/>
  <c r="D7475" i="14"/>
  <c r="D7474" i="14"/>
  <c r="D7473" i="14"/>
  <c r="D7472" i="14"/>
  <c r="D7471" i="14"/>
  <c r="D7470" i="14"/>
  <c r="D7469" i="14"/>
  <c r="D7468" i="14"/>
  <c r="D7467" i="14"/>
  <c r="D7466" i="14"/>
  <c r="D7465" i="14"/>
  <c r="D7464" i="14"/>
  <c r="D7463" i="14"/>
  <c r="D7462" i="14"/>
  <c r="D7461" i="14"/>
  <c r="D7460" i="14"/>
  <c r="D7459" i="14"/>
  <c r="D7458" i="14"/>
  <c r="D7457" i="14"/>
  <c r="D7456" i="14"/>
  <c r="D7455" i="14"/>
  <c r="D7454" i="14"/>
  <c r="D7453" i="14"/>
  <c r="D7452" i="14"/>
  <c r="D7451" i="14"/>
  <c r="D7450" i="14"/>
  <c r="D7449" i="14"/>
  <c r="D7448" i="14"/>
  <c r="D7447" i="14"/>
  <c r="D7446" i="14"/>
  <c r="D7445" i="14"/>
  <c r="D7444" i="14"/>
  <c r="D7443" i="14"/>
  <c r="D7442" i="14"/>
  <c r="D7441" i="14"/>
  <c r="D7440" i="14"/>
  <c r="D7439" i="14"/>
  <c r="D7438" i="14"/>
  <c r="D7437" i="14"/>
  <c r="D7436" i="14"/>
  <c r="D7435" i="14"/>
  <c r="D7434" i="14"/>
  <c r="D7433" i="14"/>
  <c r="D7432" i="14"/>
  <c r="D7431" i="14"/>
  <c r="D7430" i="14"/>
  <c r="D7429" i="14"/>
  <c r="D7428" i="14"/>
  <c r="D7427" i="14"/>
  <c r="D7426" i="14"/>
  <c r="D7425" i="14"/>
  <c r="D7424" i="14"/>
  <c r="D7423" i="14"/>
  <c r="D7422" i="14"/>
  <c r="D7421" i="14"/>
  <c r="D7420" i="14"/>
  <c r="D7419" i="14"/>
  <c r="D7418" i="14"/>
  <c r="D7417" i="14"/>
  <c r="D7416" i="14"/>
  <c r="D7415" i="14"/>
  <c r="D7414" i="14"/>
  <c r="D7413" i="14"/>
  <c r="D7412" i="14"/>
  <c r="D7411" i="14"/>
  <c r="D7410" i="14"/>
  <c r="D7409" i="14"/>
  <c r="D7408" i="14"/>
  <c r="D7407" i="14"/>
  <c r="D7406" i="14"/>
  <c r="D7405" i="14"/>
  <c r="D7404" i="14"/>
  <c r="D7403" i="14"/>
  <c r="D7402" i="14"/>
  <c r="D7401" i="14"/>
  <c r="D7400" i="14"/>
  <c r="D7399" i="14"/>
  <c r="D7398" i="14"/>
  <c r="D7397" i="14"/>
  <c r="D7396" i="14"/>
  <c r="D7395" i="14"/>
  <c r="D7394" i="14"/>
  <c r="D7393" i="14"/>
  <c r="D7392" i="14"/>
  <c r="D7391" i="14"/>
  <c r="D7390" i="14"/>
  <c r="D7389" i="14"/>
  <c r="D7388" i="14"/>
  <c r="D7387" i="14"/>
  <c r="D7386" i="14"/>
  <c r="D7385" i="14"/>
  <c r="D7384" i="14"/>
  <c r="D7383" i="14"/>
  <c r="D7382" i="14"/>
  <c r="D7381" i="14"/>
  <c r="D7380" i="14"/>
  <c r="D7379" i="14"/>
  <c r="D7378" i="14"/>
  <c r="D7377" i="14"/>
  <c r="D7376" i="14"/>
  <c r="D7375" i="14"/>
  <c r="D7374" i="14"/>
  <c r="D7373" i="14"/>
  <c r="D7372" i="14"/>
  <c r="D7371" i="14"/>
  <c r="D7370" i="14"/>
  <c r="D7369" i="14"/>
  <c r="D7368" i="14"/>
  <c r="D7367" i="14"/>
  <c r="D7366" i="14"/>
  <c r="D7365" i="14"/>
  <c r="D7364" i="14"/>
  <c r="D7363" i="14"/>
  <c r="D7362" i="14"/>
  <c r="D7361" i="14"/>
  <c r="D7360" i="14"/>
  <c r="D7359" i="14"/>
  <c r="D7358" i="14"/>
  <c r="D7357" i="14"/>
  <c r="D7356" i="14"/>
  <c r="D7355" i="14"/>
  <c r="D7354" i="14"/>
  <c r="D7353" i="14"/>
  <c r="D7352" i="14"/>
  <c r="D7351" i="14"/>
  <c r="D7350" i="14"/>
  <c r="D7349" i="14"/>
  <c r="D7348" i="14"/>
  <c r="D7347" i="14"/>
  <c r="D7346" i="14"/>
  <c r="D7345" i="14"/>
  <c r="D7344" i="14"/>
  <c r="D7343" i="14"/>
  <c r="D7342" i="14"/>
  <c r="D7341" i="14"/>
  <c r="D7340" i="14"/>
  <c r="D7339" i="14"/>
  <c r="D7338" i="14"/>
  <c r="D7337" i="14"/>
  <c r="D7336" i="14"/>
  <c r="D7335" i="14"/>
  <c r="D7334" i="14"/>
  <c r="D7333" i="14"/>
  <c r="D7332" i="14"/>
  <c r="D7331" i="14"/>
  <c r="D7330" i="14"/>
  <c r="D7329" i="14"/>
  <c r="D7328" i="14"/>
  <c r="D7327" i="14"/>
  <c r="D7326" i="14"/>
  <c r="D7325" i="14"/>
  <c r="D7324" i="14"/>
  <c r="D7323" i="14"/>
  <c r="D7322" i="14"/>
  <c r="D7321" i="14"/>
  <c r="D7320" i="14"/>
  <c r="D7319" i="14"/>
  <c r="D7318" i="14"/>
  <c r="D7317" i="14"/>
  <c r="D7316" i="14"/>
  <c r="D7315" i="14"/>
  <c r="D7314" i="14"/>
  <c r="D7313" i="14"/>
  <c r="D7312" i="14"/>
  <c r="D7311" i="14"/>
  <c r="D7310" i="14"/>
  <c r="D7309" i="14"/>
  <c r="D7308" i="14"/>
  <c r="D7307" i="14"/>
  <c r="D7306" i="14"/>
  <c r="D7305" i="14"/>
  <c r="D7304" i="14"/>
  <c r="D7303" i="14"/>
  <c r="D7302" i="14"/>
  <c r="D7301" i="14"/>
  <c r="D7300" i="14"/>
  <c r="D7299" i="14"/>
  <c r="D7298" i="14"/>
  <c r="D7297" i="14"/>
  <c r="D7296" i="14"/>
  <c r="D7295" i="14"/>
  <c r="D7294" i="14"/>
  <c r="D7293" i="14"/>
  <c r="D7292" i="14"/>
  <c r="D7291" i="14"/>
  <c r="D7290" i="14"/>
  <c r="D7289" i="14"/>
  <c r="D7288" i="14"/>
  <c r="D7287" i="14"/>
  <c r="D7286" i="14"/>
  <c r="D7285" i="14"/>
  <c r="D7284" i="14"/>
  <c r="D7283" i="14"/>
  <c r="D7282" i="14"/>
  <c r="D7281" i="14"/>
  <c r="D7280" i="14"/>
  <c r="D7279" i="14"/>
  <c r="D7278" i="14"/>
  <c r="D7277" i="14"/>
  <c r="D7276" i="14"/>
  <c r="D7275" i="14"/>
  <c r="D7274" i="14"/>
  <c r="D7273" i="14"/>
  <c r="D7272" i="14"/>
  <c r="D7271" i="14"/>
  <c r="D7270" i="14"/>
  <c r="D7269" i="14"/>
  <c r="D7268" i="14"/>
  <c r="D7267" i="14"/>
  <c r="D7266" i="14"/>
  <c r="D7265" i="14"/>
  <c r="D7264" i="14"/>
  <c r="D7263" i="14"/>
  <c r="D7262" i="14"/>
  <c r="D7261" i="14"/>
  <c r="D7260" i="14"/>
  <c r="D7259" i="14"/>
  <c r="D7258" i="14"/>
  <c r="D7257" i="14"/>
  <c r="D7256" i="14"/>
  <c r="D7255" i="14"/>
  <c r="D7254" i="14"/>
  <c r="D7253" i="14"/>
  <c r="D7252" i="14"/>
  <c r="D7251" i="14"/>
  <c r="D7250" i="14"/>
  <c r="D7249" i="14"/>
  <c r="D7248" i="14"/>
  <c r="D7247" i="14"/>
  <c r="D7246" i="14"/>
  <c r="D7245" i="14"/>
  <c r="D7244" i="14"/>
  <c r="D7243" i="14"/>
  <c r="D7242" i="14"/>
  <c r="D7241" i="14"/>
  <c r="D7240" i="14"/>
  <c r="D7239" i="14"/>
  <c r="D7238" i="14"/>
  <c r="D7237" i="14"/>
  <c r="D7236" i="14"/>
  <c r="D7235" i="14"/>
  <c r="D7234" i="14"/>
  <c r="D7233" i="14"/>
  <c r="D7232" i="14"/>
  <c r="D7231" i="14"/>
  <c r="D7230" i="14"/>
  <c r="D7229" i="14"/>
  <c r="D7228" i="14"/>
  <c r="D7227" i="14"/>
  <c r="D7226" i="14"/>
  <c r="D7225" i="14"/>
  <c r="D7224" i="14"/>
  <c r="D7223" i="14"/>
  <c r="D7222" i="14"/>
  <c r="D7221" i="14"/>
  <c r="D7220" i="14"/>
  <c r="D7219" i="14"/>
  <c r="D7218" i="14"/>
  <c r="D7217" i="14"/>
  <c r="D7216" i="14"/>
  <c r="D7215" i="14"/>
  <c r="D7214" i="14"/>
  <c r="D7213" i="14"/>
  <c r="D7212" i="14"/>
  <c r="D7211" i="14"/>
  <c r="D7210" i="14"/>
  <c r="D7209" i="14"/>
  <c r="D7208" i="14"/>
  <c r="D7207" i="14"/>
  <c r="D7206" i="14"/>
  <c r="D7205" i="14"/>
  <c r="D7204" i="14"/>
  <c r="D7203" i="14"/>
  <c r="D7202" i="14"/>
  <c r="D7201" i="14"/>
  <c r="D7200" i="14"/>
  <c r="D7199" i="14"/>
  <c r="D7198" i="14"/>
  <c r="D7197" i="14"/>
  <c r="D7196" i="14"/>
  <c r="D7195" i="14"/>
  <c r="D7194" i="14"/>
  <c r="D7193" i="14"/>
  <c r="D7192" i="14"/>
  <c r="D7191" i="14"/>
  <c r="D7190" i="14"/>
  <c r="D7189" i="14"/>
  <c r="D7188" i="14"/>
  <c r="D7187" i="14"/>
  <c r="D7186" i="14"/>
  <c r="D7185" i="14"/>
  <c r="D7184" i="14"/>
  <c r="D7183" i="14"/>
  <c r="D7182" i="14"/>
  <c r="D7181" i="14"/>
  <c r="D7180" i="14"/>
  <c r="D7179" i="14"/>
  <c r="D7178" i="14"/>
  <c r="D7177" i="14"/>
  <c r="D7176" i="14"/>
  <c r="D7175" i="14"/>
  <c r="D7174" i="14"/>
  <c r="D7173" i="14"/>
  <c r="D7172" i="14"/>
  <c r="D7171" i="14"/>
  <c r="D7170" i="14"/>
  <c r="D7169" i="14"/>
  <c r="D7168" i="14"/>
  <c r="D7167" i="14"/>
  <c r="D7166" i="14"/>
  <c r="D7165" i="14"/>
  <c r="D7164" i="14"/>
  <c r="D7163" i="14"/>
  <c r="D7162" i="14"/>
  <c r="D7161" i="14"/>
  <c r="D7160" i="14"/>
  <c r="D7159" i="14"/>
  <c r="D7158" i="14"/>
  <c r="D7157" i="14"/>
  <c r="D7156" i="14"/>
  <c r="D7155" i="14"/>
  <c r="D7154" i="14"/>
  <c r="D7153" i="14"/>
  <c r="D7152" i="14"/>
  <c r="D7151" i="14"/>
  <c r="D7150" i="14"/>
  <c r="D7149" i="14"/>
  <c r="D7148" i="14"/>
  <c r="D7147" i="14"/>
  <c r="D7146" i="14"/>
  <c r="D7145" i="14"/>
  <c r="D7144" i="14"/>
  <c r="D7143" i="14"/>
  <c r="D7142" i="14"/>
  <c r="D7141" i="14"/>
  <c r="D7140" i="14"/>
  <c r="D7139" i="14"/>
  <c r="D7138" i="14"/>
  <c r="D7137" i="14"/>
  <c r="D7136" i="14"/>
  <c r="D7135" i="14"/>
  <c r="D7134" i="14"/>
  <c r="D7133" i="14"/>
  <c r="D7132" i="14"/>
  <c r="D7131" i="14"/>
  <c r="D7130" i="14"/>
  <c r="D7129" i="14"/>
  <c r="D7128" i="14"/>
  <c r="D7127" i="14"/>
  <c r="D7126" i="14"/>
  <c r="D7125" i="14"/>
  <c r="D7124" i="14"/>
  <c r="D7123" i="14"/>
  <c r="D7122" i="14"/>
  <c r="D7121" i="14"/>
  <c r="D7120" i="14"/>
  <c r="D7119" i="14"/>
  <c r="D7118" i="14"/>
  <c r="D7117" i="14"/>
  <c r="D7116" i="14"/>
  <c r="D7115" i="14"/>
  <c r="D7114" i="14"/>
  <c r="D7113" i="14"/>
  <c r="D7112" i="14"/>
  <c r="D7111" i="14"/>
  <c r="D7110" i="14"/>
  <c r="D7109" i="14"/>
  <c r="D7108" i="14"/>
  <c r="D7107" i="14"/>
  <c r="D7106" i="14"/>
  <c r="D7105" i="14"/>
  <c r="D7104" i="14"/>
  <c r="D7103" i="14"/>
  <c r="D7102" i="14"/>
  <c r="D7101" i="14"/>
  <c r="D7100" i="14"/>
  <c r="D7099" i="14"/>
  <c r="D7098" i="14"/>
  <c r="D7097" i="14"/>
  <c r="D7096" i="14"/>
  <c r="D7095" i="14"/>
  <c r="D7094" i="14"/>
  <c r="D7093" i="14"/>
  <c r="D7092" i="14"/>
  <c r="D7091" i="14"/>
  <c r="D7090" i="14"/>
  <c r="D7089" i="14"/>
  <c r="D7088" i="14"/>
  <c r="D7087" i="14"/>
  <c r="D7086" i="14"/>
  <c r="D7085" i="14"/>
  <c r="D7084" i="14"/>
  <c r="D7083" i="14"/>
  <c r="D7082" i="14"/>
  <c r="D7081" i="14"/>
  <c r="D7080" i="14"/>
  <c r="D7079" i="14"/>
  <c r="D7078" i="14"/>
  <c r="D7077" i="14"/>
  <c r="D7076" i="14"/>
  <c r="D7075" i="14"/>
  <c r="D7074" i="14"/>
  <c r="D7073" i="14"/>
  <c r="D7072" i="14"/>
  <c r="D7071" i="14"/>
  <c r="D7070" i="14"/>
  <c r="D7069" i="14"/>
  <c r="D7068" i="14"/>
  <c r="D7067" i="14"/>
  <c r="D7066" i="14"/>
  <c r="D7065" i="14"/>
  <c r="D7064" i="14"/>
  <c r="D7063" i="14"/>
  <c r="D7062" i="14"/>
  <c r="D7061" i="14"/>
  <c r="D7060" i="14"/>
  <c r="D7059" i="14"/>
  <c r="D7058" i="14"/>
  <c r="D7057" i="14"/>
  <c r="D7056" i="14"/>
  <c r="D7055" i="14"/>
  <c r="D7054" i="14"/>
  <c r="D7053" i="14"/>
  <c r="D7052" i="14"/>
  <c r="D7051" i="14"/>
  <c r="D7050" i="14"/>
  <c r="D7049" i="14"/>
  <c r="D7048" i="14"/>
  <c r="D7047" i="14"/>
  <c r="D7046" i="14"/>
  <c r="D7045" i="14"/>
  <c r="D7044" i="14"/>
  <c r="D7043" i="14"/>
  <c r="D7042" i="14"/>
  <c r="D7041" i="14"/>
  <c r="D7040" i="14"/>
  <c r="D7039" i="14"/>
  <c r="D7038" i="14"/>
  <c r="D7037" i="14"/>
  <c r="D7036" i="14"/>
  <c r="D7035" i="14"/>
  <c r="D7034" i="14"/>
  <c r="D7033" i="14"/>
  <c r="D7032" i="14"/>
  <c r="D7031" i="14"/>
  <c r="D7030" i="14"/>
  <c r="D7029" i="14"/>
  <c r="D7028" i="14"/>
  <c r="D7027" i="14"/>
  <c r="D7026" i="14"/>
  <c r="D7025" i="14"/>
  <c r="D7024" i="14"/>
  <c r="D7023" i="14"/>
  <c r="D7022" i="14"/>
  <c r="D7021" i="14"/>
  <c r="D7020" i="14"/>
  <c r="D7019" i="14"/>
  <c r="D7018" i="14"/>
  <c r="D7017" i="14"/>
  <c r="D7016" i="14"/>
  <c r="D7015" i="14"/>
  <c r="D7014" i="14"/>
  <c r="D7013" i="14"/>
  <c r="D7012" i="14"/>
  <c r="D7011" i="14"/>
  <c r="D7010" i="14"/>
  <c r="D7009" i="14"/>
  <c r="D7008" i="14"/>
  <c r="D7007" i="14"/>
  <c r="D7006" i="14"/>
  <c r="D7005" i="14"/>
  <c r="D7004" i="14"/>
  <c r="D7003" i="14"/>
  <c r="D7002" i="14"/>
  <c r="D7001" i="14"/>
  <c r="D7000" i="14"/>
  <c r="D6999" i="14"/>
  <c r="D6998" i="14"/>
  <c r="D6997" i="14"/>
  <c r="D6996" i="14"/>
  <c r="D6995" i="14"/>
  <c r="D6994" i="14"/>
  <c r="D6993" i="14"/>
  <c r="D6992" i="14"/>
  <c r="D6991" i="14"/>
  <c r="D6990" i="14"/>
  <c r="D6989" i="14"/>
  <c r="D6988" i="14"/>
  <c r="D6987" i="14"/>
  <c r="D6986" i="14"/>
  <c r="D6985" i="14"/>
  <c r="D6984" i="14"/>
  <c r="D6983" i="14"/>
  <c r="D6982" i="14"/>
  <c r="D6981" i="14"/>
  <c r="D6980" i="14"/>
  <c r="D6979" i="14"/>
  <c r="D6978" i="14"/>
  <c r="D6977" i="14"/>
  <c r="D6976" i="14"/>
  <c r="D6975" i="14"/>
  <c r="D6974" i="14"/>
  <c r="D6973" i="14"/>
  <c r="D6972" i="14"/>
  <c r="D6971" i="14"/>
  <c r="D6970" i="14"/>
  <c r="D6969" i="14"/>
  <c r="D6968" i="14"/>
  <c r="D6967" i="14"/>
  <c r="D6966" i="14"/>
  <c r="D6965" i="14"/>
  <c r="D6964" i="14"/>
  <c r="D6963" i="14"/>
  <c r="D6962" i="14"/>
  <c r="D6961" i="14"/>
  <c r="D6960" i="14"/>
  <c r="D6959" i="14"/>
  <c r="D6958" i="14"/>
  <c r="D6957" i="14"/>
  <c r="D6956" i="14"/>
  <c r="D6955" i="14"/>
  <c r="D6954" i="14"/>
  <c r="D6953" i="14"/>
  <c r="D6952" i="14"/>
  <c r="D6951" i="14"/>
  <c r="D6950" i="14"/>
  <c r="D6949" i="14"/>
  <c r="D6948" i="14"/>
  <c r="D6947" i="14"/>
  <c r="D6946" i="14"/>
  <c r="D6945" i="14"/>
  <c r="D6944" i="14"/>
  <c r="D6943" i="14"/>
  <c r="D6942" i="14"/>
  <c r="D6941" i="14"/>
  <c r="D6940" i="14"/>
  <c r="D6939" i="14"/>
  <c r="D6938" i="14"/>
  <c r="D6937" i="14"/>
  <c r="D6936" i="14"/>
  <c r="D6935" i="14"/>
  <c r="D6934" i="14"/>
  <c r="D6933" i="14"/>
  <c r="D6932" i="14"/>
  <c r="D6931" i="14"/>
  <c r="D6930" i="14"/>
  <c r="D6929" i="14"/>
  <c r="D6928" i="14"/>
  <c r="D6927" i="14"/>
  <c r="D6926" i="14"/>
  <c r="D6925" i="14"/>
  <c r="D6924" i="14"/>
  <c r="D6923" i="14"/>
  <c r="D6922" i="14"/>
  <c r="D6921" i="14"/>
  <c r="D6920" i="14"/>
  <c r="D6919" i="14"/>
  <c r="D6918" i="14"/>
  <c r="D6917" i="14"/>
  <c r="D6916" i="14"/>
  <c r="D6915" i="14"/>
  <c r="D6914" i="14"/>
  <c r="D6913" i="14"/>
  <c r="D6912" i="14"/>
  <c r="D6911" i="14"/>
  <c r="D6910" i="14"/>
  <c r="D6909" i="14"/>
  <c r="D6908" i="14"/>
  <c r="D6907" i="14"/>
  <c r="D6906" i="14"/>
  <c r="D6905" i="14"/>
  <c r="D6904" i="14"/>
  <c r="D6903" i="14"/>
  <c r="D6902" i="14"/>
  <c r="D6901" i="14"/>
  <c r="D6900" i="14"/>
  <c r="D6899" i="14"/>
  <c r="D6898" i="14"/>
  <c r="D6897" i="14"/>
  <c r="D6896" i="14"/>
  <c r="D6895" i="14"/>
  <c r="D6894" i="14"/>
  <c r="D6893" i="14"/>
  <c r="D6892" i="14"/>
  <c r="D6891" i="14"/>
  <c r="D6890" i="14"/>
  <c r="D6889" i="14"/>
  <c r="D6888" i="14"/>
  <c r="D6887" i="14"/>
  <c r="D6886" i="14"/>
  <c r="D6885" i="14"/>
  <c r="D6884" i="14"/>
  <c r="D6883" i="14"/>
  <c r="D6882" i="14"/>
  <c r="D6881" i="14"/>
  <c r="D6880" i="14"/>
  <c r="D6879" i="14"/>
  <c r="D6878" i="14"/>
  <c r="D6877" i="14"/>
  <c r="D6876" i="14"/>
  <c r="D6875" i="14"/>
  <c r="D6874" i="14"/>
  <c r="D6873" i="14"/>
  <c r="D6872" i="14"/>
  <c r="D6871" i="14"/>
  <c r="D6870" i="14"/>
  <c r="D6869" i="14"/>
  <c r="D6868" i="14"/>
  <c r="D6867" i="14"/>
  <c r="D6866" i="14"/>
  <c r="D6865" i="14"/>
  <c r="D6864" i="14"/>
  <c r="D6863" i="14"/>
  <c r="D6862" i="14"/>
  <c r="D6861" i="14"/>
  <c r="D6860" i="14"/>
  <c r="D6859" i="14"/>
  <c r="D6858" i="14"/>
  <c r="D6857" i="14"/>
  <c r="D6856" i="14"/>
  <c r="D6855" i="14"/>
  <c r="D6854" i="14"/>
  <c r="D6853" i="14"/>
  <c r="D6852" i="14"/>
  <c r="D6851" i="14"/>
  <c r="D6850" i="14"/>
  <c r="D6849" i="14"/>
  <c r="D6848" i="14"/>
  <c r="D6847" i="14"/>
  <c r="D6846" i="14"/>
  <c r="D6845" i="14"/>
  <c r="D6844" i="14"/>
  <c r="D6843" i="14"/>
  <c r="D6842" i="14"/>
  <c r="D6841" i="14"/>
  <c r="D6840" i="14"/>
  <c r="D6839" i="14"/>
  <c r="D6838" i="14"/>
  <c r="D6837" i="14"/>
  <c r="D6836" i="14"/>
  <c r="D6835" i="14"/>
  <c r="D6834" i="14"/>
  <c r="D6833" i="14"/>
  <c r="D6832" i="14"/>
  <c r="D6831" i="14"/>
  <c r="D6830" i="14"/>
  <c r="D6829" i="14"/>
  <c r="D6828" i="14"/>
  <c r="D6827" i="14"/>
  <c r="D6826" i="14"/>
  <c r="D6825" i="14"/>
  <c r="D6824" i="14"/>
  <c r="D6823" i="14"/>
  <c r="D6822" i="14"/>
  <c r="D6821" i="14"/>
  <c r="D6820" i="14"/>
  <c r="D6819" i="14"/>
  <c r="D6818" i="14"/>
  <c r="D6817" i="14"/>
  <c r="D6816" i="14"/>
  <c r="D6815" i="14"/>
  <c r="D6814" i="14"/>
  <c r="D6813" i="14"/>
  <c r="D6812" i="14"/>
  <c r="D6811" i="14"/>
  <c r="D6810" i="14"/>
  <c r="D6809" i="14"/>
  <c r="D6808" i="14"/>
  <c r="D6807" i="14"/>
  <c r="D6806" i="14"/>
  <c r="D6805" i="14"/>
  <c r="D6804" i="14"/>
  <c r="D6803" i="14"/>
  <c r="D6802" i="14"/>
  <c r="D6801" i="14"/>
  <c r="D6800" i="14"/>
  <c r="D6799" i="14"/>
  <c r="D6798" i="14"/>
  <c r="D6797" i="14"/>
  <c r="D6796" i="14"/>
  <c r="D6795" i="14"/>
  <c r="D6794" i="14"/>
  <c r="D6793" i="14"/>
  <c r="D6792" i="14"/>
  <c r="D6791" i="14"/>
  <c r="D6790" i="14"/>
  <c r="D6789" i="14"/>
  <c r="D6788" i="14"/>
  <c r="D6787" i="14"/>
  <c r="D6786" i="14"/>
  <c r="D6785" i="14"/>
  <c r="D6784" i="14"/>
  <c r="D6783" i="14"/>
  <c r="D6782" i="14"/>
  <c r="D6781" i="14"/>
  <c r="D6780" i="14"/>
  <c r="D6779" i="14"/>
  <c r="D6778" i="14"/>
  <c r="D6777" i="14"/>
  <c r="D6776" i="14"/>
  <c r="D6775" i="14"/>
  <c r="D6774" i="14"/>
  <c r="D6773" i="14"/>
  <c r="D6772" i="14"/>
  <c r="D6771" i="14"/>
  <c r="D6770" i="14"/>
  <c r="D6769" i="14"/>
  <c r="D6768" i="14"/>
  <c r="D6767" i="14"/>
  <c r="D6766" i="14"/>
  <c r="D6765" i="14"/>
  <c r="D6764" i="14"/>
  <c r="D6763" i="14"/>
  <c r="D6762" i="14"/>
  <c r="D6761" i="14"/>
  <c r="D6760" i="14"/>
  <c r="D6759" i="14"/>
  <c r="D6758" i="14"/>
  <c r="D6757" i="14"/>
  <c r="D6756" i="14"/>
  <c r="D6755" i="14"/>
  <c r="D6754" i="14"/>
  <c r="D6753" i="14"/>
  <c r="D6752" i="14"/>
  <c r="D6751" i="14"/>
  <c r="D6750" i="14"/>
  <c r="D6749" i="14"/>
  <c r="D6748" i="14"/>
  <c r="D6747" i="14"/>
  <c r="D6746" i="14"/>
  <c r="D6745" i="14"/>
  <c r="D6744" i="14"/>
  <c r="D6743" i="14"/>
  <c r="D6742" i="14"/>
  <c r="D6741" i="14"/>
  <c r="D6740" i="14"/>
  <c r="D6739" i="14"/>
  <c r="D6738" i="14"/>
  <c r="D6737" i="14"/>
  <c r="D6736" i="14"/>
  <c r="D6735" i="14"/>
  <c r="D6734" i="14"/>
  <c r="D6733" i="14"/>
  <c r="D6732" i="14"/>
  <c r="D6731" i="14"/>
  <c r="D6730" i="14"/>
  <c r="D6729" i="14"/>
  <c r="D6728" i="14"/>
  <c r="D6727" i="14"/>
  <c r="D6726" i="14"/>
  <c r="D6725" i="14"/>
  <c r="D6724" i="14"/>
  <c r="D6723" i="14"/>
  <c r="D6722" i="14"/>
  <c r="D6721" i="14"/>
  <c r="D6720" i="14"/>
  <c r="D6719" i="14"/>
  <c r="D6718" i="14"/>
  <c r="D6717" i="14"/>
  <c r="D6716" i="14"/>
  <c r="D6715" i="14"/>
  <c r="D6714" i="14"/>
  <c r="D6713" i="14"/>
  <c r="D6712" i="14"/>
  <c r="D6711" i="14"/>
  <c r="D6710" i="14"/>
  <c r="D6709" i="14"/>
  <c r="D6708" i="14"/>
  <c r="D6707" i="14"/>
  <c r="D6706" i="14"/>
  <c r="D6705" i="14"/>
  <c r="D6704" i="14"/>
  <c r="D6703" i="14"/>
  <c r="D6702" i="14"/>
  <c r="D6701" i="14"/>
  <c r="D6700" i="14"/>
  <c r="D6699" i="14"/>
  <c r="D6698" i="14"/>
  <c r="D6697" i="14"/>
  <c r="D6696" i="14"/>
  <c r="D6695" i="14"/>
  <c r="D6694" i="14"/>
  <c r="D6693" i="14"/>
  <c r="D6692" i="14"/>
  <c r="D6691" i="14"/>
  <c r="D6690" i="14"/>
  <c r="D6689" i="14"/>
  <c r="D6688" i="14"/>
  <c r="D6687" i="14"/>
  <c r="D6686" i="14"/>
  <c r="D6685" i="14"/>
  <c r="D6684" i="14"/>
  <c r="D6683" i="14"/>
  <c r="D6682" i="14"/>
  <c r="D6681" i="14"/>
  <c r="D6680" i="14"/>
  <c r="D6679" i="14"/>
  <c r="D6678" i="14"/>
  <c r="D6677" i="14"/>
  <c r="D6676" i="14"/>
  <c r="D6675" i="14"/>
  <c r="D6674" i="14"/>
  <c r="D6673" i="14"/>
  <c r="D6672" i="14"/>
  <c r="D6671" i="14"/>
  <c r="D6670" i="14"/>
  <c r="D6669" i="14"/>
  <c r="D6668" i="14"/>
  <c r="D6667" i="14"/>
  <c r="D6666" i="14"/>
  <c r="D6665" i="14"/>
  <c r="D6664" i="14"/>
  <c r="D6663" i="14"/>
  <c r="D6662" i="14"/>
  <c r="D6661" i="14"/>
  <c r="D6660" i="14"/>
  <c r="D6659" i="14"/>
  <c r="D6658" i="14"/>
  <c r="D6657" i="14"/>
  <c r="D6656" i="14"/>
  <c r="D6655" i="14"/>
  <c r="D6654" i="14"/>
  <c r="D6653" i="14"/>
  <c r="D6652" i="14"/>
  <c r="D6651" i="14"/>
  <c r="D6650" i="14"/>
  <c r="D6649" i="14"/>
  <c r="D6648" i="14"/>
  <c r="D6647" i="14"/>
  <c r="D6646" i="14"/>
  <c r="D6645" i="14"/>
  <c r="D6644" i="14"/>
  <c r="D6643" i="14"/>
  <c r="D6642" i="14"/>
  <c r="D6641" i="14"/>
  <c r="D6640" i="14"/>
  <c r="D6639" i="14"/>
  <c r="D6638" i="14"/>
  <c r="D6637" i="14"/>
  <c r="D6636" i="14"/>
  <c r="D6635" i="14"/>
  <c r="D6634" i="14"/>
  <c r="D6633" i="14"/>
  <c r="D6632" i="14"/>
  <c r="D6631" i="14"/>
  <c r="D6630" i="14"/>
  <c r="D6629" i="14"/>
  <c r="D6628" i="14"/>
  <c r="D6627" i="14"/>
  <c r="D6626" i="14"/>
  <c r="D6625" i="14"/>
  <c r="D6624" i="14"/>
  <c r="D6623" i="14"/>
  <c r="D6622" i="14"/>
  <c r="D6621" i="14"/>
  <c r="D6620" i="14"/>
  <c r="D6619" i="14"/>
  <c r="D6618" i="14"/>
  <c r="D6617" i="14"/>
  <c r="D6616" i="14"/>
  <c r="D6615" i="14"/>
  <c r="D6614" i="14"/>
  <c r="D6613" i="14"/>
  <c r="D6612" i="14"/>
  <c r="D6611" i="14"/>
  <c r="D6610" i="14"/>
  <c r="D6609" i="14"/>
  <c r="D6608" i="14"/>
  <c r="D6607" i="14"/>
  <c r="D6606" i="14"/>
  <c r="D6605" i="14"/>
  <c r="D6604" i="14"/>
  <c r="D6603" i="14"/>
  <c r="D6602" i="14"/>
  <c r="D6601" i="14"/>
  <c r="D6600" i="14"/>
  <c r="D6599" i="14"/>
  <c r="D6598" i="14"/>
  <c r="D6597" i="14"/>
  <c r="D6596" i="14"/>
  <c r="D6595" i="14"/>
  <c r="D6594" i="14"/>
  <c r="D6593" i="14"/>
  <c r="D6592" i="14"/>
  <c r="D6591" i="14"/>
  <c r="D6590" i="14"/>
  <c r="D6589" i="14"/>
  <c r="D6588" i="14"/>
  <c r="D6587" i="14"/>
  <c r="D6586" i="14"/>
  <c r="D6585" i="14"/>
  <c r="D6584" i="14"/>
  <c r="D6583" i="14"/>
  <c r="D6582" i="14"/>
  <c r="D6581" i="14"/>
  <c r="D6580" i="14"/>
  <c r="D6579" i="14"/>
  <c r="D6578" i="14"/>
  <c r="D6577" i="14"/>
  <c r="D6576" i="14"/>
  <c r="D6575" i="14"/>
  <c r="D6574" i="14"/>
  <c r="D6573" i="14"/>
  <c r="D6572" i="14"/>
  <c r="D6571" i="14"/>
  <c r="D6570" i="14"/>
  <c r="D6569" i="14"/>
  <c r="D6568" i="14"/>
  <c r="D6567" i="14"/>
  <c r="D6566" i="14"/>
  <c r="D6565" i="14"/>
  <c r="D6564" i="14"/>
  <c r="D6563" i="14"/>
  <c r="D6562" i="14"/>
  <c r="D6561" i="14"/>
  <c r="D6560" i="14"/>
  <c r="D6559" i="14"/>
  <c r="D6558" i="14"/>
  <c r="D6557" i="14"/>
  <c r="D6556" i="14"/>
  <c r="D6555" i="14"/>
  <c r="D6554" i="14"/>
  <c r="D6553" i="14"/>
  <c r="D6552" i="14"/>
  <c r="D6551" i="14"/>
  <c r="D6550" i="14"/>
  <c r="D6549" i="14"/>
  <c r="D6548" i="14"/>
  <c r="D6547" i="14"/>
  <c r="D6546" i="14"/>
  <c r="D6545" i="14"/>
  <c r="D6544" i="14"/>
  <c r="D6543" i="14"/>
  <c r="D6542" i="14"/>
  <c r="D6541" i="14"/>
  <c r="D6540" i="14"/>
  <c r="D6539" i="14"/>
  <c r="D6538" i="14"/>
  <c r="D6537" i="14"/>
  <c r="D6536" i="14"/>
  <c r="D6535" i="14"/>
  <c r="D6534" i="14"/>
  <c r="D6533" i="14"/>
  <c r="D6532" i="14"/>
  <c r="D6531" i="14"/>
  <c r="D6530" i="14"/>
  <c r="D6529" i="14"/>
  <c r="D6528" i="14"/>
  <c r="D6527" i="14"/>
  <c r="D6526" i="14"/>
  <c r="D6525" i="14"/>
  <c r="D6524" i="14"/>
  <c r="D6523" i="14"/>
  <c r="D6522" i="14"/>
  <c r="D6521" i="14"/>
  <c r="D6520" i="14"/>
  <c r="D6519" i="14"/>
  <c r="D6518" i="14"/>
  <c r="D6517" i="14"/>
  <c r="D6516" i="14"/>
  <c r="D6515" i="14"/>
  <c r="D6514" i="14"/>
  <c r="D6513" i="14"/>
  <c r="D6512" i="14"/>
  <c r="D6511" i="14"/>
  <c r="D6510" i="14"/>
  <c r="D6509" i="14"/>
  <c r="D6508" i="14"/>
  <c r="D6507" i="14"/>
  <c r="D6506" i="14"/>
  <c r="D6505" i="14"/>
  <c r="D6504" i="14"/>
  <c r="D6503" i="14"/>
  <c r="D6502" i="14"/>
  <c r="D6501" i="14"/>
  <c r="D6500" i="14"/>
  <c r="D6499" i="14"/>
  <c r="D6498" i="14"/>
  <c r="D6497" i="14"/>
  <c r="D6496" i="14"/>
  <c r="D6495" i="14"/>
  <c r="D6494" i="14"/>
  <c r="D6493" i="14"/>
  <c r="D6492" i="14"/>
  <c r="D6491" i="14"/>
  <c r="D6490" i="14"/>
  <c r="D6489" i="14"/>
  <c r="D6488" i="14"/>
  <c r="D6487" i="14"/>
  <c r="D6486" i="14"/>
  <c r="D6485" i="14"/>
  <c r="D6484" i="14"/>
  <c r="D6483" i="14"/>
  <c r="D6482" i="14"/>
  <c r="D6481" i="14"/>
  <c r="D6480" i="14"/>
  <c r="D6479" i="14"/>
  <c r="D6478" i="14"/>
  <c r="D6477" i="14"/>
  <c r="D6476" i="14"/>
  <c r="D6475" i="14"/>
  <c r="D6474" i="14"/>
  <c r="D6473" i="14"/>
  <c r="D6472" i="14"/>
  <c r="D6471" i="14"/>
  <c r="D6470" i="14"/>
  <c r="D6469" i="14"/>
  <c r="D6468" i="14"/>
  <c r="D6467" i="14"/>
  <c r="D6466" i="14"/>
  <c r="D6465" i="14"/>
  <c r="D6464" i="14"/>
  <c r="D6463" i="14"/>
  <c r="D6462" i="14"/>
  <c r="D6461" i="14"/>
  <c r="D6460" i="14"/>
  <c r="D6459" i="14"/>
  <c r="D6458" i="14"/>
  <c r="D6457" i="14"/>
  <c r="D6456" i="14"/>
  <c r="D6455" i="14"/>
  <c r="D6454" i="14"/>
  <c r="D6453" i="14"/>
  <c r="D6452" i="14"/>
  <c r="D6451" i="14"/>
  <c r="D6450" i="14"/>
  <c r="D6449" i="14"/>
  <c r="D6448" i="14"/>
  <c r="D6447" i="14"/>
  <c r="D6446" i="14"/>
  <c r="D6445" i="14"/>
  <c r="D6444" i="14"/>
  <c r="D6443" i="14"/>
  <c r="D6442" i="14"/>
  <c r="D6441" i="14"/>
  <c r="D6440" i="14"/>
  <c r="D6439" i="14"/>
  <c r="D6438" i="14"/>
  <c r="D6437" i="14"/>
  <c r="D6436" i="14"/>
  <c r="D6435" i="14"/>
  <c r="D6434" i="14"/>
  <c r="D6433" i="14"/>
  <c r="D6432" i="14"/>
  <c r="D6431" i="14"/>
  <c r="D6430" i="14"/>
  <c r="D6429" i="14"/>
  <c r="D6428" i="14"/>
  <c r="D6427" i="14"/>
  <c r="D6426" i="14"/>
  <c r="D6425" i="14"/>
  <c r="D6424" i="14"/>
  <c r="D6423" i="14"/>
  <c r="D6422" i="14"/>
  <c r="D6421" i="14"/>
  <c r="D6420" i="14"/>
  <c r="D6419" i="14"/>
  <c r="D6418" i="14"/>
  <c r="D6417" i="14"/>
  <c r="D6416" i="14"/>
  <c r="D6415" i="14"/>
  <c r="D6414" i="14"/>
  <c r="D6413" i="14"/>
  <c r="D6412" i="14"/>
  <c r="D6411" i="14"/>
  <c r="D6410" i="14"/>
  <c r="D6409" i="14"/>
  <c r="D6408" i="14"/>
  <c r="D6407" i="14"/>
  <c r="D6406" i="14"/>
  <c r="D6405" i="14"/>
  <c r="D6404" i="14"/>
  <c r="D6403" i="14"/>
  <c r="D6402" i="14"/>
  <c r="D6401" i="14"/>
  <c r="D6400" i="14"/>
  <c r="D6399" i="14"/>
  <c r="D6398" i="14"/>
  <c r="D6397" i="14"/>
  <c r="D6396" i="14"/>
  <c r="D6395" i="14"/>
  <c r="D6394" i="14"/>
  <c r="D6393" i="14"/>
  <c r="D6392" i="14"/>
  <c r="D6391" i="14"/>
  <c r="D6390" i="14"/>
  <c r="D6389" i="14"/>
  <c r="D6388" i="14"/>
  <c r="D6387" i="14"/>
  <c r="D6386" i="14"/>
  <c r="D6385" i="14"/>
  <c r="D6384" i="14"/>
  <c r="D6383" i="14"/>
  <c r="D6382" i="14"/>
  <c r="D6381" i="14"/>
  <c r="D6380" i="14"/>
  <c r="D6379" i="14"/>
  <c r="D6378" i="14"/>
  <c r="D6377" i="14"/>
  <c r="D6376" i="14"/>
  <c r="D6375" i="14"/>
  <c r="D6374" i="14"/>
  <c r="D6373" i="14"/>
  <c r="D6372" i="14"/>
  <c r="D6371" i="14"/>
  <c r="D6370" i="14"/>
  <c r="D6369" i="14"/>
  <c r="D6368" i="14"/>
  <c r="D6367" i="14"/>
  <c r="D6366" i="14"/>
  <c r="D6365" i="14"/>
  <c r="D6364" i="14"/>
  <c r="D6363" i="14"/>
  <c r="D6362" i="14"/>
  <c r="D6361" i="14"/>
  <c r="D6360" i="14"/>
  <c r="D6359" i="14"/>
  <c r="D6358" i="14"/>
  <c r="D6357" i="14"/>
  <c r="D6356" i="14"/>
  <c r="D6355" i="14"/>
  <c r="D6354" i="14"/>
  <c r="D6353" i="14"/>
  <c r="D6352" i="14"/>
  <c r="D6351" i="14"/>
  <c r="D6350" i="14"/>
  <c r="D6349" i="14"/>
  <c r="D6348" i="14"/>
  <c r="D6347" i="14"/>
  <c r="D6346" i="14"/>
  <c r="D6345" i="14"/>
  <c r="D6344" i="14"/>
  <c r="D6343" i="14"/>
  <c r="D6342" i="14"/>
  <c r="D6341" i="14"/>
  <c r="D6340" i="14"/>
  <c r="D6339" i="14"/>
  <c r="D6338" i="14"/>
  <c r="D6337" i="14"/>
  <c r="D6336" i="14"/>
  <c r="D6335" i="14"/>
  <c r="D6334" i="14"/>
  <c r="D6333" i="14"/>
  <c r="D6332" i="14"/>
  <c r="D6331" i="14"/>
  <c r="D6330" i="14"/>
  <c r="D6329" i="14"/>
  <c r="D6328" i="14"/>
  <c r="D6327" i="14"/>
  <c r="D6326" i="14"/>
  <c r="D6325" i="14"/>
  <c r="D6324" i="14"/>
  <c r="D6323" i="14"/>
  <c r="D6322" i="14"/>
  <c r="D6321" i="14"/>
  <c r="D6320" i="14"/>
  <c r="D6319" i="14"/>
  <c r="D6318" i="14"/>
  <c r="D6317" i="14"/>
  <c r="D6316" i="14"/>
  <c r="D6315" i="14"/>
  <c r="D6314" i="14"/>
  <c r="D6313" i="14"/>
  <c r="D6312" i="14"/>
  <c r="D6311" i="14"/>
  <c r="D6310" i="14"/>
  <c r="D6309" i="14"/>
  <c r="D6308" i="14"/>
  <c r="D6307" i="14"/>
  <c r="D6306" i="14"/>
  <c r="D6305" i="14"/>
  <c r="D6304" i="14"/>
  <c r="D6303" i="14"/>
  <c r="D6302" i="14"/>
  <c r="D6301" i="14"/>
  <c r="D6300" i="14"/>
  <c r="D6299" i="14"/>
  <c r="D6298" i="14"/>
  <c r="D6297" i="14"/>
  <c r="D6296" i="14"/>
  <c r="D6295" i="14"/>
  <c r="D6294" i="14"/>
  <c r="D6293" i="14"/>
  <c r="D6292" i="14"/>
  <c r="D6291" i="14"/>
  <c r="D6290" i="14"/>
  <c r="D6289" i="14"/>
  <c r="D6288" i="14"/>
  <c r="D6287" i="14"/>
  <c r="D6286" i="14"/>
  <c r="D6285" i="14"/>
  <c r="D6284" i="14"/>
  <c r="D6283" i="14"/>
  <c r="D6282" i="14"/>
  <c r="D6281" i="14"/>
  <c r="D6280" i="14"/>
  <c r="D6279" i="14"/>
  <c r="D6278" i="14"/>
  <c r="D6277" i="14"/>
  <c r="D6276" i="14"/>
  <c r="D6275" i="14"/>
  <c r="D6274" i="14"/>
  <c r="D6273" i="14"/>
  <c r="D6272" i="14"/>
  <c r="D6271" i="14"/>
  <c r="D6270" i="14"/>
  <c r="D6269" i="14"/>
  <c r="D6268" i="14"/>
  <c r="D6267" i="14"/>
  <c r="D6266" i="14"/>
  <c r="D6265" i="14"/>
  <c r="D6264" i="14"/>
  <c r="D6263" i="14"/>
  <c r="D6262" i="14"/>
  <c r="D6261" i="14"/>
  <c r="D6260" i="14"/>
  <c r="D6259" i="14"/>
  <c r="D6258" i="14"/>
  <c r="D6257" i="14"/>
  <c r="D6256" i="14"/>
  <c r="D6255" i="14"/>
  <c r="D6254" i="14"/>
  <c r="D6253" i="14"/>
  <c r="D6252" i="14"/>
  <c r="D6251" i="14"/>
  <c r="D6250" i="14"/>
  <c r="D6249" i="14"/>
  <c r="D6248" i="14"/>
  <c r="D6247" i="14"/>
  <c r="D6246" i="14"/>
  <c r="D6245" i="14"/>
  <c r="D6244" i="14"/>
  <c r="D6243" i="14"/>
  <c r="D6242" i="14"/>
  <c r="D6241" i="14"/>
  <c r="D6240" i="14"/>
  <c r="D6239" i="14"/>
  <c r="D6238" i="14"/>
  <c r="D6237" i="14"/>
  <c r="D6236" i="14"/>
  <c r="D6235" i="14"/>
  <c r="D6234" i="14"/>
  <c r="D6233" i="14"/>
  <c r="D6232" i="14"/>
  <c r="D6231" i="14"/>
  <c r="D6230" i="14"/>
  <c r="D6229" i="14"/>
  <c r="D6228" i="14"/>
  <c r="D6227" i="14"/>
  <c r="D6226" i="14"/>
  <c r="D6225" i="14"/>
  <c r="D6224" i="14"/>
  <c r="D6223" i="14"/>
  <c r="D6222" i="14"/>
  <c r="D6221" i="14"/>
  <c r="D6220" i="14"/>
  <c r="D6219" i="14"/>
  <c r="D6218" i="14"/>
  <c r="D6217" i="14"/>
  <c r="D6216" i="14"/>
  <c r="D6215" i="14"/>
  <c r="D6214" i="14"/>
  <c r="D6213" i="14"/>
  <c r="D6212" i="14"/>
  <c r="D6211" i="14"/>
  <c r="D6210" i="14"/>
  <c r="D6209" i="14"/>
  <c r="D6208" i="14"/>
  <c r="D6207" i="14"/>
  <c r="D6206" i="14"/>
  <c r="D6205" i="14"/>
  <c r="D6204" i="14"/>
  <c r="D6203" i="14"/>
  <c r="D6202" i="14"/>
  <c r="D6201" i="14"/>
  <c r="D6200" i="14"/>
  <c r="D6199" i="14"/>
  <c r="D6198" i="14"/>
  <c r="D6197" i="14"/>
  <c r="D6196" i="14"/>
  <c r="D6195" i="14"/>
  <c r="D6194" i="14"/>
  <c r="D6193" i="14"/>
  <c r="D6192" i="14"/>
  <c r="D6191" i="14"/>
  <c r="D6190" i="14"/>
  <c r="D6189" i="14"/>
  <c r="D6188" i="14"/>
  <c r="D6187" i="14"/>
  <c r="D6186" i="14"/>
  <c r="D6185" i="14"/>
  <c r="D6184" i="14"/>
  <c r="D6183" i="14"/>
  <c r="D6182" i="14"/>
  <c r="D6181" i="14"/>
  <c r="D6180" i="14"/>
  <c r="D6179" i="14"/>
  <c r="D6178" i="14"/>
  <c r="D6177" i="14"/>
  <c r="D6176" i="14"/>
  <c r="D6175" i="14"/>
  <c r="D6174" i="14"/>
  <c r="D6173" i="14"/>
  <c r="D6172" i="14"/>
  <c r="D6171" i="14"/>
  <c r="D6170" i="14"/>
  <c r="D6169" i="14"/>
  <c r="D6168" i="14"/>
  <c r="D6167" i="14"/>
  <c r="D6166" i="14"/>
  <c r="D6165" i="14"/>
  <c r="D6164" i="14"/>
  <c r="D6163" i="14"/>
  <c r="D6162" i="14"/>
  <c r="D6161" i="14"/>
  <c r="D6160" i="14"/>
  <c r="D6159" i="14"/>
  <c r="D6158" i="14"/>
  <c r="D6157" i="14"/>
  <c r="D6156" i="14"/>
  <c r="D6155" i="14"/>
  <c r="D6154" i="14"/>
  <c r="D6153" i="14"/>
  <c r="D6152" i="14"/>
  <c r="D6151" i="14"/>
  <c r="D6150" i="14"/>
  <c r="D6149" i="14"/>
  <c r="D6148" i="14"/>
  <c r="D6147" i="14"/>
  <c r="D6146" i="14"/>
  <c r="D6145" i="14"/>
  <c r="D6144" i="14"/>
  <c r="D6143" i="14"/>
  <c r="D6142" i="14"/>
  <c r="D6141" i="14"/>
  <c r="D6140" i="14"/>
  <c r="D6139" i="14"/>
  <c r="D6138" i="14"/>
  <c r="D6137" i="14"/>
  <c r="D6136" i="14"/>
  <c r="D6135" i="14"/>
  <c r="D6134" i="14"/>
  <c r="D6133" i="14"/>
  <c r="D6132" i="14"/>
  <c r="D6131" i="14"/>
  <c r="D6130" i="14"/>
  <c r="D6129" i="14"/>
  <c r="D6128" i="14"/>
  <c r="D6127" i="14"/>
  <c r="D6126" i="14"/>
  <c r="D6125" i="14"/>
  <c r="D6124" i="14"/>
  <c r="D6123" i="14"/>
  <c r="D6122" i="14"/>
  <c r="D6121" i="14"/>
  <c r="D6120" i="14"/>
  <c r="D6119" i="14"/>
  <c r="D6118" i="14"/>
  <c r="D6117" i="14"/>
  <c r="D6116" i="14"/>
  <c r="D6115" i="14"/>
  <c r="D6114" i="14"/>
  <c r="D6113" i="14"/>
  <c r="D6112" i="14"/>
  <c r="D6111" i="14"/>
  <c r="D6110" i="14"/>
  <c r="D6109" i="14"/>
  <c r="D6108" i="14"/>
  <c r="D6107" i="14"/>
  <c r="D6106" i="14"/>
  <c r="D6105" i="14"/>
  <c r="D6104" i="14"/>
  <c r="D6103" i="14"/>
  <c r="D6102" i="14"/>
  <c r="D6101" i="14"/>
  <c r="D6100" i="14"/>
  <c r="D6099" i="14"/>
  <c r="D6098" i="14"/>
  <c r="D6097" i="14"/>
  <c r="D6096" i="14"/>
  <c r="D6095" i="14"/>
  <c r="D6094" i="14"/>
  <c r="D6093" i="14"/>
  <c r="D6092" i="14"/>
  <c r="D6091" i="14"/>
  <c r="D6090" i="14"/>
  <c r="D6089" i="14"/>
  <c r="D6088" i="14"/>
  <c r="D6087" i="14"/>
  <c r="D6086" i="14"/>
  <c r="D6085" i="14"/>
  <c r="D6084" i="14"/>
  <c r="D6083" i="14"/>
  <c r="D6082" i="14"/>
  <c r="D6081" i="14"/>
  <c r="D6080" i="14"/>
  <c r="D6079" i="14"/>
  <c r="D6078" i="14"/>
  <c r="D6077" i="14"/>
  <c r="D6076" i="14"/>
  <c r="D6075" i="14"/>
  <c r="D6074" i="14"/>
  <c r="D6073" i="14"/>
  <c r="D6072" i="14"/>
  <c r="D6071" i="14"/>
  <c r="D6070" i="14"/>
  <c r="D6069" i="14"/>
  <c r="D6068" i="14"/>
  <c r="D6067" i="14"/>
  <c r="D6066" i="14"/>
  <c r="D6065" i="14"/>
  <c r="D6064" i="14"/>
  <c r="D6063" i="14"/>
  <c r="D6062" i="14"/>
  <c r="D6061" i="14"/>
  <c r="D6060" i="14"/>
  <c r="D6059" i="14"/>
  <c r="D6058" i="14"/>
  <c r="D6057" i="14"/>
  <c r="D6056" i="14"/>
  <c r="D6055" i="14"/>
  <c r="D6054" i="14"/>
  <c r="D6053" i="14"/>
  <c r="D6052" i="14"/>
  <c r="D6051" i="14"/>
  <c r="D6050" i="14"/>
  <c r="D6049" i="14"/>
  <c r="D6048" i="14"/>
  <c r="D6047" i="14"/>
  <c r="D6046" i="14"/>
  <c r="D6045" i="14"/>
  <c r="D6044" i="14"/>
  <c r="D6043" i="14"/>
  <c r="D6042" i="14"/>
  <c r="D6041" i="14"/>
  <c r="D6040" i="14"/>
  <c r="D6039" i="14"/>
  <c r="D6038" i="14"/>
  <c r="D6037" i="14"/>
  <c r="D6036" i="14"/>
  <c r="D6035" i="14"/>
  <c r="D6034" i="14"/>
  <c r="D6033" i="14"/>
  <c r="D6032" i="14"/>
  <c r="D6031" i="14"/>
  <c r="D6030" i="14"/>
  <c r="D6029" i="14"/>
  <c r="D6028" i="14"/>
  <c r="D6027" i="14"/>
  <c r="D6026" i="14"/>
  <c r="D6025" i="14"/>
  <c r="D6024" i="14"/>
  <c r="D6023" i="14"/>
  <c r="D6022" i="14"/>
  <c r="D6021" i="14"/>
  <c r="D6020" i="14"/>
  <c r="D6019" i="14"/>
  <c r="D6018" i="14"/>
  <c r="D6017" i="14"/>
  <c r="D6016" i="14"/>
  <c r="D6015" i="14"/>
  <c r="D6014" i="14"/>
  <c r="D6013" i="14"/>
  <c r="D6012" i="14"/>
  <c r="D6011" i="14"/>
  <c r="D6010" i="14"/>
  <c r="D6009" i="14"/>
  <c r="D6008" i="14"/>
  <c r="D6007" i="14"/>
  <c r="D6006" i="14"/>
  <c r="D6005" i="14"/>
  <c r="D6004" i="14"/>
  <c r="D6003" i="14"/>
  <c r="D6002" i="14"/>
  <c r="D6001" i="14"/>
  <c r="D6000" i="14"/>
  <c r="D5999" i="14"/>
  <c r="D5998" i="14"/>
  <c r="D5997" i="14"/>
  <c r="D5996" i="14"/>
  <c r="D5995" i="14"/>
  <c r="D5994" i="14"/>
  <c r="D5993" i="14"/>
  <c r="D5992" i="14"/>
  <c r="D5991" i="14"/>
  <c r="D5990" i="14"/>
  <c r="D5989" i="14"/>
  <c r="D5988" i="14"/>
  <c r="D5987" i="14"/>
  <c r="D5986" i="14"/>
  <c r="D5985" i="14"/>
  <c r="D5984" i="14"/>
  <c r="D5983" i="14"/>
  <c r="D5982" i="14"/>
  <c r="D5981" i="14"/>
  <c r="D5980" i="14"/>
  <c r="D5979" i="14"/>
  <c r="D5978" i="14"/>
  <c r="D5977" i="14"/>
  <c r="D5976" i="14"/>
  <c r="D5975" i="14"/>
  <c r="D5974" i="14"/>
  <c r="D5973" i="14"/>
  <c r="D5972" i="14"/>
  <c r="D5971" i="14"/>
  <c r="D5970" i="14"/>
  <c r="D5969" i="14"/>
  <c r="D5968" i="14"/>
  <c r="D5967" i="14"/>
  <c r="D5966" i="14"/>
  <c r="D5965" i="14"/>
  <c r="D5964" i="14"/>
  <c r="D5963" i="14"/>
  <c r="D5962" i="14"/>
  <c r="D5961" i="14"/>
  <c r="D5960" i="14"/>
  <c r="D5959" i="14"/>
  <c r="D5958" i="14"/>
  <c r="D5957" i="14"/>
  <c r="D5956" i="14"/>
  <c r="D5955" i="14"/>
  <c r="D5954" i="14"/>
  <c r="D5953" i="14"/>
  <c r="D5952" i="14"/>
  <c r="D5951" i="14"/>
  <c r="D5950" i="14"/>
  <c r="D5949" i="14"/>
  <c r="D5948" i="14"/>
  <c r="D5947" i="14"/>
  <c r="D5946" i="14"/>
  <c r="D5945" i="14"/>
  <c r="D5944" i="14"/>
  <c r="D5943" i="14"/>
  <c r="D5942" i="14"/>
  <c r="D5941" i="14"/>
  <c r="D5940" i="14"/>
  <c r="D5939" i="14"/>
  <c r="D5938" i="14"/>
  <c r="D5937" i="14"/>
  <c r="D5936" i="14"/>
  <c r="D5935" i="14"/>
  <c r="D5934" i="14"/>
  <c r="D5933" i="14"/>
  <c r="D5932" i="14"/>
  <c r="D5931" i="14"/>
  <c r="D5930" i="14"/>
  <c r="D5929" i="14"/>
  <c r="D5928" i="14"/>
  <c r="D5927" i="14"/>
  <c r="D5926" i="14"/>
  <c r="D5925" i="14"/>
  <c r="D5924" i="14"/>
  <c r="D5923" i="14"/>
  <c r="D5922" i="14"/>
  <c r="D5921" i="14"/>
  <c r="D5920" i="14"/>
  <c r="D5919" i="14"/>
  <c r="D5918" i="14"/>
  <c r="D5917" i="14"/>
  <c r="D5916" i="14"/>
  <c r="D5915" i="14"/>
  <c r="D5914" i="14"/>
  <c r="D5913" i="14"/>
  <c r="D5912" i="14"/>
  <c r="D5911" i="14"/>
  <c r="D5910" i="14"/>
  <c r="D5909" i="14"/>
  <c r="D5908" i="14"/>
  <c r="D5907" i="14"/>
  <c r="D5906" i="14"/>
  <c r="D5905" i="14"/>
  <c r="D5904" i="14"/>
  <c r="D5903" i="14"/>
  <c r="D5902" i="14"/>
  <c r="D5901" i="14"/>
  <c r="D5900" i="14"/>
  <c r="D5899" i="14"/>
  <c r="D5898" i="14"/>
  <c r="D5897" i="14"/>
  <c r="D5896" i="14"/>
  <c r="D5895" i="14"/>
  <c r="D5894" i="14"/>
  <c r="D5893" i="14"/>
  <c r="D5892" i="14"/>
  <c r="D5891" i="14"/>
  <c r="D5890" i="14"/>
  <c r="D5889" i="14"/>
  <c r="D5888" i="14"/>
  <c r="D5887" i="14"/>
  <c r="D5886" i="14"/>
  <c r="D5885" i="14"/>
  <c r="D5884" i="14"/>
  <c r="D5883" i="14"/>
  <c r="D5882" i="14"/>
  <c r="D5881" i="14"/>
  <c r="D5880" i="14"/>
  <c r="D5879" i="14"/>
  <c r="D5878" i="14"/>
  <c r="D5877" i="14"/>
  <c r="D5876" i="14"/>
  <c r="D5875" i="14"/>
  <c r="D5874" i="14"/>
  <c r="D5873" i="14"/>
  <c r="D5872" i="14"/>
  <c r="D5871" i="14"/>
  <c r="D5870" i="14"/>
  <c r="D5869" i="14"/>
  <c r="D5868" i="14"/>
  <c r="D5867" i="14"/>
  <c r="D5866" i="14"/>
  <c r="D5865" i="14"/>
  <c r="D5864" i="14"/>
  <c r="D5863" i="14"/>
  <c r="D5862" i="14"/>
  <c r="D5861" i="14"/>
  <c r="D5860" i="14"/>
  <c r="D5859" i="14"/>
  <c r="D5858" i="14"/>
  <c r="D5857" i="14"/>
  <c r="D5856" i="14"/>
  <c r="D5855" i="14"/>
  <c r="D5854" i="14"/>
  <c r="D5853" i="14"/>
  <c r="D5852" i="14"/>
  <c r="D5851" i="14"/>
  <c r="D5850" i="14"/>
  <c r="D5849" i="14"/>
  <c r="D5848" i="14"/>
  <c r="D5847" i="14"/>
  <c r="D5846" i="14"/>
  <c r="D5845" i="14"/>
  <c r="D5844" i="14"/>
  <c r="D5843" i="14"/>
  <c r="D5842" i="14"/>
  <c r="D5841" i="14"/>
  <c r="D5840" i="14"/>
  <c r="D5839" i="14"/>
  <c r="D5838" i="14"/>
  <c r="D5837" i="14"/>
  <c r="D5836" i="14"/>
  <c r="D5835" i="14"/>
  <c r="D5834" i="14"/>
  <c r="D5833" i="14"/>
  <c r="D5832" i="14"/>
  <c r="D5831" i="14"/>
  <c r="D5830" i="14"/>
  <c r="D5829" i="14"/>
  <c r="D5828" i="14"/>
  <c r="D5827" i="14"/>
  <c r="D5826" i="14"/>
  <c r="D5825" i="14"/>
  <c r="D5824" i="14"/>
  <c r="D5823" i="14"/>
  <c r="D5822" i="14"/>
  <c r="D5821" i="14"/>
  <c r="D5820" i="14"/>
  <c r="D5819" i="14"/>
  <c r="D5818" i="14"/>
  <c r="D5817" i="14"/>
  <c r="D5816" i="14"/>
  <c r="D5815" i="14"/>
  <c r="D5814" i="14"/>
  <c r="D5813" i="14"/>
  <c r="D5812" i="14"/>
  <c r="D5811" i="14"/>
  <c r="D5810" i="14"/>
  <c r="D5809" i="14"/>
  <c r="D5808" i="14"/>
  <c r="D5807" i="14"/>
  <c r="D5806" i="14"/>
  <c r="D5805" i="14"/>
  <c r="D5804" i="14"/>
  <c r="D5803" i="14"/>
  <c r="D5802" i="14"/>
  <c r="D5801" i="14"/>
  <c r="D5800" i="14"/>
  <c r="D5799" i="14"/>
  <c r="D5798" i="14"/>
  <c r="D5797" i="14"/>
  <c r="D5796" i="14"/>
  <c r="D5795" i="14"/>
  <c r="D5794" i="14"/>
  <c r="D5793" i="14"/>
  <c r="D5792" i="14"/>
  <c r="D5791" i="14"/>
  <c r="D5790" i="14"/>
  <c r="D5789" i="14"/>
  <c r="D5788" i="14"/>
  <c r="D5787" i="14"/>
  <c r="D5786" i="14"/>
  <c r="D5785" i="14"/>
  <c r="D5784" i="14"/>
  <c r="D5783" i="14"/>
  <c r="D5782" i="14"/>
  <c r="D5781" i="14"/>
  <c r="D5780" i="14"/>
  <c r="D5779" i="14"/>
  <c r="D5778" i="14"/>
  <c r="D5777" i="14"/>
  <c r="D5776" i="14"/>
  <c r="D5775" i="14"/>
  <c r="D5774" i="14"/>
  <c r="D5773" i="14"/>
  <c r="D5772" i="14"/>
  <c r="D5771" i="14"/>
  <c r="D5770" i="14"/>
  <c r="D5769" i="14"/>
  <c r="D5768" i="14"/>
  <c r="D5767" i="14"/>
  <c r="D5766" i="14"/>
  <c r="D5765" i="14"/>
  <c r="D5764" i="14"/>
  <c r="D5763" i="14"/>
  <c r="D5762" i="14"/>
  <c r="D5761" i="14"/>
  <c r="D5760" i="14"/>
  <c r="D5759" i="14"/>
  <c r="D5758" i="14"/>
  <c r="D5757" i="14"/>
  <c r="D5756" i="14"/>
  <c r="D5755" i="14"/>
  <c r="D5754" i="14"/>
  <c r="D5753" i="14"/>
  <c r="D5752" i="14"/>
  <c r="D5751" i="14"/>
  <c r="D5750" i="14"/>
  <c r="D5749" i="14"/>
  <c r="D5748" i="14"/>
  <c r="D5747" i="14"/>
  <c r="D5746" i="14"/>
  <c r="D5745" i="14"/>
  <c r="D5744" i="14"/>
  <c r="D5743" i="14"/>
  <c r="D5742" i="14"/>
  <c r="D5741" i="14"/>
  <c r="D5740" i="14"/>
  <c r="D5739" i="14"/>
  <c r="D5738" i="14"/>
  <c r="D5737" i="14"/>
  <c r="D5736" i="14"/>
  <c r="D5735" i="14"/>
  <c r="D5734" i="14"/>
  <c r="D5733" i="14"/>
  <c r="D5732" i="14"/>
  <c r="D5731" i="14"/>
  <c r="D5730" i="14"/>
  <c r="D5729" i="14"/>
  <c r="D5728" i="14"/>
  <c r="D5727" i="14"/>
  <c r="D5726" i="14"/>
  <c r="D5725" i="14"/>
  <c r="D5724" i="14"/>
  <c r="D5723" i="14"/>
  <c r="D5722" i="14"/>
  <c r="D5721" i="14"/>
  <c r="D5720" i="14"/>
  <c r="D5719" i="14"/>
  <c r="D5718" i="14"/>
  <c r="D5717" i="14"/>
  <c r="D5716" i="14"/>
  <c r="D5715" i="14"/>
  <c r="D5714" i="14"/>
  <c r="D5713" i="14"/>
  <c r="D5712" i="14"/>
  <c r="D5711" i="14"/>
  <c r="D5710" i="14"/>
  <c r="D5709" i="14"/>
  <c r="D5708" i="14"/>
  <c r="D5707" i="14"/>
  <c r="D5706" i="14"/>
  <c r="D5705" i="14"/>
  <c r="D5704" i="14"/>
  <c r="D5703" i="14"/>
  <c r="D5702" i="14"/>
  <c r="D5701" i="14"/>
  <c r="D5700" i="14"/>
  <c r="D5699" i="14"/>
  <c r="D5698" i="14"/>
  <c r="D5697" i="14"/>
  <c r="D5696" i="14"/>
  <c r="D5695" i="14"/>
  <c r="D5694" i="14"/>
  <c r="D5693" i="14"/>
  <c r="D5692" i="14"/>
  <c r="D5691" i="14"/>
  <c r="D5690" i="14"/>
  <c r="D5689" i="14"/>
  <c r="D5688" i="14"/>
  <c r="D5687" i="14"/>
  <c r="D5686" i="14"/>
  <c r="D5685" i="14"/>
  <c r="D5684" i="14"/>
  <c r="D5683" i="14"/>
  <c r="D5682" i="14"/>
  <c r="D5681" i="14"/>
  <c r="D5680" i="14"/>
  <c r="D5679" i="14"/>
  <c r="D5678" i="14"/>
  <c r="D5677" i="14"/>
  <c r="D5676" i="14"/>
  <c r="D5675" i="14"/>
  <c r="D5674" i="14"/>
  <c r="D5673" i="14"/>
  <c r="D5672" i="14"/>
  <c r="D5671" i="14"/>
  <c r="D5670" i="14"/>
  <c r="D5669" i="14"/>
  <c r="D5668" i="14"/>
  <c r="D5667" i="14"/>
  <c r="D5666" i="14"/>
  <c r="D5665" i="14"/>
  <c r="D5664" i="14"/>
  <c r="D5663" i="14"/>
  <c r="D5662" i="14"/>
  <c r="D5661" i="14"/>
  <c r="D5660" i="14"/>
  <c r="D5659" i="14"/>
  <c r="D5658" i="14"/>
  <c r="D5657" i="14"/>
  <c r="D5656" i="14"/>
  <c r="D5655" i="14"/>
  <c r="D5654" i="14"/>
  <c r="D5653" i="14"/>
  <c r="D5652" i="14"/>
  <c r="D5651" i="14"/>
  <c r="D5650" i="14"/>
  <c r="D5649" i="14"/>
  <c r="D5648" i="14"/>
  <c r="D5647" i="14"/>
  <c r="D5646" i="14"/>
  <c r="D5645" i="14"/>
  <c r="D5644" i="14"/>
  <c r="D5643" i="14"/>
  <c r="D5642" i="14"/>
  <c r="D5641" i="14"/>
  <c r="D5640" i="14"/>
  <c r="D5639" i="14"/>
  <c r="D5638" i="14"/>
  <c r="D5637" i="14"/>
  <c r="D5636" i="14"/>
  <c r="D5635" i="14"/>
  <c r="D5634" i="14"/>
  <c r="D5633" i="14"/>
  <c r="D5632" i="14"/>
  <c r="D5631" i="14"/>
  <c r="D5630" i="14"/>
  <c r="D5629" i="14"/>
  <c r="D5628" i="14"/>
  <c r="D5627" i="14"/>
  <c r="D5626" i="14"/>
  <c r="D5625" i="14"/>
  <c r="D5624" i="14"/>
  <c r="D5623" i="14"/>
  <c r="D5622" i="14"/>
  <c r="D5621" i="14"/>
  <c r="D5620" i="14"/>
  <c r="D5619" i="14"/>
  <c r="D5618" i="14"/>
  <c r="D5617" i="14"/>
  <c r="D5616" i="14"/>
  <c r="D5615" i="14"/>
  <c r="D5614" i="14"/>
  <c r="D5613" i="14"/>
  <c r="D5612" i="14"/>
  <c r="D5611" i="14"/>
  <c r="D5610" i="14"/>
  <c r="D5609" i="14"/>
  <c r="D5608" i="14"/>
  <c r="D5607" i="14"/>
  <c r="D5606" i="14"/>
  <c r="D5605" i="14"/>
  <c r="D5604" i="14"/>
  <c r="D5603" i="14"/>
  <c r="D5602" i="14"/>
  <c r="D5601" i="14"/>
  <c r="D5600" i="14"/>
  <c r="D5599" i="14"/>
  <c r="D5598" i="14"/>
  <c r="D5597" i="14"/>
  <c r="D5596" i="14"/>
  <c r="D5595" i="14"/>
  <c r="D5594" i="14"/>
  <c r="D5593" i="14"/>
  <c r="D5592" i="14"/>
  <c r="D5591" i="14"/>
  <c r="D5590" i="14"/>
  <c r="D5589" i="14"/>
  <c r="D5588" i="14"/>
  <c r="D5587" i="14"/>
  <c r="D5586" i="14"/>
  <c r="D5585" i="14"/>
  <c r="D5584" i="14"/>
  <c r="D5583" i="14"/>
  <c r="D5582" i="14"/>
  <c r="D5581" i="14"/>
  <c r="D5580" i="14"/>
  <c r="D5579" i="14"/>
  <c r="D5578" i="14"/>
  <c r="D5577" i="14"/>
  <c r="D5576" i="14"/>
  <c r="D5575" i="14"/>
  <c r="D5574" i="14"/>
  <c r="D5573" i="14"/>
  <c r="D5572" i="14"/>
  <c r="D5571" i="14"/>
  <c r="D5570" i="14"/>
  <c r="D5569" i="14"/>
  <c r="D5568" i="14"/>
  <c r="D5567" i="14"/>
  <c r="D5566" i="14"/>
  <c r="D5565" i="14"/>
  <c r="D5564" i="14"/>
  <c r="D5563" i="14"/>
  <c r="D5562" i="14"/>
  <c r="D5561" i="14"/>
  <c r="D5560" i="14"/>
  <c r="D5559" i="14"/>
  <c r="D5558" i="14"/>
  <c r="D5557" i="14"/>
  <c r="D5556" i="14"/>
  <c r="D5555" i="14"/>
  <c r="D5554" i="14"/>
  <c r="D5553" i="14"/>
  <c r="D5552" i="14"/>
  <c r="D5551" i="14"/>
  <c r="D5550" i="14"/>
  <c r="D5549" i="14"/>
  <c r="D5548" i="14"/>
  <c r="D5547" i="14"/>
  <c r="D5546" i="14"/>
  <c r="D5545" i="14"/>
  <c r="D5544" i="14"/>
  <c r="D5543" i="14"/>
  <c r="D5542" i="14"/>
  <c r="D5541" i="14"/>
  <c r="D5540" i="14"/>
  <c r="D5539" i="14"/>
  <c r="D5538" i="14"/>
  <c r="D5537" i="14"/>
  <c r="D5536" i="14"/>
  <c r="D5535" i="14"/>
  <c r="D5534" i="14"/>
  <c r="D5533" i="14"/>
  <c r="D5532" i="14"/>
  <c r="D5531" i="14"/>
  <c r="D5530" i="14"/>
  <c r="D5529" i="14"/>
  <c r="D5528" i="14"/>
  <c r="D5527" i="14"/>
  <c r="D5526" i="14"/>
  <c r="D5525" i="14"/>
  <c r="D5524" i="14"/>
  <c r="D5523" i="14"/>
  <c r="D5522" i="14"/>
  <c r="D5521" i="14"/>
  <c r="D5520" i="14"/>
  <c r="D5519" i="14"/>
  <c r="D5518" i="14"/>
  <c r="D5517" i="14"/>
  <c r="D5516" i="14"/>
  <c r="D5515" i="14"/>
  <c r="D5514" i="14"/>
  <c r="D5513" i="14"/>
  <c r="D5512" i="14"/>
  <c r="D5511" i="14"/>
  <c r="D5510" i="14"/>
  <c r="D5509" i="14"/>
  <c r="D5508" i="14"/>
  <c r="D5507" i="14"/>
  <c r="D5506" i="14"/>
  <c r="D5505" i="14"/>
  <c r="D5504" i="14"/>
  <c r="D5503" i="14"/>
  <c r="D5502" i="14"/>
  <c r="D5501" i="14"/>
  <c r="D5500" i="14"/>
  <c r="D5499" i="14"/>
  <c r="D5498" i="14"/>
  <c r="D5497" i="14"/>
  <c r="D5496" i="14"/>
  <c r="D5495" i="14"/>
  <c r="D5494" i="14"/>
  <c r="D5493" i="14"/>
  <c r="D5492" i="14"/>
  <c r="D5491" i="14"/>
  <c r="D5490" i="14"/>
  <c r="D5489" i="14"/>
  <c r="D5488" i="14"/>
  <c r="D5487" i="14"/>
  <c r="D5486" i="14"/>
  <c r="D5485" i="14"/>
  <c r="D5484" i="14"/>
  <c r="D5483" i="14"/>
  <c r="D5482" i="14"/>
  <c r="D5481" i="14"/>
  <c r="D5480" i="14"/>
  <c r="D5479" i="14"/>
  <c r="D5478" i="14"/>
  <c r="D5477" i="14"/>
  <c r="D5476" i="14"/>
  <c r="D5475" i="14"/>
  <c r="D5474" i="14"/>
  <c r="D5473" i="14"/>
  <c r="D5472" i="14"/>
  <c r="D5471" i="14"/>
  <c r="D5470" i="14"/>
  <c r="D5469" i="14"/>
  <c r="D5468" i="14"/>
  <c r="D5467" i="14"/>
  <c r="D5466" i="14"/>
  <c r="D5465" i="14"/>
  <c r="D5464" i="14"/>
  <c r="D5463" i="14"/>
  <c r="D5462" i="14"/>
  <c r="D5461" i="14"/>
  <c r="D5460" i="14"/>
  <c r="D5459" i="14"/>
  <c r="D5458" i="14"/>
  <c r="D5457" i="14"/>
  <c r="D5456" i="14"/>
  <c r="D5455" i="14"/>
  <c r="D5454" i="14"/>
  <c r="D5453" i="14"/>
  <c r="D5452" i="14"/>
  <c r="D5451" i="14"/>
  <c r="D5450" i="14"/>
  <c r="D5449" i="14"/>
  <c r="D5448" i="14"/>
  <c r="D5447" i="14"/>
  <c r="D5446" i="14"/>
  <c r="D5445" i="14"/>
  <c r="D5444" i="14"/>
  <c r="D5443" i="14"/>
  <c r="D5442" i="14"/>
  <c r="D5441" i="14"/>
  <c r="D5440" i="14"/>
  <c r="D5439" i="14"/>
  <c r="D5438" i="14"/>
  <c r="D5437" i="14"/>
  <c r="D5436" i="14"/>
  <c r="D5435" i="14"/>
  <c r="D5434" i="14"/>
  <c r="D5433" i="14"/>
  <c r="D5432" i="14"/>
  <c r="D5431" i="14"/>
  <c r="D5430" i="14"/>
  <c r="D5429" i="14"/>
  <c r="D5428" i="14"/>
  <c r="D5427" i="14"/>
  <c r="D5426" i="14"/>
  <c r="D5425" i="14"/>
  <c r="D5424" i="14"/>
  <c r="D5423" i="14"/>
  <c r="D5422" i="14"/>
  <c r="D5421" i="14"/>
  <c r="D5420" i="14"/>
  <c r="D5419" i="14"/>
  <c r="D5418" i="14"/>
  <c r="D5417" i="14"/>
  <c r="D5416" i="14"/>
  <c r="D5415" i="14"/>
  <c r="D5414" i="14"/>
  <c r="D5413" i="14"/>
  <c r="D5412" i="14"/>
  <c r="D5411" i="14"/>
  <c r="D5410" i="14"/>
  <c r="D5409" i="14"/>
  <c r="D5408" i="14"/>
  <c r="D5407" i="14"/>
  <c r="D5406" i="14"/>
  <c r="D5405" i="14"/>
  <c r="D5404" i="14"/>
  <c r="D5403" i="14"/>
  <c r="D5402" i="14"/>
  <c r="D5401" i="14"/>
  <c r="D5400" i="14"/>
  <c r="D5399" i="14"/>
  <c r="D5398" i="14"/>
  <c r="D5397" i="14"/>
  <c r="D5396" i="14"/>
  <c r="D5395" i="14"/>
  <c r="D5394" i="14"/>
  <c r="D5393" i="14"/>
  <c r="D5392" i="14"/>
  <c r="D5391" i="14"/>
  <c r="D5390" i="14"/>
  <c r="D5389" i="14"/>
  <c r="D5388" i="14"/>
  <c r="D5387" i="14"/>
  <c r="D5386" i="14"/>
  <c r="D5385" i="14"/>
  <c r="D5384" i="14"/>
  <c r="D5383" i="14"/>
  <c r="D5382" i="14"/>
  <c r="D5381" i="14"/>
  <c r="D5380" i="14"/>
  <c r="D5379" i="14"/>
  <c r="D5378" i="14"/>
  <c r="D5377" i="14"/>
  <c r="D5376" i="14"/>
  <c r="D5375" i="14"/>
  <c r="D5374" i="14"/>
  <c r="D5373" i="14"/>
  <c r="D5372" i="14"/>
  <c r="D5371" i="14"/>
  <c r="D5370" i="14"/>
  <c r="D5369" i="14"/>
  <c r="D5368" i="14"/>
  <c r="D5367" i="14"/>
  <c r="D5366" i="14"/>
  <c r="D5365" i="14"/>
  <c r="D5364" i="14"/>
  <c r="D5363" i="14"/>
  <c r="D5362" i="14"/>
  <c r="D5361" i="14"/>
  <c r="D5360" i="14"/>
  <c r="D5359" i="14"/>
  <c r="D5358" i="14"/>
  <c r="D5357" i="14"/>
  <c r="D5356" i="14"/>
  <c r="D5355" i="14"/>
  <c r="D5354" i="14"/>
  <c r="D5353" i="14"/>
  <c r="D5352" i="14"/>
  <c r="D5351" i="14"/>
  <c r="D5350" i="14"/>
  <c r="D5349" i="14"/>
  <c r="D5348" i="14"/>
  <c r="D5347" i="14"/>
  <c r="D5346" i="14"/>
  <c r="D5345" i="14"/>
  <c r="D5344" i="14"/>
  <c r="D5343" i="14"/>
  <c r="D5342" i="14"/>
  <c r="D5341" i="14"/>
  <c r="D5340" i="14"/>
  <c r="D5339" i="14"/>
  <c r="D5338" i="14"/>
  <c r="D5337" i="14"/>
  <c r="D5336" i="14"/>
  <c r="D5335" i="14"/>
  <c r="D5334" i="14"/>
  <c r="D5333" i="14"/>
  <c r="D5332" i="14"/>
  <c r="D5331" i="14"/>
  <c r="D5330" i="14"/>
  <c r="D5329" i="14"/>
  <c r="D5328" i="14"/>
  <c r="D5327" i="14"/>
  <c r="D5326" i="14"/>
  <c r="D5325" i="14"/>
  <c r="D5324" i="14"/>
  <c r="D5323" i="14"/>
  <c r="D5322" i="14"/>
  <c r="D5321" i="14"/>
  <c r="D5320" i="14"/>
  <c r="D5319" i="14"/>
  <c r="D5318" i="14"/>
  <c r="D5317" i="14"/>
  <c r="D5316" i="14"/>
  <c r="D5315" i="14"/>
  <c r="D5314" i="14"/>
  <c r="D5313" i="14"/>
  <c r="D5312" i="14"/>
  <c r="D5311" i="14"/>
  <c r="D5310" i="14"/>
  <c r="D5309" i="14"/>
  <c r="D5308" i="14"/>
  <c r="D5307" i="14"/>
  <c r="D5306" i="14"/>
  <c r="D5305" i="14"/>
  <c r="D5304" i="14"/>
  <c r="D5303" i="14"/>
  <c r="D5302" i="14"/>
  <c r="D5301" i="14"/>
  <c r="D5300" i="14"/>
  <c r="D5299" i="14"/>
  <c r="D5298" i="14"/>
  <c r="D5297" i="14"/>
  <c r="D5296" i="14"/>
  <c r="D5295" i="14"/>
  <c r="D5294" i="14"/>
  <c r="D5293" i="14"/>
  <c r="D5292" i="14"/>
  <c r="D5291" i="14"/>
  <c r="D5290" i="14"/>
  <c r="D5289" i="14"/>
  <c r="D5288" i="14"/>
  <c r="D5287" i="14"/>
  <c r="D5286" i="14"/>
  <c r="D5285" i="14"/>
  <c r="D5284" i="14"/>
  <c r="D5283" i="14"/>
  <c r="D5282" i="14"/>
  <c r="D5281" i="14"/>
  <c r="D5280" i="14"/>
  <c r="D5279" i="14"/>
  <c r="D5278" i="14"/>
  <c r="D5277" i="14"/>
  <c r="D5276" i="14"/>
  <c r="D5275" i="14"/>
  <c r="D5274" i="14"/>
  <c r="D5273" i="14"/>
  <c r="D5272" i="14"/>
  <c r="D5271" i="14"/>
  <c r="D5270" i="14"/>
  <c r="D5269" i="14"/>
  <c r="D5268" i="14"/>
  <c r="D5267" i="14"/>
  <c r="D5266" i="14"/>
  <c r="D5265" i="14"/>
  <c r="D5264" i="14"/>
  <c r="D5263" i="14"/>
  <c r="D5262" i="14"/>
  <c r="D5261" i="14"/>
  <c r="D5260" i="14"/>
  <c r="D5259" i="14"/>
  <c r="D5258" i="14"/>
  <c r="D5257" i="14"/>
  <c r="D5256" i="14"/>
  <c r="D5255" i="14"/>
  <c r="D5254" i="14"/>
  <c r="D5253" i="14"/>
  <c r="D5252" i="14"/>
  <c r="D5251" i="14"/>
  <c r="D5250" i="14"/>
  <c r="D5249" i="14"/>
  <c r="D5248" i="14"/>
  <c r="D5247" i="14"/>
  <c r="D5246" i="14"/>
  <c r="D5245" i="14"/>
  <c r="D5244" i="14"/>
  <c r="D5243" i="14"/>
  <c r="D5242" i="14"/>
  <c r="D5241" i="14"/>
  <c r="D5240" i="14"/>
  <c r="D5239" i="14"/>
  <c r="D5238" i="14"/>
  <c r="D5237" i="14"/>
  <c r="D5236" i="14"/>
  <c r="D5235" i="14"/>
  <c r="D5234" i="14"/>
  <c r="D5233" i="14"/>
  <c r="D5232" i="14"/>
  <c r="D5231" i="14"/>
  <c r="D5230" i="14"/>
  <c r="D5229" i="14"/>
  <c r="D5228" i="14"/>
  <c r="D5227" i="14"/>
  <c r="D5226" i="14"/>
  <c r="D5225" i="14"/>
  <c r="D5224" i="14"/>
  <c r="D5223" i="14"/>
  <c r="D5222" i="14"/>
  <c r="D5221" i="14"/>
  <c r="D5220" i="14"/>
  <c r="D5219" i="14"/>
  <c r="D5218" i="14"/>
  <c r="D5217" i="14"/>
  <c r="D5216" i="14"/>
  <c r="D5215" i="14"/>
  <c r="D5214" i="14"/>
  <c r="D5213" i="14"/>
  <c r="D5212" i="14"/>
  <c r="D5211" i="14"/>
  <c r="D5210" i="14"/>
  <c r="D5209" i="14"/>
  <c r="D5208" i="14"/>
  <c r="D5207" i="14"/>
  <c r="D5206" i="14"/>
  <c r="D5205" i="14"/>
  <c r="D5204" i="14"/>
  <c r="D5203" i="14"/>
  <c r="D5202" i="14"/>
  <c r="D5201" i="14"/>
  <c r="D5200" i="14"/>
  <c r="D5199" i="14"/>
  <c r="D5198" i="14"/>
  <c r="D5197" i="14"/>
  <c r="D5196" i="14"/>
  <c r="D5195" i="14"/>
  <c r="D5194" i="14"/>
  <c r="D5193" i="14"/>
  <c r="D5192" i="14"/>
  <c r="D5191" i="14"/>
  <c r="D5190" i="14"/>
  <c r="D5189" i="14"/>
  <c r="D5188" i="14"/>
  <c r="D5187" i="14"/>
  <c r="D5186" i="14"/>
  <c r="D5185" i="14"/>
  <c r="D5184" i="14"/>
  <c r="D5183" i="14"/>
  <c r="D5182" i="14"/>
  <c r="D5181" i="14"/>
  <c r="D5180" i="14"/>
  <c r="D5179" i="14"/>
  <c r="D5178" i="14"/>
  <c r="D5177" i="14"/>
  <c r="D5176" i="14"/>
  <c r="D5175" i="14"/>
  <c r="D5174" i="14"/>
  <c r="D5173" i="14"/>
  <c r="D5172" i="14"/>
  <c r="D5171" i="14"/>
  <c r="D5170" i="14"/>
  <c r="D5169" i="14"/>
  <c r="D5168" i="14"/>
  <c r="D5167" i="14"/>
  <c r="D5166" i="14"/>
  <c r="D5165" i="14"/>
  <c r="D5164" i="14"/>
  <c r="D5163" i="14"/>
  <c r="D5162" i="14"/>
  <c r="D5161" i="14"/>
  <c r="D5160" i="14"/>
  <c r="D5159" i="14"/>
  <c r="D5158" i="14"/>
  <c r="D5157" i="14"/>
  <c r="D5156" i="14"/>
  <c r="D5155" i="14"/>
  <c r="D5154" i="14"/>
  <c r="D5153" i="14"/>
  <c r="D5152" i="14"/>
  <c r="D5151" i="14"/>
  <c r="D5150" i="14"/>
  <c r="D5149" i="14"/>
  <c r="D5148" i="14"/>
  <c r="D5147" i="14"/>
  <c r="D5146" i="14"/>
  <c r="D5145" i="14"/>
  <c r="D5144" i="14"/>
  <c r="D5143" i="14"/>
  <c r="D5142" i="14"/>
  <c r="D5141" i="14"/>
  <c r="D5140" i="14"/>
  <c r="D5139" i="14"/>
  <c r="D5138" i="14"/>
  <c r="D5137" i="14"/>
  <c r="D5136" i="14"/>
  <c r="D5135" i="14"/>
  <c r="D5134" i="14"/>
  <c r="D5133" i="14"/>
  <c r="D5132" i="14"/>
  <c r="D5131" i="14"/>
  <c r="D5130" i="14"/>
  <c r="D5129" i="14"/>
  <c r="D5128" i="14"/>
  <c r="D5127" i="14"/>
  <c r="D5126" i="14"/>
  <c r="D5125" i="14"/>
  <c r="D5124" i="14"/>
  <c r="D5123" i="14"/>
  <c r="D5122" i="14"/>
  <c r="D5121" i="14"/>
  <c r="D5120" i="14"/>
  <c r="D5119" i="14"/>
  <c r="D5118" i="14"/>
  <c r="D5117" i="14"/>
  <c r="D5116" i="14"/>
  <c r="D5115" i="14"/>
  <c r="D5114" i="14"/>
  <c r="D5113" i="14"/>
  <c r="D5112" i="14"/>
  <c r="D5111" i="14"/>
  <c r="D5110" i="14"/>
  <c r="D5109" i="14"/>
  <c r="D5108" i="14"/>
  <c r="D5107" i="14"/>
  <c r="D5106" i="14"/>
  <c r="D5105" i="14"/>
  <c r="D5104" i="14"/>
  <c r="D5103" i="14"/>
  <c r="D5102" i="14"/>
  <c r="D5101" i="14"/>
  <c r="D5100" i="14"/>
  <c r="D5099" i="14"/>
  <c r="D5098" i="14"/>
  <c r="D5097" i="14"/>
  <c r="D5096" i="14"/>
  <c r="D5095" i="14"/>
  <c r="D5094" i="14"/>
  <c r="D5093" i="14"/>
  <c r="D5092" i="14"/>
  <c r="D5091" i="14"/>
  <c r="D5090" i="14"/>
  <c r="D5089" i="14"/>
  <c r="D5088" i="14"/>
  <c r="D5087" i="14"/>
  <c r="D5086" i="14"/>
  <c r="D5085" i="14"/>
  <c r="D5084" i="14"/>
  <c r="D5083" i="14"/>
  <c r="D5082" i="14"/>
  <c r="D5081" i="14"/>
  <c r="D5080" i="14"/>
  <c r="D5079" i="14"/>
  <c r="D5078" i="14"/>
  <c r="D5077" i="14"/>
  <c r="D5076" i="14"/>
  <c r="D5075" i="14"/>
  <c r="D5074" i="14"/>
  <c r="D5073" i="14"/>
  <c r="D5072" i="14"/>
  <c r="D5071" i="14"/>
  <c r="D5070" i="14"/>
  <c r="D5069" i="14"/>
  <c r="D5068" i="14"/>
  <c r="D5067" i="14"/>
  <c r="D5066" i="14"/>
  <c r="D5065" i="14"/>
  <c r="D5064" i="14"/>
  <c r="D5063" i="14"/>
  <c r="D5062" i="14"/>
  <c r="D5061" i="14"/>
  <c r="D5060" i="14"/>
  <c r="D5059" i="14"/>
  <c r="D5058" i="14"/>
  <c r="D5057" i="14"/>
  <c r="D5056" i="14"/>
  <c r="D5055" i="14"/>
  <c r="D5054" i="14"/>
  <c r="D5053" i="14"/>
  <c r="D5052" i="14"/>
  <c r="D5051" i="14"/>
  <c r="D5050" i="14"/>
  <c r="D5049" i="14"/>
  <c r="D5048" i="14"/>
  <c r="D5047" i="14"/>
  <c r="D5046" i="14"/>
  <c r="D5045" i="14"/>
  <c r="D5044" i="14"/>
  <c r="D5043" i="14"/>
  <c r="D5042" i="14"/>
  <c r="D5041" i="14"/>
  <c r="D5040" i="14"/>
  <c r="D5039" i="14"/>
  <c r="D5038" i="14"/>
  <c r="D5037" i="14"/>
  <c r="D5036" i="14"/>
  <c r="D5035" i="14"/>
  <c r="D5034" i="14"/>
  <c r="D5033" i="14"/>
  <c r="D5032" i="14"/>
  <c r="D5031" i="14"/>
  <c r="D5030" i="14"/>
  <c r="D5029" i="14"/>
  <c r="D5028" i="14"/>
  <c r="D5027" i="14"/>
  <c r="D5026" i="14"/>
  <c r="D5025" i="14"/>
  <c r="D5024" i="14"/>
  <c r="D5023" i="14"/>
  <c r="D5022" i="14"/>
  <c r="D5021" i="14"/>
  <c r="D5020" i="14"/>
  <c r="D5019" i="14"/>
  <c r="D5018" i="14"/>
  <c r="D5017" i="14"/>
  <c r="D5016" i="14"/>
  <c r="D5015" i="14"/>
  <c r="D5014" i="14"/>
  <c r="D5013" i="14"/>
  <c r="D5012" i="14"/>
  <c r="D5011" i="14"/>
  <c r="D5010" i="14"/>
  <c r="D5009" i="14"/>
  <c r="D5008" i="14"/>
  <c r="D5007" i="14"/>
  <c r="D5006" i="14"/>
  <c r="D5005" i="14"/>
  <c r="D5004" i="14"/>
  <c r="D5003" i="14"/>
  <c r="D5002" i="14"/>
  <c r="D5001" i="14"/>
  <c r="D5000" i="14"/>
  <c r="D4999" i="14"/>
  <c r="D4998" i="14"/>
  <c r="D4997" i="14"/>
  <c r="D4996" i="14"/>
  <c r="D4995" i="14"/>
  <c r="D4994" i="14"/>
  <c r="D4993" i="14"/>
  <c r="D4992" i="14"/>
  <c r="D4991" i="14"/>
  <c r="D4990" i="14"/>
  <c r="D4989" i="14"/>
  <c r="D4988" i="14"/>
  <c r="D4987" i="14"/>
  <c r="D4986" i="14"/>
  <c r="D4985" i="14"/>
  <c r="D4984" i="14"/>
  <c r="D4983" i="14"/>
  <c r="D4982" i="14"/>
  <c r="D4981" i="14"/>
  <c r="D4980" i="14"/>
  <c r="D4979" i="14"/>
  <c r="D4978" i="14"/>
  <c r="D4977" i="14"/>
  <c r="D4976" i="14"/>
  <c r="D4975" i="14"/>
  <c r="D4974" i="14"/>
  <c r="D4973" i="14"/>
  <c r="D4972" i="14"/>
  <c r="D4971" i="14"/>
  <c r="D4970" i="14"/>
  <c r="D4969" i="14"/>
  <c r="D4968" i="14"/>
  <c r="D4967" i="14"/>
  <c r="D4966" i="14"/>
  <c r="D4965" i="14"/>
  <c r="D4964" i="14"/>
  <c r="D4963" i="14"/>
  <c r="D4962" i="14"/>
  <c r="D4961" i="14"/>
  <c r="D4960" i="14"/>
  <c r="D4959" i="14"/>
  <c r="D4958" i="14"/>
  <c r="D4957" i="14"/>
  <c r="D4956" i="14"/>
  <c r="D4955" i="14"/>
  <c r="D4954" i="14"/>
  <c r="D4953" i="14"/>
  <c r="D4952" i="14"/>
  <c r="D4951" i="14"/>
  <c r="D4950" i="14"/>
  <c r="D4949" i="14"/>
  <c r="D4948" i="14"/>
  <c r="D4947" i="14"/>
  <c r="D4946" i="14"/>
  <c r="D4945" i="14"/>
  <c r="D4944" i="14"/>
  <c r="D4943" i="14"/>
  <c r="D4942" i="14"/>
  <c r="D4941" i="14"/>
  <c r="D4940" i="14"/>
  <c r="D4939" i="14"/>
  <c r="D4938" i="14"/>
  <c r="D4937" i="14"/>
  <c r="D4936" i="14"/>
  <c r="D4935" i="14"/>
  <c r="D4934" i="14"/>
  <c r="D4933" i="14"/>
  <c r="D4932" i="14"/>
  <c r="D4931" i="14"/>
  <c r="D4930" i="14"/>
  <c r="D4929" i="14"/>
  <c r="D4928" i="14"/>
  <c r="D4927" i="14"/>
  <c r="D4926" i="14"/>
  <c r="D4925" i="14"/>
  <c r="D4924" i="14"/>
  <c r="D4923" i="14"/>
  <c r="D4922" i="14"/>
  <c r="D4921" i="14"/>
  <c r="D4920" i="14"/>
  <c r="D4919" i="14"/>
  <c r="D4918" i="14"/>
  <c r="D4917" i="14"/>
  <c r="D4916" i="14"/>
  <c r="D4915" i="14"/>
  <c r="D4914" i="14"/>
  <c r="D4913" i="14"/>
  <c r="D4912" i="14"/>
  <c r="D4911" i="14"/>
  <c r="D4910" i="14"/>
  <c r="D4909" i="14"/>
  <c r="D4908" i="14"/>
  <c r="D4907" i="14"/>
  <c r="D4906" i="14"/>
  <c r="D4905" i="14"/>
  <c r="D4904" i="14"/>
  <c r="D4903" i="14"/>
  <c r="D4902" i="14"/>
  <c r="D4901" i="14"/>
  <c r="D4900" i="14"/>
  <c r="D4899" i="14"/>
  <c r="D4898" i="14"/>
  <c r="D4897" i="14"/>
  <c r="D4896" i="14"/>
  <c r="D4895" i="14"/>
  <c r="D4894" i="14"/>
  <c r="D4893" i="14"/>
  <c r="D4892" i="14"/>
  <c r="D4891" i="14"/>
  <c r="D4890" i="14"/>
  <c r="D4889" i="14"/>
  <c r="D4888" i="14"/>
  <c r="D4887" i="14"/>
  <c r="D4886" i="14"/>
  <c r="D4885" i="14"/>
  <c r="D4884" i="14"/>
  <c r="D4883" i="14"/>
  <c r="D4882" i="14"/>
  <c r="D4881" i="14"/>
  <c r="D4880" i="14"/>
  <c r="D4879" i="14"/>
  <c r="D4878" i="14"/>
  <c r="D4877" i="14"/>
  <c r="D4876" i="14"/>
  <c r="D4875" i="14"/>
  <c r="D4874" i="14"/>
  <c r="D4873" i="14"/>
  <c r="D4872" i="14"/>
  <c r="D4871" i="14"/>
  <c r="D4870" i="14"/>
  <c r="D4869" i="14"/>
  <c r="D4868" i="14"/>
  <c r="D4867" i="14"/>
  <c r="D4866" i="14"/>
  <c r="D4865" i="14"/>
  <c r="D4864" i="14"/>
  <c r="D4863" i="14"/>
  <c r="D4862" i="14"/>
  <c r="D4861" i="14"/>
  <c r="D4860" i="14"/>
  <c r="D4859" i="14"/>
  <c r="D4858" i="14"/>
  <c r="D4857" i="14"/>
  <c r="D4856" i="14"/>
  <c r="D4855" i="14"/>
  <c r="D4854" i="14"/>
  <c r="D4853" i="14"/>
  <c r="D4852" i="14"/>
  <c r="D4851" i="14"/>
  <c r="D4850" i="14"/>
  <c r="D4849" i="14"/>
  <c r="D4848" i="14"/>
  <c r="D4847" i="14"/>
  <c r="D4846" i="14"/>
  <c r="D4845" i="14"/>
  <c r="D4844" i="14"/>
  <c r="D4843" i="14"/>
  <c r="D4842" i="14"/>
  <c r="D4841" i="14"/>
  <c r="D4840" i="14"/>
  <c r="D4839" i="14"/>
  <c r="D4838" i="14"/>
  <c r="D4837" i="14"/>
  <c r="D4836" i="14"/>
  <c r="D4835" i="14"/>
  <c r="D4834" i="14"/>
  <c r="D4833" i="14"/>
  <c r="D4832" i="14"/>
  <c r="D4831" i="14"/>
  <c r="D4830" i="14"/>
  <c r="D4829" i="14"/>
  <c r="D4828" i="14"/>
  <c r="D4827" i="14"/>
  <c r="D4826" i="14"/>
  <c r="D4825" i="14"/>
  <c r="D4824" i="14"/>
  <c r="D4823" i="14"/>
  <c r="D4822" i="14"/>
  <c r="D4821" i="14"/>
  <c r="D4820" i="14"/>
  <c r="D4819" i="14"/>
  <c r="D4818" i="14"/>
  <c r="D4817" i="14"/>
  <c r="D4816" i="14"/>
  <c r="D4815" i="14"/>
  <c r="D4814" i="14"/>
  <c r="D4813" i="14"/>
  <c r="D4812" i="14"/>
  <c r="D4811" i="14"/>
  <c r="D4810" i="14"/>
  <c r="D4809" i="14"/>
  <c r="D4808" i="14"/>
  <c r="D4807" i="14"/>
  <c r="D4806" i="14"/>
  <c r="D4805" i="14"/>
  <c r="D4804" i="14"/>
  <c r="D4803" i="14"/>
  <c r="D4802" i="14"/>
  <c r="D4801" i="14"/>
  <c r="D4800" i="14"/>
  <c r="D4799" i="14"/>
  <c r="D4798" i="14"/>
  <c r="D4797" i="14"/>
  <c r="D4796" i="14"/>
  <c r="D4795" i="14"/>
  <c r="D4794" i="14"/>
  <c r="D4793" i="14"/>
  <c r="D4792" i="14"/>
  <c r="D4791" i="14"/>
  <c r="D4790" i="14"/>
  <c r="D4789" i="14"/>
  <c r="D4788" i="14"/>
  <c r="D4787" i="14"/>
  <c r="D4786" i="14"/>
  <c r="D4785" i="14"/>
  <c r="D4784" i="14"/>
  <c r="D4783" i="14"/>
  <c r="D4782" i="14"/>
  <c r="D4781" i="14"/>
  <c r="D4780" i="14"/>
  <c r="D4779" i="14"/>
  <c r="D4778" i="14"/>
  <c r="D4777" i="14"/>
  <c r="D4776" i="14"/>
  <c r="D4775" i="14"/>
  <c r="D4774" i="14"/>
  <c r="D4773" i="14"/>
  <c r="D4772" i="14"/>
  <c r="D4771" i="14"/>
  <c r="D4770" i="14"/>
  <c r="D4769" i="14"/>
  <c r="D4768" i="14"/>
  <c r="D4767" i="14"/>
  <c r="D4766" i="14"/>
  <c r="D4765" i="14"/>
  <c r="D4764" i="14"/>
  <c r="D4763" i="14"/>
  <c r="D4762" i="14"/>
  <c r="D4761" i="14"/>
  <c r="D4760" i="14"/>
  <c r="D4759" i="14"/>
  <c r="D4758" i="14"/>
  <c r="D4757" i="14"/>
  <c r="D4756" i="14"/>
  <c r="D4755" i="14"/>
  <c r="D4754" i="14"/>
  <c r="D4753" i="14"/>
  <c r="D4752" i="14"/>
  <c r="D4751" i="14"/>
  <c r="D4750" i="14"/>
  <c r="D4749" i="14"/>
  <c r="D4748" i="14"/>
  <c r="D4747" i="14"/>
  <c r="D4746" i="14"/>
  <c r="D4745" i="14"/>
  <c r="D4744" i="14"/>
  <c r="D4743" i="14"/>
  <c r="D4742" i="14"/>
  <c r="D4741" i="14"/>
  <c r="D4740" i="14"/>
  <c r="D4739" i="14"/>
  <c r="D4738" i="14"/>
  <c r="D4737" i="14"/>
  <c r="D4736" i="14"/>
  <c r="D4735" i="14"/>
  <c r="D4734" i="14"/>
  <c r="D4733" i="14"/>
  <c r="D4732" i="14"/>
  <c r="D4731" i="14"/>
  <c r="D4730" i="14"/>
  <c r="D4729" i="14"/>
  <c r="D4728" i="14"/>
  <c r="D4727" i="14"/>
  <c r="D4726" i="14"/>
  <c r="D4725" i="14"/>
  <c r="D4724" i="14"/>
  <c r="D4723" i="14"/>
  <c r="D4722" i="14"/>
  <c r="D4721" i="14"/>
  <c r="D4720" i="14"/>
  <c r="D4719" i="14"/>
  <c r="D4718" i="14"/>
  <c r="D4717" i="14"/>
  <c r="D4716" i="14"/>
  <c r="D4715" i="14"/>
  <c r="D4714" i="14"/>
  <c r="D4713" i="14"/>
  <c r="D4712" i="14"/>
  <c r="D4711" i="14"/>
  <c r="D4710" i="14"/>
  <c r="D4709" i="14"/>
  <c r="D4708" i="14"/>
  <c r="D4707" i="14"/>
  <c r="D4706" i="14"/>
  <c r="D4705" i="14"/>
  <c r="D4704" i="14"/>
  <c r="D4703" i="14"/>
  <c r="D4702" i="14"/>
  <c r="D4701" i="14"/>
  <c r="D4700" i="14"/>
  <c r="D4699" i="14"/>
  <c r="D4698" i="14"/>
  <c r="D4697" i="14"/>
  <c r="D4696" i="14"/>
  <c r="D4695" i="14"/>
  <c r="D4694" i="14"/>
  <c r="D4693" i="14"/>
  <c r="D4692" i="14"/>
  <c r="D4691" i="14"/>
  <c r="D4690" i="14"/>
  <c r="D4689" i="14"/>
  <c r="D4688" i="14"/>
  <c r="D4687" i="14"/>
  <c r="D4686" i="14"/>
  <c r="D4685" i="14"/>
  <c r="D4684" i="14"/>
  <c r="D4683" i="14"/>
  <c r="D4682" i="14"/>
  <c r="D4681" i="14"/>
  <c r="D4680" i="14"/>
  <c r="D4679" i="14"/>
  <c r="D4678" i="14"/>
  <c r="D4677" i="14"/>
  <c r="D4676" i="14"/>
  <c r="D4675" i="14"/>
  <c r="D4674" i="14"/>
  <c r="D4673" i="14"/>
  <c r="D4672" i="14"/>
  <c r="D4671" i="14"/>
  <c r="D4670" i="14"/>
  <c r="D4669" i="14"/>
  <c r="D4668" i="14"/>
  <c r="D4667" i="14"/>
  <c r="D4666" i="14"/>
  <c r="D4665" i="14"/>
  <c r="D4664" i="14"/>
  <c r="D4663" i="14"/>
  <c r="D4662" i="14"/>
  <c r="D4661" i="14"/>
  <c r="D4660" i="14"/>
  <c r="D4659" i="14"/>
  <c r="D4658" i="14"/>
  <c r="D4657" i="14"/>
  <c r="D4656" i="14"/>
  <c r="D4655" i="14"/>
  <c r="D4654" i="14"/>
  <c r="D4653" i="14"/>
  <c r="D4652" i="14"/>
  <c r="D4651" i="14"/>
  <c r="D4650" i="14"/>
  <c r="D4649" i="14"/>
  <c r="D4648" i="14"/>
  <c r="D4647" i="14"/>
  <c r="D4646" i="14"/>
  <c r="D4645" i="14"/>
  <c r="D4644" i="14"/>
  <c r="D4643" i="14"/>
  <c r="D4642" i="14"/>
  <c r="D4641" i="14"/>
  <c r="D4640" i="14"/>
  <c r="D4639" i="14"/>
  <c r="D4638" i="14"/>
  <c r="D4637" i="14"/>
  <c r="D4636" i="14"/>
  <c r="D4635" i="14"/>
  <c r="D4634" i="14"/>
  <c r="D4633" i="14"/>
  <c r="D4632" i="14"/>
  <c r="D4631" i="14"/>
  <c r="D4630" i="14"/>
  <c r="D4629" i="14"/>
  <c r="D4628" i="14"/>
  <c r="D4627" i="14"/>
  <c r="D4626" i="14"/>
  <c r="D4625" i="14"/>
  <c r="D4624" i="14"/>
  <c r="D4623" i="14"/>
  <c r="D4622" i="14"/>
  <c r="D4621" i="14"/>
  <c r="D4620" i="14"/>
  <c r="D4619" i="14"/>
  <c r="D4618" i="14"/>
  <c r="D4617" i="14"/>
  <c r="D4616" i="14"/>
  <c r="D4615" i="14"/>
  <c r="D4614" i="14"/>
  <c r="D4613" i="14"/>
  <c r="D4612" i="14"/>
  <c r="D4611" i="14"/>
  <c r="D4610" i="14"/>
  <c r="D4609" i="14"/>
  <c r="D4608" i="14"/>
  <c r="D4607" i="14"/>
  <c r="D4606" i="14"/>
  <c r="D4605" i="14"/>
  <c r="D4604" i="14"/>
  <c r="D4603" i="14"/>
  <c r="D4602" i="14"/>
  <c r="D4601" i="14"/>
  <c r="D4600" i="14"/>
  <c r="D4599" i="14"/>
  <c r="D4598" i="14"/>
  <c r="D4597" i="14"/>
  <c r="D4596" i="14"/>
  <c r="D4595" i="14"/>
  <c r="D4594" i="14"/>
  <c r="D4593" i="14"/>
  <c r="D4592" i="14"/>
  <c r="D4591" i="14"/>
  <c r="D4590" i="14"/>
  <c r="D4589" i="14"/>
  <c r="D4588" i="14"/>
  <c r="D4587" i="14"/>
  <c r="D4586" i="14"/>
  <c r="D4585" i="14"/>
  <c r="D4584" i="14"/>
  <c r="D4583" i="14"/>
  <c r="D4582" i="14"/>
  <c r="D4581" i="14"/>
  <c r="D4580" i="14"/>
  <c r="D4579" i="14"/>
  <c r="D4578" i="14"/>
  <c r="D4577" i="14"/>
  <c r="D4576" i="14"/>
  <c r="D4575" i="14"/>
  <c r="D4574" i="14"/>
  <c r="D4573" i="14"/>
  <c r="D4572" i="14"/>
  <c r="D4571" i="14"/>
  <c r="D4570" i="14"/>
  <c r="D4569" i="14"/>
  <c r="D4568" i="14"/>
  <c r="D4567" i="14"/>
  <c r="D4566" i="14"/>
  <c r="D4565" i="14"/>
  <c r="D4564" i="14"/>
  <c r="D4563" i="14"/>
  <c r="D4562" i="14"/>
  <c r="D4561" i="14"/>
  <c r="D4560" i="14"/>
  <c r="D4559" i="14"/>
  <c r="D4558" i="14"/>
  <c r="D4557" i="14"/>
  <c r="D4556" i="14"/>
  <c r="D4555" i="14"/>
  <c r="D4554" i="14"/>
  <c r="D4553" i="14"/>
  <c r="D4552" i="14"/>
  <c r="D4551" i="14"/>
  <c r="D4550" i="14"/>
  <c r="D4549" i="14"/>
  <c r="D4548" i="14"/>
  <c r="D4547" i="14"/>
  <c r="D4546" i="14"/>
  <c r="D4545" i="14"/>
  <c r="D4544" i="14"/>
  <c r="D4543" i="14"/>
  <c r="D4542" i="14"/>
  <c r="D4541" i="14"/>
  <c r="D4540" i="14"/>
  <c r="D4539" i="14"/>
  <c r="D4538" i="14"/>
  <c r="D4537" i="14"/>
  <c r="D4536" i="14"/>
  <c r="D4535" i="14"/>
  <c r="D4534" i="14"/>
  <c r="D4533" i="14"/>
  <c r="D4532" i="14"/>
  <c r="D4531" i="14"/>
  <c r="D4530" i="14"/>
  <c r="D4529" i="14"/>
  <c r="D4528" i="14"/>
  <c r="D4527" i="14"/>
  <c r="D4526" i="14"/>
  <c r="D4525" i="14"/>
  <c r="D4524" i="14"/>
  <c r="D4523" i="14"/>
  <c r="D4522" i="14"/>
  <c r="D4521" i="14"/>
  <c r="D4520" i="14"/>
  <c r="D4519" i="14"/>
  <c r="D4518" i="14"/>
  <c r="D4517" i="14"/>
  <c r="D4516" i="14"/>
  <c r="D4515" i="14"/>
  <c r="D4514" i="14"/>
  <c r="D4513" i="14"/>
  <c r="D4512" i="14"/>
  <c r="D4511" i="14"/>
  <c r="D4510" i="14"/>
  <c r="D4509" i="14"/>
  <c r="D4508" i="14"/>
  <c r="D4507" i="14"/>
  <c r="D4506" i="14"/>
  <c r="D4505" i="14"/>
  <c r="D4504" i="14"/>
  <c r="D4503" i="14"/>
  <c r="D4502" i="14"/>
  <c r="D4501" i="14"/>
  <c r="D4500" i="14"/>
  <c r="D4499" i="14"/>
  <c r="D4498" i="14"/>
  <c r="D4497" i="14"/>
  <c r="D4496" i="14"/>
  <c r="D4495" i="14"/>
  <c r="D4494" i="14"/>
  <c r="D4493" i="14"/>
  <c r="D4492" i="14"/>
  <c r="D4491" i="14"/>
  <c r="D4490" i="14"/>
  <c r="D4489" i="14"/>
  <c r="D4488" i="14"/>
  <c r="D4487" i="14"/>
  <c r="D4486" i="14"/>
  <c r="D4485" i="14"/>
  <c r="D4484" i="14"/>
  <c r="D4483" i="14"/>
  <c r="D4482" i="14"/>
  <c r="D4481" i="14"/>
  <c r="D4480" i="14"/>
  <c r="D4479" i="14"/>
  <c r="D4478" i="14"/>
  <c r="D4477" i="14"/>
  <c r="D4476" i="14"/>
  <c r="D4475" i="14"/>
  <c r="D4474" i="14"/>
  <c r="D4473" i="14"/>
  <c r="D4472" i="14"/>
  <c r="D4471" i="14"/>
  <c r="D4470" i="14"/>
  <c r="D4469" i="14"/>
  <c r="D4468" i="14"/>
  <c r="D4467" i="14"/>
  <c r="D4466" i="14"/>
  <c r="D4465" i="14"/>
  <c r="D4464" i="14"/>
  <c r="D4463" i="14"/>
  <c r="D4462" i="14"/>
  <c r="D4461" i="14"/>
  <c r="D4460" i="14"/>
  <c r="D4459" i="14"/>
  <c r="D4458" i="14"/>
  <c r="D4457" i="14"/>
  <c r="D4456" i="14"/>
  <c r="D4455" i="14"/>
  <c r="D4454" i="14"/>
  <c r="D4453" i="14"/>
  <c r="D4452" i="14"/>
  <c r="D4451" i="14"/>
  <c r="D4450" i="14"/>
  <c r="D4449" i="14"/>
  <c r="D4448" i="14"/>
  <c r="D4447" i="14"/>
  <c r="D4446" i="14"/>
  <c r="D4445" i="14"/>
  <c r="D4444" i="14"/>
  <c r="D4443" i="14"/>
  <c r="D4442" i="14"/>
  <c r="D4441" i="14"/>
  <c r="D4440" i="14"/>
  <c r="D4439" i="14"/>
  <c r="D4438" i="14"/>
  <c r="D4437" i="14"/>
  <c r="D4436" i="14"/>
  <c r="D4435" i="14"/>
  <c r="D4434" i="14"/>
  <c r="D4433" i="14"/>
  <c r="D4432" i="14"/>
  <c r="D4431" i="14"/>
  <c r="D4430" i="14"/>
  <c r="D4429" i="14"/>
  <c r="D4428" i="14"/>
  <c r="D4427" i="14"/>
  <c r="D4426" i="14"/>
  <c r="D4425" i="14"/>
  <c r="D4424" i="14"/>
  <c r="D4423" i="14"/>
  <c r="D4422" i="14"/>
  <c r="D4421" i="14"/>
  <c r="D4420" i="14"/>
  <c r="D4419" i="14"/>
  <c r="D4418" i="14"/>
  <c r="D4417" i="14"/>
  <c r="D4416" i="14"/>
  <c r="D4415" i="14"/>
  <c r="D4414" i="14"/>
  <c r="D4413" i="14"/>
  <c r="D4412" i="14"/>
  <c r="D4411" i="14"/>
  <c r="D4410" i="14"/>
  <c r="D4409" i="14"/>
  <c r="D4408" i="14"/>
  <c r="D4407" i="14"/>
  <c r="D4406" i="14"/>
  <c r="D4405" i="14"/>
  <c r="D4404" i="14"/>
  <c r="D4403" i="14"/>
  <c r="D4402" i="14"/>
  <c r="D4401" i="14"/>
  <c r="D4400" i="14"/>
  <c r="D4399" i="14"/>
  <c r="D4398" i="14"/>
  <c r="D4397" i="14"/>
  <c r="D4396" i="14"/>
  <c r="D4395" i="14"/>
  <c r="D4394" i="14"/>
  <c r="D4393" i="14"/>
  <c r="D4392" i="14"/>
  <c r="D4391" i="14"/>
  <c r="D4390" i="14"/>
  <c r="D4389" i="14"/>
  <c r="D4388" i="14"/>
  <c r="D4387" i="14"/>
  <c r="D4386" i="14"/>
  <c r="D4385" i="14"/>
  <c r="D4384" i="14"/>
  <c r="D4383" i="14"/>
  <c r="D4382" i="14"/>
  <c r="D4381" i="14"/>
  <c r="D4380" i="14"/>
  <c r="D4379" i="14"/>
  <c r="D4378" i="14"/>
  <c r="D4377" i="14"/>
  <c r="D4376" i="14"/>
  <c r="D4375" i="14"/>
  <c r="D4374" i="14"/>
  <c r="D4373" i="14"/>
  <c r="D4372" i="14"/>
  <c r="D4371" i="14"/>
  <c r="D4370" i="14"/>
  <c r="D4369" i="14"/>
  <c r="D4368" i="14"/>
  <c r="D4367" i="14"/>
  <c r="D4366" i="14"/>
  <c r="D4365" i="14"/>
  <c r="D4364" i="14"/>
  <c r="D4363" i="14"/>
  <c r="D4362" i="14"/>
  <c r="D4361" i="14"/>
  <c r="D4360" i="14"/>
  <c r="D4359" i="14"/>
  <c r="D4358" i="14"/>
  <c r="D4357" i="14"/>
  <c r="D4356" i="14"/>
  <c r="D4355" i="14"/>
  <c r="D4354" i="14"/>
  <c r="D4353" i="14"/>
  <c r="D4352" i="14"/>
  <c r="D4351" i="14"/>
  <c r="D4350" i="14"/>
  <c r="D4349" i="14"/>
  <c r="D4348" i="14"/>
  <c r="D4347" i="14"/>
  <c r="D4346" i="14"/>
  <c r="D4345" i="14"/>
  <c r="D4344" i="14"/>
  <c r="D4343" i="14"/>
  <c r="D4342" i="14"/>
  <c r="D4341" i="14"/>
  <c r="D4340" i="14"/>
  <c r="D4339" i="14"/>
  <c r="D4338" i="14"/>
  <c r="D4337" i="14"/>
  <c r="D4336" i="14"/>
  <c r="D4335" i="14"/>
  <c r="D4334" i="14"/>
  <c r="D4333" i="14"/>
  <c r="D4332" i="14"/>
  <c r="D4331" i="14"/>
  <c r="D4330" i="14"/>
  <c r="D4329" i="14"/>
  <c r="D4328" i="14"/>
  <c r="D4327" i="14"/>
  <c r="D4326" i="14"/>
  <c r="D4325" i="14"/>
  <c r="D4324" i="14"/>
  <c r="D4323" i="14"/>
  <c r="D4322" i="14"/>
  <c r="D4321" i="14"/>
  <c r="D4320" i="14"/>
  <c r="D4319" i="14"/>
  <c r="D4318" i="14"/>
  <c r="D4317" i="14"/>
  <c r="D4316" i="14"/>
  <c r="D4315" i="14"/>
  <c r="D4314" i="14"/>
  <c r="D4313" i="14"/>
  <c r="D4312" i="14"/>
  <c r="D4311" i="14"/>
  <c r="D4310" i="14"/>
  <c r="D4309" i="14"/>
  <c r="D4308" i="14"/>
  <c r="D4307" i="14"/>
  <c r="D4306" i="14"/>
  <c r="D4305" i="14"/>
  <c r="D4304" i="14"/>
  <c r="D4303" i="14"/>
  <c r="D4302" i="14"/>
  <c r="D4301" i="14"/>
  <c r="D4300" i="14"/>
  <c r="D4299" i="14"/>
  <c r="D4298" i="14"/>
  <c r="D4297" i="14"/>
  <c r="D4296" i="14"/>
  <c r="D4295" i="14"/>
  <c r="D4294" i="14"/>
  <c r="D4293" i="14"/>
  <c r="D4292" i="14"/>
  <c r="D4291" i="14"/>
  <c r="D4290" i="14"/>
  <c r="D4289" i="14"/>
  <c r="D4288" i="14"/>
  <c r="D4287" i="14"/>
  <c r="D4286" i="14"/>
  <c r="D4285" i="14"/>
  <c r="D4284" i="14"/>
  <c r="D4283" i="14"/>
  <c r="D4282" i="14"/>
  <c r="D4281" i="14"/>
  <c r="D4280" i="14"/>
  <c r="D4279" i="14"/>
  <c r="D4278" i="14"/>
  <c r="D4277" i="14"/>
  <c r="D4276" i="14"/>
  <c r="D4275" i="14"/>
  <c r="D4274" i="14"/>
  <c r="D4273" i="14"/>
  <c r="D4272" i="14"/>
  <c r="D4271" i="14"/>
  <c r="D4270" i="14"/>
  <c r="D4269" i="14"/>
  <c r="D4268" i="14"/>
  <c r="D4267" i="14"/>
  <c r="D4266" i="14"/>
  <c r="D4265" i="14"/>
  <c r="D4264" i="14"/>
  <c r="D4263" i="14"/>
  <c r="D4262" i="14"/>
  <c r="D4261" i="14"/>
  <c r="D4260" i="14"/>
  <c r="D4259" i="14"/>
  <c r="D4258" i="14"/>
  <c r="D4257" i="14"/>
  <c r="D4256" i="14"/>
  <c r="D4255" i="14"/>
  <c r="D4254" i="14"/>
  <c r="D4253" i="14"/>
  <c r="D4252" i="14"/>
  <c r="D4251" i="14"/>
  <c r="D4250" i="14"/>
  <c r="D4249" i="14"/>
  <c r="D4248" i="14"/>
  <c r="D4247" i="14"/>
  <c r="D4246" i="14"/>
  <c r="D4245" i="14"/>
  <c r="D4244" i="14"/>
  <c r="D4243" i="14"/>
  <c r="D4242" i="14"/>
  <c r="D4241" i="14"/>
  <c r="D4240" i="14"/>
  <c r="D4239" i="14"/>
  <c r="D4238" i="14"/>
  <c r="D4237" i="14"/>
  <c r="D4236" i="14"/>
  <c r="D4235" i="14"/>
  <c r="D4234" i="14"/>
  <c r="D4233" i="14"/>
  <c r="D4232" i="14"/>
  <c r="D4231" i="14"/>
  <c r="D4230" i="14"/>
  <c r="D4229" i="14"/>
  <c r="D4228" i="14"/>
  <c r="D4227" i="14"/>
  <c r="D4226" i="14"/>
  <c r="D4225" i="14"/>
  <c r="D4224" i="14"/>
  <c r="D4223" i="14"/>
  <c r="D4222" i="14"/>
  <c r="D4221" i="14"/>
  <c r="D4220" i="14"/>
  <c r="D4219" i="14"/>
  <c r="D4218" i="14"/>
  <c r="D4217" i="14"/>
  <c r="D4216" i="14"/>
  <c r="D4215" i="14"/>
  <c r="D4214" i="14"/>
  <c r="D4213" i="14"/>
  <c r="D4212" i="14"/>
  <c r="D4211" i="14"/>
  <c r="D4210" i="14"/>
  <c r="D4209" i="14"/>
  <c r="D4208" i="14"/>
  <c r="D4207" i="14"/>
  <c r="D4206" i="14"/>
  <c r="D4205" i="14"/>
  <c r="D4204" i="14"/>
  <c r="D4203" i="14"/>
  <c r="D4202" i="14"/>
  <c r="D4201" i="14"/>
  <c r="D4200" i="14"/>
  <c r="D4199" i="14"/>
  <c r="D4198" i="14"/>
  <c r="D4197" i="14"/>
  <c r="D4196" i="14"/>
  <c r="D4195" i="14"/>
  <c r="D4194" i="14"/>
  <c r="D4193" i="14"/>
  <c r="D4192" i="14"/>
  <c r="D4191" i="14"/>
  <c r="D4190" i="14"/>
  <c r="D4189" i="14"/>
  <c r="D4188" i="14"/>
  <c r="D4187" i="14"/>
  <c r="D4186" i="14"/>
  <c r="D4185" i="14"/>
  <c r="D4184" i="14"/>
  <c r="D4183" i="14"/>
  <c r="D4182" i="14"/>
  <c r="D4181" i="14"/>
  <c r="D4180" i="14"/>
  <c r="D4179" i="14"/>
  <c r="D4178" i="14"/>
  <c r="D4177" i="14"/>
  <c r="D4176" i="14"/>
  <c r="D4175" i="14"/>
  <c r="D4174" i="14"/>
  <c r="D4173" i="14"/>
  <c r="D4172" i="14"/>
  <c r="D4171" i="14"/>
  <c r="D4170" i="14"/>
  <c r="D4169" i="14"/>
  <c r="D4168" i="14"/>
  <c r="D4167" i="14"/>
  <c r="D4166" i="14"/>
  <c r="D4165" i="14"/>
  <c r="D4164" i="14"/>
  <c r="D4163" i="14"/>
  <c r="D4162" i="14"/>
  <c r="D4161" i="14"/>
  <c r="D4160" i="14"/>
  <c r="D4159" i="14"/>
  <c r="D4158" i="14"/>
  <c r="D4157" i="14"/>
  <c r="D4156" i="14"/>
  <c r="D4155" i="14"/>
  <c r="D4154" i="14"/>
  <c r="D4153" i="14"/>
  <c r="D4152" i="14"/>
  <c r="D4151" i="14"/>
  <c r="D4150" i="14"/>
  <c r="D4149" i="14"/>
  <c r="D4148" i="14"/>
  <c r="D4147" i="14"/>
  <c r="D4146" i="14"/>
  <c r="D4145" i="14"/>
  <c r="D4144" i="14"/>
  <c r="D4143" i="14"/>
  <c r="D4142" i="14"/>
  <c r="D4141" i="14"/>
  <c r="D4140" i="14"/>
  <c r="D4139" i="14"/>
  <c r="D4138" i="14"/>
  <c r="D4137" i="14"/>
  <c r="D4136" i="14"/>
  <c r="D4135" i="14"/>
  <c r="D4134" i="14"/>
  <c r="D4133" i="14"/>
  <c r="D4132" i="14"/>
  <c r="D4131" i="14"/>
  <c r="D4130" i="14"/>
  <c r="D4129" i="14"/>
  <c r="D4128" i="14"/>
  <c r="D4127" i="14"/>
  <c r="D4126" i="14"/>
  <c r="D4125" i="14"/>
  <c r="D4124" i="14"/>
  <c r="D4123" i="14"/>
  <c r="D4122" i="14"/>
  <c r="D4121" i="14"/>
  <c r="D4120" i="14"/>
  <c r="D4119" i="14"/>
  <c r="D4118" i="14"/>
  <c r="D4117" i="14"/>
  <c r="D4116" i="14"/>
  <c r="D4115" i="14"/>
  <c r="D4114" i="14"/>
  <c r="D4113" i="14"/>
  <c r="D4112" i="14"/>
  <c r="D4111" i="14"/>
  <c r="D4110" i="14"/>
  <c r="D4109" i="14"/>
  <c r="D4108" i="14"/>
  <c r="D4107" i="14"/>
  <c r="D4106" i="14"/>
  <c r="D4105" i="14"/>
  <c r="D4104" i="14"/>
  <c r="D4103" i="14"/>
  <c r="D4102" i="14"/>
  <c r="D4101" i="14"/>
  <c r="D4100" i="14"/>
  <c r="D4099" i="14"/>
  <c r="D4098" i="14"/>
  <c r="D4097" i="14"/>
  <c r="D4096" i="14"/>
  <c r="D4095" i="14"/>
  <c r="D4094" i="14"/>
  <c r="D4093" i="14"/>
  <c r="D4092" i="14"/>
  <c r="D4091" i="14"/>
  <c r="D4090" i="14"/>
  <c r="D4089" i="14"/>
  <c r="D4088" i="14"/>
  <c r="D4087" i="14"/>
  <c r="D4086" i="14"/>
  <c r="D4085" i="14"/>
  <c r="D4084" i="14"/>
  <c r="D4083" i="14"/>
  <c r="D4082" i="14"/>
  <c r="D4081" i="14"/>
  <c r="D4080" i="14"/>
  <c r="D4079" i="14"/>
  <c r="D4078" i="14"/>
  <c r="D4077" i="14"/>
  <c r="D4076" i="14"/>
  <c r="D4075" i="14"/>
  <c r="D4074" i="14"/>
  <c r="D4073" i="14"/>
  <c r="D4072" i="14"/>
  <c r="D4071" i="14"/>
  <c r="D4070" i="14"/>
  <c r="D4069" i="14"/>
  <c r="D4068" i="14"/>
  <c r="D4067" i="14"/>
  <c r="D4066" i="14"/>
  <c r="D4065" i="14"/>
  <c r="D4064" i="14"/>
  <c r="D4063" i="14"/>
  <c r="D4062" i="14"/>
  <c r="D4061" i="14"/>
  <c r="D4060" i="14"/>
  <c r="D4059" i="14"/>
  <c r="D4058" i="14"/>
  <c r="D4057" i="14"/>
  <c r="D4056" i="14"/>
  <c r="D4055" i="14"/>
  <c r="D4054" i="14"/>
  <c r="D4053" i="14"/>
  <c r="D4052" i="14"/>
  <c r="D4051" i="14"/>
  <c r="D4050" i="14"/>
  <c r="D4049" i="14"/>
  <c r="D4048" i="14"/>
  <c r="D4047" i="14"/>
  <c r="D4046" i="14"/>
  <c r="D4045" i="14"/>
  <c r="D4044" i="14"/>
  <c r="D4043" i="14"/>
  <c r="D4042" i="14"/>
  <c r="D4041" i="14"/>
  <c r="D4040" i="14"/>
  <c r="D4039" i="14"/>
  <c r="D4038" i="14"/>
  <c r="D4037" i="14"/>
  <c r="D4036" i="14"/>
  <c r="D4035" i="14"/>
  <c r="D4034" i="14"/>
  <c r="D4033" i="14"/>
  <c r="D4032" i="14"/>
  <c r="D4031" i="14"/>
  <c r="D4030" i="14"/>
  <c r="D4029" i="14"/>
  <c r="D4028" i="14"/>
  <c r="D4027" i="14"/>
  <c r="D4026" i="14"/>
  <c r="D4025" i="14"/>
  <c r="D4024" i="14"/>
  <c r="D4023" i="14"/>
  <c r="D4022" i="14"/>
  <c r="D4021" i="14"/>
  <c r="D4020" i="14"/>
  <c r="D4019" i="14"/>
  <c r="D4018" i="14"/>
  <c r="D4017" i="14"/>
  <c r="D4016" i="14"/>
  <c r="D4015" i="14"/>
  <c r="D4014" i="14"/>
  <c r="D4013" i="14"/>
  <c r="D4012" i="14"/>
  <c r="D4011" i="14"/>
  <c r="D4010" i="14"/>
  <c r="D4009" i="14"/>
  <c r="D4008" i="14"/>
  <c r="D4007" i="14"/>
  <c r="D4006" i="14"/>
  <c r="D4005" i="14"/>
  <c r="D4004" i="14"/>
  <c r="D4003" i="14"/>
  <c r="D4002" i="14"/>
  <c r="D4001" i="14"/>
  <c r="D4000" i="14"/>
  <c r="D3999" i="14"/>
  <c r="D3998" i="14"/>
  <c r="D3997" i="14"/>
  <c r="D3996" i="14"/>
  <c r="D3995" i="14"/>
  <c r="D3994" i="14"/>
  <c r="D3993" i="14"/>
  <c r="D3992" i="14"/>
  <c r="D3991" i="14"/>
  <c r="D3990" i="14"/>
  <c r="D3989" i="14"/>
  <c r="D3988" i="14"/>
  <c r="D3987" i="14"/>
  <c r="D3986" i="14"/>
  <c r="D3985" i="14"/>
  <c r="D3984" i="14"/>
  <c r="D3983" i="14"/>
  <c r="D3982" i="14"/>
  <c r="D3981" i="14"/>
  <c r="D3980" i="14"/>
  <c r="D3979" i="14"/>
  <c r="D3978" i="14"/>
  <c r="D3977" i="14"/>
  <c r="D3976" i="14"/>
  <c r="D3975" i="14"/>
  <c r="D3974" i="14"/>
  <c r="D3973" i="14"/>
  <c r="D3972" i="14"/>
  <c r="D3971" i="14"/>
  <c r="D3970" i="14"/>
  <c r="D3969" i="14"/>
  <c r="D3968" i="14"/>
  <c r="D3967" i="14"/>
  <c r="D3966" i="14"/>
  <c r="D3965" i="14"/>
  <c r="D3964" i="14"/>
  <c r="D3963" i="14"/>
  <c r="D3962" i="14"/>
  <c r="D3961" i="14"/>
  <c r="D3960" i="14"/>
  <c r="D3959" i="14"/>
  <c r="D3958" i="14"/>
  <c r="D3957" i="14"/>
  <c r="D3956" i="14"/>
  <c r="D3955" i="14"/>
  <c r="D3954" i="14"/>
  <c r="D3953" i="14"/>
  <c r="D3952" i="14"/>
  <c r="D3951" i="14"/>
  <c r="D3950" i="14"/>
  <c r="D3949" i="14"/>
  <c r="D3948" i="14"/>
  <c r="D3947" i="14"/>
  <c r="D3946" i="14"/>
  <c r="D3945" i="14"/>
  <c r="D3944" i="14"/>
  <c r="D3943" i="14"/>
  <c r="D3942" i="14"/>
  <c r="D3941" i="14"/>
  <c r="D3940" i="14"/>
  <c r="D3939" i="14"/>
  <c r="D3938" i="14"/>
  <c r="D3937" i="14"/>
  <c r="D3936" i="14"/>
  <c r="D3935" i="14"/>
  <c r="D3934" i="14"/>
  <c r="D3933" i="14"/>
  <c r="D3932" i="14"/>
  <c r="D3931" i="14"/>
  <c r="D3930" i="14"/>
  <c r="D3929" i="14"/>
  <c r="D3928" i="14"/>
  <c r="D3927" i="14"/>
  <c r="D3926" i="14"/>
  <c r="D3925" i="14"/>
  <c r="D3924" i="14"/>
  <c r="D3923" i="14"/>
  <c r="D3922" i="14"/>
  <c r="D3921" i="14"/>
  <c r="D3920" i="14"/>
  <c r="D3919" i="14"/>
  <c r="D3918" i="14"/>
  <c r="D3917" i="14"/>
  <c r="D3916" i="14"/>
  <c r="D3915" i="14"/>
  <c r="D3914" i="14"/>
  <c r="D3913" i="14"/>
  <c r="D3912" i="14"/>
  <c r="D3911" i="14"/>
  <c r="D3910" i="14"/>
  <c r="D3909" i="14"/>
  <c r="D3908" i="14"/>
  <c r="D3907" i="14"/>
  <c r="D3906" i="14"/>
  <c r="D3905" i="14"/>
  <c r="D3904" i="14"/>
  <c r="D3903" i="14"/>
  <c r="D3902" i="14"/>
  <c r="D3901" i="14"/>
  <c r="D3900" i="14"/>
  <c r="D3899" i="14"/>
  <c r="D3898" i="14"/>
  <c r="D3897" i="14"/>
  <c r="D3896" i="14"/>
  <c r="D3895" i="14"/>
  <c r="D3894" i="14"/>
  <c r="D3893" i="14"/>
  <c r="D3892" i="14"/>
  <c r="D3891" i="14"/>
  <c r="D3890" i="14"/>
  <c r="D3889" i="14"/>
  <c r="D3888" i="14"/>
  <c r="D3887" i="14"/>
  <c r="D3886" i="14"/>
  <c r="D3885" i="14"/>
  <c r="D3884" i="14"/>
  <c r="D3883" i="14"/>
  <c r="D3882" i="14"/>
  <c r="D3881" i="14"/>
  <c r="D3880" i="14"/>
  <c r="D3879" i="14"/>
  <c r="D3878" i="14"/>
  <c r="D3877" i="14"/>
  <c r="D3876" i="14"/>
  <c r="D3875" i="14"/>
  <c r="D3874" i="14"/>
  <c r="D3873" i="14"/>
  <c r="D3872" i="14"/>
  <c r="D3871" i="14"/>
  <c r="D3870" i="14"/>
  <c r="D3869" i="14"/>
  <c r="D3868" i="14"/>
  <c r="D3867" i="14"/>
  <c r="D3866" i="14"/>
  <c r="D3865" i="14"/>
  <c r="D3864" i="14"/>
  <c r="D3863" i="14"/>
  <c r="D3862" i="14"/>
  <c r="D3861" i="14"/>
  <c r="D3860" i="14"/>
  <c r="D3859" i="14"/>
  <c r="D3858" i="14"/>
  <c r="D3857" i="14"/>
  <c r="D3856" i="14"/>
  <c r="D3855" i="14"/>
  <c r="D3854" i="14"/>
  <c r="D3853" i="14"/>
  <c r="D3852" i="14"/>
  <c r="D3851" i="14"/>
  <c r="D3850" i="14"/>
  <c r="D3849" i="14"/>
  <c r="D3848" i="14"/>
  <c r="D3847" i="14"/>
  <c r="D3846" i="14"/>
  <c r="D3845" i="14"/>
  <c r="D3844" i="14"/>
  <c r="D3843" i="14"/>
  <c r="D3842" i="14"/>
  <c r="D3841" i="14"/>
  <c r="D3840" i="14"/>
  <c r="D3839" i="14"/>
  <c r="D3838" i="14"/>
  <c r="D3837" i="14"/>
  <c r="D3836" i="14"/>
  <c r="D3835" i="14"/>
  <c r="D3834" i="14"/>
  <c r="D3833" i="14"/>
  <c r="D3832" i="14"/>
  <c r="D3831" i="14"/>
  <c r="D3830" i="14"/>
  <c r="D3829" i="14"/>
  <c r="D3828" i="14"/>
  <c r="D3827" i="14"/>
  <c r="D3826" i="14"/>
  <c r="D3825" i="14"/>
  <c r="D3824" i="14"/>
  <c r="D3823" i="14"/>
  <c r="D3822" i="14"/>
  <c r="D3821" i="14"/>
  <c r="D3820" i="14"/>
  <c r="D3819" i="14"/>
  <c r="D3818" i="14"/>
  <c r="D3817" i="14"/>
  <c r="D3816" i="14"/>
  <c r="D3815" i="14"/>
  <c r="D3814" i="14"/>
  <c r="D3813" i="14"/>
  <c r="D3812" i="14"/>
  <c r="D3811" i="14"/>
  <c r="D3810" i="14"/>
  <c r="D3809" i="14"/>
  <c r="D3808" i="14"/>
  <c r="D3807" i="14"/>
  <c r="D3806" i="14"/>
  <c r="D3805" i="14"/>
  <c r="D3804" i="14"/>
  <c r="D3803" i="14"/>
  <c r="D3802" i="14"/>
  <c r="D3801" i="14"/>
  <c r="D3800" i="14"/>
  <c r="D3799" i="14"/>
  <c r="D3798" i="14"/>
  <c r="D3797" i="14"/>
  <c r="D3796" i="14"/>
  <c r="D3795" i="14"/>
  <c r="D3794" i="14"/>
  <c r="D3793" i="14"/>
  <c r="D3792" i="14"/>
  <c r="D3791" i="14"/>
  <c r="D3790" i="14"/>
  <c r="D3789" i="14"/>
  <c r="D3788" i="14"/>
  <c r="D3787" i="14"/>
  <c r="D3786" i="14"/>
  <c r="D3785" i="14"/>
  <c r="D3784" i="14"/>
  <c r="D3783" i="14"/>
  <c r="D3782" i="14"/>
  <c r="D3781" i="14"/>
  <c r="D3780" i="14"/>
  <c r="D3779" i="14"/>
  <c r="D3778" i="14"/>
  <c r="D3777" i="14"/>
  <c r="D3776" i="14"/>
  <c r="D3775" i="14"/>
  <c r="D3774" i="14"/>
  <c r="D3773" i="14"/>
  <c r="D3772" i="14"/>
  <c r="D3771" i="14"/>
  <c r="D3770" i="14"/>
  <c r="D3769" i="14"/>
  <c r="D3768" i="14"/>
  <c r="D3767" i="14"/>
  <c r="D3766" i="14"/>
  <c r="D3765" i="14"/>
  <c r="D3764" i="14"/>
  <c r="D3763" i="14"/>
  <c r="D3762" i="14"/>
  <c r="D3761" i="14"/>
  <c r="D3760" i="14"/>
  <c r="D3759" i="14"/>
  <c r="D3758" i="14"/>
  <c r="D3757" i="14"/>
  <c r="D3756" i="14"/>
  <c r="D3755" i="14"/>
  <c r="D3754" i="14"/>
  <c r="D3753" i="14"/>
  <c r="D3752" i="14"/>
  <c r="D3751" i="14"/>
  <c r="D3750" i="14"/>
  <c r="D3749" i="14"/>
  <c r="D3748" i="14"/>
  <c r="D3747" i="14"/>
  <c r="D3746" i="14"/>
  <c r="D3745" i="14"/>
  <c r="D3744" i="14"/>
  <c r="D3743" i="14"/>
  <c r="D3742" i="14"/>
  <c r="D3741" i="14"/>
  <c r="D3740" i="14"/>
  <c r="D3739" i="14"/>
  <c r="D3738" i="14"/>
  <c r="D3737" i="14"/>
  <c r="D3736" i="14"/>
  <c r="D3735" i="14"/>
  <c r="D3734" i="14"/>
  <c r="D3733" i="14"/>
  <c r="D3732" i="14"/>
  <c r="D3731" i="14"/>
  <c r="D3730" i="14"/>
  <c r="D3729" i="14"/>
  <c r="D3728" i="14"/>
  <c r="D3727" i="14"/>
  <c r="D3726" i="14"/>
  <c r="D3725" i="14"/>
  <c r="D3724" i="14"/>
  <c r="D3723" i="14"/>
  <c r="D3722" i="14"/>
  <c r="D3721" i="14"/>
  <c r="D3720" i="14"/>
  <c r="D3719" i="14"/>
  <c r="D3718" i="14"/>
  <c r="D3717" i="14"/>
  <c r="D3716" i="14"/>
  <c r="D3715" i="14"/>
  <c r="D3714" i="14"/>
  <c r="D3713" i="14"/>
  <c r="D3712" i="14"/>
  <c r="D3711" i="14"/>
  <c r="D3710" i="14"/>
  <c r="D3709" i="14"/>
  <c r="D3708" i="14"/>
  <c r="D3707" i="14"/>
  <c r="D3706" i="14"/>
  <c r="D3705" i="14"/>
  <c r="D3704" i="14"/>
  <c r="D3703" i="14"/>
  <c r="D3702" i="14"/>
  <c r="D3701" i="14"/>
  <c r="D3700" i="14"/>
  <c r="D3699" i="14"/>
  <c r="D3698" i="14"/>
  <c r="D3697" i="14"/>
  <c r="D3696" i="14"/>
  <c r="D3695" i="14"/>
  <c r="D3694" i="14"/>
  <c r="D3693" i="14"/>
  <c r="D3692" i="14"/>
  <c r="D3691" i="14"/>
  <c r="D3690" i="14"/>
  <c r="D3689" i="14"/>
  <c r="D3688" i="14"/>
  <c r="D3687" i="14"/>
  <c r="D3686" i="14"/>
  <c r="D3685" i="14"/>
  <c r="D3684" i="14"/>
  <c r="D3683" i="14"/>
  <c r="D3682" i="14"/>
  <c r="D3681" i="14"/>
  <c r="D3680" i="14"/>
  <c r="D3679" i="14"/>
  <c r="D3678" i="14"/>
  <c r="D3677" i="14"/>
  <c r="D3676" i="14"/>
  <c r="D3675" i="14"/>
  <c r="D3674" i="14"/>
  <c r="D3673" i="14"/>
  <c r="D3672" i="14"/>
  <c r="D3671" i="14"/>
  <c r="D3670" i="14"/>
  <c r="D3669" i="14"/>
  <c r="D3668" i="14"/>
  <c r="D3667" i="14"/>
  <c r="D3666" i="14"/>
  <c r="D3665" i="14"/>
  <c r="D3664" i="14"/>
  <c r="D3663" i="14"/>
  <c r="D3662" i="14"/>
  <c r="D3661" i="14"/>
  <c r="D3660" i="14"/>
  <c r="D3659" i="14"/>
  <c r="D3658" i="14"/>
  <c r="D3657" i="14"/>
  <c r="D3656" i="14"/>
  <c r="D3655" i="14"/>
  <c r="D3654" i="14"/>
  <c r="D3653" i="14"/>
  <c r="D3652" i="14"/>
  <c r="D3651" i="14"/>
  <c r="D3650" i="14"/>
  <c r="D3649" i="14"/>
  <c r="D3648" i="14"/>
  <c r="D3647" i="14"/>
  <c r="D3646" i="14"/>
  <c r="D3645" i="14"/>
  <c r="D3644" i="14"/>
  <c r="D3643" i="14"/>
  <c r="D3642" i="14"/>
  <c r="D3641" i="14"/>
  <c r="D3640" i="14"/>
  <c r="D3639" i="14"/>
  <c r="D3638" i="14"/>
  <c r="D3637" i="14"/>
  <c r="D3636" i="14"/>
  <c r="D3635" i="14"/>
  <c r="D3634" i="14"/>
  <c r="D3633" i="14"/>
  <c r="D3632" i="14"/>
  <c r="D3631" i="14"/>
  <c r="D3630" i="14"/>
  <c r="D3629" i="14"/>
  <c r="D3628" i="14"/>
  <c r="D3627" i="14"/>
  <c r="D3626" i="14"/>
  <c r="D3625" i="14"/>
  <c r="D3624" i="14"/>
  <c r="D3623" i="14"/>
  <c r="D3622" i="14"/>
  <c r="D3621" i="14"/>
  <c r="D3620" i="14"/>
  <c r="D3619" i="14"/>
  <c r="D3618" i="14"/>
  <c r="D3617" i="14"/>
  <c r="D3616" i="14"/>
  <c r="D3615" i="14"/>
  <c r="D3614" i="14"/>
  <c r="D3613" i="14"/>
  <c r="D3612" i="14"/>
  <c r="D3611" i="14"/>
  <c r="D3610" i="14"/>
  <c r="D3609" i="14"/>
  <c r="D3608" i="14"/>
  <c r="D3607" i="14"/>
  <c r="D3606" i="14"/>
  <c r="D3605" i="14"/>
  <c r="D3604" i="14"/>
  <c r="D3603" i="14"/>
  <c r="D3602" i="14"/>
  <c r="D3601" i="14"/>
  <c r="D3600" i="14"/>
  <c r="D3599" i="14"/>
  <c r="D3598" i="14"/>
  <c r="D3597" i="14"/>
  <c r="D3596" i="14"/>
  <c r="D3595" i="14"/>
  <c r="D3594" i="14"/>
  <c r="D3593" i="14"/>
  <c r="D3592" i="14"/>
  <c r="D3591" i="14"/>
  <c r="D3590" i="14"/>
  <c r="D3589" i="14"/>
  <c r="D3588" i="14"/>
  <c r="D3587" i="14"/>
  <c r="D3586" i="14"/>
  <c r="D3585" i="14"/>
  <c r="D3584" i="14"/>
  <c r="D3583" i="14"/>
  <c r="D3582" i="14"/>
  <c r="D3581" i="14"/>
  <c r="D3580" i="14"/>
  <c r="D3579" i="14"/>
  <c r="D3578" i="14"/>
  <c r="D3577" i="14"/>
  <c r="D3576" i="14"/>
  <c r="D3575" i="14"/>
  <c r="D3574" i="14"/>
  <c r="D3573" i="14"/>
  <c r="D3572" i="14"/>
  <c r="D3571" i="14"/>
  <c r="D3570" i="14"/>
  <c r="D3569" i="14"/>
  <c r="D3568" i="14"/>
  <c r="D3567" i="14"/>
  <c r="D3566" i="14"/>
  <c r="D3565" i="14"/>
  <c r="D3564" i="14"/>
  <c r="D3563" i="14"/>
  <c r="D3562" i="14"/>
  <c r="D3561" i="14"/>
  <c r="D3560" i="14"/>
  <c r="D3559" i="14"/>
  <c r="D3558" i="14"/>
  <c r="D3557" i="14"/>
  <c r="D3556" i="14"/>
  <c r="D3555" i="14"/>
  <c r="D3554" i="14"/>
  <c r="D3553" i="14"/>
  <c r="D3552" i="14"/>
  <c r="D3551" i="14"/>
  <c r="D3550" i="14"/>
  <c r="D3549" i="14"/>
  <c r="D3548" i="14"/>
  <c r="D3547" i="14"/>
  <c r="D3546" i="14"/>
  <c r="D3545" i="14"/>
  <c r="D3544" i="14"/>
  <c r="D3543" i="14"/>
  <c r="D3542" i="14"/>
  <c r="D3541" i="14"/>
  <c r="D3540" i="14"/>
  <c r="D3539" i="14"/>
  <c r="D3538" i="14"/>
  <c r="D3537" i="14"/>
  <c r="D3536" i="14"/>
  <c r="D3535" i="14"/>
  <c r="D3534" i="14"/>
  <c r="D3533" i="14"/>
  <c r="D3532" i="14"/>
  <c r="D3531" i="14"/>
  <c r="D3530" i="14"/>
  <c r="D3529" i="14"/>
  <c r="D3528" i="14"/>
  <c r="D3527" i="14"/>
  <c r="D3526" i="14"/>
  <c r="D3525" i="14"/>
  <c r="D3524" i="14"/>
  <c r="D3523" i="14"/>
  <c r="D3522" i="14"/>
  <c r="D3521" i="14"/>
  <c r="D3520" i="14"/>
  <c r="D3519" i="14"/>
  <c r="D3518" i="14"/>
  <c r="D3517" i="14"/>
  <c r="D3516" i="14"/>
  <c r="D3515" i="14"/>
  <c r="D3514" i="14"/>
  <c r="D3513" i="14"/>
  <c r="D3512" i="14"/>
  <c r="D3511" i="14"/>
  <c r="D3510" i="14"/>
  <c r="D3509" i="14"/>
  <c r="D3508" i="14"/>
  <c r="D3507" i="14"/>
  <c r="D3506" i="14"/>
  <c r="D3505" i="14"/>
  <c r="D3504" i="14"/>
  <c r="D3503" i="14"/>
  <c r="D3502" i="14"/>
  <c r="D3501" i="14"/>
  <c r="D3500" i="14"/>
  <c r="D3499" i="14"/>
  <c r="D3498" i="14"/>
  <c r="D3497" i="14"/>
  <c r="D3496" i="14"/>
  <c r="D3495" i="14"/>
  <c r="D3494" i="14"/>
  <c r="D3493" i="14"/>
  <c r="D3492" i="14"/>
  <c r="D3491" i="14"/>
  <c r="D3490" i="14"/>
  <c r="D3489" i="14"/>
  <c r="D3488" i="14"/>
  <c r="D3487" i="14"/>
  <c r="D3486" i="14"/>
  <c r="D3485" i="14"/>
  <c r="D3484" i="14"/>
  <c r="D3483" i="14"/>
  <c r="D3482" i="14"/>
  <c r="D3481" i="14"/>
  <c r="D3480" i="14"/>
  <c r="D3479" i="14"/>
  <c r="D3478" i="14"/>
  <c r="D3477" i="14"/>
  <c r="D3476" i="14"/>
  <c r="D3475" i="14"/>
  <c r="D3474" i="14"/>
  <c r="D3473" i="14"/>
  <c r="D3472" i="14"/>
  <c r="D3471" i="14"/>
  <c r="D3470" i="14"/>
  <c r="D3469" i="14"/>
  <c r="D3468" i="14"/>
  <c r="D3467" i="14"/>
  <c r="D3466" i="14"/>
  <c r="D3465" i="14"/>
  <c r="D3464" i="14"/>
  <c r="D3463" i="14"/>
  <c r="D3462" i="14"/>
  <c r="D3461" i="14"/>
  <c r="D3460" i="14"/>
  <c r="D3459" i="14"/>
  <c r="D3458" i="14"/>
  <c r="D3457" i="14"/>
  <c r="D3456" i="14"/>
  <c r="D3455" i="14"/>
  <c r="D3454" i="14"/>
  <c r="D3453" i="14"/>
  <c r="D3452" i="14"/>
  <c r="D3451" i="14"/>
  <c r="D3450" i="14"/>
  <c r="D3449" i="14"/>
  <c r="D3448" i="14"/>
  <c r="D3447" i="14"/>
  <c r="D3446" i="14"/>
  <c r="D3445" i="14"/>
  <c r="D3444" i="14"/>
  <c r="D3443" i="14"/>
  <c r="D3442" i="14"/>
  <c r="D3441" i="14"/>
  <c r="D3440" i="14"/>
  <c r="D3439" i="14"/>
  <c r="D3438" i="14"/>
  <c r="D3437" i="14"/>
  <c r="D3436" i="14"/>
  <c r="D3435" i="14"/>
  <c r="D3434" i="14"/>
  <c r="D3433" i="14"/>
  <c r="D3432" i="14"/>
  <c r="D3431" i="14"/>
  <c r="D3430" i="14"/>
  <c r="D3429" i="14"/>
  <c r="D3428" i="14"/>
  <c r="D3427" i="14"/>
  <c r="D3426" i="14"/>
  <c r="D3425" i="14"/>
  <c r="D3424" i="14"/>
  <c r="D3423" i="14"/>
  <c r="D3422" i="14"/>
  <c r="D3421" i="14"/>
  <c r="D3420" i="14"/>
  <c r="D3419" i="14"/>
  <c r="D3418" i="14"/>
  <c r="D3417" i="14"/>
  <c r="D3416" i="14"/>
  <c r="D3415" i="14"/>
  <c r="D3414" i="14"/>
  <c r="D3413" i="14"/>
  <c r="D3412" i="14"/>
  <c r="D3411" i="14"/>
  <c r="D3410" i="14"/>
  <c r="D3409" i="14"/>
  <c r="D3408" i="14"/>
  <c r="D3407" i="14"/>
  <c r="D3406" i="14"/>
  <c r="D3405" i="14"/>
  <c r="D3404" i="14"/>
  <c r="D3403" i="14"/>
  <c r="D3402" i="14"/>
  <c r="D3401" i="14"/>
  <c r="D3400" i="14"/>
  <c r="D3399" i="14"/>
  <c r="D3398" i="14"/>
  <c r="D3397" i="14"/>
  <c r="D3396" i="14"/>
  <c r="D3395" i="14"/>
  <c r="D3394" i="14"/>
  <c r="D3393" i="14"/>
  <c r="D3392" i="14"/>
  <c r="D3391" i="14"/>
  <c r="D3390" i="14"/>
  <c r="D3389" i="14"/>
  <c r="D3388" i="14"/>
  <c r="D3387" i="14"/>
  <c r="D3386" i="14"/>
  <c r="D3385" i="14"/>
  <c r="D3384" i="14"/>
  <c r="D3383" i="14"/>
  <c r="D3382" i="14"/>
  <c r="D3381" i="14"/>
  <c r="D3380" i="14"/>
  <c r="D3379" i="14"/>
  <c r="D3378" i="14"/>
  <c r="D3377" i="14"/>
  <c r="D3376" i="14"/>
  <c r="D3375" i="14"/>
  <c r="D3374" i="14"/>
  <c r="D3373" i="14"/>
  <c r="D3372" i="14"/>
  <c r="D3371" i="14"/>
  <c r="D3370" i="14"/>
  <c r="D3369" i="14"/>
  <c r="D3368" i="14"/>
  <c r="D3367" i="14"/>
  <c r="D3366" i="14"/>
  <c r="D3365" i="14"/>
  <c r="D3364" i="14"/>
  <c r="D3363" i="14"/>
  <c r="D3362" i="14"/>
  <c r="D3361" i="14"/>
  <c r="D3360" i="14"/>
  <c r="D3359" i="14"/>
  <c r="D3358" i="14"/>
  <c r="D3357" i="14"/>
  <c r="D3356" i="14"/>
  <c r="D3355" i="14"/>
  <c r="D3354" i="14"/>
  <c r="D3353" i="14"/>
  <c r="D3352" i="14"/>
  <c r="D3351" i="14"/>
  <c r="D3350" i="14"/>
  <c r="D3349" i="14"/>
  <c r="D3348" i="14"/>
  <c r="D3347" i="14"/>
  <c r="D3346" i="14"/>
  <c r="D3345" i="14"/>
  <c r="D3344" i="14"/>
  <c r="D3343" i="14"/>
  <c r="D3342" i="14"/>
  <c r="D3341" i="14"/>
  <c r="D3340" i="14"/>
  <c r="D3339" i="14"/>
  <c r="D3338" i="14"/>
  <c r="D3337" i="14"/>
  <c r="D3336" i="14"/>
  <c r="D3335" i="14"/>
  <c r="D3334" i="14"/>
  <c r="D3333" i="14"/>
  <c r="D3332" i="14"/>
  <c r="D3331" i="14"/>
  <c r="D3330" i="14"/>
  <c r="D3329" i="14"/>
  <c r="D3328" i="14"/>
  <c r="D3327" i="14"/>
  <c r="D3326" i="14"/>
  <c r="D3325" i="14"/>
  <c r="D3324" i="14"/>
  <c r="D3323" i="14"/>
  <c r="D3322" i="14"/>
  <c r="D3321" i="14"/>
  <c r="D3320" i="14"/>
  <c r="D3319" i="14"/>
  <c r="D3318" i="14"/>
  <c r="D3317" i="14"/>
  <c r="D3316" i="14"/>
  <c r="D3315" i="14"/>
  <c r="D3314" i="14"/>
  <c r="D3313" i="14"/>
  <c r="D3312" i="14"/>
  <c r="D3311" i="14"/>
  <c r="D3310" i="14"/>
  <c r="D3309" i="14"/>
  <c r="D3308" i="14"/>
  <c r="D3307" i="14"/>
  <c r="D3306" i="14"/>
  <c r="D3305" i="14"/>
  <c r="D3304" i="14"/>
  <c r="D3303" i="14"/>
  <c r="D3302" i="14"/>
  <c r="D3301" i="14"/>
  <c r="D3300" i="14"/>
  <c r="D3299" i="14"/>
  <c r="D3298" i="14"/>
  <c r="D3297" i="14"/>
  <c r="D3296" i="14"/>
  <c r="D3295" i="14"/>
  <c r="D3294" i="14"/>
  <c r="D3293" i="14"/>
  <c r="D3292" i="14"/>
  <c r="D3291" i="14"/>
  <c r="D3290" i="14"/>
  <c r="D3289" i="14"/>
  <c r="D3288" i="14"/>
  <c r="D3287" i="14"/>
  <c r="D3286" i="14"/>
  <c r="D3285" i="14"/>
  <c r="D3284" i="14"/>
  <c r="D3283" i="14"/>
  <c r="D3282" i="14"/>
  <c r="D3281" i="14"/>
  <c r="D3280" i="14"/>
  <c r="D3279" i="14"/>
  <c r="D3278" i="14"/>
  <c r="D3277" i="14"/>
  <c r="D3276" i="14"/>
  <c r="D3275" i="14"/>
  <c r="D3274" i="14"/>
  <c r="D3273" i="14"/>
  <c r="D3272" i="14"/>
  <c r="D3271" i="14"/>
  <c r="D3270" i="14"/>
  <c r="D3269" i="14"/>
  <c r="D3268" i="14"/>
  <c r="D3267" i="14"/>
  <c r="D3266" i="14"/>
  <c r="D3265" i="14"/>
  <c r="D3264" i="14"/>
  <c r="D3263" i="14"/>
  <c r="D3262" i="14"/>
  <c r="D3261" i="14"/>
  <c r="D3260" i="14"/>
  <c r="D3259" i="14"/>
  <c r="D3258" i="14"/>
  <c r="D3257" i="14"/>
  <c r="D3256" i="14"/>
  <c r="D3255" i="14"/>
  <c r="D3254" i="14"/>
  <c r="D3253" i="14"/>
  <c r="D3252" i="14"/>
  <c r="D3251" i="14"/>
  <c r="D3250" i="14"/>
  <c r="D3249" i="14"/>
  <c r="D3248" i="14"/>
  <c r="D3247" i="14"/>
  <c r="D3246" i="14"/>
  <c r="D3245" i="14"/>
  <c r="D3244" i="14"/>
  <c r="D3243" i="14"/>
  <c r="D3242" i="14"/>
  <c r="D3241" i="14"/>
  <c r="D3240" i="14"/>
  <c r="D3239" i="14"/>
  <c r="D3238" i="14"/>
  <c r="D3237" i="14"/>
  <c r="D3236" i="14"/>
  <c r="D3235" i="14"/>
  <c r="D3234" i="14"/>
  <c r="D3233" i="14"/>
  <c r="D3232" i="14"/>
  <c r="D3231" i="14"/>
  <c r="D3230" i="14"/>
  <c r="D3229" i="14"/>
  <c r="D3228" i="14"/>
  <c r="D3227" i="14"/>
  <c r="D3226" i="14"/>
  <c r="D3225" i="14"/>
  <c r="D3224" i="14"/>
  <c r="D3223" i="14"/>
  <c r="D3222" i="14"/>
  <c r="D3221" i="14"/>
  <c r="D3220" i="14"/>
  <c r="D3219" i="14"/>
  <c r="D3218" i="14"/>
  <c r="D3217" i="14"/>
  <c r="D3216" i="14"/>
  <c r="D3215" i="14"/>
  <c r="D3214" i="14"/>
  <c r="D3213" i="14"/>
  <c r="D3212" i="14"/>
  <c r="D3211" i="14"/>
  <c r="D3210" i="14"/>
  <c r="D3209" i="14"/>
  <c r="D3208" i="14"/>
  <c r="D3207" i="14"/>
  <c r="D3206" i="14"/>
  <c r="D3205" i="14"/>
  <c r="D3204" i="14"/>
  <c r="D3203" i="14"/>
  <c r="D3202" i="14"/>
  <c r="D3201" i="14"/>
  <c r="D3200" i="14"/>
  <c r="D3199" i="14"/>
  <c r="D3198" i="14"/>
  <c r="D3197" i="14"/>
  <c r="D3196" i="14"/>
  <c r="D3195" i="14"/>
  <c r="D3194" i="14"/>
  <c r="D3193" i="14"/>
  <c r="D3192" i="14"/>
  <c r="D3191" i="14"/>
  <c r="D3190" i="14"/>
  <c r="D3189" i="14"/>
  <c r="D3188" i="14"/>
  <c r="D3187" i="14"/>
  <c r="D3186" i="14"/>
  <c r="D3185" i="14"/>
  <c r="D3184" i="14"/>
  <c r="D3183" i="14"/>
  <c r="D3182" i="14"/>
  <c r="D3181" i="14"/>
  <c r="D3180" i="14"/>
  <c r="D3179" i="14"/>
  <c r="D3178" i="14"/>
  <c r="D3177" i="14"/>
  <c r="D3176" i="14"/>
  <c r="D3175" i="14"/>
  <c r="D3174" i="14"/>
  <c r="D3173" i="14"/>
  <c r="D3172" i="14"/>
  <c r="D3171" i="14"/>
  <c r="D3170" i="14"/>
  <c r="D3169" i="14"/>
  <c r="D3168" i="14"/>
  <c r="D3167" i="14"/>
  <c r="D3166" i="14"/>
  <c r="D3165" i="14"/>
  <c r="D3164" i="14"/>
  <c r="D3163" i="14"/>
  <c r="D3162" i="14"/>
  <c r="D3161" i="14"/>
  <c r="D3160" i="14"/>
  <c r="D3159" i="14"/>
  <c r="D3158" i="14"/>
  <c r="D3157" i="14"/>
  <c r="D3156" i="14"/>
  <c r="D3155" i="14"/>
  <c r="D3154" i="14"/>
  <c r="D3153" i="14"/>
  <c r="D3152" i="14"/>
  <c r="D3151" i="14"/>
  <c r="D3150" i="14"/>
  <c r="D3149" i="14"/>
  <c r="D3148" i="14"/>
  <c r="D3147" i="14"/>
  <c r="D3146" i="14"/>
  <c r="D3145" i="14"/>
  <c r="D3144" i="14"/>
  <c r="D3143" i="14"/>
  <c r="D3142" i="14"/>
  <c r="D3141" i="14"/>
  <c r="D3140" i="14"/>
  <c r="D3139" i="14"/>
  <c r="D3138" i="14"/>
  <c r="D3137" i="14"/>
  <c r="D3136" i="14"/>
  <c r="D3135" i="14"/>
  <c r="D3134" i="14"/>
  <c r="D3133" i="14"/>
  <c r="D3132" i="14"/>
  <c r="D3131" i="14"/>
  <c r="D3130" i="14"/>
  <c r="D3129" i="14"/>
  <c r="D3128" i="14"/>
  <c r="D3127" i="14"/>
  <c r="D3126" i="14"/>
  <c r="D3125" i="14"/>
  <c r="D3124" i="14"/>
  <c r="D3123" i="14"/>
  <c r="D3122" i="14"/>
  <c r="D3121" i="14"/>
  <c r="D3120" i="14"/>
  <c r="D3119" i="14"/>
  <c r="D3118" i="14"/>
  <c r="D3117" i="14"/>
  <c r="D3116" i="14"/>
  <c r="D3115" i="14"/>
  <c r="D3114" i="14"/>
  <c r="D3113" i="14"/>
  <c r="D3112" i="14"/>
  <c r="D3111" i="14"/>
  <c r="D3110" i="14"/>
  <c r="D3109" i="14"/>
  <c r="D3108" i="14"/>
  <c r="D3107" i="14"/>
  <c r="D3106" i="14"/>
  <c r="D3105" i="14"/>
  <c r="D3104" i="14"/>
  <c r="D3103" i="14"/>
  <c r="D3102" i="14"/>
  <c r="D3101" i="14"/>
  <c r="D3100" i="14"/>
  <c r="D3099" i="14"/>
  <c r="D3098" i="14"/>
  <c r="D3097" i="14"/>
  <c r="D3096" i="14"/>
  <c r="D3095" i="14"/>
  <c r="D3094" i="14"/>
  <c r="D3093" i="14"/>
  <c r="D3092" i="14"/>
  <c r="D3091" i="14"/>
  <c r="D3090" i="14"/>
  <c r="D3089" i="14"/>
  <c r="D3088" i="14"/>
  <c r="D3087" i="14"/>
  <c r="D3086" i="14"/>
  <c r="D3085" i="14"/>
  <c r="D3084" i="14"/>
  <c r="D3083" i="14"/>
  <c r="D3082" i="14"/>
  <c r="D3081" i="14"/>
  <c r="D3080" i="14"/>
  <c r="D3079" i="14"/>
  <c r="D3078" i="14"/>
  <c r="D3077" i="14"/>
  <c r="D3076" i="14"/>
  <c r="D3075" i="14"/>
  <c r="D3074" i="14"/>
  <c r="D3073" i="14"/>
  <c r="D3072" i="14"/>
  <c r="D3071" i="14"/>
  <c r="D3070" i="14"/>
  <c r="D3069" i="14"/>
  <c r="D3068" i="14"/>
  <c r="D3067" i="14"/>
  <c r="D3066" i="14"/>
  <c r="D3065" i="14"/>
  <c r="D3064" i="14"/>
  <c r="D3063" i="14"/>
  <c r="D3062" i="14"/>
  <c r="D3061" i="14"/>
  <c r="D3060" i="14"/>
  <c r="D3059" i="14"/>
  <c r="D3058" i="14"/>
  <c r="D3057" i="14"/>
  <c r="D3056" i="14"/>
  <c r="D3055" i="14"/>
  <c r="D3054" i="14"/>
  <c r="D3053" i="14"/>
  <c r="D3052" i="14"/>
  <c r="D3051" i="14"/>
  <c r="D3050" i="14"/>
  <c r="D3049" i="14"/>
  <c r="D3048" i="14"/>
  <c r="D3047" i="14"/>
  <c r="D3046" i="14"/>
  <c r="D3045" i="14"/>
  <c r="D3044" i="14"/>
  <c r="D3043" i="14"/>
  <c r="D3042" i="14"/>
  <c r="D3041" i="14"/>
  <c r="D3040" i="14"/>
  <c r="D3039" i="14"/>
  <c r="D3038" i="14"/>
  <c r="D3037" i="14"/>
  <c r="D3036" i="14"/>
  <c r="D3035" i="14"/>
  <c r="D3034" i="14"/>
  <c r="D3033" i="14"/>
  <c r="D3032" i="14"/>
  <c r="D3031" i="14"/>
  <c r="D3030" i="14"/>
  <c r="D3029" i="14"/>
  <c r="D3028" i="14"/>
  <c r="D3027" i="14"/>
  <c r="D3026" i="14"/>
  <c r="D3025" i="14"/>
  <c r="D3024" i="14"/>
  <c r="D3023" i="14"/>
  <c r="D3022" i="14"/>
  <c r="D3021" i="14"/>
  <c r="D3020" i="14"/>
  <c r="D3019" i="14"/>
  <c r="D3018" i="14"/>
  <c r="D3017" i="14"/>
  <c r="D3016" i="14"/>
  <c r="D3015" i="14"/>
  <c r="D3014" i="14"/>
  <c r="D3013" i="14"/>
  <c r="D3012" i="14"/>
  <c r="D3011" i="14"/>
  <c r="D3010" i="14"/>
  <c r="D3009" i="14"/>
  <c r="D3008" i="14"/>
  <c r="D3007" i="14"/>
  <c r="D3006" i="14"/>
  <c r="D3005" i="14"/>
  <c r="D3004" i="14"/>
  <c r="D3003" i="14"/>
  <c r="D3002" i="14"/>
  <c r="D3001" i="14"/>
  <c r="D3000" i="14"/>
  <c r="D2999" i="14"/>
  <c r="D2998" i="14"/>
  <c r="D2997" i="14"/>
  <c r="D2996" i="14"/>
  <c r="D2995" i="14"/>
  <c r="D2994" i="14"/>
  <c r="D2993" i="14"/>
  <c r="D2992" i="14"/>
  <c r="D2991" i="14"/>
  <c r="D2990" i="14"/>
  <c r="D2989" i="14"/>
  <c r="D2988" i="14"/>
  <c r="D2987" i="14"/>
  <c r="D2986" i="14"/>
  <c r="D2985" i="14"/>
  <c r="D2984" i="14"/>
  <c r="D2983" i="14"/>
  <c r="D2982" i="14"/>
  <c r="D2981" i="14"/>
  <c r="D2980" i="14"/>
  <c r="D2979" i="14"/>
  <c r="D2978" i="14"/>
  <c r="D2977" i="14"/>
  <c r="D2976" i="14"/>
  <c r="D2975" i="14"/>
  <c r="D2974" i="14"/>
  <c r="D2973" i="14"/>
  <c r="D2972" i="14"/>
  <c r="D2971" i="14"/>
  <c r="D2970" i="14"/>
  <c r="D2969" i="14"/>
  <c r="D2968" i="14"/>
  <c r="D2967" i="14"/>
  <c r="D2966" i="14"/>
  <c r="D2965" i="14"/>
  <c r="D2964" i="14"/>
  <c r="D2963" i="14"/>
  <c r="D2962" i="14"/>
  <c r="D2961" i="14"/>
  <c r="D2960" i="14"/>
  <c r="D2959" i="14"/>
  <c r="D2958" i="14"/>
  <c r="D2957" i="14"/>
  <c r="D2956" i="14"/>
  <c r="D2955" i="14"/>
  <c r="D2954" i="14"/>
  <c r="D2953" i="14"/>
  <c r="D2952" i="14"/>
  <c r="D2951" i="14"/>
  <c r="D2950" i="14"/>
  <c r="D2949" i="14"/>
  <c r="D2948" i="14"/>
  <c r="D2947" i="14"/>
  <c r="D2946" i="14"/>
  <c r="D2945" i="14"/>
  <c r="D2944" i="14"/>
  <c r="D2943" i="14"/>
  <c r="D2942" i="14"/>
  <c r="D2941" i="14"/>
  <c r="D2940" i="14"/>
  <c r="D2939" i="14"/>
  <c r="D2938" i="14"/>
  <c r="D2937" i="14"/>
  <c r="D2936" i="14"/>
  <c r="D2935" i="14"/>
  <c r="D2934" i="14"/>
  <c r="D2933" i="14"/>
  <c r="D2932" i="14"/>
  <c r="D2931" i="14"/>
  <c r="D2930" i="14"/>
  <c r="D2929" i="14"/>
  <c r="D2928" i="14"/>
  <c r="D2927" i="14"/>
  <c r="D2926" i="14"/>
  <c r="D2925" i="14"/>
  <c r="D2924" i="14"/>
  <c r="D2923" i="14"/>
  <c r="D2922" i="14"/>
  <c r="D2921" i="14"/>
  <c r="D2920" i="14"/>
  <c r="D2919" i="14"/>
  <c r="D2918" i="14"/>
  <c r="D2917" i="14"/>
  <c r="D2916" i="14"/>
  <c r="D2915" i="14"/>
  <c r="D2914" i="14"/>
  <c r="D2913" i="14"/>
  <c r="D2912" i="14"/>
  <c r="D2911" i="14"/>
  <c r="D2910" i="14"/>
  <c r="D2909" i="14"/>
  <c r="D2908" i="14"/>
  <c r="D2907" i="14"/>
  <c r="D2906" i="14"/>
  <c r="D2905" i="14"/>
  <c r="D2904" i="14"/>
  <c r="D2903" i="14"/>
  <c r="D2902" i="14"/>
  <c r="D2901" i="14"/>
  <c r="D2900" i="14"/>
  <c r="D2899" i="14"/>
  <c r="D2898" i="14"/>
  <c r="D2897" i="14"/>
  <c r="D2896" i="14"/>
  <c r="D2895" i="14"/>
  <c r="D2894" i="14"/>
  <c r="D2893" i="14"/>
  <c r="D2892" i="14"/>
  <c r="D2891" i="14"/>
  <c r="D2890" i="14"/>
  <c r="D2889" i="14"/>
  <c r="D2888" i="14"/>
  <c r="D2887" i="14"/>
  <c r="D2886" i="14"/>
  <c r="D2885" i="14"/>
  <c r="D2884" i="14"/>
  <c r="D2883" i="14"/>
  <c r="D2882" i="14"/>
  <c r="D2881" i="14"/>
  <c r="D2880" i="14"/>
  <c r="D2879" i="14"/>
  <c r="D2878" i="14"/>
  <c r="D2877" i="14"/>
  <c r="D2876" i="14"/>
  <c r="D2875" i="14"/>
  <c r="D2874" i="14"/>
  <c r="D2873" i="14"/>
  <c r="D2872" i="14"/>
  <c r="D2871" i="14"/>
  <c r="D2870" i="14"/>
  <c r="D2869" i="14"/>
  <c r="D2868" i="14"/>
  <c r="D2867" i="14"/>
  <c r="D2866" i="14"/>
  <c r="D2865" i="14"/>
  <c r="D2864" i="14"/>
  <c r="D2863" i="14"/>
  <c r="D2862" i="14"/>
  <c r="D2861" i="14"/>
  <c r="D2860" i="14"/>
  <c r="D2859" i="14"/>
  <c r="D2858" i="14"/>
  <c r="D2857" i="14"/>
  <c r="D2856" i="14"/>
  <c r="D2855" i="14"/>
  <c r="D2854" i="14"/>
  <c r="D2853" i="14"/>
  <c r="D2852" i="14"/>
  <c r="D2851" i="14"/>
  <c r="D2850" i="14"/>
  <c r="D2849" i="14"/>
  <c r="D2848" i="14"/>
  <c r="D2847" i="14"/>
  <c r="D2846" i="14"/>
  <c r="D2845" i="14"/>
  <c r="D2844" i="14"/>
  <c r="D2843" i="14"/>
  <c r="D2842" i="14"/>
  <c r="D2841" i="14"/>
  <c r="D2840" i="14"/>
  <c r="D2839" i="14"/>
  <c r="D2838" i="14"/>
  <c r="D2837" i="14"/>
  <c r="D2836" i="14"/>
  <c r="D2835" i="14"/>
  <c r="D2834" i="14"/>
  <c r="D2833" i="14"/>
  <c r="D2832" i="14"/>
  <c r="D2831" i="14"/>
  <c r="D2830" i="14"/>
  <c r="D2829" i="14"/>
  <c r="D2828" i="14"/>
  <c r="D2827" i="14"/>
  <c r="D2826" i="14"/>
  <c r="D2825" i="14"/>
  <c r="D2824" i="14"/>
  <c r="D2823" i="14"/>
  <c r="D2822" i="14"/>
  <c r="D2821" i="14"/>
  <c r="D2820" i="14"/>
  <c r="D2819" i="14"/>
  <c r="D2818" i="14"/>
  <c r="D2817" i="14"/>
  <c r="D2816" i="14"/>
  <c r="D2815" i="14"/>
  <c r="D2814" i="14"/>
  <c r="D2813" i="14"/>
  <c r="D2812" i="14"/>
  <c r="D2811" i="14"/>
  <c r="D2810" i="14"/>
  <c r="D2809" i="14"/>
  <c r="D2808" i="14"/>
  <c r="D2807" i="14"/>
  <c r="D2806" i="14"/>
  <c r="D2805" i="14"/>
  <c r="D2804" i="14"/>
  <c r="D2803" i="14"/>
  <c r="D2802" i="14"/>
  <c r="D2801" i="14"/>
  <c r="D2800" i="14"/>
  <c r="D2799" i="14"/>
  <c r="D2798" i="14"/>
  <c r="D2797" i="14"/>
  <c r="D2796" i="14"/>
  <c r="D2795" i="14"/>
  <c r="D2794" i="14"/>
  <c r="D2793" i="14"/>
  <c r="D2792" i="14"/>
  <c r="D2791" i="14"/>
  <c r="D2790" i="14"/>
  <c r="D2789" i="14"/>
  <c r="D2788" i="14"/>
  <c r="D2787" i="14"/>
  <c r="D2786" i="14"/>
  <c r="D2785" i="14"/>
  <c r="D2784" i="14"/>
  <c r="D2783" i="14"/>
  <c r="D2782" i="14"/>
  <c r="D2781" i="14"/>
  <c r="D2780" i="14"/>
  <c r="D2779" i="14"/>
  <c r="D2778" i="14"/>
  <c r="D2777" i="14"/>
  <c r="D2776" i="14"/>
  <c r="D2775" i="14"/>
  <c r="D2774" i="14"/>
  <c r="D2773" i="14"/>
  <c r="D2772" i="14"/>
  <c r="D2771" i="14"/>
  <c r="D2770" i="14"/>
  <c r="D2769" i="14"/>
  <c r="D2768" i="14"/>
  <c r="D2767" i="14"/>
  <c r="D2766" i="14"/>
  <c r="D2765" i="14"/>
  <c r="D2764" i="14"/>
  <c r="D2763" i="14"/>
  <c r="D2762" i="14"/>
  <c r="D2761" i="14"/>
  <c r="D2760" i="14"/>
  <c r="D2759" i="14"/>
  <c r="D2758" i="14"/>
  <c r="D2757" i="14"/>
  <c r="D2756" i="14"/>
  <c r="D2755" i="14"/>
  <c r="D2754" i="14"/>
  <c r="D2753" i="14"/>
  <c r="D2752" i="14"/>
  <c r="D2751" i="14"/>
  <c r="D2750" i="14"/>
  <c r="D2749" i="14"/>
  <c r="D2748" i="14"/>
  <c r="D2747" i="14"/>
  <c r="D2746" i="14"/>
  <c r="D2745" i="14"/>
  <c r="D2744" i="14"/>
  <c r="D2743" i="14"/>
  <c r="D2742" i="14"/>
  <c r="D2741" i="14"/>
  <c r="D2740" i="14"/>
  <c r="D2739" i="14"/>
  <c r="D2738" i="14"/>
  <c r="D2737" i="14"/>
  <c r="D2736" i="14"/>
  <c r="D2735" i="14"/>
  <c r="D2734" i="14"/>
  <c r="D2733" i="14"/>
  <c r="D2732" i="14"/>
  <c r="D2731" i="14"/>
  <c r="D2730" i="14"/>
  <c r="D2729" i="14"/>
  <c r="D2728" i="14"/>
  <c r="D2727" i="14"/>
  <c r="D2726" i="14"/>
  <c r="D2725" i="14"/>
  <c r="D2724" i="14"/>
  <c r="D2723" i="14"/>
  <c r="D2722" i="14"/>
  <c r="D2721" i="14"/>
  <c r="D2720" i="14"/>
  <c r="D2719" i="14"/>
  <c r="D2718" i="14"/>
  <c r="D2717" i="14"/>
  <c r="D2716" i="14"/>
  <c r="D2715" i="14"/>
  <c r="D2714" i="14"/>
  <c r="D2713" i="14"/>
  <c r="D2712" i="14"/>
  <c r="D2711" i="14"/>
  <c r="D2710" i="14"/>
  <c r="D2709" i="14"/>
  <c r="D2708" i="14"/>
  <c r="D2707" i="14"/>
  <c r="D2706" i="14"/>
  <c r="D2705" i="14"/>
  <c r="D2704" i="14"/>
  <c r="D2703" i="14"/>
  <c r="D2702" i="14"/>
  <c r="D2701" i="14"/>
  <c r="D2700" i="14"/>
  <c r="D2699" i="14"/>
  <c r="D2698" i="14"/>
  <c r="D2697" i="14"/>
  <c r="D2696" i="14"/>
  <c r="D2695" i="14"/>
  <c r="D2694" i="14"/>
  <c r="D2693" i="14"/>
  <c r="D2692" i="14"/>
  <c r="D2691" i="14"/>
  <c r="D2690" i="14"/>
  <c r="D2689" i="14"/>
  <c r="D2688" i="14"/>
  <c r="D2687" i="14"/>
  <c r="D2686" i="14"/>
  <c r="D2685" i="14"/>
  <c r="D2684" i="14"/>
  <c r="D2683" i="14"/>
  <c r="D2682" i="14"/>
  <c r="D2681" i="14"/>
  <c r="D2680" i="14"/>
  <c r="D2679" i="14"/>
  <c r="D2678" i="14"/>
  <c r="D2677" i="14"/>
  <c r="D2676" i="14"/>
  <c r="D2675" i="14"/>
  <c r="D2674" i="14"/>
  <c r="D2673" i="14"/>
  <c r="D2672" i="14"/>
  <c r="D2671" i="14"/>
  <c r="D2670" i="14"/>
  <c r="D2669" i="14"/>
  <c r="D2668" i="14"/>
  <c r="D2667" i="14"/>
  <c r="D2666" i="14"/>
  <c r="D2665" i="14"/>
  <c r="D2664" i="14"/>
  <c r="D2663" i="14"/>
  <c r="D2662" i="14"/>
  <c r="D2661" i="14"/>
  <c r="D2660" i="14"/>
  <c r="D2659" i="14"/>
  <c r="D2658" i="14"/>
  <c r="D2657" i="14"/>
  <c r="D2656" i="14"/>
  <c r="D2655" i="14"/>
  <c r="D2654" i="14"/>
  <c r="D2653" i="14"/>
  <c r="D2652" i="14"/>
  <c r="D2651" i="14"/>
  <c r="D2650" i="14"/>
  <c r="D2649" i="14"/>
  <c r="D2648" i="14"/>
  <c r="D2647" i="14"/>
  <c r="D2646" i="14"/>
  <c r="D2645" i="14"/>
  <c r="D2644" i="14"/>
  <c r="D2643" i="14"/>
  <c r="D2642" i="14"/>
  <c r="D2641" i="14"/>
  <c r="D2640" i="14"/>
  <c r="D2639" i="14"/>
  <c r="D2638" i="14"/>
  <c r="D2637" i="14"/>
  <c r="D2636" i="14"/>
  <c r="D2635" i="14"/>
  <c r="D2634" i="14"/>
  <c r="D2633" i="14"/>
  <c r="D2632" i="14"/>
  <c r="D2631" i="14"/>
  <c r="D2630" i="14"/>
  <c r="D2629" i="14"/>
  <c r="D2628" i="14"/>
  <c r="D2627" i="14"/>
  <c r="D2626" i="14"/>
  <c r="D2625" i="14"/>
  <c r="D2624" i="14"/>
  <c r="D2623" i="14"/>
  <c r="D2622" i="14"/>
  <c r="D2621" i="14"/>
  <c r="D2620" i="14"/>
  <c r="D2619" i="14"/>
  <c r="D2618" i="14"/>
  <c r="D2617" i="14"/>
  <c r="D2616" i="14"/>
  <c r="D2615" i="14"/>
  <c r="D2614" i="14"/>
  <c r="D2613" i="14"/>
  <c r="D2612" i="14"/>
  <c r="D2611" i="14"/>
  <c r="D2610" i="14"/>
  <c r="D2609" i="14"/>
  <c r="D2608" i="14"/>
  <c r="D2607" i="14"/>
  <c r="D2606" i="14"/>
  <c r="D2605" i="14"/>
  <c r="D2604" i="14"/>
  <c r="D2603" i="14"/>
  <c r="D2602" i="14"/>
  <c r="D2601" i="14"/>
  <c r="D2600" i="14"/>
  <c r="D2599" i="14"/>
  <c r="D2598" i="14"/>
  <c r="D2597" i="14"/>
  <c r="D2596" i="14"/>
  <c r="D2595" i="14"/>
  <c r="D2594" i="14"/>
  <c r="D2593" i="14"/>
  <c r="D2592" i="14"/>
  <c r="D2591" i="14"/>
  <c r="D2590" i="14"/>
  <c r="D2589" i="14"/>
  <c r="D2588" i="14"/>
  <c r="D2587" i="14"/>
  <c r="D2586" i="14"/>
  <c r="D2585" i="14"/>
  <c r="D2584" i="14"/>
  <c r="D2583" i="14"/>
  <c r="D2582" i="14"/>
  <c r="D2581" i="14"/>
  <c r="D2580" i="14"/>
  <c r="D2579" i="14"/>
  <c r="D2578" i="14"/>
  <c r="D2577" i="14"/>
  <c r="D2576" i="14"/>
  <c r="D2575" i="14"/>
  <c r="D2574" i="14"/>
  <c r="D2573" i="14"/>
  <c r="D2572" i="14"/>
  <c r="D2571" i="14"/>
  <c r="D2570" i="14"/>
  <c r="D2569" i="14"/>
  <c r="D2568" i="14"/>
  <c r="D2567" i="14"/>
  <c r="D2566" i="14"/>
  <c r="D2565" i="14"/>
  <c r="D2564" i="14"/>
  <c r="D2563" i="14"/>
  <c r="D2562" i="14"/>
  <c r="D2561" i="14"/>
  <c r="D2560" i="14"/>
  <c r="D2559" i="14"/>
  <c r="D2558" i="14"/>
  <c r="D2557" i="14"/>
  <c r="D2556" i="14"/>
  <c r="D2555" i="14"/>
  <c r="D2554" i="14"/>
  <c r="D2553" i="14"/>
  <c r="D2552" i="14"/>
  <c r="D2551" i="14"/>
  <c r="D2550" i="14"/>
  <c r="D2549" i="14"/>
  <c r="D2548" i="14"/>
  <c r="D2547" i="14"/>
  <c r="D2546" i="14"/>
  <c r="D2545" i="14"/>
  <c r="D2544" i="14"/>
  <c r="D2543" i="14"/>
  <c r="D2542" i="14"/>
  <c r="D2541" i="14"/>
  <c r="D2540" i="14"/>
  <c r="D2539" i="14"/>
  <c r="D2538" i="14"/>
  <c r="D2537" i="14"/>
  <c r="D2536" i="14"/>
  <c r="D2535" i="14"/>
  <c r="D2534" i="14"/>
  <c r="D2533" i="14"/>
  <c r="D2532" i="14"/>
  <c r="D2531" i="14"/>
  <c r="D2530" i="14"/>
  <c r="D2529" i="14"/>
  <c r="D2528" i="14"/>
  <c r="D2527" i="14"/>
  <c r="D2526" i="14"/>
  <c r="D2525" i="14"/>
  <c r="D2524" i="14"/>
  <c r="D2523" i="14"/>
  <c r="D2522" i="14"/>
  <c r="D2521" i="14"/>
  <c r="D2520" i="14"/>
  <c r="D2519" i="14"/>
  <c r="D2518" i="14"/>
  <c r="D2517" i="14"/>
  <c r="D2516" i="14"/>
  <c r="D2515" i="14"/>
  <c r="D2514" i="14"/>
  <c r="D2513" i="14"/>
  <c r="D2512" i="14"/>
  <c r="D2511" i="14"/>
  <c r="D2510" i="14"/>
  <c r="D2509" i="14"/>
  <c r="D2508" i="14"/>
  <c r="D2507" i="14"/>
  <c r="D2506" i="14"/>
  <c r="D2505" i="14"/>
  <c r="D2504" i="14"/>
  <c r="D2503" i="14"/>
  <c r="D2502" i="14"/>
  <c r="D2501" i="14"/>
  <c r="D2500" i="14"/>
  <c r="D2499" i="14"/>
  <c r="D2498" i="14"/>
  <c r="D2497" i="14"/>
  <c r="D2496" i="14"/>
  <c r="D2495" i="14"/>
  <c r="D2494" i="14"/>
  <c r="D2493" i="14"/>
  <c r="D2492" i="14"/>
  <c r="D2491" i="14"/>
  <c r="D2490" i="14"/>
  <c r="D2489" i="14"/>
  <c r="D2488" i="14"/>
  <c r="D2487" i="14"/>
  <c r="D2486" i="14"/>
  <c r="D2485" i="14"/>
  <c r="D2484" i="14"/>
  <c r="D2483" i="14"/>
  <c r="D2482" i="14"/>
  <c r="D2481" i="14"/>
  <c r="D2480" i="14"/>
  <c r="D2479" i="14"/>
  <c r="D2478" i="14"/>
  <c r="D2477" i="14"/>
  <c r="D2476" i="14"/>
  <c r="D2475" i="14"/>
  <c r="D2474" i="14"/>
  <c r="D2473" i="14"/>
  <c r="D2472" i="14"/>
  <c r="D2471" i="14"/>
  <c r="D2470" i="14"/>
  <c r="D2469" i="14"/>
  <c r="D2468" i="14"/>
  <c r="D2467" i="14"/>
  <c r="D2466" i="14"/>
  <c r="D2465" i="14"/>
  <c r="D2464" i="14"/>
  <c r="D2463" i="14"/>
  <c r="D2462" i="14"/>
  <c r="D2461" i="14"/>
  <c r="D2460" i="14"/>
  <c r="D2459" i="14"/>
  <c r="D2458" i="14"/>
  <c r="D2457" i="14"/>
  <c r="D2456" i="14"/>
  <c r="D2455" i="14"/>
  <c r="D2454" i="14"/>
  <c r="D2453" i="14"/>
  <c r="D2452" i="14"/>
  <c r="D2451" i="14"/>
  <c r="D2450" i="14"/>
  <c r="D2449" i="14"/>
  <c r="D2448" i="14"/>
  <c r="D2447" i="14"/>
  <c r="D2446" i="14"/>
  <c r="D2445" i="14"/>
  <c r="D2444" i="14"/>
  <c r="D2443" i="14"/>
  <c r="D2442" i="14"/>
  <c r="D2441" i="14"/>
  <c r="D2440" i="14"/>
  <c r="D2439" i="14"/>
  <c r="D2438" i="14"/>
  <c r="D2437" i="14"/>
  <c r="D2436" i="14"/>
  <c r="D2435" i="14"/>
  <c r="D2434" i="14"/>
  <c r="D2433" i="14"/>
  <c r="D2432" i="14"/>
  <c r="D2431" i="14"/>
  <c r="D2430" i="14"/>
  <c r="D2429" i="14"/>
  <c r="D2428" i="14"/>
  <c r="D2427" i="14"/>
  <c r="D2426" i="14"/>
  <c r="D2425" i="14"/>
  <c r="D2424" i="14"/>
  <c r="D2423" i="14"/>
  <c r="D2422" i="14"/>
  <c r="D2421" i="14"/>
  <c r="D2420" i="14"/>
  <c r="D2419" i="14"/>
  <c r="D2418" i="14"/>
  <c r="D2417" i="14"/>
  <c r="D2416" i="14"/>
  <c r="D2415" i="14"/>
  <c r="D2414" i="14"/>
  <c r="D2413" i="14"/>
  <c r="D2412" i="14"/>
  <c r="D2411" i="14"/>
  <c r="D2410" i="14"/>
  <c r="D2409" i="14"/>
  <c r="D2408" i="14"/>
  <c r="D2407" i="14"/>
  <c r="D2406" i="14"/>
  <c r="D2405" i="14"/>
  <c r="D2404" i="14"/>
  <c r="D2403" i="14"/>
  <c r="D2402" i="14"/>
  <c r="D2401" i="14"/>
  <c r="D2400" i="14"/>
  <c r="D2399" i="14"/>
  <c r="D2398" i="14"/>
  <c r="D2397" i="14"/>
  <c r="D2396" i="14"/>
  <c r="D2395" i="14"/>
  <c r="D2394" i="14"/>
  <c r="D2393" i="14"/>
  <c r="D2392" i="14"/>
  <c r="D2391" i="14"/>
  <c r="D2390" i="14"/>
  <c r="D2389" i="14"/>
  <c r="D2388" i="14"/>
  <c r="D2387" i="14"/>
  <c r="D2386" i="14"/>
  <c r="D2385" i="14"/>
  <c r="D2384" i="14"/>
  <c r="D2383" i="14"/>
  <c r="D2382" i="14"/>
  <c r="D2381" i="14"/>
  <c r="D2380" i="14"/>
  <c r="D2379" i="14"/>
  <c r="D2378" i="14"/>
  <c r="D2377" i="14"/>
  <c r="D2376" i="14"/>
  <c r="D2375" i="14"/>
  <c r="D2374" i="14"/>
  <c r="D2373" i="14"/>
  <c r="D2372" i="14"/>
  <c r="D2371" i="14"/>
  <c r="D2370" i="14"/>
  <c r="D2369" i="14"/>
  <c r="D2368" i="14"/>
  <c r="D2367" i="14"/>
  <c r="D2366" i="14"/>
  <c r="D2365" i="14"/>
  <c r="D2364" i="14"/>
  <c r="D2363" i="14"/>
  <c r="D2362" i="14"/>
  <c r="D2361" i="14"/>
  <c r="D2360" i="14"/>
  <c r="D2359" i="14"/>
  <c r="D2358" i="14"/>
  <c r="D2357" i="14"/>
  <c r="D2356" i="14"/>
  <c r="D2355" i="14"/>
  <c r="D2354" i="14"/>
  <c r="D2353" i="14"/>
  <c r="D2352" i="14"/>
  <c r="D2351" i="14"/>
  <c r="D2350" i="14"/>
  <c r="D2349" i="14"/>
  <c r="D2348" i="14"/>
  <c r="D2347" i="14"/>
  <c r="D2346" i="14"/>
  <c r="D2345" i="14"/>
  <c r="D2344" i="14"/>
  <c r="D2343" i="14"/>
  <c r="D2342" i="14"/>
  <c r="D2341" i="14"/>
  <c r="D2340" i="14"/>
  <c r="D2339" i="14"/>
  <c r="D2338" i="14"/>
  <c r="D2337" i="14"/>
  <c r="D2336" i="14"/>
  <c r="D2335" i="14"/>
  <c r="D2334" i="14"/>
  <c r="D2333" i="14"/>
  <c r="D2332" i="14"/>
  <c r="D2331" i="14"/>
  <c r="D2330" i="14"/>
  <c r="D2329" i="14"/>
  <c r="D2328" i="14"/>
  <c r="D2327" i="14"/>
  <c r="D2326" i="14"/>
  <c r="D2325" i="14"/>
  <c r="D2324" i="14"/>
  <c r="D2323" i="14"/>
  <c r="D2322" i="14"/>
  <c r="D2321" i="14"/>
  <c r="D2320" i="14"/>
  <c r="D2319" i="14"/>
  <c r="D2318" i="14"/>
  <c r="D2317" i="14"/>
  <c r="D2316" i="14"/>
  <c r="D2315" i="14"/>
  <c r="D2314" i="14"/>
  <c r="D2313" i="14"/>
  <c r="D2312" i="14"/>
  <c r="D2311" i="14"/>
  <c r="D2310" i="14"/>
  <c r="D2309" i="14"/>
  <c r="D2308" i="14"/>
  <c r="D2307" i="14"/>
  <c r="D2306" i="14"/>
  <c r="D2305" i="14"/>
  <c r="D2304" i="14"/>
  <c r="D2303" i="14"/>
  <c r="D2302" i="14"/>
  <c r="D2301" i="14"/>
  <c r="D2300" i="14"/>
  <c r="D2299" i="14"/>
  <c r="D2298" i="14"/>
  <c r="D2297" i="14"/>
  <c r="D2296" i="14"/>
  <c r="D2295" i="14"/>
  <c r="D2294" i="14"/>
  <c r="D2293" i="14"/>
  <c r="D2292" i="14"/>
  <c r="D2291" i="14"/>
  <c r="D2290" i="14"/>
  <c r="D2289" i="14"/>
  <c r="D2288" i="14"/>
  <c r="D2287" i="14"/>
  <c r="D2286" i="14"/>
  <c r="D2285" i="14"/>
  <c r="D2284" i="14"/>
  <c r="D2283" i="14"/>
  <c r="D2282" i="14"/>
  <c r="D2281" i="14"/>
  <c r="D2280" i="14"/>
  <c r="D2279" i="14"/>
  <c r="D2278" i="14"/>
  <c r="D2277" i="14"/>
  <c r="D2276" i="14"/>
  <c r="D2275" i="14"/>
  <c r="D2274" i="14"/>
  <c r="D2273" i="14"/>
  <c r="D2272" i="14"/>
  <c r="D2271" i="14"/>
  <c r="D2270" i="14"/>
  <c r="D2269" i="14"/>
  <c r="D2268" i="14"/>
  <c r="D2267" i="14"/>
  <c r="D2266" i="14"/>
  <c r="D2265" i="14"/>
  <c r="D2264" i="14"/>
  <c r="D2263" i="14"/>
  <c r="D2262" i="14"/>
  <c r="D2261" i="14"/>
  <c r="D2260" i="14"/>
  <c r="D2259" i="14"/>
  <c r="D2258" i="14"/>
  <c r="D2257" i="14"/>
  <c r="D2256" i="14"/>
  <c r="D2255" i="14"/>
  <c r="D2254" i="14"/>
  <c r="D2253" i="14"/>
  <c r="D2252" i="14"/>
  <c r="D2251" i="14"/>
  <c r="D2250" i="14"/>
  <c r="D2249" i="14"/>
  <c r="D2248" i="14"/>
  <c r="D2247" i="14"/>
  <c r="D2246" i="14"/>
  <c r="D2245" i="14"/>
  <c r="D2244" i="14"/>
  <c r="D2243" i="14"/>
  <c r="D2242" i="14"/>
  <c r="D2241" i="14"/>
  <c r="D2240" i="14"/>
  <c r="D2239" i="14"/>
  <c r="D2238" i="14"/>
  <c r="D2237" i="14"/>
  <c r="D2236" i="14"/>
  <c r="D2235" i="14"/>
  <c r="D2234" i="14"/>
  <c r="D2233" i="14"/>
  <c r="D2232" i="14"/>
  <c r="D2231" i="14"/>
  <c r="D2230" i="14"/>
  <c r="D2229" i="14"/>
  <c r="D2228" i="14"/>
  <c r="D2227" i="14"/>
  <c r="D2226" i="14"/>
  <c r="D2225" i="14"/>
  <c r="D2224" i="14"/>
  <c r="D2223" i="14"/>
  <c r="D2222" i="14"/>
  <c r="D2221" i="14"/>
  <c r="D2220" i="14"/>
  <c r="D2219" i="14"/>
  <c r="D2218" i="14"/>
  <c r="D2217" i="14"/>
  <c r="D2216" i="14"/>
  <c r="D2215" i="14"/>
  <c r="D2214" i="14"/>
  <c r="D2213" i="14"/>
  <c r="D2212" i="14"/>
  <c r="D2211" i="14"/>
  <c r="D2210" i="14"/>
  <c r="D2209" i="14"/>
  <c r="D2208" i="14"/>
  <c r="D2207" i="14"/>
  <c r="D2206" i="14"/>
  <c r="D2205" i="14"/>
  <c r="D2204" i="14"/>
  <c r="D2203" i="14"/>
  <c r="D2202" i="14"/>
  <c r="D2201" i="14"/>
  <c r="D2200" i="14"/>
  <c r="D2199" i="14"/>
  <c r="D2198" i="14"/>
  <c r="D2197" i="14"/>
  <c r="D2196" i="14"/>
  <c r="D2195" i="14"/>
  <c r="D2194" i="14"/>
  <c r="D2193" i="14"/>
  <c r="D2192" i="14"/>
  <c r="D2191" i="14"/>
  <c r="D2190" i="14"/>
  <c r="D2189" i="14"/>
  <c r="D2188" i="14"/>
  <c r="D2187" i="14"/>
  <c r="D2186" i="14"/>
  <c r="D2185" i="14"/>
  <c r="D2184" i="14"/>
  <c r="D2183" i="14"/>
  <c r="D2182" i="14"/>
  <c r="D2181" i="14"/>
  <c r="D2180" i="14"/>
  <c r="D2179" i="14"/>
  <c r="D2178" i="14"/>
  <c r="D2177" i="14"/>
  <c r="D2176" i="14"/>
  <c r="D2175" i="14"/>
  <c r="D2174" i="14"/>
  <c r="D2173" i="14"/>
  <c r="D2172" i="14"/>
  <c r="D2171" i="14"/>
  <c r="D2170" i="14"/>
  <c r="D2169" i="14"/>
  <c r="D2168" i="14"/>
  <c r="D2167" i="14"/>
  <c r="D2166" i="14"/>
  <c r="D2165" i="14"/>
  <c r="D2164" i="14"/>
  <c r="D2163" i="14"/>
  <c r="D2162" i="14"/>
  <c r="D2161" i="14"/>
  <c r="D2160" i="14"/>
  <c r="D2159" i="14"/>
  <c r="D2158" i="14"/>
  <c r="D2157" i="14"/>
  <c r="D2156" i="14"/>
  <c r="D2155" i="14"/>
  <c r="D2154" i="14"/>
  <c r="D2153" i="14"/>
  <c r="D2152" i="14"/>
  <c r="D2151" i="14"/>
  <c r="D2150" i="14"/>
  <c r="D2149" i="14"/>
  <c r="D2148" i="14"/>
  <c r="D2147" i="14"/>
  <c r="D2146" i="14"/>
  <c r="D2145" i="14"/>
  <c r="D2144" i="14"/>
  <c r="D2143" i="14"/>
  <c r="D2142" i="14"/>
  <c r="D2141" i="14"/>
  <c r="D2140" i="14"/>
  <c r="D2139" i="14"/>
  <c r="D2138" i="14"/>
  <c r="D2137" i="14"/>
  <c r="D2136" i="14"/>
  <c r="D2135" i="14"/>
  <c r="D2134" i="14"/>
  <c r="D2133" i="14"/>
  <c r="D2132" i="14"/>
  <c r="D2131" i="14"/>
  <c r="D2130" i="14"/>
  <c r="D2129" i="14"/>
  <c r="D2128" i="14"/>
  <c r="D2127" i="14"/>
  <c r="D2126" i="14"/>
  <c r="D2125" i="14"/>
  <c r="D2124" i="14"/>
  <c r="D2123" i="14"/>
  <c r="D2122" i="14"/>
  <c r="D2121" i="14"/>
  <c r="D2120" i="14"/>
  <c r="D2119" i="14"/>
  <c r="D2118" i="14"/>
  <c r="D2117" i="14"/>
  <c r="D2116" i="14"/>
  <c r="D2115" i="14"/>
  <c r="D2114" i="14"/>
  <c r="D2113" i="14"/>
  <c r="D2112" i="14"/>
  <c r="D2111" i="14"/>
  <c r="D2110" i="14"/>
  <c r="D2109" i="14"/>
  <c r="D2108" i="14"/>
  <c r="D2107" i="14"/>
  <c r="D2106" i="14"/>
  <c r="D2105" i="14"/>
  <c r="D2104" i="14"/>
  <c r="D2103" i="14"/>
  <c r="D2102" i="14"/>
  <c r="D2101" i="14"/>
  <c r="D2100" i="14"/>
  <c r="D2099" i="14"/>
  <c r="D2098" i="14"/>
  <c r="D2097" i="14"/>
  <c r="D2096" i="14"/>
  <c r="D2095" i="14"/>
  <c r="D2094" i="14"/>
  <c r="D2093" i="14"/>
  <c r="D2092" i="14"/>
  <c r="D2091" i="14"/>
  <c r="D2090" i="14"/>
  <c r="D2089" i="14"/>
  <c r="D2088" i="14"/>
  <c r="D2087" i="14"/>
  <c r="D2086" i="14"/>
  <c r="D2085" i="14"/>
  <c r="D2084" i="14"/>
  <c r="D2083" i="14"/>
  <c r="D2082" i="14"/>
  <c r="D2081" i="14"/>
  <c r="D2080" i="14"/>
  <c r="D2079" i="14"/>
  <c r="D2078" i="14"/>
  <c r="D2077" i="14"/>
  <c r="D2076" i="14"/>
  <c r="D2075" i="14"/>
  <c r="D2074" i="14"/>
  <c r="D2073" i="14"/>
  <c r="D2072" i="14"/>
  <c r="D2071" i="14"/>
  <c r="D2070" i="14"/>
  <c r="D2069" i="14"/>
  <c r="D2068" i="14"/>
  <c r="D2067" i="14"/>
  <c r="D2066" i="14"/>
  <c r="D2065" i="14"/>
  <c r="D2064" i="14"/>
  <c r="D2063" i="14"/>
  <c r="D2062" i="14"/>
  <c r="D2061" i="14"/>
  <c r="D2060" i="14"/>
  <c r="D2059" i="14"/>
  <c r="D2058" i="14"/>
  <c r="D2057" i="14"/>
  <c r="D2056" i="14"/>
  <c r="D2055" i="14"/>
  <c r="D2054" i="14"/>
  <c r="D2053" i="14"/>
  <c r="D2052" i="14"/>
  <c r="D2051" i="14"/>
  <c r="D2050" i="14"/>
  <c r="D2049" i="14"/>
  <c r="D2048" i="14"/>
  <c r="D2047" i="14"/>
  <c r="D2046" i="14"/>
  <c r="D2045" i="14"/>
  <c r="D2044" i="14"/>
  <c r="D2043" i="14"/>
  <c r="D2042" i="14"/>
  <c r="D2041" i="14"/>
  <c r="D2040" i="14"/>
  <c r="D2039" i="14"/>
  <c r="D2038" i="14"/>
  <c r="D2037" i="14"/>
  <c r="D2036" i="14"/>
  <c r="D2035" i="14"/>
  <c r="D2034" i="14"/>
  <c r="D2033" i="14"/>
  <c r="D2032" i="14"/>
  <c r="D2031" i="14"/>
  <c r="D2030" i="14"/>
  <c r="D2029" i="14"/>
  <c r="D2028" i="14"/>
  <c r="D2027" i="14"/>
  <c r="D2026" i="14"/>
  <c r="D2025" i="14"/>
  <c r="D2024" i="14"/>
  <c r="D2023" i="14"/>
  <c r="D2022" i="14"/>
  <c r="D2021" i="14"/>
  <c r="D2020" i="14"/>
  <c r="D2019" i="14"/>
  <c r="D2018" i="14"/>
  <c r="D2017" i="14"/>
  <c r="D2016" i="14"/>
  <c r="D2015" i="14"/>
  <c r="D2014" i="14"/>
  <c r="D2013" i="14"/>
  <c r="D2012" i="14"/>
  <c r="D2011" i="14"/>
  <c r="D2010" i="14"/>
  <c r="D2009" i="14"/>
  <c r="D2008" i="14"/>
  <c r="D2007" i="14"/>
  <c r="D2006" i="14"/>
  <c r="D2005" i="14"/>
  <c r="D2004" i="14"/>
  <c r="D2003" i="14"/>
  <c r="D2002" i="14"/>
  <c r="D2001" i="14"/>
  <c r="D2000" i="14"/>
  <c r="D1999" i="14"/>
  <c r="D1998" i="14"/>
  <c r="D1997" i="14"/>
  <c r="D1996" i="14"/>
  <c r="D1995" i="14"/>
  <c r="D1994" i="14"/>
  <c r="D1993" i="14"/>
  <c r="D1992" i="14"/>
  <c r="D1991" i="14"/>
  <c r="D1990" i="14"/>
  <c r="D1989" i="14"/>
  <c r="D1988" i="14"/>
  <c r="D1987" i="14"/>
  <c r="D1986" i="14"/>
  <c r="D1985" i="14"/>
  <c r="D1984" i="14"/>
  <c r="D1983" i="14"/>
  <c r="D1982" i="14"/>
  <c r="D1981" i="14"/>
  <c r="D1980" i="14"/>
  <c r="D1979" i="14"/>
  <c r="D1978" i="14"/>
  <c r="D1977" i="14"/>
  <c r="D1976" i="14"/>
  <c r="D1975" i="14"/>
  <c r="D1974" i="14"/>
  <c r="D1973" i="14"/>
  <c r="D1972" i="14"/>
  <c r="D1971" i="14"/>
  <c r="D1970" i="14"/>
  <c r="D1969" i="14"/>
  <c r="D1968" i="14"/>
  <c r="D1967" i="14"/>
  <c r="D1966" i="14"/>
  <c r="D1965" i="14"/>
  <c r="D1964" i="14"/>
  <c r="D1963" i="14"/>
  <c r="D1962" i="14"/>
  <c r="D1961" i="14"/>
  <c r="D1960" i="14"/>
  <c r="D1959" i="14"/>
  <c r="D1958" i="14"/>
  <c r="D1957" i="14"/>
  <c r="D1956" i="14"/>
  <c r="D1955" i="14"/>
  <c r="D1954" i="14"/>
  <c r="D1953" i="14"/>
  <c r="D1952" i="14"/>
  <c r="D1951" i="14"/>
  <c r="D1950" i="14"/>
  <c r="D1949" i="14"/>
  <c r="D1948" i="14"/>
  <c r="D1947" i="14"/>
  <c r="D1946" i="14"/>
  <c r="D1945" i="14"/>
  <c r="D1944" i="14"/>
  <c r="D1943" i="14"/>
  <c r="D1942" i="14"/>
  <c r="D1941" i="14"/>
  <c r="D1940" i="14"/>
  <c r="D1939" i="14"/>
  <c r="D1938" i="14"/>
  <c r="D1937" i="14"/>
  <c r="D1936" i="14"/>
  <c r="D1935" i="14"/>
  <c r="D1934" i="14"/>
  <c r="D1933" i="14"/>
  <c r="D1932" i="14"/>
  <c r="D1931" i="14"/>
  <c r="D1930" i="14"/>
  <c r="D1929" i="14"/>
  <c r="D1928" i="14"/>
  <c r="D1927" i="14"/>
  <c r="D1926" i="14"/>
  <c r="D1925" i="14"/>
  <c r="D1924" i="14"/>
  <c r="D1923" i="14"/>
  <c r="D1922" i="14"/>
  <c r="D1921" i="14"/>
  <c r="D1920" i="14"/>
  <c r="D1919" i="14"/>
  <c r="D1918" i="14"/>
  <c r="D1917" i="14"/>
  <c r="D1916" i="14"/>
  <c r="D1915" i="14"/>
  <c r="D1914" i="14"/>
  <c r="D1913" i="14"/>
  <c r="D1912" i="14"/>
  <c r="D1911" i="14"/>
  <c r="D1910" i="14"/>
  <c r="D1909" i="14"/>
  <c r="D1908" i="14"/>
  <c r="D1907" i="14"/>
  <c r="D1906" i="14"/>
  <c r="D1905" i="14"/>
  <c r="D1904" i="14"/>
  <c r="D1903" i="14"/>
  <c r="D1902" i="14"/>
  <c r="D1901" i="14"/>
  <c r="D1900" i="14"/>
  <c r="D1899" i="14"/>
  <c r="D1898" i="14"/>
  <c r="D1897" i="14"/>
  <c r="D1896" i="14"/>
  <c r="D1895" i="14"/>
  <c r="D1894" i="14"/>
  <c r="D1893" i="14"/>
  <c r="D1892" i="14"/>
  <c r="D1891" i="14"/>
  <c r="D1890" i="14"/>
  <c r="D1889" i="14"/>
  <c r="D1888" i="14"/>
  <c r="D1887" i="14"/>
  <c r="D1886" i="14"/>
  <c r="D1885" i="14"/>
  <c r="D1884" i="14"/>
  <c r="D1883" i="14"/>
  <c r="D1882" i="14"/>
  <c r="D1881" i="14"/>
  <c r="D1880" i="14"/>
  <c r="D1879" i="14"/>
  <c r="D1878" i="14"/>
  <c r="D1877" i="14"/>
  <c r="D1876" i="14"/>
  <c r="D1875" i="14"/>
  <c r="D1874" i="14"/>
  <c r="D1873" i="14"/>
  <c r="D1872" i="14"/>
  <c r="D1871" i="14"/>
  <c r="D1870" i="14"/>
  <c r="D1869" i="14"/>
  <c r="D1868" i="14"/>
  <c r="D1867" i="14"/>
  <c r="D1866" i="14"/>
  <c r="D1865" i="14"/>
  <c r="D1864" i="14"/>
  <c r="D1863" i="14"/>
  <c r="D1862" i="14"/>
  <c r="D1861" i="14"/>
  <c r="D1860" i="14"/>
  <c r="D1859" i="14"/>
  <c r="D1858" i="14"/>
  <c r="D1857" i="14"/>
  <c r="D1856" i="14"/>
  <c r="D1855" i="14"/>
  <c r="D1854" i="14"/>
  <c r="D1853" i="14"/>
  <c r="D1852" i="14"/>
  <c r="D1851" i="14"/>
  <c r="D1850" i="14"/>
  <c r="D1849" i="14"/>
  <c r="D1848" i="14"/>
  <c r="D1847" i="14"/>
  <c r="D1846" i="14"/>
  <c r="D1845" i="14"/>
  <c r="D1844" i="14"/>
  <c r="D1843" i="14"/>
  <c r="D1842" i="14"/>
  <c r="D1841" i="14"/>
  <c r="D1840" i="14"/>
  <c r="D1839" i="14"/>
  <c r="D1838" i="14"/>
  <c r="D1837" i="14"/>
  <c r="D1836" i="14"/>
  <c r="D1835" i="14"/>
  <c r="D1834" i="14"/>
  <c r="D1833" i="14"/>
  <c r="D1832" i="14"/>
  <c r="D1831" i="14"/>
  <c r="D1830" i="14"/>
  <c r="D1829" i="14"/>
  <c r="D1828" i="14"/>
  <c r="D1827" i="14"/>
  <c r="D1826" i="14"/>
  <c r="D1825" i="14"/>
  <c r="D1824" i="14"/>
  <c r="D1823" i="14"/>
  <c r="D1822" i="14"/>
  <c r="D1821" i="14"/>
  <c r="D1820" i="14"/>
  <c r="D1819" i="14"/>
  <c r="D1818" i="14"/>
  <c r="D1817" i="14"/>
  <c r="D1816" i="14"/>
  <c r="D1815" i="14"/>
  <c r="D1814" i="14"/>
  <c r="D1813" i="14"/>
  <c r="D1812" i="14"/>
  <c r="D1811" i="14"/>
  <c r="D1810" i="14"/>
  <c r="D1809" i="14"/>
  <c r="D1808" i="14"/>
  <c r="D1807" i="14"/>
  <c r="D1806" i="14"/>
  <c r="D1805" i="14"/>
  <c r="D1804" i="14"/>
  <c r="D1803" i="14"/>
  <c r="D1802" i="14"/>
  <c r="D1801" i="14"/>
  <c r="D1800" i="14"/>
  <c r="D1799" i="14"/>
  <c r="D1798" i="14"/>
  <c r="D1797" i="14"/>
  <c r="D1796" i="14"/>
  <c r="D1795" i="14"/>
  <c r="D1794" i="14"/>
  <c r="D1793" i="14"/>
  <c r="D1792" i="14"/>
  <c r="D1791" i="14"/>
  <c r="D1790" i="14"/>
  <c r="D1789" i="14"/>
  <c r="D1788" i="14"/>
  <c r="D1787" i="14"/>
  <c r="D1786" i="14"/>
  <c r="D1785" i="14"/>
  <c r="D1784" i="14"/>
  <c r="D1783" i="14"/>
  <c r="D1782" i="14"/>
  <c r="D1781" i="14"/>
  <c r="D1780" i="14"/>
  <c r="D1779" i="14"/>
  <c r="D1778" i="14"/>
  <c r="D1777" i="14"/>
  <c r="D1776" i="14"/>
  <c r="D1775" i="14"/>
  <c r="D1774" i="14"/>
  <c r="D1773" i="14"/>
  <c r="D1772" i="14"/>
  <c r="D1771" i="14"/>
  <c r="D1770" i="14"/>
  <c r="D1769" i="14"/>
  <c r="D1768" i="14"/>
  <c r="D1767" i="14"/>
  <c r="D1766" i="14"/>
  <c r="D1765" i="14"/>
  <c r="D1764" i="14"/>
  <c r="D1763" i="14"/>
  <c r="D1762" i="14"/>
  <c r="D1761" i="14"/>
  <c r="D1760" i="14"/>
  <c r="D1759" i="14"/>
  <c r="D1758" i="14"/>
  <c r="D1757" i="14"/>
  <c r="D1756" i="14"/>
  <c r="D1755" i="14"/>
  <c r="D1754" i="14"/>
  <c r="D1753" i="14"/>
  <c r="D1752" i="14"/>
  <c r="D1751" i="14"/>
  <c r="D1750" i="14"/>
  <c r="D1749" i="14"/>
  <c r="D1748" i="14"/>
  <c r="D1747" i="14"/>
  <c r="D1746" i="14"/>
  <c r="D1745" i="14"/>
  <c r="D1744" i="14"/>
  <c r="D1743" i="14"/>
  <c r="D1742" i="14"/>
  <c r="D1741" i="14"/>
  <c r="D1740" i="14"/>
  <c r="D1739" i="14"/>
  <c r="D1738" i="14"/>
  <c r="D1737" i="14"/>
  <c r="D1736" i="14"/>
  <c r="D1735" i="14"/>
  <c r="D1734" i="14"/>
  <c r="D1733" i="14"/>
  <c r="D1732" i="14"/>
  <c r="D1731" i="14"/>
  <c r="D1730" i="14"/>
  <c r="D1729" i="14"/>
  <c r="D1728" i="14"/>
  <c r="D1727" i="14"/>
  <c r="D1726" i="14"/>
  <c r="D1725" i="14"/>
  <c r="D1724" i="14"/>
  <c r="D1723" i="14"/>
  <c r="D1722" i="14"/>
  <c r="D1721" i="14"/>
  <c r="D1720" i="14"/>
  <c r="D1719" i="14"/>
  <c r="D1718" i="14"/>
  <c r="D1717" i="14"/>
  <c r="D1716" i="14"/>
  <c r="D1715" i="14"/>
  <c r="D1714" i="14"/>
  <c r="D1713" i="14"/>
  <c r="D1712" i="14"/>
  <c r="D1711" i="14"/>
  <c r="D1710" i="14"/>
  <c r="D1709" i="14"/>
  <c r="D1708" i="14"/>
  <c r="D1707" i="14"/>
  <c r="D1706" i="14"/>
  <c r="D1705" i="14"/>
  <c r="D1704" i="14"/>
  <c r="D1703" i="14"/>
  <c r="D1702" i="14"/>
  <c r="D1701" i="14"/>
  <c r="D1700" i="14"/>
  <c r="D1699" i="14"/>
  <c r="D1698" i="14"/>
  <c r="D1697" i="14"/>
  <c r="D1696" i="14"/>
  <c r="D1695" i="14"/>
  <c r="D1694" i="14"/>
  <c r="D1693" i="14"/>
  <c r="D1692" i="14"/>
  <c r="D1691" i="14"/>
  <c r="D1690" i="14"/>
  <c r="D1689" i="14"/>
  <c r="D1688" i="14"/>
  <c r="D1687" i="14"/>
  <c r="D1686" i="14"/>
  <c r="D1685" i="14"/>
  <c r="D1684" i="14"/>
  <c r="D1683" i="14"/>
  <c r="D1682" i="14"/>
  <c r="D1681" i="14"/>
  <c r="D1680" i="14"/>
  <c r="D1679" i="14"/>
  <c r="D1678" i="14"/>
  <c r="D1677" i="14"/>
  <c r="D1676" i="14"/>
  <c r="D1675" i="14"/>
  <c r="D1674" i="14"/>
  <c r="D1673" i="14"/>
  <c r="D1672" i="14"/>
  <c r="D1671" i="14"/>
  <c r="D1670" i="14"/>
  <c r="D1669" i="14"/>
  <c r="D1668" i="14"/>
  <c r="D1667" i="14"/>
  <c r="D1666" i="14"/>
  <c r="D1665" i="14"/>
  <c r="D1664" i="14"/>
  <c r="D1663" i="14"/>
  <c r="D1662" i="14"/>
  <c r="D1661" i="14"/>
  <c r="D1660" i="14"/>
  <c r="D1659" i="14"/>
  <c r="D1658" i="14"/>
  <c r="D1657" i="14"/>
  <c r="D1656" i="14"/>
  <c r="D1655" i="14"/>
  <c r="D1654" i="14"/>
  <c r="D1653" i="14"/>
  <c r="D1652" i="14"/>
  <c r="D1651" i="14"/>
  <c r="D1650" i="14"/>
  <c r="D1649" i="14"/>
  <c r="D1648" i="14"/>
  <c r="D1647" i="14"/>
  <c r="D1646" i="14"/>
  <c r="D1645" i="14"/>
  <c r="D1644" i="14"/>
  <c r="D1643" i="14"/>
  <c r="D1642" i="14"/>
  <c r="D1641" i="14"/>
  <c r="D1640" i="14"/>
  <c r="D1639" i="14"/>
  <c r="D1638" i="14"/>
  <c r="D1637" i="14"/>
  <c r="D1636" i="14"/>
  <c r="D1635" i="14"/>
  <c r="D1634" i="14"/>
  <c r="D1633" i="14"/>
  <c r="D1632" i="14"/>
  <c r="D1631" i="14"/>
  <c r="D1630" i="14"/>
  <c r="D1629" i="14"/>
  <c r="D1628" i="14"/>
  <c r="D1627" i="14"/>
  <c r="D1626" i="14"/>
  <c r="D1625" i="14"/>
  <c r="D1624" i="14"/>
  <c r="D1623" i="14"/>
  <c r="D1622" i="14"/>
  <c r="D1621" i="14"/>
  <c r="D1620" i="14"/>
  <c r="D1619" i="14"/>
  <c r="D1618" i="14"/>
  <c r="D1617" i="14"/>
  <c r="D1616" i="14"/>
  <c r="D1615" i="14"/>
  <c r="D1614" i="14"/>
  <c r="D1613" i="14"/>
  <c r="D1612" i="14"/>
  <c r="D1611" i="14"/>
  <c r="D1610" i="14"/>
  <c r="D1609" i="14"/>
  <c r="D1608" i="14"/>
  <c r="D1607" i="14"/>
  <c r="D1606" i="14"/>
  <c r="D1605" i="14"/>
  <c r="D1604" i="14"/>
  <c r="D1603" i="14"/>
  <c r="D1602" i="14"/>
  <c r="D1601" i="14"/>
  <c r="D1600" i="14"/>
  <c r="D1599" i="14"/>
  <c r="D1598" i="14"/>
  <c r="D1597" i="14"/>
  <c r="D1596" i="14"/>
  <c r="D1595" i="14"/>
  <c r="D1594" i="14"/>
  <c r="D1593" i="14"/>
  <c r="D1592" i="14"/>
  <c r="D1591" i="14"/>
  <c r="D1590" i="14"/>
  <c r="D1589" i="14"/>
  <c r="D1588" i="14"/>
  <c r="D1587" i="14"/>
  <c r="D1586" i="14"/>
  <c r="D1585" i="14"/>
  <c r="D1584" i="14"/>
  <c r="D1583" i="14"/>
  <c r="D1582" i="14"/>
  <c r="D1581" i="14"/>
  <c r="D1580" i="14"/>
  <c r="D1579" i="14"/>
  <c r="D1578" i="14"/>
  <c r="D1577" i="14"/>
  <c r="D1576" i="14"/>
  <c r="D1575" i="14"/>
  <c r="D1574" i="14"/>
  <c r="D1573" i="14"/>
  <c r="D1572" i="14"/>
  <c r="D1571" i="14"/>
  <c r="D1570" i="14"/>
  <c r="D1569" i="14"/>
  <c r="D1568" i="14"/>
  <c r="D1567" i="14"/>
  <c r="D1566" i="14"/>
  <c r="D1565" i="14"/>
  <c r="D1564" i="14"/>
  <c r="D1563" i="14"/>
  <c r="D1562" i="14"/>
  <c r="D1561" i="14"/>
  <c r="D1560" i="14"/>
  <c r="D1559" i="14"/>
  <c r="D1558" i="14"/>
  <c r="D1557" i="14"/>
  <c r="D1556" i="14"/>
  <c r="D1555" i="14"/>
  <c r="D1554" i="14"/>
  <c r="D1553" i="14"/>
  <c r="D1552" i="14"/>
  <c r="D1551" i="14"/>
  <c r="D1550" i="14"/>
  <c r="D1549" i="14"/>
  <c r="D1548" i="14"/>
  <c r="D1547" i="14"/>
  <c r="D1546" i="14"/>
  <c r="D1545" i="14"/>
  <c r="D1544" i="14"/>
  <c r="D1543" i="14"/>
  <c r="D1542" i="14"/>
  <c r="D1541" i="14"/>
  <c r="D1540" i="14"/>
  <c r="D1539" i="14"/>
  <c r="D1538" i="14"/>
  <c r="D1537" i="14"/>
  <c r="D1536" i="14"/>
  <c r="D1535" i="14"/>
  <c r="D1534" i="14"/>
  <c r="D1533" i="14"/>
  <c r="D1532" i="14"/>
  <c r="D1531" i="14"/>
  <c r="D1530" i="14"/>
  <c r="D1529" i="14"/>
  <c r="D1528" i="14"/>
  <c r="D1527" i="14"/>
  <c r="D1526" i="14"/>
  <c r="D1525" i="14"/>
  <c r="D1524" i="14"/>
  <c r="D1523" i="14"/>
  <c r="D1522" i="14"/>
  <c r="D1521" i="14"/>
  <c r="D1520" i="14"/>
  <c r="D1519" i="14"/>
  <c r="D1518" i="14"/>
  <c r="D1517" i="14"/>
  <c r="D1516" i="14"/>
  <c r="D1515" i="14"/>
  <c r="D1514" i="14"/>
  <c r="D1513" i="14"/>
  <c r="D1512" i="14"/>
  <c r="D1511" i="14"/>
  <c r="D1510" i="14"/>
  <c r="D1509" i="14"/>
  <c r="D1508" i="14"/>
  <c r="D1507" i="14"/>
  <c r="D1506" i="14"/>
  <c r="D1505" i="14"/>
  <c r="D1504" i="14"/>
  <c r="D1503" i="14"/>
  <c r="D1502" i="14"/>
  <c r="D1501" i="14"/>
  <c r="D1500" i="14"/>
  <c r="D1499" i="14"/>
  <c r="D1498" i="14"/>
  <c r="D1497" i="14"/>
  <c r="D1496" i="14"/>
  <c r="D1495" i="14"/>
  <c r="D1494" i="14"/>
  <c r="D1493" i="14"/>
  <c r="D1492" i="14"/>
  <c r="D1491" i="14"/>
  <c r="D1490" i="14"/>
  <c r="D1489" i="14"/>
  <c r="D1488" i="14"/>
  <c r="D1487" i="14"/>
  <c r="D1486" i="14"/>
  <c r="D1485" i="14"/>
  <c r="D1484" i="14"/>
  <c r="D1483" i="14"/>
  <c r="D1482" i="14"/>
  <c r="D1481" i="14"/>
  <c r="D1480" i="14"/>
  <c r="D1479" i="14"/>
  <c r="D1478" i="14"/>
  <c r="D1477" i="14"/>
  <c r="D1476" i="14"/>
  <c r="D1475" i="14"/>
  <c r="D1474" i="14"/>
  <c r="D1473" i="14"/>
  <c r="D1472" i="14"/>
  <c r="D1471" i="14"/>
  <c r="D1470" i="14"/>
  <c r="D1469" i="14"/>
  <c r="D1468" i="14"/>
  <c r="D1467" i="14"/>
  <c r="D1466" i="14"/>
  <c r="D1465" i="14"/>
  <c r="D1464" i="14"/>
  <c r="D1463" i="14"/>
  <c r="D1462" i="14"/>
  <c r="D1461" i="14"/>
  <c r="D1460" i="14"/>
  <c r="D1459" i="14"/>
  <c r="D1458" i="14"/>
  <c r="D1457" i="14"/>
  <c r="D1456" i="14"/>
  <c r="D1455" i="14"/>
  <c r="D1454" i="14"/>
  <c r="D1453" i="14"/>
  <c r="D1452" i="14"/>
  <c r="D1451" i="14"/>
  <c r="D1450" i="14"/>
  <c r="D1449" i="14"/>
  <c r="D1448" i="14"/>
  <c r="D1447" i="14"/>
  <c r="D1446" i="14"/>
  <c r="D1445" i="14"/>
  <c r="D1444" i="14"/>
  <c r="D1443" i="14"/>
  <c r="D1442" i="14"/>
  <c r="D1441" i="14"/>
  <c r="D1440" i="14"/>
  <c r="D1439" i="14"/>
  <c r="D1438" i="14"/>
  <c r="D1437" i="14"/>
  <c r="D1436" i="14"/>
  <c r="D1435" i="14"/>
  <c r="D1434" i="14"/>
  <c r="D1433" i="14"/>
  <c r="D1432" i="14"/>
  <c r="D1431" i="14"/>
  <c r="D1430" i="14"/>
  <c r="D1429" i="14"/>
  <c r="D1428" i="14"/>
  <c r="D1427" i="14"/>
  <c r="D1426" i="14"/>
  <c r="D1425" i="14"/>
  <c r="D1424" i="14"/>
  <c r="D1423" i="14"/>
  <c r="D1422" i="14"/>
  <c r="D1421" i="14"/>
  <c r="D1420" i="14"/>
  <c r="D1419" i="14"/>
  <c r="D1418" i="14"/>
  <c r="D1417" i="14"/>
  <c r="D1416" i="14"/>
  <c r="D1415" i="14"/>
  <c r="D1414" i="14"/>
  <c r="D1413" i="14"/>
  <c r="D1412" i="14"/>
  <c r="D1411" i="14"/>
  <c r="D1410" i="14"/>
  <c r="D1409" i="14"/>
  <c r="D1408" i="14"/>
  <c r="D1407" i="14"/>
  <c r="D1406" i="14"/>
  <c r="D1405" i="14"/>
  <c r="D1404" i="14"/>
  <c r="D1403" i="14"/>
  <c r="D1402" i="14"/>
  <c r="D1401" i="14"/>
  <c r="D1400" i="14"/>
  <c r="D1399" i="14"/>
  <c r="D1398" i="14"/>
  <c r="D1397" i="14"/>
  <c r="D1396" i="14"/>
  <c r="D1395" i="14"/>
  <c r="D1394" i="14"/>
  <c r="D1393" i="14"/>
  <c r="D1392" i="14"/>
  <c r="D1391" i="14"/>
  <c r="D1390" i="14"/>
  <c r="D1389" i="14"/>
  <c r="D1388" i="14"/>
  <c r="D1387" i="14"/>
  <c r="D1386" i="14"/>
  <c r="D1385" i="14"/>
  <c r="D1384" i="14"/>
  <c r="D1383" i="14"/>
  <c r="D1382" i="14"/>
  <c r="D1381" i="14"/>
  <c r="D1380" i="14"/>
  <c r="D1379" i="14"/>
  <c r="D1378" i="14"/>
  <c r="D1377" i="14"/>
  <c r="D1376" i="14"/>
  <c r="D1375" i="14"/>
  <c r="D1374" i="14"/>
  <c r="D1373" i="14"/>
  <c r="D1372" i="14"/>
  <c r="D1371" i="14"/>
  <c r="D1370" i="14"/>
  <c r="D1369" i="14"/>
  <c r="D1368" i="14"/>
  <c r="D1367" i="14"/>
  <c r="D1366" i="14"/>
  <c r="D1365" i="14"/>
  <c r="D1364" i="14"/>
  <c r="D1363" i="14"/>
  <c r="D1362" i="14"/>
  <c r="D1361" i="14"/>
  <c r="D1360" i="14"/>
  <c r="D1359" i="14"/>
  <c r="D1358" i="14"/>
  <c r="D1357" i="14"/>
  <c r="D1356" i="14"/>
  <c r="D1355" i="14"/>
  <c r="D1354" i="14"/>
  <c r="D1353" i="14"/>
  <c r="D1352" i="14"/>
  <c r="D1351" i="14"/>
  <c r="D1350" i="14"/>
  <c r="D1349" i="14"/>
  <c r="D1348" i="14"/>
  <c r="D1347" i="14"/>
  <c r="D1346" i="14"/>
  <c r="D1345" i="14"/>
  <c r="D1344" i="14"/>
  <c r="D1343" i="14"/>
  <c r="D1342" i="14"/>
  <c r="D1341" i="14"/>
  <c r="D1340" i="14"/>
  <c r="D1339" i="14"/>
  <c r="D1338" i="14"/>
  <c r="D1337" i="14"/>
  <c r="D1336" i="14"/>
  <c r="D1335" i="14"/>
  <c r="D1334" i="14"/>
  <c r="D1333" i="14"/>
  <c r="D1332" i="14"/>
  <c r="D1331" i="14"/>
  <c r="D1330" i="14"/>
  <c r="D1329" i="14"/>
  <c r="D1328" i="14"/>
  <c r="D1327" i="14"/>
  <c r="D1326" i="14"/>
  <c r="D1325" i="14"/>
  <c r="D1324" i="14"/>
  <c r="D1323" i="14"/>
  <c r="D1322" i="14"/>
  <c r="D1321" i="14"/>
  <c r="D1320" i="14"/>
  <c r="D1319" i="14"/>
  <c r="D1318" i="14"/>
  <c r="D1317" i="14"/>
  <c r="D1316" i="14"/>
  <c r="D1315" i="14"/>
  <c r="D1314" i="14"/>
  <c r="D1313" i="14"/>
  <c r="D1312" i="14"/>
  <c r="D1311" i="14"/>
  <c r="D1310" i="14"/>
  <c r="D1309" i="14"/>
  <c r="D1308" i="14"/>
  <c r="D1307" i="14"/>
  <c r="D1306" i="14"/>
  <c r="D1305" i="14"/>
  <c r="D1304" i="14"/>
  <c r="D1303" i="14"/>
  <c r="D1302" i="14"/>
  <c r="D1301" i="14"/>
  <c r="D1300" i="14"/>
  <c r="D1299" i="14"/>
  <c r="D1298" i="14"/>
  <c r="D1297" i="14"/>
  <c r="D1296" i="14"/>
  <c r="D1295" i="14"/>
  <c r="D1294" i="14"/>
  <c r="D1293" i="14"/>
  <c r="D1292" i="14"/>
  <c r="D1291" i="14"/>
  <c r="D1290" i="14"/>
  <c r="D1289" i="14"/>
  <c r="D1288" i="14"/>
  <c r="D1287" i="14"/>
  <c r="D1286" i="14"/>
  <c r="D1285" i="14"/>
  <c r="D1284" i="14"/>
  <c r="D1283" i="14"/>
  <c r="D1282" i="14"/>
  <c r="D1281" i="14"/>
  <c r="D1280" i="14"/>
  <c r="D1279" i="14"/>
  <c r="D1278" i="14"/>
  <c r="D1277" i="14"/>
  <c r="D1276" i="14"/>
  <c r="D1275" i="14"/>
  <c r="D1274" i="14"/>
  <c r="D1273" i="14"/>
  <c r="D1272" i="14"/>
  <c r="D1271" i="14"/>
  <c r="D1270" i="14"/>
  <c r="D1269" i="14"/>
  <c r="D1268" i="14"/>
  <c r="D1267" i="14"/>
  <c r="D1266" i="14"/>
  <c r="D1265" i="14"/>
  <c r="D1264" i="14"/>
  <c r="D1263" i="14"/>
  <c r="D1262" i="14"/>
  <c r="D1261" i="14"/>
  <c r="D1260" i="14"/>
  <c r="D1259" i="14"/>
  <c r="D1258" i="14"/>
  <c r="D1257" i="14"/>
  <c r="D1256" i="14"/>
  <c r="D1255" i="14"/>
  <c r="D1254" i="14"/>
  <c r="D1253" i="14"/>
  <c r="D1252" i="14"/>
  <c r="D1251" i="14"/>
  <c r="D1250" i="14"/>
  <c r="D1249" i="14"/>
  <c r="D1248" i="14"/>
  <c r="D1247" i="14"/>
  <c r="D1246" i="14"/>
  <c r="D1245" i="14"/>
  <c r="D1244" i="14"/>
  <c r="D1243" i="14"/>
  <c r="D1242" i="14"/>
  <c r="D1241" i="14"/>
  <c r="D1240" i="14"/>
  <c r="D1239" i="14"/>
  <c r="D1238" i="14"/>
  <c r="D1237" i="14"/>
  <c r="D1236" i="14"/>
  <c r="D1235" i="14"/>
  <c r="D1234" i="14"/>
  <c r="D1233" i="14"/>
  <c r="D1232" i="14"/>
  <c r="D1231" i="14"/>
  <c r="D1230" i="14"/>
  <c r="D1229" i="14"/>
  <c r="D1228" i="14"/>
  <c r="D1227" i="14"/>
  <c r="D1226" i="14"/>
  <c r="D1225" i="14"/>
  <c r="D1224" i="14"/>
  <c r="D1223" i="14"/>
  <c r="D1222" i="14"/>
  <c r="D1221" i="14"/>
  <c r="D1220" i="14"/>
  <c r="D1219" i="14"/>
  <c r="D1218" i="14"/>
  <c r="D1217" i="14"/>
  <c r="D1216" i="14"/>
  <c r="D1215" i="14"/>
  <c r="D1214" i="14"/>
  <c r="D1213" i="14"/>
  <c r="D1212" i="14"/>
  <c r="D1211" i="14"/>
  <c r="D1210" i="14"/>
  <c r="D1209" i="14"/>
  <c r="D1208" i="14"/>
  <c r="D1207" i="14"/>
  <c r="D1206" i="14"/>
  <c r="D1205" i="14"/>
  <c r="D1204" i="14"/>
  <c r="D1203" i="14"/>
  <c r="D1202" i="14"/>
  <c r="D1201" i="14"/>
  <c r="D1200" i="14"/>
  <c r="D1199" i="14"/>
  <c r="D1198" i="14"/>
  <c r="D1197" i="14"/>
  <c r="D1196" i="14"/>
  <c r="D1195" i="14"/>
  <c r="D1194" i="14"/>
  <c r="D1193" i="14"/>
  <c r="D1192" i="14"/>
  <c r="D1191" i="14"/>
  <c r="D1190" i="14"/>
  <c r="D1189" i="14"/>
  <c r="D1188" i="14"/>
  <c r="D1187" i="14"/>
  <c r="D1186" i="14"/>
  <c r="D1185" i="14"/>
  <c r="D1184" i="14"/>
  <c r="D1183" i="14"/>
  <c r="D1182" i="14"/>
  <c r="D1181" i="14"/>
  <c r="D1180" i="14"/>
  <c r="D1179" i="14"/>
  <c r="D1178" i="14"/>
  <c r="D1177" i="14"/>
  <c r="D1176" i="14"/>
  <c r="D1175" i="14"/>
  <c r="D1174" i="14"/>
  <c r="D1173" i="14"/>
  <c r="D1172" i="14"/>
  <c r="D1171" i="14"/>
  <c r="D1170" i="14"/>
  <c r="D1169" i="14"/>
  <c r="D1168" i="14"/>
  <c r="D1167" i="14"/>
  <c r="D1166" i="14"/>
  <c r="D1165" i="14"/>
  <c r="D1164" i="14"/>
  <c r="D1163" i="14"/>
  <c r="D1162" i="14"/>
  <c r="D1161" i="14"/>
  <c r="D1160" i="14"/>
  <c r="D1159" i="14"/>
  <c r="D1158" i="14"/>
  <c r="D1157" i="14"/>
  <c r="D1156" i="14"/>
  <c r="D1155" i="14"/>
  <c r="D1154" i="14"/>
  <c r="D1153" i="14"/>
  <c r="D1152" i="14"/>
  <c r="D1151" i="14"/>
  <c r="D1150" i="14"/>
  <c r="D1149" i="14"/>
  <c r="D1148" i="14"/>
  <c r="D1147" i="14"/>
  <c r="D1146" i="14"/>
  <c r="D1145" i="14"/>
  <c r="D1144" i="14"/>
  <c r="D1143" i="14"/>
  <c r="D1142" i="14"/>
  <c r="D1141" i="14"/>
  <c r="D1140" i="14"/>
  <c r="D1139" i="14"/>
  <c r="D1138" i="14"/>
  <c r="D1137" i="14"/>
  <c r="D1136" i="14"/>
  <c r="D1135" i="14"/>
  <c r="D1134" i="14"/>
  <c r="D1133" i="14"/>
  <c r="D1132" i="14"/>
  <c r="D1131" i="14"/>
  <c r="D1130" i="14"/>
  <c r="D1129" i="14"/>
  <c r="D1128" i="14"/>
  <c r="D1127" i="14"/>
  <c r="D1126" i="14"/>
  <c r="D1125" i="14"/>
  <c r="D1124" i="14"/>
  <c r="D1123" i="14"/>
  <c r="D1122" i="14"/>
  <c r="D1121" i="14"/>
  <c r="D1120" i="14"/>
  <c r="D1119" i="14"/>
  <c r="D1118" i="14"/>
  <c r="D1117" i="14"/>
  <c r="D1116" i="14"/>
  <c r="D1115" i="14"/>
  <c r="D1114" i="14"/>
  <c r="D1113" i="14"/>
  <c r="D1112" i="14"/>
  <c r="D1111" i="14"/>
  <c r="D1110" i="14"/>
  <c r="D1109" i="14"/>
  <c r="D1108" i="14"/>
  <c r="D1107" i="14"/>
  <c r="D1106" i="14"/>
  <c r="D1105" i="14"/>
  <c r="D1104" i="14"/>
  <c r="D1103" i="14"/>
  <c r="D1102" i="14"/>
  <c r="D1101" i="14"/>
  <c r="D1100" i="14"/>
  <c r="D1099" i="14"/>
  <c r="D1098" i="14"/>
  <c r="D1097" i="14"/>
  <c r="D1096" i="14"/>
  <c r="D1095" i="14"/>
  <c r="D1094" i="14"/>
  <c r="D1093" i="14"/>
  <c r="D1092" i="14"/>
  <c r="D1091" i="14"/>
  <c r="D1090" i="14"/>
  <c r="D1089" i="14"/>
  <c r="D1088" i="14"/>
  <c r="D1087" i="14"/>
  <c r="D1086" i="14"/>
  <c r="D1085" i="14"/>
  <c r="D1084" i="14"/>
  <c r="D1083" i="14"/>
  <c r="D1082" i="14"/>
  <c r="D1081" i="14"/>
  <c r="D1080" i="14"/>
  <c r="D1079" i="14"/>
  <c r="D1078" i="14"/>
  <c r="D1077" i="14"/>
  <c r="D1076" i="14"/>
  <c r="D1075" i="14"/>
  <c r="D1074" i="14"/>
  <c r="D1073" i="14"/>
  <c r="D1072" i="14"/>
  <c r="D1071" i="14"/>
  <c r="D1070" i="14"/>
  <c r="D1069" i="14"/>
  <c r="D1068" i="14"/>
  <c r="D1067" i="14"/>
  <c r="D1066" i="14"/>
  <c r="D1065" i="14"/>
  <c r="D1064" i="14"/>
  <c r="D1063" i="14"/>
  <c r="D1062" i="14"/>
  <c r="D1061" i="14"/>
  <c r="D1060" i="14"/>
  <c r="D1059" i="14"/>
  <c r="D1058" i="14"/>
  <c r="D1057" i="14"/>
  <c r="D1056" i="14"/>
  <c r="D1055" i="14"/>
  <c r="D1054" i="14"/>
  <c r="D1053" i="14"/>
  <c r="D1052" i="14"/>
  <c r="D1051" i="14"/>
  <c r="D1050" i="14"/>
  <c r="D1049" i="14"/>
  <c r="D1048" i="14"/>
  <c r="D1047" i="14"/>
  <c r="D1046" i="14"/>
  <c r="D1045" i="14"/>
  <c r="D1044" i="14"/>
  <c r="D1043" i="14"/>
  <c r="D1042" i="14"/>
  <c r="D1041" i="14"/>
  <c r="D1040" i="14"/>
  <c r="D1039" i="14"/>
  <c r="D1038" i="14"/>
  <c r="D1037" i="14"/>
  <c r="D1036" i="14"/>
  <c r="D1035" i="14"/>
  <c r="D1034" i="14"/>
  <c r="D1033" i="14"/>
  <c r="D1032" i="14"/>
  <c r="D1031" i="14"/>
  <c r="D1030" i="14"/>
  <c r="D1029" i="14"/>
  <c r="D1028" i="14"/>
  <c r="D1027" i="14"/>
  <c r="D1026" i="14"/>
  <c r="D1025" i="14"/>
  <c r="D1024" i="14"/>
  <c r="D1023" i="14"/>
  <c r="D1022" i="14"/>
  <c r="D1021" i="14"/>
  <c r="D1020" i="14"/>
  <c r="D1019" i="14"/>
  <c r="D1018" i="14"/>
  <c r="D1017" i="14"/>
  <c r="D1016" i="14"/>
  <c r="D1015" i="14"/>
  <c r="D1014" i="14"/>
  <c r="D1013" i="14"/>
  <c r="D1012" i="14"/>
  <c r="D1011" i="14"/>
  <c r="D1010" i="14"/>
  <c r="D1009" i="14"/>
  <c r="D1008" i="14"/>
  <c r="D1007" i="14"/>
  <c r="D1006" i="14"/>
  <c r="D1005" i="14"/>
  <c r="D1004" i="14"/>
  <c r="D1003" i="14"/>
  <c r="D1002" i="14"/>
  <c r="D1001" i="14"/>
  <c r="D1000" i="14"/>
  <c r="D999" i="14"/>
  <c r="D998" i="14"/>
  <c r="D997" i="14"/>
  <c r="D996" i="14"/>
  <c r="D995" i="14"/>
  <c r="D994" i="14"/>
  <c r="D993" i="14"/>
  <c r="D992" i="14"/>
  <c r="D991" i="14"/>
  <c r="D990" i="14"/>
  <c r="D989" i="14"/>
  <c r="D988" i="14"/>
  <c r="D987" i="14"/>
  <c r="D986" i="14"/>
  <c r="D985" i="14"/>
  <c r="D984" i="14"/>
  <c r="D983" i="14"/>
  <c r="D982" i="14"/>
  <c r="D981" i="14"/>
  <c r="D980" i="14"/>
  <c r="D979" i="14"/>
  <c r="D978" i="14"/>
  <c r="D977" i="14"/>
  <c r="D976" i="14"/>
  <c r="D975" i="14"/>
  <c r="D974" i="14"/>
  <c r="D973" i="14"/>
  <c r="D972" i="14"/>
  <c r="D971" i="14"/>
  <c r="D970" i="14"/>
  <c r="D969" i="14"/>
  <c r="D968" i="14"/>
  <c r="D967" i="14"/>
  <c r="D966" i="14"/>
  <c r="D965" i="14"/>
  <c r="D964" i="14"/>
  <c r="D963" i="14"/>
  <c r="D962" i="14"/>
  <c r="D961" i="14"/>
  <c r="D960" i="14"/>
  <c r="D959" i="14"/>
  <c r="D958" i="14"/>
  <c r="D957" i="14"/>
  <c r="D956" i="14"/>
  <c r="D955" i="14"/>
  <c r="D954" i="14"/>
  <c r="D953" i="14"/>
  <c r="D952" i="14"/>
  <c r="D951" i="14"/>
  <c r="D950" i="14"/>
  <c r="D949" i="14"/>
  <c r="D948" i="14"/>
  <c r="D947" i="14"/>
  <c r="D946" i="14"/>
  <c r="D945" i="14"/>
  <c r="D944" i="14"/>
  <c r="D943" i="14"/>
  <c r="D942" i="14"/>
  <c r="D941" i="14"/>
  <c r="D940" i="14"/>
  <c r="D939" i="14"/>
  <c r="D938" i="14"/>
  <c r="D937" i="14"/>
  <c r="D936" i="14"/>
  <c r="D935" i="14"/>
  <c r="D934" i="14"/>
  <c r="D933" i="14"/>
  <c r="D932" i="14"/>
  <c r="D931" i="14"/>
  <c r="D930" i="14"/>
  <c r="D929" i="14"/>
  <c r="D928" i="14"/>
  <c r="D927" i="14"/>
  <c r="D926" i="14"/>
  <c r="D925" i="14"/>
  <c r="D924" i="14"/>
  <c r="D923" i="14"/>
  <c r="D922" i="14"/>
  <c r="D921" i="14"/>
  <c r="D920" i="14"/>
  <c r="D919" i="14"/>
  <c r="D918" i="14"/>
  <c r="D917" i="14"/>
  <c r="D916" i="14"/>
  <c r="D915" i="14"/>
  <c r="D914" i="14"/>
  <c r="D913" i="14"/>
  <c r="D912" i="14"/>
  <c r="D911" i="14"/>
  <c r="D910" i="14"/>
  <c r="D909" i="14"/>
  <c r="D908" i="14"/>
  <c r="D907" i="14"/>
  <c r="D906" i="14"/>
  <c r="D905" i="14"/>
  <c r="D904" i="14"/>
  <c r="D903" i="14"/>
  <c r="D902" i="14"/>
  <c r="D901" i="14"/>
  <c r="D900" i="14"/>
  <c r="D899" i="14"/>
  <c r="D898" i="14"/>
  <c r="D897" i="14"/>
  <c r="D896" i="14"/>
  <c r="D895" i="14"/>
  <c r="D894" i="14"/>
  <c r="D893" i="14"/>
  <c r="D892" i="14"/>
  <c r="D891" i="14"/>
  <c r="D890" i="14"/>
  <c r="D889" i="14"/>
  <c r="D888" i="14"/>
  <c r="D887" i="14"/>
  <c r="D886" i="14"/>
  <c r="D885" i="14"/>
  <c r="D884" i="14"/>
  <c r="D883" i="14"/>
  <c r="D882" i="14"/>
  <c r="D881" i="14"/>
  <c r="D880" i="14"/>
  <c r="D879" i="14"/>
  <c r="D878" i="14"/>
  <c r="D877" i="14"/>
  <c r="D876" i="14"/>
  <c r="D875" i="14"/>
  <c r="D874" i="14"/>
  <c r="D873" i="14"/>
  <c r="D872" i="14"/>
  <c r="D871" i="14"/>
  <c r="D870" i="14"/>
  <c r="D869" i="14"/>
  <c r="D868" i="14"/>
  <c r="D867" i="14"/>
  <c r="D866" i="14"/>
  <c r="D865" i="14"/>
  <c r="D864" i="14"/>
  <c r="D863" i="14"/>
  <c r="D862" i="14"/>
  <c r="D861" i="14"/>
  <c r="D860" i="14"/>
  <c r="D859" i="14"/>
  <c r="D858" i="14"/>
  <c r="D857" i="14"/>
  <c r="D856" i="14"/>
  <c r="D855" i="14"/>
  <c r="D854" i="14"/>
  <c r="D853" i="14"/>
  <c r="D852" i="14"/>
  <c r="D851" i="14"/>
  <c r="D850" i="14"/>
  <c r="D849" i="14"/>
  <c r="D848" i="14"/>
  <c r="D847" i="14"/>
  <c r="D846" i="14"/>
  <c r="D845" i="14"/>
  <c r="D844" i="14"/>
  <c r="D843" i="14"/>
  <c r="D842" i="14"/>
  <c r="D841" i="14"/>
  <c r="D840" i="14"/>
  <c r="D839" i="14"/>
  <c r="D838" i="14"/>
  <c r="D837" i="14"/>
  <c r="D836" i="14"/>
  <c r="D835" i="14"/>
  <c r="D834" i="14"/>
  <c r="D833" i="14"/>
  <c r="D832" i="14"/>
  <c r="D831" i="14"/>
  <c r="D830" i="14"/>
  <c r="D829" i="14"/>
  <c r="D828" i="14"/>
  <c r="D827" i="14"/>
  <c r="D826" i="14"/>
  <c r="D825" i="14"/>
  <c r="D824" i="14"/>
  <c r="D823" i="14"/>
  <c r="D822" i="14"/>
  <c r="D821" i="14"/>
  <c r="D820" i="14"/>
  <c r="D819" i="14"/>
  <c r="D818" i="14"/>
  <c r="D817" i="14"/>
  <c r="D816" i="14"/>
  <c r="D815" i="14"/>
  <c r="D814" i="14"/>
  <c r="D813" i="14"/>
  <c r="D812" i="14"/>
  <c r="D811" i="14"/>
  <c r="D810" i="14"/>
  <c r="D809" i="14"/>
  <c r="D808" i="14"/>
  <c r="D807" i="14"/>
  <c r="D806" i="14"/>
  <c r="D805" i="14"/>
  <c r="D804" i="14"/>
  <c r="D803" i="14"/>
  <c r="D802" i="14"/>
  <c r="D801" i="14"/>
  <c r="D800" i="14"/>
  <c r="D799" i="14"/>
  <c r="D798" i="14"/>
  <c r="D797" i="14"/>
  <c r="D796" i="14"/>
  <c r="D795" i="14"/>
  <c r="D794" i="14"/>
  <c r="D793" i="14"/>
  <c r="D792" i="14"/>
  <c r="D791" i="14"/>
  <c r="D790" i="14"/>
  <c r="D789" i="14"/>
  <c r="D788" i="14"/>
  <c r="D787" i="14"/>
  <c r="D786" i="14"/>
  <c r="D785" i="14"/>
  <c r="D784" i="14"/>
  <c r="D783" i="14"/>
  <c r="D782" i="14"/>
  <c r="D781" i="14"/>
  <c r="D780" i="14"/>
  <c r="D779" i="14"/>
  <c r="D778" i="14"/>
  <c r="D777" i="14"/>
  <c r="D776" i="14"/>
  <c r="D775" i="14"/>
  <c r="D774" i="14"/>
  <c r="D773" i="14"/>
  <c r="D772" i="14"/>
  <c r="D771" i="14"/>
  <c r="D770" i="14"/>
  <c r="D769" i="14"/>
  <c r="D768" i="14"/>
  <c r="D767" i="14"/>
  <c r="D766" i="14"/>
  <c r="D765" i="14"/>
  <c r="D764" i="14"/>
  <c r="D763" i="14"/>
  <c r="D762" i="14"/>
  <c r="D761" i="14"/>
  <c r="D760" i="14"/>
  <c r="D759" i="14"/>
  <c r="D758" i="14"/>
  <c r="D757" i="14"/>
  <c r="D756" i="14"/>
  <c r="D755" i="14"/>
  <c r="D754" i="14"/>
  <c r="D753" i="14"/>
  <c r="D752" i="14"/>
  <c r="D751" i="14"/>
  <c r="D750" i="14"/>
  <c r="D749" i="14"/>
  <c r="D748" i="14"/>
  <c r="D747" i="14"/>
  <c r="D746" i="14"/>
  <c r="D745" i="14"/>
  <c r="D744" i="14"/>
  <c r="D743" i="14"/>
  <c r="D742" i="14"/>
  <c r="D741" i="14"/>
  <c r="D740" i="14"/>
  <c r="D739" i="14"/>
  <c r="D738" i="14"/>
  <c r="D737" i="14"/>
  <c r="D736" i="14"/>
  <c r="D735" i="14"/>
  <c r="D734" i="14"/>
  <c r="D733" i="14"/>
  <c r="D732" i="14"/>
  <c r="D731" i="14"/>
  <c r="D730" i="14"/>
  <c r="D729" i="14"/>
  <c r="D728" i="14"/>
  <c r="D727" i="14"/>
  <c r="D726" i="14"/>
  <c r="D725" i="14"/>
  <c r="D724" i="14"/>
  <c r="D723" i="14"/>
  <c r="D722" i="14"/>
  <c r="D721" i="14"/>
  <c r="D720" i="14"/>
  <c r="D719" i="14"/>
  <c r="D718" i="14"/>
  <c r="D717" i="14"/>
  <c r="D716" i="14"/>
  <c r="D715" i="14"/>
  <c r="D714" i="14"/>
  <c r="D713" i="14"/>
  <c r="D712" i="14"/>
  <c r="D711" i="14"/>
  <c r="D710" i="14"/>
  <c r="D709" i="14"/>
  <c r="D708" i="14"/>
  <c r="D707" i="14"/>
  <c r="D706" i="14"/>
  <c r="D705" i="14"/>
  <c r="D704" i="14"/>
  <c r="D703" i="14"/>
  <c r="D702" i="14"/>
  <c r="D701" i="14"/>
  <c r="D700" i="14"/>
  <c r="D699" i="14"/>
  <c r="D698" i="14"/>
  <c r="D697" i="14"/>
  <c r="D696" i="14"/>
  <c r="D695" i="14"/>
  <c r="D694" i="14"/>
  <c r="D693" i="14"/>
  <c r="D692" i="14"/>
  <c r="D691" i="14"/>
  <c r="D690" i="14"/>
  <c r="D689" i="14"/>
  <c r="D688" i="14"/>
  <c r="D687" i="14"/>
  <c r="D686" i="14"/>
  <c r="D685" i="14"/>
  <c r="D684" i="14"/>
  <c r="D683" i="14"/>
  <c r="D682" i="14"/>
  <c r="D681" i="14"/>
  <c r="D680" i="14"/>
  <c r="D679" i="14"/>
  <c r="D678" i="14"/>
  <c r="D677" i="14"/>
  <c r="D676" i="14"/>
  <c r="D675" i="14"/>
  <c r="D674" i="14"/>
  <c r="D673" i="14"/>
  <c r="D672" i="14"/>
  <c r="D671" i="14"/>
  <c r="D670" i="14"/>
  <c r="D669" i="14"/>
  <c r="D668" i="14"/>
  <c r="D667" i="14"/>
  <c r="D666" i="14"/>
  <c r="D665" i="14"/>
  <c r="D664" i="14"/>
  <c r="D663" i="14"/>
  <c r="D662" i="14"/>
  <c r="D661" i="14"/>
  <c r="D660" i="14"/>
  <c r="D659" i="14"/>
  <c r="D658" i="14"/>
  <c r="D657" i="14"/>
  <c r="D656" i="14"/>
  <c r="D655" i="14"/>
  <c r="D654" i="14"/>
  <c r="D653" i="14"/>
  <c r="D652" i="14"/>
  <c r="D651" i="14"/>
  <c r="D650" i="14"/>
  <c r="D649" i="14"/>
  <c r="D648" i="14"/>
  <c r="D647" i="14"/>
  <c r="D646" i="14"/>
  <c r="D645" i="14"/>
  <c r="D644" i="14"/>
  <c r="D643" i="14"/>
  <c r="D642" i="14"/>
  <c r="D641" i="14"/>
  <c r="D640" i="14"/>
  <c r="D639" i="14"/>
  <c r="D638" i="14"/>
  <c r="D637" i="14"/>
  <c r="D636" i="14"/>
  <c r="D635" i="14"/>
  <c r="D634" i="14"/>
  <c r="D633" i="14"/>
  <c r="D632" i="14"/>
  <c r="D631" i="14"/>
  <c r="D630" i="14"/>
  <c r="D629" i="14"/>
  <c r="D628" i="14"/>
  <c r="D627" i="14"/>
  <c r="D626" i="14"/>
  <c r="D625" i="14"/>
  <c r="D624" i="14"/>
  <c r="D623" i="14"/>
  <c r="D622" i="14"/>
  <c r="D621" i="14"/>
  <c r="D620" i="14"/>
  <c r="D619" i="14"/>
  <c r="D618" i="14"/>
  <c r="D617" i="14"/>
  <c r="D616" i="14"/>
  <c r="D615" i="14"/>
  <c r="D614" i="14"/>
  <c r="D613" i="14"/>
  <c r="D612" i="14"/>
  <c r="D611" i="14"/>
  <c r="D610" i="14"/>
  <c r="D609" i="14"/>
  <c r="D608" i="14"/>
  <c r="D607" i="14"/>
  <c r="D606" i="14"/>
  <c r="D605" i="14"/>
  <c r="D604" i="14"/>
  <c r="D603" i="14"/>
  <c r="D602" i="14"/>
  <c r="D601" i="14"/>
  <c r="D600" i="14"/>
  <c r="D599" i="14"/>
  <c r="D598" i="14"/>
  <c r="D597" i="14"/>
  <c r="D596" i="14"/>
  <c r="D595" i="14"/>
  <c r="D594" i="14"/>
  <c r="D593" i="14"/>
  <c r="D592" i="14"/>
  <c r="D591" i="14"/>
  <c r="D590" i="14"/>
  <c r="D589" i="14"/>
  <c r="D588" i="14"/>
  <c r="D587" i="14"/>
  <c r="D586" i="14"/>
  <c r="D585" i="14"/>
  <c r="D584" i="14"/>
  <c r="D583" i="14"/>
  <c r="D582" i="14"/>
  <c r="D581" i="14"/>
  <c r="D580" i="14"/>
  <c r="D579" i="14"/>
  <c r="D578" i="14"/>
  <c r="D577" i="14"/>
  <c r="D576" i="14"/>
  <c r="D575" i="14"/>
  <c r="D574" i="14"/>
  <c r="D573" i="14"/>
  <c r="D572" i="14"/>
  <c r="D571" i="14"/>
  <c r="D570" i="14"/>
  <c r="D569" i="14"/>
  <c r="D568" i="14"/>
  <c r="D567" i="14"/>
  <c r="D566" i="14"/>
  <c r="D565" i="14"/>
  <c r="D564" i="14"/>
  <c r="D563" i="14"/>
  <c r="D562" i="14"/>
  <c r="D561" i="14"/>
  <c r="D560" i="14"/>
  <c r="D559" i="14"/>
  <c r="D558" i="14"/>
  <c r="D557" i="14"/>
  <c r="D556" i="14"/>
  <c r="D555" i="14"/>
  <c r="D554" i="14"/>
  <c r="D553" i="14"/>
  <c r="D552" i="14"/>
  <c r="D551" i="14"/>
  <c r="D550" i="14"/>
  <c r="D549" i="14"/>
  <c r="D548" i="14"/>
  <c r="D547" i="14"/>
  <c r="D546" i="14"/>
  <c r="D545" i="14"/>
  <c r="D544" i="14"/>
  <c r="D543" i="14"/>
  <c r="D542" i="14"/>
  <c r="D541" i="14"/>
  <c r="D540" i="14"/>
  <c r="D539" i="14"/>
  <c r="D538" i="14"/>
  <c r="D537" i="14"/>
  <c r="D536" i="14"/>
  <c r="D535" i="14"/>
  <c r="D534" i="14"/>
  <c r="D533" i="14"/>
  <c r="D532" i="14"/>
  <c r="D531" i="14"/>
  <c r="D530" i="14"/>
  <c r="D529" i="14"/>
  <c r="D528" i="14"/>
  <c r="D527" i="14"/>
  <c r="D526" i="14"/>
  <c r="D525" i="14"/>
  <c r="D524" i="14"/>
  <c r="D523" i="14"/>
  <c r="D522" i="14"/>
  <c r="D521" i="14"/>
  <c r="D520" i="14"/>
  <c r="D519" i="14"/>
  <c r="D518" i="14"/>
  <c r="D517" i="14"/>
  <c r="D516" i="14"/>
  <c r="D515" i="14"/>
  <c r="D514" i="14"/>
  <c r="D513" i="14"/>
  <c r="D512" i="14"/>
  <c r="D511" i="14"/>
  <c r="D510" i="14"/>
  <c r="D509" i="14"/>
  <c r="D508" i="14"/>
  <c r="D507" i="14"/>
  <c r="D506" i="14"/>
  <c r="D505" i="14"/>
  <c r="D504" i="14"/>
  <c r="D503" i="14"/>
  <c r="D502" i="14"/>
  <c r="D501" i="14"/>
  <c r="D500" i="14"/>
  <c r="D499" i="14"/>
  <c r="D498" i="14"/>
  <c r="D497" i="14"/>
  <c r="D496" i="14"/>
  <c r="D495" i="14"/>
  <c r="D494" i="14"/>
  <c r="D493" i="14"/>
  <c r="D492" i="14"/>
  <c r="D491" i="14"/>
  <c r="D490" i="14"/>
  <c r="D489" i="14"/>
  <c r="D488" i="14"/>
  <c r="D487" i="14"/>
  <c r="D486" i="14"/>
  <c r="D485" i="14"/>
  <c r="D484" i="14"/>
  <c r="D483" i="14"/>
  <c r="D482" i="14"/>
  <c r="D481" i="14"/>
  <c r="D480" i="14"/>
  <c r="D479" i="14"/>
  <c r="D478" i="14"/>
  <c r="D477" i="14"/>
  <c r="D476" i="14"/>
  <c r="D475" i="14"/>
  <c r="D474" i="14"/>
  <c r="D473" i="14"/>
  <c r="D472" i="14"/>
  <c r="D471" i="14"/>
  <c r="D470" i="14"/>
  <c r="D469" i="14"/>
  <c r="D468" i="14"/>
  <c r="D467" i="14"/>
  <c r="D466" i="14"/>
  <c r="D465" i="14"/>
  <c r="D464" i="14"/>
  <c r="D463" i="14"/>
  <c r="D462" i="14"/>
  <c r="D461" i="14"/>
  <c r="D460" i="14"/>
  <c r="D459" i="14"/>
  <c r="D458" i="14"/>
  <c r="D457" i="14"/>
  <c r="D456" i="14"/>
  <c r="D455" i="14"/>
  <c r="D454" i="14"/>
  <c r="D453" i="14"/>
  <c r="D452" i="14"/>
  <c r="D451" i="14"/>
  <c r="D450" i="14"/>
  <c r="D449" i="14"/>
  <c r="D448" i="14"/>
  <c r="D447" i="14"/>
  <c r="D446" i="14"/>
  <c r="D445" i="14"/>
  <c r="D444" i="14"/>
  <c r="D443" i="14"/>
  <c r="D442" i="14"/>
  <c r="D441" i="14"/>
  <c r="D440" i="14"/>
  <c r="D439" i="14"/>
  <c r="D438" i="14"/>
  <c r="D437" i="14"/>
  <c r="D436" i="14"/>
  <c r="D435" i="14"/>
  <c r="D434" i="14"/>
  <c r="D433" i="14"/>
  <c r="D432" i="14"/>
  <c r="D431" i="14"/>
  <c r="D430" i="14"/>
  <c r="D429" i="14"/>
  <c r="D428" i="14"/>
  <c r="D427" i="14"/>
  <c r="D426" i="14"/>
  <c r="D425" i="14"/>
  <c r="D424" i="14"/>
  <c r="D423" i="14"/>
  <c r="D422" i="14"/>
  <c r="D421" i="14"/>
  <c r="D420" i="14"/>
  <c r="D419" i="14"/>
  <c r="D418" i="14"/>
  <c r="D417" i="14"/>
  <c r="D416" i="14"/>
  <c r="D415" i="14"/>
  <c r="D414" i="14"/>
  <c r="D413" i="14"/>
  <c r="D412" i="14"/>
  <c r="D411" i="14"/>
  <c r="D410" i="14"/>
  <c r="D409" i="14"/>
  <c r="D408" i="14"/>
  <c r="D407" i="14"/>
  <c r="D406" i="14"/>
  <c r="D405" i="14"/>
  <c r="D404" i="14"/>
  <c r="D403" i="14"/>
  <c r="D402" i="14"/>
  <c r="D401" i="14"/>
  <c r="D400" i="14"/>
  <c r="D399" i="14"/>
  <c r="D398" i="14"/>
  <c r="D397" i="14"/>
  <c r="D396" i="14"/>
  <c r="D395" i="14"/>
  <c r="D394" i="14"/>
  <c r="D393" i="14"/>
  <c r="D392" i="14"/>
  <c r="D391" i="14"/>
  <c r="D390" i="14"/>
  <c r="D389" i="14"/>
  <c r="D388" i="14"/>
  <c r="D387" i="14"/>
  <c r="D386" i="14"/>
  <c r="D385" i="14"/>
  <c r="D384" i="14"/>
  <c r="D383" i="14"/>
  <c r="D382" i="14"/>
  <c r="D381" i="14"/>
  <c r="D380" i="14"/>
  <c r="D379" i="14"/>
  <c r="D378" i="14"/>
  <c r="D377" i="14"/>
  <c r="D376" i="14"/>
  <c r="D375" i="14"/>
  <c r="D374" i="14"/>
  <c r="D373" i="14"/>
  <c r="D372" i="14"/>
  <c r="D371" i="14"/>
  <c r="D370" i="14"/>
  <c r="D369" i="14"/>
  <c r="D368" i="14"/>
  <c r="D367" i="14"/>
  <c r="D366" i="14"/>
  <c r="D365" i="14"/>
  <c r="D364" i="14"/>
  <c r="D363" i="14"/>
  <c r="D362" i="14"/>
  <c r="D361" i="14"/>
  <c r="D360" i="14"/>
  <c r="D359" i="14"/>
  <c r="D358" i="14"/>
  <c r="D357" i="14"/>
  <c r="D356" i="14"/>
  <c r="D355" i="14"/>
  <c r="D354" i="14"/>
  <c r="D353" i="14"/>
  <c r="D352" i="14"/>
  <c r="D351" i="14"/>
  <c r="D350" i="14"/>
  <c r="D349" i="14"/>
  <c r="D348" i="14"/>
  <c r="D347" i="14"/>
  <c r="D346" i="14"/>
  <c r="D345" i="14"/>
  <c r="D344" i="14"/>
  <c r="D343" i="14"/>
  <c r="D342" i="14"/>
  <c r="D341" i="14"/>
  <c r="D340" i="14"/>
  <c r="D339" i="14"/>
  <c r="D338" i="14"/>
  <c r="D337" i="14"/>
  <c r="D336" i="14"/>
  <c r="D335" i="14"/>
  <c r="D334" i="14"/>
  <c r="D333" i="14"/>
  <c r="D332" i="14"/>
  <c r="D331" i="14"/>
  <c r="D330" i="14"/>
  <c r="D329" i="14"/>
  <c r="D328" i="14"/>
  <c r="D327" i="14"/>
  <c r="D326" i="14"/>
  <c r="D325" i="14"/>
  <c r="D324" i="14"/>
  <c r="D323" i="14"/>
  <c r="D322" i="14"/>
  <c r="D321" i="14"/>
  <c r="D320" i="14"/>
  <c r="D319" i="14"/>
  <c r="D318" i="14"/>
  <c r="D317" i="14"/>
  <c r="D316" i="14"/>
  <c r="D315" i="14"/>
  <c r="D314" i="14"/>
  <c r="D313" i="14"/>
  <c r="D312" i="14"/>
  <c r="D311" i="14"/>
  <c r="D310" i="14"/>
  <c r="D309" i="14"/>
  <c r="D308" i="14"/>
  <c r="D307" i="14"/>
  <c r="D306" i="14"/>
  <c r="D305" i="14"/>
  <c r="D304" i="14"/>
  <c r="D303" i="14"/>
  <c r="D302" i="14"/>
  <c r="D301" i="14"/>
  <c r="D300" i="14"/>
  <c r="D299" i="14"/>
  <c r="D298" i="14"/>
  <c r="D297" i="14"/>
  <c r="D296" i="14"/>
  <c r="D295" i="14"/>
  <c r="D294" i="14"/>
  <c r="D293" i="14"/>
  <c r="D292" i="14"/>
  <c r="D291" i="14"/>
  <c r="D290" i="14"/>
  <c r="D289" i="14"/>
  <c r="D288" i="14"/>
  <c r="D287" i="14"/>
  <c r="D286" i="14"/>
  <c r="D285" i="14"/>
  <c r="D284" i="14"/>
  <c r="D283" i="14"/>
  <c r="D282" i="14"/>
  <c r="D281" i="14"/>
  <c r="D280" i="14"/>
  <c r="D279" i="14"/>
  <c r="D278" i="14"/>
  <c r="D277" i="14"/>
  <c r="D276" i="14"/>
  <c r="D275" i="14"/>
  <c r="D274" i="14"/>
  <c r="D273" i="14"/>
  <c r="D272" i="14"/>
  <c r="D271" i="14"/>
  <c r="D270" i="14"/>
  <c r="D269" i="14"/>
  <c r="D268" i="14"/>
  <c r="D267" i="14"/>
  <c r="D266" i="14"/>
  <c r="D265" i="14"/>
  <c r="D264" i="14"/>
  <c r="D263" i="14"/>
  <c r="D262" i="14"/>
  <c r="D261" i="14"/>
  <c r="D260" i="14"/>
  <c r="D259" i="14"/>
  <c r="D258" i="14"/>
  <c r="D257" i="14"/>
  <c r="D256" i="14"/>
  <c r="D255" i="14"/>
  <c r="D254" i="14"/>
  <c r="D253" i="14"/>
  <c r="D252" i="14"/>
  <c r="D251" i="14"/>
  <c r="D250" i="14"/>
  <c r="D249" i="14"/>
  <c r="D248" i="14"/>
  <c r="D247" i="14"/>
  <c r="D246" i="14"/>
  <c r="D245" i="14"/>
  <c r="D244" i="14"/>
  <c r="D243" i="14"/>
  <c r="D242" i="14"/>
  <c r="D241" i="14"/>
  <c r="D240" i="14"/>
  <c r="D239" i="14"/>
  <c r="D238" i="14"/>
  <c r="D237" i="14"/>
  <c r="D236" i="14"/>
  <c r="D235" i="14"/>
  <c r="D234" i="14"/>
  <c r="D233" i="14"/>
  <c r="D232" i="14"/>
  <c r="D231" i="14"/>
  <c r="D230" i="14"/>
  <c r="D229" i="14"/>
  <c r="D228" i="14"/>
  <c r="D227" i="14"/>
  <c r="D226" i="14"/>
  <c r="D225" i="14"/>
  <c r="D224" i="14"/>
  <c r="D223" i="14"/>
  <c r="D222" i="14"/>
  <c r="D221" i="14"/>
  <c r="D220" i="14"/>
  <c r="D219" i="14"/>
  <c r="D218" i="14"/>
  <c r="D217" i="14"/>
  <c r="D216" i="14"/>
  <c r="D215" i="14"/>
  <c r="D214" i="14"/>
  <c r="D213" i="14"/>
  <c r="D212" i="14"/>
  <c r="D211" i="14"/>
  <c r="D210" i="14"/>
  <c r="D209" i="14"/>
  <c r="D208" i="14"/>
  <c r="D207" i="14"/>
  <c r="D206" i="14"/>
  <c r="D205" i="14"/>
  <c r="D204" i="14"/>
  <c r="D203" i="14"/>
  <c r="D202" i="14"/>
  <c r="D201" i="14"/>
  <c r="D200" i="14"/>
  <c r="D199" i="14"/>
  <c r="D198" i="14"/>
  <c r="D197" i="14"/>
  <c r="D196" i="14"/>
  <c r="D195" i="14"/>
  <c r="D194" i="14"/>
  <c r="D193" i="14"/>
  <c r="D192" i="14"/>
  <c r="D191" i="14"/>
  <c r="D190" i="14"/>
  <c r="D189" i="14"/>
  <c r="D188" i="14"/>
  <c r="D187" i="14"/>
  <c r="D186" i="14"/>
  <c r="D185" i="14"/>
  <c r="D184" i="14"/>
  <c r="D183" i="14"/>
  <c r="D182" i="14"/>
  <c r="D181" i="14"/>
  <c r="D180" i="14"/>
  <c r="D179" i="14"/>
  <c r="D178" i="14"/>
  <c r="D177" i="14"/>
  <c r="D176" i="14"/>
  <c r="D175" i="14"/>
  <c r="D174" i="14"/>
  <c r="D173" i="14"/>
  <c r="D172" i="14"/>
  <c r="D171" i="14"/>
  <c r="D170" i="14"/>
  <c r="D169" i="14"/>
  <c r="D168" i="14"/>
  <c r="D167" i="14"/>
  <c r="D166" i="14"/>
  <c r="D165" i="14"/>
  <c r="D164" i="14"/>
  <c r="D163" i="14"/>
  <c r="D162" i="14"/>
  <c r="D161" i="14"/>
  <c r="D160" i="14"/>
  <c r="D159" i="14"/>
  <c r="D158" i="14"/>
  <c r="D157" i="14"/>
  <c r="D156" i="14"/>
  <c r="D155" i="14"/>
  <c r="D154" i="14"/>
  <c r="D153" i="14"/>
  <c r="D152" i="14"/>
  <c r="D151" i="14"/>
  <c r="D150" i="14"/>
  <c r="D149" i="14"/>
  <c r="D148" i="14"/>
  <c r="D147" i="14"/>
  <c r="D146" i="14"/>
  <c r="D145" i="14"/>
  <c r="D144" i="14"/>
  <c r="D143" i="14"/>
  <c r="D142" i="14"/>
  <c r="D141" i="14"/>
  <c r="D140" i="14"/>
  <c r="D139" i="14"/>
  <c r="D138" i="14"/>
  <c r="D137" i="14"/>
  <c r="D136" i="14"/>
  <c r="D135" i="14"/>
  <c r="D134" i="14"/>
  <c r="D133" i="14"/>
  <c r="D132" i="14"/>
  <c r="D131" i="14"/>
  <c r="D130" i="14"/>
  <c r="D129" i="14"/>
  <c r="D128" i="14"/>
  <c r="D127" i="14"/>
  <c r="D126" i="14"/>
  <c r="D125" i="14"/>
  <c r="D124" i="14"/>
  <c r="D123" i="14"/>
  <c r="D122" i="14"/>
  <c r="D121" i="14"/>
  <c r="D120" i="14"/>
  <c r="D119" i="14"/>
  <c r="D118" i="14"/>
  <c r="D117" i="14"/>
  <c r="D116" i="14"/>
  <c r="D115" i="14"/>
  <c r="D114" i="14"/>
  <c r="D113" i="14"/>
  <c r="D112" i="14"/>
  <c r="D111" i="14"/>
  <c r="D110" i="14"/>
  <c r="D109" i="14"/>
  <c r="D108" i="14"/>
  <c r="D107" i="14"/>
  <c r="D106" i="14"/>
  <c r="D105" i="14"/>
  <c r="D104" i="14"/>
  <c r="D103" i="14"/>
  <c r="D102" i="14"/>
  <c r="D101" i="14"/>
  <c r="D100" i="14"/>
  <c r="D99" i="14"/>
  <c r="D98" i="14"/>
  <c r="D97" i="14"/>
  <c r="D96" i="14"/>
  <c r="D95" i="14"/>
  <c r="D94" i="14"/>
  <c r="D93" i="14"/>
  <c r="D92" i="14"/>
  <c r="D91" i="14"/>
  <c r="D90" i="14"/>
  <c r="D89" i="14"/>
  <c r="D88" i="14"/>
  <c r="D87" i="14"/>
  <c r="D86" i="14"/>
  <c r="D85" i="14"/>
  <c r="D84" i="14"/>
  <c r="D83" i="14"/>
  <c r="D82" i="14"/>
  <c r="D81" i="14"/>
  <c r="D80" i="14"/>
  <c r="D79" i="14"/>
  <c r="D78" i="14"/>
  <c r="D77" i="14"/>
  <c r="D76" i="14"/>
  <c r="D75" i="14"/>
  <c r="D74" i="14"/>
  <c r="D73" i="14"/>
  <c r="D72" i="14"/>
  <c r="D71" i="14"/>
  <c r="D70" i="14"/>
  <c r="D69" i="14"/>
  <c r="D68" i="14"/>
  <c r="D67" i="14"/>
  <c r="D66" i="14"/>
  <c r="D65" i="14"/>
  <c r="D64" i="14"/>
  <c r="D63" i="14"/>
  <c r="D62" i="14"/>
  <c r="D61" i="14"/>
  <c r="D60" i="14"/>
  <c r="D59" i="14"/>
  <c r="D58" i="14"/>
  <c r="D57" i="14"/>
  <c r="D56" i="14"/>
  <c r="D55" i="14"/>
  <c r="D54" i="14"/>
  <c r="D53" i="14"/>
  <c r="D52" i="14"/>
  <c r="D51" i="14"/>
  <c r="D50" i="14"/>
  <c r="D49" i="14"/>
  <c r="D48" i="14"/>
  <c r="D47" i="14"/>
  <c r="D46" i="14"/>
  <c r="D45" i="14"/>
  <c r="D44" i="14"/>
  <c r="D43" i="14"/>
  <c r="D42" i="14"/>
  <c r="D41" i="14"/>
  <c r="D40" i="14"/>
  <c r="D39" i="14"/>
  <c r="D38" i="14"/>
  <c r="D37" i="14"/>
  <c r="D36" i="14"/>
  <c r="D35" i="14"/>
  <c r="D34" i="14"/>
  <c r="D33" i="14"/>
  <c r="D32" i="14"/>
  <c r="D31" i="14"/>
  <c r="D30" i="14"/>
  <c r="D29" i="14"/>
  <c r="D28" i="14"/>
  <c r="D27" i="14"/>
  <c r="D26" i="14"/>
  <c r="D25" i="14"/>
  <c r="D24" i="14"/>
  <c r="D23" i="14"/>
  <c r="D22" i="14"/>
  <c r="D21" i="14"/>
  <c r="D20" i="14"/>
  <c r="D19" i="14"/>
  <c r="D18" i="14"/>
  <c r="D17" i="14"/>
  <c r="D16" i="14"/>
  <c r="D15" i="14"/>
  <c r="D14" i="14"/>
  <c r="D13" i="14"/>
  <c r="D12" i="14"/>
  <c r="D11" i="14"/>
  <c r="D10" i="14"/>
  <c r="D9" i="14"/>
  <c r="D8" i="14"/>
  <c r="D7" i="14"/>
  <c r="D6" i="14"/>
  <c r="G33" i="12"/>
  <c r="G32" i="12"/>
  <c r="D58" i="9"/>
  <c r="D57" i="9"/>
  <c r="D56" i="9"/>
  <c r="E52" i="9"/>
  <c r="F52" i="9" s="1"/>
  <c r="G52" i="9" s="1"/>
  <c r="H52" i="9" s="1"/>
  <c r="I52" i="9" s="1"/>
  <c r="J52" i="9" s="1"/>
  <c r="K52" i="9" s="1"/>
  <c r="L52" i="9" s="1"/>
  <c r="M52" i="9" s="1"/>
  <c r="N52" i="9" s="1"/>
  <c r="O52" i="9" s="1"/>
  <c r="P52" i="9" s="1"/>
  <c r="Q52" i="9" s="1"/>
  <c r="D52" i="9"/>
  <c r="P51" i="9"/>
  <c r="Q51" i="9" s="1"/>
  <c r="G51" i="9"/>
  <c r="H51" i="9" s="1"/>
  <c r="I51" i="9" s="1"/>
  <c r="J51" i="9" s="1"/>
  <c r="K51" i="9" s="1"/>
  <c r="L51" i="9" s="1"/>
  <c r="M51" i="9" s="1"/>
  <c r="N51" i="9" s="1"/>
  <c r="O51" i="9" s="1"/>
  <c r="F51" i="9"/>
  <c r="E51" i="9"/>
  <c r="D51" i="9"/>
  <c r="G50" i="9"/>
  <c r="H50" i="9" s="1"/>
  <c r="I50" i="9" s="1"/>
  <c r="J50" i="9" s="1"/>
  <c r="K50" i="9" s="1"/>
  <c r="L50" i="9" s="1"/>
  <c r="M50" i="9" s="1"/>
  <c r="N50" i="9" s="1"/>
  <c r="O50" i="9" s="1"/>
  <c r="P50" i="9" s="1"/>
  <c r="Q50" i="9" s="1"/>
  <c r="F50" i="9"/>
  <c r="E50" i="9"/>
  <c r="D50" i="9"/>
  <c r="F49" i="9"/>
  <c r="G49" i="9" s="1"/>
  <c r="H49" i="9" s="1"/>
  <c r="I49" i="9" s="1"/>
  <c r="J49" i="9" s="1"/>
  <c r="K49" i="9" s="1"/>
  <c r="L49" i="9" s="1"/>
  <c r="M49" i="9" s="1"/>
  <c r="N49" i="9" s="1"/>
  <c r="O49" i="9" s="1"/>
  <c r="P49" i="9" s="1"/>
  <c r="Q49" i="9" s="1"/>
  <c r="E49" i="9"/>
  <c r="D49" i="9"/>
  <c r="G48" i="9"/>
  <c r="H48" i="9" s="1"/>
  <c r="I48" i="9" s="1"/>
  <c r="J48" i="9" s="1"/>
  <c r="K48" i="9" s="1"/>
  <c r="L48" i="9" s="1"/>
  <c r="M48" i="9" s="1"/>
  <c r="N48" i="9" s="1"/>
  <c r="O48" i="9" s="1"/>
  <c r="P48" i="9" s="1"/>
  <c r="Q48" i="9" s="1"/>
  <c r="F48" i="9"/>
  <c r="E48" i="9"/>
  <c r="D48" i="9"/>
  <c r="E47" i="9"/>
  <c r="F47" i="9" s="1"/>
  <c r="G47" i="9" s="1"/>
  <c r="H47" i="9" s="1"/>
  <c r="I47" i="9" s="1"/>
  <c r="J47" i="9" s="1"/>
  <c r="K47" i="9" s="1"/>
  <c r="L47" i="9" s="1"/>
  <c r="M47" i="9" s="1"/>
  <c r="N47" i="9" s="1"/>
  <c r="O47" i="9" s="1"/>
  <c r="P47" i="9" s="1"/>
  <c r="Q47" i="9" s="1"/>
  <c r="D47" i="9"/>
  <c r="D46" i="9"/>
  <c r="E46" i="9" s="1"/>
  <c r="F46" i="9" s="1"/>
  <c r="G46" i="9" s="1"/>
  <c r="H46" i="9" s="1"/>
  <c r="I46" i="9" s="1"/>
  <c r="J46" i="9" s="1"/>
  <c r="K46" i="9" s="1"/>
  <c r="L46" i="9" s="1"/>
  <c r="M46" i="9" s="1"/>
  <c r="N46" i="9" s="1"/>
  <c r="O46" i="9" s="1"/>
  <c r="P46" i="9" s="1"/>
  <c r="Q46" i="9" s="1"/>
  <c r="D45" i="9"/>
  <c r="E45" i="9" s="1"/>
  <c r="F45" i="9" s="1"/>
  <c r="G45" i="9" s="1"/>
  <c r="H45" i="9" s="1"/>
  <c r="I45" i="9" s="1"/>
  <c r="J45" i="9" s="1"/>
  <c r="K45" i="9" s="1"/>
  <c r="L45" i="9" s="1"/>
  <c r="M45" i="9" s="1"/>
  <c r="N45" i="9" s="1"/>
  <c r="O45" i="9" s="1"/>
  <c r="P45" i="9" s="1"/>
  <c r="Q45" i="9" s="1"/>
  <c r="D44" i="9"/>
  <c r="E44" i="9" s="1"/>
  <c r="F44" i="9" s="1"/>
  <c r="G44" i="9" s="1"/>
  <c r="H44" i="9" s="1"/>
  <c r="I44" i="9" s="1"/>
  <c r="J44" i="9" s="1"/>
  <c r="K44" i="9" s="1"/>
  <c r="L44" i="9" s="1"/>
  <c r="M44" i="9" s="1"/>
  <c r="N44" i="9" s="1"/>
  <c r="O44" i="9" s="1"/>
  <c r="P44" i="9" s="1"/>
  <c r="Q44" i="9" s="1"/>
  <c r="M43" i="9"/>
  <c r="N43" i="9" s="1"/>
  <c r="O43" i="9" s="1"/>
  <c r="P43" i="9" s="1"/>
  <c r="Q43" i="9" s="1"/>
  <c r="L43" i="9"/>
  <c r="I43" i="9"/>
  <c r="J43" i="9" s="1"/>
  <c r="K43" i="9" s="1"/>
  <c r="D43" i="9"/>
  <c r="E43" i="9" s="1"/>
  <c r="F43" i="9" s="1"/>
  <c r="G43" i="9" s="1"/>
  <c r="H43" i="9" s="1"/>
  <c r="D42" i="9"/>
  <c r="E42" i="9" s="1"/>
  <c r="F42" i="9" s="1"/>
  <c r="G42" i="9" s="1"/>
  <c r="H42" i="9" s="1"/>
  <c r="I42" i="9" s="1"/>
  <c r="J42" i="9" s="1"/>
  <c r="K42" i="9" s="1"/>
  <c r="L42" i="9" s="1"/>
  <c r="M42" i="9" s="1"/>
  <c r="N42" i="9" s="1"/>
  <c r="O42" i="9" s="1"/>
  <c r="P42" i="9" s="1"/>
  <c r="Q42" i="9" s="1"/>
  <c r="E41" i="9"/>
  <c r="F41" i="9" s="1"/>
  <c r="G41" i="9" s="1"/>
  <c r="H41" i="9" s="1"/>
  <c r="I41" i="9" s="1"/>
  <c r="J41" i="9" s="1"/>
  <c r="K41" i="9" s="1"/>
  <c r="L41" i="9" s="1"/>
  <c r="M41" i="9" s="1"/>
  <c r="N41" i="9" s="1"/>
  <c r="O41" i="9" s="1"/>
  <c r="P41" i="9" s="1"/>
  <c r="Q41" i="9" s="1"/>
  <c r="D41" i="9"/>
  <c r="J40" i="9"/>
  <c r="K40" i="9" s="1"/>
  <c r="L40" i="9" s="1"/>
  <c r="M40" i="9" s="1"/>
  <c r="N40" i="9" s="1"/>
  <c r="O40" i="9" s="1"/>
  <c r="P40" i="9" s="1"/>
  <c r="Q40" i="9" s="1"/>
  <c r="D40" i="9"/>
  <c r="E40" i="9" s="1"/>
  <c r="F40" i="9" s="1"/>
  <c r="G40" i="9" s="1"/>
  <c r="H40" i="9" s="1"/>
  <c r="I40" i="9" s="1"/>
  <c r="D39" i="9"/>
  <c r="E39" i="9" s="1"/>
  <c r="F39" i="9" s="1"/>
  <c r="G39" i="9" s="1"/>
  <c r="H39" i="9" s="1"/>
  <c r="I39" i="9" s="1"/>
  <c r="J39" i="9" s="1"/>
  <c r="K39" i="9" s="1"/>
  <c r="L39" i="9" s="1"/>
  <c r="M39" i="9" s="1"/>
  <c r="N39" i="9" s="1"/>
  <c r="O39" i="9" s="1"/>
  <c r="P39" i="9" s="1"/>
  <c r="Q39" i="9" s="1"/>
  <c r="F38" i="9"/>
  <c r="G38" i="9" s="1"/>
  <c r="H38" i="9" s="1"/>
  <c r="I38" i="9" s="1"/>
  <c r="J38" i="9" s="1"/>
  <c r="K38" i="9" s="1"/>
  <c r="L38" i="9" s="1"/>
  <c r="M38" i="9" s="1"/>
  <c r="N38" i="9" s="1"/>
  <c r="O38" i="9" s="1"/>
  <c r="P38" i="9" s="1"/>
  <c r="Q38" i="9" s="1"/>
  <c r="D38" i="9"/>
  <c r="E38" i="9" s="1"/>
  <c r="D37" i="9"/>
  <c r="E37" i="9" s="1"/>
  <c r="F37" i="9" s="1"/>
  <c r="G37" i="9" s="1"/>
  <c r="H37" i="9" s="1"/>
  <c r="I37" i="9" s="1"/>
  <c r="J37" i="9" s="1"/>
  <c r="K37" i="9" s="1"/>
  <c r="L37" i="9" s="1"/>
  <c r="M37" i="9" s="1"/>
  <c r="N37" i="9" s="1"/>
  <c r="O37" i="9" s="1"/>
  <c r="P37" i="9" s="1"/>
  <c r="Q37" i="9" s="1"/>
  <c r="E36" i="9"/>
  <c r="F36" i="9" s="1"/>
  <c r="G36" i="9" s="1"/>
  <c r="H36" i="9" s="1"/>
  <c r="I36" i="9" s="1"/>
  <c r="J36" i="9" s="1"/>
  <c r="K36" i="9" s="1"/>
  <c r="L36" i="9" s="1"/>
  <c r="M36" i="9" s="1"/>
  <c r="N36" i="9" s="1"/>
  <c r="O36" i="9" s="1"/>
  <c r="P36" i="9" s="1"/>
  <c r="Q36" i="9" s="1"/>
  <c r="D36" i="9"/>
  <c r="E35" i="9"/>
  <c r="F35" i="9" s="1"/>
  <c r="G35" i="9" s="1"/>
  <c r="H35" i="9" s="1"/>
  <c r="I35" i="9" s="1"/>
  <c r="J35" i="9" s="1"/>
  <c r="K35" i="9" s="1"/>
  <c r="L35" i="9" s="1"/>
  <c r="M35" i="9" s="1"/>
  <c r="N35" i="9" s="1"/>
  <c r="O35" i="9" s="1"/>
  <c r="P35" i="9" s="1"/>
  <c r="Q35" i="9" s="1"/>
  <c r="D35" i="9"/>
  <c r="G34" i="9"/>
  <c r="H34" i="9" s="1"/>
  <c r="I34" i="9" s="1"/>
  <c r="J34" i="9" s="1"/>
  <c r="K34" i="9" s="1"/>
  <c r="L34" i="9" s="1"/>
  <c r="M34" i="9" s="1"/>
  <c r="N34" i="9" s="1"/>
  <c r="O34" i="9" s="1"/>
  <c r="P34" i="9" s="1"/>
  <c r="Q34" i="9" s="1"/>
  <c r="F34" i="9"/>
  <c r="E34" i="9"/>
  <c r="D34" i="9"/>
  <c r="L33" i="9"/>
  <c r="M33" i="9" s="1"/>
  <c r="N33" i="9" s="1"/>
  <c r="O33" i="9" s="1"/>
  <c r="P33" i="9" s="1"/>
  <c r="Q33" i="9" s="1"/>
  <c r="F33" i="9"/>
  <c r="G33" i="9" s="1"/>
  <c r="H33" i="9" s="1"/>
  <c r="I33" i="9" s="1"/>
  <c r="J33" i="9" s="1"/>
  <c r="K33" i="9" s="1"/>
  <c r="E33" i="9"/>
  <c r="D33" i="9"/>
  <c r="F32" i="9"/>
  <c r="G32" i="9" s="1"/>
  <c r="H32" i="9" s="1"/>
  <c r="I32" i="9" s="1"/>
  <c r="J32" i="9" s="1"/>
  <c r="K32" i="9" s="1"/>
  <c r="L32" i="9" s="1"/>
  <c r="M32" i="9" s="1"/>
  <c r="N32" i="9" s="1"/>
  <c r="O32" i="9" s="1"/>
  <c r="P32" i="9" s="1"/>
  <c r="Q32" i="9" s="1"/>
  <c r="E32" i="9"/>
  <c r="D32" i="9"/>
  <c r="D31" i="9"/>
  <c r="E31" i="9" s="1"/>
  <c r="F31" i="9" s="1"/>
  <c r="G31" i="9" s="1"/>
  <c r="H31" i="9" s="1"/>
  <c r="I31" i="9" s="1"/>
  <c r="J31" i="9" s="1"/>
  <c r="K31" i="9" s="1"/>
  <c r="L31" i="9" s="1"/>
  <c r="M31" i="9" s="1"/>
  <c r="N31" i="9" s="1"/>
  <c r="O31" i="9" s="1"/>
  <c r="P31" i="9" s="1"/>
  <c r="Q31" i="9" s="1"/>
  <c r="D30" i="9"/>
  <c r="E30" i="9" s="1"/>
  <c r="F30" i="9" s="1"/>
  <c r="G30" i="9" s="1"/>
  <c r="H30" i="9" s="1"/>
  <c r="I30" i="9" s="1"/>
  <c r="J30" i="9" s="1"/>
  <c r="K30" i="9" s="1"/>
  <c r="L30" i="9" s="1"/>
  <c r="M30" i="9" s="1"/>
  <c r="N30" i="9" s="1"/>
  <c r="O30" i="9" s="1"/>
  <c r="P30" i="9" s="1"/>
  <c r="Q30" i="9" s="1"/>
  <c r="D29" i="9"/>
  <c r="E29" i="9" s="1"/>
  <c r="F29" i="9" s="1"/>
  <c r="G29" i="9" s="1"/>
  <c r="H29" i="9" s="1"/>
  <c r="I29" i="9" s="1"/>
  <c r="J29" i="9" s="1"/>
  <c r="K29" i="9" s="1"/>
  <c r="L29" i="9" s="1"/>
  <c r="M29" i="9" s="1"/>
  <c r="N29" i="9" s="1"/>
  <c r="O29" i="9" s="1"/>
  <c r="P29" i="9" s="1"/>
  <c r="Q29" i="9" s="1"/>
  <c r="E28" i="9"/>
  <c r="F28" i="9" s="1"/>
  <c r="G28" i="9" s="1"/>
  <c r="H28" i="9" s="1"/>
  <c r="I28" i="9" s="1"/>
  <c r="J28" i="9" s="1"/>
  <c r="K28" i="9" s="1"/>
  <c r="L28" i="9" s="1"/>
  <c r="M28" i="9" s="1"/>
  <c r="N28" i="9" s="1"/>
  <c r="O28" i="9" s="1"/>
  <c r="P28" i="9" s="1"/>
  <c r="Q28" i="9" s="1"/>
  <c r="D28" i="9"/>
  <c r="I27" i="9"/>
  <c r="J27" i="9" s="1"/>
  <c r="K27" i="9" s="1"/>
  <c r="L27" i="9" s="1"/>
  <c r="M27" i="9" s="1"/>
  <c r="N27" i="9" s="1"/>
  <c r="O27" i="9" s="1"/>
  <c r="P27" i="9" s="1"/>
  <c r="Q27" i="9" s="1"/>
  <c r="D27" i="9"/>
  <c r="E27" i="9" s="1"/>
  <c r="F27" i="9" s="1"/>
  <c r="G27" i="9" s="1"/>
  <c r="H27" i="9" s="1"/>
  <c r="E26" i="9"/>
  <c r="F26" i="9" s="1"/>
  <c r="G26" i="9" s="1"/>
  <c r="H26" i="9" s="1"/>
  <c r="I26" i="9" s="1"/>
  <c r="J26" i="9" s="1"/>
  <c r="K26" i="9" s="1"/>
  <c r="L26" i="9" s="1"/>
  <c r="M26" i="9" s="1"/>
  <c r="N26" i="9" s="1"/>
  <c r="O26" i="9" s="1"/>
  <c r="P26" i="9" s="1"/>
  <c r="Q26" i="9" s="1"/>
  <c r="D26" i="9"/>
  <c r="E25" i="9"/>
  <c r="F25" i="9" s="1"/>
  <c r="G25" i="9" s="1"/>
  <c r="H25" i="9" s="1"/>
  <c r="I25" i="9" s="1"/>
  <c r="J25" i="9" s="1"/>
  <c r="K25" i="9" s="1"/>
  <c r="L25" i="9" s="1"/>
  <c r="M25" i="9" s="1"/>
  <c r="N25" i="9" s="1"/>
  <c r="O25" i="9" s="1"/>
  <c r="P25" i="9" s="1"/>
  <c r="Q25" i="9" s="1"/>
  <c r="D25" i="9"/>
  <c r="J24" i="9"/>
  <c r="K24" i="9" s="1"/>
  <c r="L24" i="9" s="1"/>
  <c r="M24" i="9" s="1"/>
  <c r="N24" i="9" s="1"/>
  <c r="O24" i="9" s="1"/>
  <c r="P24" i="9" s="1"/>
  <c r="Q24" i="9" s="1"/>
  <c r="D24" i="9"/>
  <c r="E24" i="9" s="1"/>
  <c r="F24" i="9" s="1"/>
  <c r="G24" i="9" s="1"/>
  <c r="H24" i="9" s="1"/>
  <c r="I24" i="9" s="1"/>
  <c r="D23" i="9"/>
  <c r="E23" i="9" s="1"/>
  <c r="F23" i="9" s="1"/>
  <c r="G23" i="9" s="1"/>
  <c r="H23" i="9" s="1"/>
  <c r="I23" i="9" s="1"/>
  <c r="J23" i="9" s="1"/>
  <c r="K23" i="9" s="1"/>
  <c r="L23" i="9" s="1"/>
  <c r="M23" i="9" s="1"/>
  <c r="N23" i="9" s="1"/>
  <c r="O23" i="9" s="1"/>
  <c r="P23" i="9" s="1"/>
  <c r="Q23" i="9" s="1"/>
  <c r="F22" i="9"/>
  <c r="G22" i="9" s="1"/>
  <c r="H22" i="9" s="1"/>
  <c r="I22" i="9" s="1"/>
  <c r="J22" i="9" s="1"/>
  <c r="K22" i="9" s="1"/>
  <c r="L22" i="9" s="1"/>
  <c r="M22" i="9" s="1"/>
  <c r="N22" i="9" s="1"/>
  <c r="O22" i="9" s="1"/>
  <c r="P22" i="9" s="1"/>
  <c r="Q22" i="9" s="1"/>
  <c r="D22" i="9"/>
  <c r="E22" i="9" s="1"/>
  <c r="F21" i="9"/>
  <c r="G21" i="9" s="1"/>
  <c r="H21" i="9" s="1"/>
  <c r="I21" i="9" s="1"/>
  <c r="J21" i="9" s="1"/>
  <c r="K21" i="9" s="1"/>
  <c r="L21" i="9" s="1"/>
  <c r="M21" i="9" s="1"/>
  <c r="N21" i="9" s="1"/>
  <c r="O21" i="9" s="1"/>
  <c r="P21" i="9" s="1"/>
  <c r="Q21" i="9" s="1"/>
  <c r="E21" i="9"/>
  <c r="D21" i="9"/>
  <c r="E20" i="9"/>
  <c r="F20" i="9" s="1"/>
  <c r="G20" i="9" s="1"/>
  <c r="H20" i="9" s="1"/>
  <c r="I20" i="9" s="1"/>
  <c r="J20" i="9" s="1"/>
  <c r="K20" i="9" s="1"/>
  <c r="L20" i="9" s="1"/>
  <c r="M20" i="9" s="1"/>
  <c r="N20" i="9" s="1"/>
  <c r="O20" i="9" s="1"/>
  <c r="P20" i="9" s="1"/>
  <c r="Q20" i="9" s="1"/>
  <c r="D20" i="9"/>
  <c r="D19" i="9"/>
  <c r="E19" i="9" s="1"/>
  <c r="F19" i="9" s="1"/>
  <c r="G19" i="9" s="1"/>
  <c r="H19" i="9" s="1"/>
  <c r="I19" i="9" s="1"/>
  <c r="J19" i="9" s="1"/>
  <c r="K19" i="9" s="1"/>
  <c r="L19" i="9" s="1"/>
  <c r="M19" i="9" s="1"/>
  <c r="N19" i="9" s="1"/>
  <c r="O19" i="9" s="1"/>
  <c r="P19" i="9" s="1"/>
  <c r="Q19" i="9" s="1"/>
  <c r="G18" i="9"/>
  <c r="H18" i="9" s="1"/>
  <c r="I18" i="9" s="1"/>
  <c r="J18" i="9" s="1"/>
  <c r="K18" i="9" s="1"/>
  <c r="L18" i="9" s="1"/>
  <c r="M18" i="9" s="1"/>
  <c r="N18" i="9" s="1"/>
  <c r="O18" i="9" s="1"/>
  <c r="P18" i="9" s="1"/>
  <c r="Q18" i="9" s="1"/>
  <c r="F18" i="9"/>
  <c r="E18" i="9"/>
  <c r="D18" i="9"/>
  <c r="D17" i="9"/>
  <c r="E17" i="9" s="1"/>
  <c r="F17" i="9" s="1"/>
  <c r="G17" i="9" s="1"/>
  <c r="H17" i="9" s="1"/>
  <c r="I17" i="9" s="1"/>
  <c r="J17" i="9" s="1"/>
  <c r="K17" i="9" s="1"/>
  <c r="L17" i="9" s="1"/>
  <c r="M17" i="9" s="1"/>
  <c r="N17" i="9" s="1"/>
  <c r="O17" i="9" s="1"/>
  <c r="P17" i="9" s="1"/>
  <c r="Q17" i="9" s="1"/>
  <c r="F16" i="9"/>
  <c r="G16" i="9" s="1"/>
  <c r="H16" i="9" s="1"/>
  <c r="I16" i="9" s="1"/>
  <c r="J16" i="9" s="1"/>
  <c r="K16" i="9" s="1"/>
  <c r="L16" i="9" s="1"/>
  <c r="M16" i="9" s="1"/>
  <c r="N16" i="9" s="1"/>
  <c r="O16" i="9" s="1"/>
  <c r="P16" i="9" s="1"/>
  <c r="Q16" i="9" s="1"/>
  <c r="E16" i="9"/>
  <c r="D16" i="9"/>
  <c r="E15" i="9"/>
  <c r="F15" i="9" s="1"/>
  <c r="G15" i="9" s="1"/>
  <c r="H15" i="9" s="1"/>
  <c r="I15" i="9" s="1"/>
  <c r="J15" i="9" s="1"/>
  <c r="K15" i="9" s="1"/>
  <c r="L15" i="9" s="1"/>
  <c r="M15" i="9" s="1"/>
  <c r="N15" i="9" s="1"/>
  <c r="O15" i="9" s="1"/>
  <c r="P15" i="9" s="1"/>
  <c r="Q15" i="9" s="1"/>
  <c r="D15" i="9"/>
  <c r="E14" i="9"/>
  <c r="F14" i="9" s="1"/>
  <c r="G14" i="9" s="1"/>
  <c r="H14" i="9" s="1"/>
  <c r="I14" i="9" s="1"/>
  <c r="J14" i="9" s="1"/>
  <c r="K14" i="9" s="1"/>
  <c r="L14" i="9" s="1"/>
  <c r="M14" i="9" s="1"/>
  <c r="N14" i="9" s="1"/>
  <c r="O14" i="9" s="1"/>
  <c r="P14" i="9" s="1"/>
  <c r="Q14" i="9" s="1"/>
  <c r="D14" i="9"/>
  <c r="G13" i="9"/>
  <c r="H13" i="9" s="1"/>
  <c r="I13" i="9" s="1"/>
  <c r="J13" i="9" s="1"/>
  <c r="K13" i="9" s="1"/>
  <c r="L13" i="9" s="1"/>
  <c r="M13" i="9" s="1"/>
  <c r="N13" i="9" s="1"/>
  <c r="O13" i="9" s="1"/>
  <c r="P13" i="9" s="1"/>
  <c r="Q13" i="9" s="1"/>
  <c r="D13" i="9"/>
  <c r="E13" i="9" s="1"/>
  <c r="F13" i="9" s="1"/>
  <c r="D12" i="9"/>
  <c r="E12" i="9" s="1"/>
  <c r="F12" i="9" s="1"/>
  <c r="G12" i="9" s="1"/>
  <c r="H12" i="9" s="1"/>
  <c r="I12" i="9" s="1"/>
  <c r="J12" i="9" s="1"/>
  <c r="K12" i="9" s="1"/>
  <c r="L12" i="9" s="1"/>
  <c r="M12" i="9" s="1"/>
  <c r="N12" i="9" s="1"/>
  <c r="O12" i="9" s="1"/>
  <c r="P12" i="9" s="1"/>
  <c r="Q12" i="9" s="1"/>
  <c r="P11" i="9"/>
  <c r="Q11" i="9" s="1"/>
  <c r="O11" i="9"/>
  <c r="L11" i="9"/>
  <c r="M11" i="9" s="1"/>
  <c r="N11" i="9" s="1"/>
  <c r="D11" i="9"/>
  <c r="E11" i="9" s="1"/>
  <c r="F11" i="9" s="1"/>
  <c r="G11" i="9" s="1"/>
  <c r="H11" i="9" s="1"/>
  <c r="I11" i="9" s="1"/>
  <c r="J11" i="9" s="1"/>
  <c r="K11" i="9" s="1"/>
  <c r="D10" i="9"/>
  <c r="E10" i="9" s="1"/>
  <c r="F10" i="9" s="1"/>
  <c r="G10" i="9" s="1"/>
  <c r="H10" i="9" s="1"/>
  <c r="I10" i="9" s="1"/>
  <c r="J10" i="9" s="1"/>
  <c r="K10" i="9" s="1"/>
  <c r="L10" i="9" s="1"/>
  <c r="M10" i="9" s="1"/>
  <c r="N10" i="9" s="1"/>
  <c r="O10" i="9" s="1"/>
  <c r="P10" i="9" s="1"/>
  <c r="Q10" i="9" s="1"/>
  <c r="H9" i="9"/>
  <c r="I9" i="9" s="1"/>
  <c r="J9" i="9" s="1"/>
  <c r="K9" i="9" s="1"/>
  <c r="L9" i="9" s="1"/>
  <c r="M9" i="9" s="1"/>
  <c r="N9" i="9" s="1"/>
  <c r="O9" i="9" s="1"/>
  <c r="P9" i="9" s="1"/>
  <c r="Q9" i="9" s="1"/>
  <c r="G9" i="9"/>
  <c r="F9" i="9"/>
  <c r="E9" i="9"/>
  <c r="D9" i="9"/>
  <c r="M8" i="9"/>
  <c r="N8" i="9" s="1"/>
  <c r="O8" i="9" s="1"/>
  <c r="P8" i="9" s="1"/>
  <c r="Q8" i="9" s="1"/>
  <c r="D8" i="9"/>
  <c r="E8" i="9" s="1"/>
  <c r="F8" i="9" s="1"/>
  <c r="G8" i="9" s="1"/>
  <c r="H8" i="9" s="1"/>
  <c r="I8" i="9" s="1"/>
  <c r="J8" i="9" s="1"/>
  <c r="K8" i="9" s="1"/>
  <c r="L8" i="9" s="1"/>
  <c r="I7" i="9"/>
  <c r="J7" i="9" s="1"/>
  <c r="K7" i="9" s="1"/>
  <c r="L7" i="9" s="1"/>
  <c r="M7" i="9" s="1"/>
  <c r="N7" i="9" s="1"/>
  <c r="O7" i="9" s="1"/>
  <c r="P7" i="9" s="1"/>
  <c r="Q7" i="9" s="1"/>
  <c r="H7" i="9"/>
  <c r="G7" i="9"/>
  <c r="D7" i="9"/>
  <c r="E7" i="9" s="1"/>
  <c r="F7" i="9" s="1"/>
  <c r="I6" i="9"/>
  <c r="J6" i="9" s="1"/>
  <c r="K6" i="9" s="1"/>
  <c r="L6" i="9" s="1"/>
  <c r="M6" i="9" s="1"/>
  <c r="N6" i="9" s="1"/>
  <c r="O6" i="9" s="1"/>
  <c r="P6" i="9" s="1"/>
  <c r="Q6" i="9" s="1"/>
  <c r="E6" i="9"/>
  <c r="F6" i="9" s="1"/>
  <c r="G6" i="9" s="1"/>
  <c r="H6" i="9" s="1"/>
  <c r="D6" i="9"/>
  <c r="D5" i="9"/>
  <c r="E5" i="9" s="1"/>
  <c r="F5" i="9" s="1"/>
  <c r="G5" i="9" s="1"/>
  <c r="H5" i="9" s="1"/>
  <c r="I5" i="9" s="1"/>
  <c r="J5" i="9" s="1"/>
  <c r="K5" i="9" s="1"/>
  <c r="L5" i="9" s="1"/>
  <c r="M5" i="9" s="1"/>
  <c r="N5" i="9" s="1"/>
  <c r="O5" i="9" s="1"/>
  <c r="P5" i="9" s="1"/>
  <c r="Q5" i="9" s="1"/>
  <c r="E4" i="9"/>
  <c r="F4" i="9" s="1"/>
  <c r="G4" i="9" s="1"/>
  <c r="H4" i="9" s="1"/>
  <c r="I4" i="9" s="1"/>
  <c r="J4" i="9" s="1"/>
  <c r="K4" i="9" s="1"/>
  <c r="L4" i="9" s="1"/>
  <c r="M4" i="9" s="1"/>
  <c r="N4" i="9" s="1"/>
  <c r="O4" i="9" s="1"/>
  <c r="P4" i="9" s="1"/>
  <c r="Q4" i="9" s="1"/>
  <c r="D4" i="9"/>
  <c r="E3" i="9"/>
  <c r="F3" i="9" s="1"/>
  <c r="G3" i="9" s="1"/>
  <c r="H3" i="9" s="1"/>
  <c r="I3" i="9" s="1"/>
  <c r="J3" i="9" s="1"/>
  <c r="K3" i="9" s="1"/>
  <c r="L3" i="9" s="1"/>
  <c r="M3" i="9" s="1"/>
  <c r="N3" i="9" s="1"/>
  <c r="O3" i="9" s="1"/>
  <c r="P3" i="9" s="1"/>
  <c r="Q3" i="9" s="1"/>
  <c r="D3" i="9"/>
  <c r="D2" i="9"/>
  <c r="E2" i="9" s="1"/>
  <c r="F2" i="9" s="1"/>
  <c r="G2" i="9" s="1"/>
  <c r="H2" i="9" s="1"/>
  <c r="I2" i="9" s="1"/>
  <c r="J2" i="9" s="1"/>
  <c r="K2" i="9" s="1"/>
  <c r="L2" i="9" s="1"/>
  <c r="M2" i="9" s="1"/>
  <c r="N2" i="9" s="1"/>
  <c r="O2" i="9" s="1"/>
  <c r="P2" i="9" s="1"/>
  <c r="Q2" i="9" s="1"/>
  <c r="Q69" i="8"/>
  <c r="P69" i="8"/>
  <c r="O69" i="8"/>
  <c r="N69" i="8"/>
  <c r="M69" i="8"/>
  <c r="L69" i="8"/>
  <c r="K69" i="8"/>
  <c r="J69" i="8"/>
  <c r="I69" i="8"/>
  <c r="H69" i="8"/>
  <c r="G69" i="8"/>
  <c r="F69" i="8"/>
  <c r="E69" i="8"/>
  <c r="D69" i="8"/>
  <c r="D57" i="8" s="1"/>
  <c r="C68" i="8"/>
  <c r="Q66" i="8"/>
  <c r="P66" i="8"/>
  <c r="O66" i="8"/>
  <c r="N66" i="8"/>
  <c r="M66" i="8"/>
  <c r="L66" i="8"/>
  <c r="K66" i="8"/>
  <c r="J66" i="8"/>
  <c r="I66" i="8"/>
  <c r="H66" i="8"/>
  <c r="G66" i="8"/>
  <c r="F66" i="8"/>
  <c r="Q65" i="8"/>
  <c r="P65" i="8"/>
  <c r="O65" i="8"/>
  <c r="N65" i="8"/>
  <c r="M65" i="8"/>
  <c r="L65" i="8"/>
  <c r="K65" i="8"/>
  <c r="J65" i="8"/>
  <c r="I65" i="8"/>
  <c r="H65" i="8"/>
  <c r="G65" i="8"/>
  <c r="F65" i="8"/>
  <c r="E65" i="8"/>
  <c r="D65" i="8"/>
  <c r="C65" i="8"/>
  <c r="C66" i="8" s="1"/>
  <c r="S62" i="8"/>
  <c r="R62" i="8"/>
  <c r="C62" i="8"/>
  <c r="S61" i="8"/>
  <c r="R61" i="8"/>
  <c r="C61" i="8"/>
  <c r="D59" i="8"/>
  <c r="D54" i="8"/>
  <c r="D33" i="8"/>
  <c r="E33" i="8" s="1"/>
  <c r="F33" i="8" s="1"/>
  <c r="G33" i="8" s="1"/>
  <c r="H33" i="8" s="1"/>
  <c r="I33" i="8" s="1"/>
  <c r="J33" i="8" s="1"/>
  <c r="K33" i="8" s="1"/>
  <c r="L33" i="8" s="1"/>
  <c r="M33" i="8" s="1"/>
  <c r="N33" i="8" s="1"/>
  <c r="O33" i="8" s="1"/>
  <c r="P33" i="8" s="1"/>
  <c r="Q33" i="8" s="1"/>
  <c r="D32" i="8"/>
  <c r="E32" i="8" s="1"/>
  <c r="F32" i="8" s="1"/>
  <c r="G32" i="8" s="1"/>
  <c r="H32" i="8" s="1"/>
  <c r="I32" i="8" s="1"/>
  <c r="J32" i="8" s="1"/>
  <c r="K32" i="8" s="1"/>
  <c r="L32" i="8" s="1"/>
  <c r="M32" i="8" s="1"/>
  <c r="N32" i="8" s="1"/>
  <c r="O32" i="8" s="1"/>
  <c r="P32" i="8" s="1"/>
  <c r="Q32" i="8" s="1"/>
  <c r="K31" i="8"/>
  <c r="L31" i="8" s="1"/>
  <c r="M31" i="8" s="1"/>
  <c r="N31" i="8" s="1"/>
  <c r="O31" i="8" s="1"/>
  <c r="P31" i="8" s="1"/>
  <c r="Q31" i="8" s="1"/>
  <c r="J31" i="8"/>
  <c r="I31" i="8"/>
  <c r="F31" i="8"/>
  <c r="G31" i="8" s="1"/>
  <c r="H31" i="8" s="1"/>
  <c r="E31" i="8"/>
  <c r="D31" i="8"/>
  <c r="E30" i="8"/>
  <c r="F30" i="8" s="1"/>
  <c r="G30" i="8" s="1"/>
  <c r="H30" i="8" s="1"/>
  <c r="I30" i="8" s="1"/>
  <c r="J30" i="8" s="1"/>
  <c r="K30" i="8" s="1"/>
  <c r="L30" i="8" s="1"/>
  <c r="M30" i="8" s="1"/>
  <c r="N30" i="8" s="1"/>
  <c r="O30" i="8" s="1"/>
  <c r="P30" i="8" s="1"/>
  <c r="Q30" i="8" s="1"/>
  <c r="D30" i="8"/>
  <c r="E29" i="8"/>
  <c r="F29" i="8" s="1"/>
  <c r="G29" i="8" s="1"/>
  <c r="H29" i="8" s="1"/>
  <c r="I29" i="8" s="1"/>
  <c r="J29" i="8" s="1"/>
  <c r="K29" i="8" s="1"/>
  <c r="L29" i="8" s="1"/>
  <c r="M29" i="8" s="1"/>
  <c r="N29" i="8" s="1"/>
  <c r="O29" i="8" s="1"/>
  <c r="P29" i="8" s="1"/>
  <c r="Q29" i="8" s="1"/>
  <c r="D29" i="8"/>
  <c r="G28" i="8"/>
  <c r="H28" i="8" s="1"/>
  <c r="I28" i="8" s="1"/>
  <c r="J28" i="8" s="1"/>
  <c r="K28" i="8" s="1"/>
  <c r="L28" i="8" s="1"/>
  <c r="M28" i="8" s="1"/>
  <c r="N28" i="8" s="1"/>
  <c r="O28" i="8" s="1"/>
  <c r="P28" i="8" s="1"/>
  <c r="Q28" i="8" s="1"/>
  <c r="F28" i="8"/>
  <c r="E28" i="8"/>
  <c r="D28" i="8"/>
  <c r="G27" i="8"/>
  <c r="H27" i="8" s="1"/>
  <c r="I27" i="8" s="1"/>
  <c r="J27" i="8" s="1"/>
  <c r="K27" i="8" s="1"/>
  <c r="L27" i="8" s="1"/>
  <c r="M27" i="8" s="1"/>
  <c r="N27" i="8" s="1"/>
  <c r="O27" i="8" s="1"/>
  <c r="P27" i="8" s="1"/>
  <c r="Q27" i="8" s="1"/>
  <c r="F27" i="8"/>
  <c r="E27" i="8"/>
  <c r="D27" i="8"/>
  <c r="D26" i="8"/>
  <c r="E26" i="8" s="1"/>
  <c r="F26" i="8" s="1"/>
  <c r="G26" i="8" s="1"/>
  <c r="H26" i="8" s="1"/>
  <c r="I26" i="8" s="1"/>
  <c r="J26" i="8" s="1"/>
  <c r="K26" i="8" s="1"/>
  <c r="L26" i="8" s="1"/>
  <c r="M26" i="8" s="1"/>
  <c r="N26" i="8" s="1"/>
  <c r="O26" i="8" s="1"/>
  <c r="P26" i="8" s="1"/>
  <c r="Q26" i="8" s="1"/>
  <c r="E25" i="8"/>
  <c r="F25" i="8" s="1"/>
  <c r="G25" i="8" s="1"/>
  <c r="H25" i="8" s="1"/>
  <c r="I25" i="8" s="1"/>
  <c r="J25" i="8" s="1"/>
  <c r="K25" i="8" s="1"/>
  <c r="L25" i="8" s="1"/>
  <c r="M25" i="8" s="1"/>
  <c r="N25" i="8" s="1"/>
  <c r="O25" i="8" s="1"/>
  <c r="P25" i="8" s="1"/>
  <c r="Q25" i="8" s="1"/>
  <c r="D25" i="8"/>
  <c r="K24" i="8"/>
  <c r="L24" i="8" s="1"/>
  <c r="M24" i="8" s="1"/>
  <c r="N24" i="8" s="1"/>
  <c r="O24" i="8" s="1"/>
  <c r="P24" i="8" s="1"/>
  <c r="Q24" i="8" s="1"/>
  <c r="H24" i="8"/>
  <c r="I24" i="8" s="1"/>
  <c r="J24" i="8" s="1"/>
  <c r="G24" i="8"/>
  <c r="F24" i="8"/>
  <c r="E24" i="8"/>
  <c r="D24" i="8"/>
  <c r="M23" i="8"/>
  <c r="N23" i="8" s="1"/>
  <c r="O23" i="8" s="1"/>
  <c r="P23" i="8" s="1"/>
  <c r="Q23" i="8" s="1"/>
  <c r="D23" i="8"/>
  <c r="E23" i="8" s="1"/>
  <c r="F23" i="8" s="1"/>
  <c r="G23" i="8" s="1"/>
  <c r="H23" i="8" s="1"/>
  <c r="I23" i="8" s="1"/>
  <c r="J23" i="8" s="1"/>
  <c r="K23" i="8" s="1"/>
  <c r="L23" i="8" s="1"/>
  <c r="D22" i="8"/>
  <c r="E22" i="8" s="1"/>
  <c r="F22" i="8" s="1"/>
  <c r="G22" i="8" s="1"/>
  <c r="H22" i="8" s="1"/>
  <c r="I22" i="8" s="1"/>
  <c r="J22" i="8" s="1"/>
  <c r="K22" i="8" s="1"/>
  <c r="L22" i="8" s="1"/>
  <c r="M22" i="8" s="1"/>
  <c r="N22" i="8" s="1"/>
  <c r="O22" i="8" s="1"/>
  <c r="P22" i="8" s="1"/>
  <c r="Q22" i="8" s="1"/>
  <c r="E21" i="8"/>
  <c r="F21" i="8" s="1"/>
  <c r="G21" i="8" s="1"/>
  <c r="H21" i="8" s="1"/>
  <c r="I21" i="8" s="1"/>
  <c r="J21" i="8" s="1"/>
  <c r="K21" i="8" s="1"/>
  <c r="L21" i="8" s="1"/>
  <c r="M21" i="8" s="1"/>
  <c r="N21" i="8" s="1"/>
  <c r="O21" i="8" s="1"/>
  <c r="P21" i="8" s="1"/>
  <c r="Q21" i="8" s="1"/>
  <c r="D21" i="8"/>
  <c r="Q20" i="8"/>
  <c r="P20" i="8"/>
  <c r="O20" i="8"/>
  <c r="J20" i="8"/>
  <c r="K20" i="8" s="1"/>
  <c r="L20" i="8" s="1"/>
  <c r="M20" i="8" s="1"/>
  <c r="G19" i="8"/>
  <c r="H19" i="8" s="1"/>
  <c r="I19" i="8" s="1"/>
  <c r="J19" i="8" s="1"/>
  <c r="K19" i="8" s="1"/>
  <c r="L19" i="8" s="1"/>
  <c r="M19" i="8" s="1"/>
  <c r="N19" i="8" s="1"/>
  <c r="O19" i="8" s="1"/>
  <c r="P19" i="8" s="1"/>
  <c r="Q19" i="8" s="1"/>
  <c r="F19" i="8"/>
  <c r="E19" i="8"/>
  <c r="D19" i="8"/>
  <c r="E18" i="8"/>
  <c r="F18" i="8" s="1"/>
  <c r="G18" i="8" s="1"/>
  <c r="H18" i="8" s="1"/>
  <c r="I18" i="8" s="1"/>
  <c r="J18" i="8" s="1"/>
  <c r="K18" i="8" s="1"/>
  <c r="L18" i="8" s="1"/>
  <c r="M18" i="8" s="1"/>
  <c r="N18" i="8" s="1"/>
  <c r="O18" i="8" s="1"/>
  <c r="P18" i="8" s="1"/>
  <c r="Q18" i="8" s="1"/>
  <c r="D18" i="8"/>
  <c r="F17" i="8"/>
  <c r="G17" i="8" s="1"/>
  <c r="H17" i="8" s="1"/>
  <c r="I17" i="8" s="1"/>
  <c r="J17" i="8" s="1"/>
  <c r="K17" i="8" s="1"/>
  <c r="L17" i="8" s="1"/>
  <c r="M17" i="8" s="1"/>
  <c r="N17" i="8" s="1"/>
  <c r="O17" i="8" s="1"/>
  <c r="P17" i="8" s="1"/>
  <c r="Q17" i="8" s="1"/>
  <c r="E17" i="8"/>
  <c r="D17" i="8"/>
  <c r="D16" i="8"/>
  <c r="E16" i="8" s="1"/>
  <c r="F16" i="8" s="1"/>
  <c r="G16" i="8" s="1"/>
  <c r="H16" i="8" s="1"/>
  <c r="I16" i="8" s="1"/>
  <c r="J16" i="8" s="1"/>
  <c r="K16" i="8" s="1"/>
  <c r="L16" i="8" s="1"/>
  <c r="M16" i="8" s="1"/>
  <c r="N16" i="8" s="1"/>
  <c r="O16" i="8" s="1"/>
  <c r="P16" i="8" s="1"/>
  <c r="Q16" i="8" s="1"/>
  <c r="E15" i="8"/>
  <c r="F15" i="8" s="1"/>
  <c r="G15" i="8" s="1"/>
  <c r="H15" i="8" s="1"/>
  <c r="I15" i="8" s="1"/>
  <c r="J15" i="8" s="1"/>
  <c r="K15" i="8" s="1"/>
  <c r="L15" i="8" s="1"/>
  <c r="M15" i="8" s="1"/>
  <c r="N15" i="8" s="1"/>
  <c r="O15" i="8" s="1"/>
  <c r="P15" i="8" s="1"/>
  <c r="Q15" i="8" s="1"/>
  <c r="D15" i="8"/>
  <c r="D14" i="8"/>
  <c r="E14" i="8" s="1"/>
  <c r="F14" i="8" s="1"/>
  <c r="G14" i="8" s="1"/>
  <c r="H14" i="8" s="1"/>
  <c r="I14" i="8" s="1"/>
  <c r="J14" i="8" s="1"/>
  <c r="K14" i="8" s="1"/>
  <c r="L14" i="8" s="1"/>
  <c r="M14" i="8" s="1"/>
  <c r="N14" i="8" s="1"/>
  <c r="O14" i="8" s="1"/>
  <c r="P14" i="8" s="1"/>
  <c r="Q14" i="8" s="1"/>
  <c r="I13" i="8"/>
  <c r="J13" i="8" s="1"/>
  <c r="K13" i="8" s="1"/>
  <c r="L13" i="8" s="1"/>
  <c r="M13" i="8" s="1"/>
  <c r="N13" i="8" s="1"/>
  <c r="O13" i="8" s="1"/>
  <c r="P13" i="8" s="1"/>
  <c r="Q13" i="8" s="1"/>
  <c r="H13" i="8"/>
  <c r="G13" i="8"/>
  <c r="F13" i="8"/>
  <c r="E13" i="8"/>
  <c r="D13" i="8"/>
  <c r="I12" i="8"/>
  <c r="J12" i="8" s="1"/>
  <c r="K12" i="8" s="1"/>
  <c r="L12" i="8" s="1"/>
  <c r="M12" i="8" s="1"/>
  <c r="N12" i="8" s="1"/>
  <c r="O12" i="8" s="1"/>
  <c r="P12" i="8" s="1"/>
  <c r="Q12" i="8" s="1"/>
  <c r="D12" i="8"/>
  <c r="E12" i="8" s="1"/>
  <c r="F12" i="8" s="1"/>
  <c r="G12" i="8" s="1"/>
  <c r="H12" i="8" s="1"/>
  <c r="E11" i="8"/>
  <c r="F11" i="8" s="1"/>
  <c r="G11" i="8" s="1"/>
  <c r="H11" i="8" s="1"/>
  <c r="I11" i="8" s="1"/>
  <c r="J11" i="8" s="1"/>
  <c r="K11" i="8" s="1"/>
  <c r="L11" i="8" s="1"/>
  <c r="M11" i="8" s="1"/>
  <c r="N11" i="8" s="1"/>
  <c r="O11" i="8" s="1"/>
  <c r="P11" i="8" s="1"/>
  <c r="Q11" i="8" s="1"/>
  <c r="D11" i="8"/>
  <c r="H10" i="8"/>
  <c r="I10" i="8" s="1"/>
  <c r="J10" i="8" s="1"/>
  <c r="K10" i="8" s="1"/>
  <c r="L10" i="8" s="1"/>
  <c r="M10" i="8" s="1"/>
  <c r="N10" i="8" s="1"/>
  <c r="O10" i="8" s="1"/>
  <c r="P10" i="8" s="1"/>
  <c r="Q10" i="8" s="1"/>
  <c r="E10" i="8"/>
  <c r="F10" i="8" s="1"/>
  <c r="G10" i="8" s="1"/>
  <c r="D10" i="8"/>
  <c r="F9" i="8"/>
  <c r="G9" i="8" s="1"/>
  <c r="H9" i="8" s="1"/>
  <c r="I9" i="8" s="1"/>
  <c r="J9" i="8" s="1"/>
  <c r="K9" i="8" s="1"/>
  <c r="L9" i="8" s="1"/>
  <c r="M9" i="8" s="1"/>
  <c r="N9" i="8" s="1"/>
  <c r="O9" i="8" s="1"/>
  <c r="P9" i="8" s="1"/>
  <c r="Q9" i="8" s="1"/>
  <c r="E9" i="8"/>
  <c r="E8" i="8"/>
  <c r="F8" i="8" s="1"/>
  <c r="G8" i="8" s="1"/>
  <c r="H8" i="8" s="1"/>
  <c r="I8" i="8" s="1"/>
  <c r="J8" i="8" s="1"/>
  <c r="K8" i="8" s="1"/>
  <c r="L8" i="8" s="1"/>
  <c r="M8" i="8" s="1"/>
  <c r="N8" i="8" s="1"/>
  <c r="O8" i="8" s="1"/>
  <c r="P8" i="8" s="1"/>
  <c r="Q8" i="8" s="1"/>
  <c r="D8" i="8"/>
  <c r="N7" i="8"/>
  <c r="O7" i="8" s="1"/>
  <c r="P7" i="8" s="1"/>
  <c r="Q7" i="8" s="1"/>
  <c r="E7" i="8"/>
  <c r="F7" i="8" s="1"/>
  <c r="G7" i="8" s="1"/>
  <c r="H7" i="8" s="1"/>
  <c r="I7" i="8" s="1"/>
  <c r="J7" i="8" s="1"/>
  <c r="K7" i="8" s="1"/>
  <c r="L7" i="8" s="1"/>
  <c r="M7" i="8" s="1"/>
  <c r="D7" i="8"/>
  <c r="E6" i="8"/>
  <c r="F6" i="8" s="1"/>
  <c r="G6" i="8" s="1"/>
  <c r="H6" i="8" s="1"/>
  <c r="I6" i="8" s="1"/>
  <c r="J6" i="8" s="1"/>
  <c r="K6" i="8" s="1"/>
  <c r="L6" i="8" s="1"/>
  <c r="M6" i="8" s="1"/>
  <c r="N6" i="8" s="1"/>
  <c r="O6" i="8" s="1"/>
  <c r="P6" i="8" s="1"/>
  <c r="Q6" i="8" s="1"/>
  <c r="D6" i="8"/>
  <c r="M5" i="8"/>
  <c r="N5" i="8" s="1"/>
  <c r="O5" i="8" s="1"/>
  <c r="P5" i="8" s="1"/>
  <c r="Q5" i="8" s="1"/>
  <c r="J5" i="8"/>
  <c r="K5" i="8" s="1"/>
  <c r="L5" i="8" s="1"/>
  <c r="D5" i="8"/>
  <c r="E5" i="8" s="1"/>
  <c r="F5" i="8" s="1"/>
  <c r="G5" i="8" s="1"/>
  <c r="H5" i="8" s="1"/>
  <c r="I5" i="8" s="1"/>
  <c r="E4" i="8"/>
  <c r="F4" i="8" s="1"/>
  <c r="G4" i="8" s="1"/>
  <c r="H4" i="8" s="1"/>
  <c r="I4" i="8" s="1"/>
  <c r="J4" i="8" s="1"/>
  <c r="K4" i="8" s="1"/>
  <c r="L4" i="8" s="1"/>
  <c r="M4" i="8" s="1"/>
  <c r="N4" i="8" s="1"/>
  <c r="O4" i="8" s="1"/>
  <c r="P4" i="8" s="1"/>
  <c r="Q4" i="8" s="1"/>
  <c r="D4" i="8"/>
  <c r="F3" i="8"/>
  <c r="G3" i="8" s="1"/>
  <c r="H3" i="8" s="1"/>
  <c r="I3" i="8" s="1"/>
  <c r="J3" i="8" s="1"/>
  <c r="K3" i="8" s="1"/>
  <c r="L3" i="8" s="1"/>
  <c r="M3" i="8" s="1"/>
  <c r="N3" i="8" s="1"/>
  <c r="O3" i="8" s="1"/>
  <c r="P3" i="8" s="1"/>
  <c r="Q3" i="8" s="1"/>
  <c r="E3" i="8"/>
  <c r="D3" i="8"/>
  <c r="K2" i="8"/>
  <c r="L2" i="8" s="1"/>
  <c r="M2" i="8" s="1"/>
  <c r="N2" i="8" s="1"/>
  <c r="O2" i="8" s="1"/>
  <c r="P2" i="8" s="1"/>
  <c r="Q2" i="8" s="1"/>
  <c r="D2" i="8"/>
  <c r="E2" i="8" s="1"/>
  <c r="F2" i="8" s="1"/>
  <c r="G2" i="8" s="1"/>
  <c r="H2" i="8" s="1"/>
  <c r="I2" i="8" s="1"/>
  <c r="J2" i="8" s="1"/>
  <c r="D66" i="7"/>
  <c r="E66" i="7" s="1"/>
  <c r="F66" i="7" s="1"/>
  <c r="G66" i="7" s="1"/>
  <c r="H66" i="7" s="1"/>
  <c r="I66" i="7" s="1"/>
  <c r="J66" i="7" s="1"/>
  <c r="Q65" i="7"/>
  <c r="P65" i="7"/>
  <c r="O65" i="7"/>
  <c r="N65" i="7"/>
  <c r="M65" i="7"/>
  <c r="L65" i="7"/>
  <c r="K65" i="7"/>
  <c r="J65" i="7"/>
  <c r="I65" i="7"/>
  <c r="H65" i="7"/>
  <c r="G65" i="7"/>
  <c r="F65" i="7"/>
  <c r="E65" i="7"/>
  <c r="D65" i="7"/>
  <c r="C65" i="7"/>
  <c r="D57" i="7"/>
  <c r="D70" i="7" s="1"/>
  <c r="C57" i="7"/>
  <c r="C70" i="7" s="1"/>
  <c r="I56" i="7"/>
  <c r="J56" i="7" s="1"/>
  <c r="K56" i="7" s="1"/>
  <c r="L56" i="7" s="1"/>
  <c r="M56" i="7" s="1"/>
  <c r="N56" i="7" s="1"/>
  <c r="O56" i="7" s="1"/>
  <c r="P56" i="7" s="1"/>
  <c r="Q56" i="7" s="1"/>
  <c r="H56" i="7"/>
  <c r="E56" i="7"/>
  <c r="F56" i="7" s="1"/>
  <c r="G56" i="7" s="1"/>
  <c r="D56" i="7"/>
  <c r="D55" i="7"/>
  <c r="E55" i="7" s="1"/>
  <c r="F55" i="7" s="1"/>
  <c r="G55" i="7" s="1"/>
  <c r="H55" i="7" s="1"/>
  <c r="I55" i="7" s="1"/>
  <c r="J55" i="7" s="1"/>
  <c r="K55" i="7" s="1"/>
  <c r="L55" i="7" s="1"/>
  <c r="M55" i="7" s="1"/>
  <c r="N55" i="7" s="1"/>
  <c r="O55" i="7" s="1"/>
  <c r="P55" i="7" s="1"/>
  <c r="Q55" i="7" s="1"/>
  <c r="O52" i="7"/>
  <c r="P52" i="7" s="1"/>
  <c r="Q52" i="7" s="1"/>
  <c r="N52" i="7"/>
  <c r="G51" i="7"/>
  <c r="H51" i="7" s="1"/>
  <c r="I51" i="7" s="1"/>
  <c r="J51" i="7" s="1"/>
  <c r="K51" i="7" s="1"/>
  <c r="L51" i="7" s="1"/>
  <c r="M51" i="7" s="1"/>
  <c r="N51" i="7" s="1"/>
  <c r="O51" i="7" s="1"/>
  <c r="P51" i="7" s="1"/>
  <c r="D51" i="7"/>
  <c r="E51" i="7" s="1"/>
  <c r="F51" i="7" s="1"/>
  <c r="Q46" i="7"/>
  <c r="J44" i="7"/>
  <c r="K44" i="7" s="1"/>
  <c r="L44" i="7" s="1"/>
  <c r="M44" i="7" s="1"/>
  <c r="N44" i="7" s="1"/>
  <c r="O44" i="7" s="1"/>
  <c r="P44" i="7" s="1"/>
  <c r="Q44" i="7" s="1"/>
  <c r="D44" i="7"/>
  <c r="E44" i="7" s="1"/>
  <c r="F44" i="7" s="1"/>
  <c r="G44" i="7" s="1"/>
  <c r="H44" i="7" s="1"/>
  <c r="I44" i="7" s="1"/>
  <c r="E43" i="7"/>
  <c r="F43" i="7" s="1"/>
  <c r="G43" i="7" s="1"/>
  <c r="H43" i="7" s="1"/>
  <c r="I43" i="7" s="1"/>
  <c r="J43" i="7" s="1"/>
  <c r="D43" i="7"/>
  <c r="Q42" i="7"/>
  <c r="P42" i="7"/>
  <c r="O42" i="7"/>
  <c r="N42" i="7"/>
  <c r="M42" i="7"/>
  <c r="L42" i="7"/>
  <c r="K42" i="7"/>
  <c r="J42" i="7"/>
  <c r="I42" i="7"/>
  <c r="F42" i="7"/>
  <c r="E42" i="7"/>
  <c r="D42" i="7"/>
  <c r="Q25" i="7"/>
  <c r="P25" i="7"/>
  <c r="O25" i="7"/>
  <c r="N25" i="7"/>
  <c r="M25" i="7"/>
  <c r="L25" i="7"/>
  <c r="K25" i="7"/>
  <c r="J25" i="7"/>
  <c r="I25" i="7"/>
  <c r="H25" i="7"/>
  <c r="G25" i="7"/>
  <c r="F25" i="7"/>
  <c r="E25" i="7"/>
  <c r="Q22" i="7"/>
  <c r="P22" i="7"/>
  <c r="O22" i="7"/>
  <c r="N22" i="7"/>
  <c r="M22" i="7"/>
  <c r="L22" i="7"/>
  <c r="K22" i="7"/>
  <c r="Q21" i="7"/>
  <c r="P21" i="7"/>
  <c r="O21" i="7"/>
  <c r="N21" i="7"/>
  <c r="M21" i="7"/>
  <c r="L21" i="7"/>
  <c r="K21" i="7"/>
  <c r="J21" i="7"/>
  <c r="I21" i="7"/>
  <c r="H21" i="7"/>
  <c r="G21" i="7"/>
  <c r="F21" i="7"/>
  <c r="F22" i="7" s="1"/>
  <c r="E21" i="7"/>
  <c r="D21" i="7"/>
  <c r="D22" i="7" s="1"/>
  <c r="C21" i="7"/>
  <c r="C22" i="7" s="1"/>
  <c r="S18" i="7"/>
  <c r="R18" i="7"/>
  <c r="Q18" i="7"/>
  <c r="P18" i="7"/>
  <c r="O18" i="7"/>
  <c r="N18" i="7"/>
  <c r="M18" i="7"/>
  <c r="L18" i="7"/>
  <c r="K18" i="7"/>
  <c r="J18" i="7"/>
  <c r="I18" i="7"/>
  <c r="H18" i="7"/>
  <c r="G18" i="7"/>
  <c r="F18" i="7"/>
  <c r="E18" i="7"/>
  <c r="D18" i="7"/>
  <c r="C18" i="7"/>
  <c r="C24" i="7" s="1"/>
  <c r="D25" i="7" s="1"/>
  <c r="S17" i="7"/>
  <c r="R17" i="7"/>
  <c r="Q17" i="7"/>
  <c r="P17" i="7"/>
  <c r="O17" i="7"/>
  <c r="N17" i="7"/>
  <c r="M17" i="7"/>
  <c r="L17" i="7"/>
  <c r="K17" i="7"/>
  <c r="J17" i="7"/>
  <c r="I17" i="7"/>
  <c r="H17" i="7"/>
  <c r="G17" i="7"/>
  <c r="F17" i="7"/>
  <c r="E17" i="7"/>
  <c r="D17" i="7"/>
  <c r="C17" i="7"/>
  <c r="P16" i="7"/>
  <c r="Q16" i="7" s="1"/>
  <c r="O16" i="7"/>
  <c r="L16" i="7"/>
  <c r="M16" i="7" s="1"/>
  <c r="N16" i="7" s="1"/>
  <c r="D16" i="7"/>
  <c r="E16" i="7" s="1"/>
  <c r="F16" i="7" s="1"/>
  <c r="G16" i="7" s="1"/>
  <c r="H16" i="7" s="1"/>
  <c r="I16" i="7" s="1"/>
  <c r="J16" i="7" s="1"/>
  <c r="K16" i="7" s="1"/>
  <c r="D15" i="7"/>
  <c r="E15" i="7" s="1"/>
  <c r="F15" i="7" s="1"/>
  <c r="G15" i="7" s="1"/>
  <c r="H15" i="7" s="1"/>
  <c r="I15" i="7" s="1"/>
  <c r="J15" i="7" s="1"/>
  <c r="K15" i="7" s="1"/>
  <c r="L15" i="7" s="1"/>
  <c r="M15" i="7" s="1"/>
  <c r="N15" i="7" s="1"/>
  <c r="O15" i="7" s="1"/>
  <c r="P15" i="7" s="1"/>
  <c r="Q15" i="7" s="1"/>
  <c r="H14" i="7"/>
  <c r="I14" i="7" s="1"/>
  <c r="J14" i="7" s="1"/>
  <c r="K14" i="7" s="1"/>
  <c r="L14" i="7" s="1"/>
  <c r="M14" i="7" s="1"/>
  <c r="N14" i="7" s="1"/>
  <c r="O14" i="7" s="1"/>
  <c r="P14" i="7" s="1"/>
  <c r="Q14" i="7" s="1"/>
  <c r="G14" i="7"/>
  <c r="F14" i="7"/>
  <c r="E14" i="7"/>
  <c r="D14" i="7"/>
  <c r="M13" i="7"/>
  <c r="N13" i="7" s="1"/>
  <c r="O13" i="7" s="1"/>
  <c r="P13" i="7" s="1"/>
  <c r="Q13" i="7" s="1"/>
  <c r="D13" i="7"/>
  <c r="E13" i="7" s="1"/>
  <c r="F13" i="7" s="1"/>
  <c r="G13" i="7" s="1"/>
  <c r="H13" i="7" s="1"/>
  <c r="I13" i="7" s="1"/>
  <c r="J13" i="7" s="1"/>
  <c r="K13" i="7" s="1"/>
  <c r="L13" i="7" s="1"/>
  <c r="I12" i="7"/>
  <c r="J12" i="7" s="1"/>
  <c r="K12" i="7" s="1"/>
  <c r="L12" i="7" s="1"/>
  <c r="M12" i="7" s="1"/>
  <c r="N12" i="7" s="1"/>
  <c r="O12" i="7" s="1"/>
  <c r="P12" i="7" s="1"/>
  <c r="Q12" i="7" s="1"/>
  <c r="H12" i="7"/>
  <c r="G12" i="7"/>
  <c r="D12" i="7"/>
  <c r="E12" i="7" s="1"/>
  <c r="F12" i="7" s="1"/>
  <c r="I11" i="7"/>
  <c r="J11" i="7" s="1"/>
  <c r="K11" i="7" s="1"/>
  <c r="L11" i="7" s="1"/>
  <c r="M11" i="7" s="1"/>
  <c r="N11" i="7" s="1"/>
  <c r="O11" i="7" s="1"/>
  <c r="P11" i="7" s="1"/>
  <c r="Q11" i="7" s="1"/>
  <c r="E11" i="7"/>
  <c r="F11" i="7" s="1"/>
  <c r="G11" i="7" s="1"/>
  <c r="H11" i="7" s="1"/>
  <c r="D11" i="7"/>
  <c r="D10" i="7"/>
  <c r="E10" i="7" s="1"/>
  <c r="F10" i="7" s="1"/>
  <c r="G10" i="7" s="1"/>
  <c r="H10" i="7" s="1"/>
  <c r="I10" i="7" s="1"/>
  <c r="J10" i="7" s="1"/>
  <c r="K10" i="7" s="1"/>
  <c r="L10" i="7" s="1"/>
  <c r="M10" i="7" s="1"/>
  <c r="N10" i="7" s="1"/>
  <c r="O10" i="7" s="1"/>
  <c r="P10" i="7" s="1"/>
  <c r="Q10" i="7" s="1"/>
  <c r="E9" i="7"/>
  <c r="F9" i="7" s="1"/>
  <c r="G9" i="7" s="1"/>
  <c r="H9" i="7" s="1"/>
  <c r="I9" i="7" s="1"/>
  <c r="J9" i="7" s="1"/>
  <c r="K9" i="7" s="1"/>
  <c r="L9" i="7" s="1"/>
  <c r="M9" i="7" s="1"/>
  <c r="N9" i="7" s="1"/>
  <c r="O9" i="7" s="1"/>
  <c r="P9" i="7" s="1"/>
  <c r="Q9" i="7" s="1"/>
  <c r="D9" i="7"/>
  <c r="E8" i="7"/>
  <c r="F8" i="7" s="1"/>
  <c r="G8" i="7" s="1"/>
  <c r="H8" i="7" s="1"/>
  <c r="I8" i="7" s="1"/>
  <c r="J8" i="7" s="1"/>
  <c r="K8" i="7" s="1"/>
  <c r="L8" i="7" s="1"/>
  <c r="M8" i="7" s="1"/>
  <c r="N8" i="7" s="1"/>
  <c r="O8" i="7" s="1"/>
  <c r="P8" i="7" s="1"/>
  <c r="Q8" i="7" s="1"/>
  <c r="D8" i="7"/>
  <c r="E7" i="7"/>
  <c r="F7" i="7" s="1"/>
  <c r="G7" i="7" s="1"/>
  <c r="H7" i="7" s="1"/>
  <c r="I7" i="7" s="1"/>
  <c r="J7" i="7" s="1"/>
  <c r="K7" i="7" s="1"/>
  <c r="L7" i="7" s="1"/>
  <c r="M7" i="7" s="1"/>
  <c r="N7" i="7" s="1"/>
  <c r="O7" i="7" s="1"/>
  <c r="P7" i="7" s="1"/>
  <c r="Q7" i="7" s="1"/>
  <c r="D6" i="7"/>
  <c r="E6" i="7" s="1"/>
  <c r="F6" i="7" s="1"/>
  <c r="G6" i="7" s="1"/>
  <c r="H6" i="7" s="1"/>
  <c r="I6" i="7" s="1"/>
  <c r="J6" i="7" s="1"/>
  <c r="K6" i="7" s="1"/>
  <c r="L6" i="7" s="1"/>
  <c r="M6" i="7" s="1"/>
  <c r="N6" i="7" s="1"/>
  <c r="O6" i="7" s="1"/>
  <c r="P6" i="7" s="1"/>
  <c r="Q6" i="7" s="1"/>
  <c r="E5" i="7"/>
  <c r="F5" i="7" s="1"/>
  <c r="G5" i="7" s="1"/>
  <c r="H5" i="7" s="1"/>
  <c r="I5" i="7" s="1"/>
  <c r="J5" i="7" s="1"/>
  <c r="K5" i="7" s="1"/>
  <c r="L5" i="7" s="1"/>
  <c r="M5" i="7" s="1"/>
  <c r="N5" i="7" s="1"/>
  <c r="O5" i="7" s="1"/>
  <c r="P5" i="7" s="1"/>
  <c r="Q5" i="7" s="1"/>
  <c r="D5" i="7"/>
  <c r="D4" i="7"/>
  <c r="E4" i="7" s="1"/>
  <c r="F4" i="7" s="1"/>
  <c r="G4" i="7" s="1"/>
  <c r="H4" i="7" s="1"/>
  <c r="I4" i="7" s="1"/>
  <c r="J4" i="7" s="1"/>
  <c r="K4" i="7" s="1"/>
  <c r="L4" i="7" s="1"/>
  <c r="M4" i="7" s="1"/>
  <c r="N4" i="7" s="1"/>
  <c r="O4" i="7" s="1"/>
  <c r="P4" i="7" s="1"/>
  <c r="Q4" i="7" s="1"/>
  <c r="D3" i="7"/>
  <c r="E3" i="7" s="1"/>
  <c r="F3" i="7" s="1"/>
  <c r="G3" i="7" s="1"/>
  <c r="H3" i="7" s="1"/>
  <c r="I3" i="7" s="1"/>
  <c r="J3" i="7" s="1"/>
  <c r="K3" i="7" s="1"/>
  <c r="L3" i="7" s="1"/>
  <c r="M3" i="7" s="1"/>
  <c r="N3" i="7" s="1"/>
  <c r="O3" i="7" s="1"/>
  <c r="P3" i="7" s="1"/>
  <c r="Q3" i="7" s="1"/>
  <c r="D2" i="7"/>
  <c r="E2" i="7" s="1"/>
  <c r="F2" i="7" s="1"/>
  <c r="G2" i="7" s="1"/>
  <c r="H2" i="7" s="1"/>
  <c r="I2" i="7" s="1"/>
  <c r="J2" i="7" s="1"/>
  <c r="K2" i="7" s="1"/>
  <c r="L2" i="7" s="1"/>
  <c r="M2" i="7" s="1"/>
  <c r="N2" i="7" s="1"/>
  <c r="O2" i="7" s="1"/>
  <c r="P2" i="7" s="1"/>
  <c r="Q2" i="7" s="1"/>
  <c r="E84" i="6"/>
  <c r="D84" i="6"/>
  <c r="E80" i="6"/>
  <c r="E81" i="6" s="1"/>
  <c r="D80" i="6"/>
  <c r="D81" i="6" s="1"/>
  <c r="C80" i="6"/>
  <c r="E77" i="6"/>
  <c r="D77" i="6"/>
  <c r="C77" i="6"/>
  <c r="C83" i="6" s="1"/>
  <c r="E76" i="6"/>
  <c r="D76" i="6"/>
  <c r="C76" i="6"/>
  <c r="P19" i="6"/>
  <c r="P18" i="6"/>
  <c r="P17" i="6"/>
  <c r="P16" i="6"/>
  <c r="P15" i="6"/>
  <c r="P14" i="6"/>
  <c r="P13" i="6"/>
  <c r="P12" i="6"/>
  <c r="P11" i="6"/>
  <c r="P10" i="6"/>
  <c r="P9" i="6"/>
  <c r="P8" i="6"/>
  <c r="P7" i="6"/>
  <c r="P6" i="6"/>
  <c r="P5" i="6"/>
  <c r="P4" i="6"/>
  <c r="P3" i="6"/>
  <c r="H84" i="3"/>
  <c r="G84" i="3"/>
  <c r="H80" i="3"/>
  <c r="H81" i="3" s="1"/>
  <c r="G80" i="3"/>
  <c r="G81" i="3" s="1"/>
  <c r="F80" i="3"/>
  <c r="H77" i="3"/>
  <c r="G77" i="3"/>
  <c r="F77" i="3"/>
  <c r="F83" i="3" s="1"/>
  <c r="H76" i="3"/>
  <c r="G76" i="3"/>
  <c r="F76" i="3"/>
  <c r="Q47" i="3"/>
  <c r="S46" i="3"/>
  <c r="S45" i="3"/>
  <c r="S44" i="3"/>
  <c r="S43" i="3"/>
  <c r="S42" i="3"/>
  <c r="S41" i="3"/>
  <c r="S40" i="3"/>
  <c r="S39" i="3"/>
  <c r="R39" i="3"/>
  <c r="S25" i="3" s="1"/>
  <c r="D10" i="3" s="1"/>
  <c r="G10" i="3" s="1"/>
  <c r="T38" i="3"/>
  <c r="S38" i="3"/>
  <c r="R38" i="3"/>
  <c r="S37" i="3"/>
  <c r="R37" i="3"/>
  <c r="S17" i="3" s="1"/>
  <c r="D18" i="3" s="1"/>
  <c r="S36" i="3"/>
  <c r="S35" i="3"/>
  <c r="S34" i="3"/>
  <c r="S33" i="3"/>
  <c r="S32" i="3"/>
  <c r="S31" i="3"/>
  <c r="S30" i="3"/>
  <c r="X26" i="3"/>
  <c r="R26" i="3"/>
  <c r="W25" i="3"/>
  <c r="X25" i="3" s="1"/>
  <c r="L10" i="3" s="1"/>
  <c r="M10" i="3" s="1"/>
  <c r="V25" i="3"/>
  <c r="R25" i="3"/>
  <c r="X24" i="3"/>
  <c r="L8" i="3" s="1"/>
  <c r="W24" i="3"/>
  <c r="V24" i="3"/>
  <c r="R24" i="3"/>
  <c r="W23" i="3"/>
  <c r="V23" i="3"/>
  <c r="X23" i="3" s="1"/>
  <c r="R23" i="3"/>
  <c r="AD22" i="3"/>
  <c r="X22" i="3" s="1"/>
  <c r="L14" i="3" s="1"/>
  <c r="AC22" i="3"/>
  <c r="W22" i="3"/>
  <c r="V22" i="3"/>
  <c r="R22" i="3"/>
  <c r="W21" i="3"/>
  <c r="V21" i="3"/>
  <c r="X21" i="3" s="1"/>
  <c r="L5" i="3" s="1"/>
  <c r="R21" i="3"/>
  <c r="X20" i="3"/>
  <c r="W20" i="3"/>
  <c r="V20" i="3"/>
  <c r="R20" i="3"/>
  <c r="X19" i="3"/>
  <c r="L11" i="3" s="1"/>
  <c r="R19" i="3"/>
  <c r="I19" i="3"/>
  <c r="F19" i="3"/>
  <c r="S18" i="3"/>
  <c r="D9" i="3" s="1"/>
  <c r="R18" i="3"/>
  <c r="L18" i="3"/>
  <c r="I18" i="3"/>
  <c r="F18" i="3"/>
  <c r="W17" i="3"/>
  <c r="X17" i="3" s="1"/>
  <c r="V17" i="3"/>
  <c r="R17" i="3"/>
  <c r="I17" i="3"/>
  <c r="F17" i="3"/>
  <c r="W16" i="3"/>
  <c r="V16" i="3"/>
  <c r="X16" i="3" s="1"/>
  <c r="L19" i="3" s="1"/>
  <c r="R16" i="3"/>
  <c r="L16" i="3"/>
  <c r="I16" i="3"/>
  <c r="F16" i="3"/>
  <c r="X15" i="3"/>
  <c r="W15" i="3"/>
  <c r="V15" i="3"/>
  <c r="R15" i="3"/>
  <c r="L15" i="3"/>
  <c r="I15" i="3"/>
  <c r="F15" i="3"/>
  <c r="W14" i="3"/>
  <c r="X14" i="3" s="1"/>
  <c r="L12" i="3" s="1"/>
  <c r="V14" i="3"/>
  <c r="R14" i="3"/>
  <c r="I14" i="3"/>
  <c r="F14" i="3"/>
  <c r="R13" i="3"/>
  <c r="I13" i="3"/>
  <c r="F13" i="3"/>
  <c r="W12" i="3"/>
  <c r="W27" i="3" s="1"/>
  <c r="V12" i="3"/>
  <c r="V27" i="3" s="1"/>
  <c r="R12" i="3"/>
  <c r="I12" i="3"/>
  <c r="F12" i="3"/>
  <c r="W11" i="3"/>
  <c r="V11" i="3"/>
  <c r="R11" i="3"/>
  <c r="I11" i="3"/>
  <c r="F11" i="3"/>
  <c r="X10" i="3"/>
  <c r="L17" i="3" s="1"/>
  <c r="R10" i="3"/>
  <c r="I10" i="3"/>
  <c r="F10" i="3"/>
  <c r="I9" i="3"/>
  <c r="F9" i="3"/>
  <c r="I8" i="3"/>
  <c r="F8" i="3"/>
  <c r="L7" i="3"/>
  <c r="I7" i="3"/>
  <c r="F7" i="3"/>
  <c r="I6" i="3"/>
  <c r="F6" i="3"/>
  <c r="I5" i="3"/>
  <c r="F5" i="3"/>
  <c r="L4" i="3"/>
  <c r="I4" i="3"/>
  <c r="F4" i="3"/>
  <c r="I3" i="3"/>
  <c r="F3" i="3"/>
  <c r="G101" i="2"/>
  <c r="G89" i="2"/>
  <c r="F89" i="2"/>
  <c r="H85" i="2"/>
  <c r="H89" i="2" s="1"/>
  <c r="G85" i="2"/>
  <c r="H43" i="1"/>
  <c r="H42" i="1"/>
  <c r="H40" i="1"/>
  <c r="V34" i="1"/>
  <c r="U34" i="1"/>
  <c r="T34" i="1"/>
  <c r="S34" i="1"/>
  <c r="R34" i="1"/>
  <c r="Q34" i="1"/>
  <c r="P34" i="1"/>
  <c r="O34" i="1"/>
  <c r="N34" i="1"/>
  <c r="M34" i="1"/>
  <c r="L34" i="1"/>
  <c r="K34" i="1"/>
  <c r="J34" i="1"/>
  <c r="I34" i="1"/>
  <c r="H34" i="1"/>
  <c r="G34" i="1"/>
  <c r="F34" i="1"/>
  <c r="E34" i="1"/>
  <c r="D34" i="1"/>
  <c r="C34" i="1"/>
  <c r="V33" i="1"/>
  <c r="U33" i="1"/>
  <c r="T33" i="1"/>
  <c r="S33" i="1"/>
  <c r="R33" i="1"/>
  <c r="Q33" i="1"/>
  <c r="P33" i="1"/>
  <c r="O33" i="1"/>
  <c r="N33" i="1"/>
  <c r="M33" i="1"/>
  <c r="L33" i="1"/>
  <c r="K33" i="1"/>
  <c r="J33" i="1"/>
  <c r="I33" i="1"/>
  <c r="H33" i="1"/>
  <c r="G33" i="1"/>
  <c r="F33" i="1"/>
  <c r="E33" i="1"/>
  <c r="D33" i="1"/>
  <c r="C33" i="1"/>
  <c r="V32" i="1"/>
  <c r="U32" i="1"/>
  <c r="T32" i="1"/>
  <c r="S32" i="1"/>
  <c r="R32" i="1"/>
  <c r="Q32" i="1"/>
  <c r="P32" i="1"/>
  <c r="O32" i="1"/>
  <c r="N32" i="1"/>
  <c r="M32" i="1"/>
  <c r="L32" i="1"/>
  <c r="K32" i="1"/>
  <c r="J32" i="1"/>
  <c r="I32" i="1"/>
  <c r="H32" i="1"/>
  <c r="G32" i="1"/>
  <c r="F32" i="1"/>
  <c r="E32" i="1"/>
  <c r="D32" i="1"/>
  <c r="C32" i="1"/>
  <c r="V30" i="1"/>
  <c r="U30" i="1"/>
  <c r="T30" i="1"/>
  <c r="S30" i="1"/>
  <c r="R30" i="1"/>
  <c r="Q30" i="1"/>
  <c r="P30" i="1"/>
  <c r="O30" i="1"/>
  <c r="N30" i="1"/>
  <c r="M30" i="1"/>
  <c r="L30" i="1"/>
  <c r="K30" i="1"/>
  <c r="J30" i="1"/>
  <c r="I30" i="1"/>
  <c r="H30" i="1"/>
  <c r="G30" i="1"/>
  <c r="F30" i="1"/>
  <c r="E30" i="1"/>
  <c r="D30" i="1"/>
  <c r="C30" i="1"/>
  <c r="V29" i="1"/>
  <c r="U29" i="1"/>
  <c r="T29" i="1"/>
  <c r="S29" i="1"/>
  <c r="R29" i="1"/>
  <c r="Q29" i="1"/>
  <c r="P29" i="1"/>
  <c r="O29" i="1"/>
  <c r="N29" i="1"/>
  <c r="M29" i="1"/>
  <c r="L29" i="1"/>
  <c r="K29" i="1"/>
  <c r="J29" i="1"/>
  <c r="I29" i="1"/>
  <c r="H29" i="1"/>
  <c r="G29" i="1"/>
  <c r="F29" i="1"/>
  <c r="E29" i="1"/>
  <c r="D29" i="1"/>
  <c r="C29" i="1"/>
  <c r="V27" i="1"/>
  <c r="U27" i="1"/>
  <c r="T27" i="1"/>
  <c r="S27" i="1"/>
  <c r="R27" i="1"/>
  <c r="Q27" i="1"/>
  <c r="P27" i="1"/>
  <c r="O27" i="1"/>
  <c r="N27" i="1"/>
  <c r="M27" i="1"/>
  <c r="L27" i="1"/>
  <c r="K27" i="1"/>
  <c r="J27" i="1"/>
  <c r="I27" i="1"/>
  <c r="H27" i="1"/>
  <c r="G27" i="1"/>
  <c r="F27" i="1"/>
  <c r="E27" i="1"/>
  <c r="D27" i="1"/>
  <c r="C27" i="1"/>
  <c r="V25" i="1"/>
  <c r="U25" i="1"/>
  <c r="T25" i="1"/>
  <c r="S25" i="1"/>
  <c r="R25" i="1"/>
  <c r="Q25" i="1"/>
  <c r="P25" i="1"/>
  <c r="O25" i="1"/>
  <c r="N25" i="1"/>
  <c r="M25" i="1"/>
  <c r="L25" i="1"/>
  <c r="K25" i="1"/>
  <c r="J25" i="1"/>
  <c r="I25" i="1"/>
  <c r="H25" i="1"/>
  <c r="G25" i="1"/>
  <c r="F25" i="1"/>
  <c r="E25" i="1"/>
  <c r="D25" i="1"/>
  <c r="C25" i="1"/>
  <c r="V24" i="1"/>
  <c r="U24" i="1"/>
  <c r="T24" i="1"/>
  <c r="S24" i="1"/>
  <c r="R24" i="1"/>
  <c r="Q24" i="1"/>
  <c r="P24" i="1"/>
  <c r="O24" i="1"/>
  <c r="N24" i="1"/>
  <c r="M24" i="1"/>
  <c r="L24" i="1"/>
  <c r="K24" i="1"/>
  <c r="J24" i="1"/>
  <c r="I24" i="1"/>
  <c r="H24" i="1"/>
  <c r="G24" i="1"/>
  <c r="F24" i="1"/>
  <c r="E24" i="1"/>
  <c r="D24" i="1"/>
  <c r="C24" i="1"/>
  <c r="V23" i="1"/>
  <c r="U23" i="1"/>
  <c r="T23" i="1"/>
  <c r="S23" i="1"/>
  <c r="R23" i="1"/>
  <c r="Q23" i="1"/>
  <c r="P23" i="1"/>
  <c r="O23" i="1"/>
  <c r="N23" i="1"/>
  <c r="M23" i="1"/>
  <c r="L23" i="1"/>
  <c r="K23" i="1"/>
  <c r="J23" i="1"/>
  <c r="I23" i="1"/>
  <c r="H23" i="1"/>
  <c r="G23" i="1"/>
  <c r="F23" i="1"/>
  <c r="E23" i="1"/>
  <c r="D23" i="1"/>
  <c r="C23" i="1"/>
  <c r="V22" i="1"/>
  <c r="U22" i="1"/>
  <c r="T22" i="1"/>
  <c r="S22" i="1"/>
  <c r="R22" i="1"/>
  <c r="Q22" i="1"/>
  <c r="P22" i="1"/>
  <c r="O22" i="1"/>
  <c r="N22" i="1"/>
  <c r="M22" i="1"/>
  <c r="L22" i="1"/>
  <c r="K22" i="1"/>
  <c r="J22" i="1"/>
  <c r="I22" i="1"/>
  <c r="H22" i="1"/>
  <c r="G22" i="1"/>
  <c r="F22" i="1"/>
  <c r="E22" i="1"/>
  <c r="D22" i="1"/>
  <c r="C22" i="1"/>
  <c r="V21" i="1"/>
  <c r="U21" i="1"/>
  <c r="T21" i="1"/>
  <c r="S21" i="1"/>
  <c r="R21" i="1"/>
  <c r="Q21" i="1"/>
  <c r="P21" i="1"/>
  <c r="O21" i="1"/>
  <c r="N21" i="1"/>
  <c r="M21" i="1"/>
  <c r="L21" i="1"/>
  <c r="K21" i="1"/>
  <c r="J21" i="1"/>
  <c r="I21" i="1"/>
  <c r="H21" i="1"/>
  <c r="G21" i="1"/>
  <c r="F21" i="1"/>
  <c r="E21" i="1"/>
  <c r="D21" i="1"/>
  <c r="C21" i="1"/>
  <c r="V20" i="1"/>
  <c r="U20" i="1"/>
  <c r="T20" i="1"/>
  <c r="S20" i="1"/>
  <c r="R20" i="1"/>
  <c r="Q20" i="1"/>
  <c r="P20" i="1"/>
  <c r="O20" i="1"/>
  <c r="N20" i="1"/>
  <c r="M20" i="1"/>
  <c r="L20" i="1"/>
  <c r="K20" i="1"/>
  <c r="J20" i="1"/>
  <c r="I20" i="1"/>
  <c r="H20" i="1"/>
  <c r="G20" i="1"/>
  <c r="F20" i="1"/>
  <c r="E20" i="1"/>
  <c r="D20" i="1"/>
  <c r="C20" i="1"/>
  <c r="V19" i="1"/>
  <c r="U19" i="1"/>
  <c r="T19" i="1"/>
  <c r="S19" i="1"/>
  <c r="R19" i="1"/>
  <c r="Q19" i="1"/>
  <c r="P19" i="1"/>
  <c r="O19" i="1"/>
  <c r="N19" i="1"/>
  <c r="M19" i="1"/>
  <c r="L19" i="1"/>
  <c r="K19" i="1"/>
  <c r="J19" i="1"/>
  <c r="I19" i="1"/>
  <c r="H19" i="1"/>
  <c r="G19" i="1"/>
  <c r="F19" i="1"/>
  <c r="E19" i="1"/>
  <c r="D19" i="1"/>
  <c r="C19" i="1"/>
  <c r="V17" i="1"/>
  <c r="U17" i="1"/>
  <c r="T17" i="1"/>
  <c r="S17" i="1"/>
  <c r="R17" i="1"/>
  <c r="Q17" i="1"/>
  <c r="P17" i="1"/>
  <c r="O17" i="1"/>
  <c r="N17" i="1"/>
  <c r="M17" i="1"/>
  <c r="L17" i="1"/>
  <c r="K17" i="1"/>
  <c r="J17" i="1"/>
  <c r="I17" i="1"/>
  <c r="H17" i="1"/>
  <c r="G17" i="1"/>
  <c r="F17" i="1"/>
  <c r="E17" i="1"/>
  <c r="D17" i="1"/>
  <c r="C17" i="1"/>
  <c r="V16" i="1"/>
  <c r="U16" i="1"/>
  <c r="T16" i="1"/>
  <c r="S16" i="1"/>
  <c r="R16" i="1"/>
  <c r="Q16" i="1"/>
  <c r="P16" i="1"/>
  <c r="O16" i="1"/>
  <c r="N16" i="1"/>
  <c r="M16" i="1"/>
  <c r="L16" i="1"/>
  <c r="K16" i="1"/>
  <c r="J16" i="1"/>
  <c r="I16" i="1"/>
  <c r="H16" i="1"/>
  <c r="G16" i="1"/>
  <c r="F16" i="1"/>
  <c r="E16" i="1"/>
  <c r="D16" i="1"/>
  <c r="C16" i="1"/>
  <c r="V15" i="1"/>
  <c r="U15" i="1"/>
  <c r="T15" i="1"/>
  <c r="S15" i="1"/>
  <c r="R15" i="1"/>
  <c r="Q15" i="1"/>
  <c r="P15" i="1"/>
  <c r="O15" i="1"/>
  <c r="N15" i="1"/>
  <c r="M15" i="1"/>
  <c r="L15" i="1"/>
  <c r="K15" i="1"/>
  <c r="J15" i="1"/>
  <c r="I15" i="1"/>
  <c r="H15" i="1"/>
  <c r="G15" i="1"/>
  <c r="H45" i="1" s="1"/>
  <c r="F15" i="1"/>
  <c r="E15" i="1"/>
  <c r="D15" i="1"/>
  <c r="C15" i="1"/>
  <c r="H41" i="1" s="1"/>
  <c r="V14" i="1"/>
  <c r="U14" i="1"/>
  <c r="T14" i="1"/>
  <c r="S14" i="1"/>
  <c r="R14" i="1"/>
  <c r="Q14" i="1"/>
  <c r="P14" i="1"/>
  <c r="O14" i="1"/>
  <c r="N14" i="1"/>
  <c r="M14" i="1"/>
  <c r="L14" i="1"/>
  <c r="K14" i="1"/>
  <c r="J14" i="1"/>
  <c r="I14" i="1"/>
  <c r="H14" i="1"/>
  <c r="G14" i="1"/>
  <c r="F14" i="1"/>
  <c r="E14" i="1"/>
  <c r="D14" i="1"/>
  <c r="C14" i="1"/>
  <c r="V12" i="1"/>
  <c r="U12" i="1"/>
  <c r="T12" i="1"/>
  <c r="S12" i="1"/>
  <c r="R12" i="1"/>
  <c r="Q12" i="1"/>
  <c r="P12" i="1"/>
  <c r="O12" i="1"/>
  <c r="N12" i="1"/>
  <c r="M12" i="1"/>
  <c r="L12" i="1"/>
  <c r="K12" i="1"/>
  <c r="J12" i="1"/>
  <c r="I12" i="1"/>
  <c r="H12" i="1"/>
  <c r="G12" i="1"/>
  <c r="F12" i="1"/>
  <c r="E12" i="1"/>
  <c r="D12" i="1"/>
  <c r="C12" i="1"/>
  <c r="V11" i="1"/>
  <c r="U11" i="1"/>
  <c r="T11" i="1"/>
  <c r="S11" i="1"/>
  <c r="R11" i="1"/>
  <c r="Q11" i="1"/>
  <c r="P11" i="1"/>
  <c r="O11" i="1"/>
  <c r="N11" i="1"/>
  <c r="M11" i="1"/>
  <c r="L11" i="1"/>
  <c r="K11" i="1"/>
  <c r="J11" i="1"/>
  <c r="I11" i="1"/>
  <c r="H11" i="1"/>
  <c r="G11" i="1"/>
  <c r="F11" i="1"/>
  <c r="E11" i="1"/>
  <c r="D11" i="1"/>
  <c r="C11" i="1"/>
  <c r="V10" i="1"/>
  <c r="U10" i="1"/>
  <c r="T10" i="1"/>
  <c r="S10" i="1"/>
  <c r="R10" i="1"/>
  <c r="Q10" i="1"/>
  <c r="P10" i="1"/>
  <c r="O10" i="1"/>
  <c r="N10" i="1"/>
  <c r="M10" i="1"/>
  <c r="L10" i="1"/>
  <c r="K10" i="1"/>
  <c r="J10" i="1"/>
  <c r="I10" i="1"/>
  <c r="H10" i="1"/>
  <c r="G10" i="1"/>
  <c r="F10" i="1"/>
  <c r="E10" i="1"/>
  <c r="D10" i="1"/>
  <c r="C10" i="1"/>
  <c r="V9" i="1"/>
  <c r="U9" i="1"/>
  <c r="T9" i="1"/>
  <c r="S9" i="1"/>
  <c r="R9" i="1"/>
  <c r="Q9" i="1"/>
  <c r="P9" i="1"/>
  <c r="O9" i="1"/>
  <c r="N9" i="1"/>
  <c r="M9" i="1"/>
  <c r="L9" i="1"/>
  <c r="K9" i="1"/>
  <c r="J9" i="1"/>
  <c r="I9" i="1"/>
  <c r="H9" i="1"/>
  <c r="G9" i="1"/>
  <c r="F9" i="1"/>
  <c r="E9" i="1"/>
  <c r="D9" i="1"/>
  <c r="C9" i="1"/>
  <c r="V8" i="1"/>
  <c r="U8" i="1"/>
  <c r="T8" i="1"/>
  <c r="S8" i="1"/>
  <c r="R8" i="1"/>
  <c r="Q8" i="1"/>
  <c r="P8" i="1"/>
  <c r="O8" i="1"/>
  <c r="N8" i="1"/>
  <c r="M8" i="1"/>
  <c r="L8" i="1"/>
  <c r="K8" i="1"/>
  <c r="J8" i="1"/>
  <c r="I8" i="1"/>
  <c r="H8" i="1"/>
  <c r="G8" i="1"/>
  <c r="F8" i="1"/>
  <c r="E8" i="1"/>
  <c r="D8" i="1"/>
  <c r="C8" i="1"/>
  <c r="V7" i="1"/>
  <c r="U7" i="1"/>
  <c r="T7" i="1"/>
  <c r="S7" i="1"/>
  <c r="R7" i="1"/>
  <c r="Q7" i="1"/>
  <c r="P7" i="1"/>
  <c r="O7" i="1"/>
  <c r="N7" i="1"/>
  <c r="M7" i="1"/>
  <c r="L7" i="1"/>
  <c r="K7" i="1"/>
  <c r="J7" i="1"/>
  <c r="I7" i="1"/>
  <c r="H7" i="1"/>
  <c r="G7" i="1"/>
  <c r="F7" i="1"/>
  <c r="E7" i="1"/>
  <c r="D7" i="1"/>
  <c r="C7" i="1"/>
  <c r="V6" i="1"/>
  <c r="U6" i="1"/>
  <c r="T6" i="1"/>
  <c r="S6" i="1"/>
  <c r="R6" i="1"/>
  <c r="Q6" i="1"/>
  <c r="P6" i="1"/>
  <c r="O6" i="1"/>
  <c r="N6" i="1"/>
  <c r="M6" i="1"/>
  <c r="L6" i="1"/>
  <c r="K6" i="1"/>
  <c r="J6" i="1"/>
  <c r="I6" i="1"/>
  <c r="H6" i="1"/>
  <c r="G6" i="1"/>
  <c r="F6" i="1"/>
  <c r="E6" i="1"/>
  <c r="D6" i="1"/>
  <c r="C6" i="1"/>
  <c r="H39" i="1" s="1"/>
  <c r="J57" i="7" l="1"/>
  <c r="J70" i="7" s="1"/>
  <c r="K43" i="7"/>
  <c r="G18" i="3"/>
  <c r="M18" i="3" s="1"/>
  <c r="J18" i="3"/>
  <c r="J68" i="7"/>
  <c r="K66" i="7"/>
  <c r="T17" i="9"/>
  <c r="U17" i="9" s="1"/>
  <c r="V17" i="9" s="1"/>
  <c r="D52" i="8"/>
  <c r="T37" i="3"/>
  <c r="E22" i="7"/>
  <c r="H22" i="7"/>
  <c r="J9" i="3"/>
  <c r="G9" i="3"/>
  <c r="J22" i="7"/>
  <c r="I22" i="7"/>
  <c r="G22" i="7"/>
  <c r="X12" i="3"/>
  <c r="L6" i="3" s="1"/>
  <c r="J10" i="3"/>
  <c r="D56" i="8"/>
  <c r="D58" i="8"/>
  <c r="D51" i="8"/>
  <c r="D60" i="8"/>
  <c r="D53" i="8"/>
  <c r="T45" i="3"/>
  <c r="R44" i="3"/>
  <c r="S22" i="3" s="1"/>
  <c r="R33" i="3"/>
  <c r="S13" i="3" s="1"/>
  <c r="R43" i="3"/>
  <c r="S21" i="3" s="1"/>
  <c r="R42" i="3"/>
  <c r="S26" i="3" s="1"/>
  <c r="R31" i="3"/>
  <c r="S11" i="3" s="1"/>
  <c r="R41" i="3"/>
  <c r="S20" i="3" s="1"/>
  <c r="R30" i="3"/>
  <c r="S10" i="3" s="1"/>
  <c r="R40" i="3"/>
  <c r="S19" i="3" s="1"/>
  <c r="R46" i="3"/>
  <c r="S24" i="3" s="1"/>
  <c r="R45" i="3"/>
  <c r="S23" i="3" s="1"/>
  <c r="R34" i="3"/>
  <c r="S14" i="3" s="1"/>
  <c r="E66" i="8"/>
  <c r="D66" i="8"/>
  <c r="R47" i="3"/>
  <c r="R32" i="3"/>
  <c r="S12" i="3" s="1"/>
  <c r="D55" i="8"/>
  <c r="C81" i="6"/>
  <c r="G42" i="7"/>
  <c r="F57" i="7"/>
  <c r="F70" i="7" s="1"/>
  <c r="R35" i="3"/>
  <c r="S15" i="3" s="1"/>
  <c r="E57" i="7"/>
  <c r="E70" i="7" s="1"/>
  <c r="F81" i="3"/>
  <c r="R36" i="3"/>
  <c r="S16" i="3" s="1"/>
  <c r="X11" i="3"/>
  <c r="X13" i="3"/>
  <c r="L13" i="3" s="1"/>
  <c r="X18" i="3"/>
  <c r="L9" i="3" s="1"/>
  <c r="M9" i="3" s="1"/>
  <c r="D40" i="8" l="1"/>
  <c r="D49" i="8"/>
  <c r="D42" i="8"/>
  <c r="D35" i="8"/>
  <c r="D44" i="8"/>
  <c r="D37" i="8"/>
  <c r="D46" i="8"/>
  <c r="D45" i="8"/>
  <c r="D47" i="8"/>
  <c r="D36" i="8"/>
  <c r="D50" i="8"/>
  <c r="D39" i="8"/>
  <c r="D34" i="8"/>
  <c r="D48" i="8"/>
  <c r="D43" i="8"/>
  <c r="D38" i="8"/>
  <c r="D41" i="8"/>
  <c r="D7" i="3"/>
  <c r="T35" i="3"/>
  <c r="T34" i="3"/>
  <c r="D12" i="3"/>
  <c r="E52" i="8"/>
  <c r="T43" i="3"/>
  <c r="D16" i="3"/>
  <c r="T44" i="3"/>
  <c r="D8" i="3"/>
  <c r="D11" i="3"/>
  <c r="T39" i="3"/>
  <c r="T30" i="3"/>
  <c r="D17" i="3"/>
  <c r="S27" i="3"/>
  <c r="S28" i="3" s="1"/>
  <c r="T28" i="3" s="1"/>
  <c r="D4" i="3"/>
  <c r="T40" i="3"/>
  <c r="T31" i="3"/>
  <c r="D3" i="3"/>
  <c r="D15" i="3"/>
  <c r="T46" i="3"/>
  <c r="K68" i="7"/>
  <c r="L66" i="7"/>
  <c r="T41" i="3"/>
  <c r="D5" i="3"/>
  <c r="T33" i="3"/>
  <c r="D13" i="3"/>
  <c r="D14" i="3"/>
  <c r="T42" i="3"/>
  <c r="D62" i="8"/>
  <c r="L3" i="3"/>
  <c r="X27" i="3"/>
  <c r="H42" i="7"/>
  <c r="H57" i="7" s="1"/>
  <c r="H70" i="7" s="1"/>
  <c r="G57" i="7"/>
  <c r="G70" i="7" s="1"/>
  <c r="D19" i="3"/>
  <c r="T36" i="3"/>
  <c r="E51" i="8"/>
  <c r="T32" i="3"/>
  <c r="D6" i="3"/>
  <c r="K57" i="7"/>
  <c r="K70" i="7" s="1"/>
  <c r="L43" i="7"/>
  <c r="J13" i="3" l="1"/>
  <c r="G13" i="3"/>
  <c r="M13" i="3" s="1"/>
  <c r="J5" i="3"/>
  <c r="G5" i="3"/>
  <c r="M5" i="3" s="1"/>
  <c r="G17" i="3"/>
  <c r="M17" i="3" s="1"/>
  <c r="J17" i="3"/>
  <c r="G4" i="3"/>
  <c r="M4" i="3" s="1"/>
  <c r="J4" i="3"/>
  <c r="G14" i="3"/>
  <c r="M14" i="3" s="1"/>
  <c r="J14" i="3"/>
  <c r="L68" i="7"/>
  <c r="M66" i="7"/>
  <c r="J15" i="3"/>
  <c r="G15" i="3"/>
  <c r="M15" i="3" s="1"/>
  <c r="L57" i="7"/>
  <c r="L70" i="7" s="1"/>
  <c r="M43" i="7"/>
  <c r="J8" i="3"/>
  <c r="G8" i="3"/>
  <c r="M8" i="3" s="1"/>
  <c r="D61" i="8"/>
  <c r="J7" i="3"/>
  <c r="G7" i="3"/>
  <c r="M7" i="3" s="1"/>
  <c r="G12" i="3"/>
  <c r="M12" i="3" s="1"/>
  <c r="J12" i="3"/>
  <c r="G3" i="3"/>
  <c r="M3" i="3" s="1"/>
  <c r="J3" i="3"/>
  <c r="G6" i="3"/>
  <c r="M6" i="3" s="1"/>
  <c r="J6" i="3"/>
  <c r="G19" i="3"/>
  <c r="M19" i="3" s="1"/>
  <c r="J19" i="3"/>
  <c r="T24" i="3"/>
  <c r="E8" i="3" s="1"/>
  <c r="T15" i="3"/>
  <c r="E7" i="3" s="1"/>
  <c r="T13" i="3"/>
  <c r="E13" i="3" s="1"/>
  <c r="T11" i="3"/>
  <c r="E3" i="3" s="1"/>
  <c r="T23" i="3"/>
  <c r="E16" i="3" s="1"/>
  <c r="T18" i="3"/>
  <c r="E9" i="3" s="1"/>
  <c r="T19" i="3"/>
  <c r="E11" i="3" s="1"/>
  <c r="T17" i="3"/>
  <c r="E18" i="3" s="1"/>
  <c r="T22" i="3"/>
  <c r="E14" i="3" s="1"/>
  <c r="T14" i="3"/>
  <c r="E12" i="3" s="1"/>
  <c r="T12" i="3"/>
  <c r="E6" i="3" s="1"/>
  <c r="T21" i="3"/>
  <c r="E5" i="3" s="1"/>
  <c r="T10" i="3"/>
  <c r="T16" i="3"/>
  <c r="E19" i="3" s="1"/>
  <c r="T20" i="3"/>
  <c r="E4" i="3" s="1"/>
  <c r="T26" i="3"/>
  <c r="E15" i="3" s="1"/>
  <c r="T25" i="3"/>
  <c r="E10" i="3" s="1"/>
  <c r="J11" i="3"/>
  <c r="G11" i="3"/>
  <c r="M11" i="3" s="1"/>
  <c r="G16" i="3"/>
  <c r="M16" i="3" s="1"/>
  <c r="J16" i="3"/>
  <c r="E59" i="8"/>
  <c r="E57" i="8"/>
  <c r="E58" i="8"/>
  <c r="E60" i="8"/>
  <c r="E53" i="8"/>
  <c r="E55" i="8"/>
  <c r="E54" i="8"/>
  <c r="E56" i="8"/>
  <c r="E35" i="8" l="1"/>
  <c r="E49" i="8"/>
  <c r="E44" i="8"/>
  <c r="E42" i="8"/>
  <c r="E46" i="8"/>
  <c r="E36" i="8"/>
  <c r="E39" i="8"/>
  <c r="E37" i="8"/>
  <c r="E38" i="8"/>
  <c r="E47" i="8"/>
  <c r="E40" i="8"/>
  <c r="E45" i="8"/>
  <c r="E50" i="8"/>
  <c r="E43" i="8"/>
  <c r="H4" i="3"/>
  <c r="N4" i="3" s="1"/>
  <c r="K4" i="3"/>
  <c r="E17" i="3"/>
  <c r="T27" i="3"/>
  <c r="N5" i="3"/>
  <c r="F60" i="8"/>
  <c r="F57" i="8"/>
  <c r="N16" i="3"/>
  <c r="M68" i="7"/>
  <c r="N66" i="7"/>
  <c r="K12" i="3"/>
  <c r="H12" i="3"/>
  <c r="N12" i="3" s="1"/>
  <c r="K11" i="3"/>
  <c r="H11" i="3"/>
  <c r="K15" i="3"/>
  <c r="H15" i="3"/>
  <c r="K13" i="3"/>
  <c r="H13" i="3"/>
  <c r="N13" i="3"/>
  <c r="E62" i="8"/>
  <c r="K10" i="3"/>
  <c r="H10" i="3"/>
  <c r="N10" i="3" s="1"/>
  <c r="K5" i="3"/>
  <c r="H5" i="3"/>
  <c r="K14" i="3"/>
  <c r="H14" i="3"/>
  <c r="H7" i="3"/>
  <c r="K7" i="3"/>
  <c r="F58" i="8"/>
  <c r="N7" i="3"/>
  <c r="N11" i="3"/>
  <c r="M57" i="7"/>
  <c r="M70" i="7" s="1"/>
  <c r="N43" i="7"/>
  <c r="H19" i="3"/>
  <c r="N19" i="3" s="1"/>
  <c r="K19" i="3"/>
  <c r="N14" i="3"/>
  <c r="K18" i="3"/>
  <c r="H18" i="3"/>
  <c r="N18" i="3" s="1"/>
  <c r="K9" i="3"/>
  <c r="H9" i="3"/>
  <c r="N9" i="3" s="1"/>
  <c r="K16" i="3"/>
  <c r="H16" i="3"/>
  <c r="K8" i="3"/>
  <c r="H8" i="3"/>
  <c r="E48" i="8"/>
  <c r="N8" i="3"/>
  <c r="N15" i="3"/>
  <c r="K6" i="3"/>
  <c r="H6" i="3"/>
  <c r="N6" i="3" s="1"/>
  <c r="H3" i="3"/>
  <c r="N3" i="3" s="1"/>
  <c r="K3" i="3"/>
  <c r="E34" i="8"/>
  <c r="E41" i="8"/>
  <c r="K17" i="3" l="1"/>
  <c r="H17" i="3"/>
  <c r="N17" i="3" s="1"/>
  <c r="O66" i="7"/>
  <c r="N68" i="7"/>
  <c r="F52" i="8"/>
  <c r="F51" i="8"/>
  <c r="F53" i="8"/>
  <c r="F55" i="8"/>
  <c r="F59" i="8"/>
  <c r="F56" i="8"/>
  <c r="E61" i="8"/>
  <c r="F36" i="8" s="1"/>
  <c r="F49" i="8"/>
  <c r="F54" i="8"/>
  <c r="N57" i="7"/>
  <c r="N70" i="7" s="1"/>
  <c r="O43" i="7"/>
  <c r="F44" i="8" l="1"/>
  <c r="F34" i="8"/>
  <c r="F35" i="8"/>
  <c r="F48" i="8"/>
  <c r="F45" i="8"/>
  <c r="F38" i="8"/>
  <c r="F41" i="8"/>
  <c r="F39" i="8"/>
  <c r="F37" i="8"/>
  <c r="F50" i="8"/>
  <c r="F43" i="8"/>
  <c r="F46" i="8"/>
  <c r="F62" i="8"/>
  <c r="G55" i="8" s="1"/>
  <c r="F42" i="8"/>
  <c r="F40" i="8"/>
  <c r="F47" i="8"/>
  <c r="O68" i="7"/>
  <c r="P66" i="7"/>
  <c r="P43" i="7"/>
  <c r="O57" i="7"/>
  <c r="O70" i="7" s="1"/>
  <c r="Q43" i="7" l="1"/>
  <c r="P57" i="7"/>
  <c r="P70" i="7" s="1"/>
  <c r="G59" i="8"/>
  <c r="G54" i="8"/>
  <c r="Q66" i="7"/>
  <c r="Q68" i="7" s="1"/>
  <c r="P68" i="7"/>
  <c r="G58" i="8"/>
  <c r="G57" i="8"/>
  <c r="G60" i="8"/>
  <c r="G51" i="8"/>
  <c r="G52" i="8"/>
  <c r="F61" i="8"/>
  <c r="G46" i="8" s="1"/>
  <c r="G56" i="8"/>
  <c r="G53" i="8"/>
  <c r="G35" i="8" l="1"/>
  <c r="G36" i="8"/>
  <c r="G49" i="8"/>
  <c r="G45" i="8"/>
  <c r="G41" i="8"/>
  <c r="G42" i="8"/>
  <c r="G44" i="8"/>
  <c r="G62" i="8"/>
  <c r="H55" i="8" s="1"/>
  <c r="G43" i="8"/>
  <c r="G34" i="8"/>
  <c r="G37" i="8"/>
  <c r="G48" i="8"/>
  <c r="G39" i="8"/>
  <c r="G40" i="8"/>
  <c r="G38" i="8"/>
  <c r="G50" i="8"/>
  <c r="G47" i="8"/>
  <c r="H51" i="8" l="1"/>
  <c r="H58" i="8"/>
  <c r="H57" i="8"/>
  <c r="H60" i="8"/>
  <c r="H53" i="8"/>
  <c r="H59" i="8"/>
  <c r="H54" i="8"/>
  <c r="G61" i="8"/>
  <c r="H46" i="8" s="1"/>
  <c r="H52" i="8"/>
  <c r="H56" i="8"/>
  <c r="H49" i="8" l="1"/>
  <c r="H40" i="8"/>
  <c r="H45" i="8"/>
  <c r="H41" i="8"/>
  <c r="H48" i="8"/>
  <c r="H50" i="8"/>
  <c r="H36" i="8"/>
  <c r="H39" i="8"/>
  <c r="H44" i="8"/>
  <c r="H34" i="8"/>
  <c r="H43" i="8"/>
  <c r="H35" i="8"/>
  <c r="H47" i="8"/>
  <c r="H37" i="8"/>
  <c r="H42" i="8"/>
  <c r="H38" i="8"/>
  <c r="H62" i="8"/>
  <c r="I55" i="8" s="1"/>
  <c r="I51" i="8"/>
  <c r="H61" i="8" l="1"/>
  <c r="I46" i="8" s="1"/>
  <c r="I57" i="8"/>
  <c r="I37" i="8"/>
  <c r="I59" i="8"/>
  <c r="I39" i="8"/>
  <c r="I48" i="8"/>
  <c r="I52" i="8"/>
  <c r="I42" i="8"/>
  <c r="I36" i="8"/>
  <c r="I53" i="8"/>
  <c r="I45" i="8"/>
  <c r="I60" i="8"/>
  <c r="I56" i="8"/>
  <c r="I58" i="8"/>
  <c r="I43" i="8"/>
  <c r="I44" i="8"/>
  <c r="I50" i="8"/>
  <c r="I41" i="8"/>
  <c r="I40" i="8"/>
  <c r="I54" i="8"/>
  <c r="I49" i="8"/>
  <c r="J58" i="8" l="1"/>
  <c r="J52" i="8"/>
  <c r="J53" i="8"/>
  <c r="J57" i="8"/>
  <c r="I34" i="8"/>
  <c r="I35" i="8"/>
  <c r="J54" i="8"/>
  <c r="J60" i="8"/>
  <c r="I38" i="8"/>
  <c r="I47" i="8"/>
  <c r="I62" i="8"/>
  <c r="J59" i="8" s="1"/>
  <c r="I61" i="8" l="1"/>
  <c r="J34" i="8"/>
  <c r="I63" i="8"/>
  <c r="I31" i="7"/>
  <c r="J35" i="8"/>
  <c r="J56" i="8"/>
  <c r="J51" i="8"/>
  <c r="J55" i="8"/>
  <c r="I36" i="7"/>
  <c r="J47" i="8"/>
  <c r="I32" i="7"/>
  <c r="J38" i="8"/>
  <c r="J62" i="8" l="1"/>
  <c r="K51" i="8" s="1"/>
  <c r="K56" i="8"/>
  <c r="I29" i="7"/>
  <c r="I34" i="7"/>
  <c r="I35" i="7"/>
  <c r="I39" i="7"/>
  <c r="I27" i="7"/>
  <c r="I26" i="7"/>
  <c r="I33" i="7"/>
  <c r="I28" i="7"/>
  <c r="I40" i="7"/>
  <c r="I41" i="7"/>
  <c r="I30" i="7"/>
  <c r="I38" i="7"/>
  <c r="I37" i="7"/>
  <c r="K55" i="8"/>
  <c r="J42" i="8"/>
  <c r="J46" i="8"/>
  <c r="J48" i="8"/>
  <c r="J50" i="8"/>
  <c r="J44" i="8"/>
  <c r="J49" i="8"/>
  <c r="J43" i="8"/>
  <c r="J39" i="8"/>
  <c r="J40" i="8"/>
  <c r="J41" i="8"/>
  <c r="J37" i="8"/>
  <c r="J45" i="8"/>
  <c r="J36" i="8"/>
  <c r="J63" i="8" l="1"/>
  <c r="K59" i="8"/>
  <c r="K54" i="8"/>
  <c r="K57" i="8"/>
  <c r="K58" i="8"/>
  <c r="K53" i="8"/>
  <c r="K52" i="8"/>
  <c r="K60" i="8"/>
  <c r="J61" i="8"/>
  <c r="K48" i="8" s="1"/>
  <c r="I57" i="7"/>
  <c r="I70" i="7" s="1"/>
  <c r="K37" i="8"/>
  <c r="K38" i="8" l="1"/>
  <c r="K34" i="8"/>
  <c r="K35" i="8"/>
  <c r="K47" i="8"/>
  <c r="K42" i="8"/>
  <c r="K44" i="8"/>
  <c r="K36" i="8"/>
  <c r="K45" i="8"/>
  <c r="K46" i="8"/>
  <c r="K50" i="8"/>
  <c r="K39" i="8"/>
  <c r="K43" i="8"/>
  <c r="K49" i="8"/>
  <c r="K41" i="8"/>
  <c r="K40" i="8"/>
  <c r="K62" i="8"/>
  <c r="L52" i="8" s="1"/>
  <c r="L53" i="8" l="1"/>
  <c r="L59" i="8"/>
  <c r="K63" i="8"/>
  <c r="L58" i="8"/>
  <c r="K61" i="8"/>
  <c r="L35" i="8" s="1"/>
  <c r="L55" i="8"/>
  <c r="L51" i="8"/>
  <c r="L56" i="8"/>
  <c r="L60" i="8"/>
  <c r="L38" i="8"/>
  <c r="L57" i="8"/>
  <c r="L54" i="8"/>
  <c r="L48" i="8" l="1"/>
  <c r="L37" i="8"/>
  <c r="L62" i="8"/>
  <c r="M52" i="8" s="1"/>
  <c r="L34" i="8"/>
  <c r="L42" i="8"/>
  <c r="M60" i="8"/>
  <c r="L45" i="8"/>
  <c r="M58" i="8"/>
  <c r="L36" i="8"/>
  <c r="L46" i="8"/>
  <c r="L40" i="8"/>
  <c r="L44" i="8"/>
  <c r="L43" i="8"/>
  <c r="M55" i="8"/>
  <c r="L47" i="8"/>
  <c r="L49" i="8"/>
  <c r="M59" i="8"/>
  <c r="L39" i="8"/>
  <c r="M53" i="8"/>
  <c r="L50" i="8"/>
  <c r="L41" i="8"/>
  <c r="L63" i="8" l="1"/>
  <c r="L61" i="8"/>
  <c r="M34" i="8" s="1"/>
  <c r="M43" i="8"/>
  <c r="M36" i="8"/>
  <c r="M54" i="8"/>
  <c r="M57" i="8"/>
  <c r="M40" i="8"/>
  <c r="M45" i="8"/>
  <c r="M42" i="8"/>
  <c r="M51" i="8"/>
  <c r="M37" i="8"/>
  <c r="M48" i="8"/>
  <c r="M56" i="8"/>
  <c r="M62" i="8" l="1"/>
  <c r="N51" i="8" s="1"/>
  <c r="M35" i="8"/>
  <c r="M38" i="8"/>
  <c r="M46" i="8"/>
  <c r="M39" i="8"/>
  <c r="N56" i="8"/>
  <c r="M49" i="8"/>
  <c r="M50" i="8"/>
  <c r="M47" i="8"/>
  <c r="M44" i="8"/>
  <c r="M41" i="8"/>
  <c r="M63" i="8" l="1"/>
  <c r="N59" i="8"/>
  <c r="N58" i="8"/>
  <c r="N53" i="8"/>
  <c r="N60" i="8"/>
  <c r="N52" i="8"/>
  <c r="N55" i="8"/>
  <c r="N57" i="8"/>
  <c r="N54" i="8"/>
  <c r="M61" i="8"/>
  <c r="N37" i="8" l="1"/>
  <c r="N45" i="8"/>
  <c r="N48" i="8"/>
  <c r="N34" i="8"/>
  <c r="N43" i="8"/>
  <c r="N40" i="8"/>
  <c r="N42" i="8"/>
  <c r="N36" i="8"/>
  <c r="N35" i="8"/>
  <c r="N49" i="8"/>
  <c r="N41" i="8"/>
  <c r="N47" i="8"/>
  <c r="N50" i="8"/>
  <c r="N46" i="8"/>
  <c r="N38" i="8"/>
  <c r="N39" i="8"/>
  <c r="N44" i="8"/>
  <c r="N62" i="8"/>
  <c r="O58" i="8" s="1"/>
  <c r="N63" i="8" l="1"/>
  <c r="O53" i="8"/>
  <c r="O56" i="8"/>
  <c r="O51" i="8"/>
  <c r="O59" i="8"/>
  <c r="O55" i="8"/>
  <c r="O60" i="8"/>
  <c r="O52" i="8"/>
  <c r="O57" i="8"/>
  <c r="O54" i="8"/>
  <c r="N61" i="8"/>
  <c r="O46" i="8" s="1"/>
  <c r="O48" i="8" l="1"/>
  <c r="O36" i="8"/>
  <c r="O35" i="8"/>
  <c r="O38" i="8"/>
  <c r="O42" i="8"/>
  <c r="O37" i="8"/>
  <c r="O45" i="8"/>
  <c r="O62" i="8"/>
  <c r="P58" i="8" s="1"/>
  <c r="O39" i="8"/>
  <c r="O34" i="8"/>
  <c r="O43" i="8"/>
  <c r="O49" i="8"/>
  <c r="O50" i="8"/>
  <c r="O40" i="8"/>
  <c r="P59" i="8"/>
  <c r="P56" i="8"/>
  <c r="O47" i="8"/>
  <c r="P53" i="8"/>
  <c r="O41" i="8"/>
  <c r="O44" i="8"/>
  <c r="P55" i="8" l="1"/>
  <c r="P57" i="8"/>
  <c r="O61" i="8"/>
  <c r="P46" i="8" s="1"/>
  <c r="P42" i="8"/>
  <c r="P52" i="8"/>
  <c r="P54" i="8"/>
  <c r="P44" i="8"/>
  <c r="P43" i="8"/>
  <c r="P51" i="8"/>
  <c r="P37" i="8"/>
  <c r="P35" i="8"/>
  <c r="P60" i="8"/>
  <c r="P36" i="8"/>
  <c r="P48" i="8"/>
  <c r="O63" i="8"/>
  <c r="P62" i="8" l="1"/>
  <c r="P34" i="8"/>
  <c r="P47" i="8"/>
  <c r="Q52" i="8"/>
  <c r="P45" i="8"/>
  <c r="P40" i="8"/>
  <c r="P38" i="8"/>
  <c r="Q55" i="8"/>
  <c r="Q57" i="8"/>
  <c r="P39" i="8"/>
  <c r="P49" i="8"/>
  <c r="P50" i="8"/>
  <c r="P41" i="8"/>
  <c r="Q53" i="8" l="1"/>
  <c r="Q59" i="8"/>
  <c r="Q58" i="8"/>
  <c r="Q56" i="8"/>
  <c r="P63" i="8"/>
  <c r="P61" i="8"/>
  <c r="Q34" i="8"/>
  <c r="Q51" i="8"/>
  <c r="Q60" i="8"/>
  <c r="Q54" i="8"/>
  <c r="Q48" i="8" l="1"/>
  <c r="Q35" i="8"/>
  <c r="Q42" i="8"/>
  <c r="Q36" i="8"/>
  <c r="Q43" i="8"/>
  <c r="Q44" i="8"/>
  <c r="Q46" i="8"/>
  <c r="Q37" i="8"/>
  <c r="Q50" i="8"/>
  <c r="Q47" i="8"/>
  <c r="Q62" i="8"/>
  <c r="Q45" i="8"/>
  <c r="Q38" i="8"/>
  <c r="Q41" i="8"/>
  <c r="Q40" i="8"/>
  <c r="Q49" i="8"/>
  <c r="Q39" i="8"/>
  <c r="Q63" i="8" l="1"/>
  <c r="Q37" i="7" s="1"/>
  <c r="Q61" i="8"/>
  <c r="Q31" i="7" l="1"/>
  <c r="Q26" i="7"/>
  <c r="Q35" i="7"/>
  <c r="Q41" i="7"/>
  <c r="Q39" i="7"/>
  <c r="Q27" i="7"/>
  <c r="Q30" i="7"/>
  <c r="Q36" i="7"/>
  <c r="Q29" i="7"/>
  <c r="Q32" i="7"/>
  <c r="Q28" i="7"/>
  <c r="Q33" i="7"/>
  <c r="Q34" i="7"/>
  <c r="Q38" i="7"/>
  <c r="Q40" i="7"/>
  <c r="Q57" i="7" l="1"/>
  <c r="Q70" i="7" s="1"/>
</calcChain>
</file>

<file path=xl/sharedStrings.xml><?xml version="1.0" encoding="utf-8"?>
<sst xmlns="http://schemas.openxmlformats.org/spreadsheetml/2006/main" count="26187" uniqueCount="2416">
  <si>
    <t>Moon et al., 2025</t>
  </si>
  <si>
    <t>NREL 2023 data</t>
  </si>
  <si>
    <t>Future Cost = Base Cost × (1 + CAGR)^(Target Year - Base Year)</t>
  </si>
  <si>
    <t>DEA</t>
  </si>
  <si>
    <t>11차 전기본과 sync</t>
  </si>
  <si>
    <t>Technology</t>
  </si>
  <si>
    <t>CAPEX/ MCI (원/kW)</t>
  </si>
  <si>
    <t>Fixed O&amp;M (FOM)
(원/kW/yr)</t>
  </si>
  <si>
    <t>Variable O&amp;M (VOM)
(원/kWh)</t>
  </si>
  <si>
    <t>Fuel Cost (원/kWh)</t>
  </si>
  <si>
    <t>Renewable</t>
  </si>
  <si>
    <t>Solar PV(&lt; 100MW)</t>
  </si>
  <si>
    <t>Solar PV(&gt; 100MW)</t>
  </si>
  <si>
    <t>Onshore Wind</t>
  </si>
  <si>
    <t>Offshore Wind (Fixed)</t>
  </si>
  <si>
    <t>Offshore Wind (Floating)</t>
  </si>
  <si>
    <t>Pumped Storage Hydropower</t>
  </si>
  <si>
    <t>Hydrogen Turbine</t>
  </si>
  <si>
    <t>Conventional</t>
  </si>
  <si>
    <t>Coal (유연탄)</t>
  </si>
  <si>
    <t>LNG</t>
  </si>
  <si>
    <t>Nuclear</t>
  </si>
  <si>
    <t>CHP</t>
  </si>
  <si>
    <t>Flexibility</t>
  </si>
  <si>
    <t>ESS(4Hr)</t>
  </si>
  <si>
    <t>EV</t>
  </si>
  <si>
    <t>Electrolyzer (PEM) 100MW</t>
  </si>
  <si>
    <t>Electrolyzer (AEC) 100MW</t>
  </si>
  <si>
    <t>Fuel Cell (SOFC-CHP) 2.5MW_e</t>
  </si>
  <si>
    <t>Fuel Cell (LT-PEMFC CHP)  0.1MW_e</t>
  </si>
  <si>
    <t>Heatpump (kW)</t>
  </si>
  <si>
    <t>CAPEX/ MCI (원/KWh Capacity)</t>
  </si>
  <si>
    <t>Fixed O&amp;M (원/kW/yr)</t>
  </si>
  <si>
    <t>-</t>
  </si>
  <si>
    <t>Storage</t>
  </si>
  <si>
    <t>Hydrogen Storage (Physical)</t>
  </si>
  <si>
    <t>Fixed O&amp;M (원/tank/yr)</t>
  </si>
  <si>
    <t>Heat Storage (small-scale)</t>
  </si>
  <si>
    <t>축열조</t>
  </si>
  <si>
    <t>CAPEX/ MCI (원/Km)</t>
  </si>
  <si>
    <t>Fixed O&amp;M (원/km/yr)</t>
  </si>
  <si>
    <t>Transmission</t>
  </si>
  <si>
    <t>Transmission lines 345kV</t>
  </si>
  <si>
    <t>Transmission lines 500kV</t>
  </si>
  <si>
    <t>Transmission lines 765kV</t>
  </si>
  <si>
    <t>할인율</t>
  </si>
  <si>
    <t>설비비용</t>
  </si>
  <si>
    <t>한계비용</t>
  </si>
  <si>
    <t>cap</t>
  </si>
  <si>
    <t>marginal</t>
  </si>
  <si>
    <t>PV</t>
  </si>
  <si>
    <t>WT</t>
  </si>
  <si>
    <t>COAL</t>
  </si>
  <si>
    <t>NUCLEAR</t>
  </si>
  <si>
    <t>HYDRO</t>
  </si>
  <si>
    <t>ESS</t>
  </si>
  <si>
    <t>HP</t>
  </si>
  <si>
    <t>중앙발전기의 출력특성 반영</t>
  </si>
  <si>
    <t>unit commitment</t>
  </si>
  <si>
    <t>재생에너지 발전의 curtailment 규칙 반영</t>
  </si>
  <si>
    <t>재생에너지 버스 구축
curtailment storage로 구성</t>
  </si>
  <si>
    <t>배출량 제약 구현</t>
  </si>
  <si>
    <t>배출량 제약 구현을 위해서 CHP 발전의 배출량 계산 처리 - 전력과 열의 생산효율 비중에 따라 전력 생산 배출량, 열 생산 배출량으로 구분</t>
  </si>
  <si>
    <t>지역별 재생에너지 의무비중 설정</t>
  </si>
  <si>
    <t>제약조건에 재생에너지 발전량에 대한 규칙을 넣고 싶어. 구체적으로는 지역별 전력수요 중 일정 비중을 재생에너지로 공급하는 거야. 예를 들어 서울지역의 전체 분석기간의 전력수요가 100이라고 한다면, 이 중 재생에너지로 20을 공급하도록 규칙을 만들고 싶다는 거야. 재생에너지 의무 전력은 서울지역 내부에서 PV와 WT 등을 설치하여 공급할수도 있고, 다른 지역에서 생산된 재생에너지 전력을 수전받는 것도 포함할 수 있어. 
제약조건에 모든 지역에 이와 같은 재생에너지 전력  의무소비비중을 설정할 수 있는지 알려줘. 그리고 지금 지역별로 나눠져 있기 때문에 지역별로 의무소비비중도 설정할 수 있을 것 같은데, 이것도 가능한지 확인해줘. 확인할 떄, 제약조건 관련하여 pypsa에서 이미 개발한 코드가 있는지 참고하고, 없을 때는 만들어주면 좋겠어.</t>
  </si>
  <si>
    <t>지역별 재생에너지 전력소비 의무비중 설정을 위한 코딩 및 인터페이스 구축
- 재생에너지 전력 흐름 탐색을 위한 재생에너지 버스간 연결망 구축</t>
  </si>
  <si>
    <t>지역별 재생에너지 전력소비 의무를 설정하였을 때의 전력망 지도 작성</t>
  </si>
  <si>
    <t>10월 14일</t>
  </si>
  <si>
    <t>기준시나리오 분석</t>
  </si>
  <si>
    <t>대안시나리오 분석 - 지역별 재생에너지 의무 할당</t>
  </si>
  <si>
    <t>- 주요 검토사항</t>
  </si>
  <si>
    <t>재생에너지망은 가상망으로 실제 재생에너지 전력이 흐르는 것은 기존 전력망에서 이뤄져야 함.
재생에너지의 지역간 이동에서 고려할 점 - 1) 재생에너지의 잠재량과 송전망 혼잡도를 고려하여 최적 입지 검토? 2) 현재 열에너지는 건물의 냉난방열을 제한적으로 살펴보고 있으며, HP 외에는 개별난방으로 간주하고 있음. 개별난방의 기술 특성 반영. 3) 전력수요 관련 기준 검토(목표수요, 기준수요, 기준수요 - 섹터커플링 관련 수요 감안한 조정 등)</t>
  </si>
  <si>
    <t>대안시나리오 설계(주요 전제 및 가정, 목적 등)</t>
  </si>
  <si>
    <t>- 주요 검토사항
온실가스 감축목표, 재생에너지 설비 조건(상한, curtailments 등), 유연성 설비 조건 등</t>
  </si>
  <si>
    <t>기준시나리오</t>
  </si>
  <si>
    <t xml:space="preserve">배출량: </t>
  </si>
  <si>
    <t>송전선 설비계획</t>
  </si>
  <si>
    <t>제11차 장기 송변전설비계획</t>
  </si>
  <si>
    <t>송전선로(C.km)</t>
  </si>
  <si>
    <t>기준년도</t>
  </si>
  <si>
    <t>계</t>
  </si>
  <si>
    <t>기준년도 보정</t>
  </si>
  <si>
    <t>설비확대 계획 반영</t>
  </si>
  <si>
    <t>수소 수요</t>
  </si>
  <si>
    <t>제11차 EP를 기반으로 전환부문에서의 수소 수요만 반영.</t>
  </si>
  <si>
    <t>전력수급기본계획에서의 확정 설비는 1.5GW(울산), 3.1GW는 무탄소전원으로 계획되어 있으며, 유보된 상태임. 해당 유보된 물량을 100% 그린수소를 전소하는 무탄소 전원으로 간주하여 모델에 반영</t>
  </si>
  <si>
    <t>수소의 수요는 제11차 EP의 청정수소,암모니아 발전량을 충족하기 위한 양을 설정</t>
  </si>
  <si>
    <t>30년</t>
  </si>
  <si>
    <t>TWh</t>
  </si>
  <si>
    <t>38년</t>
  </si>
  <si>
    <t>MW</t>
  </si>
  <si>
    <t>수소 수요 지역 배분 방법, 기준, 기존 LNG 발전을 대체한다고 가정하는게 좋지 않을까? LNG 발전 용량을 기준으로 지역별 배분</t>
  </si>
  <si>
    <t>수소는 그린수소만 사용하는 것으로 전제하므로, 다른 유연성 설비와 마찬가지로 재생에너지 비중이 높은 지역으로 할당 배분하는게 적절할 것임</t>
  </si>
  <si>
    <t>EP의 보급목표로는 43.9TWh의 전력공급은 불가능(동 계획에서는 혼소가 포함되어 있기 때문일 것으로 추정)</t>
  </si>
  <si>
    <t>열수요</t>
  </si>
  <si>
    <t>기존의 전체 열수요로 변환</t>
  </si>
  <si>
    <t>히트펌프 기술의 적용 범위에 대해서, 개별난방 열수요를 설정하여 해당 열수요까지 상한을 설정</t>
  </si>
  <si>
    <t>현재 보급대수의 효율성이 매우 낮음(실제 수요와 보급용량과 괴리 존재, 5kw 급 설치, 실 사용 2kw 정도?)</t>
  </si>
  <si>
    <t>따라서, 모델에 반영할 때는 실제 사용되는 실수요 용량을 기준으로 넣어야함. 그래야 해석할 때, 효율성이 강조될 수 있음. 현재와 같은 상태에서는 히트펌프를 보급하는 것은 매우 비효율적임.</t>
  </si>
  <si>
    <t>만약 열수요를 시나리오대로 제약한다면 결과의 왜곡이 발생할 수 있을 것 같음. 예를 들어 특정 시점에 가동을 하지 않는 등…가동 패턴 자체가 달라질 수 있을 듯… 그리고 실효용량으로 줄이게 될 경우, 열수요패턴과는 맞지만, 최대수요에는 미치지 못하는 출력이 나타날 수 있음. 기존 최대출력이 5kW였는데, 1kW로 줄어들 수 있음. 추천하는 방법은 실효용량으로 분석하고, 후처리 방식으로 실제 용량을 반영하는 것이 맞지 않을까 생각됨.</t>
  </si>
  <si>
    <t xml:space="preserve">재생에너지 확대 </t>
  </si>
  <si>
    <t>보급대수</t>
  </si>
  <si>
    <t>전력부하(MW)</t>
  </si>
  <si>
    <t>저장용량(MWh)</t>
  </si>
  <si>
    <t>충전기용량</t>
  </si>
  <si>
    <t>지역</t>
  </si>
  <si>
    <t>이름</t>
  </si>
  <si>
    <t>주요 전제</t>
  </si>
  <si>
    <t>부산광역시</t>
  </si>
  <si>
    <t>연평균 운행거리(km)</t>
  </si>
  <si>
    <t>충청북도</t>
  </si>
  <si>
    <t>배터리 용량(kWh)</t>
  </si>
  <si>
    <t>충청남도</t>
  </si>
  <si>
    <t>전비(km/kWh)</t>
  </si>
  <si>
    <t>대구광역시</t>
  </si>
  <si>
    <t>대전광역시</t>
  </si>
  <si>
    <t>경상북도</t>
  </si>
  <si>
    <t>전기차</t>
  </si>
  <si>
    <t>충전기(대)</t>
  </si>
  <si>
    <t>용량(MW)</t>
  </si>
  <si>
    <t>경기도</t>
  </si>
  <si>
    <t>급속</t>
  </si>
  <si>
    <t>완속</t>
  </si>
  <si>
    <t>경상남도</t>
  </si>
  <si>
    <t>서울</t>
  </si>
  <si>
    <t>강원도</t>
  </si>
  <si>
    <t>부산</t>
  </si>
  <si>
    <t>광주광역시</t>
  </si>
  <si>
    <t>대구</t>
  </si>
  <si>
    <t>인천광역시</t>
  </si>
  <si>
    <t>인천</t>
  </si>
  <si>
    <t>전라북도</t>
  </si>
  <si>
    <t>광주</t>
  </si>
  <si>
    <t>제주특별자치도</t>
  </si>
  <si>
    <t>대전</t>
  </si>
  <si>
    <t>전라남도</t>
  </si>
  <si>
    <t>울산</t>
  </si>
  <si>
    <t>서울특별시</t>
  </si>
  <si>
    <t>세종</t>
  </si>
  <si>
    <t>V2G기술은 충전속도보다 낮고, 현재 최대 20kW 급임. 가정용은 10kW급</t>
  </si>
  <si>
    <t>세종특별자치시</t>
  </si>
  <si>
    <t>경기</t>
  </si>
  <si>
    <t>또한, 모든 충전기가 V2G가 가능한 양방향 충전기로 설치한다는 것은 현실성이 낮음</t>
  </si>
  <si>
    <t>울산광역시</t>
  </si>
  <si>
    <t>강원</t>
  </si>
  <si>
    <t>V2G 기술의 용량은 충전기 용량의 50%로 가정</t>
  </si>
  <si>
    <t>충북</t>
  </si>
  <si>
    <t>충남</t>
  </si>
  <si>
    <t>충청</t>
  </si>
  <si>
    <t>kW</t>
  </si>
  <si>
    <t>전북</t>
  </si>
  <si>
    <t>전라</t>
  </si>
  <si>
    <t>실용량</t>
  </si>
  <si>
    <t>전남</t>
  </si>
  <si>
    <t>경상</t>
  </si>
  <si>
    <t>경북</t>
  </si>
  <si>
    <t>경남</t>
  </si>
  <si>
    <t>제주</t>
  </si>
  <si>
    <t>충전기는 설비용량보다 실제 운영단계에서 출력이 저하되어 운영되고 있음. 설치유형이나 설계에 따라 그 저하률이 차이가 크지만, 본 연구에서는 50% 저하율을 적용</t>
  </si>
  <si>
    <t>2024년 자동차등록자료통계_국토교통부</t>
  </si>
  <si>
    <t>https://chargeinfo.ksga.org/front/statistics/charger</t>
  </si>
  <si>
    <t>지역/전국</t>
  </si>
  <si>
    <t>지역별전기차비중</t>
  </si>
  <si>
    <t>2024년 말 기준</t>
  </si>
  <si>
    <t xml:space="preserve">* </t>
  </si>
  <si>
    <t>PyPSA-HD 지역 기반 에너지시스템 입력 도구</t>
  </si>
  <si>
    <t>이 Excel 파일은 지역 기반 에너지시스템 데이터를 입력하기 위한 템플릿입니다.</t>
  </si>
  <si>
    <t>각 지역의 에너지시스템 구성요소를 입력하고, 지역간 연결을 정의한 후, 통합 데이터를 생성할 수 있습니다.</t>
  </si>
  <si>
    <t>작업 순서:</t>
  </si>
  <si>
    <t>1. '지역 선택' 시트에서 분석할 지역을 선택하고 클릭하면 해당 지역 입력 시트로 이동합니다.</t>
  </si>
  <si>
    <t>2. 각 지역별 시트에서 에너지시스템 구성요소 데이터를 입력합니다.</t>
  </si>
  <si>
    <t>3. 입력 완료 후 '저장' 버튼을 클릭하여 데이터를 반영하거나, '추가 지역 입력'을 클릭하여 다른 지역을 입력합니다.</t>
  </si>
  <si>
    <t>4. '지역간 연결' 시트에서 지역 간 연결을 정의합니다.</t>
  </si>
  <si>
    <t>5. '시간 설정' 시트에서 분석 기간을 설정합니다.</t>
  </si>
  <si>
    <t>6. 아래 '데이터 통합' 버튼을 클릭하여 입력한 데이터를 통합합니다.</t>
  </si>
  <si>
    <t>데이터 통합</t>
  </si>
  <si>
    <t>지역 선택으로 이동</t>
  </si>
  <si>
    <t>시나리오</t>
  </si>
  <si>
    <t>규칙</t>
  </si>
  <si>
    <t>데이터</t>
  </si>
  <si>
    <t>주요 결과</t>
  </si>
  <si>
    <t>지역별탄소중립의무화</t>
  </si>
  <si>
    <t>재생에너지의무</t>
  </si>
  <si>
    <t>동일비중</t>
  </si>
  <si>
    <t>지역별 의무 비중, 지역별 재생에너지 비용(없다면 차등화하기 위한 가정-자본비 세부항목 중 지역별로 차이가 나는 항목 반영(예를 들어, 토지비의 비중이 30%라고 한다면, 서울 천만원/평, 전북 백만원/평, 충남 150만원/평, … 조건에서 자본비 차이 발생) -&gt; 다른 지역에 설치, 송전망 변화</t>
  </si>
  <si>
    <t>분석을 위해 각 지역별 설비 한도 설정 필요(가장 싼 곳에 몰리는 것 방지, 공급량 한도 등) -&gt; 결과활용, 부족한 지역과 추가 설치되는 지역 발생, 각 지역의 수요보다 추가 설치되는 지역에서 설치를 위해서는 재원이 필요. 설치는 정부에서 해주고, 이익은 지자체 간 전력 이전에 따라 판매지역에 귀속?, 재생에너지 잘하는 지역에 설비라는 현물을 지원하는 형태)</t>
  </si>
  <si>
    <t xml:space="preserve">각 지역별 비용, 설비 추가 설치를 위해 필요한 비용, 의무이행을 하려면 설비를 설치해야함. 해당 비용은 정부에서 지원하는 것이 아니라, 판매 금액에 포함되어야 하지 않을까? 그렇지 않을 경우에 설비 설치를 안하는 것이 이익이 됨. 정부에서 의무를 대신 이행하는 결과로 이어짐(의무로 설치해야 하는 설비를 정부가 설치해주는 것이므로). </t>
  </si>
  <si>
    <t>인구비중</t>
  </si>
  <si>
    <t>전력소비비중</t>
  </si>
  <si>
    <t>섹터커플링 기술 확대</t>
  </si>
  <si>
    <t>V2G</t>
  </si>
  <si>
    <t>전기차 보급대수 반영 - 상수, V2G 활용 규칙 설정</t>
  </si>
  <si>
    <t>P2X 기술 활용시 에너지 시스템에 미치는 영향</t>
  </si>
  <si>
    <t>히트펌프</t>
  </si>
  <si>
    <t>히트펌프 보급대수 반영</t>
  </si>
  <si>
    <t>P2G</t>
  </si>
  <si>
    <t>그린수소</t>
  </si>
  <si>
    <t>올인원</t>
  </si>
  <si>
    <t>RE 동일 비중 + V2G</t>
  </si>
  <si>
    <t>차량이 많은 지역, 전력생산이 어려운 지역에서 V2G가 매우 효과적인 수단으로 활용될 수 있음</t>
  </si>
  <si>
    <t>RE 동일 비중 + 히트펌프</t>
  </si>
  <si>
    <t>난방수요가 많은 지역, 에너지 생산이 어려운 지역에서 효과적인 수단이 될 수 있음</t>
  </si>
  <si>
    <t>올인원 시나리오에서는 섹터커플링 기술이 어떤 지역에서 활용되는 것이 효과적인지 살펴볼 수 있음</t>
  </si>
  <si>
    <t>결과값 도출</t>
  </si>
  <si>
    <t>시간대별 평균 전력생산비용 계산</t>
  </si>
  <si>
    <t>수요증감</t>
  </si>
  <si>
    <t>전력</t>
  </si>
  <si>
    <t>열</t>
  </si>
  <si>
    <t>수소</t>
  </si>
  <si>
    <t>시나리오 A</t>
  </si>
  <si>
    <t>시나리오 B</t>
  </si>
  <si>
    <t>시나리오 C</t>
  </si>
  <si>
    <t>개별난방 열수요</t>
  </si>
  <si>
    <t>전력소비기준</t>
  </si>
  <si>
    <t>(평균) MW</t>
  </si>
  <si>
    <t>열용량</t>
  </si>
  <si>
    <t>*작성:주요 시점별 보급용량(히트펌프 MW, 열저장소 MWh), 시나리오가 추가될 경우 동일 시트 복사하여 작성</t>
  </si>
  <si>
    <t>*검토:재생에너지 열사용 비중목표를 지역별로 부여할 때, 히트펌프와 열저장소의 필요량 분석(히트펌프에 사용되는 전력은 재생에너지 기반이어야 함)</t>
  </si>
  <si>
    <t>*검토:보급용량 외에 시나리오별 활용방식의 차이를 부여하여 결과 비교, 또는 국가 전체의 보급용량을 정하고 최적화 계산으로 지역별 보급용량 결정</t>
  </si>
  <si>
    <t>시작버스</t>
  </si>
  <si>
    <t>SEL_CHP</t>
  </si>
  <si>
    <t>SEL_LNG</t>
  </si>
  <si>
    <t>GGD_CHP</t>
  </si>
  <si>
    <t>GGD_LNG</t>
  </si>
  <si>
    <t>GWD_CHP</t>
  </si>
  <si>
    <t>GWD_LNG</t>
  </si>
  <si>
    <t>ICN_CHP</t>
  </si>
  <si>
    <t>ICN_LNG</t>
  </si>
  <si>
    <t>CND_CHP</t>
  </si>
  <si>
    <t>CND_LNG</t>
  </si>
  <si>
    <t>CBD_CHP</t>
  </si>
  <si>
    <t>CBD_LNG</t>
  </si>
  <si>
    <t>DJN_CHP</t>
  </si>
  <si>
    <t>DJN_LNG</t>
  </si>
  <si>
    <t>GWJ_CHP</t>
  </si>
  <si>
    <t>GWJ_LNG</t>
  </si>
  <si>
    <t>SJN_CHP</t>
  </si>
  <si>
    <t>SJN_LNG</t>
  </si>
  <si>
    <t>JBD_CHP</t>
  </si>
  <si>
    <t>JBD_LNG</t>
  </si>
  <si>
    <t>JND_CHP</t>
  </si>
  <si>
    <t>JND_LNG</t>
  </si>
  <si>
    <t>BSN_CHP</t>
  </si>
  <si>
    <t>BSN_LNG</t>
  </si>
  <si>
    <t>DGU_CHP</t>
  </si>
  <si>
    <t>DGU_LNG</t>
  </si>
  <si>
    <t>GBD_CHP</t>
  </si>
  <si>
    <t>GBD_LNG</t>
  </si>
  <si>
    <t>GND_CHP</t>
  </si>
  <si>
    <t>GND_LNG</t>
  </si>
  <si>
    <t>SEL_ESS</t>
  </si>
  <si>
    <t>SEL_EL</t>
  </si>
  <si>
    <t>GGD_ESS</t>
  </si>
  <si>
    <t>GGD_EL</t>
  </si>
  <si>
    <t>GWD_ESS</t>
  </si>
  <si>
    <t>GWD_EL</t>
  </si>
  <si>
    <t>ICN_ESS</t>
  </si>
  <si>
    <t>ICN_EL</t>
  </si>
  <si>
    <t>CND_ESS</t>
  </si>
  <si>
    <t>CND_EL</t>
  </si>
  <si>
    <t>CBD_ESS</t>
  </si>
  <si>
    <t>CBD_EL</t>
  </si>
  <si>
    <t>DJN_ESS</t>
  </si>
  <si>
    <t>DJN_EL</t>
  </si>
  <si>
    <t>GWJ_ESS</t>
  </si>
  <si>
    <t>GWJ_EL</t>
  </si>
  <si>
    <t>SJN_ESS</t>
  </si>
  <si>
    <t>SJN_EL</t>
  </si>
  <si>
    <t>JBD_ESS</t>
  </si>
  <si>
    <t>JBD_EL</t>
  </si>
  <si>
    <t>JND_ESS</t>
  </si>
  <si>
    <t>JND_EL</t>
  </si>
  <si>
    <t>BSN_ESS</t>
  </si>
  <si>
    <t>BSN_EL</t>
  </si>
  <si>
    <t>DGU_ESS</t>
  </si>
  <si>
    <t>DGU_EL</t>
  </si>
  <si>
    <t>GBD_ESS</t>
  </si>
  <si>
    <t>GBD_EL</t>
  </si>
  <si>
    <t>GND_ESS</t>
  </si>
  <si>
    <t>GND_EL</t>
  </si>
  <si>
    <t>USN_ESS</t>
  </si>
  <si>
    <t>USN_EL</t>
  </si>
  <si>
    <t>JJD_ESS</t>
  </si>
  <si>
    <t>JJD_EL</t>
  </si>
  <si>
    <t>GGD_Pumped</t>
  </si>
  <si>
    <t>GWD_Pumped</t>
  </si>
  <si>
    <t>ICN_Pumped</t>
  </si>
  <si>
    <t>CND_Pumped</t>
  </si>
  <si>
    <t>CBD_Pumped</t>
  </si>
  <si>
    <t>DJN_Pumped</t>
  </si>
  <si>
    <t>GWJ_Pumped</t>
  </si>
  <si>
    <t>SJN_Pumped</t>
  </si>
  <si>
    <t>JBD_Pumped</t>
  </si>
  <si>
    <t>JND_Pumped</t>
  </si>
  <si>
    <t>BSN_Pumped</t>
  </si>
  <si>
    <t>DGU_Pumped</t>
  </si>
  <si>
    <t>GBD_Pumped</t>
  </si>
  <si>
    <t>GND_Pumped</t>
  </si>
  <si>
    <t>전국</t>
  </si>
  <si>
    <t>Pumped</t>
  </si>
  <si>
    <t>필요물량</t>
  </si>
  <si>
    <t>ESS 추가 필요물량</t>
  </si>
  <si>
    <t>가정: 재생에너지 설비용량에 비례하여 배분, 특정 지역이 언급되지 않은 계획</t>
  </si>
  <si>
    <t>버스</t>
  </si>
  <si>
    <t>CND_Coal</t>
  </si>
  <si>
    <t>CND_CND_EL</t>
  </si>
  <si>
    <t>GND_Coal</t>
  </si>
  <si>
    <t>GND_GND_EL</t>
  </si>
  <si>
    <t>GWD_Coal</t>
  </si>
  <si>
    <t>GWD_GWD_EL</t>
  </si>
  <si>
    <t>ICN_Coal</t>
  </si>
  <si>
    <t>ICN_ICN_EL</t>
  </si>
  <si>
    <t>JND_Coal</t>
  </si>
  <si>
    <t>JND_JND_EL</t>
  </si>
  <si>
    <t>BSN_BSN_EL</t>
  </si>
  <si>
    <t>CBD_CBD_EL</t>
  </si>
  <si>
    <t>GBD_GBD_EL</t>
  </si>
  <si>
    <t>GGD_GGD_EL</t>
  </si>
  <si>
    <t>JBD_JBD_EL</t>
  </si>
  <si>
    <t>SEL_SEL_EL</t>
  </si>
  <si>
    <t>USN_LNG</t>
  </si>
  <si>
    <t>USN_USN_EL</t>
  </si>
  <si>
    <t>JJD_LNG</t>
  </si>
  <si>
    <t>JJD_JJD_EL</t>
  </si>
  <si>
    <t>USN_H2</t>
  </si>
  <si>
    <t>BSN_Nuclear</t>
  </si>
  <si>
    <t>GBD_Nuclear</t>
  </si>
  <si>
    <t>JND_Nuclear</t>
  </si>
  <si>
    <t>USN_Nuclear</t>
  </si>
  <si>
    <t>CBD_Hydro</t>
  </si>
  <si>
    <t>CND_Hydro</t>
  </si>
  <si>
    <t>GBD_Hydro</t>
  </si>
  <si>
    <t>GGD_Hydro</t>
  </si>
  <si>
    <t>ICN_Hydro</t>
  </si>
  <si>
    <t>GND_Hydro</t>
  </si>
  <si>
    <t>GWD_Hydro</t>
  </si>
  <si>
    <t>JBD_Hydro</t>
  </si>
  <si>
    <t>JND_Hydro</t>
  </si>
  <si>
    <t>BSN_PV</t>
  </si>
  <si>
    <t>CBD_PV</t>
  </si>
  <si>
    <t>CND_PV</t>
  </si>
  <si>
    <t>DGU_PV</t>
  </si>
  <si>
    <t>DGU_DGU_EL</t>
  </si>
  <si>
    <t>DJN_PV</t>
  </si>
  <si>
    <t>DJN_DJN_EL</t>
  </si>
  <si>
    <t>GBD_PV</t>
  </si>
  <si>
    <t>GGD_PV</t>
  </si>
  <si>
    <t>GND_PV</t>
  </si>
  <si>
    <t>GWD_PV</t>
  </si>
  <si>
    <t>GWJ_PV</t>
  </si>
  <si>
    <t>GWJ_GWJ_EL</t>
  </si>
  <si>
    <t>ICN_PV</t>
  </si>
  <si>
    <t>JBD_PV</t>
  </si>
  <si>
    <t>JJD_PV</t>
  </si>
  <si>
    <t>JND_PV</t>
  </si>
  <si>
    <t>SEL_PV</t>
  </si>
  <si>
    <t>SJN_PV</t>
  </si>
  <si>
    <t>SJN_SJN_EL</t>
  </si>
  <si>
    <t>USN_PV</t>
  </si>
  <si>
    <t>BSN_WT</t>
  </si>
  <si>
    <t>CBD_WT</t>
  </si>
  <si>
    <t>CND_WT</t>
  </si>
  <si>
    <t>GBD_WT</t>
  </si>
  <si>
    <t>GGD_WT</t>
  </si>
  <si>
    <t>GND_WT</t>
  </si>
  <si>
    <t>GWD_WT</t>
  </si>
  <si>
    <t>JBD_WT</t>
  </si>
  <si>
    <t>JJD_WT</t>
  </si>
  <si>
    <t>JND_WT</t>
  </si>
  <si>
    <t>추가용량</t>
  </si>
  <si>
    <t>BSN_Demand_EL</t>
  </si>
  <si>
    <t>CBD_Demand_EL</t>
  </si>
  <si>
    <t>CND_Demand_EL</t>
  </si>
  <si>
    <t>DGU_Demand_EL</t>
  </si>
  <si>
    <t>DJN_Demand_EL</t>
  </si>
  <si>
    <t>GBD_Demand_EL</t>
  </si>
  <si>
    <t>GGD_Demand_EL</t>
  </si>
  <si>
    <t>GND_Demand_EL</t>
  </si>
  <si>
    <t>GWD_Demand_EL</t>
  </si>
  <si>
    <t>GWJ_Demand_EL</t>
  </si>
  <si>
    <t>ICN_Demand_EL</t>
  </si>
  <si>
    <t>JBD_Demand_EL</t>
  </si>
  <si>
    <t>JJD_Demand_EL</t>
  </si>
  <si>
    <t>JND_Demand_EL</t>
  </si>
  <si>
    <t>SEL_Demand_EL</t>
  </si>
  <si>
    <t>SJN_Demand_EL</t>
  </si>
  <si>
    <t>USN_Demand_EL</t>
  </si>
  <si>
    <t>BSN_Demand_H</t>
  </si>
  <si>
    <t>BSN_BSN_H</t>
  </si>
  <si>
    <t>CBD_Demand_H</t>
  </si>
  <si>
    <t>CBD_CBD_H</t>
  </si>
  <si>
    <t>CND_Demand_H</t>
  </si>
  <si>
    <t>CND_CND_H</t>
  </si>
  <si>
    <t>DGU_Demand_H</t>
  </si>
  <si>
    <t>DGU_DGU_H</t>
  </si>
  <si>
    <t>DJN_Demand_H</t>
  </si>
  <si>
    <t>DJN_DJN_H</t>
  </si>
  <si>
    <t>GBD_Demand_H</t>
  </si>
  <si>
    <t>GBD_GBD_H</t>
  </si>
  <si>
    <t>GGD_Demand_H</t>
  </si>
  <si>
    <t>GGD_GGD_H</t>
  </si>
  <si>
    <t>GND_Demand_H</t>
  </si>
  <si>
    <t>GND_GND_H</t>
  </si>
  <si>
    <t>GWD_Demand_H</t>
  </si>
  <si>
    <t>GWD_GWD_H</t>
  </si>
  <si>
    <t>GWJ_Demand_H</t>
  </si>
  <si>
    <t>GWJ_GWJ_H</t>
  </si>
  <si>
    <t>ICN_Demand_H</t>
  </si>
  <si>
    <t>ICN_ICN_H</t>
  </si>
  <si>
    <t>JBD_Demand_H</t>
  </si>
  <si>
    <t>JBD_JBD_H</t>
  </si>
  <si>
    <t>JJD_Demand_H</t>
  </si>
  <si>
    <t>JJD_JJD_H</t>
  </si>
  <si>
    <t>JND_Demand_H</t>
  </si>
  <si>
    <t>JND_JND_H</t>
  </si>
  <si>
    <t>SEL_Demand_H</t>
  </si>
  <si>
    <t>SEL_SEL_H</t>
  </si>
  <si>
    <t>SJN_Demand_H</t>
  </si>
  <si>
    <t>SJN_SJN_H</t>
  </si>
  <si>
    <t>USN_Demand_H</t>
  </si>
  <si>
    <t>USN_USN_H</t>
  </si>
  <si>
    <t>BSN_Demand_H2</t>
  </si>
  <si>
    <t>BSN_BSN_H2</t>
  </si>
  <si>
    <t>CBD_Demand_H2</t>
  </si>
  <si>
    <t>CBD_CBD_H2</t>
  </si>
  <si>
    <t>CND_Demand_H2</t>
  </si>
  <si>
    <t>CND_CND_H2</t>
  </si>
  <si>
    <t>DGU_Demand_H2</t>
  </si>
  <si>
    <t>DGU_DGU_H2</t>
  </si>
  <si>
    <t>DJN_Demand_H2</t>
  </si>
  <si>
    <t>DJN_DJN_H2</t>
  </si>
  <si>
    <t>GBD_Demand_H2</t>
  </si>
  <si>
    <t>GBD_GBD_H2</t>
  </si>
  <si>
    <t>GGD_Demand_H2</t>
  </si>
  <si>
    <t>GGD_GGD_H2</t>
  </si>
  <si>
    <t>GND_Demand_H2</t>
  </si>
  <si>
    <t>GND_GND_H2</t>
  </si>
  <si>
    <t>GWD_Demand_H2</t>
  </si>
  <si>
    <t>GWD_GWD_H2</t>
  </si>
  <si>
    <t>GWJ_Demand_H2</t>
  </si>
  <si>
    <t>GWJ_GWJ_H2</t>
  </si>
  <si>
    <t>ICN_Demand_H2</t>
  </si>
  <si>
    <t>ICN_ICN_H2</t>
  </si>
  <si>
    <t>JBD_Demand_H2</t>
  </si>
  <si>
    <t>JBD_JBD_H2</t>
  </si>
  <si>
    <t>JJD_Demand_H2</t>
  </si>
  <si>
    <t>JJD_JJD_H2</t>
  </si>
  <si>
    <t>JND_Demand_H2</t>
  </si>
  <si>
    <t>JND_JND_H2</t>
  </si>
  <si>
    <t>SEL_Demand_H2</t>
  </si>
  <si>
    <t>SEL_SEL_H2</t>
  </si>
  <si>
    <t>SJN_Demand_H2</t>
  </si>
  <si>
    <t>SJN_SJN_H2</t>
  </si>
  <si>
    <t>USN_Demand_H2</t>
  </si>
  <si>
    <t>USN_USN_H2</t>
  </si>
  <si>
    <t>11차 목표수요</t>
  </si>
  <si>
    <t>목표수요를 기준으로 전망값 반영-수요관리 등으로 인한 수요차감을 반영하고 있어 추가로 반영할 필요가 없음</t>
  </si>
  <si>
    <t>목표수요 = 기준수요(모형수요+추가수요:데이터센터,전기화,첨단산업 수요)-수요관리(효율향상,부하기기,DR시장,V2G)</t>
  </si>
  <si>
    <t>분석할 지역 선택</t>
  </si>
  <si>
    <t>아래 목록에서 분석할 지역을 선택하세요. '선택' 열에 'O'를 입력하면 해당 지역이 분석에 포함됩니다.</t>
  </si>
  <si>
    <t>각 지역 코드를 클릭하면 해당 지역 입력 시트로 이동합니다.</t>
  </si>
  <si>
    <t>코드</t>
  </si>
  <si>
    <t>지역명</t>
  </si>
  <si>
    <t>영문명</t>
  </si>
  <si>
    <t>선택</t>
  </si>
  <si>
    <t>인구(명)</t>
  </si>
  <si>
    <t>면적(km²)</t>
  </si>
  <si>
    <t>BSN</t>
  </si>
  <si>
    <t>Busan</t>
  </si>
  <si>
    <t>O</t>
  </si>
  <si>
    <t>CBD</t>
  </si>
  <si>
    <t>Chungbuk</t>
  </si>
  <si>
    <t>CND</t>
  </si>
  <si>
    <t>Chungnam</t>
  </si>
  <si>
    <t>DGU</t>
  </si>
  <si>
    <t>Daegu</t>
  </si>
  <si>
    <t>DJN</t>
  </si>
  <si>
    <t>Daejeon</t>
  </si>
  <si>
    <t>GBD</t>
  </si>
  <si>
    <t>Gyeongbuk</t>
  </si>
  <si>
    <t>GGD</t>
  </si>
  <si>
    <t>Gyeonggi</t>
  </si>
  <si>
    <t>GND</t>
  </si>
  <si>
    <t>Gyeongnam</t>
  </si>
  <si>
    <t>GWD</t>
  </si>
  <si>
    <t>Gangwon</t>
  </si>
  <si>
    <t>GWJ</t>
  </si>
  <si>
    <t>Gwangju</t>
  </si>
  <si>
    <t>ICN</t>
  </si>
  <si>
    <t>Incheon</t>
  </si>
  <si>
    <t>JBD</t>
  </si>
  <si>
    <t>Jeonbuk</t>
  </si>
  <si>
    <t>JJD</t>
  </si>
  <si>
    <t>Jeju</t>
  </si>
  <si>
    <t>JND</t>
  </si>
  <si>
    <t>Jeonnam</t>
  </si>
  <si>
    <t>SEL</t>
  </si>
  <si>
    <t>Seoul</t>
  </si>
  <si>
    <t>SJN</t>
  </si>
  <si>
    <t>Sejong</t>
  </si>
  <si>
    <t>USN</t>
  </si>
  <si>
    <t>Ulsan</t>
  </si>
  <si>
    <t>시간 설정</t>
  </si>
  <si>
    <t>시간 설정을 통해 분석 기간과 시간 간격을 정의합니다.</t>
  </si>
  <si>
    <t>시작 시간</t>
  </si>
  <si>
    <t>종료 시간</t>
  </si>
  <si>
    <t>시간 간격</t>
  </si>
  <si>
    <t>1h</t>
  </si>
  <si>
    <t>에너지시스템 제약사항 설정</t>
  </si>
  <si>
    <t>에너지시스템 모델링에 적용할 제약사항을 정의합니다.</t>
  </si>
  <si>
    <t>예: 특정 지역의 재생에너지 비율, CO2 배출 제한, 특정 발전원의 최소/최대 용량 등</t>
  </si>
  <si>
    <t>유형</t>
  </si>
  <si>
    <t>대상 속성</t>
  </si>
  <si>
    <t>조건</t>
  </si>
  <si>
    <t>상수값</t>
  </si>
  <si>
    <t>적용 지역</t>
  </si>
  <si>
    <t>설명</t>
  </si>
  <si>
    <t>CO2_limit</t>
  </si>
  <si>
    <t>primary_energy</t>
  </si>
  <si>
    <t>co2_emissions</t>
  </si>
  <si>
    <t>less_equal</t>
  </si>
  <si>
    <t>ALL</t>
  </si>
  <si>
    <t>CO2 배출량 제한</t>
  </si>
  <si>
    <t>RPS_BSN</t>
  </si>
  <si>
    <t>RPS</t>
  </si>
  <si>
    <t>renewable_share</t>
  </si>
  <si>
    <t>&gt;=</t>
  </si>
  <si>
    <t>재생에너지 의무비중</t>
  </si>
  <si>
    <t>RPS_CBD</t>
  </si>
  <si>
    <t>RPS_CND</t>
  </si>
  <si>
    <t>RPS_DGU</t>
  </si>
  <si>
    <t>RPS_DJN</t>
  </si>
  <si>
    <t>RPS_GBD</t>
  </si>
  <si>
    <t>RPS_GGD</t>
  </si>
  <si>
    <t>RPS_GND</t>
  </si>
  <si>
    <t>RPS_GWD</t>
  </si>
  <si>
    <t>RPS_GWJ</t>
  </si>
  <si>
    <t>RPS_ICN</t>
  </si>
  <si>
    <t>RPS_JBD</t>
  </si>
  <si>
    <t>RPS_JJD</t>
  </si>
  <si>
    <t>RPS_JND</t>
  </si>
  <si>
    <t>RPS_SEL</t>
  </si>
  <si>
    <t>RPS_SJN</t>
  </si>
  <si>
    <t>RPS_USN</t>
  </si>
  <si>
    <t>NDC</t>
  </si>
  <si>
    <t>50%,53%</t>
  </si>
  <si>
    <t>재생에너지 발전 패턴 설정</t>
  </si>
  <si>
    <t>재생에너지 발전 패턴을 정의합니다. 시간별 정규화된 값(0~1)을 입력하세요.</t>
  </si>
  <si>
    <t>시간</t>
  </si>
  <si>
    <t>BSN_PV_Patterns</t>
  </si>
  <si>
    <t>CBD_PV_Patterns</t>
  </si>
  <si>
    <t>CND_PV_Patterns</t>
  </si>
  <si>
    <t>DGU_PV_Patterns</t>
  </si>
  <si>
    <t>DJN_PV_Patterns</t>
  </si>
  <si>
    <t>GBD_PV_Patterns</t>
  </si>
  <si>
    <t>GGD_PV_Patterns</t>
  </si>
  <si>
    <t>GND_PV_Patterns</t>
  </si>
  <si>
    <t>GWD_PV_Patterns</t>
  </si>
  <si>
    <t>GWJ_PV_Patterns</t>
  </si>
  <si>
    <t>ICN_PV_Patterns</t>
  </si>
  <si>
    <t>JBD_PV_Patterns</t>
  </si>
  <si>
    <t>JJD_PV_Patterns</t>
  </si>
  <si>
    <t>JND_PV_Patterns</t>
  </si>
  <si>
    <t>SEL_PV_Patterns</t>
  </si>
  <si>
    <t>SJN_PV_Patterns</t>
  </si>
  <si>
    <t>USN_PV_Patterns</t>
  </si>
  <si>
    <t>National_WT_Patterns</t>
  </si>
  <si>
    <t>JJD_WT_Patterns</t>
  </si>
  <si>
    <t>부하 패턴 설정 (국가 기본값)</t>
  </si>
  <si>
    <t>전력, 열, 수소 부하의 시간별 패턴을 정의합니다. 지역별 패턴이 없는 경우 이 기본값이 사용됩니다.</t>
  </si>
  <si>
    <t>전력(electricity)</t>
  </si>
  <si>
    <t>열(heat)</t>
  </si>
  <si>
    <t>수소(hydrogen)</t>
  </si>
  <si>
    <t>EV_DRIVING</t>
  </si>
  <si>
    <t>EV_CHARGING</t>
  </si>
  <si>
    <t>지역별 부하 패턴 설정</t>
  </si>
  <si>
    <t>각 지역별 부하 패턴을 정의합니다. 입력하지 않은 지역은 기본 국가 패턴이 적용됩니다.</t>
  </si>
  <si>
    <t>지역 코드와 에너지 유형을 선택한 후, 해당 지역의 패턴을 입력하세요.</t>
  </si>
  <si>
    <t>지역 코드</t>
  </si>
  <si>
    <t>에너지 유형</t>
  </si>
  <si>
    <t>패턴 적용</t>
  </si>
  <si>
    <t>패턴값</t>
  </si>
  <si>
    <t>electricity</t>
  </si>
  <si>
    <t>heat</t>
  </si>
  <si>
    <t>부산광역시 에너지시스템 입력</t>
  </si>
  <si>
    <t>입력 완료 후 선택:</t>
  </si>
  <si>
    <t>추가 지역 입력</t>
  </si>
  <si>
    <t>저장</t>
  </si>
  <si>
    <t>전압(kV)</t>
  </si>
  <si>
    <t>캐리어</t>
  </si>
  <si>
    <t>X좌표</t>
  </si>
  <si>
    <t>Y좌표</t>
  </si>
  <si>
    <t>BSN_H2</t>
  </si>
  <si>
    <t>hydrogen</t>
  </si>
  <si>
    <t>BSN_H</t>
  </si>
  <si>
    <t>gas</t>
  </si>
  <si>
    <t>BSN_EV</t>
  </si>
  <si>
    <t>발전기</t>
  </si>
  <si>
    <t>정격용량(MW)</t>
  </si>
  <si>
    <t>용량확장가능</t>
  </si>
  <si>
    <t>최소용량(MW)</t>
  </si>
  <si>
    <t>최대용량(MW)</t>
  </si>
  <si>
    <t>효율</t>
  </si>
  <si>
    <t>최대출력비율</t>
  </si>
  <si>
    <t>기동정지가능</t>
  </si>
  <si>
    <t>committable</t>
  </si>
  <si>
    <t>p_min_pu</t>
  </si>
  <si>
    <t>ramp_limit_up</t>
  </si>
  <si>
    <t>ramp_limit_down</t>
  </si>
  <si>
    <t>solar</t>
  </si>
  <si>
    <t>wind</t>
  </si>
  <si>
    <t>Coal</t>
  </si>
  <si>
    <t>Hydro</t>
  </si>
  <si>
    <t>부하</t>
  </si>
  <si>
    <t>부하량(MW)</t>
  </si>
  <si>
    <t>Demand_EL</t>
  </si>
  <si>
    <t>Demand_H</t>
  </si>
  <si>
    <t>km/y</t>
  </si>
  <si>
    <t>Demand_H2</t>
  </si>
  <si>
    <t>대수</t>
  </si>
  <si>
    <t>km/kWh</t>
  </si>
  <si>
    <t>Demand_EV</t>
  </si>
  <si>
    <t>kWh</t>
  </si>
  <si>
    <t>저장장치</t>
  </si>
  <si>
    <t>e_nom_extendable</t>
  </si>
  <si>
    <t>주기적운전</t>
  </si>
  <si>
    <t>자체손실</t>
  </si>
  <si>
    <t>충전효율</t>
  </si>
  <si>
    <t>방전효율</t>
  </si>
  <si>
    <t>초기저장량</t>
  </si>
  <si>
    <t>최대저장용량</t>
  </si>
  <si>
    <t>최소잔량</t>
  </si>
  <si>
    <t>H2_Storage</t>
  </si>
  <si>
    <t>H_Storage</t>
  </si>
  <si>
    <t>EV_DSM</t>
  </si>
  <si>
    <t>링크</t>
  </si>
  <si>
    <t>종료버스</t>
  </si>
  <si>
    <t>버스2</t>
  </si>
  <si>
    <t>버스3</t>
  </si>
  <si>
    <t>효율0</t>
  </si>
  <si>
    <t>효율1</t>
  </si>
  <si>
    <t>효율2</t>
  </si>
  <si>
    <t>효율3</t>
  </si>
  <si>
    <t>Electrolyser</t>
  </si>
  <si>
    <t>EV_Charger</t>
  </si>
  <si>
    <t>EV_V2G</t>
  </si>
  <si>
    <t>충청북도 에너지시스템 입력</t>
  </si>
  <si>
    <t>CBD_H2</t>
  </si>
  <si>
    <t>CBD_H</t>
  </si>
  <si>
    <t>CBD_EV</t>
  </si>
  <si>
    <t xml:space="preserve">Pumped </t>
  </si>
  <si>
    <t>충청남도 에너지시스템 입력</t>
  </si>
  <si>
    <t>CND_H2</t>
  </si>
  <si>
    <t>CND_H</t>
  </si>
  <si>
    <t>CND_EV</t>
  </si>
  <si>
    <t>대구광역시 에너지시스템 입력</t>
  </si>
  <si>
    <t>DGU_H2</t>
  </si>
  <si>
    <t>DGU_H</t>
  </si>
  <si>
    <t>DGU_EV</t>
  </si>
  <si>
    <t>대전광역시 에너지시스템 입력</t>
  </si>
  <si>
    <t>DJN_H2</t>
  </si>
  <si>
    <t>DJN_H</t>
  </si>
  <si>
    <t>DJN_EV</t>
  </si>
  <si>
    <t>경상북도 에너지시스템 입력</t>
  </si>
  <si>
    <t>GBD_H2</t>
  </si>
  <si>
    <t>GBD_H</t>
  </si>
  <si>
    <t>GBD_EV</t>
  </si>
  <si>
    <t>H2F</t>
  </si>
  <si>
    <t>경기도 에너지시스템 입력</t>
  </si>
  <si>
    <t>GGD_H2</t>
  </si>
  <si>
    <t>GGD_H</t>
  </si>
  <si>
    <t>GGD_EV</t>
  </si>
  <si>
    <t>경상남도 에너지시스템 입력</t>
  </si>
  <si>
    <t>GND_H2</t>
  </si>
  <si>
    <t>GND_H</t>
  </si>
  <si>
    <t>GND_EV</t>
  </si>
  <si>
    <t>강원도 에너지시스템 입력</t>
  </si>
  <si>
    <t>GWD_H2</t>
  </si>
  <si>
    <t>GWD_H</t>
  </si>
  <si>
    <t>GWD_EV</t>
  </si>
  <si>
    <t>광주광역시 에너지시스템 입력</t>
  </si>
  <si>
    <t>GWJ_H2</t>
  </si>
  <si>
    <t>GWJ_H</t>
  </si>
  <si>
    <t>GWJ_EV</t>
  </si>
  <si>
    <t>인천광역시 에너지시스템 입력</t>
  </si>
  <si>
    <t>ICN_H2</t>
  </si>
  <si>
    <t>ICN_H</t>
  </si>
  <si>
    <t>ICN_EV</t>
  </si>
  <si>
    <t>전라북도 에너지시스템 입력</t>
  </si>
  <si>
    <t>JBD_H2</t>
  </si>
  <si>
    <t>JBD_H</t>
  </si>
  <si>
    <t>JBD_EV</t>
  </si>
  <si>
    <t>제주특별자치도 에너지시스템 입력</t>
  </si>
  <si>
    <t>JJD_H2</t>
  </si>
  <si>
    <t>JJD_H</t>
  </si>
  <si>
    <t>JJD_EV</t>
  </si>
  <si>
    <t>전라남도 에너지시스템 입력</t>
  </si>
  <si>
    <t>JND_H2</t>
  </si>
  <si>
    <t>JND_H</t>
  </si>
  <si>
    <t>JND_EV</t>
  </si>
  <si>
    <t>서울특별시 에너지시스템 입력</t>
  </si>
  <si>
    <t>SEL_H2</t>
  </si>
  <si>
    <t>SEL_H</t>
  </si>
  <si>
    <t>SEL_EV</t>
  </si>
  <si>
    <t>세종특별자치시 에너지시스템 입력</t>
  </si>
  <si>
    <t>SJN_H2</t>
  </si>
  <si>
    <t>SJN_H</t>
  </si>
  <si>
    <t>SJN_EV</t>
  </si>
  <si>
    <t>울산광역시 에너지시스템 입력</t>
  </si>
  <si>
    <t>USN_H</t>
  </si>
  <si>
    <t>USN_EV</t>
  </si>
  <si>
    <t>bus_id</t>
  </si>
  <si>
    <t>name</t>
  </si>
  <si>
    <t>carrier</t>
  </si>
  <si>
    <t>v_nom</t>
  </si>
  <si>
    <t>x</t>
  </si>
  <si>
    <t>y</t>
  </si>
  <si>
    <t>province</t>
  </si>
  <si>
    <t>region_code</t>
  </si>
  <si>
    <t>bus_GWD_000</t>
  </si>
  <si>
    <t>bus_GGD_001</t>
  </si>
  <si>
    <t>bus_GND_002</t>
  </si>
  <si>
    <t>bus_DGU_003</t>
  </si>
  <si>
    <t>bus_DJN_004</t>
  </si>
  <si>
    <t>bus_CBD_005</t>
  </si>
  <si>
    <t>bus_GGD_006</t>
  </si>
  <si>
    <t>bus_GGD_007</t>
  </si>
  <si>
    <t>bus_CND_008</t>
  </si>
  <si>
    <t>bus_CND_009</t>
  </si>
  <si>
    <t>bus_CBD_010</t>
  </si>
  <si>
    <t>bus_CBD_011</t>
  </si>
  <si>
    <t>bus_CND_012</t>
  </si>
  <si>
    <t>bus_GWD_013</t>
  </si>
  <si>
    <t>bus_GWD_014</t>
  </si>
  <si>
    <t>bus_CND_015</t>
  </si>
  <si>
    <t>bus_CND_016</t>
  </si>
  <si>
    <t>bus_CND_017</t>
  </si>
  <si>
    <t>bus_CND_018</t>
  </si>
  <si>
    <t>bus_CND_019</t>
  </si>
  <si>
    <t>bus_CND_020</t>
  </si>
  <si>
    <t>bus_GGD_021</t>
  </si>
  <si>
    <t>bus_GGD_022</t>
  </si>
  <si>
    <t>bus_GGD_023</t>
  </si>
  <si>
    <t>bus_SJN_024</t>
  </si>
  <si>
    <t>bus_CND_025</t>
  </si>
  <si>
    <t>bus_CND_026</t>
  </si>
  <si>
    <t>bus_CBD_027</t>
  </si>
  <si>
    <t>bus_GGD_028</t>
  </si>
  <si>
    <t>bus_GGD_029</t>
  </si>
  <si>
    <t>bus_GGD_030</t>
  </si>
  <si>
    <t>bus_GGD_031</t>
  </si>
  <si>
    <t>bus_GGD_032</t>
  </si>
  <si>
    <t>bus_GBD_033</t>
  </si>
  <si>
    <t>bus_GBD_034</t>
  </si>
  <si>
    <t>bus_GBD_035</t>
  </si>
  <si>
    <t>bus_USN_036</t>
  </si>
  <si>
    <t>bus_GBD_037</t>
  </si>
  <si>
    <t>bus_USN_038</t>
  </si>
  <si>
    <t>bus_USN_039</t>
  </si>
  <si>
    <t>bus_BSN_040</t>
  </si>
  <si>
    <t>bus_BSN_041</t>
  </si>
  <si>
    <t>bus_JND_042</t>
  </si>
  <si>
    <t>bus_GWJ_043</t>
  </si>
  <si>
    <t>bus_JBD_044</t>
  </si>
  <si>
    <t>bus_JND_045</t>
  </si>
  <si>
    <t>bus_JND_046</t>
  </si>
  <si>
    <t>bus_GBD_047</t>
  </si>
  <si>
    <t>bus_GWD_048</t>
  </si>
  <si>
    <t>bus_GBD_049</t>
  </si>
  <si>
    <t>bus_DJN_050</t>
  </si>
  <si>
    <t>bus_DJN_051</t>
  </si>
  <si>
    <t>bus_CND_052</t>
  </si>
  <si>
    <t>bus_JBD_053</t>
  </si>
  <si>
    <t>bus_CND_054</t>
  </si>
  <si>
    <t>bus_GWD_055</t>
  </si>
  <si>
    <t>bus_GWD_056</t>
  </si>
  <si>
    <t>bus_CND_057</t>
  </si>
  <si>
    <t>bus_ICN_058</t>
  </si>
  <si>
    <t>bus_GGD_059</t>
  </si>
  <si>
    <t>bus_GWD_060</t>
  </si>
  <si>
    <t>bus_GWD_061</t>
  </si>
  <si>
    <t>bus_BSN_062</t>
  </si>
  <si>
    <t>bus_GND_063</t>
  </si>
  <si>
    <t>bus_GGD_064</t>
  </si>
  <si>
    <t>bus_CBD_065</t>
  </si>
  <si>
    <t>bus_GGD_066</t>
  </si>
  <si>
    <t>bus_CBD_067</t>
  </si>
  <si>
    <t>bus_SEL_068</t>
  </si>
  <si>
    <t>bus_GWD_069</t>
  </si>
  <si>
    <t>bus_GWD_070</t>
  </si>
  <si>
    <t>bus_CBD_071</t>
  </si>
  <si>
    <t>bus_CND_072</t>
  </si>
  <si>
    <t>bus_GBD_073</t>
  </si>
  <si>
    <t>bus_GBD_074</t>
  </si>
  <si>
    <t>bus_GND_075</t>
  </si>
  <si>
    <t>bus_GND_076</t>
  </si>
  <si>
    <t>bus_JND_077</t>
  </si>
  <si>
    <t>bus_JND_078</t>
  </si>
  <si>
    <t>bus_GND_079</t>
  </si>
  <si>
    <t>bus_JBD_080</t>
  </si>
  <si>
    <t>bus_JJD_081</t>
  </si>
  <si>
    <t>bus_JJD_082</t>
  </si>
  <si>
    <t>bus_JJD_083</t>
  </si>
  <si>
    <t>bus_JJD_084</t>
  </si>
  <si>
    <t>bus_JJD_085</t>
  </si>
  <si>
    <t>bus_JJD_086</t>
  </si>
  <si>
    <t>bus_JJD_087</t>
  </si>
  <si>
    <t>bus_JJD_088</t>
  </si>
  <si>
    <t>bus_JJD_089</t>
  </si>
  <si>
    <t>bus_JJD_090</t>
  </si>
  <si>
    <t>bus_JJD_091</t>
  </si>
  <si>
    <t>bus_GBD_092</t>
  </si>
  <si>
    <t>bus_GBD_093</t>
  </si>
  <si>
    <t>bus_GBD_094</t>
  </si>
  <si>
    <t>bus_GBD_095</t>
  </si>
  <si>
    <t>bus_GBD_096</t>
  </si>
  <si>
    <t>bus_GBD_097</t>
  </si>
  <si>
    <t>bus_CBD_098</t>
  </si>
  <si>
    <t>bus_GBD_099</t>
  </si>
  <si>
    <t>bus_DJN_100</t>
  </si>
  <si>
    <t>bus_CND_101</t>
  </si>
  <si>
    <t>bus_GBD_102</t>
  </si>
  <si>
    <t>bus_CND_103</t>
  </si>
  <si>
    <t>bus_JBD_104</t>
  </si>
  <si>
    <t>bus_GBD_105</t>
  </si>
  <si>
    <t>bus_GBD_106</t>
  </si>
  <si>
    <t>bus_USN_107</t>
  </si>
  <si>
    <t>bus_USN_108</t>
  </si>
  <si>
    <t>bus_USN_109</t>
  </si>
  <si>
    <t>bus_GBD_110</t>
  </si>
  <si>
    <t>bus_GND_111</t>
  </si>
  <si>
    <t>bus_GBD_112</t>
  </si>
  <si>
    <t>bus_GBD_113</t>
  </si>
  <si>
    <t>bus_GBD_114</t>
  </si>
  <si>
    <t>bus_GBD_115</t>
  </si>
  <si>
    <t>bus_CBD_116</t>
  </si>
  <si>
    <t>bus_GBD_117</t>
  </si>
  <si>
    <t>bus_GND_118</t>
  </si>
  <si>
    <t>bus_JBD_119</t>
  </si>
  <si>
    <t>bus_JND_120</t>
  </si>
  <si>
    <t>bus_JBD_121</t>
  </si>
  <si>
    <t>bus_JBD_122</t>
  </si>
  <si>
    <t>bus_GND_123</t>
  </si>
  <si>
    <t>bus_GND_124</t>
  </si>
  <si>
    <t>bus_GND_125</t>
  </si>
  <si>
    <t>bus_GND_126</t>
  </si>
  <si>
    <t>bus_GND_127</t>
  </si>
  <si>
    <t>bus_GND_128</t>
  </si>
  <si>
    <t>bus_GND_129</t>
  </si>
  <si>
    <t>bus_GND_130</t>
  </si>
  <si>
    <t>bus_GND_131</t>
  </si>
  <si>
    <t>bus_JND_132</t>
  </si>
  <si>
    <t>bus_GWJ_133</t>
  </si>
  <si>
    <t>bus_JND_134</t>
  </si>
  <si>
    <t>bus_CND_135</t>
  </si>
  <si>
    <t>bus_JND_136</t>
  </si>
  <si>
    <t>bus_JND_137</t>
  </si>
  <si>
    <t>bus_CBD_138</t>
  </si>
  <si>
    <t>bus_GBD_139</t>
  </si>
  <si>
    <t>bus_CND_140</t>
  </si>
  <si>
    <t>bus_SJN_141</t>
  </si>
  <si>
    <t>bus_JND_142</t>
  </si>
  <si>
    <t>bus_JND_143</t>
  </si>
  <si>
    <t>bus_JBD_144</t>
  </si>
  <si>
    <t>bus_GND_145</t>
  </si>
  <si>
    <t>bus_JND_146</t>
  </si>
  <si>
    <t>bus_JND_147</t>
  </si>
  <si>
    <t>bus_GND_148</t>
  </si>
  <si>
    <t>bus_GND_149</t>
  </si>
  <si>
    <t>bus_GND_150</t>
  </si>
  <si>
    <t>bus_GND_151</t>
  </si>
  <si>
    <t>bus_GGD_152</t>
  </si>
  <si>
    <t>bus_GGD_153</t>
  </si>
  <si>
    <t>bus_CBD_154</t>
  </si>
  <si>
    <t>bus_CBD_155</t>
  </si>
  <si>
    <t>bus_CBD_156</t>
  </si>
  <si>
    <t>bus_CND_157</t>
  </si>
  <si>
    <t>bus_CND_158</t>
  </si>
  <si>
    <t>bus_CND_159</t>
  </si>
  <si>
    <t>bus_GGD_160</t>
  </si>
  <si>
    <t>bus_CBD_161</t>
  </si>
  <si>
    <t>bus_CND_162</t>
  </si>
  <si>
    <t>bus_CND_163</t>
  </si>
  <si>
    <t>bus_GBD_164</t>
  </si>
  <si>
    <t>bus_GGD_165</t>
  </si>
  <si>
    <t>bus_GGD_166</t>
  </si>
  <si>
    <t>bus_GGD_167</t>
  </si>
  <si>
    <t>bus_GGD_168</t>
  </si>
  <si>
    <t>bus_GBD_169</t>
  </si>
  <si>
    <t>bus_GWD_170</t>
  </si>
  <si>
    <t>bus_GWD_171</t>
  </si>
  <si>
    <t>bus_GWD_172</t>
  </si>
  <si>
    <t>bus_GGD_173</t>
  </si>
  <si>
    <t>bus_GGD_174</t>
  </si>
  <si>
    <t>bus_GWD_175</t>
  </si>
  <si>
    <t>bus_GWD_176</t>
  </si>
  <si>
    <t>bus_GWD_177</t>
  </si>
  <si>
    <t>bus_GGD_178</t>
  </si>
  <si>
    <t>bus_ICN_179</t>
  </si>
  <si>
    <t>bus_GND_180</t>
  </si>
  <si>
    <t>bus_GND_181</t>
  </si>
  <si>
    <t>bus_GND_182</t>
  </si>
  <si>
    <t>bus_DGU_183</t>
  </si>
  <si>
    <t>bus_GND_184</t>
  </si>
  <si>
    <t>bus_GND_185</t>
  </si>
  <si>
    <t>bus_GWD_186</t>
  </si>
  <si>
    <t>bus_GGD_187</t>
  </si>
  <si>
    <t>bus_GWD_188</t>
  </si>
  <si>
    <t>bus_GGD_189</t>
  </si>
  <si>
    <t>bus_BSN_190</t>
  </si>
  <si>
    <t>bus_JBD_191</t>
  </si>
  <si>
    <t>bus_GBD_192</t>
  </si>
  <si>
    <t>bus_GWD_193</t>
  </si>
  <si>
    <t>bus_GWD_194</t>
  </si>
  <si>
    <t>bus_GGD_195</t>
  </si>
  <si>
    <t>bus_GWD_196</t>
  </si>
  <si>
    <t>bus_GND_197</t>
  </si>
  <si>
    <t>bus_GBD_198</t>
  </si>
  <si>
    <t>bus_GND_199</t>
  </si>
  <si>
    <t>bus_GND_200</t>
  </si>
  <si>
    <t>bus_GND_201</t>
  </si>
  <si>
    <t>bus_GND_202</t>
  </si>
  <si>
    <t>bus_GBD_203</t>
  </si>
  <si>
    <t>bus_JND_204</t>
  </si>
  <si>
    <t>bus_GBD_205</t>
  </si>
  <si>
    <t>bus_JND_206</t>
  </si>
  <si>
    <t>bus_JND_207</t>
  </si>
  <si>
    <t>bus_GBD_208</t>
  </si>
  <si>
    <t>bus_JND_209</t>
  </si>
  <si>
    <t>bus_GGD_210</t>
  </si>
  <si>
    <t>bus_JND_211</t>
  </si>
  <si>
    <t>bus_GWJ_212</t>
  </si>
  <si>
    <t>bus_GBD_213</t>
  </si>
  <si>
    <t>bus_GBD_214</t>
  </si>
  <si>
    <t>bus_CBD_215</t>
  </si>
  <si>
    <t>bus_CBD_216</t>
  </si>
  <si>
    <t>bus_CBD_217</t>
  </si>
  <si>
    <t>bus_CBD_218</t>
  </si>
  <si>
    <t>bus_CBD_219</t>
  </si>
  <si>
    <t>bus_JND_220</t>
  </si>
  <si>
    <t>bus_JND_221</t>
  </si>
  <si>
    <t>bus_CBD_222</t>
  </si>
  <si>
    <t>bus_CBD_223</t>
  </si>
  <si>
    <t>bus_CBD_224</t>
  </si>
  <si>
    <t>bus_JND_225</t>
  </si>
  <si>
    <t>bus_JND_226</t>
  </si>
  <si>
    <t>bus_JBD_227</t>
  </si>
  <si>
    <t>bus_JND_228</t>
  </si>
  <si>
    <t>bus_JND_229</t>
  </si>
  <si>
    <t>bus_GND_230</t>
  </si>
  <si>
    <t>bus_GGD_231</t>
  </si>
  <si>
    <t>bus_GWD_232</t>
  </si>
  <si>
    <t>bus_CBD_233</t>
  </si>
  <si>
    <t>bus_GGD_234</t>
  </si>
  <si>
    <t>bus_GND_235</t>
  </si>
  <si>
    <t>bus_JBD_236</t>
  </si>
  <si>
    <t>bus_JND_237</t>
  </si>
  <si>
    <t>bus_JND_238</t>
  </si>
  <si>
    <t>bus_CND_239</t>
  </si>
  <si>
    <t>bus_CND_240</t>
  </si>
  <si>
    <t>bus_GWD_241</t>
  </si>
  <si>
    <t>bus_GWD_242</t>
  </si>
  <si>
    <t>bus_JND_243</t>
  </si>
  <si>
    <t>bus_JND_244</t>
  </si>
  <si>
    <t>bus_JND_245</t>
  </si>
  <si>
    <t>bus_GWD_246</t>
  </si>
  <si>
    <t>bus_JND_247</t>
  </si>
  <si>
    <t>bus_JND_248</t>
  </si>
  <si>
    <t>bus_GWD_249</t>
  </si>
  <si>
    <t>bus_CBD_250</t>
  </si>
  <si>
    <t>bus_GBD_251</t>
  </si>
  <si>
    <t>bus_JND_252</t>
  </si>
  <si>
    <t>bus_JND_253</t>
  </si>
  <si>
    <t>bus_JND_254</t>
  </si>
  <si>
    <t>bus_JND_255</t>
  </si>
  <si>
    <t>bus_JND_256</t>
  </si>
  <si>
    <t>bus_SJN_257</t>
  </si>
  <si>
    <t>bus_GWD_258</t>
  </si>
  <si>
    <t>bus_GBD_259</t>
  </si>
  <si>
    <t>bus_GWD_260</t>
  </si>
  <si>
    <t>bus_GBD_261</t>
  </si>
  <si>
    <t>bus_GWD_262</t>
  </si>
  <si>
    <t>bus_GBD_263</t>
  </si>
  <si>
    <t>bus_GBD_264</t>
  </si>
  <si>
    <t>bus_GBD_265</t>
  </si>
  <si>
    <t>bus_GBD_266</t>
  </si>
  <si>
    <t>bus_CND_267</t>
  </si>
  <si>
    <t>bus_CND_268</t>
  </si>
  <si>
    <t>bus_JBD_269</t>
  </si>
  <si>
    <t>bus_JBD_270</t>
  </si>
  <si>
    <t>bus_JBD_271</t>
  </si>
  <si>
    <t>bus_CND_272</t>
  </si>
  <si>
    <t>bus_GGD_273</t>
  </si>
  <si>
    <t>bus_CBD_274</t>
  </si>
  <si>
    <t>bus_CBD_275</t>
  </si>
  <si>
    <t>bus_CBD_276</t>
  </si>
  <si>
    <t>bus_JBD_277</t>
  </si>
  <si>
    <t>bus_JBD_278</t>
  </si>
  <si>
    <t>bus_GWD_279</t>
  </si>
  <si>
    <t>bus_GWD_280</t>
  </si>
  <si>
    <t>bus_GBD_281</t>
  </si>
  <si>
    <t>bus_JJD_282</t>
  </si>
  <si>
    <t>bus_GBD_283</t>
  </si>
  <si>
    <t>bus_GBD_284</t>
  </si>
  <si>
    <t>bus_GBD_285</t>
  </si>
  <si>
    <t>bus_GBD_286</t>
  </si>
  <si>
    <t>bus_JBD_287</t>
  </si>
  <si>
    <t>bus_JBD_288</t>
  </si>
  <si>
    <t>bus_GWD_289</t>
  </si>
  <si>
    <t>bus_CBD_290</t>
  </si>
  <si>
    <t>bus_GBD_291</t>
  </si>
  <si>
    <t>bus_ICN_292</t>
  </si>
  <si>
    <t>bus_GND_293</t>
  </si>
  <si>
    <t>bus_GBD_294</t>
  </si>
  <si>
    <t>bus_GBD_295</t>
  </si>
  <si>
    <t>bus_JBD_296</t>
  </si>
  <si>
    <t>bus_GND_297</t>
  </si>
  <si>
    <t>bus_GND_298</t>
  </si>
  <si>
    <t>bus_GGD_299</t>
  </si>
  <si>
    <t>bus_GGD_300</t>
  </si>
  <si>
    <t>bus_GGD_301</t>
  </si>
  <si>
    <t>bus_CND_302</t>
  </si>
  <si>
    <t>bus_CND_303</t>
  </si>
  <si>
    <t>bus_CND_304</t>
  </si>
  <si>
    <t>bus_CND_305</t>
  </si>
  <si>
    <t>bus_GWD_306</t>
  </si>
  <si>
    <t>bus_GWD_307</t>
  </si>
  <si>
    <t>bus_GWD_308</t>
  </si>
  <si>
    <t>bus_GWD_309</t>
  </si>
  <si>
    <t>bus_GWD_310</t>
  </si>
  <si>
    <t>bus_GWD_311</t>
  </si>
  <si>
    <t>bus_GWD_312</t>
  </si>
  <si>
    <t>bus_GWD_313</t>
  </si>
  <si>
    <t>bus_GGD_314</t>
  </si>
  <si>
    <t>bus_GGD_315</t>
  </si>
  <si>
    <t>bus_GGD_316</t>
  </si>
  <si>
    <t>bus_GGD_317</t>
  </si>
  <si>
    <t>bus_CND_318</t>
  </si>
  <si>
    <t>bus_CND_319</t>
  </si>
  <si>
    <t>bus_CND_320</t>
  </si>
  <si>
    <t>bus_CND_321</t>
  </si>
  <si>
    <t>bus_GGD_322</t>
  </si>
  <si>
    <t>bus_ICN_323</t>
  </si>
  <si>
    <t>bus_ICN_324</t>
  </si>
  <si>
    <t>bus_GGD_325</t>
  </si>
  <si>
    <t>bus_GGD_326</t>
  </si>
  <si>
    <t>bus_GBD_327</t>
  </si>
  <si>
    <t>bus_GBD_328</t>
  </si>
  <si>
    <t>bus_CND_329</t>
  </si>
  <si>
    <t>bus_CND_330</t>
  </si>
  <si>
    <t>bus_CND_331</t>
  </si>
  <si>
    <t>bus_CND_332</t>
  </si>
  <si>
    <t>bus_CND_333</t>
  </si>
  <si>
    <t>bus_JBD_334</t>
  </si>
  <si>
    <t>bus_GND_335</t>
  </si>
  <si>
    <t>bus_GND_336</t>
  </si>
  <si>
    <t>bus_GND_337</t>
  </si>
  <si>
    <t>bus_CND_338</t>
  </si>
  <si>
    <t>bus_CND_339</t>
  </si>
  <si>
    <t>bus_GBD_340</t>
  </si>
  <si>
    <t>bus_GBD_341</t>
  </si>
  <si>
    <t>bus_GBD_342</t>
  </si>
  <si>
    <t>bus_GBD_343</t>
  </si>
  <si>
    <t>bus_GBD_344</t>
  </si>
  <si>
    <t>bus_GND_345</t>
  </si>
  <si>
    <t>bus_GND_346</t>
  </si>
  <si>
    <t>bus_GND_347</t>
  </si>
  <si>
    <t>bus_GBD_348</t>
  </si>
  <si>
    <t>bus_GBD_349</t>
  </si>
  <si>
    <t>bus_GBD_350</t>
  </si>
  <si>
    <t>bus_GBD_351</t>
  </si>
  <si>
    <t>bus_GBD_352</t>
  </si>
  <si>
    <t>bus_GBD_353</t>
  </si>
  <si>
    <t>bus_GBD_354</t>
  </si>
  <si>
    <t>bus_GBD_355</t>
  </si>
  <si>
    <t>bus_GBD_356</t>
  </si>
  <si>
    <t>bus_DGU_357</t>
  </si>
  <si>
    <t>bus_JND_358</t>
  </si>
  <si>
    <t>bus_JND_359</t>
  </si>
  <si>
    <t>bus_JND_360</t>
  </si>
  <si>
    <t>bus_JBD_361</t>
  </si>
  <si>
    <t>bus_JND_362</t>
  </si>
  <si>
    <t>bus_JND_363</t>
  </si>
  <si>
    <t>bus_JND_364</t>
  </si>
  <si>
    <t>bus_JND_365</t>
  </si>
  <si>
    <t>bus_GWD_366</t>
  </si>
  <si>
    <t>bus_GWD_367</t>
  </si>
  <si>
    <t>bus_GWD_368</t>
  </si>
  <si>
    <t>bus_JBD_369</t>
  </si>
  <si>
    <t>bus_JBD_370</t>
  </si>
  <si>
    <t>bus_JBD_371</t>
  </si>
  <si>
    <t>bus_GWD_372</t>
  </si>
  <si>
    <t>bus_GWD_373</t>
  </si>
  <si>
    <t>bus_GWD_374</t>
  </si>
  <si>
    <t>bus_GWD_375</t>
  </si>
  <si>
    <t>bus_GWD_376</t>
  </si>
  <si>
    <t>bus_GWD_377</t>
  </si>
  <si>
    <t>bus_JBD_378</t>
  </si>
  <si>
    <t>bus_CBD_379</t>
  </si>
  <si>
    <t>bus_CBD_380</t>
  </si>
  <si>
    <t>bus_CBD_381</t>
  </si>
  <si>
    <t>bus_CBD_382</t>
  </si>
  <si>
    <t>bus_CBD_383</t>
  </si>
  <si>
    <t>bus_CBD_384</t>
  </si>
  <si>
    <t>bus_CBD_385</t>
  </si>
  <si>
    <t>bus_GGD_386</t>
  </si>
  <si>
    <t>bus_CBD_387</t>
  </si>
  <si>
    <t>bus_CBD_388</t>
  </si>
  <si>
    <t>bus_CBD_389</t>
  </si>
  <si>
    <t>bus_JBD_390</t>
  </si>
  <si>
    <t>bus_JND_391</t>
  </si>
  <si>
    <t>bus_CBD_392</t>
  </si>
  <si>
    <t>bus_GGD_393</t>
  </si>
  <si>
    <t>bus_CND_394</t>
  </si>
  <si>
    <t>bus_GWD_395</t>
  </si>
  <si>
    <t>bus_GBD_396</t>
  </si>
  <si>
    <t>bus_CND_397</t>
  </si>
  <si>
    <t>bus_GWD_398</t>
  </si>
  <si>
    <t>bus_CND_399</t>
  </si>
  <si>
    <t>bus_JBD_400</t>
  </si>
  <si>
    <t>bus_GND_401</t>
  </si>
  <si>
    <t>bus_GND_402</t>
  </si>
  <si>
    <t>bus_GND_403</t>
  </si>
  <si>
    <t>bus_JND_404</t>
  </si>
  <si>
    <t>bus_JND_405</t>
  </si>
  <si>
    <t>bus_GBD_406</t>
  </si>
  <si>
    <t>bus_BSN_407</t>
  </si>
  <si>
    <t>bus_GBD_408</t>
  </si>
  <si>
    <t>bus_CBD_409</t>
  </si>
  <si>
    <t>bus_GBD_410</t>
  </si>
  <si>
    <t>bus_GWD_411</t>
  </si>
  <si>
    <t>bus_GWD_412</t>
  </si>
  <si>
    <t>bus_GWJ_413</t>
  </si>
  <si>
    <t>bus_GBD_414</t>
  </si>
  <si>
    <t>bus_GWD_415</t>
  </si>
  <si>
    <t>bus_JND_416</t>
  </si>
  <si>
    <t>bus_JND_417</t>
  </si>
  <si>
    <t>is_demand_bus</t>
  </si>
  <si>
    <t>bus0</t>
  </si>
  <si>
    <t>bus1</t>
  </si>
  <si>
    <t>bus0_id</t>
  </si>
  <si>
    <t>bus1_id</t>
  </si>
  <si>
    <t>length</t>
  </si>
  <si>
    <t>r</t>
  </si>
  <si>
    <t>b</t>
  </si>
  <si>
    <t>s_nom</t>
  </si>
  <si>
    <t>circuits</t>
  </si>
  <si>
    <t>is_internal</t>
  </si>
  <si>
    <t>line_0_1</t>
  </si>
  <si>
    <t>line_3_3</t>
  </si>
  <si>
    <t>line_51_4</t>
  </si>
  <si>
    <t>line_5_6</t>
  </si>
  <si>
    <t>line_6_7</t>
  </si>
  <si>
    <t>line_8_9</t>
  </si>
  <si>
    <t>line_8_10</t>
  </si>
  <si>
    <t>line_11_12</t>
  </si>
  <si>
    <t>line_13_14</t>
  </si>
  <si>
    <t>line_15_16</t>
  </si>
  <si>
    <t>line_17_18</t>
  </si>
  <si>
    <t>line_18_19</t>
  </si>
  <si>
    <t>line_9_20</t>
  </si>
  <si>
    <t>line_21_11</t>
  </si>
  <si>
    <t>line_22_23</t>
  </si>
  <si>
    <t>line_24_25</t>
  </si>
  <si>
    <t>line_25_26</t>
  </si>
  <si>
    <t>line_26_27</t>
  </si>
  <si>
    <t>line_26_26</t>
  </si>
  <si>
    <t>line_28_28</t>
  </si>
  <si>
    <t>line_29_30</t>
  </si>
  <si>
    <t>line_31_29</t>
  </si>
  <si>
    <t>line_32_32</t>
  </si>
  <si>
    <t>line_33_33</t>
  </si>
  <si>
    <t>line_34_32</t>
  </si>
  <si>
    <t>line_32_33</t>
  </si>
  <si>
    <t>line_32_35</t>
  </si>
  <si>
    <t>line_35_35</t>
  </si>
  <si>
    <t>line_36_36</t>
  </si>
  <si>
    <t>line_35_37</t>
  </si>
  <si>
    <t>line_38_38</t>
  </si>
  <si>
    <t>line_107_39</t>
  </si>
  <si>
    <t>line_38_36</t>
  </si>
  <si>
    <t>line_38_63</t>
  </si>
  <si>
    <t>line_38_37</t>
  </si>
  <si>
    <t>line_41_41</t>
  </si>
  <si>
    <t>line_41_38</t>
  </si>
  <si>
    <t>line_42_42</t>
  </si>
  <si>
    <t>line_42_43</t>
  </si>
  <si>
    <t>line_42_44</t>
  </si>
  <si>
    <t>line_45_46</t>
  </si>
  <si>
    <t>line_47_47</t>
  </si>
  <si>
    <t>line_47_48</t>
  </si>
  <si>
    <t>line_47_49</t>
  </si>
  <si>
    <t>line_47_0</t>
  </si>
  <si>
    <t>line_50_51</t>
  </si>
  <si>
    <t>line_8_52</t>
  </si>
  <si>
    <t>line_16_8</t>
  </si>
  <si>
    <t>line_8_53</t>
  </si>
  <si>
    <t>line_10_54</t>
  </si>
  <si>
    <t>line_10_51</t>
  </si>
  <si>
    <t>line_55_14</t>
  </si>
  <si>
    <t>line_55_55</t>
  </si>
  <si>
    <t>line_56_55</t>
  </si>
  <si>
    <t>line_19_19</t>
  </si>
  <si>
    <t>line_9_19</t>
  </si>
  <si>
    <t>line_57_12</t>
  </si>
  <si>
    <t>line_58_59</t>
  </si>
  <si>
    <t>line_11_24</t>
  </si>
  <si>
    <t>line_60_61</t>
  </si>
  <si>
    <t>line_62_38</t>
  </si>
  <si>
    <t>line_63_63</t>
  </si>
  <si>
    <t>line_62_63</t>
  </si>
  <si>
    <t>line_64_59</t>
  </si>
  <si>
    <t>line_65_27</t>
  </si>
  <si>
    <t>line_66_5</t>
  </si>
  <si>
    <t>line_27_67</t>
  </si>
  <si>
    <t>line_21_5</t>
  </si>
  <si>
    <t>line_1_21</t>
  </si>
  <si>
    <t>line_152_21</t>
  </si>
  <si>
    <t>line_68_152</t>
  </si>
  <si>
    <t>line_152_152</t>
  </si>
  <si>
    <t>line_21_152</t>
  </si>
  <si>
    <t>line_69_70</t>
  </si>
  <si>
    <t>line_65_65</t>
  </si>
  <si>
    <t>line_64_64</t>
  </si>
  <si>
    <t>line_71_67</t>
  </si>
  <si>
    <t>line_72_57</t>
  </si>
  <si>
    <t>line_73_74</t>
  </si>
  <si>
    <t>line_75_76</t>
  </si>
  <si>
    <t>line_77_78</t>
  </si>
  <si>
    <t>line_40_40</t>
  </si>
  <si>
    <t>line_40_79</t>
  </si>
  <si>
    <t>line_40_62</t>
  </si>
  <si>
    <t>line_41_40</t>
  </si>
  <si>
    <t>line_42_80</t>
  </si>
  <si>
    <t>line_81_82</t>
  </si>
  <si>
    <t>line_83_84</t>
  </si>
  <si>
    <t>line_84_86</t>
  </si>
  <si>
    <t>line_87_88</t>
  </si>
  <si>
    <t>line_89_87</t>
  </si>
  <si>
    <t>line_85_90</t>
  </si>
  <si>
    <t>line_90_90</t>
  </si>
  <si>
    <t>line_87_91</t>
  </si>
  <si>
    <t>line_2_2</t>
  </si>
  <si>
    <t>line_88_88</t>
  </si>
  <si>
    <t>line_88_86</t>
  </si>
  <si>
    <t>line_3_93</t>
  </si>
  <si>
    <t>line_94_2</t>
  </si>
  <si>
    <t>line_2_95</t>
  </si>
  <si>
    <t>line_96_2</t>
  </si>
  <si>
    <t>line_97_2</t>
  </si>
  <si>
    <t>line_98_99</t>
  </si>
  <si>
    <t>line_100_101</t>
  </si>
  <si>
    <t>line_68_68</t>
  </si>
  <si>
    <t>line_101_101</t>
  </si>
  <si>
    <t>line_2_102</t>
  </si>
  <si>
    <t>line_178_316</t>
  </si>
  <si>
    <t>line_68_64</t>
  </si>
  <si>
    <t>line_64_178</t>
  </si>
  <si>
    <t>line_68_178</t>
  </si>
  <si>
    <t>line_316_68</t>
  </si>
  <si>
    <t>line_53_53</t>
  </si>
  <si>
    <t>line_53_103</t>
  </si>
  <si>
    <t>line_8_8</t>
  </si>
  <si>
    <t>line_16_16</t>
  </si>
  <si>
    <t>line_52_52</t>
  </si>
  <si>
    <t>line_52_16</t>
  </si>
  <si>
    <t>line_104_53</t>
  </si>
  <si>
    <t>line_10_10</t>
  </si>
  <si>
    <t>line_105_106</t>
  </si>
  <si>
    <t>line_36_92</t>
  </si>
  <si>
    <t>line_93_93</t>
  </si>
  <si>
    <t>line_92_92</t>
  </si>
  <si>
    <t>line_38_107</t>
  </si>
  <si>
    <t>line_108_109</t>
  </si>
  <si>
    <t>line_92_110</t>
  </si>
  <si>
    <t>line_97_111</t>
  </si>
  <si>
    <t>line_112_97</t>
  </si>
  <si>
    <t>line_93_113</t>
  </si>
  <si>
    <t>line_73_34</t>
  </si>
  <si>
    <t>line_35_33</t>
  </si>
  <si>
    <t>line_114_32</t>
  </si>
  <si>
    <t>line_96_115</t>
  </si>
  <si>
    <t>line_97_97</t>
  </si>
  <si>
    <t>line_6_6</t>
  </si>
  <si>
    <t>line_110_110</t>
  </si>
  <si>
    <t>line_36_37</t>
  </si>
  <si>
    <t>line_10_116</t>
  </si>
  <si>
    <t>line_21_21</t>
  </si>
  <si>
    <t>line_110_117</t>
  </si>
  <si>
    <t>line_97_118</t>
  </si>
  <si>
    <t>line_43_119</t>
  </si>
  <si>
    <t>line_43_43</t>
  </si>
  <si>
    <t>line_43_120</t>
  </si>
  <si>
    <t>line_121_122</t>
  </si>
  <si>
    <t>line_119_119</t>
  </si>
  <si>
    <t>line_44_119</t>
  </si>
  <si>
    <t>line_111_119</t>
  </si>
  <si>
    <t>line_104_80</t>
  </si>
  <si>
    <t>line_80_80</t>
  </si>
  <si>
    <t>line_111_111</t>
  </si>
  <si>
    <t>line_111_123</t>
  </si>
  <si>
    <t>line_124_124</t>
  </si>
  <si>
    <t>line_125_124</t>
  </si>
  <si>
    <t>line_126_123</t>
  </si>
  <si>
    <t>line_123_123</t>
  </si>
  <si>
    <t>line_126_127</t>
  </si>
  <si>
    <t>line_128_123</t>
  </si>
  <si>
    <t>line_123_230</t>
  </si>
  <si>
    <t>line_62_230</t>
  </si>
  <si>
    <t>line_129_63</t>
  </si>
  <si>
    <t>line_111_130</t>
  </si>
  <si>
    <t>line_62_62</t>
  </si>
  <si>
    <t>line_63_131</t>
  </si>
  <si>
    <t>line_230_124</t>
  </si>
  <si>
    <t>line_119_132</t>
  </si>
  <si>
    <t>line_43_133</t>
  </si>
  <si>
    <t>line_134_134</t>
  </si>
  <si>
    <t>line_134_77</t>
  </si>
  <si>
    <t>line_130_134</t>
  </si>
  <si>
    <t>line_135_135</t>
  </si>
  <si>
    <t>line_136_136</t>
  </si>
  <si>
    <t>line_134_132</t>
  </si>
  <si>
    <t>line_137_243</t>
  </si>
  <si>
    <t>line_138_139</t>
  </si>
  <si>
    <t>line_8_135</t>
  </si>
  <si>
    <t>line_140_141</t>
  </si>
  <si>
    <t>line_132_142</t>
  </si>
  <si>
    <t>line_132_143</t>
  </si>
  <si>
    <t>line_135_140</t>
  </si>
  <si>
    <t>line_53_144</t>
  </si>
  <si>
    <t>line_111_145</t>
  </si>
  <si>
    <t>line_128_128</t>
  </si>
  <si>
    <t>line_146_147</t>
  </si>
  <si>
    <t>line_134_148</t>
  </si>
  <si>
    <t>line_128_149</t>
  </si>
  <si>
    <t>line_150_111</t>
  </si>
  <si>
    <t>line_151_111</t>
  </si>
  <si>
    <t>line_152_316</t>
  </si>
  <si>
    <t>line_316_152</t>
  </si>
  <si>
    <t>line_316_316</t>
  </si>
  <si>
    <t>line_178_178</t>
  </si>
  <si>
    <t>line_153_178</t>
  </si>
  <si>
    <t>line_322_64</t>
  </si>
  <si>
    <t>line_27_27</t>
  </si>
  <si>
    <t>line_79_79</t>
  </si>
  <si>
    <t>line_5_27</t>
  </si>
  <si>
    <t>line_65_154</t>
  </si>
  <si>
    <t>line_116_116</t>
  </si>
  <si>
    <t>line_15_15</t>
  </si>
  <si>
    <t>line_155_116</t>
  </si>
  <si>
    <t>line_116_156</t>
  </si>
  <si>
    <t>line_116_154</t>
  </si>
  <si>
    <t>line_4_4</t>
  </si>
  <si>
    <t>line_157_158</t>
  </si>
  <si>
    <t>line_18_18</t>
  </si>
  <si>
    <t>line_12_159</t>
  </si>
  <si>
    <t>line_12_12</t>
  </si>
  <si>
    <t>line_152_68</t>
  </si>
  <si>
    <t>line_167_68</t>
  </si>
  <si>
    <t>line_234_234</t>
  </si>
  <si>
    <t>line_234_1</t>
  </si>
  <si>
    <t>line_165_165</t>
  </si>
  <si>
    <t>line_160_165</t>
  </si>
  <si>
    <t>line_74_161</t>
  </si>
  <si>
    <t>line_74_49</t>
  </si>
  <si>
    <t>line_74_74</t>
  </si>
  <si>
    <t>line_162_103</t>
  </si>
  <si>
    <t>line_11_11</t>
  </si>
  <si>
    <t>line_101_103</t>
  </si>
  <si>
    <t>line_27_11</t>
  </si>
  <si>
    <t>line_101_163</t>
  </si>
  <si>
    <t>line_164_164</t>
  </si>
  <si>
    <t>line_68_165</t>
  </si>
  <si>
    <t>line_30_30</t>
  </si>
  <si>
    <t>line_165_164</t>
  </si>
  <si>
    <t>line_166_167</t>
  </si>
  <si>
    <t>line_1_1</t>
  </si>
  <si>
    <t>line_168_1</t>
  </si>
  <si>
    <t>line_114_2</t>
  </si>
  <si>
    <t>line_120_120</t>
  </si>
  <si>
    <t>line_29_29</t>
  </si>
  <si>
    <t>line_169_92</t>
  </si>
  <si>
    <t>line_2_114</t>
  </si>
  <si>
    <t>line_29_170</t>
  </si>
  <si>
    <t>line_77_120</t>
  </si>
  <si>
    <t>line_161_161</t>
  </si>
  <si>
    <t>line_161_171</t>
  </si>
  <si>
    <t>line_171_171</t>
  </si>
  <si>
    <t>line_172_171</t>
  </si>
  <si>
    <t>line_167_167</t>
  </si>
  <si>
    <t>line_174_174</t>
  </si>
  <si>
    <t>line_173_174</t>
  </si>
  <si>
    <t>line_174_175</t>
  </si>
  <si>
    <t>line_175_161</t>
  </si>
  <si>
    <t>line_68_174</t>
  </si>
  <si>
    <t>line_160_23</t>
  </si>
  <si>
    <t>line_23_160</t>
  </si>
  <si>
    <t>line_23_23</t>
  </si>
  <si>
    <t>line_176_177</t>
  </si>
  <si>
    <t>line_160_160</t>
  </si>
  <si>
    <t>line_171_177</t>
  </si>
  <si>
    <t>line_64_179</t>
  </si>
  <si>
    <t>line_4_50</t>
  </si>
  <si>
    <t>line_180_180</t>
  </si>
  <si>
    <t>line_181_182</t>
  </si>
  <si>
    <t>line_183_183</t>
  </si>
  <si>
    <t>line_184_184</t>
  </si>
  <si>
    <t>line_183_97</t>
  </si>
  <si>
    <t>line_123_181</t>
  </si>
  <si>
    <t>line_3_183</t>
  </si>
  <si>
    <t>line_181_184</t>
  </si>
  <si>
    <t>line_180_183</t>
  </si>
  <si>
    <t>line_123_185</t>
  </si>
  <si>
    <t>line_97_94</t>
  </si>
  <si>
    <t>line_94_94</t>
  </si>
  <si>
    <t>line_184_180</t>
  </si>
  <si>
    <t>line_3_94</t>
  </si>
  <si>
    <t>line_186_30</t>
  </si>
  <si>
    <t>line_166_166</t>
  </si>
  <si>
    <t>line_30_187</t>
  </si>
  <si>
    <t>line_186_412</t>
  </si>
  <si>
    <t>line_189_30</t>
  </si>
  <si>
    <t>line_292_64</t>
  </si>
  <si>
    <t>line_190_190</t>
  </si>
  <si>
    <t>line_62_190</t>
  </si>
  <si>
    <t>line_63_109</t>
  </si>
  <si>
    <t>line_80_191</t>
  </si>
  <si>
    <t>line_80_104</t>
  </si>
  <si>
    <t>line_133_133</t>
  </si>
  <si>
    <t>line_133_143</t>
  </si>
  <si>
    <t>line_192_2</t>
  </si>
  <si>
    <t>line_39_38</t>
  </si>
  <si>
    <t>line_107_107</t>
  </si>
  <si>
    <t>line_172_172</t>
  </si>
  <si>
    <t>line_193_194</t>
  </si>
  <si>
    <t>line_193_193</t>
  </si>
  <si>
    <t>line_193_172</t>
  </si>
  <si>
    <t>line_7_28</t>
  </si>
  <si>
    <t>line_195_316</t>
  </si>
  <si>
    <t>line_7_19</t>
  </si>
  <si>
    <t>line_7_195</t>
  </si>
  <si>
    <t>line_195_153</t>
  </si>
  <si>
    <t>line_67_67</t>
  </si>
  <si>
    <t>line_316_7</t>
  </si>
  <si>
    <t>line_5_67</t>
  </si>
  <si>
    <t>line_5_5</t>
  </si>
  <si>
    <t>line_53_104</t>
  </si>
  <si>
    <t>line_257_257</t>
  </si>
  <si>
    <t>line_4_156</t>
  </si>
  <si>
    <t>line_61_61</t>
  </si>
  <si>
    <t>line_61_196</t>
  </si>
  <si>
    <t>line_113_113</t>
  </si>
  <si>
    <t>line_131_131</t>
  </si>
  <si>
    <t>line_106_92</t>
  </si>
  <si>
    <t>line_93_105</t>
  </si>
  <si>
    <t>line_105_93</t>
  </si>
  <si>
    <t>line_113_197</t>
  </si>
  <si>
    <t>line_105_105</t>
  </si>
  <si>
    <t>line_32_198</t>
  </si>
  <si>
    <t>line_109_108</t>
  </si>
  <si>
    <t>line_108_36</t>
  </si>
  <si>
    <t>line_109_109</t>
  </si>
  <si>
    <t>line_199_199</t>
  </si>
  <si>
    <t>line_200_148</t>
  </si>
  <si>
    <t>line_145_201</t>
  </si>
  <si>
    <t>line_202_202</t>
  </si>
  <si>
    <t>line_76_76</t>
  </si>
  <si>
    <t>line_149_202</t>
  </si>
  <si>
    <t>line_149_149</t>
  </si>
  <si>
    <t>line_74_203</t>
  </si>
  <si>
    <t>line_204_78</t>
  </si>
  <si>
    <t>line_205_205</t>
  </si>
  <si>
    <t>line_204_204</t>
  </si>
  <si>
    <t>line_78_206</t>
  </si>
  <si>
    <t>line_77_207</t>
  </si>
  <si>
    <t>line_78_78</t>
  </si>
  <si>
    <t>line_74_208</t>
  </si>
  <si>
    <t>line_78_209</t>
  </si>
  <si>
    <t>line_209_207</t>
  </si>
  <si>
    <t>line_234_210</t>
  </si>
  <si>
    <t>line_211_212</t>
  </si>
  <si>
    <t>line_211_211</t>
  </si>
  <si>
    <t>line_211_45</t>
  </si>
  <si>
    <t>line_213_32</t>
  </si>
  <si>
    <t>line_74_214</t>
  </si>
  <si>
    <t>line_215_216</t>
  </si>
  <si>
    <t>line_215_175</t>
  </si>
  <si>
    <t>line_216_217</t>
  </si>
  <si>
    <t>line_218_219</t>
  </si>
  <si>
    <t>line_120_220</t>
  </si>
  <si>
    <t>line_220_221</t>
  </si>
  <si>
    <t>line_217_218</t>
  </si>
  <si>
    <t>line_218_222</t>
  </si>
  <si>
    <t>line_220_133</t>
  </si>
  <si>
    <t>line_120_133</t>
  </si>
  <si>
    <t>line_223_224</t>
  </si>
  <si>
    <t>line_349_92</t>
  </si>
  <si>
    <t>line_221_221</t>
  </si>
  <si>
    <t>line_221_225</t>
  </si>
  <si>
    <t>line_225_225</t>
  </si>
  <si>
    <t>line_221_226</t>
  </si>
  <si>
    <t>line_227_80</t>
  </si>
  <si>
    <t>line_228_229</t>
  </si>
  <si>
    <t>line_211_43</t>
  </si>
  <si>
    <t>line_225_228</t>
  </si>
  <si>
    <t>line_292_292</t>
  </si>
  <si>
    <t>line_180_41</t>
  </si>
  <si>
    <t>line_124_129</t>
  </si>
  <si>
    <t>line_129_129</t>
  </si>
  <si>
    <t>line_127_127</t>
  </si>
  <si>
    <t>line_124_127</t>
  </si>
  <si>
    <t>line_28_153</t>
  </si>
  <si>
    <t>line_153_9</t>
  </si>
  <si>
    <t>line_153_153</t>
  </si>
  <si>
    <t>line_231_231</t>
  </si>
  <si>
    <t>line_231_232</t>
  </si>
  <si>
    <t>line_231_233</t>
  </si>
  <si>
    <t>line_123_235</t>
  </si>
  <si>
    <t>line_127_185</t>
  </si>
  <si>
    <t>line_236_236</t>
  </si>
  <si>
    <t>line_76_202</t>
  </si>
  <si>
    <t>line_19_9</t>
  </si>
  <si>
    <t>line_7_7</t>
  </si>
  <si>
    <t>line_237_238</t>
  </si>
  <si>
    <t>line_159_239</t>
  </si>
  <si>
    <t>line_240_159</t>
  </si>
  <si>
    <t>line_159_158</t>
  </si>
  <si>
    <t>line_147_134</t>
  </si>
  <si>
    <t>line_241_242</t>
  </si>
  <si>
    <t>line_243_237</t>
  </si>
  <si>
    <t>line_243_143</t>
  </si>
  <si>
    <t>line_243_243</t>
  </si>
  <si>
    <t>line_237_244</t>
  </si>
  <si>
    <t>line_136_243</t>
  </si>
  <si>
    <t>line_238_245</t>
  </si>
  <si>
    <t>line_245_245</t>
  </si>
  <si>
    <t>line_246_161</t>
  </si>
  <si>
    <t>line_25_18</t>
  </si>
  <si>
    <t>line_247_248</t>
  </si>
  <si>
    <t>line_245_207</t>
  </si>
  <si>
    <t>line_207_207</t>
  </si>
  <si>
    <t>line_249_70</t>
  </si>
  <si>
    <t>line_221_212</t>
  </si>
  <si>
    <t>line_250_250</t>
  </si>
  <si>
    <t>line_38_39</t>
  </si>
  <si>
    <t>line_251_251</t>
  </si>
  <si>
    <t>line_95_114</t>
  </si>
  <si>
    <t>line_248_252</t>
  </si>
  <si>
    <t>line_253_254</t>
  </si>
  <si>
    <t>line_255_253</t>
  </si>
  <si>
    <t>line_253_253</t>
  </si>
  <si>
    <t>line_253_256</t>
  </si>
  <si>
    <t>line_255_252</t>
  </si>
  <si>
    <t>line_24_24</t>
  </si>
  <si>
    <t>line_24_257</t>
  </si>
  <si>
    <t>line_258_259</t>
  </si>
  <si>
    <t>line_260_258</t>
  </si>
  <si>
    <t>line_260_260</t>
  </si>
  <si>
    <t>line_92_261</t>
  </si>
  <si>
    <t>line_262_262</t>
  </si>
  <si>
    <t>line_59_64</t>
  </si>
  <si>
    <t>line_263_264</t>
  </si>
  <si>
    <t>line_263_265</t>
  </si>
  <si>
    <t>line_263_266</t>
  </si>
  <si>
    <t>line_39_39</t>
  </si>
  <si>
    <t>line_41_108</t>
  </si>
  <si>
    <t>line_179_292</t>
  </si>
  <si>
    <t>line_34_34</t>
  </si>
  <si>
    <t>line_9_9</t>
  </si>
  <si>
    <t>line_18_9</t>
  </si>
  <si>
    <t>line_254_209</t>
  </si>
  <si>
    <t>line_267_268</t>
  </si>
  <si>
    <t>line_269_269</t>
  </si>
  <si>
    <t>line_269_121</t>
  </si>
  <si>
    <t>line_269_270</t>
  </si>
  <si>
    <t>line_271_272</t>
  </si>
  <si>
    <t>line_210_273</t>
  </si>
  <si>
    <t>line_86_86</t>
  </si>
  <si>
    <t>line_87_87</t>
  </si>
  <si>
    <t>line_274_274</t>
  </si>
  <si>
    <t>line_274_275</t>
  </si>
  <si>
    <t>line_219_275</t>
  </si>
  <si>
    <t>line_276_274</t>
  </si>
  <si>
    <t>line_11_116</t>
  </si>
  <si>
    <t>line_9_178</t>
  </si>
  <si>
    <t>line_277_278</t>
  </si>
  <si>
    <t>line_279_280</t>
  </si>
  <si>
    <t>line_281_258</t>
  </si>
  <si>
    <t>line_147_147</t>
  </si>
  <si>
    <t>line_178_64</t>
  </si>
  <si>
    <t>line_178_322</t>
  </si>
  <si>
    <t>line_84_282</t>
  </si>
  <si>
    <t>line_47_264</t>
  </si>
  <si>
    <t>line_283_74</t>
  </si>
  <si>
    <t>line_284_283</t>
  </si>
  <si>
    <t>line_284_285</t>
  </si>
  <si>
    <t>line_284_286</t>
  </si>
  <si>
    <t>line_95_192</t>
  </si>
  <si>
    <t>line_144_144</t>
  </si>
  <si>
    <t>line_234_168</t>
  </si>
  <si>
    <t>line_234_187</t>
  </si>
  <si>
    <t>line_187_164</t>
  </si>
  <si>
    <t>line_287_288</t>
  </si>
  <si>
    <t>line_144_53</t>
  </si>
  <si>
    <t>line_192_192</t>
  </si>
  <si>
    <t>line_171_260</t>
  </si>
  <si>
    <t>line_289_289</t>
  </si>
  <si>
    <t>line_0_0</t>
  </si>
  <si>
    <t>line_112_180</t>
  </si>
  <si>
    <t>line_4_116</t>
  </si>
  <si>
    <t>line_161_290</t>
  </si>
  <si>
    <t>line_73_73</t>
  </si>
  <si>
    <t>line_95_291</t>
  </si>
  <si>
    <t>line_187_30</t>
  </si>
  <si>
    <t>line_324_292</t>
  </si>
  <si>
    <t>line_293_111</t>
  </si>
  <si>
    <t>line_294_295</t>
  </si>
  <si>
    <t>line_294_294</t>
  </si>
  <si>
    <t>line_33_35</t>
  </si>
  <si>
    <t>line_39_35</t>
  </si>
  <si>
    <t>line_10_98</t>
  </si>
  <si>
    <t>line_180_99</t>
  </si>
  <si>
    <t>line_93_112</t>
  </si>
  <si>
    <t>line_296_98</t>
  </si>
  <si>
    <t>line_297_297</t>
  </si>
  <si>
    <t>line_298_298</t>
  </si>
  <si>
    <t>line_297_298</t>
  </si>
  <si>
    <t>line_126_297</t>
  </si>
  <si>
    <t>line_99_102</t>
  </si>
  <si>
    <t>line_6_21</t>
  </si>
  <si>
    <t>line_23_299</t>
  </si>
  <si>
    <t>line_300_300</t>
  </si>
  <si>
    <t>line_189_301</t>
  </si>
  <si>
    <t>line_301_301</t>
  </si>
  <si>
    <t>line_302_303</t>
  </si>
  <si>
    <t>line_304_12</t>
  </si>
  <si>
    <t>line_305_52</t>
  </si>
  <si>
    <t>line_8_302</t>
  </si>
  <si>
    <t>line_302_304</t>
  </si>
  <si>
    <t>line_304_304</t>
  </si>
  <si>
    <t>line_25_25</t>
  </si>
  <si>
    <t>line_249_249</t>
  </si>
  <si>
    <t>line_70_70</t>
  </si>
  <si>
    <t>line_306_196</t>
  </si>
  <si>
    <t>line_55_306</t>
  </si>
  <si>
    <t>line_306_306</t>
  </si>
  <si>
    <t>line_307_308</t>
  </si>
  <si>
    <t>line_309_279</t>
  </si>
  <si>
    <t>line_306_309</t>
  </si>
  <si>
    <t>line_306_308</t>
  </si>
  <si>
    <t>line_232_232</t>
  </si>
  <si>
    <t>line_31_31</t>
  </si>
  <si>
    <t>line_193_69</t>
  </si>
  <si>
    <t>line_69_69</t>
  </si>
  <si>
    <t>line_280_170</t>
  </si>
  <si>
    <t>line_280_280</t>
  </si>
  <si>
    <t>line_310_188</t>
  </si>
  <si>
    <t>line_188_188</t>
  </si>
  <si>
    <t>line_310_310</t>
  </si>
  <si>
    <t>line_188_311</t>
  </si>
  <si>
    <t>line_312_186</t>
  </si>
  <si>
    <t>line_166_186</t>
  </si>
  <si>
    <t>line_313_310</t>
  </si>
  <si>
    <t>line_188_412</t>
  </si>
  <si>
    <t>line_1_312</t>
  </si>
  <si>
    <t>line_312_312</t>
  </si>
  <si>
    <t>line_313_307</t>
  </si>
  <si>
    <t>line_313_188</t>
  </si>
  <si>
    <t>line_314_314</t>
  </si>
  <si>
    <t>line_168_315</t>
  </si>
  <si>
    <t>line_315_315</t>
  </si>
  <si>
    <t>line_187_31</t>
  </si>
  <si>
    <t>line_195_195</t>
  </si>
  <si>
    <t>line_316_178</t>
  </si>
  <si>
    <t>line_322_153</t>
  </si>
  <si>
    <t>line_317_153</t>
  </si>
  <si>
    <t>line_318_319</t>
  </si>
  <si>
    <t>line_318_318</t>
  </si>
  <si>
    <t>line_320_159</t>
  </si>
  <si>
    <t>line_12_321</t>
  </si>
  <si>
    <t>line_317_317</t>
  </si>
  <si>
    <t>line_322_317</t>
  </si>
  <si>
    <t>line_153_64</t>
  </si>
  <si>
    <t>line_323_324</t>
  </si>
  <si>
    <t>line_325_174</t>
  </si>
  <si>
    <t>line_325_326</t>
  </si>
  <si>
    <t>line_265_327</t>
  </si>
  <si>
    <t>line_208_208</t>
  </si>
  <si>
    <t>line_328_208</t>
  </si>
  <si>
    <t>line_173_152</t>
  </si>
  <si>
    <t>line_173_173</t>
  </si>
  <si>
    <t>line_20_20</t>
  </si>
  <si>
    <t>line_20_15</t>
  </si>
  <si>
    <t>line_158_158</t>
  </si>
  <si>
    <t>line_268_268</t>
  </si>
  <si>
    <t>line_268_329</t>
  </si>
  <si>
    <t>line_330_330</t>
  </si>
  <si>
    <t>line_330_268</t>
  </si>
  <si>
    <t>line_331_330</t>
  </si>
  <si>
    <t>line_15_157</t>
  </si>
  <si>
    <t>line_72_159</t>
  </si>
  <si>
    <t>line_159_72</t>
  </si>
  <si>
    <t>line_72_332</t>
  </si>
  <si>
    <t>line_72_72</t>
  </si>
  <si>
    <t>line_185_185</t>
  </si>
  <si>
    <t>line_333_54</t>
  </si>
  <si>
    <t>line_10_119</t>
  </si>
  <si>
    <t>line_333_334</t>
  </si>
  <si>
    <t>line_333_333</t>
  </si>
  <si>
    <t>line_159_159</t>
  </si>
  <si>
    <t>line_335_126</t>
  </si>
  <si>
    <t>line_335_335</t>
  </si>
  <si>
    <t>line_126_126</t>
  </si>
  <si>
    <t>line_126_336</t>
  </si>
  <si>
    <t>line_125_337</t>
  </si>
  <si>
    <t>line_125_184</t>
  </si>
  <si>
    <t>line_33_32</t>
  </si>
  <si>
    <t>line_117_251</t>
  </si>
  <si>
    <t>line_34_213</t>
  </si>
  <si>
    <t>line_338_339</t>
  </si>
  <si>
    <t>line_34_340</t>
  </si>
  <si>
    <t>line_266_341</t>
  </si>
  <si>
    <t>line_342_343</t>
  </si>
  <si>
    <t>line_344_342</t>
  </si>
  <si>
    <t>line_344_2</t>
  </si>
  <si>
    <t>line_344_344</t>
  </si>
  <si>
    <t>line_115_115</t>
  </si>
  <si>
    <t>line_115_342</t>
  </si>
  <si>
    <t>line_345_345</t>
  </si>
  <si>
    <t>line_346_346</t>
  </si>
  <si>
    <t>line_235_298</t>
  </si>
  <si>
    <t>line_235_235</t>
  </si>
  <si>
    <t>line_347_235</t>
  </si>
  <si>
    <t>line_17_304</t>
  </si>
  <si>
    <t>line_73_348</t>
  </si>
  <si>
    <t>line_73_341</t>
  </si>
  <si>
    <t>line_339_339</t>
  </si>
  <si>
    <t>line_37_37</t>
  </si>
  <si>
    <t>line_349_349</t>
  </si>
  <si>
    <t>line_349_105</t>
  </si>
  <si>
    <t>line_350_208</t>
  </si>
  <si>
    <t>line_350_351</t>
  </si>
  <si>
    <t>line_352_139</t>
  </si>
  <si>
    <t>line_353_353</t>
  </si>
  <si>
    <t>line_354_203</t>
  </si>
  <si>
    <t>line_355_192</t>
  </si>
  <si>
    <t>line_192_95</t>
  </si>
  <si>
    <t>line_356_291</t>
  </si>
  <si>
    <t>line_192_343</t>
  </si>
  <si>
    <t>line_357_357</t>
  </si>
  <si>
    <t>line_342_342</t>
  </si>
  <si>
    <t>line_343_343</t>
  </si>
  <si>
    <t>line_114_114</t>
  </si>
  <si>
    <t>line_92_114</t>
  </si>
  <si>
    <t>line_136_142</t>
  </si>
  <si>
    <t>line_142_136</t>
  </si>
  <si>
    <t>line_142_142</t>
  </si>
  <si>
    <t>line_146_146</t>
  </si>
  <si>
    <t>line_143_143</t>
  </si>
  <si>
    <t>line_43_143</t>
  </si>
  <si>
    <t>line_358_43</t>
  </si>
  <si>
    <t>line_358_358</t>
  </si>
  <si>
    <t>line_359_358</t>
  </si>
  <si>
    <t>line_360_361</t>
  </si>
  <si>
    <t>line_360_362</t>
  </si>
  <si>
    <t>line_360_360</t>
  </si>
  <si>
    <t>line_229_229</t>
  </si>
  <si>
    <t>line_363_364</t>
  </si>
  <si>
    <t>line_247_363</t>
  </si>
  <si>
    <t>line_365_365</t>
  </si>
  <si>
    <t>line_365_120</t>
  </si>
  <si>
    <t>line_194_194</t>
  </si>
  <si>
    <t>line_366_194</t>
  </si>
  <si>
    <t>line_366_161</t>
  </si>
  <si>
    <t>line_367_368</t>
  </si>
  <si>
    <t>line_307_367</t>
  </si>
  <si>
    <t>line_262_367</t>
  </si>
  <si>
    <t>line_246_246</t>
  </si>
  <si>
    <t>line_368_241</t>
  </si>
  <si>
    <t>line_334_334</t>
  </si>
  <si>
    <t>line_369_370</t>
  </si>
  <si>
    <t>line_370_236</t>
  </si>
  <si>
    <t>line_236_119</t>
  </si>
  <si>
    <t>line_262_232</t>
  </si>
  <si>
    <t>line_227_361</t>
  </si>
  <si>
    <t>line_278_288</t>
  </si>
  <si>
    <t>line_278_371</t>
  </si>
  <si>
    <t>line_278_278</t>
  </si>
  <si>
    <t>line_262_246</t>
  </si>
  <si>
    <t>line_232_326</t>
  </si>
  <si>
    <t>line_48_176</t>
  </si>
  <si>
    <t>line_48_47</t>
  </si>
  <si>
    <t>line_171_372</t>
  </si>
  <si>
    <t>line_373_171</t>
  </si>
  <si>
    <t>line_374_375</t>
  </si>
  <si>
    <t>line_376_377</t>
  </si>
  <si>
    <t>line_258_258</t>
  </si>
  <si>
    <t>line_373_258</t>
  </si>
  <si>
    <t>line_219_219</t>
  </si>
  <si>
    <t>line_233_216</t>
  </si>
  <si>
    <t>line_233_233</t>
  </si>
  <si>
    <t>line_378_101</t>
  </si>
  <si>
    <t>line_378_378</t>
  </si>
  <si>
    <t>line_378_53</t>
  </si>
  <si>
    <t>line_270_191</t>
  </si>
  <si>
    <t>line_270_270</t>
  </si>
  <si>
    <t>line_270_378</t>
  </si>
  <si>
    <t>line_260_161</t>
  </si>
  <si>
    <t>line_379_379</t>
  </si>
  <si>
    <t>line_260_379</t>
  </si>
  <si>
    <t>line_379_380</t>
  </si>
  <si>
    <t>line_381_223</t>
  </si>
  <si>
    <t>line_381_381</t>
  </si>
  <si>
    <t>line_222_382</t>
  </si>
  <si>
    <t>line_382_382</t>
  </si>
  <si>
    <t>line_290_250</t>
  </si>
  <si>
    <t>line_290_290</t>
  </si>
  <si>
    <t>line_383_65</t>
  </si>
  <si>
    <t>line_383_383</t>
  </si>
  <si>
    <t>line_384_385</t>
  </si>
  <si>
    <t>line_386_71</t>
  </si>
  <si>
    <t>line_224_67</t>
  </si>
  <si>
    <t>line_387_161</t>
  </si>
  <si>
    <t>line_388_222</t>
  </si>
  <si>
    <t>line_217_217</t>
  </si>
  <si>
    <t>line_138_138</t>
  </si>
  <si>
    <t>line_138_389</t>
  </si>
  <si>
    <t>line_108_108</t>
  </si>
  <si>
    <t>line_276_116</t>
  </si>
  <si>
    <t>line_390_287</t>
  </si>
  <si>
    <t>line_390_390</t>
  </si>
  <si>
    <t>line_89_89</t>
  </si>
  <si>
    <t>line_158_159</t>
  </si>
  <si>
    <t>line_58_58</t>
  </si>
  <si>
    <t>line_391_77</t>
  </si>
  <si>
    <t>line_59_59</t>
  </si>
  <si>
    <t>line_392_173</t>
  </si>
  <si>
    <t>line_393_393</t>
  </si>
  <si>
    <t>line_71_71</t>
  </si>
  <si>
    <t>line_15_394</t>
  </si>
  <si>
    <t>line_158_331</t>
  </si>
  <si>
    <t>line_324_324</t>
  </si>
  <si>
    <t>line_76_335</t>
  </si>
  <si>
    <t>line_239_320</t>
  </si>
  <si>
    <t>line_240_240</t>
  </si>
  <si>
    <t>line_247_247</t>
  </si>
  <si>
    <t>line_179_179</t>
  </si>
  <si>
    <t>line_263_263</t>
  </si>
  <si>
    <t>line_152_174</t>
  </si>
  <si>
    <t>line_395_210</t>
  </si>
  <si>
    <t>line_396_396</t>
  </si>
  <si>
    <t>line_338_144</t>
  </si>
  <si>
    <t>line_338_397</t>
  </si>
  <si>
    <t>line_398_171</t>
  </si>
  <si>
    <t>line_398_398</t>
  </si>
  <si>
    <t>line_77_77</t>
  </si>
  <si>
    <t>line_203_379</t>
  </si>
  <si>
    <t>line_170_170</t>
  </si>
  <si>
    <t>line_352_352</t>
  </si>
  <si>
    <t>line_7_316</t>
  </si>
  <si>
    <t>line_158_268</t>
  </si>
  <si>
    <t>line_162_399</t>
  </si>
  <si>
    <t>line_400_390</t>
  </si>
  <si>
    <t>line_401_402</t>
  </si>
  <si>
    <t>line_130_130</t>
  </si>
  <si>
    <t>line_223_223</t>
  </si>
  <si>
    <t>line_276_276</t>
  </si>
  <si>
    <t>line_51_51</t>
  </si>
  <si>
    <t>line_4_10</t>
  </si>
  <si>
    <t>line_191_191</t>
  </si>
  <si>
    <t>line_230_230</t>
  </si>
  <si>
    <t>line_403_403</t>
  </si>
  <si>
    <t>line_118_118</t>
  </si>
  <si>
    <t>line_403_118</t>
  </si>
  <si>
    <t>line_201_118</t>
  </si>
  <si>
    <t>line_145_145</t>
  </si>
  <si>
    <t>line_53_361</t>
  </si>
  <si>
    <t>line_227_227</t>
  </si>
  <si>
    <t>line_46_46</t>
  </si>
  <si>
    <t>line_212_212</t>
  </si>
  <si>
    <t>line_132_132</t>
  </si>
  <si>
    <t>line_404_147</t>
  </si>
  <si>
    <t>line_134_146</t>
  </si>
  <si>
    <t>line_148_199</t>
  </si>
  <si>
    <t>line_148_298</t>
  </si>
  <si>
    <t>line_148_130</t>
  </si>
  <si>
    <t>line_200_200</t>
  </si>
  <si>
    <t>line_42_45</t>
  </si>
  <si>
    <t>line_45_45</t>
  </si>
  <si>
    <t>line_405_211</t>
  </si>
  <si>
    <t>line_43_362</t>
  </si>
  <si>
    <t>line_115_406</t>
  </si>
  <si>
    <t>line_96_96</t>
  </si>
  <si>
    <t>line_63_407</t>
  </si>
  <si>
    <t>line_407_41</t>
  </si>
  <si>
    <t>line_198_198</t>
  </si>
  <si>
    <t>line_348_348</t>
  </si>
  <si>
    <t>line_348_32</t>
  </si>
  <si>
    <t>line_117_117</t>
  </si>
  <si>
    <t>line_251_348</t>
  </si>
  <si>
    <t>line_408_408</t>
  </si>
  <si>
    <t>line_261_408</t>
  </si>
  <si>
    <t>line_117_261</t>
  </si>
  <si>
    <t>line_161_409</t>
  </si>
  <si>
    <t>line_203_203</t>
  </si>
  <si>
    <t>line_350_350</t>
  </si>
  <si>
    <t>line_139_355</t>
  </si>
  <si>
    <t>line_192_114</t>
  </si>
  <si>
    <t>line_265_265</t>
  </si>
  <si>
    <t>line_410_266</t>
  </si>
  <si>
    <t>line_341_34</t>
  </si>
  <si>
    <t>line_340_340</t>
  </si>
  <si>
    <t>line_213_213</t>
  </si>
  <si>
    <t>line_322_322</t>
  </si>
  <si>
    <t>line_252_252</t>
  </si>
  <si>
    <t>line_254_254</t>
  </si>
  <si>
    <t>line_299_300</t>
  </si>
  <si>
    <t>line_165_160</t>
  </si>
  <si>
    <t>line_167_234</t>
  </si>
  <si>
    <t>line_165_234</t>
  </si>
  <si>
    <t>line_234_165</t>
  </si>
  <si>
    <t>line_68_234</t>
  </si>
  <si>
    <t>line_217_223</t>
  </si>
  <si>
    <t>line_222_222</t>
  </si>
  <si>
    <t>line_275_275</t>
  </si>
  <si>
    <t>line_368_368</t>
  </si>
  <si>
    <t>line_290_392</t>
  </si>
  <si>
    <t>line_392_215</t>
  </si>
  <si>
    <t>line_215_215</t>
  </si>
  <si>
    <t>line_182_182</t>
  </si>
  <si>
    <t>line_111_298</t>
  </si>
  <si>
    <t>line_288_288</t>
  </si>
  <si>
    <t>line_288_227</t>
  </si>
  <si>
    <t>line_370_370</t>
  </si>
  <si>
    <t>line_279_279</t>
  </si>
  <si>
    <t>line_411_411</t>
  </si>
  <si>
    <t>line_411_279</t>
  </si>
  <si>
    <t>line_273_411</t>
  </si>
  <si>
    <t>line_273_273</t>
  </si>
  <si>
    <t>line_412_412</t>
  </si>
  <si>
    <t>line_37_35</t>
  </si>
  <si>
    <t>line_14_249</t>
  </si>
  <si>
    <t>line_13_13</t>
  </si>
  <si>
    <t>line_372_372</t>
  </si>
  <si>
    <t>line_283_283</t>
  </si>
  <si>
    <t>line_354_354</t>
  </si>
  <si>
    <t>line_203_352</t>
  </si>
  <si>
    <t>line_250_382</t>
  </si>
  <si>
    <t>line_411_311</t>
  </si>
  <si>
    <t>line_9_15</t>
  </si>
  <si>
    <t>line_158_12</t>
  </si>
  <si>
    <t>line_160_68</t>
  </si>
  <si>
    <t>line_413_211</t>
  </si>
  <si>
    <t>line_160_292</t>
  </si>
  <si>
    <t>line_414_414</t>
  </si>
  <si>
    <t>line_414_355</t>
  </si>
  <si>
    <t>line_139_139</t>
  </si>
  <si>
    <t>line_10_138</t>
  </si>
  <si>
    <t>line_356_192</t>
  </si>
  <si>
    <t>line_356_356</t>
  </si>
  <si>
    <t>line_291_291</t>
  </si>
  <si>
    <t>line_265_208</t>
  </si>
  <si>
    <t>line_299_299</t>
  </si>
  <si>
    <t>line_300_189</t>
  </si>
  <si>
    <t>line_31_315</t>
  </si>
  <si>
    <t>line_413_413</t>
  </si>
  <si>
    <t>line_239_240</t>
  </si>
  <si>
    <t>line_318_320</t>
  </si>
  <si>
    <t>line_374_415</t>
  </si>
  <si>
    <t>line_226_226</t>
  </si>
  <si>
    <t>line_416_226</t>
  </si>
  <si>
    <t>line_178_195</t>
  </si>
  <si>
    <t>line_371_371</t>
  </si>
  <si>
    <t>line_84_85</t>
  </si>
  <si>
    <t>line_85_85</t>
  </si>
  <si>
    <t>line_91_91</t>
  </si>
  <si>
    <t>line_85_89</t>
  </si>
  <si>
    <t>line_171_56</t>
  </si>
  <si>
    <t>line_156_257</t>
  </si>
  <si>
    <t>line_50_50</t>
  </si>
  <si>
    <t>line_63_62</t>
  </si>
  <si>
    <t>line_331_331</t>
  </si>
  <si>
    <t>line_162_162</t>
  </si>
  <si>
    <t>line_104_104</t>
  </si>
  <si>
    <t>line_287_287</t>
  </si>
  <si>
    <t>line_160_324</t>
  </si>
  <si>
    <t>line_362_362</t>
  </si>
  <si>
    <t>line_407_407</t>
  </si>
  <si>
    <t>line_68_160</t>
  </si>
  <si>
    <t>line_179_68</t>
  </si>
  <si>
    <t>line_165_68</t>
  </si>
  <si>
    <t>line_82_82</t>
  </si>
  <si>
    <t>line_160_179</t>
  </si>
  <si>
    <t>line_204_85</t>
  </si>
  <si>
    <t>line_206_85</t>
  </si>
  <si>
    <t>line_417_89</t>
  </si>
  <si>
    <t>line_254_417</t>
  </si>
  <si>
    <t>line_0_418</t>
  </si>
  <si>
    <t>line_1_419</t>
  </si>
  <si>
    <t>line_2_420</t>
  </si>
  <si>
    <t>line_3_423</t>
  </si>
  <si>
    <t>line_4_424</t>
  </si>
  <si>
    <t>line_5_434</t>
  </si>
  <si>
    <t>line_6_419</t>
  </si>
  <si>
    <t>line_7_419</t>
  </si>
  <si>
    <t>line_8_433</t>
  </si>
  <si>
    <t>line_9_433</t>
  </si>
  <si>
    <t>line_10_434</t>
  </si>
  <si>
    <t>line_11_434</t>
  </si>
  <si>
    <t>line_12_433</t>
  </si>
  <si>
    <t>line_13_418</t>
  </si>
  <si>
    <t>line_14_418</t>
  </si>
  <si>
    <t>line_15_433</t>
  </si>
  <si>
    <t>line_16_433</t>
  </si>
  <si>
    <t>line_17_433</t>
  </si>
  <si>
    <t>line_18_433</t>
  </si>
  <si>
    <t>line_19_433</t>
  </si>
  <si>
    <t>line_20_433</t>
  </si>
  <si>
    <t>line_21_419</t>
  </si>
  <si>
    <t>line_22_419</t>
  </si>
  <si>
    <t>line_23_419</t>
  </si>
  <si>
    <t>line_24_427</t>
  </si>
  <si>
    <t>line_25_433</t>
  </si>
  <si>
    <t>line_26_433</t>
  </si>
  <si>
    <t>line_27_434</t>
  </si>
  <si>
    <t>line_28_419</t>
  </si>
  <si>
    <t>line_29_419</t>
  </si>
  <si>
    <t>line_30_419</t>
  </si>
  <si>
    <t>line_31_419</t>
  </si>
  <si>
    <t>line_32_419</t>
  </si>
  <si>
    <t>line_33_421</t>
  </si>
  <si>
    <t>line_34_421</t>
  </si>
  <si>
    <t>line_35_421</t>
  </si>
  <si>
    <t>line_36_428</t>
  </si>
  <si>
    <t>line_37_421</t>
  </si>
  <si>
    <t>line_38_428</t>
  </si>
  <si>
    <t>line_39_428</t>
  </si>
  <si>
    <t>line_40_425</t>
  </si>
  <si>
    <t>line_41_425</t>
  </si>
  <si>
    <t>line_42_430</t>
  </si>
  <si>
    <t>line_43_422</t>
  </si>
  <si>
    <t>line_44_431</t>
  </si>
  <si>
    <t>line_45_430</t>
  </si>
  <si>
    <t>line_46_430</t>
  </si>
  <si>
    <t>line_47_421</t>
  </si>
  <si>
    <t>line_48_418</t>
  </si>
  <si>
    <t>line_49_421</t>
  </si>
  <si>
    <t>line_50_424</t>
  </si>
  <si>
    <t>line_51_424</t>
  </si>
  <si>
    <t>line_52_433</t>
  </si>
  <si>
    <t>line_53_431</t>
  </si>
  <si>
    <t>line_54_433</t>
  </si>
  <si>
    <t>line_55_418</t>
  </si>
  <si>
    <t>line_56_418</t>
  </si>
  <si>
    <t>line_57_433</t>
  </si>
  <si>
    <t>line_58_429</t>
  </si>
  <si>
    <t>line_59_419</t>
  </si>
  <si>
    <t>line_60_418</t>
  </si>
  <si>
    <t>line_61_418</t>
  </si>
  <si>
    <t>line_62_425</t>
  </si>
  <si>
    <t>line_63_420</t>
  </si>
  <si>
    <t>line_64_419</t>
  </si>
  <si>
    <t>line_65_434</t>
  </si>
  <si>
    <t>line_66_419</t>
  </si>
  <si>
    <t>line_67_434</t>
  </si>
  <si>
    <t>line_68_426</t>
  </si>
  <si>
    <t>line_69_418</t>
  </si>
  <si>
    <t>line_70_418</t>
  </si>
  <si>
    <t>line_71_434</t>
  </si>
  <si>
    <t>line_72_433</t>
  </si>
  <si>
    <t>line_73_421</t>
  </si>
  <si>
    <t>line_74_421</t>
  </si>
  <si>
    <t>line_75_420</t>
  </si>
  <si>
    <t>line_76_420</t>
  </si>
  <si>
    <t>line_77_430</t>
  </si>
  <si>
    <t>line_78_430</t>
  </si>
  <si>
    <t>line_79_420</t>
  </si>
  <si>
    <t>line_80_431</t>
  </si>
  <si>
    <t>line_81_432</t>
  </si>
  <si>
    <t>line_82_432</t>
  </si>
  <si>
    <t>line_83_432</t>
  </si>
  <si>
    <t>line_84_432</t>
  </si>
  <si>
    <t>line_85_432</t>
  </si>
  <si>
    <t>line_86_432</t>
  </si>
  <si>
    <t>line_87_432</t>
  </si>
  <si>
    <t>line_88_432</t>
  </si>
  <si>
    <t>line_89_432</t>
  </si>
  <si>
    <t>line_90_432</t>
  </si>
  <si>
    <t>line_91_432</t>
  </si>
  <si>
    <t>line_92_421</t>
  </si>
  <si>
    <t>line_93_421</t>
  </si>
  <si>
    <t>line_94_421</t>
  </si>
  <si>
    <t>line_95_421</t>
  </si>
  <si>
    <t>line_96_421</t>
  </si>
  <si>
    <t>line_97_421</t>
  </si>
  <si>
    <t>line_98_434</t>
  </si>
  <si>
    <t>line_99_421</t>
  </si>
  <si>
    <t>line_100_424</t>
  </si>
  <si>
    <t>line_101_433</t>
  </si>
  <si>
    <t>line_102_421</t>
  </si>
  <si>
    <t>line_103_433</t>
  </si>
  <si>
    <t>line_104_431</t>
  </si>
  <si>
    <t>line_105_421</t>
  </si>
  <si>
    <t>line_106_421</t>
  </si>
  <si>
    <t>line_107_428</t>
  </si>
  <si>
    <t>line_108_428</t>
  </si>
  <si>
    <t>line_109_428</t>
  </si>
  <si>
    <t>line_110_421</t>
  </si>
  <si>
    <t>line_111_420</t>
  </si>
  <si>
    <t>line_112_421</t>
  </si>
  <si>
    <t>line_113_421</t>
  </si>
  <si>
    <t>line_114_421</t>
  </si>
  <si>
    <t>line_115_421</t>
  </si>
  <si>
    <t>line_116_434</t>
  </si>
  <si>
    <t>line_117_421</t>
  </si>
  <si>
    <t>line_118_420</t>
  </si>
  <si>
    <t>line_119_431</t>
  </si>
  <si>
    <t>line_120_430</t>
  </si>
  <si>
    <t>line_121_431</t>
  </si>
  <si>
    <t>line_122_431</t>
  </si>
  <si>
    <t>line_123_420</t>
  </si>
  <si>
    <t>line_124_420</t>
  </si>
  <si>
    <t>line_125_420</t>
  </si>
  <si>
    <t>line_126_420</t>
  </si>
  <si>
    <t>line_127_420</t>
  </si>
  <si>
    <t>line_128_420</t>
  </si>
  <si>
    <t>line_129_420</t>
  </si>
  <si>
    <t>line_130_420</t>
  </si>
  <si>
    <t>line_131_420</t>
  </si>
  <si>
    <t>line_132_430</t>
  </si>
  <si>
    <t>line_133_422</t>
  </si>
  <si>
    <t>line_134_430</t>
  </si>
  <si>
    <t>line_135_433</t>
  </si>
  <si>
    <t>line_136_430</t>
  </si>
  <si>
    <t>line_137_430</t>
  </si>
  <si>
    <t>line_138_434</t>
  </si>
  <si>
    <t>line_139_421</t>
  </si>
  <si>
    <t>line_140_433</t>
  </si>
  <si>
    <t>line_141_427</t>
  </si>
  <si>
    <t>line_142_430</t>
  </si>
  <si>
    <t>line_143_430</t>
  </si>
  <si>
    <t>line_144_431</t>
  </si>
  <si>
    <t>line_145_420</t>
  </si>
  <si>
    <t>line_146_430</t>
  </si>
  <si>
    <t>line_147_430</t>
  </si>
  <si>
    <t>line_148_420</t>
  </si>
  <si>
    <t>line_149_420</t>
  </si>
  <si>
    <t>line_150_420</t>
  </si>
  <si>
    <t>line_151_420</t>
  </si>
  <si>
    <t>line_152_419</t>
  </si>
  <si>
    <t>line_153_419</t>
  </si>
  <si>
    <t>line_154_434</t>
  </si>
  <si>
    <t>line_155_434</t>
  </si>
  <si>
    <t>line_156_434</t>
  </si>
  <si>
    <t>line_157_433</t>
  </si>
  <si>
    <t>line_158_433</t>
  </si>
  <si>
    <t>line_159_433</t>
  </si>
  <si>
    <t>line_160_419</t>
  </si>
  <si>
    <t>line_161_434</t>
  </si>
  <si>
    <t>line_162_433</t>
  </si>
  <si>
    <t>line_163_433</t>
  </si>
  <si>
    <t>line_164_421</t>
  </si>
  <si>
    <t>line_165_419</t>
  </si>
  <si>
    <t>line_166_419</t>
  </si>
  <si>
    <t>line_167_419</t>
  </si>
  <si>
    <t>line_168_419</t>
  </si>
  <si>
    <t>line_169_421</t>
  </si>
  <si>
    <t>line_170_418</t>
  </si>
  <si>
    <t>line_171_418</t>
  </si>
  <si>
    <t>line_172_418</t>
  </si>
  <si>
    <t>line_173_419</t>
  </si>
  <si>
    <t>line_174_419</t>
  </si>
  <si>
    <t>line_175_418</t>
  </si>
  <si>
    <t>line_176_418</t>
  </si>
  <si>
    <t>line_177_418</t>
  </si>
  <si>
    <t>line_178_419</t>
  </si>
  <si>
    <t>line_179_429</t>
  </si>
  <si>
    <t>line_180_420</t>
  </si>
  <si>
    <t>line_181_420</t>
  </si>
  <si>
    <t>line_182_420</t>
  </si>
  <si>
    <t>line_183_423</t>
  </si>
  <si>
    <t>line_184_420</t>
  </si>
  <si>
    <t>line_185_420</t>
  </si>
  <si>
    <t>line_186_418</t>
  </si>
  <si>
    <t>line_187_419</t>
  </si>
  <si>
    <t>line_188_418</t>
  </si>
  <si>
    <t>line_189_419</t>
  </si>
  <si>
    <t>line_190_425</t>
  </si>
  <si>
    <t>line_191_431</t>
  </si>
  <si>
    <t>line_192_421</t>
  </si>
  <si>
    <t>line_193_418</t>
  </si>
  <si>
    <t>line_194_418</t>
  </si>
  <si>
    <t>line_195_419</t>
  </si>
  <si>
    <t>line_196_418</t>
  </si>
  <si>
    <t>line_197_420</t>
  </si>
  <si>
    <t>line_198_421</t>
  </si>
  <si>
    <t>line_199_420</t>
  </si>
  <si>
    <t>line_200_420</t>
  </si>
  <si>
    <t>line_201_420</t>
  </si>
  <si>
    <t>line_202_420</t>
  </si>
  <si>
    <t>line_203_421</t>
  </si>
  <si>
    <t>line_204_430</t>
  </si>
  <si>
    <t>line_205_421</t>
  </si>
  <si>
    <t>line_206_430</t>
  </si>
  <si>
    <t>line_207_430</t>
  </si>
  <si>
    <t>line_208_421</t>
  </si>
  <si>
    <t>line_209_430</t>
  </si>
  <si>
    <t>line_210_419</t>
  </si>
  <si>
    <t>line_211_430</t>
  </si>
  <si>
    <t>line_212_422</t>
  </si>
  <si>
    <t>line_213_421</t>
  </si>
  <si>
    <t>line_214_421</t>
  </si>
  <si>
    <t>line_215_434</t>
  </si>
  <si>
    <t>line_216_434</t>
  </si>
  <si>
    <t>line_217_434</t>
  </si>
  <si>
    <t>line_218_434</t>
  </si>
  <si>
    <t>line_219_434</t>
  </si>
  <si>
    <t>line_220_430</t>
  </si>
  <si>
    <t>line_221_430</t>
  </si>
  <si>
    <t>line_222_434</t>
  </si>
  <si>
    <t>line_223_434</t>
  </si>
  <si>
    <t>line_224_434</t>
  </si>
  <si>
    <t>line_225_430</t>
  </si>
  <si>
    <t>line_226_430</t>
  </si>
  <si>
    <t>line_227_431</t>
  </si>
  <si>
    <t>line_228_430</t>
  </si>
  <si>
    <t>line_229_430</t>
  </si>
  <si>
    <t>line_230_420</t>
  </si>
  <si>
    <t>line_231_419</t>
  </si>
  <si>
    <t>line_232_418</t>
  </si>
  <si>
    <t>line_233_434</t>
  </si>
  <si>
    <t>line_234_419</t>
  </si>
  <si>
    <t>line_235_420</t>
  </si>
  <si>
    <t>line_236_431</t>
  </si>
  <si>
    <t>line_237_430</t>
  </si>
  <si>
    <t>line_238_430</t>
  </si>
  <si>
    <t>line_239_433</t>
  </si>
  <si>
    <t>line_240_433</t>
  </si>
  <si>
    <t>line_241_418</t>
  </si>
  <si>
    <t>line_242_418</t>
  </si>
  <si>
    <t>line_243_430</t>
  </si>
  <si>
    <t>line_244_430</t>
  </si>
  <si>
    <t>line_245_430</t>
  </si>
  <si>
    <t>line_246_418</t>
  </si>
  <si>
    <t>line_247_430</t>
  </si>
  <si>
    <t>line_248_430</t>
  </si>
  <si>
    <t>line_249_418</t>
  </si>
  <si>
    <t>line_250_434</t>
  </si>
  <si>
    <t>line_251_421</t>
  </si>
  <si>
    <t>line_252_430</t>
  </si>
  <si>
    <t>line_253_430</t>
  </si>
  <si>
    <t>line_254_430</t>
  </si>
  <si>
    <t>line_255_430</t>
  </si>
  <si>
    <t>line_256_430</t>
  </si>
  <si>
    <t>line_257_427</t>
  </si>
  <si>
    <t>line_258_418</t>
  </si>
  <si>
    <t>line_259_421</t>
  </si>
  <si>
    <t>line_260_418</t>
  </si>
  <si>
    <t>line_261_421</t>
  </si>
  <si>
    <t>line_262_418</t>
  </si>
  <si>
    <t>line_263_421</t>
  </si>
  <si>
    <t>line_264_421</t>
  </si>
  <si>
    <t>line_265_421</t>
  </si>
  <si>
    <t>line_266_421</t>
  </si>
  <si>
    <t>line_267_433</t>
  </si>
  <si>
    <t>line_268_433</t>
  </si>
  <si>
    <t>line_269_431</t>
  </si>
  <si>
    <t>line_270_431</t>
  </si>
  <si>
    <t>line_271_431</t>
  </si>
  <si>
    <t>line_272_433</t>
  </si>
  <si>
    <t>line_273_419</t>
  </si>
  <si>
    <t>line_274_434</t>
  </si>
  <si>
    <t>line_275_434</t>
  </si>
  <si>
    <t>line_276_434</t>
  </si>
  <si>
    <t>line_277_431</t>
  </si>
  <si>
    <t>line_278_431</t>
  </si>
  <si>
    <t>line_279_418</t>
  </si>
  <si>
    <t>line_280_418</t>
  </si>
  <si>
    <t>line_281_421</t>
  </si>
  <si>
    <t>line_282_432</t>
  </si>
  <si>
    <t>line_283_421</t>
  </si>
  <si>
    <t>line_284_421</t>
  </si>
  <si>
    <t>line_285_421</t>
  </si>
  <si>
    <t>line_286_421</t>
  </si>
  <si>
    <t>line_287_431</t>
  </si>
  <si>
    <t>line_288_431</t>
  </si>
  <si>
    <t>line_289_418</t>
  </si>
  <si>
    <t>line_290_434</t>
  </si>
  <si>
    <t>line_291_421</t>
  </si>
  <si>
    <t>line_292_429</t>
  </si>
  <si>
    <t>line_293_420</t>
  </si>
  <si>
    <t>line_294_421</t>
  </si>
  <si>
    <t>line_295_421</t>
  </si>
  <si>
    <t>line_296_431</t>
  </si>
  <si>
    <t>line_297_420</t>
  </si>
  <si>
    <t>line_298_420</t>
  </si>
  <si>
    <t>line_299_419</t>
  </si>
  <si>
    <t>line_300_419</t>
  </si>
  <si>
    <t>line_301_419</t>
  </si>
  <si>
    <t>line_302_433</t>
  </si>
  <si>
    <t>line_303_433</t>
  </si>
  <si>
    <t>line_304_433</t>
  </si>
  <si>
    <t>line_305_433</t>
  </si>
  <si>
    <t>line_306_418</t>
  </si>
  <si>
    <t>line_307_418</t>
  </si>
  <si>
    <t>line_308_418</t>
  </si>
  <si>
    <t>line_309_418</t>
  </si>
  <si>
    <t>line_310_418</t>
  </si>
  <si>
    <t>line_311_418</t>
  </si>
  <si>
    <t>line_312_418</t>
  </si>
  <si>
    <t>line_313_418</t>
  </si>
  <si>
    <t>line_314_419</t>
  </si>
  <si>
    <t>line_315_419</t>
  </si>
  <si>
    <t>line_316_419</t>
  </si>
  <si>
    <t>line_317_419</t>
  </si>
  <si>
    <t>line_318_433</t>
  </si>
  <si>
    <t>line_319_433</t>
  </si>
  <si>
    <t>line_320_433</t>
  </si>
  <si>
    <t>line_321_433</t>
  </si>
  <si>
    <t>line_322_419</t>
  </si>
  <si>
    <t>line_323_429</t>
  </si>
  <si>
    <t>line_324_429</t>
  </si>
  <si>
    <t>line_325_419</t>
  </si>
  <si>
    <t>line_326_419</t>
  </si>
  <si>
    <t>line_327_421</t>
  </si>
  <si>
    <t>line_328_421</t>
  </si>
  <si>
    <t>line_329_433</t>
  </si>
  <si>
    <t>line_330_433</t>
  </si>
  <si>
    <t>line_331_433</t>
  </si>
  <si>
    <t>line_332_433</t>
  </si>
  <si>
    <t>line_333_433</t>
  </si>
  <si>
    <t>line_334_431</t>
  </si>
  <si>
    <t>line_335_420</t>
  </si>
  <si>
    <t>line_336_420</t>
  </si>
  <si>
    <t>line_337_420</t>
  </si>
  <si>
    <t>line_338_433</t>
  </si>
  <si>
    <t>line_339_433</t>
  </si>
  <si>
    <t>line_340_421</t>
  </si>
  <si>
    <t>line_341_421</t>
  </si>
  <si>
    <t>line_342_421</t>
  </si>
  <si>
    <t>line_343_421</t>
  </si>
  <si>
    <t>line_344_421</t>
  </si>
  <si>
    <t>line_345_420</t>
  </si>
  <si>
    <t>line_346_420</t>
  </si>
  <si>
    <t>line_347_420</t>
  </si>
  <si>
    <t>line_348_421</t>
  </si>
  <si>
    <t>line_349_421</t>
  </si>
  <si>
    <t>line_350_421</t>
  </si>
  <si>
    <t>line_351_421</t>
  </si>
  <si>
    <t>line_352_421</t>
  </si>
  <si>
    <t>line_353_421</t>
  </si>
  <si>
    <t>line_354_421</t>
  </si>
  <si>
    <t>line_355_421</t>
  </si>
  <si>
    <t>line_356_421</t>
  </si>
  <si>
    <t>line_357_423</t>
  </si>
  <si>
    <t>line_358_430</t>
  </si>
  <si>
    <t>line_359_430</t>
  </si>
  <si>
    <t>line_360_430</t>
  </si>
  <si>
    <t>line_361_431</t>
  </si>
  <si>
    <t>line_362_430</t>
  </si>
  <si>
    <t>line_363_430</t>
  </si>
  <si>
    <t>line_364_430</t>
  </si>
  <si>
    <t>line_365_430</t>
  </si>
  <si>
    <t>line_366_418</t>
  </si>
  <si>
    <t>line_367_418</t>
  </si>
  <si>
    <t>line_368_418</t>
  </si>
  <si>
    <t>line_369_431</t>
  </si>
  <si>
    <t>line_370_431</t>
  </si>
  <si>
    <t>line_371_431</t>
  </si>
  <si>
    <t>line_372_418</t>
  </si>
  <si>
    <t>line_373_418</t>
  </si>
  <si>
    <t>line_374_418</t>
  </si>
  <si>
    <t>line_375_418</t>
  </si>
  <si>
    <t>line_376_418</t>
  </si>
  <si>
    <t>line_377_418</t>
  </si>
  <si>
    <t>line_378_431</t>
  </si>
  <si>
    <t>line_379_434</t>
  </si>
  <si>
    <t>line_380_434</t>
  </si>
  <si>
    <t>line_381_434</t>
  </si>
  <si>
    <t>line_382_434</t>
  </si>
  <si>
    <t>line_383_434</t>
  </si>
  <si>
    <t>line_384_434</t>
  </si>
  <si>
    <t>line_385_434</t>
  </si>
  <si>
    <t>line_386_419</t>
  </si>
  <si>
    <t>line_387_434</t>
  </si>
  <si>
    <t>line_388_434</t>
  </si>
  <si>
    <t>line_389_434</t>
  </si>
  <si>
    <t>line_390_431</t>
  </si>
  <si>
    <t>line_391_430</t>
  </si>
  <si>
    <t>line_392_434</t>
  </si>
  <si>
    <t>line_393_419</t>
  </si>
  <si>
    <t>line_394_433</t>
  </si>
  <si>
    <t>line_395_418</t>
  </si>
  <si>
    <t>line_396_421</t>
  </si>
  <si>
    <t>line_397_433</t>
  </si>
  <si>
    <t>line_398_418</t>
  </si>
  <si>
    <t>line_399_433</t>
  </si>
  <si>
    <t>line_400_431</t>
  </si>
  <si>
    <t>line_401_420</t>
  </si>
  <si>
    <t>line_402_420</t>
  </si>
  <si>
    <t>line_403_420</t>
  </si>
  <si>
    <t>line_404_430</t>
  </si>
  <si>
    <t>line_405_430</t>
  </si>
  <si>
    <t>line_406_421</t>
  </si>
  <si>
    <t>line_407_425</t>
  </si>
  <si>
    <t>line_408_421</t>
  </si>
  <si>
    <t>line_409_434</t>
  </si>
  <si>
    <t>line_410_421</t>
  </si>
  <si>
    <t>line_411_418</t>
  </si>
  <si>
    <t>line_412_418</t>
  </si>
  <si>
    <t>line_413_422</t>
  </si>
  <si>
    <t>line_414_421</t>
  </si>
  <si>
    <t>line_415_418</t>
  </si>
  <si>
    <t>line_416_430</t>
  </si>
  <si>
    <t>line_417_430</t>
  </si>
  <si>
    <t>slack</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</si>
</sst>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 #,##0_-;_-* &quot;-&quot;_-;_-@_-"/>
    <numFmt numFmtId="43" formatCode="_-* #,##0.00_-;\-* #,##0.00_-;_-* &quot;-&quot;??_-;_-@_-"/>
    <numFmt numFmtId="176" formatCode="yyyy\-mm\-dd\ h:mm:ss"/>
    <numFmt numFmtId="177" formatCode="_-* #,##0.0_-;\-* #,##0.0_-;_-* &quot;-&quot;_-;_-@_-"/>
    <numFmt numFmtId="178" formatCode="_-* #,##0_-;\-* #,##0_-;_-* &quot;-&quot;??_-;_-@_-"/>
    <numFmt numFmtId="179" formatCode="0.0%"/>
    <numFmt numFmtId="180" formatCode="0.0"/>
    <numFmt numFmtId="181" formatCode="_-* #,##0.0_-;\-* #,##0.0_-;_-* &quot;-&quot;??_-;_-@_-"/>
    <numFmt numFmtId="182" formatCode="mm&quot;월&quot;\ dd&quot;일&quot;"/>
    <numFmt numFmtId="183" formatCode="_-* #,##0.00000000_-;\-* #,##0.00000000_-;_-* &quot;-&quot;_-;_-@_-"/>
    <numFmt numFmtId="184" formatCode="_-* #,##0.0000000_-;\-* #,##0.0000000_-;_-* &quot;-&quot;_-;_-@_-"/>
    <numFmt numFmtId="185" formatCode="_-* #,##0.000_-;\-* #,##0.000_-;_-* &quot;-&quot;_-;_-@_-"/>
    <numFmt numFmtId="186" formatCode="_-* #,##0.000000_-;\-* #,##0.000000_-;_-* &quot;-&quot;_-;_-@_-"/>
  </numFmts>
  <fonts count="35">
    <font>
      <sz val="11"/>
      <color theme="1"/>
      <name val="맑은 고딕"/>
      <family val="2"/>
      <scheme val="minor"/>
    </font>
    <font>
      <sz val="11"/>
      <color theme="1"/>
      <name val="맑은 고딕"/>
      <family val="2"/>
      <charset val="129"/>
      <scheme val="minor"/>
    </font>
    <font>
      <b/>
      <sz val="16"/>
      <name val="맑은 고딕"/>
      <family val="3"/>
      <charset val="129"/>
    </font>
    <font>
      <b/>
      <sz val="11"/>
      <name val="맑은 고딕"/>
      <family val="3"/>
      <charset val="129"/>
    </font>
    <font>
      <b/>
      <sz val="11"/>
      <color rgb="FFFFFFFF"/>
      <name val="맑은 고딕"/>
      <family val="3"/>
      <charset val="129"/>
    </font>
    <font>
      <b/>
      <sz val="14"/>
      <name val="맑은 고딕"/>
      <family val="3"/>
      <charset val="129"/>
    </font>
    <font>
      <u/>
      <sz val="11"/>
      <color rgb="FF0000FF"/>
      <name val="맑은 고딕"/>
      <family val="3"/>
      <charset val="129"/>
    </font>
    <font>
      <b/>
      <sz val="12"/>
      <name val="맑은 고딕"/>
      <family val="3"/>
      <charset val="129"/>
    </font>
    <font>
      <sz val="11"/>
      <color theme="1"/>
      <name val="맑은 고딕"/>
      <family val="2"/>
      <scheme val="minor"/>
    </font>
    <font>
      <sz val="8"/>
      <name val="맑은 고딕"/>
      <family val="3"/>
      <charset val="129"/>
      <scheme val="minor"/>
    </font>
    <font>
      <sz val="11"/>
      <color rgb="FFFF0000"/>
      <name val="맑은 고딕"/>
      <family val="2"/>
      <scheme val="minor"/>
    </font>
    <font>
      <b/>
      <sz val="16"/>
      <name val="맑은 고딕"/>
      <family val="3"/>
      <charset val="129"/>
    </font>
    <font>
      <b/>
      <sz val="11"/>
      <name val="맑은 고딕"/>
      <family val="3"/>
      <charset val="129"/>
    </font>
    <font>
      <sz val="11"/>
      <color theme="1"/>
      <name val="맑은 고딕"/>
      <family val="3"/>
      <charset val="129"/>
    </font>
    <font>
      <b/>
      <sz val="12"/>
      <name val="맑은 고딕"/>
      <family val="3"/>
      <charset val="129"/>
    </font>
    <font>
      <sz val="11"/>
      <name val="맑은 고딕"/>
      <family val="2"/>
      <scheme val="minor"/>
    </font>
    <font>
      <b/>
      <sz val="11"/>
      <color theme="0"/>
      <name val="맑은 고딕"/>
      <family val="3"/>
      <charset val="129"/>
    </font>
    <font>
      <b/>
      <sz val="11"/>
      <color theme="0"/>
      <name val="맑은 고딕"/>
      <family val="3"/>
      <charset val="129"/>
      <scheme val="minor"/>
    </font>
    <font>
      <sz val="11"/>
      <color theme="1"/>
      <name val="Pretendard"/>
      <family val="3"/>
      <charset val="129"/>
    </font>
    <font>
      <sz val="11"/>
      <color rgb="FF000000"/>
      <name val="Pretendard"/>
      <family val="3"/>
      <charset val="129"/>
    </font>
    <font>
      <b/>
      <sz val="14"/>
      <color theme="1"/>
      <name val="Pretendard"/>
      <family val="3"/>
      <charset val="129"/>
    </font>
    <font>
      <b/>
      <sz val="11"/>
      <color theme="1"/>
      <name val="맑은 고딕"/>
      <family val="2"/>
      <scheme val="minor"/>
    </font>
    <font>
      <b/>
      <sz val="12"/>
      <color rgb="FF000000"/>
      <name val="Pretendard"/>
      <family val="3"/>
      <charset val="129"/>
    </font>
    <font>
      <b/>
      <sz val="11"/>
      <color rgb="FF000000"/>
      <name val="Pretendard"/>
      <family val="3"/>
      <charset val="129"/>
    </font>
    <font>
      <b/>
      <sz val="11"/>
      <color rgb="FF000000"/>
      <name val="맑은 고딕"/>
      <family val="3"/>
      <charset val="129"/>
    </font>
    <font>
      <u/>
      <sz val="11"/>
      <color theme="10"/>
      <name val="맑은 고딕"/>
      <family val="2"/>
      <scheme val="minor"/>
    </font>
    <font>
      <sz val="10"/>
      <color indexed="8"/>
      <name val="굴림"/>
      <family val="3"/>
      <charset val="129"/>
    </font>
    <font>
      <sz val="10"/>
      <color theme="1"/>
      <name val="굴림"/>
      <family val="3"/>
      <charset val="129"/>
    </font>
    <font>
      <sz val="10"/>
      <color theme="1"/>
      <name val="맑은 고딕"/>
      <family val="2"/>
      <scheme val="minor"/>
    </font>
    <font>
      <sz val="9.6"/>
      <color rgb="FF080808"/>
      <name val="Consolas"/>
      <family val="3"/>
    </font>
    <font>
      <sz val="10"/>
      <color theme="1"/>
      <name val="맑은 고딕"/>
      <family val="3"/>
      <charset val="129"/>
      <scheme val="minor"/>
    </font>
    <font>
      <b/>
      <sz val="9"/>
      <color theme="1"/>
      <name val="Consolas"/>
      <family val="3"/>
    </font>
    <font>
      <sz val="11"/>
      <color rgb="FFFF0000"/>
      <name val="맑은 고딕"/>
      <family val="3"/>
      <charset val="129"/>
      <scheme val="minor"/>
    </font>
    <font>
      <sz val="11"/>
      <color rgb="FFFF0000"/>
      <name val="맑은 고딕"/>
      <family val="3"/>
      <charset val="129"/>
    </font>
    <font>
      <b/>
      <sz val="11"/>
      <name val="맑은 고딕"/>
      <family val="3"/>
      <charset val="129"/>
    </font>
  </fonts>
  <fills count="22">
    <fill>
      <patternFill patternType="none"/>
    </fill>
    <fill>
      <patternFill patternType="gray125"/>
    </fill>
    <fill>
      <patternFill patternType="solid">
        <fgColor rgb="FF4472C4"/>
        <bgColor rgb="FF4472C4"/>
      </patternFill>
    </fill>
    <fill>
      <patternFill patternType="solid">
        <fgColor rgb="FFFFD966"/>
        <bgColor rgb="FFFFD966"/>
      </patternFill>
    </fill>
    <fill>
      <patternFill patternType="solid">
        <fgColor rgb="FFDDEBF7"/>
        <bgColor rgb="FFDDEBF7"/>
      </patternFill>
    </fill>
    <fill>
      <patternFill patternType="solid">
        <fgColor rgb="FFE2EFDA"/>
        <bgColor rgb="FFE2EFDA"/>
      </patternFill>
    </fill>
    <fill>
      <patternFill patternType="solid">
        <fgColor rgb="FFFCE4D6"/>
        <bgColor rgb="FFFCE4D6"/>
      </patternFill>
    </fill>
    <fill>
      <patternFill patternType="solid">
        <fgColor rgb="FFFFFF0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6"/>
        <bgColor indexed="64"/>
      </patternFill>
    </fill>
    <fill>
      <patternFill patternType="solid">
        <fgColor theme="3"/>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theme="0"/>
        <bgColor indexed="64"/>
      </patternFill>
    </fill>
    <fill>
      <patternFill patternType="solid">
        <fgColor rgb="FF92D050"/>
        <bgColor indexed="64"/>
      </patternFill>
    </fill>
    <fill>
      <patternFill patternType="solid">
        <fgColor theme="9"/>
        <bgColor indexed="64"/>
      </patternFill>
    </fill>
    <fill>
      <patternFill patternType="solid">
        <fgColor theme="7" tint="0.59999389629810485"/>
        <bgColor indexed="64"/>
      </patternFill>
    </fill>
    <fill>
      <patternFill patternType="solid">
        <fgColor theme="2" tint="-9.9978637043366805E-2"/>
        <bgColor indexed="64"/>
      </patternFill>
    </fill>
  </fills>
  <borders count="21">
    <border>
      <left/>
      <right/>
      <top/>
      <bottom/>
      <diagonal/>
    </border>
    <border>
      <left/>
      <right/>
      <top/>
      <bottom style="thin">
        <color auto="1"/>
      </bottom>
      <diagonal/>
    </border>
    <border>
      <left/>
      <right/>
      <top/>
      <bottom/>
      <diagonal/>
    </border>
    <border>
      <left/>
      <right/>
      <top/>
      <bottom style="thin">
        <color auto="1"/>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medium">
        <color indexed="64"/>
      </left>
      <right/>
      <top/>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s>
  <cellStyleXfs count="295">
    <xf numFmtId="0" fontId="0" fillId="0" borderId="2"/>
    <xf numFmtId="41" fontId="8" fillId="0" borderId="2">
      <alignment vertical="center"/>
    </xf>
    <xf numFmtId="0" fontId="8" fillId="0" borderId="2"/>
    <xf numFmtId="43" fontId="8" fillId="0" borderId="2"/>
    <xf numFmtId="41" fontId="8" fillId="0" borderId="2">
      <alignment vertical="center"/>
    </xf>
    <xf numFmtId="9" fontId="8" fillId="0" borderId="2">
      <alignment vertical="center"/>
    </xf>
    <xf numFmtId="0" fontId="25" fillId="0" borderId="2"/>
    <xf numFmtId="0" fontId="1" fillId="0" borderId="2">
      <alignment vertical="center"/>
    </xf>
    <xf numFmtId="0" fontId="8" fillId="0" borderId="2"/>
    <xf numFmtId="41" fontId="8" fillId="0" borderId="2">
      <alignment vertical="center"/>
    </xf>
    <xf numFmtId="43" fontId="8" fillId="0" borderId="2"/>
    <xf numFmtId="41" fontId="8" fillId="0" borderId="2">
      <alignment vertical="center"/>
    </xf>
    <xf numFmtId="9" fontId="8" fillId="0" borderId="2">
      <alignment vertical="center"/>
    </xf>
    <xf numFmtId="0" fontId="25" fillId="0" borderId="2"/>
    <xf numFmtId="0" fontId="8" fillId="0" borderId="2"/>
    <xf numFmtId="41" fontId="8" fillId="0" borderId="2">
      <alignment vertical="center"/>
    </xf>
    <xf numFmtId="43" fontId="8" fillId="0" borderId="2"/>
    <xf numFmtId="41" fontId="8" fillId="0" borderId="2">
      <alignment vertical="center"/>
    </xf>
    <xf numFmtId="0" fontId="8" fillId="0" borderId="2"/>
    <xf numFmtId="41" fontId="8" fillId="0" borderId="2">
      <alignment vertical="center"/>
    </xf>
    <xf numFmtId="43" fontId="8" fillId="0" borderId="2"/>
    <xf numFmtId="41" fontId="8" fillId="0" borderId="2">
      <alignment vertical="center"/>
    </xf>
    <xf numFmtId="0" fontId="1" fillId="0" borderId="2">
      <alignment vertical="center"/>
    </xf>
    <xf numFmtId="41" fontId="8" fillId="0" borderId="2">
      <alignment vertical="center"/>
    </xf>
    <xf numFmtId="43" fontId="8" fillId="0" borderId="2"/>
    <xf numFmtId="41" fontId="8" fillId="0" borderId="2">
      <alignment vertical="center"/>
    </xf>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41" fontId="8" fillId="0" borderId="2">
      <alignment vertical="center"/>
    </xf>
    <xf numFmtId="43" fontId="8" fillId="0" borderId="2"/>
    <xf numFmtId="41" fontId="8" fillId="0" borderId="2">
      <alignment vertical="center"/>
    </xf>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0" fontId="8" fillId="0" borderId="2"/>
    <xf numFmtId="41" fontId="8" fillId="0" borderId="2">
      <alignment vertical="center"/>
    </xf>
    <xf numFmtId="43" fontId="8" fillId="0" borderId="2"/>
    <xf numFmtId="41" fontId="8" fillId="0" borderId="2">
      <alignment vertical="center"/>
    </xf>
    <xf numFmtId="9" fontId="8" fillId="0" borderId="2">
      <alignment vertical="center"/>
    </xf>
    <xf numFmtId="0" fontId="25" fillId="0" borderId="2"/>
    <xf numFmtId="0" fontId="1" fillId="0" borderId="2">
      <alignment vertical="center"/>
    </xf>
    <xf numFmtId="41" fontId="8" fillId="0" borderId="2">
      <alignment vertical="center"/>
    </xf>
    <xf numFmtId="43" fontId="8" fillId="0" borderId="2"/>
    <xf numFmtId="41" fontId="8" fillId="0" borderId="2">
      <alignment vertical="center"/>
    </xf>
    <xf numFmtId="9" fontId="8" fillId="0" borderId="2">
      <alignment vertical="center"/>
    </xf>
    <xf numFmtId="0" fontId="25" fillId="0" borderId="2"/>
    <xf numFmtId="41" fontId="8" fillId="0" borderId="2">
      <alignment vertical="center"/>
    </xf>
    <xf numFmtId="43" fontId="8" fillId="0" borderId="2"/>
    <xf numFmtId="41" fontId="8" fillId="0" borderId="2">
      <alignment vertical="center"/>
    </xf>
    <xf numFmtId="41" fontId="8" fillId="0" borderId="2">
      <alignment vertical="center"/>
    </xf>
    <xf numFmtId="43" fontId="8" fillId="0" borderId="2"/>
    <xf numFmtId="41" fontId="8" fillId="0" borderId="2">
      <alignment vertical="center"/>
    </xf>
    <xf numFmtId="0" fontId="1" fillId="0" borderId="2">
      <alignment vertical="center"/>
    </xf>
    <xf numFmtId="41" fontId="8" fillId="0" borderId="2">
      <alignment vertical="center"/>
    </xf>
    <xf numFmtId="43" fontId="8" fillId="0" borderId="2"/>
    <xf numFmtId="41" fontId="8" fillId="0" borderId="2">
      <alignment vertical="center"/>
    </xf>
    <xf numFmtId="41" fontId="8" fillId="0" borderId="2">
      <alignment vertical="center"/>
    </xf>
    <xf numFmtId="43" fontId="8" fillId="0" borderId="2"/>
    <xf numFmtId="41" fontId="8" fillId="0" borderId="2">
      <alignment vertical="center"/>
    </xf>
  </cellStyleXfs>
  <cellXfs count="287">
    <xf numFmtId="0" fontId="0" fillId="0" borderId="0" xfId="0" applyBorder="1"/>
    <xf numFmtId="0" fontId="3" fillId="0" borderId="0" xfId="0" applyFont="1" applyBorder="1"/>
    <xf numFmtId="0" fontId="3" fillId="4" borderId="0" xfId="0" applyFont="1" applyFill="1" applyBorder="1" applyAlignment="1">
      <alignment horizontal="center"/>
    </xf>
    <xf numFmtId="0" fontId="6" fillId="0" borderId="0" xfId="0" applyFont="1" applyBorder="1"/>
    <xf numFmtId="0" fontId="0" fillId="3" borderId="0" xfId="0" applyFill="1" applyBorder="1" applyAlignment="1">
      <alignment horizontal="center"/>
    </xf>
    <xf numFmtId="0" fontId="3" fillId="6" borderId="0" xfId="0" applyFont="1" applyFill="1" applyBorder="1" applyAlignment="1">
      <alignment horizontal="center"/>
    </xf>
    <xf numFmtId="0" fontId="0" fillId="0" borderId="1" xfId="0" applyBorder="1"/>
    <xf numFmtId="176" fontId="0" fillId="0" borderId="0" xfId="0" applyNumberFormat="1" applyBorder="1"/>
    <xf numFmtId="0" fontId="3" fillId="4" borderId="0" xfId="0" applyFont="1" applyFill="1" applyBorder="1"/>
    <xf numFmtId="41" fontId="0" fillId="0" borderId="0" xfId="1" applyFont="1" applyBorder="1" applyAlignment="1"/>
    <xf numFmtId="0" fontId="0" fillId="0" borderId="0" xfId="0" applyBorder="1" applyAlignment="1">
      <alignment vertical="center"/>
    </xf>
    <xf numFmtId="0" fontId="12" fillId="0" borderId="2" xfId="0" applyFont="1"/>
    <xf numFmtId="0" fontId="13" fillId="3" borderId="2" xfId="0" applyFont="1" applyFill="1" applyAlignment="1">
      <alignment horizontal="center"/>
    </xf>
    <xf numFmtId="0" fontId="12" fillId="6" borderId="2" xfId="0" applyFont="1" applyFill="1" applyAlignment="1">
      <alignment horizontal="center"/>
    </xf>
    <xf numFmtId="0" fontId="12" fillId="4" borderId="2" xfId="0" applyFont="1" applyFill="1" applyAlignment="1">
      <alignment horizontal="center"/>
    </xf>
    <xf numFmtId="0" fontId="13" fillId="0" borderId="3" xfId="0" applyFont="1" applyBorder="1"/>
    <xf numFmtId="0" fontId="13" fillId="0" borderId="2" xfId="0" applyFont="1" applyAlignment="1">
      <alignment vertical="center"/>
    </xf>
    <xf numFmtId="41" fontId="8" fillId="0" borderId="2" xfId="1">
      <alignment vertical="center"/>
    </xf>
    <xf numFmtId="41" fontId="8" fillId="7" borderId="2" xfId="1" applyFill="1">
      <alignment vertical="center"/>
    </xf>
    <xf numFmtId="0" fontId="0" fillId="0" borderId="0" xfId="0" applyBorder="1" applyAlignment="1">
      <alignment horizontal="center"/>
    </xf>
    <xf numFmtId="0" fontId="0" fillId="8" borderId="0" xfId="0" applyFill="1" applyBorder="1"/>
    <xf numFmtId="0" fontId="0" fillId="9" borderId="0" xfId="0" applyFill="1" applyBorder="1"/>
    <xf numFmtId="0" fontId="0" fillId="10" borderId="0" xfId="0" applyFill="1" applyBorder="1"/>
    <xf numFmtId="0" fontId="17" fillId="11" borderId="0" xfId="0" applyFont="1" applyFill="1" applyBorder="1" applyAlignment="1">
      <alignment horizontal="center" vertical="center"/>
    </xf>
    <xf numFmtId="0" fontId="16" fillId="11" borderId="0" xfId="0" applyFont="1" applyFill="1" applyBorder="1" applyAlignment="1">
      <alignment horizontal="center" vertical="center"/>
    </xf>
    <xf numFmtId="0" fontId="0" fillId="8" borderId="0" xfId="0" applyFill="1" applyBorder="1" applyAlignment="1">
      <alignment horizontal="center"/>
    </xf>
    <xf numFmtId="0" fontId="15" fillId="8" borderId="0" xfId="0" applyFont="1" applyFill="1" applyBorder="1" applyAlignment="1">
      <alignment horizontal="center"/>
    </xf>
    <xf numFmtId="0" fontId="10" fillId="8" borderId="0" xfId="0" applyFont="1" applyFill="1" applyBorder="1" applyAlignment="1">
      <alignment horizontal="center"/>
    </xf>
    <xf numFmtId="0" fontId="15" fillId="0" borderId="0" xfId="0" applyFont="1" applyBorder="1" applyAlignment="1">
      <alignment horizontal="center"/>
    </xf>
    <xf numFmtId="0" fontId="10" fillId="0" borderId="0" xfId="0" applyFont="1" applyBorder="1" applyAlignment="1">
      <alignment horizontal="center"/>
    </xf>
    <xf numFmtId="0" fontId="0" fillId="10" borderId="0" xfId="0" applyFill="1" applyBorder="1" applyAlignment="1">
      <alignment horizontal="center"/>
    </xf>
    <xf numFmtId="0" fontId="15" fillId="10" borderId="0" xfId="0" applyFont="1" applyFill="1" applyBorder="1" applyAlignment="1">
      <alignment horizontal="center"/>
    </xf>
    <xf numFmtId="0" fontId="10" fillId="10" borderId="0" xfId="0" applyFont="1" applyFill="1" applyBorder="1" applyAlignment="1">
      <alignment horizontal="center"/>
    </xf>
    <xf numFmtId="0" fontId="0" fillId="9" borderId="0" xfId="0" applyFill="1" applyBorder="1" applyAlignment="1">
      <alignment horizontal="center"/>
    </xf>
    <xf numFmtId="0" fontId="15" fillId="9" borderId="0" xfId="0" applyFont="1" applyFill="1" applyBorder="1" applyAlignment="1">
      <alignment horizontal="center"/>
    </xf>
    <xf numFmtId="0" fontId="0" fillId="12" borderId="0" xfId="0" applyFill="1" applyBorder="1" applyAlignment="1">
      <alignment horizontal="center"/>
    </xf>
    <xf numFmtId="41" fontId="8" fillId="12" borderId="2" xfId="1" applyFill="1">
      <alignment vertical="center"/>
    </xf>
    <xf numFmtId="0" fontId="0" fillId="12" borderId="0" xfId="0" applyFill="1" applyBorder="1"/>
    <xf numFmtId="0" fontId="16" fillId="11" borderId="2" xfId="0" applyFont="1" applyFill="1" applyAlignment="1">
      <alignment horizontal="center" vertical="center"/>
    </xf>
    <xf numFmtId="0" fontId="0" fillId="0" borderId="0" xfId="0" applyBorder="1" applyAlignment="1">
      <alignment horizontal="center" vertical="center"/>
    </xf>
    <xf numFmtId="0" fontId="0" fillId="12" borderId="4" xfId="0" applyFill="1" applyBorder="1" applyAlignment="1">
      <alignment horizontal="center" vertical="center"/>
    </xf>
    <xf numFmtId="0" fontId="0" fillId="8" borderId="4" xfId="0" applyFill="1" applyBorder="1" applyAlignment="1">
      <alignment horizontal="center" vertical="center"/>
    </xf>
    <xf numFmtId="0" fontId="15" fillId="0" borderId="0" xfId="0" applyFont="1" applyBorder="1" applyAlignment="1">
      <alignment horizontal="center" vertical="center"/>
    </xf>
    <xf numFmtId="41" fontId="8" fillId="0" borderId="2" xfId="1" applyAlignment="1">
      <alignment horizontal="center" vertical="center"/>
    </xf>
    <xf numFmtId="0" fontId="15" fillId="13" borderId="4" xfId="0" applyFont="1" applyFill="1" applyBorder="1" applyAlignment="1">
      <alignment horizontal="center" vertical="center"/>
    </xf>
    <xf numFmtId="0" fontId="10" fillId="13" borderId="4" xfId="0" applyFont="1" applyFill="1" applyBorder="1" applyAlignment="1">
      <alignment horizontal="center" vertical="center"/>
    </xf>
    <xf numFmtId="0" fontId="0" fillId="13" borderId="4" xfId="0" applyFill="1" applyBorder="1" applyAlignment="1">
      <alignment horizontal="center" vertical="center"/>
    </xf>
    <xf numFmtId="0" fontId="15" fillId="14" borderId="4" xfId="0" applyFont="1" applyFill="1" applyBorder="1" applyAlignment="1">
      <alignment horizontal="center" vertical="center"/>
    </xf>
    <xf numFmtId="0" fontId="10" fillId="14" borderId="4" xfId="0" applyFont="1" applyFill="1" applyBorder="1" applyAlignment="1">
      <alignment horizontal="center" vertical="center"/>
    </xf>
    <xf numFmtId="0" fontId="0" fillId="14" borderId="4" xfId="0" applyFill="1" applyBorder="1" applyAlignment="1">
      <alignment horizontal="center" vertical="center"/>
    </xf>
    <xf numFmtId="0" fontId="15" fillId="15" borderId="4" xfId="0" applyFont="1" applyFill="1" applyBorder="1" applyAlignment="1">
      <alignment horizontal="center" vertical="center"/>
    </xf>
    <xf numFmtId="0" fontId="10" fillId="15" borderId="4" xfId="0" applyFont="1" applyFill="1" applyBorder="1" applyAlignment="1">
      <alignment horizontal="center" vertical="center"/>
    </xf>
    <xf numFmtId="0" fontId="0" fillId="15" borderId="4" xfId="0" applyFill="1" applyBorder="1" applyAlignment="1">
      <alignment horizontal="center" vertical="center"/>
    </xf>
    <xf numFmtId="0" fontId="0" fillId="0" borderId="0" xfId="0" quotePrefix="1" applyBorder="1" applyAlignment="1">
      <alignment horizontal="left" vertical="center"/>
    </xf>
    <xf numFmtId="177" fontId="8" fillId="0" borderId="2" xfId="1" applyNumberFormat="1">
      <alignment vertical="center"/>
    </xf>
    <xf numFmtId="3" fontId="0" fillId="0" borderId="0" xfId="0" applyNumberFormat="1" applyBorder="1" applyAlignment="1">
      <alignment horizontal="center"/>
    </xf>
    <xf numFmtId="0" fontId="18" fillId="16" borderId="2" xfId="2" applyFont="1" applyFill="1"/>
    <xf numFmtId="0" fontId="8" fillId="0" borderId="2" xfId="2"/>
    <xf numFmtId="0" fontId="19" fillId="12" borderId="5" xfId="2" applyFont="1" applyFill="1" applyBorder="1" applyAlignment="1">
      <alignment wrapText="1"/>
    </xf>
    <xf numFmtId="0" fontId="20" fillId="0" borderId="2" xfId="2" applyFont="1"/>
    <xf numFmtId="0" fontId="21" fillId="0" borderId="2" xfId="2" applyFont="1"/>
    <xf numFmtId="0" fontId="19" fillId="13" borderId="5" xfId="2" applyFont="1" applyFill="1" applyBorder="1" applyAlignment="1">
      <alignment wrapText="1"/>
    </xf>
    <xf numFmtId="0" fontId="19" fillId="0" borderId="5" xfId="2" applyFont="1" applyBorder="1"/>
    <xf numFmtId="0" fontId="23" fillId="9" borderId="10" xfId="2" applyFont="1" applyFill="1" applyBorder="1" applyAlignment="1">
      <alignment horizontal="center" vertical="center" wrapText="1"/>
    </xf>
    <xf numFmtId="0" fontId="24" fillId="0" borderId="2" xfId="2" applyFont="1"/>
    <xf numFmtId="0" fontId="19" fillId="16" borderId="11" xfId="2" applyFont="1" applyFill="1" applyBorder="1" applyAlignment="1">
      <alignment horizontal="left" indent="1"/>
    </xf>
    <xf numFmtId="178" fontId="19" fillId="0" borderId="11" xfId="3" applyNumberFormat="1" applyFont="1" applyBorder="1" applyAlignment="1">
      <alignment horizontal="center" vertical="center"/>
    </xf>
    <xf numFmtId="41" fontId="19" fillId="0" borderId="11" xfId="4" applyFont="1" applyBorder="1" applyAlignment="1">
      <alignment horizontal="center" vertical="center"/>
    </xf>
    <xf numFmtId="0" fontId="19" fillId="16" borderId="12" xfId="2" applyFont="1" applyFill="1" applyBorder="1" applyAlignment="1">
      <alignment horizontal="left" indent="1"/>
    </xf>
    <xf numFmtId="0" fontId="23" fillId="0" borderId="5" xfId="2" applyFont="1" applyBorder="1"/>
    <xf numFmtId="0" fontId="19" fillId="17" borderId="12" xfId="2" applyFont="1" applyFill="1" applyBorder="1" applyAlignment="1">
      <alignment horizontal="left" indent="1"/>
    </xf>
    <xf numFmtId="178" fontId="19" fillId="18" borderId="11" xfId="3" applyNumberFormat="1" applyFont="1" applyFill="1" applyBorder="1" applyAlignment="1">
      <alignment horizontal="center" vertical="center"/>
    </xf>
    <xf numFmtId="41" fontId="19" fillId="18" borderId="11" xfId="4" applyFont="1" applyFill="1" applyBorder="1" applyAlignment="1">
      <alignment horizontal="center" vertical="center"/>
    </xf>
    <xf numFmtId="0" fontId="19" fillId="0" borderId="2" xfId="2" applyFont="1" applyAlignment="1">
      <alignment horizontal="left" indent="1"/>
    </xf>
    <xf numFmtId="41" fontId="19" fillId="0" borderId="2" xfId="4" applyFont="1" applyAlignment="1">
      <alignment horizontal="center"/>
    </xf>
    <xf numFmtId="178" fontId="19" fillId="0" borderId="12" xfId="3" applyNumberFormat="1" applyFont="1" applyBorder="1" applyAlignment="1">
      <alignment horizontal="center" vertical="center"/>
    </xf>
    <xf numFmtId="41" fontId="19" fillId="0" borderId="12" xfId="4" applyFont="1" applyBorder="1" applyAlignment="1">
      <alignment horizontal="center" vertical="center"/>
    </xf>
    <xf numFmtId="0" fontId="19" fillId="0" borderId="12" xfId="2" applyFont="1" applyBorder="1" applyAlignment="1">
      <alignment horizontal="left" indent="1"/>
    </xf>
    <xf numFmtId="178" fontId="19" fillId="18" borderId="12" xfId="3" applyNumberFormat="1" applyFont="1" applyFill="1" applyBorder="1" applyAlignment="1">
      <alignment horizontal="center" vertical="center"/>
    </xf>
    <xf numFmtId="41" fontId="19" fillId="18" borderId="12" xfId="4" applyFont="1" applyFill="1" applyBorder="1" applyAlignment="1">
      <alignment horizontal="center" vertical="center"/>
    </xf>
    <xf numFmtId="0" fontId="19" fillId="12" borderId="12" xfId="2" applyFont="1" applyFill="1" applyBorder="1" applyAlignment="1">
      <alignment horizontal="left" indent="1"/>
    </xf>
    <xf numFmtId="0" fontId="19" fillId="18" borderId="12" xfId="2" applyFont="1" applyFill="1" applyBorder="1" applyAlignment="1">
      <alignment horizontal="left" indent="1"/>
    </xf>
    <xf numFmtId="0" fontId="19" fillId="13" borderId="6" xfId="2" applyFont="1" applyFill="1" applyBorder="1" applyAlignment="1">
      <alignment horizontal="left" indent="1"/>
    </xf>
    <xf numFmtId="0" fontId="22" fillId="0" borderId="2" xfId="2" applyFont="1" applyAlignment="1">
      <alignment horizontal="center" vertical="center"/>
    </xf>
    <xf numFmtId="0" fontId="19" fillId="13" borderId="12" xfId="2" applyFont="1" applyFill="1" applyBorder="1" applyAlignment="1">
      <alignment horizontal="left" indent="1"/>
    </xf>
    <xf numFmtId="9" fontId="8" fillId="0" borderId="2" xfId="2" applyNumberFormat="1"/>
    <xf numFmtId="179" fontId="0" fillId="0" borderId="0" xfId="5" applyNumberFormat="1" applyFont="1" applyBorder="1" applyAlignment="1"/>
    <xf numFmtId="9" fontId="0" fillId="0" borderId="0" xfId="0" applyNumberFormat="1" applyBorder="1"/>
    <xf numFmtId="41" fontId="0" fillId="0" borderId="0" xfId="0" applyNumberFormat="1" applyBorder="1"/>
    <xf numFmtId="0" fontId="0" fillId="19" borderId="0" xfId="0" applyFill="1" applyBorder="1"/>
    <xf numFmtId="41" fontId="8" fillId="19" borderId="2" xfId="1" applyFill="1">
      <alignment vertical="center"/>
    </xf>
    <xf numFmtId="180" fontId="0" fillId="19" borderId="0" xfId="0" applyNumberFormat="1" applyFill="1" applyBorder="1"/>
    <xf numFmtId="0" fontId="0" fillId="20" borderId="0" xfId="0" applyFill="1" applyBorder="1"/>
    <xf numFmtId="0" fontId="13" fillId="20" borderId="2" xfId="0" applyFont="1" applyFill="1" applyAlignment="1">
      <alignment vertical="center"/>
    </xf>
    <xf numFmtId="41" fontId="8" fillId="20" borderId="2" xfId="1" applyFill="1">
      <alignment vertical="center"/>
    </xf>
    <xf numFmtId="0" fontId="0" fillId="0" borderId="2" xfId="0"/>
    <xf numFmtId="0" fontId="0" fillId="0" borderId="0" xfId="0" applyBorder="1" applyAlignment="1">
      <alignment horizontal="left" vertical="center"/>
    </xf>
    <xf numFmtId="0" fontId="26" fillId="8" borderId="12" xfId="0" applyFont="1" applyFill="1" applyBorder="1" applyAlignment="1">
      <alignment horizontal="center" vertical="center"/>
    </xf>
    <xf numFmtId="0" fontId="27" fillId="8" borderId="12" xfId="0" applyFont="1" applyFill="1" applyBorder="1" applyAlignment="1">
      <alignment horizontal="center" vertical="center"/>
    </xf>
    <xf numFmtId="41" fontId="26" fillId="0" borderId="12" xfId="4" applyFont="1" applyBorder="1">
      <alignment vertical="center"/>
    </xf>
    <xf numFmtId="0" fontId="25" fillId="0" borderId="0" xfId="6" applyBorder="1" applyAlignment="1">
      <alignment horizontal="left" vertical="center"/>
    </xf>
    <xf numFmtId="41" fontId="0" fillId="0" borderId="0" xfId="0" applyNumberFormat="1" applyBorder="1" applyAlignment="1">
      <alignment horizontal="center" vertical="center"/>
    </xf>
    <xf numFmtId="41" fontId="28" fillId="0" borderId="2" xfId="1" applyFont="1">
      <alignment vertical="center"/>
    </xf>
    <xf numFmtId="9" fontId="0" fillId="0" borderId="0" xfId="5" applyFont="1" applyBorder="1" applyAlignment="1">
      <alignment horizontal="center" vertical="center"/>
    </xf>
    <xf numFmtId="179" fontId="0" fillId="0" borderId="0" xfId="5" applyNumberFormat="1" applyFont="1" applyBorder="1" applyAlignment="1">
      <alignment horizontal="center" vertical="center"/>
    </xf>
    <xf numFmtId="9" fontId="0" fillId="0" borderId="0" xfId="0" applyNumberFormat="1" applyBorder="1" applyAlignment="1">
      <alignment horizontal="center" vertical="center"/>
    </xf>
    <xf numFmtId="0" fontId="0" fillId="21" borderId="0" xfId="0" applyFill="1" applyBorder="1" applyAlignment="1">
      <alignment horizontal="center" vertical="center"/>
    </xf>
    <xf numFmtId="41" fontId="8" fillId="21" borderId="2" xfId="1" applyFill="1">
      <alignment vertical="center"/>
    </xf>
    <xf numFmtId="41" fontId="0" fillId="12" borderId="4" xfId="0" applyNumberFormat="1" applyFill="1" applyBorder="1" applyAlignment="1">
      <alignment horizontal="center" vertical="center"/>
    </xf>
    <xf numFmtId="181" fontId="15" fillId="13" borderId="4" xfId="0" applyNumberFormat="1" applyFont="1" applyFill="1" applyBorder="1" applyAlignment="1">
      <alignment horizontal="center" vertical="center"/>
    </xf>
    <xf numFmtId="178" fontId="15" fillId="14" borderId="4" xfId="0" applyNumberFormat="1" applyFont="1" applyFill="1" applyBorder="1" applyAlignment="1">
      <alignment horizontal="center" vertical="center"/>
    </xf>
    <xf numFmtId="178" fontId="15" fillId="15" borderId="4" xfId="0" applyNumberFormat="1" applyFont="1" applyFill="1" applyBorder="1" applyAlignment="1">
      <alignment horizontal="center" vertical="center"/>
    </xf>
    <xf numFmtId="0" fontId="0" fillId="0" borderId="13" xfId="0" applyBorder="1" applyAlignment="1">
      <alignment horizontal="left"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5" xfId="0" applyBorder="1" applyAlignment="1">
      <alignment horizontal="left" vertical="center"/>
    </xf>
    <xf numFmtId="0" fontId="0" fillId="0" borderId="2" xfId="0" applyAlignment="1">
      <alignment horizontal="center" vertical="center"/>
    </xf>
    <xf numFmtId="0" fontId="0" fillId="0" borderId="16" xfId="0" applyBorder="1" applyAlignment="1">
      <alignment horizontal="center" vertical="center"/>
    </xf>
    <xf numFmtId="0" fontId="0" fillId="0" borderId="17" xfId="0" applyBorder="1" applyAlignment="1">
      <alignment horizontal="left" vertical="center"/>
    </xf>
    <xf numFmtId="0" fontId="0" fillId="0" borderId="18" xfId="0" applyBorder="1" applyAlignment="1">
      <alignment horizontal="center" vertical="center"/>
    </xf>
    <xf numFmtId="0" fontId="0" fillId="0" borderId="19" xfId="0" applyBorder="1" applyAlignment="1">
      <alignment horizontal="center" vertical="center"/>
    </xf>
    <xf numFmtId="4" fontId="0" fillId="0" borderId="0" xfId="0" applyNumberFormat="1" applyBorder="1" applyAlignment="1">
      <alignment horizontal="center" vertical="center"/>
    </xf>
    <xf numFmtId="0" fontId="29" fillId="0" borderId="2" xfId="0" applyFont="1" applyAlignment="1">
      <alignment vertical="center"/>
    </xf>
    <xf numFmtId="0" fontId="29" fillId="8" borderId="2" xfId="0" applyFont="1" applyFill="1" applyAlignment="1">
      <alignment vertical="center"/>
    </xf>
    <xf numFmtId="0" fontId="3" fillId="4" borderId="2" xfId="0" applyFont="1" applyFill="1" applyAlignment="1">
      <alignment horizontal="center"/>
    </xf>
    <xf numFmtId="0" fontId="30" fillId="0" borderId="0" xfId="0" applyFont="1" applyBorder="1" applyAlignment="1">
      <alignment vertical="top" wrapText="1"/>
    </xf>
    <xf numFmtId="182" fontId="28" fillId="0" borderId="0" xfId="0" applyNumberFormat="1" applyFont="1" applyBorder="1" applyAlignment="1">
      <alignment vertical="top"/>
    </xf>
    <xf numFmtId="0" fontId="28" fillId="0" borderId="0" xfId="0" applyFont="1" applyBorder="1" applyAlignment="1">
      <alignment vertical="top"/>
    </xf>
    <xf numFmtId="0" fontId="28" fillId="0" borderId="0" xfId="0" applyFont="1" applyBorder="1" applyAlignment="1">
      <alignment vertical="top" wrapText="1"/>
    </xf>
    <xf numFmtId="0" fontId="31" fillId="0" borderId="0" xfId="0" applyFont="1" applyBorder="1" applyAlignment="1">
      <alignment horizontal="center" vertical="center"/>
    </xf>
    <xf numFmtId="183" fontId="8" fillId="0" borderId="2" xfId="1" applyNumberFormat="1">
      <alignment vertical="center"/>
    </xf>
    <xf numFmtId="43" fontId="0" fillId="0" borderId="0" xfId="0" applyNumberFormat="1" applyBorder="1"/>
    <xf numFmtId="0" fontId="10" fillId="0" borderId="0" xfId="0" applyFont="1" applyBorder="1" applyAlignment="1">
      <alignment horizontal="left" vertical="center"/>
    </xf>
    <xf numFmtId="0" fontId="32" fillId="0" borderId="0" xfId="0" applyFont="1" applyBorder="1" applyAlignment="1">
      <alignment horizontal="left" vertical="center"/>
    </xf>
    <xf numFmtId="41" fontId="0" fillId="0" borderId="0" xfId="0" applyNumberFormat="1" applyBorder="1" applyAlignment="1">
      <alignment horizontal="center"/>
    </xf>
    <xf numFmtId="41" fontId="8" fillId="8" borderId="2" xfId="1" applyFill="1">
      <alignment vertical="center"/>
    </xf>
    <xf numFmtId="41" fontId="0" fillId="8" borderId="0" xfId="0" applyNumberFormat="1" applyFill="1" applyBorder="1" applyAlignment="1">
      <alignment horizontal="center"/>
    </xf>
    <xf numFmtId="41" fontId="10" fillId="0" borderId="0" xfId="0" applyNumberFormat="1" applyFont="1" applyBorder="1" applyAlignment="1">
      <alignment horizontal="center"/>
    </xf>
    <xf numFmtId="183" fontId="0" fillId="0" borderId="0" xfId="0" applyNumberFormat="1" applyBorder="1"/>
    <xf numFmtId="41" fontId="0" fillId="12" borderId="0" xfId="0" applyNumberFormat="1" applyFill="1" applyBorder="1" applyAlignment="1">
      <alignment horizontal="center"/>
    </xf>
    <xf numFmtId="0" fontId="1" fillId="0" borderId="2" xfId="7">
      <alignment vertical="center"/>
    </xf>
    <xf numFmtId="184" fontId="8" fillId="0" borderId="2" xfId="1" applyNumberFormat="1">
      <alignment vertical="center"/>
    </xf>
    <xf numFmtId="0" fontId="28" fillId="0" borderId="0" xfId="0" quotePrefix="1" applyFont="1" applyBorder="1" applyAlignment="1">
      <alignment vertical="top"/>
    </xf>
    <xf numFmtId="0" fontId="28" fillId="0" borderId="0" xfId="0" quotePrefix="1" applyFont="1" applyBorder="1" applyAlignment="1">
      <alignment vertical="top" wrapText="1"/>
    </xf>
    <xf numFmtId="0" fontId="3" fillId="4" borderId="2" xfId="14" applyFont="1" applyFill="1" applyAlignment="1">
      <alignment horizontal="center"/>
    </xf>
    <xf numFmtId="185" fontId="8" fillId="0" borderId="2" xfId="1" applyNumberFormat="1">
      <alignment vertical="center"/>
    </xf>
    <xf numFmtId="186" fontId="8" fillId="0" borderId="2" xfId="1" applyNumberFormat="1">
      <alignment vertical="center"/>
    </xf>
    <xf numFmtId="41" fontId="28" fillId="0" borderId="2" xfId="1" applyFont="1" applyAlignment="1">
      <alignment vertical="top"/>
    </xf>
    <xf numFmtId="41" fontId="8" fillId="0" borderId="2" xfId="23">
      <alignment vertical="center"/>
    </xf>
    <xf numFmtId="0" fontId="8" fillId="0" borderId="2" xfId="89"/>
    <xf numFmtId="0" fontId="10" fillId="0" borderId="0" xfId="0" applyFont="1" applyBorder="1" applyAlignment="1">
      <alignment horizontal="left" vertical="top"/>
    </xf>
    <xf numFmtId="41" fontId="8" fillId="13" borderId="4" xfId="23" applyFill="1" applyBorder="1" applyAlignment="1">
      <alignment horizontal="center" vertical="center"/>
    </xf>
    <xf numFmtId="41" fontId="8" fillId="13" borderId="4" xfId="9" applyFill="1" applyBorder="1" applyAlignment="1">
      <alignment horizontal="center" vertical="center"/>
    </xf>
    <xf numFmtId="41" fontId="15" fillId="13" borderId="4" xfId="1" applyFont="1" applyFill="1" applyBorder="1" applyAlignment="1">
      <alignment horizontal="center" vertical="center"/>
    </xf>
    <xf numFmtId="41" fontId="10" fillId="13" borderId="4" xfId="1" applyFont="1" applyFill="1" applyBorder="1" applyAlignment="1">
      <alignment horizontal="center" vertical="center"/>
    </xf>
    <xf numFmtId="43" fontId="10" fillId="0" borderId="0" xfId="0" applyNumberFormat="1" applyFont="1" applyBorder="1"/>
    <xf numFmtId="9" fontId="0" fillId="0" borderId="0" xfId="0" applyNumberFormat="1" applyBorder="1" applyAlignment="1">
      <alignment horizontal="center"/>
    </xf>
    <xf numFmtId="9" fontId="0" fillId="0" borderId="0" xfId="5" applyFont="1" applyBorder="1" applyAlignment="1"/>
    <xf numFmtId="0" fontId="28" fillId="13" borderId="0" xfId="0" applyFont="1" applyFill="1" applyBorder="1" applyAlignment="1">
      <alignment vertical="top"/>
    </xf>
    <xf numFmtId="3" fontId="0" fillId="0" borderId="0" xfId="0" applyNumberFormat="1" applyBorder="1"/>
    <xf numFmtId="0" fontId="28" fillId="9" borderId="0" xfId="0" applyFont="1" applyFill="1" applyBorder="1" applyAlignment="1">
      <alignment vertical="top"/>
    </xf>
    <xf numFmtId="0" fontId="8" fillId="0" borderId="2" xfId="27"/>
    <xf numFmtId="0" fontId="10" fillId="0" borderId="2" xfId="0" applyFont="1"/>
    <xf numFmtId="0" fontId="0" fillId="8" borderId="2" xfId="0" applyFill="1"/>
    <xf numFmtId="0" fontId="0" fillId="19" borderId="2" xfId="0" applyFill="1"/>
    <xf numFmtId="0" fontId="8" fillId="19" borderId="2" xfId="27" applyFill="1"/>
    <xf numFmtId="0" fontId="8" fillId="0" borderId="2" xfId="29" applyAlignment="1">
      <alignment vertical="center"/>
    </xf>
    <xf numFmtId="0" fontId="0" fillId="0" borderId="2" xfId="0" applyAlignment="1">
      <alignment vertical="center"/>
    </xf>
    <xf numFmtId="0" fontId="8" fillId="0" borderId="2" xfId="96" applyAlignment="1">
      <alignment vertical="center"/>
    </xf>
    <xf numFmtId="0" fontId="8" fillId="0" borderId="2" xfId="96"/>
    <xf numFmtId="0" fontId="8" fillId="0" borderId="2" xfId="118"/>
    <xf numFmtId="0" fontId="33" fillId="0" borderId="2" xfId="0" applyFont="1"/>
    <xf numFmtId="0" fontId="15" fillId="0" borderId="2" xfId="118" applyFont="1"/>
    <xf numFmtId="0" fontId="8" fillId="19" borderId="2" xfId="118" applyFill="1"/>
    <xf numFmtId="0" fontId="13" fillId="0" borderId="2" xfId="98" applyFont="1" applyAlignment="1">
      <alignment vertical="center"/>
    </xf>
    <xf numFmtId="0" fontId="8" fillId="0" borderId="2" xfId="98"/>
    <xf numFmtId="0" fontId="13" fillId="20" borderId="2" xfId="101" applyFont="1" applyFill="1" applyAlignment="1">
      <alignment vertical="center"/>
    </xf>
    <xf numFmtId="0" fontId="8" fillId="19" borderId="2" xfId="138" applyFill="1"/>
    <xf numFmtId="0" fontId="8" fillId="0" borderId="2" xfId="103"/>
    <xf numFmtId="0" fontId="13" fillId="0" borderId="2" xfId="101" applyFont="1" applyAlignment="1">
      <alignment vertical="center"/>
    </xf>
    <xf numFmtId="41" fontId="8" fillId="0" borderId="2" xfId="19">
      <alignment vertical="center"/>
    </xf>
    <xf numFmtId="0" fontId="8" fillId="0" borderId="2" xfId="152"/>
    <xf numFmtId="0" fontId="8" fillId="0" borderId="2" xfId="150"/>
    <xf numFmtId="0" fontId="8" fillId="0" borderId="2" xfId="147"/>
    <xf numFmtId="0" fontId="8" fillId="0" borderId="2" xfId="144"/>
    <xf numFmtId="0" fontId="8" fillId="0" borderId="2" xfId="142"/>
    <xf numFmtId="0" fontId="8" fillId="0" borderId="2" xfId="140"/>
    <xf numFmtId="0" fontId="8" fillId="0" borderId="2" xfId="138"/>
    <xf numFmtId="0" fontId="8" fillId="0" borderId="2" xfId="114"/>
    <xf numFmtId="0" fontId="13" fillId="0" borderId="2" xfId="114" applyFont="1" applyAlignment="1">
      <alignment vertical="center"/>
    </xf>
    <xf numFmtId="0" fontId="8" fillId="0" borderId="2" xfId="113"/>
    <xf numFmtId="0" fontId="8" fillId="0" borderId="2" xfId="136"/>
    <xf numFmtId="0" fontId="8" fillId="0" borderId="2" xfId="112"/>
    <xf numFmtId="0" fontId="13" fillId="0" borderId="2" xfId="112" applyFont="1" applyAlignment="1">
      <alignment vertical="center"/>
    </xf>
    <xf numFmtId="0" fontId="8" fillId="0" borderId="2" xfId="135"/>
    <xf numFmtId="0" fontId="13" fillId="0" borderId="2" xfId="135" applyFont="1" applyAlignment="1">
      <alignment vertical="center"/>
    </xf>
    <xf numFmtId="0" fontId="8" fillId="0" borderId="2" xfId="107"/>
    <xf numFmtId="0" fontId="13" fillId="0" borderId="2" xfId="100" applyFont="1" applyAlignment="1">
      <alignment vertical="center"/>
    </xf>
    <xf numFmtId="0" fontId="8" fillId="0" borderId="2" xfId="97"/>
    <xf numFmtId="0" fontId="13" fillId="20" borderId="2" xfId="113" applyFont="1" applyFill="1" applyAlignment="1">
      <alignment vertical="center"/>
    </xf>
    <xf numFmtId="0" fontId="8" fillId="0" borderId="2" xfId="149"/>
    <xf numFmtId="0" fontId="13" fillId="0" borderId="2" xfId="113" applyFont="1" applyAlignment="1">
      <alignment vertical="center"/>
    </xf>
    <xf numFmtId="0" fontId="8" fillId="19" borderId="2" xfId="122" applyFill="1"/>
    <xf numFmtId="0" fontId="8" fillId="0" borderId="2" xfId="122"/>
    <xf numFmtId="0" fontId="13" fillId="0" borderId="2" xfId="99" applyFont="1" applyAlignment="1">
      <alignment vertical="center"/>
    </xf>
    <xf numFmtId="0" fontId="8" fillId="19" borderId="2" xfId="120" applyFill="1"/>
    <xf numFmtId="0" fontId="8" fillId="0" borderId="2" xfId="120"/>
    <xf numFmtId="0" fontId="8" fillId="0" borderId="2" xfId="146"/>
    <xf numFmtId="0" fontId="13" fillId="0" borderId="2" xfId="97" applyFont="1" applyAlignment="1">
      <alignment vertical="center"/>
    </xf>
    <xf numFmtId="0" fontId="8" fillId="19" borderId="2" xfId="132" applyFill="1"/>
    <xf numFmtId="0" fontId="8" fillId="0" borderId="2" xfId="100"/>
    <xf numFmtId="0" fontId="13" fillId="0" borderId="2" xfId="106" applyFont="1" applyAlignment="1">
      <alignment vertical="center"/>
    </xf>
    <xf numFmtId="0" fontId="13" fillId="0" borderId="2" xfId="102" applyFont="1" applyAlignment="1">
      <alignment vertical="center"/>
    </xf>
    <xf numFmtId="41" fontId="8" fillId="0" borderId="2" xfId="271">
      <alignment vertical="center"/>
    </xf>
    <xf numFmtId="41" fontId="8" fillId="7" borderId="2" xfId="271" applyFill="1">
      <alignment vertical="center"/>
    </xf>
    <xf numFmtId="41" fontId="8" fillId="19" borderId="2" xfId="271" applyFill="1">
      <alignment vertical="center"/>
    </xf>
    <xf numFmtId="180" fontId="0" fillId="19" borderId="2" xfId="0" applyNumberFormat="1" applyFill="1"/>
    <xf numFmtId="0" fontId="8" fillId="0" borderId="2" xfId="101"/>
    <xf numFmtId="0" fontId="8" fillId="0" borderId="2" xfId="102"/>
    <xf numFmtId="0" fontId="8" fillId="0" borderId="2" xfId="125"/>
    <xf numFmtId="0" fontId="13" fillId="0" borderId="2" xfId="103" applyFont="1" applyAlignment="1">
      <alignment vertical="center"/>
    </xf>
    <xf numFmtId="0" fontId="13" fillId="20" borderId="2" xfId="103" applyFont="1" applyFill="1" applyAlignment="1">
      <alignment vertical="center"/>
    </xf>
    <xf numFmtId="0" fontId="13" fillId="0" borderId="2" xfId="104" applyFont="1" applyAlignment="1">
      <alignment vertical="center"/>
    </xf>
    <xf numFmtId="0" fontId="8" fillId="0" borderId="2" xfId="104"/>
    <xf numFmtId="0" fontId="8" fillId="0" borderId="2" xfId="126"/>
    <xf numFmtId="0" fontId="13" fillId="0" borderId="2" xfId="105" applyFont="1" applyAlignment="1">
      <alignment vertical="center"/>
    </xf>
    <xf numFmtId="0" fontId="8" fillId="0" borderId="2" xfId="105"/>
    <xf numFmtId="0" fontId="8" fillId="0" borderId="2" xfId="106"/>
    <xf numFmtId="0" fontId="8" fillId="0" borderId="2" xfId="128"/>
    <xf numFmtId="0" fontId="8" fillId="19" borderId="2" xfId="128" applyFill="1"/>
    <xf numFmtId="0" fontId="13" fillId="0" borderId="2" xfId="107" applyFont="1" applyAlignment="1">
      <alignment vertical="center"/>
    </xf>
    <xf numFmtId="0" fontId="13" fillId="20" borderId="2" xfId="107" applyFont="1" applyFill="1" applyAlignment="1">
      <alignment vertical="center"/>
    </xf>
    <xf numFmtId="0" fontId="13" fillId="0" borderId="2" xfId="108" applyFont="1" applyAlignment="1">
      <alignment vertical="center"/>
    </xf>
    <xf numFmtId="0" fontId="8" fillId="0" borderId="2" xfId="108"/>
    <xf numFmtId="0" fontId="8" fillId="0" borderId="2" xfId="130"/>
    <xf numFmtId="0" fontId="8" fillId="0" borderId="2" xfId="132"/>
    <xf numFmtId="0" fontId="13" fillId="0" borderId="2" xfId="109" applyFont="1" applyAlignment="1">
      <alignment vertical="center"/>
    </xf>
    <xf numFmtId="0" fontId="8" fillId="0" borderId="2" xfId="109"/>
    <xf numFmtId="0" fontId="13" fillId="0" borderId="2" xfId="110" applyFont="1" applyAlignment="1">
      <alignment vertical="center"/>
    </xf>
    <xf numFmtId="0" fontId="8" fillId="0" borderId="2" xfId="110"/>
    <xf numFmtId="0" fontId="8" fillId="0" borderId="2" xfId="133"/>
    <xf numFmtId="41" fontId="8" fillId="0" borderId="2" xfId="289">
      <alignment vertical="center"/>
    </xf>
    <xf numFmtId="0" fontId="13" fillId="0" borderId="2" xfId="69" applyFont="1" applyAlignment="1">
      <alignment vertical="center"/>
    </xf>
    <xf numFmtId="0" fontId="13" fillId="20" borderId="2" xfId="69" applyFont="1" applyFill="1" applyAlignment="1">
      <alignment vertical="center"/>
    </xf>
    <xf numFmtId="0" fontId="13" fillId="0" borderId="2" xfId="68" applyFont="1" applyAlignment="1">
      <alignment vertical="center"/>
    </xf>
    <xf numFmtId="0" fontId="8" fillId="0" borderId="2" xfId="68"/>
    <xf numFmtId="0" fontId="13" fillId="0" borderId="2" xfId="73" applyFont="1" applyAlignment="1">
      <alignment vertical="center"/>
    </xf>
    <xf numFmtId="0" fontId="13" fillId="0" borderId="2" xfId="72" applyFont="1" applyAlignment="1">
      <alignment vertical="center"/>
    </xf>
    <xf numFmtId="0" fontId="8" fillId="0" borderId="2" xfId="72"/>
    <xf numFmtId="0" fontId="13" fillId="0" borderId="2" xfId="78" applyFont="1" applyAlignment="1">
      <alignment vertical="center"/>
    </xf>
    <xf numFmtId="0" fontId="13" fillId="0" borderId="2" xfId="79" applyFont="1" applyAlignment="1">
      <alignment vertical="center"/>
    </xf>
    <xf numFmtId="0" fontId="8" fillId="0" borderId="2" xfId="79"/>
    <xf numFmtId="0" fontId="13" fillId="0" borderId="2" xfId="82" applyFont="1" applyAlignment="1">
      <alignment vertical="center"/>
    </xf>
    <xf numFmtId="0" fontId="13" fillId="0" borderId="2" xfId="83" applyFont="1" applyAlignment="1">
      <alignment vertical="center"/>
    </xf>
    <xf numFmtId="0" fontId="13" fillId="0" borderId="2" xfId="85" applyFont="1" applyAlignment="1">
      <alignment vertical="center"/>
    </xf>
    <xf numFmtId="0" fontId="13" fillId="20" borderId="2" xfId="85" applyFont="1" applyFill="1" applyAlignment="1">
      <alignment vertical="center"/>
    </xf>
    <xf numFmtId="0" fontId="13" fillId="0" borderId="2" xfId="84" applyFont="1" applyAlignment="1">
      <alignment vertical="center"/>
    </xf>
    <xf numFmtId="0" fontId="8" fillId="0" borderId="2" xfId="84"/>
    <xf numFmtId="0" fontId="13" fillId="0" borderId="2" xfId="89" applyFont="1" applyAlignment="1">
      <alignment vertical="center"/>
    </xf>
    <xf numFmtId="0" fontId="13" fillId="0" borderId="2" xfId="88" applyFont="1" applyAlignment="1">
      <alignment vertical="center"/>
    </xf>
    <xf numFmtId="0" fontId="8" fillId="0" borderId="2" xfId="88"/>
    <xf numFmtId="0" fontId="13" fillId="0" borderId="2" xfId="94" applyFont="1" applyAlignment="1">
      <alignment vertical="center"/>
    </xf>
    <xf numFmtId="0" fontId="13" fillId="0" borderId="2" xfId="95" applyFont="1" applyAlignment="1">
      <alignment vertical="center"/>
    </xf>
    <xf numFmtId="0" fontId="8" fillId="0" borderId="2" xfId="95"/>
    <xf numFmtId="0" fontId="34" fillId="0" borderId="20" xfId="0" applyFont="1" applyBorder="1" applyAlignment="1">
      <alignment horizontal="center" vertical="top"/>
    </xf>
    <xf numFmtId="0" fontId="22" fillId="7" borderId="8" xfId="2" applyFont="1" applyFill="1" applyBorder="1" applyAlignment="1">
      <alignment horizontal="center" vertical="center"/>
    </xf>
    <xf numFmtId="0" fontId="0" fillId="0" borderId="7" xfId="0" applyBorder="1"/>
    <xf numFmtId="0" fontId="0" fillId="0" borderId="8" xfId="0" applyBorder="1"/>
    <xf numFmtId="0" fontId="22" fillId="7" borderId="10" xfId="2" applyFont="1" applyFill="1" applyBorder="1" applyAlignment="1">
      <alignment horizontal="center" vertical="center"/>
    </xf>
    <xf numFmtId="0" fontId="0" fillId="0" borderId="9" xfId="0" applyBorder="1"/>
    <xf numFmtId="0" fontId="28" fillId="0" borderId="2" xfId="0" applyFont="1" applyAlignment="1">
      <alignment horizontal="center" vertical="top"/>
    </xf>
    <xf numFmtId="0" fontId="28" fillId="0" borderId="0" xfId="0" applyFont="1" applyBorder="1" applyAlignment="1">
      <alignment vertical="top"/>
    </xf>
    <xf numFmtId="0" fontId="0" fillId="0" borderId="2" xfId="0" applyAlignment="1">
      <alignment horizontal="center" vertical="center"/>
    </xf>
    <xf numFmtId="0" fontId="0" fillId="0" borderId="0" xfId="0" applyBorder="1" applyAlignment="1">
      <alignment horizontal="center" vertical="center"/>
    </xf>
    <xf numFmtId="0" fontId="0" fillId="15" borderId="2" xfId="0" applyFill="1" applyAlignment="1">
      <alignment horizontal="center" vertical="center"/>
    </xf>
    <xf numFmtId="0" fontId="0" fillId="14" borderId="2" xfId="0" applyFill="1" applyAlignment="1">
      <alignment horizontal="center" vertical="center"/>
    </xf>
    <xf numFmtId="0" fontId="0" fillId="13" borderId="2" xfId="0" applyFill="1" applyAlignment="1">
      <alignment horizontal="center" vertical="center"/>
    </xf>
    <xf numFmtId="0" fontId="0" fillId="0" borderId="2" xfId="0"/>
    <xf numFmtId="0" fontId="0" fillId="0" borderId="0" xfId="0" applyBorder="1"/>
    <xf numFmtId="0" fontId="2" fillId="0" borderId="2" xfId="0" applyFont="1"/>
    <xf numFmtId="0" fontId="4" fillId="2" borderId="2" xfId="0" applyFont="1" applyFill="1" applyAlignment="1">
      <alignment horizontal="center" vertical="center"/>
    </xf>
    <xf numFmtId="0" fontId="3" fillId="3" borderId="2" xfId="0" applyFont="1" applyFill="1" applyAlignment="1">
      <alignment horizontal="center" vertical="center"/>
    </xf>
    <xf numFmtId="0" fontId="5" fillId="0" borderId="2" xfId="0" applyFont="1"/>
    <xf numFmtId="0" fontId="7" fillId="5" borderId="2" xfId="0" applyFont="1" applyFill="1"/>
    <xf numFmtId="0" fontId="2" fillId="5" borderId="2" xfId="0" applyFont="1" applyFill="1"/>
    <xf numFmtId="0" fontId="14" fillId="5" borderId="2" xfId="0" applyFont="1" applyFill="1"/>
    <xf numFmtId="0" fontId="11" fillId="5" borderId="2" xfId="0" applyFont="1" applyFill="1"/>
  </cellXfs>
  <cellStyles count="295">
    <cellStyle name="백분율" xfId="5" builtinId="5"/>
    <cellStyle name="백분율 2" xfId="12" xr:uid="{00000000-0005-0000-0000-00000C000000}"/>
    <cellStyle name="백분율 2 2" xfId="280" xr:uid="{00000000-0005-0000-0000-000018010000}"/>
    <cellStyle name="백분율 3" xfId="274" xr:uid="{00000000-0005-0000-0000-000012010000}"/>
    <cellStyle name="쉼표 [0]" xfId="1" builtinId="6"/>
    <cellStyle name="쉼표 [0] 2" xfId="9" xr:uid="{00000000-0005-0000-0000-000009000000}"/>
    <cellStyle name="쉼표 [0] 2 2" xfId="23" xr:uid="{00000000-0005-0000-0000-000017000000}"/>
    <cellStyle name="쉼표 [0] 2 2 2" xfId="289" xr:uid="{00000000-0005-0000-0000-000021010000}"/>
    <cellStyle name="쉼표 [0] 2 3" xfId="277" xr:uid="{00000000-0005-0000-0000-000015010000}"/>
    <cellStyle name="쉼표 [0] 3" xfId="4" xr:uid="{00000000-0005-0000-0000-000004000000}"/>
    <cellStyle name="쉼표 [0] 3 2" xfId="11" xr:uid="{00000000-0005-0000-0000-00000B000000}"/>
    <cellStyle name="쉼표 [0] 3 2 2" xfId="25" xr:uid="{00000000-0005-0000-0000-000019000000}"/>
    <cellStyle name="쉼표 [0] 3 2 2 2" xfId="291" xr:uid="{00000000-0005-0000-0000-000023010000}"/>
    <cellStyle name="쉼표 [0] 3 2 3" xfId="279" xr:uid="{00000000-0005-0000-0000-000017010000}"/>
    <cellStyle name="쉼표 [0] 3 3" xfId="17" xr:uid="{00000000-0005-0000-0000-000011000000}"/>
    <cellStyle name="쉼표 [0] 3 3 2" xfId="198" xr:uid="{00000000-0005-0000-0000-0000C6000000}"/>
    <cellStyle name="쉼표 [0] 3 3 2 2" xfId="294" xr:uid="{00000000-0005-0000-0000-000026010000}"/>
    <cellStyle name="쉼표 [0] 3 3 3" xfId="284" xr:uid="{00000000-0005-0000-0000-00001C010000}"/>
    <cellStyle name="쉼표 [0] 3 4" xfId="21" xr:uid="{00000000-0005-0000-0000-000015000000}"/>
    <cellStyle name="쉼표 [0] 3 4 2" xfId="287" xr:uid="{00000000-0005-0000-0000-00001F010000}"/>
    <cellStyle name="쉼표 [0] 3 5" xfId="273" xr:uid="{00000000-0005-0000-0000-000011010000}"/>
    <cellStyle name="쉼표 [0] 4" xfId="15" xr:uid="{00000000-0005-0000-0000-00000F000000}"/>
    <cellStyle name="쉼표 [0] 4 2" xfId="196" xr:uid="{00000000-0005-0000-0000-0000C4000000}"/>
    <cellStyle name="쉼표 [0] 4 2 2" xfId="292" xr:uid="{00000000-0005-0000-0000-000024010000}"/>
    <cellStyle name="쉼표 [0] 4 3" xfId="282" xr:uid="{00000000-0005-0000-0000-00001A010000}"/>
    <cellStyle name="쉼표 [0] 5" xfId="19" xr:uid="{00000000-0005-0000-0000-000013000000}"/>
    <cellStyle name="쉼표 [0] 5 2" xfId="285" xr:uid="{00000000-0005-0000-0000-00001D010000}"/>
    <cellStyle name="쉼표 [0] 6" xfId="271" xr:uid="{00000000-0005-0000-0000-00000F010000}"/>
    <cellStyle name="쉼표 2" xfId="3" xr:uid="{00000000-0005-0000-0000-000003000000}"/>
    <cellStyle name="쉼표 2 2" xfId="10" xr:uid="{00000000-0005-0000-0000-00000A000000}"/>
    <cellStyle name="쉼표 2 2 2" xfId="24" xr:uid="{00000000-0005-0000-0000-000018000000}"/>
    <cellStyle name="쉼표 2 2 2 2" xfId="290" xr:uid="{00000000-0005-0000-0000-000022010000}"/>
    <cellStyle name="쉼표 2 2 3" xfId="278" xr:uid="{00000000-0005-0000-0000-000016010000}"/>
    <cellStyle name="쉼표 2 3" xfId="16" xr:uid="{00000000-0005-0000-0000-000010000000}"/>
    <cellStyle name="쉼표 2 3 2" xfId="197" xr:uid="{00000000-0005-0000-0000-0000C5000000}"/>
    <cellStyle name="쉼표 2 3 2 2" xfId="293" xr:uid="{00000000-0005-0000-0000-000025010000}"/>
    <cellStyle name="쉼표 2 3 3" xfId="283" xr:uid="{00000000-0005-0000-0000-00001B010000}"/>
    <cellStyle name="쉼표 2 4" xfId="20" xr:uid="{00000000-0005-0000-0000-000014000000}"/>
    <cellStyle name="쉼표 2 4 2" xfId="286" xr:uid="{00000000-0005-0000-0000-00001E010000}"/>
    <cellStyle name="쉼표 2 5" xfId="272" xr:uid="{00000000-0005-0000-0000-000010010000}"/>
    <cellStyle name="표준" xfId="0" builtinId="0"/>
    <cellStyle name="표준 10" xfId="30" xr:uid="{00000000-0005-0000-0000-00001E000000}"/>
    <cellStyle name="표준 100" xfId="120" xr:uid="{00000000-0005-0000-0000-000078000000}"/>
    <cellStyle name="표준 101" xfId="121" xr:uid="{00000000-0005-0000-0000-000079000000}"/>
    <cellStyle name="표준 102" xfId="122" xr:uid="{00000000-0005-0000-0000-00007A000000}"/>
    <cellStyle name="표준 103" xfId="123" xr:uid="{00000000-0005-0000-0000-00007B000000}"/>
    <cellStyle name="표준 104" xfId="124" xr:uid="{00000000-0005-0000-0000-00007C000000}"/>
    <cellStyle name="표준 105" xfId="125" xr:uid="{00000000-0005-0000-0000-00007D000000}"/>
    <cellStyle name="표준 106" xfId="126" xr:uid="{00000000-0005-0000-0000-00007E000000}"/>
    <cellStyle name="표준 107" xfId="127" xr:uid="{00000000-0005-0000-0000-00007F000000}"/>
    <cellStyle name="표준 108" xfId="128" xr:uid="{00000000-0005-0000-0000-000080000000}"/>
    <cellStyle name="표준 109" xfId="129" xr:uid="{00000000-0005-0000-0000-000081000000}"/>
    <cellStyle name="표준 11" xfId="31" xr:uid="{00000000-0005-0000-0000-00001F000000}"/>
    <cellStyle name="표준 110" xfId="130" xr:uid="{00000000-0005-0000-0000-000082000000}"/>
    <cellStyle name="표준 111" xfId="131" xr:uid="{00000000-0005-0000-0000-000083000000}"/>
    <cellStyle name="표준 112" xfId="132" xr:uid="{00000000-0005-0000-0000-000084000000}"/>
    <cellStyle name="표준 113" xfId="133" xr:uid="{00000000-0005-0000-0000-000085000000}"/>
    <cellStyle name="표준 114" xfId="134" xr:uid="{00000000-0005-0000-0000-000086000000}"/>
    <cellStyle name="표준 115" xfId="135" xr:uid="{00000000-0005-0000-0000-000087000000}"/>
    <cellStyle name="표준 116" xfId="136" xr:uid="{00000000-0005-0000-0000-000088000000}"/>
    <cellStyle name="표준 117" xfId="137" xr:uid="{00000000-0005-0000-0000-000089000000}"/>
    <cellStyle name="표준 118" xfId="138" xr:uid="{00000000-0005-0000-0000-00008A000000}"/>
    <cellStyle name="표준 119" xfId="139" xr:uid="{00000000-0005-0000-0000-00008B000000}"/>
    <cellStyle name="표준 12" xfId="32" xr:uid="{00000000-0005-0000-0000-000020000000}"/>
    <cellStyle name="표준 120" xfId="140" xr:uid="{00000000-0005-0000-0000-00008C000000}"/>
    <cellStyle name="표준 121" xfId="141" xr:uid="{00000000-0005-0000-0000-00008D000000}"/>
    <cellStyle name="표준 122" xfId="142" xr:uid="{00000000-0005-0000-0000-00008E000000}"/>
    <cellStyle name="표준 123" xfId="143" xr:uid="{00000000-0005-0000-0000-00008F000000}"/>
    <cellStyle name="표준 124" xfId="144" xr:uid="{00000000-0005-0000-0000-000090000000}"/>
    <cellStyle name="표준 125" xfId="145" xr:uid="{00000000-0005-0000-0000-000091000000}"/>
    <cellStyle name="표준 126" xfId="146" xr:uid="{00000000-0005-0000-0000-000092000000}"/>
    <cellStyle name="표준 127" xfId="147" xr:uid="{00000000-0005-0000-0000-000093000000}"/>
    <cellStyle name="표준 128" xfId="148" xr:uid="{00000000-0005-0000-0000-000094000000}"/>
    <cellStyle name="표준 129" xfId="149" xr:uid="{00000000-0005-0000-0000-000095000000}"/>
    <cellStyle name="표준 13" xfId="33" xr:uid="{00000000-0005-0000-0000-000021000000}"/>
    <cellStyle name="표준 130" xfId="150" xr:uid="{00000000-0005-0000-0000-000096000000}"/>
    <cellStyle name="표준 131" xfId="151" xr:uid="{00000000-0005-0000-0000-000097000000}"/>
    <cellStyle name="표준 132" xfId="152" xr:uid="{00000000-0005-0000-0000-000098000000}"/>
    <cellStyle name="표준 133" xfId="153" xr:uid="{00000000-0005-0000-0000-000099000000}"/>
    <cellStyle name="표준 134" xfId="115" xr:uid="{00000000-0005-0000-0000-000073000000}"/>
    <cellStyle name="표준 135" xfId="154" xr:uid="{00000000-0005-0000-0000-00009A000000}"/>
    <cellStyle name="표준 136" xfId="155" xr:uid="{00000000-0005-0000-0000-00009B000000}"/>
    <cellStyle name="표준 137" xfId="156" xr:uid="{00000000-0005-0000-0000-00009C000000}"/>
    <cellStyle name="표준 138" xfId="157" xr:uid="{00000000-0005-0000-0000-00009D000000}"/>
    <cellStyle name="표준 139" xfId="158" xr:uid="{00000000-0005-0000-0000-00009E000000}"/>
    <cellStyle name="표준 14" xfId="34" xr:uid="{00000000-0005-0000-0000-000022000000}"/>
    <cellStyle name="표준 140" xfId="159" xr:uid="{00000000-0005-0000-0000-00009F000000}"/>
    <cellStyle name="표준 141" xfId="160" xr:uid="{00000000-0005-0000-0000-0000A0000000}"/>
    <cellStyle name="표준 142" xfId="161" xr:uid="{00000000-0005-0000-0000-0000A1000000}"/>
    <cellStyle name="표준 143" xfId="162" xr:uid="{00000000-0005-0000-0000-0000A2000000}"/>
    <cellStyle name="표준 144" xfId="163" xr:uid="{00000000-0005-0000-0000-0000A3000000}"/>
    <cellStyle name="표준 145" xfId="164" xr:uid="{00000000-0005-0000-0000-0000A4000000}"/>
    <cellStyle name="표준 146" xfId="165" xr:uid="{00000000-0005-0000-0000-0000A5000000}"/>
    <cellStyle name="표준 147" xfId="166" xr:uid="{00000000-0005-0000-0000-0000A6000000}"/>
    <cellStyle name="표준 148" xfId="167" xr:uid="{00000000-0005-0000-0000-0000A7000000}"/>
    <cellStyle name="표준 149" xfId="168" xr:uid="{00000000-0005-0000-0000-0000A8000000}"/>
    <cellStyle name="표준 15" xfId="35" xr:uid="{00000000-0005-0000-0000-000023000000}"/>
    <cellStyle name="표준 150" xfId="169" xr:uid="{00000000-0005-0000-0000-0000A9000000}"/>
    <cellStyle name="표준 151" xfId="170" xr:uid="{00000000-0005-0000-0000-0000AA000000}"/>
    <cellStyle name="표준 152" xfId="171" xr:uid="{00000000-0005-0000-0000-0000AB000000}"/>
    <cellStyle name="표준 153" xfId="172" xr:uid="{00000000-0005-0000-0000-0000AC000000}"/>
    <cellStyle name="표준 154" xfId="173" xr:uid="{00000000-0005-0000-0000-0000AD000000}"/>
    <cellStyle name="표준 155" xfId="174" xr:uid="{00000000-0005-0000-0000-0000AE000000}"/>
    <cellStyle name="표준 156" xfId="175" xr:uid="{00000000-0005-0000-0000-0000AF000000}"/>
    <cellStyle name="표준 157" xfId="176" xr:uid="{00000000-0005-0000-0000-0000B0000000}"/>
    <cellStyle name="표준 158" xfId="177" xr:uid="{00000000-0005-0000-0000-0000B1000000}"/>
    <cellStyle name="표준 159" xfId="178" xr:uid="{00000000-0005-0000-0000-0000B2000000}"/>
    <cellStyle name="표준 16" xfId="36" xr:uid="{00000000-0005-0000-0000-000024000000}"/>
    <cellStyle name="표준 160" xfId="179" xr:uid="{00000000-0005-0000-0000-0000B3000000}"/>
    <cellStyle name="표준 161" xfId="180" xr:uid="{00000000-0005-0000-0000-0000B4000000}"/>
    <cellStyle name="표준 162" xfId="181" xr:uid="{00000000-0005-0000-0000-0000B5000000}"/>
    <cellStyle name="표준 163" xfId="182" xr:uid="{00000000-0005-0000-0000-0000B6000000}"/>
    <cellStyle name="표준 164" xfId="183" xr:uid="{00000000-0005-0000-0000-0000B7000000}"/>
    <cellStyle name="표준 165" xfId="184" xr:uid="{00000000-0005-0000-0000-0000B8000000}"/>
    <cellStyle name="표준 166" xfId="185" xr:uid="{00000000-0005-0000-0000-0000B9000000}"/>
    <cellStyle name="표준 167" xfId="186" xr:uid="{00000000-0005-0000-0000-0000BA000000}"/>
    <cellStyle name="표준 168" xfId="187" xr:uid="{00000000-0005-0000-0000-0000BB000000}"/>
    <cellStyle name="표준 169" xfId="188" xr:uid="{00000000-0005-0000-0000-0000BC000000}"/>
    <cellStyle name="표준 17" xfId="37" xr:uid="{00000000-0005-0000-0000-000025000000}"/>
    <cellStyle name="표준 170" xfId="189" xr:uid="{00000000-0005-0000-0000-0000BD000000}"/>
    <cellStyle name="표준 171" xfId="190" xr:uid="{00000000-0005-0000-0000-0000BE000000}"/>
    <cellStyle name="표준 172" xfId="191" xr:uid="{00000000-0005-0000-0000-0000BF000000}"/>
    <cellStyle name="표준 173" xfId="192" xr:uid="{00000000-0005-0000-0000-0000C0000000}"/>
    <cellStyle name="표준 174" xfId="193" xr:uid="{00000000-0005-0000-0000-0000C1000000}"/>
    <cellStyle name="표준 175" xfId="194" xr:uid="{00000000-0005-0000-0000-0000C2000000}"/>
    <cellStyle name="표준 176" xfId="195" xr:uid="{00000000-0005-0000-0000-0000C3000000}"/>
    <cellStyle name="표준 177" xfId="199" xr:uid="{00000000-0005-0000-0000-0000C7000000}"/>
    <cellStyle name="표준 178" xfId="200" xr:uid="{00000000-0005-0000-0000-0000C8000000}"/>
    <cellStyle name="표준 179" xfId="201" xr:uid="{00000000-0005-0000-0000-0000C9000000}"/>
    <cellStyle name="표준 18" xfId="38" xr:uid="{00000000-0005-0000-0000-000026000000}"/>
    <cellStyle name="표준 180" xfId="202" xr:uid="{00000000-0005-0000-0000-0000CA000000}"/>
    <cellStyle name="표준 181" xfId="203" xr:uid="{00000000-0005-0000-0000-0000CB000000}"/>
    <cellStyle name="표준 182" xfId="204" xr:uid="{00000000-0005-0000-0000-0000CC000000}"/>
    <cellStyle name="표준 183" xfId="205" xr:uid="{00000000-0005-0000-0000-0000CD000000}"/>
    <cellStyle name="표준 184" xfId="206" xr:uid="{00000000-0005-0000-0000-0000CE000000}"/>
    <cellStyle name="표준 185" xfId="207" xr:uid="{00000000-0005-0000-0000-0000CF000000}"/>
    <cellStyle name="표준 186" xfId="208" xr:uid="{00000000-0005-0000-0000-0000D0000000}"/>
    <cellStyle name="표준 187" xfId="209" xr:uid="{00000000-0005-0000-0000-0000D1000000}"/>
    <cellStyle name="표준 188" xfId="210" xr:uid="{00000000-0005-0000-0000-0000D2000000}"/>
    <cellStyle name="표준 189" xfId="211" xr:uid="{00000000-0005-0000-0000-0000D3000000}"/>
    <cellStyle name="표준 19" xfId="39" xr:uid="{00000000-0005-0000-0000-000027000000}"/>
    <cellStyle name="표준 190" xfId="212" xr:uid="{00000000-0005-0000-0000-0000D4000000}"/>
    <cellStyle name="표준 191" xfId="213" xr:uid="{00000000-0005-0000-0000-0000D5000000}"/>
    <cellStyle name="표준 192" xfId="214" xr:uid="{00000000-0005-0000-0000-0000D6000000}"/>
    <cellStyle name="표준 193" xfId="215" xr:uid="{00000000-0005-0000-0000-0000D7000000}"/>
    <cellStyle name="표준 194" xfId="216" xr:uid="{00000000-0005-0000-0000-0000D8000000}"/>
    <cellStyle name="표준 195" xfId="217" xr:uid="{00000000-0005-0000-0000-0000D9000000}"/>
    <cellStyle name="표준 196" xfId="218" xr:uid="{00000000-0005-0000-0000-0000DA000000}"/>
    <cellStyle name="표준 197" xfId="219" xr:uid="{00000000-0005-0000-0000-0000DB000000}"/>
    <cellStyle name="표준 198" xfId="220" xr:uid="{00000000-0005-0000-0000-0000DC000000}"/>
    <cellStyle name="표준 199" xfId="221" xr:uid="{00000000-0005-0000-0000-0000DD000000}"/>
    <cellStyle name="표준 2" xfId="8" xr:uid="{00000000-0005-0000-0000-000008000000}"/>
    <cellStyle name="표준 20" xfId="40" xr:uid="{00000000-0005-0000-0000-000028000000}"/>
    <cellStyle name="표준 200" xfId="222" xr:uid="{00000000-0005-0000-0000-0000DE000000}"/>
    <cellStyle name="표준 201" xfId="223" xr:uid="{00000000-0005-0000-0000-0000DF000000}"/>
    <cellStyle name="표준 202" xfId="224" xr:uid="{00000000-0005-0000-0000-0000E0000000}"/>
    <cellStyle name="표준 203" xfId="225" xr:uid="{00000000-0005-0000-0000-0000E1000000}"/>
    <cellStyle name="표준 204" xfId="226" xr:uid="{00000000-0005-0000-0000-0000E2000000}"/>
    <cellStyle name="표준 205" xfId="227" xr:uid="{00000000-0005-0000-0000-0000E3000000}"/>
    <cellStyle name="표준 206" xfId="228" xr:uid="{00000000-0005-0000-0000-0000E4000000}"/>
    <cellStyle name="표준 207" xfId="229" xr:uid="{00000000-0005-0000-0000-0000E5000000}"/>
    <cellStyle name="표준 208" xfId="230" xr:uid="{00000000-0005-0000-0000-0000E6000000}"/>
    <cellStyle name="표준 209" xfId="231" xr:uid="{00000000-0005-0000-0000-0000E7000000}"/>
    <cellStyle name="표준 21" xfId="41" xr:uid="{00000000-0005-0000-0000-000029000000}"/>
    <cellStyle name="표준 210" xfId="232" xr:uid="{00000000-0005-0000-0000-0000E8000000}"/>
    <cellStyle name="표준 211" xfId="233" xr:uid="{00000000-0005-0000-0000-0000E9000000}"/>
    <cellStyle name="표준 212" xfId="234" xr:uid="{00000000-0005-0000-0000-0000EA000000}"/>
    <cellStyle name="표준 213" xfId="235" xr:uid="{00000000-0005-0000-0000-0000EB000000}"/>
    <cellStyle name="표준 214" xfId="236" xr:uid="{00000000-0005-0000-0000-0000EC000000}"/>
    <cellStyle name="표준 215" xfId="237" xr:uid="{00000000-0005-0000-0000-0000ED000000}"/>
    <cellStyle name="표준 216" xfId="238" xr:uid="{00000000-0005-0000-0000-0000EE000000}"/>
    <cellStyle name="표준 217" xfId="239" xr:uid="{00000000-0005-0000-0000-0000EF000000}"/>
    <cellStyle name="표준 218" xfId="240" xr:uid="{00000000-0005-0000-0000-0000F0000000}"/>
    <cellStyle name="표준 219" xfId="241" xr:uid="{00000000-0005-0000-0000-0000F1000000}"/>
    <cellStyle name="표준 22" xfId="42" xr:uid="{00000000-0005-0000-0000-00002A000000}"/>
    <cellStyle name="표준 220" xfId="242" xr:uid="{00000000-0005-0000-0000-0000F2000000}"/>
    <cellStyle name="표준 221" xfId="243" xr:uid="{00000000-0005-0000-0000-0000F3000000}"/>
    <cellStyle name="표준 222" xfId="244" xr:uid="{00000000-0005-0000-0000-0000F4000000}"/>
    <cellStyle name="표준 223" xfId="245" xr:uid="{00000000-0005-0000-0000-0000F5000000}"/>
    <cellStyle name="표준 224" xfId="246" xr:uid="{00000000-0005-0000-0000-0000F6000000}"/>
    <cellStyle name="표준 225" xfId="247" xr:uid="{00000000-0005-0000-0000-0000F7000000}"/>
    <cellStyle name="표준 226" xfId="248" xr:uid="{00000000-0005-0000-0000-0000F8000000}"/>
    <cellStyle name="표준 227" xfId="249" xr:uid="{00000000-0005-0000-0000-0000F9000000}"/>
    <cellStyle name="표준 228" xfId="250" xr:uid="{00000000-0005-0000-0000-0000FA000000}"/>
    <cellStyle name="표준 229" xfId="251" xr:uid="{00000000-0005-0000-0000-0000FB000000}"/>
    <cellStyle name="표준 23" xfId="43" xr:uid="{00000000-0005-0000-0000-00002B000000}"/>
    <cellStyle name="표준 230" xfId="252" xr:uid="{00000000-0005-0000-0000-0000FC000000}"/>
    <cellStyle name="표준 231" xfId="253" xr:uid="{00000000-0005-0000-0000-0000FD000000}"/>
    <cellStyle name="표준 232" xfId="254" xr:uid="{00000000-0005-0000-0000-0000FE000000}"/>
    <cellStyle name="표준 233" xfId="255" xr:uid="{00000000-0005-0000-0000-0000FF000000}"/>
    <cellStyle name="표준 234" xfId="256" xr:uid="{00000000-0005-0000-0000-000000010000}"/>
    <cellStyle name="표준 235" xfId="257" xr:uid="{00000000-0005-0000-0000-000001010000}"/>
    <cellStyle name="표준 236" xfId="258" xr:uid="{00000000-0005-0000-0000-000002010000}"/>
    <cellStyle name="표준 237" xfId="259" xr:uid="{00000000-0005-0000-0000-000003010000}"/>
    <cellStyle name="표준 238" xfId="260" xr:uid="{00000000-0005-0000-0000-000004010000}"/>
    <cellStyle name="표준 239" xfId="261" xr:uid="{00000000-0005-0000-0000-000005010000}"/>
    <cellStyle name="표준 24" xfId="44" xr:uid="{00000000-0005-0000-0000-00002C000000}"/>
    <cellStyle name="표준 240" xfId="262" xr:uid="{00000000-0005-0000-0000-000006010000}"/>
    <cellStyle name="표준 241" xfId="263" xr:uid="{00000000-0005-0000-0000-000007010000}"/>
    <cellStyle name="표준 242" xfId="264" xr:uid="{00000000-0005-0000-0000-000008010000}"/>
    <cellStyle name="표준 243" xfId="265" xr:uid="{00000000-0005-0000-0000-000009010000}"/>
    <cellStyle name="표준 244" xfId="266" xr:uid="{00000000-0005-0000-0000-00000A010000}"/>
    <cellStyle name="표준 245" xfId="267" xr:uid="{00000000-0005-0000-0000-00000B010000}"/>
    <cellStyle name="표준 246" xfId="268" xr:uid="{00000000-0005-0000-0000-00000C010000}"/>
    <cellStyle name="표준 247" xfId="269" xr:uid="{00000000-0005-0000-0000-00000D010000}"/>
    <cellStyle name="표준 248" xfId="270" xr:uid="{00000000-0005-0000-0000-00000E010000}"/>
    <cellStyle name="표준 25" xfId="45" xr:uid="{00000000-0005-0000-0000-00002D000000}"/>
    <cellStyle name="표준 26" xfId="46" xr:uid="{00000000-0005-0000-0000-00002E000000}"/>
    <cellStyle name="표준 27" xfId="47" xr:uid="{00000000-0005-0000-0000-00002F000000}"/>
    <cellStyle name="표준 28" xfId="48" xr:uid="{00000000-0005-0000-0000-000030000000}"/>
    <cellStyle name="표준 29" xfId="49" xr:uid="{00000000-0005-0000-0000-000031000000}"/>
    <cellStyle name="표준 3" xfId="7" xr:uid="{00000000-0005-0000-0000-000007000000}"/>
    <cellStyle name="표준 3 2" xfId="22" xr:uid="{00000000-0005-0000-0000-000016000000}"/>
    <cellStyle name="표준 3 2 2" xfId="288" xr:uid="{00000000-0005-0000-0000-000020010000}"/>
    <cellStyle name="표준 3 3" xfId="276" xr:uid="{00000000-0005-0000-0000-000014010000}"/>
    <cellStyle name="표준 30" xfId="50" xr:uid="{00000000-0005-0000-0000-000032000000}"/>
    <cellStyle name="표준 31" xfId="51" xr:uid="{00000000-0005-0000-0000-000033000000}"/>
    <cellStyle name="표준 32" xfId="52" xr:uid="{00000000-0005-0000-0000-000034000000}"/>
    <cellStyle name="표준 33" xfId="53" xr:uid="{00000000-0005-0000-0000-000035000000}"/>
    <cellStyle name="표준 34" xfId="54" xr:uid="{00000000-0005-0000-0000-000036000000}"/>
    <cellStyle name="표준 35" xfId="55" xr:uid="{00000000-0005-0000-0000-000037000000}"/>
    <cellStyle name="표준 36" xfId="56" xr:uid="{00000000-0005-0000-0000-000038000000}"/>
    <cellStyle name="표준 37" xfId="57" xr:uid="{00000000-0005-0000-0000-000039000000}"/>
    <cellStyle name="표준 38" xfId="58" xr:uid="{00000000-0005-0000-0000-00003A000000}"/>
    <cellStyle name="표준 39" xfId="59" xr:uid="{00000000-0005-0000-0000-00003B000000}"/>
    <cellStyle name="표준 4" xfId="14" xr:uid="{00000000-0005-0000-0000-00000E000000}"/>
    <cellStyle name="표준 40" xfId="60" xr:uid="{00000000-0005-0000-0000-00003C000000}"/>
    <cellStyle name="표준 41" xfId="61" xr:uid="{00000000-0005-0000-0000-00003D000000}"/>
    <cellStyle name="표준 42" xfId="62" xr:uid="{00000000-0005-0000-0000-00003E000000}"/>
    <cellStyle name="표준 43" xfId="63" xr:uid="{00000000-0005-0000-0000-00003F000000}"/>
    <cellStyle name="표준 44" xfId="64" xr:uid="{00000000-0005-0000-0000-000040000000}"/>
    <cellStyle name="표준 45" xfId="65" xr:uid="{00000000-0005-0000-0000-000041000000}"/>
    <cellStyle name="표준 46" xfId="66" xr:uid="{00000000-0005-0000-0000-000042000000}"/>
    <cellStyle name="표준 47" xfId="67" xr:uid="{00000000-0005-0000-0000-000043000000}"/>
    <cellStyle name="표준 48" xfId="68" xr:uid="{00000000-0005-0000-0000-000044000000}"/>
    <cellStyle name="표준 49" xfId="69" xr:uid="{00000000-0005-0000-0000-000045000000}"/>
    <cellStyle name="표준 5" xfId="2" xr:uid="{00000000-0005-0000-0000-000002000000}"/>
    <cellStyle name="표준 50" xfId="70" xr:uid="{00000000-0005-0000-0000-000046000000}"/>
    <cellStyle name="표준 51" xfId="71" xr:uid="{00000000-0005-0000-0000-000047000000}"/>
    <cellStyle name="표준 52" xfId="72" xr:uid="{00000000-0005-0000-0000-000048000000}"/>
    <cellStyle name="표준 53" xfId="73" xr:uid="{00000000-0005-0000-0000-000049000000}"/>
    <cellStyle name="표준 54" xfId="74" xr:uid="{00000000-0005-0000-0000-00004A000000}"/>
    <cellStyle name="표준 55" xfId="75" xr:uid="{00000000-0005-0000-0000-00004B000000}"/>
    <cellStyle name="표준 56" xfId="76" xr:uid="{00000000-0005-0000-0000-00004C000000}"/>
    <cellStyle name="표준 57" xfId="77" xr:uid="{00000000-0005-0000-0000-00004D000000}"/>
    <cellStyle name="표준 58" xfId="78" xr:uid="{00000000-0005-0000-0000-00004E000000}"/>
    <cellStyle name="표준 59" xfId="79" xr:uid="{00000000-0005-0000-0000-00004F000000}"/>
    <cellStyle name="표준 6" xfId="18" xr:uid="{00000000-0005-0000-0000-000012000000}"/>
    <cellStyle name="표준 60" xfId="80" xr:uid="{00000000-0005-0000-0000-000050000000}"/>
    <cellStyle name="표준 61" xfId="81" xr:uid="{00000000-0005-0000-0000-000051000000}"/>
    <cellStyle name="표준 62" xfId="82" xr:uid="{00000000-0005-0000-0000-000052000000}"/>
    <cellStyle name="표준 63" xfId="83" xr:uid="{00000000-0005-0000-0000-000053000000}"/>
    <cellStyle name="표준 64" xfId="84" xr:uid="{00000000-0005-0000-0000-000054000000}"/>
    <cellStyle name="표준 65" xfId="85" xr:uid="{00000000-0005-0000-0000-000055000000}"/>
    <cellStyle name="표준 66" xfId="86" xr:uid="{00000000-0005-0000-0000-000056000000}"/>
    <cellStyle name="표준 67" xfId="87" xr:uid="{00000000-0005-0000-0000-000057000000}"/>
    <cellStyle name="표준 68" xfId="88" xr:uid="{00000000-0005-0000-0000-000058000000}"/>
    <cellStyle name="표준 69" xfId="89" xr:uid="{00000000-0005-0000-0000-000059000000}"/>
    <cellStyle name="표준 7" xfId="26" xr:uid="{00000000-0005-0000-0000-00001A000000}"/>
    <cellStyle name="표준 70" xfId="90" xr:uid="{00000000-0005-0000-0000-00005A000000}"/>
    <cellStyle name="표준 71" xfId="91" xr:uid="{00000000-0005-0000-0000-00005B000000}"/>
    <cellStyle name="표준 72" xfId="92" xr:uid="{00000000-0005-0000-0000-00005C000000}"/>
    <cellStyle name="표준 73" xfId="93" xr:uid="{00000000-0005-0000-0000-00005D000000}"/>
    <cellStyle name="표준 74" xfId="94" xr:uid="{00000000-0005-0000-0000-00005E000000}"/>
    <cellStyle name="표준 75" xfId="95" xr:uid="{00000000-0005-0000-0000-00005F000000}"/>
    <cellStyle name="표준 76" xfId="96" xr:uid="{00000000-0005-0000-0000-000060000000}"/>
    <cellStyle name="표준 77" xfId="97" xr:uid="{00000000-0005-0000-0000-000061000000}"/>
    <cellStyle name="표준 78" xfId="98" xr:uid="{00000000-0005-0000-0000-000062000000}"/>
    <cellStyle name="표준 79" xfId="99" xr:uid="{00000000-0005-0000-0000-000063000000}"/>
    <cellStyle name="표준 8" xfId="28" xr:uid="{00000000-0005-0000-0000-00001C000000}"/>
    <cellStyle name="표준 80" xfId="100" xr:uid="{00000000-0005-0000-0000-000064000000}"/>
    <cellStyle name="표준 81" xfId="101" xr:uid="{00000000-0005-0000-0000-000065000000}"/>
    <cellStyle name="표준 82" xfId="102" xr:uid="{00000000-0005-0000-0000-000066000000}"/>
    <cellStyle name="표준 83" xfId="103" xr:uid="{00000000-0005-0000-0000-000067000000}"/>
    <cellStyle name="표준 84" xfId="104" xr:uid="{00000000-0005-0000-0000-000068000000}"/>
    <cellStyle name="표준 85" xfId="105" xr:uid="{00000000-0005-0000-0000-000069000000}"/>
    <cellStyle name="표준 86" xfId="106" xr:uid="{00000000-0005-0000-0000-00006A000000}"/>
    <cellStyle name="표준 87" xfId="107" xr:uid="{00000000-0005-0000-0000-00006B000000}"/>
    <cellStyle name="표준 88" xfId="108" xr:uid="{00000000-0005-0000-0000-00006C000000}"/>
    <cellStyle name="표준 89" xfId="109" xr:uid="{00000000-0005-0000-0000-00006D000000}"/>
    <cellStyle name="표준 9" xfId="29" xr:uid="{00000000-0005-0000-0000-00001D000000}"/>
    <cellStyle name="표준 90" xfId="110" xr:uid="{00000000-0005-0000-0000-00006E000000}"/>
    <cellStyle name="표준 91" xfId="111" xr:uid="{00000000-0005-0000-0000-00006F000000}"/>
    <cellStyle name="표준 92" xfId="112" xr:uid="{00000000-0005-0000-0000-000070000000}"/>
    <cellStyle name="표준 93" xfId="113" xr:uid="{00000000-0005-0000-0000-000071000000}"/>
    <cellStyle name="표준 94" xfId="114" xr:uid="{00000000-0005-0000-0000-000072000000}"/>
    <cellStyle name="표준 95" xfId="27" xr:uid="{00000000-0005-0000-0000-00001B000000}"/>
    <cellStyle name="표준 96" xfId="116" xr:uid="{00000000-0005-0000-0000-000074000000}"/>
    <cellStyle name="표준 97" xfId="117" xr:uid="{00000000-0005-0000-0000-000075000000}"/>
    <cellStyle name="표준 98" xfId="118" xr:uid="{00000000-0005-0000-0000-000076000000}"/>
    <cellStyle name="표준 99" xfId="119" xr:uid="{00000000-0005-0000-0000-000077000000}"/>
    <cellStyle name="하이퍼링크" xfId="6" builtinId="8"/>
    <cellStyle name="하이퍼링크 2" xfId="13" xr:uid="{00000000-0005-0000-0000-00000D000000}"/>
    <cellStyle name="하이퍼링크 2 2" xfId="281" xr:uid="{00000000-0005-0000-0000-000019010000}"/>
    <cellStyle name="하이퍼링크 3" xfId="275" xr:uid="{00000000-0005-0000-0000-00001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6.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t>None</a:t>
            </a:r>
          </a:p>
        </c:rich>
      </c:tx>
      <c:overlay val="0"/>
      <c:spPr>
        <a:noFill/>
        <a:ln>
          <a:noFill/>
          <a:prstDash val="solid"/>
        </a:ln>
      </c:spPr>
    </c:title>
    <c:autoTitleDeleted val="0"/>
    <c:plotArea>
      <c:layout/>
      <c:lineChart>
        <c:grouping val="standard"/>
        <c:varyColors val="0"/>
        <c:ser>
          <c:idx val="0"/>
          <c:order val="0"/>
          <c:spPr>
            <a:ln w="28575" cap="rnd">
              <a:solidFill>
                <a:schemeClr val="accent1"/>
              </a:solidFill>
              <a:prstDash val="solid"/>
              <a:round/>
            </a:ln>
          </c:spPr>
          <c:marker>
            <c:symbol val="none"/>
          </c:marker>
          <c:val>
            <c:numRef>
              <c:f>renewable_patterns!#REF!</c:f>
              <c:numCache>
                <c:formatCode>General</c:formatCode>
                <c:ptCount val="1"/>
                <c:pt idx="0">
                  <c:v>1</c:v>
                </c:pt>
              </c:numCache>
            </c:numRef>
          </c:val>
          <c:smooth val="0"/>
          <c:extLst>
            <c:ext xmlns:c16="http://schemas.microsoft.com/office/drawing/2014/chart" uri="{C3380CC4-5D6E-409C-BE32-E72D297353CC}">
              <c16:uniqueId val="{00000000-DBA4-4A91-9C40-D4B3D59DA05F}"/>
            </c:ext>
          </c:extLst>
        </c:ser>
        <c:dLbls>
          <c:showLegendKey val="0"/>
          <c:showVal val="0"/>
          <c:showCatName val="0"/>
          <c:showSerName val="0"/>
          <c:showPercent val="0"/>
          <c:showBubbleSize val="0"/>
        </c:dLbls>
        <c:smooth val="0"/>
        <c:axId val="982437023"/>
        <c:axId val="982437503"/>
      </c:lineChart>
      <c:catAx>
        <c:axId val="982437023"/>
        <c:scaling>
          <c:orientation val="minMax"/>
        </c:scaling>
        <c:delete val="0"/>
        <c:axPos val="b"/>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ko-KR"/>
          </a:p>
        </c:txPr>
        <c:crossAx val="982437503"/>
        <c:crosses val="autoZero"/>
        <c:auto val="1"/>
        <c:lblAlgn val="ctr"/>
        <c:lblOffset val="100"/>
        <c:noMultiLvlLbl val="0"/>
      </c:catAx>
      <c:valAx>
        <c:axId val="982437503"/>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ko-KR"/>
          </a:p>
        </c:txPr>
        <c:crossAx val="982437023"/>
        <c:crosses val="autoZero"/>
        <c:crossBetween val="between"/>
      </c:valAx>
    </c:plotArea>
    <c:plotVisOnly val="1"/>
    <c:dispBlanksAs val="gap"/>
    <c:showDLblsOverMax val="0"/>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0</xdr:colOff>
      <xdr:row>214</xdr:row>
      <xdr:rowOff>196362</xdr:rowOff>
    </xdr:from>
    <xdr:to>
      <xdr:col>19</xdr:col>
      <xdr:colOff>285749</xdr:colOff>
      <xdr:row>227</xdr:row>
      <xdr:rowOff>177312</xdr:rowOff>
    </xdr:to>
    <xdr:graphicFrame macro="">
      <xdr:nvGraphicFramePr>
        <xdr:cNvPr id="2" name="Chart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ens.dk/0110_2014%20teknologikatalog%20opdat/Fase%203/PV%20HURTIG%20JAN2017/oktober%202017/Copy%20of%2020-23_electricity_generation_-_non-thermal_processes_solar%20PV%20_%20data%20sheet%20rin%2011ok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owi.sharepoint.com/sites/A207634-project/Shared%20Documents/70-WorkSubmitted/20-Calculations/TransmissionPiping56.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cowi.sharepoint.com/Users/MSHF/Desktop/SI-20-06-HyChain-2-Import-Model-1%20(1).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RecoveredExternalLink2"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energinet-my.sharepoint.com/Users/B046732/Documents/Filkassen/Teknologikatalog/8b.%202021/10.%20Ny%20CCS%20katalog/technology_data_for_carbon_capture_transport_storage-%200001.xlsx"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RecoveredExternalLink3"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 Photovoltaics  LARGE Old"/>
      <sheetName val="arbejds ark LARGE New"/>
      <sheetName val="22 Photovoltaics  SMALL old "/>
      <sheetName val="fra leverandører"/>
      <sheetName val="22 Photovoltaics  LARGE new"/>
    </sheetNames>
    <sheetDataSet>
      <sheetData sheetId="0">
        <row r="2">
          <cell r="N2">
            <v>0.98501248959200671</v>
          </cell>
        </row>
      </sheetData>
      <sheetData sheetId="1">
        <row r="33">
          <cell r="K33">
            <v>1.0720000000000001</v>
          </cell>
        </row>
        <row r="67">
          <cell r="S67">
            <v>0.97574759572313619</v>
          </cell>
        </row>
      </sheetData>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eline Transport"/>
      <sheetName val="Compare"/>
      <sheetName val="KeyLPG"/>
      <sheetName val="KeyTOLU"/>
      <sheetName val="TOLU"/>
      <sheetName val="KeyDME"/>
      <sheetName val="DMEs"/>
      <sheetName val="KeyNH3"/>
      <sheetName val="NH3s"/>
      <sheetName val="KeyH2org"/>
      <sheetName val="KeyH2 140org"/>
      <sheetName val="H2optRes"/>
      <sheetName val="KeyH2 140"/>
      <sheetName val="KeyH2 70"/>
      <sheetName val="Other H2"/>
      <sheetName val="H2sOrg"/>
      <sheetName val="H2s 140"/>
      <sheetName val="PipeCost"/>
      <sheetName val="IsoVent"/>
      <sheetName val="ValveCost"/>
      <sheetName val="Schd"/>
      <sheetName val="Pipeline Transport (2)"/>
      <sheetName val="H2 pipe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Input"/>
      <sheetName val="Country_results_pivot"/>
      <sheetName val="Electricity"/>
      <sheetName val="HV_DC_Grid"/>
      <sheetName val="Pipeline"/>
      <sheetName val="Carriers"/>
      <sheetName val="Shipping"/>
      <sheetName val="Storage"/>
      <sheetName val="H2_retrieval"/>
      <sheetName val="Country_details"/>
      <sheetName val="Country_results"/>
      <sheetName val="Carrier_properties"/>
      <sheetName val="Sources"/>
      <sheetName val="Solar_data"/>
      <sheetName val="Onshore_wind_data"/>
      <sheetName val="Offshore_wind_data"/>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JEDI"/>
      <sheetName val="FAQ"/>
      <sheetName val="Start"/>
      <sheetName val="ProjectData"/>
      <sheetName val="SummaryResults"/>
      <sheetName val="Household Exp"/>
      <sheetName val="User Add-in Location"/>
      <sheetName val="DefaultData"/>
      <sheetName val="Deflators"/>
      <sheetName val="Calculations"/>
      <sheetName val="Multipliers"/>
    </sheetNames>
    <sheetDataSet>
      <sheetData sheetId="0" refreshError="1"/>
      <sheetData sheetId="1" refreshError="1"/>
      <sheetData sheetId="2" refreshError="1"/>
      <sheetData sheetId="3">
        <row r="21">
          <cell r="O21" t="str">
            <v>MYCOUNTY</v>
          </cell>
        </row>
        <row r="22">
          <cell r="O22" t="str">
            <v>MYREGION</v>
          </cell>
        </row>
        <row r="23">
          <cell r="O23" t="str">
            <v>ALABAMA</v>
          </cell>
        </row>
        <row r="24">
          <cell r="O24" t="str">
            <v>ALASKA</v>
          </cell>
        </row>
        <row r="25">
          <cell r="O25" t="str">
            <v xml:space="preserve">ARIZONA </v>
          </cell>
        </row>
        <row r="26">
          <cell r="O26" t="str">
            <v>ARKANSAS</v>
          </cell>
        </row>
        <row r="27">
          <cell r="O27" t="str">
            <v xml:space="preserve">CALIFORNIA </v>
          </cell>
        </row>
        <row r="28">
          <cell r="O28" t="str">
            <v xml:space="preserve">COLORADO </v>
          </cell>
        </row>
        <row r="29">
          <cell r="O29" t="str">
            <v>CONNECTICUT</v>
          </cell>
        </row>
        <row r="30">
          <cell r="O30" t="str">
            <v>DELAWARE</v>
          </cell>
        </row>
        <row r="31">
          <cell r="O31" t="str">
            <v>DISTRICT OF COLUMBIA</v>
          </cell>
        </row>
        <row r="32">
          <cell r="O32" t="str">
            <v>FLORIDA</v>
          </cell>
        </row>
        <row r="33">
          <cell r="O33" t="str">
            <v>GEORGIA</v>
          </cell>
        </row>
        <row r="34">
          <cell r="O34" t="str">
            <v>HAWAII</v>
          </cell>
        </row>
        <row r="35">
          <cell r="O35" t="str">
            <v>IDAHO</v>
          </cell>
        </row>
        <row r="36">
          <cell r="O36" t="str">
            <v>ILLINOIS</v>
          </cell>
        </row>
        <row r="37">
          <cell r="O37" t="str">
            <v>INDIANA</v>
          </cell>
        </row>
        <row r="38">
          <cell r="O38" t="str">
            <v>IOWA</v>
          </cell>
        </row>
        <row r="39">
          <cell r="O39" t="str">
            <v>KANSAS</v>
          </cell>
        </row>
        <row r="40">
          <cell r="O40" t="str">
            <v>KENTUCKY</v>
          </cell>
        </row>
        <row r="41">
          <cell r="O41" t="str">
            <v>LOUISIANA</v>
          </cell>
        </row>
        <row r="42">
          <cell r="O42" t="str">
            <v>MAINE</v>
          </cell>
        </row>
        <row r="43">
          <cell r="O43" t="str">
            <v>MARYLAND</v>
          </cell>
        </row>
        <row r="44">
          <cell r="O44" t="str">
            <v>MASSACHUSETTS</v>
          </cell>
        </row>
        <row r="45">
          <cell r="O45" t="str">
            <v>MICHIGAN</v>
          </cell>
        </row>
        <row r="46">
          <cell r="O46" t="str">
            <v>MINNESOTA</v>
          </cell>
        </row>
        <row r="47">
          <cell r="O47" t="str">
            <v>MISSISSIPPI</v>
          </cell>
        </row>
        <row r="48">
          <cell r="O48" t="str">
            <v>MISSOURI</v>
          </cell>
        </row>
        <row r="49">
          <cell r="O49" t="str">
            <v>MONTANA</v>
          </cell>
        </row>
        <row r="50">
          <cell r="O50" t="str">
            <v>NEBRASKA</v>
          </cell>
        </row>
        <row r="51">
          <cell r="O51" t="str">
            <v>NEVADA</v>
          </cell>
        </row>
        <row r="52">
          <cell r="O52" t="str">
            <v>NEW HAMPSHIRE</v>
          </cell>
        </row>
        <row r="53">
          <cell r="O53" t="str">
            <v>NEW JERSEY</v>
          </cell>
        </row>
        <row r="54">
          <cell r="O54" t="str">
            <v>NEW MEXICO</v>
          </cell>
        </row>
        <row r="55">
          <cell r="O55" t="str">
            <v>NEW YORK</v>
          </cell>
        </row>
        <row r="56">
          <cell r="O56" t="str">
            <v>NORTH CAROLINA</v>
          </cell>
        </row>
        <row r="57">
          <cell r="O57" t="str">
            <v>NORTH DAKOTO</v>
          </cell>
        </row>
        <row r="58">
          <cell r="O58" t="str">
            <v>OHIO</v>
          </cell>
        </row>
        <row r="59">
          <cell r="O59" t="str">
            <v>OKLAHOMA</v>
          </cell>
        </row>
        <row r="60">
          <cell r="O60" t="str">
            <v>OREGON</v>
          </cell>
        </row>
        <row r="61">
          <cell r="O61" t="str">
            <v>PENNSYLVANIA</v>
          </cell>
        </row>
        <row r="62">
          <cell r="O62" t="str">
            <v>RHODE ISLAND</v>
          </cell>
        </row>
        <row r="63">
          <cell r="O63" t="str">
            <v>SOUTH CAROLINA</v>
          </cell>
        </row>
        <row r="64">
          <cell r="O64" t="str">
            <v>SOUTH DAKOTO</v>
          </cell>
        </row>
        <row r="65">
          <cell r="O65" t="str">
            <v>TENNESSEE</v>
          </cell>
        </row>
        <row r="66">
          <cell r="O66" t="str">
            <v>TEXAS</v>
          </cell>
        </row>
        <row r="67">
          <cell r="O67" t="str">
            <v>UNITED STATES</v>
          </cell>
        </row>
        <row r="68">
          <cell r="O68" t="str">
            <v>UTAH</v>
          </cell>
        </row>
        <row r="69">
          <cell r="O69" t="str">
            <v>VERMONT</v>
          </cell>
        </row>
        <row r="70">
          <cell r="O70" t="str">
            <v xml:space="preserve">VIRGINIA </v>
          </cell>
        </row>
        <row r="71">
          <cell r="O71" t="str">
            <v>WASHINGTON</v>
          </cell>
        </row>
        <row r="72">
          <cell r="O72" t="str">
            <v>WEST VIRGINIA</v>
          </cell>
        </row>
        <row r="73">
          <cell r="O73" t="str">
            <v>WISCONSIN</v>
          </cell>
        </row>
        <row r="74">
          <cell r="O74" t="str">
            <v>WYOMING</v>
          </cell>
        </row>
      </sheetData>
      <sheetData sheetId="4" refreshError="1"/>
      <sheetData sheetId="5" refreshError="1"/>
      <sheetData sheetId="6"/>
      <sheetData sheetId="7"/>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lldata_flat"/>
      <sheetName val="Notes"/>
      <sheetName val="Ref"/>
      <sheetName val="140 PTES seasonal"/>
      <sheetName val="141 Large hot water tank"/>
      <sheetName val="142 Small scale hot water tank"/>
      <sheetName val="151a Hydrogen Storage - Tanks"/>
      <sheetName val="150 Underground Storage of Gas"/>
      <sheetName val="151b Hydrogen Storage - LOHC"/>
      <sheetName val="151c Hydrogen Storage - Caverns"/>
      <sheetName val="160 Pumped hydro storage"/>
      <sheetName val="161 CAES"/>
      <sheetName val="162 Flywheels"/>
      <sheetName val="180 Lithium Ion Battery"/>
      <sheetName val="181 Vanadium Redox Flow Battery"/>
      <sheetName val="182 Na-S Battery"/>
      <sheetName val="183 Na-NiCl2 Battery"/>
    </sheetNames>
    <sheetDataSet>
      <sheetData sheetId="0"/>
      <sheetData sheetId="1" refreshError="1"/>
      <sheetData sheetId="2" refreshError="1"/>
      <sheetData sheetId="3" refreshError="1"/>
      <sheetData sheetId="4"/>
      <sheetData sheetId="5" refreshError="1"/>
      <sheetData sheetId="6"/>
      <sheetData sheetId="7" refreshError="1"/>
      <sheetData sheetId="8"/>
      <sheetData sheetId="9" refreshError="1"/>
      <sheetData sheetId="10" refreshError="1"/>
      <sheetData sheetId="11"/>
      <sheetData sheetId="12" refreshError="1"/>
      <sheetData sheetId="13" refreshError="1"/>
      <sheetData sheetId="14" refreshError="1"/>
      <sheetData sheetId="15"/>
      <sheetData sheetId="16" refreshError="1"/>
      <sheetData sheetId="1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401.a Post comb - small CHP"/>
      <sheetName val="401.b Post comb - Large biomass"/>
      <sheetName val="401.c Post comb - Cement kiln"/>
      <sheetName val="402.a Oxy-fuel- Large Biomass"/>
      <sheetName val="402.b Oxy-fuel Cement"/>
      <sheetName val="403.a Direct air capture"/>
      <sheetName val="421 co2 pipeline"/>
      <sheetName val="422 co2 road transport"/>
      <sheetName val="423 co2 ship transport"/>
      <sheetName val="co2 terminals"/>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datasheet_v2"/>
      <sheetName val="★Unit Cost Projection"/>
      <sheetName val="Transmission (2)"/>
      <sheetName val="Moon et al., 2025"/>
      <sheetName val="207 HP air-water,new single"/>
      <sheetName val="Cost datasheet"/>
      <sheetName val="Transmission"/>
      <sheetName val="Heatpump"/>
      <sheetName val="Park W.Y. et al._2025"/>
      <sheetName val="수소_생산(에기평과제)"/>
      <sheetName val="PV_DEA"/>
      <sheetName val="wind_DEA"/>
      <sheetName val="207 HP air-water,new apart"/>
      <sheetName val="142 Small scale hot water tank"/>
      <sheetName val="141 Large hot water tank"/>
      <sheetName val="111 1 el Main distri50-60kVcabl"/>
    </sheetNames>
    <sheetDataSet>
      <sheetData sheetId="0" refreshError="1">
        <row r="6">
          <cell r="D6">
            <v>2023</v>
          </cell>
          <cell r="E6">
            <v>1454721.8399999999</v>
          </cell>
          <cell r="F6">
            <v>35332.439999999995</v>
          </cell>
          <cell r="O6">
            <v>-2.8000000000000001E-2</v>
          </cell>
          <cell r="P6">
            <v>-2.3804686004435194E-2</v>
          </cell>
        </row>
        <row r="7">
          <cell r="D7">
            <v>2023</v>
          </cell>
          <cell r="E7">
            <v>1252506.9757199998</v>
          </cell>
          <cell r="F7">
            <v>30421.023698391953</v>
          </cell>
          <cell r="O7">
            <v>-2.8000000000000001E-2</v>
          </cell>
          <cell r="P7">
            <v>-1.9728750701714901E-2</v>
          </cell>
        </row>
        <row r="8">
          <cell r="D8">
            <v>2023</v>
          </cell>
          <cell r="E8">
            <v>2612163.84</v>
          </cell>
          <cell r="F8">
            <v>56044.56</v>
          </cell>
          <cell r="O8">
            <v>-1.7999999999999999E-2</v>
          </cell>
          <cell r="P8">
            <v>-1.2784663945564287E-2</v>
          </cell>
        </row>
        <row r="9">
          <cell r="D9">
            <v>2023</v>
          </cell>
          <cell r="E9">
            <v>6519444.3599999994</v>
          </cell>
          <cell r="F9">
            <v>127927.79999999999</v>
          </cell>
          <cell r="O9">
            <v>-2.3E-2</v>
          </cell>
          <cell r="P9">
            <v>-7.6609777072353573E-3</v>
          </cell>
        </row>
        <row r="10">
          <cell r="D10">
            <v>2023</v>
          </cell>
          <cell r="E10">
            <v>9583583.2092000004</v>
          </cell>
          <cell r="F10">
            <v>127927.79999999999</v>
          </cell>
          <cell r="O10">
            <v>-2.1999999999999999E-2</v>
          </cell>
          <cell r="P10">
            <v>-7.5632281355219782E-3</v>
          </cell>
        </row>
        <row r="11">
          <cell r="D11">
            <v>2024</v>
          </cell>
          <cell r="E11">
            <v>2523845.2380952383</v>
          </cell>
          <cell r="F11">
            <v>24610.871999999996</v>
          </cell>
          <cell r="G11">
            <v>706.64879999999994</v>
          </cell>
          <cell r="O11">
            <v>0</v>
          </cell>
          <cell r="P11">
            <v>0</v>
          </cell>
          <cell r="Q11">
            <v>0</v>
          </cell>
        </row>
        <row r="12">
          <cell r="D12">
            <v>2023</v>
          </cell>
          <cell r="E12">
            <v>1685448.7649999999</v>
          </cell>
        </row>
        <row r="14">
          <cell r="D14">
            <v>2023</v>
          </cell>
          <cell r="E14">
            <v>2204013.2399999998</v>
          </cell>
          <cell r="F14">
            <v>80411.759999999995</v>
          </cell>
          <cell r="G14">
            <v>11282.013599999998</v>
          </cell>
          <cell r="H14">
            <v>86503.56</v>
          </cell>
          <cell r="O14">
            <v>1.6199999999999999E-2</v>
          </cell>
          <cell r="P14">
            <v>-6.96725189741713E-3</v>
          </cell>
          <cell r="Q14">
            <v>-3.8886782864726208E-3</v>
          </cell>
          <cell r="R14">
            <v>-4.4727829860958301E-2</v>
          </cell>
        </row>
        <row r="15">
          <cell r="D15">
            <v>2023</v>
          </cell>
          <cell r="E15">
            <v>1553408.9999999998</v>
          </cell>
          <cell r="F15">
            <v>51171.119999999995</v>
          </cell>
          <cell r="G15">
            <v>2619.4739999999997</v>
          </cell>
          <cell r="H15">
            <v>258292.31999999998</v>
          </cell>
          <cell r="O15">
            <v>1.6199999999999999E-2</v>
          </cell>
          <cell r="P15">
            <v>-8.6003487977569758E-3</v>
          </cell>
          <cell r="Q15">
            <v>-6.6697321589350954E-3</v>
          </cell>
          <cell r="R15">
            <v>-9.1527933033081099E-2</v>
          </cell>
        </row>
        <row r="16">
          <cell r="D16">
            <v>2023</v>
          </cell>
          <cell r="E16">
            <v>5174374.92</v>
          </cell>
          <cell r="F16">
            <v>169352.03999999998</v>
          </cell>
          <cell r="H16">
            <v>6091.7999999999993</v>
          </cell>
          <cell r="O16">
            <v>2.5499999999999998E-2</v>
          </cell>
          <cell r="P16">
            <v>0</v>
          </cell>
          <cell r="Q16">
            <v>0</v>
          </cell>
          <cell r="R16">
            <v>0</v>
          </cell>
        </row>
        <row r="17">
          <cell r="D17">
            <v>2020</v>
          </cell>
          <cell r="H17">
            <v>258292.31999999998</v>
          </cell>
        </row>
        <row r="19">
          <cell r="D19">
            <v>2023</v>
          </cell>
          <cell r="E19">
            <v>2534188.7999999998</v>
          </cell>
          <cell r="F19">
            <v>58481.279999999999</v>
          </cell>
          <cell r="O19">
            <v>-2.5497580691690502E-2</v>
          </cell>
          <cell r="P19">
            <v>-2.7456605397522149E-2</v>
          </cell>
        </row>
        <row r="21">
          <cell r="D21">
            <v>2020</v>
          </cell>
          <cell r="E21">
            <v>1749254</v>
          </cell>
          <cell r="F21">
            <v>34985.08</v>
          </cell>
          <cell r="O21">
            <v>-2.2800000000000001E-2</v>
          </cell>
          <cell r="P21">
            <v>0</v>
          </cell>
        </row>
        <row r="22">
          <cell r="D22">
            <v>2020</v>
          </cell>
          <cell r="E22">
            <v>1614696</v>
          </cell>
          <cell r="F22">
            <v>64587.840000000004</v>
          </cell>
          <cell r="O22">
            <v>-2.2800000000000001E-2</v>
          </cell>
          <cell r="P22">
            <v>0</v>
          </cell>
        </row>
        <row r="23">
          <cell r="D23">
            <v>2020</v>
          </cell>
          <cell r="E23">
            <v>4721815.1042252509</v>
          </cell>
          <cell r="F23">
            <v>236090.75521126259</v>
          </cell>
          <cell r="O23">
            <v>-1.61E-2</v>
          </cell>
          <cell r="P23">
            <v>0</v>
          </cell>
        </row>
        <row r="24">
          <cell r="D24">
            <v>2020</v>
          </cell>
          <cell r="E24">
            <v>1860108.980452372</v>
          </cell>
          <cell r="F24">
            <v>93005.449022618603</v>
          </cell>
          <cell r="O24">
            <v>-1.61E-2</v>
          </cell>
          <cell r="P24">
            <v>0</v>
          </cell>
        </row>
        <row r="25">
          <cell r="D25">
            <v>2025</v>
          </cell>
          <cell r="E25">
            <v>1400000</v>
          </cell>
          <cell r="F25">
            <v>60015.604206700249</v>
          </cell>
          <cell r="O25">
            <v>-7.9614666729306283E-3</v>
          </cell>
          <cell r="P25">
            <v>-1.468080458119414E-2</v>
          </cell>
        </row>
        <row r="27">
          <cell r="D27">
            <v>2020</v>
          </cell>
          <cell r="E27">
            <v>82080.37999999999</v>
          </cell>
          <cell r="F27">
            <v>858.53386319999993</v>
          </cell>
          <cell r="O27">
            <v>0</v>
          </cell>
          <cell r="P27">
            <v>0</v>
          </cell>
        </row>
        <row r="29">
          <cell r="D29">
            <v>2020</v>
          </cell>
          <cell r="E29">
            <v>565143.6</v>
          </cell>
          <cell r="F29">
            <v>68624.58</v>
          </cell>
          <cell r="O29">
            <v>0</v>
          </cell>
          <cell r="P29">
            <v>0</v>
          </cell>
        </row>
        <row r="30">
          <cell r="D30">
            <v>2025</v>
          </cell>
          <cell r="E30">
            <v>57361.376673040155</v>
          </cell>
          <cell r="F30">
            <v>6965.3100245834485</v>
          </cell>
          <cell r="O30">
            <v>0</v>
          </cell>
          <cell r="P30">
            <v>0</v>
          </cell>
        </row>
        <row r="32">
          <cell r="D32">
            <v>2024</v>
          </cell>
          <cell r="E32">
            <v>7323193916.3498096</v>
          </cell>
          <cell r="F32">
            <v>37348288.97338403</v>
          </cell>
          <cell r="O32">
            <v>0</v>
          </cell>
          <cell r="P32">
            <v>1.4437644153248996E-3</v>
          </cell>
        </row>
        <row r="33">
          <cell r="D33">
            <v>2023</v>
          </cell>
          <cell r="E33">
            <v>8496404679.2830839</v>
          </cell>
          <cell r="F33">
            <v>43331663.864343733</v>
          </cell>
          <cell r="O33">
            <v>0</v>
          </cell>
          <cell r="P33">
            <v>1.4437644153248996E-3</v>
          </cell>
        </row>
        <row r="34">
          <cell r="D34">
            <v>2024</v>
          </cell>
          <cell r="E34">
            <v>7673267326.7326727</v>
          </cell>
          <cell r="F34">
            <v>39133663.366336636</v>
          </cell>
          <cell r="O34">
            <v>0</v>
          </cell>
          <cell r="P34">
            <v>1.4437644153248996E-3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chargeinfo.ksga.org/front/statistics/charger"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7"/>
  <sheetViews>
    <sheetView zoomScale="85" zoomScaleNormal="85" workbookViewId="0">
      <selection activeCell="G22" sqref="G22"/>
    </sheetView>
  </sheetViews>
  <sheetFormatPr defaultColWidth="8.875" defaultRowHeight="16.5"/>
  <cols>
    <col min="1" max="1" width="20.25" style="57" customWidth="1"/>
    <col min="2" max="2" width="35.75" style="57" bestFit="1" customWidth="1"/>
    <col min="3" max="3" width="17.25" style="57" customWidth="1"/>
    <col min="4" max="4" width="13.75" style="57" customWidth="1"/>
    <col min="5" max="5" width="17.25" style="57" bestFit="1" customWidth="1"/>
    <col min="6" max="6" width="14.375" style="57" customWidth="1"/>
    <col min="7" max="7" width="17" style="57" bestFit="1" customWidth="1"/>
    <col min="8" max="8" width="14" style="57" bestFit="1" customWidth="1"/>
    <col min="9" max="9" width="17.25" style="57" bestFit="1" customWidth="1"/>
    <col min="10" max="10" width="14.25" style="57" customWidth="1"/>
    <col min="11" max="11" width="17" style="57" bestFit="1" customWidth="1"/>
    <col min="12" max="12" width="13.75" style="57" bestFit="1" customWidth="1"/>
    <col min="13" max="13" width="17.75" style="57" customWidth="1"/>
    <col min="14" max="14" width="14.125" style="57" customWidth="1"/>
    <col min="15" max="15" width="16.875" style="57" customWidth="1"/>
    <col min="16" max="16" width="14.125" style="57" bestFit="1" customWidth="1"/>
    <col min="17" max="17" width="17.25" style="57" bestFit="1" customWidth="1"/>
    <col min="18" max="18" width="10.25" style="57" customWidth="1"/>
    <col min="19" max="19" width="17" style="57" bestFit="1" customWidth="1"/>
    <col min="20" max="20" width="14" style="57" bestFit="1" customWidth="1"/>
    <col min="21" max="21" width="17.25" style="57" bestFit="1" customWidth="1"/>
    <col min="22" max="22" width="14.625" style="57" customWidth="1"/>
    <col min="23" max="24" width="8.875" style="57" customWidth="1"/>
    <col min="25" max="16384" width="8.875" style="57"/>
  </cols>
  <sheetData>
    <row r="1" spans="1:22">
      <c r="A1" s="56" t="s">
        <v>0</v>
      </c>
    </row>
    <row r="2" spans="1:22" ht="19.5" customHeight="1">
      <c r="A2" s="58" t="s">
        <v>1</v>
      </c>
      <c r="C2" s="59" t="s">
        <v>2</v>
      </c>
      <c r="D2" s="60"/>
    </row>
    <row r="3" spans="1:22">
      <c r="A3" s="61" t="s">
        <v>3</v>
      </c>
      <c r="D3" s="17"/>
      <c r="K3" s="57" t="s">
        <v>4</v>
      </c>
    </row>
    <row r="4" spans="1:22">
      <c r="A4" s="62"/>
      <c r="B4" s="268" t="s">
        <v>5</v>
      </c>
      <c r="C4" s="265">
        <v>2025</v>
      </c>
      <c r="D4" s="266"/>
      <c r="E4" s="266"/>
      <c r="F4" s="267"/>
      <c r="G4" s="265">
        <v>2030</v>
      </c>
      <c r="H4" s="266"/>
      <c r="I4" s="266"/>
      <c r="J4" s="267"/>
      <c r="K4" s="265">
        <v>2038</v>
      </c>
      <c r="L4" s="266"/>
      <c r="M4" s="266"/>
      <c r="N4" s="267"/>
      <c r="O4" s="265">
        <v>2040</v>
      </c>
      <c r="P4" s="266"/>
      <c r="Q4" s="266"/>
      <c r="R4" s="267"/>
      <c r="S4" s="265">
        <v>2050</v>
      </c>
      <c r="T4" s="266"/>
      <c r="U4" s="266"/>
      <c r="V4" s="267"/>
    </row>
    <row r="5" spans="1:22" ht="41.25" customHeight="1" thickBot="1">
      <c r="A5" s="62"/>
      <c r="B5" s="269"/>
      <c r="C5" s="63" t="s">
        <v>6</v>
      </c>
      <c r="D5" s="63" t="s">
        <v>7</v>
      </c>
      <c r="E5" s="63" t="s">
        <v>8</v>
      </c>
      <c r="F5" s="63" t="s">
        <v>9</v>
      </c>
      <c r="G5" s="63" t="s">
        <v>6</v>
      </c>
      <c r="H5" s="63" t="s">
        <v>7</v>
      </c>
      <c r="I5" s="63" t="s">
        <v>8</v>
      </c>
      <c r="J5" s="63" t="s">
        <v>9</v>
      </c>
      <c r="K5" s="63" t="s">
        <v>6</v>
      </c>
      <c r="L5" s="63" t="s">
        <v>7</v>
      </c>
      <c r="M5" s="63" t="s">
        <v>8</v>
      </c>
      <c r="N5" s="63" t="s">
        <v>9</v>
      </c>
      <c r="O5" s="63" t="s">
        <v>6</v>
      </c>
      <c r="P5" s="63" t="s">
        <v>7</v>
      </c>
      <c r="Q5" s="63" t="s">
        <v>8</v>
      </c>
      <c r="R5" s="63" t="s">
        <v>9</v>
      </c>
      <c r="S5" s="63" t="s">
        <v>6</v>
      </c>
      <c r="T5" s="63" t="s">
        <v>7</v>
      </c>
      <c r="U5" s="63" t="s">
        <v>8</v>
      </c>
      <c r="V5" s="63" t="s">
        <v>9</v>
      </c>
    </row>
    <row r="6" spans="1:22" ht="17.25" customHeight="1" thickTop="1">
      <c r="A6" s="64" t="s">
        <v>10</v>
      </c>
      <c r="B6" s="65" t="s">
        <v>11</v>
      </c>
      <c r="C6" s="66">
        <f>'[7]★Cost datasheet_v2'!E6*(1+'[7]★Cost datasheet_v2'!O6)^(2025-'[7]★Cost datasheet_v2'!$D6)</f>
        <v>1374397.9188825598</v>
      </c>
      <c r="D6" s="66">
        <f>'[7]★Cost datasheet_v2'!F6*(1+'[7]★Cost datasheet_v2'!P6)^(2025-'[7]★Cost datasheet_v2'!$D6)</f>
        <v>33670.306309183754</v>
      </c>
      <c r="E6" s="66" t="e">
        <f>'[7]★Cost datasheet_v2'!G6*(1+'[7]★Cost datasheet_v2'!Q6)^(2025-'[7]★Cost datasheet_v2'!$D6)</f>
        <v>#REF!</v>
      </c>
      <c r="F6" s="66" t="e">
        <f>'[7]★Cost datasheet_v2'!H6*(1+'[7]★Cost datasheet_v2'!R6)^(2025-'[7]★Cost datasheet_v2'!$D6)</f>
        <v>#REF!</v>
      </c>
      <c r="G6" s="67">
        <f>'[7]★Cost datasheet_v2'!E6*(1+'[7]★Cost datasheet_v2'!O6)^(2030-'[7]★Cost datasheet_v2'!$D6)</f>
        <v>1192459.9823476297</v>
      </c>
      <c r="H6" s="67">
        <f>'[7]★Cost datasheet_v2'!F6*(1+'[7]★Cost datasheet_v2'!P6)^(2030-'[7]★Cost datasheet_v2'!$D6)</f>
        <v>29849.060089933191</v>
      </c>
      <c r="I6" s="67" t="e">
        <f>'[7]★Cost datasheet_v2'!G6*(1+'[7]★Cost datasheet_v2'!Q6)^(2030-'[7]★Cost datasheet_v2'!$D6)</f>
        <v>#REF!</v>
      </c>
      <c r="J6" s="67" t="e">
        <f>'[7]★Cost datasheet_v2'!H6*(1+'[7]★Cost datasheet_v2'!R6)^(2030-'[7]★Cost datasheet_v2'!$D6)</f>
        <v>#REF!</v>
      </c>
      <c r="K6" s="67">
        <f>'[7]★Cost datasheet_v2'!E6*(1+'[7]★Cost datasheet_v2'!O6)^(2038-'[7]★Cost datasheet_v2'!$D6)</f>
        <v>950110.0958479424</v>
      </c>
      <c r="L6" s="67">
        <f>'[7]★Cost datasheet_v2'!F6*(1+'[7]★Cost datasheet_v2'!P6)^(2038-'[7]★Cost datasheet_v2'!$D6)</f>
        <v>24616.392559913424</v>
      </c>
      <c r="M6" s="67" t="e">
        <f>'[7]★Cost datasheet_v2'!G6*(1+'[7]★Cost datasheet_v2'!Q6)^(2038-'[7]★Cost datasheet_v2'!$D6)</f>
        <v>#REF!</v>
      </c>
      <c r="N6" s="67" t="e">
        <f>'[7]★Cost datasheet_v2'!H6*(1+'[7]★Cost datasheet_v2'!R6)^(2038-'[7]★Cost datasheet_v2'!$D6)</f>
        <v>#REF!</v>
      </c>
      <c r="O6" s="67">
        <f>'[7]★Cost datasheet_v2'!E6*(1+'[7]★Cost datasheet_v2'!O6)^(2040-'[7]★Cost datasheet_v2'!$D6)</f>
        <v>897648.81679560244</v>
      </c>
      <c r="P6" s="67">
        <f>'[7]★Cost datasheet_v2'!F6*(1+'[7]★Cost datasheet_v2'!P6)^(2040-'[7]★Cost datasheet_v2'!$D6)</f>
        <v>23458.370769734473</v>
      </c>
      <c r="Q6" s="67" t="e">
        <f>'[7]★Cost datasheet_v2'!G6*(1+'[7]★Cost datasheet_v2'!Q6)^(2040-'[7]★Cost datasheet_v2'!$D6)</f>
        <v>#REF!</v>
      </c>
      <c r="R6" s="67" t="e">
        <f>'[7]★Cost datasheet_v2'!H6*(1+'[7]★Cost datasheet_v2'!R6)^(2040-'[7]★Cost datasheet_v2'!$D6)</f>
        <v>#REF!</v>
      </c>
      <c r="S6" s="67">
        <f>'[7]★Cost datasheet_v2'!E6*(1+'[7]★Cost datasheet_v2'!O6)^(2050-'[7]★Cost datasheet_v2'!$D6)</f>
        <v>675723.63871548628</v>
      </c>
      <c r="T6" s="67">
        <f>'[7]★Cost datasheet_v2'!F6*(1+'[7]★Cost datasheet_v2'!P6)^(2050-'[7]★Cost datasheet_v2'!$D6)</f>
        <v>18435.929222304851</v>
      </c>
      <c r="U6" s="67" t="e">
        <f>'[7]★Cost datasheet_v2'!G6*(1+'[7]★Cost datasheet_v2'!Q6)^(2050-'[7]★Cost datasheet_v2'!$D6)</f>
        <v>#REF!</v>
      </c>
      <c r="V6" s="67" t="e">
        <f>'[7]★Cost datasheet_v2'!H6*(1+'[7]★Cost datasheet_v2'!R6)^(2050-'[7]★Cost datasheet_v2'!$D6)</f>
        <v>#REF!</v>
      </c>
    </row>
    <row r="7" spans="1:22">
      <c r="A7" s="64"/>
      <c r="B7" s="68" t="s">
        <v>12</v>
      </c>
      <c r="C7" s="66">
        <f>'[7]★Cost datasheet_v2'!E7*(1+'[7]★Cost datasheet_v2'!O7)^(2025-'[7]★Cost datasheet_v2'!$D7)</f>
        <v>1183348.5505486443</v>
      </c>
      <c r="D7" s="66">
        <f>'[7]★Cost datasheet_v2'!F7*(1+'[7]★Cost datasheet_v2'!P7)^(2025-'[7]★Cost datasheet_v2'!$D7)</f>
        <v>29232.526693607761</v>
      </c>
      <c r="E7" s="66" t="e">
        <f>'[7]★Cost datasheet_v2'!G7*(1+'[7]★Cost datasheet_v2'!Q7)^(2025-'[7]★Cost datasheet_v2'!$D7)</f>
        <v>#REF!</v>
      </c>
      <c r="F7" s="66" t="e">
        <f>'[7]★Cost datasheet_v2'!H7*(1+'[7]★Cost datasheet_v2'!R7)^(2025-'[7]★Cost datasheet_v2'!$D7)</f>
        <v>#REF!</v>
      </c>
      <c r="G7" s="67">
        <f>'[7]★Cost datasheet_v2'!E7*(1+'[7]★Cost datasheet_v2'!O7)^(2030-'[7]★Cost datasheet_v2'!$D7)</f>
        <v>1026701.0538298882</v>
      </c>
      <c r="H7" s="67">
        <f>'[7]★Cost datasheet_v2'!F7*(1+'[7]★Cost datasheet_v2'!P7)^(2030-'[7]★Cost datasheet_v2'!$D7)</f>
        <v>26460.477750397051</v>
      </c>
      <c r="I7" s="67" t="e">
        <f>'[7]★Cost datasheet_v2'!G7*(1+'[7]★Cost datasheet_v2'!Q7)^(2030-'[7]★Cost datasheet_v2'!$D7)</f>
        <v>#REF!</v>
      </c>
      <c r="J7" s="67" t="e">
        <f>'[7]★Cost datasheet_v2'!H7*(1+'[7]★Cost datasheet_v2'!R7)^(2030-'[7]★Cost datasheet_v2'!$D7)</f>
        <v>#REF!</v>
      </c>
      <c r="K7" s="67">
        <f>'[7]★Cost datasheet_v2'!E7*(1+'[7]★Cost datasheet_v2'!O7)^(2038-'[7]★Cost datasheet_v2'!$D7)</f>
        <v>818039.22236538737</v>
      </c>
      <c r="L7" s="67">
        <f>'[7]★Cost datasheet_v2'!F7*(1+'[7]★Cost datasheet_v2'!P7)^(2038-'[7]★Cost datasheet_v2'!$D7)</f>
        <v>22561.49132230207</v>
      </c>
      <c r="M7" s="67" t="e">
        <f>'[7]★Cost datasheet_v2'!G7*(1+'[7]★Cost datasheet_v2'!Q7)^(2038-'[7]★Cost datasheet_v2'!$D7)</f>
        <v>#REF!</v>
      </c>
      <c r="N7" s="67" t="e">
        <f>'[7]★Cost datasheet_v2'!H7*(1+'[7]★Cost datasheet_v2'!R7)^(2038-'[7]★Cost datasheet_v2'!$D7)</f>
        <v>#REF!</v>
      </c>
      <c r="O7" s="67">
        <f>'[7]★Cost datasheet_v2'!E7*(1+'[7]★Cost datasheet_v2'!O7)^(2040-'[7]★Cost datasheet_v2'!$D7)</f>
        <v>772870.36866326025</v>
      </c>
      <c r="P7" s="67">
        <f>'[7]★Cost datasheet_v2'!F7*(1+'[7]★Cost datasheet_v2'!P7)^(2040-'[7]★Cost datasheet_v2'!$D7)</f>
        <v>21680.052711758606</v>
      </c>
      <c r="Q7" s="67" t="e">
        <f>'[7]★Cost datasheet_v2'!G7*(1+'[7]★Cost datasheet_v2'!Q7)^(2040-'[7]★Cost datasheet_v2'!$D7)</f>
        <v>#REF!</v>
      </c>
      <c r="R7" s="67" t="e">
        <f>'[7]★Cost datasheet_v2'!H7*(1+'[7]★Cost datasheet_v2'!R7)^(2040-'[7]★Cost datasheet_v2'!$D7)</f>
        <v>#REF!</v>
      </c>
      <c r="S7" s="67">
        <f>'[7]★Cost datasheet_v2'!E7*(1+'[7]★Cost datasheet_v2'!O7)^(2050-'[7]★Cost datasheet_v2'!$D7)</f>
        <v>581794.0914051634</v>
      </c>
      <c r="T7" s="67">
        <f>'[7]★Cost datasheet_v2'!F7*(1+'[7]★Cost datasheet_v2'!P7)^(2050-'[7]★Cost datasheet_v2'!$D7)</f>
        <v>17763.272833483839</v>
      </c>
      <c r="U7" s="67" t="e">
        <f>'[7]★Cost datasheet_v2'!G7*(1+'[7]★Cost datasheet_v2'!Q7)^(2050-'[7]★Cost datasheet_v2'!$D7)</f>
        <v>#REF!</v>
      </c>
      <c r="V7" s="67" t="e">
        <f>'[7]★Cost datasheet_v2'!H7*(1+'[7]★Cost datasheet_v2'!R7)^(2050-'[7]★Cost datasheet_v2'!$D7)</f>
        <v>#REF!</v>
      </c>
    </row>
    <row r="8" spans="1:22">
      <c r="A8" s="69"/>
      <c r="B8" s="68" t="s">
        <v>13</v>
      </c>
      <c r="C8" s="66">
        <f>'[7]★Cost datasheet_v2'!E8*(1+'[7]★Cost datasheet_v2'!O8)^(2025-'[7]★Cost datasheet_v2'!$D8)</f>
        <v>2518972.2828441598</v>
      </c>
      <c r="D8" s="66">
        <f>'[7]★Cost datasheet_v2'!F8*(1+'[7]★Cost datasheet_v2'!P8)^(2025-'[7]★Cost datasheet_v2'!$D8)</f>
        <v>54620.698619475712</v>
      </c>
      <c r="E8" s="66" t="e">
        <f>'[7]★Cost datasheet_v2'!G8*(1+'[7]★Cost datasheet_v2'!Q8)^(2025-'[7]★Cost datasheet_v2'!$D8)</f>
        <v>#REF!</v>
      </c>
      <c r="F8" s="66" t="e">
        <f>'[7]★Cost datasheet_v2'!H8*(1+'[7]★Cost datasheet_v2'!R8)^(2025-'[7]★Cost datasheet_v2'!$D8)</f>
        <v>#REF!</v>
      </c>
      <c r="G8" s="67">
        <f>'[7]★Cost datasheet_v2'!E8*(1+'[7]★Cost datasheet_v2'!O8)^(2030-'[7]★Cost datasheet_v2'!$D8)</f>
        <v>2300280.6585194673</v>
      </c>
      <c r="H8" s="67">
        <f>'[7]★Cost datasheet_v2'!F8*(1+'[7]★Cost datasheet_v2'!P8)^(2030-'[7]★Cost datasheet_v2'!$D8)</f>
        <v>51217.304387082062</v>
      </c>
      <c r="I8" s="67" t="e">
        <f>'[7]★Cost datasheet_v2'!G8*(1+'[7]★Cost datasheet_v2'!Q8)^(2030-'[7]★Cost datasheet_v2'!$D8)</f>
        <v>#REF!</v>
      </c>
      <c r="J8" s="67" t="e">
        <f>'[7]★Cost datasheet_v2'!H8*(1+'[7]★Cost datasheet_v2'!R8)^(2030-'[7]★Cost datasheet_v2'!$D8)</f>
        <v>#REF!</v>
      </c>
      <c r="K8" s="67">
        <f>'[7]★Cost datasheet_v2'!E8*(1+'[7]★Cost datasheet_v2'!O8)^(2038-'[7]★Cost datasheet_v2'!$D8)</f>
        <v>1989173.7985376511</v>
      </c>
      <c r="L8" s="67">
        <f>'[7]★Cost datasheet_v2'!F8*(1+'[7]★Cost datasheet_v2'!P8)^(2038-'[7]★Cost datasheet_v2'!$D8)</f>
        <v>46207.435322287711</v>
      </c>
      <c r="M8" s="67" t="e">
        <f>'[7]★Cost datasheet_v2'!G8*(1+'[7]★Cost datasheet_v2'!Q8)^(2038-'[7]★Cost datasheet_v2'!$D8)</f>
        <v>#REF!</v>
      </c>
      <c r="N8" s="67" t="e">
        <f>'[7]★Cost datasheet_v2'!H8*(1+'[7]★Cost datasheet_v2'!R8)^(2038-'[7]★Cost datasheet_v2'!$D8)</f>
        <v>#REF!</v>
      </c>
      <c r="O8" s="67">
        <f>'[7]★Cost datasheet_v2'!E8*(1+'[7]★Cost datasheet_v2'!O8)^(2040-'[7]★Cost datasheet_v2'!$D8)</f>
        <v>1918208.0341010217</v>
      </c>
      <c r="P8" s="67">
        <f>'[7]★Cost datasheet_v2'!F8*(1+'[7]★Cost datasheet_v2'!P8)^(2040-'[7]★Cost datasheet_v2'!$D8)</f>
        <v>45033.494753417523</v>
      </c>
      <c r="Q8" s="67" t="e">
        <f>'[7]★Cost datasheet_v2'!G8*(1+'[7]★Cost datasheet_v2'!Q8)^(2040-'[7]★Cost datasheet_v2'!$D8)</f>
        <v>#REF!</v>
      </c>
      <c r="R8" s="67" t="e">
        <f>'[7]★Cost datasheet_v2'!H8*(1+'[7]★Cost datasheet_v2'!R8)^(2040-'[7]★Cost datasheet_v2'!$D8)</f>
        <v>#REF!</v>
      </c>
      <c r="S8" s="67">
        <f>'[7]★Cost datasheet_v2'!E8*(1+'[7]★Cost datasheet_v2'!O8)^(2050-'[7]★Cost datasheet_v2'!$D8)</f>
        <v>1599597.0093744835</v>
      </c>
      <c r="T8" s="67">
        <f>'[7]★Cost datasheet_v2'!F8*(1+'[7]★Cost datasheet_v2'!P8)^(2050-'[7]★Cost datasheet_v2'!$D8)</f>
        <v>39596.298047610369</v>
      </c>
      <c r="U8" s="67" t="e">
        <f>'[7]★Cost datasheet_v2'!G8*(1+'[7]★Cost datasheet_v2'!Q8)^(2050-'[7]★Cost datasheet_v2'!$D8)</f>
        <v>#REF!</v>
      </c>
      <c r="V8" s="67" t="e">
        <f>'[7]★Cost datasheet_v2'!H8*(1+'[7]★Cost datasheet_v2'!R8)^(2050-'[7]★Cost datasheet_v2'!$D8)</f>
        <v>#REF!</v>
      </c>
    </row>
    <row r="9" spans="1:22">
      <c r="A9" s="69"/>
      <c r="B9" s="68" t="s">
        <v>14</v>
      </c>
      <c r="C9" s="66">
        <f>'[7]★Cost datasheet_v2'!E9*(1+'[7]★Cost datasheet_v2'!O9)^(2025-'[7]★Cost datasheet_v2'!$D9)</f>
        <v>6222998.7055064393</v>
      </c>
      <c r="D9" s="66">
        <f>'[7]★Cost datasheet_v2'!F9*(1+'[7]★Cost datasheet_v2'!P9)^(2025-'[7]★Cost datasheet_v2'!$D9)</f>
        <v>125975.20410883595</v>
      </c>
      <c r="E9" s="66" t="e">
        <f>'[7]★Cost datasheet_v2'!G9*(1+'[7]★Cost datasheet_v2'!Q9)^(2025-'[7]★Cost datasheet_v2'!$D9)</f>
        <v>#REF!</v>
      </c>
      <c r="F9" s="66" t="e">
        <f>'[7]★Cost datasheet_v2'!H9*(1+'[7]★Cost datasheet_v2'!R9)^(2025-'[7]★Cost datasheet_v2'!$D9)</f>
        <v>#REF!</v>
      </c>
      <c r="G9" s="67">
        <f>'[7]★Cost datasheet_v2'!E9*(1+'[7]★Cost datasheet_v2'!O9)^(2030-'[7]★Cost datasheet_v2'!$D9)</f>
        <v>5539525.0324703781</v>
      </c>
      <c r="H9" s="67">
        <f>'[7]★Cost datasheet_v2'!F9*(1+'[7]★Cost datasheet_v2'!P9)^(2030-'[7]★Cost datasheet_v2'!$D9)</f>
        <v>121223.10928188307</v>
      </c>
      <c r="I9" s="67" t="e">
        <f>'[7]★Cost datasheet_v2'!G9*(1+'[7]★Cost datasheet_v2'!Q9)^(2030-'[7]★Cost datasheet_v2'!$D9)</f>
        <v>#REF!</v>
      </c>
      <c r="J9" s="67" t="e">
        <f>'[7]★Cost datasheet_v2'!H9*(1+'[7]★Cost datasheet_v2'!R9)^(2030-'[7]★Cost datasheet_v2'!$D9)</f>
        <v>#REF!</v>
      </c>
      <c r="K9" s="67">
        <f>'[7]★Cost datasheet_v2'!E9*(1+'[7]★Cost datasheet_v2'!O9)^(2038-'[7]★Cost datasheet_v2'!$D9)</f>
        <v>4598636.0440236237</v>
      </c>
      <c r="L9" s="67">
        <f>'[7]★Cost datasheet_v2'!F9*(1+'[7]★Cost datasheet_v2'!P9)^(2038-'[7]★Cost datasheet_v2'!$D9)</f>
        <v>113989.79606530143</v>
      </c>
      <c r="M9" s="67" t="e">
        <f>'[7]★Cost datasheet_v2'!G9*(1+'[7]★Cost datasheet_v2'!Q9)^(2038-'[7]★Cost datasheet_v2'!$D9)</f>
        <v>#REF!</v>
      </c>
      <c r="N9" s="67" t="e">
        <f>'[7]★Cost datasheet_v2'!H9*(1+'[7]★Cost datasheet_v2'!R9)^(2038-'[7]★Cost datasheet_v2'!$D9)</f>
        <v>#REF!</v>
      </c>
      <c r="O9" s="67">
        <f>'[7]★Cost datasheet_v2'!E9*(1+'[7]★Cost datasheet_v2'!O9)^(2040-'[7]★Cost datasheet_v2'!$D9)</f>
        <v>4389531.4644658258</v>
      </c>
      <c r="P9" s="67">
        <f>'[7]★Cost datasheet_v2'!F9*(1+'[7]★Cost datasheet_v2'!P9)^(2040-'[7]★Cost datasheet_v2'!$D9)</f>
        <v>112249.93961946452</v>
      </c>
      <c r="Q9" s="67" t="e">
        <f>'[7]★Cost datasheet_v2'!G9*(1+'[7]★Cost datasheet_v2'!Q9)^(2040-'[7]★Cost datasheet_v2'!$D9)</f>
        <v>#REF!</v>
      </c>
      <c r="R9" s="67" t="e">
        <f>'[7]★Cost datasheet_v2'!H9*(1+'[7]★Cost datasheet_v2'!R9)^(2040-'[7]★Cost datasheet_v2'!$D9)</f>
        <v>#REF!</v>
      </c>
      <c r="S9" s="67">
        <f>'[7]★Cost datasheet_v2'!E9*(1+'[7]★Cost datasheet_v2'!O9)^(2050-'[7]★Cost datasheet_v2'!$D9)</f>
        <v>3478274.1055586217</v>
      </c>
      <c r="T9" s="67">
        <f>'[7]★Cost datasheet_v2'!F9*(1+'[7]★Cost datasheet_v2'!P9)^(2050-'[7]★Cost datasheet_v2'!$D9)</f>
        <v>103940.98137900612</v>
      </c>
      <c r="U9" s="67" t="e">
        <f>'[7]★Cost datasheet_v2'!G9*(1+'[7]★Cost datasheet_v2'!Q9)^(2050-'[7]★Cost datasheet_v2'!$D9)</f>
        <v>#REF!</v>
      </c>
      <c r="V9" s="67" t="e">
        <f>'[7]★Cost datasheet_v2'!H9*(1+'[7]★Cost datasheet_v2'!R9)^(2050-'[7]★Cost datasheet_v2'!$D9)</f>
        <v>#REF!</v>
      </c>
    </row>
    <row r="10" spans="1:22">
      <c r="A10" s="69"/>
      <c r="B10" s="68" t="s">
        <v>15</v>
      </c>
      <c r="C10" s="66">
        <f>'[7]★Cost datasheet_v2'!E10*(1+'[7]★Cost datasheet_v2'!O10)^(2025-'[7]★Cost datasheet_v2'!$D10)</f>
        <v>9166544.0022684541</v>
      </c>
      <c r="D10" s="66">
        <f>'[7]★Cost datasheet_v2'!F10*(1+'[7]★Cost datasheet_v2'!P10)^(2025-'[7]★Cost datasheet_v2'!$D10)</f>
        <v>126000.02350717265</v>
      </c>
      <c r="E10" s="66" t="e">
        <f>'[7]★Cost datasheet_v2'!G10*(1+'[7]★Cost datasheet_v2'!Q10)^(2025-'[7]★Cost datasheet_v2'!$D10)</f>
        <v>#REF!</v>
      </c>
      <c r="F10" s="66" t="e">
        <f>'[7]★Cost datasheet_v2'!H10*(1+'[7]★Cost datasheet_v2'!R10)^(2025-'[7]★Cost datasheet_v2'!$D10)</f>
        <v>#REF!</v>
      </c>
      <c r="G10" s="67">
        <f>'[7]★Cost datasheet_v2'!E10*(1+'[7]★Cost datasheet_v2'!O10)^(2030-'[7]★Cost datasheet_v2'!$D10)</f>
        <v>8201624.8707332052</v>
      </c>
      <c r="H10" s="67">
        <f>'[7]★Cost datasheet_v2'!F10*(1+'[7]★Cost datasheet_v2'!P10)^(2030-'[7]★Cost datasheet_v2'!$D10)</f>
        <v>121306.72089345138</v>
      </c>
      <c r="I10" s="67" t="e">
        <f>'[7]★Cost datasheet_v2'!G10*(1+'[7]★Cost datasheet_v2'!Q10)^(2030-'[7]★Cost datasheet_v2'!$D10)</f>
        <v>#REF!</v>
      </c>
      <c r="J10" s="67" t="e">
        <f>'[7]★Cost datasheet_v2'!H10*(1+'[7]★Cost datasheet_v2'!R10)^(2030-'[7]★Cost datasheet_v2'!$D10)</f>
        <v>#REF!</v>
      </c>
      <c r="K10" s="67">
        <f>'[7]★Cost datasheet_v2'!E10*(1+'[7]★Cost datasheet_v2'!O10)^(2038-'[7]★Cost datasheet_v2'!$D10)</f>
        <v>6864528.9316871325</v>
      </c>
      <c r="L10" s="67">
        <f>'[7]★Cost datasheet_v2'!F10*(1+'[7]★Cost datasheet_v2'!P10)^(2038-'[7]★Cost datasheet_v2'!$D10)</f>
        <v>114158.3393729614</v>
      </c>
      <c r="M10" s="67" t="e">
        <f>'[7]★Cost datasheet_v2'!G10*(1+'[7]★Cost datasheet_v2'!Q10)^(2038-'[7]★Cost datasheet_v2'!$D10)</f>
        <v>#REF!</v>
      </c>
      <c r="N10" s="67" t="e">
        <f>'[7]★Cost datasheet_v2'!H10*(1+'[7]★Cost datasheet_v2'!R10)^(2038-'[7]★Cost datasheet_v2'!$D10)</f>
        <v>#REF!</v>
      </c>
      <c r="O10" s="67">
        <f>'[7]★Cost datasheet_v2'!E10*(1+'[7]★Cost datasheet_v2'!O10)^(2040-'[7]★Cost datasheet_v2'!$D10)</f>
        <v>6565812.0906958356</v>
      </c>
      <c r="P10" s="67">
        <f>'[7]★Cost datasheet_v2'!F10*(1+'[7]★Cost datasheet_v2'!P10)^(2040-'[7]★Cost datasheet_v2'!$D10)</f>
        <v>112438.05837771719</v>
      </c>
      <c r="Q10" s="67" t="e">
        <f>'[7]★Cost datasheet_v2'!G10*(1+'[7]★Cost datasheet_v2'!Q10)^(2040-'[7]★Cost datasheet_v2'!$D10)</f>
        <v>#REF!</v>
      </c>
      <c r="R10" s="67" t="e">
        <f>'[7]★Cost datasheet_v2'!H10*(1+'[7]★Cost datasheet_v2'!R10)^(2040-'[7]★Cost datasheet_v2'!$D10)</f>
        <v>#REF!</v>
      </c>
      <c r="S10" s="67">
        <f>'[7]★Cost datasheet_v2'!E10*(1+'[7]★Cost datasheet_v2'!O10)^(2050-'[7]★Cost datasheet_v2'!$D10)</f>
        <v>5256261.9102662886</v>
      </c>
      <c r="T10" s="67">
        <f>'[7]★Cost datasheet_v2'!F10*(1+'[7]★Cost datasheet_v2'!P10)^(2050-'[7]★Cost datasheet_v2'!$D10)</f>
        <v>104217.77852568617</v>
      </c>
      <c r="U10" s="67" t="e">
        <f>'[7]★Cost datasheet_v2'!G10*(1+'[7]★Cost datasheet_v2'!Q10)^(2050-'[7]★Cost datasheet_v2'!$D10)</f>
        <v>#REF!</v>
      </c>
      <c r="V10" s="67" t="e">
        <f>'[7]★Cost datasheet_v2'!H10*(1+'[7]★Cost datasheet_v2'!R10)^(2050-'[7]★Cost datasheet_v2'!$D10)</f>
        <v>#REF!</v>
      </c>
    </row>
    <row r="11" spans="1:22">
      <c r="A11" s="69"/>
      <c r="B11" s="70" t="s">
        <v>16</v>
      </c>
      <c r="C11" s="66">
        <f>'[7]★Cost datasheet_v2'!E11*(1+'[7]★Cost datasheet_v2'!O11)^(2025-'[7]★Cost datasheet_v2'!$D11)</f>
        <v>2523845.2380952383</v>
      </c>
      <c r="D11" s="66">
        <f>'[7]★Cost datasheet_v2'!F11*(1+'[7]★Cost datasheet_v2'!P11)^(2025-'[7]★Cost datasheet_v2'!$D11)</f>
        <v>24610.871999999996</v>
      </c>
      <c r="E11" s="66">
        <f>'[7]★Cost datasheet_v2'!G11*(1+'[7]★Cost datasheet_v2'!Q11)^(2025-'[7]★Cost datasheet_v2'!$D11)</f>
        <v>706.64879999999994</v>
      </c>
      <c r="F11" s="66" t="e">
        <f>'[7]★Cost datasheet_v2'!H11*(1+'[7]★Cost datasheet_v2'!R11)^(2025-'[7]★Cost datasheet_v2'!$D11)</f>
        <v>#REF!</v>
      </c>
      <c r="G11" s="67">
        <f>'[7]★Cost datasheet_v2'!E11*(1+'[7]★Cost datasheet_v2'!O11)^(2030-'[7]★Cost datasheet_v2'!$D11)</f>
        <v>2523845.2380952383</v>
      </c>
      <c r="H11" s="67">
        <f>'[7]★Cost datasheet_v2'!F11*(1+'[7]★Cost datasheet_v2'!P11)^(2030-'[7]★Cost datasheet_v2'!$D11)</f>
        <v>24610.871999999996</v>
      </c>
      <c r="I11" s="67">
        <f>'[7]★Cost datasheet_v2'!G11*(1+'[7]★Cost datasheet_v2'!Q11)^(2030-'[7]★Cost datasheet_v2'!$D11)</f>
        <v>706.64879999999994</v>
      </c>
      <c r="J11" s="67" t="e">
        <f>'[7]★Cost datasheet_v2'!H11*(1+'[7]★Cost datasheet_v2'!R11)^(2030-'[7]★Cost datasheet_v2'!$D11)</f>
        <v>#REF!</v>
      </c>
      <c r="K11" s="67">
        <f>'[7]★Cost datasheet_v2'!E11*(1+'[7]★Cost datasheet_v2'!O11)^(2038-'[7]★Cost datasheet_v2'!$D11)</f>
        <v>2523845.2380952383</v>
      </c>
      <c r="L11" s="67">
        <f>'[7]★Cost datasheet_v2'!F11*(1+'[7]★Cost datasheet_v2'!P11)^(2038-'[7]★Cost datasheet_v2'!$D11)</f>
        <v>24610.871999999996</v>
      </c>
      <c r="M11" s="67">
        <f>'[7]★Cost datasheet_v2'!G11*(1+'[7]★Cost datasheet_v2'!Q11)^(2038-'[7]★Cost datasheet_v2'!$D11)</f>
        <v>706.64879999999994</v>
      </c>
      <c r="N11" s="67" t="e">
        <f>'[7]★Cost datasheet_v2'!H11*(1+'[7]★Cost datasheet_v2'!R11)^(2038-'[7]★Cost datasheet_v2'!$D11)</f>
        <v>#REF!</v>
      </c>
      <c r="O11" s="67">
        <f>'[7]★Cost datasheet_v2'!E11*(1+'[7]★Cost datasheet_v2'!O11)^(2040-'[7]★Cost datasheet_v2'!$D11)</f>
        <v>2523845.2380952383</v>
      </c>
      <c r="P11" s="67">
        <f>'[7]★Cost datasheet_v2'!F11*(1+'[7]★Cost datasheet_v2'!P11)^(2040-'[7]★Cost datasheet_v2'!$D11)</f>
        <v>24610.871999999996</v>
      </c>
      <c r="Q11" s="67">
        <f>'[7]★Cost datasheet_v2'!G11*(1+'[7]★Cost datasheet_v2'!Q11)^(2040-'[7]★Cost datasheet_v2'!$D11)</f>
        <v>706.64879999999994</v>
      </c>
      <c r="R11" s="67" t="e">
        <f>'[7]★Cost datasheet_v2'!H11*(1+'[7]★Cost datasheet_v2'!R11)^(2040-'[7]★Cost datasheet_v2'!$D11)</f>
        <v>#REF!</v>
      </c>
      <c r="S11" s="67">
        <f>'[7]★Cost datasheet_v2'!E11*(1+'[7]★Cost datasheet_v2'!O11)^(2050-'[7]★Cost datasheet_v2'!$D11)</f>
        <v>2523845.2380952383</v>
      </c>
      <c r="T11" s="67">
        <f>'[7]★Cost datasheet_v2'!F11*(1+'[7]★Cost datasheet_v2'!P11)^(2050-'[7]★Cost datasheet_v2'!$D11)</f>
        <v>24610.871999999996</v>
      </c>
      <c r="U11" s="67">
        <f>'[7]★Cost datasheet_v2'!G11*(1+'[7]★Cost datasheet_v2'!Q11)^(2050-'[7]★Cost datasheet_v2'!$D11)</f>
        <v>706.64879999999994</v>
      </c>
      <c r="V11" s="67" t="e">
        <f>'[7]★Cost datasheet_v2'!H11*(1+'[7]★Cost datasheet_v2'!R11)^(2050-'[7]★Cost datasheet_v2'!$D11)</f>
        <v>#REF!</v>
      </c>
    </row>
    <row r="12" spans="1:22">
      <c r="A12" s="69"/>
      <c r="B12" s="68" t="s">
        <v>17</v>
      </c>
      <c r="C12" s="71" t="e">
        <f>'[7]★Cost datasheet_v2'!E12*(1+'[7]★Cost datasheet_v2'!O12)^(2025-'[7]★Cost datasheet_v2'!$D12)</f>
        <v>#REF!</v>
      </c>
      <c r="D12" s="71" t="e">
        <f>'[7]★Cost datasheet_v2'!F12*(1+'[7]★Cost datasheet_v2'!P12)^(2025-'[7]★Cost datasheet_v2'!$D12)</f>
        <v>#REF!</v>
      </c>
      <c r="E12" s="71" t="e">
        <f>'[7]★Cost datasheet_v2'!G12*(1+'[7]★Cost datasheet_v2'!Q12)^(2025-'[7]★Cost datasheet_v2'!$D12)</f>
        <v>#REF!</v>
      </c>
      <c r="F12" s="71" t="e">
        <f>'[7]★Cost datasheet_v2'!H12*(1+'[7]★Cost datasheet_v2'!R12)^(2025-'[7]★Cost datasheet_v2'!$D12)</f>
        <v>#REF!</v>
      </c>
      <c r="G12" s="72" t="e">
        <f>'[7]★Cost datasheet_v2'!E12*(1+'[7]★Cost datasheet_v2'!O12)^(2030-'[7]★Cost datasheet_v2'!$D12)</f>
        <v>#REF!</v>
      </c>
      <c r="H12" s="72" t="e">
        <f>'[7]★Cost datasheet_v2'!F12*(1+'[7]★Cost datasheet_v2'!P12)^(2030-'[7]★Cost datasheet_v2'!$D12)</f>
        <v>#REF!</v>
      </c>
      <c r="I12" s="72" t="e">
        <f>'[7]★Cost datasheet_v2'!G12*(1+'[7]★Cost datasheet_v2'!Q12)^(2030-'[7]★Cost datasheet_v2'!$D12)</f>
        <v>#REF!</v>
      </c>
      <c r="J12" s="72" t="e">
        <f>'[7]★Cost datasheet_v2'!H12*(1+'[7]★Cost datasheet_v2'!R12)^(2030-'[7]★Cost datasheet_v2'!$D12)</f>
        <v>#REF!</v>
      </c>
      <c r="K12" s="72" t="e">
        <f>'[7]★Cost datasheet_v2'!E12*(1+'[7]★Cost datasheet_v2'!O12)^(2038-'[7]★Cost datasheet_v2'!$D12)</f>
        <v>#REF!</v>
      </c>
      <c r="L12" s="72" t="e">
        <f>'[7]★Cost datasheet_v2'!F12*(1+'[7]★Cost datasheet_v2'!P12)^(2038-'[7]★Cost datasheet_v2'!$D12)</f>
        <v>#REF!</v>
      </c>
      <c r="M12" s="72" t="e">
        <f>'[7]★Cost datasheet_v2'!G12*(1+'[7]★Cost datasheet_v2'!Q12)^(2038-'[7]★Cost datasheet_v2'!$D12)</f>
        <v>#REF!</v>
      </c>
      <c r="N12" s="72" t="e">
        <f>'[7]★Cost datasheet_v2'!H12*(1+'[7]★Cost datasheet_v2'!R12)^(2038-'[7]★Cost datasheet_v2'!$D12)</f>
        <v>#REF!</v>
      </c>
      <c r="O12" s="72" t="e">
        <f>'[7]★Cost datasheet_v2'!E12*(1+'[7]★Cost datasheet_v2'!O12)^(2040-'[7]★Cost datasheet_v2'!$D12)</f>
        <v>#REF!</v>
      </c>
      <c r="P12" s="72" t="e">
        <f>'[7]★Cost datasheet_v2'!F12*(1+'[7]★Cost datasheet_v2'!P12)^(2040-'[7]★Cost datasheet_v2'!$D12)</f>
        <v>#REF!</v>
      </c>
      <c r="Q12" s="72" t="e">
        <f>'[7]★Cost datasheet_v2'!G12*(1+'[7]★Cost datasheet_v2'!Q12)^(2040-'[7]★Cost datasheet_v2'!$D12)</f>
        <v>#REF!</v>
      </c>
      <c r="R12" s="72" t="e">
        <f>'[7]★Cost datasheet_v2'!H12*(1+'[7]★Cost datasheet_v2'!R12)^(2040-'[7]★Cost datasheet_v2'!$D12)</f>
        <v>#REF!</v>
      </c>
      <c r="S12" s="72" t="e">
        <f>'[7]★Cost datasheet_v2'!E12*(1+'[7]★Cost datasheet_v2'!O12)^(2050-'[7]★Cost datasheet_v2'!$D12)</f>
        <v>#REF!</v>
      </c>
      <c r="T12" s="72" t="e">
        <f>'[7]★Cost datasheet_v2'!F12*(1+'[7]★Cost datasheet_v2'!P12)^(2050-'[7]★Cost datasheet_v2'!$D12)</f>
        <v>#REF!</v>
      </c>
      <c r="U12" s="72" t="e">
        <f>'[7]★Cost datasheet_v2'!G12*(1+'[7]★Cost datasheet_v2'!Q12)^(2050-'[7]★Cost datasheet_v2'!$D12)</f>
        <v>#REF!</v>
      </c>
      <c r="V12" s="72" t="e">
        <f>'[7]★Cost datasheet_v2'!H12*(1+'[7]★Cost datasheet_v2'!R12)^(2050-'[7]★Cost datasheet_v2'!$D12)</f>
        <v>#REF!</v>
      </c>
    </row>
    <row r="13" spans="1:22">
      <c r="A13" s="69"/>
      <c r="B13" s="73"/>
      <c r="C13" s="74"/>
      <c r="D13" s="74"/>
      <c r="E13" s="74"/>
      <c r="F13" s="74"/>
      <c r="G13" s="74"/>
      <c r="H13" s="74"/>
      <c r="I13" s="74"/>
      <c r="J13" s="74"/>
      <c r="K13" s="74"/>
      <c r="L13" s="74"/>
      <c r="M13" s="74"/>
      <c r="N13" s="74"/>
      <c r="O13" s="74"/>
      <c r="P13" s="74"/>
      <c r="Q13" s="74"/>
      <c r="R13" s="74"/>
      <c r="S13" s="74"/>
      <c r="T13" s="74"/>
      <c r="U13" s="74"/>
      <c r="V13" s="74"/>
    </row>
    <row r="14" spans="1:22">
      <c r="A14" s="64" t="s">
        <v>18</v>
      </c>
      <c r="B14" s="68" t="s">
        <v>19</v>
      </c>
      <c r="C14" s="75">
        <f>'[7]★Cost datasheet_v2'!E14*(1+'[7]★Cost datasheet_v2'!O14)^(2025-'[7]★Cost datasheet_v2'!$D14)</f>
        <v>2276001.6902107052</v>
      </c>
      <c r="D14" s="75">
        <f>'[7]★Cost datasheet_v2'!F14*(1+'[7]★Cost datasheet_v2'!P14)^(2025-'[7]★Cost datasheet_v2'!$D14)</f>
        <v>79295.165420951438</v>
      </c>
      <c r="E14" s="75">
        <f>'[7]★Cost datasheet_v2'!G14*(1+'[7]★Cost datasheet_v2'!Q14)^(2025-'[7]★Cost datasheet_v2'!$D14)</f>
        <v>11194.439961937514</v>
      </c>
      <c r="F14" s="75">
        <f>'[7]★Cost datasheet_v2'!H14*(1+'[7]★Cost datasheet_v2'!R14)^(2025-'[7]★Cost datasheet_v2'!$D14)</f>
        <v>78938.384157058128</v>
      </c>
      <c r="G14" s="76">
        <f>'[7]★Cost datasheet_v2'!E14*(1+'[7]★Cost datasheet_v2'!O14)^(2030-'[7]★Cost datasheet_v2'!$D14)</f>
        <v>2466428.5171374758</v>
      </c>
      <c r="H14" s="76">
        <f>'[7]★Cost datasheet_v2'!F14*(1+'[7]★Cost datasheet_v2'!P14)^(2030-'[7]★Cost datasheet_v2'!$D14)</f>
        <v>76571.04314640013</v>
      </c>
      <c r="I14" s="76">
        <f>'[7]★Cost datasheet_v2'!G14*(1+'[7]★Cost datasheet_v2'!Q14)^(2030-'[7]★Cost datasheet_v2'!$D14)</f>
        <v>10978.468316843133</v>
      </c>
      <c r="J14" s="76">
        <f>'[7]★Cost datasheet_v2'!H14*(1+'[7]★Cost datasheet_v2'!R14)^(2030-'[7]★Cost datasheet_v2'!$D14)</f>
        <v>62794.825890238193</v>
      </c>
      <c r="K14" s="76">
        <f>'[7]★Cost datasheet_v2'!E14*(1+'[7]★Cost datasheet_v2'!O14)^(2038-'[7]★Cost datasheet_v2'!$D14)</f>
        <v>2804801.026584296</v>
      </c>
      <c r="L14" s="76">
        <f>'[7]★Cost datasheet_v2'!F14*(1+'[7]★Cost datasheet_v2'!P14)^(2038-'[7]★Cost datasheet_v2'!$D14)</f>
        <v>72405.762318790454</v>
      </c>
      <c r="M14" s="76">
        <f>'[7]★Cost datasheet_v2'!G14*(1+'[7]★Cost datasheet_v2'!Q14)^(2038-'[7]★Cost datasheet_v2'!$D14)</f>
        <v>10641.546892283026</v>
      </c>
      <c r="N14" s="76">
        <f>'[7]★Cost datasheet_v2'!H14*(1+'[7]★Cost datasheet_v2'!R14)^(2038-'[7]★Cost datasheet_v2'!$D14)</f>
        <v>43545.25779127147</v>
      </c>
      <c r="O14" s="76">
        <f>'[7]★Cost datasheet_v2'!E14*(1+'[7]★Cost datasheet_v2'!O14)^(2040-'[7]★Cost datasheet_v2'!$D14)</f>
        <v>2896412.6718270439</v>
      </c>
      <c r="P14" s="76">
        <f>'[7]★Cost datasheet_v2'!F14*(1+'[7]★Cost datasheet_v2'!P14)^(2040-'[7]★Cost datasheet_v2'!$D14)</f>
        <v>71400.338712877085</v>
      </c>
      <c r="Q14" s="76">
        <f>'[7]★Cost datasheet_v2'!G14*(1+'[7]★Cost datasheet_v2'!Q14)^(2040-'[7]★Cost datasheet_v2'!$D14)</f>
        <v>10558.944707158049</v>
      </c>
      <c r="R14" s="76">
        <f>'[7]★Cost datasheet_v2'!H14*(1+'[7]★Cost datasheet_v2'!R14)^(2040-'[7]★Cost datasheet_v2'!$D14)</f>
        <v>39737.003745805552</v>
      </c>
      <c r="S14" s="76">
        <f>'[7]★Cost datasheet_v2'!E14*(1+'[7]★Cost datasheet_v2'!O14)^(2050-'[7]★Cost datasheet_v2'!$D14)</f>
        <v>3401357.9989160784</v>
      </c>
      <c r="T14" s="76">
        <f>'[7]★Cost datasheet_v2'!F14*(1+'[7]★Cost datasheet_v2'!P14)^(2050-'[7]★Cost datasheet_v2'!$D14)</f>
        <v>66578.802623420313</v>
      </c>
      <c r="U14" s="76">
        <f>'[7]★Cost datasheet_v2'!G14*(1+'[7]★Cost datasheet_v2'!Q14)^(2050-'[7]★Cost datasheet_v2'!$D14)</f>
        <v>10155.452483091045</v>
      </c>
      <c r="V14" s="76">
        <f>'[7]★Cost datasheet_v2'!H14*(1+'[7]★Cost datasheet_v2'!R14)^(2050-'[7]★Cost datasheet_v2'!$D14)</f>
        <v>25145.853090734239</v>
      </c>
    </row>
    <row r="15" spans="1:22">
      <c r="A15" s="60"/>
      <c r="B15" s="68" t="s">
        <v>20</v>
      </c>
      <c r="C15" s="75">
        <f>'[7]★Cost datasheet_v2'!E15*(1+'[7]★Cost datasheet_v2'!O15)^(2025-'[7]★Cost datasheet_v2'!$D15)</f>
        <v>1604147.1282579596</v>
      </c>
      <c r="D15" s="75">
        <f>'[7]★Cost datasheet_v2'!F15*(1+'[7]★Cost datasheet_v2'!P15)^(2025-'[7]★Cost datasheet_v2'!$D15)</f>
        <v>50294.725962289667</v>
      </c>
      <c r="E15" s="75">
        <f>'[7]★Cost datasheet_v2'!G15*(1+'[7]★Cost datasheet_v2'!Q15)^(2025-'[7]★Cost datasheet_v2'!$D15)</f>
        <v>2584.6481482030576</v>
      </c>
      <c r="F15" s="75">
        <f>'[7]★Cost datasheet_v2'!H15*(1+'[7]★Cost datasheet_v2'!R15)^(2025-'[7]★Cost datasheet_v2'!$D15)</f>
        <v>213174.20406630455</v>
      </c>
      <c r="G15" s="67">
        <f>'[7]★Cost datasheet_v2'!E15*(1+'[7]★Cost datasheet_v2'!O15)^(2030-'[7]★Cost datasheet_v2'!$D15)</f>
        <v>1738361.7243506254</v>
      </c>
      <c r="H15" s="67">
        <f>'[7]★Cost datasheet_v2'!F15*(1+'[7]★Cost datasheet_v2'!P15)^(2030-'[7]★Cost datasheet_v2'!$D15)</f>
        <v>48168.847461088881</v>
      </c>
      <c r="I15" s="67">
        <f>'[7]★Cost datasheet_v2'!G15*(1+'[7]★Cost datasheet_v2'!Q15)^(2030-'[7]★Cost datasheet_v2'!$D15)</f>
        <v>2499.595739771808</v>
      </c>
      <c r="J15" s="67">
        <f>'[7]★Cost datasheet_v2'!H15*(1+'[7]★Cost datasheet_v2'!R15)^(2030-'[7]★Cost datasheet_v2'!$D15)</f>
        <v>131914.50207932756</v>
      </c>
      <c r="K15" s="67">
        <f>'[7]★Cost datasheet_v2'!E15*(1+'[7]★Cost datasheet_v2'!O15)^(2038-'[7]★Cost datasheet_v2'!$D15)</f>
        <v>1976849.8114400096</v>
      </c>
      <c r="L15" s="67">
        <f>'[7]★Cost datasheet_v2'!F15*(1+'[7]★Cost datasheet_v2'!P15)^(2038-'[7]★Cost datasheet_v2'!$D15)</f>
        <v>44952.758719969599</v>
      </c>
      <c r="M15" s="67">
        <f>'[7]★Cost datasheet_v2'!G15*(1+'[7]★Cost datasheet_v2'!Q15)^(2038-'[7]★Cost datasheet_v2'!$D15)</f>
        <v>2369.2949488100435</v>
      </c>
      <c r="N15" s="67">
        <f>'[7]★Cost datasheet_v2'!H15*(1+'[7]★Cost datasheet_v2'!R15)^(2038-'[7]★Cost datasheet_v2'!$D15)</f>
        <v>61204.755924875491</v>
      </c>
      <c r="O15" s="76">
        <f>'[7]★Cost datasheet_v2'!E15*(1+'[7]★Cost datasheet_v2'!O15)^(2040-'[7]★Cost datasheet_v2'!$D15)</f>
        <v>2041418.5497951801</v>
      </c>
      <c r="P15" s="76">
        <f>'[7]★Cost datasheet_v2'!F15*(1+'[7]★Cost datasheet_v2'!P15)^(2040-'[7]★Cost datasheet_v2'!$D15)</f>
        <v>44182.864886869749</v>
      </c>
      <c r="Q15" s="76">
        <f>'[7]★Cost datasheet_v2'!G15*(1+'[7]★Cost datasheet_v2'!Q15)^(2040-'[7]★Cost datasheet_v2'!$D15)</f>
        <v>2337.7952222426093</v>
      </c>
      <c r="R15" s="76">
        <f>'[7]★Cost datasheet_v2'!H15*(1+'[7]★Cost datasheet_v2'!R15)^(2040-'[7]★Cost datasheet_v2'!$D15)</f>
        <v>50513.600750335019</v>
      </c>
      <c r="S15" s="76">
        <f>'[7]★Cost datasheet_v2'!E15*(1+'[7]★Cost datasheet_v2'!O15)^(2050-'[7]★Cost datasheet_v2'!$D15)</f>
        <v>2397308.7057037037</v>
      </c>
      <c r="T15" s="76">
        <f>'[7]★Cost datasheet_v2'!F15*(1+'[7]★Cost datasheet_v2'!P15)^(2050-'[7]★Cost datasheet_v2'!$D15)</f>
        <v>40526.72323514337</v>
      </c>
      <c r="U15" s="76">
        <f>'[7]★Cost datasheet_v2'!G15*(1+'[7]★Cost datasheet_v2'!Q15)^(2050-'[7]★Cost datasheet_v2'!$D15)</f>
        <v>2186.4681613032781</v>
      </c>
      <c r="V15" s="76">
        <f>'[7]★Cost datasheet_v2'!H15*(1+'[7]★Cost datasheet_v2'!R15)^(2050-'[7]★Cost datasheet_v2'!$D15)</f>
        <v>19343.012485691776</v>
      </c>
    </row>
    <row r="16" spans="1:22">
      <c r="A16" s="60"/>
      <c r="B16" s="68" t="s">
        <v>21</v>
      </c>
      <c r="C16" s="75">
        <f>'[7]★Cost datasheet_v2'!E16*(1+'[7]★Cost datasheet_v2'!O16)^(2025-'[7]★Cost datasheet_v2'!$D16)</f>
        <v>5441632.6782117309</v>
      </c>
      <c r="D16" s="75">
        <f>'[7]★Cost datasheet_v2'!F16*(1+'[7]★Cost datasheet_v2'!P16)^(2025-'[7]★Cost datasheet_v2'!$D16)</f>
        <v>169352.03999999998</v>
      </c>
      <c r="E16" s="75" t="e">
        <f>'[7]★Cost datasheet_v2'!G16*(1+'[7]★Cost datasheet_v2'!Q16)^(2025-'[7]★Cost datasheet_v2'!$D16)</f>
        <v>#REF!</v>
      </c>
      <c r="F16" s="75">
        <f>'[7]★Cost datasheet_v2'!H16*(1+'[7]★Cost datasheet_v2'!R16)^(2025-'[7]★Cost datasheet_v2'!$D16)</f>
        <v>6091.7999999999993</v>
      </c>
      <c r="G16" s="67">
        <f>'[7]★Cost datasheet_v2'!E16*(1+'[7]★Cost datasheet_v2'!O16)^(2030-'[7]★Cost datasheet_v2'!$D16)</f>
        <v>6171738.9216595823</v>
      </c>
      <c r="H16" s="67">
        <f>'[7]★Cost datasheet_v2'!F16*(1+'[7]★Cost datasheet_v2'!P16)^(2030-'[7]★Cost datasheet_v2'!$D16)</f>
        <v>169352.03999999998</v>
      </c>
      <c r="I16" s="67" t="e">
        <f>'[7]★Cost datasheet_v2'!G16*(1+'[7]★Cost datasheet_v2'!Q16)^(2030-'[7]★Cost datasheet_v2'!$D16)</f>
        <v>#REF!</v>
      </c>
      <c r="J16" s="67">
        <f>'[7]★Cost datasheet_v2'!H16*(1+'[7]★Cost datasheet_v2'!R16)^(2030-'[7]★Cost datasheet_v2'!$D16)</f>
        <v>6091.7999999999993</v>
      </c>
      <c r="K16" s="67">
        <f>'[7]★Cost datasheet_v2'!E16*(1+'[7]★Cost datasheet_v2'!O16)^(2038-'[7]★Cost datasheet_v2'!$D16)</f>
        <v>7549059.7675350793</v>
      </c>
      <c r="L16" s="67">
        <f>'[7]★Cost datasheet_v2'!F16*(1+'[7]★Cost datasheet_v2'!P16)^(2038-'[7]★Cost datasheet_v2'!$D16)</f>
        <v>169352.03999999998</v>
      </c>
      <c r="M16" s="67" t="e">
        <f>'[7]★Cost datasheet_v2'!G16*(1+'[7]★Cost datasheet_v2'!Q16)^(2038-'[7]★Cost datasheet_v2'!$D16)</f>
        <v>#REF!</v>
      </c>
      <c r="N16" s="67">
        <f>'[7]★Cost datasheet_v2'!H16*(1+'[7]★Cost datasheet_v2'!R16)^(2038-'[7]★Cost datasheet_v2'!$D16)</f>
        <v>6091.7999999999993</v>
      </c>
      <c r="O16" s="76">
        <f>'[7]★Cost datasheet_v2'!E16*(1+'[7]★Cost datasheet_v2'!O16)^(2040-'[7]★Cost datasheet_v2'!$D16)</f>
        <v>7938970.5917932093</v>
      </c>
      <c r="P16" s="76">
        <f>'[7]★Cost datasheet_v2'!F16*(1+'[7]★Cost datasheet_v2'!P16)^(2040-'[7]★Cost datasheet_v2'!$D16)</f>
        <v>169352.03999999998</v>
      </c>
      <c r="Q16" s="76" t="e">
        <f>'[7]★Cost datasheet_v2'!G16*(1+'[7]★Cost datasheet_v2'!Q16)^(2040-'[7]★Cost datasheet_v2'!$D16)</f>
        <v>#REF!</v>
      </c>
      <c r="R16" s="76">
        <f>'[7]★Cost datasheet_v2'!H16*(1+'[7]★Cost datasheet_v2'!R16)^(2040-'[7]★Cost datasheet_v2'!$D16)</f>
        <v>6091.7999999999993</v>
      </c>
      <c r="S16" s="76">
        <f>'[7]★Cost datasheet_v2'!E16*(1+'[7]★Cost datasheet_v2'!O16)^(2050-'[7]★Cost datasheet_v2'!$D16)</f>
        <v>10212235.9447456</v>
      </c>
      <c r="T16" s="76">
        <f>'[7]★Cost datasheet_v2'!F16*(1+'[7]★Cost datasheet_v2'!P16)^(2050-'[7]★Cost datasheet_v2'!$D16)</f>
        <v>169352.03999999998</v>
      </c>
      <c r="U16" s="76" t="e">
        <f>'[7]★Cost datasheet_v2'!G16*(1+'[7]★Cost datasheet_v2'!Q16)^(2050-'[7]★Cost datasheet_v2'!$D16)</f>
        <v>#REF!</v>
      </c>
      <c r="V16" s="76">
        <f>'[7]★Cost datasheet_v2'!H16*(1+'[7]★Cost datasheet_v2'!R16)^(2050-'[7]★Cost datasheet_v2'!$D16)</f>
        <v>6091.7999999999993</v>
      </c>
    </row>
    <row r="17" spans="1:22">
      <c r="A17" s="60"/>
      <c r="B17" s="77" t="s">
        <v>22</v>
      </c>
      <c r="C17" s="78" t="e">
        <f>'[7]★Cost datasheet_v2'!E17*(1+'[7]★Cost datasheet_v2'!O17/100)^(2025-'[7]★Cost datasheet_v2'!$D17)</f>
        <v>#REF!</v>
      </c>
      <c r="D17" s="78" t="e">
        <f>'[7]★Cost datasheet_v2'!F17*(1+'[7]★Cost datasheet_v2'!P17/100)^(2025-'[7]★Cost datasheet_v2'!$D17)</f>
        <v>#REF!</v>
      </c>
      <c r="E17" s="78" t="e">
        <f>'[7]★Cost datasheet_v2'!G17*(1+'[7]★Cost datasheet_v2'!Q17/100)^(2025-'[7]★Cost datasheet_v2'!$D17)</f>
        <v>#REF!</v>
      </c>
      <c r="F17" s="78" t="e">
        <f>'[7]★Cost datasheet_v2'!H17*(1+'[7]★Cost datasheet_v2'!R17/100)^(2025-'[7]★Cost datasheet_v2'!$D17)</f>
        <v>#REF!</v>
      </c>
      <c r="G17" s="72" t="e">
        <f>'[7]★Cost datasheet_v2'!E17*(1+'[7]★Cost datasheet_v2'!O17)^(2030-'[7]★Cost datasheet_v2'!$D17)</f>
        <v>#REF!</v>
      </c>
      <c r="H17" s="72" t="e">
        <f>'[7]★Cost datasheet_v2'!F17*(1+'[7]★Cost datasheet_v2'!P17)^(2030-'[7]★Cost datasheet_v2'!$D17)</f>
        <v>#REF!</v>
      </c>
      <c r="I17" s="72" t="e">
        <f>'[7]★Cost datasheet_v2'!G17*(1+'[7]★Cost datasheet_v2'!Q17)^(2030-'[7]★Cost datasheet_v2'!$D17)</f>
        <v>#REF!</v>
      </c>
      <c r="J17" s="72" t="e">
        <f>'[7]★Cost datasheet_v2'!H17*(1+'[7]★Cost datasheet_v2'!R17)^(2030-'[7]★Cost datasheet_v2'!$D17)</f>
        <v>#REF!</v>
      </c>
      <c r="K17" s="72" t="e">
        <f>'[7]★Cost datasheet_v2'!E17*(1+'[7]★Cost datasheet_v2'!O17)^(2038-'[7]★Cost datasheet_v2'!$D17)</f>
        <v>#REF!</v>
      </c>
      <c r="L17" s="72" t="e">
        <f>'[7]★Cost datasheet_v2'!F17*(1+'[7]★Cost datasheet_v2'!P17)^(2038-'[7]★Cost datasheet_v2'!$D17)</f>
        <v>#REF!</v>
      </c>
      <c r="M17" s="72" t="e">
        <f>'[7]★Cost datasheet_v2'!G17*(1+'[7]★Cost datasheet_v2'!Q17)^(2038-'[7]★Cost datasheet_v2'!$D17)</f>
        <v>#REF!</v>
      </c>
      <c r="N17" s="72" t="e">
        <f>'[7]★Cost datasheet_v2'!H17*(1+'[7]★Cost datasheet_v2'!R17)^(2038-'[7]★Cost datasheet_v2'!$D17)</f>
        <v>#REF!</v>
      </c>
      <c r="O17" s="79" t="e">
        <f>'[7]★Cost datasheet_v2'!E17*(1+'[7]★Cost datasheet_v2'!O17)^(2040-'[7]★Cost datasheet_v2'!$D17)</f>
        <v>#REF!</v>
      </c>
      <c r="P17" s="79" t="e">
        <f>'[7]★Cost datasheet_v2'!F17*(1+'[7]★Cost datasheet_v2'!P17)^(2040-'[7]★Cost datasheet_v2'!$D17)</f>
        <v>#REF!</v>
      </c>
      <c r="Q17" s="79" t="e">
        <f>'[7]★Cost datasheet_v2'!G17*(1+'[7]★Cost datasheet_v2'!Q17)^(2040-'[7]★Cost datasheet_v2'!$D17)</f>
        <v>#REF!</v>
      </c>
      <c r="R17" s="79" t="e">
        <f>'[7]★Cost datasheet_v2'!H17*(1+'[7]★Cost datasheet_v2'!R17)^(2040-'[7]★Cost datasheet_v2'!$D17)</f>
        <v>#REF!</v>
      </c>
      <c r="S17" s="79" t="e">
        <f>'[7]★Cost datasheet_v2'!E17*(1+'[7]★Cost datasheet_v2'!O17)^(2050-'[7]★Cost datasheet_v2'!$D17)</f>
        <v>#REF!</v>
      </c>
      <c r="T17" s="79" t="e">
        <f>'[7]★Cost datasheet_v2'!F17*(1+'[7]★Cost datasheet_v2'!P17)^(2050-'[7]★Cost datasheet_v2'!$D17)</f>
        <v>#REF!</v>
      </c>
      <c r="U17" s="79" t="e">
        <f>'[7]★Cost datasheet_v2'!G17*(1+'[7]★Cost datasheet_v2'!Q17)^(2050-'[7]★Cost datasheet_v2'!$D17)</f>
        <v>#REF!</v>
      </c>
      <c r="V17" s="79" t="e">
        <f>'[7]★Cost datasheet_v2'!H17*(1+'[7]★Cost datasheet_v2'!R17)^(2050-'[7]★Cost datasheet_v2'!$D17)</f>
        <v>#REF!</v>
      </c>
    </row>
    <row r="18" spans="1:22">
      <c r="A18" s="60"/>
      <c r="B18" s="73"/>
    </row>
    <row r="19" spans="1:22">
      <c r="A19" s="64" t="s">
        <v>23</v>
      </c>
      <c r="B19" s="80" t="s">
        <v>24</v>
      </c>
      <c r="C19" s="75">
        <f>'[7]★Cost datasheet_v2'!E19*(1+'[7]★Cost datasheet_v2'!O19)^(2025-'[7]★Cost datasheet_v2'!$D19)</f>
        <v>2406604.9767698906</v>
      </c>
      <c r="D19" s="75">
        <f>'[7]★Cost datasheet_v2'!F19*(1+'[7]★Cost datasheet_v2'!P19)^(2025-'[7]★Cost datasheet_v2'!$D19)</f>
        <v>55313.972144467203</v>
      </c>
      <c r="E19" s="75" t="e">
        <f>'[7]★Cost datasheet_v2'!G19*(1+'[7]★Cost datasheet_v2'!Q19)^(2025-'[7]★Cost datasheet_v2'!$D19)</f>
        <v>#REF!</v>
      </c>
      <c r="F19" s="75" t="e">
        <f>'[7]★Cost datasheet_v2'!H19*(1+'[7]★Cost datasheet_v2'!R19)^(2025-'[7]★Cost datasheet_v2'!$D19)</f>
        <v>#REF!</v>
      </c>
      <c r="G19" s="76">
        <f>'[7]★Cost datasheet_v2'!E19*(1+'[7]★Cost datasheet_v2'!O19)^(2030-'[7]★Cost datasheet_v2'!$D19)</f>
        <v>2115044.0588185065</v>
      </c>
      <c r="H19" s="76">
        <f>'[7]★Cost datasheet_v2'!F19*(1+'[7]★Cost datasheet_v2'!P19)^(2030-'[7]★Cost datasheet_v2'!$D19)</f>
        <v>48126.002498370224</v>
      </c>
      <c r="I19" s="76" t="e">
        <f>'[7]★Cost datasheet_v2'!G19*(1+'[7]★Cost datasheet_v2'!Q19)^(2030-'[7]★Cost datasheet_v2'!$D19)</f>
        <v>#REF!</v>
      </c>
      <c r="J19" s="76" t="e">
        <f>'[7]★Cost datasheet_v2'!H19*(1+'[7]★Cost datasheet_v2'!R19)^(2030-'[7]★Cost datasheet_v2'!$D19)</f>
        <v>#REF!</v>
      </c>
      <c r="K19" s="76">
        <f>'[7]★Cost datasheet_v2'!E19*(1+'[7]★Cost datasheet_v2'!O19)^(2038-'[7]★Cost datasheet_v2'!$D19)</f>
        <v>1720215.243375239</v>
      </c>
      <c r="L19" s="76">
        <f>'[7]★Cost datasheet_v2'!F19*(1+'[7]★Cost datasheet_v2'!P19)^(2038-'[7]★Cost datasheet_v2'!$D19)</f>
        <v>38516.932940501887</v>
      </c>
      <c r="M19" s="76" t="e">
        <f>'[7]★Cost datasheet_v2'!G19*(1+'[7]★Cost datasheet_v2'!Q19)^(2038-'[7]★Cost datasheet_v2'!$D19)</f>
        <v>#REF!</v>
      </c>
      <c r="N19" s="76" t="e">
        <f>'[7]★Cost datasheet_v2'!H19*(1+'[7]★Cost datasheet_v2'!R19)^(2038-'[7]★Cost datasheet_v2'!$D19)</f>
        <v>#REF!</v>
      </c>
      <c r="O19" s="76">
        <f>'[7]★Cost datasheet_v2'!E19*(1+'[7]★Cost datasheet_v2'!O19)^(2040-'[7]★Cost datasheet_v2'!$D19)</f>
        <v>1633610.9471489573</v>
      </c>
      <c r="P19" s="76">
        <f>'[7]★Cost datasheet_v2'!F19*(1+'[7]★Cost datasheet_v2'!P19)^(2040-'[7]★Cost datasheet_v2'!$D19)</f>
        <v>36430.881057344035</v>
      </c>
      <c r="Q19" s="76" t="e">
        <f>'[7]★Cost datasheet_v2'!G19*(1+'[7]★Cost datasheet_v2'!Q19)^(2040-'[7]★Cost datasheet_v2'!$D19)</f>
        <v>#REF!</v>
      </c>
      <c r="R19" s="76" t="e">
        <f>'[7]★Cost datasheet_v2'!H19*(1+'[7]★Cost datasheet_v2'!R19)^(2040-'[7]★Cost datasheet_v2'!$D19)</f>
        <v>#REF!</v>
      </c>
      <c r="S19" s="76">
        <f>'[7]★Cost datasheet_v2'!E19*(1+'[7]★Cost datasheet_v2'!O19)^(2050-'[7]★Cost datasheet_v2'!$D19)</f>
        <v>1261763.1843261356</v>
      </c>
      <c r="T19" s="76">
        <f>'[7]★Cost datasheet_v2'!F19*(1+'[7]★Cost datasheet_v2'!P19)^(2050-'[7]★Cost datasheet_v2'!$D19)</f>
        <v>27577.796320384063</v>
      </c>
      <c r="U19" s="76" t="e">
        <f>'[7]★Cost datasheet_v2'!G19*(1+'[7]★Cost datasheet_v2'!Q19)^(2050-'[7]★Cost datasheet_v2'!$D19)</f>
        <v>#REF!</v>
      </c>
      <c r="V19" s="76" t="e">
        <f>'[7]★Cost datasheet_v2'!H19*(1+'[7]★Cost datasheet_v2'!R19)^(2050-'[7]★Cost datasheet_v2'!$D19)</f>
        <v>#REF!</v>
      </c>
    </row>
    <row r="20" spans="1:22">
      <c r="B20" s="81" t="s">
        <v>25</v>
      </c>
      <c r="C20" s="78" t="e">
        <f>'[7]★Cost datasheet_v2'!E20*(1+'[7]★Cost datasheet_v2'!O20)^(2025-'[7]★Cost datasheet_v2'!$D20)</f>
        <v>#REF!</v>
      </c>
      <c r="D20" s="78" t="e">
        <f>'[7]★Cost datasheet_v2'!F20*(1+'[7]★Cost datasheet_v2'!P20)^(2025-'[7]★Cost datasheet_v2'!$D20)</f>
        <v>#REF!</v>
      </c>
      <c r="E20" s="78" t="e">
        <f>'[7]★Cost datasheet_v2'!G20*(1+'[7]★Cost datasheet_v2'!Q20)^(2025-'[7]★Cost datasheet_v2'!$D20)</f>
        <v>#REF!</v>
      </c>
      <c r="F20" s="78" t="e">
        <f>'[7]★Cost datasheet_v2'!H20*(1+'[7]★Cost datasheet_v2'!R20)^(2025-'[7]★Cost datasheet_v2'!$D20)</f>
        <v>#REF!</v>
      </c>
      <c r="G20" s="79" t="e">
        <f>'[7]★Cost datasheet_v2'!E20*(1+'[7]★Cost datasheet_v2'!O20)^(2030-'[7]★Cost datasheet_v2'!$D20)</f>
        <v>#REF!</v>
      </c>
      <c r="H20" s="79" t="e">
        <f>'[7]★Cost datasheet_v2'!F20*(1+'[7]★Cost datasheet_v2'!P20)^(2030-'[7]★Cost datasheet_v2'!$D20)</f>
        <v>#REF!</v>
      </c>
      <c r="I20" s="79" t="e">
        <f>'[7]★Cost datasheet_v2'!G20*(1+'[7]★Cost datasheet_v2'!Q20)^(2030-'[7]★Cost datasheet_v2'!$D20)</f>
        <v>#REF!</v>
      </c>
      <c r="J20" s="79" t="e">
        <f>'[7]★Cost datasheet_v2'!H20*(1+'[7]★Cost datasheet_v2'!R20)^(2030-'[7]★Cost datasheet_v2'!$D20)</f>
        <v>#REF!</v>
      </c>
      <c r="K20" s="79" t="e">
        <f>'[7]★Cost datasheet_v2'!E20*(1+'[7]★Cost datasheet_v2'!O20)^(2038-'[7]★Cost datasheet_v2'!$D20)</f>
        <v>#REF!</v>
      </c>
      <c r="L20" s="79" t="e">
        <f>'[7]★Cost datasheet_v2'!F20*(1+'[7]★Cost datasheet_v2'!P20)^(2038-'[7]★Cost datasheet_v2'!$D20)</f>
        <v>#REF!</v>
      </c>
      <c r="M20" s="79" t="e">
        <f>'[7]★Cost datasheet_v2'!G20*(1+'[7]★Cost datasheet_v2'!Q20)^(2038-'[7]★Cost datasheet_v2'!$D20)</f>
        <v>#REF!</v>
      </c>
      <c r="N20" s="79" t="e">
        <f>'[7]★Cost datasheet_v2'!H20*(1+'[7]★Cost datasheet_v2'!R20)^(2038-'[7]★Cost datasheet_v2'!$D20)</f>
        <v>#REF!</v>
      </c>
      <c r="O20" s="79" t="e">
        <f>'[7]★Cost datasheet_v2'!E20*(1+'[7]★Cost datasheet_v2'!O20)^(2040-'[7]★Cost datasheet_v2'!$D20)</f>
        <v>#REF!</v>
      </c>
      <c r="P20" s="79" t="e">
        <f>'[7]★Cost datasheet_v2'!F20*(1+'[7]★Cost datasheet_v2'!P20)^(2040-'[7]★Cost datasheet_v2'!$D20)</f>
        <v>#REF!</v>
      </c>
      <c r="Q20" s="79" t="e">
        <f>'[7]★Cost datasheet_v2'!G20*(1+'[7]★Cost datasheet_v2'!Q20)^(2040-'[7]★Cost datasheet_v2'!$D20)</f>
        <v>#REF!</v>
      </c>
      <c r="R20" s="79" t="e">
        <f>'[7]★Cost datasheet_v2'!H20*(1+'[7]★Cost datasheet_v2'!R20)^(2040-'[7]★Cost datasheet_v2'!$D20)</f>
        <v>#REF!</v>
      </c>
      <c r="S20" s="79" t="e">
        <f>'[7]★Cost datasheet_v2'!E20*(1+'[7]★Cost datasheet_v2'!O20)^(2050-'[7]★Cost datasheet_v2'!$D20)</f>
        <v>#REF!</v>
      </c>
      <c r="T20" s="79" t="e">
        <f>'[7]★Cost datasheet_v2'!F20*(1+'[7]★Cost datasheet_v2'!P20)^(2050-'[7]★Cost datasheet_v2'!$D20)</f>
        <v>#REF!</v>
      </c>
      <c r="U20" s="79" t="e">
        <f>'[7]★Cost datasheet_v2'!G20*(1+'[7]★Cost datasheet_v2'!Q20)^(2050-'[7]★Cost datasheet_v2'!$D20)</f>
        <v>#REF!</v>
      </c>
      <c r="V20" s="79" t="e">
        <f>'[7]★Cost datasheet_v2'!H20*(1+'[7]★Cost datasheet_v2'!R20)^(2050-'[7]★Cost datasheet_v2'!$D20)</f>
        <v>#REF!</v>
      </c>
    </row>
    <row r="21" spans="1:22">
      <c r="B21" s="82" t="s">
        <v>26</v>
      </c>
      <c r="C21" s="75">
        <f>'[7]★Cost datasheet_v2'!E21*(1+'[7]★Cost datasheet_v2'!O21)^(2025-'[7]★Cost datasheet_v2'!$D21)</f>
        <v>1558727.391010673</v>
      </c>
      <c r="D21" s="75">
        <f>'[7]★Cost datasheet_v2'!F21*(1+'[7]★Cost datasheet_v2'!P21)^(2025-'[7]★Cost datasheet_v2'!$D21)</f>
        <v>34985.08</v>
      </c>
      <c r="E21" s="75" t="e">
        <f>'[7]★Cost datasheet_v2'!G21*(1+'[7]★Cost datasheet_v2'!Q21)^(2025-'[7]★Cost datasheet_v2'!$D21)</f>
        <v>#REF!</v>
      </c>
      <c r="F21" s="75" t="e">
        <f>'[7]★Cost datasheet_v2'!H21*(1+'[7]★Cost datasheet_v2'!R21)^(2025-'[7]★Cost datasheet_v2'!$D21)</f>
        <v>#REF!</v>
      </c>
      <c r="G21" s="76">
        <f>'[7]★Cost datasheet_v2'!E21*(1+'[7]★Cost datasheet_v2'!O21)^(2030-'[7]★Cost datasheet_v2'!$D21)</f>
        <v>1388952.7075467254</v>
      </c>
      <c r="H21" s="76">
        <f>'[7]★Cost datasheet_v2'!F21*(1+'[7]★Cost datasheet_v2'!P21)^(2030-'[7]★Cost datasheet_v2'!$D21)</f>
        <v>34985.08</v>
      </c>
      <c r="I21" s="76" t="e">
        <f>'[7]★Cost datasheet_v2'!G21*(1+'[7]★Cost datasheet_v2'!Q21)^(2030-'[7]★Cost datasheet_v2'!$D21)</f>
        <v>#REF!</v>
      </c>
      <c r="J21" s="76" t="e">
        <f>'[7]★Cost datasheet_v2'!H21*(1+'[7]★Cost datasheet_v2'!R21)^(2030-'[7]★Cost datasheet_v2'!$D21)</f>
        <v>#REF!</v>
      </c>
      <c r="K21" s="76">
        <f>'[7]★Cost datasheet_v2'!E21*(1+'[7]★Cost datasheet_v2'!O21)^(2038-'[7]★Cost datasheet_v2'!$D21)</f>
        <v>1154928.5707577926</v>
      </c>
      <c r="L21" s="76">
        <f>'[7]★Cost datasheet_v2'!F21*(1+'[7]★Cost datasheet_v2'!P21)^(2038-'[7]★Cost datasheet_v2'!$D21)</f>
        <v>34985.08</v>
      </c>
      <c r="M21" s="76" t="e">
        <f>'[7]★Cost datasheet_v2'!G21*(1+'[7]★Cost datasheet_v2'!Q21)^(2038-'[7]★Cost datasheet_v2'!$D21)</f>
        <v>#REF!</v>
      </c>
      <c r="N21" s="76" t="e">
        <f>'[7]★Cost datasheet_v2'!H21*(1+'[7]★Cost datasheet_v2'!R21)^(2038-'[7]★Cost datasheet_v2'!$D21)</f>
        <v>#REF!</v>
      </c>
      <c r="O21" s="76">
        <f>'[7]★Cost datasheet_v2'!E21*(1+'[7]★Cost datasheet_v2'!O21)^(2040-'[7]★Cost datasheet_v2'!$D21)</f>
        <v>1102864.2059994601</v>
      </c>
      <c r="P21" s="76">
        <f>'[7]★Cost datasheet_v2'!F21*(1+'[7]★Cost datasheet_v2'!P21)^(2040-'[7]★Cost datasheet_v2'!$D21)</f>
        <v>34985.08</v>
      </c>
      <c r="Q21" s="76" t="e">
        <f>'[7]★Cost datasheet_v2'!G21*(1+'[7]★Cost datasheet_v2'!Q21)^(2040-'[7]★Cost datasheet_v2'!$D21)</f>
        <v>#REF!</v>
      </c>
      <c r="R21" s="76" t="e">
        <f>'[7]★Cost datasheet_v2'!H21*(1+'[7]★Cost datasheet_v2'!R21)^(2040-'[7]★Cost datasheet_v2'!$D21)</f>
        <v>#REF!</v>
      </c>
      <c r="S21" s="76">
        <f>'[7]★Cost datasheet_v2'!E21*(1+'[7]★Cost datasheet_v2'!O21)^(2050-'[7]★Cost datasheet_v2'!$D21)</f>
        <v>875702.57091269759</v>
      </c>
      <c r="T21" s="76">
        <f>'[7]★Cost datasheet_v2'!F21*(1+'[7]★Cost datasheet_v2'!P21)^(2050-'[7]★Cost datasheet_v2'!$D21)</f>
        <v>34985.08</v>
      </c>
      <c r="U21" s="76" t="e">
        <f>'[7]★Cost datasheet_v2'!G21*(1+'[7]★Cost datasheet_v2'!Q21)^(2050-'[7]★Cost datasheet_v2'!$D21)</f>
        <v>#REF!</v>
      </c>
      <c r="V21" s="76" t="e">
        <f>'[7]★Cost datasheet_v2'!H21*(1+'[7]★Cost datasheet_v2'!R21)^(2050-'[7]★Cost datasheet_v2'!$D21)</f>
        <v>#REF!</v>
      </c>
    </row>
    <row r="22" spans="1:22">
      <c r="B22" s="82" t="s">
        <v>27</v>
      </c>
      <c r="C22" s="75">
        <f>'[7]★Cost datasheet_v2'!E22*(1+'[7]★Cost datasheet_v2'!O22)^(2025-'[7]★Cost datasheet_v2'!$D22)</f>
        <v>1438825.284009852</v>
      </c>
      <c r="D22" s="75">
        <f>'[7]★Cost datasheet_v2'!F22*(1+'[7]★Cost datasheet_v2'!P22)^(2025-'[7]★Cost datasheet_v2'!$D22)</f>
        <v>64587.840000000004</v>
      </c>
      <c r="E22" s="75" t="e">
        <f>'[7]★Cost datasheet_v2'!G22*(1+'[7]★Cost datasheet_v2'!Q22)^(2025-'[7]★Cost datasheet_v2'!$D22)</f>
        <v>#REF!</v>
      </c>
      <c r="F22" s="75" t="e">
        <f>'[7]★Cost datasheet_v2'!H22*(1+'[7]★Cost datasheet_v2'!R22)^(2025-'[7]★Cost datasheet_v2'!$D22)</f>
        <v>#REF!</v>
      </c>
      <c r="G22" s="76">
        <f>'[7]★Cost datasheet_v2'!E22*(1+'[7]★Cost datasheet_v2'!O22)^(2030-'[7]★Cost datasheet_v2'!$D22)</f>
        <v>1282110.1915815927</v>
      </c>
      <c r="H22" s="76">
        <f>'[7]★Cost datasheet_v2'!F22*(1+'[7]★Cost datasheet_v2'!P22)^(2030-'[7]★Cost datasheet_v2'!$D22)</f>
        <v>64587.840000000004</v>
      </c>
      <c r="I22" s="76" t="e">
        <f>'[7]★Cost datasheet_v2'!G22*(1+'[7]★Cost datasheet_v2'!Q22)^(2030-'[7]★Cost datasheet_v2'!$D22)</f>
        <v>#REF!</v>
      </c>
      <c r="J22" s="76" t="e">
        <f>'[7]★Cost datasheet_v2'!H22*(1+'[7]★Cost datasheet_v2'!R22)^(2030-'[7]★Cost datasheet_v2'!$D22)</f>
        <v>#REF!</v>
      </c>
      <c r="K22" s="76">
        <f>'[7]★Cost datasheet_v2'!E22*(1+'[7]★Cost datasheet_v2'!O22)^(2038-'[7]★Cost datasheet_v2'!$D22)</f>
        <v>1066087.9114687317</v>
      </c>
      <c r="L22" s="76">
        <f>'[7]★Cost datasheet_v2'!F22*(1+'[7]★Cost datasheet_v2'!P22)^(2038-'[7]★Cost datasheet_v2'!$D22)</f>
        <v>64587.840000000004</v>
      </c>
      <c r="M22" s="76" t="e">
        <f>'[7]★Cost datasheet_v2'!G22*(1+'[7]★Cost datasheet_v2'!Q22)^(2038-'[7]★Cost datasheet_v2'!$D22)</f>
        <v>#REF!</v>
      </c>
      <c r="N22" s="76" t="e">
        <f>'[7]★Cost datasheet_v2'!H22*(1+'[7]★Cost datasheet_v2'!R22)^(2038-'[7]★Cost datasheet_v2'!$D22)</f>
        <v>#REF!</v>
      </c>
      <c r="O22" s="76">
        <f>'[7]★Cost datasheet_v2'!E22*(1+'[7]★Cost datasheet_v2'!O22)^(2040-'[7]★Cost datasheet_v2'!$D22)</f>
        <v>1018028.4978456554</v>
      </c>
      <c r="P22" s="76">
        <f>'[7]★Cost datasheet_v2'!F22*(1+'[7]★Cost datasheet_v2'!P22)^(2040-'[7]★Cost datasheet_v2'!$D22)</f>
        <v>64587.840000000004</v>
      </c>
      <c r="Q22" s="76" t="e">
        <f>'[7]★Cost datasheet_v2'!G22*(1+'[7]★Cost datasheet_v2'!Q22)^(2040-'[7]★Cost datasheet_v2'!$D22)</f>
        <v>#REF!</v>
      </c>
      <c r="R22" s="76" t="e">
        <f>'[7]★Cost datasheet_v2'!H22*(1+'[7]★Cost datasheet_v2'!R22)^(2040-'[7]★Cost datasheet_v2'!$D22)</f>
        <v>#REF!</v>
      </c>
      <c r="S22" s="76">
        <f>'[7]★Cost datasheet_v2'!E22*(1+'[7]★Cost datasheet_v2'!O22)^(2050-'[7]★Cost datasheet_v2'!$D22)</f>
        <v>808340.83468864392</v>
      </c>
      <c r="T22" s="76">
        <f>'[7]★Cost datasheet_v2'!F22*(1+'[7]★Cost datasheet_v2'!P22)^(2050-'[7]★Cost datasheet_v2'!$D22)</f>
        <v>64587.840000000004</v>
      </c>
      <c r="U22" s="76" t="e">
        <f>'[7]★Cost datasheet_v2'!G22*(1+'[7]★Cost datasheet_v2'!Q22)^(2050-'[7]★Cost datasheet_v2'!$D22)</f>
        <v>#REF!</v>
      </c>
      <c r="V22" s="76" t="e">
        <f>'[7]★Cost datasheet_v2'!H22*(1+'[7]★Cost datasheet_v2'!R22)^(2050-'[7]★Cost datasheet_v2'!$D22)</f>
        <v>#REF!</v>
      </c>
    </row>
    <row r="23" spans="1:22">
      <c r="B23" s="82" t="s">
        <v>28</v>
      </c>
      <c r="C23" s="75">
        <f>'[7]★Cost datasheet_v2'!E23*(1+'[7]★Cost datasheet_v2'!O23)^(2025-'[7]★Cost datasheet_v2'!$D23)</f>
        <v>4353752.9318359587</v>
      </c>
      <c r="D23" s="75">
        <f>'[7]★Cost datasheet_v2'!F23*(1+'[7]★Cost datasheet_v2'!P23)^(2025-'[7]★Cost datasheet_v2'!$D23)</f>
        <v>236090.75521126259</v>
      </c>
      <c r="E23" s="75" t="e">
        <f>'[7]★Cost datasheet_v2'!G23*(1+'[7]★Cost datasheet_v2'!Q23)^(2025-'[7]★Cost datasheet_v2'!$D23)</f>
        <v>#REF!</v>
      </c>
      <c r="F23" s="75" t="e">
        <f>'[7]★Cost datasheet_v2'!H23*(1+'[7]★Cost datasheet_v2'!R23)^(2025-'[7]★Cost datasheet_v2'!$D23)</f>
        <v>#REF!</v>
      </c>
      <c r="G23" s="76">
        <f>'[7]★Cost datasheet_v2'!E23*(1+'[7]★Cost datasheet_v2'!O23)^(2030-'[7]★Cost datasheet_v2'!$D23)</f>
        <v>4014380.9473836529</v>
      </c>
      <c r="H23" s="76">
        <f>'[7]★Cost datasheet_v2'!F23*(1+'[7]★Cost datasheet_v2'!P23)^(2030-'[7]★Cost datasheet_v2'!$D23)</f>
        <v>236090.75521126259</v>
      </c>
      <c r="I23" s="76" t="e">
        <f>'[7]★Cost datasheet_v2'!G23*(1+'[7]★Cost datasheet_v2'!Q23)^(2030-'[7]★Cost datasheet_v2'!$D23)</f>
        <v>#REF!</v>
      </c>
      <c r="J23" s="76" t="e">
        <f>'[7]★Cost datasheet_v2'!H23*(1+'[7]★Cost datasheet_v2'!R23)^(2030-'[7]★Cost datasheet_v2'!$D23)</f>
        <v>#REF!</v>
      </c>
      <c r="K23" s="76">
        <f>'[7]★Cost datasheet_v2'!E23*(1+'[7]★Cost datasheet_v2'!O23)^(2038-'[7]★Cost datasheet_v2'!$D23)</f>
        <v>3525545.0402784776</v>
      </c>
      <c r="L23" s="76">
        <f>'[7]★Cost datasheet_v2'!F23*(1+'[7]★Cost datasheet_v2'!P23)^(2038-'[7]★Cost datasheet_v2'!$D23)</f>
        <v>236090.75521126259</v>
      </c>
      <c r="M23" s="76" t="e">
        <f>'[7]★Cost datasheet_v2'!G23*(1+'[7]★Cost datasheet_v2'!Q23)^(2038-'[7]★Cost datasheet_v2'!$D23)</f>
        <v>#REF!</v>
      </c>
      <c r="N23" s="76" t="e">
        <f>'[7]★Cost datasheet_v2'!H23*(1+'[7]★Cost datasheet_v2'!R23)^(2038-'[7]★Cost datasheet_v2'!$D23)</f>
        <v>#REF!</v>
      </c>
      <c r="O23" s="76">
        <f>'[7]★Cost datasheet_v2'!E23*(1+'[7]★Cost datasheet_v2'!O23)^(2040-'[7]★Cost datasheet_v2'!$D23)</f>
        <v>3412936.3465114008</v>
      </c>
      <c r="P23" s="76">
        <f>'[7]★Cost datasheet_v2'!F23*(1+'[7]★Cost datasheet_v2'!P23)^(2040-'[7]★Cost datasheet_v2'!$D23)</f>
        <v>236090.75521126259</v>
      </c>
      <c r="Q23" s="76" t="e">
        <f>'[7]★Cost datasheet_v2'!G23*(1+'[7]★Cost datasheet_v2'!Q23)^(2040-'[7]★Cost datasheet_v2'!$D23)</f>
        <v>#REF!</v>
      </c>
      <c r="R23" s="76" t="e">
        <f>'[7]★Cost datasheet_v2'!H23*(1+'[7]★Cost datasheet_v2'!R23)^(2040-'[7]★Cost datasheet_v2'!$D23)</f>
        <v>#REF!</v>
      </c>
      <c r="S23" s="76">
        <f>'[7]★Cost datasheet_v2'!E23*(1+'[7]★Cost datasheet_v2'!O23)^(2050-'[7]★Cost datasheet_v2'!$D23)</f>
        <v>2901601.6810587412</v>
      </c>
      <c r="T23" s="76">
        <f>'[7]★Cost datasheet_v2'!F23*(1+'[7]★Cost datasheet_v2'!P23)^(2050-'[7]★Cost datasheet_v2'!$D23)</f>
        <v>236090.75521126259</v>
      </c>
      <c r="U23" s="76" t="e">
        <f>'[7]★Cost datasheet_v2'!G23*(1+'[7]★Cost datasheet_v2'!Q23)^(2050-'[7]★Cost datasheet_v2'!$D23)</f>
        <v>#REF!</v>
      </c>
      <c r="V23" s="76" t="e">
        <f>'[7]★Cost datasheet_v2'!H23*(1+'[7]★Cost datasheet_v2'!R23)^(2050-'[7]★Cost datasheet_v2'!$D23)</f>
        <v>#REF!</v>
      </c>
    </row>
    <row r="24" spans="1:22">
      <c r="B24" s="82" t="s">
        <v>29</v>
      </c>
      <c r="C24" s="75">
        <f>'[7]★Cost datasheet_v2'!E24*(1+'[7]★Cost datasheet_v2'!O24)^(2025-'[7]★Cost datasheet_v2'!$D24)</f>
        <v>1715114.7913293175</v>
      </c>
      <c r="D24" s="75">
        <f>'[7]★Cost datasheet_v2'!F24*(1+'[7]★Cost datasheet_v2'!P24)^(2025-'[7]★Cost datasheet_v2'!$D24)</f>
        <v>93005.449022618603</v>
      </c>
      <c r="E24" s="75" t="e">
        <f>'[7]★Cost datasheet_v2'!G24*(1+'[7]★Cost datasheet_v2'!Q24)^(2025-'[7]★Cost datasheet_v2'!$D24)</f>
        <v>#REF!</v>
      </c>
      <c r="F24" s="75" t="e">
        <f>'[7]★Cost datasheet_v2'!H24*(1+'[7]★Cost datasheet_v2'!R24)^(2025-'[7]★Cost datasheet_v2'!$D24)</f>
        <v>#REF!</v>
      </c>
      <c r="G24" s="76">
        <f>'[7]★Cost datasheet_v2'!E24*(1+'[7]★Cost datasheet_v2'!O24)^(2030-'[7]★Cost datasheet_v2'!$D24)</f>
        <v>1581422.7974541667</v>
      </c>
      <c r="H24" s="76">
        <f>'[7]★Cost datasheet_v2'!F24*(1+'[7]★Cost datasheet_v2'!P24)^(2030-'[7]★Cost datasheet_v2'!$D24)</f>
        <v>93005.449022618603</v>
      </c>
      <c r="I24" s="76" t="e">
        <f>'[7]★Cost datasheet_v2'!G24*(1+'[7]★Cost datasheet_v2'!Q24)^(2030-'[7]★Cost datasheet_v2'!$D24)</f>
        <v>#REF!</v>
      </c>
      <c r="J24" s="76" t="e">
        <f>'[7]★Cost datasheet_v2'!H24*(1+'[7]★Cost datasheet_v2'!R24)^(2030-'[7]★Cost datasheet_v2'!$D24)</f>
        <v>#REF!</v>
      </c>
      <c r="K24" s="76">
        <f>'[7]★Cost datasheet_v2'!E24*(1+'[7]★Cost datasheet_v2'!O24)^(2038-'[7]★Cost datasheet_v2'!$D24)</f>
        <v>1388851.0764733399</v>
      </c>
      <c r="L24" s="76">
        <f>'[7]★Cost datasheet_v2'!F24*(1+'[7]★Cost datasheet_v2'!P24)^(2038-'[7]★Cost datasheet_v2'!$D24)</f>
        <v>93005.449022618603</v>
      </c>
      <c r="M24" s="76" t="e">
        <f>'[7]★Cost datasheet_v2'!G24*(1+'[7]★Cost datasheet_v2'!Q24)^(2038-'[7]★Cost datasheet_v2'!$D24)</f>
        <v>#REF!</v>
      </c>
      <c r="N24" s="76" t="e">
        <f>'[7]★Cost datasheet_v2'!H24*(1+'[7]★Cost datasheet_v2'!R24)^(2038-'[7]★Cost datasheet_v2'!$D24)</f>
        <v>#REF!</v>
      </c>
      <c r="O24" s="76">
        <f>'[7]★Cost datasheet_v2'!E24*(1+'[7]★Cost datasheet_v2'!O24)^(2040-'[7]★Cost datasheet_v2'!$D24)</f>
        <v>1344490.075898431</v>
      </c>
      <c r="P24" s="76">
        <f>'[7]★Cost datasheet_v2'!F24*(1+'[7]★Cost datasheet_v2'!P24)^(2040-'[7]★Cost datasheet_v2'!$D24)</f>
        <v>93005.449022618603</v>
      </c>
      <c r="Q24" s="76" t="e">
        <f>'[7]★Cost datasheet_v2'!G24*(1+'[7]★Cost datasheet_v2'!Q24)^(2040-'[7]★Cost datasheet_v2'!$D24)</f>
        <v>#REF!</v>
      </c>
      <c r="R24" s="76" t="e">
        <f>'[7]★Cost datasheet_v2'!H24*(1+'[7]★Cost datasheet_v2'!R24)^(2040-'[7]★Cost datasheet_v2'!$D24)</f>
        <v>#REF!</v>
      </c>
      <c r="S24" s="76">
        <f>'[7]★Cost datasheet_v2'!E24*(1+'[7]★Cost datasheet_v2'!O24)^(2050-'[7]★Cost datasheet_v2'!$D24)</f>
        <v>1143055.2076898075</v>
      </c>
      <c r="T24" s="76">
        <f>'[7]★Cost datasheet_v2'!F24*(1+'[7]★Cost datasheet_v2'!P24)^(2050-'[7]★Cost datasheet_v2'!$D24)</f>
        <v>93005.449022618603</v>
      </c>
      <c r="U24" s="76" t="e">
        <f>'[7]★Cost datasheet_v2'!G24*(1+'[7]★Cost datasheet_v2'!Q24)^(2050-'[7]★Cost datasheet_v2'!$D24)</f>
        <v>#REF!</v>
      </c>
      <c r="V24" s="76" t="e">
        <f>'[7]★Cost datasheet_v2'!H24*(1+'[7]★Cost datasheet_v2'!R24)^(2050-'[7]★Cost datasheet_v2'!$D24)</f>
        <v>#REF!</v>
      </c>
    </row>
    <row r="25" spans="1:22">
      <c r="B25" s="77" t="s">
        <v>30</v>
      </c>
      <c r="C25" s="75">
        <f>'[7]★Cost datasheet_v2'!E25*(1+'[7]★Cost datasheet_v2'!O25)^(2025-'[7]★Cost datasheet_v2'!$D25)</f>
        <v>1400000</v>
      </c>
      <c r="D25" s="75">
        <f>'[7]★Cost datasheet_v2'!F25*(1+'[7]★Cost datasheet_v2'!P25)^(2025-'[7]★Cost datasheet_v2'!$D25)</f>
        <v>60015.604206700249</v>
      </c>
      <c r="E25" s="75" t="e">
        <f>'[7]★Cost datasheet_v2'!G25*(1+'[7]★Cost datasheet_v2'!Q25)^(2025-'[7]★Cost datasheet_v2'!$D25)</f>
        <v>#REF!</v>
      </c>
      <c r="F25" s="75" t="e">
        <f>'[7]★Cost datasheet_v2'!H25*(1+'[7]★Cost datasheet_v2'!R25)^(2025-'[7]★Cost datasheet_v2'!$D25)</f>
        <v>#REF!</v>
      </c>
      <c r="G25" s="76">
        <f>'[7]★Cost datasheet_v2'!E25*(1+'[7]★Cost datasheet_v2'!O25)^(2030-'[7]★Cost datasheet_v2'!$D25)</f>
        <v>1345150.0857699334</v>
      </c>
      <c r="H25" s="76">
        <f>'[7]★Cost datasheet_v2'!F25*(1+'[7]★Cost datasheet_v2'!P25)^(2030-'[7]★Cost datasheet_v2'!$D25)</f>
        <v>55737.681612960863</v>
      </c>
      <c r="I25" s="76" t="e">
        <f>'[7]★Cost datasheet_v2'!G25*(1+'[7]★Cost datasheet_v2'!Q25)^(2030-'[7]★Cost datasheet_v2'!$D25)</f>
        <v>#REF!</v>
      </c>
      <c r="J25" s="76" t="e">
        <f>'[7]★Cost datasheet_v2'!H25*(1+'[7]★Cost datasheet_v2'!R25)^(2030-'[7]★Cost datasheet_v2'!$D25)</f>
        <v>#REF!</v>
      </c>
      <c r="K25" s="76">
        <f>'[7]★Cost datasheet_v2'!E25*(1+'[7]★Cost datasheet_v2'!O25)^(2038-'[7]★Cost datasheet_v2'!$D25)</f>
        <v>1261824.8511825311</v>
      </c>
      <c r="L25" s="76">
        <f>'[7]★Cost datasheet_v2'!F25*(1+'[7]★Cost datasheet_v2'!P25)^(2038-'[7]★Cost datasheet_v2'!$D25)</f>
        <v>49518.154304979376</v>
      </c>
      <c r="M25" s="76" t="e">
        <f>'[7]★Cost datasheet_v2'!G25*(1+'[7]★Cost datasheet_v2'!Q25)^(2038-'[7]★Cost datasheet_v2'!$D25)</f>
        <v>#REF!</v>
      </c>
      <c r="N25" s="76" t="e">
        <f>'[7]★Cost datasheet_v2'!H25*(1+'[7]★Cost datasheet_v2'!R25)^(2038-'[7]★Cost datasheet_v2'!$D25)</f>
        <v>#REF!</v>
      </c>
      <c r="O25" s="76">
        <f>'[7]★Cost datasheet_v2'!E25*(1+'[7]★Cost datasheet_v2'!O25)^(2040-'[7]★Cost datasheet_v2'!$D25)</f>
        <v>1241812.8788901002</v>
      </c>
      <c r="P25" s="76">
        <f>'[7]★Cost datasheet_v2'!F25*(1+'[7]★Cost datasheet_v2'!P25)^(2040-'[7]★Cost datasheet_v2'!$D25)</f>
        <v>48074.894062704872</v>
      </c>
      <c r="Q25" s="76" t="e">
        <f>'[7]★Cost datasheet_v2'!G25*(1+'[7]★Cost datasheet_v2'!Q25)^(2040-'[7]★Cost datasheet_v2'!$D25)</f>
        <v>#REF!</v>
      </c>
      <c r="R25" s="76" t="e">
        <f>'[7]★Cost datasheet_v2'!H25*(1+'[7]★Cost datasheet_v2'!R25)^(2040-'[7]★Cost datasheet_v2'!$D25)</f>
        <v>#REF!</v>
      </c>
      <c r="S25" s="76">
        <f>'[7]★Cost datasheet_v2'!E25*(1+'[7]★Cost datasheet_v2'!O25)^(2050-'[7]★Cost datasheet_v2'!$D25)</f>
        <v>1146414.2496000037</v>
      </c>
      <c r="T25" s="76">
        <f>'[7]★Cost datasheet_v2'!F25*(1+'[7]★Cost datasheet_v2'!P25)^(2050-'[7]★Cost datasheet_v2'!$D25)</f>
        <v>41465.582569241029</v>
      </c>
      <c r="U25" s="76" t="e">
        <f>'[7]★Cost datasheet_v2'!G25*(1+'[7]★Cost datasheet_v2'!Q25)^(2050-'[7]★Cost datasheet_v2'!$D25)</f>
        <v>#REF!</v>
      </c>
      <c r="V25" s="76" t="e">
        <f>'[7]★Cost datasheet_v2'!H25*(1+'[7]★Cost datasheet_v2'!R25)^(2050-'[7]★Cost datasheet_v2'!$D25)</f>
        <v>#REF!</v>
      </c>
    </row>
    <row r="26" spans="1:22" ht="41.25" customHeight="1" thickBot="1">
      <c r="B26" s="83"/>
      <c r="C26" s="63" t="s">
        <v>31</v>
      </c>
      <c r="D26" s="63" t="s">
        <v>32</v>
      </c>
      <c r="E26" s="63" t="s">
        <v>33</v>
      </c>
      <c r="F26" s="63" t="s">
        <v>33</v>
      </c>
      <c r="G26" s="63" t="s">
        <v>31</v>
      </c>
      <c r="H26" s="63" t="s">
        <v>32</v>
      </c>
      <c r="I26" s="63" t="s">
        <v>33</v>
      </c>
      <c r="J26" s="63" t="s">
        <v>33</v>
      </c>
      <c r="K26" s="63" t="s">
        <v>31</v>
      </c>
      <c r="L26" s="63" t="s">
        <v>32</v>
      </c>
      <c r="M26" s="63" t="s">
        <v>33</v>
      </c>
      <c r="N26" s="63" t="s">
        <v>33</v>
      </c>
      <c r="O26" s="63" t="s">
        <v>31</v>
      </c>
      <c r="P26" s="63" t="s">
        <v>32</v>
      </c>
      <c r="Q26" s="63" t="s">
        <v>33</v>
      </c>
      <c r="R26" s="63" t="s">
        <v>33</v>
      </c>
      <c r="S26" s="63" t="s">
        <v>31</v>
      </c>
      <c r="T26" s="63" t="s">
        <v>32</v>
      </c>
      <c r="U26" s="63" t="s">
        <v>33</v>
      </c>
      <c r="V26" s="63" t="s">
        <v>33</v>
      </c>
    </row>
    <row r="27" spans="1:22" ht="17.25" customHeight="1" thickTop="1">
      <c r="A27" s="64" t="s">
        <v>34</v>
      </c>
      <c r="B27" s="84" t="s">
        <v>35</v>
      </c>
      <c r="C27" s="75">
        <f>'[7]★Cost datasheet_v2'!E27*(1+'[7]★Cost datasheet_v2'!O27)^(2025-'[7]★Cost datasheet_v2'!$D27)</f>
        <v>82080.37999999999</v>
      </c>
      <c r="D27" s="75">
        <f>'[7]★Cost datasheet_v2'!F27*(1+'[7]★Cost datasheet_v2'!P27)^(2025-'[7]★Cost datasheet_v2'!$D27)</f>
        <v>858.53386319999993</v>
      </c>
      <c r="E27" s="75" t="e">
        <f>'[7]★Cost datasheet_v2'!G27*(1+'[7]★Cost datasheet_v2'!Q27)^(2025-'[7]★Cost datasheet_v2'!$D27)</f>
        <v>#REF!</v>
      </c>
      <c r="F27" s="75" t="e">
        <f>'[7]★Cost datasheet_v2'!H27*(1+'[7]★Cost datasheet_v2'!R27)^(2025-'[7]★Cost datasheet_v2'!$D27)</f>
        <v>#REF!</v>
      </c>
      <c r="G27" s="76">
        <f>'[7]★Cost datasheet_v2'!E27*(1+'[7]★Cost datasheet_v2'!O27)^(2030-'[7]★Cost datasheet_v2'!$D27)</f>
        <v>82080.37999999999</v>
      </c>
      <c r="H27" s="76">
        <f>'[7]★Cost datasheet_v2'!F27*(1+'[7]★Cost datasheet_v2'!P27)^(2030-'[7]★Cost datasheet_v2'!$D27)</f>
        <v>858.53386319999993</v>
      </c>
      <c r="I27" s="76" t="e">
        <f>'[7]★Cost datasheet_v2'!G27*(1+'[7]★Cost datasheet_v2'!Q27)^(2030-'[7]★Cost datasheet_v2'!$D27)</f>
        <v>#REF!</v>
      </c>
      <c r="J27" s="76" t="e">
        <f>'[7]★Cost datasheet_v2'!H27*(1+'[7]★Cost datasheet_v2'!R27)^(2030-'[7]★Cost datasheet_v2'!$D27)</f>
        <v>#REF!</v>
      </c>
      <c r="K27" s="76">
        <f>'[7]★Cost datasheet_v2'!E27*(1+'[7]★Cost datasheet_v2'!O27)^(2038-'[7]★Cost datasheet_v2'!$D27)</f>
        <v>82080.37999999999</v>
      </c>
      <c r="L27" s="76">
        <f>'[7]★Cost datasheet_v2'!F27*(1+'[7]★Cost datasheet_v2'!P27)^(2038-'[7]★Cost datasheet_v2'!$D27)</f>
        <v>858.53386319999993</v>
      </c>
      <c r="M27" s="76" t="e">
        <f>'[7]★Cost datasheet_v2'!G27*(1+'[7]★Cost datasheet_v2'!Q27)^(2038-'[7]★Cost datasheet_v2'!$D27)</f>
        <v>#REF!</v>
      </c>
      <c r="N27" s="76" t="e">
        <f>'[7]★Cost datasheet_v2'!H27*(1+'[7]★Cost datasheet_v2'!R27)^(2038-'[7]★Cost datasheet_v2'!$D27)</f>
        <v>#REF!</v>
      </c>
      <c r="O27" s="76">
        <f>'[7]★Cost datasheet_v2'!E27*(1+'[7]★Cost datasheet_v2'!O27)^(2040-'[7]★Cost datasheet_v2'!$D27)</f>
        <v>82080.37999999999</v>
      </c>
      <c r="P27" s="76">
        <f>'[7]★Cost datasheet_v2'!F27*(1+'[7]★Cost datasheet_v2'!P27)^(2040-'[7]★Cost datasheet_v2'!$D27)</f>
        <v>858.53386319999993</v>
      </c>
      <c r="Q27" s="76" t="e">
        <f>'[7]★Cost datasheet_v2'!G27*(1+'[7]★Cost datasheet_v2'!Q27)^(2040-'[7]★Cost datasheet_v2'!$D27)</f>
        <v>#REF!</v>
      </c>
      <c r="R27" s="76" t="e">
        <f>'[7]★Cost datasheet_v2'!H27*(1+'[7]★Cost datasheet_v2'!R27)^(2040-'[7]★Cost datasheet_v2'!$D27)</f>
        <v>#REF!</v>
      </c>
      <c r="S27" s="76">
        <f>'[7]★Cost datasheet_v2'!E27*(1+'[7]★Cost datasheet_v2'!O27)^(2050-'[7]★Cost datasheet_v2'!$D27)</f>
        <v>82080.37999999999</v>
      </c>
      <c r="T27" s="76">
        <f>'[7]★Cost datasheet_v2'!F27*(1+'[7]★Cost datasheet_v2'!P27)^(2050-'[7]★Cost datasheet_v2'!$D27)</f>
        <v>858.53386319999993</v>
      </c>
      <c r="U27" s="76" t="e">
        <f>'[7]★Cost datasheet_v2'!G27*(1+'[7]★Cost datasheet_v2'!Q27)^(2050-'[7]★Cost datasheet_v2'!$D27)</f>
        <v>#REF!</v>
      </c>
      <c r="V27" s="76" t="e">
        <f>'[7]★Cost datasheet_v2'!H27*(1+'[7]★Cost datasheet_v2'!R27)^(2050-'[7]★Cost datasheet_v2'!$D27)</f>
        <v>#REF!</v>
      </c>
    </row>
    <row r="28" spans="1:22" ht="41.25" customHeight="1" thickBot="1">
      <c r="B28" s="83"/>
      <c r="C28" s="63" t="s">
        <v>31</v>
      </c>
      <c r="D28" s="63" t="s">
        <v>36</v>
      </c>
      <c r="E28" s="63" t="s">
        <v>33</v>
      </c>
      <c r="F28" s="63" t="s">
        <v>33</v>
      </c>
      <c r="G28" s="63" t="s">
        <v>31</v>
      </c>
      <c r="H28" s="63" t="s">
        <v>36</v>
      </c>
      <c r="I28" s="63" t="s">
        <v>33</v>
      </c>
      <c r="J28" s="63" t="s">
        <v>33</v>
      </c>
      <c r="K28" s="63" t="s">
        <v>31</v>
      </c>
      <c r="L28" s="63" t="s">
        <v>36</v>
      </c>
      <c r="M28" s="63" t="s">
        <v>33</v>
      </c>
      <c r="N28" s="63" t="s">
        <v>33</v>
      </c>
      <c r="O28" s="63" t="s">
        <v>31</v>
      </c>
      <c r="P28" s="63" t="s">
        <v>36</v>
      </c>
      <c r="Q28" s="63" t="s">
        <v>33</v>
      </c>
      <c r="R28" s="63" t="s">
        <v>33</v>
      </c>
      <c r="S28" s="63" t="s">
        <v>31</v>
      </c>
      <c r="T28" s="63" t="s">
        <v>36</v>
      </c>
      <c r="U28" s="63" t="s">
        <v>33</v>
      </c>
      <c r="V28" s="63" t="s">
        <v>33</v>
      </c>
    </row>
    <row r="29" spans="1:22" ht="17.25" customHeight="1" thickTop="1">
      <c r="B29" s="82" t="s">
        <v>37</v>
      </c>
      <c r="C29" s="75">
        <f>'[7]★Cost datasheet_v2'!E29*(1+'[7]★Cost datasheet_v2'!O29)^(2025-'[7]★Cost datasheet_v2'!$D29)</f>
        <v>565143.6</v>
      </c>
      <c r="D29" s="75">
        <f>'[7]★Cost datasheet_v2'!F29*(1+'[7]★Cost datasheet_v2'!P29)^(2025-'[7]★Cost datasheet_v2'!$D29)</f>
        <v>68624.58</v>
      </c>
      <c r="E29" s="75" t="e">
        <f>'[7]★Cost datasheet_v2'!G29*(1+'[7]★Cost datasheet_v2'!Q29)^(2025-'[7]★Cost datasheet_v2'!$D29)</f>
        <v>#REF!</v>
      </c>
      <c r="F29" s="75" t="e">
        <f>'[7]★Cost datasheet_v2'!H29*(1+'[7]★Cost datasheet_v2'!R29)^(2025-'[7]★Cost datasheet_v2'!$D29)</f>
        <v>#REF!</v>
      </c>
      <c r="G29" s="76">
        <f>'[7]★Cost datasheet_v2'!E29*(1+'[7]★Cost datasheet_v2'!O29)^(2030-'[7]★Cost datasheet_v2'!$D29)</f>
        <v>565143.6</v>
      </c>
      <c r="H29" s="76">
        <f>'[7]★Cost datasheet_v2'!F29*(1+'[7]★Cost datasheet_v2'!P29)^(2030-'[7]★Cost datasheet_v2'!$D29)</f>
        <v>68624.58</v>
      </c>
      <c r="I29" s="76" t="e">
        <f>'[7]★Cost datasheet_v2'!G29*(1+'[7]★Cost datasheet_v2'!Q29)^(2030-'[7]★Cost datasheet_v2'!$D29)</f>
        <v>#REF!</v>
      </c>
      <c r="J29" s="76" t="e">
        <f>'[7]★Cost datasheet_v2'!H29*(1+'[7]★Cost datasheet_v2'!R29)^(2030-'[7]★Cost datasheet_v2'!$D29)</f>
        <v>#REF!</v>
      </c>
      <c r="K29" s="76">
        <f>'[7]★Cost datasheet_v2'!E29*(1+'[7]★Cost datasheet_v2'!O29)^(2038-'[7]★Cost datasheet_v2'!$D29)</f>
        <v>565143.6</v>
      </c>
      <c r="L29" s="76">
        <f>'[7]★Cost datasheet_v2'!F29*(1+'[7]★Cost datasheet_v2'!P29)^(2038-'[7]★Cost datasheet_v2'!$D29)</f>
        <v>68624.58</v>
      </c>
      <c r="M29" s="76" t="e">
        <f>'[7]★Cost datasheet_v2'!G29*(1+'[7]★Cost datasheet_v2'!Q29)^(2038-'[7]★Cost datasheet_v2'!$D29)</f>
        <v>#REF!</v>
      </c>
      <c r="N29" s="76" t="e">
        <f>'[7]★Cost datasheet_v2'!H29*(1+'[7]★Cost datasheet_v2'!R29)^(2038-'[7]★Cost datasheet_v2'!$D29)</f>
        <v>#REF!</v>
      </c>
      <c r="O29" s="76">
        <f>'[7]★Cost datasheet_v2'!E29*(1+'[7]★Cost datasheet_v2'!O29)^(2040-'[7]★Cost datasheet_v2'!$D29)</f>
        <v>565143.6</v>
      </c>
      <c r="P29" s="76">
        <f>'[7]★Cost datasheet_v2'!F29*(1+'[7]★Cost datasheet_v2'!P29)^(2040-'[7]★Cost datasheet_v2'!$D29)</f>
        <v>68624.58</v>
      </c>
      <c r="Q29" s="76" t="e">
        <f>'[7]★Cost datasheet_v2'!G29*(1+'[7]★Cost datasheet_v2'!Q29)^(2040-'[7]★Cost datasheet_v2'!$D29)</f>
        <v>#REF!</v>
      </c>
      <c r="R29" s="76" t="e">
        <f>'[7]★Cost datasheet_v2'!H29*(1+'[7]★Cost datasheet_v2'!R29)^(2040-'[7]★Cost datasheet_v2'!$D29)</f>
        <v>#REF!</v>
      </c>
      <c r="S29" s="76">
        <f>'[7]★Cost datasheet_v2'!E29*(1+'[7]★Cost datasheet_v2'!O29)^(2050-'[7]★Cost datasheet_v2'!$D29)</f>
        <v>565143.6</v>
      </c>
      <c r="T29" s="76">
        <f>'[7]★Cost datasheet_v2'!F29*(1+'[7]★Cost datasheet_v2'!P29)^(2050-'[7]★Cost datasheet_v2'!$D29)</f>
        <v>68624.58</v>
      </c>
      <c r="U29" s="76" t="e">
        <f>'[7]★Cost datasheet_v2'!G29*(1+'[7]★Cost datasheet_v2'!Q29)^(2050-'[7]★Cost datasheet_v2'!$D29)</f>
        <v>#REF!</v>
      </c>
      <c r="V29" s="76" t="e">
        <f>'[7]★Cost datasheet_v2'!H29*(1+'[7]★Cost datasheet_v2'!R29)^(2050-'[7]★Cost datasheet_v2'!$D29)</f>
        <v>#REF!</v>
      </c>
    </row>
    <row r="30" spans="1:22">
      <c r="B30" s="77" t="s">
        <v>38</v>
      </c>
      <c r="C30" s="75">
        <f>'[7]★Cost datasheet_v2'!E30*(1+'[7]★Cost datasheet_v2'!O30)^(2025-'[7]★Cost datasheet_v2'!$D30)</f>
        <v>57361.376673040155</v>
      </c>
      <c r="D30" s="75">
        <f>'[7]★Cost datasheet_v2'!F30*(1+'[7]★Cost datasheet_v2'!P30)^(2025-'[7]★Cost datasheet_v2'!$D30)</f>
        <v>6965.3100245834485</v>
      </c>
      <c r="E30" s="75" t="e">
        <f>'[7]★Cost datasheet_v2'!G30*(1+'[7]★Cost datasheet_v2'!Q30)^(2025-'[7]★Cost datasheet_v2'!$D30)</f>
        <v>#REF!</v>
      </c>
      <c r="F30" s="75" t="e">
        <f>'[7]★Cost datasheet_v2'!H30*(1+'[7]★Cost datasheet_v2'!R30)^(2025-'[7]★Cost datasheet_v2'!$D30)</f>
        <v>#REF!</v>
      </c>
      <c r="G30" s="76">
        <f>'[7]★Cost datasheet_v2'!E30*(1+'[7]★Cost datasheet_v2'!O30)^(2030-'[7]★Cost datasheet_v2'!$D30)</f>
        <v>57361.376673040155</v>
      </c>
      <c r="H30" s="76">
        <f>'[7]★Cost datasheet_v2'!F30*(1+'[7]★Cost datasheet_v2'!P30)^(2030-'[7]★Cost datasheet_v2'!$D30)</f>
        <v>6965.3100245834485</v>
      </c>
      <c r="I30" s="76" t="e">
        <f>'[7]★Cost datasheet_v2'!G30*(1+'[7]★Cost datasheet_v2'!Q30)^(2030-'[7]★Cost datasheet_v2'!$D30)</f>
        <v>#REF!</v>
      </c>
      <c r="J30" s="76" t="e">
        <f>'[7]★Cost datasheet_v2'!H30*(1+'[7]★Cost datasheet_v2'!R30)^(2030-'[7]★Cost datasheet_v2'!$D30)</f>
        <v>#REF!</v>
      </c>
      <c r="K30" s="76">
        <f>'[7]★Cost datasheet_v2'!E30*(1+'[7]★Cost datasheet_v2'!O30)^(2038-'[7]★Cost datasheet_v2'!$D30)</f>
        <v>57361.376673040155</v>
      </c>
      <c r="L30" s="76">
        <f>'[7]★Cost datasheet_v2'!F30*(1+'[7]★Cost datasheet_v2'!P30)^(2038-'[7]★Cost datasheet_v2'!$D30)</f>
        <v>6965.3100245834485</v>
      </c>
      <c r="M30" s="76" t="e">
        <f>'[7]★Cost datasheet_v2'!G30*(1+'[7]★Cost datasheet_v2'!Q30)^(2038-'[7]★Cost datasheet_v2'!$D30)</f>
        <v>#REF!</v>
      </c>
      <c r="N30" s="76" t="e">
        <f>'[7]★Cost datasheet_v2'!H30*(1+'[7]★Cost datasheet_v2'!R30)^(2038-'[7]★Cost datasheet_v2'!$D30)</f>
        <v>#REF!</v>
      </c>
      <c r="O30" s="76">
        <f>'[7]★Cost datasheet_v2'!E30*(1+'[7]★Cost datasheet_v2'!O30)^(2040-'[7]★Cost datasheet_v2'!$D30)</f>
        <v>57361.376673040155</v>
      </c>
      <c r="P30" s="76">
        <f>'[7]★Cost datasheet_v2'!F30*(1+'[7]★Cost datasheet_v2'!P30)^(2040-'[7]★Cost datasheet_v2'!$D30)</f>
        <v>6965.3100245834485</v>
      </c>
      <c r="Q30" s="76" t="e">
        <f>'[7]★Cost datasheet_v2'!G30*(1+'[7]★Cost datasheet_v2'!Q30)^(2040-'[7]★Cost datasheet_v2'!$D30)</f>
        <v>#REF!</v>
      </c>
      <c r="R30" s="76" t="e">
        <f>'[7]★Cost datasheet_v2'!H30*(1+'[7]★Cost datasheet_v2'!R30)^(2040-'[7]★Cost datasheet_v2'!$D30)</f>
        <v>#REF!</v>
      </c>
      <c r="S30" s="76">
        <f>'[7]★Cost datasheet_v2'!E30*(1+'[7]★Cost datasheet_v2'!O30)^(2050-'[7]★Cost datasheet_v2'!$D30)</f>
        <v>57361.376673040155</v>
      </c>
      <c r="T30" s="76">
        <f>'[7]★Cost datasheet_v2'!F30*(1+'[7]★Cost datasheet_v2'!P30)^(2050-'[7]★Cost datasheet_v2'!$D30)</f>
        <v>6965.3100245834485</v>
      </c>
      <c r="U30" s="76" t="e">
        <f>'[7]★Cost datasheet_v2'!G30*(1+'[7]★Cost datasheet_v2'!Q30)^(2050-'[7]★Cost datasheet_v2'!$D30)</f>
        <v>#REF!</v>
      </c>
      <c r="V30" s="76" t="e">
        <f>'[7]★Cost datasheet_v2'!H30*(1+'[7]★Cost datasheet_v2'!R30)^(2050-'[7]★Cost datasheet_v2'!$D30)</f>
        <v>#REF!</v>
      </c>
    </row>
    <row r="31" spans="1:22" ht="27.75" customHeight="1" thickBot="1">
      <c r="B31" s="73"/>
      <c r="C31" s="63" t="s">
        <v>39</v>
      </c>
      <c r="D31" s="63" t="s">
        <v>40</v>
      </c>
      <c r="E31" s="63" t="s">
        <v>33</v>
      </c>
      <c r="F31" s="63" t="s">
        <v>33</v>
      </c>
      <c r="G31" s="63" t="s">
        <v>39</v>
      </c>
      <c r="H31" s="63" t="s">
        <v>40</v>
      </c>
      <c r="I31" s="63" t="s">
        <v>33</v>
      </c>
      <c r="J31" s="63" t="s">
        <v>33</v>
      </c>
      <c r="K31" s="63" t="s">
        <v>39</v>
      </c>
      <c r="L31" s="63" t="s">
        <v>40</v>
      </c>
      <c r="M31" s="63" t="s">
        <v>33</v>
      </c>
      <c r="N31" s="63" t="s">
        <v>33</v>
      </c>
      <c r="O31" s="63" t="s">
        <v>39</v>
      </c>
      <c r="P31" s="63" t="s">
        <v>40</v>
      </c>
      <c r="Q31" s="63" t="s">
        <v>33</v>
      </c>
      <c r="R31" s="63" t="s">
        <v>33</v>
      </c>
      <c r="S31" s="63" t="s">
        <v>39</v>
      </c>
      <c r="T31" s="63" t="s">
        <v>40</v>
      </c>
      <c r="U31" s="63" t="s">
        <v>33</v>
      </c>
      <c r="V31" s="63" t="s">
        <v>33</v>
      </c>
    </row>
    <row r="32" spans="1:22" ht="17.25" customHeight="1" thickTop="1">
      <c r="A32" s="64" t="s">
        <v>41</v>
      </c>
      <c r="B32" s="77" t="s">
        <v>42</v>
      </c>
      <c r="C32" s="75">
        <f>'[7]★Cost datasheet_v2'!E32*(1+'[7]★Cost datasheet_v2'!O32)^(2025-'[7]★Cost datasheet_v2'!$D32)</f>
        <v>7323193916.3498096</v>
      </c>
      <c r="D32" s="75">
        <f>'[7]★Cost datasheet_v2'!F32*(1+'[7]★Cost datasheet_v2'!P32)^(2025-'[7]★Cost datasheet_v2'!$D32)</f>
        <v>37402211.103977077</v>
      </c>
      <c r="E32" s="75" t="e">
        <f>'[7]★Cost datasheet_v2'!G32*(1+'[7]★Cost datasheet_v2'!Q32)^(2025-'[7]★Cost datasheet_v2'!$D32)</f>
        <v>#REF!</v>
      </c>
      <c r="F32" s="75" t="e">
        <f>'[7]★Cost datasheet_v2'!H32*(1+'[7]★Cost datasheet_v2'!R32)^(2025-'[7]★Cost datasheet_v2'!$D32)</f>
        <v>#REF!</v>
      </c>
      <c r="G32" s="76">
        <f>'[7]★Cost datasheet_v2'!E32*(1+'[7]★Cost datasheet_v2'!O32)^(2030-'[7]★Cost datasheet_v2'!$D32)</f>
        <v>7323193916.3498096</v>
      </c>
      <c r="H32" s="76">
        <f>'[7]★Cost datasheet_v2'!F32*(1+'[7]★Cost datasheet_v2'!P32)^(2030-'[7]★Cost datasheet_v2'!$D32)</f>
        <v>37672991.770143904</v>
      </c>
      <c r="I32" s="76" t="e">
        <f>'[7]★Cost datasheet_v2'!G32*(1+'[7]★Cost datasheet_v2'!Q32)^(2030-'[7]★Cost datasheet_v2'!$D32)</f>
        <v>#REF!</v>
      </c>
      <c r="J32" s="76" t="e">
        <f>'[7]★Cost datasheet_v2'!H32*(1+'[7]★Cost datasheet_v2'!R32)^(2030-'[7]★Cost datasheet_v2'!$D32)</f>
        <v>#REF!</v>
      </c>
      <c r="K32" s="76">
        <f>'[7]★Cost datasheet_v2'!E32*(1+'[7]★Cost datasheet_v2'!O32)^(2038-'[7]★Cost datasheet_v2'!$D32)</f>
        <v>7323193916.3498096</v>
      </c>
      <c r="L32" s="76">
        <f>'[7]★Cost datasheet_v2'!F32*(1+'[7]★Cost datasheet_v2'!P32)^(2038-'[7]★Cost datasheet_v2'!$D32)</f>
        <v>38110324.305228569</v>
      </c>
      <c r="M32" s="76" t="e">
        <f>'[7]★Cost datasheet_v2'!G32*(1+'[7]★Cost datasheet_v2'!Q32)^(2038-'[7]★Cost datasheet_v2'!$D32)</f>
        <v>#REF!</v>
      </c>
      <c r="N32" s="76" t="e">
        <f>'[7]★Cost datasheet_v2'!H32*(1+'[7]★Cost datasheet_v2'!R32)^(2038-'[7]★Cost datasheet_v2'!$D32)</f>
        <v>#REF!</v>
      </c>
      <c r="O32" s="76">
        <f>'[7]★Cost datasheet_v2'!E32*(1+'[7]★Cost datasheet_v2'!O32)^(2040-'[7]★Cost datasheet_v2'!$D32)</f>
        <v>7323193916.3498096</v>
      </c>
      <c r="P32" s="76">
        <f>'[7]★Cost datasheet_v2'!F32*(1+'[7]★Cost datasheet_v2'!P32)^(2040-'[7]★Cost datasheet_v2'!$D32)</f>
        <v>38220448.404687561</v>
      </c>
      <c r="Q32" s="76" t="e">
        <f>'[7]★Cost datasheet_v2'!G32*(1+'[7]★Cost datasheet_v2'!Q32)^(2040-'[7]★Cost datasheet_v2'!$D32)</f>
        <v>#REF!</v>
      </c>
      <c r="R32" s="76" t="e">
        <f>'[7]★Cost datasheet_v2'!H32*(1+'[7]★Cost datasheet_v2'!R32)^(2040-'[7]★Cost datasheet_v2'!$D32)</f>
        <v>#REF!</v>
      </c>
      <c r="S32" s="76">
        <f>'[7]★Cost datasheet_v2'!E32*(1+'[7]★Cost datasheet_v2'!O32)^(2050-'[7]★Cost datasheet_v2'!$D32)</f>
        <v>7323193916.3498096</v>
      </c>
      <c r="T32" s="76">
        <f>'[7]★Cost datasheet_v2'!F32*(1+'[7]★Cost datasheet_v2'!P32)^(2050-'[7]★Cost datasheet_v2'!$D32)</f>
        <v>38775860.573225811</v>
      </c>
      <c r="U32" s="76" t="e">
        <f>'[7]★Cost datasheet_v2'!G32*(1+'[7]★Cost datasheet_v2'!Q32)^(2050-'[7]★Cost datasheet_v2'!$D32)</f>
        <v>#REF!</v>
      </c>
      <c r="V32" s="76" t="e">
        <f>'[7]★Cost datasheet_v2'!H32*(1+'[7]★Cost datasheet_v2'!R32)^(2050-'[7]★Cost datasheet_v2'!$D32)</f>
        <v>#REF!</v>
      </c>
    </row>
    <row r="33" spans="1:22">
      <c r="B33" s="77" t="s">
        <v>43</v>
      </c>
      <c r="C33" s="75">
        <f>'[7]★Cost datasheet_v2'!E33*(1+'[7]★Cost datasheet_v2'!O33)^(2025-'[7]★Cost datasheet_v2'!$D33)</f>
        <v>8496404679.2830839</v>
      </c>
      <c r="D33" s="75">
        <f>'[7]★Cost datasheet_v2'!F33*(1+'[7]★Cost datasheet_v2'!P33)^(2025-'[7]★Cost datasheet_v2'!$D33)</f>
        <v>43456875.615965217</v>
      </c>
      <c r="E33" s="75" t="e">
        <f>'[7]★Cost datasheet_v2'!G33*(1+'[7]★Cost datasheet_v2'!Q33)^(2025-'[7]★Cost datasheet_v2'!$D33)</f>
        <v>#REF!</v>
      </c>
      <c r="F33" s="75" t="e">
        <f>'[7]★Cost datasheet_v2'!H33*(1+'[7]★Cost datasheet_v2'!R33)^(2025-'[7]★Cost datasheet_v2'!$D33)</f>
        <v>#REF!</v>
      </c>
      <c r="G33" s="76">
        <f>'[7]★Cost datasheet_v2'!E33*(1+'[7]★Cost datasheet_v2'!O33)^(2030-'[7]★Cost datasheet_v2'!$D33)</f>
        <v>8496404679.2830839</v>
      </c>
      <c r="H33" s="76">
        <f>'[7]★Cost datasheet_v2'!F33*(1+'[7]★Cost datasheet_v2'!P33)^(2030-'[7]★Cost datasheet_v2'!$D33)</f>
        <v>43771490.217120953</v>
      </c>
      <c r="I33" s="76" t="e">
        <f>'[7]★Cost datasheet_v2'!G33*(1+'[7]★Cost datasheet_v2'!Q33)^(2030-'[7]★Cost datasheet_v2'!$D33)</f>
        <v>#REF!</v>
      </c>
      <c r="J33" s="76" t="e">
        <f>'[7]★Cost datasheet_v2'!H33*(1+'[7]★Cost datasheet_v2'!R33)^(2030-'[7]★Cost datasheet_v2'!$D33)</f>
        <v>#REF!</v>
      </c>
      <c r="K33" s="76">
        <f>'[7]★Cost datasheet_v2'!E33*(1+'[7]★Cost datasheet_v2'!O33)^(2038-'[7]★Cost datasheet_v2'!$D33)</f>
        <v>8496404679.2830839</v>
      </c>
      <c r="L33" s="76">
        <f>'[7]★Cost datasheet_v2'!F33*(1+'[7]★Cost datasheet_v2'!P33)^(2038-'[7]★Cost datasheet_v2'!$D33)</f>
        <v>44279618.079592898</v>
      </c>
      <c r="M33" s="76" t="e">
        <f>'[7]★Cost datasheet_v2'!G33*(1+'[7]★Cost datasheet_v2'!Q33)^(2038-'[7]★Cost datasheet_v2'!$D33)</f>
        <v>#REF!</v>
      </c>
      <c r="N33" s="76" t="e">
        <f>'[7]★Cost datasheet_v2'!H33*(1+'[7]★Cost datasheet_v2'!R33)^(2038-'[7]★Cost datasheet_v2'!$D33)</f>
        <v>#REF!</v>
      </c>
      <c r="O33" s="76">
        <f>'[7]★Cost datasheet_v2'!E33*(1+'[7]★Cost datasheet_v2'!O33)^(2040-'[7]★Cost datasheet_v2'!$D33)</f>
        <v>8496404679.2830839</v>
      </c>
      <c r="P33" s="76">
        <f>'[7]★Cost datasheet_v2'!F33*(1+'[7]★Cost datasheet_v2'!P33)^(2040-'[7]★Cost datasheet_v2'!$D33)</f>
        <v>44407569.052309617</v>
      </c>
      <c r="Q33" s="76" t="e">
        <f>'[7]★Cost datasheet_v2'!G33*(1+'[7]★Cost datasheet_v2'!Q33)^(2040-'[7]★Cost datasheet_v2'!$D33)</f>
        <v>#REF!</v>
      </c>
      <c r="R33" s="76" t="e">
        <f>'[7]★Cost datasheet_v2'!H33*(1+'[7]★Cost datasheet_v2'!R33)^(2040-'[7]★Cost datasheet_v2'!$D33)</f>
        <v>#REF!</v>
      </c>
      <c r="S33" s="76">
        <f>'[7]★Cost datasheet_v2'!E33*(1+'[7]★Cost datasheet_v2'!O33)^(2050-'[7]★Cost datasheet_v2'!$D33)</f>
        <v>8496404679.2830839</v>
      </c>
      <c r="T33" s="76">
        <f>'[7]★Cost datasheet_v2'!F33*(1+'[7]★Cost datasheet_v2'!P33)^(2050-'[7]★Cost datasheet_v2'!$D33)</f>
        <v>45052891.262182757</v>
      </c>
      <c r="U33" s="76" t="e">
        <f>'[7]★Cost datasheet_v2'!G33*(1+'[7]★Cost datasheet_v2'!Q33)^(2050-'[7]★Cost datasheet_v2'!$D33)</f>
        <v>#REF!</v>
      </c>
      <c r="V33" s="76" t="e">
        <f>'[7]★Cost datasheet_v2'!H33*(1+'[7]★Cost datasheet_v2'!R33)^(2050-'[7]★Cost datasheet_v2'!$D33)</f>
        <v>#REF!</v>
      </c>
    </row>
    <row r="34" spans="1:22">
      <c r="A34" s="64"/>
      <c r="B34" s="77" t="s">
        <v>44</v>
      </c>
      <c r="C34" s="75">
        <f>'[7]★Cost datasheet_v2'!E34*(1+'[7]★Cost datasheet_v2'!O34)^(2025-'[7]★Cost datasheet_v2'!$D34)</f>
        <v>7673267326.7326727</v>
      </c>
      <c r="D34" s="75">
        <f>'[7]★Cost datasheet_v2'!F34*(1+'[7]★Cost datasheet_v2'!P34)^(2025-'[7]★Cost datasheet_v2'!$D34)</f>
        <v>39190163.156946257</v>
      </c>
      <c r="E34" s="75" t="e">
        <f>'[7]★Cost datasheet_v2'!G34*(1+'[7]★Cost datasheet_v2'!Q34)^(2025-'[7]★Cost datasheet_v2'!$D34)</f>
        <v>#REF!</v>
      </c>
      <c r="F34" s="75" t="e">
        <f>'[7]★Cost datasheet_v2'!H34*(1+'[7]★Cost datasheet_v2'!R34)^(2025-'[7]★Cost datasheet_v2'!$D34)</f>
        <v>#REF!</v>
      </c>
      <c r="G34" s="76">
        <f>'[7]★Cost datasheet_v2'!E34*(1+'[7]★Cost datasheet_v2'!O34)^(2030-'[7]★Cost datasheet_v2'!$D34)</f>
        <v>7673267326.7326727</v>
      </c>
      <c r="H34" s="76">
        <f>'[7]★Cost datasheet_v2'!F34*(1+'[7]★Cost datasheet_v2'!P34)^(2030-'[7]★Cost datasheet_v2'!$D34)</f>
        <v>39473888.05377987</v>
      </c>
      <c r="I34" s="76" t="e">
        <f>'[7]★Cost datasheet_v2'!G34*(1+'[7]★Cost datasheet_v2'!Q34)^(2030-'[7]★Cost datasheet_v2'!$D34)</f>
        <v>#REF!</v>
      </c>
      <c r="J34" s="76" t="e">
        <f>'[7]★Cost datasheet_v2'!H34*(1+'[7]★Cost datasheet_v2'!R34)^(2030-'[7]★Cost datasheet_v2'!$D34)</f>
        <v>#REF!</v>
      </c>
      <c r="K34" s="76">
        <f>'[7]★Cost datasheet_v2'!E34*(1+'[7]★Cost datasheet_v2'!O34)^(2038-'[7]★Cost datasheet_v2'!$D34)</f>
        <v>7673267326.7326727</v>
      </c>
      <c r="L34" s="76">
        <f>'[7]★Cost datasheet_v2'!F34*(1+'[7]★Cost datasheet_v2'!P34)^(2038-'[7]★Cost datasheet_v2'!$D34)</f>
        <v>39932126.561555848</v>
      </c>
      <c r="M34" s="76" t="e">
        <f>'[7]★Cost datasheet_v2'!G34*(1+'[7]★Cost datasheet_v2'!Q34)^(2038-'[7]★Cost datasheet_v2'!$D34)</f>
        <v>#REF!</v>
      </c>
      <c r="N34" s="76" t="e">
        <f>'[7]★Cost datasheet_v2'!H34*(1+'[7]★Cost datasheet_v2'!R34)^(2038-'[7]★Cost datasheet_v2'!$D34)</f>
        <v>#REF!</v>
      </c>
      <c r="O34" s="76">
        <f>'[7]★Cost datasheet_v2'!E34*(1+'[7]★Cost datasheet_v2'!O34)^(2040-'[7]★Cost datasheet_v2'!$D34)</f>
        <v>7673267326.7326727</v>
      </c>
      <c r="P34" s="76">
        <f>'[7]★Cost datasheet_v2'!F34*(1+'[7]★Cost datasheet_v2'!P34)^(2040-'[7]★Cost datasheet_v2'!$D34)</f>
        <v>40047514.965019807</v>
      </c>
      <c r="Q34" s="76" t="e">
        <f>'[7]★Cost datasheet_v2'!G34*(1+'[7]★Cost datasheet_v2'!Q34)^(2040-'[7]★Cost datasheet_v2'!$D34)</f>
        <v>#REF!</v>
      </c>
      <c r="R34" s="76" t="e">
        <f>'[7]★Cost datasheet_v2'!H34*(1+'[7]★Cost datasheet_v2'!R34)^(2040-'[7]★Cost datasheet_v2'!$D34)</f>
        <v>#REF!</v>
      </c>
      <c r="S34" s="76">
        <f>'[7]★Cost datasheet_v2'!E34*(1+'[7]★Cost datasheet_v2'!O34)^(2050-'[7]★Cost datasheet_v2'!$D34)</f>
        <v>7673267326.7326727</v>
      </c>
      <c r="T34" s="76">
        <f>'[7]★Cost datasheet_v2'!F34*(1+'[7]★Cost datasheet_v2'!P34)^(2050-'[7]★Cost datasheet_v2'!$D34)</f>
        <v>40629477.711656809</v>
      </c>
      <c r="U34" s="76" t="e">
        <f>'[7]★Cost datasheet_v2'!G34*(1+'[7]★Cost datasheet_v2'!Q34)^(2050-'[7]★Cost datasheet_v2'!$D34)</f>
        <v>#REF!</v>
      </c>
      <c r="V34" s="76" t="e">
        <f>'[7]★Cost datasheet_v2'!H34*(1+'[7]★Cost datasheet_v2'!R34)^(2050-'[7]★Cost datasheet_v2'!$D34)</f>
        <v>#REF!</v>
      </c>
    </row>
    <row r="35" spans="1:22">
      <c r="A35" s="64"/>
    </row>
    <row r="37" spans="1:22">
      <c r="A37" s="57" t="s">
        <v>45</v>
      </c>
      <c r="C37" s="57" t="s">
        <v>46</v>
      </c>
      <c r="D37" s="57" t="s">
        <v>47</v>
      </c>
      <c r="G37" s="57" t="s">
        <v>48</v>
      </c>
      <c r="J37" s="57" t="s">
        <v>49</v>
      </c>
    </row>
    <row r="38" spans="1:22">
      <c r="A38" s="85">
        <v>0.05</v>
      </c>
      <c r="G38" s="57">
        <v>2024</v>
      </c>
      <c r="H38" s="57">
        <v>2030</v>
      </c>
      <c r="I38" s="57">
        <v>2038</v>
      </c>
    </row>
    <row r="39" spans="1:22">
      <c r="F39" s="57" t="s">
        <v>50</v>
      </c>
      <c r="G39" s="57">
        <v>1</v>
      </c>
      <c r="H39" s="57">
        <f>G6/C6</f>
        <v>0.86762353606963205</v>
      </c>
    </row>
    <row r="40" spans="1:22">
      <c r="F40" s="57" t="s">
        <v>51</v>
      </c>
      <c r="G40" s="57">
        <v>1</v>
      </c>
      <c r="H40" s="57">
        <f>G8/C8</f>
        <v>0.91318220299043196</v>
      </c>
    </row>
    <row r="41" spans="1:22">
      <c r="F41" s="57" t="s">
        <v>20</v>
      </c>
      <c r="G41" s="57">
        <v>1</v>
      </c>
      <c r="H41" s="57">
        <f>G15/C15</f>
        <v>1.083667260769539</v>
      </c>
    </row>
    <row r="42" spans="1:22">
      <c r="F42" s="57" t="s">
        <v>52</v>
      </c>
      <c r="G42" s="57">
        <v>1</v>
      </c>
      <c r="H42" s="57">
        <f>G14/C14</f>
        <v>1.083667260769539</v>
      </c>
    </row>
    <row r="43" spans="1:22">
      <c r="F43" s="57" t="s">
        <v>53</v>
      </c>
      <c r="G43" s="57">
        <v>1</v>
      </c>
      <c r="H43" s="57">
        <f>G16/C16</f>
        <v>1.1341704386573523</v>
      </c>
    </row>
    <row r="44" spans="1:22">
      <c r="F44" s="57" t="s">
        <v>54</v>
      </c>
      <c r="G44" s="57">
        <v>1</v>
      </c>
    </row>
    <row r="45" spans="1:22">
      <c r="F45" s="57" t="s">
        <v>22</v>
      </c>
      <c r="G45" s="57">
        <v>1</v>
      </c>
      <c r="H45" s="57">
        <f>G15/C15</f>
        <v>1.083667260769539</v>
      </c>
    </row>
    <row r="46" spans="1:22">
      <c r="F46" s="57" t="s">
        <v>55</v>
      </c>
      <c r="G46" s="57">
        <v>1</v>
      </c>
    </row>
    <row r="47" spans="1:22">
      <c r="F47" s="57" t="s">
        <v>56</v>
      </c>
      <c r="G47" s="57">
        <v>1</v>
      </c>
    </row>
  </sheetData>
  <mergeCells count="6">
    <mergeCell ref="K4:N4"/>
    <mergeCell ref="O4:R4"/>
    <mergeCell ref="B4:B5"/>
    <mergeCell ref="S4:V4"/>
    <mergeCell ref="C4:F4"/>
    <mergeCell ref="G4:J4"/>
  </mergeCells>
  <phoneticPr fontId="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I112"/>
  <sheetViews>
    <sheetView topLeftCell="A85" workbookViewId="0">
      <selection activeCell="I112" sqref="I112"/>
    </sheetView>
  </sheetViews>
  <sheetFormatPr defaultRowHeight="13.5"/>
  <cols>
    <col min="1" max="1" width="9.875" style="127" bestFit="1" customWidth="1"/>
    <col min="2" max="2" width="60" style="127" customWidth="1"/>
    <col min="3" max="3" width="33.75" style="127" customWidth="1"/>
    <col min="4" max="4" width="23.375" style="127" customWidth="1"/>
    <col min="5" max="6" width="9" style="127" customWidth="1"/>
    <col min="7" max="16384" width="9" style="127"/>
  </cols>
  <sheetData>
    <row r="2" spans="1:4">
      <c r="B2" s="127" t="s">
        <v>57</v>
      </c>
      <c r="C2" s="127" t="s">
        <v>58</v>
      </c>
    </row>
    <row r="3" spans="1:4" ht="27" customHeight="1">
      <c r="B3" s="127" t="s">
        <v>59</v>
      </c>
      <c r="C3" s="128" t="s">
        <v>60</v>
      </c>
    </row>
    <row r="6" spans="1:4" ht="54" customHeight="1">
      <c r="A6" s="126">
        <v>45930</v>
      </c>
      <c r="B6" s="127" t="s">
        <v>61</v>
      </c>
      <c r="C6" s="128" t="s">
        <v>62</v>
      </c>
    </row>
    <row r="8" spans="1:4">
      <c r="B8" s="127" t="s">
        <v>63</v>
      </c>
    </row>
    <row r="9" spans="1:4" ht="148.5" customHeight="1">
      <c r="B9" s="125" t="s">
        <v>64</v>
      </c>
      <c r="C9" s="125" t="s">
        <v>65</v>
      </c>
      <c r="D9" s="125" t="s">
        <v>66</v>
      </c>
    </row>
    <row r="11" spans="1:4">
      <c r="A11" s="127" t="s">
        <v>67</v>
      </c>
      <c r="B11" s="127" t="s">
        <v>68</v>
      </c>
    </row>
    <row r="12" spans="1:4">
      <c r="A12" s="126">
        <v>45950</v>
      </c>
      <c r="B12" s="127" t="s">
        <v>69</v>
      </c>
      <c r="C12" s="142" t="s">
        <v>70</v>
      </c>
    </row>
    <row r="13" spans="1:4" ht="148.5" customHeight="1">
      <c r="C13" s="128" t="s">
        <v>71</v>
      </c>
    </row>
    <row r="14" spans="1:4" ht="40.5" customHeight="1">
      <c r="B14" s="127" t="s">
        <v>72</v>
      </c>
      <c r="C14" s="143" t="s">
        <v>73</v>
      </c>
    </row>
    <row r="16" spans="1:4">
      <c r="B16" s="142" t="s">
        <v>74</v>
      </c>
    </row>
    <row r="17" spans="2:2">
      <c r="B17" s="127" t="s">
        <v>75</v>
      </c>
    </row>
    <row r="78" spans="1:3">
      <c r="A78" s="127" t="s">
        <v>76</v>
      </c>
      <c r="C78" s="127" t="s">
        <v>77</v>
      </c>
    </row>
    <row r="82" spans="1:8">
      <c r="E82" s="127" t="s">
        <v>78</v>
      </c>
    </row>
    <row r="83" spans="1:8">
      <c r="F83" s="127" t="s">
        <v>79</v>
      </c>
      <c r="G83" s="127">
        <v>2030</v>
      </c>
      <c r="H83" s="127">
        <v>2038</v>
      </c>
    </row>
    <row r="84" spans="1:8">
      <c r="E84" s="127" t="s">
        <v>80</v>
      </c>
      <c r="F84" s="127">
        <v>35596</v>
      </c>
      <c r="G84" s="127">
        <v>47251</v>
      </c>
      <c r="H84" s="127">
        <v>61183</v>
      </c>
    </row>
    <row r="85" spans="1:8">
      <c r="G85" s="127">
        <f>G84/$F$84</f>
        <v>1.3274244297112034</v>
      </c>
      <c r="H85" s="127">
        <f>H84/$F$84</f>
        <v>1.7188167209798855</v>
      </c>
    </row>
    <row r="87" spans="1:8">
      <c r="F87" s="147">
        <v>34113.42940877303</v>
      </c>
    </row>
    <row r="89" spans="1:8" ht="16.5" customHeight="1">
      <c r="F89" s="145">
        <f>F84/F87</f>
        <v>1.0434600278225237</v>
      </c>
      <c r="G89" s="145">
        <f>G85</f>
        <v>1.3274244297112034</v>
      </c>
      <c r="H89" s="145">
        <f>H85</f>
        <v>1.7188167209798855</v>
      </c>
    </row>
    <row r="90" spans="1:8">
      <c r="F90" s="127" t="s">
        <v>81</v>
      </c>
      <c r="G90" s="270" t="s">
        <v>82</v>
      </c>
      <c r="H90" s="271"/>
    </row>
    <row r="95" spans="1:8">
      <c r="A95" s="127" t="s">
        <v>83</v>
      </c>
    </row>
    <row r="96" spans="1:8">
      <c r="A96" s="126">
        <v>45965</v>
      </c>
      <c r="B96" s="127" t="s">
        <v>84</v>
      </c>
    </row>
    <row r="97" spans="1:9">
      <c r="B97" s="127" t="s">
        <v>85</v>
      </c>
    </row>
    <row r="98" spans="1:9">
      <c r="B98" s="127" t="s">
        <v>86</v>
      </c>
    </row>
    <row r="99" spans="1:9">
      <c r="C99" s="142" t="s">
        <v>87</v>
      </c>
      <c r="D99" s="127">
        <v>15.5</v>
      </c>
      <c r="E99" s="127" t="s">
        <v>88</v>
      </c>
    </row>
    <row r="100" spans="1:9">
      <c r="C100" s="142" t="s">
        <v>89</v>
      </c>
      <c r="D100" s="127">
        <v>43.9</v>
      </c>
      <c r="E100" s="127" t="s">
        <v>88</v>
      </c>
      <c r="G100" s="127">
        <v>4600</v>
      </c>
      <c r="H100" s="127" t="s">
        <v>90</v>
      </c>
    </row>
    <row r="101" spans="1:9">
      <c r="B101" s="127" t="s">
        <v>91</v>
      </c>
      <c r="C101" s="142"/>
      <c r="G101" s="127">
        <f>G100*8760*0.4/1000000</f>
        <v>16.118400000000001</v>
      </c>
    </row>
    <row r="102" spans="1:9">
      <c r="B102" s="127" t="s">
        <v>92</v>
      </c>
      <c r="C102" s="142"/>
      <c r="G102" s="127" t="s">
        <v>93</v>
      </c>
    </row>
    <row r="103" spans="1:9">
      <c r="C103" s="142"/>
    </row>
    <row r="104" spans="1:9">
      <c r="A104" s="127" t="s">
        <v>94</v>
      </c>
    </row>
    <row r="105" spans="1:9">
      <c r="A105" s="126">
        <v>45965</v>
      </c>
      <c r="B105" s="127" t="s">
        <v>95</v>
      </c>
    </row>
    <row r="106" spans="1:9">
      <c r="B106" s="127" t="s">
        <v>96</v>
      </c>
    </row>
    <row r="107" spans="1:9">
      <c r="B107" s="127" t="s">
        <v>97</v>
      </c>
    </row>
    <row r="108" spans="1:9">
      <c r="B108" s="127" t="s">
        <v>98</v>
      </c>
    </row>
    <row r="109" spans="1:9">
      <c r="B109" s="142" t="s">
        <v>99</v>
      </c>
    </row>
    <row r="111" spans="1:9">
      <c r="G111" s="127" t="s">
        <v>100</v>
      </c>
      <c r="I111" s="158">
        <v>3</v>
      </c>
    </row>
    <row r="112" spans="1:9">
      <c r="I112" s="160" t="b">
        <v>1</v>
      </c>
    </row>
  </sheetData>
  <mergeCells count="1">
    <mergeCell ref="G90:H90"/>
  </mergeCells>
  <phoneticPr fontId="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84"/>
  <sheetViews>
    <sheetView topLeftCell="F1" zoomScale="85" zoomScaleNormal="85" workbookViewId="0">
      <selection activeCell="N19" sqref="N3:N19"/>
    </sheetView>
  </sheetViews>
  <sheetFormatPr defaultRowHeight="16.5"/>
  <cols>
    <col min="1" max="1" width="15.125" style="39" bestFit="1" customWidth="1"/>
    <col min="2" max="2" width="12.625" style="39" bestFit="1" customWidth="1"/>
    <col min="3" max="5" width="12.625" style="39" customWidth="1"/>
    <col min="6" max="14" width="10.625" style="39" customWidth="1"/>
    <col min="15" max="16" width="9" style="39" customWidth="1"/>
    <col min="17" max="18" width="12.625" style="39" bestFit="1" customWidth="1"/>
    <col min="19" max="19" width="14.25" style="39" bestFit="1" customWidth="1"/>
    <col min="20" max="20" width="12.625" style="39" bestFit="1" customWidth="1"/>
    <col min="21" max="21" width="9" style="39" customWidth="1"/>
    <col min="22" max="22" width="13.75" style="39" bestFit="1" customWidth="1"/>
    <col min="23" max="23" width="12.625" style="39" bestFit="1" customWidth="1"/>
    <col min="24" max="24" width="9.875" style="39" bestFit="1" customWidth="1"/>
    <col min="25" max="25" width="11.5" style="39" bestFit="1" customWidth="1"/>
    <col min="26" max="27" width="9" style="39" customWidth="1"/>
    <col min="28" max="16384" width="9" style="39"/>
  </cols>
  <sheetData>
    <row r="1" spans="1:25" ht="17.25" customHeight="1" thickBot="1">
      <c r="A1" s="272"/>
      <c r="B1" s="273"/>
      <c r="C1" s="275" t="s">
        <v>101</v>
      </c>
      <c r="D1" s="273"/>
      <c r="E1" s="273"/>
      <c r="F1" s="276" t="s">
        <v>102</v>
      </c>
      <c r="G1" s="273"/>
      <c r="H1" s="273"/>
      <c r="I1" s="275" t="s">
        <v>103</v>
      </c>
      <c r="J1" s="273"/>
      <c r="K1" s="273"/>
      <c r="L1" s="274" t="s">
        <v>104</v>
      </c>
      <c r="M1" s="273"/>
      <c r="N1" s="273"/>
    </row>
    <row r="2" spans="1:25">
      <c r="A2" s="38" t="s">
        <v>105</v>
      </c>
      <c r="B2" s="38" t="s">
        <v>106</v>
      </c>
      <c r="C2" s="24">
        <v>2024</v>
      </c>
      <c r="D2" s="24">
        <v>2030</v>
      </c>
      <c r="E2" s="24">
        <v>2038</v>
      </c>
      <c r="F2" s="24">
        <v>2024</v>
      </c>
      <c r="G2" s="24">
        <v>2030</v>
      </c>
      <c r="H2" s="24">
        <v>2038</v>
      </c>
      <c r="I2" s="24">
        <v>2024</v>
      </c>
      <c r="J2" s="24">
        <v>2030</v>
      </c>
      <c r="K2" s="24">
        <v>2038</v>
      </c>
      <c r="L2" s="24">
        <v>2024</v>
      </c>
      <c r="M2" s="24">
        <v>2030</v>
      </c>
      <c r="N2" s="24">
        <v>2038</v>
      </c>
      <c r="P2" s="112" t="s">
        <v>107</v>
      </c>
      <c r="Q2" s="113"/>
      <c r="R2" s="114"/>
    </row>
    <row r="3" spans="1:25">
      <c r="A3" s="40" t="s">
        <v>108</v>
      </c>
      <c r="B3" s="40" t="s">
        <v>25</v>
      </c>
      <c r="C3" s="40">
        <v>44259</v>
      </c>
      <c r="D3" s="108">
        <f>S11</f>
        <v>249034.99018306352</v>
      </c>
      <c r="E3" s="108">
        <f>T11</f>
        <v>773144.99410983815</v>
      </c>
      <c r="F3" s="109">
        <f t="shared" ref="F3:F19" si="0">C3*$R$3/$R$5/8760/1000</f>
        <v>15.157191780821918</v>
      </c>
      <c r="G3" s="109">
        <f t="shared" ref="G3:G19" si="1">D3*$R$3/$R$5/8760/1000</f>
        <v>85.285955542145032</v>
      </c>
      <c r="H3" s="109">
        <f t="shared" ref="H3:H19" si="2">E3*$R$3/$R$5/8760/1000</f>
        <v>264.77568291432812</v>
      </c>
      <c r="I3" s="110">
        <f t="shared" ref="I3:I19" si="3">C3*$R$4/1000</f>
        <v>3540.72</v>
      </c>
      <c r="J3" s="110">
        <f t="shared" ref="J3:J19" si="4">D3*$R$4/1000</f>
        <v>19922.799214645082</v>
      </c>
      <c r="K3" s="110">
        <f t="shared" ref="K3:K19" si="5">E3*$R$4/1000</f>
        <v>61851.599528787054</v>
      </c>
      <c r="L3" s="111">
        <f>X11</f>
        <v>51.38036721041567</v>
      </c>
      <c r="M3" s="111">
        <f t="shared" ref="M3:M19" si="6">L3*G3/F3</f>
        <v>289.10524964070731</v>
      </c>
      <c r="N3" s="111">
        <f t="shared" ref="N3:N19" si="7">M3*H3/G3</f>
        <v>897.5456676440532</v>
      </c>
      <c r="P3" s="115" t="s">
        <v>109</v>
      </c>
      <c r="Q3" s="116"/>
      <c r="R3" s="117">
        <v>15000</v>
      </c>
      <c r="T3" s="17"/>
      <c r="Y3" s="17"/>
    </row>
    <row r="4" spans="1:25">
      <c r="A4" s="40" t="s">
        <v>110</v>
      </c>
      <c r="B4" s="40" t="s">
        <v>25</v>
      </c>
      <c r="C4" s="40">
        <v>25375</v>
      </c>
      <c r="D4" s="108">
        <f>S20</f>
        <v>203301.51598687333</v>
      </c>
      <c r="E4" s="108">
        <f>T20</f>
        <v>470787.39400265092</v>
      </c>
      <c r="F4" s="109">
        <f t="shared" si="0"/>
        <v>8.6900684931506866</v>
      </c>
      <c r="G4" s="109">
        <f t="shared" si="1"/>
        <v>69.62380684481964</v>
      </c>
      <c r="H4" s="109">
        <f t="shared" si="2"/>
        <v>161.22855958994893</v>
      </c>
      <c r="I4" s="110">
        <f t="shared" si="3"/>
        <v>2030</v>
      </c>
      <c r="J4" s="110">
        <f t="shared" si="4"/>
        <v>16264.121278949866</v>
      </c>
      <c r="K4" s="110">
        <f t="shared" si="5"/>
        <v>37662.991520212076</v>
      </c>
      <c r="L4" s="111">
        <f>X20</f>
        <v>32.609927039158123</v>
      </c>
      <c r="M4" s="111">
        <f t="shared" si="6"/>
        <v>261.26690062195775</v>
      </c>
      <c r="N4" s="111">
        <f t="shared" si="7"/>
        <v>605.01842637957964</v>
      </c>
      <c r="P4" s="115" t="s">
        <v>111</v>
      </c>
      <c r="Q4" s="116"/>
      <c r="R4" s="117">
        <v>80</v>
      </c>
    </row>
    <row r="5" spans="1:25" ht="17.25" customHeight="1" thickBot="1">
      <c r="A5" s="40" t="s">
        <v>112</v>
      </c>
      <c r="B5" s="40" t="s">
        <v>25</v>
      </c>
      <c r="C5" s="40">
        <v>30654</v>
      </c>
      <c r="D5" s="108">
        <f>S21</f>
        <v>204095.5864226367</v>
      </c>
      <c r="E5" s="108">
        <f>T21</f>
        <v>631162.50959212403</v>
      </c>
      <c r="F5" s="109">
        <f t="shared" si="0"/>
        <v>10.497945205479454</v>
      </c>
      <c r="G5" s="109">
        <f t="shared" si="1"/>
        <v>69.895748774875585</v>
      </c>
      <c r="H5" s="109">
        <f t="shared" si="2"/>
        <v>216.15154438086441</v>
      </c>
      <c r="I5" s="110">
        <f t="shared" si="3"/>
        <v>2452.3200000000002</v>
      </c>
      <c r="J5" s="110">
        <f t="shared" si="4"/>
        <v>16327.646913810935</v>
      </c>
      <c r="K5" s="110">
        <f t="shared" si="5"/>
        <v>50493.000767369929</v>
      </c>
      <c r="L5" s="111">
        <f>X21</f>
        <v>39.394076983580412</v>
      </c>
      <c r="M5" s="111">
        <f t="shared" si="6"/>
        <v>262.28737664064522</v>
      </c>
      <c r="N5" s="111">
        <f t="shared" si="7"/>
        <v>811.11973941482165</v>
      </c>
      <c r="P5" s="118" t="s">
        <v>113</v>
      </c>
      <c r="Q5" s="119"/>
      <c r="R5" s="120">
        <v>5</v>
      </c>
    </row>
    <row r="6" spans="1:25">
      <c r="A6" s="40" t="s">
        <v>114</v>
      </c>
      <c r="B6" s="40" t="s">
        <v>25</v>
      </c>
      <c r="C6" s="40">
        <v>35212</v>
      </c>
      <c r="D6" s="108">
        <f>S12</f>
        <v>201648.53348282044</v>
      </c>
      <c r="E6" s="108">
        <f>T12</f>
        <v>626030.72008969227</v>
      </c>
      <c r="F6" s="109">
        <f t="shared" si="0"/>
        <v>12.05890410958904</v>
      </c>
      <c r="G6" s="109">
        <f t="shared" si="1"/>
        <v>69.057716946171382</v>
      </c>
      <c r="H6" s="109">
        <f t="shared" si="2"/>
        <v>214.39408222249736</v>
      </c>
      <c r="I6" s="110">
        <f t="shared" si="3"/>
        <v>2816.96</v>
      </c>
      <c r="J6" s="110">
        <f t="shared" si="4"/>
        <v>16131.882678625636</v>
      </c>
      <c r="K6" s="110">
        <f t="shared" si="5"/>
        <v>50082.457607175384</v>
      </c>
      <c r="L6" s="111">
        <f>X12</f>
        <v>40.877685673267742</v>
      </c>
      <c r="M6" s="111">
        <f t="shared" si="6"/>
        <v>234.09421129689142</v>
      </c>
      <c r="N6" s="111">
        <f t="shared" si="7"/>
        <v>726.76039411666216</v>
      </c>
      <c r="P6" s="96"/>
    </row>
    <row r="7" spans="1:25">
      <c r="A7" s="40" t="s">
        <v>115</v>
      </c>
      <c r="B7" s="40" t="s">
        <v>25</v>
      </c>
      <c r="C7" s="40">
        <v>21314</v>
      </c>
      <c r="D7" s="108">
        <f>S15</f>
        <v>117707.04746637937</v>
      </c>
      <c r="E7" s="108">
        <f>T15</f>
        <v>365429.02847982763</v>
      </c>
      <c r="F7" s="109">
        <f t="shared" si="0"/>
        <v>7.2993150684931507</v>
      </c>
      <c r="G7" s="109">
        <f t="shared" si="1"/>
        <v>40.31063269396553</v>
      </c>
      <c r="H7" s="109">
        <f t="shared" si="2"/>
        <v>125.1469275615848</v>
      </c>
      <c r="I7" s="110">
        <f t="shared" si="3"/>
        <v>1705.12</v>
      </c>
      <c r="J7" s="110">
        <f t="shared" si="4"/>
        <v>9416.5637973103512</v>
      </c>
      <c r="K7" s="110">
        <f t="shared" si="5"/>
        <v>29234.322278386207</v>
      </c>
      <c r="L7" s="111">
        <f>X15</f>
        <v>27.391053592615414</v>
      </c>
      <c r="M7" s="111">
        <f t="shared" si="6"/>
        <v>151.26771349254591</v>
      </c>
      <c r="N7" s="111">
        <f t="shared" si="7"/>
        <v>469.62025445192563</v>
      </c>
      <c r="P7" s="96"/>
    </row>
    <row r="8" spans="1:25">
      <c r="A8" s="40" t="s">
        <v>116</v>
      </c>
      <c r="B8" s="40" t="s">
        <v>25</v>
      </c>
      <c r="C8" s="40">
        <v>33905</v>
      </c>
      <c r="D8" s="108">
        <f>S24</f>
        <v>114262.61522822395</v>
      </c>
      <c r="E8" s="108">
        <f>T24</f>
        <v>769735.70090996171</v>
      </c>
      <c r="F8" s="109">
        <f t="shared" si="0"/>
        <v>11.611301369863012</v>
      </c>
      <c r="G8" s="109">
        <f t="shared" si="1"/>
        <v>39.131032612405455</v>
      </c>
      <c r="H8" s="109">
        <f t="shared" si="2"/>
        <v>263.60811674998689</v>
      </c>
      <c r="I8" s="110">
        <f t="shared" si="3"/>
        <v>2712.4</v>
      </c>
      <c r="J8" s="110">
        <f t="shared" si="4"/>
        <v>9141.0092182579156</v>
      </c>
      <c r="K8" s="110">
        <f t="shared" si="5"/>
        <v>61578.856072796938</v>
      </c>
      <c r="L8" s="111">
        <f>X24</f>
        <v>39.360386594119696</v>
      </c>
      <c r="M8" s="111">
        <f t="shared" si="6"/>
        <v>132.64771298150842</v>
      </c>
      <c r="N8" s="111">
        <f t="shared" si="7"/>
        <v>893.58781191894377</v>
      </c>
      <c r="P8" s="96"/>
      <c r="Q8" s="39" t="s">
        <v>117</v>
      </c>
      <c r="V8" s="272" t="s">
        <v>118</v>
      </c>
      <c r="W8" s="273"/>
      <c r="X8" s="39" t="s">
        <v>119</v>
      </c>
    </row>
    <row r="9" spans="1:25">
      <c r="A9" s="40" t="s">
        <v>120</v>
      </c>
      <c r="B9" s="40" t="s">
        <v>25</v>
      </c>
      <c r="C9" s="40">
        <v>151850</v>
      </c>
      <c r="D9" s="108">
        <f>S18</f>
        <v>1061345.4091177329</v>
      </c>
      <c r="E9" s="108">
        <f>T18</f>
        <v>3295014.44547064</v>
      </c>
      <c r="F9" s="109">
        <f t="shared" si="0"/>
        <v>52.003424657534246</v>
      </c>
      <c r="G9" s="109">
        <f t="shared" si="1"/>
        <v>363.4744551773058</v>
      </c>
      <c r="H9" s="109">
        <f t="shared" si="2"/>
        <v>1128.4296046132329</v>
      </c>
      <c r="I9" s="110">
        <f t="shared" si="3"/>
        <v>12148</v>
      </c>
      <c r="J9" s="110">
        <f t="shared" si="4"/>
        <v>84907.632729418634</v>
      </c>
      <c r="K9" s="110">
        <f t="shared" si="5"/>
        <v>263601.15563765122</v>
      </c>
      <c r="L9" s="111">
        <f>X18</f>
        <v>200.09344000000002</v>
      </c>
      <c r="M9" s="111">
        <f t="shared" si="6"/>
        <v>1398.5397032504088</v>
      </c>
      <c r="N9" s="111">
        <f t="shared" si="7"/>
        <v>4341.8556156991299</v>
      </c>
      <c r="Q9" s="39">
        <v>2024</v>
      </c>
      <c r="S9" s="106">
        <v>2030</v>
      </c>
      <c r="T9" s="106">
        <v>2038</v>
      </c>
      <c r="V9" s="39" t="s">
        <v>121</v>
      </c>
      <c r="W9" s="39" t="s">
        <v>122</v>
      </c>
    </row>
    <row r="10" spans="1:25">
      <c r="A10" s="40" t="s">
        <v>123</v>
      </c>
      <c r="B10" s="40" t="s">
        <v>25</v>
      </c>
      <c r="C10" s="40">
        <v>46628</v>
      </c>
      <c r="D10" s="108">
        <f>S25</f>
        <v>139689.7982688288</v>
      </c>
      <c r="E10" s="108">
        <f>T25</f>
        <v>982883.95811212284</v>
      </c>
      <c r="F10" s="109">
        <f t="shared" si="0"/>
        <v>15.968493150684932</v>
      </c>
      <c r="G10" s="109">
        <f t="shared" si="1"/>
        <v>47.838972009872876</v>
      </c>
      <c r="H10" s="109">
        <f t="shared" si="2"/>
        <v>336.60409524387768</v>
      </c>
      <c r="I10" s="110">
        <f t="shared" si="3"/>
        <v>3730.24</v>
      </c>
      <c r="J10" s="110">
        <f t="shared" si="4"/>
        <v>11175.183861506304</v>
      </c>
      <c r="K10" s="110">
        <f t="shared" si="5"/>
        <v>78630.716648969828</v>
      </c>
      <c r="L10" s="111">
        <f>X25</f>
        <v>54.130544347754402</v>
      </c>
      <c r="M10" s="111">
        <f t="shared" si="6"/>
        <v>162.16618384060442</v>
      </c>
      <c r="N10" s="111">
        <f t="shared" si="7"/>
        <v>1141.0320769341306</v>
      </c>
      <c r="P10" s="97" t="s">
        <v>124</v>
      </c>
      <c r="Q10" s="99">
        <v>83868</v>
      </c>
      <c r="R10" s="17">
        <f t="shared" ref="R10:R26" si="8">$R$27*Q10/$Q$27</f>
        <v>514795.3069372914</v>
      </c>
      <c r="S10" s="107">
        <f t="shared" ref="S10:S18" si="9">$R$27*R30</f>
        <v>507383.059473261</v>
      </c>
      <c r="T10" s="107">
        <f t="shared" ref="T10:T26" si="10">Q30*$T$28</f>
        <v>1575203.0356839567</v>
      </c>
      <c r="V10" s="17">
        <v>4545</v>
      </c>
      <c r="W10" s="17">
        <v>56070</v>
      </c>
      <c r="X10" s="101">
        <f t="shared" ref="X10:X26" si="11">(V10*$AD$22+W10*$AC$22)/1000</f>
        <v>97.713899999999995</v>
      </c>
    </row>
    <row r="11" spans="1:25">
      <c r="A11" s="40" t="s">
        <v>125</v>
      </c>
      <c r="B11" s="40" t="s">
        <v>25</v>
      </c>
      <c r="C11" s="40">
        <v>21004</v>
      </c>
      <c r="D11" s="108">
        <f>S19</f>
        <v>151643.6566710849</v>
      </c>
      <c r="E11" s="108">
        <f>T19</f>
        <v>433675.87896129728</v>
      </c>
      <c r="F11" s="109">
        <f t="shared" si="0"/>
        <v>7.1931506849315063</v>
      </c>
      <c r="G11" s="109">
        <f t="shared" si="1"/>
        <v>51.932759133933189</v>
      </c>
      <c r="H11" s="109">
        <f t="shared" si="2"/>
        <v>148.51913663058124</v>
      </c>
      <c r="I11" s="110">
        <f t="shared" si="3"/>
        <v>1680.32</v>
      </c>
      <c r="J11" s="110">
        <f t="shared" si="4"/>
        <v>12131.492533686793</v>
      </c>
      <c r="K11" s="110">
        <f t="shared" si="5"/>
        <v>34694.070316903788</v>
      </c>
      <c r="L11" s="111">
        <f>X19</f>
        <v>36.884370000000004</v>
      </c>
      <c r="M11" s="111">
        <f t="shared" si="6"/>
        <v>266.29597889969841</v>
      </c>
      <c r="N11" s="111">
        <f t="shared" si="7"/>
        <v>761.56263472118201</v>
      </c>
      <c r="P11" s="97" t="s">
        <v>126</v>
      </c>
      <c r="Q11" s="99">
        <v>44259</v>
      </c>
      <c r="R11" s="17">
        <f t="shared" si="8"/>
        <v>271668.87835333595</v>
      </c>
      <c r="S11" s="107">
        <f t="shared" si="9"/>
        <v>249034.99018306352</v>
      </c>
      <c r="T11" s="107">
        <f t="shared" si="10"/>
        <v>773144.99410983815</v>
      </c>
      <c r="V11" s="17">
        <f>$Q11*Z$23/($Q$11+$Q$12+$Q$24+$Q$25+$Q$16)</f>
        <v>2956.7506668786546</v>
      </c>
      <c r="W11" s="17">
        <f>$Q11*AA$23/($Q$11+$Q$12+$Q$24+$Q$25+$Q$16)</f>
        <v>20648.518451781583</v>
      </c>
      <c r="X11" s="101">
        <f t="shared" si="11"/>
        <v>51.38036721041567</v>
      </c>
    </row>
    <row r="12" spans="1:25">
      <c r="A12" s="40" t="s">
        <v>127</v>
      </c>
      <c r="B12" s="40" t="s">
        <v>25</v>
      </c>
      <c r="C12" s="40">
        <v>15240</v>
      </c>
      <c r="D12" s="108">
        <f>S14</f>
        <v>116707.11283276825</v>
      </c>
      <c r="E12" s="108">
        <f>T14</f>
        <v>362324.66769966099</v>
      </c>
      <c r="F12" s="109">
        <f t="shared" si="0"/>
        <v>5.2191780821917808</v>
      </c>
      <c r="G12" s="109">
        <f t="shared" si="1"/>
        <v>39.968189326290492</v>
      </c>
      <c r="H12" s="109">
        <f t="shared" si="2"/>
        <v>124.08379030810308</v>
      </c>
      <c r="I12" s="110">
        <f t="shared" si="3"/>
        <v>1219.2</v>
      </c>
      <c r="J12" s="110">
        <f t="shared" si="4"/>
        <v>9336.5690266214606</v>
      </c>
      <c r="K12" s="110">
        <f t="shared" si="5"/>
        <v>28985.97341597288</v>
      </c>
      <c r="L12" s="111">
        <f>X14</f>
        <v>20.379872113408549</v>
      </c>
      <c r="M12" s="111">
        <f t="shared" si="6"/>
        <v>156.0679812504566</v>
      </c>
      <c r="N12" s="111">
        <f t="shared" si="7"/>
        <v>484.52299155199086</v>
      </c>
      <c r="P12" s="97" t="s">
        <v>128</v>
      </c>
      <c r="Q12" s="99">
        <v>35212</v>
      </c>
      <c r="R12" s="17">
        <f t="shared" si="8"/>
        <v>216136.93360847884</v>
      </c>
      <c r="S12" s="107">
        <f t="shared" si="9"/>
        <v>201648.53348282044</v>
      </c>
      <c r="T12" s="107">
        <f t="shared" si="10"/>
        <v>626030.72008969227</v>
      </c>
      <c r="V12" s="17">
        <f>$Q12*Z$23/($Q$11+$Q$12+$Q$24+$Q$25+$Q$16)</f>
        <v>2352.3600732536024</v>
      </c>
      <c r="W12" s="17">
        <f>$Q12*AA$23/($Q$11+$Q$12+$Q$24+$Q$25+$Q$16)</f>
        <v>16427.746486005854</v>
      </c>
      <c r="X12" s="101">
        <f t="shared" si="11"/>
        <v>40.877685673267742</v>
      </c>
    </row>
    <row r="13" spans="1:25">
      <c r="A13" s="40" t="s">
        <v>129</v>
      </c>
      <c r="B13" s="40" t="s">
        <v>25</v>
      </c>
      <c r="C13" s="40">
        <v>54398</v>
      </c>
      <c r="D13" s="108">
        <f>S13</f>
        <v>279158.71974508703</v>
      </c>
      <c r="E13" s="108">
        <f>T13</f>
        <v>866666.03184705228</v>
      </c>
      <c r="F13" s="109">
        <f t="shared" si="0"/>
        <v>18.62945205479452</v>
      </c>
      <c r="G13" s="109">
        <f t="shared" si="1"/>
        <v>95.602301282564042</v>
      </c>
      <c r="H13" s="109">
        <f t="shared" si="2"/>
        <v>296.80343556405899</v>
      </c>
      <c r="I13" s="110">
        <f t="shared" si="3"/>
        <v>4351.84</v>
      </c>
      <c r="J13" s="110">
        <f t="shared" si="4"/>
        <v>22332.69757960696</v>
      </c>
      <c r="K13" s="110">
        <f t="shared" si="5"/>
        <v>69333.282547764189</v>
      </c>
      <c r="L13" s="111">
        <f>X13</f>
        <v>37.827010000000001</v>
      </c>
      <c r="M13" s="111">
        <f t="shared" si="6"/>
        <v>194.11999859157697</v>
      </c>
      <c r="N13" s="111">
        <f t="shared" si="7"/>
        <v>602.65790384460399</v>
      </c>
      <c r="P13" s="97" t="s">
        <v>130</v>
      </c>
      <c r="Q13" s="99">
        <v>54398</v>
      </c>
      <c r="R13" s="17">
        <f t="shared" si="8"/>
        <v>333903.69517306692</v>
      </c>
      <c r="S13" s="107">
        <f t="shared" si="9"/>
        <v>279158.71974508703</v>
      </c>
      <c r="T13" s="107">
        <f t="shared" si="10"/>
        <v>866666.03184705228</v>
      </c>
      <c r="V13" s="17">
        <v>1836</v>
      </c>
      <c r="W13" s="17">
        <v>20513</v>
      </c>
      <c r="X13" s="101">
        <f t="shared" si="11"/>
        <v>37.827010000000001</v>
      </c>
    </row>
    <row r="14" spans="1:25">
      <c r="A14" s="40" t="s">
        <v>131</v>
      </c>
      <c r="B14" s="40" t="s">
        <v>25</v>
      </c>
      <c r="C14" s="40">
        <v>24872</v>
      </c>
      <c r="D14" s="108">
        <f>S22</f>
        <v>247936.83484993622</v>
      </c>
      <c r="E14" s="108">
        <f>T22</f>
        <v>497257.51133374474</v>
      </c>
      <c r="F14" s="109">
        <f t="shared" si="0"/>
        <v>8.5178082191780806</v>
      </c>
      <c r="G14" s="109">
        <f t="shared" si="1"/>
        <v>84.909874948608305</v>
      </c>
      <c r="H14" s="109">
        <f t="shared" si="2"/>
        <v>170.29366826498111</v>
      </c>
      <c r="I14" s="110">
        <f t="shared" si="3"/>
        <v>1989.76</v>
      </c>
      <c r="J14" s="110">
        <f t="shared" si="4"/>
        <v>19834.946787994901</v>
      </c>
      <c r="K14" s="110">
        <f t="shared" si="5"/>
        <v>39780.600906699583</v>
      </c>
      <c r="L14" s="111">
        <f>X22</f>
        <v>33.260379212906656</v>
      </c>
      <c r="M14" s="111">
        <f t="shared" si="6"/>
        <v>331.55649517355624</v>
      </c>
      <c r="N14" s="111">
        <f t="shared" si="7"/>
        <v>664.96354910849891</v>
      </c>
      <c r="P14" s="97" t="s">
        <v>132</v>
      </c>
      <c r="Q14" s="99">
        <v>15240</v>
      </c>
      <c r="R14" s="17">
        <f t="shared" si="8"/>
        <v>93545.577308679363</v>
      </c>
      <c r="S14" s="107">
        <f t="shared" si="9"/>
        <v>116707.11283276825</v>
      </c>
      <c r="T14" s="107">
        <f t="shared" si="10"/>
        <v>362324.66769966099</v>
      </c>
      <c r="V14" s="17">
        <f>$Z$22*Q14/($Q$14+$Q$22+$Q$23)</f>
        <v>1251.0908862139831</v>
      </c>
      <c r="W14" s="17">
        <f>$AA$22*Q14/($Q$14+$Q$22+$Q$23)</f>
        <v>6969.8460764165584</v>
      </c>
      <c r="X14" s="101">
        <f t="shared" si="11"/>
        <v>20.379872113408549</v>
      </c>
    </row>
    <row r="15" spans="1:25">
      <c r="A15" s="40" t="s">
        <v>133</v>
      </c>
      <c r="B15" s="40" t="s">
        <v>25</v>
      </c>
      <c r="C15" s="40">
        <v>49007</v>
      </c>
      <c r="D15" s="108">
        <f>S26</f>
        <v>160169.85222290782</v>
      </c>
      <c r="E15" s="108">
        <f>T26</f>
        <v>354735.56913693435</v>
      </c>
      <c r="F15" s="109">
        <f t="shared" si="0"/>
        <v>16.783219178082192</v>
      </c>
      <c r="G15" s="109">
        <f t="shared" si="1"/>
        <v>54.852689117434188</v>
      </c>
      <c r="H15" s="109">
        <f t="shared" si="2"/>
        <v>121.48478395100493</v>
      </c>
      <c r="I15" s="110">
        <f t="shared" si="3"/>
        <v>3920.56</v>
      </c>
      <c r="J15" s="110">
        <f t="shared" si="4"/>
        <v>12813.588177832626</v>
      </c>
      <c r="K15" s="110">
        <f t="shared" si="5"/>
        <v>28378.84553095475</v>
      </c>
      <c r="L15" s="111">
        <f>X26</f>
        <v>32.387279999999997</v>
      </c>
      <c r="M15" s="111">
        <f t="shared" si="6"/>
        <v>105.85152838373983</v>
      </c>
      <c r="N15" s="111">
        <f t="shared" si="7"/>
        <v>234.43426864728002</v>
      </c>
      <c r="P15" s="97" t="s">
        <v>134</v>
      </c>
      <c r="Q15" s="99">
        <v>21314</v>
      </c>
      <c r="R15" s="17">
        <f t="shared" si="8"/>
        <v>130828.76868485511</v>
      </c>
      <c r="S15" s="107">
        <f t="shared" si="9"/>
        <v>117707.04746637937</v>
      </c>
      <c r="T15" s="107">
        <f t="shared" si="10"/>
        <v>365429.02847982763</v>
      </c>
      <c r="V15" s="17">
        <f>$Q15*Z$21/($Q$17+$Q$20+$Q$21+$Q$15)</f>
        <v>1604.8527553251899</v>
      </c>
      <c r="W15" s="17">
        <f>$Q15*AA$21/($Q$17+$Q$20+$Q$21+$Q$15)</f>
        <v>10562.10458274433</v>
      </c>
      <c r="X15" s="101">
        <f t="shared" si="11"/>
        <v>27.391053592615414</v>
      </c>
    </row>
    <row r="16" spans="1:25">
      <c r="A16" s="40" t="s">
        <v>135</v>
      </c>
      <c r="B16" s="40" t="s">
        <v>25</v>
      </c>
      <c r="C16" s="40">
        <v>31417</v>
      </c>
      <c r="D16" s="108">
        <f>S23</f>
        <v>316593.26352020481</v>
      </c>
      <c r="E16" s="108">
        <f>T23</f>
        <v>633627.7518535821</v>
      </c>
      <c r="F16" s="109">
        <f t="shared" si="0"/>
        <v>10.759246575342466</v>
      </c>
      <c r="G16" s="109">
        <f t="shared" si="1"/>
        <v>108.42235052061807</v>
      </c>
      <c r="H16" s="109">
        <f t="shared" si="2"/>
        <v>216.99580542930897</v>
      </c>
      <c r="I16" s="110">
        <f t="shared" si="3"/>
        <v>2513.36</v>
      </c>
      <c r="J16" s="110">
        <f t="shared" si="4"/>
        <v>25327.461081616388</v>
      </c>
      <c r="K16" s="110">
        <f t="shared" si="5"/>
        <v>50690.220148286564</v>
      </c>
      <c r="L16" s="111">
        <f>X23</f>
        <v>42.0127586736848</v>
      </c>
      <c r="M16" s="111">
        <f t="shared" si="6"/>
        <v>423.36812483651073</v>
      </c>
      <c r="N16" s="111">
        <f t="shared" si="7"/>
        <v>847.3262828269402</v>
      </c>
      <c r="P16" s="97" t="s">
        <v>136</v>
      </c>
      <c r="Q16" s="99">
        <v>9817</v>
      </c>
      <c r="R16" s="17">
        <f t="shared" si="8"/>
        <v>60258.328900216882</v>
      </c>
      <c r="S16" s="107">
        <f t="shared" si="9"/>
        <v>97019.85164681662</v>
      </c>
      <c r="T16" s="107">
        <f t="shared" si="10"/>
        <v>301204.31098809</v>
      </c>
      <c r="V16" s="17">
        <f>$Q16*Z$23/($Q$11+$Q$12+$Q$24+$Q$25+$Q$16)</f>
        <v>655.83093374788746</v>
      </c>
      <c r="W16" s="17">
        <f>$Q16*AA$23/($Q$11+$Q$12+$Q$24+$Q$25+$Q$16)</f>
        <v>4580.0064538543529</v>
      </c>
      <c r="X16" s="101">
        <f t="shared" si="11"/>
        <v>11.396576174442501</v>
      </c>
    </row>
    <row r="17" spans="1:32">
      <c r="A17" s="40" t="s">
        <v>137</v>
      </c>
      <c r="B17" s="40" t="s">
        <v>25</v>
      </c>
      <c r="C17" s="40">
        <v>83868</v>
      </c>
      <c r="D17" s="108">
        <f>S10</f>
        <v>507383.059473261</v>
      </c>
      <c r="E17" s="108">
        <f>T10</f>
        <v>1575203.0356839567</v>
      </c>
      <c r="F17" s="109">
        <f t="shared" si="0"/>
        <v>28.721917808219178</v>
      </c>
      <c r="G17" s="109">
        <f t="shared" si="1"/>
        <v>173.76132173741814</v>
      </c>
      <c r="H17" s="109">
        <f t="shared" si="2"/>
        <v>539.45309441231404</v>
      </c>
      <c r="I17" s="110">
        <f t="shared" si="3"/>
        <v>6709.44</v>
      </c>
      <c r="J17" s="110">
        <f t="shared" si="4"/>
        <v>40590.644757860886</v>
      </c>
      <c r="K17" s="110">
        <f t="shared" si="5"/>
        <v>126016.24285471653</v>
      </c>
      <c r="L17" s="111">
        <f>X10</f>
        <v>97.713899999999995</v>
      </c>
      <c r="M17" s="111">
        <f t="shared" si="6"/>
        <v>591.14772660686174</v>
      </c>
      <c r="N17" s="111">
        <f t="shared" si="7"/>
        <v>1835.2557818061553</v>
      </c>
      <c r="P17" s="97" t="s">
        <v>138</v>
      </c>
      <c r="Q17" s="99">
        <v>5424</v>
      </c>
      <c r="R17" s="17">
        <f t="shared" si="8"/>
        <v>33293.386569703209</v>
      </c>
      <c r="S17" s="107">
        <f t="shared" si="9"/>
        <v>32302.152881374379</v>
      </c>
      <c r="T17" s="107">
        <f t="shared" si="10"/>
        <v>100284.09172882463</v>
      </c>
      <c r="V17" s="17">
        <f>$Q17*Z$21/($Q$17+$Q$20+$Q$21+$Q$15)</f>
        <v>408.40392910217838</v>
      </c>
      <c r="W17" s="17">
        <f>$Q17*AA$21/($Q$17+$Q$20+$Q$21+$Q$15)</f>
        <v>2687.850955090797</v>
      </c>
      <c r="X17" s="101">
        <f t="shared" si="11"/>
        <v>6.9704923846460538</v>
      </c>
      <c r="Z17" s="96" t="s">
        <v>139</v>
      </c>
    </row>
    <row r="18" spans="1:32">
      <c r="A18" s="40" t="s">
        <v>140</v>
      </c>
      <c r="B18" s="40" t="s">
        <v>25</v>
      </c>
      <c r="C18" s="40">
        <v>5424</v>
      </c>
      <c r="D18" s="108">
        <f>S17</f>
        <v>32302.152881374379</v>
      </c>
      <c r="E18" s="108">
        <f>T17</f>
        <v>100284.09172882463</v>
      </c>
      <c r="F18" s="109">
        <f t="shared" si="0"/>
        <v>1.8575342465753424</v>
      </c>
      <c r="G18" s="109">
        <f t="shared" si="1"/>
        <v>11.062381123758348</v>
      </c>
      <c r="H18" s="109">
        <f t="shared" si="2"/>
        <v>34.343867030419396</v>
      </c>
      <c r="I18" s="110">
        <f t="shared" si="3"/>
        <v>433.92</v>
      </c>
      <c r="J18" s="110">
        <f t="shared" si="4"/>
        <v>2584.1722305099502</v>
      </c>
      <c r="K18" s="110">
        <f t="shared" si="5"/>
        <v>8022.727338305971</v>
      </c>
      <c r="L18" s="111">
        <f>X17</f>
        <v>6.9704923846460538</v>
      </c>
      <c r="M18" s="111">
        <f t="shared" si="6"/>
        <v>41.512151671698504</v>
      </c>
      <c r="N18" s="111">
        <f t="shared" si="7"/>
        <v>128.87711978188025</v>
      </c>
      <c r="P18" s="97" t="s">
        <v>141</v>
      </c>
      <c r="Q18" s="99">
        <v>151850</v>
      </c>
      <c r="R18" s="17">
        <f t="shared" si="8"/>
        <v>932079.78440439375</v>
      </c>
      <c r="S18" s="107">
        <f t="shared" si="9"/>
        <v>1061345.4091177329</v>
      </c>
      <c r="T18" s="107">
        <f t="shared" si="10"/>
        <v>3295014.44547064</v>
      </c>
      <c r="V18" s="17">
        <v>10112</v>
      </c>
      <c r="W18" s="17">
        <v>102272</v>
      </c>
      <c r="X18" s="101">
        <f t="shared" si="11"/>
        <v>200.09344000000002</v>
      </c>
      <c r="Z18" s="96" t="s">
        <v>142</v>
      </c>
    </row>
    <row r="19" spans="1:32">
      <c r="A19" s="40" t="s">
        <v>143</v>
      </c>
      <c r="B19" s="40" t="s">
        <v>25</v>
      </c>
      <c r="C19" s="40">
        <v>9817</v>
      </c>
      <c r="D19" s="108">
        <f>S16</f>
        <v>97019.85164681662</v>
      </c>
      <c r="E19" s="108">
        <f>T16</f>
        <v>301204.31098809</v>
      </c>
      <c r="F19" s="109">
        <f t="shared" si="0"/>
        <v>3.3619863013698632</v>
      </c>
      <c r="G19" s="109">
        <f t="shared" si="1"/>
        <v>33.225976591375556</v>
      </c>
      <c r="H19" s="109">
        <f t="shared" si="2"/>
        <v>103.1521612972911</v>
      </c>
      <c r="I19" s="110">
        <f t="shared" si="3"/>
        <v>785.36</v>
      </c>
      <c r="J19" s="110">
        <f t="shared" si="4"/>
        <v>7761.5881317453295</v>
      </c>
      <c r="K19" s="110">
        <f t="shared" si="5"/>
        <v>24096.344879047199</v>
      </c>
      <c r="L19" s="111">
        <f>X16</f>
        <v>11.396576174442501</v>
      </c>
      <c r="M19" s="111">
        <f t="shared" si="6"/>
        <v>112.63055207558891</v>
      </c>
      <c r="N19" s="111">
        <f t="shared" si="7"/>
        <v>349.66872509384092</v>
      </c>
      <c r="P19" s="97" t="s">
        <v>144</v>
      </c>
      <c r="Q19" s="99">
        <v>21004</v>
      </c>
      <c r="R19" s="17">
        <f t="shared" si="8"/>
        <v>128925.93870022974</v>
      </c>
      <c r="S19" s="107">
        <f>$R$27*R40</f>
        <v>151643.6566710849</v>
      </c>
      <c r="T19" s="107">
        <f t="shared" si="10"/>
        <v>433675.87896129728</v>
      </c>
      <c r="V19" s="17">
        <v>2337</v>
      </c>
      <c r="W19" s="17">
        <v>11481</v>
      </c>
      <c r="X19" s="101">
        <f t="shared" si="11"/>
        <v>36.884370000000004</v>
      </c>
      <c r="Z19" s="150" t="s">
        <v>145</v>
      </c>
    </row>
    <row r="20" spans="1:32">
      <c r="A20" s="41" t="s">
        <v>108</v>
      </c>
      <c r="B20" s="41"/>
      <c r="C20" s="41"/>
      <c r="D20" s="41"/>
      <c r="E20" s="41"/>
      <c r="F20" s="44"/>
      <c r="G20" s="46"/>
      <c r="H20" s="46"/>
      <c r="I20" s="47"/>
      <c r="J20" s="49"/>
      <c r="K20" s="49"/>
      <c r="L20" s="50"/>
      <c r="M20" s="52"/>
      <c r="N20" s="52"/>
      <c r="P20" s="97" t="s">
        <v>146</v>
      </c>
      <c r="Q20" s="99">
        <v>25375</v>
      </c>
      <c r="R20" s="17">
        <f t="shared" si="8"/>
        <v>155755.84148344744</v>
      </c>
      <c r="S20" s="107">
        <f>$R$27*R41</f>
        <v>203301.51598687333</v>
      </c>
      <c r="T20" s="107">
        <f t="shared" si="10"/>
        <v>470787.39400265092</v>
      </c>
      <c r="V20" s="17">
        <f>$Q20*Z$21/($Q$17+$Q$20+$Q$21+$Q$15)</f>
        <v>1910.6286321843247</v>
      </c>
      <c r="W20" s="17">
        <f>$Q20*AA$21/($Q$17+$Q$20+$Q$21+$Q$15)</f>
        <v>12574.523964865224</v>
      </c>
      <c r="X20" s="101">
        <f t="shared" si="11"/>
        <v>32.609927039158123</v>
      </c>
      <c r="Z20" s="39" t="s">
        <v>121</v>
      </c>
      <c r="AA20" s="39" t="s">
        <v>122</v>
      </c>
      <c r="AC20" s="39" t="s">
        <v>122</v>
      </c>
      <c r="AD20" s="39" t="s">
        <v>121</v>
      </c>
    </row>
    <row r="21" spans="1:32">
      <c r="A21" s="41" t="s">
        <v>110</v>
      </c>
      <c r="B21" s="41"/>
      <c r="C21" s="41"/>
      <c r="D21" s="41"/>
      <c r="E21" s="41"/>
      <c r="F21" s="46"/>
      <c r="G21" s="46"/>
      <c r="H21" s="46"/>
      <c r="I21" s="49"/>
      <c r="J21" s="49"/>
      <c r="K21" s="49"/>
      <c r="L21" s="52"/>
      <c r="M21" s="52"/>
      <c r="N21" s="52"/>
      <c r="P21" s="98" t="s">
        <v>147</v>
      </c>
      <c r="Q21" s="99">
        <v>30654</v>
      </c>
      <c r="R21" s="17">
        <f t="shared" si="8"/>
        <v>188159.19467324522</v>
      </c>
      <c r="S21" s="107">
        <f>$R$27*R43</f>
        <v>204095.5864226367</v>
      </c>
      <c r="T21" s="107">
        <f t="shared" si="10"/>
        <v>631162.50959212403</v>
      </c>
      <c r="V21" s="17">
        <f>$Q21*Z$21/($Q$17+$Q$20+$Q$21+$Q$15)</f>
        <v>2308.1146833883067</v>
      </c>
      <c r="W21" s="17">
        <f>$Q21*AA$21/($Q$17+$Q$20+$Q$21+$Q$15)</f>
        <v>15190.520497299649</v>
      </c>
      <c r="X21" s="101">
        <f t="shared" si="11"/>
        <v>39.394076983580412</v>
      </c>
      <c r="Y21" s="39" t="s">
        <v>148</v>
      </c>
      <c r="Z21" s="39">
        <v>6232</v>
      </c>
      <c r="AA21" s="39">
        <v>41015</v>
      </c>
      <c r="AC21" s="39">
        <v>7</v>
      </c>
      <c r="AD21" s="39">
        <v>200</v>
      </c>
      <c r="AE21" s="39" t="s">
        <v>149</v>
      </c>
    </row>
    <row r="22" spans="1:32">
      <c r="A22" s="41" t="s">
        <v>112</v>
      </c>
      <c r="B22" s="41"/>
      <c r="C22" s="41"/>
      <c r="D22" s="41"/>
      <c r="E22" s="41"/>
      <c r="F22" s="46"/>
      <c r="G22" s="46"/>
      <c r="H22" s="46"/>
      <c r="I22" s="49"/>
      <c r="J22" s="49"/>
      <c r="K22" s="49"/>
      <c r="L22" s="52"/>
      <c r="M22" s="52"/>
      <c r="N22" s="52"/>
      <c r="P22" s="98" t="s">
        <v>150</v>
      </c>
      <c r="Q22" s="99">
        <v>24872</v>
      </c>
      <c r="R22" s="17">
        <f t="shared" si="8"/>
        <v>152668.34637936176</v>
      </c>
      <c r="S22" s="107">
        <f>$R$27*R44</f>
        <v>247936.83484993622</v>
      </c>
      <c r="T22" s="107">
        <f t="shared" si="10"/>
        <v>497257.51133374474</v>
      </c>
      <c r="V22" s="17">
        <f>$Z$22*Q22/($Q$14+$Q$22+$Q$23)</f>
        <v>2041.8065959261278</v>
      </c>
      <c r="W22" s="17">
        <f>$AA$22*Q22/($Q$14+$Q$22+$Q$23)</f>
        <v>11374.935145185869</v>
      </c>
      <c r="X22" s="101">
        <f t="shared" si="11"/>
        <v>33.260379212906656</v>
      </c>
      <c r="Y22" s="39" t="s">
        <v>151</v>
      </c>
      <c r="Z22" s="39">
        <v>5872</v>
      </c>
      <c r="AA22" s="39">
        <v>32713</v>
      </c>
      <c r="AC22" s="39">
        <f>AC21*AC23</f>
        <v>0.77</v>
      </c>
      <c r="AD22" s="39">
        <f>AD21*AD23</f>
        <v>12</v>
      </c>
      <c r="AE22" s="39" t="s">
        <v>149</v>
      </c>
      <c r="AF22" s="39" t="s">
        <v>152</v>
      </c>
    </row>
    <row r="23" spans="1:32">
      <c r="A23" s="41" t="s">
        <v>114</v>
      </c>
      <c r="B23" s="41"/>
      <c r="C23" s="41"/>
      <c r="D23" s="41"/>
      <c r="E23" s="41"/>
      <c r="F23" s="46"/>
      <c r="G23" s="46"/>
      <c r="H23" s="46"/>
      <c r="I23" s="49"/>
      <c r="J23" s="49"/>
      <c r="K23" s="49"/>
      <c r="L23" s="52"/>
      <c r="M23" s="52"/>
      <c r="N23" s="52"/>
      <c r="P23" s="98" t="s">
        <v>153</v>
      </c>
      <c r="Q23" s="99">
        <v>31417</v>
      </c>
      <c r="R23" s="17">
        <f t="shared" si="8"/>
        <v>192842.61169991991</v>
      </c>
      <c r="S23" s="107">
        <f>$R$27*R45</f>
        <v>316593.26352020481</v>
      </c>
      <c r="T23" s="107">
        <f t="shared" si="10"/>
        <v>633627.7518535821</v>
      </c>
      <c r="V23" s="17">
        <f>$Z$22*Q23/($Q$14+$Q$22+$Q$23)</f>
        <v>2579.1025178598888</v>
      </c>
      <c r="W23" s="17">
        <f>$AA$22*Q23/($Q$14+$Q$22+$Q$23)</f>
        <v>14368.218778397573</v>
      </c>
      <c r="X23" s="101">
        <f t="shared" si="11"/>
        <v>42.0127586736848</v>
      </c>
      <c r="Y23" s="39" t="s">
        <v>154</v>
      </c>
      <c r="Z23" s="39">
        <v>11345</v>
      </c>
      <c r="AA23" s="39">
        <v>79228</v>
      </c>
      <c r="AC23" s="105">
        <v>0.11</v>
      </c>
      <c r="AD23" s="105">
        <v>0.06</v>
      </c>
    </row>
    <row r="24" spans="1:32">
      <c r="A24" s="41" t="s">
        <v>115</v>
      </c>
      <c r="B24" s="41"/>
      <c r="C24" s="41"/>
      <c r="D24" s="41"/>
      <c r="E24" s="41"/>
      <c r="F24" s="46"/>
      <c r="G24" s="46"/>
      <c r="H24" s="45"/>
      <c r="I24" s="49"/>
      <c r="J24" s="49"/>
      <c r="K24" s="48"/>
      <c r="L24" s="52"/>
      <c r="M24" s="52"/>
      <c r="N24" s="51"/>
      <c r="P24" s="98" t="s">
        <v>155</v>
      </c>
      <c r="Q24" s="99">
        <v>33905</v>
      </c>
      <c r="R24" s="17">
        <f t="shared" si="8"/>
        <v>208114.35686684866</v>
      </c>
      <c r="S24" s="107">
        <f>$R$27*R46</f>
        <v>114262.61522822395</v>
      </c>
      <c r="T24" s="107">
        <f t="shared" si="10"/>
        <v>769735.70090996171</v>
      </c>
      <c r="V24" s="17">
        <f>$Q24*Z$23/($Q$11+$Q$12+$Q$24+$Q$25+$Q$16)</f>
        <v>2265.0451063178289</v>
      </c>
      <c r="W24" s="17">
        <f>$Q24*AA$23/($Q$11+$Q$12+$Q$24+$Q$25+$Q$16)</f>
        <v>15817.980932864604</v>
      </c>
      <c r="X24" s="101">
        <f t="shared" si="11"/>
        <v>39.360386594119696</v>
      </c>
    </row>
    <row r="25" spans="1:32">
      <c r="A25" s="41" t="s">
        <v>116</v>
      </c>
      <c r="B25" s="41"/>
      <c r="C25" s="41"/>
      <c r="D25" s="41"/>
      <c r="E25" s="41"/>
      <c r="F25" s="46"/>
      <c r="G25" s="46"/>
      <c r="H25" s="46"/>
      <c r="I25" s="49"/>
      <c r="J25" s="49"/>
      <c r="K25" s="49"/>
      <c r="L25" s="52"/>
      <c r="M25" s="52"/>
      <c r="N25" s="52"/>
      <c r="P25" s="98" t="s">
        <v>156</v>
      </c>
      <c r="Q25" s="99">
        <v>46628</v>
      </c>
      <c r="R25" s="17">
        <f t="shared" si="8"/>
        <v>286210.18233261816</v>
      </c>
      <c r="S25" s="107">
        <f>$R$27*R39</f>
        <v>139689.7982688288</v>
      </c>
      <c r="T25" s="107">
        <f t="shared" si="10"/>
        <v>982883.95811212284</v>
      </c>
      <c r="V25" s="17">
        <f>$Q25*Z$23/($Q$11+$Q$12+$Q$24+$Q$25+$Q$16)</f>
        <v>3115.0132198020269</v>
      </c>
      <c r="W25" s="17">
        <f>$Q25*AA$23/($Q$11+$Q$12+$Q$24+$Q$25+$Q$16)</f>
        <v>21753.747675493607</v>
      </c>
      <c r="X25" s="101">
        <f t="shared" si="11"/>
        <v>54.130544347754402</v>
      </c>
    </row>
    <row r="26" spans="1:32">
      <c r="A26" s="41" t="s">
        <v>120</v>
      </c>
      <c r="B26" s="41"/>
      <c r="C26" s="41"/>
      <c r="D26" s="41"/>
      <c r="E26" s="41"/>
      <c r="F26" s="46"/>
      <c r="G26" s="46"/>
      <c r="H26" s="46"/>
      <c r="I26" s="49"/>
      <c r="J26" s="49"/>
      <c r="K26" s="49"/>
      <c r="L26" s="52"/>
      <c r="M26" s="52"/>
      <c r="N26" s="52"/>
      <c r="P26" s="98" t="s">
        <v>157</v>
      </c>
      <c r="Q26" s="99">
        <v>49007</v>
      </c>
      <c r="R26" s="17">
        <f t="shared" si="8"/>
        <v>300812.86792430771</v>
      </c>
      <c r="S26" s="107">
        <f>$R$27*R42</f>
        <v>160169.85222290782</v>
      </c>
      <c r="T26" s="107">
        <f t="shared" si="10"/>
        <v>354735.56913693435</v>
      </c>
      <c r="V26" s="17">
        <v>2297</v>
      </c>
      <c r="W26" s="17">
        <v>6264</v>
      </c>
      <c r="X26" s="101">
        <f t="shared" si="11"/>
        <v>32.387279999999997</v>
      </c>
      <c r="Z26" s="96" t="s">
        <v>158</v>
      </c>
    </row>
    <row r="27" spans="1:32">
      <c r="A27" s="41" t="s">
        <v>123</v>
      </c>
      <c r="B27" s="41"/>
      <c r="C27" s="41"/>
      <c r="D27" s="41"/>
      <c r="E27" s="41"/>
      <c r="F27" s="46"/>
      <c r="G27" s="46"/>
      <c r="H27" s="46"/>
      <c r="I27" s="49"/>
      <c r="J27" s="49"/>
      <c r="K27" s="49"/>
      <c r="L27" s="52"/>
      <c r="M27" s="52"/>
      <c r="N27" s="52"/>
      <c r="P27" s="98" t="s">
        <v>80</v>
      </c>
      <c r="Q27" s="99">
        <v>684244</v>
      </c>
      <c r="R27" s="102">
        <v>4200000</v>
      </c>
      <c r="S27" s="17">
        <f>SUM(S10:S26)</f>
        <v>4200000.0000000009</v>
      </c>
      <c r="T27" s="17">
        <f>SUM(T10:T26)</f>
        <v>13039167.599999998</v>
      </c>
      <c r="V27" s="101">
        <f>SUM(V10:V26)</f>
        <v>44576</v>
      </c>
      <c r="W27" s="101">
        <f>SUM(W10:W26)</f>
        <v>349556.00000000006</v>
      </c>
      <c r="X27" s="101">
        <f>SUM(X10:X26)</f>
        <v>804.07012000000009</v>
      </c>
    </row>
    <row r="28" spans="1:32">
      <c r="A28" s="41" t="s">
        <v>125</v>
      </c>
      <c r="B28" s="41"/>
      <c r="C28" s="41"/>
      <c r="D28" s="41"/>
      <c r="E28" s="41"/>
      <c r="F28" s="46"/>
      <c r="G28" s="46"/>
      <c r="H28" s="46"/>
      <c r="I28" s="49"/>
      <c r="J28" s="49"/>
      <c r="K28" s="49"/>
      <c r="L28" s="52"/>
      <c r="M28" s="52"/>
      <c r="N28" s="52"/>
      <c r="P28" s="96" t="s">
        <v>159</v>
      </c>
      <c r="S28" s="103">
        <f>S27/Q47</f>
        <v>0.15970845449786353</v>
      </c>
      <c r="T28" s="105">
        <f>(1-S28)/20*8+S28</f>
        <v>0.49582507269871812</v>
      </c>
      <c r="W28" s="100" t="s">
        <v>160</v>
      </c>
    </row>
    <row r="29" spans="1:32">
      <c r="A29" s="41" t="s">
        <v>127</v>
      </c>
      <c r="B29" s="41"/>
      <c r="C29" s="41"/>
      <c r="D29" s="41"/>
      <c r="E29" s="41"/>
      <c r="F29" s="46"/>
      <c r="G29" s="46"/>
      <c r="H29" s="46"/>
      <c r="I29" s="49"/>
      <c r="J29" s="49"/>
      <c r="K29" s="49"/>
      <c r="L29" s="52"/>
      <c r="M29" s="52"/>
      <c r="N29" s="52"/>
      <c r="R29" s="39" t="s">
        <v>161</v>
      </c>
      <c r="S29" s="39" t="s">
        <v>162</v>
      </c>
    </row>
    <row r="30" spans="1:32">
      <c r="A30" s="41" t="s">
        <v>129</v>
      </c>
      <c r="B30" s="41"/>
      <c r="C30" s="41"/>
      <c r="D30" s="41"/>
      <c r="E30" s="41"/>
      <c r="F30" s="46"/>
      <c r="G30" s="46"/>
      <c r="H30" s="46"/>
      <c r="I30" s="49"/>
      <c r="J30" s="49"/>
      <c r="K30" s="49"/>
      <c r="L30" s="52"/>
      <c r="M30" s="52"/>
      <c r="N30" s="52"/>
      <c r="P30" s="97" t="s">
        <v>124</v>
      </c>
      <c r="Q30" s="17">
        <v>3176933</v>
      </c>
      <c r="R30" s="103">
        <f t="shared" ref="R30:R47" si="12">Q30/$Q$47</f>
        <v>0.12080549035077642</v>
      </c>
      <c r="S30" s="104">
        <f t="shared" ref="S30:S46" si="13">Q10/Q30</f>
        <v>2.6399045872229601E-2</v>
      </c>
      <c r="T30" s="104">
        <f t="shared" ref="T30:T46" si="14">S10/Q30</f>
        <v>0.1597084544978635</v>
      </c>
      <c r="W30" s="39" t="s">
        <v>163</v>
      </c>
    </row>
    <row r="31" spans="1:32">
      <c r="A31" s="41" t="s">
        <v>131</v>
      </c>
      <c r="B31" s="41"/>
      <c r="C31" s="41"/>
      <c r="D31" s="41"/>
      <c r="E31" s="41"/>
      <c r="F31" s="46"/>
      <c r="G31" s="46"/>
      <c r="H31" s="46"/>
      <c r="I31" s="49"/>
      <c r="J31" s="49"/>
      <c r="K31" s="49"/>
      <c r="L31" s="52"/>
      <c r="M31" s="52"/>
      <c r="N31" s="52"/>
      <c r="P31" s="97" t="s">
        <v>126</v>
      </c>
      <c r="Q31" s="17">
        <v>1559310</v>
      </c>
      <c r="R31" s="103">
        <f t="shared" si="12"/>
        <v>5.9294045281681793E-2</v>
      </c>
      <c r="S31" s="104">
        <f t="shared" si="13"/>
        <v>2.8383708178617465E-2</v>
      </c>
      <c r="T31" s="104">
        <f t="shared" si="14"/>
        <v>0.1597084544978635</v>
      </c>
    </row>
    <row r="32" spans="1:32">
      <c r="A32" s="41" t="s">
        <v>133</v>
      </c>
      <c r="B32" s="41"/>
      <c r="C32" s="41"/>
      <c r="D32" s="41"/>
      <c r="E32" s="41"/>
      <c r="F32" s="46"/>
      <c r="G32" s="46"/>
      <c r="H32" s="46"/>
      <c r="I32" s="49"/>
      <c r="J32" s="49"/>
      <c r="K32" s="49"/>
      <c r="L32" s="52"/>
      <c r="M32" s="52"/>
      <c r="N32" s="52"/>
      <c r="P32" s="97" t="s">
        <v>128</v>
      </c>
      <c r="Q32" s="17">
        <v>1262604</v>
      </c>
      <c r="R32" s="103">
        <f t="shared" si="12"/>
        <v>4.8011555591147725E-2</v>
      </c>
      <c r="S32" s="104">
        <f t="shared" si="13"/>
        <v>2.7888395728193481E-2</v>
      </c>
      <c r="T32" s="104">
        <f t="shared" si="14"/>
        <v>0.1597084544978635</v>
      </c>
    </row>
    <row r="33" spans="1:23">
      <c r="A33" s="41" t="s">
        <v>135</v>
      </c>
      <c r="B33" s="41"/>
      <c r="C33" s="41"/>
      <c r="D33" s="41"/>
      <c r="E33" s="41"/>
      <c r="F33" s="46"/>
      <c r="G33" s="46"/>
      <c r="H33" s="46"/>
      <c r="I33" s="49"/>
      <c r="J33" s="49"/>
      <c r="K33" s="49"/>
      <c r="L33" s="52"/>
      <c r="M33" s="52"/>
      <c r="N33" s="52"/>
      <c r="P33" s="97" t="s">
        <v>130</v>
      </c>
      <c r="Q33" s="17">
        <v>1747927</v>
      </c>
      <c r="R33" s="103">
        <f t="shared" si="12"/>
        <v>6.6466361844068345E-2</v>
      </c>
      <c r="S33" s="104">
        <f t="shared" si="13"/>
        <v>3.1121436993650192E-2</v>
      </c>
      <c r="T33" s="104">
        <f t="shared" si="14"/>
        <v>0.15970845449786347</v>
      </c>
    </row>
    <row r="34" spans="1:23">
      <c r="A34" s="41" t="s">
        <v>137</v>
      </c>
      <c r="B34" s="41"/>
      <c r="C34" s="41"/>
      <c r="D34" s="41"/>
      <c r="E34" s="41"/>
      <c r="F34" s="46"/>
      <c r="G34" s="46"/>
      <c r="H34" s="46"/>
      <c r="I34" s="49"/>
      <c r="J34" s="49"/>
      <c r="K34" s="49"/>
      <c r="L34" s="52"/>
      <c r="M34" s="52"/>
      <c r="N34" s="52"/>
      <c r="P34" s="97" t="s">
        <v>132</v>
      </c>
      <c r="Q34" s="17">
        <v>730751</v>
      </c>
      <c r="R34" s="103">
        <f t="shared" si="12"/>
        <v>2.7787407817325773E-2</v>
      </c>
      <c r="S34" s="104">
        <f t="shared" si="13"/>
        <v>2.0855257125888298E-2</v>
      </c>
      <c r="T34" s="104">
        <f t="shared" si="14"/>
        <v>0.1597084544978635</v>
      </c>
    </row>
    <row r="35" spans="1:23">
      <c r="A35" s="41" t="s">
        <v>140</v>
      </c>
      <c r="B35" s="41"/>
      <c r="C35" s="41"/>
      <c r="D35" s="41"/>
      <c r="E35" s="41"/>
      <c r="F35" s="46"/>
      <c r="G35" s="46"/>
      <c r="H35" s="46"/>
      <c r="I35" s="49"/>
      <c r="J35" s="49"/>
      <c r="K35" s="49"/>
      <c r="L35" s="52"/>
      <c r="M35" s="52"/>
      <c r="N35" s="52"/>
      <c r="P35" s="97" t="s">
        <v>134</v>
      </c>
      <c r="Q35" s="17">
        <v>737012</v>
      </c>
      <c r="R35" s="103">
        <f t="shared" si="12"/>
        <v>2.8025487491995089E-2</v>
      </c>
      <c r="S35" s="104">
        <f t="shared" si="13"/>
        <v>2.8919474852512578E-2</v>
      </c>
      <c r="T35" s="104">
        <f t="shared" si="14"/>
        <v>0.1597084544978635</v>
      </c>
    </row>
    <row r="36" spans="1:23">
      <c r="A36" s="41" t="s">
        <v>143</v>
      </c>
      <c r="B36" s="41"/>
      <c r="C36" s="41"/>
      <c r="D36" s="41"/>
      <c r="E36" s="41"/>
      <c r="F36" s="46"/>
      <c r="G36" s="46"/>
      <c r="H36" s="46"/>
      <c r="I36" s="49"/>
      <c r="J36" s="49"/>
      <c r="K36" s="49"/>
      <c r="L36" s="52"/>
      <c r="M36" s="52"/>
      <c r="N36" s="52"/>
      <c r="P36" s="97" t="s">
        <v>136</v>
      </c>
      <c r="Q36" s="17">
        <v>607481</v>
      </c>
      <c r="R36" s="103">
        <f t="shared" si="12"/>
        <v>2.309996467781348E-2</v>
      </c>
      <c r="S36" s="104">
        <f t="shared" si="13"/>
        <v>1.6160176203041741E-2</v>
      </c>
      <c r="T36" s="104">
        <f t="shared" si="14"/>
        <v>0.1597084544978635</v>
      </c>
      <c r="W36" s="121">
        <v>4465.5</v>
      </c>
    </row>
    <row r="37" spans="1:23">
      <c r="A37" s="53" t="s">
        <v>164</v>
      </c>
      <c r="P37" s="97" t="s">
        <v>138</v>
      </c>
      <c r="Q37" s="17">
        <v>202257</v>
      </c>
      <c r="R37" s="103">
        <f t="shared" si="12"/>
        <v>7.6909887812796141E-3</v>
      </c>
      <c r="S37" s="104">
        <f t="shared" si="13"/>
        <v>2.6817366024414483E-2</v>
      </c>
      <c r="T37" s="104">
        <f t="shared" si="14"/>
        <v>0.1597084544978635</v>
      </c>
      <c r="W37" s="17"/>
    </row>
    <row r="38" spans="1:23">
      <c r="A38" s="53" t="s">
        <v>164</v>
      </c>
      <c r="P38" s="97" t="s">
        <v>141</v>
      </c>
      <c r="Q38" s="17">
        <v>6645518</v>
      </c>
      <c r="R38" s="103">
        <f t="shared" si="12"/>
        <v>0.25270128788517449</v>
      </c>
      <c r="S38" s="104">
        <f t="shared" si="13"/>
        <v>2.2849987013803891E-2</v>
      </c>
      <c r="T38" s="104">
        <f t="shared" si="14"/>
        <v>0.1597084544978635</v>
      </c>
    </row>
    <row r="39" spans="1:23">
      <c r="A39" s="53" t="s">
        <v>164</v>
      </c>
      <c r="P39" s="98" t="s">
        <v>144</v>
      </c>
      <c r="Q39" s="17">
        <v>874655</v>
      </c>
      <c r="R39" s="103">
        <f t="shared" si="12"/>
        <v>3.3259475778292573E-2</v>
      </c>
      <c r="S39" s="104">
        <f t="shared" si="13"/>
        <v>2.4014039821415301E-2</v>
      </c>
      <c r="T39" s="104">
        <f t="shared" si="14"/>
        <v>0.173375395637234</v>
      </c>
    </row>
    <row r="40" spans="1:23">
      <c r="F40" s="42"/>
      <c r="P40" s="97" t="s">
        <v>146</v>
      </c>
      <c r="Q40" s="17">
        <v>949503</v>
      </c>
      <c r="R40" s="103">
        <f t="shared" si="12"/>
        <v>3.6105632540734497E-2</v>
      </c>
      <c r="S40" s="104">
        <f t="shared" si="13"/>
        <v>2.6724507452846383E-2</v>
      </c>
      <c r="T40" s="104">
        <f t="shared" si="14"/>
        <v>0.21411361100162224</v>
      </c>
    </row>
    <row r="41" spans="1:23">
      <c r="F41" s="42"/>
      <c r="P41" s="97" t="s">
        <v>147</v>
      </c>
      <c r="Q41" s="17">
        <v>1272954</v>
      </c>
      <c r="R41" s="103">
        <f t="shared" si="12"/>
        <v>4.8405122854017463E-2</v>
      </c>
      <c r="S41" s="104">
        <f t="shared" si="13"/>
        <v>2.4080995856880925E-2</v>
      </c>
      <c r="T41" s="104">
        <f t="shared" si="14"/>
        <v>0.16033225585734967</v>
      </c>
    </row>
    <row r="42" spans="1:23">
      <c r="F42" s="42"/>
      <c r="P42" s="98" t="s">
        <v>150</v>
      </c>
      <c r="Q42" s="17">
        <v>1002889</v>
      </c>
      <c r="R42" s="103">
        <f t="shared" si="12"/>
        <v>3.8135679100692342E-2</v>
      </c>
      <c r="S42" s="104">
        <f t="shared" si="13"/>
        <v>2.4800351783696901E-2</v>
      </c>
      <c r="T42" s="104">
        <f t="shared" si="14"/>
        <v>0.2472226087333057</v>
      </c>
    </row>
    <row r="43" spans="1:23">
      <c r="F43" s="42"/>
      <c r="P43" s="98" t="s">
        <v>153</v>
      </c>
      <c r="Q43" s="17">
        <v>1277926</v>
      </c>
      <c r="R43" s="103">
        <f t="shared" si="12"/>
        <v>4.8594187243484931E-2</v>
      </c>
      <c r="S43" s="104">
        <f t="shared" si="13"/>
        <v>2.458436560489418E-2</v>
      </c>
      <c r="T43" s="104">
        <f t="shared" si="14"/>
        <v>0.24773990318704275</v>
      </c>
    </row>
    <row r="44" spans="1:23">
      <c r="F44" s="42"/>
      <c r="P44" s="98" t="s">
        <v>155</v>
      </c>
      <c r="Q44" s="17">
        <v>1552434</v>
      </c>
      <c r="R44" s="103">
        <f t="shared" si="12"/>
        <v>5.9032579726175288E-2</v>
      </c>
      <c r="S44" s="104">
        <f t="shared" si="13"/>
        <v>2.1839897863612883E-2</v>
      </c>
      <c r="T44" s="104">
        <f t="shared" si="14"/>
        <v>7.360223702149267E-2</v>
      </c>
    </row>
    <row r="45" spans="1:23">
      <c r="F45" s="42"/>
      <c r="P45" s="98" t="s">
        <v>156</v>
      </c>
      <c r="Q45" s="17">
        <v>1982320</v>
      </c>
      <c r="R45" s="103">
        <f t="shared" si="12"/>
        <v>7.5379348457191617E-2</v>
      </c>
      <c r="S45" s="104">
        <f t="shared" si="13"/>
        <v>2.3521933895637434E-2</v>
      </c>
      <c r="T45" s="104">
        <f t="shared" si="14"/>
        <v>7.0467834793993309E-2</v>
      </c>
    </row>
    <row r="46" spans="1:23">
      <c r="F46" s="42"/>
      <c r="P46" s="98" t="s">
        <v>157</v>
      </c>
      <c r="Q46" s="17">
        <v>715445</v>
      </c>
      <c r="R46" s="103">
        <f t="shared" si="12"/>
        <v>2.7205384578148559E-2</v>
      </c>
      <c r="S46" s="104">
        <f t="shared" si="13"/>
        <v>6.8498626728819123E-2</v>
      </c>
      <c r="T46" s="104">
        <f t="shared" si="14"/>
        <v>0.22387444488801769</v>
      </c>
    </row>
    <row r="47" spans="1:23">
      <c r="F47" s="42"/>
      <c r="P47" s="98" t="s">
        <v>80</v>
      </c>
      <c r="Q47" s="17">
        <f>SUM(Q30:Q46)</f>
        <v>26297919</v>
      </c>
      <c r="R47" s="103">
        <f t="shared" si="12"/>
        <v>1</v>
      </c>
    </row>
    <row r="48" spans="1:23">
      <c r="F48" s="42"/>
    </row>
    <row r="49" spans="7:8">
      <c r="G49" s="43"/>
      <c r="H49" s="43"/>
    </row>
    <row r="50" spans="7:8">
      <c r="G50" s="43"/>
      <c r="H50" s="43"/>
    </row>
    <row r="51" spans="7:8">
      <c r="G51" s="43"/>
      <c r="H51" s="43"/>
    </row>
    <row r="52" spans="7:8">
      <c r="G52" s="43"/>
      <c r="H52" s="43"/>
    </row>
    <row r="53" spans="7:8">
      <c r="G53" s="43"/>
      <c r="H53" s="43"/>
    </row>
    <row r="54" spans="7:8">
      <c r="G54" s="43"/>
      <c r="H54" s="43"/>
    </row>
    <row r="55" spans="7:8">
      <c r="G55" s="43"/>
      <c r="H55" s="43"/>
    </row>
    <row r="56" spans="7:8">
      <c r="G56" s="43"/>
      <c r="H56" s="43"/>
    </row>
    <row r="57" spans="7:8">
      <c r="G57" s="43"/>
      <c r="H57" s="43"/>
    </row>
    <row r="58" spans="7:8">
      <c r="G58" s="43"/>
      <c r="H58" s="43"/>
    </row>
    <row r="59" spans="7:8">
      <c r="G59" s="43"/>
      <c r="H59" s="43"/>
    </row>
    <row r="60" spans="7:8">
      <c r="G60" s="43"/>
      <c r="H60" s="43"/>
    </row>
    <row r="61" spans="7:8">
      <c r="G61" s="43"/>
      <c r="H61" s="43"/>
    </row>
    <row r="62" spans="7:8">
      <c r="G62" s="43"/>
      <c r="H62" s="43"/>
    </row>
    <row r="63" spans="7:8">
      <c r="G63" s="43"/>
      <c r="H63" s="43"/>
    </row>
    <row r="64" spans="7:8">
      <c r="G64" s="43"/>
      <c r="H64" s="43"/>
    </row>
    <row r="65" spans="6:8">
      <c r="G65" s="43"/>
      <c r="H65" s="43"/>
    </row>
    <row r="66" spans="6:8">
      <c r="G66" s="43"/>
      <c r="H66" s="43"/>
    </row>
    <row r="67" spans="6:8">
      <c r="G67" s="43"/>
      <c r="H67" s="43"/>
    </row>
    <row r="68" spans="6:8">
      <c r="G68" s="43"/>
      <c r="H68" s="43"/>
    </row>
    <row r="69" spans="6:8">
      <c r="G69" s="43"/>
      <c r="H69" s="43"/>
    </row>
    <row r="70" spans="6:8">
      <c r="G70" s="43"/>
      <c r="H70" s="43"/>
    </row>
    <row r="71" spans="6:8">
      <c r="G71" s="43"/>
      <c r="H71" s="43"/>
    </row>
    <row r="72" spans="6:8">
      <c r="G72" s="43"/>
      <c r="H72" s="43"/>
    </row>
    <row r="73" spans="6:8">
      <c r="G73" s="43"/>
      <c r="H73" s="43"/>
    </row>
    <row r="74" spans="6:8">
      <c r="G74" s="43"/>
      <c r="H74" s="43"/>
    </row>
    <row r="75" spans="6:8">
      <c r="G75" s="43"/>
      <c r="H75" s="43"/>
    </row>
    <row r="76" spans="6:8" hidden="1">
      <c r="F76" s="39">
        <f>SUM(F49:F65)</f>
        <v>0</v>
      </c>
      <c r="G76" s="39">
        <f>SUM(G49:G65)</f>
        <v>0</v>
      </c>
      <c r="H76" s="39">
        <f>SUM(H49:H65)</f>
        <v>0</v>
      </c>
    </row>
    <row r="77" spans="6:8" hidden="1">
      <c r="F77" s="39">
        <f>SUM(F66:F75)</f>
        <v>0</v>
      </c>
      <c r="G77" s="39">
        <f>SUM(G66:G75)</f>
        <v>0</v>
      </c>
      <c r="H77" s="39">
        <f>SUM(H66:H75)</f>
        <v>0</v>
      </c>
    </row>
    <row r="78" spans="6:8" hidden="1"/>
    <row r="79" spans="6:8" hidden="1"/>
    <row r="80" spans="6:8" hidden="1">
      <c r="F80" s="39">
        <f>28150+4369</f>
        <v>32519</v>
      </c>
      <c r="G80" s="39">
        <f>55675+7441</f>
        <v>63116</v>
      </c>
      <c r="H80" s="39">
        <f>77203+12211</f>
        <v>89414</v>
      </c>
    </row>
    <row r="81" spans="6:8" hidden="1">
      <c r="F81" s="39">
        <f>F80-F76</f>
        <v>32519</v>
      </c>
      <c r="G81" s="39" t="e">
        <f>G80-#REF!</f>
        <v>#REF!</v>
      </c>
      <c r="H81" s="39" t="e">
        <f>H80-#REF!</f>
        <v>#REF!</v>
      </c>
    </row>
    <row r="82" spans="6:8" hidden="1"/>
    <row r="83" spans="6:8" hidden="1">
      <c r="F83" s="39">
        <f>F77</f>
        <v>0</v>
      </c>
      <c r="G83" s="39">
        <v>18281</v>
      </c>
      <c r="H83" s="39">
        <v>40671</v>
      </c>
    </row>
    <row r="84" spans="6:8" hidden="1">
      <c r="G84" s="39" t="e">
        <f>G83-#REF!</f>
        <v>#REF!</v>
      </c>
      <c r="H84" s="39" t="e">
        <f>H83-#REF!</f>
        <v>#REF!</v>
      </c>
    </row>
  </sheetData>
  <mergeCells count="6">
    <mergeCell ref="V8:W8"/>
    <mergeCell ref="A1:B1"/>
    <mergeCell ref="L1:N1"/>
    <mergeCell ref="C1:E1"/>
    <mergeCell ref="F1:H1"/>
    <mergeCell ref="I1:K1"/>
  </mergeCells>
  <phoneticPr fontId="9" type="noConversion"/>
  <hyperlinks>
    <hyperlink ref="W28"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5"/>
  <sheetViews>
    <sheetView workbookViewId="0">
      <selection activeCell="F15" sqref="F15:H15"/>
    </sheetView>
  </sheetViews>
  <sheetFormatPr defaultRowHeight="16.5"/>
  <cols>
    <col min="1" max="1" width="15" customWidth="1"/>
    <col min="2" max="8" width="12" customWidth="1"/>
  </cols>
  <sheetData>
    <row r="1" spans="1:8" ht="26.25" customHeight="1">
      <c r="A1" s="279" t="s">
        <v>165</v>
      </c>
      <c r="B1" s="278"/>
      <c r="C1" s="278"/>
      <c r="D1" s="278"/>
      <c r="E1" s="278"/>
      <c r="F1" s="278"/>
      <c r="G1" s="278"/>
      <c r="H1" s="278"/>
    </row>
    <row r="3" spans="1:8">
      <c r="A3" s="277" t="s">
        <v>166</v>
      </c>
      <c r="B3" s="278"/>
      <c r="C3" s="278"/>
      <c r="D3" s="278"/>
      <c r="E3" s="278"/>
      <c r="F3" s="278"/>
      <c r="G3" s="278"/>
      <c r="H3" s="278"/>
    </row>
    <row r="4" spans="1:8">
      <c r="A4" s="277" t="s">
        <v>167</v>
      </c>
      <c r="B4" s="278"/>
      <c r="C4" s="278"/>
      <c r="D4" s="278"/>
      <c r="E4" s="278"/>
      <c r="F4" s="278"/>
      <c r="G4" s="278"/>
      <c r="H4" s="278"/>
    </row>
    <row r="6" spans="1:8">
      <c r="A6" s="1" t="s">
        <v>168</v>
      </c>
    </row>
    <row r="7" spans="1:8">
      <c r="A7" t="s">
        <v>169</v>
      </c>
    </row>
    <row r="8" spans="1:8">
      <c r="A8" t="s">
        <v>170</v>
      </c>
    </row>
    <row r="9" spans="1:8">
      <c r="A9" t="s">
        <v>171</v>
      </c>
    </row>
    <row r="10" spans="1:8">
      <c r="A10" t="s">
        <v>172</v>
      </c>
    </row>
    <row r="11" spans="1:8">
      <c r="A11" t="s">
        <v>173</v>
      </c>
    </row>
    <row r="12" spans="1:8">
      <c r="A12" t="s">
        <v>174</v>
      </c>
    </row>
    <row r="15" spans="1:8">
      <c r="B15" s="280" t="s">
        <v>175</v>
      </c>
      <c r="C15" s="278"/>
      <c r="D15" s="278"/>
      <c r="F15" s="281" t="s">
        <v>176</v>
      </c>
      <c r="G15" s="278"/>
      <c r="H15" s="278"/>
    </row>
  </sheetData>
  <mergeCells count="5">
    <mergeCell ref="A4:H4"/>
    <mergeCell ref="A3:H3"/>
    <mergeCell ref="A1:H1"/>
    <mergeCell ref="B15:D15"/>
    <mergeCell ref="F15:H15"/>
  </mergeCells>
  <phoneticPr fontId="9" type="noConversion"/>
  <hyperlinks>
    <hyperlink ref="F15" location="'지역 선택'!A1" display="지역 선택으로 이동" xr:uid="{00000000-0004-0000-0300-000000000000}"/>
  </hyperlinks>
  <pageMargins left="0.75" right="0.75" top="1" bottom="1" header="0.5" footer="0.5"/>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2"/>
  <sheetViews>
    <sheetView zoomScale="92" workbookViewId="0">
      <selection activeCell="D20" sqref="D20"/>
    </sheetView>
  </sheetViews>
  <sheetFormatPr defaultRowHeight="16.5"/>
  <cols>
    <col min="2" max="2" width="21.375" bestFit="1" customWidth="1"/>
    <col min="3" max="3" width="15.125" bestFit="1" customWidth="1"/>
    <col min="4" max="4" width="13" bestFit="1" customWidth="1"/>
    <col min="6" max="6" width="16.5" bestFit="1" customWidth="1"/>
  </cols>
  <sheetData>
    <row r="1" spans="1:8">
      <c r="B1" t="s">
        <v>177</v>
      </c>
      <c r="F1" t="s">
        <v>178</v>
      </c>
      <c r="G1" t="s">
        <v>179</v>
      </c>
      <c r="H1" t="s">
        <v>180</v>
      </c>
    </row>
    <row r="2" spans="1:8">
      <c r="A2">
        <v>1</v>
      </c>
      <c r="B2" t="s">
        <v>181</v>
      </c>
      <c r="C2" t="s">
        <v>182</v>
      </c>
      <c r="D2" t="s">
        <v>183</v>
      </c>
      <c r="F2" t="s">
        <v>184</v>
      </c>
      <c r="G2" t="s">
        <v>185</v>
      </c>
      <c r="H2" t="s">
        <v>186</v>
      </c>
    </row>
    <row r="3" spans="1:8">
      <c r="D3" t="s">
        <v>187</v>
      </c>
    </row>
    <row r="4" spans="1:8">
      <c r="D4" t="s">
        <v>188</v>
      </c>
    </row>
    <row r="6" spans="1:8">
      <c r="A6">
        <v>2</v>
      </c>
      <c r="B6" t="s">
        <v>189</v>
      </c>
      <c r="C6" t="s">
        <v>190</v>
      </c>
      <c r="F6" t="s">
        <v>191</v>
      </c>
      <c r="H6" t="s">
        <v>192</v>
      </c>
    </row>
    <row r="7" spans="1:8">
      <c r="C7" t="s">
        <v>193</v>
      </c>
      <c r="F7" t="s">
        <v>194</v>
      </c>
    </row>
    <row r="8" spans="1:8">
      <c r="C8" t="s">
        <v>195</v>
      </c>
      <c r="F8" t="s">
        <v>196</v>
      </c>
    </row>
    <row r="10" spans="1:8">
      <c r="A10">
        <v>3</v>
      </c>
      <c r="B10" t="s">
        <v>197</v>
      </c>
      <c r="C10" t="s">
        <v>198</v>
      </c>
      <c r="F10" t="s">
        <v>199</v>
      </c>
    </row>
    <row r="11" spans="1:8">
      <c r="C11" t="s">
        <v>200</v>
      </c>
      <c r="F11" t="s">
        <v>201</v>
      </c>
    </row>
    <row r="12" spans="1:8">
      <c r="F12" t="s">
        <v>202</v>
      </c>
    </row>
    <row r="15" spans="1:8">
      <c r="E15" t="s">
        <v>203</v>
      </c>
      <c r="F15" t="s">
        <v>204</v>
      </c>
    </row>
    <row r="18" spans="3:6">
      <c r="D18" t="s">
        <v>205</v>
      </c>
    </row>
    <row r="19" spans="3:6">
      <c r="D19">
        <v>2030</v>
      </c>
      <c r="E19">
        <v>2035</v>
      </c>
      <c r="F19">
        <v>2040</v>
      </c>
    </row>
    <row r="20" spans="3:6">
      <c r="C20" t="s">
        <v>206</v>
      </c>
    </row>
    <row r="21" spans="3:6">
      <c r="C21" t="s">
        <v>207</v>
      </c>
    </row>
    <row r="22" spans="3:6">
      <c r="C22" t="s">
        <v>208</v>
      </c>
    </row>
  </sheetData>
  <phoneticPr fontId="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84"/>
  <sheetViews>
    <sheetView zoomScale="85" zoomScaleNormal="85" workbookViewId="0">
      <selection activeCell="N19" sqref="N3:N19"/>
    </sheetView>
  </sheetViews>
  <sheetFormatPr defaultRowHeight="16.5"/>
  <cols>
    <col min="1" max="1" width="15.125" style="39" bestFit="1" customWidth="1"/>
    <col min="2" max="2" width="12.625" style="39" bestFit="1" customWidth="1"/>
    <col min="3" max="11" width="10.625" style="39" customWidth="1"/>
    <col min="12" max="15" width="9" style="39" customWidth="1"/>
    <col min="16" max="16" width="13" style="39" bestFit="1" customWidth="1"/>
    <col min="17" max="18" width="9" style="39" customWidth="1"/>
    <col min="19" max="16384" width="9" style="39"/>
  </cols>
  <sheetData>
    <row r="1" spans="1:16">
      <c r="A1" s="272"/>
      <c r="B1" s="273"/>
      <c r="C1" s="276" t="s">
        <v>209</v>
      </c>
      <c r="D1" s="273"/>
      <c r="E1" s="273"/>
      <c r="F1" s="275" t="s">
        <v>210</v>
      </c>
      <c r="G1" s="273"/>
      <c r="H1" s="273"/>
      <c r="I1" s="274" t="s">
        <v>211</v>
      </c>
      <c r="J1" s="273"/>
      <c r="K1" s="273"/>
      <c r="M1" s="39" t="s">
        <v>212</v>
      </c>
      <c r="P1" s="39" t="s">
        <v>213</v>
      </c>
    </row>
    <row r="2" spans="1:16">
      <c r="A2" s="38" t="s">
        <v>105</v>
      </c>
      <c r="B2" s="38" t="s">
        <v>106</v>
      </c>
      <c r="C2" s="24">
        <v>2024</v>
      </c>
      <c r="D2" s="24">
        <v>2030</v>
      </c>
      <c r="E2" s="24">
        <v>2038</v>
      </c>
      <c r="F2" s="24">
        <v>2024</v>
      </c>
      <c r="G2" s="24">
        <v>2030</v>
      </c>
      <c r="H2" s="24">
        <v>2038</v>
      </c>
      <c r="I2" s="24">
        <v>2024</v>
      </c>
      <c r="J2" s="24">
        <v>2030</v>
      </c>
      <c r="K2" s="24">
        <v>2038</v>
      </c>
      <c r="M2" s="39" t="s">
        <v>214</v>
      </c>
      <c r="O2" s="39" t="s">
        <v>215</v>
      </c>
    </row>
    <row r="3" spans="1:16">
      <c r="A3" s="40" t="s">
        <v>108</v>
      </c>
      <c r="B3" s="40" t="s">
        <v>56</v>
      </c>
      <c r="C3" s="44"/>
      <c r="D3" s="45"/>
      <c r="E3" s="45"/>
      <c r="F3" s="47"/>
      <c r="G3" s="48"/>
      <c r="H3" s="48"/>
      <c r="I3" s="50"/>
      <c r="J3" s="51"/>
      <c r="K3" s="51"/>
      <c r="M3" s="17">
        <v>623.23171946018215</v>
      </c>
      <c r="O3" s="17">
        <v>2824.9749999999999</v>
      </c>
      <c r="P3" s="17">
        <f t="shared" ref="P3:P19" si="0">O3/3</f>
        <v>941.6583333333333</v>
      </c>
    </row>
    <row r="4" spans="1:16">
      <c r="A4" s="40" t="s">
        <v>110</v>
      </c>
      <c r="B4" s="40" t="s">
        <v>56</v>
      </c>
      <c r="C4" s="44"/>
      <c r="D4" s="46"/>
      <c r="E4" s="46"/>
      <c r="F4" s="47"/>
      <c r="G4" s="49"/>
      <c r="H4" s="49"/>
      <c r="I4" s="50"/>
      <c r="J4" s="52"/>
      <c r="K4" s="52"/>
      <c r="M4" s="17">
        <v>352.61409481343861</v>
      </c>
      <c r="O4" s="17">
        <v>1661.44</v>
      </c>
      <c r="P4" s="17">
        <f t="shared" si="0"/>
        <v>553.81333333333339</v>
      </c>
    </row>
    <row r="5" spans="1:16">
      <c r="A5" s="40" t="s">
        <v>112</v>
      </c>
      <c r="B5" s="40" t="s">
        <v>56</v>
      </c>
      <c r="C5" s="44"/>
      <c r="D5" s="46"/>
      <c r="E5" s="46"/>
      <c r="F5" s="47"/>
      <c r="G5" s="49"/>
      <c r="H5" s="49"/>
      <c r="I5" s="50"/>
      <c r="J5" s="52"/>
      <c r="K5" s="52"/>
      <c r="M5" s="17">
        <v>472.89481861998979</v>
      </c>
      <c r="O5" s="17">
        <v>2536.7550000000001</v>
      </c>
      <c r="P5" s="17">
        <f t="shared" si="0"/>
        <v>845.58500000000004</v>
      </c>
    </row>
    <row r="6" spans="1:16">
      <c r="A6" s="40" t="s">
        <v>114</v>
      </c>
      <c r="B6" s="40" t="s">
        <v>56</v>
      </c>
      <c r="C6" s="44"/>
      <c r="D6" s="46"/>
      <c r="E6" s="45"/>
      <c r="F6" s="47"/>
      <c r="G6" s="49"/>
      <c r="H6" s="48"/>
      <c r="I6" s="50"/>
      <c r="J6" s="52"/>
      <c r="K6" s="51"/>
      <c r="M6" s="17">
        <v>680.43088666333097</v>
      </c>
      <c r="O6" s="17">
        <v>1569.2750000000001</v>
      </c>
      <c r="P6" s="17">
        <f t="shared" si="0"/>
        <v>523.0916666666667</v>
      </c>
    </row>
    <row r="7" spans="1:16">
      <c r="A7" s="40" t="s">
        <v>115</v>
      </c>
      <c r="B7" s="40" t="s">
        <v>56</v>
      </c>
      <c r="C7" s="44"/>
      <c r="D7" s="46"/>
      <c r="E7" s="46"/>
      <c r="F7" s="47"/>
      <c r="G7" s="49"/>
      <c r="H7" s="49"/>
      <c r="I7" s="50"/>
      <c r="J7" s="52"/>
      <c r="K7" s="52"/>
      <c r="M7" s="17">
        <v>322.52768264840182</v>
      </c>
      <c r="O7" s="17">
        <v>1145.075</v>
      </c>
      <c r="P7" s="17">
        <f t="shared" si="0"/>
        <v>381.69166666666666</v>
      </c>
    </row>
    <row r="8" spans="1:16">
      <c r="A8" s="40" t="s">
        <v>116</v>
      </c>
      <c r="B8" s="40" t="s">
        <v>56</v>
      </c>
      <c r="C8" s="44"/>
      <c r="D8" s="46"/>
      <c r="E8" s="46"/>
      <c r="F8" s="47"/>
      <c r="G8" s="49"/>
      <c r="H8" s="49"/>
      <c r="I8" s="50"/>
      <c r="J8" s="52"/>
      <c r="K8" s="52"/>
      <c r="M8" s="17">
        <v>535.0963621157407</v>
      </c>
      <c r="O8" s="17">
        <v>2967.15</v>
      </c>
      <c r="P8" s="17">
        <f t="shared" si="0"/>
        <v>989.05000000000007</v>
      </c>
    </row>
    <row r="9" spans="1:16">
      <c r="A9" s="40" t="s">
        <v>120</v>
      </c>
      <c r="B9" s="40" t="s">
        <v>56</v>
      </c>
      <c r="C9" s="44"/>
      <c r="D9" s="46"/>
      <c r="E9" s="45"/>
      <c r="F9" s="47"/>
      <c r="G9" s="49"/>
      <c r="H9" s="48"/>
      <c r="I9" s="50"/>
      <c r="J9" s="52"/>
      <c r="K9" s="51"/>
      <c r="M9" s="17">
        <v>2436.467773710363</v>
      </c>
      <c r="O9" s="17">
        <v>7286.915</v>
      </c>
      <c r="P9" s="17">
        <f t="shared" si="0"/>
        <v>2428.9716666666668</v>
      </c>
    </row>
    <row r="10" spans="1:16">
      <c r="A10" s="40" t="s">
        <v>123</v>
      </c>
      <c r="B10" s="40" t="s">
        <v>56</v>
      </c>
      <c r="C10" s="44"/>
      <c r="D10" s="46"/>
      <c r="E10" s="46"/>
      <c r="F10" s="47"/>
      <c r="G10" s="49"/>
      <c r="H10" s="49"/>
      <c r="I10" s="50"/>
      <c r="J10" s="52"/>
      <c r="K10" s="52"/>
      <c r="M10" s="17">
        <v>693.44148104696217</v>
      </c>
      <c r="O10" s="17">
        <v>3084.94</v>
      </c>
      <c r="P10" s="17">
        <f t="shared" si="0"/>
        <v>1028.3133333333333</v>
      </c>
    </row>
    <row r="11" spans="1:16">
      <c r="A11" s="40" t="s">
        <v>125</v>
      </c>
      <c r="B11" s="40" t="s">
        <v>56</v>
      </c>
      <c r="C11" s="44"/>
      <c r="D11" s="46"/>
      <c r="E11" s="46"/>
      <c r="F11" s="47"/>
      <c r="G11" s="49"/>
      <c r="H11" s="49"/>
      <c r="I11" s="50"/>
      <c r="J11" s="52"/>
      <c r="K11" s="52"/>
      <c r="M11" s="17">
        <v>331.47828044844852</v>
      </c>
      <c r="O11" s="17">
        <v>2022.16</v>
      </c>
      <c r="P11" s="17">
        <f t="shared" si="0"/>
        <v>674.0533333333334</v>
      </c>
    </row>
    <row r="12" spans="1:16">
      <c r="A12" s="40" t="s">
        <v>127</v>
      </c>
      <c r="B12" s="40" t="s">
        <v>56</v>
      </c>
      <c r="C12" s="44"/>
      <c r="D12" s="45"/>
      <c r="E12" s="45"/>
      <c r="F12" s="47"/>
      <c r="G12" s="48"/>
      <c r="H12" s="48"/>
      <c r="I12" s="50"/>
      <c r="J12" s="51"/>
      <c r="K12" s="51"/>
      <c r="M12" s="17">
        <v>340.14884576357179</v>
      </c>
      <c r="O12" s="17">
        <v>1348.36</v>
      </c>
      <c r="P12" s="17">
        <f t="shared" si="0"/>
        <v>449.45333333333332</v>
      </c>
    </row>
    <row r="13" spans="1:16">
      <c r="A13" s="40" t="s">
        <v>129</v>
      </c>
      <c r="B13" s="40" t="s">
        <v>56</v>
      </c>
      <c r="C13" s="44"/>
      <c r="D13" s="46"/>
      <c r="E13" s="45"/>
      <c r="F13" s="47"/>
      <c r="G13" s="49"/>
      <c r="H13" s="48"/>
      <c r="I13" s="50"/>
      <c r="J13" s="52"/>
      <c r="K13" s="51"/>
      <c r="M13" s="17">
        <v>620.2448013517884</v>
      </c>
      <c r="O13" s="17">
        <v>1817.28</v>
      </c>
      <c r="P13" s="17">
        <f t="shared" si="0"/>
        <v>605.76</v>
      </c>
    </row>
    <row r="14" spans="1:16">
      <c r="A14" s="40" t="s">
        <v>131</v>
      </c>
      <c r="B14" s="40" t="s">
        <v>56</v>
      </c>
      <c r="C14" s="44"/>
      <c r="D14" s="46"/>
      <c r="E14" s="46"/>
      <c r="F14" s="47"/>
      <c r="G14" s="49"/>
      <c r="H14" s="49"/>
      <c r="I14" s="50"/>
      <c r="J14" s="52"/>
      <c r="K14" s="52"/>
      <c r="M14" s="17">
        <v>409.88666388894723</v>
      </c>
      <c r="O14" s="17">
        <v>1858.665</v>
      </c>
      <c r="P14" s="17">
        <f t="shared" si="0"/>
        <v>619.55499999999995</v>
      </c>
    </row>
    <row r="15" spans="1:16">
      <c r="A15" s="40" t="s">
        <v>133</v>
      </c>
      <c r="B15" s="40" t="s">
        <v>56</v>
      </c>
      <c r="C15" s="44"/>
      <c r="D15" s="46"/>
      <c r="E15" s="45"/>
      <c r="F15" s="47"/>
      <c r="G15" s="49"/>
      <c r="H15" s="48"/>
      <c r="I15" s="50"/>
      <c r="J15" s="52"/>
      <c r="K15" s="51"/>
      <c r="M15" s="17">
        <v>30.07237474632166</v>
      </c>
      <c r="O15" s="17">
        <v>850.2</v>
      </c>
      <c r="P15" s="17">
        <f t="shared" si="0"/>
        <v>283.40000000000003</v>
      </c>
    </row>
    <row r="16" spans="1:16">
      <c r="A16" s="40" t="s">
        <v>135</v>
      </c>
      <c r="B16" s="40" t="s">
        <v>56</v>
      </c>
      <c r="C16" s="44"/>
      <c r="D16" s="46"/>
      <c r="E16" s="46"/>
      <c r="F16" s="47"/>
      <c r="G16" s="49"/>
      <c r="H16" s="49"/>
      <c r="I16" s="50"/>
      <c r="J16" s="52"/>
      <c r="K16" s="52"/>
      <c r="M16" s="17">
        <v>312.14238040356099</v>
      </c>
      <c r="O16" s="17">
        <v>1908.93</v>
      </c>
      <c r="P16" s="17">
        <f t="shared" si="0"/>
        <v>636.31000000000006</v>
      </c>
    </row>
    <row r="17" spans="1:16">
      <c r="A17" s="40" t="s">
        <v>137</v>
      </c>
      <c r="B17" s="40" t="s">
        <v>56</v>
      </c>
      <c r="C17" s="44"/>
      <c r="D17" s="46"/>
      <c r="E17" s="45"/>
      <c r="F17" s="47"/>
      <c r="G17" s="49"/>
      <c r="H17" s="48"/>
      <c r="I17" s="50"/>
      <c r="J17" s="52"/>
      <c r="K17" s="51"/>
      <c r="M17" s="17">
        <v>2471.3078154192349</v>
      </c>
      <c r="O17" s="17">
        <v>6602.19</v>
      </c>
      <c r="P17" s="17">
        <f t="shared" si="0"/>
        <v>2200.73</v>
      </c>
    </row>
    <row r="18" spans="1:16">
      <c r="A18" s="40" t="s">
        <v>140</v>
      </c>
      <c r="B18" s="40" t="s">
        <v>56</v>
      </c>
      <c r="C18" s="44"/>
      <c r="D18" s="46"/>
      <c r="E18" s="46"/>
      <c r="F18" s="47"/>
      <c r="G18" s="49"/>
      <c r="H18" s="49"/>
      <c r="I18" s="50"/>
      <c r="J18" s="52"/>
      <c r="K18" s="52"/>
      <c r="M18" s="17">
        <v>24.489593353627601</v>
      </c>
      <c r="O18" s="17">
        <v>203.12</v>
      </c>
      <c r="P18" s="17">
        <f t="shared" si="0"/>
        <v>67.706666666666663</v>
      </c>
    </row>
    <row r="19" spans="1:16">
      <c r="A19" s="40" t="s">
        <v>143</v>
      </c>
      <c r="B19" s="40" t="s">
        <v>56</v>
      </c>
      <c r="C19" s="44"/>
      <c r="D19" s="46"/>
      <c r="E19" s="46"/>
      <c r="F19" s="47"/>
      <c r="G19" s="49"/>
      <c r="H19" s="49"/>
      <c r="I19" s="50"/>
      <c r="J19" s="52"/>
      <c r="K19" s="52"/>
      <c r="M19" s="17">
        <v>346.02436628044143</v>
      </c>
      <c r="O19" s="17">
        <v>1066</v>
      </c>
      <c r="P19" s="17">
        <f t="shared" si="0"/>
        <v>355.33333333333331</v>
      </c>
    </row>
    <row r="20" spans="1:16">
      <c r="A20" s="41" t="s">
        <v>108</v>
      </c>
      <c r="B20" s="41" t="s">
        <v>34</v>
      </c>
      <c r="C20" s="44"/>
      <c r="D20" s="46"/>
      <c r="E20" s="46"/>
      <c r="F20" s="47"/>
      <c r="G20" s="49"/>
      <c r="H20" s="49"/>
      <c r="I20" s="50"/>
      <c r="J20" s="52"/>
      <c r="K20" s="52"/>
    </row>
    <row r="21" spans="1:16">
      <c r="A21" s="41" t="s">
        <v>110</v>
      </c>
      <c r="B21" s="41" t="s">
        <v>34</v>
      </c>
      <c r="C21" s="46"/>
      <c r="D21" s="46"/>
      <c r="E21" s="46"/>
      <c r="F21" s="49"/>
      <c r="G21" s="49"/>
      <c r="H21" s="49"/>
      <c r="I21" s="52"/>
      <c r="J21" s="52"/>
      <c r="K21" s="52"/>
    </row>
    <row r="22" spans="1:16">
      <c r="A22" s="41" t="s">
        <v>112</v>
      </c>
      <c r="B22" s="41" t="s">
        <v>34</v>
      </c>
      <c r="C22" s="46"/>
      <c r="D22" s="46"/>
      <c r="E22" s="46"/>
      <c r="F22" s="49"/>
      <c r="G22" s="49"/>
      <c r="H22" s="49"/>
      <c r="I22" s="52"/>
      <c r="J22" s="52"/>
      <c r="K22" s="52"/>
    </row>
    <row r="23" spans="1:16">
      <c r="A23" s="41" t="s">
        <v>114</v>
      </c>
      <c r="B23" s="41" t="s">
        <v>34</v>
      </c>
      <c r="C23" s="46"/>
      <c r="D23" s="46"/>
      <c r="E23" s="46"/>
      <c r="F23" s="49"/>
      <c r="G23" s="49"/>
      <c r="H23" s="49"/>
      <c r="I23" s="52"/>
      <c r="J23" s="52"/>
      <c r="K23" s="52"/>
    </row>
    <row r="24" spans="1:16">
      <c r="A24" s="41" t="s">
        <v>115</v>
      </c>
      <c r="B24" s="41" t="s">
        <v>34</v>
      </c>
      <c r="C24" s="46"/>
      <c r="D24" s="46"/>
      <c r="E24" s="45"/>
      <c r="F24" s="49"/>
      <c r="G24" s="49"/>
      <c r="H24" s="48"/>
      <c r="I24" s="52"/>
      <c r="J24" s="52"/>
      <c r="K24" s="51"/>
    </row>
    <row r="25" spans="1:16">
      <c r="A25" s="41" t="s">
        <v>116</v>
      </c>
      <c r="B25" s="41" t="s">
        <v>34</v>
      </c>
      <c r="C25" s="46"/>
      <c r="D25" s="46"/>
      <c r="E25" s="46"/>
      <c r="F25" s="49"/>
      <c r="G25" s="49"/>
      <c r="H25" s="49"/>
      <c r="I25" s="52"/>
      <c r="J25" s="52"/>
      <c r="K25" s="52"/>
    </row>
    <row r="26" spans="1:16">
      <c r="A26" s="41" t="s">
        <v>120</v>
      </c>
      <c r="B26" s="41" t="s">
        <v>34</v>
      </c>
      <c r="C26" s="46"/>
      <c r="D26" s="46"/>
      <c r="E26" s="46"/>
      <c r="F26" s="49"/>
      <c r="G26" s="49"/>
      <c r="H26" s="49"/>
      <c r="I26" s="52"/>
      <c r="J26" s="52"/>
      <c r="K26" s="52"/>
    </row>
    <row r="27" spans="1:16">
      <c r="A27" s="41" t="s">
        <v>123</v>
      </c>
      <c r="B27" s="41" t="s">
        <v>34</v>
      </c>
      <c r="C27" s="46"/>
      <c r="D27" s="46"/>
      <c r="E27" s="46"/>
      <c r="F27" s="49"/>
      <c r="G27" s="49"/>
      <c r="H27" s="49"/>
      <c r="I27" s="52"/>
      <c r="J27" s="52"/>
      <c r="K27" s="52"/>
    </row>
    <row r="28" spans="1:16">
      <c r="A28" s="41" t="s">
        <v>125</v>
      </c>
      <c r="B28" s="41" t="s">
        <v>34</v>
      </c>
      <c r="C28" s="46"/>
      <c r="D28" s="46"/>
      <c r="E28" s="46"/>
      <c r="F28" s="49"/>
      <c r="G28" s="49"/>
      <c r="H28" s="49"/>
      <c r="I28" s="52"/>
      <c r="J28" s="52"/>
      <c r="K28" s="52"/>
    </row>
    <row r="29" spans="1:16">
      <c r="A29" s="41" t="s">
        <v>127</v>
      </c>
      <c r="B29" s="41" t="s">
        <v>34</v>
      </c>
      <c r="C29" s="46"/>
      <c r="D29" s="46"/>
      <c r="E29" s="46"/>
      <c r="F29" s="49"/>
      <c r="G29" s="49"/>
      <c r="H29" s="49"/>
      <c r="I29" s="52"/>
      <c r="J29" s="52"/>
      <c r="K29" s="52"/>
    </row>
    <row r="30" spans="1:16">
      <c r="A30" s="41" t="s">
        <v>129</v>
      </c>
      <c r="B30" s="41" t="s">
        <v>34</v>
      </c>
      <c r="C30" s="46"/>
      <c r="D30" s="46"/>
      <c r="E30" s="46"/>
      <c r="F30" s="49"/>
      <c r="G30" s="49"/>
      <c r="H30" s="49"/>
      <c r="I30" s="52"/>
      <c r="J30" s="52"/>
      <c r="K30" s="52"/>
    </row>
    <row r="31" spans="1:16">
      <c r="A31" s="41" t="s">
        <v>131</v>
      </c>
      <c r="B31" s="41" t="s">
        <v>34</v>
      </c>
      <c r="C31" s="46"/>
      <c r="D31" s="46"/>
      <c r="E31" s="46"/>
      <c r="F31" s="49"/>
      <c r="G31" s="49"/>
      <c r="H31" s="49"/>
      <c r="I31" s="52"/>
      <c r="J31" s="52"/>
      <c r="K31" s="52"/>
    </row>
    <row r="32" spans="1:16">
      <c r="A32" s="41" t="s">
        <v>133</v>
      </c>
      <c r="B32" s="41" t="s">
        <v>34</v>
      </c>
      <c r="C32" s="46"/>
      <c r="D32" s="46"/>
      <c r="E32" s="46"/>
      <c r="F32" s="49"/>
      <c r="G32" s="49"/>
      <c r="H32" s="49"/>
      <c r="I32" s="52"/>
      <c r="J32" s="52"/>
      <c r="K32" s="52"/>
    </row>
    <row r="33" spans="1:11">
      <c r="A33" s="41" t="s">
        <v>135</v>
      </c>
      <c r="B33" s="41" t="s">
        <v>34</v>
      </c>
      <c r="C33" s="46"/>
      <c r="D33" s="46"/>
      <c r="E33" s="46"/>
      <c r="F33" s="49"/>
      <c r="G33" s="49"/>
      <c r="H33" s="49"/>
      <c r="I33" s="52"/>
      <c r="J33" s="52"/>
      <c r="K33" s="52"/>
    </row>
    <row r="34" spans="1:11">
      <c r="A34" s="41" t="s">
        <v>137</v>
      </c>
      <c r="B34" s="41" t="s">
        <v>34</v>
      </c>
      <c r="C34" s="46"/>
      <c r="D34" s="46"/>
      <c r="E34" s="46"/>
      <c r="F34" s="49"/>
      <c r="G34" s="49"/>
      <c r="H34" s="49"/>
      <c r="I34" s="52"/>
      <c r="J34" s="52"/>
      <c r="K34" s="52"/>
    </row>
    <row r="35" spans="1:11">
      <c r="A35" s="41" t="s">
        <v>140</v>
      </c>
      <c r="B35" s="41" t="s">
        <v>34</v>
      </c>
      <c r="C35" s="46"/>
      <c r="D35" s="46"/>
      <c r="E35" s="46"/>
      <c r="F35" s="49"/>
      <c r="G35" s="49"/>
      <c r="H35" s="49"/>
      <c r="I35" s="52"/>
      <c r="J35" s="52"/>
      <c r="K35" s="52"/>
    </row>
    <row r="36" spans="1:11">
      <c r="A36" s="41" t="s">
        <v>143</v>
      </c>
      <c r="B36" s="41" t="s">
        <v>34</v>
      </c>
      <c r="C36" s="46"/>
      <c r="D36" s="46"/>
      <c r="E36" s="46"/>
      <c r="F36" s="49"/>
      <c r="G36" s="49"/>
      <c r="H36" s="49"/>
      <c r="I36" s="52"/>
      <c r="J36" s="52"/>
      <c r="K36" s="52"/>
    </row>
    <row r="37" spans="1:11">
      <c r="A37" s="53" t="s">
        <v>216</v>
      </c>
    </row>
    <row r="38" spans="1:11">
      <c r="A38" s="53" t="s">
        <v>217</v>
      </c>
    </row>
    <row r="39" spans="1:11">
      <c r="A39" s="53" t="s">
        <v>218</v>
      </c>
    </row>
    <row r="40" spans="1:11">
      <c r="C40" s="42"/>
    </row>
    <row r="41" spans="1:11">
      <c r="C41" s="42"/>
    </row>
    <row r="42" spans="1:11">
      <c r="C42" s="42"/>
    </row>
    <row r="43" spans="1:11">
      <c r="C43" s="42"/>
    </row>
    <row r="44" spans="1:11">
      <c r="C44" s="42"/>
    </row>
    <row r="45" spans="1:11">
      <c r="C45" s="42"/>
    </row>
    <row r="46" spans="1:11">
      <c r="C46" s="42"/>
    </row>
    <row r="47" spans="1:11">
      <c r="C47" s="42"/>
    </row>
    <row r="48" spans="1:11">
      <c r="C48" s="42"/>
    </row>
    <row r="49" spans="4:5">
      <c r="D49" s="43"/>
      <c r="E49" s="43"/>
    </row>
    <row r="50" spans="4:5">
      <c r="D50" s="43"/>
      <c r="E50" s="43"/>
    </row>
    <row r="51" spans="4:5">
      <c r="D51" s="43"/>
      <c r="E51" s="43"/>
    </row>
    <row r="52" spans="4:5">
      <c r="D52" s="43"/>
      <c r="E52" s="43"/>
    </row>
    <row r="53" spans="4:5">
      <c r="D53" s="43"/>
      <c r="E53" s="43"/>
    </row>
    <row r="54" spans="4:5">
      <c r="D54" s="43"/>
      <c r="E54" s="43"/>
    </row>
    <row r="55" spans="4:5">
      <c r="D55" s="43"/>
      <c r="E55" s="43"/>
    </row>
    <row r="56" spans="4:5">
      <c r="D56" s="43"/>
      <c r="E56" s="43"/>
    </row>
    <row r="57" spans="4:5">
      <c r="D57" s="43"/>
      <c r="E57" s="43"/>
    </row>
    <row r="58" spans="4:5">
      <c r="D58" s="43"/>
      <c r="E58" s="43"/>
    </row>
    <row r="59" spans="4:5">
      <c r="D59" s="43"/>
      <c r="E59" s="43"/>
    </row>
    <row r="60" spans="4:5">
      <c r="D60" s="43"/>
      <c r="E60" s="43"/>
    </row>
    <row r="61" spans="4:5">
      <c r="D61" s="43"/>
      <c r="E61" s="43"/>
    </row>
    <row r="62" spans="4:5">
      <c r="D62" s="43"/>
      <c r="E62" s="43"/>
    </row>
    <row r="63" spans="4:5">
      <c r="D63" s="43"/>
      <c r="E63" s="43"/>
    </row>
    <row r="64" spans="4:5">
      <c r="D64" s="43"/>
      <c r="E64" s="43"/>
    </row>
    <row r="65" spans="3:5">
      <c r="D65" s="43"/>
      <c r="E65" s="43"/>
    </row>
    <row r="66" spans="3:5">
      <c r="D66" s="43"/>
      <c r="E66" s="43"/>
    </row>
    <row r="67" spans="3:5">
      <c r="D67" s="43"/>
      <c r="E67" s="43"/>
    </row>
    <row r="68" spans="3:5">
      <c r="D68" s="43"/>
      <c r="E68" s="43"/>
    </row>
    <row r="69" spans="3:5">
      <c r="D69" s="43"/>
      <c r="E69" s="43"/>
    </row>
    <row r="70" spans="3:5">
      <c r="D70" s="43"/>
      <c r="E70" s="43"/>
    </row>
    <row r="71" spans="3:5">
      <c r="D71" s="43"/>
      <c r="E71" s="43"/>
    </row>
    <row r="72" spans="3:5">
      <c r="D72" s="43"/>
      <c r="E72" s="43"/>
    </row>
    <row r="73" spans="3:5">
      <c r="D73" s="43"/>
      <c r="E73" s="43"/>
    </row>
    <row r="74" spans="3:5">
      <c r="D74" s="43"/>
      <c r="E74" s="43"/>
    </row>
    <row r="75" spans="3:5">
      <c r="D75" s="43"/>
      <c r="E75" s="43"/>
    </row>
    <row r="76" spans="3:5" hidden="1">
      <c r="C76" s="39">
        <f>SUM(C49:C65)</f>
        <v>0</v>
      </c>
      <c r="D76" s="39">
        <f>SUM(D49:D65)</f>
        <v>0</v>
      </c>
      <c r="E76" s="39">
        <f>SUM(E49:E65)</f>
        <v>0</v>
      </c>
    </row>
    <row r="77" spans="3:5" hidden="1">
      <c r="C77" s="39">
        <f>SUM(C66:C75)</f>
        <v>0</v>
      </c>
      <c r="D77" s="39">
        <f>SUM(D66:D75)</f>
        <v>0</v>
      </c>
      <c r="E77" s="39">
        <f>SUM(E66:E75)</f>
        <v>0</v>
      </c>
    </row>
    <row r="78" spans="3:5" hidden="1"/>
    <row r="79" spans="3:5" hidden="1"/>
    <row r="80" spans="3:5" hidden="1">
      <c r="C80" s="39">
        <f>28150+4369</f>
        <v>32519</v>
      </c>
      <c r="D80" s="39">
        <f>55675+7441</f>
        <v>63116</v>
      </c>
      <c r="E80" s="39">
        <f>77203+12211</f>
        <v>89414</v>
      </c>
    </row>
    <row r="81" spans="3:5" hidden="1">
      <c r="C81" s="39">
        <f>C80-C76</f>
        <v>32519</v>
      </c>
      <c r="D81" s="39" t="e">
        <f>D80-#REF!</f>
        <v>#REF!</v>
      </c>
      <c r="E81" s="39" t="e">
        <f>E80-#REF!</f>
        <v>#REF!</v>
      </c>
    </row>
    <row r="82" spans="3:5" hidden="1"/>
    <row r="83" spans="3:5" hidden="1">
      <c r="C83" s="39">
        <f>C77</f>
        <v>0</v>
      </c>
      <c r="D83" s="39">
        <v>18281</v>
      </c>
      <c r="E83" s="39">
        <v>40671</v>
      </c>
    </row>
    <row r="84" spans="3:5" hidden="1">
      <c r="D84" s="39" t="e">
        <f>D83-#REF!</f>
        <v>#REF!</v>
      </c>
      <c r="E84" s="39" t="e">
        <f>E83-#REF!</f>
        <v>#REF!</v>
      </c>
    </row>
  </sheetData>
  <mergeCells count="4">
    <mergeCell ref="C1:E1"/>
    <mergeCell ref="F1:H1"/>
    <mergeCell ref="A1:B1"/>
    <mergeCell ref="I1:K1"/>
  </mergeCells>
  <phoneticPr fontId="9"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70"/>
  <sheetViews>
    <sheetView topLeftCell="A4" zoomScale="85" zoomScaleNormal="85" workbookViewId="0">
      <selection activeCell="Q59" sqref="Q59"/>
    </sheetView>
  </sheetViews>
  <sheetFormatPr defaultRowHeight="16.5"/>
  <cols>
    <col min="1" max="1" width="12.625" style="19" bestFit="1" customWidth="1"/>
    <col min="2" max="2" width="13.875" style="19" bestFit="1" customWidth="1"/>
    <col min="3" max="3" width="10.625" style="19" customWidth="1"/>
    <col min="4" max="19" width="9" style="19" customWidth="1"/>
    <col min="20" max="20" width="12.625" bestFit="1" customWidth="1"/>
    <col min="21" max="21" width="13.875" bestFit="1" customWidth="1"/>
  </cols>
  <sheetData>
    <row r="1" spans="1:19">
      <c r="A1" s="38" t="s">
        <v>106</v>
      </c>
      <c r="B1" s="38" t="s">
        <v>219</v>
      </c>
      <c r="C1" s="24">
        <v>2024</v>
      </c>
      <c r="D1" s="23">
        <v>2025</v>
      </c>
      <c r="E1" s="24">
        <v>2026</v>
      </c>
      <c r="F1" s="23">
        <v>2027</v>
      </c>
      <c r="G1" s="24">
        <v>2028</v>
      </c>
      <c r="H1" s="23">
        <v>2029</v>
      </c>
      <c r="I1" s="24">
        <v>2030</v>
      </c>
      <c r="J1" s="23">
        <v>2031</v>
      </c>
      <c r="K1" s="24">
        <v>2032</v>
      </c>
      <c r="L1" s="23">
        <v>2033</v>
      </c>
      <c r="M1" s="24">
        <v>2034</v>
      </c>
      <c r="N1" s="23">
        <v>2035</v>
      </c>
      <c r="O1" s="24">
        <v>2036</v>
      </c>
      <c r="P1" s="23">
        <v>2037</v>
      </c>
      <c r="Q1" s="24">
        <v>2038</v>
      </c>
      <c r="R1" s="23">
        <v>2039</v>
      </c>
      <c r="S1" s="24">
        <v>2040</v>
      </c>
    </row>
    <row r="2" spans="1:19">
      <c r="A2" s="19" t="s">
        <v>220</v>
      </c>
      <c r="B2" s="19" t="s">
        <v>221</v>
      </c>
      <c r="C2" s="19">
        <v>64</v>
      </c>
      <c r="D2" s="29">
        <f>C2+285</f>
        <v>349</v>
      </c>
      <c r="E2" s="19">
        <f t="shared" ref="E2:Q2" si="0">D2</f>
        <v>349</v>
      </c>
      <c r="F2" s="19">
        <f t="shared" si="0"/>
        <v>349</v>
      </c>
      <c r="G2" s="19">
        <f t="shared" si="0"/>
        <v>349</v>
      </c>
      <c r="H2" s="19">
        <f t="shared" si="0"/>
        <v>349</v>
      </c>
      <c r="I2" s="35">
        <f t="shared" si="0"/>
        <v>349</v>
      </c>
      <c r="J2" s="19">
        <f t="shared" si="0"/>
        <v>349</v>
      </c>
      <c r="K2" s="19">
        <f t="shared" si="0"/>
        <v>349</v>
      </c>
      <c r="L2" s="19">
        <f t="shared" si="0"/>
        <v>349</v>
      </c>
      <c r="M2" s="19">
        <f t="shared" si="0"/>
        <v>349</v>
      </c>
      <c r="N2" s="19">
        <f t="shared" si="0"/>
        <v>349</v>
      </c>
      <c r="O2" s="19">
        <f t="shared" si="0"/>
        <v>349</v>
      </c>
      <c r="P2" s="19">
        <f t="shared" si="0"/>
        <v>349</v>
      </c>
      <c r="Q2" s="35">
        <f t="shared" si="0"/>
        <v>349</v>
      </c>
    </row>
    <row r="3" spans="1:19">
      <c r="A3" s="19" t="s">
        <v>222</v>
      </c>
      <c r="B3" s="19" t="s">
        <v>223</v>
      </c>
      <c r="C3" s="19">
        <v>6043</v>
      </c>
      <c r="D3" s="29">
        <f>C3+145</f>
        <v>6188</v>
      </c>
      <c r="E3" s="29">
        <f>D3+493</f>
        <v>6681</v>
      </c>
      <c r="F3" s="19">
        <f t="shared" ref="F3:F16" si="1">E3</f>
        <v>6681</v>
      </c>
      <c r="G3" s="29">
        <f>F3-39+141</f>
        <v>6783</v>
      </c>
      <c r="H3" s="19">
        <f t="shared" ref="H3:I16" si="2">G3</f>
        <v>6783</v>
      </c>
      <c r="I3" s="35">
        <f t="shared" si="2"/>
        <v>6783</v>
      </c>
      <c r="J3" s="29">
        <f>I3+200</f>
        <v>6983</v>
      </c>
      <c r="K3" s="29">
        <f>J3+600</f>
        <v>7583</v>
      </c>
      <c r="L3" s="19">
        <f t="shared" ref="L3:Q16" si="3">K3</f>
        <v>7583</v>
      </c>
      <c r="M3" s="19">
        <f t="shared" si="3"/>
        <v>7583</v>
      </c>
      <c r="N3" s="19">
        <f t="shared" si="3"/>
        <v>7583</v>
      </c>
      <c r="O3" s="19">
        <f t="shared" si="3"/>
        <v>7583</v>
      </c>
      <c r="P3" s="19">
        <f t="shared" si="3"/>
        <v>7583</v>
      </c>
      <c r="Q3" s="35">
        <f t="shared" si="3"/>
        <v>7583</v>
      </c>
    </row>
    <row r="4" spans="1:19">
      <c r="A4" s="19" t="s">
        <v>224</v>
      </c>
      <c r="B4" s="19" t="s">
        <v>225</v>
      </c>
      <c r="C4" s="19">
        <v>431</v>
      </c>
      <c r="D4" s="19">
        <f t="shared" ref="D4:E6" si="4">C4</f>
        <v>431</v>
      </c>
      <c r="E4" s="19">
        <f t="shared" si="4"/>
        <v>431</v>
      </c>
      <c r="F4" s="19">
        <f t="shared" si="1"/>
        <v>431</v>
      </c>
      <c r="G4" s="19">
        <f t="shared" ref="G4:G16" si="5">F4</f>
        <v>431</v>
      </c>
      <c r="H4" s="19">
        <f t="shared" si="2"/>
        <v>431</v>
      </c>
      <c r="I4" s="35">
        <f t="shared" si="2"/>
        <v>431</v>
      </c>
      <c r="J4" s="19">
        <f>I4</f>
        <v>431</v>
      </c>
      <c r="K4" s="19">
        <f>J4</f>
        <v>431</v>
      </c>
      <c r="L4" s="19">
        <f t="shared" si="3"/>
        <v>431</v>
      </c>
      <c r="M4" s="19">
        <f t="shared" si="3"/>
        <v>431</v>
      </c>
      <c r="N4" s="19">
        <f t="shared" si="3"/>
        <v>431</v>
      </c>
      <c r="O4" s="19">
        <f t="shared" si="3"/>
        <v>431</v>
      </c>
      <c r="P4" s="19">
        <f t="shared" si="3"/>
        <v>431</v>
      </c>
      <c r="Q4" s="35">
        <f t="shared" si="3"/>
        <v>431</v>
      </c>
    </row>
    <row r="5" spans="1:19">
      <c r="A5" s="19" t="s">
        <v>226</v>
      </c>
      <c r="B5" s="19" t="s">
        <v>227</v>
      </c>
      <c r="C5" s="19">
        <v>338</v>
      </c>
      <c r="D5" s="19">
        <f t="shared" si="4"/>
        <v>338</v>
      </c>
      <c r="E5" s="19">
        <f t="shared" si="4"/>
        <v>338</v>
      </c>
      <c r="F5" s="19">
        <f t="shared" si="1"/>
        <v>338</v>
      </c>
      <c r="G5" s="19">
        <f t="shared" si="5"/>
        <v>338</v>
      </c>
      <c r="H5" s="19">
        <f t="shared" si="2"/>
        <v>338</v>
      </c>
      <c r="I5" s="35">
        <f t="shared" si="2"/>
        <v>338</v>
      </c>
      <c r="J5" s="19">
        <f>I5</f>
        <v>338</v>
      </c>
      <c r="K5" s="19">
        <f>J5</f>
        <v>338</v>
      </c>
      <c r="L5" s="19">
        <f t="shared" si="3"/>
        <v>338</v>
      </c>
      <c r="M5" s="19">
        <f t="shared" si="3"/>
        <v>338</v>
      </c>
      <c r="N5" s="19">
        <f t="shared" si="3"/>
        <v>338</v>
      </c>
      <c r="O5" s="19">
        <f t="shared" si="3"/>
        <v>338</v>
      </c>
      <c r="P5" s="19">
        <f t="shared" si="3"/>
        <v>338</v>
      </c>
      <c r="Q5" s="35">
        <f t="shared" si="3"/>
        <v>338</v>
      </c>
    </row>
    <row r="6" spans="1:19">
      <c r="A6" s="19" t="s">
        <v>228</v>
      </c>
      <c r="B6" s="19" t="s">
        <v>229</v>
      </c>
      <c r="C6" s="19">
        <v>596</v>
      </c>
      <c r="D6" s="19">
        <f t="shared" si="4"/>
        <v>596</v>
      </c>
      <c r="E6" s="19">
        <f t="shared" si="4"/>
        <v>596</v>
      </c>
      <c r="F6" s="19">
        <f t="shared" si="1"/>
        <v>596</v>
      </c>
      <c r="G6" s="19">
        <f t="shared" si="5"/>
        <v>596</v>
      </c>
      <c r="H6" s="19">
        <f t="shared" si="2"/>
        <v>596</v>
      </c>
      <c r="I6" s="35">
        <f t="shared" si="2"/>
        <v>596</v>
      </c>
      <c r="J6" s="19">
        <f t="shared" ref="J6:J16" si="6">I6</f>
        <v>596</v>
      </c>
      <c r="K6" s="29">
        <f>J6+200</f>
        <v>796</v>
      </c>
      <c r="L6" s="19">
        <f t="shared" si="3"/>
        <v>796</v>
      </c>
      <c r="M6" s="19">
        <f t="shared" si="3"/>
        <v>796</v>
      </c>
      <c r="N6" s="19">
        <f t="shared" si="3"/>
        <v>796</v>
      </c>
      <c r="O6" s="19">
        <f t="shared" si="3"/>
        <v>796</v>
      </c>
      <c r="P6" s="19">
        <f t="shared" si="3"/>
        <v>796</v>
      </c>
      <c r="Q6" s="35">
        <f t="shared" si="3"/>
        <v>796</v>
      </c>
    </row>
    <row r="7" spans="1:19">
      <c r="A7" s="19" t="s">
        <v>230</v>
      </c>
      <c r="B7" s="19" t="s">
        <v>231</v>
      </c>
      <c r="C7" s="19">
        <v>0</v>
      </c>
      <c r="D7" s="29">
        <v>270</v>
      </c>
      <c r="E7" s="19">
        <f>D7</f>
        <v>270</v>
      </c>
      <c r="F7" s="19">
        <f t="shared" si="1"/>
        <v>270</v>
      </c>
      <c r="G7" s="19">
        <f t="shared" si="5"/>
        <v>270</v>
      </c>
      <c r="H7" s="19">
        <f t="shared" si="2"/>
        <v>270</v>
      </c>
      <c r="I7" s="35">
        <f t="shared" si="2"/>
        <v>270</v>
      </c>
      <c r="J7" s="19">
        <f t="shared" si="6"/>
        <v>270</v>
      </c>
      <c r="K7" s="29">
        <f>J7+200</f>
        <v>470</v>
      </c>
      <c r="L7" s="19">
        <f t="shared" si="3"/>
        <v>470</v>
      </c>
      <c r="M7" s="19">
        <f t="shared" si="3"/>
        <v>470</v>
      </c>
      <c r="N7" s="19">
        <f t="shared" si="3"/>
        <v>470</v>
      </c>
      <c r="O7" s="19">
        <f t="shared" si="3"/>
        <v>470</v>
      </c>
      <c r="P7" s="19">
        <f t="shared" si="3"/>
        <v>470</v>
      </c>
      <c r="Q7" s="35">
        <f t="shared" si="3"/>
        <v>470</v>
      </c>
    </row>
    <row r="8" spans="1:19">
      <c r="A8" s="19" t="s">
        <v>232</v>
      </c>
      <c r="B8" s="19" t="s">
        <v>233</v>
      </c>
      <c r="C8" s="19">
        <v>136</v>
      </c>
      <c r="D8" s="19">
        <f t="shared" ref="D8:D16" si="7">C8</f>
        <v>136</v>
      </c>
      <c r="E8" s="19">
        <f>D8</f>
        <v>136</v>
      </c>
      <c r="F8" s="19">
        <f t="shared" si="1"/>
        <v>136</v>
      </c>
      <c r="G8" s="19">
        <f t="shared" si="5"/>
        <v>136</v>
      </c>
      <c r="H8" s="19">
        <f t="shared" si="2"/>
        <v>136</v>
      </c>
      <c r="I8" s="35">
        <f t="shared" si="2"/>
        <v>136</v>
      </c>
      <c r="J8" s="19">
        <f t="shared" si="6"/>
        <v>136</v>
      </c>
      <c r="K8" s="19">
        <f>J8</f>
        <v>136</v>
      </c>
      <c r="L8" s="19">
        <f t="shared" si="3"/>
        <v>136</v>
      </c>
      <c r="M8" s="19">
        <f t="shared" si="3"/>
        <v>136</v>
      </c>
      <c r="N8" s="19">
        <f t="shared" si="3"/>
        <v>136</v>
      </c>
      <c r="O8" s="19">
        <f t="shared" si="3"/>
        <v>136</v>
      </c>
      <c r="P8" s="19">
        <f t="shared" si="3"/>
        <v>136</v>
      </c>
      <c r="Q8" s="35">
        <f t="shared" si="3"/>
        <v>136</v>
      </c>
    </row>
    <row r="9" spans="1:19">
      <c r="A9" s="19" t="s">
        <v>234</v>
      </c>
      <c r="B9" s="19" t="s">
        <v>235</v>
      </c>
      <c r="C9" s="19">
        <v>115</v>
      </c>
      <c r="D9" s="19">
        <f t="shared" si="7"/>
        <v>115</v>
      </c>
      <c r="E9" s="19">
        <f>D9</f>
        <v>115</v>
      </c>
      <c r="F9" s="19">
        <f t="shared" si="1"/>
        <v>115</v>
      </c>
      <c r="G9" s="19">
        <f t="shared" si="5"/>
        <v>115</v>
      </c>
      <c r="H9" s="19">
        <f t="shared" si="2"/>
        <v>115</v>
      </c>
      <c r="I9" s="35">
        <f t="shared" si="2"/>
        <v>115</v>
      </c>
      <c r="J9" s="19">
        <f t="shared" si="6"/>
        <v>115</v>
      </c>
      <c r="K9" s="19">
        <f>J9</f>
        <v>115</v>
      </c>
      <c r="L9" s="19">
        <f t="shared" si="3"/>
        <v>115</v>
      </c>
      <c r="M9" s="19">
        <f t="shared" si="3"/>
        <v>115</v>
      </c>
      <c r="N9" s="19">
        <f t="shared" si="3"/>
        <v>115</v>
      </c>
      <c r="O9" s="19">
        <f t="shared" si="3"/>
        <v>115</v>
      </c>
      <c r="P9" s="19">
        <f t="shared" si="3"/>
        <v>115</v>
      </c>
      <c r="Q9" s="35">
        <f t="shared" si="3"/>
        <v>115</v>
      </c>
    </row>
    <row r="10" spans="1:19">
      <c r="A10" s="19" t="s">
        <v>236</v>
      </c>
      <c r="B10" s="19" t="s">
        <v>237</v>
      </c>
      <c r="C10" s="19">
        <v>1127</v>
      </c>
      <c r="D10" s="19">
        <f t="shared" si="7"/>
        <v>1127</v>
      </c>
      <c r="E10" s="19">
        <f>D10</f>
        <v>1127</v>
      </c>
      <c r="F10" s="19">
        <f t="shared" si="1"/>
        <v>1127</v>
      </c>
      <c r="G10" s="19">
        <f t="shared" si="5"/>
        <v>1127</v>
      </c>
      <c r="H10" s="19">
        <f t="shared" si="2"/>
        <v>1127</v>
      </c>
      <c r="I10" s="35">
        <f t="shared" si="2"/>
        <v>1127</v>
      </c>
      <c r="J10" s="19">
        <f t="shared" si="6"/>
        <v>1127</v>
      </c>
      <c r="K10" s="19">
        <f>J10</f>
        <v>1127</v>
      </c>
      <c r="L10" s="19">
        <f t="shared" si="3"/>
        <v>1127</v>
      </c>
      <c r="M10" s="19">
        <f t="shared" si="3"/>
        <v>1127</v>
      </c>
      <c r="N10" s="19">
        <f t="shared" si="3"/>
        <v>1127</v>
      </c>
      <c r="O10" s="19">
        <f t="shared" si="3"/>
        <v>1127</v>
      </c>
      <c r="P10" s="19">
        <f t="shared" si="3"/>
        <v>1127</v>
      </c>
      <c r="Q10" s="35">
        <f t="shared" si="3"/>
        <v>1127</v>
      </c>
    </row>
    <row r="11" spans="1:19">
      <c r="A11" s="19" t="s">
        <v>238</v>
      </c>
      <c r="B11" s="19" t="s">
        <v>239</v>
      </c>
      <c r="C11" s="19">
        <v>445</v>
      </c>
      <c r="D11" s="19">
        <f t="shared" si="7"/>
        <v>445</v>
      </c>
      <c r="E11" s="19">
        <f>D11</f>
        <v>445</v>
      </c>
      <c r="F11" s="19">
        <f t="shared" si="1"/>
        <v>445</v>
      </c>
      <c r="G11" s="19">
        <f t="shared" si="5"/>
        <v>445</v>
      </c>
      <c r="H11" s="19">
        <f t="shared" si="2"/>
        <v>445</v>
      </c>
      <c r="I11" s="35">
        <f t="shared" si="2"/>
        <v>445</v>
      </c>
      <c r="J11" s="19">
        <f t="shared" si="6"/>
        <v>445</v>
      </c>
      <c r="K11" s="29">
        <f>J11+200</f>
        <v>645</v>
      </c>
      <c r="L11" s="19">
        <f t="shared" si="3"/>
        <v>645</v>
      </c>
      <c r="M11" s="19">
        <f t="shared" si="3"/>
        <v>645</v>
      </c>
      <c r="N11" s="19">
        <f t="shared" si="3"/>
        <v>645</v>
      </c>
      <c r="O11" s="19">
        <f t="shared" si="3"/>
        <v>645</v>
      </c>
      <c r="P11" s="19">
        <f t="shared" si="3"/>
        <v>645</v>
      </c>
      <c r="Q11" s="35">
        <f t="shared" si="3"/>
        <v>645</v>
      </c>
    </row>
    <row r="12" spans="1:19">
      <c r="A12" s="19" t="s">
        <v>240</v>
      </c>
      <c r="B12" s="19" t="s">
        <v>241</v>
      </c>
      <c r="C12" s="19">
        <v>312</v>
      </c>
      <c r="D12" s="19">
        <f t="shared" si="7"/>
        <v>312</v>
      </c>
      <c r="E12" s="29">
        <f>D12+495</f>
        <v>807</v>
      </c>
      <c r="F12" s="19">
        <f t="shared" si="1"/>
        <v>807</v>
      </c>
      <c r="G12" s="19">
        <f t="shared" si="5"/>
        <v>807</v>
      </c>
      <c r="H12" s="19">
        <f t="shared" si="2"/>
        <v>807</v>
      </c>
      <c r="I12" s="35">
        <f t="shared" si="2"/>
        <v>807</v>
      </c>
      <c r="J12" s="19">
        <f t="shared" si="6"/>
        <v>807</v>
      </c>
      <c r="K12" s="29">
        <f>J12+200</f>
        <v>1007</v>
      </c>
      <c r="L12" s="19">
        <f t="shared" si="3"/>
        <v>1007</v>
      </c>
      <c r="M12" s="19">
        <f t="shared" si="3"/>
        <v>1007</v>
      </c>
      <c r="N12" s="19">
        <f t="shared" si="3"/>
        <v>1007</v>
      </c>
      <c r="O12" s="19">
        <f t="shared" si="3"/>
        <v>1007</v>
      </c>
      <c r="P12" s="19">
        <f t="shared" si="3"/>
        <v>1007</v>
      </c>
      <c r="Q12" s="35">
        <f t="shared" si="3"/>
        <v>1007</v>
      </c>
    </row>
    <row r="13" spans="1:19">
      <c r="A13" s="19" t="s">
        <v>242</v>
      </c>
      <c r="B13" s="19" t="s">
        <v>243</v>
      </c>
      <c r="C13" s="19">
        <v>19</v>
      </c>
      <c r="D13" s="19">
        <f t="shared" si="7"/>
        <v>19</v>
      </c>
      <c r="E13" s="19">
        <f>D13</f>
        <v>19</v>
      </c>
      <c r="F13" s="19">
        <f t="shared" si="1"/>
        <v>19</v>
      </c>
      <c r="G13" s="19">
        <f t="shared" si="5"/>
        <v>19</v>
      </c>
      <c r="H13" s="19">
        <f t="shared" si="2"/>
        <v>19</v>
      </c>
      <c r="I13" s="35">
        <f t="shared" si="2"/>
        <v>19</v>
      </c>
      <c r="J13" s="19">
        <f t="shared" si="6"/>
        <v>19</v>
      </c>
      <c r="K13" s="19">
        <f>J13</f>
        <v>19</v>
      </c>
      <c r="L13" s="19">
        <f t="shared" si="3"/>
        <v>19</v>
      </c>
      <c r="M13" s="19">
        <f t="shared" si="3"/>
        <v>19</v>
      </c>
      <c r="N13" s="19">
        <f t="shared" si="3"/>
        <v>19</v>
      </c>
      <c r="O13" s="19">
        <f t="shared" si="3"/>
        <v>19</v>
      </c>
      <c r="P13" s="19">
        <f t="shared" si="3"/>
        <v>19</v>
      </c>
      <c r="Q13" s="35">
        <f t="shared" si="3"/>
        <v>19</v>
      </c>
    </row>
    <row r="14" spans="1:19">
      <c r="A14" s="19" t="s">
        <v>244</v>
      </c>
      <c r="B14" s="19" t="s">
        <v>245</v>
      </c>
      <c r="C14" s="19">
        <v>713</v>
      </c>
      <c r="D14" s="19">
        <f t="shared" si="7"/>
        <v>713</v>
      </c>
      <c r="E14" s="19">
        <f>D14</f>
        <v>713</v>
      </c>
      <c r="F14" s="19">
        <f t="shared" si="1"/>
        <v>713</v>
      </c>
      <c r="G14" s="19">
        <f t="shared" si="5"/>
        <v>713</v>
      </c>
      <c r="H14" s="19">
        <f t="shared" si="2"/>
        <v>713</v>
      </c>
      <c r="I14" s="35">
        <f t="shared" si="2"/>
        <v>713</v>
      </c>
      <c r="J14" s="19">
        <f t="shared" si="6"/>
        <v>713</v>
      </c>
      <c r="K14" s="29">
        <f>J14+200</f>
        <v>913</v>
      </c>
      <c r="L14" s="19">
        <f t="shared" si="3"/>
        <v>913</v>
      </c>
      <c r="M14" s="19">
        <f t="shared" si="3"/>
        <v>913</v>
      </c>
      <c r="N14" s="19">
        <f t="shared" si="3"/>
        <v>913</v>
      </c>
      <c r="O14" s="19">
        <f t="shared" si="3"/>
        <v>913</v>
      </c>
      <c r="P14" s="19">
        <f t="shared" si="3"/>
        <v>913</v>
      </c>
      <c r="Q14" s="35">
        <f t="shared" si="3"/>
        <v>913</v>
      </c>
    </row>
    <row r="15" spans="1:19">
      <c r="A15" s="19" t="s">
        <v>246</v>
      </c>
      <c r="B15" s="19" t="s">
        <v>247</v>
      </c>
      <c r="C15" s="19">
        <v>156</v>
      </c>
      <c r="D15" s="19">
        <f t="shared" si="7"/>
        <v>156</v>
      </c>
      <c r="E15" s="19">
        <f>D15</f>
        <v>156</v>
      </c>
      <c r="F15" s="19">
        <f t="shared" si="1"/>
        <v>156</v>
      </c>
      <c r="G15" s="19">
        <f t="shared" si="5"/>
        <v>156</v>
      </c>
      <c r="H15" s="19">
        <f t="shared" si="2"/>
        <v>156</v>
      </c>
      <c r="I15" s="35">
        <f t="shared" si="2"/>
        <v>156</v>
      </c>
      <c r="J15" s="19">
        <f t="shared" si="6"/>
        <v>156</v>
      </c>
      <c r="K15" s="29">
        <f>J15+200</f>
        <v>356</v>
      </c>
      <c r="L15" s="19">
        <f t="shared" si="3"/>
        <v>356</v>
      </c>
      <c r="M15" s="19">
        <f t="shared" si="3"/>
        <v>356</v>
      </c>
      <c r="N15" s="19">
        <f t="shared" si="3"/>
        <v>356</v>
      </c>
      <c r="O15" s="19">
        <f t="shared" si="3"/>
        <v>356</v>
      </c>
      <c r="P15" s="19">
        <f t="shared" si="3"/>
        <v>356</v>
      </c>
      <c r="Q15" s="35">
        <f t="shared" si="3"/>
        <v>356</v>
      </c>
    </row>
    <row r="16" spans="1:19">
      <c r="A16" s="19" t="s">
        <v>248</v>
      </c>
      <c r="B16" s="19" t="s">
        <v>249</v>
      </c>
      <c r="C16" s="19">
        <v>145</v>
      </c>
      <c r="D16" s="19">
        <f t="shared" si="7"/>
        <v>145</v>
      </c>
      <c r="E16" s="19">
        <f>D16</f>
        <v>145</v>
      </c>
      <c r="F16" s="19">
        <f t="shared" si="1"/>
        <v>145</v>
      </c>
      <c r="G16" s="19">
        <f t="shared" si="5"/>
        <v>145</v>
      </c>
      <c r="H16" s="19">
        <f t="shared" si="2"/>
        <v>145</v>
      </c>
      <c r="I16" s="35">
        <f t="shared" si="2"/>
        <v>145</v>
      </c>
      <c r="J16" s="19">
        <f t="shared" si="6"/>
        <v>145</v>
      </c>
      <c r="K16" s="29">
        <f>J16+200</f>
        <v>345</v>
      </c>
      <c r="L16" s="19">
        <f t="shared" si="3"/>
        <v>345</v>
      </c>
      <c r="M16" s="19">
        <f t="shared" si="3"/>
        <v>345</v>
      </c>
      <c r="N16" s="19">
        <f t="shared" si="3"/>
        <v>345</v>
      </c>
      <c r="O16" s="19">
        <f t="shared" si="3"/>
        <v>345</v>
      </c>
      <c r="P16" s="19">
        <f t="shared" si="3"/>
        <v>345</v>
      </c>
      <c r="Q16" s="35">
        <f t="shared" si="3"/>
        <v>345</v>
      </c>
    </row>
    <row r="17" spans="1:20" hidden="1">
      <c r="C17" s="19" t="e">
        <f>SUM(#REF!)</f>
        <v>#REF!</v>
      </c>
      <c r="D17" s="19" t="e">
        <f>SUM(#REF!)</f>
        <v>#REF!</v>
      </c>
      <c r="E17" s="19" t="e">
        <f>SUM(#REF!)</f>
        <v>#REF!</v>
      </c>
      <c r="F17" s="19" t="e">
        <f>SUM(#REF!)</f>
        <v>#REF!</v>
      </c>
      <c r="G17" s="19" t="e">
        <f>SUM(#REF!)</f>
        <v>#REF!</v>
      </c>
      <c r="H17" s="19" t="e">
        <f>SUM(#REF!)</f>
        <v>#REF!</v>
      </c>
      <c r="I17" s="35" t="e">
        <f>SUM(#REF!)</f>
        <v>#REF!</v>
      </c>
      <c r="J17" s="19" t="e">
        <f>SUM(#REF!)</f>
        <v>#REF!</v>
      </c>
      <c r="K17" s="19" t="e">
        <f>SUM(#REF!)</f>
        <v>#REF!</v>
      </c>
      <c r="L17" s="19" t="e">
        <f>SUM(#REF!)</f>
        <v>#REF!</v>
      </c>
      <c r="M17" s="19" t="e">
        <f>SUM(#REF!)</f>
        <v>#REF!</v>
      </c>
      <c r="N17" s="19" t="e">
        <f>SUM(#REF!)</f>
        <v>#REF!</v>
      </c>
      <c r="O17" s="19" t="e">
        <f>SUM(#REF!)</f>
        <v>#REF!</v>
      </c>
      <c r="P17" s="19" t="e">
        <f>SUM(#REF!)</f>
        <v>#REF!</v>
      </c>
      <c r="Q17" s="35" t="e">
        <f>SUM(#REF!)</f>
        <v>#REF!</v>
      </c>
      <c r="R17" s="19" t="e">
        <f>SUM(#REF!)</f>
        <v>#REF!</v>
      </c>
      <c r="S17" s="19" t="e">
        <f>SUM(#REF!)</f>
        <v>#REF!</v>
      </c>
      <c r="T17" s="19"/>
    </row>
    <row r="18" spans="1:20" hidden="1">
      <c r="C18" s="19" t="e">
        <f>SUM(#REF!)</f>
        <v>#REF!</v>
      </c>
      <c r="D18" s="19" t="e">
        <f>SUM(#REF!)</f>
        <v>#REF!</v>
      </c>
      <c r="E18" s="19" t="e">
        <f>SUM(#REF!)</f>
        <v>#REF!</v>
      </c>
      <c r="F18" s="19" t="e">
        <f>SUM(#REF!)</f>
        <v>#REF!</v>
      </c>
      <c r="G18" s="19" t="e">
        <f>SUM(#REF!)</f>
        <v>#REF!</v>
      </c>
      <c r="H18" s="19" t="e">
        <f>SUM(#REF!)</f>
        <v>#REF!</v>
      </c>
      <c r="I18" s="35" t="e">
        <f>SUM(#REF!)</f>
        <v>#REF!</v>
      </c>
      <c r="J18" s="19" t="e">
        <f>SUM(#REF!)</f>
        <v>#REF!</v>
      </c>
      <c r="K18" s="19" t="e">
        <f>SUM(#REF!)</f>
        <v>#REF!</v>
      </c>
      <c r="L18" s="19" t="e">
        <f>SUM(#REF!)</f>
        <v>#REF!</v>
      </c>
      <c r="M18" s="19" t="e">
        <f>SUM(#REF!)</f>
        <v>#REF!</v>
      </c>
      <c r="N18" s="19" t="e">
        <f>SUM(#REF!)</f>
        <v>#REF!</v>
      </c>
      <c r="O18" s="19" t="e">
        <f>SUM(#REF!)</f>
        <v>#REF!</v>
      </c>
      <c r="P18" s="19" t="e">
        <f>SUM(#REF!)</f>
        <v>#REF!</v>
      </c>
      <c r="Q18" s="35" t="e">
        <f>SUM(#REF!)</f>
        <v>#REF!</v>
      </c>
      <c r="R18" s="19" t="e">
        <f>SUM(#REF!)</f>
        <v>#REF!</v>
      </c>
      <c r="S18" s="19" t="e">
        <f>SUM(#REF!)</f>
        <v>#REF!</v>
      </c>
      <c r="T18" s="19"/>
    </row>
    <row r="19" spans="1:20" hidden="1">
      <c r="I19" s="35"/>
      <c r="Q19" s="35"/>
    </row>
    <row r="20" spans="1:20" hidden="1">
      <c r="I20" s="35"/>
      <c r="Q20" s="35"/>
    </row>
    <row r="21" spans="1:20" hidden="1">
      <c r="C21" s="19">
        <f>28150+4369</f>
        <v>32519</v>
      </c>
      <c r="D21" s="19">
        <f>31964+4852</f>
        <v>36816</v>
      </c>
      <c r="E21" s="19">
        <f>36090+5344</f>
        <v>41434</v>
      </c>
      <c r="F21" s="19">
        <f>40417+5851</f>
        <v>46268</v>
      </c>
      <c r="G21" s="19">
        <f>44822+6369</f>
        <v>51191</v>
      </c>
      <c r="H21" s="19">
        <f>49272+6899</f>
        <v>56171</v>
      </c>
      <c r="I21" s="35">
        <f>55675+7441</f>
        <v>63116</v>
      </c>
      <c r="J21" s="19">
        <f>58711+7993</f>
        <v>66704</v>
      </c>
      <c r="K21" s="19">
        <f>61739+8556</f>
        <v>70295</v>
      </c>
      <c r="L21" s="19">
        <f>64763+9132</f>
        <v>73895</v>
      </c>
      <c r="M21" s="19">
        <f>67784+9722</f>
        <v>77506</v>
      </c>
      <c r="N21" s="19">
        <f>70811+10324</f>
        <v>81135</v>
      </c>
      <c r="O21" s="19">
        <f>72941+10939</f>
        <v>83880</v>
      </c>
      <c r="P21" s="19">
        <f>75072+11569</f>
        <v>86641</v>
      </c>
      <c r="Q21" s="35">
        <f>77203+12211</f>
        <v>89414</v>
      </c>
    </row>
    <row r="22" spans="1:20" s="19" customFormat="1" hidden="1">
      <c r="C22" s="19" t="e">
        <f>C21-C17</f>
        <v>#REF!</v>
      </c>
      <c r="D22" s="19" t="e">
        <f>D21-C17</f>
        <v>#REF!</v>
      </c>
      <c r="E22" s="19">
        <f t="shared" ref="E22:Q22" si="8">E21-D21</f>
        <v>4618</v>
      </c>
      <c r="F22" s="19">
        <f t="shared" si="8"/>
        <v>4834</v>
      </c>
      <c r="G22" s="19">
        <f t="shared" si="8"/>
        <v>4923</v>
      </c>
      <c r="H22" s="19">
        <f t="shared" si="8"/>
        <v>4980</v>
      </c>
      <c r="I22" s="35">
        <f t="shared" si="8"/>
        <v>6945</v>
      </c>
      <c r="J22" s="19">
        <f t="shared" si="8"/>
        <v>3588</v>
      </c>
      <c r="K22" s="19">
        <f t="shared" si="8"/>
        <v>3591</v>
      </c>
      <c r="L22" s="19">
        <f t="shared" si="8"/>
        <v>3600</v>
      </c>
      <c r="M22" s="19">
        <f t="shared" si="8"/>
        <v>3611</v>
      </c>
      <c r="N22" s="19">
        <f t="shared" si="8"/>
        <v>3629</v>
      </c>
      <c r="O22" s="19">
        <f t="shared" si="8"/>
        <v>2745</v>
      </c>
      <c r="P22" s="19">
        <f t="shared" si="8"/>
        <v>2761</v>
      </c>
      <c r="Q22" s="35">
        <f t="shared" si="8"/>
        <v>2773</v>
      </c>
    </row>
    <row r="23" spans="1:20" s="19" customFormat="1" hidden="1">
      <c r="I23" s="35"/>
      <c r="Q23" s="35"/>
    </row>
    <row r="24" spans="1:20" s="19" customFormat="1" hidden="1">
      <c r="C24" s="19" t="e">
        <f>C18</f>
        <v>#REF!</v>
      </c>
      <c r="D24" s="19">
        <v>3017</v>
      </c>
      <c r="E24" s="19">
        <v>3958</v>
      </c>
      <c r="F24" s="19">
        <v>5983</v>
      </c>
      <c r="G24" s="19">
        <v>8719</v>
      </c>
      <c r="H24" s="19">
        <v>14661</v>
      </c>
      <c r="I24" s="35">
        <v>18281</v>
      </c>
      <c r="J24" s="19">
        <v>22321</v>
      </c>
      <c r="K24" s="19">
        <v>24868</v>
      </c>
      <c r="L24" s="19">
        <v>27419</v>
      </c>
      <c r="M24" s="19">
        <v>29973</v>
      </c>
      <c r="N24" s="19">
        <v>32972</v>
      </c>
      <c r="O24" s="19">
        <v>35532</v>
      </c>
      <c r="P24" s="19">
        <v>38101</v>
      </c>
      <c r="Q24" s="35">
        <v>40671</v>
      </c>
    </row>
    <row r="25" spans="1:20" s="19" customFormat="1" hidden="1">
      <c r="D25" s="19" t="e">
        <f t="shared" ref="D25:Q25" si="9">D24-C24</f>
        <v>#REF!</v>
      </c>
      <c r="E25" s="19">
        <f t="shared" si="9"/>
        <v>941</v>
      </c>
      <c r="F25" s="19">
        <f t="shared" si="9"/>
        <v>2025</v>
      </c>
      <c r="G25" s="19">
        <f t="shared" si="9"/>
        <v>2736</v>
      </c>
      <c r="H25" s="19">
        <f t="shared" si="9"/>
        <v>5942</v>
      </c>
      <c r="I25" s="35">
        <f t="shared" si="9"/>
        <v>3620</v>
      </c>
      <c r="J25" s="19">
        <f t="shared" si="9"/>
        <v>4040</v>
      </c>
      <c r="K25" s="19">
        <f t="shared" si="9"/>
        <v>2547</v>
      </c>
      <c r="L25" s="19">
        <f t="shared" si="9"/>
        <v>2551</v>
      </c>
      <c r="M25" s="19">
        <f t="shared" si="9"/>
        <v>2554</v>
      </c>
      <c r="N25" s="19">
        <f t="shared" si="9"/>
        <v>2999</v>
      </c>
      <c r="O25" s="19">
        <f t="shared" si="9"/>
        <v>2560</v>
      </c>
      <c r="P25" s="19">
        <f t="shared" si="9"/>
        <v>2569</v>
      </c>
      <c r="Q25" s="35">
        <f t="shared" si="9"/>
        <v>2570</v>
      </c>
    </row>
    <row r="26" spans="1:20">
      <c r="A26" s="19" t="s">
        <v>250</v>
      </c>
      <c r="B26" s="19" t="s">
        <v>251</v>
      </c>
      <c r="I26" s="36">
        <f>H$62*시나리오_발전기!I48/시나리오_발전기!I$63</f>
        <v>18.651315789473685</v>
      </c>
      <c r="J26" s="17"/>
      <c r="K26" s="17"/>
      <c r="L26" s="17"/>
      <c r="M26" s="17"/>
      <c r="N26" s="17"/>
      <c r="O26" s="17"/>
      <c r="P26" s="17"/>
      <c r="Q26" s="36">
        <f>P$70*시나리오_발전기!Q48/시나리오_발전기!Q$63</f>
        <v>90.005921052631592</v>
      </c>
      <c r="R26" s="25"/>
    </row>
    <row r="27" spans="1:20">
      <c r="A27" s="19" t="s">
        <v>252</v>
      </c>
      <c r="B27" s="19" t="s">
        <v>253</v>
      </c>
      <c r="I27" s="36">
        <f>H$62*시나리오_발전기!I40/시나리오_발전기!I$63</f>
        <v>140.92105263157896</v>
      </c>
      <c r="J27" s="17"/>
      <c r="K27" s="17"/>
      <c r="L27" s="17"/>
      <c r="M27" s="17"/>
      <c r="N27" s="17"/>
      <c r="O27" s="17"/>
      <c r="P27" s="17"/>
      <c r="Q27" s="36">
        <f>P$70*시나리오_발전기!Q40/시나리오_발전기!Q$63</f>
        <v>680.04473684210518</v>
      </c>
      <c r="R27" s="25"/>
    </row>
    <row r="28" spans="1:20">
      <c r="A28" s="19" t="s">
        <v>254</v>
      </c>
      <c r="B28" s="19" t="s">
        <v>255</v>
      </c>
      <c r="I28" s="36">
        <f>H$62*시나리오_발전기!I42/시나리오_발전기!I$63</f>
        <v>151.9736842105263</v>
      </c>
      <c r="J28" s="17"/>
      <c r="K28" s="17"/>
      <c r="L28" s="17"/>
      <c r="M28" s="17"/>
      <c r="N28" s="17"/>
      <c r="O28" s="17"/>
      <c r="P28" s="17"/>
      <c r="Q28" s="36">
        <f>P$70*시나리오_발전기!Q42/시나리오_발전기!Q$63</f>
        <v>733.38157894736833</v>
      </c>
      <c r="R28" s="25"/>
    </row>
    <row r="29" spans="1:20">
      <c r="A29" s="19" t="s">
        <v>256</v>
      </c>
      <c r="B29" s="19" t="s">
        <v>257</v>
      </c>
      <c r="I29" s="36">
        <f>H$62*시나리오_발전기!I44/시나리오_발전기!I$63</f>
        <v>82.89473684210526</v>
      </c>
      <c r="J29" s="17"/>
      <c r="K29" s="17"/>
      <c r="L29" s="17"/>
      <c r="M29" s="17"/>
      <c r="N29" s="17"/>
      <c r="O29" s="17"/>
      <c r="P29" s="17"/>
      <c r="Q29" s="36">
        <f>P$70*시나리오_발전기!Q44/시나리오_발전기!Q$63</f>
        <v>400.02631578947376</v>
      </c>
      <c r="R29" s="25"/>
    </row>
    <row r="30" spans="1:20">
      <c r="A30" s="19" t="s">
        <v>258</v>
      </c>
      <c r="B30" s="19" t="s">
        <v>259</v>
      </c>
      <c r="I30" s="36">
        <f>H$62*시나리오_발전기!I36/시나리오_발전기!I$63</f>
        <v>219.67105263157893</v>
      </c>
      <c r="J30" s="17"/>
      <c r="K30" s="17"/>
      <c r="L30" s="17"/>
      <c r="M30" s="17"/>
      <c r="N30" s="17"/>
      <c r="O30" s="17"/>
      <c r="P30" s="17"/>
      <c r="Q30" s="36">
        <f>P$70*시나리오_발전기!Q36/시나리오_발전기!Q$63</f>
        <v>1060.0697368421054</v>
      </c>
      <c r="R30" s="25"/>
    </row>
    <row r="31" spans="1:20">
      <c r="A31" s="19" t="s">
        <v>260</v>
      </c>
      <c r="B31" s="19" t="s">
        <v>261</v>
      </c>
      <c r="I31" s="36">
        <f>H$62*시나리오_발전기!I35/시나리오_발전기!I$63</f>
        <v>147.82894736842101</v>
      </c>
      <c r="J31" s="17"/>
      <c r="K31" s="17"/>
      <c r="L31" s="17"/>
      <c r="M31" s="17"/>
      <c r="N31" s="17"/>
      <c r="O31" s="17"/>
      <c r="P31" s="17"/>
      <c r="Q31" s="36">
        <f>P$70*시나리오_발전기!Q35/시나리오_발전기!Q$63</f>
        <v>713.38026315789443</v>
      </c>
      <c r="R31" s="25"/>
    </row>
    <row r="32" spans="1:20">
      <c r="A32" s="19" t="s">
        <v>262</v>
      </c>
      <c r="B32" s="19" t="s">
        <v>263</v>
      </c>
      <c r="I32" s="36">
        <f>H$62*시나리오_발전기!I38/시나리오_발전기!I$63</f>
        <v>31.085526315789473</v>
      </c>
      <c r="J32" s="17"/>
      <c r="K32" s="17"/>
      <c r="L32" s="17"/>
      <c r="M32" s="17"/>
      <c r="N32" s="17"/>
      <c r="O32" s="17"/>
      <c r="P32" s="17"/>
      <c r="Q32" s="36">
        <f>P$70*시나리오_발전기!Q38/시나리오_발전기!Q$63</f>
        <v>150.00986842105263</v>
      </c>
      <c r="R32" s="25"/>
    </row>
    <row r="33" spans="1:18">
      <c r="A33" s="19" t="s">
        <v>264</v>
      </c>
      <c r="B33" s="19" t="s">
        <v>265</v>
      </c>
      <c r="I33" s="36">
        <f>H$62*시나리오_발전기!I43/시나리오_발전기!I$63</f>
        <v>48.355263157894726</v>
      </c>
      <c r="J33" s="17"/>
      <c r="K33" s="17"/>
      <c r="L33" s="17"/>
      <c r="M33" s="17"/>
      <c r="N33" s="17"/>
      <c r="O33" s="17"/>
      <c r="P33" s="17"/>
      <c r="Q33" s="36">
        <f>P$70*시나리오_발전기!Q43/시나리오_발전기!Q$63</f>
        <v>233.34868421052624</v>
      </c>
      <c r="R33" s="25"/>
    </row>
    <row r="34" spans="1:18">
      <c r="A34" s="19" t="s">
        <v>266</v>
      </c>
      <c r="B34" s="19" t="s">
        <v>267</v>
      </c>
      <c r="I34" s="36">
        <f>H$62*시나리오_발전기!I49/시나리오_발전기!I$63</f>
        <v>13.815789473684209</v>
      </c>
      <c r="J34" s="17"/>
      <c r="K34" s="17"/>
      <c r="L34" s="17"/>
      <c r="M34" s="17"/>
      <c r="N34" s="17"/>
      <c r="O34" s="17"/>
      <c r="P34" s="17"/>
      <c r="Q34" s="36">
        <f>P$70*시나리오_발전기!Q49/시나리오_발전기!Q$63</f>
        <v>66.671052631578945</v>
      </c>
      <c r="R34" s="25"/>
    </row>
    <row r="35" spans="1:18">
      <c r="A35" s="19" t="s">
        <v>268</v>
      </c>
      <c r="B35" s="19" t="s">
        <v>269</v>
      </c>
      <c r="I35" s="36">
        <f>H$62*시나리오_발전기!I45/시나리오_발전기!I$63</f>
        <v>326.0526315789474</v>
      </c>
      <c r="J35" s="17"/>
      <c r="K35" s="17"/>
      <c r="L35" s="17"/>
      <c r="M35" s="17"/>
      <c r="N35" s="17"/>
      <c r="O35" s="17"/>
      <c r="P35" s="17"/>
      <c r="Q35" s="36">
        <f>P$70*시나리오_발전기!Q45/시나리오_발전기!Q$63</f>
        <v>1573.4368421052632</v>
      </c>
      <c r="R35" s="25"/>
    </row>
    <row r="36" spans="1:18">
      <c r="A36" s="19" t="s">
        <v>270</v>
      </c>
      <c r="B36" s="19" t="s">
        <v>271</v>
      </c>
      <c r="I36" s="36">
        <f>H$62*시나리오_발전기!I47/시나리오_발전기!I$63</f>
        <v>384.07894736842115</v>
      </c>
      <c r="J36" s="17"/>
      <c r="K36" s="17"/>
      <c r="L36" s="17"/>
      <c r="M36" s="17"/>
      <c r="N36" s="17"/>
      <c r="O36" s="17"/>
      <c r="P36" s="17"/>
      <c r="Q36" s="36">
        <f>P$70*시나리오_발전기!Q47/시나리오_발전기!Q$63</f>
        <v>1853.4552631578947</v>
      </c>
      <c r="R36" s="25"/>
    </row>
    <row r="37" spans="1:18">
      <c r="A37" s="19" t="s">
        <v>272</v>
      </c>
      <c r="B37" s="19" t="s">
        <v>273</v>
      </c>
      <c r="I37" s="36">
        <f>H$62*시나리오_발전기!I34/시나리오_발전기!I$63</f>
        <v>48.355263157894726</v>
      </c>
      <c r="J37" s="17"/>
      <c r="K37" s="17"/>
      <c r="L37" s="17"/>
      <c r="M37" s="17"/>
      <c r="N37" s="17"/>
      <c r="O37" s="17"/>
      <c r="P37" s="17"/>
      <c r="Q37" s="36">
        <f>P$70*시나리오_발전기!Q34/시나리오_발전기!Q$63</f>
        <v>233.34868421052624</v>
      </c>
      <c r="R37" s="25"/>
    </row>
    <row r="38" spans="1:18">
      <c r="A38" s="19" t="s">
        <v>274</v>
      </c>
      <c r="B38" s="19" t="s">
        <v>275</v>
      </c>
      <c r="I38" s="36">
        <f>H$62*시나리오_발전기!I37/시나리오_발전기!I$63</f>
        <v>70.46052631578948</v>
      </c>
      <c r="J38" s="17"/>
      <c r="K38" s="17"/>
      <c r="L38" s="17"/>
      <c r="M38" s="17"/>
      <c r="N38" s="17"/>
      <c r="O38" s="17"/>
      <c r="P38" s="17"/>
      <c r="Q38" s="36">
        <f>P$70*시나리오_발전기!Q37/시나리오_발전기!Q$63</f>
        <v>340.02236842105259</v>
      </c>
      <c r="R38" s="25"/>
    </row>
    <row r="39" spans="1:18">
      <c r="A39" s="19" t="s">
        <v>276</v>
      </c>
      <c r="B39" s="19" t="s">
        <v>277</v>
      </c>
      <c r="I39" s="36">
        <f>H$62*시나리오_발전기!I39/시나리오_발전기!I$63</f>
        <v>247.99342105263156</v>
      </c>
      <c r="J39" s="17"/>
      <c r="K39" s="17"/>
      <c r="L39" s="17"/>
      <c r="M39" s="17"/>
      <c r="N39" s="17"/>
      <c r="O39" s="17"/>
      <c r="P39" s="17"/>
      <c r="Q39" s="36">
        <f>P$70*시나리오_발전기!Q39/시나리오_발전기!Q$63</f>
        <v>1196.7453947368419</v>
      </c>
      <c r="R39" s="25"/>
    </row>
    <row r="40" spans="1:18">
      <c r="A40" s="19" t="s">
        <v>278</v>
      </c>
      <c r="B40" s="19" t="s">
        <v>279</v>
      </c>
      <c r="I40" s="36">
        <f>H$62*시나리오_발전기!I41/시나리오_발전기!I$63</f>
        <v>129.17763157894737</v>
      </c>
      <c r="J40" s="17"/>
      <c r="K40" s="17"/>
      <c r="L40" s="17"/>
      <c r="M40" s="17"/>
      <c r="N40" s="17"/>
      <c r="O40" s="17"/>
      <c r="P40" s="17"/>
      <c r="Q40" s="36">
        <f>P$70*시나리오_발전기!Q41/시나리오_발전기!Q$63</f>
        <v>623.37434210526305</v>
      </c>
      <c r="R40" s="25"/>
    </row>
    <row r="41" spans="1:18">
      <c r="A41" s="19" t="s">
        <v>280</v>
      </c>
      <c r="B41" s="19" t="s">
        <v>281</v>
      </c>
      <c r="I41" s="36">
        <f>H$62*시나리오_발전기!I50/시나리오_발전기!I$63</f>
        <v>38.684210526315788</v>
      </c>
      <c r="J41" s="17"/>
      <c r="K41" s="17"/>
      <c r="L41" s="17"/>
      <c r="M41" s="17"/>
      <c r="N41" s="17"/>
      <c r="O41" s="17"/>
      <c r="P41" s="17"/>
      <c r="Q41" s="36">
        <f>P$70*시나리오_발전기!Q50/시나리오_발전기!Q$63</f>
        <v>186.67894736842106</v>
      </c>
      <c r="R41" s="25"/>
    </row>
    <row r="42" spans="1:18">
      <c r="A42" s="19" t="s">
        <v>282</v>
      </c>
      <c r="B42" s="19" t="s">
        <v>283</v>
      </c>
      <c r="C42" s="19">
        <v>0</v>
      </c>
      <c r="D42" s="134">
        <f>D59</f>
        <v>68</v>
      </c>
      <c r="E42" s="134">
        <f>D42+E59</f>
        <v>108</v>
      </c>
      <c r="F42" s="134">
        <f>E42+F59</f>
        <v>148</v>
      </c>
      <c r="G42" s="134">
        <f>F42+G59</f>
        <v>188</v>
      </c>
      <c r="H42" s="134">
        <f>G42</f>
        <v>188</v>
      </c>
      <c r="I42" s="139">
        <f t="shared" ref="I42:Q42" si="10">I63</f>
        <v>194</v>
      </c>
      <c r="J42" s="134">
        <f t="shared" si="10"/>
        <v>233</v>
      </c>
      <c r="K42" s="134">
        <f t="shared" si="10"/>
        <v>272</v>
      </c>
      <c r="L42" s="134">
        <f t="shared" si="10"/>
        <v>311</v>
      </c>
      <c r="M42" s="134">
        <f t="shared" si="10"/>
        <v>350</v>
      </c>
      <c r="N42" s="134">
        <f t="shared" si="10"/>
        <v>388</v>
      </c>
      <c r="O42" s="134">
        <f t="shared" si="10"/>
        <v>427</v>
      </c>
      <c r="P42" s="134">
        <f t="shared" si="10"/>
        <v>466</v>
      </c>
      <c r="Q42" s="139">
        <f t="shared" si="10"/>
        <v>505</v>
      </c>
      <c r="R42" s="25"/>
    </row>
    <row r="43" spans="1:18">
      <c r="A43" s="19" t="s">
        <v>284</v>
      </c>
      <c r="B43" s="19" t="s">
        <v>253</v>
      </c>
      <c r="C43" s="19">
        <v>400</v>
      </c>
      <c r="D43" s="19">
        <f t="shared" ref="D43:G44" si="11">C43</f>
        <v>400</v>
      </c>
      <c r="E43" s="19">
        <f t="shared" si="11"/>
        <v>400</v>
      </c>
      <c r="F43" s="19">
        <f t="shared" si="11"/>
        <v>400</v>
      </c>
      <c r="G43" s="19">
        <f t="shared" si="11"/>
        <v>400</v>
      </c>
      <c r="H43" s="19">
        <f>G43</f>
        <v>400</v>
      </c>
      <c r="I43" s="35">
        <f>H43</f>
        <v>400</v>
      </c>
      <c r="J43" s="19">
        <f>I43</f>
        <v>400</v>
      </c>
      <c r="K43" s="19">
        <f>J43</f>
        <v>400</v>
      </c>
      <c r="L43" s="19">
        <f>K43+700</f>
        <v>1100</v>
      </c>
      <c r="M43" s="19">
        <f t="shared" ref="M43:Q44" si="12">L43</f>
        <v>1100</v>
      </c>
      <c r="N43" s="19">
        <f t="shared" si="12"/>
        <v>1100</v>
      </c>
      <c r="O43" s="19">
        <f t="shared" si="12"/>
        <v>1100</v>
      </c>
      <c r="P43" s="19">
        <f t="shared" si="12"/>
        <v>1100</v>
      </c>
      <c r="Q43" s="35">
        <f t="shared" si="12"/>
        <v>1100</v>
      </c>
    </row>
    <row r="44" spans="1:18">
      <c r="A44" s="19" t="s">
        <v>285</v>
      </c>
      <c r="B44" s="19" t="s">
        <v>255</v>
      </c>
      <c r="C44" s="19">
        <v>1000</v>
      </c>
      <c r="D44" s="19">
        <f t="shared" si="11"/>
        <v>1000</v>
      </c>
      <c r="E44" s="19">
        <f t="shared" si="11"/>
        <v>1000</v>
      </c>
      <c r="F44" s="19">
        <f t="shared" si="11"/>
        <v>1000</v>
      </c>
      <c r="G44" s="19">
        <f t="shared" si="11"/>
        <v>1000</v>
      </c>
      <c r="H44" s="19">
        <f>G44</f>
        <v>1000</v>
      </c>
      <c r="I44" s="35">
        <f>H44+500</f>
        <v>1500</v>
      </c>
      <c r="J44" s="19">
        <f>I44</f>
        <v>1500</v>
      </c>
      <c r="K44" s="19">
        <f>J44+600</f>
        <v>2100</v>
      </c>
      <c r="L44" s="19">
        <f>K44</f>
        <v>2100</v>
      </c>
      <c r="M44" s="19">
        <f t="shared" si="12"/>
        <v>2100</v>
      </c>
      <c r="N44" s="19">
        <f t="shared" si="12"/>
        <v>2100</v>
      </c>
      <c r="O44" s="19">
        <f t="shared" si="12"/>
        <v>2100</v>
      </c>
      <c r="P44" s="19">
        <f t="shared" si="12"/>
        <v>2100</v>
      </c>
      <c r="Q44" s="35">
        <f t="shared" si="12"/>
        <v>2100</v>
      </c>
    </row>
    <row r="45" spans="1:18">
      <c r="A45" s="19" t="s">
        <v>286</v>
      </c>
      <c r="B45" s="19" t="s">
        <v>257</v>
      </c>
      <c r="C45" s="19">
        <v>0</v>
      </c>
      <c r="I45" s="35"/>
      <c r="Q45" s="35"/>
    </row>
    <row r="46" spans="1:18">
      <c r="A46" s="19" t="s">
        <v>287</v>
      </c>
      <c r="B46" s="19" t="s">
        <v>259</v>
      </c>
      <c r="C46" s="19">
        <v>0</v>
      </c>
      <c r="I46" s="35"/>
      <c r="P46" s="19">
        <v>500</v>
      </c>
      <c r="Q46" s="35">
        <f>P46</f>
        <v>500</v>
      </c>
    </row>
    <row r="47" spans="1:18">
      <c r="A47" s="19" t="s">
        <v>288</v>
      </c>
      <c r="B47" s="19" t="s">
        <v>261</v>
      </c>
      <c r="C47" s="19">
        <v>0</v>
      </c>
      <c r="I47" s="35"/>
      <c r="Q47" s="35">
        <v>650</v>
      </c>
    </row>
    <row r="48" spans="1:18">
      <c r="A48" s="19" t="s">
        <v>289</v>
      </c>
      <c r="B48" s="19" t="s">
        <v>263</v>
      </c>
      <c r="C48" s="19">
        <v>0</v>
      </c>
      <c r="I48" s="35"/>
      <c r="Q48" s="35"/>
    </row>
    <row r="49" spans="1:17">
      <c r="A49" s="19" t="s">
        <v>290</v>
      </c>
      <c r="B49" s="19" t="s">
        <v>265</v>
      </c>
      <c r="C49" s="19">
        <v>0</v>
      </c>
      <c r="I49" s="35"/>
      <c r="Q49" s="35"/>
    </row>
    <row r="50" spans="1:17">
      <c r="A50" s="19" t="s">
        <v>291</v>
      </c>
      <c r="B50" s="19" t="s">
        <v>267</v>
      </c>
      <c r="C50" s="19">
        <v>0</v>
      </c>
      <c r="I50" s="35"/>
      <c r="Q50" s="35"/>
    </row>
    <row r="51" spans="1:17">
      <c r="A51" s="19" t="s">
        <v>292</v>
      </c>
      <c r="B51" s="19" t="s">
        <v>269</v>
      </c>
      <c r="C51" s="19">
        <v>600</v>
      </c>
      <c r="D51" s="19">
        <f t="shared" ref="D51:P51" si="13">C51</f>
        <v>600</v>
      </c>
      <c r="E51" s="19">
        <f t="shared" si="13"/>
        <v>600</v>
      </c>
      <c r="F51" s="19">
        <f t="shared" si="13"/>
        <v>600</v>
      </c>
      <c r="G51" s="19">
        <f t="shared" si="13"/>
        <v>600</v>
      </c>
      <c r="H51" s="19">
        <f t="shared" si="13"/>
        <v>600</v>
      </c>
      <c r="I51" s="35">
        <f t="shared" si="13"/>
        <v>600</v>
      </c>
      <c r="J51" s="19">
        <f t="shared" si="13"/>
        <v>600</v>
      </c>
      <c r="K51" s="19">
        <f t="shared" si="13"/>
        <v>600</v>
      </c>
      <c r="L51" s="19">
        <f t="shared" si="13"/>
        <v>600</v>
      </c>
      <c r="M51" s="19">
        <f t="shared" si="13"/>
        <v>600</v>
      </c>
      <c r="N51" s="19">
        <f t="shared" si="13"/>
        <v>600</v>
      </c>
      <c r="O51" s="19">
        <f t="shared" si="13"/>
        <v>600</v>
      </c>
      <c r="P51" s="19">
        <f t="shared" si="13"/>
        <v>600</v>
      </c>
      <c r="Q51" s="35">
        <v>1200</v>
      </c>
    </row>
    <row r="52" spans="1:17">
      <c r="A52" s="19" t="s">
        <v>293</v>
      </c>
      <c r="B52" s="19" t="s">
        <v>271</v>
      </c>
      <c r="C52" s="19">
        <v>0</v>
      </c>
      <c r="I52" s="35"/>
      <c r="M52" s="19">
        <v>500</v>
      </c>
      <c r="N52" s="19">
        <f>M52</f>
        <v>500</v>
      </c>
      <c r="O52" s="19">
        <f>N52</f>
        <v>500</v>
      </c>
      <c r="P52" s="19">
        <f>O52+500</f>
        <v>1000</v>
      </c>
      <c r="Q52" s="35">
        <f>P52</f>
        <v>1000</v>
      </c>
    </row>
    <row r="53" spans="1:17">
      <c r="A53" s="19" t="s">
        <v>294</v>
      </c>
      <c r="B53" s="19" t="s">
        <v>273</v>
      </c>
      <c r="C53" s="19">
        <v>0</v>
      </c>
      <c r="I53" s="35"/>
      <c r="Q53" s="35"/>
    </row>
    <row r="54" spans="1:17">
      <c r="A54" s="19" t="s">
        <v>295</v>
      </c>
      <c r="B54" s="19" t="s">
        <v>275</v>
      </c>
      <c r="C54" s="19">
        <v>0</v>
      </c>
      <c r="I54" s="35"/>
      <c r="Q54" s="35"/>
    </row>
    <row r="55" spans="1:17">
      <c r="A55" s="19" t="s">
        <v>296</v>
      </c>
      <c r="B55" s="19" t="s">
        <v>277</v>
      </c>
      <c r="C55" s="19">
        <v>1400</v>
      </c>
      <c r="D55" s="19">
        <f t="shared" ref="D55:N55" si="14">C55</f>
        <v>1400</v>
      </c>
      <c r="E55" s="19">
        <f t="shared" si="14"/>
        <v>1400</v>
      </c>
      <c r="F55" s="19">
        <f t="shared" si="14"/>
        <v>1400</v>
      </c>
      <c r="G55" s="19">
        <f t="shared" si="14"/>
        <v>1400</v>
      </c>
      <c r="H55" s="19">
        <f t="shared" si="14"/>
        <v>1400</v>
      </c>
      <c r="I55" s="35">
        <f t="shared" si="14"/>
        <v>1400</v>
      </c>
      <c r="J55" s="19">
        <f t="shared" si="14"/>
        <v>1400</v>
      </c>
      <c r="K55" s="19">
        <f t="shared" si="14"/>
        <v>1400</v>
      </c>
      <c r="L55" s="19">
        <f t="shared" si="14"/>
        <v>1400</v>
      </c>
      <c r="M55" s="19">
        <f t="shared" si="14"/>
        <v>1400</v>
      </c>
      <c r="N55" s="19">
        <f t="shared" si="14"/>
        <v>1400</v>
      </c>
      <c r="O55" s="19">
        <f>N55+1500</f>
        <v>2900</v>
      </c>
      <c r="P55" s="19">
        <f>O55</f>
        <v>2900</v>
      </c>
      <c r="Q55" s="35">
        <f>P55</f>
        <v>2900</v>
      </c>
    </row>
    <row r="56" spans="1:17">
      <c r="A56" s="19" t="s">
        <v>297</v>
      </c>
      <c r="B56" s="19" t="s">
        <v>279</v>
      </c>
      <c r="C56" s="19">
        <v>1300</v>
      </c>
      <c r="D56" s="19">
        <f t="shared" ref="D56:L56" si="15">C56</f>
        <v>1300</v>
      </c>
      <c r="E56" s="19">
        <f t="shared" si="15"/>
        <v>1300</v>
      </c>
      <c r="F56" s="19">
        <f t="shared" si="15"/>
        <v>1300</v>
      </c>
      <c r="G56" s="19">
        <f t="shared" si="15"/>
        <v>1300</v>
      </c>
      <c r="H56" s="19">
        <f t="shared" si="15"/>
        <v>1300</v>
      </c>
      <c r="I56" s="35">
        <f t="shared" si="15"/>
        <v>1300</v>
      </c>
      <c r="J56" s="19">
        <f t="shared" si="15"/>
        <v>1300</v>
      </c>
      <c r="K56" s="19">
        <f t="shared" si="15"/>
        <v>1300</v>
      </c>
      <c r="L56" s="19">
        <f t="shared" si="15"/>
        <v>1300</v>
      </c>
      <c r="M56" s="19">
        <f>L56+900</f>
        <v>2200</v>
      </c>
      <c r="N56" s="19">
        <f>M56</f>
        <v>2200</v>
      </c>
      <c r="O56" s="19">
        <f>N56</f>
        <v>2200</v>
      </c>
      <c r="P56" s="19">
        <f>O56</f>
        <v>2200</v>
      </c>
      <c r="Q56" s="35">
        <f>P56</f>
        <v>2200</v>
      </c>
    </row>
    <row r="57" spans="1:17">
      <c r="C57" s="19">
        <f t="shared" ref="C57:Q57" si="16">SUM(C26:C56)</f>
        <v>4700</v>
      </c>
      <c r="D57" s="19">
        <f t="shared" si="16"/>
        <v>4768</v>
      </c>
      <c r="E57" s="19">
        <f t="shared" si="16"/>
        <v>4808</v>
      </c>
      <c r="F57" s="19">
        <f t="shared" si="16"/>
        <v>4848</v>
      </c>
      <c r="G57" s="19">
        <f t="shared" si="16"/>
        <v>4888</v>
      </c>
      <c r="H57" s="19">
        <f t="shared" si="16"/>
        <v>4888</v>
      </c>
      <c r="I57" s="19">
        <f t="shared" si="16"/>
        <v>7494</v>
      </c>
      <c r="J57" s="19">
        <f t="shared" si="16"/>
        <v>5433</v>
      </c>
      <c r="K57" s="19">
        <f t="shared" si="16"/>
        <v>6072</v>
      </c>
      <c r="L57" s="19">
        <f t="shared" si="16"/>
        <v>6811</v>
      </c>
      <c r="M57" s="19">
        <f t="shared" si="16"/>
        <v>8250</v>
      </c>
      <c r="N57" s="19">
        <f t="shared" si="16"/>
        <v>8288</v>
      </c>
      <c r="O57" s="19">
        <f t="shared" si="16"/>
        <v>9827</v>
      </c>
      <c r="P57" s="19">
        <f t="shared" si="16"/>
        <v>10866</v>
      </c>
      <c r="Q57" s="19">
        <f t="shared" si="16"/>
        <v>22288.999999999996</v>
      </c>
    </row>
    <row r="58" spans="1:17">
      <c r="A58" s="19" t="s">
        <v>55</v>
      </c>
      <c r="B58" s="19" t="s">
        <v>298</v>
      </c>
      <c r="C58" s="17">
        <v>0</v>
      </c>
      <c r="D58" s="17"/>
      <c r="E58" s="17">
        <v>500</v>
      </c>
      <c r="F58" s="17">
        <v>500</v>
      </c>
      <c r="G58" s="17">
        <v>500</v>
      </c>
      <c r="H58" s="17">
        <v>600</v>
      </c>
      <c r="I58" s="17"/>
      <c r="J58" s="17"/>
      <c r="K58" s="17"/>
      <c r="L58" s="17"/>
      <c r="M58" s="17"/>
      <c r="N58" s="17"/>
      <c r="O58" s="17"/>
      <c r="P58" s="17"/>
      <c r="Q58" s="17"/>
    </row>
    <row r="59" spans="1:17">
      <c r="B59" s="19" t="s">
        <v>157</v>
      </c>
      <c r="C59" s="17">
        <v>0</v>
      </c>
      <c r="D59" s="135">
        <v>68</v>
      </c>
      <c r="E59" s="135">
        <v>40</v>
      </c>
      <c r="F59" s="135">
        <v>40</v>
      </c>
      <c r="G59" s="135">
        <v>40</v>
      </c>
      <c r="H59" s="135"/>
      <c r="I59" s="17"/>
      <c r="J59" s="17"/>
      <c r="K59" s="17"/>
      <c r="L59" s="17"/>
      <c r="M59" s="17"/>
      <c r="N59" s="17"/>
      <c r="O59" s="17"/>
      <c r="P59" s="17"/>
      <c r="Q59" s="17"/>
    </row>
    <row r="60" spans="1:17">
      <c r="A60" s="19" t="s">
        <v>299</v>
      </c>
      <c r="C60" s="17">
        <v>4700</v>
      </c>
      <c r="D60" s="17"/>
      <c r="E60" s="17"/>
      <c r="F60" s="17"/>
      <c r="G60" s="17"/>
      <c r="H60" s="17"/>
      <c r="I60" s="17">
        <v>500</v>
      </c>
      <c r="J60" s="17"/>
      <c r="K60" s="17">
        <v>600</v>
      </c>
      <c r="L60" s="17">
        <v>700</v>
      </c>
      <c r="M60" s="17">
        <v>1400</v>
      </c>
      <c r="N60" s="17"/>
      <c r="O60" s="17">
        <v>1500</v>
      </c>
      <c r="P60" s="17">
        <v>1000</v>
      </c>
      <c r="Q60" s="17">
        <v>1250</v>
      </c>
    </row>
    <row r="61" spans="1:17">
      <c r="C61" s="17"/>
      <c r="D61" s="17"/>
      <c r="E61" s="17"/>
      <c r="F61" s="17"/>
      <c r="G61" s="17"/>
      <c r="H61" s="17"/>
      <c r="I61" s="17"/>
      <c r="J61" s="17"/>
      <c r="K61" s="17"/>
      <c r="L61" s="17"/>
      <c r="M61" s="17"/>
      <c r="N61" s="17"/>
      <c r="O61" s="17"/>
      <c r="P61" s="17"/>
      <c r="Q61" s="17"/>
    </row>
    <row r="62" spans="1:17">
      <c r="A62" s="19" t="s">
        <v>300</v>
      </c>
      <c r="B62" s="19" t="s">
        <v>298</v>
      </c>
      <c r="C62" s="17"/>
      <c r="D62" s="17"/>
      <c r="E62" s="17"/>
      <c r="F62" s="17"/>
      <c r="G62" s="17">
        <v>1000</v>
      </c>
      <c r="H62" s="17">
        <v>2100</v>
      </c>
      <c r="I62" s="17">
        <v>4000</v>
      </c>
      <c r="J62" s="17">
        <v>7600</v>
      </c>
      <c r="K62" s="17">
        <v>10000</v>
      </c>
      <c r="L62" s="17">
        <v>12500</v>
      </c>
      <c r="M62" s="17">
        <v>17500</v>
      </c>
      <c r="N62" s="17">
        <v>17500</v>
      </c>
      <c r="O62" s="17">
        <v>20000</v>
      </c>
      <c r="P62" s="17">
        <v>21000</v>
      </c>
      <c r="Q62" s="17">
        <v>22500</v>
      </c>
    </row>
    <row r="63" spans="1:17">
      <c r="B63" s="19" t="s">
        <v>157</v>
      </c>
      <c r="C63" s="17"/>
      <c r="D63" s="17"/>
      <c r="E63" s="17">
        <v>39</v>
      </c>
      <c r="F63" s="17">
        <v>78</v>
      </c>
      <c r="G63" s="17">
        <v>117</v>
      </c>
      <c r="H63" s="17">
        <v>155</v>
      </c>
      <c r="I63" s="135">
        <v>194</v>
      </c>
      <c r="J63" s="135">
        <v>233</v>
      </c>
      <c r="K63" s="135">
        <v>272</v>
      </c>
      <c r="L63" s="135">
        <v>311</v>
      </c>
      <c r="M63" s="135">
        <v>350</v>
      </c>
      <c r="N63" s="135">
        <v>388</v>
      </c>
      <c r="O63" s="135">
        <v>427</v>
      </c>
      <c r="P63" s="135">
        <v>466</v>
      </c>
      <c r="Q63" s="135">
        <v>505</v>
      </c>
    </row>
    <row r="65" spans="2:19">
      <c r="C65" s="134">
        <f t="shared" ref="C65:Q65" si="17">C58+C60</f>
        <v>4700</v>
      </c>
      <c r="D65" s="134">
        <f t="shared" si="17"/>
        <v>0</v>
      </c>
      <c r="E65" s="134">
        <f t="shared" si="17"/>
        <v>500</v>
      </c>
      <c r="F65" s="134">
        <f t="shared" si="17"/>
        <v>500</v>
      </c>
      <c r="G65" s="134">
        <f t="shared" si="17"/>
        <v>500</v>
      </c>
      <c r="H65" s="134">
        <f t="shared" si="17"/>
        <v>600</v>
      </c>
      <c r="I65" s="134">
        <f t="shared" si="17"/>
        <v>500</v>
      </c>
      <c r="J65" s="134">
        <f t="shared" si="17"/>
        <v>0</v>
      </c>
      <c r="K65" s="134">
        <f t="shared" si="17"/>
        <v>600</v>
      </c>
      <c r="L65" s="134">
        <f t="shared" si="17"/>
        <v>700</v>
      </c>
      <c r="M65" s="134">
        <f t="shared" si="17"/>
        <v>1400</v>
      </c>
      <c r="N65" s="134">
        <f t="shared" si="17"/>
        <v>0</v>
      </c>
      <c r="O65" s="134">
        <f t="shared" si="17"/>
        <v>1500</v>
      </c>
      <c r="P65" s="134">
        <f t="shared" si="17"/>
        <v>1000</v>
      </c>
      <c r="Q65" s="134">
        <f t="shared" si="17"/>
        <v>1250</v>
      </c>
    </row>
    <row r="66" spans="2:19">
      <c r="D66" s="134">
        <f>C65+D65</f>
        <v>4700</v>
      </c>
      <c r="E66" s="134">
        <f t="shared" ref="E66:Q66" si="18">D66+E65</f>
        <v>5200</v>
      </c>
      <c r="F66" s="134">
        <f t="shared" si="18"/>
        <v>5700</v>
      </c>
      <c r="G66" s="134">
        <f t="shared" si="18"/>
        <v>6200</v>
      </c>
      <c r="H66" s="134">
        <f t="shared" si="18"/>
        <v>6800</v>
      </c>
      <c r="I66" s="134">
        <f t="shared" si="18"/>
        <v>7300</v>
      </c>
      <c r="J66" s="134">
        <f t="shared" si="18"/>
        <v>7300</v>
      </c>
      <c r="K66" s="134">
        <f t="shared" si="18"/>
        <v>7900</v>
      </c>
      <c r="L66" s="134">
        <f t="shared" si="18"/>
        <v>8600</v>
      </c>
      <c r="M66" s="134">
        <f t="shared" si="18"/>
        <v>10000</v>
      </c>
      <c r="N66" s="134">
        <f t="shared" si="18"/>
        <v>10000</v>
      </c>
      <c r="O66" s="134">
        <f t="shared" si="18"/>
        <v>11500</v>
      </c>
      <c r="P66" s="134">
        <f t="shared" si="18"/>
        <v>12500</v>
      </c>
      <c r="Q66" s="134">
        <f t="shared" si="18"/>
        <v>13750</v>
      </c>
    </row>
    <row r="68" spans="2:19">
      <c r="B68" s="25" t="s">
        <v>301</v>
      </c>
      <c r="C68" s="25"/>
      <c r="D68" s="25"/>
      <c r="E68" s="25"/>
      <c r="F68" s="25"/>
      <c r="G68" s="25"/>
      <c r="H68" s="25"/>
      <c r="I68" s="25"/>
      <c r="J68" s="136">
        <f t="shared" ref="J68:Q68" si="19">J62-J66</f>
        <v>300</v>
      </c>
      <c r="K68" s="136">
        <f t="shared" si="19"/>
        <v>2100</v>
      </c>
      <c r="L68" s="136">
        <f t="shared" si="19"/>
        <v>3900</v>
      </c>
      <c r="M68" s="136">
        <f t="shared" si="19"/>
        <v>7500</v>
      </c>
      <c r="N68" s="136">
        <f t="shared" si="19"/>
        <v>7500</v>
      </c>
      <c r="O68" s="136">
        <f t="shared" si="19"/>
        <v>8500</v>
      </c>
      <c r="P68" s="136">
        <f t="shared" si="19"/>
        <v>8500</v>
      </c>
      <c r="Q68" s="136">
        <f t="shared" si="19"/>
        <v>8750</v>
      </c>
      <c r="S68" s="96" t="s">
        <v>302</v>
      </c>
    </row>
    <row r="70" spans="2:19">
      <c r="C70" s="137">
        <f t="shared" ref="C70:Q70" si="20">C62-C57</f>
        <v>-4700</v>
      </c>
      <c r="D70" s="137">
        <f t="shared" si="20"/>
        <v>-4768</v>
      </c>
      <c r="E70" s="137">
        <f t="shared" si="20"/>
        <v>-4808</v>
      </c>
      <c r="F70" s="137">
        <f t="shared" si="20"/>
        <v>-4848</v>
      </c>
      <c r="G70" s="137">
        <f t="shared" si="20"/>
        <v>-3888</v>
      </c>
      <c r="H70" s="137">
        <f t="shared" si="20"/>
        <v>-2788</v>
      </c>
      <c r="I70" s="137">
        <f t="shared" si="20"/>
        <v>-3494</v>
      </c>
      <c r="J70" s="137">
        <f t="shared" si="20"/>
        <v>2167</v>
      </c>
      <c r="K70" s="137">
        <f t="shared" si="20"/>
        <v>3928</v>
      </c>
      <c r="L70" s="137">
        <f t="shared" si="20"/>
        <v>5689</v>
      </c>
      <c r="M70" s="137">
        <f t="shared" si="20"/>
        <v>9250</v>
      </c>
      <c r="N70" s="137">
        <f t="shared" si="20"/>
        <v>9212</v>
      </c>
      <c r="O70" s="137">
        <f t="shared" si="20"/>
        <v>10173</v>
      </c>
      <c r="P70" s="137">
        <f t="shared" si="20"/>
        <v>10134</v>
      </c>
      <c r="Q70" s="137">
        <f t="shared" si="20"/>
        <v>211.00000000000364</v>
      </c>
    </row>
  </sheetData>
  <phoneticPr fontId="9"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69"/>
  <sheetViews>
    <sheetView zoomScale="85" zoomScaleNormal="85" workbookViewId="0">
      <selection activeCell="Q59" sqref="Q59"/>
    </sheetView>
  </sheetViews>
  <sheetFormatPr defaultRowHeight="16.5"/>
  <cols>
    <col min="1" max="1" width="12.625" style="19" bestFit="1" customWidth="1"/>
    <col min="2" max="2" width="13.875" style="19" bestFit="1" customWidth="1"/>
    <col min="3" max="3" width="10.625" style="19" customWidth="1"/>
    <col min="4" max="19" width="8.625" style="19" customWidth="1"/>
    <col min="20" max="20" width="12.625" bestFit="1" customWidth="1"/>
    <col min="21" max="21" width="13.875" bestFit="1" customWidth="1"/>
  </cols>
  <sheetData>
    <row r="1" spans="1:19">
      <c r="A1" s="38" t="s">
        <v>106</v>
      </c>
      <c r="B1" s="38" t="s">
        <v>303</v>
      </c>
      <c r="C1" s="24">
        <v>2024</v>
      </c>
      <c r="D1" s="23">
        <v>2025</v>
      </c>
      <c r="E1" s="24">
        <v>2026</v>
      </c>
      <c r="F1" s="23">
        <v>2027</v>
      </c>
      <c r="G1" s="24">
        <v>2028</v>
      </c>
      <c r="H1" s="23">
        <v>2029</v>
      </c>
      <c r="I1" s="24">
        <v>2030</v>
      </c>
      <c r="J1" s="23">
        <v>2031</v>
      </c>
      <c r="K1" s="24">
        <v>2032</v>
      </c>
      <c r="L1" s="23">
        <v>2033</v>
      </c>
      <c r="M1" s="24">
        <v>2034</v>
      </c>
      <c r="N1" s="23">
        <v>2035</v>
      </c>
      <c r="O1" s="24">
        <v>2036</v>
      </c>
      <c r="P1" s="23">
        <v>2037</v>
      </c>
      <c r="Q1" s="24">
        <v>2038</v>
      </c>
      <c r="R1" s="23">
        <v>2039</v>
      </c>
      <c r="S1" s="24">
        <v>2040</v>
      </c>
    </row>
    <row r="2" spans="1:19" s="20" customFormat="1">
      <c r="A2" s="25" t="s">
        <v>304</v>
      </c>
      <c r="B2" s="25" t="s">
        <v>305</v>
      </c>
      <c r="C2" s="26">
        <v>18246</v>
      </c>
      <c r="D2" s="27">
        <f>C2-500</f>
        <v>17746</v>
      </c>
      <c r="E2" s="27">
        <f>D2-500-500</f>
        <v>16746</v>
      </c>
      <c r="F2" s="27">
        <f>E2-500</f>
        <v>16246</v>
      </c>
      <c r="G2" s="27">
        <f>F2-500</f>
        <v>15746</v>
      </c>
      <c r="H2" s="27">
        <f>G2-500-500-500</f>
        <v>14246</v>
      </c>
      <c r="I2" s="27">
        <f>H2-500-500</f>
        <v>13246</v>
      </c>
      <c r="J2" s="25">
        <f>I2</f>
        <v>13246</v>
      </c>
      <c r="K2" s="27">
        <f>J2-500-500</f>
        <v>12246</v>
      </c>
      <c r="L2" s="25">
        <f t="shared" ref="L2:N4" si="0">K2</f>
        <v>12246</v>
      </c>
      <c r="M2" s="25">
        <f t="shared" si="0"/>
        <v>12246</v>
      </c>
      <c r="N2" s="25">
        <f t="shared" si="0"/>
        <v>12246</v>
      </c>
      <c r="O2" s="27">
        <f>N2-500-500</f>
        <v>11246</v>
      </c>
      <c r="P2" s="27">
        <f>O2-500-500-500-500</f>
        <v>9246</v>
      </c>
      <c r="Q2" s="27">
        <f>P2-550-500-500-500</f>
        <v>7196</v>
      </c>
      <c r="R2" s="25"/>
      <c r="S2" s="25"/>
    </row>
    <row r="3" spans="1:19" s="20" customFormat="1">
      <c r="A3" s="25" t="s">
        <v>306</v>
      </c>
      <c r="B3" s="25" t="s">
        <v>307</v>
      </c>
      <c r="C3" s="26">
        <v>8200</v>
      </c>
      <c r="D3" s="25">
        <f>C3</f>
        <v>8200</v>
      </c>
      <c r="E3" s="27">
        <f>D3-500</f>
        <v>7700</v>
      </c>
      <c r="F3" s="27">
        <f>E3-560-560-500-500</f>
        <v>5580</v>
      </c>
      <c r="G3" s="27">
        <f>F3-500-500</f>
        <v>4580</v>
      </c>
      <c r="H3" s="27">
        <f>G3-500</f>
        <v>4080</v>
      </c>
      <c r="I3" s="25">
        <f t="shared" ref="I3:I10" si="1">H3</f>
        <v>4080</v>
      </c>
      <c r="J3" s="27">
        <f>I3-500-500</f>
        <v>3080</v>
      </c>
      <c r="K3" s="25">
        <f t="shared" ref="K3:K10" si="2">J3</f>
        <v>3080</v>
      </c>
      <c r="L3" s="25">
        <f t="shared" si="0"/>
        <v>3080</v>
      </c>
      <c r="M3" s="25">
        <f t="shared" si="0"/>
        <v>3080</v>
      </c>
      <c r="N3" s="25">
        <f t="shared" si="0"/>
        <v>3080</v>
      </c>
      <c r="O3" s="25">
        <f t="shared" ref="O3:Q4" si="3">N3</f>
        <v>3080</v>
      </c>
      <c r="P3" s="25">
        <f t="shared" si="3"/>
        <v>3080</v>
      </c>
      <c r="Q3" s="25">
        <f t="shared" si="3"/>
        <v>3080</v>
      </c>
      <c r="R3" s="25"/>
      <c r="S3" s="25"/>
    </row>
    <row r="4" spans="1:19" s="20" customFormat="1">
      <c r="A4" s="25" t="s">
        <v>308</v>
      </c>
      <c r="B4" s="25" t="s">
        <v>309</v>
      </c>
      <c r="C4" s="26">
        <v>7814</v>
      </c>
      <c r="D4" s="27">
        <f>C4+1050</f>
        <v>8864</v>
      </c>
      <c r="E4" s="25">
        <f t="shared" ref="E4:G7" si="4">D4</f>
        <v>8864</v>
      </c>
      <c r="F4" s="25">
        <f t="shared" si="4"/>
        <v>8864</v>
      </c>
      <c r="G4" s="25">
        <f t="shared" si="4"/>
        <v>8864</v>
      </c>
      <c r="H4" s="27">
        <f>G4-200-200</f>
        <v>8464</v>
      </c>
      <c r="I4" s="25">
        <f t="shared" si="1"/>
        <v>8464</v>
      </c>
      <c r="J4" s="25">
        <f t="shared" ref="J4:J10" si="5">I4</f>
        <v>8464</v>
      </c>
      <c r="K4" s="25">
        <f t="shared" si="2"/>
        <v>8464</v>
      </c>
      <c r="L4" s="25">
        <f t="shared" si="0"/>
        <v>8464</v>
      </c>
      <c r="M4" s="25">
        <f t="shared" si="0"/>
        <v>8464</v>
      </c>
      <c r="N4" s="25">
        <f t="shared" si="0"/>
        <v>8464</v>
      </c>
      <c r="O4" s="25">
        <f t="shared" si="3"/>
        <v>8464</v>
      </c>
      <c r="P4" s="25">
        <f t="shared" si="3"/>
        <v>8464</v>
      </c>
      <c r="Q4" s="25">
        <f t="shared" si="3"/>
        <v>8464</v>
      </c>
      <c r="R4" s="25"/>
      <c r="S4" s="25"/>
    </row>
    <row r="5" spans="1:19" s="20" customFormat="1">
      <c r="A5" s="25" t="s">
        <v>310</v>
      </c>
      <c r="B5" s="25" t="s">
        <v>311</v>
      </c>
      <c r="C5" s="26">
        <v>5080</v>
      </c>
      <c r="D5" s="25">
        <f>C5</f>
        <v>5080</v>
      </c>
      <c r="E5" s="25">
        <f t="shared" si="4"/>
        <v>5080</v>
      </c>
      <c r="F5" s="25">
        <f t="shared" si="4"/>
        <v>5080</v>
      </c>
      <c r="G5" s="25">
        <f t="shared" si="4"/>
        <v>5080</v>
      </c>
      <c r="H5" s="25">
        <f>G5</f>
        <v>5080</v>
      </c>
      <c r="I5" s="25">
        <f t="shared" si="1"/>
        <v>5080</v>
      </c>
      <c r="J5" s="25">
        <f t="shared" si="5"/>
        <v>5080</v>
      </c>
      <c r="K5" s="25">
        <f t="shared" si="2"/>
        <v>5080</v>
      </c>
      <c r="L5" s="25">
        <f>K5</f>
        <v>5080</v>
      </c>
      <c r="M5" s="27">
        <f>L5-800-800</f>
        <v>3480</v>
      </c>
      <c r="N5" s="25">
        <f t="shared" ref="N5:P7" si="6">M5</f>
        <v>3480</v>
      </c>
      <c r="O5" s="25">
        <f t="shared" si="6"/>
        <v>3480</v>
      </c>
      <c r="P5" s="25">
        <f t="shared" si="6"/>
        <v>3480</v>
      </c>
      <c r="Q5" s="27">
        <f>P5-870</f>
        <v>2610</v>
      </c>
      <c r="R5" s="25"/>
      <c r="S5" s="25"/>
    </row>
    <row r="6" spans="1:19" s="20" customFormat="1">
      <c r="A6" s="25" t="s">
        <v>312</v>
      </c>
      <c r="B6" s="25" t="s">
        <v>313</v>
      </c>
      <c r="C6" s="26">
        <v>668</v>
      </c>
      <c r="D6" s="25">
        <f>C6</f>
        <v>668</v>
      </c>
      <c r="E6" s="25">
        <f t="shared" si="4"/>
        <v>668</v>
      </c>
      <c r="F6" s="25">
        <f t="shared" si="4"/>
        <v>668</v>
      </c>
      <c r="G6" s="25">
        <f t="shared" si="4"/>
        <v>668</v>
      </c>
      <c r="H6" s="25">
        <f>G6</f>
        <v>668</v>
      </c>
      <c r="I6" s="25">
        <f t="shared" si="1"/>
        <v>668</v>
      </c>
      <c r="J6" s="25">
        <f t="shared" si="5"/>
        <v>668</v>
      </c>
      <c r="K6" s="25">
        <f t="shared" si="2"/>
        <v>668</v>
      </c>
      <c r="L6" s="25">
        <f>K6</f>
        <v>668</v>
      </c>
      <c r="M6" s="25">
        <f>L6</f>
        <v>668</v>
      </c>
      <c r="N6" s="25">
        <f t="shared" si="6"/>
        <v>668</v>
      </c>
      <c r="O6" s="25">
        <f t="shared" si="6"/>
        <v>668</v>
      </c>
      <c r="P6" s="25">
        <f t="shared" si="6"/>
        <v>668</v>
      </c>
      <c r="Q6" s="25">
        <f>P6</f>
        <v>668</v>
      </c>
      <c r="R6" s="25"/>
      <c r="S6" s="25"/>
    </row>
    <row r="7" spans="1:19">
      <c r="A7" s="19" t="s">
        <v>243</v>
      </c>
      <c r="B7" s="19" t="s">
        <v>314</v>
      </c>
      <c r="C7" s="28">
        <v>1845</v>
      </c>
      <c r="D7" s="19">
        <f>C7</f>
        <v>1845</v>
      </c>
      <c r="E7" s="19">
        <f t="shared" si="4"/>
        <v>1845</v>
      </c>
      <c r="F7" s="19">
        <f t="shared" si="4"/>
        <v>1845</v>
      </c>
      <c r="G7" s="19">
        <f t="shared" si="4"/>
        <v>1845</v>
      </c>
      <c r="H7" s="19">
        <f>G7</f>
        <v>1845</v>
      </c>
      <c r="I7" s="19">
        <f t="shared" si="1"/>
        <v>1845</v>
      </c>
      <c r="J7" s="19">
        <f t="shared" si="5"/>
        <v>1845</v>
      </c>
      <c r="K7" s="19">
        <f t="shared" si="2"/>
        <v>1845</v>
      </c>
      <c r="L7" s="19">
        <f>K7</f>
        <v>1845</v>
      </c>
      <c r="M7" s="29">
        <f>L7+100</f>
        <v>1945</v>
      </c>
      <c r="N7" s="19">
        <f t="shared" si="6"/>
        <v>1945</v>
      </c>
      <c r="O7" s="19">
        <f t="shared" si="6"/>
        <v>1945</v>
      </c>
      <c r="P7" s="19">
        <f t="shared" si="6"/>
        <v>1945</v>
      </c>
      <c r="Q7" s="19">
        <f>P7</f>
        <v>1945</v>
      </c>
    </row>
    <row r="8" spans="1:19">
      <c r="A8" s="19" t="s">
        <v>229</v>
      </c>
      <c r="B8" s="19" t="s">
        <v>305</v>
      </c>
      <c r="C8" s="28">
        <v>4077</v>
      </c>
      <c r="D8" s="19">
        <f>C8</f>
        <v>4077</v>
      </c>
      <c r="E8" s="29">
        <f>D8+500+500-466+512</f>
        <v>5123</v>
      </c>
      <c r="F8" s="19">
        <f>E8</f>
        <v>5123</v>
      </c>
      <c r="G8" s="19">
        <f>F8</f>
        <v>5123</v>
      </c>
      <c r="H8" s="29">
        <f>G8+500</f>
        <v>5623</v>
      </c>
      <c r="I8" s="19">
        <f t="shared" si="1"/>
        <v>5623</v>
      </c>
      <c r="J8" s="19">
        <f t="shared" si="5"/>
        <v>5623</v>
      </c>
      <c r="K8" s="19">
        <f t="shared" si="2"/>
        <v>5623</v>
      </c>
      <c r="L8" s="29">
        <f t="shared" ref="L8:L13" si="7">K8+200</f>
        <v>5823</v>
      </c>
      <c r="M8" s="19">
        <f t="shared" ref="M8:N13" si="8">L8</f>
        <v>5823</v>
      </c>
      <c r="N8" s="19">
        <f t="shared" si="8"/>
        <v>5823</v>
      </c>
      <c r="O8" s="29">
        <f>N8+500+500</f>
        <v>6823</v>
      </c>
      <c r="P8" s="29">
        <f>O8+500+500+500</f>
        <v>8323</v>
      </c>
      <c r="Q8" s="29">
        <f>P8+550+500+500</f>
        <v>9873</v>
      </c>
    </row>
    <row r="9" spans="1:19">
      <c r="A9" s="19" t="s">
        <v>231</v>
      </c>
      <c r="B9" s="19" t="s">
        <v>315</v>
      </c>
      <c r="C9" s="28">
        <v>0</v>
      </c>
      <c r="D9" s="29">
        <v>561</v>
      </c>
      <c r="E9" s="19">
        <f>D9</f>
        <v>561</v>
      </c>
      <c r="F9" s="19">
        <f>E9</f>
        <v>561</v>
      </c>
      <c r="G9" s="29">
        <f>F9+561</f>
        <v>1122</v>
      </c>
      <c r="H9" s="19">
        <f>G9</f>
        <v>1122</v>
      </c>
      <c r="I9" s="19">
        <f t="shared" si="1"/>
        <v>1122</v>
      </c>
      <c r="J9" s="19">
        <f t="shared" si="5"/>
        <v>1122</v>
      </c>
      <c r="K9" s="19">
        <f t="shared" si="2"/>
        <v>1122</v>
      </c>
      <c r="L9" s="29">
        <f t="shared" si="7"/>
        <v>1322</v>
      </c>
      <c r="M9" s="19">
        <f t="shared" si="8"/>
        <v>1322</v>
      </c>
      <c r="N9" s="19">
        <f t="shared" si="8"/>
        <v>1322</v>
      </c>
      <c r="O9" s="19">
        <f t="shared" ref="O9:Q10" si="9">N9</f>
        <v>1322</v>
      </c>
      <c r="P9" s="19">
        <f t="shared" si="9"/>
        <v>1322</v>
      </c>
      <c r="Q9" s="19">
        <f t="shared" si="9"/>
        <v>1322</v>
      </c>
    </row>
    <row r="10" spans="1:19">
      <c r="A10" s="19" t="s">
        <v>247</v>
      </c>
      <c r="B10" s="19" t="s">
        <v>316</v>
      </c>
      <c r="C10" s="28">
        <v>361</v>
      </c>
      <c r="D10" s="29">
        <f>C10+500</f>
        <v>861</v>
      </c>
      <c r="E10" s="29">
        <f>D10+500</f>
        <v>1361</v>
      </c>
      <c r="F10" s="19">
        <f>E10</f>
        <v>1361</v>
      </c>
      <c r="G10" s="19">
        <f>F10</f>
        <v>1361</v>
      </c>
      <c r="H10" s="19">
        <f>G10</f>
        <v>1361</v>
      </c>
      <c r="I10" s="19">
        <f t="shared" si="1"/>
        <v>1361</v>
      </c>
      <c r="J10" s="19">
        <f t="shared" si="5"/>
        <v>1361</v>
      </c>
      <c r="K10" s="19">
        <f t="shared" si="2"/>
        <v>1361</v>
      </c>
      <c r="L10" s="29">
        <f t="shared" si="7"/>
        <v>1561</v>
      </c>
      <c r="M10" s="19">
        <f t="shared" si="8"/>
        <v>1561</v>
      </c>
      <c r="N10" s="19">
        <f t="shared" si="8"/>
        <v>1561</v>
      </c>
      <c r="O10" s="19">
        <f t="shared" si="9"/>
        <v>1561</v>
      </c>
      <c r="P10" s="19">
        <f t="shared" si="9"/>
        <v>1561</v>
      </c>
      <c r="Q10" s="19">
        <f t="shared" si="9"/>
        <v>1561</v>
      </c>
    </row>
    <row r="11" spans="1:19">
      <c r="A11" s="19" t="s">
        <v>223</v>
      </c>
      <c r="B11" s="19" t="s">
        <v>317</v>
      </c>
      <c r="C11" s="28">
        <v>11836</v>
      </c>
      <c r="D11" s="29">
        <f>C11-350*4+498</f>
        <v>10934</v>
      </c>
      <c r="E11" s="19">
        <f t="shared" ref="E11:E19" si="10">D11</f>
        <v>10934</v>
      </c>
      <c r="F11" s="29">
        <f>E11-574+500</f>
        <v>10860</v>
      </c>
      <c r="G11" s="29">
        <f>F11-450+498</f>
        <v>10908</v>
      </c>
      <c r="H11" s="19">
        <f>G11</f>
        <v>10908</v>
      </c>
      <c r="I11" s="29">
        <f>H11+500+500</f>
        <v>11908</v>
      </c>
      <c r="J11" s="29">
        <f>I11+500+500</f>
        <v>12908</v>
      </c>
      <c r="K11" s="29">
        <f>J11-348+500+500+500</f>
        <v>14060</v>
      </c>
      <c r="L11" s="29">
        <f t="shared" si="7"/>
        <v>14260</v>
      </c>
      <c r="M11" s="19">
        <f t="shared" si="8"/>
        <v>14260</v>
      </c>
      <c r="N11" s="19">
        <f t="shared" si="8"/>
        <v>14260</v>
      </c>
      <c r="O11" s="19">
        <f t="shared" ref="O11:P13" si="11">N11</f>
        <v>14260</v>
      </c>
      <c r="P11" s="19">
        <f t="shared" si="11"/>
        <v>14260</v>
      </c>
      <c r="Q11" s="29">
        <f>P11+400</f>
        <v>14660</v>
      </c>
    </row>
    <row r="12" spans="1:19">
      <c r="A12" s="19" t="s">
        <v>249</v>
      </c>
      <c r="B12" s="19" t="s">
        <v>307</v>
      </c>
      <c r="C12" s="28">
        <v>1012</v>
      </c>
      <c r="D12" s="19">
        <f t="shared" ref="D12:D19" si="12">C12</f>
        <v>1012</v>
      </c>
      <c r="E12" s="19">
        <f t="shared" si="10"/>
        <v>1012</v>
      </c>
      <c r="F12" s="29">
        <f>E12+1120+1000+500</f>
        <v>3632</v>
      </c>
      <c r="G12" s="29">
        <f>F12+500+500</f>
        <v>4632</v>
      </c>
      <c r="H12" s="29">
        <f>G12+500</f>
        <v>5132</v>
      </c>
      <c r="I12" s="19">
        <f t="shared" ref="I12:K19" si="13">H12</f>
        <v>5132</v>
      </c>
      <c r="J12" s="19">
        <f t="shared" si="13"/>
        <v>5132</v>
      </c>
      <c r="K12" s="19">
        <f t="shared" si="13"/>
        <v>5132</v>
      </c>
      <c r="L12" s="29">
        <f t="shared" si="7"/>
        <v>5332</v>
      </c>
      <c r="M12" s="19">
        <f t="shared" si="8"/>
        <v>5332</v>
      </c>
      <c r="N12" s="19">
        <f t="shared" si="8"/>
        <v>5332</v>
      </c>
      <c r="O12" s="19">
        <f t="shared" si="11"/>
        <v>5332</v>
      </c>
      <c r="P12" s="19">
        <f t="shared" si="11"/>
        <v>5332</v>
      </c>
      <c r="Q12" s="29">
        <f>P12+400</f>
        <v>5732</v>
      </c>
    </row>
    <row r="13" spans="1:19">
      <c r="A13" s="19" t="s">
        <v>225</v>
      </c>
      <c r="B13" s="19" t="s">
        <v>309</v>
      </c>
      <c r="C13" s="28">
        <v>848</v>
      </c>
      <c r="D13" s="19">
        <f t="shared" si="12"/>
        <v>848</v>
      </c>
      <c r="E13" s="19">
        <f t="shared" si="10"/>
        <v>848</v>
      </c>
      <c r="F13" s="19">
        <f t="shared" ref="F13:G15" si="14">E13</f>
        <v>848</v>
      </c>
      <c r="G13" s="19">
        <f t="shared" si="14"/>
        <v>848</v>
      </c>
      <c r="H13" s="29">
        <f>G13+400</f>
        <v>1248</v>
      </c>
      <c r="I13" s="19">
        <f t="shared" si="13"/>
        <v>1248</v>
      </c>
      <c r="J13" s="19">
        <f t="shared" si="13"/>
        <v>1248</v>
      </c>
      <c r="K13" s="19">
        <f t="shared" si="13"/>
        <v>1248</v>
      </c>
      <c r="L13" s="29">
        <f t="shared" si="7"/>
        <v>1448</v>
      </c>
      <c r="M13" s="19">
        <f t="shared" si="8"/>
        <v>1448</v>
      </c>
      <c r="N13" s="19">
        <f t="shared" si="8"/>
        <v>1448</v>
      </c>
      <c r="O13" s="19">
        <f t="shared" si="11"/>
        <v>1448</v>
      </c>
      <c r="P13" s="19">
        <f t="shared" si="11"/>
        <v>1448</v>
      </c>
      <c r="Q13" s="19">
        <f>P13</f>
        <v>1448</v>
      </c>
    </row>
    <row r="14" spans="1:19">
      <c r="A14" s="19" t="s">
        <v>227</v>
      </c>
      <c r="B14" s="19" t="s">
        <v>311</v>
      </c>
      <c r="C14" s="28">
        <v>8238</v>
      </c>
      <c r="D14" s="19">
        <f t="shared" si="12"/>
        <v>8238</v>
      </c>
      <c r="E14" s="19">
        <f t="shared" si="10"/>
        <v>8238</v>
      </c>
      <c r="F14" s="19">
        <f t="shared" si="14"/>
        <v>8238</v>
      </c>
      <c r="G14" s="19">
        <f t="shared" si="14"/>
        <v>8238</v>
      </c>
      <c r="H14" s="19">
        <f>G14</f>
        <v>8238</v>
      </c>
      <c r="I14" s="19">
        <f t="shared" si="13"/>
        <v>8238</v>
      </c>
      <c r="J14" s="19">
        <f t="shared" si="13"/>
        <v>8238</v>
      </c>
      <c r="K14" s="19">
        <f t="shared" si="13"/>
        <v>8238</v>
      </c>
      <c r="L14" s="19">
        <f>K14</f>
        <v>8238</v>
      </c>
      <c r="M14" s="29">
        <f>L14+800+800</f>
        <v>9838</v>
      </c>
      <c r="N14" s="19">
        <f t="shared" ref="N14:O19" si="15">M14</f>
        <v>9838</v>
      </c>
      <c r="O14" s="19">
        <f t="shared" si="15"/>
        <v>9838</v>
      </c>
      <c r="P14" s="29">
        <f>O14+370</f>
        <v>10208</v>
      </c>
      <c r="Q14" s="29">
        <f>P14+300</f>
        <v>10508</v>
      </c>
    </row>
    <row r="15" spans="1:19">
      <c r="A15" s="19" t="s">
        <v>239</v>
      </c>
      <c r="B15" s="19" t="s">
        <v>318</v>
      </c>
      <c r="C15" s="28">
        <v>718</v>
      </c>
      <c r="D15" s="19">
        <f t="shared" si="12"/>
        <v>718</v>
      </c>
      <c r="E15" s="19">
        <f t="shared" si="10"/>
        <v>718</v>
      </c>
      <c r="F15" s="19">
        <f t="shared" si="14"/>
        <v>718</v>
      </c>
      <c r="G15" s="19">
        <f t="shared" si="14"/>
        <v>718</v>
      </c>
      <c r="H15" s="19">
        <f>G15</f>
        <v>718</v>
      </c>
      <c r="I15" s="19">
        <f t="shared" si="13"/>
        <v>718</v>
      </c>
      <c r="J15" s="19">
        <f t="shared" si="13"/>
        <v>718</v>
      </c>
      <c r="K15" s="19">
        <f t="shared" si="13"/>
        <v>718</v>
      </c>
      <c r="L15" s="19">
        <f>K15</f>
        <v>718</v>
      </c>
      <c r="M15" s="19">
        <f t="shared" ref="M15:M21" si="16">L15</f>
        <v>718</v>
      </c>
      <c r="N15" s="19">
        <f t="shared" si="15"/>
        <v>718</v>
      </c>
      <c r="O15" s="19">
        <f t="shared" si="15"/>
        <v>718</v>
      </c>
      <c r="P15" s="19">
        <f>O15</f>
        <v>718</v>
      </c>
      <c r="Q15" s="19">
        <f>P15</f>
        <v>718</v>
      </c>
    </row>
    <row r="16" spans="1:19">
      <c r="A16" s="19" t="s">
        <v>241</v>
      </c>
      <c r="B16" s="19" t="s">
        <v>313</v>
      </c>
      <c r="C16" s="28">
        <v>2378</v>
      </c>
      <c r="D16" s="19">
        <f t="shared" si="12"/>
        <v>2378</v>
      </c>
      <c r="E16" s="19">
        <f t="shared" si="10"/>
        <v>2378</v>
      </c>
      <c r="F16" s="19">
        <f>E16</f>
        <v>2378</v>
      </c>
      <c r="G16" s="29">
        <f>F16+500</f>
        <v>2878</v>
      </c>
      <c r="H16" s="29">
        <f>G16+1000</f>
        <v>3878</v>
      </c>
      <c r="I16" s="19">
        <f t="shared" si="13"/>
        <v>3878</v>
      </c>
      <c r="J16" s="19">
        <f t="shared" si="13"/>
        <v>3878</v>
      </c>
      <c r="K16" s="19">
        <f t="shared" si="13"/>
        <v>3878</v>
      </c>
      <c r="L16" s="29">
        <f>K16+200</f>
        <v>4078</v>
      </c>
      <c r="M16" s="19">
        <f t="shared" si="16"/>
        <v>4078</v>
      </c>
      <c r="N16" s="19">
        <f t="shared" si="15"/>
        <v>4078</v>
      </c>
      <c r="O16" s="19">
        <f t="shared" si="15"/>
        <v>4078</v>
      </c>
      <c r="P16" s="19">
        <f>O16+200</f>
        <v>4278</v>
      </c>
      <c r="Q16" s="29">
        <f>P16+300</f>
        <v>4578</v>
      </c>
    </row>
    <row r="17" spans="1:19">
      <c r="A17" s="19" t="s">
        <v>221</v>
      </c>
      <c r="B17" s="19" t="s">
        <v>319</v>
      </c>
      <c r="C17" s="28">
        <v>738</v>
      </c>
      <c r="D17" s="19">
        <f t="shared" si="12"/>
        <v>738</v>
      </c>
      <c r="E17" s="19">
        <f t="shared" si="10"/>
        <v>738</v>
      </c>
      <c r="F17" s="19">
        <f>E17</f>
        <v>738</v>
      </c>
      <c r="G17" s="19">
        <f t="shared" ref="G17:H19" si="17">F17</f>
        <v>738</v>
      </c>
      <c r="H17" s="19">
        <f t="shared" si="17"/>
        <v>738</v>
      </c>
      <c r="I17" s="19">
        <f t="shared" si="13"/>
        <v>738</v>
      </c>
      <c r="J17" s="19">
        <f t="shared" si="13"/>
        <v>738</v>
      </c>
      <c r="K17" s="19">
        <f t="shared" si="13"/>
        <v>738</v>
      </c>
      <c r="L17" s="19">
        <f>K17</f>
        <v>738</v>
      </c>
      <c r="M17" s="19">
        <f t="shared" si="16"/>
        <v>738</v>
      </c>
      <c r="N17" s="19">
        <f t="shared" si="15"/>
        <v>738</v>
      </c>
      <c r="O17" s="19">
        <f t="shared" si="15"/>
        <v>738</v>
      </c>
      <c r="P17" s="19">
        <f t="shared" ref="P17:Q23" si="18">O17</f>
        <v>738</v>
      </c>
      <c r="Q17" s="19">
        <f t="shared" si="18"/>
        <v>738</v>
      </c>
    </row>
    <row r="18" spans="1:19">
      <c r="A18" s="19" t="s">
        <v>320</v>
      </c>
      <c r="B18" s="19" t="s">
        <v>321</v>
      </c>
      <c r="C18" s="28">
        <v>3619</v>
      </c>
      <c r="D18" s="19">
        <f t="shared" si="12"/>
        <v>3619</v>
      </c>
      <c r="E18" s="19">
        <f t="shared" si="10"/>
        <v>3619</v>
      </c>
      <c r="F18" s="19">
        <f>E18</f>
        <v>3619</v>
      </c>
      <c r="G18" s="19">
        <f t="shared" si="17"/>
        <v>3619</v>
      </c>
      <c r="H18" s="19">
        <f t="shared" si="17"/>
        <v>3619</v>
      </c>
      <c r="I18" s="19">
        <f t="shared" si="13"/>
        <v>3619</v>
      </c>
      <c r="J18" s="19">
        <f t="shared" si="13"/>
        <v>3619</v>
      </c>
      <c r="K18" s="19">
        <f t="shared" si="13"/>
        <v>3619</v>
      </c>
      <c r="L18" s="19">
        <f>K18</f>
        <v>3619</v>
      </c>
      <c r="M18" s="19">
        <f t="shared" si="16"/>
        <v>3619</v>
      </c>
      <c r="N18" s="19">
        <f t="shared" si="15"/>
        <v>3619</v>
      </c>
      <c r="O18" s="19">
        <f t="shared" si="15"/>
        <v>3619</v>
      </c>
      <c r="P18" s="19">
        <f t="shared" si="18"/>
        <v>3619</v>
      </c>
      <c r="Q18" s="19">
        <f t="shared" si="18"/>
        <v>3619</v>
      </c>
    </row>
    <row r="19" spans="1:19">
      <c r="A19" s="19" t="s">
        <v>322</v>
      </c>
      <c r="B19" s="19" t="s">
        <v>323</v>
      </c>
      <c r="C19" s="28">
        <v>492</v>
      </c>
      <c r="D19" s="19">
        <f t="shared" si="12"/>
        <v>492</v>
      </c>
      <c r="E19" s="19">
        <f t="shared" si="10"/>
        <v>492</v>
      </c>
      <c r="F19" s="19">
        <f>E19</f>
        <v>492</v>
      </c>
      <c r="G19" s="19">
        <f t="shared" si="17"/>
        <v>492</v>
      </c>
      <c r="H19" s="19">
        <f t="shared" si="17"/>
        <v>492</v>
      </c>
      <c r="I19" s="19">
        <f t="shared" si="13"/>
        <v>492</v>
      </c>
      <c r="J19" s="19">
        <f t="shared" si="13"/>
        <v>492</v>
      </c>
      <c r="K19" s="19">
        <f t="shared" si="13"/>
        <v>492</v>
      </c>
      <c r="L19" s="19">
        <f>K19</f>
        <v>492</v>
      </c>
      <c r="M19" s="19">
        <f t="shared" si="16"/>
        <v>492</v>
      </c>
      <c r="N19" s="19">
        <f t="shared" si="15"/>
        <v>492</v>
      </c>
      <c r="O19" s="19">
        <f t="shared" si="15"/>
        <v>492</v>
      </c>
      <c r="P19" s="19">
        <f t="shared" si="18"/>
        <v>492</v>
      </c>
      <c r="Q19" s="19">
        <f t="shared" si="18"/>
        <v>492</v>
      </c>
    </row>
    <row r="20" spans="1:19" s="22" customFormat="1">
      <c r="A20" s="30" t="s">
        <v>324</v>
      </c>
      <c r="B20" s="30" t="s">
        <v>321</v>
      </c>
      <c r="C20" s="31">
        <v>0</v>
      </c>
      <c r="D20" s="30">
        <v>0</v>
      </c>
      <c r="E20" s="30">
        <v>0</v>
      </c>
      <c r="F20" s="30">
        <v>0</v>
      </c>
      <c r="G20" s="30">
        <v>0</v>
      </c>
      <c r="H20" s="30">
        <v>0</v>
      </c>
      <c r="I20" s="30">
        <v>0</v>
      </c>
      <c r="J20" s="30">
        <f>I20</f>
        <v>0</v>
      </c>
      <c r="K20" s="30">
        <f>J20</f>
        <v>0</v>
      </c>
      <c r="L20" s="30">
        <f>K20</f>
        <v>0</v>
      </c>
      <c r="M20" s="30">
        <f t="shared" si="16"/>
        <v>0</v>
      </c>
      <c r="N20" s="32">
        <v>700</v>
      </c>
      <c r="O20" s="32">
        <f>N20+800</f>
        <v>1500</v>
      </c>
      <c r="P20" s="30">
        <f t="shared" si="18"/>
        <v>1500</v>
      </c>
      <c r="Q20" s="30">
        <f t="shared" si="18"/>
        <v>1500</v>
      </c>
      <c r="R20" s="30"/>
      <c r="S20" s="30"/>
    </row>
    <row r="21" spans="1:19" s="20" customFormat="1">
      <c r="A21" s="25" t="s">
        <v>325</v>
      </c>
      <c r="B21" s="25" t="s">
        <v>314</v>
      </c>
      <c r="C21" s="25">
        <v>4550</v>
      </c>
      <c r="D21" s="25">
        <f t="shared" ref="D21:I23" si="19">C21</f>
        <v>4550</v>
      </c>
      <c r="E21" s="25">
        <f t="shared" si="19"/>
        <v>4550</v>
      </c>
      <c r="F21" s="25">
        <f t="shared" si="19"/>
        <v>4550</v>
      </c>
      <c r="G21" s="25">
        <f t="shared" si="19"/>
        <v>4550</v>
      </c>
      <c r="H21" s="25">
        <f t="shared" si="19"/>
        <v>4550</v>
      </c>
      <c r="I21" s="25">
        <f t="shared" si="19"/>
        <v>4550</v>
      </c>
      <c r="J21" s="25">
        <f>I21</f>
        <v>4550</v>
      </c>
      <c r="K21" s="25">
        <f>J21</f>
        <v>4550</v>
      </c>
      <c r="L21" s="25">
        <f>K21</f>
        <v>4550</v>
      </c>
      <c r="M21" s="25">
        <f t="shared" si="16"/>
        <v>4550</v>
      </c>
      <c r="N21" s="25">
        <f>M21</f>
        <v>4550</v>
      </c>
      <c r="O21" s="25">
        <f>N21</f>
        <v>4550</v>
      </c>
      <c r="P21" s="25">
        <f t="shared" si="18"/>
        <v>4550</v>
      </c>
      <c r="Q21" s="25">
        <f t="shared" si="18"/>
        <v>4550</v>
      </c>
      <c r="R21" s="25"/>
      <c r="S21" s="25"/>
    </row>
    <row r="22" spans="1:19" s="20" customFormat="1">
      <c r="A22" s="25" t="s">
        <v>326</v>
      </c>
      <c r="B22" s="25" t="s">
        <v>316</v>
      </c>
      <c r="C22" s="25">
        <v>11400</v>
      </c>
      <c r="D22" s="25">
        <f t="shared" si="19"/>
        <v>11400</v>
      </c>
      <c r="E22" s="25">
        <f t="shared" si="19"/>
        <v>11400</v>
      </c>
      <c r="F22" s="25">
        <f t="shared" si="19"/>
        <v>11400</v>
      </c>
      <c r="G22" s="25">
        <f t="shared" si="19"/>
        <v>11400</v>
      </c>
      <c r="H22" s="25">
        <f t="shared" si="19"/>
        <v>11400</v>
      </c>
      <c r="I22" s="25">
        <f t="shared" si="19"/>
        <v>11400</v>
      </c>
      <c r="J22" s="25">
        <f t="shared" ref="J22:J33" si="20">I22</f>
        <v>11400</v>
      </c>
      <c r="K22" s="27">
        <f>J22+1400</f>
        <v>12800</v>
      </c>
      <c r="L22" s="27">
        <f>K22+1400</f>
        <v>14200</v>
      </c>
      <c r="M22" s="27">
        <f>L22+175+175</f>
        <v>14550</v>
      </c>
      <c r="N22" s="27">
        <f>M22+175+175</f>
        <v>14900</v>
      </c>
      <c r="O22" s="25">
        <f t="shared" ref="O22:O33" si="21">N22</f>
        <v>14900</v>
      </c>
      <c r="P22" s="25">
        <f t="shared" si="18"/>
        <v>14900</v>
      </c>
      <c r="Q22" s="25">
        <f t="shared" si="18"/>
        <v>14900</v>
      </c>
      <c r="R22" s="25"/>
      <c r="S22" s="25"/>
    </row>
    <row r="23" spans="1:19" s="20" customFormat="1">
      <c r="A23" s="25" t="s">
        <v>327</v>
      </c>
      <c r="B23" s="25" t="s">
        <v>313</v>
      </c>
      <c r="C23" s="25">
        <v>5900</v>
      </c>
      <c r="D23" s="25">
        <f t="shared" si="19"/>
        <v>5900</v>
      </c>
      <c r="E23" s="25">
        <f t="shared" si="19"/>
        <v>5900</v>
      </c>
      <c r="F23" s="25">
        <f t="shared" si="19"/>
        <v>5900</v>
      </c>
      <c r="G23" s="25">
        <f t="shared" si="19"/>
        <v>5900</v>
      </c>
      <c r="H23" s="25">
        <f t="shared" si="19"/>
        <v>5900</v>
      </c>
      <c r="I23" s="25">
        <f t="shared" si="19"/>
        <v>5900</v>
      </c>
      <c r="J23" s="25">
        <f t="shared" si="20"/>
        <v>5900</v>
      </c>
      <c r="K23" s="25">
        <f t="shared" ref="K23:N33" si="22">J23</f>
        <v>5900</v>
      </c>
      <c r="L23" s="25">
        <f t="shared" si="22"/>
        <v>5900</v>
      </c>
      <c r="M23" s="25">
        <f t="shared" si="22"/>
        <v>5900</v>
      </c>
      <c r="N23" s="25">
        <f t="shared" si="22"/>
        <v>5900</v>
      </c>
      <c r="O23" s="25">
        <f t="shared" si="21"/>
        <v>5900</v>
      </c>
      <c r="P23" s="25">
        <f t="shared" si="18"/>
        <v>5900</v>
      </c>
      <c r="Q23" s="25">
        <f t="shared" si="18"/>
        <v>5900</v>
      </c>
      <c r="R23" s="25"/>
      <c r="S23" s="25"/>
    </row>
    <row r="24" spans="1:19" s="20" customFormat="1">
      <c r="A24" s="25" t="s">
        <v>328</v>
      </c>
      <c r="B24" s="25" t="s">
        <v>321</v>
      </c>
      <c r="C24" s="25">
        <v>2800</v>
      </c>
      <c r="D24" s="25">
        <f t="shared" ref="D24:D33" si="23">C24</f>
        <v>2800</v>
      </c>
      <c r="E24" s="27">
        <f>D24+1400+1400</f>
        <v>5600</v>
      </c>
      <c r="F24" s="25">
        <f t="shared" ref="F24:I33" si="24">E24</f>
        <v>5600</v>
      </c>
      <c r="G24" s="25">
        <f t="shared" si="24"/>
        <v>5600</v>
      </c>
      <c r="H24" s="25">
        <f t="shared" si="24"/>
        <v>5600</v>
      </c>
      <c r="I24" s="25">
        <f t="shared" si="24"/>
        <v>5600</v>
      </c>
      <c r="J24" s="25">
        <f t="shared" si="20"/>
        <v>5600</v>
      </c>
      <c r="K24" s="25">
        <f t="shared" si="22"/>
        <v>5600</v>
      </c>
      <c r="L24" s="25">
        <f t="shared" si="22"/>
        <v>5600</v>
      </c>
      <c r="M24" s="25">
        <f t="shared" si="22"/>
        <v>5600</v>
      </c>
      <c r="N24" s="25">
        <f t="shared" si="22"/>
        <v>5600</v>
      </c>
      <c r="O24" s="25">
        <f t="shared" si="21"/>
        <v>5600</v>
      </c>
      <c r="P24" s="27">
        <f>O24+1400</f>
        <v>7000</v>
      </c>
      <c r="Q24" s="27">
        <f>P24+1400</f>
        <v>8400</v>
      </c>
      <c r="R24" s="25"/>
      <c r="S24" s="25"/>
    </row>
    <row r="25" spans="1:19" s="21" customFormat="1">
      <c r="A25" s="33" t="s">
        <v>329</v>
      </c>
      <c r="B25" s="33" t="s">
        <v>315</v>
      </c>
      <c r="C25" s="34">
        <v>518</v>
      </c>
      <c r="D25" s="33">
        <f t="shared" si="23"/>
        <v>518</v>
      </c>
      <c r="E25" s="33">
        <f t="shared" ref="E25:E33" si="25">D25</f>
        <v>518</v>
      </c>
      <c r="F25" s="33">
        <f t="shared" si="24"/>
        <v>518</v>
      </c>
      <c r="G25" s="33">
        <f t="shared" si="24"/>
        <v>518</v>
      </c>
      <c r="H25" s="33">
        <f t="shared" si="24"/>
        <v>518</v>
      </c>
      <c r="I25" s="33">
        <f t="shared" si="24"/>
        <v>518</v>
      </c>
      <c r="J25" s="33">
        <f t="shared" si="20"/>
        <v>518</v>
      </c>
      <c r="K25" s="33">
        <f t="shared" si="22"/>
        <v>518</v>
      </c>
      <c r="L25" s="33">
        <f t="shared" si="22"/>
        <v>518</v>
      </c>
      <c r="M25" s="33">
        <f t="shared" si="22"/>
        <v>518</v>
      </c>
      <c r="N25" s="33">
        <f t="shared" si="22"/>
        <v>518</v>
      </c>
      <c r="O25" s="33">
        <f t="shared" si="21"/>
        <v>518</v>
      </c>
      <c r="P25" s="33">
        <f t="shared" ref="P25:Q33" si="26">O25</f>
        <v>518</v>
      </c>
      <c r="Q25" s="33">
        <f t="shared" si="26"/>
        <v>518</v>
      </c>
      <c r="R25" s="33"/>
      <c r="S25" s="33"/>
    </row>
    <row r="26" spans="1:19" s="21" customFormat="1">
      <c r="A26" s="33" t="s">
        <v>330</v>
      </c>
      <c r="B26" s="33" t="s">
        <v>305</v>
      </c>
      <c r="C26" s="34">
        <v>32</v>
      </c>
      <c r="D26" s="33">
        <f t="shared" si="23"/>
        <v>32</v>
      </c>
      <c r="E26" s="33">
        <f t="shared" si="25"/>
        <v>32</v>
      </c>
      <c r="F26" s="33">
        <f t="shared" si="24"/>
        <v>32</v>
      </c>
      <c r="G26" s="33">
        <f t="shared" si="24"/>
        <v>32</v>
      </c>
      <c r="H26" s="33">
        <f t="shared" si="24"/>
        <v>32</v>
      </c>
      <c r="I26" s="33">
        <f t="shared" si="24"/>
        <v>32</v>
      </c>
      <c r="J26" s="33">
        <f t="shared" si="20"/>
        <v>32</v>
      </c>
      <c r="K26" s="33">
        <f t="shared" si="22"/>
        <v>32</v>
      </c>
      <c r="L26" s="33">
        <f t="shared" si="22"/>
        <v>32</v>
      </c>
      <c r="M26" s="33">
        <f t="shared" si="22"/>
        <v>32</v>
      </c>
      <c r="N26" s="33">
        <f t="shared" si="22"/>
        <v>32</v>
      </c>
      <c r="O26" s="33">
        <f t="shared" si="21"/>
        <v>32</v>
      </c>
      <c r="P26" s="33">
        <f t="shared" si="26"/>
        <v>32</v>
      </c>
      <c r="Q26" s="33">
        <f t="shared" si="26"/>
        <v>32</v>
      </c>
      <c r="R26" s="33"/>
      <c r="S26" s="33"/>
    </row>
    <row r="27" spans="1:19" s="21" customFormat="1">
      <c r="A27" s="33" t="s">
        <v>331</v>
      </c>
      <c r="B27" s="33" t="s">
        <v>316</v>
      </c>
      <c r="C27" s="34">
        <v>179</v>
      </c>
      <c r="D27" s="33">
        <f t="shared" si="23"/>
        <v>179</v>
      </c>
      <c r="E27" s="33">
        <f t="shared" si="25"/>
        <v>179</v>
      </c>
      <c r="F27" s="33">
        <f t="shared" si="24"/>
        <v>179</v>
      </c>
      <c r="G27" s="33">
        <f t="shared" si="24"/>
        <v>179</v>
      </c>
      <c r="H27" s="33">
        <f t="shared" si="24"/>
        <v>179</v>
      </c>
      <c r="I27" s="33">
        <f t="shared" si="24"/>
        <v>179</v>
      </c>
      <c r="J27" s="33">
        <f t="shared" si="20"/>
        <v>179</v>
      </c>
      <c r="K27" s="33">
        <f t="shared" si="22"/>
        <v>179</v>
      </c>
      <c r="L27" s="33">
        <f t="shared" si="22"/>
        <v>179</v>
      </c>
      <c r="M27" s="33">
        <f t="shared" si="22"/>
        <v>179</v>
      </c>
      <c r="N27" s="33">
        <f t="shared" si="22"/>
        <v>179</v>
      </c>
      <c r="O27" s="33">
        <f t="shared" si="21"/>
        <v>179</v>
      </c>
      <c r="P27" s="33">
        <f t="shared" si="26"/>
        <v>179</v>
      </c>
      <c r="Q27" s="33">
        <f t="shared" si="26"/>
        <v>179</v>
      </c>
      <c r="R27" s="33"/>
      <c r="S27" s="33"/>
    </row>
    <row r="28" spans="1:19" s="21" customFormat="1">
      <c r="A28" s="33" t="s">
        <v>332</v>
      </c>
      <c r="B28" s="33" t="s">
        <v>317</v>
      </c>
      <c r="C28" s="34">
        <v>275</v>
      </c>
      <c r="D28" s="33">
        <f t="shared" si="23"/>
        <v>275</v>
      </c>
      <c r="E28" s="33">
        <f t="shared" si="25"/>
        <v>275</v>
      </c>
      <c r="F28" s="33">
        <f t="shared" si="24"/>
        <v>275</v>
      </c>
      <c r="G28" s="33">
        <f t="shared" si="24"/>
        <v>275</v>
      </c>
      <c r="H28" s="33">
        <f t="shared" si="24"/>
        <v>275</v>
      </c>
      <c r="I28" s="33">
        <f t="shared" si="24"/>
        <v>275</v>
      </c>
      <c r="J28" s="33">
        <f t="shared" si="20"/>
        <v>275</v>
      </c>
      <c r="K28" s="33">
        <f t="shared" si="22"/>
        <v>275</v>
      </c>
      <c r="L28" s="33">
        <f t="shared" si="22"/>
        <v>275</v>
      </c>
      <c r="M28" s="33">
        <f t="shared" si="22"/>
        <v>275</v>
      </c>
      <c r="N28" s="33">
        <f t="shared" si="22"/>
        <v>275</v>
      </c>
      <c r="O28" s="33">
        <f t="shared" si="21"/>
        <v>275</v>
      </c>
      <c r="P28" s="33">
        <f t="shared" si="26"/>
        <v>275</v>
      </c>
      <c r="Q28" s="33">
        <f t="shared" si="26"/>
        <v>275</v>
      </c>
      <c r="R28" s="33"/>
      <c r="S28" s="33"/>
    </row>
    <row r="29" spans="1:19" s="21" customFormat="1">
      <c r="A29" s="33" t="s">
        <v>333</v>
      </c>
      <c r="B29" s="33" t="s">
        <v>311</v>
      </c>
      <c r="C29" s="34">
        <v>12</v>
      </c>
      <c r="D29" s="33">
        <f t="shared" si="23"/>
        <v>12</v>
      </c>
      <c r="E29" s="33">
        <f t="shared" si="25"/>
        <v>12</v>
      </c>
      <c r="F29" s="33">
        <f t="shared" si="24"/>
        <v>12</v>
      </c>
      <c r="G29" s="33">
        <f t="shared" si="24"/>
        <v>12</v>
      </c>
      <c r="H29" s="33">
        <f t="shared" si="24"/>
        <v>12</v>
      </c>
      <c r="I29" s="33">
        <f t="shared" si="24"/>
        <v>12</v>
      </c>
      <c r="J29" s="33">
        <f t="shared" si="20"/>
        <v>12</v>
      </c>
      <c r="K29" s="33">
        <f t="shared" si="22"/>
        <v>12</v>
      </c>
      <c r="L29" s="33">
        <f t="shared" si="22"/>
        <v>12</v>
      </c>
      <c r="M29" s="33">
        <f t="shared" si="22"/>
        <v>12</v>
      </c>
      <c r="N29" s="33">
        <f t="shared" si="22"/>
        <v>12</v>
      </c>
      <c r="O29" s="33">
        <f t="shared" si="21"/>
        <v>12</v>
      </c>
      <c r="P29" s="33">
        <f t="shared" si="26"/>
        <v>12</v>
      </c>
      <c r="Q29" s="33">
        <f t="shared" si="26"/>
        <v>12</v>
      </c>
      <c r="R29" s="33"/>
      <c r="S29" s="33"/>
    </row>
    <row r="30" spans="1:19" s="21" customFormat="1">
      <c r="A30" s="33" t="s">
        <v>334</v>
      </c>
      <c r="B30" s="33" t="s">
        <v>307</v>
      </c>
      <c r="C30" s="34">
        <v>145</v>
      </c>
      <c r="D30" s="33">
        <f t="shared" si="23"/>
        <v>145</v>
      </c>
      <c r="E30" s="33">
        <f t="shared" si="25"/>
        <v>145</v>
      </c>
      <c r="F30" s="33">
        <f t="shared" si="24"/>
        <v>145</v>
      </c>
      <c r="G30" s="33">
        <f t="shared" si="24"/>
        <v>145</v>
      </c>
      <c r="H30" s="33">
        <f t="shared" si="24"/>
        <v>145</v>
      </c>
      <c r="I30" s="33">
        <f t="shared" si="24"/>
        <v>145</v>
      </c>
      <c r="J30" s="33">
        <f t="shared" si="20"/>
        <v>145</v>
      </c>
      <c r="K30" s="33">
        <f t="shared" si="22"/>
        <v>145</v>
      </c>
      <c r="L30" s="33">
        <f t="shared" si="22"/>
        <v>145</v>
      </c>
      <c r="M30" s="33">
        <f t="shared" si="22"/>
        <v>145</v>
      </c>
      <c r="N30" s="33">
        <f t="shared" si="22"/>
        <v>145</v>
      </c>
      <c r="O30" s="33">
        <f t="shared" si="21"/>
        <v>145</v>
      </c>
      <c r="P30" s="33">
        <f t="shared" si="26"/>
        <v>145</v>
      </c>
      <c r="Q30" s="33">
        <f t="shared" si="26"/>
        <v>145</v>
      </c>
      <c r="R30" s="33"/>
      <c r="S30" s="33"/>
    </row>
    <row r="31" spans="1:19" s="21" customFormat="1">
      <c r="A31" s="33" t="s">
        <v>335</v>
      </c>
      <c r="B31" s="33" t="s">
        <v>309</v>
      </c>
      <c r="C31" s="34">
        <v>525</v>
      </c>
      <c r="D31" s="33">
        <f t="shared" si="23"/>
        <v>525</v>
      </c>
      <c r="E31" s="33">
        <f t="shared" si="25"/>
        <v>525</v>
      </c>
      <c r="F31" s="33">
        <f t="shared" si="24"/>
        <v>525</v>
      </c>
      <c r="G31" s="33">
        <f t="shared" si="24"/>
        <v>525</v>
      </c>
      <c r="H31" s="33">
        <f t="shared" si="24"/>
        <v>525</v>
      </c>
      <c r="I31" s="33">
        <f t="shared" si="24"/>
        <v>525</v>
      </c>
      <c r="J31" s="33">
        <f t="shared" si="20"/>
        <v>525</v>
      </c>
      <c r="K31" s="33">
        <f t="shared" si="22"/>
        <v>525</v>
      </c>
      <c r="L31" s="33">
        <f t="shared" si="22"/>
        <v>525</v>
      </c>
      <c r="M31" s="33">
        <f t="shared" si="22"/>
        <v>525</v>
      </c>
      <c r="N31" s="33">
        <f t="shared" si="22"/>
        <v>525</v>
      </c>
      <c r="O31" s="33">
        <f t="shared" si="21"/>
        <v>525</v>
      </c>
      <c r="P31" s="33">
        <f t="shared" si="26"/>
        <v>525</v>
      </c>
      <c r="Q31" s="33">
        <f t="shared" si="26"/>
        <v>525</v>
      </c>
      <c r="R31" s="33"/>
      <c r="S31" s="33"/>
    </row>
    <row r="32" spans="1:19" s="21" customFormat="1">
      <c r="A32" s="33" t="s">
        <v>336</v>
      </c>
      <c r="B32" s="33" t="s">
        <v>318</v>
      </c>
      <c r="C32" s="34">
        <v>77</v>
      </c>
      <c r="D32" s="33">
        <f t="shared" si="23"/>
        <v>77</v>
      </c>
      <c r="E32" s="33">
        <f t="shared" si="25"/>
        <v>77</v>
      </c>
      <c r="F32" s="33">
        <f t="shared" si="24"/>
        <v>77</v>
      </c>
      <c r="G32" s="33">
        <f t="shared" si="24"/>
        <v>77</v>
      </c>
      <c r="H32" s="33">
        <f t="shared" si="24"/>
        <v>77</v>
      </c>
      <c r="I32" s="33">
        <f t="shared" si="24"/>
        <v>77</v>
      </c>
      <c r="J32" s="33">
        <f t="shared" si="20"/>
        <v>77</v>
      </c>
      <c r="K32" s="33">
        <f t="shared" si="22"/>
        <v>77</v>
      </c>
      <c r="L32" s="33">
        <f t="shared" si="22"/>
        <v>77</v>
      </c>
      <c r="M32" s="33">
        <f t="shared" si="22"/>
        <v>77</v>
      </c>
      <c r="N32" s="33">
        <f t="shared" si="22"/>
        <v>77</v>
      </c>
      <c r="O32" s="33">
        <f t="shared" si="21"/>
        <v>77</v>
      </c>
      <c r="P32" s="33">
        <f t="shared" si="26"/>
        <v>77</v>
      </c>
      <c r="Q32" s="33">
        <f t="shared" si="26"/>
        <v>77</v>
      </c>
      <c r="R32" s="33"/>
      <c r="S32" s="33"/>
    </row>
    <row r="33" spans="1:19" s="21" customFormat="1">
      <c r="A33" s="33" t="s">
        <v>337</v>
      </c>
      <c r="B33" s="33" t="s">
        <v>313</v>
      </c>
      <c r="C33" s="34">
        <v>38</v>
      </c>
      <c r="D33" s="33">
        <f t="shared" si="23"/>
        <v>38</v>
      </c>
      <c r="E33" s="33">
        <f t="shared" si="25"/>
        <v>38</v>
      </c>
      <c r="F33" s="33">
        <f t="shared" si="24"/>
        <v>38</v>
      </c>
      <c r="G33" s="33">
        <f t="shared" si="24"/>
        <v>38</v>
      </c>
      <c r="H33" s="33">
        <f t="shared" si="24"/>
        <v>38</v>
      </c>
      <c r="I33" s="33">
        <f t="shared" si="24"/>
        <v>38</v>
      </c>
      <c r="J33" s="33">
        <f t="shared" si="20"/>
        <v>38</v>
      </c>
      <c r="K33" s="33">
        <f t="shared" si="22"/>
        <v>38</v>
      </c>
      <c r="L33" s="33">
        <f t="shared" si="22"/>
        <v>38</v>
      </c>
      <c r="M33" s="33">
        <f t="shared" si="22"/>
        <v>38</v>
      </c>
      <c r="N33" s="33">
        <f t="shared" si="22"/>
        <v>38</v>
      </c>
      <c r="O33" s="33">
        <f t="shared" si="21"/>
        <v>38</v>
      </c>
      <c r="P33" s="33">
        <f t="shared" si="26"/>
        <v>38</v>
      </c>
      <c r="Q33" s="33">
        <f t="shared" si="26"/>
        <v>38</v>
      </c>
      <c r="R33" s="33"/>
      <c r="S33" s="33"/>
    </row>
    <row r="34" spans="1:19" s="20" customFormat="1">
      <c r="A34" s="25" t="s">
        <v>338</v>
      </c>
      <c r="B34" s="25" t="s">
        <v>314</v>
      </c>
      <c r="C34" s="25">
        <v>700</v>
      </c>
      <c r="D34" s="17">
        <f t="shared" ref="D34:Q34" si="27">D$66*C34/C$61+C34</f>
        <v>836.72727272727275</v>
      </c>
      <c r="E34" s="17">
        <f t="shared" si="27"/>
        <v>941.68181818181824</v>
      </c>
      <c r="F34" s="17">
        <f t="shared" si="27"/>
        <v>1051.5454545454545</v>
      </c>
      <c r="G34" s="17">
        <f t="shared" si="27"/>
        <v>1163.431818181818</v>
      </c>
      <c r="H34" s="17">
        <f t="shared" si="27"/>
        <v>1276.6136363636363</v>
      </c>
      <c r="I34" s="17">
        <f t="shared" si="27"/>
        <v>1434.4545454545453</v>
      </c>
      <c r="J34" s="17">
        <f t="shared" si="27"/>
        <v>1515.9999999999998</v>
      </c>
      <c r="K34" s="17">
        <f t="shared" si="27"/>
        <v>1597.613636363636</v>
      </c>
      <c r="L34" s="17">
        <f t="shared" si="27"/>
        <v>1679.4318181818178</v>
      </c>
      <c r="M34" s="17">
        <f t="shared" si="27"/>
        <v>1761.4999999999995</v>
      </c>
      <c r="N34" s="17">
        <f t="shared" si="27"/>
        <v>1843.9772727272723</v>
      </c>
      <c r="O34" s="17">
        <f t="shared" si="27"/>
        <v>1906.3636363636358</v>
      </c>
      <c r="P34" s="17">
        <f t="shared" si="27"/>
        <v>1969.1136363636358</v>
      </c>
      <c r="Q34" s="17">
        <f t="shared" si="27"/>
        <v>2032.1363636363631</v>
      </c>
      <c r="R34" s="25"/>
      <c r="S34" s="25"/>
    </row>
    <row r="35" spans="1:19" s="20" customFormat="1">
      <c r="A35" s="25" t="s">
        <v>339</v>
      </c>
      <c r="B35" s="25" t="s">
        <v>315</v>
      </c>
      <c r="C35" s="25">
        <v>2140</v>
      </c>
      <c r="D35" s="17">
        <f t="shared" ref="D35:Q35" si="28">D$66*C35/C$61+C35</f>
        <v>2557.9948051948049</v>
      </c>
      <c r="E35" s="17">
        <f t="shared" si="28"/>
        <v>2878.8558441558439</v>
      </c>
      <c r="F35" s="17">
        <f t="shared" si="28"/>
        <v>3214.724675324675</v>
      </c>
      <c r="G35" s="17">
        <f t="shared" si="28"/>
        <v>3556.7772727272722</v>
      </c>
      <c r="H35" s="17">
        <f t="shared" si="28"/>
        <v>3902.790259740259</v>
      </c>
      <c r="I35" s="17">
        <f t="shared" si="28"/>
        <v>4385.3324675324666</v>
      </c>
      <c r="J35" s="17">
        <f t="shared" si="28"/>
        <v>4634.6285714285705</v>
      </c>
      <c r="K35" s="17">
        <f t="shared" si="28"/>
        <v>4884.1331168831157</v>
      </c>
      <c r="L35" s="17">
        <f t="shared" si="28"/>
        <v>5134.2629870129858</v>
      </c>
      <c r="M35" s="17">
        <f t="shared" si="28"/>
        <v>5385.1571428571415</v>
      </c>
      <c r="N35" s="17">
        <f t="shared" si="28"/>
        <v>5637.301948051947</v>
      </c>
      <c r="O35" s="17">
        <f t="shared" si="28"/>
        <v>5828.0259740259726</v>
      </c>
      <c r="P35" s="17">
        <f t="shared" si="28"/>
        <v>6019.8616883116865</v>
      </c>
      <c r="Q35" s="17">
        <f t="shared" si="28"/>
        <v>6212.5311688311667</v>
      </c>
      <c r="R35" s="25"/>
      <c r="S35" s="25"/>
    </row>
    <row r="36" spans="1:19" s="20" customFormat="1">
      <c r="A36" s="25" t="s">
        <v>340</v>
      </c>
      <c r="B36" s="25" t="s">
        <v>305</v>
      </c>
      <c r="C36" s="25">
        <v>3180</v>
      </c>
      <c r="D36" s="17">
        <f t="shared" ref="D36:Q36" si="29">D$66*C36/C$61+C36</f>
        <v>3801.1324675324677</v>
      </c>
      <c r="E36" s="17">
        <f t="shared" si="29"/>
        <v>4277.925974025974</v>
      </c>
      <c r="F36" s="17">
        <f t="shared" si="29"/>
        <v>4777.0207792207793</v>
      </c>
      <c r="G36" s="17">
        <f t="shared" si="29"/>
        <v>5285.3045454545454</v>
      </c>
      <c r="H36" s="17">
        <f t="shared" si="29"/>
        <v>5799.4733766233767</v>
      </c>
      <c r="I36" s="17">
        <f t="shared" si="29"/>
        <v>6516.5220779220781</v>
      </c>
      <c r="J36" s="17">
        <f t="shared" si="29"/>
        <v>6886.971428571429</v>
      </c>
      <c r="K36" s="17">
        <f t="shared" si="29"/>
        <v>7257.7305194805203</v>
      </c>
      <c r="L36" s="17">
        <f t="shared" si="29"/>
        <v>7629.4188311688322</v>
      </c>
      <c r="M36" s="17">
        <f t="shared" si="29"/>
        <v>8002.2428571428582</v>
      </c>
      <c r="N36" s="17">
        <f t="shared" si="29"/>
        <v>8376.9253246753251</v>
      </c>
      <c r="O36" s="17">
        <f t="shared" si="29"/>
        <v>8660.3376623376626</v>
      </c>
      <c r="P36" s="17">
        <f t="shared" si="29"/>
        <v>8945.4019480519491</v>
      </c>
      <c r="Q36" s="17">
        <f t="shared" si="29"/>
        <v>9231.7051948051958</v>
      </c>
      <c r="R36" s="25"/>
      <c r="S36" s="25"/>
    </row>
    <row r="37" spans="1:19" s="20" customFormat="1">
      <c r="A37" s="25" t="s">
        <v>341</v>
      </c>
      <c r="B37" s="25" t="s">
        <v>342</v>
      </c>
      <c r="C37" s="25">
        <v>1020</v>
      </c>
      <c r="D37" s="17">
        <f t="shared" ref="D37:Q37" si="30">D$66*C37/C$61+C37</f>
        <v>1219.2311688311688</v>
      </c>
      <c r="E37" s="17">
        <f t="shared" si="30"/>
        <v>1372.164935064935</v>
      </c>
      <c r="F37" s="17">
        <f t="shared" si="30"/>
        <v>1532.2519480519479</v>
      </c>
      <c r="G37" s="17">
        <f t="shared" si="30"/>
        <v>1695.2863636363636</v>
      </c>
      <c r="H37" s="17">
        <f t="shared" si="30"/>
        <v>1860.2084415584416</v>
      </c>
      <c r="I37" s="17">
        <f t="shared" si="30"/>
        <v>2090.2051948051949</v>
      </c>
      <c r="J37" s="17">
        <f t="shared" si="30"/>
        <v>2209.0285714285715</v>
      </c>
      <c r="K37" s="17">
        <f t="shared" si="30"/>
        <v>2327.9512987012986</v>
      </c>
      <c r="L37" s="17">
        <f t="shared" si="30"/>
        <v>2447.1720779220777</v>
      </c>
      <c r="M37" s="17">
        <f t="shared" si="30"/>
        <v>2566.7571428571428</v>
      </c>
      <c r="N37" s="17">
        <f t="shared" si="30"/>
        <v>2686.9383116883114</v>
      </c>
      <c r="O37" s="17">
        <f t="shared" si="30"/>
        <v>2777.8441558441555</v>
      </c>
      <c r="P37" s="17">
        <f t="shared" si="30"/>
        <v>2869.2798701298698</v>
      </c>
      <c r="Q37" s="17">
        <f t="shared" si="30"/>
        <v>2961.1129870129867</v>
      </c>
      <c r="R37" s="25"/>
      <c r="S37" s="25"/>
    </row>
    <row r="38" spans="1:19" s="20" customFormat="1">
      <c r="A38" s="25" t="s">
        <v>343</v>
      </c>
      <c r="B38" s="25" t="s">
        <v>344</v>
      </c>
      <c r="C38" s="25">
        <v>450</v>
      </c>
      <c r="D38" s="17">
        <f t="shared" ref="D38:Q38" si="31">D$66*C38/C$61+C38</f>
        <v>537.89610389610391</v>
      </c>
      <c r="E38" s="17">
        <f t="shared" si="31"/>
        <v>605.36688311688317</v>
      </c>
      <c r="F38" s="17">
        <f t="shared" si="31"/>
        <v>675.99350649350652</v>
      </c>
      <c r="G38" s="17">
        <f t="shared" si="31"/>
        <v>747.9204545454545</v>
      </c>
      <c r="H38" s="17">
        <f t="shared" si="31"/>
        <v>820.68019480519479</v>
      </c>
      <c r="I38" s="17">
        <f t="shared" si="31"/>
        <v>922.14935064935059</v>
      </c>
      <c r="J38" s="17">
        <f t="shared" si="31"/>
        <v>974.57142857142856</v>
      </c>
      <c r="K38" s="17">
        <f t="shared" si="31"/>
        <v>1027.0373376623377</v>
      </c>
      <c r="L38" s="17">
        <f t="shared" si="31"/>
        <v>1079.6347402597403</v>
      </c>
      <c r="M38" s="17">
        <f t="shared" si="31"/>
        <v>1132.3928571428571</v>
      </c>
      <c r="N38" s="17">
        <f t="shared" si="31"/>
        <v>1185.4139610389611</v>
      </c>
      <c r="O38" s="17">
        <f t="shared" si="31"/>
        <v>1225.5194805194806</v>
      </c>
      <c r="P38" s="17">
        <f t="shared" si="31"/>
        <v>1265.8587662337663</v>
      </c>
      <c r="Q38" s="17">
        <f t="shared" si="31"/>
        <v>1306.3733766233768</v>
      </c>
      <c r="R38" s="25"/>
      <c r="S38" s="25"/>
    </row>
    <row r="39" spans="1:19" s="20" customFormat="1">
      <c r="A39" s="25" t="s">
        <v>345</v>
      </c>
      <c r="B39" s="25" t="s">
        <v>316</v>
      </c>
      <c r="C39" s="25">
        <v>3590</v>
      </c>
      <c r="D39" s="17">
        <f t="shared" ref="D39:Q39" si="32">D$66*C39/C$61+C39</f>
        <v>4291.2155844155841</v>
      </c>
      <c r="E39" s="17">
        <f t="shared" si="32"/>
        <v>4829.4824675324671</v>
      </c>
      <c r="F39" s="17">
        <f t="shared" si="32"/>
        <v>5392.9259740259731</v>
      </c>
      <c r="G39" s="17">
        <f t="shared" si="32"/>
        <v>5966.7431818181813</v>
      </c>
      <c r="H39" s="17">
        <f t="shared" si="32"/>
        <v>6547.2042207792201</v>
      </c>
      <c r="I39" s="17">
        <f t="shared" si="32"/>
        <v>7356.7025974025964</v>
      </c>
      <c r="J39" s="17">
        <f t="shared" si="32"/>
        <v>7774.9142857142851</v>
      </c>
      <c r="K39" s="17">
        <f t="shared" si="32"/>
        <v>8193.4756493506484</v>
      </c>
      <c r="L39" s="17">
        <f t="shared" si="32"/>
        <v>8613.086038961037</v>
      </c>
      <c r="M39" s="17">
        <f t="shared" si="32"/>
        <v>9033.9785714285699</v>
      </c>
      <c r="N39" s="17">
        <f t="shared" si="32"/>
        <v>9456.9691558441536</v>
      </c>
      <c r="O39" s="17">
        <f t="shared" si="32"/>
        <v>9776.9220779220759</v>
      </c>
      <c r="P39" s="17">
        <f t="shared" si="32"/>
        <v>10098.739935064934</v>
      </c>
      <c r="Q39" s="17">
        <f t="shared" si="32"/>
        <v>10421.956493506492</v>
      </c>
      <c r="R39" s="25"/>
      <c r="S39" s="25"/>
    </row>
    <row r="40" spans="1:19" s="20" customFormat="1">
      <c r="A40" s="25" t="s">
        <v>346</v>
      </c>
      <c r="B40" s="25" t="s">
        <v>317</v>
      </c>
      <c r="C40" s="25">
        <v>2040</v>
      </c>
      <c r="D40" s="17">
        <f t="shared" ref="D40:Q40" si="33">D$66*C40/C$61+C40</f>
        <v>2438.4623376623376</v>
      </c>
      <c r="E40" s="17">
        <f t="shared" si="33"/>
        <v>2744.32987012987</v>
      </c>
      <c r="F40" s="17">
        <f t="shared" si="33"/>
        <v>3064.5038961038958</v>
      </c>
      <c r="G40" s="17">
        <f t="shared" si="33"/>
        <v>3390.5727272727272</v>
      </c>
      <c r="H40" s="17">
        <f t="shared" si="33"/>
        <v>3720.4168831168831</v>
      </c>
      <c r="I40" s="17">
        <f t="shared" si="33"/>
        <v>4180.4103896103898</v>
      </c>
      <c r="J40" s="17">
        <f t="shared" si="33"/>
        <v>4418.0571428571429</v>
      </c>
      <c r="K40" s="17">
        <f t="shared" si="33"/>
        <v>4655.9025974025972</v>
      </c>
      <c r="L40" s="17">
        <f t="shared" si="33"/>
        <v>4894.3441558441555</v>
      </c>
      <c r="M40" s="17">
        <f t="shared" si="33"/>
        <v>5133.5142857142855</v>
      </c>
      <c r="N40" s="17">
        <f t="shared" si="33"/>
        <v>5373.8766233766228</v>
      </c>
      <c r="O40" s="17">
        <f t="shared" si="33"/>
        <v>5555.6883116883109</v>
      </c>
      <c r="P40" s="17">
        <f t="shared" si="33"/>
        <v>5738.5597402597396</v>
      </c>
      <c r="Q40" s="17">
        <f t="shared" si="33"/>
        <v>5922.2259740259733</v>
      </c>
      <c r="R40" s="25"/>
      <c r="S40" s="25"/>
    </row>
    <row r="41" spans="1:19" s="20" customFormat="1">
      <c r="A41" s="25" t="s">
        <v>347</v>
      </c>
      <c r="B41" s="25" t="s">
        <v>307</v>
      </c>
      <c r="C41" s="25">
        <v>1870</v>
      </c>
      <c r="D41" s="17">
        <f t="shared" ref="D41:Q41" si="34">D$66*C41/C$61+C41</f>
        <v>2235.2571428571428</v>
      </c>
      <c r="E41" s="17">
        <f t="shared" si="34"/>
        <v>2515.6357142857141</v>
      </c>
      <c r="F41" s="17">
        <f t="shared" si="34"/>
        <v>2809.1285714285714</v>
      </c>
      <c r="G41" s="17">
        <f t="shared" si="34"/>
        <v>3108.0250000000001</v>
      </c>
      <c r="H41" s="17">
        <f t="shared" si="34"/>
        <v>3410.3821428571428</v>
      </c>
      <c r="I41" s="17">
        <f t="shared" si="34"/>
        <v>3832.042857142857</v>
      </c>
      <c r="J41" s="17">
        <f t="shared" si="34"/>
        <v>4049.8857142857141</v>
      </c>
      <c r="K41" s="17">
        <f t="shared" si="34"/>
        <v>4267.9107142857138</v>
      </c>
      <c r="L41" s="17">
        <f t="shared" si="34"/>
        <v>4486.4821428571422</v>
      </c>
      <c r="M41" s="17">
        <f t="shared" si="34"/>
        <v>4705.7214285714281</v>
      </c>
      <c r="N41" s="17">
        <f t="shared" si="34"/>
        <v>4926.0535714285706</v>
      </c>
      <c r="O41" s="17">
        <f t="shared" si="34"/>
        <v>5092.7142857142853</v>
      </c>
      <c r="P41" s="17">
        <f t="shared" si="34"/>
        <v>5260.3464285714281</v>
      </c>
      <c r="Q41" s="17">
        <f t="shared" si="34"/>
        <v>5428.7071428571426</v>
      </c>
      <c r="R41" s="25"/>
      <c r="S41" s="25"/>
    </row>
    <row r="42" spans="1:19" s="20" customFormat="1">
      <c r="A42" s="25" t="s">
        <v>348</v>
      </c>
      <c r="B42" s="25" t="s">
        <v>309</v>
      </c>
      <c r="C42" s="25">
        <v>2200</v>
      </c>
      <c r="D42" s="17">
        <f t="shared" ref="D42:Q42" si="35">D$66*C42/C$61+C42</f>
        <v>2629.7142857142858</v>
      </c>
      <c r="E42" s="17">
        <f t="shared" si="35"/>
        <v>2959.5714285714284</v>
      </c>
      <c r="F42" s="17">
        <f t="shared" si="35"/>
        <v>3304.8571428571427</v>
      </c>
      <c r="G42" s="17">
        <f t="shared" si="35"/>
        <v>3656.5</v>
      </c>
      <c r="H42" s="17">
        <f t="shared" si="35"/>
        <v>4012.2142857142858</v>
      </c>
      <c r="I42" s="17">
        <f t="shared" si="35"/>
        <v>4508.2857142857147</v>
      </c>
      <c r="J42" s="17">
        <f t="shared" si="35"/>
        <v>4764.5714285714294</v>
      </c>
      <c r="K42" s="17">
        <f t="shared" si="35"/>
        <v>5021.0714285714294</v>
      </c>
      <c r="L42" s="17">
        <f t="shared" si="35"/>
        <v>5278.2142857142862</v>
      </c>
      <c r="M42" s="17">
        <f t="shared" si="35"/>
        <v>5536.1428571428578</v>
      </c>
      <c r="N42" s="17">
        <f t="shared" si="35"/>
        <v>5795.3571428571431</v>
      </c>
      <c r="O42" s="17">
        <f t="shared" si="35"/>
        <v>5991.4285714285716</v>
      </c>
      <c r="P42" s="17">
        <f t="shared" si="35"/>
        <v>6188.6428571428569</v>
      </c>
      <c r="Q42" s="17">
        <f t="shared" si="35"/>
        <v>6386.7142857142853</v>
      </c>
      <c r="R42" s="25"/>
      <c r="S42" s="25"/>
    </row>
    <row r="43" spans="1:19" s="20" customFormat="1">
      <c r="A43" s="25" t="s">
        <v>349</v>
      </c>
      <c r="B43" s="25" t="s">
        <v>350</v>
      </c>
      <c r="C43" s="25">
        <v>700</v>
      </c>
      <c r="D43" s="17">
        <f t="shared" ref="D43:Q43" si="36">D$66*C43/C$61+C43</f>
        <v>836.72727272727275</v>
      </c>
      <c r="E43" s="17">
        <f t="shared" si="36"/>
        <v>941.68181818181824</v>
      </c>
      <c r="F43" s="17">
        <f t="shared" si="36"/>
        <v>1051.5454545454545</v>
      </c>
      <c r="G43" s="17">
        <f t="shared" si="36"/>
        <v>1163.431818181818</v>
      </c>
      <c r="H43" s="17">
        <f t="shared" si="36"/>
        <v>1276.6136363636363</v>
      </c>
      <c r="I43" s="17">
        <f t="shared" si="36"/>
        <v>1434.4545454545453</v>
      </c>
      <c r="J43" s="17">
        <f t="shared" si="36"/>
        <v>1515.9999999999998</v>
      </c>
      <c r="K43" s="17">
        <f t="shared" si="36"/>
        <v>1597.613636363636</v>
      </c>
      <c r="L43" s="17">
        <f t="shared" si="36"/>
        <v>1679.4318181818178</v>
      </c>
      <c r="M43" s="17">
        <f t="shared" si="36"/>
        <v>1761.4999999999995</v>
      </c>
      <c r="N43" s="17">
        <f t="shared" si="36"/>
        <v>1843.9772727272723</v>
      </c>
      <c r="O43" s="17">
        <f t="shared" si="36"/>
        <v>1906.3636363636358</v>
      </c>
      <c r="P43" s="17">
        <f t="shared" si="36"/>
        <v>1969.1136363636358</v>
      </c>
      <c r="Q43" s="17">
        <f t="shared" si="36"/>
        <v>2032.1363636363631</v>
      </c>
      <c r="R43" s="25"/>
      <c r="S43" s="25"/>
    </row>
    <row r="44" spans="1:19" s="20" customFormat="1">
      <c r="A44" s="25" t="s">
        <v>351</v>
      </c>
      <c r="B44" s="25" t="s">
        <v>311</v>
      </c>
      <c r="C44" s="25">
        <v>1200</v>
      </c>
      <c r="D44" s="17">
        <f t="shared" ref="D44:Q44" si="37">D$66*C44/C$61+C44</f>
        <v>1434.3896103896104</v>
      </c>
      <c r="E44" s="17">
        <f t="shared" si="37"/>
        <v>1614.3116883116884</v>
      </c>
      <c r="F44" s="17">
        <f t="shared" si="37"/>
        <v>1802.6493506493507</v>
      </c>
      <c r="G44" s="17">
        <f t="shared" si="37"/>
        <v>1994.4545454545455</v>
      </c>
      <c r="H44" s="17">
        <f t="shared" si="37"/>
        <v>2188.4805194805194</v>
      </c>
      <c r="I44" s="17">
        <f t="shared" si="37"/>
        <v>2459.0649350649351</v>
      </c>
      <c r="J44" s="17">
        <f t="shared" si="37"/>
        <v>2598.8571428571431</v>
      </c>
      <c r="K44" s="17">
        <f t="shared" si="37"/>
        <v>2738.7662337662341</v>
      </c>
      <c r="L44" s="17">
        <f t="shared" si="37"/>
        <v>2879.0259740259744</v>
      </c>
      <c r="M44" s="17">
        <f t="shared" si="37"/>
        <v>3019.7142857142862</v>
      </c>
      <c r="N44" s="17">
        <f t="shared" si="37"/>
        <v>3161.1038961038967</v>
      </c>
      <c r="O44" s="17">
        <f t="shared" si="37"/>
        <v>3268.0519480519488</v>
      </c>
      <c r="P44" s="17">
        <f t="shared" si="37"/>
        <v>3375.6233766233772</v>
      </c>
      <c r="Q44" s="17">
        <f t="shared" si="37"/>
        <v>3483.6623376623384</v>
      </c>
      <c r="R44" s="25"/>
      <c r="S44" s="25"/>
    </row>
    <row r="45" spans="1:19" s="20" customFormat="1">
      <c r="A45" s="25" t="s">
        <v>352</v>
      </c>
      <c r="B45" s="25" t="s">
        <v>318</v>
      </c>
      <c r="C45" s="25">
        <v>4720</v>
      </c>
      <c r="D45" s="17">
        <f t="shared" ref="D45:Q45" si="38">D$66*C45/C$61+C45</f>
        <v>5641.9324675324679</v>
      </c>
      <c r="E45" s="17">
        <f t="shared" si="38"/>
        <v>6349.6259740259748</v>
      </c>
      <c r="F45" s="17">
        <f t="shared" si="38"/>
        <v>7090.4207792207799</v>
      </c>
      <c r="G45" s="17">
        <f t="shared" si="38"/>
        <v>7844.8545454545465</v>
      </c>
      <c r="H45" s="17">
        <f t="shared" si="38"/>
        <v>8608.0233766233778</v>
      </c>
      <c r="I45" s="17">
        <f t="shared" si="38"/>
        <v>9672.3220779220792</v>
      </c>
      <c r="J45" s="17">
        <f t="shared" si="38"/>
        <v>10222.17142857143</v>
      </c>
      <c r="K45" s="17">
        <f t="shared" si="38"/>
        <v>10772.480519480521</v>
      </c>
      <c r="L45" s="17">
        <f t="shared" si="38"/>
        <v>11324.168831168832</v>
      </c>
      <c r="M45" s="17">
        <f t="shared" si="38"/>
        <v>11877.542857142858</v>
      </c>
      <c r="N45" s="17">
        <f t="shared" si="38"/>
        <v>12433.675324675325</v>
      </c>
      <c r="O45" s="17">
        <f t="shared" si="38"/>
        <v>12854.337662337663</v>
      </c>
      <c r="P45" s="17">
        <f t="shared" si="38"/>
        <v>13277.451948051948</v>
      </c>
      <c r="Q45" s="17">
        <f t="shared" si="38"/>
        <v>13702.405194805195</v>
      </c>
      <c r="R45" s="25"/>
      <c r="S45" s="25"/>
    </row>
    <row r="46" spans="1:19" s="20" customFormat="1">
      <c r="A46" s="25" t="s">
        <v>353</v>
      </c>
      <c r="B46" s="25" t="s">
        <v>323</v>
      </c>
      <c r="C46" s="25">
        <v>400</v>
      </c>
      <c r="D46" s="17">
        <f t="shared" ref="D46:Q46" si="39">D$66*C46/C$61+C46</f>
        <v>478.12987012987014</v>
      </c>
      <c r="E46" s="17">
        <f t="shared" si="39"/>
        <v>538.10389610389609</v>
      </c>
      <c r="F46" s="17">
        <f t="shared" si="39"/>
        <v>600.88311688311683</v>
      </c>
      <c r="G46" s="17">
        <f t="shared" si="39"/>
        <v>664.81818181818176</v>
      </c>
      <c r="H46" s="17">
        <f t="shared" si="39"/>
        <v>729.4935064935064</v>
      </c>
      <c r="I46" s="17">
        <f t="shared" si="39"/>
        <v>819.68831168831161</v>
      </c>
      <c r="J46" s="17">
        <f t="shared" si="39"/>
        <v>866.28571428571422</v>
      </c>
      <c r="K46" s="17">
        <f t="shared" si="39"/>
        <v>912.92207792207785</v>
      </c>
      <c r="L46" s="17">
        <f t="shared" si="39"/>
        <v>959.67532467532453</v>
      </c>
      <c r="M46" s="17">
        <f t="shared" si="39"/>
        <v>1006.5714285714284</v>
      </c>
      <c r="N46" s="17">
        <f t="shared" si="39"/>
        <v>1053.7012987012986</v>
      </c>
      <c r="O46" s="17">
        <f t="shared" si="39"/>
        <v>1089.3506493506493</v>
      </c>
      <c r="P46" s="17">
        <f t="shared" si="39"/>
        <v>1125.2077922077922</v>
      </c>
      <c r="Q46" s="17">
        <f t="shared" si="39"/>
        <v>1161.2207792207791</v>
      </c>
      <c r="R46" s="25"/>
      <c r="S46" s="25"/>
    </row>
    <row r="47" spans="1:19" s="20" customFormat="1">
      <c r="A47" s="25" t="s">
        <v>354</v>
      </c>
      <c r="B47" s="25" t="s">
        <v>313</v>
      </c>
      <c r="C47" s="25">
        <v>5560</v>
      </c>
      <c r="D47" s="17">
        <f t="shared" ref="D47:Q47" si="40">D$66*C47/C$61+C47</f>
        <v>6646.0051948051951</v>
      </c>
      <c r="E47" s="17">
        <f t="shared" si="40"/>
        <v>7479.6441558441566</v>
      </c>
      <c r="F47" s="17">
        <f t="shared" si="40"/>
        <v>8352.2753246753255</v>
      </c>
      <c r="G47" s="17">
        <f t="shared" si="40"/>
        <v>9240.9727272727287</v>
      </c>
      <c r="H47" s="17">
        <f t="shared" si="40"/>
        <v>10139.959740259741</v>
      </c>
      <c r="I47" s="17">
        <f t="shared" si="40"/>
        <v>11393.667532467534</v>
      </c>
      <c r="J47" s="17">
        <f t="shared" si="40"/>
        <v>12041.37142857143</v>
      </c>
      <c r="K47" s="17">
        <f t="shared" si="40"/>
        <v>12689.616883116885</v>
      </c>
      <c r="L47" s="17">
        <f t="shared" si="40"/>
        <v>13339.487012987014</v>
      </c>
      <c r="M47" s="17">
        <f t="shared" si="40"/>
        <v>13991.342857142858</v>
      </c>
      <c r="N47" s="17">
        <f t="shared" si="40"/>
        <v>14646.448051948053</v>
      </c>
      <c r="O47" s="17">
        <f t="shared" si="40"/>
        <v>15141.974025974027</v>
      </c>
      <c r="P47" s="17">
        <f t="shared" si="40"/>
        <v>15640.388311688312</v>
      </c>
      <c r="Q47" s="17">
        <f t="shared" si="40"/>
        <v>16140.968831168831</v>
      </c>
      <c r="R47" s="25"/>
      <c r="S47" s="25"/>
    </row>
    <row r="48" spans="1:19" s="20" customFormat="1">
      <c r="A48" s="25" t="s">
        <v>355</v>
      </c>
      <c r="B48" s="25" t="s">
        <v>319</v>
      </c>
      <c r="C48" s="25">
        <v>270</v>
      </c>
      <c r="D48" s="17">
        <f t="shared" ref="D48:Q48" si="41">D$66*C48/C$61+C48</f>
        <v>322.73766233766236</v>
      </c>
      <c r="E48" s="17">
        <f t="shared" si="41"/>
        <v>363.22012987012988</v>
      </c>
      <c r="F48" s="17">
        <f t="shared" si="41"/>
        <v>405.5961038961039</v>
      </c>
      <c r="G48" s="17">
        <f t="shared" si="41"/>
        <v>448.75227272727273</v>
      </c>
      <c r="H48" s="17">
        <f t="shared" si="41"/>
        <v>492.40811688311686</v>
      </c>
      <c r="I48" s="17">
        <f t="shared" si="41"/>
        <v>553.2896103896104</v>
      </c>
      <c r="J48" s="17">
        <f t="shared" si="41"/>
        <v>584.74285714285713</v>
      </c>
      <c r="K48" s="17">
        <f t="shared" si="41"/>
        <v>616.22240259740261</v>
      </c>
      <c r="L48" s="17">
        <f t="shared" si="41"/>
        <v>647.78084415584419</v>
      </c>
      <c r="M48" s="17">
        <f t="shared" si="41"/>
        <v>679.43571428571431</v>
      </c>
      <c r="N48" s="17">
        <f t="shared" si="41"/>
        <v>711.24837662337666</v>
      </c>
      <c r="O48" s="17">
        <f t="shared" si="41"/>
        <v>735.31168831168839</v>
      </c>
      <c r="P48" s="17">
        <f t="shared" si="41"/>
        <v>759.51525974025981</v>
      </c>
      <c r="Q48" s="17">
        <f t="shared" si="41"/>
        <v>783.82402597402609</v>
      </c>
      <c r="R48" s="25"/>
      <c r="S48" s="25"/>
    </row>
    <row r="49" spans="1:20" s="20" customFormat="1">
      <c r="A49" s="25" t="s">
        <v>356</v>
      </c>
      <c r="B49" s="25" t="s">
        <v>357</v>
      </c>
      <c r="C49" s="25">
        <v>200</v>
      </c>
      <c r="D49" s="17">
        <f t="shared" ref="D49:Q49" si="42">D$66*C49/C$61+C49</f>
        <v>239.06493506493507</v>
      </c>
      <c r="E49" s="17">
        <f t="shared" si="42"/>
        <v>269.05194805194805</v>
      </c>
      <c r="F49" s="17">
        <f t="shared" si="42"/>
        <v>300.44155844155841</v>
      </c>
      <c r="G49" s="17">
        <f t="shared" si="42"/>
        <v>332.40909090909088</v>
      </c>
      <c r="H49" s="17">
        <f t="shared" si="42"/>
        <v>364.7467532467532</v>
      </c>
      <c r="I49" s="17">
        <f t="shared" si="42"/>
        <v>409.84415584415581</v>
      </c>
      <c r="J49" s="17">
        <f t="shared" si="42"/>
        <v>433.14285714285711</v>
      </c>
      <c r="K49" s="17">
        <f t="shared" si="42"/>
        <v>456.46103896103892</v>
      </c>
      <c r="L49" s="17">
        <f t="shared" si="42"/>
        <v>479.83766233766227</v>
      </c>
      <c r="M49" s="17">
        <f t="shared" si="42"/>
        <v>503.28571428571422</v>
      </c>
      <c r="N49" s="17">
        <f t="shared" si="42"/>
        <v>526.85064935064929</v>
      </c>
      <c r="O49" s="17">
        <f t="shared" si="42"/>
        <v>544.67532467532465</v>
      </c>
      <c r="P49" s="17">
        <f t="shared" si="42"/>
        <v>562.60389610389609</v>
      </c>
      <c r="Q49" s="17">
        <f t="shared" si="42"/>
        <v>580.61038961038957</v>
      </c>
      <c r="R49" s="25"/>
      <c r="S49" s="25"/>
    </row>
    <row r="50" spans="1:20" s="20" customFormat="1">
      <c r="A50" s="25" t="s">
        <v>358</v>
      </c>
      <c r="B50" s="25" t="s">
        <v>321</v>
      </c>
      <c r="C50" s="25">
        <v>560</v>
      </c>
      <c r="D50" s="17">
        <f t="shared" ref="D50:Q50" si="43">D$66*C50/C$61+C50</f>
        <v>669.38181818181818</v>
      </c>
      <c r="E50" s="17">
        <f t="shared" si="43"/>
        <v>753.34545454545457</v>
      </c>
      <c r="F50" s="17">
        <f t="shared" si="43"/>
        <v>841.23636363636365</v>
      </c>
      <c r="G50" s="17">
        <f t="shared" si="43"/>
        <v>930.74545454545455</v>
      </c>
      <c r="H50" s="17">
        <f t="shared" si="43"/>
        <v>1021.2909090909091</v>
      </c>
      <c r="I50" s="17">
        <f t="shared" si="43"/>
        <v>1147.5636363636363</v>
      </c>
      <c r="J50" s="17">
        <f t="shared" si="43"/>
        <v>1212.8</v>
      </c>
      <c r="K50" s="17">
        <f t="shared" si="43"/>
        <v>1278.090909090909</v>
      </c>
      <c r="L50" s="17">
        <f t="shared" si="43"/>
        <v>1343.5454545454545</v>
      </c>
      <c r="M50" s="17">
        <f t="shared" si="43"/>
        <v>1409.2</v>
      </c>
      <c r="N50" s="17">
        <f t="shared" si="43"/>
        <v>1475.1818181818182</v>
      </c>
      <c r="O50" s="17">
        <f t="shared" si="43"/>
        <v>1525.0909090909092</v>
      </c>
      <c r="P50" s="17">
        <f t="shared" si="43"/>
        <v>1575.2909090909093</v>
      </c>
      <c r="Q50" s="17">
        <f t="shared" si="43"/>
        <v>1625.7090909090912</v>
      </c>
      <c r="R50" s="25"/>
      <c r="S50" s="25"/>
    </row>
    <row r="51" spans="1:20">
      <c r="A51" s="19" t="s">
        <v>359</v>
      </c>
      <c r="B51" s="19" t="s">
        <v>314</v>
      </c>
      <c r="C51" s="19">
        <v>30</v>
      </c>
      <c r="D51" s="17">
        <f t="shared" ref="D51:Q51" si="44">D$69*C51/C$62+C51</f>
        <v>40.95475113122172</v>
      </c>
      <c r="E51" s="17">
        <f t="shared" si="44"/>
        <v>53.728506787330318</v>
      </c>
      <c r="F51" s="17">
        <f t="shared" si="44"/>
        <v>81.217194570135746</v>
      </c>
      <c r="G51" s="17">
        <f t="shared" si="44"/>
        <v>118.35746606334841</v>
      </c>
      <c r="H51" s="17">
        <f t="shared" si="44"/>
        <v>199.0180995475113</v>
      </c>
      <c r="I51" s="17">
        <f t="shared" si="44"/>
        <v>248.15837104072398</v>
      </c>
      <c r="J51" s="17">
        <f t="shared" si="44"/>
        <v>303</v>
      </c>
      <c r="K51" s="17">
        <f t="shared" si="44"/>
        <v>337.57466063348414</v>
      </c>
      <c r="L51" s="17">
        <f t="shared" si="44"/>
        <v>372.20361990950227</v>
      </c>
      <c r="M51" s="17">
        <f t="shared" si="44"/>
        <v>406.87330316742083</v>
      </c>
      <c r="N51" s="17">
        <f t="shared" si="44"/>
        <v>447.58371040723983</v>
      </c>
      <c r="O51" s="17">
        <f t="shared" si="44"/>
        <v>482.33484162895928</v>
      </c>
      <c r="P51" s="17">
        <f t="shared" si="44"/>
        <v>517.20814479638011</v>
      </c>
      <c r="Q51" s="17">
        <f t="shared" si="44"/>
        <v>552.09502262443448</v>
      </c>
    </row>
    <row r="52" spans="1:20">
      <c r="A52" s="19" t="s">
        <v>360</v>
      </c>
      <c r="B52" s="19" t="s">
        <v>315</v>
      </c>
      <c r="C52" s="19">
        <v>30</v>
      </c>
      <c r="D52" s="17">
        <f t="shared" ref="D52:Q52" si="45">D$69*C52/C$62+C52</f>
        <v>40.95475113122172</v>
      </c>
      <c r="E52" s="17">
        <f t="shared" si="45"/>
        <v>53.728506787330318</v>
      </c>
      <c r="F52" s="17">
        <f t="shared" si="45"/>
        <v>81.217194570135746</v>
      </c>
      <c r="G52" s="17">
        <f t="shared" si="45"/>
        <v>118.35746606334841</v>
      </c>
      <c r="H52" s="17">
        <f t="shared" si="45"/>
        <v>199.0180995475113</v>
      </c>
      <c r="I52" s="17">
        <f t="shared" si="45"/>
        <v>248.15837104072398</v>
      </c>
      <c r="J52" s="17">
        <f t="shared" si="45"/>
        <v>303</v>
      </c>
      <c r="K52" s="17">
        <f t="shared" si="45"/>
        <v>337.57466063348414</v>
      </c>
      <c r="L52" s="17">
        <f t="shared" si="45"/>
        <v>372.20361990950227</v>
      </c>
      <c r="M52" s="17">
        <f t="shared" si="45"/>
        <v>406.87330316742083</v>
      </c>
      <c r="N52" s="17">
        <f t="shared" si="45"/>
        <v>447.58371040723983</v>
      </c>
      <c r="O52" s="17">
        <f t="shared" si="45"/>
        <v>482.33484162895928</v>
      </c>
      <c r="P52" s="17">
        <f t="shared" si="45"/>
        <v>517.20814479638011</v>
      </c>
      <c r="Q52" s="17">
        <f t="shared" si="45"/>
        <v>552.09502262443448</v>
      </c>
    </row>
    <row r="53" spans="1:20">
      <c r="A53" s="19" t="s">
        <v>361</v>
      </c>
      <c r="B53" s="19" t="s">
        <v>305</v>
      </c>
      <c r="C53" s="19">
        <v>10</v>
      </c>
      <c r="D53" s="17">
        <f t="shared" ref="D53:Q53" si="46">D$69*C53/C$62+C53</f>
        <v>13.651583710407239</v>
      </c>
      <c r="E53" s="17">
        <f t="shared" si="46"/>
        <v>17.909502262443439</v>
      </c>
      <c r="F53" s="17">
        <f t="shared" si="46"/>
        <v>27.072398190045249</v>
      </c>
      <c r="G53" s="17">
        <f t="shared" si="46"/>
        <v>39.452488687782804</v>
      </c>
      <c r="H53" s="17">
        <f t="shared" si="46"/>
        <v>66.339366515837099</v>
      </c>
      <c r="I53" s="17">
        <f t="shared" si="46"/>
        <v>82.719457013574655</v>
      </c>
      <c r="J53" s="17">
        <f t="shared" si="46"/>
        <v>100.99999999999999</v>
      </c>
      <c r="K53" s="17">
        <f t="shared" si="46"/>
        <v>112.52488687782804</v>
      </c>
      <c r="L53" s="17">
        <f t="shared" si="46"/>
        <v>124.0678733031674</v>
      </c>
      <c r="M53" s="17">
        <f t="shared" si="46"/>
        <v>135.62443438914025</v>
      </c>
      <c r="N53" s="17">
        <f t="shared" si="46"/>
        <v>149.19457013574657</v>
      </c>
      <c r="O53" s="17">
        <f t="shared" si="46"/>
        <v>160.77828054298638</v>
      </c>
      <c r="P53" s="17">
        <f t="shared" si="46"/>
        <v>172.40271493212666</v>
      </c>
      <c r="Q53" s="17">
        <f t="shared" si="46"/>
        <v>184.03167420814475</v>
      </c>
    </row>
    <row r="54" spans="1:20">
      <c r="A54" s="19" t="s">
        <v>362</v>
      </c>
      <c r="B54" s="19" t="s">
        <v>316</v>
      </c>
      <c r="C54" s="19">
        <v>530</v>
      </c>
      <c r="D54" s="17">
        <f t="shared" ref="D54:Q54" si="47">D$69*C54/C$62+C54</f>
        <v>723.53393665158364</v>
      </c>
      <c r="E54" s="17">
        <f t="shared" si="47"/>
        <v>949.20361990950221</v>
      </c>
      <c r="F54" s="17">
        <f t="shared" si="47"/>
        <v>1434.8371040723982</v>
      </c>
      <c r="G54" s="17">
        <f t="shared" si="47"/>
        <v>2090.9819004524888</v>
      </c>
      <c r="H54" s="17">
        <f t="shared" si="47"/>
        <v>3515.9864253393671</v>
      </c>
      <c r="I54" s="17">
        <f t="shared" si="47"/>
        <v>4384.1312217194582</v>
      </c>
      <c r="J54" s="17">
        <f t="shared" si="47"/>
        <v>5353.0000000000009</v>
      </c>
      <c r="K54" s="17">
        <f t="shared" si="47"/>
        <v>5963.8190045248875</v>
      </c>
      <c r="L54" s="17">
        <f t="shared" si="47"/>
        <v>6575.5972850678736</v>
      </c>
      <c r="M54" s="17">
        <f t="shared" si="47"/>
        <v>7188.0950226244349</v>
      </c>
      <c r="N54" s="17">
        <f t="shared" si="47"/>
        <v>7907.3122171945706</v>
      </c>
      <c r="O54" s="17">
        <f t="shared" si="47"/>
        <v>8521.2488687782807</v>
      </c>
      <c r="P54" s="17">
        <f t="shared" si="47"/>
        <v>9137.3438914027156</v>
      </c>
      <c r="Q54" s="17">
        <f t="shared" si="47"/>
        <v>9753.6787330316747</v>
      </c>
    </row>
    <row r="55" spans="1:20">
      <c r="A55" s="19" t="s">
        <v>363</v>
      </c>
      <c r="B55" s="19" t="s">
        <v>317</v>
      </c>
      <c r="C55" s="19">
        <v>60</v>
      </c>
      <c r="D55" s="17">
        <f t="shared" ref="D55:Q55" si="48">D$69*C55/C$62+C55</f>
        <v>81.909502262443439</v>
      </c>
      <c r="E55" s="17">
        <f t="shared" si="48"/>
        <v>107.45701357466064</v>
      </c>
      <c r="F55" s="17">
        <f t="shared" si="48"/>
        <v>162.43438914027149</v>
      </c>
      <c r="G55" s="17">
        <f t="shared" si="48"/>
        <v>236.71493212669682</v>
      </c>
      <c r="H55" s="17">
        <f t="shared" si="48"/>
        <v>398.0361990950226</v>
      </c>
      <c r="I55" s="17">
        <f t="shared" si="48"/>
        <v>496.31674208144796</v>
      </c>
      <c r="J55" s="17">
        <f t="shared" si="48"/>
        <v>606</v>
      </c>
      <c r="K55" s="17">
        <f t="shared" si="48"/>
        <v>675.14932126696829</v>
      </c>
      <c r="L55" s="17">
        <f t="shared" si="48"/>
        <v>744.40723981900453</v>
      </c>
      <c r="M55" s="17">
        <f t="shared" si="48"/>
        <v>813.74660633484166</v>
      </c>
      <c r="N55" s="17">
        <f t="shared" si="48"/>
        <v>895.16742081447967</v>
      </c>
      <c r="O55" s="17">
        <f t="shared" si="48"/>
        <v>964.66968325791856</v>
      </c>
      <c r="P55" s="17">
        <f t="shared" si="48"/>
        <v>1034.4162895927602</v>
      </c>
      <c r="Q55" s="17">
        <f t="shared" si="48"/>
        <v>1104.190045248869</v>
      </c>
    </row>
    <row r="56" spans="1:20">
      <c r="A56" s="19" t="s">
        <v>364</v>
      </c>
      <c r="B56" s="19" t="s">
        <v>307</v>
      </c>
      <c r="C56" s="19">
        <v>110</v>
      </c>
      <c r="D56" s="17">
        <f t="shared" ref="D56:Q56" si="49">D$69*C56/C$62+C56</f>
        <v>150.16742081447964</v>
      </c>
      <c r="E56" s="17">
        <f t="shared" si="49"/>
        <v>197.00452488687785</v>
      </c>
      <c r="F56" s="17">
        <f t="shared" si="49"/>
        <v>297.79638009049779</v>
      </c>
      <c r="G56" s="17">
        <f t="shared" si="49"/>
        <v>433.97737556561094</v>
      </c>
      <c r="H56" s="17">
        <f t="shared" si="49"/>
        <v>729.73303167420818</v>
      </c>
      <c r="I56" s="17">
        <f t="shared" si="49"/>
        <v>909.91402714932133</v>
      </c>
      <c r="J56" s="17">
        <f t="shared" si="49"/>
        <v>1111</v>
      </c>
      <c r="K56" s="17">
        <f t="shared" si="49"/>
        <v>1237.7737556561085</v>
      </c>
      <c r="L56" s="17">
        <f t="shared" si="49"/>
        <v>1364.7466063348415</v>
      </c>
      <c r="M56" s="17">
        <f t="shared" si="49"/>
        <v>1491.868778280543</v>
      </c>
      <c r="N56" s="17">
        <f t="shared" si="49"/>
        <v>1641.1402714932126</v>
      </c>
      <c r="O56" s="17">
        <f t="shared" si="49"/>
        <v>1768.5610859728506</v>
      </c>
      <c r="P56" s="17">
        <f t="shared" si="49"/>
        <v>1896.4298642533936</v>
      </c>
      <c r="Q56" s="17">
        <f t="shared" si="49"/>
        <v>2024.3484162895927</v>
      </c>
    </row>
    <row r="57" spans="1:20">
      <c r="A57" s="19" t="s">
        <v>365</v>
      </c>
      <c r="B57" s="19" t="s">
        <v>309</v>
      </c>
      <c r="C57" s="19">
        <v>590</v>
      </c>
      <c r="D57" s="17">
        <f t="shared" ref="D57:Q57" si="50">D$69*C57/C$62+C57</f>
        <v>805.44343891402718</v>
      </c>
      <c r="E57" s="17">
        <f t="shared" si="50"/>
        <v>1056.6606334841629</v>
      </c>
      <c r="F57" s="17">
        <f t="shared" si="50"/>
        <v>1597.2714932126696</v>
      </c>
      <c r="G57" s="17">
        <f t="shared" si="50"/>
        <v>2327.6968325791854</v>
      </c>
      <c r="H57" s="17">
        <f t="shared" si="50"/>
        <v>3914.0226244343889</v>
      </c>
      <c r="I57" s="17">
        <f t="shared" si="50"/>
        <v>4880.4479638009052</v>
      </c>
      <c r="J57" s="17">
        <f t="shared" si="50"/>
        <v>5959</v>
      </c>
      <c r="K57" s="17">
        <f t="shared" si="50"/>
        <v>6638.968325791855</v>
      </c>
      <c r="L57" s="17">
        <f t="shared" si="50"/>
        <v>7320.0045248868773</v>
      </c>
      <c r="M57" s="17">
        <f t="shared" si="50"/>
        <v>8001.8416289592751</v>
      </c>
      <c r="N57" s="17">
        <f t="shared" si="50"/>
        <v>8802.4796380090484</v>
      </c>
      <c r="O57" s="17">
        <f t="shared" si="50"/>
        <v>9485.9185520361971</v>
      </c>
      <c r="P57" s="17">
        <f t="shared" si="50"/>
        <v>10171.760180995472</v>
      </c>
      <c r="Q57" s="17">
        <f t="shared" si="50"/>
        <v>10857.868778280539</v>
      </c>
    </row>
    <row r="58" spans="1:20">
      <c r="A58" s="19" t="s">
        <v>366</v>
      </c>
      <c r="B58" s="19" t="s">
        <v>318</v>
      </c>
      <c r="C58" s="19">
        <v>30</v>
      </c>
      <c r="D58" s="17">
        <f t="shared" ref="D58:Q58" si="51">D$69*C58/C$62+C58</f>
        <v>40.95475113122172</v>
      </c>
      <c r="E58" s="17">
        <f t="shared" si="51"/>
        <v>53.728506787330318</v>
      </c>
      <c r="F58" s="17">
        <f t="shared" si="51"/>
        <v>81.217194570135746</v>
      </c>
      <c r="G58" s="17">
        <f t="shared" si="51"/>
        <v>118.35746606334841</v>
      </c>
      <c r="H58" s="17">
        <f t="shared" si="51"/>
        <v>199.0180995475113</v>
      </c>
      <c r="I58" s="17">
        <f t="shared" si="51"/>
        <v>248.15837104072398</v>
      </c>
      <c r="J58" s="17">
        <f t="shared" si="51"/>
        <v>303</v>
      </c>
      <c r="K58" s="17">
        <f t="shared" si="51"/>
        <v>337.57466063348414</v>
      </c>
      <c r="L58" s="17">
        <f t="shared" si="51"/>
        <v>372.20361990950227</v>
      </c>
      <c r="M58" s="17">
        <f t="shared" si="51"/>
        <v>406.87330316742083</v>
      </c>
      <c r="N58" s="17">
        <f t="shared" si="51"/>
        <v>447.58371040723983</v>
      </c>
      <c r="O58" s="17">
        <f t="shared" si="51"/>
        <v>482.33484162895928</v>
      </c>
      <c r="P58" s="17">
        <f t="shared" si="51"/>
        <v>517.20814479638011</v>
      </c>
      <c r="Q58" s="17">
        <f t="shared" si="51"/>
        <v>552.09502262443448</v>
      </c>
    </row>
    <row r="59" spans="1:20">
      <c r="A59" s="19" t="s">
        <v>367</v>
      </c>
      <c r="B59" s="19" t="s">
        <v>323</v>
      </c>
      <c r="C59" s="19">
        <v>340</v>
      </c>
      <c r="D59" s="17">
        <f t="shared" ref="D59:Q59" si="52">D$69*C59/C$62+C59</f>
        <v>464.15384615384619</v>
      </c>
      <c r="E59" s="17">
        <f t="shared" si="52"/>
        <v>608.92307692307691</v>
      </c>
      <c r="F59" s="17">
        <f t="shared" si="52"/>
        <v>920.46153846153845</v>
      </c>
      <c r="G59" s="17">
        <f t="shared" si="52"/>
        <v>1341.3846153846152</v>
      </c>
      <c r="H59" s="17">
        <f t="shared" si="52"/>
        <v>2255.5384615384614</v>
      </c>
      <c r="I59" s="17">
        <f t="shared" si="52"/>
        <v>2812.4615384615381</v>
      </c>
      <c r="J59" s="17">
        <f t="shared" si="52"/>
        <v>3433.9999999999995</v>
      </c>
      <c r="K59" s="17">
        <f t="shared" si="52"/>
        <v>3825.8461538461534</v>
      </c>
      <c r="L59" s="17">
        <f t="shared" si="52"/>
        <v>4218.3076923076915</v>
      </c>
      <c r="M59" s="17">
        <f t="shared" si="52"/>
        <v>4611.2307692307686</v>
      </c>
      <c r="N59" s="17">
        <f t="shared" si="52"/>
        <v>5072.6153846153838</v>
      </c>
      <c r="O59" s="17">
        <f t="shared" si="52"/>
        <v>5466.4615384615372</v>
      </c>
      <c r="P59" s="17">
        <f t="shared" si="52"/>
        <v>5861.6923076923067</v>
      </c>
      <c r="Q59" s="17">
        <f t="shared" si="52"/>
        <v>6257.076923076922</v>
      </c>
    </row>
    <row r="60" spans="1:20">
      <c r="A60" s="19" t="s">
        <v>368</v>
      </c>
      <c r="B60" s="19" t="s">
        <v>313</v>
      </c>
      <c r="C60" s="19">
        <v>480</v>
      </c>
      <c r="D60" s="17">
        <f t="shared" ref="D60:Q60" si="53">D$69*C60/C$62+C60</f>
        <v>655.27601809954751</v>
      </c>
      <c r="E60" s="17">
        <f t="shared" si="53"/>
        <v>859.65610859728508</v>
      </c>
      <c r="F60" s="17">
        <f t="shared" si="53"/>
        <v>1299.4751131221719</v>
      </c>
      <c r="G60" s="17">
        <f t="shared" si="53"/>
        <v>1893.7194570135746</v>
      </c>
      <c r="H60" s="17">
        <f t="shared" si="53"/>
        <v>3184.2895927601808</v>
      </c>
      <c r="I60" s="17">
        <f t="shared" si="53"/>
        <v>3970.5339366515836</v>
      </c>
      <c r="J60" s="17">
        <f t="shared" si="53"/>
        <v>4848</v>
      </c>
      <c r="K60" s="17">
        <f t="shared" si="53"/>
        <v>5401.1945701357463</v>
      </c>
      <c r="L60" s="17">
        <f t="shared" si="53"/>
        <v>5955.2579185520362</v>
      </c>
      <c r="M60" s="17">
        <f t="shared" si="53"/>
        <v>6509.9728506787333</v>
      </c>
      <c r="N60" s="17">
        <f t="shared" si="53"/>
        <v>7161.3393665158374</v>
      </c>
      <c r="O60" s="17">
        <f t="shared" si="53"/>
        <v>7717.3574660633485</v>
      </c>
      <c r="P60" s="17">
        <f t="shared" si="53"/>
        <v>8275.3303167420818</v>
      </c>
      <c r="Q60" s="17">
        <f t="shared" si="53"/>
        <v>8833.5203619909516</v>
      </c>
    </row>
    <row r="61" spans="1:20">
      <c r="C61" s="19">
        <f t="shared" ref="C61:S61" si="54">SUM(C34:C50)</f>
        <v>30800</v>
      </c>
      <c r="D61" s="19">
        <f t="shared" si="54"/>
        <v>36816</v>
      </c>
      <c r="E61" s="19">
        <f t="shared" si="54"/>
        <v>41434.000000000007</v>
      </c>
      <c r="F61" s="19">
        <f t="shared" si="54"/>
        <v>46268</v>
      </c>
      <c r="G61" s="19">
        <f t="shared" si="54"/>
        <v>51191</v>
      </c>
      <c r="H61" s="19">
        <f t="shared" si="54"/>
        <v>56171</v>
      </c>
      <c r="I61" s="19">
        <f t="shared" si="54"/>
        <v>63116</v>
      </c>
      <c r="J61" s="19">
        <f t="shared" si="54"/>
        <v>66704</v>
      </c>
      <c r="K61" s="19">
        <f t="shared" si="54"/>
        <v>70295.000000000015</v>
      </c>
      <c r="L61" s="19">
        <f t="shared" si="54"/>
        <v>73895</v>
      </c>
      <c r="M61" s="19">
        <f t="shared" si="54"/>
        <v>77505.999999999985</v>
      </c>
      <c r="N61" s="19">
        <f t="shared" si="54"/>
        <v>81135</v>
      </c>
      <c r="O61" s="19">
        <f t="shared" si="54"/>
        <v>83879.999999999985</v>
      </c>
      <c r="P61" s="19">
        <f t="shared" si="54"/>
        <v>86641</v>
      </c>
      <c r="Q61" s="19">
        <f t="shared" si="54"/>
        <v>89414</v>
      </c>
      <c r="R61" s="19">
        <f t="shared" si="54"/>
        <v>0</v>
      </c>
      <c r="S61" s="19">
        <f t="shared" si="54"/>
        <v>0</v>
      </c>
      <c r="T61" s="19"/>
    </row>
    <row r="62" spans="1:20">
      <c r="C62" s="19">
        <f t="shared" ref="C62:S62" si="55">SUM(C51:C60)</f>
        <v>2210</v>
      </c>
      <c r="D62" s="19">
        <f t="shared" si="55"/>
        <v>3017</v>
      </c>
      <c r="E62" s="19">
        <f t="shared" si="55"/>
        <v>3958</v>
      </c>
      <c r="F62" s="19">
        <f t="shared" si="55"/>
        <v>5983</v>
      </c>
      <c r="G62" s="19">
        <f t="shared" si="55"/>
        <v>8719</v>
      </c>
      <c r="H62" s="19">
        <f t="shared" si="55"/>
        <v>14660.999999999998</v>
      </c>
      <c r="I62" s="19">
        <f t="shared" si="55"/>
        <v>18281.000000000004</v>
      </c>
      <c r="J62" s="19">
        <f t="shared" si="55"/>
        <v>22321</v>
      </c>
      <c r="K62" s="19">
        <f t="shared" si="55"/>
        <v>24868</v>
      </c>
      <c r="L62" s="19">
        <f t="shared" si="55"/>
        <v>27419</v>
      </c>
      <c r="M62" s="19">
        <f t="shared" si="55"/>
        <v>29973</v>
      </c>
      <c r="N62" s="19">
        <f t="shared" si="55"/>
        <v>32972</v>
      </c>
      <c r="O62" s="19">
        <f t="shared" si="55"/>
        <v>35531.999999999993</v>
      </c>
      <c r="P62" s="19">
        <f t="shared" si="55"/>
        <v>38100.999999999993</v>
      </c>
      <c r="Q62" s="19">
        <f t="shared" si="55"/>
        <v>40671</v>
      </c>
      <c r="R62" s="19">
        <f t="shared" si="55"/>
        <v>0</v>
      </c>
      <c r="S62" s="19">
        <f t="shared" si="55"/>
        <v>0</v>
      </c>
      <c r="T62" s="19"/>
    </row>
    <row r="63" spans="1:20">
      <c r="I63" s="134">
        <f t="shared" ref="I63:Q63" si="56">SUM(I34:I50)-I46</f>
        <v>62296.311688311689</v>
      </c>
      <c r="J63" s="134">
        <f t="shared" si="56"/>
        <v>65837.71428571429</v>
      </c>
      <c r="K63" s="134">
        <f t="shared" si="56"/>
        <v>69382.077922077937</v>
      </c>
      <c r="L63" s="134">
        <f t="shared" si="56"/>
        <v>72935.324675324679</v>
      </c>
      <c r="M63" s="134">
        <f t="shared" si="56"/>
        <v>76499.428571428551</v>
      </c>
      <c r="N63" s="134">
        <f t="shared" si="56"/>
        <v>80081.2987012987</v>
      </c>
      <c r="O63" s="134">
        <f t="shared" si="56"/>
        <v>82790.649350649343</v>
      </c>
      <c r="P63" s="134">
        <f t="shared" si="56"/>
        <v>85515.792207792212</v>
      </c>
      <c r="Q63" s="134">
        <f t="shared" si="56"/>
        <v>88252.779220779223</v>
      </c>
    </row>
    <row r="65" spans="2:17">
      <c r="B65" s="19" t="s">
        <v>50</v>
      </c>
      <c r="C65" s="19">
        <f>28150+4369</f>
        <v>32519</v>
      </c>
      <c r="D65" s="19">
        <f>31964+4852</f>
        <v>36816</v>
      </c>
      <c r="E65" s="19">
        <f>36090+5344</f>
        <v>41434</v>
      </c>
      <c r="F65" s="19">
        <f>40417+5851</f>
        <v>46268</v>
      </c>
      <c r="G65" s="19">
        <f>44822+6369</f>
        <v>51191</v>
      </c>
      <c r="H65" s="19">
        <f>49272+6899</f>
        <v>56171</v>
      </c>
      <c r="I65" s="19">
        <f>55675+7441</f>
        <v>63116</v>
      </c>
      <c r="J65" s="19">
        <f>58711+7993</f>
        <v>66704</v>
      </c>
      <c r="K65" s="19">
        <f>61739+8556</f>
        <v>70295</v>
      </c>
      <c r="L65" s="19">
        <f>64763+9132</f>
        <v>73895</v>
      </c>
      <c r="M65" s="19">
        <f>67784+9722</f>
        <v>77506</v>
      </c>
      <c r="N65" s="19">
        <f>70811+10324</f>
        <v>81135</v>
      </c>
      <c r="O65" s="19">
        <f>72941+10939</f>
        <v>83880</v>
      </c>
      <c r="P65" s="19">
        <f>75072+11569</f>
        <v>86641</v>
      </c>
      <c r="Q65" s="19">
        <f>77203+12211</f>
        <v>89414</v>
      </c>
    </row>
    <row r="66" spans="2:17">
      <c r="B66" s="19" t="s">
        <v>369</v>
      </c>
      <c r="C66" s="19">
        <f>C65-C61</f>
        <v>1719</v>
      </c>
      <c r="D66" s="19">
        <f>D65-C61</f>
        <v>6016</v>
      </c>
      <c r="E66" s="19">
        <f t="shared" ref="E66:Q66" si="57">E65-D65</f>
        <v>4618</v>
      </c>
      <c r="F66" s="19">
        <f t="shared" si="57"/>
        <v>4834</v>
      </c>
      <c r="G66" s="19">
        <f t="shared" si="57"/>
        <v>4923</v>
      </c>
      <c r="H66" s="19">
        <f t="shared" si="57"/>
        <v>4980</v>
      </c>
      <c r="I66" s="19">
        <f t="shared" si="57"/>
        <v>6945</v>
      </c>
      <c r="J66" s="19">
        <f t="shared" si="57"/>
        <v>3588</v>
      </c>
      <c r="K66" s="19">
        <f t="shared" si="57"/>
        <v>3591</v>
      </c>
      <c r="L66" s="19">
        <f t="shared" si="57"/>
        <v>3600</v>
      </c>
      <c r="M66" s="19">
        <f t="shared" si="57"/>
        <v>3611</v>
      </c>
      <c r="N66" s="19">
        <f t="shared" si="57"/>
        <v>3629</v>
      </c>
      <c r="O66" s="19">
        <f t="shared" si="57"/>
        <v>2745</v>
      </c>
      <c r="P66" s="19">
        <f t="shared" si="57"/>
        <v>2761</v>
      </c>
      <c r="Q66" s="19">
        <f t="shared" si="57"/>
        <v>2773</v>
      </c>
    </row>
    <row r="68" spans="2:17">
      <c r="B68" s="19" t="s">
        <v>51</v>
      </c>
      <c r="C68" s="19">
        <f>C62</f>
        <v>2210</v>
      </c>
      <c r="D68" s="19">
        <v>3017</v>
      </c>
      <c r="E68" s="19">
        <v>3958</v>
      </c>
      <c r="F68" s="19">
        <v>5983</v>
      </c>
      <c r="G68" s="19">
        <v>8719</v>
      </c>
      <c r="H68" s="19">
        <v>14661</v>
      </c>
      <c r="I68" s="19">
        <v>18281</v>
      </c>
      <c r="J68" s="19">
        <v>22321</v>
      </c>
      <c r="K68" s="19">
        <v>24868</v>
      </c>
      <c r="L68" s="19">
        <v>27419</v>
      </c>
      <c r="M68" s="19">
        <v>29973</v>
      </c>
      <c r="N68" s="19">
        <v>32972</v>
      </c>
      <c r="O68" s="19">
        <v>35532</v>
      </c>
      <c r="P68" s="19">
        <v>38101</v>
      </c>
      <c r="Q68" s="19">
        <v>40671</v>
      </c>
    </row>
    <row r="69" spans="2:17">
      <c r="B69" s="19" t="s">
        <v>369</v>
      </c>
      <c r="D69" s="19">
        <f t="shared" ref="D69:Q69" si="58">D68-C68</f>
        <v>807</v>
      </c>
      <c r="E69" s="19">
        <f t="shared" si="58"/>
        <v>941</v>
      </c>
      <c r="F69" s="19">
        <f t="shared" si="58"/>
        <v>2025</v>
      </c>
      <c r="G69" s="19">
        <f t="shared" si="58"/>
        <v>2736</v>
      </c>
      <c r="H69" s="19">
        <f t="shared" si="58"/>
        <v>5942</v>
      </c>
      <c r="I69" s="19">
        <f t="shared" si="58"/>
        <v>3620</v>
      </c>
      <c r="J69" s="19">
        <f t="shared" si="58"/>
        <v>4040</v>
      </c>
      <c r="K69" s="19">
        <f t="shared" si="58"/>
        <v>2547</v>
      </c>
      <c r="L69" s="19">
        <f t="shared" si="58"/>
        <v>2551</v>
      </c>
      <c r="M69" s="19">
        <f t="shared" si="58"/>
        <v>2554</v>
      </c>
      <c r="N69" s="19">
        <f t="shared" si="58"/>
        <v>2999</v>
      </c>
      <c r="O69" s="19">
        <f t="shared" si="58"/>
        <v>2560</v>
      </c>
      <c r="P69" s="19">
        <f t="shared" si="58"/>
        <v>2569</v>
      </c>
      <c r="Q69" s="19">
        <f t="shared" si="58"/>
        <v>2570</v>
      </c>
    </row>
  </sheetData>
  <phoneticPr fontId="9"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58"/>
  <sheetViews>
    <sheetView zoomScale="85" zoomScaleNormal="85" workbookViewId="0">
      <selection activeCell="Q59" sqref="Q59"/>
    </sheetView>
  </sheetViews>
  <sheetFormatPr defaultRowHeight="16.5"/>
  <cols>
    <col min="1" max="1" width="17.875" style="19" bestFit="1" customWidth="1"/>
    <col min="2" max="2" width="13.875" style="19" bestFit="1" customWidth="1"/>
    <col min="3" max="3" width="10.625" style="19" customWidth="1"/>
    <col min="4" max="4" width="13.625" style="19" bestFit="1" customWidth="1"/>
    <col min="5" max="19" width="8.625" style="19" customWidth="1"/>
    <col min="20" max="20" width="12.625" bestFit="1" customWidth="1"/>
    <col min="21" max="21" width="17.375" bestFit="1" customWidth="1"/>
    <col min="22" max="22" width="14.5" bestFit="1" customWidth="1"/>
    <col min="23" max="23" width="12.375" bestFit="1" customWidth="1"/>
  </cols>
  <sheetData>
    <row r="1" spans="1:19">
      <c r="A1" s="38" t="s">
        <v>106</v>
      </c>
      <c r="B1" s="38" t="s">
        <v>303</v>
      </c>
      <c r="C1" s="24">
        <v>2024</v>
      </c>
      <c r="D1" s="23">
        <v>2025</v>
      </c>
      <c r="E1" s="24">
        <v>2026</v>
      </c>
      <c r="F1" s="23">
        <v>2027</v>
      </c>
      <c r="G1" s="24">
        <v>2028</v>
      </c>
      <c r="H1" s="23">
        <v>2029</v>
      </c>
      <c r="I1" s="24">
        <v>2030</v>
      </c>
      <c r="J1" s="23">
        <v>2031</v>
      </c>
      <c r="K1" s="24">
        <v>2032</v>
      </c>
      <c r="L1" s="23">
        <v>2033</v>
      </c>
      <c r="M1" s="24">
        <v>2034</v>
      </c>
      <c r="N1" s="23">
        <v>2035</v>
      </c>
      <c r="O1" s="24">
        <v>2036</v>
      </c>
      <c r="P1" s="23">
        <v>2037</v>
      </c>
      <c r="Q1" s="24">
        <v>2038</v>
      </c>
      <c r="R1" s="23">
        <v>2039</v>
      </c>
      <c r="S1" s="24">
        <v>2040</v>
      </c>
    </row>
    <row r="2" spans="1:19">
      <c r="A2" s="19" t="s">
        <v>370</v>
      </c>
      <c r="B2" s="19" t="s">
        <v>314</v>
      </c>
      <c r="C2" s="17">
        <v>4623.287671</v>
      </c>
      <c r="D2" s="17">
        <f t="shared" ref="D2:Q2" si="0">C2*D$54/C$54</f>
        <v>4681.9163190018116</v>
      </c>
      <c r="E2" s="17">
        <f t="shared" si="0"/>
        <v>4732.169445860507</v>
      </c>
      <c r="F2" s="17">
        <f t="shared" si="0"/>
        <v>4799.1736150054339</v>
      </c>
      <c r="G2" s="17">
        <f t="shared" si="0"/>
        <v>4841.0512207210131</v>
      </c>
      <c r="H2" s="17">
        <f t="shared" si="0"/>
        <v>4874.553305293477</v>
      </c>
      <c r="I2" s="17">
        <f t="shared" si="0"/>
        <v>4941.5574744384039</v>
      </c>
      <c r="J2" s="17">
        <f t="shared" si="0"/>
        <v>4991.8106012971002</v>
      </c>
      <c r="K2" s="17">
        <f t="shared" si="0"/>
        <v>5058.8147704420271</v>
      </c>
      <c r="L2" s="17">
        <f t="shared" si="0"/>
        <v>5083.9413338713748</v>
      </c>
      <c r="M2" s="17">
        <f t="shared" si="0"/>
        <v>5109.0678973007225</v>
      </c>
      <c r="N2" s="17">
        <f t="shared" si="0"/>
        <v>5184.4475875887665</v>
      </c>
      <c r="O2" s="17">
        <f t="shared" si="0"/>
        <v>5184.4475875887665</v>
      </c>
      <c r="P2" s="17">
        <f t="shared" si="0"/>
        <v>5201.1986298749989</v>
      </c>
      <c r="Q2" s="17">
        <f t="shared" si="0"/>
        <v>5226.3251933043466</v>
      </c>
      <c r="R2" s="17"/>
    </row>
    <row r="3" spans="1:19">
      <c r="A3" s="19" t="s">
        <v>371</v>
      </c>
      <c r="B3" s="19" t="s">
        <v>315</v>
      </c>
      <c r="C3" s="17">
        <v>2589.0410959999999</v>
      </c>
      <c r="D3" s="17">
        <f t="shared" ref="D3:Q3" si="1">C3*D$54/C$54</f>
        <v>2621.8731388840579</v>
      </c>
      <c r="E3" s="17">
        <f t="shared" si="1"/>
        <v>2650.0148899275359</v>
      </c>
      <c r="F3" s="17">
        <f t="shared" si="1"/>
        <v>2687.5372246521733</v>
      </c>
      <c r="G3" s="17">
        <f t="shared" si="1"/>
        <v>2710.9886838550719</v>
      </c>
      <c r="H3" s="17">
        <f t="shared" si="1"/>
        <v>2729.7498512173906</v>
      </c>
      <c r="I3" s="17">
        <f t="shared" si="1"/>
        <v>2767.2721859420285</v>
      </c>
      <c r="J3" s="17">
        <f t="shared" si="1"/>
        <v>2795.4139369855066</v>
      </c>
      <c r="K3" s="17">
        <f t="shared" si="1"/>
        <v>2832.9362717101444</v>
      </c>
      <c r="L3" s="17">
        <f t="shared" si="1"/>
        <v>2847.0071472318837</v>
      </c>
      <c r="M3" s="17">
        <f t="shared" si="1"/>
        <v>2861.0780227536225</v>
      </c>
      <c r="N3" s="17">
        <f t="shared" si="1"/>
        <v>2903.2906493188398</v>
      </c>
      <c r="O3" s="17">
        <f t="shared" si="1"/>
        <v>2903.2906493188398</v>
      </c>
      <c r="P3" s="17">
        <f t="shared" si="1"/>
        <v>2912.6712329999991</v>
      </c>
      <c r="Q3" s="17">
        <f t="shared" si="1"/>
        <v>2926.7421085217384</v>
      </c>
      <c r="R3" s="17"/>
    </row>
    <row r="4" spans="1:19">
      <c r="A4" s="19" t="s">
        <v>372</v>
      </c>
      <c r="B4" s="19" t="s">
        <v>305</v>
      </c>
      <c r="C4" s="17">
        <v>3698.6301370000001</v>
      </c>
      <c r="D4" s="17">
        <f t="shared" ref="D4:Q4" si="2">C4*D$54/C$54</f>
        <v>3745.5330554039856</v>
      </c>
      <c r="E4" s="17">
        <f t="shared" si="2"/>
        <v>3785.7355568931157</v>
      </c>
      <c r="F4" s="17">
        <f t="shared" si="2"/>
        <v>3839.3388922119561</v>
      </c>
      <c r="G4" s="17">
        <f t="shared" si="2"/>
        <v>3872.8409767862317</v>
      </c>
      <c r="H4" s="17">
        <f t="shared" si="2"/>
        <v>3899.642644445652</v>
      </c>
      <c r="I4" s="17">
        <f t="shared" si="2"/>
        <v>3953.2459797644924</v>
      </c>
      <c r="J4" s="17">
        <f t="shared" si="2"/>
        <v>3993.448481253623</v>
      </c>
      <c r="K4" s="17">
        <f t="shared" si="2"/>
        <v>4047.0518165724634</v>
      </c>
      <c r="L4" s="17">
        <f t="shared" si="2"/>
        <v>4067.1530673170287</v>
      </c>
      <c r="M4" s="17">
        <f t="shared" si="2"/>
        <v>4087.2543180615939</v>
      </c>
      <c r="N4" s="17">
        <f t="shared" si="2"/>
        <v>4147.5580702952893</v>
      </c>
      <c r="O4" s="17">
        <f t="shared" si="2"/>
        <v>4147.5580702952893</v>
      </c>
      <c r="P4" s="17">
        <f t="shared" si="2"/>
        <v>4160.9589041249992</v>
      </c>
      <c r="Q4" s="17">
        <f t="shared" si="2"/>
        <v>4181.0601548695649</v>
      </c>
      <c r="R4" s="17"/>
    </row>
    <row r="5" spans="1:19">
      <c r="A5" s="19" t="s">
        <v>373</v>
      </c>
      <c r="B5" s="19" t="s">
        <v>342</v>
      </c>
      <c r="C5" s="17">
        <v>3821.9178080000002</v>
      </c>
      <c r="D5" s="17">
        <f t="shared" ref="D5:Q5" si="3">C5*D$54/C$54</f>
        <v>3870.3841570144928</v>
      </c>
      <c r="E5" s="17">
        <f t="shared" si="3"/>
        <v>3911.9267418840582</v>
      </c>
      <c r="F5" s="17">
        <f t="shared" si="3"/>
        <v>3967.3168550434784</v>
      </c>
      <c r="G5" s="17">
        <f t="shared" si="3"/>
        <v>4001.9356757681157</v>
      </c>
      <c r="H5" s="17">
        <f t="shared" si="3"/>
        <v>4029.6307323478263</v>
      </c>
      <c r="I5" s="17">
        <f t="shared" si="3"/>
        <v>4085.0208455072466</v>
      </c>
      <c r="J5" s="17">
        <f t="shared" si="3"/>
        <v>4126.563430376812</v>
      </c>
      <c r="K5" s="17">
        <f t="shared" si="3"/>
        <v>4181.9535435362322</v>
      </c>
      <c r="L5" s="17">
        <f t="shared" si="3"/>
        <v>4202.7248359710147</v>
      </c>
      <c r="M5" s="17">
        <f t="shared" si="3"/>
        <v>4223.4961284057972</v>
      </c>
      <c r="N5" s="17">
        <f t="shared" si="3"/>
        <v>4285.8100057101447</v>
      </c>
      <c r="O5" s="17">
        <f t="shared" si="3"/>
        <v>4285.8100057101447</v>
      </c>
      <c r="P5" s="17">
        <f t="shared" si="3"/>
        <v>4299.6575339999999</v>
      </c>
      <c r="Q5" s="17">
        <f t="shared" si="3"/>
        <v>4320.4288264347824</v>
      </c>
      <c r="R5" s="17"/>
    </row>
    <row r="6" spans="1:19">
      <c r="A6" s="19" t="s">
        <v>374</v>
      </c>
      <c r="B6" s="19" t="s">
        <v>344</v>
      </c>
      <c r="C6" s="17">
        <v>2219.1780819999999</v>
      </c>
      <c r="D6" s="17">
        <f t="shared" ref="D6:Q6" si="4">C6*D$54/C$54</f>
        <v>2247.319833039855</v>
      </c>
      <c r="E6" s="17">
        <f t="shared" si="4"/>
        <v>2271.4413339311595</v>
      </c>
      <c r="F6" s="17">
        <f t="shared" si="4"/>
        <v>2303.6033351195656</v>
      </c>
      <c r="G6" s="17">
        <f t="shared" si="4"/>
        <v>2323.7045858623192</v>
      </c>
      <c r="H6" s="17">
        <f t="shared" si="4"/>
        <v>2339.7855864565222</v>
      </c>
      <c r="I6" s="17">
        <f t="shared" si="4"/>
        <v>2371.9475876449283</v>
      </c>
      <c r="J6" s="17">
        <f t="shared" si="4"/>
        <v>2396.0690885362324</v>
      </c>
      <c r="K6" s="17">
        <f t="shared" si="4"/>
        <v>2428.231089724638</v>
      </c>
      <c r="L6" s="17">
        <f t="shared" si="4"/>
        <v>2440.29184017029</v>
      </c>
      <c r="M6" s="17">
        <f t="shared" si="4"/>
        <v>2452.3525906159421</v>
      </c>
      <c r="N6" s="17">
        <f t="shared" si="4"/>
        <v>2488.5348419528987</v>
      </c>
      <c r="O6" s="17">
        <f t="shared" si="4"/>
        <v>2488.5348419528987</v>
      </c>
      <c r="P6" s="17">
        <f t="shared" si="4"/>
        <v>2496.5753422500002</v>
      </c>
      <c r="Q6" s="17">
        <f t="shared" si="4"/>
        <v>2508.6360926956522</v>
      </c>
      <c r="R6" s="17"/>
    </row>
    <row r="7" spans="1:19">
      <c r="A7" s="19" t="s">
        <v>375</v>
      </c>
      <c r="B7" s="19" t="s">
        <v>316</v>
      </c>
      <c r="C7" s="17">
        <v>3575.3424660000001</v>
      </c>
      <c r="D7" s="17">
        <f t="shared" ref="D7:Q7" si="5">C7*D$54/C$54</f>
        <v>3620.6819537934784</v>
      </c>
      <c r="E7" s="17">
        <f t="shared" si="5"/>
        <v>3659.5443719021741</v>
      </c>
      <c r="F7" s="17">
        <f t="shared" si="5"/>
        <v>3711.3609293804352</v>
      </c>
      <c r="G7" s="17">
        <f t="shared" si="5"/>
        <v>3743.7462778043482</v>
      </c>
      <c r="H7" s="17">
        <f t="shared" si="5"/>
        <v>3769.6545565434785</v>
      </c>
      <c r="I7" s="17">
        <f t="shared" si="5"/>
        <v>3821.4711140217396</v>
      </c>
      <c r="J7" s="17">
        <f t="shared" si="5"/>
        <v>3860.3335321304348</v>
      </c>
      <c r="K7" s="17">
        <f t="shared" si="5"/>
        <v>3912.1500896086959</v>
      </c>
      <c r="L7" s="17">
        <f t="shared" si="5"/>
        <v>3931.5812986630435</v>
      </c>
      <c r="M7" s="17">
        <f t="shared" si="5"/>
        <v>3951.0125077173911</v>
      </c>
      <c r="N7" s="17">
        <f t="shared" si="5"/>
        <v>4009.3061348804349</v>
      </c>
      <c r="O7" s="17">
        <f t="shared" si="5"/>
        <v>4009.3061348804345</v>
      </c>
      <c r="P7" s="17">
        <f t="shared" si="5"/>
        <v>4022.2602742499994</v>
      </c>
      <c r="Q7" s="17">
        <f t="shared" si="5"/>
        <v>4041.691483304347</v>
      </c>
      <c r="R7" s="17"/>
    </row>
    <row r="8" spans="1:19">
      <c r="A8" s="19" t="s">
        <v>376</v>
      </c>
      <c r="B8" s="19" t="s">
        <v>317</v>
      </c>
      <c r="C8" s="17">
        <v>11712.32877</v>
      </c>
      <c r="D8" s="17">
        <f t="shared" ref="D8:Q8" si="6">C8*D$54/C$54</f>
        <v>11860.854678315216</v>
      </c>
      <c r="E8" s="17">
        <f t="shared" si="6"/>
        <v>11988.162599728259</v>
      </c>
      <c r="F8" s="17">
        <f t="shared" si="6"/>
        <v>12157.90649494565</v>
      </c>
      <c r="G8" s="17">
        <f t="shared" si="6"/>
        <v>12263.99642945652</v>
      </c>
      <c r="H8" s="17">
        <f t="shared" si="6"/>
        <v>12348.868377065215</v>
      </c>
      <c r="I8" s="17">
        <f t="shared" si="6"/>
        <v>12518.612272282606</v>
      </c>
      <c r="J8" s="17">
        <f t="shared" si="6"/>
        <v>12645.920193695649</v>
      </c>
      <c r="K8" s="17">
        <f t="shared" si="6"/>
        <v>12815.664088913039</v>
      </c>
      <c r="L8" s="17">
        <f t="shared" si="6"/>
        <v>12879.318049619562</v>
      </c>
      <c r="M8" s="17">
        <f t="shared" si="6"/>
        <v>12942.972010326084</v>
      </c>
      <c r="N8" s="17">
        <f t="shared" si="6"/>
        <v>13133.93389244565</v>
      </c>
      <c r="O8" s="17">
        <f t="shared" si="6"/>
        <v>13133.93389244565</v>
      </c>
      <c r="P8" s="17">
        <f t="shared" si="6"/>
        <v>13176.369866249997</v>
      </c>
      <c r="Q8" s="17">
        <f t="shared" si="6"/>
        <v>13240.02382695652</v>
      </c>
      <c r="R8" s="17"/>
    </row>
    <row r="9" spans="1:19">
      <c r="A9" s="19" t="s">
        <v>377</v>
      </c>
      <c r="B9" s="19" t="s">
        <v>307</v>
      </c>
      <c r="C9" s="17">
        <v>4438.3561639999998</v>
      </c>
      <c r="D9" s="17">
        <f t="shared" ref="D9:Q9" si="7">C9*D$54/C$54</f>
        <v>4494.63966607971</v>
      </c>
      <c r="E9" s="17">
        <f t="shared" si="7"/>
        <v>4542.8826678623191</v>
      </c>
      <c r="F9" s="17">
        <f t="shared" si="7"/>
        <v>4607.2066702391312</v>
      </c>
      <c r="G9" s="17">
        <f t="shared" si="7"/>
        <v>4647.4091717246383</v>
      </c>
      <c r="H9" s="17">
        <f t="shared" si="7"/>
        <v>4679.5711729130444</v>
      </c>
      <c r="I9" s="17">
        <f t="shared" si="7"/>
        <v>4743.8951752898565</v>
      </c>
      <c r="J9" s="17">
        <f t="shared" si="7"/>
        <v>4792.1381770724647</v>
      </c>
      <c r="K9" s="17">
        <f t="shared" si="7"/>
        <v>4856.4621794492759</v>
      </c>
      <c r="L9" s="17">
        <f t="shared" si="7"/>
        <v>4880.58368034058</v>
      </c>
      <c r="M9" s="17">
        <f t="shared" si="7"/>
        <v>4904.7051812318841</v>
      </c>
      <c r="N9" s="17">
        <f t="shared" si="7"/>
        <v>4977.0696839057973</v>
      </c>
      <c r="O9" s="17">
        <f t="shared" si="7"/>
        <v>4977.0696839057973</v>
      </c>
      <c r="P9" s="17">
        <f t="shared" si="7"/>
        <v>4993.1506845000004</v>
      </c>
      <c r="Q9" s="17">
        <f t="shared" si="7"/>
        <v>5017.2721853913044</v>
      </c>
      <c r="R9" s="17"/>
    </row>
    <row r="10" spans="1:19">
      <c r="A10" s="19" t="s">
        <v>378</v>
      </c>
      <c r="B10" s="19" t="s">
        <v>309</v>
      </c>
      <c r="C10" s="17">
        <v>2342.4657529999999</v>
      </c>
      <c r="D10" s="17">
        <f t="shared" ref="D10:Q10" si="8">C10*D$54/C$54</f>
        <v>2372.1709346503626</v>
      </c>
      <c r="E10" s="17">
        <f t="shared" si="8"/>
        <v>2397.6325189221016</v>
      </c>
      <c r="F10" s="17">
        <f t="shared" si="8"/>
        <v>2431.581297951087</v>
      </c>
      <c r="G10" s="17">
        <f t="shared" si="8"/>
        <v>2452.7992848442032</v>
      </c>
      <c r="H10" s="17">
        <f t="shared" si="8"/>
        <v>2469.7736743586961</v>
      </c>
      <c r="I10" s="17">
        <f t="shared" si="8"/>
        <v>2503.722453387682</v>
      </c>
      <c r="J10" s="17">
        <f t="shared" si="8"/>
        <v>2529.1840376594209</v>
      </c>
      <c r="K10" s="17">
        <f t="shared" si="8"/>
        <v>2563.1328166884064</v>
      </c>
      <c r="L10" s="17">
        <f t="shared" si="8"/>
        <v>2575.8636088242756</v>
      </c>
      <c r="M10" s="17">
        <f t="shared" si="8"/>
        <v>2588.5944009601449</v>
      </c>
      <c r="N10" s="17">
        <f t="shared" si="8"/>
        <v>2626.7867773677535</v>
      </c>
      <c r="O10" s="17">
        <f t="shared" si="8"/>
        <v>2626.7867773677535</v>
      </c>
      <c r="P10" s="17">
        <f t="shared" si="8"/>
        <v>2635.273972125</v>
      </c>
      <c r="Q10" s="17">
        <f t="shared" si="8"/>
        <v>2648.0047642608697</v>
      </c>
      <c r="R10" s="17"/>
    </row>
    <row r="11" spans="1:19">
      <c r="A11" s="19" t="s">
        <v>379</v>
      </c>
      <c r="B11" s="19" t="s">
        <v>350</v>
      </c>
      <c r="C11" s="17">
        <v>2527.3972600000002</v>
      </c>
      <c r="D11" s="17">
        <f t="shared" ref="D11:Q11" si="9">C11*D$54/C$54</f>
        <v>2559.4475875724638</v>
      </c>
      <c r="E11" s="17">
        <f t="shared" si="9"/>
        <v>2586.91929692029</v>
      </c>
      <c r="F11" s="17">
        <f t="shared" si="9"/>
        <v>2623.5482427173911</v>
      </c>
      <c r="G11" s="17">
        <f t="shared" si="9"/>
        <v>2646.4413338405798</v>
      </c>
      <c r="H11" s="17">
        <f t="shared" si="9"/>
        <v>2664.7558067391305</v>
      </c>
      <c r="I11" s="17">
        <f t="shared" si="9"/>
        <v>2701.3847525362321</v>
      </c>
      <c r="J11" s="17">
        <f t="shared" si="9"/>
        <v>2728.8564618840583</v>
      </c>
      <c r="K11" s="17">
        <f t="shared" si="9"/>
        <v>2765.4854076811598</v>
      </c>
      <c r="L11" s="17">
        <f t="shared" si="9"/>
        <v>2779.2212623550731</v>
      </c>
      <c r="M11" s="17">
        <f t="shared" si="9"/>
        <v>2792.9571170289864</v>
      </c>
      <c r="N11" s="17">
        <f t="shared" si="9"/>
        <v>2834.1646810507259</v>
      </c>
      <c r="O11" s="17">
        <f t="shared" si="9"/>
        <v>2834.1646810507259</v>
      </c>
      <c r="P11" s="17">
        <f t="shared" si="9"/>
        <v>2843.3219175000013</v>
      </c>
      <c r="Q11" s="17">
        <f t="shared" si="9"/>
        <v>2857.0577721739146</v>
      </c>
      <c r="R11" s="17"/>
    </row>
    <row r="12" spans="1:19">
      <c r="A12" s="19" t="s">
        <v>380</v>
      </c>
      <c r="B12" s="19" t="s">
        <v>311</v>
      </c>
      <c r="C12" s="17">
        <v>4869.8630139999996</v>
      </c>
      <c r="D12" s="17">
        <f t="shared" ref="D12:Q12" si="10">C12*D$54/C$54</f>
        <v>4931.6185232355074</v>
      </c>
      <c r="E12" s="17">
        <f t="shared" si="10"/>
        <v>4984.5518168659419</v>
      </c>
      <c r="F12" s="17">
        <f t="shared" si="10"/>
        <v>5055.1295417065212</v>
      </c>
      <c r="G12" s="17">
        <f t="shared" si="10"/>
        <v>5099.2406197318833</v>
      </c>
      <c r="H12" s="17">
        <f t="shared" si="10"/>
        <v>5134.5294821521729</v>
      </c>
      <c r="I12" s="17">
        <f t="shared" si="10"/>
        <v>5205.1072069927532</v>
      </c>
      <c r="J12" s="17">
        <f t="shared" si="10"/>
        <v>5258.0405006231886</v>
      </c>
      <c r="K12" s="17">
        <f t="shared" si="10"/>
        <v>5328.6182254637688</v>
      </c>
      <c r="L12" s="17">
        <f t="shared" si="10"/>
        <v>5355.084872278986</v>
      </c>
      <c r="M12" s="17">
        <f t="shared" si="10"/>
        <v>5381.5515190942042</v>
      </c>
      <c r="N12" s="17">
        <f t="shared" si="10"/>
        <v>5460.9514595398568</v>
      </c>
      <c r="O12" s="17">
        <f t="shared" si="10"/>
        <v>5460.9514595398568</v>
      </c>
      <c r="P12" s="17">
        <f t="shared" si="10"/>
        <v>5478.5958907500017</v>
      </c>
      <c r="Q12" s="17">
        <f t="shared" si="10"/>
        <v>5505.0625375652189</v>
      </c>
      <c r="R12" s="17"/>
    </row>
    <row r="13" spans="1:19">
      <c r="A13" s="19" t="s">
        <v>381</v>
      </c>
      <c r="B13" s="19" t="s">
        <v>318</v>
      </c>
      <c r="C13" s="17">
        <v>2897.2602740000002</v>
      </c>
      <c r="D13" s="17">
        <f t="shared" ref="D13:Q13" si="11">C13*D$54/C$54</f>
        <v>2934.0008934166667</v>
      </c>
      <c r="E13" s="17">
        <f t="shared" si="11"/>
        <v>2965.4928529166664</v>
      </c>
      <c r="F13" s="17">
        <f t="shared" si="11"/>
        <v>3007.4821322499997</v>
      </c>
      <c r="G13" s="17">
        <f t="shared" si="11"/>
        <v>3033.725431833333</v>
      </c>
      <c r="H13" s="17">
        <f t="shared" si="11"/>
        <v>3054.7200714999999</v>
      </c>
      <c r="I13" s="17">
        <f t="shared" si="11"/>
        <v>3096.7093508333332</v>
      </c>
      <c r="J13" s="17">
        <f t="shared" si="11"/>
        <v>3128.2013103333334</v>
      </c>
      <c r="K13" s="17">
        <f t="shared" si="11"/>
        <v>3170.1905896666667</v>
      </c>
      <c r="L13" s="17">
        <f t="shared" si="11"/>
        <v>3185.9365694166663</v>
      </c>
      <c r="M13" s="17">
        <f t="shared" si="11"/>
        <v>3201.6825491666664</v>
      </c>
      <c r="N13" s="17">
        <f t="shared" si="11"/>
        <v>3248.9204884166666</v>
      </c>
      <c r="O13" s="17">
        <f t="shared" si="11"/>
        <v>3248.9204884166666</v>
      </c>
      <c r="P13" s="17">
        <f t="shared" si="11"/>
        <v>3259.4178082499998</v>
      </c>
      <c r="Q13" s="17">
        <f t="shared" si="11"/>
        <v>3275.1637879999998</v>
      </c>
      <c r="R13" s="17"/>
    </row>
    <row r="14" spans="1:19">
      <c r="A14" s="19" t="s">
        <v>382</v>
      </c>
      <c r="B14" s="19" t="s">
        <v>323</v>
      </c>
      <c r="C14" s="17">
        <v>801.36986300000001</v>
      </c>
      <c r="D14" s="17">
        <f t="shared" ref="D14:Q14" si="12">C14*D$54/C$54</f>
        <v>811.53216198731889</v>
      </c>
      <c r="E14" s="17">
        <f t="shared" si="12"/>
        <v>820.24270397644932</v>
      </c>
      <c r="F14" s="17">
        <f t="shared" si="12"/>
        <v>831.85675996195653</v>
      </c>
      <c r="G14" s="17">
        <f t="shared" si="12"/>
        <v>839.11554495289852</v>
      </c>
      <c r="H14" s="17">
        <f t="shared" si="12"/>
        <v>844.92257294565218</v>
      </c>
      <c r="I14" s="17">
        <f t="shared" si="12"/>
        <v>856.53662893115938</v>
      </c>
      <c r="J14" s="17">
        <f t="shared" si="12"/>
        <v>865.24717092028982</v>
      </c>
      <c r="K14" s="17">
        <f t="shared" si="12"/>
        <v>876.86122690579703</v>
      </c>
      <c r="L14" s="17">
        <f t="shared" si="12"/>
        <v>881.21649790036224</v>
      </c>
      <c r="M14" s="17">
        <f t="shared" si="12"/>
        <v>885.57176889492735</v>
      </c>
      <c r="N14" s="17">
        <f t="shared" si="12"/>
        <v>898.637581878623</v>
      </c>
      <c r="O14" s="17">
        <f t="shared" si="12"/>
        <v>898.63758187862311</v>
      </c>
      <c r="P14" s="17">
        <f t="shared" si="12"/>
        <v>901.54109587499988</v>
      </c>
      <c r="Q14" s="17">
        <f t="shared" si="12"/>
        <v>905.8963668695651</v>
      </c>
      <c r="R14" s="17"/>
    </row>
    <row r="15" spans="1:19">
      <c r="A15" s="19" t="s">
        <v>383</v>
      </c>
      <c r="B15" s="19" t="s">
        <v>313</v>
      </c>
      <c r="C15" s="17">
        <v>2958.9041099999999</v>
      </c>
      <c r="D15" s="17">
        <f t="shared" ref="D15:Q15" si="13">C15*D$54/C$54</f>
        <v>2996.4264447282608</v>
      </c>
      <c r="E15" s="17">
        <f t="shared" si="13"/>
        <v>3028.5884459239128</v>
      </c>
      <c r="F15" s="17">
        <f t="shared" si="13"/>
        <v>3071.4711141847824</v>
      </c>
      <c r="G15" s="17">
        <f t="shared" si="13"/>
        <v>3098.2727818478256</v>
      </c>
      <c r="H15" s="17">
        <f t="shared" si="13"/>
        <v>3119.7141159782605</v>
      </c>
      <c r="I15" s="17">
        <f t="shared" si="13"/>
        <v>3162.5967842391301</v>
      </c>
      <c r="J15" s="17">
        <f t="shared" si="13"/>
        <v>3194.7587854347821</v>
      </c>
      <c r="K15" s="17">
        <f t="shared" si="13"/>
        <v>3237.6414536956513</v>
      </c>
      <c r="L15" s="17">
        <f t="shared" si="13"/>
        <v>3253.7224542934773</v>
      </c>
      <c r="M15" s="17">
        <f t="shared" si="13"/>
        <v>3269.8034548913033</v>
      </c>
      <c r="N15" s="17">
        <f t="shared" si="13"/>
        <v>3318.0464566847818</v>
      </c>
      <c r="O15" s="17">
        <f t="shared" si="13"/>
        <v>3318.0464566847818</v>
      </c>
      <c r="P15" s="17">
        <f t="shared" si="13"/>
        <v>3328.767123749999</v>
      </c>
      <c r="Q15" s="17">
        <f t="shared" si="13"/>
        <v>3344.848124347825</v>
      </c>
      <c r="R15" s="17"/>
    </row>
    <row r="16" spans="1:19">
      <c r="A16" s="19" t="s">
        <v>384</v>
      </c>
      <c r="B16" s="19" t="s">
        <v>319</v>
      </c>
      <c r="C16" s="17">
        <v>6780.8219179999996</v>
      </c>
      <c r="D16" s="17">
        <f t="shared" ref="D16:Q16" si="14">C16*D$54/C$54</f>
        <v>6866.8106017427535</v>
      </c>
      <c r="E16" s="17">
        <f t="shared" si="14"/>
        <v>6940.5151878079705</v>
      </c>
      <c r="F16" s="17">
        <f t="shared" si="14"/>
        <v>7038.7879692282604</v>
      </c>
      <c r="G16" s="17">
        <f t="shared" si="14"/>
        <v>7100.2084576159414</v>
      </c>
      <c r="H16" s="17">
        <f t="shared" si="14"/>
        <v>7149.3448483260863</v>
      </c>
      <c r="I16" s="17">
        <f t="shared" si="14"/>
        <v>7247.6176297463771</v>
      </c>
      <c r="J16" s="17">
        <f t="shared" si="14"/>
        <v>7321.3222158115941</v>
      </c>
      <c r="K16" s="17">
        <f t="shared" si="14"/>
        <v>7419.5949972318849</v>
      </c>
      <c r="L16" s="17">
        <f t="shared" si="14"/>
        <v>7456.4472902644939</v>
      </c>
      <c r="M16" s="17">
        <f t="shared" si="14"/>
        <v>7493.2995832971028</v>
      </c>
      <c r="N16" s="17">
        <f t="shared" si="14"/>
        <v>7603.8564623949287</v>
      </c>
      <c r="O16" s="17">
        <f t="shared" si="14"/>
        <v>7603.8564623949287</v>
      </c>
      <c r="P16" s="17">
        <f t="shared" si="14"/>
        <v>7628.4246577500007</v>
      </c>
      <c r="Q16" s="17">
        <f t="shared" si="14"/>
        <v>7665.2769507826088</v>
      </c>
      <c r="R16" s="17"/>
    </row>
    <row r="17" spans="1:22">
      <c r="A17" s="19" t="s">
        <v>385</v>
      </c>
      <c r="B17" s="19" t="s">
        <v>357</v>
      </c>
      <c r="C17" s="17">
        <v>678.08219180000003</v>
      </c>
      <c r="D17" s="17">
        <f t="shared" ref="D17:Q17" si="15">C17*D$54/C$54</f>
        <v>686.68106017427544</v>
      </c>
      <c r="E17" s="17">
        <f t="shared" si="15"/>
        <v>694.05151878079721</v>
      </c>
      <c r="F17" s="17">
        <f t="shared" si="15"/>
        <v>703.87879692282627</v>
      </c>
      <c r="G17" s="17">
        <f t="shared" si="15"/>
        <v>710.02084576159439</v>
      </c>
      <c r="H17" s="17">
        <f t="shared" si="15"/>
        <v>714.93448483260886</v>
      </c>
      <c r="I17" s="17">
        <f t="shared" si="15"/>
        <v>724.7617629746378</v>
      </c>
      <c r="J17" s="17">
        <f t="shared" si="15"/>
        <v>732.13222158115946</v>
      </c>
      <c r="K17" s="17">
        <f t="shared" si="15"/>
        <v>741.9594997231884</v>
      </c>
      <c r="L17" s="17">
        <f t="shared" si="15"/>
        <v>745.64472902644934</v>
      </c>
      <c r="M17" s="17">
        <f t="shared" si="15"/>
        <v>749.32995832971028</v>
      </c>
      <c r="N17" s="17">
        <f t="shared" si="15"/>
        <v>760.38564623949298</v>
      </c>
      <c r="O17" s="17">
        <f t="shared" si="15"/>
        <v>760.38564623949298</v>
      </c>
      <c r="P17" s="17">
        <f t="shared" si="15"/>
        <v>762.84246577500016</v>
      </c>
      <c r="Q17" s="17">
        <f t="shared" si="15"/>
        <v>766.52769507826099</v>
      </c>
      <c r="R17" s="17"/>
      <c r="T17" s="88">
        <f>SUM(Q2:Q18)</f>
        <v>72471.709353860846</v>
      </c>
      <c r="U17" s="131">
        <f>T17*8760/1000000</f>
        <v>634.852173939821</v>
      </c>
      <c r="V17" s="131">
        <f>U17*0.5</f>
        <v>317.4260869699105</v>
      </c>
    </row>
    <row r="18" spans="1:22">
      <c r="A18" s="19" t="s">
        <v>386</v>
      </c>
      <c r="B18" s="19" t="s">
        <v>321</v>
      </c>
      <c r="C18" s="17">
        <v>3575.3424660000001</v>
      </c>
      <c r="D18" s="17">
        <f t="shared" ref="D18:Q18" si="16">C18*D$54/C$54</f>
        <v>3620.6819537934784</v>
      </c>
      <c r="E18" s="17">
        <f t="shared" si="16"/>
        <v>3659.5443719021741</v>
      </c>
      <c r="F18" s="17">
        <f t="shared" si="16"/>
        <v>3711.3609293804352</v>
      </c>
      <c r="G18" s="17">
        <f t="shared" si="16"/>
        <v>3743.7462778043482</v>
      </c>
      <c r="H18" s="17">
        <f t="shared" si="16"/>
        <v>3769.6545565434785</v>
      </c>
      <c r="I18" s="17">
        <f t="shared" si="16"/>
        <v>3821.4711140217396</v>
      </c>
      <c r="J18" s="17">
        <f t="shared" si="16"/>
        <v>3860.3335321304348</v>
      </c>
      <c r="K18" s="17">
        <f t="shared" si="16"/>
        <v>3912.1500896086959</v>
      </c>
      <c r="L18" s="17">
        <f t="shared" si="16"/>
        <v>3931.5812986630435</v>
      </c>
      <c r="M18" s="17">
        <f t="shared" si="16"/>
        <v>3951.0125077173911</v>
      </c>
      <c r="N18" s="17">
        <f t="shared" si="16"/>
        <v>4009.3061348804349</v>
      </c>
      <c r="O18" s="17">
        <f t="shared" si="16"/>
        <v>4009.3061348804345</v>
      </c>
      <c r="P18" s="17">
        <f t="shared" si="16"/>
        <v>4022.2602742499994</v>
      </c>
      <c r="Q18" s="17">
        <f t="shared" si="16"/>
        <v>4041.691483304347</v>
      </c>
      <c r="R18" s="17"/>
    </row>
    <row r="19" spans="1:22" s="37" customFormat="1">
      <c r="A19" s="35" t="s">
        <v>387</v>
      </c>
      <c r="B19" s="35" t="s">
        <v>388</v>
      </c>
      <c r="C19" s="135">
        <v>368.49505169101951</v>
      </c>
      <c r="D19" s="36">
        <f t="shared" ref="D19:Q19" si="17">C19*D$54/C$54</f>
        <v>373.16799618710127</v>
      </c>
      <c r="E19" s="36">
        <f t="shared" si="17"/>
        <v>377.17337718374279</v>
      </c>
      <c r="F19" s="36">
        <f t="shared" si="17"/>
        <v>382.51388517926478</v>
      </c>
      <c r="G19" s="36">
        <f t="shared" si="17"/>
        <v>385.851702676466</v>
      </c>
      <c r="H19" s="36">
        <f t="shared" si="17"/>
        <v>388.521956674227</v>
      </c>
      <c r="I19" s="36">
        <f t="shared" si="17"/>
        <v>393.86246466974904</v>
      </c>
      <c r="J19" s="36">
        <f t="shared" si="17"/>
        <v>397.86784566639056</v>
      </c>
      <c r="K19" s="36">
        <f t="shared" si="17"/>
        <v>403.20835366191255</v>
      </c>
      <c r="L19" s="36">
        <f t="shared" si="17"/>
        <v>405.21104416023331</v>
      </c>
      <c r="M19" s="36">
        <f t="shared" si="17"/>
        <v>407.21373465855407</v>
      </c>
      <c r="N19" s="36">
        <f t="shared" si="17"/>
        <v>413.22180615351635</v>
      </c>
      <c r="O19" s="36">
        <f t="shared" si="17"/>
        <v>413.22180615351635</v>
      </c>
      <c r="P19" s="36">
        <f t="shared" si="17"/>
        <v>414.55693315239688</v>
      </c>
      <c r="Q19" s="36">
        <f t="shared" si="17"/>
        <v>416.55962365071764</v>
      </c>
      <c r="R19" s="36"/>
      <c r="S19" s="35"/>
    </row>
    <row r="20" spans="1:22" s="37" customFormat="1">
      <c r="A20" s="35" t="s">
        <v>389</v>
      </c>
      <c r="B20" s="35" t="s">
        <v>390</v>
      </c>
      <c r="C20" s="135">
        <v>203.29313674696721</v>
      </c>
      <c r="D20" s="36">
        <f t="shared" ref="D20:Q20" si="18">C20*D$54/C$54</f>
        <v>205.87112942310628</v>
      </c>
      <c r="E20" s="36">
        <f t="shared" si="18"/>
        <v>208.08083743122549</v>
      </c>
      <c r="F20" s="36">
        <f t="shared" si="18"/>
        <v>211.02711477538443</v>
      </c>
      <c r="G20" s="36">
        <f t="shared" si="18"/>
        <v>212.86853811548377</v>
      </c>
      <c r="H20" s="36">
        <f t="shared" si="18"/>
        <v>214.34167678756324</v>
      </c>
      <c r="I20" s="36">
        <f t="shared" si="18"/>
        <v>217.28795413172219</v>
      </c>
      <c r="J20" s="36">
        <f t="shared" si="18"/>
        <v>219.4976621398414</v>
      </c>
      <c r="K20" s="36">
        <f t="shared" si="18"/>
        <v>222.44393948400034</v>
      </c>
      <c r="L20" s="36">
        <f t="shared" si="18"/>
        <v>223.54879348805994</v>
      </c>
      <c r="M20" s="36">
        <f t="shared" si="18"/>
        <v>224.65364749211955</v>
      </c>
      <c r="N20" s="36">
        <f t="shared" si="18"/>
        <v>227.96820950429839</v>
      </c>
      <c r="O20" s="36">
        <f t="shared" si="18"/>
        <v>227.96820950429839</v>
      </c>
      <c r="P20" s="36">
        <f t="shared" si="18"/>
        <v>228.70477884033812</v>
      </c>
      <c r="Q20" s="36">
        <f t="shared" si="18"/>
        <v>229.80963284439773</v>
      </c>
      <c r="R20" s="36"/>
      <c r="S20" s="35"/>
    </row>
    <row r="21" spans="1:22" s="37" customFormat="1">
      <c r="A21" s="35" t="s">
        <v>391</v>
      </c>
      <c r="B21" s="35" t="s">
        <v>392</v>
      </c>
      <c r="C21" s="135">
        <v>321.35163224729109</v>
      </c>
      <c r="D21" s="36">
        <f t="shared" ref="D21:Q21" si="19">C21*D$54/C$54</f>
        <v>325.42674352578939</v>
      </c>
      <c r="E21" s="36">
        <f t="shared" si="19"/>
        <v>328.91969605021649</v>
      </c>
      <c r="F21" s="36">
        <f t="shared" si="19"/>
        <v>333.57696608278593</v>
      </c>
      <c r="G21" s="36">
        <f t="shared" si="19"/>
        <v>336.48775985314182</v>
      </c>
      <c r="H21" s="36">
        <f t="shared" si="19"/>
        <v>338.81639486942657</v>
      </c>
      <c r="I21" s="36">
        <f t="shared" si="19"/>
        <v>343.47366490199602</v>
      </c>
      <c r="J21" s="36">
        <f t="shared" si="19"/>
        <v>346.96661742642311</v>
      </c>
      <c r="K21" s="36">
        <f t="shared" si="19"/>
        <v>351.62388745899256</v>
      </c>
      <c r="L21" s="36">
        <f t="shared" si="19"/>
        <v>353.3703637212061</v>
      </c>
      <c r="M21" s="36">
        <f t="shared" si="19"/>
        <v>355.11683998341965</v>
      </c>
      <c r="N21" s="36">
        <f t="shared" si="19"/>
        <v>360.3562687700603</v>
      </c>
      <c r="O21" s="36">
        <f t="shared" si="19"/>
        <v>360.3562687700603</v>
      </c>
      <c r="P21" s="36">
        <f t="shared" si="19"/>
        <v>361.52058627820264</v>
      </c>
      <c r="Q21" s="36">
        <f t="shared" si="19"/>
        <v>363.26706254041619</v>
      </c>
      <c r="R21" s="36"/>
      <c r="S21" s="35"/>
    </row>
    <row r="22" spans="1:22" s="37" customFormat="1">
      <c r="A22" s="35" t="s">
        <v>393</v>
      </c>
      <c r="B22" s="35" t="s">
        <v>394</v>
      </c>
      <c r="C22" s="135">
        <v>209.94840390659769</v>
      </c>
      <c r="D22" s="36">
        <f t="shared" ref="D22:Q22" si="20">C22*D$54/C$54</f>
        <v>212.61079308657264</v>
      </c>
      <c r="E22" s="36">
        <f t="shared" si="20"/>
        <v>214.89284095512264</v>
      </c>
      <c r="F22" s="36">
        <f t="shared" si="20"/>
        <v>217.9355714465226</v>
      </c>
      <c r="G22" s="36">
        <f t="shared" si="20"/>
        <v>219.83727800364758</v>
      </c>
      <c r="H22" s="36">
        <f t="shared" si="20"/>
        <v>221.35864324934758</v>
      </c>
      <c r="I22" s="36">
        <f t="shared" si="20"/>
        <v>224.40137374074754</v>
      </c>
      <c r="J22" s="36">
        <f t="shared" si="20"/>
        <v>226.68342160929751</v>
      </c>
      <c r="K22" s="36">
        <f t="shared" si="20"/>
        <v>229.72615210069748</v>
      </c>
      <c r="L22" s="36">
        <f t="shared" si="20"/>
        <v>230.86717603497249</v>
      </c>
      <c r="M22" s="36">
        <f t="shared" si="20"/>
        <v>232.00819996924747</v>
      </c>
      <c r="N22" s="36">
        <f t="shared" si="20"/>
        <v>235.43127177207245</v>
      </c>
      <c r="O22" s="36">
        <f t="shared" si="20"/>
        <v>235.43127177207245</v>
      </c>
      <c r="P22" s="36">
        <f t="shared" si="20"/>
        <v>236.19195439492245</v>
      </c>
      <c r="Q22" s="36">
        <f t="shared" si="20"/>
        <v>237.33297832919746</v>
      </c>
      <c r="R22" s="36"/>
      <c r="S22" s="35"/>
    </row>
    <row r="23" spans="1:22" s="37" customFormat="1">
      <c r="A23" s="35" t="s">
        <v>395</v>
      </c>
      <c r="B23" s="35" t="s">
        <v>396</v>
      </c>
      <c r="C23" s="135">
        <v>170.53172532475401</v>
      </c>
      <c r="D23" s="36">
        <f t="shared" ref="D23:Q23" si="21">C23*D$54/C$54</f>
        <v>172.69426531981429</v>
      </c>
      <c r="E23" s="36">
        <f t="shared" si="21"/>
        <v>174.54787102986595</v>
      </c>
      <c r="F23" s="36">
        <f t="shared" si="21"/>
        <v>177.01934530993483</v>
      </c>
      <c r="G23" s="36">
        <f t="shared" si="21"/>
        <v>178.56401673497788</v>
      </c>
      <c r="H23" s="36">
        <f t="shared" si="21"/>
        <v>179.79975387501233</v>
      </c>
      <c r="I23" s="36">
        <f t="shared" si="21"/>
        <v>182.27122815508122</v>
      </c>
      <c r="J23" s="36">
        <f t="shared" si="21"/>
        <v>184.1248338651329</v>
      </c>
      <c r="K23" s="36">
        <f t="shared" si="21"/>
        <v>186.59630814520182</v>
      </c>
      <c r="L23" s="36">
        <f t="shared" si="21"/>
        <v>187.52311100022766</v>
      </c>
      <c r="M23" s="36">
        <f t="shared" si="21"/>
        <v>188.4499138552535</v>
      </c>
      <c r="N23" s="36">
        <f t="shared" si="21"/>
        <v>191.23032242033102</v>
      </c>
      <c r="O23" s="36">
        <f t="shared" si="21"/>
        <v>191.23032242033102</v>
      </c>
      <c r="P23" s="36">
        <f t="shared" si="21"/>
        <v>191.84819099034823</v>
      </c>
      <c r="Q23" s="36">
        <f t="shared" si="21"/>
        <v>192.77499384537407</v>
      </c>
      <c r="R23" s="36"/>
      <c r="S23" s="35"/>
    </row>
    <row r="24" spans="1:22" s="37" customFormat="1">
      <c r="A24" s="35" t="s">
        <v>397</v>
      </c>
      <c r="B24" s="35" t="s">
        <v>398</v>
      </c>
      <c r="C24" s="135">
        <v>413.21905636962299</v>
      </c>
      <c r="D24" s="36">
        <f t="shared" ref="D24:Q24" si="22">C24*D$54/C$54</f>
        <v>418.45915309894792</v>
      </c>
      <c r="E24" s="36">
        <f t="shared" si="22"/>
        <v>422.95066458122642</v>
      </c>
      <c r="F24" s="36">
        <f t="shared" si="22"/>
        <v>428.93934655759779</v>
      </c>
      <c r="G24" s="36">
        <f t="shared" si="22"/>
        <v>432.68227279282985</v>
      </c>
      <c r="H24" s="36">
        <f t="shared" si="22"/>
        <v>435.67661378101553</v>
      </c>
      <c r="I24" s="36">
        <f t="shared" si="22"/>
        <v>441.66529575738684</v>
      </c>
      <c r="J24" s="36">
        <f t="shared" si="22"/>
        <v>446.15680723966534</v>
      </c>
      <c r="K24" s="36">
        <f t="shared" si="22"/>
        <v>452.14548921603671</v>
      </c>
      <c r="L24" s="36">
        <f t="shared" si="22"/>
        <v>454.3912449571759</v>
      </c>
      <c r="M24" s="36">
        <f t="shared" si="22"/>
        <v>456.63700069831515</v>
      </c>
      <c r="N24" s="36">
        <f t="shared" si="22"/>
        <v>463.37426792173295</v>
      </c>
      <c r="O24" s="36">
        <f t="shared" si="22"/>
        <v>463.37426792173289</v>
      </c>
      <c r="P24" s="36">
        <f t="shared" si="22"/>
        <v>464.87143841582571</v>
      </c>
      <c r="Q24" s="36">
        <f t="shared" si="22"/>
        <v>467.11719415696496</v>
      </c>
      <c r="R24" s="36"/>
      <c r="S24" s="35"/>
    </row>
    <row r="25" spans="1:22" s="37" customFormat="1">
      <c r="A25" s="35" t="s">
        <v>399</v>
      </c>
      <c r="B25" s="35" t="s">
        <v>400</v>
      </c>
      <c r="C25" s="135">
        <v>1092.2835542899691</v>
      </c>
      <c r="D25" s="36">
        <f t="shared" ref="D25:Q25" si="23">C25*D$54/C$54</f>
        <v>1106.134976174081</v>
      </c>
      <c r="E25" s="36">
        <f t="shared" si="23"/>
        <v>1118.0076235033198</v>
      </c>
      <c r="F25" s="36">
        <f t="shared" si="23"/>
        <v>1133.837819942305</v>
      </c>
      <c r="G25" s="36">
        <f t="shared" si="23"/>
        <v>1143.7316927166708</v>
      </c>
      <c r="H25" s="36">
        <f t="shared" si="23"/>
        <v>1151.6467909361634</v>
      </c>
      <c r="I25" s="36">
        <f t="shared" si="23"/>
        <v>1167.4769873751486</v>
      </c>
      <c r="J25" s="36">
        <f t="shared" si="23"/>
        <v>1179.3496347043874</v>
      </c>
      <c r="K25" s="36">
        <f t="shared" si="23"/>
        <v>1195.1798311433724</v>
      </c>
      <c r="L25" s="36">
        <f t="shared" si="23"/>
        <v>1201.116154807992</v>
      </c>
      <c r="M25" s="36">
        <f t="shared" si="23"/>
        <v>1207.0524784726113</v>
      </c>
      <c r="N25" s="36">
        <f t="shared" si="23"/>
        <v>1224.8614494664694</v>
      </c>
      <c r="O25" s="36">
        <f t="shared" si="23"/>
        <v>1224.8614494664694</v>
      </c>
      <c r="P25" s="36">
        <f t="shared" si="23"/>
        <v>1228.8189985762156</v>
      </c>
      <c r="Q25" s="36">
        <f t="shared" si="23"/>
        <v>1234.7553222408351</v>
      </c>
      <c r="R25" s="36"/>
      <c r="S25" s="35"/>
    </row>
    <row r="26" spans="1:22" s="37" customFormat="1">
      <c r="A26" s="35" t="s">
        <v>401</v>
      </c>
      <c r="B26" s="35" t="s">
        <v>402</v>
      </c>
      <c r="C26" s="135">
        <v>340.50355509570988</v>
      </c>
      <c r="D26" s="36">
        <f t="shared" ref="D26:Q26" si="24">C26*D$54/C$54</f>
        <v>344.82153496105406</v>
      </c>
      <c r="E26" s="36">
        <f t="shared" si="24"/>
        <v>348.52266055992044</v>
      </c>
      <c r="F26" s="36">
        <f t="shared" si="24"/>
        <v>353.45749469174228</v>
      </c>
      <c r="G26" s="36">
        <f t="shared" si="24"/>
        <v>356.54176602413094</v>
      </c>
      <c r="H26" s="36">
        <f t="shared" si="24"/>
        <v>359.00918309004192</v>
      </c>
      <c r="I26" s="36">
        <f t="shared" si="24"/>
        <v>363.94401722186382</v>
      </c>
      <c r="J26" s="36">
        <f t="shared" si="24"/>
        <v>367.64514282073026</v>
      </c>
      <c r="K26" s="36">
        <f t="shared" si="24"/>
        <v>372.5799769525521</v>
      </c>
      <c r="L26" s="36">
        <f t="shared" si="24"/>
        <v>374.43053975198529</v>
      </c>
      <c r="M26" s="36">
        <f t="shared" si="24"/>
        <v>376.28110255141848</v>
      </c>
      <c r="N26" s="36">
        <f t="shared" si="24"/>
        <v>381.83279094971812</v>
      </c>
      <c r="O26" s="36">
        <f t="shared" si="24"/>
        <v>381.83279094971812</v>
      </c>
      <c r="P26" s="36">
        <f t="shared" si="24"/>
        <v>383.06649948267358</v>
      </c>
      <c r="Q26" s="36">
        <f t="shared" si="24"/>
        <v>384.91706228210677</v>
      </c>
      <c r="R26" s="36"/>
      <c r="S26" s="35"/>
    </row>
    <row r="27" spans="1:22" s="37" customFormat="1">
      <c r="A27" s="35" t="s">
        <v>403</v>
      </c>
      <c r="B27" s="35" t="s">
        <v>404</v>
      </c>
      <c r="C27" s="135">
        <v>336.59463962145998</v>
      </c>
      <c r="D27" s="36">
        <f t="shared" ref="D27:Q27" si="25">C27*D$54/C$54</f>
        <v>340.86304990651473</v>
      </c>
      <c r="E27" s="36">
        <f t="shared" si="25"/>
        <v>344.52168729370453</v>
      </c>
      <c r="F27" s="36">
        <f t="shared" si="25"/>
        <v>349.39987047662424</v>
      </c>
      <c r="G27" s="36">
        <f t="shared" si="25"/>
        <v>352.44873496594903</v>
      </c>
      <c r="H27" s="36">
        <f t="shared" si="25"/>
        <v>354.88782655740891</v>
      </c>
      <c r="I27" s="36">
        <f t="shared" si="25"/>
        <v>359.76600974032863</v>
      </c>
      <c r="J27" s="36">
        <f t="shared" si="25"/>
        <v>363.42464712751843</v>
      </c>
      <c r="K27" s="36">
        <f t="shared" si="25"/>
        <v>368.30283031043814</v>
      </c>
      <c r="L27" s="36">
        <f t="shared" si="25"/>
        <v>370.13214900403307</v>
      </c>
      <c r="M27" s="36">
        <f t="shared" si="25"/>
        <v>371.96146769762794</v>
      </c>
      <c r="N27" s="36">
        <f t="shared" si="25"/>
        <v>377.44942377841261</v>
      </c>
      <c r="O27" s="36">
        <f t="shared" si="25"/>
        <v>377.44942377841261</v>
      </c>
      <c r="P27" s="36">
        <f t="shared" si="25"/>
        <v>378.66896957414252</v>
      </c>
      <c r="Q27" s="36">
        <f t="shared" si="25"/>
        <v>380.49828826773739</v>
      </c>
      <c r="R27" s="36"/>
      <c r="S27" s="35"/>
    </row>
    <row r="28" spans="1:22" s="37" customFormat="1">
      <c r="A28" s="35" t="s">
        <v>405</v>
      </c>
      <c r="B28" s="35" t="s">
        <v>406</v>
      </c>
      <c r="C28" s="135">
        <v>154.69090092712409</v>
      </c>
      <c r="D28" s="36">
        <f t="shared" ref="D28:Q28" si="26">C28*D$54/C$54</f>
        <v>156.65256090264921</v>
      </c>
      <c r="E28" s="36">
        <f t="shared" si="26"/>
        <v>158.33398373881363</v>
      </c>
      <c r="F28" s="36">
        <f t="shared" si="26"/>
        <v>160.57588085369949</v>
      </c>
      <c r="G28" s="36">
        <f t="shared" si="26"/>
        <v>161.97706655050317</v>
      </c>
      <c r="H28" s="36">
        <f t="shared" si="26"/>
        <v>163.09801510794611</v>
      </c>
      <c r="I28" s="36">
        <f t="shared" si="26"/>
        <v>165.33991222283197</v>
      </c>
      <c r="J28" s="36">
        <f t="shared" si="26"/>
        <v>167.02133505899636</v>
      </c>
      <c r="K28" s="36">
        <f t="shared" si="26"/>
        <v>169.26323217388222</v>
      </c>
      <c r="L28" s="36">
        <f t="shared" si="26"/>
        <v>170.10394359196439</v>
      </c>
      <c r="M28" s="36">
        <f t="shared" si="26"/>
        <v>170.9446550100466</v>
      </c>
      <c r="N28" s="36">
        <f t="shared" si="26"/>
        <v>173.46678926429317</v>
      </c>
      <c r="O28" s="36">
        <f t="shared" si="26"/>
        <v>173.46678926429317</v>
      </c>
      <c r="P28" s="36">
        <f t="shared" si="26"/>
        <v>174.02726354301464</v>
      </c>
      <c r="Q28" s="36">
        <f t="shared" si="26"/>
        <v>174.86797496109685</v>
      </c>
      <c r="R28" s="36"/>
      <c r="S28" s="35"/>
    </row>
    <row r="29" spans="1:22" s="37" customFormat="1">
      <c r="A29" s="35" t="s">
        <v>407</v>
      </c>
      <c r="B29" s="35" t="s">
        <v>408</v>
      </c>
      <c r="C29" s="135">
        <v>261.34274945733398</v>
      </c>
      <c r="D29" s="36">
        <f t="shared" ref="D29:Q29" si="27">C29*D$54/C$54</f>
        <v>264.65687852653929</v>
      </c>
      <c r="E29" s="36">
        <f t="shared" si="27"/>
        <v>267.49756058585814</v>
      </c>
      <c r="F29" s="36">
        <f t="shared" si="27"/>
        <v>271.2851366649499</v>
      </c>
      <c r="G29" s="36">
        <f t="shared" si="27"/>
        <v>273.6523717143823</v>
      </c>
      <c r="H29" s="36">
        <f t="shared" si="27"/>
        <v>275.54615975392818</v>
      </c>
      <c r="I29" s="36">
        <f t="shared" si="27"/>
        <v>279.33373583302</v>
      </c>
      <c r="J29" s="36">
        <f t="shared" si="27"/>
        <v>282.17441789233885</v>
      </c>
      <c r="K29" s="36">
        <f t="shared" si="27"/>
        <v>285.96199397143062</v>
      </c>
      <c r="L29" s="36">
        <f t="shared" si="27"/>
        <v>287.38233500109004</v>
      </c>
      <c r="M29" s="36">
        <f t="shared" si="27"/>
        <v>288.80267603074947</v>
      </c>
      <c r="N29" s="36">
        <f t="shared" si="27"/>
        <v>293.06369911972774</v>
      </c>
      <c r="O29" s="36">
        <f t="shared" si="27"/>
        <v>293.06369911972774</v>
      </c>
      <c r="P29" s="36">
        <f t="shared" si="27"/>
        <v>294.01059313950071</v>
      </c>
      <c r="Q29" s="36">
        <f t="shared" si="27"/>
        <v>295.43093416916014</v>
      </c>
      <c r="R29" s="36"/>
      <c r="S29" s="35"/>
    </row>
    <row r="30" spans="1:22" s="37" customFormat="1">
      <c r="A30" s="35" t="s">
        <v>409</v>
      </c>
      <c r="B30" s="35" t="s">
        <v>410</v>
      </c>
      <c r="C30" s="135">
        <v>246.610787089079</v>
      </c>
      <c r="D30" s="36">
        <f t="shared" ref="D30:Q30" si="28">C30*D$54/C$54</f>
        <v>249.73809779491876</v>
      </c>
      <c r="E30" s="36">
        <f t="shared" si="28"/>
        <v>252.41864982849572</v>
      </c>
      <c r="F30" s="36">
        <f t="shared" si="28"/>
        <v>255.99271920659834</v>
      </c>
      <c r="G30" s="36">
        <f t="shared" si="28"/>
        <v>258.22651256791244</v>
      </c>
      <c r="H30" s="36">
        <f t="shared" si="28"/>
        <v>260.0135472569637</v>
      </c>
      <c r="I30" s="36">
        <f t="shared" si="28"/>
        <v>263.5876166350663</v>
      </c>
      <c r="J30" s="36">
        <f t="shared" si="28"/>
        <v>266.26816866864323</v>
      </c>
      <c r="K30" s="36">
        <f t="shared" si="28"/>
        <v>269.84223804674582</v>
      </c>
      <c r="L30" s="36">
        <f t="shared" si="28"/>
        <v>271.18251406353426</v>
      </c>
      <c r="M30" s="36">
        <f t="shared" si="28"/>
        <v>272.52279008032275</v>
      </c>
      <c r="N30" s="36">
        <f t="shared" si="28"/>
        <v>276.54361813068817</v>
      </c>
      <c r="O30" s="36">
        <f t="shared" si="28"/>
        <v>276.54361813068817</v>
      </c>
      <c r="P30" s="36">
        <f t="shared" si="28"/>
        <v>277.43713547521384</v>
      </c>
      <c r="Q30" s="36">
        <f t="shared" si="28"/>
        <v>278.77741149200227</v>
      </c>
      <c r="R30" s="36"/>
      <c r="S30" s="35"/>
    </row>
    <row r="31" spans="1:22" s="37" customFormat="1">
      <c r="A31" s="35" t="s">
        <v>411</v>
      </c>
      <c r="B31" s="35" t="s">
        <v>412</v>
      </c>
      <c r="C31" s="135">
        <v>93.341034405870644</v>
      </c>
      <c r="D31" s="36">
        <f t="shared" ref="D31:Q31" si="29">C31*D$54/C$54</f>
        <v>94.524706943626256</v>
      </c>
      <c r="E31" s="36">
        <f t="shared" si="29"/>
        <v>95.53928340455964</v>
      </c>
      <c r="F31" s="36">
        <f t="shared" si="29"/>
        <v>96.892052019137481</v>
      </c>
      <c r="G31" s="36">
        <f t="shared" si="29"/>
        <v>97.737532403248622</v>
      </c>
      <c r="H31" s="36">
        <f t="shared" si="29"/>
        <v>98.413916710537549</v>
      </c>
      <c r="I31" s="36">
        <f t="shared" si="29"/>
        <v>99.76668532511539</v>
      </c>
      <c r="J31" s="36">
        <f t="shared" si="29"/>
        <v>100.78126178604877</v>
      </c>
      <c r="K31" s="36">
        <f t="shared" si="29"/>
        <v>102.1340304006266</v>
      </c>
      <c r="L31" s="36">
        <f t="shared" si="29"/>
        <v>102.6413186310933</v>
      </c>
      <c r="M31" s="36">
        <f t="shared" si="29"/>
        <v>103.14860686155998</v>
      </c>
      <c r="N31" s="36">
        <f t="shared" si="29"/>
        <v>104.67047155296005</v>
      </c>
      <c r="O31" s="36">
        <f t="shared" si="29"/>
        <v>104.67047155296005</v>
      </c>
      <c r="P31" s="36">
        <f t="shared" si="29"/>
        <v>105.00866370660451</v>
      </c>
      <c r="Q31" s="36">
        <f t="shared" si="29"/>
        <v>105.51595193707119</v>
      </c>
      <c r="R31" s="36"/>
      <c r="S31" s="35"/>
    </row>
    <row r="32" spans="1:22" s="37" customFormat="1">
      <c r="A32" s="35" t="s">
        <v>413</v>
      </c>
      <c r="B32" s="35" t="s">
        <v>414</v>
      </c>
      <c r="C32" s="135">
        <v>236.14326702940369</v>
      </c>
      <c r="D32" s="36">
        <f t="shared" ref="D32:Q32" si="30">C32*D$54/C$54</f>
        <v>239.13783744463163</v>
      </c>
      <c r="E32" s="36">
        <f t="shared" si="30"/>
        <v>241.70461208625559</v>
      </c>
      <c r="F32" s="36">
        <f t="shared" si="30"/>
        <v>245.12697827508757</v>
      </c>
      <c r="G32" s="36">
        <f t="shared" si="30"/>
        <v>247.26595714310753</v>
      </c>
      <c r="H32" s="36">
        <f t="shared" si="30"/>
        <v>248.97714023752349</v>
      </c>
      <c r="I32" s="36">
        <f t="shared" si="30"/>
        <v>252.39950642635543</v>
      </c>
      <c r="J32" s="36">
        <f t="shared" si="30"/>
        <v>254.96628106797939</v>
      </c>
      <c r="K32" s="36">
        <f t="shared" si="30"/>
        <v>258.38864725681134</v>
      </c>
      <c r="L32" s="36">
        <f t="shared" si="30"/>
        <v>259.67203457762332</v>
      </c>
      <c r="M32" s="36">
        <f t="shared" si="30"/>
        <v>260.9554218984353</v>
      </c>
      <c r="N32" s="36">
        <f t="shared" si="30"/>
        <v>264.80558386087125</v>
      </c>
      <c r="O32" s="36">
        <f t="shared" si="30"/>
        <v>264.80558386087125</v>
      </c>
      <c r="P32" s="36">
        <f t="shared" si="30"/>
        <v>265.6611754080792</v>
      </c>
      <c r="Q32" s="36">
        <f t="shared" si="30"/>
        <v>266.94456272889119</v>
      </c>
      <c r="R32" s="36"/>
      <c r="S32" s="35"/>
    </row>
    <row r="33" spans="1:19" s="37" customFormat="1">
      <c r="A33" s="35" t="s">
        <v>415</v>
      </c>
      <c r="B33" s="35" t="s">
        <v>416</v>
      </c>
      <c r="C33" s="135">
        <v>999.34251857003176</v>
      </c>
      <c r="D33" s="36">
        <f t="shared" ref="D33:Q33" si="31">C33*D$54/C$54</f>
        <v>1012.0153403634923</v>
      </c>
      <c r="E33" s="36">
        <f t="shared" si="31"/>
        <v>1022.8777590436013</v>
      </c>
      <c r="F33" s="36">
        <f t="shared" si="31"/>
        <v>1037.3609839504134</v>
      </c>
      <c r="G33" s="36">
        <f t="shared" si="31"/>
        <v>1046.4129995171709</v>
      </c>
      <c r="H33" s="36">
        <f t="shared" si="31"/>
        <v>1053.654611970577</v>
      </c>
      <c r="I33" s="36">
        <f t="shared" si="31"/>
        <v>1068.137836877389</v>
      </c>
      <c r="J33" s="36">
        <f t="shared" si="31"/>
        <v>1079.0002555574979</v>
      </c>
      <c r="K33" s="36">
        <f t="shared" si="31"/>
        <v>1093.4834804643101</v>
      </c>
      <c r="L33" s="36">
        <f t="shared" si="31"/>
        <v>1098.9146898043648</v>
      </c>
      <c r="M33" s="36">
        <f t="shared" si="31"/>
        <v>1104.3458991444193</v>
      </c>
      <c r="N33" s="36">
        <f t="shared" si="31"/>
        <v>1120.6395271645829</v>
      </c>
      <c r="O33" s="36">
        <f t="shared" si="31"/>
        <v>1120.6395271645829</v>
      </c>
      <c r="P33" s="36">
        <f t="shared" si="31"/>
        <v>1124.2603333912859</v>
      </c>
      <c r="Q33" s="36">
        <f t="shared" si="31"/>
        <v>1129.6915427313404</v>
      </c>
      <c r="R33" s="36"/>
      <c r="S33" s="35"/>
    </row>
    <row r="34" spans="1:19" s="37" customFormat="1">
      <c r="A34" s="35" t="s">
        <v>417</v>
      </c>
      <c r="B34" s="35" t="s">
        <v>418</v>
      </c>
      <c r="C34" s="135">
        <v>26.93933814203168</v>
      </c>
      <c r="D34" s="36">
        <f t="shared" ref="D34:Q34" si="32">C34*D$54/C$54</f>
        <v>27.280960183687878</v>
      </c>
      <c r="E34" s="36">
        <f t="shared" si="32"/>
        <v>27.573779076536049</v>
      </c>
      <c r="F34" s="36">
        <f t="shared" si="32"/>
        <v>27.964204267000277</v>
      </c>
      <c r="G34" s="36">
        <f t="shared" si="32"/>
        <v>28.208220011040417</v>
      </c>
      <c r="H34" s="36">
        <f t="shared" si="32"/>
        <v>28.403432606272528</v>
      </c>
      <c r="I34" s="36">
        <f t="shared" si="32"/>
        <v>28.793857796736756</v>
      </c>
      <c r="J34" s="36">
        <f t="shared" si="32"/>
        <v>29.086676689584927</v>
      </c>
      <c r="K34" s="36">
        <f t="shared" si="32"/>
        <v>29.477101880049151</v>
      </c>
      <c r="L34" s="36">
        <f t="shared" si="32"/>
        <v>29.623511326473238</v>
      </c>
      <c r="M34" s="36">
        <f t="shared" si="32"/>
        <v>29.769920772897326</v>
      </c>
      <c r="N34" s="36">
        <f t="shared" si="32"/>
        <v>30.20914911216958</v>
      </c>
      <c r="O34" s="36">
        <f t="shared" si="32"/>
        <v>30.20914911216958</v>
      </c>
      <c r="P34" s="36">
        <f t="shared" si="32"/>
        <v>30.306755409785637</v>
      </c>
      <c r="Q34" s="36">
        <f t="shared" si="32"/>
        <v>30.453164856209721</v>
      </c>
      <c r="R34" s="36"/>
      <c r="S34" s="35"/>
    </row>
    <row r="35" spans="1:19" s="37" customFormat="1">
      <c r="A35" s="35" t="s">
        <v>419</v>
      </c>
      <c r="B35" s="35" t="s">
        <v>420</v>
      </c>
      <c r="C35" s="135">
        <v>121.2283893718085</v>
      </c>
      <c r="D35" s="36">
        <f t="shared" ref="D35:Q35" si="33">C35*D$54/C$54</f>
        <v>122.76570590369738</v>
      </c>
      <c r="E35" s="36">
        <f t="shared" si="33"/>
        <v>124.08340578817356</v>
      </c>
      <c r="F35" s="36">
        <f t="shared" si="33"/>
        <v>125.84033896747515</v>
      </c>
      <c r="G35" s="36">
        <f t="shared" si="33"/>
        <v>126.93842220453864</v>
      </c>
      <c r="H35" s="36">
        <f t="shared" si="33"/>
        <v>127.81688879418942</v>
      </c>
      <c r="I35" s="36">
        <f t="shared" si="33"/>
        <v>129.57382197349102</v>
      </c>
      <c r="J35" s="36">
        <f t="shared" si="33"/>
        <v>130.89152185796718</v>
      </c>
      <c r="K35" s="36">
        <f t="shared" si="33"/>
        <v>132.64845503726875</v>
      </c>
      <c r="L35" s="36">
        <f t="shared" si="33"/>
        <v>133.30730497950685</v>
      </c>
      <c r="M35" s="36">
        <f t="shared" si="33"/>
        <v>133.96615492174496</v>
      </c>
      <c r="N35" s="36">
        <f t="shared" si="33"/>
        <v>135.94270474845922</v>
      </c>
      <c r="O35" s="36">
        <f t="shared" si="33"/>
        <v>135.94270474845922</v>
      </c>
      <c r="P35" s="36">
        <f t="shared" si="33"/>
        <v>136.38193804328461</v>
      </c>
      <c r="Q35" s="36">
        <f t="shared" si="33"/>
        <v>137.04078798552268</v>
      </c>
      <c r="R35" s="36"/>
      <c r="S35" s="35"/>
    </row>
    <row r="36" spans="1:19">
      <c r="A36" s="19" t="s">
        <v>421</v>
      </c>
      <c r="B36" s="19" t="s">
        <v>422</v>
      </c>
      <c r="C36" s="17">
        <v>42.808219180000002</v>
      </c>
      <c r="D36" s="17">
        <f t="shared" ref="D36:Q36" si="34">C36*D$54/C$54</f>
        <v>43.351077031920298</v>
      </c>
      <c r="E36" s="17">
        <f t="shared" si="34"/>
        <v>43.81638376213769</v>
      </c>
      <c r="F36" s="17">
        <f t="shared" si="34"/>
        <v>44.436792735760875</v>
      </c>
      <c r="G36" s="17">
        <f t="shared" si="34"/>
        <v>44.824548344275364</v>
      </c>
      <c r="H36" s="17">
        <f t="shared" si="34"/>
        <v>45.134752831086963</v>
      </c>
      <c r="I36" s="17">
        <f t="shared" si="34"/>
        <v>45.755161804710148</v>
      </c>
      <c r="J36" s="17">
        <f t="shared" si="34"/>
        <v>46.220468534927534</v>
      </c>
      <c r="K36" s="17">
        <f t="shared" si="34"/>
        <v>46.840877508550726</v>
      </c>
      <c r="L36" s="17">
        <f t="shared" si="34"/>
        <v>47.073530873659422</v>
      </c>
      <c r="M36" s="17">
        <f t="shared" si="34"/>
        <v>47.306184238768118</v>
      </c>
      <c r="N36" s="17">
        <f t="shared" si="34"/>
        <v>48.004144334094207</v>
      </c>
      <c r="O36" s="17">
        <f t="shared" si="34"/>
        <v>48.004144334094207</v>
      </c>
      <c r="P36" s="17">
        <f t="shared" si="34"/>
        <v>48.159246577500006</v>
      </c>
      <c r="Q36" s="17">
        <f t="shared" si="34"/>
        <v>48.391899942608703</v>
      </c>
      <c r="R36" s="17"/>
    </row>
    <row r="37" spans="1:19">
      <c r="A37" s="19" t="s">
        <v>423</v>
      </c>
      <c r="B37" s="19" t="s">
        <v>424</v>
      </c>
      <c r="C37" s="17">
        <v>23.972602739999999</v>
      </c>
      <c r="D37" s="17">
        <f t="shared" ref="D37:Q37" si="35">C37*D$54/C$54</f>
        <v>24.276603137065216</v>
      </c>
      <c r="E37" s="17">
        <f t="shared" si="35"/>
        <v>24.537174905978258</v>
      </c>
      <c r="F37" s="17">
        <f t="shared" si="35"/>
        <v>24.884603931195652</v>
      </c>
      <c r="G37" s="17">
        <f t="shared" si="35"/>
        <v>25.10174707195652</v>
      </c>
      <c r="H37" s="17">
        <f t="shared" si="35"/>
        <v>25.275461584565214</v>
      </c>
      <c r="I37" s="17">
        <f t="shared" si="35"/>
        <v>25.622890609782605</v>
      </c>
      <c r="J37" s="17">
        <f t="shared" si="35"/>
        <v>25.883462378695647</v>
      </c>
      <c r="K37" s="17">
        <f t="shared" si="35"/>
        <v>26.230891403913038</v>
      </c>
      <c r="L37" s="17">
        <f t="shared" si="35"/>
        <v>26.361177288369561</v>
      </c>
      <c r="M37" s="17">
        <f t="shared" si="35"/>
        <v>26.491463172826084</v>
      </c>
      <c r="N37" s="17">
        <f t="shared" si="35"/>
        <v>26.882320826195649</v>
      </c>
      <c r="O37" s="17">
        <f t="shared" si="35"/>
        <v>26.882320826195649</v>
      </c>
      <c r="P37" s="17">
        <f t="shared" si="35"/>
        <v>26.969178082499994</v>
      </c>
      <c r="Q37" s="17">
        <f t="shared" si="35"/>
        <v>27.099463966956517</v>
      </c>
      <c r="R37" s="17"/>
    </row>
    <row r="38" spans="1:19">
      <c r="A38" s="19" t="s">
        <v>425</v>
      </c>
      <c r="B38" s="19" t="s">
        <v>426</v>
      </c>
      <c r="C38" s="17">
        <v>34.24657534</v>
      </c>
      <c r="D38" s="17">
        <f t="shared" ref="D38:Q38" si="36">C38*D$54/C$54</f>
        <v>34.680861621485512</v>
      </c>
      <c r="E38" s="17">
        <f t="shared" si="36"/>
        <v>35.053107005615949</v>
      </c>
      <c r="F38" s="17">
        <f t="shared" si="36"/>
        <v>35.54943418445653</v>
      </c>
      <c r="G38" s="17">
        <f t="shared" si="36"/>
        <v>35.859638671231892</v>
      </c>
      <c r="H38" s="17">
        <f t="shared" si="36"/>
        <v>36.107802260652178</v>
      </c>
      <c r="I38" s="17">
        <f t="shared" si="36"/>
        <v>36.604129439492759</v>
      </c>
      <c r="J38" s="17">
        <f t="shared" si="36"/>
        <v>36.976374823623196</v>
      </c>
      <c r="K38" s="17">
        <f t="shared" si="36"/>
        <v>37.472702002463777</v>
      </c>
      <c r="L38" s="17">
        <f t="shared" si="36"/>
        <v>37.658824694528995</v>
      </c>
      <c r="M38" s="17">
        <f t="shared" si="36"/>
        <v>37.844947386594214</v>
      </c>
      <c r="N38" s="17">
        <f t="shared" si="36"/>
        <v>38.40331546278987</v>
      </c>
      <c r="O38" s="17">
        <f t="shared" si="36"/>
        <v>38.40331546278987</v>
      </c>
      <c r="P38" s="17">
        <f t="shared" si="36"/>
        <v>38.527397257500013</v>
      </c>
      <c r="Q38" s="17">
        <f t="shared" si="36"/>
        <v>38.713519949565232</v>
      </c>
      <c r="R38" s="17"/>
    </row>
    <row r="39" spans="1:19">
      <c r="A39" s="19" t="s">
        <v>427</v>
      </c>
      <c r="B39" s="19" t="s">
        <v>428</v>
      </c>
      <c r="C39" s="17">
        <v>35.388127849999996</v>
      </c>
      <c r="D39" s="17">
        <f t="shared" ref="D39:Q39" si="37">C39*D$54/C$54</f>
        <v>35.836890340851447</v>
      </c>
      <c r="E39" s="17">
        <f t="shared" si="37"/>
        <v>36.221543904438406</v>
      </c>
      <c r="F39" s="17">
        <f t="shared" si="37"/>
        <v>36.734415322554348</v>
      </c>
      <c r="G39" s="17">
        <f t="shared" si="37"/>
        <v>37.054959958876815</v>
      </c>
      <c r="H39" s="17">
        <f t="shared" si="37"/>
        <v>37.311395667934782</v>
      </c>
      <c r="I39" s="17">
        <f t="shared" si="37"/>
        <v>37.824267086050725</v>
      </c>
      <c r="J39" s="17">
        <f t="shared" si="37"/>
        <v>38.208920649637683</v>
      </c>
      <c r="K39" s="17">
        <f t="shared" si="37"/>
        <v>38.721792067753626</v>
      </c>
      <c r="L39" s="17">
        <f t="shared" si="37"/>
        <v>38.914118849547101</v>
      </c>
      <c r="M39" s="17">
        <f t="shared" si="37"/>
        <v>39.106445631340577</v>
      </c>
      <c r="N39" s="17">
        <f t="shared" si="37"/>
        <v>39.683425976721011</v>
      </c>
      <c r="O39" s="17">
        <f t="shared" si="37"/>
        <v>39.683425976721011</v>
      </c>
      <c r="P39" s="17">
        <f t="shared" si="37"/>
        <v>39.811643831249995</v>
      </c>
      <c r="Q39" s="17">
        <f t="shared" si="37"/>
        <v>40.003970613043471</v>
      </c>
      <c r="R39" s="17"/>
    </row>
    <row r="40" spans="1:19">
      <c r="A40" s="19" t="s">
        <v>429</v>
      </c>
      <c r="B40" s="19" t="s">
        <v>430</v>
      </c>
      <c r="C40" s="17">
        <v>20.547945210000002</v>
      </c>
      <c r="D40" s="17">
        <f t="shared" ref="D40:Q40" si="38">C40*D$54/C$54</f>
        <v>20.808516978967393</v>
      </c>
      <c r="E40" s="17">
        <f t="shared" si="38"/>
        <v>21.031864209510871</v>
      </c>
      <c r="F40" s="17">
        <f t="shared" si="38"/>
        <v>21.329660516902173</v>
      </c>
      <c r="G40" s="17">
        <f t="shared" si="38"/>
        <v>21.515783209021738</v>
      </c>
      <c r="H40" s="17">
        <f t="shared" si="38"/>
        <v>21.664681362717392</v>
      </c>
      <c r="I40" s="17">
        <f t="shared" si="38"/>
        <v>21.962477670108697</v>
      </c>
      <c r="J40" s="17">
        <f t="shared" si="38"/>
        <v>22.185824900652175</v>
      </c>
      <c r="K40" s="17">
        <f t="shared" si="38"/>
        <v>22.483621208043481</v>
      </c>
      <c r="L40" s="17">
        <f t="shared" si="38"/>
        <v>22.595294823315221</v>
      </c>
      <c r="M40" s="17">
        <f t="shared" si="38"/>
        <v>22.706968438586959</v>
      </c>
      <c r="N40" s="17">
        <f t="shared" si="38"/>
        <v>23.041989284402177</v>
      </c>
      <c r="O40" s="17">
        <f t="shared" si="38"/>
        <v>23.041989284402177</v>
      </c>
      <c r="P40" s="17">
        <f t="shared" si="38"/>
        <v>23.116438361250005</v>
      </c>
      <c r="Q40" s="17">
        <f t="shared" si="38"/>
        <v>23.228111976521745</v>
      </c>
      <c r="R40" s="17"/>
    </row>
    <row r="41" spans="1:19">
      <c r="A41" s="19" t="s">
        <v>431</v>
      </c>
      <c r="B41" s="19" t="s">
        <v>432</v>
      </c>
      <c r="C41" s="17">
        <v>33.105022830000003</v>
      </c>
      <c r="D41" s="17">
        <f t="shared" ref="D41:Q41" si="39">C41*D$54/C$54</f>
        <v>33.52483290211957</v>
      </c>
      <c r="E41" s="17">
        <f t="shared" si="39"/>
        <v>33.884670106793486</v>
      </c>
      <c r="F41" s="17">
        <f t="shared" si="39"/>
        <v>34.364453046358697</v>
      </c>
      <c r="G41" s="17">
        <f t="shared" si="39"/>
        <v>34.664317383586955</v>
      </c>
      <c r="H41" s="17">
        <f t="shared" si="39"/>
        <v>34.904208853369568</v>
      </c>
      <c r="I41" s="17">
        <f t="shared" si="39"/>
        <v>35.383991792934786</v>
      </c>
      <c r="J41" s="17">
        <f t="shared" si="39"/>
        <v>35.743828997608695</v>
      </c>
      <c r="K41" s="17">
        <f t="shared" si="39"/>
        <v>36.223611937173914</v>
      </c>
      <c r="L41" s="17">
        <f t="shared" si="39"/>
        <v>36.403530539510875</v>
      </c>
      <c r="M41" s="17">
        <f t="shared" si="39"/>
        <v>36.583449141847829</v>
      </c>
      <c r="N41" s="17">
        <f t="shared" si="39"/>
        <v>37.123204948858699</v>
      </c>
      <c r="O41" s="17">
        <f t="shared" si="39"/>
        <v>37.123204948858699</v>
      </c>
      <c r="P41" s="17">
        <f t="shared" si="39"/>
        <v>37.243150683750002</v>
      </c>
      <c r="Q41" s="17">
        <f t="shared" si="39"/>
        <v>37.423069286086964</v>
      </c>
      <c r="R41" s="17"/>
    </row>
    <row r="42" spans="1:19">
      <c r="A42" s="19" t="s">
        <v>433</v>
      </c>
      <c r="B42" s="19" t="s">
        <v>434</v>
      </c>
      <c r="C42" s="17">
        <v>108.4474886</v>
      </c>
      <c r="D42" s="17">
        <f t="shared" ref="D42:Q42" si="40">C42*D$54/C$54</f>
        <v>109.82272849166667</v>
      </c>
      <c r="E42" s="17">
        <f t="shared" si="40"/>
        <v>111.00150554166666</v>
      </c>
      <c r="F42" s="17">
        <f t="shared" si="40"/>
        <v>112.573208275</v>
      </c>
      <c r="G42" s="17">
        <f t="shared" si="40"/>
        <v>113.55552248333333</v>
      </c>
      <c r="H42" s="17">
        <f t="shared" si="40"/>
        <v>114.34137384999998</v>
      </c>
      <c r="I42" s="17">
        <f t="shared" si="40"/>
        <v>115.91307658333332</v>
      </c>
      <c r="J42" s="17">
        <f t="shared" si="40"/>
        <v>117.09185363333332</v>
      </c>
      <c r="K42" s="17">
        <f t="shared" si="40"/>
        <v>118.66355636666664</v>
      </c>
      <c r="L42" s="17">
        <f t="shared" si="40"/>
        <v>119.25294489166664</v>
      </c>
      <c r="M42" s="17">
        <f t="shared" si="40"/>
        <v>119.84233341666663</v>
      </c>
      <c r="N42" s="17">
        <f t="shared" si="40"/>
        <v>121.61049899166663</v>
      </c>
      <c r="O42" s="17">
        <f t="shared" si="40"/>
        <v>121.61049899166662</v>
      </c>
      <c r="P42" s="17">
        <f t="shared" si="40"/>
        <v>122.00342467499995</v>
      </c>
      <c r="Q42" s="17">
        <f t="shared" si="40"/>
        <v>122.59281319999995</v>
      </c>
      <c r="R42" s="17"/>
    </row>
    <row r="43" spans="1:19">
      <c r="A43" s="19" t="s">
        <v>435</v>
      </c>
      <c r="B43" s="19" t="s">
        <v>436</v>
      </c>
      <c r="C43" s="17">
        <v>41.095890410000003</v>
      </c>
      <c r="D43" s="17">
        <f t="shared" ref="D43:Q43" si="41">C43*D$54/C$54</f>
        <v>41.617033947807975</v>
      </c>
      <c r="E43" s="17">
        <f t="shared" si="41"/>
        <v>42.063728408786233</v>
      </c>
      <c r="F43" s="17">
        <f t="shared" si="41"/>
        <v>42.659321023423914</v>
      </c>
      <c r="G43" s="17">
        <f t="shared" si="41"/>
        <v>43.031566407572463</v>
      </c>
      <c r="H43" s="17">
        <f t="shared" si="41"/>
        <v>43.329362714891303</v>
      </c>
      <c r="I43" s="17">
        <f t="shared" si="41"/>
        <v>43.924955329528984</v>
      </c>
      <c r="J43" s="17">
        <f t="shared" si="41"/>
        <v>44.371649790507242</v>
      </c>
      <c r="K43" s="17">
        <f t="shared" si="41"/>
        <v>44.967242405144923</v>
      </c>
      <c r="L43" s="17">
        <f t="shared" si="41"/>
        <v>45.190589635634055</v>
      </c>
      <c r="M43" s="17">
        <f t="shared" si="41"/>
        <v>45.413936866123187</v>
      </c>
      <c r="N43" s="17">
        <f t="shared" si="41"/>
        <v>46.083978557590576</v>
      </c>
      <c r="O43" s="17">
        <f t="shared" si="41"/>
        <v>46.083978557590576</v>
      </c>
      <c r="P43" s="17">
        <f t="shared" si="41"/>
        <v>46.232876711249993</v>
      </c>
      <c r="Q43" s="17">
        <f t="shared" si="41"/>
        <v>46.456223941739125</v>
      </c>
      <c r="R43" s="17"/>
    </row>
    <row r="44" spans="1:19">
      <c r="A44" s="19" t="s">
        <v>437</v>
      </c>
      <c r="B44" s="19" t="s">
        <v>438</v>
      </c>
      <c r="C44" s="17">
        <v>21.689497719999999</v>
      </c>
      <c r="D44" s="17">
        <f t="shared" ref="D44:Q44" si="42">C44*D$54/C$54</f>
        <v>21.964545698333332</v>
      </c>
      <c r="E44" s="17">
        <f t="shared" si="42"/>
        <v>22.200301108333331</v>
      </c>
      <c r="F44" s="17">
        <f t="shared" si="42"/>
        <v>22.514641654999998</v>
      </c>
      <c r="G44" s="17">
        <f t="shared" si="42"/>
        <v>22.711104496666668</v>
      </c>
      <c r="H44" s="17">
        <f t="shared" si="42"/>
        <v>22.868274769999999</v>
      </c>
      <c r="I44" s="17">
        <f t="shared" si="42"/>
        <v>23.182615316666666</v>
      </c>
      <c r="J44" s="17">
        <f t="shared" si="42"/>
        <v>23.418370726666666</v>
      </c>
      <c r="K44" s="17">
        <f t="shared" si="42"/>
        <v>23.732711273333333</v>
      </c>
      <c r="L44" s="17">
        <f t="shared" si="42"/>
        <v>23.850588978333334</v>
      </c>
      <c r="M44" s="17">
        <f t="shared" si="42"/>
        <v>23.968466683333336</v>
      </c>
      <c r="N44" s="17">
        <f t="shared" si="42"/>
        <v>24.322099798333333</v>
      </c>
      <c r="O44" s="17">
        <f t="shared" si="42"/>
        <v>24.322099798333333</v>
      </c>
      <c r="P44" s="17">
        <f t="shared" si="42"/>
        <v>24.400684934999997</v>
      </c>
      <c r="Q44" s="17">
        <f t="shared" si="42"/>
        <v>24.518562639999995</v>
      </c>
      <c r="R44" s="17"/>
    </row>
    <row r="45" spans="1:19">
      <c r="A45" s="19" t="s">
        <v>439</v>
      </c>
      <c r="B45" s="19" t="s">
        <v>440</v>
      </c>
      <c r="C45" s="17">
        <v>23.40182648</v>
      </c>
      <c r="D45" s="17">
        <f t="shared" ref="D45:Q45" si="43">C45*D$54/C$54</f>
        <v>23.698588772318839</v>
      </c>
      <c r="E45" s="17">
        <f t="shared" si="43"/>
        <v>23.952956451449275</v>
      </c>
      <c r="F45" s="17">
        <f t="shared" si="43"/>
        <v>24.29211335695652</v>
      </c>
      <c r="G45" s="17">
        <f t="shared" si="43"/>
        <v>24.504086422898549</v>
      </c>
      <c r="H45" s="17">
        <f t="shared" si="43"/>
        <v>24.673664875652172</v>
      </c>
      <c r="I45" s="17">
        <f t="shared" si="43"/>
        <v>25.01282178115942</v>
      </c>
      <c r="J45" s="17">
        <f t="shared" si="43"/>
        <v>25.267189460289853</v>
      </c>
      <c r="K45" s="17">
        <f t="shared" si="43"/>
        <v>25.606346365797101</v>
      </c>
      <c r="L45" s="17">
        <f t="shared" si="43"/>
        <v>25.733530205362321</v>
      </c>
      <c r="M45" s="17">
        <f t="shared" si="43"/>
        <v>25.860714044927541</v>
      </c>
      <c r="N45" s="17">
        <f t="shared" si="43"/>
        <v>26.242265563623192</v>
      </c>
      <c r="O45" s="17">
        <f t="shared" si="43"/>
        <v>26.242265563623192</v>
      </c>
      <c r="P45" s="17">
        <f t="shared" si="43"/>
        <v>26.327054790000005</v>
      </c>
      <c r="Q45" s="17">
        <f t="shared" si="43"/>
        <v>26.454238629565225</v>
      </c>
      <c r="R45" s="17"/>
    </row>
    <row r="46" spans="1:19">
      <c r="A46" s="19" t="s">
        <v>441</v>
      </c>
      <c r="B46" s="19" t="s">
        <v>442</v>
      </c>
      <c r="C46" s="17">
        <v>45.091324200000003</v>
      </c>
      <c r="D46" s="17">
        <f t="shared" ref="D46:Q46" si="44">C46*D$54/C$54</f>
        <v>45.663134470652174</v>
      </c>
      <c r="E46" s="17">
        <f t="shared" si="44"/>
        <v>46.15325755978261</v>
      </c>
      <c r="F46" s="17">
        <f t="shared" si="44"/>
        <v>46.806755011956525</v>
      </c>
      <c r="G46" s="17">
        <f t="shared" si="44"/>
        <v>47.215190919565224</v>
      </c>
      <c r="H46" s="17">
        <f t="shared" si="44"/>
        <v>47.541939645652178</v>
      </c>
      <c r="I46" s="17">
        <f t="shared" si="44"/>
        <v>48.195437097826094</v>
      </c>
      <c r="J46" s="17">
        <f t="shared" si="44"/>
        <v>48.685560186956529</v>
      </c>
      <c r="K46" s="17">
        <f t="shared" si="44"/>
        <v>49.339057639130445</v>
      </c>
      <c r="L46" s="17">
        <f t="shared" si="44"/>
        <v>49.584119183695663</v>
      </c>
      <c r="M46" s="17">
        <f t="shared" si="44"/>
        <v>49.82918072826088</v>
      </c>
      <c r="N46" s="17">
        <f t="shared" si="44"/>
        <v>50.564365361956533</v>
      </c>
      <c r="O46" s="17">
        <f t="shared" si="44"/>
        <v>50.564365361956533</v>
      </c>
      <c r="P46" s="17">
        <f t="shared" si="44"/>
        <v>50.727739725000006</v>
      </c>
      <c r="Q46" s="17">
        <f t="shared" si="44"/>
        <v>50.972801269565224</v>
      </c>
      <c r="R46" s="17"/>
    </row>
    <row r="47" spans="1:19">
      <c r="A47" s="19" t="s">
        <v>443</v>
      </c>
      <c r="B47" s="19" t="s">
        <v>444</v>
      </c>
      <c r="C47" s="17">
        <v>26.826484019999999</v>
      </c>
      <c r="D47" s="17">
        <f t="shared" ref="D47:Q47" si="45">C47*D$54/C$54</f>
        <v>27.166674940543476</v>
      </c>
      <c r="E47" s="17">
        <f t="shared" si="45"/>
        <v>27.458267158152172</v>
      </c>
      <c r="F47" s="17">
        <f t="shared" si="45"/>
        <v>27.847056781630432</v>
      </c>
      <c r="G47" s="17">
        <f t="shared" si="45"/>
        <v>28.090050296304344</v>
      </c>
      <c r="H47" s="17">
        <f t="shared" si="45"/>
        <v>28.284445108043478</v>
      </c>
      <c r="I47" s="17">
        <f t="shared" si="45"/>
        <v>28.673234731521738</v>
      </c>
      <c r="J47" s="17">
        <f t="shared" si="45"/>
        <v>28.964826949130433</v>
      </c>
      <c r="K47" s="17">
        <f t="shared" si="45"/>
        <v>29.353616572608697</v>
      </c>
      <c r="L47" s="17">
        <f t="shared" si="45"/>
        <v>29.499412681413048</v>
      </c>
      <c r="M47" s="17">
        <f t="shared" si="45"/>
        <v>29.645208790217399</v>
      </c>
      <c r="N47" s="17">
        <f t="shared" si="45"/>
        <v>30.082597116630442</v>
      </c>
      <c r="O47" s="17">
        <f t="shared" si="45"/>
        <v>30.082597116630442</v>
      </c>
      <c r="P47" s="17">
        <f t="shared" si="45"/>
        <v>30.179794522500007</v>
      </c>
      <c r="Q47" s="17">
        <f t="shared" si="45"/>
        <v>30.325590631304355</v>
      </c>
      <c r="R47" s="17"/>
    </row>
    <row r="48" spans="1:19">
      <c r="A48" s="19" t="s">
        <v>445</v>
      </c>
      <c r="B48" s="19" t="s">
        <v>446</v>
      </c>
      <c r="C48" s="17">
        <v>7.4200913240000004</v>
      </c>
      <c r="D48" s="17">
        <f t="shared" ref="D48:Q48" si="46">C48*D$54/C$54</f>
        <v>7.5141866849927546</v>
      </c>
      <c r="E48" s="17">
        <f t="shared" si="46"/>
        <v>7.594839851557972</v>
      </c>
      <c r="F48" s="17">
        <f t="shared" si="46"/>
        <v>7.7023774069782611</v>
      </c>
      <c r="G48" s="17">
        <f t="shared" si="46"/>
        <v>7.7695883791159428</v>
      </c>
      <c r="H48" s="17">
        <f t="shared" si="46"/>
        <v>7.8233571568260869</v>
      </c>
      <c r="I48" s="17">
        <f t="shared" si="46"/>
        <v>7.930894712246376</v>
      </c>
      <c r="J48" s="17">
        <f t="shared" si="46"/>
        <v>8.0115478788115926</v>
      </c>
      <c r="K48" s="17">
        <f t="shared" si="46"/>
        <v>8.1190854342318826</v>
      </c>
      <c r="L48" s="17">
        <f t="shared" si="46"/>
        <v>8.1594120175144909</v>
      </c>
      <c r="M48" s="17">
        <f t="shared" si="46"/>
        <v>8.1997386007971009</v>
      </c>
      <c r="N48" s="17">
        <f t="shared" si="46"/>
        <v>8.3207183506449276</v>
      </c>
      <c r="O48" s="17">
        <f t="shared" si="46"/>
        <v>8.3207183506449276</v>
      </c>
      <c r="P48" s="17">
        <f t="shared" si="46"/>
        <v>8.347602739500001</v>
      </c>
      <c r="Q48" s="17">
        <f t="shared" si="46"/>
        <v>8.3879293227826093</v>
      </c>
      <c r="R48" s="17"/>
    </row>
    <row r="49" spans="1:18">
      <c r="A49" s="19" t="s">
        <v>447</v>
      </c>
      <c r="B49" s="19" t="s">
        <v>448</v>
      </c>
      <c r="C49" s="17">
        <v>27.39726027</v>
      </c>
      <c r="D49" s="17">
        <f t="shared" ref="D49:Q49" si="47">C49*D$54/C$54</f>
        <v>27.744689295163042</v>
      </c>
      <c r="E49" s="17">
        <f t="shared" si="47"/>
        <v>28.042485602445652</v>
      </c>
      <c r="F49" s="17">
        <f t="shared" si="47"/>
        <v>28.439547345489132</v>
      </c>
      <c r="G49" s="17">
        <f t="shared" si="47"/>
        <v>28.687710934891307</v>
      </c>
      <c r="H49" s="17">
        <f t="shared" si="47"/>
        <v>28.886241806413047</v>
      </c>
      <c r="I49" s="17">
        <f t="shared" si="47"/>
        <v>29.283303549456527</v>
      </c>
      <c r="J49" s="17">
        <f t="shared" si="47"/>
        <v>29.581099856739137</v>
      </c>
      <c r="K49" s="17">
        <f t="shared" si="47"/>
        <v>29.978161599782617</v>
      </c>
      <c r="L49" s="17">
        <f t="shared" si="47"/>
        <v>30.127059753423922</v>
      </c>
      <c r="M49" s="17">
        <f t="shared" si="47"/>
        <v>30.275957907065226</v>
      </c>
      <c r="N49" s="17">
        <f t="shared" si="47"/>
        <v>30.722652367989141</v>
      </c>
      <c r="O49" s="17">
        <f t="shared" si="47"/>
        <v>30.722652367989141</v>
      </c>
      <c r="P49" s="17">
        <f t="shared" si="47"/>
        <v>30.821917803750011</v>
      </c>
      <c r="Q49" s="17">
        <f t="shared" si="47"/>
        <v>30.970815957391316</v>
      </c>
      <c r="R49" s="17"/>
    </row>
    <row r="50" spans="1:18">
      <c r="A50" s="19" t="s">
        <v>449</v>
      </c>
      <c r="B50" s="19" t="s">
        <v>450</v>
      </c>
      <c r="C50" s="17">
        <v>62.785388130000001</v>
      </c>
      <c r="D50" s="17">
        <f t="shared" ref="D50:Q50" si="48">C50*D$54/C$54</f>
        <v>63.581579646141307</v>
      </c>
      <c r="E50" s="17">
        <f t="shared" si="48"/>
        <v>64.264029517119567</v>
      </c>
      <c r="F50" s="17">
        <f t="shared" si="48"/>
        <v>65.173962678423905</v>
      </c>
      <c r="G50" s="17">
        <f t="shared" si="48"/>
        <v>65.742670904239134</v>
      </c>
      <c r="H50" s="17">
        <f t="shared" si="48"/>
        <v>66.197637484891303</v>
      </c>
      <c r="I50" s="17">
        <f t="shared" si="48"/>
        <v>67.10757064619564</v>
      </c>
      <c r="J50" s="17">
        <f t="shared" si="48"/>
        <v>67.7900205171739</v>
      </c>
      <c r="K50" s="17">
        <f t="shared" si="48"/>
        <v>68.699953678478252</v>
      </c>
      <c r="L50" s="17">
        <f t="shared" si="48"/>
        <v>69.041178613967375</v>
      </c>
      <c r="M50" s="17">
        <f t="shared" si="48"/>
        <v>69.382403549456498</v>
      </c>
      <c r="N50" s="17">
        <f t="shared" si="48"/>
        <v>70.406078355923896</v>
      </c>
      <c r="O50" s="17">
        <f t="shared" si="48"/>
        <v>70.406078355923896</v>
      </c>
      <c r="P50" s="17">
        <f t="shared" si="48"/>
        <v>70.633561646249973</v>
      </c>
      <c r="Q50" s="17">
        <f t="shared" si="48"/>
        <v>70.974786581739096</v>
      </c>
      <c r="R50" s="17"/>
    </row>
    <row r="51" spans="1:18">
      <c r="A51" s="19" t="s">
        <v>451</v>
      </c>
      <c r="B51" s="19" t="s">
        <v>452</v>
      </c>
      <c r="C51" s="17">
        <v>6.2785388129999999</v>
      </c>
      <c r="D51" s="17">
        <f t="shared" ref="D51:Q51" si="49">C51*D$54/C$54</f>
        <v>6.3581579646141302</v>
      </c>
      <c r="E51" s="17">
        <f t="shared" si="49"/>
        <v>6.4264029517119559</v>
      </c>
      <c r="F51" s="17">
        <f t="shared" si="49"/>
        <v>6.5173962678423907</v>
      </c>
      <c r="G51" s="17">
        <f t="shared" si="49"/>
        <v>6.5742670904239127</v>
      </c>
      <c r="H51" s="17">
        <f t="shared" si="49"/>
        <v>6.6197637484891301</v>
      </c>
      <c r="I51" s="17">
        <f t="shared" si="49"/>
        <v>6.7107570646195649</v>
      </c>
      <c r="J51" s="17">
        <f t="shared" si="49"/>
        <v>6.7790020517173906</v>
      </c>
      <c r="K51" s="17">
        <f t="shared" si="49"/>
        <v>6.8699953678478254</v>
      </c>
      <c r="L51" s="17">
        <f t="shared" si="49"/>
        <v>6.9041178613967382</v>
      </c>
      <c r="M51" s="17">
        <f t="shared" si="49"/>
        <v>6.9382403549456511</v>
      </c>
      <c r="N51" s="17">
        <f t="shared" si="49"/>
        <v>7.0406078355923905</v>
      </c>
      <c r="O51" s="17">
        <f t="shared" si="49"/>
        <v>7.0406078355923905</v>
      </c>
      <c r="P51" s="17">
        <f t="shared" si="49"/>
        <v>7.0633561646249987</v>
      </c>
      <c r="Q51" s="17">
        <f t="shared" si="49"/>
        <v>7.0974786581739115</v>
      </c>
      <c r="R51" s="17"/>
    </row>
    <row r="52" spans="1:18">
      <c r="A52" s="19" t="s">
        <v>453</v>
      </c>
      <c r="B52" s="19" t="s">
        <v>454</v>
      </c>
      <c r="C52" s="17">
        <v>33.105022830000003</v>
      </c>
      <c r="D52" s="17">
        <f t="shared" ref="D52:Q52" si="50">C52*D$54/C$54</f>
        <v>33.52483290211957</v>
      </c>
      <c r="E52" s="17">
        <f t="shared" si="50"/>
        <v>33.884670106793486</v>
      </c>
      <c r="F52" s="17">
        <f t="shared" si="50"/>
        <v>34.364453046358697</v>
      </c>
      <c r="G52" s="17">
        <f t="shared" si="50"/>
        <v>34.664317383586955</v>
      </c>
      <c r="H52" s="17">
        <f t="shared" si="50"/>
        <v>34.904208853369568</v>
      </c>
      <c r="I52" s="17">
        <f t="shared" si="50"/>
        <v>35.383991792934786</v>
      </c>
      <c r="J52" s="17">
        <f t="shared" si="50"/>
        <v>35.743828997608695</v>
      </c>
      <c r="K52" s="17">
        <f t="shared" si="50"/>
        <v>36.223611937173914</v>
      </c>
      <c r="L52" s="17">
        <f t="shared" si="50"/>
        <v>36.403530539510875</v>
      </c>
      <c r="M52" s="17">
        <f t="shared" si="50"/>
        <v>36.583449141847829</v>
      </c>
      <c r="N52" s="17">
        <f t="shared" si="50"/>
        <v>37.123204948858699</v>
      </c>
      <c r="O52" s="17">
        <f t="shared" si="50"/>
        <v>37.123204948858699</v>
      </c>
      <c r="P52" s="17">
        <f t="shared" si="50"/>
        <v>37.243150683750002</v>
      </c>
      <c r="Q52" s="17">
        <f t="shared" si="50"/>
        <v>37.423069286086964</v>
      </c>
      <c r="R52" s="17"/>
    </row>
    <row r="54" spans="1:18">
      <c r="B54" s="19" t="s">
        <v>455</v>
      </c>
      <c r="C54" s="19">
        <v>552</v>
      </c>
      <c r="D54" s="19">
        <v>559</v>
      </c>
      <c r="E54" s="19">
        <v>565</v>
      </c>
      <c r="F54" s="19">
        <v>573</v>
      </c>
      <c r="G54" s="19">
        <v>578</v>
      </c>
      <c r="H54" s="19">
        <v>582</v>
      </c>
      <c r="I54" s="19">
        <v>590</v>
      </c>
      <c r="J54" s="19">
        <v>596</v>
      </c>
      <c r="K54" s="19">
        <v>604</v>
      </c>
      <c r="L54" s="19">
        <v>607</v>
      </c>
      <c r="M54" s="19">
        <v>610</v>
      </c>
      <c r="N54" s="19">
        <v>619</v>
      </c>
      <c r="O54" s="19">
        <v>619</v>
      </c>
      <c r="P54" s="19">
        <v>621</v>
      </c>
      <c r="Q54" s="19">
        <v>624</v>
      </c>
    </row>
    <row r="56" spans="1:18">
      <c r="C56" s="55">
        <v>64110</v>
      </c>
      <c r="D56" s="17">
        <f>C56*8760</f>
        <v>561603600</v>
      </c>
      <c r="F56" s="132" t="s">
        <v>456</v>
      </c>
    </row>
    <row r="57" spans="1:18">
      <c r="C57" s="55">
        <v>19803</v>
      </c>
      <c r="D57" s="17">
        <f>C57*8760</f>
        <v>173474280</v>
      </c>
      <c r="F57" s="133" t="s">
        <v>457</v>
      </c>
    </row>
    <row r="58" spans="1:18">
      <c r="C58" s="19">
        <v>594</v>
      </c>
      <c r="D58" s="17">
        <f>C58*8760</f>
        <v>5203440</v>
      </c>
    </row>
  </sheetData>
  <phoneticPr fontId="9"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7"/>
  </sheetPr>
  <dimension ref="A1:F22"/>
  <sheetViews>
    <sheetView workbookViewId="0">
      <selection activeCell="D6" sqref="D6"/>
    </sheetView>
  </sheetViews>
  <sheetFormatPr defaultRowHeight="16.5"/>
  <cols>
    <col min="1" max="1" width="10" customWidth="1"/>
    <col min="2" max="2" width="20" customWidth="1"/>
    <col min="3" max="3" width="15" customWidth="1"/>
    <col min="4" max="4" width="10" customWidth="1"/>
    <col min="5" max="6" width="15" customWidth="1"/>
  </cols>
  <sheetData>
    <row r="1" spans="1:6" ht="20.25" customHeight="1">
      <c r="A1" s="282" t="s">
        <v>458</v>
      </c>
      <c r="B1" s="278"/>
      <c r="C1" s="278"/>
      <c r="D1" s="278"/>
    </row>
    <row r="3" spans="1:6">
      <c r="A3" s="277" t="s">
        <v>459</v>
      </c>
      <c r="B3" s="278"/>
      <c r="C3" s="278"/>
      <c r="D3" s="278"/>
      <c r="E3" s="278"/>
      <c r="F3" s="278"/>
    </row>
    <row r="4" spans="1:6">
      <c r="A4" s="277" t="s">
        <v>460</v>
      </c>
      <c r="B4" s="278"/>
      <c r="C4" s="278"/>
      <c r="D4" s="278"/>
      <c r="E4" s="278"/>
      <c r="F4" s="278"/>
    </row>
    <row r="5" spans="1:6">
      <c r="A5" s="2" t="s">
        <v>461</v>
      </c>
      <c r="B5" s="2" t="s">
        <v>462</v>
      </c>
      <c r="C5" s="2" t="s">
        <v>463</v>
      </c>
      <c r="D5" s="2" t="s">
        <v>464</v>
      </c>
      <c r="E5" s="2" t="s">
        <v>465</v>
      </c>
      <c r="F5" s="2" t="s">
        <v>466</v>
      </c>
    </row>
    <row r="6" spans="1:6">
      <c r="A6" s="3" t="s">
        <v>467</v>
      </c>
      <c r="B6" t="s">
        <v>108</v>
      </c>
      <c r="C6" t="s">
        <v>468</v>
      </c>
      <c r="D6" t="s">
        <v>469</v>
      </c>
      <c r="E6" s="9">
        <v>3385601</v>
      </c>
      <c r="F6" s="9">
        <v>770.04</v>
      </c>
    </row>
    <row r="7" spans="1:6">
      <c r="A7" s="3" t="s">
        <v>470</v>
      </c>
      <c r="B7" t="s">
        <v>110</v>
      </c>
      <c r="C7" t="s">
        <v>471</v>
      </c>
      <c r="D7" t="s">
        <v>469</v>
      </c>
      <c r="E7" s="9">
        <v>1600957</v>
      </c>
      <c r="F7" s="9">
        <v>7407.3</v>
      </c>
    </row>
    <row r="8" spans="1:6">
      <c r="A8" s="3" t="s">
        <v>472</v>
      </c>
      <c r="B8" t="s">
        <v>112</v>
      </c>
      <c r="C8" t="s">
        <v>473</v>
      </c>
      <c r="D8" t="s">
        <v>469</v>
      </c>
      <c r="E8" s="9">
        <v>2118670</v>
      </c>
      <c r="F8" s="9">
        <v>8245.41</v>
      </c>
    </row>
    <row r="9" spans="1:6">
      <c r="A9" s="3" t="s">
        <v>474</v>
      </c>
      <c r="B9" t="s">
        <v>114</v>
      </c>
      <c r="C9" t="s">
        <v>475</v>
      </c>
      <c r="D9" t="s">
        <v>469</v>
      </c>
      <c r="E9" s="9">
        <v>2418346</v>
      </c>
      <c r="F9" s="9">
        <v>883.56</v>
      </c>
    </row>
    <row r="10" spans="1:6">
      <c r="A10" s="3" t="s">
        <v>476</v>
      </c>
      <c r="B10" t="s">
        <v>115</v>
      </c>
      <c r="C10" t="s">
        <v>477</v>
      </c>
      <c r="D10" t="s">
        <v>469</v>
      </c>
      <c r="E10" s="9">
        <v>1463882</v>
      </c>
      <c r="F10" s="9">
        <v>539.84</v>
      </c>
    </row>
    <row r="11" spans="1:6">
      <c r="A11" s="3" t="s">
        <v>478</v>
      </c>
      <c r="B11" t="s">
        <v>116</v>
      </c>
      <c r="C11" t="s">
        <v>479</v>
      </c>
      <c r="D11" t="s">
        <v>469</v>
      </c>
      <c r="E11" s="9">
        <v>2641823</v>
      </c>
      <c r="F11" s="9">
        <v>19030.8</v>
      </c>
    </row>
    <row r="12" spans="1:6">
      <c r="A12" s="3" t="s">
        <v>480</v>
      </c>
      <c r="B12" t="s">
        <v>120</v>
      </c>
      <c r="C12" t="s">
        <v>481</v>
      </c>
      <c r="D12" t="s">
        <v>469</v>
      </c>
      <c r="E12" s="9">
        <v>13530519</v>
      </c>
      <c r="F12" s="9">
        <v>10191.790000000001</v>
      </c>
    </row>
    <row r="13" spans="1:6">
      <c r="A13" s="3" t="s">
        <v>482</v>
      </c>
      <c r="B13" t="s">
        <v>123</v>
      </c>
      <c r="C13" t="s">
        <v>483</v>
      </c>
      <c r="D13" t="s">
        <v>469</v>
      </c>
      <c r="E13" s="9">
        <v>3340216</v>
      </c>
      <c r="F13" s="9">
        <v>10540.29</v>
      </c>
    </row>
    <row r="14" spans="1:6">
      <c r="A14" s="3" t="s">
        <v>484</v>
      </c>
      <c r="B14" t="s">
        <v>125</v>
      </c>
      <c r="C14" t="s">
        <v>485</v>
      </c>
      <c r="D14" t="s">
        <v>469</v>
      </c>
      <c r="E14" s="9">
        <v>1538492</v>
      </c>
      <c r="F14" s="9">
        <v>16826.37</v>
      </c>
    </row>
    <row r="15" spans="1:6">
      <c r="A15" s="3" t="s">
        <v>486</v>
      </c>
      <c r="B15" t="s">
        <v>127</v>
      </c>
      <c r="C15" t="s">
        <v>487</v>
      </c>
      <c r="D15" t="s">
        <v>469</v>
      </c>
      <c r="E15" s="9">
        <v>1441611</v>
      </c>
      <c r="F15" s="9">
        <v>501.24</v>
      </c>
    </row>
    <row r="16" spans="1:6">
      <c r="A16" s="3" t="s">
        <v>488</v>
      </c>
      <c r="B16" t="s">
        <v>129</v>
      </c>
      <c r="C16" t="s">
        <v>489</v>
      </c>
      <c r="D16" t="s">
        <v>469</v>
      </c>
      <c r="E16" s="9">
        <v>2947217</v>
      </c>
      <c r="F16" s="9">
        <v>1063.27</v>
      </c>
    </row>
    <row r="17" spans="1:6">
      <c r="A17" s="3" t="s">
        <v>490</v>
      </c>
      <c r="B17" t="s">
        <v>131</v>
      </c>
      <c r="C17" t="s">
        <v>491</v>
      </c>
      <c r="D17" t="s">
        <v>469</v>
      </c>
      <c r="E17" s="9">
        <v>1792712</v>
      </c>
      <c r="F17" s="9">
        <v>8069.07</v>
      </c>
    </row>
    <row r="18" spans="1:6">
      <c r="A18" s="3" t="s">
        <v>492</v>
      </c>
      <c r="B18" t="s">
        <v>133</v>
      </c>
      <c r="C18" t="s">
        <v>493</v>
      </c>
      <c r="D18" t="s">
        <v>469</v>
      </c>
      <c r="E18" s="9">
        <v>674635</v>
      </c>
      <c r="F18" s="9">
        <v>1849.16</v>
      </c>
    </row>
    <row r="19" spans="1:6">
      <c r="A19" s="3" t="s">
        <v>494</v>
      </c>
      <c r="B19" t="s">
        <v>135</v>
      </c>
      <c r="C19" t="s">
        <v>495</v>
      </c>
      <c r="D19" t="s">
        <v>469</v>
      </c>
      <c r="E19" s="9">
        <v>1851549</v>
      </c>
      <c r="F19" s="9">
        <v>12344.06</v>
      </c>
    </row>
    <row r="20" spans="1:6">
      <c r="A20" s="3" t="s">
        <v>496</v>
      </c>
      <c r="B20" t="s">
        <v>137</v>
      </c>
      <c r="C20" t="s">
        <v>497</v>
      </c>
      <c r="D20" t="s">
        <v>469</v>
      </c>
      <c r="E20" s="9">
        <v>9720846</v>
      </c>
      <c r="F20" s="9">
        <v>605.21</v>
      </c>
    </row>
    <row r="21" spans="1:6">
      <c r="A21" s="3" t="s">
        <v>498</v>
      </c>
      <c r="B21" t="s">
        <v>140</v>
      </c>
      <c r="C21" t="s">
        <v>499</v>
      </c>
      <c r="D21" t="s">
        <v>469</v>
      </c>
      <c r="E21" s="9">
        <v>365309</v>
      </c>
      <c r="F21" s="9">
        <v>465.23</v>
      </c>
    </row>
    <row r="22" spans="1:6">
      <c r="A22" s="3" t="s">
        <v>500</v>
      </c>
      <c r="B22" t="s">
        <v>143</v>
      </c>
      <c r="C22" t="s">
        <v>501</v>
      </c>
      <c r="D22" t="s">
        <v>469</v>
      </c>
      <c r="E22" s="9">
        <v>1136017</v>
      </c>
      <c r="F22" s="9">
        <v>1062.04</v>
      </c>
    </row>
  </sheetData>
  <mergeCells count="3">
    <mergeCell ref="A3:F3"/>
    <mergeCell ref="A1:D1"/>
    <mergeCell ref="A4:F4"/>
  </mergeCells>
  <phoneticPr fontId="9" type="noConversion"/>
  <dataValidations count="1">
    <dataValidation type="list" sqref="D6:D22" xr:uid="{00000000-0002-0000-0900-000000000000}">
      <formula1>"O,"</formula1>
    </dataValidation>
  </dataValidations>
  <hyperlinks>
    <hyperlink ref="A6" location="'지역_BSN'!A1" display="BSN" xr:uid="{00000000-0004-0000-0900-000000000000}"/>
    <hyperlink ref="A7" location="'지역_CBD'!A1" display="CBD" xr:uid="{00000000-0004-0000-0900-000001000000}"/>
    <hyperlink ref="A8" location="'지역_CND'!A1" display="CND" xr:uid="{00000000-0004-0000-0900-000002000000}"/>
    <hyperlink ref="A9" location="'지역_DGU'!A1" display="DGU" xr:uid="{00000000-0004-0000-0900-000003000000}"/>
    <hyperlink ref="A10" location="'지역_DJN'!A1" display="DJN" xr:uid="{00000000-0004-0000-0900-000004000000}"/>
    <hyperlink ref="A11" location="'지역_GBD'!A1" display="GBD" xr:uid="{00000000-0004-0000-0900-000005000000}"/>
    <hyperlink ref="A12" location="'지역_GGD'!A1" display="GGD" xr:uid="{00000000-0004-0000-0900-000006000000}"/>
    <hyperlink ref="A13" location="'지역_GND'!A1" display="GND" xr:uid="{00000000-0004-0000-0900-000007000000}"/>
    <hyperlink ref="A14" location="'지역_GWD'!A1" display="GWD" xr:uid="{00000000-0004-0000-0900-000008000000}"/>
    <hyperlink ref="A15" location="'지역_GWJ'!A1" display="GWJ" xr:uid="{00000000-0004-0000-0900-000009000000}"/>
    <hyperlink ref="A16" location="'지역_ICN'!A1" display="ICN" xr:uid="{00000000-0004-0000-0900-00000A000000}"/>
    <hyperlink ref="A17" location="'지역_JBD'!A1" display="JBD" xr:uid="{00000000-0004-0000-0900-00000B000000}"/>
    <hyperlink ref="A18" location="'지역_JJD'!A1" display="JJD" xr:uid="{00000000-0004-0000-0900-00000C000000}"/>
    <hyperlink ref="A19" location="'지역_JND'!A1" display="JND" xr:uid="{00000000-0004-0000-0900-00000D000000}"/>
    <hyperlink ref="A20" location="'지역_SEL'!A1" display="SEL" xr:uid="{00000000-0004-0000-0900-00000E000000}"/>
    <hyperlink ref="A21" location="'지역_SJN'!A1" display="SJN" xr:uid="{00000000-0004-0000-0900-00000F000000}"/>
    <hyperlink ref="A22" location="'지역_USN'!A1" display="USN" xr:uid="{00000000-0004-0000-0900-000010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7"/>
  </sheetPr>
  <dimension ref="A1:F6"/>
  <sheetViews>
    <sheetView workbookViewId="0">
      <selection activeCell="F15" sqref="F15"/>
    </sheetView>
  </sheetViews>
  <sheetFormatPr defaultRowHeight="16.5"/>
  <cols>
    <col min="1" max="2" width="20" customWidth="1"/>
    <col min="3" max="3" width="15" customWidth="1"/>
  </cols>
  <sheetData>
    <row r="1" spans="1:6" ht="20.25" customHeight="1">
      <c r="A1" s="282" t="s">
        <v>502</v>
      </c>
      <c r="B1" s="278"/>
      <c r="C1" s="278"/>
      <c r="D1" s="278"/>
    </row>
    <row r="3" spans="1:6">
      <c r="A3" s="277" t="s">
        <v>503</v>
      </c>
      <c r="B3" s="278"/>
      <c r="C3" s="278"/>
      <c r="D3" s="278"/>
      <c r="E3" s="278"/>
      <c r="F3" s="278"/>
    </row>
    <row r="5" spans="1:6">
      <c r="A5" s="2" t="s">
        <v>504</v>
      </c>
      <c r="B5" s="2" t="s">
        <v>505</v>
      </c>
      <c r="C5" s="2" t="s">
        <v>506</v>
      </c>
    </row>
    <row r="6" spans="1:6">
      <c r="A6" s="7">
        <v>45292</v>
      </c>
      <c r="B6" s="7">
        <v>50770</v>
      </c>
      <c r="C6" t="s">
        <v>507</v>
      </c>
    </row>
  </sheetData>
  <mergeCells count="2">
    <mergeCell ref="A3:F3"/>
    <mergeCell ref="A1:D1"/>
  </mergeCells>
  <phoneticPr fontId="9"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7"/>
  </sheetPr>
  <dimension ref="A1:H33"/>
  <sheetViews>
    <sheetView topLeftCell="A6" zoomScaleNormal="100" workbookViewId="0">
      <selection activeCell="E25" sqref="E25"/>
    </sheetView>
  </sheetViews>
  <sheetFormatPr defaultRowHeight="16.5"/>
  <cols>
    <col min="1" max="1" width="20" customWidth="1"/>
    <col min="2" max="2" width="6.875" bestFit="1" customWidth="1"/>
    <col min="3" max="3" width="16.125" bestFit="1" customWidth="1"/>
    <col min="4" max="4" width="13" bestFit="1" customWidth="1"/>
    <col min="5" max="5" width="15.75" bestFit="1" customWidth="1"/>
    <col min="6" max="6" width="11.875" bestFit="1" customWidth="1"/>
    <col min="7" max="7" width="30" customWidth="1"/>
  </cols>
  <sheetData>
    <row r="1" spans="1:7" ht="20.25" customHeight="1">
      <c r="A1" s="282" t="s">
        <v>508</v>
      </c>
      <c r="B1" s="278"/>
      <c r="C1" s="278"/>
      <c r="D1" s="278"/>
      <c r="E1" s="278"/>
    </row>
    <row r="3" spans="1:7">
      <c r="A3" s="277" t="s">
        <v>509</v>
      </c>
      <c r="B3" s="278"/>
      <c r="C3" s="278"/>
      <c r="D3" s="278"/>
      <c r="E3" s="278"/>
      <c r="F3" s="278"/>
      <c r="G3" s="278"/>
    </row>
    <row r="4" spans="1:7">
      <c r="A4" s="277" t="s">
        <v>510</v>
      </c>
      <c r="B4" s="278"/>
      <c r="C4" s="278"/>
      <c r="D4" s="278"/>
      <c r="E4" s="278"/>
      <c r="F4" s="278"/>
      <c r="G4" s="278"/>
    </row>
    <row r="6" spans="1:7">
      <c r="A6" s="2" t="s">
        <v>106</v>
      </c>
      <c r="B6" s="2" t="s">
        <v>511</v>
      </c>
      <c r="C6" s="2" t="s">
        <v>512</v>
      </c>
      <c r="D6" s="2" t="s">
        <v>513</v>
      </c>
      <c r="E6" s="2" t="s">
        <v>514</v>
      </c>
      <c r="F6" s="2" t="s">
        <v>515</v>
      </c>
      <c r="G6" s="2" t="s">
        <v>516</v>
      </c>
    </row>
    <row r="7" spans="1:7">
      <c r="A7" t="s">
        <v>517</v>
      </c>
      <c r="B7" t="s">
        <v>518</v>
      </c>
      <c r="C7" t="s">
        <v>519</v>
      </c>
      <c r="D7" t="s">
        <v>520</v>
      </c>
      <c r="E7" s="180">
        <v>218400000</v>
      </c>
      <c r="F7" t="s">
        <v>521</v>
      </c>
      <c r="G7" t="s">
        <v>522</v>
      </c>
    </row>
    <row r="8" spans="1:7">
      <c r="A8" t="s">
        <v>523</v>
      </c>
      <c r="B8" t="s">
        <v>524</v>
      </c>
      <c r="C8" t="s">
        <v>525</v>
      </c>
      <c r="D8" t="s">
        <v>526</v>
      </c>
      <c r="E8">
        <v>0</v>
      </c>
      <c r="F8" t="s">
        <v>467</v>
      </c>
      <c r="G8" t="s">
        <v>527</v>
      </c>
    </row>
    <row r="9" spans="1:7">
      <c r="A9" t="s">
        <v>528</v>
      </c>
      <c r="B9" t="s">
        <v>524</v>
      </c>
      <c r="C9" t="s">
        <v>525</v>
      </c>
      <c r="D9" t="s">
        <v>526</v>
      </c>
      <c r="E9">
        <v>0</v>
      </c>
      <c r="F9" t="s">
        <v>470</v>
      </c>
      <c r="G9" t="s">
        <v>527</v>
      </c>
    </row>
    <row r="10" spans="1:7">
      <c r="A10" t="s">
        <v>529</v>
      </c>
      <c r="B10" t="s">
        <v>524</v>
      </c>
      <c r="C10" t="s">
        <v>525</v>
      </c>
      <c r="D10" t="s">
        <v>526</v>
      </c>
      <c r="E10">
        <v>0</v>
      </c>
      <c r="F10" t="s">
        <v>472</v>
      </c>
      <c r="G10" t="s">
        <v>527</v>
      </c>
    </row>
    <row r="11" spans="1:7">
      <c r="A11" t="s">
        <v>530</v>
      </c>
      <c r="B11" t="s">
        <v>524</v>
      </c>
      <c r="C11" t="s">
        <v>525</v>
      </c>
      <c r="D11" t="s">
        <v>526</v>
      </c>
      <c r="E11">
        <v>0</v>
      </c>
      <c r="F11" t="s">
        <v>474</v>
      </c>
      <c r="G11" t="s">
        <v>527</v>
      </c>
    </row>
    <row r="12" spans="1:7">
      <c r="A12" t="s">
        <v>531</v>
      </c>
      <c r="B12" t="s">
        <v>524</v>
      </c>
      <c r="C12" t="s">
        <v>525</v>
      </c>
      <c r="D12" t="s">
        <v>526</v>
      </c>
      <c r="E12">
        <v>0</v>
      </c>
      <c r="F12" t="s">
        <v>476</v>
      </c>
      <c r="G12" t="s">
        <v>527</v>
      </c>
    </row>
    <row r="13" spans="1:7">
      <c r="A13" t="s">
        <v>532</v>
      </c>
      <c r="B13" t="s">
        <v>524</v>
      </c>
      <c r="C13" t="s">
        <v>525</v>
      </c>
      <c r="D13" t="s">
        <v>526</v>
      </c>
      <c r="E13">
        <v>0</v>
      </c>
      <c r="F13" t="s">
        <v>478</v>
      </c>
      <c r="G13" t="s">
        <v>527</v>
      </c>
    </row>
    <row r="14" spans="1:7">
      <c r="A14" t="s">
        <v>533</v>
      </c>
      <c r="B14" t="s">
        <v>524</v>
      </c>
      <c r="C14" t="s">
        <v>525</v>
      </c>
      <c r="D14" t="s">
        <v>526</v>
      </c>
      <c r="E14">
        <v>0</v>
      </c>
      <c r="F14" t="s">
        <v>480</v>
      </c>
      <c r="G14" t="s">
        <v>527</v>
      </c>
    </row>
    <row r="15" spans="1:7">
      <c r="A15" t="s">
        <v>534</v>
      </c>
      <c r="B15" t="s">
        <v>524</v>
      </c>
      <c r="C15" t="s">
        <v>525</v>
      </c>
      <c r="D15" t="s">
        <v>526</v>
      </c>
      <c r="E15">
        <v>0</v>
      </c>
      <c r="F15" t="s">
        <v>482</v>
      </c>
      <c r="G15" t="s">
        <v>527</v>
      </c>
    </row>
    <row r="16" spans="1:7">
      <c r="A16" t="s">
        <v>535</v>
      </c>
      <c r="B16" t="s">
        <v>524</v>
      </c>
      <c r="C16" t="s">
        <v>525</v>
      </c>
      <c r="D16" t="s">
        <v>526</v>
      </c>
      <c r="E16">
        <v>0</v>
      </c>
      <c r="F16" t="s">
        <v>484</v>
      </c>
      <c r="G16" t="s">
        <v>527</v>
      </c>
    </row>
    <row r="17" spans="1:8">
      <c r="A17" t="s">
        <v>536</v>
      </c>
      <c r="B17" t="s">
        <v>524</v>
      </c>
      <c r="C17" t="s">
        <v>525</v>
      </c>
      <c r="D17" t="s">
        <v>526</v>
      </c>
      <c r="E17">
        <v>0</v>
      </c>
      <c r="F17" t="s">
        <v>486</v>
      </c>
      <c r="G17" t="s">
        <v>527</v>
      </c>
    </row>
    <row r="18" spans="1:8">
      <c r="A18" t="s">
        <v>537</v>
      </c>
      <c r="B18" t="s">
        <v>524</v>
      </c>
      <c r="C18" t="s">
        <v>525</v>
      </c>
      <c r="D18" t="s">
        <v>526</v>
      </c>
      <c r="E18">
        <v>0</v>
      </c>
      <c r="F18" t="s">
        <v>488</v>
      </c>
      <c r="G18" t="s">
        <v>527</v>
      </c>
    </row>
    <row r="19" spans="1:8">
      <c r="A19" t="s">
        <v>538</v>
      </c>
      <c r="B19" t="s">
        <v>524</v>
      </c>
      <c r="C19" t="s">
        <v>525</v>
      </c>
      <c r="D19" t="s">
        <v>526</v>
      </c>
      <c r="E19">
        <v>0</v>
      </c>
      <c r="F19" t="s">
        <v>490</v>
      </c>
      <c r="G19" t="s">
        <v>527</v>
      </c>
    </row>
    <row r="20" spans="1:8">
      <c r="A20" t="s">
        <v>539</v>
      </c>
      <c r="B20" t="s">
        <v>524</v>
      </c>
      <c r="C20" t="s">
        <v>525</v>
      </c>
      <c r="D20" t="s">
        <v>526</v>
      </c>
      <c r="E20">
        <v>0</v>
      </c>
      <c r="F20" t="s">
        <v>492</v>
      </c>
      <c r="G20" t="s">
        <v>527</v>
      </c>
    </row>
    <row r="21" spans="1:8">
      <c r="A21" t="s">
        <v>540</v>
      </c>
      <c r="B21" t="s">
        <v>524</v>
      </c>
      <c r="C21" t="s">
        <v>525</v>
      </c>
      <c r="D21" t="s">
        <v>526</v>
      </c>
      <c r="E21">
        <v>0</v>
      </c>
      <c r="F21" t="s">
        <v>494</v>
      </c>
      <c r="G21" t="s">
        <v>527</v>
      </c>
    </row>
    <row r="22" spans="1:8">
      <c r="A22" t="s">
        <v>541</v>
      </c>
      <c r="B22" t="s">
        <v>524</v>
      </c>
      <c r="C22" t="s">
        <v>525</v>
      </c>
      <c r="D22" t="s">
        <v>526</v>
      </c>
      <c r="E22">
        <v>0</v>
      </c>
      <c r="F22" t="s">
        <v>496</v>
      </c>
      <c r="G22" t="s">
        <v>527</v>
      </c>
    </row>
    <row r="23" spans="1:8">
      <c r="A23" t="s">
        <v>542</v>
      </c>
      <c r="B23" t="s">
        <v>524</v>
      </c>
      <c r="C23" t="s">
        <v>525</v>
      </c>
      <c r="D23" t="s">
        <v>526</v>
      </c>
      <c r="E23">
        <v>0</v>
      </c>
      <c r="F23" t="s">
        <v>498</v>
      </c>
      <c r="G23" t="s">
        <v>527</v>
      </c>
    </row>
    <row r="24" spans="1:8">
      <c r="A24" t="s">
        <v>543</v>
      </c>
      <c r="B24" t="s">
        <v>524</v>
      </c>
      <c r="C24" t="s">
        <v>525</v>
      </c>
      <c r="D24" t="s">
        <v>526</v>
      </c>
      <c r="E24">
        <v>0</v>
      </c>
      <c r="F24" t="s">
        <v>500</v>
      </c>
      <c r="G24" t="s">
        <v>527</v>
      </c>
    </row>
    <row r="27" spans="1:8">
      <c r="D27">
        <v>2024</v>
      </c>
      <c r="E27">
        <v>2030</v>
      </c>
      <c r="F27">
        <v>2038</v>
      </c>
    </row>
    <row r="28" spans="1:8">
      <c r="D28" s="17">
        <v>218400000</v>
      </c>
      <c r="E28" s="17">
        <v>145900000</v>
      </c>
      <c r="F28" s="17">
        <v>83100000</v>
      </c>
    </row>
    <row r="30" spans="1:8">
      <c r="D30" t="s">
        <v>544</v>
      </c>
    </row>
    <row r="31" spans="1:8">
      <c r="D31">
        <v>2030</v>
      </c>
      <c r="E31">
        <v>2035</v>
      </c>
      <c r="F31">
        <v>2035</v>
      </c>
      <c r="G31">
        <v>2038</v>
      </c>
      <c r="H31">
        <v>2050</v>
      </c>
    </row>
    <row r="32" spans="1:8">
      <c r="E32" s="156" t="s">
        <v>545</v>
      </c>
      <c r="F32" s="156">
        <v>0.6</v>
      </c>
      <c r="G32" s="157">
        <f>F32*(1-3/15)</f>
        <v>0.48</v>
      </c>
    </row>
    <row r="33" spans="4:7">
      <c r="D33" s="17">
        <v>145900000</v>
      </c>
      <c r="E33" s="17">
        <v>88300000</v>
      </c>
      <c r="F33" s="17">
        <v>70000000</v>
      </c>
      <c r="G33" s="88">
        <f>F33*(1-3/15)</f>
        <v>56000000</v>
      </c>
    </row>
  </sheetData>
  <mergeCells count="3">
    <mergeCell ref="A3:G3"/>
    <mergeCell ref="A1:E1"/>
    <mergeCell ref="A4:G4"/>
  </mergeCells>
  <phoneticPr fontId="9" type="noConversion"/>
  <dataValidations count="2">
    <dataValidation type="list" sqref="B7:B100" xr:uid="{00000000-0002-0000-0B00-000000000000}">
      <formula1>"global,regional,carrier,component"</formula1>
    </dataValidation>
    <dataValidation type="list" sqref="D7:D31 D33:D100" xr:uid="{00000000-0002-0000-0B00-000001000000}">
      <formula1>"equal,less_equal,greater_equal,less,greater"</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6"/>
  </sheetPr>
  <dimension ref="A1:T8766"/>
  <sheetViews>
    <sheetView tabSelected="1" zoomScale="85" zoomScaleNormal="85" workbookViewId="0">
      <selection activeCell="J22" sqref="J22"/>
    </sheetView>
  </sheetViews>
  <sheetFormatPr defaultRowHeight="16.5"/>
  <cols>
    <col min="1" max="1" width="10" customWidth="1"/>
    <col min="2" max="3" width="13.375" bestFit="1" customWidth="1"/>
    <col min="4" max="10" width="10" customWidth="1"/>
  </cols>
  <sheetData>
    <row r="1" spans="1:20" ht="20.25" customHeight="1">
      <c r="A1" s="282" t="s">
        <v>546</v>
      </c>
      <c r="B1" s="278"/>
      <c r="C1" s="278"/>
      <c r="D1" s="278"/>
      <c r="E1" s="278"/>
      <c r="F1" s="278"/>
      <c r="G1" s="278"/>
      <c r="H1" s="278"/>
      <c r="I1" s="278"/>
      <c r="J1" s="278"/>
    </row>
    <row r="3" spans="1:20">
      <c r="A3" s="277" t="s">
        <v>547</v>
      </c>
      <c r="B3" s="278"/>
      <c r="C3" s="278"/>
      <c r="D3" s="278"/>
      <c r="E3" s="278"/>
      <c r="F3" s="278"/>
      <c r="G3" s="278"/>
      <c r="H3" s="278"/>
      <c r="I3" s="278"/>
      <c r="J3" s="278"/>
    </row>
    <row r="5" spans="1:20">
      <c r="A5" s="2" t="s">
        <v>548</v>
      </c>
      <c r="B5" s="144" t="s">
        <v>549</v>
      </c>
      <c r="C5" s="144" t="s">
        <v>550</v>
      </c>
      <c r="D5" s="2" t="s">
        <v>551</v>
      </c>
      <c r="E5" s="2" t="s">
        <v>552</v>
      </c>
      <c r="F5" s="2" t="s">
        <v>553</v>
      </c>
      <c r="G5" s="2" t="s">
        <v>554</v>
      </c>
      <c r="H5" s="2" t="s">
        <v>555</v>
      </c>
      <c r="I5" s="2" t="s">
        <v>556</v>
      </c>
      <c r="J5" s="2" t="s">
        <v>557</v>
      </c>
      <c r="K5" t="s">
        <v>558</v>
      </c>
      <c r="L5" t="s">
        <v>559</v>
      </c>
      <c r="M5" t="s">
        <v>560</v>
      </c>
      <c r="N5" t="s">
        <v>561</v>
      </c>
      <c r="O5" t="s">
        <v>562</v>
      </c>
      <c r="P5" t="s">
        <v>563</v>
      </c>
      <c r="Q5" t="s">
        <v>564</v>
      </c>
      <c r="R5" t="s">
        <v>565</v>
      </c>
      <c r="S5" t="s">
        <v>566</v>
      </c>
      <c r="T5" t="s">
        <v>567</v>
      </c>
    </row>
    <row r="6" spans="1:20">
      <c r="A6">
        <v>0</v>
      </c>
      <c r="B6" s="141">
        <v>0</v>
      </c>
      <c r="C6" s="141">
        <v>0</v>
      </c>
      <c r="D6">
        <v>3.599297196735293E-10</v>
      </c>
      <c r="E6">
        <v>0</v>
      </c>
      <c r="F6">
        <v>0</v>
      </c>
      <c r="G6">
        <v>0</v>
      </c>
      <c r="H6">
        <v>4.3756097711580743E-9</v>
      </c>
      <c r="I6">
        <v>1.733422422726079E-9</v>
      </c>
      <c r="J6">
        <v>0</v>
      </c>
      <c r="K6">
        <v>0</v>
      </c>
      <c r="L6">
        <v>0</v>
      </c>
      <c r="M6">
        <v>0</v>
      </c>
      <c r="N6">
        <v>5.7263596202877274E-10</v>
      </c>
      <c r="O6">
        <v>0</v>
      </c>
      <c r="P6">
        <v>0</v>
      </c>
      <c r="Q6">
        <v>0</v>
      </c>
      <c r="R6">
        <v>0</v>
      </c>
      <c r="S6">
        <v>4.959413379892461E-5</v>
      </c>
      <c r="T6">
        <v>2.7878712339178752E-4</v>
      </c>
    </row>
    <row r="7" spans="1:20">
      <c r="A7">
        <v>1</v>
      </c>
      <c r="B7" s="141">
        <v>0</v>
      </c>
      <c r="C7" s="141">
        <v>0</v>
      </c>
      <c r="D7">
        <v>9.5981258579607837E-11</v>
      </c>
      <c r="E7">
        <v>0</v>
      </c>
      <c r="F7">
        <v>0</v>
      </c>
      <c r="G7">
        <v>0</v>
      </c>
      <c r="H7">
        <v>0</v>
      </c>
      <c r="I7">
        <v>1.008851850026578E-8</v>
      </c>
      <c r="J7">
        <v>0</v>
      </c>
      <c r="K7">
        <v>1.425622948342466E-8</v>
      </c>
      <c r="L7">
        <v>0</v>
      </c>
      <c r="M7">
        <v>0</v>
      </c>
      <c r="N7">
        <v>5.9053083584217205E-10</v>
      </c>
      <c r="O7">
        <v>0</v>
      </c>
      <c r="P7">
        <v>0</v>
      </c>
      <c r="Q7">
        <v>0</v>
      </c>
      <c r="R7">
        <v>0</v>
      </c>
      <c r="S7">
        <v>3.4963837500675653E-5</v>
      </c>
      <c r="T7">
        <v>1.6021438264806839E-4</v>
      </c>
    </row>
    <row r="8" spans="1:20">
      <c r="A8">
        <v>2</v>
      </c>
      <c r="B8" s="141">
        <v>0</v>
      </c>
      <c r="C8" s="141">
        <v>0</v>
      </c>
      <c r="D8">
        <v>9.5981258579607837E-11</v>
      </c>
      <c r="E8">
        <v>0</v>
      </c>
      <c r="F8">
        <v>0</v>
      </c>
      <c r="G8">
        <v>0</v>
      </c>
      <c r="H8">
        <v>0</v>
      </c>
      <c r="I8">
        <v>0</v>
      </c>
      <c r="J8">
        <v>0</v>
      </c>
      <c r="K8">
        <v>0</v>
      </c>
      <c r="L8">
        <v>0</v>
      </c>
      <c r="M8">
        <v>0</v>
      </c>
      <c r="N8">
        <v>5.9053083584217205E-10</v>
      </c>
      <c r="O8">
        <v>0</v>
      </c>
      <c r="P8">
        <v>0</v>
      </c>
      <c r="Q8">
        <v>0</v>
      </c>
      <c r="R8">
        <v>0</v>
      </c>
      <c r="S8">
        <v>2.9076192000519729E-5</v>
      </c>
      <c r="T8">
        <v>1.2751209362144321E-4</v>
      </c>
    </row>
    <row r="9" spans="1:20">
      <c r="A9">
        <v>3</v>
      </c>
      <c r="B9" s="141">
        <v>0</v>
      </c>
      <c r="C9" s="141">
        <v>3.8103793360641971E-8</v>
      </c>
      <c r="D9">
        <v>9.5981258579607837E-11</v>
      </c>
      <c r="E9">
        <v>0</v>
      </c>
      <c r="F9">
        <v>0</v>
      </c>
      <c r="G9">
        <v>0</v>
      </c>
      <c r="H9">
        <v>0</v>
      </c>
      <c r="I9">
        <v>0</v>
      </c>
      <c r="J9">
        <v>0</v>
      </c>
      <c r="K9">
        <v>0</v>
      </c>
      <c r="L9">
        <v>0</v>
      </c>
      <c r="M9">
        <v>0</v>
      </c>
      <c r="N9">
        <v>7.8737444778956259E-10</v>
      </c>
      <c r="O9">
        <v>0</v>
      </c>
      <c r="P9">
        <v>0</v>
      </c>
      <c r="Q9">
        <v>0</v>
      </c>
      <c r="R9">
        <v>0</v>
      </c>
      <c r="S9">
        <v>2.7986195001502788E-5</v>
      </c>
      <c r="T9">
        <v>8.0001072027358452E-5</v>
      </c>
    </row>
    <row r="10" spans="1:20">
      <c r="A10">
        <v>4</v>
      </c>
      <c r="B10" s="141">
        <v>0</v>
      </c>
      <c r="C10" s="141">
        <v>0</v>
      </c>
      <c r="D10">
        <v>1.1997657322450981E-10</v>
      </c>
      <c r="E10">
        <v>0</v>
      </c>
      <c r="F10">
        <v>0</v>
      </c>
      <c r="G10">
        <v>0</v>
      </c>
      <c r="H10">
        <v>0</v>
      </c>
      <c r="I10">
        <v>0</v>
      </c>
      <c r="J10">
        <v>0</v>
      </c>
      <c r="K10">
        <v>0</v>
      </c>
      <c r="L10">
        <v>0</v>
      </c>
      <c r="M10">
        <v>0</v>
      </c>
      <c r="N10">
        <v>8.5895394304315921E-10</v>
      </c>
      <c r="O10">
        <v>0</v>
      </c>
      <c r="P10">
        <v>0</v>
      </c>
      <c r="Q10">
        <v>0</v>
      </c>
      <c r="R10">
        <v>0</v>
      </c>
      <c r="S10">
        <v>2.340733582666207E-5</v>
      </c>
      <c r="T10">
        <v>5.9067699730297097E-5</v>
      </c>
    </row>
    <row r="11" spans="1:20">
      <c r="A11">
        <v>5</v>
      </c>
      <c r="B11" s="141">
        <v>0</v>
      </c>
      <c r="C11" s="141">
        <v>0</v>
      </c>
      <c r="D11">
        <v>9.5981258579607837E-11</v>
      </c>
      <c r="E11">
        <v>0</v>
      </c>
      <c r="F11">
        <v>0</v>
      </c>
      <c r="G11">
        <v>0</v>
      </c>
      <c r="H11">
        <v>0</v>
      </c>
      <c r="I11">
        <v>0</v>
      </c>
      <c r="J11">
        <v>0</v>
      </c>
      <c r="K11">
        <v>0</v>
      </c>
      <c r="L11">
        <v>1.154816682406195E-9</v>
      </c>
      <c r="M11">
        <v>0</v>
      </c>
      <c r="N11">
        <v>8.052693216029618E-10</v>
      </c>
      <c r="O11">
        <v>0</v>
      </c>
      <c r="P11">
        <v>0</v>
      </c>
      <c r="Q11">
        <v>0</v>
      </c>
      <c r="R11">
        <v>0</v>
      </c>
      <c r="S11">
        <v>2.0776645064112981E-5</v>
      </c>
      <c r="T11">
        <v>1.0611764388359731E-4</v>
      </c>
    </row>
    <row r="12" spans="1:20">
      <c r="A12">
        <v>6</v>
      </c>
      <c r="B12" s="141">
        <v>0</v>
      </c>
      <c r="C12" s="141">
        <v>0</v>
      </c>
      <c r="D12">
        <v>4.7990629289803918E-11</v>
      </c>
      <c r="E12">
        <v>0</v>
      </c>
      <c r="F12">
        <v>0</v>
      </c>
      <c r="G12">
        <v>0</v>
      </c>
      <c r="H12">
        <v>0</v>
      </c>
      <c r="I12">
        <v>0</v>
      </c>
      <c r="J12">
        <v>0</v>
      </c>
      <c r="K12">
        <v>0</v>
      </c>
      <c r="L12">
        <v>0</v>
      </c>
      <c r="M12">
        <v>0</v>
      </c>
      <c r="N12">
        <v>7.6947957397616349E-10</v>
      </c>
      <c r="O12">
        <v>0</v>
      </c>
      <c r="P12">
        <v>0</v>
      </c>
      <c r="Q12">
        <v>0</v>
      </c>
      <c r="R12">
        <v>0</v>
      </c>
      <c r="S12">
        <v>1.7746709668569219E-5</v>
      </c>
      <c r="T12">
        <v>6.5973328523875476E-5</v>
      </c>
    </row>
    <row r="13" spans="1:20">
      <c r="A13">
        <v>7</v>
      </c>
      <c r="B13" s="146">
        <v>1.446685201379482E-6</v>
      </c>
      <c r="C13" s="141">
        <v>9.4694496120740245E-8</v>
      </c>
      <c r="D13">
        <v>2.291624534532072E-7</v>
      </c>
      <c r="E13">
        <v>6.5751654873933954E-7</v>
      </c>
      <c r="F13">
        <v>1.2535455248196121E-8</v>
      </c>
      <c r="G13">
        <v>3.2175412810629191E-7</v>
      </c>
      <c r="H13">
        <v>6.5665400922879395E-8</v>
      </c>
      <c r="I13">
        <v>1.1461793524296799E-6</v>
      </c>
      <c r="J13">
        <v>3.634891600065177E-9</v>
      </c>
      <c r="K13">
        <v>4.1096039456572168E-7</v>
      </c>
      <c r="L13">
        <v>1.4295187007335689E-7</v>
      </c>
      <c r="M13">
        <v>5.2853543530277098E-7</v>
      </c>
      <c r="N13">
        <v>1.5519530632000811E-6</v>
      </c>
      <c r="O13">
        <v>5.5758247550211946E-7</v>
      </c>
      <c r="P13">
        <v>3.2348746104300837E-8</v>
      </c>
      <c r="Q13">
        <v>7.7814955846839812E-9</v>
      </c>
      <c r="R13">
        <v>4.3075322443918927E-8</v>
      </c>
      <c r="S13">
        <v>1.6801113464545089E-5</v>
      </c>
      <c r="T13">
        <v>4.8640833930870033E-5</v>
      </c>
    </row>
    <row r="14" spans="1:20">
      <c r="A14">
        <v>8</v>
      </c>
      <c r="B14" s="146">
        <v>4.7927047001535107E-5</v>
      </c>
      <c r="C14" s="141">
        <v>1.573772289835916E-5</v>
      </c>
      <c r="D14">
        <v>3.0396532135182271E-5</v>
      </c>
      <c r="E14">
        <v>3.7987075786170282E-5</v>
      </c>
      <c r="F14">
        <v>1.2460576795513561E-5</v>
      </c>
      <c r="G14">
        <v>2.394678184761344E-5</v>
      </c>
      <c r="H14">
        <v>1.529827150213283E-5</v>
      </c>
      <c r="I14">
        <v>4.6262990356988107E-5</v>
      </c>
      <c r="J14">
        <v>4.5883325036138139E-6</v>
      </c>
      <c r="K14">
        <v>4.4015014733156377E-5</v>
      </c>
      <c r="L14">
        <v>2.6776994248705982E-5</v>
      </c>
      <c r="M14">
        <v>4.2622959848045019E-5</v>
      </c>
      <c r="N14">
        <v>5.8081626806368421E-5</v>
      </c>
      <c r="O14">
        <v>3.6415561219462798E-5</v>
      </c>
      <c r="P14">
        <v>2.7930514491772389E-5</v>
      </c>
      <c r="Q14">
        <v>9.4396285405056778E-6</v>
      </c>
      <c r="R14">
        <v>6.8545137292848804E-6</v>
      </c>
      <c r="S14">
        <v>1.522234059340386E-5</v>
      </c>
      <c r="T14">
        <v>2.5786890033232678E-5</v>
      </c>
    </row>
    <row r="15" spans="1:20">
      <c r="A15">
        <v>9</v>
      </c>
      <c r="B15" s="146">
        <v>1.8359088780114081E-4</v>
      </c>
      <c r="C15" s="141">
        <v>5.8323814383389803E-5</v>
      </c>
      <c r="D15">
        <v>9.3689403090172301E-5</v>
      </c>
      <c r="E15">
        <v>1.428376464694196E-4</v>
      </c>
      <c r="F15">
        <v>5.7108302748984197E-5</v>
      </c>
      <c r="G15">
        <v>1.064117292969708E-4</v>
      </c>
      <c r="H15">
        <v>6.5705452337651394E-5</v>
      </c>
      <c r="I15">
        <v>1.6943744247397921E-4</v>
      </c>
      <c r="J15">
        <v>1.6863659533492532E-5</v>
      </c>
      <c r="K15">
        <v>1.706489718438086E-4</v>
      </c>
      <c r="L15">
        <v>1.3956000025462751E-4</v>
      </c>
      <c r="M15">
        <v>1.632328581409914E-4</v>
      </c>
      <c r="N15">
        <v>1.7215045991426659E-4</v>
      </c>
      <c r="O15">
        <v>1.21340983407807E-4</v>
      </c>
      <c r="P15">
        <v>1.4750226300863639E-4</v>
      </c>
      <c r="Q15">
        <v>4.0615179006116038E-5</v>
      </c>
      <c r="R15">
        <v>6.0587917570148139E-5</v>
      </c>
      <c r="S15">
        <v>3.3465617821507731E-5</v>
      </c>
      <c r="T15">
        <v>5.726433524621369E-6</v>
      </c>
    </row>
    <row r="16" spans="1:20">
      <c r="A16">
        <v>10</v>
      </c>
      <c r="B16" s="146">
        <v>3.0634578012140061E-4</v>
      </c>
      <c r="C16" s="141">
        <v>1.133751895879136E-4</v>
      </c>
      <c r="D16">
        <v>1.666875569794986E-4</v>
      </c>
      <c r="E16">
        <v>2.5158849596564167E-4</v>
      </c>
      <c r="F16">
        <v>1.6141777582892941E-4</v>
      </c>
      <c r="G16">
        <v>2.0031138252719121E-4</v>
      </c>
      <c r="H16">
        <v>1.2492390275053601E-4</v>
      </c>
      <c r="I16">
        <v>2.8367316962888561E-4</v>
      </c>
      <c r="J16">
        <v>3.3839491703938381E-5</v>
      </c>
      <c r="K16">
        <v>3.0938179764174731E-4</v>
      </c>
      <c r="L16">
        <v>2.4470530855686789E-4</v>
      </c>
      <c r="M16">
        <v>2.9278665602956863E-4</v>
      </c>
      <c r="N16">
        <v>3.0542542042481829E-4</v>
      </c>
      <c r="O16">
        <v>1.5628954831467521E-4</v>
      </c>
      <c r="P16">
        <v>2.6451764506865298E-4</v>
      </c>
      <c r="Q16">
        <v>7.9281197121543212E-5</v>
      </c>
      <c r="R16">
        <v>2.0156703393566891E-4</v>
      </c>
      <c r="S16">
        <v>2.8263820220725219E-5</v>
      </c>
      <c r="T16">
        <v>3.656179748948339E-6</v>
      </c>
    </row>
    <row r="17" spans="1:20">
      <c r="A17">
        <v>11</v>
      </c>
      <c r="B17" s="146">
        <v>3.7336504388731269E-4</v>
      </c>
      <c r="C17" s="141">
        <v>1.9756193181610731E-4</v>
      </c>
      <c r="D17">
        <v>2.3162860790880901E-4</v>
      </c>
      <c r="E17">
        <v>3.2228397508830489E-4</v>
      </c>
      <c r="F17">
        <v>3.5701299683042271E-4</v>
      </c>
      <c r="G17">
        <v>2.6709555659926322E-4</v>
      </c>
      <c r="H17">
        <v>1.5377901349096799E-4</v>
      </c>
      <c r="I17">
        <v>3.3956640637764998E-4</v>
      </c>
      <c r="J17">
        <v>6.4412914891407566E-5</v>
      </c>
      <c r="K17">
        <v>3.1202067487854122E-4</v>
      </c>
      <c r="L17">
        <v>2.6991035190227408E-4</v>
      </c>
      <c r="M17">
        <v>3.5461602325351411E-4</v>
      </c>
      <c r="N17">
        <v>4.0198036605652312E-4</v>
      </c>
      <c r="O17">
        <v>1.680447299131036E-4</v>
      </c>
      <c r="P17">
        <v>3.9799283029350502E-4</v>
      </c>
      <c r="Q17">
        <v>1.4734116635014869E-4</v>
      </c>
      <c r="R17">
        <v>3.5084730476898511E-4</v>
      </c>
      <c r="S17">
        <v>1.334603664937051E-5</v>
      </c>
      <c r="T17">
        <v>8.1381042188551652E-6</v>
      </c>
    </row>
    <row r="18" spans="1:20">
      <c r="A18">
        <v>12</v>
      </c>
      <c r="B18" s="146">
        <v>3.7911286569410871E-4</v>
      </c>
      <c r="C18">
        <v>2.6344786663744062E-4</v>
      </c>
      <c r="D18">
        <v>2.6065257205333092E-4</v>
      </c>
      <c r="E18">
        <v>3.4955838121885892E-4</v>
      </c>
      <c r="F18">
        <v>4.0417934645236089E-4</v>
      </c>
      <c r="G18">
        <v>2.9648755530093551E-4</v>
      </c>
      <c r="H18">
        <v>1.713396356838146E-4</v>
      </c>
      <c r="I18">
        <v>3.5301597750839029E-4</v>
      </c>
      <c r="J18">
        <v>1.081204044199685E-4</v>
      </c>
      <c r="K18">
        <v>1.7628810944494831E-4</v>
      </c>
      <c r="L18">
        <v>2.0361532868870869E-4</v>
      </c>
      <c r="M18">
        <v>2.6485385536111192E-4</v>
      </c>
      <c r="N18">
        <v>2.1492126623877909E-4</v>
      </c>
      <c r="O18">
        <v>2.0846288508422569E-4</v>
      </c>
      <c r="P18">
        <v>3.0517254337118879E-4</v>
      </c>
      <c r="Q18">
        <v>2.9691601100788101E-4</v>
      </c>
      <c r="R18">
        <v>2.9034546827763559E-4</v>
      </c>
      <c r="S18">
        <v>1.5511919280761771E-6</v>
      </c>
      <c r="T18">
        <v>1.413695533979432E-5</v>
      </c>
    </row>
    <row r="19" spans="1:20">
      <c r="A19">
        <v>13</v>
      </c>
      <c r="B19" s="146">
        <v>2.9431177969114878E-4</v>
      </c>
      <c r="C19">
        <v>2.616119952151003E-4</v>
      </c>
      <c r="D19">
        <v>2.0990334661045621E-4</v>
      </c>
      <c r="E19">
        <v>3.3434856243920311E-4</v>
      </c>
      <c r="F19">
        <v>3.8501157682831481E-4</v>
      </c>
      <c r="G19">
        <v>2.5762015395714138E-4</v>
      </c>
      <c r="H19">
        <v>1.7239533280243079E-4</v>
      </c>
      <c r="I19">
        <v>3.2350617684967731E-4</v>
      </c>
      <c r="J19">
        <v>1.180502272144578E-4</v>
      </c>
      <c r="K19">
        <v>2.8127774278003911E-4</v>
      </c>
      <c r="L19">
        <v>1.522840880359666E-4</v>
      </c>
      <c r="M19">
        <v>2.2246439571837361E-4</v>
      </c>
      <c r="N19">
        <v>1.516878976314265E-4</v>
      </c>
      <c r="O19">
        <v>2.6732763540511409E-4</v>
      </c>
      <c r="P19">
        <v>1.9630152447251871E-4</v>
      </c>
      <c r="Q19">
        <v>3.5785464079888851E-4</v>
      </c>
      <c r="R19">
        <v>1.96838515545764E-4</v>
      </c>
      <c r="S19">
        <v>1.2614789358413721E-6</v>
      </c>
      <c r="T19">
        <v>2.8987683482788299E-5</v>
      </c>
    </row>
    <row r="20" spans="1:20">
      <c r="A20">
        <v>14</v>
      </c>
      <c r="B20" s="146">
        <v>1.8057605624751039E-4</v>
      </c>
      <c r="C20">
        <v>1.7635799420322629E-4</v>
      </c>
      <c r="D20">
        <v>1.095592917159042E-4</v>
      </c>
      <c r="E20">
        <v>2.7135876690217412E-4</v>
      </c>
      <c r="F20">
        <v>2.0647321050020579E-4</v>
      </c>
      <c r="G20">
        <v>1.6983579310880651E-4</v>
      </c>
      <c r="H20">
        <v>1.1040025794793349E-4</v>
      </c>
      <c r="I20">
        <v>2.1435471344538289E-4</v>
      </c>
      <c r="J20">
        <v>9.636234190585249E-5</v>
      </c>
      <c r="K20">
        <v>2.8811951623663573E-4</v>
      </c>
      <c r="L20">
        <v>9.1625248687344363E-5</v>
      </c>
      <c r="M20">
        <v>2.4249215839101121E-4</v>
      </c>
      <c r="N20">
        <v>1.1386160375856129E-4</v>
      </c>
      <c r="O20">
        <v>2.1149604811164201E-4</v>
      </c>
      <c r="P20">
        <v>1.012167800165343E-4</v>
      </c>
      <c r="Q20">
        <v>1.9753453639481501E-4</v>
      </c>
      <c r="R20">
        <v>1.0090060365259759E-4</v>
      </c>
      <c r="S20">
        <v>2.78480159968643E-6</v>
      </c>
      <c r="T20">
        <v>3.7379454656151278E-5</v>
      </c>
    </row>
    <row r="21" spans="1:20">
      <c r="A21">
        <v>15</v>
      </c>
      <c r="B21" s="146">
        <v>1.0867090657454609E-4</v>
      </c>
      <c r="C21">
        <v>8.6805559009167914E-5</v>
      </c>
      <c r="D21">
        <v>8.0029266385521256E-5</v>
      </c>
      <c r="E21">
        <v>1.5278604471605071E-4</v>
      </c>
      <c r="F21">
        <v>5.33627087208232E-5</v>
      </c>
      <c r="G21">
        <v>8.8663147975629351E-5</v>
      </c>
      <c r="H21">
        <v>4.8641918167421763E-5</v>
      </c>
      <c r="I21">
        <v>1.2954573579187931E-4</v>
      </c>
      <c r="J21">
        <v>6.78620829717828E-5</v>
      </c>
      <c r="K21">
        <v>1.014429415265278E-4</v>
      </c>
      <c r="L21">
        <v>2.5507302176817431E-5</v>
      </c>
      <c r="M21">
        <v>1.442884474832164E-4</v>
      </c>
      <c r="N21">
        <v>8.1742685281727026E-5</v>
      </c>
      <c r="O21">
        <v>1.7580337387426091E-4</v>
      </c>
      <c r="P21">
        <v>3.4820525573785917E-5</v>
      </c>
      <c r="Q21">
        <v>8.2707285874205106E-5</v>
      </c>
      <c r="R21">
        <v>6.7756369146856983E-5</v>
      </c>
      <c r="S21">
        <v>9.4454334733494985E-6</v>
      </c>
      <c r="T21">
        <v>4.2403234407750372E-5</v>
      </c>
    </row>
    <row r="22" spans="1:20">
      <c r="A22">
        <v>16</v>
      </c>
      <c r="B22" s="146">
        <v>4.438705004536059E-5</v>
      </c>
      <c r="C22">
        <v>8.6899222075020099E-5</v>
      </c>
      <c r="D22">
        <v>8.9730469516485014E-5</v>
      </c>
      <c r="E22">
        <v>5.791969875968086E-5</v>
      </c>
      <c r="F22">
        <v>2.7294978823094409E-5</v>
      </c>
      <c r="G22">
        <v>4.6413653223234351E-5</v>
      </c>
      <c r="H22">
        <v>2.7730370666874378E-5</v>
      </c>
      <c r="I22">
        <v>6.1784765433270738E-5</v>
      </c>
      <c r="J22">
        <v>4.1202020606596822E-5</v>
      </c>
      <c r="K22">
        <v>5.9121112131441189E-5</v>
      </c>
      <c r="L22">
        <v>8.6996887776345647E-5</v>
      </c>
      <c r="M22">
        <v>8.2142919619224142E-5</v>
      </c>
      <c r="N22">
        <v>4.7192564774885867E-5</v>
      </c>
      <c r="O22">
        <v>1.7910231718958281E-4</v>
      </c>
      <c r="P22">
        <v>1.2252472691124229E-5</v>
      </c>
      <c r="Q22">
        <v>8.6199180141194814E-5</v>
      </c>
      <c r="R22">
        <v>3.4327108460371467E-5</v>
      </c>
      <c r="S22">
        <v>1.8057359521563521E-5</v>
      </c>
      <c r="T22">
        <v>4.6596691014200293E-5</v>
      </c>
    </row>
    <row r="23" spans="1:20">
      <c r="A23">
        <v>17</v>
      </c>
      <c r="B23" s="146">
        <v>1.7044926601939771E-5</v>
      </c>
      <c r="C23">
        <v>8.1803157244645584E-5</v>
      </c>
      <c r="D23">
        <v>6.4108808833941017E-5</v>
      </c>
      <c r="E23">
        <v>2.9035033232612191E-5</v>
      </c>
      <c r="F23">
        <v>8.0299340663222506E-7</v>
      </c>
      <c r="G23">
        <v>3.0942301648357588E-5</v>
      </c>
      <c r="H23">
        <v>1.541500651995623E-5</v>
      </c>
      <c r="I23">
        <v>3.5701997240515937E-5</v>
      </c>
      <c r="J23">
        <v>2.315943906566441E-5</v>
      </c>
      <c r="K23">
        <v>2.7908412691754212E-5</v>
      </c>
      <c r="L23">
        <v>3.6346425993090508E-5</v>
      </c>
      <c r="M23">
        <v>4.3804478980305433E-5</v>
      </c>
      <c r="N23">
        <v>7.6758070417863912E-6</v>
      </c>
      <c r="O23">
        <v>1.3378378902527161E-4</v>
      </c>
      <c r="P23">
        <v>3.6462564236332379E-7</v>
      </c>
      <c r="Q23">
        <v>4.2791767074426612E-5</v>
      </c>
      <c r="R23">
        <v>3.628205469958176E-6</v>
      </c>
      <c r="S23">
        <v>2.4933590479560951E-5</v>
      </c>
      <c r="T23">
        <v>4.2567221783741953E-5</v>
      </c>
    </row>
    <row r="24" spans="1:20">
      <c r="A24">
        <v>18</v>
      </c>
      <c r="B24" s="146">
        <v>1.9303124851637639E-5</v>
      </c>
      <c r="C24">
        <v>6.5463411930173735E-5</v>
      </c>
      <c r="D24">
        <v>5.3681497283813808E-5</v>
      </c>
      <c r="E24">
        <v>3.4187042110226557E-5</v>
      </c>
      <c r="F24">
        <v>0</v>
      </c>
      <c r="G24">
        <v>5.5112548377864877E-5</v>
      </c>
      <c r="H24">
        <v>9.9915653096515272E-6</v>
      </c>
      <c r="I24">
        <v>4.1314375578066502E-5</v>
      </c>
      <c r="J24">
        <v>2.6704054568645189E-5</v>
      </c>
      <c r="K24">
        <v>1.836153198053084E-5</v>
      </c>
      <c r="L24">
        <v>1.3201243599300831E-5</v>
      </c>
      <c r="M24">
        <v>4.7091552047983688E-5</v>
      </c>
      <c r="N24">
        <v>8.9421310766139032E-6</v>
      </c>
      <c r="O24">
        <v>1.155710184293463E-4</v>
      </c>
      <c r="P24">
        <v>3.206331599161583E-6</v>
      </c>
      <c r="Q24">
        <v>1.990737421597842E-5</v>
      </c>
      <c r="R24">
        <v>3.2600895522510679E-6</v>
      </c>
      <c r="S24">
        <v>3.4474122830780021E-5</v>
      </c>
      <c r="T24">
        <v>7.6709467284474787E-5</v>
      </c>
    </row>
    <row r="25" spans="1:20">
      <c r="A25">
        <v>19</v>
      </c>
      <c r="B25" s="146">
        <v>1.5465628744972419E-5</v>
      </c>
      <c r="C25">
        <v>2.6289802013975379E-5</v>
      </c>
      <c r="D25">
        <v>2.304492801858126E-5</v>
      </c>
      <c r="E25">
        <v>1.2343355321447621E-5</v>
      </c>
      <c r="F25">
        <v>0</v>
      </c>
      <c r="G25">
        <v>4.950807561633279E-5</v>
      </c>
      <c r="H25">
        <v>6.662772252897908E-6</v>
      </c>
      <c r="I25">
        <v>3.429388909290024E-5</v>
      </c>
      <c r="J25">
        <v>8.9574356812391252E-6</v>
      </c>
      <c r="K25">
        <v>8.2224032530952007E-6</v>
      </c>
      <c r="L25">
        <v>9.8142095754290473E-6</v>
      </c>
      <c r="M25">
        <v>3.5076288448693317E-5</v>
      </c>
      <c r="N25">
        <v>1.360733362720397E-5</v>
      </c>
      <c r="O25">
        <v>4.675201759792407E-5</v>
      </c>
      <c r="P25">
        <v>7.3650030346150497E-6</v>
      </c>
      <c r="Q25">
        <v>5.2291650329076359E-7</v>
      </c>
      <c r="R25">
        <v>4.5869096586922446E-6</v>
      </c>
      <c r="S25">
        <v>3.8631207562480878E-5</v>
      </c>
      <c r="T25">
        <v>6.3874722171130681E-5</v>
      </c>
    </row>
    <row r="26" spans="1:20">
      <c r="A26">
        <v>20</v>
      </c>
      <c r="B26" s="146">
        <v>7.1516750923330376E-6</v>
      </c>
      <c r="C26">
        <v>1.6365931817977969E-5</v>
      </c>
      <c r="D26">
        <v>1.091292212919921E-5</v>
      </c>
      <c r="E26">
        <v>6.967014020961401E-6</v>
      </c>
      <c r="F26">
        <v>0</v>
      </c>
      <c r="G26">
        <v>3.427569218008167E-5</v>
      </c>
      <c r="H26">
        <v>7.9119859227028326E-6</v>
      </c>
      <c r="I26">
        <v>2.2158146708722279E-5</v>
      </c>
      <c r="J26">
        <v>2.175770703999208E-6</v>
      </c>
      <c r="K26">
        <v>5.8811862560327902E-6</v>
      </c>
      <c r="L26">
        <v>9.0352857231460697E-6</v>
      </c>
      <c r="M26">
        <v>2.0380422608897589E-5</v>
      </c>
      <c r="N26">
        <v>4.8105536631393991E-6</v>
      </c>
      <c r="O26">
        <v>1.356010671661187E-5</v>
      </c>
      <c r="P26">
        <v>6.3555771757861657E-6</v>
      </c>
      <c r="Q26">
        <v>0</v>
      </c>
      <c r="R26">
        <v>1.0585176135443641E-6</v>
      </c>
      <c r="S26">
        <v>5.486565734677882E-5</v>
      </c>
      <c r="T26">
        <v>4.9104560181381882E-5</v>
      </c>
    </row>
    <row r="27" spans="1:20">
      <c r="A27">
        <v>21</v>
      </c>
      <c r="B27" s="146">
        <v>3.1204432266234349E-7</v>
      </c>
      <c r="C27">
        <v>7.3382650316960489E-6</v>
      </c>
      <c r="D27">
        <v>4.8658124953767139E-6</v>
      </c>
      <c r="E27">
        <v>1.5347305054098811E-6</v>
      </c>
      <c r="F27">
        <v>0</v>
      </c>
      <c r="G27">
        <v>1.4260357079122859E-5</v>
      </c>
      <c r="H27">
        <v>6.4256162869248413E-6</v>
      </c>
      <c r="I27">
        <v>1.149121836992258E-5</v>
      </c>
      <c r="J27">
        <v>1.4366128460704919E-7</v>
      </c>
      <c r="K27">
        <v>2.4311787210440219E-6</v>
      </c>
      <c r="L27">
        <v>5.2936796721499966E-6</v>
      </c>
      <c r="M27">
        <v>9.7246075002208695E-6</v>
      </c>
      <c r="N27">
        <v>4.5572875140583608E-7</v>
      </c>
      <c r="O27">
        <v>6.9263001358285628E-6</v>
      </c>
      <c r="P27">
        <v>1.783258608774904E-6</v>
      </c>
      <c r="Q27">
        <v>0</v>
      </c>
      <c r="R27">
        <v>0</v>
      </c>
      <c r="S27">
        <v>7.7601239602031688E-5</v>
      </c>
      <c r="T27">
        <v>5.8410507239798888E-5</v>
      </c>
    </row>
    <row r="28" spans="1:20">
      <c r="A28">
        <v>22</v>
      </c>
      <c r="B28" s="146">
        <v>5.4892107473090543E-8</v>
      </c>
      <c r="C28">
        <v>3.3527396385637979E-6</v>
      </c>
      <c r="D28">
        <v>2.0723265549293841E-6</v>
      </c>
      <c r="E28">
        <v>0</v>
      </c>
      <c r="F28">
        <v>0</v>
      </c>
      <c r="G28">
        <v>4.2538353227214847E-6</v>
      </c>
      <c r="H28">
        <v>1.08223206644273E-6</v>
      </c>
      <c r="I28">
        <v>3.5860003027903479E-6</v>
      </c>
      <c r="J28">
        <v>1.508155996137254E-9</v>
      </c>
      <c r="K28">
        <v>6.1449265014761463E-9</v>
      </c>
      <c r="L28">
        <v>4.0187620547735579E-7</v>
      </c>
      <c r="M28">
        <v>3.150097969049262E-6</v>
      </c>
      <c r="N28">
        <v>7.3368982634936518E-10</v>
      </c>
      <c r="O28">
        <v>1.1360077725493291E-6</v>
      </c>
      <c r="P28">
        <v>0</v>
      </c>
      <c r="Q28">
        <v>0</v>
      </c>
      <c r="R28">
        <v>0</v>
      </c>
      <c r="S28">
        <v>1.1273500551297071E-4</v>
      </c>
      <c r="T28">
        <v>6.3617812053073464E-5</v>
      </c>
    </row>
    <row r="29" spans="1:20">
      <c r="A29">
        <v>23</v>
      </c>
      <c r="B29" s="146">
        <v>0</v>
      </c>
      <c r="C29">
        <v>4.2601792875743041E-7</v>
      </c>
      <c r="D29">
        <v>4.6620496823580021E-7</v>
      </c>
      <c r="E29">
        <v>0</v>
      </c>
      <c r="F29">
        <v>0</v>
      </c>
      <c r="G29">
        <v>6.1633399781823246E-7</v>
      </c>
      <c r="H29">
        <v>0</v>
      </c>
      <c r="I29">
        <v>1.1488546010354211E-6</v>
      </c>
      <c r="J29">
        <v>0</v>
      </c>
      <c r="K29">
        <v>0</v>
      </c>
      <c r="L29">
        <v>0</v>
      </c>
      <c r="M29">
        <v>5.5320866523719987E-7</v>
      </c>
      <c r="N29">
        <v>7.3368982634936518E-10</v>
      </c>
      <c r="O29">
        <v>6.75788850467738E-8</v>
      </c>
      <c r="P29">
        <v>0</v>
      </c>
      <c r="Q29">
        <v>0</v>
      </c>
      <c r="R29">
        <v>0</v>
      </c>
      <c r="S29">
        <v>1.158409708325069E-4</v>
      </c>
      <c r="T29">
        <v>6.0277668414724258E-5</v>
      </c>
    </row>
    <row r="30" spans="1:20">
      <c r="A30" s="10">
        <v>24</v>
      </c>
      <c r="B30" s="10">
        <v>0</v>
      </c>
      <c r="C30" s="10">
        <v>0</v>
      </c>
      <c r="D30" s="10">
        <v>1.2254407189151431E-7</v>
      </c>
      <c r="E30" s="10">
        <v>0</v>
      </c>
      <c r="F30" s="10">
        <v>0</v>
      </c>
      <c r="G30" s="10">
        <v>3.6513900536160083E-8</v>
      </c>
      <c r="H30" s="10">
        <v>1.854425093490803E-8</v>
      </c>
      <c r="I30" s="10">
        <v>1.475951412203832E-7</v>
      </c>
      <c r="J30" s="10">
        <v>0</v>
      </c>
      <c r="K30">
        <v>0</v>
      </c>
      <c r="L30">
        <v>0</v>
      </c>
      <c r="M30">
        <v>1.965316349915568E-7</v>
      </c>
      <c r="N30">
        <v>7.5158470016276428E-10</v>
      </c>
      <c r="O30">
        <v>4.6198601860274618E-10</v>
      </c>
      <c r="P30">
        <v>0</v>
      </c>
      <c r="Q30">
        <v>0</v>
      </c>
      <c r="R30">
        <v>0</v>
      </c>
      <c r="S30">
        <v>1.169996470691943E-4</v>
      </c>
      <c r="T30">
        <v>3.9155766542527092E-5</v>
      </c>
    </row>
    <row r="31" spans="1:20">
      <c r="A31" s="10">
        <v>25</v>
      </c>
      <c r="B31" s="10">
        <v>0</v>
      </c>
      <c r="C31" s="10">
        <v>0</v>
      </c>
      <c r="D31" s="10">
        <v>7.2465850227603919E-9</v>
      </c>
      <c r="E31" s="10">
        <v>0</v>
      </c>
      <c r="F31" s="10">
        <v>0</v>
      </c>
      <c r="G31" s="10">
        <v>0</v>
      </c>
      <c r="H31" s="10">
        <v>0</v>
      </c>
      <c r="I31" s="10">
        <v>0</v>
      </c>
      <c r="J31" s="10">
        <v>0</v>
      </c>
      <c r="K31">
        <v>0</v>
      </c>
      <c r="L31">
        <v>0</v>
      </c>
      <c r="M31">
        <v>4.5276426739809493E-8</v>
      </c>
      <c r="N31">
        <v>1.2257988562178419E-9</v>
      </c>
      <c r="O31">
        <v>0</v>
      </c>
      <c r="P31">
        <v>0</v>
      </c>
      <c r="Q31">
        <v>0</v>
      </c>
      <c r="R31">
        <v>0</v>
      </c>
      <c r="S31">
        <v>1.4341451209519629E-4</v>
      </c>
      <c r="T31">
        <v>5.2484851199134013E-5</v>
      </c>
    </row>
    <row r="32" spans="1:20">
      <c r="A32" s="10">
        <v>26</v>
      </c>
      <c r="B32" s="10">
        <v>0</v>
      </c>
      <c r="C32" s="10">
        <v>0</v>
      </c>
      <c r="D32" s="10">
        <v>5.4421373614637654E-9</v>
      </c>
      <c r="E32" s="10">
        <v>0</v>
      </c>
      <c r="F32" s="10">
        <v>0</v>
      </c>
      <c r="G32" s="10">
        <v>0</v>
      </c>
      <c r="H32" s="10">
        <v>0</v>
      </c>
      <c r="I32" s="10">
        <v>0</v>
      </c>
      <c r="J32" s="10">
        <v>0</v>
      </c>
      <c r="K32">
        <v>0</v>
      </c>
      <c r="L32">
        <v>1.385780018887434E-8</v>
      </c>
      <c r="M32">
        <v>1.0803174354881221E-9</v>
      </c>
      <c r="N32">
        <v>8.4105906922976E-10</v>
      </c>
      <c r="O32">
        <v>2.7074529462300469E-9</v>
      </c>
      <c r="P32">
        <v>0</v>
      </c>
      <c r="Q32">
        <v>0</v>
      </c>
      <c r="R32">
        <v>0</v>
      </c>
      <c r="S32">
        <v>1.5481068080762649E-4</v>
      </c>
      <c r="T32">
        <v>5.115692092167307E-5</v>
      </c>
    </row>
    <row r="33" spans="1:20">
      <c r="A33" s="10">
        <v>27</v>
      </c>
      <c r="B33" s="10">
        <v>0</v>
      </c>
      <c r="C33" s="10">
        <v>5.34329056321646E-7</v>
      </c>
      <c r="D33" s="10">
        <v>4.7990629289803918E-11</v>
      </c>
      <c r="E33" s="10">
        <v>0</v>
      </c>
      <c r="F33" s="10">
        <v>0</v>
      </c>
      <c r="G33" s="10">
        <v>1.198349095656395E-8</v>
      </c>
      <c r="H33" s="10">
        <v>0</v>
      </c>
      <c r="I33" s="10">
        <v>0</v>
      </c>
      <c r="J33" s="10">
        <v>0</v>
      </c>
      <c r="K33">
        <v>0</v>
      </c>
      <c r="L33">
        <v>1.154816682406195E-9</v>
      </c>
      <c r="M33">
        <v>0</v>
      </c>
      <c r="N33">
        <v>8.231641954163609E-10</v>
      </c>
      <c r="O33">
        <v>0</v>
      </c>
      <c r="P33">
        <v>0</v>
      </c>
      <c r="Q33">
        <v>0</v>
      </c>
      <c r="R33">
        <v>0</v>
      </c>
      <c r="S33">
        <v>1.6466383849626049E-4</v>
      </c>
      <c r="T33">
        <v>4.7921310279502013E-5</v>
      </c>
    </row>
    <row r="34" spans="1:20">
      <c r="A34" s="10">
        <v>28</v>
      </c>
      <c r="B34" s="10">
        <v>0</v>
      </c>
      <c r="C34" s="10">
        <v>5.7900246922722637E-7</v>
      </c>
      <c r="D34" s="10">
        <v>1.1997657322450981E-10</v>
      </c>
      <c r="E34" s="10">
        <v>0</v>
      </c>
      <c r="F34" s="10">
        <v>0</v>
      </c>
      <c r="G34" s="10">
        <v>1.198349095656395E-8</v>
      </c>
      <c r="H34" s="10">
        <v>0</v>
      </c>
      <c r="I34" s="10">
        <v>0</v>
      </c>
      <c r="J34" s="10">
        <v>0</v>
      </c>
      <c r="K34">
        <v>0</v>
      </c>
      <c r="L34">
        <v>0</v>
      </c>
      <c r="M34">
        <v>0</v>
      </c>
      <c r="N34">
        <v>8.052693216029618E-10</v>
      </c>
      <c r="O34">
        <v>0</v>
      </c>
      <c r="P34">
        <v>0</v>
      </c>
      <c r="Q34">
        <v>0</v>
      </c>
      <c r="R34">
        <v>0</v>
      </c>
      <c r="S34">
        <v>1.762396931021247E-4</v>
      </c>
      <c r="T34">
        <v>7.4543891639892841E-5</v>
      </c>
    </row>
    <row r="35" spans="1:20">
      <c r="A35" s="10">
        <v>29</v>
      </c>
      <c r="B35" s="10">
        <v>0</v>
      </c>
      <c r="C35" s="10">
        <v>5.5316196568380244E-7</v>
      </c>
      <c r="D35" s="10">
        <v>9.5981258579607837E-11</v>
      </c>
      <c r="E35" s="10">
        <v>0</v>
      </c>
      <c r="F35" s="10">
        <v>0</v>
      </c>
      <c r="G35" s="10">
        <v>0</v>
      </c>
      <c r="H35" s="10">
        <v>0</v>
      </c>
      <c r="I35" s="10">
        <v>0</v>
      </c>
      <c r="J35" s="10">
        <v>0</v>
      </c>
      <c r="K35">
        <v>0</v>
      </c>
      <c r="L35">
        <v>0</v>
      </c>
      <c r="M35">
        <v>0</v>
      </c>
      <c r="N35">
        <v>7.8737444778956259E-10</v>
      </c>
      <c r="O35">
        <v>0</v>
      </c>
      <c r="P35">
        <v>0</v>
      </c>
      <c r="Q35">
        <v>0</v>
      </c>
      <c r="R35">
        <v>0</v>
      </c>
      <c r="S35">
        <v>1.8050215871888759E-4</v>
      </c>
      <c r="T35">
        <v>1.030698870444083E-4</v>
      </c>
    </row>
    <row r="36" spans="1:20">
      <c r="A36" s="10">
        <v>30</v>
      </c>
      <c r="B36" s="10">
        <v>0</v>
      </c>
      <c r="C36" s="10">
        <v>5.2556956359506167E-9</v>
      </c>
      <c r="D36" s="10">
        <v>0</v>
      </c>
      <c r="E36" s="10">
        <v>0</v>
      </c>
      <c r="F36" s="10">
        <v>0</v>
      </c>
      <c r="G36" s="10">
        <v>0</v>
      </c>
      <c r="H36" s="10">
        <v>0</v>
      </c>
      <c r="I36" s="10">
        <v>0</v>
      </c>
      <c r="J36" s="10">
        <v>0</v>
      </c>
      <c r="K36">
        <v>0</v>
      </c>
      <c r="L36">
        <v>0</v>
      </c>
      <c r="M36">
        <v>0</v>
      </c>
      <c r="N36">
        <v>7.8737444778956259E-10</v>
      </c>
      <c r="O36">
        <v>0</v>
      </c>
      <c r="P36">
        <v>0</v>
      </c>
      <c r="Q36">
        <v>0</v>
      </c>
      <c r="R36">
        <v>0</v>
      </c>
      <c r="S36">
        <v>1.8561633575116479E-4</v>
      </c>
      <c r="T36">
        <v>6.9186068756648268E-5</v>
      </c>
    </row>
    <row r="37" spans="1:20">
      <c r="A37" s="10">
        <v>31</v>
      </c>
      <c r="B37" s="10">
        <v>3.7529387712908481E-7</v>
      </c>
      <c r="C37" s="10">
        <v>4.9972906005163783E-9</v>
      </c>
      <c r="D37" s="10">
        <v>7.3053735436404012E-9</v>
      </c>
      <c r="E37" s="10">
        <v>4.6570973939640958E-7</v>
      </c>
      <c r="F37" s="10">
        <v>0</v>
      </c>
      <c r="G37" s="10">
        <v>4.9080420760361827E-7</v>
      </c>
      <c r="H37" s="10">
        <v>5.000696881323513E-9</v>
      </c>
      <c r="I37" s="10">
        <v>9.5811602023207101E-7</v>
      </c>
      <c r="J37" s="10">
        <v>2.6239911313105842E-7</v>
      </c>
      <c r="K37">
        <v>5.0044281428021738E-8</v>
      </c>
      <c r="L37">
        <v>3.4370231510114383E-8</v>
      </c>
      <c r="M37">
        <v>6.0004275897701549E-8</v>
      </c>
      <c r="N37">
        <v>1.4755195834245999E-6</v>
      </c>
      <c r="O37">
        <v>5.1697202429128101E-7</v>
      </c>
      <c r="P37">
        <v>1.3591910127857499E-10</v>
      </c>
      <c r="Q37">
        <v>0</v>
      </c>
      <c r="R37">
        <v>1.3347506406120539E-6</v>
      </c>
      <c r="S37">
        <v>1.927161612768644E-4</v>
      </c>
      <c r="T37">
        <v>5.4135499318289219E-5</v>
      </c>
    </row>
    <row r="38" spans="1:20">
      <c r="A38" s="10">
        <v>32</v>
      </c>
      <c r="B38" s="10">
        <v>2.728657609232249E-5</v>
      </c>
      <c r="C38" s="10">
        <v>4.440519723829223E-6</v>
      </c>
      <c r="D38" s="10">
        <v>4.6123091947477183E-6</v>
      </c>
      <c r="E38" s="10">
        <v>2.8131860892018469E-5</v>
      </c>
      <c r="F38" s="10">
        <v>2.4233542085812741E-6</v>
      </c>
      <c r="G38" s="10">
        <v>2.02243213122303E-5</v>
      </c>
      <c r="H38" s="10">
        <v>5.8799819157088304E-6</v>
      </c>
      <c r="I38" s="10">
        <v>4.5457757860884422E-5</v>
      </c>
      <c r="J38" s="10">
        <v>1.236331497153773E-5</v>
      </c>
      <c r="K38">
        <v>6.000643627221487E-6</v>
      </c>
      <c r="L38">
        <v>9.0850294517407155E-6</v>
      </c>
      <c r="M38">
        <v>9.4436083214236813E-6</v>
      </c>
      <c r="N38">
        <v>6.8453175797745152E-5</v>
      </c>
      <c r="O38">
        <v>2.545711533678617E-5</v>
      </c>
      <c r="P38">
        <v>1.151293686106751E-5</v>
      </c>
      <c r="Q38">
        <v>9.3668456184702656E-7</v>
      </c>
      <c r="R38">
        <v>3.621191816843196E-5</v>
      </c>
      <c r="S38">
        <v>1.9836818991828551E-4</v>
      </c>
      <c r="T38">
        <v>1.1773316033424599E-5</v>
      </c>
    </row>
    <row r="39" spans="1:20">
      <c r="A39" s="10">
        <v>33</v>
      </c>
      <c r="B39" s="10">
        <v>1.683694362112692E-4</v>
      </c>
      <c r="C39" s="10">
        <v>1.7783018462679789E-5</v>
      </c>
      <c r="D39" s="10">
        <v>2.5950935787875799E-5</v>
      </c>
      <c r="E39" s="10">
        <v>9.7289216632330181E-5</v>
      </c>
      <c r="F39" s="10">
        <v>2.0866017387937329E-5</v>
      </c>
      <c r="G39" s="10">
        <v>6.9321575776166595E-5</v>
      </c>
      <c r="H39" s="10">
        <v>2.5303597062702801E-5</v>
      </c>
      <c r="I39" s="10">
        <v>1.5556804654408551E-4</v>
      </c>
      <c r="J39" s="10">
        <v>5.1098979739332731E-5</v>
      </c>
      <c r="K39">
        <v>3.917809728678444E-5</v>
      </c>
      <c r="L39">
        <v>6.1402440245632124E-5</v>
      </c>
      <c r="M39">
        <v>2.4220392090594149E-5</v>
      </c>
      <c r="N39">
        <v>2.6109537782346368E-4</v>
      </c>
      <c r="O39">
        <v>6.9131700902850881E-5</v>
      </c>
      <c r="P39">
        <v>5.2423498993108351E-5</v>
      </c>
      <c r="Q39">
        <v>1.434832564691741E-5</v>
      </c>
      <c r="R39">
        <v>1.5858693355467191E-4</v>
      </c>
      <c r="S39">
        <v>2.2225478534813279E-4</v>
      </c>
      <c r="T39">
        <v>9.8613123552967275E-6</v>
      </c>
    </row>
    <row r="40" spans="1:20">
      <c r="A40" s="10">
        <v>34</v>
      </c>
      <c r="B40" s="10">
        <v>2.7804277280928081E-4</v>
      </c>
      <c r="C40" s="10">
        <v>3.8609275217541793E-5</v>
      </c>
      <c r="D40" s="10">
        <v>5.745837480599303E-5</v>
      </c>
      <c r="E40" s="10">
        <v>2.1022428848707021E-4</v>
      </c>
      <c r="F40" s="10">
        <v>6.9723204926886668E-5</v>
      </c>
      <c r="G40" s="10">
        <v>1.0966360746982159E-4</v>
      </c>
      <c r="H40" s="10">
        <v>8.2874936689430358E-5</v>
      </c>
      <c r="I40" s="10">
        <v>2.5059648542766758E-4</v>
      </c>
      <c r="J40" s="10">
        <v>8.6917302895605971E-5</v>
      </c>
      <c r="K40">
        <v>8.08344065620552E-5</v>
      </c>
      <c r="L40">
        <v>8.611327979180254E-5</v>
      </c>
      <c r="M40">
        <v>5.6790271409792017E-5</v>
      </c>
      <c r="N40">
        <v>3.9190682263562008E-4</v>
      </c>
      <c r="O40">
        <v>1.1721144429332439E-4</v>
      </c>
      <c r="P40">
        <v>8.4185210498987023E-5</v>
      </c>
      <c r="Q40">
        <v>5.0764920895361368E-5</v>
      </c>
      <c r="R40">
        <v>2.8218113639411437E-4</v>
      </c>
      <c r="S40">
        <v>2.309198286410675E-4</v>
      </c>
      <c r="T40">
        <v>2.239004124073997E-6</v>
      </c>
    </row>
    <row r="41" spans="1:20">
      <c r="A41" s="10">
        <v>35</v>
      </c>
      <c r="B41" s="10">
        <v>3.3274583013340181E-4</v>
      </c>
      <c r="C41" s="10">
        <v>7.0702639719798376E-5</v>
      </c>
      <c r="D41" s="10">
        <v>8.8363987337501464E-5</v>
      </c>
      <c r="E41" s="10">
        <v>2.8259418113364009E-4</v>
      </c>
      <c r="F41" s="10">
        <v>1.08201091233464E-4</v>
      </c>
      <c r="G41" s="10">
        <v>1.47802414457331E-4</v>
      </c>
      <c r="H41" s="10">
        <v>1.3500893108489941E-4</v>
      </c>
      <c r="I41" s="10">
        <v>3.0415650237151291E-4</v>
      </c>
      <c r="J41" s="10">
        <v>1.309740507184537E-4</v>
      </c>
      <c r="K41">
        <v>1.4964147138130121E-4</v>
      </c>
      <c r="L41">
        <v>9.8658601950705173E-5</v>
      </c>
      <c r="M41">
        <v>9.4493753681455358E-5</v>
      </c>
      <c r="N41">
        <v>5.4025520352144168E-4</v>
      </c>
      <c r="O41">
        <v>1.3143906762470579E-4</v>
      </c>
      <c r="P41">
        <v>9.8807342108169014E-5</v>
      </c>
      <c r="Q41">
        <v>1.2596687646318291E-4</v>
      </c>
      <c r="R41">
        <v>3.3876235331608602E-4</v>
      </c>
      <c r="S41">
        <v>2.185887569987296E-4</v>
      </c>
      <c r="T41">
        <v>1.732408407933211E-6</v>
      </c>
    </row>
    <row r="42" spans="1:20">
      <c r="A42" s="10">
        <v>36</v>
      </c>
      <c r="B42" s="10">
        <v>3.5454786872540279E-4</v>
      </c>
      <c r="C42" s="10">
        <v>1.033304515315284E-4</v>
      </c>
      <c r="D42" s="10">
        <v>7.53227737811437E-5</v>
      </c>
      <c r="E42" s="10">
        <v>2.7666476638782899E-4</v>
      </c>
      <c r="F42" s="10">
        <v>9.0843998478601785E-5</v>
      </c>
      <c r="G42" s="10">
        <v>1.8409088142904499E-4</v>
      </c>
      <c r="H42" s="10">
        <v>1.097229385588426E-4</v>
      </c>
      <c r="I42" s="10">
        <v>3.279608890222102E-4</v>
      </c>
      <c r="J42" s="10">
        <v>1.5884661983991849E-4</v>
      </c>
      <c r="K42">
        <v>1.2500614150070521E-4</v>
      </c>
      <c r="L42">
        <v>1.5575354710054511E-4</v>
      </c>
      <c r="M42">
        <v>1.469907637452656E-4</v>
      </c>
      <c r="N42">
        <v>5.1659342030369352E-4</v>
      </c>
      <c r="O42">
        <v>1.3084844240501269E-4</v>
      </c>
      <c r="P42">
        <v>9.7780654523477764E-5</v>
      </c>
      <c r="Q42">
        <v>9.9297149139246574E-5</v>
      </c>
      <c r="R42">
        <v>3.6735536556690328E-4</v>
      </c>
      <c r="S42">
        <v>1.952817198536784E-4</v>
      </c>
      <c r="T42">
        <v>2.184855505548513E-6</v>
      </c>
    </row>
    <row r="43" spans="1:20">
      <c r="A43" s="10">
        <v>37</v>
      </c>
      <c r="B43" s="10">
        <v>3.2090965146253672E-4</v>
      </c>
      <c r="C43" s="10">
        <v>7.6079783532529902E-5</v>
      </c>
      <c r="D43" s="10">
        <v>7.841751729766059E-5</v>
      </c>
      <c r="E43" s="10">
        <v>2.5164270148776398E-4</v>
      </c>
      <c r="F43" s="10">
        <v>1.0394065212997599E-4</v>
      </c>
      <c r="G43" s="10">
        <v>2.0326720550208749E-4</v>
      </c>
      <c r="H43" s="10">
        <v>1.166689732029594E-4</v>
      </c>
      <c r="I43" s="10">
        <v>3.3945216661739888E-4</v>
      </c>
      <c r="J43" s="10">
        <v>1.595235474110566E-4</v>
      </c>
      <c r="K43">
        <v>1.720504206512943E-4</v>
      </c>
      <c r="L43">
        <v>1.6061505106451321E-4</v>
      </c>
      <c r="M43">
        <v>1.1067097340008759E-4</v>
      </c>
      <c r="N43">
        <v>2.9796608319783419E-4</v>
      </c>
      <c r="O43">
        <v>1.4039209129186291E-4</v>
      </c>
      <c r="P43">
        <v>1.102298927668863E-4</v>
      </c>
      <c r="Q43">
        <v>9.2515005094184952E-5</v>
      </c>
      <c r="R43">
        <v>3.4301836491480291E-4</v>
      </c>
      <c r="S43">
        <v>1.8148726461132399E-4</v>
      </c>
      <c r="T43">
        <v>1.3510145456773711E-5</v>
      </c>
    </row>
    <row r="44" spans="1:20">
      <c r="A44" s="10">
        <v>38</v>
      </c>
      <c r="B44" s="10">
        <v>2.7892675827516838E-4</v>
      </c>
      <c r="C44" s="10">
        <v>5.295138098787199E-5</v>
      </c>
      <c r="D44" s="10">
        <v>7.3342461459400263E-5</v>
      </c>
      <c r="E44" s="10">
        <v>1.9099844203498089E-4</v>
      </c>
      <c r="F44" s="10">
        <v>7.3615658777422078E-5</v>
      </c>
      <c r="G44" s="10">
        <v>1.5920641390384019E-4</v>
      </c>
      <c r="H44" s="10">
        <v>8.1532668385158816E-5</v>
      </c>
      <c r="I44" s="10">
        <v>2.8874665438106571E-4</v>
      </c>
      <c r="J44" s="10">
        <v>1.2886945083850969E-4</v>
      </c>
      <c r="K44">
        <v>1.356729842262346E-4</v>
      </c>
      <c r="L44">
        <v>1.137552173004222E-4</v>
      </c>
      <c r="M44">
        <v>8.8330990451530758E-5</v>
      </c>
      <c r="N44">
        <v>1.721124042282432E-4</v>
      </c>
      <c r="O44">
        <v>1.057282118391325E-4</v>
      </c>
      <c r="P44">
        <v>9.6136622380779213E-5</v>
      </c>
      <c r="Q44">
        <v>8.4478873035651489E-5</v>
      </c>
      <c r="R44">
        <v>2.8116296711231672E-4</v>
      </c>
      <c r="S44">
        <v>1.7179837414852791E-4</v>
      </c>
      <c r="T44">
        <v>1.6383444522503709E-5</v>
      </c>
    </row>
    <row r="45" spans="1:20">
      <c r="A45" s="10">
        <v>39</v>
      </c>
      <c r="B45" s="10">
        <v>1.7234195577553959E-4</v>
      </c>
      <c r="C45" s="10">
        <v>4.6455468194481572E-5</v>
      </c>
      <c r="D45" s="10">
        <v>7.8232816962478643E-5</v>
      </c>
      <c r="E45" s="10">
        <v>1.2329687202947701E-4</v>
      </c>
      <c r="F45" s="10">
        <v>3.9039474701696568E-5</v>
      </c>
      <c r="G45" s="10">
        <v>1.0025742120632251E-4</v>
      </c>
      <c r="H45" s="10">
        <v>5.8856531226969918E-5</v>
      </c>
      <c r="I45" s="10">
        <v>1.875910497023879E-4</v>
      </c>
      <c r="J45" s="10">
        <v>7.2490460551834685E-5</v>
      </c>
      <c r="K45">
        <v>8.7970952142927557E-5</v>
      </c>
      <c r="L45">
        <v>7.7196824705276059E-5</v>
      </c>
      <c r="M45">
        <v>7.3371790955919467E-5</v>
      </c>
      <c r="N45">
        <v>1.0474877795435979E-4</v>
      </c>
      <c r="O45">
        <v>8.643034271832873E-5</v>
      </c>
      <c r="P45">
        <v>7.26394265217772E-5</v>
      </c>
      <c r="Q45">
        <v>4.3376287084429457E-5</v>
      </c>
      <c r="R45">
        <v>1.5720382056883531E-4</v>
      </c>
      <c r="S45">
        <v>1.690105069230942E-4</v>
      </c>
      <c r="T45">
        <v>1.7200026967192051E-5</v>
      </c>
    </row>
    <row r="46" spans="1:20">
      <c r="A46" s="10">
        <v>40</v>
      </c>
      <c r="B46" s="10">
        <v>6.1085192049412928E-5</v>
      </c>
      <c r="C46" s="10">
        <v>6.27796216119001E-5</v>
      </c>
      <c r="D46" s="10">
        <v>6.9103651334757768E-5</v>
      </c>
      <c r="E46" s="10">
        <v>6.8754615496697079E-5</v>
      </c>
      <c r="F46" s="10">
        <v>1.3902154149056109E-5</v>
      </c>
      <c r="G46" s="10">
        <v>5.650447512178643E-5</v>
      </c>
      <c r="H46" s="10">
        <v>3.7389404219283802E-5</v>
      </c>
      <c r="I46" s="10">
        <v>7.7626362724621069E-5</v>
      </c>
      <c r="J46" s="10">
        <v>5.19277385588882E-5</v>
      </c>
      <c r="K46">
        <v>4.5988089183515351E-5</v>
      </c>
      <c r="L46">
        <v>7.9942993211246525E-5</v>
      </c>
      <c r="M46">
        <v>5.5783766393901532E-5</v>
      </c>
      <c r="N46">
        <v>4.8029510259997758E-5</v>
      </c>
      <c r="O46">
        <v>1.516757726456706E-4</v>
      </c>
      <c r="P46">
        <v>2.5216844328378549E-5</v>
      </c>
      <c r="Q46">
        <v>5.3617487485113432E-5</v>
      </c>
      <c r="R46">
        <v>4.6053015413597571E-5</v>
      </c>
      <c r="S46">
        <v>1.5298043408180001E-4</v>
      </c>
      <c r="T46">
        <v>3.1581332290393648E-5</v>
      </c>
    </row>
    <row r="47" spans="1:20">
      <c r="A47" s="10">
        <v>41</v>
      </c>
      <c r="B47" s="10">
        <v>1.693977854471935E-5</v>
      </c>
      <c r="C47" s="10">
        <v>1.382161671251655E-5</v>
      </c>
      <c r="D47" s="10">
        <v>9.6396815437456904E-6</v>
      </c>
      <c r="E47" s="10">
        <v>2.9981151344392981E-5</v>
      </c>
      <c r="F47" s="10">
        <v>4.9116699319154207E-7</v>
      </c>
      <c r="G47" s="10">
        <v>2.3246581404907099E-5</v>
      </c>
      <c r="H47" s="10">
        <v>1.005926432730614E-5</v>
      </c>
      <c r="I47" s="10">
        <v>3.5976975817507733E-5</v>
      </c>
      <c r="J47" s="10">
        <v>3.2350974726663329E-5</v>
      </c>
      <c r="K47">
        <v>1.7108188191583759E-5</v>
      </c>
      <c r="L47">
        <v>2.3729259801333671E-5</v>
      </c>
      <c r="M47">
        <v>1.7052226594055001E-5</v>
      </c>
      <c r="N47">
        <v>1.041483445427212E-5</v>
      </c>
      <c r="O47">
        <v>6.0987916119565432E-5</v>
      </c>
      <c r="P47">
        <v>6.4706553482020258E-7</v>
      </c>
      <c r="Q47">
        <v>1.667315120611621E-6</v>
      </c>
      <c r="R47">
        <v>4.8288048641218238E-6</v>
      </c>
      <c r="S47">
        <v>1.2667380842973231E-4</v>
      </c>
      <c r="T47">
        <v>3.4053016436985813E-5</v>
      </c>
    </row>
    <row r="48" spans="1:20">
      <c r="A48" s="10">
        <v>42</v>
      </c>
      <c r="B48" s="10">
        <v>1.930249433418694E-5</v>
      </c>
      <c r="C48" s="10">
        <v>2.9039798768149718E-6</v>
      </c>
      <c r="D48" s="10">
        <v>5.4226483669091754E-6</v>
      </c>
      <c r="E48" s="10">
        <v>2.8736954616689619E-5</v>
      </c>
      <c r="F48" s="10">
        <v>0</v>
      </c>
      <c r="G48" s="10">
        <v>4.0218478161490688E-5</v>
      </c>
      <c r="H48" s="10">
        <v>4.2521050599315856E-6</v>
      </c>
      <c r="I48" s="10">
        <v>4.0566467361482371E-5</v>
      </c>
      <c r="J48" s="10">
        <v>3.054337082275241E-5</v>
      </c>
      <c r="K48">
        <v>1.1214245068133911E-5</v>
      </c>
      <c r="L48">
        <v>2.7498494841456311E-6</v>
      </c>
      <c r="M48">
        <v>1.3625909222769059E-5</v>
      </c>
      <c r="N48">
        <v>9.8055207115035584E-6</v>
      </c>
      <c r="O48">
        <v>1.9514215293139808E-5</v>
      </c>
      <c r="P48">
        <v>2.7325629184715638E-6</v>
      </c>
      <c r="Q48">
        <v>0</v>
      </c>
      <c r="R48">
        <v>3.2544129593708622E-6</v>
      </c>
      <c r="S48">
        <v>1.0686629232317281E-4</v>
      </c>
      <c r="T48">
        <v>7.5155126196043085E-5</v>
      </c>
    </row>
    <row r="49" spans="1:20">
      <c r="A49" s="10">
        <v>43</v>
      </c>
      <c r="B49" s="10">
        <v>1.6579987979025239E-5</v>
      </c>
      <c r="C49" s="10">
        <v>1.568141906898586E-6</v>
      </c>
      <c r="D49" s="10">
        <v>4.0001407275269791E-6</v>
      </c>
      <c r="E49" s="10">
        <v>8.9992898026305114E-6</v>
      </c>
      <c r="F49" s="10">
        <v>0</v>
      </c>
      <c r="G49" s="10">
        <v>2.2967952693248359E-5</v>
      </c>
      <c r="H49" s="10">
        <v>2.2152462097153001E-6</v>
      </c>
      <c r="I49" s="10">
        <v>3.6153527780299747E-5</v>
      </c>
      <c r="J49" s="10">
        <v>2.575905344744056E-5</v>
      </c>
      <c r="K49">
        <v>5.1032385609459103E-6</v>
      </c>
      <c r="L49">
        <v>9.4608356706127522E-6</v>
      </c>
      <c r="M49">
        <v>7.8797510307303143E-6</v>
      </c>
      <c r="N49">
        <v>1.2921912986107019E-5</v>
      </c>
      <c r="O49">
        <v>7.2293771996476538E-6</v>
      </c>
      <c r="P49">
        <v>2.8398030893803601E-6</v>
      </c>
      <c r="Q49">
        <v>0</v>
      </c>
      <c r="R49">
        <v>5.8836215617197786E-6</v>
      </c>
      <c r="S49">
        <v>8.5158828934686788E-5</v>
      </c>
      <c r="T49">
        <v>5.7602696263388153E-5</v>
      </c>
    </row>
    <row r="50" spans="1:20">
      <c r="A50" s="10">
        <v>44</v>
      </c>
      <c r="B50" s="10">
        <v>1.049687924550169E-5</v>
      </c>
      <c r="C50" s="10">
        <v>4.4955030596739932E-6</v>
      </c>
      <c r="D50" s="10">
        <v>1.4281819314128491E-6</v>
      </c>
      <c r="E50" s="10">
        <v>5.5095721021548956E-6</v>
      </c>
      <c r="F50" s="10">
        <v>0</v>
      </c>
      <c r="G50" s="10">
        <v>1.118408179157097E-5</v>
      </c>
      <c r="H50" s="10">
        <v>3.882945281657483E-6</v>
      </c>
      <c r="I50" s="10">
        <v>2.2939153181949681E-5</v>
      </c>
      <c r="J50" s="10">
        <v>1.6442260717974959E-5</v>
      </c>
      <c r="K50">
        <v>1.0124380903832099E-6</v>
      </c>
      <c r="L50">
        <v>3.145720642874475E-6</v>
      </c>
      <c r="M50">
        <v>1.844507430053341E-6</v>
      </c>
      <c r="N50">
        <v>9.02920976944913E-6</v>
      </c>
      <c r="O50">
        <v>3.4240268356482121E-6</v>
      </c>
      <c r="P50">
        <v>0</v>
      </c>
      <c r="Q50">
        <v>0</v>
      </c>
      <c r="R50">
        <v>6.0149623381637691E-6</v>
      </c>
      <c r="S50">
        <v>8.2904821924456004E-5</v>
      </c>
      <c r="T50">
        <v>5.0206397179366043E-5</v>
      </c>
    </row>
    <row r="51" spans="1:20">
      <c r="A51" s="10">
        <v>45</v>
      </c>
      <c r="B51" s="10">
        <v>6.3941887353789253E-7</v>
      </c>
      <c r="C51" s="10">
        <v>2.1408200223772181E-7</v>
      </c>
      <c r="D51" s="10">
        <v>3.3219353547548721E-7</v>
      </c>
      <c r="E51" s="10">
        <v>9.9371039918625382E-8</v>
      </c>
      <c r="F51" s="10">
        <v>0</v>
      </c>
      <c r="G51" s="10">
        <v>2.7888334308648831E-6</v>
      </c>
      <c r="H51" s="10">
        <v>3.7651288631335011E-7</v>
      </c>
      <c r="I51" s="10">
        <v>1.184017219332288E-5</v>
      </c>
      <c r="J51" s="10">
        <v>6.7963129423524006E-6</v>
      </c>
      <c r="K51">
        <v>6.1203467954702408E-7</v>
      </c>
      <c r="L51">
        <v>0</v>
      </c>
      <c r="M51">
        <v>3.0016314872007509E-7</v>
      </c>
      <c r="N51">
        <v>2.7198910818015241E-6</v>
      </c>
      <c r="O51">
        <v>1.6569526080040711E-6</v>
      </c>
      <c r="P51">
        <v>0</v>
      </c>
      <c r="Q51">
        <v>0</v>
      </c>
      <c r="R51">
        <v>3.725959738527612E-6</v>
      </c>
      <c r="S51">
        <v>6.893743679170378E-5</v>
      </c>
      <c r="T51">
        <v>1.7982351291809859E-5</v>
      </c>
    </row>
    <row r="52" spans="1:20">
      <c r="A52" s="10">
        <v>46</v>
      </c>
      <c r="B52" s="10">
        <v>6.7996979977927463E-8</v>
      </c>
      <c r="C52" s="10">
        <v>0</v>
      </c>
      <c r="D52" s="10">
        <v>2.4643188140314311E-8</v>
      </c>
      <c r="E52" s="10">
        <v>0</v>
      </c>
      <c r="F52" s="10">
        <v>0</v>
      </c>
      <c r="G52" s="10">
        <v>1.473549894453592E-6</v>
      </c>
      <c r="H52" s="10">
        <v>0</v>
      </c>
      <c r="I52" s="10">
        <v>3.7362880268406989E-6</v>
      </c>
      <c r="J52" s="10">
        <v>2.2512044252372552E-6</v>
      </c>
      <c r="K52">
        <v>0</v>
      </c>
      <c r="L52">
        <v>0</v>
      </c>
      <c r="M52">
        <v>8.405659248881002E-8</v>
      </c>
      <c r="N52">
        <v>1.7020261855769272E-8</v>
      </c>
      <c r="O52">
        <v>3.0543614707571189E-7</v>
      </c>
      <c r="P52">
        <v>0</v>
      </c>
      <c r="Q52">
        <v>0</v>
      </c>
      <c r="R52">
        <v>2.7937741430035269E-7</v>
      </c>
      <c r="S52">
        <v>5.7282566818115899E-5</v>
      </c>
      <c r="T52">
        <v>1.9751653059819029E-5</v>
      </c>
    </row>
    <row r="53" spans="1:20">
      <c r="A53" s="10">
        <v>47</v>
      </c>
      <c r="B53" s="10">
        <v>0</v>
      </c>
      <c r="C53" s="10">
        <v>1.324435300259555E-8</v>
      </c>
      <c r="D53" s="10">
        <v>8.9742476771933329E-9</v>
      </c>
      <c r="E53" s="10">
        <v>0</v>
      </c>
      <c r="F53" s="10">
        <v>0</v>
      </c>
      <c r="G53" s="10">
        <v>3.2726151517886209E-7</v>
      </c>
      <c r="H53" s="10">
        <v>0</v>
      </c>
      <c r="I53" s="10">
        <v>1.30200247208327E-6</v>
      </c>
      <c r="J53" s="10">
        <v>6.3625331087040391E-9</v>
      </c>
      <c r="K53">
        <v>0</v>
      </c>
      <c r="L53">
        <v>0</v>
      </c>
      <c r="M53">
        <v>1.7227653456288991E-8</v>
      </c>
      <c r="N53">
        <v>1.1721142347776441E-9</v>
      </c>
      <c r="O53">
        <v>3.2111251451160181E-8</v>
      </c>
      <c r="P53">
        <v>0</v>
      </c>
      <c r="Q53">
        <v>0</v>
      </c>
      <c r="R53">
        <v>0</v>
      </c>
      <c r="S53">
        <v>4.175131765783311E-5</v>
      </c>
      <c r="T53">
        <v>2.9062113407761301E-5</v>
      </c>
    </row>
    <row r="54" spans="1:20">
      <c r="A54" s="10">
        <v>48</v>
      </c>
      <c r="B54" s="10">
        <v>0</v>
      </c>
      <c r="C54" s="10">
        <v>0</v>
      </c>
      <c r="D54" s="10">
        <v>8.7938029110636693E-8</v>
      </c>
      <c r="E54" s="10">
        <v>0</v>
      </c>
      <c r="F54" s="10">
        <v>0</v>
      </c>
      <c r="G54" s="10">
        <v>2.1861940396222188E-8</v>
      </c>
      <c r="H54" s="10">
        <v>1.5002090643970539E-8</v>
      </c>
      <c r="I54" s="10">
        <v>2.2759836410393409E-7</v>
      </c>
      <c r="J54" s="10">
        <v>0</v>
      </c>
      <c r="K54">
        <v>0</v>
      </c>
      <c r="L54">
        <v>0</v>
      </c>
      <c r="M54">
        <v>0</v>
      </c>
      <c r="N54">
        <v>8.7684881685655831E-10</v>
      </c>
      <c r="O54">
        <v>7.2682218973199486E-9</v>
      </c>
      <c r="P54">
        <v>0</v>
      </c>
      <c r="Q54">
        <v>0</v>
      </c>
      <c r="R54">
        <v>0</v>
      </c>
      <c r="S54">
        <v>3.8597708852539068E-5</v>
      </c>
      <c r="T54">
        <v>4.5553133258107493E-5</v>
      </c>
    </row>
    <row r="55" spans="1:20">
      <c r="A55" s="10">
        <v>49</v>
      </c>
      <c r="B55" s="10">
        <v>0</v>
      </c>
      <c r="C55" s="10">
        <v>0</v>
      </c>
      <c r="D55" s="10">
        <v>4.7510722996905878E-9</v>
      </c>
      <c r="E55" s="10">
        <v>0</v>
      </c>
      <c r="F55" s="10">
        <v>0</v>
      </c>
      <c r="G55" s="10">
        <v>1.198349095656395E-8</v>
      </c>
      <c r="H55" s="10">
        <v>0</v>
      </c>
      <c r="I55" s="10">
        <v>0</v>
      </c>
      <c r="J55" s="10">
        <v>0</v>
      </c>
      <c r="K55">
        <v>0</v>
      </c>
      <c r="L55">
        <v>1.154816682406195E-9</v>
      </c>
      <c r="M55">
        <v>0</v>
      </c>
      <c r="N55">
        <v>1.0736924288039491E-9</v>
      </c>
      <c r="O55">
        <v>2.3206739539114691E-9</v>
      </c>
      <c r="P55">
        <v>0</v>
      </c>
      <c r="Q55">
        <v>0</v>
      </c>
      <c r="R55">
        <v>0</v>
      </c>
      <c r="S55">
        <v>3.6390276902702118E-5</v>
      </c>
      <c r="T55">
        <v>4.4235513255394863E-5</v>
      </c>
    </row>
    <row r="56" spans="1:20">
      <c r="A56" s="10">
        <v>50</v>
      </c>
      <c r="B56" s="10">
        <v>0</v>
      </c>
      <c r="C56" s="10">
        <v>0</v>
      </c>
      <c r="D56" s="10">
        <v>9.5981258579607837E-11</v>
      </c>
      <c r="E56" s="10">
        <v>0</v>
      </c>
      <c r="F56" s="10">
        <v>0</v>
      </c>
      <c r="G56" s="10">
        <v>0</v>
      </c>
      <c r="H56" s="10">
        <v>0</v>
      </c>
      <c r="I56" s="10">
        <v>0</v>
      </c>
      <c r="J56" s="10">
        <v>0</v>
      </c>
      <c r="K56">
        <v>0</v>
      </c>
      <c r="L56">
        <v>0</v>
      </c>
      <c r="M56">
        <v>0</v>
      </c>
      <c r="N56">
        <v>1.0736924288039491E-9</v>
      </c>
      <c r="O56">
        <v>0</v>
      </c>
      <c r="P56">
        <v>0</v>
      </c>
      <c r="Q56">
        <v>0</v>
      </c>
      <c r="R56">
        <v>0</v>
      </c>
      <c r="S56">
        <v>3.9565641427594637E-5</v>
      </c>
      <c r="T56">
        <v>7.9498815908301781E-5</v>
      </c>
    </row>
    <row r="57" spans="1:20">
      <c r="A57" s="10">
        <v>51</v>
      </c>
      <c r="B57" s="10">
        <v>0</v>
      </c>
      <c r="C57" s="10">
        <v>2.886252853409547E-7</v>
      </c>
      <c r="D57" s="10">
        <v>1.1997657322450981E-10</v>
      </c>
      <c r="E57" s="10">
        <v>0</v>
      </c>
      <c r="F57" s="10">
        <v>0</v>
      </c>
      <c r="G57" s="10">
        <v>0</v>
      </c>
      <c r="H57" s="10">
        <v>0</v>
      </c>
      <c r="I57" s="10">
        <v>0</v>
      </c>
      <c r="J57" s="10">
        <v>0</v>
      </c>
      <c r="K57">
        <v>0</v>
      </c>
      <c r="L57">
        <v>0</v>
      </c>
      <c r="M57">
        <v>0</v>
      </c>
      <c r="N57">
        <v>8.231641954163609E-10</v>
      </c>
      <c r="O57">
        <v>0</v>
      </c>
      <c r="P57">
        <v>0</v>
      </c>
      <c r="Q57">
        <v>0</v>
      </c>
      <c r="R57">
        <v>0</v>
      </c>
      <c r="S57">
        <v>4.3133682676091562E-5</v>
      </c>
      <c r="T57">
        <v>1.405313001072783E-4</v>
      </c>
    </row>
    <row r="58" spans="1:20">
      <c r="A58" s="10">
        <v>52</v>
      </c>
      <c r="B58" s="10">
        <v>0</v>
      </c>
      <c r="C58" s="10">
        <v>0</v>
      </c>
      <c r="D58" s="10">
        <v>9.5981258579607837E-11</v>
      </c>
      <c r="E58" s="10">
        <v>0</v>
      </c>
      <c r="F58" s="10">
        <v>0</v>
      </c>
      <c r="G58" s="10">
        <v>0</v>
      </c>
      <c r="H58" s="10">
        <v>0</v>
      </c>
      <c r="I58" s="10">
        <v>0</v>
      </c>
      <c r="J58" s="10">
        <v>0</v>
      </c>
      <c r="K58">
        <v>0</v>
      </c>
      <c r="L58">
        <v>0</v>
      </c>
      <c r="M58">
        <v>0</v>
      </c>
      <c r="N58">
        <v>8.5895394304315921E-10</v>
      </c>
      <c r="O58">
        <v>0</v>
      </c>
      <c r="P58">
        <v>0</v>
      </c>
      <c r="Q58">
        <v>0</v>
      </c>
      <c r="R58">
        <v>0</v>
      </c>
      <c r="S58">
        <v>5.0634228852064818E-5</v>
      </c>
      <c r="T58">
        <v>1.463554112045415E-4</v>
      </c>
    </row>
    <row r="59" spans="1:20">
      <c r="A59" s="10">
        <v>53</v>
      </c>
      <c r="B59" s="10">
        <v>0</v>
      </c>
      <c r="C59" s="10">
        <v>0</v>
      </c>
      <c r="D59" s="10">
        <v>9.5981258579607837E-11</v>
      </c>
      <c r="E59" s="10">
        <v>0</v>
      </c>
      <c r="F59" s="10">
        <v>0</v>
      </c>
      <c r="G59" s="10">
        <v>0</v>
      </c>
      <c r="H59" s="10">
        <v>0</v>
      </c>
      <c r="I59" s="10">
        <v>0</v>
      </c>
      <c r="J59" s="10">
        <v>0</v>
      </c>
      <c r="K59">
        <v>0</v>
      </c>
      <c r="L59">
        <v>0</v>
      </c>
      <c r="M59">
        <v>0</v>
      </c>
      <c r="N59">
        <v>8.5895394304315921E-10</v>
      </c>
      <c r="O59">
        <v>0</v>
      </c>
      <c r="P59">
        <v>0</v>
      </c>
      <c r="Q59">
        <v>0</v>
      </c>
      <c r="R59">
        <v>0</v>
      </c>
      <c r="S59">
        <v>5.323395231773736E-5</v>
      </c>
      <c r="T59">
        <v>1.8966432956534079E-4</v>
      </c>
    </row>
    <row r="60" spans="1:20">
      <c r="A60" s="10">
        <v>54</v>
      </c>
      <c r="B60" s="10">
        <v>0</v>
      </c>
      <c r="C60" s="10">
        <v>0</v>
      </c>
      <c r="D60" s="10">
        <v>4.7990629289803918E-11</v>
      </c>
      <c r="E60" s="10">
        <v>0</v>
      </c>
      <c r="F60" s="10">
        <v>0</v>
      </c>
      <c r="G60" s="10">
        <v>0</v>
      </c>
      <c r="H60" s="10">
        <v>0</v>
      </c>
      <c r="I60" s="10">
        <v>0</v>
      </c>
      <c r="J60" s="10">
        <v>0</v>
      </c>
      <c r="K60">
        <v>0</v>
      </c>
      <c r="L60">
        <v>0</v>
      </c>
      <c r="M60">
        <v>0</v>
      </c>
      <c r="N60">
        <v>8.4105906922976E-10</v>
      </c>
      <c r="O60">
        <v>0</v>
      </c>
      <c r="P60">
        <v>0</v>
      </c>
      <c r="Q60">
        <v>0</v>
      </c>
      <c r="R60">
        <v>0</v>
      </c>
      <c r="S60">
        <v>6.5855650359109623E-5</v>
      </c>
      <c r="T60">
        <v>2.6411762702745699E-4</v>
      </c>
    </row>
    <row r="61" spans="1:20">
      <c r="A61" s="10">
        <v>55</v>
      </c>
      <c r="B61" s="10">
        <v>2.6417444875788257E-7</v>
      </c>
      <c r="C61" s="10">
        <v>4.1673286646725098E-9</v>
      </c>
      <c r="D61" s="10">
        <v>4.2591683494700984E-9</v>
      </c>
      <c r="E61" s="10">
        <v>6.5419267946428373E-8</v>
      </c>
      <c r="F61" s="10">
        <v>0</v>
      </c>
      <c r="G61" s="10">
        <v>2.509099643430066E-8</v>
      </c>
      <c r="H61" s="10">
        <v>7.7510801660514457E-10</v>
      </c>
      <c r="I61" s="10">
        <v>8.1941766959632946E-8</v>
      </c>
      <c r="J61" s="10">
        <v>1.092470499701923E-8</v>
      </c>
      <c r="K61">
        <v>1.5829330667802551E-8</v>
      </c>
      <c r="L61">
        <v>0</v>
      </c>
      <c r="M61">
        <v>1.0541170458566821E-8</v>
      </c>
      <c r="N61">
        <v>4.6186669312383209E-8</v>
      </c>
      <c r="O61">
        <v>3.5241206727193777E-8</v>
      </c>
      <c r="P61">
        <v>2.7183820255714998E-10</v>
      </c>
      <c r="Q61">
        <v>5.1876637231226547E-9</v>
      </c>
      <c r="R61">
        <v>2.697633807703954E-7</v>
      </c>
      <c r="S61">
        <v>6.0033097287772503E-5</v>
      </c>
      <c r="T61">
        <v>3.3915825462351161E-4</v>
      </c>
    </row>
    <row r="62" spans="1:20">
      <c r="A62" s="10">
        <v>56</v>
      </c>
      <c r="B62" s="10">
        <v>9.9082726606382173E-6</v>
      </c>
      <c r="C62" s="10">
        <v>5.8762640880386672E-6</v>
      </c>
      <c r="D62" s="10">
        <v>4.9977873258065409E-6</v>
      </c>
      <c r="E62" s="10">
        <v>7.8572244215101886E-6</v>
      </c>
      <c r="F62" s="10">
        <v>8.6155905355179736E-6</v>
      </c>
      <c r="G62" s="10">
        <v>8.4441131638535887E-6</v>
      </c>
      <c r="H62" s="10">
        <v>3.0252570069283822E-6</v>
      </c>
      <c r="I62" s="10">
        <v>1.26286526062296E-5</v>
      </c>
      <c r="J62" s="10">
        <v>8.9799672961720412E-6</v>
      </c>
      <c r="K62">
        <v>4.6753058793831111E-6</v>
      </c>
      <c r="L62">
        <v>1.165354384633151E-6</v>
      </c>
      <c r="M62">
        <v>5.0384040161943636E-6</v>
      </c>
      <c r="N62">
        <v>6.7927285719835431E-6</v>
      </c>
      <c r="O62">
        <v>1.119964878298912E-5</v>
      </c>
      <c r="P62">
        <v>9.1092981676900945E-7</v>
      </c>
      <c r="Q62">
        <v>6.3394288229303467E-6</v>
      </c>
      <c r="R62">
        <v>7.6527985162817451E-6</v>
      </c>
      <c r="S62">
        <v>6.9399673418788307E-5</v>
      </c>
      <c r="T62">
        <v>3.9385980132381062E-4</v>
      </c>
    </row>
    <row r="63" spans="1:20">
      <c r="A63" s="10">
        <v>57</v>
      </c>
      <c r="B63" s="10">
        <v>8.887246081303107E-5</v>
      </c>
      <c r="C63" s="10">
        <v>2.903638037611317E-5</v>
      </c>
      <c r="D63" s="10">
        <v>3.6871190885230487E-5</v>
      </c>
      <c r="E63" s="10">
        <v>6.5215419299261969E-5</v>
      </c>
      <c r="F63" s="10">
        <v>2.871666658764315E-5</v>
      </c>
      <c r="G63" s="10">
        <v>5.2888027999801248E-5</v>
      </c>
      <c r="H63" s="10">
        <v>2.732961065155771E-5</v>
      </c>
      <c r="I63" s="10">
        <v>7.0900693836074683E-5</v>
      </c>
      <c r="J63" s="10">
        <v>4.5645288533579049E-5</v>
      </c>
      <c r="K63">
        <v>3.9694381721585462E-5</v>
      </c>
      <c r="L63">
        <v>2.8487956210150469E-5</v>
      </c>
      <c r="M63">
        <v>2.3996908150679679E-5</v>
      </c>
      <c r="N63">
        <v>6.5241124238312937E-5</v>
      </c>
      <c r="O63">
        <v>5.2594071197043383E-5</v>
      </c>
      <c r="P63">
        <v>1.8062878351682031E-5</v>
      </c>
      <c r="Q63">
        <v>2.8901589949216781E-5</v>
      </c>
      <c r="R63">
        <v>4.5523700953954017E-5</v>
      </c>
      <c r="S63">
        <v>1.140932975513666E-4</v>
      </c>
      <c r="T63">
        <v>4.0971577989779278E-4</v>
      </c>
    </row>
    <row r="64" spans="1:20">
      <c r="A64" s="10">
        <v>58</v>
      </c>
      <c r="B64" s="10">
        <v>1.5589844391687371E-4</v>
      </c>
      <c r="C64" s="10">
        <v>6.0190398777102659E-5</v>
      </c>
      <c r="D64" s="10">
        <v>6.3523424536809781E-5</v>
      </c>
      <c r="E64" s="10">
        <v>2.1157956455546039E-4</v>
      </c>
      <c r="F64" s="10">
        <v>9.6426900254207269E-5</v>
      </c>
      <c r="G64" s="10">
        <v>1.077718948184369E-4</v>
      </c>
      <c r="H64" s="10">
        <v>6.5513088030369081E-5</v>
      </c>
      <c r="I64" s="10">
        <v>1.5090137581125771E-4</v>
      </c>
      <c r="J64" s="10">
        <v>9.2477233087065669E-5</v>
      </c>
      <c r="K64">
        <v>8.5999561402429984E-5</v>
      </c>
      <c r="L64">
        <v>7.7990616822345022E-5</v>
      </c>
      <c r="M64">
        <v>7.6414956341601373E-5</v>
      </c>
      <c r="N64">
        <v>1.90124587886926E-4</v>
      </c>
      <c r="O64">
        <v>1.1503153210735081E-4</v>
      </c>
      <c r="P64">
        <v>6.1066005660640726E-5</v>
      </c>
      <c r="Q64">
        <v>9.6012683606225936E-5</v>
      </c>
      <c r="R64">
        <v>1.323190426170128E-4</v>
      </c>
      <c r="S64">
        <v>1.3752387881266711E-4</v>
      </c>
      <c r="T64">
        <v>4.1675266318404088E-4</v>
      </c>
    </row>
    <row r="65" spans="1:20">
      <c r="A65" s="10">
        <v>59</v>
      </c>
      <c r="B65" s="10">
        <v>2.365585323838088E-4</v>
      </c>
      <c r="C65" s="10">
        <v>9.2705232841518379E-5</v>
      </c>
      <c r="D65" s="10">
        <v>8.4901969135498258E-5</v>
      </c>
      <c r="E65" s="10">
        <v>2.5195337400284287E-4</v>
      </c>
      <c r="F65" s="10">
        <v>2.3106248094939509E-4</v>
      </c>
      <c r="G65" s="10">
        <v>1.7098588722890741E-4</v>
      </c>
      <c r="H65" s="10">
        <v>8.4872790103972343E-5</v>
      </c>
      <c r="I65" s="10">
        <v>2.4265591276570521E-4</v>
      </c>
      <c r="J65" s="10">
        <v>1.5253422113561729E-4</v>
      </c>
      <c r="K65">
        <v>1.94782519316147E-4</v>
      </c>
      <c r="L65">
        <v>1.4062873978856879E-4</v>
      </c>
      <c r="M65">
        <v>2.09307169294251E-4</v>
      </c>
      <c r="N65">
        <v>2.7810102851476428E-4</v>
      </c>
      <c r="O65">
        <v>2.0157929152686909E-4</v>
      </c>
      <c r="P65">
        <v>9.6138933005500949E-5</v>
      </c>
      <c r="Q65">
        <v>1.7296275215714671E-4</v>
      </c>
      <c r="R65">
        <v>2.1568604218443729E-4</v>
      </c>
      <c r="S65">
        <v>1.578447268678602E-4</v>
      </c>
      <c r="T65">
        <v>3.3138330330385922E-4</v>
      </c>
    </row>
    <row r="66" spans="1:20">
      <c r="A66" s="10">
        <v>60</v>
      </c>
      <c r="B66" s="10">
        <v>2.902770985240912E-4</v>
      </c>
      <c r="C66" s="10">
        <v>9.270644384138784E-5</v>
      </c>
      <c r="D66" s="10">
        <v>9.9481601498279019E-5</v>
      </c>
      <c r="E66" s="10">
        <v>2.2953029884520499E-4</v>
      </c>
      <c r="F66" s="10">
        <v>2.2635048689129979E-4</v>
      </c>
      <c r="G66" s="10">
        <v>2.3148182882135469E-4</v>
      </c>
      <c r="H66" s="10">
        <v>1.0491146179663731E-4</v>
      </c>
      <c r="I66" s="10">
        <v>2.53567691355271E-4</v>
      </c>
      <c r="J66" s="10">
        <v>1.6877326372434709E-4</v>
      </c>
      <c r="K66">
        <v>2.4752162139183209E-4</v>
      </c>
      <c r="L66">
        <v>1.2385390153035351E-4</v>
      </c>
      <c r="M66">
        <v>2.8518485703643028E-4</v>
      </c>
      <c r="N66">
        <v>3.5562278280434808E-4</v>
      </c>
      <c r="O66">
        <v>2.3495615609336019E-4</v>
      </c>
      <c r="P66">
        <v>8.8945188038496906E-5</v>
      </c>
      <c r="Q66">
        <v>1.502705881779589E-4</v>
      </c>
      <c r="R66">
        <v>3.1896508260097E-4</v>
      </c>
      <c r="S66">
        <v>1.8830161175751179E-4</v>
      </c>
      <c r="T66">
        <v>4.1328176713273471E-4</v>
      </c>
    </row>
    <row r="67" spans="1:20">
      <c r="A67" s="10">
        <v>61</v>
      </c>
      <c r="B67" s="10">
        <v>3.427236760676447E-4</v>
      </c>
      <c r="C67" s="10">
        <v>9.4941058322008123E-5</v>
      </c>
      <c r="D67" s="10">
        <v>9.80994779734442E-5</v>
      </c>
      <c r="E67" s="10">
        <v>2.4225627867545049E-4</v>
      </c>
      <c r="F67" s="10">
        <v>7.530805666219744E-5</v>
      </c>
      <c r="G67" s="10">
        <v>2.109843928130991E-4</v>
      </c>
      <c r="H67" s="10">
        <v>9.7584063590232275E-5</v>
      </c>
      <c r="I67" s="10">
        <v>2.820754539585974E-4</v>
      </c>
      <c r="J67" s="10">
        <v>1.6139831020842361E-4</v>
      </c>
      <c r="K67">
        <v>2.1365047926937049E-4</v>
      </c>
      <c r="L67">
        <v>7.8751424487922764E-5</v>
      </c>
      <c r="M67">
        <v>1.7012202807072129E-4</v>
      </c>
      <c r="N67">
        <v>4.3517195695435401E-4</v>
      </c>
      <c r="O67">
        <v>2.3789408526918239E-4</v>
      </c>
      <c r="P67">
        <v>8.135868217516487E-5</v>
      </c>
      <c r="Q67">
        <v>8.2498793669172804E-5</v>
      </c>
      <c r="R67">
        <v>3.2314838372323601E-4</v>
      </c>
      <c r="S67">
        <v>2.0403760602988869E-4</v>
      </c>
      <c r="T67">
        <v>5.1679903434057679E-4</v>
      </c>
    </row>
    <row r="68" spans="1:20">
      <c r="A68" s="10">
        <v>62</v>
      </c>
      <c r="B68" s="10">
        <v>3.0297210995979581E-4</v>
      </c>
      <c r="C68" s="10">
        <v>7.1627175708737989E-5</v>
      </c>
      <c r="D68" s="10">
        <v>7.7964689717339314E-5</v>
      </c>
      <c r="E68" s="10">
        <v>1.672957577153909E-4</v>
      </c>
      <c r="F68" s="10">
        <v>6.7946568782843432E-5</v>
      </c>
      <c r="G68" s="10">
        <v>1.4795902746292679E-4</v>
      </c>
      <c r="H68" s="10">
        <v>9.928908661352243E-5</v>
      </c>
      <c r="I68" s="10">
        <v>2.697908784806855E-4</v>
      </c>
      <c r="J68" s="10">
        <v>1.3481298286408059E-4</v>
      </c>
      <c r="K68">
        <v>1.8318281529842851E-4</v>
      </c>
      <c r="L68">
        <v>1.2216657000527269E-4</v>
      </c>
      <c r="M68">
        <v>1.662442833697273E-4</v>
      </c>
      <c r="N68">
        <v>3.8455295332117371E-4</v>
      </c>
      <c r="O68">
        <v>1.924073450409363E-4</v>
      </c>
      <c r="P68">
        <v>6.5923980872172451E-5</v>
      </c>
      <c r="Q68">
        <v>1.201525170239884E-4</v>
      </c>
      <c r="R68">
        <v>3.1196990623928592E-4</v>
      </c>
      <c r="S68">
        <v>2.4808461632582548E-4</v>
      </c>
      <c r="T68">
        <v>5.7749285898849566E-4</v>
      </c>
    </row>
    <row r="69" spans="1:20">
      <c r="A69" s="10">
        <v>63</v>
      </c>
      <c r="B69" s="10">
        <v>1.9531670119195819E-4</v>
      </c>
      <c r="C69" s="10">
        <v>3.9024483932274622E-5</v>
      </c>
      <c r="D69" s="10">
        <v>8.0892304067705853E-5</v>
      </c>
      <c r="E69" s="10">
        <v>7.3763467969928669E-5</v>
      </c>
      <c r="F69" s="10">
        <v>1.0406188391050971E-4</v>
      </c>
      <c r="G69" s="10">
        <v>1.017182272192041E-4</v>
      </c>
      <c r="H69" s="10">
        <v>7.5484729730195931E-5</v>
      </c>
      <c r="I69" s="10">
        <v>1.7905087755729239E-4</v>
      </c>
      <c r="J69" s="10">
        <v>9.4226024798361609E-5</v>
      </c>
      <c r="K69">
        <v>1.395359799815346E-4</v>
      </c>
      <c r="L69">
        <v>9.6536352027821714E-5</v>
      </c>
      <c r="M69">
        <v>9.7544132249748465E-5</v>
      </c>
      <c r="N69">
        <v>2.5879434310557549E-4</v>
      </c>
      <c r="O69">
        <v>1.7220711327894711E-4</v>
      </c>
      <c r="P69">
        <v>8.5358237649388224E-5</v>
      </c>
      <c r="Q69">
        <v>5.3064845668689181E-5</v>
      </c>
      <c r="R69">
        <v>1.9643675746731099E-4</v>
      </c>
      <c r="S69">
        <v>2.6518391434669363E-4</v>
      </c>
      <c r="T69">
        <v>5.6320635717082396E-4</v>
      </c>
    </row>
    <row r="70" spans="1:20">
      <c r="A70" s="10">
        <v>64</v>
      </c>
      <c r="B70" s="10">
        <v>6.7178525056107695E-5</v>
      </c>
      <c r="C70" s="10">
        <v>7.5290636453045545E-5</v>
      </c>
      <c r="D70" s="10">
        <v>7.399352573177751E-5</v>
      </c>
      <c r="E70" s="10">
        <v>6.2504867162481629E-5</v>
      </c>
      <c r="F70" s="10">
        <v>1.260565379758601E-5</v>
      </c>
      <c r="G70" s="10">
        <v>5.9219414303991061E-5</v>
      </c>
      <c r="H70" s="10">
        <v>4.9315032803884898E-5</v>
      </c>
      <c r="I70" s="10">
        <v>7.9311465997313653E-5</v>
      </c>
      <c r="J70" s="10">
        <v>5.3978448961648353E-5</v>
      </c>
      <c r="K70">
        <v>7.2534331437981343E-5</v>
      </c>
      <c r="L70">
        <v>1.047576507771653E-4</v>
      </c>
      <c r="M70">
        <v>6.0054263908206931E-5</v>
      </c>
      <c r="N70">
        <v>8.9920528534629873E-5</v>
      </c>
      <c r="O70">
        <v>1.751603086753155E-4</v>
      </c>
      <c r="P70">
        <v>5.9508553985456623E-5</v>
      </c>
      <c r="Q70">
        <v>6.2081212726025276E-5</v>
      </c>
      <c r="R70">
        <v>5.7058788124454541E-5</v>
      </c>
      <c r="S70">
        <v>2.7029569694351629E-4</v>
      </c>
      <c r="T70">
        <v>6.1843650153445631E-4</v>
      </c>
    </row>
    <row r="71" spans="1:20">
      <c r="A71" s="10">
        <v>65</v>
      </c>
      <c r="B71" s="10">
        <v>1.7633879353246769E-5</v>
      </c>
      <c r="C71" s="10">
        <v>2.2196066227445259E-5</v>
      </c>
      <c r="D71" s="10">
        <v>1.6245604862910251E-5</v>
      </c>
      <c r="E71" s="10">
        <v>3.5478486087002343E-5</v>
      </c>
      <c r="F71" s="10">
        <v>2.460849148056989E-6</v>
      </c>
      <c r="G71" s="10">
        <v>3.028944143981889E-5</v>
      </c>
      <c r="H71" s="10">
        <v>1.083278045540407E-5</v>
      </c>
      <c r="I71" s="10">
        <v>3.6581180426210499E-5</v>
      </c>
      <c r="J71" s="10">
        <v>3.2925434880332633E-5</v>
      </c>
      <c r="K71">
        <v>2.5700700367862871E-5</v>
      </c>
      <c r="L71">
        <v>1.118237863990979E-5</v>
      </c>
      <c r="M71">
        <v>2.9309003949330189E-5</v>
      </c>
      <c r="N71">
        <v>1.2848461239680701E-5</v>
      </c>
      <c r="O71">
        <v>1.256016924398144E-4</v>
      </c>
      <c r="P71">
        <v>2.7567112121320582E-6</v>
      </c>
      <c r="Q71">
        <v>1.3793920024827289E-5</v>
      </c>
      <c r="R71">
        <v>4.6403503284296794E-6</v>
      </c>
      <c r="S71">
        <v>2.6017749626443802E-4</v>
      </c>
      <c r="T71">
        <v>5.7926929028842479E-4</v>
      </c>
    </row>
    <row r="72" spans="1:20">
      <c r="A72" s="10">
        <v>66</v>
      </c>
      <c r="B72" s="10">
        <v>2.2650189649440241E-5</v>
      </c>
      <c r="C72" s="10">
        <v>4.9179295964135242E-6</v>
      </c>
      <c r="D72" s="10">
        <v>7.0679842965611887E-6</v>
      </c>
      <c r="E72" s="10">
        <v>1.4790551199888069E-5</v>
      </c>
      <c r="F72" s="10">
        <v>0</v>
      </c>
      <c r="G72" s="10">
        <v>4.3028272048485439E-5</v>
      </c>
      <c r="H72" s="10">
        <v>4.4742026774207676E-6</v>
      </c>
      <c r="I72" s="10">
        <v>3.8892902904050388E-5</v>
      </c>
      <c r="J72" s="10">
        <v>3.1069248323149258E-5</v>
      </c>
      <c r="K72">
        <v>1.3727765804297709E-5</v>
      </c>
      <c r="L72">
        <v>1.001572508650893E-6</v>
      </c>
      <c r="M72">
        <v>2.189291906045078E-5</v>
      </c>
      <c r="N72">
        <v>9.0319275534095398E-6</v>
      </c>
      <c r="O72">
        <v>9.4422304123092593E-5</v>
      </c>
      <c r="P72">
        <v>2.249597045261694E-6</v>
      </c>
      <c r="Q72">
        <v>0</v>
      </c>
      <c r="R72">
        <v>3.25402338927124E-6</v>
      </c>
      <c r="S72">
        <v>2.441134810393797E-4</v>
      </c>
      <c r="T72">
        <v>5.9841174696433259E-4</v>
      </c>
    </row>
    <row r="73" spans="1:20">
      <c r="A73" s="10">
        <v>67</v>
      </c>
      <c r="B73" s="10">
        <v>1.5792632403229909E-5</v>
      </c>
      <c r="C73" s="10">
        <v>2.7735444604965859E-6</v>
      </c>
      <c r="D73" s="10">
        <v>5.6396505947832121E-6</v>
      </c>
      <c r="E73" s="10">
        <v>7.1215911941681519E-6</v>
      </c>
      <c r="F73" s="10">
        <v>0</v>
      </c>
      <c r="G73" s="10">
        <v>2.7689799443855999E-5</v>
      </c>
      <c r="H73" s="10">
        <v>2.963123348177938E-6</v>
      </c>
      <c r="I73" s="10">
        <v>2.7820485169533182E-5</v>
      </c>
      <c r="J73" s="10">
        <v>2.443774855324973E-5</v>
      </c>
      <c r="K73">
        <v>7.2079987862315203E-6</v>
      </c>
      <c r="L73">
        <v>9.0745494903478797E-6</v>
      </c>
      <c r="M73">
        <v>1.314511412755979E-5</v>
      </c>
      <c r="N73">
        <v>1.181202370129702E-5</v>
      </c>
      <c r="O73">
        <v>4.2627387890678707E-5</v>
      </c>
      <c r="P73">
        <v>1.8811203616954779E-6</v>
      </c>
      <c r="Q73">
        <v>0</v>
      </c>
      <c r="R73">
        <v>5.8858476765747629E-6</v>
      </c>
      <c r="S73">
        <v>2.3655828914900481E-4</v>
      </c>
      <c r="T73">
        <v>6.3643761160990932E-4</v>
      </c>
    </row>
    <row r="74" spans="1:20">
      <c r="A74" s="10">
        <v>68</v>
      </c>
      <c r="B74" s="10">
        <v>8.8372584105495149E-6</v>
      </c>
      <c r="C74" s="10">
        <v>6.8796355115175447E-6</v>
      </c>
      <c r="D74" s="10">
        <v>2.1797535785946102E-6</v>
      </c>
      <c r="E74" s="10">
        <v>1.214534932338755E-6</v>
      </c>
      <c r="F74" s="10">
        <v>0</v>
      </c>
      <c r="G74" s="10">
        <v>9.6417757300004206E-6</v>
      </c>
      <c r="H74" s="10">
        <v>5.1542828679148631E-6</v>
      </c>
      <c r="I74" s="10">
        <v>1.4479514398095371E-5</v>
      </c>
      <c r="J74" s="10">
        <v>1.2046364206480769E-5</v>
      </c>
      <c r="K74">
        <v>1.455364392609611E-6</v>
      </c>
      <c r="L74">
        <v>1.496642420398429E-6</v>
      </c>
      <c r="M74">
        <v>5.0143364459517588E-6</v>
      </c>
      <c r="N74">
        <v>2.7411367707364821E-6</v>
      </c>
      <c r="O74">
        <v>8.0355984015895919E-6</v>
      </c>
      <c r="P74">
        <v>0</v>
      </c>
      <c r="Q74">
        <v>0</v>
      </c>
      <c r="R74">
        <v>6.0266494411524296E-6</v>
      </c>
      <c r="S74">
        <v>2.4112635883130981E-4</v>
      </c>
      <c r="T74">
        <v>6.2391629722054729E-4</v>
      </c>
    </row>
    <row r="75" spans="1:20">
      <c r="A75" s="10">
        <v>69</v>
      </c>
      <c r="B75" s="10">
        <v>1.7778119492410859E-7</v>
      </c>
      <c r="C75" s="10">
        <v>1.7864109466596149E-6</v>
      </c>
      <c r="D75" s="10">
        <v>5.6896490320259274E-7</v>
      </c>
      <c r="E75" s="10">
        <v>0</v>
      </c>
      <c r="F75" s="10">
        <v>0</v>
      </c>
      <c r="G75" s="10">
        <v>3.362619643960845E-6</v>
      </c>
      <c r="H75" s="10">
        <v>5.7620529815050191E-7</v>
      </c>
      <c r="I75" s="10">
        <v>5.2600573410941164E-6</v>
      </c>
      <c r="J75" s="10">
        <v>3.9665987289468464E-6</v>
      </c>
      <c r="K75">
        <v>6.5750713565794766E-7</v>
      </c>
      <c r="L75">
        <v>0</v>
      </c>
      <c r="M75">
        <v>6.4492797441958836E-7</v>
      </c>
      <c r="N75">
        <v>1.3947264650163301E-7</v>
      </c>
      <c r="O75">
        <v>3.0310255362907091E-6</v>
      </c>
      <c r="P75">
        <v>0</v>
      </c>
      <c r="Q75">
        <v>0</v>
      </c>
      <c r="R75">
        <v>1.777552711703838E-6</v>
      </c>
      <c r="S75">
        <v>1.983127330291547E-4</v>
      </c>
      <c r="T75">
        <v>5.8300074399905233E-4</v>
      </c>
    </row>
    <row r="76" spans="1:20">
      <c r="A76" s="10">
        <v>70</v>
      </c>
      <c r="B76" s="10">
        <v>2.96714094449138E-9</v>
      </c>
      <c r="C76" s="10">
        <v>0</v>
      </c>
      <c r="D76" s="10">
        <v>2.0490558987867581E-7</v>
      </c>
      <c r="E76" s="10">
        <v>0</v>
      </c>
      <c r="F76" s="10">
        <v>0</v>
      </c>
      <c r="G76" s="10">
        <v>1.093779761571653E-6</v>
      </c>
      <c r="H76" s="10">
        <v>3.8005296298058702E-8</v>
      </c>
      <c r="I76" s="10">
        <v>1.1654723439946211E-6</v>
      </c>
      <c r="J76" s="10">
        <v>4.8309299998143388E-7</v>
      </c>
      <c r="K76">
        <v>4.4980861990805391E-8</v>
      </c>
      <c r="L76">
        <v>0</v>
      </c>
      <c r="M76">
        <v>1.2640790723552051E-7</v>
      </c>
      <c r="N76">
        <v>1.2794834776580389E-9</v>
      </c>
      <c r="O76">
        <v>4.6553686462944869E-7</v>
      </c>
      <c r="P76">
        <v>0</v>
      </c>
      <c r="Q76">
        <v>0</v>
      </c>
      <c r="R76">
        <v>3.2056053911753631E-7</v>
      </c>
      <c r="S76">
        <v>1.9286231338072461E-4</v>
      </c>
      <c r="T76">
        <v>5.1444752636564304E-4</v>
      </c>
    </row>
    <row r="77" spans="1:20">
      <c r="A77" s="10">
        <v>71</v>
      </c>
      <c r="B77" s="10">
        <v>0</v>
      </c>
      <c r="C77" s="10">
        <v>0</v>
      </c>
      <c r="D77" s="10">
        <v>3.8176545600039022E-8</v>
      </c>
      <c r="E77" s="10">
        <v>0</v>
      </c>
      <c r="F77" s="10">
        <v>0</v>
      </c>
      <c r="G77" s="10">
        <v>1.3382117281561571E-7</v>
      </c>
      <c r="H77" s="10">
        <v>0</v>
      </c>
      <c r="I77" s="10">
        <v>6.0350835069631162E-7</v>
      </c>
      <c r="J77" s="10">
        <v>1.5081559961372539E-8</v>
      </c>
      <c r="K77">
        <v>3.4411588408266418E-8</v>
      </c>
      <c r="L77">
        <v>0</v>
      </c>
      <c r="M77">
        <v>7.0346251613180032E-9</v>
      </c>
      <c r="N77">
        <v>1.1989565454977431E-9</v>
      </c>
      <c r="O77">
        <v>8.5219230254770283E-8</v>
      </c>
      <c r="P77">
        <v>0</v>
      </c>
      <c r="Q77">
        <v>0</v>
      </c>
      <c r="R77">
        <v>0</v>
      </c>
      <c r="S77">
        <v>1.7181958062131641E-4</v>
      </c>
      <c r="T77">
        <v>3.9708813859500893E-4</v>
      </c>
    </row>
    <row r="78" spans="1:20">
      <c r="A78" s="10">
        <v>72</v>
      </c>
      <c r="B78" s="10">
        <v>0</v>
      </c>
      <c r="C78" s="10">
        <v>0</v>
      </c>
      <c r="D78" s="10">
        <v>8.5183366989401947E-8</v>
      </c>
      <c r="E78" s="10">
        <v>0</v>
      </c>
      <c r="F78" s="10">
        <v>0</v>
      </c>
      <c r="G78" s="10">
        <v>1.198349095656395E-8</v>
      </c>
      <c r="H78" s="10">
        <v>1.479372827391539E-8</v>
      </c>
      <c r="I78" s="10">
        <v>6.8181281960559099E-8</v>
      </c>
      <c r="J78" s="10">
        <v>7.0694812318933757E-10</v>
      </c>
      <c r="K78">
        <v>0</v>
      </c>
      <c r="L78">
        <v>0</v>
      </c>
      <c r="M78">
        <v>3.5890944700602062E-11</v>
      </c>
      <c r="N78">
        <v>8.5895394304315921E-10</v>
      </c>
      <c r="O78">
        <v>5.1140777873234243E-9</v>
      </c>
      <c r="P78">
        <v>0</v>
      </c>
      <c r="Q78">
        <v>0</v>
      </c>
      <c r="R78">
        <v>0</v>
      </c>
      <c r="S78">
        <v>1.692044511835336E-4</v>
      </c>
      <c r="T78">
        <v>3.4060129956633821E-4</v>
      </c>
    </row>
    <row r="79" spans="1:20">
      <c r="A79" s="10">
        <v>73</v>
      </c>
      <c r="B79" s="10">
        <v>0</v>
      </c>
      <c r="C79" s="10">
        <v>0</v>
      </c>
      <c r="D79" s="10">
        <v>2.2003703529375099E-8</v>
      </c>
      <c r="E79" s="10">
        <v>0</v>
      </c>
      <c r="F79" s="10">
        <v>0</v>
      </c>
      <c r="G79" s="10">
        <v>0</v>
      </c>
      <c r="H79" s="10">
        <v>0</v>
      </c>
      <c r="I79" s="10">
        <v>0</v>
      </c>
      <c r="J79" s="10">
        <v>2.3564937439644592E-10</v>
      </c>
      <c r="K79">
        <v>0</v>
      </c>
      <c r="L79">
        <v>0</v>
      </c>
      <c r="M79">
        <v>0</v>
      </c>
      <c r="N79">
        <v>7.9632188469626209E-10</v>
      </c>
      <c r="O79">
        <v>3.212414408423747E-9</v>
      </c>
      <c r="P79">
        <v>0</v>
      </c>
      <c r="Q79">
        <v>0</v>
      </c>
      <c r="R79">
        <v>0</v>
      </c>
      <c r="S79">
        <v>1.4716537736078069E-4</v>
      </c>
      <c r="T79">
        <v>2.4573425517033132E-4</v>
      </c>
    </row>
    <row r="80" spans="1:20">
      <c r="A80" s="10">
        <v>74</v>
      </c>
      <c r="B80" s="10">
        <v>0</v>
      </c>
      <c r="C80" s="10">
        <v>0</v>
      </c>
      <c r="D80" s="10">
        <v>4.7990629289803918E-11</v>
      </c>
      <c r="E80" s="10">
        <v>0</v>
      </c>
      <c r="F80" s="10">
        <v>0</v>
      </c>
      <c r="G80" s="10">
        <v>0</v>
      </c>
      <c r="H80" s="10">
        <v>0</v>
      </c>
      <c r="I80" s="10">
        <v>0</v>
      </c>
      <c r="J80" s="10">
        <v>0</v>
      </c>
      <c r="K80">
        <v>0</v>
      </c>
      <c r="L80">
        <v>0</v>
      </c>
      <c r="M80">
        <v>0</v>
      </c>
      <c r="N80">
        <v>4.4737184533497881E-10</v>
      </c>
      <c r="O80">
        <v>0</v>
      </c>
      <c r="P80">
        <v>0</v>
      </c>
      <c r="Q80">
        <v>0</v>
      </c>
      <c r="R80">
        <v>0</v>
      </c>
      <c r="S80">
        <v>1.3109225379279011E-4</v>
      </c>
      <c r="T80">
        <v>2.1511488861180491E-4</v>
      </c>
    </row>
    <row r="81" spans="1:20">
      <c r="A81" s="10">
        <v>75</v>
      </c>
      <c r="B81" s="10">
        <v>0</v>
      </c>
      <c r="C81" s="10">
        <v>2.343164304361317E-7</v>
      </c>
      <c r="D81" s="10">
        <v>9.5981258579607837E-11</v>
      </c>
      <c r="E81" s="10">
        <v>0</v>
      </c>
      <c r="F81" s="10">
        <v>0</v>
      </c>
      <c r="G81" s="10">
        <v>0</v>
      </c>
      <c r="H81" s="10">
        <v>0</v>
      </c>
      <c r="I81" s="10">
        <v>0</v>
      </c>
      <c r="J81" s="10">
        <v>2.3564937439644592E-10</v>
      </c>
      <c r="K81">
        <v>0</v>
      </c>
      <c r="L81">
        <v>0</v>
      </c>
      <c r="M81">
        <v>0</v>
      </c>
      <c r="N81">
        <v>4.6526671914837791E-10</v>
      </c>
      <c r="O81">
        <v>0</v>
      </c>
      <c r="P81">
        <v>0</v>
      </c>
      <c r="Q81">
        <v>0</v>
      </c>
      <c r="R81">
        <v>0</v>
      </c>
      <c r="S81">
        <v>1.015870101629898E-4</v>
      </c>
      <c r="T81">
        <v>1.8136704436601381E-4</v>
      </c>
    </row>
    <row r="82" spans="1:20">
      <c r="A82" s="10">
        <v>76</v>
      </c>
      <c r="B82" s="10">
        <v>0</v>
      </c>
      <c r="C82" s="10">
        <v>0</v>
      </c>
      <c r="D82" s="10">
        <v>9.5981258579607837E-11</v>
      </c>
      <c r="E82" s="10">
        <v>0</v>
      </c>
      <c r="F82" s="10">
        <v>0</v>
      </c>
      <c r="G82" s="10">
        <v>0</v>
      </c>
      <c r="H82" s="10">
        <v>0</v>
      </c>
      <c r="I82" s="10">
        <v>0</v>
      </c>
      <c r="J82" s="10">
        <v>0</v>
      </c>
      <c r="K82">
        <v>0</v>
      </c>
      <c r="L82">
        <v>0</v>
      </c>
      <c r="M82">
        <v>0</v>
      </c>
      <c r="N82">
        <v>4.294769715215796E-10</v>
      </c>
      <c r="O82">
        <v>0</v>
      </c>
      <c r="P82">
        <v>0</v>
      </c>
      <c r="Q82">
        <v>0</v>
      </c>
      <c r="R82">
        <v>0</v>
      </c>
      <c r="S82">
        <v>1.1164359664228761E-4</v>
      </c>
      <c r="T82">
        <v>1.892884319832693E-4</v>
      </c>
    </row>
    <row r="83" spans="1:20">
      <c r="A83" s="10">
        <v>77</v>
      </c>
      <c r="B83" s="10">
        <v>0</v>
      </c>
      <c r="C83" s="10">
        <v>0</v>
      </c>
      <c r="D83" s="10">
        <v>9.5981258579607837E-11</v>
      </c>
      <c r="E83" s="10">
        <v>0</v>
      </c>
      <c r="F83" s="10">
        <v>0</v>
      </c>
      <c r="G83" s="10">
        <v>0</v>
      </c>
      <c r="H83" s="10">
        <v>0</v>
      </c>
      <c r="I83" s="10">
        <v>0</v>
      </c>
      <c r="J83" s="10">
        <v>0</v>
      </c>
      <c r="K83">
        <v>0</v>
      </c>
      <c r="L83">
        <v>1.154816682406195E-9</v>
      </c>
      <c r="M83">
        <v>0</v>
      </c>
      <c r="N83">
        <v>4.294769715215796E-10</v>
      </c>
      <c r="O83">
        <v>0</v>
      </c>
      <c r="P83">
        <v>0</v>
      </c>
      <c r="Q83">
        <v>0</v>
      </c>
      <c r="R83">
        <v>0</v>
      </c>
      <c r="S83">
        <v>1.2825686201825581E-4</v>
      </c>
      <c r="T83">
        <v>1.758293819575791E-4</v>
      </c>
    </row>
    <row r="84" spans="1:20">
      <c r="A84" s="10">
        <v>78</v>
      </c>
      <c r="B84" s="10">
        <v>0</v>
      </c>
      <c r="C84" s="10">
        <v>2.6278478179753079E-9</v>
      </c>
      <c r="D84" s="10">
        <v>9.5981258579607837E-11</v>
      </c>
      <c r="E84" s="10">
        <v>0</v>
      </c>
      <c r="F84" s="10">
        <v>0</v>
      </c>
      <c r="G84" s="10">
        <v>0</v>
      </c>
      <c r="H84" s="10">
        <v>2.5003484406617569E-9</v>
      </c>
      <c r="I84" s="10">
        <v>0</v>
      </c>
      <c r="J84" s="10">
        <v>0</v>
      </c>
      <c r="K84">
        <v>0</v>
      </c>
      <c r="L84">
        <v>0</v>
      </c>
      <c r="M84">
        <v>0</v>
      </c>
      <c r="N84">
        <v>4.115820977081804E-10</v>
      </c>
      <c r="O84">
        <v>0</v>
      </c>
      <c r="P84">
        <v>0</v>
      </c>
      <c r="Q84">
        <v>0</v>
      </c>
      <c r="R84">
        <v>0</v>
      </c>
      <c r="S84">
        <v>1.3535168184751131E-4</v>
      </c>
      <c r="T84">
        <v>1.281785053810438E-4</v>
      </c>
    </row>
    <row r="85" spans="1:20">
      <c r="A85" s="10">
        <v>79</v>
      </c>
      <c r="B85" s="10">
        <v>1.6962959333348189E-6</v>
      </c>
      <c r="C85" s="10">
        <v>3.0723263776540149E-7</v>
      </c>
      <c r="D85" s="10">
        <v>1.421146505158963E-7</v>
      </c>
      <c r="E85" s="10">
        <v>5.9917056662045235E-7</v>
      </c>
      <c r="F85" s="10">
        <v>2.6575165126175769E-8</v>
      </c>
      <c r="G85" s="10">
        <v>8.7761955365954587E-7</v>
      </c>
      <c r="H85" s="10">
        <v>1.072857843413949E-7</v>
      </c>
      <c r="I85" s="10">
        <v>1.108980107237978E-6</v>
      </c>
      <c r="J85" s="10">
        <v>4.5497060364096197E-7</v>
      </c>
      <c r="K85">
        <v>4.4050520118481902E-7</v>
      </c>
      <c r="L85">
        <v>4.3305625590232306E-9</v>
      </c>
      <c r="M85">
        <v>4.248868733755198E-7</v>
      </c>
      <c r="N85">
        <v>2.025095763685582E-6</v>
      </c>
      <c r="O85">
        <v>7.5411508816704189E-7</v>
      </c>
      <c r="P85">
        <v>4.5306367092858333E-8</v>
      </c>
      <c r="Q85">
        <v>9.8046844367018179E-8</v>
      </c>
      <c r="R85">
        <v>1.9206084175721761E-6</v>
      </c>
      <c r="S85">
        <v>1.2466804327075629E-4</v>
      </c>
      <c r="T85">
        <v>5.7951628093972619E-5</v>
      </c>
    </row>
    <row r="86" spans="1:20">
      <c r="A86" s="10">
        <v>80</v>
      </c>
      <c r="B86" s="10">
        <v>6.1225704717765491E-5</v>
      </c>
      <c r="C86" s="10">
        <v>2.6261841713192121E-5</v>
      </c>
      <c r="D86" s="10">
        <v>3.0490636360273779E-5</v>
      </c>
      <c r="E86" s="10">
        <v>4.5674909388708078E-5</v>
      </c>
      <c r="F86" s="10">
        <v>3.039853469001002E-5</v>
      </c>
      <c r="G86" s="10">
        <v>4.7004900012367299E-5</v>
      </c>
      <c r="H86" s="10">
        <v>1.8737850831044769E-5</v>
      </c>
      <c r="I86" s="10">
        <v>5.1788600790650437E-5</v>
      </c>
      <c r="J86" s="10">
        <v>3.2712773102408549E-5</v>
      </c>
      <c r="K86">
        <v>4.4731144467638403E-5</v>
      </c>
      <c r="L86">
        <v>1.7142286491348449E-5</v>
      </c>
      <c r="M86">
        <v>4.3364524191070982E-5</v>
      </c>
      <c r="N86">
        <v>7.5461537599180153E-5</v>
      </c>
      <c r="O86">
        <v>4.2997870594787588E-5</v>
      </c>
      <c r="P86">
        <v>2.0287239750473009E-5</v>
      </c>
      <c r="Q86">
        <v>2.413345259138306E-5</v>
      </c>
      <c r="R86">
        <v>5.6106442276275032E-5</v>
      </c>
      <c r="S86">
        <v>1.071952570850015E-4</v>
      </c>
      <c r="T86">
        <v>4.6297177397064622E-5</v>
      </c>
    </row>
    <row r="87" spans="1:20">
      <c r="A87" s="10">
        <v>81</v>
      </c>
      <c r="B87" s="10">
        <v>2.147406752216475E-4</v>
      </c>
      <c r="C87" s="10">
        <v>1.1059999834278439E-4</v>
      </c>
      <c r="D87" s="10">
        <v>1.215876492437947E-4</v>
      </c>
      <c r="E87" s="10">
        <v>1.686184391625856E-4</v>
      </c>
      <c r="F87" s="10">
        <v>1.5299261278691511E-4</v>
      </c>
      <c r="G87" s="10">
        <v>1.765990935927384E-4</v>
      </c>
      <c r="H87" s="10">
        <v>7.5231371506327382E-5</v>
      </c>
      <c r="I87" s="10">
        <v>1.9403102024077661E-4</v>
      </c>
      <c r="J87" s="10">
        <v>1.215534014184572E-4</v>
      </c>
      <c r="K87">
        <v>1.7865507368405189E-4</v>
      </c>
      <c r="L87">
        <v>7.3622291757807117E-5</v>
      </c>
      <c r="M87">
        <v>1.7083969712003921E-4</v>
      </c>
      <c r="N87">
        <v>2.7840840428853869E-4</v>
      </c>
      <c r="O87">
        <v>1.445594240858254E-4</v>
      </c>
      <c r="P87">
        <v>6.7705608451732008E-5</v>
      </c>
      <c r="Q87">
        <v>9.3411926213594242E-5</v>
      </c>
      <c r="R87">
        <v>2.117449423583934E-4</v>
      </c>
      <c r="S87">
        <v>1.203590486982588E-4</v>
      </c>
      <c r="T87">
        <v>1.948501073716915E-5</v>
      </c>
    </row>
    <row r="88" spans="1:20">
      <c r="A88" s="10">
        <v>82</v>
      </c>
      <c r="B88" s="10">
        <v>3.3519676273207531E-4</v>
      </c>
      <c r="C88" s="10">
        <v>2.1824052104258451E-4</v>
      </c>
      <c r="D88" s="10">
        <v>2.2528153644590769E-4</v>
      </c>
      <c r="E88" s="10">
        <v>2.7987162166286962E-4</v>
      </c>
      <c r="F88" s="10">
        <v>2.813553959627712E-4</v>
      </c>
      <c r="G88" s="10">
        <v>2.9432073465060439E-4</v>
      </c>
      <c r="H88" s="10">
        <v>1.5268750721543419E-4</v>
      </c>
      <c r="I88" s="10">
        <v>3.1549804549330779E-4</v>
      </c>
      <c r="J88" s="10">
        <v>2.1169221271208089E-4</v>
      </c>
      <c r="K88">
        <v>3.2505089320609742E-4</v>
      </c>
      <c r="L88">
        <v>2.2164841189844831E-4</v>
      </c>
      <c r="M88">
        <v>3.0155326781748269E-4</v>
      </c>
      <c r="N88">
        <v>4.7388687447104502E-4</v>
      </c>
      <c r="O88">
        <v>2.50603355558492E-4</v>
      </c>
      <c r="P88">
        <v>1.321270036592698E-4</v>
      </c>
      <c r="Q88">
        <v>2.104907524816325E-4</v>
      </c>
      <c r="R88">
        <v>3.5056287685660751E-4</v>
      </c>
      <c r="S88">
        <v>1.181515719801296E-4</v>
      </c>
      <c r="T88">
        <v>1.223299579284676E-5</v>
      </c>
    </row>
    <row r="89" spans="1:20">
      <c r="A89" s="10">
        <v>83</v>
      </c>
      <c r="B89" s="10">
        <v>3.982066587521125E-4</v>
      </c>
      <c r="C89" s="10">
        <v>3.013106140873592E-4</v>
      </c>
      <c r="D89" s="10">
        <v>2.6858704755773692E-4</v>
      </c>
      <c r="E89" s="10">
        <v>3.447569427889019E-4</v>
      </c>
      <c r="F89" s="10">
        <v>3.692728392025619E-4</v>
      </c>
      <c r="G89" s="10">
        <v>3.7029496792106731E-4</v>
      </c>
      <c r="H89" s="10">
        <v>2.1780584440123899E-4</v>
      </c>
      <c r="I89" s="10">
        <v>3.8862096231849968E-4</v>
      </c>
      <c r="J89" s="10">
        <v>2.7035547256596158E-4</v>
      </c>
      <c r="K89">
        <v>4.3026157183729928E-4</v>
      </c>
      <c r="L89">
        <v>2.607126700831647E-4</v>
      </c>
      <c r="M89">
        <v>3.8175852775150401E-4</v>
      </c>
      <c r="N89">
        <v>5.895480359511847E-4</v>
      </c>
      <c r="O89">
        <v>3.0904829730410042E-4</v>
      </c>
      <c r="P89">
        <v>2.478051229881736E-4</v>
      </c>
      <c r="Q89">
        <v>3.3066469455679737E-4</v>
      </c>
      <c r="R89">
        <v>4.1990734242779138E-4</v>
      </c>
      <c r="S89">
        <v>1.1345967086268431E-4</v>
      </c>
      <c r="T89">
        <v>1.6046283068750879E-5</v>
      </c>
    </row>
    <row r="90" spans="1:20">
      <c r="A90" s="10">
        <v>84</v>
      </c>
      <c r="B90" s="10">
        <v>4.2011253491408351E-4</v>
      </c>
      <c r="C90" s="10">
        <v>3.2654820174641218E-4</v>
      </c>
      <c r="D90" s="10">
        <v>2.8604035160379669E-4</v>
      </c>
      <c r="E90" s="10">
        <v>3.7024750073758332E-4</v>
      </c>
      <c r="F90" s="10">
        <v>3.8341322271446811E-4</v>
      </c>
      <c r="G90" s="10">
        <v>4.0146365764662359E-4</v>
      </c>
      <c r="H90" s="10">
        <v>2.3002858105654911E-4</v>
      </c>
      <c r="I90" s="10">
        <v>4.190044916603504E-4</v>
      </c>
      <c r="J90" s="10">
        <v>2.9632456030080168E-4</v>
      </c>
      <c r="K90">
        <v>4.6622101807187549E-4</v>
      </c>
      <c r="L90">
        <v>2.3185751103842609E-4</v>
      </c>
      <c r="M90">
        <v>4.0823349567173373E-4</v>
      </c>
      <c r="N90">
        <v>6.2465635349374644E-4</v>
      </c>
      <c r="O90">
        <v>3.2865424851632238E-4</v>
      </c>
      <c r="P90">
        <v>2.09397148655241E-4</v>
      </c>
      <c r="Q90">
        <v>3.8895678582281668E-4</v>
      </c>
      <c r="R90">
        <v>4.4039241306700801E-4</v>
      </c>
      <c r="S90">
        <v>1.0337610547362541E-4</v>
      </c>
      <c r="T90">
        <v>1.9907965401067709E-5</v>
      </c>
    </row>
    <row r="91" spans="1:20">
      <c r="A91" s="10">
        <v>85</v>
      </c>
      <c r="B91" s="10">
        <v>4.0079134141040261E-4</v>
      </c>
      <c r="C91" s="10">
        <v>3.0900453204273998E-4</v>
      </c>
      <c r="D91" s="10">
        <v>2.8694008112148769E-4</v>
      </c>
      <c r="E91" s="10">
        <v>3.7084369247326182E-4</v>
      </c>
      <c r="F91" s="10">
        <v>3.8310290055565719E-4</v>
      </c>
      <c r="G91" s="10">
        <v>3.9965871948443568E-4</v>
      </c>
      <c r="H91" s="10">
        <v>2.0424478582494609E-4</v>
      </c>
      <c r="I91" s="10">
        <v>4.1673796094958957E-4</v>
      </c>
      <c r="J91" s="10">
        <v>2.8645299945763821E-4</v>
      </c>
      <c r="K91">
        <v>4.4334364105467491E-4</v>
      </c>
      <c r="L91">
        <v>2.5434011736068522E-4</v>
      </c>
      <c r="M91">
        <v>3.5443703421501849E-4</v>
      </c>
      <c r="N91">
        <v>5.8610142733324334E-4</v>
      </c>
      <c r="O91">
        <v>3.2504088154568732E-4</v>
      </c>
      <c r="P91">
        <v>2.102173751250901E-4</v>
      </c>
      <c r="Q91">
        <v>3.6327258491468059E-4</v>
      </c>
      <c r="R91">
        <v>4.1206471196725101E-4</v>
      </c>
      <c r="S91">
        <v>1.0247972165013991E-4</v>
      </c>
      <c r="T91">
        <v>2.8192834304797639E-5</v>
      </c>
    </row>
    <row r="92" spans="1:20">
      <c r="A92" s="10">
        <v>86</v>
      </c>
      <c r="B92" s="10">
        <v>3.4037399715370188E-4</v>
      </c>
      <c r="C92" s="10">
        <v>2.611006160297223E-4</v>
      </c>
      <c r="D92" s="10">
        <v>2.4238638653152289E-4</v>
      </c>
      <c r="E92" s="10">
        <v>3.1737620734537938E-4</v>
      </c>
      <c r="F92" s="10">
        <v>2.6830760273029771E-4</v>
      </c>
      <c r="G92" s="10">
        <v>3.4968826292913242E-4</v>
      </c>
      <c r="H92" s="10">
        <v>1.6849697912350769E-4</v>
      </c>
      <c r="I92" s="10">
        <v>3.6244182595067208E-4</v>
      </c>
      <c r="J92" s="10">
        <v>2.35686483281679E-4</v>
      </c>
      <c r="K92">
        <v>3.5260259291444089E-4</v>
      </c>
      <c r="L92">
        <v>1.8955866906712399E-4</v>
      </c>
      <c r="M92">
        <v>3.1822081077986851E-4</v>
      </c>
      <c r="N92">
        <v>4.6822534126800551E-4</v>
      </c>
      <c r="O92">
        <v>2.9148261978057091E-4</v>
      </c>
      <c r="P92">
        <v>1.5923113001526851E-4</v>
      </c>
      <c r="Q92">
        <v>2.8960111983677332E-4</v>
      </c>
      <c r="R92">
        <v>3.4447332575758397E-4</v>
      </c>
      <c r="S92">
        <v>1.1981064546989361E-4</v>
      </c>
      <c r="T92">
        <v>2.694955195294865E-5</v>
      </c>
    </row>
    <row r="93" spans="1:20">
      <c r="A93" s="10">
        <v>87</v>
      </c>
      <c r="B93" s="10">
        <v>2.237072453434841E-4</v>
      </c>
      <c r="C93" s="10">
        <v>1.8975635879681389E-4</v>
      </c>
      <c r="D93" s="10">
        <v>1.4962437535764709E-4</v>
      </c>
      <c r="E93" s="10">
        <v>2.011867109307489E-4</v>
      </c>
      <c r="F93" s="10">
        <v>2.1179353627321241E-4</v>
      </c>
      <c r="G93" s="10">
        <v>2.3430056937153069E-4</v>
      </c>
      <c r="H93" s="10">
        <v>1.0671738846487409E-4</v>
      </c>
      <c r="I93" s="10">
        <v>2.4433243848644262E-4</v>
      </c>
      <c r="J93" s="10">
        <v>1.453629476217128E-4</v>
      </c>
      <c r="K93">
        <v>2.2501376338487119E-4</v>
      </c>
      <c r="L93">
        <v>8.0726391978173823E-5</v>
      </c>
      <c r="M93">
        <v>1.82901941068669E-4</v>
      </c>
      <c r="N93">
        <v>3.0155916806851588E-4</v>
      </c>
      <c r="O93">
        <v>2.1845912958665741E-4</v>
      </c>
      <c r="P93">
        <v>9.4901117750156974E-5</v>
      </c>
      <c r="Q93">
        <v>2.0127559415042629E-4</v>
      </c>
      <c r="R93">
        <v>2.1217459643862289E-4</v>
      </c>
      <c r="S93">
        <v>1.2953249007310571E-4</v>
      </c>
      <c r="T93">
        <v>2.3822740627541219E-5</v>
      </c>
    </row>
    <row r="94" spans="1:20">
      <c r="A94" s="10">
        <v>88</v>
      </c>
      <c r="B94" s="10">
        <v>7.3840102642934365E-5</v>
      </c>
      <c r="C94" s="10">
        <v>1.282362471250839E-4</v>
      </c>
      <c r="D94" s="10">
        <v>1.002935105639011E-4</v>
      </c>
      <c r="E94" s="10">
        <v>9.5148828839638501E-5</v>
      </c>
      <c r="F94" s="10">
        <v>7.0754232192767177E-5</v>
      </c>
      <c r="G94" s="10">
        <v>9.5158866717914235E-5</v>
      </c>
      <c r="H94" s="10">
        <v>5.2341302451931758E-5</v>
      </c>
      <c r="I94" s="10">
        <v>9.9656005051071929E-5</v>
      </c>
      <c r="J94" s="10">
        <v>7.0945022468174164E-5</v>
      </c>
      <c r="K94">
        <v>1.054541037496314E-4</v>
      </c>
      <c r="L94">
        <v>1.075643894181279E-4</v>
      </c>
      <c r="M94">
        <v>9.3848760206061675E-5</v>
      </c>
      <c r="N94">
        <v>1.2215882147781411E-4</v>
      </c>
      <c r="O94">
        <v>1.8931394575160719E-4</v>
      </c>
      <c r="P94">
        <v>2.595121523258669E-5</v>
      </c>
      <c r="Q94">
        <v>1.005399058607578E-4</v>
      </c>
      <c r="R94">
        <v>6.0478629243986329E-5</v>
      </c>
      <c r="S94">
        <v>1.4915025042728949E-4</v>
      </c>
      <c r="T94">
        <v>1.7034506212618538E-5</v>
      </c>
    </row>
    <row r="95" spans="1:20">
      <c r="A95" s="10">
        <v>89</v>
      </c>
      <c r="B95" s="10">
        <v>1.736687993904798E-5</v>
      </c>
      <c r="C95" s="10">
        <v>9.2525293152055703E-5</v>
      </c>
      <c r="D95" s="10">
        <v>7.105624966796922E-5</v>
      </c>
      <c r="E95" s="10">
        <v>3.9041098885973812E-5</v>
      </c>
      <c r="F95" s="10">
        <v>2.193036110821084E-6</v>
      </c>
      <c r="G95" s="10">
        <v>3.5148633863703648E-5</v>
      </c>
      <c r="H95" s="10">
        <v>2.9702274631849679E-5</v>
      </c>
      <c r="I95" s="10">
        <v>3.8491010359860039E-5</v>
      </c>
      <c r="J95" s="10">
        <v>5.2205708204432509E-5</v>
      </c>
      <c r="K95">
        <v>3.29715863319105E-5</v>
      </c>
      <c r="L95">
        <v>5.8809963404881403E-5</v>
      </c>
      <c r="M95">
        <v>4.8519705676764081E-5</v>
      </c>
      <c r="N95">
        <v>1.7747612423070238E-5</v>
      </c>
      <c r="O95">
        <v>1.3835613448647891E-4</v>
      </c>
      <c r="P95">
        <v>4.2864353906553259E-7</v>
      </c>
      <c r="Q95">
        <v>4.6634191779187719E-5</v>
      </c>
      <c r="R95">
        <v>4.4326677256776184E-6</v>
      </c>
      <c r="S95">
        <v>1.6580140080356959E-4</v>
      </c>
      <c r="T95">
        <v>1.05991795568158E-5</v>
      </c>
    </row>
    <row r="96" spans="1:20">
      <c r="A96" s="10">
        <v>90</v>
      </c>
      <c r="B96" s="10">
        <v>2.2844166488686359E-5</v>
      </c>
      <c r="C96" s="10">
        <v>9.3435386927362372E-5</v>
      </c>
      <c r="D96" s="10">
        <v>6.9083314105830473E-5</v>
      </c>
      <c r="E96" s="10">
        <v>4.2461843423672583E-5</v>
      </c>
      <c r="F96" s="10">
        <v>0</v>
      </c>
      <c r="G96" s="10">
        <v>6.1970542587253533E-5</v>
      </c>
      <c r="H96" s="10">
        <v>2.264921048910667E-5</v>
      </c>
      <c r="I96" s="10">
        <v>4.2769472474006252E-5</v>
      </c>
      <c r="J96" s="10">
        <v>6.5548402006158685E-5</v>
      </c>
      <c r="K96">
        <v>2.9929233221029661E-5</v>
      </c>
      <c r="L96">
        <v>1.445911323540325E-5</v>
      </c>
      <c r="M96">
        <v>5.2565222598760993E-5</v>
      </c>
      <c r="N96">
        <v>1.0387155558201241E-5</v>
      </c>
      <c r="O96">
        <v>1.3960206511724161E-4</v>
      </c>
      <c r="P96">
        <v>3.2100920276302912E-6</v>
      </c>
      <c r="Q96">
        <v>4.1587191557917532E-5</v>
      </c>
      <c r="R96">
        <v>3.2529659847151231E-6</v>
      </c>
      <c r="S96">
        <v>1.9290913165990049E-4</v>
      </c>
      <c r="T96">
        <v>3.1029815366662958E-5</v>
      </c>
    </row>
    <row r="97" spans="1:20">
      <c r="A97" s="10">
        <v>91</v>
      </c>
      <c r="B97" s="10">
        <v>2.2166100604346469E-5</v>
      </c>
      <c r="C97" s="10">
        <v>6.7508295798336215E-5</v>
      </c>
      <c r="D97" s="10">
        <v>4.1426457818121493E-5</v>
      </c>
      <c r="E97" s="10">
        <v>1.9919338997688119E-5</v>
      </c>
      <c r="F97" s="10">
        <v>0</v>
      </c>
      <c r="G97" s="10">
        <v>6.399518723737186E-5</v>
      </c>
      <c r="H97" s="10">
        <v>1.184658631952069E-5</v>
      </c>
      <c r="I97" s="10">
        <v>3.9964383306210061E-5</v>
      </c>
      <c r="J97" s="10">
        <v>4.8911754119244108E-5</v>
      </c>
      <c r="K97">
        <v>2.0279978034291691E-5</v>
      </c>
      <c r="L97">
        <v>1.3998861046630261E-5</v>
      </c>
      <c r="M97">
        <v>4.5854018815602673E-5</v>
      </c>
      <c r="N97">
        <v>1.618956391847746E-5</v>
      </c>
      <c r="O97">
        <v>1.156866178064651E-4</v>
      </c>
      <c r="P97">
        <v>6.6890320375896026E-6</v>
      </c>
      <c r="Q97">
        <v>2.6309936906419161E-5</v>
      </c>
      <c r="R97">
        <v>5.8697083438761347E-6</v>
      </c>
      <c r="S97">
        <v>1.9846829983806701E-4</v>
      </c>
      <c r="T97">
        <v>2.6509659562094519E-5</v>
      </c>
    </row>
    <row r="98" spans="1:20">
      <c r="A98" s="10">
        <v>92</v>
      </c>
      <c r="B98" s="10">
        <v>1.479906053179243E-5</v>
      </c>
      <c r="C98" s="10">
        <v>3.2984222431535648E-5</v>
      </c>
      <c r="D98" s="10">
        <v>1.5624297780107001E-5</v>
      </c>
      <c r="E98" s="10">
        <v>7.4399005576852674E-6</v>
      </c>
      <c r="F98" s="10">
        <v>0</v>
      </c>
      <c r="G98" s="10">
        <v>4.8706546258826839E-5</v>
      </c>
      <c r="H98" s="10">
        <v>7.8073692603218453E-6</v>
      </c>
      <c r="I98" s="10">
        <v>2.9721244970355811E-5</v>
      </c>
      <c r="J98" s="10">
        <v>3.0121036479218479E-5</v>
      </c>
      <c r="K98">
        <v>1.1427596916265159E-5</v>
      </c>
      <c r="L98">
        <v>9.5364761633103581E-6</v>
      </c>
      <c r="M98">
        <v>2.95362447738812E-5</v>
      </c>
      <c r="N98">
        <v>1.191411171954323E-5</v>
      </c>
      <c r="O98">
        <v>3.7924781173982093E-5</v>
      </c>
      <c r="P98">
        <v>2.0297252457600531E-6</v>
      </c>
      <c r="Q98">
        <v>1.494047152259325E-6</v>
      </c>
      <c r="R98">
        <v>6.0205276253012269E-6</v>
      </c>
      <c r="S98">
        <v>2.2016048587976021E-4</v>
      </c>
      <c r="T98">
        <v>3.1810918416304002E-5</v>
      </c>
    </row>
    <row r="99" spans="1:20">
      <c r="A99" s="10">
        <v>93</v>
      </c>
      <c r="B99" s="10">
        <v>4.7426039071514114E-6</v>
      </c>
      <c r="C99" s="10">
        <v>1.544866182825506E-5</v>
      </c>
      <c r="D99" s="10">
        <v>8.6189928446954969E-6</v>
      </c>
      <c r="E99" s="10">
        <v>1.623060318670881E-6</v>
      </c>
      <c r="F99" s="10">
        <v>0</v>
      </c>
      <c r="G99" s="10">
        <v>2.745777993080438E-5</v>
      </c>
      <c r="H99" s="10">
        <v>5.8902354279392442E-6</v>
      </c>
      <c r="I99" s="10">
        <v>1.8327975078948051E-5</v>
      </c>
      <c r="J99" s="10">
        <v>1.949566392177946E-5</v>
      </c>
      <c r="K99">
        <v>6.6692116305820917E-6</v>
      </c>
      <c r="L99">
        <v>3.2704408445743438E-6</v>
      </c>
      <c r="M99">
        <v>1.7024258575397061E-5</v>
      </c>
      <c r="N99">
        <v>6.5415829654493926E-6</v>
      </c>
      <c r="O99">
        <v>1.1719502847966221E-5</v>
      </c>
      <c r="P99">
        <v>0</v>
      </c>
      <c r="Q99">
        <v>0</v>
      </c>
      <c r="R99">
        <v>5.5786438265871232E-6</v>
      </c>
      <c r="S99">
        <v>2.441220387991352E-4</v>
      </c>
      <c r="T99">
        <v>3.0302991204878249E-5</v>
      </c>
    </row>
    <row r="100" spans="1:20">
      <c r="A100" s="10">
        <v>94</v>
      </c>
      <c r="B100" s="10">
        <v>4.4568929603714282E-7</v>
      </c>
      <c r="C100" s="10">
        <v>9.0729686927906364E-6</v>
      </c>
      <c r="D100" s="10">
        <v>4.0642748046270084E-6</v>
      </c>
      <c r="E100" s="10">
        <v>0</v>
      </c>
      <c r="F100" s="10">
        <v>0</v>
      </c>
      <c r="G100" s="10">
        <v>9.0176361283927798E-6</v>
      </c>
      <c r="H100" s="10">
        <v>3.0815919409201919E-6</v>
      </c>
      <c r="I100" s="10">
        <v>6.3573902941700597E-6</v>
      </c>
      <c r="J100" s="10">
        <v>7.7502934829684035E-6</v>
      </c>
      <c r="K100">
        <v>3.7616782071436379E-6</v>
      </c>
      <c r="L100">
        <v>0</v>
      </c>
      <c r="M100">
        <v>7.929167477941339E-6</v>
      </c>
      <c r="N100">
        <v>8.2820831297251277E-7</v>
      </c>
      <c r="O100">
        <v>3.4425009044618731E-6</v>
      </c>
      <c r="P100">
        <v>0</v>
      </c>
      <c r="Q100">
        <v>0</v>
      </c>
      <c r="R100">
        <v>2.497700867290803E-6</v>
      </c>
      <c r="S100">
        <v>2.5343731013308498E-4</v>
      </c>
      <c r="T100">
        <v>3.2763909134064097E-5</v>
      </c>
    </row>
    <row r="101" spans="1:20">
      <c r="A101" s="10">
        <v>95</v>
      </c>
      <c r="B101" s="10">
        <v>2.9918671190288078E-8</v>
      </c>
      <c r="C101" s="10">
        <v>3.9602367376306029E-6</v>
      </c>
      <c r="D101" s="10">
        <v>1.1469520447116689E-6</v>
      </c>
      <c r="E101" s="10">
        <v>0</v>
      </c>
      <c r="F101" s="10">
        <v>0</v>
      </c>
      <c r="G101" s="10">
        <v>1.5222063714050831E-6</v>
      </c>
      <c r="H101" s="10">
        <v>1.4314494822788561E-7</v>
      </c>
      <c r="I101" s="10">
        <v>1.92315128496819E-6</v>
      </c>
      <c r="J101" s="10">
        <v>2.2491330672363099E-6</v>
      </c>
      <c r="K101">
        <v>4.2768688450273969E-7</v>
      </c>
      <c r="L101">
        <v>0</v>
      </c>
      <c r="M101">
        <v>1.8940710301376371E-6</v>
      </c>
      <c r="N101">
        <v>6.0842570965557115E-10</v>
      </c>
      <c r="O101">
        <v>8.5246492801798297E-7</v>
      </c>
      <c r="P101">
        <v>0</v>
      </c>
      <c r="Q101">
        <v>0</v>
      </c>
      <c r="R101">
        <v>1.1520144374536459E-7</v>
      </c>
      <c r="S101">
        <v>2.5518666456382868E-4</v>
      </c>
      <c r="T101">
        <v>6.2399622831080449E-5</v>
      </c>
    </row>
    <row r="102" spans="1:20">
      <c r="A102" s="10">
        <v>96</v>
      </c>
      <c r="B102" s="10">
        <v>0</v>
      </c>
      <c r="C102" s="10">
        <v>9.2027230585495304E-7</v>
      </c>
      <c r="D102" s="10">
        <v>5.0625314837814156E-7</v>
      </c>
      <c r="E102" s="10">
        <v>0</v>
      </c>
      <c r="F102" s="10">
        <v>0</v>
      </c>
      <c r="G102" s="10">
        <v>1.062908660135467E-7</v>
      </c>
      <c r="H102" s="10">
        <v>1.771080145468745E-8</v>
      </c>
      <c r="I102" s="10">
        <v>4.2951896405255262E-7</v>
      </c>
      <c r="J102" s="10">
        <v>3.7562510278793472E-7</v>
      </c>
      <c r="K102">
        <v>0</v>
      </c>
      <c r="L102">
        <v>0</v>
      </c>
      <c r="M102">
        <v>2.9419089552189488E-7</v>
      </c>
      <c r="N102">
        <v>7.5158470016276428E-10</v>
      </c>
      <c r="O102">
        <v>1.512058751164993E-7</v>
      </c>
      <c r="P102">
        <v>0</v>
      </c>
      <c r="Q102">
        <v>0</v>
      </c>
      <c r="R102">
        <v>0</v>
      </c>
      <c r="S102">
        <v>2.4518617876843229E-4</v>
      </c>
      <c r="T102">
        <v>7.9295994701993386E-5</v>
      </c>
    </row>
    <row r="103" spans="1:20">
      <c r="A103" s="10">
        <v>97</v>
      </c>
      <c r="B103" s="10">
        <v>0</v>
      </c>
      <c r="C103" s="10">
        <v>0</v>
      </c>
      <c r="D103" s="10">
        <v>1.6875904789759549E-7</v>
      </c>
      <c r="E103" s="10">
        <v>0</v>
      </c>
      <c r="F103" s="10">
        <v>0</v>
      </c>
      <c r="G103" s="10">
        <v>2.1022007051419959E-8</v>
      </c>
      <c r="H103" s="10">
        <v>0</v>
      </c>
      <c r="I103" s="10">
        <v>8.3204276290851782E-8</v>
      </c>
      <c r="J103" s="10">
        <v>4.4302082386531827E-8</v>
      </c>
      <c r="K103">
        <v>0</v>
      </c>
      <c r="L103">
        <v>1.385780018887434E-8</v>
      </c>
      <c r="M103">
        <v>4.6475184292809612E-8</v>
      </c>
      <c r="N103">
        <v>7.3368982634936518E-10</v>
      </c>
      <c r="O103">
        <v>1.5251984930429272E-8</v>
      </c>
      <c r="P103">
        <v>0</v>
      </c>
      <c r="Q103">
        <v>0</v>
      </c>
      <c r="R103">
        <v>0</v>
      </c>
      <c r="S103">
        <v>2.5044673241421471E-4</v>
      </c>
      <c r="T103">
        <v>1.1386068193113461E-4</v>
      </c>
    </row>
    <row r="104" spans="1:20">
      <c r="A104" s="10">
        <v>98</v>
      </c>
      <c r="B104" s="10">
        <v>0</v>
      </c>
      <c r="C104" s="10">
        <v>0</v>
      </c>
      <c r="D104" s="10">
        <v>9.5981258579607837E-11</v>
      </c>
      <c r="E104" s="10">
        <v>0</v>
      </c>
      <c r="F104" s="10">
        <v>0</v>
      </c>
      <c r="G104" s="10">
        <v>0</v>
      </c>
      <c r="H104" s="10">
        <v>0</v>
      </c>
      <c r="I104" s="10">
        <v>0</v>
      </c>
      <c r="J104" s="10">
        <v>2.3564937439644592E-10</v>
      </c>
      <c r="K104">
        <v>0</v>
      </c>
      <c r="L104">
        <v>0</v>
      </c>
      <c r="M104">
        <v>2.64444480554036E-8</v>
      </c>
      <c r="N104">
        <v>8.231641954163609E-10</v>
      </c>
      <c r="O104">
        <v>6.3195389800496576E-9</v>
      </c>
      <c r="P104">
        <v>0</v>
      </c>
      <c r="Q104">
        <v>0</v>
      </c>
      <c r="R104">
        <v>0</v>
      </c>
      <c r="S104">
        <v>2.3858751723633781E-4</v>
      </c>
      <c r="T104">
        <v>1.5004557767912111E-4</v>
      </c>
    </row>
    <row r="105" spans="1:20">
      <c r="A105" s="10">
        <v>99</v>
      </c>
      <c r="B105" s="10">
        <v>0</v>
      </c>
      <c r="C105" s="10">
        <v>5.347670309579753E-7</v>
      </c>
      <c r="D105" s="10">
        <v>1.679672025143137E-10</v>
      </c>
      <c r="E105" s="10">
        <v>0</v>
      </c>
      <c r="F105" s="10">
        <v>0</v>
      </c>
      <c r="G105" s="10">
        <v>0</v>
      </c>
      <c r="H105" s="10">
        <v>0</v>
      </c>
      <c r="I105" s="10">
        <v>0</v>
      </c>
      <c r="J105" s="10">
        <v>0</v>
      </c>
      <c r="K105">
        <v>0</v>
      </c>
      <c r="L105">
        <v>0</v>
      </c>
      <c r="M105">
        <v>8.7717468848271429E-9</v>
      </c>
      <c r="N105">
        <v>8.231641954163609E-10</v>
      </c>
      <c r="O105">
        <v>9.6694748079644547E-10</v>
      </c>
      <c r="P105">
        <v>0</v>
      </c>
      <c r="Q105">
        <v>0</v>
      </c>
      <c r="R105">
        <v>0</v>
      </c>
      <c r="S105">
        <v>2.290930050191431E-4</v>
      </c>
      <c r="T105">
        <v>1.6589138438951901E-4</v>
      </c>
    </row>
    <row r="106" spans="1:20">
      <c r="A106" s="10">
        <v>100</v>
      </c>
      <c r="B106" s="10">
        <v>0</v>
      </c>
      <c r="C106" s="10">
        <v>5.7900246922722637E-7</v>
      </c>
      <c r="D106" s="10">
        <v>1.679672025143137E-10</v>
      </c>
      <c r="E106" s="10">
        <v>0</v>
      </c>
      <c r="F106" s="10">
        <v>0</v>
      </c>
      <c r="G106" s="10">
        <v>0</v>
      </c>
      <c r="H106" s="10">
        <v>0</v>
      </c>
      <c r="I106" s="10">
        <v>0</v>
      </c>
      <c r="J106" s="10">
        <v>0</v>
      </c>
      <c r="K106">
        <v>0</v>
      </c>
      <c r="L106">
        <v>0</v>
      </c>
      <c r="M106">
        <v>0</v>
      </c>
      <c r="N106">
        <v>9.1263856448335662E-10</v>
      </c>
      <c r="O106">
        <v>1.0743860897738281E-11</v>
      </c>
      <c r="P106">
        <v>0</v>
      </c>
      <c r="Q106">
        <v>0</v>
      </c>
      <c r="R106">
        <v>0</v>
      </c>
      <c r="S106">
        <v>2.3563217583851559E-4</v>
      </c>
      <c r="T106">
        <v>1.3643215578242309E-4</v>
      </c>
    </row>
    <row r="107" spans="1:20">
      <c r="A107" s="10">
        <v>101</v>
      </c>
      <c r="B107" s="10">
        <v>0</v>
      </c>
      <c r="C107" s="10">
        <v>5.7856449459089708E-7</v>
      </c>
      <c r="D107" s="10">
        <v>1.919625171592157E-10</v>
      </c>
      <c r="E107" s="10">
        <v>0</v>
      </c>
      <c r="F107" s="10">
        <v>0</v>
      </c>
      <c r="G107" s="10">
        <v>1.198349095656395E-8</v>
      </c>
      <c r="H107" s="10">
        <v>0</v>
      </c>
      <c r="I107" s="10">
        <v>0</v>
      </c>
      <c r="J107" s="10">
        <v>0</v>
      </c>
      <c r="K107">
        <v>0</v>
      </c>
      <c r="L107">
        <v>1.154816682406195E-9</v>
      </c>
      <c r="M107">
        <v>0</v>
      </c>
      <c r="N107">
        <v>8.052693216029618E-10</v>
      </c>
      <c r="O107">
        <v>1.0743860897738281E-11</v>
      </c>
      <c r="P107">
        <v>0</v>
      </c>
      <c r="Q107">
        <v>0</v>
      </c>
      <c r="R107">
        <v>0</v>
      </c>
      <c r="S107">
        <v>2.238047912505548E-4</v>
      </c>
      <c r="T107">
        <v>1.020857456729074E-4</v>
      </c>
    </row>
    <row r="108" spans="1:20">
      <c r="A108" s="10">
        <v>102</v>
      </c>
      <c r="B108" s="10">
        <v>0</v>
      </c>
      <c r="C108" s="10">
        <v>8.5405054084197524E-8</v>
      </c>
      <c r="D108" s="10">
        <v>9.5981258579607837E-11</v>
      </c>
      <c r="E108" s="10">
        <v>0</v>
      </c>
      <c r="F108" s="10">
        <v>0</v>
      </c>
      <c r="G108" s="10">
        <v>0</v>
      </c>
      <c r="H108" s="10">
        <v>0</v>
      </c>
      <c r="I108" s="10">
        <v>0</v>
      </c>
      <c r="J108" s="10">
        <v>0</v>
      </c>
      <c r="K108">
        <v>0</v>
      </c>
      <c r="L108">
        <v>0</v>
      </c>
      <c r="M108">
        <v>0</v>
      </c>
      <c r="N108">
        <v>8.052693216029618E-10</v>
      </c>
      <c r="O108">
        <v>1.0743860897738281E-11</v>
      </c>
      <c r="P108">
        <v>0</v>
      </c>
      <c r="Q108">
        <v>0</v>
      </c>
      <c r="R108">
        <v>0</v>
      </c>
      <c r="S108">
        <v>2.1581060749955029E-4</v>
      </c>
      <c r="T108">
        <v>9.6300509115126911E-5</v>
      </c>
    </row>
    <row r="109" spans="1:20">
      <c r="A109" s="10">
        <v>103</v>
      </c>
      <c r="B109" s="10">
        <v>1.9339762860758469E-6</v>
      </c>
      <c r="C109" s="10">
        <v>3.422071023494712E-7</v>
      </c>
      <c r="D109" s="10">
        <v>1.119621381331125E-8</v>
      </c>
      <c r="E109" s="10">
        <v>6.9093926193419215E-7</v>
      </c>
      <c r="F109" s="10">
        <v>0</v>
      </c>
      <c r="G109" s="10">
        <v>7.6185079266502333E-7</v>
      </c>
      <c r="H109" s="10">
        <v>7.3739442762516314E-9</v>
      </c>
      <c r="I109" s="10">
        <v>1.0388703928321369E-6</v>
      </c>
      <c r="J109" s="10">
        <v>5.1654342867700932E-8</v>
      </c>
      <c r="K109">
        <v>1.7790791207073739E-7</v>
      </c>
      <c r="L109">
        <v>2.0570172155360351E-8</v>
      </c>
      <c r="M109">
        <v>1.5967791569936111E-7</v>
      </c>
      <c r="N109">
        <v>1.594900760352239E-6</v>
      </c>
      <c r="O109">
        <v>2.3211225101039499E-7</v>
      </c>
      <c r="P109">
        <v>3.8963475699858157E-9</v>
      </c>
      <c r="Q109">
        <v>0</v>
      </c>
      <c r="R109">
        <v>2.053257036493469E-6</v>
      </c>
      <c r="S109">
        <v>2.0244385716269831E-4</v>
      </c>
      <c r="T109">
        <v>7.511698442154644E-5</v>
      </c>
    </row>
    <row r="110" spans="1:20">
      <c r="A110" s="10">
        <v>104</v>
      </c>
      <c r="B110" s="10">
        <v>5.4256774599894958E-5</v>
      </c>
      <c r="C110" s="10">
        <v>4.1096495949411338E-6</v>
      </c>
      <c r="D110" s="10">
        <v>5.7012963577545634E-6</v>
      </c>
      <c r="E110" s="10">
        <v>3.8233513664912923E-5</v>
      </c>
      <c r="F110" s="10">
        <v>6.6876375183454108E-6</v>
      </c>
      <c r="G110" s="10">
        <v>3.2016132282787249E-5</v>
      </c>
      <c r="H110" s="10">
        <v>8.719635974263189E-6</v>
      </c>
      <c r="I110" s="10">
        <v>4.4299945799479558E-5</v>
      </c>
      <c r="J110" s="10">
        <v>1.082116537489692E-5</v>
      </c>
      <c r="K110">
        <v>3.2247775439301622E-5</v>
      </c>
      <c r="L110">
        <v>8.6957551833101178E-6</v>
      </c>
      <c r="M110">
        <v>1.8871117759601911E-5</v>
      </c>
      <c r="N110">
        <v>4.7589461891770933E-5</v>
      </c>
      <c r="O110">
        <v>2.5125969399178691E-5</v>
      </c>
      <c r="P110">
        <v>6.780369673648806E-6</v>
      </c>
      <c r="Q110">
        <v>3.237828436149774E-6</v>
      </c>
      <c r="R110">
        <v>5.4058639221176272E-5</v>
      </c>
      <c r="S110">
        <v>1.896850852921422E-4</v>
      </c>
      <c r="T110">
        <v>6.6702777069888036E-5</v>
      </c>
    </row>
    <row r="111" spans="1:20">
      <c r="A111" s="10">
        <v>105</v>
      </c>
      <c r="B111" s="10">
        <v>1.82074944584882E-4</v>
      </c>
      <c r="C111" s="10">
        <v>1.243691829217128E-5</v>
      </c>
      <c r="D111" s="10">
        <v>3.051973547834365E-5</v>
      </c>
      <c r="E111" s="10">
        <v>1.4818754633231639E-4</v>
      </c>
      <c r="F111" s="10">
        <v>2.448023984509724E-5</v>
      </c>
      <c r="G111" s="10">
        <v>9.3717271221116052E-5</v>
      </c>
      <c r="H111" s="10">
        <v>4.8994094328912667E-5</v>
      </c>
      <c r="I111" s="10">
        <v>1.466631016514637E-4</v>
      </c>
      <c r="J111" s="10">
        <v>5.2644704136983129E-5</v>
      </c>
      <c r="K111">
        <v>1.186299199657135E-4</v>
      </c>
      <c r="L111">
        <v>6.5639260560461038E-5</v>
      </c>
      <c r="M111">
        <v>6.7844808893157516E-5</v>
      </c>
      <c r="N111">
        <v>1.2582093806109019E-4</v>
      </c>
      <c r="O111">
        <v>8.6815020480052239E-5</v>
      </c>
      <c r="P111">
        <v>5.2131635376296152E-5</v>
      </c>
      <c r="Q111">
        <v>1.235986820352588E-5</v>
      </c>
      <c r="R111">
        <v>1.917528031141593E-4</v>
      </c>
      <c r="S111">
        <v>1.9963379087793571E-4</v>
      </c>
      <c r="T111">
        <v>3.8747255490687112E-5</v>
      </c>
    </row>
    <row r="112" spans="1:20">
      <c r="A112" s="10">
        <v>106</v>
      </c>
      <c r="B112" s="10">
        <v>2.9654414526999871E-4</v>
      </c>
      <c r="C112" s="10">
        <v>3.4942455207773587E-5</v>
      </c>
      <c r="D112" s="10">
        <v>6.9433852059351986E-5</v>
      </c>
      <c r="E112" s="10">
        <v>2.5443702893180898E-4</v>
      </c>
      <c r="F112" s="10">
        <v>3.3538081241771573E-5</v>
      </c>
      <c r="G112" s="10">
        <v>1.461677971644361E-4</v>
      </c>
      <c r="H112" s="10">
        <v>1.010253889958053E-4</v>
      </c>
      <c r="I112" s="10">
        <v>2.463861887057764E-4</v>
      </c>
      <c r="J112" s="10">
        <v>1.123741265944081E-4</v>
      </c>
      <c r="K112">
        <v>1.8001585536795079E-4</v>
      </c>
      <c r="L112">
        <v>1.8189503129371451E-4</v>
      </c>
      <c r="M112">
        <v>9.0654287570258218E-5</v>
      </c>
      <c r="N112">
        <v>1.894963749205513E-4</v>
      </c>
      <c r="O112">
        <v>1.8000839854962139E-4</v>
      </c>
      <c r="P112">
        <v>1.5982577608336231E-4</v>
      </c>
      <c r="Q112">
        <v>3.6949549881038958E-5</v>
      </c>
      <c r="R112">
        <v>3.1352018653751381E-4</v>
      </c>
      <c r="S112">
        <v>1.973467609043917E-4</v>
      </c>
      <c r="T112">
        <v>5.6597592385397172E-5</v>
      </c>
    </row>
    <row r="113" spans="1:20">
      <c r="A113" s="10">
        <v>107</v>
      </c>
      <c r="B113" s="10">
        <v>3.6120417345550929E-4</v>
      </c>
      <c r="C113" s="10">
        <v>8.0482192893378929E-5</v>
      </c>
      <c r="D113" s="10">
        <v>1.5824573114095231E-4</v>
      </c>
      <c r="E113" s="10">
        <v>3.1129032921680761E-4</v>
      </c>
      <c r="F113" s="10">
        <v>4.6459517085343263E-5</v>
      </c>
      <c r="G113" s="10">
        <v>1.7415871886749591E-4</v>
      </c>
      <c r="H113" s="10">
        <v>1.7981741086978891E-4</v>
      </c>
      <c r="I113" s="10">
        <v>3.2373124008348798E-4</v>
      </c>
      <c r="J113" s="10">
        <v>1.527424244273778E-4</v>
      </c>
      <c r="K113">
        <v>2.9593079932707612E-4</v>
      </c>
      <c r="L113">
        <v>2.6625358157180931E-4</v>
      </c>
      <c r="M113">
        <v>7.9730366207394376E-5</v>
      </c>
      <c r="N113">
        <v>2.781703129924514E-4</v>
      </c>
      <c r="O113">
        <v>2.1507604814208361E-4</v>
      </c>
      <c r="P113">
        <v>2.1419926111614719E-4</v>
      </c>
      <c r="Q113">
        <v>9.3434959440524912E-5</v>
      </c>
      <c r="R113">
        <v>3.8216972861706129E-4</v>
      </c>
      <c r="S113">
        <v>2.139568293565613E-4</v>
      </c>
      <c r="T113">
        <v>5.6226178239462598E-5</v>
      </c>
    </row>
    <row r="114" spans="1:20">
      <c r="A114" s="10">
        <v>108</v>
      </c>
      <c r="B114" s="10">
        <v>3.833535962551303E-4</v>
      </c>
      <c r="C114" s="10">
        <v>9.3670868370331143E-5</v>
      </c>
      <c r="D114" s="10">
        <v>1.9946049509468201E-4</v>
      </c>
      <c r="E114" s="10">
        <v>3.318816418693898E-4</v>
      </c>
      <c r="F114" s="10">
        <v>1.066790084006608E-4</v>
      </c>
      <c r="G114" s="10">
        <v>1.8683089835056229E-4</v>
      </c>
      <c r="H114" s="10">
        <v>2.5397580784977512E-4</v>
      </c>
      <c r="I114" s="10">
        <v>3.4882732689900289E-4</v>
      </c>
      <c r="J114" s="10">
        <v>1.9702788999827409E-4</v>
      </c>
      <c r="K114">
        <v>3.3571914926472211E-4</v>
      </c>
      <c r="L114">
        <v>3.1357616481574892E-4</v>
      </c>
      <c r="M114">
        <v>8.2786838160824034E-5</v>
      </c>
      <c r="N114">
        <v>3.2374631526223388E-4</v>
      </c>
      <c r="O114">
        <v>2.2507824098310129E-4</v>
      </c>
      <c r="P114">
        <v>2.9776381969232919E-4</v>
      </c>
      <c r="Q114">
        <v>2.012137312605281E-4</v>
      </c>
      <c r="R114">
        <v>4.1021229223033061E-4</v>
      </c>
      <c r="S114">
        <v>2.129490399717824E-4</v>
      </c>
      <c r="T114">
        <v>8.5949413929202898E-5</v>
      </c>
    </row>
    <row r="115" spans="1:20">
      <c r="A115" s="10">
        <v>109</v>
      </c>
      <c r="B115" s="10">
        <v>3.5391597279046792E-4</v>
      </c>
      <c r="C115" s="10">
        <v>1.264697990623482E-4</v>
      </c>
      <c r="D115" s="10">
        <v>2.1570204834871451E-4</v>
      </c>
      <c r="E115" s="10">
        <v>3.1134482227087408E-4</v>
      </c>
      <c r="F115" s="10">
        <v>2.034974048505529E-4</v>
      </c>
      <c r="G115" s="10">
        <v>2.0153765680248491E-4</v>
      </c>
      <c r="H115" s="10">
        <v>2.5215212870760957E-4</v>
      </c>
      <c r="I115" s="10">
        <v>3.282387595256106E-4</v>
      </c>
      <c r="J115" s="10">
        <v>2.12773922283101E-4</v>
      </c>
      <c r="K115">
        <v>2.5875110587768969E-4</v>
      </c>
      <c r="L115">
        <v>3.2107942742238941E-4</v>
      </c>
      <c r="M115">
        <v>1.074193211057343E-4</v>
      </c>
      <c r="N115">
        <v>3.8052706079558192E-4</v>
      </c>
      <c r="O115">
        <v>2.2281410498558511E-4</v>
      </c>
      <c r="P115">
        <v>3.2029798341240542E-4</v>
      </c>
      <c r="Q115">
        <v>2.1344826550850329E-4</v>
      </c>
      <c r="R115">
        <v>3.8692598996334642E-4</v>
      </c>
      <c r="S115">
        <v>2.1429623281460551E-4</v>
      </c>
      <c r="T115">
        <v>7.8100968995393081E-5</v>
      </c>
    </row>
    <row r="116" spans="1:20">
      <c r="A116" s="10">
        <v>110</v>
      </c>
      <c r="B116" s="10">
        <v>2.6478518526895699E-4</v>
      </c>
      <c r="C116" s="10">
        <v>1.2363245045683111E-4</v>
      </c>
      <c r="D116" s="10">
        <v>1.8475362517646519E-4</v>
      </c>
      <c r="E116" s="10">
        <v>2.366222742491197E-4</v>
      </c>
      <c r="F116" s="10">
        <v>1.730016507409513E-4</v>
      </c>
      <c r="G116" s="10">
        <v>1.7350559541040041E-4</v>
      </c>
      <c r="H116" s="10">
        <v>2.2231286623556709E-4</v>
      </c>
      <c r="I116" s="10">
        <v>2.6169957896099232E-4</v>
      </c>
      <c r="J116" s="10">
        <v>1.8594828088499529E-4</v>
      </c>
      <c r="K116">
        <v>2.2054002338458959E-4</v>
      </c>
      <c r="L116">
        <v>2.722314612578679E-4</v>
      </c>
      <c r="M116">
        <v>1.6249492506429549E-4</v>
      </c>
      <c r="N116">
        <v>3.0215415696479691E-4</v>
      </c>
      <c r="O116">
        <v>1.8717496015495131E-4</v>
      </c>
      <c r="P116">
        <v>2.8022164741764541E-4</v>
      </c>
      <c r="Q116">
        <v>1.9280735564207541E-4</v>
      </c>
      <c r="R116">
        <v>3.1439214181299281E-4</v>
      </c>
      <c r="S116">
        <v>2.0549692874488371E-4</v>
      </c>
      <c r="T116">
        <v>7.1969500981698917E-5</v>
      </c>
    </row>
    <row r="117" spans="1:20">
      <c r="A117" s="10">
        <v>111</v>
      </c>
      <c r="B117" s="10">
        <v>1.8449683629156129E-4</v>
      </c>
      <c r="C117" s="10">
        <v>9.2612040598400252E-5</v>
      </c>
      <c r="D117" s="10">
        <v>1.3780916641009861E-4</v>
      </c>
      <c r="E117" s="10">
        <v>1.5326567100154681E-4</v>
      </c>
      <c r="F117" s="10">
        <v>1.3633193421250819E-4</v>
      </c>
      <c r="G117" s="10">
        <v>1.148770112431503E-4</v>
      </c>
      <c r="H117" s="10">
        <v>1.5297211562756359E-4</v>
      </c>
      <c r="I117" s="10">
        <v>1.871068037034125E-4</v>
      </c>
      <c r="J117" s="10">
        <v>1.315795989158402E-4</v>
      </c>
      <c r="K117">
        <v>1.4178286006694639E-4</v>
      </c>
      <c r="L117">
        <v>1.9152136663012451E-4</v>
      </c>
      <c r="M117">
        <v>1.173721600205799E-4</v>
      </c>
      <c r="N117">
        <v>1.5477295150826431E-4</v>
      </c>
      <c r="O117">
        <v>1.6902535298584029E-4</v>
      </c>
      <c r="P117">
        <v>1.8133066975582291E-4</v>
      </c>
      <c r="Q117">
        <v>8.4864913031607655E-5</v>
      </c>
      <c r="R117">
        <v>1.817390428355541E-4</v>
      </c>
      <c r="S117">
        <v>1.9613522033042611E-4</v>
      </c>
      <c r="T117">
        <v>6.0879683701772102E-5</v>
      </c>
    </row>
    <row r="118" spans="1:20">
      <c r="A118" s="10">
        <v>112</v>
      </c>
      <c r="B118" s="10">
        <v>6.8506870786151042E-5</v>
      </c>
      <c r="C118" s="10">
        <v>8.5942593494603463E-5</v>
      </c>
      <c r="D118" s="10">
        <v>1.02693594520511E-4</v>
      </c>
      <c r="E118" s="10">
        <v>8.4700838089305433E-5</v>
      </c>
      <c r="F118" s="10">
        <v>4.5011031303130593E-5</v>
      </c>
      <c r="G118" s="10">
        <v>6.1133948143210915E-5</v>
      </c>
      <c r="H118" s="10">
        <v>7.5958076944368717E-5</v>
      </c>
      <c r="I118" s="10">
        <v>8.2984420546902685E-5</v>
      </c>
      <c r="J118" s="10">
        <v>7.437364663608951E-5</v>
      </c>
      <c r="K118">
        <v>7.8301430988587722E-5</v>
      </c>
      <c r="L118">
        <v>1.511750598350178E-4</v>
      </c>
      <c r="M118">
        <v>6.645499397150631E-5</v>
      </c>
      <c r="N118">
        <v>8.6372514140506447E-5</v>
      </c>
      <c r="O118">
        <v>1.717995398124575E-4</v>
      </c>
      <c r="P118">
        <v>6.3126131478720074E-5</v>
      </c>
      <c r="Q118">
        <v>7.8167457596826017E-5</v>
      </c>
      <c r="R118">
        <v>5.3801731653693389E-5</v>
      </c>
      <c r="S118">
        <v>1.833869389403041E-4</v>
      </c>
      <c r="T118">
        <v>4.8803860570546553E-5</v>
      </c>
    </row>
    <row r="119" spans="1:20">
      <c r="A119" s="10">
        <v>113</v>
      </c>
      <c r="B119" s="10">
        <v>1.7726991945011092E-5</v>
      </c>
      <c r="C119" s="10">
        <v>2.2358202247941161E-5</v>
      </c>
      <c r="D119" s="10">
        <v>6.1980822147278451E-5</v>
      </c>
      <c r="E119" s="10">
        <v>3.841109339365639E-5</v>
      </c>
      <c r="F119" s="10">
        <v>1.9007650075675861E-6</v>
      </c>
      <c r="G119" s="10">
        <v>2.6145437581505781E-5</v>
      </c>
      <c r="H119" s="10">
        <v>3.2866698949361591E-5</v>
      </c>
      <c r="I119" s="10">
        <v>3.6075902235172698E-5</v>
      </c>
      <c r="J119" s="10">
        <v>3.8551596684960187E-5</v>
      </c>
      <c r="K119">
        <v>2.953163189667815E-5</v>
      </c>
      <c r="L119">
        <v>7.9252557187252926E-5</v>
      </c>
      <c r="M119">
        <v>1.7460123591482879E-5</v>
      </c>
      <c r="N119">
        <v>1.6118843377166909E-5</v>
      </c>
      <c r="O119">
        <v>1.3625713055657481E-4</v>
      </c>
      <c r="P119">
        <v>3.0092489023076501E-6</v>
      </c>
      <c r="Q119">
        <v>2.1253702643721819E-5</v>
      </c>
      <c r="R119">
        <v>5.0506093829851814E-6</v>
      </c>
      <c r="S119">
        <v>1.7458679429578061E-4</v>
      </c>
      <c r="T119">
        <v>2.9682735497566291E-5</v>
      </c>
    </row>
    <row r="120" spans="1:20">
      <c r="A120" s="10">
        <v>114</v>
      </c>
      <c r="B120" s="10">
        <v>2.2832792448399141E-5</v>
      </c>
      <c r="C120" s="10">
        <v>7.7259229519305851E-6</v>
      </c>
      <c r="D120" s="10">
        <v>4.129463475805678E-5</v>
      </c>
      <c r="E120" s="10">
        <v>4.1721391160945603E-5</v>
      </c>
      <c r="F120" s="10">
        <v>0</v>
      </c>
      <c r="G120" s="10">
        <v>4.3927380449262908E-5</v>
      </c>
      <c r="H120" s="10">
        <v>1.9099590825321211E-5</v>
      </c>
      <c r="I120" s="10">
        <v>3.8973151695110487E-5</v>
      </c>
      <c r="J120" s="10">
        <v>4.3058046922205603E-5</v>
      </c>
      <c r="K120">
        <v>2.255925417221923E-5</v>
      </c>
      <c r="L120">
        <v>1.8232505615582549E-5</v>
      </c>
      <c r="M120">
        <v>1.0632735436687001E-5</v>
      </c>
      <c r="N120">
        <v>6.8039352367091848E-6</v>
      </c>
      <c r="O120">
        <v>1.2216715676522559E-4</v>
      </c>
      <c r="P120">
        <v>3.212674490554584E-6</v>
      </c>
      <c r="Q120">
        <v>0</v>
      </c>
      <c r="R120">
        <v>3.24879201936203E-6</v>
      </c>
      <c r="S120">
        <v>1.747766836848497E-4</v>
      </c>
      <c r="T120">
        <v>8.8310130317461547E-5</v>
      </c>
    </row>
    <row r="121" spans="1:20">
      <c r="A121" s="10">
        <v>115</v>
      </c>
      <c r="B121" s="10">
        <v>2.173710147612209E-5</v>
      </c>
      <c r="C121" s="10">
        <v>3.3375090705854492E-6</v>
      </c>
      <c r="D121" s="10">
        <v>1.270617537633113E-5</v>
      </c>
      <c r="E121" s="10">
        <v>1.507224049499072E-5</v>
      </c>
      <c r="F121" s="10">
        <v>0</v>
      </c>
      <c r="G121" s="10">
        <v>3.3851743636525091E-5</v>
      </c>
      <c r="H121" s="10">
        <v>1.143123260380536E-5</v>
      </c>
      <c r="I121" s="10">
        <v>3.3064236783704183E-5</v>
      </c>
      <c r="J121" s="10">
        <v>4.4217899004022437E-5</v>
      </c>
      <c r="K121">
        <v>1.3156041842600369E-5</v>
      </c>
      <c r="L121">
        <v>2.4274982859813249E-5</v>
      </c>
      <c r="M121">
        <v>7.9295838128998654E-6</v>
      </c>
      <c r="N121">
        <v>8.2305190508318182E-6</v>
      </c>
      <c r="O121">
        <v>6.5829970092819018E-5</v>
      </c>
      <c r="P121">
        <v>7.3631907799313354E-6</v>
      </c>
      <c r="Q121">
        <v>0</v>
      </c>
      <c r="R121">
        <v>5.8830650330060344E-6</v>
      </c>
      <c r="S121">
        <v>1.7514458583595111E-4</v>
      </c>
      <c r="T121">
        <v>8.2794703255437317E-5</v>
      </c>
    </row>
    <row r="122" spans="1:20">
      <c r="A122" s="10">
        <v>116</v>
      </c>
      <c r="B122" s="10">
        <v>1.425871943962602E-5</v>
      </c>
      <c r="C122" s="10">
        <v>4.7002737211433557E-6</v>
      </c>
      <c r="D122" s="10">
        <v>5.2274920733707216E-6</v>
      </c>
      <c r="E122" s="10">
        <v>6.9780552476190271E-6</v>
      </c>
      <c r="F122" s="10">
        <v>0</v>
      </c>
      <c r="G122" s="10">
        <v>1.966954012983353E-5</v>
      </c>
      <c r="H122" s="10">
        <v>9.0550202123513549E-6</v>
      </c>
      <c r="I122" s="10">
        <v>2.3900343137944719E-5</v>
      </c>
      <c r="J122" s="10">
        <v>1.8286838008728681E-5</v>
      </c>
      <c r="K122">
        <v>6.0215363773265049E-6</v>
      </c>
      <c r="L122">
        <v>9.5163534826194298E-6</v>
      </c>
      <c r="M122">
        <v>2.8974364856404341E-6</v>
      </c>
      <c r="N122">
        <v>6.496948676440322E-6</v>
      </c>
      <c r="O122">
        <v>1.0671044649100381E-5</v>
      </c>
      <c r="P122">
        <v>4.8042871665266962E-6</v>
      </c>
      <c r="Q122">
        <v>0</v>
      </c>
      <c r="R122">
        <v>6.0093970510263131E-6</v>
      </c>
      <c r="S122">
        <v>1.8243267906944499E-4</v>
      </c>
      <c r="T122">
        <v>5.63534269502086E-5</v>
      </c>
    </row>
    <row r="123" spans="1:20">
      <c r="A123" s="10">
        <v>117</v>
      </c>
      <c r="B123" s="10">
        <v>4.4106550139864369E-6</v>
      </c>
      <c r="C123" s="10">
        <v>3.269480660197613E-7</v>
      </c>
      <c r="D123" s="10">
        <v>2.527402496232878E-6</v>
      </c>
      <c r="E123" s="10">
        <v>1.821802398508132E-6</v>
      </c>
      <c r="F123" s="10">
        <v>0</v>
      </c>
      <c r="G123" s="10">
        <v>7.3369484441886097E-6</v>
      </c>
      <c r="H123" s="10">
        <v>6.5863991097778949E-6</v>
      </c>
      <c r="I123" s="10">
        <v>1.288600949977569E-5</v>
      </c>
      <c r="J123" s="10">
        <v>4.4978042616988027E-6</v>
      </c>
      <c r="K123">
        <v>8.927349221344545E-7</v>
      </c>
      <c r="L123">
        <v>5.5292622753608608E-6</v>
      </c>
      <c r="M123">
        <v>4.8050437855719034E-7</v>
      </c>
      <c r="N123">
        <v>2.3885719668648918E-6</v>
      </c>
      <c r="O123">
        <v>3.1989587970354188E-6</v>
      </c>
      <c r="P123">
        <v>1.1960880912514601E-7</v>
      </c>
      <c r="Q123">
        <v>0</v>
      </c>
      <c r="R123">
        <v>5.5485912760448536E-6</v>
      </c>
      <c r="S123">
        <v>1.9152563173202309E-4</v>
      </c>
      <c r="T123">
        <v>6.0919643819011928E-5</v>
      </c>
    </row>
    <row r="124" spans="1:20">
      <c r="A124" s="10">
        <v>118</v>
      </c>
      <c r="B124" s="10">
        <v>1.9162785266506829E-8</v>
      </c>
      <c r="C124" s="10">
        <v>0</v>
      </c>
      <c r="D124" s="10">
        <v>7.1129311201882888E-7</v>
      </c>
      <c r="E124" s="10">
        <v>0</v>
      </c>
      <c r="F124" s="10">
        <v>0</v>
      </c>
      <c r="G124" s="10">
        <v>2.0642294681710552E-6</v>
      </c>
      <c r="H124" s="10">
        <v>4.0991629130637088E-6</v>
      </c>
      <c r="I124" s="10">
        <v>3.7419852085367259E-6</v>
      </c>
      <c r="J124" s="10">
        <v>1.1029828182937481E-6</v>
      </c>
      <c r="K124">
        <v>7.3739118017713746E-9</v>
      </c>
      <c r="L124">
        <v>3.1872940434410979E-7</v>
      </c>
      <c r="M124">
        <v>6.6290574862012008E-8</v>
      </c>
      <c r="N124">
        <v>1.7177289373481839E-7</v>
      </c>
      <c r="O124">
        <v>5.2358084172600222E-7</v>
      </c>
      <c r="P124">
        <v>0</v>
      </c>
      <c r="Q124">
        <v>0</v>
      </c>
      <c r="R124">
        <v>1.499288354830976E-6</v>
      </c>
      <c r="S124">
        <v>1.9115020416462299E-4</v>
      </c>
      <c r="T124">
        <v>7.6648650504576151E-5</v>
      </c>
    </row>
    <row r="125" spans="1:20">
      <c r="A125" s="10">
        <v>119</v>
      </c>
      <c r="B125" s="10">
        <v>0</v>
      </c>
      <c r="C125" s="10">
        <v>0</v>
      </c>
      <c r="D125" s="10">
        <v>2.212128057113512E-7</v>
      </c>
      <c r="E125" s="10">
        <v>0</v>
      </c>
      <c r="F125" s="10">
        <v>0</v>
      </c>
      <c r="G125" s="10">
        <v>6.8721130438542772E-7</v>
      </c>
      <c r="H125" s="10">
        <v>1.5067933152907971E-7</v>
      </c>
      <c r="I125" s="10">
        <v>8.5916504574943845E-7</v>
      </c>
      <c r="J125" s="10">
        <v>3.231495218504621E-7</v>
      </c>
      <c r="K125">
        <v>0</v>
      </c>
      <c r="L125">
        <v>0</v>
      </c>
      <c r="M125">
        <v>1.5433106221258881E-9</v>
      </c>
      <c r="N125">
        <v>7.3368982634936518E-10</v>
      </c>
      <c r="O125">
        <v>2.3678126436002959E-8</v>
      </c>
      <c r="P125">
        <v>0</v>
      </c>
      <c r="Q125">
        <v>0</v>
      </c>
      <c r="R125">
        <v>6.0105101084538034E-8</v>
      </c>
      <c r="S125">
        <v>1.953794767653803E-4</v>
      </c>
      <c r="T125">
        <v>4.2721471527252092E-5</v>
      </c>
    </row>
    <row r="126" spans="1:20">
      <c r="A126" s="10">
        <v>120</v>
      </c>
      <c r="B126" s="10">
        <v>0</v>
      </c>
      <c r="C126" s="10">
        <v>0</v>
      </c>
      <c r="D126" s="10">
        <v>7.5129330153188029E-8</v>
      </c>
      <c r="E126" s="10">
        <v>0</v>
      </c>
      <c r="F126" s="10">
        <v>0</v>
      </c>
      <c r="G126" s="10">
        <v>2.5619387422349871E-8</v>
      </c>
      <c r="H126" s="10">
        <v>1.771080145468745E-8</v>
      </c>
      <c r="I126" s="10">
        <v>5.1135961470419321E-8</v>
      </c>
      <c r="J126" s="10">
        <v>2.8277924927573498E-9</v>
      </c>
      <c r="K126">
        <v>0</v>
      </c>
      <c r="L126">
        <v>0</v>
      </c>
      <c r="M126">
        <v>0</v>
      </c>
      <c r="N126">
        <v>7.6947957397616349E-10</v>
      </c>
      <c r="O126">
        <v>9.7017063906576705E-10</v>
      </c>
      <c r="P126">
        <v>0</v>
      </c>
      <c r="Q126">
        <v>0</v>
      </c>
      <c r="R126">
        <v>0</v>
      </c>
      <c r="S126">
        <v>2.0993360315520041E-4</v>
      </c>
      <c r="T126">
        <v>2.7898512463285419E-5</v>
      </c>
    </row>
    <row r="127" spans="1:20">
      <c r="A127" s="10">
        <v>121</v>
      </c>
      <c r="B127" s="10">
        <v>0</v>
      </c>
      <c r="C127" s="10">
        <v>0</v>
      </c>
      <c r="D127" s="10">
        <v>4.7270769850456859E-9</v>
      </c>
      <c r="E127" s="10">
        <v>0</v>
      </c>
      <c r="F127" s="10">
        <v>0</v>
      </c>
      <c r="G127" s="10">
        <v>0</v>
      </c>
      <c r="H127" s="10">
        <v>0</v>
      </c>
      <c r="I127" s="10">
        <v>0</v>
      </c>
      <c r="J127" s="10">
        <v>0</v>
      </c>
      <c r="K127">
        <v>0</v>
      </c>
      <c r="L127">
        <v>1.154816682406195E-9</v>
      </c>
      <c r="M127">
        <v>0</v>
      </c>
      <c r="N127">
        <v>6.8000520490916777E-10</v>
      </c>
      <c r="O127">
        <v>0</v>
      </c>
      <c r="P127">
        <v>0</v>
      </c>
      <c r="Q127">
        <v>0</v>
      </c>
      <c r="R127">
        <v>0</v>
      </c>
      <c r="S127">
        <v>2.1551964600650719E-4</v>
      </c>
      <c r="T127">
        <v>6.0376352860735869E-5</v>
      </c>
    </row>
    <row r="128" spans="1:20">
      <c r="A128" s="10">
        <v>122</v>
      </c>
      <c r="B128" s="10">
        <v>0</v>
      </c>
      <c r="C128" s="10">
        <v>0</v>
      </c>
      <c r="D128" s="10">
        <v>9.5981258579607837E-11</v>
      </c>
      <c r="E128" s="10">
        <v>0</v>
      </c>
      <c r="F128" s="10">
        <v>0</v>
      </c>
      <c r="G128" s="10">
        <v>0</v>
      </c>
      <c r="H128" s="10">
        <v>0</v>
      </c>
      <c r="I128" s="10">
        <v>0</v>
      </c>
      <c r="J128" s="10">
        <v>2.3564937439644592E-10</v>
      </c>
      <c r="K128">
        <v>0</v>
      </c>
      <c r="L128">
        <v>0</v>
      </c>
      <c r="M128">
        <v>0</v>
      </c>
      <c r="N128">
        <v>7.6947957397616349E-10</v>
      </c>
      <c r="O128">
        <v>2.7074529462300469E-9</v>
      </c>
      <c r="P128">
        <v>0</v>
      </c>
      <c r="Q128">
        <v>0</v>
      </c>
      <c r="R128">
        <v>0</v>
      </c>
      <c r="S128">
        <v>2.1654540351290111E-4</v>
      </c>
      <c r="T128">
        <v>8.9882866520987767E-5</v>
      </c>
    </row>
    <row r="129" spans="1:20">
      <c r="A129" s="10">
        <v>123</v>
      </c>
      <c r="B129" s="10">
        <v>0</v>
      </c>
      <c r="C129" s="10">
        <v>5.347670309579753E-7</v>
      </c>
      <c r="D129" s="10">
        <v>9.5981258579607837E-11</v>
      </c>
      <c r="E129" s="10">
        <v>0</v>
      </c>
      <c r="F129" s="10">
        <v>0</v>
      </c>
      <c r="G129" s="10">
        <v>0</v>
      </c>
      <c r="H129" s="10">
        <v>0</v>
      </c>
      <c r="I129" s="10">
        <v>0</v>
      </c>
      <c r="J129" s="10">
        <v>0</v>
      </c>
      <c r="K129">
        <v>0</v>
      </c>
      <c r="L129">
        <v>0</v>
      </c>
      <c r="M129">
        <v>0</v>
      </c>
      <c r="N129">
        <v>7.8737444778956259E-10</v>
      </c>
      <c r="O129">
        <v>1.0743860897738281E-11</v>
      </c>
      <c r="P129">
        <v>0</v>
      </c>
      <c r="Q129">
        <v>0</v>
      </c>
      <c r="R129">
        <v>0</v>
      </c>
      <c r="S129">
        <v>2.277295228656661E-4</v>
      </c>
      <c r="T129">
        <v>1.4639855206460969E-4</v>
      </c>
    </row>
    <row r="130" spans="1:20">
      <c r="A130" s="10">
        <v>124</v>
      </c>
      <c r="B130" s="10">
        <v>0</v>
      </c>
      <c r="C130" s="10">
        <v>1.3796201044370369E-7</v>
      </c>
      <c r="D130" s="10">
        <v>9.5981258579607837E-11</v>
      </c>
      <c r="E130" s="10">
        <v>0</v>
      </c>
      <c r="F130" s="10">
        <v>0</v>
      </c>
      <c r="G130" s="10">
        <v>1.027142840030416E-8</v>
      </c>
      <c r="H130" s="10">
        <v>0</v>
      </c>
      <c r="I130" s="10">
        <v>0</v>
      </c>
      <c r="J130" s="10">
        <v>0</v>
      </c>
      <c r="K130">
        <v>0</v>
      </c>
      <c r="L130">
        <v>0</v>
      </c>
      <c r="M130">
        <v>0</v>
      </c>
      <c r="N130">
        <v>7.8737444778956259E-10</v>
      </c>
      <c r="O130">
        <v>1.0743860897738281E-11</v>
      </c>
      <c r="P130">
        <v>0</v>
      </c>
      <c r="Q130">
        <v>0</v>
      </c>
      <c r="R130">
        <v>0</v>
      </c>
      <c r="S130">
        <v>2.1474896920915419E-4</v>
      </c>
      <c r="T130">
        <v>2.199677848547102E-4</v>
      </c>
    </row>
    <row r="131" spans="1:20">
      <c r="A131" s="10">
        <v>125</v>
      </c>
      <c r="B131" s="10">
        <v>0</v>
      </c>
      <c r="C131" s="10">
        <v>0</v>
      </c>
      <c r="D131" s="10">
        <v>9.5981258579607837E-11</v>
      </c>
      <c r="E131" s="10">
        <v>0</v>
      </c>
      <c r="F131" s="10">
        <v>0</v>
      </c>
      <c r="G131" s="10">
        <v>0</v>
      </c>
      <c r="H131" s="10">
        <v>0</v>
      </c>
      <c r="I131" s="10">
        <v>0</v>
      </c>
      <c r="J131" s="10">
        <v>0</v>
      </c>
      <c r="K131">
        <v>0</v>
      </c>
      <c r="L131">
        <v>0</v>
      </c>
      <c r="M131">
        <v>0</v>
      </c>
      <c r="N131">
        <v>7.6947957397616349E-10</v>
      </c>
      <c r="O131">
        <v>1.0743860897738281E-11</v>
      </c>
      <c r="P131">
        <v>0</v>
      </c>
      <c r="Q131">
        <v>0</v>
      </c>
      <c r="R131">
        <v>0</v>
      </c>
      <c r="S131">
        <v>2.0574866920477239E-4</v>
      </c>
      <c r="T131">
        <v>2.9549470243495849E-4</v>
      </c>
    </row>
    <row r="132" spans="1:20">
      <c r="A132" s="10">
        <v>126</v>
      </c>
      <c r="B132" s="10">
        <v>0</v>
      </c>
      <c r="C132" s="10">
        <v>0</v>
      </c>
      <c r="D132" s="10">
        <v>4.7990629289803918E-11</v>
      </c>
      <c r="E132" s="10">
        <v>0</v>
      </c>
      <c r="F132" s="10">
        <v>0</v>
      </c>
      <c r="G132" s="10">
        <v>0</v>
      </c>
      <c r="H132" s="10">
        <v>0</v>
      </c>
      <c r="I132" s="10">
        <v>0</v>
      </c>
      <c r="J132" s="10">
        <v>0</v>
      </c>
      <c r="K132">
        <v>0</v>
      </c>
      <c r="L132">
        <v>0</v>
      </c>
      <c r="M132">
        <v>0</v>
      </c>
      <c r="N132">
        <v>7.1579495253596607E-10</v>
      </c>
      <c r="O132">
        <v>0</v>
      </c>
      <c r="P132">
        <v>0</v>
      </c>
      <c r="Q132">
        <v>0</v>
      </c>
      <c r="R132">
        <v>0</v>
      </c>
      <c r="S132">
        <v>2.0904292628670781E-4</v>
      </c>
      <c r="T132">
        <v>2.4577194643005882E-4</v>
      </c>
    </row>
    <row r="133" spans="1:20">
      <c r="A133" s="10">
        <v>127</v>
      </c>
      <c r="B133" s="10">
        <v>1.616016226155424E-6</v>
      </c>
      <c r="C133" s="10">
        <v>4.3917906657912351E-7</v>
      </c>
      <c r="D133" s="10">
        <v>2.2373291363193201E-7</v>
      </c>
      <c r="E133" s="10">
        <v>6.1645698710629647E-7</v>
      </c>
      <c r="F133" s="10">
        <v>3.2592183645309907E-8</v>
      </c>
      <c r="G133" s="10">
        <v>9.1299239480395097E-7</v>
      </c>
      <c r="H133" s="10">
        <v>1.796208647297395E-7</v>
      </c>
      <c r="I133" s="10">
        <v>1.115353323678868E-6</v>
      </c>
      <c r="J133" s="10">
        <v>5.2879601789875254E-7</v>
      </c>
      <c r="K133">
        <v>3.5915866415827781E-7</v>
      </c>
      <c r="L133">
        <v>1.007866259570007E-7</v>
      </c>
      <c r="M133">
        <v>4.9347446869837035E-7</v>
      </c>
      <c r="N133">
        <v>1.414404115633389E-6</v>
      </c>
      <c r="O133">
        <v>6.7372253742058046E-7</v>
      </c>
      <c r="P133">
        <v>5.9487259992922979E-8</v>
      </c>
      <c r="Q133">
        <v>1.4214198601356071E-7</v>
      </c>
      <c r="R133">
        <v>1.819125406620643E-6</v>
      </c>
      <c r="S133">
        <v>2.054149429675568E-4</v>
      </c>
      <c r="T133">
        <v>3.079031303073013E-4</v>
      </c>
    </row>
    <row r="134" spans="1:20">
      <c r="A134" s="10">
        <v>128</v>
      </c>
      <c r="B134" s="10">
        <v>5.5394840053785531E-5</v>
      </c>
      <c r="C134" s="10">
        <v>3.3029198046940303E-5</v>
      </c>
      <c r="D134" s="10">
        <v>3.6891561107715422E-5</v>
      </c>
      <c r="E134" s="10">
        <v>3.9982133432980977E-5</v>
      </c>
      <c r="F134" s="10">
        <v>3.3999664560577369E-5</v>
      </c>
      <c r="G134" s="10">
        <v>4.8897298246324362E-5</v>
      </c>
      <c r="H134" s="10">
        <v>2.906677565405258E-5</v>
      </c>
      <c r="I134" s="10">
        <v>4.705692527245168E-5</v>
      </c>
      <c r="J134" s="10">
        <v>3.8423640252909793E-5</v>
      </c>
      <c r="K134">
        <v>4.7522759997553012E-5</v>
      </c>
      <c r="L134">
        <v>3.3756056692785171E-5</v>
      </c>
      <c r="M134">
        <v>4.8676450405007778E-5</v>
      </c>
      <c r="N134">
        <v>6.4693028858860016E-5</v>
      </c>
      <c r="O134">
        <v>4.2741213993556317E-5</v>
      </c>
      <c r="P134">
        <v>3.7266435107660973E-5</v>
      </c>
      <c r="Q134">
        <v>2.6540035730858271E-5</v>
      </c>
      <c r="R134">
        <v>5.2013173586675231E-5</v>
      </c>
      <c r="S134">
        <v>1.8633977264557409E-4</v>
      </c>
      <c r="T134">
        <v>3.3570165291732219E-4</v>
      </c>
    </row>
    <row r="135" spans="1:20">
      <c r="A135" s="10">
        <v>129</v>
      </c>
      <c r="B135" s="10">
        <v>1.9152549248402701E-4</v>
      </c>
      <c r="C135" s="10">
        <v>1.4282694291924819E-4</v>
      </c>
      <c r="D135" s="10">
        <v>1.4716308295267529E-4</v>
      </c>
      <c r="E135" s="10">
        <v>1.6603410204803521E-4</v>
      </c>
      <c r="F135" s="10">
        <v>1.7710536879726971E-4</v>
      </c>
      <c r="G135" s="10">
        <v>1.847789165688419E-4</v>
      </c>
      <c r="H135" s="10">
        <v>1.526955854245212E-4</v>
      </c>
      <c r="I135" s="10">
        <v>1.7877736805580391E-4</v>
      </c>
      <c r="J135" s="10">
        <v>1.5940479897831079E-4</v>
      </c>
      <c r="K135">
        <v>1.9606844350540491E-4</v>
      </c>
      <c r="L135">
        <v>1.597368562831688E-4</v>
      </c>
      <c r="M135">
        <v>1.987050892107064E-4</v>
      </c>
      <c r="N135">
        <v>2.4573555222966978E-4</v>
      </c>
      <c r="O135">
        <v>1.560933817990703E-4</v>
      </c>
      <c r="P135">
        <v>1.8598476631543679E-4</v>
      </c>
      <c r="Q135">
        <v>1.328492721096939E-4</v>
      </c>
      <c r="R135">
        <v>1.9552300688542969E-4</v>
      </c>
      <c r="S135">
        <v>1.6794057179858661E-4</v>
      </c>
      <c r="T135">
        <v>3.3648539392091312E-4</v>
      </c>
    </row>
    <row r="136" spans="1:20">
      <c r="A136" s="10">
        <v>130</v>
      </c>
      <c r="B136" s="10">
        <v>3.1305695841434927E-4</v>
      </c>
      <c r="C136" s="10">
        <v>2.6114566172106868E-4</v>
      </c>
      <c r="D136" s="10">
        <v>2.6607986231385808E-4</v>
      </c>
      <c r="E136" s="10">
        <v>2.8178856263107763E-4</v>
      </c>
      <c r="F136" s="10">
        <v>3.090980855341967E-4</v>
      </c>
      <c r="G136" s="10">
        <v>3.0479357660495528E-4</v>
      </c>
      <c r="H136" s="10">
        <v>2.8815561478971898E-4</v>
      </c>
      <c r="I136" s="10">
        <v>3.024920802728421E-4</v>
      </c>
      <c r="J136" s="10">
        <v>2.748681616203941E-4</v>
      </c>
      <c r="K136">
        <v>3.5924380825988218E-4</v>
      </c>
      <c r="L136">
        <v>2.7370933790717719E-4</v>
      </c>
      <c r="M136">
        <v>3.4438639157859021E-4</v>
      </c>
      <c r="N136">
        <v>4.8342169495265482E-4</v>
      </c>
      <c r="O136">
        <v>2.6984533887525701E-4</v>
      </c>
      <c r="P136">
        <v>3.3327051019573639E-4</v>
      </c>
      <c r="Q136">
        <v>2.6377005616863558E-4</v>
      </c>
      <c r="R136">
        <v>3.3406831187999771E-4</v>
      </c>
      <c r="S136">
        <v>1.4079487041446001E-4</v>
      </c>
      <c r="T136">
        <v>3.2400520393093527E-4</v>
      </c>
    </row>
    <row r="137" spans="1:20">
      <c r="A137" s="10">
        <v>131</v>
      </c>
      <c r="B137" s="10">
        <v>3.8728613977671741E-4</v>
      </c>
      <c r="C137" s="10">
        <v>3.3941934999177209E-4</v>
      </c>
      <c r="D137" s="10">
        <v>3.36915866787179E-4</v>
      </c>
      <c r="E137" s="10">
        <v>3.4841937517762501E-4</v>
      </c>
      <c r="F137" s="10">
        <v>3.9925358109743311E-4</v>
      </c>
      <c r="G137" s="10">
        <v>3.8025055108173369E-4</v>
      </c>
      <c r="H137" s="10">
        <v>3.6453627979129131E-4</v>
      </c>
      <c r="I137" s="10">
        <v>3.8154156980585311E-4</v>
      </c>
      <c r="J137" s="10">
        <v>3.4922843397623969E-4</v>
      </c>
      <c r="K137">
        <v>4.6795831169237279E-4</v>
      </c>
      <c r="L137">
        <v>3.5872829897552321E-4</v>
      </c>
      <c r="M137">
        <v>4.2171802418241168E-4</v>
      </c>
      <c r="N137">
        <v>6.3298503263802246E-4</v>
      </c>
      <c r="O137">
        <v>3.3589374562714621E-4</v>
      </c>
      <c r="P137">
        <v>4.4046945231047762E-4</v>
      </c>
      <c r="Q137">
        <v>3.5299948038209939E-4</v>
      </c>
      <c r="R137">
        <v>4.0901828770142478E-4</v>
      </c>
      <c r="S137">
        <v>1.261755981411437E-4</v>
      </c>
      <c r="T137">
        <v>2.1280021971805909E-4</v>
      </c>
    </row>
    <row r="138" spans="1:20">
      <c r="A138" s="10">
        <v>132</v>
      </c>
      <c r="B138" s="10">
        <v>4.1196383246742128E-4</v>
      </c>
      <c r="C138" s="10">
        <v>3.691050847029461E-4</v>
      </c>
      <c r="D138" s="10">
        <v>3.6256797452459308E-4</v>
      </c>
      <c r="E138" s="10">
        <v>3.7401994284816072E-4</v>
      </c>
      <c r="F138" s="10">
        <v>4.4011069681011808E-4</v>
      </c>
      <c r="G138" s="10">
        <v>4.0755332495946321E-4</v>
      </c>
      <c r="H138" s="10">
        <v>3.936945431947877E-4</v>
      </c>
      <c r="I138" s="10">
        <v>4.1392000978741678E-4</v>
      </c>
      <c r="J138" s="10">
        <v>3.7436392029688048E-4</v>
      </c>
      <c r="K138">
        <v>4.9375649517425515E-4</v>
      </c>
      <c r="L138">
        <v>4.0114052950982902E-4</v>
      </c>
      <c r="M138">
        <v>4.4890954225175841E-4</v>
      </c>
      <c r="N138">
        <v>6.9304386181517409E-4</v>
      </c>
      <c r="O138">
        <v>3.5370111516525542E-4</v>
      </c>
      <c r="P138">
        <v>4.7105858972962597E-4</v>
      </c>
      <c r="Q138">
        <v>3.9660153459175921E-4</v>
      </c>
      <c r="R138">
        <v>4.3775818179301739E-4</v>
      </c>
      <c r="S138">
        <v>1.22204668321114E-4</v>
      </c>
      <c r="T138">
        <v>1.13317125006308E-4</v>
      </c>
    </row>
    <row r="139" spans="1:20">
      <c r="A139" s="10">
        <v>133</v>
      </c>
      <c r="B139" s="10">
        <v>3.8270950413460479E-4</v>
      </c>
      <c r="C139" s="10">
        <v>3.6129354865897909E-4</v>
      </c>
      <c r="D139" s="10">
        <v>3.7199548529706839E-4</v>
      </c>
      <c r="E139" s="10">
        <v>3.7565740276659758E-4</v>
      </c>
      <c r="F139" s="10">
        <v>4.1280513249148082E-4</v>
      </c>
      <c r="G139" s="10">
        <v>3.9922755717287391E-4</v>
      </c>
      <c r="H139" s="10">
        <v>3.8249765158133601E-4</v>
      </c>
      <c r="I139" s="10">
        <v>4.0459002827222378E-4</v>
      </c>
      <c r="J139" s="10">
        <v>3.697680964996546E-4</v>
      </c>
      <c r="K139">
        <v>3.900928386593589E-4</v>
      </c>
      <c r="L139">
        <v>4.0708255213789879E-4</v>
      </c>
      <c r="M139">
        <v>4.4539178910975319E-4</v>
      </c>
      <c r="N139">
        <v>6.7972721028133573E-4</v>
      </c>
      <c r="O139">
        <v>3.2610450577859638E-4</v>
      </c>
      <c r="P139">
        <v>4.637029651129992E-4</v>
      </c>
      <c r="Q139">
        <v>3.9432101168075591E-4</v>
      </c>
      <c r="R139">
        <v>4.1673148349636582E-4</v>
      </c>
      <c r="S139">
        <v>1.187722940415109E-4</v>
      </c>
      <c r="T139">
        <v>8.5599654345578608E-5</v>
      </c>
    </row>
    <row r="140" spans="1:20">
      <c r="A140" s="10">
        <v>134</v>
      </c>
      <c r="B140" s="10">
        <v>3.2335113248099318E-4</v>
      </c>
      <c r="C140" s="10">
        <v>3.2756170571310262E-4</v>
      </c>
      <c r="D140" s="10">
        <v>3.346092127873191E-4</v>
      </c>
      <c r="E140" s="10">
        <v>2.9420613569796451E-4</v>
      </c>
      <c r="F140" s="10">
        <v>3.3957634571958519E-4</v>
      </c>
      <c r="G140" s="10">
        <v>3.4255899013505502E-4</v>
      </c>
      <c r="H140" s="10">
        <v>3.2500746909774479E-4</v>
      </c>
      <c r="I140" s="10">
        <v>2.9835188459824462E-4</v>
      </c>
      <c r="J140" s="10">
        <v>3.2215383254882479E-4</v>
      </c>
      <c r="K140">
        <v>2.7189252279521649E-4</v>
      </c>
      <c r="L140">
        <v>3.46734170819133E-4</v>
      </c>
      <c r="M140">
        <v>3.8232198328145309E-4</v>
      </c>
      <c r="N140">
        <v>5.9228937403925158E-4</v>
      </c>
      <c r="O140">
        <v>3.171062593207451E-4</v>
      </c>
      <c r="P140">
        <v>3.9320779833299278E-4</v>
      </c>
      <c r="Q140">
        <v>3.2100510907443142E-4</v>
      </c>
      <c r="R140">
        <v>3.0081232640853688E-4</v>
      </c>
      <c r="S140">
        <v>1.2941162637483469E-4</v>
      </c>
      <c r="T140">
        <v>2.0175409151496789E-4</v>
      </c>
    </row>
    <row r="141" spans="1:20">
      <c r="A141" s="10">
        <v>135</v>
      </c>
      <c r="B141" s="10">
        <v>1.4378774289320679E-4</v>
      </c>
      <c r="C141" s="10">
        <v>2.2697776246777019E-4</v>
      </c>
      <c r="D141" s="10">
        <v>2.270539113697671E-4</v>
      </c>
      <c r="E141" s="10">
        <v>1.7587472182069899E-4</v>
      </c>
      <c r="F141" s="10">
        <v>2.2538971388794371E-4</v>
      </c>
      <c r="G141" s="10">
        <v>2.2357875393952241E-4</v>
      </c>
      <c r="H141" s="10">
        <v>2.0784071402547629E-4</v>
      </c>
      <c r="I141" s="10">
        <v>1.538259382305029E-4</v>
      </c>
      <c r="J141" s="10">
        <v>2.05613062115051E-4</v>
      </c>
      <c r="K141">
        <v>2.6475139309917412E-4</v>
      </c>
      <c r="L141">
        <v>2.3451780448885111E-4</v>
      </c>
      <c r="M141">
        <v>2.6421181571046698E-4</v>
      </c>
      <c r="N141">
        <v>4.0825924556381408E-4</v>
      </c>
      <c r="O141">
        <v>2.441458127595969E-4</v>
      </c>
      <c r="P141">
        <v>2.5294349930564299E-4</v>
      </c>
      <c r="Q141">
        <v>2.0742333879878729E-4</v>
      </c>
      <c r="R141">
        <v>1.139966703858478E-4</v>
      </c>
      <c r="S141">
        <v>1.2920221099439711E-4</v>
      </c>
      <c r="T141">
        <v>2.5583177838980127E-4</v>
      </c>
    </row>
    <row r="142" spans="1:20">
      <c r="A142" s="10">
        <v>136</v>
      </c>
      <c r="B142" s="10">
        <v>5.9109205992797987E-5</v>
      </c>
      <c r="C142" s="10">
        <v>1.3941724029948341E-4</v>
      </c>
      <c r="D142" s="10">
        <v>1.272623323980766E-4</v>
      </c>
      <c r="E142" s="10">
        <v>9.7367022776433129E-5</v>
      </c>
      <c r="F142" s="10">
        <v>7.9366591366487841E-5</v>
      </c>
      <c r="G142" s="10">
        <v>9.8083154788358864E-5</v>
      </c>
      <c r="H142" s="10">
        <v>8.4518988715994987E-5</v>
      </c>
      <c r="I142" s="10">
        <v>7.9288782720393603E-5</v>
      </c>
      <c r="J142" s="10">
        <v>8.9540574118077785E-5</v>
      </c>
      <c r="K142">
        <v>1.247947560290544E-4</v>
      </c>
      <c r="L142">
        <v>1.5193121936344891E-4</v>
      </c>
      <c r="M142">
        <v>1.2243539608413899E-4</v>
      </c>
      <c r="N142">
        <v>1.5888244888431229E-4</v>
      </c>
      <c r="O142">
        <v>1.973854842480754E-4</v>
      </c>
      <c r="P142">
        <v>6.7976812365149868E-5</v>
      </c>
      <c r="Q142">
        <v>1.067770858317055E-4</v>
      </c>
      <c r="R142">
        <v>4.1499831394958307E-5</v>
      </c>
      <c r="S142">
        <v>1.124587427198377E-4</v>
      </c>
      <c r="T142">
        <v>2.5870791352742179E-4</v>
      </c>
    </row>
    <row r="143" spans="1:20">
      <c r="A143" s="10">
        <v>137</v>
      </c>
      <c r="B143" s="10">
        <v>1.739500596258431E-5</v>
      </c>
      <c r="C143" s="10">
        <v>9.3398213830103922E-5</v>
      </c>
      <c r="D143" s="10">
        <v>7.3767728021320394E-5</v>
      </c>
      <c r="E143" s="10">
        <v>3.9970057091324207E-5</v>
      </c>
      <c r="F143" s="10">
        <v>3.819413931289266E-6</v>
      </c>
      <c r="G143" s="10">
        <v>3.6501767429117292E-5</v>
      </c>
      <c r="H143" s="10">
        <v>3.4494740411411183E-5</v>
      </c>
      <c r="I143" s="10">
        <v>3.7083933598585847E-5</v>
      </c>
      <c r="J143" s="10">
        <v>5.474052961247148E-5</v>
      </c>
      <c r="K143">
        <v>3.5731039316516379E-5</v>
      </c>
      <c r="L143">
        <v>9.6400256881800145E-5</v>
      </c>
      <c r="M143">
        <v>5.0879427617994561E-5</v>
      </c>
      <c r="N143">
        <v>2.079533311941478E-5</v>
      </c>
      <c r="O143">
        <v>1.4074860053048821E-4</v>
      </c>
      <c r="P143">
        <v>2.719605297483006E-6</v>
      </c>
      <c r="Q143">
        <v>4.6829247935177131E-5</v>
      </c>
      <c r="R143">
        <v>4.4946511111710479E-6</v>
      </c>
      <c r="S143">
        <v>9.3868071227606092E-5</v>
      </c>
      <c r="T143">
        <v>2.7281288774649111E-4</v>
      </c>
    </row>
    <row r="144" spans="1:20">
      <c r="A144" s="10">
        <v>138</v>
      </c>
      <c r="B144" s="10">
        <v>1.9297172025117751E-5</v>
      </c>
      <c r="C144" s="10">
        <v>9.6749814734613276E-5</v>
      </c>
      <c r="D144" s="10">
        <v>7.3860505905394916E-5</v>
      </c>
      <c r="E144" s="10">
        <v>4.2503662069638333E-5</v>
      </c>
      <c r="F144" s="10">
        <v>0</v>
      </c>
      <c r="G144" s="10">
        <v>6.1375546873529752E-5</v>
      </c>
      <c r="H144" s="10">
        <v>3.664250013308932E-5</v>
      </c>
      <c r="I144" s="10">
        <v>4.3185490966423137E-5</v>
      </c>
      <c r="J144" s="10">
        <v>7.1727601079829166E-5</v>
      </c>
      <c r="K144">
        <v>2.9897279603221979E-5</v>
      </c>
      <c r="L144">
        <v>3.1683449452036652E-5</v>
      </c>
      <c r="M144">
        <v>5.3934659539284808E-5</v>
      </c>
      <c r="N144">
        <v>1.0603200369750411E-5</v>
      </c>
      <c r="O144">
        <v>1.4003012846944591E-4</v>
      </c>
      <c r="P144">
        <v>3.211768363212726E-6</v>
      </c>
      <c r="Q144">
        <v>4.232036407190646E-5</v>
      </c>
      <c r="R144">
        <v>3.2486807136192812E-6</v>
      </c>
      <c r="S144">
        <v>8.175233974850907E-5</v>
      </c>
      <c r="T144">
        <v>3.170050973051542E-4</v>
      </c>
    </row>
    <row r="145" spans="1:20">
      <c r="A145" s="10">
        <v>139</v>
      </c>
      <c r="B145" s="10">
        <v>1.846501262106061E-5</v>
      </c>
      <c r="C145" s="10">
        <v>7.7729406240771166E-5</v>
      </c>
      <c r="D145" s="10">
        <v>5.3138447920310582E-5</v>
      </c>
      <c r="E145" s="10">
        <v>1.937767481990946E-5</v>
      </c>
      <c r="F145" s="10">
        <v>0</v>
      </c>
      <c r="G145" s="10">
        <v>6.3333435288012772E-5</v>
      </c>
      <c r="H145" s="10">
        <v>3.390943592856037E-5</v>
      </c>
      <c r="I145" s="10">
        <v>3.9066710281339761E-5</v>
      </c>
      <c r="J145" s="10">
        <v>7.763225213687158E-5</v>
      </c>
      <c r="K145">
        <v>1.8260509388846579E-5</v>
      </c>
      <c r="L145">
        <v>3.1229159004386577E-5</v>
      </c>
      <c r="M145">
        <v>4.8361002200213339E-5</v>
      </c>
      <c r="N145">
        <v>1.6105959068021261E-5</v>
      </c>
      <c r="O145">
        <v>1.2230596234469039E-4</v>
      </c>
      <c r="P145">
        <v>7.3704397986661918E-6</v>
      </c>
      <c r="Q145">
        <v>3.9118563960313772E-5</v>
      </c>
      <c r="R145">
        <v>5.8830650330060344E-6</v>
      </c>
      <c r="S145">
        <v>8.1676250022096283E-5</v>
      </c>
      <c r="T145">
        <v>2.8763866388473749E-4</v>
      </c>
    </row>
    <row r="146" spans="1:20">
      <c r="A146" s="10">
        <v>140</v>
      </c>
      <c r="B146" s="10">
        <v>1.1287993199826711E-5</v>
      </c>
      <c r="C146" s="10">
        <v>3.7252839300478843E-5</v>
      </c>
      <c r="D146" s="10">
        <v>2.2426491375292409E-5</v>
      </c>
      <c r="E146" s="10">
        <v>7.4271571419179246E-6</v>
      </c>
      <c r="F146" s="10">
        <v>0</v>
      </c>
      <c r="G146" s="10">
        <v>4.8010464993177869E-5</v>
      </c>
      <c r="H146" s="10">
        <v>2.3779874304845021E-5</v>
      </c>
      <c r="I146" s="10">
        <v>2.679368950839401E-5</v>
      </c>
      <c r="J146" s="10">
        <v>4.8050301305484857E-5</v>
      </c>
      <c r="K146">
        <v>1.079933963075424E-5</v>
      </c>
      <c r="L146">
        <v>1.9410043316215088E-5</v>
      </c>
      <c r="M146">
        <v>3.1695452082531967E-5</v>
      </c>
      <c r="N146">
        <v>1.2574208877334989E-5</v>
      </c>
      <c r="O146">
        <v>5.7311133241384872E-5</v>
      </c>
      <c r="P146">
        <v>7.4701138062704807E-6</v>
      </c>
      <c r="Q146">
        <v>1.4095089842273179E-5</v>
      </c>
      <c r="R146">
        <v>6.011066637167549E-6</v>
      </c>
      <c r="S146">
        <v>7.946300554427864E-5</v>
      </c>
      <c r="T146">
        <v>2.6251215522666459E-4</v>
      </c>
    </row>
    <row r="147" spans="1:20">
      <c r="A147" s="10">
        <v>141</v>
      </c>
      <c r="B147" s="10">
        <v>1.1516215790807171E-6</v>
      </c>
      <c r="C147" s="10">
        <v>1.7460826801210571E-5</v>
      </c>
      <c r="D147" s="10">
        <v>1.14769290005133E-5</v>
      </c>
      <c r="E147" s="10">
        <v>1.567854185382756E-6</v>
      </c>
      <c r="F147" s="10">
        <v>0</v>
      </c>
      <c r="G147" s="10">
        <v>2.8899723900512239E-5</v>
      </c>
      <c r="H147" s="10">
        <v>1.7100837285340611E-5</v>
      </c>
      <c r="I147" s="10">
        <v>1.5585635802854539E-5</v>
      </c>
      <c r="J147" s="10">
        <v>2.5057736166052421E-5</v>
      </c>
      <c r="K147">
        <v>5.4104848860197178E-6</v>
      </c>
      <c r="L147">
        <v>5.9965588458965276E-6</v>
      </c>
      <c r="M147">
        <v>1.7748657176846341E-5</v>
      </c>
      <c r="N147">
        <v>7.4977597579207486E-6</v>
      </c>
      <c r="O147">
        <v>1.168295384477125E-5</v>
      </c>
      <c r="P147">
        <v>7.2290839333364754E-6</v>
      </c>
      <c r="Q147">
        <v>0</v>
      </c>
      <c r="R147">
        <v>5.5291127710637536E-6</v>
      </c>
      <c r="S147">
        <v>1.040647801231566E-4</v>
      </c>
      <c r="T147">
        <v>3.4245180797846931E-4</v>
      </c>
    </row>
    <row r="148" spans="1:20">
      <c r="A148" s="10">
        <v>142</v>
      </c>
      <c r="B148" s="10">
        <v>2.4726174537428171E-7</v>
      </c>
      <c r="C148" s="10">
        <v>9.7463897341177145E-6</v>
      </c>
      <c r="D148" s="10">
        <v>5.6881037337627961E-6</v>
      </c>
      <c r="E148" s="10">
        <v>0</v>
      </c>
      <c r="F148" s="10">
        <v>0</v>
      </c>
      <c r="G148" s="10">
        <v>1.0018026097107131E-5</v>
      </c>
      <c r="H148" s="10">
        <v>8.2046829620377991E-6</v>
      </c>
      <c r="I148" s="10">
        <v>4.9911919671798157E-6</v>
      </c>
      <c r="J148" s="10">
        <v>1.0855733959874009E-5</v>
      </c>
      <c r="K148">
        <v>3.5114568000035289E-6</v>
      </c>
      <c r="L148">
        <v>4.1226955561901162E-7</v>
      </c>
      <c r="M148">
        <v>8.2968764873143289E-6</v>
      </c>
      <c r="N148">
        <v>1.8425546296335499E-6</v>
      </c>
      <c r="O148">
        <v>3.3943208660555331E-6</v>
      </c>
      <c r="P148">
        <v>3.0174040483843649E-6</v>
      </c>
      <c r="Q148">
        <v>0</v>
      </c>
      <c r="R148">
        <v>6.9287824861342459E-7</v>
      </c>
      <c r="S148">
        <v>1.4294718524645911E-4</v>
      </c>
      <c r="T148">
        <v>2.7005621501315368E-4</v>
      </c>
    </row>
    <row r="149" spans="1:20">
      <c r="A149" s="10">
        <v>143</v>
      </c>
      <c r="B149" s="10">
        <v>1.953367788456825E-8</v>
      </c>
      <c r="C149" s="10">
        <v>4.1270700361011281E-6</v>
      </c>
      <c r="D149" s="10">
        <v>1.3600904270450101E-6</v>
      </c>
      <c r="E149" s="10">
        <v>0</v>
      </c>
      <c r="F149" s="10">
        <v>0</v>
      </c>
      <c r="G149" s="10">
        <v>1.4900919413536479E-6</v>
      </c>
      <c r="H149" s="10">
        <v>1.792445622894199E-6</v>
      </c>
      <c r="I149" s="10">
        <v>1.781784908320136E-6</v>
      </c>
      <c r="J149" s="10">
        <v>3.1043670940052272E-6</v>
      </c>
      <c r="K149">
        <v>2.94956472070855E-7</v>
      </c>
      <c r="L149">
        <v>0</v>
      </c>
      <c r="M149">
        <v>2.0345679277153788E-6</v>
      </c>
      <c r="N149">
        <v>7.6947957397616349E-10</v>
      </c>
      <c r="O149">
        <v>8.0893966734558817E-7</v>
      </c>
      <c r="P149">
        <v>1.3954361064600361E-7</v>
      </c>
      <c r="Q149">
        <v>0</v>
      </c>
      <c r="R149">
        <v>5.008758423711504E-9</v>
      </c>
      <c r="S149">
        <v>2.0307302138809519E-4</v>
      </c>
      <c r="T149">
        <v>2.3331348156494549E-4</v>
      </c>
    </row>
    <row r="150" spans="1:20">
      <c r="A150" s="10">
        <v>144</v>
      </c>
      <c r="B150" s="10">
        <v>0</v>
      </c>
      <c r="C150" s="10">
        <v>1.025123433792168E-6</v>
      </c>
      <c r="D150" s="10">
        <v>4.9615112091263781E-7</v>
      </c>
      <c r="E150" s="10">
        <v>0</v>
      </c>
      <c r="F150" s="10">
        <v>0</v>
      </c>
      <c r="G150" s="10">
        <v>1.105028429218672E-7</v>
      </c>
      <c r="H150" s="10">
        <v>6.0583442717234369E-8</v>
      </c>
      <c r="I150" s="10">
        <v>3.0019409516770227E-7</v>
      </c>
      <c r="J150" s="10">
        <v>5.5953530054189689E-7</v>
      </c>
      <c r="K150">
        <v>0</v>
      </c>
      <c r="L150">
        <v>0</v>
      </c>
      <c r="M150">
        <v>3.074597777777075E-7</v>
      </c>
      <c r="N150">
        <v>7.8737444778956259E-10</v>
      </c>
      <c r="O150">
        <v>1.5469709271521931E-7</v>
      </c>
      <c r="P150">
        <v>0</v>
      </c>
      <c r="Q150">
        <v>0</v>
      </c>
      <c r="R150">
        <v>0</v>
      </c>
      <c r="S150">
        <v>2.5497584466174311E-4</v>
      </c>
      <c r="T150">
        <v>1.5690784035524659E-4</v>
      </c>
    </row>
    <row r="151" spans="1:20">
      <c r="A151" s="10">
        <v>145</v>
      </c>
      <c r="B151" s="10">
        <v>0</v>
      </c>
      <c r="C151" s="10">
        <v>0</v>
      </c>
      <c r="D151" s="10">
        <v>2.308589221986017E-7</v>
      </c>
      <c r="E151" s="10">
        <v>0</v>
      </c>
      <c r="F151" s="10">
        <v>0</v>
      </c>
      <c r="G151" s="10">
        <v>2.1135639521968181E-8</v>
      </c>
      <c r="H151" s="10">
        <v>0</v>
      </c>
      <c r="I151" s="10">
        <v>5.2002672681782364E-9</v>
      </c>
      <c r="J151" s="10">
        <v>5.608455110635412E-8</v>
      </c>
      <c r="K151">
        <v>0</v>
      </c>
      <c r="L151">
        <v>0</v>
      </c>
      <c r="M151">
        <v>4.8858343020929582E-8</v>
      </c>
      <c r="N151">
        <v>7.3368982634936518E-10</v>
      </c>
      <c r="O151">
        <v>2.225483346357508E-8</v>
      </c>
      <c r="P151">
        <v>0</v>
      </c>
      <c r="Q151">
        <v>0</v>
      </c>
      <c r="R151">
        <v>0</v>
      </c>
      <c r="S151">
        <v>2.7547707151662562E-4</v>
      </c>
      <c r="T151">
        <v>2.28797241982136E-4</v>
      </c>
    </row>
    <row r="152" spans="1:20">
      <c r="A152" s="10">
        <v>146</v>
      </c>
      <c r="B152" s="10">
        <v>0</v>
      </c>
      <c r="C152" s="10">
        <v>0</v>
      </c>
      <c r="D152" s="10">
        <v>1.1085835365944699E-8</v>
      </c>
      <c r="E152" s="10">
        <v>0</v>
      </c>
      <c r="F152" s="10">
        <v>0</v>
      </c>
      <c r="G152" s="10">
        <v>0</v>
      </c>
      <c r="H152" s="10">
        <v>0</v>
      </c>
      <c r="I152" s="10">
        <v>0</v>
      </c>
      <c r="J152" s="10">
        <v>4.7129874879289174E-10</v>
      </c>
      <c r="K152">
        <v>0</v>
      </c>
      <c r="L152">
        <v>0</v>
      </c>
      <c r="M152">
        <v>2.6422913488583228E-8</v>
      </c>
      <c r="N152">
        <v>7.9632188469626209E-10</v>
      </c>
      <c r="O152">
        <v>5.4084595759214519E-9</v>
      </c>
      <c r="P152">
        <v>0</v>
      </c>
      <c r="Q152">
        <v>0</v>
      </c>
      <c r="R152">
        <v>0</v>
      </c>
      <c r="S152">
        <v>2.7756126704869978E-4</v>
      </c>
      <c r="T152">
        <v>3.1948774578709329E-4</v>
      </c>
    </row>
    <row r="153" spans="1:20">
      <c r="A153" s="10">
        <v>147</v>
      </c>
      <c r="B153" s="10">
        <v>0</v>
      </c>
      <c r="C153" s="10">
        <v>5.347670309579753E-7</v>
      </c>
      <c r="D153" s="10">
        <v>3.599297196735293E-10</v>
      </c>
      <c r="E153" s="10">
        <v>0</v>
      </c>
      <c r="F153" s="10">
        <v>0</v>
      </c>
      <c r="G153" s="10">
        <v>0</v>
      </c>
      <c r="H153" s="10">
        <v>0</v>
      </c>
      <c r="I153" s="10">
        <v>0</v>
      </c>
      <c r="J153" s="10">
        <v>1.6495456207751211E-9</v>
      </c>
      <c r="K153">
        <v>0</v>
      </c>
      <c r="L153">
        <v>0</v>
      </c>
      <c r="M153">
        <v>2.6419324394113181E-8</v>
      </c>
      <c r="N153">
        <v>8.052693216029618E-10</v>
      </c>
      <c r="O153">
        <v>5.8016848847786728E-10</v>
      </c>
      <c r="P153">
        <v>0</v>
      </c>
      <c r="Q153">
        <v>0</v>
      </c>
      <c r="R153">
        <v>0</v>
      </c>
      <c r="S153">
        <v>2.898609631340627E-4</v>
      </c>
      <c r="T153">
        <v>4.1962570713899799E-4</v>
      </c>
    </row>
    <row r="154" spans="1:20">
      <c r="A154" s="10">
        <v>148</v>
      </c>
      <c r="B154" s="10">
        <v>0</v>
      </c>
      <c r="C154" s="10">
        <v>5.7856449459089708E-7</v>
      </c>
      <c r="D154" s="10">
        <v>1.919625171592157E-10</v>
      </c>
      <c r="E154" s="10">
        <v>0</v>
      </c>
      <c r="F154" s="10">
        <v>0</v>
      </c>
      <c r="G154" s="10">
        <v>1.198349095656395E-8</v>
      </c>
      <c r="H154" s="10">
        <v>0</v>
      </c>
      <c r="I154" s="10">
        <v>0</v>
      </c>
      <c r="J154" s="10">
        <v>0</v>
      </c>
      <c r="K154">
        <v>0</v>
      </c>
      <c r="L154">
        <v>0</v>
      </c>
      <c r="M154">
        <v>7.0992288617790881E-9</v>
      </c>
      <c r="N154">
        <v>7.8737444778956259E-10</v>
      </c>
      <c r="O154">
        <v>0</v>
      </c>
      <c r="P154">
        <v>0</v>
      </c>
      <c r="Q154">
        <v>0</v>
      </c>
      <c r="R154">
        <v>0</v>
      </c>
      <c r="S154">
        <v>2.921943018968889E-4</v>
      </c>
      <c r="T154">
        <v>4.3720330619195189E-4</v>
      </c>
    </row>
    <row r="155" spans="1:20">
      <c r="A155" s="10">
        <v>149</v>
      </c>
      <c r="B155" s="10">
        <v>0</v>
      </c>
      <c r="C155" s="10">
        <v>5.7725057068190939E-7</v>
      </c>
      <c r="D155" s="10">
        <v>2.1595783180411759E-10</v>
      </c>
      <c r="E155" s="10">
        <v>0</v>
      </c>
      <c r="F155" s="10">
        <v>0</v>
      </c>
      <c r="G155" s="10">
        <v>0</v>
      </c>
      <c r="H155" s="10">
        <v>0</v>
      </c>
      <c r="I155" s="10">
        <v>0</v>
      </c>
      <c r="J155" s="10">
        <v>5.0900264869632296E-9</v>
      </c>
      <c r="K155">
        <v>0</v>
      </c>
      <c r="L155">
        <v>1.154816682406195E-9</v>
      </c>
      <c r="M155">
        <v>0</v>
      </c>
      <c r="N155">
        <v>7.3368982634936518E-10</v>
      </c>
      <c r="O155">
        <v>3.8677899231857819E-11</v>
      </c>
      <c r="P155">
        <v>0</v>
      </c>
      <c r="Q155">
        <v>0</v>
      </c>
      <c r="R155">
        <v>0</v>
      </c>
      <c r="S155">
        <v>2.7373609944747723E-4</v>
      </c>
      <c r="T155">
        <v>4.7506544671414332E-4</v>
      </c>
    </row>
    <row r="156" spans="1:20">
      <c r="A156" s="10">
        <v>150</v>
      </c>
      <c r="B156" s="10">
        <v>0</v>
      </c>
      <c r="C156" s="10">
        <v>2.6497465497917688E-7</v>
      </c>
      <c r="D156" s="10">
        <v>9.5981258579607837E-11</v>
      </c>
      <c r="E156" s="10">
        <v>0</v>
      </c>
      <c r="F156" s="10">
        <v>0</v>
      </c>
      <c r="G156" s="10">
        <v>0</v>
      </c>
      <c r="H156" s="10">
        <v>0</v>
      </c>
      <c r="I156" s="10">
        <v>0</v>
      </c>
      <c r="J156" s="10">
        <v>0</v>
      </c>
      <c r="K156">
        <v>0</v>
      </c>
      <c r="L156">
        <v>0</v>
      </c>
      <c r="M156">
        <v>0</v>
      </c>
      <c r="N156">
        <v>6.9790007872256687E-10</v>
      </c>
      <c r="O156">
        <v>1.0743860897738281E-11</v>
      </c>
      <c r="P156">
        <v>0</v>
      </c>
      <c r="Q156">
        <v>0</v>
      </c>
      <c r="R156">
        <v>0</v>
      </c>
      <c r="S156">
        <v>2.8543088603320892E-4</v>
      </c>
      <c r="T156">
        <v>4.2136110088576332E-4</v>
      </c>
    </row>
    <row r="157" spans="1:20">
      <c r="A157" s="10">
        <v>151</v>
      </c>
      <c r="B157" s="10">
        <v>1.834675969133536E-6</v>
      </c>
      <c r="C157" s="10">
        <v>9.5690888418389208E-8</v>
      </c>
      <c r="D157" s="10">
        <v>1.6810697522212031E-7</v>
      </c>
      <c r="E157" s="10">
        <v>6.1316762166454571E-7</v>
      </c>
      <c r="F157" s="10">
        <v>1.810676869183884E-8</v>
      </c>
      <c r="G157" s="10">
        <v>8.745921952566905E-7</v>
      </c>
      <c r="H157" s="10">
        <v>3.700307329809345E-8</v>
      </c>
      <c r="I157" s="10">
        <v>1.1586181028314249E-6</v>
      </c>
      <c r="J157" s="10">
        <v>3.5824007019183692E-7</v>
      </c>
      <c r="K157">
        <v>4.6259006703112427E-8</v>
      </c>
      <c r="L157">
        <v>3.509199193661825E-8</v>
      </c>
      <c r="M157">
        <v>1.6562683978348581E-7</v>
      </c>
      <c r="N157">
        <v>5.9829050049950719E-7</v>
      </c>
      <c r="O157">
        <v>4.0084646658503182E-7</v>
      </c>
      <c r="P157">
        <v>0</v>
      </c>
      <c r="Q157">
        <v>5.7064300954349213E-8</v>
      </c>
      <c r="R157">
        <v>1.872593902793763E-6</v>
      </c>
      <c r="S157">
        <v>2.9333686154834872E-4</v>
      </c>
      <c r="T157">
        <v>4.4982386952775928E-4</v>
      </c>
    </row>
    <row r="158" spans="1:20">
      <c r="A158" s="10">
        <v>152</v>
      </c>
      <c r="B158" s="10">
        <v>5.7992899572500362E-5</v>
      </c>
      <c r="C158" s="10">
        <v>1.1928725372272579E-5</v>
      </c>
      <c r="D158" s="10">
        <v>2.818698717369028E-5</v>
      </c>
      <c r="E158" s="10">
        <v>3.8779640338465699E-5</v>
      </c>
      <c r="F158" s="10">
        <v>9.6736943847345997E-6</v>
      </c>
      <c r="G158" s="10">
        <v>4.1369371496634382E-5</v>
      </c>
      <c r="H158" s="10">
        <v>1.013414559585656E-5</v>
      </c>
      <c r="I158" s="10">
        <v>4.7921943507915193E-5</v>
      </c>
      <c r="J158" s="10">
        <v>2.765365085265054E-5</v>
      </c>
      <c r="K158">
        <v>6.1028952042060497E-6</v>
      </c>
      <c r="L158">
        <v>8.2222803435235777E-6</v>
      </c>
      <c r="M158">
        <v>2.5412831042779721E-5</v>
      </c>
      <c r="N158">
        <v>3.8817989752996952E-5</v>
      </c>
      <c r="O158">
        <v>2.3420813922063871E-5</v>
      </c>
      <c r="P158">
        <v>9.4196467822761747E-7</v>
      </c>
      <c r="Q158">
        <v>1.4998858677796991E-5</v>
      </c>
      <c r="R158">
        <v>5.5322348971478671E-5</v>
      </c>
      <c r="S158">
        <v>3.0823981011036592E-4</v>
      </c>
      <c r="T158">
        <v>4.574079627079868E-4</v>
      </c>
    </row>
    <row r="159" spans="1:20">
      <c r="A159" s="10">
        <v>153</v>
      </c>
      <c r="B159" s="10">
        <v>2.0857311423899141E-4</v>
      </c>
      <c r="C159" s="10">
        <v>6.9881925618400589E-5</v>
      </c>
      <c r="D159" s="10">
        <v>1.116056169478843E-4</v>
      </c>
      <c r="E159" s="10">
        <v>1.5807570088599679E-4</v>
      </c>
      <c r="F159" s="10">
        <v>6.6628507448346445E-5</v>
      </c>
      <c r="G159" s="10">
        <v>1.646824990185234E-4</v>
      </c>
      <c r="H159" s="10">
        <v>6.294963912955982E-5</v>
      </c>
      <c r="I159" s="10">
        <v>1.8054901677650711E-4</v>
      </c>
      <c r="J159" s="10">
        <v>1.3033191442095139E-4</v>
      </c>
      <c r="K159">
        <v>1.093699827424031E-4</v>
      </c>
      <c r="L159">
        <v>4.5545565768261483E-5</v>
      </c>
      <c r="M159">
        <v>1.359586948905563E-4</v>
      </c>
      <c r="N159">
        <v>1.30307771220086E-4</v>
      </c>
      <c r="O159">
        <v>7.9801580380236916E-5</v>
      </c>
      <c r="P159">
        <v>1.324441029225527E-5</v>
      </c>
      <c r="Q159">
        <v>7.1423572571722399E-5</v>
      </c>
      <c r="R159">
        <v>2.0554108026156649E-4</v>
      </c>
      <c r="S159">
        <v>3.4403493700115782E-4</v>
      </c>
      <c r="T159">
        <v>4.3093561988129351E-4</v>
      </c>
    </row>
    <row r="160" spans="1:20">
      <c r="A160" s="10">
        <v>154</v>
      </c>
      <c r="B160" s="10">
        <v>3.3176923278078422E-4</v>
      </c>
      <c r="C160" s="10">
        <v>1.897513877846915E-4</v>
      </c>
      <c r="D160" s="10">
        <v>2.156855041791497E-4</v>
      </c>
      <c r="E160" s="10">
        <v>2.7699041356656241E-4</v>
      </c>
      <c r="F160" s="10">
        <v>1.660762295648312E-4</v>
      </c>
      <c r="G160" s="10">
        <v>2.9125248465628498E-4</v>
      </c>
      <c r="H160" s="10">
        <v>1.650096306376369E-4</v>
      </c>
      <c r="I160" s="10">
        <v>3.0374847495646479E-4</v>
      </c>
      <c r="J160" s="10">
        <v>2.4588262286014861E-4</v>
      </c>
      <c r="K160">
        <v>2.889876960324702E-4</v>
      </c>
      <c r="L160">
        <v>9.4245571045349614E-5</v>
      </c>
      <c r="M160">
        <v>2.6290310086473501E-4</v>
      </c>
      <c r="N160">
        <v>2.3638545158299881E-4</v>
      </c>
      <c r="O160">
        <v>1.8142999157465879E-4</v>
      </c>
      <c r="P160">
        <v>3.9616612287868798E-5</v>
      </c>
      <c r="Q160">
        <v>1.7182079174177581E-4</v>
      </c>
      <c r="R160">
        <v>3.3815821357087932E-4</v>
      </c>
      <c r="S160">
        <v>3.5128093634668041E-4</v>
      </c>
      <c r="T160">
        <v>3.9851001205762723E-4</v>
      </c>
    </row>
    <row r="161" spans="1:20">
      <c r="A161" s="10">
        <v>155</v>
      </c>
      <c r="B161" s="10">
        <v>3.8292417060039517E-4</v>
      </c>
      <c r="C161" s="10">
        <v>3.1262174266545118E-4</v>
      </c>
      <c r="D161" s="10">
        <v>3.0466202831195172E-4</v>
      </c>
      <c r="E161" s="10">
        <v>3.447346993176979E-4</v>
      </c>
      <c r="F161" s="10">
        <v>3.2755590268611947E-4</v>
      </c>
      <c r="G161" s="10">
        <v>3.8162575207292783E-4</v>
      </c>
      <c r="H161" s="10">
        <v>2.951098922491951E-4</v>
      </c>
      <c r="I161" s="10">
        <v>3.8047475519904789E-4</v>
      </c>
      <c r="J161" s="10">
        <v>3.3938906165937189E-4</v>
      </c>
      <c r="K161">
        <v>3.4827837126579311E-4</v>
      </c>
      <c r="L161">
        <v>1.6658084848103209E-4</v>
      </c>
      <c r="M161">
        <v>3.622817682455517E-4</v>
      </c>
      <c r="N161">
        <v>2.7373988447571538E-4</v>
      </c>
      <c r="O161">
        <v>2.4622263249692283E-4</v>
      </c>
      <c r="P161">
        <v>8.6368796167394433E-5</v>
      </c>
      <c r="Q161">
        <v>3.0075394838352158E-4</v>
      </c>
      <c r="R161">
        <v>4.1331395197099612E-4</v>
      </c>
      <c r="S161">
        <v>3.4934456404531758E-4</v>
      </c>
      <c r="T161">
        <v>4.3479628991235193E-4</v>
      </c>
    </row>
    <row r="162" spans="1:20">
      <c r="A162" s="10">
        <v>156</v>
      </c>
      <c r="B162" s="10">
        <v>4.0742236980858832E-4</v>
      </c>
      <c r="C162" s="10">
        <v>3.5524372836180217E-4</v>
      </c>
      <c r="D162" s="10">
        <v>2.9631924433436803E-4</v>
      </c>
      <c r="E162" s="10">
        <v>3.8156711582359152E-4</v>
      </c>
      <c r="F162" s="10">
        <v>3.7200774125891161E-4</v>
      </c>
      <c r="G162" s="10">
        <v>4.1835663286466241E-4</v>
      </c>
      <c r="H162" s="10">
        <v>3.7333890233030002E-4</v>
      </c>
      <c r="I162" s="10">
        <v>4.1465561359383692E-4</v>
      </c>
      <c r="J162" s="10">
        <v>3.8227182668566708E-4</v>
      </c>
      <c r="K162">
        <v>2.9754002038942967E-4</v>
      </c>
      <c r="L162">
        <v>2.6589797020967092E-4</v>
      </c>
      <c r="M162">
        <v>3.8321491858102748E-4</v>
      </c>
      <c r="N162">
        <v>3.179202140890288E-4</v>
      </c>
      <c r="O162">
        <v>2.7035578292966691E-4</v>
      </c>
      <c r="P162">
        <v>1.700386014343331E-4</v>
      </c>
      <c r="Q162">
        <v>3.5561216940129431E-4</v>
      </c>
      <c r="R162">
        <v>4.4862441884212061E-4</v>
      </c>
      <c r="S162">
        <v>3.5459832694252342E-4</v>
      </c>
      <c r="T162">
        <v>4.6357787374400522E-4</v>
      </c>
    </row>
    <row r="163" spans="1:20">
      <c r="A163" s="10">
        <v>157</v>
      </c>
      <c r="B163" s="10">
        <v>3.926768105369512E-4</v>
      </c>
      <c r="C163" s="10">
        <v>3.2981569838150731E-4</v>
      </c>
      <c r="D163" s="10">
        <v>2.5304211728023222E-4</v>
      </c>
      <c r="E163" s="10">
        <v>3.8736319625623403E-4</v>
      </c>
      <c r="F163" s="10">
        <v>3.3007268782115061E-4</v>
      </c>
      <c r="G163" s="10">
        <v>4.165611725974555E-4</v>
      </c>
      <c r="H163" s="10">
        <v>3.9083897025116111E-4</v>
      </c>
      <c r="I163" s="10">
        <v>4.2740527497487832E-4</v>
      </c>
      <c r="J163" s="10">
        <v>3.8490136264675718E-4</v>
      </c>
      <c r="K163">
        <v>3.0940699184040329E-4</v>
      </c>
      <c r="L163">
        <v>3.42779746488778E-4</v>
      </c>
      <c r="M163">
        <v>3.0805975593298408E-4</v>
      </c>
      <c r="N163">
        <v>2.2293387493746669E-4</v>
      </c>
      <c r="O163">
        <v>2.6687756003070258E-4</v>
      </c>
      <c r="P163">
        <v>3.0690696171623759E-4</v>
      </c>
      <c r="Q163">
        <v>3.1631359350978822E-4</v>
      </c>
      <c r="R163">
        <v>4.2955120589680549E-4</v>
      </c>
      <c r="S163">
        <v>3.3900705085228631E-4</v>
      </c>
      <c r="T163">
        <v>4.914455340874331E-4</v>
      </c>
    </row>
    <row r="164" spans="1:20">
      <c r="A164" s="10">
        <v>158</v>
      </c>
      <c r="B164" s="10">
        <v>3.3658657773201858E-4</v>
      </c>
      <c r="C164" s="10">
        <v>2.8119465145845691E-4</v>
      </c>
      <c r="D164" s="10">
        <v>1.7678932649536989E-4</v>
      </c>
      <c r="E164" s="10">
        <v>3.3289320225167262E-4</v>
      </c>
      <c r="F164" s="10">
        <v>2.4965350820575538E-4</v>
      </c>
      <c r="G164" s="10">
        <v>3.6119894243286679E-4</v>
      </c>
      <c r="H164" s="10">
        <v>3.3565817834694742E-4</v>
      </c>
      <c r="I164" s="10">
        <v>3.8038684901443539E-4</v>
      </c>
      <c r="J164" s="10">
        <v>3.3999364133782982E-4</v>
      </c>
      <c r="K164">
        <v>2.8463431056264643E-4</v>
      </c>
      <c r="L164">
        <v>3.317894427335694E-4</v>
      </c>
      <c r="M164">
        <v>2.120203021897594E-4</v>
      </c>
      <c r="N164">
        <v>2.632078363611064E-4</v>
      </c>
      <c r="O164">
        <v>2.3363199027911919E-4</v>
      </c>
      <c r="P164">
        <v>3.434787596036309E-4</v>
      </c>
      <c r="Q164">
        <v>2.0467486268163971E-4</v>
      </c>
      <c r="R164">
        <v>3.6550550586206601E-4</v>
      </c>
      <c r="S164">
        <v>3.3962538783278149E-4</v>
      </c>
      <c r="T164">
        <v>5.2168371901415518E-4</v>
      </c>
    </row>
    <row r="165" spans="1:20">
      <c r="A165" s="10">
        <v>159</v>
      </c>
      <c r="B165" s="10">
        <v>2.2946649064291641E-4</v>
      </c>
      <c r="C165" s="10">
        <v>2.1581670370894319E-4</v>
      </c>
      <c r="D165" s="10">
        <v>1.4821790978587079E-4</v>
      </c>
      <c r="E165" s="10">
        <v>2.1724072349860231E-4</v>
      </c>
      <c r="F165" s="10">
        <v>2.0855610174424599E-4</v>
      </c>
      <c r="G165" s="10">
        <v>2.491507348420968E-4</v>
      </c>
      <c r="H165" s="10">
        <v>2.327644581530738E-4</v>
      </c>
      <c r="I165" s="10">
        <v>2.6170530503306211E-4</v>
      </c>
      <c r="J165" s="10">
        <v>2.2591437354399201E-4</v>
      </c>
      <c r="K165">
        <v>1.6076636921810361E-4</v>
      </c>
      <c r="L165">
        <v>2.5480321328553871E-4</v>
      </c>
      <c r="M165">
        <v>1.3890502830198319E-4</v>
      </c>
      <c r="N165">
        <v>1.8555405592938649E-4</v>
      </c>
      <c r="O165">
        <v>2.0901482891293221E-4</v>
      </c>
      <c r="P165">
        <v>2.5694400621357528E-4</v>
      </c>
      <c r="Q165">
        <v>1.728397785885901E-4</v>
      </c>
      <c r="R165">
        <v>2.306123509853652E-4</v>
      </c>
      <c r="S165">
        <v>3.3048393073004822E-4</v>
      </c>
      <c r="T165">
        <v>5.5279815788093062E-4</v>
      </c>
    </row>
    <row r="166" spans="1:20">
      <c r="A166" s="10">
        <v>160</v>
      </c>
      <c r="B166" s="10">
        <v>8.1203087622864261E-5</v>
      </c>
      <c r="C166" s="10">
        <v>1.3920310136054299E-4</v>
      </c>
      <c r="D166" s="10">
        <v>1.145318299718756E-4</v>
      </c>
      <c r="E166" s="10">
        <v>1.028946403834066E-4</v>
      </c>
      <c r="F166" s="10">
        <v>7.847757688028577E-5</v>
      </c>
      <c r="G166" s="10">
        <v>1.041645648083387E-4</v>
      </c>
      <c r="H166" s="10">
        <v>9.8907535525101145E-5</v>
      </c>
      <c r="I166" s="10">
        <v>1.0869392800033451E-4</v>
      </c>
      <c r="J166" s="10">
        <v>9.7669446568742179E-5</v>
      </c>
      <c r="K166">
        <v>8.1777726519149813E-5</v>
      </c>
      <c r="L166">
        <v>1.56366350573064E-4</v>
      </c>
      <c r="M166">
        <v>8.740895567126676E-5</v>
      </c>
      <c r="N166">
        <v>7.0043291916211534E-5</v>
      </c>
      <c r="O166">
        <v>1.7281177508430659E-4</v>
      </c>
      <c r="P166">
        <v>7.5913672365210969E-5</v>
      </c>
      <c r="Q166">
        <v>1.028049695338663E-4</v>
      </c>
      <c r="R166">
        <v>6.8872724006977377E-5</v>
      </c>
      <c r="S166">
        <v>3.2711228597531521E-4</v>
      </c>
      <c r="T166">
        <v>5.593661177131547E-4</v>
      </c>
    </row>
    <row r="167" spans="1:20">
      <c r="A167" s="10">
        <v>161</v>
      </c>
      <c r="B167" s="10">
        <v>1.8453681851578831E-5</v>
      </c>
      <c r="C167" s="10">
        <v>8.7135279454635646E-5</v>
      </c>
      <c r="D167" s="10">
        <v>7.3274387951518407E-5</v>
      </c>
      <c r="E167" s="10">
        <v>3.9941303896903298E-5</v>
      </c>
      <c r="F167" s="10">
        <v>4.0044372507526408E-6</v>
      </c>
      <c r="G167" s="10">
        <v>3.6798020536958062E-5</v>
      </c>
      <c r="H167" s="10">
        <v>3.7817167997759612E-5</v>
      </c>
      <c r="I167" s="10">
        <v>3.9730612513762537E-5</v>
      </c>
      <c r="J167" s="10">
        <v>5.449752444285325E-5</v>
      </c>
      <c r="K167">
        <v>3.1404347407415023E-5</v>
      </c>
      <c r="L167">
        <v>8.6608681713346263E-5</v>
      </c>
      <c r="M167">
        <v>4.7206769158661562E-5</v>
      </c>
      <c r="N167">
        <v>1.097708244205221E-5</v>
      </c>
      <c r="O167">
        <v>1.3843302024102829E-4</v>
      </c>
      <c r="P167">
        <v>3.0622573518062939E-6</v>
      </c>
      <c r="Q167">
        <v>4.6754960590662013E-5</v>
      </c>
      <c r="R167">
        <v>5.3240875929198298E-6</v>
      </c>
      <c r="S167">
        <v>3.0774047927810281E-4</v>
      </c>
      <c r="T167">
        <v>5.3212522654358157E-4</v>
      </c>
    </row>
    <row r="168" spans="1:20">
      <c r="A168" s="10">
        <v>162</v>
      </c>
      <c r="B168" s="10">
        <v>1.9328772076176591E-5</v>
      </c>
      <c r="C168" s="10">
        <v>8.5066677070042747E-5</v>
      </c>
      <c r="D168" s="10">
        <v>6.9605303381552744E-5</v>
      </c>
      <c r="E168" s="10">
        <v>4.2530713074949519E-5</v>
      </c>
      <c r="F168" s="10">
        <v>0</v>
      </c>
      <c r="G168" s="10">
        <v>6.2439785980507881E-5</v>
      </c>
      <c r="H168" s="10">
        <v>3.4168463692518127E-5</v>
      </c>
      <c r="I168" s="10">
        <v>4.1229794675468267E-5</v>
      </c>
      <c r="J168" s="10">
        <v>6.9448430965085413E-5</v>
      </c>
      <c r="K168">
        <v>2.623981934954338E-5</v>
      </c>
      <c r="L168">
        <v>3.3889611242105447E-5</v>
      </c>
      <c r="M168">
        <v>4.9649182041934998E-5</v>
      </c>
      <c r="N168">
        <v>7.9917566969765391E-6</v>
      </c>
      <c r="O168">
        <v>1.3283251522594591E-4</v>
      </c>
      <c r="P168">
        <v>2.2544448265406299E-6</v>
      </c>
      <c r="Q168">
        <v>3.7442715132877617E-5</v>
      </c>
      <c r="R168">
        <v>3.254468612242237E-6</v>
      </c>
      <c r="S168">
        <v>2.7872349267596462E-4</v>
      </c>
      <c r="T168">
        <v>5.4093556664670437E-4</v>
      </c>
    </row>
    <row r="169" spans="1:20">
      <c r="A169" s="10">
        <v>163</v>
      </c>
      <c r="B169" s="10">
        <v>1.8137242451392461E-5</v>
      </c>
      <c r="C169" s="10">
        <v>6.0187854144465583E-5</v>
      </c>
      <c r="D169" s="10">
        <v>3.6672529476105277E-5</v>
      </c>
      <c r="E169" s="10">
        <v>2.0157599467937448E-5</v>
      </c>
      <c r="F169" s="10">
        <v>0</v>
      </c>
      <c r="G169" s="10">
        <v>6.4823614347593833E-5</v>
      </c>
      <c r="H169" s="10">
        <v>2.9395675655184629E-5</v>
      </c>
      <c r="I169" s="10">
        <v>4.001197441882601E-5</v>
      </c>
      <c r="J169" s="10">
        <v>7.3830058906959893E-5</v>
      </c>
      <c r="K169">
        <v>1.324133342244086E-5</v>
      </c>
      <c r="L169">
        <v>1.047535656131513E-5</v>
      </c>
      <c r="M169">
        <v>4.1612837024928719E-5</v>
      </c>
      <c r="N169">
        <v>5.7189802216989266E-6</v>
      </c>
      <c r="O169">
        <v>5.4450155894856583E-5</v>
      </c>
      <c r="P169">
        <v>7.3740643080336204E-6</v>
      </c>
      <c r="Q169">
        <v>1.7953466612982881E-5</v>
      </c>
      <c r="R169">
        <v>5.8886303201434896E-6</v>
      </c>
      <c r="S169">
        <v>2.8220013210571572E-4</v>
      </c>
      <c r="T169">
        <v>5.2685168248951158E-4</v>
      </c>
    </row>
    <row r="170" spans="1:20">
      <c r="A170" s="10">
        <v>164</v>
      </c>
      <c r="B170" s="10">
        <v>1.0982501313416779E-5</v>
      </c>
      <c r="C170" s="10">
        <v>3.0347407082881509E-5</v>
      </c>
      <c r="D170" s="10">
        <v>1.556952007606989E-5</v>
      </c>
      <c r="E170" s="10">
        <v>8.0704466100578034E-6</v>
      </c>
      <c r="F170" s="10">
        <v>0</v>
      </c>
      <c r="G170" s="10">
        <v>4.8998084566077103E-5</v>
      </c>
      <c r="H170" s="10">
        <v>2.2628051290427571E-5</v>
      </c>
      <c r="I170" s="10">
        <v>2.898327648684732E-5</v>
      </c>
      <c r="J170" s="10">
        <v>4.1340371532551842E-5</v>
      </c>
      <c r="K170">
        <v>6.1722099751427007E-6</v>
      </c>
      <c r="L170">
        <v>2.6721447566282239E-6</v>
      </c>
      <c r="M170">
        <v>2.5009791884717071E-5</v>
      </c>
      <c r="N170">
        <v>1.4044075917493789E-6</v>
      </c>
      <c r="O170">
        <v>1.4507894670269379E-5</v>
      </c>
      <c r="P170">
        <v>4.2062431209009671E-6</v>
      </c>
      <c r="Q170">
        <v>1.543848724001302E-6</v>
      </c>
      <c r="R170">
        <v>6.0255363837249388E-6</v>
      </c>
      <c r="S170">
        <v>2.7230123725875558E-4</v>
      </c>
      <c r="T170">
        <v>4.4203371469161837E-4</v>
      </c>
    </row>
    <row r="171" spans="1:20">
      <c r="A171" s="10">
        <v>165</v>
      </c>
      <c r="B171" s="10">
        <v>8.6665241753685729E-7</v>
      </c>
      <c r="C171" s="10">
        <v>1.5780350969713082E-5</v>
      </c>
      <c r="D171" s="10">
        <v>7.5174699294352886E-6</v>
      </c>
      <c r="E171" s="10">
        <v>1.1372463457353789E-6</v>
      </c>
      <c r="F171" s="10">
        <v>0</v>
      </c>
      <c r="G171" s="10">
        <v>2.8235384918573659E-5</v>
      </c>
      <c r="H171" s="10">
        <v>1.228533704576951E-5</v>
      </c>
      <c r="I171" s="10">
        <v>1.765756962340268E-5</v>
      </c>
      <c r="J171" s="10">
        <v>2.246289250586094E-5</v>
      </c>
      <c r="K171">
        <v>1.249632253340189E-6</v>
      </c>
      <c r="L171">
        <v>9.7004601322120379E-8</v>
      </c>
      <c r="M171">
        <v>1.261086216203983E-5</v>
      </c>
      <c r="N171">
        <v>4.157158135590757E-7</v>
      </c>
      <c r="O171">
        <v>5.5121942388543386E-6</v>
      </c>
      <c r="P171">
        <v>1.206961619353746E-6</v>
      </c>
      <c r="Q171">
        <v>0</v>
      </c>
      <c r="R171">
        <v>5.6192704226905616E-6</v>
      </c>
      <c r="S171">
        <v>2.329968375258608E-4</v>
      </c>
      <c r="T171">
        <v>4.032138367629239E-4</v>
      </c>
    </row>
    <row r="172" spans="1:20">
      <c r="A172" s="10">
        <v>166</v>
      </c>
      <c r="B172" s="10">
        <v>2.5789400042537581E-7</v>
      </c>
      <c r="C172" s="10">
        <v>9.1112827139767152E-6</v>
      </c>
      <c r="D172" s="10">
        <v>3.7920011691170368E-6</v>
      </c>
      <c r="E172" s="10">
        <v>0</v>
      </c>
      <c r="F172" s="10">
        <v>0</v>
      </c>
      <c r="G172" s="10">
        <v>8.6770852957833048E-6</v>
      </c>
      <c r="H172" s="10">
        <v>7.7811010163289929E-6</v>
      </c>
      <c r="I172" s="10">
        <v>6.2493605197483996E-6</v>
      </c>
      <c r="J172" s="10">
        <v>9.7453906333709845E-6</v>
      </c>
      <c r="K172">
        <v>0</v>
      </c>
      <c r="L172">
        <v>1.7322250236092919E-8</v>
      </c>
      <c r="M172">
        <v>4.9934550943249486E-6</v>
      </c>
      <c r="N172">
        <v>4.8316159296177702E-10</v>
      </c>
      <c r="O172">
        <v>1.9004611408652191E-6</v>
      </c>
      <c r="P172">
        <v>0</v>
      </c>
      <c r="Q172">
        <v>0</v>
      </c>
      <c r="R172">
        <v>2.7381212716289549E-6</v>
      </c>
      <c r="S172">
        <v>1.9204962120695761E-4</v>
      </c>
      <c r="T172">
        <v>3.303328765545082E-4</v>
      </c>
    </row>
    <row r="173" spans="1:20">
      <c r="A173" s="10">
        <v>167</v>
      </c>
      <c r="B173" s="10">
        <v>3.8078308787639378E-8</v>
      </c>
      <c r="C173" s="10">
        <v>3.9479909667988374E-6</v>
      </c>
      <c r="D173" s="10">
        <v>7.6858312549926454E-7</v>
      </c>
      <c r="E173" s="10">
        <v>0</v>
      </c>
      <c r="F173" s="10">
        <v>0</v>
      </c>
      <c r="G173" s="10">
        <v>1.4896894930204569E-6</v>
      </c>
      <c r="H173" s="10">
        <v>1.543058785798895E-6</v>
      </c>
      <c r="I173" s="10">
        <v>1.8669537300234111E-6</v>
      </c>
      <c r="J173" s="10">
        <v>3.5392120628258612E-6</v>
      </c>
      <c r="K173">
        <v>0</v>
      </c>
      <c r="L173">
        <v>0</v>
      </c>
      <c r="M173">
        <v>1.1263009138385329E-6</v>
      </c>
      <c r="N173">
        <v>5.1000390368187582E-10</v>
      </c>
      <c r="O173">
        <v>3.9182457799267852E-7</v>
      </c>
      <c r="P173">
        <v>0</v>
      </c>
      <c r="Q173">
        <v>0</v>
      </c>
      <c r="R173">
        <v>2.3040288749072911E-7</v>
      </c>
      <c r="S173">
        <v>1.6104215213810389E-4</v>
      </c>
      <c r="T173">
        <v>2.6939927763342837E-4</v>
      </c>
    </row>
    <row r="174" spans="1:20">
      <c r="A174" s="10">
        <v>168</v>
      </c>
      <c r="B174" s="10">
        <v>0</v>
      </c>
      <c r="C174" s="10">
        <v>1.068044948152431E-6</v>
      </c>
      <c r="D174" s="10">
        <v>4.4062596282433459E-7</v>
      </c>
      <c r="E174" s="10">
        <v>0</v>
      </c>
      <c r="F174" s="10">
        <v>0</v>
      </c>
      <c r="G174" s="10">
        <v>1.183056058995114E-7</v>
      </c>
      <c r="H174" s="10">
        <v>4.9131846859003518E-8</v>
      </c>
      <c r="I174" s="10">
        <v>3.9925340855175531E-7</v>
      </c>
      <c r="J174" s="10">
        <v>5.7163825241089834E-7</v>
      </c>
      <c r="K174">
        <v>0</v>
      </c>
      <c r="L174">
        <v>0</v>
      </c>
      <c r="M174">
        <v>1.825808247864327E-7</v>
      </c>
      <c r="N174">
        <v>4.115820977081804E-10</v>
      </c>
      <c r="O174">
        <v>1.285782296797727E-7</v>
      </c>
      <c r="P174">
        <v>0</v>
      </c>
      <c r="Q174">
        <v>0</v>
      </c>
      <c r="R174">
        <v>0</v>
      </c>
      <c r="S174">
        <v>1.4577243366187051E-4</v>
      </c>
      <c r="T174">
        <v>1.9659413960345921E-4</v>
      </c>
    </row>
    <row r="175" spans="1:20">
      <c r="A175" s="10">
        <v>169</v>
      </c>
      <c r="B175" s="10">
        <v>0</v>
      </c>
      <c r="C175" s="10">
        <v>0</v>
      </c>
      <c r="D175" s="10">
        <v>2.3810550722136209E-7</v>
      </c>
      <c r="E175" s="10">
        <v>0</v>
      </c>
      <c r="F175" s="10">
        <v>0</v>
      </c>
      <c r="G175" s="10">
        <v>2.2082576776536649E-8</v>
      </c>
      <c r="H175" s="10">
        <v>0</v>
      </c>
      <c r="I175" s="10">
        <v>1.3289571907566599E-8</v>
      </c>
      <c r="J175" s="10">
        <v>4.4184257699333602E-8</v>
      </c>
      <c r="K175">
        <v>0</v>
      </c>
      <c r="L175">
        <v>0</v>
      </c>
      <c r="M175">
        <v>5.09220723412142E-8</v>
      </c>
      <c r="N175">
        <v>4.115820977081804E-10</v>
      </c>
      <c r="O175">
        <v>1.5041405256833601E-10</v>
      </c>
      <c r="P175">
        <v>0</v>
      </c>
      <c r="Q175">
        <v>0</v>
      </c>
      <c r="R175">
        <v>0</v>
      </c>
      <c r="S175">
        <v>1.3420344831614021E-4</v>
      </c>
      <c r="T175">
        <v>1.3049223253608521E-4</v>
      </c>
    </row>
    <row r="176" spans="1:20">
      <c r="A176" s="10">
        <v>170</v>
      </c>
      <c r="B176" s="10">
        <v>0</v>
      </c>
      <c r="C176" s="10">
        <v>0</v>
      </c>
      <c r="D176" s="10">
        <v>1.041396655588745E-8</v>
      </c>
      <c r="E176" s="10">
        <v>0</v>
      </c>
      <c r="F176" s="10">
        <v>0</v>
      </c>
      <c r="G176" s="10">
        <v>0</v>
      </c>
      <c r="H176" s="10">
        <v>0</v>
      </c>
      <c r="I176" s="10">
        <v>0</v>
      </c>
      <c r="J176" s="10">
        <v>4.7129874879289174E-10</v>
      </c>
      <c r="K176">
        <v>0</v>
      </c>
      <c r="L176">
        <v>1.154816682406195E-9</v>
      </c>
      <c r="M176">
        <v>2.6451626244343721E-8</v>
      </c>
      <c r="N176">
        <v>7.6947957397616349E-10</v>
      </c>
      <c r="O176">
        <v>1.944638822490629E-9</v>
      </c>
      <c r="P176">
        <v>0</v>
      </c>
      <c r="Q176">
        <v>0</v>
      </c>
      <c r="R176">
        <v>0</v>
      </c>
      <c r="S176">
        <v>1.203044698022038E-4</v>
      </c>
      <c r="T176">
        <v>1.1988158656420971E-4</v>
      </c>
    </row>
    <row r="177" spans="1:20">
      <c r="A177" s="10">
        <v>171</v>
      </c>
      <c r="B177" s="10">
        <v>0</v>
      </c>
      <c r="C177" s="10">
        <v>5.347670309579753E-7</v>
      </c>
      <c r="D177" s="10">
        <v>9.5981258579607837E-11</v>
      </c>
      <c r="E177" s="10">
        <v>0</v>
      </c>
      <c r="F177" s="10">
        <v>0</v>
      </c>
      <c r="G177" s="10">
        <v>0</v>
      </c>
      <c r="H177" s="10">
        <v>0</v>
      </c>
      <c r="I177" s="10">
        <v>0</v>
      </c>
      <c r="J177" s="10">
        <v>2.3564937439644592E-10</v>
      </c>
      <c r="K177">
        <v>0</v>
      </c>
      <c r="L177">
        <v>0</v>
      </c>
      <c r="M177">
        <v>2.644085896093354E-8</v>
      </c>
      <c r="N177">
        <v>7.6947957397616349E-10</v>
      </c>
      <c r="O177">
        <v>1.160336976955735E-9</v>
      </c>
      <c r="P177">
        <v>0</v>
      </c>
      <c r="Q177">
        <v>0</v>
      </c>
      <c r="R177">
        <v>0</v>
      </c>
      <c r="S177">
        <v>1.146672547882493E-4</v>
      </c>
      <c r="T177">
        <v>1.383883207637109E-4</v>
      </c>
    </row>
    <row r="178" spans="1:20">
      <c r="A178" s="10">
        <v>172</v>
      </c>
      <c r="B178" s="10">
        <v>0</v>
      </c>
      <c r="C178" s="10">
        <v>4.9578728832467485E-7</v>
      </c>
      <c r="D178" s="10">
        <v>2.1595783180411759E-10</v>
      </c>
      <c r="E178" s="10">
        <v>0</v>
      </c>
      <c r="F178" s="10">
        <v>0</v>
      </c>
      <c r="G178" s="10">
        <v>1.198349095656395E-8</v>
      </c>
      <c r="H178" s="10">
        <v>0</v>
      </c>
      <c r="I178" s="10">
        <v>0</v>
      </c>
      <c r="J178" s="10">
        <v>0</v>
      </c>
      <c r="K178">
        <v>0</v>
      </c>
      <c r="L178">
        <v>0</v>
      </c>
      <c r="M178">
        <v>1.2457746905578969E-8</v>
      </c>
      <c r="N178">
        <v>7.3368982634936518E-10</v>
      </c>
      <c r="O178">
        <v>0</v>
      </c>
      <c r="P178">
        <v>0</v>
      </c>
      <c r="Q178">
        <v>0</v>
      </c>
      <c r="R178">
        <v>0</v>
      </c>
      <c r="S178">
        <v>9.621607294252698E-5</v>
      </c>
      <c r="T178">
        <v>1.587281181407861E-4</v>
      </c>
    </row>
    <row r="179" spans="1:20">
      <c r="A179" s="10">
        <v>173</v>
      </c>
      <c r="B179" s="10">
        <v>0</v>
      </c>
      <c r="C179" s="10">
        <v>0</v>
      </c>
      <c r="D179" s="10">
        <v>9.5981258579607837E-11</v>
      </c>
      <c r="E179" s="10">
        <v>0</v>
      </c>
      <c r="F179" s="10">
        <v>0</v>
      </c>
      <c r="G179" s="10">
        <v>0</v>
      </c>
      <c r="H179" s="10">
        <v>0</v>
      </c>
      <c r="I179" s="10">
        <v>0</v>
      </c>
      <c r="J179" s="10">
        <v>0</v>
      </c>
      <c r="K179">
        <v>0</v>
      </c>
      <c r="L179">
        <v>0</v>
      </c>
      <c r="M179">
        <v>0</v>
      </c>
      <c r="N179">
        <v>7.3368982634936518E-10</v>
      </c>
      <c r="O179">
        <v>1.0743860897738281E-11</v>
      </c>
      <c r="P179">
        <v>0</v>
      </c>
      <c r="Q179">
        <v>0</v>
      </c>
      <c r="R179">
        <v>0</v>
      </c>
      <c r="S179">
        <v>1.184789374448297E-4</v>
      </c>
      <c r="T179">
        <v>2.381412412548847E-4</v>
      </c>
    </row>
    <row r="180" spans="1:20">
      <c r="A180" s="10">
        <v>174</v>
      </c>
      <c r="B180" s="10">
        <v>0</v>
      </c>
      <c r="C180" s="10">
        <v>0</v>
      </c>
      <c r="D180" s="10">
        <v>9.5981258579607837E-11</v>
      </c>
      <c r="E180" s="10">
        <v>0</v>
      </c>
      <c r="F180" s="10">
        <v>0</v>
      </c>
      <c r="G180" s="10">
        <v>0</v>
      </c>
      <c r="H180" s="10">
        <v>2.5003484406617569E-9</v>
      </c>
      <c r="I180" s="10">
        <v>0</v>
      </c>
      <c r="J180" s="10">
        <v>0</v>
      </c>
      <c r="K180">
        <v>0</v>
      </c>
      <c r="L180">
        <v>0</v>
      </c>
      <c r="M180">
        <v>0</v>
      </c>
      <c r="N180">
        <v>7.3368982634936518E-10</v>
      </c>
      <c r="O180">
        <v>0</v>
      </c>
      <c r="P180">
        <v>0</v>
      </c>
      <c r="Q180">
        <v>0</v>
      </c>
      <c r="R180">
        <v>0</v>
      </c>
      <c r="S180">
        <v>1.165380512300547E-4</v>
      </c>
      <c r="T180">
        <v>1.789877157471091E-4</v>
      </c>
    </row>
    <row r="181" spans="1:20">
      <c r="A181" s="10">
        <v>175</v>
      </c>
      <c r="B181" s="10">
        <v>1.655732644006168E-6</v>
      </c>
      <c r="C181" s="10">
        <v>4.260354477428836E-7</v>
      </c>
      <c r="D181" s="10">
        <v>2.5445831415186278E-7</v>
      </c>
      <c r="E181" s="10">
        <v>6.117414632212691E-7</v>
      </c>
      <c r="F181" s="10">
        <v>4.1060580079646837E-8</v>
      </c>
      <c r="G181" s="10">
        <v>9.2614156552088865E-7</v>
      </c>
      <c r="H181" s="10">
        <v>1.7549528980264759E-7</v>
      </c>
      <c r="I181" s="10">
        <v>1.04608720818542E-6</v>
      </c>
      <c r="J181" s="10">
        <v>5.8783089917255011E-7</v>
      </c>
      <c r="K181">
        <v>4.078756414619807E-7</v>
      </c>
      <c r="L181">
        <v>1.383326033437321E-7</v>
      </c>
      <c r="M181">
        <v>4.8514418043336067E-7</v>
      </c>
      <c r="N181">
        <v>1.5334788428469729E-6</v>
      </c>
      <c r="O181">
        <v>7.4078491135469554E-7</v>
      </c>
      <c r="P181">
        <v>1.3668930951915361E-7</v>
      </c>
      <c r="Q181">
        <v>2.8687780388868278E-7</v>
      </c>
      <c r="R181">
        <v>1.822422839249587E-6</v>
      </c>
      <c r="S181">
        <v>1.149296648017414E-4</v>
      </c>
      <c r="T181">
        <v>1.6358648569558739E-4</v>
      </c>
    </row>
    <row r="182" spans="1:20">
      <c r="A182" s="10">
        <v>176</v>
      </c>
      <c r="B182" s="10">
        <v>6.4234601989506958E-5</v>
      </c>
      <c r="C182" s="10">
        <v>3.578324387662751E-5</v>
      </c>
      <c r="D182" s="10">
        <v>4.0257453479368278E-5</v>
      </c>
      <c r="E182" s="10">
        <v>4.835328095029254E-5</v>
      </c>
      <c r="F182" s="10">
        <v>4.217344994001447E-5</v>
      </c>
      <c r="G182" s="10">
        <v>5.2793540706665898E-5</v>
      </c>
      <c r="H182" s="10">
        <v>3.3778838562257197E-5</v>
      </c>
      <c r="I182" s="10">
        <v>5.4941784293228989E-5</v>
      </c>
      <c r="J182" s="10">
        <v>4.1591840049451518E-5</v>
      </c>
      <c r="K182">
        <v>5.3345888987999857E-5</v>
      </c>
      <c r="L182">
        <v>3.1337596290864533E-5</v>
      </c>
      <c r="M182">
        <v>5.0964814867258138E-5</v>
      </c>
      <c r="N182">
        <v>5.6423825564562078E-5</v>
      </c>
      <c r="O182">
        <v>4.6284022269324703E-5</v>
      </c>
      <c r="P182">
        <v>3.358724095515122E-5</v>
      </c>
      <c r="Q182">
        <v>4.2984566596696468E-5</v>
      </c>
      <c r="R182">
        <v>5.8896905073431762E-5</v>
      </c>
      <c r="S182">
        <v>1.049476860179263E-4</v>
      </c>
      <c r="T182">
        <v>1.215434324179297E-4</v>
      </c>
    </row>
    <row r="183" spans="1:20">
      <c r="A183" s="10">
        <v>177</v>
      </c>
      <c r="B183" s="10">
        <v>2.2858001401494419E-4</v>
      </c>
      <c r="C183" s="10">
        <v>1.4770572634266661E-4</v>
      </c>
      <c r="D183" s="10">
        <v>1.5785765131790311E-4</v>
      </c>
      <c r="E183" s="10">
        <v>1.8204681352742251E-4</v>
      </c>
      <c r="F183" s="10">
        <v>1.9696091706593351E-4</v>
      </c>
      <c r="G183" s="10">
        <v>1.9906113180061201E-4</v>
      </c>
      <c r="H183" s="10">
        <v>1.626041600021798E-4</v>
      </c>
      <c r="I183" s="10">
        <v>2.073070093391425E-4</v>
      </c>
      <c r="J183" s="10">
        <v>1.7563784429046219E-4</v>
      </c>
      <c r="K183">
        <v>2.0953744645472549E-4</v>
      </c>
      <c r="L183">
        <v>1.5061941978827809E-4</v>
      </c>
      <c r="M183">
        <v>2.0766559285462929E-4</v>
      </c>
      <c r="N183">
        <v>2.9042408507498748E-4</v>
      </c>
      <c r="O183">
        <v>1.691930778156836E-4</v>
      </c>
      <c r="P183">
        <v>1.729229859889328E-4</v>
      </c>
      <c r="Q183">
        <v>1.5869649535032909E-4</v>
      </c>
      <c r="R183">
        <v>2.244652409041225E-4</v>
      </c>
      <c r="S183">
        <v>9.4607825162283104E-5</v>
      </c>
      <c r="T183">
        <v>1.126347145445117E-4</v>
      </c>
    </row>
    <row r="184" spans="1:20">
      <c r="A184" s="10">
        <v>178</v>
      </c>
      <c r="B184" s="10">
        <v>3.5263293777526442E-4</v>
      </c>
      <c r="C184" s="10">
        <v>2.6213028564023961E-4</v>
      </c>
      <c r="D184" s="10">
        <v>2.8111512251017921E-4</v>
      </c>
      <c r="E184" s="10">
        <v>2.9611553182795641E-4</v>
      </c>
      <c r="F184" s="10">
        <v>3.3617405602582153E-4</v>
      </c>
      <c r="G184" s="10">
        <v>3.2123674431688978E-4</v>
      </c>
      <c r="H184" s="10">
        <v>2.9520096952476989E-4</v>
      </c>
      <c r="I184" s="10">
        <v>3.3360129968937368E-4</v>
      </c>
      <c r="J184" s="10">
        <v>2.9064833949957099E-4</v>
      </c>
      <c r="K184">
        <v>3.7280049931037891E-4</v>
      </c>
      <c r="L184">
        <v>2.6607156802745363E-4</v>
      </c>
      <c r="M184">
        <v>3.5392251419362139E-4</v>
      </c>
      <c r="N184">
        <v>4.8278256835011308E-4</v>
      </c>
      <c r="O184">
        <v>2.8423773381771738E-4</v>
      </c>
      <c r="P184">
        <v>3.146048306298839E-4</v>
      </c>
      <c r="Q184">
        <v>2.864892219375023E-4</v>
      </c>
      <c r="R184">
        <v>3.6441373565787528E-4</v>
      </c>
      <c r="S184">
        <v>8.5456225702702015E-5</v>
      </c>
      <c r="T184">
        <v>6.6316775472842075E-5</v>
      </c>
    </row>
    <row r="185" spans="1:20">
      <c r="A185" s="10">
        <v>179</v>
      </c>
      <c r="B185" s="10">
        <v>4.1847300409594292E-4</v>
      </c>
      <c r="C185" s="10">
        <v>3.4279349564068652E-4</v>
      </c>
      <c r="D185" s="10">
        <v>3.5669720705797879E-4</v>
      </c>
      <c r="E185" s="10">
        <v>3.6109114948574812E-4</v>
      </c>
      <c r="F185" s="10">
        <v>4.2116817538859842E-4</v>
      </c>
      <c r="G185" s="10">
        <v>3.9616626432656372E-4</v>
      </c>
      <c r="H185" s="10">
        <v>3.8009476880651491E-4</v>
      </c>
      <c r="I185" s="10">
        <v>4.1050601265807748E-4</v>
      </c>
      <c r="J185" s="10">
        <v>3.6684390102607862E-4</v>
      </c>
      <c r="K185">
        <v>4.7882903078936819E-4</v>
      </c>
      <c r="L185">
        <v>3.6080229199629061E-4</v>
      </c>
      <c r="M185">
        <v>4.3019054018580738E-4</v>
      </c>
      <c r="N185">
        <v>5.5518101579320222E-4</v>
      </c>
      <c r="O185">
        <v>3.4885961342645202E-4</v>
      </c>
      <c r="P185">
        <v>4.2272539486402802E-4</v>
      </c>
      <c r="Q185">
        <v>3.9452763632684781E-4</v>
      </c>
      <c r="R185">
        <v>4.3434755122369822E-4</v>
      </c>
      <c r="S185">
        <v>6.393730197268142E-5</v>
      </c>
      <c r="T185">
        <v>3.3339143217843631E-5</v>
      </c>
    </row>
    <row r="186" spans="1:20">
      <c r="A186" s="10">
        <v>180</v>
      </c>
      <c r="B186" s="10">
        <v>4.3811179913001339E-4</v>
      </c>
      <c r="C186" s="10">
        <v>3.7659367357919632E-4</v>
      </c>
      <c r="D186" s="10">
        <v>3.9251604082777371E-4</v>
      </c>
      <c r="E186" s="10">
        <v>3.8931182324469381E-4</v>
      </c>
      <c r="F186" s="10">
        <v>4.6033523316815452E-4</v>
      </c>
      <c r="G186" s="10">
        <v>4.288773870032827E-4</v>
      </c>
      <c r="H186" s="10">
        <v>4.1536426718574948E-4</v>
      </c>
      <c r="I186" s="10">
        <v>4.4178576328351949E-4</v>
      </c>
      <c r="J186" s="10">
        <v>3.9658725400522381E-4</v>
      </c>
      <c r="K186">
        <v>5.2246648894842089E-4</v>
      </c>
      <c r="L186">
        <v>4.2875890875812762E-4</v>
      </c>
      <c r="M186">
        <v>4.7314511441741371E-4</v>
      </c>
      <c r="N186">
        <v>4.2093047821010609E-4</v>
      </c>
      <c r="O186">
        <v>3.8728116843483412E-4</v>
      </c>
      <c r="P186">
        <v>4.6966365199320399E-4</v>
      </c>
      <c r="Q186">
        <v>4.5272974756558948E-4</v>
      </c>
      <c r="R186">
        <v>4.5818926914700071E-4</v>
      </c>
      <c r="S186">
        <v>3.3353151518960143E-5</v>
      </c>
      <c r="T186">
        <v>1.510069327734998E-5</v>
      </c>
    </row>
    <row r="187" spans="1:20">
      <c r="A187" s="10">
        <v>181</v>
      </c>
      <c r="B187" s="10">
        <v>4.1749090516949081E-4</v>
      </c>
      <c r="C187" s="10">
        <v>3.8231835464560139E-4</v>
      </c>
      <c r="D187" s="10">
        <v>3.9959423453083342E-4</v>
      </c>
      <c r="E187" s="10">
        <v>3.9291704827779702E-4</v>
      </c>
      <c r="F187" s="10">
        <v>4.4292276155766231E-4</v>
      </c>
      <c r="G187" s="10">
        <v>4.3408961657441568E-4</v>
      </c>
      <c r="H187" s="10">
        <v>4.0750207778586609E-4</v>
      </c>
      <c r="I187" s="10">
        <v>4.4199091093821181E-4</v>
      </c>
      <c r="J187" s="10">
        <v>4.0003672253855139E-4</v>
      </c>
      <c r="K187">
        <v>5.1249287996122902E-4</v>
      </c>
      <c r="L187">
        <v>4.2337385421598218E-4</v>
      </c>
      <c r="M187">
        <v>4.6873853818082321E-4</v>
      </c>
      <c r="N187">
        <v>2.798793808108739E-4</v>
      </c>
      <c r="O187">
        <v>4.2920082409642052E-4</v>
      </c>
      <c r="P187">
        <v>4.6134540299495522E-4</v>
      </c>
      <c r="Q187">
        <v>4.5167522522227167E-4</v>
      </c>
      <c r="R187">
        <v>4.3099385354179509E-4</v>
      </c>
      <c r="S187">
        <v>4.3114850593253561E-5</v>
      </c>
      <c r="T187">
        <v>1.144918694064608E-5</v>
      </c>
    </row>
    <row r="188" spans="1:20">
      <c r="A188" s="10">
        <v>182</v>
      </c>
      <c r="B188" s="10">
        <v>3.5752717494776662E-4</v>
      </c>
      <c r="C188" s="10">
        <v>3.456301456766586E-4</v>
      </c>
      <c r="D188" s="10">
        <v>3.5523062482465691E-4</v>
      </c>
      <c r="E188" s="10">
        <v>3.436025135341806E-4</v>
      </c>
      <c r="F188" s="10">
        <v>3.6801416806937412E-4</v>
      </c>
      <c r="G188" s="10">
        <v>3.8657390262331851E-4</v>
      </c>
      <c r="H188" s="10">
        <v>3.420104364942469E-4</v>
      </c>
      <c r="I188" s="10">
        <v>3.8869600073066082E-4</v>
      </c>
      <c r="J188" s="10">
        <v>3.4467306764185722E-4</v>
      </c>
      <c r="K188">
        <v>4.4379912758667033E-4</v>
      </c>
      <c r="L188">
        <v>3.3845185444333279E-4</v>
      </c>
      <c r="M188">
        <v>4.1832465021199289E-4</v>
      </c>
      <c r="N188">
        <v>1.824650920226206E-4</v>
      </c>
      <c r="O188">
        <v>4.3631949386741258E-4</v>
      </c>
      <c r="P188">
        <v>3.9951630219336938E-4</v>
      </c>
      <c r="Q188">
        <v>3.7792485577913578E-4</v>
      </c>
      <c r="R188">
        <v>3.6531824786310851E-4</v>
      </c>
      <c r="S188">
        <v>5.9626516334400299E-5</v>
      </c>
      <c r="T188">
        <v>3.2733290413424349E-6</v>
      </c>
    </row>
    <row r="189" spans="1:20">
      <c r="A189" s="10">
        <v>183</v>
      </c>
      <c r="B189" s="10">
        <v>2.3819115841770979E-4</v>
      </c>
      <c r="C189" s="10">
        <v>2.4539205348264988E-4</v>
      </c>
      <c r="D189" s="10">
        <v>2.4552661256706639E-4</v>
      </c>
      <c r="E189" s="10">
        <v>2.2526519950141999E-4</v>
      </c>
      <c r="F189" s="10">
        <v>2.4797559573593351E-4</v>
      </c>
      <c r="G189" s="10">
        <v>2.604631862887088E-4</v>
      </c>
      <c r="H189" s="10">
        <v>2.211022683638045E-4</v>
      </c>
      <c r="I189" s="10">
        <v>2.6820685251398069E-4</v>
      </c>
      <c r="J189" s="10">
        <v>2.1290824242650689E-4</v>
      </c>
      <c r="K189">
        <v>2.7846061351529029E-4</v>
      </c>
      <c r="L189">
        <v>2.1914663147289199E-4</v>
      </c>
      <c r="M189">
        <v>2.9391188739325512E-4</v>
      </c>
      <c r="N189">
        <v>9.0300333810163917E-5</v>
      </c>
      <c r="O189">
        <v>2.9539707378339051E-4</v>
      </c>
      <c r="P189">
        <v>2.2583357373465651E-4</v>
      </c>
      <c r="Q189">
        <v>2.5323946194715722E-4</v>
      </c>
      <c r="R189">
        <v>2.3581817622661411E-4</v>
      </c>
      <c r="S189">
        <v>6.500061105583715E-5</v>
      </c>
      <c r="T189">
        <v>3.5533348261825388E-6</v>
      </c>
    </row>
    <row r="190" spans="1:20">
      <c r="A190" s="10">
        <v>184</v>
      </c>
      <c r="B190" s="10">
        <v>7.9914377950604401E-5</v>
      </c>
      <c r="C190" s="10">
        <v>1.5076923629089129E-4</v>
      </c>
      <c r="D190" s="10">
        <v>1.388256013397452E-4</v>
      </c>
      <c r="E190" s="10">
        <v>1.065302862962071E-4</v>
      </c>
      <c r="F190" s="10">
        <v>9.8016563119081846E-5</v>
      </c>
      <c r="G190" s="10">
        <v>1.124453009937871E-4</v>
      </c>
      <c r="H190" s="10">
        <v>9.5942903633364015E-5</v>
      </c>
      <c r="I190" s="10">
        <v>1.057050772769864E-4</v>
      </c>
      <c r="J190" s="10">
        <v>9.8101157400883331E-5</v>
      </c>
      <c r="K190">
        <v>1.2915777674363249E-4</v>
      </c>
      <c r="L190">
        <v>1.53858449619091E-4</v>
      </c>
      <c r="M190">
        <v>1.2520517476039469E-4</v>
      </c>
      <c r="N190">
        <v>5.4130593011656529E-5</v>
      </c>
      <c r="O190">
        <v>1.908605623999463E-4</v>
      </c>
      <c r="P190">
        <v>6.6200848081476908E-5</v>
      </c>
      <c r="Q190">
        <v>1.2720460115088269E-4</v>
      </c>
      <c r="R190">
        <v>7.0442788900978954E-5</v>
      </c>
      <c r="S190">
        <v>9.6161589262616054E-5</v>
      </c>
      <c r="T190">
        <v>8.5136544160443931E-6</v>
      </c>
    </row>
    <row r="191" spans="1:20">
      <c r="A191" s="10">
        <v>185</v>
      </c>
      <c r="B191" s="10">
        <v>1.6726904726583E-5</v>
      </c>
      <c r="C191" s="10">
        <v>9.4801219590247762E-5</v>
      </c>
      <c r="D191" s="10">
        <v>7.640789469907839E-5</v>
      </c>
      <c r="E191" s="10">
        <v>3.7969754861851143E-5</v>
      </c>
      <c r="F191" s="10">
        <v>4.132354607418678E-6</v>
      </c>
      <c r="G191" s="10">
        <v>3.6328972212778153E-5</v>
      </c>
      <c r="H191" s="10">
        <v>3.7620476004051248E-5</v>
      </c>
      <c r="I191" s="10">
        <v>3.7087387442763127E-5</v>
      </c>
      <c r="J191" s="10">
        <v>5.6975450665937927E-5</v>
      </c>
      <c r="K191">
        <v>3.7228631644044127E-5</v>
      </c>
      <c r="L191">
        <v>9.4225838115288989E-5</v>
      </c>
      <c r="M191">
        <v>5.2088869007958421E-5</v>
      </c>
      <c r="N191">
        <v>1.096921764501123E-5</v>
      </c>
      <c r="O191">
        <v>1.4097651273767709E-4</v>
      </c>
      <c r="P191">
        <v>4.6116898000149566E-6</v>
      </c>
      <c r="Q191">
        <v>4.7585635244327029E-5</v>
      </c>
      <c r="R191">
        <v>4.2233294500021648E-6</v>
      </c>
      <c r="S191">
        <v>1.3469976363641599E-4</v>
      </c>
      <c r="T191">
        <v>1.1983703716700171E-5</v>
      </c>
    </row>
    <row r="192" spans="1:20">
      <c r="A192" s="10">
        <v>186</v>
      </c>
      <c r="B192" s="10">
        <v>1.9047907459605939E-5</v>
      </c>
      <c r="C192" s="10">
        <v>9.4511530026540524E-5</v>
      </c>
      <c r="D192" s="10">
        <v>7.5204164340971096E-5</v>
      </c>
      <c r="E192" s="10">
        <v>4.253678574961121E-5</v>
      </c>
      <c r="F192" s="10">
        <v>0</v>
      </c>
      <c r="G192" s="10">
        <v>6.1795853496405252E-5</v>
      </c>
      <c r="H192" s="10">
        <v>3.5405542337891038E-5</v>
      </c>
      <c r="I192" s="10">
        <v>4.1510151195526558E-5</v>
      </c>
      <c r="J192" s="10">
        <v>7.2815505872902162E-5</v>
      </c>
      <c r="K192">
        <v>2.9897279603221979E-5</v>
      </c>
      <c r="L192">
        <v>3.0733410637838131E-5</v>
      </c>
      <c r="M192">
        <v>5.5035903190080618E-5</v>
      </c>
      <c r="N192">
        <v>1.02730399478932E-5</v>
      </c>
      <c r="O192">
        <v>1.3909957608603709E-4</v>
      </c>
      <c r="P192">
        <v>3.224907209669655E-6</v>
      </c>
      <c r="Q192">
        <v>4.2226700803385482E-5</v>
      </c>
      <c r="R192">
        <v>3.24356064945282E-6</v>
      </c>
      <c r="S192">
        <v>1.6397029746653821E-4</v>
      </c>
      <c r="T192">
        <v>4.9563746002924541E-5</v>
      </c>
    </row>
    <row r="193" spans="1:20">
      <c r="A193" s="10">
        <v>187</v>
      </c>
      <c r="B193" s="10">
        <v>1.8818349655200459E-5</v>
      </c>
      <c r="C193" s="10">
        <v>7.8560066746159984E-5</v>
      </c>
      <c r="D193" s="10">
        <v>5.5976742111442929E-5</v>
      </c>
      <c r="E193" s="10">
        <v>2.105078869942825E-5</v>
      </c>
      <c r="F193" s="10">
        <v>0</v>
      </c>
      <c r="G193" s="10">
        <v>6.5294745933733796E-5</v>
      </c>
      <c r="H193" s="10">
        <v>3.3415062867625329E-5</v>
      </c>
      <c r="I193" s="10">
        <v>4.0251758742561697E-5</v>
      </c>
      <c r="J193" s="10">
        <v>7.8690734927304296E-5</v>
      </c>
      <c r="K193">
        <v>2.103064225571202E-5</v>
      </c>
      <c r="L193">
        <v>3.1721110911091621E-5</v>
      </c>
      <c r="M193">
        <v>5.1641591568731428E-5</v>
      </c>
      <c r="N193">
        <v>1.294369104753792E-5</v>
      </c>
      <c r="O193">
        <v>1.215861532101595E-4</v>
      </c>
      <c r="P193">
        <v>7.3650030346150497E-6</v>
      </c>
      <c r="Q193">
        <v>4.0354161705887118E-5</v>
      </c>
      <c r="R193">
        <v>5.8908564349984739E-6</v>
      </c>
      <c r="S193">
        <v>1.8814457828588921E-4</v>
      </c>
      <c r="T193">
        <v>4.437629097893906E-5</v>
      </c>
    </row>
    <row r="194" spans="1:20">
      <c r="A194" s="10">
        <v>188</v>
      </c>
      <c r="B194" s="10">
        <v>1.1232112045372119E-5</v>
      </c>
      <c r="C194" s="10">
        <v>4.1106856239433701E-5</v>
      </c>
      <c r="D194" s="10">
        <v>2.440700525767887E-5</v>
      </c>
      <c r="E194" s="10">
        <v>8.0136302978821085E-6</v>
      </c>
      <c r="F194" s="10">
        <v>0</v>
      </c>
      <c r="G194" s="10">
        <v>5.0539895379463523E-5</v>
      </c>
      <c r="H194" s="10">
        <v>2.3524680408496279E-5</v>
      </c>
      <c r="I194" s="10">
        <v>3.029069157044555E-5</v>
      </c>
      <c r="J194" s="10">
        <v>4.9878380783537093E-5</v>
      </c>
      <c r="K194">
        <v>1.06909431272682E-5</v>
      </c>
      <c r="L194">
        <v>2.050410220591818E-5</v>
      </c>
      <c r="M194">
        <v>3.4170435100847597E-5</v>
      </c>
      <c r="N194">
        <v>8.9630457103833125E-6</v>
      </c>
      <c r="O194">
        <v>6.3191868231490824E-5</v>
      </c>
      <c r="P194">
        <v>7.4791750796890522E-6</v>
      </c>
      <c r="Q194">
        <v>2.0342100435976091E-5</v>
      </c>
      <c r="R194">
        <v>6.0260929124386846E-6</v>
      </c>
      <c r="S194">
        <v>1.9467774213589211E-4</v>
      </c>
      <c r="T194">
        <v>2.2001610663462429E-5</v>
      </c>
    </row>
    <row r="195" spans="1:20">
      <c r="A195" s="10">
        <v>189</v>
      </c>
      <c r="B195" s="10">
        <v>1.1987249415745181E-6</v>
      </c>
      <c r="C195" s="10">
        <v>1.7840375621053469E-5</v>
      </c>
      <c r="D195" s="10">
        <v>1.2405553076216801E-5</v>
      </c>
      <c r="E195" s="10">
        <v>1.38015333220313E-6</v>
      </c>
      <c r="F195" s="10">
        <v>0</v>
      </c>
      <c r="G195" s="10">
        <v>2.9257717317350871E-5</v>
      </c>
      <c r="H195" s="10">
        <v>1.4340319254933189E-5</v>
      </c>
      <c r="I195" s="10">
        <v>1.850755041934904E-5</v>
      </c>
      <c r="J195" s="10">
        <v>2.4332859838459009E-5</v>
      </c>
      <c r="K195">
        <v>6.3423015407035586E-6</v>
      </c>
      <c r="L195">
        <v>1.621651326268899E-7</v>
      </c>
      <c r="M195">
        <v>1.839119571162248E-5</v>
      </c>
      <c r="N195">
        <v>5.0081935969714856E-6</v>
      </c>
      <c r="O195">
        <v>1.251948992462225E-5</v>
      </c>
      <c r="P195">
        <v>7.3813133267684776E-6</v>
      </c>
      <c r="Q195">
        <v>3.1918916738815229E-6</v>
      </c>
      <c r="R195">
        <v>5.6387489276716607E-6</v>
      </c>
      <c r="S195">
        <v>2.0686452891306869E-4</v>
      </c>
      <c r="T195">
        <v>8.0190543341198574E-6</v>
      </c>
    </row>
    <row r="196" spans="1:20">
      <c r="A196" s="10">
        <v>190</v>
      </c>
      <c r="B196" s="10">
        <v>3.4987536970460858E-7</v>
      </c>
      <c r="C196" s="10">
        <v>1.0366071287567201E-5</v>
      </c>
      <c r="D196" s="10">
        <v>5.4931633980561479E-6</v>
      </c>
      <c r="E196" s="10">
        <v>0</v>
      </c>
      <c r="F196" s="10">
        <v>0</v>
      </c>
      <c r="G196" s="10">
        <v>9.2603863344131717E-6</v>
      </c>
      <c r="H196" s="10">
        <v>8.8632934939214113E-6</v>
      </c>
      <c r="I196" s="10">
        <v>7.1448465433286917E-6</v>
      </c>
      <c r="J196" s="10">
        <v>9.7210892916363532E-6</v>
      </c>
      <c r="K196">
        <v>4.29432043629159E-6</v>
      </c>
      <c r="L196">
        <v>5.1966750708278771E-8</v>
      </c>
      <c r="M196">
        <v>8.9701816371614499E-6</v>
      </c>
      <c r="N196">
        <v>7.285562344241463E-7</v>
      </c>
      <c r="O196">
        <v>3.5722663307708459E-6</v>
      </c>
      <c r="P196">
        <v>3.0753961982632229E-6</v>
      </c>
      <c r="Q196">
        <v>0</v>
      </c>
      <c r="R196">
        <v>2.7386778003427011E-6</v>
      </c>
      <c r="S196">
        <v>2.2127550935644729E-4</v>
      </c>
      <c r="T196">
        <v>2.2683147235164199E-7</v>
      </c>
    </row>
    <row r="197" spans="1:20">
      <c r="A197" s="10">
        <v>191</v>
      </c>
      <c r="B197" s="10">
        <v>7.2942214885413096E-8</v>
      </c>
      <c r="C197" s="10">
        <v>4.3045198397562747E-6</v>
      </c>
      <c r="D197" s="10">
        <v>1.3443015100086649E-6</v>
      </c>
      <c r="E197" s="10">
        <v>0</v>
      </c>
      <c r="F197" s="10">
        <v>0</v>
      </c>
      <c r="G197" s="10">
        <v>1.4975774803510121E-6</v>
      </c>
      <c r="H197" s="10">
        <v>1.9486903133274519E-6</v>
      </c>
      <c r="I197" s="10">
        <v>1.988582203351358E-6</v>
      </c>
      <c r="J197" s="10">
        <v>3.3168745215890701E-6</v>
      </c>
      <c r="K197">
        <v>1.4511858425886071E-6</v>
      </c>
      <c r="L197">
        <v>0</v>
      </c>
      <c r="M197">
        <v>2.165544752211286E-6</v>
      </c>
      <c r="N197">
        <v>7.3368982634936518E-10</v>
      </c>
      <c r="O197">
        <v>9.6296070261381735E-7</v>
      </c>
      <c r="P197">
        <v>1.214210638088603E-7</v>
      </c>
      <c r="Q197">
        <v>0</v>
      </c>
      <c r="R197">
        <v>2.8549923015155571E-7</v>
      </c>
      <c r="S197">
        <v>2.348856659008023E-4</v>
      </c>
      <c r="T197">
        <v>6.3978525116267148E-7</v>
      </c>
    </row>
    <row r="198" spans="1:20">
      <c r="A198" s="10">
        <v>192</v>
      </c>
      <c r="B198" s="10">
        <v>0</v>
      </c>
      <c r="C198" s="10">
        <v>1.039751786645564E-6</v>
      </c>
      <c r="D198" s="10">
        <v>4.6915639193712309E-7</v>
      </c>
      <c r="E198" s="10">
        <v>0</v>
      </c>
      <c r="F198" s="10">
        <v>0</v>
      </c>
      <c r="G198" s="10">
        <v>1.3615253233636331E-7</v>
      </c>
      <c r="H198" s="10">
        <v>1.120156101416467E-7</v>
      </c>
      <c r="I198" s="10">
        <v>5.1256723232535902E-7</v>
      </c>
      <c r="J198" s="10">
        <v>5.5809312637059063E-7</v>
      </c>
      <c r="K198">
        <v>0</v>
      </c>
      <c r="L198">
        <v>0</v>
      </c>
      <c r="M198">
        <v>3.0170645934220098E-7</v>
      </c>
      <c r="N198">
        <v>7.5158470016276428E-10</v>
      </c>
      <c r="O198">
        <v>1.662212265106559E-7</v>
      </c>
      <c r="P198">
        <v>0</v>
      </c>
      <c r="Q198">
        <v>0</v>
      </c>
      <c r="R198">
        <v>0</v>
      </c>
      <c r="S198">
        <v>2.4872888550668071E-4</v>
      </c>
      <c r="T198">
        <v>3.6888909207149619E-6</v>
      </c>
    </row>
    <row r="199" spans="1:20">
      <c r="A199" s="10">
        <v>193</v>
      </c>
      <c r="B199" s="10">
        <v>0</v>
      </c>
      <c r="C199" s="10">
        <v>0</v>
      </c>
      <c r="D199" s="10">
        <v>2.3229864107729581E-7</v>
      </c>
      <c r="E199" s="10">
        <v>0</v>
      </c>
      <c r="F199" s="10">
        <v>0</v>
      </c>
      <c r="G199" s="10">
        <v>2.181743434525748E-8</v>
      </c>
      <c r="H199" s="10">
        <v>1.9169338045073472E-9</v>
      </c>
      <c r="I199" s="10">
        <v>1.1325026495143711E-7</v>
      </c>
      <c r="J199" s="10">
        <v>2.120844369568013E-8</v>
      </c>
      <c r="K199">
        <v>0</v>
      </c>
      <c r="L199">
        <v>0</v>
      </c>
      <c r="M199">
        <v>5.9309786117744909E-8</v>
      </c>
      <c r="N199">
        <v>6.6211033109576856E-10</v>
      </c>
      <c r="O199">
        <v>2.561981069674671E-8</v>
      </c>
      <c r="P199">
        <v>0</v>
      </c>
      <c r="Q199">
        <v>0</v>
      </c>
      <c r="R199">
        <v>0</v>
      </c>
      <c r="S199">
        <v>2.438625707974489E-4</v>
      </c>
      <c r="T199">
        <v>4.5260993427887099E-7</v>
      </c>
    </row>
    <row r="200" spans="1:20">
      <c r="A200" s="10">
        <v>194</v>
      </c>
      <c r="B200" s="10">
        <v>0</v>
      </c>
      <c r="C200" s="10">
        <v>0</v>
      </c>
      <c r="D200" s="10">
        <v>1.7972490669031569E-8</v>
      </c>
      <c r="E200" s="10">
        <v>0</v>
      </c>
      <c r="F200" s="10">
        <v>0</v>
      </c>
      <c r="G200" s="10">
        <v>0</v>
      </c>
      <c r="H200" s="10">
        <v>0</v>
      </c>
      <c r="I200" s="10">
        <v>1.906764664998687E-9</v>
      </c>
      <c r="J200" s="10">
        <v>0</v>
      </c>
      <c r="K200">
        <v>0</v>
      </c>
      <c r="L200">
        <v>0</v>
      </c>
      <c r="M200">
        <v>6.3767441449559682E-8</v>
      </c>
      <c r="N200">
        <v>7.1579495253596607E-10</v>
      </c>
      <c r="O200">
        <v>7.8129356448352798E-9</v>
      </c>
      <c r="P200">
        <v>0</v>
      </c>
      <c r="Q200">
        <v>0</v>
      </c>
      <c r="R200">
        <v>0</v>
      </c>
      <c r="S200">
        <v>2.1857548119551259E-4</v>
      </c>
      <c r="T200">
        <v>3.8573943001761809E-6</v>
      </c>
    </row>
    <row r="201" spans="1:20">
      <c r="A201" s="10">
        <v>195</v>
      </c>
      <c r="B201" s="10">
        <v>0</v>
      </c>
      <c r="C201" s="10">
        <v>2.9388098097690538E-7</v>
      </c>
      <c r="D201" s="10">
        <v>9.5981258579607837E-11</v>
      </c>
      <c r="E201" s="10">
        <v>0</v>
      </c>
      <c r="F201" s="10">
        <v>0</v>
      </c>
      <c r="G201" s="10">
        <v>0</v>
      </c>
      <c r="H201" s="10">
        <v>0</v>
      </c>
      <c r="I201" s="10">
        <v>0</v>
      </c>
      <c r="J201" s="10">
        <v>0</v>
      </c>
      <c r="K201">
        <v>0</v>
      </c>
      <c r="L201">
        <v>0</v>
      </c>
      <c r="M201">
        <v>7.1078426885072317E-8</v>
      </c>
      <c r="N201">
        <v>6.9790007872256687E-10</v>
      </c>
      <c r="O201">
        <v>1.0743860897738281E-11</v>
      </c>
      <c r="P201">
        <v>0</v>
      </c>
      <c r="Q201">
        <v>0</v>
      </c>
      <c r="R201">
        <v>0</v>
      </c>
      <c r="S201">
        <v>1.8921910516718301E-4</v>
      </c>
      <c r="T201">
        <v>7.7461509417557561E-6</v>
      </c>
    </row>
    <row r="202" spans="1:20">
      <c r="A202" s="10">
        <v>196</v>
      </c>
      <c r="B202" s="10">
        <v>0</v>
      </c>
      <c r="C202" s="10">
        <v>3.1840756061134152E-7</v>
      </c>
      <c r="D202" s="10">
        <v>1.919625171592157E-10</v>
      </c>
      <c r="E202" s="10">
        <v>0</v>
      </c>
      <c r="F202" s="10">
        <v>0</v>
      </c>
      <c r="G202" s="10">
        <v>0</v>
      </c>
      <c r="H202" s="10">
        <v>0</v>
      </c>
      <c r="I202" s="10">
        <v>0</v>
      </c>
      <c r="J202" s="10">
        <v>0</v>
      </c>
      <c r="K202">
        <v>0</v>
      </c>
      <c r="L202">
        <v>0</v>
      </c>
      <c r="M202">
        <v>6.4427834832050767E-8</v>
      </c>
      <c r="N202">
        <v>6.9790007872256687E-10</v>
      </c>
      <c r="O202">
        <v>3.8677899231857819E-11</v>
      </c>
      <c r="P202">
        <v>0</v>
      </c>
      <c r="Q202">
        <v>0</v>
      </c>
      <c r="R202">
        <v>0</v>
      </c>
      <c r="S202">
        <v>1.8097079286857819E-4</v>
      </c>
      <c r="T202">
        <v>1.048385863167623E-5</v>
      </c>
    </row>
    <row r="203" spans="1:20">
      <c r="A203" s="10">
        <v>197</v>
      </c>
      <c r="B203" s="10">
        <v>0</v>
      </c>
      <c r="C203" s="10">
        <v>3.1753161133868309E-7</v>
      </c>
      <c r="D203" s="10">
        <v>1.4397188786941181E-10</v>
      </c>
      <c r="E203" s="10">
        <v>0</v>
      </c>
      <c r="F203" s="10">
        <v>0</v>
      </c>
      <c r="G203" s="10">
        <v>0</v>
      </c>
      <c r="H203" s="10">
        <v>0</v>
      </c>
      <c r="I203" s="10">
        <v>0</v>
      </c>
      <c r="J203" s="10">
        <v>0</v>
      </c>
      <c r="K203">
        <v>0</v>
      </c>
      <c r="L203">
        <v>1.154816682406195E-9</v>
      </c>
      <c r="M203">
        <v>2.304198649778652E-8</v>
      </c>
      <c r="N203">
        <v>7.5158470016276428E-10</v>
      </c>
      <c r="O203">
        <v>0</v>
      </c>
      <c r="P203">
        <v>0</v>
      </c>
      <c r="Q203">
        <v>0</v>
      </c>
      <c r="R203">
        <v>0</v>
      </c>
      <c r="S203">
        <v>1.6321592200714129E-4</v>
      </c>
      <c r="T203">
        <v>3.8999489482555513E-6</v>
      </c>
    </row>
    <row r="204" spans="1:20">
      <c r="A204" s="10">
        <v>198</v>
      </c>
      <c r="B204" s="10">
        <v>0</v>
      </c>
      <c r="C204" s="10">
        <v>2.706683252514568E-7</v>
      </c>
      <c r="D204" s="10">
        <v>9.5981258579607837E-11</v>
      </c>
      <c r="E204" s="10">
        <v>0</v>
      </c>
      <c r="F204" s="10">
        <v>0</v>
      </c>
      <c r="G204" s="10">
        <v>0</v>
      </c>
      <c r="H204" s="10">
        <v>0</v>
      </c>
      <c r="I204" s="10">
        <v>0</v>
      </c>
      <c r="J204" s="10">
        <v>0</v>
      </c>
      <c r="K204">
        <v>0</v>
      </c>
      <c r="L204">
        <v>0</v>
      </c>
      <c r="M204">
        <v>3.1584031336529808E-9</v>
      </c>
      <c r="N204">
        <v>8.231641954163609E-10</v>
      </c>
      <c r="O204">
        <v>0</v>
      </c>
      <c r="P204">
        <v>0</v>
      </c>
      <c r="Q204">
        <v>0</v>
      </c>
      <c r="R204">
        <v>0</v>
      </c>
      <c r="S204">
        <v>1.4771851600537769E-4</v>
      </c>
      <c r="T204">
        <v>5.2330601455623872E-6</v>
      </c>
    </row>
    <row r="205" spans="1:20">
      <c r="A205" s="10">
        <v>199</v>
      </c>
      <c r="B205" s="10">
        <v>1.3232892273504471E-6</v>
      </c>
      <c r="C205" s="10">
        <v>1.6849760208857679E-7</v>
      </c>
      <c r="D205" s="10">
        <v>2.4851947377724959E-8</v>
      </c>
      <c r="E205" s="10">
        <v>7.2913500540291363E-7</v>
      </c>
      <c r="F205" s="10">
        <v>0</v>
      </c>
      <c r="G205" s="10">
        <v>5.6542854488714092E-7</v>
      </c>
      <c r="H205" s="10">
        <v>1.6168919916279361E-9</v>
      </c>
      <c r="I205" s="10">
        <v>1.4195010664890719E-6</v>
      </c>
      <c r="J205" s="10">
        <v>1.0130566605303209E-8</v>
      </c>
      <c r="K205">
        <v>3.6132167828679741E-8</v>
      </c>
      <c r="L205">
        <v>0</v>
      </c>
      <c r="M205">
        <v>9.8975560927232784E-8</v>
      </c>
      <c r="N205">
        <v>1.4282525111057329E-6</v>
      </c>
      <c r="O205">
        <v>8.2146754634539587E-8</v>
      </c>
      <c r="P205">
        <v>1.3591910127857499E-10</v>
      </c>
      <c r="Q205">
        <v>0</v>
      </c>
      <c r="R205">
        <v>9.956437821089414E-7</v>
      </c>
      <c r="S205">
        <v>1.323501863448796E-4</v>
      </c>
      <c r="T205">
        <v>2.056932922409767E-5</v>
      </c>
    </row>
    <row r="206" spans="1:20">
      <c r="A206" s="10">
        <v>200</v>
      </c>
      <c r="B206" s="10">
        <v>4.9488591465184573E-5</v>
      </c>
      <c r="C206" s="10">
        <v>9.2649504948791859E-6</v>
      </c>
      <c r="D206" s="10">
        <v>3.7320440764138211E-6</v>
      </c>
      <c r="E206" s="10">
        <v>3.2960971396286152E-5</v>
      </c>
      <c r="F206" s="10">
        <v>1.41246724079952E-5</v>
      </c>
      <c r="G206" s="10">
        <v>2.3746610675244719E-5</v>
      </c>
      <c r="H206" s="10">
        <v>9.7367943889139973E-7</v>
      </c>
      <c r="I206" s="10">
        <v>3.5578255436350962E-5</v>
      </c>
      <c r="J206" s="10">
        <v>3.231461049345334E-6</v>
      </c>
      <c r="K206">
        <v>9.5312357283506127E-6</v>
      </c>
      <c r="L206">
        <v>7.4081490176357412E-8</v>
      </c>
      <c r="M206">
        <v>6.5897272917246627E-6</v>
      </c>
      <c r="N206">
        <v>5.5248423146721232E-5</v>
      </c>
      <c r="O206">
        <v>1.447508855961466E-5</v>
      </c>
      <c r="P206">
        <v>4.3312886940772557E-8</v>
      </c>
      <c r="Q206">
        <v>1.345145640414535E-5</v>
      </c>
      <c r="R206">
        <v>2.9916326226361909E-5</v>
      </c>
      <c r="S206">
        <v>1.2348488278728239E-4</v>
      </c>
      <c r="T206">
        <v>3.0315404786530999E-5</v>
      </c>
    </row>
    <row r="207" spans="1:20">
      <c r="A207" s="10">
        <v>201</v>
      </c>
      <c r="B207" s="10">
        <v>1.433445694854289E-4</v>
      </c>
      <c r="C207" s="10">
        <v>3.3870032703131049E-5</v>
      </c>
      <c r="D207" s="10">
        <v>2.8074416154448049E-5</v>
      </c>
      <c r="E207" s="10">
        <v>5.2193270065203538E-5</v>
      </c>
      <c r="F207" s="10">
        <v>9.1909345035295125E-5</v>
      </c>
      <c r="G207" s="10">
        <v>5.6525283121018307E-5</v>
      </c>
      <c r="H207" s="10">
        <v>1.2203258940957391E-5</v>
      </c>
      <c r="I207" s="10">
        <v>6.8394966720683291E-5</v>
      </c>
      <c r="J207" s="10">
        <v>1.5607198277654381E-5</v>
      </c>
      <c r="K207">
        <v>4.6615350990933028E-5</v>
      </c>
      <c r="L207">
        <v>5.2616046387961651E-6</v>
      </c>
      <c r="M207">
        <v>3.054046622841511E-5</v>
      </c>
      <c r="N207">
        <v>1.1258243791491351E-4</v>
      </c>
      <c r="O207">
        <v>5.428141012963148E-5</v>
      </c>
      <c r="P207">
        <v>6.4668496133662256E-6</v>
      </c>
      <c r="Q207">
        <v>6.2078074189472786E-5</v>
      </c>
      <c r="R207">
        <v>1.167379221314916E-4</v>
      </c>
      <c r="S207">
        <v>1.3206339832577221E-4</v>
      </c>
      <c r="T207">
        <v>2.5486366828782881E-5</v>
      </c>
    </row>
    <row r="208" spans="1:20">
      <c r="A208" s="10">
        <v>202</v>
      </c>
      <c r="B208" s="10">
        <v>9.9242463875437583E-5</v>
      </c>
      <c r="C208" s="10">
        <v>7.3473978978001034E-5</v>
      </c>
      <c r="D208" s="10">
        <v>5.8344276423737018E-5</v>
      </c>
      <c r="E208" s="10">
        <v>6.80350610556752E-5</v>
      </c>
      <c r="F208" s="10">
        <v>2.035350112162975E-4</v>
      </c>
      <c r="G208" s="10">
        <v>9.9904859421576112E-5</v>
      </c>
      <c r="H208" s="10">
        <v>3.3468659920074612E-5</v>
      </c>
      <c r="I208" s="10">
        <v>7.7208651256304646E-5</v>
      </c>
      <c r="J208" s="10">
        <v>3.5690845092452877E-5</v>
      </c>
      <c r="K208">
        <v>5.9622169438371563E-5</v>
      </c>
      <c r="L208">
        <v>1.253797463776083E-5</v>
      </c>
      <c r="M208">
        <v>6.7637221949924561E-5</v>
      </c>
      <c r="N208">
        <v>1.3696221939153569E-4</v>
      </c>
      <c r="O208">
        <v>7.4134375596525661E-5</v>
      </c>
      <c r="P208">
        <v>2.5332919240870449E-5</v>
      </c>
      <c r="Q208">
        <v>1.5197403537640201E-4</v>
      </c>
      <c r="R208">
        <v>9.9632984288081146E-5</v>
      </c>
      <c r="S208">
        <v>1.15418735008683E-4</v>
      </c>
      <c r="T208">
        <v>3.8299416670650803E-5</v>
      </c>
    </row>
    <row r="209" spans="1:20">
      <c r="A209" s="10">
        <v>203</v>
      </c>
      <c r="B209" s="10">
        <v>9.0577961064837437E-5</v>
      </c>
      <c r="C209" s="10">
        <v>6.7710392624650796E-5</v>
      </c>
      <c r="D209" s="10">
        <v>5.9122786410904882E-5</v>
      </c>
      <c r="E209" s="10">
        <v>8.0085639850251467E-5</v>
      </c>
      <c r="F209" s="10">
        <v>1.9934995198370189E-4</v>
      </c>
      <c r="G209" s="10">
        <v>1.158423758966926E-4</v>
      </c>
      <c r="H209" s="10">
        <v>2.7195114825310819E-5</v>
      </c>
      <c r="I209" s="10">
        <v>9.6042199208102365E-5</v>
      </c>
      <c r="J209" s="10">
        <v>5.0757824248784632E-5</v>
      </c>
      <c r="K209">
        <v>9.2694925840202359E-5</v>
      </c>
      <c r="L209">
        <v>2.137850052741909E-5</v>
      </c>
      <c r="M209">
        <v>8.3280834842767794E-5</v>
      </c>
      <c r="N209">
        <v>7.8619492955074466E-5</v>
      </c>
      <c r="O209">
        <v>6.0414225642015863E-5</v>
      </c>
      <c r="P209">
        <v>1.9023373334050629E-5</v>
      </c>
      <c r="Q209">
        <v>1.4045915977841701E-4</v>
      </c>
      <c r="R209">
        <v>9.7892969438119452E-5</v>
      </c>
      <c r="S209">
        <v>9.4272626248705923E-5</v>
      </c>
      <c r="T209">
        <v>4.1598482046670318E-5</v>
      </c>
    </row>
    <row r="210" spans="1:20">
      <c r="A210" s="10">
        <v>204</v>
      </c>
      <c r="B210" s="10">
        <v>1.110557213825065E-4</v>
      </c>
      <c r="C210" s="10">
        <v>5.1638974660999223E-5</v>
      </c>
      <c r="D210" s="10">
        <v>6.1624507921639052E-5</v>
      </c>
      <c r="E210" s="10">
        <v>1.20966437122941E-4</v>
      </c>
      <c r="F210" s="10">
        <v>1.2682861059288021E-4</v>
      </c>
      <c r="G210" s="10">
        <v>9.5726048990596828E-5</v>
      </c>
      <c r="H210" s="10">
        <v>2.788946367090629E-5</v>
      </c>
      <c r="I210" s="10">
        <v>1.0309491723870051E-4</v>
      </c>
      <c r="J210" s="10">
        <v>5.4399255118989308E-5</v>
      </c>
      <c r="K210">
        <v>1.6785489834329341E-4</v>
      </c>
      <c r="L210">
        <v>3.6177981544753031E-5</v>
      </c>
      <c r="M210">
        <v>8.9242526233196216E-5</v>
      </c>
      <c r="N210">
        <v>4.308573820875452E-5</v>
      </c>
      <c r="O210">
        <v>5.6014630720183373E-5</v>
      </c>
      <c r="P210">
        <v>2.0259331028343809E-5</v>
      </c>
      <c r="Q210">
        <v>5.3333748217777238E-5</v>
      </c>
      <c r="R210">
        <v>1.173840241417147E-4</v>
      </c>
      <c r="S210">
        <v>8.5623249853525405E-5</v>
      </c>
      <c r="T210">
        <v>2.9295632039096841E-5</v>
      </c>
    </row>
    <row r="211" spans="1:20">
      <c r="A211" s="10">
        <v>205</v>
      </c>
      <c r="B211" s="10">
        <v>1.3653667476077699E-4</v>
      </c>
      <c r="C211" s="10">
        <v>5.4715950139417868E-5</v>
      </c>
      <c r="D211" s="10">
        <v>5.6609026450813348E-5</v>
      </c>
      <c r="E211" s="10">
        <v>1.4135178489324749E-4</v>
      </c>
      <c r="F211" s="10">
        <v>1.5153281723841191E-4</v>
      </c>
      <c r="G211" s="10">
        <v>1.085812733388459E-4</v>
      </c>
      <c r="H211" s="10">
        <v>2.551423266621525E-5</v>
      </c>
      <c r="I211" s="10">
        <v>1.04300018508316E-4</v>
      </c>
      <c r="J211" s="10">
        <v>5.600781070933504E-5</v>
      </c>
      <c r="K211">
        <v>9.652063418149137E-5</v>
      </c>
      <c r="L211">
        <v>2.5686471985092751E-5</v>
      </c>
      <c r="M211">
        <v>7.2867897345974523E-5</v>
      </c>
      <c r="N211">
        <v>3.8464029148967917E-5</v>
      </c>
      <c r="O211">
        <v>5.3007712527571527E-5</v>
      </c>
      <c r="P211">
        <v>1.51411160442307E-5</v>
      </c>
      <c r="Q211">
        <v>7.4504811378389718E-5</v>
      </c>
      <c r="R211">
        <v>1.7490815375016769E-4</v>
      </c>
      <c r="S211">
        <v>8.2612357018611765E-5</v>
      </c>
      <c r="T211">
        <v>3.8364730456408333E-5</v>
      </c>
    </row>
    <row r="212" spans="1:20">
      <c r="A212" s="10">
        <v>206</v>
      </c>
      <c r="B212" s="10">
        <v>9.1578610803736267E-5</v>
      </c>
      <c r="C212" s="10">
        <v>4.2361942635776893E-5</v>
      </c>
      <c r="D212" s="10">
        <v>4.7919333211165257E-5</v>
      </c>
      <c r="E212" s="10">
        <v>1.2543484455383741E-4</v>
      </c>
      <c r="F212" s="10">
        <v>1.8143990636955811E-4</v>
      </c>
      <c r="G212" s="10">
        <v>9.4841672092688695E-5</v>
      </c>
      <c r="H212" s="10">
        <v>1.707990311802117E-5</v>
      </c>
      <c r="I212" s="10">
        <v>1.091508624845212E-4</v>
      </c>
      <c r="J212" s="10">
        <v>5.5793189506862872E-5</v>
      </c>
      <c r="K212">
        <v>8.5378432231660777E-5</v>
      </c>
      <c r="L212">
        <v>2.1418572666298588E-5</v>
      </c>
      <c r="M212">
        <v>1.103877974354943E-4</v>
      </c>
      <c r="N212">
        <v>3.9929706551795163E-5</v>
      </c>
      <c r="O212">
        <v>4.7411586172997969E-5</v>
      </c>
      <c r="P212">
        <v>8.8682229883889948E-6</v>
      </c>
      <c r="Q212">
        <v>9.3167224115774547E-5</v>
      </c>
      <c r="R212">
        <v>1.5589444763757001E-4</v>
      </c>
      <c r="S212">
        <v>7.9372805119406703E-5</v>
      </c>
      <c r="T212">
        <v>4.0508667822346352E-5</v>
      </c>
    </row>
    <row r="213" spans="1:20">
      <c r="A213" s="10">
        <v>207</v>
      </c>
      <c r="B213" s="10">
        <v>4.5519249214342158E-5</v>
      </c>
      <c r="C213" s="10">
        <v>2.6528154380685279E-5</v>
      </c>
      <c r="D213" s="10">
        <v>2.6666623641771839E-5</v>
      </c>
      <c r="E213" s="10">
        <v>9.2997135290900503E-5</v>
      </c>
      <c r="F213" s="10">
        <v>1.076457427094017E-4</v>
      </c>
      <c r="G213" s="10">
        <v>8.0474181373395715E-5</v>
      </c>
      <c r="H213" s="10">
        <v>1.462837398066333E-5</v>
      </c>
      <c r="I213" s="10">
        <v>6.8012229938782735E-5</v>
      </c>
      <c r="J213" s="10">
        <v>3.7347600405837657E-5</v>
      </c>
      <c r="K213">
        <v>5.6376849405146958E-5</v>
      </c>
      <c r="L213">
        <v>1.8299687076081531E-5</v>
      </c>
      <c r="M213">
        <v>3.8740794279937583E-5</v>
      </c>
      <c r="N213">
        <v>3.4996810110111997E-5</v>
      </c>
      <c r="O213">
        <v>3.5156939940207597E-5</v>
      </c>
      <c r="P213">
        <v>6.9834781173260893E-6</v>
      </c>
      <c r="Q213">
        <v>1.05738671184248E-4</v>
      </c>
      <c r="R213">
        <v>9.3397219182738759E-5</v>
      </c>
      <c r="S213">
        <v>7.557551480061687E-5</v>
      </c>
      <c r="T213">
        <v>4.1098307522962938E-5</v>
      </c>
    </row>
    <row r="214" spans="1:20">
      <c r="A214" s="10">
        <v>208</v>
      </c>
      <c r="B214" s="10">
        <v>2.6313693847429209E-5</v>
      </c>
      <c r="C214" s="10">
        <v>3.9335706518976978E-5</v>
      </c>
      <c r="D214" s="10">
        <v>3.1659686290124803E-5</v>
      </c>
      <c r="E214" s="10">
        <v>8.024485203839886E-5</v>
      </c>
      <c r="F214" s="10">
        <v>1.5187344734235611E-5</v>
      </c>
      <c r="G214" s="10">
        <v>4.3811052048350938E-5</v>
      </c>
      <c r="H214" s="10">
        <v>4.7199410894164071E-6</v>
      </c>
      <c r="I214" s="10">
        <v>4.0742857538181602E-5</v>
      </c>
      <c r="J214" s="10">
        <v>2.516414717580175E-5</v>
      </c>
      <c r="K214">
        <v>3.8680370530017878E-5</v>
      </c>
      <c r="L214">
        <v>1.601999233376052E-5</v>
      </c>
      <c r="M214">
        <v>3.4140099177113023E-5</v>
      </c>
      <c r="N214">
        <v>1.152964035566235E-5</v>
      </c>
      <c r="O214">
        <v>1.010252043764244E-4</v>
      </c>
      <c r="P214">
        <v>3.977219435246568E-6</v>
      </c>
      <c r="Q214">
        <v>5.2177755172035201E-5</v>
      </c>
      <c r="R214">
        <v>2.724937106400319E-5</v>
      </c>
      <c r="S214">
        <v>7.8465252943359632E-5</v>
      </c>
      <c r="T214">
        <v>3.2664038694352827E-5</v>
      </c>
    </row>
    <row r="215" spans="1:20">
      <c r="A215" s="10">
        <v>209</v>
      </c>
      <c r="B215" s="10">
        <v>1.091725512035614E-5</v>
      </c>
      <c r="C215" s="10">
        <v>1.5997877642465531E-5</v>
      </c>
      <c r="D215" s="10">
        <v>1.034650072934898E-5</v>
      </c>
      <c r="E215" s="10">
        <v>2.3676173874333881E-5</v>
      </c>
      <c r="F215" s="10">
        <v>8.9865285845957062E-8</v>
      </c>
      <c r="G215" s="10">
        <v>2.027921526487764E-5</v>
      </c>
      <c r="H215" s="10">
        <v>1.598401914909242E-6</v>
      </c>
      <c r="I215" s="10">
        <v>1.289876748880695E-5</v>
      </c>
      <c r="J215" s="10">
        <v>8.0066258029556267E-6</v>
      </c>
      <c r="K215">
        <v>9.2544928184301327E-6</v>
      </c>
      <c r="L215">
        <v>7.1571207412976942E-7</v>
      </c>
      <c r="M215">
        <v>1.0304700277586059E-5</v>
      </c>
      <c r="N215">
        <v>1.5881163663177349E-6</v>
      </c>
      <c r="O215">
        <v>8.4647052512835122E-6</v>
      </c>
      <c r="P215">
        <v>5.1196194814929902E-9</v>
      </c>
      <c r="Q215">
        <v>1.1095427047651971E-5</v>
      </c>
      <c r="R215">
        <v>3.8659406232525058E-6</v>
      </c>
      <c r="S215">
        <v>7.7798472661496385E-5</v>
      </c>
      <c r="T215">
        <v>3.1949638969998449E-5</v>
      </c>
    </row>
    <row r="216" spans="1:20">
      <c r="A216" s="10">
        <v>210</v>
      </c>
      <c r="B216" s="10">
        <v>5.5745902279867927E-6</v>
      </c>
      <c r="C216" s="10">
        <v>2.8587633753603442E-6</v>
      </c>
      <c r="D216" s="10">
        <v>6.8663060765022527E-6</v>
      </c>
      <c r="E216" s="10">
        <v>7.9723637132492353E-6</v>
      </c>
      <c r="F216" s="10">
        <v>0</v>
      </c>
      <c r="G216" s="10">
        <v>3.2569817858780482E-5</v>
      </c>
      <c r="H216" s="10">
        <v>5.1673034324196091E-7</v>
      </c>
      <c r="I216" s="10">
        <v>1.0629999218602209E-5</v>
      </c>
      <c r="J216" s="10">
        <v>4.4848388331195108E-6</v>
      </c>
      <c r="K216">
        <v>6.3179676317577137E-6</v>
      </c>
      <c r="L216">
        <v>2.124862695627399E-7</v>
      </c>
      <c r="M216">
        <v>8.1609144105995092E-6</v>
      </c>
      <c r="N216">
        <v>1.398137675337009E-6</v>
      </c>
      <c r="O216">
        <v>5.6812851506107809E-6</v>
      </c>
      <c r="P216">
        <v>2.7319739356993568E-8</v>
      </c>
      <c r="Q216">
        <v>0</v>
      </c>
      <c r="R216">
        <v>3.0383128598233981E-6</v>
      </c>
      <c r="S216">
        <v>6.85472918152564E-5</v>
      </c>
      <c r="T216">
        <v>7.7372985979352651E-5</v>
      </c>
    </row>
    <row r="217" spans="1:20">
      <c r="A217" s="10">
        <v>211</v>
      </c>
      <c r="B217" s="10">
        <v>1.4553826332730221E-6</v>
      </c>
      <c r="C217" s="10">
        <v>1.5522434275998351E-6</v>
      </c>
      <c r="D217" s="10">
        <v>3.549322754807223E-6</v>
      </c>
      <c r="E217" s="10">
        <v>3.0915434641350118E-7</v>
      </c>
      <c r="F217" s="10">
        <v>0</v>
      </c>
      <c r="G217" s="10">
        <v>1.4093580595973751E-5</v>
      </c>
      <c r="H217" s="10">
        <v>7.5335498517138731E-7</v>
      </c>
      <c r="I217" s="10">
        <v>4.9235552687637303E-6</v>
      </c>
      <c r="J217" s="10">
        <v>5.2830881281718803E-6</v>
      </c>
      <c r="K217">
        <v>1.638728999413658E-6</v>
      </c>
      <c r="L217">
        <v>0</v>
      </c>
      <c r="M217">
        <v>4.125507967724759E-6</v>
      </c>
      <c r="N217">
        <v>1.6230225545499959E-6</v>
      </c>
      <c r="O217">
        <v>6.7599271522827264E-7</v>
      </c>
      <c r="P217">
        <v>0</v>
      </c>
      <c r="Q217">
        <v>0</v>
      </c>
      <c r="R217">
        <v>1.1815104592821691E-6</v>
      </c>
      <c r="S217">
        <v>5.9617810906098612E-5</v>
      </c>
      <c r="T217">
        <v>1.8060925952659569E-4</v>
      </c>
    </row>
    <row r="218" spans="1:20">
      <c r="A218" s="10">
        <v>212</v>
      </c>
      <c r="B218" s="10">
        <v>0</v>
      </c>
      <c r="C218" s="10">
        <v>2.3039217769462191E-6</v>
      </c>
      <c r="D218" s="10">
        <v>8.7183376465054538E-7</v>
      </c>
      <c r="E218" s="10">
        <v>0</v>
      </c>
      <c r="F218" s="10">
        <v>0</v>
      </c>
      <c r="G218" s="10">
        <v>4.0768063499171636E-6</v>
      </c>
      <c r="H218" s="10">
        <v>4.3172474713056279E-7</v>
      </c>
      <c r="I218" s="10">
        <v>1.6403838632236279E-6</v>
      </c>
      <c r="J218" s="10">
        <v>9.6256171258465044E-7</v>
      </c>
      <c r="K218">
        <v>9.3034187232348862E-7</v>
      </c>
      <c r="L218">
        <v>0</v>
      </c>
      <c r="M218">
        <v>1.4955648983906771E-6</v>
      </c>
      <c r="N218">
        <v>5.3344618837742866E-7</v>
      </c>
      <c r="O218">
        <v>1.7293855694044431E-7</v>
      </c>
      <c r="P218">
        <v>0</v>
      </c>
      <c r="Q218">
        <v>0</v>
      </c>
      <c r="R218">
        <v>0</v>
      </c>
      <c r="S218">
        <v>5.7050819409839322E-5</v>
      </c>
      <c r="T218">
        <v>1.7733586806453229E-4</v>
      </c>
    </row>
    <row r="219" spans="1:20">
      <c r="A219" s="10">
        <v>213</v>
      </c>
      <c r="B219" s="10">
        <v>0</v>
      </c>
      <c r="C219" s="10">
        <v>3.4924097500891848E-7</v>
      </c>
      <c r="D219" s="10">
        <v>3.5682232642701462E-7</v>
      </c>
      <c r="E219" s="10">
        <v>0</v>
      </c>
      <c r="F219" s="10">
        <v>0</v>
      </c>
      <c r="G219" s="10">
        <v>9.2803922777904388E-7</v>
      </c>
      <c r="H219" s="10">
        <v>2.1836376381779341E-8</v>
      </c>
      <c r="I219" s="10">
        <v>5.5411736779810317E-8</v>
      </c>
      <c r="J219" s="10">
        <v>5.9313890133083007E-7</v>
      </c>
      <c r="K219">
        <v>5.6533323813580547E-8</v>
      </c>
      <c r="L219">
        <v>0</v>
      </c>
      <c r="M219">
        <v>2.6231255843882017E-7</v>
      </c>
      <c r="N219">
        <v>2.7003364584419319E-8</v>
      </c>
      <c r="O219">
        <v>1.7415798515233751E-8</v>
      </c>
      <c r="P219">
        <v>0</v>
      </c>
      <c r="Q219">
        <v>0</v>
      </c>
      <c r="R219">
        <v>0</v>
      </c>
      <c r="S219">
        <v>4.6190372137659782E-5</v>
      </c>
      <c r="T219">
        <v>1.4017011753170459E-4</v>
      </c>
    </row>
    <row r="220" spans="1:20">
      <c r="A220" s="10">
        <v>214</v>
      </c>
      <c r="B220" s="10">
        <v>0</v>
      </c>
      <c r="C220" s="10">
        <v>0</v>
      </c>
      <c r="D220" s="10">
        <v>3.1217904353017449E-8</v>
      </c>
      <c r="E220" s="10">
        <v>0</v>
      </c>
      <c r="F220" s="10">
        <v>0</v>
      </c>
      <c r="G220" s="10">
        <v>1.5313774587155789E-7</v>
      </c>
      <c r="H220" s="10">
        <v>0</v>
      </c>
      <c r="I220" s="10">
        <v>0</v>
      </c>
      <c r="J220" s="10">
        <v>4.010752352227509E-8</v>
      </c>
      <c r="K220">
        <v>0</v>
      </c>
      <c r="L220">
        <v>1.154816682406195E-9</v>
      </c>
      <c r="M220">
        <v>2.1391003041558832E-8</v>
      </c>
      <c r="N220">
        <v>7.1579495253596607E-10</v>
      </c>
      <c r="O220">
        <v>9.9488151913056494E-9</v>
      </c>
      <c r="P220">
        <v>0</v>
      </c>
      <c r="Q220">
        <v>0</v>
      </c>
      <c r="R220">
        <v>0</v>
      </c>
      <c r="S220">
        <v>8.0301198940069214E-5</v>
      </c>
      <c r="T220">
        <v>1.3411016466670559E-4</v>
      </c>
    </row>
    <row r="221" spans="1:20">
      <c r="A221" s="10">
        <v>215</v>
      </c>
      <c r="B221" s="10">
        <v>0</v>
      </c>
      <c r="C221" s="10">
        <v>0</v>
      </c>
      <c r="D221" s="10">
        <v>2.0635970594615682E-9</v>
      </c>
      <c r="E221" s="10">
        <v>0</v>
      </c>
      <c r="F221" s="10">
        <v>0</v>
      </c>
      <c r="G221" s="10">
        <v>3.7877490182738668E-11</v>
      </c>
      <c r="H221" s="10">
        <v>0</v>
      </c>
      <c r="I221" s="10">
        <v>0</v>
      </c>
      <c r="J221" s="10">
        <v>2.2151041193265911E-9</v>
      </c>
      <c r="K221">
        <v>0</v>
      </c>
      <c r="L221">
        <v>0</v>
      </c>
      <c r="M221">
        <v>0</v>
      </c>
      <c r="N221">
        <v>6.6211033109576856E-10</v>
      </c>
      <c r="O221">
        <v>0</v>
      </c>
      <c r="P221">
        <v>0</v>
      </c>
      <c r="Q221">
        <v>0</v>
      </c>
      <c r="R221">
        <v>0</v>
      </c>
      <c r="S221">
        <v>1.1725679313333219E-4</v>
      </c>
      <c r="T221">
        <v>1.757415424333612E-4</v>
      </c>
    </row>
    <row r="222" spans="1:20">
      <c r="A222" s="10">
        <v>216</v>
      </c>
      <c r="B222" s="10">
        <v>0</v>
      </c>
      <c r="C222" s="10">
        <v>1.576708690785185E-9</v>
      </c>
      <c r="D222" s="10">
        <v>9.5981258579607837E-11</v>
      </c>
      <c r="E222" s="10">
        <v>0</v>
      </c>
      <c r="F222" s="10">
        <v>0</v>
      </c>
      <c r="G222" s="10">
        <v>0</v>
      </c>
      <c r="H222" s="10">
        <v>1.5210453014025688E-8</v>
      </c>
      <c r="I222" s="10">
        <v>0</v>
      </c>
      <c r="J222" s="10">
        <v>0</v>
      </c>
      <c r="K222">
        <v>0</v>
      </c>
      <c r="L222">
        <v>0</v>
      </c>
      <c r="M222">
        <v>0</v>
      </c>
      <c r="N222">
        <v>6.8000520490916777E-10</v>
      </c>
      <c r="O222">
        <v>9.0893063194865881E-9</v>
      </c>
      <c r="P222">
        <v>0</v>
      </c>
      <c r="Q222">
        <v>0</v>
      </c>
      <c r="R222">
        <v>0</v>
      </c>
      <c r="S222">
        <v>1.092472999627285E-4</v>
      </c>
      <c r="T222">
        <v>1.3632085963681811E-4</v>
      </c>
    </row>
    <row r="223" spans="1:20">
      <c r="A223" s="10">
        <v>217</v>
      </c>
      <c r="B223" s="10">
        <v>0</v>
      </c>
      <c r="C223" s="10">
        <v>0</v>
      </c>
      <c r="D223" s="10">
        <v>1.4397188786941181E-10</v>
      </c>
      <c r="E223" s="10">
        <v>0</v>
      </c>
      <c r="F223" s="10">
        <v>0</v>
      </c>
      <c r="G223" s="10">
        <v>0</v>
      </c>
      <c r="H223" s="10">
        <v>0</v>
      </c>
      <c r="I223" s="10">
        <v>0</v>
      </c>
      <c r="J223" s="10">
        <v>0</v>
      </c>
      <c r="K223">
        <v>0</v>
      </c>
      <c r="L223">
        <v>0</v>
      </c>
      <c r="M223">
        <v>0</v>
      </c>
      <c r="N223">
        <v>6.8000520490916777E-10</v>
      </c>
      <c r="O223">
        <v>2.524807310968496E-9</v>
      </c>
      <c r="P223">
        <v>0</v>
      </c>
      <c r="Q223">
        <v>0</v>
      </c>
      <c r="R223">
        <v>0</v>
      </c>
      <c r="S223">
        <v>9.9898431695867203E-5</v>
      </c>
      <c r="T223">
        <v>8.7275230043981836E-5</v>
      </c>
    </row>
    <row r="224" spans="1:20">
      <c r="A224" s="10">
        <v>218</v>
      </c>
      <c r="B224" s="10">
        <v>0</v>
      </c>
      <c r="C224" s="10">
        <v>0</v>
      </c>
      <c r="D224" s="10">
        <v>1.679672025143137E-10</v>
      </c>
      <c r="E224" s="10">
        <v>0</v>
      </c>
      <c r="F224" s="10">
        <v>0</v>
      </c>
      <c r="G224" s="10">
        <v>0</v>
      </c>
      <c r="H224" s="10">
        <v>0</v>
      </c>
      <c r="I224" s="10">
        <v>0</v>
      </c>
      <c r="J224" s="10">
        <v>0</v>
      </c>
      <c r="K224">
        <v>0</v>
      </c>
      <c r="L224">
        <v>0</v>
      </c>
      <c r="M224">
        <v>0</v>
      </c>
      <c r="N224">
        <v>8.5895394304315921E-10</v>
      </c>
      <c r="O224">
        <v>0</v>
      </c>
      <c r="P224">
        <v>0</v>
      </c>
      <c r="Q224">
        <v>0</v>
      </c>
      <c r="R224">
        <v>0</v>
      </c>
      <c r="S224">
        <v>1.0146108764768921E-4</v>
      </c>
      <c r="T224">
        <v>2.3443579527337351E-4</v>
      </c>
    </row>
    <row r="225" spans="1:20">
      <c r="A225" s="10">
        <v>219</v>
      </c>
      <c r="B225" s="10">
        <v>0</v>
      </c>
      <c r="C225" s="10">
        <v>3.2848097724691352E-8</v>
      </c>
      <c r="D225" s="10">
        <v>9.5981258579607837E-11</v>
      </c>
      <c r="E225" s="10">
        <v>0</v>
      </c>
      <c r="F225" s="10">
        <v>0</v>
      </c>
      <c r="G225" s="10">
        <v>0</v>
      </c>
      <c r="H225" s="10">
        <v>0</v>
      </c>
      <c r="I225" s="10">
        <v>0</v>
      </c>
      <c r="J225" s="10">
        <v>0</v>
      </c>
      <c r="K225">
        <v>0</v>
      </c>
      <c r="L225">
        <v>0</v>
      </c>
      <c r="M225">
        <v>0</v>
      </c>
      <c r="N225">
        <v>8.4105906922976E-10</v>
      </c>
      <c r="O225">
        <v>1.0743860897738281E-11</v>
      </c>
      <c r="P225">
        <v>0</v>
      </c>
      <c r="Q225">
        <v>0</v>
      </c>
      <c r="R225">
        <v>0</v>
      </c>
      <c r="S225">
        <v>1.031416936837736E-4</v>
      </c>
      <c r="T225">
        <v>3.224125148082331E-4</v>
      </c>
    </row>
    <row r="226" spans="1:20">
      <c r="A226" s="10">
        <v>220</v>
      </c>
      <c r="B226" s="10">
        <v>0</v>
      </c>
      <c r="C226" s="10">
        <v>0</v>
      </c>
      <c r="D226" s="10">
        <v>9.5981258579607837E-11</v>
      </c>
      <c r="E226" s="10">
        <v>0</v>
      </c>
      <c r="F226" s="10">
        <v>0</v>
      </c>
      <c r="G226" s="10">
        <v>0</v>
      </c>
      <c r="H226" s="10">
        <v>0</v>
      </c>
      <c r="I226" s="10">
        <v>0</v>
      </c>
      <c r="J226" s="10">
        <v>0</v>
      </c>
      <c r="K226">
        <v>0</v>
      </c>
      <c r="L226">
        <v>0</v>
      </c>
      <c r="M226">
        <v>0</v>
      </c>
      <c r="N226">
        <v>8.052693216029618E-10</v>
      </c>
      <c r="O226">
        <v>0</v>
      </c>
      <c r="P226">
        <v>0</v>
      </c>
      <c r="Q226">
        <v>0</v>
      </c>
      <c r="R226">
        <v>0</v>
      </c>
      <c r="S226">
        <v>1.01933629000204E-4</v>
      </c>
      <c r="T226">
        <v>4.5556127552956092E-4</v>
      </c>
    </row>
    <row r="227" spans="1:20">
      <c r="A227" s="10">
        <v>221</v>
      </c>
      <c r="B227" s="10">
        <v>0</v>
      </c>
      <c r="C227" s="10">
        <v>0</v>
      </c>
      <c r="D227" s="10">
        <v>7.1985943934705878E-11</v>
      </c>
      <c r="E227" s="10">
        <v>0</v>
      </c>
      <c r="F227" s="10">
        <v>0</v>
      </c>
      <c r="G227" s="10">
        <v>0</v>
      </c>
      <c r="H227" s="10">
        <v>0</v>
      </c>
      <c r="I227" s="10">
        <v>0</v>
      </c>
      <c r="J227" s="10">
        <v>0</v>
      </c>
      <c r="K227">
        <v>0</v>
      </c>
      <c r="L227">
        <v>0</v>
      </c>
      <c r="M227">
        <v>0</v>
      </c>
      <c r="N227">
        <v>7.1579495253596607E-10</v>
      </c>
      <c r="O227">
        <v>0</v>
      </c>
      <c r="P227">
        <v>0</v>
      </c>
      <c r="Q227">
        <v>0</v>
      </c>
      <c r="R227">
        <v>0</v>
      </c>
      <c r="S227">
        <v>1.066116870266687E-4</v>
      </c>
      <c r="T227">
        <v>5.4815231659758646E-4</v>
      </c>
    </row>
    <row r="228" spans="1:20">
      <c r="A228" s="10">
        <v>222</v>
      </c>
      <c r="B228" s="10">
        <v>0</v>
      </c>
      <c r="C228" s="10">
        <v>0</v>
      </c>
      <c r="D228" s="10">
        <v>9.5981258579607837E-11</v>
      </c>
      <c r="E228" s="10">
        <v>0</v>
      </c>
      <c r="F228" s="10">
        <v>0</v>
      </c>
      <c r="G228" s="10">
        <v>0</v>
      </c>
      <c r="H228" s="10">
        <v>0</v>
      </c>
      <c r="I228" s="10">
        <v>0</v>
      </c>
      <c r="J228" s="10">
        <v>0</v>
      </c>
      <c r="K228">
        <v>0</v>
      </c>
      <c r="L228">
        <v>0</v>
      </c>
      <c r="M228">
        <v>0</v>
      </c>
      <c r="N228">
        <v>6.6211033109576856E-10</v>
      </c>
      <c r="O228">
        <v>2.7181968071277862E-9</v>
      </c>
      <c r="P228">
        <v>0</v>
      </c>
      <c r="Q228">
        <v>0</v>
      </c>
      <c r="R228">
        <v>0</v>
      </c>
      <c r="S228">
        <v>1.0671205553345191E-4</v>
      </c>
      <c r="T228">
        <v>5.852163593503489E-4</v>
      </c>
    </row>
    <row r="229" spans="1:20">
      <c r="A229" s="10">
        <v>223</v>
      </c>
      <c r="B229" s="10">
        <v>1.5088715303411141E-6</v>
      </c>
      <c r="C229" s="10">
        <v>1.22632898172181E-9</v>
      </c>
      <c r="D229" s="10">
        <v>1.3761732866857561E-7</v>
      </c>
      <c r="E229" s="10">
        <v>1.7707367252166159E-7</v>
      </c>
      <c r="F229" s="10">
        <v>0</v>
      </c>
      <c r="G229" s="10">
        <v>4.5026866454730598E-8</v>
      </c>
      <c r="H229" s="10">
        <v>1.3253930359207859E-8</v>
      </c>
      <c r="I229" s="10">
        <v>9.0407946524095684E-7</v>
      </c>
      <c r="J229" s="10">
        <v>2.9833210798590048E-8</v>
      </c>
      <c r="K229">
        <v>2.2626848363735471E-7</v>
      </c>
      <c r="L229">
        <v>4.121252035337108E-8</v>
      </c>
      <c r="M229">
        <v>3.13355762718399E-7</v>
      </c>
      <c r="N229">
        <v>8.6368042658912319E-7</v>
      </c>
      <c r="O229">
        <v>2.5171630539397559E-7</v>
      </c>
      <c r="P229">
        <v>3.7604284687072408E-9</v>
      </c>
      <c r="Q229">
        <v>0</v>
      </c>
      <c r="R229">
        <v>5.5154778175769832E-7</v>
      </c>
      <c r="S229">
        <v>1.12067993705536E-4</v>
      </c>
      <c r="T229">
        <v>6.103787246417397E-4</v>
      </c>
    </row>
    <row r="230" spans="1:20">
      <c r="A230" s="10">
        <v>224</v>
      </c>
      <c r="B230" s="10">
        <v>5.0402149435818933E-5</v>
      </c>
      <c r="C230" s="10">
        <v>1.708571904418004E-6</v>
      </c>
      <c r="D230" s="10">
        <v>2.8650166332749361E-5</v>
      </c>
      <c r="E230" s="10">
        <v>1.509443796108366E-5</v>
      </c>
      <c r="F230" s="10">
        <v>1.055212337539375E-5</v>
      </c>
      <c r="G230" s="10">
        <v>5.0032462006732426E-6</v>
      </c>
      <c r="H230" s="10">
        <v>3.471177482330803E-6</v>
      </c>
      <c r="I230" s="10">
        <v>3.9596948310746131E-5</v>
      </c>
      <c r="J230" s="10">
        <v>8.7190916562464564E-6</v>
      </c>
      <c r="K230">
        <v>3.6117579773165227E-5</v>
      </c>
      <c r="L230">
        <v>2.047217152464965E-5</v>
      </c>
      <c r="M230">
        <v>3.9549981649147572E-5</v>
      </c>
      <c r="N230">
        <v>4.9481464531469351E-5</v>
      </c>
      <c r="O230">
        <v>2.9579529659914421E-5</v>
      </c>
      <c r="P230">
        <v>9.8078317355277845E-6</v>
      </c>
      <c r="Q230">
        <v>1.424402766776403E-6</v>
      </c>
      <c r="R230">
        <v>3.2705244656338008E-5</v>
      </c>
      <c r="S230">
        <v>1.0326413162229309E-4</v>
      </c>
      <c r="T230">
        <v>6.3468462336164534E-4</v>
      </c>
    </row>
    <row r="231" spans="1:20">
      <c r="A231" s="10">
        <v>225</v>
      </c>
      <c r="B231" s="10">
        <v>1.4419191076065201E-4</v>
      </c>
      <c r="C231" s="10">
        <v>1.164277173221323E-5</v>
      </c>
      <c r="D231" s="10">
        <v>8.6104511125647775E-5</v>
      </c>
      <c r="E231" s="10">
        <v>6.7794684350316496E-5</v>
      </c>
      <c r="F231" s="10">
        <v>5.8809559022134937E-5</v>
      </c>
      <c r="G231" s="10">
        <v>3.1479847625783962E-5</v>
      </c>
      <c r="H231" s="10">
        <v>1.531356113284748E-5</v>
      </c>
      <c r="I231" s="10">
        <v>1.2368379373909149E-4</v>
      </c>
      <c r="J231" s="10">
        <v>5.4126011421648529E-5</v>
      </c>
      <c r="K231">
        <v>1.683938575568849E-4</v>
      </c>
      <c r="L231">
        <v>7.912536856489441E-5</v>
      </c>
      <c r="M231">
        <v>1.468108720495109E-4</v>
      </c>
      <c r="N231">
        <v>1.5080701352052509E-4</v>
      </c>
      <c r="O231">
        <v>1.093669195486776E-4</v>
      </c>
      <c r="P231">
        <v>3.4238882433047803E-5</v>
      </c>
      <c r="Q231">
        <v>7.3958187251884289E-6</v>
      </c>
      <c r="R231">
        <v>8.8499599543162276E-5</v>
      </c>
      <c r="S231">
        <v>1.236112406241119E-4</v>
      </c>
      <c r="T231">
        <v>6.1340735631479262E-4</v>
      </c>
    </row>
    <row r="232" spans="1:20">
      <c r="A232" s="10">
        <v>226</v>
      </c>
      <c r="B232" s="10">
        <v>2.4303779770422739E-4</v>
      </c>
      <c r="C232" s="10">
        <v>2.9050272931577541E-5</v>
      </c>
      <c r="D232" s="10">
        <v>1.4314583176615789E-4</v>
      </c>
      <c r="E232" s="10">
        <v>1.4844381780355101E-4</v>
      </c>
      <c r="F232" s="10">
        <v>7.0610269453383451E-5</v>
      </c>
      <c r="G232" s="10">
        <v>1.0389933525883211E-4</v>
      </c>
      <c r="H232" s="10">
        <v>3.1620075223816453E-5</v>
      </c>
      <c r="I232" s="10">
        <v>2.0171271348649831E-4</v>
      </c>
      <c r="J232" s="10">
        <v>1.202607597359211E-4</v>
      </c>
      <c r="K232">
        <v>3.271670952845287E-4</v>
      </c>
      <c r="L232">
        <v>1.0839891769366881E-4</v>
      </c>
      <c r="M232">
        <v>2.8367412283026189E-4</v>
      </c>
      <c r="N232">
        <v>2.8995972875754439E-4</v>
      </c>
      <c r="O232">
        <v>1.9010018122350719E-4</v>
      </c>
      <c r="P232">
        <v>1.0645034501126589E-4</v>
      </c>
      <c r="Q232">
        <v>1.8118745579201569E-5</v>
      </c>
      <c r="R232">
        <v>1.7385712144782329E-4</v>
      </c>
      <c r="S232">
        <v>1.095114482555104E-4</v>
      </c>
      <c r="T232">
        <v>5.2488542434902695E-4</v>
      </c>
    </row>
    <row r="233" spans="1:20">
      <c r="A233" s="10">
        <v>227</v>
      </c>
      <c r="B233" s="10">
        <v>3.0709579299210082E-4</v>
      </c>
      <c r="C233" s="10">
        <v>4.8943155369338802E-5</v>
      </c>
      <c r="D233" s="10">
        <v>1.7518735549822701E-4</v>
      </c>
      <c r="E233" s="10">
        <v>2.5319645510660271E-4</v>
      </c>
      <c r="F233" s="10">
        <v>8.3178762590300378E-5</v>
      </c>
      <c r="G233" s="10">
        <v>2.290739274153832E-4</v>
      </c>
      <c r="H233" s="10">
        <v>5.8147511586898858E-5</v>
      </c>
      <c r="I233" s="10">
        <v>2.2682691601084941E-4</v>
      </c>
      <c r="J233" s="10">
        <v>1.9089278210079999E-4</v>
      </c>
      <c r="K233">
        <v>4.3198390870669202E-4</v>
      </c>
      <c r="L233">
        <v>1.6315938648481609E-4</v>
      </c>
      <c r="M233">
        <v>3.5010856385228552E-4</v>
      </c>
      <c r="N233">
        <v>3.851590392760782E-4</v>
      </c>
      <c r="O233">
        <v>2.7266322850484788E-4</v>
      </c>
      <c r="P233">
        <v>1.6206830533535739E-4</v>
      </c>
      <c r="Q233">
        <v>2.9042668464167101E-5</v>
      </c>
      <c r="R233">
        <v>2.5509781958507507E-4</v>
      </c>
      <c r="S233">
        <v>1.0719746342681E-4</v>
      </c>
      <c r="T233">
        <v>4.8204742961926908E-4</v>
      </c>
    </row>
    <row r="234" spans="1:20">
      <c r="A234" s="10">
        <v>228</v>
      </c>
      <c r="B234" s="10">
        <v>3.4222919584770149E-4</v>
      </c>
      <c r="C234" s="10">
        <v>7.7352115180178547E-5</v>
      </c>
      <c r="D234" s="10">
        <v>1.9642098279364911E-4</v>
      </c>
      <c r="E234" s="10">
        <v>2.7879035203603282E-4</v>
      </c>
      <c r="F234" s="10">
        <v>9.0124686199893057E-5</v>
      </c>
      <c r="G234" s="10">
        <v>2.9734580998773901E-4</v>
      </c>
      <c r="H234" s="10">
        <v>1.2285637712669499E-4</v>
      </c>
      <c r="I234" s="10">
        <v>2.432709397084005E-4</v>
      </c>
      <c r="J234" s="10">
        <v>2.4598006858944898E-4</v>
      </c>
      <c r="K234">
        <v>4.7747463982903088E-4</v>
      </c>
      <c r="L234">
        <v>2.1526542252020149E-4</v>
      </c>
      <c r="M234">
        <v>4.0459315790537722E-4</v>
      </c>
      <c r="N234">
        <v>5.1317682809971506E-4</v>
      </c>
      <c r="O234">
        <v>3.1146024519107551E-4</v>
      </c>
      <c r="P234">
        <v>2.4440225236856318E-4</v>
      </c>
      <c r="Q234">
        <v>3.3886597588995649E-5</v>
      </c>
      <c r="R234">
        <v>2.4551790126527042E-4</v>
      </c>
      <c r="S234">
        <v>9.2884584343710626E-5</v>
      </c>
      <c r="T234">
        <v>4.6061696855327508E-4</v>
      </c>
    </row>
    <row r="235" spans="1:20">
      <c r="A235" s="10">
        <v>229</v>
      </c>
      <c r="B235" s="10">
        <v>3.3146993480109589E-4</v>
      </c>
      <c r="C235" s="10">
        <v>1.0109826781013971E-4</v>
      </c>
      <c r="D235" s="10">
        <v>2.346173635206564E-4</v>
      </c>
      <c r="E235" s="10">
        <v>2.7092414511658549E-4</v>
      </c>
      <c r="F235" s="10">
        <v>8.4928322151007501E-5</v>
      </c>
      <c r="G235" s="10">
        <v>2.8643740056971798E-4</v>
      </c>
      <c r="H235" s="10">
        <v>2.0437246403444479E-4</v>
      </c>
      <c r="I235" s="10">
        <v>2.2331570421848761E-4</v>
      </c>
      <c r="J235" s="10">
        <v>2.7799931144404641E-4</v>
      </c>
      <c r="K235">
        <v>4.6966886259273581E-4</v>
      </c>
      <c r="L235">
        <v>2.3623253403972191E-4</v>
      </c>
      <c r="M235">
        <v>4.0502236963758909E-4</v>
      </c>
      <c r="N235">
        <v>5.11546019038197E-4</v>
      </c>
      <c r="O235">
        <v>3.1336179898259413E-4</v>
      </c>
      <c r="P235">
        <v>3.7082133336963931E-4</v>
      </c>
      <c r="Q235">
        <v>4.1674474000059073E-5</v>
      </c>
      <c r="R235">
        <v>1.6553122927870169E-4</v>
      </c>
      <c r="S235">
        <v>8.6666449955237403E-5</v>
      </c>
      <c r="T235">
        <v>4.0128923224098018E-4</v>
      </c>
    </row>
    <row r="236" spans="1:20">
      <c r="A236" s="10">
        <v>230</v>
      </c>
      <c r="B236" s="10">
        <v>1.8779563559666681E-4</v>
      </c>
      <c r="C236" s="10">
        <v>9.6499437774262952E-5</v>
      </c>
      <c r="D236" s="10">
        <v>2.2212687182965961E-4</v>
      </c>
      <c r="E236" s="10">
        <v>2.3278767923348199E-4</v>
      </c>
      <c r="F236" s="10">
        <v>8.0947618695524781E-5</v>
      </c>
      <c r="G236" s="10">
        <v>2.5001444578136121E-4</v>
      </c>
      <c r="H236" s="10">
        <v>2.1459850368636679E-4</v>
      </c>
      <c r="I236" s="10">
        <v>1.764161029206038E-4</v>
      </c>
      <c r="J236" s="10">
        <v>2.3845581116464849E-4</v>
      </c>
      <c r="K236">
        <v>4.0232920622204231E-4</v>
      </c>
      <c r="L236">
        <v>2.5161369621998388E-4</v>
      </c>
      <c r="M236">
        <v>3.5989654937720601E-4</v>
      </c>
      <c r="N236">
        <v>4.0522150573333898E-4</v>
      </c>
      <c r="O236">
        <v>2.9891483462765139E-4</v>
      </c>
      <c r="P236">
        <v>3.3303079420744813E-4</v>
      </c>
      <c r="Q236">
        <v>4.4004850359441622E-5</v>
      </c>
      <c r="R236">
        <v>1.770988038128672E-4</v>
      </c>
      <c r="S236">
        <v>8.1044075964271635E-5</v>
      </c>
      <c r="T236">
        <v>5.5141921359071785E-4</v>
      </c>
    </row>
    <row r="237" spans="1:20">
      <c r="A237" s="10">
        <v>231</v>
      </c>
      <c r="B237" s="10">
        <v>1.219301940393693E-4</v>
      </c>
      <c r="C237" s="10">
        <v>6.9991874771104689E-5</v>
      </c>
      <c r="D237" s="10">
        <v>1.5285554243592899E-4</v>
      </c>
      <c r="E237" s="10">
        <v>1.2404537518664191E-4</v>
      </c>
      <c r="F237" s="10">
        <v>5.8564922648824587E-5</v>
      </c>
      <c r="G237" s="10">
        <v>1.7762116842458229E-4</v>
      </c>
      <c r="H237" s="10">
        <v>1.588507598568567E-4</v>
      </c>
      <c r="I237" s="10">
        <v>1.3318108229748861E-4</v>
      </c>
      <c r="J237" s="10">
        <v>1.73408470423269E-4</v>
      </c>
      <c r="K237">
        <v>2.6162587455302232E-4</v>
      </c>
      <c r="L237">
        <v>1.901930531763954E-4</v>
      </c>
      <c r="M237">
        <v>2.4918445841359572E-4</v>
      </c>
      <c r="N237">
        <v>2.8675990834436358E-4</v>
      </c>
      <c r="O237">
        <v>2.4783756022442891E-4</v>
      </c>
      <c r="P237">
        <v>2.2970790241023519E-4</v>
      </c>
      <c r="Q237">
        <v>2.936884282075844E-5</v>
      </c>
      <c r="R237">
        <v>1.322248083925578E-4</v>
      </c>
      <c r="S237">
        <v>8.1807983394918975E-5</v>
      </c>
      <c r="T237">
        <v>5.992207357926097E-4</v>
      </c>
    </row>
    <row r="238" spans="1:20">
      <c r="A238" s="10">
        <v>232</v>
      </c>
      <c r="B238" s="10">
        <v>5.9997401089900579E-5</v>
      </c>
      <c r="C238" s="10">
        <v>5.2875793135261113E-5</v>
      </c>
      <c r="D238" s="10">
        <v>1.050794396574106E-4</v>
      </c>
      <c r="E238" s="10">
        <v>9.6665985392618316E-5</v>
      </c>
      <c r="F238" s="10">
        <v>1.2308535651636549E-5</v>
      </c>
      <c r="G238" s="10">
        <v>8.6572476231561724E-5</v>
      </c>
      <c r="H238" s="10">
        <v>7.9091632376756949E-5</v>
      </c>
      <c r="I238" s="10">
        <v>7.094074745018914E-5</v>
      </c>
      <c r="J238" s="10">
        <v>8.6208416556312229E-5</v>
      </c>
      <c r="K238">
        <v>1.2651832188374749E-4</v>
      </c>
      <c r="L238">
        <v>1.4729434167941739E-4</v>
      </c>
      <c r="M238">
        <v>1.136013335465755E-4</v>
      </c>
      <c r="N238">
        <v>1.208536767511077E-4</v>
      </c>
      <c r="O238">
        <v>2.0022146627082159E-4</v>
      </c>
      <c r="P238">
        <v>7.246028514629203E-5</v>
      </c>
      <c r="Q238">
        <v>1.1145462064261481E-5</v>
      </c>
      <c r="R238">
        <v>5.4277869794738549E-5</v>
      </c>
      <c r="S238">
        <v>8.0910039028945978E-5</v>
      </c>
      <c r="T238">
        <v>6.205612540274815E-4</v>
      </c>
    </row>
    <row r="239" spans="1:20">
      <c r="A239" s="10">
        <v>233</v>
      </c>
      <c r="B239" s="10">
        <v>1.776857518903941E-5</v>
      </c>
      <c r="C239" s="10">
        <v>1.81352792728062E-5</v>
      </c>
      <c r="D239" s="10">
        <v>6.1336379981860318E-5</v>
      </c>
      <c r="E239" s="10">
        <v>4.0693119422065429E-5</v>
      </c>
      <c r="F239" s="10">
        <v>1.48029798197587E-7</v>
      </c>
      <c r="G239" s="10">
        <v>3.5237264349919492E-5</v>
      </c>
      <c r="H239" s="10">
        <v>2.056136119969049E-5</v>
      </c>
      <c r="I239" s="10">
        <v>3.742386351375718E-5</v>
      </c>
      <c r="J239" s="10">
        <v>4.7525956704268463E-5</v>
      </c>
      <c r="K239">
        <v>3.736603220061714E-5</v>
      </c>
      <c r="L239">
        <v>3.5453247465291972E-5</v>
      </c>
      <c r="M239">
        <v>5.1544927384642922E-5</v>
      </c>
      <c r="N239">
        <v>1.692167899593125E-5</v>
      </c>
      <c r="O239">
        <v>1.4253982104830691E-4</v>
      </c>
      <c r="P239">
        <v>4.8532180429869844E-6</v>
      </c>
      <c r="Q239">
        <v>6.5976707230673922E-7</v>
      </c>
      <c r="R239">
        <v>5.6054406841539799E-6</v>
      </c>
      <c r="S239">
        <v>7.6099751169342498E-5</v>
      </c>
      <c r="T239">
        <v>6.2592151946067964E-4</v>
      </c>
    </row>
    <row r="240" spans="1:20">
      <c r="A240" s="10">
        <v>234</v>
      </c>
      <c r="B240" s="10">
        <v>1.919970144509121E-5</v>
      </c>
      <c r="C240" s="10">
        <v>1.2255885855990961E-5</v>
      </c>
      <c r="D240" s="10">
        <v>5.4231402108711078E-5</v>
      </c>
      <c r="E240" s="10">
        <v>3.1951883788723587E-5</v>
      </c>
      <c r="F240" s="10">
        <v>0</v>
      </c>
      <c r="G240" s="10">
        <v>5.2579713752149051E-5</v>
      </c>
      <c r="H240" s="10">
        <v>1.2416859540995719E-5</v>
      </c>
      <c r="I240" s="10">
        <v>3.4252447296328913E-5</v>
      </c>
      <c r="J240" s="10">
        <v>5.0609699765026512E-5</v>
      </c>
      <c r="K240">
        <v>2.9907111485624342E-5</v>
      </c>
      <c r="L240">
        <v>1.3689557833456291E-5</v>
      </c>
      <c r="M240">
        <v>5.1995925817561747E-5</v>
      </c>
      <c r="N240">
        <v>7.9518600758095672E-6</v>
      </c>
      <c r="O240">
        <v>1.3904488123897879E-4</v>
      </c>
      <c r="P240">
        <v>3.199535644097655E-6</v>
      </c>
      <c r="Q240">
        <v>0</v>
      </c>
      <c r="R240">
        <v>3.256750379968594E-6</v>
      </c>
      <c r="S240">
        <v>8.3960206685783142E-5</v>
      </c>
      <c r="T240">
        <v>6.2931630294148938E-4</v>
      </c>
    </row>
    <row r="241" spans="1:20">
      <c r="A241" s="10">
        <v>235</v>
      </c>
      <c r="B241" s="10">
        <v>1.279767451238392E-5</v>
      </c>
      <c r="C241" s="10">
        <v>5.0969999062230881E-6</v>
      </c>
      <c r="D241" s="10">
        <v>2.718457810533657E-5</v>
      </c>
      <c r="E241" s="10">
        <v>1.015447814168453E-5</v>
      </c>
      <c r="F241" s="10">
        <v>0</v>
      </c>
      <c r="G241" s="10">
        <v>4.586385008998484E-5</v>
      </c>
      <c r="H241" s="10">
        <v>6.9779307557248192E-6</v>
      </c>
      <c r="I241" s="10">
        <v>2.1129627736791191E-5</v>
      </c>
      <c r="J241" s="10">
        <v>4.3061924532661278E-5</v>
      </c>
      <c r="K241">
        <v>2.038272120539638E-5</v>
      </c>
      <c r="L241">
        <v>9.4186848617049247E-6</v>
      </c>
      <c r="M241">
        <v>4.1951188138810228E-5</v>
      </c>
      <c r="N241">
        <v>1.060092101019843E-5</v>
      </c>
      <c r="O241">
        <v>1.1842508129559729E-4</v>
      </c>
      <c r="P241">
        <v>7.3613785252476211E-6</v>
      </c>
      <c r="Q241">
        <v>0</v>
      </c>
      <c r="R241">
        <v>5.8151685299290549E-6</v>
      </c>
      <c r="S241">
        <v>8.6398234763782763E-5</v>
      </c>
      <c r="T241">
        <v>5.8236854693641195E-4</v>
      </c>
    </row>
    <row r="242" spans="1:20">
      <c r="A242" s="10">
        <v>236</v>
      </c>
      <c r="B242" s="10">
        <v>3.7526915095454728E-6</v>
      </c>
      <c r="C242" s="10">
        <v>5.8505352680275071E-6</v>
      </c>
      <c r="D242" s="10">
        <v>1.161597165087178E-5</v>
      </c>
      <c r="E242" s="10">
        <v>3.5331925304400128E-7</v>
      </c>
      <c r="F242" s="10">
        <v>0</v>
      </c>
      <c r="G242" s="10">
        <v>2.7484710826324312E-5</v>
      </c>
      <c r="H242" s="10">
        <v>7.3011695512624699E-6</v>
      </c>
      <c r="I242" s="10">
        <v>1.10856553037521E-5</v>
      </c>
      <c r="J242" s="10">
        <v>2.6214173688434261E-5</v>
      </c>
      <c r="K242">
        <v>1.170805136179253E-5</v>
      </c>
      <c r="L242">
        <v>9.0248923730044138E-7</v>
      </c>
      <c r="M242">
        <v>2.7765198032167429E-5</v>
      </c>
      <c r="N242">
        <v>4.6948901462464944E-6</v>
      </c>
      <c r="O242">
        <v>4.4448667582517158E-5</v>
      </c>
      <c r="P242">
        <v>7.2925128472664746E-6</v>
      </c>
      <c r="Q242">
        <v>0</v>
      </c>
      <c r="R242">
        <v>1.1447795641749511E-6</v>
      </c>
      <c r="S242">
        <v>8.0566480806103089E-5</v>
      </c>
      <c r="T242">
        <v>5.583735604000917E-4</v>
      </c>
    </row>
    <row r="243" spans="1:20">
      <c r="A243" s="10">
        <v>237</v>
      </c>
      <c r="B243" s="10">
        <v>2.9275790652314948E-7</v>
      </c>
      <c r="C243" s="10">
        <v>4.1289182890664372E-6</v>
      </c>
      <c r="D243" s="10">
        <v>5.3870477183362661E-6</v>
      </c>
      <c r="E243" s="10">
        <v>0</v>
      </c>
      <c r="F243" s="10">
        <v>0</v>
      </c>
      <c r="G243" s="10">
        <v>1.383214731792073E-5</v>
      </c>
      <c r="H243" s="10">
        <v>1.909734884621942E-6</v>
      </c>
      <c r="I243" s="10">
        <v>4.920608450645096E-6</v>
      </c>
      <c r="J243" s="10">
        <v>1.5298631917338441E-5</v>
      </c>
      <c r="K243">
        <v>6.5558991858948709E-6</v>
      </c>
      <c r="L243">
        <v>3.8108950519404433E-8</v>
      </c>
      <c r="M243">
        <v>1.6067720035445141E-5</v>
      </c>
      <c r="N243">
        <v>7.5985213186455469E-7</v>
      </c>
      <c r="O243">
        <v>9.6881898078587472E-6</v>
      </c>
      <c r="P243">
        <v>3.557455944131236E-6</v>
      </c>
      <c r="Q243">
        <v>0</v>
      </c>
      <c r="R243">
        <v>0</v>
      </c>
      <c r="S243">
        <v>7.0896357278256981E-5</v>
      </c>
      <c r="T243">
        <v>4.798133350206018E-4</v>
      </c>
    </row>
    <row r="244" spans="1:20">
      <c r="A244" s="10">
        <v>238</v>
      </c>
      <c r="B244" s="10">
        <v>6.4288053797313245E-8</v>
      </c>
      <c r="C244" s="10">
        <v>8.0070523013707654E-7</v>
      </c>
      <c r="D244" s="10">
        <v>2.221785571375219E-6</v>
      </c>
      <c r="E244" s="10">
        <v>0</v>
      </c>
      <c r="F244" s="10">
        <v>0</v>
      </c>
      <c r="G244" s="10">
        <v>4.7150136513786731E-6</v>
      </c>
      <c r="H244" s="10">
        <v>3.2846244015493278E-7</v>
      </c>
      <c r="I244" s="10">
        <v>2.0490555336055281E-6</v>
      </c>
      <c r="J244" s="10">
        <v>2.3465104582181528E-6</v>
      </c>
      <c r="K244">
        <v>4.1994427711087982E-6</v>
      </c>
      <c r="L244">
        <v>0</v>
      </c>
      <c r="M244">
        <v>6.9353947746833968E-6</v>
      </c>
      <c r="N244">
        <v>3.4000260245458388E-9</v>
      </c>
      <c r="O244">
        <v>2.6050011002883501E-6</v>
      </c>
      <c r="P244">
        <v>1.812254683714333E-7</v>
      </c>
      <c r="Q244">
        <v>0</v>
      </c>
      <c r="R244">
        <v>0</v>
      </c>
      <c r="S244">
        <v>7.6063427713793331E-5</v>
      </c>
      <c r="T244">
        <v>3.9933702690456157E-4</v>
      </c>
    </row>
    <row r="245" spans="1:20">
      <c r="A245" s="10">
        <v>239</v>
      </c>
      <c r="B245" s="10">
        <v>0</v>
      </c>
      <c r="C245" s="10">
        <v>6.3068347631407404E-8</v>
      </c>
      <c r="D245" s="10">
        <v>3.5455476919307142E-7</v>
      </c>
      <c r="E245" s="10">
        <v>0</v>
      </c>
      <c r="F245" s="10">
        <v>0</v>
      </c>
      <c r="G245" s="10">
        <v>2.6410458804816363E-7</v>
      </c>
      <c r="H245" s="10">
        <v>0</v>
      </c>
      <c r="I245" s="10">
        <v>2.176600755469713E-7</v>
      </c>
      <c r="J245" s="10">
        <v>3.6398402369275028E-7</v>
      </c>
      <c r="K245">
        <v>8.3767638068122828E-7</v>
      </c>
      <c r="L245">
        <v>0</v>
      </c>
      <c r="M245">
        <v>1.4543728611577971E-6</v>
      </c>
      <c r="N245">
        <v>7.1579495253596607E-10</v>
      </c>
      <c r="O245">
        <v>6.3964274205643222E-7</v>
      </c>
      <c r="P245">
        <v>0</v>
      </c>
      <c r="Q245">
        <v>0</v>
      </c>
      <c r="R245">
        <v>0</v>
      </c>
      <c r="S245">
        <v>8.4129640640280768E-5</v>
      </c>
      <c r="T245">
        <v>2.7980191876520518E-4</v>
      </c>
    </row>
    <row r="246" spans="1:20">
      <c r="A246" s="10">
        <v>240</v>
      </c>
      <c r="B246" s="10">
        <v>0</v>
      </c>
      <c r="C246" s="10">
        <v>0</v>
      </c>
      <c r="D246" s="10">
        <v>5.4421373614637637E-8</v>
      </c>
      <c r="E246" s="10">
        <v>0</v>
      </c>
      <c r="F246" s="10">
        <v>0</v>
      </c>
      <c r="G246" s="10">
        <v>1.6514585719674059E-8</v>
      </c>
      <c r="H246" s="10">
        <v>1.9169338045073472E-8</v>
      </c>
      <c r="I246" s="10">
        <v>5.2002672681782364E-9</v>
      </c>
      <c r="J246" s="10">
        <v>2.3564937439644592E-10</v>
      </c>
      <c r="K246">
        <v>0</v>
      </c>
      <c r="L246">
        <v>0</v>
      </c>
      <c r="M246">
        <v>2.6272530430287721E-7</v>
      </c>
      <c r="N246">
        <v>6.8000520490916777E-10</v>
      </c>
      <c r="O246">
        <v>1.4682775180067091E-7</v>
      </c>
      <c r="P246">
        <v>0</v>
      </c>
      <c r="Q246">
        <v>0</v>
      </c>
      <c r="R246">
        <v>0</v>
      </c>
      <c r="S246">
        <v>9.835699123731054E-5</v>
      </c>
      <c r="T246">
        <v>2.391399809332745E-4</v>
      </c>
    </row>
    <row r="247" spans="1:20">
      <c r="A247" s="10">
        <v>241</v>
      </c>
      <c r="B247" s="10">
        <v>0</v>
      </c>
      <c r="C247" s="10">
        <v>0</v>
      </c>
      <c r="D247" s="10">
        <v>3.8872409724741169E-9</v>
      </c>
      <c r="E247" s="10">
        <v>0</v>
      </c>
      <c r="F247" s="10">
        <v>0</v>
      </c>
      <c r="G247" s="10">
        <v>0</v>
      </c>
      <c r="H247" s="10">
        <v>0</v>
      </c>
      <c r="I247" s="10">
        <v>1.435273766017193E-8</v>
      </c>
      <c r="J247" s="10">
        <v>0</v>
      </c>
      <c r="K247">
        <v>0</v>
      </c>
      <c r="L247">
        <v>0</v>
      </c>
      <c r="M247">
        <v>3.6788218318117108E-8</v>
      </c>
      <c r="N247">
        <v>6.9790007872256687E-10</v>
      </c>
      <c r="O247">
        <v>2.2817811774616569E-8</v>
      </c>
      <c r="P247">
        <v>0</v>
      </c>
      <c r="Q247">
        <v>0</v>
      </c>
      <c r="R247">
        <v>0</v>
      </c>
      <c r="S247">
        <v>1.2422436610765519E-4</v>
      </c>
      <c r="T247">
        <v>2.5795339084916402E-4</v>
      </c>
    </row>
    <row r="248" spans="1:20">
      <c r="A248" s="10">
        <v>242</v>
      </c>
      <c r="B248" s="10">
        <v>0</v>
      </c>
      <c r="C248" s="10">
        <v>0</v>
      </c>
      <c r="D248" s="10">
        <v>9.5981258579607837E-11</v>
      </c>
      <c r="E248" s="10">
        <v>0</v>
      </c>
      <c r="F248" s="10">
        <v>0</v>
      </c>
      <c r="G248" s="10">
        <v>0</v>
      </c>
      <c r="H248" s="10">
        <v>0</v>
      </c>
      <c r="I248" s="10">
        <v>2.0801069072712952E-9</v>
      </c>
      <c r="J248" s="10">
        <v>0</v>
      </c>
      <c r="K248">
        <v>0</v>
      </c>
      <c r="L248">
        <v>0</v>
      </c>
      <c r="M248">
        <v>3.5890944700602058E-10</v>
      </c>
      <c r="N248">
        <v>6.9790007872256687E-10</v>
      </c>
      <c r="O248">
        <v>6.6740863896750209E-9</v>
      </c>
      <c r="P248">
        <v>0</v>
      </c>
      <c r="Q248">
        <v>0</v>
      </c>
      <c r="R248">
        <v>0</v>
      </c>
      <c r="S248">
        <v>1.3417264806513051E-4</v>
      </c>
      <c r="T248">
        <v>2.3010841093902689E-4</v>
      </c>
    </row>
    <row r="249" spans="1:20">
      <c r="A249" s="10">
        <v>243</v>
      </c>
      <c r="B249" s="10">
        <v>0</v>
      </c>
      <c r="C249" s="10">
        <v>0</v>
      </c>
      <c r="D249" s="10">
        <v>4.7990629289803918E-11</v>
      </c>
      <c r="E249" s="10">
        <v>0</v>
      </c>
      <c r="F249" s="10">
        <v>0</v>
      </c>
      <c r="G249" s="10">
        <v>1.198349095656395E-8</v>
      </c>
      <c r="H249" s="10">
        <v>0</v>
      </c>
      <c r="I249" s="10">
        <v>0</v>
      </c>
      <c r="J249" s="10">
        <v>0</v>
      </c>
      <c r="K249">
        <v>0</v>
      </c>
      <c r="L249">
        <v>0</v>
      </c>
      <c r="M249">
        <v>0</v>
      </c>
      <c r="N249">
        <v>6.6211033109576856E-10</v>
      </c>
      <c r="O249">
        <v>0</v>
      </c>
      <c r="P249">
        <v>0</v>
      </c>
      <c r="Q249">
        <v>0</v>
      </c>
      <c r="R249">
        <v>0</v>
      </c>
      <c r="S249">
        <v>1.4843674073465159E-4</v>
      </c>
      <c r="T249">
        <v>3.2516302960174332E-4</v>
      </c>
    </row>
    <row r="250" spans="1:20">
      <c r="A250" s="10">
        <v>244</v>
      </c>
      <c r="B250" s="10">
        <v>0</v>
      </c>
      <c r="C250" s="10">
        <v>0</v>
      </c>
      <c r="D250" s="10">
        <v>9.5981258579607837E-11</v>
      </c>
      <c r="E250" s="10">
        <v>0</v>
      </c>
      <c r="F250" s="10">
        <v>0</v>
      </c>
      <c r="G250" s="10">
        <v>0</v>
      </c>
      <c r="H250" s="10">
        <v>0</v>
      </c>
      <c r="I250" s="10">
        <v>0</v>
      </c>
      <c r="J250" s="10">
        <v>2.3564937439644592E-10</v>
      </c>
      <c r="K250">
        <v>0</v>
      </c>
      <c r="L250">
        <v>0</v>
      </c>
      <c r="M250">
        <v>0</v>
      </c>
      <c r="N250">
        <v>8.231641954163609E-10</v>
      </c>
      <c r="O250">
        <v>1.0743860897738281E-11</v>
      </c>
      <c r="P250">
        <v>0</v>
      </c>
      <c r="Q250">
        <v>0</v>
      </c>
      <c r="R250">
        <v>0</v>
      </c>
      <c r="S250">
        <v>1.785282655772026E-4</v>
      </c>
      <c r="T250">
        <v>2.1807116109945641E-4</v>
      </c>
    </row>
    <row r="251" spans="1:20">
      <c r="A251" s="10">
        <v>245</v>
      </c>
      <c r="B251" s="10">
        <v>0</v>
      </c>
      <c r="C251" s="10">
        <v>0</v>
      </c>
      <c r="D251" s="10">
        <v>1.4397188786941181E-10</v>
      </c>
      <c r="E251" s="10">
        <v>0</v>
      </c>
      <c r="F251" s="10">
        <v>0</v>
      </c>
      <c r="G251" s="10">
        <v>1.027142840030416E-8</v>
      </c>
      <c r="H251" s="10">
        <v>0</v>
      </c>
      <c r="I251" s="10">
        <v>0</v>
      </c>
      <c r="J251" s="10">
        <v>0</v>
      </c>
      <c r="K251">
        <v>0</v>
      </c>
      <c r="L251">
        <v>0</v>
      </c>
      <c r="M251">
        <v>3.5890944700602058E-10</v>
      </c>
      <c r="N251">
        <v>9.6632318592355403E-10</v>
      </c>
      <c r="O251">
        <v>0</v>
      </c>
      <c r="P251">
        <v>0</v>
      </c>
      <c r="Q251">
        <v>0</v>
      </c>
      <c r="R251">
        <v>0</v>
      </c>
      <c r="S251">
        <v>1.882397870799391E-4</v>
      </c>
      <c r="T251">
        <v>2.8807192339549558E-4</v>
      </c>
    </row>
    <row r="252" spans="1:20">
      <c r="A252" s="10">
        <v>246</v>
      </c>
      <c r="B252" s="10">
        <v>0</v>
      </c>
      <c r="C252" s="10">
        <v>0</v>
      </c>
      <c r="D252" s="10">
        <v>9.5981258579607837E-11</v>
      </c>
      <c r="E252" s="10">
        <v>0</v>
      </c>
      <c r="F252" s="10">
        <v>0</v>
      </c>
      <c r="G252" s="10">
        <v>0</v>
      </c>
      <c r="H252" s="10">
        <v>0</v>
      </c>
      <c r="I252" s="10">
        <v>0</v>
      </c>
      <c r="J252" s="10">
        <v>0</v>
      </c>
      <c r="K252">
        <v>0</v>
      </c>
      <c r="L252">
        <v>0</v>
      </c>
      <c r="M252">
        <v>0</v>
      </c>
      <c r="N252">
        <v>8.9474369066995752E-10</v>
      </c>
      <c r="O252">
        <v>1.0743860897738281E-11</v>
      </c>
      <c r="P252">
        <v>0</v>
      </c>
      <c r="Q252">
        <v>0</v>
      </c>
      <c r="R252">
        <v>0</v>
      </c>
      <c r="S252">
        <v>2.0553739259928711E-4</v>
      </c>
      <c r="T252">
        <v>2.7545230451233698E-4</v>
      </c>
    </row>
    <row r="253" spans="1:20">
      <c r="A253" s="10">
        <v>247</v>
      </c>
      <c r="B253" s="10">
        <v>1.685521502780135E-6</v>
      </c>
      <c r="C253" s="10">
        <v>1.0471973554631599E-8</v>
      </c>
      <c r="D253" s="10">
        <v>1.438399136388648E-8</v>
      </c>
      <c r="E253" s="10">
        <v>5.3376279995179221E-7</v>
      </c>
      <c r="F253" s="10">
        <v>0</v>
      </c>
      <c r="G253" s="10">
        <v>7.8784706111469158E-7</v>
      </c>
      <c r="H253" s="10">
        <v>1.613766556077109E-8</v>
      </c>
      <c r="I253" s="10">
        <v>9.6888924058931373E-7</v>
      </c>
      <c r="J253" s="10">
        <v>5.2264439098013334E-7</v>
      </c>
      <c r="K253">
        <v>2.2823486011782699E-7</v>
      </c>
      <c r="L253">
        <v>1.7712000866405011E-8</v>
      </c>
      <c r="M253">
        <v>6.6212512057288189E-8</v>
      </c>
      <c r="N253">
        <v>2.0173964942273671E-6</v>
      </c>
      <c r="O253">
        <v>6.427839783864084E-7</v>
      </c>
      <c r="P253">
        <v>2.7183820255714998E-10</v>
      </c>
      <c r="Q253">
        <v>0</v>
      </c>
      <c r="R253">
        <v>1.854812810389588E-6</v>
      </c>
      <c r="S253">
        <v>2.2577144863347411E-4</v>
      </c>
      <c r="T253">
        <v>2.6442954608441223E-4</v>
      </c>
    </row>
    <row r="254" spans="1:20">
      <c r="A254" s="10">
        <v>248</v>
      </c>
      <c r="B254" s="10">
        <v>5.9882832360181411E-5</v>
      </c>
      <c r="C254" s="10">
        <v>6.8521898309319742E-6</v>
      </c>
      <c r="D254" s="10">
        <v>9.1312652177523123E-6</v>
      </c>
      <c r="E254" s="10">
        <v>3.7701740586015057E-5</v>
      </c>
      <c r="F254" s="10">
        <v>1.028921309398825E-5</v>
      </c>
      <c r="G254" s="10">
        <v>3.8961820457446992E-5</v>
      </c>
      <c r="H254" s="10">
        <v>1.3263381676313561E-5</v>
      </c>
      <c r="I254" s="10">
        <v>4.7569293161198433E-5</v>
      </c>
      <c r="J254" s="10">
        <v>3.0393716974554459E-5</v>
      </c>
      <c r="K254">
        <v>2.870502867355258E-5</v>
      </c>
      <c r="L254">
        <v>2.4278533921111649E-5</v>
      </c>
      <c r="M254">
        <v>1.7006854159038119E-5</v>
      </c>
      <c r="N254">
        <v>8.223275876969922E-5</v>
      </c>
      <c r="O254">
        <v>3.3640179406917243E-5</v>
      </c>
      <c r="P254">
        <v>1.33248290938451E-5</v>
      </c>
      <c r="Q254">
        <v>7.6107955098746307E-6</v>
      </c>
      <c r="R254">
        <v>5.8495800916217382E-5</v>
      </c>
      <c r="S254">
        <v>2.3648064689830609E-4</v>
      </c>
      <c r="T254">
        <v>1.8863555466435569E-4</v>
      </c>
    </row>
    <row r="255" spans="1:20">
      <c r="A255" s="10">
        <v>249</v>
      </c>
      <c r="B255" s="10">
        <v>2.0742215408507949E-4</v>
      </c>
      <c r="C255" s="10">
        <v>3.3513184108689092E-5</v>
      </c>
      <c r="D255" s="10">
        <v>5.7172158692908641E-5</v>
      </c>
      <c r="E255" s="10">
        <v>1.5503223276293351E-4</v>
      </c>
      <c r="F255" s="10">
        <v>5.5323476774178818E-5</v>
      </c>
      <c r="G255" s="10">
        <v>1.4641041764005259E-4</v>
      </c>
      <c r="H255" s="10">
        <v>7.302231782625012E-5</v>
      </c>
      <c r="I255" s="10">
        <v>1.8051695857331749E-4</v>
      </c>
      <c r="J255" s="10">
        <v>1.184265463046533E-4</v>
      </c>
      <c r="K255">
        <v>9.1347122241074581E-5</v>
      </c>
      <c r="L255">
        <v>9.3073215584579371E-5</v>
      </c>
      <c r="M255">
        <v>7.6079983462889808E-5</v>
      </c>
      <c r="N255">
        <v>2.914347070210362E-4</v>
      </c>
      <c r="O255">
        <v>1.0263248489234E-4</v>
      </c>
      <c r="P255">
        <v>5.6095081675946487E-5</v>
      </c>
      <c r="Q255">
        <v>3.6894794090441402E-5</v>
      </c>
      <c r="R255">
        <v>2.170270120334254E-4</v>
      </c>
      <c r="S255">
        <v>2.4300853243301021E-4</v>
      </c>
      <c r="T255">
        <v>1.9049740465010431E-4</v>
      </c>
    </row>
    <row r="256" spans="1:20">
      <c r="A256" s="10">
        <v>250</v>
      </c>
      <c r="B256" s="10">
        <v>3.3142873481277301E-4</v>
      </c>
      <c r="C256" s="10">
        <v>6.5726720091661674E-5</v>
      </c>
      <c r="D256" s="10">
        <v>1.460558731478442E-4</v>
      </c>
      <c r="E256" s="10">
        <v>2.6908323909570421E-4</v>
      </c>
      <c r="F256" s="10">
        <v>1.1432953602147101E-4</v>
      </c>
      <c r="G256" s="10">
        <v>2.5516035944268231E-4</v>
      </c>
      <c r="H256" s="10">
        <v>1.3264167619173411E-4</v>
      </c>
      <c r="I256" s="10">
        <v>3.0532614215191548E-4</v>
      </c>
      <c r="J256" s="10">
        <v>1.9278678566958651E-4</v>
      </c>
      <c r="K256">
        <v>2.038843967399865E-4</v>
      </c>
      <c r="L256">
        <v>1.891765835325414E-4</v>
      </c>
      <c r="M256">
        <v>1.162807083167721E-4</v>
      </c>
      <c r="N256">
        <v>4.6639404475085978E-4</v>
      </c>
      <c r="O256">
        <v>1.7463967433744071E-4</v>
      </c>
      <c r="P256">
        <v>1.5737950409855039E-4</v>
      </c>
      <c r="Q256">
        <v>9.0996342477559408E-5</v>
      </c>
      <c r="R256">
        <v>3.5803228524849219E-4</v>
      </c>
      <c r="S256">
        <v>2.29813923195973E-4</v>
      </c>
      <c r="T256">
        <v>1.4710673685630461E-4</v>
      </c>
    </row>
    <row r="257" spans="1:20">
      <c r="A257" s="10">
        <v>251</v>
      </c>
      <c r="B257" s="10">
        <v>4.0560323424015151E-4</v>
      </c>
      <c r="C257" s="10">
        <v>9.9930182885430162E-5</v>
      </c>
      <c r="D257" s="10">
        <v>1.9125841664276169E-4</v>
      </c>
      <c r="E257" s="10">
        <v>3.3629261191911111E-4</v>
      </c>
      <c r="F257" s="10">
        <v>1.9111376789369611E-4</v>
      </c>
      <c r="G257" s="10">
        <v>3.2643483611481211E-4</v>
      </c>
      <c r="H257" s="10">
        <v>1.662856376246072E-4</v>
      </c>
      <c r="I257" s="10">
        <v>3.9133125061399697E-4</v>
      </c>
      <c r="J257" s="10">
        <v>2.256053806583084E-4</v>
      </c>
      <c r="K257">
        <v>3.7033495816033861E-4</v>
      </c>
      <c r="L257">
        <v>2.6722354097377942E-4</v>
      </c>
      <c r="M257">
        <v>2.0945077524491351E-4</v>
      </c>
      <c r="N257">
        <v>5.31715152364541E-4</v>
      </c>
      <c r="O257">
        <v>2.4870943796610648E-4</v>
      </c>
      <c r="P257">
        <v>2.3317941217599131E-4</v>
      </c>
      <c r="Q257">
        <v>1.5945493178664969E-4</v>
      </c>
      <c r="R257">
        <v>4.3491028523260218E-4</v>
      </c>
      <c r="S257">
        <v>2.3477761295005519E-4</v>
      </c>
      <c r="T257">
        <v>1.5011148310475631E-4</v>
      </c>
    </row>
    <row r="258" spans="1:20">
      <c r="A258" s="10">
        <v>252</v>
      </c>
      <c r="B258" s="10">
        <v>4.3208737179021081E-4</v>
      </c>
      <c r="C258" s="10">
        <v>1.09766920217403E-4</v>
      </c>
      <c r="D258" s="10">
        <v>1.5615090897854329E-4</v>
      </c>
      <c r="E258" s="10">
        <v>3.630778111997879E-4</v>
      </c>
      <c r="F258" s="10">
        <v>2.8785065602790759E-4</v>
      </c>
      <c r="G258" s="10">
        <v>3.6937876919671941E-4</v>
      </c>
      <c r="H258" s="10">
        <v>1.7953833656220809E-4</v>
      </c>
      <c r="I258" s="10">
        <v>4.2762776552090999E-4</v>
      </c>
      <c r="J258" s="10">
        <v>2.4763584242318938E-4</v>
      </c>
      <c r="K258">
        <v>3.9845909464185359E-4</v>
      </c>
      <c r="L258">
        <v>2.7273305588387098E-4</v>
      </c>
      <c r="M258">
        <v>3.0500654467188049E-4</v>
      </c>
      <c r="N258">
        <v>5.0647510614536869E-4</v>
      </c>
      <c r="O258">
        <v>3.4804945701685981E-4</v>
      </c>
      <c r="P258">
        <v>2.8145991573666029E-4</v>
      </c>
      <c r="Q258">
        <v>2.1131909268662209E-4</v>
      </c>
      <c r="R258">
        <v>4.634333279108838E-4</v>
      </c>
      <c r="S258">
        <v>2.3103383711105721E-4</v>
      </c>
      <c r="T258">
        <v>1.8478004112764369E-4</v>
      </c>
    </row>
    <row r="259" spans="1:20">
      <c r="A259" s="10">
        <v>253</v>
      </c>
      <c r="B259" s="10">
        <v>4.1313928389721252E-4</v>
      </c>
      <c r="C259" s="10">
        <v>1.050372605880352E-4</v>
      </c>
      <c r="D259" s="10">
        <v>1.195041180766919E-4</v>
      </c>
      <c r="E259" s="10">
        <v>3.6571253541224142E-4</v>
      </c>
      <c r="F259" s="10">
        <v>2.0748718954694879E-4</v>
      </c>
      <c r="G259" s="10">
        <v>3.7279956203704011E-4</v>
      </c>
      <c r="H259" s="10">
        <v>1.4771363907287901E-4</v>
      </c>
      <c r="I259" s="10">
        <v>4.2805781895687619E-4</v>
      </c>
      <c r="J259" s="10">
        <v>2.379429332619903E-4</v>
      </c>
      <c r="K259">
        <v>4.5712542076292061E-4</v>
      </c>
      <c r="L259">
        <v>1.6041886214538089E-4</v>
      </c>
      <c r="M259">
        <v>2.2473027450376911E-4</v>
      </c>
      <c r="N259">
        <v>5.2398699163255433E-4</v>
      </c>
      <c r="O259">
        <v>3.6207256450973622E-4</v>
      </c>
      <c r="P259">
        <v>1.489614904799632E-4</v>
      </c>
      <c r="Q259">
        <v>1.9006308153254349E-4</v>
      </c>
      <c r="R259">
        <v>4.4180457685170211E-4</v>
      </c>
      <c r="S259">
        <v>2.2648554933438881E-4</v>
      </c>
      <c r="T259">
        <v>1.7454987387597481E-4</v>
      </c>
    </row>
    <row r="260" spans="1:20">
      <c r="A260" s="10">
        <v>254</v>
      </c>
      <c r="B260" s="10">
        <v>3.5278815633592309E-4</v>
      </c>
      <c r="C260" s="10">
        <v>7.9596008153469478E-5</v>
      </c>
      <c r="D260" s="10">
        <v>9.8701971529800106E-5</v>
      </c>
      <c r="E260" s="10">
        <v>3.1125428421228149E-4</v>
      </c>
      <c r="F260" s="10">
        <v>1.255183490972043E-4</v>
      </c>
      <c r="G260" s="10">
        <v>3.237086302731526E-4</v>
      </c>
      <c r="H260" s="10">
        <v>8.04369010991573E-5</v>
      </c>
      <c r="I260" s="10">
        <v>3.7544263568394892E-4</v>
      </c>
      <c r="J260" s="10">
        <v>1.805254927382E-4</v>
      </c>
      <c r="K260">
        <v>3.619413818346183E-4</v>
      </c>
      <c r="L260">
        <v>9.8984765487442273E-5</v>
      </c>
      <c r="M260">
        <v>1.647727564315499E-4</v>
      </c>
      <c r="N260">
        <v>4.8811000202219718E-4</v>
      </c>
      <c r="O260">
        <v>2.9561293970514432E-4</v>
      </c>
      <c r="P260">
        <v>9.1767185725609782E-5</v>
      </c>
      <c r="Q260">
        <v>1.4005965779509931E-4</v>
      </c>
      <c r="R260">
        <v>3.7775762462735661E-4</v>
      </c>
      <c r="S260">
        <v>2.2489096056058021E-4</v>
      </c>
      <c r="T260">
        <v>1.3828047132748481E-4</v>
      </c>
    </row>
    <row r="261" spans="1:20">
      <c r="A261" s="10">
        <v>255</v>
      </c>
      <c r="B261" s="10">
        <v>2.3344297257665649E-4</v>
      </c>
      <c r="C261" s="10">
        <v>5.391967721260044E-5</v>
      </c>
      <c r="D261" s="10">
        <v>6.7736209343188431E-5</v>
      </c>
      <c r="E261" s="10">
        <v>2.0814555904449469E-4</v>
      </c>
      <c r="F261" s="10">
        <v>9.9562156894617205E-5</v>
      </c>
      <c r="G261" s="10">
        <v>2.041238068364447E-4</v>
      </c>
      <c r="H261" s="10">
        <v>4.6624682885217272E-5</v>
      </c>
      <c r="I261" s="10">
        <v>2.6411106278829749E-4</v>
      </c>
      <c r="J261" s="10">
        <v>9.9563893158352543E-5</v>
      </c>
      <c r="K261">
        <v>2.254879304934311E-4</v>
      </c>
      <c r="L261">
        <v>7.1588818367383631E-5</v>
      </c>
      <c r="M261">
        <v>1.013106598858514E-4</v>
      </c>
      <c r="N261">
        <v>3.7251336274645092E-4</v>
      </c>
      <c r="O261">
        <v>2.199893459999327E-4</v>
      </c>
      <c r="P261">
        <v>5.4874437533730712E-5</v>
      </c>
      <c r="Q261">
        <v>1.037544416867908E-4</v>
      </c>
      <c r="R261">
        <v>2.4546263796399549E-4</v>
      </c>
      <c r="S261">
        <v>2.354244666645613E-4</v>
      </c>
      <c r="T261">
        <v>8.924476391534865E-5</v>
      </c>
    </row>
    <row r="262" spans="1:20">
      <c r="A262" s="10">
        <v>256</v>
      </c>
      <c r="B262" s="10">
        <v>8.6807225629423278E-5</v>
      </c>
      <c r="C262" s="10">
        <v>6.4049894778758001E-5</v>
      </c>
      <c r="D262" s="10">
        <v>8.3104135182800632E-5</v>
      </c>
      <c r="E262" s="10">
        <v>1.0233167583920089E-4</v>
      </c>
      <c r="F262" s="10">
        <v>2.2887234192156471E-5</v>
      </c>
      <c r="G262" s="10">
        <v>8.5746157950605695E-5</v>
      </c>
      <c r="H262" s="10">
        <v>3.9517440359012507E-5</v>
      </c>
      <c r="I262" s="10">
        <v>1.133404000283815E-4</v>
      </c>
      <c r="J262" s="10">
        <v>5.6416574005397477E-5</v>
      </c>
      <c r="K262">
        <v>7.637040012535184E-5</v>
      </c>
      <c r="L262">
        <v>9.7096279331494899E-5</v>
      </c>
      <c r="M262">
        <v>5.9768920130553728E-5</v>
      </c>
      <c r="N262">
        <v>1.4800934460655279E-4</v>
      </c>
      <c r="O262">
        <v>1.8601137047410881E-4</v>
      </c>
      <c r="P262">
        <v>1.0005050351483E-5</v>
      </c>
      <c r="Q262">
        <v>6.8972790537326183E-5</v>
      </c>
      <c r="R262">
        <v>7.6974112492973851E-5</v>
      </c>
      <c r="S262">
        <v>2.3809300467505631E-4</v>
      </c>
      <c r="T262">
        <v>9.730475810063415E-5</v>
      </c>
    </row>
    <row r="263" spans="1:20">
      <c r="A263" s="10">
        <v>257</v>
      </c>
      <c r="B263" s="10">
        <v>1.935548252622064E-5</v>
      </c>
      <c r="C263" s="10">
        <v>2.4887126924681971E-5</v>
      </c>
      <c r="D263" s="10">
        <v>5.0217687231689481E-5</v>
      </c>
      <c r="E263" s="10">
        <v>4.1006299215697853E-5</v>
      </c>
      <c r="F263" s="10">
        <v>1.405586668696622E-6</v>
      </c>
      <c r="G263" s="10">
        <v>3.6318180915825093E-5</v>
      </c>
      <c r="H263" s="10">
        <v>1.707921968944739E-5</v>
      </c>
      <c r="I263" s="10">
        <v>3.9658451582823143E-5</v>
      </c>
      <c r="J263" s="10">
        <v>4.0578665564234012E-5</v>
      </c>
      <c r="K263">
        <v>2.7862485511082179E-5</v>
      </c>
      <c r="L263">
        <v>4.0116859155521141E-5</v>
      </c>
      <c r="M263">
        <v>4.0106130680029357E-5</v>
      </c>
      <c r="N263">
        <v>2.1287370569788001E-5</v>
      </c>
      <c r="O263">
        <v>1.3892796063556611E-4</v>
      </c>
      <c r="P263">
        <v>7.1425487721891153E-7</v>
      </c>
      <c r="Q263">
        <v>1.4959043358722031E-5</v>
      </c>
      <c r="R263">
        <v>6.5402976175040448E-6</v>
      </c>
      <c r="S263">
        <v>2.2725875487207309E-4</v>
      </c>
      <c r="T263">
        <v>1.106709966559787E-4</v>
      </c>
    </row>
    <row r="264" spans="1:20">
      <c r="A264" s="10">
        <v>258</v>
      </c>
      <c r="B264" s="10">
        <v>1.9334310739272971E-5</v>
      </c>
      <c r="C264" s="10">
        <v>1.06538556616064E-5</v>
      </c>
      <c r="D264" s="10">
        <v>1.625460190613636E-5</v>
      </c>
      <c r="E264" s="10">
        <v>4.2123245806172078E-5</v>
      </c>
      <c r="F264" s="10">
        <v>0</v>
      </c>
      <c r="G264" s="10">
        <v>6.0308705582976058E-5</v>
      </c>
      <c r="H264" s="10">
        <v>1.1918069197815509E-5</v>
      </c>
      <c r="I264" s="10">
        <v>4.1442920406861133E-5</v>
      </c>
      <c r="J264" s="10">
        <v>4.3661859561949722E-5</v>
      </c>
      <c r="K264">
        <v>2.9845170626489469E-5</v>
      </c>
      <c r="L264">
        <v>1.929834367260934E-5</v>
      </c>
      <c r="M264">
        <v>3.881971757006059E-5</v>
      </c>
      <c r="N264">
        <v>8.9142419157757194E-6</v>
      </c>
      <c r="O264">
        <v>1.383594779759902E-4</v>
      </c>
      <c r="P264">
        <v>3.1978593085152189E-6</v>
      </c>
      <c r="Q264">
        <v>0</v>
      </c>
      <c r="R264">
        <v>3.2528546789723739E-6</v>
      </c>
      <c r="S264">
        <v>2.172883059280753E-4</v>
      </c>
      <c r="T264">
        <v>1.8124475131772901E-4</v>
      </c>
    </row>
    <row r="265" spans="1:20">
      <c r="A265" s="10">
        <v>259</v>
      </c>
      <c r="B265" s="10">
        <v>1.8586245054817619E-5</v>
      </c>
      <c r="C265" s="10">
        <v>6.3088538262142179E-6</v>
      </c>
      <c r="D265" s="10">
        <v>9.0600909153354692E-6</v>
      </c>
      <c r="E265" s="10">
        <v>2.1286702909012831E-5</v>
      </c>
      <c r="F265" s="10">
        <v>0</v>
      </c>
      <c r="G265" s="10">
        <v>5.9669803229569697E-5</v>
      </c>
      <c r="H265" s="10">
        <v>4.9006850273207438E-6</v>
      </c>
      <c r="I265" s="10">
        <v>4.0583486680636168E-5</v>
      </c>
      <c r="J265" s="10">
        <v>3.6370256407997108E-5</v>
      </c>
      <c r="K265">
        <v>1.5132004408415039E-5</v>
      </c>
      <c r="L265">
        <v>2.3835416324863862E-6</v>
      </c>
      <c r="M265">
        <v>2.698236269183025E-5</v>
      </c>
      <c r="N265">
        <v>1.1721059583985059E-5</v>
      </c>
      <c r="O265">
        <v>9.3802165248916866E-5</v>
      </c>
      <c r="P265">
        <v>5.8427091002950093E-6</v>
      </c>
      <c r="Q265">
        <v>0</v>
      </c>
      <c r="R265">
        <v>5.8769432171548308E-6</v>
      </c>
      <c r="S265">
        <v>2.20221190681842E-4</v>
      </c>
      <c r="T265">
        <v>1.5277150142248801E-4</v>
      </c>
    </row>
    <row r="266" spans="1:20">
      <c r="A266" s="10">
        <v>260</v>
      </c>
      <c r="B266" s="10">
        <v>1.121962532723072E-5</v>
      </c>
      <c r="C266" s="10">
        <v>6.1788848528835231E-6</v>
      </c>
      <c r="D266" s="10">
        <v>4.9964723825639998E-6</v>
      </c>
      <c r="E266" s="10">
        <v>7.7638225447533415E-6</v>
      </c>
      <c r="F266" s="10">
        <v>0</v>
      </c>
      <c r="G266" s="10">
        <v>4.372151629011973E-5</v>
      </c>
      <c r="H266" s="10">
        <v>6.2009141398099701E-6</v>
      </c>
      <c r="I266" s="10">
        <v>2.9757886631334859E-5</v>
      </c>
      <c r="J266" s="10">
        <v>2.4479149791837449E-5</v>
      </c>
      <c r="K266">
        <v>1.01801768364655E-5</v>
      </c>
      <c r="L266">
        <v>1.535906187600239E-7</v>
      </c>
      <c r="M266">
        <v>1.8736725014444119E-5</v>
      </c>
      <c r="N266">
        <v>8.1282833998766412E-6</v>
      </c>
      <c r="O266">
        <v>2.5512683122542321E-5</v>
      </c>
      <c r="P266">
        <v>1.6853968558543301E-7</v>
      </c>
      <c r="Q266">
        <v>0</v>
      </c>
      <c r="R266">
        <v>6.0138492807362783E-6</v>
      </c>
      <c r="S266">
        <v>2.2527497328325789E-4</v>
      </c>
      <c r="T266">
        <v>1.6242382920376021E-4</v>
      </c>
    </row>
    <row r="267" spans="1:20">
      <c r="A267" s="10">
        <v>261</v>
      </c>
      <c r="B267" s="10">
        <v>1.072868713179008E-6</v>
      </c>
      <c r="C267" s="10">
        <v>1.6788443759771591E-6</v>
      </c>
      <c r="D267" s="10">
        <v>1.9881677878753192E-6</v>
      </c>
      <c r="E267" s="10">
        <v>1.38015333220313E-6</v>
      </c>
      <c r="F267" s="10">
        <v>0</v>
      </c>
      <c r="G267" s="10">
        <v>2.3110562390723632E-5</v>
      </c>
      <c r="H267" s="10">
        <v>4.2761021540908379E-6</v>
      </c>
      <c r="I267" s="10">
        <v>1.7735030493399569E-5</v>
      </c>
      <c r="J267" s="10">
        <v>1.6718544292245459E-5</v>
      </c>
      <c r="K267">
        <v>3.6073176534265571E-6</v>
      </c>
      <c r="L267">
        <v>1.154816682406195E-9</v>
      </c>
      <c r="M267">
        <v>8.2940285408523365E-6</v>
      </c>
      <c r="N267">
        <v>4.1587038053163886E-6</v>
      </c>
      <c r="O267">
        <v>7.4816172682603932E-6</v>
      </c>
      <c r="P267">
        <v>0</v>
      </c>
      <c r="Q267">
        <v>0</v>
      </c>
      <c r="R267">
        <v>5.5920005157170196E-6</v>
      </c>
      <c r="S267">
        <v>2.2139531732484009E-4</v>
      </c>
      <c r="T267">
        <v>1.2230298946303621E-4</v>
      </c>
    </row>
    <row r="268" spans="1:20">
      <c r="A268" s="10">
        <v>262</v>
      </c>
      <c r="B268" s="10">
        <v>4.0921818859443617E-8</v>
      </c>
      <c r="C268" s="10">
        <v>3.2585312942893827E-8</v>
      </c>
      <c r="D268" s="10">
        <v>4.3947418772137942E-7</v>
      </c>
      <c r="E268" s="10">
        <v>0</v>
      </c>
      <c r="F268" s="10">
        <v>0</v>
      </c>
      <c r="G268" s="10">
        <v>6.963104244645761E-6</v>
      </c>
      <c r="H268" s="10">
        <v>2.109502306912313E-7</v>
      </c>
      <c r="I268" s="10">
        <v>6.6268695885257417E-6</v>
      </c>
      <c r="J268" s="10">
        <v>5.7840716286574918E-6</v>
      </c>
      <c r="K268">
        <v>5.5058541453226273E-8</v>
      </c>
      <c r="L268">
        <v>0</v>
      </c>
      <c r="M268">
        <v>2.3982176712427321E-6</v>
      </c>
      <c r="N268">
        <v>6.9221398256835934E-7</v>
      </c>
      <c r="O268">
        <v>2.8098328083037301E-6</v>
      </c>
      <c r="P268">
        <v>0</v>
      </c>
      <c r="Q268">
        <v>0</v>
      </c>
      <c r="R268">
        <v>2.4086562730914872E-6</v>
      </c>
      <c r="S268">
        <v>2.3065470580269879E-4</v>
      </c>
      <c r="T268">
        <v>9.5285227945662867E-5</v>
      </c>
    </row>
    <row r="269" spans="1:20">
      <c r="A269" s="10">
        <v>263</v>
      </c>
      <c r="B269" s="10">
        <v>0</v>
      </c>
      <c r="C269" s="10">
        <v>0</v>
      </c>
      <c r="D269" s="10">
        <v>6.7234871635015282E-8</v>
      </c>
      <c r="E269" s="10">
        <v>0</v>
      </c>
      <c r="F269" s="10">
        <v>0</v>
      </c>
      <c r="G269" s="10">
        <v>1.3011277713927469E-6</v>
      </c>
      <c r="H269" s="10">
        <v>0</v>
      </c>
      <c r="I269" s="10">
        <v>1.8148932765942039E-6</v>
      </c>
      <c r="J269" s="10">
        <v>1.094878836308255E-6</v>
      </c>
      <c r="K269">
        <v>0</v>
      </c>
      <c r="L269">
        <v>0</v>
      </c>
      <c r="M269">
        <v>4.1015812694401032E-7</v>
      </c>
      <c r="N269">
        <v>6.4421545728236946E-10</v>
      </c>
      <c r="O269">
        <v>7.7235762677835661E-7</v>
      </c>
      <c r="P269">
        <v>0</v>
      </c>
      <c r="Q269">
        <v>0</v>
      </c>
      <c r="R269">
        <v>7.5131376355672549E-8</v>
      </c>
      <c r="S269">
        <v>2.363360182527509E-4</v>
      </c>
      <c r="T269">
        <v>1.125823652711187E-4</v>
      </c>
    </row>
    <row r="270" spans="1:20">
      <c r="A270" s="10">
        <v>264</v>
      </c>
      <c r="B270" s="10">
        <v>0</v>
      </c>
      <c r="C270" s="10">
        <v>0</v>
      </c>
      <c r="D270" s="10">
        <v>7.148204232716294E-8</v>
      </c>
      <c r="E270" s="10">
        <v>0</v>
      </c>
      <c r="F270" s="10">
        <v>0</v>
      </c>
      <c r="G270" s="10">
        <v>5.7360724195484872E-8</v>
      </c>
      <c r="H270" s="10">
        <v>1.7502439084632301E-8</v>
      </c>
      <c r="I270" s="10">
        <v>3.9995833367033058E-7</v>
      </c>
      <c r="J270" s="10">
        <v>2.8277924927573498E-9</v>
      </c>
      <c r="K270">
        <v>0</v>
      </c>
      <c r="L270">
        <v>0</v>
      </c>
      <c r="M270">
        <v>1.9248313642932879E-8</v>
      </c>
      <c r="N270">
        <v>6.9790007872256687E-10</v>
      </c>
      <c r="O270">
        <v>1.3962829061309651E-7</v>
      </c>
      <c r="P270">
        <v>0</v>
      </c>
      <c r="Q270">
        <v>0</v>
      </c>
      <c r="R270">
        <v>0</v>
      </c>
      <c r="S270">
        <v>2.3327063505609169E-4</v>
      </c>
      <c r="T270">
        <v>1.0153393021529361E-4</v>
      </c>
    </row>
    <row r="271" spans="1:20">
      <c r="A271" s="10">
        <v>265</v>
      </c>
      <c r="B271" s="10">
        <v>0</v>
      </c>
      <c r="C271" s="10">
        <v>0</v>
      </c>
      <c r="D271" s="10">
        <v>2.4955127230698041E-9</v>
      </c>
      <c r="E271" s="10">
        <v>0</v>
      </c>
      <c r="F271" s="10">
        <v>0</v>
      </c>
      <c r="G271" s="10">
        <v>1.198349095656395E-8</v>
      </c>
      <c r="H271" s="10">
        <v>0</v>
      </c>
      <c r="I271" s="10">
        <v>8.0488581161914255E-8</v>
      </c>
      <c r="J271" s="10">
        <v>0</v>
      </c>
      <c r="K271">
        <v>0</v>
      </c>
      <c r="L271">
        <v>0</v>
      </c>
      <c r="M271">
        <v>8.0036806682342602E-9</v>
      </c>
      <c r="N271">
        <v>9.2158600139005622E-10</v>
      </c>
      <c r="O271">
        <v>2.249012401723555E-8</v>
      </c>
      <c r="P271">
        <v>0</v>
      </c>
      <c r="Q271">
        <v>0</v>
      </c>
      <c r="R271">
        <v>0</v>
      </c>
      <c r="S271">
        <v>2.3602275580240009E-4</v>
      </c>
      <c r="T271">
        <v>1.055023166993028E-4</v>
      </c>
    </row>
    <row r="272" spans="1:20">
      <c r="A272" s="10">
        <v>266</v>
      </c>
      <c r="B272" s="10">
        <v>0</v>
      </c>
      <c r="C272" s="10">
        <v>0</v>
      </c>
      <c r="D272" s="10">
        <v>4.7990629289803918E-11</v>
      </c>
      <c r="E272" s="10">
        <v>0</v>
      </c>
      <c r="F272" s="10">
        <v>0</v>
      </c>
      <c r="G272" s="10">
        <v>0</v>
      </c>
      <c r="H272" s="10">
        <v>0</v>
      </c>
      <c r="I272" s="10">
        <v>5.778074742420263E-10</v>
      </c>
      <c r="J272" s="10">
        <v>0</v>
      </c>
      <c r="K272">
        <v>0</v>
      </c>
      <c r="L272">
        <v>0</v>
      </c>
      <c r="M272">
        <v>0</v>
      </c>
      <c r="N272">
        <v>6.9790007872256687E-10</v>
      </c>
      <c r="O272">
        <v>3.674400427026493E-9</v>
      </c>
      <c r="P272">
        <v>0</v>
      </c>
      <c r="Q272">
        <v>0</v>
      </c>
      <c r="R272">
        <v>0</v>
      </c>
      <c r="S272">
        <v>2.3921459606113371E-4</v>
      </c>
      <c r="T272">
        <v>1.047411529991157E-4</v>
      </c>
    </row>
    <row r="273" spans="1:20">
      <c r="A273" s="10">
        <v>267</v>
      </c>
      <c r="B273" s="10">
        <v>0</v>
      </c>
      <c r="C273" s="10">
        <v>5.0410880641492993E-7</v>
      </c>
      <c r="D273" s="10">
        <v>1.4397188786941181E-10</v>
      </c>
      <c r="E273" s="10">
        <v>0</v>
      </c>
      <c r="F273" s="10">
        <v>0</v>
      </c>
      <c r="G273" s="10">
        <v>0</v>
      </c>
      <c r="H273" s="10">
        <v>0</v>
      </c>
      <c r="I273" s="10">
        <v>0</v>
      </c>
      <c r="J273" s="10">
        <v>2.3564937439644592E-10</v>
      </c>
      <c r="K273">
        <v>0</v>
      </c>
      <c r="L273">
        <v>0</v>
      </c>
      <c r="M273">
        <v>0</v>
      </c>
      <c r="N273">
        <v>9.3053343829675572E-10</v>
      </c>
      <c r="O273">
        <v>2.1487721795476571E-11</v>
      </c>
      <c r="P273">
        <v>0</v>
      </c>
      <c r="Q273">
        <v>0</v>
      </c>
      <c r="R273">
        <v>0</v>
      </c>
      <c r="S273">
        <v>2.3249682447827781E-4</v>
      </c>
      <c r="T273">
        <v>1.2647498419722771E-4</v>
      </c>
    </row>
    <row r="274" spans="1:20">
      <c r="A274" s="10">
        <v>268</v>
      </c>
      <c r="B274" s="10">
        <v>0</v>
      </c>
      <c r="C274" s="10">
        <v>2.6278478179753079E-9</v>
      </c>
      <c r="D274" s="10">
        <v>9.5981258579607837E-11</v>
      </c>
      <c r="E274" s="10">
        <v>0</v>
      </c>
      <c r="F274" s="10">
        <v>0</v>
      </c>
      <c r="G274" s="10">
        <v>0</v>
      </c>
      <c r="H274" s="10">
        <v>0</v>
      </c>
      <c r="I274" s="10">
        <v>0</v>
      </c>
      <c r="J274" s="10">
        <v>0</v>
      </c>
      <c r="K274">
        <v>0</v>
      </c>
      <c r="L274">
        <v>0</v>
      </c>
      <c r="M274">
        <v>0</v>
      </c>
      <c r="N274">
        <v>8.231641954163609E-10</v>
      </c>
      <c r="O274">
        <v>0</v>
      </c>
      <c r="P274">
        <v>0</v>
      </c>
      <c r="Q274">
        <v>0</v>
      </c>
      <c r="R274">
        <v>0</v>
      </c>
      <c r="S274">
        <v>2.223936592635772E-4</v>
      </c>
      <c r="T274">
        <v>1.7100875179956E-4</v>
      </c>
    </row>
    <row r="275" spans="1:20">
      <c r="A275" s="10">
        <v>269</v>
      </c>
      <c r="B275" s="10">
        <v>0</v>
      </c>
      <c r="C275" s="10">
        <v>0</v>
      </c>
      <c r="D275" s="10">
        <v>4.7990629289803918E-11</v>
      </c>
      <c r="E275" s="10">
        <v>0</v>
      </c>
      <c r="F275" s="10">
        <v>0</v>
      </c>
      <c r="G275" s="10">
        <v>0</v>
      </c>
      <c r="H275" s="10">
        <v>0</v>
      </c>
      <c r="I275" s="10">
        <v>0</v>
      </c>
      <c r="J275" s="10">
        <v>0</v>
      </c>
      <c r="K275">
        <v>0</v>
      </c>
      <c r="L275">
        <v>0</v>
      </c>
      <c r="M275">
        <v>0</v>
      </c>
      <c r="N275">
        <v>8.9474369066995752E-10</v>
      </c>
      <c r="O275">
        <v>1.0743860897738281E-11</v>
      </c>
      <c r="P275">
        <v>0</v>
      </c>
      <c r="Q275">
        <v>0</v>
      </c>
      <c r="R275">
        <v>0</v>
      </c>
      <c r="S275">
        <v>2.016314449578041E-4</v>
      </c>
      <c r="T275">
        <v>2.0729360211953389E-4</v>
      </c>
    </row>
    <row r="276" spans="1:20">
      <c r="A276" s="10">
        <v>270</v>
      </c>
      <c r="B276" s="10">
        <v>0</v>
      </c>
      <c r="C276" s="10">
        <v>0</v>
      </c>
      <c r="D276" s="10">
        <v>9.5981258579607837E-11</v>
      </c>
      <c r="E276" s="10">
        <v>0</v>
      </c>
      <c r="F276" s="10">
        <v>0</v>
      </c>
      <c r="G276" s="10">
        <v>0</v>
      </c>
      <c r="H276" s="10">
        <v>0</v>
      </c>
      <c r="I276" s="10">
        <v>0</v>
      </c>
      <c r="J276" s="10">
        <v>0</v>
      </c>
      <c r="K276">
        <v>0</v>
      </c>
      <c r="L276">
        <v>0</v>
      </c>
      <c r="M276">
        <v>0</v>
      </c>
      <c r="N276">
        <v>6.6211033109576856E-10</v>
      </c>
      <c r="O276">
        <v>0</v>
      </c>
      <c r="P276">
        <v>0</v>
      </c>
      <c r="Q276">
        <v>0</v>
      </c>
      <c r="R276">
        <v>0</v>
      </c>
      <c r="S276">
        <v>1.776740047076694E-4</v>
      </c>
      <c r="T276">
        <v>1.7880351762722421E-4</v>
      </c>
    </row>
    <row r="277" spans="1:20">
      <c r="A277" s="10">
        <v>271</v>
      </c>
      <c r="B277" s="10">
        <v>1.767921479426114E-6</v>
      </c>
      <c r="C277" s="10">
        <v>3.4251806434126501E-7</v>
      </c>
      <c r="D277" s="10">
        <v>2.0811196379810081E-7</v>
      </c>
      <c r="E277" s="10">
        <v>5.6888770225636197E-7</v>
      </c>
      <c r="F277" s="10">
        <v>1.3187298921102319E-7</v>
      </c>
      <c r="G277" s="10">
        <v>6.4809332639920432E-7</v>
      </c>
      <c r="H277" s="10">
        <v>2.0751433520902199E-7</v>
      </c>
      <c r="I277" s="10">
        <v>1.124348341534131E-6</v>
      </c>
      <c r="J277" s="10">
        <v>5.2166762432326006E-7</v>
      </c>
      <c r="K277">
        <v>2.5271624729970799E-7</v>
      </c>
      <c r="L277">
        <v>1.2242500354358681E-7</v>
      </c>
      <c r="M277">
        <v>3.1352803925296179E-7</v>
      </c>
      <c r="N277">
        <v>6.0445975824667656E-7</v>
      </c>
      <c r="O277">
        <v>4.021889120042042E-7</v>
      </c>
      <c r="P277">
        <v>8.2185749906445011E-8</v>
      </c>
      <c r="Q277">
        <v>2.8936788247578169E-7</v>
      </c>
      <c r="R277">
        <v>2.1100925313847512E-6</v>
      </c>
      <c r="S277">
        <v>1.6868863392649399E-4</v>
      </c>
      <c r="T277">
        <v>1.531412112113438E-4</v>
      </c>
    </row>
    <row r="278" spans="1:20">
      <c r="A278" s="10">
        <v>272</v>
      </c>
      <c r="B278" s="10">
        <v>5.6035934125648342E-5</v>
      </c>
      <c r="C278" s="10">
        <v>3.041401426557446E-5</v>
      </c>
      <c r="D278" s="10">
        <v>3.4404272778740152E-5</v>
      </c>
      <c r="E278" s="10">
        <v>3.521196697727615E-5</v>
      </c>
      <c r="F278" s="10">
        <v>3.3688673844153233E-5</v>
      </c>
      <c r="G278" s="10">
        <v>4.3481507467451313E-5</v>
      </c>
      <c r="H278" s="10">
        <v>3.0821074294237092E-5</v>
      </c>
      <c r="I278" s="10">
        <v>4.5601302571710368E-5</v>
      </c>
      <c r="J278" s="10">
        <v>3.9722051810377999E-5</v>
      </c>
      <c r="K278">
        <v>3.7386445646455052E-5</v>
      </c>
      <c r="L278">
        <v>3.1116362284932561E-5</v>
      </c>
      <c r="M278">
        <v>3.4983611748561042E-5</v>
      </c>
      <c r="N278">
        <v>4.0162017803640702E-5</v>
      </c>
      <c r="O278">
        <v>3.2933528278827697E-5</v>
      </c>
      <c r="P278">
        <v>3.4727511602144283E-5</v>
      </c>
      <c r="Q278">
        <v>3.4928902984245457E-5</v>
      </c>
      <c r="R278">
        <v>5.4200373171349463E-5</v>
      </c>
      <c r="S278">
        <v>1.6197676106728611E-4</v>
      </c>
      <c r="T278">
        <v>1.4770349794700791E-4</v>
      </c>
    </row>
    <row r="279" spans="1:20">
      <c r="A279" s="10">
        <v>273</v>
      </c>
      <c r="B279" s="10">
        <v>1.8284078220728609E-4</v>
      </c>
      <c r="C279" s="10">
        <v>1.175078547499938E-4</v>
      </c>
      <c r="D279" s="10">
        <v>1.283873551247343E-4</v>
      </c>
      <c r="E279" s="10">
        <v>1.441597758552814E-4</v>
      </c>
      <c r="F279" s="10">
        <v>1.446818288098988E-4</v>
      </c>
      <c r="G279" s="10">
        <v>1.6578791095733019E-4</v>
      </c>
      <c r="H279" s="10">
        <v>1.4071839340420249E-4</v>
      </c>
      <c r="I279" s="10">
        <v>1.611312809114331E-4</v>
      </c>
      <c r="J279" s="10">
        <v>1.613304714665224E-4</v>
      </c>
      <c r="K279">
        <v>1.4972467368613119E-4</v>
      </c>
      <c r="L279">
        <v>1.485962964423707E-4</v>
      </c>
      <c r="M279">
        <v>1.518609863836874E-4</v>
      </c>
      <c r="N279">
        <v>1.646205609629769E-4</v>
      </c>
      <c r="O279">
        <v>1.106514308467311E-4</v>
      </c>
      <c r="P279">
        <v>1.693273367773423E-4</v>
      </c>
      <c r="Q279">
        <v>1.3470565163469471E-4</v>
      </c>
      <c r="R279">
        <v>1.876929818002557E-4</v>
      </c>
      <c r="S279">
        <v>1.6735114177124689E-4</v>
      </c>
      <c r="T279">
        <v>7.6854272501497936E-5</v>
      </c>
    </row>
    <row r="280" spans="1:20">
      <c r="A280" s="10">
        <v>274</v>
      </c>
      <c r="B280" s="10">
        <v>2.8960266120586471E-4</v>
      </c>
      <c r="C280" s="10">
        <v>2.218551979820246E-4</v>
      </c>
      <c r="D280" s="10">
        <v>2.371687541329398E-4</v>
      </c>
      <c r="E280" s="10">
        <v>2.5626580110464479E-4</v>
      </c>
      <c r="F280" s="10">
        <v>2.6986846190466858E-4</v>
      </c>
      <c r="G280" s="10">
        <v>2.8443956181940197E-4</v>
      </c>
      <c r="H280" s="10">
        <v>2.6796831405124632E-4</v>
      </c>
      <c r="I280" s="10">
        <v>2.7699171023471222E-4</v>
      </c>
      <c r="J280" s="10">
        <v>2.7390682999754381E-4</v>
      </c>
      <c r="K280">
        <v>2.8422180164660232E-4</v>
      </c>
      <c r="L280">
        <v>2.8137206626244941E-4</v>
      </c>
      <c r="M280">
        <v>2.8434911126541549E-4</v>
      </c>
      <c r="N280">
        <v>2.744335322850481E-4</v>
      </c>
      <c r="O280">
        <v>2.074143900876363E-4</v>
      </c>
      <c r="P280">
        <v>3.2687393075773118E-4</v>
      </c>
      <c r="Q280">
        <v>2.5882476009465719E-4</v>
      </c>
      <c r="R280">
        <v>3.294886788342377E-4</v>
      </c>
      <c r="S280">
        <v>1.5555384047343559E-4</v>
      </c>
      <c r="T280">
        <v>5.1508061902993293E-5</v>
      </c>
    </row>
    <row r="281" spans="1:20">
      <c r="A281" s="10">
        <v>275</v>
      </c>
      <c r="B281" s="10">
        <v>3.5945534676436978E-4</v>
      </c>
      <c r="C281" s="10">
        <v>3.0739023636866498E-4</v>
      </c>
      <c r="D281" s="10">
        <v>3.15993424529378E-4</v>
      </c>
      <c r="E281" s="10">
        <v>3.2280349930637948E-4</v>
      </c>
      <c r="F281" s="10">
        <v>3.6474475420124119E-4</v>
      </c>
      <c r="G281" s="10">
        <v>3.641268856811141E-4</v>
      </c>
      <c r="H281" s="10">
        <v>3.6015019147654322E-4</v>
      </c>
      <c r="I281" s="10">
        <v>3.5582909675555973E-4</v>
      </c>
      <c r="J281" s="10">
        <v>3.5177615011804559E-4</v>
      </c>
      <c r="K281">
        <v>4.0364275800085079E-4</v>
      </c>
      <c r="L281">
        <v>3.8009705573718438E-4</v>
      </c>
      <c r="M281">
        <v>3.8408599001436388E-4</v>
      </c>
      <c r="N281">
        <v>3.3281340847954598E-4</v>
      </c>
      <c r="O281">
        <v>2.8164920842811578E-4</v>
      </c>
      <c r="P281">
        <v>4.2259740437699069E-4</v>
      </c>
      <c r="Q281">
        <v>3.6055536447146482E-4</v>
      </c>
      <c r="R281">
        <v>4.1038534483386977E-4</v>
      </c>
      <c r="S281">
        <v>1.4231907608275689E-4</v>
      </c>
      <c r="T281">
        <v>6.0772678302252108E-5</v>
      </c>
    </row>
    <row r="282" spans="1:20">
      <c r="A282" s="10">
        <v>276</v>
      </c>
      <c r="B282" s="10">
        <v>3.8651965309223171E-4</v>
      </c>
      <c r="C282" s="10">
        <v>3.5250929503632982E-4</v>
      </c>
      <c r="D282" s="10">
        <v>3.5745046017683429E-4</v>
      </c>
      <c r="E282" s="10">
        <v>3.5096414789665222E-4</v>
      </c>
      <c r="F282" s="10">
        <v>4.1184313379916701E-4</v>
      </c>
      <c r="G282" s="10">
        <v>3.9803745495376749E-4</v>
      </c>
      <c r="H282" s="10">
        <v>4.0133634771586372E-4</v>
      </c>
      <c r="I282" s="10">
        <v>3.8980728917875829E-4</v>
      </c>
      <c r="J282" s="10">
        <v>3.8138859751321992E-4</v>
      </c>
      <c r="K282">
        <v>4.5744575578144248E-4</v>
      </c>
      <c r="L282">
        <v>4.3685797016163838E-4</v>
      </c>
      <c r="M282">
        <v>4.376233646112952E-4</v>
      </c>
      <c r="N282">
        <v>3.2300310983673431E-4</v>
      </c>
      <c r="O282">
        <v>3.2050571521511669E-4</v>
      </c>
      <c r="P282">
        <v>4.6364402152941143E-4</v>
      </c>
      <c r="Q282">
        <v>4.1771371776911422E-4</v>
      </c>
      <c r="R282">
        <v>4.3400381126365312E-4</v>
      </c>
      <c r="S282">
        <v>1.3214720757578091E-4</v>
      </c>
      <c r="T282">
        <v>8.6474559455268583E-5</v>
      </c>
    </row>
    <row r="283" spans="1:20">
      <c r="A283" s="10">
        <v>277</v>
      </c>
      <c r="B283" s="10">
        <v>3.7767320272629791E-4</v>
      </c>
      <c r="C283" s="10">
        <v>3.5021862199213262E-4</v>
      </c>
      <c r="D283" s="10">
        <v>3.7848543926055422E-4</v>
      </c>
      <c r="E283" s="10">
        <v>3.4760162282701691E-4</v>
      </c>
      <c r="F283" s="10">
        <v>4.1103083629908391E-4</v>
      </c>
      <c r="G283" s="10">
        <v>3.9923668943575688E-4</v>
      </c>
      <c r="H283" s="10">
        <v>3.9459120773445932E-4</v>
      </c>
      <c r="I283" s="10">
        <v>3.9054315155402321E-4</v>
      </c>
      <c r="J283" s="10">
        <v>3.775114465738065E-4</v>
      </c>
      <c r="K283">
        <v>4.6660277777570619E-4</v>
      </c>
      <c r="L283">
        <v>4.3812605992538009E-4</v>
      </c>
      <c r="M283">
        <v>4.3658562370623181E-4</v>
      </c>
      <c r="N283">
        <v>3.3170172075991779E-4</v>
      </c>
      <c r="O283">
        <v>3.2837834133373107E-4</v>
      </c>
      <c r="P283">
        <v>4.5710617683881061E-4</v>
      </c>
      <c r="Q283">
        <v>4.2632770368976629E-4</v>
      </c>
      <c r="R283">
        <v>4.2129353023477139E-4</v>
      </c>
      <c r="S283">
        <v>1.377490860411673E-4</v>
      </c>
      <c r="T283">
        <v>8.1852744721634012E-5</v>
      </c>
    </row>
    <row r="284" spans="1:20">
      <c r="A284" s="10">
        <v>278</v>
      </c>
      <c r="B284" s="10">
        <v>3.1882933949400471E-4</v>
      </c>
      <c r="C284" s="10">
        <v>3.0934337768975567E-4</v>
      </c>
      <c r="D284" s="10">
        <v>3.5518190233827039E-4</v>
      </c>
      <c r="E284" s="10">
        <v>3.0455773423932088E-4</v>
      </c>
      <c r="F284" s="10">
        <v>3.4313095512289817E-4</v>
      </c>
      <c r="G284" s="10">
        <v>3.5738234118338352E-4</v>
      </c>
      <c r="H284" s="10">
        <v>3.4551742104987172E-4</v>
      </c>
      <c r="I284" s="10">
        <v>3.4325214347308801E-4</v>
      </c>
      <c r="J284" s="10">
        <v>3.3118388358478431E-4</v>
      </c>
      <c r="K284">
        <v>3.9583965995251038E-4</v>
      </c>
      <c r="L284">
        <v>3.8485241761283069E-4</v>
      </c>
      <c r="M284">
        <v>3.922783816807395E-4</v>
      </c>
      <c r="N284">
        <v>3.095695331973992E-4</v>
      </c>
      <c r="O284">
        <v>3.253450211773492E-4</v>
      </c>
      <c r="P284">
        <v>4.0116821764394218E-4</v>
      </c>
      <c r="Q284">
        <v>3.621966893968235E-4</v>
      </c>
      <c r="R284">
        <v>3.5968237897153038E-4</v>
      </c>
      <c r="S284">
        <v>1.3911940170696269E-4</v>
      </c>
      <c r="T284">
        <v>1.001005360587277E-4</v>
      </c>
    </row>
    <row r="285" spans="1:20">
      <c r="A285" s="10">
        <v>279</v>
      </c>
      <c r="B285" s="10">
        <v>2.1083190591687811E-4</v>
      </c>
      <c r="C285" s="10">
        <v>2.353234677073166E-4</v>
      </c>
      <c r="D285" s="10">
        <v>2.6245068915074131E-4</v>
      </c>
      <c r="E285" s="10">
        <v>2.0782299420820329E-4</v>
      </c>
      <c r="F285" s="10">
        <v>2.3671201563378659E-4</v>
      </c>
      <c r="G285" s="10">
        <v>2.5068023168342481E-4</v>
      </c>
      <c r="H285" s="10">
        <v>2.426687217132959E-4</v>
      </c>
      <c r="I285" s="10">
        <v>2.4194166761257039E-4</v>
      </c>
      <c r="J285" s="10">
        <v>2.238495925170867E-4</v>
      </c>
      <c r="K285">
        <v>2.5741585021847791E-4</v>
      </c>
      <c r="L285">
        <v>2.8618818593079891E-4</v>
      </c>
      <c r="M285">
        <v>2.8765117777524249E-4</v>
      </c>
      <c r="N285">
        <v>2.2511015554256479E-4</v>
      </c>
      <c r="O285">
        <v>2.809627584444792E-4</v>
      </c>
      <c r="P285">
        <v>2.8790945831779711E-4</v>
      </c>
      <c r="Q285">
        <v>2.4640899481451472E-4</v>
      </c>
      <c r="R285">
        <v>2.3173370069069139E-4</v>
      </c>
      <c r="S285">
        <v>1.4547699533959741E-4</v>
      </c>
      <c r="T285">
        <v>9.9080177099304724E-5</v>
      </c>
    </row>
    <row r="286" spans="1:20">
      <c r="A286" s="10">
        <v>280</v>
      </c>
      <c r="B286" s="10">
        <v>8.2149308870062558E-5</v>
      </c>
      <c r="C286" s="10">
        <v>1.5103932210987651E-4</v>
      </c>
      <c r="D286" s="10">
        <v>1.4854526466614811E-4</v>
      </c>
      <c r="E286" s="10">
        <v>1.045154809554682E-4</v>
      </c>
      <c r="F286" s="10">
        <v>8.6354968384521084E-5</v>
      </c>
      <c r="G286" s="10">
        <v>1.108814824116672E-4</v>
      </c>
      <c r="H286" s="10">
        <v>1.0689572373378051E-4</v>
      </c>
      <c r="I286" s="10">
        <v>1.092794304256147E-4</v>
      </c>
      <c r="J286" s="10">
        <v>1.043204086204731E-4</v>
      </c>
      <c r="K286">
        <v>1.2729709299898561E-4</v>
      </c>
      <c r="L286">
        <v>1.7199158325915251E-4</v>
      </c>
      <c r="M286">
        <v>1.3869280514596861E-4</v>
      </c>
      <c r="N286">
        <v>9.3780247025131212E-5</v>
      </c>
      <c r="O286">
        <v>2.1229112175211301E-4</v>
      </c>
      <c r="P286">
        <v>9.114481216085519E-5</v>
      </c>
      <c r="Q286">
        <v>1.3013443799179069E-4</v>
      </c>
      <c r="R286">
        <v>7.4856395518210783E-5</v>
      </c>
      <c r="S286">
        <v>1.5851279306880589E-4</v>
      </c>
      <c r="T286">
        <v>1.6246008207295939E-4</v>
      </c>
    </row>
    <row r="287" spans="1:20">
      <c r="A287" s="10">
        <v>281</v>
      </c>
      <c r="B287" s="10">
        <v>2.029582512542267E-5</v>
      </c>
      <c r="C287" s="10">
        <v>9.598662422195097E-5</v>
      </c>
      <c r="D287" s="10">
        <v>7.9974919997264884E-5</v>
      </c>
      <c r="E287" s="10">
        <v>4.1612750091145677E-5</v>
      </c>
      <c r="F287" s="10">
        <v>6.3331348439264243E-6</v>
      </c>
      <c r="G287" s="10">
        <v>3.879887338855535E-5</v>
      </c>
      <c r="H287" s="10">
        <v>4.0810224684019671E-5</v>
      </c>
      <c r="I287" s="10">
        <v>4.0484385476210231E-5</v>
      </c>
      <c r="J287" s="10">
        <v>5.7194804886094869E-5</v>
      </c>
      <c r="K287">
        <v>3.8801929466070079E-5</v>
      </c>
      <c r="L287">
        <v>1.035569301316334E-4</v>
      </c>
      <c r="M287">
        <v>5.1673772287023609E-5</v>
      </c>
      <c r="N287">
        <v>1.768343916871616E-5</v>
      </c>
      <c r="O287">
        <v>1.4412501352919929E-4</v>
      </c>
      <c r="P287">
        <v>5.0803841675905746E-6</v>
      </c>
      <c r="Q287">
        <v>4.9163437227396158E-5</v>
      </c>
      <c r="R287">
        <v>6.8297760279588817E-6</v>
      </c>
      <c r="S287">
        <v>1.8845706497523461E-4</v>
      </c>
      <c r="T287">
        <v>1.632511452985221E-4</v>
      </c>
    </row>
    <row r="288" spans="1:20">
      <c r="A288" s="10">
        <v>282</v>
      </c>
      <c r="B288" s="10">
        <v>1.9313985823803202E-5</v>
      </c>
      <c r="C288" s="10">
        <v>9.0380794142733329E-5</v>
      </c>
      <c r="D288" s="10">
        <v>7.8092646532331846E-5</v>
      </c>
      <c r="E288" s="10">
        <v>4.2149882765483602E-5</v>
      </c>
      <c r="F288" s="10">
        <v>0</v>
      </c>
      <c r="G288" s="10">
        <v>6.3103744293670135E-5</v>
      </c>
      <c r="H288" s="10">
        <v>3.9559721251144108E-5</v>
      </c>
      <c r="I288" s="10">
        <v>4.1509317708244958E-5</v>
      </c>
      <c r="J288" s="10">
        <v>7.1594594681685452E-5</v>
      </c>
      <c r="K288">
        <v>2.9865325985414301E-5</v>
      </c>
      <c r="L288">
        <v>4.7939818325477188E-5</v>
      </c>
      <c r="M288">
        <v>5.4432971210055212E-5</v>
      </c>
      <c r="N288">
        <v>6.2345717997290373E-6</v>
      </c>
      <c r="O288">
        <v>1.4012201641415989E-4</v>
      </c>
      <c r="P288">
        <v>3.195911134730226E-6</v>
      </c>
      <c r="Q288">
        <v>4.2294399814972232E-5</v>
      </c>
      <c r="R288">
        <v>3.1096598409256E-6</v>
      </c>
      <c r="S288">
        <v>2.1329654415209049E-4</v>
      </c>
      <c r="T288">
        <v>1.8517087625965329E-4</v>
      </c>
    </row>
    <row r="289" spans="1:20">
      <c r="A289" s="10">
        <v>283</v>
      </c>
      <c r="B289" s="10">
        <v>1.7968684119570809E-5</v>
      </c>
      <c r="C289" s="10">
        <v>6.8581690606671404E-5</v>
      </c>
      <c r="D289" s="10">
        <v>5.8607695188260151E-5</v>
      </c>
      <c r="E289" s="10">
        <v>1.8224832741520191E-5</v>
      </c>
      <c r="F289" s="10">
        <v>0</v>
      </c>
      <c r="G289" s="10">
        <v>6.5795339578675146E-5</v>
      </c>
      <c r="H289" s="10">
        <v>3.4771649833967069E-5</v>
      </c>
      <c r="I289" s="10">
        <v>3.9523144962061202E-5</v>
      </c>
      <c r="J289" s="10">
        <v>7.8943653866103385E-5</v>
      </c>
      <c r="K289">
        <v>1.930858805293835E-5</v>
      </c>
      <c r="L289">
        <v>2.2975626434395391E-5</v>
      </c>
      <c r="M289">
        <v>4.5614156940347688E-5</v>
      </c>
      <c r="N289">
        <v>5.4114635257933424E-6</v>
      </c>
      <c r="O289">
        <v>1.219533670945902E-4</v>
      </c>
      <c r="P289">
        <v>7.3686275439824783E-6</v>
      </c>
      <c r="Q289">
        <v>3.8226026416750517E-5</v>
      </c>
      <c r="R289">
        <v>5.7494981417070596E-6</v>
      </c>
      <c r="S289">
        <v>2.3006913653943219E-4</v>
      </c>
      <c r="T289">
        <v>1.785813188579512E-4</v>
      </c>
    </row>
    <row r="290" spans="1:20">
      <c r="A290" s="10">
        <v>284</v>
      </c>
      <c r="B290" s="10">
        <v>1.0833526111828779E-5</v>
      </c>
      <c r="C290" s="10">
        <v>3.49097976290157E-5</v>
      </c>
      <c r="D290" s="10">
        <v>2.2712304367090771E-5</v>
      </c>
      <c r="E290" s="10">
        <v>7.2142914929811299E-6</v>
      </c>
      <c r="F290" s="10">
        <v>0</v>
      </c>
      <c r="G290" s="10">
        <v>5.0482476892095497E-5</v>
      </c>
      <c r="H290" s="10">
        <v>2.476334052425791E-5</v>
      </c>
      <c r="I290" s="10">
        <v>2.7971680051318091E-5</v>
      </c>
      <c r="J290" s="10">
        <v>5.0342387362439291E-5</v>
      </c>
      <c r="K290">
        <v>1.1647831082078071E-5</v>
      </c>
      <c r="L290">
        <v>1.133218723403493E-5</v>
      </c>
      <c r="M290">
        <v>3.0493992838669532E-5</v>
      </c>
      <c r="N290">
        <v>1.6198909516326511E-6</v>
      </c>
      <c r="O290">
        <v>5.226084632235219E-5</v>
      </c>
      <c r="P290">
        <v>7.4574280234844796E-6</v>
      </c>
      <c r="Q290">
        <v>9.7811324433988402E-6</v>
      </c>
      <c r="R290">
        <v>5.8947521359946941E-6</v>
      </c>
      <c r="S290">
        <v>2.2513701644962219E-4</v>
      </c>
      <c r="T290">
        <v>2.6704126433378498E-4</v>
      </c>
    </row>
    <row r="291" spans="1:20">
      <c r="A291" s="10">
        <v>285</v>
      </c>
      <c r="B291" s="10">
        <v>1.124175525344172E-6</v>
      </c>
      <c r="C291" s="10">
        <v>1.7213476245597279E-5</v>
      </c>
      <c r="D291" s="10">
        <v>1.1647863823566321E-5</v>
      </c>
      <c r="E291" s="10">
        <v>1.6120190920132561E-6</v>
      </c>
      <c r="F291" s="10">
        <v>0</v>
      </c>
      <c r="G291" s="10">
        <v>2.8514092226024521E-5</v>
      </c>
      <c r="H291" s="10">
        <v>1.402487946290671E-5</v>
      </c>
      <c r="I291" s="10">
        <v>1.637490347844492E-5</v>
      </c>
      <c r="J291" s="10">
        <v>2.465255474048082E-5</v>
      </c>
      <c r="K291">
        <v>5.9278876974440089E-6</v>
      </c>
      <c r="L291">
        <v>2.4079371349022169E-7</v>
      </c>
      <c r="M291">
        <v>1.8106090608751549E-5</v>
      </c>
      <c r="N291">
        <v>7.5940476001921981E-7</v>
      </c>
      <c r="O291">
        <v>1.125407288475271E-5</v>
      </c>
      <c r="P291">
        <v>7.4610525328519091E-6</v>
      </c>
      <c r="Q291">
        <v>0</v>
      </c>
      <c r="R291">
        <v>5.5808699414421058E-6</v>
      </c>
      <c r="S291">
        <v>2.298338945316225E-4</v>
      </c>
      <c r="T291">
        <v>2.4857063102259712E-4</v>
      </c>
    </row>
    <row r="292" spans="1:20">
      <c r="A292" s="10">
        <v>286</v>
      </c>
      <c r="B292" s="10">
        <v>3.2749818174823609E-7</v>
      </c>
      <c r="C292" s="10">
        <v>9.7434027470979497E-6</v>
      </c>
      <c r="D292" s="10">
        <v>5.5703695226918534E-6</v>
      </c>
      <c r="E292" s="10">
        <v>0</v>
      </c>
      <c r="F292" s="10">
        <v>0</v>
      </c>
      <c r="G292" s="10">
        <v>9.0158369476091018E-6</v>
      </c>
      <c r="H292" s="10">
        <v>7.8690945288269797E-6</v>
      </c>
      <c r="I292" s="10">
        <v>5.6105567994880136E-6</v>
      </c>
      <c r="J292" s="10">
        <v>9.9760524887583305E-6</v>
      </c>
      <c r="K292">
        <v>3.4500075349887678E-6</v>
      </c>
      <c r="L292">
        <v>3.4644500472185838E-8</v>
      </c>
      <c r="M292">
        <v>8.697181652664407E-6</v>
      </c>
      <c r="N292">
        <v>1.2347462931245409E-8</v>
      </c>
      <c r="O292">
        <v>3.4339388531159428E-6</v>
      </c>
      <c r="P292">
        <v>3.8057348358000989E-6</v>
      </c>
      <c r="Q292">
        <v>0</v>
      </c>
      <c r="R292">
        <v>2.0257645180344302E-6</v>
      </c>
      <c r="S292">
        <v>2.298280990423202E-4</v>
      </c>
      <c r="T292">
        <v>2.9598913968021941E-4</v>
      </c>
    </row>
    <row r="293" spans="1:20">
      <c r="A293" s="10">
        <v>287</v>
      </c>
      <c r="B293" s="10">
        <v>1.4390633580783191E-7</v>
      </c>
      <c r="C293" s="10">
        <v>4.250298579778717E-6</v>
      </c>
      <c r="D293" s="10">
        <v>1.276790692255233E-6</v>
      </c>
      <c r="E293" s="10">
        <v>0</v>
      </c>
      <c r="F293" s="10">
        <v>0</v>
      </c>
      <c r="G293" s="10">
        <v>1.521003761091781E-6</v>
      </c>
      <c r="H293" s="10">
        <v>1.4999465278107849E-6</v>
      </c>
      <c r="I293" s="10">
        <v>1.7871816301295569E-6</v>
      </c>
      <c r="J293" s="10">
        <v>3.3627931586839611E-6</v>
      </c>
      <c r="K293">
        <v>2.5956169542235242E-7</v>
      </c>
      <c r="L293">
        <v>0</v>
      </c>
      <c r="M293">
        <v>2.0279029792844769E-6</v>
      </c>
      <c r="N293">
        <v>6.9790007872256687E-10</v>
      </c>
      <c r="O293">
        <v>8.7640439887032345E-7</v>
      </c>
      <c r="P293">
        <v>1.5947841216686129E-7</v>
      </c>
      <c r="Q293">
        <v>0</v>
      </c>
      <c r="R293">
        <v>2.7047295488042122E-7</v>
      </c>
      <c r="S293">
        <v>2.2232727557020809E-4</v>
      </c>
      <c r="T293">
        <v>2.8734262954431349E-4</v>
      </c>
    </row>
    <row r="294" spans="1:20">
      <c r="A294" s="10">
        <v>288</v>
      </c>
      <c r="B294" s="10">
        <v>0</v>
      </c>
      <c r="C294" s="10">
        <v>1.0849507691147391E-6</v>
      </c>
      <c r="D294" s="10">
        <v>5.0351768250862275E-7</v>
      </c>
      <c r="E294" s="10">
        <v>0</v>
      </c>
      <c r="F294" s="10">
        <v>0</v>
      </c>
      <c r="G294" s="10">
        <v>1.056469486804401E-7</v>
      </c>
      <c r="H294" s="10">
        <v>3.3838048896955782E-8</v>
      </c>
      <c r="I294" s="10">
        <v>3.5445021699902861E-7</v>
      </c>
      <c r="J294" s="10">
        <v>5.5640587684991213E-7</v>
      </c>
      <c r="K294">
        <v>0</v>
      </c>
      <c r="L294">
        <v>0</v>
      </c>
      <c r="M294">
        <v>3.1243785180768112E-7</v>
      </c>
      <c r="N294">
        <v>6.9790007872256687E-10</v>
      </c>
      <c r="O294">
        <v>2.5136068359826052E-7</v>
      </c>
      <c r="P294">
        <v>0</v>
      </c>
      <c r="Q294">
        <v>0</v>
      </c>
      <c r="R294">
        <v>6.0105101084538034E-8</v>
      </c>
      <c r="S294">
        <v>2.2346482952522381E-4</v>
      </c>
      <c r="T294">
        <v>2.2410754064345939E-4</v>
      </c>
    </row>
    <row r="295" spans="1:20">
      <c r="A295" s="10">
        <v>289</v>
      </c>
      <c r="B295" s="10">
        <v>0</v>
      </c>
      <c r="C295" s="10">
        <v>0</v>
      </c>
      <c r="D295" s="10">
        <v>1.5856103917351221E-7</v>
      </c>
      <c r="E295" s="10">
        <v>0</v>
      </c>
      <c r="F295" s="10">
        <v>0</v>
      </c>
      <c r="G295" s="10">
        <v>4.5277804827191241E-8</v>
      </c>
      <c r="H295" s="10">
        <v>0</v>
      </c>
      <c r="I295" s="10">
        <v>1.2885106675597189E-8</v>
      </c>
      <c r="J295" s="10">
        <v>2.215104119326591E-8</v>
      </c>
      <c r="K295">
        <v>0</v>
      </c>
      <c r="L295">
        <v>0</v>
      </c>
      <c r="M295">
        <v>4.8581982746734941E-8</v>
      </c>
      <c r="N295">
        <v>6.4421545728236946E-10</v>
      </c>
      <c r="O295">
        <v>9.7542438704476099E-8</v>
      </c>
      <c r="P295">
        <v>0</v>
      </c>
      <c r="Q295">
        <v>0</v>
      </c>
      <c r="R295">
        <v>1.5026275271134509E-8</v>
      </c>
      <c r="S295">
        <v>2.393550986737792E-4</v>
      </c>
      <c r="T295">
        <v>2.7294979809927561E-4</v>
      </c>
    </row>
    <row r="296" spans="1:20">
      <c r="A296" s="10">
        <v>290</v>
      </c>
      <c r="B296" s="10">
        <v>0</v>
      </c>
      <c r="C296" s="10">
        <v>0</v>
      </c>
      <c r="D296" s="10">
        <v>1.679672025143137E-10</v>
      </c>
      <c r="E296" s="10">
        <v>0</v>
      </c>
      <c r="F296" s="10">
        <v>0</v>
      </c>
      <c r="G296" s="10">
        <v>0</v>
      </c>
      <c r="H296" s="10">
        <v>0</v>
      </c>
      <c r="I296" s="10">
        <v>0</v>
      </c>
      <c r="J296" s="10">
        <v>1.4610261212579641E-8</v>
      </c>
      <c r="K296">
        <v>0</v>
      </c>
      <c r="L296">
        <v>0</v>
      </c>
      <c r="M296">
        <v>2.6469571716694019E-8</v>
      </c>
      <c r="N296">
        <v>7.5158470016276428E-10</v>
      </c>
      <c r="O296">
        <v>8.4167406272881725E-9</v>
      </c>
      <c r="P296">
        <v>0</v>
      </c>
      <c r="Q296">
        <v>0</v>
      </c>
      <c r="R296">
        <v>0</v>
      </c>
      <c r="S296">
        <v>2.2514522274487401E-4</v>
      </c>
      <c r="T296">
        <v>3.1457251024148502E-4</v>
      </c>
    </row>
    <row r="297" spans="1:20">
      <c r="A297" s="10">
        <v>291</v>
      </c>
      <c r="B297" s="10">
        <v>0</v>
      </c>
      <c r="C297" s="10">
        <v>5.34329056321646E-7</v>
      </c>
      <c r="D297" s="10">
        <v>9.5981258579607837E-11</v>
      </c>
      <c r="E297" s="10">
        <v>0</v>
      </c>
      <c r="F297" s="10">
        <v>0</v>
      </c>
      <c r="G297" s="10">
        <v>0</v>
      </c>
      <c r="H297" s="10">
        <v>0</v>
      </c>
      <c r="I297" s="10">
        <v>0</v>
      </c>
      <c r="J297" s="10">
        <v>1.43746118381832E-8</v>
      </c>
      <c r="K297">
        <v>0</v>
      </c>
      <c r="L297">
        <v>0</v>
      </c>
      <c r="M297">
        <v>1.6208350626791892E-8</v>
      </c>
      <c r="N297">
        <v>7.8737444778956259E-10</v>
      </c>
      <c r="O297">
        <v>2.7074529462300469E-9</v>
      </c>
      <c r="P297">
        <v>0</v>
      </c>
      <c r="Q297">
        <v>0</v>
      </c>
      <c r="R297">
        <v>0</v>
      </c>
      <c r="S297">
        <v>2.1823194669318279E-4</v>
      </c>
      <c r="T297">
        <v>2.9691791115821811E-4</v>
      </c>
    </row>
    <row r="298" spans="1:20">
      <c r="A298" s="10">
        <v>292</v>
      </c>
      <c r="B298" s="10">
        <v>0</v>
      </c>
      <c r="C298" s="10">
        <v>5.7944044386355546E-7</v>
      </c>
      <c r="D298" s="10">
        <v>2.1595783180411759E-10</v>
      </c>
      <c r="E298" s="10">
        <v>0</v>
      </c>
      <c r="F298" s="10">
        <v>0</v>
      </c>
      <c r="G298" s="10">
        <v>0</v>
      </c>
      <c r="H298" s="10">
        <v>0</v>
      </c>
      <c r="I298" s="10">
        <v>0</v>
      </c>
      <c r="J298" s="10">
        <v>2.3564937439644592E-10</v>
      </c>
      <c r="K298">
        <v>0</v>
      </c>
      <c r="L298">
        <v>0</v>
      </c>
      <c r="M298">
        <v>0</v>
      </c>
      <c r="N298">
        <v>7.3368982634936518E-10</v>
      </c>
      <c r="O298">
        <v>2.7074529462300469E-9</v>
      </c>
      <c r="P298">
        <v>0</v>
      </c>
      <c r="Q298">
        <v>0</v>
      </c>
      <c r="R298">
        <v>0</v>
      </c>
      <c r="S298">
        <v>2.038738950667871E-4</v>
      </c>
      <c r="T298">
        <v>3.0885782538214008E-4</v>
      </c>
    </row>
    <row r="299" spans="1:20">
      <c r="A299" s="10">
        <v>293</v>
      </c>
      <c r="B299" s="10">
        <v>0</v>
      </c>
      <c r="C299" s="10">
        <v>5.7900246922722637E-7</v>
      </c>
      <c r="D299" s="10">
        <v>1.4397188786941181E-10</v>
      </c>
      <c r="E299" s="10">
        <v>0</v>
      </c>
      <c r="F299" s="10">
        <v>0</v>
      </c>
      <c r="G299" s="10">
        <v>0</v>
      </c>
      <c r="H299" s="10">
        <v>0</v>
      </c>
      <c r="I299" s="10">
        <v>0</v>
      </c>
      <c r="J299" s="10">
        <v>0</v>
      </c>
      <c r="K299">
        <v>0</v>
      </c>
      <c r="L299">
        <v>0</v>
      </c>
      <c r="M299">
        <v>1.7945472350301029E-10</v>
      </c>
      <c r="N299">
        <v>7.3368982634936518E-10</v>
      </c>
      <c r="O299">
        <v>1.0743860897738281E-11</v>
      </c>
      <c r="P299">
        <v>0</v>
      </c>
      <c r="Q299">
        <v>0</v>
      </c>
      <c r="R299">
        <v>0</v>
      </c>
      <c r="S299">
        <v>1.9037383110321259E-4</v>
      </c>
      <c r="T299">
        <v>3.1624137164146037E-4</v>
      </c>
    </row>
    <row r="300" spans="1:20">
      <c r="A300" s="10">
        <v>294</v>
      </c>
      <c r="B300" s="10">
        <v>0</v>
      </c>
      <c r="C300" s="10">
        <v>3.0789616933944032E-7</v>
      </c>
      <c r="D300" s="10">
        <v>4.7990629289803918E-11</v>
      </c>
      <c r="E300" s="10">
        <v>0</v>
      </c>
      <c r="F300" s="10">
        <v>0</v>
      </c>
      <c r="G300" s="10">
        <v>0</v>
      </c>
      <c r="H300" s="10">
        <v>0</v>
      </c>
      <c r="I300" s="10">
        <v>0</v>
      </c>
      <c r="J300" s="10">
        <v>0</v>
      </c>
      <c r="K300">
        <v>0</v>
      </c>
      <c r="L300">
        <v>0</v>
      </c>
      <c r="M300">
        <v>0</v>
      </c>
      <c r="N300">
        <v>6.9790007872256687E-10</v>
      </c>
      <c r="O300">
        <v>0</v>
      </c>
      <c r="P300">
        <v>0</v>
      </c>
      <c r="Q300">
        <v>0</v>
      </c>
      <c r="R300">
        <v>0</v>
      </c>
      <c r="S300">
        <v>1.860695158195356E-4</v>
      </c>
      <c r="T300">
        <v>2.3138560402606411E-4</v>
      </c>
    </row>
    <row r="301" spans="1:20">
      <c r="A301" s="10">
        <v>295</v>
      </c>
      <c r="B301" s="10">
        <v>2.0071410365320981E-6</v>
      </c>
      <c r="C301" s="10">
        <v>6.1877056620591928E-7</v>
      </c>
      <c r="D301" s="10">
        <v>3.3880184512869322E-7</v>
      </c>
      <c r="E301" s="10">
        <v>7.5993542726658022E-7</v>
      </c>
      <c r="F301" s="10">
        <v>1.7193073287081431E-7</v>
      </c>
      <c r="G301" s="10">
        <v>1.1241631903217371E-6</v>
      </c>
      <c r="H301" s="10">
        <v>3.4588570153894409E-7</v>
      </c>
      <c r="I301" s="10">
        <v>1.3734989244272929E-6</v>
      </c>
      <c r="J301" s="10">
        <v>7.4730661329534481E-7</v>
      </c>
      <c r="K301">
        <v>5.1458843508661546E-7</v>
      </c>
      <c r="L301">
        <v>2.3110768856653969E-7</v>
      </c>
      <c r="M301">
        <v>6.5810443749279699E-7</v>
      </c>
      <c r="N301">
        <v>2.1220322951327649E-6</v>
      </c>
      <c r="O301">
        <v>8.9322552468486735E-7</v>
      </c>
      <c r="P301">
        <v>2.7809048121596441E-7</v>
      </c>
      <c r="Q301">
        <v>4.9324306679450202E-7</v>
      </c>
      <c r="R301">
        <v>2.2769120133300312E-6</v>
      </c>
      <c r="S301">
        <v>1.6393587198612741E-4</v>
      </c>
      <c r="T301">
        <v>2.3570889030437761E-4</v>
      </c>
    </row>
    <row r="302" spans="1:20">
      <c r="A302" s="10">
        <v>296</v>
      </c>
      <c r="B302" s="10">
        <v>6.2202166076423066E-5</v>
      </c>
      <c r="C302" s="10">
        <v>3.6666060591583587E-5</v>
      </c>
      <c r="D302" s="10">
        <v>3.9607902111579389E-5</v>
      </c>
      <c r="E302" s="10">
        <v>4.5913054846179728E-5</v>
      </c>
      <c r="F302" s="10">
        <v>4.1307389265200222E-5</v>
      </c>
      <c r="G302" s="10">
        <v>5.1925234280905041E-5</v>
      </c>
      <c r="H302" s="10">
        <v>3.5910731489455637E-5</v>
      </c>
      <c r="I302" s="10">
        <v>5.350332391899136E-5</v>
      </c>
      <c r="J302" s="10">
        <v>4.4520585912447188E-5</v>
      </c>
      <c r="K302">
        <v>4.8933315586113862E-5</v>
      </c>
      <c r="L302">
        <v>3.4192923843739438E-5</v>
      </c>
      <c r="M302">
        <v>5.0544008794295081E-5</v>
      </c>
      <c r="N302">
        <v>8.0747070424230159E-5</v>
      </c>
      <c r="O302">
        <v>4.493535427451685E-5</v>
      </c>
      <c r="P302">
        <v>4.075955601052034E-5</v>
      </c>
      <c r="Q302">
        <v>4.4808341655197469E-5</v>
      </c>
      <c r="R302">
        <v>6.4305278940048375E-5</v>
      </c>
      <c r="S302">
        <v>1.2757505195157431E-4</v>
      </c>
      <c r="T302">
        <v>2.0251371912262861E-4</v>
      </c>
    </row>
    <row r="303" spans="1:20">
      <c r="A303" s="10">
        <v>297</v>
      </c>
      <c r="B303" s="10">
        <v>2.120597644736014E-4</v>
      </c>
      <c r="C303" s="10">
        <v>1.4621093861773361E-4</v>
      </c>
      <c r="D303" s="10">
        <v>1.508850597948298E-4</v>
      </c>
      <c r="E303" s="10">
        <v>1.706213406808343E-4</v>
      </c>
      <c r="F303" s="10">
        <v>1.877180523497958E-4</v>
      </c>
      <c r="G303" s="10">
        <v>1.9273953114601081E-4</v>
      </c>
      <c r="H303" s="10">
        <v>1.618006730307731E-4</v>
      </c>
      <c r="I303" s="10">
        <v>1.9565085149214151E-4</v>
      </c>
      <c r="J303" s="10">
        <v>1.8268048270211811E-4</v>
      </c>
      <c r="K303">
        <v>1.9395315087609579E-4</v>
      </c>
      <c r="L303">
        <v>1.6280697973897131E-4</v>
      </c>
      <c r="M303">
        <v>2.002211783458241E-4</v>
      </c>
      <c r="N303">
        <v>3.1948196235878238E-4</v>
      </c>
      <c r="O303">
        <v>1.5775324760495681E-4</v>
      </c>
      <c r="P303">
        <v>1.87311971033055E-4</v>
      </c>
      <c r="Q303">
        <v>1.652071689527598E-4</v>
      </c>
      <c r="R303">
        <v>2.3437924341078881E-4</v>
      </c>
      <c r="S303">
        <v>9.5965382198865147E-5</v>
      </c>
      <c r="T303">
        <v>1.8528083171672819E-4</v>
      </c>
    </row>
    <row r="304" spans="1:20">
      <c r="A304" s="10">
        <v>298</v>
      </c>
      <c r="B304" s="10">
        <v>3.332683065644649E-4</v>
      </c>
      <c r="C304" s="10">
        <v>2.6271814833635969E-4</v>
      </c>
      <c r="D304" s="10">
        <v>2.6575041924132382E-4</v>
      </c>
      <c r="E304" s="10">
        <v>2.8085209409134453E-4</v>
      </c>
      <c r="F304" s="10">
        <v>3.2019669904527742E-4</v>
      </c>
      <c r="G304" s="10">
        <v>3.1096042972035212E-4</v>
      </c>
      <c r="H304" s="10">
        <v>2.9003115324216738E-4</v>
      </c>
      <c r="I304" s="10">
        <v>3.1919960584642792E-4</v>
      </c>
      <c r="J304" s="10">
        <v>2.9072874424436202E-4</v>
      </c>
      <c r="K304">
        <v>3.5763312470502132E-4</v>
      </c>
      <c r="L304">
        <v>2.8789756001930508E-4</v>
      </c>
      <c r="M304">
        <v>3.3607180380733971E-4</v>
      </c>
      <c r="N304">
        <v>5.2966828525000218E-4</v>
      </c>
      <c r="O304">
        <v>2.6766218714662621E-4</v>
      </c>
      <c r="P304">
        <v>3.4116233566690719E-4</v>
      </c>
      <c r="Q304">
        <v>2.8908427290003861E-4</v>
      </c>
      <c r="R304">
        <v>3.7523528345126471E-4</v>
      </c>
      <c r="S304">
        <v>6.6182072682845864E-5</v>
      </c>
      <c r="T304">
        <v>2.323147608841665E-4</v>
      </c>
    </row>
    <row r="305" spans="1:20">
      <c r="A305" s="10">
        <v>299</v>
      </c>
      <c r="B305" s="10">
        <v>4.0216458369186231E-4</v>
      </c>
      <c r="C305" s="10">
        <v>3.4382511642820868E-4</v>
      </c>
      <c r="D305" s="10">
        <v>3.4210345945135821E-4</v>
      </c>
      <c r="E305" s="10">
        <v>3.4620241187755148E-4</v>
      </c>
      <c r="F305" s="10">
        <v>4.0648403168459259E-4</v>
      </c>
      <c r="G305" s="10">
        <v>3.8718016215568541E-4</v>
      </c>
      <c r="H305" s="10">
        <v>3.7483076856540011E-4</v>
      </c>
      <c r="I305" s="10">
        <v>3.9786613325262337E-4</v>
      </c>
      <c r="J305" s="10">
        <v>3.6791270172436928E-4</v>
      </c>
      <c r="K305">
        <v>4.664783675937574E-4</v>
      </c>
      <c r="L305">
        <v>3.8173211737217781E-4</v>
      </c>
      <c r="M305">
        <v>4.1851356758306618E-4</v>
      </c>
      <c r="N305">
        <v>6.589866086334793E-4</v>
      </c>
      <c r="O305">
        <v>3.3515382720817293E-4</v>
      </c>
      <c r="P305">
        <v>4.2999131287381102E-4</v>
      </c>
      <c r="Q305">
        <v>3.8543420652490469E-4</v>
      </c>
      <c r="R305">
        <v>4.5158246634820388E-4</v>
      </c>
      <c r="S305">
        <v>5.1363406778823857E-5</v>
      </c>
      <c r="T305">
        <v>2.142732238930381E-4</v>
      </c>
    </row>
    <row r="306" spans="1:20">
      <c r="A306" s="10">
        <v>300</v>
      </c>
      <c r="B306" s="10">
        <v>4.2888593797888998E-4</v>
      </c>
      <c r="C306" s="10">
        <v>3.7755813971572999E-4</v>
      </c>
      <c r="D306" s="10">
        <v>3.7847926346644748E-4</v>
      </c>
      <c r="E306" s="10">
        <v>3.7343535590175049E-4</v>
      </c>
      <c r="F306" s="10">
        <v>4.5277256516035048E-4</v>
      </c>
      <c r="G306" s="10">
        <v>4.1876608663966332E-4</v>
      </c>
      <c r="H306" s="10">
        <v>4.100490868956781E-4</v>
      </c>
      <c r="I306" s="10">
        <v>4.3171098215595381E-4</v>
      </c>
      <c r="J306" s="10">
        <v>3.959991591787519E-4</v>
      </c>
      <c r="K306">
        <v>5.1152897450035457E-4</v>
      </c>
      <c r="L306">
        <v>4.2570786864800178E-4</v>
      </c>
      <c r="M306">
        <v>4.5944249009489431E-4</v>
      </c>
      <c r="N306">
        <v>6.9747564586860136E-4</v>
      </c>
      <c r="O306">
        <v>3.747178454379248E-4</v>
      </c>
      <c r="P306">
        <v>4.6799701197332608E-4</v>
      </c>
      <c r="Q306">
        <v>4.3897089614753048E-4</v>
      </c>
      <c r="R306">
        <v>4.8003668033781309E-4</v>
      </c>
      <c r="S306">
        <v>2.851927377614088E-5</v>
      </c>
      <c r="T306">
        <v>2.11956942916323E-4</v>
      </c>
    </row>
    <row r="307" spans="1:20">
      <c r="A307" s="10">
        <v>301</v>
      </c>
      <c r="B307" s="10">
        <v>4.1095393513924548E-4</v>
      </c>
      <c r="C307" s="10">
        <v>3.7770324290261909E-4</v>
      </c>
      <c r="D307" s="10">
        <v>3.9203520951549599E-4</v>
      </c>
      <c r="E307" s="10">
        <v>3.7836954207970988E-4</v>
      </c>
      <c r="F307" s="10">
        <v>4.334924778572805E-4</v>
      </c>
      <c r="G307" s="10">
        <v>4.2233788093540931E-4</v>
      </c>
      <c r="H307" s="10">
        <v>4.0404514395515228E-4</v>
      </c>
      <c r="I307" s="10">
        <v>4.328291248452146E-4</v>
      </c>
      <c r="J307" s="10">
        <v>3.9774105461110612E-4</v>
      </c>
      <c r="K307">
        <v>5.029058360103921E-4</v>
      </c>
      <c r="L307">
        <v>4.2678069334595718E-4</v>
      </c>
      <c r="M307">
        <v>4.6489812993232759E-4</v>
      </c>
      <c r="N307">
        <v>6.8380951863348356E-4</v>
      </c>
      <c r="O307">
        <v>4.0586241719902142E-4</v>
      </c>
      <c r="P307">
        <v>4.6015497819959028E-4</v>
      </c>
      <c r="Q307">
        <v>4.3713651231671582E-4</v>
      </c>
      <c r="R307">
        <v>4.5476269403003249E-4</v>
      </c>
      <c r="S307">
        <v>2.3446926365273829E-5</v>
      </c>
      <c r="T307">
        <v>2.1536064713235199E-4</v>
      </c>
    </row>
    <row r="308" spans="1:20">
      <c r="A308" s="10">
        <v>302</v>
      </c>
      <c r="B308" s="10">
        <v>3.4931104422314093E-4</v>
      </c>
      <c r="C308" s="10">
        <v>3.473592607813937E-4</v>
      </c>
      <c r="D308" s="10">
        <v>3.5339870492762332E-4</v>
      </c>
      <c r="E308" s="10">
        <v>3.3090520638941168E-4</v>
      </c>
      <c r="F308" s="10">
        <v>3.6344608103752821E-4</v>
      </c>
      <c r="G308" s="10">
        <v>3.776820690030696E-4</v>
      </c>
      <c r="H308" s="10">
        <v>3.5447272528278581E-4</v>
      </c>
      <c r="I308" s="10">
        <v>3.8045842347078851E-4</v>
      </c>
      <c r="J308" s="10">
        <v>3.471922643181267E-4</v>
      </c>
      <c r="K308">
        <v>4.4101783553327818E-4</v>
      </c>
      <c r="L308">
        <v>3.7391361868165752E-4</v>
      </c>
      <c r="M308">
        <v>4.2378564318382828E-4</v>
      </c>
      <c r="N308">
        <v>5.998853744175487E-4</v>
      </c>
      <c r="O308">
        <v>4.1379874152012628E-4</v>
      </c>
      <c r="P308">
        <v>4.1036541016379241E-4</v>
      </c>
      <c r="Q308">
        <v>3.7551604194425959E-4</v>
      </c>
      <c r="R308">
        <v>3.7455302098786592E-4</v>
      </c>
      <c r="S308">
        <v>1.5977992283222891E-5</v>
      </c>
      <c r="T308">
        <v>2.2733673280714151E-4</v>
      </c>
    </row>
    <row r="309" spans="1:20">
      <c r="A309" s="10">
        <v>303</v>
      </c>
      <c r="B309" s="10">
        <v>2.3501574272354601E-4</v>
      </c>
      <c r="C309" s="10">
        <v>2.5385681555746288E-4</v>
      </c>
      <c r="D309" s="10">
        <v>2.5922992644088943E-4</v>
      </c>
      <c r="E309" s="10">
        <v>2.23723867262571E-4</v>
      </c>
      <c r="F309" s="10">
        <v>2.5345799101701569E-4</v>
      </c>
      <c r="G309" s="10">
        <v>2.6534725948895743E-4</v>
      </c>
      <c r="H309" s="10">
        <v>2.4433128882006371E-4</v>
      </c>
      <c r="I309" s="10">
        <v>2.6864437266703288E-4</v>
      </c>
      <c r="J309" s="10">
        <v>2.3518185782011201E-4</v>
      </c>
      <c r="K309">
        <v>2.968440705935785E-4</v>
      </c>
      <c r="L309">
        <v>2.8094692050082158E-4</v>
      </c>
      <c r="M309">
        <v>3.0426779058982461E-4</v>
      </c>
      <c r="N309">
        <v>4.3144627330557429E-4</v>
      </c>
      <c r="O309">
        <v>3.1613669758999571E-4</v>
      </c>
      <c r="P309">
        <v>2.8279174170372189E-4</v>
      </c>
      <c r="Q309">
        <v>2.6118078945115063E-4</v>
      </c>
      <c r="R309">
        <v>2.4645047643089409E-4</v>
      </c>
      <c r="S309">
        <v>1.3262683434578141E-5</v>
      </c>
      <c r="T309">
        <v>2.6065982575784611E-4</v>
      </c>
    </row>
    <row r="310" spans="1:20">
      <c r="A310" s="10">
        <v>304</v>
      </c>
      <c r="B310" s="10">
        <v>9.1217713741731602E-5</v>
      </c>
      <c r="C310" s="10">
        <v>1.5464803164489649E-4</v>
      </c>
      <c r="D310" s="10">
        <v>1.493724335521187E-4</v>
      </c>
      <c r="E310" s="10">
        <v>1.10843806019397E-4</v>
      </c>
      <c r="F310" s="10">
        <v>9.634578193046783E-5</v>
      </c>
      <c r="G310" s="10">
        <v>1.178429105773724E-4</v>
      </c>
      <c r="H310" s="10">
        <v>1.0880677963582859E-4</v>
      </c>
      <c r="I310" s="10">
        <v>1.179036995595488E-4</v>
      </c>
      <c r="J310" s="10">
        <v>1.087270177525274E-4</v>
      </c>
      <c r="K310">
        <v>1.42405918744637E-4</v>
      </c>
      <c r="L310">
        <v>1.737961142422889E-4</v>
      </c>
      <c r="M310">
        <v>1.4312208061053499E-4</v>
      </c>
      <c r="N310">
        <v>1.8383139695430281E-4</v>
      </c>
      <c r="O310">
        <v>2.228620970064257E-4</v>
      </c>
      <c r="P310">
        <v>9.4460921087482762E-5</v>
      </c>
      <c r="Q310">
        <v>1.329087486742795E-4</v>
      </c>
      <c r="R310">
        <v>8.0992263719435815E-5</v>
      </c>
      <c r="S310">
        <v>1.116853297111868E-5</v>
      </c>
      <c r="T310">
        <v>2.1315750778342911E-4</v>
      </c>
    </row>
    <row r="311" spans="1:20">
      <c r="A311" s="10">
        <v>305</v>
      </c>
      <c r="B311" s="10">
        <v>2.0291059155280581E-5</v>
      </c>
      <c r="C311" s="10">
        <v>9.595514260509162E-5</v>
      </c>
      <c r="D311" s="10">
        <v>8.1014719764664015E-5</v>
      </c>
      <c r="E311" s="10">
        <v>4.1819991615253743E-5</v>
      </c>
      <c r="F311" s="10">
        <v>6.5463490094146308E-6</v>
      </c>
      <c r="G311" s="10">
        <v>3.9471865483126182E-5</v>
      </c>
      <c r="H311" s="10">
        <v>4.1424164407387161E-5</v>
      </c>
      <c r="I311" s="10">
        <v>4.0736809338444968E-5</v>
      </c>
      <c r="J311" s="10">
        <v>5.7991656780357057E-5</v>
      </c>
      <c r="K311">
        <v>4.0471567445786159E-5</v>
      </c>
      <c r="L311">
        <v>1.049861745634049E-4</v>
      </c>
      <c r="M311">
        <v>5.5218699360535262E-5</v>
      </c>
      <c r="N311">
        <v>2.56691921355283E-5</v>
      </c>
      <c r="O311">
        <v>1.455647572328373E-4</v>
      </c>
      <c r="P311">
        <v>5.6807388379380414E-6</v>
      </c>
      <c r="Q311">
        <v>4.9967576981117409E-5</v>
      </c>
      <c r="R311">
        <v>7.416983387049838E-6</v>
      </c>
      <c r="S311">
        <v>1.730973505382702E-5</v>
      </c>
      <c r="T311">
        <v>7.3468512885794268E-5</v>
      </c>
    </row>
    <row r="312" spans="1:20">
      <c r="A312" s="10">
        <v>306</v>
      </c>
      <c r="B312" s="10">
        <v>1.9311970640578409E-5</v>
      </c>
      <c r="C312" s="10">
        <v>9.7358579770252246E-5</v>
      </c>
      <c r="D312" s="10">
        <v>7.7228008362660458E-5</v>
      </c>
      <c r="E312" s="10">
        <v>4.2115424937289592E-5</v>
      </c>
      <c r="F312" s="10">
        <v>0</v>
      </c>
      <c r="G312" s="10">
        <v>6.2990297422823801E-5</v>
      </c>
      <c r="H312" s="10">
        <v>3.9591963244286452E-5</v>
      </c>
      <c r="I312" s="10">
        <v>4.1506583234373122E-5</v>
      </c>
      <c r="J312" s="10">
        <v>7.2005049940256058E-5</v>
      </c>
      <c r="K312">
        <v>2.9850578161810759E-5</v>
      </c>
      <c r="L312">
        <v>5.0222833165760113E-5</v>
      </c>
      <c r="M312">
        <v>5.4223884922607379E-5</v>
      </c>
      <c r="N312">
        <v>8.5974825175455157E-6</v>
      </c>
      <c r="O312">
        <v>1.4051315016189679E-4</v>
      </c>
      <c r="P312">
        <v>3.2022540261232269E-6</v>
      </c>
      <c r="Q312">
        <v>4.2363188235940833E-5</v>
      </c>
      <c r="R312">
        <v>3.253522513428869E-6</v>
      </c>
      <c r="S312">
        <v>2.4324776115747671E-5</v>
      </c>
      <c r="T312">
        <v>1.3590703739580141E-4</v>
      </c>
    </row>
    <row r="313" spans="1:20">
      <c r="A313" s="10">
        <v>307</v>
      </c>
      <c r="B313" s="10">
        <v>1.874434421480993E-5</v>
      </c>
      <c r="C313" s="10">
        <v>8.3608742720883686E-5</v>
      </c>
      <c r="D313" s="10">
        <v>5.7568319538047371E-5</v>
      </c>
      <c r="E313" s="10">
        <v>2.098918785570091E-5</v>
      </c>
      <c r="F313" s="10">
        <v>0</v>
      </c>
      <c r="G313" s="10">
        <v>6.58567797085633E-5</v>
      </c>
      <c r="H313" s="10">
        <v>3.6864278956152318E-5</v>
      </c>
      <c r="I313" s="10">
        <v>4.082686496686165E-5</v>
      </c>
      <c r="J313" s="10">
        <v>8.0420684114623477E-5</v>
      </c>
      <c r="K313">
        <v>2.181793023908115E-5</v>
      </c>
      <c r="L313">
        <v>2.268806264526772E-5</v>
      </c>
      <c r="M313">
        <v>5.2546162712577727E-5</v>
      </c>
      <c r="N313">
        <v>1.3422817346454779E-5</v>
      </c>
      <c r="O313">
        <v>1.242545068292139E-4</v>
      </c>
      <c r="P313">
        <v>7.3722520533499069E-6</v>
      </c>
      <c r="Q313">
        <v>3.9608642552237171E-5</v>
      </c>
      <c r="R313">
        <v>5.8669257003074079E-6</v>
      </c>
      <c r="S313">
        <v>2.9237796515241111E-5</v>
      </c>
      <c r="T313">
        <v>8.2012764310923281E-5</v>
      </c>
    </row>
    <row r="314" spans="1:20">
      <c r="A314" s="10">
        <v>308</v>
      </c>
      <c r="B314" s="10">
        <v>1.1370529170432639E-5</v>
      </c>
      <c r="C314" s="10">
        <v>4.1399524030667968E-5</v>
      </c>
      <c r="D314" s="10">
        <v>2.4549274677974229E-5</v>
      </c>
      <c r="E314" s="10">
        <v>7.8238592147041777E-6</v>
      </c>
      <c r="F314" s="10">
        <v>0</v>
      </c>
      <c r="G314" s="10">
        <v>5.0916864471946438E-5</v>
      </c>
      <c r="H314" s="10">
        <v>2.6555111053073129E-5</v>
      </c>
      <c r="I314" s="10">
        <v>3.0097154956948179E-5</v>
      </c>
      <c r="J314" s="10">
        <v>5.2327771045629263E-5</v>
      </c>
      <c r="K314">
        <v>1.174442932668127E-5</v>
      </c>
      <c r="L314">
        <v>1.2485257256208991E-5</v>
      </c>
      <c r="M314">
        <v>3.6125499202409428E-5</v>
      </c>
      <c r="N314">
        <v>9.9833666780387971E-6</v>
      </c>
      <c r="O314">
        <v>7.4045037170002699E-5</v>
      </c>
      <c r="P314">
        <v>7.466489296903052E-6</v>
      </c>
      <c r="Q314">
        <v>1.7067102389250149E-5</v>
      </c>
      <c r="R314">
        <v>6.0294320847211589E-6</v>
      </c>
      <c r="S314">
        <v>4.8382229733152808E-5</v>
      </c>
      <c r="T314">
        <v>5.207010078913494E-5</v>
      </c>
    </row>
    <row r="315" spans="1:20">
      <c r="A315" s="10">
        <v>309</v>
      </c>
      <c r="B315" s="10">
        <v>1.1983540489564561E-6</v>
      </c>
      <c r="C315" s="10">
        <v>1.8170654484182511E-5</v>
      </c>
      <c r="D315" s="10">
        <v>1.2515256055476099E-5</v>
      </c>
      <c r="E315" s="10">
        <v>1.6672252253013809E-6</v>
      </c>
      <c r="F315" s="10">
        <v>0</v>
      </c>
      <c r="G315" s="10">
        <v>2.9963269849420029E-5</v>
      </c>
      <c r="H315" s="10">
        <v>1.5705451162070901E-5</v>
      </c>
      <c r="I315" s="10">
        <v>1.8617400287314561E-5</v>
      </c>
      <c r="J315" s="10">
        <v>2.5141919548561809E-5</v>
      </c>
      <c r="K315">
        <v>6.8823176816532854E-6</v>
      </c>
      <c r="L315">
        <v>2.2767210893638129E-7</v>
      </c>
      <c r="M315">
        <v>1.9718806242465839E-5</v>
      </c>
      <c r="N315">
        <v>7.2213846161689341E-6</v>
      </c>
      <c r="O315">
        <v>1.446173125455355E-5</v>
      </c>
      <c r="P315">
        <v>7.4646770422193369E-6</v>
      </c>
      <c r="Q315">
        <v>0</v>
      </c>
      <c r="R315">
        <v>5.6498795019465754E-6</v>
      </c>
      <c r="S315">
        <v>7.0715622670871275E-5</v>
      </c>
      <c r="T315">
        <v>3.2334544133509713E-5</v>
      </c>
    </row>
    <row r="316" spans="1:20">
      <c r="A316" s="10">
        <v>310</v>
      </c>
      <c r="B316" s="10">
        <v>3.4344656432487731E-7</v>
      </c>
      <c r="C316" s="10">
        <v>1.0490613755153781E-5</v>
      </c>
      <c r="D316" s="10">
        <v>5.8878683274788023E-6</v>
      </c>
      <c r="E316" s="10">
        <v>0</v>
      </c>
      <c r="F316" s="10">
        <v>0</v>
      </c>
      <c r="G316" s="10">
        <v>9.4102978650584136E-6</v>
      </c>
      <c r="H316" s="10">
        <v>9.359108422457237E-6</v>
      </c>
      <c r="I316" s="10">
        <v>6.6840797510691306E-6</v>
      </c>
      <c r="J316" s="10">
        <v>1.029639896130035E-5</v>
      </c>
      <c r="K316">
        <v>4.295057827471767E-6</v>
      </c>
      <c r="L316">
        <v>5.1966750708278771E-8</v>
      </c>
      <c r="M316">
        <v>9.4590773185896398E-6</v>
      </c>
      <c r="N316">
        <v>2.224433473670715E-6</v>
      </c>
      <c r="O316">
        <v>3.6652622361399211E-6</v>
      </c>
      <c r="P316">
        <v>3.847416693525529E-6</v>
      </c>
      <c r="Q316">
        <v>0</v>
      </c>
      <c r="R316">
        <v>2.7403473864839379E-6</v>
      </c>
      <c r="S316">
        <v>1.076486376084125E-4</v>
      </c>
      <c r="T316">
        <v>2.2619773919647529E-5</v>
      </c>
    </row>
    <row r="317" spans="1:20">
      <c r="A317" s="10">
        <v>311</v>
      </c>
      <c r="B317" s="10">
        <v>6.2062698088944714E-8</v>
      </c>
      <c r="C317" s="10">
        <v>4.305746168737996E-6</v>
      </c>
      <c r="D317" s="10">
        <v>1.3774510371905969E-6</v>
      </c>
      <c r="E317" s="10">
        <v>0</v>
      </c>
      <c r="F317" s="10">
        <v>0</v>
      </c>
      <c r="G317" s="10">
        <v>1.579677887259352E-6</v>
      </c>
      <c r="H317" s="10">
        <v>2.0270512334577909E-6</v>
      </c>
      <c r="I317" s="10">
        <v>1.9851731392533291E-6</v>
      </c>
      <c r="J317" s="10">
        <v>3.5460482511771009E-6</v>
      </c>
      <c r="K317">
        <v>1.5868658197412E-6</v>
      </c>
      <c r="L317">
        <v>0</v>
      </c>
      <c r="M317">
        <v>2.4360655697031341E-6</v>
      </c>
      <c r="N317">
        <v>7.6947957397616349E-10</v>
      </c>
      <c r="O317">
        <v>9.5552084753865591E-7</v>
      </c>
      <c r="P317">
        <v>1.4498037469714671E-7</v>
      </c>
      <c r="Q317">
        <v>0</v>
      </c>
      <c r="R317">
        <v>2.5043792118557522E-7</v>
      </c>
      <c r="S317">
        <v>1.294444087920998E-4</v>
      </c>
      <c r="T317">
        <v>2.3766187454283699E-5</v>
      </c>
    </row>
    <row r="318" spans="1:20">
      <c r="A318" s="10">
        <v>312</v>
      </c>
      <c r="B318" s="10">
        <v>0</v>
      </c>
      <c r="C318" s="10">
        <v>1.09800241327735E-6</v>
      </c>
      <c r="D318" s="10">
        <v>4.6798062151952291E-7</v>
      </c>
      <c r="E318" s="10">
        <v>0</v>
      </c>
      <c r="F318" s="10">
        <v>0</v>
      </c>
      <c r="G318" s="10">
        <v>1.098968030789434E-7</v>
      </c>
      <c r="H318" s="10">
        <v>1.021809062750438E-7</v>
      </c>
      <c r="I318" s="10">
        <v>4.4812436472314588E-7</v>
      </c>
      <c r="J318" s="10">
        <v>5.8317564578134834E-7</v>
      </c>
      <c r="K318">
        <v>0</v>
      </c>
      <c r="L318">
        <v>1.154816682406195E-9</v>
      </c>
      <c r="M318">
        <v>3.5052532232396001E-7</v>
      </c>
      <c r="N318">
        <v>7.8737444778956259E-10</v>
      </c>
      <c r="O318">
        <v>1.5582761547818381E-7</v>
      </c>
      <c r="P318">
        <v>0</v>
      </c>
      <c r="Q318">
        <v>0</v>
      </c>
      <c r="R318">
        <v>0</v>
      </c>
      <c r="S318">
        <v>1.4472752768776681E-4</v>
      </c>
      <c r="T318">
        <v>3.3033778336597038E-5</v>
      </c>
    </row>
    <row r="319" spans="1:20">
      <c r="A319" s="10">
        <v>313</v>
      </c>
      <c r="B319" s="10">
        <v>0</v>
      </c>
      <c r="C319" s="10">
        <v>0</v>
      </c>
      <c r="D319" s="10">
        <v>2.3198670198691221E-7</v>
      </c>
      <c r="E319" s="10">
        <v>0</v>
      </c>
      <c r="F319" s="10">
        <v>0</v>
      </c>
      <c r="G319" s="10">
        <v>4.5580824748653147E-8</v>
      </c>
      <c r="H319" s="10">
        <v>0</v>
      </c>
      <c r="I319" s="10">
        <v>1.076455324512895E-7</v>
      </c>
      <c r="J319" s="10">
        <v>2.380058681404103E-8</v>
      </c>
      <c r="K319">
        <v>0</v>
      </c>
      <c r="L319">
        <v>0</v>
      </c>
      <c r="M319">
        <v>6.0587503749086329E-8</v>
      </c>
      <c r="N319">
        <v>2.1652797314212969E-9</v>
      </c>
      <c r="O319">
        <v>2.8766687553694249E-8</v>
      </c>
      <c r="P319">
        <v>0</v>
      </c>
      <c r="Q319">
        <v>0</v>
      </c>
      <c r="R319">
        <v>0</v>
      </c>
      <c r="S319">
        <v>1.985517609644893E-4</v>
      </c>
      <c r="T319">
        <v>8.4673683658193378E-5</v>
      </c>
    </row>
    <row r="320" spans="1:20">
      <c r="A320" s="10">
        <v>314</v>
      </c>
      <c r="B320" s="10">
        <v>0</v>
      </c>
      <c r="C320" s="10">
        <v>0</v>
      </c>
      <c r="D320" s="10">
        <v>1.720464060039471E-8</v>
      </c>
      <c r="E320" s="10">
        <v>0</v>
      </c>
      <c r="F320" s="10">
        <v>0</v>
      </c>
      <c r="G320" s="10">
        <v>0</v>
      </c>
      <c r="H320" s="10">
        <v>0</v>
      </c>
      <c r="I320" s="10">
        <v>2.8890373712101312E-9</v>
      </c>
      <c r="J320" s="10">
        <v>1.484591058697609E-8</v>
      </c>
      <c r="K320">
        <v>0</v>
      </c>
      <c r="L320">
        <v>0</v>
      </c>
      <c r="M320">
        <v>2.6491106283514381E-8</v>
      </c>
      <c r="N320">
        <v>1.064744991897249E-9</v>
      </c>
      <c r="O320">
        <v>2.5527413493026161E-9</v>
      </c>
      <c r="P320">
        <v>0</v>
      </c>
      <c r="Q320">
        <v>0</v>
      </c>
      <c r="R320">
        <v>0</v>
      </c>
      <c r="S320">
        <v>2.2258363718695559E-4</v>
      </c>
      <c r="T320">
        <v>1.8744303392842989E-4</v>
      </c>
    </row>
    <row r="321" spans="1:20">
      <c r="A321" s="10">
        <v>315</v>
      </c>
      <c r="B321" s="10">
        <v>0</v>
      </c>
      <c r="C321" s="10">
        <v>5.34329056321646E-7</v>
      </c>
      <c r="D321" s="10">
        <v>9.5981258579607837E-11</v>
      </c>
      <c r="E321" s="10">
        <v>0</v>
      </c>
      <c r="F321" s="10">
        <v>0</v>
      </c>
      <c r="G321" s="10">
        <v>0</v>
      </c>
      <c r="H321" s="10">
        <v>0</v>
      </c>
      <c r="I321" s="10">
        <v>0</v>
      </c>
      <c r="J321" s="10">
        <v>1.7202404330940551E-8</v>
      </c>
      <c r="K321">
        <v>0</v>
      </c>
      <c r="L321">
        <v>0</v>
      </c>
      <c r="M321">
        <v>5.9004713087789783E-9</v>
      </c>
      <c r="N321">
        <v>9.5737574901685443E-10</v>
      </c>
      <c r="O321">
        <v>0</v>
      </c>
      <c r="P321">
        <v>0</v>
      </c>
      <c r="Q321">
        <v>0</v>
      </c>
      <c r="R321">
        <v>0</v>
      </c>
      <c r="S321">
        <v>2.2882676263937519E-4</v>
      </c>
      <c r="T321">
        <v>1.9479922905615941E-4</v>
      </c>
    </row>
    <row r="322" spans="1:20">
      <c r="A322" s="10">
        <v>316</v>
      </c>
      <c r="B322" s="10">
        <v>0</v>
      </c>
      <c r="C322" s="10">
        <v>5.7856449459089708E-7</v>
      </c>
      <c r="D322" s="10">
        <v>4.3191566360823529E-10</v>
      </c>
      <c r="E322" s="10">
        <v>0</v>
      </c>
      <c r="F322" s="10">
        <v>0</v>
      </c>
      <c r="G322" s="10">
        <v>0</v>
      </c>
      <c r="H322" s="10">
        <v>0</v>
      </c>
      <c r="I322" s="10">
        <v>0</v>
      </c>
      <c r="J322" s="10">
        <v>7.305130606289822E-9</v>
      </c>
      <c r="K322">
        <v>0</v>
      </c>
      <c r="L322">
        <v>0</v>
      </c>
      <c r="M322">
        <v>0</v>
      </c>
      <c r="N322">
        <v>5.9053083584217205E-10</v>
      </c>
      <c r="O322">
        <v>1.0743860897738281E-11</v>
      </c>
      <c r="P322">
        <v>0</v>
      </c>
      <c r="Q322">
        <v>0</v>
      </c>
      <c r="R322">
        <v>0</v>
      </c>
      <c r="S322">
        <v>2.3606904888937079E-4</v>
      </c>
      <c r="T322">
        <v>1.5518310698205631E-4</v>
      </c>
    </row>
    <row r="323" spans="1:20">
      <c r="A323" s="10">
        <v>317</v>
      </c>
      <c r="B323" s="10">
        <v>0</v>
      </c>
      <c r="C323" s="10">
        <v>5.7856449459089708E-7</v>
      </c>
      <c r="D323" s="10">
        <v>9.5981258579607837E-11</v>
      </c>
      <c r="E323" s="10">
        <v>0</v>
      </c>
      <c r="F323" s="10">
        <v>0</v>
      </c>
      <c r="G323" s="10">
        <v>0</v>
      </c>
      <c r="H323" s="10">
        <v>0</v>
      </c>
      <c r="I323" s="10">
        <v>0</v>
      </c>
      <c r="J323" s="10">
        <v>0</v>
      </c>
      <c r="K323">
        <v>0</v>
      </c>
      <c r="L323">
        <v>0</v>
      </c>
      <c r="M323">
        <v>1.7945472350301029E-10</v>
      </c>
      <c r="N323">
        <v>6.8000520490916777E-10</v>
      </c>
      <c r="O323">
        <v>2.578526615457188E-11</v>
      </c>
      <c r="P323">
        <v>0</v>
      </c>
      <c r="Q323">
        <v>0</v>
      </c>
      <c r="R323">
        <v>0</v>
      </c>
      <c r="S323">
        <v>2.5234205152335602E-4</v>
      </c>
      <c r="T323">
        <v>1.6861447748888411E-4</v>
      </c>
    </row>
    <row r="324" spans="1:20">
      <c r="A324" s="10">
        <v>318</v>
      </c>
      <c r="B324" s="10">
        <v>0</v>
      </c>
      <c r="C324" s="10">
        <v>4.6644298769061722E-7</v>
      </c>
      <c r="D324" s="10">
        <v>1.1997657322450981E-10</v>
      </c>
      <c r="E324" s="10">
        <v>0</v>
      </c>
      <c r="F324" s="10">
        <v>0</v>
      </c>
      <c r="G324" s="10">
        <v>0</v>
      </c>
      <c r="H324" s="10">
        <v>0</v>
      </c>
      <c r="I324" s="10">
        <v>0</v>
      </c>
      <c r="J324" s="10">
        <v>0</v>
      </c>
      <c r="K324">
        <v>0</v>
      </c>
      <c r="L324">
        <v>0</v>
      </c>
      <c r="M324">
        <v>0</v>
      </c>
      <c r="N324">
        <v>6.4421545728236946E-10</v>
      </c>
      <c r="O324">
        <v>0</v>
      </c>
      <c r="P324">
        <v>0</v>
      </c>
      <c r="Q324">
        <v>0</v>
      </c>
      <c r="R324">
        <v>0</v>
      </c>
      <c r="S324">
        <v>2.5683597656132108E-4</v>
      </c>
      <c r="T324">
        <v>1.7446326919645571E-4</v>
      </c>
    </row>
    <row r="325" spans="1:20">
      <c r="A325" s="10">
        <v>319</v>
      </c>
      <c r="B325" s="10">
        <v>2.1779309056057481E-6</v>
      </c>
      <c r="C325" s="10">
        <v>6.0217570723540528E-7</v>
      </c>
      <c r="D325" s="10">
        <v>2.6681050224819231E-7</v>
      </c>
      <c r="E325" s="10">
        <v>8.4319317703173415E-7</v>
      </c>
      <c r="F325" s="10">
        <v>1.5789102299283471E-7</v>
      </c>
      <c r="G325" s="10">
        <v>1.1491149869796159E-6</v>
      </c>
      <c r="H325" s="10">
        <v>3.9247136023587382E-7</v>
      </c>
      <c r="I325" s="10">
        <v>1.351129108062013E-6</v>
      </c>
      <c r="J325" s="10">
        <v>8.5839526312644538E-7</v>
      </c>
      <c r="K325">
        <v>4.3072247819446899E-7</v>
      </c>
      <c r="L325">
        <v>2.1888106694156419E-7</v>
      </c>
      <c r="M325">
        <v>5.1445631497034224E-7</v>
      </c>
      <c r="N325">
        <v>1.803917360211195E-6</v>
      </c>
      <c r="O325">
        <v>7.9154079041126828E-7</v>
      </c>
      <c r="P325">
        <v>2.8819380107767182E-7</v>
      </c>
      <c r="Q325">
        <v>4.0059139269953141E-7</v>
      </c>
      <c r="R325">
        <v>2.224626140673621E-6</v>
      </c>
      <c r="S325">
        <v>2.6571023277510291E-4</v>
      </c>
      <c r="T325">
        <v>2.1388546366002561E-4</v>
      </c>
    </row>
    <row r="326" spans="1:20">
      <c r="A326" s="10">
        <v>320</v>
      </c>
      <c r="B326" s="10">
        <v>6.3113560506785412E-5</v>
      </c>
      <c r="C326" s="10">
        <v>3.6216911032408428E-5</v>
      </c>
      <c r="D326" s="10">
        <v>3.8316032763601298E-5</v>
      </c>
      <c r="E326" s="10">
        <v>4.6889099282713782E-5</v>
      </c>
      <c r="F326" s="10">
        <v>3.7818019942312337E-5</v>
      </c>
      <c r="G326" s="10">
        <v>5.0304803055020822E-5</v>
      </c>
      <c r="H326" s="10">
        <v>3.1866922123620777E-5</v>
      </c>
      <c r="I326" s="10">
        <v>5.2694536462402388E-5</v>
      </c>
      <c r="J326" s="10">
        <v>4.1873438695361529E-5</v>
      </c>
      <c r="K326">
        <v>4.7030391616695732E-5</v>
      </c>
      <c r="L326">
        <v>1.8132238657132629E-5</v>
      </c>
      <c r="M326">
        <v>4.6023238338950677E-5</v>
      </c>
      <c r="N326">
        <v>7.6505596116949125E-5</v>
      </c>
      <c r="O326">
        <v>4.3287263740174279E-5</v>
      </c>
      <c r="P326">
        <v>3.6748402106321223E-5</v>
      </c>
      <c r="Q326">
        <v>4.0479210339932988E-5</v>
      </c>
      <c r="R326">
        <v>6.1564695028861106E-5</v>
      </c>
      <c r="S326">
        <v>2.6005228469634629E-4</v>
      </c>
      <c r="T326">
        <v>1.9705256009268311E-4</v>
      </c>
    </row>
    <row r="327" spans="1:20">
      <c r="A327" s="10">
        <v>321</v>
      </c>
      <c r="B327" s="10">
        <v>2.055179790208649E-4</v>
      </c>
      <c r="C327" s="10">
        <v>1.3969559507960249E-4</v>
      </c>
      <c r="D327" s="10">
        <v>1.1021503807405149E-4</v>
      </c>
      <c r="E327" s="10">
        <v>1.698152046207722E-4</v>
      </c>
      <c r="F327" s="10">
        <v>1.711737028000921E-4</v>
      </c>
      <c r="G327" s="10">
        <v>1.8418217943750689E-4</v>
      </c>
      <c r="H327" s="10">
        <v>8.5346849917450701E-5</v>
      </c>
      <c r="I327" s="10">
        <v>1.8666674986458581E-4</v>
      </c>
      <c r="J327" s="10">
        <v>1.5407581459973461E-4</v>
      </c>
      <c r="K327">
        <v>1.7570654131099559E-4</v>
      </c>
      <c r="L327">
        <v>9.9716543948666029E-6</v>
      </c>
      <c r="M327">
        <v>1.8988307705782609E-4</v>
      </c>
      <c r="N327">
        <v>3.0078866624987322E-4</v>
      </c>
      <c r="O327">
        <v>1.554193823386351E-4</v>
      </c>
      <c r="P327">
        <v>4.7719248285122688E-5</v>
      </c>
      <c r="Q327">
        <v>1.4693479071239789E-4</v>
      </c>
      <c r="R327">
        <v>2.167231195292846E-4</v>
      </c>
      <c r="S327">
        <v>2.7273732352357832E-4</v>
      </c>
      <c r="T327">
        <v>2.1868619246381219E-4</v>
      </c>
    </row>
    <row r="328" spans="1:20">
      <c r="A328" s="10">
        <v>322</v>
      </c>
      <c r="B328" s="10">
        <v>3.1619457396918902E-4</v>
      </c>
      <c r="C328" s="10">
        <v>2.359283522876777E-4</v>
      </c>
      <c r="D328" s="10">
        <v>1.3501908660456521E-4</v>
      </c>
      <c r="E328" s="10">
        <v>2.821508068756698E-4</v>
      </c>
      <c r="F328" s="10">
        <v>2.8493964475360419E-4</v>
      </c>
      <c r="G328" s="10">
        <v>2.9758139850730322E-4</v>
      </c>
      <c r="H328" s="10">
        <v>7.6344105740122482E-5</v>
      </c>
      <c r="I328" s="10">
        <v>3.0347701089343499E-4</v>
      </c>
      <c r="J328" s="10">
        <v>2.138158978348572E-4</v>
      </c>
      <c r="K328">
        <v>3.3147315253043808E-4</v>
      </c>
      <c r="L328">
        <v>2.83908794327857E-5</v>
      </c>
      <c r="M328">
        <v>2.3970078861969721E-4</v>
      </c>
      <c r="N328">
        <v>5.0890140274309156E-4</v>
      </c>
      <c r="O328">
        <v>2.5585651557969829E-4</v>
      </c>
      <c r="P328">
        <v>2.7641731707922509E-5</v>
      </c>
      <c r="Q328">
        <v>2.5629286893794989E-4</v>
      </c>
      <c r="R328">
        <v>3.3398652998551282E-4</v>
      </c>
      <c r="S328">
        <v>2.612989573547393E-4</v>
      </c>
      <c r="T328">
        <v>2.9424395402208488E-4</v>
      </c>
    </row>
    <row r="329" spans="1:20">
      <c r="A329" s="10">
        <v>323</v>
      </c>
      <c r="B329" s="10">
        <v>3.8128177154600831E-4</v>
      </c>
      <c r="C329" s="10">
        <v>1.8268256912901159E-4</v>
      </c>
      <c r="D329" s="10">
        <v>1.478113769659768E-4</v>
      </c>
      <c r="E329" s="10">
        <v>3.4590510384723938E-4</v>
      </c>
      <c r="F329" s="10">
        <v>2.7757810116111578E-4</v>
      </c>
      <c r="G329" s="10">
        <v>3.6733894893015942E-4</v>
      </c>
      <c r="H329" s="10">
        <v>6.0511586870297148E-5</v>
      </c>
      <c r="I329" s="10">
        <v>3.760449884196968E-4</v>
      </c>
      <c r="J329" s="10">
        <v>1.990256087479668E-4</v>
      </c>
      <c r="K329">
        <v>4.0749531967095129E-4</v>
      </c>
      <c r="L329">
        <v>9.1805905322098293E-6</v>
      </c>
      <c r="M329">
        <v>3.2235269926028751E-4</v>
      </c>
      <c r="N329">
        <v>6.3039134291693075E-4</v>
      </c>
      <c r="O329">
        <v>2.9573732568030181E-4</v>
      </c>
      <c r="P329">
        <v>1.1589595234188619E-5</v>
      </c>
      <c r="Q329">
        <v>2.0770033410328351E-4</v>
      </c>
      <c r="R329">
        <v>4.1554656429871201E-4</v>
      </c>
      <c r="S329">
        <v>2.5118919883967663E-4</v>
      </c>
      <c r="T329">
        <v>2.6406925639654378E-4</v>
      </c>
    </row>
    <row r="330" spans="1:20">
      <c r="A330" s="10">
        <v>324</v>
      </c>
      <c r="B330" s="10">
        <v>3.8822843574370789E-4</v>
      </c>
      <c r="C330" s="10">
        <v>1.6504444800514179E-4</v>
      </c>
      <c r="D330" s="10">
        <v>8.2631854600896738E-5</v>
      </c>
      <c r="E330" s="10">
        <v>3.7242856854974169E-4</v>
      </c>
      <c r="F330" s="10">
        <v>1.309550596080486E-4</v>
      </c>
      <c r="G330" s="10">
        <v>3.6539111130769631E-4</v>
      </c>
      <c r="H330" s="10">
        <v>1.58962798386859E-5</v>
      </c>
      <c r="I330" s="10">
        <v>4.0001956970645068E-4</v>
      </c>
      <c r="J330" s="10">
        <v>1.3432457361421281E-4</v>
      </c>
      <c r="K330">
        <v>4.1365947979237708E-4</v>
      </c>
      <c r="L330">
        <v>5.6659925705577547E-6</v>
      </c>
      <c r="M330">
        <v>3.0736310910725091E-4</v>
      </c>
      <c r="N330">
        <v>6.5721043951197497E-4</v>
      </c>
      <c r="O330">
        <v>3.1978070121717382E-4</v>
      </c>
      <c r="P330">
        <v>2.7717076196397939E-6</v>
      </c>
      <c r="Q330">
        <v>1.954354520225279E-4</v>
      </c>
      <c r="R330">
        <v>4.1339729214587951E-4</v>
      </c>
      <c r="S330">
        <v>2.4563162260862048E-4</v>
      </c>
      <c r="T330">
        <v>2.2492219890157331E-4</v>
      </c>
    </row>
    <row r="331" spans="1:20">
      <c r="A331" s="10">
        <v>325</v>
      </c>
      <c r="B331" s="10">
        <v>3.8635806754162957E-4</v>
      </c>
      <c r="C331" s="10">
        <v>4.9906241885768108E-5</v>
      </c>
      <c r="D331" s="10">
        <v>2.7680684235034249E-5</v>
      </c>
      <c r="E331" s="10">
        <v>3.5851415018641391E-4</v>
      </c>
      <c r="F331" s="10">
        <v>1.011281973904907E-4</v>
      </c>
      <c r="G331" s="10">
        <v>3.1217101703308651E-4</v>
      </c>
      <c r="H331" s="10">
        <v>6.8048045460696996E-6</v>
      </c>
      <c r="I331" s="10">
        <v>3.8891574524667111E-4</v>
      </c>
      <c r="J331" s="10">
        <v>8.0005759765667457E-5</v>
      </c>
      <c r="K331">
        <v>3.9014631180977468E-4</v>
      </c>
      <c r="L331">
        <v>1.7887114381083381E-5</v>
      </c>
      <c r="M331">
        <v>2.3901731018157471E-4</v>
      </c>
      <c r="N331">
        <v>6.002781109762721E-4</v>
      </c>
      <c r="O331">
        <v>3.0567209542225581E-4</v>
      </c>
      <c r="P331">
        <v>1.1290618517742851E-5</v>
      </c>
      <c r="Q331">
        <v>6.5499545921421097E-5</v>
      </c>
      <c r="R331">
        <v>4.1698435623067399E-4</v>
      </c>
      <c r="S331">
        <v>2.5271347934452182E-4</v>
      </c>
      <c r="T331">
        <v>2.3474649576929639E-4</v>
      </c>
    </row>
    <row r="332" spans="1:20">
      <c r="A332" s="10">
        <v>326</v>
      </c>
      <c r="B332" s="10">
        <v>2.8188125178138382E-4</v>
      </c>
      <c r="C332" s="10">
        <v>1.494818821132166E-5</v>
      </c>
      <c r="D332" s="10">
        <v>8.6932391472697527E-6</v>
      </c>
      <c r="E332" s="10">
        <v>2.9902846044834879E-4</v>
      </c>
      <c r="F332" s="10">
        <v>1.8900346578751309E-5</v>
      </c>
      <c r="G332" s="10">
        <v>2.0174447736825521E-4</v>
      </c>
      <c r="H332" s="10">
        <v>9.071664198471361E-6</v>
      </c>
      <c r="I332" s="10">
        <v>3.218293593361653E-4</v>
      </c>
      <c r="J332" s="10">
        <v>4.9452633058815032E-5</v>
      </c>
      <c r="K332">
        <v>1.9497103337135931E-4</v>
      </c>
      <c r="L332">
        <v>3.4402017839297612E-5</v>
      </c>
      <c r="M332">
        <v>8.437269480607163E-5</v>
      </c>
      <c r="N332">
        <v>4.9072015726405653E-4</v>
      </c>
      <c r="O332">
        <v>1.8878896203024451E-4</v>
      </c>
      <c r="P332">
        <v>1.6405888587994929E-5</v>
      </c>
      <c r="Q332">
        <v>2.6408761900344659E-5</v>
      </c>
      <c r="R332">
        <v>3.3869518030033691E-4</v>
      </c>
      <c r="S332">
        <v>2.514370892264276E-4</v>
      </c>
      <c r="T332">
        <v>3.3626055448374571E-4</v>
      </c>
    </row>
    <row r="333" spans="1:20">
      <c r="A333" s="10">
        <v>327</v>
      </c>
      <c r="B333" s="10">
        <v>1.9850201971902419E-4</v>
      </c>
      <c r="C333" s="10">
        <v>7.15791145620204E-6</v>
      </c>
      <c r="D333" s="10">
        <v>1.0310994862268921E-5</v>
      </c>
      <c r="E333" s="10">
        <v>1.8328245330446609E-4</v>
      </c>
      <c r="F333" s="10">
        <v>9.4089455698926968E-6</v>
      </c>
      <c r="G333" s="10">
        <v>9.4029770931433455E-5</v>
      </c>
      <c r="H333" s="10">
        <v>1.294627498532664E-5</v>
      </c>
      <c r="I333" s="10">
        <v>2.1433878618235539E-4</v>
      </c>
      <c r="J333" s="10">
        <v>3.0594178006119148E-5</v>
      </c>
      <c r="K333">
        <v>6.8253148854549901E-5</v>
      </c>
      <c r="L333">
        <v>1.004878027052195E-4</v>
      </c>
      <c r="M333">
        <v>1.7360185255964049E-5</v>
      </c>
      <c r="N333">
        <v>3.4868589760264228E-4</v>
      </c>
      <c r="O333">
        <v>8.5929660804527129E-5</v>
      </c>
      <c r="P333">
        <v>5.6570662611320232E-5</v>
      </c>
      <c r="Q333">
        <v>2.3668715736747111E-6</v>
      </c>
      <c r="R333">
        <v>1.9146560647143089E-4</v>
      </c>
      <c r="S333">
        <v>2.4191081290357179E-4</v>
      </c>
      <c r="T333">
        <v>3.1350434515158248E-4</v>
      </c>
    </row>
    <row r="334" spans="1:20">
      <c r="A334" s="10">
        <v>328</v>
      </c>
      <c r="B334" s="10">
        <v>8.3541262684103451E-5</v>
      </c>
      <c r="C334" s="10">
        <v>6.9605618369706401E-5</v>
      </c>
      <c r="D334" s="10">
        <v>5.018670088212279E-5</v>
      </c>
      <c r="E334" s="10">
        <v>6.6672401166957741E-5</v>
      </c>
      <c r="F334" s="10">
        <v>2.8441555129796079E-7</v>
      </c>
      <c r="G334" s="10">
        <v>4.4014615149965521E-5</v>
      </c>
      <c r="H334" s="10">
        <v>1.758072499430942E-5</v>
      </c>
      <c r="I334" s="10">
        <v>8.9571113737225692E-5</v>
      </c>
      <c r="J334" s="10">
        <v>4.1633143493548857E-5</v>
      </c>
      <c r="K334">
        <v>2.7154909514290201E-5</v>
      </c>
      <c r="L334">
        <v>3.7269009040664808E-5</v>
      </c>
      <c r="M334">
        <v>3.368057395300695E-5</v>
      </c>
      <c r="N334">
        <v>1.3224496512674101E-4</v>
      </c>
      <c r="O334">
        <v>1.4020107027983849E-4</v>
      </c>
      <c r="P334">
        <v>1.987585793726985E-5</v>
      </c>
      <c r="Q334">
        <v>4.2715456541059481E-5</v>
      </c>
      <c r="R334">
        <v>7.3299269916803783E-5</v>
      </c>
      <c r="S334">
        <v>2.486368859978235E-4</v>
      </c>
      <c r="T334">
        <v>2.736815263585781E-4</v>
      </c>
    </row>
    <row r="335" spans="1:20">
      <c r="A335" s="10">
        <v>329</v>
      </c>
      <c r="B335" s="10">
        <v>2.043671486793694E-5</v>
      </c>
      <c r="C335" s="10">
        <v>6.2385376553135169E-5</v>
      </c>
      <c r="D335" s="10">
        <v>1.782334599120758E-5</v>
      </c>
      <c r="E335" s="10">
        <v>2.2477430196371089E-5</v>
      </c>
      <c r="F335" s="10">
        <v>4.0113456794227578E-9</v>
      </c>
      <c r="G335" s="10">
        <v>3.3865049051889038E-5</v>
      </c>
      <c r="H335" s="10">
        <v>4.2843491366976224E-6</v>
      </c>
      <c r="I335" s="10">
        <v>3.7693201245281683E-5</v>
      </c>
      <c r="J335" s="10">
        <v>3.2512865846873687E-5</v>
      </c>
      <c r="K335">
        <v>2.565348275262553E-5</v>
      </c>
      <c r="L335">
        <v>5.4230768814136122E-6</v>
      </c>
      <c r="M335">
        <v>4.4489419974424487E-5</v>
      </c>
      <c r="N335">
        <v>2.011449803973252E-5</v>
      </c>
      <c r="O335">
        <v>1.341910350726004E-4</v>
      </c>
      <c r="P335">
        <v>3.5021821762779493E-8</v>
      </c>
      <c r="Q335">
        <v>3.9143360992910302E-5</v>
      </c>
      <c r="R335">
        <v>7.4304235554867958E-6</v>
      </c>
      <c r="S335">
        <v>2.9309653399617048E-4</v>
      </c>
      <c r="T335">
        <v>2.4234653337283169E-4</v>
      </c>
    </row>
    <row r="336" spans="1:20">
      <c r="A336" s="10">
        <v>330</v>
      </c>
      <c r="B336" s="10">
        <v>1.9282948293215101E-5</v>
      </c>
      <c r="C336" s="10">
        <v>3.1895167840078518E-5</v>
      </c>
      <c r="D336" s="10">
        <v>1.076135512436182E-5</v>
      </c>
      <c r="E336" s="10">
        <v>2.7199509809726408E-5</v>
      </c>
      <c r="F336" s="10">
        <v>0</v>
      </c>
      <c r="G336" s="10">
        <v>5.9856702129378392E-5</v>
      </c>
      <c r="H336" s="10">
        <v>2.4604762175280039E-6</v>
      </c>
      <c r="I336" s="10">
        <v>4.1332089710708077E-5</v>
      </c>
      <c r="J336" s="10">
        <v>2.3703535797442729E-5</v>
      </c>
      <c r="K336">
        <v>2.8597013155509631E-5</v>
      </c>
      <c r="L336">
        <v>8.0975745770322391E-7</v>
      </c>
      <c r="M336">
        <v>4.3910465837279929E-5</v>
      </c>
      <c r="N336">
        <v>9.0880883780136646E-6</v>
      </c>
      <c r="O336">
        <v>1.3763417765415441E-4</v>
      </c>
      <c r="P336">
        <v>6.8548533411494639E-7</v>
      </c>
      <c r="Q336">
        <v>1.0480429513275781E-5</v>
      </c>
      <c r="R336">
        <v>3.250072035403645E-6</v>
      </c>
      <c r="S336">
        <v>2.9041838951196828E-4</v>
      </c>
      <c r="T336">
        <v>2.7904226130415623E-4</v>
      </c>
    </row>
    <row r="337" spans="1:20">
      <c r="A337" s="10">
        <v>331</v>
      </c>
      <c r="B337" s="10">
        <v>1.849159325868835E-5</v>
      </c>
      <c r="C337" s="10">
        <v>8.3761444767713049E-6</v>
      </c>
      <c r="D337" s="10">
        <v>5.4669299204377426E-6</v>
      </c>
      <c r="E337" s="10">
        <v>1.7809636614082408E-5</v>
      </c>
      <c r="F337" s="10">
        <v>0</v>
      </c>
      <c r="G337" s="10">
        <v>5.7575522707624909E-5</v>
      </c>
      <c r="H337" s="10">
        <v>1.2596505409209861E-6</v>
      </c>
      <c r="I337" s="10">
        <v>3.9418475138102251E-5</v>
      </c>
      <c r="J337" s="10">
        <v>2.1304285830987779E-5</v>
      </c>
      <c r="K337">
        <v>1.485449952760838E-5</v>
      </c>
      <c r="L337">
        <v>0</v>
      </c>
      <c r="M337">
        <v>3.180644303447136E-5</v>
      </c>
      <c r="N337">
        <v>1.2985705974392561E-5</v>
      </c>
      <c r="O337">
        <v>1.0731908701665029E-4</v>
      </c>
      <c r="P337">
        <v>2.5371565572000659E-8</v>
      </c>
      <c r="Q337">
        <v>0</v>
      </c>
      <c r="R337">
        <v>5.8819519755785427E-6</v>
      </c>
      <c r="S337">
        <v>2.6522770341612118E-4</v>
      </c>
      <c r="T337">
        <v>1.8427497336219611E-4</v>
      </c>
    </row>
    <row r="338" spans="1:20">
      <c r="A338" s="10">
        <v>332</v>
      </c>
      <c r="B338" s="10">
        <v>8.3131376888796509E-6</v>
      </c>
      <c r="C338" s="10">
        <v>8.4059705495053249E-6</v>
      </c>
      <c r="D338" s="10">
        <v>1.883575810635388E-6</v>
      </c>
      <c r="E338" s="10">
        <v>7.0939881275240898E-6</v>
      </c>
      <c r="F338" s="10">
        <v>0</v>
      </c>
      <c r="G338" s="10">
        <v>4.2972152759030693E-5</v>
      </c>
      <c r="H338" s="10">
        <v>1.273598317972478E-6</v>
      </c>
      <c r="I338" s="10">
        <v>2.740511526600612E-5</v>
      </c>
      <c r="J338" s="10">
        <v>1.143777848865825E-5</v>
      </c>
      <c r="K338">
        <v>8.8027301118946092E-6</v>
      </c>
      <c r="L338">
        <v>0</v>
      </c>
      <c r="M338">
        <v>2.0452785034329331E-5</v>
      </c>
      <c r="N338">
        <v>1.0569815245792289E-5</v>
      </c>
      <c r="O338">
        <v>2.6765052011948072E-5</v>
      </c>
      <c r="P338">
        <v>0</v>
      </c>
      <c r="Q338">
        <v>0</v>
      </c>
      <c r="R338">
        <v>6.0205276253012269E-6</v>
      </c>
      <c r="S338">
        <v>2.5079834358420362E-4</v>
      </c>
      <c r="T338">
        <v>2.5607473069184618E-4</v>
      </c>
    </row>
    <row r="339" spans="1:20">
      <c r="A339" s="10">
        <v>333</v>
      </c>
      <c r="B339" s="10">
        <v>8.690014041179131E-7</v>
      </c>
      <c r="C339" s="10">
        <v>4.1085524684771293E-6</v>
      </c>
      <c r="D339" s="10">
        <v>8.7973242234878096E-7</v>
      </c>
      <c r="E339" s="10">
        <v>2.3517812780741342E-6</v>
      </c>
      <c r="F339" s="10">
        <v>0</v>
      </c>
      <c r="G339" s="10">
        <v>2.0662936966922889E-5</v>
      </c>
      <c r="H339" s="10">
        <v>0</v>
      </c>
      <c r="I339" s="10">
        <v>1.616585706782021E-5</v>
      </c>
      <c r="J339" s="10">
        <v>7.2005199577608789E-6</v>
      </c>
      <c r="K339">
        <v>4.6170519761491173E-6</v>
      </c>
      <c r="L339">
        <v>1.154816682406195E-9</v>
      </c>
      <c r="M339">
        <v>9.8567292458527251E-6</v>
      </c>
      <c r="N339">
        <v>5.8777323578752714E-6</v>
      </c>
      <c r="O339">
        <v>9.1209488700060841E-6</v>
      </c>
      <c r="P339">
        <v>0</v>
      </c>
      <c r="Q339">
        <v>0</v>
      </c>
      <c r="R339">
        <v>5.4968341056665014E-6</v>
      </c>
      <c r="S339">
        <v>2.095775612606409E-4</v>
      </c>
      <c r="T339">
        <v>3.6321111602400838E-4</v>
      </c>
    </row>
    <row r="340" spans="1:20">
      <c r="A340" s="10">
        <v>334</v>
      </c>
      <c r="B340" s="10">
        <v>1.471207384976976E-8</v>
      </c>
      <c r="C340" s="10">
        <v>3.0504933420330042E-7</v>
      </c>
      <c r="D340" s="10">
        <v>4.0260538676948753E-7</v>
      </c>
      <c r="E340" s="10">
        <v>0</v>
      </c>
      <c r="F340" s="10">
        <v>0</v>
      </c>
      <c r="G340" s="10">
        <v>4.5978576273062094E-6</v>
      </c>
      <c r="H340" s="10">
        <v>0</v>
      </c>
      <c r="I340" s="10">
        <v>5.6688113490410957E-6</v>
      </c>
      <c r="J340" s="10">
        <v>3.097092597817608E-6</v>
      </c>
      <c r="K340">
        <v>3.6353385182732881E-7</v>
      </c>
      <c r="L340">
        <v>0</v>
      </c>
      <c r="M340">
        <v>2.044032369832928E-6</v>
      </c>
      <c r="N340">
        <v>8.2019140950411003E-7</v>
      </c>
      <c r="O340">
        <v>2.3822830126504148E-6</v>
      </c>
      <c r="P340">
        <v>0</v>
      </c>
      <c r="Q340">
        <v>0</v>
      </c>
      <c r="R340">
        <v>8.1308845078250071E-7</v>
      </c>
      <c r="S340">
        <v>1.9061257806739931E-4</v>
      </c>
      <c r="T340">
        <v>4.1019084229403351E-4</v>
      </c>
    </row>
    <row r="341" spans="1:20">
      <c r="A341" s="10">
        <v>335</v>
      </c>
      <c r="B341" s="10">
        <v>0</v>
      </c>
      <c r="C341" s="10">
        <v>9.3726572174452668E-8</v>
      </c>
      <c r="D341" s="10">
        <v>1.190647512680035E-7</v>
      </c>
      <c r="E341" s="10">
        <v>0</v>
      </c>
      <c r="F341" s="10">
        <v>0</v>
      </c>
      <c r="G341" s="10">
        <v>1.008507114860509E-6</v>
      </c>
      <c r="H341" s="10">
        <v>0</v>
      </c>
      <c r="I341" s="10">
        <v>1.8476780726826971E-6</v>
      </c>
      <c r="J341" s="10">
        <v>2.9046141888105919E-7</v>
      </c>
      <c r="K341">
        <v>0</v>
      </c>
      <c r="L341">
        <v>0</v>
      </c>
      <c r="M341">
        <v>5.4576488330629507E-7</v>
      </c>
      <c r="N341">
        <v>6.8000520490916777E-10</v>
      </c>
      <c r="O341">
        <v>5.5658222205253996E-7</v>
      </c>
      <c r="P341">
        <v>0</v>
      </c>
      <c r="Q341">
        <v>0</v>
      </c>
      <c r="R341">
        <v>7.0122617931961049E-8</v>
      </c>
      <c r="S341">
        <v>1.7249337983641031E-4</v>
      </c>
      <c r="T341">
        <v>4.9977358456039717E-4</v>
      </c>
    </row>
    <row r="342" spans="1:20">
      <c r="A342" s="10">
        <v>336</v>
      </c>
      <c r="B342" s="10">
        <v>0</v>
      </c>
      <c r="C342" s="10">
        <v>2.743911096602551E-7</v>
      </c>
      <c r="D342" s="10">
        <v>3.1145918409082741E-8</v>
      </c>
      <c r="E342" s="10">
        <v>0</v>
      </c>
      <c r="F342" s="10">
        <v>0</v>
      </c>
      <c r="G342" s="10">
        <v>3.8981619021565497E-8</v>
      </c>
      <c r="H342" s="10">
        <v>1.5210453014025688E-8</v>
      </c>
      <c r="I342" s="10">
        <v>3.2784796088492568E-7</v>
      </c>
      <c r="J342" s="10">
        <v>2.3564937439644592E-10</v>
      </c>
      <c r="K342">
        <v>0</v>
      </c>
      <c r="L342">
        <v>0</v>
      </c>
      <c r="M342">
        <v>9.2706310161655109E-8</v>
      </c>
      <c r="N342">
        <v>6.4421545728236946E-10</v>
      </c>
      <c r="O342">
        <v>7.5948352686111926E-8</v>
      </c>
      <c r="P342">
        <v>0</v>
      </c>
      <c r="Q342">
        <v>0</v>
      </c>
      <c r="R342">
        <v>0</v>
      </c>
      <c r="S342">
        <v>1.7300706258136409E-4</v>
      </c>
      <c r="T342">
        <v>5.2064262280562682E-4</v>
      </c>
    </row>
    <row r="343" spans="1:20">
      <c r="A343" s="10">
        <v>337</v>
      </c>
      <c r="B343" s="10">
        <v>0</v>
      </c>
      <c r="C343" s="10">
        <v>0</v>
      </c>
      <c r="D343" s="10">
        <v>1.4397188786941181E-10</v>
      </c>
      <c r="E343" s="10">
        <v>0</v>
      </c>
      <c r="F343" s="10">
        <v>0</v>
      </c>
      <c r="G343" s="10">
        <v>0</v>
      </c>
      <c r="H343" s="10">
        <v>0</v>
      </c>
      <c r="I343" s="10">
        <v>1.346291414983921E-8</v>
      </c>
      <c r="J343" s="10">
        <v>0</v>
      </c>
      <c r="K343">
        <v>0</v>
      </c>
      <c r="L343">
        <v>0</v>
      </c>
      <c r="M343">
        <v>4.1418150184494766E-9</v>
      </c>
      <c r="N343">
        <v>1.700013012272919E-9</v>
      </c>
      <c r="O343">
        <v>2.4496002846843289E-10</v>
      </c>
      <c r="P343">
        <v>0</v>
      </c>
      <c r="Q343">
        <v>0</v>
      </c>
      <c r="R343">
        <v>0</v>
      </c>
      <c r="S343">
        <v>1.7371711108364219E-4</v>
      </c>
      <c r="T343">
        <v>5.2328124709970984E-4</v>
      </c>
    </row>
    <row r="344" spans="1:20">
      <c r="A344" s="10">
        <v>338</v>
      </c>
      <c r="B344" s="10">
        <v>0</v>
      </c>
      <c r="C344" s="10">
        <v>0</v>
      </c>
      <c r="D344" s="10">
        <v>4.7990629289803918E-11</v>
      </c>
      <c r="E344" s="10">
        <v>0</v>
      </c>
      <c r="F344" s="10">
        <v>0</v>
      </c>
      <c r="G344" s="10">
        <v>0</v>
      </c>
      <c r="H344" s="10">
        <v>0</v>
      </c>
      <c r="I344" s="10">
        <v>0</v>
      </c>
      <c r="J344" s="10">
        <v>0</v>
      </c>
      <c r="K344">
        <v>0</v>
      </c>
      <c r="L344">
        <v>0</v>
      </c>
      <c r="M344">
        <v>0</v>
      </c>
      <c r="N344">
        <v>7.5158470016276428E-10</v>
      </c>
      <c r="O344">
        <v>3.1286122934213878E-9</v>
      </c>
      <c r="P344">
        <v>0</v>
      </c>
      <c r="Q344">
        <v>0</v>
      </c>
      <c r="R344">
        <v>0</v>
      </c>
      <c r="S344">
        <v>1.7127571536096819E-4</v>
      </c>
      <c r="T344">
        <v>5.1305148965364428E-4</v>
      </c>
    </row>
    <row r="345" spans="1:20">
      <c r="A345" s="10">
        <v>339</v>
      </c>
      <c r="B345" s="10">
        <v>0</v>
      </c>
      <c r="C345" s="10">
        <v>5.34329056321646E-7</v>
      </c>
      <c r="D345" s="10">
        <v>4.7990629289803918E-11</v>
      </c>
      <c r="E345" s="10">
        <v>0</v>
      </c>
      <c r="F345" s="10">
        <v>0</v>
      </c>
      <c r="G345" s="10">
        <v>0</v>
      </c>
      <c r="H345" s="10">
        <v>0</v>
      </c>
      <c r="I345" s="10">
        <v>0</v>
      </c>
      <c r="J345" s="10">
        <v>0</v>
      </c>
      <c r="K345">
        <v>0</v>
      </c>
      <c r="L345">
        <v>0</v>
      </c>
      <c r="M345">
        <v>0</v>
      </c>
      <c r="N345">
        <v>6.0842570965557115E-10</v>
      </c>
      <c r="O345">
        <v>2.1487721795476571E-11</v>
      </c>
      <c r="P345">
        <v>0</v>
      </c>
      <c r="Q345">
        <v>0</v>
      </c>
      <c r="R345">
        <v>0</v>
      </c>
      <c r="S345">
        <v>1.676965692373391E-4</v>
      </c>
      <c r="T345">
        <v>5.2781323841577543E-4</v>
      </c>
    </row>
    <row r="346" spans="1:20">
      <c r="A346" s="10">
        <v>340</v>
      </c>
      <c r="B346" s="10">
        <v>0</v>
      </c>
      <c r="C346" s="10">
        <v>1.6117466616915231E-7</v>
      </c>
      <c r="D346" s="10">
        <v>1.4397188786941181E-10</v>
      </c>
      <c r="E346" s="10">
        <v>0</v>
      </c>
      <c r="F346" s="10">
        <v>0</v>
      </c>
      <c r="G346" s="10">
        <v>0</v>
      </c>
      <c r="H346" s="10">
        <v>0</v>
      </c>
      <c r="I346" s="10">
        <v>0</v>
      </c>
      <c r="J346" s="10">
        <v>0</v>
      </c>
      <c r="K346">
        <v>0</v>
      </c>
      <c r="L346">
        <v>0</v>
      </c>
      <c r="M346">
        <v>0</v>
      </c>
      <c r="N346">
        <v>6.0842570965557115E-10</v>
      </c>
      <c r="O346">
        <v>0</v>
      </c>
      <c r="P346">
        <v>0</v>
      </c>
      <c r="Q346">
        <v>0</v>
      </c>
      <c r="R346">
        <v>0</v>
      </c>
      <c r="S346">
        <v>1.7563166886526131E-4</v>
      </c>
      <c r="T346">
        <v>5.4297645283010276E-4</v>
      </c>
    </row>
    <row r="347" spans="1:20">
      <c r="A347" s="10">
        <v>341</v>
      </c>
      <c r="B347" s="10">
        <v>0</v>
      </c>
      <c r="C347" s="10">
        <v>0</v>
      </c>
      <c r="D347" s="10">
        <v>9.5981258579607837E-11</v>
      </c>
      <c r="E347" s="10">
        <v>0</v>
      </c>
      <c r="F347" s="10">
        <v>0</v>
      </c>
      <c r="G347" s="10">
        <v>0</v>
      </c>
      <c r="H347" s="10">
        <v>0</v>
      </c>
      <c r="I347" s="10">
        <v>0</v>
      </c>
      <c r="J347" s="10">
        <v>5.0900264869632296E-9</v>
      </c>
      <c r="K347">
        <v>0</v>
      </c>
      <c r="L347">
        <v>0</v>
      </c>
      <c r="M347">
        <v>0</v>
      </c>
      <c r="N347">
        <v>8.7684881685655831E-10</v>
      </c>
      <c r="O347">
        <v>1.0743860897738281E-11</v>
      </c>
      <c r="P347">
        <v>0</v>
      </c>
      <c r="Q347">
        <v>0</v>
      </c>
      <c r="R347">
        <v>0</v>
      </c>
      <c r="S347">
        <v>1.7228007028272609E-4</v>
      </c>
      <c r="T347">
        <v>6.4527917292932701E-4</v>
      </c>
    </row>
    <row r="348" spans="1:20">
      <c r="A348" s="10">
        <v>342</v>
      </c>
      <c r="B348" s="10">
        <v>0</v>
      </c>
      <c r="C348" s="10">
        <v>0</v>
      </c>
      <c r="D348" s="10">
        <v>4.7990629289803918E-11</v>
      </c>
      <c r="E348" s="10">
        <v>0</v>
      </c>
      <c r="F348" s="10">
        <v>0</v>
      </c>
      <c r="G348" s="10">
        <v>0</v>
      </c>
      <c r="H348" s="10">
        <v>0</v>
      </c>
      <c r="I348" s="10">
        <v>0</v>
      </c>
      <c r="J348" s="10">
        <v>0</v>
      </c>
      <c r="K348">
        <v>0</v>
      </c>
      <c r="L348">
        <v>0</v>
      </c>
      <c r="M348">
        <v>1.7945472350301029E-10</v>
      </c>
      <c r="N348">
        <v>4.8316159296177702E-10</v>
      </c>
      <c r="O348">
        <v>2.578526615457188E-11</v>
      </c>
      <c r="P348">
        <v>0</v>
      </c>
      <c r="Q348">
        <v>0</v>
      </c>
      <c r="R348">
        <v>0</v>
      </c>
      <c r="S348">
        <v>1.6536024703533211E-4</v>
      </c>
      <c r="T348">
        <v>6.6563593517280175E-4</v>
      </c>
    </row>
    <row r="349" spans="1:20">
      <c r="A349" s="10">
        <v>343</v>
      </c>
      <c r="B349" s="10">
        <v>1.793370894568762E-6</v>
      </c>
      <c r="C349" s="10">
        <v>4.8272250492297427E-7</v>
      </c>
      <c r="D349" s="10">
        <v>2.9597440766760609E-7</v>
      </c>
      <c r="E349" s="10">
        <v>6.5612489412936813E-7</v>
      </c>
      <c r="F349" s="10">
        <v>1.5594106328755969E-7</v>
      </c>
      <c r="G349" s="10">
        <v>1.0855792849470911E-6</v>
      </c>
      <c r="H349" s="10">
        <v>1.9789632820727641E-7</v>
      </c>
      <c r="I349" s="10">
        <v>1.2954458017693081E-6</v>
      </c>
      <c r="J349" s="10">
        <v>4.3480019543949821E-7</v>
      </c>
      <c r="K349">
        <v>4.7122983369219982E-7</v>
      </c>
      <c r="L349">
        <v>1.16131252624473E-7</v>
      </c>
      <c r="M349">
        <v>5.7598954511228952E-7</v>
      </c>
      <c r="N349">
        <v>2.3608639916240698E-6</v>
      </c>
      <c r="O349">
        <v>8.9102142162169636E-7</v>
      </c>
      <c r="P349">
        <v>2.3677107442727759E-7</v>
      </c>
      <c r="Q349">
        <v>2.6872098085775352E-7</v>
      </c>
      <c r="R349">
        <v>2.299771430247137E-6</v>
      </c>
      <c r="S349">
        <v>1.6148389491006771E-4</v>
      </c>
      <c r="T349">
        <v>6.5664659143936199E-4</v>
      </c>
    </row>
    <row r="350" spans="1:20">
      <c r="A350" s="10">
        <v>344</v>
      </c>
      <c r="B350" s="10">
        <v>6.2891704905748333E-5</v>
      </c>
      <c r="C350" s="10">
        <v>3.6710092371646952E-5</v>
      </c>
      <c r="D350" s="10">
        <v>4.1686108118479637E-5</v>
      </c>
      <c r="E350" s="10">
        <v>4.6547534335549047E-5</v>
      </c>
      <c r="F350" s="10">
        <v>4.3581097994685237E-5</v>
      </c>
      <c r="G350" s="10">
        <v>5.0265915182787457E-5</v>
      </c>
      <c r="H350" s="10">
        <v>2.7352524261392679E-5</v>
      </c>
      <c r="I350" s="10">
        <v>5.5995491337480977E-5</v>
      </c>
      <c r="J350" s="10">
        <v>2.6378794806647002E-5</v>
      </c>
      <c r="K350">
        <v>5.226475061933014E-5</v>
      </c>
      <c r="L350">
        <v>3.8034883464436612E-5</v>
      </c>
      <c r="M350">
        <v>5.4693536776760721E-5</v>
      </c>
      <c r="N350">
        <v>8.8551709373176885E-5</v>
      </c>
      <c r="O350">
        <v>4.5584690396471752E-5</v>
      </c>
      <c r="P350">
        <v>4.1932764386389909E-5</v>
      </c>
      <c r="Q350">
        <v>4.8973776241678798E-5</v>
      </c>
      <c r="R350">
        <v>6.2507037273411045E-5</v>
      </c>
      <c r="S350">
        <v>1.4350228567771561E-4</v>
      </c>
      <c r="T350">
        <v>6.1461223635348328E-4</v>
      </c>
    </row>
    <row r="351" spans="1:20">
      <c r="A351" s="10">
        <v>345</v>
      </c>
      <c r="B351" s="10">
        <v>2.1793343014570561E-4</v>
      </c>
      <c r="C351" s="10">
        <v>1.4831008535346409E-4</v>
      </c>
      <c r="D351" s="10">
        <v>1.664124374996717E-4</v>
      </c>
      <c r="E351" s="10">
        <v>1.829999474186419E-4</v>
      </c>
      <c r="F351" s="10">
        <v>2.0797729799058599E-4</v>
      </c>
      <c r="G351" s="10">
        <v>1.867921032781799E-4</v>
      </c>
      <c r="H351" s="10">
        <v>1.2829143662275401E-4</v>
      </c>
      <c r="I351" s="10">
        <v>2.057319263876203E-4</v>
      </c>
      <c r="J351" s="10">
        <v>9.8819252917728512E-5</v>
      </c>
      <c r="K351">
        <v>2.1764459546635899E-4</v>
      </c>
      <c r="L351">
        <v>1.8133117761332109E-4</v>
      </c>
      <c r="M351">
        <v>2.2424810209355689E-4</v>
      </c>
      <c r="N351">
        <v>3.2291227098353901E-4</v>
      </c>
      <c r="O351">
        <v>1.702498713704304E-4</v>
      </c>
      <c r="P351">
        <v>2.0862123181240871E-4</v>
      </c>
      <c r="Q351">
        <v>1.785086499986696E-4</v>
      </c>
      <c r="R351">
        <v>2.1790348910470349E-4</v>
      </c>
      <c r="S351">
        <v>1.4418896479732209E-4</v>
      </c>
      <c r="T351">
        <v>6.1017238616349828E-4</v>
      </c>
    </row>
    <row r="352" spans="1:20">
      <c r="A352" s="10">
        <v>346</v>
      </c>
      <c r="B352" s="10">
        <v>3.4075260433821911E-4</v>
      </c>
      <c r="C352" s="10">
        <v>2.7154452635953108E-4</v>
      </c>
      <c r="D352" s="10">
        <v>2.9564466825293591E-4</v>
      </c>
      <c r="E352" s="10">
        <v>3.0486021784462868E-4</v>
      </c>
      <c r="F352" s="10">
        <v>3.5076733160756149E-4</v>
      </c>
      <c r="G352" s="10">
        <v>3.0998192063077899E-4</v>
      </c>
      <c r="H352" s="10">
        <v>2.2610941822772871E-4</v>
      </c>
      <c r="I352" s="10">
        <v>3.3301424874006242E-4</v>
      </c>
      <c r="J352" s="10">
        <v>1.7197373570271239E-4</v>
      </c>
      <c r="K352">
        <v>3.9581107375442551E-4</v>
      </c>
      <c r="L352">
        <v>3.1567592468374251E-4</v>
      </c>
      <c r="M352">
        <v>3.7115363561244201E-4</v>
      </c>
      <c r="N352">
        <v>5.1784724253230315E-4</v>
      </c>
      <c r="O352">
        <v>2.9028677837229598E-4</v>
      </c>
      <c r="P352">
        <v>3.7399694725191192E-4</v>
      </c>
      <c r="Q352">
        <v>3.1236072344436179E-4</v>
      </c>
      <c r="R352">
        <v>3.5785028644587949E-4</v>
      </c>
      <c r="S352">
        <v>1.3901681483106861E-4</v>
      </c>
      <c r="T352">
        <v>6.1221562805062956E-4</v>
      </c>
    </row>
    <row r="353" spans="1:20">
      <c r="A353" s="10">
        <v>347</v>
      </c>
      <c r="B353" s="10">
        <v>4.13767044379456E-4</v>
      </c>
      <c r="C353" s="10">
        <v>3.5822314498997848E-4</v>
      </c>
      <c r="D353" s="10">
        <v>3.727676407250355E-4</v>
      </c>
      <c r="E353" s="10">
        <v>3.767361306110476E-4</v>
      </c>
      <c r="F353" s="10">
        <v>4.3797303955492691E-4</v>
      </c>
      <c r="G353" s="10">
        <v>3.9002931170191722E-4</v>
      </c>
      <c r="H353" s="10">
        <v>2.9612520040599979E-4</v>
      </c>
      <c r="I353" s="10">
        <v>4.1369948956487238E-4</v>
      </c>
      <c r="J353" s="10">
        <v>2.2735027355070501E-4</v>
      </c>
      <c r="K353">
        <v>5.0342962954537786E-4</v>
      </c>
      <c r="L353">
        <v>4.2435715175063402E-4</v>
      </c>
      <c r="M353">
        <v>4.5356513434904969E-4</v>
      </c>
      <c r="N353">
        <v>6.5876650839615219E-4</v>
      </c>
      <c r="O353">
        <v>3.6205606784852072E-4</v>
      </c>
      <c r="P353">
        <v>4.7755298561418468E-4</v>
      </c>
      <c r="Q353">
        <v>4.1503805051232062E-4</v>
      </c>
      <c r="R353">
        <v>4.379065662613199E-4</v>
      </c>
      <c r="S353">
        <v>1.4946679499483099E-4</v>
      </c>
      <c r="T353">
        <v>4.0522462258906161E-4</v>
      </c>
    </row>
    <row r="354" spans="1:20">
      <c r="A354" s="10">
        <v>348</v>
      </c>
      <c r="B354" s="10">
        <v>4.4196125652361121E-4</v>
      </c>
      <c r="C354" s="10">
        <v>3.969814104193068E-4</v>
      </c>
      <c r="D354" s="10">
        <v>4.1359848804280701E-4</v>
      </c>
      <c r="E354" s="10">
        <v>4.068970699295155E-4</v>
      </c>
      <c r="F354" s="10">
        <v>4.7504149498653152E-4</v>
      </c>
      <c r="G354" s="10">
        <v>4.2736383942613342E-4</v>
      </c>
      <c r="H354" s="10">
        <v>3.2986770057091938E-4</v>
      </c>
      <c r="I354" s="10">
        <v>4.4963832864456141E-4</v>
      </c>
      <c r="J354" s="10">
        <v>2.6284804168473979E-4</v>
      </c>
      <c r="K354">
        <v>5.5202203689904274E-4</v>
      </c>
      <c r="L354">
        <v>4.737613931110705E-4</v>
      </c>
      <c r="M354">
        <v>4.9502524732881483E-4</v>
      </c>
      <c r="N354">
        <v>7.1213326095594294E-4</v>
      </c>
      <c r="O354">
        <v>4.0423964779604259E-4</v>
      </c>
      <c r="P354">
        <v>5.1756924536617958E-4</v>
      </c>
      <c r="Q354">
        <v>4.7126106804069097E-4</v>
      </c>
      <c r="R354">
        <v>4.6815710189350402E-4</v>
      </c>
      <c r="S354">
        <v>1.453568004929771E-4</v>
      </c>
      <c r="T354">
        <v>2.5220617393838241E-4</v>
      </c>
    </row>
    <row r="355" spans="1:20">
      <c r="A355" s="10">
        <v>349</v>
      </c>
      <c r="B355" s="10">
        <v>4.2573940863812958E-4</v>
      </c>
      <c r="C355" s="10">
        <v>4.033173617362707E-4</v>
      </c>
      <c r="D355" s="10">
        <v>4.3646965399038711E-4</v>
      </c>
      <c r="E355" s="10">
        <v>3.9859954209119932E-4</v>
      </c>
      <c r="F355" s="10">
        <v>4.5807534129600958E-4</v>
      </c>
      <c r="G355" s="10">
        <v>4.3622520344634201E-4</v>
      </c>
      <c r="H355" s="10">
        <v>3.4087338428824261E-4</v>
      </c>
      <c r="I355" s="10">
        <v>4.5325234105370298E-4</v>
      </c>
      <c r="J355" s="10">
        <v>2.7203040822858102E-4</v>
      </c>
      <c r="K355">
        <v>5.3897908628377567E-4</v>
      </c>
      <c r="L355">
        <v>4.7171003449727821E-4</v>
      </c>
      <c r="M355">
        <v>5.0191367790508384E-4</v>
      </c>
      <c r="N355">
        <v>6.8617237566667862E-4</v>
      </c>
      <c r="O355">
        <v>4.4333377548013282E-4</v>
      </c>
      <c r="P355">
        <v>5.0717845660526797E-4</v>
      </c>
      <c r="Q355">
        <v>4.7200741722053669E-4</v>
      </c>
      <c r="R355">
        <v>4.4536491364501892E-4</v>
      </c>
      <c r="S355">
        <v>1.5416572172734149E-4</v>
      </c>
      <c r="T355">
        <v>3.0539598033538381E-4</v>
      </c>
    </row>
    <row r="356" spans="1:20">
      <c r="A356" s="10">
        <v>350</v>
      </c>
      <c r="B356" s="10">
        <v>3.6719552953686809E-4</v>
      </c>
      <c r="C356" s="10">
        <v>3.72615972602942E-4</v>
      </c>
      <c r="D356" s="10">
        <v>4.0173232804402442E-4</v>
      </c>
      <c r="E356" s="10">
        <v>3.5588116266690339E-4</v>
      </c>
      <c r="F356" s="10">
        <v>3.9083187226975389E-4</v>
      </c>
      <c r="G356" s="10">
        <v>3.9840343199859941E-4</v>
      </c>
      <c r="H356" s="10">
        <v>3.1561730426403088E-4</v>
      </c>
      <c r="I356" s="10">
        <v>4.056387589496039E-4</v>
      </c>
      <c r="J356" s="10">
        <v>2.4833541589920697E-4</v>
      </c>
      <c r="K356">
        <v>4.7480629152473592E-4</v>
      </c>
      <c r="L356">
        <v>4.2947577564893968E-4</v>
      </c>
      <c r="M356">
        <v>4.6442039095105961E-4</v>
      </c>
      <c r="N356">
        <v>6.1879360585583064E-4</v>
      </c>
      <c r="O356">
        <v>4.6544149271924212E-4</v>
      </c>
      <c r="P356">
        <v>4.4375565903482389E-4</v>
      </c>
      <c r="Q356">
        <v>4.1280701791323579E-4</v>
      </c>
      <c r="R356">
        <v>3.8084628942255608E-4</v>
      </c>
      <c r="S356">
        <v>1.5146477214140569E-4</v>
      </c>
      <c r="T356">
        <v>3.9608905695962562E-4</v>
      </c>
    </row>
    <row r="357" spans="1:20">
      <c r="A357" s="10">
        <v>351</v>
      </c>
      <c r="B357" s="10">
        <v>2.5425145166030729E-4</v>
      </c>
      <c r="C357" s="10">
        <v>2.7763224022224318E-4</v>
      </c>
      <c r="D357" s="10">
        <v>2.92743962848295E-4</v>
      </c>
      <c r="E357" s="10">
        <v>2.431612682179316E-4</v>
      </c>
      <c r="F357" s="10">
        <v>2.8593273137493362E-4</v>
      </c>
      <c r="G357" s="10">
        <v>2.8553844557277578E-4</v>
      </c>
      <c r="H357" s="10">
        <v>2.3045179211723921E-4</v>
      </c>
      <c r="I357" s="10">
        <v>2.9258764256675769E-4</v>
      </c>
      <c r="J357" s="10">
        <v>1.8420227690579851E-4</v>
      </c>
      <c r="K357">
        <v>3.2815154937962431E-4</v>
      </c>
      <c r="L357">
        <v>3.1950777965846861E-4</v>
      </c>
      <c r="M357">
        <v>3.4035795964354438E-4</v>
      </c>
      <c r="N357">
        <v>4.6114162415294231E-4</v>
      </c>
      <c r="O357">
        <v>3.5335901586146273E-4</v>
      </c>
      <c r="P357">
        <v>3.1849311366652719E-4</v>
      </c>
      <c r="Q357">
        <v>2.9737517112401459E-4</v>
      </c>
      <c r="R357">
        <v>2.6203154126354389E-4</v>
      </c>
      <c r="S357">
        <v>1.5201851014657271E-4</v>
      </c>
      <c r="T357">
        <v>5.3118093944548919E-4</v>
      </c>
    </row>
    <row r="358" spans="1:20">
      <c r="A358" s="10">
        <v>352</v>
      </c>
      <c r="B358" s="10">
        <v>1.014857769680639E-4</v>
      </c>
      <c r="C358" s="10">
        <v>1.674144426357246E-4</v>
      </c>
      <c r="D358" s="10">
        <v>1.6438128810443881E-4</v>
      </c>
      <c r="E358" s="10">
        <v>1.0749787729358149E-4</v>
      </c>
      <c r="F358" s="10">
        <v>1.1860685620469329E-4</v>
      </c>
      <c r="G358" s="10">
        <v>1.3045496712027179E-4</v>
      </c>
      <c r="H358" s="10">
        <v>1.073570901116752E-4</v>
      </c>
      <c r="I358" s="10">
        <v>1.3106121501339611E-4</v>
      </c>
      <c r="J358" s="10">
        <v>9.0564991434947739E-5</v>
      </c>
      <c r="K358">
        <v>1.585634253571774E-4</v>
      </c>
      <c r="L358">
        <v>1.935213214663412E-4</v>
      </c>
      <c r="M358">
        <v>1.608398114576064E-4</v>
      </c>
      <c r="N358">
        <v>1.8736890482063851E-4</v>
      </c>
      <c r="O358">
        <v>2.368538874877678E-4</v>
      </c>
      <c r="P358">
        <v>1.122428999631891E-4</v>
      </c>
      <c r="Q358">
        <v>1.4969898545062659E-4</v>
      </c>
      <c r="R358">
        <v>9.0248310154276238E-5</v>
      </c>
      <c r="S358">
        <v>1.7378806314737619E-4</v>
      </c>
      <c r="T358">
        <v>5.7415611320852625E-4</v>
      </c>
    </row>
    <row r="359" spans="1:20">
      <c r="A359" s="10">
        <v>353</v>
      </c>
      <c r="B359" s="10">
        <v>2.0739622869107701E-5</v>
      </c>
      <c r="C359" s="10">
        <v>9.7701894948431638E-5</v>
      </c>
      <c r="D359" s="10">
        <v>8.2789564406283222E-5</v>
      </c>
      <c r="E359" s="10">
        <v>2.846063641830479E-5</v>
      </c>
      <c r="F359" s="10">
        <v>8.2439839288270035E-6</v>
      </c>
      <c r="G359" s="10">
        <v>4.1470923888626072E-5</v>
      </c>
      <c r="H359" s="10">
        <v>3.4343004682665923E-5</v>
      </c>
      <c r="I359" s="10">
        <v>4.3021413866999997E-5</v>
      </c>
      <c r="J359" s="10">
        <v>4.0182070023618532E-5</v>
      </c>
      <c r="K359">
        <v>4.3005599946611893E-5</v>
      </c>
      <c r="L359">
        <v>1.071410336223578E-4</v>
      </c>
      <c r="M359">
        <v>5.5968644239148801E-5</v>
      </c>
      <c r="N359">
        <v>2.415137130726805E-5</v>
      </c>
      <c r="O359">
        <v>1.4701898285517589E-4</v>
      </c>
      <c r="P359">
        <v>7.2867136322785904E-6</v>
      </c>
      <c r="Q359">
        <v>5.0511399769212361E-5</v>
      </c>
      <c r="R359">
        <v>7.5639904467857706E-6</v>
      </c>
      <c r="S359">
        <v>1.98406113005055E-4</v>
      </c>
      <c r="T359">
        <v>5.0576189472131459E-4</v>
      </c>
    </row>
    <row r="360" spans="1:20">
      <c r="A360" s="10">
        <v>354</v>
      </c>
      <c r="B360" s="10">
        <v>1.9303056854657661E-5</v>
      </c>
      <c r="C360" s="10">
        <v>9.7508848867976794E-5</v>
      </c>
      <c r="D360" s="10">
        <v>7.804188144478624E-5</v>
      </c>
      <c r="E360" s="10">
        <v>2.7312268336967401E-5</v>
      </c>
      <c r="F360" s="10">
        <v>0</v>
      </c>
      <c r="G360" s="10">
        <v>6.3117298753532017E-5</v>
      </c>
      <c r="H360" s="10">
        <v>2.9774315921296251E-5</v>
      </c>
      <c r="I360" s="10">
        <v>4.3169507367166922E-5</v>
      </c>
      <c r="J360" s="10">
        <v>3.932114388621107E-5</v>
      </c>
      <c r="K360">
        <v>2.5148677040529258E-5</v>
      </c>
      <c r="L360">
        <v>5.1652395172119277E-5</v>
      </c>
      <c r="M360">
        <v>5.405867441778242E-5</v>
      </c>
      <c r="N360">
        <v>9.9135498278558214E-6</v>
      </c>
      <c r="O360">
        <v>1.4076308030041659E-4</v>
      </c>
      <c r="P360">
        <v>3.2022540261232269E-6</v>
      </c>
      <c r="Q360">
        <v>4.223606453640572E-5</v>
      </c>
      <c r="R360">
        <v>3.248291143519659E-6</v>
      </c>
      <c r="S360">
        <v>2.228136159135946E-4</v>
      </c>
      <c r="T360">
        <v>6.305932490595869E-4</v>
      </c>
    </row>
    <row r="361" spans="1:20">
      <c r="A361" s="10">
        <v>355</v>
      </c>
      <c r="B361" s="10">
        <v>1.8784103903466121E-5</v>
      </c>
      <c r="C361" s="10">
        <v>8.4721412904731705E-5</v>
      </c>
      <c r="D361" s="10">
        <v>6.1042374389759323E-5</v>
      </c>
      <c r="E361" s="10">
        <v>1.9531607921561181E-5</v>
      </c>
      <c r="F361" s="10">
        <v>0</v>
      </c>
      <c r="G361" s="10">
        <v>6.6294311120099409E-5</v>
      </c>
      <c r="H361" s="10">
        <v>2.7285535759419949E-5</v>
      </c>
      <c r="I361" s="10">
        <v>4.1565476261185233E-5</v>
      </c>
      <c r="J361" s="10">
        <v>4.7884107227698032E-5</v>
      </c>
      <c r="K361">
        <v>1.7507387196825661E-5</v>
      </c>
      <c r="L361">
        <v>2.4748847450230102E-5</v>
      </c>
      <c r="M361">
        <v>5.2342137048332692E-5</v>
      </c>
      <c r="N361">
        <v>1.5417299454764091E-5</v>
      </c>
      <c r="O361">
        <v>1.2380563476722299E-4</v>
      </c>
      <c r="P361">
        <v>7.3595662705639067E-6</v>
      </c>
      <c r="Q361">
        <v>4.1076206681189962E-5</v>
      </c>
      <c r="R361">
        <v>5.8535690111775098E-6</v>
      </c>
      <c r="S361">
        <v>2.370471508827046E-4</v>
      </c>
      <c r="T361">
        <v>5.9238752860515367E-4</v>
      </c>
    </row>
    <row r="362" spans="1:20">
      <c r="A362" s="10">
        <v>356</v>
      </c>
      <c r="B362" s="10">
        <v>1.1556816169397629E-5</v>
      </c>
      <c r="C362" s="10">
        <v>4.4684384170220288E-5</v>
      </c>
      <c r="D362" s="10">
        <v>2.6281209098296831E-5</v>
      </c>
      <c r="E362" s="10">
        <v>8.7179685484164396E-6</v>
      </c>
      <c r="F362" s="10">
        <v>0</v>
      </c>
      <c r="G362" s="10">
        <v>5.1490184791913152E-5</v>
      </c>
      <c r="H362" s="10">
        <v>1.915895326454992E-5</v>
      </c>
      <c r="I362" s="10">
        <v>3.0443949224913501E-5</v>
      </c>
      <c r="J362" s="10">
        <v>3.4801689338239588E-5</v>
      </c>
      <c r="K362">
        <v>1.180514120051585E-5</v>
      </c>
      <c r="L362">
        <v>1.275954065348899E-5</v>
      </c>
      <c r="M362">
        <v>3.5763755268045692E-5</v>
      </c>
      <c r="N362">
        <v>1.257162754178741E-5</v>
      </c>
      <c r="O362">
        <v>7.9346826591597479E-5</v>
      </c>
      <c r="P362">
        <v>7.4628647875356234E-6</v>
      </c>
      <c r="Q362">
        <v>1.9971701246145138E-5</v>
      </c>
      <c r="R362">
        <v>5.8736040448723557E-6</v>
      </c>
      <c r="S362">
        <v>2.351510576830165E-4</v>
      </c>
      <c r="T362">
        <v>5.7526611103729964E-4</v>
      </c>
    </row>
    <row r="363" spans="1:20">
      <c r="A363" s="10">
        <v>357</v>
      </c>
      <c r="B363" s="10">
        <v>1.197241371102272E-6</v>
      </c>
      <c r="C363" s="10">
        <v>1.8453737200500719E-5</v>
      </c>
      <c r="D363" s="10">
        <v>1.3247635650121999E-5</v>
      </c>
      <c r="E363" s="10">
        <v>1.4464006921488811E-6</v>
      </c>
      <c r="F363" s="10">
        <v>0</v>
      </c>
      <c r="G363" s="10">
        <v>3.0131064290117799E-5</v>
      </c>
      <c r="H363" s="10">
        <v>1.2018522780042791E-5</v>
      </c>
      <c r="I363" s="10">
        <v>1.8399246186377119E-5</v>
      </c>
      <c r="J363" s="10">
        <v>1.645330678239979E-5</v>
      </c>
      <c r="K363">
        <v>7.096406920964713E-6</v>
      </c>
      <c r="L363">
        <v>2.1958839215953801E-7</v>
      </c>
      <c r="M363">
        <v>1.9097329411313629E-5</v>
      </c>
      <c r="N363">
        <v>7.6897560959239352E-6</v>
      </c>
      <c r="O363">
        <v>1.5543797861886649E-5</v>
      </c>
      <c r="P363">
        <v>7.4556157688007662E-6</v>
      </c>
      <c r="Q363">
        <v>5.5334733869060113E-6</v>
      </c>
      <c r="R363">
        <v>5.3265363192603109E-6</v>
      </c>
      <c r="S363">
        <v>2.0686943271153399E-4</v>
      </c>
      <c r="T363">
        <v>5.1484260610668291E-4</v>
      </c>
    </row>
    <row r="364" spans="1:20">
      <c r="A364" s="10">
        <v>358</v>
      </c>
      <c r="B364" s="10">
        <v>3.491335844684858E-7</v>
      </c>
      <c r="C364" s="10">
        <v>1.0823929972385761E-5</v>
      </c>
      <c r="D364" s="10">
        <v>6.0492308196371074E-6</v>
      </c>
      <c r="E364" s="10">
        <v>0</v>
      </c>
      <c r="F364" s="10">
        <v>0</v>
      </c>
      <c r="G364" s="10">
        <v>9.464943720145051E-6</v>
      </c>
      <c r="H364" s="10">
        <v>7.9280485778103832E-6</v>
      </c>
      <c r="I364" s="10">
        <v>7.3257883984062682E-6</v>
      </c>
      <c r="J364" s="10">
        <v>8.2571163749515598E-6</v>
      </c>
      <c r="K364">
        <v>4.4390949046663682E-6</v>
      </c>
      <c r="L364">
        <v>3.4644500472185838E-8</v>
      </c>
      <c r="M364">
        <v>9.4900601766024356E-6</v>
      </c>
      <c r="N364">
        <v>1.988136138683233E-6</v>
      </c>
      <c r="O364">
        <v>3.530032213581837E-6</v>
      </c>
      <c r="P364">
        <v>4.8659038257729837E-6</v>
      </c>
      <c r="Q364">
        <v>0</v>
      </c>
      <c r="R364">
        <v>2.3318553105945781E-6</v>
      </c>
      <c r="S364">
        <v>1.93763194078944E-4</v>
      </c>
      <c r="T364">
        <v>4.6906984418464229E-4</v>
      </c>
    </row>
    <row r="365" spans="1:20">
      <c r="A365" s="10">
        <v>359</v>
      </c>
      <c r="B365" s="10">
        <v>1.2066373174264951E-7</v>
      </c>
      <c r="C365" s="10">
        <v>4.3772849458360108E-6</v>
      </c>
      <c r="D365" s="10">
        <v>1.3922681439838241E-6</v>
      </c>
      <c r="E365" s="10">
        <v>0</v>
      </c>
      <c r="F365" s="10">
        <v>0</v>
      </c>
      <c r="G365" s="10">
        <v>1.568594933631883E-6</v>
      </c>
      <c r="H365" s="10">
        <v>1.4718030224874359E-6</v>
      </c>
      <c r="I365" s="10">
        <v>2.030288346842147E-6</v>
      </c>
      <c r="J365" s="10">
        <v>1.950667817353875E-6</v>
      </c>
      <c r="K365">
        <v>1.5996472668642699E-6</v>
      </c>
      <c r="L365">
        <v>0</v>
      </c>
      <c r="M365">
        <v>2.7879610288410401E-6</v>
      </c>
      <c r="N365">
        <v>3.5789747626798299E-10</v>
      </c>
      <c r="O365">
        <v>8.8233501008587501E-7</v>
      </c>
      <c r="P365">
        <v>1.6853968558543301E-7</v>
      </c>
      <c r="Q365">
        <v>0</v>
      </c>
      <c r="R365">
        <v>0</v>
      </c>
      <c r="S365">
        <v>1.8291766132993461E-4</v>
      </c>
      <c r="T365">
        <v>4.2140779972693062E-4</v>
      </c>
    </row>
    <row r="366" spans="1:20">
      <c r="A366" s="10">
        <v>360</v>
      </c>
      <c r="B366" s="10">
        <v>0</v>
      </c>
      <c r="C366" s="10">
        <v>1.094936590823045E-6</v>
      </c>
      <c r="D366" s="10">
        <v>4.7697886451136113E-7</v>
      </c>
      <c r="E366" s="10">
        <v>0</v>
      </c>
      <c r="F366" s="10">
        <v>0</v>
      </c>
      <c r="G366" s="10">
        <v>1.25152909187296E-7</v>
      </c>
      <c r="H366" s="10">
        <v>1.4877073221937461E-7</v>
      </c>
      <c r="I366" s="10">
        <v>5.280813630087575E-7</v>
      </c>
      <c r="J366" s="10">
        <v>3.6054354282656218E-7</v>
      </c>
      <c r="K366">
        <v>1.76973883242513E-8</v>
      </c>
      <c r="L366">
        <v>0</v>
      </c>
      <c r="M366">
        <v>3.8898605866512509E-7</v>
      </c>
      <c r="N366">
        <v>2.6842310720098732E-10</v>
      </c>
      <c r="O366">
        <v>1.5423430090704929E-7</v>
      </c>
      <c r="P366">
        <v>0</v>
      </c>
      <c r="Q366">
        <v>0</v>
      </c>
      <c r="R366">
        <v>0</v>
      </c>
      <c r="S366">
        <v>1.6072015051618631E-4</v>
      </c>
      <c r="T366">
        <v>3.2366301896611142E-4</v>
      </c>
    </row>
    <row r="367" spans="1:20">
      <c r="A367" s="10">
        <v>361</v>
      </c>
      <c r="B367" s="10">
        <v>0</v>
      </c>
      <c r="C367" s="10">
        <v>0</v>
      </c>
      <c r="D367" s="10">
        <v>2.262038311574908E-7</v>
      </c>
      <c r="E367" s="10">
        <v>0</v>
      </c>
      <c r="F367" s="10">
        <v>0</v>
      </c>
      <c r="G367" s="10">
        <v>2.280224909000868E-8</v>
      </c>
      <c r="H367" s="10">
        <v>1.3918606319683781E-8</v>
      </c>
      <c r="I367" s="10">
        <v>1.181038477350702E-7</v>
      </c>
      <c r="J367" s="10">
        <v>2.4036236188437481E-8</v>
      </c>
      <c r="K367">
        <v>1.76973883242513E-8</v>
      </c>
      <c r="L367">
        <v>0</v>
      </c>
      <c r="M367">
        <v>5.1327640016331E-8</v>
      </c>
      <c r="N367">
        <v>1.655275827739421E-9</v>
      </c>
      <c r="O367">
        <v>2.2332189262038789E-8</v>
      </c>
      <c r="P367">
        <v>0</v>
      </c>
      <c r="Q367">
        <v>0</v>
      </c>
      <c r="R367">
        <v>0</v>
      </c>
      <c r="S367">
        <v>1.2353003762371681E-4</v>
      </c>
      <c r="T367">
        <v>3.6148415993036037E-4</v>
      </c>
    </row>
    <row r="368" spans="1:20">
      <c r="A368" s="10">
        <v>362</v>
      </c>
      <c r="B368" s="10">
        <v>0</v>
      </c>
      <c r="C368" s="10">
        <v>0</v>
      </c>
      <c r="D368" s="10">
        <v>8.3983601257156862E-9</v>
      </c>
      <c r="E368" s="10">
        <v>0</v>
      </c>
      <c r="F368" s="10">
        <v>0</v>
      </c>
      <c r="G368" s="10">
        <v>0</v>
      </c>
      <c r="H368" s="10">
        <v>0</v>
      </c>
      <c r="I368" s="10">
        <v>1.733422422726079E-9</v>
      </c>
      <c r="J368" s="10">
        <v>1.413896246378675E-8</v>
      </c>
      <c r="K368">
        <v>0</v>
      </c>
      <c r="L368">
        <v>0</v>
      </c>
      <c r="M368">
        <v>2.6455215338813781E-8</v>
      </c>
      <c r="N368">
        <v>6.2632058346897015E-10</v>
      </c>
      <c r="O368">
        <v>3.7001856931810652E-9</v>
      </c>
      <c r="P368">
        <v>0</v>
      </c>
      <c r="Q368">
        <v>0</v>
      </c>
      <c r="R368">
        <v>0</v>
      </c>
      <c r="S368">
        <v>9.9164916924314675E-5</v>
      </c>
      <c r="T368">
        <v>3.979999506344968E-4</v>
      </c>
    </row>
    <row r="369" spans="1:20">
      <c r="A369" s="10">
        <v>363</v>
      </c>
      <c r="B369" s="10">
        <v>0</v>
      </c>
      <c r="C369" s="10">
        <v>5.3345310704898762E-7</v>
      </c>
      <c r="D369" s="10">
        <v>9.5981258579607837E-11</v>
      </c>
      <c r="E369" s="10">
        <v>0</v>
      </c>
      <c r="F369" s="10">
        <v>0</v>
      </c>
      <c r="G369" s="10">
        <v>0</v>
      </c>
      <c r="H369" s="10">
        <v>0</v>
      </c>
      <c r="I369" s="10">
        <v>0</v>
      </c>
      <c r="J369" s="10">
        <v>0</v>
      </c>
      <c r="K369">
        <v>0</v>
      </c>
      <c r="L369">
        <v>0</v>
      </c>
      <c r="M369">
        <v>2.2259563903313401E-8</v>
      </c>
      <c r="N369">
        <v>4.115820977081804E-10</v>
      </c>
      <c r="O369">
        <v>0</v>
      </c>
      <c r="P369">
        <v>0</v>
      </c>
      <c r="Q369">
        <v>0</v>
      </c>
      <c r="R369">
        <v>0</v>
      </c>
      <c r="S369">
        <v>7.6974218909197381E-5</v>
      </c>
      <c r="T369">
        <v>3.8594684864572788E-4</v>
      </c>
    </row>
    <row r="370" spans="1:20">
      <c r="A370" s="10">
        <v>364</v>
      </c>
      <c r="B370" s="10">
        <v>0</v>
      </c>
      <c r="C370" s="10">
        <v>5.7856449459089708E-7</v>
      </c>
      <c r="D370" s="10">
        <v>2.3995314644901962E-10</v>
      </c>
      <c r="E370" s="10">
        <v>0</v>
      </c>
      <c r="F370" s="10">
        <v>0</v>
      </c>
      <c r="G370" s="10">
        <v>0</v>
      </c>
      <c r="H370" s="10">
        <v>0</v>
      </c>
      <c r="I370" s="10">
        <v>0</v>
      </c>
      <c r="J370" s="10">
        <v>0</v>
      </c>
      <c r="K370">
        <v>0</v>
      </c>
      <c r="L370">
        <v>0</v>
      </c>
      <c r="M370">
        <v>5.4554235944915132E-9</v>
      </c>
      <c r="N370">
        <v>6.0842570965557115E-10</v>
      </c>
      <c r="O370">
        <v>7.520702628416798E-11</v>
      </c>
      <c r="P370">
        <v>0</v>
      </c>
      <c r="Q370">
        <v>0</v>
      </c>
      <c r="R370">
        <v>0</v>
      </c>
      <c r="S370">
        <v>5.8098904266787912E-5</v>
      </c>
      <c r="T370">
        <v>3.9637124746970192E-4</v>
      </c>
    </row>
    <row r="371" spans="1:20">
      <c r="A371" s="10">
        <v>365</v>
      </c>
      <c r="B371" s="10">
        <v>0</v>
      </c>
      <c r="C371" s="10">
        <v>5.7812651995456788E-7</v>
      </c>
      <c r="D371" s="10">
        <v>9.5981258579607837E-11</v>
      </c>
      <c r="E371" s="10">
        <v>0</v>
      </c>
      <c r="F371" s="10">
        <v>0</v>
      </c>
      <c r="G371" s="10">
        <v>0</v>
      </c>
      <c r="H371" s="10">
        <v>0</v>
      </c>
      <c r="I371" s="10">
        <v>0</v>
      </c>
      <c r="J371" s="10">
        <v>0</v>
      </c>
      <c r="K371">
        <v>0</v>
      </c>
      <c r="L371">
        <v>0</v>
      </c>
      <c r="M371">
        <v>9.3316456221565348E-10</v>
      </c>
      <c r="N371">
        <v>4.4737184533497881E-10</v>
      </c>
      <c r="O371">
        <v>0</v>
      </c>
      <c r="P371">
        <v>0</v>
      </c>
      <c r="Q371">
        <v>0</v>
      </c>
      <c r="R371">
        <v>0</v>
      </c>
      <c r="S371">
        <v>5.4067638816042039E-5</v>
      </c>
      <c r="T371">
        <v>4.2659276334996342E-4</v>
      </c>
    </row>
    <row r="372" spans="1:20">
      <c r="A372" s="10">
        <v>366</v>
      </c>
      <c r="B372" s="10">
        <v>0</v>
      </c>
      <c r="C372" s="10">
        <v>4.7257463259922628E-7</v>
      </c>
      <c r="D372" s="10">
        <v>9.5981258579607837E-11</v>
      </c>
      <c r="E372" s="10">
        <v>0</v>
      </c>
      <c r="F372" s="10">
        <v>0</v>
      </c>
      <c r="G372" s="10">
        <v>0</v>
      </c>
      <c r="H372" s="10">
        <v>0</v>
      </c>
      <c r="I372" s="10">
        <v>0</v>
      </c>
      <c r="J372" s="10">
        <v>0</v>
      </c>
      <c r="K372">
        <v>0</v>
      </c>
      <c r="L372">
        <v>0</v>
      </c>
      <c r="M372">
        <v>3.5890944700602058E-10</v>
      </c>
      <c r="N372">
        <v>6.0842570965557115E-10</v>
      </c>
      <c r="O372">
        <v>1.0743860897738281E-11</v>
      </c>
      <c r="P372">
        <v>0</v>
      </c>
      <c r="Q372">
        <v>0</v>
      </c>
      <c r="R372">
        <v>0</v>
      </c>
      <c r="S372">
        <v>5.3546969878847487E-5</v>
      </c>
      <c r="T372">
        <v>3.5971924932437889E-4</v>
      </c>
    </row>
    <row r="373" spans="1:20">
      <c r="A373" s="10">
        <v>367</v>
      </c>
      <c r="B373" s="10">
        <v>1.987137561331318E-6</v>
      </c>
      <c r="C373" s="10">
        <v>6.7216624399399596E-7</v>
      </c>
      <c r="D373" s="10">
        <v>5.0801140505874673E-7</v>
      </c>
      <c r="E373" s="10">
        <v>9.2174690418962897E-7</v>
      </c>
      <c r="F373" s="10">
        <v>2.0864568846441981E-7</v>
      </c>
      <c r="G373" s="10">
        <v>1.1936219848815889E-6</v>
      </c>
      <c r="H373" s="10">
        <v>3.163899244339376E-7</v>
      </c>
      <c r="I373" s="10">
        <v>1.3246539695922431E-6</v>
      </c>
      <c r="J373" s="10">
        <v>6.6764887702124234E-7</v>
      </c>
      <c r="K373">
        <v>5.6310877474227108E-7</v>
      </c>
      <c r="L373">
        <v>3.1008271443459342E-7</v>
      </c>
      <c r="M373">
        <v>7.0378015099240067E-7</v>
      </c>
      <c r="N373">
        <v>2.1883014865822352E-6</v>
      </c>
      <c r="O373">
        <v>9.6774709264375966E-7</v>
      </c>
      <c r="P373">
        <v>1.9767167962614089E-7</v>
      </c>
      <c r="Q373">
        <v>4.4271522213128742E-7</v>
      </c>
      <c r="R373">
        <v>2.3545060292440279E-6</v>
      </c>
      <c r="S373">
        <v>4.0627056210621013E-5</v>
      </c>
      <c r="T373">
        <v>3.0654445103986969E-4</v>
      </c>
    </row>
    <row r="374" spans="1:20">
      <c r="A374" s="10">
        <v>368</v>
      </c>
      <c r="B374" s="10">
        <v>6.4873415071768691E-5</v>
      </c>
      <c r="C374" s="10">
        <v>3.9298866282442151E-5</v>
      </c>
      <c r="D374" s="10">
        <v>4.5755589906384589E-5</v>
      </c>
      <c r="E374" s="10">
        <v>5.0367833262920612E-5</v>
      </c>
      <c r="F374" s="10">
        <v>4.5290878377404762E-5</v>
      </c>
      <c r="G374" s="10">
        <v>5.5047630147440681E-5</v>
      </c>
      <c r="H374" s="10">
        <v>3.2929959848534038E-5</v>
      </c>
      <c r="I374" s="10">
        <v>5.8099668259610511E-5</v>
      </c>
      <c r="J374" s="10">
        <v>3.6970258597357239E-5</v>
      </c>
      <c r="K374">
        <v>5.8303160964829702E-5</v>
      </c>
      <c r="L374">
        <v>3.9993827873219293E-5</v>
      </c>
      <c r="M374">
        <v>5.7318907339739952E-5</v>
      </c>
      <c r="N374">
        <v>8.8090571896160954E-5</v>
      </c>
      <c r="O374">
        <v>5.0357641468010219E-5</v>
      </c>
      <c r="P374">
        <v>4.2928371803255467E-5</v>
      </c>
      <c r="Q374">
        <v>4.9747827545805939E-5</v>
      </c>
      <c r="R374">
        <v>6.4075516060578452E-5</v>
      </c>
      <c r="S374">
        <v>3.6146026445388342E-5</v>
      </c>
      <c r="T374">
        <v>2.4040283353814009E-4</v>
      </c>
    </row>
    <row r="375" spans="1:20">
      <c r="A375" s="10">
        <v>369</v>
      </c>
      <c r="B375" s="10">
        <v>2.2254031208082111E-4</v>
      </c>
      <c r="C375" s="10">
        <v>1.557567731962567E-4</v>
      </c>
      <c r="D375" s="10">
        <v>1.5742472125236819E-4</v>
      </c>
      <c r="E375" s="10">
        <v>1.855625816220434E-4</v>
      </c>
      <c r="F375" s="10">
        <v>1.9908626171841431E-4</v>
      </c>
      <c r="G375" s="10">
        <v>2.0068409892446391E-4</v>
      </c>
      <c r="H375" s="10">
        <v>1.4887580727896961E-4</v>
      </c>
      <c r="I375" s="10">
        <v>2.0921333198142339E-4</v>
      </c>
      <c r="J375" s="10">
        <v>1.516339297702169E-4</v>
      </c>
      <c r="K375">
        <v>2.2052289132950341E-4</v>
      </c>
      <c r="L375">
        <v>1.7620438338698729E-4</v>
      </c>
      <c r="M375">
        <v>2.105030349343819E-4</v>
      </c>
      <c r="N375">
        <v>3.3612636923241202E-4</v>
      </c>
      <c r="O375">
        <v>1.7591586048628109E-4</v>
      </c>
      <c r="P375">
        <v>1.9950722178254101E-4</v>
      </c>
      <c r="Q375">
        <v>1.742357529581638E-4</v>
      </c>
      <c r="R375">
        <v>2.2972048589515201E-4</v>
      </c>
      <c r="S375">
        <v>4.5681057308030681E-5</v>
      </c>
      <c r="T375">
        <v>1.6579465941135899E-4</v>
      </c>
    </row>
    <row r="376" spans="1:20">
      <c r="A376" s="10">
        <v>370</v>
      </c>
      <c r="B376" s="10">
        <v>3.4246933645480909E-4</v>
      </c>
      <c r="C376" s="10">
        <v>2.7539546652666572E-4</v>
      </c>
      <c r="D376" s="10">
        <v>2.5568062888116258E-4</v>
      </c>
      <c r="E376" s="10">
        <v>3.0100500103795241E-4</v>
      </c>
      <c r="F376" s="10">
        <v>3.3215580191772872E-4</v>
      </c>
      <c r="G376" s="10">
        <v>3.2008264654607662E-4</v>
      </c>
      <c r="H376" s="10">
        <v>2.5883664774107012E-4</v>
      </c>
      <c r="I376" s="10">
        <v>3.2807117657933751E-4</v>
      </c>
      <c r="J376" s="10">
        <v>2.42277371238395E-4</v>
      </c>
      <c r="K376">
        <v>3.4881016549508391E-4</v>
      </c>
      <c r="L376">
        <v>3.0693921681383262E-4</v>
      </c>
      <c r="M376">
        <v>3.3246672081868898E-4</v>
      </c>
      <c r="N376">
        <v>5.4750691323814658E-4</v>
      </c>
      <c r="O376">
        <v>2.7673450634764729E-4</v>
      </c>
      <c r="P376">
        <v>3.637507764147607E-4</v>
      </c>
      <c r="Q376">
        <v>2.9678694193444971E-4</v>
      </c>
      <c r="R376">
        <v>3.6248025751379792E-4</v>
      </c>
      <c r="S376">
        <v>3.9574649208915208E-5</v>
      </c>
      <c r="T376">
        <v>8.6847170450680375E-5</v>
      </c>
    </row>
    <row r="377" spans="1:20">
      <c r="A377" s="10">
        <v>371</v>
      </c>
      <c r="B377" s="10">
        <v>4.0640332379583358E-4</v>
      </c>
      <c r="C377" s="10">
        <v>3.4846980459838229E-4</v>
      </c>
      <c r="D377" s="10">
        <v>3.043186793546978E-4</v>
      </c>
      <c r="E377" s="10">
        <v>3.5122522690199392E-4</v>
      </c>
      <c r="F377" s="10">
        <v>3.9134994870687818E-4</v>
      </c>
      <c r="G377" s="10">
        <v>3.9078255483493819E-4</v>
      </c>
      <c r="H377" s="10">
        <v>3.339569954421373E-4</v>
      </c>
      <c r="I377" s="10">
        <v>4.0176761065827523E-4</v>
      </c>
      <c r="J377" s="10">
        <v>3.058661696029227E-4</v>
      </c>
      <c r="K377">
        <v>4.6606461740255988E-4</v>
      </c>
      <c r="L377">
        <v>3.8447362330579302E-4</v>
      </c>
      <c r="M377">
        <v>4.2110325177972959E-4</v>
      </c>
      <c r="N377">
        <v>6.7062498047929105E-4</v>
      </c>
      <c r="O377">
        <v>3.2229264033734859E-4</v>
      </c>
      <c r="P377">
        <v>4.6826857833768068E-4</v>
      </c>
      <c r="Q377">
        <v>3.7525556934872161E-4</v>
      </c>
      <c r="R377">
        <v>4.3017827462501861E-4</v>
      </c>
      <c r="S377">
        <v>3.0228887995176149E-5</v>
      </c>
      <c r="T377">
        <v>4.7902366947640137E-5</v>
      </c>
    </row>
    <row r="378" spans="1:20">
      <c r="A378" s="10">
        <v>372</v>
      </c>
      <c r="B378" s="10">
        <v>4.2332285160360682E-4</v>
      </c>
      <c r="C378" s="10">
        <v>3.4566721584987749E-4</v>
      </c>
      <c r="D378" s="10">
        <v>2.9639809653758832E-4</v>
      </c>
      <c r="E378" s="10">
        <v>3.216113228580224E-4</v>
      </c>
      <c r="F378" s="10">
        <v>3.6310038103835011E-4</v>
      </c>
      <c r="G378" s="10">
        <v>3.9993945039679959E-4</v>
      </c>
      <c r="H378" s="10">
        <v>3.4754883122411101E-4</v>
      </c>
      <c r="I378" s="10">
        <v>4.3384520506674389E-4</v>
      </c>
      <c r="J378" s="10">
        <v>3.3953524321403818E-4</v>
      </c>
      <c r="K378">
        <v>4.7773411549548221E-4</v>
      </c>
      <c r="L378">
        <v>3.8343332113265592E-4</v>
      </c>
      <c r="M378">
        <v>4.5467704299406329E-4</v>
      </c>
      <c r="N378">
        <v>7.0236273367018146E-4</v>
      </c>
      <c r="O378">
        <v>3.4082130381156488E-4</v>
      </c>
      <c r="P378">
        <v>4.8486393815285801E-4</v>
      </c>
      <c r="Q378">
        <v>3.5551635325232822E-4</v>
      </c>
      <c r="R378">
        <v>4.4138050197182783E-4</v>
      </c>
      <c r="S378">
        <v>1.613043366396758E-5</v>
      </c>
      <c r="T378">
        <v>2.7768264843985351E-5</v>
      </c>
    </row>
    <row r="379" spans="1:20">
      <c r="A379" s="10">
        <v>373</v>
      </c>
      <c r="B379" s="10">
        <v>3.9819943870914747E-4</v>
      </c>
      <c r="C379" s="10">
        <v>3.1452536876403159E-4</v>
      </c>
      <c r="D379" s="10">
        <v>2.5790158121523669E-4</v>
      </c>
      <c r="E379" s="10">
        <v>3.2456730076110179E-4</v>
      </c>
      <c r="F379" s="10">
        <v>3.3921181468096772E-4</v>
      </c>
      <c r="G379" s="10">
        <v>3.872353865894345E-4</v>
      </c>
      <c r="H379" s="10">
        <v>3.347480911033968E-4</v>
      </c>
      <c r="I379" s="10">
        <v>4.2452395711152421E-4</v>
      </c>
      <c r="J379" s="10">
        <v>3.5648402754929082E-4</v>
      </c>
      <c r="K379">
        <v>3.8995345943645238E-4</v>
      </c>
      <c r="L379">
        <v>3.481947252182062E-4</v>
      </c>
      <c r="M379">
        <v>3.4301830054849262E-4</v>
      </c>
      <c r="N379">
        <v>6.9492498660845322E-4</v>
      </c>
      <c r="O379">
        <v>2.8735110513866582E-4</v>
      </c>
      <c r="P379">
        <v>4.5735205449302349E-4</v>
      </c>
      <c r="Q379">
        <v>3.5043578884676939E-4</v>
      </c>
      <c r="R379">
        <v>3.9481413055945328E-4</v>
      </c>
      <c r="S379">
        <v>1.8274937431235828E-5</v>
      </c>
      <c r="T379">
        <v>2.1133514840254029E-5</v>
      </c>
    </row>
    <row r="380" spans="1:20">
      <c r="A380" s="10">
        <v>374</v>
      </c>
      <c r="B380" s="10">
        <v>3.0264586044986158E-4</v>
      </c>
      <c r="C380" s="10">
        <v>2.6851214545858349E-4</v>
      </c>
      <c r="D380" s="10">
        <v>2.4693987781113021E-4</v>
      </c>
      <c r="E380" s="10">
        <v>2.6702424584577921E-4</v>
      </c>
      <c r="F380" s="10">
        <v>2.7547158754807449E-4</v>
      </c>
      <c r="G380" s="10">
        <v>3.1906584994248959E-4</v>
      </c>
      <c r="H380" s="10">
        <v>2.7730001657117007E-4</v>
      </c>
      <c r="I380" s="10">
        <v>3.0883987318486501E-4</v>
      </c>
      <c r="J380" s="10">
        <v>3.2697154733172298E-4</v>
      </c>
      <c r="K380">
        <v>3.1914795391024928E-4</v>
      </c>
      <c r="L380">
        <v>2.947636380862193E-4</v>
      </c>
      <c r="M380">
        <v>2.8003890580444071E-4</v>
      </c>
      <c r="N380">
        <v>5.6602461813462111E-4</v>
      </c>
      <c r="O380">
        <v>2.4160807010870409E-4</v>
      </c>
      <c r="P380">
        <v>3.75590009731631E-4</v>
      </c>
      <c r="Q380">
        <v>3.0089767260697072E-4</v>
      </c>
      <c r="R380">
        <v>3.322291236132464E-4</v>
      </c>
      <c r="S380">
        <v>1.6323513295000521E-5</v>
      </c>
      <c r="T380">
        <v>2.5837974608538669E-5</v>
      </c>
    </row>
    <row r="381" spans="1:20">
      <c r="A381" s="10">
        <v>375</v>
      </c>
      <c r="B381" s="10">
        <v>1.864591549552007E-4</v>
      </c>
      <c r="C381" s="10">
        <v>2.0732077097926271E-4</v>
      </c>
      <c r="D381" s="10">
        <v>1.6007158862174081E-4</v>
      </c>
      <c r="E381" s="10">
        <v>1.6953446993172431E-4</v>
      </c>
      <c r="F381" s="10">
        <v>2.0767934414761999E-4</v>
      </c>
      <c r="G381" s="10">
        <v>2.3007375111561929E-4</v>
      </c>
      <c r="H381" s="10">
        <v>1.990959224622764E-4</v>
      </c>
      <c r="I381" s="10">
        <v>1.9459894142913439E-4</v>
      </c>
      <c r="J381" s="10">
        <v>2.2555471486456629E-4</v>
      </c>
      <c r="K381">
        <v>2.3190445045641949E-4</v>
      </c>
      <c r="L381">
        <v>2.7514282629025662E-4</v>
      </c>
      <c r="M381">
        <v>2.0640728145708759E-4</v>
      </c>
      <c r="N381">
        <v>4.2173140131423169E-4</v>
      </c>
      <c r="O381">
        <v>1.5251119404995341E-4</v>
      </c>
      <c r="P381">
        <v>3.0735735231150768E-4</v>
      </c>
      <c r="Q381">
        <v>2.3813734282295151E-4</v>
      </c>
      <c r="R381">
        <v>2.013456050736873E-4</v>
      </c>
      <c r="S381">
        <v>2.0628804794723051E-5</v>
      </c>
      <c r="T381">
        <v>2.9261143233752929E-5</v>
      </c>
    </row>
    <row r="382" spans="1:20">
      <c r="A382" s="10">
        <v>376</v>
      </c>
      <c r="B382" s="10">
        <v>1.0999943156935489E-4</v>
      </c>
      <c r="C382" s="10">
        <v>1.4196964041673151E-4</v>
      </c>
      <c r="D382" s="10">
        <v>1.3628186703248211E-4</v>
      </c>
      <c r="E382" s="10">
        <v>8.0955964541538748E-5</v>
      </c>
      <c r="F382" s="10">
        <v>7.4117411266156556E-5</v>
      </c>
      <c r="G382" s="10">
        <v>1.0021493023783551E-4</v>
      </c>
      <c r="H382" s="10">
        <v>9.6756202388776562E-5</v>
      </c>
      <c r="I382" s="10">
        <v>1.085694523806772E-4</v>
      </c>
      <c r="J382" s="10">
        <v>1.012910039489571E-4</v>
      </c>
      <c r="K382">
        <v>1.1839627757027441E-4</v>
      </c>
      <c r="L382">
        <v>1.7923081146656921E-4</v>
      </c>
      <c r="M382">
        <v>1.172786300132374E-4</v>
      </c>
      <c r="N382">
        <v>1.193429445297368E-4</v>
      </c>
      <c r="O382">
        <v>1.8510445592765759E-4</v>
      </c>
      <c r="P382">
        <v>8.2850439618064318E-5</v>
      </c>
      <c r="Q382">
        <v>1.207652319863264E-4</v>
      </c>
      <c r="R382">
        <v>6.5332213549087665E-5</v>
      </c>
      <c r="S382">
        <v>2.441926728075387E-5</v>
      </c>
      <c r="T382">
        <v>2.0076221811589189E-5</v>
      </c>
    </row>
    <row r="383" spans="1:20">
      <c r="A383" s="10">
        <v>377</v>
      </c>
      <c r="B383" s="10">
        <v>2.4174409952625462E-5</v>
      </c>
      <c r="C383" s="10">
        <v>9.7085412799700533E-5</v>
      </c>
      <c r="D383" s="10">
        <v>8.2563558536471565E-5</v>
      </c>
      <c r="E383" s="10">
        <v>3.1480480916831847E-5</v>
      </c>
      <c r="F383" s="10">
        <v>1.377217540641593E-5</v>
      </c>
      <c r="G383" s="10">
        <v>4.218150276364248E-5</v>
      </c>
      <c r="H383" s="10">
        <v>4.215138241685883E-5</v>
      </c>
      <c r="I383" s="10">
        <v>4.3043779349809231E-5</v>
      </c>
      <c r="J383" s="10">
        <v>5.4941605688903351E-5</v>
      </c>
      <c r="K383">
        <v>3.5338452252190083E-5</v>
      </c>
      <c r="L383">
        <v>1.049259508734174E-4</v>
      </c>
      <c r="M383">
        <v>5.4286887886934807E-5</v>
      </c>
      <c r="N383">
        <v>2.0682324754423941E-5</v>
      </c>
      <c r="O383">
        <v>1.460548435510215E-4</v>
      </c>
      <c r="P383">
        <v>8.848016348665581E-6</v>
      </c>
      <c r="Q383">
        <v>5.5275127612881439E-5</v>
      </c>
      <c r="R383">
        <v>1.033720085381639E-5</v>
      </c>
      <c r="S383">
        <v>3.5083824876329408E-5</v>
      </c>
      <c r="T383">
        <v>9.3247411233372784E-6</v>
      </c>
    </row>
    <row r="384" spans="1:20">
      <c r="A384" s="10">
        <v>378</v>
      </c>
      <c r="B384" s="10">
        <v>1.931668097682779E-5</v>
      </c>
      <c r="C384" s="10">
        <v>9.4938579385566506E-5</v>
      </c>
      <c r="D384" s="10">
        <v>7.66360691454511E-5</v>
      </c>
      <c r="E384" s="10">
        <v>2.7405796727779701E-5</v>
      </c>
      <c r="F384" s="10">
        <v>0</v>
      </c>
      <c r="G384" s="10">
        <v>6.3197911522013439E-5</v>
      </c>
      <c r="H384" s="10">
        <v>3.8330422856669053E-5</v>
      </c>
      <c r="I384" s="10">
        <v>4.2623834655604873E-5</v>
      </c>
      <c r="J384" s="10">
        <v>5.6960337293311022E-5</v>
      </c>
      <c r="K384">
        <v>2.2308049576838881E-5</v>
      </c>
      <c r="L384">
        <v>2.7220949087048518E-5</v>
      </c>
      <c r="M384">
        <v>5.4639930061755912E-5</v>
      </c>
      <c r="N384">
        <v>9.7706905764850018E-6</v>
      </c>
      <c r="O384">
        <v>1.3755587478435249E-4</v>
      </c>
      <c r="P384">
        <v>3.2058785354906551E-6</v>
      </c>
      <c r="Q384">
        <v>4.223606453640572E-5</v>
      </c>
      <c r="R384">
        <v>3.2503502997605179E-6</v>
      </c>
      <c r="S384">
        <v>4.1194809029919608E-5</v>
      </c>
      <c r="T384">
        <v>3.9168915603110292E-5</v>
      </c>
    </row>
    <row r="385" spans="1:20">
      <c r="A385" s="10">
        <v>379</v>
      </c>
      <c r="B385" s="10">
        <v>1.8874527523749491E-5</v>
      </c>
      <c r="C385" s="10">
        <v>7.4562144480946435E-5</v>
      </c>
      <c r="D385" s="10">
        <v>5.0840929536618847E-5</v>
      </c>
      <c r="E385" s="10">
        <v>1.600885855133484E-5</v>
      </c>
      <c r="F385" s="10">
        <v>0</v>
      </c>
      <c r="G385" s="10">
        <v>6.4823712829068314E-5</v>
      </c>
      <c r="H385" s="10">
        <v>3.381153061811886E-5</v>
      </c>
      <c r="I385" s="10">
        <v>3.9580919931410647E-5</v>
      </c>
      <c r="J385" s="10">
        <v>6.1295016810324497E-5</v>
      </c>
      <c r="K385">
        <v>1.7697142527191242E-5</v>
      </c>
      <c r="L385">
        <v>2.1857720580200602E-5</v>
      </c>
      <c r="M385">
        <v>5.0281661242185182E-5</v>
      </c>
      <c r="N385">
        <v>1.6365705398281982E-5</v>
      </c>
      <c r="O385">
        <v>1.147481775489816E-4</v>
      </c>
      <c r="P385">
        <v>7.354129506512763E-6</v>
      </c>
      <c r="Q385">
        <v>3.6913365926570177E-5</v>
      </c>
      <c r="R385">
        <v>5.8791693320098134E-6</v>
      </c>
      <c r="S385">
        <v>6.1581896450852832E-5</v>
      </c>
      <c r="T385">
        <v>1.054806784206588E-5</v>
      </c>
    </row>
    <row r="386" spans="1:20">
      <c r="A386" s="10">
        <v>380</v>
      </c>
      <c r="B386" s="10">
        <v>1.161697495204719E-5</v>
      </c>
      <c r="C386" s="10">
        <v>3.5486599275695378E-5</v>
      </c>
      <c r="D386" s="10">
        <v>1.993582210648368E-5</v>
      </c>
      <c r="E386" s="10">
        <v>7.0633947286602541E-6</v>
      </c>
      <c r="F386" s="10">
        <v>0</v>
      </c>
      <c r="G386" s="10">
        <v>4.9934724824939388E-5</v>
      </c>
      <c r="H386" s="10">
        <v>2.2176052884690641E-5</v>
      </c>
      <c r="I386" s="10">
        <v>2.9324367795041872E-5</v>
      </c>
      <c r="J386" s="10">
        <v>4.1964202586650939E-5</v>
      </c>
      <c r="K386">
        <v>1.036550781975002E-5</v>
      </c>
      <c r="L386">
        <v>6.8278536347266268E-6</v>
      </c>
      <c r="M386">
        <v>3.4014228736774391E-5</v>
      </c>
      <c r="N386">
        <v>1.5080260690784849E-5</v>
      </c>
      <c r="O386">
        <v>3.4761085339992182E-5</v>
      </c>
      <c r="P386">
        <v>7.4610525328519091E-6</v>
      </c>
      <c r="Q386">
        <v>2.5341477904268012E-6</v>
      </c>
      <c r="R386">
        <v>6.0116231658812957E-6</v>
      </c>
      <c r="S386">
        <v>9.2632861590683757E-5</v>
      </c>
      <c r="T386">
        <v>1.497372410287644E-5</v>
      </c>
    </row>
    <row r="387" spans="1:20">
      <c r="A387" s="10">
        <v>381</v>
      </c>
      <c r="B387" s="10">
        <v>1.1904416731044789E-6</v>
      </c>
      <c r="C387" s="10">
        <v>1.7011696950894041E-5</v>
      </c>
      <c r="D387" s="10">
        <v>9.7000993464900904E-6</v>
      </c>
      <c r="E387" s="10">
        <v>1.9874207983725078E-6</v>
      </c>
      <c r="F387" s="10">
        <v>0</v>
      </c>
      <c r="G387" s="10">
        <v>2.8983369709020041E-5</v>
      </c>
      <c r="H387" s="10">
        <v>1.2483347973280319E-5</v>
      </c>
      <c r="I387" s="10">
        <v>1.8194747120574699E-5</v>
      </c>
      <c r="J387" s="10">
        <v>2.3385231226729858E-5</v>
      </c>
      <c r="K387">
        <v>6.274953146247382E-6</v>
      </c>
      <c r="L387">
        <v>1.2298797667625981E-7</v>
      </c>
      <c r="M387">
        <v>1.8362150067349909E-5</v>
      </c>
      <c r="N387">
        <v>9.8905057041026171E-6</v>
      </c>
      <c r="O387">
        <v>8.0864950252239255E-6</v>
      </c>
      <c r="P387">
        <v>7.4574280234844796E-6</v>
      </c>
      <c r="Q387">
        <v>0</v>
      </c>
      <c r="R387">
        <v>5.5719654820221746E-6</v>
      </c>
      <c r="S387">
        <v>1.143024947699022E-4</v>
      </c>
      <c r="T387">
        <v>1.794730069997663E-5</v>
      </c>
    </row>
    <row r="388" spans="1:20">
      <c r="A388" s="10">
        <v>382</v>
      </c>
      <c r="B388" s="10">
        <v>3.4975173883192148E-7</v>
      </c>
      <c r="C388" s="10">
        <v>9.4152809090528265E-6</v>
      </c>
      <c r="D388" s="10">
        <v>3.731282825056711E-6</v>
      </c>
      <c r="E388" s="10">
        <v>0</v>
      </c>
      <c r="F388" s="10">
        <v>0</v>
      </c>
      <c r="G388" s="10">
        <v>9.063943254015688E-6</v>
      </c>
      <c r="H388" s="10">
        <v>7.9648953793309358E-6</v>
      </c>
      <c r="I388" s="10">
        <v>6.5393115329164771E-6</v>
      </c>
      <c r="J388" s="10">
        <v>8.6953499817760147E-6</v>
      </c>
      <c r="K388">
        <v>3.7788840013477708E-6</v>
      </c>
      <c r="L388">
        <v>3.4644500472185838E-8</v>
      </c>
      <c r="M388">
        <v>8.6451281182915066E-6</v>
      </c>
      <c r="N388">
        <v>1.9794929146313612E-6</v>
      </c>
      <c r="O388">
        <v>2.697943554949459E-6</v>
      </c>
      <c r="P388">
        <v>4.1192548960826793E-6</v>
      </c>
      <c r="Q388">
        <v>0</v>
      </c>
      <c r="R388">
        <v>1.6751514283746249E-6</v>
      </c>
      <c r="S388">
        <v>1.3632356739595849E-4</v>
      </c>
      <c r="T388">
        <v>1.640894745796301E-5</v>
      </c>
    </row>
    <row r="389" spans="1:20">
      <c r="A389" s="10">
        <v>383</v>
      </c>
      <c r="B389" s="10">
        <v>1.2808158410387789E-7</v>
      </c>
      <c r="C389" s="10">
        <v>4.2823670826507429E-6</v>
      </c>
      <c r="D389" s="10">
        <v>1.087568440028465E-6</v>
      </c>
      <c r="E389" s="10">
        <v>0</v>
      </c>
      <c r="F389" s="10">
        <v>0</v>
      </c>
      <c r="G389" s="10">
        <v>1.53381108745982E-6</v>
      </c>
      <c r="H389" s="10">
        <v>1.6127122424846301E-6</v>
      </c>
      <c r="I389" s="10">
        <v>2.009221486331283E-6</v>
      </c>
      <c r="J389" s="10">
        <v>2.5019930936917999E-6</v>
      </c>
      <c r="K389">
        <v>3.8344341369211151E-7</v>
      </c>
      <c r="L389">
        <v>0</v>
      </c>
      <c r="M389">
        <v>1.8081624649022759E-6</v>
      </c>
      <c r="N389">
        <v>6.9432110395988697E-9</v>
      </c>
      <c r="O389">
        <v>6.581949724581242E-7</v>
      </c>
      <c r="P389">
        <v>1.5041713874828959E-7</v>
      </c>
      <c r="Q389">
        <v>0</v>
      </c>
      <c r="R389">
        <v>0</v>
      </c>
      <c r="S389">
        <v>1.5924348743794371E-4</v>
      </c>
      <c r="T389">
        <v>1.4238399867253429E-5</v>
      </c>
    </row>
    <row r="390" spans="1:20">
      <c r="A390" s="10">
        <v>384</v>
      </c>
      <c r="B390" s="10">
        <v>0</v>
      </c>
      <c r="C390" s="10">
        <v>1.0877538067872461E-6</v>
      </c>
      <c r="D390" s="10">
        <v>4.0292932351719371E-7</v>
      </c>
      <c r="E390" s="10">
        <v>0</v>
      </c>
      <c r="F390" s="10">
        <v>0</v>
      </c>
      <c r="G390" s="10">
        <v>1.06101478562633E-7</v>
      </c>
      <c r="H390" s="10">
        <v>2.3711637712275661E-8</v>
      </c>
      <c r="I390" s="10">
        <v>4.2983098008864331E-7</v>
      </c>
      <c r="J390" s="10">
        <v>4.8799215047513597E-7</v>
      </c>
      <c r="K390">
        <v>0</v>
      </c>
      <c r="L390">
        <v>0</v>
      </c>
      <c r="M390">
        <v>2.668707084157967E-7</v>
      </c>
      <c r="N390">
        <v>1.0557975549905501E-9</v>
      </c>
      <c r="O390">
        <v>1.3201089323660011E-7</v>
      </c>
      <c r="P390">
        <v>0</v>
      </c>
      <c r="Q390">
        <v>0</v>
      </c>
      <c r="R390">
        <v>0</v>
      </c>
      <c r="S390">
        <v>1.7907140686076409E-4</v>
      </c>
      <c r="T390">
        <v>1.0772323781188739E-5</v>
      </c>
    </row>
    <row r="391" spans="1:20">
      <c r="A391" s="10">
        <v>385</v>
      </c>
      <c r="B391" s="10">
        <v>0</v>
      </c>
      <c r="C391" s="10">
        <v>0</v>
      </c>
      <c r="D391" s="10">
        <v>5.7756722350279017E-8</v>
      </c>
      <c r="E391" s="10">
        <v>0</v>
      </c>
      <c r="F391" s="10">
        <v>0</v>
      </c>
      <c r="G391" s="10">
        <v>3.3202460956934138E-8</v>
      </c>
      <c r="H391" s="10">
        <v>0</v>
      </c>
      <c r="I391" s="10">
        <v>2.9468181186343339E-8</v>
      </c>
      <c r="J391" s="10">
        <v>2.4036236188437481E-8</v>
      </c>
      <c r="K391">
        <v>0</v>
      </c>
      <c r="L391">
        <v>0</v>
      </c>
      <c r="M391">
        <v>5.5767349875795467E-8</v>
      </c>
      <c r="N391">
        <v>2.9437067423041599E-9</v>
      </c>
      <c r="O391">
        <v>2.3079961980521379E-8</v>
      </c>
      <c r="P391">
        <v>0</v>
      </c>
      <c r="Q391">
        <v>0</v>
      </c>
      <c r="R391">
        <v>0</v>
      </c>
      <c r="S391">
        <v>2.0749666956172E-4</v>
      </c>
      <c r="T391">
        <v>2.771033298697628E-5</v>
      </c>
    </row>
    <row r="392" spans="1:20">
      <c r="A392" s="10">
        <v>386</v>
      </c>
      <c r="B392" s="10">
        <v>0</v>
      </c>
      <c r="C392" s="10">
        <v>0</v>
      </c>
      <c r="D392" s="10">
        <v>9.5981258579607837E-11</v>
      </c>
      <c r="E392" s="10">
        <v>0</v>
      </c>
      <c r="F392" s="10">
        <v>0</v>
      </c>
      <c r="G392" s="10">
        <v>1.022692234933944E-8</v>
      </c>
      <c r="H392" s="10">
        <v>0</v>
      </c>
      <c r="I392" s="10">
        <v>0</v>
      </c>
      <c r="J392" s="10">
        <v>2.8277924927573501E-8</v>
      </c>
      <c r="K392">
        <v>0</v>
      </c>
      <c r="L392">
        <v>1.154816682406195E-9</v>
      </c>
      <c r="M392">
        <v>1.3591900758117999E-8</v>
      </c>
      <c r="N392">
        <v>1.0826398657106491E-9</v>
      </c>
      <c r="O392">
        <v>3.326299333939772E-9</v>
      </c>
      <c r="P392">
        <v>0</v>
      </c>
      <c r="Q392">
        <v>0</v>
      </c>
      <c r="R392">
        <v>0</v>
      </c>
      <c r="S392">
        <v>2.1284380374844101E-4</v>
      </c>
      <c r="T392">
        <v>5.0430498423658503E-5</v>
      </c>
    </row>
    <row r="393" spans="1:20">
      <c r="A393" s="10">
        <v>387</v>
      </c>
      <c r="B393" s="10">
        <v>0</v>
      </c>
      <c r="C393" s="10">
        <v>5.3345310704898762E-7</v>
      </c>
      <c r="D393" s="10">
        <v>4.0792034896333329E-10</v>
      </c>
      <c r="E393" s="10">
        <v>0</v>
      </c>
      <c r="F393" s="10">
        <v>0</v>
      </c>
      <c r="G393" s="10">
        <v>0</v>
      </c>
      <c r="H393" s="10">
        <v>0</v>
      </c>
      <c r="I393" s="10">
        <v>0</v>
      </c>
      <c r="J393" s="10">
        <v>0</v>
      </c>
      <c r="K393">
        <v>0</v>
      </c>
      <c r="L393">
        <v>0</v>
      </c>
      <c r="M393">
        <v>0</v>
      </c>
      <c r="N393">
        <v>1.1005347395240481E-9</v>
      </c>
      <c r="O393">
        <v>0</v>
      </c>
      <c r="P393">
        <v>0</v>
      </c>
      <c r="Q393">
        <v>0</v>
      </c>
      <c r="R393">
        <v>0</v>
      </c>
      <c r="S393">
        <v>2.004942327786318E-4</v>
      </c>
      <c r="T393">
        <v>7.0771348811158089E-5</v>
      </c>
    </row>
    <row r="394" spans="1:20">
      <c r="A394" s="10">
        <v>388</v>
      </c>
      <c r="B394" s="10">
        <v>0</v>
      </c>
      <c r="C394" s="10">
        <v>5.7900246922722637E-7</v>
      </c>
      <c r="D394" s="10">
        <v>9.5981258579607837E-11</v>
      </c>
      <c r="E394" s="10">
        <v>0</v>
      </c>
      <c r="F394" s="10">
        <v>0</v>
      </c>
      <c r="G394" s="10">
        <v>0</v>
      </c>
      <c r="H394" s="10">
        <v>0</v>
      </c>
      <c r="I394" s="10">
        <v>0</v>
      </c>
      <c r="J394" s="10">
        <v>0</v>
      </c>
      <c r="K394">
        <v>0</v>
      </c>
      <c r="L394">
        <v>0</v>
      </c>
      <c r="M394">
        <v>0</v>
      </c>
      <c r="N394">
        <v>1.028955244270451E-9</v>
      </c>
      <c r="O394">
        <v>1.0743860897738281E-11</v>
      </c>
      <c r="P394">
        <v>0</v>
      </c>
      <c r="Q394">
        <v>0</v>
      </c>
      <c r="R394">
        <v>0</v>
      </c>
      <c r="S394">
        <v>1.9461601234037169E-4</v>
      </c>
      <c r="T394">
        <v>7.7139081967913313E-5</v>
      </c>
    </row>
    <row r="395" spans="1:20">
      <c r="A395" s="10">
        <v>389</v>
      </c>
      <c r="B395" s="10">
        <v>0</v>
      </c>
      <c r="C395" s="10">
        <v>5.7856449459089708E-7</v>
      </c>
      <c r="D395" s="10">
        <v>9.5981258579607837E-11</v>
      </c>
      <c r="E395" s="10">
        <v>0</v>
      </c>
      <c r="F395" s="10">
        <v>0</v>
      </c>
      <c r="G395" s="10">
        <v>1.893874509136934E-11</v>
      </c>
      <c r="H395" s="10">
        <v>0</v>
      </c>
      <c r="I395" s="10">
        <v>0</v>
      </c>
      <c r="J395" s="10">
        <v>0</v>
      </c>
      <c r="K395">
        <v>0</v>
      </c>
      <c r="L395">
        <v>0</v>
      </c>
      <c r="M395">
        <v>1.7945472350301029E-10</v>
      </c>
      <c r="N395">
        <v>7.5158470016276428E-10</v>
      </c>
      <c r="O395">
        <v>6.4463165386429703E-11</v>
      </c>
      <c r="P395">
        <v>0</v>
      </c>
      <c r="Q395">
        <v>0</v>
      </c>
      <c r="R395">
        <v>0</v>
      </c>
      <c r="S395">
        <v>2.0066964029332571E-4</v>
      </c>
      <c r="T395">
        <v>1.04713609177473E-4</v>
      </c>
    </row>
    <row r="396" spans="1:20">
      <c r="A396" s="10">
        <v>390</v>
      </c>
      <c r="B396" s="10">
        <v>0</v>
      </c>
      <c r="C396" s="10">
        <v>2.2117719134625511E-7</v>
      </c>
      <c r="D396" s="10">
        <v>1.4397188786941181E-10</v>
      </c>
      <c r="E396" s="10">
        <v>0</v>
      </c>
      <c r="F396" s="10">
        <v>0</v>
      </c>
      <c r="G396" s="10">
        <v>0</v>
      </c>
      <c r="H396" s="10">
        <v>0</v>
      </c>
      <c r="I396" s="10">
        <v>0</v>
      </c>
      <c r="J396" s="10">
        <v>0</v>
      </c>
      <c r="K396">
        <v>0</v>
      </c>
      <c r="L396">
        <v>0</v>
      </c>
      <c r="M396">
        <v>0</v>
      </c>
      <c r="N396">
        <v>9.1263856448335662E-10</v>
      </c>
      <c r="O396">
        <v>0</v>
      </c>
      <c r="P396">
        <v>0</v>
      </c>
      <c r="Q396">
        <v>0</v>
      </c>
      <c r="R396">
        <v>0</v>
      </c>
      <c r="S396">
        <v>2.1077169365073701E-4</v>
      </c>
      <c r="T396">
        <v>1.3058847443214329E-4</v>
      </c>
    </row>
    <row r="397" spans="1:20">
      <c r="A397" s="10">
        <v>391</v>
      </c>
      <c r="B397" s="10">
        <v>8.6477940981564711E-7</v>
      </c>
      <c r="C397" s="10">
        <v>4.991903512489529E-7</v>
      </c>
      <c r="D397" s="10">
        <v>9.0383751555818329E-8</v>
      </c>
      <c r="E397" s="10">
        <v>3.4066784749880602E-7</v>
      </c>
      <c r="F397" s="10">
        <v>0</v>
      </c>
      <c r="G397" s="10">
        <v>7.3065962643679268E-7</v>
      </c>
      <c r="H397" s="10">
        <v>2.331741610813132E-7</v>
      </c>
      <c r="I397" s="10">
        <v>6.589244210321787E-7</v>
      </c>
      <c r="J397" s="10">
        <v>1.43743761888088E-7</v>
      </c>
      <c r="K397">
        <v>4.3555239042462922E-8</v>
      </c>
      <c r="L397">
        <v>7.1598634309184086E-9</v>
      </c>
      <c r="M397">
        <v>1.6138094102540459E-7</v>
      </c>
      <c r="N397">
        <v>5.6707512999125908E-7</v>
      </c>
      <c r="O397">
        <v>1.618522354765906E-7</v>
      </c>
      <c r="P397">
        <v>3.1080167825700808E-8</v>
      </c>
      <c r="Q397">
        <v>8.8190283293085131E-8</v>
      </c>
      <c r="R397">
        <v>1.517347711592025E-6</v>
      </c>
      <c r="S397">
        <v>2.0862634763820851E-4</v>
      </c>
      <c r="T397">
        <v>1.0824902111488539E-4</v>
      </c>
    </row>
    <row r="398" spans="1:20">
      <c r="A398" s="10">
        <v>392</v>
      </c>
      <c r="B398" s="10">
        <v>3.3769117630867281E-5</v>
      </c>
      <c r="C398" s="10">
        <v>3.0142415244220801E-5</v>
      </c>
      <c r="D398" s="10">
        <v>6.6781288202282707E-6</v>
      </c>
      <c r="E398" s="10">
        <v>2.7540879235169081E-5</v>
      </c>
      <c r="F398" s="10">
        <v>9.0889850388242951E-6</v>
      </c>
      <c r="G398" s="10">
        <v>2.5494589614633031E-5</v>
      </c>
      <c r="H398" s="10">
        <v>1.8252393595924381E-5</v>
      </c>
      <c r="I398" s="10">
        <v>2.3240799018396421E-5</v>
      </c>
      <c r="J398" s="10">
        <v>1.9803224059266729E-5</v>
      </c>
      <c r="K398">
        <v>2.244613836518005E-5</v>
      </c>
      <c r="L398">
        <v>8.1080978440506658E-6</v>
      </c>
      <c r="M398">
        <v>1.184397316843312E-5</v>
      </c>
      <c r="N398">
        <v>3.0979804626227777E-5</v>
      </c>
      <c r="O398">
        <v>1.038978406922024E-5</v>
      </c>
      <c r="P398">
        <v>1.8344819874100891E-5</v>
      </c>
      <c r="Q398">
        <v>9.2216429108600628E-6</v>
      </c>
      <c r="R398">
        <v>3.8700491964817333E-5</v>
      </c>
      <c r="S398">
        <v>2.2361362964016431E-4</v>
      </c>
      <c r="T398">
        <v>1.0205910288080319E-4</v>
      </c>
    </row>
    <row r="399" spans="1:20">
      <c r="A399" s="10">
        <v>393</v>
      </c>
      <c r="B399" s="10">
        <v>5.7555734625134989E-5</v>
      </c>
      <c r="C399" s="10">
        <v>5.9597753397953777E-5</v>
      </c>
      <c r="D399" s="10">
        <v>2.794763570975598E-5</v>
      </c>
      <c r="E399" s="10">
        <v>6.708321530756577E-5</v>
      </c>
      <c r="F399" s="10">
        <v>1.304428330500401E-5</v>
      </c>
      <c r="G399" s="10">
        <v>5.7921962543020552E-5</v>
      </c>
      <c r="H399" s="10">
        <v>5.3664684790981509E-5</v>
      </c>
      <c r="I399" s="10">
        <v>5.2311204538803383E-5</v>
      </c>
      <c r="J399" s="10">
        <v>6.511621987526874E-5</v>
      </c>
      <c r="K399">
        <v>3.1122393599821292E-5</v>
      </c>
      <c r="L399">
        <v>3.2669749510062733E-5</v>
      </c>
      <c r="M399">
        <v>3.9393201029959152E-5</v>
      </c>
      <c r="N399">
        <v>8.9962650830727382E-5</v>
      </c>
      <c r="O399">
        <v>2.678321692616441E-5</v>
      </c>
      <c r="P399">
        <v>5.4826639316447743E-5</v>
      </c>
      <c r="Q399">
        <v>2.045054854610797E-5</v>
      </c>
      <c r="R399">
        <v>5.7336022903206968E-5</v>
      </c>
      <c r="S399">
        <v>2.490161405860316E-4</v>
      </c>
      <c r="T399">
        <v>8.8126496698010375E-5</v>
      </c>
    </row>
    <row r="400" spans="1:20">
      <c r="A400" s="10">
        <v>394</v>
      </c>
      <c r="B400" s="10">
        <v>7.6837236437139639E-5</v>
      </c>
      <c r="C400" s="10">
        <v>6.6617107198206708E-5</v>
      </c>
      <c r="D400" s="10">
        <v>3.6861679742388121E-5</v>
      </c>
      <c r="E400" s="10">
        <v>8.1622912138048156E-5</v>
      </c>
      <c r="F400" s="10">
        <v>5.1258089354352723E-5</v>
      </c>
      <c r="G400" s="10">
        <v>6.717994933843065E-5</v>
      </c>
      <c r="H400" s="10">
        <v>7.027771243004381E-5</v>
      </c>
      <c r="I400" s="10">
        <v>7.8295241323915747E-5</v>
      </c>
      <c r="J400" s="10">
        <v>7.9149312144620397E-5</v>
      </c>
      <c r="K400">
        <v>7.0438714863329928E-5</v>
      </c>
      <c r="L400">
        <v>3.3235869518195302E-5</v>
      </c>
      <c r="M400">
        <v>4.6160809227261709E-5</v>
      </c>
      <c r="N400">
        <v>2.1872447271777771E-4</v>
      </c>
      <c r="O400">
        <v>4.4805913581403523E-5</v>
      </c>
      <c r="P400">
        <v>4.2267215988269378E-5</v>
      </c>
      <c r="Q400">
        <v>5.8259875874298673E-5</v>
      </c>
      <c r="R400">
        <v>3.9994226439226328E-5</v>
      </c>
      <c r="S400">
        <v>2.5534784645250711E-4</v>
      </c>
      <c r="T400">
        <v>9.8381032456382355E-5</v>
      </c>
    </row>
    <row r="401" spans="1:20">
      <c r="A401" s="10">
        <v>395</v>
      </c>
      <c r="B401" s="10">
        <v>1.099903076109505E-4</v>
      </c>
      <c r="C401" s="10">
        <v>6.9333568234477316E-5</v>
      </c>
      <c r="D401" s="10">
        <v>4.5099095494303183E-5</v>
      </c>
      <c r="E401" s="10">
        <v>8.0021324704970795E-5</v>
      </c>
      <c r="F401" s="10">
        <v>5.8342014397944437E-5</v>
      </c>
      <c r="G401" s="10">
        <v>9.1932856030046463E-5</v>
      </c>
      <c r="H401" s="10">
        <v>6.9863315097607042E-5</v>
      </c>
      <c r="I401" s="10">
        <v>8.3732265204664657E-5</v>
      </c>
      <c r="J401" s="10">
        <v>7.7601173519129313E-5</v>
      </c>
      <c r="K401">
        <v>6.2058178071645734E-5</v>
      </c>
      <c r="L401">
        <v>4.0333603811600263E-5</v>
      </c>
      <c r="M401">
        <v>4.3927200887520202E-5</v>
      </c>
      <c r="N401">
        <v>3.1217285930803938E-4</v>
      </c>
      <c r="O401">
        <v>4.7332549228900282E-5</v>
      </c>
      <c r="P401">
        <v>5.7288088934235631E-5</v>
      </c>
      <c r="Q401">
        <v>5.025453259996194E-5</v>
      </c>
      <c r="R401">
        <v>6.7033327041958544E-5</v>
      </c>
      <c r="S401">
        <v>2.486677343580429E-4</v>
      </c>
      <c r="T401">
        <v>1.093282102469115E-4</v>
      </c>
    </row>
    <row r="402" spans="1:20">
      <c r="A402" s="10">
        <v>396</v>
      </c>
      <c r="B402" s="10">
        <v>6.9376131815101594E-5</v>
      </c>
      <c r="C402" s="10">
        <v>8.0275757928291512E-5</v>
      </c>
      <c r="D402" s="10">
        <v>4.4695433113923589E-5</v>
      </c>
      <c r="E402" s="10">
        <v>5.4121861827790901E-5</v>
      </c>
      <c r="F402" s="10">
        <v>8.2350308281230699E-5</v>
      </c>
      <c r="G402" s="10">
        <v>1.012595270253422E-4</v>
      </c>
      <c r="H402" s="10">
        <v>7.1224265171977727E-5</v>
      </c>
      <c r="I402" s="10">
        <v>8.1549804036887445E-5</v>
      </c>
      <c r="J402" s="10">
        <v>8.2799525667008828E-5</v>
      </c>
      <c r="K402">
        <v>3.9481976192135438E-5</v>
      </c>
      <c r="L402">
        <v>4.9899123614473127E-5</v>
      </c>
      <c r="M402">
        <v>4.341872849030507E-5</v>
      </c>
      <c r="N402">
        <v>4.1611751097586121E-4</v>
      </c>
      <c r="O402">
        <v>5.6975534242031801E-5</v>
      </c>
      <c r="P402">
        <v>3.5874532897834173E-5</v>
      </c>
      <c r="Q402">
        <v>6.9245220697745972E-5</v>
      </c>
      <c r="R402">
        <v>7.2728911464521492E-5</v>
      </c>
      <c r="S402">
        <v>1.8420179368986261E-4</v>
      </c>
      <c r="T402">
        <v>1.4916084809072909E-4</v>
      </c>
    </row>
    <row r="403" spans="1:20">
      <c r="A403" s="10">
        <v>397</v>
      </c>
      <c r="B403" s="10">
        <v>8.1181242047660446E-5</v>
      </c>
      <c r="C403" s="10">
        <v>6.6145456692090135E-5</v>
      </c>
      <c r="D403" s="10">
        <v>3.0296330700639479E-5</v>
      </c>
      <c r="E403" s="10">
        <v>2.5154295090567901E-5</v>
      </c>
      <c r="F403" s="10">
        <v>8.3987160170972928E-5</v>
      </c>
      <c r="G403" s="10">
        <v>9.6332175004810812E-5</v>
      </c>
      <c r="H403" s="10">
        <v>5.0249652632885769E-5</v>
      </c>
      <c r="I403" s="10">
        <v>6.106977635301285E-5</v>
      </c>
      <c r="J403" s="10">
        <v>8.0462489491888283E-5</v>
      </c>
      <c r="K403">
        <v>5.4433848225086197E-5</v>
      </c>
      <c r="L403">
        <v>4.4027212794233823E-5</v>
      </c>
      <c r="M403">
        <v>4.110226231562775E-5</v>
      </c>
      <c r="N403">
        <v>4.5364579480453422E-4</v>
      </c>
      <c r="O403">
        <v>5.6382892399648173E-5</v>
      </c>
      <c r="P403">
        <v>2.0393664406774131E-5</v>
      </c>
      <c r="Q403">
        <v>7.0206287279091668E-5</v>
      </c>
      <c r="R403">
        <v>4.9646924801571171E-5</v>
      </c>
      <c r="S403">
        <v>1.385160190065538E-4</v>
      </c>
      <c r="T403">
        <v>2.4556469335255688E-4</v>
      </c>
    </row>
    <row r="404" spans="1:20">
      <c r="A404" s="10">
        <v>398</v>
      </c>
      <c r="B404" s="10">
        <v>4.7203670402355383E-5</v>
      </c>
      <c r="C404" s="10">
        <v>3.7512113715566202E-5</v>
      </c>
      <c r="D404" s="10">
        <v>1.7705323836360899E-5</v>
      </c>
      <c r="E404" s="10">
        <v>3.9233825797538222E-5</v>
      </c>
      <c r="F404" s="10">
        <v>2.5961930655434012E-5</v>
      </c>
      <c r="G404" s="10">
        <v>5.6080712177931752E-5</v>
      </c>
      <c r="H404" s="10">
        <v>3.3420228170778992E-5</v>
      </c>
      <c r="I404" s="10">
        <v>6.6433876596956351E-5</v>
      </c>
      <c r="J404" s="10">
        <v>5.5060543819395587E-5</v>
      </c>
      <c r="K404">
        <v>4.1979974843956507E-5</v>
      </c>
      <c r="L404">
        <v>2.434948297103698E-5</v>
      </c>
      <c r="M404">
        <v>2.4270532637614519E-5</v>
      </c>
      <c r="N404">
        <v>4.4459927621838899E-4</v>
      </c>
      <c r="O404">
        <v>5.2479183600709082E-5</v>
      </c>
      <c r="P404">
        <v>1.389926852221545E-5</v>
      </c>
      <c r="Q404">
        <v>3.4935102242394588E-5</v>
      </c>
      <c r="R404">
        <v>3.680560908703806E-5</v>
      </c>
      <c r="S404">
        <v>1.3947465882004011E-4</v>
      </c>
      <c r="T404">
        <v>2.7830968358025872E-4</v>
      </c>
    </row>
    <row r="405" spans="1:20">
      <c r="A405" s="10">
        <v>399</v>
      </c>
      <c r="B405" s="10">
        <v>5.0938892869590172E-5</v>
      </c>
      <c r="C405" s="10">
        <v>1.7360107963967119E-5</v>
      </c>
      <c r="D405" s="10">
        <v>1.081888329134011E-5</v>
      </c>
      <c r="E405" s="10">
        <v>3.7494108018462858E-5</v>
      </c>
      <c r="F405" s="10">
        <v>1.9430791331720531E-5</v>
      </c>
      <c r="G405" s="10">
        <v>3.1973539045076757E-5</v>
      </c>
      <c r="H405" s="10">
        <v>1.6664111841328721E-5</v>
      </c>
      <c r="I405" s="10">
        <v>3.3537325320351957E-5</v>
      </c>
      <c r="J405" s="10">
        <v>4.1652228736381229E-5</v>
      </c>
      <c r="K405">
        <v>6.0639793846722007E-5</v>
      </c>
      <c r="L405">
        <v>2.186450512820974E-5</v>
      </c>
      <c r="M405">
        <v>1.8528553946086161E-5</v>
      </c>
      <c r="N405">
        <v>2.4040891040575201E-4</v>
      </c>
      <c r="O405">
        <v>5.4781388589140808E-5</v>
      </c>
      <c r="P405">
        <v>5.2022129887032712E-6</v>
      </c>
      <c r="Q405">
        <v>1.623038410734769E-5</v>
      </c>
      <c r="R405">
        <v>3.9242439626262919E-5</v>
      </c>
      <c r="S405">
        <v>1.3202015449405389E-4</v>
      </c>
      <c r="T405">
        <v>2.2872135738296839E-4</v>
      </c>
    </row>
    <row r="406" spans="1:20">
      <c r="A406" s="10">
        <v>400</v>
      </c>
      <c r="B406" s="10">
        <v>1.6694847241295221E-5</v>
      </c>
      <c r="C406" s="10">
        <v>5.0461549927169927E-5</v>
      </c>
      <c r="D406" s="10">
        <v>1.196285691762148E-5</v>
      </c>
      <c r="E406" s="10">
        <v>1.5448734822737968E-5</v>
      </c>
      <c r="F406" s="10">
        <v>4.0313466946854352E-6</v>
      </c>
      <c r="G406" s="10">
        <v>3.3002529359690827E-5</v>
      </c>
      <c r="H406" s="10">
        <v>1.513913474200321E-5</v>
      </c>
      <c r="I406" s="10">
        <v>2.7397219526870608E-5</v>
      </c>
      <c r="J406" s="10">
        <v>3.9868465479678001E-5</v>
      </c>
      <c r="K406">
        <v>2.8680375228428661E-5</v>
      </c>
      <c r="L406">
        <v>1.7788478601197359E-5</v>
      </c>
      <c r="M406">
        <v>1.8062100872379251E-5</v>
      </c>
      <c r="N406">
        <v>1.2896753017211301E-4</v>
      </c>
      <c r="O406">
        <v>1.028494617293107E-4</v>
      </c>
      <c r="P406">
        <v>3.19360051000849E-6</v>
      </c>
      <c r="Q406">
        <v>1.6317381227984459E-5</v>
      </c>
      <c r="R406">
        <v>1.276782609788299E-5</v>
      </c>
      <c r="S406">
        <v>1.2958287444744571E-4</v>
      </c>
      <c r="T406">
        <v>2.5064767237319651E-4</v>
      </c>
    </row>
    <row r="407" spans="1:20">
      <c r="A407" s="10">
        <v>401</v>
      </c>
      <c r="B407" s="10">
        <v>4.9441964081550618E-6</v>
      </c>
      <c r="C407" s="10">
        <v>1.2303117040772701E-5</v>
      </c>
      <c r="D407" s="10">
        <v>4.4500666744248124E-6</v>
      </c>
      <c r="E407" s="10">
        <v>7.0466028631184486E-7</v>
      </c>
      <c r="F407" s="10">
        <v>0</v>
      </c>
      <c r="G407" s="10">
        <v>1.074372187845547E-5</v>
      </c>
      <c r="H407" s="10">
        <v>5.4965930711836596E-6</v>
      </c>
      <c r="I407" s="10">
        <v>8.3573293034276454E-6</v>
      </c>
      <c r="J407" s="10">
        <v>1.4594854456481601E-5</v>
      </c>
      <c r="K407">
        <v>8.6012748414702149E-6</v>
      </c>
      <c r="L407">
        <v>4.1921289092197891E-7</v>
      </c>
      <c r="M407">
        <v>4.2171599813858333E-6</v>
      </c>
      <c r="N407">
        <v>2.938186397418649E-5</v>
      </c>
      <c r="O407">
        <v>9.612864867701226E-6</v>
      </c>
      <c r="P407">
        <v>3.0536491420586511E-8</v>
      </c>
      <c r="Q407">
        <v>3.0088449594111403E-8</v>
      </c>
      <c r="R407">
        <v>1.6261908147828449E-6</v>
      </c>
      <c r="S407">
        <v>1.271786400823886E-4</v>
      </c>
      <c r="T407">
        <v>2.5975120531696407E-4</v>
      </c>
    </row>
    <row r="408" spans="1:20">
      <c r="A408" s="10">
        <v>402</v>
      </c>
      <c r="B408" s="10">
        <v>3.8751046181366459E-6</v>
      </c>
      <c r="C408" s="10">
        <v>3.1796849103842149E-6</v>
      </c>
      <c r="D408" s="10">
        <v>2.6786011729904692E-6</v>
      </c>
      <c r="E408" s="10">
        <v>2.8713169974264659E-6</v>
      </c>
      <c r="F408" s="10">
        <v>0</v>
      </c>
      <c r="G408" s="10">
        <v>2.4014849591346331E-5</v>
      </c>
      <c r="H408" s="10">
        <v>1.613866570014735E-6</v>
      </c>
      <c r="I408" s="10">
        <v>6.3226322855570313E-6</v>
      </c>
      <c r="J408" s="10">
        <v>6.7944583817759004E-6</v>
      </c>
      <c r="K408">
        <v>2.9967577562398868E-6</v>
      </c>
      <c r="L408">
        <v>2.9020543228867682E-7</v>
      </c>
      <c r="M408">
        <v>3.5625773428417841E-6</v>
      </c>
      <c r="N408">
        <v>9.9023901371739411E-6</v>
      </c>
      <c r="O408">
        <v>2.5665684296814832E-6</v>
      </c>
      <c r="P408">
        <v>9.9565272323265452E-7</v>
      </c>
      <c r="Q408">
        <v>0</v>
      </c>
      <c r="R408">
        <v>3.661402407733109E-7</v>
      </c>
      <c r="S408">
        <v>1.2884141664492739E-4</v>
      </c>
      <c r="T408">
        <v>2.4539442048135158E-4</v>
      </c>
    </row>
    <row r="409" spans="1:20">
      <c r="A409" s="10">
        <v>403</v>
      </c>
      <c r="B409" s="10">
        <v>6.6117790713082924E-7</v>
      </c>
      <c r="C409" s="10">
        <v>1.5943065116728931E-6</v>
      </c>
      <c r="D409" s="10">
        <v>5.9868549992176836E-7</v>
      </c>
      <c r="E409" s="10">
        <v>0</v>
      </c>
      <c r="F409" s="10">
        <v>0</v>
      </c>
      <c r="G409" s="10">
        <v>4.8988653071021601E-6</v>
      </c>
      <c r="H409" s="10">
        <v>1.4207813289320319E-6</v>
      </c>
      <c r="I409" s="10">
        <v>2.3388852072040138E-6</v>
      </c>
      <c r="J409" s="10">
        <v>1.2646199084785081E-5</v>
      </c>
      <c r="K409">
        <v>1.012683887443269E-6</v>
      </c>
      <c r="L409">
        <v>0</v>
      </c>
      <c r="M409">
        <v>1.637964016037551E-6</v>
      </c>
      <c r="N409">
        <v>1.5539982235910302E-5</v>
      </c>
      <c r="O409">
        <v>4.5539680871416331E-7</v>
      </c>
      <c r="P409">
        <v>2.0297252457600529E-7</v>
      </c>
      <c r="Q409">
        <v>0</v>
      </c>
      <c r="R409">
        <v>0</v>
      </c>
      <c r="S409">
        <v>1.509111336955753E-4</v>
      </c>
      <c r="T409">
        <v>2.6252889754962392E-4</v>
      </c>
    </row>
    <row r="410" spans="1:20">
      <c r="A410" s="10">
        <v>404</v>
      </c>
      <c r="B410" s="10">
        <v>3.1080801393547209E-7</v>
      </c>
      <c r="C410" s="10">
        <v>3.5237336960794509E-6</v>
      </c>
      <c r="D410" s="10">
        <v>1.693349354490731E-7</v>
      </c>
      <c r="E410" s="10">
        <v>0</v>
      </c>
      <c r="F410" s="10">
        <v>0</v>
      </c>
      <c r="G410" s="10">
        <v>1.4928276430820961E-6</v>
      </c>
      <c r="H410" s="10">
        <v>9.9981016372001555E-7</v>
      </c>
      <c r="I410" s="10">
        <v>9.0203836033819689E-7</v>
      </c>
      <c r="J410" s="10">
        <v>1.4222582644291331E-6</v>
      </c>
      <c r="K410">
        <v>3.8098544309152113E-8</v>
      </c>
      <c r="L410">
        <v>0</v>
      </c>
      <c r="M410">
        <v>6.9196305744972741E-7</v>
      </c>
      <c r="N410">
        <v>1.215890911959208E-5</v>
      </c>
      <c r="O410">
        <v>4.2742301809472209E-7</v>
      </c>
      <c r="P410">
        <v>0</v>
      </c>
      <c r="Q410">
        <v>0</v>
      </c>
      <c r="R410">
        <v>0</v>
      </c>
      <c r="S410">
        <v>1.8424587408728181E-4</v>
      </c>
      <c r="T410">
        <v>2.6400654256951461E-4</v>
      </c>
    </row>
    <row r="411" spans="1:20">
      <c r="A411" s="10">
        <v>405</v>
      </c>
      <c r="B411" s="10">
        <v>3.1105527568084629E-7</v>
      </c>
      <c r="C411" s="10">
        <v>3.6877464378920158E-8</v>
      </c>
      <c r="D411" s="10">
        <v>1.2482362678277999E-7</v>
      </c>
      <c r="E411" s="10">
        <v>0</v>
      </c>
      <c r="F411" s="10">
        <v>0</v>
      </c>
      <c r="G411" s="10">
        <v>9.1594399822644074E-8</v>
      </c>
      <c r="H411" s="10">
        <v>1.2401728265682321E-7</v>
      </c>
      <c r="I411" s="10">
        <v>2.5583725988882762E-7</v>
      </c>
      <c r="J411" s="10">
        <v>0</v>
      </c>
      <c r="K411">
        <v>0</v>
      </c>
      <c r="L411">
        <v>0</v>
      </c>
      <c r="M411">
        <v>9.7838715253841208E-8</v>
      </c>
      <c r="N411">
        <v>3.8802618056391247E-6</v>
      </c>
      <c r="O411">
        <v>4.7454559199220218E-7</v>
      </c>
      <c r="P411">
        <v>0</v>
      </c>
      <c r="Q411">
        <v>0</v>
      </c>
      <c r="R411">
        <v>0</v>
      </c>
      <c r="S411">
        <v>2.206324201875951E-4</v>
      </c>
      <c r="T411">
        <v>2.2750190617683281E-4</v>
      </c>
    </row>
    <row r="412" spans="1:20">
      <c r="A412" s="10">
        <v>406</v>
      </c>
      <c r="B412" s="10">
        <v>3.1105527568084629E-7</v>
      </c>
      <c r="C412" s="10">
        <v>0</v>
      </c>
      <c r="D412" s="10">
        <v>6.6227068419929397E-9</v>
      </c>
      <c r="E412" s="10">
        <v>0</v>
      </c>
      <c r="F412" s="10">
        <v>0</v>
      </c>
      <c r="G412" s="10">
        <v>9.8481474475120535E-10</v>
      </c>
      <c r="H412" s="10">
        <v>0</v>
      </c>
      <c r="I412" s="10">
        <v>0</v>
      </c>
      <c r="J412" s="10">
        <v>0</v>
      </c>
      <c r="K412">
        <v>0</v>
      </c>
      <c r="L412">
        <v>0</v>
      </c>
      <c r="M412">
        <v>3.2301850230541851E-9</v>
      </c>
      <c r="N412">
        <v>4.8089565456515545E-7</v>
      </c>
      <c r="O412">
        <v>7.0286337993003859E-8</v>
      </c>
      <c r="P412">
        <v>0</v>
      </c>
      <c r="Q412">
        <v>0</v>
      </c>
      <c r="R412">
        <v>0</v>
      </c>
      <c r="S412">
        <v>2.3158055785345229E-4</v>
      </c>
      <c r="T412">
        <v>2.0862475113504479E-4</v>
      </c>
    </row>
    <row r="413" spans="1:20">
      <c r="A413" s="10">
        <v>407</v>
      </c>
      <c r="B413" s="10">
        <v>1.3995014788184339E-7</v>
      </c>
      <c r="C413" s="10">
        <v>0</v>
      </c>
      <c r="D413" s="10">
        <v>4.7990629289803918E-11</v>
      </c>
      <c r="E413" s="10">
        <v>0</v>
      </c>
      <c r="F413" s="10">
        <v>0</v>
      </c>
      <c r="G413" s="10">
        <v>1.8938745091369341E-10</v>
      </c>
      <c r="H413" s="10">
        <v>0</v>
      </c>
      <c r="I413" s="10">
        <v>0</v>
      </c>
      <c r="J413" s="10">
        <v>0</v>
      </c>
      <c r="K413">
        <v>0</v>
      </c>
      <c r="L413">
        <v>0</v>
      </c>
      <c r="M413">
        <v>0</v>
      </c>
      <c r="N413">
        <v>9.4842831211015503E-10</v>
      </c>
      <c r="O413">
        <v>4.9991184757176231E-8</v>
      </c>
      <c r="P413">
        <v>0</v>
      </c>
      <c r="Q413">
        <v>0</v>
      </c>
      <c r="R413">
        <v>0</v>
      </c>
      <c r="S413">
        <v>2.211980929517605E-4</v>
      </c>
      <c r="T413">
        <v>1.9307978787453501E-4</v>
      </c>
    </row>
    <row r="414" spans="1:20">
      <c r="A414" s="10">
        <v>408</v>
      </c>
      <c r="B414" s="10">
        <v>0</v>
      </c>
      <c r="C414" s="10">
        <v>0</v>
      </c>
      <c r="D414" s="10">
        <v>4.2327735033607053E-9</v>
      </c>
      <c r="E414" s="10">
        <v>0</v>
      </c>
      <c r="F414" s="10">
        <v>0</v>
      </c>
      <c r="G414" s="10">
        <v>0</v>
      </c>
      <c r="H414" s="10">
        <v>1.458536590386025E-8</v>
      </c>
      <c r="I414" s="10">
        <v>0</v>
      </c>
      <c r="J414" s="10">
        <v>0</v>
      </c>
      <c r="K414">
        <v>0</v>
      </c>
      <c r="L414">
        <v>0</v>
      </c>
      <c r="M414">
        <v>0</v>
      </c>
      <c r="N414">
        <v>8.231641954163609E-10</v>
      </c>
      <c r="O414">
        <v>3.5777056789468479E-9</v>
      </c>
      <c r="P414">
        <v>0</v>
      </c>
      <c r="Q414">
        <v>0</v>
      </c>
      <c r="R414">
        <v>0</v>
      </c>
      <c r="S414">
        <v>1.9072424889752921E-4</v>
      </c>
      <c r="T414">
        <v>1.9569853252594081E-4</v>
      </c>
    </row>
    <row r="415" spans="1:20">
      <c r="A415" s="10">
        <v>409</v>
      </c>
      <c r="B415" s="10">
        <v>0</v>
      </c>
      <c r="C415" s="10">
        <v>0</v>
      </c>
      <c r="D415" s="10">
        <v>9.5981258579607837E-11</v>
      </c>
      <c r="E415" s="10">
        <v>0</v>
      </c>
      <c r="F415" s="10">
        <v>0</v>
      </c>
      <c r="G415" s="10">
        <v>0</v>
      </c>
      <c r="H415" s="10">
        <v>0</v>
      </c>
      <c r="I415" s="10">
        <v>0</v>
      </c>
      <c r="J415" s="10">
        <v>0</v>
      </c>
      <c r="K415">
        <v>0</v>
      </c>
      <c r="L415">
        <v>0</v>
      </c>
      <c r="M415">
        <v>0</v>
      </c>
      <c r="N415">
        <v>1.780539944433216E-9</v>
      </c>
      <c r="O415">
        <v>2.1487721795476571E-11</v>
      </c>
      <c r="P415">
        <v>0</v>
      </c>
      <c r="Q415">
        <v>0</v>
      </c>
      <c r="R415">
        <v>0</v>
      </c>
      <c r="S415">
        <v>1.5792160805758979E-4</v>
      </c>
      <c r="T415">
        <v>1.96907271793558E-4</v>
      </c>
    </row>
    <row r="416" spans="1:20">
      <c r="A416" s="10">
        <v>410</v>
      </c>
      <c r="B416" s="10">
        <v>0</v>
      </c>
      <c r="C416" s="10">
        <v>0</v>
      </c>
      <c r="D416" s="10">
        <v>0</v>
      </c>
      <c r="E416" s="10">
        <v>0</v>
      </c>
      <c r="F416" s="10">
        <v>0</v>
      </c>
      <c r="G416" s="10">
        <v>0</v>
      </c>
      <c r="H416" s="10">
        <v>0</v>
      </c>
      <c r="I416" s="10">
        <v>0</v>
      </c>
      <c r="J416" s="10">
        <v>0</v>
      </c>
      <c r="K416">
        <v>0</v>
      </c>
      <c r="L416">
        <v>1.154816682406195E-9</v>
      </c>
      <c r="M416">
        <v>0</v>
      </c>
      <c r="N416">
        <v>8.4105906922976E-10</v>
      </c>
      <c r="O416">
        <v>0</v>
      </c>
      <c r="P416">
        <v>0</v>
      </c>
      <c r="Q416">
        <v>0</v>
      </c>
      <c r="R416">
        <v>0</v>
      </c>
      <c r="S416">
        <v>1.285682037752303E-4</v>
      </c>
      <c r="T416">
        <v>1.958295536193928E-4</v>
      </c>
    </row>
    <row r="417" spans="1:20">
      <c r="A417" s="10">
        <v>411</v>
      </c>
      <c r="B417" s="10">
        <v>0</v>
      </c>
      <c r="C417" s="10">
        <v>1.8789111898523461E-7</v>
      </c>
      <c r="D417" s="10">
        <v>7.1985943934705878E-11</v>
      </c>
      <c r="E417" s="10">
        <v>0</v>
      </c>
      <c r="F417" s="10">
        <v>0</v>
      </c>
      <c r="G417" s="10">
        <v>0</v>
      </c>
      <c r="H417" s="10">
        <v>0</v>
      </c>
      <c r="I417" s="10">
        <v>0</v>
      </c>
      <c r="J417" s="10">
        <v>0</v>
      </c>
      <c r="K417">
        <v>0</v>
      </c>
      <c r="L417">
        <v>0</v>
      </c>
      <c r="M417">
        <v>0</v>
      </c>
      <c r="N417">
        <v>1.002112933550352E-9</v>
      </c>
      <c r="O417">
        <v>1.0743860897738281E-11</v>
      </c>
      <c r="P417">
        <v>0</v>
      </c>
      <c r="Q417">
        <v>0</v>
      </c>
      <c r="R417">
        <v>0</v>
      </c>
      <c r="S417">
        <v>1.2164324219697411E-4</v>
      </c>
      <c r="T417">
        <v>1.5202369575660239E-4</v>
      </c>
    </row>
    <row r="418" spans="1:20">
      <c r="A418" s="10">
        <v>412</v>
      </c>
      <c r="B418" s="10">
        <v>0</v>
      </c>
      <c r="C418" s="10">
        <v>0</v>
      </c>
      <c r="D418" s="10">
        <v>4.7990629289803918E-11</v>
      </c>
      <c r="E418" s="10">
        <v>0</v>
      </c>
      <c r="F418" s="10">
        <v>0</v>
      </c>
      <c r="G418" s="10">
        <v>0</v>
      </c>
      <c r="H418" s="10">
        <v>0</v>
      </c>
      <c r="I418" s="10">
        <v>0</v>
      </c>
      <c r="J418" s="10">
        <v>0</v>
      </c>
      <c r="K418">
        <v>0</v>
      </c>
      <c r="L418">
        <v>0</v>
      </c>
      <c r="M418">
        <v>0</v>
      </c>
      <c r="N418">
        <v>1.002112933550352E-9</v>
      </c>
      <c r="O418">
        <v>0</v>
      </c>
      <c r="P418">
        <v>0</v>
      </c>
      <c r="Q418">
        <v>0</v>
      </c>
      <c r="R418">
        <v>0</v>
      </c>
      <c r="S418">
        <v>1.090990430809468E-4</v>
      </c>
      <c r="T418">
        <v>1.4642280658564829E-4</v>
      </c>
    </row>
    <row r="419" spans="1:20">
      <c r="A419" s="10">
        <v>413</v>
      </c>
      <c r="B419" s="10">
        <v>0</v>
      </c>
      <c r="C419" s="10">
        <v>0</v>
      </c>
      <c r="D419" s="10">
        <v>9.5981258579607837E-11</v>
      </c>
      <c r="E419" s="10">
        <v>0</v>
      </c>
      <c r="F419" s="10">
        <v>0</v>
      </c>
      <c r="G419" s="10">
        <v>0</v>
      </c>
      <c r="H419" s="10">
        <v>0</v>
      </c>
      <c r="I419" s="10">
        <v>0</v>
      </c>
      <c r="J419" s="10">
        <v>0</v>
      </c>
      <c r="K419">
        <v>0</v>
      </c>
      <c r="L419">
        <v>0</v>
      </c>
      <c r="M419">
        <v>0</v>
      </c>
      <c r="N419">
        <v>8.7684881685655831E-10</v>
      </c>
      <c r="O419">
        <v>1.0743860897738281E-11</v>
      </c>
      <c r="P419">
        <v>0</v>
      </c>
      <c r="Q419">
        <v>0</v>
      </c>
      <c r="R419">
        <v>0</v>
      </c>
      <c r="S419">
        <v>1.0243005423666011E-4</v>
      </c>
      <c r="T419">
        <v>1.5440920945477819E-4</v>
      </c>
    </row>
    <row r="420" spans="1:20">
      <c r="A420" s="10">
        <v>414</v>
      </c>
      <c r="B420" s="10">
        <v>0</v>
      </c>
      <c r="C420" s="10">
        <v>0</v>
      </c>
      <c r="D420" s="10">
        <v>4.7990629289803918E-11</v>
      </c>
      <c r="E420" s="10">
        <v>0</v>
      </c>
      <c r="F420" s="10">
        <v>0</v>
      </c>
      <c r="G420" s="10">
        <v>1.027142840030416E-8</v>
      </c>
      <c r="H420" s="10">
        <v>0</v>
      </c>
      <c r="I420" s="10">
        <v>0</v>
      </c>
      <c r="J420" s="10">
        <v>0</v>
      </c>
      <c r="K420">
        <v>0</v>
      </c>
      <c r="L420">
        <v>0</v>
      </c>
      <c r="M420">
        <v>0</v>
      </c>
      <c r="N420">
        <v>8.5895394304315921E-10</v>
      </c>
      <c r="O420">
        <v>0</v>
      </c>
      <c r="P420">
        <v>0</v>
      </c>
      <c r="Q420">
        <v>0</v>
      </c>
      <c r="R420">
        <v>0</v>
      </c>
      <c r="S420">
        <v>9.1575126494010948E-5</v>
      </c>
      <c r="T420">
        <v>1.0381690023853121E-4</v>
      </c>
    </row>
    <row r="421" spans="1:20">
      <c r="A421" s="10">
        <v>415</v>
      </c>
      <c r="B421" s="10">
        <v>1.5356808850833199E-7</v>
      </c>
      <c r="C421" s="10">
        <v>1.2596150540828311E-8</v>
      </c>
      <c r="D421" s="10">
        <v>2.661800253558974E-8</v>
      </c>
      <c r="E421" s="10">
        <v>1.3341482211296931E-9</v>
      </c>
      <c r="F421" s="10">
        <v>0</v>
      </c>
      <c r="G421" s="10">
        <v>3.539462070126015E-8</v>
      </c>
      <c r="H421" s="10">
        <v>2.152383282669663E-8</v>
      </c>
      <c r="I421" s="10">
        <v>4.25742992208381E-8</v>
      </c>
      <c r="J421" s="10">
        <v>1.6316362683209911E-8</v>
      </c>
      <c r="K421">
        <v>0</v>
      </c>
      <c r="L421">
        <v>4.4460442272638496E-9</v>
      </c>
      <c r="M421">
        <v>1.686874400928297E-9</v>
      </c>
      <c r="N421">
        <v>1.173791879197651E-7</v>
      </c>
      <c r="O421">
        <v>1.3228915923385151E-8</v>
      </c>
      <c r="P421">
        <v>5.255538582771566E-9</v>
      </c>
      <c r="Q421">
        <v>7.7814955846839812E-9</v>
      </c>
      <c r="R421">
        <v>7.8359242895397733E-8</v>
      </c>
      <c r="S421">
        <v>7.9035738298947116E-5</v>
      </c>
      <c r="T421">
        <v>7.8275255790355387E-5</v>
      </c>
    </row>
    <row r="422" spans="1:20">
      <c r="A422" s="10">
        <v>416</v>
      </c>
      <c r="B422" s="10">
        <v>1.0490005368980289E-5</v>
      </c>
      <c r="C422" s="10">
        <v>4.3617937829490462E-6</v>
      </c>
      <c r="D422" s="10">
        <v>1.6739322259035029E-5</v>
      </c>
      <c r="E422" s="10">
        <v>1.0077189555081159E-6</v>
      </c>
      <c r="F422" s="10">
        <v>2.14333999490379E-6</v>
      </c>
      <c r="G422" s="10">
        <v>2.690477899044619E-6</v>
      </c>
      <c r="H422" s="10">
        <v>8.1943815264622733E-6</v>
      </c>
      <c r="I422" s="10">
        <v>9.2426632496855051E-6</v>
      </c>
      <c r="J422" s="10">
        <v>2.9759110852811078E-6</v>
      </c>
      <c r="K422">
        <v>1.5482756813119301E-6</v>
      </c>
      <c r="L422">
        <v>2.0119793649221929E-5</v>
      </c>
      <c r="M422">
        <v>1.9420338940882868E-6</v>
      </c>
      <c r="N422">
        <v>6.884276509553667E-6</v>
      </c>
      <c r="O422">
        <v>4.4093108638388273E-6</v>
      </c>
      <c r="P422">
        <v>1.0145182944901211E-5</v>
      </c>
      <c r="Q422">
        <v>3.354421178326956E-6</v>
      </c>
      <c r="R422">
        <v>6.2945762771674644E-6</v>
      </c>
      <c r="S422">
        <v>7.6378899178686552E-5</v>
      </c>
      <c r="T422">
        <v>9.5134826575301722E-5</v>
      </c>
    </row>
    <row r="423" spans="1:20">
      <c r="A423" s="10">
        <v>417</v>
      </c>
      <c r="B423" s="10">
        <v>3.2810075862171328E-5</v>
      </c>
      <c r="C423" s="10">
        <v>2.5063619753756731E-5</v>
      </c>
      <c r="D423" s="10">
        <v>7.5619548432554723E-5</v>
      </c>
      <c r="E423" s="10">
        <v>6.2924410772915851E-6</v>
      </c>
      <c r="F423" s="10">
        <v>2.0155229218797391E-5</v>
      </c>
      <c r="G423" s="10">
        <v>9.1083991173059127E-6</v>
      </c>
      <c r="H423" s="10">
        <v>5.193091192787114E-5</v>
      </c>
      <c r="I423" s="10">
        <v>2.5758297516556811E-5</v>
      </c>
      <c r="J423" s="10">
        <v>2.419773141769885E-5</v>
      </c>
      <c r="K423">
        <v>1.9078104149720978E-5</v>
      </c>
      <c r="L423">
        <v>1.2294547942234721E-4</v>
      </c>
      <c r="M423">
        <v>1.8631324974415479E-5</v>
      </c>
      <c r="N423">
        <v>5.0534606934557843E-5</v>
      </c>
      <c r="O423">
        <v>1.9415912457680292E-5</v>
      </c>
      <c r="P423">
        <v>9.5718127467942486E-5</v>
      </c>
      <c r="Q423">
        <v>2.6036702658122289E-5</v>
      </c>
      <c r="R423">
        <v>1.5928700493691041E-5</v>
      </c>
      <c r="S423">
        <v>9.1237021650535146E-5</v>
      </c>
      <c r="T423">
        <v>1.076416349318842E-4</v>
      </c>
    </row>
    <row r="424" spans="1:20">
      <c r="A424" s="10">
        <v>418</v>
      </c>
      <c r="B424" s="10">
        <v>2.6366039158924951E-5</v>
      </c>
      <c r="C424" s="10">
        <v>4.6862467074656397E-5</v>
      </c>
      <c r="D424" s="10">
        <v>1.4046201521152941E-4</v>
      </c>
      <c r="E424" s="10">
        <v>1.8298325906460009E-5</v>
      </c>
      <c r="F424" s="10">
        <v>5.0852107743714477E-5</v>
      </c>
      <c r="G424" s="10">
        <v>1.9944302496681858E-5</v>
      </c>
      <c r="H424" s="10">
        <v>1.227429258998237E-4</v>
      </c>
      <c r="I424" s="10">
        <v>3.236887293430893E-5</v>
      </c>
      <c r="J424" s="10">
        <v>6.0523192057870072E-5</v>
      </c>
      <c r="K424">
        <v>6.0696081373475527E-5</v>
      </c>
      <c r="L424">
        <v>2.7720648370171638E-4</v>
      </c>
      <c r="M424">
        <v>1.095023660351832E-4</v>
      </c>
      <c r="N424">
        <v>1.1206506579693889E-4</v>
      </c>
      <c r="O424">
        <v>3.2734008067043637E-5</v>
      </c>
      <c r="P424">
        <v>2.5613945574674038E-4</v>
      </c>
      <c r="Q424">
        <v>6.3351074990489862E-5</v>
      </c>
      <c r="R424">
        <v>8.5605107616188609E-6</v>
      </c>
      <c r="S424">
        <v>1.070729484399829E-4</v>
      </c>
      <c r="T424">
        <v>6.969681680771007E-5</v>
      </c>
    </row>
    <row r="425" spans="1:20">
      <c r="A425" s="10">
        <v>419</v>
      </c>
      <c r="B425" s="10">
        <v>3.7506707629314021E-5</v>
      </c>
      <c r="C425" s="10">
        <v>5.7971343345437962E-5</v>
      </c>
      <c r="D425" s="10">
        <v>1.8347770791366311E-4</v>
      </c>
      <c r="E425" s="10">
        <v>1.297852488748304E-5</v>
      </c>
      <c r="F425" s="10">
        <v>7.7786288308198594E-5</v>
      </c>
      <c r="G425" s="10">
        <v>4.1603795283375363E-5</v>
      </c>
      <c r="H425" s="10">
        <v>2.149123286700254E-4</v>
      </c>
      <c r="I425" s="10">
        <v>4.8618725874659697E-5</v>
      </c>
      <c r="J425" s="10">
        <v>1.034255878552993E-4</v>
      </c>
      <c r="K425">
        <v>6.409341459849365E-5</v>
      </c>
      <c r="L425">
        <v>3.6961654580642411E-4</v>
      </c>
      <c r="M425">
        <v>1.282002696092919E-4</v>
      </c>
      <c r="N425">
        <v>1.806929805637535E-4</v>
      </c>
      <c r="O425">
        <v>3.6179914238217053E-5</v>
      </c>
      <c r="P425">
        <v>3.5944730583007837E-4</v>
      </c>
      <c r="Q425">
        <v>9.3275283151127196E-5</v>
      </c>
      <c r="R425">
        <v>1.225843536619153E-5</v>
      </c>
      <c r="S425">
        <v>1.084849891564759E-4</v>
      </c>
      <c r="T425">
        <v>5.3081541727283151E-5</v>
      </c>
    </row>
    <row r="426" spans="1:20">
      <c r="A426" s="10">
        <v>420</v>
      </c>
      <c r="B426" s="10">
        <v>2.5783799564004859E-5</v>
      </c>
      <c r="C426" s="10">
        <v>6.368956866570359E-5</v>
      </c>
      <c r="D426" s="10">
        <v>2.1250024853614369E-4</v>
      </c>
      <c r="E426" s="10">
        <v>1.515423310420136E-5</v>
      </c>
      <c r="F426" s="10">
        <v>6.6111322421373093E-5</v>
      </c>
      <c r="G426" s="10">
        <v>6.486517826450862E-5</v>
      </c>
      <c r="H426" s="10">
        <v>2.8758665216755162E-4</v>
      </c>
      <c r="I426" s="10">
        <v>2.944542712800769E-5</v>
      </c>
      <c r="J426" s="10">
        <v>1.3494905977357269E-4</v>
      </c>
      <c r="K426">
        <v>6.3987390036637166E-5</v>
      </c>
      <c r="L426">
        <v>4.1957462281253411E-4</v>
      </c>
      <c r="M426">
        <v>1.05890896252923E-4</v>
      </c>
      <c r="N426">
        <v>1.8081885310615689E-4</v>
      </c>
      <c r="O426">
        <v>4.3237328692090289E-5</v>
      </c>
      <c r="P426">
        <v>4.0041037804157989E-4</v>
      </c>
      <c r="Q426">
        <v>1.3629520367609669E-4</v>
      </c>
      <c r="R426">
        <v>1.1767243123439561E-5</v>
      </c>
      <c r="S426">
        <v>1.200259525580528E-4</v>
      </c>
      <c r="T426">
        <v>5.1147229426246308E-5</v>
      </c>
    </row>
    <row r="427" spans="1:20">
      <c r="A427" s="10">
        <v>421</v>
      </c>
      <c r="B427" s="10">
        <v>1.22313523923223E-5</v>
      </c>
      <c r="C427" s="10">
        <v>6.5925845260068756E-5</v>
      </c>
      <c r="D427" s="10">
        <v>2.164280607866194E-4</v>
      </c>
      <c r="E427" s="10">
        <v>1.3484282076068879E-5</v>
      </c>
      <c r="F427" s="10">
        <v>6.8793854131352631E-5</v>
      </c>
      <c r="G427" s="10">
        <v>5.9692881037400781E-5</v>
      </c>
      <c r="H427" s="10">
        <v>2.9254848321598871E-4</v>
      </c>
      <c r="I427" s="10">
        <v>1.7399031113571769E-5</v>
      </c>
      <c r="J427" s="10">
        <v>1.2398020586626031E-4</v>
      </c>
      <c r="K427">
        <v>6.907459033941423E-5</v>
      </c>
      <c r="L427">
        <v>4.1511819967033698E-4</v>
      </c>
      <c r="M427">
        <v>1.078554696602833E-4</v>
      </c>
      <c r="N427">
        <v>7.7012515391757403E-5</v>
      </c>
      <c r="O427">
        <v>5.2673009029024289E-5</v>
      </c>
      <c r="P427">
        <v>3.7842437605696018E-4</v>
      </c>
      <c r="Q427">
        <v>1.678784007570701E-4</v>
      </c>
      <c r="R427">
        <v>1.286175423154543E-5</v>
      </c>
      <c r="S427">
        <v>1.226003244747984E-4</v>
      </c>
      <c r="T427">
        <v>5.6979471500910443E-5</v>
      </c>
    </row>
    <row r="428" spans="1:20">
      <c r="A428" s="10">
        <v>422</v>
      </c>
      <c r="B428" s="10">
        <v>6.5415072832729227E-6</v>
      </c>
      <c r="C428" s="10">
        <v>6.5646890454697948E-5</v>
      </c>
      <c r="D428" s="10">
        <v>2.3715744034208481E-4</v>
      </c>
      <c r="E428" s="10">
        <v>1.72442913053787E-5</v>
      </c>
      <c r="F428" s="10">
        <v>5.5135556371724753E-5</v>
      </c>
      <c r="G428" s="10">
        <v>4.3425175117114289E-5</v>
      </c>
      <c r="H428" s="10">
        <v>2.7403795364705041E-4</v>
      </c>
      <c r="I428" s="10">
        <v>1.768942559397633E-5</v>
      </c>
      <c r="J428" s="10">
        <v>8.2856889794218159E-5</v>
      </c>
      <c r="K428">
        <v>7.8173788575299053E-5</v>
      </c>
      <c r="L428">
        <v>3.6243065569452592E-4</v>
      </c>
      <c r="M428">
        <v>1.02355907381999E-4</v>
      </c>
      <c r="N428">
        <v>9.886886689559779E-5</v>
      </c>
      <c r="O428">
        <v>7.2476776208095549E-5</v>
      </c>
      <c r="P428">
        <v>3.1808250206156471E-4</v>
      </c>
      <c r="Q428">
        <v>1.192044974169064E-4</v>
      </c>
      <c r="R428">
        <v>1.5911336797822179E-5</v>
      </c>
      <c r="S428">
        <v>1.3284264290563269E-4</v>
      </c>
      <c r="T428">
        <v>6.0476812226380393E-5</v>
      </c>
    </row>
    <row r="429" spans="1:20">
      <c r="A429" s="10">
        <v>423</v>
      </c>
      <c r="B429" s="10">
        <v>9.4302600729370219E-6</v>
      </c>
      <c r="C429" s="10">
        <v>6.5375407496622915E-5</v>
      </c>
      <c r="D429" s="10">
        <v>2.0646150126947489E-4</v>
      </c>
      <c r="E429" s="10">
        <v>1.2972521220487961E-5</v>
      </c>
      <c r="F429" s="10">
        <v>3.1187989804974187E-5</v>
      </c>
      <c r="G429" s="10">
        <v>1.9634677687869342E-5</v>
      </c>
      <c r="H429" s="10">
        <v>1.835317805759532E-4</v>
      </c>
      <c r="I429" s="10">
        <v>1.5755116846680529E-5</v>
      </c>
      <c r="J429" s="10">
        <v>6.2515279965761613E-5</v>
      </c>
      <c r="K429">
        <v>5.2852463679784321E-5</v>
      </c>
      <c r="L429">
        <v>2.6759738400429132E-4</v>
      </c>
      <c r="M429">
        <v>9.4811100517224465E-5</v>
      </c>
      <c r="N429">
        <v>6.9320538094621385E-5</v>
      </c>
      <c r="O429">
        <v>4.5365708486461003E-5</v>
      </c>
      <c r="P429">
        <v>2.4063144874179171E-4</v>
      </c>
      <c r="Q429">
        <v>7.6354524755506336E-5</v>
      </c>
      <c r="R429">
        <v>1.5601058126691091E-5</v>
      </c>
      <c r="S429">
        <v>1.458777029602934E-4</v>
      </c>
      <c r="T429">
        <v>8.3341875154195112E-5</v>
      </c>
    </row>
    <row r="430" spans="1:20">
      <c r="A430" s="10">
        <v>424</v>
      </c>
      <c r="B430" s="10">
        <v>5.2473825787893721E-6</v>
      </c>
      <c r="C430" s="10">
        <v>6.8592291782743756E-5</v>
      </c>
      <c r="D430" s="10">
        <v>1.3210221495656521E-4</v>
      </c>
      <c r="E430" s="10">
        <v>6.3253002278757883E-6</v>
      </c>
      <c r="F430" s="10">
        <v>1.583851984952858E-5</v>
      </c>
      <c r="G430" s="10">
        <v>1.261252054215418E-5</v>
      </c>
      <c r="H430" s="10">
        <v>8.6830346236145637E-5</v>
      </c>
      <c r="I430" s="10">
        <v>7.7762933299232916E-6</v>
      </c>
      <c r="J430" s="10">
        <v>4.5574166017645589E-5</v>
      </c>
      <c r="K430">
        <v>3.6987271220919147E-5</v>
      </c>
      <c r="L430">
        <v>1.859868788092758E-4</v>
      </c>
      <c r="M430">
        <v>6.3898186777462261E-5</v>
      </c>
      <c r="N430">
        <v>2.3142760297664209E-5</v>
      </c>
      <c r="O430">
        <v>7.3226613359449622E-5</v>
      </c>
      <c r="P430">
        <v>8.9714897909037476E-5</v>
      </c>
      <c r="Q430">
        <v>6.2928046952187816E-5</v>
      </c>
      <c r="R430">
        <v>5.3579245387155699E-6</v>
      </c>
      <c r="S430">
        <v>1.493944651367878E-4</v>
      </c>
      <c r="T430">
        <v>9.4932290333154591E-5</v>
      </c>
    </row>
    <row r="431" spans="1:20">
      <c r="A431" s="10">
        <v>425</v>
      </c>
      <c r="B431" s="10">
        <v>9.4772336230145001E-7</v>
      </c>
      <c r="C431" s="10">
        <v>1.209269650649469E-5</v>
      </c>
      <c r="D431" s="10">
        <v>7.7287581530329337E-5</v>
      </c>
      <c r="E431" s="10">
        <v>3.6022001970501698E-8</v>
      </c>
      <c r="F431" s="10">
        <v>1.1846283775217511E-6</v>
      </c>
      <c r="G431" s="10">
        <v>3.4106066362733561E-6</v>
      </c>
      <c r="H431" s="10">
        <v>3.6469999010544373E-5</v>
      </c>
      <c r="I431" s="10">
        <v>1.540671627393681E-6</v>
      </c>
      <c r="J431" s="10">
        <v>2.1246005027712052E-5</v>
      </c>
      <c r="K431">
        <v>8.2726564620242728E-6</v>
      </c>
      <c r="L431">
        <v>1.0373236122089949E-4</v>
      </c>
      <c r="M431">
        <v>2.1829798553279451E-5</v>
      </c>
      <c r="N431">
        <v>4.6796839772235583E-6</v>
      </c>
      <c r="O431">
        <v>6.0037296352771803E-6</v>
      </c>
      <c r="P431">
        <v>7.8667257438013629E-6</v>
      </c>
      <c r="Q431">
        <v>2.09739060008152E-5</v>
      </c>
      <c r="R431">
        <v>4.6303188983644123E-8</v>
      </c>
      <c r="S431">
        <v>1.4140740856473559E-4</v>
      </c>
      <c r="T431">
        <v>8.4265813097230097E-5</v>
      </c>
    </row>
    <row r="432" spans="1:20">
      <c r="A432" s="10">
        <v>426</v>
      </c>
      <c r="B432" s="10">
        <v>4.1713056444641321E-7</v>
      </c>
      <c r="C432" s="10">
        <v>3.378058952289989E-6</v>
      </c>
      <c r="D432" s="10">
        <v>6.2543751628964988E-5</v>
      </c>
      <c r="E432" s="10">
        <v>5.9806644395468976E-10</v>
      </c>
      <c r="F432" s="10">
        <v>0</v>
      </c>
      <c r="G432" s="10">
        <v>1.2768531295656099E-5</v>
      </c>
      <c r="H432" s="10">
        <v>2.617917324690113E-5</v>
      </c>
      <c r="I432" s="10">
        <v>1.1710886326442541E-6</v>
      </c>
      <c r="J432" s="10">
        <v>2.5872815539424189E-5</v>
      </c>
      <c r="K432">
        <v>4.1529871267576388E-6</v>
      </c>
      <c r="L432">
        <v>3.7148965846528702E-5</v>
      </c>
      <c r="M432">
        <v>5.2429725309780034E-6</v>
      </c>
      <c r="N432">
        <v>4.4145468162265562E-6</v>
      </c>
      <c r="O432">
        <v>2.16721240519949E-6</v>
      </c>
      <c r="P432">
        <v>3.2181112546057269E-6</v>
      </c>
      <c r="Q432">
        <v>5.4532721057465349E-6</v>
      </c>
      <c r="R432">
        <v>1.391321784364307E-9</v>
      </c>
      <c r="S432">
        <v>1.470654815938005E-4</v>
      </c>
      <c r="T432">
        <v>1.214895660496211E-4</v>
      </c>
    </row>
    <row r="433" spans="1:20">
      <c r="A433" s="10">
        <v>427</v>
      </c>
      <c r="B433" s="10">
        <v>0</v>
      </c>
      <c r="C433" s="10">
        <v>2.4048311331564711E-6</v>
      </c>
      <c r="D433" s="10">
        <v>2.190468446396144E-5</v>
      </c>
      <c r="E433" s="10">
        <v>0</v>
      </c>
      <c r="F433" s="10">
        <v>0</v>
      </c>
      <c r="G433" s="10">
        <v>2.2926941787690258E-6</v>
      </c>
      <c r="H433" s="10">
        <v>1.722009140421797E-5</v>
      </c>
      <c r="I433" s="10">
        <v>2.4749805351682948E-7</v>
      </c>
      <c r="J433" s="10">
        <v>1.810109210234817E-5</v>
      </c>
      <c r="K433">
        <v>1.010471713902738E-6</v>
      </c>
      <c r="L433">
        <v>2.0159822482475831E-5</v>
      </c>
      <c r="M433">
        <v>3.183022527170359E-6</v>
      </c>
      <c r="N433">
        <v>2.0777626141776418E-6</v>
      </c>
      <c r="O433">
        <v>2.666763259045088E-7</v>
      </c>
      <c r="P433">
        <v>7.3631907799313354E-6</v>
      </c>
      <c r="Q433">
        <v>0</v>
      </c>
      <c r="R433">
        <v>0</v>
      </c>
      <c r="S433">
        <v>1.4592138478627451E-4</v>
      </c>
      <c r="T433">
        <v>8.6319783206546233E-5</v>
      </c>
    </row>
    <row r="434" spans="1:20">
      <c r="A434" s="10">
        <v>428</v>
      </c>
      <c r="B434" s="10">
        <v>0</v>
      </c>
      <c r="C434" s="10">
        <v>3.6671616299845431E-6</v>
      </c>
      <c r="D434" s="10">
        <v>7.4110741044169284E-6</v>
      </c>
      <c r="E434" s="10">
        <v>0</v>
      </c>
      <c r="F434" s="10">
        <v>0</v>
      </c>
      <c r="G434" s="10">
        <v>3.050653059317773E-7</v>
      </c>
      <c r="H434" s="10">
        <v>1.4373088404871769E-5</v>
      </c>
      <c r="I434" s="10">
        <v>9.1501591620967271E-8</v>
      </c>
      <c r="J434" s="10">
        <v>9.249408790856938E-6</v>
      </c>
      <c r="K434">
        <v>5.2846367912694859E-8</v>
      </c>
      <c r="L434">
        <v>5.0032432765248399E-6</v>
      </c>
      <c r="M434">
        <v>8.8118011791130158E-7</v>
      </c>
      <c r="N434">
        <v>1.307399480806942E-7</v>
      </c>
      <c r="O434">
        <v>8.8733547154420476E-8</v>
      </c>
      <c r="P434">
        <v>7.4628647875356234E-6</v>
      </c>
      <c r="Q434">
        <v>0</v>
      </c>
      <c r="R434">
        <v>0</v>
      </c>
      <c r="S434">
        <v>1.432490524959613E-4</v>
      </c>
      <c r="T434">
        <v>6.2431194146202084E-5</v>
      </c>
    </row>
    <row r="435" spans="1:20">
      <c r="A435" s="10">
        <v>429</v>
      </c>
      <c r="B435" s="10">
        <v>0</v>
      </c>
      <c r="C435" s="10">
        <v>1.867085874671457E-7</v>
      </c>
      <c r="D435" s="10">
        <v>4.2625756841496741E-6</v>
      </c>
      <c r="E435" s="10">
        <v>0</v>
      </c>
      <c r="F435" s="10">
        <v>0</v>
      </c>
      <c r="G435" s="10">
        <v>1.047691378454552E-7</v>
      </c>
      <c r="H435" s="10">
        <v>1.013871498263187E-5</v>
      </c>
      <c r="I435" s="10">
        <v>0</v>
      </c>
      <c r="J435" s="10">
        <v>5.9385810322148804E-6</v>
      </c>
      <c r="K435">
        <v>0</v>
      </c>
      <c r="L435">
        <v>1.114398098521978E-7</v>
      </c>
      <c r="M435">
        <v>1.8613043921732231E-7</v>
      </c>
      <c r="N435">
        <v>9.4842831211015503E-10</v>
      </c>
      <c r="O435">
        <v>0</v>
      </c>
      <c r="P435">
        <v>7.4538035141170518E-6</v>
      </c>
      <c r="Q435">
        <v>0</v>
      </c>
      <c r="R435">
        <v>0</v>
      </c>
      <c r="S435">
        <v>1.3866914293671019E-4</v>
      </c>
      <c r="T435">
        <v>7.7571768836404528E-5</v>
      </c>
    </row>
    <row r="436" spans="1:20">
      <c r="A436" s="10">
        <v>430</v>
      </c>
      <c r="B436" s="10">
        <v>0</v>
      </c>
      <c r="C436" s="10">
        <v>0</v>
      </c>
      <c r="D436" s="10">
        <v>1.1491740108477869E-6</v>
      </c>
      <c r="E436" s="10">
        <v>0</v>
      </c>
      <c r="F436" s="10">
        <v>0</v>
      </c>
      <c r="G436" s="10">
        <v>8.4466803107507233E-8</v>
      </c>
      <c r="H436" s="10">
        <v>6.7133876398317039E-6</v>
      </c>
      <c r="I436" s="10">
        <v>0</v>
      </c>
      <c r="J436" s="10">
        <v>3.537851187688721E-7</v>
      </c>
      <c r="K436">
        <v>0</v>
      </c>
      <c r="L436">
        <v>5.1966750708278771E-8</v>
      </c>
      <c r="M436">
        <v>6.8013340207640906E-8</v>
      </c>
      <c r="N436">
        <v>9.4842831211015503E-10</v>
      </c>
      <c r="O436">
        <v>1.0743860897738281E-11</v>
      </c>
      <c r="P436">
        <v>3.4795289927315189E-6</v>
      </c>
      <c r="Q436">
        <v>0</v>
      </c>
      <c r="R436">
        <v>0</v>
      </c>
      <c r="S436">
        <v>1.3320698063202851E-4</v>
      </c>
      <c r="T436">
        <v>4.6304665169644397E-5</v>
      </c>
    </row>
    <row r="437" spans="1:20">
      <c r="A437" s="10">
        <v>431</v>
      </c>
      <c r="B437" s="10">
        <v>0</v>
      </c>
      <c r="C437" s="10">
        <v>0</v>
      </c>
      <c r="D437" s="10">
        <v>1.9309029694752611E-7</v>
      </c>
      <c r="E437" s="10">
        <v>0</v>
      </c>
      <c r="F437" s="10">
        <v>0</v>
      </c>
      <c r="G437" s="10">
        <v>7.8974567031010136E-8</v>
      </c>
      <c r="H437" s="10">
        <v>1.3084573424827041E-6</v>
      </c>
      <c r="I437" s="10">
        <v>0</v>
      </c>
      <c r="J437" s="10">
        <v>1.178246871982229E-9</v>
      </c>
      <c r="K437">
        <v>0</v>
      </c>
      <c r="L437">
        <v>0</v>
      </c>
      <c r="M437">
        <v>1.9740019585331139E-9</v>
      </c>
      <c r="N437">
        <v>8.9474369066995752E-10</v>
      </c>
      <c r="O437">
        <v>0</v>
      </c>
      <c r="P437">
        <v>1.4860488406457531E-7</v>
      </c>
      <c r="Q437">
        <v>0</v>
      </c>
      <c r="R437">
        <v>0</v>
      </c>
      <c r="S437">
        <v>1.2989952525615839E-4</v>
      </c>
      <c r="T437">
        <v>2.9548807769669559E-5</v>
      </c>
    </row>
    <row r="438" spans="1:20">
      <c r="A438" s="10">
        <v>432</v>
      </c>
      <c r="B438" s="10">
        <v>0</v>
      </c>
      <c r="C438" s="10">
        <v>0</v>
      </c>
      <c r="D438" s="10">
        <v>4.0297731414648348E-8</v>
      </c>
      <c r="E438" s="10">
        <v>0</v>
      </c>
      <c r="F438" s="10">
        <v>0</v>
      </c>
      <c r="G438" s="10">
        <v>9.4693725456846682E-10</v>
      </c>
      <c r="H438" s="10">
        <v>1.9169338045073472E-8</v>
      </c>
      <c r="I438" s="10">
        <v>0</v>
      </c>
      <c r="J438" s="10">
        <v>2.3564937439644592E-10</v>
      </c>
      <c r="K438">
        <v>0</v>
      </c>
      <c r="L438">
        <v>0</v>
      </c>
      <c r="M438">
        <v>0</v>
      </c>
      <c r="N438">
        <v>9.1263856448335662E-10</v>
      </c>
      <c r="O438">
        <v>2.1487721795476571E-11</v>
      </c>
      <c r="P438">
        <v>0</v>
      </c>
      <c r="Q438">
        <v>0</v>
      </c>
      <c r="R438">
        <v>0</v>
      </c>
      <c r="S438">
        <v>1.280715957905959E-4</v>
      </c>
      <c r="T438">
        <v>1.612838531452238E-5</v>
      </c>
    </row>
    <row r="439" spans="1:20">
      <c r="A439" s="10">
        <v>433</v>
      </c>
      <c r="B439" s="10">
        <v>0</v>
      </c>
      <c r="C439" s="10">
        <v>0</v>
      </c>
      <c r="D439" s="10">
        <v>2.4715174084249021E-9</v>
      </c>
      <c r="E439" s="10">
        <v>0</v>
      </c>
      <c r="F439" s="10">
        <v>0</v>
      </c>
      <c r="G439" s="10">
        <v>0</v>
      </c>
      <c r="H439" s="10">
        <v>0</v>
      </c>
      <c r="I439" s="10">
        <v>0</v>
      </c>
      <c r="J439" s="10">
        <v>0</v>
      </c>
      <c r="K439">
        <v>0</v>
      </c>
      <c r="L439">
        <v>0</v>
      </c>
      <c r="M439">
        <v>0</v>
      </c>
      <c r="N439">
        <v>9.3053343829675572E-10</v>
      </c>
      <c r="O439">
        <v>0</v>
      </c>
      <c r="P439">
        <v>0</v>
      </c>
      <c r="Q439">
        <v>0</v>
      </c>
      <c r="R439">
        <v>0</v>
      </c>
      <c r="S439">
        <v>1.321943933558637E-4</v>
      </c>
      <c r="T439">
        <v>1.707290309788811E-5</v>
      </c>
    </row>
    <row r="440" spans="1:20">
      <c r="A440" s="10">
        <v>434</v>
      </c>
      <c r="B440" s="10">
        <v>0</v>
      </c>
      <c r="C440" s="10">
        <v>0</v>
      </c>
      <c r="D440" s="10">
        <v>1.1997657322450981E-10</v>
      </c>
      <c r="E440" s="10">
        <v>0</v>
      </c>
      <c r="F440" s="10">
        <v>0</v>
      </c>
      <c r="G440" s="10">
        <v>0</v>
      </c>
      <c r="H440" s="10">
        <v>0</v>
      </c>
      <c r="I440" s="10">
        <v>0</v>
      </c>
      <c r="J440" s="10">
        <v>0</v>
      </c>
      <c r="K440">
        <v>0</v>
      </c>
      <c r="L440">
        <v>0</v>
      </c>
      <c r="M440">
        <v>2.3688023502397358E-9</v>
      </c>
      <c r="N440">
        <v>9.6632318592355403E-10</v>
      </c>
      <c r="O440">
        <v>1.0743860897738281E-11</v>
      </c>
      <c r="P440">
        <v>0</v>
      </c>
      <c r="Q440">
        <v>0</v>
      </c>
      <c r="R440">
        <v>0</v>
      </c>
      <c r="S440">
        <v>1.2245143916646579E-4</v>
      </c>
      <c r="T440">
        <v>4.8896590622560307E-5</v>
      </c>
    </row>
    <row r="441" spans="1:20">
      <c r="A441" s="10">
        <v>435</v>
      </c>
      <c r="B441" s="10">
        <v>0</v>
      </c>
      <c r="C441" s="10">
        <v>1.9051896680320979E-7</v>
      </c>
      <c r="D441" s="10">
        <v>1.2573544873928629E-9</v>
      </c>
      <c r="E441" s="10">
        <v>0</v>
      </c>
      <c r="F441" s="10">
        <v>0</v>
      </c>
      <c r="G441" s="10">
        <v>0</v>
      </c>
      <c r="H441" s="10">
        <v>0</v>
      </c>
      <c r="I441" s="10">
        <v>0</v>
      </c>
      <c r="J441" s="10">
        <v>0</v>
      </c>
      <c r="K441">
        <v>0</v>
      </c>
      <c r="L441">
        <v>0</v>
      </c>
      <c r="M441">
        <v>0</v>
      </c>
      <c r="N441">
        <v>8.052693216029618E-10</v>
      </c>
      <c r="O441">
        <v>0</v>
      </c>
      <c r="P441">
        <v>0</v>
      </c>
      <c r="Q441">
        <v>0</v>
      </c>
      <c r="R441">
        <v>0</v>
      </c>
      <c r="S441">
        <v>1.3202862472177509E-4</v>
      </c>
      <c r="T441">
        <v>1.8587799989909051E-4</v>
      </c>
    </row>
    <row r="442" spans="1:20">
      <c r="A442" s="10">
        <v>436</v>
      </c>
      <c r="B442" s="10">
        <v>0</v>
      </c>
      <c r="C442" s="10">
        <v>0</v>
      </c>
      <c r="D442" s="10">
        <v>9.9820508922792146E-10</v>
      </c>
      <c r="E442" s="10">
        <v>0</v>
      </c>
      <c r="F442" s="10">
        <v>0</v>
      </c>
      <c r="G442" s="10">
        <v>0</v>
      </c>
      <c r="H442" s="10">
        <v>0</v>
      </c>
      <c r="I442" s="10">
        <v>0</v>
      </c>
      <c r="J442" s="10">
        <v>2.3564937439644592E-10</v>
      </c>
      <c r="K442">
        <v>0</v>
      </c>
      <c r="L442">
        <v>0</v>
      </c>
      <c r="M442">
        <v>0</v>
      </c>
      <c r="N442">
        <v>5.3684621440197453E-10</v>
      </c>
      <c r="O442">
        <v>1.0743860897738281E-11</v>
      </c>
      <c r="P442">
        <v>0</v>
      </c>
      <c r="Q442">
        <v>0</v>
      </c>
      <c r="R442">
        <v>0</v>
      </c>
      <c r="S442">
        <v>1.3101500710670401E-4</v>
      </c>
      <c r="T442">
        <v>2.7955512351790003E-4</v>
      </c>
    </row>
    <row r="443" spans="1:20">
      <c r="A443" s="10">
        <v>437</v>
      </c>
      <c r="B443" s="10">
        <v>0</v>
      </c>
      <c r="C443" s="10">
        <v>0</v>
      </c>
      <c r="D443" s="10">
        <v>9.5981258579607837E-11</v>
      </c>
      <c r="E443" s="10">
        <v>0</v>
      </c>
      <c r="F443" s="10">
        <v>0</v>
      </c>
      <c r="G443" s="10">
        <v>0</v>
      </c>
      <c r="H443" s="10">
        <v>0</v>
      </c>
      <c r="I443" s="10">
        <v>0</v>
      </c>
      <c r="J443" s="10">
        <v>0</v>
      </c>
      <c r="K443">
        <v>0</v>
      </c>
      <c r="L443">
        <v>0</v>
      </c>
      <c r="M443">
        <v>0</v>
      </c>
      <c r="N443">
        <v>4.8316159296177702E-10</v>
      </c>
      <c r="O443">
        <v>0</v>
      </c>
      <c r="P443">
        <v>0</v>
      </c>
      <c r="Q443">
        <v>0</v>
      </c>
      <c r="R443">
        <v>0</v>
      </c>
      <c r="S443">
        <v>1.3048374044562881E-4</v>
      </c>
      <c r="T443">
        <v>3.3023908263629252E-4</v>
      </c>
    </row>
    <row r="444" spans="1:20">
      <c r="A444" s="10">
        <v>438</v>
      </c>
      <c r="B444" s="10">
        <v>0</v>
      </c>
      <c r="C444" s="10">
        <v>0</v>
      </c>
      <c r="D444" s="10">
        <v>4.7990629289803918E-11</v>
      </c>
      <c r="E444" s="10">
        <v>0</v>
      </c>
      <c r="F444" s="10">
        <v>0</v>
      </c>
      <c r="G444" s="10">
        <v>0</v>
      </c>
      <c r="H444" s="10">
        <v>0</v>
      </c>
      <c r="I444" s="10">
        <v>0</v>
      </c>
      <c r="J444" s="10">
        <v>0</v>
      </c>
      <c r="K444">
        <v>0</v>
      </c>
      <c r="L444">
        <v>0</v>
      </c>
      <c r="M444">
        <v>0</v>
      </c>
      <c r="N444">
        <v>5.5474108821537363E-10</v>
      </c>
      <c r="O444">
        <v>1.0743860897738281E-11</v>
      </c>
      <c r="P444">
        <v>0</v>
      </c>
      <c r="Q444">
        <v>0</v>
      </c>
      <c r="R444">
        <v>0</v>
      </c>
      <c r="S444">
        <v>1.2332506232241831E-4</v>
      </c>
      <c r="T444">
        <v>3.253443183732391E-4</v>
      </c>
    </row>
    <row r="445" spans="1:20">
      <c r="A445" s="10">
        <v>439</v>
      </c>
      <c r="B445" s="10">
        <v>4.5885598397832333E-8</v>
      </c>
      <c r="C445" s="10">
        <v>1.7201453841830041E-7</v>
      </c>
      <c r="D445" s="10">
        <v>8.2552280738588451E-8</v>
      </c>
      <c r="E445" s="10">
        <v>2.3106067036634069E-8</v>
      </c>
      <c r="F445" s="10">
        <v>2.2831242492047861E-7</v>
      </c>
      <c r="G445" s="10">
        <v>3.4140875776211501E-8</v>
      </c>
      <c r="H445" s="10">
        <v>1.7853738040545271E-7</v>
      </c>
      <c r="I445" s="10">
        <v>1.271696470059276E-7</v>
      </c>
      <c r="J445" s="10">
        <v>8.3877038322670951E-8</v>
      </c>
      <c r="K445">
        <v>6.5136220915647155E-8</v>
      </c>
      <c r="L445">
        <v>5.8404853712693312E-8</v>
      </c>
      <c r="M445">
        <v>1.004103014416394E-7</v>
      </c>
      <c r="N445">
        <v>1.660107443669039E-7</v>
      </c>
      <c r="O445">
        <v>7.2299468928717557E-8</v>
      </c>
      <c r="P445">
        <v>2.7854354488689299E-7</v>
      </c>
      <c r="Q445">
        <v>6.6225715089383807E-7</v>
      </c>
      <c r="R445">
        <v>5.8672039646642812E-8</v>
      </c>
      <c r="S445">
        <v>1.1806600273486839E-4</v>
      </c>
      <c r="T445">
        <v>3.1222128723071242E-4</v>
      </c>
    </row>
    <row r="446" spans="1:20">
      <c r="A446" s="10">
        <v>440</v>
      </c>
      <c r="B446" s="10">
        <v>1.7680574733860699E-5</v>
      </c>
      <c r="C446" s="10">
        <v>1.7418041058987561E-5</v>
      </c>
      <c r="D446" s="10">
        <v>1.9993197903213972E-5</v>
      </c>
      <c r="E446" s="10">
        <v>7.026153591246305E-6</v>
      </c>
      <c r="F446" s="10">
        <v>3.4692735952966523E-5</v>
      </c>
      <c r="G446" s="10">
        <v>5.0182352704758063E-6</v>
      </c>
      <c r="H446" s="10">
        <v>2.1046753842476159E-5</v>
      </c>
      <c r="I446" s="10">
        <v>1.45620888642393E-5</v>
      </c>
      <c r="J446" s="10">
        <v>9.5270202493521578E-6</v>
      </c>
      <c r="K446">
        <v>1.0292579832030499E-5</v>
      </c>
      <c r="L446">
        <v>2.6694078410909221E-5</v>
      </c>
      <c r="M446">
        <v>9.8750614431321758E-6</v>
      </c>
      <c r="N446">
        <v>9.3236922866408791E-6</v>
      </c>
      <c r="O446">
        <v>6.5588590187398233E-6</v>
      </c>
      <c r="P446">
        <v>2.8706204802769219E-5</v>
      </c>
      <c r="Q446">
        <v>3.7581822335613149E-5</v>
      </c>
      <c r="R446">
        <v>5.998238650315711E-6</v>
      </c>
      <c r="S446">
        <v>1.188525275076951E-4</v>
      </c>
      <c r="T446">
        <v>3.4985869415956781E-4</v>
      </c>
    </row>
    <row r="447" spans="1:20">
      <c r="A447" s="10">
        <v>441</v>
      </c>
      <c r="B447" s="10">
        <v>9.0947098124506711E-5</v>
      </c>
      <c r="C447" s="10">
        <v>6.105933826570665E-5</v>
      </c>
      <c r="D447" s="10">
        <v>7.0962300812540027E-5</v>
      </c>
      <c r="E447" s="10">
        <v>3.0652227899621223E-5</v>
      </c>
      <c r="F447" s="10">
        <v>1.092465482011636E-4</v>
      </c>
      <c r="G447" s="10">
        <v>2.3958367624923091E-5</v>
      </c>
      <c r="H447" s="10">
        <v>1.1040537741136569E-4</v>
      </c>
      <c r="I447" s="10">
        <v>4.9221698308923661E-5</v>
      </c>
      <c r="J447" s="10">
        <v>4.5018091228166712E-5</v>
      </c>
      <c r="K447">
        <v>4.0984459881158368E-5</v>
      </c>
      <c r="L447">
        <v>1.547562185432021E-4</v>
      </c>
      <c r="M447">
        <v>4.0867079722288118E-5</v>
      </c>
      <c r="N447">
        <v>5.9143220063615293E-5</v>
      </c>
      <c r="O447">
        <v>2.5933423190562119E-5</v>
      </c>
      <c r="P447">
        <v>1.5771703653339231E-4</v>
      </c>
      <c r="Q447">
        <v>1.20006588043457E-4</v>
      </c>
      <c r="R447">
        <v>2.6654149691434299E-5</v>
      </c>
      <c r="S447">
        <v>1.4260973388641421E-4</v>
      </c>
      <c r="T447">
        <v>3.2158549181946562E-4</v>
      </c>
    </row>
    <row r="448" spans="1:20">
      <c r="A448" s="10">
        <v>442</v>
      </c>
      <c r="B448" s="10">
        <v>1.268675598418084E-4</v>
      </c>
      <c r="C448" s="10">
        <v>1.045886387882968E-4</v>
      </c>
      <c r="D448" s="10">
        <v>1.190265579256832E-4</v>
      </c>
      <c r="E448" s="10">
        <v>5.6468375520647112E-5</v>
      </c>
      <c r="F448" s="10">
        <v>1.7795599693384501E-4</v>
      </c>
      <c r="G448" s="10">
        <v>4.3960145425208238E-5</v>
      </c>
      <c r="H448" s="10">
        <v>2.1861661155385539E-4</v>
      </c>
      <c r="I448" s="10">
        <v>8.1827811769562934E-5</v>
      </c>
      <c r="J448" s="10">
        <v>8.6101074731534025E-5</v>
      </c>
      <c r="K448">
        <v>6.6944930871944646E-5</v>
      </c>
      <c r="L448">
        <v>2.7726356051624429E-4</v>
      </c>
      <c r="M448">
        <v>6.4300782682357854E-5</v>
      </c>
      <c r="N448">
        <v>9.9827584760150653E-5</v>
      </c>
      <c r="O448">
        <v>4.4541513879623227E-5</v>
      </c>
      <c r="P448">
        <v>2.9885964479320408E-4</v>
      </c>
      <c r="Q448">
        <v>1.6195022397579031E-4</v>
      </c>
      <c r="R448">
        <v>4.9989287353049699E-5</v>
      </c>
      <c r="S448">
        <v>1.3563353299307171E-4</v>
      </c>
      <c r="T448">
        <v>2.848022988882494E-4</v>
      </c>
    </row>
    <row r="449" spans="1:20">
      <c r="A449" s="10">
        <v>443</v>
      </c>
      <c r="B449" s="10">
        <v>2.239521766469082E-4</v>
      </c>
      <c r="C449" s="10">
        <v>1.3957370016869249E-4</v>
      </c>
      <c r="D449" s="10">
        <v>1.7451410395816341E-4</v>
      </c>
      <c r="E449" s="10">
        <v>8.6807665153469031E-5</v>
      </c>
      <c r="F449" s="10">
        <v>2.607769697747947E-4</v>
      </c>
      <c r="G449" s="10">
        <v>6.0843043336983951E-5</v>
      </c>
      <c r="H449" s="10">
        <v>2.5997228516658172E-4</v>
      </c>
      <c r="I449" s="10">
        <v>1.233456391373848E-4</v>
      </c>
      <c r="J449" s="10">
        <v>9.7232033021740622E-5</v>
      </c>
      <c r="K449">
        <v>9.6592689589647686E-5</v>
      </c>
      <c r="L449">
        <v>2.6959730997009077E-4</v>
      </c>
      <c r="M449">
        <v>8.8821535321867952E-5</v>
      </c>
      <c r="N449">
        <v>8.4508812243743914E-5</v>
      </c>
      <c r="O449">
        <v>4.8295503753794081E-5</v>
      </c>
      <c r="P449">
        <v>3.0012577652798112E-4</v>
      </c>
      <c r="Q449">
        <v>2.2537275903406609E-4</v>
      </c>
      <c r="R449">
        <v>7.497424047334644E-5</v>
      </c>
      <c r="S449">
        <v>1.123952398994873E-4</v>
      </c>
      <c r="T449">
        <v>2.871562141318597E-4</v>
      </c>
    </row>
    <row r="450" spans="1:20">
      <c r="A450" s="10">
        <v>444</v>
      </c>
      <c r="B450" s="10">
        <v>2.0104338211952469E-4</v>
      </c>
      <c r="C450" s="10">
        <v>1.6317143414376761E-4</v>
      </c>
      <c r="D450" s="10">
        <v>2.498462599073332E-4</v>
      </c>
      <c r="E450" s="10">
        <v>1.752974036818384E-4</v>
      </c>
      <c r="F450" s="10">
        <v>3.8578899790624069E-4</v>
      </c>
      <c r="G450" s="10">
        <v>7.2564672052918556E-5</v>
      </c>
      <c r="H450" s="10">
        <v>3.016531478466294E-4</v>
      </c>
      <c r="I450" s="10">
        <v>1.3570494245594041E-4</v>
      </c>
      <c r="J450" s="10">
        <v>1.009938866134963E-4</v>
      </c>
      <c r="K450">
        <v>7.8859746720658842E-5</v>
      </c>
      <c r="L450">
        <v>3.0819676887534729E-4</v>
      </c>
      <c r="M450">
        <v>1.087164368954128E-4</v>
      </c>
      <c r="N450">
        <v>8.2019713586373017E-5</v>
      </c>
      <c r="O450">
        <v>5.6931516106740719E-5</v>
      </c>
      <c r="P450">
        <v>2.5249800179801902E-4</v>
      </c>
      <c r="Q450">
        <v>3.3119342124345811E-4</v>
      </c>
      <c r="R450">
        <v>7.2134065748834367E-5</v>
      </c>
      <c r="S450">
        <v>8.9826445926293887E-5</v>
      </c>
      <c r="T450">
        <v>3.1238568984019607E-4</v>
      </c>
    </row>
    <row r="451" spans="1:20">
      <c r="A451" s="10">
        <v>445</v>
      </c>
      <c r="B451" s="10">
        <v>1.7376559000070659E-4</v>
      </c>
      <c r="C451" s="10">
        <v>1.7597933447189521E-4</v>
      </c>
      <c r="D451" s="10">
        <v>2.224590941595127E-4</v>
      </c>
      <c r="E451" s="10">
        <v>8.4874587892552023E-5</v>
      </c>
      <c r="F451" s="10">
        <v>2.6995788148543909E-4</v>
      </c>
      <c r="G451" s="10">
        <v>6.4724847845005099E-5</v>
      </c>
      <c r="H451" s="10">
        <v>3.322226412480145E-4</v>
      </c>
      <c r="I451" s="10">
        <v>1.190933083662612E-4</v>
      </c>
      <c r="J451" s="10">
        <v>9.7602073234355366E-5</v>
      </c>
      <c r="K451">
        <v>6.6867320450231002E-5</v>
      </c>
      <c r="L451">
        <v>2.956809378474716E-4</v>
      </c>
      <c r="M451">
        <v>1.3550621685344221E-4</v>
      </c>
      <c r="N451">
        <v>1.048078668276917E-4</v>
      </c>
      <c r="O451">
        <v>5.6426789666504148E-5</v>
      </c>
      <c r="P451">
        <v>3.3569363062696382E-4</v>
      </c>
      <c r="Q451">
        <v>2.9327549017522377E-4</v>
      </c>
      <c r="R451">
        <v>5.1498064522450033E-5</v>
      </c>
      <c r="S451">
        <v>9.3458077861267183E-5</v>
      </c>
      <c r="T451">
        <v>3.2920153355308528E-4</v>
      </c>
    </row>
    <row r="452" spans="1:20">
      <c r="A452" s="10">
        <v>446</v>
      </c>
      <c r="B452" s="10">
        <v>7.4906462190666399E-5</v>
      </c>
      <c r="C452" s="10">
        <v>1.165730022684955E-4</v>
      </c>
      <c r="D452" s="10">
        <v>1.714666420093885E-4</v>
      </c>
      <c r="E452" s="10">
        <v>5.5146395651396347E-5</v>
      </c>
      <c r="F452" s="10">
        <v>1.4079823334773881E-4</v>
      </c>
      <c r="G452" s="10">
        <v>4.3594292429156678E-5</v>
      </c>
      <c r="H452" s="10">
        <v>2.6685253564322469E-4</v>
      </c>
      <c r="I452" s="10">
        <v>8.3928644630935301E-5</v>
      </c>
      <c r="J452" s="10">
        <v>7.7602632188756822E-5</v>
      </c>
      <c r="K452">
        <v>6.263868927824019E-5</v>
      </c>
      <c r="L452">
        <v>2.7510536692412112E-4</v>
      </c>
      <c r="M452">
        <v>1.026313228270743E-4</v>
      </c>
      <c r="N452">
        <v>9.9409900510472109E-5</v>
      </c>
      <c r="O452">
        <v>5.1972436240237649E-5</v>
      </c>
      <c r="P452">
        <v>3.2941389630969099E-4</v>
      </c>
      <c r="Q452">
        <v>2.0296142923052949E-4</v>
      </c>
      <c r="R452">
        <v>3.5058651541372383E-5</v>
      </c>
      <c r="S452">
        <v>9.389584861661049E-5</v>
      </c>
      <c r="T452">
        <v>3.2379779073071432E-4</v>
      </c>
    </row>
    <row r="453" spans="1:20">
      <c r="A453" s="10">
        <v>447</v>
      </c>
      <c r="B453" s="10">
        <v>5.0361882860584743E-5</v>
      </c>
      <c r="C453" s="10">
        <v>6.9855517937703117E-5</v>
      </c>
      <c r="D453" s="10">
        <v>1.018177199448743E-4</v>
      </c>
      <c r="E453" s="10">
        <v>3.624987678692621E-5</v>
      </c>
      <c r="F453" s="10">
        <v>1.051506299836664E-4</v>
      </c>
      <c r="G453" s="10">
        <v>2.9411776433171121E-5</v>
      </c>
      <c r="H453" s="10">
        <v>1.3820107384849981E-4</v>
      </c>
      <c r="I453" s="10">
        <v>7.0815806695515108E-5</v>
      </c>
      <c r="J453" s="10">
        <v>4.962255157496421E-5</v>
      </c>
      <c r="K453">
        <v>4.2811383399606239E-5</v>
      </c>
      <c r="L453">
        <v>2.3870486663987679E-4</v>
      </c>
      <c r="M453">
        <v>9.5868148955989563E-5</v>
      </c>
      <c r="N453">
        <v>4.9407203042002973E-5</v>
      </c>
      <c r="O453">
        <v>4.3935064027213841E-5</v>
      </c>
      <c r="P453">
        <v>2.7262662395729988E-4</v>
      </c>
      <c r="Q453">
        <v>1.171078771848877E-4</v>
      </c>
      <c r="R453">
        <v>1.9696525104710181E-5</v>
      </c>
      <c r="S453">
        <v>9.6743940888396551E-5</v>
      </c>
      <c r="T453">
        <v>3.1763318274203938E-4</v>
      </c>
    </row>
    <row r="454" spans="1:20">
      <c r="A454" s="10">
        <v>448</v>
      </c>
      <c r="B454" s="10">
        <v>3.2954248004355432E-5</v>
      </c>
      <c r="C454" s="10">
        <v>8.8907252567408659E-5</v>
      </c>
      <c r="D454" s="10">
        <v>1.1266120863173411E-4</v>
      </c>
      <c r="E454" s="10">
        <v>2.7876969574116082E-5</v>
      </c>
      <c r="F454" s="10">
        <v>4.2788132952251582E-5</v>
      </c>
      <c r="G454" s="10">
        <v>2.081838618663285E-5</v>
      </c>
      <c r="H454" s="10">
        <v>7.0991036836680203E-5</v>
      </c>
      <c r="I454" s="10">
        <v>4.2996254685052832E-5</v>
      </c>
      <c r="J454" s="10">
        <v>3.2356240311934218E-5</v>
      </c>
      <c r="K454">
        <v>2.937655853148689E-5</v>
      </c>
      <c r="L454">
        <v>1.7197517042705381E-4</v>
      </c>
      <c r="M454">
        <v>6.3218771194279867E-5</v>
      </c>
      <c r="N454">
        <v>2.6207852442763111E-5</v>
      </c>
      <c r="O454">
        <v>6.929099529364425E-5</v>
      </c>
      <c r="P454">
        <v>9.3846023073298489E-5</v>
      </c>
      <c r="Q454">
        <v>8.5226960082844389E-5</v>
      </c>
      <c r="R454">
        <v>6.0125692646946629E-6</v>
      </c>
      <c r="S454">
        <v>1.036597386644927E-4</v>
      </c>
      <c r="T454">
        <v>3.200079519343641E-4</v>
      </c>
    </row>
    <row r="455" spans="1:20">
      <c r="A455" s="10">
        <v>449</v>
      </c>
      <c r="B455" s="10">
        <v>1.0132940864028919E-5</v>
      </c>
      <c r="C455" s="10">
        <v>4.1423903888799237E-5</v>
      </c>
      <c r="D455" s="10">
        <v>7.5029443657149975E-5</v>
      </c>
      <c r="E455" s="10">
        <v>1.5282207821929891E-6</v>
      </c>
      <c r="F455" s="10">
        <v>5.0113964425566256E-6</v>
      </c>
      <c r="G455" s="10">
        <v>5.4857230420601853E-6</v>
      </c>
      <c r="H455" s="10">
        <v>3.8814434056941253E-5</v>
      </c>
      <c r="I455" s="10">
        <v>1.349178863384577E-5</v>
      </c>
      <c r="J455" s="10">
        <v>2.417303771975585E-5</v>
      </c>
      <c r="K455">
        <v>7.412661708289685E-6</v>
      </c>
      <c r="L455">
        <v>9.5737810727146368E-5</v>
      </c>
      <c r="M455">
        <v>2.520009913262393E-5</v>
      </c>
      <c r="N455">
        <v>5.9630998534020924E-6</v>
      </c>
      <c r="O455">
        <v>5.545250950064501E-6</v>
      </c>
      <c r="P455">
        <v>9.0811176073583375E-6</v>
      </c>
      <c r="Q455">
        <v>5.021995682124733E-5</v>
      </c>
      <c r="R455">
        <v>5.169595221984017E-7</v>
      </c>
      <c r="S455">
        <v>1.17280108393143E-4</v>
      </c>
      <c r="T455">
        <v>3.1312056898893871E-4</v>
      </c>
    </row>
    <row r="456" spans="1:20">
      <c r="A456" s="10">
        <v>450</v>
      </c>
      <c r="B456" s="10">
        <v>1.1063275544086931E-5</v>
      </c>
      <c r="C456" s="10">
        <v>2.9685060230234009E-5</v>
      </c>
      <c r="D456" s="10">
        <v>5.5012751941367171E-5</v>
      </c>
      <c r="E456" s="10">
        <v>2.4517503844367141E-6</v>
      </c>
      <c r="F456" s="10">
        <v>0</v>
      </c>
      <c r="G456" s="10">
        <v>1.464350967187812E-5</v>
      </c>
      <c r="H456" s="10">
        <v>3.1164363800645142E-5</v>
      </c>
      <c r="I456" s="10">
        <v>9.3510613763719946E-6</v>
      </c>
      <c r="J456" s="10">
        <v>3.0690103796954707E-5</v>
      </c>
      <c r="K456">
        <v>2.0941909517030701E-6</v>
      </c>
      <c r="L456">
        <v>2.3199559824322481E-5</v>
      </c>
      <c r="M456">
        <v>1.5674869419309379E-5</v>
      </c>
      <c r="N456">
        <v>2.855292644510608E-6</v>
      </c>
      <c r="O456">
        <v>1.7804186400721769E-6</v>
      </c>
      <c r="P456">
        <v>3.2230949549859411E-6</v>
      </c>
      <c r="Q456">
        <v>3.4222446938430613E-5</v>
      </c>
      <c r="R456">
        <v>7.7023573982408004E-8</v>
      </c>
      <c r="S456">
        <v>1.3624149308432221E-4</v>
      </c>
      <c r="T456">
        <v>3.4166540730937341E-4</v>
      </c>
    </row>
    <row r="457" spans="1:20">
      <c r="A457" s="10">
        <v>451</v>
      </c>
      <c r="B457" s="10">
        <v>4.3657770072010051E-6</v>
      </c>
      <c r="C457" s="10">
        <v>9.3393601957183394E-6</v>
      </c>
      <c r="D457" s="10">
        <v>2.025745410421821E-5</v>
      </c>
      <c r="E457" s="10">
        <v>0</v>
      </c>
      <c r="F457" s="10">
        <v>0</v>
      </c>
      <c r="G457" s="10">
        <v>1.7502326500541879E-6</v>
      </c>
      <c r="H457" s="10">
        <v>2.3615841029019109E-5</v>
      </c>
      <c r="I457" s="10">
        <v>5.088103281278374E-6</v>
      </c>
      <c r="J457" s="10">
        <v>3.116423976421534E-5</v>
      </c>
      <c r="K457">
        <v>1.135090823352674E-6</v>
      </c>
      <c r="L457">
        <v>1.212675885236451E-5</v>
      </c>
      <c r="M457">
        <v>9.2022246701133996E-6</v>
      </c>
      <c r="N457">
        <v>1.583911070971585E-6</v>
      </c>
      <c r="O457">
        <v>6.1695734836738027E-7</v>
      </c>
      <c r="P457">
        <v>7.3650030346150497E-6</v>
      </c>
      <c r="Q457">
        <v>1.7953466612982881E-5</v>
      </c>
      <c r="R457">
        <v>0</v>
      </c>
      <c r="S457">
        <v>1.3281386190506061E-4</v>
      </c>
      <c r="T457">
        <v>3.1286201693452368E-4</v>
      </c>
    </row>
    <row r="458" spans="1:20">
      <c r="A458" s="10">
        <v>452</v>
      </c>
      <c r="B458" s="10">
        <v>1.478625237338205E-7</v>
      </c>
      <c r="C458" s="10">
        <v>6.9790469944715513E-6</v>
      </c>
      <c r="D458" s="10">
        <v>9.9501827148993201E-6</v>
      </c>
      <c r="E458" s="10">
        <v>0</v>
      </c>
      <c r="F458" s="10">
        <v>0</v>
      </c>
      <c r="G458" s="10">
        <v>1.2429290077269691E-6</v>
      </c>
      <c r="H458" s="10">
        <v>1.792830051466951E-5</v>
      </c>
      <c r="I458" s="10">
        <v>1.3280673672463279E-6</v>
      </c>
      <c r="J458" s="10">
        <v>1.0685159160217139E-5</v>
      </c>
      <c r="K458">
        <v>4.6332745821130142E-7</v>
      </c>
      <c r="L458">
        <v>3.118005042496727E-7</v>
      </c>
      <c r="M458">
        <v>3.4133248493043299E-6</v>
      </c>
      <c r="N458">
        <v>1.287053009281107E-6</v>
      </c>
      <c r="O458">
        <v>1.09565893435135E-7</v>
      </c>
      <c r="P458">
        <v>7.3668152892987631E-6</v>
      </c>
      <c r="Q458">
        <v>7.9682514787163978E-7</v>
      </c>
      <c r="R458">
        <v>0</v>
      </c>
      <c r="S458">
        <v>1.3835754326091729E-4</v>
      </c>
      <c r="T458">
        <v>2.7386896221412362E-4</v>
      </c>
    </row>
    <row r="459" spans="1:20">
      <c r="A459" s="10">
        <v>453</v>
      </c>
      <c r="B459" s="10">
        <v>0</v>
      </c>
      <c r="C459" s="10">
        <v>1.5683871726949299E-6</v>
      </c>
      <c r="D459" s="10">
        <v>5.0018233377298116E-6</v>
      </c>
      <c r="E459" s="10">
        <v>0</v>
      </c>
      <c r="F459" s="10">
        <v>0</v>
      </c>
      <c r="G459" s="10">
        <v>8.768638977304003E-8</v>
      </c>
      <c r="H459" s="10">
        <v>1.0897329034023449E-5</v>
      </c>
      <c r="I459" s="10">
        <v>3.3041342607056032E-7</v>
      </c>
      <c r="J459" s="10">
        <v>8.1842323799444832E-7</v>
      </c>
      <c r="K459">
        <v>0</v>
      </c>
      <c r="L459">
        <v>0</v>
      </c>
      <c r="M459">
        <v>1.683741121455934E-6</v>
      </c>
      <c r="N459">
        <v>2.7753159797200741E-7</v>
      </c>
      <c r="O459">
        <v>1.181824698751211E-9</v>
      </c>
      <c r="P459">
        <v>3.1931927527046549E-6</v>
      </c>
      <c r="Q459">
        <v>0</v>
      </c>
      <c r="R459">
        <v>0</v>
      </c>
      <c r="S459">
        <v>1.4526076315142801E-4</v>
      </c>
      <c r="T459">
        <v>2.480820504693358E-4</v>
      </c>
    </row>
    <row r="460" spans="1:20">
      <c r="A460" s="10">
        <v>454</v>
      </c>
      <c r="B460" s="10">
        <v>0</v>
      </c>
      <c r="C460" s="10">
        <v>8.8733661320299587E-8</v>
      </c>
      <c r="D460" s="10">
        <v>1.9744160730523262E-6</v>
      </c>
      <c r="E460" s="10">
        <v>0</v>
      </c>
      <c r="F460" s="10">
        <v>0</v>
      </c>
      <c r="G460" s="10">
        <v>8.4466803107507233E-8</v>
      </c>
      <c r="H460" s="10">
        <v>6.7735689431747322E-6</v>
      </c>
      <c r="I460" s="10">
        <v>1.155614948484053E-9</v>
      </c>
      <c r="J460" s="10">
        <v>7.9225319672085097E-8</v>
      </c>
      <c r="K460">
        <v>0</v>
      </c>
      <c r="L460">
        <v>1.154816682406195E-9</v>
      </c>
      <c r="M460">
        <v>1.7253494936473419E-7</v>
      </c>
      <c r="N460">
        <v>1.356431435055656E-8</v>
      </c>
      <c r="O460">
        <v>0</v>
      </c>
      <c r="P460">
        <v>0</v>
      </c>
      <c r="Q460">
        <v>0</v>
      </c>
      <c r="R460">
        <v>0</v>
      </c>
      <c r="S460">
        <v>1.3993891970893831E-4</v>
      </c>
      <c r="T460">
        <v>2.4826431354686858E-4</v>
      </c>
    </row>
    <row r="461" spans="1:20">
      <c r="A461" s="10">
        <v>455</v>
      </c>
      <c r="B461" s="10">
        <v>0</v>
      </c>
      <c r="C461" s="10">
        <v>1.576708690785185E-9</v>
      </c>
      <c r="D461" s="10">
        <v>2.5370246174054839E-7</v>
      </c>
      <c r="E461" s="10">
        <v>0</v>
      </c>
      <c r="F461" s="10">
        <v>0</v>
      </c>
      <c r="G461" s="10">
        <v>8.1057828991060757E-8</v>
      </c>
      <c r="H461" s="10">
        <v>1.1213937738945951E-6</v>
      </c>
      <c r="I461" s="10">
        <v>0</v>
      </c>
      <c r="J461" s="10">
        <v>4.7129874879289174E-10</v>
      </c>
      <c r="K461">
        <v>0</v>
      </c>
      <c r="L461">
        <v>0</v>
      </c>
      <c r="M461">
        <v>3.4957780138386407E-8</v>
      </c>
      <c r="N461">
        <v>5.9053083584217205E-10</v>
      </c>
      <c r="O461">
        <v>0</v>
      </c>
      <c r="P461">
        <v>0</v>
      </c>
      <c r="Q461">
        <v>0</v>
      </c>
      <c r="R461">
        <v>0</v>
      </c>
      <c r="S461">
        <v>1.2637033553535861E-4</v>
      </c>
      <c r="T461">
        <v>2.4565361845453203E-4</v>
      </c>
    </row>
    <row r="462" spans="1:20">
      <c r="A462" s="10">
        <v>456</v>
      </c>
      <c r="B462" s="10">
        <v>0</v>
      </c>
      <c r="C462" s="10">
        <v>0</v>
      </c>
      <c r="D462" s="10">
        <v>6.8434637367260381E-8</v>
      </c>
      <c r="E462" s="10">
        <v>0</v>
      </c>
      <c r="F462" s="10">
        <v>0</v>
      </c>
      <c r="G462" s="10">
        <v>1.1363247054821601E-9</v>
      </c>
      <c r="H462" s="10">
        <v>2.0419512265404351E-8</v>
      </c>
      <c r="I462" s="10">
        <v>0</v>
      </c>
      <c r="J462" s="10">
        <v>0</v>
      </c>
      <c r="K462">
        <v>0</v>
      </c>
      <c r="L462">
        <v>0</v>
      </c>
      <c r="M462">
        <v>3.1584031336529808E-9</v>
      </c>
      <c r="N462">
        <v>6.2632058346897015E-10</v>
      </c>
      <c r="O462">
        <v>0</v>
      </c>
      <c r="P462">
        <v>0</v>
      </c>
      <c r="Q462">
        <v>0</v>
      </c>
      <c r="R462">
        <v>0</v>
      </c>
      <c r="S462">
        <v>1.3612929038015251E-4</v>
      </c>
      <c r="T462">
        <v>2.375007910873458E-4</v>
      </c>
    </row>
    <row r="463" spans="1:20">
      <c r="A463" s="10">
        <v>457</v>
      </c>
      <c r="B463" s="10">
        <v>0</v>
      </c>
      <c r="C463" s="10">
        <v>0</v>
      </c>
      <c r="D463" s="10">
        <v>2.7114705548739212E-9</v>
      </c>
      <c r="E463" s="10">
        <v>0</v>
      </c>
      <c r="F463" s="10">
        <v>0</v>
      </c>
      <c r="G463" s="10">
        <v>1.198349095656395E-8</v>
      </c>
      <c r="H463" s="10">
        <v>0</v>
      </c>
      <c r="I463" s="10">
        <v>0</v>
      </c>
      <c r="J463" s="10">
        <v>0</v>
      </c>
      <c r="K463">
        <v>0</v>
      </c>
      <c r="L463">
        <v>0</v>
      </c>
      <c r="M463">
        <v>0</v>
      </c>
      <c r="N463">
        <v>7.6947957397616349E-10</v>
      </c>
      <c r="O463">
        <v>2.1487721795476571E-11</v>
      </c>
      <c r="P463">
        <v>0</v>
      </c>
      <c r="Q463">
        <v>0</v>
      </c>
      <c r="R463">
        <v>0</v>
      </c>
      <c r="S463">
        <v>1.3446819530130871E-4</v>
      </c>
      <c r="T463">
        <v>2.3209135983752739E-4</v>
      </c>
    </row>
    <row r="464" spans="1:20">
      <c r="A464" s="10">
        <v>458</v>
      </c>
      <c r="B464" s="10">
        <v>0</v>
      </c>
      <c r="C464" s="10">
        <v>0</v>
      </c>
      <c r="D464" s="10">
        <v>4.7990629289803918E-11</v>
      </c>
      <c r="E464" s="10">
        <v>0</v>
      </c>
      <c r="F464" s="10">
        <v>0</v>
      </c>
      <c r="G464" s="10">
        <v>0</v>
      </c>
      <c r="H464" s="10">
        <v>0</v>
      </c>
      <c r="I464" s="10">
        <v>0</v>
      </c>
      <c r="J464" s="10">
        <v>2.3564937439644592E-10</v>
      </c>
      <c r="K464">
        <v>0</v>
      </c>
      <c r="L464">
        <v>0</v>
      </c>
      <c r="M464">
        <v>0</v>
      </c>
      <c r="N464">
        <v>6.0842570965557115E-10</v>
      </c>
      <c r="O464">
        <v>0</v>
      </c>
      <c r="P464">
        <v>0</v>
      </c>
      <c r="Q464">
        <v>0</v>
      </c>
      <c r="R464">
        <v>0</v>
      </c>
      <c r="S464">
        <v>1.4997837964369801E-4</v>
      </c>
      <c r="T464">
        <v>2.6587871097184481E-4</v>
      </c>
    </row>
    <row r="465" spans="1:20">
      <c r="A465" s="10">
        <v>459</v>
      </c>
      <c r="B465" s="10">
        <v>0</v>
      </c>
      <c r="C465" s="10">
        <v>5.3389108168531681E-7</v>
      </c>
      <c r="D465" s="10">
        <v>1.1997657322450981E-10</v>
      </c>
      <c r="E465" s="10">
        <v>0</v>
      </c>
      <c r="F465" s="10">
        <v>0</v>
      </c>
      <c r="G465" s="10">
        <v>0</v>
      </c>
      <c r="H465" s="10">
        <v>0</v>
      </c>
      <c r="I465" s="10">
        <v>0</v>
      </c>
      <c r="J465" s="10">
        <v>0</v>
      </c>
      <c r="K465">
        <v>0</v>
      </c>
      <c r="L465">
        <v>0</v>
      </c>
      <c r="M465">
        <v>0</v>
      </c>
      <c r="N465">
        <v>4.8316159296177702E-10</v>
      </c>
      <c r="O465">
        <v>0</v>
      </c>
      <c r="P465">
        <v>0</v>
      </c>
      <c r="Q465">
        <v>0</v>
      </c>
      <c r="R465">
        <v>0</v>
      </c>
      <c r="S465">
        <v>1.370351396906335E-4</v>
      </c>
      <c r="T465">
        <v>2.6797875842906211E-4</v>
      </c>
    </row>
    <row r="466" spans="1:20">
      <c r="A466" s="10">
        <v>460</v>
      </c>
      <c r="B466" s="10">
        <v>0</v>
      </c>
      <c r="C466" s="10">
        <v>1.178151771725597E-7</v>
      </c>
      <c r="D466" s="10">
        <v>9.5981258579607837E-11</v>
      </c>
      <c r="E466" s="10">
        <v>0</v>
      </c>
      <c r="F466" s="10">
        <v>0</v>
      </c>
      <c r="G466" s="10">
        <v>0</v>
      </c>
      <c r="H466" s="10">
        <v>0</v>
      </c>
      <c r="I466" s="10">
        <v>0</v>
      </c>
      <c r="J466" s="10">
        <v>0</v>
      </c>
      <c r="K466">
        <v>0</v>
      </c>
      <c r="L466">
        <v>0</v>
      </c>
      <c r="M466">
        <v>0</v>
      </c>
      <c r="N466">
        <v>5.3684621440197453E-10</v>
      </c>
      <c r="O466">
        <v>0</v>
      </c>
      <c r="P466">
        <v>0</v>
      </c>
      <c r="Q466">
        <v>0</v>
      </c>
      <c r="R466">
        <v>0</v>
      </c>
      <c r="S466">
        <v>1.4228832093413109E-4</v>
      </c>
      <c r="T466">
        <v>3.0243247789986968E-4</v>
      </c>
    </row>
    <row r="467" spans="1:20">
      <c r="A467" s="10">
        <v>461</v>
      </c>
      <c r="B467" s="10">
        <v>0</v>
      </c>
      <c r="C467" s="10">
        <v>0</v>
      </c>
      <c r="D467" s="10">
        <v>9.5981258579607837E-11</v>
      </c>
      <c r="E467" s="10">
        <v>0</v>
      </c>
      <c r="F467" s="10">
        <v>0</v>
      </c>
      <c r="G467" s="10">
        <v>0</v>
      </c>
      <c r="H467" s="10">
        <v>0</v>
      </c>
      <c r="I467" s="10">
        <v>0</v>
      </c>
      <c r="J467" s="10">
        <v>0</v>
      </c>
      <c r="K467">
        <v>0</v>
      </c>
      <c r="L467">
        <v>0</v>
      </c>
      <c r="M467">
        <v>0</v>
      </c>
      <c r="N467">
        <v>4.6526671914837791E-10</v>
      </c>
      <c r="O467">
        <v>1.0743860897738281E-11</v>
      </c>
      <c r="P467">
        <v>0</v>
      </c>
      <c r="Q467">
        <v>0</v>
      </c>
      <c r="R467">
        <v>0</v>
      </c>
      <c r="S467">
        <v>1.522624355326297E-4</v>
      </c>
      <c r="T467">
        <v>3.4619963491561861E-4</v>
      </c>
    </row>
    <row r="468" spans="1:20">
      <c r="A468" s="10">
        <v>462</v>
      </c>
      <c r="B468" s="10">
        <v>0</v>
      </c>
      <c r="C468" s="10">
        <v>0</v>
      </c>
      <c r="D468" s="10">
        <v>4.7990629289803918E-11</v>
      </c>
      <c r="E468" s="10">
        <v>0</v>
      </c>
      <c r="F468" s="10">
        <v>0</v>
      </c>
      <c r="G468" s="10">
        <v>7.0357438014437078E-10</v>
      </c>
      <c r="H468" s="10">
        <v>0</v>
      </c>
      <c r="I468" s="10">
        <v>0</v>
      </c>
      <c r="J468" s="10">
        <v>0</v>
      </c>
      <c r="K468">
        <v>0</v>
      </c>
      <c r="L468">
        <v>0</v>
      </c>
      <c r="M468">
        <v>0</v>
      </c>
      <c r="N468">
        <v>4.6526671914837791E-10</v>
      </c>
      <c r="O468">
        <v>0</v>
      </c>
      <c r="P468">
        <v>0</v>
      </c>
      <c r="Q468">
        <v>0</v>
      </c>
      <c r="R468">
        <v>0</v>
      </c>
      <c r="S468">
        <v>1.560929693152769E-4</v>
      </c>
      <c r="T468">
        <v>3.2378334440471131E-4</v>
      </c>
    </row>
    <row r="469" spans="1:20">
      <c r="A469" s="10">
        <v>463</v>
      </c>
      <c r="B469" s="10">
        <v>5.6888746066987858E-8</v>
      </c>
      <c r="C469" s="10">
        <v>4.687204557995292E-8</v>
      </c>
      <c r="D469" s="10">
        <v>3.0594026172249998E-9</v>
      </c>
      <c r="E469" s="10">
        <v>1.9547571695103671E-7</v>
      </c>
      <c r="F469" s="10">
        <v>0</v>
      </c>
      <c r="G469" s="10">
        <v>1.3682959247337971E-7</v>
      </c>
      <c r="H469" s="10">
        <v>1.7531609816440019E-8</v>
      </c>
      <c r="I469" s="10">
        <v>1.3929782589026769E-7</v>
      </c>
      <c r="J469" s="10">
        <v>9.2473527500653292E-8</v>
      </c>
      <c r="K469">
        <v>3.0478835447321688E-9</v>
      </c>
      <c r="L469">
        <v>4.9657117343466379E-9</v>
      </c>
      <c r="M469">
        <v>8.89018700233913E-9</v>
      </c>
      <c r="N469">
        <v>8.4671832307324747E-8</v>
      </c>
      <c r="O469">
        <v>1.4359438686349659E-8</v>
      </c>
      <c r="P469">
        <v>1.839438503970048E-8</v>
      </c>
      <c r="Q469">
        <v>0</v>
      </c>
      <c r="R469">
        <v>3.5381312976384313E-8</v>
      </c>
      <c r="S469">
        <v>1.6511572763417291E-4</v>
      </c>
      <c r="T469">
        <v>3.2993925148766279E-4</v>
      </c>
    </row>
    <row r="470" spans="1:20">
      <c r="A470" s="10">
        <v>464</v>
      </c>
      <c r="B470" s="10">
        <v>9.7925727084339559E-6</v>
      </c>
      <c r="C470" s="10">
        <v>8.0665533455892711E-6</v>
      </c>
      <c r="D470" s="10">
        <v>3.2746123950950618E-6</v>
      </c>
      <c r="E470" s="10">
        <v>6.2174527462418809E-6</v>
      </c>
      <c r="F470" s="10">
        <v>5.6317621945062418E-6</v>
      </c>
      <c r="G470" s="10">
        <v>9.6502375613072457E-6</v>
      </c>
      <c r="H470" s="10">
        <v>1.0918571577650569E-5</v>
      </c>
      <c r="I470" s="10">
        <v>7.8678108112498E-6</v>
      </c>
      <c r="J470" s="10">
        <v>1.0319734140599949E-5</v>
      </c>
      <c r="K470">
        <v>9.0703785305929038E-6</v>
      </c>
      <c r="L470">
        <v>5.9127768955879587E-6</v>
      </c>
      <c r="M470">
        <v>3.6440488900385318E-6</v>
      </c>
      <c r="N470">
        <v>4.133545849593976E-6</v>
      </c>
      <c r="O470">
        <v>4.6482551359940944E-6</v>
      </c>
      <c r="P470">
        <v>9.5246669411974195E-6</v>
      </c>
      <c r="Q470">
        <v>5.4369569033373138E-6</v>
      </c>
      <c r="R470">
        <v>1.232730579451757E-5</v>
      </c>
      <c r="S470">
        <v>1.6795982817792619E-4</v>
      </c>
      <c r="T470">
        <v>3.0714228142466379E-4</v>
      </c>
    </row>
    <row r="471" spans="1:20">
      <c r="A471" s="10">
        <v>465</v>
      </c>
      <c r="B471" s="10">
        <v>2.344811566485031E-5</v>
      </c>
      <c r="C471" s="10">
        <v>2.622844176742565E-5</v>
      </c>
      <c r="D471" s="10">
        <v>1.650708780542441E-5</v>
      </c>
      <c r="E471" s="10">
        <v>1.5523953179343039E-5</v>
      </c>
      <c r="F471" s="10">
        <v>2.5727935490801021E-5</v>
      </c>
      <c r="G471" s="10">
        <v>3.064429670659587E-5</v>
      </c>
      <c r="H471" s="10">
        <v>2.9392733578519448E-5</v>
      </c>
      <c r="I471" s="10">
        <v>2.050656060309178E-5</v>
      </c>
      <c r="J471" s="10">
        <v>2.851390538934098E-5</v>
      </c>
      <c r="K471">
        <v>2.516016805308702E-5</v>
      </c>
      <c r="L471">
        <v>1.8740827048760691E-5</v>
      </c>
      <c r="M471">
        <v>1.3160753606713081E-5</v>
      </c>
      <c r="N471">
        <v>1.5674415238574241E-5</v>
      </c>
      <c r="O471">
        <v>1.498914470005829E-5</v>
      </c>
      <c r="P471">
        <v>2.896404333789468E-5</v>
      </c>
      <c r="Q471">
        <v>2.6933130949477889E-5</v>
      </c>
      <c r="R471">
        <v>3.416031680486189E-5</v>
      </c>
      <c r="S471">
        <v>1.9469744352542081E-4</v>
      </c>
      <c r="T471">
        <v>2.6169340434040639E-4</v>
      </c>
    </row>
    <row r="472" spans="1:20">
      <c r="A472" s="10">
        <v>466</v>
      </c>
      <c r="B472" s="10">
        <v>3.3655618308196847E-5</v>
      </c>
      <c r="C472" s="10">
        <v>3.3770483258166601E-5</v>
      </c>
      <c r="D472" s="10">
        <v>4.1897014936551001E-5</v>
      </c>
      <c r="E472" s="10">
        <v>1.8447209947171422E-5</v>
      </c>
      <c r="F472" s="10">
        <v>2.3285638816511359E-5</v>
      </c>
      <c r="G472" s="10">
        <v>3.7147039829435142E-5</v>
      </c>
      <c r="H472" s="10">
        <v>4.6909868461111742E-5</v>
      </c>
      <c r="I472" s="10">
        <v>2.6718630872971289E-5</v>
      </c>
      <c r="J472" s="10">
        <v>3.6983549222073197E-5</v>
      </c>
      <c r="K472">
        <v>2.7889768984748739E-5</v>
      </c>
      <c r="L472">
        <v>4.372553137116373E-5</v>
      </c>
      <c r="M472">
        <v>2.5860804766333902E-5</v>
      </c>
      <c r="N472">
        <v>3.9145718708874782E-5</v>
      </c>
      <c r="O472">
        <v>3.2869558256656478E-5</v>
      </c>
      <c r="P472">
        <v>5.0399527655969092E-5</v>
      </c>
      <c r="Q472">
        <v>3.1747516329403257E-5</v>
      </c>
      <c r="R472">
        <v>3.7741078201973241E-5</v>
      </c>
      <c r="S472">
        <v>1.9785245585008759E-4</v>
      </c>
      <c r="T472">
        <v>2.4686430090633442E-4</v>
      </c>
    </row>
    <row r="473" spans="1:20">
      <c r="A473" s="10">
        <v>467</v>
      </c>
      <c r="B473" s="10">
        <v>2.827039966944859E-5</v>
      </c>
      <c r="C473" s="10">
        <v>3.7384172564801709E-5</v>
      </c>
      <c r="D473" s="10">
        <v>5.6483367187198061E-5</v>
      </c>
      <c r="E473" s="10">
        <v>2.2150793907749681E-5</v>
      </c>
      <c r="F473" s="10">
        <v>2.5734063935589029E-5</v>
      </c>
      <c r="G473" s="10">
        <v>3.4082855983686828E-5</v>
      </c>
      <c r="H473" s="10">
        <v>6.4149177126719893E-5</v>
      </c>
      <c r="I473" s="10">
        <v>2.9944249765039519E-5</v>
      </c>
      <c r="J473" s="10">
        <v>4.5941416141667471E-5</v>
      </c>
      <c r="K473">
        <v>7.1539013112831236E-5</v>
      </c>
      <c r="L473">
        <v>6.3681904024616656E-5</v>
      </c>
      <c r="M473">
        <v>4.229326832184615E-5</v>
      </c>
      <c r="N473">
        <v>4.2440321558067432E-5</v>
      </c>
      <c r="O473">
        <v>4.9276604391147638E-5</v>
      </c>
      <c r="P473">
        <v>6.9022302092184673E-5</v>
      </c>
      <c r="Q473">
        <v>3.1478172828898727E-5</v>
      </c>
      <c r="R473">
        <v>4.1946083944075318E-5</v>
      </c>
      <c r="S473">
        <v>1.9136036624008531E-4</v>
      </c>
      <c r="T473">
        <v>2.3889760127349639E-4</v>
      </c>
    </row>
    <row r="474" spans="1:20">
      <c r="A474" s="10">
        <v>468</v>
      </c>
      <c r="B474" s="10">
        <v>2.8895291915445741E-5</v>
      </c>
      <c r="C474" s="10">
        <v>3.368783306454491E-5</v>
      </c>
      <c r="D474" s="10">
        <v>5.2078380510396627E-5</v>
      </c>
      <c r="E474" s="10">
        <v>2.5190823148760201E-5</v>
      </c>
      <c r="F474" s="10">
        <v>3.5367756289798272E-5</v>
      </c>
      <c r="G474" s="10">
        <v>3.2040371982629688E-5</v>
      </c>
      <c r="H474" s="10">
        <v>8.1179550425755257E-5</v>
      </c>
      <c r="I474" s="10">
        <v>3.5035539654538327E-5</v>
      </c>
      <c r="J474" s="10">
        <v>4.7956510497981337E-5</v>
      </c>
      <c r="K474">
        <v>8.0819019666095494E-5</v>
      </c>
      <c r="L474">
        <v>9.8707104251366236E-5</v>
      </c>
      <c r="M474">
        <v>5.0291165164341903E-5</v>
      </c>
      <c r="N474">
        <v>3.9970110940006583E-5</v>
      </c>
      <c r="O474">
        <v>4.6550010719535218E-5</v>
      </c>
      <c r="P474">
        <v>8.1514943835268139E-5</v>
      </c>
      <c r="Q474">
        <v>4.3623193939331478E-5</v>
      </c>
      <c r="R474">
        <v>4.447696783592322E-5</v>
      </c>
      <c r="S474">
        <v>1.732718399688803E-4</v>
      </c>
      <c r="T474">
        <v>2.4870935700418029E-4</v>
      </c>
    </row>
    <row r="475" spans="1:20">
      <c r="A475" s="10">
        <v>469</v>
      </c>
      <c r="B475" s="10">
        <v>2.5706369548440901E-5</v>
      </c>
      <c r="C475" s="10">
        <v>3.3902661813537568E-5</v>
      </c>
      <c r="D475" s="10">
        <v>4.3542513434459727E-5</v>
      </c>
      <c r="E475" s="10">
        <v>2.6949851573208639E-5</v>
      </c>
      <c r="F475" s="10">
        <v>3.4044179354992068E-5</v>
      </c>
      <c r="G475" s="10">
        <v>2.8984595992764701E-5</v>
      </c>
      <c r="H475" s="10">
        <v>7.5342370308103149E-5</v>
      </c>
      <c r="I475" s="10">
        <v>3.2069037079775259E-5</v>
      </c>
      <c r="J475" s="10">
        <v>4.1410349970772622E-5</v>
      </c>
      <c r="K475">
        <v>7.3368456051144703E-5</v>
      </c>
      <c r="L475">
        <v>1.170060262613957E-4</v>
      </c>
      <c r="M475">
        <v>5.1055612676435347E-5</v>
      </c>
      <c r="N475">
        <v>4.4361908897897853E-5</v>
      </c>
      <c r="O475">
        <v>3.9447788187998399E-5</v>
      </c>
      <c r="P475">
        <v>1.110264240067458E-4</v>
      </c>
      <c r="Q475">
        <v>4.2797058491424212E-5</v>
      </c>
      <c r="R475">
        <v>3.5221617061974983E-5</v>
      </c>
      <c r="S475">
        <v>1.5664467871543761E-4</v>
      </c>
      <c r="T475">
        <v>2.42884575562652E-4</v>
      </c>
    </row>
    <row r="476" spans="1:20">
      <c r="A476" s="10">
        <v>470</v>
      </c>
      <c r="B476" s="10">
        <v>2.2727724751245981E-5</v>
      </c>
      <c r="C476" s="10">
        <v>3.1424180865535977E-5</v>
      </c>
      <c r="D476" s="10">
        <v>3.322274288574231E-5</v>
      </c>
      <c r="E476" s="10">
        <v>2.842525848788932E-5</v>
      </c>
      <c r="F476" s="10">
        <v>2.9169614370611308E-5</v>
      </c>
      <c r="G476" s="10">
        <v>2.5034981307943918E-5</v>
      </c>
      <c r="H476" s="10">
        <v>5.788593346753163E-5</v>
      </c>
      <c r="I476" s="10">
        <v>3.2635947105053077E-5</v>
      </c>
      <c r="J476" s="10">
        <v>3.3144919885892353E-5</v>
      </c>
      <c r="K476">
        <v>5.1234160416061569E-5</v>
      </c>
      <c r="L476">
        <v>7.8905505903772803E-5</v>
      </c>
      <c r="M476">
        <v>3.4911515813393712E-5</v>
      </c>
      <c r="N476">
        <v>4.2672905706738633E-5</v>
      </c>
      <c r="O476">
        <v>2.700546040374718E-5</v>
      </c>
      <c r="P476">
        <v>9.6587466039720245E-5</v>
      </c>
      <c r="Q476">
        <v>3.3910849916901247E-5</v>
      </c>
      <c r="R476">
        <v>1.7708562799556921E-5</v>
      </c>
      <c r="S476">
        <v>1.5335356343216481E-4</v>
      </c>
      <c r="T476">
        <v>2.3817921476482901E-4</v>
      </c>
    </row>
    <row r="477" spans="1:20">
      <c r="A477" s="10">
        <v>471</v>
      </c>
      <c r="B477" s="10">
        <v>1.69034619758675E-5</v>
      </c>
      <c r="C477" s="10">
        <v>1.8571861149791889E-5</v>
      </c>
      <c r="D477" s="10">
        <v>1.9870387483329902E-5</v>
      </c>
      <c r="E477" s="10">
        <v>2.3688353727490571E-5</v>
      </c>
      <c r="F477" s="10">
        <v>1.227299067186611E-5</v>
      </c>
      <c r="G477" s="10">
        <v>1.732128061990368E-5</v>
      </c>
      <c r="H477" s="10">
        <v>3.7235007703072933E-5</v>
      </c>
      <c r="I477" s="10">
        <v>2.0400502596675979E-5</v>
      </c>
      <c r="J477" s="10">
        <v>2.2228747752720011E-5</v>
      </c>
      <c r="K477">
        <v>3.3774212051827309E-5</v>
      </c>
      <c r="L477">
        <v>3.9199083032387351E-5</v>
      </c>
      <c r="M477">
        <v>1.5989411377750131E-5</v>
      </c>
      <c r="N477">
        <v>2.797187318180733E-5</v>
      </c>
      <c r="O477">
        <v>1.7095412554315361E-5</v>
      </c>
      <c r="P477">
        <v>3.9500084311705971E-5</v>
      </c>
      <c r="Q477">
        <v>1.389253751220385E-5</v>
      </c>
      <c r="R477">
        <v>1.317624860768313E-5</v>
      </c>
      <c r="S477">
        <v>1.6640818121690891E-4</v>
      </c>
      <c r="T477">
        <v>2.4673475619863211E-4</v>
      </c>
    </row>
    <row r="478" spans="1:20">
      <c r="A478" s="10">
        <v>472</v>
      </c>
      <c r="B478" s="10">
        <v>5.7849667024948674E-6</v>
      </c>
      <c r="C478" s="10">
        <v>1.3338309511454079E-5</v>
      </c>
      <c r="D478" s="10">
        <v>2.124367113424954E-5</v>
      </c>
      <c r="E478" s="10">
        <v>5.6850355957889877E-6</v>
      </c>
      <c r="F478" s="10">
        <v>1.267863800369773E-6</v>
      </c>
      <c r="G478" s="10">
        <v>1.0316067022484519E-5</v>
      </c>
      <c r="H478" s="10">
        <v>2.1731655538213331E-5</v>
      </c>
      <c r="I478" s="10">
        <v>8.7135649455220816E-6</v>
      </c>
      <c r="J478" s="10">
        <v>1.8734654297362971E-5</v>
      </c>
      <c r="K478">
        <v>2.2138068619955049E-5</v>
      </c>
      <c r="L478">
        <v>4.6774752645014641E-5</v>
      </c>
      <c r="M478">
        <v>1.0831776745986749E-5</v>
      </c>
      <c r="N478">
        <v>1.022986409109992E-5</v>
      </c>
      <c r="O478">
        <v>3.0155938602867651E-5</v>
      </c>
      <c r="P478">
        <v>1.014871684153445E-5</v>
      </c>
      <c r="Q478">
        <v>7.8326978256312035E-6</v>
      </c>
      <c r="R478">
        <v>4.0513899038904241E-6</v>
      </c>
      <c r="S478">
        <v>1.589631219983225E-4</v>
      </c>
      <c r="T478">
        <v>2.7505206556300633E-4</v>
      </c>
    </row>
    <row r="479" spans="1:20">
      <c r="A479" s="10">
        <v>473</v>
      </c>
      <c r="B479" s="10">
        <v>7.2673935891682011E-7</v>
      </c>
      <c r="C479" s="10">
        <v>3.4421696795558599E-6</v>
      </c>
      <c r="D479" s="10">
        <v>4.0196717138821984E-6</v>
      </c>
      <c r="E479" s="10">
        <v>3.6838592692055219E-8</v>
      </c>
      <c r="F479" s="10">
        <v>0</v>
      </c>
      <c r="G479" s="10">
        <v>1.0468438696117131E-6</v>
      </c>
      <c r="H479" s="10">
        <v>5.3103150287306588E-6</v>
      </c>
      <c r="I479" s="10">
        <v>9.135367290756131E-7</v>
      </c>
      <c r="J479" s="10">
        <v>1.15352230397118E-5</v>
      </c>
      <c r="K479">
        <v>6.8560051063739631E-6</v>
      </c>
      <c r="L479">
        <v>3.5110757707707349E-6</v>
      </c>
      <c r="M479">
        <v>2.6615378679540209E-6</v>
      </c>
      <c r="N479">
        <v>2.729867473952494E-6</v>
      </c>
      <c r="O479">
        <v>1.5576272255836149E-6</v>
      </c>
      <c r="P479">
        <v>3.9711030756890321E-7</v>
      </c>
      <c r="Q479">
        <v>1.9702746820419851E-7</v>
      </c>
      <c r="R479">
        <v>1.3705910897772781E-7</v>
      </c>
      <c r="S479">
        <v>1.5219250345095841E-4</v>
      </c>
      <c r="T479">
        <v>2.861877892123376E-4</v>
      </c>
    </row>
    <row r="480" spans="1:20">
      <c r="A480" s="10">
        <v>474</v>
      </c>
      <c r="B480" s="10">
        <v>3.7083080262507899E-8</v>
      </c>
      <c r="C480" s="10">
        <v>6.0456047913021787E-7</v>
      </c>
      <c r="D480" s="10">
        <v>1.796237664390874E-6</v>
      </c>
      <c r="E480" s="10">
        <v>5.9806644395468976E-10</v>
      </c>
      <c r="F480" s="10">
        <v>0</v>
      </c>
      <c r="G480" s="10">
        <v>5.7086633207150034E-6</v>
      </c>
      <c r="H480" s="10">
        <v>2.8891505395609591E-6</v>
      </c>
      <c r="I480" s="10">
        <v>7.6881473552089841E-7</v>
      </c>
      <c r="J480" s="10">
        <v>9.2631707143216895E-6</v>
      </c>
      <c r="K480">
        <v>2.2652657055041669E-6</v>
      </c>
      <c r="L480">
        <v>7.1742986394484865E-7</v>
      </c>
      <c r="M480">
        <v>2.098209750858487E-6</v>
      </c>
      <c r="N480">
        <v>7.8007557613292242E-7</v>
      </c>
      <c r="O480">
        <v>8.8352757864552399E-7</v>
      </c>
      <c r="P480">
        <v>2.5780682066849172E-6</v>
      </c>
      <c r="Q480">
        <v>0</v>
      </c>
      <c r="R480">
        <v>1.335668912989734E-9</v>
      </c>
      <c r="S480">
        <v>1.4883029912634091E-4</v>
      </c>
      <c r="T480">
        <v>3.120872292334848E-4</v>
      </c>
    </row>
    <row r="481" spans="1:20">
      <c r="A481" s="10">
        <v>475</v>
      </c>
      <c r="B481" s="10">
        <v>0</v>
      </c>
      <c r="C481" s="10">
        <v>3.691075045128119E-7</v>
      </c>
      <c r="D481" s="10">
        <v>8.2858221000310951E-7</v>
      </c>
      <c r="E481" s="10">
        <v>0</v>
      </c>
      <c r="F481" s="10">
        <v>0</v>
      </c>
      <c r="G481" s="10">
        <v>6.8384399550818223E-7</v>
      </c>
      <c r="H481" s="10">
        <v>9.5383292314364702E-7</v>
      </c>
      <c r="I481" s="10">
        <v>5.0615934743601503E-8</v>
      </c>
      <c r="J481" s="10">
        <v>3.9320548871540706E-6</v>
      </c>
      <c r="K481">
        <v>1.077820108358916E-6</v>
      </c>
      <c r="L481">
        <v>0</v>
      </c>
      <c r="M481">
        <v>8.1781465504238864E-7</v>
      </c>
      <c r="N481">
        <v>6.5672397407793543E-7</v>
      </c>
      <c r="O481">
        <v>2.116648035463419E-7</v>
      </c>
      <c r="P481">
        <v>2.551654594669781E-6</v>
      </c>
      <c r="Q481">
        <v>0</v>
      </c>
      <c r="R481">
        <v>0</v>
      </c>
      <c r="S481">
        <v>1.4056171414134289E-4</v>
      </c>
      <c r="T481">
        <v>3.7472151598043449E-4</v>
      </c>
    </row>
    <row r="482" spans="1:20">
      <c r="A482" s="10">
        <v>476</v>
      </c>
      <c r="B482" s="10">
        <v>0</v>
      </c>
      <c r="C482" s="10">
        <v>3.0885971353936458E-7</v>
      </c>
      <c r="D482" s="10">
        <v>2.7275474156860061E-7</v>
      </c>
      <c r="E482" s="10">
        <v>0</v>
      </c>
      <c r="F482" s="10">
        <v>0</v>
      </c>
      <c r="G482" s="10">
        <v>4.8774844108312587E-7</v>
      </c>
      <c r="H482" s="10">
        <v>1.7931707239419911E-6</v>
      </c>
      <c r="I482" s="10">
        <v>3.6401870877247647E-8</v>
      </c>
      <c r="J482" s="10">
        <v>5.7083704453795038E-8</v>
      </c>
      <c r="K482">
        <v>1.1921157412863721E-7</v>
      </c>
      <c r="L482">
        <v>0</v>
      </c>
      <c r="M482">
        <v>1.3627791702818599E-7</v>
      </c>
      <c r="N482">
        <v>6.9718428377003095E-8</v>
      </c>
      <c r="O482">
        <v>2.1724086735226809E-8</v>
      </c>
      <c r="P482">
        <v>0</v>
      </c>
      <c r="Q482">
        <v>0</v>
      </c>
      <c r="R482">
        <v>0</v>
      </c>
      <c r="S482">
        <v>1.4199656229821171E-4</v>
      </c>
      <c r="T482">
        <v>3.9096214732109951E-4</v>
      </c>
    </row>
    <row r="483" spans="1:20">
      <c r="A483" s="10">
        <v>477</v>
      </c>
      <c r="B483" s="10">
        <v>0</v>
      </c>
      <c r="C483" s="10">
        <v>0</v>
      </c>
      <c r="D483" s="10">
        <v>1.34133808865002E-8</v>
      </c>
      <c r="E483" s="10">
        <v>0</v>
      </c>
      <c r="F483" s="10">
        <v>0</v>
      </c>
      <c r="G483" s="10">
        <v>8.4466803107507233E-8</v>
      </c>
      <c r="H483" s="10">
        <v>7.5343833011940944E-9</v>
      </c>
      <c r="I483" s="10">
        <v>0</v>
      </c>
      <c r="J483" s="10">
        <v>1.6495456207751211E-9</v>
      </c>
      <c r="K483">
        <v>0</v>
      </c>
      <c r="L483">
        <v>0</v>
      </c>
      <c r="M483">
        <v>3.2301850230541851E-9</v>
      </c>
      <c r="N483">
        <v>8.5895394304315921E-10</v>
      </c>
      <c r="O483">
        <v>0</v>
      </c>
      <c r="P483">
        <v>0</v>
      </c>
      <c r="Q483">
        <v>0</v>
      </c>
      <c r="R483">
        <v>0</v>
      </c>
      <c r="S483">
        <v>1.3484195942596729E-4</v>
      </c>
      <c r="T483">
        <v>4.6391006596557479E-4</v>
      </c>
    </row>
    <row r="484" spans="1:20">
      <c r="A484" s="10">
        <v>478</v>
      </c>
      <c r="B484" s="10">
        <v>0</v>
      </c>
      <c r="C484" s="10">
        <v>0</v>
      </c>
      <c r="D484" s="10">
        <v>1.4397188786941181E-10</v>
      </c>
      <c r="E484" s="10">
        <v>0</v>
      </c>
      <c r="F484" s="10">
        <v>0</v>
      </c>
      <c r="G484" s="10">
        <v>8.4466803107507233E-8</v>
      </c>
      <c r="H484" s="10">
        <v>0</v>
      </c>
      <c r="I484" s="10">
        <v>0</v>
      </c>
      <c r="J484" s="10">
        <v>4.7129874879289174E-10</v>
      </c>
      <c r="K484">
        <v>0</v>
      </c>
      <c r="L484">
        <v>0</v>
      </c>
      <c r="M484">
        <v>3.8762220276650224E-9</v>
      </c>
      <c r="N484">
        <v>8.5895394304315921E-10</v>
      </c>
      <c r="O484">
        <v>1.0743860897738281E-11</v>
      </c>
      <c r="P484">
        <v>0</v>
      </c>
      <c r="Q484">
        <v>0</v>
      </c>
      <c r="R484">
        <v>0</v>
      </c>
      <c r="S484">
        <v>1.327407743269657E-4</v>
      </c>
      <c r="T484">
        <v>4.4196325255334772E-4</v>
      </c>
    </row>
    <row r="485" spans="1:20">
      <c r="A485" s="10">
        <v>479</v>
      </c>
      <c r="B485" s="10">
        <v>0</v>
      </c>
      <c r="C485" s="10">
        <v>0</v>
      </c>
      <c r="D485" s="10">
        <v>1.4397188786941181E-10</v>
      </c>
      <c r="E485" s="10">
        <v>0</v>
      </c>
      <c r="F485" s="10">
        <v>0</v>
      </c>
      <c r="G485" s="10">
        <v>8.1057828991060757E-8</v>
      </c>
      <c r="H485" s="10">
        <v>0</v>
      </c>
      <c r="I485" s="10">
        <v>0</v>
      </c>
      <c r="J485" s="10">
        <v>2.3564937439644592E-10</v>
      </c>
      <c r="K485">
        <v>0</v>
      </c>
      <c r="L485">
        <v>0</v>
      </c>
      <c r="M485">
        <v>0</v>
      </c>
      <c r="N485">
        <v>4.115820977081804E-10</v>
      </c>
      <c r="O485">
        <v>0</v>
      </c>
      <c r="P485">
        <v>0</v>
      </c>
      <c r="Q485">
        <v>0</v>
      </c>
      <c r="R485">
        <v>0</v>
      </c>
      <c r="S485">
        <v>1.2842195779159301E-4</v>
      </c>
      <c r="T485">
        <v>4.3221425407280332E-4</v>
      </c>
    </row>
    <row r="486" spans="1:20">
      <c r="A486" s="10">
        <v>480</v>
      </c>
      <c r="B486" s="10">
        <v>0</v>
      </c>
      <c r="C486" s="10">
        <v>0</v>
      </c>
      <c r="D486" s="10">
        <v>9.5981258579607837E-11</v>
      </c>
      <c r="E486" s="10">
        <v>0</v>
      </c>
      <c r="F486" s="10">
        <v>0</v>
      </c>
      <c r="G486" s="10">
        <v>1.1363247054821601E-9</v>
      </c>
      <c r="H486" s="10">
        <v>1.2501742203308779E-8</v>
      </c>
      <c r="I486" s="10">
        <v>0</v>
      </c>
      <c r="J486" s="10">
        <v>0</v>
      </c>
      <c r="K486">
        <v>0</v>
      </c>
      <c r="L486">
        <v>0</v>
      </c>
      <c r="M486">
        <v>0</v>
      </c>
      <c r="N486">
        <v>3.9368722389478129E-10</v>
      </c>
      <c r="O486">
        <v>0</v>
      </c>
      <c r="P486">
        <v>0</v>
      </c>
      <c r="Q486">
        <v>0</v>
      </c>
      <c r="R486">
        <v>0</v>
      </c>
      <c r="S486">
        <v>1.150927202768617E-4</v>
      </c>
      <c r="T486">
        <v>3.799265220828084E-4</v>
      </c>
    </row>
    <row r="487" spans="1:20">
      <c r="A487" s="10">
        <v>481</v>
      </c>
      <c r="B487" s="10">
        <v>0</v>
      </c>
      <c r="C487" s="10">
        <v>0</v>
      </c>
      <c r="D487" s="10">
        <v>7.1985943934705878E-11</v>
      </c>
      <c r="E487" s="10">
        <v>0</v>
      </c>
      <c r="F487" s="10">
        <v>0</v>
      </c>
      <c r="G487" s="10">
        <v>0</v>
      </c>
      <c r="H487" s="10">
        <v>0</v>
      </c>
      <c r="I487" s="10">
        <v>0</v>
      </c>
      <c r="J487" s="10">
        <v>2.3564937439644592E-10</v>
      </c>
      <c r="K487">
        <v>0</v>
      </c>
      <c r="L487">
        <v>0</v>
      </c>
      <c r="M487">
        <v>0</v>
      </c>
      <c r="N487">
        <v>4.115820977081804E-10</v>
      </c>
      <c r="O487">
        <v>1.0743860897738281E-11</v>
      </c>
      <c r="P487">
        <v>0</v>
      </c>
      <c r="Q487">
        <v>0</v>
      </c>
      <c r="R487">
        <v>0</v>
      </c>
      <c r="S487">
        <v>1.090500054303848E-4</v>
      </c>
      <c r="T487">
        <v>3.3261658205667628E-4</v>
      </c>
    </row>
    <row r="488" spans="1:20">
      <c r="A488" s="10">
        <v>482</v>
      </c>
      <c r="B488" s="10">
        <v>0</v>
      </c>
      <c r="C488" s="10">
        <v>0</v>
      </c>
      <c r="D488" s="10">
        <v>9.5981258579607837E-11</v>
      </c>
      <c r="E488" s="10">
        <v>0</v>
      </c>
      <c r="F488" s="10">
        <v>0</v>
      </c>
      <c r="G488" s="10">
        <v>0</v>
      </c>
      <c r="H488" s="10">
        <v>0</v>
      </c>
      <c r="I488" s="10">
        <v>0</v>
      </c>
      <c r="J488" s="10">
        <v>0</v>
      </c>
      <c r="K488">
        <v>0</v>
      </c>
      <c r="L488">
        <v>0</v>
      </c>
      <c r="M488">
        <v>0</v>
      </c>
      <c r="N488">
        <v>4.6526671914837791E-10</v>
      </c>
      <c r="O488">
        <v>2.1487721795476571E-11</v>
      </c>
      <c r="P488">
        <v>0</v>
      </c>
      <c r="Q488">
        <v>0</v>
      </c>
      <c r="R488">
        <v>0</v>
      </c>
      <c r="S488">
        <v>1.159147803828381E-4</v>
      </c>
      <c r="T488">
        <v>3.1737304845804348E-4</v>
      </c>
    </row>
    <row r="489" spans="1:20">
      <c r="A489" s="10">
        <v>483</v>
      </c>
      <c r="B489" s="10">
        <v>0</v>
      </c>
      <c r="C489" s="10">
        <v>3.328607236102057E-8</v>
      </c>
      <c r="D489" s="10">
        <v>9.5981258579607837E-11</v>
      </c>
      <c r="E489" s="10">
        <v>0</v>
      </c>
      <c r="F489" s="10">
        <v>0</v>
      </c>
      <c r="G489" s="10">
        <v>0</v>
      </c>
      <c r="H489" s="10">
        <v>0</v>
      </c>
      <c r="I489" s="10">
        <v>0</v>
      </c>
      <c r="J489" s="10">
        <v>0</v>
      </c>
      <c r="K489">
        <v>0</v>
      </c>
      <c r="L489">
        <v>0</v>
      </c>
      <c r="M489">
        <v>0</v>
      </c>
      <c r="N489">
        <v>4.6526671914837791E-10</v>
      </c>
      <c r="O489">
        <v>0</v>
      </c>
      <c r="P489">
        <v>0</v>
      </c>
      <c r="Q489">
        <v>0</v>
      </c>
      <c r="R489">
        <v>0</v>
      </c>
      <c r="S489">
        <v>1.0332772899060421E-4</v>
      </c>
      <c r="T489">
        <v>3.422332486086269E-4</v>
      </c>
    </row>
    <row r="490" spans="1:20">
      <c r="A490" s="10">
        <v>484</v>
      </c>
      <c r="B490" s="10">
        <v>0</v>
      </c>
      <c r="C490" s="10">
        <v>0</v>
      </c>
      <c r="D490" s="10">
        <v>9.5981258579607837E-11</v>
      </c>
      <c r="E490" s="10">
        <v>0</v>
      </c>
      <c r="F490" s="10">
        <v>0</v>
      </c>
      <c r="G490" s="10">
        <v>0</v>
      </c>
      <c r="H490" s="10">
        <v>0</v>
      </c>
      <c r="I490" s="10">
        <v>0</v>
      </c>
      <c r="J490" s="10">
        <v>0</v>
      </c>
      <c r="K490">
        <v>0</v>
      </c>
      <c r="L490">
        <v>1.154816682406195E-9</v>
      </c>
      <c r="M490">
        <v>0</v>
      </c>
      <c r="N490">
        <v>4.4737184533497881E-10</v>
      </c>
      <c r="O490">
        <v>1.0743860897738281E-11</v>
      </c>
      <c r="P490">
        <v>0</v>
      </c>
      <c r="Q490">
        <v>0</v>
      </c>
      <c r="R490">
        <v>0</v>
      </c>
      <c r="S490">
        <v>8.90653522162267E-5</v>
      </c>
      <c r="T490">
        <v>3.1438540005926662E-4</v>
      </c>
    </row>
    <row r="491" spans="1:20">
      <c r="A491" s="10">
        <v>485</v>
      </c>
      <c r="B491" s="10">
        <v>0</v>
      </c>
      <c r="C491" s="10">
        <v>0</v>
      </c>
      <c r="D491" s="10">
        <v>9.5981258579607837E-11</v>
      </c>
      <c r="E491" s="10">
        <v>0</v>
      </c>
      <c r="F491" s="10">
        <v>0</v>
      </c>
      <c r="G491" s="10">
        <v>0</v>
      </c>
      <c r="H491" s="10">
        <v>0</v>
      </c>
      <c r="I491" s="10">
        <v>0</v>
      </c>
      <c r="J491" s="10">
        <v>0</v>
      </c>
      <c r="K491">
        <v>0</v>
      </c>
      <c r="L491">
        <v>0</v>
      </c>
      <c r="M491">
        <v>0</v>
      </c>
      <c r="N491">
        <v>4.4737184533497881E-10</v>
      </c>
      <c r="O491">
        <v>0</v>
      </c>
      <c r="P491">
        <v>0</v>
      </c>
      <c r="Q491">
        <v>0</v>
      </c>
      <c r="R491">
        <v>0</v>
      </c>
      <c r="S491">
        <v>1.013890277357667E-4</v>
      </c>
      <c r="T491">
        <v>3.0890290128456039E-4</v>
      </c>
    </row>
    <row r="492" spans="1:20">
      <c r="A492" s="10">
        <v>486</v>
      </c>
      <c r="B492" s="10">
        <v>0</v>
      </c>
      <c r="C492" s="10">
        <v>0</v>
      </c>
      <c r="D492" s="10">
        <v>9.5981258579607837E-11</v>
      </c>
      <c r="E492" s="10">
        <v>0</v>
      </c>
      <c r="F492" s="10">
        <v>0</v>
      </c>
      <c r="G492" s="10">
        <v>0</v>
      </c>
      <c r="H492" s="10">
        <v>0</v>
      </c>
      <c r="I492" s="10">
        <v>0</v>
      </c>
      <c r="J492" s="10">
        <v>0</v>
      </c>
      <c r="K492">
        <v>0</v>
      </c>
      <c r="L492">
        <v>0</v>
      </c>
      <c r="M492">
        <v>0</v>
      </c>
      <c r="N492">
        <v>6.0842570965557115E-10</v>
      </c>
      <c r="O492">
        <v>1.0743860897738281E-11</v>
      </c>
      <c r="P492">
        <v>0</v>
      </c>
      <c r="Q492">
        <v>0</v>
      </c>
      <c r="R492">
        <v>0</v>
      </c>
      <c r="S492">
        <v>1.027158907625103E-4</v>
      </c>
      <c r="T492">
        <v>2.446507780061646E-4</v>
      </c>
    </row>
    <row r="493" spans="1:20">
      <c r="A493" s="10">
        <v>487</v>
      </c>
      <c r="B493" s="10">
        <v>2.2745546141543829E-6</v>
      </c>
      <c r="C493" s="10">
        <v>6.3797575400895552E-8</v>
      </c>
      <c r="D493" s="10">
        <v>1.7392103996058001E-7</v>
      </c>
      <c r="E493" s="10">
        <v>1.676196221960702E-7</v>
      </c>
      <c r="F493" s="10">
        <v>4.0113456794227578E-9</v>
      </c>
      <c r="G493" s="10">
        <v>3.1865764328385302E-7</v>
      </c>
      <c r="H493" s="10">
        <v>5.1300899131277588E-8</v>
      </c>
      <c r="I493" s="10">
        <v>7.7255459439793E-7</v>
      </c>
      <c r="J493" s="10">
        <v>3.2353480857760043E-8</v>
      </c>
      <c r="K493">
        <v>1.4107522262088941E-7</v>
      </c>
      <c r="L493">
        <v>3.3489683789779651E-9</v>
      </c>
      <c r="M493">
        <v>3.1055357721089939E-7</v>
      </c>
      <c r="N493">
        <v>3.1573939042284129E-7</v>
      </c>
      <c r="O493">
        <v>1.510162459716542E-7</v>
      </c>
      <c r="P493">
        <v>7.6930211323673443E-8</v>
      </c>
      <c r="Q493">
        <v>2.126942126480289E-8</v>
      </c>
      <c r="R493">
        <v>4.037754950403654E-7</v>
      </c>
      <c r="S493">
        <v>9.2678018765760317E-5</v>
      </c>
      <c r="T493">
        <v>1.946212947199331E-4</v>
      </c>
    </row>
    <row r="494" spans="1:20">
      <c r="A494" s="10">
        <v>488</v>
      </c>
      <c r="B494" s="10">
        <v>3.6541311233761942E-5</v>
      </c>
      <c r="C494" s="10">
        <v>1.377687760341553E-5</v>
      </c>
      <c r="D494" s="10">
        <v>2.7713827763387522E-5</v>
      </c>
      <c r="E494" s="10">
        <v>1.545813136667472E-5</v>
      </c>
      <c r="F494" s="10">
        <v>1.340095879166601E-5</v>
      </c>
      <c r="G494" s="10">
        <v>1.9251131169216181E-5</v>
      </c>
      <c r="H494" s="10">
        <v>1.6659548705424509E-5</v>
      </c>
      <c r="I494" s="10">
        <v>2.4267352000396401E-5</v>
      </c>
      <c r="J494" s="10">
        <v>7.623419859793358E-6</v>
      </c>
      <c r="K494">
        <v>2.086292263178073E-5</v>
      </c>
      <c r="L494">
        <v>1.633997760124674E-5</v>
      </c>
      <c r="M494">
        <v>2.570630322213399E-5</v>
      </c>
      <c r="N494">
        <v>2.1616965066260871E-5</v>
      </c>
      <c r="O494">
        <v>1.8718842436142831E-5</v>
      </c>
      <c r="P494">
        <v>1.985986478968608E-5</v>
      </c>
      <c r="Q494">
        <v>1.413998907179681E-5</v>
      </c>
      <c r="R494">
        <v>2.053664693776288E-5</v>
      </c>
      <c r="S494">
        <v>8.7794348993244656E-5</v>
      </c>
      <c r="T494">
        <v>1.7690803915650419E-4</v>
      </c>
    </row>
    <row r="495" spans="1:20">
      <c r="A495" s="10">
        <v>489</v>
      </c>
      <c r="B495" s="10">
        <v>8.7332799013847229E-5</v>
      </c>
      <c r="C495" s="10">
        <v>6.0766928879507803E-5</v>
      </c>
      <c r="D495" s="10">
        <v>1.147165944945242E-4</v>
      </c>
      <c r="E495" s="10">
        <v>6.5741349729053503E-5</v>
      </c>
      <c r="F495" s="10">
        <v>6.5173837508211322E-5</v>
      </c>
      <c r="G495" s="10">
        <v>7.3469948802972276E-5</v>
      </c>
      <c r="H495" s="10">
        <v>7.3043720808902175E-5</v>
      </c>
      <c r="I495" s="10">
        <v>7.1278523588000218E-5</v>
      </c>
      <c r="J495" s="10">
        <v>3.3616224525919603E-5</v>
      </c>
      <c r="K495">
        <v>9.0805901694530574E-5</v>
      </c>
      <c r="L495">
        <v>3.4093219858422192E-5</v>
      </c>
      <c r="M495">
        <v>1.207329486023051E-4</v>
      </c>
      <c r="N495">
        <v>6.2215472395098773E-5</v>
      </c>
      <c r="O495">
        <v>8.0609389256223012E-5</v>
      </c>
      <c r="P495">
        <v>6.6783623881392349E-5</v>
      </c>
      <c r="Q495">
        <v>6.9363421615677314E-5</v>
      </c>
      <c r="R495">
        <v>9.5317159765854432E-5</v>
      </c>
      <c r="S495">
        <v>8.990022808110289E-5</v>
      </c>
      <c r="T495">
        <v>1.6962367942290819E-4</v>
      </c>
    </row>
    <row r="496" spans="1:20">
      <c r="A496" s="10">
        <v>490</v>
      </c>
      <c r="B496" s="10">
        <v>1.4103060753060541E-4</v>
      </c>
      <c r="C496" s="10">
        <v>1.5216568557072929E-4</v>
      </c>
      <c r="D496" s="10">
        <v>1.5575663416513569E-4</v>
      </c>
      <c r="E496" s="10">
        <v>9.5076497303753281E-5</v>
      </c>
      <c r="F496" s="10">
        <v>2.5178720982840168E-4</v>
      </c>
      <c r="G496" s="10">
        <v>1.1696063493323209E-4</v>
      </c>
      <c r="H496" s="10">
        <v>1.150580237061254E-4</v>
      </c>
      <c r="I496" s="10">
        <v>1.283825920120059E-4</v>
      </c>
      <c r="J496" s="10">
        <v>6.3209157796400049E-5</v>
      </c>
      <c r="K496">
        <v>2.7371663193732671E-4</v>
      </c>
      <c r="L496">
        <v>7.3132909318220429E-5</v>
      </c>
      <c r="M496">
        <v>2.9523710040899238E-4</v>
      </c>
      <c r="N496">
        <v>1.5233483087266931E-4</v>
      </c>
      <c r="O496">
        <v>1.615842551145696E-4</v>
      </c>
      <c r="P496">
        <v>8.7754491404929498E-5</v>
      </c>
      <c r="Q496">
        <v>2.3081848308909551E-4</v>
      </c>
      <c r="R496">
        <v>1.5025629697826561E-4</v>
      </c>
      <c r="S496">
        <v>7.1257357094142747E-5</v>
      </c>
      <c r="T496">
        <v>1.314560627477502E-4</v>
      </c>
    </row>
    <row r="497" spans="1:20">
      <c r="A497" s="10">
        <v>491</v>
      </c>
      <c r="B497" s="10">
        <v>2.2126150524146349E-4</v>
      </c>
      <c r="C497" s="10">
        <v>1.7449293615112111E-4</v>
      </c>
      <c r="D497" s="10">
        <v>1.8561541270275679E-4</v>
      </c>
      <c r="E497" s="10">
        <v>1.254060913594165E-4</v>
      </c>
      <c r="F497" s="10">
        <v>2.8715747320924958E-4</v>
      </c>
      <c r="G497" s="10">
        <v>1.9519610796767901E-4</v>
      </c>
      <c r="H497" s="10">
        <v>1.3989125313654729E-4</v>
      </c>
      <c r="I497" s="10">
        <v>2.064884323794212E-4</v>
      </c>
      <c r="J497" s="10">
        <v>9.0099501443233743E-5</v>
      </c>
      <c r="K497">
        <v>2.9025873720974149E-4</v>
      </c>
      <c r="L497">
        <v>9.2907701483573509E-5</v>
      </c>
      <c r="M497">
        <v>2.3040789714235481E-4</v>
      </c>
      <c r="N497">
        <v>1.377124239495556E-4</v>
      </c>
      <c r="O497">
        <v>1.740476153495108E-4</v>
      </c>
      <c r="P497">
        <v>1.2287544349890819E-4</v>
      </c>
      <c r="Q497">
        <v>2.2554475602480631E-4</v>
      </c>
      <c r="R497">
        <v>1.3454692445066181E-4</v>
      </c>
      <c r="S497">
        <v>5.7743116950129342E-5</v>
      </c>
      <c r="T497">
        <v>9.5898373118665639E-5</v>
      </c>
    </row>
    <row r="498" spans="1:20">
      <c r="A498" s="10">
        <v>492</v>
      </c>
      <c r="B498" s="10">
        <v>2.3562063149434241E-4</v>
      </c>
      <c r="C498" s="10">
        <v>1.9388089952939019E-4</v>
      </c>
      <c r="D498" s="10">
        <v>1.3087404956967211E-4</v>
      </c>
      <c r="E498" s="10">
        <v>1.8851198079423929E-4</v>
      </c>
      <c r="F498" s="10">
        <v>3.1190502467337268E-4</v>
      </c>
      <c r="G498" s="10">
        <v>2.2129938884954869E-4</v>
      </c>
      <c r="H498" s="10">
        <v>1.3379269701102689E-4</v>
      </c>
      <c r="I498" s="10">
        <v>2.631659199903808E-4</v>
      </c>
      <c r="J498" s="10">
        <v>1.0693599531684581E-4</v>
      </c>
      <c r="K498">
        <v>1.6129729086783109E-4</v>
      </c>
      <c r="L498">
        <v>9.9580246709725029E-5</v>
      </c>
      <c r="M498">
        <v>2.2154377683587811E-4</v>
      </c>
      <c r="N498">
        <v>1.3040683053093931E-4</v>
      </c>
      <c r="O498">
        <v>1.5521605611412801E-4</v>
      </c>
      <c r="P498">
        <v>1.117036635820499E-4</v>
      </c>
      <c r="Q498">
        <v>2.8867693754449898E-4</v>
      </c>
      <c r="R498">
        <v>1.2310774109075751E-4</v>
      </c>
      <c r="S498">
        <v>5.2872069831491512E-5</v>
      </c>
      <c r="T498">
        <v>8.7547916320794518E-5</v>
      </c>
    </row>
    <row r="499" spans="1:20">
      <c r="A499" s="10">
        <v>493</v>
      </c>
      <c r="B499" s="10">
        <v>2.5656829421446441E-4</v>
      </c>
      <c r="C499" s="10">
        <v>1.4083706209578909E-4</v>
      </c>
      <c r="D499" s="10">
        <v>8.6612587318056063E-5</v>
      </c>
      <c r="E499" s="10">
        <v>1.293600351344564E-4</v>
      </c>
      <c r="F499" s="10">
        <v>1.3957048300416319E-4</v>
      </c>
      <c r="G499" s="10">
        <v>1.9051383656575161E-4</v>
      </c>
      <c r="H499" s="10">
        <v>1.109023591691739E-4</v>
      </c>
      <c r="I499" s="10">
        <v>2.2262933249791021E-4</v>
      </c>
      <c r="J499" s="10">
        <v>1.0259404955137291E-4</v>
      </c>
      <c r="K499">
        <v>6.9138694212677633E-5</v>
      </c>
      <c r="L499">
        <v>9.2386864724599779E-5</v>
      </c>
      <c r="M499">
        <v>1.2985967308114631E-4</v>
      </c>
      <c r="N499">
        <v>7.0247629006568287E-5</v>
      </c>
      <c r="O499">
        <v>9.1628399894359323E-5</v>
      </c>
      <c r="P499">
        <v>1.117041619520879E-4</v>
      </c>
      <c r="Q499">
        <v>1.171931364381773E-4</v>
      </c>
      <c r="R499">
        <v>1.123547576349017E-4</v>
      </c>
      <c r="S499">
        <v>7.8483789020921692E-5</v>
      </c>
      <c r="T499">
        <v>1.5761536565845401E-4</v>
      </c>
    </row>
    <row r="500" spans="1:20">
      <c r="A500" s="10">
        <v>494</v>
      </c>
      <c r="B500" s="10">
        <v>2.1685025679928809E-4</v>
      </c>
      <c r="C500" s="10">
        <v>7.6605909323913099E-5</v>
      </c>
      <c r="D500" s="10">
        <v>4.6919760389002573E-5</v>
      </c>
      <c r="E500" s="10">
        <v>9.6633425275256086E-5</v>
      </c>
      <c r="F500" s="10">
        <v>4.9723638205704652E-5</v>
      </c>
      <c r="G500" s="10">
        <v>9.6904511456970044E-5</v>
      </c>
      <c r="H500" s="10">
        <v>8.5232306871760275E-5</v>
      </c>
      <c r="I500" s="10">
        <v>1.14791817735229E-4</v>
      </c>
      <c r="J500" s="10">
        <v>7.3247659725867183E-5</v>
      </c>
      <c r="K500">
        <v>4.253225625820318E-5</v>
      </c>
      <c r="L500">
        <v>6.3210825429446107E-5</v>
      </c>
      <c r="M500">
        <v>6.9654290350277534E-5</v>
      </c>
      <c r="N500">
        <v>4.6050943405086257E-5</v>
      </c>
      <c r="O500">
        <v>5.3245327515537222E-5</v>
      </c>
      <c r="P500">
        <v>9.0121613166430065E-5</v>
      </c>
      <c r="Q500">
        <v>6.5951235801793394E-5</v>
      </c>
      <c r="R500">
        <v>9.1213442249654062E-5</v>
      </c>
      <c r="S500">
        <v>1.0456465686131221E-4</v>
      </c>
      <c r="T500">
        <v>3.2657572721836952E-4</v>
      </c>
    </row>
    <row r="501" spans="1:20">
      <c r="A501" s="10">
        <v>495</v>
      </c>
      <c r="B501" s="10">
        <v>9.1841289318934631E-5</v>
      </c>
      <c r="C501" s="10">
        <v>5.3495144017860173E-5</v>
      </c>
      <c r="D501" s="10">
        <v>3.3585124326689688E-5</v>
      </c>
      <c r="E501" s="10">
        <v>3.2511685481542948E-5</v>
      </c>
      <c r="F501" s="10">
        <v>3.0169163715535251E-5</v>
      </c>
      <c r="G501" s="10">
        <v>4.5056391011390777E-5</v>
      </c>
      <c r="H501" s="10">
        <v>6.2065799293765096E-5</v>
      </c>
      <c r="I501" s="10">
        <v>5.0254420830229873E-5</v>
      </c>
      <c r="J501" s="10">
        <v>4.8630944898738328E-5</v>
      </c>
      <c r="K501">
        <v>3.4883924328728878E-5</v>
      </c>
      <c r="L501">
        <v>6.169482539440885E-5</v>
      </c>
      <c r="M501">
        <v>4.0888433039837738E-5</v>
      </c>
      <c r="N501">
        <v>4.46999967488544E-5</v>
      </c>
      <c r="O501">
        <v>4.3054815474914312E-5</v>
      </c>
      <c r="P501">
        <v>4.7669456587687628E-5</v>
      </c>
      <c r="Q501">
        <v>4.1865328148432763E-5</v>
      </c>
      <c r="R501">
        <v>5.0812421147115297E-5</v>
      </c>
      <c r="S501">
        <v>1.0605022916381409E-4</v>
      </c>
      <c r="T501">
        <v>3.7635926743583508E-4</v>
      </c>
    </row>
    <row r="502" spans="1:20">
      <c r="A502" s="10">
        <v>496</v>
      </c>
      <c r="B502" s="10">
        <v>3.4089105237099767E-5</v>
      </c>
      <c r="C502" s="10">
        <v>8.9376176681414094E-5</v>
      </c>
      <c r="D502" s="10">
        <v>7.0511230289133631E-5</v>
      </c>
      <c r="E502" s="10">
        <v>3.668095617896208E-5</v>
      </c>
      <c r="F502" s="10">
        <v>6.6910360195460316E-6</v>
      </c>
      <c r="G502" s="10">
        <v>4.0975727786035762E-5</v>
      </c>
      <c r="H502" s="10">
        <v>4.0033118472285687E-5</v>
      </c>
      <c r="I502" s="10">
        <v>3.6808507220801538E-5</v>
      </c>
      <c r="J502" s="10">
        <v>4.501681636505122E-5</v>
      </c>
      <c r="K502">
        <v>3.1677968694672743E-5</v>
      </c>
      <c r="L502">
        <v>4.7317285522409069E-5</v>
      </c>
      <c r="M502">
        <v>4.3811326972554309E-5</v>
      </c>
      <c r="N502">
        <v>2.5421873795130991E-5</v>
      </c>
      <c r="O502">
        <v>1.389365409514756E-4</v>
      </c>
      <c r="P502">
        <v>2.3259654576334161E-5</v>
      </c>
      <c r="Q502">
        <v>5.6647420297559073E-5</v>
      </c>
      <c r="R502">
        <v>2.304554794541781E-5</v>
      </c>
      <c r="S502">
        <v>1.158938963085725E-4</v>
      </c>
      <c r="T502">
        <v>4.2641062239992831E-4</v>
      </c>
    </row>
    <row r="503" spans="1:20">
      <c r="A503" s="10">
        <v>497</v>
      </c>
      <c r="B503" s="10">
        <v>1.5329925317567379E-5</v>
      </c>
      <c r="C503" s="10">
        <v>6.3159369710202526E-5</v>
      </c>
      <c r="D503" s="10">
        <v>3.9964040571539013E-5</v>
      </c>
      <c r="E503" s="10">
        <v>2.1591544276263199E-5</v>
      </c>
      <c r="F503" s="10">
        <v>1.334886701096795E-7</v>
      </c>
      <c r="G503" s="10">
        <v>2.9338845219698768E-5</v>
      </c>
      <c r="H503" s="10">
        <v>1.8652003450958351E-5</v>
      </c>
      <c r="I503" s="10">
        <v>3.2816480161342631E-5</v>
      </c>
      <c r="J503" s="10">
        <v>2.9882037348964991E-5</v>
      </c>
      <c r="K503">
        <v>1.1507775917256421E-5</v>
      </c>
      <c r="L503">
        <v>3.3979759119375781E-6</v>
      </c>
      <c r="M503">
        <v>3.8703004704262321E-5</v>
      </c>
      <c r="N503">
        <v>4.7715875754107226E-6</v>
      </c>
      <c r="O503">
        <v>1.066985414873396E-4</v>
      </c>
      <c r="P503">
        <v>5.8268518718125086E-7</v>
      </c>
      <c r="Q503">
        <v>4.0028220794163318E-5</v>
      </c>
      <c r="R503">
        <v>3.1911217314001299E-6</v>
      </c>
      <c r="S503">
        <v>1.260991689775296E-4</v>
      </c>
      <c r="T503">
        <v>4.9096174093208071E-4</v>
      </c>
    </row>
    <row r="504" spans="1:20">
      <c r="A504" s="10">
        <v>498</v>
      </c>
      <c r="B504" s="10">
        <v>1.2090184480344489E-5</v>
      </c>
      <c r="C504" s="10">
        <v>2.5784339865934189E-5</v>
      </c>
      <c r="D504" s="10">
        <v>1.430438030884049E-5</v>
      </c>
      <c r="E504" s="10">
        <v>2.1648073056494688E-5</v>
      </c>
      <c r="F504" s="10">
        <v>0</v>
      </c>
      <c r="G504" s="10">
        <v>3.9448781993671558E-5</v>
      </c>
      <c r="H504" s="10">
        <v>6.2611079448952021E-6</v>
      </c>
      <c r="I504" s="10">
        <v>2.6560047278109511E-5</v>
      </c>
      <c r="J504" s="10">
        <v>2.4447194558422421E-5</v>
      </c>
      <c r="K504">
        <v>9.1706883108030011E-6</v>
      </c>
      <c r="L504">
        <v>8.5138859910396721E-7</v>
      </c>
      <c r="M504">
        <v>2.6630520171835782E-5</v>
      </c>
      <c r="N504">
        <v>2.007122599799249E-6</v>
      </c>
      <c r="O504">
        <v>2.747380517642225E-5</v>
      </c>
      <c r="P504">
        <v>2.9097108138046398E-6</v>
      </c>
      <c r="Q504">
        <v>1.2358804732462639E-5</v>
      </c>
      <c r="R504">
        <v>1.805045230162876E-6</v>
      </c>
      <c r="S504">
        <v>1.2927082909328029E-4</v>
      </c>
      <c r="T504">
        <v>5.6477362477639866E-4</v>
      </c>
    </row>
    <row r="505" spans="1:20">
      <c r="A505" s="10">
        <v>499</v>
      </c>
      <c r="B505" s="10">
        <v>5.5614111769583446E-6</v>
      </c>
      <c r="C505" s="10">
        <v>6.6507083589814441E-6</v>
      </c>
      <c r="D505" s="10">
        <v>6.3292915346322132E-6</v>
      </c>
      <c r="E505" s="10">
        <v>4.4275318897076422E-6</v>
      </c>
      <c r="F505" s="10">
        <v>0</v>
      </c>
      <c r="G505" s="10">
        <v>2.886136820701595E-5</v>
      </c>
      <c r="H505" s="10">
        <v>3.3947564158656762E-6</v>
      </c>
      <c r="I505" s="10">
        <v>1.6823789104515381E-5</v>
      </c>
      <c r="J505" s="10">
        <v>1.351162612524351E-5</v>
      </c>
      <c r="K505">
        <v>7.5014804759420206E-6</v>
      </c>
      <c r="L505">
        <v>4.61926672962478E-8</v>
      </c>
      <c r="M505">
        <v>1.5730193516018121E-5</v>
      </c>
      <c r="N505">
        <v>1.7102578275310901E-6</v>
      </c>
      <c r="O505">
        <v>5.1321734036369611E-6</v>
      </c>
      <c r="P505">
        <v>3.0373388499052219E-6</v>
      </c>
      <c r="Q505">
        <v>0</v>
      </c>
      <c r="R505">
        <v>2.615684954604896E-8</v>
      </c>
      <c r="S505">
        <v>1.2627843792448011E-4</v>
      </c>
      <c r="T505">
        <v>6.2023593622705889E-4</v>
      </c>
    </row>
    <row r="506" spans="1:20">
      <c r="A506" s="10">
        <v>500</v>
      </c>
      <c r="B506" s="10">
        <v>2.4241541516494581E-6</v>
      </c>
      <c r="C506" s="10">
        <v>8.1094332523590833E-6</v>
      </c>
      <c r="D506" s="10">
        <v>2.331194008147247E-6</v>
      </c>
      <c r="E506" s="10">
        <v>0</v>
      </c>
      <c r="F506" s="10">
        <v>0</v>
      </c>
      <c r="G506" s="10">
        <v>1.0226813451555171E-5</v>
      </c>
      <c r="H506" s="10">
        <v>3.8033258528120109E-6</v>
      </c>
      <c r="I506" s="10">
        <v>9.4013205150002508E-6</v>
      </c>
      <c r="J506" s="10">
        <v>1.9926181189839301E-6</v>
      </c>
      <c r="K506">
        <v>2.7988911228923549E-6</v>
      </c>
      <c r="L506">
        <v>0</v>
      </c>
      <c r="M506">
        <v>6.3638126375803403E-6</v>
      </c>
      <c r="N506">
        <v>3.4861003675882878E-7</v>
      </c>
      <c r="O506">
        <v>1.039204780071139E-6</v>
      </c>
      <c r="P506">
        <v>0</v>
      </c>
      <c r="Q506">
        <v>0</v>
      </c>
      <c r="R506">
        <v>0</v>
      </c>
      <c r="S506">
        <v>1.3041302926203481E-4</v>
      </c>
      <c r="T506">
        <v>6.3375099120923923E-4</v>
      </c>
    </row>
    <row r="507" spans="1:20">
      <c r="A507" s="10">
        <v>501</v>
      </c>
      <c r="B507" s="10">
        <v>5.2172228273973428E-8</v>
      </c>
      <c r="C507" s="10">
        <v>6.1023006079749953E-6</v>
      </c>
      <c r="D507" s="10">
        <v>6.2963705628222749E-7</v>
      </c>
      <c r="E507" s="10">
        <v>0</v>
      </c>
      <c r="F507" s="10">
        <v>0</v>
      </c>
      <c r="G507" s="10">
        <v>9.8448142283759722E-7</v>
      </c>
      <c r="H507" s="10">
        <v>8.6874606570792741E-8</v>
      </c>
      <c r="I507" s="10">
        <v>2.511359293746573E-6</v>
      </c>
      <c r="J507" s="10">
        <v>2.2952249066213829E-7</v>
      </c>
      <c r="K507">
        <v>2.0155358924841761E-7</v>
      </c>
      <c r="L507">
        <v>0</v>
      </c>
      <c r="M507">
        <v>1.270607635196244E-6</v>
      </c>
      <c r="N507">
        <v>7.5158470016276428E-10</v>
      </c>
      <c r="O507">
        <v>1.5723640423839981E-7</v>
      </c>
      <c r="P507">
        <v>0</v>
      </c>
      <c r="Q507">
        <v>0</v>
      </c>
      <c r="R507">
        <v>0</v>
      </c>
      <c r="S507">
        <v>1.354131594037729E-4</v>
      </c>
      <c r="T507">
        <v>6.7126508464671823E-4</v>
      </c>
    </row>
    <row r="508" spans="1:20">
      <c r="A508" s="10">
        <v>502</v>
      </c>
      <c r="B508" s="10">
        <v>0</v>
      </c>
      <c r="C508" s="10">
        <v>8.6841610891357364E-7</v>
      </c>
      <c r="D508" s="10">
        <v>2.8304873155126348E-7</v>
      </c>
      <c r="E508" s="10">
        <v>0</v>
      </c>
      <c r="F508" s="10">
        <v>0</v>
      </c>
      <c r="G508" s="10">
        <v>9.2155933614603192E-8</v>
      </c>
      <c r="H508" s="10">
        <v>0</v>
      </c>
      <c r="I508" s="10">
        <v>4.4091332744460542E-7</v>
      </c>
      <c r="J508" s="10">
        <v>1.6495456207751211E-9</v>
      </c>
      <c r="K508">
        <v>0</v>
      </c>
      <c r="L508">
        <v>0</v>
      </c>
      <c r="M508">
        <v>4.0594453003615959E-7</v>
      </c>
      <c r="N508">
        <v>7.5158470016276428E-10</v>
      </c>
      <c r="O508">
        <v>4.6520917687206759E-9</v>
      </c>
      <c r="P508">
        <v>0</v>
      </c>
      <c r="Q508">
        <v>0</v>
      </c>
      <c r="R508">
        <v>0</v>
      </c>
      <c r="S508">
        <v>1.3525537756666701E-4</v>
      </c>
      <c r="T508">
        <v>6.4738165208072041E-4</v>
      </c>
    </row>
    <row r="509" spans="1:20">
      <c r="A509" s="10">
        <v>503</v>
      </c>
      <c r="B509" s="10">
        <v>0</v>
      </c>
      <c r="C509" s="10">
        <v>8.7594927265843621E-11</v>
      </c>
      <c r="D509" s="10">
        <v>2.785856030273118E-8</v>
      </c>
      <c r="E509" s="10">
        <v>0</v>
      </c>
      <c r="F509" s="10">
        <v>0</v>
      </c>
      <c r="G509" s="10">
        <v>8.7118227420298942E-8</v>
      </c>
      <c r="H509" s="10">
        <v>0</v>
      </c>
      <c r="I509" s="10">
        <v>3.1409614299796543E-8</v>
      </c>
      <c r="J509" s="10">
        <v>7.0694812318933757E-10</v>
      </c>
      <c r="K509">
        <v>0</v>
      </c>
      <c r="L509">
        <v>0</v>
      </c>
      <c r="M509">
        <v>8.825942211325052E-8</v>
      </c>
      <c r="N509">
        <v>7.3368982634936518E-10</v>
      </c>
      <c r="O509">
        <v>3.3520846000943442E-9</v>
      </c>
      <c r="P509">
        <v>0</v>
      </c>
      <c r="Q509">
        <v>0</v>
      </c>
      <c r="R509">
        <v>0</v>
      </c>
      <c r="S509">
        <v>1.4114596374226179E-4</v>
      </c>
      <c r="T509">
        <v>6.5655580999942221E-4</v>
      </c>
    </row>
    <row r="510" spans="1:20">
      <c r="A510" s="10">
        <v>504</v>
      </c>
      <c r="B510" s="10">
        <v>0</v>
      </c>
      <c r="C510" s="10">
        <v>0</v>
      </c>
      <c r="D510" s="10">
        <v>3.294556700745039E-8</v>
      </c>
      <c r="E510" s="10">
        <v>0</v>
      </c>
      <c r="F510" s="10">
        <v>0</v>
      </c>
      <c r="G510" s="10">
        <v>6.0982759194209266E-9</v>
      </c>
      <c r="H510" s="10">
        <v>1.6043902494246269E-8</v>
      </c>
      <c r="I510" s="10">
        <v>0</v>
      </c>
      <c r="J510" s="10">
        <v>2.3564937439644592E-10</v>
      </c>
      <c r="K510">
        <v>0</v>
      </c>
      <c r="L510">
        <v>0</v>
      </c>
      <c r="M510">
        <v>6.1014605991023501E-10</v>
      </c>
      <c r="N510">
        <v>7.5158470016276428E-10</v>
      </c>
      <c r="O510">
        <v>2.25621078852504E-10</v>
      </c>
      <c r="P510">
        <v>0</v>
      </c>
      <c r="Q510">
        <v>0</v>
      </c>
      <c r="R510">
        <v>0</v>
      </c>
      <c r="S510">
        <v>1.5348580829943159E-4</v>
      </c>
      <c r="T510">
        <v>6.3381693463009591E-4</v>
      </c>
    </row>
    <row r="511" spans="1:20">
      <c r="A511" s="10">
        <v>505</v>
      </c>
      <c r="B511" s="10">
        <v>0</v>
      </c>
      <c r="C511" s="10">
        <v>0</v>
      </c>
      <c r="D511" s="10">
        <v>9.5981258579607837E-11</v>
      </c>
      <c r="E511" s="10">
        <v>0</v>
      </c>
      <c r="F511" s="10">
        <v>0</v>
      </c>
      <c r="G511" s="10">
        <v>0</v>
      </c>
      <c r="H511" s="10">
        <v>0</v>
      </c>
      <c r="I511" s="10">
        <v>0</v>
      </c>
      <c r="J511" s="10">
        <v>0</v>
      </c>
      <c r="K511">
        <v>0</v>
      </c>
      <c r="L511">
        <v>1.154816682406195E-9</v>
      </c>
      <c r="M511">
        <v>0</v>
      </c>
      <c r="N511">
        <v>7.6947957397616349E-10</v>
      </c>
      <c r="O511">
        <v>2.1487721795476571E-11</v>
      </c>
      <c r="P511">
        <v>0</v>
      </c>
      <c r="Q511">
        <v>0</v>
      </c>
      <c r="R511">
        <v>0</v>
      </c>
      <c r="S511">
        <v>1.629532510680053E-4</v>
      </c>
      <c r="T511">
        <v>6.5284348688281972E-4</v>
      </c>
    </row>
    <row r="512" spans="1:20">
      <c r="A512" s="10">
        <v>506</v>
      </c>
      <c r="B512" s="10">
        <v>0</v>
      </c>
      <c r="C512" s="10">
        <v>0</v>
      </c>
      <c r="D512" s="10">
        <v>9.5981258579607837E-11</v>
      </c>
      <c r="E512" s="10">
        <v>0</v>
      </c>
      <c r="F512" s="10">
        <v>0</v>
      </c>
      <c r="G512" s="10">
        <v>0</v>
      </c>
      <c r="H512" s="10">
        <v>0</v>
      </c>
      <c r="I512" s="10">
        <v>0</v>
      </c>
      <c r="J512" s="10">
        <v>0</v>
      </c>
      <c r="K512">
        <v>0</v>
      </c>
      <c r="L512">
        <v>0</v>
      </c>
      <c r="M512">
        <v>0</v>
      </c>
      <c r="N512">
        <v>8.4105906922976E-10</v>
      </c>
      <c r="O512">
        <v>1.0743860897738281E-11</v>
      </c>
      <c r="P512">
        <v>0</v>
      </c>
      <c r="Q512">
        <v>0</v>
      </c>
      <c r="R512">
        <v>0</v>
      </c>
      <c r="S512">
        <v>1.8761950902647181E-4</v>
      </c>
      <c r="T512">
        <v>6.6152919994547988E-4</v>
      </c>
    </row>
    <row r="513" spans="1:20">
      <c r="A513" s="10">
        <v>507</v>
      </c>
      <c r="B513" s="10">
        <v>0</v>
      </c>
      <c r="C513" s="10">
        <v>5.3257715777632913E-7</v>
      </c>
      <c r="D513" s="10">
        <v>4.7990629289803918E-11</v>
      </c>
      <c r="E513" s="10">
        <v>0</v>
      </c>
      <c r="F513" s="10">
        <v>0</v>
      </c>
      <c r="G513" s="10">
        <v>0</v>
      </c>
      <c r="H513" s="10">
        <v>0</v>
      </c>
      <c r="I513" s="10">
        <v>0</v>
      </c>
      <c r="J513" s="10">
        <v>2.3564937439644592E-10</v>
      </c>
      <c r="K513">
        <v>0</v>
      </c>
      <c r="L513">
        <v>0</v>
      </c>
      <c r="M513">
        <v>0</v>
      </c>
      <c r="N513">
        <v>8.052693216029618E-10</v>
      </c>
      <c r="O513">
        <v>1.0743860897738281E-11</v>
      </c>
      <c r="P513">
        <v>0</v>
      </c>
      <c r="Q513">
        <v>0</v>
      </c>
      <c r="R513">
        <v>0</v>
      </c>
      <c r="S513">
        <v>2.163508000894714E-4</v>
      </c>
      <c r="T513">
        <v>6.6203545641857161E-4</v>
      </c>
    </row>
    <row r="514" spans="1:20">
      <c r="A514" s="10">
        <v>508</v>
      </c>
      <c r="B514" s="10">
        <v>0</v>
      </c>
      <c r="C514" s="10">
        <v>3.7227844087983541E-7</v>
      </c>
      <c r="D514" s="10">
        <v>9.5981258579607837E-11</v>
      </c>
      <c r="E514" s="10">
        <v>0</v>
      </c>
      <c r="F514" s="10">
        <v>0</v>
      </c>
      <c r="G514" s="10">
        <v>1.027142840030416E-8</v>
      </c>
      <c r="H514" s="10">
        <v>0</v>
      </c>
      <c r="I514" s="10">
        <v>0</v>
      </c>
      <c r="J514" s="10">
        <v>0</v>
      </c>
      <c r="K514">
        <v>0</v>
      </c>
      <c r="L514">
        <v>0</v>
      </c>
      <c r="M514">
        <v>0</v>
      </c>
      <c r="N514">
        <v>7.5158470016276428E-10</v>
      </c>
      <c r="O514">
        <v>0</v>
      </c>
      <c r="P514">
        <v>0</v>
      </c>
      <c r="Q514">
        <v>0</v>
      </c>
      <c r="R514">
        <v>0</v>
      </c>
      <c r="S514">
        <v>2.346903869438873E-4</v>
      </c>
      <c r="T514">
        <v>6.675028738042869E-4</v>
      </c>
    </row>
    <row r="515" spans="1:20">
      <c r="A515" s="10">
        <v>509</v>
      </c>
      <c r="B515" s="10">
        <v>0</v>
      </c>
      <c r="C515" s="10">
        <v>0</v>
      </c>
      <c r="D515" s="10">
        <v>9.5981258579607837E-11</v>
      </c>
      <c r="E515" s="10">
        <v>0</v>
      </c>
      <c r="F515" s="10">
        <v>0</v>
      </c>
      <c r="G515" s="10">
        <v>0</v>
      </c>
      <c r="H515" s="10">
        <v>0</v>
      </c>
      <c r="I515" s="10">
        <v>0</v>
      </c>
      <c r="J515" s="10">
        <v>0</v>
      </c>
      <c r="K515">
        <v>0</v>
      </c>
      <c r="L515">
        <v>0</v>
      </c>
      <c r="M515">
        <v>0</v>
      </c>
      <c r="N515">
        <v>8.231641954163609E-10</v>
      </c>
      <c r="O515">
        <v>8.595088718190627E-11</v>
      </c>
      <c r="P515">
        <v>0</v>
      </c>
      <c r="Q515">
        <v>0</v>
      </c>
      <c r="R515">
        <v>0</v>
      </c>
      <c r="S515">
        <v>2.5223693690940572E-4</v>
      </c>
      <c r="T515">
        <v>6.9743252939060037E-4</v>
      </c>
    </row>
    <row r="516" spans="1:20">
      <c r="A516" s="10">
        <v>510</v>
      </c>
      <c r="B516" s="10">
        <v>0</v>
      </c>
      <c r="C516" s="10">
        <v>0</v>
      </c>
      <c r="D516" s="10">
        <v>9.5981258579607837E-11</v>
      </c>
      <c r="E516" s="10">
        <v>0</v>
      </c>
      <c r="F516" s="10">
        <v>0</v>
      </c>
      <c r="G516" s="10">
        <v>0</v>
      </c>
      <c r="H516" s="10">
        <v>0</v>
      </c>
      <c r="I516" s="10">
        <v>0</v>
      </c>
      <c r="J516" s="10">
        <v>0</v>
      </c>
      <c r="K516">
        <v>0</v>
      </c>
      <c r="L516">
        <v>0</v>
      </c>
      <c r="M516">
        <v>0</v>
      </c>
      <c r="N516">
        <v>7.6947957397616349E-10</v>
      </c>
      <c r="O516">
        <v>0</v>
      </c>
      <c r="P516">
        <v>0</v>
      </c>
      <c r="Q516">
        <v>0</v>
      </c>
      <c r="R516">
        <v>0</v>
      </c>
      <c r="S516">
        <v>2.5776862570839408E-4</v>
      </c>
      <c r="T516">
        <v>6.8944714696456231E-4</v>
      </c>
    </row>
    <row r="517" spans="1:20">
      <c r="A517" s="10">
        <v>511</v>
      </c>
      <c r="B517" s="10">
        <v>1.5332762646095551E-6</v>
      </c>
      <c r="C517" s="10">
        <v>6.1469740208805762E-8</v>
      </c>
      <c r="D517" s="10">
        <v>2.049739765254137E-8</v>
      </c>
      <c r="E517" s="10">
        <v>6.1774513021635281E-7</v>
      </c>
      <c r="F517" s="10">
        <v>0</v>
      </c>
      <c r="G517" s="10">
        <v>4.3145396823628509E-7</v>
      </c>
      <c r="H517" s="10">
        <v>6.0487596027009004E-8</v>
      </c>
      <c r="I517" s="10">
        <v>1.270786423287344E-6</v>
      </c>
      <c r="J517" s="10">
        <v>2.8184843424686911E-8</v>
      </c>
      <c r="K517">
        <v>9.1436506341965053E-9</v>
      </c>
      <c r="L517">
        <v>1.4622866240968439E-8</v>
      </c>
      <c r="M517">
        <v>1.543032467304459E-7</v>
      </c>
      <c r="N517">
        <v>9.6223420725719242E-7</v>
      </c>
      <c r="O517">
        <v>2.6989679820860588E-7</v>
      </c>
      <c r="P517">
        <v>1.0873528102286E-8</v>
      </c>
      <c r="Q517">
        <v>0</v>
      </c>
      <c r="R517">
        <v>1.1166887773486361E-6</v>
      </c>
      <c r="S517">
        <v>2.6114617352996771E-4</v>
      </c>
      <c r="T517">
        <v>6.6246524208050678E-4</v>
      </c>
    </row>
    <row r="518" spans="1:20">
      <c r="A518" s="10">
        <v>512</v>
      </c>
      <c r="B518" s="10">
        <v>6.1207258991560578E-5</v>
      </c>
      <c r="C518" s="10">
        <v>9.2645475582137631E-6</v>
      </c>
      <c r="D518" s="10">
        <v>6.7343552413870712E-6</v>
      </c>
      <c r="E518" s="10">
        <v>3.7401936778427233E-5</v>
      </c>
      <c r="F518" s="10">
        <v>1.076946031283025E-5</v>
      </c>
      <c r="G518" s="10">
        <v>3.5278262945293289E-5</v>
      </c>
      <c r="H518" s="10">
        <v>1.584175557368987E-5</v>
      </c>
      <c r="I518" s="10">
        <v>5.3240116724768569E-5</v>
      </c>
      <c r="J518" s="10">
        <v>1.302808067846323E-5</v>
      </c>
      <c r="K518">
        <v>5.2964104704463142E-6</v>
      </c>
      <c r="L518">
        <v>1.9713991067024389E-5</v>
      </c>
      <c r="M518">
        <v>1.0824322196772431E-5</v>
      </c>
      <c r="N518">
        <v>3.7566462541953902E-5</v>
      </c>
      <c r="O518">
        <v>2.0308168080322619E-5</v>
      </c>
      <c r="P518">
        <v>1.707963957303282E-5</v>
      </c>
      <c r="Q518">
        <v>4.1530879468203042E-6</v>
      </c>
      <c r="R518">
        <v>5.6462871090993468E-5</v>
      </c>
      <c r="S518">
        <v>2.664996808505984E-4</v>
      </c>
      <c r="T518">
        <v>6.6774864589455596E-4</v>
      </c>
    </row>
    <row r="519" spans="1:20">
      <c r="A519" s="10">
        <v>513</v>
      </c>
      <c r="B519" s="10">
        <v>2.1105211722730841E-4</v>
      </c>
      <c r="C519" s="10">
        <v>4.7849940018836529E-5</v>
      </c>
      <c r="D519" s="10">
        <v>4.0143835064641803E-5</v>
      </c>
      <c r="E519" s="10">
        <v>1.6838404312166641E-4</v>
      </c>
      <c r="F519" s="10">
        <v>5.4761442673984139E-5</v>
      </c>
      <c r="G519" s="10">
        <v>1.3872320089314819E-4</v>
      </c>
      <c r="H519" s="10">
        <v>7.6167985363209665E-5</v>
      </c>
      <c r="I519" s="10">
        <v>1.800285191365978E-4</v>
      </c>
      <c r="J519" s="10">
        <v>6.6409811224783671E-5</v>
      </c>
      <c r="K519">
        <v>4.0855785120217457E-5</v>
      </c>
      <c r="L519">
        <v>9.2523869288758741E-5</v>
      </c>
      <c r="M519">
        <v>3.6480418473638367E-5</v>
      </c>
      <c r="N519">
        <v>1.154802644376193E-4</v>
      </c>
      <c r="O519">
        <v>7.7352210014175796E-5</v>
      </c>
      <c r="P519">
        <v>1.0198608212977111E-4</v>
      </c>
      <c r="Q519">
        <v>3.6907451989925818E-5</v>
      </c>
      <c r="R519">
        <v>2.198747694616623E-4</v>
      </c>
      <c r="S519">
        <v>2.7836165829892842E-4</v>
      </c>
      <c r="T519">
        <v>6.4766371232146585E-4</v>
      </c>
    </row>
    <row r="520" spans="1:20">
      <c r="A520" s="10">
        <v>514</v>
      </c>
      <c r="B520" s="10">
        <v>3.322208872664285E-4</v>
      </c>
      <c r="C520" s="10">
        <v>9.7891266421687651E-5</v>
      </c>
      <c r="D520" s="10">
        <v>9.1501549293236456E-5</v>
      </c>
      <c r="E520" s="10">
        <v>2.8643674653477122E-4</v>
      </c>
      <c r="F520" s="10">
        <v>1.9660396301359931E-4</v>
      </c>
      <c r="G520" s="10">
        <v>2.5335662104999598E-4</v>
      </c>
      <c r="H520" s="10">
        <v>1.5211379393122949E-4</v>
      </c>
      <c r="I520" s="10">
        <v>3.0235800004844418E-4</v>
      </c>
      <c r="J520" s="10">
        <v>1.150905182019133E-4</v>
      </c>
      <c r="K520">
        <v>1.206512197992561E-4</v>
      </c>
      <c r="L520">
        <v>1.734208421261325E-4</v>
      </c>
      <c r="M520">
        <v>6.994495406320899E-5</v>
      </c>
      <c r="N520">
        <v>1.635637255053052E-4</v>
      </c>
      <c r="O520">
        <v>1.3998849197951929E-4</v>
      </c>
      <c r="P520">
        <v>1.6633467000539071E-4</v>
      </c>
      <c r="Q520">
        <v>7.7779575980248117E-5</v>
      </c>
      <c r="R520">
        <v>3.6121163639759658E-4</v>
      </c>
      <c r="S520">
        <v>2.8685941918812961E-4</v>
      </c>
      <c r="T520">
        <v>5.9961148679234309E-4</v>
      </c>
    </row>
    <row r="521" spans="1:20">
      <c r="A521" s="10">
        <v>515</v>
      </c>
      <c r="B521" s="10">
        <v>4.0994307967180639E-4</v>
      </c>
      <c r="C521" s="10">
        <v>1.604913293820587E-4</v>
      </c>
      <c r="D521" s="10">
        <v>9.3704292182909468E-5</v>
      </c>
      <c r="E521" s="10">
        <v>3.901662876739386E-4</v>
      </c>
      <c r="F521" s="10">
        <v>2.2548364623260349E-4</v>
      </c>
      <c r="G521" s="10">
        <v>3.3583159467100458E-4</v>
      </c>
      <c r="H521" s="10">
        <v>2.0365307419921609E-4</v>
      </c>
      <c r="I521" s="10">
        <v>4.0152981832580688E-4</v>
      </c>
      <c r="J521" s="10">
        <v>1.6568371897599139E-4</v>
      </c>
      <c r="K521">
        <v>2.000343544897516E-4</v>
      </c>
      <c r="L521">
        <v>2.4611932384364021E-4</v>
      </c>
      <c r="M521">
        <v>9.389883076573988E-5</v>
      </c>
      <c r="N521">
        <v>1.6246902449464429E-4</v>
      </c>
      <c r="O521">
        <v>1.6640294548791499E-4</v>
      </c>
      <c r="P521">
        <v>2.6456961147170848E-4</v>
      </c>
      <c r="Q521">
        <v>2.1429940549555609E-4</v>
      </c>
      <c r="R521">
        <v>4.4931149527889307E-4</v>
      </c>
      <c r="S521">
        <v>2.847230672591605E-4</v>
      </c>
      <c r="T521">
        <v>5.6670076140846075E-4</v>
      </c>
    </row>
    <row r="522" spans="1:20">
      <c r="A522" s="10">
        <v>516</v>
      </c>
      <c r="B522" s="10">
        <v>4.5880620400743581E-4</v>
      </c>
      <c r="C522" s="10">
        <v>1.9942704899478849E-4</v>
      </c>
      <c r="D522" s="10">
        <v>1.147795060103431E-4</v>
      </c>
      <c r="E522" s="10">
        <v>4.0864988766396899E-4</v>
      </c>
      <c r="F522" s="10">
        <v>3.1304920531529371E-4</v>
      </c>
      <c r="G522" s="10">
        <v>3.8421697579669762E-4</v>
      </c>
      <c r="H522" s="10">
        <v>2.381057462481132E-4</v>
      </c>
      <c r="I522" s="10">
        <v>4.3657237978567592E-4</v>
      </c>
      <c r="J522" s="10">
        <v>1.899613473140794E-4</v>
      </c>
      <c r="K522">
        <v>2.040704036651862E-4</v>
      </c>
      <c r="L522">
        <v>2.5837252068751972E-4</v>
      </c>
      <c r="M522">
        <v>1.3403450507689949E-4</v>
      </c>
      <c r="N522">
        <v>1.5950872249373749E-4</v>
      </c>
      <c r="O522">
        <v>1.7296589308291941E-4</v>
      </c>
      <c r="P522">
        <v>3.6246828908146321E-4</v>
      </c>
      <c r="Q522">
        <v>2.6058039519015502E-4</v>
      </c>
      <c r="R522">
        <v>4.6412335394983932E-4</v>
      </c>
      <c r="S522">
        <v>2.7910251573860139E-4</v>
      </c>
      <c r="T522">
        <v>6.1680827330993018E-4</v>
      </c>
    </row>
    <row r="523" spans="1:20">
      <c r="A523" s="10">
        <v>517</v>
      </c>
      <c r="B523" s="10">
        <v>3.9277513416999932E-4</v>
      </c>
      <c r="C523" s="10">
        <v>2.039045731956411E-4</v>
      </c>
      <c r="D523" s="10">
        <v>1.070809608378858E-4</v>
      </c>
      <c r="E523" s="10">
        <v>4.1709256162772201E-4</v>
      </c>
      <c r="F523" s="10">
        <v>2.9653321375101822E-4</v>
      </c>
      <c r="G523" s="10">
        <v>3.9424212096808451E-4</v>
      </c>
      <c r="H523" s="10">
        <v>2.471107157355536E-4</v>
      </c>
      <c r="I523" s="10">
        <v>4.4856169997780618E-4</v>
      </c>
      <c r="J523" s="10">
        <v>1.886219669346255E-4</v>
      </c>
      <c r="K523">
        <v>2.3014476472375079E-4</v>
      </c>
      <c r="L523">
        <v>2.5199137901596479E-4</v>
      </c>
      <c r="M523">
        <v>1.409672080307304E-4</v>
      </c>
      <c r="N523">
        <v>1.329882264737213E-4</v>
      </c>
      <c r="O523">
        <v>1.6716373170791001E-4</v>
      </c>
      <c r="P523">
        <v>2.5904862288413989E-4</v>
      </c>
      <c r="Q523">
        <v>2.5744717599298202E-4</v>
      </c>
      <c r="R523">
        <v>4.9136895453180684E-4</v>
      </c>
      <c r="S523">
        <v>2.7762790030859381E-4</v>
      </c>
      <c r="T523">
        <v>6.1879167272319989E-4</v>
      </c>
    </row>
    <row r="524" spans="1:20">
      <c r="A524" s="10">
        <v>518</v>
      </c>
      <c r="B524" s="10">
        <v>3.8149701907690028E-4</v>
      </c>
      <c r="C524" s="10">
        <v>1.8228563490597959E-4</v>
      </c>
      <c r="D524" s="10">
        <v>8.5238613201957513E-5</v>
      </c>
      <c r="E524" s="10">
        <v>3.7004203041025158E-4</v>
      </c>
      <c r="F524" s="10">
        <v>2.0081609882953099E-4</v>
      </c>
      <c r="G524" s="10">
        <v>3.5833408414451891E-4</v>
      </c>
      <c r="H524" s="10">
        <v>1.956965841578932E-4</v>
      </c>
      <c r="I524" s="10">
        <v>4.1667959517209779E-4</v>
      </c>
      <c r="J524" s="10">
        <v>1.6439581855886819E-4</v>
      </c>
      <c r="K524">
        <v>2.0035475095753861E-4</v>
      </c>
      <c r="L524">
        <v>2.1498042819819219E-4</v>
      </c>
      <c r="M524">
        <v>1.09428034094161E-4</v>
      </c>
      <c r="N524">
        <v>1.228750503810401E-4</v>
      </c>
      <c r="O524">
        <v>1.419962023688136E-4</v>
      </c>
      <c r="P524">
        <v>2.433131779163851E-4</v>
      </c>
      <c r="Q524">
        <v>2.4807804780247351E-4</v>
      </c>
      <c r="R524">
        <v>4.315235019186669E-4</v>
      </c>
      <c r="S524">
        <v>2.7368220176446698E-4</v>
      </c>
      <c r="T524">
        <v>5.9976904754801262E-4</v>
      </c>
    </row>
    <row r="525" spans="1:20">
      <c r="A525" s="10">
        <v>519</v>
      </c>
      <c r="B525" s="10">
        <v>2.8782187593413551E-4</v>
      </c>
      <c r="C525" s="10">
        <v>1.400092922230001E-4</v>
      </c>
      <c r="D525" s="10">
        <v>5.663953889291581E-5</v>
      </c>
      <c r="E525" s="10">
        <v>2.6280416250317942E-4</v>
      </c>
      <c r="F525" s="10">
        <v>1.7535018220998449E-4</v>
      </c>
      <c r="G525" s="10">
        <v>2.6879136118979942E-4</v>
      </c>
      <c r="H525" s="10">
        <v>1.5156671352516531E-4</v>
      </c>
      <c r="I525" s="10">
        <v>3.1017683445365858E-4</v>
      </c>
      <c r="J525" s="10">
        <v>1.3006190265478051E-4</v>
      </c>
      <c r="K525">
        <v>1.2364229964340859E-4</v>
      </c>
      <c r="L525">
        <v>1.649233834024E-4</v>
      </c>
      <c r="M525">
        <v>8.9383993083554485E-5</v>
      </c>
      <c r="N525">
        <v>9.2730005828459719E-5</v>
      </c>
      <c r="O525">
        <v>1.1240331674682069E-4</v>
      </c>
      <c r="P525">
        <v>2.0549645167401419E-4</v>
      </c>
      <c r="Q525">
        <v>1.8788610438945369E-4</v>
      </c>
      <c r="R525">
        <v>3.0888515105830042E-4</v>
      </c>
      <c r="S525">
        <v>2.8220809551627712E-4</v>
      </c>
      <c r="T525">
        <v>5.8312875804211706E-4</v>
      </c>
    </row>
    <row r="526" spans="1:20">
      <c r="A526" s="10">
        <v>520</v>
      </c>
      <c r="B526" s="10">
        <v>1.200189040184315E-4</v>
      </c>
      <c r="C526" s="10">
        <v>1.165300325769252E-4</v>
      </c>
      <c r="D526" s="10">
        <v>4.6313872695390137E-5</v>
      </c>
      <c r="E526" s="10">
        <v>1.216840018429089E-4</v>
      </c>
      <c r="F526" s="10">
        <v>1.0487785847746559E-4</v>
      </c>
      <c r="G526" s="10">
        <v>1.3191072406371209E-4</v>
      </c>
      <c r="H526" s="10">
        <v>8.6567180395518578E-5</v>
      </c>
      <c r="I526" s="10">
        <v>1.4688934216800309E-4</v>
      </c>
      <c r="J526" s="10">
        <v>7.97971429092549E-5</v>
      </c>
      <c r="K526">
        <v>5.5161886827128093E-5</v>
      </c>
      <c r="L526">
        <v>1.6440085772402829E-4</v>
      </c>
      <c r="M526">
        <v>5.7567927686808902E-5</v>
      </c>
      <c r="N526">
        <v>4.1986827429029028E-5</v>
      </c>
      <c r="O526">
        <v>1.6347777813866359E-4</v>
      </c>
      <c r="P526">
        <v>8.1436835658400047E-5</v>
      </c>
      <c r="Q526">
        <v>1.5293756609801619E-4</v>
      </c>
      <c r="R526">
        <v>1.213415554780319E-4</v>
      </c>
      <c r="S526">
        <v>2.8737864685358548E-4</v>
      </c>
      <c r="T526">
        <v>5.795564934537946E-4</v>
      </c>
    </row>
    <row r="527" spans="1:20">
      <c r="A527" s="10">
        <v>521</v>
      </c>
      <c r="B527" s="10">
        <v>2.7691083944667548E-5</v>
      </c>
      <c r="C527" s="10">
        <v>5.1750925357791333E-5</v>
      </c>
      <c r="D527" s="10">
        <v>2.066420528147547E-5</v>
      </c>
      <c r="E527" s="10">
        <v>4.1068486624591372E-5</v>
      </c>
      <c r="F527" s="10">
        <v>1.0577027146486829E-5</v>
      </c>
      <c r="G527" s="10">
        <v>4.3382066745537312E-5</v>
      </c>
      <c r="H527" s="10">
        <v>3.7234101326763193E-5</v>
      </c>
      <c r="I527" s="10">
        <v>4.8064820851108391E-5</v>
      </c>
      <c r="J527" s="10">
        <v>4.7540616451849672E-5</v>
      </c>
      <c r="K527">
        <v>1.8177589750635662E-5</v>
      </c>
      <c r="L527">
        <v>4.2693616054182622E-5</v>
      </c>
      <c r="M527">
        <v>2.5216721126388401E-5</v>
      </c>
      <c r="N527">
        <v>7.2294350725257363E-6</v>
      </c>
      <c r="O527">
        <v>9.8095809049313264E-5</v>
      </c>
      <c r="P527">
        <v>1.255326166225372E-5</v>
      </c>
      <c r="Q527">
        <v>5.1017534180358817E-5</v>
      </c>
      <c r="R527">
        <v>1.3081026544761241E-5</v>
      </c>
      <c r="S527">
        <v>2.8071199197414958E-4</v>
      </c>
      <c r="T527">
        <v>5.973054400999334E-4</v>
      </c>
    </row>
    <row r="528" spans="1:20">
      <c r="A528" s="10">
        <v>522</v>
      </c>
      <c r="B528" s="10">
        <v>1.9062322819361261E-5</v>
      </c>
      <c r="C528" s="10">
        <v>3.036601881505232E-5</v>
      </c>
      <c r="D528" s="10">
        <v>1.142384956487018E-5</v>
      </c>
      <c r="E528" s="10">
        <v>3.4248596948842823E-5</v>
      </c>
      <c r="F528" s="10">
        <v>0</v>
      </c>
      <c r="G528" s="10">
        <v>6.0828565613298861E-5</v>
      </c>
      <c r="H528" s="10">
        <v>2.5019265772525541E-5</v>
      </c>
      <c r="I528" s="10">
        <v>4.2449195235552578E-5</v>
      </c>
      <c r="J528" s="10">
        <v>4.0279248290879012E-5</v>
      </c>
      <c r="K528">
        <v>2.9534974736694951E-6</v>
      </c>
      <c r="L528">
        <v>1.523016989903733E-5</v>
      </c>
      <c r="M528">
        <v>1.7625143874300919E-5</v>
      </c>
      <c r="N528">
        <v>1.794967686445269E-6</v>
      </c>
      <c r="O528">
        <v>4.4468693064844462E-5</v>
      </c>
      <c r="P528">
        <v>3.2079626283769258E-6</v>
      </c>
      <c r="Q528">
        <v>1.7928565827111899E-5</v>
      </c>
      <c r="R528">
        <v>3.2657244054777442E-6</v>
      </c>
      <c r="S528">
        <v>2.6954155802106689E-4</v>
      </c>
      <c r="T528">
        <v>6.0800895182104228E-4</v>
      </c>
    </row>
    <row r="529" spans="1:20">
      <c r="A529" s="10">
        <v>523</v>
      </c>
      <c r="B529" s="10">
        <v>1.5740311817908711E-5</v>
      </c>
      <c r="C529" s="10">
        <v>2.112379701392544E-5</v>
      </c>
      <c r="D529" s="10">
        <v>5.7607543479131664E-6</v>
      </c>
      <c r="E529" s="10">
        <v>2.1011454329460459E-5</v>
      </c>
      <c r="F529" s="10">
        <v>0</v>
      </c>
      <c r="G529" s="10">
        <v>6.2729022283292306E-5</v>
      </c>
      <c r="H529" s="10">
        <v>1.8486672077566988E-5</v>
      </c>
      <c r="I529" s="10">
        <v>3.9102009984459893E-5</v>
      </c>
      <c r="J529" s="10">
        <v>3.4434593564557927E-5</v>
      </c>
      <c r="K529">
        <v>1.6084959610263961E-6</v>
      </c>
      <c r="L529">
        <v>4.1268528962467776E-6</v>
      </c>
      <c r="M529">
        <v>9.114607695910289E-6</v>
      </c>
      <c r="N529">
        <v>1.3845845452825861E-6</v>
      </c>
      <c r="O529">
        <v>1.5682515073095612E-5</v>
      </c>
      <c r="P529">
        <v>7.3722520533499069E-6</v>
      </c>
      <c r="Q529">
        <v>1.1852774074590639E-5</v>
      </c>
      <c r="R529">
        <v>5.7990291972304292E-6</v>
      </c>
      <c r="S529">
        <v>2.5835850375274848E-4</v>
      </c>
      <c r="T529">
        <v>6.1156488931989744E-4</v>
      </c>
    </row>
    <row r="530" spans="1:20">
      <c r="A530" s="10">
        <v>524</v>
      </c>
      <c r="B530" s="10">
        <v>1.1882163173961109E-5</v>
      </c>
      <c r="C530" s="10">
        <v>1.175598160608479E-5</v>
      </c>
      <c r="D530" s="10">
        <v>2.4673506220368151E-6</v>
      </c>
      <c r="E530" s="10">
        <v>7.3116843131235956E-6</v>
      </c>
      <c r="F530" s="10">
        <v>0</v>
      </c>
      <c r="G530" s="10">
        <v>4.7825843477466411E-5</v>
      </c>
      <c r="H530" s="10">
        <v>9.5058705414292785E-6</v>
      </c>
      <c r="I530" s="10">
        <v>2.885099324369435E-5</v>
      </c>
      <c r="J530" s="10">
        <v>2.3160427614790011E-5</v>
      </c>
      <c r="K530">
        <v>1.569905822597126E-6</v>
      </c>
      <c r="L530">
        <v>2.6214338690620618E-7</v>
      </c>
      <c r="M530">
        <v>3.558437322370569E-6</v>
      </c>
      <c r="N530">
        <v>2.2771226927550421E-7</v>
      </c>
      <c r="O530">
        <v>4.7898839335063492E-6</v>
      </c>
      <c r="P530">
        <v>7.0007398431884677E-6</v>
      </c>
      <c r="Q530">
        <v>0</v>
      </c>
      <c r="R530">
        <v>5.3326581351115136E-6</v>
      </c>
      <c r="S530">
        <v>2.5897517662231892E-4</v>
      </c>
      <c r="T530">
        <v>6.237580498369465E-4</v>
      </c>
    </row>
    <row r="531" spans="1:20">
      <c r="A531" s="10">
        <v>525</v>
      </c>
      <c r="B531" s="10">
        <v>1.222091176512387E-6</v>
      </c>
      <c r="C531" s="10">
        <v>6.7438589945091236E-6</v>
      </c>
      <c r="D531" s="10">
        <v>1.543498614533318E-6</v>
      </c>
      <c r="E531" s="10">
        <v>9.3850426589812863E-7</v>
      </c>
      <c r="F531" s="10">
        <v>0</v>
      </c>
      <c r="G531" s="10">
        <v>2.623067140378949E-5</v>
      </c>
      <c r="H531" s="10">
        <v>2.114073777311323E-6</v>
      </c>
      <c r="I531" s="10">
        <v>1.7935687139498279E-5</v>
      </c>
      <c r="J531" s="10">
        <v>1.4141500407549E-5</v>
      </c>
      <c r="K531">
        <v>6.511164120964125E-7</v>
      </c>
      <c r="L531">
        <v>0</v>
      </c>
      <c r="M531">
        <v>2.1891825283911029E-6</v>
      </c>
      <c r="N531">
        <v>1.6874866006035398E-8</v>
      </c>
      <c r="O531">
        <v>2.1918773552589501E-6</v>
      </c>
      <c r="P531">
        <v>2.1565830736200571E-6</v>
      </c>
      <c r="Q531">
        <v>0</v>
      </c>
      <c r="R531">
        <v>4.5674311537111446E-6</v>
      </c>
      <c r="S531">
        <v>2.6778844940151311E-4</v>
      </c>
      <c r="T531">
        <v>5.9362595299653962E-4</v>
      </c>
    </row>
    <row r="532" spans="1:20">
      <c r="A532" s="10">
        <v>526</v>
      </c>
      <c r="B532" s="10">
        <v>3.1080801393547209E-7</v>
      </c>
      <c r="C532" s="10">
        <v>4.5273438157351273E-6</v>
      </c>
      <c r="D532" s="10">
        <v>9.9585354839272102E-7</v>
      </c>
      <c r="E532" s="10">
        <v>0</v>
      </c>
      <c r="F532" s="10">
        <v>0</v>
      </c>
      <c r="G532" s="10">
        <v>8.3983429516540223E-6</v>
      </c>
      <c r="H532" s="10">
        <v>6.3287986280550167E-7</v>
      </c>
      <c r="I532" s="10">
        <v>6.9427396004696308E-6</v>
      </c>
      <c r="J532" s="10">
        <v>4.9637243135210964E-6</v>
      </c>
      <c r="K532">
        <v>0</v>
      </c>
      <c r="L532">
        <v>0</v>
      </c>
      <c r="M532">
        <v>7.8900858282568537E-7</v>
      </c>
      <c r="N532">
        <v>5.9053083584217205E-10</v>
      </c>
      <c r="O532">
        <v>6.1751764071319724E-7</v>
      </c>
      <c r="P532">
        <v>0</v>
      </c>
      <c r="Q532">
        <v>0</v>
      </c>
      <c r="R532">
        <v>1.8838496960292711E-6</v>
      </c>
      <c r="S532">
        <v>2.742821944360553E-4</v>
      </c>
      <c r="T532">
        <v>5.499010168137097E-4</v>
      </c>
    </row>
    <row r="533" spans="1:20">
      <c r="A533" s="10">
        <v>527</v>
      </c>
      <c r="B533" s="10">
        <v>5.5386630963839088E-8</v>
      </c>
      <c r="C533" s="10">
        <v>4.3420805445678682E-7</v>
      </c>
      <c r="D533" s="10">
        <v>1.6395998496861509E-7</v>
      </c>
      <c r="E533" s="10">
        <v>0</v>
      </c>
      <c r="F533" s="10">
        <v>0</v>
      </c>
      <c r="G533" s="10">
        <v>1.4200877109351651E-6</v>
      </c>
      <c r="H533" s="10">
        <v>1.7044041870510979E-7</v>
      </c>
      <c r="I533" s="10">
        <v>1.8588182007860831E-6</v>
      </c>
      <c r="J533" s="10">
        <v>1.1838223361804491E-6</v>
      </c>
      <c r="K533">
        <v>0</v>
      </c>
      <c r="L533">
        <v>0</v>
      </c>
      <c r="M533">
        <v>1.3901639610884189E-7</v>
      </c>
      <c r="N533">
        <v>5.5474108821537363E-10</v>
      </c>
      <c r="O533">
        <v>2.5441462605844251E-8</v>
      </c>
      <c r="P533">
        <v>0</v>
      </c>
      <c r="Q533">
        <v>0</v>
      </c>
      <c r="R533">
        <v>0</v>
      </c>
      <c r="S533">
        <v>2.6913822176661119E-4</v>
      </c>
      <c r="T533">
        <v>5.6914632655421648E-4</v>
      </c>
    </row>
    <row r="534" spans="1:20">
      <c r="A534" s="10">
        <v>528</v>
      </c>
      <c r="B534" s="10">
        <v>0</v>
      </c>
      <c r="C534" s="10">
        <v>3.1709363670235389E-8</v>
      </c>
      <c r="D534" s="10">
        <v>4.0888016154912943E-8</v>
      </c>
      <c r="E534" s="10">
        <v>0</v>
      </c>
      <c r="F534" s="10">
        <v>0</v>
      </c>
      <c r="G534" s="10">
        <v>1.076620311581618E-7</v>
      </c>
      <c r="H534" s="10">
        <v>6.6675958417646854E-8</v>
      </c>
      <c r="I534" s="10">
        <v>5.115791815444052E-7</v>
      </c>
      <c r="J534" s="10">
        <v>3.669060759352662E-7</v>
      </c>
      <c r="K534">
        <v>0</v>
      </c>
      <c r="L534">
        <v>0</v>
      </c>
      <c r="M534">
        <v>3.3845160852667742E-8</v>
      </c>
      <c r="N534">
        <v>5.7263596202877274E-10</v>
      </c>
      <c r="O534">
        <v>1.9983581269793211E-9</v>
      </c>
      <c r="P534">
        <v>0</v>
      </c>
      <c r="Q534">
        <v>0</v>
      </c>
      <c r="R534">
        <v>0</v>
      </c>
      <c r="S534">
        <v>2.5097402104501821E-4</v>
      </c>
      <c r="T534">
        <v>5.0486357369940334E-4</v>
      </c>
    </row>
    <row r="535" spans="1:20">
      <c r="A535" s="10">
        <v>529</v>
      </c>
      <c r="B535" s="10">
        <v>0</v>
      </c>
      <c r="C535" s="10">
        <v>3.0132654979450202E-8</v>
      </c>
      <c r="D535" s="10">
        <v>9.5981258579607837E-11</v>
      </c>
      <c r="E535" s="10">
        <v>0</v>
      </c>
      <c r="F535" s="10">
        <v>0</v>
      </c>
      <c r="G535" s="10">
        <v>3.4520597615293457E-8</v>
      </c>
      <c r="H535" s="10">
        <v>0</v>
      </c>
      <c r="I535" s="10">
        <v>1.1325026495143711E-7</v>
      </c>
      <c r="J535" s="10">
        <v>2.8513574301969949E-8</v>
      </c>
      <c r="K535">
        <v>0</v>
      </c>
      <c r="L535">
        <v>0</v>
      </c>
      <c r="M535">
        <v>2.9789484101499708E-9</v>
      </c>
      <c r="N535">
        <v>5.1895134058857532E-10</v>
      </c>
      <c r="O535">
        <v>0</v>
      </c>
      <c r="P535">
        <v>0</v>
      </c>
      <c r="Q535">
        <v>0</v>
      </c>
      <c r="R535">
        <v>0</v>
      </c>
      <c r="S535">
        <v>2.4246194566140039E-4</v>
      </c>
      <c r="T535">
        <v>5.1857613869871536E-4</v>
      </c>
    </row>
    <row r="536" spans="1:20">
      <c r="A536" s="10">
        <v>530</v>
      </c>
      <c r="B536" s="10">
        <v>0</v>
      </c>
      <c r="C536" s="10">
        <v>6.7448093994699582E-9</v>
      </c>
      <c r="D536" s="10">
        <v>4.7990629289803918E-11</v>
      </c>
      <c r="E536" s="10">
        <v>0</v>
      </c>
      <c r="F536" s="10">
        <v>0</v>
      </c>
      <c r="G536" s="10">
        <v>0</v>
      </c>
      <c r="H536" s="10">
        <v>0</v>
      </c>
      <c r="I536" s="10">
        <v>1.155614948484053E-9</v>
      </c>
      <c r="J536" s="10">
        <v>1.413896246378675E-8</v>
      </c>
      <c r="K536">
        <v>0</v>
      </c>
      <c r="L536">
        <v>0</v>
      </c>
      <c r="M536">
        <v>0</v>
      </c>
      <c r="N536">
        <v>5.0105646677517622E-10</v>
      </c>
      <c r="O536">
        <v>0</v>
      </c>
      <c r="P536">
        <v>0</v>
      </c>
      <c r="Q536">
        <v>0</v>
      </c>
      <c r="R536">
        <v>0</v>
      </c>
      <c r="S536">
        <v>2.4875544179039889E-4</v>
      </c>
      <c r="T536">
        <v>5.1452084357341487E-4</v>
      </c>
    </row>
    <row r="537" spans="1:20">
      <c r="A537" s="10">
        <v>531</v>
      </c>
      <c r="B537" s="10">
        <v>0</v>
      </c>
      <c r="C537" s="10">
        <v>5.3213918313999993E-7</v>
      </c>
      <c r="D537" s="10">
        <v>9.5981258579607837E-11</v>
      </c>
      <c r="E537" s="10">
        <v>0</v>
      </c>
      <c r="F537" s="10">
        <v>0</v>
      </c>
      <c r="G537" s="10">
        <v>0</v>
      </c>
      <c r="H537" s="10">
        <v>0</v>
      </c>
      <c r="I537" s="10">
        <v>0</v>
      </c>
      <c r="J537" s="10">
        <v>2.3564937439644592E-10</v>
      </c>
      <c r="K537">
        <v>0</v>
      </c>
      <c r="L537">
        <v>1.154816682406195E-9</v>
      </c>
      <c r="M537">
        <v>0</v>
      </c>
      <c r="N537">
        <v>5.1895134058857532E-10</v>
      </c>
      <c r="O537">
        <v>0</v>
      </c>
      <c r="P537">
        <v>0</v>
      </c>
      <c r="Q537">
        <v>0</v>
      </c>
      <c r="R537">
        <v>0</v>
      </c>
      <c r="S537">
        <v>2.4972474347337862E-4</v>
      </c>
      <c r="T537">
        <v>5.3674227830480682E-4</v>
      </c>
    </row>
    <row r="538" spans="1:20">
      <c r="A538" s="10">
        <v>532</v>
      </c>
      <c r="B538" s="10">
        <v>0</v>
      </c>
      <c r="C538" s="10">
        <v>5.7725057068190939E-7</v>
      </c>
      <c r="D538" s="10">
        <v>9.5981258579607837E-11</v>
      </c>
      <c r="E538" s="10">
        <v>0</v>
      </c>
      <c r="F538" s="10">
        <v>0</v>
      </c>
      <c r="G538" s="10">
        <v>0</v>
      </c>
      <c r="H538" s="10">
        <v>0</v>
      </c>
      <c r="I538" s="10">
        <v>0</v>
      </c>
      <c r="J538" s="10">
        <v>0</v>
      </c>
      <c r="K538">
        <v>0</v>
      </c>
      <c r="L538">
        <v>0</v>
      </c>
      <c r="M538">
        <v>0</v>
      </c>
      <c r="N538">
        <v>5.7263596202877274E-10</v>
      </c>
      <c r="O538">
        <v>0</v>
      </c>
      <c r="P538">
        <v>0</v>
      </c>
      <c r="Q538">
        <v>0</v>
      </c>
      <c r="R538">
        <v>0</v>
      </c>
      <c r="S538">
        <v>2.506296950793716E-4</v>
      </c>
      <c r="T538">
        <v>5.0676859168466415E-4</v>
      </c>
    </row>
    <row r="539" spans="1:20">
      <c r="A539" s="10">
        <v>533</v>
      </c>
      <c r="B539" s="10">
        <v>0</v>
      </c>
      <c r="C539" s="10">
        <v>3.8979742633300408E-8</v>
      </c>
      <c r="D539" s="10">
        <v>9.5981258579607837E-11</v>
      </c>
      <c r="E539" s="10">
        <v>0</v>
      </c>
      <c r="F539" s="10">
        <v>0</v>
      </c>
      <c r="G539" s="10">
        <v>0</v>
      </c>
      <c r="H539" s="10">
        <v>0</v>
      </c>
      <c r="I539" s="10">
        <v>0</v>
      </c>
      <c r="J539" s="10">
        <v>0</v>
      </c>
      <c r="K539">
        <v>0</v>
      </c>
      <c r="L539">
        <v>0</v>
      </c>
      <c r="M539">
        <v>0</v>
      </c>
      <c r="N539">
        <v>5.0105646677517622E-10</v>
      </c>
      <c r="O539">
        <v>0</v>
      </c>
      <c r="P539">
        <v>0</v>
      </c>
      <c r="Q539">
        <v>0</v>
      </c>
      <c r="R539">
        <v>0</v>
      </c>
      <c r="S539">
        <v>2.5854155027493059E-4</v>
      </c>
      <c r="T539">
        <v>5.7766914053258671E-4</v>
      </c>
    </row>
    <row r="540" spans="1:20">
      <c r="A540" s="10">
        <v>534</v>
      </c>
      <c r="B540" s="10">
        <v>0</v>
      </c>
      <c r="C540" s="10">
        <v>0</v>
      </c>
      <c r="D540" s="10">
        <v>9.5981258579607837E-11</v>
      </c>
      <c r="E540" s="10">
        <v>0</v>
      </c>
      <c r="F540" s="10">
        <v>0</v>
      </c>
      <c r="G540" s="10">
        <v>0</v>
      </c>
      <c r="H540" s="10">
        <v>0</v>
      </c>
      <c r="I540" s="10">
        <v>0</v>
      </c>
      <c r="J540" s="10">
        <v>0</v>
      </c>
      <c r="K540">
        <v>0</v>
      </c>
      <c r="L540">
        <v>0</v>
      </c>
      <c r="M540">
        <v>0</v>
      </c>
      <c r="N540">
        <v>5.5474108821537363E-10</v>
      </c>
      <c r="O540">
        <v>0</v>
      </c>
      <c r="P540">
        <v>0</v>
      </c>
      <c r="Q540">
        <v>0</v>
      </c>
      <c r="R540">
        <v>0</v>
      </c>
      <c r="S540">
        <v>2.5212526641336751E-4</v>
      </c>
      <c r="T540">
        <v>5.5938849689861792E-4</v>
      </c>
    </row>
    <row r="541" spans="1:20">
      <c r="A541" s="10">
        <v>535</v>
      </c>
      <c r="B541" s="10">
        <v>2.8494010828877821E-6</v>
      </c>
      <c r="C541" s="10">
        <v>3.8821852776903722E-7</v>
      </c>
      <c r="D541" s="10">
        <v>3.6560461158704873E-8</v>
      </c>
      <c r="E541" s="10">
        <v>8.8525334983062442E-7</v>
      </c>
      <c r="F541" s="10">
        <v>0</v>
      </c>
      <c r="G541" s="10">
        <v>1.6065888970969341E-6</v>
      </c>
      <c r="H541" s="10">
        <v>4.0796101882577342E-7</v>
      </c>
      <c r="I541" s="10">
        <v>1.849012807948196E-6</v>
      </c>
      <c r="J541" s="10">
        <v>3.7939313628453388E-7</v>
      </c>
      <c r="K541">
        <v>0</v>
      </c>
      <c r="L541">
        <v>3.5880154322360468E-7</v>
      </c>
      <c r="M541">
        <v>1.046911938708037E-7</v>
      </c>
      <c r="N541">
        <v>2.5423247226696169E-7</v>
      </c>
      <c r="O541">
        <v>3.6453194815415398E-7</v>
      </c>
      <c r="P541">
        <v>3.6394604685693087E-7</v>
      </c>
      <c r="Q541">
        <v>4.1501309784981244E-9</v>
      </c>
      <c r="R541">
        <v>3.0134360263189641E-6</v>
      </c>
      <c r="S541">
        <v>2.4677792976705588E-4</v>
      </c>
      <c r="T541">
        <v>5.4918533882154633E-4</v>
      </c>
    </row>
    <row r="542" spans="1:20">
      <c r="A542" s="10">
        <v>536</v>
      </c>
      <c r="B542" s="10">
        <v>8.0172679932909648E-5</v>
      </c>
      <c r="C542" s="10">
        <v>2.4628049598180969E-5</v>
      </c>
      <c r="D542" s="10">
        <v>1.058512033618661E-5</v>
      </c>
      <c r="E542" s="10">
        <v>5.4429590015761119E-5</v>
      </c>
      <c r="F542" s="10">
        <v>7.6340922461514354E-6</v>
      </c>
      <c r="G542" s="10">
        <v>5.6450126604997729E-5</v>
      </c>
      <c r="H542" s="10">
        <v>3.7405837759410047E-5</v>
      </c>
      <c r="I542" s="10">
        <v>6.5893626608540067E-5</v>
      </c>
      <c r="J542" s="10">
        <v>2.8416854372742669E-5</v>
      </c>
      <c r="K542">
        <v>1.8284474602202329E-6</v>
      </c>
      <c r="L542">
        <v>3.8467477793665963E-5</v>
      </c>
      <c r="M542">
        <v>6.895964085561697E-6</v>
      </c>
      <c r="N542">
        <v>1.41430524645557E-5</v>
      </c>
      <c r="O542">
        <v>1.5717159189753419E-5</v>
      </c>
      <c r="P542">
        <v>4.6278052747898863E-5</v>
      </c>
      <c r="Q542">
        <v>4.6618421281469428E-6</v>
      </c>
      <c r="R542">
        <v>8.0308039492321134E-5</v>
      </c>
      <c r="S542">
        <v>2.4248496124092619E-4</v>
      </c>
      <c r="T542">
        <v>5.4381444829605034E-4</v>
      </c>
    </row>
    <row r="543" spans="1:20">
      <c r="A543" s="10">
        <v>537</v>
      </c>
      <c r="B543" s="10">
        <v>2.525371118011038E-4</v>
      </c>
      <c r="C543" s="10">
        <v>9.4461086297801305E-5</v>
      </c>
      <c r="D543" s="10">
        <v>3.9435510173044548E-5</v>
      </c>
      <c r="E543" s="10">
        <v>2.0127686944717511E-4</v>
      </c>
      <c r="F543" s="10">
        <v>3.0192786084536299E-5</v>
      </c>
      <c r="G543" s="10">
        <v>1.9099424813698629E-4</v>
      </c>
      <c r="H543" s="10">
        <v>1.6071999326398731E-4</v>
      </c>
      <c r="I543" s="10">
        <v>2.226250711677877E-4</v>
      </c>
      <c r="J543" s="10">
        <v>1.1392950554692749E-4</v>
      </c>
      <c r="K543">
        <v>9.7967580024793968E-6</v>
      </c>
      <c r="L543">
        <v>1.62488654520466E-4</v>
      </c>
      <c r="M543">
        <v>3.0801890485972577E-5</v>
      </c>
      <c r="N543">
        <v>4.7409819727276658E-5</v>
      </c>
      <c r="O543">
        <v>5.334311007953277E-5</v>
      </c>
      <c r="P543">
        <v>2.184876899869546E-4</v>
      </c>
      <c r="Q543">
        <v>2.386903737141549E-5</v>
      </c>
      <c r="R543">
        <v>2.6964129228381742E-4</v>
      </c>
      <c r="S543">
        <v>2.708139968362281E-4</v>
      </c>
      <c r="T543">
        <v>5.6001215317825408E-4</v>
      </c>
    </row>
    <row r="544" spans="1:20">
      <c r="A544" s="10">
        <v>538</v>
      </c>
      <c r="B544" s="10">
        <v>3.8099738963110971E-4</v>
      </c>
      <c r="C544" s="10">
        <v>1.6801299410284441E-4</v>
      </c>
      <c r="D544" s="10">
        <v>6.1748692073286543E-5</v>
      </c>
      <c r="E544" s="10">
        <v>3.1851220005183812E-4</v>
      </c>
      <c r="F544" s="10">
        <v>6.7677307204112188E-5</v>
      </c>
      <c r="G544" s="10">
        <v>3.1200828491895172E-4</v>
      </c>
      <c r="H544" s="10">
        <v>2.7536104219515829E-4</v>
      </c>
      <c r="I544" s="10">
        <v>3.4823723523785848E-4</v>
      </c>
      <c r="J544" s="10">
        <v>1.835380873615934E-4</v>
      </c>
      <c r="K544">
        <v>1.8079135738229011E-5</v>
      </c>
      <c r="L544">
        <v>2.798983469531968E-4</v>
      </c>
      <c r="M544">
        <v>4.1056102074374677E-5</v>
      </c>
      <c r="N544">
        <v>1.2151343838001539E-4</v>
      </c>
      <c r="O544">
        <v>9.0266302879218877E-5</v>
      </c>
      <c r="P544">
        <v>4.0606878084054119E-4</v>
      </c>
      <c r="Q544">
        <v>5.4738463800724392E-5</v>
      </c>
      <c r="R544">
        <v>4.1484067719141469E-4</v>
      </c>
      <c r="S544">
        <v>2.8945402971391159E-4</v>
      </c>
      <c r="T544">
        <v>5.4377905574722366E-4</v>
      </c>
    </row>
    <row r="545" spans="1:20">
      <c r="A545" s="10">
        <v>539</v>
      </c>
      <c r="B545" s="10">
        <v>4.5801153566552098E-4</v>
      </c>
      <c r="C545" s="10">
        <v>2.1416842558283551E-4</v>
      </c>
      <c r="D545" s="10">
        <v>8.6920244444541406E-5</v>
      </c>
      <c r="E545" s="10">
        <v>3.9755312133600058E-4</v>
      </c>
      <c r="F545" s="10">
        <v>1.2874347102346021E-4</v>
      </c>
      <c r="G545" s="10">
        <v>3.999052773251567E-4</v>
      </c>
      <c r="H545" s="10">
        <v>3.562053542364845E-4</v>
      </c>
      <c r="I545" s="10">
        <v>4.2914995308720273E-4</v>
      </c>
      <c r="J545" s="10">
        <v>2.3675166558382571E-4</v>
      </c>
      <c r="K545">
        <v>2.297183682738134E-5</v>
      </c>
      <c r="L545">
        <v>3.8577644418125807E-4</v>
      </c>
      <c r="M545">
        <v>5.5184335575531663E-5</v>
      </c>
      <c r="N545">
        <v>1.7319091932553981E-4</v>
      </c>
      <c r="O545">
        <v>1.3416259258104929E-4</v>
      </c>
      <c r="P545">
        <v>5.1651020903538403E-4</v>
      </c>
      <c r="Q545">
        <v>1.093591935732525E-4</v>
      </c>
      <c r="R545">
        <v>5.0419116739824064E-4</v>
      </c>
      <c r="S545">
        <v>2.8613941642264971E-4</v>
      </c>
      <c r="T545">
        <v>5.1425590289389932E-4</v>
      </c>
    </row>
    <row r="546" spans="1:20">
      <c r="A546" s="10">
        <v>540</v>
      </c>
      <c r="B546" s="10">
        <v>4.8820745526935368E-4</v>
      </c>
      <c r="C546" s="10">
        <v>2.385711963572009E-4</v>
      </c>
      <c r="D546" s="10">
        <v>9.0073799277487203E-5</v>
      </c>
      <c r="E546" s="10">
        <v>4.3228645113766871E-4</v>
      </c>
      <c r="F546" s="10">
        <v>1.8361238433377221E-4</v>
      </c>
      <c r="G546" s="10">
        <v>4.3567738319970361E-4</v>
      </c>
      <c r="H546" s="10">
        <v>4.0560477380024182E-4</v>
      </c>
      <c r="I546" s="10">
        <v>4.5328905927417238E-4</v>
      </c>
      <c r="J546" s="10">
        <v>2.6584674242101879E-4</v>
      </c>
      <c r="K546">
        <v>2.3556219337671719E-5</v>
      </c>
      <c r="L546">
        <v>4.189704949003418E-4</v>
      </c>
      <c r="M546">
        <v>6.8239792328682124E-5</v>
      </c>
      <c r="N546">
        <v>2.1828120327226449E-4</v>
      </c>
      <c r="O546">
        <v>1.3655652784803641E-4</v>
      </c>
      <c r="P546">
        <v>5.4945124527668975E-4</v>
      </c>
      <c r="Q546">
        <v>2.0605908699288051E-4</v>
      </c>
      <c r="R546">
        <v>5.352064430492005E-4</v>
      </c>
      <c r="S546">
        <v>2.7852970243181428E-4</v>
      </c>
      <c r="T546">
        <v>4.9180846715714017E-4</v>
      </c>
    </row>
    <row r="547" spans="1:20">
      <c r="A547" s="10">
        <v>541</v>
      </c>
      <c r="B547" s="10">
        <v>4.7344968126749508E-4</v>
      </c>
      <c r="C547" s="10">
        <v>2.4399722032922001E-4</v>
      </c>
      <c r="D547" s="10">
        <v>8.7714686120867743E-5</v>
      </c>
      <c r="E547" s="10">
        <v>4.1707754095895652E-4</v>
      </c>
      <c r="F547" s="10">
        <v>2.3401951127274289E-4</v>
      </c>
      <c r="G547" s="10">
        <v>4.0931654864171291E-4</v>
      </c>
      <c r="H547" s="10">
        <v>3.9979369940393392E-4</v>
      </c>
      <c r="I547" s="10">
        <v>4.4718468509489818E-4</v>
      </c>
      <c r="J547" s="10">
        <v>2.7446789112778493E-4</v>
      </c>
      <c r="K547">
        <v>2.0371095004455581E-5</v>
      </c>
      <c r="L547">
        <v>3.8491656767953848E-4</v>
      </c>
      <c r="M547">
        <v>7.0517706245109272E-5</v>
      </c>
      <c r="N547">
        <v>2.3766691468107251E-4</v>
      </c>
      <c r="O547">
        <v>1.5519193480343E-4</v>
      </c>
      <c r="P547">
        <v>5.3750980079565812E-4</v>
      </c>
      <c r="Q547">
        <v>2.4676045903175618E-4</v>
      </c>
      <c r="R547">
        <v>5.138252081354572E-4</v>
      </c>
      <c r="S547">
        <v>2.8068839173409012E-4</v>
      </c>
      <c r="T547">
        <v>5.5436625052560074E-4</v>
      </c>
    </row>
    <row r="548" spans="1:20">
      <c r="A548" s="10">
        <v>542</v>
      </c>
      <c r="B548" s="10">
        <v>4.1343358100810062E-4</v>
      </c>
      <c r="C548" s="10">
        <v>2.2212590791486649E-4</v>
      </c>
      <c r="D548" s="10">
        <v>7.7179815572844761E-5</v>
      </c>
      <c r="E548" s="10">
        <v>3.7324013321291043E-4</v>
      </c>
      <c r="F548" s="10">
        <v>2.8205548721009927E-4</v>
      </c>
      <c r="G548" s="10">
        <v>3.5662131801387901E-4</v>
      </c>
      <c r="H548" s="10">
        <v>3.381402513241316E-4</v>
      </c>
      <c r="I548" s="10">
        <v>3.9405614732696182E-4</v>
      </c>
      <c r="J548" s="10">
        <v>2.5062987494536159E-4</v>
      </c>
      <c r="K548">
        <v>1.9828301356727191E-5</v>
      </c>
      <c r="L548">
        <v>2.8685426975800219E-4</v>
      </c>
      <c r="M548">
        <v>6.1622604875167017E-5</v>
      </c>
      <c r="N548">
        <v>1.2403980087524351E-4</v>
      </c>
      <c r="O548">
        <v>1.17488222534438E-4</v>
      </c>
      <c r="P548">
        <v>4.7548153320433212E-4</v>
      </c>
      <c r="Q548">
        <v>2.7355160362513232E-4</v>
      </c>
      <c r="R548">
        <v>4.4641089544928612E-4</v>
      </c>
      <c r="S548">
        <v>2.8353448981231853E-4</v>
      </c>
      <c r="T548">
        <v>5.6965508528403837E-4</v>
      </c>
    </row>
    <row r="549" spans="1:20">
      <c r="A549" s="10">
        <v>543</v>
      </c>
      <c r="B549" s="10">
        <v>2.8871931243897139E-4</v>
      </c>
      <c r="C549" s="10">
        <v>1.5366362452317071E-4</v>
      </c>
      <c r="D549" s="10">
        <v>6.0361462945378152E-5</v>
      </c>
      <c r="E549" s="10">
        <v>2.6061720603680371E-4</v>
      </c>
      <c r="F549" s="10">
        <v>2.0333812099919909E-4</v>
      </c>
      <c r="G549" s="10">
        <v>2.667108301967909E-4</v>
      </c>
      <c r="H549" s="10">
        <v>2.3797386328598669E-4</v>
      </c>
      <c r="I549" s="10">
        <v>2.9435495339784812E-4</v>
      </c>
      <c r="J549" s="10">
        <v>1.9065958701463791E-4</v>
      </c>
      <c r="K549">
        <v>1.3605383448094311E-5</v>
      </c>
      <c r="L549">
        <v>2.2393073384872181E-4</v>
      </c>
      <c r="M549">
        <v>4.7730547249244271E-5</v>
      </c>
      <c r="N549">
        <v>8.4224800464592232E-5</v>
      </c>
      <c r="O549">
        <v>8.8697793196931932E-5</v>
      </c>
      <c r="P549">
        <v>3.4856122786410768E-4</v>
      </c>
      <c r="Q549">
        <v>1.8411524350575299E-4</v>
      </c>
      <c r="R549">
        <v>3.2302239953566178E-4</v>
      </c>
      <c r="S549">
        <v>2.928176145055722E-4</v>
      </c>
      <c r="T549">
        <v>5.8385627968761075E-4</v>
      </c>
    </row>
    <row r="550" spans="1:20">
      <c r="A550" s="10">
        <v>544</v>
      </c>
      <c r="B550" s="10">
        <v>1.2910163152670141E-4</v>
      </c>
      <c r="C550" s="10">
        <v>1.181660496030889E-4</v>
      </c>
      <c r="D550" s="10">
        <v>6.5554058632660782E-5</v>
      </c>
      <c r="E550" s="10">
        <v>1.3469777814675201E-4</v>
      </c>
      <c r="F550" s="10">
        <v>1.0708376432234151E-4</v>
      </c>
      <c r="G550" s="10">
        <v>1.2844055318025181E-4</v>
      </c>
      <c r="H550" s="10">
        <v>1.184680739199532E-4</v>
      </c>
      <c r="I550" s="10">
        <v>1.4377522567327671E-4</v>
      </c>
      <c r="J550" s="10">
        <v>1.00790218393946E-4</v>
      </c>
      <c r="K550">
        <v>5.2876846748142184E-6</v>
      </c>
      <c r="L550">
        <v>1.79819565881677E-4</v>
      </c>
      <c r="M550">
        <v>3.603486469703062E-5</v>
      </c>
      <c r="N550">
        <v>2.7814613030735179E-5</v>
      </c>
      <c r="O550">
        <v>1.389046287300476E-4</v>
      </c>
      <c r="P550">
        <v>1.5403417256514801E-4</v>
      </c>
      <c r="Q550">
        <v>1.3467159462235241E-4</v>
      </c>
      <c r="R550">
        <v>1.2543671636525841E-4</v>
      </c>
      <c r="S550">
        <v>3.042497054293795E-4</v>
      </c>
      <c r="T550">
        <v>5.7309166350849757E-4</v>
      </c>
    </row>
    <row r="551" spans="1:20">
      <c r="A551" s="10">
        <v>545</v>
      </c>
      <c r="B551" s="10">
        <v>2.5805008440214339E-5</v>
      </c>
      <c r="C551" s="10">
        <v>7.3252854343611152E-5</v>
      </c>
      <c r="D551" s="10">
        <v>3.725861803572135E-5</v>
      </c>
      <c r="E551" s="10">
        <v>2.5462379818148939E-5</v>
      </c>
      <c r="F551" s="10">
        <v>1.588320178334659E-5</v>
      </c>
      <c r="G551" s="10">
        <v>4.4277150662982873E-5</v>
      </c>
      <c r="H551" s="10">
        <v>4.2637821038742173E-5</v>
      </c>
      <c r="I551" s="10">
        <v>4.8440652833691738E-5</v>
      </c>
      <c r="J551" s="10">
        <v>5.4004239607429167E-5</v>
      </c>
      <c r="K551">
        <v>5.1617382612399636E-7</v>
      </c>
      <c r="L551">
        <v>4.1022971630162627E-5</v>
      </c>
      <c r="M551">
        <v>1.8588088947881899E-5</v>
      </c>
      <c r="N551">
        <v>6.2083938361992609E-6</v>
      </c>
      <c r="O551">
        <v>7.0623093300386031E-5</v>
      </c>
      <c r="P551">
        <v>1.5491606100061051E-5</v>
      </c>
      <c r="Q551">
        <v>5.5383783229562243E-5</v>
      </c>
      <c r="R551">
        <v>1.3044476521485989E-5</v>
      </c>
      <c r="S551">
        <v>3.0858449188370883E-4</v>
      </c>
      <c r="T551">
        <v>5.023329833897651E-4</v>
      </c>
    </row>
    <row r="552" spans="1:20">
      <c r="A552" s="10">
        <v>546</v>
      </c>
      <c r="B552" s="10">
        <v>1.9396200354140151E-5</v>
      </c>
      <c r="C552" s="10">
        <v>4.5808067226298807E-5</v>
      </c>
      <c r="D552" s="10">
        <v>2.012401196029785E-5</v>
      </c>
      <c r="E552" s="10">
        <v>1.9675235878332461E-5</v>
      </c>
      <c r="F552" s="10">
        <v>0</v>
      </c>
      <c r="G552" s="10">
        <v>6.15983072341062E-5</v>
      </c>
      <c r="H552" s="10">
        <v>3.4977836900878839E-5</v>
      </c>
      <c r="I552" s="10">
        <v>4.2261968279673937E-5</v>
      </c>
      <c r="J552" s="10">
        <v>6.0402686859038093E-5</v>
      </c>
      <c r="K552">
        <v>0</v>
      </c>
      <c r="L552">
        <v>1.7796547882765679E-5</v>
      </c>
      <c r="M552">
        <v>1.39367876130295E-5</v>
      </c>
      <c r="N552">
        <v>7.3237634261146173E-6</v>
      </c>
      <c r="O552">
        <v>1.190105690696056E-5</v>
      </c>
      <c r="P552">
        <v>3.202208719756134E-6</v>
      </c>
      <c r="Q552">
        <v>3.4686172198640553E-5</v>
      </c>
      <c r="R552">
        <v>3.2631782866123571E-6</v>
      </c>
      <c r="S552">
        <v>3.1078198694311409E-4</v>
      </c>
      <c r="T552">
        <v>5.3044921932801983E-4</v>
      </c>
    </row>
    <row r="553" spans="1:20">
      <c r="A553" s="10">
        <v>547</v>
      </c>
      <c r="B553" s="10">
        <v>1.7956395210825711E-5</v>
      </c>
      <c r="C553" s="10">
        <v>2.3762064248499022E-5</v>
      </c>
      <c r="D553" s="10">
        <v>9.3085641981320271E-6</v>
      </c>
      <c r="E553" s="10">
        <v>1.5458499407563311E-5</v>
      </c>
      <c r="F553" s="10">
        <v>0</v>
      </c>
      <c r="G553" s="10">
        <v>6.344283021434678E-5</v>
      </c>
      <c r="H553" s="10">
        <v>3.372846904292007E-5</v>
      </c>
      <c r="I553" s="10">
        <v>4.0756506795241888E-5</v>
      </c>
      <c r="J553" s="10">
        <v>6.7131520424785208E-5</v>
      </c>
      <c r="K553">
        <v>0</v>
      </c>
      <c r="L553">
        <v>2.0090822185702071E-5</v>
      </c>
      <c r="M553">
        <v>1.055465917285893E-5</v>
      </c>
      <c r="N553">
        <v>4.9653823482321546E-6</v>
      </c>
      <c r="O553">
        <v>6.6140306246253668E-6</v>
      </c>
      <c r="P553">
        <v>7.3595662705639067E-6</v>
      </c>
      <c r="Q553">
        <v>4.0090265252291881E-6</v>
      </c>
      <c r="R553">
        <v>5.8802823894373051E-6</v>
      </c>
      <c r="S553">
        <v>3.0341288982789819E-4</v>
      </c>
      <c r="T553">
        <v>5.1478591723620585E-4</v>
      </c>
    </row>
    <row r="554" spans="1:20">
      <c r="A554" s="10">
        <v>548</v>
      </c>
      <c r="B554" s="10">
        <v>1.089398160857279E-5</v>
      </c>
      <c r="C554" s="10">
        <v>1.6002528933103351E-5</v>
      </c>
      <c r="D554" s="10">
        <v>4.0962137681851036E-6</v>
      </c>
      <c r="E554" s="10">
        <v>9.0555540534733265E-6</v>
      </c>
      <c r="F554" s="10">
        <v>0</v>
      </c>
      <c r="G554" s="10">
        <v>5.0704551670099652E-5</v>
      </c>
      <c r="H554" s="10">
        <v>2.259589680948066E-5</v>
      </c>
      <c r="I554" s="10">
        <v>2.9866052190512971E-5</v>
      </c>
      <c r="J554" s="10">
        <v>3.6879099993365717E-5</v>
      </c>
      <c r="K554">
        <v>0</v>
      </c>
      <c r="L554">
        <v>1.680604717905735E-6</v>
      </c>
      <c r="M554">
        <v>3.7800746731801969E-6</v>
      </c>
      <c r="N554">
        <v>1.7204131684201939E-7</v>
      </c>
      <c r="O554">
        <v>3.0477045745448801E-6</v>
      </c>
      <c r="P554">
        <v>7.4556157688007662E-6</v>
      </c>
      <c r="Q554">
        <v>0</v>
      </c>
      <c r="R554">
        <v>6.0311016708623957E-6</v>
      </c>
      <c r="S554">
        <v>2.9573559943620498E-4</v>
      </c>
      <c r="T554">
        <v>5.1893336162941984E-4</v>
      </c>
    </row>
    <row r="555" spans="1:20">
      <c r="A555" s="10">
        <v>549</v>
      </c>
      <c r="B555" s="10">
        <v>1.1999612503013889E-6</v>
      </c>
      <c r="C555" s="10">
        <v>1.140218788473123E-5</v>
      </c>
      <c r="D555" s="10">
        <v>2.1893804988301452E-6</v>
      </c>
      <c r="E555" s="10">
        <v>1.0599577591320039E-6</v>
      </c>
      <c r="F555" s="10">
        <v>0</v>
      </c>
      <c r="G555" s="10">
        <v>2.836448182142623E-5</v>
      </c>
      <c r="H555" s="10">
        <v>1.4689507500037509E-5</v>
      </c>
      <c r="I555" s="10">
        <v>1.8965445508461619E-5</v>
      </c>
      <c r="J555" s="10">
        <v>1.8195097350782401E-5</v>
      </c>
      <c r="K555">
        <v>0</v>
      </c>
      <c r="L555">
        <v>5.427638407309116E-8</v>
      </c>
      <c r="M555">
        <v>2.0738586421527462E-6</v>
      </c>
      <c r="N555">
        <v>1.2526411669379411E-10</v>
      </c>
      <c r="O555">
        <v>1.243777292442362E-6</v>
      </c>
      <c r="P555">
        <v>7.466489296903052E-6</v>
      </c>
      <c r="Q555">
        <v>0</v>
      </c>
      <c r="R555">
        <v>5.6866103970537936E-6</v>
      </c>
      <c r="S555">
        <v>2.9315334429091402E-4</v>
      </c>
      <c r="T555">
        <v>5.3755717267608277E-4</v>
      </c>
    </row>
    <row r="556" spans="1:20">
      <c r="A556" s="10">
        <v>550</v>
      </c>
      <c r="B556" s="10">
        <v>3.4962810795923432E-7</v>
      </c>
      <c r="C556" s="10">
        <v>6.3488452902574394E-6</v>
      </c>
      <c r="D556" s="10">
        <v>7.5045346551930872E-7</v>
      </c>
      <c r="E556" s="10">
        <v>0</v>
      </c>
      <c r="F556" s="10">
        <v>0</v>
      </c>
      <c r="G556" s="10">
        <v>8.410332124234113E-6</v>
      </c>
      <c r="H556" s="10">
        <v>7.6839478940433788E-6</v>
      </c>
      <c r="I556" s="10">
        <v>7.8286672439072739E-6</v>
      </c>
      <c r="J556" s="10">
        <v>7.0387926138657266E-6</v>
      </c>
      <c r="K556">
        <v>0</v>
      </c>
      <c r="L556">
        <v>0</v>
      </c>
      <c r="M556">
        <v>1.540170164464586E-6</v>
      </c>
      <c r="N556">
        <v>5.5474108821537363E-10</v>
      </c>
      <c r="O556">
        <v>3.991494737562341E-7</v>
      </c>
      <c r="P556">
        <v>6.3483281570513084E-6</v>
      </c>
      <c r="Q556">
        <v>0</v>
      </c>
      <c r="R556">
        <v>2.6479636200021481E-6</v>
      </c>
      <c r="S556">
        <v>2.8820570831281339E-4</v>
      </c>
      <c r="T556">
        <v>5.4626133784666973E-4</v>
      </c>
    </row>
    <row r="557" spans="1:20">
      <c r="A557" s="10">
        <v>551</v>
      </c>
      <c r="B557" s="10">
        <v>1.48357047224569E-7</v>
      </c>
      <c r="C557" s="10">
        <v>3.3160986804884951E-6</v>
      </c>
      <c r="D557" s="10">
        <v>4.2606080683487919E-7</v>
      </c>
      <c r="E557" s="10">
        <v>0</v>
      </c>
      <c r="F557" s="10">
        <v>0</v>
      </c>
      <c r="G557" s="10">
        <v>1.4023648332786619E-6</v>
      </c>
      <c r="H557" s="10">
        <v>1.1079439829075349E-6</v>
      </c>
      <c r="I557" s="10">
        <v>1.9223596887284791E-6</v>
      </c>
      <c r="J557" s="10">
        <v>1.9755889169431718E-6</v>
      </c>
      <c r="K557">
        <v>0</v>
      </c>
      <c r="L557">
        <v>0</v>
      </c>
      <c r="M557">
        <v>6.6441765466563282E-7</v>
      </c>
      <c r="N557">
        <v>8.6790137994985881E-10</v>
      </c>
      <c r="O557">
        <v>1.7789684874475049E-8</v>
      </c>
      <c r="P557">
        <v>1.4498037469714671E-7</v>
      </c>
      <c r="Q557">
        <v>0</v>
      </c>
      <c r="R557">
        <v>6.0105101084538034E-8</v>
      </c>
      <c r="S557">
        <v>2.819600123585958E-4</v>
      </c>
      <c r="T557">
        <v>5.3515926439386499E-4</v>
      </c>
    </row>
    <row r="558" spans="1:20">
      <c r="A558" s="10">
        <v>552</v>
      </c>
      <c r="B558" s="10">
        <v>0</v>
      </c>
      <c r="C558" s="10">
        <v>1.0420292547544759E-6</v>
      </c>
      <c r="D558" s="10">
        <v>8.1680051051246275E-8</v>
      </c>
      <c r="E558" s="10">
        <v>0</v>
      </c>
      <c r="F558" s="10">
        <v>0</v>
      </c>
      <c r="G558" s="10">
        <v>1.133436546855726E-7</v>
      </c>
      <c r="H558" s="10">
        <v>1.6285602843510241E-7</v>
      </c>
      <c r="I558" s="10">
        <v>4.9140214454387362E-7</v>
      </c>
      <c r="J558" s="10">
        <v>5.5141953608768343E-8</v>
      </c>
      <c r="K558">
        <v>0</v>
      </c>
      <c r="L558">
        <v>0</v>
      </c>
      <c r="M558">
        <v>9.9765161710646027E-8</v>
      </c>
      <c r="N558">
        <v>6.6211033109576856E-10</v>
      </c>
      <c r="O558">
        <v>0</v>
      </c>
      <c r="P558">
        <v>0</v>
      </c>
      <c r="Q558">
        <v>0</v>
      </c>
      <c r="R558">
        <v>0</v>
      </c>
      <c r="S558">
        <v>2.7591044529066332E-4</v>
      </c>
      <c r="T558">
        <v>4.8948009827209937E-4</v>
      </c>
    </row>
    <row r="559" spans="1:20">
      <c r="A559" s="10">
        <v>553</v>
      </c>
      <c r="B559" s="10">
        <v>0</v>
      </c>
      <c r="C559" s="10">
        <v>0</v>
      </c>
      <c r="D559" s="10">
        <v>1.4637141933390189E-9</v>
      </c>
      <c r="E559" s="10">
        <v>0</v>
      </c>
      <c r="F559" s="10">
        <v>0</v>
      </c>
      <c r="G559" s="10">
        <v>3.4331210164379772E-8</v>
      </c>
      <c r="H559" s="10">
        <v>3.0254216132007263E-8</v>
      </c>
      <c r="I559" s="10">
        <v>1.126724574771951E-7</v>
      </c>
      <c r="J559" s="10">
        <v>2.3564937439644592E-10</v>
      </c>
      <c r="K559">
        <v>0</v>
      </c>
      <c r="L559">
        <v>0</v>
      </c>
      <c r="M559">
        <v>7.0346251613180032E-9</v>
      </c>
      <c r="N559">
        <v>6.2632058346897015E-10</v>
      </c>
      <c r="O559">
        <v>0</v>
      </c>
      <c r="P559">
        <v>0</v>
      </c>
      <c r="Q559">
        <v>0</v>
      </c>
      <c r="R559">
        <v>0</v>
      </c>
      <c r="S559">
        <v>2.6065017492865529E-4</v>
      </c>
      <c r="T559">
        <v>4.9563187744562935E-4</v>
      </c>
    </row>
    <row r="560" spans="1:20">
      <c r="A560" s="10">
        <v>554</v>
      </c>
      <c r="B560" s="10">
        <v>0</v>
      </c>
      <c r="C560" s="10">
        <v>0</v>
      </c>
      <c r="D560" s="10">
        <v>2.3995314644901962E-10</v>
      </c>
      <c r="E560" s="10">
        <v>0</v>
      </c>
      <c r="F560" s="10">
        <v>0</v>
      </c>
      <c r="G560" s="10">
        <v>0</v>
      </c>
      <c r="H560" s="10">
        <v>0</v>
      </c>
      <c r="I560" s="10">
        <v>7.2225934280253281E-9</v>
      </c>
      <c r="J560" s="10">
        <v>2.3564937439644592E-10</v>
      </c>
      <c r="K560">
        <v>0</v>
      </c>
      <c r="L560">
        <v>0</v>
      </c>
      <c r="M560">
        <v>0</v>
      </c>
      <c r="N560">
        <v>6.9790007872256687E-10</v>
      </c>
      <c r="O560">
        <v>0</v>
      </c>
      <c r="P560">
        <v>0</v>
      </c>
      <c r="Q560">
        <v>0</v>
      </c>
      <c r="R560">
        <v>0</v>
      </c>
      <c r="S560">
        <v>2.4667305369460328E-4</v>
      </c>
      <c r="T560">
        <v>4.562005369894557E-4</v>
      </c>
    </row>
    <row r="561" spans="1:20">
      <c r="A561" s="10">
        <v>555</v>
      </c>
      <c r="B561" s="10">
        <v>0</v>
      </c>
      <c r="C561" s="10">
        <v>5.3389108168531681E-7</v>
      </c>
      <c r="D561" s="10">
        <v>9.5981258579607837E-11</v>
      </c>
      <c r="E561" s="10">
        <v>0</v>
      </c>
      <c r="F561" s="10">
        <v>0</v>
      </c>
      <c r="G561" s="10">
        <v>0</v>
      </c>
      <c r="H561" s="10">
        <v>0</v>
      </c>
      <c r="I561" s="10">
        <v>0</v>
      </c>
      <c r="J561" s="10">
        <v>2.3564937439644592E-10</v>
      </c>
      <c r="K561">
        <v>0</v>
      </c>
      <c r="L561">
        <v>0</v>
      </c>
      <c r="M561">
        <v>0</v>
      </c>
      <c r="N561">
        <v>6.6211033109576856E-10</v>
      </c>
      <c r="O561">
        <v>0</v>
      </c>
      <c r="P561">
        <v>0</v>
      </c>
      <c r="Q561">
        <v>0</v>
      </c>
      <c r="R561">
        <v>0</v>
      </c>
      <c r="S561">
        <v>2.3822481856398679E-4</v>
      </c>
      <c r="T561">
        <v>4.525547272220323E-4</v>
      </c>
    </row>
    <row r="562" spans="1:20">
      <c r="A562" s="10">
        <v>556</v>
      </c>
      <c r="B562" s="10">
        <v>0</v>
      </c>
      <c r="C562" s="10">
        <v>5.7856449459089708E-7</v>
      </c>
      <c r="D562" s="10">
        <v>9.5981258579607837E-11</v>
      </c>
      <c r="E562" s="10">
        <v>0</v>
      </c>
      <c r="F562" s="10">
        <v>0</v>
      </c>
      <c r="G562" s="10">
        <v>0</v>
      </c>
      <c r="H562" s="10">
        <v>0</v>
      </c>
      <c r="I562" s="10">
        <v>0</v>
      </c>
      <c r="J562" s="10">
        <v>0</v>
      </c>
      <c r="K562">
        <v>0</v>
      </c>
      <c r="L562">
        <v>1.154816682406195E-9</v>
      </c>
      <c r="M562">
        <v>0</v>
      </c>
      <c r="N562">
        <v>6.2632058346897015E-10</v>
      </c>
      <c r="O562">
        <v>0</v>
      </c>
      <c r="P562">
        <v>0</v>
      </c>
      <c r="Q562">
        <v>0</v>
      </c>
      <c r="R562">
        <v>0</v>
      </c>
      <c r="S562">
        <v>2.514399123015763E-4</v>
      </c>
      <c r="T562">
        <v>4.5581963489392378E-4</v>
      </c>
    </row>
    <row r="563" spans="1:20">
      <c r="A563" s="10">
        <v>557</v>
      </c>
      <c r="B563" s="10">
        <v>0</v>
      </c>
      <c r="C563" s="10">
        <v>5.7856449459089708E-7</v>
      </c>
      <c r="D563" s="10">
        <v>2.3995314644901962E-10</v>
      </c>
      <c r="E563" s="10">
        <v>0</v>
      </c>
      <c r="F563" s="10">
        <v>0</v>
      </c>
      <c r="G563" s="10">
        <v>0</v>
      </c>
      <c r="H563" s="10">
        <v>0</v>
      </c>
      <c r="I563" s="10">
        <v>0</v>
      </c>
      <c r="J563" s="10">
        <v>0</v>
      </c>
      <c r="K563">
        <v>0</v>
      </c>
      <c r="L563">
        <v>0</v>
      </c>
      <c r="M563">
        <v>0</v>
      </c>
      <c r="N563">
        <v>6.4421545728236946E-10</v>
      </c>
      <c r="O563">
        <v>0</v>
      </c>
      <c r="P563">
        <v>0</v>
      </c>
      <c r="Q563">
        <v>0</v>
      </c>
      <c r="R563">
        <v>0</v>
      </c>
      <c r="S563">
        <v>2.6672169015302477E-4</v>
      </c>
      <c r="T563">
        <v>5.2075766419449384E-4</v>
      </c>
    </row>
    <row r="564" spans="1:20">
      <c r="A564" s="10">
        <v>558</v>
      </c>
      <c r="B564" s="10">
        <v>0</v>
      </c>
      <c r="C564" s="10">
        <v>3.5432148079033741E-7</v>
      </c>
      <c r="D564" s="10">
        <v>9.5981258579607837E-11</v>
      </c>
      <c r="E564" s="10">
        <v>0</v>
      </c>
      <c r="F564" s="10">
        <v>0</v>
      </c>
      <c r="G564" s="10">
        <v>0</v>
      </c>
      <c r="H564" s="10">
        <v>2.5003484406617569E-9</v>
      </c>
      <c r="I564" s="10">
        <v>0</v>
      </c>
      <c r="J564" s="10">
        <v>0</v>
      </c>
      <c r="K564">
        <v>0</v>
      </c>
      <c r="L564">
        <v>0</v>
      </c>
      <c r="M564">
        <v>0</v>
      </c>
      <c r="N564">
        <v>7.5158470016276428E-10</v>
      </c>
      <c r="O564">
        <v>1.0743860897738281E-11</v>
      </c>
      <c r="P564">
        <v>0</v>
      </c>
      <c r="Q564">
        <v>0</v>
      </c>
      <c r="R564">
        <v>0</v>
      </c>
      <c r="S564">
        <v>2.7067716054626691E-4</v>
      </c>
      <c r="T564">
        <v>5.0502962095918906E-4</v>
      </c>
    </row>
    <row r="565" spans="1:20">
      <c r="A565" s="10">
        <v>559</v>
      </c>
      <c r="B565" s="10">
        <v>2.823920760026962E-6</v>
      </c>
      <c r="C565" s="10">
        <v>4.7136144285659441E-7</v>
      </c>
      <c r="D565" s="10">
        <v>1.172693018496987E-7</v>
      </c>
      <c r="E565" s="10">
        <v>9.7089186409382882E-7</v>
      </c>
      <c r="F565" s="10">
        <v>1.810676869183884E-8</v>
      </c>
      <c r="G565" s="10">
        <v>1.5752216005393531E-6</v>
      </c>
      <c r="H565" s="10">
        <v>4.7183867061357962E-7</v>
      </c>
      <c r="I565" s="10">
        <v>2.0994259001725771E-6</v>
      </c>
      <c r="J565" s="10">
        <v>5.4520428383797706E-7</v>
      </c>
      <c r="K565">
        <v>0</v>
      </c>
      <c r="L565">
        <v>3.2610579590297941E-7</v>
      </c>
      <c r="M565">
        <v>9.7644904152457958E-8</v>
      </c>
      <c r="N565">
        <v>1.848249673224665E-7</v>
      </c>
      <c r="O565">
        <v>3.6348925645402849E-7</v>
      </c>
      <c r="P565">
        <v>3.619525667048452E-7</v>
      </c>
      <c r="Q565">
        <v>1.452545842474343E-8</v>
      </c>
      <c r="R565">
        <v>3.0277109878265419E-6</v>
      </c>
      <c r="S565">
        <v>2.4795466733695191E-4</v>
      </c>
      <c r="T565">
        <v>5.1426188714128547E-4</v>
      </c>
    </row>
    <row r="566" spans="1:20">
      <c r="A566" s="10">
        <v>560</v>
      </c>
      <c r="B566" s="10">
        <v>8.0342480755001805E-5</v>
      </c>
      <c r="C566" s="10">
        <v>2.8390643711548469E-5</v>
      </c>
      <c r="D566" s="10">
        <v>2.369580812691862E-5</v>
      </c>
      <c r="E566" s="10">
        <v>5.7820097694206862E-5</v>
      </c>
      <c r="F566" s="10">
        <v>1.198551089817414E-5</v>
      </c>
      <c r="G566" s="10">
        <v>5.6662666671785621E-5</v>
      </c>
      <c r="H566" s="10">
        <v>4.2589333031606647E-5</v>
      </c>
      <c r="I566" s="10">
        <v>6.6363668655279896E-5</v>
      </c>
      <c r="J566" s="10">
        <v>3.4008700915470633E-5</v>
      </c>
      <c r="K566">
        <v>1.7633481088635949E-6</v>
      </c>
      <c r="L566">
        <v>4.6228914104866818E-5</v>
      </c>
      <c r="M566">
        <v>7.3756447669380087E-6</v>
      </c>
      <c r="N566">
        <v>1.1409330882155641E-5</v>
      </c>
      <c r="O566">
        <v>1.972135639405515E-5</v>
      </c>
      <c r="P566">
        <v>5.040283502076687E-5</v>
      </c>
      <c r="Q566">
        <v>6.0296474837040777E-6</v>
      </c>
      <c r="R566">
        <v>7.8704012433563223E-5</v>
      </c>
      <c r="S566">
        <v>2.5326296402782868E-4</v>
      </c>
      <c r="T566">
        <v>5.0015945317416781E-4</v>
      </c>
    </row>
    <row r="567" spans="1:20">
      <c r="A567" s="10">
        <v>561</v>
      </c>
      <c r="B567" s="10">
        <v>2.4702595039234908E-4</v>
      </c>
      <c r="C567" s="10">
        <v>1.101318056464216E-4</v>
      </c>
      <c r="D567" s="10">
        <v>9.6865019815285495E-5</v>
      </c>
      <c r="E567" s="10">
        <v>2.0123454474498751E-4</v>
      </c>
      <c r="F567" s="10">
        <v>7.3990886737851415E-5</v>
      </c>
      <c r="G567" s="10">
        <v>1.9869207436889089E-4</v>
      </c>
      <c r="H567" s="10">
        <v>1.881047491004038E-4</v>
      </c>
      <c r="I567" s="10">
        <v>2.1943453096748069E-4</v>
      </c>
      <c r="J567" s="10">
        <v>1.354595835389808E-4</v>
      </c>
      <c r="K567">
        <v>8.5103913785133822E-6</v>
      </c>
      <c r="L567">
        <v>1.9700603854633599E-4</v>
      </c>
      <c r="M567">
        <v>3.393007434146128E-5</v>
      </c>
      <c r="N567">
        <v>3.5196758482666011E-5</v>
      </c>
      <c r="O567">
        <v>6.4247995935458517E-5</v>
      </c>
      <c r="P567">
        <v>2.24907783429481E-4</v>
      </c>
      <c r="Q567">
        <v>4.3227401135575838E-5</v>
      </c>
      <c r="R567">
        <v>2.6706723567700071E-4</v>
      </c>
      <c r="S567">
        <v>2.6772435423651902E-4</v>
      </c>
      <c r="T567">
        <v>4.8836770131648283E-4</v>
      </c>
    </row>
    <row r="568" spans="1:20">
      <c r="A568" s="10">
        <v>562</v>
      </c>
      <c r="B568" s="10">
        <v>3.7236075940075692E-4</v>
      </c>
      <c r="C568" s="10">
        <v>2.0371282570998299E-4</v>
      </c>
      <c r="D568" s="10">
        <v>1.8121701094017681E-4</v>
      </c>
      <c r="E568" s="10">
        <v>3.2029156273538092E-4</v>
      </c>
      <c r="F568" s="10">
        <v>2.338352122240272E-4</v>
      </c>
      <c r="G568" s="10">
        <v>3.2085233419146053E-4</v>
      </c>
      <c r="H568" s="10">
        <v>3.1998799668325571E-4</v>
      </c>
      <c r="I568" s="10">
        <v>3.4410459872954269E-4</v>
      </c>
      <c r="J568" s="10">
        <v>2.1198913917154849E-4</v>
      </c>
      <c r="K568">
        <v>1.418494833600753E-5</v>
      </c>
      <c r="L568">
        <v>3.3194626683904008E-4</v>
      </c>
      <c r="M568">
        <v>9.2660411924298366E-5</v>
      </c>
      <c r="N568">
        <v>5.3140691092624597E-5</v>
      </c>
      <c r="O568">
        <v>1.071531744075439E-4</v>
      </c>
      <c r="P568">
        <v>4.0483744439569148E-4</v>
      </c>
      <c r="Q568">
        <v>1.3216281450753169E-4</v>
      </c>
      <c r="R568">
        <v>4.0260219337961089E-4</v>
      </c>
      <c r="S568">
        <v>2.7414304489493068E-4</v>
      </c>
      <c r="T568">
        <v>4.8233039088955298E-4</v>
      </c>
    </row>
    <row r="569" spans="1:20">
      <c r="A569" s="10">
        <v>563</v>
      </c>
      <c r="B569" s="10">
        <v>4.4624234020147768E-4</v>
      </c>
      <c r="C569" s="10">
        <v>2.8690854958931552E-4</v>
      </c>
      <c r="D569" s="10">
        <v>2.2963588341068261E-4</v>
      </c>
      <c r="E569" s="10">
        <v>3.9281194960154981E-4</v>
      </c>
      <c r="F569" s="10">
        <v>3.606390861852176E-4</v>
      </c>
      <c r="G569" s="10">
        <v>4.0167298664918119E-4</v>
      </c>
      <c r="H569" s="10">
        <v>4.1332574143657281E-4</v>
      </c>
      <c r="I569" s="10">
        <v>4.3266799456390998E-4</v>
      </c>
      <c r="J569" s="10">
        <v>2.6422052608830889E-4</v>
      </c>
      <c r="K569">
        <v>2.089745711871903E-5</v>
      </c>
      <c r="L569">
        <v>4.377841042705111E-4</v>
      </c>
      <c r="M569">
        <v>1.431743405178399E-4</v>
      </c>
      <c r="N569">
        <v>8.8241989370933037E-5</v>
      </c>
      <c r="O569">
        <v>1.6692652310648271E-4</v>
      </c>
      <c r="P569">
        <v>5.0937853379129719E-4</v>
      </c>
      <c r="Q569">
        <v>2.6751954387779688E-4</v>
      </c>
      <c r="R569">
        <v>4.7807349747363941E-4</v>
      </c>
      <c r="S569">
        <v>2.6551949379075539E-4</v>
      </c>
      <c r="T569">
        <v>4.5635467003335699E-4</v>
      </c>
    </row>
    <row r="570" spans="1:20">
      <c r="A570" s="10">
        <v>564</v>
      </c>
      <c r="B570" s="10">
        <v>4.70520946253604E-4</v>
      </c>
      <c r="C570" s="10">
        <v>3.4246694175183942E-4</v>
      </c>
      <c r="D570" s="10">
        <v>2.8098993835379391E-4</v>
      </c>
      <c r="E570" s="10">
        <v>4.2988330515308113E-4</v>
      </c>
      <c r="F570" s="10">
        <v>4.7159396622760538E-4</v>
      </c>
      <c r="G570" s="10">
        <v>4.5306574958940709E-4</v>
      </c>
      <c r="H570" s="10">
        <v>4.5181396753420322E-4</v>
      </c>
      <c r="I570" s="10">
        <v>4.7616771456905019E-4</v>
      </c>
      <c r="J570" s="10">
        <v>3.0904537893823618E-4</v>
      </c>
      <c r="K570">
        <v>2.473326771917647E-5</v>
      </c>
      <c r="L570">
        <v>4.506049801250444E-4</v>
      </c>
      <c r="M570">
        <v>1.9911642904700471E-4</v>
      </c>
      <c r="N570">
        <v>1.1536885542697549E-4</v>
      </c>
      <c r="O570">
        <v>2.2920674626956909E-4</v>
      </c>
      <c r="P570">
        <v>5.541603890723215E-4</v>
      </c>
      <c r="Q570">
        <v>3.8560412845015563E-4</v>
      </c>
      <c r="R570">
        <v>5.0760043447221133E-4</v>
      </c>
      <c r="S570">
        <v>2.4765211954258851E-4</v>
      </c>
      <c r="T570">
        <v>5.1164321305243409E-4</v>
      </c>
    </row>
    <row r="571" spans="1:20">
      <c r="A571" s="10">
        <v>565</v>
      </c>
      <c r="B571" s="10">
        <v>4.6082139341377978E-4</v>
      </c>
      <c r="C571" s="10">
        <v>3.619915028495601E-4</v>
      </c>
      <c r="D571" s="10">
        <v>3.1451861010348419E-4</v>
      </c>
      <c r="E571" s="10">
        <v>4.2072167481475018E-4</v>
      </c>
      <c r="F571" s="10">
        <v>4.8522440742001513E-4</v>
      </c>
      <c r="G571" s="10">
        <v>4.7045323438052672E-4</v>
      </c>
      <c r="H571" s="10">
        <v>4.530173831550699E-4</v>
      </c>
      <c r="I571" s="10">
        <v>4.7942918930393258E-4</v>
      </c>
      <c r="J571" s="10">
        <v>3.2593496932888739E-4</v>
      </c>
      <c r="K571">
        <v>2.6495300813768751E-5</v>
      </c>
      <c r="L571">
        <v>4.3951772950934779E-4</v>
      </c>
      <c r="M571">
        <v>1.8567003197325019E-4</v>
      </c>
      <c r="N571">
        <v>1.138464870639074E-4</v>
      </c>
      <c r="O571">
        <v>2.4693407807293801E-4</v>
      </c>
      <c r="P571">
        <v>5.430244011854666E-4</v>
      </c>
      <c r="Q571">
        <v>3.9393455667170182E-4</v>
      </c>
      <c r="R571">
        <v>5.1055198450556175E-4</v>
      </c>
      <c r="S571">
        <v>2.348191903322065E-4</v>
      </c>
      <c r="T571">
        <v>5.1747322969269603E-4</v>
      </c>
    </row>
    <row r="572" spans="1:20">
      <c r="A572" s="10">
        <v>566</v>
      </c>
      <c r="B572" s="10">
        <v>4.080068347592167E-4</v>
      </c>
      <c r="C572" s="10">
        <v>3.2793676310305001E-4</v>
      </c>
      <c r="D572" s="10">
        <v>3.1021228496190821E-4</v>
      </c>
      <c r="E572" s="10">
        <v>3.7439658669251888E-4</v>
      </c>
      <c r="F572" s="10">
        <v>4.209828735034629E-4</v>
      </c>
      <c r="G572" s="10">
        <v>4.3647712473967291E-4</v>
      </c>
      <c r="H572" s="10">
        <v>4.1804831622634672E-4</v>
      </c>
      <c r="I572" s="10">
        <v>4.409472172974884E-4</v>
      </c>
      <c r="J572" s="10">
        <v>3.075815415199417E-4</v>
      </c>
      <c r="K572">
        <v>2.9644686254452308E-5</v>
      </c>
      <c r="L572">
        <v>4.1710797768453999E-4</v>
      </c>
      <c r="M572">
        <v>1.662315986125965E-4</v>
      </c>
      <c r="N572">
        <v>1.2334074657716001E-4</v>
      </c>
      <c r="O572">
        <v>1.9385991100536259E-4</v>
      </c>
      <c r="P572">
        <v>4.8247710812167202E-4</v>
      </c>
      <c r="Q572">
        <v>3.6155287439046543E-4</v>
      </c>
      <c r="R572">
        <v>4.4558543814784068E-4</v>
      </c>
      <c r="S572">
        <v>2.5065281690006872E-4</v>
      </c>
      <c r="T572">
        <v>5.1282313837243269E-4</v>
      </c>
    </row>
    <row r="573" spans="1:20">
      <c r="A573" s="10">
        <v>567</v>
      </c>
      <c r="B573" s="10">
        <v>2.8877280751758309E-4</v>
      </c>
      <c r="C573" s="10">
        <v>2.4925829867345107E-4</v>
      </c>
      <c r="D573" s="10">
        <v>2.5814028240614422E-4</v>
      </c>
      <c r="E573" s="10">
        <v>2.757265496538751E-4</v>
      </c>
      <c r="F573" s="10">
        <v>3.1998164634635269E-4</v>
      </c>
      <c r="G573" s="10">
        <v>3.253234546835525E-4</v>
      </c>
      <c r="H573" s="10">
        <v>3.0386373507375032E-4</v>
      </c>
      <c r="I573" s="10">
        <v>3.3138773081170189E-4</v>
      </c>
      <c r="J573" s="10">
        <v>2.3813008010390159E-4</v>
      </c>
      <c r="K573">
        <v>2.183716385903077E-5</v>
      </c>
      <c r="L573">
        <v>3.2705625333822517E-4</v>
      </c>
      <c r="M573">
        <v>1.5072924350535859E-4</v>
      </c>
      <c r="N573">
        <v>1.150690872114311E-4</v>
      </c>
      <c r="O573">
        <v>1.8258000396988831E-4</v>
      </c>
      <c r="P573">
        <v>3.5860487924035392E-4</v>
      </c>
      <c r="Q573">
        <v>2.6926965411142961E-4</v>
      </c>
      <c r="R573">
        <v>3.2299746704928602E-4</v>
      </c>
      <c r="S573">
        <v>2.4521290644120982E-4</v>
      </c>
      <c r="T573">
        <v>5.2159364591370207E-4</v>
      </c>
    </row>
    <row r="574" spans="1:20">
      <c r="A574" s="10">
        <v>568</v>
      </c>
      <c r="B574" s="10">
        <v>1.2967297306019411E-4</v>
      </c>
      <c r="C574" s="10">
        <v>1.6686359755586699E-4</v>
      </c>
      <c r="D574" s="10">
        <v>1.5869652571824029E-4</v>
      </c>
      <c r="E574" s="10">
        <v>1.3506581903533949E-4</v>
      </c>
      <c r="F574" s="10">
        <v>1.4412592315449219E-4</v>
      </c>
      <c r="G574" s="10">
        <v>1.5783422701392741E-4</v>
      </c>
      <c r="H574" s="10">
        <v>1.5006467503915919E-4</v>
      </c>
      <c r="I574" s="10">
        <v>1.6510540749533999E-4</v>
      </c>
      <c r="J574" s="10">
        <v>1.214760695415084E-4</v>
      </c>
      <c r="K574">
        <v>9.5065822832266897E-6</v>
      </c>
      <c r="L574">
        <v>2.2629813691807149E-4</v>
      </c>
      <c r="M574">
        <v>9.5666261494775054E-5</v>
      </c>
      <c r="N574">
        <v>4.9452526283653857E-5</v>
      </c>
      <c r="O574">
        <v>1.7818957812754251E-4</v>
      </c>
      <c r="P574">
        <v>1.5314159182705159E-4</v>
      </c>
      <c r="Q574">
        <v>1.62866080067789E-4</v>
      </c>
      <c r="R574">
        <v>1.3044470956198861E-4</v>
      </c>
      <c r="S574">
        <v>2.3767551996977559E-4</v>
      </c>
      <c r="T574">
        <v>5.5223430065204587E-4</v>
      </c>
    </row>
    <row r="575" spans="1:20">
      <c r="A575" s="10">
        <v>569</v>
      </c>
      <c r="B575" s="10">
        <v>2.2817394223205961E-5</v>
      </c>
      <c r="C575" s="10">
        <v>8.5825601709747199E-5</v>
      </c>
      <c r="D575" s="10">
        <v>7.8777720563921066E-5</v>
      </c>
      <c r="E575" s="10">
        <v>3.1914573643643037E-5</v>
      </c>
      <c r="F575" s="10">
        <v>1.6488692128401679E-5</v>
      </c>
      <c r="G575" s="10">
        <v>4.7030728672922913E-5</v>
      </c>
      <c r="H575" s="10">
        <v>4.8996430071080978E-5</v>
      </c>
      <c r="I575" s="10">
        <v>4.9477278444486449E-5</v>
      </c>
      <c r="J575" s="10">
        <v>5.8512784767612959E-5</v>
      </c>
      <c r="K575">
        <v>9.6365966381449215E-7</v>
      </c>
      <c r="L575">
        <v>1.1409584491610651E-4</v>
      </c>
      <c r="M575">
        <v>3.4854156700120438E-5</v>
      </c>
      <c r="N575">
        <v>1.2252089964397681E-5</v>
      </c>
      <c r="O575">
        <v>1.140209465553425E-4</v>
      </c>
      <c r="P575">
        <v>1.394253610278913E-5</v>
      </c>
      <c r="Q575">
        <v>5.514870424794894E-5</v>
      </c>
      <c r="R575">
        <v>1.31892435531491E-5</v>
      </c>
      <c r="S575">
        <v>2.388458242692499E-4</v>
      </c>
      <c r="T575">
        <v>5.2938082355284406E-4</v>
      </c>
    </row>
    <row r="576" spans="1:20">
      <c r="A576" s="10">
        <v>570</v>
      </c>
      <c r="B576" s="10">
        <v>1.6295352620837629E-5</v>
      </c>
      <c r="C576" s="10">
        <v>7.5533738654686444E-5</v>
      </c>
      <c r="D576" s="10">
        <v>6.5326215921513041E-5</v>
      </c>
      <c r="E576" s="10">
        <v>1.9578257104189651E-5</v>
      </c>
      <c r="F576" s="10">
        <v>0</v>
      </c>
      <c r="G576" s="10">
        <v>6.2449088692096769E-5</v>
      </c>
      <c r="H576" s="10">
        <v>3.8784211095164759E-5</v>
      </c>
      <c r="I576" s="10">
        <v>4.3107497069031273E-5</v>
      </c>
      <c r="J576" s="10">
        <v>6.6913391581375128E-5</v>
      </c>
      <c r="K576">
        <v>0</v>
      </c>
      <c r="L576">
        <v>4.4560362786083699E-5</v>
      </c>
      <c r="M576">
        <v>2.873922712674558E-5</v>
      </c>
      <c r="N576">
        <v>2.6231245516555681E-6</v>
      </c>
      <c r="O576">
        <v>6.2142378084785758E-5</v>
      </c>
      <c r="P576">
        <v>3.2127651032887702E-6</v>
      </c>
      <c r="Q576">
        <v>4.2360023761069732E-5</v>
      </c>
      <c r="R576">
        <v>3.268145305382537E-6</v>
      </c>
      <c r="S576">
        <v>2.28015783688018E-4</v>
      </c>
      <c r="T576">
        <v>5.6112314973856396E-4</v>
      </c>
    </row>
    <row r="577" spans="1:20">
      <c r="A577" s="10">
        <v>571</v>
      </c>
      <c r="B577" s="10">
        <v>1.5918587536323571E-5</v>
      </c>
      <c r="C577" s="10">
        <v>6.0624650629023078E-5</v>
      </c>
      <c r="D577" s="10">
        <v>4.9989945300863247E-5</v>
      </c>
      <c r="E577" s="10">
        <v>1.573660030400224E-5</v>
      </c>
      <c r="F577" s="10">
        <v>0</v>
      </c>
      <c r="G577" s="10">
        <v>6.692584724860248E-5</v>
      </c>
      <c r="H577" s="10">
        <v>3.926740134769894E-5</v>
      </c>
      <c r="I577" s="10">
        <v>4.3215805635559253E-5</v>
      </c>
      <c r="J577" s="10">
        <v>7.6473002139206304E-5</v>
      </c>
      <c r="K577">
        <v>0</v>
      </c>
      <c r="L577">
        <v>2.5854627729259621E-5</v>
      </c>
      <c r="M577">
        <v>2.7339798815556319E-5</v>
      </c>
      <c r="N577">
        <v>1.605648868936412E-6</v>
      </c>
      <c r="O577">
        <v>1.1559127893363071E-5</v>
      </c>
      <c r="P577">
        <v>7.3613785252476211E-6</v>
      </c>
      <c r="Q577">
        <v>3.0941534955060312E-5</v>
      </c>
      <c r="R577">
        <v>5.8825085042922877E-6</v>
      </c>
      <c r="S577">
        <v>2.2401868546477279E-4</v>
      </c>
      <c r="T577">
        <v>6.122544428833357E-4</v>
      </c>
    </row>
    <row r="578" spans="1:20">
      <c r="A578" s="10">
        <v>572</v>
      </c>
      <c r="B578" s="10">
        <v>1.078296108489974E-5</v>
      </c>
      <c r="C578" s="10">
        <v>3.1285349475439157E-5</v>
      </c>
      <c r="D578" s="10">
        <v>1.406782789835952E-5</v>
      </c>
      <c r="E578" s="10">
        <v>9.2234267037802991E-6</v>
      </c>
      <c r="F578" s="10">
        <v>0</v>
      </c>
      <c r="G578" s="10">
        <v>5.3883979673603443E-5</v>
      </c>
      <c r="H578" s="10">
        <v>2.645216962414738E-5</v>
      </c>
      <c r="I578" s="10">
        <v>3.1957225555434687E-5</v>
      </c>
      <c r="J578" s="10">
        <v>5.2365332377661172E-5</v>
      </c>
      <c r="K578">
        <v>0</v>
      </c>
      <c r="L578">
        <v>1.2472915152915769E-5</v>
      </c>
      <c r="M578">
        <v>1.746200876335328E-5</v>
      </c>
      <c r="N578">
        <v>1.2719676306564109E-7</v>
      </c>
      <c r="O578">
        <v>5.3299437090773032E-6</v>
      </c>
      <c r="P578">
        <v>7.4610525328519091E-6</v>
      </c>
      <c r="Q578">
        <v>1.0707337924525161E-6</v>
      </c>
      <c r="R578">
        <v>6.0266494411524296E-6</v>
      </c>
      <c r="S578">
        <v>2.0941621032154531E-4</v>
      </c>
      <c r="T578">
        <v>6.1697992757883148E-4</v>
      </c>
    </row>
    <row r="579" spans="1:20">
      <c r="A579" s="10">
        <v>573</v>
      </c>
      <c r="B579" s="10">
        <v>1.2219675456397001E-6</v>
      </c>
      <c r="C579" s="10">
        <v>1.5840804608765602E-5</v>
      </c>
      <c r="D579" s="10">
        <v>7.1266996317315332E-6</v>
      </c>
      <c r="E579" s="10">
        <v>1.048916532474379E-6</v>
      </c>
      <c r="F579" s="10">
        <v>0</v>
      </c>
      <c r="G579" s="10">
        <v>3.094462164463128E-5</v>
      </c>
      <c r="H579" s="10">
        <v>1.583645900224307E-5</v>
      </c>
      <c r="I579" s="10">
        <v>1.979405898401051E-5</v>
      </c>
      <c r="J579" s="10">
        <v>2.2866139250068749E-5</v>
      </c>
      <c r="K579">
        <v>0</v>
      </c>
      <c r="L579">
        <v>5.1389342367075672E-8</v>
      </c>
      <c r="M579">
        <v>7.2329262198833014E-6</v>
      </c>
      <c r="N579">
        <v>6.6211033109576856E-10</v>
      </c>
      <c r="O579">
        <v>2.5385648248480498E-6</v>
      </c>
      <c r="P579">
        <v>7.4610525328519091E-6</v>
      </c>
      <c r="Q579">
        <v>0</v>
      </c>
      <c r="R579">
        <v>5.7077584881761312E-6</v>
      </c>
      <c r="S579">
        <v>2.123295276565684E-4</v>
      </c>
      <c r="T579">
        <v>6.0235512987865064E-4</v>
      </c>
    </row>
    <row r="580" spans="1:20">
      <c r="A580" s="10">
        <v>574</v>
      </c>
      <c r="B580" s="10">
        <v>3.5036989319535721E-7</v>
      </c>
      <c r="C580" s="10">
        <v>7.8145712081967991E-6</v>
      </c>
      <c r="D580" s="10">
        <v>3.46973689484161E-6</v>
      </c>
      <c r="E580" s="10">
        <v>0</v>
      </c>
      <c r="F580" s="10">
        <v>0</v>
      </c>
      <c r="G580" s="10">
        <v>9.3256625071195934E-6</v>
      </c>
      <c r="H580" s="10">
        <v>9.5304531338483846E-6</v>
      </c>
      <c r="I580" s="10">
        <v>7.9175282553709552E-6</v>
      </c>
      <c r="J580" s="10">
        <v>8.3119213499549418E-6</v>
      </c>
      <c r="K580">
        <v>0</v>
      </c>
      <c r="L580">
        <v>0</v>
      </c>
      <c r="M580">
        <v>3.8408048434344682E-6</v>
      </c>
      <c r="N580">
        <v>7.3368982634936518E-10</v>
      </c>
      <c r="O580">
        <v>1.0424123597421591E-6</v>
      </c>
      <c r="P580">
        <v>6.2993972805910211E-6</v>
      </c>
      <c r="Q580">
        <v>0</v>
      </c>
      <c r="R580">
        <v>2.8433051985268968E-6</v>
      </c>
      <c r="S580">
        <v>2.1504827831825239E-4</v>
      </c>
      <c r="T580">
        <v>5.6545644232985383E-4</v>
      </c>
    </row>
    <row r="581" spans="1:20">
      <c r="A581" s="10">
        <v>575</v>
      </c>
      <c r="B581" s="10">
        <v>1.4736800024307191E-7</v>
      </c>
      <c r="C581" s="10">
        <v>3.6278315076421792E-6</v>
      </c>
      <c r="D581" s="10">
        <v>1.010766636444528E-6</v>
      </c>
      <c r="E581" s="10">
        <v>0</v>
      </c>
      <c r="F581" s="10">
        <v>0</v>
      </c>
      <c r="G581" s="10">
        <v>1.956690538855987E-6</v>
      </c>
      <c r="H581" s="10">
        <v>1.8480387868486131E-6</v>
      </c>
      <c r="I581" s="10">
        <v>2.00455858001415E-6</v>
      </c>
      <c r="J581" s="10">
        <v>3.3603011665497189E-6</v>
      </c>
      <c r="K581">
        <v>0</v>
      </c>
      <c r="L581">
        <v>0</v>
      </c>
      <c r="M581">
        <v>1.0831456419305289E-6</v>
      </c>
      <c r="N581">
        <v>6.8000520490916777E-10</v>
      </c>
      <c r="O581">
        <v>1.885289734891523E-7</v>
      </c>
      <c r="P581">
        <v>1.3410684659486059E-7</v>
      </c>
      <c r="Q581">
        <v>0</v>
      </c>
      <c r="R581">
        <v>1.5527151113505661E-7</v>
      </c>
      <c r="S581">
        <v>2.0726187958002571E-4</v>
      </c>
      <c r="T581">
        <v>5.2284291251293721E-4</v>
      </c>
    </row>
    <row r="582" spans="1:20">
      <c r="A582" s="10">
        <v>576</v>
      </c>
      <c r="B582" s="10">
        <v>0</v>
      </c>
      <c r="C582" s="10">
        <v>1.087841401714512E-6</v>
      </c>
      <c r="D582" s="10">
        <v>4.670687995630166E-7</v>
      </c>
      <c r="E582" s="10">
        <v>0</v>
      </c>
      <c r="F582" s="10">
        <v>0</v>
      </c>
      <c r="G582" s="10">
        <v>2.026133235482511E-7</v>
      </c>
      <c r="H582" s="10">
        <v>1.8619261388127881E-7</v>
      </c>
      <c r="I582" s="10">
        <v>5.4829306845774355E-7</v>
      </c>
      <c r="J582" s="10">
        <v>6.3302020145368453E-7</v>
      </c>
      <c r="K582">
        <v>0</v>
      </c>
      <c r="L582">
        <v>0</v>
      </c>
      <c r="M582">
        <v>1.6898533493384469E-7</v>
      </c>
      <c r="N582">
        <v>6.6211033109576856E-10</v>
      </c>
      <c r="O582">
        <v>1.9634405790616711E-8</v>
      </c>
      <c r="P582">
        <v>0</v>
      </c>
      <c r="Q582">
        <v>0</v>
      </c>
      <c r="R582">
        <v>0</v>
      </c>
      <c r="S582">
        <v>2.0915609184325379E-4</v>
      </c>
      <c r="T582">
        <v>4.5135412164576042E-4</v>
      </c>
    </row>
    <row r="583" spans="1:20">
      <c r="A583" s="10">
        <v>577</v>
      </c>
      <c r="B583" s="10">
        <v>0</v>
      </c>
      <c r="C583" s="10">
        <v>0</v>
      </c>
      <c r="D583" s="10">
        <v>2.1775748040248531E-7</v>
      </c>
      <c r="E583" s="10">
        <v>0</v>
      </c>
      <c r="F583" s="10">
        <v>0</v>
      </c>
      <c r="G583" s="10">
        <v>3.5997819732420272E-8</v>
      </c>
      <c r="H583" s="10">
        <v>4.6006411308176332E-8</v>
      </c>
      <c r="I583" s="10">
        <v>1.115168425287111E-7</v>
      </c>
      <c r="J583" s="10">
        <v>2.3564937439644589E-8</v>
      </c>
      <c r="K583">
        <v>0</v>
      </c>
      <c r="L583">
        <v>1.154816682406195E-9</v>
      </c>
      <c r="M583">
        <v>5.1743974974857983E-8</v>
      </c>
      <c r="N583">
        <v>7.5158470016276428E-10</v>
      </c>
      <c r="O583">
        <v>3.0942319385486259E-9</v>
      </c>
      <c r="P583">
        <v>0</v>
      </c>
      <c r="Q583">
        <v>0</v>
      </c>
      <c r="R583">
        <v>0</v>
      </c>
      <c r="S583">
        <v>2.1689756092287441E-4</v>
      </c>
      <c r="T583">
        <v>4.4991974232738003E-4</v>
      </c>
    </row>
    <row r="584" spans="1:20">
      <c r="A584" s="10">
        <v>578</v>
      </c>
      <c r="B584" s="10">
        <v>0</v>
      </c>
      <c r="C584" s="10">
        <v>0</v>
      </c>
      <c r="D584" s="10">
        <v>1.6052865497439409E-8</v>
      </c>
      <c r="E584" s="10">
        <v>0</v>
      </c>
      <c r="F584" s="10">
        <v>0</v>
      </c>
      <c r="G584" s="10">
        <v>0</v>
      </c>
      <c r="H584" s="10">
        <v>0</v>
      </c>
      <c r="I584" s="10">
        <v>6.3558822166622892E-9</v>
      </c>
      <c r="J584" s="10">
        <v>1.484591058697609E-8</v>
      </c>
      <c r="K584">
        <v>0</v>
      </c>
      <c r="L584">
        <v>0</v>
      </c>
      <c r="M584">
        <v>2.6491106283514381E-8</v>
      </c>
      <c r="N584">
        <v>7.5158470016276428E-10</v>
      </c>
      <c r="O584">
        <v>0</v>
      </c>
      <c r="P584">
        <v>0</v>
      </c>
      <c r="Q584">
        <v>0</v>
      </c>
      <c r="R584">
        <v>0</v>
      </c>
      <c r="S584">
        <v>2.0480882305357479E-4</v>
      </c>
      <c r="T584">
        <v>4.8657582767295859E-4</v>
      </c>
    </row>
    <row r="585" spans="1:20">
      <c r="A585" s="10">
        <v>579</v>
      </c>
      <c r="B585" s="10">
        <v>0</v>
      </c>
      <c r="C585" s="10">
        <v>5.3345310704898762E-7</v>
      </c>
      <c r="D585" s="10">
        <v>2.1595783180411759E-10</v>
      </c>
      <c r="E585" s="10">
        <v>0</v>
      </c>
      <c r="F585" s="10">
        <v>0</v>
      </c>
      <c r="G585" s="10">
        <v>0</v>
      </c>
      <c r="H585" s="10">
        <v>0</v>
      </c>
      <c r="I585" s="10">
        <v>0</v>
      </c>
      <c r="J585" s="10">
        <v>4.7129874879289174E-10</v>
      </c>
      <c r="K585">
        <v>0</v>
      </c>
      <c r="L585">
        <v>0</v>
      </c>
      <c r="M585">
        <v>2.6498284472454502E-8</v>
      </c>
      <c r="N585">
        <v>8.052693216029618E-10</v>
      </c>
      <c r="O585">
        <v>0</v>
      </c>
      <c r="P585">
        <v>0</v>
      </c>
      <c r="Q585">
        <v>0</v>
      </c>
      <c r="R585">
        <v>0</v>
      </c>
      <c r="S585">
        <v>1.557821454004894E-4</v>
      </c>
      <c r="T585">
        <v>5.1856804571653598E-4</v>
      </c>
    </row>
    <row r="586" spans="1:20">
      <c r="A586" s="10">
        <v>580</v>
      </c>
      <c r="B586" s="10">
        <v>0</v>
      </c>
      <c r="C586" s="10">
        <v>5.7856449459089708E-7</v>
      </c>
      <c r="D586" s="10">
        <v>4.7990629289803918E-11</v>
      </c>
      <c r="E586" s="10">
        <v>0</v>
      </c>
      <c r="F586" s="10">
        <v>0</v>
      </c>
      <c r="G586" s="10">
        <v>0</v>
      </c>
      <c r="H586" s="10">
        <v>0</v>
      </c>
      <c r="I586" s="10">
        <v>0</v>
      </c>
      <c r="J586" s="10">
        <v>0</v>
      </c>
      <c r="K586">
        <v>0</v>
      </c>
      <c r="L586">
        <v>0</v>
      </c>
      <c r="M586">
        <v>5.9112385921891592E-9</v>
      </c>
      <c r="N586">
        <v>8.052693216029618E-10</v>
      </c>
      <c r="O586">
        <v>0</v>
      </c>
      <c r="P586">
        <v>0</v>
      </c>
      <c r="Q586">
        <v>0</v>
      </c>
      <c r="R586">
        <v>0</v>
      </c>
      <c r="S586">
        <v>1.4148830887802011E-4</v>
      </c>
      <c r="T586">
        <v>4.8867424133565147E-4</v>
      </c>
    </row>
    <row r="587" spans="1:20">
      <c r="A587" s="10">
        <v>581</v>
      </c>
      <c r="B587" s="10">
        <v>0</v>
      </c>
      <c r="C587" s="10">
        <v>5.7812651995456788E-7</v>
      </c>
      <c r="D587" s="10">
        <v>2.1595783180411759E-10</v>
      </c>
      <c r="E587" s="10">
        <v>0</v>
      </c>
      <c r="F587" s="10">
        <v>0</v>
      </c>
      <c r="G587" s="10">
        <v>0</v>
      </c>
      <c r="H587" s="10">
        <v>0</v>
      </c>
      <c r="I587" s="10">
        <v>0</v>
      </c>
      <c r="J587" s="10">
        <v>2.3564937439644592E-10</v>
      </c>
      <c r="K587">
        <v>0</v>
      </c>
      <c r="L587">
        <v>0</v>
      </c>
      <c r="M587">
        <v>0</v>
      </c>
      <c r="N587">
        <v>8.231641954163609E-10</v>
      </c>
      <c r="O587">
        <v>8.1223588386901424E-9</v>
      </c>
      <c r="P587">
        <v>0</v>
      </c>
      <c r="Q587">
        <v>0</v>
      </c>
      <c r="R587">
        <v>0</v>
      </c>
      <c r="S587">
        <v>1.4287427273243261E-4</v>
      </c>
      <c r="T587">
        <v>4.6229351312982651E-4</v>
      </c>
    </row>
    <row r="588" spans="1:20">
      <c r="A588" s="10">
        <v>582</v>
      </c>
      <c r="B588" s="10">
        <v>0</v>
      </c>
      <c r="C588" s="10">
        <v>4.6688096232694652E-7</v>
      </c>
      <c r="D588" s="10">
        <v>9.5981258579607837E-11</v>
      </c>
      <c r="E588" s="10">
        <v>0</v>
      </c>
      <c r="F588" s="10">
        <v>0</v>
      </c>
      <c r="G588" s="10">
        <v>0</v>
      </c>
      <c r="H588" s="10">
        <v>0</v>
      </c>
      <c r="I588" s="10">
        <v>0</v>
      </c>
      <c r="J588" s="10">
        <v>0</v>
      </c>
      <c r="K588">
        <v>0</v>
      </c>
      <c r="L588">
        <v>0</v>
      </c>
      <c r="M588">
        <v>0</v>
      </c>
      <c r="N588">
        <v>8.9474369066995752E-10</v>
      </c>
      <c r="O588">
        <v>5.0281269001415169E-9</v>
      </c>
      <c r="P588">
        <v>0</v>
      </c>
      <c r="Q588">
        <v>0</v>
      </c>
      <c r="R588">
        <v>0</v>
      </c>
      <c r="S588">
        <v>1.480947113155815E-4</v>
      </c>
      <c r="T588">
        <v>3.898436494184878E-4</v>
      </c>
    </row>
    <row r="589" spans="1:20">
      <c r="A589" s="10">
        <v>583</v>
      </c>
      <c r="B589" s="10">
        <v>3.419184867384642E-6</v>
      </c>
      <c r="C589" s="10">
        <v>7.6170577864514121E-7</v>
      </c>
      <c r="D589" s="10">
        <v>6.157215734367826E-7</v>
      </c>
      <c r="E589" s="10">
        <v>1.1714166419851749E-6</v>
      </c>
      <c r="F589" s="10">
        <v>3.4675854873232292E-7</v>
      </c>
      <c r="G589" s="10">
        <v>1.7985766377116721E-6</v>
      </c>
      <c r="H589" s="10">
        <v>5.1848267077412471E-7</v>
      </c>
      <c r="I589" s="10">
        <v>2.1787603109046922E-6</v>
      </c>
      <c r="J589" s="10">
        <v>7.2840046398751799E-7</v>
      </c>
      <c r="K589">
        <v>1.17982588828342E-8</v>
      </c>
      <c r="L589">
        <v>4.1703317443393709E-7</v>
      </c>
      <c r="M589">
        <v>7.5753940251219748E-7</v>
      </c>
      <c r="N589">
        <v>2.7709317356357922E-7</v>
      </c>
      <c r="O589">
        <v>7.4569539297800682E-7</v>
      </c>
      <c r="P589">
        <v>3.5402395246359488E-7</v>
      </c>
      <c r="Q589">
        <v>7.3893082072159099E-7</v>
      </c>
      <c r="R589">
        <v>3.3808284566982031E-6</v>
      </c>
      <c r="S589">
        <v>1.4757865551704409E-4</v>
      </c>
      <c r="T589">
        <v>3.8049142689422879E-4</v>
      </c>
    </row>
    <row r="590" spans="1:20">
      <c r="A590" s="10">
        <v>584</v>
      </c>
      <c r="B590" s="10">
        <v>8.1786569708054853E-5</v>
      </c>
      <c r="C590" s="10">
        <v>3.8971850330353761E-5</v>
      </c>
      <c r="D590" s="10">
        <v>4.2627200159672633E-5</v>
      </c>
      <c r="E590" s="10">
        <v>5.7214244885203002E-5</v>
      </c>
      <c r="F590" s="10">
        <v>5.4262475841971501E-5</v>
      </c>
      <c r="G590" s="10">
        <v>6.3992422180588523E-5</v>
      </c>
      <c r="H590" s="10">
        <v>4.5425763724296247E-5</v>
      </c>
      <c r="I590" s="10">
        <v>6.7386402329875139E-5</v>
      </c>
      <c r="J590" s="10">
        <v>4.069202705228116E-5</v>
      </c>
      <c r="K590">
        <v>4.487947070353104E-6</v>
      </c>
      <c r="L590">
        <v>4.45582985512639E-5</v>
      </c>
      <c r="M590">
        <v>4.3717555598608673E-5</v>
      </c>
      <c r="N590">
        <v>1.2242444627412249E-5</v>
      </c>
      <c r="O590">
        <v>3.2119302900516947E-5</v>
      </c>
      <c r="P590">
        <v>5.1943387421025329E-5</v>
      </c>
      <c r="Q590">
        <v>5.0841698318463578E-5</v>
      </c>
      <c r="R590">
        <v>8.2855118369739024E-5</v>
      </c>
      <c r="S590">
        <v>1.3823732669833441E-4</v>
      </c>
      <c r="T590">
        <v>3.7285113335351502E-4</v>
      </c>
    </row>
    <row r="591" spans="1:20">
      <c r="A591" s="10">
        <v>585</v>
      </c>
      <c r="B591" s="10">
        <v>2.4363392722769389E-4</v>
      </c>
      <c r="C591" s="10">
        <v>1.5210112372958799E-4</v>
      </c>
      <c r="D591" s="10">
        <v>1.533156807887397E-4</v>
      </c>
      <c r="E591" s="10">
        <v>1.9613468266077479E-4</v>
      </c>
      <c r="F591" s="10">
        <v>2.0873449520071149E-4</v>
      </c>
      <c r="G591" s="10">
        <v>2.202686268153313E-4</v>
      </c>
      <c r="H591" s="10">
        <v>1.9347279092375819E-4</v>
      </c>
      <c r="I591" s="10">
        <v>2.2077398403100689E-4</v>
      </c>
      <c r="J591" s="10">
        <v>1.5694444041608729E-4</v>
      </c>
      <c r="K591">
        <v>1.9937705628159479E-5</v>
      </c>
      <c r="L591">
        <v>1.868252035446601E-4</v>
      </c>
      <c r="M591">
        <v>1.6478719894769741E-4</v>
      </c>
      <c r="N591">
        <v>5.2894086310320597E-5</v>
      </c>
      <c r="O591">
        <v>1.186488748437111E-4</v>
      </c>
      <c r="P591">
        <v>2.2158283976127029E-4</v>
      </c>
      <c r="Q591">
        <v>1.66498041255303E-4</v>
      </c>
      <c r="R591">
        <v>2.6971027401788623E-4</v>
      </c>
      <c r="S591">
        <v>1.5630404012025441E-4</v>
      </c>
      <c r="T591">
        <v>4.12525428825678E-4</v>
      </c>
    </row>
    <row r="592" spans="1:20">
      <c r="A592" s="10">
        <v>586</v>
      </c>
      <c r="B592" s="10">
        <v>3.645372494200674E-4</v>
      </c>
      <c r="C592" s="10">
        <v>2.637902883473619E-4</v>
      </c>
      <c r="D592" s="10">
        <v>2.5781659640947613E-4</v>
      </c>
      <c r="E592" s="10">
        <v>3.0604135306632819E-4</v>
      </c>
      <c r="F592" s="10">
        <v>3.4311708255242349E-4</v>
      </c>
      <c r="G592" s="10">
        <v>3.4166104173241439E-4</v>
      </c>
      <c r="H592" s="10">
        <v>3.2419309102525549E-4</v>
      </c>
      <c r="I592" s="10">
        <v>3.4313777081711779E-4</v>
      </c>
      <c r="J592" s="10">
        <v>2.4495037272659261E-4</v>
      </c>
      <c r="K592">
        <v>4.2079387464897387E-5</v>
      </c>
      <c r="L592">
        <v>3.1776555103534801E-4</v>
      </c>
      <c r="M592">
        <v>2.7187055837919359E-4</v>
      </c>
      <c r="N592">
        <v>8.1722399205400292E-5</v>
      </c>
      <c r="O592">
        <v>2.127413298132066E-4</v>
      </c>
      <c r="P592">
        <v>3.9738046943587789E-4</v>
      </c>
      <c r="Q592">
        <v>2.8464552625030449E-4</v>
      </c>
      <c r="R592">
        <v>4.1018804149162911E-4</v>
      </c>
      <c r="S592">
        <v>1.3305585523862241E-4</v>
      </c>
      <c r="T592">
        <v>3.529573455979553E-4</v>
      </c>
    </row>
    <row r="593" spans="1:20">
      <c r="A593" s="10">
        <v>587</v>
      </c>
      <c r="B593" s="10">
        <v>4.2395817829525871E-4</v>
      </c>
      <c r="C593" s="10">
        <v>3.403464481323343E-4</v>
      </c>
      <c r="D593" s="10">
        <v>3.3379350406362302E-4</v>
      </c>
      <c r="E593" s="10">
        <v>3.7330964693574228E-4</v>
      </c>
      <c r="F593" s="10">
        <v>4.3912201152640929E-4</v>
      </c>
      <c r="G593" s="10">
        <v>4.2064007262564249E-4</v>
      </c>
      <c r="H593" s="10">
        <v>4.1143317769486712E-4</v>
      </c>
      <c r="I593" s="10">
        <v>3.9954433317051737E-4</v>
      </c>
      <c r="J593" s="10">
        <v>3.0983054851476272E-4</v>
      </c>
      <c r="K593">
        <v>6.5218390872824895E-5</v>
      </c>
      <c r="L593">
        <v>4.2807940018699118E-4</v>
      </c>
      <c r="M593">
        <v>3.6283995139572441E-4</v>
      </c>
      <c r="N593">
        <v>1.149129678585646E-4</v>
      </c>
      <c r="O593">
        <v>2.9299871419448571E-4</v>
      </c>
      <c r="P593">
        <v>4.9463792603216732E-4</v>
      </c>
      <c r="Q593">
        <v>3.873137749067479E-4</v>
      </c>
      <c r="R593">
        <v>4.916570277072595E-4</v>
      </c>
      <c r="S593">
        <v>1.1688086509651519E-4</v>
      </c>
      <c r="T593">
        <v>2.8487876427151702E-4</v>
      </c>
    </row>
    <row r="594" spans="1:20">
      <c r="A594" s="10">
        <v>588</v>
      </c>
      <c r="B594" s="10">
        <v>4.2178993386852802E-4</v>
      </c>
      <c r="C594" s="10">
        <v>3.8032396049351492E-4</v>
      </c>
      <c r="D594" s="10">
        <v>3.866173446145613E-4</v>
      </c>
      <c r="E594" s="10">
        <v>3.9957137706007011E-4</v>
      </c>
      <c r="F594" s="10">
        <v>4.8062890952602641E-4</v>
      </c>
      <c r="G594" s="10">
        <v>4.5828581696019622E-4</v>
      </c>
      <c r="H594" s="10">
        <v>4.4939087777673409E-4</v>
      </c>
      <c r="I594" s="10">
        <v>4.1092135367123088E-4</v>
      </c>
      <c r="J594" s="10">
        <v>3.4498834176161528E-4</v>
      </c>
      <c r="K594">
        <v>9.614811644711889E-5</v>
      </c>
      <c r="L594">
        <v>4.8557584622688682E-4</v>
      </c>
      <c r="M594">
        <v>4.0448383319054561E-4</v>
      </c>
      <c r="N594">
        <v>1.91861280916798E-4</v>
      </c>
      <c r="O594">
        <v>3.26277332330787E-4</v>
      </c>
      <c r="P594">
        <v>5.3524457305374935E-4</v>
      </c>
      <c r="Q594">
        <v>4.6735657293948268E-4</v>
      </c>
      <c r="R594">
        <v>5.2204352330421163E-4</v>
      </c>
      <c r="S594">
        <v>1.054602839670212E-4</v>
      </c>
      <c r="T594">
        <v>2.7711575430719307E-4</v>
      </c>
    </row>
    <row r="595" spans="1:20">
      <c r="A595" s="10">
        <v>589</v>
      </c>
      <c r="B595" s="10">
        <v>3.8587603076902242E-4</v>
      </c>
      <c r="C595" s="10">
        <v>4.0374129271588598E-4</v>
      </c>
      <c r="D595" s="10">
        <v>4.2001641587020589E-4</v>
      </c>
      <c r="E595" s="10">
        <v>3.9689803155687042E-4</v>
      </c>
      <c r="F595" s="10">
        <v>4.7086167278857289E-4</v>
      </c>
      <c r="G595" s="10">
        <v>4.71269759436396E-4</v>
      </c>
      <c r="H595" s="10">
        <v>4.5325427866808041E-4</v>
      </c>
      <c r="I595" s="10">
        <v>4.1439521598845772E-4</v>
      </c>
      <c r="J595" s="10">
        <v>3.6549143385861761E-4</v>
      </c>
      <c r="K595">
        <v>1.398312191202245E-4</v>
      </c>
      <c r="L595">
        <v>4.8893333137889751E-4</v>
      </c>
      <c r="M595">
        <v>4.1324669078564389E-4</v>
      </c>
      <c r="N595">
        <v>2.4448403620292287E-4</v>
      </c>
      <c r="O595">
        <v>3.574936086195151E-4</v>
      </c>
      <c r="P595">
        <v>5.2731183593309372E-4</v>
      </c>
      <c r="Q595">
        <v>4.7959243004170742E-4</v>
      </c>
      <c r="R595">
        <v>4.9670773448276951E-4</v>
      </c>
      <c r="S595">
        <v>9.4858009756968581E-5</v>
      </c>
      <c r="T595">
        <v>3.042817867485791E-4</v>
      </c>
    </row>
    <row r="596" spans="1:20">
      <c r="A596" s="10">
        <v>590</v>
      </c>
      <c r="B596" s="10">
        <v>3.8576917042421532E-4</v>
      </c>
      <c r="C596" s="10">
        <v>3.8641740306447021E-4</v>
      </c>
      <c r="D596" s="10">
        <v>3.9414802276494291E-4</v>
      </c>
      <c r="E596" s="10">
        <v>3.301722069546786E-4</v>
      </c>
      <c r="F596" s="10">
        <v>4.0762531524352291E-4</v>
      </c>
      <c r="G596" s="10">
        <v>4.2861632681850801E-4</v>
      </c>
      <c r="H596" s="10">
        <v>4.1414261152300811E-4</v>
      </c>
      <c r="I596" s="10">
        <v>4.0345744761870048E-4</v>
      </c>
      <c r="J596" s="10">
        <v>3.3715626262852193E-4</v>
      </c>
      <c r="K596">
        <v>1.6490937698422289E-4</v>
      </c>
      <c r="L596">
        <v>4.5515006431803308E-4</v>
      </c>
      <c r="M596">
        <v>4.2338456546589352E-4</v>
      </c>
      <c r="N596">
        <v>2.366869846804731E-4</v>
      </c>
      <c r="O596">
        <v>3.7712051062908431E-4</v>
      </c>
      <c r="P596">
        <v>4.6943576096672689E-4</v>
      </c>
      <c r="Q596">
        <v>4.266244639930475E-4</v>
      </c>
      <c r="R596">
        <v>4.0782447795756891E-4</v>
      </c>
      <c r="S596">
        <v>1.046390898268182E-4</v>
      </c>
      <c r="T596">
        <v>3.5987055172427839E-4</v>
      </c>
    </row>
    <row r="597" spans="1:20">
      <c r="A597" s="10">
        <v>591</v>
      </c>
      <c r="B597" s="10">
        <v>2.8359769336542298E-4</v>
      </c>
      <c r="C597" s="10">
        <v>3.0390376117489818E-4</v>
      </c>
      <c r="D597" s="10">
        <v>3.0467866006441498E-4</v>
      </c>
      <c r="E597" s="10">
        <v>2.4914915545991702E-4</v>
      </c>
      <c r="F597" s="10">
        <v>3.0608060645998539E-4</v>
      </c>
      <c r="G597" s="10">
        <v>3.2059648689627208E-4</v>
      </c>
      <c r="H597" s="10">
        <v>3.0385107289252199E-4</v>
      </c>
      <c r="I597" s="10">
        <v>3.0145228683256992E-4</v>
      </c>
      <c r="J597" s="10">
        <v>2.542289796531841E-4</v>
      </c>
      <c r="K597">
        <v>1.5723046790047719E-4</v>
      </c>
      <c r="L597">
        <v>3.4120818533610851E-4</v>
      </c>
      <c r="M597">
        <v>3.2939843715535841E-4</v>
      </c>
      <c r="N597">
        <v>2.1906263662194801E-4</v>
      </c>
      <c r="O597">
        <v>2.9015445939884821E-4</v>
      </c>
      <c r="P597">
        <v>3.527485329235639E-4</v>
      </c>
      <c r="Q597">
        <v>3.2867997223128649E-4</v>
      </c>
      <c r="R597">
        <v>2.5112268802818569E-4</v>
      </c>
      <c r="S597">
        <v>1.2498883481241489E-4</v>
      </c>
      <c r="T597">
        <v>4.1238071588276432E-4</v>
      </c>
    </row>
    <row r="598" spans="1:20">
      <c r="A598" s="10">
        <v>592</v>
      </c>
      <c r="B598" s="10">
        <v>1.3414961605247731E-4</v>
      </c>
      <c r="C598" s="10">
        <v>1.880003301506764E-4</v>
      </c>
      <c r="D598" s="10">
        <v>1.6994365518969651E-4</v>
      </c>
      <c r="E598" s="10">
        <v>1.3271070238671251E-4</v>
      </c>
      <c r="F598" s="10">
        <v>1.4805720905972981E-4</v>
      </c>
      <c r="G598" s="10">
        <v>1.6180121326268319E-4</v>
      </c>
      <c r="H598" s="10">
        <v>1.4771502259901609E-4</v>
      </c>
      <c r="I598" s="10">
        <v>1.6011948224328791E-4</v>
      </c>
      <c r="J598" s="10">
        <v>1.29081419807273E-4</v>
      </c>
      <c r="K598">
        <v>8.4410630887384286E-5</v>
      </c>
      <c r="L598">
        <v>2.2135913031950551E-4</v>
      </c>
      <c r="M598">
        <v>1.7987794952291979E-4</v>
      </c>
      <c r="N598">
        <v>1.2464581077693419E-4</v>
      </c>
      <c r="O598">
        <v>2.217602332238094E-4</v>
      </c>
      <c r="P598">
        <v>1.537759715790858E-4</v>
      </c>
      <c r="Q598">
        <v>1.8353505519495901E-4</v>
      </c>
      <c r="R598">
        <v>1.212247401010167E-4</v>
      </c>
      <c r="S598">
        <v>1.4400031121357561E-4</v>
      </c>
      <c r="T598">
        <v>4.0843192950515991E-4</v>
      </c>
    </row>
    <row r="599" spans="1:20">
      <c r="A599" s="10">
        <v>593</v>
      </c>
      <c r="B599" s="10">
        <v>2.6841294778165212E-5</v>
      </c>
      <c r="C599" s="10">
        <v>9.8385378457028385E-5</v>
      </c>
      <c r="D599" s="10">
        <v>8.6834295027131959E-5</v>
      </c>
      <c r="E599" s="10">
        <v>3.2902452895000729E-5</v>
      </c>
      <c r="F599" s="10">
        <v>1.5341670116624521E-5</v>
      </c>
      <c r="G599" s="10">
        <v>4.8896351309069787E-5</v>
      </c>
      <c r="H599" s="10">
        <v>5.032021038225754E-5</v>
      </c>
      <c r="I599" s="10">
        <v>5.1385801088725517E-5</v>
      </c>
      <c r="J599" s="10">
        <v>6.0250614070011963E-5</v>
      </c>
      <c r="K599">
        <v>1.396766373491534E-5</v>
      </c>
      <c r="L599">
        <v>1.075787380154068E-4</v>
      </c>
      <c r="M599">
        <v>6.0916337481706857E-5</v>
      </c>
      <c r="N599">
        <v>1.963296711714698E-5</v>
      </c>
      <c r="O599">
        <v>1.4907653374657821E-4</v>
      </c>
      <c r="P599">
        <v>1.5110262408240461E-5</v>
      </c>
      <c r="Q599">
        <v>5.6842995219920793E-5</v>
      </c>
      <c r="R599">
        <v>1.411956477748214E-5</v>
      </c>
      <c r="S599">
        <v>1.6829533712863211E-4</v>
      </c>
      <c r="T599">
        <v>4.4655284733915079E-4</v>
      </c>
    </row>
    <row r="600" spans="1:20">
      <c r="A600" s="10">
        <v>594</v>
      </c>
      <c r="B600" s="10">
        <v>1.9374132243365501E-5</v>
      </c>
      <c r="C600" s="10">
        <v>8.9476588936412112E-5</v>
      </c>
      <c r="D600" s="10">
        <v>7.5534847371389676E-5</v>
      </c>
      <c r="E600" s="10">
        <v>2.0489710364776601E-5</v>
      </c>
      <c r="F600" s="10">
        <v>0</v>
      </c>
      <c r="G600" s="10">
        <v>6.3268428045486647E-5</v>
      </c>
      <c r="H600" s="10">
        <v>3.860663843253266E-5</v>
      </c>
      <c r="I600" s="10">
        <v>4.3106618801670417E-5</v>
      </c>
      <c r="J600" s="10">
        <v>6.9777428126161523E-5</v>
      </c>
      <c r="K600">
        <v>8.1486641350774887E-7</v>
      </c>
      <c r="L600">
        <v>3.8922215732780467E-5</v>
      </c>
      <c r="M600">
        <v>4.3161487322352443E-5</v>
      </c>
      <c r="N600">
        <v>2.3665478509190509E-6</v>
      </c>
      <c r="O600">
        <v>1.3857478548557389E-4</v>
      </c>
      <c r="P600">
        <v>3.2126291841874911E-6</v>
      </c>
      <c r="Q600">
        <v>4.2264181673785039E-5</v>
      </c>
      <c r="R600">
        <v>3.27037142023752E-6</v>
      </c>
      <c r="S600">
        <v>1.9832020699532649E-4</v>
      </c>
      <c r="T600">
        <v>5.630214859927297E-4</v>
      </c>
    </row>
    <row r="601" spans="1:20">
      <c r="A601" s="10">
        <v>595</v>
      </c>
      <c r="B601" s="10">
        <v>1.8899031162716091E-5</v>
      </c>
      <c r="C601" s="10">
        <v>7.2842469919497484E-5</v>
      </c>
      <c r="D601" s="10">
        <v>5.5776477815299441E-5</v>
      </c>
      <c r="E601" s="10">
        <v>1.6358405385270821E-5</v>
      </c>
      <c r="F601" s="10">
        <v>0</v>
      </c>
      <c r="G601" s="10">
        <v>6.7741025759695782E-5</v>
      </c>
      <c r="H601" s="10">
        <v>3.88879192976123E-5</v>
      </c>
      <c r="I601" s="10">
        <v>4.3507403400028919E-5</v>
      </c>
      <c r="J601" s="10">
        <v>7.9701676634699416E-5</v>
      </c>
      <c r="K601">
        <v>9.0576216631758394E-7</v>
      </c>
      <c r="L601">
        <v>1.081407872947339E-5</v>
      </c>
      <c r="M601">
        <v>3.8921090646093817E-5</v>
      </c>
      <c r="N601">
        <v>1.3400889415455689E-6</v>
      </c>
      <c r="O601">
        <v>1.111966710434304E-4</v>
      </c>
      <c r="P601">
        <v>7.354129506512763E-6</v>
      </c>
      <c r="Q601">
        <v>4.1540295077860501E-5</v>
      </c>
      <c r="R601">
        <v>5.880838918151051E-6</v>
      </c>
      <c r="S601">
        <v>2.245340092683219E-4</v>
      </c>
      <c r="T601">
        <v>5.4501049444574234E-4</v>
      </c>
    </row>
    <row r="602" spans="1:20">
      <c r="A602" s="10">
        <v>596</v>
      </c>
      <c r="B602" s="10">
        <v>1.180313832013949E-5</v>
      </c>
      <c r="C602" s="10">
        <v>4.0210692247435498E-5</v>
      </c>
      <c r="D602" s="10">
        <v>2.0644571715150151E-5</v>
      </c>
      <c r="E602" s="10">
        <v>9.0604766003581829E-6</v>
      </c>
      <c r="F602" s="10">
        <v>0</v>
      </c>
      <c r="G602" s="10">
        <v>5.4288032118504267E-5</v>
      </c>
      <c r="H602" s="10">
        <v>2.948437759974081E-5</v>
      </c>
      <c r="I602" s="10">
        <v>2.997826384652945E-5</v>
      </c>
      <c r="J602" s="10">
        <v>5.5181079652646247E-5</v>
      </c>
      <c r="K602">
        <v>9.8810418143736434E-7</v>
      </c>
      <c r="L602">
        <v>3.784103304908619E-6</v>
      </c>
      <c r="M602">
        <v>2.5676385427905181E-5</v>
      </c>
      <c r="N602">
        <v>6.7821571752782773E-8</v>
      </c>
      <c r="O602">
        <v>5.2764712179330847E-5</v>
      </c>
      <c r="P602">
        <v>7.4592402781681948E-6</v>
      </c>
      <c r="Q602">
        <v>2.0118434314553661E-5</v>
      </c>
      <c r="R602">
        <v>6.0338843144311241E-6</v>
      </c>
      <c r="S602">
        <v>2.4819810561726129E-4</v>
      </c>
      <c r="T602">
        <v>5.5382711733013444E-4</v>
      </c>
    </row>
    <row r="603" spans="1:20">
      <c r="A603" s="10">
        <v>597</v>
      </c>
      <c r="B603" s="10">
        <v>1.2218439147670131E-6</v>
      </c>
      <c r="C603" s="10">
        <v>1.9225566762864609E-5</v>
      </c>
      <c r="D603" s="10">
        <v>8.8829005137545215E-6</v>
      </c>
      <c r="E603" s="10">
        <v>1.35807087888788E-6</v>
      </c>
      <c r="F603" s="10">
        <v>0</v>
      </c>
      <c r="G603" s="10">
        <v>3.20318656452719E-5</v>
      </c>
      <c r="H603" s="10">
        <v>1.505742960583349E-5</v>
      </c>
      <c r="I603" s="10">
        <v>1.774542958341724E-5</v>
      </c>
      <c r="J603" s="10">
        <v>2.415054852171032E-5</v>
      </c>
      <c r="K603">
        <v>1.167536035280468E-7</v>
      </c>
      <c r="L603">
        <v>4.8502300661060189E-8</v>
      </c>
      <c r="M603">
        <v>1.168641820211281E-5</v>
      </c>
      <c r="N603">
        <v>6.8000520490916777E-10</v>
      </c>
      <c r="O603">
        <v>7.5714464206298616E-6</v>
      </c>
      <c r="P603">
        <v>7.4501790047496232E-6</v>
      </c>
      <c r="Q603">
        <v>1.1463958678542599E-5</v>
      </c>
      <c r="R603">
        <v>5.6927322129049964E-6</v>
      </c>
      <c r="S603">
        <v>2.3260277833066291E-4</v>
      </c>
      <c r="T603">
        <v>5.3251109515735232E-4</v>
      </c>
    </row>
    <row r="604" spans="1:20">
      <c r="A604" s="10">
        <v>598</v>
      </c>
      <c r="B604" s="10">
        <v>3.4999900057729569E-7</v>
      </c>
      <c r="C604" s="10">
        <v>1.1317019336950651E-5</v>
      </c>
      <c r="D604" s="10">
        <v>4.1704468733363051E-6</v>
      </c>
      <c r="E604" s="10">
        <v>0</v>
      </c>
      <c r="F604" s="10">
        <v>0</v>
      </c>
      <c r="G604" s="10">
        <v>9.8449022935406486E-6</v>
      </c>
      <c r="H604" s="10">
        <v>8.8403298771176331E-6</v>
      </c>
      <c r="I604" s="10">
        <v>6.7395810480074493E-6</v>
      </c>
      <c r="J604" s="10">
        <v>8.8108888700425916E-6</v>
      </c>
      <c r="K604">
        <v>0</v>
      </c>
      <c r="L604">
        <v>1.154816682406195E-9</v>
      </c>
      <c r="M604">
        <v>5.3772728569531856E-6</v>
      </c>
      <c r="N604">
        <v>7.6947957397616349E-10</v>
      </c>
      <c r="O604">
        <v>2.2201860857418778E-6</v>
      </c>
      <c r="P604">
        <v>6.0583674076570158E-6</v>
      </c>
      <c r="Q604">
        <v>0</v>
      </c>
      <c r="R604">
        <v>2.832731152965728E-6</v>
      </c>
      <c r="S604">
        <v>2.0160480448296899E-4</v>
      </c>
      <c r="T604">
        <v>4.1315027652690271E-4</v>
      </c>
    </row>
    <row r="605" spans="1:20">
      <c r="A605" s="10">
        <v>599</v>
      </c>
      <c r="B605" s="10">
        <v>1.2981241632149789E-7</v>
      </c>
      <c r="C605" s="10">
        <v>4.4660448856344897E-6</v>
      </c>
      <c r="D605" s="10">
        <v>1.0678070986526559E-6</v>
      </c>
      <c r="E605" s="10">
        <v>0</v>
      </c>
      <c r="F605" s="10">
        <v>0</v>
      </c>
      <c r="G605" s="10">
        <v>1.6120337863107031E-6</v>
      </c>
      <c r="H605" s="10">
        <v>1.7957314974699691E-6</v>
      </c>
      <c r="I605" s="10">
        <v>2.0105735558210089E-6</v>
      </c>
      <c r="J605" s="10">
        <v>3.2798434006495398E-6</v>
      </c>
      <c r="K605">
        <v>0</v>
      </c>
      <c r="L605">
        <v>0</v>
      </c>
      <c r="M605">
        <v>1.6304430685755401E-6</v>
      </c>
      <c r="N605">
        <v>7.8737444778956259E-10</v>
      </c>
      <c r="O605">
        <v>6.5106507776986269E-7</v>
      </c>
      <c r="P605">
        <v>1.5585390279943261E-7</v>
      </c>
      <c r="Q605">
        <v>0</v>
      </c>
      <c r="R605">
        <v>1.1520144374536459E-7</v>
      </c>
      <c r="S605">
        <v>1.6712336437504029E-4</v>
      </c>
      <c r="T605">
        <v>3.5438019879449942E-4</v>
      </c>
    </row>
    <row r="606" spans="1:20">
      <c r="A606" s="10">
        <v>600</v>
      </c>
      <c r="B606" s="10">
        <v>0</v>
      </c>
      <c r="C606" s="10">
        <v>1.131200890711104E-6</v>
      </c>
      <c r="D606" s="10">
        <v>5.4596539411545428E-7</v>
      </c>
      <c r="E606" s="10">
        <v>0</v>
      </c>
      <c r="F606" s="10">
        <v>0</v>
      </c>
      <c r="G606" s="10">
        <v>1.162147684414242E-7</v>
      </c>
      <c r="H606" s="10">
        <v>1.870677358355104E-7</v>
      </c>
      <c r="I606" s="10">
        <v>4.3289335970212611E-7</v>
      </c>
      <c r="J606" s="10">
        <v>5.532576012079756E-7</v>
      </c>
      <c r="K606">
        <v>0</v>
      </c>
      <c r="L606">
        <v>0</v>
      </c>
      <c r="M606">
        <v>2.215727471091668E-7</v>
      </c>
      <c r="N606">
        <v>7.6947957397616349E-10</v>
      </c>
      <c r="O606">
        <v>1.2895157884596911E-7</v>
      </c>
      <c r="P606">
        <v>0</v>
      </c>
      <c r="Q606">
        <v>0</v>
      </c>
      <c r="R606">
        <v>0</v>
      </c>
      <c r="S606">
        <v>1.7114780065666021E-4</v>
      </c>
      <c r="T606">
        <v>2.7397825275482241E-4</v>
      </c>
    </row>
    <row r="607" spans="1:20">
      <c r="A607" s="10">
        <v>601</v>
      </c>
      <c r="B607" s="10">
        <v>0</v>
      </c>
      <c r="C607" s="10">
        <v>0</v>
      </c>
      <c r="D607" s="10">
        <v>2.319627066722672E-7</v>
      </c>
      <c r="E607" s="10">
        <v>0</v>
      </c>
      <c r="F607" s="10">
        <v>0</v>
      </c>
      <c r="G607" s="10">
        <v>3.6528104594978602E-8</v>
      </c>
      <c r="H607" s="10">
        <v>3.9672195258499883E-8</v>
      </c>
      <c r="I607" s="10">
        <v>7.2225934280253278E-8</v>
      </c>
      <c r="J607" s="10">
        <v>4.3548004388463188E-8</v>
      </c>
      <c r="K607">
        <v>0</v>
      </c>
      <c r="L607">
        <v>0</v>
      </c>
      <c r="M607">
        <v>9.0057558442750682E-8</v>
      </c>
      <c r="N607">
        <v>6.9790007872256687E-10</v>
      </c>
      <c r="O607">
        <v>7.6614472061771699E-9</v>
      </c>
      <c r="P607">
        <v>0</v>
      </c>
      <c r="Q607">
        <v>0</v>
      </c>
      <c r="R607">
        <v>0</v>
      </c>
      <c r="S607">
        <v>1.7740554562924919E-4</v>
      </c>
      <c r="T607">
        <v>3.6533903026225132E-4</v>
      </c>
    </row>
    <row r="608" spans="1:20">
      <c r="A608" s="10">
        <v>602</v>
      </c>
      <c r="B608" s="10">
        <v>0</v>
      </c>
      <c r="C608" s="10">
        <v>0</v>
      </c>
      <c r="D608" s="10">
        <v>1.6820715566076268E-8</v>
      </c>
      <c r="E608" s="10">
        <v>0</v>
      </c>
      <c r="F608" s="10">
        <v>0</v>
      </c>
      <c r="G608" s="10">
        <v>0</v>
      </c>
      <c r="H608" s="10">
        <v>0</v>
      </c>
      <c r="I608" s="10">
        <v>0</v>
      </c>
      <c r="J608" s="10">
        <v>2.898487305076284E-8</v>
      </c>
      <c r="K608">
        <v>0</v>
      </c>
      <c r="L608">
        <v>0</v>
      </c>
      <c r="M608">
        <v>3.2416701253583783E-8</v>
      </c>
      <c r="N608">
        <v>9.4842831211015503E-10</v>
      </c>
      <c r="O608">
        <v>1.7405054654336021E-9</v>
      </c>
      <c r="P608">
        <v>0</v>
      </c>
      <c r="Q608">
        <v>0</v>
      </c>
      <c r="R608">
        <v>0</v>
      </c>
      <c r="S608">
        <v>1.810755877567396E-4</v>
      </c>
      <c r="T608">
        <v>2.9870829213232621E-4</v>
      </c>
    </row>
    <row r="609" spans="1:20">
      <c r="A609" s="10">
        <v>603</v>
      </c>
      <c r="B609" s="10">
        <v>0</v>
      </c>
      <c r="C609" s="10">
        <v>5.3389108168531681E-7</v>
      </c>
      <c r="D609" s="10">
        <v>2.3995314644901962E-10</v>
      </c>
      <c r="E609" s="10">
        <v>0</v>
      </c>
      <c r="F609" s="10">
        <v>0</v>
      </c>
      <c r="G609" s="10">
        <v>0</v>
      </c>
      <c r="H609" s="10">
        <v>0</v>
      </c>
      <c r="I609" s="10">
        <v>2.311229896968105E-10</v>
      </c>
      <c r="J609" s="10">
        <v>4.7129874879289174E-10</v>
      </c>
      <c r="K609">
        <v>0</v>
      </c>
      <c r="L609">
        <v>0</v>
      </c>
      <c r="M609">
        <v>2.6465982622223959E-8</v>
      </c>
      <c r="N609">
        <v>6.4421545728236946E-10</v>
      </c>
      <c r="O609">
        <v>1.3537264731150241E-9</v>
      </c>
      <c r="P609">
        <v>0</v>
      </c>
      <c r="Q609">
        <v>0</v>
      </c>
      <c r="R609">
        <v>0</v>
      </c>
      <c r="S609">
        <v>1.8326232907142471E-4</v>
      </c>
      <c r="T609">
        <v>2.4586543095861369E-4</v>
      </c>
    </row>
    <row r="610" spans="1:20">
      <c r="A610" s="10">
        <v>604</v>
      </c>
      <c r="B610" s="10">
        <v>0</v>
      </c>
      <c r="C610" s="10">
        <v>5.7768854531823859E-7</v>
      </c>
      <c r="D610" s="10">
        <v>9.5981258579607837E-11</v>
      </c>
      <c r="E610" s="10">
        <v>0</v>
      </c>
      <c r="F610" s="10">
        <v>0</v>
      </c>
      <c r="G610" s="10">
        <v>0</v>
      </c>
      <c r="H610" s="10">
        <v>0</v>
      </c>
      <c r="I610" s="10">
        <v>0</v>
      </c>
      <c r="J610" s="10">
        <v>2.3564937439644592E-10</v>
      </c>
      <c r="K610">
        <v>0</v>
      </c>
      <c r="L610">
        <v>0</v>
      </c>
      <c r="M610">
        <v>1.816081801850464E-9</v>
      </c>
      <c r="N610">
        <v>6.6211033109576856E-10</v>
      </c>
      <c r="O610">
        <v>0</v>
      </c>
      <c r="P610">
        <v>0</v>
      </c>
      <c r="Q610">
        <v>0</v>
      </c>
      <c r="R610">
        <v>0</v>
      </c>
      <c r="S610">
        <v>1.8294521688202791E-4</v>
      </c>
      <c r="T610">
        <v>2.596506971003205E-4</v>
      </c>
    </row>
    <row r="611" spans="1:20">
      <c r="A611" s="10">
        <v>605</v>
      </c>
      <c r="B611" s="10">
        <v>0</v>
      </c>
      <c r="C611" s="10">
        <v>5.7768854531823859E-7</v>
      </c>
      <c r="D611" s="10">
        <v>2.1595783180411759E-10</v>
      </c>
      <c r="E611" s="10">
        <v>0</v>
      </c>
      <c r="F611" s="10">
        <v>0</v>
      </c>
      <c r="G611" s="10">
        <v>0</v>
      </c>
      <c r="H611" s="10">
        <v>0</v>
      </c>
      <c r="I611" s="10">
        <v>0</v>
      </c>
      <c r="J611" s="10">
        <v>0</v>
      </c>
      <c r="K611">
        <v>0</v>
      </c>
      <c r="L611">
        <v>0</v>
      </c>
      <c r="M611">
        <v>0</v>
      </c>
      <c r="N611">
        <v>7.6947957397616349E-10</v>
      </c>
      <c r="O611">
        <v>4.0611794193450712E-9</v>
      </c>
      <c r="P611">
        <v>0</v>
      </c>
      <c r="Q611">
        <v>0</v>
      </c>
      <c r="R611">
        <v>0</v>
      </c>
      <c r="S611">
        <v>1.881903027487293E-4</v>
      </c>
      <c r="T611">
        <v>3.4391431733048119E-4</v>
      </c>
    </row>
    <row r="612" spans="1:20">
      <c r="A612" s="10">
        <v>606</v>
      </c>
      <c r="B612" s="10">
        <v>0</v>
      </c>
      <c r="C612" s="10">
        <v>4.6381513987264191E-7</v>
      </c>
      <c r="D612" s="10">
        <v>9.5981258579607837E-11</v>
      </c>
      <c r="E612" s="10">
        <v>0</v>
      </c>
      <c r="F612" s="10">
        <v>0</v>
      </c>
      <c r="G612" s="10">
        <v>1.893874509136934E-11</v>
      </c>
      <c r="H612" s="10">
        <v>2.5003484406617569E-9</v>
      </c>
      <c r="I612" s="10">
        <v>0</v>
      </c>
      <c r="J612" s="10">
        <v>0</v>
      </c>
      <c r="K612">
        <v>0</v>
      </c>
      <c r="L612">
        <v>0</v>
      </c>
      <c r="M612">
        <v>0</v>
      </c>
      <c r="N612">
        <v>7.5158470016276428E-10</v>
      </c>
      <c r="O612">
        <v>1.160336976955735E-9</v>
      </c>
      <c r="P612">
        <v>0</v>
      </c>
      <c r="Q612">
        <v>0</v>
      </c>
      <c r="R612">
        <v>0</v>
      </c>
      <c r="S612">
        <v>1.7670897338522811E-4</v>
      </c>
      <c r="T612">
        <v>3.0035409586074021E-4</v>
      </c>
    </row>
    <row r="613" spans="1:20">
      <c r="A613" s="10">
        <v>607</v>
      </c>
      <c r="B613" s="10">
        <v>3.528363291054656E-6</v>
      </c>
      <c r="C613" s="10">
        <v>9.042490037848485E-7</v>
      </c>
      <c r="D613" s="10">
        <v>6.1084452573520627E-7</v>
      </c>
      <c r="E613" s="10">
        <v>1.2467385100901609E-6</v>
      </c>
      <c r="F613" s="10">
        <v>1.6858794480462869E-7</v>
      </c>
      <c r="G613" s="10">
        <v>1.9834774999132201E-6</v>
      </c>
      <c r="H613" s="10">
        <v>6.5099697088179667E-7</v>
      </c>
      <c r="I613" s="10">
        <v>2.265736225483659E-6</v>
      </c>
      <c r="J613" s="10">
        <v>9.2396116681164054E-7</v>
      </c>
      <c r="K613">
        <v>3.9479923786683938E-7</v>
      </c>
      <c r="L613">
        <v>4.2501584475106998E-7</v>
      </c>
      <c r="M613">
        <v>9.0182548657670546E-7</v>
      </c>
      <c r="N613">
        <v>5.933090150017021E-7</v>
      </c>
      <c r="O613">
        <v>1.195399566995504E-6</v>
      </c>
      <c r="P613">
        <v>5.3244042607527103E-7</v>
      </c>
      <c r="Q613">
        <v>7.8209218289797151E-7</v>
      </c>
      <c r="R613">
        <v>3.543793977300794E-6</v>
      </c>
      <c r="S613">
        <v>1.667862992250394E-4</v>
      </c>
      <c r="T613">
        <v>2.4778982107895038E-4</v>
      </c>
    </row>
    <row r="614" spans="1:20">
      <c r="A614" s="10">
        <v>608</v>
      </c>
      <c r="B614" s="10">
        <v>8.1718504731096957E-5</v>
      </c>
      <c r="C614" s="10">
        <v>3.9766631953534477E-5</v>
      </c>
      <c r="D614" s="10">
        <v>3.4981694230706473E-5</v>
      </c>
      <c r="E614" s="10">
        <v>5.7071007971875841E-5</v>
      </c>
      <c r="F614" s="10">
        <v>4.5003008611771739E-5</v>
      </c>
      <c r="G614" s="10">
        <v>6.382698466671738E-5</v>
      </c>
      <c r="H614" s="10">
        <v>4.4980439165272188E-5</v>
      </c>
      <c r="I614" s="10">
        <v>6.7961274542148017E-5</v>
      </c>
      <c r="J614" s="10">
        <v>4.6859078400701499E-5</v>
      </c>
      <c r="K614">
        <v>2.4049398848827188E-5</v>
      </c>
      <c r="L614">
        <v>3.0963709954726987E-5</v>
      </c>
      <c r="M614">
        <v>5.4744939787760927E-5</v>
      </c>
      <c r="N614">
        <v>2.6640997863416441E-5</v>
      </c>
      <c r="O614">
        <v>3.2441690442720578E-5</v>
      </c>
      <c r="P614">
        <v>5.1551577958406287E-5</v>
      </c>
      <c r="Q614">
        <v>4.2732783337894723E-5</v>
      </c>
      <c r="R614">
        <v>8.1947600909451735E-5</v>
      </c>
      <c r="S614">
        <v>1.5560399666312159E-4</v>
      </c>
      <c r="T614">
        <v>2.103188413620958E-4</v>
      </c>
    </row>
    <row r="615" spans="1:20">
      <c r="A615" s="10">
        <v>609</v>
      </c>
      <c r="B615" s="10">
        <v>2.4158851007297791E-4</v>
      </c>
      <c r="C615" s="10">
        <v>1.4213555615833891E-4</v>
      </c>
      <c r="D615" s="10">
        <v>1.073188539865726E-4</v>
      </c>
      <c r="E615" s="10">
        <v>1.9039843187508329E-4</v>
      </c>
      <c r="F615" s="10">
        <v>1.6964187016876259E-4</v>
      </c>
      <c r="G615" s="10">
        <v>2.112036428772729E-4</v>
      </c>
      <c r="H615" s="10">
        <v>1.727877645738163E-4</v>
      </c>
      <c r="I615" s="10">
        <v>2.2091700438155E-4</v>
      </c>
      <c r="J615" s="10">
        <v>1.7370823527945121E-4</v>
      </c>
      <c r="K615">
        <v>9.5660061804665649E-5</v>
      </c>
      <c r="L615">
        <v>9.5642711573350214E-5</v>
      </c>
      <c r="M615">
        <v>2.0685774601220401E-4</v>
      </c>
      <c r="N615">
        <v>9.3583705389179415E-5</v>
      </c>
      <c r="O615">
        <v>1.147541919623122E-4</v>
      </c>
      <c r="P615">
        <v>2.104750324347472E-4</v>
      </c>
      <c r="Q615">
        <v>1.416275254021387E-4</v>
      </c>
      <c r="R615">
        <v>2.6839052182610958E-4</v>
      </c>
      <c r="S615">
        <v>1.4239532550501831E-4</v>
      </c>
      <c r="T615">
        <v>1.6676186576984869E-4</v>
      </c>
    </row>
    <row r="616" spans="1:20">
      <c r="A616" s="10">
        <v>610</v>
      </c>
      <c r="B616" s="10">
        <v>3.6225528931663903E-4</v>
      </c>
      <c r="C616" s="10">
        <v>2.4737380768673201E-4</v>
      </c>
      <c r="D616" s="10">
        <v>1.9392662964415951E-4</v>
      </c>
      <c r="E616" s="10">
        <v>2.9919466541337931E-4</v>
      </c>
      <c r="F616" s="10">
        <v>1.6644271056315399E-4</v>
      </c>
      <c r="G616" s="10">
        <v>3.2912838966605949E-4</v>
      </c>
      <c r="H616" s="10">
        <v>2.6392207309655288E-4</v>
      </c>
      <c r="I616" s="10">
        <v>3.4226983754294681E-4</v>
      </c>
      <c r="J616" s="10">
        <v>2.68080957704609E-4</v>
      </c>
      <c r="K616">
        <v>1.9017902304786021E-4</v>
      </c>
      <c r="L616">
        <v>1.119914513461747E-4</v>
      </c>
      <c r="M616">
        <v>3.1934660114501872E-4</v>
      </c>
      <c r="N616">
        <v>2.0339998502604681E-4</v>
      </c>
      <c r="O616">
        <v>2.3031745977040679E-4</v>
      </c>
      <c r="P616">
        <v>3.7526847044437302E-4</v>
      </c>
      <c r="Q616">
        <v>1.5671260305101401E-4</v>
      </c>
      <c r="R616">
        <v>4.0723466882674109E-4</v>
      </c>
      <c r="S616">
        <v>1.123222331715919E-4</v>
      </c>
      <c r="T616">
        <v>1.6173983379843849E-4</v>
      </c>
    </row>
    <row r="617" spans="1:20">
      <c r="A617" s="10">
        <v>611</v>
      </c>
      <c r="B617" s="10">
        <v>4.3218130652727862E-4</v>
      </c>
      <c r="C617" s="10">
        <v>3.1465586549679912E-4</v>
      </c>
      <c r="D617" s="10">
        <v>2.3367520008866461E-4</v>
      </c>
      <c r="E617" s="10">
        <v>3.6147028910738199E-4</v>
      </c>
      <c r="F617" s="10">
        <v>2.3743829205429991E-4</v>
      </c>
      <c r="G617" s="10">
        <v>4.0609640044238812E-4</v>
      </c>
      <c r="H617" s="10">
        <v>3.4360844877152409E-4</v>
      </c>
      <c r="I617" s="10">
        <v>4.2076520681912229E-4</v>
      </c>
      <c r="J617" s="10">
        <v>3.3414764694481518E-4</v>
      </c>
      <c r="K617">
        <v>2.5307658578975462E-4</v>
      </c>
      <c r="L617">
        <v>2.5769548053704202E-4</v>
      </c>
      <c r="M617">
        <v>3.7240992724707082E-4</v>
      </c>
      <c r="N617">
        <v>2.7234698328782808E-4</v>
      </c>
      <c r="O617">
        <v>3.103763687803742E-4</v>
      </c>
      <c r="P617">
        <v>4.0922817504339458E-4</v>
      </c>
      <c r="Q617">
        <v>2.1450649703138309E-4</v>
      </c>
      <c r="R617">
        <v>4.8530020369345959E-4</v>
      </c>
      <c r="S617">
        <v>9.6003032666780043E-5</v>
      </c>
      <c r="T617">
        <v>1.763853796035024E-4</v>
      </c>
    </row>
    <row r="618" spans="1:20">
      <c r="A618" s="10">
        <v>612</v>
      </c>
      <c r="B618" s="10">
        <v>4.6047229073702952E-4</v>
      </c>
      <c r="C618" s="10">
        <v>3.5123551369263501E-4</v>
      </c>
      <c r="D618" s="10">
        <v>1.4461723885737199E-4</v>
      </c>
      <c r="E618" s="10">
        <v>3.9016072105549869E-4</v>
      </c>
      <c r="F618" s="10">
        <v>1.62179207237272E-4</v>
      </c>
      <c r="G618" s="10">
        <v>4.4103277074498222E-4</v>
      </c>
      <c r="H618" s="10">
        <v>3.9457872682849298E-4</v>
      </c>
      <c r="I618" s="10">
        <v>4.5927362074010651E-4</v>
      </c>
      <c r="J618" s="10">
        <v>3.6783359187289068E-4</v>
      </c>
      <c r="K618">
        <v>2.992973587601748E-4</v>
      </c>
      <c r="L618">
        <v>3.8726290977964282E-4</v>
      </c>
      <c r="M618">
        <v>2.8097849574303129E-4</v>
      </c>
      <c r="N618">
        <v>3.1881408316774109E-4</v>
      </c>
      <c r="O618">
        <v>3.4613218952298869E-4</v>
      </c>
      <c r="P618">
        <v>4.9416084998667956E-4</v>
      </c>
      <c r="Q618">
        <v>1.899266978532626E-4</v>
      </c>
      <c r="R618">
        <v>5.1237802478145062E-4</v>
      </c>
      <c r="S618">
        <v>8.3366397049908049E-5</v>
      </c>
      <c r="T618">
        <v>1.9067807735622289E-4</v>
      </c>
    </row>
    <row r="619" spans="1:20">
      <c r="A619" s="10">
        <v>613</v>
      </c>
      <c r="B619" s="10">
        <v>4.4502594222665259E-4</v>
      </c>
      <c r="C619" s="10">
        <v>3.7812062616142129E-4</v>
      </c>
      <c r="D619" s="10">
        <v>1.313044037381798E-4</v>
      </c>
      <c r="E619" s="10">
        <v>3.8344948395082782E-4</v>
      </c>
      <c r="F619" s="10">
        <v>2.1675562659179281E-4</v>
      </c>
      <c r="G619" s="10">
        <v>4.5216099649565521E-4</v>
      </c>
      <c r="H619" s="10">
        <v>3.9106948779202419E-4</v>
      </c>
      <c r="I619" s="10">
        <v>4.6340998844018709E-4</v>
      </c>
      <c r="J619" s="10">
        <v>3.8486003328122868E-4</v>
      </c>
      <c r="K619">
        <v>3.4100425307040573E-4</v>
      </c>
      <c r="L619">
        <v>3.8258287082210639E-4</v>
      </c>
      <c r="M619">
        <v>2.7371103166706258E-4</v>
      </c>
      <c r="N619">
        <v>4.8033814424521741E-4</v>
      </c>
      <c r="O619">
        <v>3.4677415105882338E-4</v>
      </c>
      <c r="P619">
        <v>4.7738924840351108E-4</v>
      </c>
      <c r="Q619">
        <v>1.9397847072757029E-4</v>
      </c>
      <c r="R619">
        <v>4.8884097850248828E-4</v>
      </c>
      <c r="S619">
        <v>7.1965909533637987E-5</v>
      </c>
      <c r="T619">
        <v>2.1903819919339381E-4</v>
      </c>
    </row>
    <row r="620" spans="1:20">
      <c r="A620" s="10">
        <v>614</v>
      </c>
      <c r="B620" s="10">
        <v>3.8510448140030009E-4</v>
      </c>
      <c r="C620" s="10">
        <v>3.4343630444480728E-4</v>
      </c>
      <c r="D620" s="10">
        <v>1.049404617944017E-4</v>
      </c>
      <c r="E620" s="10">
        <v>3.4595974641791691E-4</v>
      </c>
      <c r="F620" s="10">
        <v>2.193679597523824E-4</v>
      </c>
      <c r="G620" s="10">
        <v>4.1589282238930662E-4</v>
      </c>
      <c r="H620" s="10">
        <v>3.4927200260983289E-4</v>
      </c>
      <c r="I620" s="10">
        <v>4.1444872240509119E-4</v>
      </c>
      <c r="J620" s="10">
        <v>3.5558360068550017E-4</v>
      </c>
      <c r="K620">
        <v>3.4495432243423162E-4</v>
      </c>
      <c r="L620">
        <v>3.2816402567603192E-4</v>
      </c>
      <c r="M620">
        <v>2.416221286923448E-4</v>
      </c>
      <c r="N620">
        <v>4.9876715767335419E-4</v>
      </c>
      <c r="O620">
        <v>3.2263681401208409E-4</v>
      </c>
      <c r="P620">
        <v>4.1779447640147668E-4</v>
      </c>
      <c r="Q620">
        <v>1.7200718449934761E-4</v>
      </c>
      <c r="R620">
        <v>4.1889476625956682E-4</v>
      </c>
      <c r="S620">
        <v>8.1245222574303415E-5</v>
      </c>
      <c r="T620">
        <v>3.0370810775493667E-4</v>
      </c>
    </row>
    <row r="621" spans="1:20">
      <c r="A621" s="10">
        <v>615</v>
      </c>
      <c r="B621" s="10">
        <v>2.7201336932685251E-4</v>
      </c>
      <c r="C621" s="10">
        <v>2.5682780117388993E-4</v>
      </c>
      <c r="D621" s="10">
        <v>9.6706248817108836E-5</v>
      </c>
      <c r="E621" s="10">
        <v>2.4987233280343601E-4</v>
      </c>
      <c r="F621" s="10">
        <v>1.3889757976644009E-4</v>
      </c>
      <c r="G621" s="10">
        <v>3.0674856644450211E-4</v>
      </c>
      <c r="H621" s="10">
        <v>2.5983014452497739E-4</v>
      </c>
      <c r="I621" s="10">
        <v>3.0913813740306872E-4</v>
      </c>
      <c r="J621" s="10">
        <v>2.7008422717531559E-4</v>
      </c>
      <c r="K621">
        <v>2.248515496150853E-4</v>
      </c>
      <c r="L621">
        <v>2.8916921527955371E-4</v>
      </c>
      <c r="M621">
        <v>1.6412333132175929E-4</v>
      </c>
      <c r="N621">
        <v>3.5602702800379278E-4</v>
      </c>
      <c r="O621">
        <v>2.7807181593271399E-4</v>
      </c>
      <c r="P621">
        <v>3.0268540504325932E-4</v>
      </c>
      <c r="Q621">
        <v>9.4583300682275328E-5</v>
      </c>
      <c r="R621">
        <v>3.0058502616862529E-4</v>
      </c>
      <c r="S621">
        <v>8.2772445425046185E-5</v>
      </c>
      <c r="T621">
        <v>3.486205981554534E-4</v>
      </c>
    </row>
    <row r="622" spans="1:20">
      <c r="A622" s="10">
        <v>616</v>
      </c>
      <c r="B622" s="10">
        <v>1.2741954696218191E-4</v>
      </c>
      <c r="C622" s="10">
        <v>1.5585135600884511E-4</v>
      </c>
      <c r="D622" s="10">
        <v>1.3007298338685511E-4</v>
      </c>
      <c r="E622" s="10">
        <v>1.2536345612272921E-4</v>
      </c>
      <c r="F622" s="10">
        <v>3.8680124984581613E-5</v>
      </c>
      <c r="G622" s="10">
        <v>1.5124222842628429E-4</v>
      </c>
      <c r="H622" s="10">
        <v>1.3281916342579449E-4</v>
      </c>
      <c r="I622" s="10">
        <v>1.5686220239066861E-4</v>
      </c>
      <c r="J622" s="10">
        <v>1.3792878130923779E-4</v>
      </c>
      <c r="K622">
        <v>1.204576054550476E-4</v>
      </c>
      <c r="L622">
        <v>2.1202451611227979E-4</v>
      </c>
      <c r="M622">
        <v>9.3400406935767303E-5</v>
      </c>
      <c r="N622">
        <v>1.82233599461252E-4</v>
      </c>
      <c r="O622">
        <v>2.3068293825270609E-4</v>
      </c>
      <c r="P622">
        <v>1.297112681658786E-4</v>
      </c>
      <c r="Q622">
        <v>8.4286229143293328E-5</v>
      </c>
      <c r="R622">
        <v>1.2222102389114641E-4</v>
      </c>
      <c r="S622">
        <v>9.7486281695366599E-5</v>
      </c>
      <c r="T622">
        <v>3.3601577841106878E-4</v>
      </c>
    </row>
    <row r="623" spans="1:20">
      <c r="A623" s="10">
        <v>617</v>
      </c>
      <c r="B623" s="10">
        <v>2.6850103477844171E-5</v>
      </c>
      <c r="C623" s="10">
        <v>9.7902960344477659E-5</v>
      </c>
      <c r="D623" s="10">
        <v>7.3241092052917141E-5</v>
      </c>
      <c r="E623" s="10">
        <v>3.4865226455115638E-5</v>
      </c>
      <c r="F623" s="10">
        <v>9.2347305985099893E-6</v>
      </c>
      <c r="G623" s="10">
        <v>4.7369755883489793E-5</v>
      </c>
      <c r="H623" s="10">
        <v>4.7020850593897922E-5</v>
      </c>
      <c r="I623" s="10">
        <v>5.1373850585639497E-5</v>
      </c>
      <c r="J623" s="10">
        <v>6.3298188486540777E-5</v>
      </c>
      <c r="K623">
        <v>3.6778245401044943E-5</v>
      </c>
      <c r="L623">
        <v>7.0589873066685216E-5</v>
      </c>
      <c r="M623">
        <v>4.9635727424040357E-5</v>
      </c>
      <c r="N623">
        <v>3.6406322214616652E-5</v>
      </c>
      <c r="O623">
        <v>1.5558984739020041E-4</v>
      </c>
      <c r="P623">
        <v>1.5687103074066728E-5</v>
      </c>
      <c r="Q623">
        <v>4.8650273531904873E-5</v>
      </c>
      <c r="R623">
        <v>1.472331495258918E-5</v>
      </c>
      <c r="S623">
        <v>1.179856443183758E-4</v>
      </c>
      <c r="T623">
        <v>2.8873378115640508E-4</v>
      </c>
    </row>
    <row r="624" spans="1:20">
      <c r="A624" s="10">
        <v>618</v>
      </c>
      <c r="B624" s="10">
        <v>1.701985426095881E-5</v>
      </c>
      <c r="C624" s="10">
        <v>8.9220408812130418E-5</v>
      </c>
      <c r="D624" s="10">
        <v>4.2768561957191543E-5</v>
      </c>
      <c r="E624" s="10">
        <v>2.727601630944153E-5</v>
      </c>
      <c r="F624" s="10">
        <v>0</v>
      </c>
      <c r="G624" s="10">
        <v>6.293959934915146E-5</v>
      </c>
      <c r="H624" s="10">
        <v>3.5390550665365572E-5</v>
      </c>
      <c r="I624" s="10">
        <v>4.3064181731724707E-5</v>
      </c>
      <c r="J624" s="10">
        <v>7.2183689839751643E-5</v>
      </c>
      <c r="K624">
        <v>2.1657867193570699E-5</v>
      </c>
      <c r="L624">
        <v>1.130926412288917E-5</v>
      </c>
      <c r="M624">
        <v>4.9782295274914212E-5</v>
      </c>
      <c r="N624">
        <v>9.0472231968015408E-6</v>
      </c>
      <c r="O624">
        <v>1.4002040742410561E-4</v>
      </c>
      <c r="P624">
        <v>3.2172957399980559E-6</v>
      </c>
      <c r="Q624">
        <v>1.7934791023579641E-5</v>
      </c>
      <c r="R624">
        <v>2.7446883104511551E-6</v>
      </c>
      <c r="S624">
        <v>1.4710552749944519E-4</v>
      </c>
      <c r="T624">
        <v>2.4528015528058078E-4</v>
      </c>
    </row>
    <row r="625" spans="1:20">
      <c r="A625" s="10">
        <v>619</v>
      </c>
      <c r="B625" s="10">
        <v>1.591772212021476E-5</v>
      </c>
      <c r="C625" s="10">
        <v>6.5745485114955193E-5</v>
      </c>
      <c r="D625" s="10">
        <v>1.498756051022135E-5</v>
      </c>
      <c r="E625" s="10">
        <v>2.0317559239139791E-5</v>
      </c>
      <c r="F625" s="10">
        <v>0</v>
      </c>
      <c r="G625" s="10">
        <v>6.6837281154119961E-5</v>
      </c>
      <c r="H625" s="10">
        <v>3.3594727488452783E-5</v>
      </c>
      <c r="I625" s="10">
        <v>4.2935628235817983E-5</v>
      </c>
      <c r="J625" s="10">
        <v>8.0407255635023516E-5</v>
      </c>
      <c r="K625">
        <v>1.289254739421707E-5</v>
      </c>
      <c r="L625">
        <v>5.325408260499108E-6</v>
      </c>
      <c r="M625">
        <v>4.4386622925160257E-5</v>
      </c>
      <c r="N625">
        <v>1.208607027259386E-5</v>
      </c>
      <c r="O625">
        <v>1.232554609895994E-4</v>
      </c>
      <c r="P625">
        <v>7.3704397986661918E-6</v>
      </c>
      <c r="Q625">
        <v>1.17282701452357E-5</v>
      </c>
      <c r="R625">
        <v>4.7349462965486084E-6</v>
      </c>
      <c r="S625">
        <v>1.5746747883460389E-4</v>
      </c>
      <c r="T625">
        <v>2.5778541668885937E-4</v>
      </c>
    </row>
    <row r="626" spans="1:20">
      <c r="A626" s="10">
        <v>620</v>
      </c>
      <c r="B626" s="10">
        <v>1.08505871722596E-5</v>
      </c>
      <c r="C626" s="10">
        <v>3.1236040101008042E-5</v>
      </c>
      <c r="D626" s="10">
        <v>7.2700518406002396E-6</v>
      </c>
      <c r="E626" s="10">
        <v>9.0764863790117383E-6</v>
      </c>
      <c r="F626" s="10">
        <v>0</v>
      </c>
      <c r="G626" s="10">
        <v>5.2798785792118953E-5</v>
      </c>
      <c r="H626" s="10">
        <v>2.182443513435148E-5</v>
      </c>
      <c r="I626" s="10">
        <v>3.1592412361385128E-5</v>
      </c>
      <c r="J626" s="10">
        <v>5.4285392876021557E-5</v>
      </c>
      <c r="K626">
        <v>6.3361566142020842E-6</v>
      </c>
      <c r="L626">
        <v>9.486819045966891E-7</v>
      </c>
      <c r="M626">
        <v>2.5067814083193691E-5</v>
      </c>
      <c r="N626">
        <v>6.514906182312068E-6</v>
      </c>
      <c r="O626">
        <v>6.494759586764086E-5</v>
      </c>
      <c r="P626">
        <v>7.4737383156379093E-6</v>
      </c>
      <c r="Q626">
        <v>0</v>
      </c>
      <c r="R626">
        <v>4.89077433639741E-6</v>
      </c>
      <c r="S626">
        <v>1.795262112831436E-4</v>
      </c>
      <c r="T626">
        <v>2.2597443585183429E-4</v>
      </c>
    </row>
    <row r="627" spans="1:20">
      <c r="A627" s="10">
        <v>621</v>
      </c>
      <c r="B627" s="10">
        <v>1.2282727201467439E-6</v>
      </c>
      <c r="C627" s="10">
        <v>1.640157857362881E-5</v>
      </c>
      <c r="D627" s="10">
        <v>3.8628641323263616E-6</v>
      </c>
      <c r="E627" s="10">
        <v>1.5236892787522561E-6</v>
      </c>
      <c r="F627" s="10">
        <v>0</v>
      </c>
      <c r="G627" s="10">
        <v>3.1267754513380218E-5</v>
      </c>
      <c r="H627" s="10">
        <v>1.326385882614099E-5</v>
      </c>
      <c r="I627" s="10">
        <v>1.9206031540067831E-5</v>
      </c>
      <c r="J627" s="10">
        <v>2.4691073987219659E-5</v>
      </c>
      <c r="K627">
        <v>1.9860402452770902E-6</v>
      </c>
      <c r="L627">
        <v>5.427638407309116E-8</v>
      </c>
      <c r="M627">
        <v>1.4021458837946299E-5</v>
      </c>
      <c r="N627">
        <v>2.9157996865921641E-6</v>
      </c>
      <c r="O627">
        <v>9.5648373921196354E-6</v>
      </c>
      <c r="P627">
        <v>7.4628647875356234E-6</v>
      </c>
      <c r="Q627">
        <v>0</v>
      </c>
      <c r="R627">
        <v>4.5529614071537574E-6</v>
      </c>
      <c r="S627">
        <v>1.805968349707142E-4</v>
      </c>
      <c r="T627">
        <v>2.2696741382627819E-4</v>
      </c>
    </row>
    <row r="628" spans="1:20">
      <c r="A628" s="10">
        <v>622</v>
      </c>
      <c r="B628" s="10">
        <v>3.4950447708654722E-7</v>
      </c>
      <c r="C628" s="10">
        <v>1.016017941102883E-5</v>
      </c>
      <c r="D628" s="10">
        <v>1.806895183390407E-6</v>
      </c>
      <c r="E628" s="10">
        <v>0</v>
      </c>
      <c r="F628" s="10">
        <v>0</v>
      </c>
      <c r="G628" s="10">
        <v>9.689899081277591E-6</v>
      </c>
      <c r="H628" s="10">
        <v>5.3066311820280842E-6</v>
      </c>
      <c r="I628" s="10">
        <v>8.067867982093988E-6</v>
      </c>
      <c r="J628" s="10">
        <v>8.8412216575149023E-6</v>
      </c>
      <c r="K628">
        <v>6.1449265014761463E-9</v>
      </c>
      <c r="L628">
        <v>0</v>
      </c>
      <c r="M628">
        <v>6.3336014348786092E-6</v>
      </c>
      <c r="N628">
        <v>3.485384572635752E-7</v>
      </c>
      <c r="O628">
        <v>3.3574151666787571E-6</v>
      </c>
      <c r="P628">
        <v>5.7104145083838636E-6</v>
      </c>
      <c r="Q628">
        <v>0</v>
      </c>
      <c r="R628">
        <v>1.900545557441643E-6</v>
      </c>
      <c r="S628">
        <v>1.6881286092624681E-4</v>
      </c>
      <c r="T628">
        <v>2.3189441703477381E-4</v>
      </c>
    </row>
    <row r="629" spans="1:20">
      <c r="A629" s="10">
        <v>623</v>
      </c>
      <c r="B629" s="10">
        <v>1.4761526198844619E-7</v>
      </c>
      <c r="C629" s="10">
        <v>4.2630436416958976E-6</v>
      </c>
      <c r="D629" s="10">
        <v>4.7969033506623504E-7</v>
      </c>
      <c r="E629" s="10">
        <v>0</v>
      </c>
      <c r="F629" s="10">
        <v>0</v>
      </c>
      <c r="G629" s="10">
        <v>1.5948828587559581E-6</v>
      </c>
      <c r="H629" s="10">
        <v>9.4540674889861694E-7</v>
      </c>
      <c r="I629" s="10">
        <v>2.14476934171372E-6</v>
      </c>
      <c r="J629" s="10">
        <v>3.164170192239557E-6</v>
      </c>
      <c r="K629">
        <v>0</v>
      </c>
      <c r="L629">
        <v>0</v>
      </c>
      <c r="M629">
        <v>1.9118137186503799E-6</v>
      </c>
      <c r="N629">
        <v>6.9790007872256687E-10</v>
      </c>
      <c r="O629">
        <v>7.7143768368898776E-7</v>
      </c>
      <c r="P629">
        <v>1.25045573176289E-7</v>
      </c>
      <c r="Q629">
        <v>0</v>
      </c>
      <c r="R629">
        <v>0</v>
      </c>
      <c r="S629">
        <v>1.6394087668029629E-4</v>
      </c>
      <c r="T629">
        <v>2.0535554457523501E-4</v>
      </c>
    </row>
    <row r="630" spans="1:20">
      <c r="A630" s="10">
        <v>624</v>
      </c>
      <c r="B630" s="10">
        <v>0</v>
      </c>
      <c r="C630" s="10">
        <v>1.1571289891817939E-6</v>
      </c>
      <c r="D630" s="10">
        <v>4.8098608205705979E-7</v>
      </c>
      <c r="E630" s="10">
        <v>0</v>
      </c>
      <c r="F630" s="10">
        <v>0</v>
      </c>
      <c r="G630" s="10">
        <v>1.199864195263704E-7</v>
      </c>
      <c r="H630" s="10">
        <v>1.5391311551233561E-7</v>
      </c>
      <c r="I630" s="10">
        <v>5.4679076902471428E-7</v>
      </c>
      <c r="J630" s="10">
        <v>5.6586012975069751E-7</v>
      </c>
      <c r="K630">
        <v>0</v>
      </c>
      <c r="L630">
        <v>0</v>
      </c>
      <c r="M630">
        <v>2.5566465820665122E-7</v>
      </c>
      <c r="N630">
        <v>3.7579235008138209E-10</v>
      </c>
      <c r="O630">
        <v>1.3120671524840429E-7</v>
      </c>
      <c r="P630">
        <v>0</v>
      </c>
      <c r="Q630">
        <v>0</v>
      </c>
      <c r="R630">
        <v>0</v>
      </c>
      <c r="S630">
        <v>1.6845094269218549E-4</v>
      </c>
      <c r="T630">
        <v>1.8404121861769829E-4</v>
      </c>
    </row>
    <row r="631" spans="1:20">
      <c r="A631" s="10">
        <v>625</v>
      </c>
      <c r="B631" s="10">
        <v>0</v>
      </c>
      <c r="C631" s="10">
        <v>0</v>
      </c>
      <c r="D631" s="10">
        <v>1.9153060149560751E-7</v>
      </c>
      <c r="E631" s="10">
        <v>0</v>
      </c>
      <c r="F631" s="10">
        <v>0</v>
      </c>
      <c r="G631" s="10">
        <v>2.4506736148231921E-8</v>
      </c>
      <c r="H631" s="10">
        <v>7.4177003739632117E-9</v>
      </c>
      <c r="I631" s="10">
        <v>1.068943827347749E-7</v>
      </c>
      <c r="J631" s="10">
        <v>2.6628379306798381E-8</v>
      </c>
      <c r="K631">
        <v>0</v>
      </c>
      <c r="L631">
        <v>0</v>
      </c>
      <c r="M631">
        <v>6.116893705323608E-8</v>
      </c>
      <c r="N631">
        <v>1.47632708960543E-9</v>
      </c>
      <c r="O631">
        <v>1.6808770374511539E-8</v>
      </c>
      <c r="P631">
        <v>0</v>
      </c>
      <c r="Q631">
        <v>0</v>
      </c>
      <c r="R631">
        <v>0</v>
      </c>
      <c r="S631">
        <v>1.5586768825250359E-4</v>
      </c>
      <c r="T631">
        <v>1.9696759463557709E-4</v>
      </c>
    </row>
    <row r="632" spans="1:20">
      <c r="A632" s="10">
        <v>626</v>
      </c>
      <c r="B632" s="10">
        <v>0</v>
      </c>
      <c r="C632" s="10">
        <v>0</v>
      </c>
      <c r="D632" s="10">
        <v>2.4235267791350978E-9</v>
      </c>
      <c r="E632" s="10">
        <v>0</v>
      </c>
      <c r="F632" s="10">
        <v>0</v>
      </c>
      <c r="G632" s="10">
        <v>0</v>
      </c>
      <c r="H632" s="10">
        <v>0</v>
      </c>
      <c r="I632" s="10">
        <v>5.3736095104508441E-9</v>
      </c>
      <c r="J632" s="10">
        <v>2.898487305076284E-8</v>
      </c>
      <c r="K632">
        <v>0</v>
      </c>
      <c r="L632">
        <v>0</v>
      </c>
      <c r="M632">
        <v>3.1584031336529808E-9</v>
      </c>
      <c r="N632">
        <v>4.6526671914837791E-10</v>
      </c>
      <c r="O632">
        <v>3.49390356394449E-9</v>
      </c>
      <c r="P632">
        <v>0</v>
      </c>
      <c r="Q632">
        <v>0</v>
      </c>
      <c r="R632">
        <v>0</v>
      </c>
      <c r="S632">
        <v>1.5886152603851011E-4</v>
      </c>
      <c r="T632">
        <v>1.921803269959789E-4</v>
      </c>
    </row>
    <row r="633" spans="1:20">
      <c r="A633" s="10">
        <v>627</v>
      </c>
      <c r="B633" s="10">
        <v>0</v>
      </c>
      <c r="C633" s="10">
        <v>5.3389108168531681E-7</v>
      </c>
      <c r="D633" s="10">
        <v>2.6394846109392162E-10</v>
      </c>
      <c r="E633" s="10">
        <v>0</v>
      </c>
      <c r="F633" s="10">
        <v>0</v>
      </c>
      <c r="G633" s="10">
        <v>0</v>
      </c>
      <c r="H633" s="10">
        <v>0</v>
      </c>
      <c r="I633" s="10">
        <v>0</v>
      </c>
      <c r="J633" s="10">
        <v>4.7129874879289174E-10</v>
      </c>
      <c r="K633">
        <v>0</v>
      </c>
      <c r="L633">
        <v>0</v>
      </c>
      <c r="M633">
        <v>0</v>
      </c>
      <c r="N633">
        <v>5.3684621440197453E-10</v>
      </c>
      <c r="O633">
        <v>0</v>
      </c>
      <c r="P633">
        <v>0</v>
      </c>
      <c r="Q633">
        <v>0</v>
      </c>
      <c r="R633">
        <v>0</v>
      </c>
      <c r="S633">
        <v>1.640582618154373E-4</v>
      </c>
      <c r="T633">
        <v>2.0499137394688489E-4</v>
      </c>
    </row>
    <row r="634" spans="1:20">
      <c r="A634" s="10">
        <v>628</v>
      </c>
      <c r="B634" s="10">
        <v>0</v>
      </c>
      <c r="C634" s="10">
        <v>5.7812651995456788E-7</v>
      </c>
      <c r="D634" s="10">
        <v>9.5981258579607837E-11</v>
      </c>
      <c r="E634" s="10">
        <v>0</v>
      </c>
      <c r="F634" s="10">
        <v>0</v>
      </c>
      <c r="G634" s="10">
        <v>0</v>
      </c>
      <c r="H634" s="10">
        <v>0</v>
      </c>
      <c r="I634" s="10">
        <v>0</v>
      </c>
      <c r="J634" s="10">
        <v>2.3564937439644592E-10</v>
      </c>
      <c r="K634">
        <v>0</v>
      </c>
      <c r="L634">
        <v>0</v>
      </c>
      <c r="M634">
        <v>6.4603700461083713E-10</v>
      </c>
      <c r="N634">
        <v>7.1579495253596607E-10</v>
      </c>
      <c r="O634">
        <v>1.0743860897738281E-11</v>
      </c>
      <c r="P634">
        <v>0</v>
      </c>
      <c r="Q634">
        <v>0</v>
      </c>
      <c r="R634">
        <v>0</v>
      </c>
      <c r="S634">
        <v>1.6295444778459501E-4</v>
      </c>
      <c r="T634">
        <v>1.7378945651049581E-4</v>
      </c>
    </row>
    <row r="635" spans="1:20">
      <c r="A635" s="10">
        <v>629</v>
      </c>
      <c r="B635" s="10">
        <v>0</v>
      </c>
      <c r="C635" s="10">
        <v>5.7856449459089708E-7</v>
      </c>
      <c r="D635" s="10">
        <v>9.5981258579607837E-11</v>
      </c>
      <c r="E635" s="10">
        <v>0</v>
      </c>
      <c r="F635" s="10">
        <v>0</v>
      </c>
      <c r="G635" s="10">
        <v>0</v>
      </c>
      <c r="H635" s="10">
        <v>0</v>
      </c>
      <c r="I635" s="10">
        <v>0</v>
      </c>
      <c r="J635" s="10">
        <v>0</v>
      </c>
      <c r="K635">
        <v>0</v>
      </c>
      <c r="L635">
        <v>0</v>
      </c>
      <c r="M635">
        <v>6.4603700461083713E-10</v>
      </c>
      <c r="N635">
        <v>8.4105906922976E-10</v>
      </c>
      <c r="O635">
        <v>0</v>
      </c>
      <c r="P635">
        <v>0</v>
      </c>
      <c r="Q635">
        <v>0</v>
      </c>
      <c r="R635">
        <v>0</v>
      </c>
      <c r="S635">
        <v>1.5520091231383291E-4</v>
      </c>
      <c r="T635">
        <v>1.6553790127418771E-4</v>
      </c>
    </row>
    <row r="636" spans="1:20">
      <c r="A636" s="10">
        <v>630</v>
      </c>
      <c r="B636" s="10">
        <v>0</v>
      </c>
      <c r="C636" s="10">
        <v>4.1038223424047742E-7</v>
      </c>
      <c r="D636" s="10">
        <v>9.5981258579607837E-11</v>
      </c>
      <c r="E636" s="10">
        <v>0</v>
      </c>
      <c r="F636" s="10">
        <v>0</v>
      </c>
      <c r="G636" s="10">
        <v>0</v>
      </c>
      <c r="H636" s="10">
        <v>0</v>
      </c>
      <c r="I636" s="10">
        <v>0</v>
      </c>
      <c r="J636" s="10">
        <v>0</v>
      </c>
      <c r="K636">
        <v>0</v>
      </c>
      <c r="L636">
        <v>0</v>
      </c>
      <c r="M636">
        <v>0</v>
      </c>
      <c r="N636">
        <v>7.3368982634936518E-10</v>
      </c>
      <c r="O636">
        <v>0</v>
      </c>
      <c r="P636">
        <v>0</v>
      </c>
      <c r="Q636">
        <v>0</v>
      </c>
      <c r="R636">
        <v>0</v>
      </c>
      <c r="S636">
        <v>1.5124986462695979E-4</v>
      </c>
      <c r="T636">
        <v>1.3772325512052911E-4</v>
      </c>
    </row>
    <row r="637" spans="1:20">
      <c r="A637" s="10">
        <v>631</v>
      </c>
      <c r="B637" s="10">
        <v>3.797649876398152E-6</v>
      </c>
      <c r="C637" s="10">
        <v>1.0080884103121431E-6</v>
      </c>
      <c r="D637" s="10">
        <v>8.7956505502913273E-7</v>
      </c>
      <c r="E637" s="10">
        <v>1.5414012465155291E-6</v>
      </c>
      <c r="F637" s="10">
        <v>3.7361227953068068E-7</v>
      </c>
      <c r="G637" s="10">
        <v>2.2702404025886982E-6</v>
      </c>
      <c r="H637" s="10">
        <v>6.2270761189940951E-7</v>
      </c>
      <c r="I637" s="10">
        <v>2.5099321092851949E-6</v>
      </c>
      <c r="J637" s="10">
        <v>1.0136316450038479E-6</v>
      </c>
      <c r="K637">
        <v>2.1229492077299791E-7</v>
      </c>
      <c r="L637">
        <v>4.6539112300969653E-7</v>
      </c>
      <c r="M637">
        <v>9.2839016929685582E-7</v>
      </c>
      <c r="N637">
        <v>1.3345213989303751E-6</v>
      </c>
      <c r="O637">
        <v>1.283026496477457E-6</v>
      </c>
      <c r="P637">
        <v>3.8990659520113878E-7</v>
      </c>
      <c r="Q637">
        <v>9.0192721490210474E-7</v>
      </c>
      <c r="R637">
        <v>3.9507973388808836E-6</v>
      </c>
      <c r="S637">
        <v>1.4258866405714469E-4</v>
      </c>
      <c r="T637">
        <v>1.3115338195750811E-4</v>
      </c>
    </row>
    <row r="638" spans="1:20">
      <c r="A638" s="10">
        <v>632</v>
      </c>
      <c r="B638" s="10">
        <v>8.0781153999013965E-5</v>
      </c>
      <c r="C638" s="10">
        <v>3.9819396947846242E-5</v>
      </c>
      <c r="D638" s="10">
        <v>5.0439958230776678E-5</v>
      </c>
      <c r="E638" s="10">
        <v>5.4667850486010458E-5</v>
      </c>
      <c r="F638" s="10">
        <v>4.543656822395601E-5</v>
      </c>
      <c r="G638" s="10">
        <v>6.2027436471382523E-5</v>
      </c>
      <c r="H638" s="10">
        <v>3.8880657869015883E-5</v>
      </c>
      <c r="I638" s="10">
        <v>6.6739545417942512E-5</v>
      </c>
      <c r="J638" s="10">
        <v>4.3399902291395647E-5</v>
      </c>
      <c r="K638">
        <v>2.1153897191478631E-5</v>
      </c>
      <c r="L638">
        <v>4.0600337594819027E-5</v>
      </c>
      <c r="M638">
        <v>5.3345248575401729E-5</v>
      </c>
      <c r="N638">
        <v>3.9457042539184162E-5</v>
      </c>
      <c r="O638">
        <v>3.9157566153743452E-5</v>
      </c>
      <c r="P638">
        <v>4.6527645524213412E-5</v>
      </c>
      <c r="Q638">
        <v>4.6795605935932677E-5</v>
      </c>
      <c r="R638">
        <v>8.1715277997898572E-5</v>
      </c>
      <c r="S638">
        <v>1.3330461560024769E-4</v>
      </c>
      <c r="T638">
        <v>1.3915847033378251E-4</v>
      </c>
    </row>
    <row r="639" spans="1:20">
      <c r="A639" s="10">
        <v>633</v>
      </c>
      <c r="B639" s="10">
        <v>2.3563697549571161E-4</v>
      </c>
      <c r="C639" s="10">
        <v>1.429656998536568E-4</v>
      </c>
      <c r="D639" s="10">
        <v>1.732598040743248E-4</v>
      </c>
      <c r="E639" s="10">
        <v>1.8218014784059111E-4</v>
      </c>
      <c r="F639" s="10">
        <v>1.8751486654850619E-4</v>
      </c>
      <c r="G639" s="10">
        <v>2.051171326532399E-4</v>
      </c>
      <c r="H639" s="10">
        <v>1.6124073458285279E-4</v>
      </c>
      <c r="I639" s="10">
        <v>2.133402063047022E-4</v>
      </c>
      <c r="J639" s="10">
        <v>1.3956119757698799E-4</v>
      </c>
      <c r="K639">
        <v>1.014246296455534E-4</v>
      </c>
      <c r="L639">
        <v>1.678428465867741E-4</v>
      </c>
      <c r="M639">
        <v>2.165291676187466E-4</v>
      </c>
      <c r="N639">
        <v>1.194826587570349E-4</v>
      </c>
      <c r="O639">
        <v>1.212074232498289E-4</v>
      </c>
      <c r="P639">
        <v>1.926433977807071E-4</v>
      </c>
      <c r="Q639">
        <v>1.6886584660844779E-4</v>
      </c>
      <c r="R639">
        <v>2.5761694680784519E-4</v>
      </c>
      <c r="S639">
        <v>1.122320096943903E-4</v>
      </c>
      <c r="T639">
        <v>1.2451070180826101E-4</v>
      </c>
    </row>
    <row r="640" spans="1:20">
      <c r="A640" s="10">
        <v>634</v>
      </c>
      <c r="B640" s="10">
        <v>3.5769073241078802E-4</v>
      </c>
      <c r="C640" s="10">
        <v>2.4772291507947679E-4</v>
      </c>
      <c r="D640" s="10">
        <v>2.8153573818023831E-4</v>
      </c>
      <c r="E640" s="10">
        <v>2.9119338748782051E-4</v>
      </c>
      <c r="F640" s="10">
        <v>3.2738725902818042E-4</v>
      </c>
      <c r="G640" s="10">
        <v>3.2323394104374719E-4</v>
      </c>
      <c r="H640" s="10">
        <v>2.87742763506068E-4</v>
      </c>
      <c r="I640" s="10">
        <v>3.3477957335796012E-4</v>
      </c>
      <c r="J640" s="10">
        <v>2.3188379754457479E-4</v>
      </c>
      <c r="K640">
        <v>2.9348026408755238E-4</v>
      </c>
      <c r="L640">
        <v>2.9511572725747639E-4</v>
      </c>
      <c r="M640">
        <v>3.4191841267813291E-4</v>
      </c>
      <c r="N640">
        <v>3.3410295782372411E-4</v>
      </c>
      <c r="O640">
        <v>2.1752730915906621E-4</v>
      </c>
      <c r="P640">
        <v>3.4880878185390311E-4</v>
      </c>
      <c r="Q640">
        <v>3.0494490627552069E-4</v>
      </c>
      <c r="R640">
        <v>3.9339818237950569E-4</v>
      </c>
      <c r="S640">
        <v>9.1741385908856169E-5</v>
      </c>
      <c r="T640">
        <v>9.9107864760000246E-5</v>
      </c>
    </row>
    <row r="641" spans="1:20">
      <c r="A641" s="10">
        <v>635</v>
      </c>
      <c r="B641" s="10">
        <v>4.245291798438516E-4</v>
      </c>
      <c r="C641" s="10">
        <v>3.4461219845728273E-4</v>
      </c>
      <c r="D641" s="10">
        <v>3.532993427292102E-4</v>
      </c>
      <c r="E641" s="10">
        <v>3.5981515172501518E-4</v>
      </c>
      <c r="F641" s="10">
        <v>4.2028239226419369E-4</v>
      </c>
      <c r="G641" s="10">
        <v>4.0429558619194388E-4</v>
      </c>
      <c r="H641" s="10">
        <v>3.7401415059743262E-4</v>
      </c>
      <c r="I641" s="10">
        <v>4.1307837830947331E-4</v>
      </c>
      <c r="J641" s="10">
        <v>3.2132396382071599E-4</v>
      </c>
      <c r="K641">
        <v>4.2213160056863932E-4</v>
      </c>
      <c r="L641">
        <v>3.8545570828292828E-4</v>
      </c>
      <c r="M641">
        <v>4.2197378843798988E-4</v>
      </c>
      <c r="N641">
        <v>4.8863226391444132E-4</v>
      </c>
      <c r="O641">
        <v>2.8928793693463512E-4</v>
      </c>
      <c r="P641">
        <v>4.4172072355684822E-4</v>
      </c>
      <c r="Q641">
        <v>4.0663673286599791E-4</v>
      </c>
      <c r="R641">
        <v>4.7199617609310052E-4</v>
      </c>
      <c r="S641">
        <v>7.2548147568229064E-5</v>
      </c>
      <c r="T641">
        <v>1.3950909566566821E-4</v>
      </c>
    </row>
    <row r="642" spans="1:20">
      <c r="A642" s="10">
        <v>636</v>
      </c>
      <c r="B642" s="10">
        <v>4.5834558628352171E-4</v>
      </c>
      <c r="C642" s="10">
        <v>3.9522712272234872E-4</v>
      </c>
      <c r="D642" s="10">
        <v>3.9047241626845682E-4</v>
      </c>
      <c r="E642" s="10">
        <v>3.8834414023709737E-4</v>
      </c>
      <c r="F642" s="10">
        <v>4.7135183694534458E-4</v>
      </c>
      <c r="G642" s="10">
        <v>4.4258113341723288E-4</v>
      </c>
      <c r="H642" s="10">
        <v>4.1214681464505861E-4</v>
      </c>
      <c r="I642" s="10">
        <v>4.5207481853483308E-4</v>
      </c>
      <c r="J642" s="10">
        <v>3.6465446501485812E-4</v>
      </c>
      <c r="K642">
        <v>4.6736290518393879E-4</v>
      </c>
      <c r="L642">
        <v>4.2087812214280002E-4</v>
      </c>
      <c r="M642">
        <v>4.7059623104668579E-4</v>
      </c>
      <c r="N642">
        <v>6.0427525091336423E-4</v>
      </c>
      <c r="O642">
        <v>3.2548670369416592E-4</v>
      </c>
      <c r="P642">
        <v>4.8472906109802252E-4</v>
      </c>
      <c r="Q642">
        <v>4.6094887446195611E-4</v>
      </c>
      <c r="R642">
        <v>4.987811517719185E-4</v>
      </c>
      <c r="S642">
        <v>6.1489996167240474E-5</v>
      </c>
      <c r="T642">
        <v>1.6838133338187481E-4</v>
      </c>
    </row>
    <row r="643" spans="1:20">
      <c r="A643" s="10">
        <v>637</v>
      </c>
      <c r="B643" s="10">
        <v>4.3940705505698198E-4</v>
      </c>
      <c r="C643" s="10">
        <v>3.9971246039071349E-4</v>
      </c>
      <c r="D643" s="10">
        <v>4.0367457899767812E-4</v>
      </c>
      <c r="E643" s="10">
        <v>3.8299665564253189E-4</v>
      </c>
      <c r="F643" s="10">
        <v>4.6446101362570972E-4</v>
      </c>
      <c r="G643" s="10">
        <v>4.5284163226774488E-4</v>
      </c>
      <c r="H643" s="10">
        <v>4.0351362196726018E-4</v>
      </c>
      <c r="I643" s="10">
        <v>4.5597373480885518E-4</v>
      </c>
      <c r="J643" s="10">
        <v>3.6626159139174812E-4</v>
      </c>
      <c r="K643">
        <v>4.2336480128851451E-4</v>
      </c>
      <c r="L643">
        <v>4.0375086270353142E-4</v>
      </c>
      <c r="M643">
        <v>4.8876782083496877E-4</v>
      </c>
      <c r="N643">
        <v>5.9293858440318708E-4</v>
      </c>
      <c r="O643">
        <v>3.4379916872413362E-4</v>
      </c>
      <c r="P643">
        <v>4.632320054270689E-4</v>
      </c>
      <c r="Q643">
        <v>4.6464568144600918E-4</v>
      </c>
      <c r="R643">
        <v>4.750957210246538E-4</v>
      </c>
      <c r="S643">
        <v>5.1277153313692352E-5</v>
      </c>
      <c r="T643">
        <v>1.877872489236597E-4</v>
      </c>
    </row>
    <row r="644" spans="1:20">
      <c r="A644" s="10">
        <v>638</v>
      </c>
      <c r="B644" s="10">
        <v>3.8303900513649057E-4</v>
      </c>
      <c r="C644" s="10">
        <v>3.8040882464892331E-4</v>
      </c>
      <c r="D644" s="10">
        <v>3.532308403050791E-4</v>
      </c>
      <c r="E644" s="10">
        <v>3.475473367959502E-4</v>
      </c>
      <c r="F644" s="10">
        <v>3.9209193623130262E-4</v>
      </c>
      <c r="G644" s="10">
        <v>4.1847046987365772E-4</v>
      </c>
      <c r="H644" s="10">
        <v>3.570346864762728E-4</v>
      </c>
      <c r="I644" s="10">
        <v>4.062647526781604E-4</v>
      </c>
      <c r="J644" s="10">
        <v>3.2788722071003717E-4</v>
      </c>
      <c r="K644">
        <v>4.214772642150561E-4</v>
      </c>
      <c r="L644">
        <v>3.5010630770780172E-4</v>
      </c>
      <c r="M644">
        <v>4.5826230161940862E-4</v>
      </c>
      <c r="N644">
        <v>4.7857280375922939E-4</v>
      </c>
      <c r="O644">
        <v>3.5984717946970591E-4</v>
      </c>
      <c r="P644">
        <v>4.0230572460254262E-4</v>
      </c>
      <c r="Q644">
        <v>4.0336269453706078E-4</v>
      </c>
      <c r="R644">
        <v>3.9830556909800852E-4</v>
      </c>
      <c r="S644">
        <v>5.3364257114307302E-5</v>
      </c>
      <c r="T644">
        <v>2.2244974670871799E-4</v>
      </c>
    </row>
    <row r="645" spans="1:20">
      <c r="A645" s="10">
        <v>639</v>
      </c>
      <c r="B645" s="10">
        <v>2.7245872481953339E-4</v>
      </c>
      <c r="C645" s="10">
        <v>2.9338111833458958E-4</v>
      </c>
      <c r="D645" s="10">
        <v>2.1768536368408571E-4</v>
      </c>
      <c r="E645" s="10">
        <v>2.5288529953785752E-4</v>
      </c>
      <c r="F645" s="10">
        <v>2.7988774486231228E-4</v>
      </c>
      <c r="G645" s="10">
        <v>3.1280097556412348E-4</v>
      </c>
      <c r="H645" s="10">
        <v>2.33831017202041E-4</v>
      </c>
      <c r="I645" s="10">
        <v>3.0110482230793437E-4</v>
      </c>
      <c r="J645" s="10">
        <v>2.439913693195613E-4</v>
      </c>
      <c r="K645">
        <v>3.4008430841372272E-4</v>
      </c>
      <c r="L645">
        <v>2.510919211724557E-4</v>
      </c>
      <c r="M645">
        <v>3.5658587711611338E-4</v>
      </c>
      <c r="N645">
        <v>3.3131925585876322E-4</v>
      </c>
      <c r="O645">
        <v>3.1355693489334231E-4</v>
      </c>
      <c r="P645">
        <v>2.6189218640198901E-4</v>
      </c>
      <c r="Q645">
        <v>2.8685311060936081E-4</v>
      </c>
      <c r="R645">
        <v>2.9310886986608637E-4</v>
      </c>
      <c r="S645">
        <v>5.5653109224166181E-5</v>
      </c>
      <c r="T645">
        <v>1.900029049841223E-4</v>
      </c>
    </row>
    <row r="646" spans="1:20">
      <c r="A646" s="10">
        <v>640</v>
      </c>
      <c r="B646" s="10">
        <v>1.3004758078597969E-4</v>
      </c>
      <c r="C646" s="10">
        <v>1.7239237475731521E-4</v>
      </c>
      <c r="D646" s="10">
        <v>1.705672796200116E-4</v>
      </c>
      <c r="E646" s="10">
        <v>1.295778578341113E-4</v>
      </c>
      <c r="F646" s="10">
        <v>1.1626657027955671E-4</v>
      </c>
      <c r="G646" s="10">
        <v>1.579920691440796E-4</v>
      </c>
      <c r="H646" s="10">
        <v>1.14176680051524E-4</v>
      </c>
      <c r="I646" s="10">
        <v>1.5450086791857161E-4</v>
      </c>
      <c r="J646" s="10">
        <v>1.2075882825364539E-4</v>
      </c>
      <c r="K646">
        <v>1.7936751646263299E-4</v>
      </c>
      <c r="L646">
        <v>1.8333305233227221E-4</v>
      </c>
      <c r="M646">
        <v>1.9284929764171161E-4</v>
      </c>
      <c r="N646">
        <v>1.5316460051338209E-4</v>
      </c>
      <c r="O646">
        <v>2.439979436590787E-4</v>
      </c>
      <c r="P646">
        <v>1.0297951484101621E-4</v>
      </c>
      <c r="Q646">
        <v>1.649524806022731E-4</v>
      </c>
      <c r="R646">
        <v>1.2342127545486399E-4</v>
      </c>
      <c r="S646">
        <v>5.0976253593850598E-5</v>
      </c>
      <c r="T646">
        <v>1.7025461992929469E-4</v>
      </c>
    </row>
    <row r="647" spans="1:20">
      <c r="A647" s="10">
        <v>641</v>
      </c>
      <c r="B647" s="10">
        <v>2.8229910558643551E-5</v>
      </c>
      <c r="C647" s="10">
        <v>1.023477809792356E-4</v>
      </c>
      <c r="D647" s="10">
        <v>9.2842984562910763E-5</v>
      </c>
      <c r="E647" s="10">
        <v>3.4824511931815648E-5</v>
      </c>
      <c r="F647" s="10">
        <v>1.8608019762363369E-5</v>
      </c>
      <c r="G647" s="10">
        <v>4.9262484598548691E-5</v>
      </c>
      <c r="H647" s="10">
        <v>4.9779189153914563E-5</v>
      </c>
      <c r="I647" s="10">
        <v>5.2258732397548777E-5</v>
      </c>
      <c r="J647" s="10">
        <v>6.551113523584477E-5</v>
      </c>
      <c r="K647">
        <v>5.4891018466943029E-5</v>
      </c>
      <c r="L647">
        <v>1.069893917567493E-4</v>
      </c>
      <c r="M647">
        <v>6.7323614053319632E-5</v>
      </c>
      <c r="N647">
        <v>2.976022423866009E-5</v>
      </c>
      <c r="O647">
        <v>1.5888696881531059E-4</v>
      </c>
      <c r="P647">
        <v>1.7590423555637709E-5</v>
      </c>
      <c r="Q647">
        <v>6.6738593463370335E-5</v>
      </c>
      <c r="R647">
        <v>1.5262660842298009E-5</v>
      </c>
      <c r="S647">
        <v>4.2560996324163287E-5</v>
      </c>
      <c r="T647">
        <v>2.531296776503146E-4</v>
      </c>
    </row>
    <row r="648" spans="1:20">
      <c r="A648" s="10">
        <v>642</v>
      </c>
      <c r="B648" s="10">
        <v>1.6258510620776862E-5</v>
      </c>
      <c r="C648" s="10">
        <v>9.3170357525553641E-5</v>
      </c>
      <c r="D648" s="10">
        <v>7.8061512011697238E-5</v>
      </c>
      <c r="E648" s="10">
        <v>2.7259500474566169E-5</v>
      </c>
      <c r="F648" s="10">
        <v>0</v>
      </c>
      <c r="G648" s="10">
        <v>6.2706813763860908E-5</v>
      </c>
      <c r="H648" s="10">
        <v>3.7553402073506797E-5</v>
      </c>
      <c r="I648" s="10">
        <v>4.2932799868231567E-5</v>
      </c>
      <c r="J648" s="10">
        <v>7.5463661669310223E-5</v>
      </c>
      <c r="K648">
        <v>2.9235741395779069E-5</v>
      </c>
      <c r="L648">
        <v>2.7975001075034171E-5</v>
      </c>
      <c r="M648">
        <v>5.3677372610377687E-5</v>
      </c>
      <c r="N648">
        <v>1.029918212167535E-5</v>
      </c>
      <c r="O648">
        <v>1.4156962059502719E-4</v>
      </c>
      <c r="P648">
        <v>3.2097295766935481E-6</v>
      </c>
      <c r="Q648">
        <v>4.2373537625068463E-5</v>
      </c>
      <c r="R648">
        <v>3.253425120903963E-6</v>
      </c>
      <c r="S648">
        <v>4.5753183370116367E-5</v>
      </c>
      <c r="T648">
        <v>2.7719400546587122E-4</v>
      </c>
    </row>
    <row r="649" spans="1:20">
      <c r="A649" s="10">
        <v>643</v>
      </c>
      <c r="B649" s="10">
        <v>1.589151237520509E-5</v>
      </c>
      <c r="C649" s="10">
        <v>8.1165389528588882E-5</v>
      </c>
      <c r="D649" s="10">
        <v>6.0419171677099137E-5</v>
      </c>
      <c r="E649" s="10">
        <v>2.0344518234228829E-5</v>
      </c>
      <c r="F649" s="10">
        <v>0</v>
      </c>
      <c r="G649" s="10">
        <v>6.6977232798721644E-5</v>
      </c>
      <c r="H649" s="10">
        <v>3.4919949667230118E-5</v>
      </c>
      <c r="I649" s="10">
        <v>4.2892750587673167E-5</v>
      </c>
      <c r="J649" s="10">
        <v>8.1396851043838908E-5</v>
      </c>
      <c r="K649">
        <v>1.9949872582632399E-5</v>
      </c>
      <c r="L649">
        <v>7.9326523195761033E-6</v>
      </c>
      <c r="M649">
        <v>5.3220074419390303E-5</v>
      </c>
      <c r="N649">
        <v>1.5930900228082459E-5</v>
      </c>
      <c r="O649">
        <v>1.2576150414751001E-4</v>
      </c>
      <c r="P649">
        <v>7.3559417611964781E-6</v>
      </c>
      <c r="Q649">
        <v>4.1213679769852712E-5</v>
      </c>
      <c r="R649">
        <v>5.8680387577348996E-6</v>
      </c>
      <c r="S649">
        <v>4.5351480490146057E-5</v>
      </c>
      <c r="T649">
        <v>2.558904050165749E-4</v>
      </c>
    </row>
    <row r="650" spans="1:20">
      <c r="A650" s="10">
        <v>644</v>
      </c>
      <c r="B650" s="10">
        <v>1.090387207838776E-5</v>
      </c>
      <c r="C650" s="10">
        <v>4.4490194975964643E-5</v>
      </c>
      <c r="D650" s="10">
        <v>2.762055917512852E-5</v>
      </c>
      <c r="E650" s="10">
        <v>8.9837400750876898E-6</v>
      </c>
      <c r="F650" s="10">
        <v>0</v>
      </c>
      <c r="G650" s="10">
        <v>5.308592841663352E-5</v>
      </c>
      <c r="H650" s="10">
        <v>2.536166973886087E-5</v>
      </c>
      <c r="I650" s="10">
        <v>3.1481723228063272E-5</v>
      </c>
      <c r="J650" s="10">
        <v>4.851073661811808E-5</v>
      </c>
      <c r="K650">
        <v>8.7901944618315969E-6</v>
      </c>
      <c r="L650">
        <v>9.4934592418907279E-7</v>
      </c>
      <c r="M650">
        <v>3.6320302688413652E-5</v>
      </c>
      <c r="N650">
        <v>1.204467271888579E-5</v>
      </c>
      <c r="O650">
        <v>7.2905032681199415E-5</v>
      </c>
      <c r="P650">
        <v>7.4538035141170518E-6</v>
      </c>
      <c r="Q650">
        <v>2.0034342285601841E-5</v>
      </c>
      <c r="R650">
        <v>6.0311016708623957E-6</v>
      </c>
      <c r="S650">
        <v>4.3572323740400809E-5</v>
      </c>
      <c r="T650">
        <v>2.8393007515561952E-4</v>
      </c>
    </row>
    <row r="651" spans="1:20">
      <c r="A651" s="10">
        <v>645</v>
      </c>
      <c r="B651" s="10">
        <v>1.2424902705057659E-6</v>
      </c>
      <c r="C651" s="10">
        <v>1.87614253318879E-5</v>
      </c>
      <c r="D651" s="10">
        <v>1.294606253566487E-5</v>
      </c>
      <c r="E651" s="10">
        <v>1.744513811904757E-6</v>
      </c>
      <c r="F651" s="10">
        <v>0</v>
      </c>
      <c r="G651" s="10">
        <v>3.1295140885719599E-5</v>
      </c>
      <c r="H651" s="10">
        <v>1.496487920830239E-5</v>
      </c>
      <c r="I651" s="10">
        <v>1.926752758955141E-5</v>
      </c>
      <c r="J651" s="10">
        <v>2.0733452321190441E-5</v>
      </c>
      <c r="K651">
        <v>7.4469135286089122E-6</v>
      </c>
      <c r="L651">
        <v>4.388303393143541E-8</v>
      </c>
      <c r="M651">
        <v>1.8695285329692809E-5</v>
      </c>
      <c r="N651">
        <v>5.5394387158698671E-6</v>
      </c>
      <c r="O651">
        <v>1.219097408416254E-5</v>
      </c>
      <c r="P651">
        <v>7.4628647875356234E-6</v>
      </c>
      <c r="Q651">
        <v>1.7694602193199061E-6</v>
      </c>
      <c r="R651">
        <v>5.6153747216943406E-6</v>
      </c>
      <c r="S651">
        <v>4.9231851738965399E-5</v>
      </c>
      <c r="T651">
        <v>2.642405958478956E-4</v>
      </c>
    </row>
    <row r="652" spans="1:20">
      <c r="A652" s="10">
        <v>646</v>
      </c>
      <c r="B652" s="10">
        <v>3.4925721534117291E-7</v>
      </c>
      <c r="C652" s="10">
        <v>1.1021325140979339E-5</v>
      </c>
      <c r="D652" s="10">
        <v>5.1127464787388012E-6</v>
      </c>
      <c r="E652" s="10">
        <v>0</v>
      </c>
      <c r="F652" s="10">
        <v>0</v>
      </c>
      <c r="G652" s="10">
        <v>9.5096571503685182E-6</v>
      </c>
      <c r="H652" s="10">
        <v>8.6984163504967736E-6</v>
      </c>
      <c r="I652" s="10">
        <v>7.9735177996250085E-6</v>
      </c>
      <c r="J652" s="10">
        <v>8.0506427495991373E-6</v>
      </c>
      <c r="K652">
        <v>5.3701741681700344E-6</v>
      </c>
      <c r="L652">
        <v>0</v>
      </c>
      <c r="M652">
        <v>9.2497344108872041E-6</v>
      </c>
      <c r="N652">
        <v>1.229476252786495E-6</v>
      </c>
      <c r="O652">
        <v>3.4081616448570441E-6</v>
      </c>
      <c r="P652">
        <v>4.9673900880609869E-6</v>
      </c>
      <c r="Q652">
        <v>0</v>
      </c>
      <c r="R652">
        <v>2.443161053343722E-6</v>
      </c>
      <c r="S652">
        <v>5.8198059018303049E-5</v>
      </c>
      <c r="T652">
        <v>2.3171531027456991E-4</v>
      </c>
    </row>
    <row r="653" spans="1:20">
      <c r="A653" s="10">
        <v>647</v>
      </c>
      <c r="B653" s="10">
        <v>1.4761526198844619E-7</v>
      </c>
      <c r="C653" s="10">
        <v>4.9291680255817318E-6</v>
      </c>
      <c r="D653" s="10">
        <v>1.264949004477974E-6</v>
      </c>
      <c r="E653" s="10">
        <v>0</v>
      </c>
      <c r="F653" s="10">
        <v>0</v>
      </c>
      <c r="G653" s="10">
        <v>1.889126565742527E-6</v>
      </c>
      <c r="H653" s="10">
        <v>1.473136541655789E-6</v>
      </c>
      <c r="I653" s="10">
        <v>2.196344436864563E-6</v>
      </c>
      <c r="J653" s="10">
        <v>2.3338030657038251E-6</v>
      </c>
      <c r="K653">
        <v>1.557370172534115E-6</v>
      </c>
      <c r="L653">
        <v>0</v>
      </c>
      <c r="M653">
        <v>2.3013740324307149E-6</v>
      </c>
      <c r="N653">
        <v>7.6947957397616349E-10</v>
      </c>
      <c r="O653">
        <v>7.0128054062327923E-7</v>
      </c>
      <c r="P653">
        <v>1.4498037469714671E-7</v>
      </c>
      <c r="Q653">
        <v>0</v>
      </c>
      <c r="R653">
        <v>3.5061308965980518E-8</v>
      </c>
      <c r="S653">
        <v>4.885256407567564E-5</v>
      </c>
      <c r="T653">
        <v>2.033409565130031E-4</v>
      </c>
    </row>
    <row r="654" spans="1:20">
      <c r="A654" s="10">
        <v>648</v>
      </c>
      <c r="B654" s="10">
        <v>0</v>
      </c>
      <c r="C654" s="10">
        <v>1.1851593659068639E-6</v>
      </c>
      <c r="D654" s="10">
        <v>5.5486765584871289E-7</v>
      </c>
      <c r="E654" s="10">
        <v>0</v>
      </c>
      <c r="F654" s="10">
        <v>0</v>
      </c>
      <c r="G654" s="10">
        <v>6.2087172114212458E-7</v>
      </c>
      <c r="H654" s="10">
        <v>6.3700543773259361E-8</v>
      </c>
      <c r="I654" s="10">
        <v>5.4438708993186742E-7</v>
      </c>
      <c r="J654" s="10">
        <v>5.2678946347576684E-7</v>
      </c>
      <c r="K654">
        <v>0</v>
      </c>
      <c r="L654">
        <v>1.154816682406195E-9</v>
      </c>
      <c r="M654">
        <v>2.7216462275913539E-7</v>
      </c>
      <c r="N654">
        <v>9.1263856448335662E-10</v>
      </c>
      <c r="O654">
        <v>1.2665937612343661E-7</v>
      </c>
      <c r="P654">
        <v>0</v>
      </c>
      <c r="Q654">
        <v>0</v>
      </c>
      <c r="R654">
        <v>0</v>
      </c>
      <c r="S654">
        <v>4.478244676314094E-5</v>
      </c>
      <c r="T654">
        <v>1.3656762231679061E-4</v>
      </c>
    </row>
    <row r="655" spans="1:20">
      <c r="A655" s="10">
        <v>649</v>
      </c>
      <c r="B655" s="10">
        <v>0</v>
      </c>
      <c r="C655" s="10">
        <v>0</v>
      </c>
      <c r="D655" s="10">
        <v>2.3884936197535411E-7</v>
      </c>
      <c r="E655" s="10">
        <v>0</v>
      </c>
      <c r="F655" s="10">
        <v>0</v>
      </c>
      <c r="G655" s="10">
        <v>5.4282136487157341E-7</v>
      </c>
      <c r="H655" s="10">
        <v>0</v>
      </c>
      <c r="I655" s="10">
        <v>1.1325026495143711E-7</v>
      </c>
      <c r="J655" s="10">
        <v>3.0398769297141523E-8</v>
      </c>
      <c r="K655">
        <v>0</v>
      </c>
      <c r="L655">
        <v>0</v>
      </c>
      <c r="M655">
        <v>8.8191229318319384E-8</v>
      </c>
      <c r="N655">
        <v>3.2210772864118472E-9</v>
      </c>
      <c r="O655">
        <v>2.0448790446665271E-8</v>
      </c>
      <c r="P655">
        <v>0</v>
      </c>
      <c r="Q655">
        <v>0</v>
      </c>
      <c r="R655">
        <v>0</v>
      </c>
      <c r="S655">
        <v>4.2829377225117787E-5</v>
      </c>
      <c r="T655">
        <v>1.959072619891923E-4</v>
      </c>
    </row>
    <row r="656" spans="1:20">
      <c r="A656" s="10">
        <v>650</v>
      </c>
      <c r="B656" s="10">
        <v>0</v>
      </c>
      <c r="C656" s="10">
        <v>0</v>
      </c>
      <c r="D656" s="10">
        <v>1.677272493678647E-8</v>
      </c>
      <c r="E656" s="10">
        <v>0</v>
      </c>
      <c r="F656" s="10">
        <v>0</v>
      </c>
      <c r="G656" s="10">
        <v>3.1703459282952272E-7</v>
      </c>
      <c r="H656" s="10">
        <v>0</v>
      </c>
      <c r="I656" s="10">
        <v>6.5870052063590987E-9</v>
      </c>
      <c r="J656" s="10">
        <v>1.4610261212579641E-8</v>
      </c>
      <c r="K656">
        <v>0</v>
      </c>
      <c r="L656">
        <v>0</v>
      </c>
      <c r="M656">
        <v>2.946287650472423E-8</v>
      </c>
      <c r="N656">
        <v>9.1263856448335662E-10</v>
      </c>
      <c r="O656">
        <v>3.313406700862487E-9</v>
      </c>
      <c r="P656">
        <v>0</v>
      </c>
      <c r="Q656">
        <v>0</v>
      </c>
      <c r="R656">
        <v>0</v>
      </c>
      <c r="S656">
        <v>5.9465586350889013E-5</v>
      </c>
      <c r="T656">
        <v>2.2738208824583429E-4</v>
      </c>
    </row>
    <row r="657" spans="1:20">
      <c r="A657" s="10">
        <v>651</v>
      </c>
      <c r="B657" s="10">
        <v>0</v>
      </c>
      <c r="C657" s="10">
        <v>5.3345310704898762E-7</v>
      </c>
      <c r="D657" s="10">
        <v>3.839250343184313E-10</v>
      </c>
      <c r="E657" s="10">
        <v>0</v>
      </c>
      <c r="F657" s="10">
        <v>0</v>
      </c>
      <c r="G657" s="10">
        <v>0</v>
      </c>
      <c r="H657" s="10">
        <v>0</v>
      </c>
      <c r="I657" s="10">
        <v>0</v>
      </c>
      <c r="J657" s="10">
        <v>1.43746118381832E-8</v>
      </c>
      <c r="K657">
        <v>0</v>
      </c>
      <c r="L657">
        <v>0</v>
      </c>
      <c r="M657">
        <v>1.2324950410186749E-8</v>
      </c>
      <c r="N657">
        <v>1.0557975549905501E-9</v>
      </c>
      <c r="O657">
        <v>0</v>
      </c>
      <c r="P657">
        <v>0</v>
      </c>
      <c r="Q657">
        <v>0</v>
      </c>
      <c r="R657">
        <v>0</v>
      </c>
      <c r="S657">
        <v>7.3381205974074623E-5</v>
      </c>
      <c r="T657">
        <v>2.9952682861697738E-4</v>
      </c>
    </row>
    <row r="658" spans="1:20">
      <c r="A658" s="10">
        <v>652</v>
      </c>
      <c r="B658" s="10">
        <v>0</v>
      </c>
      <c r="C658" s="10">
        <v>5.7856449459089708E-7</v>
      </c>
      <c r="D658" s="10">
        <v>9.5981258579607837E-11</v>
      </c>
      <c r="E658" s="10">
        <v>0</v>
      </c>
      <c r="F658" s="10">
        <v>0</v>
      </c>
      <c r="G658" s="10">
        <v>0</v>
      </c>
      <c r="H658" s="10">
        <v>0</v>
      </c>
      <c r="I658" s="10">
        <v>0</v>
      </c>
      <c r="J658" s="10">
        <v>2.3564937439644592E-10</v>
      </c>
      <c r="K658">
        <v>0</v>
      </c>
      <c r="L658">
        <v>0</v>
      </c>
      <c r="M658">
        <v>0</v>
      </c>
      <c r="N658">
        <v>8.5895394304315921E-10</v>
      </c>
      <c r="O658">
        <v>0</v>
      </c>
      <c r="P658">
        <v>0</v>
      </c>
      <c r="Q658">
        <v>0</v>
      </c>
      <c r="R658">
        <v>0</v>
      </c>
      <c r="S658">
        <v>1.2553059362438291E-4</v>
      </c>
      <c r="T658">
        <v>3.1286998507526112E-4</v>
      </c>
    </row>
    <row r="659" spans="1:20">
      <c r="A659" s="10">
        <v>653</v>
      </c>
      <c r="B659" s="10">
        <v>0</v>
      </c>
      <c r="C659" s="10">
        <v>5.7856449459089708E-7</v>
      </c>
      <c r="D659" s="10">
        <v>9.5981258579607837E-11</v>
      </c>
      <c r="E659" s="10">
        <v>0</v>
      </c>
      <c r="F659" s="10">
        <v>0</v>
      </c>
      <c r="G659" s="10">
        <v>0</v>
      </c>
      <c r="H659" s="10">
        <v>0</v>
      </c>
      <c r="I659" s="10">
        <v>0</v>
      </c>
      <c r="J659" s="10">
        <v>0</v>
      </c>
      <c r="K659">
        <v>0</v>
      </c>
      <c r="L659">
        <v>0</v>
      </c>
      <c r="M659">
        <v>0</v>
      </c>
      <c r="N659">
        <v>1.1810616716843441E-9</v>
      </c>
      <c r="O659">
        <v>5.1570532309143761E-11</v>
      </c>
      <c r="P659">
        <v>0</v>
      </c>
      <c r="Q659">
        <v>0</v>
      </c>
      <c r="R659">
        <v>0</v>
      </c>
      <c r="S659">
        <v>1.5179513607941459E-4</v>
      </c>
      <c r="T659">
        <v>3.5825289974105113E-4</v>
      </c>
    </row>
    <row r="660" spans="1:20">
      <c r="A660" s="10">
        <v>654</v>
      </c>
      <c r="B660" s="10">
        <v>0</v>
      </c>
      <c r="C660" s="10">
        <v>4.5899741887302058E-7</v>
      </c>
      <c r="D660" s="10">
        <v>9.5981258579607837E-11</v>
      </c>
      <c r="E660" s="10">
        <v>0</v>
      </c>
      <c r="F660" s="10">
        <v>0</v>
      </c>
      <c r="G660" s="10">
        <v>9.5451275260501456E-9</v>
      </c>
      <c r="H660" s="10">
        <v>0</v>
      </c>
      <c r="I660" s="10">
        <v>0</v>
      </c>
      <c r="J660" s="10">
        <v>1.07809588786374E-7</v>
      </c>
      <c r="K660">
        <v>0</v>
      </c>
      <c r="L660">
        <v>0</v>
      </c>
      <c r="M660">
        <v>0</v>
      </c>
      <c r="N660">
        <v>8.231641954163609E-10</v>
      </c>
      <c r="O660">
        <v>0</v>
      </c>
      <c r="P660">
        <v>0</v>
      </c>
      <c r="Q660">
        <v>0</v>
      </c>
      <c r="R660">
        <v>0</v>
      </c>
      <c r="S660">
        <v>1.3662182946156369E-4</v>
      </c>
      <c r="T660">
        <v>3.8142459224819937E-4</v>
      </c>
    </row>
    <row r="661" spans="1:20">
      <c r="A661" s="10">
        <v>655</v>
      </c>
      <c r="B661" s="10">
        <v>2.8252312472774461E-6</v>
      </c>
      <c r="C661" s="10">
        <v>1.092985413818199E-6</v>
      </c>
      <c r="D661" s="10">
        <v>6.0555715815320221E-7</v>
      </c>
      <c r="E661" s="10">
        <v>1.4259974253878109E-6</v>
      </c>
      <c r="F661" s="10">
        <v>5.3740889477377667E-7</v>
      </c>
      <c r="G661" s="10">
        <v>2.0336519172837849E-6</v>
      </c>
      <c r="H661" s="10">
        <v>6.4296251789247024E-7</v>
      </c>
      <c r="I661" s="10">
        <v>2.5041121435008921E-6</v>
      </c>
      <c r="J661" s="10">
        <v>8.5631447915052481E-7</v>
      </c>
      <c r="K661">
        <v>1.432124280581028E-6</v>
      </c>
      <c r="L661">
        <v>5.151204163958133E-7</v>
      </c>
      <c r="M661">
        <v>1.159842796208481E-6</v>
      </c>
      <c r="N661">
        <v>1.775135692541569E-6</v>
      </c>
      <c r="O661">
        <v>1.683872157272921E-6</v>
      </c>
      <c r="P661">
        <v>5.5106134295043583E-7</v>
      </c>
      <c r="Q661">
        <v>1.0822504059178481E-6</v>
      </c>
      <c r="R661">
        <v>2.131115403546495E-6</v>
      </c>
      <c r="S661">
        <v>1.3662017470520731E-4</v>
      </c>
      <c r="T661">
        <v>4.642548888843485E-4</v>
      </c>
    </row>
    <row r="662" spans="1:20">
      <c r="A662" s="10">
        <v>656</v>
      </c>
      <c r="B662" s="10">
        <v>6.569325465936255E-5</v>
      </c>
      <c r="C662" s="10">
        <v>4.6004680610166528E-5</v>
      </c>
      <c r="D662" s="10">
        <v>3.77527325543035E-5</v>
      </c>
      <c r="E662" s="10">
        <v>4.9025611144797528E-5</v>
      </c>
      <c r="F662" s="10">
        <v>5.2080025226693343E-5</v>
      </c>
      <c r="G662" s="10">
        <v>6.0249893203969323E-5</v>
      </c>
      <c r="H662" s="10">
        <v>4.4180085963911161E-5</v>
      </c>
      <c r="I662" s="10">
        <v>6.528250419985193E-5</v>
      </c>
      <c r="J662" s="10">
        <v>4.2663049084348532E-5</v>
      </c>
      <c r="K662">
        <v>6.1275806029477794E-5</v>
      </c>
      <c r="L662">
        <v>4.7448313910236581E-5</v>
      </c>
      <c r="M662">
        <v>4.7737554058923443E-5</v>
      </c>
      <c r="N662">
        <v>8.5154492843819756E-5</v>
      </c>
      <c r="O662">
        <v>4.9649174896025483E-5</v>
      </c>
      <c r="P662">
        <v>5.116266810328119E-5</v>
      </c>
      <c r="Q662">
        <v>5.2826628150523382E-5</v>
      </c>
      <c r="R662">
        <v>6.5246995089795359E-5</v>
      </c>
      <c r="S662">
        <v>1.2499883885528501E-4</v>
      </c>
      <c r="T662">
        <v>4.0843267855381239E-4</v>
      </c>
    </row>
    <row r="663" spans="1:20">
      <c r="A663" s="10">
        <v>657</v>
      </c>
      <c r="B663" s="10">
        <v>2.273014853450501E-4</v>
      </c>
      <c r="C663" s="10">
        <v>1.612406996050716E-4</v>
      </c>
      <c r="D663" s="10">
        <v>1.19482443708856E-4</v>
      </c>
      <c r="E663" s="10">
        <v>1.7709608851203219E-4</v>
      </c>
      <c r="F663" s="10">
        <v>1.8888524251623899E-4</v>
      </c>
      <c r="G663" s="10">
        <v>2.0262191605689909E-4</v>
      </c>
      <c r="H663" s="10">
        <v>1.7577929813115129E-4</v>
      </c>
      <c r="I663" s="10">
        <v>2.1012190101073921E-4</v>
      </c>
      <c r="J663" s="10">
        <v>1.621270994938789E-4</v>
      </c>
      <c r="K663">
        <v>2.203602474148624E-4</v>
      </c>
      <c r="L663">
        <v>1.2664783614135E-4</v>
      </c>
      <c r="M663">
        <v>1.4322601719729341E-4</v>
      </c>
      <c r="N663">
        <v>2.6672709369301171E-4</v>
      </c>
      <c r="O663">
        <v>1.580863371070007E-4</v>
      </c>
      <c r="P663">
        <v>1.855198323763299E-4</v>
      </c>
      <c r="Q663">
        <v>1.738238524585479E-4</v>
      </c>
      <c r="R663">
        <v>2.5155134035673062E-4</v>
      </c>
      <c r="S663">
        <v>1.4027559965117039E-4</v>
      </c>
      <c r="T663">
        <v>3.6522641785361582E-4</v>
      </c>
    </row>
    <row r="664" spans="1:20">
      <c r="A664" s="10">
        <v>658</v>
      </c>
      <c r="B664" s="10">
        <v>3.6167563360695807E-4</v>
      </c>
      <c r="C664" s="10">
        <v>2.7794874259318652E-4</v>
      </c>
      <c r="D664" s="10">
        <v>1.8908053469870941E-4</v>
      </c>
      <c r="E664" s="10">
        <v>2.8995901285133128E-4</v>
      </c>
      <c r="F664" s="10">
        <v>3.1884632409280719E-4</v>
      </c>
      <c r="G664" s="10">
        <v>3.2202437926405952E-4</v>
      </c>
      <c r="H664" s="10">
        <v>2.7400541786296631E-4</v>
      </c>
      <c r="I664" s="10">
        <v>3.3424294333336992E-4</v>
      </c>
      <c r="J664" s="10">
        <v>2.7151725932914218E-4</v>
      </c>
      <c r="K664">
        <v>3.4832262702645672E-4</v>
      </c>
      <c r="L664">
        <v>1.8588567356227139E-4</v>
      </c>
      <c r="M664">
        <v>2.5378574571700792E-4</v>
      </c>
      <c r="N664">
        <v>3.848572444660745E-4</v>
      </c>
      <c r="O664">
        <v>2.338684852195863E-4</v>
      </c>
      <c r="P664">
        <v>2.2320412810768829E-4</v>
      </c>
      <c r="Q664">
        <v>2.9882221804294239E-4</v>
      </c>
      <c r="R664">
        <v>3.9488109487693479E-4</v>
      </c>
      <c r="S664">
        <v>1.2278460346138559E-4</v>
      </c>
      <c r="T664">
        <v>3.0945415224174061E-4</v>
      </c>
    </row>
    <row r="665" spans="1:20">
      <c r="A665" s="10">
        <v>659</v>
      </c>
      <c r="B665" s="10">
        <v>4.3795679692338192E-4</v>
      </c>
      <c r="C665" s="10">
        <v>3.1280335760789789E-4</v>
      </c>
      <c r="D665" s="10">
        <v>1.8924430572057511E-4</v>
      </c>
      <c r="E665" s="10">
        <v>3.6189202946187001E-4</v>
      </c>
      <c r="F665" s="10">
        <v>2.8086200044420212E-4</v>
      </c>
      <c r="G665" s="10">
        <v>3.974984402766593E-4</v>
      </c>
      <c r="H665" s="10">
        <v>3.2542467098768262E-4</v>
      </c>
      <c r="I665" s="10">
        <v>4.1762249029893961E-4</v>
      </c>
      <c r="J665" s="10">
        <v>3.4474801003414948E-4</v>
      </c>
      <c r="K665">
        <v>4.1104034005950589E-4</v>
      </c>
      <c r="L665">
        <v>2.373070765274924E-4</v>
      </c>
      <c r="M665">
        <v>3.3115157969930832E-4</v>
      </c>
      <c r="N665">
        <v>5.0292815425937798E-4</v>
      </c>
      <c r="O665">
        <v>2.8471255552693468E-4</v>
      </c>
      <c r="P665">
        <v>3.2451641394605442E-4</v>
      </c>
      <c r="Q665">
        <v>3.3642907085601958E-4</v>
      </c>
      <c r="R665">
        <v>4.7804974761078028E-4</v>
      </c>
      <c r="S665">
        <v>1.174185423097742E-4</v>
      </c>
      <c r="T665">
        <v>3.4911919859141301E-4</v>
      </c>
    </row>
    <row r="666" spans="1:20">
      <c r="A666" s="10">
        <v>660</v>
      </c>
      <c r="B666" s="10">
        <v>4.6465742449460369E-4</v>
      </c>
      <c r="C666" s="10">
        <v>2.6011554975616881E-4</v>
      </c>
      <c r="D666" s="10">
        <v>2.2640762156512129E-4</v>
      </c>
      <c r="E666" s="10">
        <v>3.9689100427615389E-4</v>
      </c>
      <c r="F666" s="10">
        <v>2.260145924037826E-4</v>
      </c>
      <c r="G666" s="10">
        <v>4.2568473407408159E-4</v>
      </c>
      <c r="H666" s="10">
        <v>3.3002268675263752E-4</v>
      </c>
      <c r="I666" s="10">
        <v>4.6051371547488069E-4</v>
      </c>
      <c r="J666" s="10">
        <v>3.7452781443677333E-4</v>
      </c>
      <c r="K666">
        <v>3.9884246431642781E-4</v>
      </c>
      <c r="L666">
        <v>3.5501847925371031E-4</v>
      </c>
      <c r="M666">
        <v>3.2940131740367062E-4</v>
      </c>
      <c r="N666">
        <v>5.785583510442494E-4</v>
      </c>
      <c r="O666">
        <v>3.020121006325175E-4</v>
      </c>
      <c r="P666">
        <v>3.7825456779309619E-4</v>
      </c>
      <c r="Q666">
        <v>2.361880781789881E-4</v>
      </c>
      <c r="R666">
        <v>5.0981899444990501E-4</v>
      </c>
      <c r="S666">
        <v>1.1640943593538151E-4</v>
      </c>
      <c r="T666">
        <v>3.049932282735454E-4</v>
      </c>
    </row>
    <row r="667" spans="1:20">
      <c r="A667" s="10">
        <v>661</v>
      </c>
      <c r="B667" s="10">
        <v>4.503442332924717E-4</v>
      </c>
      <c r="C667" s="10">
        <v>2.4419985586433731E-4</v>
      </c>
      <c r="D667" s="10">
        <v>2.4046382253376959E-4</v>
      </c>
      <c r="E667" s="10">
        <v>3.8709809180367328E-4</v>
      </c>
      <c r="F667" s="10">
        <v>1.9792481000481811E-4</v>
      </c>
      <c r="G667" s="10">
        <v>4.2865643623979968E-4</v>
      </c>
      <c r="H667" s="10">
        <v>3.4740981810168131E-4</v>
      </c>
      <c r="I667" s="10">
        <v>4.6841531791174301E-4</v>
      </c>
      <c r="J667" s="10">
        <v>3.7811877510221661E-4</v>
      </c>
      <c r="K667">
        <v>4.274548766577501E-4</v>
      </c>
      <c r="L667">
        <v>4.0691690812001631E-4</v>
      </c>
      <c r="M667">
        <v>2.2705476499640791E-4</v>
      </c>
      <c r="N667">
        <v>6.1408316059052197E-4</v>
      </c>
      <c r="O667">
        <v>3.442804719360339E-4</v>
      </c>
      <c r="P667">
        <v>4.4378325061238339E-4</v>
      </c>
      <c r="Q667">
        <v>2.0095766817915481E-4</v>
      </c>
      <c r="R667">
        <v>4.9140473932810077E-4</v>
      </c>
      <c r="S667">
        <v>9.7652654367309504E-5</v>
      </c>
      <c r="T667">
        <v>2.2808524681251359E-4</v>
      </c>
    </row>
    <row r="668" spans="1:20">
      <c r="A668" s="10">
        <v>662</v>
      </c>
      <c r="B668" s="10">
        <v>3.9642400665420582E-4</v>
      </c>
      <c r="C668" s="10">
        <v>2.210113719590677E-4</v>
      </c>
      <c r="D668" s="10">
        <v>1.8091059557122431E-4</v>
      </c>
      <c r="E668" s="10">
        <v>3.5011769985801198E-4</v>
      </c>
      <c r="F668" s="10">
        <v>1.3948663473683639E-4</v>
      </c>
      <c r="G668" s="10">
        <v>3.9725327916838868E-4</v>
      </c>
      <c r="H668" s="10">
        <v>3.2726526081980182E-4</v>
      </c>
      <c r="I668" s="10">
        <v>4.245005544642986E-4</v>
      </c>
      <c r="J668" s="10">
        <v>3.5677505806141108E-4</v>
      </c>
      <c r="K668">
        <v>3.5513453614025611E-4</v>
      </c>
      <c r="L668">
        <v>3.7716986971624678E-4</v>
      </c>
      <c r="M668">
        <v>2.251916193987715E-4</v>
      </c>
      <c r="N668">
        <v>5.7298076716798707E-4</v>
      </c>
      <c r="O668">
        <v>3.6455706300338848E-4</v>
      </c>
      <c r="P668">
        <v>3.9674853622766681E-4</v>
      </c>
      <c r="Q668">
        <v>1.5220138473906789E-4</v>
      </c>
      <c r="R668">
        <v>4.2555238012992851E-4</v>
      </c>
      <c r="S668">
        <v>9.1544174231262423E-5</v>
      </c>
      <c r="T668">
        <v>2.1821852827998641E-4</v>
      </c>
    </row>
    <row r="669" spans="1:20">
      <c r="A669" s="10">
        <v>663</v>
      </c>
      <c r="B669" s="10">
        <v>2.8053052268184049E-4</v>
      </c>
      <c r="C669" s="10">
        <v>1.9440263243517101E-4</v>
      </c>
      <c r="D669" s="10">
        <v>1.5035717067111919E-4</v>
      </c>
      <c r="E669" s="10">
        <v>2.5694811440825268E-4</v>
      </c>
      <c r="F669" s="10">
        <v>2.2622819656121189E-4</v>
      </c>
      <c r="G669" s="10">
        <v>3.0813908414578878E-4</v>
      </c>
      <c r="H669" s="10">
        <v>2.4690595386725299E-4</v>
      </c>
      <c r="I669" s="10">
        <v>3.2216856265843781E-4</v>
      </c>
      <c r="J669" s="10">
        <v>2.7767381014143938E-4</v>
      </c>
      <c r="K669">
        <v>2.5609295815138709E-4</v>
      </c>
      <c r="L669">
        <v>2.7566539527425389E-4</v>
      </c>
      <c r="M669">
        <v>1.7665244737087539E-4</v>
      </c>
      <c r="N669">
        <v>4.3310088925984183E-4</v>
      </c>
      <c r="O669">
        <v>3.0923315590611041E-4</v>
      </c>
      <c r="P669">
        <v>2.9757810889361548E-4</v>
      </c>
      <c r="Q669">
        <v>1.5002453728757119E-4</v>
      </c>
      <c r="R669">
        <v>3.1007251898229469E-4</v>
      </c>
      <c r="S669">
        <v>8.4446295458094308E-5</v>
      </c>
      <c r="T669">
        <v>3.4392956155613572E-4</v>
      </c>
    </row>
    <row r="670" spans="1:20">
      <c r="A670" s="10">
        <v>664</v>
      </c>
      <c r="B670" s="10">
        <v>1.3300501670696519E-4</v>
      </c>
      <c r="C670" s="10">
        <v>1.5857209824718591E-4</v>
      </c>
      <c r="D670" s="10">
        <v>1.3272350584253101E-4</v>
      </c>
      <c r="E670" s="10">
        <v>1.3220648636934771E-4</v>
      </c>
      <c r="F670" s="10">
        <v>1.0824744456131521E-4</v>
      </c>
      <c r="G670" s="10">
        <v>1.6055863840948949E-4</v>
      </c>
      <c r="H670" s="10">
        <v>1.354330631072652E-4</v>
      </c>
      <c r="I670" s="10">
        <v>1.6887558681958229E-4</v>
      </c>
      <c r="J670" s="10">
        <v>1.4876326912151619E-4</v>
      </c>
      <c r="K670">
        <v>1.628984989460268E-4</v>
      </c>
      <c r="L670">
        <v>2.277342813795203E-4</v>
      </c>
      <c r="M670">
        <v>1.0917372880548489E-4</v>
      </c>
      <c r="N670">
        <v>2.15055126605481E-4</v>
      </c>
      <c r="O670">
        <v>2.3975098676902039E-4</v>
      </c>
      <c r="P670">
        <v>1.4197339111319361E-4</v>
      </c>
      <c r="Q670">
        <v>1.3116242543516471E-4</v>
      </c>
      <c r="R670">
        <v>1.3304813697167321E-4</v>
      </c>
      <c r="S670">
        <v>7.615537443615666E-5</v>
      </c>
      <c r="T670">
        <v>3.9328790539163431E-4</v>
      </c>
    </row>
    <row r="671" spans="1:20">
      <c r="A671" s="10">
        <v>665</v>
      </c>
      <c r="B671" s="10">
        <v>2.6711847072918148E-5</v>
      </c>
      <c r="C671" s="10">
        <v>9.9219805544289611E-5</v>
      </c>
      <c r="D671" s="10">
        <v>8.4806630351468276E-5</v>
      </c>
      <c r="E671" s="10">
        <v>3.6880181312465597E-5</v>
      </c>
      <c r="F671" s="10">
        <v>9.8626733367429583E-6</v>
      </c>
      <c r="G671" s="10">
        <v>5.0766537235846441E-5</v>
      </c>
      <c r="H671" s="10">
        <v>4.7785200861337122E-5</v>
      </c>
      <c r="I671" s="10">
        <v>5.3849839394850359E-5</v>
      </c>
      <c r="J671" s="10">
        <v>6.7427088365609429E-5</v>
      </c>
      <c r="K671">
        <v>4.877249056971722E-5</v>
      </c>
      <c r="L671">
        <v>9.4392766866730816E-5</v>
      </c>
      <c r="M671">
        <v>5.6300740458642622E-5</v>
      </c>
      <c r="N671">
        <v>3.9674849995803953E-5</v>
      </c>
      <c r="O671">
        <v>1.588726762571583E-4</v>
      </c>
      <c r="P671">
        <v>1.6823477373489799E-5</v>
      </c>
      <c r="Q671">
        <v>6.0435478286501848E-5</v>
      </c>
      <c r="R671">
        <v>1.641232394593608E-5</v>
      </c>
      <c r="S671">
        <v>5.8112076835659189E-5</v>
      </c>
      <c r="T671">
        <v>3.051508623057134E-4</v>
      </c>
    </row>
    <row r="672" spans="1:20">
      <c r="A672" s="10">
        <v>666</v>
      </c>
      <c r="B672" s="10">
        <v>1.6236566140874891E-5</v>
      </c>
      <c r="C672" s="10">
        <v>8.322014096530786E-5</v>
      </c>
      <c r="D672" s="10">
        <v>6.4196827847238575E-5</v>
      </c>
      <c r="E672" s="10">
        <v>2.7217221777489691E-5</v>
      </c>
      <c r="F672" s="10">
        <v>0</v>
      </c>
      <c r="G672" s="10">
        <v>6.3164759248731005E-5</v>
      </c>
      <c r="H672" s="10">
        <v>3.7649052903104313E-5</v>
      </c>
      <c r="I672" s="10">
        <v>4.2656966136177909E-5</v>
      </c>
      <c r="J672" s="10">
        <v>7.6083562091844393E-5</v>
      </c>
      <c r="K672">
        <v>2.9221141050411562E-5</v>
      </c>
      <c r="L672">
        <v>1.1644449664957569E-5</v>
      </c>
      <c r="M672">
        <v>5.2997456348516722E-5</v>
      </c>
      <c r="N672">
        <v>1.027578681102355E-5</v>
      </c>
      <c r="O672">
        <v>1.406643415328011E-4</v>
      </c>
      <c r="P672">
        <v>3.2201047347578132E-6</v>
      </c>
      <c r="Q672">
        <v>3.375669848936866E-5</v>
      </c>
      <c r="R672">
        <v>3.25669472709722E-6</v>
      </c>
      <c r="S672">
        <v>6.9002274308529858E-5</v>
      </c>
      <c r="T672">
        <v>2.8592797245983559E-4</v>
      </c>
    </row>
    <row r="673" spans="1:20">
      <c r="A673" s="10">
        <v>667</v>
      </c>
      <c r="B673" s="10">
        <v>1.5916980334978639E-5</v>
      </c>
      <c r="C673" s="10">
        <v>5.57285978656942E-5</v>
      </c>
      <c r="D673" s="10">
        <v>2.8475029330219149E-5</v>
      </c>
      <c r="E673" s="10">
        <v>2.0520395773862579E-5</v>
      </c>
      <c r="F673" s="10">
        <v>0</v>
      </c>
      <c r="G673" s="10">
        <v>6.7522065458321931E-5</v>
      </c>
      <c r="H673" s="10">
        <v>3.3981700165742888E-5</v>
      </c>
      <c r="I673" s="10">
        <v>4.310601354834115E-5</v>
      </c>
      <c r="J673" s="10">
        <v>8.6951973988060914E-5</v>
      </c>
      <c r="K673">
        <v>1.9674825672426329E-5</v>
      </c>
      <c r="L673">
        <v>5.0645784775691387E-6</v>
      </c>
      <c r="M673">
        <v>4.43131119894981E-5</v>
      </c>
      <c r="N673">
        <v>1.5516296133559039E-5</v>
      </c>
      <c r="O673">
        <v>1.2290238790628569E-4</v>
      </c>
      <c r="P673">
        <v>7.3740643080336204E-6</v>
      </c>
      <c r="Q673">
        <v>1.7953466612982881E-5</v>
      </c>
      <c r="R673">
        <v>5.8641430567386786E-6</v>
      </c>
      <c r="S673">
        <v>9.5351608911450439E-5</v>
      </c>
      <c r="T673">
        <v>3.8677240339057888E-4</v>
      </c>
    </row>
    <row r="674" spans="1:20">
      <c r="A674" s="10">
        <v>668</v>
      </c>
      <c r="B674" s="10">
        <v>1.089163262199173E-5</v>
      </c>
      <c r="C674" s="10">
        <v>2.701574278381787E-5</v>
      </c>
      <c r="D674" s="10">
        <v>1.0483040068507131E-5</v>
      </c>
      <c r="E674" s="10">
        <v>9.0241325626101677E-6</v>
      </c>
      <c r="F674" s="10">
        <v>0</v>
      </c>
      <c r="G674" s="10">
        <v>5.3276194625319451E-5</v>
      </c>
      <c r="H674" s="10">
        <v>2.369207040210378E-5</v>
      </c>
      <c r="I674" s="10">
        <v>3.0878198987661409E-5</v>
      </c>
      <c r="J674" s="10">
        <v>5.7986421829504849E-5</v>
      </c>
      <c r="K674">
        <v>8.536531895850663E-6</v>
      </c>
      <c r="L674">
        <v>9.5099153796150139E-7</v>
      </c>
      <c r="M674">
        <v>2.557450449500444E-5</v>
      </c>
      <c r="N674">
        <v>1.028337871123889E-5</v>
      </c>
      <c r="O674">
        <v>6.477104334449094E-5</v>
      </c>
      <c r="P674">
        <v>7.4755505703216236E-6</v>
      </c>
      <c r="Q674">
        <v>8.9642829135559474E-7</v>
      </c>
      <c r="R674">
        <v>6.024423326297447E-6</v>
      </c>
      <c r="S674">
        <v>9.6817636847538278E-5</v>
      </c>
      <c r="T674">
        <v>3.5885073555373399E-4</v>
      </c>
    </row>
    <row r="675" spans="1:20">
      <c r="A675" s="10">
        <v>669</v>
      </c>
      <c r="B675" s="10">
        <v>1.2572023443555349E-6</v>
      </c>
      <c r="C675" s="10">
        <v>1.2487780286688191E-5</v>
      </c>
      <c r="D675" s="10">
        <v>4.9627457680648581E-6</v>
      </c>
      <c r="E675" s="10">
        <v>1.8328436251657569E-6</v>
      </c>
      <c r="F675" s="10">
        <v>0</v>
      </c>
      <c r="G675" s="10">
        <v>3.0416680451778001E-5</v>
      </c>
      <c r="H675" s="10">
        <v>1.209647739355152E-5</v>
      </c>
      <c r="I675" s="10">
        <v>1.9414325356457339E-5</v>
      </c>
      <c r="J675" s="10">
        <v>2.5583982457720211E-5</v>
      </c>
      <c r="K675">
        <v>5.0747261019790604E-6</v>
      </c>
      <c r="L675">
        <v>5.7163425779106649E-8</v>
      </c>
      <c r="M675">
        <v>1.177295934524852E-5</v>
      </c>
      <c r="N675">
        <v>5.207963020787368E-6</v>
      </c>
      <c r="O675">
        <v>1.266948899556341E-5</v>
      </c>
      <c r="P675">
        <v>7.4501790047496232E-6</v>
      </c>
      <c r="Q675">
        <v>0</v>
      </c>
      <c r="R675">
        <v>5.4857035313915876E-6</v>
      </c>
      <c r="S675">
        <v>9.0947713243389705E-5</v>
      </c>
      <c r="T675">
        <v>1.9886865568991319E-4</v>
      </c>
    </row>
    <row r="676" spans="1:20">
      <c r="A676" s="10">
        <v>670</v>
      </c>
      <c r="B676" s="10">
        <v>3.4938084621386012E-7</v>
      </c>
      <c r="C676" s="10">
        <v>8.4143161562005772E-6</v>
      </c>
      <c r="D676" s="10">
        <v>2.8330998053945988E-6</v>
      </c>
      <c r="E676" s="10">
        <v>0</v>
      </c>
      <c r="F676" s="10">
        <v>0</v>
      </c>
      <c r="G676" s="10">
        <v>9.2018949671357319E-6</v>
      </c>
      <c r="H676" s="10">
        <v>2.619231674520421E-6</v>
      </c>
      <c r="I676" s="10">
        <v>8.1380730347330793E-6</v>
      </c>
      <c r="J676" s="10">
        <v>8.5986100223519137E-6</v>
      </c>
      <c r="K676">
        <v>6.4546307971505442E-7</v>
      </c>
      <c r="L676">
        <v>0</v>
      </c>
      <c r="M676">
        <v>3.031350086686468E-6</v>
      </c>
      <c r="N676">
        <v>1.094029952892877E-6</v>
      </c>
      <c r="O676">
        <v>3.2763379633965881E-6</v>
      </c>
      <c r="P676">
        <v>3.2095030448580842E-6</v>
      </c>
      <c r="Q676">
        <v>0</v>
      </c>
      <c r="R676">
        <v>2.5689365426502561E-6</v>
      </c>
      <c r="S676">
        <v>8.2527797398569461E-5</v>
      </c>
      <c r="T676">
        <v>1.282436563301377E-4</v>
      </c>
    </row>
    <row r="677" spans="1:20">
      <c r="A677" s="10">
        <v>671</v>
      </c>
      <c r="B677" s="10">
        <v>1.4885157071531759E-7</v>
      </c>
      <c r="C677" s="10">
        <v>3.8582499638149811E-6</v>
      </c>
      <c r="D677" s="10">
        <v>6.147839565170331E-7</v>
      </c>
      <c r="E677" s="10">
        <v>0</v>
      </c>
      <c r="F677" s="10">
        <v>0</v>
      </c>
      <c r="G677" s="10">
        <v>1.5230112680714659E-6</v>
      </c>
      <c r="H677" s="10">
        <v>5.1616359759541091E-7</v>
      </c>
      <c r="I677" s="10">
        <v>2.2624860584410479E-6</v>
      </c>
      <c r="J677" s="10">
        <v>2.9457821345176511E-6</v>
      </c>
      <c r="K677">
        <v>0</v>
      </c>
      <c r="L677">
        <v>1.154816682406195E-9</v>
      </c>
      <c r="M677">
        <v>5.7347269261515983E-7</v>
      </c>
      <c r="N677">
        <v>7.6947957397616349E-10</v>
      </c>
      <c r="O677">
        <v>7.2089426448166783E-7</v>
      </c>
      <c r="P677">
        <v>9.9674007604288321E-8</v>
      </c>
      <c r="Q677">
        <v>0</v>
      </c>
      <c r="R677">
        <v>1.1019268532165309E-7</v>
      </c>
      <c r="S677">
        <v>7.266917931464197E-5</v>
      </c>
      <c r="T677">
        <v>6.8495407903897848E-5</v>
      </c>
    </row>
    <row r="678" spans="1:20">
      <c r="A678" s="10">
        <v>672</v>
      </c>
      <c r="B678" s="10">
        <v>0</v>
      </c>
      <c r="C678" s="10">
        <v>1.173509240580507E-6</v>
      </c>
      <c r="D678" s="10">
        <v>3.7106354566876389E-7</v>
      </c>
      <c r="E678" s="10">
        <v>0</v>
      </c>
      <c r="F678" s="10">
        <v>0</v>
      </c>
      <c r="G678" s="10">
        <v>1.098210480985779E-7</v>
      </c>
      <c r="H678" s="10">
        <v>2.06278746354595E-8</v>
      </c>
      <c r="I678" s="10">
        <v>5.6752250120051817E-7</v>
      </c>
      <c r="J678" s="10">
        <v>5.863050694733332E-7</v>
      </c>
      <c r="K678">
        <v>0</v>
      </c>
      <c r="L678">
        <v>0</v>
      </c>
      <c r="M678">
        <v>1.770356738301897E-7</v>
      </c>
      <c r="N678">
        <v>8.052693216029618E-10</v>
      </c>
      <c r="O678">
        <v>1.37397865090726E-7</v>
      </c>
      <c r="P678">
        <v>0</v>
      </c>
      <c r="Q678">
        <v>0</v>
      </c>
      <c r="R678">
        <v>0</v>
      </c>
      <c r="S678">
        <v>9.0081138086648731E-5</v>
      </c>
      <c r="T678">
        <v>6.8746244214403957E-5</v>
      </c>
    </row>
    <row r="679" spans="1:20">
      <c r="A679" s="10">
        <v>673</v>
      </c>
      <c r="B679" s="10">
        <v>0</v>
      </c>
      <c r="C679" s="10">
        <v>0</v>
      </c>
      <c r="D679" s="10">
        <v>1.2165624524965289E-8</v>
      </c>
      <c r="E679" s="10">
        <v>0</v>
      </c>
      <c r="F679" s="10">
        <v>0</v>
      </c>
      <c r="G679" s="10">
        <v>3.5808432281506567E-8</v>
      </c>
      <c r="H679" s="10">
        <v>0</v>
      </c>
      <c r="I679" s="10">
        <v>1.155614948484053E-7</v>
      </c>
      <c r="J679" s="10">
        <v>2.639272993240194E-8</v>
      </c>
      <c r="K679">
        <v>0</v>
      </c>
      <c r="L679">
        <v>0</v>
      </c>
      <c r="M679">
        <v>2.817798068444268E-8</v>
      </c>
      <c r="N679">
        <v>3.0868657328113531E-9</v>
      </c>
      <c r="O679">
        <v>2.364186590547309E-8</v>
      </c>
      <c r="P679">
        <v>0</v>
      </c>
      <c r="Q679">
        <v>0</v>
      </c>
      <c r="R679">
        <v>0</v>
      </c>
      <c r="S679">
        <v>8.1469103124529561E-5</v>
      </c>
      <c r="T679">
        <v>9.8185598606711206E-5</v>
      </c>
    </row>
    <row r="680" spans="1:20">
      <c r="A680" s="10">
        <v>674</v>
      </c>
      <c r="B680" s="10">
        <v>0</v>
      </c>
      <c r="C680" s="10">
        <v>0</v>
      </c>
      <c r="D680" s="10">
        <v>2.1595783180411759E-10</v>
      </c>
      <c r="E680" s="10">
        <v>0</v>
      </c>
      <c r="F680" s="10">
        <v>0</v>
      </c>
      <c r="G680" s="10">
        <v>0</v>
      </c>
      <c r="H680" s="10">
        <v>0</v>
      </c>
      <c r="I680" s="10">
        <v>8.3204276290851792E-9</v>
      </c>
      <c r="J680" s="10">
        <v>2.8749223676366399E-8</v>
      </c>
      <c r="K680">
        <v>0</v>
      </c>
      <c r="L680">
        <v>0</v>
      </c>
      <c r="M680">
        <v>0</v>
      </c>
      <c r="N680">
        <v>9.0369112757665712E-10</v>
      </c>
      <c r="O680">
        <v>3.313406700862487E-9</v>
      </c>
      <c r="P680">
        <v>0</v>
      </c>
      <c r="Q680">
        <v>0</v>
      </c>
      <c r="R680">
        <v>0</v>
      </c>
      <c r="S680">
        <v>7.0021574155805595E-5</v>
      </c>
      <c r="T680">
        <v>1.1250834515174901E-4</v>
      </c>
    </row>
    <row r="681" spans="1:20">
      <c r="A681" s="10">
        <v>675</v>
      </c>
      <c r="B681" s="10">
        <v>0</v>
      </c>
      <c r="C681" s="10">
        <v>5.3345310704898762E-7</v>
      </c>
      <c r="D681" s="10">
        <v>9.5981258579607837E-11</v>
      </c>
      <c r="E681" s="10">
        <v>0</v>
      </c>
      <c r="F681" s="10">
        <v>0</v>
      </c>
      <c r="G681" s="10">
        <v>0</v>
      </c>
      <c r="H681" s="10">
        <v>0</v>
      </c>
      <c r="I681" s="10">
        <v>0</v>
      </c>
      <c r="J681" s="10">
        <v>2.3564937439644592E-10</v>
      </c>
      <c r="K681">
        <v>0</v>
      </c>
      <c r="L681">
        <v>0</v>
      </c>
      <c r="M681">
        <v>0</v>
      </c>
      <c r="N681">
        <v>8.4105906922976E-10</v>
      </c>
      <c r="O681">
        <v>0</v>
      </c>
      <c r="P681">
        <v>0</v>
      </c>
      <c r="Q681">
        <v>0</v>
      </c>
      <c r="R681">
        <v>0</v>
      </c>
      <c r="S681">
        <v>7.3153702198997878E-5</v>
      </c>
      <c r="T681">
        <v>8.9145018317079435E-5</v>
      </c>
    </row>
    <row r="682" spans="1:20">
      <c r="A682" s="10">
        <v>676</v>
      </c>
      <c r="B682" s="10">
        <v>0</v>
      </c>
      <c r="C682" s="10">
        <v>5.7944044386355546E-7</v>
      </c>
      <c r="D682" s="10">
        <v>9.5981258579607837E-11</v>
      </c>
      <c r="E682" s="10">
        <v>0</v>
      </c>
      <c r="F682" s="10">
        <v>0</v>
      </c>
      <c r="G682" s="10">
        <v>0</v>
      </c>
      <c r="H682" s="10">
        <v>0</v>
      </c>
      <c r="I682" s="10">
        <v>0</v>
      </c>
      <c r="J682" s="10">
        <v>0</v>
      </c>
      <c r="K682">
        <v>0</v>
      </c>
      <c r="L682">
        <v>0</v>
      </c>
      <c r="M682">
        <v>0</v>
      </c>
      <c r="N682">
        <v>9.8421805973695324E-10</v>
      </c>
      <c r="O682">
        <v>0</v>
      </c>
      <c r="P682">
        <v>0</v>
      </c>
      <c r="Q682">
        <v>0</v>
      </c>
      <c r="R682">
        <v>0</v>
      </c>
      <c r="S682">
        <v>8.576780833981645E-5</v>
      </c>
      <c r="T682">
        <v>8.4228157118779772E-5</v>
      </c>
    </row>
    <row r="683" spans="1:20">
      <c r="A683" s="10">
        <v>677</v>
      </c>
      <c r="B683" s="10">
        <v>0</v>
      </c>
      <c r="C683" s="10">
        <v>2.321265572544856E-7</v>
      </c>
      <c r="D683" s="10">
        <v>2.3995314644901962E-10</v>
      </c>
      <c r="E683" s="10">
        <v>0</v>
      </c>
      <c r="F683" s="10">
        <v>0</v>
      </c>
      <c r="G683" s="10">
        <v>0</v>
      </c>
      <c r="H683" s="10">
        <v>0</v>
      </c>
      <c r="I683" s="10">
        <v>0</v>
      </c>
      <c r="J683" s="10">
        <v>0</v>
      </c>
      <c r="K683">
        <v>0</v>
      </c>
      <c r="L683">
        <v>0</v>
      </c>
      <c r="M683">
        <v>0</v>
      </c>
      <c r="N683">
        <v>1.028955244270451E-9</v>
      </c>
      <c r="O683">
        <v>0</v>
      </c>
      <c r="P683">
        <v>0</v>
      </c>
      <c r="Q683">
        <v>0</v>
      </c>
      <c r="R683">
        <v>0</v>
      </c>
      <c r="S683">
        <v>1.034879580496584E-4</v>
      </c>
      <c r="T683">
        <v>1.639647661208358E-4</v>
      </c>
    </row>
    <row r="684" spans="1:20">
      <c r="A684" s="10">
        <v>678</v>
      </c>
      <c r="B684" s="10">
        <v>0</v>
      </c>
      <c r="C684" s="10">
        <v>0</v>
      </c>
      <c r="D684" s="10">
        <v>1.4397188786941181E-10</v>
      </c>
      <c r="E684" s="10">
        <v>0</v>
      </c>
      <c r="F684" s="10">
        <v>0</v>
      </c>
      <c r="G684" s="10">
        <v>9.5451275260501456E-9</v>
      </c>
      <c r="H684" s="10">
        <v>0</v>
      </c>
      <c r="I684" s="10">
        <v>0</v>
      </c>
      <c r="J684" s="10">
        <v>0</v>
      </c>
      <c r="K684">
        <v>0</v>
      </c>
      <c r="L684">
        <v>0</v>
      </c>
      <c r="M684">
        <v>0</v>
      </c>
      <c r="N684">
        <v>7.3368982634936518E-10</v>
      </c>
      <c r="O684">
        <v>0</v>
      </c>
      <c r="P684">
        <v>0</v>
      </c>
      <c r="Q684">
        <v>0</v>
      </c>
      <c r="R684">
        <v>0</v>
      </c>
      <c r="S684">
        <v>1.0004750008646981E-4</v>
      </c>
      <c r="T684">
        <v>1.634816948746919E-4</v>
      </c>
    </row>
    <row r="685" spans="1:20">
      <c r="A685" s="10">
        <v>679</v>
      </c>
      <c r="B685" s="10">
        <v>3.448163943942508E-6</v>
      </c>
      <c r="C685" s="10">
        <v>6.6590320669448807E-7</v>
      </c>
      <c r="D685" s="10">
        <v>9.351765962501575E-7</v>
      </c>
      <c r="E685" s="10">
        <v>1.6515374824253391E-6</v>
      </c>
      <c r="F685" s="10">
        <v>1.002836419855689E-7</v>
      </c>
      <c r="G685" s="10">
        <v>2.4461756628639918E-6</v>
      </c>
      <c r="H685" s="10">
        <v>7.3956139627373661E-7</v>
      </c>
      <c r="I685" s="10">
        <v>2.6317685933038691E-6</v>
      </c>
      <c r="J685" s="10">
        <v>1.3677160384782041E-6</v>
      </c>
      <c r="K685">
        <v>1.2355235020928001E-6</v>
      </c>
      <c r="L685">
        <v>6.8731801895110704E-7</v>
      </c>
      <c r="M685">
        <v>4.1960103449473867E-7</v>
      </c>
      <c r="N685">
        <v>4.0705514200523576E-6</v>
      </c>
      <c r="O685">
        <v>1.9080954598226301E-6</v>
      </c>
      <c r="P685">
        <v>4.5442286194136898E-7</v>
      </c>
      <c r="Q685">
        <v>2.2089072133056261E-7</v>
      </c>
      <c r="R685">
        <v>4.4523410157085303E-6</v>
      </c>
      <c r="S685">
        <v>9.3178501880412427E-5</v>
      </c>
      <c r="T685">
        <v>1.3949101808206761E-4</v>
      </c>
    </row>
    <row r="686" spans="1:20">
      <c r="A686" s="10">
        <v>680</v>
      </c>
      <c r="B686" s="10">
        <v>6.7918103481153072E-5</v>
      </c>
      <c r="C686" s="10">
        <v>3.1910216648582793E-5</v>
      </c>
      <c r="D686" s="10">
        <v>4.5336684502376819E-5</v>
      </c>
      <c r="E686" s="10">
        <v>5.8568140800260969E-5</v>
      </c>
      <c r="F686" s="10">
        <v>1.3253318985409481E-5</v>
      </c>
      <c r="G686" s="10">
        <v>6.3203036346435164E-5</v>
      </c>
      <c r="H686" s="10">
        <v>4.4350538884358469E-5</v>
      </c>
      <c r="I686" s="10">
        <v>6.8469808678303166E-5</v>
      </c>
      <c r="J686" s="10">
        <v>5.0831974859179087E-5</v>
      </c>
      <c r="K686">
        <v>5.5392886904171592E-5</v>
      </c>
      <c r="L686">
        <v>4.6444330721761173E-5</v>
      </c>
      <c r="M686">
        <v>2.2539563519300679E-5</v>
      </c>
      <c r="N686">
        <v>9.5667223442147303E-5</v>
      </c>
      <c r="O686">
        <v>5.2825770883795298E-5</v>
      </c>
      <c r="P686">
        <v>4.6811444607683077E-5</v>
      </c>
      <c r="Q686">
        <v>2.1707078514804129E-5</v>
      </c>
      <c r="R686">
        <v>7.0995129736153753E-5</v>
      </c>
      <c r="S686">
        <v>8.283973717974708E-5</v>
      </c>
      <c r="T686">
        <v>5.7591088723220073E-5</v>
      </c>
    </row>
    <row r="687" spans="1:20">
      <c r="A687" s="10">
        <v>681</v>
      </c>
      <c r="B687" s="10">
        <v>2.074116887317066E-4</v>
      </c>
      <c r="C687" s="10">
        <v>1.3393906887738979E-4</v>
      </c>
      <c r="D687" s="10">
        <v>1.5379169744113381E-4</v>
      </c>
      <c r="E687" s="10">
        <v>1.8935778476132439E-4</v>
      </c>
      <c r="F687" s="10">
        <v>1.176219594141261E-4</v>
      </c>
      <c r="G687" s="10">
        <v>2.0481002006896381E-4</v>
      </c>
      <c r="H687" s="10">
        <v>1.8246185647470959E-4</v>
      </c>
      <c r="I687" s="10">
        <v>2.1349959883002791E-4</v>
      </c>
      <c r="J687" s="10">
        <v>1.7543176184307119E-4</v>
      </c>
      <c r="K687">
        <v>1.7516069977972239E-4</v>
      </c>
      <c r="L687">
        <v>1.6719591828129009E-4</v>
      </c>
      <c r="M687">
        <v>1.8849998361284369E-4</v>
      </c>
      <c r="N687">
        <v>2.7407372453100052E-4</v>
      </c>
      <c r="O687">
        <v>1.680301222912305E-4</v>
      </c>
      <c r="P687">
        <v>1.934526601097197E-4</v>
      </c>
      <c r="Q687">
        <v>1.670138506592931E-4</v>
      </c>
      <c r="R687">
        <v>2.011444477701039E-4</v>
      </c>
      <c r="S687">
        <v>8.8476054823305222E-5</v>
      </c>
      <c r="T687">
        <v>4.5592053934644877E-5</v>
      </c>
    </row>
    <row r="688" spans="1:20">
      <c r="A688" s="10">
        <v>682</v>
      </c>
      <c r="B688" s="10">
        <v>3.2402477856163461E-4</v>
      </c>
      <c r="C688" s="10">
        <v>2.6260283837410703E-4</v>
      </c>
      <c r="D688" s="10">
        <v>2.1987130805385869E-4</v>
      </c>
      <c r="E688" s="10">
        <v>2.9956581164696427E-4</v>
      </c>
      <c r="F688" s="10">
        <v>3.3196141879168002E-4</v>
      </c>
      <c r="G688" s="10">
        <v>3.2417640970141138E-4</v>
      </c>
      <c r="H688" s="10">
        <v>3.0918286383073418E-4</v>
      </c>
      <c r="I688" s="10">
        <v>3.3504435941110618E-4</v>
      </c>
      <c r="J688" s="10">
        <v>2.9780744525802861E-4</v>
      </c>
      <c r="K688">
        <v>3.4339338820432659E-4</v>
      </c>
      <c r="L688">
        <v>2.4627053265299282E-4</v>
      </c>
      <c r="M688">
        <v>3.346160356857067E-4</v>
      </c>
      <c r="N688">
        <v>4.1964022649213092E-4</v>
      </c>
      <c r="O688">
        <v>2.6122307785846988E-4</v>
      </c>
      <c r="P688">
        <v>3.5695074377779362E-4</v>
      </c>
      <c r="Q688">
        <v>3.0937083939585859E-4</v>
      </c>
      <c r="R688">
        <v>3.5382612470930908E-4</v>
      </c>
      <c r="S688">
        <v>8.1531825506590388E-5</v>
      </c>
      <c r="T688">
        <v>4.6474745350797849E-5</v>
      </c>
    </row>
    <row r="689" spans="1:20">
      <c r="A689" s="10">
        <v>683</v>
      </c>
      <c r="B689" s="10">
        <v>4.0481759095194289E-4</v>
      </c>
      <c r="C689" s="10">
        <v>3.5706478091232231E-4</v>
      </c>
      <c r="D689" s="10">
        <v>2.9971981293509711E-4</v>
      </c>
      <c r="E689" s="10">
        <v>3.6967366748588649E-4</v>
      </c>
      <c r="F689" s="10">
        <v>4.0770431646815371E-4</v>
      </c>
      <c r="G689" s="10">
        <v>4.0899304552049738E-4</v>
      </c>
      <c r="H689" s="10">
        <v>3.909591557498326E-4</v>
      </c>
      <c r="I689" s="10">
        <v>4.1919591349849199E-4</v>
      </c>
      <c r="J689" s="10">
        <v>3.737123580244025E-4</v>
      </c>
      <c r="K689">
        <v>4.5485110972560619E-4</v>
      </c>
      <c r="L689">
        <v>3.0201414019149808E-4</v>
      </c>
      <c r="M689">
        <v>4.3293951826506191E-4</v>
      </c>
      <c r="N689">
        <v>5.2082566756666464E-4</v>
      </c>
      <c r="O689">
        <v>3.1988041579595532E-4</v>
      </c>
      <c r="P689">
        <v>4.411074565718792E-4</v>
      </c>
      <c r="Q689">
        <v>4.0357790476661451E-4</v>
      </c>
      <c r="R689">
        <v>4.1678638505397681E-4</v>
      </c>
      <c r="S689">
        <v>6.4607194653134621E-5</v>
      </c>
      <c r="T689">
        <v>2.5765200189645288E-5</v>
      </c>
    </row>
    <row r="690" spans="1:20">
      <c r="A690" s="10">
        <v>684</v>
      </c>
      <c r="B690" s="10">
        <v>4.3786633621383669E-4</v>
      </c>
      <c r="C690" s="10">
        <v>4.0501513318615692E-4</v>
      </c>
      <c r="D690" s="10">
        <v>3.125414663630396E-4</v>
      </c>
      <c r="E690" s="10">
        <v>4.0434156651833052E-4</v>
      </c>
      <c r="F690" s="10">
        <v>4.4849329501742288E-4</v>
      </c>
      <c r="G690" s="10">
        <v>4.490225860262703E-4</v>
      </c>
      <c r="H690" s="10">
        <v>4.1809758142512249E-4</v>
      </c>
      <c r="I690" s="10">
        <v>4.6119331095830402E-4</v>
      </c>
      <c r="J690" s="10">
        <v>4.1115286319609601E-4</v>
      </c>
      <c r="K690">
        <v>5.3558427247862308E-4</v>
      </c>
      <c r="L690">
        <v>3.9018679013782712E-4</v>
      </c>
      <c r="M690">
        <v>4.8419507221623541E-4</v>
      </c>
      <c r="N690">
        <v>6.2566988111993052E-4</v>
      </c>
      <c r="O690">
        <v>3.9280060000698573E-4</v>
      </c>
      <c r="P690">
        <v>4.8995206970922146E-4</v>
      </c>
      <c r="Q690">
        <v>4.4085614502115052E-4</v>
      </c>
      <c r="R690">
        <v>4.7697485413983402E-4</v>
      </c>
      <c r="S690">
        <v>4.1109118509359168E-5</v>
      </c>
      <c r="T690">
        <v>1.9000397970610179E-5</v>
      </c>
    </row>
    <row r="691" spans="1:20">
      <c r="A691" s="10">
        <v>685</v>
      </c>
      <c r="B691" s="10">
        <v>4.2742724821977262E-4</v>
      </c>
      <c r="C691" s="10">
        <v>4.0596576151405569E-4</v>
      </c>
      <c r="D691" s="10">
        <v>3.0508137882904611E-4</v>
      </c>
      <c r="E691" s="10">
        <v>4.0383188739402562E-4</v>
      </c>
      <c r="F691" s="10">
        <v>4.5801567252902822E-4</v>
      </c>
      <c r="G691" s="10">
        <v>4.6071955838997039E-4</v>
      </c>
      <c r="H691" s="10">
        <v>4.0901047340778272E-4</v>
      </c>
      <c r="I691" s="10">
        <v>4.6795900890414722E-4</v>
      </c>
      <c r="J691" s="10">
        <v>4.1796790790721912E-4</v>
      </c>
      <c r="K691">
        <v>5.4212817676798709E-4</v>
      </c>
      <c r="L691">
        <v>4.209005688920643E-4</v>
      </c>
      <c r="M691">
        <v>4.802870651679435E-4</v>
      </c>
      <c r="N691">
        <v>5.2173463991887542E-4</v>
      </c>
      <c r="O691">
        <v>4.4771191625473511E-4</v>
      </c>
      <c r="P691">
        <v>4.793336164536682E-4</v>
      </c>
      <c r="Q691">
        <v>4.5880157075536262E-4</v>
      </c>
      <c r="R691">
        <v>4.2724835964541498E-4</v>
      </c>
      <c r="S691">
        <v>2.853817434778425E-5</v>
      </c>
      <c r="T691">
        <v>1.8343156629112909E-5</v>
      </c>
    </row>
    <row r="692" spans="1:20">
      <c r="A692" s="10">
        <v>686</v>
      </c>
      <c r="B692" s="10">
        <v>3.7558094183392067E-4</v>
      </c>
      <c r="C692" s="10">
        <v>3.8383018615350709E-4</v>
      </c>
      <c r="D692" s="10">
        <v>3.020035970005689E-4</v>
      </c>
      <c r="E692" s="10">
        <v>3.6679991221757319E-4</v>
      </c>
      <c r="F692" s="10">
        <v>3.9080195431656162E-4</v>
      </c>
      <c r="G692" s="10">
        <v>4.278115381029718E-4</v>
      </c>
      <c r="H692" s="10">
        <v>3.7474705898323039E-4</v>
      </c>
      <c r="I692" s="10">
        <v>4.2469687899885917E-4</v>
      </c>
      <c r="J692" s="10">
        <v>3.8315373150863021E-4</v>
      </c>
      <c r="K692">
        <v>4.8255150436543251E-4</v>
      </c>
      <c r="L692">
        <v>3.9427120352099538E-4</v>
      </c>
      <c r="M692">
        <v>4.5442966645226171E-4</v>
      </c>
      <c r="N692">
        <v>3.8048294545791342E-4</v>
      </c>
      <c r="O692">
        <v>4.6715606599622328E-4</v>
      </c>
      <c r="P692">
        <v>4.2125348160991521E-4</v>
      </c>
      <c r="Q692">
        <v>4.017373216776506E-4</v>
      </c>
      <c r="R692">
        <v>3.6115071041665928E-4</v>
      </c>
      <c r="S692">
        <v>2.82672910997453E-5</v>
      </c>
      <c r="T692">
        <v>2.0013361431562759E-5</v>
      </c>
    </row>
    <row r="693" spans="1:20">
      <c r="A693" s="10">
        <v>687</v>
      </c>
      <c r="B693" s="10">
        <v>2.6794436204799341E-4</v>
      </c>
      <c r="C693" s="10">
        <v>3.0706197656860947E-4</v>
      </c>
      <c r="D693" s="10">
        <v>2.882734311698924E-4</v>
      </c>
      <c r="E693" s="10">
        <v>2.7112475040342129E-4</v>
      </c>
      <c r="F693" s="10">
        <v>2.8721101353144289E-4</v>
      </c>
      <c r="G693" s="10">
        <v>3.2400953473678778E-4</v>
      </c>
      <c r="H693" s="10">
        <v>2.853612795466516E-4</v>
      </c>
      <c r="I693" s="10">
        <v>3.2181903680563801E-4</v>
      </c>
      <c r="J693" s="10">
        <v>2.919300871115288E-4</v>
      </c>
      <c r="K693">
        <v>3.6257115077204861E-4</v>
      </c>
      <c r="L693">
        <v>2.949885530703265E-4</v>
      </c>
      <c r="M693">
        <v>3.4674179583917317E-4</v>
      </c>
      <c r="N693">
        <v>3.2445161263441912E-4</v>
      </c>
      <c r="O693">
        <v>3.7094981548633279E-4</v>
      </c>
      <c r="P693">
        <v>3.0580828231423581E-4</v>
      </c>
      <c r="Q693">
        <v>3.0349765185004401E-4</v>
      </c>
      <c r="R693">
        <v>2.5809474062181371E-4</v>
      </c>
      <c r="S693">
        <v>2.847996253821838E-5</v>
      </c>
      <c r="T693">
        <v>3.059999442345057E-5</v>
      </c>
    </row>
    <row r="694" spans="1:20">
      <c r="A694" s="10">
        <v>688</v>
      </c>
      <c r="B694" s="10">
        <v>1.2691360616034071E-4</v>
      </c>
      <c r="C694" s="10">
        <v>1.9303975610108091E-4</v>
      </c>
      <c r="D694" s="10">
        <v>1.8983003734988579E-4</v>
      </c>
      <c r="E694" s="10">
        <v>1.3799663214266169E-4</v>
      </c>
      <c r="F694" s="10">
        <v>1.359636703938834E-4</v>
      </c>
      <c r="G694" s="10">
        <v>1.6835504554428099E-4</v>
      </c>
      <c r="H694" s="10">
        <v>1.496143497832538E-4</v>
      </c>
      <c r="I694" s="10">
        <v>1.6950868035747849E-4</v>
      </c>
      <c r="J694" s="10">
        <v>1.5333291227324669E-4</v>
      </c>
      <c r="K694">
        <v>1.9538971179361089E-4</v>
      </c>
      <c r="L694">
        <v>1.5463673832219859E-4</v>
      </c>
      <c r="M694">
        <v>1.950257864402357E-4</v>
      </c>
      <c r="N694">
        <v>2.1059124585901009E-4</v>
      </c>
      <c r="O694">
        <v>2.6872837916228981E-4</v>
      </c>
      <c r="P694">
        <v>1.401784887680759E-4</v>
      </c>
      <c r="Q694">
        <v>1.7798326935511039E-4</v>
      </c>
      <c r="R694">
        <v>1.123233555022286E-4</v>
      </c>
      <c r="S694">
        <v>3.3879223053578292E-5</v>
      </c>
      <c r="T694">
        <v>2.79322956430872E-5</v>
      </c>
    </row>
    <row r="695" spans="1:20">
      <c r="A695" s="10">
        <v>689</v>
      </c>
      <c r="B695" s="10">
        <v>2.6882371135615521E-5</v>
      </c>
      <c r="C695" s="10">
        <v>1.039983256240864E-4</v>
      </c>
      <c r="D695" s="10">
        <v>9.4885726094648732E-5</v>
      </c>
      <c r="E695" s="10">
        <v>3.7323785595991229E-5</v>
      </c>
      <c r="F695" s="10">
        <v>1.939652775404213E-5</v>
      </c>
      <c r="G695" s="10">
        <v>5.2267403429282568E-5</v>
      </c>
      <c r="H695" s="10">
        <v>5.1951073070797667E-5</v>
      </c>
      <c r="I695" s="10">
        <v>5.4726283773117002E-5</v>
      </c>
      <c r="J695" s="10">
        <v>6.7769955848862512E-5</v>
      </c>
      <c r="K695">
        <v>5.8391377529684893E-5</v>
      </c>
      <c r="L695">
        <v>5.3889289521148597E-5</v>
      </c>
      <c r="M695">
        <v>7.1216237345439218E-5</v>
      </c>
      <c r="N695">
        <v>4.456523269102492E-5</v>
      </c>
      <c r="O695">
        <v>1.631009493045189E-4</v>
      </c>
      <c r="P695">
        <v>1.7361354563616221E-5</v>
      </c>
      <c r="Q695">
        <v>6.3395429515322559E-5</v>
      </c>
      <c r="R695">
        <v>1.6640653763968098E-5</v>
      </c>
      <c r="S695">
        <v>4.5634561427377723E-5</v>
      </c>
      <c r="T695">
        <v>4.4164179940974047E-5</v>
      </c>
    </row>
    <row r="696" spans="1:20">
      <c r="A696" s="10">
        <v>690</v>
      </c>
      <c r="B696" s="10">
        <v>1.923843499750409E-5</v>
      </c>
      <c r="C696" s="10">
        <v>9.4079608199685376E-5</v>
      </c>
      <c r="D696" s="10">
        <v>7.3524648285373147E-5</v>
      </c>
      <c r="E696" s="10">
        <v>2.719651947750664E-5</v>
      </c>
      <c r="F696" s="10">
        <v>0</v>
      </c>
      <c r="G696" s="10">
        <v>6.3247000749290264E-5</v>
      </c>
      <c r="H696" s="10">
        <v>3.8429384564326748E-5</v>
      </c>
      <c r="I696" s="10">
        <v>4.3038009942178933E-5</v>
      </c>
      <c r="J696" s="10">
        <v>7.4487876492081327E-5</v>
      </c>
      <c r="K696">
        <v>2.6534677502790212E-5</v>
      </c>
      <c r="L696">
        <v>1.13673514020142E-5</v>
      </c>
      <c r="M696">
        <v>5.448863806528584E-5</v>
      </c>
      <c r="N696">
        <v>1.0603909454125269E-5</v>
      </c>
      <c r="O696">
        <v>1.3964237232297859E-4</v>
      </c>
      <c r="P696">
        <v>3.2187455437450268E-6</v>
      </c>
      <c r="Q696">
        <v>4.2253495086515407E-5</v>
      </c>
      <c r="R696">
        <v>3.2555121035805102E-6</v>
      </c>
      <c r="S696">
        <v>6.5207956737985346E-5</v>
      </c>
      <c r="T696">
        <v>9.6334829655918473E-5</v>
      </c>
    </row>
    <row r="697" spans="1:20">
      <c r="A697" s="10">
        <v>691</v>
      </c>
      <c r="B697" s="10">
        <v>1.8438901780749089E-5</v>
      </c>
      <c r="C697" s="10">
        <v>8.0901074025437381E-5</v>
      </c>
      <c r="D697" s="10">
        <v>5.0435404519939952E-5</v>
      </c>
      <c r="E697" s="10">
        <v>2.0789111627642531E-5</v>
      </c>
      <c r="F697" s="10">
        <v>0</v>
      </c>
      <c r="G697" s="10">
        <v>6.7825522864795441E-5</v>
      </c>
      <c r="H697" s="10">
        <v>3.6553098090969748E-5</v>
      </c>
      <c r="I697" s="10">
        <v>4.3795108186640883E-5</v>
      </c>
      <c r="J697" s="10">
        <v>8.4758409399801038E-5</v>
      </c>
      <c r="K697">
        <v>2.0601726385908991E-5</v>
      </c>
      <c r="L697">
        <v>9.0994069194366725E-6</v>
      </c>
      <c r="M697">
        <v>5.4400256613960598E-5</v>
      </c>
      <c r="N697">
        <v>1.6679064770487639E-5</v>
      </c>
      <c r="O697">
        <v>1.2545238795948029E-4</v>
      </c>
      <c r="P697">
        <v>7.3559417611964781E-6</v>
      </c>
      <c r="Q697">
        <v>4.1179856202377938E-5</v>
      </c>
      <c r="R697">
        <v>5.8841780904335253E-6</v>
      </c>
      <c r="S697">
        <v>7.0364358622193539E-5</v>
      </c>
      <c r="T697">
        <v>5.7179527197882547E-5</v>
      </c>
    </row>
    <row r="698" spans="1:20">
      <c r="A698" s="10">
        <v>692</v>
      </c>
      <c r="B698" s="10">
        <v>1.090523201798732E-5</v>
      </c>
      <c r="C698" s="10">
        <v>4.7540997090116258E-5</v>
      </c>
      <c r="D698" s="10">
        <v>2.4939570468330882E-5</v>
      </c>
      <c r="E698" s="10">
        <v>9.0802587981197611E-6</v>
      </c>
      <c r="F698" s="10">
        <v>0</v>
      </c>
      <c r="G698" s="10">
        <v>5.4337889311894557E-5</v>
      </c>
      <c r="H698" s="10">
        <v>2.461839740877645E-5</v>
      </c>
      <c r="I698" s="10">
        <v>3.1734229427863092E-5</v>
      </c>
      <c r="J698" s="10">
        <v>5.8536522907342782E-5</v>
      </c>
      <c r="K698">
        <v>9.3707671176910639E-6</v>
      </c>
      <c r="L698">
        <v>1.070327406879652E-6</v>
      </c>
      <c r="M698">
        <v>3.7565187283542973E-5</v>
      </c>
      <c r="N698">
        <v>1.4633794773436679E-5</v>
      </c>
      <c r="O698">
        <v>8.7663938053798312E-5</v>
      </c>
      <c r="P698">
        <v>7.4556157688007662E-6</v>
      </c>
      <c r="Q698">
        <v>1.969758509501534E-5</v>
      </c>
      <c r="R698">
        <v>5.987135902476483E-6</v>
      </c>
      <c r="S698">
        <v>6.2289726918111817E-5</v>
      </c>
      <c r="T698">
        <v>3.9598709406878743E-5</v>
      </c>
    </row>
    <row r="699" spans="1:20">
      <c r="A699" s="10">
        <v>693</v>
      </c>
      <c r="B699" s="10">
        <v>1.250031753739681E-6</v>
      </c>
      <c r="C699" s="10">
        <v>1.9344581990540711E-5</v>
      </c>
      <c r="D699" s="10">
        <v>1.194381363603642E-5</v>
      </c>
      <c r="E699" s="10">
        <v>1.7555550385623819E-6</v>
      </c>
      <c r="F699" s="10">
        <v>0</v>
      </c>
      <c r="G699" s="10">
        <v>3.2086818308029022E-5</v>
      </c>
      <c r="H699" s="10">
        <v>1.51307919127062E-5</v>
      </c>
      <c r="I699" s="10">
        <v>1.9075958410503839E-5</v>
      </c>
      <c r="J699" s="10">
        <v>2.5348323657348781E-5</v>
      </c>
      <c r="K699">
        <v>6.6465983010566594E-6</v>
      </c>
      <c r="L699">
        <v>6.8134184261965505E-8</v>
      </c>
      <c r="M699">
        <v>1.91503959676007E-5</v>
      </c>
      <c r="N699">
        <v>7.0909645389576532E-6</v>
      </c>
      <c r="O699">
        <v>1.717722114592815E-5</v>
      </c>
      <c r="P699">
        <v>7.4592402781681948E-6</v>
      </c>
      <c r="Q699">
        <v>9.8788680279424721E-7</v>
      </c>
      <c r="R699">
        <v>4.9091397839510191E-6</v>
      </c>
      <c r="S699">
        <v>4.8228772713538059E-5</v>
      </c>
      <c r="T699">
        <v>3.2597490063896568E-5</v>
      </c>
    </row>
    <row r="700" spans="1:20">
      <c r="A700" s="10">
        <v>694</v>
      </c>
      <c r="B700" s="10">
        <v>3.4950447708654722E-7</v>
      </c>
      <c r="C700" s="10">
        <v>1.132546348793908E-5</v>
      </c>
      <c r="D700" s="10">
        <v>4.7361904055478197E-6</v>
      </c>
      <c r="E700" s="10">
        <v>0</v>
      </c>
      <c r="F700" s="10">
        <v>0</v>
      </c>
      <c r="G700" s="10">
        <v>9.7991519670234281E-6</v>
      </c>
      <c r="H700" s="10">
        <v>8.7778190824773899E-6</v>
      </c>
      <c r="I700" s="10">
        <v>7.5384489947823596E-6</v>
      </c>
      <c r="J700" s="10">
        <v>7.8891428073502773E-6</v>
      </c>
      <c r="K700">
        <v>4.645318638055907E-6</v>
      </c>
      <c r="L700">
        <v>0</v>
      </c>
      <c r="M700">
        <v>9.1923717085194664E-6</v>
      </c>
      <c r="N700">
        <v>1.0023567512060601E-6</v>
      </c>
      <c r="O700">
        <v>3.9709411944719224E-6</v>
      </c>
      <c r="P700">
        <v>5.6977287255978634E-6</v>
      </c>
      <c r="Q700">
        <v>0</v>
      </c>
      <c r="R700">
        <v>1.135318576041274E-6</v>
      </c>
      <c r="S700">
        <v>4.5262856644164839E-5</v>
      </c>
      <c r="T700">
        <v>3.8127998514911687E-5</v>
      </c>
    </row>
    <row r="701" spans="1:20">
      <c r="A701" s="10">
        <v>695</v>
      </c>
      <c r="B701" s="10">
        <v>1.4538990628007759E-7</v>
      </c>
      <c r="C701" s="10">
        <v>4.9167733433736149E-6</v>
      </c>
      <c r="D701" s="10">
        <v>1.2578703866577281E-6</v>
      </c>
      <c r="E701" s="10">
        <v>0</v>
      </c>
      <c r="F701" s="10">
        <v>0</v>
      </c>
      <c r="G701" s="10">
        <v>1.612917278769215E-6</v>
      </c>
      <c r="H701" s="10">
        <v>1.8390937903021449E-6</v>
      </c>
      <c r="I701" s="10">
        <v>1.8232079261485471E-6</v>
      </c>
      <c r="J701" s="10">
        <v>3.208246051226668E-6</v>
      </c>
      <c r="K701">
        <v>1.634058855272537E-6</v>
      </c>
      <c r="L701">
        <v>1.154816682406195E-9</v>
      </c>
      <c r="M701">
        <v>2.4489324733783001E-6</v>
      </c>
      <c r="N701">
        <v>7.6947957397616349E-10</v>
      </c>
      <c r="O701">
        <v>9.7867682233502889E-7</v>
      </c>
      <c r="P701">
        <v>1.57666157483147E-7</v>
      </c>
      <c r="Q701">
        <v>0</v>
      </c>
      <c r="R701">
        <v>0</v>
      </c>
      <c r="S701">
        <v>3.0784074622099897E-5</v>
      </c>
      <c r="T701">
        <v>2.2445886074510961E-5</v>
      </c>
    </row>
    <row r="702" spans="1:20">
      <c r="A702" s="10">
        <v>696</v>
      </c>
      <c r="B702" s="10">
        <v>0</v>
      </c>
      <c r="C702" s="10">
        <v>1.1979482252876771E-6</v>
      </c>
      <c r="D702" s="10">
        <v>5.1933059485961315E-7</v>
      </c>
      <c r="E702" s="10">
        <v>0</v>
      </c>
      <c r="F702" s="10">
        <v>0</v>
      </c>
      <c r="G702" s="10">
        <v>1.071999257779324E-7</v>
      </c>
      <c r="H702" s="10">
        <v>1.8050015393137221E-7</v>
      </c>
      <c r="I702" s="10">
        <v>3.9690751020633272E-7</v>
      </c>
      <c r="J702" s="10">
        <v>5.9654639128460272E-7</v>
      </c>
      <c r="K702">
        <v>0</v>
      </c>
      <c r="L702">
        <v>0</v>
      </c>
      <c r="M702">
        <v>3.1444056652197462E-7</v>
      </c>
      <c r="N702">
        <v>7.8737444778956259E-10</v>
      </c>
      <c r="O702">
        <v>1.6037764056837599E-7</v>
      </c>
      <c r="P702">
        <v>0</v>
      </c>
      <c r="Q702">
        <v>0</v>
      </c>
      <c r="R702">
        <v>0</v>
      </c>
      <c r="S702">
        <v>2.782343653393366E-5</v>
      </c>
      <c r="T702">
        <v>2.0043008560109891E-5</v>
      </c>
    </row>
    <row r="703" spans="1:20">
      <c r="A703" s="10">
        <v>697</v>
      </c>
      <c r="B703" s="10">
        <v>0</v>
      </c>
      <c r="C703" s="10">
        <v>0</v>
      </c>
      <c r="D703" s="10">
        <v>2.341942709342431E-7</v>
      </c>
      <c r="E703" s="10">
        <v>0</v>
      </c>
      <c r="F703" s="10">
        <v>0</v>
      </c>
      <c r="G703" s="10">
        <v>3.6869002006623253E-8</v>
      </c>
      <c r="H703" s="10">
        <v>5.8341463615440988E-10</v>
      </c>
      <c r="I703" s="10">
        <v>1.138280724256792E-7</v>
      </c>
      <c r="J703" s="10">
        <v>2.804227555317706E-8</v>
      </c>
      <c r="K703">
        <v>0</v>
      </c>
      <c r="L703">
        <v>0</v>
      </c>
      <c r="M703">
        <v>1.005197688229762E-7</v>
      </c>
      <c r="N703">
        <v>2.335281032648589E-9</v>
      </c>
      <c r="O703">
        <v>2.6870396105243449E-8</v>
      </c>
      <c r="P703">
        <v>0</v>
      </c>
      <c r="Q703">
        <v>0</v>
      </c>
      <c r="R703">
        <v>0</v>
      </c>
      <c r="S703">
        <v>1.7962719017552408E-5</v>
      </c>
      <c r="T703">
        <v>1.4353932480055649E-5</v>
      </c>
    </row>
    <row r="704" spans="1:20">
      <c r="A704" s="10">
        <v>698</v>
      </c>
      <c r="B704" s="10">
        <v>0</v>
      </c>
      <c r="C704" s="10">
        <v>0</v>
      </c>
      <c r="D704" s="10">
        <v>1.5692935777765881E-8</v>
      </c>
      <c r="E704" s="10">
        <v>0</v>
      </c>
      <c r="F704" s="10">
        <v>0</v>
      </c>
      <c r="G704" s="10">
        <v>0</v>
      </c>
      <c r="H704" s="10">
        <v>0</v>
      </c>
      <c r="I704" s="10">
        <v>5.4313902578750467E-9</v>
      </c>
      <c r="J704" s="10">
        <v>2.8749223676366399E-8</v>
      </c>
      <c r="K704">
        <v>0</v>
      </c>
      <c r="L704">
        <v>0</v>
      </c>
      <c r="M704">
        <v>3.4193303016263583E-8</v>
      </c>
      <c r="N704">
        <v>1.3063257883781379E-9</v>
      </c>
      <c r="O704">
        <v>3.5196888300990609E-9</v>
      </c>
      <c r="P704">
        <v>0</v>
      </c>
      <c r="Q704">
        <v>0</v>
      </c>
      <c r="R704">
        <v>0</v>
      </c>
      <c r="S704">
        <v>1.09483858960152E-5</v>
      </c>
      <c r="T704">
        <v>1.399731204500632E-5</v>
      </c>
    </row>
    <row r="705" spans="1:20">
      <c r="A705" s="10">
        <v>699</v>
      </c>
      <c r="B705" s="10">
        <v>0</v>
      </c>
      <c r="C705" s="10">
        <v>5.34329056321646E-7</v>
      </c>
      <c r="D705" s="10">
        <v>2.3995314644901962E-10</v>
      </c>
      <c r="E705" s="10">
        <v>0</v>
      </c>
      <c r="F705" s="10">
        <v>0</v>
      </c>
      <c r="G705" s="10">
        <v>0</v>
      </c>
      <c r="H705" s="10">
        <v>0</v>
      </c>
      <c r="I705" s="10">
        <v>0</v>
      </c>
      <c r="J705" s="10">
        <v>4.7129874879289174E-10</v>
      </c>
      <c r="K705">
        <v>0</v>
      </c>
      <c r="L705">
        <v>0</v>
      </c>
      <c r="M705">
        <v>2.493343928350825E-8</v>
      </c>
      <c r="N705">
        <v>8.231641954163609E-10</v>
      </c>
      <c r="O705">
        <v>0</v>
      </c>
      <c r="P705">
        <v>0</v>
      </c>
      <c r="Q705">
        <v>0</v>
      </c>
      <c r="R705">
        <v>0</v>
      </c>
      <c r="S705">
        <v>9.7792352152968832E-6</v>
      </c>
      <c r="T705">
        <v>1.116249399682207E-5</v>
      </c>
    </row>
    <row r="706" spans="1:20">
      <c r="A706" s="10">
        <v>700</v>
      </c>
      <c r="B706" s="10">
        <v>0</v>
      </c>
      <c r="C706" s="10">
        <v>5.7944044386355546E-7</v>
      </c>
      <c r="D706" s="10">
        <v>9.5981258579607837E-11</v>
      </c>
      <c r="E706" s="10">
        <v>0</v>
      </c>
      <c r="F706" s="10">
        <v>0</v>
      </c>
      <c r="G706" s="10">
        <v>0</v>
      </c>
      <c r="H706" s="10">
        <v>0</v>
      </c>
      <c r="I706" s="10">
        <v>0</v>
      </c>
      <c r="J706" s="10">
        <v>2.3564937439644592E-10</v>
      </c>
      <c r="K706">
        <v>0</v>
      </c>
      <c r="L706">
        <v>0</v>
      </c>
      <c r="M706">
        <v>3.5532035253596039E-9</v>
      </c>
      <c r="N706">
        <v>9.6632318592355403E-10</v>
      </c>
      <c r="O706">
        <v>0</v>
      </c>
      <c r="P706">
        <v>0</v>
      </c>
      <c r="Q706">
        <v>0</v>
      </c>
      <c r="R706">
        <v>0</v>
      </c>
      <c r="S706">
        <v>1.0467754846263669E-5</v>
      </c>
      <c r="T706">
        <v>9.8418370903338742E-6</v>
      </c>
    </row>
    <row r="707" spans="1:20">
      <c r="A707" s="10">
        <v>701</v>
      </c>
      <c r="B707" s="10">
        <v>0</v>
      </c>
      <c r="C707" s="10">
        <v>5.7900246922722637E-7</v>
      </c>
      <c r="D707" s="10">
        <v>3.1193909038372551E-10</v>
      </c>
      <c r="E707" s="10">
        <v>0</v>
      </c>
      <c r="F707" s="10">
        <v>0</v>
      </c>
      <c r="G707" s="10">
        <v>9.5451275260501456E-9</v>
      </c>
      <c r="H707" s="10">
        <v>0</v>
      </c>
      <c r="I707" s="10">
        <v>0</v>
      </c>
      <c r="J707" s="10">
        <v>0</v>
      </c>
      <c r="K707">
        <v>0</v>
      </c>
      <c r="L707">
        <v>0</v>
      </c>
      <c r="M707">
        <v>0</v>
      </c>
      <c r="N707">
        <v>8.4105906922976E-10</v>
      </c>
      <c r="O707">
        <v>0</v>
      </c>
      <c r="P707">
        <v>0</v>
      </c>
      <c r="Q707">
        <v>0</v>
      </c>
      <c r="R707">
        <v>0</v>
      </c>
      <c r="S707">
        <v>9.6986125322429916E-6</v>
      </c>
      <c r="T707">
        <v>1.199542252858835E-5</v>
      </c>
    </row>
    <row r="708" spans="1:20">
      <c r="A708" s="10">
        <v>702</v>
      </c>
      <c r="B708" s="10">
        <v>0</v>
      </c>
      <c r="C708" s="10">
        <v>4.5549362178238677E-7</v>
      </c>
      <c r="D708" s="10">
        <v>9.5981258579607837E-11</v>
      </c>
      <c r="E708" s="10">
        <v>0</v>
      </c>
      <c r="F708" s="10">
        <v>0</v>
      </c>
      <c r="G708" s="10">
        <v>0</v>
      </c>
      <c r="H708" s="10">
        <v>0</v>
      </c>
      <c r="I708" s="10">
        <v>0</v>
      </c>
      <c r="J708" s="10">
        <v>9.5437996630560584E-8</v>
      </c>
      <c r="K708">
        <v>0</v>
      </c>
      <c r="L708">
        <v>0</v>
      </c>
      <c r="M708">
        <v>0</v>
      </c>
      <c r="N708">
        <v>8.5895394304315921E-10</v>
      </c>
      <c r="O708">
        <v>5.1570532309143761E-11</v>
      </c>
      <c r="P708">
        <v>0</v>
      </c>
      <c r="Q708">
        <v>0</v>
      </c>
      <c r="R708">
        <v>0</v>
      </c>
      <c r="S708">
        <v>8.6493780656391872E-6</v>
      </c>
      <c r="T708">
        <v>1.136651748049648E-5</v>
      </c>
    </row>
    <row r="709" spans="1:20">
      <c r="A709" s="10">
        <v>703</v>
      </c>
      <c r="B709" s="10">
        <v>1.7902677596643151E-6</v>
      </c>
      <c r="C709" s="10">
        <v>1.4397014650486791E-6</v>
      </c>
      <c r="D709" s="10">
        <v>1.2608122122331929E-6</v>
      </c>
      <c r="E709" s="10">
        <v>1.6188738535631979E-6</v>
      </c>
      <c r="F709" s="10">
        <v>4.7495447107054182E-7</v>
      </c>
      <c r="G709" s="10">
        <v>2.70040653615877E-6</v>
      </c>
      <c r="H709" s="10">
        <v>8.710380517785341E-7</v>
      </c>
      <c r="I709" s="10">
        <v>1.8469168113353831E-6</v>
      </c>
      <c r="J709" s="10">
        <v>1.8189292128444149E-6</v>
      </c>
      <c r="K709">
        <v>9.1886314961873104E-7</v>
      </c>
      <c r="L709">
        <v>5.692091427580135E-7</v>
      </c>
      <c r="M709">
        <v>1.4609642331520619E-6</v>
      </c>
      <c r="N709">
        <v>2.1146819757139111E-7</v>
      </c>
      <c r="O709">
        <v>7.5928798859278036E-7</v>
      </c>
      <c r="P709">
        <v>5.6506101038212908E-7</v>
      </c>
      <c r="Q709">
        <v>1.180401003559329E-6</v>
      </c>
      <c r="R709">
        <v>3.8621562279990336E-6</v>
      </c>
      <c r="S709">
        <v>5.956041428036265E-6</v>
      </c>
      <c r="T709">
        <v>1.379264264256642E-5</v>
      </c>
    </row>
    <row r="710" spans="1:20">
      <c r="A710" s="10">
        <v>704</v>
      </c>
      <c r="B710" s="10">
        <v>6.1523599487048789E-5</v>
      </c>
      <c r="C710" s="10">
        <v>4.7856971701622788E-5</v>
      </c>
      <c r="D710" s="10">
        <v>5.2494815596761713E-5</v>
      </c>
      <c r="E710" s="10">
        <v>5.7890876557593352E-5</v>
      </c>
      <c r="F710" s="10">
        <v>5.1025319878677332E-5</v>
      </c>
      <c r="G710" s="10">
        <v>6.5908100866949145E-5</v>
      </c>
      <c r="H710" s="10">
        <v>4.6948905151141572E-5</v>
      </c>
      <c r="I710" s="10">
        <v>6.2635904733202946E-5</v>
      </c>
      <c r="J710" s="10">
        <v>5.8014832896328957E-5</v>
      </c>
      <c r="K710">
        <v>3.9905177280292102E-5</v>
      </c>
      <c r="L710">
        <v>4.5474226967705852E-5</v>
      </c>
      <c r="M710">
        <v>6.83467832348346E-5</v>
      </c>
      <c r="N710">
        <v>1.098945227357573E-5</v>
      </c>
      <c r="O710">
        <v>4.4894010286203219E-5</v>
      </c>
      <c r="P710">
        <v>5.2157550618273268E-5</v>
      </c>
      <c r="Q710">
        <v>5.1570175996783081E-5</v>
      </c>
      <c r="R710">
        <v>7.951459650513386E-5</v>
      </c>
      <c r="S710">
        <v>6.3877744775704451E-6</v>
      </c>
      <c r="T710">
        <v>1.9365591755996419E-5</v>
      </c>
    </row>
    <row r="711" spans="1:20">
      <c r="A711" s="10">
        <v>705</v>
      </c>
      <c r="B711" s="10">
        <v>2.0011091480691279E-4</v>
      </c>
      <c r="C711" s="10">
        <v>1.6998649467490481E-4</v>
      </c>
      <c r="D711" s="10">
        <v>1.7411881354306331E-4</v>
      </c>
      <c r="E711" s="10">
        <v>1.7892204287181469E-4</v>
      </c>
      <c r="F711" s="10">
        <v>1.95433820051031E-4</v>
      </c>
      <c r="G711" s="10">
        <v>2.0909425207755691E-4</v>
      </c>
      <c r="H711" s="10">
        <v>1.8493543451806669E-4</v>
      </c>
      <c r="I711" s="10">
        <v>2.0211182677673761E-4</v>
      </c>
      <c r="J711" s="10">
        <v>1.9770832874509069E-4</v>
      </c>
      <c r="K711">
        <v>2.0981540606009329E-4</v>
      </c>
      <c r="L711">
        <v>1.8015493908145631E-4</v>
      </c>
      <c r="M711">
        <v>2.3830865693756561E-4</v>
      </c>
      <c r="N711">
        <v>7.4813796851756553E-5</v>
      </c>
      <c r="O711">
        <v>1.8211700534239591E-4</v>
      </c>
      <c r="P711">
        <v>2.0395716785203441E-4</v>
      </c>
      <c r="Q711">
        <v>1.744279040224683E-4</v>
      </c>
      <c r="R711">
        <v>2.3635494817102179E-4</v>
      </c>
      <c r="S711">
        <v>2.245700253594762E-5</v>
      </c>
      <c r="T711">
        <v>1.1395187589062201E-5</v>
      </c>
    </row>
    <row r="712" spans="1:20">
      <c r="A712" s="10">
        <v>706</v>
      </c>
      <c r="B712" s="10">
        <v>3.0599793229800802E-4</v>
      </c>
      <c r="C712" s="10">
        <v>2.8499768595986969E-4</v>
      </c>
      <c r="D712" s="10">
        <v>2.8458311074646602E-4</v>
      </c>
      <c r="E712" s="10">
        <v>2.8137966920385688E-4</v>
      </c>
      <c r="F712" s="10">
        <v>3.0193632924179728E-4</v>
      </c>
      <c r="G712" s="10">
        <v>3.2098869126224381E-4</v>
      </c>
      <c r="H712" s="10">
        <v>3.1075283470024943E-4</v>
      </c>
      <c r="I712" s="10">
        <v>3.3245552046861992E-4</v>
      </c>
      <c r="J712" s="10">
        <v>3.0651227659238338E-4</v>
      </c>
      <c r="K712">
        <v>4.0279028463715411E-4</v>
      </c>
      <c r="L712">
        <v>3.0317992763238707E-4</v>
      </c>
      <c r="M712">
        <v>3.5498194220202011E-4</v>
      </c>
      <c r="N712">
        <v>8.8189391863077E-5</v>
      </c>
      <c r="O712">
        <v>2.9036898448676202E-4</v>
      </c>
      <c r="P712">
        <v>3.6270288545026997E-4</v>
      </c>
      <c r="Q712">
        <v>2.9919982808534849E-4</v>
      </c>
      <c r="R712">
        <v>3.7097897967497309E-4</v>
      </c>
      <c r="S712">
        <v>2.1811955589536701E-5</v>
      </c>
      <c r="T712">
        <v>6.5465549527979434E-6</v>
      </c>
    </row>
    <row r="713" spans="1:20">
      <c r="A713" s="10">
        <v>707</v>
      </c>
      <c r="B713" s="10">
        <v>4.0062559568093459E-4</v>
      </c>
      <c r="C713" s="10">
        <v>3.5817779490625979E-4</v>
      </c>
      <c r="D713" s="10">
        <v>3.5477061964584242E-4</v>
      </c>
      <c r="E713" s="10">
        <v>3.4026346257247039E-4</v>
      </c>
      <c r="F713" s="10">
        <v>4.0140494378369568E-4</v>
      </c>
      <c r="G713" s="10">
        <v>3.8860337570649787E-4</v>
      </c>
      <c r="H713" s="10">
        <v>3.9420606864602569E-4</v>
      </c>
      <c r="I713" s="10">
        <v>4.1232195898879348E-4</v>
      </c>
      <c r="J713" s="10">
        <v>3.7839955486655051E-4</v>
      </c>
      <c r="K713">
        <v>4.9158017113493341E-4</v>
      </c>
      <c r="L713">
        <v>3.8570675099447492E-4</v>
      </c>
      <c r="M713">
        <v>4.3847995584299208E-4</v>
      </c>
      <c r="N713">
        <v>6.9487193054445565E-5</v>
      </c>
      <c r="O713">
        <v>3.5556235020138652E-4</v>
      </c>
      <c r="P713">
        <v>4.187071731665624E-4</v>
      </c>
      <c r="Q713">
        <v>3.5578128723866807E-4</v>
      </c>
      <c r="R713">
        <v>4.5132006305967289E-4</v>
      </c>
      <c r="S713">
        <v>1.1916366246188659E-5</v>
      </c>
      <c r="T713">
        <v>2.8859650442112769E-6</v>
      </c>
    </row>
    <row r="714" spans="1:20">
      <c r="A714" s="10">
        <v>708</v>
      </c>
      <c r="B714" s="10">
        <v>4.2244641998404042E-4</v>
      </c>
      <c r="C714" s="10">
        <v>3.9131397482774312E-4</v>
      </c>
      <c r="D714" s="10">
        <v>3.9224541747002832E-4</v>
      </c>
      <c r="E714" s="10">
        <v>3.7304716477451288E-4</v>
      </c>
      <c r="F714" s="10">
        <v>4.591899382635448E-4</v>
      </c>
      <c r="G714" s="10">
        <v>4.1763954663683262E-4</v>
      </c>
      <c r="H714" s="10">
        <v>4.3064663438817607E-4</v>
      </c>
      <c r="I714" s="10">
        <v>4.4786883225669968E-4</v>
      </c>
      <c r="J714" s="10">
        <v>4.0683526590223239E-4</v>
      </c>
      <c r="K714">
        <v>5.3691617300796507E-4</v>
      </c>
      <c r="L714">
        <v>4.3604904994602988E-4</v>
      </c>
      <c r="M714">
        <v>4.7879843978371059E-4</v>
      </c>
      <c r="N714">
        <v>8.6777452766311394E-5</v>
      </c>
      <c r="O714">
        <v>3.506127877840597E-4</v>
      </c>
      <c r="P714">
        <v>5.0267133390050338E-4</v>
      </c>
      <c r="Q714">
        <v>4.3878497027969378E-4</v>
      </c>
      <c r="R714">
        <v>4.7457083096828442E-4</v>
      </c>
      <c r="S714">
        <v>8.74731004140945E-7</v>
      </c>
      <c r="T714">
        <v>7.1135196480125495E-7</v>
      </c>
    </row>
    <row r="715" spans="1:20">
      <c r="A715" s="10">
        <v>709</v>
      </c>
      <c r="B715" s="10">
        <v>4.1221658960508662E-4</v>
      </c>
      <c r="C715" s="10">
        <v>3.9142731390413242E-4</v>
      </c>
      <c r="D715" s="10">
        <v>4.0967151802787522E-4</v>
      </c>
      <c r="E715" s="10">
        <v>3.6459246047421421E-4</v>
      </c>
      <c r="F715" s="10">
        <v>4.4588285610340408E-4</v>
      </c>
      <c r="G715" s="10">
        <v>4.2649925825153203E-4</v>
      </c>
      <c r="H715" s="10">
        <v>4.1538895187573003E-4</v>
      </c>
      <c r="I715" s="10">
        <v>4.4367714237999778E-4</v>
      </c>
      <c r="J715" s="10">
        <v>4.1679226613907077E-4</v>
      </c>
      <c r="K715">
        <v>4.9258675925528716E-4</v>
      </c>
      <c r="L715">
        <v>4.167819440646797E-4</v>
      </c>
      <c r="M715">
        <v>4.8615996774482428E-4</v>
      </c>
      <c r="N715">
        <v>1.2457919039858621E-4</v>
      </c>
      <c r="O715">
        <v>2.6486319247659949E-4</v>
      </c>
      <c r="P715">
        <v>4.8081427383662989E-4</v>
      </c>
      <c r="Q715">
        <v>4.5095673379661919E-4</v>
      </c>
      <c r="R715">
        <v>4.5391472514211598E-4</v>
      </c>
      <c r="S715">
        <v>1.21434093087648E-6</v>
      </c>
      <c r="T715">
        <v>4.4352039171844847E-6</v>
      </c>
    </row>
    <row r="716" spans="1:20">
      <c r="A716" s="10">
        <v>710</v>
      </c>
      <c r="B716" s="10">
        <v>3.4157351951440531E-4</v>
      </c>
      <c r="C716" s="10">
        <v>3.6193208283064933E-4</v>
      </c>
      <c r="D716" s="10">
        <v>3.7599247783931398E-4</v>
      </c>
      <c r="E716" s="10">
        <v>3.2260624089137441E-4</v>
      </c>
      <c r="F716" s="10">
        <v>3.8949815554448029E-4</v>
      </c>
      <c r="G716" s="10">
        <v>3.8763503672303889E-4</v>
      </c>
      <c r="H716" s="10">
        <v>3.5579285925248629E-4</v>
      </c>
      <c r="I716" s="10">
        <v>3.7052892047647148E-4</v>
      </c>
      <c r="J716" s="10">
        <v>3.6471356587795681E-4</v>
      </c>
      <c r="K716">
        <v>2.9546980694093532E-4</v>
      </c>
      <c r="L716">
        <v>3.60818589346721E-4</v>
      </c>
      <c r="M716">
        <v>4.5665196017168628E-4</v>
      </c>
      <c r="N716">
        <v>1.123856546981652E-4</v>
      </c>
      <c r="O716">
        <v>1.9586813092225999E-4</v>
      </c>
      <c r="P716">
        <v>4.1670449582195679E-4</v>
      </c>
      <c r="Q716">
        <v>3.9242479089836139E-4</v>
      </c>
      <c r="R716">
        <v>3.7547144641094271E-4</v>
      </c>
      <c r="S716">
        <v>1.514343280321839E-6</v>
      </c>
      <c r="T716">
        <v>7.5602593205697576E-6</v>
      </c>
    </row>
    <row r="717" spans="1:20">
      <c r="A717" s="10">
        <v>711</v>
      </c>
      <c r="B717" s="10">
        <v>2.3752067110586561E-4</v>
      </c>
      <c r="C717" s="10">
        <v>2.7804088588705058E-4</v>
      </c>
      <c r="D717" s="10">
        <v>2.97358905528825E-4</v>
      </c>
      <c r="E717" s="10">
        <v>2.3378053853811341E-4</v>
      </c>
      <c r="F717" s="10">
        <v>2.9383647519175732E-4</v>
      </c>
      <c r="G717" s="10">
        <v>2.9062363025408687E-4</v>
      </c>
      <c r="H717" s="10">
        <v>2.5439331394877301E-4</v>
      </c>
      <c r="I717" s="10">
        <v>2.1011592359241821E-4</v>
      </c>
      <c r="J717" s="10">
        <v>2.4827990044133978E-4</v>
      </c>
      <c r="K717">
        <v>1.118948224331826E-4</v>
      </c>
      <c r="L717">
        <v>2.5725152569869948E-4</v>
      </c>
      <c r="M717">
        <v>3.2708076414766549E-4</v>
      </c>
      <c r="N717">
        <v>6.2693176051547463E-5</v>
      </c>
      <c r="O717">
        <v>1.1172451370617799E-4</v>
      </c>
      <c r="P717">
        <v>3.0846142317119362E-4</v>
      </c>
      <c r="Q717">
        <v>2.9535556175996571E-4</v>
      </c>
      <c r="R717">
        <v>2.4823506923082683E-4</v>
      </c>
      <c r="S717">
        <v>2.769996658604915E-6</v>
      </c>
      <c r="T717">
        <v>9.8807034879834041E-6</v>
      </c>
    </row>
    <row r="718" spans="1:20">
      <c r="A718" s="10">
        <v>712</v>
      </c>
      <c r="B718" s="10">
        <v>7.9277814950225596E-5</v>
      </c>
      <c r="C718" s="10">
        <v>1.9339794927765631E-4</v>
      </c>
      <c r="D718" s="10">
        <v>1.9814352604770251E-4</v>
      </c>
      <c r="E718" s="10">
        <v>1.077692614438036E-4</v>
      </c>
      <c r="F718" s="10">
        <v>1.462347767191798E-4</v>
      </c>
      <c r="G718" s="10">
        <v>1.518519471204421E-4</v>
      </c>
      <c r="H718" s="10">
        <v>1.3738027613138901E-4</v>
      </c>
      <c r="I718" s="10">
        <v>8.3497897825999978E-5</v>
      </c>
      <c r="J718" s="10">
        <v>1.3303846059759431E-4</v>
      </c>
      <c r="K718">
        <v>6.7608828731164131E-5</v>
      </c>
      <c r="L718">
        <v>1.3918465596242841E-4</v>
      </c>
      <c r="M718">
        <v>1.7492144415616411E-4</v>
      </c>
      <c r="N718">
        <v>3.8709748135018161E-5</v>
      </c>
      <c r="O718">
        <v>1.6188583582716219E-4</v>
      </c>
      <c r="P718">
        <v>1.4309155225304541E-4</v>
      </c>
      <c r="Q718">
        <v>1.8782704283796601E-4</v>
      </c>
      <c r="R718">
        <v>8.3864021448452954E-5</v>
      </c>
      <c r="S718">
        <v>7.0478351723963553E-6</v>
      </c>
      <c r="T718">
        <v>2.6771251234229358E-5</v>
      </c>
    </row>
    <row r="719" spans="1:20">
      <c r="A719" s="10">
        <v>713</v>
      </c>
      <c r="B719" s="10">
        <v>2.298386937482283E-5</v>
      </c>
      <c r="C719" s="10">
        <v>1.059263031124467E-4</v>
      </c>
      <c r="D719" s="10">
        <v>9.5454816973253206E-5</v>
      </c>
      <c r="E719" s="10">
        <v>3.2229145091885439E-5</v>
      </c>
      <c r="F719" s="10">
        <v>2.1875650810194259E-5</v>
      </c>
      <c r="G719" s="10">
        <v>5.0679590404069222E-5</v>
      </c>
      <c r="H719" s="10">
        <v>5.7593619814957567E-5</v>
      </c>
      <c r="I719" s="10">
        <v>4.3838508750549883E-5</v>
      </c>
      <c r="J719" s="10">
        <v>7.0604141509147245E-5</v>
      </c>
      <c r="K719">
        <v>3.4211251514465303E-5</v>
      </c>
      <c r="L719">
        <v>4.0026610231791103E-5</v>
      </c>
      <c r="M719">
        <v>6.6186133110206864E-5</v>
      </c>
      <c r="N719">
        <v>1.019347486520037E-5</v>
      </c>
      <c r="O719">
        <v>1.44368881712804E-4</v>
      </c>
      <c r="P719">
        <v>1.891944052793961E-5</v>
      </c>
      <c r="Q719">
        <v>6.5327211732538965E-5</v>
      </c>
      <c r="R719">
        <v>1.4164365338938671E-5</v>
      </c>
      <c r="S719">
        <v>1.3207519209805909E-5</v>
      </c>
      <c r="T719">
        <v>4.2886471204502177E-5</v>
      </c>
    </row>
    <row r="720" spans="1:20">
      <c r="A720" s="10">
        <v>714</v>
      </c>
      <c r="B720" s="10">
        <v>1.7152374193392161E-5</v>
      </c>
      <c r="C720" s="10">
        <v>9.4788178895451053E-5</v>
      </c>
      <c r="D720" s="10">
        <v>7.8109032332819995E-5</v>
      </c>
      <c r="E720" s="10">
        <v>2.7314246556743561E-5</v>
      </c>
      <c r="F720" s="10">
        <v>0</v>
      </c>
      <c r="G720" s="10">
        <v>6.3279093399784843E-5</v>
      </c>
      <c r="H720" s="10">
        <v>3.9003374970483563E-5</v>
      </c>
      <c r="I720" s="10">
        <v>4.2952189642548442E-5</v>
      </c>
      <c r="J720" s="10">
        <v>7.3869916642145306E-5</v>
      </c>
      <c r="K720">
        <v>2.824503176550507E-5</v>
      </c>
      <c r="L720">
        <v>1.9688050997295849E-5</v>
      </c>
      <c r="M720">
        <v>5.4819855853908107E-5</v>
      </c>
      <c r="N720">
        <v>3.2418800772199239E-6</v>
      </c>
      <c r="O720">
        <v>1.3480333012253119E-4</v>
      </c>
      <c r="P720">
        <v>3.218836156479213E-6</v>
      </c>
      <c r="Q720">
        <v>4.2401447255898857E-5</v>
      </c>
      <c r="R720">
        <v>3.2577799580890231E-6</v>
      </c>
      <c r="S720">
        <v>2.591559098933377E-5</v>
      </c>
      <c r="T720">
        <v>5.0435160980125362E-5</v>
      </c>
    </row>
    <row r="721" spans="1:20">
      <c r="A721" s="10">
        <v>715</v>
      </c>
      <c r="B721" s="10">
        <v>1.5448666589239741E-5</v>
      </c>
      <c r="C721" s="10">
        <v>8.627884852164523E-5</v>
      </c>
      <c r="D721" s="10">
        <v>6.3843140508669931E-5</v>
      </c>
      <c r="E721" s="10">
        <v>1.9423679930982899E-5</v>
      </c>
      <c r="F721" s="10">
        <v>0</v>
      </c>
      <c r="G721" s="10">
        <v>6.6984335775068158E-5</v>
      </c>
      <c r="H721" s="10">
        <v>3.9466991661974763E-5</v>
      </c>
      <c r="I721" s="10">
        <v>3.9036174600844759E-5</v>
      </c>
      <c r="J721" s="10">
        <v>8.5223240751513621E-5</v>
      </c>
      <c r="K721">
        <v>2.0260560066547029E-5</v>
      </c>
      <c r="L721">
        <v>1.033100447601435E-5</v>
      </c>
      <c r="M721">
        <v>5.4059238802887843E-5</v>
      </c>
      <c r="N721">
        <v>4.3875501622198173E-6</v>
      </c>
      <c r="O721">
        <v>1.141860308127736E-4</v>
      </c>
      <c r="P721">
        <v>7.3613785252476211E-6</v>
      </c>
      <c r="Q721">
        <v>4.149573304647888E-5</v>
      </c>
      <c r="R721">
        <v>5.8641430567386786E-6</v>
      </c>
      <c r="S721">
        <v>4.7461536058765667E-5</v>
      </c>
      <c r="T721">
        <v>4.1203869104065948E-5</v>
      </c>
    </row>
    <row r="722" spans="1:20">
      <c r="A722" s="10">
        <v>716</v>
      </c>
      <c r="B722" s="10">
        <v>9.6307213514555843E-6</v>
      </c>
      <c r="C722" s="10">
        <v>4.6721250912664773E-5</v>
      </c>
      <c r="D722" s="10">
        <v>2.949941870667045E-5</v>
      </c>
      <c r="E722" s="10">
        <v>8.3380583411719903E-6</v>
      </c>
      <c r="F722" s="10">
        <v>0</v>
      </c>
      <c r="G722" s="10">
        <v>5.24965442530803E-5</v>
      </c>
      <c r="H722" s="10">
        <v>2.5384512505490012E-5</v>
      </c>
      <c r="I722" s="10">
        <v>2.914915779010877E-5</v>
      </c>
      <c r="J722" s="10">
        <v>5.8800387759582587E-5</v>
      </c>
      <c r="K722">
        <v>1.074280630694066E-5</v>
      </c>
      <c r="L722">
        <v>1.5139069298004011E-6</v>
      </c>
      <c r="M722">
        <v>3.6283835694050607E-5</v>
      </c>
      <c r="N722">
        <v>1.137905946624105E-6</v>
      </c>
      <c r="O722">
        <v>3.195584257766049E-5</v>
      </c>
      <c r="P722">
        <v>7.442929986014766E-6</v>
      </c>
      <c r="Q722">
        <v>2.017425357621446E-5</v>
      </c>
      <c r="R722">
        <v>5.9921446609001948E-6</v>
      </c>
      <c r="S722">
        <v>6.5983495238245264E-5</v>
      </c>
      <c r="T722">
        <v>5.1718422446824933E-5</v>
      </c>
    </row>
    <row r="723" spans="1:20">
      <c r="A723" s="10">
        <v>717</v>
      </c>
      <c r="B723" s="10">
        <v>1.077813948086494E-6</v>
      </c>
      <c r="C723" s="10">
        <v>1.9156406188041861E-5</v>
      </c>
      <c r="D723" s="10">
        <v>1.3281642409919619E-5</v>
      </c>
      <c r="E723" s="10">
        <v>2.0426269316606329E-6</v>
      </c>
      <c r="F723" s="10">
        <v>0</v>
      </c>
      <c r="G723" s="10">
        <v>3.128467912293113E-5</v>
      </c>
      <c r="H723" s="10">
        <v>1.5160166839636581E-5</v>
      </c>
      <c r="I723" s="10">
        <v>1.8196734778286091E-5</v>
      </c>
      <c r="J723" s="10">
        <v>2.672262373934763E-5</v>
      </c>
      <c r="K723">
        <v>8.2039684735907733E-6</v>
      </c>
      <c r="L723">
        <v>6.9866409285574789E-8</v>
      </c>
      <c r="M723">
        <v>1.8811448166763541E-5</v>
      </c>
      <c r="N723">
        <v>2.7975056232486893E-7</v>
      </c>
      <c r="O723">
        <v>6.733271364798915E-6</v>
      </c>
      <c r="P723">
        <v>7.4719260609541958E-6</v>
      </c>
      <c r="Q723">
        <v>2.0820947735938928E-6</v>
      </c>
      <c r="R723">
        <v>5.3766239034974263E-6</v>
      </c>
      <c r="S723">
        <v>8.6746580187076021E-5</v>
      </c>
      <c r="T723">
        <v>6.6509004154185293E-5</v>
      </c>
    </row>
    <row r="724" spans="1:20">
      <c r="A724" s="10">
        <v>718</v>
      </c>
      <c r="B724" s="10">
        <v>3.4962810795923432E-7</v>
      </c>
      <c r="C724" s="10">
        <v>1.1432250463768871E-5</v>
      </c>
      <c r="D724" s="10">
        <v>5.2963682245274488E-6</v>
      </c>
      <c r="E724" s="10">
        <v>0</v>
      </c>
      <c r="F724" s="10">
        <v>0</v>
      </c>
      <c r="G724" s="10">
        <v>9.2607073461424704E-6</v>
      </c>
      <c r="H724" s="10">
        <v>9.0191527139700618E-6</v>
      </c>
      <c r="I724" s="10">
        <v>7.0370811158264976E-6</v>
      </c>
      <c r="J724" s="10">
        <v>9.3077143373169789E-6</v>
      </c>
      <c r="K724">
        <v>4.4319667899246557E-6</v>
      </c>
      <c r="L724">
        <v>0</v>
      </c>
      <c r="M724">
        <v>9.1461495553867958E-6</v>
      </c>
      <c r="N724">
        <v>2.7737054410768679E-9</v>
      </c>
      <c r="O724">
        <v>2.1977201354116619E-6</v>
      </c>
      <c r="P724">
        <v>6.1453556324753037E-6</v>
      </c>
      <c r="Q724">
        <v>0</v>
      </c>
      <c r="R724">
        <v>2.5605886119440699E-6</v>
      </c>
      <c r="S724">
        <v>1.036734631529078E-4</v>
      </c>
      <c r="T724">
        <v>6.7080867519028932E-5</v>
      </c>
    </row>
    <row r="725" spans="1:20">
      <c r="A725" s="10">
        <v>719</v>
      </c>
      <c r="B725" s="10">
        <v>1.078061209831868E-7</v>
      </c>
      <c r="C725" s="10">
        <v>5.0896419323327573E-6</v>
      </c>
      <c r="D725" s="10">
        <v>1.269736069749632E-6</v>
      </c>
      <c r="E725" s="10">
        <v>0</v>
      </c>
      <c r="F725" s="10">
        <v>0</v>
      </c>
      <c r="G725" s="10">
        <v>1.5576114084161439E-6</v>
      </c>
      <c r="H725" s="10">
        <v>1.876746954194811E-6</v>
      </c>
      <c r="I725" s="10">
        <v>2.1294227751978508E-6</v>
      </c>
      <c r="J725" s="10">
        <v>2.5209416598870179E-6</v>
      </c>
      <c r="K725">
        <v>6.8429901520438363E-7</v>
      </c>
      <c r="L725">
        <v>0</v>
      </c>
      <c r="M725">
        <v>2.39053790635042E-6</v>
      </c>
      <c r="N725">
        <v>5.3684621440197453E-10</v>
      </c>
      <c r="O725">
        <v>4.3151428032458079E-7</v>
      </c>
      <c r="P725">
        <v>1.41355865329718E-7</v>
      </c>
      <c r="Q725">
        <v>0</v>
      </c>
      <c r="R725">
        <v>6.0105101084538034E-8</v>
      </c>
      <c r="S725">
        <v>9.8695233726580546E-5</v>
      </c>
      <c r="T725">
        <v>1.034275252086049E-4</v>
      </c>
    </row>
    <row r="726" spans="1:20">
      <c r="A726" s="10">
        <v>720</v>
      </c>
      <c r="B726" s="10">
        <v>0</v>
      </c>
      <c r="C726" s="10">
        <v>1.2557608772831341E-6</v>
      </c>
      <c r="D726" s="10">
        <v>5.1393164906451013E-7</v>
      </c>
      <c r="E726" s="10">
        <v>0</v>
      </c>
      <c r="F726" s="10">
        <v>0</v>
      </c>
      <c r="G726" s="10">
        <v>1.252665416578442E-7</v>
      </c>
      <c r="H726" s="10">
        <v>1.27167721692057E-7</v>
      </c>
      <c r="I726" s="10">
        <v>4.471420920169344E-7</v>
      </c>
      <c r="J726" s="10">
        <v>5.2981520144301716E-7</v>
      </c>
      <c r="K726">
        <v>0</v>
      </c>
      <c r="L726">
        <v>0</v>
      </c>
      <c r="M726">
        <v>2.9503792181682908E-7</v>
      </c>
      <c r="N726">
        <v>5.9053083584217205E-10</v>
      </c>
      <c r="O726">
        <v>1.3636645444454319E-7</v>
      </c>
      <c r="P726">
        <v>0</v>
      </c>
      <c r="Q726">
        <v>0</v>
      </c>
      <c r="R726">
        <v>0</v>
      </c>
      <c r="S726">
        <v>8.0620086492938189E-5</v>
      </c>
      <c r="T726">
        <v>1.0911298360078359E-4</v>
      </c>
    </row>
    <row r="727" spans="1:20">
      <c r="A727" s="10">
        <v>721</v>
      </c>
      <c r="B727" s="10">
        <v>0</v>
      </c>
      <c r="C727" s="10">
        <v>0</v>
      </c>
      <c r="D727" s="10">
        <v>2.3405029904637371E-7</v>
      </c>
      <c r="E727" s="10">
        <v>0</v>
      </c>
      <c r="F727" s="10">
        <v>0</v>
      </c>
      <c r="G727" s="10">
        <v>2.484763355987657E-8</v>
      </c>
      <c r="H727" s="10">
        <v>0</v>
      </c>
      <c r="I727" s="10">
        <v>8.0893046393883678E-8</v>
      </c>
      <c r="J727" s="10">
        <v>2.5685781809212601E-8</v>
      </c>
      <c r="K727">
        <v>0</v>
      </c>
      <c r="L727">
        <v>0</v>
      </c>
      <c r="M727">
        <v>1.437145207701508E-7</v>
      </c>
      <c r="N727">
        <v>5.9053083584217205E-10</v>
      </c>
      <c r="O727">
        <v>2.6644775026390938E-8</v>
      </c>
      <c r="P727">
        <v>0</v>
      </c>
      <c r="Q727">
        <v>0</v>
      </c>
      <c r="R727">
        <v>0</v>
      </c>
      <c r="S727">
        <v>8.6367153207533352E-5</v>
      </c>
      <c r="T727">
        <v>9.2016982122168173E-5</v>
      </c>
    </row>
    <row r="728" spans="1:20">
      <c r="A728" s="10">
        <v>722</v>
      </c>
      <c r="B728" s="10">
        <v>0</v>
      </c>
      <c r="C728" s="10">
        <v>0</v>
      </c>
      <c r="D728" s="10">
        <v>1.5932888924214899E-8</v>
      </c>
      <c r="E728" s="10">
        <v>0</v>
      </c>
      <c r="F728" s="10">
        <v>0</v>
      </c>
      <c r="G728" s="10">
        <v>0</v>
      </c>
      <c r="H728" s="10">
        <v>0</v>
      </c>
      <c r="I728" s="10">
        <v>3.640187087724765E-9</v>
      </c>
      <c r="J728" s="10">
        <v>1.484591058697609E-8</v>
      </c>
      <c r="K728">
        <v>0</v>
      </c>
      <c r="L728">
        <v>0</v>
      </c>
      <c r="M728">
        <v>6.0953591385032488E-8</v>
      </c>
      <c r="N728">
        <v>5.3684621440197453E-10</v>
      </c>
      <c r="O728">
        <v>3.7001856931810652E-9</v>
      </c>
      <c r="P728">
        <v>0</v>
      </c>
      <c r="Q728">
        <v>0</v>
      </c>
      <c r="R728">
        <v>0</v>
      </c>
      <c r="S728">
        <v>1.1423544924080889E-4</v>
      </c>
      <c r="T728">
        <v>3.5159743962765823E-5</v>
      </c>
    </row>
    <row r="729" spans="1:20">
      <c r="A729" s="10">
        <v>723</v>
      </c>
      <c r="B729" s="10">
        <v>0</v>
      </c>
      <c r="C729" s="10">
        <v>5.3389108168531681E-7</v>
      </c>
      <c r="D729" s="10">
        <v>3.839250343184313E-10</v>
      </c>
      <c r="E729" s="10">
        <v>0</v>
      </c>
      <c r="F729" s="10">
        <v>0</v>
      </c>
      <c r="G729" s="10">
        <v>1.022692234933944E-8</v>
      </c>
      <c r="H729" s="10">
        <v>0</v>
      </c>
      <c r="I729" s="10">
        <v>0</v>
      </c>
      <c r="J729" s="10">
        <v>1.7438053705336998E-8</v>
      </c>
      <c r="K729">
        <v>0</v>
      </c>
      <c r="L729">
        <v>0</v>
      </c>
      <c r="M729">
        <v>2.6498284472454502E-8</v>
      </c>
      <c r="N729">
        <v>5.5474108821537363E-10</v>
      </c>
      <c r="O729">
        <v>0</v>
      </c>
      <c r="P729">
        <v>0</v>
      </c>
      <c r="Q729">
        <v>0</v>
      </c>
      <c r="R729">
        <v>0</v>
      </c>
      <c r="S729">
        <v>1.3226264395384E-4</v>
      </c>
      <c r="T729">
        <v>2.3439121873672148E-5</v>
      </c>
    </row>
    <row r="730" spans="1:20">
      <c r="A730" s="10">
        <v>724</v>
      </c>
      <c r="B730" s="10">
        <v>0</v>
      </c>
      <c r="C730" s="10">
        <v>5.7900246922722637E-7</v>
      </c>
      <c r="D730" s="10">
        <v>9.5981258579607837E-11</v>
      </c>
      <c r="E730" s="10">
        <v>0</v>
      </c>
      <c r="F730" s="10">
        <v>0</v>
      </c>
      <c r="G730" s="10">
        <v>0</v>
      </c>
      <c r="H730" s="10">
        <v>0</v>
      </c>
      <c r="I730" s="10">
        <v>0</v>
      </c>
      <c r="J730" s="10">
        <v>2.3564937439644592E-10</v>
      </c>
      <c r="K730">
        <v>0</v>
      </c>
      <c r="L730">
        <v>0</v>
      </c>
      <c r="M730">
        <v>6.417300912467648E-9</v>
      </c>
      <c r="N730">
        <v>4.8316159296177702E-10</v>
      </c>
      <c r="O730">
        <v>5.1570532309143761E-11</v>
      </c>
      <c r="P730">
        <v>0</v>
      </c>
      <c r="Q730">
        <v>0</v>
      </c>
      <c r="R730">
        <v>0</v>
      </c>
      <c r="S730">
        <v>1.3903025834833581E-4</v>
      </c>
      <c r="T730">
        <v>3.1088146173497769E-5</v>
      </c>
    </row>
    <row r="731" spans="1:20">
      <c r="A731" s="10">
        <v>725</v>
      </c>
      <c r="B731" s="10">
        <v>0</v>
      </c>
      <c r="C731" s="10">
        <v>5.7768854531823859E-7</v>
      </c>
      <c r="D731" s="10">
        <v>1.4397188786941181E-10</v>
      </c>
      <c r="E731" s="10">
        <v>0</v>
      </c>
      <c r="F731" s="10">
        <v>0</v>
      </c>
      <c r="G731" s="10">
        <v>0</v>
      </c>
      <c r="H731" s="10">
        <v>0</v>
      </c>
      <c r="I731" s="10">
        <v>0</v>
      </c>
      <c r="J731" s="10">
        <v>0</v>
      </c>
      <c r="K731">
        <v>0</v>
      </c>
      <c r="L731">
        <v>0</v>
      </c>
      <c r="M731">
        <v>0</v>
      </c>
      <c r="N731">
        <v>4.8316159296177702E-10</v>
      </c>
      <c r="O731">
        <v>0</v>
      </c>
      <c r="P731">
        <v>0</v>
      </c>
      <c r="Q731">
        <v>0</v>
      </c>
      <c r="R731">
        <v>0</v>
      </c>
      <c r="S731">
        <v>1.148286197591977E-4</v>
      </c>
      <c r="T731">
        <v>3.5865993712108567E-5</v>
      </c>
    </row>
    <row r="732" spans="1:20">
      <c r="A732" s="10">
        <v>726</v>
      </c>
      <c r="B732" s="10">
        <v>0</v>
      </c>
      <c r="C732" s="10">
        <v>4.607493174183374E-7</v>
      </c>
      <c r="D732" s="10">
        <v>9.5981258579607837E-11</v>
      </c>
      <c r="E732" s="10">
        <v>0</v>
      </c>
      <c r="F732" s="10">
        <v>0</v>
      </c>
      <c r="G732" s="10">
        <v>1.893874509136934E-11</v>
      </c>
      <c r="H732" s="10">
        <v>0</v>
      </c>
      <c r="I732" s="10">
        <v>0</v>
      </c>
      <c r="J732" s="10">
        <v>0</v>
      </c>
      <c r="K732">
        <v>0</v>
      </c>
      <c r="L732">
        <v>0</v>
      </c>
      <c r="M732">
        <v>0</v>
      </c>
      <c r="N732">
        <v>5.0105646677517622E-10</v>
      </c>
      <c r="O732">
        <v>0</v>
      </c>
      <c r="P732">
        <v>0</v>
      </c>
      <c r="Q732">
        <v>0</v>
      </c>
      <c r="R732">
        <v>0</v>
      </c>
      <c r="S732">
        <v>9.8915049716776076E-5</v>
      </c>
      <c r="T732">
        <v>4.1539478181626087E-5</v>
      </c>
    </row>
    <row r="733" spans="1:20">
      <c r="A733" s="10">
        <v>727</v>
      </c>
      <c r="B733" s="10">
        <v>1.5706066066174371E-7</v>
      </c>
      <c r="C733" s="10">
        <v>5.2094017168906182E-7</v>
      </c>
      <c r="D733" s="10">
        <v>7.8859401814738033E-8</v>
      </c>
      <c r="E733" s="10">
        <v>8.7571879056065451E-7</v>
      </c>
      <c r="F733" s="10">
        <v>4.0113456794227578E-9</v>
      </c>
      <c r="G733" s="10">
        <v>1.005216507900883E-6</v>
      </c>
      <c r="H733" s="10">
        <v>5.9708529125372816E-7</v>
      </c>
      <c r="I733" s="10">
        <v>1.1347503205891729E-6</v>
      </c>
      <c r="J733" s="10">
        <v>1.5356586346230631E-6</v>
      </c>
      <c r="K733">
        <v>1.4251313542223479E-7</v>
      </c>
      <c r="L733">
        <v>2.4254037372236111E-7</v>
      </c>
      <c r="M733">
        <v>3.502498593233828E-7</v>
      </c>
      <c r="N733">
        <v>3.5617956838189669E-7</v>
      </c>
      <c r="O733">
        <v>1.3821789027374591E-7</v>
      </c>
      <c r="P733">
        <v>2.508160482260637E-7</v>
      </c>
      <c r="Q733">
        <v>1.4784841610899571E-7</v>
      </c>
      <c r="R733">
        <v>7.8619420069073866E-7</v>
      </c>
      <c r="S733">
        <v>7.5513728543593502E-5</v>
      </c>
      <c r="T733">
        <v>3.8949197379012219E-5</v>
      </c>
    </row>
    <row r="734" spans="1:20">
      <c r="A734" s="10">
        <v>728</v>
      </c>
      <c r="B734" s="10">
        <v>7.1099373097138582E-6</v>
      </c>
      <c r="C734" s="10">
        <v>2.7594210923988779E-5</v>
      </c>
      <c r="D734" s="10">
        <v>1.5465730742104829E-5</v>
      </c>
      <c r="E734" s="10">
        <v>2.1709972933444E-5</v>
      </c>
      <c r="F734" s="10">
        <v>1.709897380301831E-5</v>
      </c>
      <c r="G734" s="10">
        <v>3.5913398382300977E-5</v>
      </c>
      <c r="H734" s="10">
        <v>4.3320516176980457E-5</v>
      </c>
      <c r="I734" s="10">
        <v>2.1519010749164202E-5</v>
      </c>
      <c r="J734" s="10">
        <v>4.8361012075107807E-5</v>
      </c>
      <c r="K734">
        <v>2.7009446814147261E-5</v>
      </c>
      <c r="L734">
        <v>4.3961445984170792E-5</v>
      </c>
      <c r="M734">
        <v>2.3551530239700971E-5</v>
      </c>
      <c r="N734">
        <v>2.8214366616852698E-5</v>
      </c>
      <c r="O734">
        <v>1.3285626318747769E-5</v>
      </c>
      <c r="P734">
        <v>4.5789151740599833E-5</v>
      </c>
      <c r="Q734">
        <v>1.5235078945429381E-5</v>
      </c>
      <c r="R734">
        <v>1.9337007555630439E-5</v>
      </c>
      <c r="S734">
        <v>7.3833090434702678E-5</v>
      </c>
      <c r="T734">
        <v>1.930368668439626E-5</v>
      </c>
    </row>
    <row r="735" spans="1:20">
      <c r="A735" s="10">
        <v>729</v>
      </c>
      <c r="B735" s="10">
        <v>5.3887736444923843E-5</v>
      </c>
      <c r="C735" s="10">
        <v>1.153149420243716E-4</v>
      </c>
      <c r="D735" s="10">
        <v>9.055088372138301E-5</v>
      </c>
      <c r="E735" s="10">
        <v>7.1879524167638094E-5</v>
      </c>
      <c r="F735" s="10">
        <v>9.066254079974233E-5</v>
      </c>
      <c r="G735" s="10">
        <v>1.26872747045353E-4</v>
      </c>
      <c r="H735" s="10">
        <v>1.7005755285013339E-4</v>
      </c>
      <c r="I735" s="10">
        <v>7.8821492481749849E-5</v>
      </c>
      <c r="J735" s="10">
        <v>1.8866259288677139E-4</v>
      </c>
      <c r="K735">
        <v>1.2931208813793759E-4</v>
      </c>
      <c r="L735">
        <v>1.6632727960799271E-4</v>
      </c>
      <c r="M735">
        <v>7.1164258284776567E-5</v>
      </c>
      <c r="N735">
        <v>7.6083473938564849E-5</v>
      </c>
      <c r="O735">
        <v>5.3952088768200962E-5</v>
      </c>
      <c r="P735">
        <v>1.9442928415877339E-4</v>
      </c>
      <c r="Q735">
        <v>1.052130830341398E-4</v>
      </c>
      <c r="R735">
        <v>4.9396751231524632E-5</v>
      </c>
      <c r="S735">
        <v>7.0797330817967536E-5</v>
      </c>
      <c r="T735">
        <v>2.2876654184316441E-5</v>
      </c>
    </row>
    <row r="736" spans="1:20">
      <c r="A736" s="10">
        <v>730</v>
      </c>
      <c r="B736" s="10">
        <v>1.30147913420709E-4</v>
      </c>
      <c r="C736" s="10">
        <v>2.4111100251378141E-4</v>
      </c>
      <c r="D736" s="10">
        <v>1.899616282552814E-4</v>
      </c>
      <c r="E736" s="10">
        <v>1.7926874889014191E-4</v>
      </c>
      <c r="F736" s="10">
        <v>1.4943259920956181E-4</v>
      </c>
      <c r="G736" s="10">
        <v>2.5696256379701619E-4</v>
      </c>
      <c r="H736" s="10">
        <v>2.9018039695696683E-4</v>
      </c>
      <c r="I736" s="10">
        <v>1.4447613502990611E-4</v>
      </c>
      <c r="J736" s="10">
        <v>3.0375360477412409E-4</v>
      </c>
      <c r="K736">
        <v>2.6051710859480192E-4</v>
      </c>
      <c r="L736">
        <v>2.9224265883331799E-4</v>
      </c>
      <c r="M736">
        <v>1.432566707558886E-4</v>
      </c>
      <c r="N736">
        <v>2.1877153176218849E-4</v>
      </c>
      <c r="O736">
        <v>1.3621857245139189E-4</v>
      </c>
      <c r="P736">
        <v>3.4753313578203662E-4</v>
      </c>
      <c r="Q736">
        <v>1.6130570863482949E-4</v>
      </c>
      <c r="R736">
        <v>1.6239023687119231E-4</v>
      </c>
      <c r="S736">
        <v>5.0699780657017271E-5</v>
      </c>
      <c r="T736">
        <v>3.2570741427960973E-5</v>
      </c>
    </row>
    <row r="737" spans="1:20">
      <c r="A737" s="10">
        <v>731</v>
      </c>
      <c r="B737" s="10">
        <v>2.07721736415775E-4</v>
      </c>
      <c r="C737" s="10">
        <v>3.3954664950969438E-4</v>
      </c>
      <c r="D737" s="10">
        <v>3.1161736420438099E-4</v>
      </c>
      <c r="E737" s="10">
        <v>2.7395622697465809E-4</v>
      </c>
      <c r="F737" s="10">
        <v>2.899243546047659E-4</v>
      </c>
      <c r="G737" s="10">
        <v>3.4931389317941332E-4</v>
      </c>
      <c r="H737" s="10">
        <v>3.7559028274223032E-4</v>
      </c>
      <c r="I737" s="10">
        <v>2.6457280463066979E-4</v>
      </c>
      <c r="J737" s="10">
        <v>3.752686501182477E-4</v>
      </c>
      <c r="K737">
        <v>4.5110383522618201E-4</v>
      </c>
      <c r="L737">
        <v>3.7271542419761852E-4</v>
      </c>
      <c r="M737">
        <v>2.1366569024770831E-4</v>
      </c>
      <c r="N737">
        <v>2.8703417636472391E-4</v>
      </c>
      <c r="O737">
        <v>2.313355896615375E-4</v>
      </c>
      <c r="P737">
        <v>4.365617328423515E-4</v>
      </c>
      <c r="Q737">
        <v>2.854900779044289E-4</v>
      </c>
      <c r="R737">
        <v>2.1732552012226081E-4</v>
      </c>
      <c r="S737">
        <v>4.1779809669055598E-5</v>
      </c>
      <c r="T737">
        <v>3.090944650495274E-5</v>
      </c>
    </row>
    <row r="738" spans="1:20">
      <c r="A738" s="10">
        <v>732</v>
      </c>
      <c r="B738" s="10">
        <v>3.0093867881818672E-4</v>
      </c>
      <c r="C738" s="10">
        <v>3.9010636707185109E-4</v>
      </c>
      <c r="D738" s="10">
        <v>3.8896586683917928E-4</v>
      </c>
      <c r="E738" s="10">
        <v>3.5208093346923762E-4</v>
      </c>
      <c r="F738" s="10">
        <v>4.2250139069566222E-4</v>
      </c>
      <c r="G738" s="10">
        <v>4.0198054524090432E-4</v>
      </c>
      <c r="H738" s="10">
        <v>4.1341774800831812E-4</v>
      </c>
      <c r="I738" s="10">
        <v>3.5441578111808239E-4</v>
      </c>
      <c r="J738" s="10">
        <v>4.0687332798918489E-4</v>
      </c>
      <c r="K738">
        <v>5.0671565357174818E-4</v>
      </c>
      <c r="L738">
        <v>4.1385929069922048E-4</v>
      </c>
      <c r="M738">
        <v>4.0716914252844838E-4</v>
      </c>
      <c r="N738">
        <v>3.1560111673288512E-4</v>
      </c>
      <c r="O738">
        <v>3.0393408951605999E-4</v>
      </c>
      <c r="P738">
        <v>4.7807206066196749E-4</v>
      </c>
      <c r="Q738">
        <v>4.0667942733843928E-4</v>
      </c>
      <c r="R738">
        <v>2.6483389986195688E-4</v>
      </c>
      <c r="S738">
        <v>3.4749185900497689E-5</v>
      </c>
      <c r="T738">
        <v>1.102161314339095E-5</v>
      </c>
    </row>
    <row r="739" spans="1:20">
      <c r="A739" s="10">
        <v>733</v>
      </c>
      <c r="B739" s="10">
        <v>3.4596681675386649E-4</v>
      </c>
      <c r="C739" s="10">
        <v>3.9013085861351469E-4</v>
      </c>
      <c r="D739" s="10">
        <v>4.0244665236416571E-4</v>
      </c>
      <c r="E739" s="10">
        <v>3.6581061830905001E-4</v>
      </c>
      <c r="F739" s="10">
        <v>4.2737227861317011E-4</v>
      </c>
      <c r="G739" s="10">
        <v>4.1464298358043298E-4</v>
      </c>
      <c r="H739" s="10">
        <v>4.0526101756212468E-4</v>
      </c>
      <c r="I739" s="10">
        <v>3.9064910988864969E-4</v>
      </c>
      <c r="J739" s="10">
        <v>4.1266448677277739E-4</v>
      </c>
      <c r="K739">
        <v>5.0254821357785908E-4</v>
      </c>
      <c r="L739">
        <v>4.0767455447492579E-4</v>
      </c>
      <c r="M739">
        <v>4.5106229188218391E-4</v>
      </c>
      <c r="N739">
        <v>3.4625126199372251E-4</v>
      </c>
      <c r="O739">
        <v>3.2396032069045898E-4</v>
      </c>
      <c r="P739">
        <v>4.6902859264566342E-4</v>
      </c>
      <c r="Q739">
        <v>4.2113687549177263E-4</v>
      </c>
      <c r="R739">
        <v>3.0448595853475462E-4</v>
      </c>
      <c r="S739">
        <v>4.015350356242868E-5</v>
      </c>
      <c r="T739">
        <v>1.551597833439445E-5</v>
      </c>
    </row>
    <row r="740" spans="1:20">
      <c r="A740" s="10">
        <v>734</v>
      </c>
      <c r="B740" s="10">
        <v>3.2632692140502898E-4</v>
      </c>
      <c r="C740" s="10">
        <v>3.6644663778700358E-4</v>
      </c>
      <c r="D740" s="10">
        <v>3.7044996627704201E-4</v>
      </c>
      <c r="E740" s="10">
        <v>3.191018935655774E-4</v>
      </c>
      <c r="F740" s="10">
        <v>3.9058606592062042E-4</v>
      </c>
      <c r="G740" s="10">
        <v>3.8969510156116428E-4</v>
      </c>
      <c r="H740" s="10">
        <v>3.6357381858240369E-4</v>
      </c>
      <c r="I740" s="10">
        <v>3.6111871906059211E-4</v>
      </c>
      <c r="J740" s="10">
        <v>3.7718852916658981E-4</v>
      </c>
      <c r="K740">
        <v>4.4189818228358572E-4</v>
      </c>
      <c r="L740">
        <v>3.5461448107257902E-4</v>
      </c>
      <c r="M740">
        <v>4.1294160160476368E-4</v>
      </c>
      <c r="N740">
        <v>2.8070455594273499E-4</v>
      </c>
      <c r="O740">
        <v>2.6586055717058011E-4</v>
      </c>
      <c r="P740">
        <v>4.0538447347197068E-4</v>
      </c>
      <c r="Q740">
        <v>3.8938009918262347E-4</v>
      </c>
      <c r="R740">
        <v>2.5116327288463562E-4</v>
      </c>
      <c r="S740">
        <v>5.2921506053491643E-5</v>
      </c>
      <c r="T740">
        <v>2.5305707692386229E-5</v>
      </c>
    </row>
    <row r="741" spans="1:20">
      <c r="A741" s="10">
        <v>735</v>
      </c>
      <c r="B741" s="10">
        <v>2.2310560806463941E-4</v>
      </c>
      <c r="C741" s="10">
        <v>2.9196296084190202E-4</v>
      </c>
      <c r="D741" s="10">
        <v>2.9071643914510477E-4</v>
      </c>
      <c r="E741" s="10">
        <v>2.431222673850191E-4</v>
      </c>
      <c r="F741" s="10">
        <v>2.8700526492596919E-4</v>
      </c>
      <c r="G741" s="10">
        <v>3.0347090222327208E-4</v>
      </c>
      <c r="H741" s="10">
        <v>2.68209549752425E-4</v>
      </c>
      <c r="I741" s="10">
        <v>2.7438326628462478E-4</v>
      </c>
      <c r="J741" s="10">
        <v>2.8458201058500208E-4</v>
      </c>
      <c r="K741">
        <v>2.9340108056465439E-4</v>
      </c>
      <c r="L741">
        <v>2.6506758483897821E-4</v>
      </c>
      <c r="M741">
        <v>3.3521498018177588E-4</v>
      </c>
      <c r="N741">
        <v>1.5876086663790559E-4</v>
      </c>
      <c r="O741">
        <v>2.2014874245740451E-4</v>
      </c>
      <c r="P741">
        <v>2.9526508293442377E-4</v>
      </c>
      <c r="Q741">
        <v>2.9723064281268839E-4</v>
      </c>
      <c r="R741">
        <v>2.4748401981840908E-4</v>
      </c>
      <c r="S741">
        <v>5.9925080753024357E-5</v>
      </c>
      <c r="T741">
        <v>2.4584927484764331E-5</v>
      </c>
    </row>
    <row r="742" spans="1:20">
      <c r="A742" s="10">
        <v>736</v>
      </c>
      <c r="B742" s="10">
        <v>1.235064320322376E-4</v>
      </c>
      <c r="C742" s="10">
        <v>1.9234775179593431E-4</v>
      </c>
      <c r="D742" s="10">
        <v>1.87438068008806E-4</v>
      </c>
      <c r="E742" s="10">
        <v>1.2539017359098511E-4</v>
      </c>
      <c r="F742" s="10">
        <v>1.380384832334304E-4</v>
      </c>
      <c r="G742" s="10">
        <v>1.6066323615169189E-4</v>
      </c>
      <c r="H742" s="10">
        <v>1.4233309342369751E-4</v>
      </c>
      <c r="I742" s="10">
        <v>1.381395385822153E-4</v>
      </c>
      <c r="J742" s="10">
        <v>1.5207750437011211E-4</v>
      </c>
      <c r="K742">
        <v>1.3088762271321009E-4</v>
      </c>
      <c r="L742">
        <v>1.4078453899423401E-4</v>
      </c>
      <c r="M742">
        <v>1.7722255618469849E-4</v>
      </c>
      <c r="N742">
        <v>4.4581434262403732E-5</v>
      </c>
      <c r="O742">
        <v>2.013384960874812E-4</v>
      </c>
      <c r="P742">
        <v>1.4095223090528769E-4</v>
      </c>
      <c r="Q742">
        <v>1.77682877687223E-4</v>
      </c>
      <c r="R742">
        <v>1.227130091873155E-4</v>
      </c>
      <c r="S742">
        <v>7.4772571423635496E-5</v>
      </c>
      <c r="T742">
        <v>6.1564390160524679E-6</v>
      </c>
    </row>
    <row r="743" spans="1:20">
      <c r="A743" s="10">
        <v>737</v>
      </c>
      <c r="B743" s="10">
        <v>2.817901172835825E-5</v>
      </c>
      <c r="C743" s="10">
        <v>1.050836202032906E-4</v>
      </c>
      <c r="D743" s="10">
        <v>9.3300933343260119E-5</v>
      </c>
      <c r="E743" s="10">
        <v>3.271745484209667E-5</v>
      </c>
      <c r="F743" s="10">
        <v>1.9516478132483751E-5</v>
      </c>
      <c r="G743" s="10">
        <v>5.2273448676715728E-5</v>
      </c>
      <c r="H743" s="10">
        <v>5.365525847736021E-5</v>
      </c>
      <c r="I743" s="10">
        <v>5.0034482748715693E-5</v>
      </c>
      <c r="J743" s="10">
        <v>6.801869554600668E-5</v>
      </c>
      <c r="K743">
        <v>5.1086559281496107E-5</v>
      </c>
      <c r="L743">
        <v>3.3457190135378452E-5</v>
      </c>
      <c r="M743">
        <v>6.4791388567301026E-5</v>
      </c>
      <c r="N743">
        <v>7.4297927903182327E-6</v>
      </c>
      <c r="O743">
        <v>1.4699172863464011E-4</v>
      </c>
      <c r="P743">
        <v>2.0130389107597531E-5</v>
      </c>
      <c r="Q743">
        <v>6.4460742199184398E-5</v>
      </c>
      <c r="R743">
        <v>1.852837133455791E-5</v>
      </c>
      <c r="S743">
        <v>8.0461409624078107E-5</v>
      </c>
      <c r="T743">
        <v>7.9707841191492155E-6</v>
      </c>
    </row>
    <row r="744" spans="1:20">
      <c r="A744" s="10">
        <v>738</v>
      </c>
      <c r="B744" s="10">
        <v>1.533383823468793E-5</v>
      </c>
      <c r="C744" s="10">
        <v>9.4603005409084248E-5</v>
      </c>
      <c r="D744" s="10">
        <v>7.7279308545722639E-5</v>
      </c>
      <c r="E744" s="10">
        <v>2.628276596136602E-5</v>
      </c>
      <c r="F744" s="10">
        <v>0</v>
      </c>
      <c r="G744" s="10">
        <v>6.312518958167435E-5</v>
      </c>
      <c r="H744" s="10">
        <v>3.9015607925229503E-5</v>
      </c>
      <c r="I744" s="10">
        <v>4.141346378182427E-5</v>
      </c>
      <c r="J744" s="10">
        <v>7.3667768361059942E-5</v>
      </c>
      <c r="K744">
        <v>2.6712487096036931E-5</v>
      </c>
      <c r="L744">
        <v>1.966937183745793E-5</v>
      </c>
      <c r="M744">
        <v>5.3691317139667492E-5</v>
      </c>
      <c r="N744">
        <v>9.7204529551131111E-6</v>
      </c>
      <c r="O744">
        <v>1.091936191922214E-4</v>
      </c>
      <c r="P744">
        <v>3.2177941100360772E-6</v>
      </c>
      <c r="Q744">
        <v>4.0473892984616797E-5</v>
      </c>
      <c r="R744">
        <v>3.2641939515149429E-6</v>
      </c>
      <c r="S744">
        <v>8.599281611555167E-5</v>
      </c>
      <c r="T744">
        <v>1.3835414406197219E-5</v>
      </c>
    </row>
    <row r="745" spans="1:20">
      <c r="A745" s="10">
        <v>739</v>
      </c>
      <c r="B745" s="10">
        <v>8.6359873498148505E-6</v>
      </c>
      <c r="C745" s="10">
        <v>8.6010026259485903E-5</v>
      </c>
      <c r="D745" s="10">
        <v>6.0377885338721112E-5</v>
      </c>
      <c r="E745" s="10">
        <v>1.235034809833078E-5</v>
      </c>
      <c r="F745" s="10">
        <v>0</v>
      </c>
      <c r="G745" s="10">
        <v>6.6440647962608666E-5</v>
      </c>
      <c r="H745" s="10">
        <v>3.9414219724510897E-5</v>
      </c>
      <c r="I745" s="10">
        <v>3.5941065082983579E-5</v>
      </c>
      <c r="J745" s="10">
        <v>8.4509320941582772E-5</v>
      </c>
      <c r="K745">
        <v>2.0891275322658539E-5</v>
      </c>
      <c r="L745">
        <v>1.5968805084312859E-5</v>
      </c>
      <c r="M745">
        <v>4.8417926135782113E-5</v>
      </c>
      <c r="N745">
        <v>1.5842479419711231E-5</v>
      </c>
      <c r="O745">
        <v>7.8829212621617565E-5</v>
      </c>
      <c r="P745">
        <v>7.3595662705639067E-6</v>
      </c>
      <c r="Q745">
        <v>2.8560838257563471E-5</v>
      </c>
      <c r="R745">
        <v>5.8802823894373051E-6</v>
      </c>
      <c r="S745">
        <v>8.5226509572165564E-5</v>
      </c>
      <c r="T745">
        <v>1.0533095010850709E-5</v>
      </c>
    </row>
    <row r="746" spans="1:20">
      <c r="A746" s="10">
        <v>740</v>
      </c>
      <c r="B746" s="10">
        <v>2.4970963665348712E-6</v>
      </c>
      <c r="C746" s="10">
        <v>4.3279037435645279E-5</v>
      </c>
      <c r="D746" s="10">
        <v>2.2356273886047032E-5</v>
      </c>
      <c r="E746" s="10">
        <v>6.7461894878089008E-6</v>
      </c>
      <c r="F746" s="10">
        <v>0</v>
      </c>
      <c r="G746" s="10">
        <v>5.1613436251093283E-5</v>
      </c>
      <c r="H746" s="10">
        <v>2.505394768902122E-5</v>
      </c>
      <c r="I746" s="10">
        <v>2.131918181227234E-5</v>
      </c>
      <c r="J746" s="10">
        <v>5.7761910422789253E-5</v>
      </c>
      <c r="K746">
        <v>1.352277105620847E-5</v>
      </c>
      <c r="L746">
        <v>1.60323200018452E-6</v>
      </c>
      <c r="M746">
        <v>2.979339890629293E-5</v>
      </c>
      <c r="N746">
        <v>1.0950942505129289E-5</v>
      </c>
      <c r="O746">
        <v>3.3381299095076652E-5</v>
      </c>
      <c r="P746">
        <v>7.4701138062704807E-6</v>
      </c>
      <c r="Q746">
        <v>8.2172593374262857E-7</v>
      </c>
      <c r="R746">
        <v>3.3820249934327558E-6</v>
      </c>
      <c r="S746">
        <v>8.7131840742378592E-5</v>
      </c>
      <c r="T746">
        <v>7.6095255531325636E-6</v>
      </c>
    </row>
    <row r="747" spans="1:20">
      <c r="A747" s="10">
        <v>741</v>
      </c>
      <c r="B747" s="10">
        <v>9.7248044455704995E-7</v>
      </c>
      <c r="C747" s="10">
        <v>1.8278006447293169E-5</v>
      </c>
      <c r="D747" s="10">
        <v>1.0465902014904879E-5</v>
      </c>
      <c r="E747" s="10">
        <v>1.6120190920132561E-6</v>
      </c>
      <c r="F747" s="10">
        <v>0</v>
      </c>
      <c r="G747" s="10">
        <v>2.9377169664265659E-5</v>
      </c>
      <c r="H747" s="10">
        <v>1.6063082250409851E-5</v>
      </c>
      <c r="I747" s="10">
        <v>1.2914027384201681E-5</v>
      </c>
      <c r="J747" s="10">
        <v>2.643306367932363E-5</v>
      </c>
      <c r="K747">
        <v>8.4718872690551321E-6</v>
      </c>
      <c r="L747">
        <v>6.8711592603168604E-8</v>
      </c>
      <c r="M747">
        <v>1.6994104798206849E-5</v>
      </c>
      <c r="N747">
        <v>2.3019809093410801E-6</v>
      </c>
      <c r="O747">
        <v>6.9156148289727169E-6</v>
      </c>
      <c r="P747">
        <v>7.4719260609541958E-6</v>
      </c>
      <c r="Q747">
        <v>0</v>
      </c>
      <c r="R747">
        <v>0</v>
      </c>
      <c r="S747">
        <v>8.7124112198305877E-5</v>
      </c>
      <c r="T747">
        <v>6.8359754107367287E-6</v>
      </c>
    </row>
    <row r="748" spans="1:20">
      <c r="A748" s="10">
        <v>742</v>
      </c>
      <c r="B748" s="10">
        <v>4.3888959803934998E-8</v>
      </c>
      <c r="C748" s="10">
        <v>1.121243975328796E-5</v>
      </c>
      <c r="D748" s="10">
        <v>5.4509868335048054E-6</v>
      </c>
      <c r="E748" s="10">
        <v>0</v>
      </c>
      <c r="F748" s="10">
        <v>0</v>
      </c>
      <c r="G748" s="10">
        <v>8.4263135842794644E-6</v>
      </c>
      <c r="H748" s="10">
        <v>9.0161481285938667E-6</v>
      </c>
      <c r="I748" s="10">
        <v>4.0302533574360723E-6</v>
      </c>
      <c r="J748" s="10">
        <v>9.9109484578469527E-6</v>
      </c>
      <c r="K748">
        <v>4.6470392174763214E-6</v>
      </c>
      <c r="L748">
        <v>0</v>
      </c>
      <c r="M748">
        <v>7.7259215444699163E-6</v>
      </c>
      <c r="N748">
        <v>4.5152345605968739E-7</v>
      </c>
      <c r="O748">
        <v>2.466724387376189E-6</v>
      </c>
      <c r="P748">
        <v>5.1594890845347058E-6</v>
      </c>
      <c r="Q748">
        <v>0</v>
      </c>
      <c r="R748">
        <v>0</v>
      </c>
      <c r="S748">
        <v>7.7572411160433468E-5</v>
      </c>
      <c r="T748">
        <v>1.5924576232455E-5</v>
      </c>
    </row>
    <row r="749" spans="1:20">
      <c r="A749" s="10">
        <v>743</v>
      </c>
      <c r="B749" s="10">
        <v>0</v>
      </c>
      <c r="C749" s="10">
        <v>4.9280993674690888E-6</v>
      </c>
      <c r="D749" s="10">
        <v>2.038162025937973E-6</v>
      </c>
      <c r="E749" s="10">
        <v>0</v>
      </c>
      <c r="F749" s="10">
        <v>0</v>
      </c>
      <c r="G749" s="10">
        <v>1.462551218241779E-6</v>
      </c>
      <c r="H749" s="10">
        <v>1.9050425640482999E-6</v>
      </c>
      <c r="I749" s="10">
        <v>1.434799963888315E-6</v>
      </c>
      <c r="J749" s="10">
        <v>3.0958118434677641E-6</v>
      </c>
      <c r="K749">
        <v>1.0028520050409071E-6</v>
      </c>
      <c r="L749">
        <v>0</v>
      </c>
      <c r="M749">
        <v>1.839854169072908E-6</v>
      </c>
      <c r="N749">
        <v>1.3152732252848379E-9</v>
      </c>
      <c r="O749">
        <v>5.0281994212025761E-7</v>
      </c>
      <c r="P749">
        <v>9.0612734185716652E-8</v>
      </c>
      <c r="Q749">
        <v>0</v>
      </c>
      <c r="R749">
        <v>0</v>
      </c>
      <c r="S749">
        <v>7.5470628705412296E-5</v>
      </c>
      <c r="T749">
        <v>1.701752777649707E-5</v>
      </c>
    </row>
    <row r="750" spans="1:20">
      <c r="A750" s="10">
        <v>744</v>
      </c>
      <c r="B750" s="10">
        <v>0</v>
      </c>
      <c r="C750" s="10">
        <v>1.2606661932100209E-6</v>
      </c>
      <c r="D750" s="10">
        <v>8.9128196717023834E-7</v>
      </c>
      <c r="E750" s="10">
        <v>0</v>
      </c>
      <c r="F750" s="10">
        <v>0</v>
      </c>
      <c r="G750" s="10">
        <v>9.9063840886680146E-8</v>
      </c>
      <c r="H750" s="10">
        <v>1.2006673212057759E-7</v>
      </c>
      <c r="I750" s="10">
        <v>1.463933016739598E-7</v>
      </c>
      <c r="J750" s="10">
        <v>5.8682349809700533E-7</v>
      </c>
      <c r="K750">
        <v>0</v>
      </c>
      <c r="L750">
        <v>0</v>
      </c>
      <c r="M750">
        <v>5.1305387630616629E-7</v>
      </c>
      <c r="N750">
        <v>6.0842570965557115E-10</v>
      </c>
      <c r="O750">
        <v>2.1860990382716239E-7</v>
      </c>
      <c r="P750">
        <v>0</v>
      </c>
      <c r="Q750">
        <v>0</v>
      </c>
      <c r="R750">
        <v>0</v>
      </c>
      <c r="S750">
        <v>8.9813784183683228E-5</v>
      </c>
      <c r="T750">
        <v>2.641745330134856E-5</v>
      </c>
    </row>
    <row r="751" spans="1:20">
      <c r="A751" s="10">
        <v>745</v>
      </c>
      <c r="B751" s="10">
        <v>0</v>
      </c>
      <c r="C751" s="10">
        <v>0</v>
      </c>
      <c r="D751" s="10">
        <v>7.8416688259539603E-8</v>
      </c>
      <c r="E751" s="10">
        <v>0</v>
      </c>
      <c r="F751" s="10">
        <v>0</v>
      </c>
      <c r="G751" s="10">
        <v>3.5232694430728943E-8</v>
      </c>
      <c r="H751" s="10">
        <v>0</v>
      </c>
      <c r="I751" s="10">
        <v>0</v>
      </c>
      <c r="J751" s="10">
        <v>2.6864028681194829E-8</v>
      </c>
      <c r="K751">
        <v>0</v>
      </c>
      <c r="L751">
        <v>0</v>
      </c>
      <c r="M751">
        <v>2.7849578540432172E-7</v>
      </c>
      <c r="N751">
        <v>1.47632708960543E-9</v>
      </c>
      <c r="O751">
        <v>1.2176877064278609E-7</v>
      </c>
      <c r="P751">
        <v>0</v>
      </c>
      <c r="Q751">
        <v>0</v>
      </c>
      <c r="R751">
        <v>0</v>
      </c>
      <c r="S751">
        <v>9.6585413024449641E-5</v>
      </c>
      <c r="T751">
        <v>3.0753904923911611E-5</v>
      </c>
    </row>
    <row r="752" spans="1:20">
      <c r="A752" s="10">
        <v>746</v>
      </c>
      <c r="B752" s="10">
        <v>0</v>
      </c>
      <c r="C752" s="10">
        <v>0</v>
      </c>
      <c r="D752" s="10">
        <v>2.1595783180411759E-10</v>
      </c>
      <c r="E752" s="10">
        <v>0</v>
      </c>
      <c r="F752" s="10">
        <v>0</v>
      </c>
      <c r="G752" s="10">
        <v>0</v>
      </c>
      <c r="H752" s="10">
        <v>0</v>
      </c>
      <c r="I752" s="10">
        <v>1.733422422726079E-10</v>
      </c>
      <c r="J752" s="10">
        <v>1.5081559961372539E-8</v>
      </c>
      <c r="K752">
        <v>0</v>
      </c>
      <c r="L752">
        <v>0</v>
      </c>
      <c r="M752">
        <v>2.251438961068767E-7</v>
      </c>
      <c r="N752">
        <v>8.7684881685655831E-10</v>
      </c>
      <c r="O752">
        <v>1.8604069530523609E-8</v>
      </c>
      <c r="P752">
        <v>0</v>
      </c>
      <c r="Q752">
        <v>0</v>
      </c>
      <c r="R752">
        <v>0</v>
      </c>
      <c r="S752">
        <v>1.032103375077202E-4</v>
      </c>
      <c r="T752">
        <v>4.3126468021103379E-5</v>
      </c>
    </row>
    <row r="753" spans="1:20">
      <c r="A753" s="10">
        <v>747</v>
      </c>
      <c r="B753" s="10">
        <v>0</v>
      </c>
      <c r="C753" s="10">
        <v>5.3345310704898762E-7</v>
      </c>
      <c r="D753" s="10">
        <v>1.4397188786941181E-10</v>
      </c>
      <c r="E753" s="10">
        <v>0</v>
      </c>
      <c r="F753" s="10">
        <v>0</v>
      </c>
      <c r="G753" s="10">
        <v>0</v>
      </c>
      <c r="H753" s="10">
        <v>0</v>
      </c>
      <c r="I753" s="10">
        <v>0</v>
      </c>
      <c r="J753" s="10">
        <v>1.7438053705336998E-8</v>
      </c>
      <c r="K753">
        <v>0</v>
      </c>
      <c r="L753">
        <v>0</v>
      </c>
      <c r="M753">
        <v>1.910833895860054E-7</v>
      </c>
      <c r="N753">
        <v>1.1363244871508461E-9</v>
      </c>
      <c r="O753">
        <v>2.514063450070758E-9</v>
      </c>
      <c r="P753">
        <v>0</v>
      </c>
      <c r="Q753">
        <v>0</v>
      </c>
      <c r="R753">
        <v>0</v>
      </c>
      <c r="S753">
        <v>1.179318782675086E-4</v>
      </c>
      <c r="T753">
        <v>9.5623784366833598E-5</v>
      </c>
    </row>
    <row r="754" spans="1:20">
      <c r="A754" s="10">
        <v>748</v>
      </c>
      <c r="B754" s="10">
        <v>0</v>
      </c>
      <c r="C754" s="10">
        <v>5.7900246922722637E-7</v>
      </c>
      <c r="D754" s="10">
        <v>2.3995314644901962E-10</v>
      </c>
      <c r="E754" s="10">
        <v>0</v>
      </c>
      <c r="F754" s="10">
        <v>0</v>
      </c>
      <c r="G754" s="10">
        <v>0</v>
      </c>
      <c r="H754" s="10">
        <v>0</v>
      </c>
      <c r="I754" s="10">
        <v>0</v>
      </c>
      <c r="J754" s="10">
        <v>0</v>
      </c>
      <c r="K754">
        <v>0</v>
      </c>
      <c r="L754">
        <v>0</v>
      </c>
      <c r="M754">
        <v>1.8412054631408861E-7</v>
      </c>
      <c r="N754">
        <v>8.7684881685655831E-10</v>
      </c>
      <c r="O754">
        <v>2.7461308454619049E-9</v>
      </c>
      <c r="P754">
        <v>0</v>
      </c>
      <c r="Q754">
        <v>0</v>
      </c>
      <c r="R754">
        <v>0</v>
      </c>
      <c r="S754">
        <v>1.2432031324443631E-4</v>
      </c>
      <c r="T754">
        <v>1.5089001876300169E-4</v>
      </c>
    </row>
    <row r="755" spans="1:20">
      <c r="A755" s="10">
        <v>749</v>
      </c>
      <c r="B755" s="10">
        <v>0</v>
      </c>
      <c r="C755" s="10">
        <v>5.7900246922722637E-7</v>
      </c>
      <c r="D755" s="10">
        <v>9.5981258579607837E-11</v>
      </c>
      <c r="E755" s="10">
        <v>0</v>
      </c>
      <c r="F755" s="10">
        <v>0</v>
      </c>
      <c r="G755" s="10">
        <v>0</v>
      </c>
      <c r="H755" s="10">
        <v>0</v>
      </c>
      <c r="I755" s="10">
        <v>0</v>
      </c>
      <c r="J755" s="10">
        <v>0</v>
      </c>
      <c r="K755">
        <v>0</v>
      </c>
      <c r="L755">
        <v>0</v>
      </c>
      <c r="M755">
        <v>9.3029328663960531E-8</v>
      </c>
      <c r="N755">
        <v>8.4105906922976E-10</v>
      </c>
      <c r="O755">
        <v>0</v>
      </c>
      <c r="P755">
        <v>0</v>
      </c>
      <c r="Q755">
        <v>0</v>
      </c>
      <c r="R755">
        <v>0</v>
      </c>
      <c r="S755">
        <v>1.3175197805724031E-4</v>
      </c>
      <c r="T755">
        <v>1.9710835336151061E-4</v>
      </c>
    </row>
    <row r="756" spans="1:20">
      <c r="A756" s="10">
        <v>750</v>
      </c>
      <c r="B756" s="10">
        <v>1.941004701188111E-9</v>
      </c>
      <c r="C756" s="10">
        <v>4.5855944423669128E-7</v>
      </c>
      <c r="D756" s="10">
        <v>2.5435033523596082E-10</v>
      </c>
      <c r="E756" s="10">
        <v>5.9806644395468976E-10</v>
      </c>
      <c r="F756" s="10">
        <v>0</v>
      </c>
      <c r="G756" s="10">
        <v>1.0211771353266351E-8</v>
      </c>
      <c r="H756" s="10">
        <v>9.5846690225367358E-10</v>
      </c>
      <c r="I756" s="10">
        <v>8.2337565079488742E-11</v>
      </c>
      <c r="J756" s="10">
        <v>0</v>
      </c>
      <c r="K756">
        <v>0</v>
      </c>
      <c r="L756">
        <v>3.4644500472185851E-10</v>
      </c>
      <c r="M756">
        <v>3.948003917066227E-10</v>
      </c>
      <c r="N756">
        <v>6.9745270687723191E-9</v>
      </c>
      <c r="O756">
        <v>2.195507974452819E-9</v>
      </c>
      <c r="P756">
        <v>0</v>
      </c>
      <c r="Q756">
        <v>0</v>
      </c>
      <c r="R756">
        <v>1.391321784364307E-9</v>
      </c>
      <c r="S756">
        <v>1.2222414186008039E-4</v>
      </c>
      <c r="T756">
        <v>2.1022084083007121E-4</v>
      </c>
    </row>
    <row r="757" spans="1:20">
      <c r="A757" s="10">
        <v>751</v>
      </c>
      <c r="B757" s="10">
        <v>1.8270788520069109E-7</v>
      </c>
      <c r="C757" s="10">
        <v>5.8059669690346459E-7</v>
      </c>
      <c r="D757" s="10">
        <v>2.5220395434097432E-7</v>
      </c>
      <c r="E757" s="10">
        <v>1.4868851898935059E-7</v>
      </c>
      <c r="F757" s="10">
        <v>2.0558146607041631E-8</v>
      </c>
      <c r="G757" s="10">
        <v>3.5540922507090981E-7</v>
      </c>
      <c r="H757" s="10">
        <v>7.7212635108965544E-7</v>
      </c>
      <c r="I757" s="10">
        <v>1.2903740966641489E-7</v>
      </c>
      <c r="J757" s="10">
        <v>1.049266543400079E-6</v>
      </c>
      <c r="K757">
        <v>5.8401381470029303E-8</v>
      </c>
      <c r="L757">
        <v>3.0064208805592268E-7</v>
      </c>
      <c r="M757">
        <v>1.4104692630527851E-7</v>
      </c>
      <c r="N757">
        <v>1.014885399734666E-7</v>
      </c>
      <c r="O757">
        <v>6.8149115463921259E-8</v>
      </c>
      <c r="P757">
        <v>6.2377806213447347E-7</v>
      </c>
      <c r="Q757">
        <v>2.2711591779830981E-7</v>
      </c>
      <c r="R757">
        <v>6.464220142335005E-7</v>
      </c>
      <c r="S757">
        <v>1.035641707218292E-4</v>
      </c>
      <c r="T757">
        <v>2.565139690221017E-4</v>
      </c>
    </row>
    <row r="758" spans="1:20">
      <c r="A758" s="10">
        <v>752</v>
      </c>
      <c r="B758" s="10">
        <v>5.9187414882859866E-6</v>
      </c>
      <c r="C758" s="10">
        <v>2.7694020963861841E-5</v>
      </c>
      <c r="D758" s="10">
        <v>2.601454016840504E-5</v>
      </c>
      <c r="E758" s="10">
        <v>1.079808964560192E-5</v>
      </c>
      <c r="F758" s="10">
        <v>2.3534230822366698E-5</v>
      </c>
      <c r="G758" s="10">
        <v>1.5989093306561092E-5</v>
      </c>
      <c r="H758" s="10">
        <v>3.4961642977478158E-5</v>
      </c>
      <c r="I758" s="10">
        <v>8.5344634072499663E-6</v>
      </c>
      <c r="J758" s="10">
        <v>3.598674176415439E-5</v>
      </c>
      <c r="K758">
        <v>7.2796977886507432E-6</v>
      </c>
      <c r="L758">
        <v>3.2260756746780039E-5</v>
      </c>
      <c r="M758">
        <v>1.1781680844810759E-5</v>
      </c>
      <c r="N758">
        <v>7.5391192850219694E-6</v>
      </c>
      <c r="O758">
        <v>6.9996581436522293E-6</v>
      </c>
      <c r="P758">
        <v>3.4767381205185989E-5</v>
      </c>
      <c r="Q758">
        <v>2.4478613797201018E-5</v>
      </c>
      <c r="R758">
        <v>2.407021469994859E-5</v>
      </c>
      <c r="S758">
        <v>1.268506067683131E-4</v>
      </c>
      <c r="T758">
        <v>2.4421582770804982E-4</v>
      </c>
    </row>
    <row r="759" spans="1:20">
      <c r="A759" s="10">
        <v>753</v>
      </c>
      <c r="B759" s="10">
        <v>3.8585498261294743E-5</v>
      </c>
      <c r="C759" s="10">
        <v>8.467511898567171E-5</v>
      </c>
      <c r="D759" s="10">
        <v>8.5251546676551115E-5</v>
      </c>
      <c r="E759" s="10">
        <v>2.81803042739788E-5</v>
      </c>
      <c r="F759" s="10">
        <v>7.171455949104789E-5</v>
      </c>
      <c r="G759" s="10">
        <v>6.0348302711213103E-5</v>
      </c>
      <c r="H759" s="10">
        <v>1.4159149632706831E-4</v>
      </c>
      <c r="I759" s="10">
        <v>1.8871030322651788E-5</v>
      </c>
      <c r="J759" s="10">
        <v>1.053363260644086E-4</v>
      </c>
      <c r="K759">
        <v>2.5545147698404498E-5</v>
      </c>
      <c r="L759">
        <v>1.5351672492755849E-4</v>
      </c>
      <c r="M759">
        <v>3.8938707716300113E-5</v>
      </c>
      <c r="N759">
        <v>1.8713208629745121E-5</v>
      </c>
      <c r="O759">
        <v>2.882058252030862E-5</v>
      </c>
      <c r="P759">
        <v>1.6455866041535061E-4</v>
      </c>
      <c r="Q759">
        <v>8.1083132115769872E-5</v>
      </c>
      <c r="R759">
        <v>7.7500101693552776E-5</v>
      </c>
      <c r="S759">
        <v>1.5339469747458571E-4</v>
      </c>
      <c r="T759">
        <v>3.0790694068522881E-4</v>
      </c>
    </row>
    <row r="760" spans="1:20">
      <c r="A760" s="10">
        <v>754</v>
      </c>
      <c r="B760" s="10">
        <v>7.6585783605181271E-5</v>
      </c>
      <c r="C760" s="10">
        <v>1.008846303521579E-4</v>
      </c>
      <c r="D760" s="10">
        <v>1.2971107225407481E-4</v>
      </c>
      <c r="E760" s="10">
        <v>5.8839501947927637E-5</v>
      </c>
      <c r="F760" s="10">
        <v>1.2887690398043539E-4</v>
      </c>
      <c r="G760" s="10">
        <v>8.8377349055079028E-5</v>
      </c>
      <c r="H760" s="10">
        <v>2.1918340512375051E-4</v>
      </c>
      <c r="I760" s="10">
        <v>5.0780765881778521E-5</v>
      </c>
      <c r="J760" s="10">
        <v>1.552829803629427E-4</v>
      </c>
      <c r="K760">
        <v>6.5565579220158287E-5</v>
      </c>
      <c r="L760">
        <v>1.986531102748263E-4</v>
      </c>
      <c r="M760">
        <v>8.3931857996871176E-5</v>
      </c>
      <c r="N760">
        <v>3.489539091277456E-5</v>
      </c>
      <c r="O760">
        <v>5.2448470931350282E-5</v>
      </c>
      <c r="P760">
        <v>2.6373076408498419E-4</v>
      </c>
      <c r="Q760">
        <v>1.4269849263945871E-4</v>
      </c>
      <c r="R760">
        <v>5.2445345959334473E-5</v>
      </c>
      <c r="S760">
        <v>1.437008454154543E-4</v>
      </c>
      <c r="T760">
        <v>3.0489250836923909E-4</v>
      </c>
    </row>
    <row r="761" spans="1:20">
      <c r="A761" s="10">
        <v>755</v>
      </c>
      <c r="B761" s="10">
        <v>9.2745272078479369E-5</v>
      </c>
      <c r="C761" s="10">
        <v>1.457100773932471E-4</v>
      </c>
      <c r="D761" s="10">
        <v>1.806689909472449E-4</v>
      </c>
      <c r="E761" s="10">
        <v>1.6664396880298021E-4</v>
      </c>
      <c r="F761" s="10">
        <v>1.5798612531331771E-4</v>
      </c>
      <c r="G761" s="10">
        <v>1.634784616707788E-4</v>
      </c>
      <c r="H761" s="10">
        <v>2.9188917675378911E-4</v>
      </c>
      <c r="I761" s="10">
        <v>9.7740555939735378E-5</v>
      </c>
      <c r="J761" s="10">
        <v>1.9409230676868029E-4</v>
      </c>
      <c r="K761">
        <v>1.2801459919700389E-4</v>
      </c>
      <c r="L761">
        <v>2.5218169280522538E-4</v>
      </c>
      <c r="M761">
        <v>1.877742193609485E-4</v>
      </c>
      <c r="N761">
        <v>4.6189223805620068E-5</v>
      </c>
      <c r="O761">
        <v>6.9835784516782386E-5</v>
      </c>
      <c r="P761">
        <v>3.2881481021762219E-4</v>
      </c>
      <c r="Q761">
        <v>1.8647952124756619E-4</v>
      </c>
      <c r="R761">
        <v>8.9817932586718825E-5</v>
      </c>
      <c r="S761">
        <v>1.2965557381094619E-4</v>
      </c>
      <c r="T761">
        <v>2.9628988814205381E-4</v>
      </c>
    </row>
    <row r="762" spans="1:20">
      <c r="A762" s="10">
        <v>756</v>
      </c>
      <c r="B762" s="10">
        <v>7.4740345568580322E-5</v>
      </c>
      <c r="C762" s="10">
        <v>2.0475107743349921E-4</v>
      </c>
      <c r="D762" s="10">
        <v>1.5619899258967739E-4</v>
      </c>
      <c r="E762" s="10">
        <v>1.3808137355725891E-4</v>
      </c>
      <c r="F762" s="10">
        <v>1.8468720212331971E-4</v>
      </c>
      <c r="G762" s="10">
        <v>1.737755369196857E-4</v>
      </c>
      <c r="H762" s="10">
        <v>2.9407321444771751E-4</v>
      </c>
      <c r="I762" s="10">
        <v>1.1141289207505761E-4</v>
      </c>
      <c r="J762" s="10">
        <v>2.2359671952991561E-4</v>
      </c>
      <c r="K762">
        <v>1.6438169985568809E-4</v>
      </c>
      <c r="L762">
        <v>3.373641181749659E-4</v>
      </c>
      <c r="M762">
        <v>2.7158959957770929E-4</v>
      </c>
      <c r="N762">
        <v>4.8693425736489468E-5</v>
      </c>
      <c r="O762">
        <v>8.1961276917545382E-5</v>
      </c>
      <c r="P762">
        <v>3.5938016179404687E-4</v>
      </c>
      <c r="Q762">
        <v>1.873784136791903E-4</v>
      </c>
      <c r="R762">
        <v>1.121634508895516E-4</v>
      </c>
      <c r="S762">
        <v>1.2563201351785169E-4</v>
      </c>
      <c r="T762">
        <v>2.5368623979667149E-4</v>
      </c>
    </row>
    <row r="763" spans="1:20">
      <c r="A763" s="10">
        <v>757</v>
      </c>
      <c r="B763" s="10">
        <v>1.037550401808673E-4</v>
      </c>
      <c r="C763" s="10">
        <v>1.3924953105174019E-4</v>
      </c>
      <c r="D763" s="10">
        <v>1.5584563818609939E-4</v>
      </c>
      <c r="E763" s="10">
        <v>1.2412172066846819E-4</v>
      </c>
      <c r="F763" s="10">
        <v>1.6012690250403729E-4</v>
      </c>
      <c r="G763" s="10">
        <v>1.3760761127272931E-4</v>
      </c>
      <c r="H763" s="10">
        <v>2.3933586142307881E-4</v>
      </c>
      <c r="I763" s="10">
        <v>1.1365060319352179E-4</v>
      </c>
      <c r="J763" s="10">
        <v>1.8760454722592819E-4</v>
      </c>
      <c r="K763">
        <v>1.3497598979287821E-4</v>
      </c>
      <c r="L763">
        <v>3.41921631082499E-4</v>
      </c>
      <c r="M763">
        <v>1.8123692515033699E-4</v>
      </c>
      <c r="N763">
        <v>4.4060234878292341E-5</v>
      </c>
      <c r="O763">
        <v>8.9083162863297258E-5</v>
      </c>
      <c r="P763">
        <v>3.8482856696463711E-4</v>
      </c>
      <c r="Q763">
        <v>1.44053873540399E-4</v>
      </c>
      <c r="R763">
        <v>1.063943768503385E-4</v>
      </c>
      <c r="S763">
        <v>1.199695769166546E-4</v>
      </c>
      <c r="T763">
        <v>2.306334316236505E-4</v>
      </c>
    </row>
    <row r="764" spans="1:20">
      <c r="A764" s="10">
        <v>758</v>
      </c>
      <c r="B764" s="10">
        <v>8.696184458034946E-5</v>
      </c>
      <c r="C764" s="10">
        <v>1.197953743768095E-4</v>
      </c>
      <c r="D764" s="10">
        <v>1.4316362069266989E-4</v>
      </c>
      <c r="E764" s="10">
        <v>1.1049624890651499E-4</v>
      </c>
      <c r="F764" s="10">
        <v>1.1707140221962539E-4</v>
      </c>
      <c r="G764" s="10">
        <v>1.079163169538174E-4</v>
      </c>
      <c r="H764" s="10">
        <v>2.1860797701724031E-4</v>
      </c>
      <c r="I764" s="10">
        <v>9.1468660928491528E-5</v>
      </c>
      <c r="J764" s="10">
        <v>1.521606308651773E-4</v>
      </c>
      <c r="K764">
        <v>1.072202416551267E-4</v>
      </c>
      <c r="L764">
        <v>2.6975572194849989E-4</v>
      </c>
      <c r="M764">
        <v>1.364719766743613E-4</v>
      </c>
      <c r="N764">
        <v>3.7990358549704928E-5</v>
      </c>
      <c r="O764">
        <v>8.8568027233429931E-5</v>
      </c>
      <c r="P764">
        <v>2.4052892043306061E-4</v>
      </c>
      <c r="Q764">
        <v>1.159880680936145E-4</v>
      </c>
      <c r="R764">
        <v>7.4630347467905125E-5</v>
      </c>
      <c r="S764">
        <v>1.2807412887411981E-4</v>
      </c>
      <c r="T764">
        <v>2.4557492492291791E-4</v>
      </c>
    </row>
    <row r="765" spans="1:20">
      <c r="A765" s="10">
        <v>759</v>
      </c>
      <c r="B765" s="10">
        <v>3.4739446898239579E-5</v>
      </c>
      <c r="C765" s="10">
        <v>9.373982966669436E-5</v>
      </c>
      <c r="D765" s="10">
        <v>1.0324354073732611E-4</v>
      </c>
      <c r="E765" s="10">
        <v>9.4159810961781727E-5</v>
      </c>
      <c r="F765" s="10">
        <v>6.0605471910693167E-5</v>
      </c>
      <c r="G765" s="10">
        <v>6.8559186176203732E-5</v>
      </c>
      <c r="H765" s="10">
        <v>1.8037804316440139E-4</v>
      </c>
      <c r="I765" s="10">
        <v>6.3861422829920806E-5</v>
      </c>
      <c r="J765" s="10">
        <v>1.307694999919963E-4</v>
      </c>
      <c r="K765">
        <v>1.3606430543570161E-4</v>
      </c>
      <c r="L765">
        <v>2.5379079993528158E-4</v>
      </c>
      <c r="M765">
        <v>9.1129538411784857E-5</v>
      </c>
      <c r="N765">
        <v>1.932879005206682E-5</v>
      </c>
      <c r="O765">
        <v>7.5352367891409969E-5</v>
      </c>
      <c r="P765">
        <v>2.7786290733405699E-4</v>
      </c>
      <c r="Q765">
        <v>7.892153639561911E-5</v>
      </c>
      <c r="R765">
        <v>2.5651994523374531E-5</v>
      </c>
      <c r="S765">
        <v>1.524348241944191E-4</v>
      </c>
      <c r="T765">
        <v>2.9199250917691421E-4</v>
      </c>
    </row>
    <row r="766" spans="1:20">
      <c r="A766" s="10">
        <v>760</v>
      </c>
      <c r="B766" s="10">
        <v>3.0655962444188748E-5</v>
      </c>
      <c r="C766" s="10">
        <v>1.102707662390362E-4</v>
      </c>
      <c r="D766" s="10">
        <v>1.008145844183697E-4</v>
      </c>
      <c r="E766" s="10">
        <v>4.9225077805134193E-5</v>
      </c>
      <c r="F766" s="10">
        <v>3.3324365658073429E-5</v>
      </c>
      <c r="G766" s="10">
        <v>4.869046631730701E-5</v>
      </c>
      <c r="H766" s="10">
        <v>1.128838478031717E-4</v>
      </c>
      <c r="I766" s="10">
        <v>4.0012991359980668E-5</v>
      </c>
      <c r="J766" s="10">
        <v>8.4158986907901934E-5</v>
      </c>
      <c r="K766">
        <v>6.0017927284772633E-5</v>
      </c>
      <c r="L766">
        <v>1.3741625630624279E-4</v>
      </c>
      <c r="M766">
        <v>7.2477613829658466E-5</v>
      </c>
      <c r="N766">
        <v>1.5608671709043039E-5</v>
      </c>
      <c r="O766">
        <v>1.413133456694543E-4</v>
      </c>
      <c r="P766">
        <v>1.3728934704493139E-4</v>
      </c>
      <c r="Q766">
        <v>7.6884729926328084E-5</v>
      </c>
      <c r="R766">
        <v>4.4143718442132274E-6</v>
      </c>
      <c r="S766">
        <v>1.7332216220215791E-4</v>
      </c>
      <c r="T766">
        <v>2.6325222072314192E-4</v>
      </c>
    </row>
    <row r="767" spans="1:20">
      <c r="A767" s="10">
        <v>761</v>
      </c>
      <c r="B767" s="10">
        <v>8.8721284981909229E-6</v>
      </c>
      <c r="C767" s="10">
        <v>7.2231195289192349E-5</v>
      </c>
      <c r="D767" s="10">
        <v>6.8418121992073162E-5</v>
      </c>
      <c r="E767" s="10">
        <v>9.4297826295002038E-6</v>
      </c>
      <c r="F767" s="10">
        <v>3.073080782378887E-6</v>
      </c>
      <c r="G767" s="10">
        <v>2.7270342223697841E-5</v>
      </c>
      <c r="H767" s="10">
        <v>4.8074914151532888E-5</v>
      </c>
      <c r="I767" s="10">
        <v>1.33090497975233E-5</v>
      </c>
      <c r="J767" s="10">
        <v>4.9668963897498473E-5</v>
      </c>
      <c r="K767">
        <v>1.7346365542780981E-5</v>
      </c>
      <c r="L767">
        <v>4.1760192165002213E-5</v>
      </c>
      <c r="M767">
        <v>4.2806608428436298E-5</v>
      </c>
      <c r="N767">
        <v>2.9696475987559091E-6</v>
      </c>
      <c r="O767">
        <v>2.9997110495637252E-5</v>
      </c>
      <c r="P767">
        <v>2.482009647174639E-5</v>
      </c>
      <c r="Q767">
        <v>2.5101081567338511E-5</v>
      </c>
      <c r="R767">
        <v>2.0970697594831009E-6</v>
      </c>
      <c r="S767">
        <v>1.739620380767165E-4</v>
      </c>
      <c r="T767">
        <v>2.7082550697679722E-4</v>
      </c>
    </row>
    <row r="768" spans="1:20">
      <c r="A768" s="10">
        <v>762</v>
      </c>
      <c r="B768" s="10">
        <v>2.4750158926729478E-6</v>
      </c>
      <c r="C768" s="10">
        <v>2.4752865799915251E-5</v>
      </c>
      <c r="D768" s="10">
        <v>2.257353466343637E-5</v>
      </c>
      <c r="E768" s="10">
        <v>6.5037885575629578E-6</v>
      </c>
      <c r="F768" s="10">
        <v>0</v>
      </c>
      <c r="G768" s="10">
        <v>3.3630033429363961E-5</v>
      </c>
      <c r="H768" s="10">
        <v>2.3646976617976451E-5</v>
      </c>
      <c r="I768" s="10">
        <v>7.209978446343939E-6</v>
      </c>
      <c r="J768" s="10">
        <v>5.213093547968964E-5</v>
      </c>
      <c r="K768">
        <v>9.5801862128613704E-6</v>
      </c>
      <c r="L768">
        <v>9.753740486896553E-6</v>
      </c>
      <c r="M768">
        <v>2.3958633149977339E-5</v>
      </c>
      <c r="N768">
        <v>7.4714900831626804E-7</v>
      </c>
      <c r="O768">
        <v>5.4617386507098576E-6</v>
      </c>
      <c r="P768">
        <v>3.2259039497456991E-6</v>
      </c>
      <c r="Q768">
        <v>9.6366041320726445E-6</v>
      </c>
      <c r="R768">
        <v>4.6509104607730041E-7</v>
      </c>
      <c r="S768">
        <v>1.8228801501016619E-4</v>
      </c>
      <c r="T768">
        <v>3.3226052612206071E-4</v>
      </c>
    </row>
    <row r="769" spans="1:20">
      <c r="A769" s="10">
        <v>763</v>
      </c>
      <c r="B769" s="10">
        <v>6.5029839033436089E-8</v>
      </c>
      <c r="C769" s="10">
        <v>8.7159733768455092E-6</v>
      </c>
      <c r="D769" s="10">
        <v>1.248315752307561E-5</v>
      </c>
      <c r="E769" s="10">
        <v>3.3123679972875118E-7</v>
      </c>
      <c r="F769" s="10">
        <v>0</v>
      </c>
      <c r="G769" s="10">
        <v>1.747059179232953E-5</v>
      </c>
      <c r="H769" s="10">
        <v>1.883878573034688E-5</v>
      </c>
      <c r="I769" s="10">
        <v>3.2808197291199372E-6</v>
      </c>
      <c r="J769" s="10">
        <v>4.7278151356893778E-5</v>
      </c>
      <c r="K769">
        <v>4.3955888250359171E-6</v>
      </c>
      <c r="L769">
        <v>3.6965248947566401E-6</v>
      </c>
      <c r="M769">
        <v>1.392442856622184E-5</v>
      </c>
      <c r="N769">
        <v>5.0536913136420532E-7</v>
      </c>
      <c r="O769">
        <v>1.7127492379973399E-6</v>
      </c>
      <c r="P769">
        <v>7.3595662705639067E-6</v>
      </c>
      <c r="Q769">
        <v>0</v>
      </c>
      <c r="R769">
        <v>0</v>
      </c>
      <c r="S769">
        <v>1.6684270526878529E-4</v>
      </c>
      <c r="T769">
        <v>3.8731486930975952E-4</v>
      </c>
    </row>
    <row r="770" spans="1:20">
      <c r="A770" s="10">
        <v>764</v>
      </c>
      <c r="B770" s="10">
        <v>0</v>
      </c>
      <c r="C770" s="10">
        <v>7.7088966879432859E-6</v>
      </c>
      <c r="D770" s="10">
        <v>5.2894659722698433E-6</v>
      </c>
      <c r="E770" s="10">
        <v>0</v>
      </c>
      <c r="F770" s="10">
        <v>0</v>
      </c>
      <c r="G770" s="10">
        <v>3.5576925061509671E-6</v>
      </c>
      <c r="H770" s="10">
        <v>1.8386368516246141E-5</v>
      </c>
      <c r="I770" s="10">
        <v>1.343032580829196E-6</v>
      </c>
      <c r="J770" s="10">
        <v>3.004930127491159E-5</v>
      </c>
      <c r="K770">
        <v>9.8564621083677374E-7</v>
      </c>
      <c r="L770">
        <v>9.8101677170406265E-7</v>
      </c>
      <c r="M770">
        <v>5.971428603725686E-6</v>
      </c>
      <c r="N770">
        <v>1.700013012272919E-9</v>
      </c>
      <c r="O770">
        <v>2.0088280194241659E-7</v>
      </c>
      <c r="P770">
        <v>7.4628647875356234E-6</v>
      </c>
      <c r="Q770">
        <v>0</v>
      </c>
      <c r="R770">
        <v>0</v>
      </c>
      <c r="S770">
        <v>1.363904241632223E-4</v>
      </c>
      <c r="T770">
        <v>3.3711226893859913E-4</v>
      </c>
    </row>
    <row r="771" spans="1:20">
      <c r="A771" s="10">
        <v>765</v>
      </c>
      <c r="B771" s="10">
        <v>0</v>
      </c>
      <c r="C771" s="10">
        <v>6.2018522428126274E-6</v>
      </c>
      <c r="D771" s="10">
        <v>2.2034537508693801E-6</v>
      </c>
      <c r="E771" s="10">
        <v>0</v>
      </c>
      <c r="F771" s="10">
        <v>0</v>
      </c>
      <c r="G771" s="10">
        <v>6.6802635560787054E-7</v>
      </c>
      <c r="H771" s="10">
        <v>1.113662904878439E-5</v>
      </c>
      <c r="I771" s="10">
        <v>4.8501159387875683E-8</v>
      </c>
      <c r="J771" s="10">
        <v>1.2146365553246521E-5</v>
      </c>
      <c r="K771">
        <v>4.1293906089919702E-7</v>
      </c>
      <c r="L771">
        <v>6.8134184261965505E-8</v>
      </c>
      <c r="M771">
        <v>2.5033610910167628E-6</v>
      </c>
      <c r="N771">
        <v>6.9790007872256687E-10</v>
      </c>
      <c r="O771">
        <v>4.8347374039822274E-10</v>
      </c>
      <c r="P771">
        <v>5.1051214440232764E-6</v>
      </c>
      <c r="Q771">
        <v>0</v>
      </c>
      <c r="R771">
        <v>0</v>
      </c>
      <c r="S771">
        <v>1.082863141570891E-4</v>
      </c>
      <c r="T771">
        <v>2.3911980818460269E-4</v>
      </c>
    </row>
    <row r="772" spans="1:20">
      <c r="A772" s="10">
        <v>766</v>
      </c>
      <c r="B772" s="10">
        <v>0</v>
      </c>
      <c r="C772" s="10">
        <v>5.7812651995456788E-7</v>
      </c>
      <c r="D772" s="10">
        <v>3.8494783460517031E-7</v>
      </c>
      <c r="E772" s="10">
        <v>0</v>
      </c>
      <c r="F772" s="10">
        <v>0</v>
      </c>
      <c r="G772" s="10">
        <v>0</v>
      </c>
      <c r="H772" s="10">
        <v>2.135755965539262E-6</v>
      </c>
      <c r="I772" s="10">
        <v>0</v>
      </c>
      <c r="J772" s="10">
        <v>2.174195387931368E-6</v>
      </c>
      <c r="K772">
        <v>0</v>
      </c>
      <c r="L772">
        <v>0</v>
      </c>
      <c r="M772">
        <v>4.9567189178766469E-7</v>
      </c>
      <c r="N772">
        <v>8.052693216029618E-10</v>
      </c>
      <c r="O772">
        <v>0</v>
      </c>
      <c r="P772">
        <v>3.8601024763115289E-7</v>
      </c>
      <c r="Q772">
        <v>0</v>
      </c>
      <c r="R772">
        <v>0</v>
      </c>
      <c r="S772">
        <v>8.7769113708241017E-5</v>
      </c>
      <c r="T772">
        <v>2.381052923474574E-4</v>
      </c>
    </row>
    <row r="773" spans="1:20">
      <c r="A773" s="10">
        <v>767</v>
      </c>
      <c r="B773" s="10">
        <v>0</v>
      </c>
      <c r="C773" s="10">
        <v>0</v>
      </c>
      <c r="D773" s="10">
        <v>3.7604257345758111E-8</v>
      </c>
      <c r="E773" s="10">
        <v>0</v>
      </c>
      <c r="F773" s="10">
        <v>0</v>
      </c>
      <c r="G773" s="10">
        <v>1.8938745091369341E-10</v>
      </c>
      <c r="H773" s="10">
        <v>5.2160602270125132E-7</v>
      </c>
      <c r="I773" s="10">
        <v>0</v>
      </c>
      <c r="J773" s="10">
        <v>1.340581013016453E-6</v>
      </c>
      <c r="K773">
        <v>0</v>
      </c>
      <c r="L773">
        <v>0</v>
      </c>
      <c r="M773">
        <v>9.8402203085640661E-8</v>
      </c>
      <c r="N773">
        <v>5.5474108821537363E-10</v>
      </c>
      <c r="O773">
        <v>0</v>
      </c>
      <c r="P773">
        <v>0</v>
      </c>
      <c r="Q773">
        <v>0</v>
      </c>
      <c r="R773">
        <v>0</v>
      </c>
      <c r="S773">
        <v>8.714872807723545E-5</v>
      </c>
      <c r="T773">
        <v>2.005248375416853E-4</v>
      </c>
    </row>
    <row r="774" spans="1:20">
      <c r="A774" s="10">
        <v>768</v>
      </c>
      <c r="B774" s="10">
        <v>0</v>
      </c>
      <c r="C774" s="10">
        <v>0</v>
      </c>
      <c r="D774" s="10">
        <v>3.6760822035989798E-8</v>
      </c>
      <c r="E774" s="10">
        <v>0</v>
      </c>
      <c r="F774" s="10">
        <v>0</v>
      </c>
      <c r="G774" s="10">
        <v>0</v>
      </c>
      <c r="H774" s="10">
        <v>1.8960975675018319E-8</v>
      </c>
      <c r="I774" s="10">
        <v>0</v>
      </c>
      <c r="J774" s="10">
        <v>5.306635391908444E-7</v>
      </c>
      <c r="K774">
        <v>0</v>
      </c>
      <c r="L774">
        <v>0</v>
      </c>
      <c r="M774">
        <v>8.542044838743291E-9</v>
      </c>
      <c r="N774">
        <v>4.8316159296177702E-10</v>
      </c>
      <c r="O774">
        <v>0</v>
      </c>
      <c r="P774">
        <v>0</v>
      </c>
      <c r="Q774">
        <v>0</v>
      </c>
      <c r="R774">
        <v>0</v>
      </c>
      <c r="S774">
        <v>7.0888458347400144E-5</v>
      </c>
      <c r="T774">
        <v>1.824707784111285E-4</v>
      </c>
    </row>
    <row r="775" spans="1:20">
      <c r="A775" s="10">
        <v>769</v>
      </c>
      <c r="B775" s="10">
        <v>0</v>
      </c>
      <c r="C775" s="10">
        <v>0</v>
      </c>
      <c r="D775" s="10">
        <v>2.4235267791350978E-9</v>
      </c>
      <c r="E775" s="10">
        <v>0</v>
      </c>
      <c r="F775" s="10">
        <v>0</v>
      </c>
      <c r="G775" s="10">
        <v>1.198349095656395E-8</v>
      </c>
      <c r="H775" s="10">
        <v>0</v>
      </c>
      <c r="I775" s="10">
        <v>0</v>
      </c>
      <c r="J775" s="10">
        <v>2.6864028681194829E-8</v>
      </c>
      <c r="K775">
        <v>0</v>
      </c>
      <c r="L775">
        <v>0</v>
      </c>
      <c r="M775">
        <v>0</v>
      </c>
      <c r="N775">
        <v>5.7263596202877274E-10</v>
      </c>
      <c r="O775">
        <v>0</v>
      </c>
      <c r="P775">
        <v>0</v>
      </c>
      <c r="Q775">
        <v>0</v>
      </c>
      <c r="R775">
        <v>0</v>
      </c>
      <c r="S775">
        <v>6.0497347485735248E-5</v>
      </c>
      <c r="T775">
        <v>1.9225061272786401E-4</v>
      </c>
    </row>
    <row r="776" spans="1:20">
      <c r="A776" s="10">
        <v>770</v>
      </c>
      <c r="B776" s="10">
        <v>0</v>
      </c>
      <c r="C776" s="10">
        <v>0</v>
      </c>
      <c r="D776" s="10">
        <v>9.5981258579607837E-11</v>
      </c>
      <c r="E776" s="10">
        <v>0</v>
      </c>
      <c r="F776" s="10">
        <v>0</v>
      </c>
      <c r="G776" s="10">
        <v>1.9134761103065009E-8</v>
      </c>
      <c r="H776" s="10">
        <v>0</v>
      </c>
      <c r="I776" s="10">
        <v>0</v>
      </c>
      <c r="J776" s="10">
        <v>2.639272993240194E-8</v>
      </c>
      <c r="K776">
        <v>0</v>
      </c>
      <c r="L776">
        <v>0</v>
      </c>
      <c r="M776">
        <v>0</v>
      </c>
      <c r="N776">
        <v>5.9053083584217205E-10</v>
      </c>
      <c r="O776">
        <v>0</v>
      </c>
      <c r="P776">
        <v>0</v>
      </c>
      <c r="Q776">
        <v>0</v>
      </c>
      <c r="R776">
        <v>0</v>
      </c>
      <c r="S776">
        <v>5.2428263708981227E-5</v>
      </c>
      <c r="T776">
        <v>2.2436455931929239E-4</v>
      </c>
    </row>
    <row r="777" spans="1:20">
      <c r="A777" s="10">
        <v>771</v>
      </c>
      <c r="B777" s="10">
        <v>0</v>
      </c>
      <c r="C777" s="10">
        <v>5.3389108168531681E-7</v>
      </c>
      <c r="D777" s="10">
        <v>9.5981258579607837E-11</v>
      </c>
      <c r="E777" s="10">
        <v>0</v>
      </c>
      <c r="F777" s="10">
        <v>0</v>
      </c>
      <c r="G777" s="10">
        <v>0</v>
      </c>
      <c r="H777" s="10">
        <v>0</v>
      </c>
      <c r="I777" s="10">
        <v>0</v>
      </c>
      <c r="J777" s="10">
        <v>2.3564937439644592E-10</v>
      </c>
      <c r="K777">
        <v>0</v>
      </c>
      <c r="L777">
        <v>1.154816682406195E-9</v>
      </c>
      <c r="M777">
        <v>0</v>
      </c>
      <c r="N777">
        <v>6.0842570965557115E-10</v>
      </c>
      <c r="O777">
        <v>0</v>
      </c>
      <c r="P777">
        <v>0</v>
      </c>
      <c r="Q777">
        <v>0</v>
      </c>
      <c r="R777">
        <v>0</v>
      </c>
      <c r="S777">
        <v>4.9896617447675208E-5</v>
      </c>
      <c r="T777">
        <v>2.2340257458981449E-4</v>
      </c>
    </row>
    <row r="778" spans="1:20">
      <c r="A778" s="10">
        <v>772</v>
      </c>
      <c r="B778" s="10">
        <v>0</v>
      </c>
      <c r="C778" s="10">
        <v>3.9680502051427161E-7</v>
      </c>
      <c r="D778" s="10">
        <v>4.7990629289803918E-11</v>
      </c>
      <c r="E778" s="10">
        <v>0</v>
      </c>
      <c r="F778" s="10">
        <v>0</v>
      </c>
      <c r="G778" s="10">
        <v>0</v>
      </c>
      <c r="H778" s="10">
        <v>0</v>
      </c>
      <c r="I778" s="10">
        <v>0</v>
      </c>
      <c r="J778" s="10">
        <v>2.3564937439644592E-10</v>
      </c>
      <c r="K778">
        <v>0</v>
      </c>
      <c r="L778">
        <v>0</v>
      </c>
      <c r="M778">
        <v>0</v>
      </c>
      <c r="N778">
        <v>5.5474108821537363E-10</v>
      </c>
      <c r="O778">
        <v>0</v>
      </c>
      <c r="P778">
        <v>0</v>
      </c>
      <c r="Q778">
        <v>0</v>
      </c>
      <c r="R778">
        <v>0</v>
      </c>
      <c r="S778">
        <v>4.6961953655427257E-5</v>
      </c>
      <c r="T778">
        <v>2.431939543676556E-4</v>
      </c>
    </row>
    <row r="779" spans="1:20">
      <c r="A779" s="10">
        <v>773</v>
      </c>
      <c r="B779" s="10">
        <v>0</v>
      </c>
      <c r="C779" s="10">
        <v>0</v>
      </c>
      <c r="D779" s="10">
        <v>9.5981258579607837E-11</v>
      </c>
      <c r="E779" s="10">
        <v>0</v>
      </c>
      <c r="F779" s="10">
        <v>0</v>
      </c>
      <c r="G779" s="10">
        <v>0</v>
      </c>
      <c r="H779" s="10">
        <v>0</v>
      </c>
      <c r="I779" s="10">
        <v>0</v>
      </c>
      <c r="J779" s="10">
        <v>0</v>
      </c>
      <c r="K779">
        <v>0</v>
      </c>
      <c r="L779">
        <v>0</v>
      </c>
      <c r="M779">
        <v>0</v>
      </c>
      <c r="N779">
        <v>7.1579495253596607E-10</v>
      </c>
      <c r="O779">
        <v>0</v>
      </c>
      <c r="P779">
        <v>0</v>
      </c>
      <c r="Q779">
        <v>0</v>
      </c>
      <c r="R779">
        <v>0</v>
      </c>
      <c r="S779">
        <v>4.1882348101648367E-5</v>
      </c>
      <c r="T779">
        <v>2.6518780315015463E-4</v>
      </c>
    </row>
    <row r="780" spans="1:20">
      <c r="A780" s="10">
        <v>774</v>
      </c>
      <c r="B780" s="10">
        <v>2.0460909429721811E-9</v>
      </c>
      <c r="C780" s="10">
        <v>0</v>
      </c>
      <c r="D780" s="10">
        <v>1.079789159020588E-10</v>
      </c>
      <c r="E780" s="10">
        <v>6.900766661015651E-10</v>
      </c>
      <c r="F780" s="10">
        <v>0</v>
      </c>
      <c r="G780" s="10">
        <v>6.3444796056087274E-10</v>
      </c>
      <c r="H780" s="10">
        <v>1.0084738710669089E-9</v>
      </c>
      <c r="I780" s="10">
        <v>2.7301403157935738E-10</v>
      </c>
      <c r="J780" s="10">
        <v>0</v>
      </c>
      <c r="K780">
        <v>0</v>
      </c>
      <c r="L780">
        <v>3.4644500472185851E-10</v>
      </c>
      <c r="M780">
        <v>2.1534566820361241E-10</v>
      </c>
      <c r="N780">
        <v>6.4645231650904434E-9</v>
      </c>
      <c r="O780">
        <v>4.2642383903123246E-9</v>
      </c>
      <c r="P780">
        <v>2.7183820255714998E-10</v>
      </c>
      <c r="Q780">
        <v>0</v>
      </c>
      <c r="R780">
        <v>1.6139332698625951E-9</v>
      </c>
      <c r="S780">
        <v>3.2520646034933652E-5</v>
      </c>
      <c r="T780">
        <v>2.6030529505997923E-4</v>
      </c>
    </row>
    <row r="781" spans="1:20">
      <c r="A781" s="10">
        <v>775</v>
      </c>
      <c r="B781" s="10">
        <v>4.3887723495208128E-7</v>
      </c>
      <c r="C781" s="10">
        <v>9.6398217456060889E-7</v>
      </c>
      <c r="D781" s="10">
        <v>1.425632429231828E-6</v>
      </c>
      <c r="E781" s="10">
        <v>4.1880752865703992E-7</v>
      </c>
      <c r="F781" s="10">
        <v>1.132926588764747E-6</v>
      </c>
      <c r="G781" s="10">
        <v>5.4318593571458225E-7</v>
      </c>
      <c r="H781" s="10">
        <v>5.2812151401287573E-7</v>
      </c>
      <c r="I781" s="10">
        <v>7.8895421503560421E-7</v>
      </c>
      <c r="J781" s="10">
        <v>3.4018108038496532E-7</v>
      </c>
      <c r="K781">
        <v>8.1899580411674077E-8</v>
      </c>
      <c r="L781">
        <v>5.3137446120068054E-7</v>
      </c>
      <c r="M781">
        <v>1.2471053473326721E-6</v>
      </c>
      <c r="N781">
        <v>1.126482306553476E-7</v>
      </c>
      <c r="O781">
        <v>4.1818114895048768E-7</v>
      </c>
      <c r="P781">
        <v>8.8718928041235165E-7</v>
      </c>
      <c r="Q781">
        <v>1.3618654805941591E-6</v>
      </c>
      <c r="R781">
        <v>7.8814205118884874E-7</v>
      </c>
      <c r="S781">
        <v>3.523779940403946E-5</v>
      </c>
      <c r="T781">
        <v>2.9149199269621332E-4</v>
      </c>
    </row>
    <row r="782" spans="1:20">
      <c r="A782" s="10">
        <v>776</v>
      </c>
      <c r="B782" s="10">
        <v>2.5734575932044471E-5</v>
      </c>
      <c r="C782" s="10">
        <v>3.1915157002480578E-5</v>
      </c>
      <c r="D782" s="10">
        <v>5.3569660521199722E-5</v>
      </c>
      <c r="E782" s="10">
        <v>2.2800006533940261E-5</v>
      </c>
      <c r="F782" s="10">
        <v>4.8672108506351518E-5</v>
      </c>
      <c r="G782" s="10">
        <v>2.063287739071387E-5</v>
      </c>
      <c r="H782" s="10">
        <v>3.3285557320141253E-5</v>
      </c>
      <c r="I782" s="10">
        <v>2.6261976625409651E-5</v>
      </c>
      <c r="J782" s="10">
        <v>2.068230580272457E-5</v>
      </c>
      <c r="K782">
        <v>1.8340393433365762E-5</v>
      </c>
      <c r="L782">
        <v>3.5151378384510989E-5</v>
      </c>
      <c r="M782">
        <v>5.3680429621592568E-5</v>
      </c>
      <c r="N782">
        <v>1.4262254692745199E-5</v>
      </c>
      <c r="O782">
        <v>1.913486944098333E-5</v>
      </c>
      <c r="P782">
        <v>3.7735718458008788E-5</v>
      </c>
      <c r="Q782">
        <v>4.7540502569935858E-5</v>
      </c>
      <c r="R782">
        <v>1.9001699005598649E-5</v>
      </c>
      <c r="S782">
        <v>3.4163316622854411E-5</v>
      </c>
      <c r="T782">
        <v>2.8965018790374998E-4</v>
      </c>
    </row>
    <row r="783" spans="1:20">
      <c r="A783" s="10">
        <v>777</v>
      </c>
      <c r="B783" s="10">
        <v>7.3124366431686697E-5</v>
      </c>
      <c r="C783" s="10">
        <v>9.9590108719559614E-5</v>
      </c>
      <c r="D783" s="10">
        <v>1.7162856299249521E-4</v>
      </c>
      <c r="E783" s="10">
        <v>8.1526933975071183E-5</v>
      </c>
      <c r="F783" s="10">
        <v>1.3533271914639079E-4</v>
      </c>
      <c r="G783" s="10">
        <v>6.5369226336554618E-5</v>
      </c>
      <c r="H783" s="10">
        <v>1.108519500609864E-4</v>
      </c>
      <c r="I783" s="10">
        <v>8.6014743401714475E-5</v>
      </c>
      <c r="J783" s="10">
        <v>7.0621783399561422E-5</v>
      </c>
      <c r="K783">
        <v>8.5783272279431019E-5</v>
      </c>
      <c r="L783">
        <v>1.1996740929134111E-4</v>
      </c>
      <c r="M783">
        <v>2.0034555662013691E-4</v>
      </c>
      <c r="N783">
        <v>3.177173331940286E-5</v>
      </c>
      <c r="O783">
        <v>7.6126792368428543E-5</v>
      </c>
      <c r="P783">
        <v>1.073904521284427E-4</v>
      </c>
      <c r="Q783">
        <v>9.9481207448142979E-5</v>
      </c>
      <c r="R783">
        <v>7.9372681683128699E-5</v>
      </c>
      <c r="S783">
        <v>4.3560381631384273E-5</v>
      </c>
      <c r="T783">
        <v>2.3182475008221021E-4</v>
      </c>
    </row>
    <row r="784" spans="1:20">
      <c r="A784" s="10">
        <v>778</v>
      </c>
      <c r="B784" s="10">
        <v>1.3980854108026759E-4</v>
      </c>
      <c r="C784" s="10">
        <v>1.525363194168497E-4</v>
      </c>
      <c r="D784" s="10">
        <v>2.7887564279378482E-4</v>
      </c>
      <c r="E784" s="10">
        <v>1.9803694799855039E-4</v>
      </c>
      <c r="F784" s="10">
        <v>2.4589532300921182E-4</v>
      </c>
      <c r="G784" s="10">
        <v>1.006855930900345E-4</v>
      </c>
      <c r="H784" s="10">
        <v>1.9695740361171021E-4</v>
      </c>
      <c r="I784" s="10">
        <v>1.8644460022496399E-4</v>
      </c>
      <c r="J784" s="10">
        <v>1.287327294279786E-4</v>
      </c>
      <c r="K784">
        <v>2.277666290082675E-4</v>
      </c>
      <c r="L784">
        <v>1.9218577597313841E-4</v>
      </c>
      <c r="M784">
        <v>3.1724283996228871E-4</v>
      </c>
      <c r="N784">
        <v>5.951873280629333E-5</v>
      </c>
      <c r="O784">
        <v>1.3397753306884061E-4</v>
      </c>
      <c r="P784">
        <v>2.1254041379140931E-4</v>
      </c>
      <c r="Q784">
        <v>2.2270106034002069E-4</v>
      </c>
      <c r="R784">
        <v>1.457731242718156E-4</v>
      </c>
      <c r="S784">
        <v>3.7031564983018613E-5</v>
      </c>
      <c r="T784">
        <v>1.8807943217699039E-4</v>
      </c>
    </row>
    <row r="785" spans="1:20">
      <c r="A785" s="10">
        <v>779</v>
      </c>
      <c r="B785" s="10">
        <v>2.259042710373764E-4</v>
      </c>
      <c r="C785" s="10">
        <v>2.154795245554188E-4</v>
      </c>
      <c r="D785" s="10">
        <v>3.6229020536214648E-4</v>
      </c>
      <c r="E785" s="10">
        <v>2.072161062842003E-4</v>
      </c>
      <c r="F785" s="10">
        <v>3.0420647233067837E-4</v>
      </c>
      <c r="G785" s="10">
        <v>1.554767339188282E-4</v>
      </c>
      <c r="H785" s="10">
        <v>2.8343919085710911E-4</v>
      </c>
      <c r="I785" s="10">
        <v>2.6751783876872737E-4</v>
      </c>
      <c r="J785" s="10">
        <v>1.8607552919067569E-4</v>
      </c>
      <c r="K785">
        <v>3.8058785405702258E-4</v>
      </c>
      <c r="L785">
        <v>2.8334052347365351E-4</v>
      </c>
      <c r="M785">
        <v>3.8545169519391251E-4</v>
      </c>
      <c r="N785">
        <v>9.6922141731777984E-5</v>
      </c>
      <c r="O785">
        <v>2.158781764702165E-4</v>
      </c>
      <c r="P785">
        <v>3.352121145575009E-4</v>
      </c>
      <c r="Q785">
        <v>3.2467527740526609E-4</v>
      </c>
      <c r="R785">
        <v>1.540490540756606E-4</v>
      </c>
      <c r="S785">
        <v>2.6609976937050339E-5</v>
      </c>
      <c r="T785">
        <v>1.657025481386668E-4</v>
      </c>
    </row>
    <row r="786" spans="1:20">
      <c r="A786" s="10">
        <v>780</v>
      </c>
      <c r="B786" s="10">
        <v>2.0355577780655461E-4</v>
      </c>
      <c r="C786" s="10">
        <v>3.0868176006487768E-4</v>
      </c>
      <c r="D786" s="10">
        <v>4.1820501376684237E-4</v>
      </c>
      <c r="E786" s="10">
        <v>2.5445574151073812E-4</v>
      </c>
      <c r="F786" s="10">
        <v>3.7671265974893351E-4</v>
      </c>
      <c r="G786" s="10">
        <v>2.0999668517503509E-4</v>
      </c>
      <c r="H786" s="10">
        <v>3.2898286267937213E-4</v>
      </c>
      <c r="I786" s="10">
        <v>3.0860569648266678E-4</v>
      </c>
      <c r="J786" s="10">
        <v>2.3194406958506421E-4</v>
      </c>
      <c r="K786">
        <v>4.216321532324523E-4</v>
      </c>
      <c r="L786">
        <v>2.5719159071288262E-4</v>
      </c>
      <c r="M786">
        <v>4.3406400848074032E-4</v>
      </c>
      <c r="N786">
        <v>8.6617615753410121E-5</v>
      </c>
      <c r="O786">
        <v>2.5042594003471541E-4</v>
      </c>
      <c r="P786">
        <v>3.9380638605502358E-4</v>
      </c>
      <c r="Q786">
        <v>3.6364656359248049E-4</v>
      </c>
      <c r="R786">
        <v>1.2859073154466961E-4</v>
      </c>
      <c r="S786">
        <v>1.5310797393518291E-5</v>
      </c>
      <c r="T786">
        <v>1.2479206185135309E-4</v>
      </c>
    </row>
    <row r="787" spans="1:20">
      <c r="A787" s="10">
        <v>781</v>
      </c>
      <c r="B787" s="10">
        <v>2.301647578118534E-4</v>
      </c>
      <c r="C787" s="10">
        <v>3.335336913477842E-4</v>
      </c>
      <c r="D787" s="10">
        <v>4.3886455495903382E-4</v>
      </c>
      <c r="E787" s="10">
        <v>3.4049888222711098E-4</v>
      </c>
      <c r="F787" s="10">
        <v>4.1925938768967198E-4</v>
      </c>
      <c r="G787" s="10">
        <v>2.1542010637430549E-4</v>
      </c>
      <c r="H787" s="10">
        <v>3.6502007221107487E-4</v>
      </c>
      <c r="I787" s="10">
        <v>3.1189222494963219E-4</v>
      </c>
      <c r="J787" s="10">
        <v>2.546809469055484E-4</v>
      </c>
      <c r="K787">
        <v>3.2261302880501981E-4</v>
      </c>
      <c r="L787">
        <v>3.2382119318975821E-4</v>
      </c>
      <c r="M787">
        <v>4.5824784743870412E-4</v>
      </c>
      <c r="N787">
        <v>8.9519591649981443E-5</v>
      </c>
      <c r="O787">
        <v>2.6073768230995358E-4</v>
      </c>
      <c r="P787">
        <v>3.737250184366206E-4</v>
      </c>
      <c r="Q787">
        <v>3.8885292879507982E-4</v>
      </c>
      <c r="R787">
        <v>1.2278403616440729E-4</v>
      </c>
      <c r="S787">
        <v>1.5266982933118971E-5</v>
      </c>
      <c r="T787">
        <v>9.1711202007429478E-5</v>
      </c>
    </row>
    <row r="788" spans="1:20">
      <c r="A788" s="10">
        <v>782</v>
      </c>
      <c r="B788" s="10">
        <v>2.1014440081540861E-4</v>
      </c>
      <c r="C788" s="10">
        <v>3.0092895641964238E-4</v>
      </c>
      <c r="D788" s="10">
        <v>4.0231510165092231E-4</v>
      </c>
      <c r="E788" s="10">
        <v>2.644419904625049E-4</v>
      </c>
      <c r="F788" s="10">
        <v>3.7901946208027381E-4</v>
      </c>
      <c r="G788" s="10">
        <v>1.9267287055103831E-4</v>
      </c>
      <c r="H788" s="10">
        <v>3.3811180360974802E-4</v>
      </c>
      <c r="I788" s="10">
        <v>2.6047549238229192E-4</v>
      </c>
      <c r="J788" s="10">
        <v>2.6595006406746979E-4</v>
      </c>
      <c r="K788">
        <v>3.0345335690091808E-4</v>
      </c>
      <c r="L788">
        <v>3.26473749368411E-4</v>
      </c>
      <c r="M788">
        <v>4.1526669147617901E-4</v>
      </c>
      <c r="N788">
        <v>9.6809717187045321E-5</v>
      </c>
      <c r="O788">
        <v>2.290779273774052E-4</v>
      </c>
      <c r="P788">
        <v>3.6829341931132612E-4</v>
      </c>
      <c r="Q788">
        <v>3.7347679727301868E-4</v>
      </c>
      <c r="R788">
        <v>1.4405048703094059E-4</v>
      </c>
      <c r="S788">
        <v>3.1374610827169452E-5</v>
      </c>
      <c r="T788">
        <v>8.2897537322425529E-5</v>
      </c>
    </row>
    <row r="789" spans="1:20">
      <c r="A789" s="10">
        <v>783</v>
      </c>
      <c r="B789" s="10">
        <v>1.216080181666902E-4</v>
      </c>
      <c r="C789" s="10">
        <v>2.5891574451842312E-4</v>
      </c>
      <c r="D789" s="10">
        <v>3.253967912162577E-4</v>
      </c>
      <c r="E789" s="10">
        <v>2.0420760204555279E-4</v>
      </c>
      <c r="F789" s="10">
        <v>2.9970847242195348E-4</v>
      </c>
      <c r="G789" s="10">
        <v>1.971599412542462E-4</v>
      </c>
      <c r="H789" s="10">
        <v>2.395047766292351E-4</v>
      </c>
      <c r="I789" s="10">
        <v>1.92273938046499E-4</v>
      </c>
      <c r="J789" s="10">
        <v>2.139238535262557E-4</v>
      </c>
      <c r="K789">
        <v>2.7718055158591477E-4</v>
      </c>
      <c r="L789">
        <v>2.2891210778432349E-4</v>
      </c>
      <c r="M789">
        <v>3.3976309415334038E-4</v>
      </c>
      <c r="N789">
        <v>5.173069806338621E-5</v>
      </c>
      <c r="O789">
        <v>2.054601406129761E-4</v>
      </c>
      <c r="P789">
        <v>2.4344683169930901E-4</v>
      </c>
      <c r="Q789">
        <v>2.9132575864152541E-4</v>
      </c>
      <c r="R789">
        <v>8.295203784523785E-5</v>
      </c>
      <c r="S789">
        <v>2.8200879676762369E-5</v>
      </c>
      <c r="T789">
        <v>1.1299357126974069E-4</v>
      </c>
    </row>
    <row r="790" spans="1:20">
      <c r="A790" s="10">
        <v>784</v>
      </c>
      <c r="B790" s="10">
        <v>9.1855383238420972E-5</v>
      </c>
      <c r="C790" s="10">
        <v>1.8743939413519781E-4</v>
      </c>
      <c r="D790" s="10">
        <v>2.0984485983065781E-4</v>
      </c>
      <c r="E790" s="10">
        <v>1.174250901865632E-4</v>
      </c>
      <c r="F790" s="10">
        <v>1.647559397049568E-4</v>
      </c>
      <c r="G790" s="10">
        <v>1.304357518695021E-4</v>
      </c>
      <c r="H790" s="10">
        <v>1.449788475443023E-4</v>
      </c>
      <c r="I790" s="10">
        <v>1.3079995503036151E-4</v>
      </c>
      <c r="J790" s="10">
        <v>1.189122915383436E-4</v>
      </c>
      <c r="K790">
        <v>1.744532343916075E-4</v>
      </c>
      <c r="L790">
        <v>1.363963077771331E-4</v>
      </c>
      <c r="M790">
        <v>2.0189787676665619E-4</v>
      </c>
      <c r="N790">
        <v>2.7369368438524771E-5</v>
      </c>
      <c r="O790">
        <v>2.0048524712621419E-4</v>
      </c>
      <c r="P790">
        <v>1.0472168057483779E-4</v>
      </c>
      <c r="Q790">
        <v>1.8637947715266579E-4</v>
      </c>
      <c r="R790">
        <v>4.9398072987219767E-5</v>
      </c>
      <c r="S790">
        <v>2.7048686490164979E-5</v>
      </c>
      <c r="T790">
        <v>1.242426048114166E-4</v>
      </c>
    </row>
    <row r="791" spans="1:20">
      <c r="A791" s="10">
        <v>785</v>
      </c>
      <c r="B791" s="10">
        <v>2.542887387315098E-5</v>
      </c>
      <c r="C791" s="10">
        <v>1.0602857237990271E-4</v>
      </c>
      <c r="D791" s="10">
        <v>9.3770696816657765E-5</v>
      </c>
      <c r="E791" s="10">
        <v>3.0546071105819253E-5</v>
      </c>
      <c r="F791" s="10">
        <v>2.4736520263504798E-5</v>
      </c>
      <c r="G791" s="10">
        <v>4.4440834449058552E-5</v>
      </c>
      <c r="H791" s="10">
        <v>5.5375296093036548E-5</v>
      </c>
      <c r="I791" s="10">
        <v>5.0690078998696227E-5</v>
      </c>
      <c r="J791" s="10">
        <v>5.7548084536955661E-5</v>
      </c>
      <c r="K791">
        <v>4.5737462211226147E-5</v>
      </c>
      <c r="L791">
        <v>4.6379357848167288E-5</v>
      </c>
      <c r="M791">
        <v>6.9599669716084925E-5</v>
      </c>
      <c r="N791">
        <v>6.1114125675675434E-6</v>
      </c>
      <c r="O791">
        <v>1.3684141098921471E-4</v>
      </c>
      <c r="P791">
        <v>2.508894445407541E-5</v>
      </c>
      <c r="Q791">
        <v>6.7048245111003528E-5</v>
      </c>
      <c r="R791">
        <v>9.0864025696728815E-6</v>
      </c>
      <c r="S791">
        <v>2.8711983901716479E-5</v>
      </c>
      <c r="T791">
        <v>1.1660579054741421E-4</v>
      </c>
    </row>
    <row r="792" spans="1:20">
      <c r="A792" s="10">
        <v>786</v>
      </c>
      <c r="B792" s="10">
        <v>1.32776095601554E-5</v>
      </c>
      <c r="C792" s="10">
        <v>8.8491220460359539E-5</v>
      </c>
      <c r="D792" s="10">
        <v>7.8106989131777977E-5</v>
      </c>
      <c r="E792" s="10">
        <v>2.1198189075307541E-5</v>
      </c>
      <c r="F792" s="10">
        <v>0</v>
      </c>
      <c r="G792" s="10">
        <v>4.6357569917395283E-5</v>
      </c>
      <c r="H792" s="10">
        <v>3.7283810337387247E-5</v>
      </c>
      <c r="I792" s="10">
        <v>3.4041000095648731E-5</v>
      </c>
      <c r="J792" s="10">
        <v>6.014177469345948E-5</v>
      </c>
      <c r="K792">
        <v>2.987840238900945E-5</v>
      </c>
      <c r="L792">
        <v>2.592661611419912E-5</v>
      </c>
      <c r="M792">
        <v>5.5014119181194589E-5</v>
      </c>
      <c r="N792">
        <v>2.7231322908209759E-6</v>
      </c>
      <c r="O792">
        <v>1.093900478580322E-4</v>
      </c>
      <c r="P792">
        <v>3.2164802253903841E-6</v>
      </c>
      <c r="Q792">
        <v>4.235979031620219E-5</v>
      </c>
      <c r="R792">
        <v>8.4866454880869609E-7</v>
      </c>
      <c r="S792">
        <v>2.635963030787408E-5</v>
      </c>
      <c r="T792">
        <v>1.4210483963834471E-4</v>
      </c>
    </row>
    <row r="793" spans="1:20">
      <c r="A793" s="10">
        <v>787</v>
      </c>
      <c r="B793" s="10">
        <v>5.4280134653289194E-6</v>
      </c>
      <c r="C793" s="10">
        <v>4.9886449811952391E-5</v>
      </c>
      <c r="D793" s="10">
        <v>6.4861692424950996E-5</v>
      </c>
      <c r="E793" s="10">
        <v>1.3830056490896829E-5</v>
      </c>
      <c r="F793" s="10">
        <v>0</v>
      </c>
      <c r="G793" s="10">
        <v>3.6411954218270488E-5</v>
      </c>
      <c r="H793" s="10">
        <v>2.9041715911806049E-5</v>
      </c>
      <c r="I793" s="10">
        <v>2.6315919286686201E-5</v>
      </c>
      <c r="J793" s="10">
        <v>6.6287337175428607E-5</v>
      </c>
      <c r="K793">
        <v>1.666135371610242E-5</v>
      </c>
      <c r="L793">
        <v>1.333004896501471E-5</v>
      </c>
      <c r="M793">
        <v>5.2090232863857047E-5</v>
      </c>
      <c r="N793">
        <v>1.3087415963429471E-6</v>
      </c>
      <c r="O793">
        <v>8.0964842373322049E-5</v>
      </c>
      <c r="P793">
        <v>7.3559417611964781E-6</v>
      </c>
      <c r="Q793">
        <v>3.7968640481127789E-5</v>
      </c>
      <c r="R793">
        <v>4.8807568195499875E-7</v>
      </c>
      <c r="S793">
        <v>2.4972857617374619E-5</v>
      </c>
      <c r="T793">
        <v>8.1160656334132973E-5</v>
      </c>
    </row>
    <row r="794" spans="1:20">
      <c r="A794" s="10">
        <v>788</v>
      </c>
      <c r="B794" s="10">
        <v>3.229238394588119E-7</v>
      </c>
      <c r="C794" s="10">
        <v>2.709609580047201E-5</v>
      </c>
      <c r="D794" s="10">
        <v>2.9289265941361801E-5</v>
      </c>
      <c r="E794" s="10">
        <v>6.9007666610156508E-6</v>
      </c>
      <c r="F794" s="10">
        <v>0</v>
      </c>
      <c r="G794" s="10">
        <v>1.7207466337402589E-5</v>
      </c>
      <c r="H794" s="10">
        <v>1.6916146964147431E-5</v>
      </c>
      <c r="I794" s="10">
        <v>1.533594063641691E-5</v>
      </c>
      <c r="J794" s="10">
        <v>3.806859794472851E-5</v>
      </c>
      <c r="K794">
        <v>1.1845943512485661E-5</v>
      </c>
      <c r="L794">
        <v>6.4034585039423499E-7</v>
      </c>
      <c r="M794">
        <v>3.1043235554517312E-5</v>
      </c>
      <c r="N794">
        <v>2.5289035673095677E-7</v>
      </c>
      <c r="O794">
        <v>2.707076642502104E-5</v>
      </c>
      <c r="P794">
        <v>7.4574280234844796E-6</v>
      </c>
      <c r="Q794">
        <v>3.298031273656613E-6</v>
      </c>
      <c r="R794">
        <v>0</v>
      </c>
      <c r="S794">
        <v>1.6329014449485519E-5</v>
      </c>
      <c r="T794">
        <v>7.6275464152953076E-5</v>
      </c>
    </row>
    <row r="795" spans="1:20">
      <c r="A795" s="10">
        <v>789</v>
      </c>
      <c r="B795" s="10">
        <v>1.6591263114614301E-7</v>
      </c>
      <c r="C795" s="10">
        <v>1.3585701674657819E-5</v>
      </c>
      <c r="D795" s="10">
        <v>1.314996212197706E-5</v>
      </c>
      <c r="E795" s="10">
        <v>2.1861628782097581E-6</v>
      </c>
      <c r="F795" s="10">
        <v>0</v>
      </c>
      <c r="G795" s="10">
        <v>5.9275080957438116E-6</v>
      </c>
      <c r="H795" s="10">
        <v>1.202063974172255E-5</v>
      </c>
      <c r="I795" s="10">
        <v>6.8995571588821533E-6</v>
      </c>
      <c r="J795" s="10">
        <v>1.7669417795860038E-5</v>
      </c>
      <c r="K795">
        <v>5.6599689019796493E-6</v>
      </c>
      <c r="L795">
        <v>0</v>
      </c>
      <c r="M795">
        <v>1.6981898287914172E-5</v>
      </c>
      <c r="N795">
        <v>6.0842570965557115E-10</v>
      </c>
      <c r="O795">
        <v>3.7187526963914908E-6</v>
      </c>
      <c r="P795">
        <v>6.8140776107658927E-6</v>
      </c>
      <c r="Q795">
        <v>0</v>
      </c>
      <c r="R795">
        <v>0</v>
      </c>
      <c r="S795">
        <v>1.4581159088350379E-5</v>
      </c>
      <c r="T795">
        <v>4.1854130180584902E-5</v>
      </c>
    </row>
    <row r="796" spans="1:20">
      <c r="A796" s="10">
        <v>790</v>
      </c>
      <c r="B796" s="10">
        <v>0</v>
      </c>
      <c r="C796" s="10">
        <v>8.508340551127734E-6</v>
      </c>
      <c r="D796" s="10">
        <v>5.2027786989350719E-6</v>
      </c>
      <c r="E796" s="10">
        <v>0</v>
      </c>
      <c r="F796" s="10">
        <v>0</v>
      </c>
      <c r="G796" s="10">
        <v>1.342593206833045E-6</v>
      </c>
      <c r="H796" s="10">
        <v>6.5028791373649899E-6</v>
      </c>
      <c r="I796" s="10">
        <v>3.3530398853254479E-6</v>
      </c>
      <c r="J796" s="10">
        <v>2.7690439254734441E-6</v>
      </c>
      <c r="K796">
        <v>4.2626126155439732E-6</v>
      </c>
      <c r="L796">
        <v>0</v>
      </c>
      <c r="M796">
        <v>6.6357744765019181E-6</v>
      </c>
      <c r="N796">
        <v>6.9790007872256687E-10</v>
      </c>
      <c r="O796">
        <v>1.325392225962464E-6</v>
      </c>
      <c r="P796">
        <v>3.1569476590303678E-6</v>
      </c>
      <c r="Q796">
        <v>0</v>
      </c>
      <c r="R796">
        <v>0</v>
      </c>
      <c r="S796">
        <v>1.4633879097999791E-5</v>
      </c>
      <c r="T796">
        <v>2.3397883488623301E-5</v>
      </c>
    </row>
    <row r="797" spans="1:20">
      <c r="A797" s="10">
        <v>791</v>
      </c>
      <c r="B797" s="10">
        <v>0</v>
      </c>
      <c r="C797" s="10">
        <v>2.4142475878375492E-6</v>
      </c>
      <c r="D797" s="10">
        <v>1.160008495292826E-6</v>
      </c>
      <c r="E797" s="10">
        <v>0</v>
      </c>
      <c r="F797" s="10">
        <v>0</v>
      </c>
      <c r="G797" s="10">
        <v>9.0224181615283511E-8</v>
      </c>
      <c r="H797" s="10">
        <v>4.9041834315139702E-7</v>
      </c>
      <c r="I797" s="10">
        <v>4.7983443890954835E-7</v>
      </c>
      <c r="J797" s="10">
        <v>1.6099942297764219E-6</v>
      </c>
      <c r="K797">
        <v>1.250615441580425E-6</v>
      </c>
      <c r="L797">
        <v>1.154816682406195E-9</v>
      </c>
      <c r="M797">
        <v>1.273694256440496E-6</v>
      </c>
      <c r="N797">
        <v>6.6211033109576856E-10</v>
      </c>
      <c r="O797">
        <v>1.827254084287165E-7</v>
      </c>
      <c r="P797">
        <v>0</v>
      </c>
      <c r="Q797">
        <v>0</v>
      </c>
      <c r="R797">
        <v>0</v>
      </c>
      <c r="S797">
        <v>1.7820854312909141E-5</v>
      </c>
      <c r="T797">
        <v>1.540898379065203E-5</v>
      </c>
    </row>
    <row r="798" spans="1:20">
      <c r="A798" s="10">
        <v>792</v>
      </c>
      <c r="B798" s="10">
        <v>0</v>
      </c>
      <c r="C798" s="10">
        <v>5.4571639686620572E-8</v>
      </c>
      <c r="D798" s="10">
        <v>4.6634894012366963E-7</v>
      </c>
      <c r="E798" s="10">
        <v>0</v>
      </c>
      <c r="F798" s="10">
        <v>0</v>
      </c>
      <c r="G798" s="10">
        <v>8.0679054089233361E-9</v>
      </c>
      <c r="H798" s="10">
        <v>1.771080145468745E-8</v>
      </c>
      <c r="I798" s="10">
        <v>3.1952753325584052E-8</v>
      </c>
      <c r="J798" s="10">
        <v>4.1797600835446398E-7</v>
      </c>
      <c r="K798">
        <v>0</v>
      </c>
      <c r="L798">
        <v>0</v>
      </c>
      <c r="M798">
        <v>2.9343718568318228E-7</v>
      </c>
      <c r="N798">
        <v>6.4421545728236946E-10</v>
      </c>
      <c r="O798">
        <v>3.3069603843238432E-8</v>
      </c>
      <c r="P798">
        <v>0</v>
      </c>
      <c r="Q798">
        <v>0</v>
      </c>
      <c r="R798">
        <v>0</v>
      </c>
      <c r="S798">
        <v>2.2510002514469769E-5</v>
      </c>
      <c r="T798">
        <v>8.5167727381517387E-6</v>
      </c>
    </row>
    <row r="799" spans="1:20">
      <c r="A799" s="10">
        <v>793</v>
      </c>
      <c r="B799" s="10">
        <v>0</v>
      </c>
      <c r="C799" s="10">
        <v>0</v>
      </c>
      <c r="D799" s="10">
        <v>1.881712574453212E-7</v>
      </c>
      <c r="E799" s="10">
        <v>0</v>
      </c>
      <c r="F799" s="10">
        <v>0</v>
      </c>
      <c r="G799" s="10">
        <v>0</v>
      </c>
      <c r="H799" s="10">
        <v>0</v>
      </c>
      <c r="I799" s="10">
        <v>0</v>
      </c>
      <c r="J799" s="10">
        <v>2.285798931645525E-8</v>
      </c>
      <c r="K799">
        <v>0</v>
      </c>
      <c r="L799">
        <v>0</v>
      </c>
      <c r="M799">
        <v>4.9102401444893677E-8</v>
      </c>
      <c r="N799">
        <v>5.7263596202877274E-10</v>
      </c>
      <c r="O799">
        <v>3.2231582693214847E-10</v>
      </c>
      <c r="P799">
        <v>0</v>
      </c>
      <c r="Q799">
        <v>0</v>
      </c>
      <c r="R799">
        <v>0</v>
      </c>
      <c r="S799">
        <v>3.3020393479588443E-5</v>
      </c>
      <c r="T799">
        <v>8.9726149802024553E-6</v>
      </c>
    </row>
    <row r="800" spans="1:20">
      <c r="A800" s="10">
        <v>794</v>
      </c>
      <c r="B800" s="10">
        <v>0</v>
      </c>
      <c r="C800" s="10">
        <v>0</v>
      </c>
      <c r="D800" s="10">
        <v>2.7354658695188231E-9</v>
      </c>
      <c r="E800" s="10">
        <v>0</v>
      </c>
      <c r="F800" s="10">
        <v>0</v>
      </c>
      <c r="G800" s="10">
        <v>0</v>
      </c>
      <c r="H800" s="10">
        <v>0</v>
      </c>
      <c r="I800" s="10">
        <v>0</v>
      </c>
      <c r="J800" s="10">
        <v>1.4610261212579641E-8</v>
      </c>
      <c r="K800">
        <v>0</v>
      </c>
      <c r="L800">
        <v>0</v>
      </c>
      <c r="M800">
        <v>0</v>
      </c>
      <c r="N800">
        <v>6.8000520490916777E-10</v>
      </c>
      <c r="O800">
        <v>3.7001856931810652E-9</v>
      </c>
      <c r="P800">
        <v>0</v>
      </c>
      <c r="Q800">
        <v>0</v>
      </c>
      <c r="R800">
        <v>0</v>
      </c>
      <c r="S800">
        <v>3.9910615531204412E-5</v>
      </c>
      <c r="T800">
        <v>2.551006499122096E-5</v>
      </c>
    </row>
    <row r="801" spans="1:20">
      <c r="A801" s="10">
        <v>795</v>
      </c>
      <c r="B801" s="10">
        <v>0</v>
      </c>
      <c r="C801" s="10">
        <v>5.3301513241265843E-7</v>
      </c>
      <c r="D801" s="10">
        <v>9.5981258579607837E-11</v>
      </c>
      <c r="E801" s="10">
        <v>0</v>
      </c>
      <c r="F801" s="10">
        <v>0</v>
      </c>
      <c r="G801" s="10">
        <v>0</v>
      </c>
      <c r="H801" s="10">
        <v>0</v>
      </c>
      <c r="I801" s="10">
        <v>0</v>
      </c>
      <c r="J801" s="10">
        <v>2.3564937439644592E-10</v>
      </c>
      <c r="K801">
        <v>0</v>
      </c>
      <c r="L801">
        <v>0</v>
      </c>
      <c r="M801">
        <v>0</v>
      </c>
      <c r="N801">
        <v>6.2632058346897015E-10</v>
      </c>
      <c r="O801">
        <v>0</v>
      </c>
      <c r="P801">
        <v>0</v>
      </c>
      <c r="Q801">
        <v>0</v>
      </c>
      <c r="R801">
        <v>0</v>
      </c>
      <c r="S801">
        <v>5.6195591678829121E-5</v>
      </c>
      <c r="T801">
        <v>5.6835290491097648E-5</v>
      </c>
    </row>
    <row r="802" spans="1:20">
      <c r="A802" s="10">
        <v>796</v>
      </c>
      <c r="B802" s="10">
        <v>0</v>
      </c>
      <c r="C802" s="10">
        <v>5.7944044386355546E-7</v>
      </c>
      <c r="D802" s="10">
        <v>2.8794377573882351E-10</v>
      </c>
      <c r="E802" s="10">
        <v>0</v>
      </c>
      <c r="F802" s="10">
        <v>0</v>
      </c>
      <c r="G802" s="10">
        <v>0</v>
      </c>
      <c r="H802" s="10">
        <v>0</v>
      </c>
      <c r="I802" s="10">
        <v>0</v>
      </c>
      <c r="J802" s="10">
        <v>0</v>
      </c>
      <c r="K802">
        <v>0</v>
      </c>
      <c r="L802">
        <v>0</v>
      </c>
      <c r="M802">
        <v>0</v>
      </c>
      <c r="N802">
        <v>5.5474108821537363E-10</v>
      </c>
      <c r="O802">
        <v>0</v>
      </c>
      <c r="P802">
        <v>0</v>
      </c>
      <c r="Q802">
        <v>0</v>
      </c>
      <c r="R802">
        <v>0</v>
      </c>
      <c r="S802">
        <v>5.6218661047124012E-5</v>
      </c>
      <c r="T802">
        <v>6.3356727888540072E-5</v>
      </c>
    </row>
    <row r="803" spans="1:20">
      <c r="A803" s="10">
        <v>797</v>
      </c>
      <c r="B803" s="10">
        <v>0</v>
      </c>
      <c r="C803" s="10">
        <v>5.7812651995456788E-7</v>
      </c>
      <c r="D803" s="10">
        <v>9.5981258579607837E-11</v>
      </c>
      <c r="E803" s="10">
        <v>0</v>
      </c>
      <c r="F803" s="10">
        <v>0</v>
      </c>
      <c r="G803" s="10">
        <v>0</v>
      </c>
      <c r="H803" s="10">
        <v>0</v>
      </c>
      <c r="I803" s="10">
        <v>0</v>
      </c>
      <c r="J803" s="10">
        <v>1.413896246378675E-8</v>
      </c>
      <c r="K803">
        <v>0</v>
      </c>
      <c r="L803">
        <v>0</v>
      </c>
      <c r="M803">
        <v>0</v>
      </c>
      <c r="N803">
        <v>5.5474108821537363E-10</v>
      </c>
      <c r="O803">
        <v>0</v>
      </c>
      <c r="P803">
        <v>0</v>
      </c>
      <c r="Q803">
        <v>0</v>
      </c>
      <c r="R803">
        <v>0</v>
      </c>
      <c r="S803">
        <v>5.5068395235737593E-5</v>
      </c>
      <c r="T803">
        <v>5.877901475128876E-5</v>
      </c>
    </row>
    <row r="804" spans="1:20">
      <c r="A804" s="10">
        <v>798</v>
      </c>
      <c r="B804" s="10">
        <v>1.8668261775758271E-9</v>
      </c>
      <c r="C804" s="10">
        <v>2.1154174934701229E-7</v>
      </c>
      <c r="D804" s="10">
        <v>8.8902640759361748E-9</v>
      </c>
      <c r="E804" s="10">
        <v>6.4407155502812748E-10</v>
      </c>
      <c r="F804" s="10">
        <v>0</v>
      </c>
      <c r="G804" s="10">
        <v>5.7952559979590167E-10</v>
      </c>
      <c r="H804" s="10">
        <v>9.5846690225367358E-10</v>
      </c>
      <c r="I804" s="10">
        <v>6.5436696457909474E-10</v>
      </c>
      <c r="J804" s="10">
        <v>4.712987487928918E-11</v>
      </c>
      <c r="K804">
        <v>0</v>
      </c>
      <c r="L804">
        <v>3.4644500472185851E-10</v>
      </c>
      <c r="M804">
        <v>3.5890944700602058E-10</v>
      </c>
      <c r="N804">
        <v>4.9703012016716138E-9</v>
      </c>
      <c r="O804">
        <v>3.7232849941112019E-9</v>
      </c>
      <c r="P804">
        <v>1.3591910127857499E-10</v>
      </c>
      <c r="Q804">
        <v>0</v>
      </c>
      <c r="R804">
        <v>1.22436317024059E-9</v>
      </c>
      <c r="S804">
        <v>5.6580401544383102E-5</v>
      </c>
      <c r="T804">
        <v>6.8868575257910187E-5</v>
      </c>
    </row>
    <row r="805" spans="1:20">
      <c r="A805" s="10">
        <v>799</v>
      </c>
      <c r="B805" s="10">
        <v>2.4713687819286771E-6</v>
      </c>
      <c r="C805" s="10">
        <v>4.5992592510203852E-7</v>
      </c>
      <c r="D805" s="10">
        <v>2.3230943896888609E-7</v>
      </c>
      <c r="E805" s="10">
        <v>1.6906188242822251E-6</v>
      </c>
      <c r="F805" s="10">
        <v>1.413442220652158E-7</v>
      </c>
      <c r="G805" s="10">
        <v>1.8165362496818181E-6</v>
      </c>
      <c r="H805" s="10">
        <v>8.0644154981403749E-7</v>
      </c>
      <c r="I805" s="10">
        <v>1.7262229415970229E-6</v>
      </c>
      <c r="J805" s="10">
        <v>1.0725981879590711E-6</v>
      </c>
      <c r="K805">
        <v>1.5327904665282101E-7</v>
      </c>
      <c r="L805">
        <v>6.0249673362837198E-7</v>
      </c>
      <c r="M805">
        <v>3.4506810418223338E-7</v>
      </c>
      <c r="N805">
        <v>2.5997896362028951E-7</v>
      </c>
      <c r="O805">
        <v>3.3104467671851603E-7</v>
      </c>
      <c r="P805">
        <v>6.9826172963513255E-7</v>
      </c>
      <c r="Q805">
        <v>3.1675874693386933E-7</v>
      </c>
      <c r="R805">
        <v>2.018334859705925E-6</v>
      </c>
      <c r="S805">
        <v>5.6650787322628603E-5</v>
      </c>
      <c r="T805">
        <v>9.6483198281929373E-5</v>
      </c>
    </row>
    <row r="806" spans="1:20">
      <c r="A806" s="10">
        <v>800</v>
      </c>
      <c r="B806" s="10">
        <v>3.2703604954613159E-5</v>
      </c>
      <c r="C806" s="10">
        <v>2.4275140585592789E-5</v>
      </c>
      <c r="D806" s="10">
        <v>1.281677758000674E-5</v>
      </c>
      <c r="E806" s="10">
        <v>3.847483347504864E-5</v>
      </c>
      <c r="F806" s="10">
        <v>1.7054737574275781E-5</v>
      </c>
      <c r="G806" s="10">
        <v>3.663393524948643E-5</v>
      </c>
      <c r="H806" s="10">
        <v>2.9791080757590881E-5</v>
      </c>
      <c r="I806" s="10">
        <v>3.7255904992625823E-5</v>
      </c>
      <c r="J806" s="10">
        <v>3.1365569163724677E-5</v>
      </c>
      <c r="K806">
        <v>1.5872197675076848E-5</v>
      </c>
      <c r="L806">
        <v>3.5625286280553427E-5</v>
      </c>
      <c r="M806">
        <v>1.6232732242800631E-5</v>
      </c>
      <c r="N806">
        <v>1.180160217415994E-5</v>
      </c>
      <c r="O806">
        <v>1.459805124179971E-5</v>
      </c>
      <c r="P806">
        <v>4.3904452175903998E-5</v>
      </c>
      <c r="Q806">
        <v>1.7038622115410201E-5</v>
      </c>
      <c r="R806">
        <v>3.2943146768246461E-5</v>
      </c>
      <c r="S806">
        <v>6.2044761504488188E-5</v>
      </c>
      <c r="T806">
        <v>1.5370514171672729E-4</v>
      </c>
    </row>
    <row r="807" spans="1:20">
      <c r="A807" s="10">
        <v>801</v>
      </c>
      <c r="B807" s="10">
        <v>7.6521186474202244E-5</v>
      </c>
      <c r="C807" s="10">
        <v>6.5675976350296574E-5</v>
      </c>
      <c r="D807" s="10">
        <v>4.8997977793677283E-5</v>
      </c>
      <c r="E807" s="10">
        <v>5.330231527785091E-5</v>
      </c>
      <c r="F807" s="10">
        <v>4.8357273583651269E-5</v>
      </c>
      <c r="G807" s="10">
        <v>7.3782279958458372E-5</v>
      </c>
      <c r="H807" s="10">
        <v>8.849803488996931E-5</v>
      </c>
      <c r="I807" s="10">
        <v>7.2525716687595596E-5</v>
      </c>
      <c r="J807" s="10">
        <v>8.4715247860386598E-5</v>
      </c>
      <c r="K807">
        <v>9.2912861803503703E-5</v>
      </c>
      <c r="L807">
        <v>1.0033226333330791E-4</v>
      </c>
      <c r="M807">
        <v>5.099481790248062E-5</v>
      </c>
      <c r="N807">
        <v>2.817028259521339E-5</v>
      </c>
      <c r="O807">
        <v>5.0439074024491577E-5</v>
      </c>
      <c r="P807">
        <v>1.4166163800122771E-4</v>
      </c>
      <c r="Q807">
        <v>6.8764272393975276E-5</v>
      </c>
      <c r="R807">
        <v>9.1600215792489499E-5</v>
      </c>
      <c r="S807">
        <v>8.0819447716745757E-5</v>
      </c>
      <c r="T807">
        <v>1.696188024648344E-4</v>
      </c>
    </row>
    <row r="808" spans="1:20">
      <c r="A808" s="10">
        <v>802</v>
      </c>
      <c r="B808" s="10">
        <v>1.173594061375348E-4</v>
      </c>
      <c r="C808" s="10">
        <v>1.281289871366469E-4</v>
      </c>
      <c r="D808" s="10">
        <v>1.028062909152723E-4</v>
      </c>
      <c r="E808" s="10">
        <v>7.8698769771831615E-5</v>
      </c>
      <c r="F808" s="10">
        <v>1.3985567853934329E-4</v>
      </c>
      <c r="G808" s="10">
        <v>9.6576529322540448E-5</v>
      </c>
      <c r="H808" s="10">
        <v>1.3495387341223611E-4</v>
      </c>
      <c r="I808" s="10">
        <v>1.169266964575024E-4</v>
      </c>
      <c r="J808" s="10">
        <v>1.169011937954195E-4</v>
      </c>
      <c r="K808">
        <v>1.141870274964692E-4</v>
      </c>
      <c r="L808">
        <v>1.1655055212664609E-4</v>
      </c>
      <c r="M808">
        <v>1.014191007861698E-4</v>
      </c>
      <c r="N808">
        <v>1.8800987459518291E-5</v>
      </c>
      <c r="O808">
        <v>5.6970550702154368E-5</v>
      </c>
      <c r="P808">
        <v>1.58363875536377E-4</v>
      </c>
      <c r="Q808">
        <v>1.4792353347970651E-4</v>
      </c>
      <c r="R808">
        <v>9.1763779581459373E-5</v>
      </c>
      <c r="S808">
        <v>7.5146924552020394E-5</v>
      </c>
      <c r="T808">
        <v>1.1381012114709641E-4</v>
      </c>
    </row>
    <row r="809" spans="1:20">
      <c r="A809" s="10">
        <v>803</v>
      </c>
      <c r="B809" s="10">
        <v>1.6126523537404801E-4</v>
      </c>
      <c r="C809" s="10">
        <v>1.853374618807802E-4</v>
      </c>
      <c r="D809" s="10">
        <v>1.191227563418604E-4</v>
      </c>
      <c r="E809" s="10">
        <v>9.8069129779080385E-5</v>
      </c>
      <c r="F809" s="10">
        <v>2.2330381413464379E-4</v>
      </c>
      <c r="G809" s="10">
        <v>1.3681404186978519E-4</v>
      </c>
      <c r="H809" s="10">
        <v>2.2860504934433241E-4</v>
      </c>
      <c r="I809" s="10">
        <v>1.25263249248675E-4</v>
      </c>
      <c r="J809" s="10">
        <v>1.691862321834957E-4</v>
      </c>
      <c r="K809">
        <v>1.45465465359869E-4</v>
      </c>
      <c r="L809">
        <v>1.90384377430253E-4</v>
      </c>
      <c r="M809">
        <v>1.321405524868794E-4</v>
      </c>
      <c r="N809">
        <v>3.6812658877438278E-5</v>
      </c>
      <c r="O809">
        <v>7.3339375820098359E-5</v>
      </c>
      <c r="P809">
        <v>2.3564484875408329E-4</v>
      </c>
      <c r="Q809">
        <v>1.8938819242048389E-4</v>
      </c>
      <c r="R809">
        <v>7.7004276349258876E-5</v>
      </c>
      <c r="S809">
        <v>5.4880144566621698E-5</v>
      </c>
      <c r="T809">
        <v>9.8485899267720812E-5</v>
      </c>
    </row>
    <row r="810" spans="1:20">
      <c r="A810" s="10">
        <v>804</v>
      </c>
      <c r="B810" s="10">
        <v>1.2710452313548779E-4</v>
      </c>
      <c r="C810" s="10">
        <v>1.725062306437754E-4</v>
      </c>
      <c r="D810" s="10">
        <v>1.074447328073169E-4</v>
      </c>
      <c r="E810" s="10">
        <v>1.042819820142149E-4</v>
      </c>
      <c r="F810" s="10">
        <v>1.6508409006678741E-4</v>
      </c>
      <c r="G810" s="10">
        <v>1.203819107115527E-4</v>
      </c>
      <c r="H810" s="10">
        <v>2.5655356499453599E-4</v>
      </c>
      <c r="I810" s="10">
        <v>1.1036948011547791E-4</v>
      </c>
      <c r="J810" s="10">
        <v>2.0881152636074651E-4</v>
      </c>
      <c r="K810">
        <v>1.6607143174506399E-4</v>
      </c>
      <c r="L810">
        <v>2.028471013259465E-4</v>
      </c>
      <c r="M810">
        <v>1.4469843512817309E-4</v>
      </c>
      <c r="N810">
        <v>3.8378089017479068E-5</v>
      </c>
      <c r="O810">
        <v>9.7279013739475772E-5</v>
      </c>
      <c r="P810">
        <v>2.847265501104224E-4</v>
      </c>
      <c r="Q810">
        <v>1.4745581371842969E-4</v>
      </c>
      <c r="R810">
        <v>8.8075190746059789E-5</v>
      </c>
      <c r="S810">
        <v>4.0146074030457503E-5</v>
      </c>
      <c r="T810">
        <v>1.0324123463759321E-4</v>
      </c>
    </row>
    <row r="811" spans="1:20">
      <c r="A811" s="10">
        <v>805</v>
      </c>
      <c r="B811" s="10">
        <v>7.798183578265173E-5</v>
      </c>
      <c r="C811" s="10">
        <v>2.1100468513908681E-4</v>
      </c>
      <c r="D811" s="10">
        <v>1.078976581685453E-4</v>
      </c>
      <c r="E811" s="10">
        <v>9.1497805718461644E-5</v>
      </c>
      <c r="F811" s="10">
        <v>2.0756713789486499E-4</v>
      </c>
      <c r="G811" s="10">
        <v>1.116083467135877E-4</v>
      </c>
      <c r="H811" s="10">
        <v>1.845637702241045E-4</v>
      </c>
      <c r="I811" s="10">
        <v>9.9448381491352547E-5</v>
      </c>
      <c r="J811" s="10">
        <v>1.8668108092280281E-4</v>
      </c>
      <c r="K811">
        <v>1.2214294986690141E-4</v>
      </c>
      <c r="L811">
        <v>1.5284831703178179E-4</v>
      </c>
      <c r="M811">
        <v>1.134151806755177E-4</v>
      </c>
      <c r="N811">
        <v>4.4435559724795352E-5</v>
      </c>
      <c r="O811">
        <v>1.003693386730089E-4</v>
      </c>
      <c r="P811">
        <v>2.4484901845446587E-4</v>
      </c>
      <c r="Q811">
        <v>1.788439805817323E-4</v>
      </c>
      <c r="R811">
        <v>6.4451409467060163E-5</v>
      </c>
      <c r="S811">
        <v>3.1169572382533297E-5</v>
      </c>
      <c r="T811">
        <v>1.049249304576197E-4</v>
      </c>
    </row>
    <row r="812" spans="1:20">
      <c r="A812" s="10">
        <v>806</v>
      </c>
      <c r="B812" s="10">
        <v>5.3017591455233569E-5</v>
      </c>
      <c r="C812" s="10">
        <v>1.4193800331887619E-4</v>
      </c>
      <c r="D812" s="10">
        <v>9.3519092145300054E-5</v>
      </c>
      <c r="E812" s="10">
        <v>8.2071945024680439E-5</v>
      </c>
      <c r="F812" s="10">
        <v>1.3949978303656339E-4</v>
      </c>
      <c r="G812" s="10">
        <v>8.9207629321508196E-5</v>
      </c>
      <c r="H812" s="10">
        <v>1.2896655153796959E-4</v>
      </c>
      <c r="I812" s="10">
        <v>8.27374107407016E-5</v>
      </c>
      <c r="J812" s="10">
        <v>1.426903502721923E-4</v>
      </c>
      <c r="K812">
        <v>1.2525504789357399E-4</v>
      </c>
      <c r="L812">
        <v>8.4626828628626353E-5</v>
      </c>
      <c r="M812">
        <v>1.144754386620127E-4</v>
      </c>
      <c r="N812">
        <v>6.6434063632490927E-5</v>
      </c>
      <c r="O812">
        <v>7.5976318150239178E-5</v>
      </c>
      <c r="P812">
        <v>1.3018163886903671E-4</v>
      </c>
      <c r="Q812">
        <v>1.3469024427343709E-4</v>
      </c>
      <c r="R812">
        <v>5.7363974557854853E-5</v>
      </c>
      <c r="S812">
        <v>3.9957930270696363E-5</v>
      </c>
      <c r="T812">
        <v>1.12737749443385E-4</v>
      </c>
    </row>
    <row r="813" spans="1:20">
      <c r="A813" s="10">
        <v>807</v>
      </c>
      <c r="B813" s="10">
        <v>5.9092559095790663E-5</v>
      </c>
      <c r="C813" s="10">
        <v>8.4391103383378124E-5</v>
      </c>
      <c r="D813" s="10">
        <v>5.2925533294286287E-5</v>
      </c>
      <c r="E813" s="10">
        <v>4.1081839608080437E-5</v>
      </c>
      <c r="F813" s="10">
        <v>7.7489393014786869E-5</v>
      </c>
      <c r="G813" s="10">
        <v>6.1056044562214819E-5</v>
      </c>
      <c r="H813" s="10">
        <v>7.8613813706122787E-5</v>
      </c>
      <c r="I813" s="10">
        <v>7.2703688612255554E-5</v>
      </c>
      <c r="J813" s="10">
        <v>9.4411972184957213E-5</v>
      </c>
      <c r="K813">
        <v>5.5777989448019101E-5</v>
      </c>
      <c r="L813">
        <v>3.9246632609285421E-5</v>
      </c>
      <c r="M813">
        <v>5.9051361445890769E-5</v>
      </c>
      <c r="N813">
        <v>5.1909707196719317E-5</v>
      </c>
      <c r="O813">
        <v>5.2259173234613898E-5</v>
      </c>
      <c r="P813">
        <v>5.3689177664214443E-5</v>
      </c>
      <c r="Q813">
        <v>7.156706335030398E-5</v>
      </c>
      <c r="R813">
        <v>3.4466393684204192E-5</v>
      </c>
      <c r="S813">
        <v>6.2118932876166808E-5</v>
      </c>
      <c r="T813">
        <v>1.3097938012670711E-4</v>
      </c>
    </row>
    <row r="814" spans="1:20">
      <c r="A814" s="10">
        <v>808</v>
      </c>
      <c r="B814" s="10">
        <v>4.1706318562079883E-5</v>
      </c>
      <c r="C814" s="10">
        <v>9.4784773642653608E-5</v>
      </c>
      <c r="D814" s="10">
        <v>7.15236891951435E-5</v>
      </c>
      <c r="E814" s="10">
        <v>2.861830743523123E-5</v>
      </c>
      <c r="F814" s="10">
        <v>2.864440665227911E-5</v>
      </c>
      <c r="G814" s="10">
        <v>4.3159371723631427E-5</v>
      </c>
      <c r="H814" s="10">
        <v>5.949364292951124E-5</v>
      </c>
      <c r="I814" s="10">
        <v>4.2082141593021651E-5</v>
      </c>
      <c r="J814" s="10">
        <v>6.4469930257542786E-5</v>
      </c>
      <c r="K814">
        <v>3.7214117327647651E-5</v>
      </c>
      <c r="L814">
        <v>3.4093003330294238E-5</v>
      </c>
      <c r="M814">
        <v>4.5548243220405037E-5</v>
      </c>
      <c r="N814">
        <v>2.8729197662745748E-5</v>
      </c>
      <c r="O814">
        <v>1.3053734236306819E-4</v>
      </c>
      <c r="P814">
        <v>2.6077031014003561E-5</v>
      </c>
      <c r="Q814">
        <v>7.2740461007837087E-5</v>
      </c>
      <c r="R814">
        <v>1.9734285577937821E-5</v>
      </c>
      <c r="S814">
        <v>7.8636992464910653E-5</v>
      </c>
      <c r="T814">
        <v>1.535150353398992E-4</v>
      </c>
    </row>
    <row r="815" spans="1:20">
      <c r="A815" s="10">
        <v>809</v>
      </c>
      <c r="B815" s="10">
        <v>8.5277670654081616E-6</v>
      </c>
      <c r="C815" s="10">
        <v>7.2140615564779905E-5</v>
      </c>
      <c r="D815" s="10">
        <v>2.317534495320777E-5</v>
      </c>
      <c r="E815" s="10">
        <v>4.3055263351408853E-6</v>
      </c>
      <c r="F815" s="10">
        <v>1.4851450246718401E-6</v>
      </c>
      <c r="G815" s="10">
        <v>2.058321337252352E-5</v>
      </c>
      <c r="H815" s="10">
        <v>3.304605936112876E-5</v>
      </c>
      <c r="I815" s="10">
        <v>1.276838378772555E-5</v>
      </c>
      <c r="J815" s="10">
        <v>4.6631108839416627E-5</v>
      </c>
      <c r="K815">
        <v>1.400749514849791E-5</v>
      </c>
      <c r="L815">
        <v>1.5506560836762719E-5</v>
      </c>
      <c r="M815">
        <v>2.336139257650782E-5</v>
      </c>
      <c r="N815">
        <v>4.4632410047320423E-6</v>
      </c>
      <c r="O815">
        <v>2.2013743642398539E-5</v>
      </c>
      <c r="P815">
        <v>3.8851568973138794E-6</v>
      </c>
      <c r="Q815">
        <v>2.432874219224001E-5</v>
      </c>
      <c r="R815">
        <v>1.3034041608103261E-6</v>
      </c>
      <c r="S815">
        <v>7.8006594104649941E-5</v>
      </c>
      <c r="T815">
        <v>1.4007537644689579E-4</v>
      </c>
    </row>
    <row r="816" spans="1:20">
      <c r="A816" s="10">
        <v>810</v>
      </c>
      <c r="B816" s="10">
        <v>5.7459426175311704E-6</v>
      </c>
      <c r="C816" s="10">
        <v>3.045057419834204E-5</v>
      </c>
      <c r="D816" s="10">
        <v>1.0051506530284619E-5</v>
      </c>
      <c r="E816" s="10">
        <v>5.775159608381852E-6</v>
      </c>
      <c r="F816" s="10">
        <v>0</v>
      </c>
      <c r="G816" s="10">
        <v>3.1895047416045583E-5</v>
      </c>
      <c r="H816" s="10">
        <v>1.618424705222062E-5</v>
      </c>
      <c r="I816" s="10">
        <v>9.8164000702714963E-6</v>
      </c>
      <c r="J816" s="10">
        <v>5.8287331941646648E-5</v>
      </c>
      <c r="K816">
        <v>1.20293081192897E-5</v>
      </c>
      <c r="L816">
        <v>3.5346051606747609E-6</v>
      </c>
      <c r="M816">
        <v>1.339493932906365E-5</v>
      </c>
      <c r="N816">
        <v>6.7365252470541099E-7</v>
      </c>
      <c r="O816">
        <v>4.5546822852948096E-6</v>
      </c>
      <c r="P816">
        <v>3.22291372951757E-6</v>
      </c>
      <c r="Q816">
        <v>2.714185659937773E-6</v>
      </c>
      <c r="R816">
        <v>1.793692044402464E-7</v>
      </c>
      <c r="S816">
        <v>7.0581522592207959E-5</v>
      </c>
      <c r="T816">
        <v>1.8961011309820549E-4</v>
      </c>
    </row>
    <row r="817" spans="1:20">
      <c r="A817" s="10">
        <v>811</v>
      </c>
      <c r="B817" s="10">
        <v>1.1074853575314081E-6</v>
      </c>
      <c r="C817" s="10">
        <v>1.0868020879025031E-5</v>
      </c>
      <c r="D817" s="10">
        <v>5.6025838324855E-6</v>
      </c>
      <c r="E817" s="10">
        <v>1.6561839986437559E-7</v>
      </c>
      <c r="F817" s="10">
        <v>0</v>
      </c>
      <c r="G817" s="10">
        <v>1.505161784904027E-5</v>
      </c>
      <c r="H817" s="10">
        <v>8.5787080016526916E-6</v>
      </c>
      <c r="I817" s="10">
        <v>4.3000085548607047E-6</v>
      </c>
      <c r="J817" s="10">
        <v>5.0759854368145058E-5</v>
      </c>
      <c r="K817">
        <v>5.1732907230627376E-6</v>
      </c>
      <c r="L817">
        <v>6.6979367579559301E-7</v>
      </c>
      <c r="M817">
        <v>9.5612390981326693E-6</v>
      </c>
      <c r="N817">
        <v>1.218618538100215E-6</v>
      </c>
      <c r="O817">
        <v>1.6957231730361711E-6</v>
      </c>
      <c r="P817">
        <v>7.3559417611964781E-6</v>
      </c>
      <c r="Q817">
        <v>0</v>
      </c>
      <c r="R817">
        <v>0</v>
      </c>
      <c r="S817">
        <v>6.3361553001831507E-5</v>
      </c>
      <c r="T817">
        <v>2.080007149031936E-4</v>
      </c>
    </row>
    <row r="818" spans="1:20">
      <c r="A818" s="10">
        <v>812</v>
      </c>
      <c r="B818" s="10">
        <v>2.794057722729383E-8</v>
      </c>
      <c r="C818" s="10">
        <v>9.1559845952336585E-6</v>
      </c>
      <c r="D818" s="10">
        <v>2.531505695037157E-6</v>
      </c>
      <c r="E818" s="10">
        <v>0</v>
      </c>
      <c r="F818" s="10">
        <v>0</v>
      </c>
      <c r="G818" s="10">
        <v>3.9235776980691681E-6</v>
      </c>
      <c r="H818" s="10">
        <v>8.1411449409131827E-6</v>
      </c>
      <c r="I818" s="10">
        <v>1.200660819175961E-6</v>
      </c>
      <c r="J818" s="10">
        <v>1.746510625351771E-5</v>
      </c>
      <c r="K818">
        <v>1.0367719993290559E-6</v>
      </c>
      <c r="L818">
        <v>0</v>
      </c>
      <c r="M818">
        <v>3.5301965325329E-6</v>
      </c>
      <c r="N818">
        <v>8.3193268358492655E-8</v>
      </c>
      <c r="O818">
        <v>3.2829639710087448E-7</v>
      </c>
      <c r="P818">
        <v>3.923531390241531E-6</v>
      </c>
      <c r="Q818">
        <v>0</v>
      </c>
      <c r="R818">
        <v>0</v>
      </c>
      <c r="S818">
        <v>5.3262168703279657E-5</v>
      </c>
      <c r="T818">
        <v>2.4115225942882809E-4</v>
      </c>
    </row>
    <row r="819" spans="1:20">
      <c r="A819" s="10">
        <v>813</v>
      </c>
      <c r="B819" s="10">
        <v>0</v>
      </c>
      <c r="C819" s="10">
        <v>7.298505694210083E-6</v>
      </c>
      <c r="D819" s="10">
        <v>6.209027617514831E-7</v>
      </c>
      <c r="E819" s="10">
        <v>0</v>
      </c>
      <c r="F819" s="10">
        <v>0</v>
      </c>
      <c r="G819" s="10">
        <v>7.6215760033550352E-7</v>
      </c>
      <c r="H819" s="10">
        <v>1.9355322296584689E-6</v>
      </c>
      <c r="I819" s="10">
        <v>1.5492173999377211E-7</v>
      </c>
      <c r="J819" s="10">
        <v>4.4848140899351976E-6</v>
      </c>
      <c r="K819">
        <v>5.4198251743019613E-7</v>
      </c>
      <c r="L819">
        <v>0</v>
      </c>
      <c r="M819">
        <v>1.0227528465564439E-6</v>
      </c>
      <c r="N819">
        <v>8.7684881685655831E-10</v>
      </c>
      <c r="O819">
        <v>4.7004391427604993E-8</v>
      </c>
      <c r="P819">
        <v>0</v>
      </c>
      <c r="Q819">
        <v>0</v>
      </c>
      <c r="R819">
        <v>0</v>
      </c>
      <c r="S819">
        <v>4.2970126397462663E-5</v>
      </c>
      <c r="T819">
        <v>2.328063159204823E-4</v>
      </c>
    </row>
    <row r="820" spans="1:20">
      <c r="A820" s="10">
        <v>814</v>
      </c>
      <c r="B820" s="10">
        <v>0</v>
      </c>
      <c r="C820" s="10">
        <v>2.9955275251736868E-6</v>
      </c>
      <c r="D820" s="10">
        <v>2.2308444025365349E-7</v>
      </c>
      <c r="E820" s="10">
        <v>0</v>
      </c>
      <c r="F820" s="10">
        <v>0</v>
      </c>
      <c r="G820" s="10">
        <v>4.5452988219286404E-9</v>
      </c>
      <c r="H820" s="10">
        <v>0</v>
      </c>
      <c r="I820" s="10">
        <v>0</v>
      </c>
      <c r="J820" s="10">
        <v>1.043530837627269E-6</v>
      </c>
      <c r="K820">
        <v>0</v>
      </c>
      <c r="L820">
        <v>0</v>
      </c>
      <c r="M820">
        <v>1.2303415843366391E-7</v>
      </c>
      <c r="N820">
        <v>8.231641954163609E-10</v>
      </c>
      <c r="O820">
        <v>1.042154507080614E-8</v>
      </c>
      <c r="P820">
        <v>0</v>
      </c>
      <c r="Q820">
        <v>0</v>
      </c>
      <c r="R820">
        <v>0</v>
      </c>
      <c r="S820">
        <v>3.9600009444227207E-5</v>
      </c>
      <c r="T820">
        <v>2.2835808507021231E-4</v>
      </c>
    </row>
    <row r="821" spans="1:20">
      <c r="A821" s="10">
        <v>815</v>
      </c>
      <c r="B821" s="10">
        <v>0</v>
      </c>
      <c r="C821" s="10">
        <v>4.7791792316244272E-7</v>
      </c>
      <c r="D821" s="10">
        <v>2.368337555451823E-8</v>
      </c>
      <c r="E821" s="10">
        <v>0</v>
      </c>
      <c r="F821" s="10">
        <v>0</v>
      </c>
      <c r="G821" s="10">
        <v>1.8938745091369341E-10</v>
      </c>
      <c r="H821" s="10">
        <v>0</v>
      </c>
      <c r="I821" s="10">
        <v>0</v>
      </c>
      <c r="J821" s="10">
        <v>4.9627758247891498E-7</v>
      </c>
      <c r="K821">
        <v>0</v>
      </c>
      <c r="L821">
        <v>0</v>
      </c>
      <c r="M821">
        <v>5.7425511520963293E-9</v>
      </c>
      <c r="N821">
        <v>6.4421545728236946E-10</v>
      </c>
      <c r="O821">
        <v>1.326866820870678E-9</v>
      </c>
      <c r="P821">
        <v>0</v>
      </c>
      <c r="Q821">
        <v>0</v>
      </c>
      <c r="R821">
        <v>0</v>
      </c>
      <c r="S821">
        <v>3.6391372389496502E-5</v>
      </c>
      <c r="T821">
        <v>2.3869959460454091E-4</v>
      </c>
    </row>
    <row r="822" spans="1:20">
      <c r="A822" s="10">
        <v>816</v>
      </c>
      <c r="B822" s="10">
        <v>0</v>
      </c>
      <c r="C822" s="10">
        <v>0</v>
      </c>
      <c r="D822" s="10">
        <v>9.5981258579607837E-11</v>
      </c>
      <c r="E822" s="10">
        <v>0</v>
      </c>
      <c r="F822" s="10">
        <v>0</v>
      </c>
      <c r="G822" s="10">
        <v>0</v>
      </c>
      <c r="H822" s="10">
        <v>1.666898960441171E-8</v>
      </c>
      <c r="I822" s="10">
        <v>0</v>
      </c>
      <c r="J822" s="10">
        <v>9.1431957265820999E-8</v>
      </c>
      <c r="K822">
        <v>0</v>
      </c>
      <c r="L822">
        <v>1.154816682406195E-9</v>
      </c>
      <c r="M822">
        <v>9.690555069162556E-10</v>
      </c>
      <c r="N822">
        <v>8.231641954163609E-10</v>
      </c>
      <c r="O822">
        <v>1.0743860897738281E-11</v>
      </c>
      <c r="P822">
        <v>0</v>
      </c>
      <c r="Q822">
        <v>0</v>
      </c>
      <c r="R822">
        <v>0</v>
      </c>
      <c r="S822">
        <v>2.9072948303878479E-5</v>
      </c>
      <c r="T822">
        <v>1.8851937884673239E-4</v>
      </c>
    </row>
    <row r="823" spans="1:20">
      <c r="A823" s="10">
        <v>817</v>
      </c>
      <c r="B823" s="10">
        <v>0</v>
      </c>
      <c r="C823" s="10">
        <v>0</v>
      </c>
      <c r="D823" s="10">
        <v>1.1997657322450981E-10</v>
      </c>
      <c r="E823" s="10">
        <v>0</v>
      </c>
      <c r="F823" s="10">
        <v>0</v>
      </c>
      <c r="G823" s="10">
        <v>0</v>
      </c>
      <c r="H823" s="10">
        <v>0</v>
      </c>
      <c r="I823" s="10">
        <v>0</v>
      </c>
      <c r="J823" s="10">
        <v>4.7129874879289174E-10</v>
      </c>
      <c r="K823">
        <v>0</v>
      </c>
      <c r="L823">
        <v>0</v>
      </c>
      <c r="M823">
        <v>0</v>
      </c>
      <c r="N823">
        <v>8.052693216029618E-10</v>
      </c>
      <c r="O823">
        <v>0</v>
      </c>
      <c r="P823">
        <v>0</v>
      </c>
      <c r="Q823">
        <v>0</v>
      </c>
      <c r="R823">
        <v>0</v>
      </c>
      <c r="S823">
        <v>2.4522423448962011E-5</v>
      </c>
      <c r="T823">
        <v>1.537441872347067E-4</v>
      </c>
    </row>
    <row r="824" spans="1:20">
      <c r="A824" s="10">
        <v>818</v>
      </c>
      <c r="B824" s="10">
        <v>0</v>
      </c>
      <c r="C824" s="10">
        <v>0</v>
      </c>
      <c r="D824" s="10">
        <v>9.5981258579607837E-11</v>
      </c>
      <c r="E824" s="10">
        <v>0</v>
      </c>
      <c r="F824" s="10">
        <v>0</v>
      </c>
      <c r="G824" s="10">
        <v>0</v>
      </c>
      <c r="H824" s="10">
        <v>0</v>
      </c>
      <c r="I824" s="10">
        <v>0</v>
      </c>
      <c r="J824" s="10">
        <v>2.8277924927573501E-8</v>
      </c>
      <c r="K824">
        <v>0</v>
      </c>
      <c r="L824">
        <v>0</v>
      </c>
      <c r="M824">
        <v>0</v>
      </c>
      <c r="N824">
        <v>8.231641954163609E-10</v>
      </c>
      <c r="O824">
        <v>0</v>
      </c>
      <c r="P824">
        <v>0</v>
      </c>
      <c r="Q824">
        <v>0</v>
      </c>
      <c r="R824">
        <v>0</v>
      </c>
      <c r="S824">
        <v>2.5197397998774579E-5</v>
      </c>
      <c r="T824">
        <v>1.3834246324530549E-4</v>
      </c>
    </row>
    <row r="825" spans="1:20">
      <c r="A825" s="10">
        <v>819</v>
      </c>
      <c r="B825" s="10">
        <v>0</v>
      </c>
      <c r="C825" s="10">
        <v>5.3345310704898762E-7</v>
      </c>
      <c r="D825" s="10">
        <v>4.7990629289803918E-11</v>
      </c>
      <c r="E825" s="10">
        <v>0</v>
      </c>
      <c r="F825" s="10">
        <v>0</v>
      </c>
      <c r="G825" s="10">
        <v>0</v>
      </c>
      <c r="H825" s="10">
        <v>0</v>
      </c>
      <c r="I825" s="10">
        <v>0</v>
      </c>
      <c r="J825" s="10">
        <v>0</v>
      </c>
      <c r="K825">
        <v>0</v>
      </c>
      <c r="L825">
        <v>0</v>
      </c>
      <c r="M825">
        <v>0</v>
      </c>
      <c r="N825">
        <v>8.231641954163609E-10</v>
      </c>
      <c r="O825">
        <v>0</v>
      </c>
      <c r="P825">
        <v>0</v>
      </c>
      <c r="Q825">
        <v>0</v>
      </c>
      <c r="R825">
        <v>0</v>
      </c>
      <c r="S825">
        <v>2.2824589638544219E-5</v>
      </c>
      <c r="T825">
        <v>1.559726151174819E-4</v>
      </c>
    </row>
    <row r="826" spans="1:20">
      <c r="A826" s="10">
        <v>820</v>
      </c>
      <c r="B826" s="10">
        <v>0</v>
      </c>
      <c r="C826" s="10">
        <v>3.1227591570273251E-7</v>
      </c>
      <c r="D826" s="10">
        <v>9.5981258579607837E-11</v>
      </c>
      <c r="E826" s="10">
        <v>0</v>
      </c>
      <c r="F826" s="10">
        <v>0</v>
      </c>
      <c r="G826" s="10">
        <v>0</v>
      </c>
      <c r="H826" s="10">
        <v>0</v>
      </c>
      <c r="I826" s="10">
        <v>0</v>
      </c>
      <c r="J826" s="10">
        <v>2.3564937439644592E-10</v>
      </c>
      <c r="K826">
        <v>0</v>
      </c>
      <c r="L826">
        <v>0</v>
      </c>
      <c r="M826">
        <v>0</v>
      </c>
      <c r="N826">
        <v>8.5895394304315921E-10</v>
      </c>
      <c r="O826">
        <v>0</v>
      </c>
      <c r="P826">
        <v>0</v>
      </c>
      <c r="Q826">
        <v>0</v>
      </c>
      <c r="R826">
        <v>0</v>
      </c>
      <c r="S826">
        <v>2.0358807892053272E-5</v>
      </c>
      <c r="T826">
        <v>1.8777892254226249E-4</v>
      </c>
    </row>
    <row r="827" spans="1:20">
      <c r="A827" s="10">
        <v>821</v>
      </c>
      <c r="B827" s="10">
        <v>0</v>
      </c>
      <c r="C827" s="10">
        <v>0</v>
      </c>
      <c r="D827" s="10">
        <v>1.679672025143137E-10</v>
      </c>
      <c r="E827" s="10">
        <v>0</v>
      </c>
      <c r="F827" s="10">
        <v>0</v>
      </c>
      <c r="G827" s="10">
        <v>0</v>
      </c>
      <c r="H827" s="10">
        <v>0</v>
      </c>
      <c r="I827" s="10">
        <v>0</v>
      </c>
      <c r="J827" s="10">
        <v>0</v>
      </c>
      <c r="K827">
        <v>0</v>
      </c>
      <c r="L827">
        <v>0</v>
      </c>
      <c r="M827">
        <v>0</v>
      </c>
      <c r="N827">
        <v>8.7684881685655831E-10</v>
      </c>
      <c r="O827">
        <v>0</v>
      </c>
      <c r="P827">
        <v>0</v>
      </c>
      <c r="Q827">
        <v>0</v>
      </c>
      <c r="R827">
        <v>0</v>
      </c>
      <c r="S827">
        <v>2.42501036064687E-5</v>
      </c>
      <c r="T827">
        <v>2.1698130616596659E-4</v>
      </c>
    </row>
    <row r="828" spans="1:20">
      <c r="A828" s="10">
        <v>822</v>
      </c>
      <c r="B828" s="10">
        <v>1.916278526650683E-9</v>
      </c>
      <c r="C828" s="10">
        <v>7.8835434539259263E-10</v>
      </c>
      <c r="D828" s="10">
        <v>1.079789159020588E-10</v>
      </c>
      <c r="E828" s="10">
        <v>6.900766661015651E-10</v>
      </c>
      <c r="F828" s="10">
        <v>0</v>
      </c>
      <c r="G828" s="10">
        <v>5.1892161550351979E-10</v>
      </c>
      <c r="H828" s="10">
        <v>9.8347038666029095E-10</v>
      </c>
      <c r="I828" s="10">
        <v>9.5049329512813316E-10</v>
      </c>
      <c r="J828" s="10">
        <v>0</v>
      </c>
      <c r="K828">
        <v>0</v>
      </c>
      <c r="L828">
        <v>4.0418583884216821E-10</v>
      </c>
      <c r="M828">
        <v>8.9727361751505146E-10</v>
      </c>
      <c r="N828">
        <v>8.6745400810452379E-9</v>
      </c>
      <c r="O828">
        <v>4.9311635555394289E-9</v>
      </c>
      <c r="P828">
        <v>9.19719251985024E-9</v>
      </c>
      <c r="Q828">
        <v>0</v>
      </c>
      <c r="R828">
        <v>1.335668912989734E-9</v>
      </c>
      <c r="S828">
        <v>2.560933310626901E-5</v>
      </c>
      <c r="T828">
        <v>1.68921240051493E-4</v>
      </c>
    </row>
    <row r="829" spans="1:20">
      <c r="A829" s="10">
        <v>823</v>
      </c>
      <c r="B829" s="10">
        <v>5.0046519048990744E-6</v>
      </c>
      <c r="C829" s="10">
        <v>1.791756427096013E-6</v>
      </c>
      <c r="D829" s="10">
        <v>1.405055247158092E-6</v>
      </c>
      <c r="E829" s="10">
        <v>5.0768940325092146E-7</v>
      </c>
      <c r="F829" s="10">
        <v>6.4276243199306047E-7</v>
      </c>
      <c r="G829" s="10">
        <v>8.1311513481559643E-7</v>
      </c>
      <c r="H829" s="10">
        <v>1.4611619562487199E-6</v>
      </c>
      <c r="I829" s="10">
        <v>2.9091681836127241E-6</v>
      </c>
      <c r="J829" s="10">
        <v>1.5318328670297359E-6</v>
      </c>
      <c r="K829">
        <v>2.6914778076465523E-7</v>
      </c>
      <c r="L829">
        <v>4.1023419121627059E-7</v>
      </c>
      <c r="M829">
        <v>4.8441110788785075E-7</v>
      </c>
      <c r="N829">
        <v>1.2682812866508519E-6</v>
      </c>
      <c r="O829">
        <v>4.7080135646934038E-7</v>
      </c>
      <c r="P829">
        <v>9.6656603555903954E-7</v>
      </c>
      <c r="Q829">
        <v>6.5789951336641514E-7</v>
      </c>
      <c r="R829">
        <v>1.270722012095608E-6</v>
      </c>
      <c r="S829">
        <v>2.4594526792809809E-5</v>
      </c>
      <c r="T829">
        <v>1.9306339293645799E-4</v>
      </c>
    </row>
    <row r="830" spans="1:20">
      <c r="A830" s="10">
        <v>824</v>
      </c>
      <c r="B830" s="10">
        <v>6.3132364762521123E-5</v>
      </c>
      <c r="C830" s="10">
        <v>4.8350065445934042E-5</v>
      </c>
      <c r="D830" s="10">
        <v>5.1142566838542649E-5</v>
      </c>
      <c r="E830" s="10">
        <v>2.3513281277300601E-5</v>
      </c>
      <c r="F830" s="10">
        <v>5.1555151787167752E-5</v>
      </c>
      <c r="G830" s="10">
        <v>2.5669959553367351E-5</v>
      </c>
      <c r="H830" s="10">
        <v>5.1392086838908533E-5</v>
      </c>
      <c r="I830" s="10">
        <v>5.0731309895539473E-5</v>
      </c>
      <c r="J830" s="10">
        <v>4.1775189401694421E-5</v>
      </c>
      <c r="K830">
        <v>4.3304071316641588E-5</v>
      </c>
      <c r="L830">
        <v>2.269506372140481E-5</v>
      </c>
      <c r="M830">
        <v>3.914319457918456E-5</v>
      </c>
      <c r="N830">
        <v>2.5586573739991069E-5</v>
      </c>
      <c r="O830">
        <v>2.468749497716803E-5</v>
      </c>
      <c r="P830">
        <v>4.4265136164330263E-5</v>
      </c>
      <c r="Q830">
        <v>4.4266749562503462E-5</v>
      </c>
      <c r="R830">
        <v>3.5971052541122811E-5</v>
      </c>
      <c r="S830">
        <v>2.8450362010623891E-5</v>
      </c>
      <c r="T830">
        <v>1.717732726489609E-4</v>
      </c>
    </row>
    <row r="831" spans="1:20">
      <c r="A831" s="10">
        <v>825</v>
      </c>
      <c r="B831" s="10">
        <v>1.958946322509651E-4</v>
      </c>
      <c r="C831" s="10">
        <v>1.4972622816282469E-4</v>
      </c>
      <c r="D831" s="10">
        <v>1.70647305794001E-4</v>
      </c>
      <c r="E831" s="10">
        <v>7.9750745644192373E-5</v>
      </c>
      <c r="F831" s="10">
        <v>1.3225295278787959E-4</v>
      </c>
      <c r="G831" s="10">
        <v>8.3431882124867788E-5</v>
      </c>
      <c r="H831" s="10">
        <v>1.802786626483799E-4</v>
      </c>
      <c r="I831" s="10">
        <v>1.319413819163155E-4</v>
      </c>
      <c r="J831" s="10">
        <v>1.41678554335815E-4</v>
      </c>
      <c r="K831">
        <v>1.441889306183053E-4</v>
      </c>
      <c r="L831">
        <v>9.050003861763336E-5</v>
      </c>
      <c r="M831">
        <v>1.9091639081486071E-4</v>
      </c>
      <c r="N831">
        <v>9.8323728644042537E-5</v>
      </c>
      <c r="O831">
        <v>6.7173907834270109E-5</v>
      </c>
      <c r="P831">
        <v>1.66750537148936E-4</v>
      </c>
      <c r="Q831">
        <v>1.473408550903253E-4</v>
      </c>
      <c r="R831">
        <v>1.092086312500079E-4</v>
      </c>
      <c r="S831">
        <v>4.4228767892210787E-5</v>
      </c>
      <c r="T831">
        <v>1.4200243437457059E-4</v>
      </c>
    </row>
    <row r="832" spans="1:20">
      <c r="A832" s="10">
        <v>826</v>
      </c>
      <c r="B832" s="10">
        <v>2.381816635666874E-4</v>
      </c>
      <c r="C832" s="10">
        <v>2.438848623160161E-4</v>
      </c>
      <c r="D832" s="10">
        <v>2.8215574651663629E-4</v>
      </c>
      <c r="E832" s="10">
        <v>1.131950697399716E-4</v>
      </c>
      <c r="F832" s="10">
        <v>2.1023930696183939E-4</v>
      </c>
      <c r="G832" s="10">
        <v>1.2743061808401151E-4</v>
      </c>
      <c r="H832" s="10">
        <v>3.1243347099174841E-4</v>
      </c>
      <c r="I832" s="10">
        <v>1.7808819252445779E-4</v>
      </c>
      <c r="J832" s="10">
        <v>2.2024894784060251E-4</v>
      </c>
      <c r="K832">
        <v>1.415011889259717E-4</v>
      </c>
      <c r="L832">
        <v>2.8220787927154948E-4</v>
      </c>
      <c r="M832">
        <v>2.9545675119601282E-4</v>
      </c>
      <c r="N832">
        <v>2.3989273948118219E-4</v>
      </c>
      <c r="O832">
        <v>1.1660723399871919E-4</v>
      </c>
      <c r="P832">
        <v>3.3455576121742671E-4</v>
      </c>
      <c r="Q832">
        <v>2.617730650184195E-4</v>
      </c>
      <c r="R832">
        <v>1.2916053346823811E-4</v>
      </c>
      <c r="S832">
        <v>3.4967216170377259E-5</v>
      </c>
      <c r="T832">
        <v>1.4125829796150411E-4</v>
      </c>
    </row>
    <row r="833" spans="1:20">
      <c r="A833" s="10">
        <v>827</v>
      </c>
      <c r="B833" s="10">
        <v>2.6025683984571608E-4</v>
      </c>
      <c r="C833" s="10">
        <v>2.6719414838547801E-4</v>
      </c>
      <c r="D833" s="10">
        <v>3.5251986873027649E-4</v>
      </c>
      <c r="E833" s="10">
        <v>8.680635400780344E-5</v>
      </c>
      <c r="F833" s="10">
        <v>2.700674135077411E-4</v>
      </c>
      <c r="G833" s="10">
        <v>1.3628494825429309E-4</v>
      </c>
      <c r="H833" s="10">
        <v>3.7952651253278199E-4</v>
      </c>
      <c r="I833" s="10">
        <v>1.96923837917387E-4</v>
      </c>
      <c r="J833" s="10">
        <v>2.7387724775332887E-4</v>
      </c>
      <c r="K833">
        <v>2.896343512279265E-4</v>
      </c>
      <c r="L833">
        <v>3.6278768170710032E-4</v>
      </c>
      <c r="M833">
        <v>3.8531808756316998E-4</v>
      </c>
      <c r="N833">
        <v>2.6190822115040819E-4</v>
      </c>
      <c r="O833">
        <v>2.0527630751248881E-4</v>
      </c>
      <c r="P833">
        <v>4.5869919401216258E-4</v>
      </c>
      <c r="Q833">
        <v>1.9255611708796449E-4</v>
      </c>
      <c r="R833">
        <v>1.8910362904420481E-4</v>
      </c>
      <c r="S833">
        <v>2.5462433305109069E-5</v>
      </c>
      <c r="T833">
        <v>1.2065246889926741E-4</v>
      </c>
    </row>
    <row r="834" spans="1:20">
      <c r="A834" s="10">
        <v>828</v>
      </c>
      <c r="B834" s="10">
        <v>3.3444415361304859E-4</v>
      </c>
      <c r="C834" s="10">
        <v>2.0176393055299161E-4</v>
      </c>
      <c r="D834" s="10">
        <v>3.8610261272175342E-4</v>
      </c>
      <c r="E834" s="10">
        <v>1.176505037295453E-4</v>
      </c>
      <c r="F834" s="10">
        <v>2.35604772799997E-4</v>
      </c>
      <c r="G834" s="10">
        <v>1.506327729806832E-4</v>
      </c>
      <c r="H834" s="10">
        <v>3.6960098975994321E-4</v>
      </c>
      <c r="I834" s="10">
        <v>2.149702777490293E-4</v>
      </c>
      <c r="J834" s="10">
        <v>2.8490865478707488E-4</v>
      </c>
      <c r="K834">
        <v>2.866674578144838E-4</v>
      </c>
      <c r="L834">
        <v>3.7201403185035047E-4</v>
      </c>
      <c r="M834">
        <v>4.0726535807572811E-4</v>
      </c>
      <c r="N834">
        <v>3.0780560640644239E-4</v>
      </c>
      <c r="O834">
        <v>1.669032892386948E-4</v>
      </c>
      <c r="P834">
        <v>4.9882477802795264E-4</v>
      </c>
      <c r="Q834">
        <v>2.305266770046699E-4</v>
      </c>
      <c r="R834">
        <v>1.5246649511203541E-4</v>
      </c>
      <c r="S834">
        <v>2.2984395403372041E-5</v>
      </c>
      <c r="T834">
        <v>1.4990955207220871E-4</v>
      </c>
    </row>
    <row r="835" spans="1:20">
      <c r="A835" s="10">
        <v>829</v>
      </c>
      <c r="B835" s="10">
        <v>1.6549383774645899E-4</v>
      </c>
      <c r="C835" s="10">
        <v>2.0333097752329941E-4</v>
      </c>
      <c r="D835" s="10">
        <v>3.8745927661786711E-4</v>
      </c>
      <c r="E835" s="10">
        <v>1.297558976139655E-4</v>
      </c>
      <c r="F835" s="10">
        <v>1.7366469275387919E-4</v>
      </c>
      <c r="G835" s="10">
        <v>1.3131028251383729E-4</v>
      </c>
      <c r="H835" s="10">
        <v>3.1771945971377508E-4</v>
      </c>
      <c r="I835" s="10">
        <v>1.5241811031951221E-4</v>
      </c>
      <c r="J835" s="10">
        <v>2.3224618975674349E-4</v>
      </c>
      <c r="K835">
        <v>2.1252153337251929E-4</v>
      </c>
      <c r="L835">
        <v>3.4327991202913661E-4</v>
      </c>
      <c r="M835">
        <v>3.5153588481114882E-4</v>
      </c>
      <c r="N835">
        <v>2.1342153489108489E-4</v>
      </c>
      <c r="O835">
        <v>1.338912472417952E-4</v>
      </c>
      <c r="P835">
        <v>4.0413931858515758E-4</v>
      </c>
      <c r="Q835">
        <v>2.1015394341440869E-4</v>
      </c>
      <c r="R835">
        <v>1.4731470880889131E-4</v>
      </c>
      <c r="S835">
        <v>3.4942056056013677E-5</v>
      </c>
      <c r="T835">
        <v>1.8322310008048371E-4</v>
      </c>
    </row>
    <row r="836" spans="1:20">
      <c r="A836" s="10">
        <v>830</v>
      </c>
      <c r="B836" s="10">
        <v>1.2695573956175249E-4</v>
      </c>
      <c r="C836" s="10">
        <v>1.4823638079178951E-4</v>
      </c>
      <c r="D836" s="10">
        <v>2.707682264580214E-4</v>
      </c>
      <c r="E836" s="10">
        <v>1.3527927124944251E-4</v>
      </c>
      <c r="F836" s="10">
        <v>1.779295889081222E-4</v>
      </c>
      <c r="G836" s="10">
        <v>9.0292184967283103E-5</v>
      </c>
      <c r="H836" s="10">
        <v>2.6045813203933409E-4</v>
      </c>
      <c r="I836" s="10">
        <v>1.0279794586472039E-4</v>
      </c>
      <c r="J836" s="10">
        <v>1.8422925640267321E-4</v>
      </c>
      <c r="K836">
        <v>1.133719029960484E-4</v>
      </c>
      <c r="L836">
        <v>2.8023859925345917E-4</v>
      </c>
      <c r="M836">
        <v>2.6947458299472109E-4</v>
      </c>
      <c r="N836">
        <v>1.2466063220617019E-4</v>
      </c>
      <c r="O836">
        <v>7.4122958901339198E-5</v>
      </c>
      <c r="P836">
        <v>3.5856596107102109E-4</v>
      </c>
      <c r="Q836">
        <v>2.1437405597653179E-4</v>
      </c>
      <c r="R836">
        <v>8.8742858243940527E-5</v>
      </c>
      <c r="S836">
        <v>3.8188806629802023E-5</v>
      </c>
      <c r="T836">
        <v>1.5460134314806769E-4</v>
      </c>
    </row>
    <row r="837" spans="1:20">
      <c r="A837" s="10">
        <v>831</v>
      </c>
      <c r="B837" s="10">
        <v>7.3308545524272372E-5</v>
      </c>
      <c r="C837" s="10">
        <v>9.2435738288292282E-5</v>
      </c>
      <c r="D837" s="10">
        <v>1.2033232595978651E-4</v>
      </c>
      <c r="E837" s="10">
        <v>9.9395388123660997E-5</v>
      </c>
      <c r="F837" s="10">
        <v>1.4287533042579769E-4</v>
      </c>
      <c r="G837" s="10">
        <v>6.6775307898557463E-5</v>
      </c>
      <c r="H837" s="10">
        <v>1.600503416101145E-4</v>
      </c>
      <c r="I837" s="10">
        <v>6.832596784114667E-5</v>
      </c>
      <c r="J837" s="10">
        <v>1.2763666291882339E-4</v>
      </c>
      <c r="K837">
        <v>5.1443714699614908E-5</v>
      </c>
      <c r="L837">
        <v>1.492833546275682E-4</v>
      </c>
      <c r="M837">
        <v>1.0949396575957601E-4</v>
      </c>
      <c r="N837">
        <v>4.758605962888715E-5</v>
      </c>
      <c r="O837">
        <v>5.0519887197392187E-5</v>
      </c>
      <c r="P837">
        <v>1.7842938592629759E-4</v>
      </c>
      <c r="Q837">
        <v>1.112846209024081E-4</v>
      </c>
      <c r="R837">
        <v>3.615039391912737E-5</v>
      </c>
      <c r="S837">
        <v>4.3712880809998869E-5</v>
      </c>
      <c r="T837">
        <v>1.4096839984935219E-4</v>
      </c>
    </row>
    <row r="838" spans="1:20">
      <c r="A838" s="10">
        <v>832</v>
      </c>
      <c r="B838" s="10">
        <v>2.7893850938961728E-5</v>
      </c>
      <c r="C838" s="10">
        <v>9.6239195435229304E-5</v>
      </c>
      <c r="D838" s="10">
        <v>9.8720591294081694E-5</v>
      </c>
      <c r="E838" s="10">
        <v>5.1700244791107282E-5</v>
      </c>
      <c r="F838" s="10">
        <v>4.9363898496648639E-5</v>
      </c>
      <c r="G838" s="10">
        <v>4.6672766505013693E-5</v>
      </c>
      <c r="H838" s="10">
        <v>8.112389058584242E-5</v>
      </c>
      <c r="I838" s="10">
        <v>4.2786280893431948E-5</v>
      </c>
      <c r="J838" s="10">
        <v>7.9539740741107923E-5</v>
      </c>
      <c r="K838">
        <v>4.1926796650012727E-5</v>
      </c>
      <c r="L838">
        <v>7.0271518977762897E-5</v>
      </c>
      <c r="M838">
        <v>6.3649447277035599E-5</v>
      </c>
      <c r="N838">
        <v>3.9401686983901641E-5</v>
      </c>
      <c r="O838">
        <v>1.4803380336855351E-4</v>
      </c>
      <c r="P838">
        <v>6.4960858120512475E-5</v>
      </c>
      <c r="Q838">
        <v>9.22358309709251E-5</v>
      </c>
      <c r="R838">
        <v>2.143468949669866E-5</v>
      </c>
      <c r="S838">
        <v>5.9235517753573628E-5</v>
      </c>
      <c r="T838">
        <v>1.9414846589992779E-4</v>
      </c>
    </row>
    <row r="839" spans="1:20">
      <c r="A839" s="10">
        <v>833</v>
      </c>
      <c r="B839" s="10">
        <v>1.3136608549855719E-5</v>
      </c>
      <c r="C839" s="10">
        <v>8.1239895583848021E-5</v>
      </c>
      <c r="D839" s="10">
        <v>7.5440018487795885E-5</v>
      </c>
      <c r="E839" s="10">
        <v>1.049081000746467E-5</v>
      </c>
      <c r="F839" s="10">
        <v>3.3101401694058848E-6</v>
      </c>
      <c r="G839" s="10">
        <v>2.3838784600667159E-5</v>
      </c>
      <c r="H839" s="10">
        <v>4.2790004746583052E-5</v>
      </c>
      <c r="I839" s="10">
        <v>3.0268493651803851E-5</v>
      </c>
      <c r="J839" s="10">
        <v>5.2486789599965712E-5</v>
      </c>
      <c r="K839">
        <v>2.7519733800682841E-5</v>
      </c>
      <c r="L839">
        <v>3.1887231290855759E-5</v>
      </c>
      <c r="M839">
        <v>4.7870944549450469E-5</v>
      </c>
      <c r="N839">
        <v>8.1847372530394642E-6</v>
      </c>
      <c r="O839">
        <v>9.406245569250029E-5</v>
      </c>
      <c r="P839">
        <v>8.2983595030950237E-6</v>
      </c>
      <c r="Q839">
        <v>3.4587010006573057E-5</v>
      </c>
      <c r="R839">
        <v>4.6770255706655211E-6</v>
      </c>
      <c r="S839">
        <v>7.0833012817388241E-5</v>
      </c>
      <c r="T839">
        <v>2.1358334737021719E-4</v>
      </c>
    </row>
    <row r="840" spans="1:20">
      <c r="A840" s="10">
        <v>834</v>
      </c>
      <c r="B840" s="10">
        <v>1.180506078020977E-5</v>
      </c>
      <c r="C840" s="10">
        <v>5.3048147104022571E-5</v>
      </c>
      <c r="D840" s="10">
        <v>7.4937600990463739E-5</v>
      </c>
      <c r="E840" s="10">
        <v>6.7576447604661867E-6</v>
      </c>
      <c r="F840" s="10">
        <v>0</v>
      </c>
      <c r="G840" s="10">
        <v>3.3906331728439203E-5</v>
      </c>
      <c r="H840" s="10">
        <v>3.8342607888069878E-5</v>
      </c>
      <c r="I840" s="10">
        <v>2.224061572500216E-5</v>
      </c>
      <c r="J840" s="10">
        <v>6.1597473960609204E-5</v>
      </c>
      <c r="K840">
        <v>1.5831788638403139E-5</v>
      </c>
      <c r="L840">
        <v>2.2608106025219621E-5</v>
      </c>
      <c r="M840">
        <v>4.7350954748080907E-5</v>
      </c>
      <c r="N840">
        <v>8.7311728829461926E-6</v>
      </c>
      <c r="O840">
        <v>1.3166090659592579E-5</v>
      </c>
      <c r="P840">
        <v>3.2118589759469122E-6</v>
      </c>
      <c r="Q840">
        <v>1.7953466612982881E-5</v>
      </c>
      <c r="R840">
        <v>1.907056943392468E-6</v>
      </c>
      <c r="S840">
        <v>8.5344957119019282E-5</v>
      </c>
      <c r="T840">
        <v>2.7885965898357431E-4</v>
      </c>
    </row>
    <row r="841" spans="1:20">
      <c r="A841" s="10">
        <v>835</v>
      </c>
      <c r="B841" s="10">
        <v>7.7901049188894316E-6</v>
      </c>
      <c r="C841" s="10">
        <v>2.4070461898797051E-5</v>
      </c>
      <c r="D841" s="10">
        <v>4.7599773808733171E-5</v>
      </c>
      <c r="E841" s="10">
        <v>3.643604797016264E-6</v>
      </c>
      <c r="F841" s="10">
        <v>0</v>
      </c>
      <c r="G841" s="10">
        <v>1.8645221056696242E-5</v>
      </c>
      <c r="H841" s="10">
        <v>3.1973862026427887E-5</v>
      </c>
      <c r="I841" s="10">
        <v>1.412328020051962E-5</v>
      </c>
      <c r="J841" s="10">
        <v>6.3376631450289868E-5</v>
      </c>
      <c r="K841">
        <v>1.1045874081993459E-5</v>
      </c>
      <c r="L841">
        <v>1.9127329757153521E-5</v>
      </c>
      <c r="M841">
        <v>3.8526863612228778E-5</v>
      </c>
      <c r="N841">
        <v>6.1406796336893582E-6</v>
      </c>
      <c r="O841">
        <v>6.6844364880708578E-6</v>
      </c>
      <c r="P841">
        <v>7.395811364238193E-6</v>
      </c>
      <c r="Q841">
        <v>1.7953466612982881E-5</v>
      </c>
      <c r="R841">
        <v>7.5854863683541986E-7</v>
      </c>
      <c r="S841">
        <v>1.0338185051507589E-4</v>
      </c>
      <c r="T841">
        <v>2.6021674719627471E-4</v>
      </c>
    </row>
    <row r="842" spans="1:20">
      <c r="A842" s="10">
        <v>836</v>
      </c>
      <c r="B842" s="10">
        <v>4.2264450136825972E-6</v>
      </c>
      <c r="C842" s="10">
        <v>1.3857959847839149E-5</v>
      </c>
      <c r="D842" s="10">
        <v>2.0705159284745661E-5</v>
      </c>
      <c r="E842" s="10">
        <v>0</v>
      </c>
      <c r="F842" s="10">
        <v>0</v>
      </c>
      <c r="G842" s="10">
        <v>4.1379008477074131E-6</v>
      </c>
      <c r="H842" s="10">
        <v>2.2165157616360459E-5</v>
      </c>
      <c r="I842" s="10">
        <v>6.463719870098764E-6</v>
      </c>
      <c r="J842" s="10">
        <v>3.9657122160003667E-5</v>
      </c>
      <c r="K842">
        <v>2.441256400506444E-6</v>
      </c>
      <c r="L842">
        <v>7.2753450991590282E-7</v>
      </c>
      <c r="M842">
        <v>2.0359273869732759E-5</v>
      </c>
      <c r="N842">
        <v>1.596437482640965E-6</v>
      </c>
      <c r="O842">
        <v>2.800968048677006E-6</v>
      </c>
      <c r="P842">
        <v>7.4501790047496232E-6</v>
      </c>
      <c r="Q842">
        <v>1.1454361500654819E-6</v>
      </c>
      <c r="R842">
        <v>3.2278665397251911E-8</v>
      </c>
      <c r="S842">
        <v>1.0943914813163149E-4</v>
      </c>
      <c r="T842">
        <v>2.3532870197622111E-4</v>
      </c>
    </row>
    <row r="843" spans="1:20">
      <c r="A843" s="10">
        <v>837</v>
      </c>
      <c r="B843" s="10">
        <v>7.6453331669727899E-7</v>
      </c>
      <c r="C843" s="10">
        <v>8.8862688648162167E-6</v>
      </c>
      <c r="D843" s="10">
        <v>9.9803214299761831E-6</v>
      </c>
      <c r="E843" s="10">
        <v>0</v>
      </c>
      <c r="F843" s="10">
        <v>0</v>
      </c>
      <c r="G843" s="10">
        <v>1.378238765906766E-6</v>
      </c>
      <c r="H843" s="10">
        <v>1.316820174567237E-5</v>
      </c>
      <c r="I843" s="10">
        <v>1.389234066469589E-6</v>
      </c>
      <c r="J843" s="10">
        <v>1.470048193206107E-5</v>
      </c>
      <c r="K843">
        <v>6.710259739611952E-7</v>
      </c>
      <c r="L843">
        <v>0</v>
      </c>
      <c r="M843">
        <v>8.509672103896964E-6</v>
      </c>
      <c r="N843">
        <v>6.8251048724304357E-7</v>
      </c>
      <c r="O843">
        <v>7.4570452525976988E-7</v>
      </c>
      <c r="P843">
        <v>7.4592402781681948E-6</v>
      </c>
      <c r="Q843">
        <v>0</v>
      </c>
      <c r="R843">
        <v>0</v>
      </c>
      <c r="S843">
        <v>1.205113424104573E-4</v>
      </c>
      <c r="T843">
        <v>2.9750360206974309E-4</v>
      </c>
    </row>
    <row r="844" spans="1:20">
      <c r="A844" s="10">
        <v>838</v>
      </c>
      <c r="B844" s="10">
        <v>0</v>
      </c>
      <c r="C844" s="10">
        <v>2.9685920850394402E-6</v>
      </c>
      <c r="D844" s="10">
        <v>3.9631015598411076E-6</v>
      </c>
      <c r="E844" s="10">
        <v>0</v>
      </c>
      <c r="F844" s="10">
        <v>0</v>
      </c>
      <c r="G844" s="10">
        <v>6.4557447330205227E-8</v>
      </c>
      <c r="H844" s="10">
        <v>7.5759828483756036E-6</v>
      </c>
      <c r="I844" s="10">
        <v>6.4430155837779856E-7</v>
      </c>
      <c r="J844" s="10">
        <v>2.5921160186828492E-6</v>
      </c>
      <c r="K844">
        <v>4.9159412011809172E-9</v>
      </c>
      <c r="L844">
        <v>0</v>
      </c>
      <c r="M844">
        <v>3.4773803155851119E-6</v>
      </c>
      <c r="N844">
        <v>6.1379417179959087E-9</v>
      </c>
      <c r="O844">
        <v>1.158725397821074E-7</v>
      </c>
      <c r="P844">
        <v>5.5364380587472879E-6</v>
      </c>
      <c r="Q844">
        <v>0</v>
      </c>
      <c r="R844">
        <v>0</v>
      </c>
      <c r="S844">
        <v>1.258139207872222E-4</v>
      </c>
      <c r="T844">
        <v>3.1443410993322891E-4</v>
      </c>
    </row>
    <row r="845" spans="1:20">
      <c r="A845" s="10">
        <v>839</v>
      </c>
      <c r="B845" s="10">
        <v>0</v>
      </c>
      <c r="C845" s="10">
        <v>9.4865306228908623E-8</v>
      </c>
      <c r="D845" s="10">
        <v>7.8061557602795056E-7</v>
      </c>
      <c r="E845" s="10">
        <v>0</v>
      </c>
      <c r="F845" s="10">
        <v>0</v>
      </c>
      <c r="G845" s="10">
        <v>0</v>
      </c>
      <c r="H845" s="10">
        <v>1.1052373557205189E-6</v>
      </c>
      <c r="I845" s="10">
        <v>1.224951845393096E-7</v>
      </c>
      <c r="J845" s="10">
        <v>1.7766596063120521E-6</v>
      </c>
      <c r="K845">
        <v>0</v>
      </c>
      <c r="L845">
        <v>1.154816682406195E-9</v>
      </c>
      <c r="M845">
        <v>1.1754903508243261E-6</v>
      </c>
      <c r="N845">
        <v>9.4842831211015503E-10</v>
      </c>
      <c r="O845">
        <v>1.5651656555825131E-8</v>
      </c>
      <c r="P845">
        <v>1.377313559622893E-7</v>
      </c>
      <c r="Q845">
        <v>0</v>
      </c>
      <c r="R845">
        <v>0</v>
      </c>
      <c r="S845">
        <v>1.7717731086145939E-4</v>
      </c>
      <c r="T845">
        <v>2.4222245726308089E-4</v>
      </c>
    </row>
    <row r="846" spans="1:20">
      <c r="A846" s="10">
        <v>840</v>
      </c>
      <c r="B846" s="10">
        <v>0</v>
      </c>
      <c r="C846" s="10">
        <v>0</v>
      </c>
      <c r="D846" s="10">
        <v>6.0372211646573327E-8</v>
      </c>
      <c r="E846" s="10">
        <v>0</v>
      </c>
      <c r="F846" s="10">
        <v>0</v>
      </c>
      <c r="G846" s="10">
        <v>0</v>
      </c>
      <c r="H846" s="10">
        <v>1.875261330496318E-8</v>
      </c>
      <c r="I846" s="10">
        <v>0</v>
      </c>
      <c r="J846" s="10">
        <v>5.3086148466533741E-7</v>
      </c>
      <c r="K846">
        <v>0</v>
      </c>
      <c r="L846">
        <v>0</v>
      </c>
      <c r="M846">
        <v>2.3200983382810189E-7</v>
      </c>
      <c r="N846">
        <v>8.231641954163609E-10</v>
      </c>
      <c r="O846">
        <v>3.824814479594829E-9</v>
      </c>
      <c r="P846">
        <v>0</v>
      </c>
      <c r="Q846">
        <v>0</v>
      </c>
      <c r="R846">
        <v>0</v>
      </c>
      <c r="S846">
        <v>1.9508882130036509E-4</v>
      </c>
      <c r="T846">
        <v>2.5219147250160661E-4</v>
      </c>
    </row>
    <row r="847" spans="1:20">
      <c r="A847" s="10">
        <v>841</v>
      </c>
      <c r="B847" s="10">
        <v>0</v>
      </c>
      <c r="C847" s="10">
        <v>0</v>
      </c>
      <c r="D847" s="10">
        <v>1.703667339788039E-9</v>
      </c>
      <c r="E847" s="10">
        <v>0</v>
      </c>
      <c r="F847" s="10">
        <v>0</v>
      </c>
      <c r="G847" s="10">
        <v>1.198349095656395E-8</v>
      </c>
      <c r="H847" s="10">
        <v>0</v>
      </c>
      <c r="I847" s="10">
        <v>0</v>
      </c>
      <c r="J847" s="10">
        <v>2.4036236188437481E-8</v>
      </c>
      <c r="K847">
        <v>0</v>
      </c>
      <c r="L847">
        <v>0</v>
      </c>
      <c r="M847">
        <v>4.0248105387255153E-8</v>
      </c>
      <c r="N847">
        <v>7.6947957397616349E-10</v>
      </c>
      <c r="O847">
        <v>0</v>
      </c>
      <c r="P847">
        <v>0</v>
      </c>
      <c r="Q847">
        <v>0</v>
      </c>
      <c r="R847">
        <v>0</v>
      </c>
      <c r="S847">
        <v>1.891721632740658E-4</v>
      </c>
      <c r="T847">
        <v>3.4898442682681011E-4</v>
      </c>
    </row>
    <row r="848" spans="1:20">
      <c r="A848" s="10">
        <v>842</v>
      </c>
      <c r="B848" s="10">
        <v>0</v>
      </c>
      <c r="C848" s="10">
        <v>0</v>
      </c>
      <c r="D848" s="10">
        <v>2.1595783180411759E-10</v>
      </c>
      <c r="E848" s="10">
        <v>0</v>
      </c>
      <c r="F848" s="10">
        <v>0</v>
      </c>
      <c r="G848" s="10">
        <v>0</v>
      </c>
      <c r="H848" s="10">
        <v>3.7505226609926348E-9</v>
      </c>
      <c r="I848" s="10">
        <v>0</v>
      </c>
      <c r="J848" s="10">
        <v>2.8277924927573501E-8</v>
      </c>
      <c r="K848">
        <v>0</v>
      </c>
      <c r="L848">
        <v>0</v>
      </c>
      <c r="M848">
        <v>0</v>
      </c>
      <c r="N848">
        <v>8.7684881685655831E-10</v>
      </c>
      <c r="O848">
        <v>1.0743860897738281E-11</v>
      </c>
      <c r="P848">
        <v>0</v>
      </c>
      <c r="Q848">
        <v>0</v>
      </c>
      <c r="R848">
        <v>0</v>
      </c>
      <c r="S848">
        <v>2.0758443512603771E-4</v>
      </c>
      <c r="T848">
        <v>2.4694275561084201E-4</v>
      </c>
    </row>
    <row r="849" spans="1:20">
      <c r="A849" s="10">
        <v>843</v>
      </c>
      <c r="B849" s="10">
        <v>0</v>
      </c>
      <c r="C849" s="10">
        <v>5.3345310704898762E-7</v>
      </c>
      <c r="D849" s="10">
        <v>4.7990629289803918E-11</v>
      </c>
      <c r="E849" s="10">
        <v>0</v>
      </c>
      <c r="F849" s="10">
        <v>0</v>
      </c>
      <c r="G849" s="10">
        <v>0</v>
      </c>
      <c r="H849" s="10">
        <v>0</v>
      </c>
      <c r="I849" s="10">
        <v>0</v>
      </c>
      <c r="J849" s="10">
        <v>4.7129874879289174E-10</v>
      </c>
      <c r="K849">
        <v>0</v>
      </c>
      <c r="L849">
        <v>0</v>
      </c>
      <c r="M849">
        <v>0</v>
      </c>
      <c r="N849">
        <v>8.5895394304315921E-10</v>
      </c>
      <c r="O849">
        <v>0</v>
      </c>
      <c r="P849">
        <v>0</v>
      </c>
      <c r="Q849">
        <v>0</v>
      </c>
      <c r="R849">
        <v>0</v>
      </c>
      <c r="S849">
        <v>2.2809331635662811E-4</v>
      </c>
      <c r="T849">
        <v>2.1071065080014239E-4</v>
      </c>
    </row>
    <row r="850" spans="1:20">
      <c r="A850" s="10">
        <v>844</v>
      </c>
      <c r="B850" s="10">
        <v>0</v>
      </c>
      <c r="C850" s="10">
        <v>5.627974076830452E-7</v>
      </c>
      <c r="D850" s="10">
        <v>0</v>
      </c>
      <c r="E850" s="10">
        <v>0</v>
      </c>
      <c r="F850" s="10">
        <v>0</v>
      </c>
      <c r="G850" s="10">
        <v>0</v>
      </c>
      <c r="H850" s="10">
        <v>0</v>
      </c>
      <c r="I850" s="10">
        <v>0</v>
      </c>
      <c r="J850" s="10">
        <v>0</v>
      </c>
      <c r="K850">
        <v>0</v>
      </c>
      <c r="L850">
        <v>0</v>
      </c>
      <c r="M850">
        <v>0</v>
      </c>
      <c r="N850">
        <v>8.5895394304315921E-10</v>
      </c>
      <c r="O850">
        <v>0</v>
      </c>
      <c r="P850">
        <v>0</v>
      </c>
      <c r="Q850">
        <v>0</v>
      </c>
      <c r="R850">
        <v>0</v>
      </c>
      <c r="S850">
        <v>2.4370482069905781E-4</v>
      </c>
      <c r="T850">
        <v>1.4006155161415881E-4</v>
      </c>
    </row>
    <row r="851" spans="1:20">
      <c r="A851" s="10">
        <v>845</v>
      </c>
      <c r="B851" s="10">
        <v>0</v>
      </c>
      <c r="C851" s="10">
        <v>7.8835434539259255E-9</v>
      </c>
      <c r="D851" s="10">
        <v>1.4397188786941181E-10</v>
      </c>
      <c r="E851" s="10">
        <v>0</v>
      </c>
      <c r="F851" s="10">
        <v>0</v>
      </c>
      <c r="G851" s="10">
        <v>0</v>
      </c>
      <c r="H851" s="10">
        <v>0</v>
      </c>
      <c r="I851" s="10">
        <v>0</v>
      </c>
      <c r="J851" s="10">
        <v>2.3564937439644592E-10</v>
      </c>
      <c r="K851">
        <v>0</v>
      </c>
      <c r="L851">
        <v>0</v>
      </c>
      <c r="M851">
        <v>0</v>
      </c>
      <c r="N851">
        <v>8.7684881685655831E-10</v>
      </c>
      <c r="O851">
        <v>0</v>
      </c>
      <c r="P851">
        <v>0</v>
      </c>
      <c r="Q851">
        <v>0</v>
      </c>
      <c r="R851">
        <v>0</v>
      </c>
      <c r="S851">
        <v>2.5158890084425452E-4</v>
      </c>
      <c r="T851">
        <v>1.7224179172527039E-4</v>
      </c>
    </row>
    <row r="852" spans="1:20">
      <c r="A852" s="10">
        <v>846</v>
      </c>
      <c r="B852" s="10">
        <v>1.7679214794261141E-9</v>
      </c>
      <c r="C852" s="10">
        <v>0</v>
      </c>
      <c r="D852" s="10">
        <v>3.4793206235107838E-10</v>
      </c>
      <c r="E852" s="10">
        <v>6.4407155502812748E-10</v>
      </c>
      <c r="F852" s="10">
        <v>0</v>
      </c>
      <c r="G852" s="10">
        <v>5.7005622725021698E-10</v>
      </c>
      <c r="H852" s="10">
        <v>1.045979097676835E-9</v>
      </c>
      <c r="I852" s="10">
        <v>1.8923194781426359E-10</v>
      </c>
      <c r="J852" s="10">
        <v>0</v>
      </c>
      <c r="K852">
        <v>0</v>
      </c>
      <c r="L852">
        <v>3.4644500472185851E-10</v>
      </c>
      <c r="M852">
        <v>2.1534566820361241E-10</v>
      </c>
      <c r="N852">
        <v>7.0058430979457669E-9</v>
      </c>
      <c r="O852">
        <v>1.854658987472071E-9</v>
      </c>
      <c r="P852">
        <v>9.19719251985024E-9</v>
      </c>
      <c r="Q852">
        <v>0</v>
      </c>
      <c r="R852">
        <v>1.22436317024059E-9</v>
      </c>
      <c r="S852">
        <v>2.5946097039162929E-4</v>
      </c>
      <c r="T852">
        <v>1.7292580884214719E-4</v>
      </c>
    </row>
    <row r="853" spans="1:20">
      <c r="A853" s="10">
        <v>847</v>
      </c>
      <c r="B853" s="10">
        <v>1.3966579687466301E-7</v>
      </c>
      <c r="C853" s="10">
        <v>4.336386874295588E-8</v>
      </c>
      <c r="D853" s="10">
        <v>2.2675572339432352E-9</v>
      </c>
      <c r="E853" s="10">
        <v>9.9417045029698829E-8</v>
      </c>
      <c r="F853" s="10">
        <v>0</v>
      </c>
      <c r="G853" s="10">
        <v>1.81650973543869E-7</v>
      </c>
      <c r="H853" s="10">
        <v>4.0124341601519543E-8</v>
      </c>
      <c r="I853" s="10">
        <v>7.7954895387362965E-8</v>
      </c>
      <c r="J853" s="10">
        <v>4.1460150931310678E-8</v>
      </c>
      <c r="K853">
        <v>2.8954893674955599E-8</v>
      </c>
      <c r="L853">
        <v>6.3514917532340722E-10</v>
      </c>
      <c r="M853">
        <v>1.432048693554022E-8</v>
      </c>
      <c r="N853">
        <v>2.4462292502916641E-7</v>
      </c>
      <c r="O853">
        <v>9.0392936470076154E-8</v>
      </c>
      <c r="P853">
        <v>2.7183820255714998E-10</v>
      </c>
      <c r="Q853">
        <v>0</v>
      </c>
      <c r="R853">
        <v>7.9027077351892617E-9</v>
      </c>
      <c r="S853">
        <v>2.5168777262007128E-4</v>
      </c>
      <c r="T853">
        <v>1.982289898523038E-4</v>
      </c>
    </row>
    <row r="854" spans="1:20">
      <c r="A854" s="10">
        <v>848</v>
      </c>
      <c r="B854" s="10">
        <v>7.3708849926946058E-6</v>
      </c>
      <c r="C854" s="10">
        <v>3.724606383285483E-6</v>
      </c>
      <c r="D854" s="10">
        <v>2.1052727218197001E-6</v>
      </c>
      <c r="E854" s="10">
        <v>8.1731760230847913E-6</v>
      </c>
      <c r="F854" s="10">
        <v>2.4090359330311119E-6</v>
      </c>
      <c r="G854" s="10">
        <v>5.0864592588557004E-6</v>
      </c>
      <c r="H854" s="10">
        <v>6.4754065588732191E-6</v>
      </c>
      <c r="I854" s="10">
        <v>7.3421056814788626E-6</v>
      </c>
      <c r="J854" s="10">
        <v>3.379569037647245E-6</v>
      </c>
      <c r="K854">
        <v>2.0159783271922821E-6</v>
      </c>
      <c r="L854">
        <v>1.741362510608832E-6</v>
      </c>
      <c r="M854">
        <v>2.4933035510380371E-6</v>
      </c>
      <c r="N854">
        <v>2.0559257233490731E-5</v>
      </c>
      <c r="O854">
        <v>5.4370116548537143E-6</v>
      </c>
      <c r="P854">
        <v>6.181192968845754E-6</v>
      </c>
      <c r="Q854">
        <v>2.5539646658491298E-6</v>
      </c>
      <c r="R854">
        <v>3.8854608678871373E-6</v>
      </c>
      <c r="S854">
        <v>2.3360668523540599E-4</v>
      </c>
      <c r="T854">
        <v>1.098706110314267E-4</v>
      </c>
    </row>
    <row r="855" spans="1:20">
      <c r="A855" s="10">
        <v>849</v>
      </c>
      <c r="B855" s="10">
        <v>2.8403958101212509E-5</v>
      </c>
      <c r="C855" s="10">
        <v>2.4660286721287979E-5</v>
      </c>
      <c r="D855" s="10">
        <v>2.536572665654148E-5</v>
      </c>
      <c r="E855" s="10">
        <v>1.9559107476705331E-5</v>
      </c>
      <c r="F855" s="10">
        <v>2.225110162316135E-5</v>
      </c>
      <c r="G855" s="10">
        <v>2.56156413385708E-5</v>
      </c>
      <c r="H855" s="10">
        <v>2.8593188823154241E-5</v>
      </c>
      <c r="I855" s="10">
        <v>2.6626035780705319E-5</v>
      </c>
      <c r="J855" s="10">
        <v>1.3526532126420961E-5</v>
      </c>
      <c r="K855">
        <v>2.2818840447347581E-5</v>
      </c>
      <c r="L855">
        <v>2.2499870831661101E-5</v>
      </c>
      <c r="M855">
        <v>1.424935198041725E-5</v>
      </c>
      <c r="N855">
        <v>1.298621910989916E-4</v>
      </c>
      <c r="O855">
        <v>2.3263806362062599E-5</v>
      </c>
      <c r="P855">
        <v>2.940269958408773E-5</v>
      </c>
      <c r="Q855">
        <v>2.203058122457806E-5</v>
      </c>
      <c r="R855">
        <v>3.4512613393880771E-5</v>
      </c>
      <c r="S855">
        <v>2.331160578268943E-4</v>
      </c>
      <c r="T855">
        <v>8.8116726498196232E-5</v>
      </c>
    </row>
    <row r="856" spans="1:20">
      <c r="A856" s="10">
        <v>850</v>
      </c>
      <c r="B856" s="10">
        <v>4.6871517518250468E-5</v>
      </c>
      <c r="C856" s="10">
        <v>7.0128906085446178E-5</v>
      </c>
      <c r="D856" s="10">
        <v>6.6602346142732678E-5</v>
      </c>
      <c r="E856" s="10">
        <v>2.9446261419219888E-5</v>
      </c>
      <c r="F856" s="10">
        <v>7.3501502564961841E-5</v>
      </c>
      <c r="G856" s="10">
        <v>4.8760831330819479E-5</v>
      </c>
      <c r="H856" s="10">
        <v>7.1622539424219647E-5</v>
      </c>
      <c r="I856" s="10">
        <v>3.7171657773843972E-5</v>
      </c>
      <c r="J856" s="10">
        <v>2.841621694118493E-5</v>
      </c>
      <c r="K856">
        <v>6.5604390575941615E-5</v>
      </c>
      <c r="L856">
        <v>4.1820285938112932E-5</v>
      </c>
      <c r="M856">
        <v>4.6796646922662247E-5</v>
      </c>
      <c r="N856">
        <v>2.7746040097968158E-4</v>
      </c>
      <c r="O856">
        <v>3.9772326382557243E-5</v>
      </c>
      <c r="P856">
        <v>6.7961317587604105E-5</v>
      </c>
      <c r="Q856">
        <v>8.022517035092122E-5</v>
      </c>
      <c r="R856">
        <v>4.2248153816678659E-5</v>
      </c>
      <c r="S856">
        <v>2.2854183183621481E-4</v>
      </c>
      <c r="T856">
        <v>1.6748836697225061E-4</v>
      </c>
    </row>
    <row r="857" spans="1:20">
      <c r="A857" s="10">
        <v>851</v>
      </c>
      <c r="B857" s="10">
        <v>4.8303465919605639E-5</v>
      </c>
      <c r="C857" s="10">
        <v>1.3100444829501731E-4</v>
      </c>
      <c r="D857" s="10">
        <v>7.805635841799438E-5</v>
      </c>
      <c r="E857" s="10">
        <v>2.7043011923132341E-5</v>
      </c>
      <c r="F857" s="10">
        <v>1.11125975078242E-4</v>
      </c>
      <c r="G857" s="10">
        <v>8.9241394263194339E-5</v>
      </c>
      <c r="H857" s="10">
        <v>1.121218436960193E-4</v>
      </c>
      <c r="I857" s="10">
        <v>5.2956660267610971E-5</v>
      </c>
      <c r="J857" s="10">
        <v>6.1537446995469207E-5</v>
      </c>
      <c r="K857">
        <v>9.8769087368087512E-5</v>
      </c>
      <c r="L857">
        <v>4.8281759545137662E-5</v>
      </c>
      <c r="M857">
        <v>8.9075641415800976E-5</v>
      </c>
      <c r="N857">
        <v>2.256541776013659E-4</v>
      </c>
      <c r="O857">
        <v>5.8611369522844837E-5</v>
      </c>
      <c r="P857">
        <v>8.7112318957755324E-5</v>
      </c>
      <c r="Q857">
        <v>1.141750833756576E-4</v>
      </c>
      <c r="R857">
        <v>5.8943653485386397E-5</v>
      </c>
      <c r="S857">
        <v>2.0555261448685209E-4</v>
      </c>
      <c r="T857">
        <v>3.3654188467344961E-4</v>
      </c>
    </row>
    <row r="858" spans="1:20">
      <c r="A858" s="10">
        <v>852</v>
      </c>
      <c r="B858" s="10">
        <v>6.0816492710714698E-5</v>
      </c>
      <c r="C858" s="10">
        <v>1.4202343903118499E-4</v>
      </c>
      <c r="D858" s="10">
        <v>7.2832901756664047E-5</v>
      </c>
      <c r="E858" s="10">
        <v>7.3159294347478976E-5</v>
      </c>
      <c r="F858" s="10">
        <v>1.4442482412074361E-4</v>
      </c>
      <c r="G858" s="10">
        <v>1.1735982390839349E-4</v>
      </c>
      <c r="H858" s="10">
        <v>1.1358144501811631E-4</v>
      </c>
      <c r="I858" s="10">
        <v>6.8872663271938133E-5</v>
      </c>
      <c r="J858" s="10">
        <v>5.8555919207349347E-5</v>
      </c>
      <c r="K858">
        <v>1.216891716244734E-4</v>
      </c>
      <c r="L858">
        <v>6.537555817103358E-5</v>
      </c>
      <c r="M858">
        <v>1.0583952285195221E-4</v>
      </c>
      <c r="N858">
        <v>1.367743411113689E-4</v>
      </c>
      <c r="O858">
        <v>8.4208275919736702E-5</v>
      </c>
      <c r="P858">
        <v>9.6915166992902894E-5</v>
      </c>
      <c r="Q858">
        <v>1.3816878030633971E-4</v>
      </c>
      <c r="R858">
        <v>8.0675237137650576E-5</v>
      </c>
      <c r="S858">
        <v>1.675540376855956E-4</v>
      </c>
      <c r="T858">
        <v>3.9939560468033611E-4</v>
      </c>
    </row>
    <row r="859" spans="1:20">
      <c r="A859" s="10">
        <v>853</v>
      </c>
      <c r="B859" s="10">
        <v>7.4633701577800387E-5</v>
      </c>
      <c r="C859" s="10">
        <v>1.200318719209345E-4</v>
      </c>
      <c r="D859" s="10">
        <v>9.5010381154346122E-5</v>
      </c>
      <c r="E859" s="10">
        <v>9.5732748711938108E-5</v>
      </c>
      <c r="F859" s="10">
        <v>1.39286290305403E-4</v>
      </c>
      <c r="G859" s="10">
        <v>1.192917558257915E-4</v>
      </c>
      <c r="H859" s="10">
        <v>1.047770493153384E-4</v>
      </c>
      <c r="I859" s="10">
        <v>8.9695038995263752E-5</v>
      </c>
      <c r="J859" s="10">
        <v>5.0414543200879482E-5</v>
      </c>
      <c r="K859">
        <v>8.7468383184077835E-5</v>
      </c>
      <c r="L859">
        <v>1.072636318484038E-4</v>
      </c>
      <c r="M859">
        <v>1.029334375459125E-4</v>
      </c>
      <c r="N859">
        <v>1.7537834620016439E-4</v>
      </c>
      <c r="O859">
        <v>9.8356064306752243E-5</v>
      </c>
      <c r="P859">
        <v>1.220797730800234E-4</v>
      </c>
      <c r="Q859">
        <v>1.488618262173077E-4</v>
      </c>
      <c r="R859">
        <v>9.5783934311290811E-5</v>
      </c>
      <c r="S859">
        <v>1.6064613817217289E-4</v>
      </c>
      <c r="T859">
        <v>4.6679631054605849E-4</v>
      </c>
    </row>
    <row r="860" spans="1:20">
      <c r="A860" s="10">
        <v>854</v>
      </c>
      <c r="B860" s="10">
        <v>4.9148074952542387E-5</v>
      </c>
      <c r="C860" s="10">
        <v>1.083974107574457E-4</v>
      </c>
      <c r="D860" s="10">
        <v>7.9670651009207413E-5</v>
      </c>
      <c r="E860" s="10">
        <v>7.8026566091382078E-5</v>
      </c>
      <c r="F860" s="10">
        <v>9.0255946344625285E-5</v>
      </c>
      <c r="G860" s="10">
        <v>1.084656731326827E-4</v>
      </c>
      <c r="H860" s="10">
        <v>1.006267751129002E-4</v>
      </c>
      <c r="I860" s="10">
        <v>6.2172945161578642E-5</v>
      </c>
      <c r="J860" s="10">
        <v>4.7530210175476321E-5</v>
      </c>
      <c r="K860">
        <v>1.087255028509282E-4</v>
      </c>
      <c r="L860">
        <v>1.2046130995119769E-4</v>
      </c>
      <c r="M860">
        <v>7.2704554964821236E-5</v>
      </c>
      <c r="N860">
        <v>2.3973067455649111E-4</v>
      </c>
      <c r="O860">
        <v>6.8619993370399489E-5</v>
      </c>
      <c r="P860">
        <v>1.4749940870750959E-4</v>
      </c>
      <c r="Q860">
        <v>9.1445697909256295E-5</v>
      </c>
      <c r="R860">
        <v>9.2144584353839884E-5</v>
      </c>
      <c r="S860">
        <v>1.619407152419675E-4</v>
      </c>
      <c r="T860">
        <v>5.3054460090370546E-4</v>
      </c>
    </row>
    <row r="861" spans="1:20">
      <c r="A861" s="10">
        <v>855</v>
      </c>
      <c r="B861" s="10">
        <v>4.1615969120320113E-5</v>
      </c>
      <c r="C861" s="10">
        <v>6.6488876984182232E-5</v>
      </c>
      <c r="D861" s="10">
        <v>3.9448044725532183E-5</v>
      </c>
      <c r="E861" s="10">
        <v>5.9076600789122358E-5</v>
      </c>
      <c r="F861" s="10">
        <v>4.737800381966219E-5</v>
      </c>
      <c r="G861" s="10">
        <v>6.791629058839485E-5</v>
      </c>
      <c r="H861" s="10">
        <v>7.2796573867284963E-5</v>
      </c>
      <c r="I861" s="10">
        <v>5.2216787908474863E-5</v>
      </c>
      <c r="J861" s="10">
        <v>3.8805275592991697E-5</v>
      </c>
      <c r="K861">
        <v>5.5515293840081003E-5</v>
      </c>
      <c r="L861">
        <v>7.9545231040200235E-5</v>
      </c>
      <c r="M861">
        <v>4.9136616282476757E-5</v>
      </c>
      <c r="N861">
        <v>1.9247740365905251E-4</v>
      </c>
      <c r="O861">
        <v>5.9131390654858912E-5</v>
      </c>
      <c r="P861">
        <v>1.046128093747137E-4</v>
      </c>
      <c r="Q861">
        <v>5.2281612199772121E-5</v>
      </c>
      <c r="R861">
        <v>4.4943951079627258E-5</v>
      </c>
      <c r="S861">
        <v>1.53195083009244E-4</v>
      </c>
      <c r="T861">
        <v>4.7999939490634021E-4</v>
      </c>
    </row>
    <row r="862" spans="1:20">
      <c r="A862" s="10">
        <v>856</v>
      </c>
      <c r="B862" s="10">
        <v>2.890728411009639E-5</v>
      </c>
      <c r="C862" s="10">
        <v>8.3136163708538098E-5</v>
      </c>
      <c r="D862" s="10">
        <v>5.7549698574000059E-5</v>
      </c>
      <c r="E862" s="10">
        <v>3.8841252683470803E-5</v>
      </c>
      <c r="F862" s="10">
        <v>1.476637629043397E-5</v>
      </c>
      <c r="G862" s="10">
        <v>4.8878435256213357E-5</v>
      </c>
      <c r="H862" s="10">
        <v>4.1012579966946131E-5</v>
      </c>
      <c r="I862" s="10">
        <v>3.2936929907423122E-5</v>
      </c>
      <c r="J862" s="10">
        <v>2.7935030344642359E-5</v>
      </c>
      <c r="K862">
        <v>3.6339559098104557E-5</v>
      </c>
      <c r="L862">
        <v>3.6912878011019272E-5</v>
      </c>
      <c r="M862">
        <v>4.418404994690197E-5</v>
      </c>
      <c r="N862">
        <v>1.0709753830070841E-4</v>
      </c>
      <c r="O862">
        <v>1.2755179397837851E-4</v>
      </c>
      <c r="P862">
        <v>2.4961452337076111E-5</v>
      </c>
      <c r="Q862">
        <v>4.0791663325976682E-5</v>
      </c>
      <c r="R862">
        <v>2.9379902112400251E-5</v>
      </c>
      <c r="S862">
        <v>1.480178999510242E-4</v>
      </c>
      <c r="T862">
        <v>5.4491123735746379E-4</v>
      </c>
    </row>
    <row r="863" spans="1:20">
      <c r="A863" s="10">
        <v>857</v>
      </c>
      <c r="B863" s="10">
        <v>8.3754414671703342E-6</v>
      </c>
      <c r="C863" s="10">
        <v>3.7589166593335598E-5</v>
      </c>
      <c r="D863" s="10">
        <v>1.2071154971208311E-5</v>
      </c>
      <c r="E863" s="10">
        <v>9.4558905300343799E-6</v>
      </c>
      <c r="F863" s="10">
        <v>1.4614112294019221E-6</v>
      </c>
      <c r="G863" s="10">
        <v>1.7181327081427481E-5</v>
      </c>
      <c r="H863" s="10">
        <v>1.2211708035063121E-5</v>
      </c>
      <c r="I863" s="10">
        <v>9.8828103723235035E-6</v>
      </c>
      <c r="J863" s="10">
        <v>1.6585857199004051E-5</v>
      </c>
      <c r="K863">
        <v>1.075320352258116E-5</v>
      </c>
      <c r="L863">
        <v>3.7673151573881399E-6</v>
      </c>
      <c r="M863">
        <v>1.1085993204574729E-5</v>
      </c>
      <c r="N863">
        <v>3.4121352619694431E-5</v>
      </c>
      <c r="O863">
        <v>1.9700767933416819E-5</v>
      </c>
      <c r="P863">
        <v>2.0363852817227029E-6</v>
      </c>
      <c r="Q863">
        <v>1.165520190169551E-5</v>
      </c>
      <c r="R863">
        <v>3.555828910735546E-6</v>
      </c>
      <c r="S863">
        <v>1.3733978290834991E-4</v>
      </c>
      <c r="T863">
        <v>4.7689447697034961E-4</v>
      </c>
    </row>
    <row r="864" spans="1:20">
      <c r="A864" s="10">
        <v>858</v>
      </c>
      <c r="B864" s="10">
        <v>3.2204235133655258E-6</v>
      </c>
      <c r="C864" s="10">
        <v>1.208653420336154E-5</v>
      </c>
      <c r="D864" s="10">
        <v>7.0078826320872384E-6</v>
      </c>
      <c r="E864" s="10">
        <v>3.268663141767747E-6</v>
      </c>
      <c r="F864" s="10">
        <v>0</v>
      </c>
      <c r="G864" s="10">
        <v>2.519289067064125E-5</v>
      </c>
      <c r="H864" s="10">
        <v>4.1545185439162591E-6</v>
      </c>
      <c r="I864" s="10">
        <v>4.5415941933973528E-6</v>
      </c>
      <c r="J864" s="10">
        <v>1.354856416468015E-5</v>
      </c>
      <c r="K864">
        <v>5.6208871694302607E-6</v>
      </c>
      <c r="L864">
        <v>7.9930636672744781E-7</v>
      </c>
      <c r="M864">
        <v>7.6341026379159853E-6</v>
      </c>
      <c r="N864">
        <v>5.650496539615049E-6</v>
      </c>
      <c r="O864">
        <v>3.0299162326530179E-6</v>
      </c>
      <c r="P864">
        <v>3.2082797729465768E-6</v>
      </c>
      <c r="Q864">
        <v>6.2251964677471858E-9</v>
      </c>
      <c r="R864">
        <v>3.0531165236090341E-7</v>
      </c>
      <c r="S864">
        <v>1.17538741499587E-4</v>
      </c>
      <c r="T864">
        <v>4.5563531464654132E-4</v>
      </c>
    </row>
    <row r="865" spans="1:20">
      <c r="A865" s="10">
        <v>859</v>
      </c>
      <c r="B865" s="10">
        <v>0</v>
      </c>
      <c r="C865" s="10">
        <v>4.0377889064854184E-6</v>
      </c>
      <c r="D865" s="10">
        <v>3.9326053145760356E-6</v>
      </c>
      <c r="E865" s="10">
        <v>0</v>
      </c>
      <c r="F865" s="10">
        <v>0</v>
      </c>
      <c r="G865" s="10">
        <v>9.3914935850571939E-6</v>
      </c>
      <c r="H865" s="10">
        <v>3.0033768744488911E-6</v>
      </c>
      <c r="I865" s="10">
        <v>1.3832320913309E-6</v>
      </c>
      <c r="J865" s="10">
        <v>7.369185997485136E-6</v>
      </c>
      <c r="K865">
        <v>1.6969829026476531E-6</v>
      </c>
      <c r="L865">
        <v>0</v>
      </c>
      <c r="M865">
        <v>4.3067769784823854E-6</v>
      </c>
      <c r="N865">
        <v>4.0284179396587098E-6</v>
      </c>
      <c r="O865">
        <v>1.0323225313765711E-6</v>
      </c>
      <c r="P865">
        <v>4.5342612186532611E-6</v>
      </c>
      <c r="Q865">
        <v>0</v>
      </c>
      <c r="R865">
        <v>0</v>
      </c>
      <c r="S865">
        <v>1.004324292227726E-4</v>
      </c>
      <c r="T865">
        <v>4.3715564118658088E-4</v>
      </c>
    </row>
    <row r="866" spans="1:20">
      <c r="A866" s="10">
        <v>860</v>
      </c>
      <c r="B866" s="10">
        <v>0</v>
      </c>
      <c r="C866" s="10">
        <v>6.7823679144083706E-6</v>
      </c>
      <c r="D866" s="10">
        <v>1.18507100155656E-6</v>
      </c>
      <c r="E866" s="10">
        <v>0</v>
      </c>
      <c r="F866" s="10">
        <v>0</v>
      </c>
      <c r="G866" s="10">
        <v>4.3299151025652791E-6</v>
      </c>
      <c r="H866" s="10">
        <v>4.5771566080887167E-6</v>
      </c>
      <c r="I866" s="10">
        <v>2.56303839424278E-7</v>
      </c>
      <c r="J866" s="10">
        <v>4.3928813777487848E-7</v>
      </c>
      <c r="K866">
        <v>8.5709434842589288E-7</v>
      </c>
      <c r="L866">
        <v>0</v>
      </c>
      <c r="M866">
        <v>1.2132108364310411E-6</v>
      </c>
      <c r="N866">
        <v>1.3378207662897211E-7</v>
      </c>
      <c r="O866">
        <v>1.107982142801056E-7</v>
      </c>
      <c r="P866">
        <v>0</v>
      </c>
      <c r="Q866">
        <v>0</v>
      </c>
      <c r="R866">
        <v>0</v>
      </c>
      <c r="S866">
        <v>8.3172432075781142E-5</v>
      </c>
      <c r="T866">
        <v>3.8087143610205548E-4</v>
      </c>
    </row>
    <row r="867" spans="1:20">
      <c r="A867" s="10">
        <v>861</v>
      </c>
      <c r="B867" s="10">
        <v>0</v>
      </c>
      <c r="C867" s="10">
        <v>4.0899385464331374E-6</v>
      </c>
      <c r="D867" s="10">
        <v>2.8580819273542719E-7</v>
      </c>
      <c r="E867" s="10">
        <v>0</v>
      </c>
      <c r="F867" s="10">
        <v>0</v>
      </c>
      <c r="G867" s="10">
        <v>9.3768378371682373E-7</v>
      </c>
      <c r="H867" s="10">
        <v>1.9588354771254371E-7</v>
      </c>
      <c r="I867" s="10">
        <v>1.906764664998687E-9</v>
      </c>
      <c r="J867" s="10">
        <v>2.189653986891775E-8</v>
      </c>
      <c r="K867">
        <v>5.407535321299009E-8</v>
      </c>
      <c r="L867">
        <v>1.154816682406195E-9</v>
      </c>
      <c r="M867">
        <v>2.4989429157241192E-7</v>
      </c>
      <c r="N867">
        <v>5.1895134058857532E-10</v>
      </c>
      <c r="O867">
        <v>1.9338949615928909E-10</v>
      </c>
      <c r="P867">
        <v>0</v>
      </c>
      <c r="Q867">
        <v>0</v>
      </c>
      <c r="R867">
        <v>0</v>
      </c>
      <c r="S867">
        <v>7.9049240950451169E-5</v>
      </c>
      <c r="T867">
        <v>2.8158474140417929E-4</v>
      </c>
    </row>
    <row r="868" spans="1:20">
      <c r="A868" s="10">
        <v>862</v>
      </c>
      <c r="B868" s="10">
        <v>0</v>
      </c>
      <c r="C868" s="10">
        <v>2.6103288325221398E-8</v>
      </c>
      <c r="D868" s="10">
        <v>2.6778771143710589E-8</v>
      </c>
      <c r="E868" s="10">
        <v>0</v>
      </c>
      <c r="F868" s="10">
        <v>0</v>
      </c>
      <c r="G868" s="10">
        <v>4.0907689397357763E-9</v>
      </c>
      <c r="H868" s="10">
        <v>0</v>
      </c>
      <c r="I868" s="10">
        <v>0</v>
      </c>
      <c r="J868" s="10">
        <v>1.4138962463786749E-7</v>
      </c>
      <c r="K868">
        <v>0</v>
      </c>
      <c r="L868">
        <v>0</v>
      </c>
      <c r="M868">
        <v>1.891452785721729E-8</v>
      </c>
      <c r="N868">
        <v>8.4105906922976E-10</v>
      </c>
      <c r="O868">
        <v>0</v>
      </c>
      <c r="P868">
        <v>0</v>
      </c>
      <c r="Q868">
        <v>0</v>
      </c>
      <c r="R868">
        <v>0</v>
      </c>
      <c r="S868">
        <v>6.3850866093463366E-5</v>
      </c>
      <c r="T868">
        <v>3.7330873694547658E-4</v>
      </c>
    </row>
    <row r="869" spans="1:20">
      <c r="A869" s="10">
        <v>863</v>
      </c>
      <c r="B869" s="10">
        <v>0</v>
      </c>
      <c r="C869" s="10">
        <v>0</v>
      </c>
      <c r="D869" s="10">
        <v>1.0634723450620551E-7</v>
      </c>
      <c r="E869" s="10">
        <v>0</v>
      </c>
      <c r="F869" s="10">
        <v>0</v>
      </c>
      <c r="G869" s="10">
        <v>1.743784954287832E-8</v>
      </c>
      <c r="H869" s="10">
        <v>0</v>
      </c>
      <c r="I869" s="10">
        <v>0</v>
      </c>
      <c r="J869" s="10">
        <v>0</v>
      </c>
      <c r="K869">
        <v>0</v>
      </c>
      <c r="L869">
        <v>0</v>
      </c>
      <c r="M869">
        <v>0</v>
      </c>
      <c r="N869">
        <v>8.7684881685655831E-10</v>
      </c>
      <c r="O869">
        <v>0</v>
      </c>
      <c r="P869">
        <v>0</v>
      </c>
      <c r="Q869">
        <v>0</v>
      </c>
      <c r="R869">
        <v>0</v>
      </c>
      <c r="S869">
        <v>4.5988727396853248E-5</v>
      </c>
      <c r="T869">
        <v>3.6369692835398911E-4</v>
      </c>
    </row>
    <row r="870" spans="1:20">
      <c r="A870" s="10">
        <v>864</v>
      </c>
      <c r="B870" s="10">
        <v>0</v>
      </c>
      <c r="C870" s="10">
        <v>0</v>
      </c>
      <c r="D870" s="10">
        <v>5.3269598511682354E-9</v>
      </c>
      <c r="E870" s="10">
        <v>0</v>
      </c>
      <c r="F870" s="10">
        <v>0</v>
      </c>
      <c r="G870" s="10">
        <v>0</v>
      </c>
      <c r="H870" s="10">
        <v>1.5418815384080831E-8</v>
      </c>
      <c r="I870" s="10">
        <v>0</v>
      </c>
      <c r="J870" s="10">
        <v>0</v>
      </c>
      <c r="K870">
        <v>0</v>
      </c>
      <c r="L870">
        <v>0</v>
      </c>
      <c r="M870">
        <v>0</v>
      </c>
      <c r="N870">
        <v>8.4105906922976E-10</v>
      </c>
      <c r="O870">
        <v>0</v>
      </c>
      <c r="P870">
        <v>0</v>
      </c>
      <c r="Q870">
        <v>0</v>
      </c>
      <c r="R870">
        <v>0</v>
      </c>
      <c r="S870">
        <v>4.0708367790829527E-5</v>
      </c>
      <c r="T870">
        <v>3.4197077761850879E-4</v>
      </c>
    </row>
    <row r="871" spans="1:20">
      <c r="A871" s="10">
        <v>865</v>
      </c>
      <c r="B871" s="10">
        <v>0</v>
      </c>
      <c r="C871" s="10">
        <v>0</v>
      </c>
      <c r="D871" s="10">
        <v>1.4397188786941181E-10</v>
      </c>
      <c r="E871" s="10">
        <v>0</v>
      </c>
      <c r="F871" s="10">
        <v>0</v>
      </c>
      <c r="G871" s="10">
        <v>0</v>
      </c>
      <c r="H871" s="10">
        <v>0</v>
      </c>
      <c r="I871" s="10">
        <v>0</v>
      </c>
      <c r="J871" s="10">
        <v>0</v>
      </c>
      <c r="K871">
        <v>0</v>
      </c>
      <c r="L871">
        <v>0</v>
      </c>
      <c r="M871">
        <v>0</v>
      </c>
      <c r="N871">
        <v>8.231641954163609E-10</v>
      </c>
      <c r="O871">
        <v>0</v>
      </c>
      <c r="P871">
        <v>0</v>
      </c>
      <c r="Q871">
        <v>0</v>
      </c>
      <c r="R871">
        <v>0</v>
      </c>
      <c r="S871">
        <v>3.3075338874275182E-5</v>
      </c>
      <c r="T871">
        <v>3.3326632476981621E-4</v>
      </c>
    </row>
    <row r="872" spans="1:20">
      <c r="A872" s="10">
        <v>866</v>
      </c>
      <c r="B872" s="10">
        <v>0</v>
      </c>
      <c r="C872" s="10">
        <v>0</v>
      </c>
      <c r="D872" s="10">
        <v>4.7990629289803918E-11</v>
      </c>
      <c r="E872" s="10">
        <v>0</v>
      </c>
      <c r="F872" s="10">
        <v>0</v>
      </c>
      <c r="G872" s="10">
        <v>0</v>
      </c>
      <c r="H872" s="10">
        <v>0</v>
      </c>
      <c r="I872" s="10">
        <v>0</v>
      </c>
      <c r="J872" s="10">
        <v>0</v>
      </c>
      <c r="K872">
        <v>0</v>
      </c>
      <c r="L872">
        <v>0</v>
      </c>
      <c r="M872">
        <v>0</v>
      </c>
      <c r="N872">
        <v>8.9474369066995752E-10</v>
      </c>
      <c r="O872">
        <v>0</v>
      </c>
      <c r="P872">
        <v>0</v>
      </c>
      <c r="Q872">
        <v>0</v>
      </c>
      <c r="R872">
        <v>0</v>
      </c>
      <c r="S872">
        <v>3.8055836783473371E-5</v>
      </c>
      <c r="T872">
        <v>2.930939743645165E-4</v>
      </c>
    </row>
    <row r="873" spans="1:20">
      <c r="A873" s="10">
        <v>867</v>
      </c>
      <c r="B873" s="10">
        <v>0</v>
      </c>
      <c r="C873" s="10">
        <v>5.3345310704898762E-7</v>
      </c>
      <c r="D873" s="10">
        <v>9.5981258579607837E-11</v>
      </c>
      <c r="E873" s="10">
        <v>0</v>
      </c>
      <c r="F873" s="10">
        <v>0</v>
      </c>
      <c r="G873" s="10">
        <v>0</v>
      </c>
      <c r="H873" s="10">
        <v>0</v>
      </c>
      <c r="I873" s="10">
        <v>0</v>
      </c>
      <c r="J873" s="10">
        <v>0</v>
      </c>
      <c r="K873">
        <v>0</v>
      </c>
      <c r="L873">
        <v>0</v>
      </c>
      <c r="M873">
        <v>0</v>
      </c>
      <c r="N873">
        <v>8.7684881685655831E-10</v>
      </c>
      <c r="O873">
        <v>0</v>
      </c>
      <c r="P873">
        <v>0</v>
      </c>
      <c r="Q873">
        <v>0</v>
      </c>
      <c r="R873">
        <v>0</v>
      </c>
      <c r="S873">
        <v>4.2550755076162373E-5</v>
      </c>
      <c r="T873">
        <v>2.6843161261833629E-4</v>
      </c>
    </row>
    <row r="874" spans="1:20">
      <c r="A874" s="10">
        <v>868</v>
      </c>
      <c r="B874" s="10">
        <v>0</v>
      </c>
      <c r="C874" s="10">
        <v>1.6643036180510289E-8</v>
      </c>
      <c r="D874" s="10">
        <v>4.7990629289803918E-11</v>
      </c>
      <c r="E874" s="10">
        <v>0</v>
      </c>
      <c r="F874" s="10">
        <v>0</v>
      </c>
      <c r="G874" s="10">
        <v>0</v>
      </c>
      <c r="H874" s="10">
        <v>0</v>
      </c>
      <c r="I874" s="10">
        <v>0</v>
      </c>
      <c r="J874" s="10">
        <v>0</v>
      </c>
      <c r="K874">
        <v>0</v>
      </c>
      <c r="L874">
        <v>0</v>
      </c>
      <c r="M874">
        <v>0</v>
      </c>
      <c r="N874">
        <v>9.1263856448335662E-10</v>
      </c>
      <c r="O874">
        <v>0</v>
      </c>
      <c r="P874">
        <v>0</v>
      </c>
      <c r="Q874">
        <v>0</v>
      </c>
      <c r="R874">
        <v>0</v>
      </c>
      <c r="S874">
        <v>3.9860281270624428E-5</v>
      </c>
      <c r="T874">
        <v>2.8626101414600018E-4</v>
      </c>
    </row>
    <row r="875" spans="1:20">
      <c r="A875" s="10">
        <v>869</v>
      </c>
      <c r="B875" s="10">
        <v>0</v>
      </c>
      <c r="C875" s="10">
        <v>0</v>
      </c>
      <c r="D875" s="10">
        <v>9.5981258579607837E-11</v>
      </c>
      <c r="E875" s="10">
        <v>0</v>
      </c>
      <c r="F875" s="10">
        <v>0</v>
      </c>
      <c r="G875" s="10">
        <v>0</v>
      </c>
      <c r="H875" s="10">
        <v>0</v>
      </c>
      <c r="I875" s="10">
        <v>0</v>
      </c>
      <c r="J875" s="10">
        <v>0</v>
      </c>
      <c r="K875">
        <v>0</v>
      </c>
      <c r="L875">
        <v>0</v>
      </c>
      <c r="M875">
        <v>0</v>
      </c>
      <c r="N875">
        <v>8.9474369066995752E-10</v>
      </c>
      <c r="O875">
        <v>1.0743860897738281E-11</v>
      </c>
      <c r="P875">
        <v>0</v>
      </c>
      <c r="Q875">
        <v>0</v>
      </c>
      <c r="R875">
        <v>0</v>
      </c>
      <c r="S875">
        <v>3.3805086427439958E-5</v>
      </c>
      <c r="T875">
        <v>3.2406414266131412E-4</v>
      </c>
    </row>
    <row r="876" spans="1:20">
      <c r="A876" s="10">
        <v>870</v>
      </c>
      <c r="B876" s="10">
        <v>1.724650673985615E-9</v>
      </c>
      <c r="C876" s="10">
        <v>0</v>
      </c>
      <c r="D876" s="10">
        <v>1.3437376201145101E-10</v>
      </c>
      <c r="E876" s="10">
        <v>6.4407155502812748E-10</v>
      </c>
      <c r="F876" s="10">
        <v>0</v>
      </c>
      <c r="G876" s="10">
        <v>5.3407261157661529E-10</v>
      </c>
      <c r="H876" s="10">
        <v>1.0001393762647029E-9</v>
      </c>
      <c r="I876" s="10">
        <v>2.9468181186343341E-10</v>
      </c>
      <c r="J876" s="10">
        <v>4.712987487928918E-11</v>
      </c>
      <c r="K876">
        <v>0</v>
      </c>
      <c r="L876">
        <v>3.4644500472185851E-10</v>
      </c>
      <c r="M876">
        <v>7.5370983871264329E-10</v>
      </c>
      <c r="N876">
        <v>1.653710026280749E-8</v>
      </c>
      <c r="O876">
        <v>1.5334175466296959E-9</v>
      </c>
      <c r="P876">
        <v>1.3591910127857499E-10</v>
      </c>
      <c r="Q876">
        <v>0</v>
      </c>
      <c r="R876">
        <v>1.22436317024059E-9</v>
      </c>
      <c r="S876">
        <v>3.6182977659304892E-5</v>
      </c>
      <c r="T876">
        <v>3.2551349481090968E-4</v>
      </c>
    </row>
    <row r="877" spans="1:20">
      <c r="A877" s="10">
        <v>871</v>
      </c>
      <c r="B877" s="10">
        <v>1.9076243655625831E-6</v>
      </c>
      <c r="C877" s="10">
        <v>1.932563082802675E-8</v>
      </c>
      <c r="D877" s="10">
        <v>2.6873252695124892E-7</v>
      </c>
      <c r="E877" s="10">
        <v>3.0469185063937768E-7</v>
      </c>
      <c r="F877" s="10">
        <v>4.0113456794227578E-9</v>
      </c>
      <c r="G877" s="10">
        <v>2.376623121515938E-7</v>
      </c>
      <c r="H877" s="10">
        <v>8.8162286017733545E-8</v>
      </c>
      <c r="I877" s="10">
        <v>8.8503059733388273E-7</v>
      </c>
      <c r="J877" s="10">
        <v>2.2402007776998129E-8</v>
      </c>
      <c r="K877">
        <v>4.8471180243643828E-8</v>
      </c>
      <c r="L877">
        <v>1.905447525970222E-9</v>
      </c>
      <c r="M877">
        <v>1.402160509354596E-7</v>
      </c>
      <c r="N877">
        <v>2.291382670325094E-6</v>
      </c>
      <c r="O877">
        <v>5.2234234316101537E-8</v>
      </c>
      <c r="P877">
        <v>3.8963475699858157E-9</v>
      </c>
      <c r="Q877">
        <v>8.3521385942274752E-8</v>
      </c>
      <c r="R877">
        <v>1.044186999165412E-6</v>
      </c>
      <c r="S877">
        <v>3.9053504191000318E-5</v>
      </c>
      <c r="T877">
        <v>2.7604675060847322E-4</v>
      </c>
    </row>
    <row r="878" spans="1:20">
      <c r="A878" s="10">
        <v>872</v>
      </c>
      <c r="B878" s="10">
        <v>2.572440729276595E-5</v>
      </c>
      <c r="C878" s="10">
        <v>2.3680171750998179E-6</v>
      </c>
      <c r="D878" s="10">
        <v>2.0344592489468309E-5</v>
      </c>
      <c r="E878" s="10">
        <v>1.2582593400307271E-5</v>
      </c>
      <c r="F878" s="10">
        <v>8.8445715180516887E-6</v>
      </c>
      <c r="G878" s="10">
        <v>1.016052973760988E-5</v>
      </c>
      <c r="H878" s="10">
        <v>5.6315868834949887E-6</v>
      </c>
      <c r="I878" s="10">
        <v>2.1013365650380261E-5</v>
      </c>
      <c r="J878" s="10">
        <v>2.3084177368469679E-6</v>
      </c>
      <c r="K878">
        <v>4.5621654926379326E-6</v>
      </c>
      <c r="L878">
        <v>2.6402862514023442E-6</v>
      </c>
      <c r="M878">
        <v>1.1547108397531039E-5</v>
      </c>
      <c r="N878">
        <v>5.2422880729925399E-5</v>
      </c>
      <c r="O878">
        <v>5.6011781179676767E-6</v>
      </c>
      <c r="P878">
        <v>4.7079205237201884E-6</v>
      </c>
      <c r="Q878">
        <v>1.124078538517386E-5</v>
      </c>
      <c r="R878">
        <v>2.2721147358175431E-5</v>
      </c>
      <c r="S878">
        <v>5.0375896094089242E-5</v>
      </c>
      <c r="T878">
        <v>2.79033554970544E-4</v>
      </c>
    </row>
    <row r="879" spans="1:20">
      <c r="A879" s="10">
        <v>873</v>
      </c>
      <c r="B879" s="10">
        <v>8.7027752198578983E-5</v>
      </c>
      <c r="C879" s="10">
        <v>1.411440275690264E-5</v>
      </c>
      <c r="D879" s="10">
        <v>6.7389187303145258E-5</v>
      </c>
      <c r="E879" s="10">
        <v>3.6696068857949713E-5</v>
      </c>
      <c r="F879" s="10">
        <v>5.2308950496092608E-5</v>
      </c>
      <c r="G879" s="10">
        <v>3.5980449115422462E-5</v>
      </c>
      <c r="H879" s="10">
        <v>2.319350717390693E-5</v>
      </c>
      <c r="I879" s="10">
        <v>7.2936904709527815E-5</v>
      </c>
      <c r="J879" s="10">
        <v>9.6021111007504585E-6</v>
      </c>
      <c r="K879">
        <v>2.1801965720030311E-5</v>
      </c>
      <c r="L879">
        <v>1.592503753204967E-5</v>
      </c>
      <c r="M879">
        <v>3.4259347738154398E-5</v>
      </c>
      <c r="N879">
        <v>1.4984186692255469E-4</v>
      </c>
      <c r="O879">
        <v>2.8850015058641451E-5</v>
      </c>
      <c r="P879">
        <v>2.274588037350115E-5</v>
      </c>
      <c r="Q879">
        <v>4.6153710365152087E-5</v>
      </c>
      <c r="R879">
        <v>8.368266265386108E-5</v>
      </c>
      <c r="S879">
        <v>5.802909312632414E-5</v>
      </c>
      <c r="T879">
        <v>2.5360693562756899E-4</v>
      </c>
    </row>
    <row r="880" spans="1:20">
      <c r="A880" s="10">
        <v>874</v>
      </c>
      <c r="B880" s="10">
        <v>1.4248204633903971E-4</v>
      </c>
      <c r="C880" s="10">
        <v>3.4206075312474177E-5</v>
      </c>
      <c r="D880" s="10">
        <v>1.109712786095803E-4</v>
      </c>
      <c r="E880" s="10">
        <v>7.126223908853247E-5</v>
      </c>
      <c r="F880" s="10">
        <v>7.9881492154949298E-5</v>
      </c>
      <c r="G880" s="10">
        <v>6.3199278899409036E-5</v>
      </c>
      <c r="H880" s="10">
        <v>6.3000194091406304E-5</v>
      </c>
      <c r="I880" s="10">
        <v>9.9673324830112331E-5</v>
      </c>
      <c r="J880" s="10">
        <v>2.3860071785619931E-5</v>
      </c>
      <c r="K880">
        <v>6.3978160357031964E-5</v>
      </c>
      <c r="L880">
        <v>3.8601797409038328E-5</v>
      </c>
      <c r="M880">
        <v>6.9919300113210602E-5</v>
      </c>
      <c r="N880">
        <v>2.4103039042585439E-4</v>
      </c>
      <c r="O880">
        <v>6.7208906766934065E-5</v>
      </c>
      <c r="P880">
        <v>4.0959583621235322E-5</v>
      </c>
      <c r="Q880">
        <v>9.132256871078798E-5</v>
      </c>
      <c r="R880">
        <v>1.5618637477436529E-4</v>
      </c>
      <c r="S880">
        <v>5.4031768388883593E-5</v>
      </c>
      <c r="T880">
        <v>2.6201911023487722E-4</v>
      </c>
    </row>
    <row r="881" spans="1:20">
      <c r="A881" s="10">
        <v>875</v>
      </c>
      <c r="B881" s="10">
        <v>1.843083795707807E-4</v>
      </c>
      <c r="C881" s="10">
        <v>6.0847991415072788E-5</v>
      </c>
      <c r="D881" s="10">
        <v>1.4336358804679461E-4</v>
      </c>
      <c r="E881" s="10">
        <v>9.107115431836658E-5</v>
      </c>
      <c r="F881" s="10">
        <v>6.9685041429797711E-5</v>
      </c>
      <c r="G881" s="10">
        <v>8.1126770757879608E-5</v>
      </c>
      <c r="H881" s="10">
        <v>9.2847866068704167E-5</v>
      </c>
      <c r="I881" s="10">
        <v>1.109743232014397E-4</v>
      </c>
      <c r="J881" s="10">
        <v>5.4202084930938063E-5</v>
      </c>
      <c r="K881">
        <v>1.100988693443022E-4</v>
      </c>
      <c r="L881">
        <v>6.9367571784400916E-5</v>
      </c>
      <c r="M881">
        <v>2.0258072980506729E-4</v>
      </c>
      <c r="N881">
        <v>2.4445716033931442E-4</v>
      </c>
      <c r="O881">
        <v>1.219533687061693E-4</v>
      </c>
      <c r="P881">
        <v>7.2706706476910086E-5</v>
      </c>
      <c r="Q881">
        <v>1.08341970532104E-4</v>
      </c>
      <c r="R881">
        <v>1.730228849059184E-4</v>
      </c>
      <c r="S881">
        <v>3.3024326741567783E-5</v>
      </c>
      <c r="T881">
        <v>2.2516718123402409E-4</v>
      </c>
    </row>
    <row r="882" spans="1:20">
      <c r="A882" s="10">
        <v>876</v>
      </c>
      <c r="B882" s="10">
        <v>2.3199756077326569E-4</v>
      </c>
      <c r="C882" s="10">
        <v>8.3073708525397555E-5</v>
      </c>
      <c r="D882" s="10">
        <v>1.4548061247396171E-4</v>
      </c>
      <c r="E882" s="10">
        <v>9.074235578952472E-5</v>
      </c>
      <c r="F882" s="10">
        <v>8.7435858905722213E-5</v>
      </c>
      <c r="G882" s="10">
        <v>9.269127512210092E-5</v>
      </c>
      <c r="H882" s="10">
        <v>1.067565210015941E-4</v>
      </c>
      <c r="I882" s="10">
        <v>1.240994684360612E-4</v>
      </c>
      <c r="J882" s="10">
        <v>9.004369024540168E-5</v>
      </c>
      <c r="K882">
        <v>1.172643575289965E-4</v>
      </c>
      <c r="L882">
        <v>9.3310544848022384E-5</v>
      </c>
      <c r="M882">
        <v>3.1782473805417227E-4</v>
      </c>
      <c r="N882">
        <v>2.1730657910175069E-4</v>
      </c>
      <c r="O882">
        <v>1.8142132262189691E-4</v>
      </c>
      <c r="P882">
        <v>1.3513888033086889E-4</v>
      </c>
      <c r="Q882">
        <v>1.009233260865338E-4</v>
      </c>
      <c r="R882">
        <v>1.3774322189909969E-4</v>
      </c>
      <c r="S882">
        <v>2.2792459702434849E-5</v>
      </c>
      <c r="T882">
        <v>2.5849064870905479E-4</v>
      </c>
    </row>
    <row r="883" spans="1:20">
      <c r="A883" s="10">
        <v>877</v>
      </c>
      <c r="B883" s="10">
        <v>1.6084370973207761E-4</v>
      </c>
      <c r="C883" s="10">
        <v>7.3005510357617397E-5</v>
      </c>
      <c r="D883" s="10">
        <v>1.3363966135286219E-4</v>
      </c>
      <c r="E883" s="10">
        <v>1.038004005114982E-4</v>
      </c>
      <c r="F883" s="10">
        <v>9.6374362768433724E-5</v>
      </c>
      <c r="G883" s="10">
        <v>8.2494727679076284E-5</v>
      </c>
      <c r="H883" s="10">
        <v>1.055157293387868E-4</v>
      </c>
      <c r="I883" s="10">
        <v>1.19224108088724E-4</v>
      </c>
      <c r="J883" s="10">
        <v>8.2508926393243763E-5</v>
      </c>
      <c r="K883">
        <v>1.4137902778712231E-4</v>
      </c>
      <c r="L883">
        <v>8.3854169656845417E-5</v>
      </c>
      <c r="M883">
        <v>2.4504095113710362E-4</v>
      </c>
      <c r="N883">
        <v>2.0381609005311129E-4</v>
      </c>
      <c r="O883">
        <v>2.068753630656941E-4</v>
      </c>
      <c r="P883">
        <v>1.022048665764625E-4</v>
      </c>
      <c r="Q883">
        <v>9.175532361857087E-5</v>
      </c>
      <c r="R883">
        <v>1.8200834708013571E-4</v>
      </c>
      <c r="S883">
        <v>2.20256790828788E-5</v>
      </c>
      <c r="T883">
        <v>2.9790284500148161E-4</v>
      </c>
    </row>
    <row r="884" spans="1:20">
      <c r="A884" s="10">
        <v>878</v>
      </c>
      <c r="B884" s="10">
        <v>8.0440470584693631E-5</v>
      </c>
      <c r="C884" s="10">
        <v>5.4189307537963797E-5</v>
      </c>
      <c r="D884" s="10">
        <v>1.084898115439379E-4</v>
      </c>
      <c r="E884" s="10">
        <v>8.9136731407950666E-5</v>
      </c>
      <c r="F884" s="10">
        <v>5.8905162760827852E-5</v>
      </c>
      <c r="G884" s="10">
        <v>6.8806713680673415E-5</v>
      </c>
      <c r="H884" s="10">
        <v>7.8571205685070217E-5</v>
      </c>
      <c r="I884" s="10">
        <v>9.0822906184316013E-5</v>
      </c>
      <c r="J884" s="10">
        <v>4.6137113521128752E-5</v>
      </c>
      <c r="K884">
        <v>1.3829497520500249E-4</v>
      </c>
      <c r="L884">
        <v>1.0894495832673601E-4</v>
      </c>
      <c r="M884">
        <v>2.4011670096235041E-4</v>
      </c>
      <c r="N884">
        <v>1.6202831848980491E-4</v>
      </c>
      <c r="O884">
        <v>1.8210586557022409E-4</v>
      </c>
      <c r="P884">
        <v>7.650211146101302E-5</v>
      </c>
      <c r="Q884">
        <v>8.0145384082859592E-5</v>
      </c>
      <c r="R884">
        <v>1.1593142854596699E-4</v>
      </c>
      <c r="S884">
        <v>2.5152694520272221E-5</v>
      </c>
      <c r="T884">
        <v>3.4970238724620778E-4</v>
      </c>
    </row>
    <row r="885" spans="1:20">
      <c r="A885" s="10">
        <v>879</v>
      </c>
      <c r="B885" s="10">
        <v>3.2523963115055109E-5</v>
      </c>
      <c r="C885" s="10">
        <v>3.0205919376615358E-5</v>
      </c>
      <c r="D885" s="10">
        <v>9.1506077808992798E-5</v>
      </c>
      <c r="E885" s="10">
        <v>5.5350980380339929E-5</v>
      </c>
      <c r="F885" s="10">
        <v>6.4534585003687761E-5</v>
      </c>
      <c r="G885" s="10">
        <v>5.3900877768911222E-5</v>
      </c>
      <c r="H885" s="10">
        <v>6.6049535704689353E-5</v>
      </c>
      <c r="I885" s="10">
        <v>5.7318328102566718E-5</v>
      </c>
      <c r="J885" s="10">
        <v>3.0553799485816332E-5</v>
      </c>
      <c r="K885">
        <v>1.4402803186279071E-4</v>
      </c>
      <c r="L885">
        <v>1.171350481552375E-4</v>
      </c>
      <c r="M885">
        <v>1.7611425996326901E-4</v>
      </c>
      <c r="N885">
        <v>1.8179804718007069E-4</v>
      </c>
      <c r="O885">
        <v>2.0749459274064139E-4</v>
      </c>
      <c r="P885">
        <v>1.062402140806892E-4</v>
      </c>
      <c r="Q885">
        <v>5.9458537454163381E-5</v>
      </c>
      <c r="R885">
        <v>4.0512410324594968E-5</v>
      </c>
      <c r="S885">
        <v>2.8257851003721489E-5</v>
      </c>
      <c r="T885">
        <v>3.605023226976491E-4</v>
      </c>
    </row>
    <row r="886" spans="1:20">
      <c r="A886" s="10">
        <v>880</v>
      </c>
      <c r="B886" s="10">
        <v>2.2073791613254619E-5</v>
      </c>
      <c r="C886" s="10">
        <v>3.0769301480437901E-5</v>
      </c>
      <c r="D886" s="10">
        <v>1.140017818697298E-4</v>
      </c>
      <c r="E886" s="10">
        <v>2.9875155568479781E-5</v>
      </c>
      <c r="F886" s="10">
        <v>3.3397517003588458E-5</v>
      </c>
      <c r="G886" s="10">
        <v>4.2191045997294017E-5</v>
      </c>
      <c r="H886" s="10">
        <v>5.6238926862559623E-5</v>
      </c>
      <c r="I886" s="10">
        <v>3.732117556943489E-5</v>
      </c>
      <c r="J886" s="10">
        <v>2.516269675390235E-5</v>
      </c>
      <c r="K886">
        <v>1.1565967142240101E-4</v>
      </c>
      <c r="L886">
        <v>5.9608576881599398E-5</v>
      </c>
      <c r="M886">
        <v>8.7287171414982299E-5</v>
      </c>
      <c r="N886">
        <v>1.573677395272363E-4</v>
      </c>
      <c r="O886">
        <v>1.9351051339686209E-4</v>
      </c>
      <c r="P886">
        <v>4.8660170916907172E-5</v>
      </c>
      <c r="Q886">
        <v>4.2324125128105722E-5</v>
      </c>
      <c r="R886">
        <v>1.2871229132896949E-5</v>
      </c>
      <c r="S886">
        <v>3.3599220437579758E-5</v>
      </c>
      <c r="T886">
        <v>3.5720577586202608E-4</v>
      </c>
    </row>
    <row r="887" spans="1:20">
      <c r="A887" s="10">
        <v>881</v>
      </c>
      <c r="B887" s="10">
        <v>1.298564289121745E-5</v>
      </c>
      <c r="C887" s="10">
        <v>1.274756494222687E-5</v>
      </c>
      <c r="D887" s="10">
        <v>6.0188800459670688E-5</v>
      </c>
      <c r="E887" s="10">
        <v>3.9653760451416557E-6</v>
      </c>
      <c r="F887" s="10">
        <v>1.6492202055871181E-6</v>
      </c>
      <c r="G887" s="10">
        <v>1.1279069067576739E-5</v>
      </c>
      <c r="H887" s="10">
        <v>1.6076192410733722E-5</v>
      </c>
      <c r="I887" s="10">
        <v>1.5122931911037579E-5</v>
      </c>
      <c r="J887" s="10">
        <v>1.2953723874866179E-5</v>
      </c>
      <c r="K887">
        <v>3.8596934717980833E-5</v>
      </c>
      <c r="L887">
        <v>1.6731648114293339E-5</v>
      </c>
      <c r="M887">
        <v>3.4884788724148791E-5</v>
      </c>
      <c r="N887">
        <v>3.7767070787979793E-5</v>
      </c>
      <c r="O887">
        <v>1.2782885612601629E-4</v>
      </c>
      <c r="P887">
        <v>9.1782091520383323E-6</v>
      </c>
      <c r="Q887">
        <v>4.1585349937295828E-6</v>
      </c>
      <c r="R887">
        <v>3.170794520130567E-6</v>
      </c>
      <c r="S887">
        <v>4.1730649740919137E-5</v>
      </c>
      <c r="T887">
        <v>3.8648250527842701E-4</v>
      </c>
    </row>
    <row r="888" spans="1:20">
      <c r="A888" s="10">
        <v>882</v>
      </c>
      <c r="B888" s="10">
        <v>8.0772499837925866E-6</v>
      </c>
      <c r="C888" s="10">
        <v>3.9447258658850044E-6</v>
      </c>
      <c r="D888" s="10">
        <v>1.476368482446728E-5</v>
      </c>
      <c r="E888" s="10">
        <v>6.8128968988653856E-6</v>
      </c>
      <c r="F888" s="10">
        <v>0</v>
      </c>
      <c r="G888" s="10">
        <v>2.4510755896877559E-5</v>
      </c>
      <c r="H888" s="10">
        <v>3.4256628062159562E-6</v>
      </c>
      <c r="I888" s="10">
        <v>1.04854375666216E-5</v>
      </c>
      <c r="J888" s="10">
        <v>1.8600243428947852E-5</v>
      </c>
      <c r="K888">
        <v>9.9668249883342498E-6</v>
      </c>
      <c r="L888">
        <v>8.0837167768433647E-7</v>
      </c>
      <c r="M888">
        <v>2.0541493093251338E-5</v>
      </c>
      <c r="N888">
        <v>9.2009491102955475E-6</v>
      </c>
      <c r="O888">
        <v>8.5113518990028738E-5</v>
      </c>
      <c r="P888">
        <v>2.8981123838288679E-6</v>
      </c>
      <c r="Q888">
        <v>0</v>
      </c>
      <c r="R888">
        <v>2.4367053202642719E-6</v>
      </c>
      <c r="S888">
        <v>4.1837204958424628E-5</v>
      </c>
      <c r="T888">
        <v>4.6415134104998501E-4</v>
      </c>
    </row>
    <row r="889" spans="1:20">
      <c r="A889" s="10">
        <v>883</v>
      </c>
      <c r="B889" s="10">
        <v>1.3475765122898349E-6</v>
      </c>
      <c r="C889" s="10">
        <v>2.157530944626359E-6</v>
      </c>
      <c r="D889" s="10">
        <v>6.3802635817666466E-6</v>
      </c>
      <c r="E889" s="10">
        <v>6.1830869282700237E-7</v>
      </c>
      <c r="F889" s="10">
        <v>0</v>
      </c>
      <c r="G889" s="10">
        <v>4.5553855975643041E-6</v>
      </c>
      <c r="H889" s="10">
        <v>1.502326026076814E-6</v>
      </c>
      <c r="I889" s="10">
        <v>4.6218097605276873E-6</v>
      </c>
      <c r="J889" s="10">
        <v>1.046944925763525E-5</v>
      </c>
      <c r="K889">
        <v>8.0744334229396565E-6</v>
      </c>
      <c r="L889">
        <v>2.0671218615070891E-7</v>
      </c>
      <c r="M889">
        <v>1.274114449675578E-5</v>
      </c>
      <c r="N889">
        <v>9.9588395166183087E-6</v>
      </c>
      <c r="O889">
        <v>2.7805442377069281E-5</v>
      </c>
      <c r="P889">
        <v>3.6498809330006672E-6</v>
      </c>
      <c r="Q889">
        <v>0</v>
      </c>
      <c r="R889">
        <v>4.3798809771788371E-7</v>
      </c>
      <c r="S889">
        <v>3.6406874245934262E-5</v>
      </c>
      <c r="T889">
        <v>4.7059770531763341E-4</v>
      </c>
    </row>
    <row r="890" spans="1:20">
      <c r="A890" s="10">
        <v>884</v>
      </c>
      <c r="B890" s="10">
        <v>4.920508732948206E-8</v>
      </c>
      <c r="C890" s="10">
        <v>2.1412229590426408E-6</v>
      </c>
      <c r="D890" s="10">
        <v>3.255982432804761E-6</v>
      </c>
      <c r="E890" s="10">
        <v>0</v>
      </c>
      <c r="F890" s="10">
        <v>0</v>
      </c>
      <c r="G890" s="10">
        <v>1.678667867040176E-6</v>
      </c>
      <c r="H890" s="10">
        <v>4.8062885391909611E-6</v>
      </c>
      <c r="I890" s="10">
        <v>1.5638301509613009E-6</v>
      </c>
      <c r="J890" s="10">
        <v>7.4347236232454032E-6</v>
      </c>
      <c r="K890">
        <v>1.4347174395646511E-6</v>
      </c>
      <c r="L890">
        <v>0</v>
      </c>
      <c r="M890">
        <v>4.6542587486957337E-6</v>
      </c>
      <c r="N890">
        <v>7.0700409577513363E-6</v>
      </c>
      <c r="O890">
        <v>1.523040051388571E-5</v>
      </c>
      <c r="P890">
        <v>0</v>
      </c>
      <c r="Q890">
        <v>0</v>
      </c>
      <c r="R890">
        <v>0</v>
      </c>
      <c r="S890">
        <v>2.662422862222106E-5</v>
      </c>
      <c r="T890">
        <v>4.9847672623228956E-4</v>
      </c>
    </row>
    <row r="891" spans="1:20">
      <c r="A891" s="10">
        <v>885</v>
      </c>
      <c r="B891" s="10">
        <v>0</v>
      </c>
      <c r="C891" s="10">
        <v>4.8812273218891356E-7</v>
      </c>
      <c r="D891" s="10">
        <v>1.040757180453458E-6</v>
      </c>
      <c r="E891" s="10">
        <v>0</v>
      </c>
      <c r="F891" s="10">
        <v>0</v>
      </c>
      <c r="G891" s="10">
        <v>4.327503253377893E-7</v>
      </c>
      <c r="H891" s="10">
        <v>3.2917087221312028E-7</v>
      </c>
      <c r="I891" s="10">
        <v>1.796634560408156E-7</v>
      </c>
      <c r="J891" s="10">
        <v>2.77081247402829E-6</v>
      </c>
      <c r="K891">
        <v>3.6869559008856879E-7</v>
      </c>
      <c r="L891">
        <v>0</v>
      </c>
      <c r="M891">
        <v>6.4742957326522037E-7</v>
      </c>
      <c r="N891">
        <v>3.6673038598227681E-6</v>
      </c>
      <c r="O891">
        <v>1.26142327817733E-6</v>
      </c>
      <c r="P891">
        <v>0</v>
      </c>
      <c r="Q891">
        <v>0</v>
      </c>
      <c r="R891">
        <v>0</v>
      </c>
      <c r="S891">
        <v>3.3861719987656442E-5</v>
      </c>
      <c r="T891">
        <v>4.087934594656159E-4</v>
      </c>
    </row>
    <row r="892" spans="1:20">
      <c r="A892" s="10">
        <v>886</v>
      </c>
      <c r="B892" s="10">
        <v>0</v>
      </c>
      <c r="C892" s="10">
        <v>1.4715947780661731E-7</v>
      </c>
      <c r="D892" s="10">
        <v>1.5846505791493249E-7</v>
      </c>
      <c r="E892" s="10">
        <v>0</v>
      </c>
      <c r="F892" s="10">
        <v>0</v>
      </c>
      <c r="G892" s="10">
        <v>7.4505023189446961E-8</v>
      </c>
      <c r="H892" s="10">
        <v>0</v>
      </c>
      <c r="I892" s="10">
        <v>0</v>
      </c>
      <c r="J892" s="10">
        <v>0</v>
      </c>
      <c r="K892">
        <v>0</v>
      </c>
      <c r="L892">
        <v>0</v>
      </c>
      <c r="M892">
        <v>3.7476696364836408E-7</v>
      </c>
      <c r="N892">
        <v>3.0513444082917558E-7</v>
      </c>
      <c r="O892">
        <v>1.198004953263205E-7</v>
      </c>
      <c r="P892">
        <v>0</v>
      </c>
      <c r="Q892">
        <v>0</v>
      </c>
      <c r="R892">
        <v>0</v>
      </c>
      <c r="S892">
        <v>5.3418922540121297E-5</v>
      </c>
      <c r="T892">
        <v>4.0297332701083252E-4</v>
      </c>
    </row>
    <row r="893" spans="1:20">
      <c r="A893" s="10">
        <v>887</v>
      </c>
      <c r="B893" s="10">
        <v>0</v>
      </c>
      <c r="C893" s="10">
        <v>8.198885192082963E-8</v>
      </c>
      <c r="D893" s="10">
        <v>8.9022617332586279E-9</v>
      </c>
      <c r="E893" s="10">
        <v>0</v>
      </c>
      <c r="F893" s="10">
        <v>0</v>
      </c>
      <c r="G893" s="10">
        <v>0</v>
      </c>
      <c r="H893" s="10">
        <v>0</v>
      </c>
      <c r="I893" s="10">
        <v>0</v>
      </c>
      <c r="J893" s="10">
        <v>0</v>
      </c>
      <c r="K893">
        <v>0</v>
      </c>
      <c r="L893">
        <v>1.154816682406195E-9</v>
      </c>
      <c r="M893">
        <v>1.5702647215960399E-7</v>
      </c>
      <c r="N893">
        <v>7.8737444778956259E-10</v>
      </c>
      <c r="O893">
        <v>5.9091234937560551E-9</v>
      </c>
      <c r="P893">
        <v>0</v>
      </c>
      <c r="Q893">
        <v>0</v>
      </c>
      <c r="R893">
        <v>0</v>
      </c>
      <c r="S893">
        <v>6.517558525355261E-5</v>
      </c>
      <c r="T893">
        <v>4.017043544613611E-4</v>
      </c>
    </row>
    <row r="894" spans="1:20">
      <c r="A894" s="10">
        <v>888</v>
      </c>
      <c r="B894" s="10">
        <v>0</v>
      </c>
      <c r="C894" s="10">
        <v>0</v>
      </c>
      <c r="D894" s="10">
        <v>1.5956884238859798E-8</v>
      </c>
      <c r="E894" s="10">
        <v>0</v>
      </c>
      <c r="F894" s="10">
        <v>0</v>
      </c>
      <c r="G894" s="10">
        <v>0</v>
      </c>
      <c r="H894" s="10">
        <v>1.43770035338051E-8</v>
      </c>
      <c r="I894" s="10">
        <v>0</v>
      </c>
      <c r="J894" s="10">
        <v>0</v>
      </c>
      <c r="K894">
        <v>0</v>
      </c>
      <c r="L894">
        <v>0</v>
      </c>
      <c r="M894">
        <v>0</v>
      </c>
      <c r="N894">
        <v>7.6947957397616349E-10</v>
      </c>
      <c r="O894">
        <v>7.1983868014846504E-10</v>
      </c>
      <c r="P894">
        <v>0</v>
      </c>
      <c r="Q894">
        <v>0</v>
      </c>
      <c r="R894">
        <v>0</v>
      </c>
      <c r="S894">
        <v>7.8451589927823468E-5</v>
      </c>
      <c r="T894">
        <v>3.9043149520186069E-4</v>
      </c>
    </row>
    <row r="895" spans="1:20">
      <c r="A895" s="10">
        <v>889</v>
      </c>
      <c r="B895" s="10">
        <v>0</v>
      </c>
      <c r="C895" s="10">
        <v>0</v>
      </c>
      <c r="D895" s="10">
        <v>9.5981258579607837E-11</v>
      </c>
      <c r="E895" s="10">
        <v>0</v>
      </c>
      <c r="F895" s="10">
        <v>0</v>
      </c>
      <c r="G895" s="10">
        <v>0</v>
      </c>
      <c r="H895" s="10">
        <v>0</v>
      </c>
      <c r="I895" s="10">
        <v>0</v>
      </c>
      <c r="J895" s="10">
        <v>0</v>
      </c>
      <c r="K895">
        <v>0</v>
      </c>
      <c r="L895">
        <v>0</v>
      </c>
      <c r="M895">
        <v>0</v>
      </c>
      <c r="N895">
        <v>2.2547541004882929E-9</v>
      </c>
      <c r="O895">
        <v>2.1272844577521798E-9</v>
      </c>
      <c r="P895">
        <v>0</v>
      </c>
      <c r="Q895">
        <v>0</v>
      </c>
      <c r="R895">
        <v>0</v>
      </c>
      <c r="S895">
        <v>7.7274238297321158E-5</v>
      </c>
      <c r="T895">
        <v>3.3790095746281799E-4</v>
      </c>
    </row>
    <row r="896" spans="1:20">
      <c r="A896" s="10">
        <v>890</v>
      </c>
      <c r="B896" s="10">
        <v>0</v>
      </c>
      <c r="C896" s="10">
        <v>0</v>
      </c>
      <c r="D896" s="10">
        <v>9.5981258579607837E-11</v>
      </c>
      <c r="E896" s="10">
        <v>0</v>
      </c>
      <c r="F896" s="10">
        <v>0</v>
      </c>
      <c r="G896" s="10">
        <v>0</v>
      </c>
      <c r="H896" s="10">
        <v>0</v>
      </c>
      <c r="I896" s="10">
        <v>0</v>
      </c>
      <c r="J896" s="10">
        <v>0</v>
      </c>
      <c r="K896">
        <v>0</v>
      </c>
      <c r="L896">
        <v>0</v>
      </c>
      <c r="M896">
        <v>0</v>
      </c>
      <c r="N896">
        <v>7.8737444778956259E-10</v>
      </c>
      <c r="O896">
        <v>7.7355798463715648E-10</v>
      </c>
      <c r="P896">
        <v>0</v>
      </c>
      <c r="Q896">
        <v>0</v>
      </c>
      <c r="R896">
        <v>0</v>
      </c>
      <c r="S896">
        <v>7.0745031429810687E-5</v>
      </c>
      <c r="T896">
        <v>3.1147370682221137E-4</v>
      </c>
    </row>
    <row r="897" spans="1:20">
      <c r="A897" s="10">
        <v>891</v>
      </c>
      <c r="B897" s="10">
        <v>0</v>
      </c>
      <c r="C897" s="10">
        <v>2.6804047743348139E-7</v>
      </c>
      <c r="D897" s="10">
        <v>9.5981258579607837E-11</v>
      </c>
      <c r="E897" s="10">
        <v>0</v>
      </c>
      <c r="F897" s="10">
        <v>0</v>
      </c>
      <c r="G897" s="10">
        <v>0</v>
      </c>
      <c r="H897" s="10">
        <v>0</v>
      </c>
      <c r="I897" s="10">
        <v>0</v>
      </c>
      <c r="J897" s="10">
        <v>0</v>
      </c>
      <c r="K897">
        <v>0</v>
      </c>
      <c r="L897">
        <v>0</v>
      </c>
      <c r="M897">
        <v>0</v>
      </c>
      <c r="N897">
        <v>7.1579495253596607E-10</v>
      </c>
      <c r="O897">
        <v>0</v>
      </c>
      <c r="P897">
        <v>0</v>
      </c>
      <c r="Q897">
        <v>0</v>
      </c>
      <c r="R897">
        <v>0</v>
      </c>
      <c r="S897">
        <v>7.998273969280265E-5</v>
      </c>
      <c r="T897">
        <v>3.269259020354859E-4</v>
      </c>
    </row>
    <row r="898" spans="1:20">
      <c r="A898" s="10">
        <v>892</v>
      </c>
      <c r="B898" s="10">
        <v>0</v>
      </c>
      <c r="C898" s="10">
        <v>0</v>
      </c>
      <c r="D898" s="10">
        <v>9.5981258579607837E-11</v>
      </c>
      <c r="E898" s="10">
        <v>0</v>
      </c>
      <c r="F898" s="10">
        <v>0</v>
      </c>
      <c r="G898" s="10">
        <v>0</v>
      </c>
      <c r="H898" s="10">
        <v>0</v>
      </c>
      <c r="I898" s="10">
        <v>0</v>
      </c>
      <c r="J898" s="10">
        <v>0</v>
      </c>
      <c r="K898">
        <v>0</v>
      </c>
      <c r="L898">
        <v>0</v>
      </c>
      <c r="M898">
        <v>0</v>
      </c>
      <c r="N898">
        <v>7.6947957397616349E-10</v>
      </c>
      <c r="O898">
        <v>0</v>
      </c>
      <c r="P898">
        <v>0</v>
      </c>
      <c r="Q898">
        <v>0</v>
      </c>
      <c r="R898">
        <v>0</v>
      </c>
      <c r="S898">
        <v>6.9358745510967042E-5</v>
      </c>
      <c r="T898">
        <v>3.9802214527174119E-4</v>
      </c>
    </row>
    <row r="899" spans="1:20">
      <c r="A899" s="10">
        <v>893</v>
      </c>
      <c r="B899" s="10">
        <v>0</v>
      </c>
      <c r="C899" s="10">
        <v>0</v>
      </c>
      <c r="D899" s="10">
        <v>9.5981258579607837E-11</v>
      </c>
      <c r="E899" s="10">
        <v>0</v>
      </c>
      <c r="F899" s="10">
        <v>0</v>
      </c>
      <c r="G899" s="10">
        <v>0</v>
      </c>
      <c r="H899" s="10">
        <v>0</v>
      </c>
      <c r="I899" s="10">
        <v>0</v>
      </c>
      <c r="J899" s="10">
        <v>0</v>
      </c>
      <c r="K899">
        <v>0</v>
      </c>
      <c r="L899">
        <v>0</v>
      </c>
      <c r="M899">
        <v>0</v>
      </c>
      <c r="N899">
        <v>5.0105646677517622E-10</v>
      </c>
      <c r="O899">
        <v>0</v>
      </c>
      <c r="P899">
        <v>0</v>
      </c>
      <c r="Q899">
        <v>0</v>
      </c>
      <c r="R899">
        <v>0</v>
      </c>
      <c r="S899">
        <v>6.5310472452340227E-5</v>
      </c>
      <c r="T899">
        <v>4.1087226759401509E-4</v>
      </c>
    </row>
    <row r="900" spans="1:20">
      <c r="A900" s="10">
        <v>894</v>
      </c>
      <c r="B900" s="10">
        <v>1.582475170395403E-9</v>
      </c>
      <c r="C900" s="10">
        <v>0</v>
      </c>
      <c r="D900" s="10">
        <v>2.2795548912656859E-10</v>
      </c>
      <c r="E900" s="10">
        <v>5.9806644395468976E-10</v>
      </c>
      <c r="F900" s="10">
        <v>0</v>
      </c>
      <c r="G900" s="10">
        <v>4.7915025081164422E-10</v>
      </c>
      <c r="H900" s="10">
        <v>1.045979097676835E-9</v>
      </c>
      <c r="I900" s="10">
        <v>9.9527337438189038E-10</v>
      </c>
      <c r="J900" s="10">
        <v>0</v>
      </c>
      <c r="K900">
        <v>0</v>
      </c>
      <c r="L900">
        <v>3.4644500472185851E-10</v>
      </c>
      <c r="M900">
        <v>2.5482570737427458E-9</v>
      </c>
      <c r="N900">
        <v>3.6695675613601631E-8</v>
      </c>
      <c r="O900">
        <v>1.690949407042784E-8</v>
      </c>
      <c r="P900">
        <v>1.3591910127857499E-10</v>
      </c>
      <c r="Q900">
        <v>0</v>
      </c>
      <c r="R900">
        <v>7.2348732786943932E-10</v>
      </c>
      <c r="S900">
        <v>7.0984323631706527E-5</v>
      </c>
      <c r="T900">
        <v>4.0728939962494991E-4</v>
      </c>
    </row>
    <row r="901" spans="1:20">
      <c r="A901" s="10">
        <v>895</v>
      </c>
      <c r="B901" s="10">
        <v>7.6988467902154195E-6</v>
      </c>
      <c r="C901" s="10">
        <v>7.5024617228558734E-7</v>
      </c>
      <c r="D901" s="10">
        <v>1.5425412014789871E-6</v>
      </c>
      <c r="E901" s="10">
        <v>3.535147747660634E-6</v>
      </c>
      <c r="F901" s="10">
        <v>2.049686215916156E-7</v>
      </c>
      <c r="G901" s="10">
        <v>3.5052113496282739E-6</v>
      </c>
      <c r="H901" s="10">
        <v>7.9827791215527699E-7</v>
      </c>
      <c r="I901" s="10">
        <v>5.4527185762680054E-6</v>
      </c>
      <c r="J901" s="10">
        <v>3.6458846433807721E-7</v>
      </c>
      <c r="K901">
        <v>1.658294445394359E-6</v>
      </c>
      <c r="L901">
        <v>1.3616443502251441E-6</v>
      </c>
      <c r="M901">
        <v>1.7305016387591139E-6</v>
      </c>
      <c r="N901">
        <v>4.623916839843326E-6</v>
      </c>
      <c r="O901">
        <v>2.0414960714663519E-6</v>
      </c>
      <c r="P901">
        <v>7.3047455663815469E-7</v>
      </c>
      <c r="Q901">
        <v>2.6716468174081671E-7</v>
      </c>
      <c r="R901">
        <v>8.4891916069523465E-6</v>
      </c>
      <c r="S901">
        <v>6.3842941437543038E-5</v>
      </c>
      <c r="T901">
        <v>3.7418846202040822E-4</v>
      </c>
    </row>
    <row r="902" spans="1:20">
      <c r="A902" s="10">
        <v>896</v>
      </c>
      <c r="B902" s="10">
        <v>1.001403949037643E-4</v>
      </c>
      <c r="C902" s="10">
        <v>2.6680933073076E-5</v>
      </c>
      <c r="D902" s="10">
        <v>5.3106634932154362E-5</v>
      </c>
      <c r="E902" s="10">
        <v>5.6071834465749632E-5</v>
      </c>
      <c r="F902" s="10">
        <v>3.1434353285452078E-5</v>
      </c>
      <c r="G902" s="10">
        <v>6.5214401148495433E-5</v>
      </c>
      <c r="H902" s="10">
        <v>2.964397275708455E-5</v>
      </c>
      <c r="I902" s="10">
        <v>8.6307996584597844E-5</v>
      </c>
      <c r="J902" s="10">
        <v>1.6322199718213708E-5</v>
      </c>
      <c r="K902">
        <v>5.0191587606115127E-5</v>
      </c>
      <c r="L902">
        <v>5.6948918580349688E-5</v>
      </c>
      <c r="M902">
        <v>5.7992722141001812E-5</v>
      </c>
      <c r="N902">
        <v>7.8166741463299338E-5</v>
      </c>
      <c r="O902">
        <v>4.6433536792139371E-5</v>
      </c>
      <c r="P902">
        <v>2.5919636694722969E-5</v>
      </c>
      <c r="Q902">
        <v>2.5991829366917282E-5</v>
      </c>
      <c r="R902">
        <v>1.0948011986979089E-4</v>
      </c>
      <c r="S902">
        <v>5.7438498121109479E-5</v>
      </c>
      <c r="T902">
        <v>2.9229562148431467E-4</v>
      </c>
    </row>
    <row r="903" spans="1:20">
      <c r="A903" s="10">
        <v>897</v>
      </c>
      <c r="B903" s="10">
        <v>2.605637411240746E-4</v>
      </c>
      <c r="C903" s="10">
        <v>9.1956164821004526E-5</v>
      </c>
      <c r="D903" s="10">
        <v>1.5928435093875371E-4</v>
      </c>
      <c r="E903" s="10">
        <v>1.7008654276588341E-4</v>
      </c>
      <c r="F903" s="10">
        <v>9.0867119429392885E-5</v>
      </c>
      <c r="G903" s="10">
        <v>1.977541065039978E-4</v>
      </c>
      <c r="H903" s="10">
        <v>8.8881688354704459E-5</v>
      </c>
      <c r="I903" s="10">
        <v>2.351018990820854E-4</v>
      </c>
      <c r="J903" s="10">
        <v>6.5704983945963897E-5</v>
      </c>
      <c r="K903">
        <v>2.4495972779424869E-4</v>
      </c>
      <c r="L903">
        <v>1.6193427033686839E-4</v>
      </c>
      <c r="M903">
        <v>2.1979655540053019E-4</v>
      </c>
      <c r="N903">
        <v>2.3853210498763961E-4</v>
      </c>
      <c r="O903">
        <v>1.41774296785656E-4</v>
      </c>
      <c r="P903">
        <v>7.9833488633350896E-5</v>
      </c>
      <c r="Q903">
        <v>1.102136796034067E-4</v>
      </c>
      <c r="R903">
        <v>2.8609040277773209E-4</v>
      </c>
      <c r="S903">
        <v>5.7058907102525643E-5</v>
      </c>
      <c r="T903">
        <v>2.7479420285046719E-4</v>
      </c>
    </row>
    <row r="904" spans="1:20">
      <c r="A904" s="10">
        <v>898</v>
      </c>
      <c r="B904" s="10">
        <v>3.8731534757038979E-4</v>
      </c>
      <c r="C904" s="10">
        <v>1.593729830469238E-4</v>
      </c>
      <c r="D904" s="10">
        <v>2.084221554296955E-4</v>
      </c>
      <c r="E904" s="10">
        <v>2.6125956390144432E-4</v>
      </c>
      <c r="F904" s="10">
        <v>2.0474381909416461E-4</v>
      </c>
      <c r="G904" s="10">
        <v>3.0639486833505022E-4</v>
      </c>
      <c r="H904" s="10">
        <v>1.3841250956351329E-4</v>
      </c>
      <c r="I904" s="10">
        <v>3.5056380158971162E-4</v>
      </c>
      <c r="J904" s="10">
        <v>8.8712918137594476E-5</v>
      </c>
      <c r="K904">
        <v>3.9727840846386E-4</v>
      </c>
      <c r="L904">
        <v>2.092292967677241E-4</v>
      </c>
      <c r="M904">
        <v>3.4735419315858979E-4</v>
      </c>
      <c r="N904">
        <v>3.459906119723342E-4</v>
      </c>
      <c r="O904">
        <v>2.3534277527074789E-4</v>
      </c>
      <c r="P904">
        <v>1.205250850932319E-4</v>
      </c>
      <c r="Q904">
        <v>2.6681946865836148E-4</v>
      </c>
      <c r="R904">
        <v>4.1282181362943071E-4</v>
      </c>
      <c r="S904">
        <v>4.4727476979757653E-5</v>
      </c>
      <c r="T904">
        <v>2.6741528115239229E-4</v>
      </c>
    </row>
    <row r="905" spans="1:20">
      <c r="A905" s="10">
        <v>899</v>
      </c>
      <c r="B905" s="10">
        <v>4.5662852654511902E-4</v>
      </c>
      <c r="C905" s="10">
        <v>1.8811804240380939E-4</v>
      </c>
      <c r="D905" s="10">
        <v>2.7594055390290642E-4</v>
      </c>
      <c r="E905" s="10">
        <v>3.7315769205386679E-4</v>
      </c>
      <c r="F905" s="10">
        <v>2.8275602416250289E-4</v>
      </c>
      <c r="G905" s="10">
        <v>3.5864773438360061E-4</v>
      </c>
      <c r="H905" s="10">
        <v>1.9158264835279261E-4</v>
      </c>
      <c r="I905" s="10">
        <v>4.316990056515314E-4</v>
      </c>
      <c r="J905" s="10">
        <v>1.090747231174368E-4</v>
      </c>
      <c r="K905">
        <v>4.9473417756034602E-4</v>
      </c>
      <c r="L905">
        <v>3.358233906277166E-4</v>
      </c>
      <c r="M905">
        <v>4.2138678755104352E-4</v>
      </c>
      <c r="N905">
        <v>4.3639520802791272E-4</v>
      </c>
      <c r="O905">
        <v>2.925898221876674E-4</v>
      </c>
      <c r="P905">
        <v>2.3795583592675591E-4</v>
      </c>
      <c r="Q905">
        <v>2.360123979470046E-4</v>
      </c>
      <c r="R905">
        <v>4.8634383416391131E-4</v>
      </c>
      <c r="S905">
        <v>3.7216333748087209E-5</v>
      </c>
      <c r="T905">
        <v>3.240386451537436E-4</v>
      </c>
    </row>
    <row r="906" spans="1:20">
      <c r="A906" s="10">
        <v>900</v>
      </c>
      <c r="B906" s="10">
        <v>4.7343708946311189E-4</v>
      </c>
      <c r="C906" s="10">
        <v>1.458328285445711E-4</v>
      </c>
      <c r="D906" s="10">
        <v>2.8400778228581958E-4</v>
      </c>
      <c r="E906" s="10">
        <v>4.0998403588509872E-4</v>
      </c>
      <c r="F906" s="10">
        <v>2.5327703475636607E-4</v>
      </c>
      <c r="G906" s="10">
        <v>3.5996046781798529E-4</v>
      </c>
      <c r="H906" s="10">
        <v>1.644403492210434E-4</v>
      </c>
      <c r="I906" s="10">
        <v>4.7519299525104579E-4</v>
      </c>
      <c r="J906" s="10">
        <v>1.052496730764555E-4</v>
      </c>
      <c r="K906">
        <v>5.3052321269318335E-4</v>
      </c>
      <c r="L906">
        <v>2.9012268967338239E-4</v>
      </c>
      <c r="M906">
        <v>4.7139132135009111E-4</v>
      </c>
      <c r="N906">
        <v>4.9202242315293831E-4</v>
      </c>
      <c r="O906">
        <v>2.9688776782996722E-4</v>
      </c>
      <c r="P906">
        <v>1.863916627982978E-4</v>
      </c>
      <c r="Q906">
        <v>2.030102192078455E-4</v>
      </c>
      <c r="R906">
        <v>4.6266385739804122E-4</v>
      </c>
      <c r="S906">
        <v>3.4169363349140331E-5</v>
      </c>
      <c r="T906">
        <v>3.9134789652131688E-4</v>
      </c>
    </row>
    <row r="907" spans="1:20">
      <c r="A907" s="10">
        <v>901</v>
      </c>
      <c r="B907" s="10">
        <v>4.3210866102648762E-4</v>
      </c>
      <c r="C907" s="10">
        <v>1.26032319337358E-4</v>
      </c>
      <c r="D907" s="10">
        <v>2.6904333586231279E-4</v>
      </c>
      <c r="E907" s="10">
        <v>4.0595881869172828E-4</v>
      </c>
      <c r="F907" s="10">
        <v>3.4148050922835351E-4</v>
      </c>
      <c r="G907" s="10">
        <v>3.3120251936322713E-4</v>
      </c>
      <c r="H907" s="10">
        <v>1.5197274927569181E-4</v>
      </c>
      <c r="I907" s="10">
        <v>4.800105011805059E-4</v>
      </c>
      <c r="J907" s="10">
        <v>1.076456805075188E-4</v>
      </c>
      <c r="K907">
        <v>5.1680097732273694E-4</v>
      </c>
      <c r="L907">
        <v>2.8097590639955002E-4</v>
      </c>
      <c r="M907">
        <v>4.7932851224872022E-4</v>
      </c>
      <c r="N907">
        <v>4.6843260193337149E-4</v>
      </c>
      <c r="O907">
        <v>2.849934725718626E-4</v>
      </c>
      <c r="P907">
        <v>1.2310179410890409E-4</v>
      </c>
      <c r="Q907">
        <v>2.0991668561403171E-4</v>
      </c>
      <c r="R907">
        <v>3.8453276344884352E-4</v>
      </c>
      <c r="S907">
        <v>3.4218905478220008E-5</v>
      </c>
      <c r="T907">
        <v>3.9759527710002819E-4</v>
      </c>
    </row>
    <row r="908" spans="1:20">
      <c r="A908" s="10">
        <v>902</v>
      </c>
      <c r="B908" s="10">
        <v>3.523035542227077E-4</v>
      </c>
      <c r="C908" s="10">
        <v>1.208128880012955E-4</v>
      </c>
      <c r="D908" s="10">
        <v>2.299797950580649E-4</v>
      </c>
      <c r="E908" s="10">
        <v>3.4960202856798979E-4</v>
      </c>
      <c r="F908" s="10">
        <v>2.9236085711307412E-4</v>
      </c>
      <c r="G908" s="10">
        <v>2.7282373250904588E-4</v>
      </c>
      <c r="H908" s="10">
        <v>1.3237305750788271E-4</v>
      </c>
      <c r="I908" s="10">
        <v>4.230058243091819E-4</v>
      </c>
      <c r="J908" s="10">
        <v>1.002539829252976E-4</v>
      </c>
      <c r="K908">
        <v>4.3419738497164169E-4</v>
      </c>
      <c r="L908">
        <v>2.3493192175116199E-4</v>
      </c>
      <c r="M908">
        <v>4.3218879186112752E-4</v>
      </c>
      <c r="N908">
        <v>3.7606012449940742E-4</v>
      </c>
      <c r="O908">
        <v>2.7427960557918911E-4</v>
      </c>
      <c r="P908">
        <v>9.0369393688060913E-5</v>
      </c>
      <c r="Q908">
        <v>2.0154794649589029E-4</v>
      </c>
      <c r="R908">
        <v>2.9470806903825262E-4</v>
      </c>
      <c r="S908">
        <v>3.9585902420777117E-5</v>
      </c>
      <c r="T908">
        <v>3.9906655249242898E-4</v>
      </c>
    </row>
    <row r="909" spans="1:20">
      <c r="A909" s="10">
        <v>903</v>
      </c>
      <c r="B909" s="10">
        <v>2.6571066125571842E-4</v>
      </c>
      <c r="C909" s="10">
        <v>1.095354506221031E-4</v>
      </c>
      <c r="D909" s="10">
        <v>2.1315392409863721E-4</v>
      </c>
      <c r="E909" s="10">
        <v>2.654853863816504E-4</v>
      </c>
      <c r="F909" s="10">
        <v>1.868719369771098E-4</v>
      </c>
      <c r="G909" s="10">
        <v>2.0265568952102051E-4</v>
      </c>
      <c r="H909" s="10">
        <v>1.044994689659509E-4</v>
      </c>
      <c r="I909" s="10">
        <v>3.1513302862212349E-4</v>
      </c>
      <c r="J909" s="10">
        <v>7.8479792211566453E-5</v>
      </c>
      <c r="K909">
        <v>3.4574759557601318E-4</v>
      </c>
      <c r="L909">
        <v>1.7572794932945211E-4</v>
      </c>
      <c r="M909">
        <v>3.5224926758439589E-4</v>
      </c>
      <c r="N909">
        <v>2.5647364415822558E-4</v>
      </c>
      <c r="O909">
        <v>2.7532280143498721E-4</v>
      </c>
      <c r="P909">
        <v>6.6074398010920748E-5</v>
      </c>
      <c r="Q909">
        <v>1.4085469319898651E-4</v>
      </c>
      <c r="R909">
        <v>1.927119942655179E-4</v>
      </c>
      <c r="S909">
        <v>4.9500386656209082E-5</v>
      </c>
      <c r="T909">
        <v>4.0077119453527929E-4</v>
      </c>
    </row>
    <row r="910" spans="1:20">
      <c r="A910" s="10">
        <v>904</v>
      </c>
      <c r="B910" s="10">
        <v>1.2897066934326379E-4</v>
      </c>
      <c r="C910" s="10">
        <v>1.083316532455472E-4</v>
      </c>
      <c r="D910" s="10">
        <v>1.9317015695396149E-4</v>
      </c>
      <c r="E910" s="10">
        <v>1.520569672170366E-4</v>
      </c>
      <c r="F910" s="10">
        <v>9.3079265145325666E-5</v>
      </c>
      <c r="G910" s="10">
        <v>1.3621314579002821E-4</v>
      </c>
      <c r="H910" s="10">
        <v>8.7601470364235317E-5</v>
      </c>
      <c r="I910" s="10">
        <v>1.719415531729614E-4</v>
      </c>
      <c r="J910" s="10">
        <v>6.3777046867264297E-5</v>
      </c>
      <c r="K910">
        <v>1.9336586796049669E-4</v>
      </c>
      <c r="L910">
        <v>2.10055957854616E-4</v>
      </c>
      <c r="M910">
        <v>2.27308138915069E-4</v>
      </c>
      <c r="N910">
        <v>1.3251274849220311E-4</v>
      </c>
      <c r="O910">
        <v>2.4415196979768092E-4</v>
      </c>
      <c r="P910">
        <v>3.4229911772363407E-5</v>
      </c>
      <c r="Q910">
        <v>1.091769768849778E-4</v>
      </c>
      <c r="R910">
        <v>1.1295316513435681E-4</v>
      </c>
      <c r="S910">
        <v>4.9471445291604907E-5</v>
      </c>
      <c r="T910">
        <v>3.8004598177314702E-4</v>
      </c>
    </row>
    <row r="911" spans="1:20">
      <c r="A911" s="10">
        <v>905</v>
      </c>
      <c r="B911" s="10">
        <v>3.799446232978296E-5</v>
      </c>
      <c r="C911" s="10">
        <v>5.7839326840682407E-5</v>
      </c>
      <c r="D911" s="10">
        <v>1.030872946461329E-4</v>
      </c>
      <c r="E911" s="10">
        <v>4.7397927312463783E-5</v>
      </c>
      <c r="F911" s="10">
        <v>1.8357644936206071E-5</v>
      </c>
      <c r="G911" s="10">
        <v>5.7920505206585768E-5</v>
      </c>
      <c r="H911" s="10">
        <v>4.4467082208801418E-5</v>
      </c>
      <c r="I911" s="10">
        <v>6.1029898970178037E-5</v>
      </c>
      <c r="J911" s="10">
        <v>4.1468431650326983E-5</v>
      </c>
      <c r="K911">
        <v>7.083190413045338E-5</v>
      </c>
      <c r="L911">
        <v>9.5700351361010825E-5</v>
      </c>
      <c r="M911">
        <v>8.5885385068726195E-5</v>
      </c>
      <c r="N911">
        <v>3.9556439615780687E-5</v>
      </c>
      <c r="O911">
        <v>1.675681534628052E-4</v>
      </c>
      <c r="P911">
        <v>9.5247122475645133E-6</v>
      </c>
      <c r="Q911">
        <v>5.769704029865848E-5</v>
      </c>
      <c r="R911">
        <v>2.2294665491614239E-5</v>
      </c>
      <c r="S911">
        <v>4.3916019609037922E-5</v>
      </c>
      <c r="T911">
        <v>3.9268874517408762E-4</v>
      </c>
    </row>
    <row r="912" spans="1:20">
      <c r="A912" s="10">
        <v>906</v>
      </c>
      <c r="B912" s="10">
        <v>1.7788337584038451E-5</v>
      </c>
      <c r="C912" s="10">
        <v>2.9219966204423289E-5</v>
      </c>
      <c r="D912" s="10">
        <v>6.5924045388584859E-5</v>
      </c>
      <c r="E912" s="10">
        <v>2.7343965858497002E-5</v>
      </c>
      <c r="F912" s="10">
        <v>1.20897501727047E-8</v>
      </c>
      <c r="G912" s="10">
        <v>6.1507188196785351E-5</v>
      </c>
      <c r="H912" s="10">
        <v>1.7661336228036352E-5</v>
      </c>
      <c r="I912" s="10">
        <v>4.0966380915073437E-5</v>
      </c>
      <c r="J912" s="10">
        <v>3.1212976767828023E-5</v>
      </c>
      <c r="K912">
        <v>2.9743594991420068E-5</v>
      </c>
      <c r="L912">
        <v>2.8229060745163531E-5</v>
      </c>
      <c r="M912">
        <v>5.4492677591111888E-5</v>
      </c>
      <c r="N912">
        <v>1.1382609361833789E-5</v>
      </c>
      <c r="O912">
        <v>1.3870690918935E-4</v>
      </c>
      <c r="P912">
        <v>2.9844210131407638E-6</v>
      </c>
      <c r="Q912">
        <v>3.8338209644763048E-5</v>
      </c>
      <c r="R912">
        <v>3.29775263295381E-6</v>
      </c>
      <c r="S912">
        <v>4.6667674965561469E-5</v>
      </c>
      <c r="T912">
        <v>3.865785056334341E-4</v>
      </c>
    </row>
    <row r="913" spans="1:20">
      <c r="A913" s="10">
        <v>907</v>
      </c>
      <c r="B913" s="10">
        <v>1.5690488576215791E-5</v>
      </c>
      <c r="C913" s="10">
        <v>1.4608438146681989E-5</v>
      </c>
      <c r="D913" s="10">
        <v>5.0302317506676333E-5</v>
      </c>
      <c r="E913" s="10">
        <v>2.105736743031175E-5</v>
      </c>
      <c r="F913" s="10">
        <v>0</v>
      </c>
      <c r="G913" s="10">
        <v>6.1127558210617093E-5</v>
      </c>
      <c r="H913" s="10">
        <v>9.7791857131017173E-6</v>
      </c>
      <c r="I913" s="10">
        <v>4.2038054882736993E-5</v>
      </c>
      <c r="J913" s="10">
        <v>2.605737023821712E-5</v>
      </c>
      <c r="K913">
        <v>2.4348410972389019E-5</v>
      </c>
      <c r="L913">
        <v>5.9068873305076867E-6</v>
      </c>
      <c r="M913">
        <v>5.4350612259250738E-5</v>
      </c>
      <c r="N913">
        <v>1.442932347152633E-5</v>
      </c>
      <c r="O913">
        <v>8.9906084322618633E-5</v>
      </c>
      <c r="P913">
        <v>3.3997897866480891E-6</v>
      </c>
      <c r="Q913">
        <v>1.4417555019302481E-5</v>
      </c>
      <c r="R913">
        <v>5.8825085042922877E-6</v>
      </c>
      <c r="S913">
        <v>5.2722218998048938E-5</v>
      </c>
      <c r="T913">
        <v>3.3709245171664281E-4</v>
      </c>
    </row>
    <row r="914" spans="1:20">
      <c r="A914" s="10">
        <v>908</v>
      </c>
      <c r="B914" s="10">
        <v>1.053186678247215E-5</v>
      </c>
      <c r="C914" s="10">
        <v>1.013374326198E-5</v>
      </c>
      <c r="D914" s="10">
        <v>2.1603981779543059E-5</v>
      </c>
      <c r="E914" s="10">
        <v>9.0562901352505002E-6</v>
      </c>
      <c r="F914" s="10">
        <v>0</v>
      </c>
      <c r="G914" s="10">
        <v>4.6815002162273397E-5</v>
      </c>
      <c r="H914" s="10">
        <v>8.8975899400324868E-6</v>
      </c>
      <c r="I914" s="10">
        <v>3.1961496997188007E-5</v>
      </c>
      <c r="J914" s="10">
        <v>1.150883737926063E-5</v>
      </c>
      <c r="K914">
        <v>1.183316206536259E-5</v>
      </c>
      <c r="L914">
        <v>2.6445302027101858E-7</v>
      </c>
      <c r="M914">
        <v>3.8894371632311463E-5</v>
      </c>
      <c r="N914">
        <v>8.0214890298175038E-6</v>
      </c>
      <c r="O914">
        <v>3.0599222782805702E-5</v>
      </c>
      <c r="P914">
        <v>0</v>
      </c>
      <c r="Q914">
        <v>0</v>
      </c>
      <c r="R914">
        <v>5.9364917895256216E-6</v>
      </c>
      <c r="S914">
        <v>4.4777347521011427E-5</v>
      </c>
      <c r="T914">
        <v>3.1730433138601739E-4</v>
      </c>
    </row>
    <row r="915" spans="1:20">
      <c r="A915" s="10">
        <v>909</v>
      </c>
      <c r="B915" s="10">
        <v>2.7914614744029531E-6</v>
      </c>
      <c r="C915" s="10">
        <v>7.2047090460938172E-6</v>
      </c>
      <c r="D915" s="10">
        <v>9.1630542105938778E-6</v>
      </c>
      <c r="E915" s="10">
        <v>1.7776374918776321E-6</v>
      </c>
      <c r="F915" s="10">
        <v>0</v>
      </c>
      <c r="G915" s="10">
        <v>2.5750247522370451E-5</v>
      </c>
      <c r="H915" s="10">
        <v>7.2426343106428777E-6</v>
      </c>
      <c r="I915" s="10">
        <v>2.0647063157565851E-5</v>
      </c>
      <c r="J915" s="10">
        <v>3.0422935140485871E-6</v>
      </c>
      <c r="K915">
        <v>7.2738723983273443E-6</v>
      </c>
      <c r="L915">
        <v>0</v>
      </c>
      <c r="M915">
        <v>1.9542499154813071E-5</v>
      </c>
      <c r="N915">
        <v>2.489597476978437E-6</v>
      </c>
      <c r="O915">
        <v>8.1718517768981853E-6</v>
      </c>
      <c r="P915">
        <v>0</v>
      </c>
      <c r="Q915">
        <v>0</v>
      </c>
      <c r="R915">
        <v>4.9659057127530832E-6</v>
      </c>
      <c r="S915">
        <v>3.6356903143068668E-5</v>
      </c>
      <c r="T915">
        <v>3.6830880733720162E-4</v>
      </c>
    </row>
    <row r="916" spans="1:20">
      <c r="A916" s="10">
        <v>910</v>
      </c>
      <c r="B916" s="10">
        <v>3.491335844684858E-7</v>
      </c>
      <c r="C916" s="10">
        <v>1.022714573292357E-6</v>
      </c>
      <c r="D916" s="10">
        <v>3.9140065461947726E-6</v>
      </c>
      <c r="E916" s="10">
        <v>0</v>
      </c>
      <c r="F916" s="10">
        <v>0</v>
      </c>
      <c r="G916" s="10">
        <v>6.5324797934444784E-6</v>
      </c>
      <c r="H916" s="10">
        <v>2.8976183862800011E-6</v>
      </c>
      <c r="I916" s="10">
        <v>9.0615697201459396E-6</v>
      </c>
      <c r="J916" s="10">
        <v>3.7708612890919271E-7</v>
      </c>
      <c r="K916">
        <v>4.8063157123945821E-6</v>
      </c>
      <c r="L916">
        <v>0</v>
      </c>
      <c r="M916">
        <v>9.3798292154170927E-6</v>
      </c>
      <c r="N916">
        <v>1.043807989535572E-7</v>
      </c>
      <c r="O916">
        <v>3.0321125464170381E-6</v>
      </c>
      <c r="P916">
        <v>0</v>
      </c>
      <c r="Q916">
        <v>0</v>
      </c>
      <c r="R916">
        <v>6.9287824861342459E-7</v>
      </c>
      <c r="S916">
        <v>2.9373898137480249E-5</v>
      </c>
      <c r="T916">
        <v>3.7244815603429187E-4</v>
      </c>
    </row>
    <row r="917" spans="1:20">
      <c r="A917" s="10">
        <v>911</v>
      </c>
      <c r="B917" s="10">
        <v>1.4637895326157479E-7</v>
      </c>
      <c r="C917" s="10">
        <v>1.3559694740752591E-7</v>
      </c>
      <c r="D917" s="10">
        <v>1.0347019628028169E-6</v>
      </c>
      <c r="E917" s="10">
        <v>0</v>
      </c>
      <c r="F917" s="10">
        <v>0</v>
      </c>
      <c r="G917" s="10">
        <v>1.291470905270658E-6</v>
      </c>
      <c r="H917" s="10">
        <v>3.8284918598672708E-7</v>
      </c>
      <c r="I917" s="10">
        <v>1.935643482561303E-6</v>
      </c>
      <c r="J917" s="10">
        <v>6.5510526082211947E-9</v>
      </c>
      <c r="K917">
        <v>1.584899443260728E-6</v>
      </c>
      <c r="L917">
        <v>0</v>
      </c>
      <c r="M917">
        <v>1.9835076752370682E-6</v>
      </c>
      <c r="N917">
        <v>4.4737184533497881E-10</v>
      </c>
      <c r="O917">
        <v>6.8200927733100605E-7</v>
      </c>
      <c r="P917">
        <v>0</v>
      </c>
      <c r="Q917">
        <v>0</v>
      </c>
      <c r="R917">
        <v>0</v>
      </c>
      <c r="S917">
        <v>2.6556047515325399E-5</v>
      </c>
      <c r="T917">
        <v>3.6233757874229249E-4</v>
      </c>
    </row>
    <row r="918" spans="1:20">
      <c r="A918" s="10">
        <v>912</v>
      </c>
      <c r="B918" s="10">
        <v>0</v>
      </c>
      <c r="C918" s="10">
        <v>0</v>
      </c>
      <c r="D918" s="10">
        <v>4.2078183761300069E-7</v>
      </c>
      <c r="E918" s="10">
        <v>0</v>
      </c>
      <c r="F918" s="10">
        <v>0</v>
      </c>
      <c r="G918" s="10">
        <v>1.1264576192895571E-7</v>
      </c>
      <c r="H918" s="10">
        <v>1.6460627234356571E-8</v>
      </c>
      <c r="I918" s="10">
        <v>4.2427247218643502E-7</v>
      </c>
      <c r="J918" s="10">
        <v>0</v>
      </c>
      <c r="K918">
        <v>0</v>
      </c>
      <c r="L918">
        <v>0</v>
      </c>
      <c r="M918">
        <v>2.8353487404028621E-7</v>
      </c>
      <c r="N918">
        <v>4.8316159296177702E-10</v>
      </c>
      <c r="O918">
        <v>1.352909939686796E-7</v>
      </c>
      <c r="P918">
        <v>0</v>
      </c>
      <c r="Q918">
        <v>0</v>
      </c>
      <c r="R918">
        <v>0</v>
      </c>
      <c r="S918">
        <v>2.306065250974334E-5</v>
      </c>
      <c r="T918">
        <v>3.4352626941936299E-4</v>
      </c>
    </row>
    <row r="919" spans="1:20">
      <c r="A919" s="10">
        <v>913</v>
      </c>
      <c r="B919" s="10">
        <v>0</v>
      </c>
      <c r="C919" s="10">
        <v>0</v>
      </c>
      <c r="D919" s="10">
        <v>8.8758668871492355E-8</v>
      </c>
      <c r="E919" s="10">
        <v>0</v>
      </c>
      <c r="F919" s="10">
        <v>0</v>
      </c>
      <c r="G919" s="10">
        <v>1.291622415231389E-8</v>
      </c>
      <c r="H919" s="10">
        <v>0</v>
      </c>
      <c r="I919" s="10">
        <v>1.111123772967416E-7</v>
      </c>
      <c r="J919" s="10">
        <v>0</v>
      </c>
      <c r="K919">
        <v>0</v>
      </c>
      <c r="L919">
        <v>0</v>
      </c>
      <c r="M919">
        <v>4.3183984663764392E-8</v>
      </c>
      <c r="N919">
        <v>1.798434818246615E-9</v>
      </c>
      <c r="O919">
        <v>9.1086452691025163E-9</v>
      </c>
      <c r="P919">
        <v>0</v>
      </c>
      <c r="Q919">
        <v>0</v>
      </c>
      <c r="R919">
        <v>0</v>
      </c>
      <c r="S919">
        <v>2.1057417427465669E-5</v>
      </c>
      <c r="T919">
        <v>3.262539321177688E-4</v>
      </c>
    </row>
    <row r="920" spans="1:20">
      <c r="A920" s="10">
        <v>914</v>
      </c>
      <c r="B920" s="10">
        <v>0</v>
      </c>
      <c r="C920" s="10">
        <v>0</v>
      </c>
      <c r="D920" s="10">
        <v>1.679672025143137E-10</v>
      </c>
      <c r="E920" s="10">
        <v>0</v>
      </c>
      <c r="F920" s="10">
        <v>0</v>
      </c>
      <c r="G920" s="10">
        <v>0</v>
      </c>
      <c r="H920" s="10">
        <v>0</v>
      </c>
      <c r="I920" s="10">
        <v>8.6671121136303931E-9</v>
      </c>
      <c r="J920" s="10">
        <v>0</v>
      </c>
      <c r="K920">
        <v>0</v>
      </c>
      <c r="L920">
        <v>0</v>
      </c>
      <c r="M920">
        <v>2.644803714987366E-8</v>
      </c>
      <c r="N920">
        <v>5.5474108821537363E-10</v>
      </c>
      <c r="O920">
        <v>3.3005140677852011E-9</v>
      </c>
      <c r="P920">
        <v>0</v>
      </c>
      <c r="Q920">
        <v>0</v>
      </c>
      <c r="R920">
        <v>0</v>
      </c>
      <c r="S920">
        <v>2.2417734061767012E-5</v>
      </c>
      <c r="T920">
        <v>2.8822941087466641E-4</v>
      </c>
    </row>
    <row r="921" spans="1:20">
      <c r="A921" s="10">
        <v>915</v>
      </c>
      <c r="B921" s="10">
        <v>0</v>
      </c>
      <c r="C921" s="10">
        <v>5.3389108168531681E-7</v>
      </c>
      <c r="D921" s="10">
        <v>9.5981258579607837E-11</v>
      </c>
      <c r="E921" s="10">
        <v>0</v>
      </c>
      <c r="F921" s="10">
        <v>0</v>
      </c>
      <c r="G921" s="10">
        <v>9.5451275260501456E-9</v>
      </c>
      <c r="H921" s="10">
        <v>0</v>
      </c>
      <c r="I921" s="10">
        <v>0</v>
      </c>
      <c r="J921" s="10">
        <v>0</v>
      </c>
      <c r="K921">
        <v>0</v>
      </c>
      <c r="L921">
        <v>0</v>
      </c>
      <c r="M921">
        <v>2.6498284472454502E-8</v>
      </c>
      <c r="N921">
        <v>5.1895134058857532E-10</v>
      </c>
      <c r="O921">
        <v>0</v>
      </c>
      <c r="P921">
        <v>0</v>
      </c>
      <c r="Q921">
        <v>0</v>
      </c>
      <c r="R921">
        <v>0</v>
      </c>
      <c r="S921">
        <v>3.1824458664589652E-5</v>
      </c>
      <c r="T921">
        <v>2.9078034491147322E-4</v>
      </c>
    </row>
    <row r="922" spans="1:20">
      <c r="A922" s="10">
        <v>916</v>
      </c>
      <c r="B922" s="10">
        <v>0</v>
      </c>
      <c r="C922" s="10">
        <v>2.391341514357531E-7</v>
      </c>
      <c r="D922" s="10">
        <v>4.3191566360823529E-10</v>
      </c>
      <c r="E922" s="10">
        <v>0</v>
      </c>
      <c r="F922" s="10">
        <v>0</v>
      </c>
      <c r="G922" s="10">
        <v>0</v>
      </c>
      <c r="H922" s="10">
        <v>0</v>
      </c>
      <c r="I922" s="10">
        <v>0</v>
      </c>
      <c r="J922" s="10">
        <v>0</v>
      </c>
      <c r="K922">
        <v>0</v>
      </c>
      <c r="L922">
        <v>1.154816682406195E-9</v>
      </c>
      <c r="M922">
        <v>1.6624685585318872E-8</v>
      </c>
      <c r="N922">
        <v>7.9632188469626209E-10</v>
      </c>
      <c r="O922">
        <v>5.1570532309143761E-11</v>
      </c>
      <c r="P922">
        <v>0</v>
      </c>
      <c r="Q922">
        <v>0</v>
      </c>
      <c r="R922">
        <v>0</v>
      </c>
      <c r="S922">
        <v>3.2634922112401992E-5</v>
      </c>
      <c r="T922">
        <v>2.8944246531386822E-4</v>
      </c>
    </row>
    <row r="923" spans="1:20">
      <c r="A923" s="10">
        <v>917</v>
      </c>
      <c r="B923" s="10">
        <v>0</v>
      </c>
      <c r="C923" s="10">
        <v>0</v>
      </c>
      <c r="D923" s="10">
        <v>9.5981258579607837E-11</v>
      </c>
      <c r="E923" s="10">
        <v>0</v>
      </c>
      <c r="F923" s="10">
        <v>0</v>
      </c>
      <c r="G923" s="10">
        <v>1.893874509136934E-11</v>
      </c>
      <c r="H923" s="10">
        <v>0</v>
      </c>
      <c r="I923" s="10">
        <v>0</v>
      </c>
      <c r="J923" s="10">
        <v>0</v>
      </c>
      <c r="K923">
        <v>0</v>
      </c>
      <c r="L923">
        <v>0</v>
      </c>
      <c r="M923">
        <v>0</v>
      </c>
      <c r="N923">
        <v>5.3684621440197453E-10</v>
      </c>
      <c r="O923">
        <v>0</v>
      </c>
      <c r="P923">
        <v>0</v>
      </c>
      <c r="Q923">
        <v>0</v>
      </c>
      <c r="R923">
        <v>0</v>
      </c>
      <c r="S923">
        <v>3.4772379550917468E-5</v>
      </c>
      <c r="T923">
        <v>3.7818897617813958E-4</v>
      </c>
    </row>
    <row r="924" spans="1:20">
      <c r="A924" s="10">
        <v>918</v>
      </c>
      <c r="B924" s="10">
        <v>1.656653694007688E-9</v>
      </c>
      <c r="C924" s="10">
        <v>7.8835434539259263E-10</v>
      </c>
      <c r="D924" s="10">
        <v>1.079789159020588E-10</v>
      </c>
      <c r="E924" s="10">
        <v>5.5206133288125214E-10</v>
      </c>
      <c r="F924" s="10">
        <v>0</v>
      </c>
      <c r="G924" s="10">
        <v>5.0755836844869817E-10</v>
      </c>
      <c r="H924" s="10">
        <v>8.6678745942940897E-10</v>
      </c>
      <c r="I924" s="10">
        <v>7.6270586599947471E-10</v>
      </c>
      <c r="J924" s="10">
        <v>9.4259749758578359E-11</v>
      </c>
      <c r="K924">
        <v>0</v>
      </c>
      <c r="L924">
        <v>3.4644500472185851E-10</v>
      </c>
      <c r="M924">
        <v>2.8712755760481651E-9</v>
      </c>
      <c r="N924">
        <v>4.6329828302890402E-8</v>
      </c>
      <c r="O924">
        <v>1.730782271321149E-8</v>
      </c>
      <c r="P924">
        <v>0</v>
      </c>
      <c r="Q924">
        <v>0</v>
      </c>
      <c r="R924">
        <v>9.4609881336772829E-10</v>
      </c>
      <c r="S924">
        <v>3.3224454037720418E-5</v>
      </c>
      <c r="T924">
        <v>3.7684070488745448E-4</v>
      </c>
    </row>
    <row r="925" spans="1:20">
      <c r="A925" s="10">
        <v>919</v>
      </c>
      <c r="B925" s="10">
        <v>9.6178822853270266E-6</v>
      </c>
      <c r="C925" s="10">
        <v>2.884452777654234E-6</v>
      </c>
      <c r="D925" s="10">
        <v>2.7963821749249701E-6</v>
      </c>
      <c r="E925" s="10">
        <v>3.8955632890877134E-6</v>
      </c>
      <c r="F925" s="10">
        <v>2.0408278275407639E-6</v>
      </c>
      <c r="G925" s="10">
        <v>4.9425854001455858E-6</v>
      </c>
      <c r="H925" s="10">
        <v>2.257099958988277E-6</v>
      </c>
      <c r="I925" s="10">
        <v>5.4612730159241576E-6</v>
      </c>
      <c r="J925" s="10">
        <v>1.8480342670761191E-6</v>
      </c>
      <c r="K925">
        <v>3.00451265348475E-6</v>
      </c>
      <c r="L925">
        <v>1.5937625033887899E-6</v>
      </c>
      <c r="M925">
        <v>3.7981924220650612E-6</v>
      </c>
      <c r="N925">
        <v>5.5053646392699282E-6</v>
      </c>
      <c r="O925">
        <v>4.2318206702290569E-6</v>
      </c>
      <c r="P925">
        <v>1.9633967243361079E-6</v>
      </c>
      <c r="Q925">
        <v>2.56791948126433E-6</v>
      </c>
      <c r="R925">
        <v>7.0358168710053917E-6</v>
      </c>
      <c r="S925">
        <v>4.5378513188676313E-5</v>
      </c>
      <c r="T925">
        <v>2.9504338705215502E-4</v>
      </c>
    </row>
    <row r="926" spans="1:20">
      <c r="A926" s="10">
        <v>920</v>
      </c>
      <c r="B926" s="10">
        <v>9.6393569679127815E-5</v>
      </c>
      <c r="C926" s="10">
        <v>5.4777073879663977E-5</v>
      </c>
      <c r="D926" s="10">
        <v>6.6329833753841989E-5</v>
      </c>
      <c r="E926" s="10">
        <v>7.1814104899691663E-5</v>
      </c>
      <c r="F926" s="10">
        <v>6.3779950597746352E-5</v>
      </c>
      <c r="G926" s="10">
        <v>7.4330658898076997E-5</v>
      </c>
      <c r="H926" s="10">
        <v>5.8309992563067863E-5</v>
      </c>
      <c r="I926" s="10">
        <v>8.0744080404430657E-5</v>
      </c>
      <c r="J926" s="10">
        <v>3.7339975970329059E-5</v>
      </c>
      <c r="K926">
        <v>7.4031383011976962E-5</v>
      </c>
      <c r="L926">
        <v>5.6332029943816837E-5</v>
      </c>
      <c r="M926">
        <v>6.3406639652494325E-5</v>
      </c>
      <c r="N926">
        <v>8.4028513830592281E-5</v>
      </c>
      <c r="O926">
        <v>6.3131685688882575E-5</v>
      </c>
      <c r="P926">
        <v>6.7251548040727393E-5</v>
      </c>
      <c r="Q926">
        <v>6.0580084412783891E-5</v>
      </c>
      <c r="R926">
        <v>1.026195121510905E-4</v>
      </c>
      <c r="S926">
        <v>5.7215306468037959E-5</v>
      </c>
      <c r="T926">
        <v>2.957907503451045E-4</v>
      </c>
    </row>
    <row r="927" spans="1:20">
      <c r="A927" s="10">
        <v>921</v>
      </c>
      <c r="B927" s="10">
        <v>2.405510368786492E-4</v>
      </c>
      <c r="C927" s="10">
        <v>1.6787100053587331E-4</v>
      </c>
      <c r="D927" s="10">
        <v>1.9190270943734609E-4</v>
      </c>
      <c r="E927" s="10">
        <v>1.962297982279192E-4</v>
      </c>
      <c r="F927" s="10">
        <v>1.9262169959035239E-4</v>
      </c>
      <c r="G927" s="10">
        <v>2.1211792310674301E-4</v>
      </c>
      <c r="H927" s="10">
        <v>1.9526103387764839E-4</v>
      </c>
      <c r="I927" s="10">
        <v>2.3086481520568841E-4</v>
      </c>
      <c r="J927" s="10">
        <v>1.0777065479673619E-4</v>
      </c>
      <c r="K927">
        <v>2.2226732535459551E-4</v>
      </c>
      <c r="L927">
        <v>1.838433080833934E-4</v>
      </c>
      <c r="M927">
        <v>1.7396392489614821E-4</v>
      </c>
      <c r="N927">
        <v>2.5333075181236379E-4</v>
      </c>
      <c r="O927">
        <v>1.6913568948269831E-4</v>
      </c>
      <c r="P927">
        <v>2.3129280974387749E-4</v>
      </c>
      <c r="Q927">
        <v>1.8408595914403599E-4</v>
      </c>
      <c r="R927">
        <v>2.752258492279881E-4</v>
      </c>
      <c r="S927">
        <v>6.4147119933658051E-5</v>
      </c>
      <c r="T927">
        <v>3.1488275750869422E-4</v>
      </c>
    </row>
    <row r="928" spans="1:20">
      <c r="A928" s="10">
        <v>922</v>
      </c>
      <c r="B928" s="10">
        <v>3.6499613631176388E-4</v>
      </c>
      <c r="C928" s="10">
        <v>2.6946110948286443E-4</v>
      </c>
      <c r="D928" s="10">
        <v>2.7730423702843662E-4</v>
      </c>
      <c r="E928" s="10">
        <v>3.0298832738143942E-4</v>
      </c>
      <c r="F928" s="10">
        <v>3.2151247614126252E-4</v>
      </c>
      <c r="G928" s="10">
        <v>3.2572778647494338E-4</v>
      </c>
      <c r="H928" s="10">
        <v>3.1453513053905191E-4</v>
      </c>
      <c r="I928" s="10">
        <v>3.4226213536931512E-4</v>
      </c>
      <c r="J928" s="10">
        <v>1.95935172066729E-4</v>
      </c>
      <c r="K928">
        <v>3.5236719307002229E-4</v>
      </c>
      <c r="L928">
        <v>2.946558359489167E-4</v>
      </c>
      <c r="M928">
        <v>3.2384984066842411E-4</v>
      </c>
      <c r="N928">
        <v>3.609538222935056E-4</v>
      </c>
      <c r="O928">
        <v>2.6344467434455122E-4</v>
      </c>
      <c r="P928">
        <v>3.7268877120847271E-4</v>
      </c>
      <c r="Q928">
        <v>3.2343091250800068E-4</v>
      </c>
      <c r="R928">
        <v>4.0903119916758371E-4</v>
      </c>
      <c r="S928">
        <v>5.9359965587962308E-5</v>
      </c>
      <c r="T928">
        <v>3.2699356066919882E-4</v>
      </c>
    </row>
    <row r="929" spans="1:20">
      <c r="A929" s="10">
        <v>923</v>
      </c>
      <c r="B929" s="10">
        <v>4.2855898995452531E-4</v>
      </c>
      <c r="C929" s="10">
        <v>3.0430731319468511E-4</v>
      </c>
      <c r="D929" s="10">
        <v>3.475670804179064E-4</v>
      </c>
      <c r="E929" s="10">
        <v>3.7969315513040392E-4</v>
      </c>
      <c r="F929" s="10">
        <v>3.8033334492968801E-4</v>
      </c>
      <c r="G929" s="10">
        <v>4.0344614086241951E-4</v>
      </c>
      <c r="H929" s="10">
        <v>3.7101541812021221E-4</v>
      </c>
      <c r="I929" s="10">
        <v>4.193024843090412E-4</v>
      </c>
      <c r="J929" s="10">
        <v>2.57768228241663E-4</v>
      </c>
      <c r="K929">
        <v>4.5735623649216902E-4</v>
      </c>
      <c r="L929">
        <v>3.662630736423847E-4</v>
      </c>
      <c r="M929">
        <v>3.7784999131177771E-4</v>
      </c>
      <c r="N929">
        <v>3.4123192212722451E-4</v>
      </c>
      <c r="O929">
        <v>3.0836687034403E-4</v>
      </c>
      <c r="P929">
        <v>4.1780000377826212E-4</v>
      </c>
      <c r="Q929">
        <v>4.0032386488132997E-4</v>
      </c>
      <c r="R929">
        <v>4.8353476939449748E-4</v>
      </c>
      <c r="S929">
        <v>5.1886777849959537E-5</v>
      </c>
      <c r="T929">
        <v>3.3276851409167488E-4</v>
      </c>
    </row>
    <row r="930" spans="1:20">
      <c r="A930" s="10">
        <v>924</v>
      </c>
      <c r="B930" s="10">
        <v>4.355109579166631E-4</v>
      </c>
      <c r="C930" s="10">
        <v>3.5073617443000959E-4</v>
      </c>
      <c r="D930" s="10">
        <v>3.9119490259487458E-4</v>
      </c>
      <c r="E930" s="10">
        <v>4.0883446016959558E-4</v>
      </c>
      <c r="F930" s="10">
        <v>4.4481266250401491E-4</v>
      </c>
      <c r="G930" s="10">
        <v>4.4517229748395568E-4</v>
      </c>
      <c r="H930" s="10">
        <v>4.0585913216348649E-4</v>
      </c>
      <c r="I930" s="10">
        <v>4.4021578815006972E-4</v>
      </c>
      <c r="J930" s="10">
        <v>2.9714823616335142E-4</v>
      </c>
      <c r="K930">
        <v>4.8588692131102171E-4</v>
      </c>
      <c r="L930">
        <v>4.3661036302972199E-4</v>
      </c>
      <c r="M930">
        <v>4.1869913902081978E-4</v>
      </c>
      <c r="N930">
        <v>2.6045760228389497E-4</v>
      </c>
      <c r="O930">
        <v>3.3403797679884339E-4</v>
      </c>
      <c r="P930">
        <v>5.1345366028583141E-4</v>
      </c>
      <c r="Q930">
        <v>4.6932041491850809E-4</v>
      </c>
      <c r="R930">
        <v>5.0296256069655768E-4</v>
      </c>
      <c r="S930">
        <v>3.5287957598275838E-5</v>
      </c>
      <c r="T930">
        <v>2.6726309129267628E-4</v>
      </c>
    </row>
    <row r="931" spans="1:20">
      <c r="A931" s="10">
        <v>925</v>
      </c>
      <c r="B931" s="10">
        <v>4.0780192895082512E-4</v>
      </c>
      <c r="C931" s="10">
        <v>3.8518229269129001E-4</v>
      </c>
      <c r="D931" s="10">
        <v>3.9836516632022682E-4</v>
      </c>
      <c r="E931" s="10">
        <v>3.9648036265471241E-4</v>
      </c>
      <c r="F931" s="10">
        <v>4.6054243031512352E-4</v>
      </c>
      <c r="G931" s="10">
        <v>4.5879539893355791E-4</v>
      </c>
      <c r="H931" s="10">
        <v>4.1749468282374429E-4</v>
      </c>
      <c r="I931" s="10">
        <v>4.46200904311179E-4</v>
      </c>
      <c r="J931" s="10">
        <v>3.303450271895359E-4</v>
      </c>
      <c r="K931">
        <v>4.9644337657687857E-4</v>
      </c>
      <c r="L931">
        <v>4.6649639805642739E-4</v>
      </c>
      <c r="M931">
        <v>4.8591109634517582E-4</v>
      </c>
      <c r="N931">
        <v>2.4048179622679399E-4</v>
      </c>
      <c r="O931">
        <v>3.7181316125947498E-4</v>
      </c>
      <c r="P931">
        <v>5.1473419944534401E-4</v>
      </c>
      <c r="Q931">
        <v>4.7136679262736823E-4</v>
      </c>
      <c r="R931">
        <v>4.5739543658971369E-4</v>
      </c>
      <c r="S931">
        <v>3.0670163038712877E-5</v>
      </c>
      <c r="T931">
        <v>2.5455672389094558E-4</v>
      </c>
    </row>
    <row r="932" spans="1:20">
      <c r="A932" s="10">
        <v>926</v>
      </c>
      <c r="B932" s="10">
        <v>3.4807614488821807E-4</v>
      </c>
      <c r="C932" s="10">
        <v>3.7344609220965499E-4</v>
      </c>
      <c r="D932" s="10">
        <v>4.1167924439671763E-4</v>
      </c>
      <c r="E932" s="10">
        <v>3.5365297411972811E-4</v>
      </c>
      <c r="F932" s="10">
        <v>4.1864882744938319E-4</v>
      </c>
      <c r="G932" s="10">
        <v>4.2477580214622532E-4</v>
      </c>
      <c r="H932" s="10">
        <v>3.8991600829676478E-4</v>
      </c>
      <c r="I932" s="10">
        <v>3.9738639704098451E-4</v>
      </c>
      <c r="J932" s="10">
        <v>3.2263444769563461E-4</v>
      </c>
      <c r="K932">
        <v>4.6253239075098141E-4</v>
      </c>
      <c r="L932">
        <v>4.1798687979110229E-4</v>
      </c>
      <c r="M932">
        <v>4.4772752064627211E-4</v>
      </c>
      <c r="N932">
        <v>2.429175703970602E-4</v>
      </c>
      <c r="O932">
        <v>4.1016251886560689E-4</v>
      </c>
      <c r="P932">
        <v>4.5354790538007169E-4</v>
      </c>
      <c r="Q932">
        <v>4.1314989654701558E-4</v>
      </c>
      <c r="R932">
        <v>3.8678812388773367E-4</v>
      </c>
      <c r="S932">
        <v>2.6717548795701102E-5</v>
      </c>
      <c r="T932">
        <v>2.4584495153422549E-4</v>
      </c>
    </row>
    <row r="933" spans="1:20">
      <c r="A933" s="10">
        <v>927</v>
      </c>
      <c r="B933" s="10">
        <v>2.4448766640057848E-4</v>
      </c>
      <c r="C933" s="10">
        <v>3.2336169100132092E-4</v>
      </c>
      <c r="D933" s="10">
        <v>3.3686285153900262E-4</v>
      </c>
      <c r="E933" s="10">
        <v>2.7763826904197628E-4</v>
      </c>
      <c r="F933" s="10">
        <v>3.0596578168991191E-4</v>
      </c>
      <c r="G933" s="10">
        <v>3.2723357200741698E-4</v>
      </c>
      <c r="H933" s="10">
        <v>3.0977738209758888E-4</v>
      </c>
      <c r="I933" s="10">
        <v>3.0368778494840778E-4</v>
      </c>
      <c r="J933" s="10">
        <v>2.6959896266634921E-4</v>
      </c>
      <c r="K933">
        <v>3.5805939825642868E-4</v>
      </c>
      <c r="L933">
        <v>3.3713464166496319E-4</v>
      </c>
      <c r="M933">
        <v>3.6414799866988512E-4</v>
      </c>
      <c r="N933">
        <v>2.3764044816270249E-4</v>
      </c>
      <c r="O933">
        <v>3.5143486235854582E-4</v>
      </c>
      <c r="P933">
        <v>3.3959772558572249E-4</v>
      </c>
      <c r="Q933">
        <v>3.1098287995950041E-4</v>
      </c>
      <c r="R933">
        <v>2.6879297556545482E-4</v>
      </c>
      <c r="S933">
        <v>2.9951257096394252E-5</v>
      </c>
      <c r="T933">
        <v>2.4505800807625119E-4</v>
      </c>
    </row>
    <row r="934" spans="1:20">
      <c r="A934" s="10">
        <v>928</v>
      </c>
      <c r="B934" s="10">
        <v>1.3479547609448209E-4</v>
      </c>
      <c r="C934" s="10">
        <v>2.1720986379926229E-4</v>
      </c>
      <c r="D934" s="10">
        <v>2.203624525523707E-4</v>
      </c>
      <c r="E934" s="10">
        <v>1.6557607516218809E-4</v>
      </c>
      <c r="F934" s="10">
        <v>1.597530673719689E-4</v>
      </c>
      <c r="G934" s="10">
        <v>1.8374128829259161E-4</v>
      </c>
      <c r="H934" s="10">
        <v>1.7746460590698681E-4</v>
      </c>
      <c r="I934" s="10">
        <v>1.7367092372077441E-4</v>
      </c>
      <c r="J934" s="10">
        <v>1.588203743908451E-4</v>
      </c>
      <c r="K934">
        <v>2.044845102621207E-4</v>
      </c>
      <c r="L934">
        <v>2.4917947257034839E-4</v>
      </c>
      <c r="M934">
        <v>2.263522069320825E-4</v>
      </c>
      <c r="N934">
        <v>1.839326237817467E-4</v>
      </c>
      <c r="O934">
        <v>2.6784417874935548E-4</v>
      </c>
      <c r="P934">
        <v>1.7734022086138531E-4</v>
      </c>
      <c r="Q934">
        <v>1.9459969345841431E-4</v>
      </c>
      <c r="R934">
        <v>1.2832763259524631E-4</v>
      </c>
      <c r="S934">
        <v>3.1059563992869607E-5</v>
      </c>
      <c r="T934">
        <v>3.0450685687101979E-4</v>
      </c>
    </row>
    <row r="935" spans="1:20">
      <c r="A935" s="10">
        <v>929</v>
      </c>
      <c r="B935" s="10">
        <v>4.1521082425532733E-5</v>
      </c>
      <c r="C935" s="10">
        <v>1.109616383797478E-4</v>
      </c>
      <c r="D935" s="10">
        <v>1.035643310993994E-4</v>
      </c>
      <c r="E935" s="10">
        <v>5.8328580685623807E-5</v>
      </c>
      <c r="F935" s="10">
        <v>2.5660411171864068E-5</v>
      </c>
      <c r="G935" s="10">
        <v>6.2921897304114572E-5</v>
      </c>
      <c r="H935" s="10">
        <v>6.4460326737546947E-5</v>
      </c>
      <c r="I935" s="10">
        <v>6.4931673946679028E-5</v>
      </c>
      <c r="J935" s="10">
        <v>7.1787710522250216E-5</v>
      </c>
      <c r="K935">
        <v>6.0848094565269038E-5</v>
      </c>
      <c r="L935">
        <v>1.011426559401865E-4</v>
      </c>
      <c r="M935">
        <v>7.9734869623680689E-5</v>
      </c>
      <c r="N935">
        <v>5.948111778153757E-5</v>
      </c>
      <c r="O935">
        <v>1.7187574198885731E-4</v>
      </c>
      <c r="P935">
        <v>3.6185289269724087E-5</v>
      </c>
      <c r="Q935">
        <v>7.0252457486227467E-5</v>
      </c>
      <c r="R935">
        <v>2.5157727459479109E-5</v>
      </c>
      <c r="S935">
        <v>3.0835236427903932E-5</v>
      </c>
      <c r="T935">
        <v>3.2243469044786682E-4</v>
      </c>
    </row>
    <row r="936" spans="1:20">
      <c r="A936" s="10">
        <v>930</v>
      </c>
      <c r="B936" s="10">
        <v>1.6251092768415631E-5</v>
      </c>
      <c r="C936" s="10">
        <v>9.279555635076855E-5</v>
      </c>
      <c r="D936" s="10">
        <v>7.9190635537627739E-5</v>
      </c>
      <c r="E936" s="10">
        <v>2.7631129761817401E-5</v>
      </c>
      <c r="F936" s="10">
        <v>3.225790483869134E-8</v>
      </c>
      <c r="G936" s="10">
        <v>6.2500997898517699E-5</v>
      </c>
      <c r="H936" s="10">
        <v>3.8975018935542762E-5</v>
      </c>
      <c r="I936" s="10">
        <v>4.2241229324904712E-5</v>
      </c>
      <c r="J936" s="10">
        <v>6.7119257231341607E-5</v>
      </c>
      <c r="K936">
        <v>3.0264144005213109E-5</v>
      </c>
      <c r="L936">
        <v>3.3107612690405558E-5</v>
      </c>
      <c r="M936">
        <v>5.4795230179475408E-5</v>
      </c>
      <c r="N936">
        <v>1.031507500648087E-5</v>
      </c>
      <c r="O936">
        <v>1.4257904715304109E-4</v>
      </c>
      <c r="P936">
        <v>3.213490005162255E-6</v>
      </c>
      <c r="Q936">
        <v>4.2333307292895647E-5</v>
      </c>
      <c r="R936">
        <v>3.316799828181758E-6</v>
      </c>
      <c r="S936">
        <v>3.4955275063635917E-5</v>
      </c>
      <c r="T936">
        <v>3.677010656274849E-4</v>
      </c>
    </row>
    <row r="937" spans="1:20">
      <c r="A937" s="10">
        <v>931</v>
      </c>
      <c r="B937" s="10">
        <v>1.5869753341612152E-5</v>
      </c>
      <c r="C937" s="10">
        <v>7.4612012273038878E-5</v>
      </c>
      <c r="D937" s="10">
        <v>6.7546550976117981E-5</v>
      </c>
      <c r="E937" s="10">
        <v>2.1428490661341169E-5</v>
      </c>
      <c r="F937" s="10">
        <v>0</v>
      </c>
      <c r="G937" s="10">
        <v>6.7100010789274481E-5</v>
      </c>
      <c r="H937" s="10">
        <v>3.8739902837172532E-5</v>
      </c>
      <c r="I937" s="10">
        <v>4.4048827782136608E-5</v>
      </c>
      <c r="J937" s="10">
        <v>7.1537872699021355E-5</v>
      </c>
      <c r="K937">
        <v>2.474783119498497E-5</v>
      </c>
      <c r="L937">
        <v>3.2730204163386677E-5</v>
      </c>
      <c r="M937">
        <v>5.5107146715311313E-5</v>
      </c>
      <c r="N937">
        <v>1.300285150036502E-5</v>
      </c>
      <c r="O937">
        <v>1.2707014105380591E-4</v>
      </c>
      <c r="P937">
        <v>7.3758765627173364E-6</v>
      </c>
      <c r="Q937">
        <v>4.1384250153068977E-5</v>
      </c>
      <c r="R937">
        <v>5.866369171593662E-6</v>
      </c>
      <c r="S937">
        <v>4.138028139217911E-5</v>
      </c>
      <c r="T937">
        <v>3.6260549119091818E-4</v>
      </c>
    </row>
    <row r="938" spans="1:20">
      <c r="A938" s="10">
        <v>932</v>
      </c>
      <c r="B938" s="10">
        <v>1.119601183054747E-5</v>
      </c>
      <c r="C938" s="10">
        <v>4.0023197495496132E-5</v>
      </c>
      <c r="D938" s="10">
        <v>3.2255527145495422E-5</v>
      </c>
      <c r="E938" s="10">
        <v>9.0375660550436111E-6</v>
      </c>
      <c r="F938" s="10">
        <v>0</v>
      </c>
      <c r="G938" s="10">
        <v>5.4983438217890738E-5</v>
      </c>
      <c r="H938" s="10">
        <v>2.8285593874360331E-5</v>
      </c>
      <c r="I938" s="10">
        <v>3.2569594583748488E-5</v>
      </c>
      <c r="J938" s="10">
        <v>5.353076228016998E-5</v>
      </c>
      <c r="K938">
        <v>1.1984818851419019E-5</v>
      </c>
      <c r="L938">
        <v>1.256756681524749E-5</v>
      </c>
      <c r="M938">
        <v>4.0485353504462298E-5</v>
      </c>
      <c r="N938">
        <v>5.1868850962944096E-6</v>
      </c>
      <c r="O938">
        <v>8.8501721227303003E-5</v>
      </c>
      <c r="P938">
        <v>7.4483667500659081E-6</v>
      </c>
      <c r="Q938">
        <v>1.9635488760249559E-5</v>
      </c>
      <c r="R938">
        <v>6.0166319243050067E-6</v>
      </c>
      <c r="S938">
        <v>3.4970427126028623E-5</v>
      </c>
      <c r="T938">
        <v>3.8710255201202068E-4</v>
      </c>
    </row>
    <row r="939" spans="1:20">
      <c r="A939" s="10">
        <v>933</v>
      </c>
      <c r="B939" s="10">
        <v>2.8107478905421472E-6</v>
      </c>
      <c r="C939" s="10">
        <v>1.876345534432729E-5</v>
      </c>
      <c r="D939" s="10">
        <v>1.4210463847086079E-5</v>
      </c>
      <c r="E939" s="10">
        <v>1.9542971183996318E-6</v>
      </c>
      <c r="F939" s="10">
        <v>0</v>
      </c>
      <c r="G939" s="10">
        <v>3.1792025377434803E-5</v>
      </c>
      <c r="H939" s="10">
        <v>1.5506190060339761E-5</v>
      </c>
      <c r="I939" s="10">
        <v>2.1578506140268219E-5</v>
      </c>
      <c r="J939" s="10">
        <v>2.754920633693055E-5</v>
      </c>
      <c r="K939">
        <v>7.3552312252068882E-6</v>
      </c>
      <c r="L939">
        <v>9.642719298091728E-8</v>
      </c>
      <c r="M939">
        <v>2.0234152652864761E-5</v>
      </c>
      <c r="N939">
        <v>1.391436045093891E-6</v>
      </c>
      <c r="O939">
        <v>1.559153122427616E-5</v>
      </c>
      <c r="P939">
        <v>7.466489296903052E-6</v>
      </c>
      <c r="Q939">
        <v>8.5753118875962107E-6</v>
      </c>
      <c r="R939">
        <v>5.4478595788568794E-6</v>
      </c>
      <c r="S939">
        <v>2.8875161988502982E-5</v>
      </c>
      <c r="T939">
        <v>2.8879761855641288E-4</v>
      </c>
    </row>
    <row r="940" spans="1:20">
      <c r="A940" s="10">
        <v>934</v>
      </c>
      <c r="B940" s="10">
        <v>3.4975173883192148E-7</v>
      </c>
      <c r="C940" s="10">
        <v>9.9812317341174415E-6</v>
      </c>
      <c r="D940" s="10">
        <v>5.1140506240897519E-6</v>
      </c>
      <c r="E940" s="10">
        <v>0</v>
      </c>
      <c r="F940" s="10">
        <v>0</v>
      </c>
      <c r="G940" s="10">
        <v>9.736396541288666E-6</v>
      </c>
      <c r="H940" s="10">
        <v>9.2084061710674512E-6</v>
      </c>
      <c r="I940" s="10">
        <v>8.9901642724791105E-6</v>
      </c>
      <c r="J940" s="10">
        <v>6.4119994471304676E-6</v>
      </c>
      <c r="K940">
        <v>4.6755516764431704E-6</v>
      </c>
      <c r="L940">
        <v>0</v>
      </c>
      <c r="M940">
        <v>9.5384052791141464E-6</v>
      </c>
      <c r="N940">
        <v>1.2247251637890381E-7</v>
      </c>
      <c r="O940">
        <v>3.8869481073421074E-6</v>
      </c>
      <c r="P940">
        <v>6.5531129363110266E-6</v>
      </c>
      <c r="Q940">
        <v>0</v>
      </c>
      <c r="R940">
        <v>2.287889542208665E-6</v>
      </c>
      <c r="S940">
        <v>1.9805281366953639E-5</v>
      </c>
      <c r="T940">
        <v>1.992814737715046E-4</v>
      </c>
    </row>
    <row r="941" spans="1:20">
      <c r="A941" s="10">
        <v>935</v>
      </c>
      <c r="B941" s="10">
        <v>1.4217550359021199E-7</v>
      </c>
      <c r="C941" s="10">
        <v>4.571535456540745E-6</v>
      </c>
      <c r="D941" s="10">
        <v>1.1192854469260971E-6</v>
      </c>
      <c r="E941" s="10">
        <v>0</v>
      </c>
      <c r="F941" s="10">
        <v>0</v>
      </c>
      <c r="G941" s="10">
        <v>1.512462387055574E-6</v>
      </c>
      <c r="H941" s="10">
        <v>1.87576348380815E-6</v>
      </c>
      <c r="I941" s="10">
        <v>2.3532827249434401E-6</v>
      </c>
      <c r="J941" s="10">
        <v>1.261373367047448E-6</v>
      </c>
      <c r="K941">
        <v>1.747617097019816E-6</v>
      </c>
      <c r="L941">
        <v>0</v>
      </c>
      <c r="M941">
        <v>2.3394866266082842E-6</v>
      </c>
      <c r="N941">
        <v>7.6947957397616349E-10</v>
      </c>
      <c r="O941">
        <v>8.7284092880706618E-7</v>
      </c>
      <c r="P941">
        <v>4.7662298181686958E-7</v>
      </c>
      <c r="Q941">
        <v>0</v>
      </c>
      <c r="R941">
        <v>0</v>
      </c>
      <c r="S941">
        <v>1.8006274556858209E-5</v>
      </c>
      <c r="T941">
        <v>2.5265576596649651E-4</v>
      </c>
    </row>
    <row r="942" spans="1:20">
      <c r="A942" s="10">
        <v>936</v>
      </c>
      <c r="B942" s="10">
        <v>0</v>
      </c>
      <c r="C942" s="10">
        <v>1.8386175233100579E-7</v>
      </c>
      <c r="D942" s="10">
        <v>3.060602382957245E-7</v>
      </c>
      <c r="E942" s="10">
        <v>0</v>
      </c>
      <c r="F942" s="10">
        <v>0</v>
      </c>
      <c r="G942" s="10">
        <v>1.3144057255763059E-7</v>
      </c>
      <c r="H942" s="10">
        <v>1.2125856487729301E-7</v>
      </c>
      <c r="I942" s="10">
        <v>5.863128002628689E-7</v>
      </c>
      <c r="J942" s="10">
        <v>1.9647502239678069E-7</v>
      </c>
      <c r="K942">
        <v>0</v>
      </c>
      <c r="L942">
        <v>0</v>
      </c>
      <c r="M942">
        <v>2.898247620990667E-7</v>
      </c>
      <c r="N942">
        <v>7.8737444778956259E-10</v>
      </c>
      <c r="O942">
        <v>1.435694073869094E-7</v>
      </c>
      <c r="P942">
        <v>0</v>
      </c>
      <c r="Q942">
        <v>0</v>
      </c>
      <c r="R942">
        <v>0</v>
      </c>
      <c r="S942">
        <v>2.2083112792797178E-5</v>
      </c>
      <c r="T942">
        <v>2.4545840172041219E-4</v>
      </c>
    </row>
    <row r="943" spans="1:20">
      <c r="A943" s="10">
        <v>937</v>
      </c>
      <c r="B943" s="10">
        <v>0</v>
      </c>
      <c r="C943" s="10">
        <v>0</v>
      </c>
      <c r="D943" s="10">
        <v>7.8464678888829409E-8</v>
      </c>
      <c r="E943" s="10">
        <v>0</v>
      </c>
      <c r="F943" s="10">
        <v>0</v>
      </c>
      <c r="G943" s="10">
        <v>2.7423302892302799E-8</v>
      </c>
      <c r="H943" s="10">
        <v>1.7669128980676419E-9</v>
      </c>
      <c r="I943" s="10">
        <v>9.9960693043870539E-8</v>
      </c>
      <c r="J943" s="10">
        <v>7.0694812318933757E-10</v>
      </c>
      <c r="K943">
        <v>0</v>
      </c>
      <c r="L943">
        <v>0</v>
      </c>
      <c r="M943">
        <v>7.3676931281395906E-8</v>
      </c>
      <c r="N943">
        <v>1.2615886038446399E-9</v>
      </c>
      <c r="O943">
        <v>2.7320563876858681E-8</v>
      </c>
      <c r="P943">
        <v>0</v>
      </c>
      <c r="Q943">
        <v>0</v>
      </c>
      <c r="R943">
        <v>0</v>
      </c>
      <c r="S943">
        <v>2.3588062081754439E-5</v>
      </c>
      <c r="T943">
        <v>2.5477721830313997E-4</v>
      </c>
    </row>
    <row r="944" spans="1:20">
      <c r="A944" s="10">
        <v>938</v>
      </c>
      <c r="B944" s="10">
        <v>0</v>
      </c>
      <c r="C944" s="10">
        <v>0</v>
      </c>
      <c r="D944" s="10">
        <v>9.5981258579607837E-11</v>
      </c>
      <c r="E944" s="10">
        <v>0</v>
      </c>
      <c r="F944" s="10">
        <v>0</v>
      </c>
      <c r="G944" s="10">
        <v>2.4749152085401452E-7</v>
      </c>
      <c r="H944" s="10">
        <v>0</v>
      </c>
      <c r="I944" s="10">
        <v>4.7958020362088182E-9</v>
      </c>
      <c r="J944" s="10">
        <v>1.603358343393418E-7</v>
      </c>
      <c r="K944">
        <v>0</v>
      </c>
      <c r="L944">
        <v>0</v>
      </c>
      <c r="M944">
        <v>2.644085896093354E-8</v>
      </c>
      <c r="N944">
        <v>8.052693216029618E-10</v>
      </c>
      <c r="O944">
        <v>3.713078326258351E-9</v>
      </c>
      <c r="P944">
        <v>0</v>
      </c>
      <c r="Q944">
        <v>0</v>
      </c>
      <c r="R944">
        <v>0</v>
      </c>
      <c r="S944">
        <v>2.246867369656822E-5</v>
      </c>
      <c r="T944">
        <v>2.5013726899307271E-4</v>
      </c>
    </row>
    <row r="945" spans="1:20">
      <c r="A945" s="10">
        <v>939</v>
      </c>
      <c r="B945" s="10">
        <v>0</v>
      </c>
      <c r="C945" s="10">
        <v>5.3257715777632913E-7</v>
      </c>
      <c r="D945" s="10">
        <v>2.6394846109392162E-10</v>
      </c>
      <c r="E945" s="10">
        <v>0</v>
      </c>
      <c r="F945" s="10">
        <v>0</v>
      </c>
      <c r="G945" s="10">
        <v>5.1066432264368279E-7</v>
      </c>
      <c r="H945" s="10">
        <v>0</v>
      </c>
      <c r="I945" s="10">
        <v>0</v>
      </c>
      <c r="J945" s="10">
        <v>2.0251707235630561E-7</v>
      </c>
      <c r="K945">
        <v>0</v>
      </c>
      <c r="L945">
        <v>1.154816682406195E-9</v>
      </c>
      <c r="M945">
        <v>2.6465982622223959E-8</v>
      </c>
      <c r="N945">
        <v>8.9474369066995752E-10</v>
      </c>
      <c r="O945">
        <v>0</v>
      </c>
      <c r="P945">
        <v>0</v>
      </c>
      <c r="Q945">
        <v>0</v>
      </c>
      <c r="R945">
        <v>0</v>
      </c>
      <c r="S945">
        <v>3.8151287125846673E-5</v>
      </c>
      <c r="T945">
        <v>2.9303067432549839E-4</v>
      </c>
    </row>
    <row r="946" spans="1:20">
      <c r="A946" s="10">
        <v>940</v>
      </c>
      <c r="B946" s="10">
        <v>0</v>
      </c>
      <c r="C946" s="10">
        <v>5.7944044386355546E-7</v>
      </c>
      <c r="D946" s="10">
        <v>9.5981258579607837E-11</v>
      </c>
      <c r="E946" s="10">
        <v>0</v>
      </c>
      <c r="F946" s="10">
        <v>0</v>
      </c>
      <c r="G946" s="10">
        <v>5.1202791229026131E-7</v>
      </c>
      <c r="H946" s="10">
        <v>0</v>
      </c>
      <c r="I946" s="10">
        <v>0</v>
      </c>
      <c r="J946" s="10">
        <v>2.0209290348239199E-7</v>
      </c>
      <c r="K946">
        <v>0</v>
      </c>
      <c r="L946">
        <v>0</v>
      </c>
      <c r="M946">
        <v>1.691181314292369E-8</v>
      </c>
      <c r="N946">
        <v>8.9474369066995752E-10</v>
      </c>
      <c r="O946">
        <v>0</v>
      </c>
      <c r="P946">
        <v>0</v>
      </c>
      <c r="Q946">
        <v>0</v>
      </c>
      <c r="R946">
        <v>0</v>
      </c>
      <c r="S946">
        <v>6.345914320175833E-5</v>
      </c>
      <c r="T946">
        <v>3.6191766098216951E-4</v>
      </c>
    </row>
    <row r="947" spans="1:20">
      <c r="A947" s="10">
        <v>941</v>
      </c>
      <c r="B947" s="10">
        <v>0</v>
      </c>
      <c r="C947" s="10">
        <v>5.7856449459089708E-7</v>
      </c>
      <c r="D947" s="10">
        <v>2.3995314644901962E-10</v>
      </c>
      <c r="E947" s="10">
        <v>0</v>
      </c>
      <c r="F947" s="10">
        <v>0</v>
      </c>
      <c r="G947" s="10">
        <v>5.0998252782039347E-7</v>
      </c>
      <c r="H947" s="10">
        <v>0</v>
      </c>
      <c r="I947" s="10">
        <v>0</v>
      </c>
      <c r="J947" s="10">
        <v>1.673346207589162E-7</v>
      </c>
      <c r="K947">
        <v>0</v>
      </c>
      <c r="L947">
        <v>0</v>
      </c>
      <c r="M947">
        <v>6.4603700461083713E-10</v>
      </c>
      <c r="N947">
        <v>8.9474369066995752E-10</v>
      </c>
      <c r="O947">
        <v>3.8677899231857819E-11</v>
      </c>
      <c r="P947">
        <v>0</v>
      </c>
      <c r="Q947">
        <v>0</v>
      </c>
      <c r="R947">
        <v>0</v>
      </c>
      <c r="S947">
        <v>7.5346052913889667E-5</v>
      </c>
      <c r="T947">
        <v>4.2684608291958899E-4</v>
      </c>
    </row>
    <row r="948" spans="1:20">
      <c r="A948" s="10">
        <v>942</v>
      </c>
      <c r="B948" s="10">
        <v>1.8173738285009701E-9</v>
      </c>
      <c r="C948" s="10">
        <v>2.3326529130894149E-7</v>
      </c>
      <c r="D948" s="10">
        <v>2.5195080377147059E-10</v>
      </c>
      <c r="E948" s="10">
        <v>5.9806644395468976E-10</v>
      </c>
      <c r="F948" s="10">
        <v>0</v>
      </c>
      <c r="G948" s="10">
        <v>5.9210092653657087E-8</v>
      </c>
      <c r="H948" s="10">
        <v>8.6678745942940897E-10</v>
      </c>
      <c r="I948" s="10">
        <v>5.9225266109807684E-10</v>
      </c>
      <c r="J948" s="10">
        <v>0</v>
      </c>
      <c r="K948">
        <v>0</v>
      </c>
      <c r="L948">
        <v>3.4644500472185851E-10</v>
      </c>
      <c r="M948">
        <v>2.189347626736725E-9</v>
      </c>
      <c r="N948">
        <v>3.5069478955808993E-8</v>
      </c>
      <c r="O948">
        <v>1.957235999393227E-8</v>
      </c>
      <c r="P948">
        <v>0</v>
      </c>
      <c r="Q948">
        <v>0</v>
      </c>
      <c r="R948">
        <v>2.2261148549828911E-9</v>
      </c>
      <c r="S948">
        <v>7.6989486233238166E-5</v>
      </c>
      <c r="T948">
        <v>3.8726639826290393E-4</v>
      </c>
    </row>
    <row r="949" spans="1:20">
      <c r="A949" s="10">
        <v>943</v>
      </c>
      <c r="B949" s="10">
        <v>5.2871731751637278E-6</v>
      </c>
      <c r="C949" s="10">
        <v>3.4098778096193069E-6</v>
      </c>
      <c r="D949" s="10">
        <v>3.7285893509878211E-6</v>
      </c>
      <c r="E949" s="10">
        <v>3.3854816200609731E-6</v>
      </c>
      <c r="F949" s="10">
        <v>2.3903163198604722E-6</v>
      </c>
      <c r="G949" s="10">
        <v>5.1159970726374552E-6</v>
      </c>
      <c r="H949" s="10">
        <v>2.6463292007460929E-6</v>
      </c>
      <c r="I949" s="10">
        <v>5.2975440455042524E-6</v>
      </c>
      <c r="J949" s="10">
        <v>3.0983745304143249E-6</v>
      </c>
      <c r="K949">
        <v>2.5832779418085601E-6</v>
      </c>
      <c r="L949">
        <v>2.0259670819878379E-6</v>
      </c>
      <c r="M949">
        <v>3.049325169066146E-6</v>
      </c>
      <c r="N949">
        <v>4.9743722854641617E-6</v>
      </c>
      <c r="O949">
        <v>4.913052629224111E-6</v>
      </c>
      <c r="P949">
        <v>2.2322900130322231E-6</v>
      </c>
      <c r="Q949">
        <v>2.7762560563849361E-6</v>
      </c>
      <c r="R949">
        <v>4.6607471057884591E-6</v>
      </c>
      <c r="S949">
        <v>6.640645637522277E-5</v>
      </c>
      <c r="T949">
        <v>2.6216372818973718E-4</v>
      </c>
    </row>
    <row r="950" spans="1:20">
      <c r="A950" s="10">
        <v>944</v>
      </c>
      <c r="B950" s="10">
        <v>4.0939615523566939E-5</v>
      </c>
      <c r="C950" s="10">
        <v>6.0364911960821218E-5</v>
      </c>
      <c r="D950" s="10">
        <v>7.4423874501339441E-5</v>
      </c>
      <c r="E950" s="10">
        <v>6.9826143541264031E-5</v>
      </c>
      <c r="F950" s="10">
        <v>7.4872379950904571E-5</v>
      </c>
      <c r="G950" s="10">
        <v>7.7706617100205697E-5</v>
      </c>
      <c r="H950" s="10">
        <v>6.4656958306167993E-5</v>
      </c>
      <c r="I950" s="10">
        <v>6.7827868907976332E-5</v>
      </c>
      <c r="J950" s="10">
        <v>5.8136587036845228E-5</v>
      </c>
      <c r="K950">
        <v>8.007408251617455E-5</v>
      </c>
      <c r="L950">
        <v>6.6983986846288923E-5</v>
      </c>
      <c r="M950">
        <v>8.8887277662549655E-5</v>
      </c>
      <c r="N950">
        <v>7.6243129765868754E-5</v>
      </c>
      <c r="O950">
        <v>6.4210601390410883E-5</v>
      </c>
      <c r="P950">
        <v>6.8348324575311307E-5</v>
      </c>
      <c r="Q950">
        <v>6.3401006253824917E-5</v>
      </c>
      <c r="R950">
        <v>4.5746966360690957E-5</v>
      </c>
      <c r="S950">
        <v>5.62100678736448E-5</v>
      </c>
      <c r="T950">
        <v>2.354806882901076E-4</v>
      </c>
    </row>
    <row r="951" spans="1:20">
      <c r="A951" s="10">
        <v>945</v>
      </c>
      <c r="B951" s="10">
        <v>9.2231765067229694E-5</v>
      </c>
      <c r="C951" s="10">
        <v>1.7797162415585411E-4</v>
      </c>
      <c r="D951" s="10">
        <v>1.9895560727970719E-4</v>
      </c>
      <c r="E951" s="10">
        <v>1.8129213418409599E-4</v>
      </c>
      <c r="F951" s="10">
        <v>2.2992844009794161E-4</v>
      </c>
      <c r="G951" s="10">
        <v>2.1752627095879509E-4</v>
      </c>
      <c r="H951" s="10">
        <v>2.080224914407361E-4</v>
      </c>
      <c r="I951" s="10">
        <v>1.758851527434854E-4</v>
      </c>
      <c r="J951" s="10">
        <v>1.7383136561231399E-4</v>
      </c>
      <c r="K951">
        <v>2.6001006612945909E-4</v>
      </c>
      <c r="L951">
        <v>2.0446823298470829E-4</v>
      </c>
      <c r="M951">
        <v>2.7347592803380141E-4</v>
      </c>
      <c r="N951">
        <v>2.3348290305046551E-4</v>
      </c>
      <c r="O951">
        <v>1.597352812410916E-4</v>
      </c>
      <c r="P951">
        <v>2.2633153601537409E-4</v>
      </c>
      <c r="Q951">
        <v>2.030748574978356E-4</v>
      </c>
      <c r="R951">
        <v>8.7784084489117239E-5</v>
      </c>
      <c r="S951">
        <v>6.248331770949713E-5</v>
      </c>
      <c r="T951">
        <v>2.3710468276138091E-4</v>
      </c>
    </row>
    <row r="952" spans="1:20">
      <c r="A952" s="10">
        <v>946</v>
      </c>
      <c r="B952" s="10">
        <v>1.3055102424419269E-4</v>
      </c>
      <c r="C952" s="10">
        <v>3.0212436220216612E-4</v>
      </c>
      <c r="D952" s="10">
        <v>2.8540192446387721E-4</v>
      </c>
      <c r="E952" s="10">
        <v>3.0531965938764141E-4</v>
      </c>
      <c r="F952" s="10">
        <v>3.4060096597500559E-4</v>
      </c>
      <c r="G952" s="10">
        <v>3.3092941318963701E-4</v>
      </c>
      <c r="H952" s="10">
        <v>3.2639668144398979E-4</v>
      </c>
      <c r="I952" s="10">
        <v>2.9989280034929618E-4</v>
      </c>
      <c r="J952" s="10">
        <v>2.7001311762009768E-4</v>
      </c>
      <c r="K952">
        <v>4.2266634436265068E-4</v>
      </c>
      <c r="L952">
        <v>3.2649437728140049E-4</v>
      </c>
      <c r="M952">
        <v>3.8249088247811969E-4</v>
      </c>
      <c r="N952">
        <v>3.4354725708614879E-4</v>
      </c>
      <c r="O952">
        <v>2.6058566419895319E-4</v>
      </c>
      <c r="P952">
        <v>3.7714909243603042E-4</v>
      </c>
      <c r="Q952">
        <v>3.449794819577449E-4</v>
      </c>
      <c r="R952">
        <v>1.434961566056142E-4</v>
      </c>
      <c r="S952">
        <v>5.8567148197333782E-5</v>
      </c>
      <c r="T952">
        <v>2.5893408008339721E-4</v>
      </c>
    </row>
    <row r="953" spans="1:20">
      <c r="A953" s="10">
        <v>947</v>
      </c>
      <c r="B953" s="10">
        <v>2.2085581671428431E-4</v>
      </c>
      <c r="C953" s="10">
        <v>3.7302015530620529E-4</v>
      </c>
      <c r="D953" s="10">
        <v>3.62086921255655E-4</v>
      </c>
      <c r="E953" s="10">
        <v>3.8495754299309283E-4</v>
      </c>
      <c r="F953" s="10">
        <v>4.4571705381532138E-4</v>
      </c>
      <c r="G953" s="10">
        <v>4.213509024390314E-4</v>
      </c>
      <c r="H953" s="10">
        <v>4.0070241979033689E-4</v>
      </c>
      <c r="I953" s="10">
        <v>3.8114544811381168E-4</v>
      </c>
      <c r="J953" s="10">
        <v>3.3691009504429931E-4</v>
      </c>
      <c r="K953">
        <v>4.6911074349831268E-4</v>
      </c>
      <c r="L953">
        <v>3.9893840957814863E-4</v>
      </c>
      <c r="M953">
        <v>3.9949831358409389E-4</v>
      </c>
      <c r="N953">
        <v>4.3078041623527381E-4</v>
      </c>
      <c r="O953">
        <v>3.2606441076411211E-4</v>
      </c>
      <c r="P953">
        <v>4.1140029820092752E-4</v>
      </c>
      <c r="Q953">
        <v>4.3953412079794987E-4</v>
      </c>
      <c r="R953">
        <v>1.987157703765354E-4</v>
      </c>
      <c r="S953">
        <v>5.3676418398304283E-5</v>
      </c>
      <c r="T953">
        <v>2.55475890719738E-4</v>
      </c>
    </row>
    <row r="954" spans="1:20">
      <c r="A954" s="10">
        <v>948</v>
      </c>
      <c r="B954" s="10">
        <v>2.809958754681785E-4</v>
      </c>
      <c r="C954" s="10">
        <v>4.0899212026375387E-4</v>
      </c>
      <c r="D954" s="10">
        <v>3.773083970912778E-4</v>
      </c>
      <c r="E954" s="10">
        <v>4.2339099487073088E-4</v>
      </c>
      <c r="F954" s="10">
        <v>5.1242550961158411E-4</v>
      </c>
      <c r="G954" s="10">
        <v>4.5968318385864522E-4</v>
      </c>
      <c r="H954" s="10">
        <v>4.2537747092753119E-4</v>
      </c>
      <c r="I954" s="10">
        <v>4.3787536019690941E-4</v>
      </c>
      <c r="J954" s="10">
        <v>3.6968573233031561E-4</v>
      </c>
      <c r="K954">
        <v>4.2885127433565148E-4</v>
      </c>
      <c r="L954">
        <v>4.1903081963678892E-4</v>
      </c>
      <c r="M954">
        <v>3.8978714455084249E-4</v>
      </c>
      <c r="N954">
        <v>4.089066328874799E-4</v>
      </c>
      <c r="O954">
        <v>3.70927767740788E-4</v>
      </c>
      <c r="P954">
        <v>5.0940798292990763E-4</v>
      </c>
      <c r="Q954">
        <v>4.8024073237718607E-4</v>
      </c>
      <c r="R954">
        <v>2.4551093074313068E-4</v>
      </c>
      <c r="S954">
        <v>6.3302930927616798E-5</v>
      </c>
      <c r="T954">
        <v>3.0695291324071058E-4</v>
      </c>
    </row>
    <row r="955" spans="1:20">
      <c r="A955" s="10">
        <v>949</v>
      </c>
      <c r="B955" s="10">
        <v>2.6979491840272362E-4</v>
      </c>
      <c r="C955" s="10">
        <v>4.1631832347396538E-4</v>
      </c>
      <c r="D955" s="10">
        <v>4.358867574075017E-4</v>
      </c>
      <c r="E955" s="10">
        <v>4.1608894862837719E-4</v>
      </c>
      <c r="F955" s="10">
        <v>4.8878748521976223E-4</v>
      </c>
      <c r="G955" s="10">
        <v>4.8371652524069878E-4</v>
      </c>
      <c r="H955" s="10">
        <v>4.0889370296835639E-4</v>
      </c>
      <c r="I955" s="10">
        <v>4.7296562110829581E-4</v>
      </c>
      <c r="J955" s="10">
        <v>3.7089274256493668E-4</v>
      </c>
      <c r="K955">
        <v>5.066132545165277E-4</v>
      </c>
      <c r="L955">
        <v>4.0898402998152333E-4</v>
      </c>
      <c r="M955">
        <v>4.3521524283386231E-4</v>
      </c>
      <c r="N955">
        <v>3.8822027954958871E-4</v>
      </c>
      <c r="O955">
        <v>3.9472929359692148E-4</v>
      </c>
      <c r="P955">
        <v>4.8499043352978122E-4</v>
      </c>
      <c r="Q955">
        <v>4.5894967855465772E-4</v>
      </c>
      <c r="R955">
        <v>3.3236559836707479E-4</v>
      </c>
      <c r="S955">
        <v>9.0743179611362982E-5</v>
      </c>
      <c r="T955">
        <v>3.8635352235721399E-4</v>
      </c>
    </row>
    <row r="956" spans="1:20">
      <c r="A956" s="10">
        <v>950</v>
      </c>
      <c r="B956" s="10">
        <v>3.229163906987325E-4</v>
      </c>
      <c r="C956" s="10">
        <v>3.8096017777935901E-4</v>
      </c>
      <c r="D956" s="10">
        <v>4.1433034333982789E-4</v>
      </c>
      <c r="E956" s="10">
        <v>3.7700852687371341E-4</v>
      </c>
      <c r="F956" s="10">
        <v>3.7047017017473511E-4</v>
      </c>
      <c r="G956" s="10">
        <v>4.5915359026028272E-4</v>
      </c>
      <c r="H956" s="10">
        <v>3.6626338505855988E-4</v>
      </c>
      <c r="I956" s="10">
        <v>4.4211723554178661E-4</v>
      </c>
      <c r="J956" s="10">
        <v>3.5240179331583389E-4</v>
      </c>
      <c r="K956">
        <v>4.5094410400670272E-4</v>
      </c>
      <c r="L956">
        <v>4.466893287648012E-4</v>
      </c>
      <c r="M956">
        <v>3.5976680002301878E-4</v>
      </c>
      <c r="N956">
        <v>4.1231600003615627E-4</v>
      </c>
      <c r="O956">
        <v>4.0103798879816707E-4</v>
      </c>
      <c r="P956">
        <v>4.1380343852426689E-4</v>
      </c>
      <c r="Q956">
        <v>3.5902736406013771E-4</v>
      </c>
      <c r="R956">
        <v>2.7500920651294471E-4</v>
      </c>
      <c r="S956">
        <v>1.133959799486879E-4</v>
      </c>
      <c r="T956">
        <v>4.5037391277968469E-4</v>
      </c>
    </row>
    <row r="957" spans="1:20">
      <c r="A957" s="10">
        <v>951</v>
      </c>
      <c r="B957" s="10">
        <v>2.579182011687043E-4</v>
      </c>
      <c r="C957" s="10">
        <v>2.9173661773972018E-4</v>
      </c>
      <c r="D957" s="10">
        <v>3.3613231478452142E-4</v>
      </c>
      <c r="E957" s="10">
        <v>2.9307775683738848E-4</v>
      </c>
      <c r="F957" s="10">
        <v>2.6894523955392258E-4</v>
      </c>
      <c r="G957" s="10">
        <v>3.5930767200117992E-4</v>
      </c>
      <c r="H957" s="10">
        <v>3.0636198322172182E-4</v>
      </c>
      <c r="I957" s="10">
        <v>3.5052839643672748E-4</v>
      </c>
      <c r="J957" s="10">
        <v>2.7612192704738921E-4</v>
      </c>
      <c r="K957">
        <v>2.9524736060158191E-4</v>
      </c>
      <c r="L957">
        <v>3.7857210587285847E-4</v>
      </c>
      <c r="M957">
        <v>3.4409048150681708E-4</v>
      </c>
      <c r="N957">
        <v>3.2997121264580762E-4</v>
      </c>
      <c r="O957">
        <v>3.6489504606547479E-4</v>
      </c>
      <c r="P957">
        <v>3.3183565754990558E-4</v>
      </c>
      <c r="Q957">
        <v>3.3098977950400687E-4</v>
      </c>
      <c r="R957">
        <v>2.1939124340194209E-4</v>
      </c>
      <c r="S957">
        <v>1.2713008151937259E-4</v>
      </c>
      <c r="T957">
        <v>4.3741357446167419E-4</v>
      </c>
    </row>
    <row r="958" spans="1:20">
      <c r="A958" s="10">
        <v>952</v>
      </c>
      <c r="B958" s="10">
        <v>1.4670407773056739E-4</v>
      </c>
      <c r="C958" s="10">
        <v>2.082632507890527E-4</v>
      </c>
      <c r="D958" s="10">
        <v>2.291664768675903E-4</v>
      </c>
      <c r="E958" s="10">
        <v>1.7898839374326029E-4</v>
      </c>
      <c r="F958" s="10">
        <v>1.7546105134751301E-4</v>
      </c>
      <c r="G958" s="10">
        <v>2.0014676506098251E-4</v>
      </c>
      <c r="H958" s="10">
        <v>1.8469831605732019E-4</v>
      </c>
      <c r="I958" s="10">
        <v>2.0807953937672279E-4</v>
      </c>
      <c r="J958" s="10">
        <v>1.6191098191787931E-4</v>
      </c>
      <c r="K958">
        <v>1.806535881301269E-4</v>
      </c>
      <c r="L958">
        <v>2.7252400519393839E-4</v>
      </c>
      <c r="M958">
        <v>2.294843360996674E-4</v>
      </c>
      <c r="N958">
        <v>1.8615794976224891E-4</v>
      </c>
      <c r="O958">
        <v>2.8051267232620682E-4</v>
      </c>
      <c r="P958">
        <v>2.126960411623733E-4</v>
      </c>
      <c r="Q958">
        <v>2.1539200529060149E-4</v>
      </c>
      <c r="R958">
        <v>1.2010707739841899E-4</v>
      </c>
      <c r="S958">
        <v>1.3336656355767009E-4</v>
      </c>
      <c r="T958">
        <v>4.0813411210326969E-4</v>
      </c>
    </row>
    <row r="959" spans="1:20">
      <c r="A959" s="10">
        <v>953</v>
      </c>
      <c r="B959" s="10">
        <v>3.9924074446052952E-5</v>
      </c>
      <c r="C959" s="10">
        <v>1.150903508207352E-4</v>
      </c>
      <c r="D959" s="10">
        <v>1.104052507328902E-4</v>
      </c>
      <c r="E959" s="10">
        <v>6.5319034310677118E-5</v>
      </c>
      <c r="F959" s="10">
        <v>3.8723246950635412E-5</v>
      </c>
      <c r="G959" s="10">
        <v>6.5706030138447779E-5</v>
      </c>
      <c r="H959" s="10">
        <v>6.6473040556321239E-5</v>
      </c>
      <c r="I959" s="10">
        <v>7.0227669468152305E-5</v>
      </c>
      <c r="J959" s="10">
        <v>7.5542493454527066E-5</v>
      </c>
      <c r="K959">
        <v>6.7131269623175408E-5</v>
      </c>
      <c r="L959">
        <v>1.2619386326828761E-4</v>
      </c>
      <c r="M959">
        <v>8.8724053721513877E-5</v>
      </c>
      <c r="N959">
        <v>5.448647955147973E-5</v>
      </c>
      <c r="O959">
        <v>1.741148276003044E-4</v>
      </c>
      <c r="P959">
        <v>3.9062696643791522E-5</v>
      </c>
      <c r="Q959">
        <v>8.1779186895819856E-5</v>
      </c>
      <c r="R959">
        <v>2.9335031984854509E-5</v>
      </c>
      <c r="S959">
        <v>1.5312839495830571E-4</v>
      </c>
      <c r="T959">
        <v>3.210869646600046E-4</v>
      </c>
    </row>
    <row r="960" spans="1:20">
      <c r="A960" s="10">
        <v>954</v>
      </c>
      <c r="B960" s="10">
        <v>1.47678746441571E-5</v>
      </c>
      <c r="C960" s="10">
        <v>9.2194852238311218E-5</v>
      </c>
      <c r="D960" s="10">
        <v>7.9372218881437292E-5</v>
      </c>
      <c r="E960" s="10">
        <v>4.2267908877942512E-5</v>
      </c>
      <c r="F960" s="10">
        <v>5.8387364889375703E-8</v>
      </c>
      <c r="G960" s="10">
        <v>6.3093768309693251E-5</v>
      </c>
      <c r="H960" s="10">
        <v>3.8422850320401811E-5</v>
      </c>
      <c r="I960" s="10">
        <v>4.2288712098619233E-5</v>
      </c>
      <c r="J960" s="10">
        <v>7.0565753047811187E-5</v>
      </c>
      <c r="K960">
        <v>3.0485902112798379E-5</v>
      </c>
      <c r="L960">
        <v>4.3112944426772833E-5</v>
      </c>
      <c r="M960">
        <v>5.4455672232578332E-5</v>
      </c>
      <c r="N960">
        <v>1.0211342896703051E-5</v>
      </c>
      <c r="O960">
        <v>1.4289375283470281E-4</v>
      </c>
      <c r="P960">
        <v>3.2456122194310922E-6</v>
      </c>
      <c r="Q960">
        <v>4.2677690349155152E-5</v>
      </c>
      <c r="R960">
        <v>3.4294690662795791E-6</v>
      </c>
      <c r="S960">
        <v>1.785102620418639E-4</v>
      </c>
      <c r="T960">
        <v>3.3881342627684898E-4</v>
      </c>
    </row>
    <row r="961" spans="1:20">
      <c r="A961" s="10">
        <v>955</v>
      </c>
      <c r="B961" s="10">
        <v>1.043494017828544E-5</v>
      </c>
      <c r="C961" s="10">
        <v>8.5254528771310721E-5</v>
      </c>
      <c r="D961" s="10">
        <v>7.1159672473503072E-5</v>
      </c>
      <c r="E961" s="10">
        <v>2.394441817572533E-5</v>
      </c>
      <c r="F961" s="10">
        <v>0</v>
      </c>
      <c r="G961" s="10">
        <v>6.8138393774516633E-5</v>
      </c>
      <c r="H961" s="10">
        <v>4.0428519407444552E-5</v>
      </c>
      <c r="I961" s="10">
        <v>4.521512350178203E-5</v>
      </c>
      <c r="J961" s="10">
        <v>8.1189468990148201E-5</v>
      </c>
      <c r="K961">
        <v>2.4857702480831361E-5</v>
      </c>
      <c r="L961">
        <v>3.5198032978480201E-5</v>
      </c>
      <c r="M961">
        <v>5.494442255568049E-5</v>
      </c>
      <c r="N961">
        <v>1.2041646248352101E-5</v>
      </c>
      <c r="O961">
        <v>1.273433534074876E-4</v>
      </c>
      <c r="P961">
        <v>7.4121216563916218E-6</v>
      </c>
      <c r="Q961">
        <v>4.1402095716276513E-5</v>
      </c>
      <c r="R961">
        <v>3.3458506270392839E-6</v>
      </c>
      <c r="S961">
        <v>1.660944543790484E-4</v>
      </c>
      <c r="T961">
        <v>3.6264295990720552E-4</v>
      </c>
    </row>
    <row r="962" spans="1:20">
      <c r="A962" s="10">
        <v>956</v>
      </c>
      <c r="B962" s="10">
        <v>6.3238427688199419E-6</v>
      </c>
      <c r="C962" s="10">
        <v>4.7799669290078662E-5</v>
      </c>
      <c r="D962" s="10">
        <v>3.5926651317205892E-5</v>
      </c>
      <c r="E962" s="10">
        <v>9.1798138584826799E-6</v>
      </c>
      <c r="F962" s="10">
        <v>0</v>
      </c>
      <c r="G962" s="10">
        <v>5.6171728946029109E-5</v>
      </c>
      <c r="H962" s="10">
        <v>3.3920633322327131E-5</v>
      </c>
      <c r="I962" s="10">
        <v>3.2034381631988908E-5</v>
      </c>
      <c r="J962" s="10">
        <v>6.0769456258336207E-5</v>
      </c>
      <c r="K962">
        <v>1.144627749282965E-5</v>
      </c>
      <c r="L962">
        <v>7.5214220989712588E-6</v>
      </c>
      <c r="M962">
        <v>3.9638979527448033E-5</v>
      </c>
      <c r="N962">
        <v>4.1078868374047882E-6</v>
      </c>
      <c r="O962">
        <v>8.996484115488577E-5</v>
      </c>
      <c r="P962">
        <v>7.4918608624750533E-6</v>
      </c>
      <c r="Q962">
        <v>2.0130495632709921E-5</v>
      </c>
      <c r="R962">
        <v>5.1311947407355626E-7</v>
      </c>
      <c r="S962">
        <v>1.7143693366564549E-4</v>
      </c>
      <c r="T962">
        <v>2.9376628623922708E-4</v>
      </c>
    </row>
    <row r="963" spans="1:20">
      <c r="A963" s="10">
        <v>957</v>
      </c>
      <c r="B963" s="10">
        <v>1.035284927882117E-6</v>
      </c>
      <c r="C963" s="10">
        <v>1.8306895254305439E-5</v>
      </c>
      <c r="D963" s="10">
        <v>1.611094315712307E-5</v>
      </c>
      <c r="E963" s="10">
        <v>1.9322146650843819E-6</v>
      </c>
      <c r="F963" s="10">
        <v>0</v>
      </c>
      <c r="G963" s="10">
        <v>3.2553940561833142E-5</v>
      </c>
      <c r="H963" s="10">
        <v>2.0173800940516819E-5</v>
      </c>
      <c r="I963" s="10">
        <v>1.9626998953501599E-5</v>
      </c>
      <c r="J963" s="10">
        <v>2.9849480031398381E-5</v>
      </c>
      <c r="K963">
        <v>6.5020696297419397E-6</v>
      </c>
      <c r="L963">
        <v>1.691806439725076E-7</v>
      </c>
      <c r="M963">
        <v>1.9266128113335029E-5</v>
      </c>
      <c r="N963">
        <v>6.2527373335088644E-7</v>
      </c>
      <c r="O963">
        <v>1.409755251082641E-5</v>
      </c>
      <c r="P963">
        <v>7.4882363531076246E-6</v>
      </c>
      <c r="Q963">
        <v>1.171094334840047E-5</v>
      </c>
      <c r="R963">
        <v>0</v>
      </c>
      <c r="S963">
        <v>1.6798364825034641E-4</v>
      </c>
      <c r="T963">
        <v>2.2750424831084371E-4</v>
      </c>
    </row>
    <row r="964" spans="1:20">
      <c r="A964" s="10">
        <v>958</v>
      </c>
      <c r="B964" s="10">
        <v>6.5524362524184647E-8</v>
      </c>
      <c r="C964" s="10">
        <v>1.0785502077794239E-5</v>
      </c>
      <c r="D964" s="10">
        <v>6.1755739497197739E-6</v>
      </c>
      <c r="E964" s="10">
        <v>0</v>
      </c>
      <c r="F964" s="10">
        <v>0</v>
      </c>
      <c r="G964" s="10">
        <v>9.9903594313404014E-6</v>
      </c>
      <c r="H964" s="10">
        <v>9.2386958088023674E-6</v>
      </c>
      <c r="I964" s="10">
        <v>8.6302248844747832E-6</v>
      </c>
      <c r="J964" s="10">
        <v>8.4729228937769534E-6</v>
      </c>
      <c r="K964">
        <v>4.7758368769472611E-6</v>
      </c>
      <c r="L964">
        <v>3.4644500472185838E-8</v>
      </c>
      <c r="M964">
        <v>8.4588792389566719E-6</v>
      </c>
      <c r="N964">
        <v>4.8316159296177702E-10</v>
      </c>
      <c r="O964">
        <v>3.997541919668633E-6</v>
      </c>
      <c r="P964">
        <v>5.7122267630675779E-6</v>
      </c>
      <c r="Q964">
        <v>0</v>
      </c>
      <c r="R964">
        <v>0</v>
      </c>
      <c r="S964">
        <v>1.7371510185595649E-4</v>
      </c>
      <c r="T964">
        <v>1.9966464472454879E-4</v>
      </c>
    </row>
    <row r="965" spans="1:20">
      <c r="A965" s="10">
        <v>959</v>
      </c>
      <c r="B965" s="10">
        <v>0</v>
      </c>
      <c r="C965" s="10">
        <v>5.7261679902954634E-6</v>
      </c>
      <c r="D965" s="10">
        <v>1.0854760485914299E-6</v>
      </c>
      <c r="E965" s="10">
        <v>0</v>
      </c>
      <c r="F965" s="10">
        <v>0</v>
      </c>
      <c r="G965" s="10">
        <v>1.5191212498296989E-6</v>
      </c>
      <c r="H965" s="10">
        <v>1.9104662365408349E-6</v>
      </c>
      <c r="I965" s="10">
        <v>2.13913571883986E-6</v>
      </c>
      <c r="J965" s="10">
        <v>1.873630502123061E-6</v>
      </c>
      <c r="K965">
        <v>1.498378878119943E-6</v>
      </c>
      <c r="L965">
        <v>0</v>
      </c>
      <c r="M965">
        <v>1.746871498637058E-6</v>
      </c>
      <c r="N965">
        <v>4.294769715215796E-10</v>
      </c>
      <c r="O965">
        <v>8.5715623487898047E-7</v>
      </c>
      <c r="P965">
        <v>1.105475357065743E-7</v>
      </c>
      <c r="Q965">
        <v>0</v>
      </c>
      <c r="R965">
        <v>0</v>
      </c>
      <c r="S965">
        <v>1.9557078069884929E-4</v>
      </c>
      <c r="T965">
        <v>1.9867117824011419E-4</v>
      </c>
    </row>
    <row r="966" spans="1:20">
      <c r="A966" s="10">
        <v>960</v>
      </c>
      <c r="B966" s="10">
        <v>0</v>
      </c>
      <c r="C966" s="10">
        <v>1.3035877075702849E-6</v>
      </c>
      <c r="D966" s="10">
        <v>2.9876566264367432E-7</v>
      </c>
      <c r="E966" s="10">
        <v>0</v>
      </c>
      <c r="F966" s="10">
        <v>0</v>
      </c>
      <c r="G966" s="10">
        <v>1.1606988704147531E-7</v>
      </c>
      <c r="H966" s="10">
        <v>8.5845296462720322E-8</v>
      </c>
      <c r="I966" s="10">
        <v>3.2289037275592908E-7</v>
      </c>
      <c r="J966" s="10">
        <v>5.4870014230714836E-7</v>
      </c>
      <c r="K966">
        <v>0</v>
      </c>
      <c r="L966">
        <v>1.154816682406195E-9</v>
      </c>
      <c r="M966">
        <v>2.3895832072213843E-7</v>
      </c>
      <c r="N966">
        <v>4.4737184533497881E-10</v>
      </c>
      <c r="O966">
        <v>1.3668286114798161E-7</v>
      </c>
      <c r="P966">
        <v>0</v>
      </c>
      <c r="Q966">
        <v>0</v>
      </c>
      <c r="R966">
        <v>0</v>
      </c>
      <c r="S966">
        <v>2.154369793502273E-4</v>
      </c>
      <c r="T966">
        <v>1.6644060803023769E-4</v>
      </c>
    </row>
    <row r="967" spans="1:20">
      <c r="A967" s="10">
        <v>961</v>
      </c>
      <c r="B967" s="10">
        <v>0</v>
      </c>
      <c r="C967" s="10">
        <v>0</v>
      </c>
      <c r="D967" s="10">
        <v>7.9760425879654106E-8</v>
      </c>
      <c r="E967" s="10">
        <v>0</v>
      </c>
      <c r="F967" s="10">
        <v>0</v>
      </c>
      <c r="G967" s="10">
        <v>2.4506736148231921E-8</v>
      </c>
      <c r="H967" s="10">
        <v>1.8085853720786711E-9</v>
      </c>
      <c r="I967" s="10">
        <v>1.386737938180863E-9</v>
      </c>
      <c r="J967" s="10">
        <v>2.3564937439644589E-8</v>
      </c>
      <c r="K967">
        <v>0</v>
      </c>
      <c r="L967">
        <v>0</v>
      </c>
      <c r="M967">
        <v>1.3842419552128201E-7</v>
      </c>
      <c r="N967">
        <v>9.7527062283025384E-10</v>
      </c>
      <c r="O967">
        <v>2.6799486623318371E-8</v>
      </c>
      <c r="P967">
        <v>0</v>
      </c>
      <c r="Q967">
        <v>0</v>
      </c>
      <c r="R967">
        <v>0</v>
      </c>
      <c r="S967">
        <v>2.140994808472372E-4</v>
      </c>
      <c r="T967">
        <v>1.3566980337459199E-4</v>
      </c>
    </row>
    <row r="968" spans="1:20">
      <c r="A968" s="10">
        <v>962</v>
      </c>
      <c r="B968" s="10">
        <v>0</v>
      </c>
      <c r="C968" s="10">
        <v>0</v>
      </c>
      <c r="D968" s="10">
        <v>1.919625171592157E-10</v>
      </c>
      <c r="E968" s="10">
        <v>0</v>
      </c>
      <c r="F968" s="10">
        <v>0</v>
      </c>
      <c r="G968" s="10">
        <v>9.5451275260501456E-9</v>
      </c>
      <c r="H968" s="10">
        <v>0</v>
      </c>
      <c r="I968" s="10">
        <v>0</v>
      </c>
      <c r="J968" s="10">
        <v>2.8749223676366399E-8</v>
      </c>
      <c r="K968">
        <v>0</v>
      </c>
      <c r="L968">
        <v>0</v>
      </c>
      <c r="M968">
        <v>4.2232874629198438E-8</v>
      </c>
      <c r="N968">
        <v>6.0842570965557115E-10</v>
      </c>
      <c r="O968">
        <v>3.313406700862487E-9</v>
      </c>
      <c r="P968">
        <v>0</v>
      </c>
      <c r="Q968">
        <v>0</v>
      </c>
      <c r="R968">
        <v>0</v>
      </c>
      <c r="S968">
        <v>2.1041055752542401E-4</v>
      </c>
      <c r="T968">
        <v>1.354265335410531E-4</v>
      </c>
    </row>
    <row r="969" spans="1:20">
      <c r="A969" s="10">
        <v>963</v>
      </c>
      <c r="B969" s="10">
        <v>0</v>
      </c>
      <c r="C969" s="10">
        <v>5.3257715777632913E-7</v>
      </c>
      <c r="D969" s="10">
        <v>9.5981258579607837E-11</v>
      </c>
      <c r="E969" s="10">
        <v>0</v>
      </c>
      <c r="F969" s="10">
        <v>0</v>
      </c>
      <c r="G969" s="10">
        <v>7.2724781150858246E-8</v>
      </c>
      <c r="H969" s="10">
        <v>0</v>
      </c>
      <c r="I969" s="10">
        <v>0</v>
      </c>
      <c r="J969" s="10">
        <v>2.3564937439644592E-10</v>
      </c>
      <c r="K969">
        <v>0</v>
      </c>
      <c r="L969">
        <v>0</v>
      </c>
      <c r="M969">
        <v>2.5331828769684929E-8</v>
      </c>
      <c r="N969">
        <v>6.8000520490916777E-10</v>
      </c>
      <c r="O969">
        <v>0</v>
      </c>
      <c r="P969">
        <v>0</v>
      </c>
      <c r="Q969">
        <v>0</v>
      </c>
      <c r="R969">
        <v>0</v>
      </c>
      <c r="S969">
        <v>1.9537124274051471E-4</v>
      </c>
      <c r="T969">
        <v>1.294251367402735E-4</v>
      </c>
    </row>
    <row r="970" spans="1:20">
      <c r="A970" s="10">
        <v>964</v>
      </c>
      <c r="B970" s="10">
        <v>0</v>
      </c>
      <c r="C970" s="10">
        <v>5.7900246922722637E-7</v>
      </c>
      <c r="D970" s="10">
        <v>3.839250343184313E-10</v>
      </c>
      <c r="E970" s="10">
        <v>0</v>
      </c>
      <c r="F970" s="10">
        <v>0</v>
      </c>
      <c r="G970" s="10">
        <v>2.0453844698678881E-7</v>
      </c>
      <c r="H970" s="10">
        <v>0</v>
      </c>
      <c r="I970" s="10">
        <v>0</v>
      </c>
      <c r="J970" s="10">
        <v>2.3564937439644592E-10</v>
      </c>
      <c r="K970">
        <v>0</v>
      </c>
      <c r="L970">
        <v>0</v>
      </c>
      <c r="M970">
        <v>1.2920740092216741E-9</v>
      </c>
      <c r="N970">
        <v>6.6211033109576856E-10</v>
      </c>
      <c r="O970">
        <v>5.1570532309143761E-11</v>
      </c>
      <c r="P970">
        <v>0</v>
      </c>
      <c r="Q970">
        <v>0</v>
      </c>
      <c r="R970">
        <v>0</v>
      </c>
      <c r="S970">
        <v>1.7226966098658319E-4</v>
      </c>
      <c r="T970">
        <v>1.25743627748307E-4</v>
      </c>
    </row>
    <row r="971" spans="1:20">
      <c r="A971" s="10">
        <v>965</v>
      </c>
      <c r="B971" s="10">
        <v>0</v>
      </c>
      <c r="C971" s="10">
        <v>5.7856449459089708E-7</v>
      </c>
      <c r="D971" s="10">
        <v>9.5981258579607837E-11</v>
      </c>
      <c r="E971" s="10">
        <v>0</v>
      </c>
      <c r="F971" s="10">
        <v>0</v>
      </c>
      <c r="G971" s="10">
        <v>0</v>
      </c>
      <c r="H971" s="10">
        <v>0</v>
      </c>
      <c r="I971" s="10">
        <v>0</v>
      </c>
      <c r="J971" s="10">
        <v>0</v>
      </c>
      <c r="K971">
        <v>0</v>
      </c>
      <c r="L971">
        <v>0</v>
      </c>
      <c r="M971">
        <v>0</v>
      </c>
      <c r="N971">
        <v>6.2632058346897015E-10</v>
      </c>
      <c r="O971">
        <v>0</v>
      </c>
      <c r="P971">
        <v>0</v>
      </c>
      <c r="Q971">
        <v>0</v>
      </c>
      <c r="R971">
        <v>0</v>
      </c>
      <c r="S971">
        <v>1.767130479680108E-4</v>
      </c>
      <c r="T971">
        <v>1.3879261163202009E-4</v>
      </c>
    </row>
    <row r="972" spans="1:20">
      <c r="A972" s="10">
        <v>966</v>
      </c>
      <c r="B972" s="10">
        <v>1.724650673985615E-9</v>
      </c>
      <c r="C972" s="10">
        <v>4.5803387467309632E-7</v>
      </c>
      <c r="D972" s="10">
        <v>1.559695451918627E-10</v>
      </c>
      <c r="E972" s="10">
        <v>6.4407155502812748E-10</v>
      </c>
      <c r="F972" s="10">
        <v>0</v>
      </c>
      <c r="G972" s="10">
        <v>1.294463226995094E-9</v>
      </c>
      <c r="H972" s="10">
        <v>8.8345644903382076E-10</v>
      </c>
      <c r="I972" s="10">
        <v>1.2913997049309289E-9</v>
      </c>
      <c r="J972" s="10">
        <v>9.4259749758578359E-11</v>
      </c>
      <c r="K972">
        <v>0</v>
      </c>
      <c r="L972">
        <v>3.4644500472185851E-10</v>
      </c>
      <c r="M972">
        <v>3.2301850230541851E-9</v>
      </c>
      <c r="N972">
        <v>3.5487771631197189E-8</v>
      </c>
      <c r="O972">
        <v>1.7516253614627611E-8</v>
      </c>
      <c r="P972">
        <v>0</v>
      </c>
      <c r="Q972">
        <v>0</v>
      </c>
      <c r="R972">
        <v>1.4469746557388791E-9</v>
      </c>
      <c r="S972">
        <v>1.6774425648911399E-4</v>
      </c>
      <c r="T972">
        <v>8.9604575949003934E-5</v>
      </c>
    </row>
    <row r="973" spans="1:20">
      <c r="A973" s="10">
        <v>967</v>
      </c>
      <c r="B973" s="10">
        <v>9.2565401521806833E-6</v>
      </c>
      <c r="C973" s="10">
        <v>3.443676312304833E-6</v>
      </c>
      <c r="D973" s="10">
        <v>2.8636938315668488E-6</v>
      </c>
      <c r="E973" s="10">
        <v>5.1142501827008463E-6</v>
      </c>
      <c r="F973" s="10">
        <v>2.50168687559889E-6</v>
      </c>
      <c r="G973" s="10">
        <v>6.3392553527752726E-6</v>
      </c>
      <c r="H973" s="10">
        <v>1.5805640124088209E-6</v>
      </c>
      <c r="I973" s="10">
        <v>6.9351443212207199E-6</v>
      </c>
      <c r="J973" s="10">
        <v>2.8034770120602528E-6</v>
      </c>
      <c r="K973">
        <v>3.7785890448757001E-6</v>
      </c>
      <c r="L973">
        <v>1.383629172816452E-6</v>
      </c>
      <c r="M973">
        <v>3.797405513102501E-6</v>
      </c>
      <c r="N973">
        <v>3.7911430971891708E-6</v>
      </c>
      <c r="O973">
        <v>4.3802299183538738E-6</v>
      </c>
      <c r="P973">
        <v>1.408574952916965E-6</v>
      </c>
      <c r="Q973">
        <v>2.9946566991283988E-6</v>
      </c>
      <c r="R973">
        <v>9.4355408582412607E-6</v>
      </c>
      <c r="S973">
        <v>1.6695042178915671E-4</v>
      </c>
      <c r="T973">
        <v>5.2652244575338582E-5</v>
      </c>
    </row>
    <row r="974" spans="1:20">
      <c r="A974" s="10">
        <v>968</v>
      </c>
      <c r="B974" s="10">
        <v>1.0972093448399621E-4</v>
      </c>
      <c r="C974" s="10">
        <v>5.3418038583134411E-5</v>
      </c>
      <c r="D974" s="10">
        <v>5.9957474228719372E-5</v>
      </c>
      <c r="E974" s="10">
        <v>7.9774484281506267E-5</v>
      </c>
      <c r="F974" s="10">
        <v>6.320961524052065E-5</v>
      </c>
      <c r="G974" s="10">
        <v>8.0170658628251628E-5</v>
      </c>
      <c r="H974" s="10">
        <v>4.2573566251064572E-5</v>
      </c>
      <c r="I974" s="10">
        <v>9.2786168864146098E-5</v>
      </c>
      <c r="J974" s="10">
        <v>4.3558805377538659E-5</v>
      </c>
      <c r="K974">
        <v>7.5590658111726532E-5</v>
      </c>
      <c r="L974">
        <v>4.6534637386325332E-5</v>
      </c>
      <c r="M974">
        <v>8.3927006438421259E-5</v>
      </c>
      <c r="N974">
        <v>4.4929051133665908E-5</v>
      </c>
      <c r="O974">
        <v>6.2838138161083252E-5</v>
      </c>
      <c r="P974">
        <v>3.8155617868225397E-5</v>
      </c>
      <c r="Q974">
        <v>5.8672580461791687E-5</v>
      </c>
      <c r="R974">
        <v>1.1818335242004991E-4</v>
      </c>
      <c r="S974">
        <v>1.6590078674656429E-4</v>
      </c>
      <c r="T974">
        <v>3.4912126390309589E-5</v>
      </c>
    </row>
    <row r="975" spans="1:20">
      <c r="A975" s="10">
        <v>969</v>
      </c>
      <c r="B975" s="10">
        <v>2.5773797826404471E-4</v>
      </c>
      <c r="C975" s="10">
        <v>1.4716200492026889E-4</v>
      </c>
      <c r="D975" s="10">
        <v>1.5792733071221749E-4</v>
      </c>
      <c r="E975" s="10">
        <v>2.003486128197685E-4</v>
      </c>
      <c r="F975" s="10">
        <v>1.919862355789705E-4</v>
      </c>
      <c r="G975" s="10">
        <v>2.0476861429057051E-4</v>
      </c>
      <c r="H975" s="10">
        <v>1.3027606944491591E-4</v>
      </c>
      <c r="I975" s="10">
        <v>2.4197701354028851E-4</v>
      </c>
      <c r="J975" s="10">
        <v>1.165719927976345E-4</v>
      </c>
      <c r="K975">
        <v>2.3280766862316551E-4</v>
      </c>
      <c r="L975">
        <v>1.4013531549059369E-4</v>
      </c>
      <c r="M975">
        <v>2.3708365861762129E-4</v>
      </c>
      <c r="N975">
        <v>9.4107101369051417E-5</v>
      </c>
      <c r="O975">
        <v>1.610005338998894E-4</v>
      </c>
      <c r="P975">
        <v>9.5295192531130648E-5</v>
      </c>
      <c r="Q975">
        <v>1.635575956420812E-4</v>
      </c>
      <c r="R975">
        <v>2.9046979679228641E-4</v>
      </c>
      <c r="S975">
        <v>1.6156553423426681E-4</v>
      </c>
      <c r="T975">
        <v>1.92150356908049E-5</v>
      </c>
    </row>
    <row r="976" spans="1:20">
      <c r="A976" s="10">
        <v>970</v>
      </c>
      <c r="B976" s="10">
        <v>3.6836293877839102E-4</v>
      </c>
      <c r="C976" s="10">
        <v>2.290154460329114E-4</v>
      </c>
      <c r="D976" s="10">
        <v>2.2672312635926129E-4</v>
      </c>
      <c r="E976" s="10">
        <v>2.8771612567116801E-4</v>
      </c>
      <c r="F976" s="10">
        <v>3.0491191203891238E-4</v>
      </c>
      <c r="G976" s="10">
        <v>2.9915812763195183E-4</v>
      </c>
      <c r="H976" s="10">
        <v>2.3484291446684789E-4</v>
      </c>
      <c r="I976" s="10">
        <v>3.6112255136866499E-4</v>
      </c>
      <c r="J976" s="10">
        <v>1.749032615651374E-4</v>
      </c>
      <c r="K976">
        <v>3.6364040485286438E-4</v>
      </c>
      <c r="L976">
        <v>2.3173244439172151E-4</v>
      </c>
      <c r="M976">
        <v>3.379051787636205E-4</v>
      </c>
      <c r="N976">
        <v>2.3252628559672649E-4</v>
      </c>
      <c r="O976">
        <v>2.423860397912223E-4</v>
      </c>
      <c r="P976">
        <v>1.8534572000759199E-4</v>
      </c>
      <c r="Q976">
        <v>2.7725287199998721E-4</v>
      </c>
      <c r="R976">
        <v>4.1485786001545162E-4</v>
      </c>
      <c r="S976">
        <v>1.5435858921012359E-4</v>
      </c>
      <c r="T976">
        <v>6.3189364365723836E-6</v>
      </c>
    </row>
    <row r="977" spans="1:20">
      <c r="A977" s="10">
        <v>971</v>
      </c>
      <c r="B977" s="10">
        <v>4.3796823896064913E-4</v>
      </c>
      <c r="C977" s="10">
        <v>2.8259122337119302E-4</v>
      </c>
      <c r="D977" s="10">
        <v>2.8530622635001039E-4</v>
      </c>
      <c r="E977" s="10">
        <v>3.5534452454750949E-4</v>
      </c>
      <c r="F977" s="10">
        <v>3.8613302651138557E-4</v>
      </c>
      <c r="G977" s="10">
        <v>3.5723195713104831E-4</v>
      </c>
      <c r="H977" s="10">
        <v>3.2043326498443979E-4</v>
      </c>
      <c r="I977" s="10">
        <v>4.3871121937818532E-4</v>
      </c>
      <c r="J977" s="10">
        <v>2.1667766389792131E-4</v>
      </c>
      <c r="K977">
        <v>4.4218025898970942E-4</v>
      </c>
      <c r="L977">
        <v>2.9366288125975829E-4</v>
      </c>
      <c r="M977">
        <v>3.9117068752990728E-4</v>
      </c>
      <c r="N977">
        <v>2.7631858723998852E-4</v>
      </c>
      <c r="O977">
        <v>2.9846564965071179E-4</v>
      </c>
      <c r="P977">
        <v>2.8248769067416179E-4</v>
      </c>
      <c r="Q977">
        <v>3.5661128749604911E-4</v>
      </c>
      <c r="R977">
        <v>4.8151779803014028E-4</v>
      </c>
      <c r="S977">
        <v>1.4755760339463651E-4</v>
      </c>
      <c r="T977">
        <v>3.9959737287622008E-6</v>
      </c>
    </row>
    <row r="978" spans="1:20">
      <c r="A978" s="10">
        <v>972</v>
      </c>
      <c r="B978" s="10">
        <v>4.6938965577153659E-4</v>
      </c>
      <c r="C978" s="10">
        <v>2.7681508247489239E-4</v>
      </c>
      <c r="D978" s="10">
        <v>2.6066544373998918E-4</v>
      </c>
      <c r="E978" s="10">
        <v>3.907830666968224E-4</v>
      </c>
      <c r="F978" s="10">
        <v>3.3009631019015171E-4</v>
      </c>
      <c r="G978" s="10">
        <v>3.6107924388226588E-4</v>
      </c>
      <c r="H978" s="10">
        <v>3.3353165908527272E-4</v>
      </c>
      <c r="I978" s="10">
        <v>4.7777178612155521E-4</v>
      </c>
      <c r="J978" s="10">
        <v>2.4168683154966381E-4</v>
      </c>
      <c r="K978">
        <v>4.9291393972193177E-4</v>
      </c>
      <c r="L978">
        <v>4.0089793139527248E-4</v>
      </c>
      <c r="M978">
        <v>4.1116914434892319E-4</v>
      </c>
      <c r="N978">
        <v>3.472739920587651E-4</v>
      </c>
      <c r="O978">
        <v>3.0950071054264321E-4</v>
      </c>
      <c r="P978">
        <v>3.0189209055546341E-4</v>
      </c>
      <c r="Q978">
        <v>3.6171039779941798E-4</v>
      </c>
      <c r="R978">
        <v>5.0101721457765955E-4</v>
      </c>
      <c r="S978">
        <v>1.5556802968345209E-4</v>
      </c>
      <c r="T978">
        <v>1.1706466155140729E-5</v>
      </c>
    </row>
    <row r="979" spans="1:20">
      <c r="A979" s="10">
        <v>973</v>
      </c>
      <c r="B979" s="10">
        <v>4.5449872513825051E-4</v>
      </c>
      <c r="C979" s="10">
        <v>2.29111066845388E-4</v>
      </c>
      <c r="D979" s="10">
        <v>2.4863338433493188E-4</v>
      </c>
      <c r="E979" s="10">
        <v>3.8237106664087761E-4</v>
      </c>
      <c r="F979" s="10">
        <v>2.7895315703214128E-4</v>
      </c>
      <c r="G979" s="10">
        <v>3.3796718248986832E-4</v>
      </c>
      <c r="H979" s="10">
        <v>3.1302522220632867E-4</v>
      </c>
      <c r="I979" s="10">
        <v>4.7853816539857209E-4</v>
      </c>
      <c r="J979" s="10">
        <v>2.500753248073351E-4</v>
      </c>
      <c r="K979">
        <v>4.3886186349052932E-4</v>
      </c>
      <c r="L979">
        <v>4.506646841475248E-4</v>
      </c>
      <c r="M979">
        <v>3.9978506877314738E-4</v>
      </c>
      <c r="N979">
        <v>2.8572347080598002E-4</v>
      </c>
      <c r="O979">
        <v>2.972835281528033E-4</v>
      </c>
      <c r="P979">
        <v>4.3914310841383408E-4</v>
      </c>
      <c r="Q979">
        <v>2.0270840093243421E-4</v>
      </c>
      <c r="R979">
        <v>4.7341465647869548E-4</v>
      </c>
      <c r="S979">
        <v>1.755937691649132E-4</v>
      </c>
      <c r="T979">
        <v>3.0887409276483063E-5</v>
      </c>
    </row>
    <row r="980" spans="1:20">
      <c r="A980" s="10">
        <v>974</v>
      </c>
      <c r="B980" s="10">
        <v>3.9785960834784869E-4</v>
      </c>
      <c r="C980" s="10">
        <v>1.9635318094641461E-4</v>
      </c>
      <c r="D980" s="10">
        <v>2.4714639528627009E-4</v>
      </c>
      <c r="E980" s="10">
        <v>3.1941630399593112E-4</v>
      </c>
      <c r="F980" s="10">
        <v>2.0690125451208079E-4</v>
      </c>
      <c r="G980" s="10">
        <v>2.7323448832277178E-4</v>
      </c>
      <c r="H980" s="10">
        <v>3.0850396505487841E-4</v>
      </c>
      <c r="I980" s="10">
        <v>4.235053345371081E-4</v>
      </c>
      <c r="J980" s="10">
        <v>2.349936976858908E-4</v>
      </c>
      <c r="K980">
        <v>3.5357488005506338E-4</v>
      </c>
      <c r="L980">
        <v>4.1077097888067012E-4</v>
      </c>
      <c r="M980">
        <v>3.3344089078522499E-4</v>
      </c>
      <c r="N980">
        <v>2.6216429455781868E-4</v>
      </c>
      <c r="O980">
        <v>2.6655156631158862E-4</v>
      </c>
      <c r="P980">
        <v>4.4828933127070498E-4</v>
      </c>
      <c r="Q980">
        <v>2.277874089906308E-4</v>
      </c>
      <c r="R980">
        <v>4.0224530542870373E-4</v>
      </c>
      <c r="S980">
        <v>1.7811554969732681E-4</v>
      </c>
      <c r="T980">
        <v>6.4524405177493954E-5</v>
      </c>
    </row>
    <row r="981" spans="1:20">
      <c r="A981" s="10">
        <v>975</v>
      </c>
      <c r="B981" s="10">
        <v>2.8974384148092972E-4</v>
      </c>
      <c r="C981" s="10">
        <v>1.6483077988893539E-4</v>
      </c>
      <c r="D981" s="10">
        <v>2.423617655390487E-4</v>
      </c>
      <c r="E981" s="10">
        <v>2.502901742247604E-4</v>
      </c>
      <c r="F981" s="10">
        <v>1.735114816341791E-4</v>
      </c>
      <c r="G981" s="10">
        <v>2.071708359668892E-4</v>
      </c>
      <c r="H981" s="10">
        <v>2.7089365088361472E-4</v>
      </c>
      <c r="I981" s="10">
        <v>3.034948868121694E-4</v>
      </c>
      <c r="J981" s="10">
        <v>1.984780432573974E-4</v>
      </c>
      <c r="K981">
        <v>2.8308358920058692E-4</v>
      </c>
      <c r="L981">
        <v>3.423316054399617E-4</v>
      </c>
      <c r="M981">
        <v>2.4732986114171351E-4</v>
      </c>
      <c r="N981">
        <v>1.9838370294611169E-4</v>
      </c>
      <c r="O981">
        <v>2.408821399280231E-4</v>
      </c>
      <c r="P981">
        <v>3.5090850543682172E-4</v>
      </c>
      <c r="Q981">
        <v>1.530842732281061E-4</v>
      </c>
      <c r="R981">
        <v>2.9178143757806012E-4</v>
      </c>
      <c r="S981">
        <v>1.757598107519481E-4</v>
      </c>
      <c r="T981">
        <v>1.039417878176554E-4</v>
      </c>
    </row>
    <row r="982" spans="1:20">
      <c r="A982" s="10">
        <v>976</v>
      </c>
      <c r="B982" s="10">
        <v>1.5123250351387559E-4</v>
      </c>
      <c r="C982" s="10">
        <v>1.566259995582475E-4</v>
      </c>
      <c r="D982" s="10">
        <v>1.9257456744951179E-4</v>
      </c>
      <c r="E982" s="10">
        <v>1.6120553210382271E-4</v>
      </c>
      <c r="F982" s="10">
        <v>9.3355602292130344E-5</v>
      </c>
      <c r="G982" s="10">
        <v>1.2918507123340931E-4</v>
      </c>
      <c r="H982" s="10">
        <v>1.7267449462220701E-4</v>
      </c>
      <c r="I982" s="10">
        <v>1.5956811523906719E-4</v>
      </c>
      <c r="J982" s="10">
        <v>1.3581052319155379E-4</v>
      </c>
      <c r="K982">
        <v>1.7202640627852651E-4</v>
      </c>
      <c r="L982">
        <v>2.5186969020805629E-4</v>
      </c>
      <c r="M982">
        <v>1.5603517144516241E-4</v>
      </c>
      <c r="N982">
        <v>8.7211922407626913E-5</v>
      </c>
      <c r="O982">
        <v>2.2349335013610369E-4</v>
      </c>
      <c r="P982">
        <v>1.8660636967195079E-4</v>
      </c>
      <c r="Q982">
        <v>1.306257356846891E-4</v>
      </c>
      <c r="R982">
        <v>1.4331929178038581E-4</v>
      </c>
      <c r="S982">
        <v>1.6288590752908569E-4</v>
      </c>
      <c r="T982">
        <v>9.0903575579237436E-5</v>
      </c>
    </row>
    <row r="983" spans="1:20">
      <c r="A983" s="10">
        <v>977</v>
      </c>
      <c r="B983" s="10">
        <v>3.9201631259962007E-5</v>
      </c>
      <c r="C983" s="10">
        <v>1.0689002250222549E-4</v>
      </c>
      <c r="D983" s="10">
        <v>1.055811216983489E-4</v>
      </c>
      <c r="E983" s="10">
        <v>6.257534699264614E-5</v>
      </c>
      <c r="F983" s="10">
        <v>1.388895013619468E-5</v>
      </c>
      <c r="G983" s="10">
        <v>5.4589769886923502E-5</v>
      </c>
      <c r="H983" s="10">
        <v>6.5233955381324701E-5</v>
      </c>
      <c r="I983" s="10">
        <v>6.3597243474622605E-5</v>
      </c>
      <c r="J983" s="10">
        <v>6.6417916385016031E-5</v>
      </c>
      <c r="K983">
        <v>6.7374793060428901E-5</v>
      </c>
      <c r="L983">
        <v>1.1958151286170651E-4</v>
      </c>
      <c r="M983">
        <v>7.0269749167277084E-5</v>
      </c>
      <c r="N983">
        <v>2.059680067875125E-5</v>
      </c>
      <c r="O983">
        <v>1.636173384743565E-4</v>
      </c>
      <c r="P983">
        <v>3.6209890627055509E-5</v>
      </c>
      <c r="Q983">
        <v>6.1620522249093373E-5</v>
      </c>
      <c r="R983">
        <v>2.9901397343615679E-5</v>
      </c>
      <c r="S983">
        <v>1.3758299734719791E-4</v>
      </c>
      <c r="T983">
        <v>1.416875978273931E-4</v>
      </c>
    </row>
    <row r="984" spans="1:20">
      <c r="A984" s="10">
        <v>978</v>
      </c>
      <c r="B984" s="10">
        <v>1.626775202851023E-5</v>
      </c>
      <c r="C984" s="10">
        <v>7.7221095067720662E-5</v>
      </c>
      <c r="D984" s="10">
        <v>7.5708143333403754E-5</v>
      </c>
      <c r="E984" s="10">
        <v>3.7394817487488613E-5</v>
      </c>
      <c r="F984" s="10">
        <v>3.2202191704254907E-8</v>
      </c>
      <c r="G984" s="10">
        <v>6.1550338233601532E-5</v>
      </c>
      <c r="H984" s="10">
        <v>3.7621938707889053E-5</v>
      </c>
      <c r="I984" s="10">
        <v>4.2276050892339909E-5</v>
      </c>
      <c r="J984" s="10">
        <v>5.3067078540910712E-5</v>
      </c>
      <c r="K984">
        <v>2.9591508060508528E-5</v>
      </c>
      <c r="L984">
        <v>3.7824779004281318E-5</v>
      </c>
      <c r="M984">
        <v>5.3958418447402997E-5</v>
      </c>
      <c r="N984">
        <v>9.0476146471662106E-6</v>
      </c>
      <c r="O984">
        <v>1.4077222735498841E-4</v>
      </c>
      <c r="P984">
        <v>3.2288488636067342E-6</v>
      </c>
      <c r="Q984">
        <v>3.9708660708818968E-5</v>
      </c>
      <c r="R984">
        <v>3.3506646004131851E-6</v>
      </c>
      <c r="S984">
        <v>1.3022809178064071E-4</v>
      </c>
      <c r="T984">
        <v>1.7043189206308911E-4</v>
      </c>
    </row>
    <row r="985" spans="1:20">
      <c r="A985" s="10">
        <v>979</v>
      </c>
      <c r="B985" s="10">
        <v>1.602355014723495E-5</v>
      </c>
      <c r="C985" s="10">
        <v>4.6595348533832387E-5</v>
      </c>
      <c r="D985" s="10">
        <v>4.9853668110517599E-5</v>
      </c>
      <c r="E985" s="10">
        <v>2.169936875534157E-5</v>
      </c>
      <c r="F985" s="10">
        <v>0</v>
      </c>
      <c r="G985" s="10">
        <v>6.1898520433545566E-5</v>
      </c>
      <c r="H985" s="10">
        <v>3.3519946233839982E-5</v>
      </c>
      <c r="I985" s="10">
        <v>4.1147770570943558E-5</v>
      </c>
      <c r="J985" s="10">
        <v>5.5321546709983363E-5</v>
      </c>
      <c r="K985">
        <v>2.3539247050674649E-5</v>
      </c>
      <c r="L985">
        <v>3.2691849814322268E-5</v>
      </c>
      <c r="M985">
        <v>5.1546360330610087E-5</v>
      </c>
      <c r="N985">
        <v>9.0634202944618952E-6</v>
      </c>
      <c r="O985">
        <v>1.088474485023415E-4</v>
      </c>
      <c r="P985">
        <v>7.3994358736056216E-6</v>
      </c>
      <c r="Q985">
        <v>2.2996109196725651E-5</v>
      </c>
      <c r="R985">
        <v>5.8741605735861024E-6</v>
      </c>
      <c r="S985">
        <v>1.319544483387205E-4</v>
      </c>
      <c r="T985">
        <v>1.6622873581937931E-4</v>
      </c>
    </row>
    <row r="986" spans="1:20">
      <c r="A986" s="10">
        <v>980</v>
      </c>
      <c r="B986" s="10">
        <v>1.1354382978459701E-5</v>
      </c>
      <c r="C986" s="10">
        <v>2.3678457080296951E-5</v>
      </c>
      <c r="D986" s="10">
        <v>1.7876124285651909E-5</v>
      </c>
      <c r="E986" s="10">
        <v>8.952318584224531E-6</v>
      </c>
      <c r="F986" s="10">
        <v>0</v>
      </c>
      <c r="G986" s="10">
        <v>4.8018327413202548E-5</v>
      </c>
      <c r="H986" s="10">
        <v>2.5416475293056471E-5</v>
      </c>
      <c r="I986" s="10">
        <v>3.2726934448021977E-5</v>
      </c>
      <c r="J986" s="10">
        <v>3.2547631199078402E-5</v>
      </c>
      <c r="K986">
        <v>1.049922142042214E-5</v>
      </c>
      <c r="L986">
        <v>3.5064853744581702E-6</v>
      </c>
      <c r="M986">
        <v>3.60471842637991E-5</v>
      </c>
      <c r="N986">
        <v>2.808736893425824E-6</v>
      </c>
      <c r="O986">
        <v>3.9824395967205087E-5</v>
      </c>
      <c r="P986">
        <v>7.4900486077913381E-6</v>
      </c>
      <c r="Q986">
        <v>9.4622986309757222E-7</v>
      </c>
      <c r="R986">
        <v>6.0188580391599893E-6</v>
      </c>
      <c r="S986">
        <v>1.3535912975452791E-4</v>
      </c>
      <c r="T986">
        <v>1.9159782225517099E-4</v>
      </c>
    </row>
    <row r="987" spans="1:20">
      <c r="A987" s="10">
        <v>981</v>
      </c>
      <c r="B987" s="10">
        <v>2.703436293049709E-6</v>
      </c>
      <c r="C987" s="10">
        <v>1.099643285252357E-5</v>
      </c>
      <c r="D987" s="10">
        <v>7.8537726625437141E-6</v>
      </c>
      <c r="E987" s="10">
        <v>2.1199155182640079E-6</v>
      </c>
      <c r="F987" s="10">
        <v>0</v>
      </c>
      <c r="G987" s="10">
        <v>2.3675134904332638E-5</v>
      </c>
      <c r="H987" s="10">
        <v>1.2295265512702639E-5</v>
      </c>
      <c r="I987" s="10">
        <v>2.1616668879423221E-5</v>
      </c>
      <c r="J987" s="10">
        <v>1.602545117402376E-5</v>
      </c>
      <c r="K987">
        <v>6.6608545305400844E-6</v>
      </c>
      <c r="L987">
        <v>9.5272376298511082E-8</v>
      </c>
      <c r="M987">
        <v>1.8715666899914659E-5</v>
      </c>
      <c r="N987">
        <v>1.3327162535344489E-6</v>
      </c>
      <c r="O987">
        <v>7.4180211324484116E-6</v>
      </c>
      <c r="P987">
        <v>7.2037123677644742E-6</v>
      </c>
      <c r="Q987">
        <v>0</v>
      </c>
      <c r="R987">
        <v>5.4667815551242326E-6</v>
      </c>
      <c r="S987">
        <v>1.283563592137978E-4</v>
      </c>
      <c r="T987">
        <v>1.7244837988639609E-4</v>
      </c>
    </row>
    <row r="988" spans="1:20">
      <c r="A988" s="10">
        <v>982</v>
      </c>
      <c r="B988" s="10">
        <v>3.5061715494073152E-7</v>
      </c>
      <c r="C988" s="10">
        <v>4.7359949324823674E-6</v>
      </c>
      <c r="D988" s="10">
        <v>3.5186645411682981E-6</v>
      </c>
      <c r="E988" s="10">
        <v>0</v>
      </c>
      <c r="F988" s="10">
        <v>0</v>
      </c>
      <c r="G988" s="10">
        <v>6.190909109411831E-6</v>
      </c>
      <c r="H988" s="10">
        <v>7.4744311964581263E-6</v>
      </c>
      <c r="I988" s="10">
        <v>9.5496119142270961E-6</v>
      </c>
      <c r="J988" s="10">
        <v>4.9727379020917602E-6</v>
      </c>
      <c r="K988">
        <v>4.3149673893365503E-6</v>
      </c>
      <c r="L988">
        <v>3.4644500472185838E-8</v>
      </c>
      <c r="M988">
        <v>8.4974000926302095E-6</v>
      </c>
      <c r="N988">
        <v>5.9768878536753163E-8</v>
      </c>
      <c r="O988">
        <v>3.3390259743661881E-6</v>
      </c>
      <c r="P988">
        <v>2.7491903551946428E-6</v>
      </c>
      <c r="Q988">
        <v>0</v>
      </c>
      <c r="R988">
        <v>2.2155408094217219E-6</v>
      </c>
      <c r="S988">
        <v>1.220195748188804E-4</v>
      </c>
      <c r="T988">
        <v>1.3469430048809351E-4</v>
      </c>
    </row>
    <row r="989" spans="1:20">
      <c r="A989" s="10">
        <v>983</v>
      </c>
      <c r="B989" s="10">
        <v>1.495933559514404E-7</v>
      </c>
      <c r="C989" s="10">
        <v>1.4233299731426931E-6</v>
      </c>
      <c r="D989" s="10">
        <v>7.7243317373403892E-7</v>
      </c>
      <c r="E989" s="10">
        <v>0</v>
      </c>
      <c r="F989" s="10">
        <v>0</v>
      </c>
      <c r="G989" s="10">
        <v>1.0706943782425289E-6</v>
      </c>
      <c r="H989" s="10">
        <v>1.013207864114561E-6</v>
      </c>
      <c r="I989" s="10">
        <v>2.2466656897963011E-6</v>
      </c>
      <c r="J989" s="10">
        <v>6.453870806220101E-7</v>
      </c>
      <c r="K989">
        <v>7.727859568256402E-7</v>
      </c>
      <c r="L989">
        <v>0</v>
      </c>
      <c r="M989">
        <v>2.03806639755007E-6</v>
      </c>
      <c r="N989">
        <v>4.294769715215796E-10</v>
      </c>
      <c r="O989">
        <v>7.1026025956160883E-7</v>
      </c>
      <c r="P989">
        <v>0</v>
      </c>
      <c r="Q989">
        <v>0</v>
      </c>
      <c r="R989">
        <v>3.0052550542269017E-8</v>
      </c>
      <c r="S989">
        <v>1.102790554180153E-4</v>
      </c>
      <c r="T989">
        <v>9.7969164255328451E-5</v>
      </c>
    </row>
    <row r="990" spans="1:20">
      <c r="A990" s="10">
        <v>984</v>
      </c>
      <c r="B990" s="10">
        <v>0</v>
      </c>
      <c r="C990" s="10">
        <v>1.970885863481481E-8</v>
      </c>
      <c r="D990" s="10">
        <v>2.3445821939533711E-7</v>
      </c>
      <c r="E990" s="10">
        <v>0</v>
      </c>
      <c r="F990" s="10">
        <v>0</v>
      </c>
      <c r="G990" s="10">
        <v>4.1375476401114581E-8</v>
      </c>
      <c r="H990" s="10">
        <v>1.7919163824742589E-8</v>
      </c>
      <c r="I990" s="10">
        <v>5.5987233024155371E-7</v>
      </c>
      <c r="J990" s="10">
        <v>1.0114071149095461E-7</v>
      </c>
      <c r="K990">
        <v>0</v>
      </c>
      <c r="L990">
        <v>1.154816682406195E-9</v>
      </c>
      <c r="M990">
        <v>2.3758818390819301E-7</v>
      </c>
      <c r="N990">
        <v>4.6526671914837791E-10</v>
      </c>
      <c r="O990">
        <v>1.3624558600944359E-7</v>
      </c>
      <c r="P990">
        <v>0</v>
      </c>
      <c r="Q990">
        <v>0</v>
      </c>
      <c r="R990">
        <v>0</v>
      </c>
      <c r="S990">
        <v>1.077881252503714E-4</v>
      </c>
      <c r="T990">
        <v>4.5984047920910193E-5</v>
      </c>
    </row>
    <row r="991" spans="1:20">
      <c r="A991" s="10">
        <v>985</v>
      </c>
      <c r="B991" s="10">
        <v>0</v>
      </c>
      <c r="C991" s="10">
        <v>0</v>
      </c>
      <c r="D991" s="10">
        <v>7.7576852246968033E-8</v>
      </c>
      <c r="E991" s="10">
        <v>0</v>
      </c>
      <c r="F991" s="10">
        <v>0</v>
      </c>
      <c r="G991" s="10">
        <v>0</v>
      </c>
      <c r="H991" s="10">
        <v>0</v>
      </c>
      <c r="I991" s="10">
        <v>1.145792221421938E-7</v>
      </c>
      <c r="J991" s="10">
        <v>7.6703871366043136E-8</v>
      </c>
      <c r="K991">
        <v>0</v>
      </c>
      <c r="L991">
        <v>0</v>
      </c>
      <c r="M991">
        <v>8.0349057901237837E-8</v>
      </c>
      <c r="N991">
        <v>5.1895134058857532E-10</v>
      </c>
      <c r="O991">
        <v>3.2949272601183772E-8</v>
      </c>
      <c r="P991">
        <v>0</v>
      </c>
      <c r="Q991">
        <v>0</v>
      </c>
      <c r="R991">
        <v>0</v>
      </c>
      <c r="S991">
        <v>1.068092401460142E-4</v>
      </c>
      <c r="T991">
        <v>5.7539800602084613E-5</v>
      </c>
    </row>
    <row r="992" spans="1:20">
      <c r="A992" s="10">
        <v>986</v>
      </c>
      <c r="B992" s="10">
        <v>0</v>
      </c>
      <c r="C992" s="10">
        <v>0</v>
      </c>
      <c r="D992" s="10">
        <v>1.5902894780908769E-9</v>
      </c>
      <c r="E992" s="10">
        <v>0</v>
      </c>
      <c r="F992" s="10">
        <v>0</v>
      </c>
      <c r="G992" s="10">
        <v>0</v>
      </c>
      <c r="H992" s="10">
        <v>0</v>
      </c>
      <c r="I992" s="10">
        <v>1.733422422726079E-9</v>
      </c>
      <c r="J992" s="10">
        <v>0</v>
      </c>
      <c r="K992">
        <v>0</v>
      </c>
      <c r="L992">
        <v>0</v>
      </c>
      <c r="M992">
        <v>2.719456879964618E-8</v>
      </c>
      <c r="N992">
        <v>5.5474108821537363E-10</v>
      </c>
      <c r="O992">
        <v>3.8677899231857819E-11</v>
      </c>
      <c r="P992">
        <v>0</v>
      </c>
      <c r="Q992">
        <v>0</v>
      </c>
      <c r="R992">
        <v>0</v>
      </c>
      <c r="S992">
        <v>1.129729626842991E-4</v>
      </c>
      <c r="T992">
        <v>9.140680057644235E-5</v>
      </c>
    </row>
    <row r="993" spans="1:20">
      <c r="A993" s="10">
        <v>987</v>
      </c>
      <c r="B993" s="10">
        <v>0</v>
      </c>
      <c r="C993" s="10">
        <v>5.3257715777632913E-7</v>
      </c>
      <c r="D993" s="10">
        <v>1.679672025143137E-10</v>
      </c>
      <c r="E993" s="10">
        <v>0</v>
      </c>
      <c r="F993" s="10">
        <v>0</v>
      </c>
      <c r="G993" s="10">
        <v>0</v>
      </c>
      <c r="H993" s="10">
        <v>0</v>
      </c>
      <c r="I993" s="10">
        <v>0</v>
      </c>
      <c r="J993" s="10">
        <v>1.602180096521435E-7</v>
      </c>
      <c r="K993">
        <v>0</v>
      </c>
      <c r="L993">
        <v>0</v>
      </c>
      <c r="M993">
        <v>1.9890761553073659E-8</v>
      </c>
      <c r="N993">
        <v>5.7263596202877274E-10</v>
      </c>
      <c r="O993">
        <v>0</v>
      </c>
      <c r="P993">
        <v>0</v>
      </c>
      <c r="Q993">
        <v>0</v>
      </c>
      <c r="R993">
        <v>0</v>
      </c>
      <c r="S993">
        <v>1.2437376491498221E-4</v>
      </c>
      <c r="T993">
        <v>1.090571876180116E-4</v>
      </c>
    </row>
    <row r="994" spans="1:20">
      <c r="A994" s="10">
        <v>988</v>
      </c>
      <c r="B994" s="10">
        <v>0</v>
      </c>
      <c r="C994" s="10">
        <v>5.7900246922722637E-7</v>
      </c>
      <c r="D994" s="10">
        <v>1.4397188786941181E-10</v>
      </c>
      <c r="E994" s="10">
        <v>0</v>
      </c>
      <c r="F994" s="10">
        <v>0</v>
      </c>
      <c r="G994" s="10">
        <v>0</v>
      </c>
      <c r="H994" s="10">
        <v>0</v>
      </c>
      <c r="I994" s="10">
        <v>0</v>
      </c>
      <c r="J994" s="10">
        <v>1.5418538566759449E-7</v>
      </c>
      <c r="K994">
        <v>0</v>
      </c>
      <c r="L994">
        <v>0</v>
      </c>
      <c r="M994">
        <v>0</v>
      </c>
      <c r="N994">
        <v>6.2632058346897015E-10</v>
      </c>
      <c r="O994">
        <v>0</v>
      </c>
      <c r="P994">
        <v>0</v>
      </c>
      <c r="Q994">
        <v>0</v>
      </c>
      <c r="R994">
        <v>0</v>
      </c>
      <c r="S994">
        <v>1.5017168345028421E-4</v>
      </c>
      <c r="T994">
        <v>1.046732229709635E-4</v>
      </c>
    </row>
    <row r="995" spans="1:20">
      <c r="A995" s="10">
        <v>989</v>
      </c>
      <c r="B995" s="10">
        <v>0</v>
      </c>
      <c r="C995" s="10">
        <v>4.1651387914908638E-7</v>
      </c>
      <c r="D995" s="10">
        <v>2.1595783180411759E-10</v>
      </c>
      <c r="E995" s="10">
        <v>0</v>
      </c>
      <c r="F995" s="10">
        <v>0</v>
      </c>
      <c r="G995" s="10">
        <v>0</v>
      </c>
      <c r="H995" s="10">
        <v>0</v>
      </c>
      <c r="I995" s="10">
        <v>0</v>
      </c>
      <c r="J995" s="10">
        <v>0</v>
      </c>
      <c r="K995">
        <v>0</v>
      </c>
      <c r="L995">
        <v>0</v>
      </c>
      <c r="M995">
        <v>0</v>
      </c>
      <c r="N995">
        <v>8.4105906922976E-10</v>
      </c>
      <c r="O995">
        <v>5.1570532309143761E-11</v>
      </c>
      <c r="P995">
        <v>0</v>
      </c>
      <c r="Q995">
        <v>0</v>
      </c>
      <c r="R995">
        <v>0</v>
      </c>
      <c r="S995">
        <v>1.6676858334268329E-4</v>
      </c>
      <c r="T995">
        <v>1.3787021249545581E-4</v>
      </c>
    </row>
    <row r="996" spans="1:20">
      <c r="A996" s="10">
        <v>990</v>
      </c>
      <c r="B996" s="10">
        <v>1.699924499448187E-9</v>
      </c>
      <c r="C996" s="10">
        <v>2.3650630361777771E-9</v>
      </c>
      <c r="D996" s="10">
        <v>1.554296506123524E-9</v>
      </c>
      <c r="E996" s="10">
        <v>5.9806644395468976E-10</v>
      </c>
      <c r="F996" s="10">
        <v>0</v>
      </c>
      <c r="G996" s="10">
        <v>4.8483187433905493E-10</v>
      </c>
      <c r="H996" s="10">
        <v>8.5011846982499729E-10</v>
      </c>
      <c r="I996" s="10">
        <v>1.7940922075214919E-9</v>
      </c>
      <c r="J996" s="10">
        <v>0</v>
      </c>
      <c r="K996">
        <v>0</v>
      </c>
      <c r="L996">
        <v>3.4644500472185851E-10</v>
      </c>
      <c r="M996">
        <v>2.8712755760481651E-9</v>
      </c>
      <c r="N996">
        <v>4.0135965104227618E-8</v>
      </c>
      <c r="O996">
        <v>1.479134189443874E-8</v>
      </c>
      <c r="P996">
        <v>0</v>
      </c>
      <c r="Q996">
        <v>0</v>
      </c>
      <c r="R996">
        <v>1.0574045561168729E-9</v>
      </c>
      <c r="S996">
        <v>1.7086948019254031E-4</v>
      </c>
      <c r="T996">
        <v>1.133380902267425E-4</v>
      </c>
    </row>
    <row r="997" spans="1:20">
      <c r="A997" s="10">
        <v>991</v>
      </c>
      <c r="B997" s="10">
        <v>8.868926458588327E-6</v>
      </c>
      <c r="C997" s="10">
        <v>4.2228134814758772E-6</v>
      </c>
      <c r="D997" s="10">
        <v>2.673715726928767E-6</v>
      </c>
      <c r="E997" s="10">
        <v>4.6880933375498243E-6</v>
      </c>
      <c r="F997" s="10">
        <v>2.565924119604091E-6</v>
      </c>
      <c r="G997" s="10">
        <v>6.2954737088102997E-6</v>
      </c>
      <c r="H997" s="10">
        <v>3.006410630556894E-6</v>
      </c>
      <c r="I997" s="10">
        <v>6.981280803520259E-6</v>
      </c>
      <c r="J997" s="10">
        <v>4.4291584206902474E-6</v>
      </c>
      <c r="K997">
        <v>1.9159020541892422E-6</v>
      </c>
      <c r="L997">
        <v>2.4581572253783571E-6</v>
      </c>
      <c r="M997">
        <v>2.0295799836756129E-6</v>
      </c>
      <c r="N997">
        <v>5.0956704507490612E-6</v>
      </c>
      <c r="O997">
        <v>3.2592726833431419E-6</v>
      </c>
      <c r="P997">
        <v>2.5324900013895021E-6</v>
      </c>
      <c r="Q997">
        <v>3.147225889225436E-6</v>
      </c>
      <c r="R997">
        <v>8.7237406333604806E-6</v>
      </c>
      <c r="S997">
        <v>1.78072441840944E-4</v>
      </c>
      <c r="T997">
        <v>7.9390559380416713E-5</v>
      </c>
    </row>
    <row r="998" spans="1:20">
      <c r="A998" s="10">
        <v>992</v>
      </c>
      <c r="B998" s="10">
        <v>1.040218665118443E-4</v>
      </c>
      <c r="C998" s="10">
        <v>6.2038553198118788E-5</v>
      </c>
      <c r="D998" s="10">
        <v>5.712160236460043E-5</v>
      </c>
      <c r="E998" s="10">
        <v>7.5856666019936779E-5</v>
      </c>
      <c r="F998" s="10">
        <v>5.6281018415737677E-5</v>
      </c>
      <c r="G998" s="10">
        <v>8.9953977804378669E-5</v>
      </c>
      <c r="H998" s="10">
        <v>6.6615249957507585E-5</v>
      </c>
      <c r="I998" s="10">
        <v>8.3742106710469683E-5</v>
      </c>
      <c r="J998" s="10">
        <v>7.3441658073339057E-5</v>
      </c>
      <c r="K998">
        <v>5.204467622160627E-5</v>
      </c>
      <c r="L998">
        <v>6.5557773808308753E-5</v>
      </c>
      <c r="M998">
        <v>6.089234797426898E-5</v>
      </c>
      <c r="N998">
        <v>9.6188143218855349E-5</v>
      </c>
      <c r="O998">
        <v>5.3139694949576747E-5</v>
      </c>
      <c r="P998">
        <v>7.7780430608538021E-5</v>
      </c>
      <c r="Q998">
        <v>5.6834228068228709E-5</v>
      </c>
      <c r="R998">
        <v>1.186483460736022E-4</v>
      </c>
      <c r="S998">
        <v>1.8935161530328631E-4</v>
      </c>
      <c r="T998">
        <v>8.6379622966463457E-5</v>
      </c>
    </row>
    <row r="999" spans="1:20">
      <c r="A999" s="10">
        <v>993</v>
      </c>
      <c r="B999" s="10">
        <v>2.4959331236537569E-4</v>
      </c>
      <c r="C999" s="10">
        <v>1.6749856661399761E-4</v>
      </c>
      <c r="D999" s="10">
        <v>1.2873346474293811E-4</v>
      </c>
      <c r="E999" s="10">
        <v>1.9661501052421491E-4</v>
      </c>
      <c r="F999" s="10">
        <v>1.7430873658796429E-4</v>
      </c>
      <c r="G999" s="10">
        <v>2.322813942309947E-4</v>
      </c>
      <c r="H999" s="10">
        <v>1.920837806890122E-4</v>
      </c>
      <c r="I999" s="10">
        <v>2.1775207694205739E-4</v>
      </c>
      <c r="J999" s="10">
        <v>2.076472051885442E-4</v>
      </c>
      <c r="K999">
        <v>1.533511880899483E-4</v>
      </c>
      <c r="L999">
        <v>1.705180949132363E-4</v>
      </c>
      <c r="M999">
        <v>1.3830248753325501E-4</v>
      </c>
      <c r="N999">
        <v>2.44198798624915E-4</v>
      </c>
      <c r="O999">
        <v>1.3915923808858479E-4</v>
      </c>
      <c r="P999">
        <v>2.4305506754305711E-4</v>
      </c>
      <c r="Q999">
        <v>1.6032664086036461E-4</v>
      </c>
      <c r="R999">
        <v>2.966672031560338E-4</v>
      </c>
      <c r="S999">
        <v>2.1541792910548729E-4</v>
      </c>
      <c r="T999">
        <v>1.3461895053597139E-4</v>
      </c>
    </row>
    <row r="1000" spans="1:20">
      <c r="A1000" s="10">
        <v>994</v>
      </c>
      <c r="B1000" s="10">
        <v>3.4968184411804777E-4</v>
      </c>
      <c r="C1000" s="10">
        <v>2.3501636865181529E-4</v>
      </c>
      <c r="D1000" s="10">
        <v>2.0267896865151669E-4</v>
      </c>
      <c r="E1000" s="10">
        <v>2.8669468569128223E-4</v>
      </c>
      <c r="F1000" s="10">
        <v>1.9221438086448769E-4</v>
      </c>
      <c r="G1000" s="10">
        <v>3.2668097919701561E-4</v>
      </c>
      <c r="H1000" s="10">
        <v>2.6617419319489681E-4</v>
      </c>
      <c r="I1000" s="10">
        <v>3.2821186114316602E-4</v>
      </c>
      <c r="J1000" s="10">
        <v>2.8353869065356489E-4</v>
      </c>
      <c r="K1000">
        <v>2.8167310735114411E-4</v>
      </c>
      <c r="L1000">
        <v>2.5121089616116061E-4</v>
      </c>
      <c r="M1000">
        <v>2.0931703571494919E-4</v>
      </c>
      <c r="N1000">
        <v>3.3016537873726062E-4</v>
      </c>
      <c r="O1000">
        <v>2.347714035869766E-4</v>
      </c>
      <c r="P1000">
        <v>3.450836470451612E-4</v>
      </c>
      <c r="Q1000">
        <v>2.1085145074030119E-4</v>
      </c>
      <c r="R1000">
        <v>4.1877721348200579E-4</v>
      </c>
      <c r="S1000">
        <v>2.4257130724946791E-4</v>
      </c>
      <c r="T1000">
        <v>2.068186455671246E-4</v>
      </c>
    </row>
    <row r="1001" spans="1:20">
      <c r="A1001" s="10">
        <v>995</v>
      </c>
      <c r="B1001" s="10">
        <v>4.2030021276036621E-4</v>
      </c>
      <c r="C1001" s="10">
        <v>2.2635071637081079E-4</v>
      </c>
      <c r="D1001" s="10">
        <v>2.345463301907131E-4</v>
      </c>
      <c r="E1001" s="10">
        <v>3.4784855526070351E-4</v>
      </c>
      <c r="F1001" s="10">
        <v>1.3683156960213401E-4</v>
      </c>
      <c r="G1001" s="10">
        <v>3.5083058364131052E-4</v>
      </c>
      <c r="H1001" s="10">
        <v>3.0086512136308081E-4</v>
      </c>
      <c r="I1001" s="10">
        <v>3.8788591176273609E-4</v>
      </c>
      <c r="J1001" s="10">
        <v>3.1246869628224019E-4</v>
      </c>
      <c r="K1001">
        <v>4.1280762092133053E-4</v>
      </c>
      <c r="L1001">
        <v>3.0997563405771729E-4</v>
      </c>
      <c r="M1001">
        <v>3.1275090429191672E-4</v>
      </c>
      <c r="N1001">
        <v>4.1429190726544729E-4</v>
      </c>
      <c r="O1001">
        <v>2.8536067517523952E-4</v>
      </c>
      <c r="P1001">
        <v>3.7161120457353622E-4</v>
      </c>
      <c r="Q1001">
        <v>1.8254657181083659E-4</v>
      </c>
      <c r="R1001">
        <v>4.9129367011005486E-4</v>
      </c>
      <c r="S1001">
        <v>2.6538421136144692E-4</v>
      </c>
      <c r="T1001">
        <v>2.6844600466545139E-4</v>
      </c>
    </row>
    <row r="1002" spans="1:20">
      <c r="A1002" s="10">
        <v>996</v>
      </c>
      <c r="B1002" s="10">
        <v>4.5181139176636819E-4</v>
      </c>
      <c r="C1002" s="10">
        <v>1.9299287529600821E-4</v>
      </c>
      <c r="D1002" s="10">
        <v>2.568703789690749E-4</v>
      </c>
      <c r="E1002" s="10">
        <v>3.4431982522603762E-4</v>
      </c>
      <c r="F1002" s="10">
        <v>1.4507939773723721E-4</v>
      </c>
      <c r="G1002" s="10">
        <v>3.1919116572488469E-4</v>
      </c>
      <c r="H1002" s="10">
        <v>2.9460850987813138E-4</v>
      </c>
      <c r="I1002" s="10">
        <v>3.8041361305664242E-4</v>
      </c>
      <c r="J1002" s="10">
        <v>3.0548142840408632E-4</v>
      </c>
      <c r="K1002">
        <v>3.8929360493887089E-4</v>
      </c>
      <c r="L1002">
        <v>3.7932371831060261E-4</v>
      </c>
      <c r="M1002">
        <v>3.3285666426830402E-4</v>
      </c>
      <c r="N1002">
        <v>4.2411447508111742E-4</v>
      </c>
      <c r="O1002">
        <v>2.8550433912860222E-4</v>
      </c>
      <c r="P1002">
        <v>4.6644082887642061E-4</v>
      </c>
      <c r="Q1002">
        <v>1.8282128454329461E-4</v>
      </c>
      <c r="R1002">
        <v>5.1515766309512506E-4</v>
      </c>
      <c r="S1002">
        <v>3.0457951911830327E-4</v>
      </c>
      <c r="T1002">
        <v>3.4227555357382221E-4</v>
      </c>
    </row>
    <row r="1003" spans="1:20">
      <c r="A1003" s="10">
        <v>997</v>
      </c>
      <c r="B1003" s="10">
        <v>4.2904907509694437E-4</v>
      </c>
      <c r="C1003" s="10">
        <v>1.6760818947559759E-4</v>
      </c>
      <c r="D1003" s="10">
        <v>3.1972023702731629E-4</v>
      </c>
      <c r="E1003" s="10">
        <v>2.4875333898551901E-4</v>
      </c>
      <c r="F1003" s="10">
        <v>1.773599221085097E-4</v>
      </c>
      <c r="G1003" s="10">
        <v>2.8311124747943067E-4</v>
      </c>
      <c r="H1003" s="10">
        <v>2.8546431890589131E-4</v>
      </c>
      <c r="I1003" s="10">
        <v>3.943304917602505E-4</v>
      </c>
      <c r="J1003" s="10">
        <v>2.7237144000320752E-4</v>
      </c>
      <c r="K1003">
        <v>3.5356158243411419E-4</v>
      </c>
      <c r="L1003">
        <v>3.4646345291835991E-4</v>
      </c>
      <c r="M1003">
        <v>3.9578596243174292E-4</v>
      </c>
      <c r="N1003">
        <v>4.3247580342266589E-4</v>
      </c>
      <c r="O1003">
        <v>3.3924822234786939E-4</v>
      </c>
      <c r="P1003">
        <v>3.1690027771864361E-4</v>
      </c>
      <c r="Q1003">
        <v>1.8681508527549639E-4</v>
      </c>
      <c r="R1003">
        <v>4.8256357113613988E-4</v>
      </c>
      <c r="S1003">
        <v>3.276850912639006E-4</v>
      </c>
      <c r="T1003">
        <v>4.3977983001043859E-4</v>
      </c>
    </row>
    <row r="1004" spans="1:20">
      <c r="A1004" s="10">
        <v>998</v>
      </c>
      <c r="B1004" s="10">
        <v>3.6248778953581448E-4</v>
      </c>
      <c r="C1004" s="10">
        <v>1.4884913139661901E-4</v>
      </c>
      <c r="D1004" s="10">
        <v>3.1691154165668127E-4</v>
      </c>
      <c r="E1004" s="10">
        <v>2.3206702066979441E-4</v>
      </c>
      <c r="F1004" s="10">
        <v>2.0817909096351481E-4</v>
      </c>
      <c r="G1004" s="10">
        <v>2.2684572061058749E-4</v>
      </c>
      <c r="H1004" s="10">
        <v>2.4797107938311422E-4</v>
      </c>
      <c r="I1004" s="10">
        <v>3.3466697601545461E-4</v>
      </c>
      <c r="J1004" s="10">
        <v>2.3907989672007201E-4</v>
      </c>
      <c r="K1004">
        <v>4.4857752075304222E-4</v>
      </c>
      <c r="L1004">
        <v>2.5275752770869873E-4</v>
      </c>
      <c r="M1004">
        <v>3.6764627559074847E-4</v>
      </c>
      <c r="N1004">
        <v>4.3987633809429932E-4</v>
      </c>
      <c r="O1004">
        <v>3.6107566609931859E-4</v>
      </c>
      <c r="P1004">
        <v>1.964331394689234E-4</v>
      </c>
      <c r="Q1004">
        <v>2.992140682222685E-4</v>
      </c>
      <c r="R1004">
        <v>3.9281105849972179E-4</v>
      </c>
      <c r="S1004">
        <v>3.133515880299043E-4</v>
      </c>
      <c r="T1004">
        <v>4.9673725885499053E-4</v>
      </c>
    </row>
    <row r="1005" spans="1:20">
      <c r="A1005" s="10">
        <v>999</v>
      </c>
      <c r="B1005" s="10">
        <v>2.390522721721502E-4</v>
      </c>
      <c r="C1005" s="10">
        <v>1.6401089355960031E-4</v>
      </c>
      <c r="D1005" s="10">
        <v>2.53054050750088E-4</v>
      </c>
      <c r="E1005" s="10">
        <v>2.0038401375273949E-4</v>
      </c>
      <c r="F1005" s="10">
        <v>1.4171449155668029E-4</v>
      </c>
      <c r="G1005" s="10">
        <v>1.9418224402876941E-4</v>
      </c>
      <c r="H1005" s="10">
        <v>1.618858807383835E-4</v>
      </c>
      <c r="I1005" s="10">
        <v>2.603962475317183E-4</v>
      </c>
      <c r="J1005" s="10">
        <v>1.698951609396768E-4</v>
      </c>
      <c r="K1005">
        <v>3.2705592127426399E-4</v>
      </c>
      <c r="L1005">
        <v>1.7557955538576291E-4</v>
      </c>
      <c r="M1005">
        <v>3.1097068831110553E-4</v>
      </c>
      <c r="N1005">
        <v>4.829672702901782E-4</v>
      </c>
      <c r="O1005">
        <v>3.511145806130782E-4</v>
      </c>
      <c r="P1005">
        <v>8.9701940288048921E-5</v>
      </c>
      <c r="Q1005">
        <v>2.2787295356542511E-4</v>
      </c>
      <c r="R1005">
        <v>2.5935982778068273E-4</v>
      </c>
      <c r="S1005">
        <v>3.0759070194484172E-4</v>
      </c>
      <c r="T1005">
        <v>5.2237781300656255E-4</v>
      </c>
    </row>
    <row r="1006" spans="1:20">
      <c r="A1006" s="10">
        <v>1000</v>
      </c>
      <c r="B1006" s="10">
        <v>1.303425764112985E-4</v>
      </c>
      <c r="C1006" s="10">
        <v>1.527142225242535E-4</v>
      </c>
      <c r="D1006" s="10">
        <v>1.7189461344315201E-4</v>
      </c>
      <c r="E1006" s="10">
        <v>1.5129670975399251E-4</v>
      </c>
      <c r="F1006" s="10">
        <v>1.450697593649797E-4</v>
      </c>
      <c r="G1006" s="10">
        <v>1.2892339648635631E-4</v>
      </c>
      <c r="H1006" s="10">
        <v>1.171073030372207E-4</v>
      </c>
      <c r="I1006" s="10">
        <v>1.7375533994824251E-4</v>
      </c>
      <c r="J1006" s="10">
        <v>1.0887422320372531E-4</v>
      </c>
      <c r="K1006">
        <v>1.893639845764104E-4</v>
      </c>
      <c r="L1006">
        <v>1.830525906657414E-4</v>
      </c>
      <c r="M1006">
        <v>1.9025345994257931E-4</v>
      </c>
      <c r="N1006">
        <v>3.1464429348809731E-4</v>
      </c>
      <c r="O1006">
        <v>2.7686204833194349E-4</v>
      </c>
      <c r="P1006">
        <v>9.7412449678114103E-5</v>
      </c>
      <c r="Q1006">
        <v>1.5729675992455619E-4</v>
      </c>
      <c r="R1006">
        <v>1.3343439572544841E-4</v>
      </c>
      <c r="S1006">
        <v>2.8382256408460008E-4</v>
      </c>
      <c r="T1006">
        <v>5.3587743650092539E-4</v>
      </c>
    </row>
    <row r="1007" spans="1:20">
      <c r="A1007" s="10">
        <v>1001</v>
      </c>
      <c r="B1007" s="10">
        <v>3.8313374347423079E-5</v>
      </c>
      <c r="C1007" s="10">
        <v>1.082352309394861E-4</v>
      </c>
      <c r="D1007" s="10">
        <v>9.9833635559668646E-5</v>
      </c>
      <c r="E1007" s="10">
        <v>6.6553880499554803E-5</v>
      </c>
      <c r="F1007" s="10">
        <v>3.8442675605613557E-5</v>
      </c>
      <c r="G1007" s="10">
        <v>5.5473142084404547E-5</v>
      </c>
      <c r="H1007" s="10">
        <v>5.7961962812741057E-5</v>
      </c>
      <c r="I1007" s="10">
        <v>6.8346836802597605E-5</v>
      </c>
      <c r="J1007" s="10">
        <v>6.7985173244251919E-5</v>
      </c>
      <c r="K1007">
        <v>7.5460545437984288E-5</v>
      </c>
      <c r="L1007">
        <v>1.0110871876493231E-4</v>
      </c>
      <c r="M1007">
        <v>8.1367392572501615E-5</v>
      </c>
      <c r="N1007">
        <v>8.5933199462105963E-5</v>
      </c>
      <c r="O1007">
        <v>1.7627994522122529E-4</v>
      </c>
      <c r="P1007">
        <v>3.0657821871661183E-5</v>
      </c>
      <c r="Q1007">
        <v>7.494581467149237E-5</v>
      </c>
      <c r="R1007">
        <v>3.0706235256216912E-5</v>
      </c>
      <c r="S1007">
        <v>2.7176086425929853E-4</v>
      </c>
      <c r="T1007">
        <v>5.1480825299855869E-4</v>
      </c>
    </row>
    <row r="1008" spans="1:20">
      <c r="A1008" s="10">
        <v>1002</v>
      </c>
      <c r="B1008" s="10">
        <v>1.624196262846769E-5</v>
      </c>
      <c r="C1008" s="10">
        <v>6.303189281255254E-5</v>
      </c>
      <c r="D1008" s="10">
        <v>7.3311619081721437E-5</v>
      </c>
      <c r="E1008" s="10">
        <v>3.4687209677816981E-5</v>
      </c>
      <c r="F1008" s="10">
        <v>1.265802414395626E-7</v>
      </c>
      <c r="G1008" s="10">
        <v>6.2829820913229352E-5</v>
      </c>
      <c r="H1008" s="10">
        <v>3.5083616225284737E-5</v>
      </c>
      <c r="I1008" s="10">
        <v>4.1983613862513902E-5</v>
      </c>
      <c r="J1008" s="10">
        <v>6.7165790913303679E-5</v>
      </c>
      <c r="K1008">
        <v>2.9717823169672871E-5</v>
      </c>
      <c r="L1008">
        <v>3.167846930509378E-5</v>
      </c>
      <c r="M1008">
        <v>4.8835653662963481E-5</v>
      </c>
      <c r="N1008">
        <v>1.266319337423135E-5</v>
      </c>
      <c r="O1008">
        <v>1.429362394326229E-4</v>
      </c>
      <c r="P1008">
        <v>3.2403566808483199E-6</v>
      </c>
      <c r="Q1008">
        <v>2.5981298409559349E-5</v>
      </c>
      <c r="R1008">
        <v>3.3989434663306259E-6</v>
      </c>
      <c r="S1008">
        <v>2.8674228061268802E-4</v>
      </c>
      <c r="T1008">
        <v>4.9890129297915748E-4</v>
      </c>
    </row>
    <row r="1009" spans="1:20">
      <c r="A1009" s="10">
        <v>1003</v>
      </c>
      <c r="B1009" s="10">
        <v>1.577579387836992E-5</v>
      </c>
      <c r="C1009" s="10">
        <v>2.4141869283504169E-5</v>
      </c>
      <c r="D1009" s="10">
        <v>4.4097913786293569E-5</v>
      </c>
      <c r="E1009" s="10">
        <v>1.7998947646149611E-5</v>
      </c>
      <c r="F1009" s="10">
        <v>0</v>
      </c>
      <c r="G1009" s="10">
        <v>6.1980941852183199E-5</v>
      </c>
      <c r="H1009" s="10">
        <v>2.9931319050756499E-5</v>
      </c>
      <c r="I1009" s="10">
        <v>4.2086145798818151E-5</v>
      </c>
      <c r="J1009" s="10">
        <v>7.2117184873309479E-5</v>
      </c>
      <c r="K1009">
        <v>2.2762774137948118E-5</v>
      </c>
      <c r="L1009">
        <v>1.875279383663213E-5</v>
      </c>
      <c r="M1009">
        <v>3.8994260617781323E-5</v>
      </c>
      <c r="N1009">
        <v>1.677595880160951E-5</v>
      </c>
      <c r="O1009">
        <v>1.2738614781702241E-4</v>
      </c>
      <c r="P1009">
        <v>7.4121216563916218E-6</v>
      </c>
      <c r="Q1009">
        <v>4.5319430285199507E-6</v>
      </c>
      <c r="R1009">
        <v>5.866369171593662E-6</v>
      </c>
      <c r="S1009">
        <v>2.92377081145684E-4</v>
      </c>
      <c r="T1009">
        <v>4.4978347789336099E-4</v>
      </c>
    </row>
    <row r="1010" spans="1:20">
      <c r="A1010" s="10">
        <v>1004</v>
      </c>
      <c r="B1010" s="10">
        <v>1.124632959573114E-5</v>
      </c>
      <c r="C1010" s="10">
        <v>1.443313879849122E-5</v>
      </c>
      <c r="D1010" s="10">
        <v>2.060376108388497E-5</v>
      </c>
      <c r="E1010" s="10">
        <v>7.1512644908105192E-6</v>
      </c>
      <c r="F1010" s="10">
        <v>0</v>
      </c>
      <c r="G1010" s="10">
        <v>4.3482292478435353E-5</v>
      </c>
      <c r="H1010" s="10">
        <v>2.3771719001681059E-5</v>
      </c>
      <c r="I1010" s="10">
        <v>3.0843830999093488E-5</v>
      </c>
      <c r="J1010" s="10">
        <v>3.926988779078609E-5</v>
      </c>
      <c r="K1010">
        <v>1.116778942378275E-5</v>
      </c>
      <c r="L1010">
        <v>2.944782540135797E-8</v>
      </c>
      <c r="M1010">
        <v>2.433525208637225E-5</v>
      </c>
      <c r="N1010">
        <v>1.24623614422828E-5</v>
      </c>
      <c r="O1010">
        <v>8.7062255789662293E-5</v>
      </c>
      <c r="P1010">
        <v>7.3795010720847642E-6</v>
      </c>
      <c r="Q1010">
        <v>0</v>
      </c>
      <c r="R1010">
        <v>6.0160753955912609E-6</v>
      </c>
      <c r="S1010">
        <v>2.8142525544118E-4</v>
      </c>
      <c r="T1010">
        <v>4.2855154185970147E-4</v>
      </c>
    </row>
    <row r="1011" spans="1:20">
      <c r="A1011" s="10">
        <v>1005</v>
      </c>
      <c r="B1011" s="10">
        <v>2.663503521171763E-6</v>
      </c>
      <c r="C1011" s="10">
        <v>9.6615518571875629E-6</v>
      </c>
      <c r="D1011" s="10">
        <v>6.1646398847189587E-6</v>
      </c>
      <c r="E1011" s="10">
        <v>1.8549260784810071E-6</v>
      </c>
      <c r="F1011" s="10">
        <v>0</v>
      </c>
      <c r="G1011" s="10">
        <v>1.8728569526906099E-5</v>
      </c>
      <c r="H1011" s="10">
        <v>1.465645706089936E-5</v>
      </c>
      <c r="I1011" s="10">
        <v>2.0344546276351689E-5</v>
      </c>
      <c r="J1011" s="10">
        <v>1.919594148248462E-5</v>
      </c>
      <c r="K1011">
        <v>6.1161682454492382E-6</v>
      </c>
      <c r="L1011">
        <v>0</v>
      </c>
      <c r="M1011">
        <v>1.3660662424522649E-5</v>
      </c>
      <c r="N1011">
        <v>5.3850305603117259E-6</v>
      </c>
      <c r="O1011">
        <v>1.3527038455751249E-5</v>
      </c>
      <c r="P1011">
        <v>4.1355651882361081E-6</v>
      </c>
      <c r="Q1011">
        <v>0</v>
      </c>
      <c r="R1011">
        <v>5.5274431849225169E-6</v>
      </c>
      <c r="S1011">
        <v>2.7085979212651578E-4</v>
      </c>
      <c r="T1011">
        <v>3.3360719889949841E-4</v>
      </c>
    </row>
    <row r="1012" spans="1:20">
      <c r="A1012" s="10">
        <v>1006</v>
      </c>
      <c r="B1012" s="10">
        <v>3.5185346366760292E-7</v>
      </c>
      <c r="C1012" s="10">
        <v>6.0230447177848608E-6</v>
      </c>
      <c r="D1012" s="10">
        <v>3.4559149937232809E-6</v>
      </c>
      <c r="E1012" s="10">
        <v>0</v>
      </c>
      <c r="F1012" s="10">
        <v>0</v>
      </c>
      <c r="G1012" s="10">
        <v>5.3838117608490179E-6</v>
      </c>
      <c r="H1012" s="10">
        <v>6.2574636870429368E-6</v>
      </c>
      <c r="I1012" s="10">
        <v>6.4822588229098189E-6</v>
      </c>
      <c r="J1012" s="10">
        <v>6.6943969444196808E-6</v>
      </c>
      <c r="K1012">
        <v>3.2258406162149181E-6</v>
      </c>
      <c r="L1012">
        <v>0</v>
      </c>
      <c r="M1012">
        <v>4.909394912741669E-6</v>
      </c>
      <c r="N1012">
        <v>3.9717672428839411E-7</v>
      </c>
      <c r="O1012">
        <v>3.5926267529616269E-6</v>
      </c>
      <c r="P1012">
        <v>0</v>
      </c>
      <c r="Q1012">
        <v>0</v>
      </c>
      <c r="R1012">
        <v>2.2762024392200049E-6</v>
      </c>
      <c r="S1012">
        <v>2.2067926486001789E-4</v>
      </c>
      <c r="T1012">
        <v>2.801654190492903E-4</v>
      </c>
    </row>
    <row r="1013" spans="1:20">
      <c r="A1013" s="10">
        <v>1007</v>
      </c>
      <c r="B1013" s="10">
        <v>1.1596575858053809E-7</v>
      </c>
      <c r="C1013" s="10">
        <v>1.1361062066379921E-6</v>
      </c>
      <c r="D1013" s="10">
        <v>5.9853013025944259E-7</v>
      </c>
      <c r="E1013" s="10">
        <v>0</v>
      </c>
      <c r="F1013" s="10">
        <v>0</v>
      </c>
      <c r="G1013" s="10">
        <v>9.4607554166680947E-7</v>
      </c>
      <c r="H1013" s="10">
        <v>7.0847998153261049E-7</v>
      </c>
      <c r="I1013" s="10">
        <v>1.836451273458174E-6</v>
      </c>
      <c r="J1013" s="10">
        <v>1.6254976021179641E-6</v>
      </c>
      <c r="K1013">
        <v>1.2388171826975909E-7</v>
      </c>
      <c r="L1013">
        <v>0</v>
      </c>
      <c r="M1013">
        <v>6.2453832873517645E-7</v>
      </c>
      <c r="N1013">
        <v>7.6947957397616349E-10</v>
      </c>
      <c r="O1013">
        <v>8.0186966968183133E-7</v>
      </c>
      <c r="P1013">
        <v>0</v>
      </c>
      <c r="Q1013">
        <v>0</v>
      </c>
      <c r="R1013">
        <v>7.0122617931961049E-8</v>
      </c>
      <c r="S1013">
        <v>1.828383613160539E-4</v>
      </c>
      <c r="T1013">
        <v>2.574830615719444E-4</v>
      </c>
    </row>
    <row r="1014" spans="1:20">
      <c r="A1014" s="10">
        <v>1008</v>
      </c>
      <c r="B1014" s="10">
        <v>0</v>
      </c>
      <c r="C1014" s="10">
        <v>0</v>
      </c>
      <c r="D1014" s="10">
        <v>2.872239162994764E-8</v>
      </c>
      <c r="E1014" s="10">
        <v>0</v>
      </c>
      <c r="F1014" s="10">
        <v>0</v>
      </c>
      <c r="G1014" s="10">
        <v>3.7475041849547073E-8</v>
      </c>
      <c r="H1014" s="10">
        <v>1.9169338045073472E-8</v>
      </c>
      <c r="I1014" s="10">
        <v>4.5288549831090022E-7</v>
      </c>
      <c r="J1014" s="10">
        <v>4.1211305191948042E-7</v>
      </c>
      <c r="K1014">
        <v>0</v>
      </c>
      <c r="L1014">
        <v>0</v>
      </c>
      <c r="M1014">
        <v>1.4947501739459741E-7</v>
      </c>
      <c r="N1014">
        <v>8.4105906922976E-10</v>
      </c>
      <c r="O1014">
        <v>1.367395350142171E-7</v>
      </c>
      <c r="P1014">
        <v>0</v>
      </c>
      <c r="Q1014">
        <v>0</v>
      </c>
      <c r="R1014">
        <v>0</v>
      </c>
      <c r="S1014">
        <v>1.260154693096095E-4</v>
      </c>
      <c r="T1014">
        <v>2.7430305761975472E-4</v>
      </c>
    </row>
    <row r="1015" spans="1:20">
      <c r="A1015" s="10">
        <v>1009</v>
      </c>
      <c r="B1015" s="10">
        <v>0</v>
      </c>
      <c r="C1015" s="10">
        <v>0</v>
      </c>
      <c r="D1015" s="10">
        <v>3.599297196735293E-10</v>
      </c>
      <c r="E1015" s="10">
        <v>0</v>
      </c>
      <c r="F1015" s="10">
        <v>0</v>
      </c>
      <c r="G1015" s="10">
        <v>1.027142840030416E-8</v>
      </c>
      <c r="H1015" s="10">
        <v>0</v>
      </c>
      <c r="I1015" s="10">
        <v>4.6802405413604121E-8</v>
      </c>
      <c r="J1015" s="10">
        <v>1.625980683335476E-8</v>
      </c>
      <c r="K1015">
        <v>0</v>
      </c>
      <c r="L1015">
        <v>0</v>
      </c>
      <c r="M1015">
        <v>2.2255974808843331E-8</v>
      </c>
      <c r="N1015">
        <v>1.1810616716843441E-9</v>
      </c>
      <c r="O1015">
        <v>2.7656846722957892E-8</v>
      </c>
      <c r="P1015">
        <v>0</v>
      </c>
      <c r="Q1015">
        <v>0</v>
      </c>
      <c r="R1015">
        <v>0</v>
      </c>
      <c r="S1015">
        <v>7.9707355226837286E-5</v>
      </c>
      <c r="T1015">
        <v>1.9234166284829861E-4</v>
      </c>
    </row>
    <row r="1016" spans="1:20">
      <c r="A1016" s="10">
        <v>1010</v>
      </c>
      <c r="B1016" s="10">
        <v>0</v>
      </c>
      <c r="C1016" s="10">
        <v>0</v>
      </c>
      <c r="D1016" s="10">
        <v>9.5981258579607837E-11</v>
      </c>
      <c r="E1016" s="10">
        <v>0</v>
      </c>
      <c r="F1016" s="10">
        <v>0</v>
      </c>
      <c r="G1016" s="10">
        <v>0</v>
      </c>
      <c r="H1016" s="10">
        <v>0</v>
      </c>
      <c r="I1016" s="10">
        <v>0</v>
      </c>
      <c r="J1016" s="10">
        <v>1.43746118381832E-8</v>
      </c>
      <c r="K1016">
        <v>0</v>
      </c>
      <c r="L1016">
        <v>0</v>
      </c>
      <c r="M1016">
        <v>0</v>
      </c>
      <c r="N1016">
        <v>8.5895394304315921E-10</v>
      </c>
      <c r="O1016">
        <v>3.5196888300990609E-9</v>
      </c>
      <c r="P1016">
        <v>0</v>
      </c>
      <c r="Q1016">
        <v>0</v>
      </c>
      <c r="R1016">
        <v>0</v>
      </c>
      <c r="S1016">
        <v>5.7225477222683092E-5</v>
      </c>
      <c r="T1016">
        <v>1.6352377458250249E-4</v>
      </c>
    </row>
    <row r="1017" spans="1:20">
      <c r="A1017" s="10">
        <v>1011</v>
      </c>
      <c r="B1017" s="10">
        <v>0</v>
      </c>
      <c r="C1017" s="10">
        <v>5.3257715777632913E-7</v>
      </c>
      <c r="D1017" s="10">
        <v>2.1595783180411759E-10</v>
      </c>
      <c r="E1017" s="10">
        <v>0</v>
      </c>
      <c r="F1017" s="10">
        <v>0</v>
      </c>
      <c r="G1017" s="10">
        <v>0</v>
      </c>
      <c r="H1017" s="10">
        <v>0</v>
      </c>
      <c r="I1017" s="10">
        <v>0</v>
      </c>
      <c r="J1017" s="10">
        <v>1.830288690937195E-7</v>
      </c>
      <c r="K1017">
        <v>0</v>
      </c>
      <c r="L1017">
        <v>0</v>
      </c>
      <c r="M1017">
        <v>0</v>
      </c>
      <c r="N1017">
        <v>8.7684881685655831E-10</v>
      </c>
      <c r="O1017">
        <v>0</v>
      </c>
      <c r="P1017">
        <v>0</v>
      </c>
      <c r="Q1017">
        <v>0</v>
      </c>
      <c r="R1017">
        <v>0</v>
      </c>
      <c r="S1017">
        <v>4.502458709706547E-5</v>
      </c>
      <c r="T1017">
        <v>1.08168929901909E-4</v>
      </c>
    </row>
    <row r="1018" spans="1:20">
      <c r="A1018" s="10">
        <v>1012</v>
      </c>
      <c r="B1018" s="10">
        <v>0</v>
      </c>
      <c r="C1018" s="10">
        <v>5.7812651995456788E-7</v>
      </c>
      <c r="D1018" s="10">
        <v>4.7990629289803918E-11</v>
      </c>
      <c r="E1018" s="10">
        <v>0</v>
      </c>
      <c r="F1018" s="10">
        <v>0</v>
      </c>
      <c r="G1018" s="10">
        <v>0</v>
      </c>
      <c r="H1018" s="10">
        <v>0</v>
      </c>
      <c r="I1018" s="10">
        <v>0</v>
      </c>
      <c r="J1018" s="10">
        <v>4.7341959316245983E-8</v>
      </c>
      <c r="K1018">
        <v>0</v>
      </c>
      <c r="L1018">
        <v>0</v>
      </c>
      <c r="M1018">
        <v>0</v>
      </c>
      <c r="N1018">
        <v>1.002112933550352E-9</v>
      </c>
      <c r="O1018">
        <v>3.8677899231857819E-11</v>
      </c>
      <c r="P1018">
        <v>0</v>
      </c>
      <c r="Q1018">
        <v>0</v>
      </c>
      <c r="R1018">
        <v>0</v>
      </c>
      <c r="S1018">
        <v>4.1080201199359832E-5</v>
      </c>
      <c r="T1018">
        <v>6.9262531425971495E-5</v>
      </c>
    </row>
    <row r="1019" spans="1:20">
      <c r="A1019" s="10">
        <v>1013</v>
      </c>
      <c r="B1019" s="10">
        <v>0</v>
      </c>
      <c r="C1019" s="10">
        <v>2.584050354342387E-8</v>
      </c>
      <c r="D1019" s="10">
        <v>1.4397188786941181E-10</v>
      </c>
      <c r="E1019" s="10">
        <v>0</v>
      </c>
      <c r="F1019" s="10">
        <v>0</v>
      </c>
      <c r="G1019" s="10">
        <v>0</v>
      </c>
      <c r="H1019" s="10">
        <v>0</v>
      </c>
      <c r="I1019" s="10">
        <v>0</v>
      </c>
      <c r="J1019" s="10">
        <v>0</v>
      </c>
      <c r="K1019">
        <v>0</v>
      </c>
      <c r="L1019">
        <v>0</v>
      </c>
      <c r="M1019">
        <v>0</v>
      </c>
      <c r="N1019">
        <v>8.7684881685655831E-10</v>
      </c>
      <c r="O1019">
        <v>0</v>
      </c>
      <c r="P1019">
        <v>0</v>
      </c>
      <c r="Q1019">
        <v>0</v>
      </c>
      <c r="R1019">
        <v>0</v>
      </c>
      <c r="S1019">
        <v>5.5338931028373623E-5</v>
      </c>
      <c r="T1019">
        <v>1.167312127735839E-4</v>
      </c>
    </row>
    <row r="1020" spans="1:20">
      <c r="A1020" s="10">
        <v>1014</v>
      </c>
      <c r="B1020" s="10">
        <v>1.607201344932831E-9</v>
      </c>
      <c r="C1020" s="10">
        <v>1.576708690785185E-9</v>
      </c>
      <c r="D1020" s="10">
        <v>1.559695451918627E-10</v>
      </c>
      <c r="E1020" s="10">
        <v>5.5206133288125214E-10</v>
      </c>
      <c r="F1020" s="10">
        <v>0</v>
      </c>
      <c r="G1020" s="10">
        <v>5.1134611746697204E-10</v>
      </c>
      <c r="H1020" s="10">
        <v>8.2511498541837972E-10</v>
      </c>
      <c r="I1020" s="10">
        <v>5.5902873132916035E-10</v>
      </c>
      <c r="J1020" s="10">
        <v>0</v>
      </c>
      <c r="K1020">
        <v>0</v>
      </c>
      <c r="L1020">
        <v>1.501261687128053E-9</v>
      </c>
      <c r="M1020">
        <v>3.266075967754787E-9</v>
      </c>
      <c r="N1020">
        <v>7.1255150665728748E-8</v>
      </c>
      <c r="O1020">
        <v>2.1155467897214011E-8</v>
      </c>
      <c r="P1020">
        <v>0</v>
      </c>
      <c r="Q1020">
        <v>0</v>
      </c>
      <c r="R1020">
        <v>1.4469746557388791E-9</v>
      </c>
      <c r="S1020">
        <v>7.1490437862527996E-5</v>
      </c>
      <c r="T1020">
        <v>6.4348012361682818E-5</v>
      </c>
    </row>
    <row r="1021" spans="1:20">
      <c r="A1021" s="10">
        <v>1015</v>
      </c>
      <c r="B1021" s="10">
        <v>1.052672373816837E-5</v>
      </c>
      <c r="C1021" s="10">
        <v>4.2283056834154453E-6</v>
      </c>
      <c r="D1021" s="10">
        <v>3.9631405522274071E-6</v>
      </c>
      <c r="E1021" s="10">
        <v>5.335086217131115E-6</v>
      </c>
      <c r="F1021" s="10">
        <v>2.885828937538055E-6</v>
      </c>
      <c r="G1021" s="10">
        <v>7.0529326064886353E-6</v>
      </c>
      <c r="H1021" s="10">
        <v>3.04542440072602E-6</v>
      </c>
      <c r="I1021" s="10">
        <v>7.5486097392169064E-6</v>
      </c>
      <c r="J1021" s="10">
        <v>5.0285903385643339E-6</v>
      </c>
      <c r="K1021">
        <v>4.345999268169005E-6</v>
      </c>
      <c r="L1021">
        <v>2.398453202897956E-6</v>
      </c>
      <c r="M1021">
        <v>4.7039102815945471E-6</v>
      </c>
      <c r="N1021">
        <v>1.019071458091465E-5</v>
      </c>
      <c r="O1021">
        <v>5.4720691415595562E-6</v>
      </c>
      <c r="P1021">
        <v>2.8254862773790171E-6</v>
      </c>
      <c r="Q1021">
        <v>3.7925453180632801E-6</v>
      </c>
      <c r="R1021">
        <v>1.0813338994861549E-5</v>
      </c>
      <c r="S1021">
        <v>6.4918637973996159E-5</v>
      </c>
      <c r="T1021">
        <v>2.2939587840841469E-5</v>
      </c>
    </row>
    <row r="1022" spans="1:20">
      <c r="A1022" s="10">
        <v>1016</v>
      </c>
      <c r="B1022" s="10">
        <v>1.158854788733587E-4</v>
      </c>
      <c r="C1022" s="10">
        <v>6.5567163741773766E-5</v>
      </c>
      <c r="D1022" s="10">
        <v>7.9163603615914523E-5</v>
      </c>
      <c r="E1022" s="10">
        <v>8.2153799618557861E-5</v>
      </c>
      <c r="F1022" s="10">
        <v>7.6004025137577281E-5</v>
      </c>
      <c r="G1022" s="10">
        <v>8.99153967398158E-5</v>
      </c>
      <c r="H1022" s="10">
        <v>6.6293423858838907E-5</v>
      </c>
      <c r="I1022" s="10">
        <v>9.7899048529919957E-5</v>
      </c>
      <c r="J1022" s="10">
        <v>7.3071284416859549E-5</v>
      </c>
      <c r="K1022">
        <v>8.7236080382616026E-5</v>
      </c>
      <c r="L1022">
        <v>6.718267305649691E-5</v>
      </c>
      <c r="M1022">
        <v>9.5781473221811234E-5</v>
      </c>
      <c r="N1022">
        <v>1.5478644647997879E-4</v>
      </c>
      <c r="O1022">
        <v>8.0127581620053498E-5</v>
      </c>
      <c r="P1022">
        <v>7.4100647473256066E-5</v>
      </c>
      <c r="Q1022">
        <v>7.0887375649300444E-5</v>
      </c>
      <c r="R1022">
        <v>1.212033137455375E-4</v>
      </c>
      <c r="S1022">
        <v>8.2211713877620337E-5</v>
      </c>
      <c r="T1022">
        <v>1.204508228308811E-5</v>
      </c>
    </row>
    <row r="1023" spans="1:20">
      <c r="A1023" s="10">
        <v>1017</v>
      </c>
      <c r="B1023" s="10">
        <v>2.6856675076881862E-4</v>
      </c>
      <c r="C1023" s="10">
        <v>1.9742609179277659E-4</v>
      </c>
      <c r="D1023" s="10">
        <v>2.224687864669806E-4</v>
      </c>
      <c r="E1023" s="10">
        <v>2.129243514585258E-4</v>
      </c>
      <c r="F1023" s="10">
        <v>2.3598050217863629E-4</v>
      </c>
      <c r="G1023" s="10">
        <v>2.401013649524289E-4</v>
      </c>
      <c r="H1023" s="10">
        <v>2.135224078917222E-4</v>
      </c>
      <c r="I1023" s="10">
        <v>2.5445180757227689E-4</v>
      </c>
      <c r="J1023" s="10">
        <v>2.0394021312764181E-4</v>
      </c>
      <c r="K1023">
        <v>2.6556526403458862E-4</v>
      </c>
      <c r="L1023">
        <v>2.0425609316015029E-4</v>
      </c>
      <c r="M1023">
        <v>2.6803222462730181E-4</v>
      </c>
      <c r="N1023">
        <v>4.0278363115225902E-4</v>
      </c>
      <c r="O1023">
        <v>2.1014741342280301E-4</v>
      </c>
      <c r="P1023">
        <v>2.378556182427465E-4</v>
      </c>
      <c r="Q1023">
        <v>2.0710476436955029E-4</v>
      </c>
      <c r="R1023">
        <v>2.9630927171378832E-4</v>
      </c>
      <c r="S1023">
        <v>1.151684742410822E-4</v>
      </c>
      <c r="T1023">
        <v>1.459667852232677E-6</v>
      </c>
    </row>
    <row r="1024" spans="1:20">
      <c r="A1024" s="10">
        <v>1018</v>
      </c>
      <c r="B1024" s="10">
        <v>3.848150244380777E-4</v>
      </c>
      <c r="C1024" s="10">
        <v>3.1767018651361758E-4</v>
      </c>
      <c r="D1024" s="10">
        <v>3.3241668590285609E-4</v>
      </c>
      <c r="E1024" s="10">
        <v>3.2339382539039611E-4</v>
      </c>
      <c r="F1024" s="10">
        <v>3.749650501479316E-4</v>
      </c>
      <c r="G1024" s="10">
        <v>3.5845188408592451E-4</v>
      </c>
      <c r="H1024" s="10">
        <v>3.3947182022070081E-4</v>
      </c>
      <c r="I1024" s="10">
        <v>3.7734189607437589E-4</v>
      </c>
      <c r="J1024" s="10">
        <v>3.1475854249189092E-4</v>
      </c>
      <c r="K1024">
        <v>4.1981042832182468E-4</v>
      </c>
      <c r="L1024">
        <v>3.424170041336257E-4</v>
      </c>
      <c r="M1024">
        <v>3.9021228714719911E-4</v>
      </c>
      <c r="N1024">
        <v>5.8194799580512432E-4</v>
      </c>
      <c r="O1024">
        <v>3.0879569167562059E-4</v>
      </c>
      <c r="P1024">
        <v>3.9493813910500318E-4</v>
      </c>
      <c r="Q1024">
        <v>3.4434256654413851E-4</v>
      </c>
      <c r="R1024">
        <v>4.2857767021785021E-4</v>
      </c>
      <c r="S1024">
        <v>1.034722911519043E-4</v>
      </c>
      <c r="T1024">
        <v>5.0582495593322605E-7</v>
      </c>
    </row>
    <row r="1025" spans="1:20">
      <c r="A1025" s="10">
        <v>1019</v>
      </c>
      <c r="B1025" s="10">
        <v>4.5078811757776771E-4</v>
      </c>
      <c r="C1025" s="10">
        <v>4.036993216064866E-4</v>
      </c>
      <c r="D1025" s="10">
        <v>4.0847753936563969E-4</v>
      </c>
      <c r="E1025" s="10">
        <v>3.9253869074305141E-4</v>
      </c>
      <c r="F1025" s="10">
        <v>4.6997923245223442E-4</v>
      </c>
      <c r="G1025" s="10">
        <v>4.3916246455717419E-4</v>
      </c>
      <c r="H1025" s="10">
        <v>4.2726353167966762E-4</v>
      </c>
      <c r="I1025" s="10">
        <v>4.5768998045989069E-4</v>
      </c>
      <c r="J1025" s="10">
        <v>3.9313041318121819E-4</v>
      </c>
      <c r="K1025">
        <v>5.1713193077425345E-4</v>
      </c>
      <c r="L1025">
        <v>4.3208076781548599E-4</v>
      </c>
      <c r="M1025">
        <v>4.7018949960768718E-4</v>
      </c>
      <c r="N1025">
        <v>6.9495861107634856E-4</v>
      </c>
      <c r="O1025">
        <v>3.7607833785744023E-4</v>
      </c>
      <c r="P1025">
        <v>4.9259515255268454E-4</v>
      </c>
      <c r="Q1025">
        <v>4.3733436981111559E-4</v>
      </c>
      <c r="R1025">
        <v>5.0292916897373306E-4</v>
      </c>
      <c r="S1025">
        <v>1.007716131825479E-4</v>
      </c>
      <c r="T1025">
        <v>8.1999115884571803E-7</v>
      </c>
    </row>
    <row r="1026" spans="1:20">
      <c r="A1026" s="10">
        <v>1020</v>
      </c>
      <c r="B1026" s="10">
        <v>4.7951707033555649E-4</v>
      </c>
      <c r="C1026" s="10">
        <v>4.4534056602881791E-4</v>
      </c>
      <c r="D1026" s="10">
        <v>4.5339766220636659E-4</v>
      </c>
      <c r="E1026" s="10">
        <v>4.2649713345635401E-4</v>
      </c>
      <c r="F1026" s="10">
        <v>5.116569469220335E-4</v>
      </c>
      <c r="G1026" s="10">
        <v>4.8077495083067201E-4</v>
      </c>
      <c r="H1026" s="10">
        <v>4.6730635567115042E-4</v>
      </c>
      <c r="I1026" s="10">
        <v>5.008424815085721E-4</v>
      </c>
      <c r="J1026" s="10">
        <v>4.3035007600695542E-4</v>
      </c>
      <c r="K1026">
        <v>5.6289600051723102E-4</v>
      </c>
      <c r="L1026">
        <v>4.8023092156445501E-4</v>
      </c>
      <c r="M1026">
        <v>5.1462635011540869E-4</v>
      </c>
      <c r="N1026">
        <v>7.4164022128238121E-4</v>
      </c>
      <c r="O1026">
        <v>4.2651580648051711E-4</v>
      </c>
      <c r="P1026">
        <v>5.3896535845125032E-4</v>
      </c>
      <c r="Q1026">
        <v>4.8874154941371819E-4</v>
      </c>
      <c r="R1026">
        <v>5.310690555458186E-4</v>
      </c>
      <c r="S1026">
        <v>1.1653101692860441E-4</v>
      </c>
      <c r="T1026">
        <v>3.9586678491385386E-6</v>
      </c>
    </row>
    <row r="1027" spans="1:20">
      <c r="A1027" s="10">
        <v>1021</v>
      </c>
      <c r="B1027" s="10">
        <v>4.7535218113338478E-4</v>
      </c>
      <c r="C1027" s="10">
        <v>4.7543080973435909E-4</v>
      </c>
      <c r="D1027" s="10">
        <v>4.713067314591431E-4</v>
      </c>
      <c r="E1027" s="10">
        <v>4.2586817458031351E-4</v>
      </c>
      <c r="F1027" s="10">
        <v>5.0693960440303238E-4</v>
      </c>
      <c r="G1027" s="10">
        <v>4.9802041207847698E-4</v>
      </c>
      <c r="H1027" s="10">
        <v>4.7093753878469399E-4</v>
      </c>
      <c r="I1027" s="10">
        <v>5.1022414645781732E-4</v>
      </c>
      <c r="J1027" s="10">
        <v>4.5436555973323668E-4</v>
      </c>
      <c r="K1027">
        <v>5.5435266004281666E-4</v>
      </c>
      <c r="L1027">
        <v>4.7758624700965948E-4</v>
      </c>
      <c r="M1027">
        <v>5.2980367323834335E-4</v>
      </c>
      <c r="N1027">
        <v>7.2687633077632115E-4</v>
      </c>
      <c r="O1027">
        <v>4.8328059451910928E-4</v>
      </c>
      <c r="P1027">
        <v>5.3726818193995185E-4</v>
      </c>
      <c r="Q1027">
        <v>5.0030407370300011E-4</v>
      </c>
      <c r="R1027">
        <v>5.1536679267253282E-4</v>
      </c>
      <c r="S1027">
        <v>1.2490333372186741E-4</v>
      </c>
      <c r="T1027">
        <v>8.4231335147663752E-6</v>
      </c>
    </row>
    <row r="1028" spans="1:20">
      <c r="A1028" s="10">
        <v>1022</v>
      </c>
      <c r="B1028" s="10">
        <v>4.240755101749825E-4</v>
      </c>
      <c r="C1028" s="10">
        <v>4.7347236673029583E-4</v>
      </c>
      <c r="D1028" s="10">
        <v>4.455048803608047E-4</v>
      </c>
      <c r="E1028" s="10">
        <v>3.9649480825958952E-4</v>
      </c>
      <c r="F1028" s="10">
        <v>4.5772089433472509E-4</v>
      </c>
      <c r="G1028" s="10">
        <v>4.7000528665919032E-4</v>
      </c>
      <c r="H1028" s="10">
        <v>4.3910647374133602E-4</v>
      </c>
      <c r="I1028" s="10">
        <v>4.7330185450015068E-4</v>
      </c>
      <c r="J1028" s="10">
        <v>4.3142466661037499E-4</v>
      </c>
      <c r="K1028">
        <v>5.0183955607400283E-4</v>
      </c>
      <c r="L1028">
        <v>4.4614151260108468E-4</v>
      </c>
      <c r="M1028">
        <v>5.0637574692582316E-4</v>
      </c>
      <c r="N1028">
        <v>6.5085282703362338E-4</v>
      </c>
      <c r="O1028">
        <v>4.900573199665022E-4</v>
      </c>
      <c r="P1028">
        <v>4.8374052147442351E-4</v>
      </c>
      <c r="Q1028">
        <v>4.5886332989198629E-4</v>
      </c>
      <c r="R1028">
        <v>4.599921300019621E-4</v>
      </c>
      <c r="S1028">
        <v>1.322208534211626E-4</v>
      </c>
      <c r="T1028">
        <v>1.7489100040248551E-5</v>
      </c>
    </row>
    <row r="1029" spans="1:20">
      <c r="A1029" s="10">
        <v>1023</v>
      </c>
      <c r="B1029" s="10">
        <v>3.1477231822825251E-4</v>
      </c>
      <c r="C1029" s="10">
        <v>3.8028445299144491E-4</v>
      </c>
      <c r="D1029" s="10">
        <v>3.494095408567806E-4</v>
      </c>
      <c r="E1029" s="10">
        <v>3.0858000710558259E-4</v>
      </c>
      <c r="F1029" s="10">
        <v>3.5883977479545881E-4</v>
      </c>
      <c r="G1029" s="10">
        <v>3.724089390562836E-4</v>
      </c>
      <c r="H1029" s="10">
        <v>3.4008475563744459E-4</v>
      </c>
      <c r="I1029" s="10">
        <v>3.7297749809910431E-4</v>
      </c>
      <c r="J1029" s="10">
        <v>3.4410153307517101E-4</v>
      </c>
      <c r="K1029">
        <v>3.8947882531347838E-4</v>
      </c>
      <c r="L1029">
        <v>3.6323465350402567E-4</v>
      </c>
      <c r="M1029">
        <v>4.0856262640192161E-4</v>
      </c>
      <c r="N1029">
        <v>5.1496415914876038E-4</v>
      </c>
      <c r="O1029">
        <v>3.7795194122623672E-4</v>
      </c>
      <c r="P1029">
        <v>3.8567656623751402E-4</v>
      </c>
      <c r="Q1029">
        <v>3.7337491155749658E-4</v>
      </c>
      <c r="R1029">
        <v>3.5316046071479779E-4</v>
      </c>
      <c r="S1029">
        <v>1.3396916849252319E-4</v>
      </c>
      <c r="T1029">
        <v>1.198669991130983E-5</v>
      </c>
    </row>
    <row r="1030" spans="1:20">
      <c r="A1030" s="10">
        <v>1024</v>
      </c>
      <c r="B1030" s="10">
        <v>1.7274827482016949E-4</v>
      </c>
      <c r="C1030" s="10">
        <v>2.5270868913693082E-4</v>
      </c>
      <c r="D1030" s="10">
        <v>2.3255101959755091E-4</v>
      </c>
      <c r="E1030" s="10">
        <v>1.8948609301610821E-4</v>
      </c>
      <c r="F1030" s="10">
        <v>2.1851476881162301E-4</v>
      </c>
      <c r="G1030" s="10">
        <v>2.1919672887983819E-4</v>
      </c>
      <c r="H1030" s="10">
        <v>1.9818111997829151E-4</v>
      </c>
      <c r="I1030" s="10">
        <v>2.186597778156432E-4</v>
      </c>
      <c r="J1030" s="10">
        <v>2.01307895325687E-4</v>
      </c>
      <c r="K1030">
        <v>2.3994913014523911E-4</v>
      </c>
      <c r="L1030">
        <v>2.6125705066725098E-4</v>
      </c>
      <c r="M1030">
        <v>2.5733769305930288E-4</v>
      </c>
      <c r="N1030">
        <v>3.0563935140439827E-4</v>
      </c>
      <c r="O1030">
        <v>2.8630805727955158E-4</v>
      </c>
      <c r="P1030">
        <v>2.193200132568175E-4</v>
      </c>
      <c r="Q1030">
        <v>2.3833245085557811E-4</v>
      </c>
      <c r="R1030">
        <v>1.9281685818840549E-4</v>
      </c>
      <c r="S1030">
        <v>1.3018390714660059E-4</v>
      </c>
      <c r="T1030">
        <v>1.36262561397316E-5</v>
      </c>
    </row>
    <row r="1031" spans="1:20">
      <c r="A1031" s="10">
        <v>1025</v>
      </c>
      <c r="B1031" s="10">
        <v>4.5557729323466031E-5</v>
      </c>
      <c r="C1031" s="10">
        <v>1.2514633387590809E-4</v>
      </c>
      <c r="D1031" s="10">
        <v>1.096570696236678E-4</v>
      </c>
      <c r="E1031" s="10">
        <v>6.8816779903035056E-5</v>
      </c>
      <c r="F1031" s="10">
        <v>4.7222842740256739E-5</v>
      </c>
      <c r="G1031" s="10">
        <v>7.3526213920764241E-5</v>
      </c>
      <c r="H1031" s="10">
        <v>7.1063023951910544E-5</v>
      </c>
      <c r="I1031" s="10">
        <v>7.3600217578326856E-5</v>
      </c>
      <c r="J1031" s="10">
        <v>8.2461387666699884E-5</v>
      </c>
      <c r="K1031">
        <v>8.0582194198728613E-5</v>
      </c>
      <c r="L1031">
        <v>1.2738818911644059E-4</v>
      </c>
      <c r="M1031">
        <v>9.0687131373753734E-5</v>
      </c>
      <c r="N1031">
        <v>8.6772974574139599E-5</v>
      </c>
      <c r="O1031">
        <v>1.793150195814954E-4</v>
      </c>
      <c r="P1031">
        <v>4.2536335808800967E-5</v>
      </c>
      <c r="Q1031">
        <v>8.4868881594355854E-5</v>
      </c>
      <c r="R1031">
        <v>3.4813097159649928E-5</v>
      </c>
      <c r="S1031">
        <v>1.4131099069270191E-4</v>
      </c>
      <c r="T1031">
        <v>2.876655400760596E-5</v>
      </c>
    </row>
    <row r="1032" spans="1:20">
      <c r="A1032" s="10">
        <v>1026</v>
      </c>
      <c r="B1032" s="10">
        <v>1.6275658222818569E-5</v>
      </c>
      <c r="C1032" s="10">
        <v>9.6257461167437405E-5</v>
      </c>
      <c r="D1032" s="10">
        <v>7.6739824885975659E-5</v>
      </c>
      <c r="E1032" s="10">
        <v>4.2277753971712208E-5</v>
      </c>
      <c r="F1032" s="10">
        <v>7.6438420446778104E-8</v>
      </c>
      <c r="G1032" s="10">
        <v>6.2873119619194479E-5</v>
      </c>
      <c r="H1032" s="10">
        <v>3.8350469400292057E-5</v>
      </c>
      <c r="I1032" s="10">
        <v>4.2425804144476588E-5</v>
      </c>
      <c r="J1032" s="10">
        <v>7.077289473914003E-5</v>
      </c>
      <c r="K1032">
        <v>2.9975123532142679E-5</v>
      </c>
      <c r="L1032">
        <v>4.0110233394805842E-5</v>
      </c>
      <c r="M1032">
        <v>5.2934919069196777E-5</v>
      </c>
      <c r="N1032">
        <v>1.253908347689852E-5</v>
      </c>
      <c r="O1032">
        <v>1.432868199402084E-4</v>
      </c>
      <c r="P1032">
        <v>3.246337121304577E-6</v>
      </c>
      <c r="Q1032">
        <v>4.2800326719569758E-5</v>
      </c>
      <c r="R1032">
        <v>3.4162793357638059E-6</v>
      </c>
      <c r="S1032">
        <v>1.7821065024565511E-4</v>
      </c>
      <c r="T1032">
        <v>6.7546610230224648E-5</v>
      </c>
    </row>
    <row r="1033" spans="1:20">
      <c r="A1033" s="10">
        <v>1027</v>
      </c>
      <c r="B1033" s="10">
        <v>1.607040624798338E-5</v>
      </c>
      <c r="C1033" s="10">
        <v>9.1160691197898411E-5</v>
      </c>
      <c r="D1033" s="10">
        <v>6.744327634165206E-5</v>
      </c>
      <c r="E1033" s="10">
        <v>2.542191832295985E-5</v>
      </c>
      <c r="F1033" s="10">
        <v>0</v>
      </c>
      <c r="G1033" s="10">
        <v>6.7307450652009278E-5</v>
      </c>
      <c r="H1033" s="10">
        <v>3.9856406346241932E-5</v>
      </c>
      <c r="I1033" s="10">
        <v>4.5834988137555438E-5</v>
      </c>
      <c r="J1033" s="10">
        <v>8.5455160974560248E-5</v>
      </c>
      <c r="K1033">
        <v>2.533356558910568E-5</v>
      </c>
      <c r="L1033">
        <v>3.4699744015230448E-5</v>
      </c>
      <c r="M1033">
        <v>5.4385449804724373E-5</v>
      </c>
      <c r="N1033">
        <v>1.7024610310105921E-5</v>
      </c>
      <c r="O1033">
        <v>1.2841624099726271E-4</v>
      </c>
      <c r="P1033">
        <v>7.3994358736056216E-6</v>
      </c>
      <c r="Q1033">
        <v>4.1384950487671597E-5</v>
      </c>
      <c r="R1033">
        <v>5.8591342983149684E-6</v>
      </c>
      <c r="S1033">
        <v>2.0414919300299351E-4</v>
      </c>
      <c r="T1033">
        <v>7.8246013039522786E-5</v>
      </c>
    </row>
    <row r="1034" spans="1:20">
      <c r="A1034" s="10">
        <v>1028</v>
      </c>
      <c r="B1034" s="10">
        <v>1.18515027175347E-5</v>
      </c>
      <c r="C1034" s="10">
        <v>5.6254327290031523E-5</v>
      </c>
      <c r="D1034" s="10">
        <v>3.6012608533092589E-5</v>
      </c>
      <c r="E1034" s="10">
        <v>9.2023103577975918E-6</v>
      </c>
      <c r="F1034" s="10">
        <v>0</v>
      </c>
      <c r="G1034" s="10">
        <v>5.6757899204540308E-5</v>
      </c>
      <c r="H1034" s="10">
        <v>3.4067424612030992E-5</v>
      </c>
      <c r="I1034" s="10">
        <v>3.402391432863539E-5</v>
      </c>
      <c r="J1034" s="10">
        <v>6.7064874068718398E-5</v>
      </c>
      <c r="K1034">
        <v>1.2096902310805939E-5</v>
      </c>
      <c r="L1034">
        <v>1.7300799516217229E-5</v>
      </c>
      <c r="M1034">
        <v>4.1748241894727069E-5</v>
      </c>
      <c r="N1034">
        <v>1.5214141189219801E-5</v>
      </c>
      <c r="O1034">
        <v>9.2161344548050763E-5</v>
      </c>
      <c r="P1034">
        <v>7.4791750796890522E-6</v>
      </c>
      <c r="Q1034">
        <v>2.003154094719136E-5</v>
      </c>
      <c r="R1034">
        <v>6.0233102688699562E-6</v>
      </c>
      <c r="S1034">
        <v>2.1972927835652291E-4</v>
      </c>
      <c r="T1034">
        <v>1.078702250402024E-4</v>
      </c>
    </row>
    <row r="1035" spans="1:20">
      <c r="A1035" s="10">
        <v>1029</v>
      </c>
      <c r="B1035" s="10">
        <v>2.8903661725526661E-6</v>
      </c>
      <c r="C1035" s="10">
        <v>2.221683717457318E-5</v>
      </c>
      <c r="D1035" s="10">
        <v>1.677714187432973E-5</v>
      </c>
      <c r="E1035" s="10">
        <v>2.230327784840258E-6</v>
      </c>
      <c r="F1035" s="10">
        <v>0</v>
      </c>
      <c r="G1035" s="10">
        <v>3.2475542679590152E-5</v>
      </c>
      <c r="H1035" s="10">
        <v>1.7497703007960939E-5</v>
      </c>
      <c r="I1035" s="10">
        <v>2.248022815101427E-5</v>
      </c>
      <c r="J1035" s="10">
        <v>3.6651057380774793E-5</v>
      </c>
      <c r="K1035">
        <v>7.5850514763620949E-6</v>
      </c>
      <c r="L1035">
        <v>9.5272376298511082E-8</v>
      </c>
      <c r="M1035">
        <v>1.9620892156228131E-5</v>
      </c>
      <c r="N1035">
        <v>9.5131430788441084E-6</v>
      </c>
      <c r="O1035">
        <v>1.762760621213004E-5</v>
      </c>
      <c r="P1035">
        <v>7.4809873343727674E-6</v>
      </c>
      <c r="Q1035">
        <v>1.2254895828088489E-5</v>
      </c>
      <c r="R1035">
        <v>5.5686263097397003E-6</v>
      </c>
      <c r="S1035">
        <v>2.3696428210092589E-4</v>
      </c>
      <c r="T1035">
        <v>1.5583717029466959E-4</v>
      </c>
    </row>
    <row r="1036" spans="1:20">
      <c r="A1036" s="10">
        <v>1030</v>
      </c>
      <c r="B1036" s="10">
        <v>3.5247161803103859E-7</v>
      </c>
      <c r="C1036" s="10">
        <v>1.1738683797822971E-5</v>
      </c>
      <c r="D1036" s="10">
        <v>8.0541059452168052E-6</v>
      </c>
      <c r="E1036" s="10">
        <v>0</v>
      </c>
      <c r="F1036" s="10">
        <v>0</v>
      </c>
      <c r="G1036" s="10">
        <v>9.705464835868186E-6</v>
      </c>
      <c r="H1036" s="10">
        <v>8.7979531382958173E-6</v>
      </c>
      <c r="I1036" s="10">
        <v>9.9258108045565961E-6</v>
      </c>
      <c r="J1036" s="10">
        <v>1.2041803212839331E-5</v>
      </c>
      <c r="K1036">
        <v>4.8377777360821404E-6</v>
      </c>
      <c r="L1036">
        <v>0</v>
      </c>
      <c r="M1036">
        <v>9.0284550722509654E-6</v>
      </c>
      <c r="N1036">
        <v>2.0314283121562978E-6</v>
      </c>
      <c r="O1036">
        <v>4.1257911186084116E-6</v>
      </c>
      <c r="P1036">
        <v>6.5694232284644571E-6</v>
      </c>
      <c r="Q1036">
        <v>0</v>
      </c>
      <c r="R1036">
        <v>2.3580121601406259E-6</v>
      </c>
      <c r="S1036">
        <v>2.4815584735615699E-4</v>
      </c>
      <c r="T1036">
        <v>1.786349355433756E-4</v>
      </c>
    </row>
    <row r="1037" spans="1:20">
      <c r="A1037" s="10">
        <v>1031</v>
      </c>
      <c r="B1037" s="10">
        <v>1.478625237338205E-7</v>
      </c>
      <c r="C1037" s="10">
        <v>5.839542104655645E-6</v>
      </c>
      <c r="D1037" s="10">
        <v>1.298890377043188E-6</v>
      </c>
      <c r="E1037" s="10">
        <v>0</v>
      </c>
      <c r="F1037" s="10">
        <v>0</v>
      </c>
      <c r="G1037" s="10">
        <v>1.504741060681822E-6</v>
      </c>
      <c r="H1037" s="10">
        <v>2.009086229911636E-6</v>
      </c>
      <c r="I1037" s="10">
        <v>2.528595290703213E-6</v>
      </c>
      <c r="J1037" s="10">
        <v>2.5758597465901101E-6</v>
      </c>
      <c r="K1037">
        <v>1.8149654914759951E-6</v>
      </c>
      <c r="L1037">
        <v>0</v>
      </c>
      <c r="M1037">
        <v>2.4467054402596279E-6</v>
      </c>
      <c r="N1037">
        <v>8.4105906922976E-10</v>
      </c>
      <c r="O1037">
        <v>1.091433105263747E-6</v>
      </c>
      <c r="P1037">
        <v>4.530636709285832E-7</v>
      </c>
      <c r="Q1037">
        <v>0</v>
      </c>
      <c r="R1037">
        <v>8.5148893203095551E-8</v>
      </c>
      <c r="S1037">
        <v>2.5196131022693348E-4</v>
      </c>
      <c r="T1037">
        <v>2.8975970912972218E-4</v>
      </c>
    </row>
    <row r="1038" spans="1:20">
      <c r="A1038" s="10">
        <v>1032</v>
      </c>
      <c r="B1038" s="10">
        <v>0</v>
      </c>
      <c r="C1038" s="10">
        <v>1.315413022751174E-6</v>
      </c>
      <c r="D1038" s="10">
        <v>4.7983430695410446E-7</v>
      </c>
      <c r="E1038" s="10">
        <v>0</v>
      </c>
      <c r="F1038" s="10">
        <v>0</v>
      </c>
      <c r="G1038" s="10">
        <v>1.3279658670617259E-7</v>
      </c>
      <c r="H1038" s="10">
        <v>2.7903888597785212E-7</v>
      </c>
      <c r="I1038" s="10">
        <v>6.2494500799069073E-7</v>
      </c>
      <c r="J1038" s="10">
        <v>5.5639645087493624E-7</v>
      </c>
      <c r="K1038">
        <v>2.1138547165077939E-8</v>
      </c>
      <c r="L1038">
        <v>0</v>
      </c>
      <c r="M1038">
        <v>2.9788048463711682E-7</v>
      </c>
      <c r="N1038">
        <v>8.4105906922976E-10</v>
      </c>
      <c r="O1038">
        <v>2.584075819610869E-7</v>
      </c>
      <c r="P1038">
        <v>0</v>
      </c>
      <c r="Q1038">
        <v>0</v>
      </c>
      <c r="R1038">
        <v>0</v>
      </c>
      <c r="S1038">
        <v>2.652677282739866E-4</v>
      </c>
      <c r="T1038">
        <v>3.2178693434202249E-4</v>
      </c>
    </row>
    <row r="1039" spans="1:20">
      <c r="A1039" s="10">
        <v>1033</v>
      </c>
      <c r="B1039" s="10">
        <v>0</v>
      </c>
      <c r="C1039" s="10">
        <v>0</v>
      </c>
      <c r="D1039" s="10">
        <v>2.1979708214730189E-7</v>
      </c>
      <c r="E1039" s="10">
        <v>0</v>
      </c>
      <c r="F1039" s="10">
        <v>0</v>
      </c>
      <c r="G1039" s="10">
        <v>2.3824941324942622E-8</v>
      </c>
      <c r="H1039" s="10">
        <v>4.4006132555646923E-8</v>
      </c>
      <c r="I1039" s="10">
        <v>1.151570296164358E-7</v>
      </c>
      <c r="J1039" s="10">
        <v>1.7862222579250599E-7</v>
      </c>
      <c r="K1039">
        <v>0</v>
      </c>
      <c r="L1039">
        <v>0</v>
      </c>
      <c r="M1039">
        <v>1.2546397538989459E-7</v>
      </c>
      <c r="N1039">
        <v>1.9684361194739061E-9</v>
      </c>
      <c r="O1039">
        <v>5.3029548619056617E-8</v>
      </c>
      <c r="P1039">
        <v>0</v>
      </c>
      <c r="Q1039">
        <v>0</v>
      </c>
      <c r="R1039">
        <v>0</v>
      </c>
      <c r="S1039">
        <v>2.7710678602711839E-4</v>
      </c>
      <c r="T1039">
        <v>2.7639192362607359E-4</v>
      </c>
    </row>
    <row r="1040" spans="1:20">
      <c r="A1040" s="10">
        <v>1034</v>
      </c>
      <c r="B1040" s="10">
        <v>0</v>
      </c>
      <c r="C1040" s="10">
        <v>0</v>
      </c>
      <c r="D1040" s="10">
        <v>4.3671472653721567E-9</v>
      </c>
      <c r="E1040" s="10">
        <v>0</v>
      </c>
      <c r="F1040" s="10">
        <v>0</v>
      </c>
      <c r="G1040" s="10">
        <v>0</v>
      </c>
      <c r="H1040" s="10">
        <v>0</v>
      </c>
      <c r="I1040" s="10">
        <v>3.4668448454521572E-9</v>
      </c>
      <c r="J1040" s="10">
        <v>2.3079499728387911E-7</v>
      </c>
      <c r="K1040">
        <v>0</v>
      </c>
      <c r="L1040">
        <v>1.154816682406195E-9</v>
      </c>
      <c r="M1040">
        <v>4.2624085926435003E-8</v>
      </c>
      <c r="N1040">
        <v>8.8579625376325791E-10</v>
      </c>
      <c r="O1040">
        <v>7.6002071990600615E-9</v>
      </c>
      <c r="P1040">
        <v>0</v>
      </c>
      <c r="Q1040">
        <v>0</v>
      </c>
      <c r="R1040">
        <v>0</v>
      </c>
      <c r="S1040">
        <v>2.8432381293750562E-4</v>
      </c>
      <c r="T1040">
        <v>2.8820015726805617E-4</v>
      </c>
    </row>
    <row r="1041" spans="1:20">
      <c r="A1041" s="10">
        <v>1035</v>
      </c>
      <c r="B1041" s="10">
        <v>0</v>
      </c>
      <c r="C1041" s="10">
        <v>5.3257715777632913E-7</v>
      </c>
      <c r="D1041" s="10">
        <v>4.7990629289803918E-11</v>
      </c>
      <c r="E1041" s="10">
        <v>0</v>
      </c>
      <c r="F1041" s="10">
        <v>0</v>
      </c>
      <c r="G1041" s="10">
        <v>0</v>
      </c>
      <c r="H1041" s="10">
        <v>0</v>
      </c>
      <c r="I1041" s="10">
        <v>0</v>
      </c>
      <c r="J1041" s="10">
        <v>2.0190438398287479E-7</v>
      </c>
      <c r="K1041">
        <v>0</v>
      </c>
      <c r="L1041">
        <v>0</v>
      </c>
      <c r="M1041">
        <v>2.6415735299643111E-8</v>
      </c>
      <c r="N1041">
        <v>1.0826398657106491E-9</v>
      </c>
      <c r="O1041">
        <v>0</v>
      </c>
      <c r="P1041">
        <v>0</v>
      </c>
      <c r="Q1041">
        <v>0</v>
      </c>
      <c r="R1041">
        <v>0</v>
      </c>
      <c r="S1041">
        <v>2.8101596901294927E-4</v>
      </c>
      <c r="T1041">
        <v>3.1946859348151323E-4</v>
      </c>
    </row>
    <row r="1042" spans="1:20">
      <c r="A1042" s="10">
        <v>1036</v>
      </c>
      <c r="B1042" s="10">
        <v>0</v>
      </c>
      <c r="C1042" s="10">
        <v>5.7900246922722637E-7</v>
      </c>
      <c r="D1042" s="10">
        <v>2.6394846109392162E-10</v>
      </c>
      <c r="E1042" s="10">
        <v>0</v>
      </c>
      <c r="F1042" s="10">
        <v>0</v>
      </c>
      <c r="G1042" s="10">
        <v>0</v>
      </c>
      <c r="H1042" s="10">
        <v>0</v>
      </c>
      <c r="I1042" s="10">
        <v>0</v>
      </c>
      <c r="J1042" s="10">
        <v>1.4188448832410011E-7</v>
      </c>
      <c r="K1042">
        <v>0</v>
      </c>
      <c r="L1042">
        <v>0</v>
      </c>
      <c r="M1042">
        <v>1.8067501562283079E-8</v>
      </c>
      <c r="N1042">
        <v>9.3053343829675572E-10</v>
      </c>
      <c r="O1042">
        <v>0</v>
      </c>
      <c r="P1042">
        <v>0</v>
      </c>
      <c r="Q1042">
        <v>0</v>
      </c>
      <c r="R1042">
        <v>0</v>
      </c>
      <c r="S1042">
        <v>2.6959792931927258E-4</v>
      </c>
      <c r="T1042">
        <v>2.9335042582597127E-4</v>
      </c>
    </row>
    <row r="1043" spans="1:20">
      <c r="A1043" s="10">
        <v>1037</v>
      </c>
      <c r="B1043" s="10">
        <v>0</v>
      </c>
      <c r="C1043" s="10">
        <v>5.7768854531823859E-7</v>
      </c>
      <c r="D1043" s="10">
        <v>9.5981258579607837E-11</v>
      </c>
      <c r="E1043" s="10">
        <v>0</v>
      </c>
      <c r="F1043" s="10">
        <v>0</v>
      </c>
      <c r="G1043" s="10">
        <v>0</v>
      </c>
      <c r="H1043" s="10">
        <v>0</v>
      </c>
      <c r="I1043" s="10">
        <v>0</v>
      </c>
      <c r="J1043" s="10">
        <v>0</v>
      </c>
      <c r="K1043">
        <v>0</v>
      </c>
      <c r="L1043">
        <v>0</v>
      </c>
      <c r="M1043">
        <v>0</v>
      </c>
      <c r="N1043">
        <v>6.0842570965557115E-10</v>
      </c>
      <c r="O1043">
        <v>2.7590234785391908E-9</v>
      </c>
      <c r="P1043">
        <v>0</v>
      </c>
      <c r="Q1043">
        <v>0</v>
      </c>
      <c r="R1043">
        <v>0</v>
      </c>
      <c r="S1043">
        <v>2.6430740330179618E-4</v>
      </c>
      <c r="T1043">
        <v>3.2977502257062032E-4</v>
      </c>
    </row>
    <row r="1044" spans="1:20">
      <c r="A1044" s="10">
        <v>1038</v>
      </c>
      <c r="B1044" s="10">
        <v>1.823555372135328E-9</v>
      </c>
      <c r="C1044" s="10">
        <v>4.5689514061864027E-7</v>
      </c>
      <c r="D1044" s="10">
        <v>2.2795548912656859E-10</v>
      </c>
      <c r="E1044" s="10">
        <v>5.9806644395468976E-10</v>
      </c>
      <c r="F1044" s="10">
        <v>0</v>
      </c>
      <c r="G1044" s="10">
        <v>4.8483187433905493E-10</v>
      </c>
      <c r="H1044" s="10">
        <v>9.5013240745146758E-10</v>
      </c>
      <c r="I1044" s="10">
        <v>6.0814236663973256E-10</v>
      </c>
      <c r="J1044" s="10">
        <v>4.712987487928918E-11</v>
      </c>
      <c r="K1044">
        <v>0</v>
      </c>
      <c r="L1044">
        <v>3.4644500472185851E-10</v>
      </c>
      <c r="M1044">
        <v>3.948003917066227E-9</v>
      </c>
      <c r="N1044">
        <v>5.5760426802551748E-8</v>
      </c>
      <c r="O1044">
        <v>1.8566466017381532E-8</v>
      </c>
      <c r="P1044">
        <v>1.3591910127857499E-10</v>
      </c>
      <c r="Q1044">
        <v>0</v>
      </c>
      <c r="R1044">
        <v>8.9044594199315607E-10</v>
      </c>
      <c r="S1044">
        <v>2.5901266538983468E-4</v>
      </c>
      <c r="T1044">
        <v>3.439881908968537E-4</v>
      </c>
    </row>
    <row r="1045" spans="1:20">
      <c r="A1045" s="10">
        <v>1039</v>
      </c>
      <c r="B1045" s="10">
        <v>9.7288966274564439E-6</v>
      </c>
      <c r="C1045" s="10">
        <v>5.0710345799083103E-6</v>
      </c>
      <c r="D1045" s="10">
        <v>4.2624809026568256E-6</v>
      </c>
      <c r="E1045" s="10">
        <v>5.7403452405770282E-6</v>
      </c>
      <c r="F1045" s="10">
        <v>2.724260847672417E-6</v>
      </c>
      <c r="G1045" s="10">
        <v>7.783182209094199E-6</v>
      </c>
      <c r="H1045" s="10">
        <v>3.8103955880279818E-6</v>
      </c>
      <c r="I1045" s="10">
        <v>7.4544227873593994E-6</v>
      </c>
      <c r="J1045" s="10">
        <v>4.755378453889094E-6</v>
      </c>
      <c r="K1045">
        <v>4.0747622123938484E-6</v>
      </c>
      <c r="L1045">
        <v>2.4095250078405262E-6</v>
      </c>
      <c r="M1045">
        <v>5.4033727519394643E-6</v>
      </c>
      <c r="N1045">
        <v>6.336753766062773E-6</v>
      </c>
      <c r="O1045">
        <v>5.2153013413679871E-6</v>
      </c>
      <c r="P1045">
        <v>3.1327993653698752E-6</v>
      </c>
      <c r="Q1045">
        <v>4.6704795882459416E-6</v>
      </c>
      <c r="R1045">
        <v>1.129131368066206E-5</v>
      </c>
      <c r="S1045">
        <v>2.6290393070190241E-4</v>
      </c>
      <c r="T1045">
        <v>2.3687658387699779E-4</v>
      </c>
    </row>
    <row r="1046" spans="1:20">
      <c r="A1046" s="10">
        <v>1040</v>
      </c>
      <c r="B1046" s="10">
        <v>1.0051584950102789E-4</v>
      </c>
      <c r="C1046" s="10">
        <v>6.9882238770265569E-5</v>
      </c>
      <c r="D1046" s="10">
        <v>7.5582641239099399E-5</v>
      </c>
      <c r="E1046" s="10">
        <v>8.2210477915400329E-5</v>
      </c>
      <c r="F1046" s="10">
        <v>6.3597155803660441E-5</v>
      </c>
      <c r="G1046" s="10">
        <v>9.411965232176259E-5</v>
      </c>
      <c r="H1046" s="10">
        <v>6.7170625269523667E-5</v>
      </c>
      <c r="I1046" s="10">
        <v>8.7256246542207229E-5</v>
      </c>
      <c r="J1046" s="10">
        <v>6.6655842132369147E-5</v>
      </c>
      <c r="K1046">
        <v>6.8968565777557773E-5</v>
      </c>
      <c r="L1046">
        <v>6.0317013610630017E-5</v>
      </c>
      <c r="M1046">
        <v>1.0198900681615529E-4</v>
      </c>
      <c r="N1046">
        <v>9.9688443168814578E-5</v>
      </c>
      <c r="O1046">
        <v>6.43357668326765E-5</v>
      </c>
      <c r="P1046">
        <v>6.9103219263812502E-5</v>
      </c>
      <c r="Q1046">
        <v>7.6120457368319036E-5</v>
      </c>
      <c r="R1046">
        <v>1.139136641281927E-4</v>
      </c>
      <c r="S1046">
        <v>2.5873009394249678E-4</v>
      </c>
      <c r="T1046">
        <v>2.3138960980798791E-4</v>
      </c>
    </row>
    <row r="1047" spans="1:20">
      <c r="A1047" s="10">
        <v>1041</v>
      </c>
      <c r="B1047" s="10">
        <v>2.1266460379204869E-4</v>
      </c>
      <c r="C1047" s="10">
        <v>1.9359917015469819E-4</v>
      </c>
      <c r="D1047" s="10">
        <v>2.05960512093247E-4</v>
      </c>
      <c r="E1047" s="10">
        <v>2.113934163747795E-4</v>
      </c>
      <c r="F1047" s="10">
        <v>2.0802326132649611E-4</v>
      </c>
      <c r="G1047" s="10">
        <v>2.4453056832001021E-4</v>
      </c>
      <c r="H1047" s="10">
        <v>1.880422403893873E-4</v>
      </c>
      <c r="I1047" s="10">
        <v>2.1566934101077841E-4</v>
      </c>
      <c r="J1047" s="10">
        <v>1.640115427675462E-4</v>
      </c>
      <c r="K1047">
        <v>2.0635619342520531E-4</v>
      </c>
      <c r="L1047">
        <v>1.8248661500969409E-4</v>
      </c>
      <c r="M1047">
        <v>2.6389186678120718E-4</v>
      </c>
      <c r="N1047">
        <v>2.7829379433234148E-4</v>
      </c>
      <c r="O1047">
        <v>1.5098152852814579E-4</v>
      </c>
      <c r="P1047">
        <v>2.1683432473263491E-4</v>
      </c>
      <c r="Q1047">
        <v>2.0603431589860259E-4</v>
      </c>
      <c r="R1047">
        <v>2.8200726291072252E-4</v>
      </c>
      <c r="S1047">
        <v>2.8589790217663382E-4</v>
      </c>
      <c r="T1047">
        <v>2.7938481265147322E-4</v>
      </c>
    </row>
    <row r="1048" spans="1:20">
      <c r="A1048" s="10">
        <v>1042</v>
      </c>
      <c r="B1048" s="10">
        <v>2.9822119187645612E-4</v>
      </c>
      <c r="C1048" s="10">
        <v>3.0910359314598488E-4</v>
      </c>
      <c r="D1048" s="10">
        <v>3.0607607760292161E-4</v>
      </c>
      <c r="E1048" s="10">
        <v>3.142473077310528E-4</v>
      </c>
      <c r="F1048" s="10">
        <v>3.3676639807114962E-4</v>
      </c>
      <c r="G1048" s="10">
        <v>3.5698861508924368E-4</v>
      </c>
      <c r="H1048" s="10">
        <v>3.034557261315794E-4</v>
      </c>
      <c r="I1048" s="10">
        <v>3.119334977375173E-4</v>
      </c>
      <c r="J1048" s="10">
        <v>2.5951723439388962E-4</v>
      </c>
      <c r="K1048">
        <v>2.9237476723023082E-4</v>
      </c>
      <c r="L1048">
        <v>3.0162498140473581E-4</v>
      </c>
      <c r="M1048">
        <v>3.5447476098154061E-4</v>
      </c>
      <c r="N1048">
        <v>4.6666523261606498E-4</v>
      </c>
      <c r="O1048">
        <v>2.3794585536870779E-4</v>
      </c>
      <c r="P1048">
        <v>3.6152115947738698E-4</v>
      </c>
      <c r="Q1048">
        <v>3.2555321167544878E-4</v>
      </c>
      <c r="R1048">
        <v>4.1409373217826093E-4</v>
      </c>
      <c r="S1048">
        <v>2.9787522112097062E-4</v>
      </c>
      <c r="T1048">
        <v>3.2404616006576732E-4</v>
      </c>
    </row>
    <row r="1049" spans="1:20">
      <c r="A1049" s="10">
        <v>1043</v>
      </c>
      <c r="B1049" s="10">
        <v>3.3871074157109282E-4</v>
      </c>
      <c r="C1049" s="10">
        <v>3.8044891246738651E-4</v>
      </c>
      <c r="D1049" s="10">
        <v>3.6398223977339482E-4</v>
      </c>
      <c r="E1049" s="10">
        <v>3.8089194481347768E-4</v>
      </c>
      <c r="F1049" s="10">
        <v>4.2840486584681478E-4</v>
      </c>
      <c r="G1049" s="10">
        <v>4.3337173302541749E-4</v>
      </c>
      <c r="H1049" s="10">
        <v>3.3068621672007809E-4</v>
      </c>
      <c r="I1049" s="10">
        <v>3.8349999190356767E-4</v>
      </c>
      <c r="J1049" s="10">
        <v>3.2992605909731517E-4</v>
      </c>
      <c r="K1049">
        <v>3.7695874649422179E-4</v>
      </c>
      <c r="L1049">
        <v>3.2721664294020289E-4</v>
      </c>
      <c r="M1049">
        <v>4.3352331139882567E-4</v>
      </c>
      <c r="N1049">
        <v>5.8873329800447518E-4</v>
      </c>
      <c r="O1049">
        <v>3.0945389336299172E-4</v>
      </c>
      <c r="P1049">
        <v>4.0096814472686008E-4</v>
      </c>
      <c r="Q1049">
        <v>3.5898428051291711E-4</v>
      </c>
      <c r="R1049">
        <v>4.7695846436921418E-4</v>
      </c>
      <c r="S1049">
        <v>3.1135965760961551E-4</v>
      </c>
      <c r="T1049">
        <v>3.228873003821457E-4</v>
      </c>
    </row>
    <row r="1050" spans="1:20">
      <c r="A1050" s="10">
        <v>1044</v>
      </c>
      <c r="B1050" s="10">
        <v>3.9566538907476651E-4</v>
      </c>
      <c r="C1050" s="10">
        <v>3.9026173200446939E-4</v>
      </c>
      <c r="D1050" s="10">
        <v>3.9461166863287179E-4</v>
      </c>
      <c r="E1050" s="10">
        <v>4.0774723288087487E-4</v>
      </c>
      <c r="F1050" s="10">
        <v>4.6543214927207089E-4</v>
      </c>
      <c r="G1050" s="10">
        <v>4.7203218028528832E-4</v>
      </c>
      <c r="H1050" s="10">
        <v>2.9331328354614719E-4</v>
      </c>
      <c r="I1050" s="10">
        <v>4.3497184585943212E-4</v>
      </c>
      <c r="J1050" s="10">
        <v>3.4184012385377537E-4</v>
      </c>
      <c r="K1050">
        <v>4.4730579134400259E-4</v>
      </c>
      <c r="L1050">
        <v>3.7397631079230372E-4</v>
      </c>
      <c r="M1050">
        <v>4.9551107792356562E-4</v>
      </c>
      <c r="N1050">
        <v>6.5373763727248927E-4</v>
      </c>
      <c r="O1050">
        <v>3.6999969504047443E-4</v>
      </c>
      <c r="P1050">
        <v>3.9462511741475859E-4</v>
      </c>
      <c r="Q1050">
        <v>3.509978981494883E-4</v>
      </c>
      <c r="R1050">
        <v>5.0863342133101259E-4</v>
      </c>
      <c r="S1050">
        <v>3.2290420447912672E-4</v>
      </c>
      <c r="T1050">
        <v>3.0245326671391869E-4</v>
      </c>
    </row>
    <row r="1051" spans="1:20">
      <c r="A1051" s="10">
        <v>1045</v>
      </c>
      <c r="B1051" s="10">
        <v>3.9176793199484811E-4</v>
      </c>
      <c r="C1051" s="10">
        <v>3.8221893440315471E-4</v>
      </c>
      <c r="D1051" s="10">
        <v>4.096724394479576E-4</v>
      </c>
      <c r="E1051" s="10">
        <v>4.0370407369418591E-4</v>
      </c>
      <c r="F1051" s="10">
        <v>4.8928138215654116E-4</v>
      </c>
      <c r="G1051" s="10">
        <v>4.8780872405568889E-4</v>
      </c>
      <c r="H1051" s="10">
        <v>2.6635236385753099E-4</v>
      </c>
      <c r="I1051" s="10">
        <v>4.6731223866333562E-4</v>
      </c>
      <c r="J1051" s="10">
        <v>3.4736559739371092E-4</v>
      </c>
      <c r="K1051">
        <v>5.2606305298046985E-4</v>
      </c>
      <c r="L1051">
        <v>4.2544223194063141E-4</v>
      </c>
      <c r="M1051">
        <v>5.0718895766993413E-4</v>
      </c>
      <c r="N1051">
        <v>7.1280467214770331E-4</v>
      </c>
      <c r="O1051">
        <v>4.1247723400566799E-4</v>
      </c>
      <c r="P1051">
        <v>3.6197870847865768E-4</v>
      </c>
      <c r="Q1051">
        <v>3.7927432274343173E-4</v>
      </c>
      <c r="R1051">
        <v>5.0430685580461049E-4</v>
      </c>
      <c r="S1051">
        <v>2.9487620157217639E-4</v>
      </c>
      <c r="T1051">
        <v>2.5177231735985789E-4</v>
      </c>
    </row>
    <row r="1052" spans="1:20">
      <c r="A1052" s="10">
        <v>1046</v>
      </c>
      <c r="B1052" s="10">
        <v>3.9584497528043189E-4</v>
      </c>
      <c r="C1052" s="10">
        <v>3.8720869183992622E-4</v>
      </c>
      <c r="D1052" s="10">
        <v>3.9645099588353619E-4</v>
      </c>
      <c r="E1052" s="10">
        <v>3.8012859350671391E-4</v>
      </c>
      <c r="F1052" s="10">
        <v>4.297661048605001E-4</v>
      </c>
      <c r="G1052" s="10">
        <v>4.5781716445578868E-4</v>
      </c>
      <c r="H1052" s="10">
        <v>2.7301801567838311E-4</v>
      </c>
      <c r="I1052" s="10">
        <v>4.5025340614541072E-4</v>
      </c>
      <c r="J1052" s="10">
        <v>3.397431790437587E-4</v>
      </c>
      <c r="K1052">
        <v>4.7168126457270418E-4</v>
      </c>
      <c r="L1052">
        <v>3.7279408164889887E-4</v>
      </c>
      <c r="M1052">
        <v>4.8433094994923011E-4</v>
      </c>
      <c r="N1052">
        <v>5.8468235936612236E-4</v>
      </c>
      <c r="O1052">
        <v>4.4471906231323139E-4</v>
      </c>
      <c r="P1052">
        <v>2.9917062769692951E-4</v>
      </c>
      <c r="Q1052">
        <v>3.6432964921322272E-4</v>
      </c>
      <c r="R1052">
        <v>4.4789250010423789E-4</v>
      </c>
      <c r="S1052">
        <v>2.7098640855034711E-4</v>
      </c>
      <c r="T1052">
        <v>3.2356094208960882E-4</v>
      </c>
    </row>
    <row r="1053" spans="1:20">
      <c r="A1053" s="10">
        <v>1047</v>
      </c>
      <c r="B1053" s="10">
        <v>3.1509410466368259E-4</v>
      </c>
      <c r="C1053" s="10">
        <v>3.2244708389738682E-4</v>
      </c>
      <c r="D1053" s="10">
        <v>3.2817610432411002E-4</v>
      </c>
      <c r="E1053" s="10">
        <v>2.999102979186822E-4</v>
      </c>
      <c r="F1053" s="10">
        <v>2.9489357620455408E-4</v>
      </c>
      <c r="G1053" s="10">
        <v>3.601613406708598E-4</v>
      </c>
      <c r="H1053" s="10">
        <v>2.3921614890698729E-4</v>
      </c>
      <c r="I1053" s="10">
        <v>3.6180348880994722E-4</v>
      </c>
      <c r="J1053" s="10">
        <v>2.8102538049866769E-4</v>
      </c>
      <c r="K1053">
        <v>3.6687910065532042E-4</v>
      </c>
      <c r="L1053">
        <v>3.1481272808406101E-4</v>
      </c>
      <c r="M1053">
        <v>3.9210883734434187E-4</v>
      </c>
      <c r="N1053">
        <v>4.9015048961422152E-4</v>
      </c>
      <c r="O1053">
        <v>3.7039849130980358E-4</v>
      </c>
      <c r="P1053">
        <v>3.0560313508403933E-4</v>
      </c>
      <c r="Q1053">
        <v>3.1001156774230148E-4</v>
      </c>
      <c r="R1053">
        <v>3.4677731289283771E-4</v>
      </c>
      <c r="S1053">
        <v>2.8307931488220651E-4</v>
      </c>
      <c r="T1053">
        <v>2.4302428399210541E-4</v>
      </c>
    </row>
    <row r="1054" spans="1:20">
      <c r="A1054" s="10">
        <v>1048</v>
      </c>
      <c r="B1054" s="10">
        <v>1.7631801736431261E-4</v>
      </c>
      <c r="C1054" s="10">
        <v>2.3351341707966109E-4</v>
      </c>
      <c r="D1054" s="10">
        <v>2.268781522887048E-4</v>
      </c>
      <c r="E1054" s="10">
        <v>1.886444755141308E-4</v>
      </c>
      <c r="F1054" s="10">
        <v>1.764226600478857E-4</v>
      </c>
      <c r="G1054" s="10">
        <v>2.1210159033297621E-4</v>
      </c>
      <c r="H1054" s="10">
        <v>1.6746642717570969E-4</v>
      </c>
      <c r="I1054" s="10">
        <v>2.1629600355148619E-4</v>
      </c>
      <c r="J1054" s="10">
        <v>1.7616366405676231E-4</v>
      </c>
      <c r="K1054">
        <v>2.2641398320705661E-4</v>
      </c>
      <c r="L1054">
        <v>2.2338008838413339E-4</v>
      </c>
      <c r="M1054">
        <v>2.393392232427834E-4</v>
      </c>
      <c r="N1054">
        <v>3.1338879808878609E-4</v>
      </c>
      <c r="O1054">
        <v>2.9208728803224699E-4</v>
      </c>
      <c r="P1054">
        <v>1.801920754444123E-4</v>
      </c>
      <c r="Q1054">
        <v>2.167072077360062E-4</v>
      </c>
      <c r="R1054">
        <v>1.883122034736048E-4</v>
      </c>
      <c r="S1054">
        <v>2.5971222107303661E-4</v>
      </c>
      <c r="T1054">
        <v>2.1508533104342269E-4</v>
      </c>
    </row>
    <row r="1055" spans="1:20">
      <c r="A1055" s="10">
        <v>1049</v>
      </c>
      <c r="B1055" s="10">
        <v>4.6480714148142778E-5</v>
      </c>
      <c r="C1055" s="10">
        <v>1.2320021985785741E-4</v>
      </c>
      <c r="D1055" s="10">
        <v>1.1542493078389591E-4</v>
      </c>
      <c r="E1055" s="10">
        <v>6.8952989535645725E-5</v>
      </c>
      <c r="F1055" s="10">
        <v>4.2225708860115839E-5</v>
      </c>
      <c r="G1055" s="10">
        <v>7.3200389856337809E-5</v>
      </c>
      <c r="H1055" s="10">
        <v>6.8773042327303867E-5</v>
      </c>
      <c r="I1055" s="10">
        <v>7.4357369269980174E-5</v>
      </c>
      <c r="J1055" s="10">
        <v>8.2311922338001444E-5</v>
      </c>
      <c r="K1055">
        <v>7.9743227383482078E-5</v>
      </c>
      <c r="L1055">
        <v>1.027919218203734E-4</v>
      </c>
      <c r="M1055">
        <v>9.3709732145395817E-5</v>
      </c>
      <c r="N1055">
        <v>8.719492004064498E-5</v>
      </c>
      <c r="O1055">
        <v>1.8206120441485829E-4</v>
      </c>
      <c r="P1055">
        <v>3.8593096148874047E-5</v>
      </c>
      <c r="Q1055">
        <v>8.5546935181286601E-5</v>
      </c>
      <c r="R1055">
        <v>3.4761813038678261E-5</v>
      </c>
      <c r="S1055">
        <v>2.5393425053899432E-4</v>
      </c>
      <c r="T1055">
        <v>1.7538321492728879E-4</v>
      </c>
    </row>
    <row r="1056" spans="1:20">
      <c r="A1056" s="10">
        <v>1050</v>
      </c>
      <c r="B1056" s="10">
        <v>1.8503950164413419E-5</v>
      </c>
      <c r="C1056" s="10">
        <v>9.5962077933457905E-5</v>
      </c>
      <c r="D1056" s="10">
        <v>7.9635847604963571E-5</v>
      </c>
      <c r="E1056" s="10">
        <v>4.2027129627861887E-5</v>
      </c>
      <c r="F1056" s="10">
        <v>1.182232712740985E-7</v>
      </c>
      <c r="G1056" s="10">
        <v>6.2689784991212002E-5</v>
      </c>
      <c r="H1056" s="10">
        <v>3.3441472798029813E-5</v>
      </c>
      <c r="I1056" s="10">
        <v>4.2354369806436038E-5</v>
      </c>
      <c r="J1056" s="10">
        <v>7.2012214859484589E-5</v>
      </c>
      <c r="K1056">
        <v>3.0134891621181069E-5</v>
      </c>
      <c r="L1056">
        <v>3.3643577547918808E-5</v>
      </c>
      <c r="M1056">
        <v>5.355449009118539E-5</v>
      </c>
      <c r="N1056">
        <v>1.215431013702204E-5</v>
      </c>
      <c r="O1056">
        <v>1.4277697028990271E-4</v>
      </c>
      <c r="P1056">
        <v>3.3291571603503229E-6</v>
      </c>
      <c r="Q1056">
        <v>4.2917775426261263E-5</v>
      </c>
      <c r="R1056">
        <v>3.4279386123167782E-6</v>
      </c>
      <c r="S1056">
        <v>2.5513093004446723E-4</v>
      </c>
      <c r="T1056">
        <v>1.9677707845314581E-4</v>
      </c>
    </row>
    <row r="1057" spans="1:20">
      <c r="A1057" s="10">
        <v>1051</v>
      </c>
      <c r="B1057" s="10">
        <v>1.606669732180276E-5</v>
      </c>
      <c r="C1057" s="10">
        <v>8.5831996139437605E-5</v>
      </c>
      <c r="D1057" s="10">
        <v>6.7937903760084738E-5</v>
      </c>
      <c r="E1057" s="10">
        <v>2.4476559295511781E-5</v>
      </c>
      <c r="F1057" s="10">
        <v>0</v>
      </c>
      <c r="G1057" s="10">
        <v>6.6206905023753729E-5</v>
      </c>
      <c r="H1057" s="10">
        <v>2.982824426991392E-5</v>
      </c>
      <c r="I1057" s="10">
        <v>4.6342969023054003E-5</v>
      </c>
      <c r="J1057" s="10">
        <v>7.4201514194067889E-5</v>
      </c>
      <c r="K1057">
        <v>2.4808788865879619E-5</v>
      </c>
      <c r="L1057">
        <v>1.386767387150891E-5</v>
      </c>
      <c r="M1057">
        <v>5.487018572566176E-5</v>
      </c>
      <c r="N1057">
        <v>1.7464144200710631E-5</v>
      </c>
      <c r="O1057">
        <v>1.2727806511358421E-4</v>
      </c>
      <c r="P1057">
        <v>7.3813133267684776E-6</v>
      </c>
      <c r="Q1057">
        <v>3.8804269353648391E-5</v>
      </c>
      <c r="R1057">
        <v>5.866369171593662E-6</v>
      </c>
      <c r="S1057">
        <v>2.5896948737418789E-4</v>
      </c>
      <c r="T1057">
        <v>2.4432413037298961E-4</v>
      </c>
    </row>
    <row r="1058" spans="1:20">
      <c r="A1058" s="10">
        <v>1052</v>
      </c>
      <c r="B1058" s="10">
        <v>8.3400150406018357E-6</v>
      </c>
      <c r="C1058" s="10">
        <v>5.1660413519447542E-5</v>
      </c>
      <c r="D1058" s="10">
        <v>3.4695509911413988E-5</v>
      </c>
      <c r="E1058" s="10">
        <v>9.0591884572481277E-6</v>
      </c>
      <c r="F1058" s="10">
        <v>0</v>
      </c>
      <c r="G1058" s="10">
        <v>5.630368465245322E-5</v>
      </c>
      <c r="H1058" s="10">
        <v>2.0828852643119891E-5</v>
      </c>
      <c r="I1058" s="10">
        <v>3.3157731811111277E-5</v>
      </c>
      <c r="J1058" s="10">
        <v>4.6779610362173788E-5</v>
      </c>
      <c r="K1058">
        <v>1.043162722890591E-5</v>
      </c>
      <c r="L1058">
        <v>0</v>
      </c>
      <c r="M1058">
        <v>4.2025669924526543E-5</v>
      </c>
      <c r="N1058">
        <v>1.5713779487245258E-5</v>
      </c>
      <c r="O1058">
        <v>9.5341250987959685E-5</v>
      </c>
      <c r="P1058">
        <v>7.4719260609541958E-6</v>
      </c>
      <c r="Q1058">
        <v>9.9011749819518985E-7</v>
      </c>
      <c r="R1058">
        <v>6.024423326297447E-6</v>
      </c>
      <c r="S1058">
        <v>2.8263077802074882E-4</v>
      </c>
      <c r="T1058">
        <v>2.5714708339794691E-4</v>
      </c>
    </row>
    <row r="1059" spans="1:20">
      <c r="A1059" s="10">
        <v>1053</v>
      </c>
      <c r="B1059" s="10">
        <v>1.909602459525578E-6</v>
      </c>
      <c r="C1059" s="10">
        <v>2.0662741114261672E-5</v>
      </c>
      <c r="D1059" s="10">
        <v>1.115318841450435E-5</v>
      </c>
      <c r="E1059" s="10">
        <v>2.6719768511452602E-6</v>
      </c>
      <c r="F1059" s="10">
        <v>0</v>
      </c>
      <c r="G1059" s="10">
        <v>3.2456746922024233E-5</v>
      </c>
      <c r="H1059" s="10">
        <v>1.154192719652085E-5</v>
      </c>
      <c r="I1059" s="10">
        <v>2.1399070918179731E-5</v>
      </c>
      <c r="J1059" s="10">
        <v>1.9389099739936779E-5</v>
      </c>
      <c r="K1059">
        <v>6.9489286849292857E-6</v>
      </c>
      <c r="L1059">
        <v>0</v>
      </c>
      <c r="M1059">
        <v>2.0434275176873609E-5</v>
      </c>
      <c r="N1059">
        <v>7.4744583953564773E-6</v>
      </c>
      <c r="O1059">
        <v>1.79887071083065E-5</v>
      </c>
      <c r="P1059">
        <v>7.4701138062704807E-6</v>
      </c>
      <c r="Q1059">
        <v>0</v>
      </c>
      <c r="R1059">
        <v>5.5391302879111774E-6</v>
      </c>
      <c r="S1059">
        <v>2.9325103772518649E-4</v>
      </c>
      <c r="T1059">
        <v>2.0866768573533909E-4</v>
      </c>
    </row>
    <row r="1060" spans="1:20">
      <c r="A1060" s="10">
        <v>1054</v>
      </c>
      <c r="B1060" s="10">
        <v>4.2405389331689311E-8</v>
      </c>
      <c r="C1060" s="10">
        <v>1.1603288318748149E-5</v>
      </c>
      <c r="D1060" s="10">
        <v>5.0400040825099158E-6</v>
      </c>
      <c r="E1060" s="10">
        <v>0</v>
      </c>
      <c r="F1060" s="10">
        <v>0</v>
      </c>
      <c r="G1060" s="10">
        <v>1.0404296954241681E-5</v>
      </c>
      <c r="H1060" s="10">
        <v>6.7436689430718191E-6</v>
      </c>
      <c r="I1060" s="10">
        <v>8.9948026219785881E-6</v>
      </c>
      <c r="J1060" s="10">
        <v>7.7675347694461195E-6</v>
      </c>
      <c r="K1060">
        <v>4.589031111302386E-6</v>
      </c>
      <c r="L1060">
        <v>1.154816682406195E-9</v>
      </c>
      <c r="M1060">
        <v>9.3757358531739901E-6</v>
      </c>
      <c r="N1060">
        <v>1.4886186310560081E-6</v>
      </c>
      <c r="O1060">
        <v>3.9082983077180919E-6</v>
      </c>
      <c r="P1060">
        <v>3.5846397643869511E-6</v>
      </c>
      <c r="Q1060">
        <v>0</v>
      </c>
      <c r="R1060">
        <v>2.600658679333762E-6</v>
      </c>
      <c r="S1060">
        <v>3.0514621720999902E-4</v>
      </c>
      <c r="T1060">
        <v>2.1320230686352131E-4</v>
      </c>
    </row>
    <row r="1061" spans="1:20">
      <c r="A1061" s="10">
        <v>1055</v>
      </c>
      <c r="B1061" s="10">
        <v>0</v>
      </c>
      <c r="C1061" s="10">
        <v>5.7258438890645792E-6</v>
      </c>
      <c r="D1061" s="10">
        <v>1.361734106098186E-6</v>
      </c>
      <c r="E1061" s="10">
        <v>0</v>
      </c>
      <c r="F1061" s="10">
        <v>0</v>
      </c>
      <c r="G1061" s="10">
        <v>1.551669377143727E-6</v>
      </c>
      <c r="H1061" s="10">
        <v>9.2158467913021194E-7</v>
      </c>
      <c r="I1061" s="10">
        <v>2.3751469597687579E-6</v>
      </c>
      <c r="J1061" s="10">
        <v>1.614714286745582E-6</v>
      </c>
      <c r="K1061">
        <v>6.4103873263399154E-7</v>
      </c>
      <c r="L1061">
        <v>0</v>
      </c>
      <c r="M1061">
        <v>2.3251733178616839E-6</v>
      </c>
      <c r="N1061">
        <v>6.0842570965557115E-10</v>
      </c>
      <c r="O1061">
        <v>9.6032469634255722E-7</v>
      </c>
      <c r="P1061">
        <v>0</v>
      </c>
      <c r="Q1061">
        <v>0</v>
      </c>
      <c r="R1061">
        <v>1.202102021690761E-7</v>
      </c>
      <c r="S1061">
        <v>2.9197485474396719E-4</v>
      </c>
      <c r="T1061">
        <v>2.3961301058516489E-4</v>
      </c>
    </row>
    <row r="1062" spans="1:20">
      <c r="A1062" s="10">
        <v>1056</v>
      </c>
      <c r="B1062" s="10">
        <v>0</v>
      </c>
      <c r="C1062" s="10">
        <v>1.350976563221106E-6</v>
      </c>
      <c r="D1062" s="10">
        <v>5.5889886870905645E-7</v>
      </c>
      <c r="E1062" s="10">
        <v>0</v>
      </c>
      <c r="F1062" s="10">
        <v>0</v>
      </c>
      <c r="G1062" s="10">
        <v>1.3708431859485869E-7</v>
      </c>
      <c r="H1062" s="10">
        <v>5.8216446193407903E-8</v>
      </c>
      <c r="I1062" s="10">
        <v>4.7127133214128141E-7</v>
      </c>
      <c r="J1062" s="10">
        <v>5.5071258796449397E-7</v>
      </c>
      <c r="K1062">
        <v>0</v>
      </c>
      <c r="L1062">
        <v>0</v>
      </c>
      <c r="M1062">
        <v>3.2757665228239502E-7</v>
      </c>
      <c r="N1062">
        <v>6.4421545728236946E-10</v>
      </c>
      <c r="O1062">
        <v>1.569739854359725E-7</v>
      </c>
      <c r="P1062">
        <v>0</v>
      </c>
      <c r="Q1062">
        <v>0</v>
      </c>
      <c r="R1062">
        <v>0</v>
      </c>
      <c r="S1062">
        <v>2.9012054105192927E-4</v>
      </c>
      <c r="T1062">
        <v>2.369466823467199E-4</v>
      </c>
    </row>
    <row r="1063" spans="1:20">
      <c r="A1063" s="10">
        <v>1057</v>
      </c>
      <c r="B1063" s="10">
        <v>0</v>
      </c>
      <c r="C1063" s="10">
        <v>0</v>
      </c>
      <c r="D1063" s="10">
        <v>2.1727757410958731E-7</v>
      </c>
      <c r="E1063" s="10">
        <v>0</v>
      </c>
      <c r="F1063" s="10">
        <v>0</v>
      </c>
      <c r="G1063" s="10">
        <v>2.439310367768371E-8</v>
      </c>
      <c r="H1063" s="10">
        <v>0</v>
      </c>
      <c r="I1063" s="10">
        <v>1.1977948941037201E-7</v>
      </c>
      <c r="J1063" s="10">
        <v>2.170566387565663E-7</v>
      </c>
      <c r="K1063">
        <v>0</v>
      </c>
      <c r="L1063">
        <v>0</v>
      </c>
      <c r="M1063">
        <v>1.1865187408572031E-7</v>
      </c>
      <c r="N1063">
        <v>1.69106557536622E-9</v>
      </c>
      <c r="O1063">
        <v>3.0450250556369838E-8</v>
      </c>
      <c r="P1063">
        <v>0</v>
      </c>
      <c r="Q1063">
        <v>0</v>
      </c>
      <c r="R1063">
        <v>0</v>
      </c>
      <c r="S1063">
        <v>2.8746038840985518E-4</v>
      </c>
      <c r="T1063">
        <v>2.5334030687464111E-4</v>
      </c>
    </row>
    <row r="1064" spans="1:20">
      <c r="A1064" s="10">
        <v>1058</v>
      </c>
      <c r="B1064" s="10">
        <v>0</v>
      </c>
      <c r="C1064" s="10">
        <v>0</v>
      </c>
      <c r="D1064" s="10">
        <v>9.0222383064831368E-9</v>
      </c>
      <c r="E1064" s="10">
        <v>0</v>
      </c>
      <c r="F1064" s="10">
        <v>0</v>
      </c>
      <c r="G1064" s="10">
        <v>0</v>
      </c>
      <c r="H1064" s="10">
        <v>0</v>
      </c>
      <c r="I1064" s="10">
        <v>5.778074742420263E-10</v>
      </c>
      <c r="J1064" s="10">
        <v>2.6430433832305372E-7</v>
      </c>
      <c r="K1064">
        <v>0</v>
      </c>
      <c r="L1064">
        <v>0</v>
      </c>
      <c r="M1064">
        <v>4.1906267032422973E-8</v>
      </c>
      <c r="N1064">
        <v>9.3948087520345543E-10</v>
      </c>
      <c r="O1064">
        <v>2.926627708543908E-9</v>
      </c>
      <c r="P1064">
        <v>0</v>
      </c>
      <c r="Q1064">
        <v>0</v>
      </c>
      <c r="R1064">
        <v>0</v>
      </c>
      <c r="S1064">
        <v>2.8211749084040762E-4</v>
      </c>
      <c r="T1064">
        <v>2.7862088615589431E-4</v>
      </c>
    </row>
    <row r="1065" spans="1:20">
      <c r="A1065" s="10">
        <v>1059</v>
      </c>
      <c r="B1065" s="10">
        <v>0</v>
      </c>
      <c r="C1065" s="10">
        <v>5.3301513241265843E-7</v>
      </c>
      <c r="D1065" s="10">
        <v>0</v>
      </c>
      <c r="E1065" s="10">
        <v>0</v>
      </c>
      <c r="F1065" s="10">
        <v>0</v>
      </c>
      <c r="G1065" s="10">
        <v>0</v>
      </c>
      <c r="H1065" s="10">
        <v>0</v>
      </c>
      <c r="I1065" s="10">
        <v>0</v>
      </c>
      <c r="J1065" s="10">
        <v>2.0706510528215699E-7</v>
      </c>
      <c r="K1065">
        <v>0</v>
      </c>
      <c r="L1065">
        <v>0</v>
      </c>
      <c r="M1065">
        <v>1.070985789865966E-8</v>
      </c>
      <c r="N1065">
        <v>8.5895394304315921E-10</v>
      </c>
      <c r="O1065">
        <v>2.578526615457188E-11</v>
      </c>
      <c r="P1065">
        <v>0</v>
      </c>
      <c r="Q1065">
        <v>0</v>
      </c>
      <c r="R1065">
        <v>0</v>
      </c>
      <c r="S1065">
        <v>2.7128313980762911E-4</v>
      </c>
      <c r="T1065">
        <v>2.7479401016041529E-4</v>
      </c>
    </row>
    <row r="1066" spans="1:20">
      <c r="A1066" s="10">
        <v>1060</v>
      </c>
      <c r="B1066" s="10">
        <v>0</v>
      </c>
      <c r="C1066" s="10">
        <v>5.7856449459089708E-7</v>
      </c>
      <c r="D1066" s="10">
        <v>0</v>
      </c>
      <c r="E1066" s="10">
        <v>0</v>
      </c>
      <c r="F1066" s="10">
        <v>0</v>
      </c>
      <c r="G1066" s="10">
        <v>0</v>
      </c>
      <c r="H1066" s="10">
        <v>0</v>
      </c>
      <c r="I1066" s="10">
        <v>0</v>
      </c>
      <c r="J1066" s="10">
        <v>1.7779745298211841E-7</v>
      </c>
      <c r="K1066">
        <v>0</v>
      </c>
      <c r="L1066">
        <v>0</v>
      </c>
      <c r="M1066">
        <v>0</v>
      </c>
      <c r="N1066">
        <v>8.7684881685655831E-10</v>
      </c>
      <c r="O1066">
        <v>0</v>
      </c>
      <c r="P1066">
        <v>0</v>
      </c>
      <c r="Q1066">
        <v>0</v>
      </c>
      <c r="R1066">
        <v>0</v>
      </c>
      <c r="S1066">
        <v>2.5716692783259772E-4</v>
      </c>
      <c r="T1066">
        <v>2.9242664529171121E-4</v>
      </c>
    </row>
    <row r="1067" spans="1:20">
      <c r="A1067" s="10">
        <v>1061</v>
      </c>
      <c r="B1067" s="10">
        <v>0</v>
      </c>
      <c r="C1067" s="10">
        <v>5.7812651995456788E-7</v>
      </c>
      <c r="D1067" s="10">
        <v>2.3995314644901959E-11</v>
      </c>
      <c r="E1067" s="10">
        <v>0</v>
      </c>
      <c r="F1067" s="10">
        <v>0</v>
      </c>
      <c r="G1067" s="10">
        <v>1.893874509136934E-11</v>
      </c>
      <c r="H1067" s="10">
        <v>0</v>
      </c>
      <c r="I1067" s="10">
        <v>0</v>
      </c>
      <c r="J1067" s="10">
        <v>0</v>
      </c>
      <c r="K1067">
        <v>0</v>
      </c>
      <c r="L1067">
        <v>0</v>
      </c>
      <c r="M1067">
        <v>6.4603700461083713E-10</v>
      </c>
      <c r="N1067">
        <v>1.0557975549905501E-9</v>
      </c>
      <c r="O1067">
        <v>2.578526615457188E-11</v>
      </c>
      <c r="P1067">
        <v>0</v>
      </c>
      <c r="Q1067">
        <v>0</v>
      </c>
      <c r="R1067">
        <v>0</v>
      </c>
      <c r="S1067">
        <v>2.3950984695794421E-4</v>
      </c>
      <c r="T1067">
        <v>3.10141268683114E-4</v>
      </c>
    </row>
    <row r="1068" spans="1:20">
      <c r="A1068" s="10">
        <v>1062</v>
      </c>
      <c r="B1068" s="10">
        <v>1.8173738285009701E-9</v>
      </c>
      <c r="C1068" s="10">
        <v>4.5636957105504521E-7</v>
      </c>
      <c r="D1068" s="10">
        <v>1.3437376201145101E-10</v>
      </c>
      <c r="E1068" s="10">
        <v>6.4407155502812748E-10</v>
      </c>
      <c r="F1068" s="10">
        <v>0</v>
      </c>
      <c r="G1068" s="10">
        <v>1.2206021211387539E-9</v>
      </c>
      <c r="H1068" s="10">
        <v>1.1043205612922759E-9</v>
      </c>
      <c r="I1068" s="10">
        <v>2.5279076998088652E-10</v>
      </c>
      <c r="J1068" s="10">
        <v>9.4259749758578359E-11</v>
      </c>
      <c r="K1068">
        <v>0</v>
      </c>
      <c r="L1068">
        <v>4.0418583884216821E-10</v>
      </c>
      <c r="M1068">
        <v>3.5890944700602058E-10</v>
      </c>
      <c r="N1068">
        <v>6.6143927332776597E-9</v>
      </c>
      <c r="O1068">
        <v>6.3818533732565401E-10</v>
      </c>
      <c r="P1068">
        <v>9.3331116211288141E-9</v>
      </c>
      <c r="Q1068">
        <v>0</v>
      </c>
      <c r="R1068">
        <v>1.947850498110029E-9</v>
      </c>
      <c r="S1068">
        <v>2.3674217691417189E-4</v>
      </c>
      <c r="T1068">
        <v>3.18396547451129E-4</v>
      </c>
    </row>
    <row r="1069" spans="1:20">
      <c r="A1069" s="10">
        <v>1063</v>
      </c>
      <c r="B1069" s="10">
        <v>1.386198796917298E-6</v>
      </c>
      <c r="C1069" s="10">
        <v>3.412326087836387E-7</v>
      </c>
      <c r="D1069" s="10">
        <v>1.1643642447837419E-6</v>
      </c>
      <c r="E1069" s="10">
        <v>3.9722423079693658E-6</v>
      </c>
      <c r="F1069" s="10">
        <v>4.0224883063100431E-8</v>
      </c>
      <c r="G1069" s="10">
        <v>2.2969847514694748E-6</v>
      </c>
      <c r="H1069" s="10">
        <v>1.1106901989448619E-6</v>
      </c>
      <c r="I1069" s="10">
        <v>1.773567041517729E-6</v>
      </c>
      <c r="J1069" s="10">
        <v>1.179703185115999E-6</v>
      </c>
      <c r="K1069">
        <v>2.1251613812705099E-7</v>
      </c>
      <c r="L1069">
        <v>1.095487975347577E-6</v>
      </c>
      <c r="M1069">
        <v>2.6500976293307042E-7</v>
      </c>
      <c r="N1069">
        <v>4.844231815656217E-7</v>
      </c>
      <c r="O1069">
        <v>3.2916047211357508E-7</v>
      </c>
      <c r="P1069">
        <v>5.2541793917587796E-7</v>
      </c>
      <c r="Q1069">
        <v>5.2893419320958589E-7</v>
      </c>
      <c r="R1069">
        <v>2.4169346377084548E-6</v>
      </c>
      <c r="S1069">
        <v>2.1212797980236459E-4</v>
      </c>
      <c r="T1069">
        <v>2.294073176840305E-4</v>
      </c>
    </row>
    <row r="1070" spans="1:20">
      <c r="A1070" s="10">
        <v>1064</v>
      </c>
      <c r="B1070" s="10">
        <v>1.296869928011568E-5</v>
      </c>
      <c r="C1070" s="10">
        <v>1.667346227849608E-5</v>
      </c>
      <c r="D1070" s="10">
        <v>2.6710482877762661E-5</v>
      </c>
      <c r="E1070" s="10">
        <v>3.0394955817220779E-5</v>
      </c>
      <c r="F1070" s="10">
        <v>8.2512266363037396E-6</v>
      </c>
      <c r="G1070" s="10">
        <v>2.6929613366884511E-5</v>
      </c>
      <c r="H1070" s="10">
        <v>2.1710335900509288E-5</v>
      </c>
      <c r="I1070" s="10">
        <v>1.7705794879721601E-5</v>
      </c>
      <c r="J1070" s="10">
        <v>2.6420382208240491E-5</v>
      </c>
      <c r="K1070">
        <v>7.8936496852662282E-6</v>
      </c>
      <c r="L1070">
        <v>4.1391646856020812E-5</v>
      </c>
      <c r="M1070">
        <v>1.195986772069222E-5</v>
      </c>
      <c r="N1070">
        <v>1.8476774846344809E-5</v>
      </c>
      <c r="O1070">
        <v>6.8310536601979327E-6</v>
      </c>
      <c r="P1070">
        <v>3.1019638519264747E-5</v>
      </c>
      <c r="Q1070">
        <v>2.6792337756032341E-5</v>
      </c>
      <c r="R1070">
        <v>4.3923959166291937E-5</v>
      </c>
      <c r="S1070">
        <v>1.9533590819649689E-4</v>
      </c>
      <c r="T1070">
        <v>2.0083738351979531E-4</v>
      </c>
    </row>
    <row r="1071" spans="1:20">
      <c r="A1071" s="10">
        <v>1065</v>
      </c>
      <c r="B1071" s="10">
        <v>9.2990988437945062E-5</v>
      </c>
      <c r="C1071" s="10">
        <v>5.007330731079589E-5</v>
      </c>
      <c r="D1071" s="10">
        <v>6.3506592423469247E-5</v>
      </c>
      <c r="E1071" s="10">
        <v>4.176072553091339E-5</v>
      </c>
      <c r="F1071" s="10">
        <v>9.4971338903921171E-5</v>
      </c>
      <c r="G1071" s="10">
        <v>6.6751803022024566E-5</v>
      </c>
      <c r="H1071" s="10">
        <v>6.6277609154951717E-5</v>
      </c>
      <c r="I1071" s="10">
        <v>3.9087153109778437E-5</v>
      </c>
      <c r="J1071" s="10">
        <v>1.1300721513418041E-4</v>
      </c>
      <c r="K1071">
        <v>3.1438488619057222E-5</v>
      </c>
      <c r="L1071">
        <v>1.1557048807870499E-4</v>
      </c>
      <c r="M1071">
        <v>6.6975517650678292E-5</v>
      </c>
      <c r="N1071">
        <v>7.9754220324737468E-5</v>
      </c>
      <c r="O1071">
        <v>3.4103998059592622E-5</v>
      </c>
      <c r="P1071">
        <v>9.8930212975724868E-5</v>
      </c>
      <c r="Q1071">
        <v>6.5654086423732935E-5</v>
      </c>
      <c r="R1071">
        <v>5.0766062305260291E-5</v>
      </c>
      <c r="S1071">
        <v>2.1424598675424321E-4</v>
      </c>
      <c r="T1071">
        <v>1.5920527298815361E-4</v>
      </c>
    </row>
    <row r="1072" spans="1:20">
      <c r="A1072" s="10">
        <v>1066</v>
      </c>
      <c r="B1072" s="10">
        <v>8.4677974379938092E-5</v>
      </c>
      <c r="C1072" s="10">
        <v>8.6241620677557232E-5</v>
      </c>
      <c r="D1072" s="10">
        <v>1.3212981196793829E-4</v>
      </c>
      <c r="E1072" s="10">
        <v>5.9800226682474241E-5</v>
      </c>
      <c r="F1072" s="10">
        <v>1.523974850848652E-4</v>
      </c>
      <c r="G1072" s="10">
        <v>9.6544648785990903E-5</v>
      </c>
      <c r="H1072" s="10">
        <v>1.361331398344135E-4</v>
      </c>
      <c r="I1072" s="10">
        <v>6.2102712663084534E-5</v>
      </c>
      <c r="J1072" s="10">
        <v>1.6934719248867721E-4</v>
      </c>
      <c r="K1072">
        <v>5.6600340382005642E-5</v>
      </c>
      <c r="L1072">
        <v>2.0680003882982289E-4</v>
      </c>
      <c r="M1072">
        <v>1.096563911270922E-4</v>
      </c>
      <c r="N1072">
        <v>7.61809607373818E-5</v>
      </c>
      <c r="O1072">
        <v>7.6715286274716064E-5</v>
      </c>
      <c r="P1072">
        <v>1.4739475099952509E-4</v>
      </c>
      <c r="Q1072">
        <v>1.2298949468425249E-4</v>
      </c>
      <c r="R1072">
        <v>8.6018218880402059E-5</v>
      </c>
      <c r="S1072">
        <v>2.252173023682087E-4</v>
      </c>
      <c r="T1072">
        <v>1.6407199677774041E-4</v>
      </c>
    </row>
    <row r="1073" spans="1:20">
      <c r="A1073" s="10">
        <v>1067</v>
      </c>
      <c r="B1073" s="10">
        <v>5.8085591819297538E-5</v>
      </c>
      <c r="C1073" s="10">
        <v>1.3618560721748421E-4</v>
      </c>
      <c r="D1073" s="10">
        <v>1.781048720203081E-4</v>
      </c>
      <c r="E1073" s="10">
        <v>8.3379536795442991E-5</v>
      </c>
      <c r="F1073" s="10">
        <v>1.746849116716791E-4</v>
      </c>
      <c r="G1073" s="10">
        <v>1.3387137942885301E-4</v>
      </c>
      <c r="H1073" s="10">
        <v>2.1403130172622641E-4</v>
      </c>
      <c r="I1073" s="10">
        <v>8.9119302960816887E-5</v>
      </c>
      <c r="J1073" s="10">
        <v>2.120141168269876E-4</v>
      </c>
      <c r="K1073">
        <v>9.053792144980119E-5</v>
      </c>
      <c r="L1073">
        <v>2.3753350720849521E-4</v>
      </c>
      <c r="M1073">
        <v>1.2911549498007259E-4</v>
      </c>
      <c r="N1073">
        <v>8.124965242899792E-5</v>
      </c>
      <c r="O1073">
        <v>1.186390087562487E-4</v>
      </c>
      <c r="P1073">
        <v>2.166580829646437E-4</v>
      </c>
      <c r="Q1073">
        <v>1.7243540020137269E-4</v>
      </c>
      <c r="R1073">
        <v>9.1413834326256073E-5</v>
      </c>
      <c r="S1073">
        <v>2.3047199704725939E-4</v>
      </c>
      <c r="T1073">
        <v>1.731121645478244E-4</v>
      </c>
    </row>
    <row r="1074" spans="1:20">
      <c r="A1074" s="10">
        <v>1068</v>
      </c>
      <c r="B1074" s="10">
        <v>9.6974690414650103E-5</v>
      </c>
      <c r="C1074" s="10">
        <v>1.7749050682797321E-4</v>
      </c>
      <c r="D1074" s="10">
        <v>2.2039044428666979E-4</v>
      </c>
      <c r="E1074" s="10">
        <v>1.602077387510286E-4</v>
      </c>
      <c r="F1074" s="10">
        <v>2.0421409861194311E-4</v>
      </c>
      <c r="G1074" s="10">
        <v>2.053079736528394E-4</v>
      </c>
      <c r="H1074" s="10">
        <v>2.7648265058229408E-4</v>
      </c>
      <c r="I1074" s="10">
        <v>1.547679695351707E-4</v>
      </c>
      <c r="J1074" s="10">
        <v>2.396409283941413E-4</v>
      </c>
      <c r="K1074">
        <v>1.8948518710672549E-4</v>
      </c>
      <c r="L1074">
        <v>1.5010834123027069E-4</v>
      </c>
      <c r="M1074">
        <v>1.184057205278594E-4</v>
      </c>
      <c r="N1074">
        <v>1.831859176715573E-4</v>
      </c>
      <c r="O1074">
        <v>1.5907544782984651E-4</v>
      </c>
      <c r="P1074">
        <v>3.2195651359257372E-4</v>
      </c>
      <c r="Q1074">
        <v>1.817504988742048E-4</v>
      </c>
      <c r="R1074">
        <v>9.0110221467178082E-5</v>
      </c>
      <c r="S1074">
        <v>2.0666419615049991E-4</v>
      </c>
      <c r="T1074">
        <v>1.6238882474898161E-4</v>
      </c>
    </row>
    <row r="1075" spans="1:20">
      <c r="A1075" s="10">
        <v>1069</v>
      </c>
      <c r="B1075" s="10">
        <v>1.8198949092568069E-4</v>
      </c>
      <c r="C1075" s="10">
        <v>1.9911630599031289E-4</v>
      </c>
      <c r="D1075" s="10">
        <v>2.162179500131113E-4</v>
      </c>
      <c r="E1075" s="10">
        <v>2.5564653780576298E-4</v>
      </c>
      <c r="F1075" s="10">
        <v>1.4891775413423481E-4</v>
      </c>
      <c r="G1075" s="10">
        <v>2.699217883700601E-4</v>
      </c>
      <c r="H1075" s="10">
        <v>3.178306377071891E-4</v>
      </c>
      <c r="I1075" s="10">
        <v>1.7877417278047131E-4</v>
      </c>
      <c r="J1075" s="10">
        <v>2.432747171551343E-4</v>
      </c>
      <c r="K1075">
        <v>1.8447463861712791E-4</v>
      </c>
      <c r="L1075">
        <v>2.4419333501593169E-4</v>
      </c>
      <c r="M1075">
        <v>1.2702326824969571E-4</v>
      </c>
      <c r="N1075">
        <v>2.0076744106018769E-4</v>
      </c>
      <c r="O1075">
        <v>1.8892778587427291E-4</v>
      </c>
      <c r="P1075">
        <v>3.9541190778569332E-4</v>
      </c>
      <c r="Q1075">
        <v>2.062900936584712E-4</v>
      </c>
      <c r="R1075">
        <v>1.9570561786962749E-4</v>
      </c>
      <c r="S1075">
        <v>1.9317234449582829E-4</v>
      </c>
      <c r="T1075">
        <v>2.0477363961613799E-4</v>
      </c>
    </row>
    <row r="1076" spans="1:20">
      <c r="A1076" s="10">
        <v>1070</v>
      </c>
      <c r="B1076" s="10">
        <v>2.2655153428978629E-4</v>
      </c>
      <c r="C1076" s="10">
        <v>2.2239338997463861E-4</v>
      </c>
      <c r="D1076" s="10">
        <v>1.861140785326442E-4</v>
      </c>
      <c r="E1076" s="10">
        <v>2.1473905756865089E-4</v>
      </c>
      <c r="F1076" s="10">
        <v>2.7582196745054523E-4</v>
      </c>
      <c r="G1076" s="10">
        <v>2.3604246802680739E-4</v>
      </c>
      <c r="H1076" s="10">
        <v>3.0019571974405213E-4</v>
      </c>
      <c r="I1076" s="10">
        <v>1.7668095686612821E-4</v>
      </c>
      <c r="J1076" s="10">
        <v>2.5488876962356918E-4</v>
      </c>
      <c r="K1076">
        <v>2.8386973422762668E-4</v>
      </c>
      <c r="L1076">
        <v>2.5376513413451522E-4</v>
      </c>
      <c r="M1076">
        <v>2.202067153220215E-4</v>
      </c>
      <c r="N1076">
        <v>2.4837392992439208E-4</v>
      </c>
      <c r="O1076">
        <v>1.919728686781622E-4</v>
      </c>
      <c r="P1076">
        <v>3.7946193716975368E-4</v>
      </c>
      <c r="Q1076">
        <v>2.7719282479239199E-4</v>
      </c>
      <c r="R1076">
        <v>1.992158809919252E-4</v>
      </c>
      <c r="S1076">
        <v>1.942115291489946E-4</v>
      </c>
      <c r="T1076">
        <v>1.8647526035556219E-4</v>
      </c>
    </row>
    <row r="1077" spans="1:20">
      <c r="A1077" s="10">
        <v>1071</v>
      </c>
      <c r="B1077" s="10">
        <v>1.5899926074245809E-4</v>
      </c>
      <c r="C1077" s="10">
        <v>2.293970270550669E-4</v>
      </c>
      <c r="D1077" s="10">
        <v>1.769142802967346E-4</v>
      </c>
      <c r="E1077" s="10">
        <v>2.133023524536607E-4</v>
      </c>
      <c r="F1077" s="10">
        <v>2.389824930014743E-4</v>
      </c>
      <c r="G1077" s="10">
        <v>2.1190700893122119E-4</v>
      </c>
      <c r="H1077" s="10">
        <v>2.5061816702288731E-4</v>
      </c>
      <c r="I1077" s="10">
        <v>1.2290993329980179E-4</v>
      </c>
      <c r="J1077" s="10">
        <v>2.2575141375386879E-4</v>
      </c>
      <c r="K1077">
        <v>2.6404891739137838E-4</v>
      </c>
      <c r="L1077">
        <v>2.7691199101249431E-4</v>
      </c>
      <c r="M1077">
        <v>2.6710114173987879E-4</v>
      </c>
      <c r="N1077">
        <v>1.637807187451665E-4</v>
      </c>
      <c r="O1077">
        <v>2.1214567163187591E-4</v>
      </c>
      <c r="P1077">
        <v>2.8051632002921729E-4</v>
      </c>
      <c r="Q1077">
        <v>2.4507926691068527E-4</v>
      </c>
      <c r="R1077">
        <v>1.7332722263303031E-4</v>
      </c>
      <c r="S1077">
        <v>1.8702442449654129E-4</v>
      </c>
      <c r="T1077">
        <v>1.9376708615018279E-4</v>
      </c>
    </row>
    <row r="1078" spans="1:20">
      <c r="A1078" s="10">
        <v>1072</v>
      </c>
      <c r="B1078" s="10">
        <v>8.5219799042576759E-5</v>
      </c>
      <c r="C1078" s="10">
        <v>1.9616198530879821E-4</v>
      </c>
      <c r="D1078" s="10">
        <v>1.4224495947160701E-4</v>
      </c>
      <c r="E1078" s="10">
        <v>1.590683761701839E-4</v>
      </c>
      <c r="F1078" s="10">
        <v>1.731831641329452E-4</v>
      </c>
      <c r="G1078" s="10">
        <v>1.5108760304198581E-4</v>
      </c>
      <c r="H1078" s="10">
        <v>1.52209403088353E-4</v>
      </c>
      <c r="I1078" s="10">
        <v>8.0882680527795766E-5</v>
      </c>
      <c r="J1078" s="10">
        <v>1.5255616716185479E-4</v>
      </c>
      <c r="K1078">
        <v>2.0815150744172951E-4</v>
      </c>
      <c r="L1078">
        <v>1.8565634140435409E-4</v>
      </c>
      <c r="M1078">
        <v>2.0570173008797421E-4</v>
      </c>
      <c r="N1078">
        <v>7.4986770938896086E-5</v>
      </c>
      <c r="O1078">
        <v>2.2410181070208E-4</v>
      </c>
      <c r="P1078">
        <v>1.5869991286110471E-4</v>
      </c>
      <c r="Q1078">
        <v>1.829868228926994E-4</v>
      </c>
      <c r="R1078">
        <v>9.8182211323870949E-5</v>
      </c>
      <c r="S1078">
        <v>1.541607477696121E-4</v>
      </c>
      <c r="T1078">
        <v>1.7570198397989149E-4</v>
      </c>
    </row>
    <row r="1079" spans="1:20">
      <c r="A1079" s="10">
        <v>1073</v>
      </c>
      <c r="B1079" s="10">
        <v>2.1470120606554209E-5</v>
      </c>
      <c r="C1079" s="10">
        <v>9.3881282334989607E-5</v>
      </c>
      <c r="D1079" s="10">
        <v>8.3084267062274658E-5</v>
      </c>
      <c r="E1079" s="10">
        <v>3.890666045013946E-5</v>
      </c>
      <c r="F1079" s="10">
        <v>3.640335203270258E-5</v>
      </c>
      <c r="G1079" s="10">
        <v>6.2754590536102904E-5</v>
      </c>
      <c r="H1079" s="10">
        <v>6.2394495099774491E-5</v>
      </c>
      <c r="I1079" s="10">
        <v>3.0143885136427511E-5</v>
      </c>
      <c r="J1079" s="10">
        <v>7.3370068971644284E-5</v>
      </c>
      <c r="K1079">
        <v>6.9412303210082359E-5</v>
      </c>
      <c r="L1079">
        <v>6.639949081769756E-5</v>
      </c>
      <c r="M1079">
        <v>8.4669164776582012E-5</v>
      </c>
      <c r="N1079">
        <v>2.3215822830585091E-5</v>
      </c>
      <c r="O1079">
        <v>1.5487286227950631E-4</v>
      </c>
      <c r="P1079">
        <v>2.3813343688575989E-5</v>
      </c>
      <c r="Q1079">
        <v>6.9038907311477386E-5</v>
      </c>
      <c r="R1079">
        <v>2.7509186494015381E-5</v>
      </c>
      <c r="S1079">
        <v>1.5368802968257031E-4</v>
      </c>
      <c r="T1079">
        <v>1.6356587057397951E-4</v>
      </c>
    </row>
    <row r="1080" spans="1:20">
      <c r="A1080" s="10">
        <v>1074</v>
      </c>
      <c r="B1080" s="10">
        <v>8.9965567900068954E-6</v>
      </c>
      <c r="C1080" s="10">
        <v>3.4992062404957422E-5</v>
      </c>
      <c r="D1080" s="10">
        <v>3.9010689923976823E-5</v>
      </c>
      <c r="E1080" s="10">
        <v>7.1221432555010334E-6</v>
      </c>
      <c r="F1080" s="10">
        <v>4.4291941876959622E-8</v>
      </c>
      <c r="G1080" s="10">
        <v>4.734511089450239E-5</v>
      </c>
      <c r="H1080" s="10">
        <v>3.0611601352749547E-5</v>
      </c>
      <c r="I1080" s="10">
        <v>1.232831694823071E-5</v>
      </c>
      <c r="J1080" s="10">
        <v>5.585898988167559E-5</v>
      </c>
      <c r="K1080">
        <v>1.230821404333871E-5</v>
      </c>
      <c r="L1080">
        <v>7.6948755646686678E-6</v>
      </c>
      <c r="M1080">
        <v>2.6876068967278569E-5</v>
      </c>
      <c r="N1080">
        <v>6.4860149085403364E-6</v>
      </c>
      <c r="O1080">
        <v>7.1748699404007221E-5</v>
      </c>
      <c r="P1080">
        <v>3.3261669401221942E-6</v>
      </c>
      <c r="Q1080">
        <v>1.482323032245067E-5</v>
      </c>
      <c r="R1080">
        <v>2.8162161633853239E-6</v>
      </c>
      <c r="S1080">
        <v>1.4055075058701401E-4</v>
      </c>
      <c r="T1080">
        <v>2.10151998916603E-4</v>
      </c>
    </row>
    <row r="1081" spans="1:20">
      <c r="A1081" s="10">
        <v>1075</v>
      </c>
      <c r="B1081" s="10">
        <v>1.5212778884152681E-6</v>
      </c>
      <c r="C1081" s="10">
        <v>1.1928589600135319E-5</v>
      </c>
      <c r="D1081" s="10">
        <v>1.4596869397055919E-5</v>
      </c>
      <c r="E1081" s="10">
        <v>3.6436047970162641E-7</v>
      </c>
      <c r="F1081" s="10">
        <v>0</v>
      </c>
      <c r="G1081" s="10">
        <v>3.4927209631593388E-5</v>
      </c>
      <c r="H1081" s="10">
        <v>2.1393831376771818E-5</v>
      </c>
      <c r="I1081" s="10">
        <v>7.743521534502969E-6</v>
      </c>
      <c r="J1081" s="10">
        <v>5.6119030144568932E-5</v>
      </c>
      <c r="K1081">
        <v>7.3377796339426964E-6</v>
      </c>
      <c r="L1081">
        <v>8.7535104526389575E-7</v>
      </c>
      <c r="M1081">
        <v>1.746408954087229E-5</v>
      </c>
      <c r="N1081">
        <v>6.9537242779642419E-6</v>
      </c>
      <c r="O1081">
        <v>2.2434950262577829E-5</v>
      </c>
      <c r="P1081">
        <v>7.3867500908196206E-6</v>
      </c>
      <c r="Q1081">
        <v>0</v>
      </c>
      <c r="R1081">
        <v>1.4146959903416271E-6</v>
      </c>
      <c r="S1081">
        <v>1.4009247595379791E-4</v>
      </c>
      <c r="T1081">
        <v>2.1198521678900741E-4</v>
      </c>
    </row>
    <row r="1082" spans="1:20">
      <c r="A1082" s="10">
        <v>1076</v>
      </c>
      <c r="B1082" s="10">
        <v>0</v>
      </c>
      <c r="C1082" s="10">
        <v>8.7559889294937284E-6</v>
      </c>
      <c r="D1082" s="10">
        <v>6.2601064437994341E-6</v>
      </c>
      <c r="E1082" s="10">
        <v>0</v>
      </c>
      <c r="F1082" s="10">
        <v>0</v>
      </c>
      <c r="G1082" s="10">
        <v>1.8102718809679449E-5</v>
      </c>
      <c r="H1082" s="10">
        <v>1.4976524581164781E-5</v>
      </c>
      <c r="I1082" s="10">
        <v>3.617704598902008E-6</v>
      </c>
      <c r="J1082" s="10">
        <v>3.304057552115647E-5</v>
      </c>
      <c r="K1082">
        <v>1.4563475808498469E-6</v>
      </c>
      <c r="L1082">
        <v>3.2796793780335942E-7</v>
      </c>
      <c r="M1082">
        <v>9.3833034588641126E-6</v>
      </c>
      <c r="N1082">
        <v>2.8040730419382071E-6</v>
      </c>
      <c r="O1082">
        <v>6.0864227152383688E-6</v>
      </c>
      <c r="P1082">
        <v>6.1960987636193036E-6</v>
      </c>
      <c r="Q1082">
        <v>0</v>
      </c>
      <c r="R1082">
        <v>0</v>
      </c>
      <c r="S1082">
        <v>1.528157893323031E-4</v>
      </c>
      <c r="T1082">
        <v>1.8150277958087609E-4</v>
      </c>
    </row>
    <row r="1083" spans="1:20">
      <c r="A1083" s="10">
        <v>1077</v>
      </c>
      <c r="B1083" s="10">
        <v>1.0384993305719829E-8</v>
      </c>
      <c r="C1083" s="10">
        <v>4.1337798075296923E-6</v>
      </c>
      <c r="D1083" s="10">
        <v>2.9168944435489272E-6</v>
      </c>
      <c r="E1083" s="10">
        <v>0</v>
      </c>
      <c r="F1083" s="10">
        <v>0</v>
      </c>
      <c r="G1083" s="10">
        <v>4.2656881363369182E-6</v>
      </c>
      <c r="H1083" s="10">
        <v>9.0154584491489836E-6</v>
      </c>
      <c r="I1083" s="10">
        <v>1.317429931645532E-6</v>
      </c>
      <c r="J1083" s="10">
        <v>1.4375866671101861E-5</v>
      </c>
      <c r="K1083">
        <v>6.5750713565794766E-7</v>
      </c>
      <c r="L1083">
        <v>0</v>
      </c>
      <c r="M1083">
        <v>3.2856580671834362E-6</v>
      </c>
      <c r="N1083">
        <v>3.8837244637220169E-7</v>
      </c>
      <c r="O1083">
        <v>9.1834252269159991E-7</v>
      </c>
      <c r="P1083">
        <v>1.8521242867560481E-6</v>
      </c>
      <c r="Q1083">
        <v>0</v>
      </c>
      <c r="R1083">
        <v>0</v>
      </c>
      <c r="S1083">
        <v>1.75789474756972E-4</v>
      </c>
      <c r="T1083">
        <v>1.2998071372481579E-4</v>
      </c>
    </row>
    <row r="1084" spans="1:20">
      <c r="A1084" s="10">
        <v>1078</v>
      </c>
      <c r="B1084" s="10">
        <v>0</v>
      </c>
      <c r="C1084" s="10">
        <v>1.186911264452181E-7</v>
      </c>
      <c r="D1084" s="10">
        <v>1.003004152156902E-6</v>
      </c>
      <c r="E1084" s="10">
        <v>0</v>
      </c>
      <c r="F1084" s="10">
        <v>0</v>
      </c>
      <c r="G1084" s="10">
        <v>6.4350068071454735E-7</v>
      </c>
      <c r="H1084" s="10">
        <v>6.0194180137497338E-6</v>
      </c>
      <c r="I1084" s="10">
        <v>6.9279116161618947E-8</v>
      </c>
      <c r="J1084" s="10">
        <v>4.0374455351122659E-6</v>
      </c>
      <c r="K1084">
        <v>0</v>
      </c>
      <c r="L1084">
        <v>0</v>
      </c>
      <c r="M1084">
        <v>6.6080074471342974E-7</v>
      </c>
      <c r="N1084">
        <v>7.2474238944266553E-9</v>
      </c>
      <c r="O1084">
        <v>1.273921074366624E-7</v>
      </c>
      <c r="P1084">
        <v>0</v>
      </c>
      <c r="Q1084">
        <v>4.7311493154878611E-7</v>
      </c>
      <c r="R1084">
        <v>0</v>
      </c>
      <c r="S1084">
        <v>1.8107870550079731E-4</v>
      </c>
      <c r="T1084">
        <v>5.8509729046800291E-5</v>
      </c>
    </row>
    <row r="1085" spans="1:20">
      <c r="A1085" s="10">
        <v>1079</v>
      </c>
      <c r="B1085" s="10">
        <v>0</v>
      </c>
      <c r="C1085" s="10">
        <v>0</v>
      </c>
      <c r="D1085" s="10">
        <v>3.3478262992567222E-7</v>
      </c>
      <c r="E1085" s="10">
        <v>0</v>
      </c>
      <c r="F1085" s="10">
        <v>0</v>
      </c>
      <c r="G1085" s="10">
        <v>2.0756864620140791E-8</v>
      </c>
      <c r="H1085" s="10">
        <v>8.3074702028097029E-7</v>
      </c>
      <c r="I1085" s="10">
        <v>0</v>
      </c>
      <c r="J1085" s="10">
        <v>4.2179470646655839E-7</v>
      </c>
      <c r="K1085">
        <v>0</v>
      </c>
      <c r="L1085">
        <v>0</v>
      </c>
      <c r="M1085">
        <v>1.528451771019839E-7</v>
      </c>
      <c r="N1085">
        <v>6.4421545728236946E-10</v>
      </c>
      <c r="O1085">
        <v>0</v>
      </c>
      <c r="P1085">
        <v>0</v>
      </c>
      <c r="Q1085">
        <v>0</v>
      </c>
      <c r="R1085">
        <v>0</v>
      </c>
      <c r="S1085">
        <v>1.7819988948500839E-4</v>
      </c>
      <c r="T1085">
        <v>4.6777746386478288E-5</v>
      </c>
    </row>
    <row r="1086" spans="1:20">
      <c r="A1086" s="10">
        <v>1080</v>
      </c>
      <c r="B1086" s="10">
        <v>0</v>
      </c>
      <c r="C1086" s="10">
        <v>0</v>
      </c>
      <c r="D1086" s="10">
        <v>3.9544278534798427E-8</v>
      </c>
      <c r="E1086" s="10">
        <v>0</v>
      </c>
      <c r="F1086" s="10">
        <v>0</v>
      </c>
      <c r="G1086" s="10">
        <v>1.198349095656395E-8</v>
      </c>
      <c r="H1086" s="10">
        <v>1.958606278518376E-8</v>
      </c>
      <c r="I1086" s="10">
        <v>0</v>
      </c>
      <c r="J1086" s="10">
        <v>2.8277924927573498E-9</v>
      </c>
      <c r="K1086">
        <v>0</v>
      </c>
      <c r="L1086">
        <v>0</v>
      </c>
      <c r="M1086">
        <v>1.611503417057032E-8</v>
      </c>
      <c r="N1086">
        <v>7.5158470016276428E-10</v>
      </c>
      <c r="O1086">
        <v>6.4463165386429703E-11</v>
      </c>
      <c r="P1086">
        <v>0</v>
      </c>
      <c r="Q1086">
        <v>0</v>
      </c>
      <c r="R1086">
        <v>0</v>
      </c>
      <c r="S1086">
        <v>1.8755830542543171E-4</v>
      </c>
      <c r="T1086">
        <v>1.3304732433570179E-5</v>
      </c>
    </row>
    <row r="1087" spans="1:20">
      <c r="A1087" s="10">
        <v>1081</v>
      </c>
      <c r="B1087" s="10">
        <v>0</v>
      </c>
      <c r="C1087" s="10">
        <v>0</v>
      </c>
      <c r="D1087" s="10">
        <v>8.3503694964258823E-9</v>
      </c>
      <c r="E1087" s="10">
        <v>0</v>
      </c>
      <c r="F1087" s="10">
        <v>0</v>
      </c>
      <c r="G1087" s="10">
        <v>0</v>
      </c>
      <c r="H1087" s="10">
        <v>0</v>
      </c>
      <c r="I1087" s="10">
        <v>0</v>
      </c>
      <c r="J1087" s="10">
        <v>1.5894550303040271E-7</v>
      </c>
      <c r="K1087">
        <v>0</v>
      </c>
      <c r="L1087">
        <v>0</v>
      </c>
      <c r="M1087">
        <v>0</v>
      </c>
      <c r="N1087">
        <v>7.1579495253596607E-10</v>
      </c>
      <c r="O1087">
        <v>3.0942319385486259E-9</v>
      </c>
      <c r="P1087">
        <v>0</v>
      </c>
      <c r="Q1087">
        <v>0</v>
      </c>
      <c r="R1087">
        <v>0</v>
      </c>
      <c r="S1087">
        <v>1.788459133156483E-4</v>
      </c>
      <c r="T1087">
        <v>6.2805938301906658E-6</v>
      </c>
    </row>
    <row r="1088" spans="1:20">
      <c r="A1088" s="10">
        <v>1082</v>
      </c>
      <c r="B1088" s="10">
        <v>0</v>
      </c>
      <c r="C1088" s="10">
        <v>0</v>
      </c>
      <c r="D1088" s="10">
        <v>0</v>
      </c>
      <c r="E1088" s="10">
        <v>0</v>
      </c>
      <c r="F1088" s="10">
        <v>0</v>
      </c>
      <c r="G1088" s="10">
        <v>0</v>
      </c>
      <c r="H1088" s="10">
        <v>0</v>
      </c>
      <c r="I1088" s="10">
        <v>0</v>
      </c>
      <c r="J1088" s="10">
        <v>2.0089109167297009E-7</v>
      </c>
      <c r="K1088">
        <v>0</v>
      </c>
      <c r="L1088">
        <v>0</v>
      </c>
      <c r="M1088">
        <v>3.5890944700602062E-11</v>
      </c>
      <c r="N1088">
        <v>7.3368982634936518E-10</v>
      </c>
      <c r="O1088">
        <v>0</v>
      </c>
      <c r="P1088">
        <v>0</v>
      </c>
      <c r="Q1088">
        <v>0</v>
      </c>
      <c r="R1088">
        <v>0</v>
      </c>
      <c r="S1088">
        <v>1.5404845786749991E-4</v>
      </c>
      <c r="T1088">
        <v>1.5196180696866859E-5</v>
      </c>
    </row>
    <row r="1089" spans="1:20">
      <c r="A1089" s="10">
        <v>1083</v>
      </c>
      <c r="B1089" s="10">
        <v>0</v>
      </c>
      <c r="C1089" s="10">
        <v>5.3257715777632913E-7</v>
      </c>
      <c r="D1089" s="10">
        <v>0</v>
      </c>
      <c r="E1089" s="10">
        <v>0</v>
      </c>
      <c r="F1089" s="10">
        <v>0</v>
      </c>
      <c r="G1089" s="10">
        <v>0</v>
      </c>
      <c r="H1089" s="10">
        <v>0</v>
      </c>
      <c r="I1089" s="10">
        <v>0</v>
      </c>
      <c r="J1089" s="10">
        <v>1.94599253376585E-7</v>
      </c>
      <c r="K1089">
        <v>0</v>
      </c>
      <c r="L1089">
        <v>0</v>
      </c>
      <c r="M1089">
        <v>6.4603700461083713E-10</v>
      </c>
      <c r="N1089">
        <v>7.8737444778956259E-10</v>
      </c>
      <c r="O1089">
        <v>0</v>
      </c>
      <c r="P1089">
        <v>0</v>
      </c>
      <c r="Q1089">
        <v>0</v>
      </c>
      <c r="R1089">
        <v>0</v>
      </c>
      <c r="S1089">
        <v>1.5047940532332541E-4</v>
      </c>
      <c r="T1089">
        <v>1.9616601758943669E-5</v>
      </c>
    </row>
    <row r="1090" spans="1:20">
      <c r="A1090" s="10">
        <v>1084</v>
      </c>
      <c r="B1090" s="10">
        <v>0</v>
      </c>
      <c r="C1090" s="10">
        <v>5.7549867213659252E-7</v>
      </c>
      <c r="D1090" s="10">
        <v>1.4397188786941181E-10</v>
      </c>
      <c r="E1090" s="10">
        <v>0</v>
      </c>
      <c r="F1090" s="10">
        <v>0</v>
      </c>
      <c r="G1090" s="10">
        <v>1.198349095656395E-8</v>
      </c>
      <c r="H1090" s="10">
        <v>0</v>
      </c>
      <c r="I1090" s="10">
        <v>0</v>
      </c>
      <c r="J1090" s="10">
        <v>0</v>
      </c>
      <c r="K1090">
        <v>0</v>
      </c>
      <c r="L1090">
        <v>1.154816682406195E-9</v>
      </c>
      <c r="M1090">
        <v>0</v>
      </c>
      <c r="N1090">
        <v>7.8737444778956259E-10</v>
      </c>
      <c r="O1090">
        <v>0</v>
      </c>
      <c r="P1090">
        <v>0</v>
      </c>
      <c r="Q1090">
        <v>0</v>
      </c>
      <c r="R1090">
        <v>0</v>
      </c>
      <c r="S1090">
        <v>1.5286773625368101E-4</v>
      </c>
      <c r="T1090">
        <v>7.3338376538214298E-6</v>
      </c>
    </row>
    <row r="1091" spans="1:20">
      <c r="A1091" s="10">
        <v>1085</v>
      </c>
      <c r="B1091" s="10">
        <v>0</v>
      </c>
      <c r="C1091" s="10">
        <v>1.182531518088889E-8</v>
      </c>
      <c r="D1091" s="10">
        <v>0</v>
      </c>
      <c r="E1091" s="10">
        <v>0</v>
      </c>
      <c r="F1091" s="10">
        <v>0</v>
      </c>
      <c r="G1091" s="10">
        <v>0</v>
      </c>
      <c r="H1091" s="10">
        <v>0</v>
      </c>
      <c r="I1091" s="10">
        <v>0</v>
      </c>
      <c r="J1091" s="10">
        <v>0</v>
      </c>
      <c r="K1091">
        <v>0</v>
      </c>
      <c r="L1091">
        <v>0</v>
      </c>
      <c r="M1091">
        <v>0</v>
      </c>
      <c r="N1091">
        <v>8.4105906922976E-10</v>
      </c>
      <c r="O1091">
        <v>0</v>
      </c>
      <c r="P1091">
        <v>0</v>
      </c>
      <c r="Q1091">
        <v>0</v>
      </c>
      <c r="R1091">
        <v>0</v>
      </c>
      <c r="S1091">
        <v>1.6113074224081999E-4</v>
      </c>
      <c r="T1091">
        <v>1.060224360003529E-5</v>
      </c>
    </row>
    <row r="1092" spans="1:20">
      <c r="A1092" s="10">
        <v>1086</v>
      </c>
      <c r="B1092" s="10">
        <v>1.369972244877111E-6</v>
      </c>
      <c r="C1092" s="10">
        <v>0</v>
      </c>
      <c r="D1092" s="10">
        <v>1.799648598367647E-10</v>
      </c>
      <c r="E1092" s="10">
        <v>6.900766661015651E-10</v>
      </c>
      <c r="F1092" s="10">
        <v>0</v>
      </c>
      <c r="G1092" s="10">
        <v>5.7952559979590167E-10</v>
      </c>
      <c r="H1092" s="10">
        <v>9.1679442824264422E-10</v>
      </c>
      <c r="I1092" s="10">
        <v>4.7524664756406658E-10</v>
      </c>
      <c r="J1092" s="10">
        <v>0</v>
      </c>
      <c r="K1092">
        <v>0</v>
      </c>
      <c r="L1092">
        <v>3.4644500472185851E-10</v>
      </c>
      <c r="M1092">
        <v>3.266075967754787E-9</v>
      </c>
      <c r="N1092">
        <v>7.6739929489535576E-8</v>
      </c>
      <c r="O1092">
        <v>9.1564554500974516E-9</v>
      </c>
      <c r="P1092">
        <v>9.19719251985024E-9</v>
      </c>
      <c r="Q1092">
        <v>0</v>
      </c>
      <c r="R1092">
        <v>1.1130574274914449E-9</v>
      </c>
      <c r="S1092">
        <v>1.3930122946250069E-4</v>
      </c>
      <c r="T1092">
        <v>3.1797006737346419E-6</v>
      </c>
    </row>
    <row r="1093" spans="1:20">
      <c r="A1093" s="10">
        <v>1087</v>
      </c>
      <c r="B1093" s="10">
        <v>3.7564807957933351E-6</v>
      </c>
      <c r="C1093" s="10">
        <v>1.221134602534946E-6</v>
      </c>
      <c r="D1093" s="10">
        <v>4.022280604466964E-7</v>
      </c>
      <c r="E1093" s="10">
        <v>1.5114749217622579E-6</v>
      </c>
      <c r="F1093" s="10">
        <v>1.5849829615819169E-6</v>
      </c>
      <c r="G1093" s="10">
        <v>3.4342800676375682E-6</v>
      </c>
      <c r="H1093" s="10">
        <v>2.1996815406721811E-8</v>
      </c>
      <c r="I1093" s="10">
        <v>3.7933941840387239E-6</v>
      </c>
      <c r="J1093" s="10">
        <v>6.5177435691502576E-7</v>
      </c>
      <c r="K1093">
        <v>9.3294732116011434E-7</v>
      </c>
      <c r="L1093">
        <v>3.4644500472185851E-10</v>
      </c>
      <c r="M1093">
        <v>6.3881215744260593E-7</v>
      </c>
      <c r="N1093">
        <v>8.4146416443571088E-6</v>
      </c>
      <c r="O1093">
        <v>1.31559865956113E-6</v>
      </c>
      <c r="P1093">
        <v>2.7183820255714998E-10</v>
      </c>
      <c r="Q1093">
        <v>2.4092288479740081E-6</v>
      </c>
      <c r="R1093">
        <v>3.7176952871284889E-6</v>
      </c>
      <c r="S1093">
        <v>9.0507652623304498E-5</v>
      </c>
      <c r="T1093">
        <v>5.1633117746669909E-6</v>
      </c>
    </row>
    <row r="1094" spans="1:20">
      <c r="A1094" s="10">
        <v>1088</v>
      </c>
      <c r="B1094" s="10">
        <v>7.3985733629416186E-5</v>
      </c>
      <c r="C1094" s="10">
        <v>9.7025243844161636E-6</v>
      </c>
      <c r="D1094" s="10">
        <v>2.3413446261249071E-6</v>
      </c>
      <c r="E1094" s="10">
        <v>2.080156751146566E-5</v>
      </c>
      <c r="F1094" s="10">
        <v>1.349633967782118E-5</v>
      </c>
      <c r="G1094" s="10">
        <v>4.3388897950891769E-5</v>
      </c>
      <c r="H1094" s="10">
        <v>1.196539662654983E-6</v>
      </c>
      <c r="I1094" s="10">
        <v>4.8419331737892207E-5</v>
      </c>
      <c r="J1094" s="10">
        <v>4.3559398035715267E-6</v>
      </c>
      <c r="K1094">
        <v>2.1343541913167191E-5</v>
      </c>
      <c r="L1094">
        <v>1.037025380800763E-7</v>
      </c>
      <c r="M1094">
        <v>1.131805597754627E-5</v>
      </c>
      <c r="N1094">
        <v>1.207076210279019E-4</v>
      </c>
      <c r="O1094">
        <v>2.1295186167662129E-5</v>
      </c>
      <c r="P1094">
        <v>3.4623125732362329E-7</v>
      </c>
      <c r="Q1094">
        <v>4.1806085028714698E-6</v>
      </c>
      <c r="R1094">
        <v>6.6762784520988899E-5</v>
      </c>
      <c r="S1094">
        <v>6.648406020537211E-5</v>
      </c>
      <c r="T1094">
        <v>8.5373498645380785E-6</v>
      </c>
    </row>
    <row r="1095" spans="1:20">
      <c r="A1095" s="10">
        <v>1089</v>
      </c>
      <c r="B1095" s="10">
        <v>2.0651861639667639E-4</v>
      </c>
      <c r="C1095" s="10">
        <v>1.3376244684579741E-5</v>
      </c>
      <c r="D1095" s="10">
        <v>5.49285685791156E-6</v>
      </c>
      <c r="E1095" s="10">
        <v>9.1591127086274106E-5</v>
      </c>
      <c r="F1095" s="10">
        <v>5.3671248059332134E-6</v>
      </c>
      <c r="G1095" s="10">
        <v>1.107425581939867E-4</v>
      </c>
      <c r="H1095" s="10">
        <v>3.971745156527585E-6</v>
      </c>
      <c r="I1095" s="10">
        <v>1.332098773329675E-4</v>
      </c>
      <c r="J1095" s="10">
        <v>8.9629864022530333E-6</v>
      </c>
      <c r="K1095">
        <v>2.8609278428806581E-5</v>
      </c>
      <c r="L1095">
        <v>1.16131252624473E-6</v>
      </c>
      <c r="M1095">
        <v>1.6899430767001979E-5</v>
      </c>
      <c r="N1095">
        <v>2.7649442674379738E-4</v>
      </c>
      <c r="O1095">
        <v>5.1295096244852802E-5</v>
      </c>
      <c r="P1095">
        <v>9.3068339282149579E-7</v>
      </c>
      <c r="Q1095">
        <v>5.2658158771114979E-6</v>
      </c>
      <c r="R1095">
        <v>2.6461557364755448E-4</v>
      </c>
      <c r="S1095">
        <v>1.307236874673224E-4</v>
      </c>
      <c r="T1095">
        <v>8.7875022610571965E-6</v>
      </c>
    </row>
    <row r="1096" spans="1:20">
      <c r="A1096" s="10">
        <v>1090</v>
      </c>
      <c r="B1096" s="10">
        <v>3.4063618114540961E-4</v>
      </c>
      <c r="C1096" s="10">
        <v>1.591084113286101E-5</v>
      </c>
      <c r="D1096" s="10">
        <v>7.2874442445377303E-6</v>
      </c>
      <c r="E1096" s="10">
        <v>1.4175752697035969E-4</v>
      </c>
      <c r="F1096" s="10">
        <v>1.0637308757947041E-5</v>
      </c>
      <c r="G1096" s="10">
        <v>1.693604116682681E-4</v>
      </c>
      <c r="H1096" s="10">
        <v>1.117763059596384E-5</v>
      </c>
      <c r="I1096" s="10">
        <v>2.4184572845954721E-4</v>
      </c>
      <c r="J1096" s="10">
        <v>1.7382282567898591E-5</v>
      </c>
      <c r="K1096">
        <v>3.5964005770040353E-5</v>
      </c>
      <c r="L1096">
        <v>1.318483076720213E-5</v>
      </c>
      <c r="M1096">
        <v>2.6354605842629051E-5</v>
      </c>
      <c r="N1096">
        <v>2.1282867772164701E-4</v>
      </c>
      <c r="O1096">
        <v>5.5840728976113442E-5</v>
      </c>
      <c r="P1096">
        <v>7.0397486252554188E-6</v>
      </c>
      <c r="Q1096">
        <v>1.2783855959616701E-5</v>
      </c>
      <c r="R1096">
        <v>3.7653466669211822E-4</v>
      </c>
      <c r="S1096">
        <v>1.7910952238437219E-4</v>
      </c>
      <c r="T1096">
        <v>1.472801958982271E-4</v>
      </c>
    </row>
    <row r="1097" spans="1:20">
      <c r="A1097" s="10">
        <v>1091</v>
      </c>
      <c r="B1097" s="10">
        <v>3.7459638883464568E-4</v>
      </c>
      <c r="C1097" s="10">
        <v>1.21749985102805E-5</v>
      </c>
      <c r="D1097" s="10">
        <v>9.6696276964225274E-6</v>
      </c>
      <c r="E1097" s="10">
        <v>2.7481256611217909E-4</v>
      </c>
      <c r="F1097" s="10">
        <v>3.03202020229924E-6</v>
      </c>
      <c r="G1097" s="10">
        <v>1.598035724222534E-4</v>
      </c>
      <c r="H1097" s="10">
        <v>1.4434638648986059E-5</v>
      </c>
      <c r="I1097" s="10">
        <v>2.8907292348302722E-4</v>
      </c>
      <c r="J1097" s="10">
        <v>1.1284865609612401E-5</v>
      </c>
      <c r="K1097">
        <v>7.705686215468475E-5</v>
      </c>
      <c r="L1097">
        <v>1.581420400095573E-5</v>
      </c>
      <c r="M1097">
        <v>3.3109932158655052E-5</v>
      </c>
      <c r="N1097">
        <v>1.943814629699827E-4</v>
      </c>
      <c r="O1097">
        <v>6.5864261273646332E-5</v>
      </c>
      <c r="P1097">
        <v>1.433864967028199E-5</v>
      </c>
      <c r="Q1097">
        <v>7.9714678302247333E-6</v>
      </c>
      <c r="R1097">
        <v>4.3199752525059979E-4</v>
      </c>
      <c r="S1097">
        <v>1.992457125929522E-4</v>
      </c>
      <c r="T1097">
        <v>3.8501770535734748E-4</v>
      </c>
    </row>
    <row r="1098" spans="1:20">
      <c r="A1098" s="10">
        <v>1092</v>
      </c>
      <c r="B1098" s="10">
        <v>4.2831020754941689E-4</v>
      </c>
      <c r="C1098" s="10">
        <v>1.0620744779099911E-5</v>
      </c>
      <c r="D1098" s="10">
        <v>2.1197162215639061E-5</v>
      </c>
      <c r="E1098" s="10">
        <v>1.5936326893216461E-4</v>
      </c>
      <c r="F1098" s="10">
        <v>4.4259071127642124E-6</v>
      </c>
      <c r="G1098" s="10">
        <v>9.0845367719594156E-5</v>
      </c>
      <c r="H1098" s="10">
        <v>1.9660875294152061E-5</v>
      </c>
      <c r="I1098" s="10">
        <v>2.5904942164482069E-4</v>
      </c>
      <c r="J1098" s="10">
        <v>6.5952592526110963E-6</v>
      </c>
      <c r="K1098">
        <v>9.7195175053411417E-5</v>
      </c>
      <c r="L1098">
        <v>2.3248033254566481E-5</v>
      </c>
      <c r="M1098">
        <v>2.5264011932399531E-5</v>
      </c>
      <c r="N1098">
        <v>1.9648052272085761E-4</v>
      </c>
      <c r="O1098">
        <v>6.5037685558637102E-5</v>
      </c>
      <c r="P1098">
        <v>2.163034700294079E-5</v>
      </c>
      <c r="Q1098">
        <v>1.052335743058461E-5</v>
      </c>
      <c r="R1098">
        <v>4.0914395188498858E-4</v>
      </c>
      <c r="S1098">
        <v>2.1820374500767679E-4</v>
      </c>
      <c r="T1098">
        <v>6.1171491073804365E-4</v>
      </c>
    </row>
    <row r="1099" spans="1:20">
      <c r="A1099" s="10">
        <v>1093</v>
      </c>
      <c r="B1099" s="10">
        <v>4.1010301475025808E-4</v>
      </c>
      <c r="C1099" s="10">
        <v>1.6612822500223111E-5</v>
      </c>
      <c r="D1099" s="10">
        <v>4.1778844010753518E-5</v>
      </c>
      <c r="E1099" s="10">
        <v>4.2949727626606392E-5</v>
      </c>
      <c r="F1099" s="10">
        <v>8.1622527606087646E-6</v>
      </c>
      <c r="G1099" s="10">
        <v>4.8986562233563513E-5</v>
      </c>
      <c r="H1099" s="10">
        <v>2.649678834207099E-5</v>
      </c>
      <c r="I1099" s="10">
        <v>2.4189595292972699E-4</v>
      </c>
      <c r="J1099" s="10">
        <v>6.733299121391918E-6</v>
      </c>
      <c r="K1099">
        <v>3.5484762952190223E-5</v>
      </c>
      <c r="L1099">
        <v>3.692451278909452E-5</v>
      </c>
      <c r="M1099">
        <v>2.8391750740173932E-5</v>
      </c>
      <c r="N1099">
        <v>2.6336520164456221E-4</v>
      </c>
      <c r="O1099">
        <v>7.9345670014971842E-5</v>
      </c>
      <c r="P1099">
        <v>3.0417969964271592E-5</v>
      </c>
      <c r="Q1099">
        <v>1.5606489729686352E-5</v>
      </c>
      <c r="R1099">
        <v>3.4178397031449701E-4</v>
      </c>
      <c r="S1099">
        <v>2.3752613953749381E-4</v>
      </c>
      <c r="T1099">
        <v>6.617497377807846E-4</v>
      </c>
    </row>
    <row r="1100" spans="1:20">
      <c r="A1100" s="10">
        <v>1094</v>
      </c>
      <c r="B1100" s="10">
        <v>2.9741169401136251E-4</v>
      </c>
      <c r="C1100" s="10">
        <v>2.393428901474276E-5</v>
      </c>
      <c r="D1100" s="10">
        <v>1.4942143798345219E-4</v>
      </c>
      <c r="E1100" s="10">
        <v>3.1196928414730712E-5</v>
      </c>
      <c r="F1100" s="10">
        <v>3.6127014885897902E-5</v>
      </c>
      <c r="G1100" s="10">
        <v>3.1390242741133159E-5</v>
      </c>
      <c r="H1100" s="10">
        <v>4.6954012112831623E-5</v>
      </c>
      <c r="I1100" s="10">
        <v>2.0950847748378489E-4</v>
      </c>
      <c r="J1100" s="10">
        <v>6.7539561455515096E-6</v>
      </c>
      <c r="K1100">
        <v>3.8100326337837542E-5</v>
      </c>
      <c r="L1100">
        <v>2.2338356726938919E-4</v>
      </c>
      <c r="M1100">
        <v>5.0395274924908551E-5</v>
      </c>
      <c r="N1100">
        <v>1.786102677801072E-4</v>
      </c>
      <c r="O1100">
        <v>6.5403087222330931E-5</v>
      </c>
      <c r="P1100">
        <v>4.8337091213167988E-5</v>
      </c>
      <c r="Q1100">
        <v>3.3351023186220467E-5</v>
      </c>
      <c r="R1100">
        <v>1.784546886313837E-4</v>
      </c>
      <c r="S1100">
        <v>2.2660252119805529E-4</v>
      </c>
      <c r="T1100">
        <v>6.6428928682086348E-4</v>
      </c>
    </row>
    <row r="1101" spans="1:20">
      <c r="A1101" s="10">
        <v>1095</v>
      </c>
      <c r="B1101" s="10">
        <v>1.781559510069414E-4</v>
      </c>
      <c r="C1101" s="10">
        <v>2.6098529730797679E-5</v>
      </c>
      <c r="D1101" s="10">
        <v>2.0722638371757309E-4</v>
      </c>
      <c r="E1101" s="10">
        <v>1.140082560833057E-5</v>
      </c>
      <c r="F1101" s="10">
        <v>2.4974471060682779E-5</v>
      </c>
      <c r="G1101" s="10">
        <v>4.3388608188091867E-5</v>
      </c>
      <c r="H1101" s="10">
        <v>8.3944946219245665E-5</v>
      </c>
      <c r="I1101" s="10">
        <v>1.3081938958475761E-4</v>
      </c>
      <c r="J1101" s="10">
        <v>7.0255173063591028E-6</v>
      </c>
      <c r="K1101">
        <v>5.9571547533852387E-5</v>
      </c>
      <c r="L1101">
        <v>1.974504120057259E-4</v>
      </c>
      <c r="M1101">
        <v>2.004421624814402E-4</v>
      </c>
      <c r="N1101">
        <v>1.159605471927563E-4</v>
      </c>
      <c r="O1101">
        <v>9.9271376254881112E-5</v>
      </c>
      <c r="P1101">
        <v>1.3143155092439451E-4</v>
      </c>
      <c r="Q1101">
        <v>3.4867921997180138E-5</v>
      </c>
      <c r="R1101">
        <v>4.8348612878491622E-5</v>
      </c>
      <c r="S1101">
        <v>2.3226245344761749E-4</v>
      </c>
      <c r="T1101">
        <v>6.423145686323896E-4</v>
      </c>
    </row>
    <row r="1102" spans="1:20">
      <c r="A1102" s="10">
        <v>1096</v>
      </c>
      <c r="B1102" s="10">
        <v>2.8172607649153058E-5</v>
      </c>
      <c r="C1102" s="10">
        <v>4.3851800956177987E-5</v>
      </c>
      <c r="D1102" s="10">
        <v>1.4368442160043429E-4</v>
      </c>
      <c r="E1102" s="10">
        <v>4.917336806028765E-5</v>
      </c>
      <c r="F1102" s="10">
        <v>9.3208686756621493E-5</v>
      </c>
      <c r="G1102" s="10">
        <v>3.7934422891295088E-5</v>
      </c>
      <c r="H1102" s="10">
        <v>6.0989655575775383E-5</v>
      </c>
      <c r="I1102" s="10">
        <v>6.2705150625434804E-5</v>
      </c>
      <c r="J1102" s="10">
        <v>1.1362190417079981E-5</v>
      </c>
      <c r="K1102">
        <v>1.5566537970025719E-4</v>
      </c>
      <c r="L1102">
        <v>1.8258595811479811E-4</v>
      </c>
      <c r="M1102">
        <v>1.583440906514428E-4</v>
      </c>
      <c r="N1102">
        <v>5.7644459512825542E-5</v>
      </c>
      <c r="O1102">
        <v>1.425231962665503E-4</v>
      </c>
      <c r="P1102">
        <v>1.080130069186656E-4</v>
      </c>
      <c r="Q1102">
        <v>1.081432830115084E-4</v>
      </c>
      <c r="R1102">
        <v>8.8730016343870833E-6</v>
      </c>
      <c r="S1102">
        <v>2.0167419032465601E-4</v>
      </c>
      <c r="T1102">
        <v>6.3969271651465401E-4</v>
      </c>
    </row>
    <row r="1103" spans="1:20">
      <c r="A1103" s="10">
        <v>1097</v>
      </c>
      <c r="B1103" s="10">
        <v>1.3949407359250059E-5</v>
      </c>
      <c r="C1103" s="10">
        <v>1.437514876676805E-5</v>
      </c>
      <c r="D1103" s="10">
        <v>3.9797657059791272E-5</v>
      </c>
      <c r="E1103" s="10">
        <v>4.1351590576859542E-5</v>
      </c>
      <c r="F1103" s="10">
        <v>2.7179485495407689E-5</v>
      </c>
      <c r="G1103" s="10">
        <v>2.559151432426165E-5</v>
      </c>
      <c r="H1103" s="10">
        <v>1.6118804599033701E-5</v>
      </c>
      <c r="I1103" s="10">
        <v>5.197487725323395E-5</v>
      </c>
      <c r="J1103" s="10">
        <v>3.2050200112911812E-6</v>
      </c>
      <c r="K1103">
        <v>5.3143942123455343E-5</v>
      </c>
      <c r="L1103">
        <v>5.7869235300184777E-5</v>
      </c>
      <c r="M1103">
        <v>5.1472496766416249E-5</v>
      </c>
      <c r="N1103">
        <v>1.8518118715431441E-5</v>
      </c>
      <c r="O1103">
        <v>4.4002768078240072E-5</v>
      </c>
      <c r="P1103">
        <v>1.7697255969242669E-5</v>
      </c>
      <c r="Q1103">
        <v>2.5235467996086001E-5</v>
      </c>
      <c r="R1103">
        <v>2.4296930584710759E-6</v>
      </c>
      <c r="S1103">
        <v>1.9424621755959959E-4</v>
      </c>
      <c r="T1103">
        <v>6.4329285602583513E-4</v>
      </c>
    </row>
    <row r="1104" spans="1:20">
      <c r="A1104" s="10">
        <v>1098</v>
      </c>
      <c r="B1104" s="10">
        <v>1.7306548073176659E-5</v>
      </c>
      <c r="C1104" s="10">
        <v>1.067387986197937E-7</v>
      </c>
      <c r="D1104" s="10">
        <v>3.4025290179355701E-6</v>
      </c>
      <c r="E1104" s="10">
        <v>6.8063296692596523E-6</v>
      </c>
      <c r="F1104" s="10">
        <v>5.7718807276138568E-8</v>
      </c>
      <c r="G1104" s="10">
        <v>2.8599297640190589E-5</v>
      </c>
      <c r="H1104" s="10">
        <v>1.3070050567634201E-6</v>
      </c>
      <c r="I1104" s="10">
        <v>2.6209901726793578E-5</v>
      </c>
      <c r="J1104" s="10">
        <v>3.7695652175327459E-7</v>
      </c>
      <c r="K1104">
        <v>3.9964021096470234E-6</v>
      </c>
      <c r="L1104">
        <v>9.3115756144117497E-7</v>
      </c>
      <c r="M1104">
        <v>3.601079353769355E-6</v>
      </c>
      <c r="N1104">
        <v>4.9431144146306077E-6</v>
      </c>
      <c r="O1104">
        <v>6.1111172109152981E-6</v>
      </c>
      <c r="P1104">
        <v>1.9194042418889431E-6</v>
      </c>
      <c r="Q1104">
        <v>2.5575182154994693E-7</v>
      </c>
      <c r="R1104">
        <v>3.2449519712371851E-6</v>
      </c>
      <c r="S1104">
        <v>1.789016829146418E-4</v>
      </c>
      <c r="T1104">
        <v>6.4661636589900069E-4</v>
      </c>
    </row>
    <row r="1105" spans="1:20">
      <c r="A1105" s="10">
        <v>1099</v>
      </c>
      <c r="B1105" s="10">
        <v>1.4683144225560969E-5</v>
      </c>
      <c r="C1105" s="10">
        <v>8.0963991271819255E-7</v>
      </c>
      <c r="D1105" s="10">
        <v>2.6687348994913511E-6</v>
      </c>
      <c r="E1105" s="10">
        <v>1.3249471989150049E-7</v>
      </c>
      <c r="F1105" s="10">
        <v>0</v>
      </c>
      <c r="G1105" s="10">
        <v>1.1205322541128201E-5</v>
      </c>
      <c r="H1105" s="10">
        <v>2.7649686506317932E-7</v>
      </c>
      <c r="I1105" s="10">
        <v>2.5521669466149162E-5</v>
      </c>
      <c r="J1105" s="10">
        <v>1.376177029265908E-6</v>
      </c>
      <c r="K1105">
        <v>1.0259569286864569E-6</v>
      </c>
      <c r="L1105">
        <v>0</v>
      </c>
      <c r="M1105">
        <v>1.2072861387345891E-6</v>
      </c>
      <c r="N1105">
        <v>2.9750652718029161E-6</v>
      </c>
      <c r="O1105">
        <v>3.182186287191438E-6</v>
      </c>
      <c r="P1105">
        <v>1.551290009259469E-6</v>
      </c>
      <c r="Q1105">
        <v>0</v>
      </c>
      <c r="R1105">
        <v>5.8830650330060344E-6</v>
      </c>
      <c r="S1105">
        <v>1.7611898208377599E-4</v>
      </c>
      <c r="T1105">
        <v>6.2849595082803942E-4</v>
      </c>
    </row>
    <row r="1106" spans="1:20">
      <c r="A1106" s="10">
        <v>1100</v>
      </c>
      <c r="B1106" s="10">
        <v>9.1967769883237222E-6</v>
      </c>
      <c r="C1106" s="10">
        <v>1.2449429037658021E-6</v>
      </c>
      <c r="D1106" s="10">
        <v>1.4403667521895301E-6</v>
      </c>
      <c r="E1106" s="10">
        <v>0</v>
      </c>
      <c r="F1106" s="10">
        <v>0</v>
      </c>
      <c r="G1106" s="10">
        <v>3.8579700973236466E-6</v>
      </c>
      <c r="H1106" s="10">
        <v>9.3763066524815882E-9</v>
      </c>
      <c r="I1106" s="10">
        <v>1.5207564816308501E-5</v>
      </c>
      <c r="J1106" s="10">
        <v>0</v>
      </c>
      <c r="K1106">
        <v>1.634550449392655E-7</v>
      </c>
      <c r="L1106">
        <v>0</v>
      </c>
      <c r="M1106">
        <v>3.2276726569251429E-7</v>
      </c>
      <c r="N1106">
        <v>4.0005779897235142E-7</v>
      </c>
      <c r="O1106">
        <v>1.334456552805363E-6</v>
      </c>
      <c r="P1106">
        <v>0</v>
      </c>
      <c r="Q1106">
        <v>0</v>
      </c>
      <c r="R1106">
        <v>5.6220530662592892E-6</v>
      </c>
      <c r="S1106">
        <v>1.716030240300736E-4</v>
      </c>
      <c r="T1106">
        <v>6.9084824789679791E-4</v>
      </c>
    </row>
    <row r="1107" spans="1:20">
      <c r="A1107" s="10">
        <v>1101</v>
      </c>
      <c r="B1107" s="10">
        <v>1.59125296235619E-6</v>
      </c>
      <c r="C1107" s="10">
        <v>6.8539526788431989E-7</v>
      </c>
      <c r="D1107" s="10">
        <v>1.4526763486023639E-7</v>
      </c>
      <c r="E1107" s="10">
        <v>0</v>
      </c>
      <c r="F1107" s="10">
        <v>0</v>
      </c>
      <c r="G1107" s="10">
        <v>1.2488426308817491E-6</v>
      </c>
      <c r="H1107" s="10">
        <v>0</v>
      </c>
      <c r="I1107" s="10">
        <v>5.5556795346218777E-6</v>
      </c>
      <c r="J1107" s="10">
        <v>0</v>
      </c>
      <c r="K1107">
        <v>9.3402882822437431E-9</v>
      </c>
      <c r="L1107">
        <v>0</v>
      </c>
      <c r="M1107">
        <v>4.6263427719076063E-8</v>
      </c>
      <c r="N1107">
        <v>2.657209812551639E-7</v>
      </c>
      <c r="O1107">
        <v>4.6370745371508632E-7</v>
      </c>
      <c r="P1107">
        <v>0</v>
      </c>
      <c r="Q1107">
        <v>0</v>
      </c>
      <c r="R1107">
        <v>2.9852200205320561E-6</v>
      </c>
      <c r="S1107">
        <v>1.621434711718799E-4</v>
      </c>
      <c r="T1107">
        <v>6.5337749615127232E-4</v>
      </c>
    </row>
    <row r="1108" spans="1:20">
      <c r="A1108" s="10">
        <v>1102</v>
      </c>
      <c r="B1108" s="10">
        <v>1.083006444739354E-7</v>
      </c>
      <c r="C1108" s="10">
        <v>0</v>
      </c>
      <c r="D1108" s="10">
        <v>6.4787349541235296E-9</v>
      </c>
      <c r="E1108" s="10">
        <v>0</v>
      </c>
      <c r="F1108" s="10">
        <v>0</v>
      </c>
      <c r="G1108" s="10">
        <v>2.822782078378417E-7</v>
      </c>
      <c r="H1108" s="10">
        <v>0</v>
      </c>
      <c r="I1108" s="10">
        <v>1.4500598592830469E-6</v>
      </c>
      <c r="J1108" s="10">
        <v>0</v>
      </c>
      <c r="K1108">
        <v>0</v>
      </c>
      <c r="L1108">
        <v>0</v>
      </c>
      <c r="M1108">
        <v>5.1682960368866971E-9</v>
      </c>
      <c r="N1108">
        <v>2.5732828543667979E-8</v>
      </c>
      <c r="O1108">
        <v>3.4684406136168499E-8</v>
      </c>
      <c r="P1108">
        <v>0</v>
      </c>
      <c r="Q1108">
        <v>0</v>
      </c>
      <c r="R1108">
        <v>0</v>
      </c>
      <c r="S1108">
        <v>1.489622389678549E-4</v>
      </c>
      <c r="T1108">
        <v>6.2785265373283255E-4</v>
      </c>
    </row>
    <row r="1109" spans="1:20">
      <c r="A1109" s="10">
        <v>1103</v>
      </c>
      <c r="B1109" s="10">
        <v>0</v>
      </c>
      <c r="C1109" s="10">
        <v>0</v>
      </c>
      <c r="D1109" s="10">
        <v>1.4397188786941181E-10</v>
      </c>
      <c r="E1109" s="10">
        <v>0</v>
      </c>
      <c r="F1109" s="10">
        <v>0</v>
      </c>
      <c r="G1109" s="10">
        <v>5.1475509158341847E-8</v>
      </c>
      <c r="H1109" s="10">
        <v>0</v>
      </c>
      <c r="I1109" s="10">
        <v>3.3134947417883238E-7</v>
      </c>
      <c r="J1109" s="10">
        <v>0</v>
      </c>
      <c r="K1109">
        <v>0</v>
      </c>
      <c r="L1109">
        <v>0</v>
      </c>
      <c r="M1109">
        <v>0</v>
      </c>
      <c r="N1109">
        <v>4.8316159296177702E-10</v>
      </c>
      <c r="O1109">
        <v>0</v>
      </c>
      <c r="P1109">
        <v>0</v>
      </c>
      <c r="Q1109">
        <v>0</v>
      </c>
      <c r="R1109">
        <v>0</v>
      </c>
      <c r="S1109">
        <v>1.103330620149307E-4</v>
      </c>
      <c r="T1109">
        <v>6.2704450351337259E-4</v>
      </c>
    </row>
    <row r="1110" spans="1:20">
      <c r="A1110" s="10">
        <v>1104</v>
      </c>
      <c r="B1110" s="10">
        <v>0</v>
      </c>
      <c r="C1110" s="10">
        <v>0</v>
      </c>
      <c r="D1110" s="10">
        <v>5.0390160754294118E-10</v>
      </c>
      <c r="E1110" s="10">
        <v>0</v>
      </c>
      <c r="F1110" s="10">
        <v>0</v>
      </c>
      <c r="G1110" s="10">
        <v>1.0226922349339441E-9</v>
      </c>
      <c r="H1110" s="10">
        <v>1.3543554053584521E-8</v>
      </c>
      <c r="I1110" s="10">
        <v>4.1024330671183868E-8</v>
      </c>
      <c r="J1110" s="10">
        <v>0</v>
      </c>
      <c r="K1110">
        <v>0</v>
      </c>
      <c r="L1110">
        <v>0</v>
      </c>
      <c r="M1110">
        <v>0</v>
      </c>
      <c r="N1110">
        <v>4.4737184533497881E-10</v>
      </c>
      <c r="O1110">
        <v>0</v>
      </c>
      <c r="P1110">
        <v>0</v>
      </c>
      <c r="Q1110">
        <v>0</v>
      </c>
      <c r="R1110">
        <v>0</v>
      </c>
      <c r="S1110">
        <v>8.335825456617742E-5</v>
      </c>
      <c r="T1110">
        <v>5.3181650722706553E-4</v>
      </c>
    </row>
    <row r="1111" spans="1:20">
      <c r="A1111" s="10">
        <v>1105</v>
      </c>
      <c r="B1111" s="10">
        <v>0</v>
      </c>
      <c r="C1111" s="10">
        <v>0</v>
      </c>
      <c r="D1111" s="10">
        <v>9.5981258579607837E-11</v>
      </c>
      <c r="E1111" s="10">
        <v>0</v>
      </c>
      <c r="F1111" s="10">
        <v>0</v>
      </c>
      <c r="G1111" s="10">
        <v>6.8179482328929616E-10</v>
      </c>
      <c r="H1111" s="10">
        <v>0</v>
      </c>
      <c r="I1111" s="10">
        <v>0</v>
      </c>
      <c r="J1111" s="10">
        <v>0</v>
      </c>
      <c r="K1111">
        <v>0</v>
      </c>
      <c r="L1111">
        <v>1.154816682406195E-9</v>
      </c>
      <c r="M1111">
        <v>0</v>
      </c>
      <c r="N1111">
        <v>4.8316159296177702E-10</v>
      </c>
      <c r="O1111">
        <v>0</v>
      </c>
      <c r="P1111">
        <v>0</v>
      </c>
      <c r="Q1111">
        <v>0</v>
      </c>
      <c r="R1111">
        <v>0</v>
      </c>
      <c r="S1111">
        <v>7.0124569959981617E-5</v>
      </c>
      <c r="T1111">
        <v>5.2657903963580907E-4</v>
      </c>
    </row>
    <row r="1112" spans="1:20">
      <c r="A1112" s="10">
        <v>1106</v>
      </c>
      <c r="B1112" s="10">
        <v>0</v>
      </c>
      <c r="C1112" s="10">
        <v>0</v>
      </c>
      <c r="D1112" s="10">
        <v>9.5981258579607837E-11</v>
      </c>
      <c r="E1112" s="10">
        <v>0</v>
      </c>
      <c r="F1112" s="10">
        <v>0</v>
      </c>
      <c r="G1112" s="10">
        <v>6.8179482328929616E-10</v>
      </c>
      <c r="H1112" s="10">
        <v>0</v>
      </c>
      <c r="I1112" s="10">
        <v>0</v>
      </c>
      <c r="J1112" s="10">
        <v>0</v>
      </c>
      <c r="K1112">
        <v>2.015535892484176E-8</v>
      </c>
      <c r="L1112">
        <v>0</v>
      </c>
      <c r="M1112">
        <v>0</v>
      </c>
      <c r="N1112">
        <v>4.115820977081804E-10</v>
      </c>
      <c r="O1112">
        <v>0</v>
      </c>
      <c r="P1112">
        <v>0</v>
      </c>
      <c r="Q1112">
        <v>0</v>
      </c>
      <c r="R1112">
        <v>0</v>
      </c>
      <c r="S1112">
        <v>4.9253387292111458E-5</v>
      </c>
      <c r="T1112">
        <v>4.7150183960843392E-4</v>
      </c>
    </row>
    <row r="1113" spans="1:20">
      <c r="A1113" s="10">
        <v>1107</v>
      </c>
      <c r="B1113" s="10">
        <v>0</v>
      </c>
      <c r="C1113" s="10">
        <v>6.3068347631407404E-8</v>
      </c>
      <c r="D1113" s="10">
        <v>9.5981258579607837E-11</v>
      </c>
      <c r="E1113" s="10">
        <v>0</v>
      </c>
      <c r="F1113" s="10">
        <v>0</v>
      </c>
      <c r="G1113" s="10">
        <v>6.8179482328929616E-10</v>
      </c>
      <c r="H1113" s="10">
        <v>0</v>
      </c>
      <c r="I1113" s="10">
        <v>0</v>
      </c>
      <c r="J1113" s="10">
        <v>0</v>
      </c>
      <c r="K1113">
        <v>0</v>
      </c>
      <c r="L1113">
        <v>0</v>
      </c>
      <c r="M1113">
        <v>0</v>
      </c>
      <c r="N1113">
        <v>5.3684621440197453E-10</v>
      </c>
      <c r="O1113">
        <v>0</v>
      </c>
      <c r="P1113">
        <v>0</v>
      </c>
      <c r="Q1113">
        <v>0</v>
      </c>
      <c r="R1113">
        <v>0</v>
      </c>
      <c r="S1113">
        <v>4.0026656615301213E-5</v>
      </c>
      <c r="T1113">
        <v>3.9014708468527109E-4</v>
      </c>
    </row>
    <row r="1114" spans="1:20">
      <c r="A1114" s="10">
        <v>1108</v>
      </c>
      <c r="B1114" s="10">
        <v>0</v>
      </c>
      <c r="C1114" s="10">
        <v>0</v>
      </c>
      <c r="D1114" s="10">
        <v>9.5981258579607837E-11</v>
      </c>
      <c r="E1114" s="10">
        <v>0</v>
      </c>
      <c r="F1114" s="10">
        <v>0</v>
      </c>
      <c r="G1114" s="10">
        <v>5.2839098804920447E-8</v>
      </c>
      <c r="H1114" s="10">
        <v>0</v>
      </c>
      <c r="I1114" s="10">
        <v>0</v>
      </c>
      <c r="J1114" s="10">
        <v>0</v>
      </c>
      <c r="K1114">
        <v>0</v>
      </c>
      <c r="L1114">
        <v>0</v>
      </c>
      <c r="M1114">
        <v>0</v>
      </c>
      <c r="N1114">
        <v>5.3684621440197453E-10</v>
      </c>
      <c r="O1114">
        <v>0</v>
      </c>
      <c r="P1114">
        <v>0</v>
      </c>
      <c r="Q1114">
        <v>0</v>
      </c>
      <c r="R1114">
        <v>0</v>
      </c>
      <c r="S1114">
        <v>3.3010197668063278E-5</v>
      </c>
      <c r="T1114">
        <v>3.6207782169656722E-4</v>
      </c>
    </row>
    <row r="1115" spans="1:20">
      <c r="A1115" s="10">
        <v>1109</v>
      </c>
      <c r="B1115" s="10">
        <v>0</v>
      </c>
      <c r="C1115" s="10">
        <v>0</v>
      </c>
      <c r="D1115" s="10">
        <v>4.7990629289803918E-11</v>
      </c>
      <c r="E1115" s="10">
        <v>0</v>
      </c>
      <c r="F1115" s="10">
        <v>0</v>
      </c>
      <c r="G1115" s="10">
        <v>3.1451573973237047E-8</v>
      </c>
      <c r="H1115" s="10">
        <v>0</v>
      </c>
      <c r="I1115" s="10">
        <v>0</v>
      </c>
      <c r="J1115" s="10">
        <v>0</v>
      </c>
      <c r="K1115">
        <v>0</v>
      </c>
      <c r="L1115">
        <v>0</v>
      </c>
      <c r="M1115">
        <v>0</v>
      </c>
      <c r="N1115">
        <v>5.1895134058857532E-10</v>
      </c>
      <c r="O1115">
        <v>0</v>
      </c>
      <c r="P1115">
        <v>0</v>
      </c>
      <c r="Q1115">
        <v>0</v>
      </c>
      <c r="R1115">
        <v>0</v>
      </c>
      <c r="S1115">
        <v>2.3272798087827769E-5</v>
      </c>
      <c r="T1115">
        <v>3.2936705430765891E-4</v>
      </c>
    </row>
    <row r="1116" spans="1:20">
      <c r="A1116" s="10">
        <v>1110</v>
      </c>
      <c r="B1116" s="10">
        <v>1.699924499448187E-9</v>
      </c>
      <c r="C1116" s="10">
        <v>1.497873256245926E-8</v>
      </c>
      <c r="D1116" s="10">
        <v>2.039601744816667E-10</v>
      </c>
      <c r="E1116" s="10">
        <v>6.4407155502812748E-10</v>
      </c>
      <c r="F1116" s="10">
        <v>0</v>
      </c>
      <c r="G1116" s="10">
        <v>2.284012658019142E-9</v>
      </c>
      <c r="H1116" s="10">
        <v>8.7512195423161497E-10</v>
      </c>
      <c r="I1116" s="10">
        <v>6.9192445040482643E-10</v>
      </c>
      <c r="J1116" s="10">
        <v>0</v>
      </c>
      <c r="K1116">
        <v>0</v>
      </c>
      <c r="L1116">
        <v>3.4644500472185851E-10</v>
      </c>
      <c r="M1116">
        <v>3.2301850230541851E-9</v>
      </c>
      <c r="N1116">
        <v>1.037656626662217E-7</v>
      </c>
      <c r="O1116">
        <v>2.302839144821224E-8</v>
      </c>
      <c r="P1116">
        <v>0</v>
      </c>
      <c r="Q1116">
        <v>0</v>
      </c>
      <c r="R1116">
        <v>1.22436317024059E-9</v>
      </c>
      <c r="S1116">
        <v>2.0285454376938438E-5</v>
      </c>
      <c r="T1116">
        <v>2.5621334540170939E-4</v>
      </c>
    </row>
    <row r="1117" spans="1:20">
      <c r="A1117" s="10">
        <v>1111</v>
      </c>
      <c r="B1117" s="10">
        <v>1.0880097861570019E-5</v>
      </c>
      <c r="C1117" s="10">
        <v>4.8260731759361968E-6</v>
      </c>
      <c r="D1117" s="10">
        <v>7.0014470886994749E-6</v>
      </c>
      <c r="E1117" s="10">
        <v>6.9277371573824546E-6</v>
      </c>
      <c r="F1117" s="10">
        <v>3.66497712263149E-6</v>
      </c>
      <c r="G1117" s="10">
        <v>6.3896314677810606E-6</v>
      </c>
      <c r="H1117" s="10">
        <v>4.4580337575044893E-6</v>
      </c>
      <c r="I1117" s="10">
        <v>8.7093541735535433E-6</v>
      </c>
      <c r="J1117" s="10">
        <v>1.068473145660261E-6</v>
      </c>
      <c r="K1117">
        <v>7.082888082661466E-6</v>
      </c>
      <c r="L1117">
        <v>4.3601403013013586E-6</v>
      </c>
      <c r="M1117">
        <v>8.7973613547863448E-6</v>
      </c>
      <c r="N1117">
        <v>1.24643656681499E-5</v>
      </c>
      <c r="O1117">
        <v>7.8065051754914616E-6</v>
      </c>
      <c r="P1117">
        <v>4.4852850358258818E-6</v>
      </c>
      <c r="Q1117">
        <v>6.6442300049824191E-6</v>
      </c>
      <c r="R1117">
        <v>3.08678651079065E-6</v>
      </c>
      <c r="S1117">
        <v>1.721190230330163E-5</v>
      </c>
      <c r="T1117">
        <v>1.7120445432972599E-4</v>
      </c>
    </row>
    <row r="1118" spans="1:20">
      <c r="A1118" s="10">
        <v>1112</v>
      </c>
      <c r="B1118" s="10">
        <v>1.169256595837993E-4</v>
      </c>
      <c r="C1118" s="10">
        <v>6.3295448429710001E-5</v>
      </c>
      <c r="D1118" s="10">
        <v>9.8360094085216804E-5</v>
      </c>
      <c r="E1118" s="10">
        <v>8.0248129902562849E-5</v>
      </c>
      <c r="F1118" s="10">
        <v>7.3818844578711726E-5</v>
      </c>
      <c r="G1118" s="10">
        <v>7.478624745612048E-5</v>
      </c>
      <c r="H1118" s="10">
        <v>7.2318994813376378E-5</v>
      </c>
      <c r="I1118" s="10">
        <v>9.5645921508042951E-5</v>
      </c>
      <c r="J1118" s="10">
        <v>1.9331835763711569E-5</v>
      </c>
      <c r="K1118">
        <v>8.0112267089454728E-5</v>
      </c>
      <c r="L1118">
        <v>8.4983825770783698E-5</v>
      </c>
      <c r="M1118">
        <v>1.2940606717109501E-4</v>
      </c>
      <c r="N1118">
        <v>1.766022303048842E-4</v>
      </c>
      <c r="O1118">
        <v>9.4565635016767577E-5</v>
      </c>
      <c r="P1118">
        <v>9.9966324284771438E-5</v>
      </c>
      <c r="Q1118">
        <v>9.0818950316547226E-5</v>
      </c>
      <c r="R1118">
        <v>4.1300121066030662E-5</v>
      </c>
      <c r="S1118">
        <v>1.3901897807504351E-5</v>
      </c>
      <c r="T1118">
        <v>6.5013248983361336E-5</v>
      </c>
    </row>
    <row r="1119" spans="1:20">
      <c r="A1119" s="10">
        <v>1113</v>
      </c>
      <c r="B1119" s="10">
        <v>2.5721797445043529E-4</v>
      </c>
      <c r="C1119" s="10">
        <v>1.748482715431945E-4</v>
      </c>
      <c r="D1119" s="10">
        <v>2.4004605990662179E-4</v>
      </c>
      <c r="E1119" s="10">
        <v>1.9371362918670191E-4</v>
      </c>
      <c r="F1119" s="10">
        <v>2.5685621365196561E-4</v>
      </c>
      <c r="G1119" s="10">
        <v>1.9930909016153251E-4</v>
      </c>
      <c r="H1119" s="10">
        <v>1.905458622028826E-4</v>
      </c>
      <c r="I1119" s="10">
        <v>2.5976714375443169E-4</v>
      </c>
      <c r="J1119" s="10">
        <v>5.8007597282288118E-5</v>
      </c>
      <c r="K1119">
        <v>2.546681217536369E-4</v>
      </c>
      <c r="L1119">
        <v>2.3736396568430949E-4</v>
      </c>
      <c r="M1119">
        <v>3.0295183564327282E-4</v>
      </c>
      <c r="N1119">
        <v>4.206941786382594E-4</v>
      </c>
      <c r="O1119">
        <v>2.2741716660790591E-4</v>
      </c>
      <c r="P1119">
        <v>2.8174063398716761E-4</v>
      </c>
      <c r="Q1119">
        <v>2.2372650582817041E-4</v>
      </c>
      <c r="R1119">
        <v>1.085339514903339E-4</v>
      </c>
      <c r="S1119">
        <v>2.623049884147244E-5</v>
      </c>
      <c r="T1119">
        <v>3.8738785270237122E-5</v>
      </c>
    </row>
    <row r="1120" spans="1:20">
      <c r="A1120" s="10">
        <v>1114</v>
      </c>
      <c r="B1120" s="10">
        <v>3.6780878193620178E-4</v>
      </c>
      <c r="C1120" s="10">
        <v>2.7545965827923931E-4</v>
      </c>
      <c r="D1120" s="10">
        <v>3.4863822046576318E-4</v>
      </c>
      <c r="E1120" s="10">
        <v>2.9363382061493311E-4</v>
      </c>
      <c r="F1120" s="10">
        <v>3.6269751936324028E-4</v>
      </c>
      <c r="G1120" s="10">
        <v>2.6540944675233942E-4</v>
      </c>
      <c r="H1120" s="10">
        <v>2.959553871580286E-4</v>
      </c>
      <c r="I1120" s="10">
        <v>3.7875817875323339E-4</v>
      </c>
      <c r="J1120" s="10">
        <v>9.1252370055840341E-5</v>
      </c>
      <c r="K1120">
        <v>4.4374950116024439E-4</v>
      </c>
      <c r="L1120">
        <v>3.8016653239583969E-4</v>
      </c>
      <c r="M1120">
        <v>4.0589881843171533E-4</v>
      </c>
      <c r="N1120">
        <v>5.7304512608165705E-4</v>
      </c>
      <c r="O1120">
        <v>3.1829657462416718E-4</v>
      </c>
      <c r="P1120">
        <v>3.9189182959441362E-4</v>
      </c>
      <c r="Q1120">
        <v>3.6287904874464448E-4</v>
      </c>
      <c r="R1120">
        <v>1.937427132698107E-4</v>
      </c>
      <c r="S1120">
        <v>2.7087772216167309E-5</v>
      </c>
      <c r="T1120">
        <v>3.8131230822683542E-5</v>
      </c>
    </row>
    <row r="1121" spans="1:20">
      <c r="A1121" s="10">
        <v>1115</v>
      </c>
      <c r="B1121" s="10">
        <v>4.1678034909180869E-4</v>
      </c>
      <c r="C1121" s="10">
        <v>3.3285541754748661E-4</v>
      </c>
      <c r="D1121" s="10">
        <v>4.2130172549904301E-4</v>
      </c>
      <c r="E1121" s="10">
        <v>3.6591641856324113E-4</v>
      </c>
      <c r="F1121" s="10">
        <v>4.2819287737028432E-4</v>
      </c>
      <c r="G1121" s="10">
        <v>3.4645438698042823E-4</v>
      </c>
      <c r="H1121" s="10">
        <v>3.5049907777781961E-4</v>
      </c>
      <c r="I1121" s="10">
        <v>4.4663716339941862E-4</v>
      </c>
      <c r="J1121" s="10">
        <v>1.2424611379857609E-4</v>
      </c>
      <c r="K1121">
        <v>5.3971651433351174E-4</v>
      </c>
      <c r="L1121">
        <v>4.4735972871935508E-4</v>
      </c>
      <c r="M1121">
        <v>4.8484187280069469E-4</v>
      </c>
      <c r="N1121">
        <v>6.4182244514993949E-4</v>
      </c>
      <c r="O1121">
        <v>3.8684422044686059E-4</v>
      </c>
      <c r="P1121">
        <v>4.0607245065627569E-4</v>
      </c>
      <c r="Q1121">
        <v>4.5050600363403582E-4</v>
      </c>
      <c r="R1121">
        <v>2.9514125707581442E-4</v>
      </c>
      <c r="S1121">
        <v>2.1470655826812761E-5</v>
      </c>
      <c r="T1121">
        <v>3.1995615901957162E-5</v>
      </c>
    </row>
    <row r="1122" spans="1:20">
      <c r="A1122" s="10">
        <v>1116</v>
      </c>
      <c r="B1122" s="10">
        <v>4.1403728910406281E-4</v>
      </c>
      <c r="C1122" s="10">
        <v>4.0204518994936431E-4</v>
      </c>
      <c r="D1122" s="10">
        <v>4.7072698606095352E-4</v>
      </c>
      <c r="E1122" s="10">
        <v>4.3392140377755212E-4</v>
      </c>
      <c r="F1122" s="10">
        <v>5.0750927120264493E-4</v>
      </c>
      <c r="G1122" s="10">
        <v>4.1737652723887822E-4</v>
      </c>
      <c r="H1122" s="10">
        <v>3.716261178087253E-4</v>
      </c>
      <c r="I1122" s="10">
        <v>4.9823925082642109E-4</v>
      </c>
      <c r="J1122" s="10">
        <v>1.758769977710559E-4</v>
      </c>
      <c r="K1122">
        <v>5.8354711982235876E-4</v>
      </c>
      <c r="L1122">
        <v>4.7465911872955602E-4</v>
      </c>
      <c r="M1122">
        <v>5.3430678804071603E-4</v>
      </c>
      <c r="N1122">
        <v>6.3988433860472018E-4</v>
      </c>
      <c r="O1122">
        <v>4.3577155400706619E-4</v>
      </c>
      <c r="P1122">
        <v>4.3793075533679642E-4</v>
      </c>
      <c r="Q1122">
        <v>5.1290633549398886E-4</v>
      </c>
      <c r="R1122">
        <v>3.2689229151278192E-4</v>
      </c>
      <c r="S1122">
        <v>1.57470617292349E-5</v>
      </c>
      <c r="T1122">
        <v>3.6361896487341657E-5</v>
      </c>
    </row>
    <row r="1123" spans="1:20">
      <c r="A1123" s="10">
        <v>1117</v>
      </c>
      <c r="B1123" s="10">
        <v>4.49200894981861E-4</v>
      </c>
      <c r="C1123" s="10">
        <v>4.6189959867408019E-4</v>
      </c>
      <c r="D1123" s="10">
        <v>5.0374073335543587E-4</v>
      </c>
      <c r="E1123" s="10">
        <v>4.3920243398917188E-4</v>
      </c>
      <c r="F1123" s="10">
        <v>5.237962260712522E-4</v>
      </c>
      <c r="G1123" s="10">
        <v>4.6645974903963898E-4</v>
      </c>
      <c r="H1123" s="10">
        <v>3.8004253236034209E-4</v>
      </c>
      <c r="I1123" s="10">
        <v>5.2036791924232613E-4</v>
      </c>
      <c r="J1123" s="10">
        <v>2.2811362081691551E-4</v>
      </c>
      <c r="K1123">
        <v>5.8373934541317799E-4</v>
      </c>
      <c r="L1123">
        <v>4.9436592106273235E-4</v>
      </c>
      <c r="M1123">
        <v>5.513012266247085E-4</v>
      </c>
      <c r="N1123">
        <v>5.4709939775051254E-4</v>
      </c>
      <c r="O1123">
        <v>5.3403209384078707E-4</v>
      </c>
      <c r="P1123">
        <v>4.5417671244895349E-4</v>
      </c>
      <c r="Q1123">
        <v>5.211435413984306E-4</v>
      </c>
      <c r="R1123">
        <v>3.3633775249534569E-4</v>
      </c>
      <c r="S1123">
        <v>1.492835156107107E-5</v>
      </c>
      <c r="T1123">
        <v>3.5768495259796627E-5</v>
      </c>
    </row>
    <row r="1124" spans="1:20">
      <c r="A1124" s="10">
        <v>1118</v>
      </c>
      <c r="B1124" s="10">
        <v>4.0626399180231521E-4</v>
      </c>
      <c r="C1124" s="10">
        <v>4.6872584288755611E-4</v>
      </c>
      <c r="D1124" s="10">
        <v>4.813874018948471E-4</v>
      </c>
      <c r="E1124" s="10">
        <v>4.0570008594705128E-4</v>
      </c>
      <c r="F1124" s="10">
        <v>4.695551440729043E-4</v>
      </c>
      <c r="G1124" s="10">
        <v>4.7136213221864192E-4</v>
      </c>
      <c r="H1124" s="10">
        <v>3.8406613265990532E-4</v>
      </c>
      <c r="I1124" s="10">
        <v>4.8534718590431528E-4</v>
      </c>
      <c r="J1124" s="10">
        <v>2.4377765065419299E-4</v>
      </c>
      <c r="K1124">
        <v>5.4140923265716737E-4</v>
      </c>
      <c r="L1124">
        <v>4.6368499684310959E-4</v>
      </c>
      <c r="M1124">
        <v>5.2768360141579416E-4</v>
      </c>
      <c r="N1124">
        <v>4.03108203899768E-4</v>
      </c>
      <c r="O1124">
        <v>5.2582799812575564E-4</v>
      </c>
      <c r="P1124">
        <v>3.926447308027627E-4</v>
      </c>
      <c r="Q1124">
        <v>4.7999865004954651E-4</v>
      </c>
      <c r="R1124">
        <v>3.8897080167660871E-4</v>
      </c>
      <c r="S1124">
        <v>1.2359339143915399E-5</v>
      </c>
      <c r="T1124">
        <v>4.0970887833720187E-5</v>
      </c>
    </row>
    <row r="1125" spans="1:20">
      <c r="A1125" s="10">
        <v>1119</v>
      </c>
      <c r="B1125" s="10">
        <v>3.320621019550928E-4</v>
      </c>
      <c r="C1125" s="10">
        <v>3.9138652532625111E-4</v>
      </c>
      <c r="D1125" s="10">
        <v>3.8796713925197499E-4</v>
      </c>
      <c r="E1125" s="10">
        <v>3.3058571239428451E-4</v>
      </c>
      <c r="F1125" s="10">
        <v>3.5560791157993602E-4</v>
      </c>
      <c r="G1125" s="10">
        <v>3.9112857707100462E-4</v>
      </c>
      <c r="H1125" s="10">
        <v>3.4132642242220608E-4</v>
      </c>
      <c r="I1125" s="10">
        <v>3.8911547306725501E-4</v>
      </c>
      <c r="J1125" s="10">
        <v>2.3915963811187399E-4</v>
      </c>
      <c r="K1125">
        <v>4.3437174111619458E-4</v>
      </c>
      <c r="L1125">
        <v>3.9785991184324092E-4</v>
      </c>
      <c r="M1125">
        <v>4.2995740247904208E-4</v>
      </c>
      <c r="N1125">
        <v>3.4096963919860067E-4</v>
      </c>
      <c r="O1125">
        <v>4.2640364540748207E-4</v>
      </c>
      <c r="P1125">
        <v>3.7693665088073199E-4</v>
      </c>
      <c r="Q1125">
        <v>3.870679055845905E-4</v>
      </c>
      <c r="R1125">
        <v>3.6510323299455277E-4</v>
      </c>
      <c r="S1125">
        <v>1.5897201886118751E-5</v>
      </c>
      <c r="T1125">
        <v>2.6775373715762048E-5</v>
      </c>
    </row>
    <row r="1126" spans="1:20">
      <c r="A1126" s="10">
        <v>1120</v>
      </c>
      <c r="B1126" s="10">
        <v>1.9150347382560141E-4</v>
      </c>
      <c r="C1126" s="10">
        <v>2.6779343346011362E-4</v>
      </c>
      <c r="D1126" s="10">
        <v>2.6467357430741011E-4</v>
      </c>
      <c r="E1126" s="10">
        <v>2.1055558279318781E-4</v>
      </c>
      <c r="F1126" s="10">
        <v>2.120281999954586E-4</v>
      </c>
      <c r="G1126" s="10">
        <v>2.3957403169329311E-4</v>
      </c>
      <c r="H1126" s="10">
        <v>2.1669060565175581E-4</v>
      </c>
      <c r="I1126" s="10">
        <v>2.3716950079109541E-4</v>
      </c>
      <c r="J1126" s="10">
        <v>1.6430353119437329E-4</v>
      </c>
      <c r="K1126">
        <v>2.7747526226092571E-4</v>
      </c>
      <c r="L1126">
        <v>2.8541868826968599E-4</v>
      </c>
      <c r="M1126">
        <v>2.8161062321202339E-4</v>
      </c>
      <c r="N1126">
        <v>2.113673465362972E-4</v>
      </c>
      <c r="O1126">
        <v>3.2173938575761262E-4</v>
      </c>
      <c r="P1126">
        <v>2.2557301681750549E-4</v>
      </c>
      <c r="Q1126">
        <v>2.6135335708490031E-4</v>
      </c>
      <c r="R1126">
        <v>2.01701922582663E-4</v>
      </c>
      <c r="S1126">
        <v>2.466457380203747E-5</v>
      </c>
      <c r="T1126">
        <v>2.356761357095007E-5</v>
      </c>
    </row>
    <row r="1127" spans="1:20">
      <c r="A1127" s="10">
        <v>1121</v>
      </c>
      <c r="B1127" s="10">
        <v>5.5941294692606321E-5</v>
      </c>
      <c r="C1127" s="10">
        <v>1.3076765073826631E-4</v>
      </c>
      <c r="D1127" s="10">
        <v>1.3168181824375219E-4</v>
      </c>
      <c r="E1127" s="10">
        <v>7.6393614673830402E-5</v>
      </c>
      <c r="F1127" s="10">
        <v>5.408252241774184E-5</v>
      </c>
      <c r="G1127" s="10">
        <v>8.3817322518030092E-5</v>
      </c>
      <c r="H1127" s="10">
        <v>8.2603046716369104E-5</v>
      </c>
      <c r="I1127" s="10">
        <v>8.0296330170047083E-5</v>
      </c>
      <c r="J1127" s="10">
        <v>7.0210232371399893E-5</v>
      </c>
      <c r="K1127">
        <v>9.8375111550371864E-5</v>
      </c>
      <c r="L1127">
        <v>1.539267425906468E-4</v>
      </c>
      <c r="M1127">
        <v>1.1492671883884741E-4</v>
      </c>
      <c r="N1127">
        <v>8.3508323269992129E-5</v>
      </c>
      <c r="O1127">
        <v>1.970825855323472E-4</v>
      </c>
      <c r="P1127">
        <v>5.3109618616362599E-5</v>
      </c>
      <c r="Q1127">
        <v>9.9000700095788749E-5</v>
      </c>
      <c r="R1127">
        <v>4.0735940082470943E-5</v>
      </c>
      <c r="S1127">
        <v>2.8309539004005901E-5</v>
      </c>
      <c r="T1127">
        <v>1.4857903811968581E-5</v>
      </c>
    </row>
    <row r="1128" spans="1:20">
      <c r="A1128" s="10">
        <v>1122</v>
      </c>
      <c r="B1128" s="10">
        <v>1.8456006111985349E-5</v>
      </c>
      <c r="C1128" s="10">
        <v>9.4101760956790905E-5</v>
      </c>
      <c r="D1128" s="10">
        <v>8.0534691695544156E-5</v>
      </c>
      <c r="E1128" s="10">
        <v>4.253341587522508E-5</v>
      </c>
      <c r="F1128" s="10">
        <v>4.0392022466409712E-7</v>
      </c>
      <c r="G1128" s="10">
        <v>6.3251634113276869E-5</v>
      </c>
      <c r="H1128" s="10">
        <v>3.6790401994225558E-5</v>
      </c>
      <c r="I1128" s="10">
        <v>4.253849971425275E-5</v>
      </c>
      <c r="J1128" s="10">
        <v>4.4293702694778278E-5</v>
      </c>
      <c r="K1128">
        <v>3.1769110244542628E-5</v>
      </c>
      <c r="L1128">
        <v>5.723349428131164E-5</v>
      </c>
      <c r="M1128">
        <v>5.5593862021848943E-5</v>
      </c>
      <c r="N1128">
        <v>1.3323138425595701E-5</v>
      </c>
      <c r="O1128">
        <v>1.4443117220092039E-4</v>
      </c>
      <c r="P1128">
        <v>3.624871818365409E-6</v>
      </c>
      <c r="Q1128">
        <v>4.3276450496077973E-5</v>
      </c>
      <c r="R1128">
        <v>3.5852553664748499E-6</v>
      </c>
      <c r="S1128">
        <v>3.6660510342319272E-5</v>
      </c>
      <c r="T1128">
        <v>3.1067748167441363E-5</v>
      </c>
    </row>
    <row r="1129" spans="1:20">
      <c r="A1129" s="10">
        <v>1123</v>
      </c>
      <c r="B1129" s="10">
        <v>1.6114171576914621E-5</v>
      </c>
      <c r="C1129" s="10">
        <v>8.8717843866308548E-5</v>
      </c>
      <c r="D1129" s="10">
        <v>7.5130084205950746E-5</v>
      </c>
      <c r="E1129" s="10">
        <v>2.6843246229573711E-5</v>
      </c>
      <c r="F1129" s="10">
        <v>0</v>
      </c>
      <c r="G1129" s="10">
        <v>6.5442179329583831E-5</v>
      </c>
      <c r="H1129" s="10">
        <v>3.6453267512228933E-5</v>
      </c>
      <c r="I1129" s="10">
        <v>4.6853459037509467E-5</v>
      </c>
      <c r="J1129" s="10">
        <v>4.1152530703232948E-5</v>
      </c>
      <c r="K1129">
        <v>2.6588359580707109E-5</v>
      </c>
      <c r="L1129">
        <v>3.5812077878932627E-5</v>
      </c>
      <c r="M1129">
        <v>5.7250950527770198E-5</v>
      </c>
      <c r="N1129">
        <v>1.8219321296791438E-5</v>
      </c>
      <c r="O1129">
        <v>1.2910605595813239E-4</v>
      </c>
      <c r="P1129">
        <v>7.3795010720847642E-6</v>
      </c>
      <c r="Q1129">
        <v>4.235595144504708E-5</v>
      </c>
      <c r="R1129">
        <v>5.8229599319214952E-6</v>
      </c>
      <c r="S1129">
        <v>5.422075639845548E-5</v>
      </c>
      <c r="T1129">
        <v>1.9976649905761121E-5</v>
      </c>
    </row>
    <row r="1130" spans="1:20">
      <c r="A1130" s="10">
        <v>1124</v>
      </c>
      <c r="B1130" s="10">
        <v>1.142633614636362E-5</v>
      </c>
      <c r="C1130" s="10">
        <v>5.1459216731010617E-5</v>
      </c>
      <c r="D1130" s="10">
        <v>4.0150941876956759E-5</v>
      </c>
      <c r="E1130" s="10">
        <v>9.4106215007381162E-6</v>
      </c>
      <c r="F1130" s="10">
        <v>0</v>
      </c>
      <c r="G1130" s="10">
        <v>5.4511120119370797E-5</v>
      </c>
      <c r="H1130" s="10">
        <v>2.289787639240159E-5</v>
      </c>
      <c r="I1130" s="10">
        <v>3.4472268371829552E-5</v>
      </c>
      <c r="J1130" s="10">
        <v>2.318019388431438E-5</v>
      </c>
      <c r="K1130">
        <v>1.3207905022272829E-5</v>
      </c>
      <c r="L1130">
        <v>1.9834770456795551E-5</v>
      </c>
      <c r="M1130">
        <v>4.4786949625077163E-5</v>
      </c>
      <c r="N1130">
        <v>1.621771479184517E-5</v>
      </c>
      <c r="O1130">
        <v>1.060710634817846E-4</v>
      </c>
      <c r="P1130">
        <v>7.4773628250053379E-6</v>
      </c>
      <c r="Q1130">
        <v>1.9919331780860218E-5</v>
      </c>
      <c r="R1130">
        <v>5.8730475161586107E-6</v>
      </c>
      <c r="S1130">
        <v>7.3526346448165566E-5</v>
      </c>
      <c r="T1130">
        <v>9.2411000710950535E-6</v>
      </c>
    </row>
    <row r="1131" spans="1:20">
      <c r="A1131" s="10">
        <v>1125</v>
      </c>
      <c r="B1131" s="10">
        <v>2.4884422054467712E-6</v>
      </c>
      <c r="C1131" s="10">
        <v>2.0110181363702819E-5</v>
      </c>
      <c r="D1131" s="10">
        <v>1.5921608126917461E-5</v>
      </c>
      <c r="E1131" s="10">
        <v>2.318657598101259E-6</v>
      </c>
      <c r="F1131" s="10">
        <v>0</v>
      </c>
      <c r="G1131" s="10">
        <v>3.1361728566523599E-5</v>
      </c>
      <c r="H1131" s="10">
        <v>6.8993885603325328E-6</v>
      </c>
      <c r="I1131" s="10">
        <v>2.279085022657335E-5</v>
      </c>
      <c r="J1131" s="10">
        <v>1.3914313202187129E-5</v>
      </c>
      <c r="K1131">
        <v>7.9321169251654689E-6</v>
      </c>
      <c r="L1131">
        <v>9.1807926251292501E-8</v>
      </c>
      <c r="M1131">
        <v>2.1573199833236958E-5</v>
      </c>
      <c r="N1131">
        <v>9.4244717422394896E-6</v>
      </c>
      <c r="O1131">
        <v>2.7621970270308178E-5</v>
      </c>
      <c r="P1131">
        <v>7.2562677535921892E-6</v>
      </c>
      <c r="Q1131">
        <v>1.281762765045422E-5</v>
      </c>
      <c r="R1131">
        <v>2.2650718649450911E-6</v>
      </c>
      <c r="S1131">
        <v>8.3243886613482355E-5</v>
      </c>
      <c r="T1131">
        <v>2.229603020697279E-6</v>
      </c>
    </row>
    <row r="1132" spans="1:20">
      <c r="A1132" s="10">
        <v>1126</v>
      </c>
      <c r="B1132" s="10">
        <v>3.491335844684858E-7</v>
      </c>
      <c r="C1132" s="10">
        <v>1.172424815380956E-5</v>
      </c>
      <c r="D1132" s="10">
        <v>5.7523673855619063E-6</v>
      </c>
      <c r="E1132" s="10">
        <v>0</v>
      </c>
      <c r="F1132" s="10">
        <v>0</v>
      </c>
      <c r="G1132" s="10">
        <v>9.3173341939656637E-6</v>
      </c>
      <c r="H1132" s="10">
        <v>2.910680623258758E-6</v>
      </c>
      <c r="I1132" s="10">
        <v>9.7475109741549914E-6</v>
      </c>
      <c r="J1132" s="10">
        <v>4.570410190444092E-6</v>
      </c>
      <c r="K1132">
        <v>4.8680107744694029E-6</v>
      </c>
      <c r="L1132">
        <v>0</v>
      </c>
      <c r="M1132">
        <v>9.0338288439462624E-6</v>
      </c>
      <c r="N1132">
        <v>1.9264592192261261E-6</v>
      </c>
      <c r="O1132">
        <v>4.2984143432315079E-6</v>
      </c>
      <c r="P1132">
        <v>4.204430866217252E-6</v>
      </c>
      <c r="Q1132">
        <v>0</v>
      </c>
      <c r="R1132">
        <v>0</v>
      </c>
      <c r="S1132">
        <v>9.9028299464438884E-5</v>
      </c>
      <c r="T1132">
        <v>3.9642748582540993E-6</v>
      </c>
    </row>
    <row r="1133" spans="1:20">
      <c r="A1133" s="10">
        <v>1127</v>
      </c>
      <c r="B1133" s="10">
        <v>1.4736800024307191E-7</v>
      </c>
      <c r="C1133" s="10">
        <v>5.6632397945476809E-6</v>
      </c>
      <c r="D1133" s="10">
        <v>1.355195382857451E-6</v>
      </c>
      <c r="E1133" s="10">
        <v>0</v>
      </c>
      <c r="F1133" s="10">
        <v>0</v>
      </c>
      <c r="G1133" s="10">
        <v>1.436933724693938E-6</v>
      </c>
      <c r="H1133" s="10">
        <v>1.174138624250354E-6</v>
      </c>
      <c r="I1133" s="10">
        <v>2.53933095357463E-6</v>
      </c>
      <c r="J1133" s="10">
        <v>1.127777845467742E-6</v>
      </c>
      <c r="K1133">
        <v>1.624226972870175E-6</v>
      </c>
      <c r="L1133">
        <v>0</v>
      </c>
      <c r="M1133">
        <v>2.240689623130937E-6</v>
      </c>
      <c r="N1133">
        <v>5.0105646677517622E-10</v>
      </c>
      <c r="O1133">
        <v>9.9406364271972471E-7</v>
      </c>
      <c r="P1133">
        <v>2.5371565572000659E-8</v>
      </c>
      <c r="Q1133">
        <v>0</v>
      </c>
      <c r="R1133">
        <v>0</v>
      </c>
      <c r="S1133">
        <v>1.191870612446308E-4</v>
      </c>
      <c r="T1133">
        <v>3.6077385554809478E-6</v>
      </c>
    </row>
    <row r="1134" spans="1:20">
      <c r="A1134" s="10">
        <v>1128</v>
      </c>
      <c r="B1134" s="10">
        <v>0</v>
      </c>
      <c r="C1134" s="10">
        <v>1.2934266960074469E-6</v>
      </c>
      <c r="D1134" s="10">
        <v>5.1705103996834739E-7</v>
      </c>
      <c r="E1134" s="10">
        <v>0</v>
      </c>
      <c r="F1134" s="10">
        <v>0</v>
      </c>
      <c r="G1134" s="10">
        <v>1.1265428436424679E-7</v>
      </c>
      <c r="H1134" s="10">
        <v>1.5377142910069809E-8</v>
      </c>
      <c r="I1134" s="10">
        <v>6.8140835437362154E-7</v>
      </c>
      <c r="J1134" s="10">
        <v>2.4036236188437481E-8</v>
      </c>
      <c r="K1134">
        <v>1.523941772366084E-8</v>
      </c>
      <c r="L1134">
        <v>1.154816682406195E-9</v>
      </c>
      <c r="M1134">
        <v>3.0169928115326092E-7</v>
      </c>
      <c r="N1134">
        <v>5.3684621440197453E-10</v>
      </c>
      <c r="O1134">
        <v>1.6745945647912019E-7</v>
      </c>
      <c r="P1134">
        <v>0</v>
      </c>
      <c r="Q1134">
        <v>0</v>
      </c>
      <c r="R1134">
        <v>0</v>
      </c>
      <c r="S1134">
        <v>1.3090407896249769E-4</v>
      </c>
      <c r="T1134">
        <v>2.0502004405545061E-6</v>
      </c>
    </row>
    <row r="1135" spans="1:20">
      <c r="A1135" s="10">
        <v>1129</v>
      </c>
      <c r="B1135" s="10">
        <v>0</v>
      </c>
      <c r="C1135" s="10">
        <v>0</v>
      </c>
      <c r="D1135" s="10">
        <v>2.2243656675824119E-7</v>
      </c>
      <c r="E1135" s="10">
        <v>0</v>
      </c>
      <c r="F1135" s="10">
        <v>0</v>
      </c>
      <c r="G1135" s="10">
        <v>3.5013004987669062E-8</v>
      </c>
      <c r="H1135" s="10">
        <v>0</v>
      </c>
      <c r="I1135" s="10">
        <v>1.186816552093122E-7</v>
      </c>
      <c r="J1135" s="10">
        <v>0</v>
      </c>
      <c r="K1135">
        <v>0</v>
      </c>
      <c r="L1135">
        <v>0</v>
      </c>
      <c r="M1135">
        <v>7.8062804723809472E-8</v>
      </c>
      <c r="N1135">
        <v>1.9773835563806061E-9</v>
      </c>
      <c r="O1135">
        <v>3.5344079195289631E-8</v>
      </c>
      <c r="P1135">
        <v>0</v>
      </c>
      <c r="Q1135">
        <v>0</v>
      </c>
      <c r="R1135">
        <v>0</v>
      </c>
      <c r="S1135">
        <v>1.4990871583768869E-4</v>
      </c>
      <c r="T1135">
        <v>3.0487094336709379E-7</v>
      </c>
    </row>
    <row r="1136" spans="1:20">
      <c r="A1136" s="10">
        <v>1130</v>
      </c>
      <c r="B1136" s="10">
        <v>0</v>
      </c>
      <c r="C1136" s="10">
        <v>0</v>
      </c>
      <c r="D1136" s="10">
        <v>9.3821680261566668E-9</v>
      </c>
      <c r="E1136" s="10">
        <v>0</v>
      </c>
      <c r="F1136" s="10">
        <v>0</v>
      </c>
      <c r="G1136" s="10">
        <v>0</v>
      </c>
      <c r="H1136" s="10">
        <v>0</v>
      </c>
      <c r="I1136" s="10">
        <v>1.155614948484053E-9</v>
      </c>
      <c r="J1136" s="10">
        <v>1.597938407782299E-7</v>
      </c>
      <c r="K1136">
        <v>0</v>
      </c>
      <c r="L1136">
        <v>0</v>
      </c>
      <c r="M1136">
        <v>9.7623369585637602E-9</v>
      </c>
      <c r="N1136">
        <v>1.0826398657106491E-9</v>
      </c>
      <c r="O1136">
        <v>8.7798831256317255E-9</v>
      </c>
      <c r="P1136">
        <v>0</v>
      </c>
      <c r="Q1136">
        <v>0</v>
      </c>
      <c r="R1136">
        <v>0</v>
      </c>
      <c r="S1136">
        <v>1.5156639015127249E-4</v>
      </c>
      <c r="T1136">
        <v>4.8957928479782369E-7</v>
      </c>
    </row>
    <row r="1137" spans="1:20">
      <c r="A1137" s="10">
        <v>1131</v>
      </c>
      <c r="B1137" s="10">
        <v>0</v>
      </c>
      <c r="C1137" s="10">
        <v>4.6863286087226329E-7</v>
      </c>
      <c r="D1137" s="10">
        <v>2.6394846109392162E-10</v>
      </c>
      <c r="E1137" s="10">
        <v>0</v>
      </c>
      <c r="F1137" s="10">
        <v>0</v>
      </c>
      <c r="G1137" s="10">
        <v>0</v>
      </c>
      <c r="H1137" s="10">
        <v>0</v>
      </c>
      <c r="I1137" s="10">
        <v>0</v>
      </c>
      <c r="J1137" s="10">
        <v>2.019986437326334E-7</v>
      </c>
      <c r="K1137">
        <v>0</v>
      </c>
      <c r="L1137">
        <v>0</v>
      </c>
      <c r="M1137">
        <v>0</v>
      </c>
      <c r="N1137">
        <v>5.7263596202877274E-10</v>
      </c>
      <c r="O1137">
        <v>6.4463165386429703E-11</v>
      </c>
      <c r="P1137">
        <v>0</v>
      </c>
      <c r="Q1137">
        <v>0</v>
      </c>
      <c r="R1137">
        <v>0</v>
      </c>
      <c r="S1137">
        <v>1.5783554435656289E-4</v>
      </c>
      <c r="T1137">
        <v>1.1825252787269941E-6</v>
      </c>
    </row>
    <row r="1138" spans="1:20">
      <c r="A1138" s="10">
        <v>1132</v>
      </c>
      <c r="B1138" s="10">
        <v>0</v>
      </c>
      <c r="C1138" s="10">
        <v>5.0936450205088066E-7</v>
      </c>
      <c r="D1138" s="10">
        <v>9.5981258579607837E-11</v>
      </c>
      <c r="E1138" s="10">
        <v>0</v>
      </c>
      <c r="F1138" s="10">
        <v>0</v>
      </c>
      <c r="G1138" s="10">
        <v>0</v>
      </c>
      <c r="H1138" s="10">
        <v>0</v>
      </c>
      <c r="I1138" s="10">
        <v>0</v>
      </c>
      <c r="J1138" s="10">
        <v>7.0270643445020162E-8</v>
      </c>
      <c r="K1138">
        <v>0</v>
      </c>
      <c r="L1138">
        <v>0</v>
      </c>
      <c r="M1138">
        <v>0</v>
      </c>
      <c r="N1138">
        <v>5.9053083584217205E-10</v>
      </c>
      <c r="O1138">
        <v>0</v>
      </c>
      <c r="P1138">
        <v>0</v>
      </c>
      <c r="Q1138">
        <v>0</v>
      </c>
      <c r="R1138">
        <v>0</v>
      </c>
      <c r="S1138">
        <v>1.5927702390025139E-4</v>
      </c>
      <c r="T1138">
        <v>4.0719153207620048E-6</v>
      </c>
    </row>
    <row r="1139" spans="1:20">
      <c r="A1139" s="10">
        <v>1133</v>
      </c>
      <c r="B1139" s="10">
        <v>0</v>
      </c>
      <c r="C1139" s="10">
        <v>5.0892652741455136E-7</v>
      </c>
      <c r="D1139" s="10">
        <v>3.839250343184313E-10</v>
      </c>
      <c r="E1139" s="10">
        <v>0</v>
      </c>
      <c r="F1139" s="10">
        <v>0</v>
      </c>
      <c r="G1139" s="10">
        <v>0</v>
      </c>
      <c r="H1139" s="10">
        <v>0</v>
      </c>
      <c r="I1139" s="10">
        <v>0</v>
      </c>
      <c r="J1139" s="10">
        <v>0</v>
      </c>
      <c r="K1139">
        <v>0</v>
      </c>
      <c r="L1139">
        <v>0</v>
      </c>
      <c r="M1139">
        <v>6.4603700461083713E-10</v>
      </c>
      <c r="N1139">
        <v>6.4421545728236946E-10</v>
      </c>
      <c r="O1139">
        <v>0</v>
      </c>
      <c r="P1139">
        <v>0</v>
      </c>
      <c r="Q1139">
        <v>0</v>
      </c>
      <c r="R1139">
        <v>0</v>
      </c>
      <c r="S1139">
        <v>1.552748067234644E-4</v>
      </c>
      <c r="T1139">
        <v>1.19748481161464E-5</v>
      </c>
    </row>
    <row r="1140" spans="1:20">
      <c r="A1140" s="10">
        <v>1134</v>
      </c>
      <c r="B1140" s="10">
        <v>1.675198324910758E-9</v>
      </c>
      <c r="C1140" s="10">
        <v>4.2238273927589788E-7</v>
      </c>
      <c r="D1140" s="10">
        <v>2.5195080377147059E-10</v>
      </c>
      <c r="E1140" s="10">
        <v>6.4407155502812748E-10</v>
      </c>
      <c r="F1140" s="10">
        <v>0</v>
      </c>
      <c r="G1140" s="10">
        <v>4.6589312924768566E-10</v>
      </c>
      <c r="H1140" s="10">
        <v>9.417979126492618E-10</v>
      </c>
      <c r="I1140" s="10">
        <v>1.1122793879159011E-10</v>
      </c>
      <c r="J1140" s="10">
        <v>4.712987487928918E-11</v>
      </c>
      <c r="K1140">
        <v>0</v>
      </c>
      <c r="L1140">
        <v>3.4644500472185851E-10</v>
      </c>
      <c r="M1140">
        <v>3.4455306912577982E-9</v>
      </c>
      <c r="N1140">
        <v>8.55397336872746E-8</v>
      </c>
      <c r="O1140">
        <v>2.46246605810937E-8</v>
      </c>
      <c r="P1140">
        <v>0</v>
      </c>
      <c r="Q1140">
        <v>0</v>
      </c>
      <c r="R1140">
        <v>9.4609881336772829E-10</v>
      </c>
      <c r="S1140">
        <v>1.462563892584628E-4</v>
      </c>
      <c r="T1140">
        <v>2.8222025490686779E-5</v>
      </c>
    </row>
    <row r="1141" spans="1:20">
      <c r="A1141" s="10">
        <v>1135</v>
      </c>
      <c r="B1141" s="10">
        <v>1.5547101490073251E-5</v>
      </c>
      <c r="C1141" s="10">
        <v>6.3445881767923194E-6</v>
      </c>
      <c r="D1141" s="10">
        <v>3.2383908677557171E-6</v>
      </c>
      <c r="E1141" s="10">
        <v>8.8158214196696416E-6</v>
      </c>
      <c r="F1141" s="10">
        <v>5.3974327510666303E-6</v>
      </c>
      <c r="G1141" s="10">
        <v>1.1182561957277389E-5</v>
      </c>
      <c r="H1141" s="10">
        <v>4.6078796395533479E-6</v>
      </c>
      <c r="I1141" s="10">
        <v>1.0448710679040091E-5</v>
      </c>
      <c r="J1141" s="10">
        <v>6.7088139731452558E-6</v>
      </c>
      <c r="K1141">
        <v>7.2127057999316507E-6</v>
      </c>
      <c r="L1141">
        <v>4.2124825532471977E-6</v>
      </c>
      <c r="M1141">
        <v>6.1345978110707979E-6</v>
      </c>
      <c r="N1141">
        <v>1.2961838686443939E-5</v>
      </c>
      <c r="O1141">
        <v>8.5736592818405199E-6</v>
      </c>
      <c r="P1141">
        <v>5.0417378364603666E-6</v>
      </c>
      <c r="Q1141">
        <v>8.2873965509629045E-6</v>
      </c>
      <c r="R1141">
        <v>1.507629328928241E-5</v>
      </c>
      <c r="S1141">
        <v>1.4683839242656519E-4</v>
      </c>
      <c r="T1141">
        <v>2.3317957826254841E-5</v>
      </c>
    </row>
    <row r="1142" spans="1:20">
      <c r="A1142" s="10">
        <v>1136</v>
      </c>
      <c r="B1142" s="10">
        <v>1.4277157129824209E-4</v>
      </c>
      <c r="C1142" s="10">
        <v>7.3527924313957705E-5</v>
      </c>
      <c r="D1142" s="10">
        <v>5.3912482181414298E-5</v>
      </c>
      <c r="E1142" s="10">
        <v>1.012983090342694E-4</v>
      </c>
      <c r="F1142" s="10">
        <v>9.7324383136843681E-5</v>
      </c>
      <c r="G1142" s="10">
        <v>1.1691997344752101E-4</v>
      </c>
      <c r="H1142" s="10">
        <v>6.7183241611030509E-5</v>
      </c>
      <c r="I1142" s="10">
        <v>1.159860071106935E-4</v>
      </c>
      <c r="J1142" s="10">
        <v>7.2188611376935915E-5</v>
      </c>
      <c r="K1142">
        <v>1.1575902259407691E-4</v>
      </c>
      <c r="L1142">
        <v>8.4376536547923326E-5</v>
      </c>
      <c r="M1142">
        <v>8.2359340221221545E-5</v>
      </c>
      <c r="N1142">
        <v>1.6693861146900251E-4</v>
      </c>
      <c r="O1142">
        <v>8.7807406737489305E-5</v>
      </c>
      <c r="P1142">
        <v>8.3394433167748274E-5</v>
      </c>
      <c r="Q1142">
        <v>7.3775244290688363E-5</v>
      </c>
      <c r="R1142">
        <v>1.4697340366196879E-4</v>
      </c>
      <c r="S1142">
        <v>1.4146725441697039E-4</v>
      </c>
      <c r="T1142">
        <v>2.4316778922976441E-5</v>
      </c>
    </row>
    <row r="1143" spans="1:20">
      <c r="A1143" s="10">
        <v>1137</v>
      </c>
      <c r="B1143" s="10">
        <v>2.994241388123329E-4</v>
      </c>
      <c r="C1143" s="10">
        <v>2.0788508596906061E-4</v>
      </c>
      <c r="D1143" s="10">
        <v>1.372726749660879E-4</v>
      </c>
      <c r="E1143" s="10">
        <v>2.385662777239166E-4</v>
      </c>
      <c r="F1143" s="10">
        <v>2.573653202744456E-4</v>
      </c>
      <c r="G1143" s="10">
        <v>2.7952311472829441E-4</v>
      </c>
      <c r="H1143" s="10">
        <v>1.8107093347340651E-4</v>
      </c>
      <c r="I1143" s="10">
        <v>2.783530289775825E-4</v>
      </c>
      <c r="J1143" s="10">
        <v>1.7863440886516229E-4</v>
      </c>
      <c r="K1143">
        <v>3.0486812790905902E-4</v>
      </c>
      <c r="L1143">
        <v>2.071669096546149E-4</v>
      </c>
      <c r="M1143">
        <v>1.8742644866863041E-4</v>
      </c>
      <c r="N1143">
        <v>3.7321323797187062E-4</v>
      </c>
      <c r="O1143">
        <v>1.9386192897103579E-4</v>
      </c>
      <c r="P1143">
        <v>1.7288547231697989E-4</v>
      </c>
      <c r="Q1143">
        <v>2.262747640639241E-4</v>
      </c>
      <c r="R1143">
        <v>3.257149550188528E-4</v>
      </c>
      <c r="S1143">
        <v>1.3811665176189291E-4</v>
      </c>
      <c r="T1143">
        <v>8.4081959648283114E-6</v>
      </c>
    </row>
    <row r="1144" spans="1:20">
      <c r="A1144" s="10">
        <v>1138</v>
      </c>
      <c r="B1144" s="10">
        <v>4.1258392165401461E-4</v>
      </c>
      <c r="C1144" s="10">
        <v>3.2309801275126517E-4</v>
      </c>
      <c r="D1144" s="10">
        <v>2.2496031896723369E-4</v>
      </c>
      <c r="E1144" s="10">
        <v>3.4167091993809573E-4</v>
      </c>
      <c r="F1144" s="10">
        <v>3.906789397157259E-4</v>
      </c>
      <c r="G1144" s="10">
        <v>3.8841369849278428E-4</v>
      </c>
      <c r="H1144" s="10">
        <v>2.9671644946726829E-4</v>
      </c>
      <c r="I1144" s="10">
        <v>3.9657158594147662E-4</v>
      </c>
      <c r="J1144" s="10">
        <v>2.7026851441206871E-4</v>
      </c>
      <c r="K1144">
        <v>4.3919216557983671E-4</v>
      </c>
      <c r="L1144">
        <v>2.5277193404681168E-4</v>
      </c>
      <c r="M1144">
        <v>2.8671701095839611E-4</v>
      </c>
      <c r="N1144">
        <v>5.3930131727281843E-4</v>
      </c>
      <c r="O1144">
        <v>2.7692820204384218E-4</v>
      </c>
      <c r="P1144">
        <v>2.717497645285847E-4</v>
      </c>
      <c r="Q1144">
        <v>3.684053631556126E-4</v>
      </c>
      <c r="R1144">
        <v>4.4981032587824131E-4</v>
      </c>
      <c r="S1144">
        <v>1.0140336595069649E-4</v>
      </c>
      <c r="T1144">
        <v>1.6320920671581991E-5</v>
      </c>
    </row>
    <row r="1145" spans="1:20">
      <c r="A1145" s="10">
        <v>1139</v>
      </c>
      <c r="B1145" s="10">
        <v>4.8480410133521672E-4</v>
      </c>
      <c r="C1145" s="10">
        <v>4.1416725046535181E-4</v>
      </c>
      <c r="D1145" s="10">
        <v>3.0810310400321582E-4</v>
      </c>
      <c r="E1145" s="10">
        <v>4.0462809785137363E-4</v>
      </c>
      <c r="F1145" s="10">
        <v>4.7699886453868648E-4</v>
      </c>
      <c r="G1145" s="10">
        <v>4.6161989118061799E-4</v>
      </c>
      <c r="H1145" s="10">
        <v>4.0574256383555919E-4</v>
      </c>
      <c r="I1145" s="10">
        <v>4.7214576574953771E-4</v>
      </c>
      <c r="J1145" s="10">
        <v>3.8192000216969319E-4</v>
      </c>
      <c r="K1145">
        <v>5.2703364412137797E-4</v>
      </c>
      <c r="L1145">
        <v>2.5000926609749141E-4</v>
      </c>
      <c r="M1145">
        <v>4.7201940660143629E-4</v>
      </c>
      <c r="N1145">
        <v>6.7027921125375014E-4</v>
      </c>
      <c r="O1145">
        <v>3.7687850784832799E-4</v>
      </c>
      <c r="P1145">
        <v>3.6963090857427438E-4</v>
      </c>
      <c r="Q1145">
        <v>4.5997281553245061E-4</v>
      </c>
      <c r="R1145">
        <v>5.1709736044757868E-4</v>
      </c>
      <c r="S1145">
        <v>1.137620796748866E-4</v>
      </c>
      <c r="T1145">
        <v>1.408133033551915E-5</v>
      </c>
    </row>
    <row r="1146" spans="1:20">
      <c r="A1146" s="10">
        <v>1140</v>
      </c>
      <c r="B1146" s="10">
        <v>5.1648304743545518E-4</v>
      </c>
      <c r="C1146" s="10">
        <v>4.625055300138221E-4</v>
      </c>
      <c r="D1146" s="10">
        <v>3.6904995184560801E-4</v>
      </c>
      <c r="E1146" s="10">
        <v>4.3146908983050471E-4</v>
      </c>
      <c r="F1146" s="10">
        <v>5.3665036044842464E-4</v>
      </c>
      <c r="G1146" s="10">
        <v>5.0342843986573703E-4</v>
      </c>
      <c r="H1146" s="10">
        <v>4.7431697223186578E-4</v>
      </c>
      <c r="I1146" s="10">
        <v>5.1772923140451824E-4</v>
      </c>
      <c r="J1146" s="10">
        <v>4.4305596507827509E-4</v>
      </c>
      <c r="K1146">
        <v>5.7713767881470022E-4</v>
      </c>
      <c r="L1146">
        <v>3.6424308273672843E-4</v>
      </c>
      <c r="M1146">
        <v>5.2779055643100185E-4</v>
      </c>
      <c r="N1146">
        <v>7.4362389936062569E-4</v>
      </c>
      <c r="O1146">
        <v>4.5248907650237668E-4</v>
      </c>
      <c r="P1146">
        <v>5.567532724610458E-4</v>
      </c>
      <c r="Q1146">
        <v>5.288428643897403E-4</v>
      </c>
      <c r="R1146">
        <v>5.4846860577706825E-4</v>
      </c>
      <c r="S1146">
        <v>9.2873182461027275E-5</v>
      </c>
      <c r="T1146">
        <v>2.1376890517624288E-5</v>
      </c>
    </row>
    <row r="1147" spans="1:20">
      <c r="A1147" s="10">
        <v>1141</v>
      </c>
      <c r="B1147" s="10">
        <v>5.0556713989161127E-4</v>
      </c>
      <c r="C1147" s="10">
        <v>4.8910875981679383E-4</v>
      </c>
      <c r="D1147" s="10">
        <v>4.1352176302422982E-4</v>
      </c>
      <c r="E1147" s="10">
        <v>4.3854415835609979E-4</v>
      </c>
      <c r="F1147" s="10">
        <v>5.2601884585645904E-4</v>
      </c>
      <c r="G1147" s="10">
        <v>5.2165818178568149E-4</v>
      </c>
      <c r="H1147" s="10">
        <v>4.7874638116697223E-4</v>
      </c>
      <c r="I1147" s="10">
        <v>5.2434317977340127E-4</v>
      </c>
      <c r="J1147" s="10">
        <v>4.7535939754365388E-4</v>
      </c>
      <c r="K1147">
        <v>5.7759722099818655E-4</v>
      </c>
      <c r="L1147">
        <v>4.4293107891836992E-4</v>
      </c>
      <c r="M1147">
        <v>5.4740108776876869E-4</v>
      </c>
      <c r="N1147">
        <v>7.5772399741745155E-4</v>
      </c>
      <c r="O1147">
        <v>5.0594739810564987E-4</v>
      </c>
      <c r="P1147">
        <v>5.5987732769756675E-4</v>
      </c>
      <c r="Q1147">
        <v>5.3060226054143741E-4</v>
      </c>
      <c r="R1147">
        <v>5.3231335635722907E-4</v>
      </c>
      <c r="S1147">
        <v>9.6035045670782665E-5</v>
      </c>
      <c r="T1147">
        <v>1.8547959014828061E-5</v>
      </c>
    </row>
    <row r="1148" spans="1:20">
      <c r="A1148" s="10">
        <v>1142</v>
      </c>
      <c r="B1148" s="10">
        <v>4.5630926217949178E-4</v>
      </c>
      <c r="C1148" s="10">
        <v>4.8348312014477493E-4</v>
      </c>
      <c r="D1148" s="10">
        <v>4.4181681849636919E-4</v>
      </c>
      <c r="E1148" s="10">
        <v>4.1010274057294587E-4</v>
      </c>
      <c r="F1148" s="10">
        <v>4.7065347280518408E-4</v>
      </c>
      <c r="G1148" s="10">
        <v>4.9186397337900591E-4</v>
      </c>
      <c r="H1148" s="10">
        <v>4.4625809536873878E-4</v>
      </c>
      <c r="I1148" s="10">
        <v>4.8906316833199242E-4</v>
      </c>
      <c r="J1148" s="10">
        <v>4.6015234957742779E-4</v>
      </c>
      <c r="K1148">
        <v>5.2936461138103602E-4</v>
      </c>
      <c r="L1148">
        <v>4.1949645615834368E-4</v>
      </c>
      <c r="M1148">
        <v>5.2424662892030019E-4</v>
      </c>
      <c r="N1148">
        <v>7.0686825578801613E-4</v>
      </c>
      <c r="O1148">
        <v>5.0878357378648876E-4</v>
      </c>
      <c r="P1148">
        <v>5.0290882987680415E-4</v>
      </c>
      <c r="Q1148">
        <v>4.9597398266994685E-4</v>
      </c>
      <c r="R1148">
        <v>4.7430179107484192E-4</v>
      </c>
      <c r="S1148">
        <v>9.4725481245819994E-5</v>
      </c>
      <c r="T1148">
        <v>5.1176149217696182E-5</v>
      </c>
    </row>
    <row r="1149" spans="1:20">
      <c r="A1149" s="10">
        <v>1143</v>
      </c>
      <c r="B1149" s="10">
        <v>3.5213303016001031E-4</v>
      </c>
      <c r="C1149" s="10">
        <v>3.9088238805148472E-4</v>
      </c>
      <c r="D1149" s="10">
        <v>3.8985031614050452E-4</v>
      </c>
      <c r="E1149" s="10">
        <v>3.3023361227668392E-4</v>
      </c>
      <c r="F1149" s="10">
        <v>3.6701679153669319E-4</v>
      </c>
      <c r="G1149" s="10">
        <v>3.9048246663121652E-4</v>
      </c>
      <c r="H1149" s="10">
        <v>3.6157249801802401E-4</v>
      </c>
      <c r="I1149" s="10">
        <v>3.933058282086914E-4</v>
      </c>
      <c r="J1149" s="10">
        <v>3.8371828967558741E-4</v>
      </c>
      <c r="K1149">
        <v>4.2807778785720468E-4</v>
      </c>
      <c r="L1149">
        <v>3.7172462035453102E-4</v>
      </c>
      <c r="M1149">
        <v>4.2971803141245591E-4</v>
      </c>
      <c r="N1149">
        <v>5.7946051216011506E-4</v>
      </c>
      <c r="O1149">
        <v>4.212098747633532E-4</v>
      </c>
      <c r="P1149">
        <v>3.9890656910503369E-4</v>
      </c>
      <c r="Q1149">
        <v>3.9524459739170202E-4</v>
      </c>
      <c r="R1149">
        <v>3.6614125643821339E-4</v>
      </c>
      <c r="S1149">
        <v>9.0169940003523936E-5</v>
      </c>
      <c r="T1149">
        <v>9.6370091935414347E-5</v>
      </c>
    </row>
    <row r="1150" spans="1:20">
      <c r="A1150" s="10">
        <v>1144</v>
      </c>
      <c r="B1150" s="10">
        <v>2.0761372012230821E-4</v>
      </c>
      <c r="C1150" s="10">
        <v>2.666145327517599E-4</v>
      </c>
      <c r="D1150" s="10">
        <v>2.6885745555753322E-4</v>
      </c>
      <c r="E1150" s="10">
        <v>2.13967367835505E-4</v>
      </c>
      <c r="F1150" s="10">
        <v>2.2447551706497631E-4</v>
      </c>
      <c r="G1150" s="10">
        <v>2.376961822033152E-4</v>
      </c>
      <c r="H1150" s="10">
        <v>2.2148277138950439E-4</v>
      </c>
      <c r="I1150" s="10">
        <v>2.4150886814658281E-4</v>
      </c>
      <c r="J1150" s="10">
        <v>2.351926116793126E-4</v>
      </c>
      <c r="K1150">
        <v>2.7875210424881439E-4</v>
      </c>
      <c r="L1150">
        <v>2.983837141166007E-4</v>
      </c>
      <c r="M1150">
        <v>2.8484547136606791E-4</v>
      </c>
      <c r="N1150">
        <v>3.7413153579019751E-4</v>
      </c>
      <c r="O1150">
        <v>3.2788132227070608E-4</v>
      </c>
      <c r="P1150">
        <v>2.3574628971000431E-4</v>
      </c>
      <c r="Q1150">
        <v>2.6634023228361942E-4</v>
      </c>
      <c r="R1150">
        <v>2.111335538266902E-4</v>
      </c>
      <c r="S1150">
        <v>8.8077561228527604E-5</v>
      </c>
      <c r="T1150">
        <v>1.122674228801099E-4</v>
      </c>
    </row>
    <row r="1151" spans="1:20">
      <c r="A1151" s="10">
        <v>1145</v>
      </c>
      <c r="B1151" s="10">
        <v>5.926781822091195E-5</v>
      </c>
      <c r="C1151" s="10">
        <v>1.34952956071887E-4</v>
      </c>
      <c r="D1151" s="10">
        <v>1.3351665237174939E-4</v>
      </c>
      <c r="E1151" s="10">
        <v>7.8926460567811831E-5</v>
      </c>
      <c r="F1151" s="10">
        <v>5.7963276510045608E-5</v>
      </c>
      <c r="G1151" s="10">
        <v>8.4778753594216984E-5</v>
      </c>
      <c r="H1151" s="10">
        <v>8.1919413947465565E-5</v>
      </c>
      <c r="I1151" s="10">
        <v>8.5330577461170039E-5</v>
      </c>
      <c r="J1151" s="10">
        <v>9.4325459408381917E-5</v>
      </c>
      <c r="K1151">
        <v>1.001811546085677E-4</v>
      </c>
      <c r="L1151">
        <v>1.3476576436240959E-4</v>
      </c>
      <c r="M1151">
        <v>1.169825476649298E-4</v>
      </c>
      <c r="N1151">
        <v>1.1999937994897451E-4</v>
      </c>
      <c r="O1151">
        <v>1.9971006493840581E-4</v>
      </c>
      <c r="P1151">
        <v>5.5265975158147178E-5</v>
      </c>
      <c r="Q1151">
        <v>1.004672785686341E-4</v>
      </c>
      <c r="R1151">
        <v>4.4503389036608291E-5</v>
      </c>
      <c r="S1151">
        <v>1.03590362511466E-4</v>
      </c>
      <c r="T1151">
        <v>1.068261353510086E-4</v>
      </c>
    </row>
    <row r="1152" spans="1:20">
      <c r="A1152" s="10">
        <v>1146</v>
      </c>
      <c r="B1152" s="10">
        <v>1.6436730705299009E-5</v>
      </c>
      <c r="C1152" s="10">
        <v>9.6997535378794255E-5</v>
      </c>
      <c r="D1152" s="10">
        <v>7.826972715534831E-5</v>
      </c>
      <c r="E1152" s="10">
        <v>4.2464339200948307E-5</v>
      </c>
      <c r="F1152" s="10">
        <v>5.0002538156693401E-7</v>
      </c>
      <c r="G1152" s="10">
        <v>6.3355433587373652E-5</v>
      </c>
      <c r="H1152" s="10">
        <v>3.7793968931477677E-5</v>
      </c>
      <c r="I1152" s="10">
        <v>4.2650587141662268E-5</v>
      </c>
      <c r="J1152" s="10">
        <v>7.180511440679626E-5</v>
      </c>
      <c r="K1152">
        <v>3.1806766354143678E-5</v>
      </c>
      <c r="L1152">
        <v>3.036137200839245E-5</v>
      </c>
      <c r="M1152">
        <v>5.5433054438665133E-5</v>
      </c>
      <c r="N1152">
        <v>1.385744133105694E-5</v>
      </c>
      <c r="O1152">
        <v>1.4438276600424219E-4</v>
      </c>
      <c r="P1152">
        <v>3.8046474829898711E-6</v>
      </c>
      <c r="Q1152">
        <v>4.3417062121293198E-5</v>
      </c>
      <c r="R1152">
        <v>3.658118888322009E-6</v>
      </c>
      <c r="S1152">
        <v>1.213168155300453E-4</v>
      </c>
      <c r="T1152">
        <v>1.2638802941888189E-4</v>
      </c>
    </row>
    <row r="1153" spans="1:20">
      <c r="A1153" s="10">
        <v>1147</v>
      </c>
      <c r="B1153" s="10">
        <v>1.6117385979604491E-5</v>
      </c>
      <c r="C1153" s="10">
        <v>9.195377566936334E-5</v>
      </c>
      <c r="D1153" s="10">
        <v>7.0008603432681208E-5</v>
      </c>
      <c r="E1153" s="10">
        <v>2.8330591470577951E-5</v>
      </c>
      <c r="F1153" s="10">
        <v>0</v>
      </c>
      <c r="G1153" s="10">
        <v>6.8209062754887818E-5</v>
      </c>
      <c r="H1153" s="10">
        <v>3.9120045395972237E-5</v>
      </c>
      <c r="I1153" s="10">
        <v>4.7100595961354891E-5</v>
      </c>
      <c r="J1153" s="10">
        <v>8.5360585454639977E-5</v>
      </c>
      <c r="K1153">
        <v>2.6679304492928951E-5</v>
      </c>
      <c r="L1153">
        <v>3.2288024855693363E-5</v>
      </c>
      <c r="M1153">
        <v>5.7369463324445222E-5</v>
      </c>
      <c r="N1153">
        <v>1.832419196791564E-5</v>
      </c>
      <c r="O1153">
        <v>1.305857447993951E-4</v>
      </c>
      <c r="P1153">
        <v>7.3921868548707644E-6</v>
      </c>
      <c r="Q1153">
        <v>4.2432806683105137E-5</v>
      </c>
      <c r="R1153">
        <v>5.8569081834599841E-6</v>
      </c>
      <c r="S1153">
        <v>1.3406945381046469E-4</v>
      </c>
      <c r="T1153">
        <v>8.8125750363302364E-5</v>
      </c>
    </row>
    <row r="1154" spans="1:20">
      <c r="A1154" s="10">
        <v>1148</v>
      </c>
      <c r="B1154" s="10">
        <v>1.2044490509799319E-5</v>
      </c>
      <c r="C1154" s="10">
        <v>5.9256003979099273E-5</v>
      </c>
      <c r="D1154" s="10">
        <v>3.4211355847940932E-5</v>
      </c>
      <c r="E1154" s="10">
        <v>9.4448953084878286E-6</v>
      </c>
      <c r="F1154" s="10">
        <v>0</v>
      </c>
      <c r="G1154" s="10">
        <v>5.8962259288454167E-5</v>
      </c>
      <c r="H1154" s="10">
        <v>3.3202920804177378E-5</v>
      </c>
      <c r="I1154" s="10">
        <v>3.4700879343532102E-5</v>
      </c>
      <c r="J1154" s="10">
        <v>6.7251845351845758E-5</v>
      </c>
      <c r="K1154">
        <v>1.3336702681743771E-5</v>
      </c>
      <c r="L1154">
        <v>1.0218063404475021E-5</v>
      </c>
      <c r="M1154">
        <v>4.5106944315291549E-5</v>
      </c>
      <c r="N1154">
        <v>1.6570731441280549E-5</v>
      </c>
      <c r="O1154">
        <v>1.099741080415237E-4</v>
      </c>
      <c r="P1154">
        <v>7.4737383156379093E-6</v>
      </c>
      <c r="Q1154">
        <v>2.0067906469890451E-5</v>
      </c>
      <c r="R1154">
        <v>6.0255363837249388E-6</v>
      </c>
      <c r="S1154">
        <v>1.3654783649487081E-4</v>
      </c>
      <c r="T1154">
        <v>1.2561724749976671E-4</v>
      </c>
    </row>
    <row r="1155" spans="1:20">
      <c r="A1155" s="10">
        <v>1149</v>
      </c>
      <c r="B1155" s="10">
        <v>3.2873449047510761E-6</v>
      </c>
      <c r="C1155" s="10">
        <v>2.2574257325915541E-5</v>
      </c>
      <c r="D1155" s="10">
        <v>1.5187589652281319E-5</v>
      </c>
      <c r="E1155" s="10">
        <v>2.8265540243520111E-6</v>
      </c>
      <c r="F1155" s="10">
        <v>0</v>
      </c>
      <c r="G1155" s="10">
        <v>3.4056456319966717E-5</v>
      </c>
      <c r="H1155" s="10">
        <v>1.9179937438838179E-5</v>
      </c>
      <c r="I1155" s="10">
        <v>2.2996993154640001E-5</v>
      </c>
      <c r="J1155" s="10">
        <v>3.7885369951913431E-5</v>
      </c>
      <c r="K1155">
        <v>7.8451047659045667E-6</v>
      </c>
      <c r="L1155">
        <v>5.3121567390684969E-8</v>
      </c>
      <c r="M1155">
        <v>2.2231127507827109E-5</v>
      </c>
      <c r="N1155">
        <v>1.047281608228676E-5</v>
      </c>
      <c r="O1155">
        <v>2.957906122757928E-5</v>
      </c>
      <c r="P1155">
        <v>7.4737383156379093E-6</v>
      </c>
      <c r="Q1155">
        <v>1.3086478322905061E-5</v>
      </c>
      <c r="R1155">
        <v>5.4211462005970832E-6</v>
      </c>
      <c r="S1155">
        <v>1.483773479108075E-4</v>
      </c>
      <c r="T1155">
        <v>1.3241368888253319E-4</v>
      </c>
    </row>
    <row r="1156" spans="1:20">
      <c r="A1156" s="10">
        <v>1150</v>
      </c>
      <c r="B1156" s="10">
        <v>3.4950447708654722E-7</v>
      </c>
      <c r="C1156" s="10">
        <v>1.1960334001776459E-5</v>
      </c>
      <c r="D1156" s="10">
        <v>5.5555134235123284E-6</v>
      </c>
      <c r="E1156" s="10">
        <v>0</v>
      </c>
      <c r="F1156" s="10">
        <v>0</v>
      </c>
      <c r="G1156" s="10">
        <v>1.0003887376959171E-5</v>
      </c>
      <c r="H1156" s="10">
        <v>8.7972280372480258E-6</v>
      </c>
      <c r="I1156" s="10">
        <v>1.0101913522037389E-5</v>
      </c>
      <c r="J1156" s="10">
        <v>1.1998408380544219E-5</v>
      </c>
      <c r="K1156">
        <v>4.8736641068507612E-6</v>
      </c>
      <c r="L1156">
        <v>1.531286920870614E-6</v>
      </c>
      <c r="M1156">
        <v>9.9068042918990062E-6</v>
      </c>
      <c r="N1156">
        <v>2.01640556558995E-6</v>
      </c>
      <c r="O1156">
        <v>4.5530559333514151E-6</v>
      </c>
      <c r="P1156">
        <v>6.5875457753016002E-6</v>
      </c>
      <c r="Q1156">
        <v>0</v>
      </c>
      <c r="R1156">
        <v>2.380273308690456E-6</v>
      </c>
      <c r="S1156">
        <v>1.5267813351531941E-4</v>
      </c>
      <c r="T1156">
        <v>1.2943306688578931E-4</v>
      </c>
    </row>
    <row r="1157" spans="1:20">
      <c r="A1157" s="10">
        <v>1151</v>
      </c>
      <c r="B1157" s="10">
        <v>1.4761526198844619E-7</v>
      </c>
      <c r="C1157" s="10">
        <v>5.8217690939134042E-6</v>
      </c>
      <c r="D1157" s="10">
        <v>1.360006443443753E-6</v>
      </c>
      <c r="E1157" s="10">
        <v>0</v>
      </c>
      <c r="F1157" s="10">
        <v>0</v>
      </c>
      <c r="G1157" s="10">
        <v>1.5071680608652809E-6</v>
      </c>
      <c r="H1157" s="10">
        <v>2.022831895464175E-6</v>
      </c>
      <c r="I1157" s="10">
        <v>2.5699489716347149E-6</v>
      </c>
      <c r="J1157" s="10">
        <v>3.5325808894303451E-6</v>
      </c>
      <c r="K1157">
        <v>1.7736715853860751E-6</v>
      </c>
      <c r="L1157">
        <v>4.1573400566623022E-7</v>
      </c>
      <c r="M1157">
        <v>2.4973637141572922E-6</v>
      </c>
      <c r="N1157">
        <v>4.8316159296177702E-10</v>
      </c>
      <c r="O1157">
        <v>1.007546650953341E-6</v>
      </c>
      <c r="P1157">
        <v>4.4762690687744031E-7</v>
      </c>
      <c r="Q1157">
        <v>0</v>
      </c>
      <c r="R1157">
        <v>9.0157651626807051E-8</v>
      </c>
      <c r="S1157">
        <v>1.5263793125474341E-4</v>
      </c>
      <c r="T1157">
        <v>1.7975946654437251E-4</v>
      </c>
    </row>
    <row r="1158" spans="1:20">
      <c r="A1158" s="10">
        <v>1152</v>
      </c>
      <c r="B1158" s="10">
        <v>0</v>
      </c>
      <c r="C1158" s="10">
        <v>1.36796997911068E-6</v>
      </c>
      <c r="D1158" s="10">
        <v>5.1721900717086171E-7</v>
      </c>
      <c r="E1158" s="10">
        <v>0</v>
      </c>
      <c r="F1158" s="10">
        <v>0</v>
      </c>
      <c r="G1158" s="10">
        <v>1.237968950387539E-7</v>
      </c>
      <c r="H1158" s="10">
        <v>2.8070578493829332E-7</v>
      </c>
      <c r="I1158" s="10">
        <v>7.0890043399805721E-7</v>
      </c>
      <c r="J1158" s="10">
        <v>5.4018377391646078E-7</v>
      </c>
      <c r="K1158">
        <v>0</v>
      </c>
      <c r="L1158">
        <v>0</v>
      </c>
      <c r="M1158">
        <v>3.5205427656820562E-7</v>
      </c>
      <c r="N1158">
        <v>4.6526671914837791E-10</v>
      </c>
      <c r="O1158">
        <v>1.6035185530222139E-7</v>
      </c>
      <c r="P1158">
        <v>0</v>
      </c>
      <c r="Q1158">
        <v>0</v>
      </c>
      <c r="R1158">
        <v>0</v>
      </c>
      <c r="S1158">
        <v>1.482097968973203E-4</v>
      </c>
      <c r="T1158">
        <v>2.8004433913414922E-4</v>
      </c>
    </row>
    <row r="1159" spans="1:20">
      <c r="A1159" s="10">
        <v>1153</v>
      </c>
      <c r="B1159" s="10">
        <v>0</v>
      </c>
      <c r="C1159" s="10">
        <v>0</v>
      </c>
      <c r="D1159" s="10">
        <v>2.306909549960874E-7</v>
      </c>
      <c r="E1159" s="10">
        <v>0</v>
      </c>
      <c r="F1159" s="10">
        <v>0</v>
      </c>
      <c r="G1159" s="10">
        <v>2.4506736148231921E-8</v>
      </c>
      <c r="H1159" s="10">
        <v>6.5100738900029944E-8</v>
      </c>
      <c r="I1159" s="10">
        <v>1.2272630752900639E-7</v>
      </c>
      <c r="J1159" s="10">
        <v>1.9323248700508559E-8</v>
      </c>
      <c r="K1159">
        <v>0</v>
      </c>
      <c r="L1159">
        <v>0</v>
      </c>
      <c r="M1159">
        <v>1.001357357146797E-7</v>
      </c>
      <c r="N1159">
        <v>3.408973461452538E-9</v>
      </c>
      <c r="O1159">
        <v>3.053297828528243E-8</v>
      </c>
      <c r="P1159">
        <v>0</v>
      </c>
      <c r="Q1159">
        <v>0</v>
      </c>
      <c r="R1159">
        <v>0</v>
      </c>
      <c r="S1159">
        <v>1.4430210262425419E-4</v>
      </c>
      <c r="T1159">
        <v>2.1524022941964271E-4</v>
      </c>
    </row>
    <row r="1160" spans="1:20">
      <c r="A1160" s="10">
        <v>1154</v>
      </c>
      <c r="B1160" s="10">
        <v>0</v>
      </c>
      <c r="C1160" s="10">
        <v>0</v>
      </c>
      <c r="D1160" s="10">
        <v>8.7342945307443134E-9</v>
      </c>
      <c r="E1160" s="10">
        <v>0</v>
      </c>
      <c r="F1160" s="10">
        <v>0</v>
      </c>
      <c r="G1160" s="10">
        <v>9.5451275260501456E-9</v>
      </c>
      <c r="H1160" s="10">
        <v>0</v>
      </c>
      <c r="I1160" s="10">
        <v>8.6671121136303931E-9</v>
      </c>
      <c r="J1160" s="10">
        <v>1.7155274456061259E-7</v>
      </c>
      <c r="K1160">
        <v>0</v>
      </c>
      <c r="L1160">
        <v>0</v>
      </c>
      <c r="M1160">
        <v>3.1225121889523791E-8</v>
      </c>
      <c r="N1160">
        <v>7.0684751562926637E-10</v>
      </c>
      <c r="O1160">
        <v>2.7332382123846191E-9</v>
      </c>
      <c r="P1160">
        <v>0</v>
      </c>
      <c r="Q1160">
        <v>0</v>
      </c>
      <c r="R1160">
        <v>0</v>
      </c>
      <c r="S1160">
        <v>1.5780998366621079E-4</v>
      </c>
      <c r="T1160">
        <v>2.1888555339101979E-4</v>
      </c>
    </row>
    <row r="1161" spans="1:20">
      <c r="A1161" s="10">
        <v>1155</v>
      </c>
      <c r="B1161" s="10">
        <v>0</v>
      </c>
      <c r="C1161" s="10">
        <v>4.6863286087226329E-7</v>
      </c>
      <c r="D1161" s="10">
        <v>2.3995314644901962E-10</v>
      </c>
      <c r="E1161" s="10">
        <v>0</v>
      </c>
      <c r="F1161" s="10">
        <v>0</v>
      </c>
      <c r="G1161" s="10">
        <v>0</v>
      </c>
      <c r="H1161" s="10">
        <v>0</v>
      </c>
      <c r="I1161" s="10">
        <v>0</v>
      </c>
      <c r="J1161" s="10">
        <v>2.163968205082562E-7</v>
      </c>
      <c r="K1161">
        <v>0</v>
      </c>
      <c r="L1161">
        <v>0</v>
      </c>
      <c r="M1161">
        <v>1.302841292631855E-8</v>
      </c>
      <c r="N1161">
        <v>5.9053083584217205E-10</v>
      </c>
      <c r="O1161">
        <v>2.578526615457188E-11</v>
      </c>
      <c r="P1161">
        <v>0</v>
      </c>
      <c r="Q1161">
        <v>0</v>
      </c>
      <c r="R1161">
        <v>0</v>
      </c>
      <c r="S1161">
        <v>1.6672662309140531E-4</v>
      </c>
      <c r="T1161">
        <v>2.0932865332248769E-4</v>
      </c>
    </row>
    <row r="1162" spans="1:20">
      <c r="A1162" s="10">
        <v>1156</v>
      </c>
      <c r="B1162" s="10">
        <v>0</v>
      </c>
      <c r="C1162" s="10">
        <v>5.0980247668720985E-7</v>
      </c>
      <c r="D1162" s="10">
        <v>9.5981258579607837E-11</v>
      </c>
      <c r="E1162" s="10">
        <v>0</v>
      </c>
      <c r="F1162" s="10">
        <v>0</v>
      </c>
      <c r="G1162" s="10">
        <v>0</v>
      </c>
      <c r="H1162" s="10">
        <v>0</v>
      </c>
      <c r="I1162" s="10">
        <v>0</v>
      </c>
      <c r="J1162" s="10">
        <v>8.8910508959779025E-8</v>
      </c>
      <c r="K1162">
        <v>0</v>
      </c>
      <c r="L1162">
        <v>0</v>
      </c>
      <c r="M1162">
        <v>6.4603700461083713E-10</v>
      </c>
      <c r="N1162">
        <v>3.7579235008138209E-10</v>
      </c>
      <c r="O1162">
        <v>0</v>
      </c>
      <c r="P1162">
        <v>0</v>
      </c>
      <c r="Q1162">
        <v>0</v>
      </c>
      <c r="R1162">
        <v>0</v>
      </c>
      <c r="S1162">
        <v>1.7532747099182581E-4</v>
      </c>
      <c r="T1162">
        <v>1.8805237957928269E-4</v>
      </c>
    </row>
    <row r="1163" spans="1:20">
      <c r="A1163" s="10">
        <v>1157</v>
      </c>
      <c r="B1163" s="10">
        <v>0</v>
      </c>
      <c r="C1163" s="10">
        <v>5.0848855277822217E-7</v>
      </c>
      <c r="D1163" s="10">
        <v>2.8794377573882351E-10</v>
      </c>
      <c r="E1163" s="10">
        <v>0</v>
      </c>
      <c r="F1163" s="10">
        <v>0</v>
      </c>
      <c r="G1163" s="10">
        <v>0</v>
      </c>
      <c r="H1163" s="10">
        <v>0</v>
      </c>
      <c r="I1163" s="10">
        <v>0</v>
      </c>
      <c r="J1163" s="10">
        <v>0</v>
      </c>
      <c r="K1163">
        <v>0</v>
      </c>
      <c r="L1163">
        <v>0</v>
      </c>
      <c r="M1163">
        <v>0</v>
      </c>
      <c r="N1163">
        <v>1.0379026811771511E-9</v>
      </c>
      <c r="O1163">
        <v>0</v>
      </c>
      <c r="P1163">
        <v>0</v>
      </c>
      <c r="Q1163">
        <v>0</v>
      </c>
      <c r="R1163">
        <v>0</v>
      </c>
      <c r="S1163">
        <v>1.6877530467220079E-4</v>
      </c>
      <c r="T1163">
        <v>2.1749069724483189E-4</v>
      </c>
    </row>
    <row r="1164" spans="1:20">
      <c r="A1164" s="10">
        <v>1158</v>
      </c>
      <c r="B1164" s="10">
        <v>1.774103023060471E-9</v>
      </c>
      <c r="C1164" s="10">
        <v>4.3044147258435562E-7</v>
      </c>
      <c r="D1164" s="10">
        <v>1.799648598367647E-10</v>
      </c>
      <c r="E1164" s="10">
        <v>5.9806644395468976E-10</v>
      </c>
      <c r="F1164" s="10">
        <v>0</v>
      </c>
      <c r="G1164" s="10">
        <v>4.7346862728423341E-10</v>
      </c>
      <c r="H1164" s="10">
        <v>9.1679442824264422E-10</v>
      </c>
      <c r="I1164" s="10">
        <v>8.0893046393883677E-11</v>
      </c>
      <c r="J1164" s="10">
        <v>0</v>
      </c>
      <c r="K1164">
        <v>0</v>
      </c>
      <c r="L1164">
        <v>3.4644500472185851E-10</v>
      </c>
      <c r="M1164">
        <v>3.6249854147608082E-9</v>
      </c>
      <c r="N1164">
        <v>1.5313538265816319E-8</v>
      </c>
      <c r="O1164">
        <v>3.9596499338614453E-9</v>
      </c>
      <c r="P1164">
        <v>0</v>
      </c>
      <c r="Q1164">
        <v>0</v>
      </c>
      <c r="R1164">
        <v>1.0017516847423009E-9</v>
      </c>
      <c r="S1164">
        <v>1.7876249528705961E-4</v>
      </c>
      <c r="T1164">
        <v>2.1963054741051439E-4</v>
      </c>
    </row>
    <row r="1165" spans="1:20">
      <c r="A1165" s="10">
        <v>1159</v>
      </c>
      <c r="B1165" s="10">
        <v>2.0839831872964259E-5</v>
      </c>
      <c r="C1165" s="10">
        <v>8.0150387688642281E-6</v>
      </c>
      <c r="D1165" s="10">
        <v>2.2984751968631909E-6</v>
      </c>
      <c r="E1165" s="10">
        <v>1.06683667336526E-5</v>
      </c>
      <c r="F1165" s="10">
        <v>3.3347653748267861E-6</v>
      </c>
      <c r="G1165" s="10">
        <v>1.2409729194402069E-5</v>
      </c>
      <c r="H1165" s="10">
        <v>8.2344829482030872E-6</v>
      </c>
      <c r="I1165" s="10">
        <v>7.6443408815493248E-6</v>
      </c>
      <c r="J1165" s="10">
        <v>1.1427717438618401E-5</v>
      </c>
      <c r="K1165">
        <v>1.1307893748016401E-6</v>
      </c>
      <c r="L1165">
        <v>7.3948974962051297E-6</v>
      </c>
      <c r="M1165">
        <v>2.5519430737634981E-6</v>
      </c>
      <c r="N1165">
        <v>2.2201633094069918E-6</v>
      </c>
      <c r="O1165">
        <v>1.724354487942554E-6</v>
      </c>
      <c r="P1165">
        <v>8.3653676200253604E-6</v>
      </c>
      <c r="Q1165">
        <v>6.1084480956583109E-6</v>
      </c>
      <c r="R1165">
        <v>1.611939505745601E-5</v>
      </c>
      <c r="S1165">
        <v>1.883024723778175E-4</v>
      </c>
      <c r="T1165">
        <v>2.8504505307235369E-4</v>
      </c>
    </row>
    <row r="1166" spans="1:20">
      <c r="A1166" s="10">
        <v>1160</v>
      </c>
      <c r="B1166" s="10">
        <v>8.4408403443587425E-5</v>
      </c>
      <c r="C1166" s="10">
        <v>7.4573807745511881E-5</v>
      </c>
      <c r="D1166" s="10">
        <v>2.4445317976689522E-5</v>
      </c>
      <c r="E1166" s="10">
        <v>5.8376080962807129E-5</v>
      </c>
      <c r="F1166" s="10">
        <v>4.8041992955875532E-5</v>
      </c>
      <c r="G1166" s="10">
        <v>1.0737914217579479E-4</v>
      </c>
      <c r="H1166" s="10">
        <v>8.3585150245881837E-5</v>
      </c>
      <c r="I1166" s="10">
        <v>5.7409045320541413E-5</v>
      </c>
      <c r="J1166" s="10">
        <v>1.0941020770579E-4</v>
      </c>
      <c r="K1166">
        <v>2.1345016695527539E-5</v>
      </c>
      <c r="L1166">
        <v>6.2616224754883688E-5</v>
      </c>
      <c r="M1166">
        <v>3.0868567785763748E-5</v>
      </c>
      <c r="N1166">
        <v>3.0541751536431128E-5</v>
      </c>
      <c r="O1166">
        <v>2.3087052928713889E-5</v>
      </c>
      <c r="P1166">
        <v>1.050401843355007E-4</v>
      </c>
      <c r="Q1166">
        <v>4.6180115573502789E-5</v>
      </c>
      <c r="R1166">
        <v>1.4731835407196629E-4</v>
      </c>
      <c r="S1166">
        <v>1.9739631673123249E-4</v>
      </c>
      <c r="T1166">
        <v>3.0240367752197317E-4</v>
      </c>
    </row>
    <row r="1167" spans="1:20">
      <c r="A1167" s="10">
        <v>1161</v>
      </c>
      <c r="B1167" s="10">
        <v>1.743074888418689E-4</v>
      </c>
      <c r="C1167" s="10">
        <v>1.7598014910471881E-4</v>
      </c>
      <c r="D1167" s="10">
        <v>4.4559623232330643E-5</v>
      </c>
      <c r="E1167" s="10">
        <v>1.1645448585441361E-4</v>
      </c>
      <c r="F1167" s="10">
        <v>1.182939712416983E-4</v>
      </c>
      <c r="G1167" s="10">
        <v>2.1278456788089651E-4</v>
      </c>
      <c r="H1167" s="10">
        <v>1.683792918896531E-4</v>
      </c>
      <c r="I1167" s="10">
        <v>1.411565487528205E-4</v>
      </c>
      <c r="J1167" s="10">
        <v>2.6127023480301218E-4</v>
      </c>
      <c r="K1167">
        <v>5.6349037467801267E-5</v>
      </c>
      <c r="L1167">
        <v>7.0651857852113359E-5</v>
      </c>
      <c r="M1167">
        <v>6.8635479226722835E-5</v>
      </c>
      <c r="N1167">
        <v>7.1627793518018963E-5</v>
      </c>
      <c r="O1167">
        <v>4.5155415136758252E-5</v>
      </c>
      <c r="P1167">
        <v>1.6025632248984571E-4</v>
      </c>
      <c r="Q1167">
        <v>1.242153914986636E-4</v>
      </c>
      <c r="R1167">
        <v>2.5892928325451107E-4</v>
      </c>
      <c r="S1167">
        <v>2.1078768328110581E-4</v>
      </c>
      <c r="T1167">
        <v>3.1619028706615442E-4</v>
      </c>
    </row>
    <row r="1168" spans="1:20">
      <c r="A1168" s="10">
        <v>1162</v>
      </c>
      <c r="B1168" s="10">
        <v>3.2283466451034273E-4</v>
      </c>
      <c r="C1168" s="10">
        <v>2.384061434256271E-4</v>
      </c>
      <c r="D1168" s="10">
        <v>6.1244958432946111E-5</v>
      </c>
      <c r="E1168" s="10">
        <v>2.8075048030226098E-4</v>
      </c>
      <c r="F1168" s="10">
        <v>1.4558655440001199E-4</v>
      </c>
      <c r="G1168" s="10">
        <v>3.0052085461869149E-4</v>
      </c>
      <c r="H1168" s="10">
        <v>1.7252959526282321E-4</v>
      </c>
      <c r="I1168" s="10">
        <v>2.154674767470585E-4</v>
      </c>
      <c r="J1168" s="10">
        <v>3.5265969152591402E-4</v>
      </c>
      <c r="K1168">
        <v>6.9598727990284137E-5</v>
      </c>
      <c r="L1168">
        <v>3.5070974272998447E-5</v>
      </c>
      <c r="M1168">
        <v>7.168694977700847E-5</v>
      </c>
      <c r="N1168">
        <v>1.108379583780735E-4</v>
      </c>
      <c r="O1168">
        <v>6.4694065461334311E-5</v>
      </c>
      <c r="P1168">
        <v>1.4353315341309949E-4</v>
      </c>
      <c r="Q1168">
        <v>1.252104372773958E-4</v>
      </c>
      <c r="R1168">
        <v>2.9675019550047109E-4</v>
      </c>
      <c r="S1168">
        <v>2.0393656867145489E-4</v>
      </c>
      <c r="T1168">
        <v>2.7958725119162211E-4</v>
      </c>
    </row>
    <row r="1169" spans="1:20">
      <c r="A1169" s="10">
        <v>1163</v>
      </c>
      <c r="B1169" s="10">
        <v>2.679781750916733E-4</v>
      </c>
      <c r="C1169" s="10">
        <v>1.8381210790597779E-4</v>
      </c>
      <c r="D1169" s="10">
        <v>4.7153480152589713E-5</v>
      </c>
      <c r="E1169" s="10">
        <v>3.171249964363629E-4</v>
      </c>
      <c r="F1169" s="10">
        <v>1.147450445780979E-4</v>
      </c>
      <c r="G1169" s="10">
        <v>3.7019291175845621E-4</v>
      </c>
      <c r="H1169" s="10">
        <v>1.079123654097536E-4</v>
      </c>
      <c r="I1169" s="10">
        <v>1.5090324935199291E-4</v>
      </c>
      <c r="J1169" s="10">
        <v>3.6933484923359238E-4</v>
      </c>
      <c r="K1169">
        <v>6.8959225489275514E-5</v>
      </c>
      <c r="L1169">
        <v>4.0325462353989287E-5</v>
      </c>
      <c r="M1169">
        <v>6.1526835272875178E-5</v>
      </c>
      <c r="N1169">
        <v>1.2812935888814489E-4</v>
      </c>
      <c r="O1169">
        <v>6.0153562386459293E-5</v>
      </c>
      <c r="P1169">
        <v>8.1900410406494174E-5</v>
      </c>
      <c r="Q1169">
        <v>9.8578657713594095E-5</v>
      </c>
      <c r="R1169">
        <v>3.3498165897856148E-4</v>
      </c>
      <c r="S1169">
        <v>1.7361946475630421E-4</v>
      </c>
      <c r="T1169">
        <v>2.6525743753538539E-4</v>
      </c>
    </row>
    <row r="1170" spans="1:20">
      <c r="A1170" s="10">
        <v>1164</v>
      </c>
      <c r="B1170" s="10">
        <v>1.5518435817777639E-4</v>
      </c>
      <c r="C1170" s="10">
        <v>9.9460759480339309E-5</v>
      </c>
      <c r="D1170" s="10">
        <v>4.052409841394543E-5</v>
      </c>
      <c r="E1170" s="10">
        <v>1.9402837315411081E-4</v>
      </c>
      <c r="F1170" s="10">
        <v>9.218022229492505E-5</v>
      </c>
      <c r="G1170" s="10">
        <v>3.0836821550021403E-4</v>
      </c>
      <c r="H1170" s="10">
        <v>6.7466845716536265E-5</v>
      </c>
      <c r="I1170" s="10">
        <v>9.7122691962341521E-5</v>
      </c>
      <c r="J1170" s="10">
        <v>2.9663795747329269E-4</v>
      </c>
      <c r="K1170">
        <v>5.0293507357068611E-5</v>
      </c>
      <c r="L1170">
        <v>3.5548736369718429E-5</v>
      </c>
      <c r="M1170">
        <v>4.812575948954133E-5</v>
      </c>
      <c r="N1170">
        <v>1.172315082367608E-4</v>
      </c>
      <c r="O1170">
        <v>4.4134844509028153E-5</v>
      </c>
      <c r="P1170">
        <v>5.5643467808764879E-5</v>
      </c>
      <c r="Q1170">
        <v>7.8875444003439165E-5</v>
      </c>
      <c r="R1170">
        <v>3.0503348539655538E-4</v>
      </c>
      <c r="S1170">
        <v>1.6191988027918671E-4</v>
      </c>
      <c r="T1170">
        <v>2.8703900701536707E-4</v>
      </c>
    </row>
    <row r="1171" spans="1:20">
      <c r="A1171" s="10">
        <v>1165</v>
      </c>
      <c r="B1171" s="10">
        <v>8.8670417059342116E-5</v>
      </c>
      <c r="C1171" s="10">
        <v>7.9914855878590339E-5</v>
      </c>
      <c r="D1171" s="10">
        <v>3.7175540857474898E-5</v>
      </c>
      <c r="E1171" s="10">
        <v>5.2088711949011389E-5</v>
      </c>
      <c r="F1171" s="10">
        <v>7.5156739789068096E-5</v>
      </c>
      <c r="G1171" s="10">
        <v>2.0354710310966739E-4</v>
      </c>
      <c r="H1171" s="10">
        <v>5.4456801427854258E-5</v>
      </c>
      <c r="I1171" s="10">
        <v>5.3350197715723787E-5</v>
      </c>
      <c r="J1171" s="10">
        <v>2.154847337134204E-4</v>
      </c>
      <c r="K1171">
        <v>4.2830100845729731E-5</v>
      </c>
      <c r="L1171">
        <v>3.019061792669017E-5</v>
      </c>
      <c r="M1171">
        <v>3.2237138857246668E-5</v>
      </c>
      <c r="N1171">
        <v>9.0056527338752478E-5</v>
      </c>
      <c r="O1171">
        <v>4.6700663285815497E-5</v>
      </c>
      <c r="P1171">
        <v>4.1747823795916857E-5</v>
      </c>
      <c r="Q1171">
        <v>8.783858563097604E-5</v>
      </c>
      <c r="R1171">
        <v>1.9426783985088331E-4</v>
      </c>
      <c r="S1171">
        <v>1.4747129614073589E-4</v>
      </c>
      <c r="T1171">
        <v>4.2027661956217118E-4</v>
      </c>
    </row>
    <row r="1172" spans="1:20">
      <c r="A1172" s="10">
        <v>1166</v>
      </c>
      <c r="B1172" s="10">
        <v>3.873141359878374E-5</v>
      </c>
      <c r="C1172" s="10">
        <v>5.6046742641523742E-5</v>
      </c>
      <c r="D1172" s="10">
        <v>2.447985863223799E-5</v>
      </c>
      <c r="E1172" s="10">
        <v>5.1663509709915141E-5</v>
      </c>
      <c r="F1172" s="10">
        <v>2.7146447606686891E-5</v>
      </c>
      <c r="G1172" s="10">
        <v>1.3130230077971851E-4</v>
      </c>
      <c r="H1172" s="10">
        <v>4.3108982531653078E-5</v>
      </c>
      <c r="I1172" s="10">
        <v>3.4965610504968189E-5</v>
      </c>
      <c r="J1172" s="10">
        <v>1.469505151005279E-4</v>
      </c>
      <c r="K1172">
        <v>2.5432142500042361E-5</v>
      </c>
      <c r="L1172">
        <v>2.7070259945203041E-5</v>
      </c>
      <c r="M1172">
        <v>3.2806812493365269E-5</v>
      </c>
      <c r="N1172">
        <v>4.9265200507715957E-5</v>
      </c>
      <c r="O1172">
        <v>3.4050696691292853E-5</v>
      </c>
      <c r="P1172">
        <v>4.1594053986003712E-5</v>
      </c>
      <c r="Q1172">
        <v>3.7005628525885908E-5</v>
      </c>
      <c r="R1172">
        <v>9.4216262490758344E-5</v>
      </c>
      <c r="S1172">
        <v>1.648461951190127E-4</v>
      </c>
      <c r="T1172">
        <v>4.17488125830828E-4</v>
      </c>
    </row>
    <row r="1173" spans="1:20">
      <c r="A1173" s="10">
        <v>1167</v>
      </c>
      <c r="B1173" s="10">
        <v>2.397142042276045E-5</v>
      </c>
      <c r="C1173" s="10">
        <v>3.1766497461544533E-5</v>
      </c>
      <c r="D1173" s="10">
        <v>2.7456901531124431E-5</v>
      </c>
      <c r="E1173" s="10">
        <v>2.780240679034381E-5</v>
      </c>
      <c r="F1173" s="10">
        <v>2.4600635928614352E-5</v>
      </c>
      <c r="G1173" s="10">
        <v>7.3822498277534385E-5</v>
      </c>
      <c r="H1173" s="10">
        <v>2.7998005880339119E-5</v>
      </c>
      <c r="I1173" s="10">
        <v>1.7094236226390421E-5</v>
      </c>
      <c r="J1173" s="10">
        <v>1.121354444125632E-4</v>
      </c>
      <c r="K1173">
        <v>1.7722803740261409E-5</v>
      </c>
      <c r="L1173">
        <v>2.1019857771489319E-5</v>
      </c>
      <c r="M1173">
        <v>2.6758105302057479E-5</v>
      </c>
      <c r="N1173">
        <v>2.223867324600443E-5</v>
      </c>
      <c r="O1173">
        <v>3.3137317563739483E-5</v>
      </c>
      <c r="P1173">
        <v>2.7681193553660399E-5</v>
      </c>
      <c r="Q1173">
        <v>2.0351827305456951E-5</v>
      </c>
      <c r="R1173">
        <v>6.9440619819701341E-5</v>
      </c>
      <c r="S1173">
        <v>1.7360471460626701E-4</v>
      </c>
      <c r="T1173">
        <v>4.6877354116372339E-4</v>
      </c>
    </row>
    <row r="1174" spans="1:20">
      <c r="A1174" s="10">
        <v>1168</v>
      </c>
      <c r="B1174" s="10">
        <v>1.3700903123605269E-5</v>
      </c>
      <c r="C1174" s="10">
        <v>8.5055123299136381E-5</v>
      </c>
      <c r="D1174" s="10">
        <v>3.4865046407506079E-5</v>
      </c>
      <c r="E1174" s="10">
        <v>4.620420969288575E-5</v>
      </c>
      <c r="F1174" s="10">
        <v>2.479546475973854E-5</v>
      </c>
      <c r="G1174" s="10">
        <v>5.5828058902103079E-5</v>
      </c>
      <c r="H1174" s="10">
        <v>3.2090319922299108E-5</v>
      </c>
      <c r="I1174" s="10">
        <v>1.6797990000790472E-5</v>
      </c>
      <c r="J1174" s="10">
        <v>9.5499755618602385E-5</v>
      </c>
      <c r="K1174">
        <v>1.9784266813417611E-5</v>
      </c>
      <c r="L1174">
        <v>1.007564563711728E-5</v>
      </c>
      <c r="M1174">
        <v>4.53408931574071E-5</v>
      </c>
      <c r="N1174">
        <v>1.3549902266559089E-5</v>
      </c>
      <c r="O1174">
        <v>8.8182696782156879E-5</v>
      </c>
      <c r="P1174">
        <v>9.8964509895614151E-6</v>
      </c>
      <c r="Q1174">
        <v>4.7983970003306998E-5</v>
      </c>
      <c r="R1174">
        <v>2.1842430258824471E-5</v>
      </c>
      <c r="S1174">
        <v>1.7030222216309911E-4</v>
      </c>
      <c r="T1174">
        <v>5.0740120398079654E-4</v>
      </c>
    </row>
    <row r="1175" spans="1:20">
      <c r="A1175" s="10">
        <v>1169</v>
      </c>
      <c r="B1175" s="10">
        <v>1.1871252749446471E-5</v>
      </c>
      <c r="C1175" s="10">
        <v>6.9382341089978941E-5</v>
      </c>
      <c r="D1175" s="10">
        <v>1.2218416016832679E-5</v>
      </c>
      <c r="E1175" s="10">
        <v>2.4519436059032229E-5</v>
      </c>
      <c r="F1175" s="10">
        <v>1.8158581906864711E-6</v>
      </c>
      <c r="G1175" s="10">
        <v>3.7313160085066832E-5</v>
      </c>
      <c r="H1175" s="10">
        <v>1.9556610764176471E-5</v>
      </c>
      <c r="I1175" s="10">
        <v>1.1742209269621199E-5</v>
      </c>
      <c r="J1175" s="10">
        <v>6.2544873992445192E-5</v>
      </c>
      <c r="K1175">
        <v>5.2505324491862933E-6</v>
      </c>
      <c r="L1175">
        <v>1.52855866645843E-6</v>
      </c>
      <c r="M1175">
        <v>1.4333554828505709E-5</v>
      </c>
      <c r="N1175">
        <v>4.8180113518011344E-6</v>
      </c>
      <c r="O1175">
        <v>7.7959568528620612E-6</v>
      </c>
      <c r="P1175">
        <v>6.4851533856717407E-7</v>
      </c>
      <c r="Q1175">
        <v>4.5991492120530064E-6</v>
      </c>
      <c r="R1175">
        <v>4.3671642960697468E-6</v>
      </c>
      <c r="S1175">
        <v>1.709844204443749E-4</v>
      </c>
      <c r="T1175">
        <v>4.8204049549134548E-4</v>
      </c>
    </row>
    <row r="1176" spans="1:20">
      <c r="A1176" s="10">
        <v>1170</v>
      </c>
      <c r="B1176" s="10">
        <v>1.198773157614866E-5</v>
      </c>
      <c r="C1176" s="10">
        <v>2.6184361810152299E-5</v>
      </c>
      <c r="D1176" s="10">
        <v>3.2903743174024319E-6</v>
      </c>
      <c r="E1176" s="10">
        <v>1.083273149424022E-5</v>
      </c>
      <c r="F1176" s="10">
        <v>0</v>
      </c>
      <c r="G1176" s="10">
        <v>5.9697344899618822E-5</v>
      </c>
      <c r="H1176" s="10">
        <v>1.044994793840694E-5</v>
      </c>
      <c r="I1176" s="10">
        <v>1.151436244830334E-5</v>
      </c>
      <c r="J1176" s="10">
        <v>6.9664966818724569E-5</v>
      </c>
      <c r="K1176">
        <v>1.2022917395728169E-6</v>
      </c>
      <c r="L1176">
        <v>7.6082210078626132E-6</v>
      </c>
      <c r="M1176">
        <v>5.3965552669935852E-6</v>
      </c>
      <c r="N1176">
        <v>2.3233697572665451E-6</v>
      </c>
      <c r="O1176">
        <v>2.1361586182571901E-6</v>
      </c>
      <c r="P1176">
        <v>2.441378897165764E-6</v>
      </c>
      <c r="Q1176">
        <v>4.4095141646542572E-8</v>
      </c>
      <c r="R1176">
        <v>3.262663497552142E-6</v>
      </c>
      <c r="S1176">
        <v>1.8622030511665781E-4</v>
      </c>
      <c r="T1176">
        <v>5.9965583807161053E-4</v>
      </c>
    </row>
    <row r="1177" spans="1:20">
      <c r="A1177" s="10">
        <v>1171</v>
      </c>
      <c r="B1177" s="10">
        <v>4.5107960208630212E-6</v>
      </c>
      <c r="C1177" s="10">
        <v>1.1196550033481941E-5</v>
      </c>
      <c r="D1177" s="10">
        <v>9.217560167692638E-7</v>
      </c>
      <c r="E1177" s="10">
        <v>3.7650582902501388E-6</v>
      </c>
      <c r="F1177" s="10">
        <v>0</v>
      </c>
      <c r="G1177" s="10">
        <v>5.5183549733212419E-5</v>
      </c>
      <c r="H1177" s="10">
        <v>7.0003734666034593E-6</v>
      </c>
      <c r="I1177" s="10">
        <v>8.4364094788710939E-6</v>
      </c>
      <c r="J1177" s="10">
        <v>5.848657584419259E-5</v>
      </c>
      <c r="K1177">
        <v>7.9613667753124959E-7</v>
      </c>
      <c r="L1177">
        <v>7.2199138984035311E-6</v>
      </c>
      <c r="M1177">
        <v>2.8455265150463351E-6</v>
      </c>
      <c r="N1177">
        <v>7.7210698882381574E-6</v>
      </c>
      <c r="O1177">
        <v>6.2999394918069592E-7</v>
      </c>
      <c r="P1177">
        <v>2.0840928862714829E-6</v>
      </c>
      <c r="Q1177">
        <v>0</v>
      </c>
      <c r="R1177">
        <v>5.5346780582012114E-6</v>
      </c>
      <c r="S1177">
        <v>1.8977532480574699E-4</v>
      </c>
      <c r="T1177">
        <v>5.864984999580143E-4</v>
      </c>
    </row>
    <row r="1178" spans="1:20">
      <c r="A1178" s="10">
        <v>1172</v>
      </c>
      <c r="B1178" s="10">
        <v>5.4867381298553111E-7</v>
      </c>
      <c r="C1178" s="10">
        <v>1.099924245981562E-5</v>
      </c>
      <c r="D1178" s="10">
        <v>2.2855537199269119E-7</v>
      </c>
      <c r="E1178" s="10">
        <v>0</v>
      </c>
      <c r="F1178" s="10">
        <v>0</v>
      </c>
      <c r="G1178" s="10">
        <v>3.0721580990627467E-5</v>
      </c>
      <c r="H1178" s="10">
        <v>8.3142628160735019E-7</v>
      </c>
      <c r="I1178" s="10">
        <v>2.415535702218275E-6</v>
      </c>
      <c r="J1178" s="10">
        <v>2.7751001143954329E-5</v>
      </c>
      <c r="K1178">
        <v>0</v>
      </c>
      <c r="L1178">
        <v>1.0393350141655749E-6</v>
      </c>
      <c r="M1178">
        <v>6.5976529095881726E-7</v>
      </c>
      <c r="N1178">
        <v>2.0813729049694949E-6</v>
      </c>
      <c r="O1178">
        <v>1.9595163838687731E-7</v>
      </c>
      <c r="P1178">
        <v>0</v>
      </c>
      <c r="Q1178">
        <v>0</v>
      </c>
      <c r="R1178">
        <v>1.5644022143392261E-6</v>
      </c>
      <c r="S1178">
        <v>2.017849223570146E-4</v>
      </c>
      <c r="T1178">
        <v>5.527166689865919E-4</v>
      </c>
    </row>
    <row r="1179" spans="1:20">
      <c r="A1179" s="10">
        <v>1173</v>
      </c>
      <c r="B1179" s="10">
        <v>0</v>
      </c>
      <c r="C1179" s="10">
        <v>5.1136560816426889E-6</v>
      </c>
      <c r="D1179" s="10">
        <v>2.7129102737526149E-7</v>
      </c>
      <c r="E1179" s="10">
        <v>0</v>
      </c>
      <c r="F1179" s="10">
        <v>0</v>
      </c>
      <c r="G1179" s="10">
        <v>1.107763184009866E-5</v>
      </c>
      <c r="H1179" s="10">
        <v>1.3787754751289151E-7</v>
      </c>
      <c r="I1179" s="10">
        <v>2.329141928669608E-7</v>
      </c>
      <c r="J1179" s="10">
        <v>1.3572157380044719E-5</v>
      </c>
      <c r="K1179">
        <v>0</v>
      </c>
      <c r="L1179">
        <v>0</v>
      </c>
      <c r="M1179">
        <v>1.754349376965429E-7</v>
      </c>
      <c r="N1179">
        <v>4.9568800463115644E-9</v>
      </c>
      <c r="O1179">
        <v>7.8559110884262319E-9</v>
      </c>
      <c r="P1179">
        <v>0</v>
      </c>
      <c r="Q1179">
        <v>0</v>
      </c>
      <c r="R1179">
        <v>0</v>
      </c>
      <c r="S1179">
        <v>2.307543767259423E-4</v>
      </c>
      <c r="T1179">
        <v>4.9484585130085983E-4</v>
      </c>
    </row>
    <row r="1180" spans="1:20">
      <c r="A1180" s="10">
        <v>1174</v>
      </c>
      <c r="B1180" s="10">
        <v>0</v>
      </c>
      <c r="C1180" s="10">
        <v>1.1748932404313071E-6</v>
      </c>
      <c r="D1180" s="10">
        <v>2.022805024565235E-8</v>
      </c>
      <c r="E1180" s="10">
        <v>0</v>
      </c>
      <c r="F1180" s="10">
        <v>0</v>
      </c>
      <c r="G1180" s="10">
        <v>1.799301991648672E-6</v>
      </c>
      <c r="H1180" s="10">
        <v>0</v>
      </c>
      <c r="I1180" s="10">
        <v>0</v>
      </c>
      <c r="J1180" s="10">
        <v>6.7803830446431998E-6</v>
      </c>
      <c r="K1180">
        <v>0</v>
      </c>
      <c r="L1180">
        <v>0</v>
      </c>
      <c r="M1180">
        <v>8.1831353917372694E-9</v>
      </c>
      <c r="N1180">
        <v>8.4105906922976E-10</v>
      </c>
      <c r="O1180">
        <v>3.0942319385486259E-9</v>
      </c>
      <c r="P1180">
        <v>0</v>
      </c>
      <c r="Q1180">
        <v>0</v>
      </c>
      <c r="R1180">
        <v>0</v>
      </c>
      <c r="S1180">
        <v>2.4112200795466351E-4</v>
      </c>
      <c r="T1180">
        <v>4.3056394519669719E-4</v>
      </c>
    </row>
    <row r="1181" spans="1:20">
      <c r="A1181" s="10">
        <v>1175</v>
      </c>
      <c r="B1181" s="10">
        <v>0</v>
      </c>
      <c r="C1181" s="10">
        <v>9.0397964938350605E-8</v>
      </c>
      <c r="D1181" s="10">
        <v>9.8380790044098046E-9</v>
      </c>
      <c r="E1181" s="10">
        <v>0</v>
      </c>
      <c r="F1181" s="10">
        <v>0</v>
      </c>
      <c r="G1181" s="10">
        <v>1.368134945400521E-7</v>
      </c>
      <c r="H1181" s="10">
        <v>0</v>
      </c>
      <c r="I1181" s="10">
        <v>0</v>
      </c>
      <c r="J1181" s="10">
        <v>1.82966775483566E-6</v>
      </c>
      <c r="K1181">
        <v>0</v>
      </c>
      <c r="L1181">
        <v>0</v>
      </c>
      <c r="M1181">
        <v>0</v>
      </c>
      <c r="N1181">
        <v>5.1895134058857532E-10</v>
      </c>
      <c r="O1181">
        <v>0</v>
      </c>
      <c r="P1181">
        <v>0</v>
      </c>
      <c r="Q1181">
        <v>0</v>
      </c>
      <c r="R1181">
        <v>0</v>
      </c>
      <c r="S1181">
        <v>2.6095010110518539E-4</v>
      </c>
      <c r="T1181">
        <v>5.0689645374684289E-4</v>
      </c>
    </row>
    <row r="1182" spans="1:20">
      <c r="A1182" s="10">
        <v>1176</v>
      </c>
      <c r="B1182" s="10">
        <v>0</v>
      </c>
      <c r="C1182" s="10">
        <v>0</v>
      </c>
      <c r="D1182" s="10">
        <v>2.3995314644901959E-11</v>
      </c>
      <c r="E1182" s="10">
        <v>0</v>
      </c>
      <c r="F1182" s="10">
        <v>0</v>
      </c>
      <c r="G1182" s="10">
        <v>0</v>
      </c>
      <c r="H1182" s="10">
        <v>1.312682931347422E-8</v>
      </c>
      <c r="I1182" s="10">
        <v>0</v>
      </c>
      <c r="J1182" s="10">
        <v>3.5441665909225462E-7</v>
      </c>
      <c r="K1182">
        <v>0</v>
      </c>
      <c r="L1182">
        <v>0</v>
      </c>
      <c r="M1182">
        <v>0</v>
      </c>
      <c r="N1182">
        <v>4.115820977081804E-10</v>
      </c>
      <c r="O1182">
        <v>0</v>
      </c>
      <c r="P1182">
        <v>0</v>
      </c>
      <c r="Q1182">
        <v>0</v>
      </c>
      <c r="R1182">
        <v>0</v>
      </c>
      <c r="S1182">
        <v>2.5339356015239032E-4</v>
      </c>
      <c r="T1182">
        <v>4.6019932236460891E-4</v>
      </c>
    </row>
    <row r="1183" spans="1:20">
      <c r="A1183" s="10">
        <v>1177</v>
      </c>
      <c r="B1183" s="10">
        <v>0</v>
      </c>
      <c r="C1183" s="10">
        <v>0</v>
      </c>
      <c r="D1183" s="10">
        <v>0</v>
      </c>
      <c r="E1183" s="10">
        <v>0</v>
      </c>
      <c r="F1183" s="10">
        <v>0</v>
      </c>
      <c r="G1183" s="10">
        <v>1.027142840030416E-8</v>
      </c>
      <c r="H1183" s="10">
        <v>0</v>
      </c>
      <c r="I1183" s="10">
        <v>0</v>
      </c>
      <c r="J1183" s="10">
        <v>1.759829527992658E-7</v>
      </c>
      <c r="K1183">
        <v>0</v>
      </c>
      <c r="L1183">
        <v>0</v>
      </c>
      <c r="M1183">
        <v>0</v>
      </c>
      <c r="N1183">
        <v>4.294769715215796E-10</v>
      </c>
      <c r="O1183">
        <v>0</v>
      </c>
      <c r="P1183">
        <v>0</v>
      </c>
      <c r="Q1183">
        <v>0</v>
      </c>
      <c r="R1183">
        <v>0</v>
      </c>
      <c r="S1183">
        <v>2.3025644607213469E-4</v>
      </c>
      <c r="T1183">
        <v>3.6961026308711062E-4</v>
      </c>
    </row>
    <row r="1184" spans="1:20">
      <c r="A1184" s="10">
        <v>1178</v>
      </c>
      <c r="B1184" s="10">
        <v>0</v>
      </c>
      <c r="C1184" s="10">
        <v>0</v>
      </c>
      <c r="D1184" s="10">
        <v>0</v>
      </c>
      <c r="E1184" s="10">
        <v>0</v>
      </c>
      <c r="F1184" s="10">
        <v>0</v>
      </c>
      <c r="G1184" s="10">
        <v>0</v>
      </c>
      <c r="H1184" s="10">
        <v>0</v>
      </c>
      <c r="I1184" s="10">
        <v>0</v>
      </c>
      <c r="J1184" s="10">
        <v>2.15218573636274E-7</v>
      </c>
      <c r="K1184">
        <v>0</v>
      </c>
      <c r="L1184">
        <v>1.154816682406195E-9</v>
      </c>
      <c r="M1184">
        <v>0</v>
      </c>
      <c r="N1184">
        <v>4.115820977081804E-10</v>
      </c>
      <c r="O1184">
        <v>0</v>
      </c>
      <c r="P1184">
        <v>0</v>
      </c>
      <c r="Q1184">
        <v>0</v>
      </c>
      <c r="R1184">
        <v>0</v>
      </c>
      <c r="S1184">
        <v>2.377356277499295E-4</v>
      </c>
      <c r="T1184">
        <v>4.5444962762259669E-4</v>
      </c>
    </row>
    <row r="1185" spans="1:20">
      <c r="A1185" s="10">
        <v>1179</v>
      </c>
      <c r="B1185" s="10">
        <v>0</v>
      </c>
      <c r="C1185" s="10">
        <v>4.6819488623593409E-7</v>
      </c>
      <c r="D1185" s="10">
        <v>0</v>
      </c>
      <c r="E1185" s="10">
        <v>0</v>
      </c>
      <c r="F1185" s="10">
        <v>0</v>
      </c>
      <c r="G1185" s="10">
        <v>1.198349095656395E-8</v>
      </c>
      <c r="H1185" s="10">
        <v>0</v>
      </c>
      <c r="I1185" s="10">
        <v>0</v>
      </c>
      <c r="J1185" s="10">
        <v>2.148179696998001E-7</v>
      </c>
      <c r="K1185">
        <v>0</v>
      </c>
      <c r="L1185">
        <v>0</v>
      </c>
      <c r="M1185">
        <v>0</v>
      </c>
      <c r="N1185">
        <v>3.7579235008138209E-10</v>
      </c>
      <c r="O1185">
        <v>0</v>
      </c>
      <c r="P1185">
        <v>0</v>
      </c>
      <c r="Q1185">
        <v>0</v>
      </c>
      <c r="R1185">
        <v>0</v>
      </c>
      <c r="S1185">
        <v>2.2773599121571979E-4</v>
      </c>
      <c r="T1185">
        <v>4.6426400230961971E-4</v>
      </c>
    </row>
    <row r="1186" spans="1:20">
      <c r="A1186" s="10">
        <v>1180</v>
      </c>
      <c r="B1186" s="10">
        <v>0</v>
      </c>
      <c r="C1186" s="10">
        <v>1.007341663557202E-7</v>
      </c>
      <c r="D1186" s="10">
        <v>0</v>
      </c>
      <c r="E1186" s="10">
        <v>0</v>
      </c>
      <c r="F1186" s="10">
        <v>0</v>
      </c>
      <c r="G1186" s="10">
        <v>0</v>
      </c>
      <c r="H1186" s="10">
        <v>0</v>
      </c>
      <c r="I1186" s="10">
        <v>0</v>
      </c>
      <c r="J1186" s="10">
        <v>1.2253767468615181E-9</v>
      </c>
      <c r="K1186">
        <v>0</v>
      </c>
      <c r="L1186">
        <v>0</v>
      </c>
      <c r="M1186">
        <v>0</v>
      </c>
      <c r="N1186">
        <v>4.294769715215796E-10</v>
      </c>
      <c r="O1186">
        <v>0</v>
      </c>
      <c r="P1186">
        <v>0</v>
      </c>
      <c r="Q1186">
        <v>0</v>
      </c>
      <c r="R1186">
        <v>0</v>
      </c>
      <c r="S1186">
        <v>2.3192847597341829E-4</v>
      </c>
      <c r="T1186">
        <v>4.6045876187884031E-4</v>
      </c>
    </row>
    <row r="1187" spans="1:20">
      <c r="A1187" s="10">
        <v>1181</v>
      </c>
      <c r="B1187" s="10">
        <v>0</v>
      </c>
      <c r="C1187" s="10">
        <v>0</v>
      </c>
      <c r="D1187" s="10">
        <v>0</v>
      </c>
      <c r="E1187" s="10">
        <v>0</v>
      </c>
      <c r="F1187" s="10">
        <v>0</v>
      </c>
      <c r="G1187" s="10">
        <v>0</v>
      </c>
      <c r="H1187" s="10">
        <v>0</v>
      </c>
      <c r="I1187" s="10">
        <v>0</v>
      </c>
      <c r="J1187" s="10">
        <v>0</v>
      </c>
      <c r="K1187">
        <v>0</v>
      </c>
      <c r="L1187">
        <v>0</v>
      </c>
      <c r="M1187">
        <v>0</v>
      </c>
      <c r="N1187">
        <v>4.4737184533497881E-10</v>
      </c>
      <c r="O1187">
        <v>0</v>
      </c>
      <c r="P1187">
        <v>0</v>
      </c>
      <c r="Q1187">
        <v>0</v>
      </c>
      <c r="R1187">
        <v>0</v>
      </c>
      <c r="S1187">
        <v>1.9253246093715981E-4</v>
      </c>
      <c r="T1187">
        <v>4.7300167383768028E-4</v>
      </c>
    </row>
    <row r="1188" spans="1:20">
      <c r="A1188" s="10">
        <v>1182</v>
      </c>
      <c r="B1188" s="10">
        <v>1.891552352113255E-9</v>
      </c>
      <c r="C1188" s="10">
        <v>0</v>
      </c>
      <c r="D1188" s="10">
        <v>3.8392503431843132E-11</v>
      </c>
      <c r="E1188" s="10">
        <v>6.900766661015651E-10</v>
      </c>
      <c r="F1188" s="10">
        <v>0</v>
      </c>
      <c r="G1188" s="10">
        <v>4.4695438415631629E-10</v>
      </c>
      <c r="H1188" s="10">
        <v>9.5013240745146758E-10</v>
      </c>
      <c r="I1188" s="10">
        <v>2.556798073520966E-10</v>
      </c>
      <c r="J1188" s="10">
        <v>1.100246929057006E-7</v>
      </c>
      <c r="K1188">
        <v>0</v>
      </c>
      <c r="L1188">
        <v>4.0418583884216821E-10</v>
      </c>
      <c r="M1188">
        <v>8.9727361751505146E-10</v>
      </c>
      <c r="N1188">
        <v>9.6766530145955901E-9</v>
      </c>
      <c r="O1188">
        <v>3.4917547917649419E-10</v>
      </c>
      <c r="P1188">
        <v>9.3331116211288141E-9</v>
      </c>
      <c r="Q1188">
        <v>0</v>
      </c>
      <c r="R1188">
        <v>1.0574045561168729E-9</v>
      </c>
      <c r="S1188">
        <v>1.2584834994264199E-4</v>
      </c>
      <c r="T1188">
        <v>4.2393142605525678E-4</v>
      </c>
    </row>
    <row r="1189" spans="1:20">
      <c r="A1189" s="10">
        <v>1183</v>
      </c>
      <c r="B1189" s="10">
        <v>9.4899057874649308E-8</v>
      </c>
      <c r="C1189" s="10">
        <v>2.576823772842954E-8</v>
      </c>
      <c r="D1189" s="10">
        <v>1.119021498465003E-8</v>
      </c>
      <c r="E1189" s="10">
        <v>3.3951771972197012E-7</v>
      </c>
      <c r="F1189" s="10">
        <v>0</v>
      </c>
      <c r="G1189" s="10">
        <v>4.1036662251429989E-7</v>
      </c>
      <c r="H1189" s="10">
        <v>1.125365160667846E-8</v>
      </c>
      <c r="I1189" s="10">
        <v>1.1577629477695469E-6</v>
      </c>
      <c r="J1189" s="10">
        <v>2.0116562319414199E-7</v>
      </c>
      <c r="K1189">
        <v>3.2563194516622392E-7</v>
      </c>
      <c r="L1189">
        <v>4.5615258955044694E-9</v>
      </c>
      <c r="M1189">
        <v>9.9033883712371263E-8</v>
      </c>
      <c r="N1189">
        <v>1.767179184272286E-6</v>
      </c>
      <c r="O1189">
        <v>1.6405069801279031E-7</v>
      </c>
      <c r="P1189">
        <v>3.0808329623143661E-9</v>
      </c>
      <c r="Q1189">
        <v>5.1876637231226547E-9</v>
      </c>
      <c r="R1189">
        <v>1.0181692817977991E-7</v>
      </c>
      <c r="S1189">
        <v>1.141171924603351E-4</v>
      </c>
      <c r="T1189">
        <v>4.0260529443961142E-4</v>
      </c>
    </row>
    <row r="1190" spans="1:20">
      <c r="A1190" s="10">
        <v>1184</v>
      </c>
      <c r="B1190" s="10">
        <v>1.0654255164888789E-5</v>
      </c>
      <c r="C1190" s="10">
        <v>3.3990642158483392E-6</v>
      </c>
      <c r="D1190" s="10">
        <v>1.3142599759561141E-6</v>
      </c>
      <c r="E1190" s="10">
        <v>7.2184549555332756E-6</v>
      </c>
      <c r="F1190" s="10">
        <v>8.7971039275118535E-8</v>
      </c>
      <c r="G1190" s="10">
        <v>8.4741803155606451E-6</v>
      </c>
      <c r="H1190" s="10">
        <v>2.0506816098457448E-6</v>
      </c>
      <c r="I1190" s="10">
        <v>1.485879444678127E-5</v>
      </c>
      <c r="J1190" s="10">
        <v>4.5054499056510958E-6</v>
      </c>
      <c r="K1190">
        <v>7.6511217261059678E-6</v>
      </c>
      <c r="L1190">
        <v>1.690131955535586E-6</v>
      </c>
      <c r="M1190">
        <v>3.8580387778060786E-6</v>
      </c>
      <c r="N1190">
        <v>7.4229128823947492E-5</v>
      </c>
      <c r="O1190">
        <v>6.5442417273919283E-6</v>
      </c>
      <c r="P1190">
        <v>2.6050708014722608E-6</v>
      </c>
      <c r="Q1190">
        <v>2.1410006951699508E-6</v>
      </c>
      <c r="R1190">
        <v>1.867014702438463E-5</v>
      </c>
      <c r="S1190">
        <v>1.186893995346687E-4</v>
      </c>
      <c r="T1190">
        <v>3.0359132129982499E-4</v>
      </c>
    </row>
    <row r="1191" spans="1:20">
      <c r="A1191" s="10">
        <v>1185</v>
      </c>
      <c r="B1191" s="10">
        <v>2.1812312317521309E-5</v>
      </c>
      <c r="C1191" s="10">
        <v>1.2696004378165009E-5</v>
      </c>
      <c r="D1191" s="10">
        <v>1.353209530617438E-5</v>
      </c>
      <c r="E1191" s="10">
        <v>1.023466505028553E-5</v>
      </c>
      <c r="F1191" s="10">
        <v>1.6389801314777019E-5</v>
      </c>
      <c r="G1191" s="10">
        <v>2.5346428970971491E-5</v>
      </c>
      <c r="H1191" s="10">
        <v>1.281520880369085E-5</v>
      </c>
      <c r="I1191" s="10">
        <v>3.2358520068889203E-5</v>
      </c>
      <c r="J1191" s="10">
        <v>2.0449214402287191E-5</v>
      </c>
      <c r="K1191">
        <v>1.4245512731606081E-5</v>
      </c>
      <c r="L1191">
        <v>1.5417697693051571E-5</v>
      </c>
      <c r="M1191">
        <v>2.1604798220951371E-5</v>
      </c>
      <c r="N1191">
        <v>2.137005987376272E-4</v>
      </c>
      <c r="O1191">
        <v>2.122955568178916E-5</v>
      </c>
      <c r="P1191">
        <v>1.729742727964819E-5</v>
      </c>
      <c r="Q1191">
        <v>1.3078593074045911E-5</v>
      </c>
      <c r="R1191">
        <v>3.2703046367918709E-5</v>
      </c>
      <c r="S1191">
        <v>1.3644760195887279E-4</v>
      </c>
      <c r="T1191">
        <v>2.2657094183176481E-4</v>
      </c>
    </row>
    <row r="1192" spans="1:20">
      <c r="A1192" s="10">
        <v>1186</v>
      </c>
      <c r="B1192" s="10">
        <v>5.119385063678922E-5</v>
      </c>
      <c r="C1192" s="10">
        <v>2.615860452178978E-5</v>
      </c>
      <c r="D1192" s="10">
        <v>3.5219047484813718E-5</v>
      </c>
      <c r="E1192" s="10">
        <v>4.6529454326897177E-5</v>
      </c>
      <c r="F1192" s="10">
        <v>5.5188539562573793E-5</v>
      </c>
      <c r="G1192" s="10">
        <v>4.3880987152349839E-5</v>
      </c>
      <c r="H1192" s="10">
        <v>2.4047061539214139E-5</v>
      </c>
      <c r="I1192" s="10">
        <v>8.5755330958078781E-5</v>
      </c>
      <c r="J1192" s="10">
        <v>3.3184120159323199E-5</v>
      </c>
      <c r="K1192">
        <v>5.0298755124300862E-5</v>
      </c>
      <c r="L1192">
        <v>3.0630227767265142E-5</v>
      </c>
      <c r="M1192">
        <v>3.3955073281718858E-5</v>
      </c>
      <c r="N1192">
        <v>2.3345364716863981E-4</v>
      </c>
      <c r="O1192">
        <v>5.7876984192233881E-5</v>
      </c>
      <c r="P1192">
        <v>2.3686440554348891E-5</v>
      </c>
      <c r="Q1192">
        <v>3.299932552411137E-5</v>
      </c>
      <c r="R1192">
        <v>2.8889057700094371E-5</v>
      </c>
      <c r="S1192">
        <v>1.2419026235758389E-4</v>
      </c>
      <c r="T1192">
        <v>2.0088526292677341E-4</v>
      </c>
    </row>
    <row r="1193" spans="1:20">
      <c r="A1193" s="10">
        <v>1187</v>
      </c>
      <c r="B1193" s="10">
        <v>2.8742207841803982E-4</v>
      </c>
      <c r="C1193" s="10">
        <v>3.9936147846652522E-5</v>
      </c>
      <c r="D1193" s="10">
        <v>5.9380502089019792E-5</v>
      </c>
      <c r="E1193" s="10">
        <v>8.873731503361107E-5</v>
      </c>
      <c r="F1193" s="10">
        <v>4.9659512387968318E-5</v>
      </c>
      <c r="G1193" s="10">
        <v>1.083700618250262E-4</v>
      </c>
      <c r="H1193" s="10">
        <v>3.5860178611232872E-5</v>
      </c>
      <c r="I1193" s="10">
        <v>1.785089042580842E-4</v>
      </c>
      <c r="J1193" s="10">
        <v>6.1067709423781686E-5</v>
      </c>
      <c r="K1193">
        <v>5.2327072463908113E-5</v>
      </c>
      <c r="L1193">
        <v>5.2461286517310702E-5</v>
      </c>
      <c r="M1193">
        <v>3.7699889588098809E-5</v>
      </c>
      <c r="N1193">
        <v>3.4470974387881478E-4</v>
      </c>
      <c r="O1193">
        <v>6.8542875548454669E-5</v>
      </c>
      <c r="P1193">
        <v>2.8734385363100981E-5</v>
      </c>
      <c r="Q1193">
        <v>5.763740810416118E-5</v>
      </c>
      <c r="R1193">
        <v>1.620245835930435E-4</v>
      </c>
      <c r="S1193">
        <v>1.3727709360137071E-4</v>
      </c>
      <c r="T1193">
        <v>1.195699768969153E-4</v>
      </c>
    </row>
    <row r="1194" spans="1:20">
      <c r="A1194" s="10">
        <v>1188</v>
      </c>
      <c r="B1194" s="10">
        <v>3.4647758534128611E-4</v>
      </c>
      <c r="C1194" s="10">
        <v>4.1042495866625123E-5</v>
      </c>
      <c r="D1194" s="10">
        <v>5.2884335738572472E-5</v>
      </c>
      <c r="E1194" s="10">
        <v>1.7094502114106921E-4</v>
      </c>
      <c r="F1194" s="10">
        <v>7.4737052747358482E-5</v>
      </c>
      <c r="G1194" s="10">
        <v>1.5363621269542539E-4</v>
      </c>
      <c r="H1194" s="10">
        <v>4.4313583734405493E-5</v>
      </c>
      <c r="I1194" s="10">
        <v>2.46426411328577E-4</v>
      </c>
      <c r="J1194" s="10">
        <v>8.908667454084345E-5</v>
      </c>
      <c r="K1194">
        <v>3.2476194647214503E-5</v>
      </c>
      <c r="L1194">
        <v>4.0701355184112511E-5</v>
      </c>
      <c r="M1194">
        <v>4.4443761309123613E-5</v>
      </c>
      <c r="N1194">
        <v>3.1945885336611172E-4</v>
      </c>
      <c r="O1194">
        <v>7.7739243635997657E-5</v>
      </c>
      <c r="P1194">
        <v>3.7310790041044873E-5</v>
      </c>
      <c r="Q1194">
        <v>6.8669960667488893E-5</v>
      </c>
      <c r="R1194">
        <v>2.7874958034515828E-4</v>
      </c>
      <c r="S1194">
        <v>1.5808163666160391E-4</v>
      </c>
      <c r="T1194">
        <v>1.1249540506488401E-4</v>
      </c>
    </row>
    <row r="1195" spans="1:20">
      <c r="A1195" s="10">
        <v>1189</v>
      </c>
      <c r="B1195" s="10">
        <v>4.2651199032463889E-4</v>
      </c>
      <c r="C1195" s="10">
        <v>3.3136939807477292E-5</v>
      </c>
      <c r="D1195" s="10">
        <v>4.2570837565103218E-5</v>
      </c>
      <c r="E1195" s="10">
        <v>1.7399980652145659E-4</v>
      </c>
      <c r="F1195" s="10">
        <v>6.0235870976841907E-5</v>
      </c>
      <c r="G1195" s="10">
        <v>1.5930206403592419E-4</v>
      </c>
      <c r="H1195" s="10">
        <v>2.8220976536158829E-5</v>
      </c>
      <c r="I1195" s="10">
        <v>2.5946980402818682E-4</v>
      </c>
      <c r="J1195" s="10">
        <v>1.082764632181626E-4</v>
      </c>
      <c r="K1195">
        <v>3.5789108871955328E-5</v>
      </c>
      <c r="L1195">
        <v>2.4816173262814378E-5</v>
      </c>
      <c r="M1195">
        <v>3.1097195795327438E-5</v>
      </c>
      <c r="N1195">
        <v>3.4318911579222508E-4</v>
      </c>
      <c r="O1195">
        <v>7.0094573505805342E-5</v>
      </c>
      <c r="P1195">
        <v>2.016772155408205E-5</v>
      </c>
      <c r="Q1195">
        <v>5.7675796815712281E-5</v>
      </c>
      <c r="R1195">
        <v>3.1975685600201599E-4</v>
      </c>
      <c r="S1195">
        <v>1.5720573900912931E-4</v>
      </c>
      <c r="T1195">
        <v>1.079025182645325E-4</v>
      </c>
    </row>
    <row r="1196" spans="1:20">
      <c r="A1196" s="10">
        <v>1190</v>
      </c>
      <c r="B1196" s="10">
        <v>3.3915650504565348E-4</v>
      </c>
      <c r="C1196" s="10">
        <v>1.967367394240531E-5</v>
      </c>
      <c r="D1196" s="10">
        <v>4.023947438998772E-5</v>
      </c>
      <c r="E1196" s="10">
        <v>2.6744956309765309E-4</v>
      </c>
      <c r="F1196" s="10">
        <v>2.681155595558953E-5</v>
      </c>
      <c r="G1196" s="10">
        <v>1.320863922876816E-4</v>
      </c>
      <c r="H1196" s="10">
        <v>3.6015385657063237E-5</v>
      </c>
      <c r="I1196" s="10">
        <v>2.1250437023572529E-4</v>
      </c>
      <c r="J1196" s="10">
        <v>8.3076196884500215E-5</v>
      </c>
      <c r="K1196">
        <v>3.1800080674110079E-5</v>
      </c>
      <c r="L1196">
        <v>4.6741926980817239E-5</v>
      </c>
      <c r="M1196">
        <v>4.7817771217602909E-5</v>
      </c>
      <c r="N1196">
        <v>2.8175771400383809E-4</v>
      </c>
      <c r="O1196">
        <v>6.7947520075404798E-5</v>
      </c>
      <c r="P1196">
        <v>4.4216114675135793E-5</v>
      </c>
      <c r="Q1196">
        <v>4.436689741067835E-5</v>
      </c>
      <c r="R1196">
        <v>3.4536847436720831E-4</v>
      </c>
      <c r="S1196">
        <v>1.3270309312261131E-4</v>
      </c>
      <c r="T1196">
        <v>8.8918032149897414E-5</v>
      </c>
    </row>
    <row r="1197" spans="1:20">
      <c r="A1197" s="10">
        <v>1191</v>
      </c>
      <c r="B1197" s="10">
        <v>2.3225151713039601E-4</v>
      </c>
      <c r="C1197" s="10">
        <v>2.6801879768898319E-5</v>
      </c>
      <c r="D1197" s="10">
        <v>2.1090401661838101E-5</v>
      </c>
      <c r="E1197" s="10">
        <v>1.0953295938702599E-4</v>
      </c>
      <c r="F1197" s="10">
        <v>3.2845789833264521E-5</v>
      </c>
      <c r="G1197" s="10">
        <v>7.3573200947335915E-5</v>
      </c>
      <c r="H1197" s="10">
        <v>1.754483665969112E-5</v>
      </c>
      <c r="I1197" s="10">
        <v>1.6973723065939631E-4</v>
      </c>
      <c r="J1197" s="10">
        <v>3.7817263747972241E-5</v>
      </c>
      <c r="K1197">
        <v>4.0726741663686462E-5</v>
      </c>
      <c r="L1197">
        <v>7.7851533588157732E-6</v>
      </c>
      <c r="M1197">
        <v>2.5246087097342429E-5</v>
      </c>
      <c r="N1197">
        <v>2.5822366663222942E-4</v>
      </c>
      <c r="O1197">
        <v>5.8592497393984918E-5</v>
      </c>
      <c r="P1197">
        <v>1.6096174262548151E-5</v>
      </c>
      <c r="Q1197">
        <v>3.3528934113604963E-5</v>
      </c>
      <c r="R1197">
        <v>2.0296923585638691E-4</v>
      </c>
      <c r="S1197">
        <v>1.7933770637021851E-4</v>
      </c>
      <c r="T1197">
        <v>4.5472835785357217E-5</v>
      </c>
    </row>
    <row r="1198" spans="1:20">
      <c r="A1198" s="10">
        <v>1192</v>
      </c>
      <c r="B1198" s="10">
        <v>1.4962187759376931E-4</v>
      </c>
      <c r="C1198" s="10">
        <v>1.828126059884109E-5</v>
      </c>
      <c r="D1198" s="10">
        <v>2.3258588898891E-5</v>
      </c>
      <c r="E1198" s="10">
        <v>1.3787012958848749E-4</v>
      </c>
      <c r="F1198" s="10">
        <v>1.902380688466243E-6</v>
      </c>
      <c r="G1198" s="10">
        <v>6.4301519545350257E-5</v>
      </c>
      <c r="H1198" s="10">
        <v>5.7914612464146021E-6</v>
      </c>
      <c r="I1198" s="10">
        <v>1.4834136801721731E-4</v>
      </c>
      <c r="J1198" s="10">
        <v>2.6165508557880779E-5</v>
      </c>
      <c r="K1198">
        <v>1.4221989952958431E-5</v>
      </c>
      <c r="L1198">
        <v>5.9699114509500051E-6</v>
      </c>
      <c r="M1198">
        <v>1.249479981961426E-5</v>
      </c>
      <c r="N1198">
        <v>1.415699190019857E-4</v>
      </c>
      <c r="O1198">
        <v>7.5038109154361557E-5</v>
      </c>
      <c r="P1198">
        <v>5.2353772494152442E-6</v>
      </c>
      <c r="Q1198">
        <v>2.4056078586952682E-5</v>
      </c>
      <c r="R1198">
        <v>9.0067243537259061E-5</v>
      </c>
      <c r="S1198">
        <v>1.8985972372766551E-4</v>
      </c>
      <c r="T1198">
        <v>8.5054688883612171E-5</v>
      </c>
    </row>
    <row r="1199" spans="1:20">
      <c r="A1199" s="10">
        <v>1193</v>
      </c>
      <c r="B1199" s="10">
        <v>4.2488728902967712E-5</v>
      </c>
      <c r="C1199" s="10">
        <v>3.7173338144492371E-6</v>
      </c>
      <c r="D1199" s="10">
        <v>1.146711011776061E-5</v>
      </c>
      <c r="E1199" s="10">
        <v>3.6806458121970433E-5</v>
      </c>
      <c r="F1199" s="10">
        <v>0</v>
      </c>
      <c r="G1199" s="10">
        <v>2.6484906064833282E-5</v>
      </c>
      <c r="H1199" s="10">
        <v>1.817315755383981E-6</v>
      </c>
      <c r="I1199" s="10">
        <v>5.3930790221991663E-5</v>
      </c>
      <c r="J1199" s="10">
        <v>1.4910980448728179E-5</v>
      </c>
      <c r="K1199">
        <v>7.2762934993689264E-6</v>
      </c>
      <c r="L1199">
        <v>8.66458956809368E-7</v>
      </c>
      <c r="M1199">
        <v>4.477196156657019E-6</v>
      </c>
      <c r="N1199">
        <v>2.347155847225238E-5</v>
      </c>
      <c r="O1199">
        <v>1.031218948844807E-5</v>
      </c>
      <c r="P1199">
        <v>1.042046443135742E-8</v>
      </c>
      <c r="Q1199">
        <v>6.8944050880300079E-7</v>
      </c>
      <c r="R1199">
        <v>3.123596711239577E-5</v>
      </c>
      <c r="S1199">
        <v>1.833270018810261E-4</v>
      </c>
      <c r="T1199">
        <v>2.8769751576889581E-4</v>
      </c>
    </row>
    <row r="1200" spans="1:20">
      <c r="A1200" s="10">
        <v>1194</v>
      </c>
      <c r="B1200" s="10">
        <v>1.1758433396575819E-5</v>
      </c>
      <c r="C1200" s="10">
        <v>1.280865583437525E-6</v>
      </c>
      <c r="D1200" s="10">
        <v>2.2873071775445882E-6</v>
      </c>
      <c r="E1200" s="10">
        <v>6.8704952979293297E-6</v>
      </c>
      <c r="F1200" s="10">
        <v>0</v>
      </c>
      <c r="G1200" s="10">
        <v>3.0409122945549289E-5</v>
      </c>
      <c r="H1200" s="10">
        <v>3.1178094880831783E-7</v>
      </c>
      <c r="I1200" s="10">
        <v>2.988716383110309E-5</v>
      </c>
      <c r="J1200" s="10">
        <v>1.1153930569469629E-5</v>
      </c>
      <c r="K1200">
        <v>1.6773682972549409E-6</v>
      </c>
      <c r="L1200">
        <v>1.9802219061560229E-7</v>
      </c>
      <c r="M1200">
        <v>2.0154685614929539E-6</v>
      </c>
      <c r="N1200">
        <v>5.1962038518327384E-6</v>
      </c>
      <c r="O1200">
        <v>3.2681049427906511E-6</v>
      </c>
      <c r="P1200">
        <v>4.9184592116006998E-7</v>
      </c>
      <c r="Q1200">
        <v>0</v>
      </c>
      <c r="R1200">
        <v>2.3321474881692939E-6</v>
      </c>
      <c r="S1200">
        <v>1.644705523965362E-4</v>
      </c>
      <c r="T1200">
        <v>4.692368223273548E-4</v>
      </c>
    </row>
    <row r="1201" spans="1:20">
      <c r="A1201" s="10">
        <v>1195</v>
      </c>
      <c r="B1201" s="10">
        <v>6.2787175002891348E-6</v>
      </c>
      <c r="C1201" s="10">
        <v>6.8408134397533231E-7</v>
      </c>
      <c r="D1201" s="10">
        <v>8.0120055657894581E-7</v>
      </c>
      <c r="E1201" s="10">
        <v>3.5994398903857641E-6</v>
      </c>
      <c r="F1201" s="10">
        <v>0</v>
      </c>
      <c r="G1201" s="10">
        <v>1.457153013034661E-5</v>
      </c>
      <c r="H1201" s="10">
        <v>3.8205324173311651E-7</v>
      </c>
      <c r="I1201" s="10">
        <v>1.7987698479292179E-5</v>
      </c>
      <c r="J1201" s="10">
        <v>1.04954991177279E-5</v>
      </c>
      <c r="K1201">
        <v>2.2023416581290509E-7</v>
      </c>
      <c r="L1201">
        <v>0</v>
      </c>
      <c r="M1201">
        <v>1.175545084514994E-6</v>
      </c>
      <c r="N1201">
        <v>6.8447422595814144E-6</v>
      </c>
      <c r="O1201">
        <v>1.7329439361337739E-6</v>
      </c>
      <c r="P1201">
        <v>0</v>
      </c>
      <c r="Q1201">
        <v>0</v>
      </c>
      <c r="R1201">
        <v>4.6408929439255811E-6</v>
      </c>
      <c r="S1201">
        <v>1.3791580082304539E-4</v>
      </c>
      <c r="T1201">
        <v>5.1480832356111286E-4</v>
      </c>
    </row>
    <row r="1202" spans="1:20">
      <c r="A1202" s="10">
        <v>1196</v>
      </c>
      <c r="B1202" s="10">
        <v>2.683778984292453E-6</v>
      </c>
      <c r="C1202" s="10">
        <v>1.3143618836239831E-6</v>
      </c>
      <c r="D1202" s="10">
        <v>2.2349236060261681E-7</v>
      </c>
      <c r="E1202" s="10">
        <v>0</v>
      </c>
      <c r="F1202" s="10">
        <v>0</v>
      </c>
      <c r="G1202" s="10">
        <v>4.1718968420836759E-6</v>
      </c>
      <c r="H1202" s="10">
        <v>2.7122112985338298E-7</v>
      </c>
      <c r="I1202" s="10">
        <v>8.1548453411916407E-6</v>
      </c>
      <c r="J1202" s="10">
        <v>4.402956566751105E-6</v>
      </c>
      <c r="K1202">
        <v>0</v>
      </c>
      <c r="L1202">
        <v>1.154816682406195E-9</v>
      </c>
      <c r="M1202">
        <v>5.7461402465663891E-7</v>
      </c>
      <c r="N1202">
        <v>9.691841288744713E-7</v>
      </c>
      <c r="O1202">
        <v>1.0730860826052019E-6</v>
      </c>
      <c r="P1202">
        <v>0</v>
      </c>
      <c r="Q1202">
        <v>0</v>
      </c>
      <c r="R1202">
        <v>1.5354627212244491E-6</v>
      </c>
      <c r="S1202">
        <v>1.189564921778985E-4</v>
      </c>
      <c r="T1202">
        <v>3.5790377793435909E-4</v>
      </c>
    </row>
    <row r="1203" spans="1:20">
      <c r="A1203" s="10">
        <v>1197</v>
      </c>
      <c r="B1203" s="10">
        <v>1.7555583921573999E-8</v>
      </c>
      <c r="C1203" s="10">
        <v>0</v>
      </c>
      <c r="D1203" s="10">
        <v>2.6174089214659061E-7</v>
      </c>
      <c r="E1203" s="10">
        <v>0</v>
      </c>
      <c r="F1203" s="10">
        <v>0</v>
      </c>
      <c r="G1203" s="10">
        <v>1.4660766656405371E-6</v>
      </c>
      <c r="H1203" s="10">
        <v>0</v>
      </c>
      <c r="I1203" s="10">
        <v>3.3093345279737811E-6</v>
      </c>
      <c r="J1203" s="10">
        <v>5.0981092605050286E-7</v>
      </c>
      <c r="K1203">
        <v>0</v>
      </c>
      <c r="L1203">
        <v>0</v>
      </c>
      <c r="M1203">
        <v>5.6600019792849441E-8</v>
      </c>
      <c r="N1203">
        <v>5.8730975855576023E-8</v>
      </c>
      <c r="O1203">
        <v>3.9967162539586407E-7</v>
      </c>
      <c r="P1203">
        <v>0</v>
      </c>
      <c r="Q1203">
        <v>0</v>
      </c>
      <c r="R1203">
        <v>0</v>
      </c>
      <c r="S1203">
        <v>1.281654875950321E-4</v>
      </c>
      <c r="T1203">
        <v>2.1166568240408589E-4</v>
      </c>
    </row>
    <row r="1204" spans="1:20">
      <c r="A1204" s="10">
        <v>1198</v>
      </c>
      <c r="B1204" s="10">
        <v>0</v>
      </c>
      <c r="C1204" s="10">
        <v>0</v>
      </c>
      <c r="D1204" s="10">
        <v>2.2267651990469019E-8</v>
      </c>
      <c r="E1204" s="10">
        <v>0</v>
      </c>
      <c r="F1204" s="10">
        <v>0</v>
      </c>
      <c r="G1204" s="10">
        <v>4.9293765723816109E-7</v>
      </c>
      <c r="H1204" s="10">
        <v>0</v>
      </c>
      <c r="I1204" s="10">
        <v>1.2496473368422E-6</v>
      </c>
      <c r="J1204" s="10">
        <v>2.639272993240194E-8</v>
      </c>
      <c r="K1204">
        <v>0</v>
      </c>
      <c r="L1204">
        <v>0</v>
      </c>
      <c r="M1204">
        <v>1.442815976964203E-8</v>
      </c>
      <c r="N1204">
        <v>3.238972160225246E-9</v>
      </c>
      <c r="O1204">
        <v>8.4274844881859086E-8</v>
      </c>
      <c r="P1204">
        <v>0</v>
      </c>
      <c r="Q1204">
        <v>0</v>
      </c>
      <c r="R1204">
        <v>0</v>
      </c>
      <c r="S1204">
        <v>1.2112798487767991E-4</v>
      </c>
      <c r="T1204">
        <v>9.5086217117281989E-5</v>
      </c>
    </row>
    <row r="1205" spans="1:20">
      <c r="A1205" s="10">
        <v>1199</v>
      </c>
      <c r="B1205" s="10">
        <v>0</v>
      </c>
      <c r="C1205" s="10">
        <v>0</v>
      </c>
      <c r="D1205" s="10">
        <v>1.6988682768590591E-8</v>
      </c>
      <c r="E1205" s="10">
        <v>0</v>
      </c>
      <c r="F1205" s="10">
        <v>0</v>
      </c>
      <c r="G1205" s="10">
        <v>4.6073232121028752E-8</v>
      </c>
      <c r="H1205" s="10">
        <v>0</v>
      </c>
      <c r="I1205" s="10">
        <v>4.6832451402264708E-7</v>
      </c>
      <c r="J1205" s="10">
        <v>1.4138962463786749E-10</v>
      </c>
      <c r="K1205">
        <v>0</v>
      </c>
      <c r="L1205">
        <v>0</v>
      </c>
      <c r="M1205">
        <v>0</v>
      </c>
      <c r="N1205">
        <v>4.8316159296177702E-10</v>
      </c>
      <c r="O1205">
        <v>0</v>
      </c>
      <c r="P1205">
        <v>0</v>
      </c>
      <c r="Q1205">
        <v>0</v>
      </c>
      <c r="R1205">
        <v>0</v>
      </c>
      <c r="S1205">
        <v>1.0408000769028099E-4</v>
      </c>
      <c r="T1205">
        <v>1.8037457932706011E-4</v>
      </c>
    </row>
    <row r="1206" spans="1:20">
      <c r="A1206" s="10">
        <v>1200</v>
      </c>
      <c r="B1206" s="10">
        <v>0</v>
      </c>
      <c r="C1206" s="10">
        <v>0</v>
      </c>
      <c r="D1206" s="10">
        <v>9.5981258579607837E-11</v>
      </c>
      <c r="E1206" s="10">
        <v>0</v>
      </c>
      <c r="F1206" s="10">
        <v>0</v>
      </c>
      <c r="G1206" s="10">
        <v>1.027142840030416E-8</v>
      </c>
      <c r="H1206" s="10">
        <v>5.2090592513786598E-9</v>
      </c>
      <c r="I1206" s="10">
        <v>4.6282378686786303E-8</v>
      </c>
      <c r="J1206" s="10">
        <v>0</v>
      </c>
      <c r="K1206">
        <v>0</v>
      </c>
      <c r="L1206">
        <v>0</v>
      </c>
      <c r="M1206">
        <v>0</v>
      </c>
      <c r="N1206">
        <v>4.8316159296177702E-10</v>
      </c>
      <c r="O1206">
        <v>0</v>
      </c>
      <c r="P1206">
        <v>0</v>
      </c>
      <c r="Q1206">
        <v>0</v>
      </c>
      <c r="R1206">
        <v>0</v>
      </c>
      <c r="S1206">
        <v>9.7136559814131046E-5</v>
      </c>
      <c r="T1206">
        <v>2.6756415728600462E-4</v>
      </c>
    </row>
    <row r="1207" spans="1:20">
      <c r="A1207" s="10">
        <v>1201</v>
      </c>
      <c r="B1207" s="10">
        <v>0</v>
      </c>
      <c r="C1207" s="10">
        <v>0</v>
      </c>
      <c r="D1207" s="10">
        <v>9.5981258579607837E-11</v>
      </c>
      <c r="E1207" s="10">
        <v>0</v>
      </c>
      <c r="F1207" s="10">
        <v>0</v>
      </c>
      <c r="G1207" s="10">
        <v>0</v>
      </c>
      <c r="H1207" s="10">
        <v>0</v>
      </c>
      <c r="I1207" s="10">
        <v>0</v>
      </c>
      <c r="J1207" s="10">
        <v>3.4593328161398253E-8</v>
      </c>
      <c r="K1207">
        <v>0</v>
      </c>
      <c r="L1207">
        <v>0</v>
      </c>
      <c r="M1207">
        <v>0</v>
      </c>
      <c r="N1207">
        <v>5.1895134058857532E-10</v>
      </c>
      <c r="O1207">
        <v>0</v>
      </c>
      <c r="P1207">
        <v>0</v>
      </c>
      <c r="Q1207">
        <v>0</v>
      </c>
      <c r="R1207">
        <v>0</v>
      </c>
      <c r="S1207">
        <v>9.5816334187858354E-5</v>
      </c>
      <c r="T1207">
        <v>3.5013108190249721E-4</v>
      </c>
    </row>
    <row r="1208" spans="1:20">
      <c r="A1208" s="10">
        <v>1202</v>
      </c>
      <c r="B1208" s="10">
        <v>0</v>
      </c>
      <c r="C1208" s="10">
        <v>0</v>
      </c>
      <c r="D1208" s="10">
        <v>9.5981258579607837E-11</v>
      </c>
      <c r="E1208" s="10">
        <v>0</v>
      </c>
      <c r="F1208" s="10">
        <v>0</v>
      </c>
      <c r="G1208" s="10">
        <v>0</v>
      </c>
      <c r="H1208" s="10">
        <v>0</v>
      </c>
      <c r="I1208" s="10">
        <v>0</v>
      </c>
      <c r="J1208" s="10">
        <v>0</v>
      </c>
      <c r="K1208">
        <v>0</v>
      </c>
      <c r="L1208">
        <v>0</v>
      </c>
      <c r="M1208">
        <v>0</v>
      </c>
      <c r="N1208">
        <v>4.6526671914837791E-10</v>
      </c>
      <c r="O1208">
        <v>0</v>
      </c>
      <c r="P1208">
        <v>0</v>
      </c>
      <c r="Q1208">
        <v>0</v>
      </c>
      <c r="R1208">
        <v>0</v>
      </c>
      <c r="S1208">
        <v>9.0305258848831323E-5</v>
      </c>
      <c r="T1208">
        <v>2.4154280416878771E-4</v>
      </c>
    </row>
    <row r="1209" spans="1:20">
      <c r="A1209" s="10">
        <v>1203</v>
      </c>
      <c r="B1209" s="10">
        <v>0</v>
      </c>
      <c r="C1209" s="10">
        <v>3.4599996270008227E-8</v>
      </c>
      <c r="D1209" s="10">
        <v>4.7990629289803918E-11</v>
      </c>
      <c r="E1209" s="10">
        <v>0</v>
      </c>
      <c r="F1209" s="10">
        <v>0</v>
      </c>
      <c r="G1209" s="10">
        <v>0</v>
      </c>
      <c r="H1209" s="10">
        <v>0</v>
      </c>
      <c r="I1209" s="10">
        <v>0</v>
      </c>
      <c r="J1209" s="10">
        <v>0</v>
      </c>
      <c r="K1209">
        <v>0</v>
      </c>
      <c r="L1209">
        <v>0</v>
      </c>
      <c r="M1209">
        <v>0</v>
      </c>
      <c r="N1209">
        <v>5.0105646677517622E-10</v>
      </c>
      <c r="O1209">
        <v>0</v>
      </c>
      <c r="P1209">
        <v>0</v>
      </c>
      <c r="Q1209">
        <v>0</v>
      </c>
      <c r="R1209">
        <v>0</v>
      </c>
      <c r="S1209">
        <v>1.1831002701207861E-4</v>
      </c>
      <c r="T1209">
        <v>1.6705687152534791E-4</v>
      </c>
    </row>
    <row r="1210" spans="1:20">
      <c r="A1210" s="10">
        <v>1204</v>
      </c>
      <c r="B1210" s="10">
        <v>0</v>
      </c>
      <c r="C1210" s="10">
        <v>0</v>
      </c>
      <c r="D1210" s="10">
        <v>9.5981258579607837E-11</v>
      </c>
      <c r="E1210" s="10">
        <v>0</v>
      </c>
      <c r="F1210" s="10">
        <v>0</v>
      </c>
      <c r="G1210" s="10">
        <v>1.022692234933944E-8</v>
      </c>
      <c r="H1210" s="10">
        <v>0</v>
      </c>
      <c r="I1210" s="10">
        <v>0</v>
      </c>
      <c r="J1210" s="10">
        <v>0</v>
      </c>
      <c r="K1210">
        <v>0</v>
      </c>
      <c r="L1210">
        <v>0</v>
      </c>
      <c r="M1210">
        <v>0</v>
      </c>
      <c r="N1210">
        <v>4.6526671914837791E-10</v>
      </c>
      <c r="O1210">
        <v>0</v>
      </c>
      <c r="P1210">
        <v>0</v>
      </c>
      <c r="Q1210">
        <v>0</v>
      </c>
      <c r="R1210">
        <v>0</v>
      </c>
      <c r="S1210">
        <v>1.230192544609186E-4</v>
      </c>
      <c r="T1210">
        <v>1.372953447941693E-4</v>
      </c>
    </row>
    <row r="1211" spans="1:20">
      <c r="A1211" s="10">
        <v>1205</v>
      </c>
      <c r="B1211" s="10">
        <v>0</v>
      </c>
      <c r="C1211" s="10">
        <v>0</v>
      </c>
      <c r="D1211" s="10">
        <v>9.5981258579607837E-11</v>
      </c>
      <c r="E1211" s="10">
        <v>0</v>
      </c>
      <c r="F1211" s="10">
        <v>0</v>
      </c>
      <c r="G1211" s="10">
        <v>0</v>
      </c>
      <c r="H1211" s="10">
        <v>0</v>
      </c>
      <c r="I1211" s="10">
        <v>0</v>
      </c>
      <c r="J1211" s="10">
        <v>0</v>
      </c>
      <c r="K1211">
        <v>0</v>
      </c>
      <c r="L1211">
        <v>1.154816682406195E-9</v>
      </c>
      <c r="M1211">
        <v>0</v>
      </c>
      <c r="N1211">
        <v>4.6526671914837791E-10</v>
      </c>
      <c r="O1211">
        <v>1.0743860897738281E-11</v>
      </c>
      <c r="P1211">
        <v>0</v>
      </c>
      <c r="Q1211">
        <v>0</v>
      </c>
      <c r="R1211">
        <v>0</v>
      </c>
      <c r="S1211">
        <v>1.7722414049975419E-4</v>
      </c>
      <c r="T1211">
        <v>1.9703137775669709E-4</v>
      </c>
    </row>
    <row r="1212" spans="1:20">
      <c r="A1212" s="10">
        <v>1206</v>
      </c>
      <c r="B1212" s="10">
        <v>1.6010198012984741E-9</v>
      </c>
      <c r="C1212" s="10">
        <v>0</v>
      </c>
      <c r="D1212" s="10">
        <v>3.0234096452576471E-10</v>
      </c>
      <c r="E1212" s="10">
        <v>6.4407155502812748E-10</v>
      </c>
      <c r="F1212" s="10">
        <v>0</v>
      </c>
      <c r="G1212" s="10">
        <v>5.1892161550351979E-10</v>
      </c>
      <c r="H1212" s="10">
        <v>1.116822303495585E-9</v>
      </c>
      <c r="I1212" s="10">
        <v>3.423509284884006E-10</v>
      </c>
      <c r="J1212" s="10">
        <v>4.712987487928918E-11</v>
      </c>
      <c r="K1212">
        <v>0</v>
      </c>
      <c r="L1212">
        <v>3.4644500472185851E-10</v>
      </c>
      <c r="M1212">
        <v>4.3786952534734508E-9</v>
      </c>
      <c r="N1212">
        <v>7.0080799571724422E-9</v>
      </c>
      <c r="O1212">
        <v>3.5991934007423252E-10</v>
      </c>
      <c r="P1212">
        <v>1.3591910127857499E-10</v>
      </c>
      <c r="Q1212">
        <v>0</v>
      </c>
      <c r="R1212">
        <v>2.1704619836083179E-9</v>
      </c>
      <c r="S1212">
        <v>1.5303091801547659E-4</v>
      </c>
      <c r="T1212">
        <v>1.444544885613695E-4</v>
      </c>
    </row>
    <row r="1213" spans="1:20">
      <c r="A1213" s="10">
        <v>1207</v>
      </c>
      <c r="B1213" s="10">
        <v>8.7308122291658864E-8</v>
      </c>
      <c r="C1213" s="10">
        <v>4.8685041587037714E-7</v>
      </c>
      <c r="D1213" s="10">
        <v>3.4938317900422888E-7</v>
      </c>
      <c r="E1213" s="10">
        <v>6.8720134665947526E-8</v>
      </c>
      <c r="F1213" s="10">
        <v>3.0904075671886162E-7</v>
      </c>
      <c r="G1213" s="10">
        <v>3.4213600557362361E-7</v>
      </c>
      <c r="H1213" s="10">
        <v>7.2515938925552498E-7</v>
      </c>
      <c r="I1213" s="10">
        <v>1.7060776840075751E-7</v>
      </c>
      <c r="J1213" s="10">
        <v>8.2628332287744174E-7</v>
      </c>
      <c r="K1213">
        <v>2.0999426029084519E-6</v>
      </c>
      <c r="L1213">
        <v>1.395047422763744E-6</v>
      </c>
      <c r="M1213">
        <v>5.8051987960712293E-7</v>
      </c>
      <c r="N1213">
        <v>8.1901929526933236E-7</v>
      </c>
      <c r="O1213">
        <v>4.2663979063527698E-7</v>
      </c>
      <c r="P1213">
        <v>8.6430956503045824E-7</v>
      </c>
      <c r="Q1213">
        <v>5.4000985525845281E-7</v>
      </c>
      <c r="R1213">
        <v>2.9617066823762988E-7</v>
      </c>
      <c r="S1213">
        <v>1.213490149572352E-4</v>
      </c>
      <c r="T1213">
        <v>6.8908679214202837E-5</v>
      </c>
    </row>
    <row r="1214" spans="1:20">
      <c r="A1214" s="10">
        <v>1208</v>
      </c>
      <c r="B1214" s="10">
        <v>6.76179277222687E-6</v>
      </c>
      <c r="C1214" s="10">
        <v>1.321571384112599E-5</v>
      </c>
      <c r="D1214" s="10">
        <v>1.9376412137572692E-5</v>
      </c>
      <c r="E1214" s="10">
        <v>3.040006238454994E-6</v>
      </c>
      <c r="F1214" s="10">
        <v>1.441805777393743E-5</v>
      </c>
      <c r="G1214" s="10">
        <v>7.6454085201780151E-6</v>
      </c>
      <c r="H1214" s="10">
        <v>1.853929607774812E-5</v>
      </c>
      <c r="I1214" s="10">
        <v>4.1617031133074476E-6</v>
      </c>
      <c r="J1214" s="10">
        <v>1.321438389561419E-5</v>
      </c>
      <c r="K1214">
        <v>8.8323486576317247E-6</v>
      </c>
      <c r="L1214">
        <v>2.562222087192538E-5</v>
      </c>
      <c r="M1214">
        <v>7.2379904321805552E-6</v>
      </c>
      <c r="N1214">
        <v>5.6368941986576386E-6</v>
      </c>
      <c r="O1214">
        <v>8.887672521667419E-6</v>
      </c>
      <c r="P1214">
        <v>1.8587662001718611E-5</v>
      </c>
      <c r="Q1214">
        <v>1.434850721514772E-5</v>
      </c>
      <c r="R1214">
        <v>7.3893934760658928E-6</v>
      </c>
      <c r="S1214">
        <v>1.132484654187382E-4</v>
      </c>
      <c r="T1214">
        <v>6.5371579203378139E-5</v>
      </c>
    </row>
    <row r="1215" spans="1:20">
      <c r="A1215" s="10">
        <v>1209</v>
      </c>
      <c r="B1215" s="10">
        <v>2.474918224283525E-5</v>
      </c>
      <c r="C1215" s="10">
        <v>3.0052023848901989E-5</v>
      </c>
      <c r="D1215" s="10">
        <v>3.8641880738118942E-5</v>
      </c>
      <c r="E1215" s="10">
        <v>1.674076536467993E-5</v>
      </c>
      <c r="F1215" s="10">
        <v>4.054289363446356E-5</v>
      </c>
      <c r="G1215" s="10">
        <v>2.0912480500807551E-5</v>
      </c>
      <c r="H1215" s="10">
        <v>5.1764384554475673E-5</v>
      </c>
      <c r="I1215" s="10">
        <v>1.4099826995140141E-5</v>
      </c>
      <c r="J1215" s="10">
        <v>3.8885501244258107E-5</v>
      </c>
      <c r="K1215">
        <v>1.9486729472216139E-5</v>
      </c>
      <c r="L1215">
        <v>7.721222707277766E-5</v>
      </c>
      <c r="M1215">
        <v>2.7895741473506081E-5</v>
      </c>
      <c r="N1215">
        <v>2.1218980835791641E-5</v>
      </c>
      <c r="O1215">
        <v>2.2433121926049549E-5</v>
      </c>
      <c r="P1215">
        <v>4.5550885556058492E-5</v>
      </c>
      <c r="Q1215">
        <v>4.1805410632430691E-5</v>
      </c>
      <c r="R1215">
        <v>2.2427717593852999E-5</v>
      </c>
      <c r="S1215">
        <v>1.367560788792319E-4</v>
      </c>
      <c r="T1215">
        <v>9.9608706914028249E-5</v>
      </c>
    </row>
    <row r="1216" spans="1:20">
      <c r="A1216" s="10">
        <v>1210</v>
      </c>
      <c r="B1216" s="10">
        <v>4.1418345170329719E-5</v>
      </c>
      <c r="C1216" s="10">
        <v>4.6127523736164152E-5</v>
      </c>
      <c r="D1216" s="10">
        <v>8.3286827710029655E-5</v>
      </c>
      <c r="E1216" s="10">
        <v>2.541134864869073E-5</v>
      </c>
      <c r="F1216" s="10">
        <v>6.3833936625015255E-5</v>
      </c>
      <c r="G1216" s="10">
        <v>2.661344048695664E-5</v>
      </c>
      <c r="H1216" s="10">
        <v>7.1797122086841454E-5</v>
      </c>
      <c r="I1216" s="10">
        <v>2.3601180429118549E-5</v>
      </c>
      <c r="J1216" s="10">
        <v>6.0148531939270302E-5</v>
      </c>
      <c r="K1216">
        <v>3.2447792796924683E-5</v>
      </c>
      <c r="L1216">
        <v>6.5630483953674749E-5</v>
      </c>
      <c r="M1216">
        <v>5.9130781825597892E-5</v>
      </c>
      <c r="N1216">
        <v>3.6001589379860552E-5</v>
      </c>
      <c r="O1216">
        <v>2.6995739358406911E-5</v>
      </c>
      <c r="P1216">
        <v>6.6740537526287032E-5</v>
      </c>
      <c r="Q1216">
        <v>8.2184265617639874E-5</v>
      </c>
      <c r="R1216">
        <v>4.1362521848059409E-5</v>
      </c>
      <c r="S1216">
        <v>1.3892794576175489E-4</v>
      </c>
      <c r="T1216">
        <v>5.0274229505520098E-5</v>
      </c>
    </row>
    <row r="1217" spans="1:20">
      <c r="A1217" s="10">
        <v>1211</v>
      </c>
      <c r="B1217" s="10">
        <v>5.1659543408027141E-5</v>
      </c>
      <c r="C1217" s="10">
        <v>6.0611469782342753E-5</v>
      </c>
      <c r="D1217" s="10">
        <v>9.2108311616067687E-5</v>
      </c>
      <c r="E1217" s="10">
        <v>3.8312596450848172E-5</v>
      </c>
      <c r="F1217" s="10">
        <v>4.9375821107418028E-5</v>
      </c>
      <c r="G1217" s="10">
        <v>3.2205872941296899E-5</v>
      </c>
      <c r="H1217" s="10">
        <v>7.8080005983031112E-5</v>
      </c>
      <c r="I1217" s="10">
        <v>3.1766091176511477E-5</v>
      </c>
      <c r="J1217" s="10">
        <v>6.5880383666561533E-5</v>
      </c>
      <c r="K1217">
        <v>4.2930853060647943E-5</v>
      </c>
      <c r="L1217">
        <v>6.5964211539681612E-5</v>
      </c>
      <c r="M1217">
        <v>5.1469259403204257E-5</v>
      </c>
      <c r="N1217">
        <v>5.4119988062062867E-5</v>
      </c>
      <c r="O1217">
        <v>3.0902890221781121E-5</v>
      </c>
      <c r="P1217">
        <v>3.8196937275014089E-5</v>
      </c>
      <c r="Q1217">
        <v>7.9843254547624936E-5</v>
      </c>
      <c r="R1217">
        <v>3.9481399142727493E-5</v>
      </c>
      <c r="S1217">
        <v>1.2964959290073181E-4</v>
      </c>
      <c r="T1217">
        <v>2.869035187694445E-5</v>
      </c>
    </row>
    <row r="1218" spans="1:20">
      <c r="A1218" s="10">
        <v>1212</v>
      </c>
      <c r="B1218" s="10">
        <v>7.7174408734675653E-5</v>
      </c>
      <c r="C1218" s="10">
        <v>4.6971575316058731E-5</v>
      </c>
      <c r="D1218" s="10">
        <v>6.2009595528952021E-5</v>
      </c>
      <c r="E1218" s="10">
        <v>4.970977615412616E-5</v>
      </c>
      <c r="F1218" s="10">
        <v>3.6628098817019131E-5</v>
      </c>
      <c r="G1218" s="10">
        <v>3.2345354905020319E-5</v>
      </c>
      <c r="H1218" s="10">
        <v>6.5276415465094541E-5</v>
      </c>
      <c r="I1218" s="10">
        <v>4.7947452263384288E-5</v>
      </c>
      <c r="J1218" s="10">
        <v>5.1838043337511687E-5</v>
      </c>
      <c r="K1218">
        <v>3.047834385320157E-5</v>
      </c>
      <c r="L1218">
        <v>5.2558406600301057E-5</v>
      </c>
      <c r="M1218">
        <v>3.5287111857864662E-5</v>
      </c>
      <c r="N1218">
        <v>5.5696971580009442E-5</v>
      </c>
      <c r="O1218">
        <v>2.9779346402259261E-5</v>
      </c>
      <c r="P1218">
        <v>4.895787905507433E-5</v>
      </c>
      <c r="Q1218">
        <v>5.6861748624279873E-5</v>
      </c>
      <c r="R1218">
        <v>3.5179571317651489E-5</v>
      </c>
      <c r="S1218">
        <v>1.4316591543852051E-4</v>
      </c>
      <c r="T1218">
        <v>3.7160854577143049E-5</v>
      </c>
    </row>
    <row r="1219" spans="1:20">
      <c r="A1219" s="10">
        <v>1213</v>
      </c>
      <c r="B1219" s="10">
        <v>8.6339888567578621E-5</v>
      </c>
      <c r="C1219" s="10">
        <v>2.9137519669007502E-5</v>
      </c>
      <c r="D1219" s="10">
        <v>4.4852454853662632E-5</v>
      </c>
      <c r="E1219" s="10">
        <v>4.2076516114599228E-5</v>
      </c>
      <c r="F1219" s="10">
        <v>3.6859865456274667E-5</v>
      </c>
      <c r="G1219" s="10">
        <v>3.0182421432119321E-5</v>
      </c>
      <c r="H1219" s="10">
        <v>4.9527674937020988E-5</v>
      </c>
      <c r="I1219" s="10">
        <v>4.175175994636218E-5</v>
      </c>
      <c r="J1219" s="10">
        <v>4.0087326014395558E-5</v>
      </c>
      <c r="K1219">
        <v>4.0514569641443491E-5</v>
      </c>
      <c r="L1219">
        <v>3.5464579103988082E-5</v>
      </c>
      <c r="M1219">
        <v>3.1431129631189922E-5</v>
      </c>
      <c r="N1219">
        <v>8.9338956319990541E-5</v>
      </c>
      <c r="O1219">
        <v>3.0912587899223943E-5</v>
      </c>
      <c r="P1219">
        <v>4.7081923619227438E-5</v>
      </c>
      <c r="Q1219">
        <v>2.7454750536837871E-5</v>
      </c>
      <c r="R1219">
        <v>4.7907883876858532E-5</v>
      </c>
      <c r="S1219">
        <v>1.42805943622899E-4</v>
      </c>
      <c r="T1219">
        <v>3.9996961748913887E-5</v>
      </c>
    </row>
    <row r="1220" spans="1:20">
      <c r="A1220" s="10">
        <v>1214</v>
      </c>
      <c r="B1220" s="10">
        <v>4.7853196099735453E-5</v>
      </c>
      <c r="C1220" s="10">
        <v>2.741452963956153E-5</v>
      </c>
      <c r="D1220" s="10">
        <v>3.582341807465773E-5</v>
      </c>
      <c r="E1220" s="10">
        <v>1.6301244034762079E-5</v>
      </c>
      <c r="F1220" s="10">
        <v>2.773165837080712E-5</v>
      </c>
      <c r="G1220" s="10">
        <v>2.212347215574969E-5</v>
      </c>
      <c r="H1220" s="10">
        <v>4.4562626773590207E-5</v>
      </c>
      <c r="I1220" s="10">
        <v>2.7493060452623141E-5</v>
      </c>
      <c r="J1220" s="10">
        <v>3.6107750074400708E-5</v>
      </c>
      <c r="K1220">
        <v>2.79354380785077E-5</v>
      </c>
      <c r="L1220">
        <v>4.404802836493419E-5</v>
      </c>
      <c r="M1220">
        <v>2.422655366852563E-5</v>
      </c>
      <c r="N1220">
        <v>5.7950305274888802E-5</v>
      </c>
      <c r="O1220">
        <v>2.4683058568406839E-5</v>
      </c>
      <c r="P1220">
        <v>5.5231768850992082E-5</v>
      </c>
      <c r="Q1220">
        <v>2.9759292330879272E-5</v>
      </c>
      <c r="R1220">
        <v>2.6795076674972561E-5</v>
      </c>
      <c r="S1220">
        <v>1.4365625385768271E-4</v>
      </c>
      <c r="T1220">
        <v>2.2904303849790461E-5</v>
      </c>
    </row>
    <row r="1221" spans="1:20">
      <c r="A1221" s="10">
        <v>1215</v>
      </c>
      <c r="B1221" s="10">
        <v>2.1397407108783271E-5</v>
      </c>
      <c r="C1221" s="10">
        <v>2.630330258214022E-5</v>
      </c>
      <c r="D1221" s="10">
        <v>3.2024568642741039E-5</v>
      </c>
      <c r="E1221" s="10">
        <v>1.17500274039335E-5</v>
      </c>
      <c r="F1221" s="10">
        <v>2.6130184321432031E-5</v>
      </c>
      <c r="G1221" s="10">
        <v>1.6806172320724311E-5</v>
      </c>
      <c r="H1221" s="10">
        <v>3.2195136612555347E-5</v>
      </c>
      <c r="I1221" s="10">
        <v>1.87362206163177E-5</v>
      </c>
      <c r="J1221" s="10">
        <v>2.8502147663805461E-5</v>
      </c>
      <c r="K1221">
        <v>1.928849414327852E-5</v>
      </c>
      <c r="L1221">
        <v>2.7910259164776769E-5</v>
      </c>
      <c r="M1221">
        <v>2.0200958015384789E-5</v>
      </c>
      <c r="N1221">
        <v>3.2107917603157502E-5</v>
      </c>
      <c r="O1221">
        <v>1.5653997643114751E-5</v>
      </c>
      <c r="P1221">
        <v>3.9105239322491707E-5</v>
      </c>
      <c r="Q1221">
        <v>3.3238087746968087E-5</v>
      </c>
      <c r="R1221">
        <v>1.500774286496678E-5</v>
      </c>
      <c r="S1221">
        <v>1.4401941624935991E-4</v>
      </c>
      <c r="T1221">
        <v>1.032533903945286E-4</v>
      </c>
    </row>
    <row r="1222" spans="1:20">
      <c r="A1222" s="10">
        <v>1216</v>
      </c>
      <c r="B1222" s="10">
        <v>1.2524536825356221E-5</v>
      </c>
      <c r="C1222" s="10">
        <v>3.6851126774164507E-5</v>
      </c>
      <c r="D1222" s="10">
        <v>3.9226928500962267E-5</v>
      </c>
      <c r="E1222" s="10">
        <v>1.4033445086952499E-5</v>
      </c>
      <c r="F1222" s="10">
        <v>1.1750680036524601E-5</v>
      </c>
      <c r="G1222" s="10">
        <v>1.3136573610640211E-5</v>
      </c>
      <c r="H1222" s="10">
        <v>2.631842806968009E-5</v>
      </c>
      <c r="I1222" s="10">
        <v>1.1780821254087421E-5</v>
      </c>
      <c r="J1222" s="10">
        <v>2.7229778896948681E-5</v>
      </c>
      <c r="K1222">
        <v>1.2005797630495061E-5</v>
      </c>
      <c r="L1222">
        <v>2.961017819169575E-5</v>
      </c>
      <c r="M1222">
        <v>1.3125819155688749E-5</v>
      </c>
      <c r="N1222">
        <v>2.042745477727737E-5</v>
      </c>
      <c r="O1222">
        <v>2.4213850526508631E-5</v>
      </c>
      <c r="P1222">
        <v>1.9684574455403812E-5</v>
      </c>
      <c r="Q1222">
        <v>2.8529063817259349E-5</v>
      </c>
      <c r="R1222">
        <v>9.6570949391834332E-6</v>
      </c>
      <c r="S1222">
        <v>1.5204024281384161E-4</v>
      </c>
      <c r="T1222">
        <v>1.6306323993059671E-4</v>
      </c>
    </row>
    <row r="1223" spans="1:20">
      <c r="A1223" s="10">
        <v>1217</v>
      </c>
      <c r="B1223" s="10">
        <v>5.7209197288992933E-6</v>
      </c>
      <c r="C1223" s="10">
        <v>9.9436513204472129E-6</v>
      </c>
      <c r="D1223" s="10">
        <v>9.0511322646127942E-6</v>
      </c>
      <c r="E1223" s="10">
        <v>6.1538736827383907E-7</v>
      </c>
      <c r="F1223" s="10">
        <v>6.5713642067765865E-7</v>
      </c>
      <c r="G1223" s="10">
        <v>2.170104628729846E-6</v>
      </c>
      <c r="H1223" s="10">
        <v>8.0727645783084852E-6</v>
      </c>
      <c r="I1223" s="10">
        <v>2.3945757360901459E-6</v>
      </c>
      <c r="J1223" s="10">
        <v>1.334323933002791E-5</v>
      </c>
      <c r="K1223">
        <v>1.9630213506025609E-6</v>
      </c>
      <c r="L1223">
        <v>3.9340995567446536E-6</v>
      </c>
      <c r="M1223">
        <v>3.6650549626981781E-6</v>
      </c>
      <c r="N1223">
        <v>3.5487033467652389E-6</v>
      </c>
      <c r="O1223">
        <v>9.6822922340154563E-7</v>
      </c>
      <c r="P1223">
        <v>4.1333451762485579E-6</v>
      </c>
      <c r="Q1223">
        <v>1.2525095293107341E-6</v>
      </c>
      <c r="R1223">
        <v>1.5404436532124731E-6</v>
      </c>
      <c r="S1223">
        <v>1.59609946312756E-4</v>
      </c>
      <c r="T1223">
        <v>2.1541083067811961E-4</v>
      </c>
    </row>
    <row r="1224" spans="1:20">
      <c r="A1224" s="10">
        <v>1218</v>
      </c>
      <c r="B1224" s="10">
        <v>3.8189762019366843E-6</v>
      </c>
      <c r="C1224" s="10">
        <v>1.444536705033754E-6</v>
      </c>
      <c r="D1224" s="10">
        <v>2.711780694315707E-6</v>
      </c>
      <c r="E1224" s="10">
        <v>3.9780619545201559E-7</v>
      </c>
      <c r="F1224" s="10">
        <v>0</v>
      </c>
      <c r="G1224" s="10">
        <v>4.7313738863258541E-6</v>
      </c>
      <c r="H1224" s="10">
        <v>1.122173049158601E-6</v>
      </c>
      <c r="I1224" s="10">
        <v>1.608584228878718E-6</v>
      </c>
      <c r="J1224" s="10">
        <v>1.827011043788715E-5</v>
      </c>
      <c r="K1224">
        <v>4.3063644922344828E-7</v>
      </c>
      <c r="L1224">
        <v>2.7356452389520351E-6</v>
      </c>
      <c r="M1224">
        <v>1.529869463335513E-6</v>
      </c>
      <c r="N1224">
        <v>1.6210160918236691E-6</v>
      </c>
      <c r="O1224">
        <v>4.6358363071823991E-7</v>
      </c>
      <c r="P1224">
        <v>1.7513176199744389E-6</v>
      </c>
      <c r="Q1224">
        <v>0</v>
      </c>
      <c r="R1224">
        <v>1.7829788666628589E-7</v>
      </c>
      <c r="S1224">
        <v>1.5486688673042401E-4</v>
      </c>
      <c r="T1224">
        <v>3.0248253389025088E-4</v>
      </c>
    </row>
    <row r="1225" spans="1:20">
      <c r="A1225" s="10">
        <v>1219</v>
      </c>
      <c r="B1225" s="10">
        <v>0</v>
      </c>
      <c r="C1225" s="10">
        <v>4.4223174979433808E-7</v>
      </c>
      <c r="D1225" s="10">
        <v>1.3485846736727799E-6</v>
      </c>
      <c r="E1225" s="10">
        <v>0</v>
      </c>
      <c r="F1225" s="10">
        <v>0</v>
      </c>
      <c r="G1225" s="10">
        <v>5.2227945500821958E-7</v>
      </c>
      <c r="H1225" s="10">
        <v>6.7476069918658615E-7</v>
      </c>
      <c r="I1225" s="10">
        <v>2.3927007508362312E-7</v>
      </c>
      <c r="J1225" s="10">
        <v>5.4374855982764297E-6</v>
      </c>
      <c r="K1225">
        <v>4.3506079630451121E-7</v>
      </c>
      <c r="L1225">
        <v>0</v>
      </c>
      <c r="M1225">
        <v>8.3181660984371091E-7</v>
      </c>
      <c r="N1225">
        <v>8.2300090469281365E-7</v>
      </c>
      <c r="O1225">
        <v>1.0454045250021789E-7</v>
      </c>
      <c r="P1225">
        <v>4.2769210535658261E-7</v>
      </c>
      <c r="Q1225">
        <v>0</v>
      </c>
      <c r="R1225">
        <v>0</v>
      </c>
      <c r="S1225">
        <v>1.551029449243389E-4</v>
      </c>
      <c r="T1225">
        <v>2.9400567513228429E-4</v>
      </c>
    </row>
    <row r="1226" spans="1:20">
      <c r="A1226" s="10">
        <v>1220</v>
      </c>
      <c r="B1226" s="10">
        <v>0</v>
      </c>
      <c r="C1226" s="10">
        <v>6.1583613614251361E-7</v>
      </c>
      <c r="D1226" s="10">
        <v>5.1673910087796376E-7</v>
      </c>
      <c r="E1226" s="10">
        <v>0</v>
      </c>
      <c r="F1226" s="10">
        <v>0</v>
      </c>
      <c r="G1226" s="10">
        <v>2.355222339562691E-7</v>
      </c>
      <c r="H1226" s="10">
        <v>5.4997872663166057E-7</v>
      </c>
      <c r="I1226" s="10">
        <v>1.4929389519465471E-7</v>
      </c>
      <c r="J1226" s="10">
        <v>3.2747722261125291E-7</v>
      </c>
      <c r="K1226">
        <v>0</v>
      </c>
      <c r="L1226">
        <v>0</v>
      </c>
      <c r="M1226">
        <v>2.8124323722115282E-7</v>
      </c>
      <c r="N1226">
        <v>6.5692081768988277E-8</v>
      </c>
      <c r="O1226">
        <v>2.2776985103205158E-9</v>
      </c>
      <c r="P1226">
        <v>0</v>
      </c>
      <c r="Q1226">
        <v>0</v>
      </c>
      <c r="R1226">
        <v>0</v>
      </c>
      <c r="S1226">
        <v>1.6007210175554931E-4</v>
      </c>
      <c r="T1226">
        <v>2.6457895957901441E-4</v>
      </c>
    </row>
    <row r="1227" spans="1:20">
      <c r="A1227" s="10">
        <v>1221</v>
      </c>
      <c r="B1227" s="10">
        <v>0</v>
      </c>
      <c r="C1227" s="10">
        <v>0</v>
      </c>
      <c r="D1227" s="10">
        <v>5.9172445914328228E-8</v>
      </c>
      <c r="E1227" s="10">
        <v>0</v>
      </c>
      <c r="F1227" s="10">
        <v>0</v>
      </c>
      <c r="G1227" s="10">
        <v>0</v>
      </c>
      <c r="H1227" s="10">
        <v>7.5343833011940944E-9</v>
      </c>
      <c r="I1227" s="10">
        <v>2.3112298969681052E-9</v>
      </c>
      <c r="J1227" s="10">
        <v>8.4833774782720516E-9</v>
      </c>
      <c r="K1227">
        <v>0</v>
      </c>
      <c r="L1227">
        <v>0</v>
      </c>
      <c r="M1227">
        <v>1.543310622125889E-8</v>
      </c>
      <c r="N1227">
        <v>3.5789747626798299E-10</v>
      </c>
      <c r="O1227">
        <v>1.1654134512299159E-8</v>
      </c>
      <c r="P1227">
        <v>0</v>
      </c>
      <c r="Q1227">
        <v>0</v>
      </c>
      <c r="R1227">
        <v>0</v>
      </c>
      <c r="S1227">
        <v>1.588486695204188E-4</v>
      </c>
      <c r="T1227">
        <v>3.1339881613781222E-4</v>
      </c>
    </row>
    <row r="1228" spans="1:20">
      <c r="A1228" s="10">
        <v>1222</v>
      </c>
      <c r="B1228" s="10">
        <v>0</v>
      </c>
      <c r="C1228" s="10">
        <v>0</v>
      </c>
      <c r="D1228" s="10">
        <v>2.32754552055549E-9</v>
      </c>
      <c r="E1228" s="10">
        <v>0</v>
      </c>
      <c r="F1228" s="10">
        <v>0</v>
      </c>
      <c r="G1228" s="10">
        <v>0</v>
      </c>
      <c r="H1228" s="10">
        <v>0</v>
      </c>
      <c r="I1228" s="10">
        <v>0</v>
      </c>
      <c r="J1228" s="10">
        <v>2.8277924927573498E-9</v>
      </c>
      <c r="K1228">
        <v>0</v>
      </c>
      <c r="L1228">
        <v>0</v>
      </c>
      <c r="M1228">
        <v>3.8762220276650224E-9</v>
      </c>
      <c r="N1228">
        <v>6.4421545728236946E-10</v>
      </c>
      <c r="O1228">
        <v>0</v>
      </c>
      <c r="P1228">
        <v>0</v>
      </c>
      <c r="Q1228">
        <v>0</v>
      </c>
      <c r="R1228">
        <v>0</v>
      </c>
      <c r="S1228">
        <v>1.649453862865268E-4</v>
      </c>
      <c r="T1228">
        <v>3.038191623594908E-4</v>
      </c>
    </row>
    <row r="1229" spans="1:20">
      <c r="A1229" s="10">
        <v>1223</v>
      </c>
      <c r="B1229" s="10">
        <v>0</v>
      </c>
      <c r="C1229" s="10">
        <v>0</v>
      </c>
      <c r="D1229" s="10">
        <v>1.4397188786941181E-10</v>
      </c>
      <c r="E1229" s="10">
        <v>0</v>
      </c>
      <c r="F1229" s="10">
        <v>0</v>
      </c>
      <c r="G1229" s="10">
        <v>0</v>
      </c>
      <c r="H1229" s="10">
        <v>0</v>
      </c>
      <c r="I1229" s="10">
        <v>0</v>
      </c>
      <c r="J1229" s="10">
        <v>0</v>
      </c>
      <c r="K1229">
        <v>0</v>
      </c>
      <c r="L1229">
        <v>0</v>
      </c>
      <c r="M1229">
        <v>0</v>
      </c>
      <c r="N1229">
        <v>8.7684881685655831E-10</v>
      </c>
      <c r="O1229">
        <v>0</v>
      </c>
      <c r="P1229">
        <v>0</v>
      </c>
      <c r="Q1229">
        <v>0</v>
      </c>
      <c r="R1229">
        <v>0</v>
      </c>
      <c r="S1229">
        <v>1.629679587883924E-4</v>
      </c>
      <c r="T1229">
        <v>2.7507195063357251E-4</v>
      </c>
    </row>
    <row r="1230" spans="1:20">
      <c r="A1230" s="10">
        <v>1224</v>
      </c>
      <c r="B1230" s="10">
        <v>0</v>
      </c>
      <c r="C1230" s="10">
        <v>0</v>
      </c>
      <c r="D1230" s="10">
        <v>9.5981258579607837E-11</v>
      </c>
      <c r="E1230" s="10">
        <v>0</v>
      </c>
      <c r="F1230" s="10">
        <v>0</v>
      </c>
      <c r="G1230" s="10">
        <v>0</v>
      </c>
      <c r="H1230" s="10">
        <v>0</v>
      </c>
      <c r="I1230" s="10">
        <v>0</v>
      </c>
      <c r="J1230" s="10">
        <v>0</v>
      </c>
      <c r="K1230">
        <v>0</v>
      </c>
      <c r="L1230">
        <v>0</v>
      </c>
      <c r="M1230">
        <v>0</v>
      </c>
      <c r="N1230">
        <v>7.6947957397616349E-10</v>
      </c>
      <c r="O1230">
        <v>0</v>
      </c>
      <c r="P1230">
        <v>0</v>
      </c>
      <c r="Q1230">
        <v>0</v>
      </c>
      <c r="R1230">
        <v>0</v>
      </c>
      <c r="S1230">
        <v>1.5315144428109661E-4</v>
      </c>
      <c r="T1230">
        <v>2.7744878513758008E-4</v>
      </c>
    </row>
    <row r="1231" spans="1:20">
      <c r="A1231" s="10">
        <v>1225</v>
      </c>
      <c r="B1231" s="10">
        <v>0</v>
      </c>
      <c r="C1231" s="10">
        <v>0</v>
      </c>
      <c r="D1231" s="10">
        <v>4.7990629289803918E-11</v>
      </c>
      <c r="E1231" s="10">
        <v>0</v>
      </c>
      <c r="F1231" s="10">
        <v>0</v>
      </c>
      <c r="G1231" s="10">
        <v>0</v>
      </c>
      <c r="H1231" s="10">
        <v>0</v>
      </c>
      <c r="I1231" s="10">
        <v>0</v>
      </c>
      <c r="J1231" s="10">
        <v>1.595581914038335E-7</v>
      </c>
      <c r="K1231">
        <v>0</v>
      </c>
      <c r="L1231">
        <v>0</v>
      </c>
      <c r="M1231">
        <v>0</v>
      </c>
      <c r="N1231">
        <v>7.6947957397616349E-10</v>
      </c>
      <c r="O1231">
        <v>0</v>
      </c>
      <c r="P1231">
        <v>0</v>
      </c>
      <c r="Q1231">
        <v>0</v>
      </c>
      <c r="R1231">
        <v>0</v>
      </c>
      <c r="S1231">
        <v>1.499646835530802E-4</v>
      </c>
      <c r="T1231">
        <v>2.4736797641830848E-4</v>
      </c>
    </row>
    <row r="1232" spans="1:20">
      <c r="A1232" s="10">
        <v>1226</v>
      </c>
      <c r="B1232" s="10">
        <v>0</v>
      </c>
      <c r="C1232" s="10">
        <v>0</v>
      </c>
      <c r="D1232" s="10">
        <v>9.5981258579607837E-11</v>
      </c>
      <c r="E1232" s="10">
        <v>0</v>
      </c>
      <c r="F1232" s="10">
        <v>0</v>
      </c>
      <c r="G1232" s="10">
        <v>0</v>
      </c>
      <c r="H1232" s="10">
        <v>0</v>
      </c>
      <c r="I1232" s="10">
        <v>0</v>
      </c>
      <c r="J1232" s="10">
        <v>3.3344386477097092E-8</v>
      </c>
      <c r="K1232">
        <v>0</v>
      </c>
      <c r="L1232">
        <v>0</v>
      </c>
      <c r="M1232">
        <v>0</v>
      </c>
      <c r="N1232">
        <v>7.1579495253596607E-10</v>
      </c>
      <c r="O1232">
        <v>0</v>
      </c>
      <c r="P1232">
        <v>0</v>
      </c>
      <c r="Q1232">
        <v>0</v>
      </c>
      <c r="R1232">
        <v>0</v>
      </c>
      <c r="S1232">
        <v>1.6196078346421969E-4</v>
      </c>
      <c r="T1232">
        <v>2.5481498826725478E-4</v>
      </c>
    </row>
    <row r="1233" spans="1:20">
      <c r="A1233" s="10">
        <v>1227</v>
      </c>
      <c r="B1233" s="10">
        <v>0</v>
      </c>
      <c r="C1233" s="10">
        <v>4.9929108541530859E-8</v>
      </c>
      <c r="D1233" s="10">
        <v>9.5981258579607837E-11</v>
      </c>
      <c r="E1233" s="10">
        <v>0</v>
      </c>
      <c r="F1233" s="10">
        <v>0</v>
      </c>
      <c r="G1233" s="10">
        <v>0</v>
      </c>
      <c r="H1233" s="10">
        <v>0</v>
      </c>
      <c r="I1233" s="10">
        <v>0</v>
      </c>
      <c r="J1233" s="10">
        <v>0</v>
      </c>
      <c r="K1233">
        <v>0</v>
      </c>
      <c r="L1233">
        <v>0</v>
      </c>
      <c r="M1233">
        <v>0</v>
      </c>
      <c r="N1233">
        <v>7.5158470016276428E-10</v>
      </c>
      <c r="O1233">
        <v>0</v>
      </c>
      <c r="P1233">
        <v>0</v>
      </c>
      <c r="Q1233">
        <v>0</v>
      </c>
      <c r="R1233">
        <v>0</v>
      </c>
      <c r="S1233">
        <v>1.5890284516775139E-4</v>
      </c>
      <c r="T1233">
        <v>2.7234591019059668E-4</v>
      </c>
    </row>
    <row r="1234" spans="1:20">
      <c r="A1234" s="10">
        <v>1228</v>
      </c>
      <c r="B1234" s="10">
        <v>0</v>
      </c>
      <c r="C1234" s="10">
        <v>0</v>
      </c>
      <c r="D1234" s="10">
        <v>4.7990629289803918E-11</v>
      </c>
      <c r="E1234" s="10">
        <v>0</v>
      </c>
      <c r="F1234" s="10">
        <v>0</v>
      </c>
      <c r="G1234" s="10">
        <v>0</v>
      </c>
      <c r="H1234" s="10">
        <v>0</v>
      </c>
      <c r="I1234" s="10">
        <v>0</v>
      </c>
      <c r="J1234" s="10">
        <v>0</v>
      </c>
      <c r="K1234">
        <v>0</v>
      </c>
      <c r="L1234">
        <v>0</v>
      </c>
      <c r="M1234">
        <v>0</v>
      </c>
      <c r="N1234">
        <v>8.052693216029618E-10</v>
      </c>
      <c r="O1234">
        <v>0</v>
      </c>
      <c r="P1234">
        <v>0</v>
      </c>
      <c r="Q1234">
        <v>0</v>
      </c>
      <c r="R1234">
        <v>0</v>
      </c>
      <c r="S1234">
        <v>1.573950517558662E-4</v>
      </c>
      <c r="T1234">
        <v>2.5280788526365819E-4</v>
      </c>
    </row>
    <row r="1235" spans="1:20">
      <c r="A1235" s="10">
        <v>1229</v>
      </c>
      <c r="B1235" s="10">
        <v>0</v>
      </c>
      <c r="C1235" s="10">
        <v>0</v>
      </c>
      <c r="D1235" s="10">
        <v>9.5981258579607837E-11</v>
      </c>
      <c r="E1235" s="10">
        <v>0</v>
      </c>
      <c r="F1235" s="10">
        <v>0</v>
      </c>
      <c r="G1235" s="10">
        <v>0</v>
      </c>
      <c r="H1235" s="10">
        <v>0</v>
      </c>
      <c r="I1235" s="10">
        <v>0</v>
      </c>
      <c r="J1235" s="10">
        <v>0</v>
      </c>
      <c r="K1235">
        <v>0</v>
      </c>
      <c r="L1235">
        <v>1.154816682406195E-9</v>
      </c>
      <c r="M1235">
        <v>0</v>
      </c>
      <c r="N1235">
        <v>8.231641954163609E-10</v>
      </c>
      <c r="O1235">
        <v>0</v>
      </c>
      <c r="P1235">
        <v>0</v>
      </c>
      <c r="Q1235">
        <v>0</v>
      </c>
      <c r="R1235">
        <v>0</v>
      </c>
      <c r="S1235">
        <v>1.6508323487444081E-4</v>
      </c>
      <c r="T1235">
        <v>2.9660489566772809E-4</v>
      </c>
    </row>
    <row r="1236" spans="1:20">
      <c r="A1236" s="10">
        <v>1230</v>
      </c>
      <c r="B1236" s="10">
        <v>1.965730875725539E-9</v>
      </c>
      <c r="C1236" s="10">
        <v>0</v>
      </c>
      <c r="D1236" s="10">
        <v>2.7834564988086271E-10</v>
      </c>
      <c r="E1236" s="10">
        <v>6.4407155502812748E-10</v>
      </c>
      <c r="F1236" s="10">
        <v>0</v>
      </c>
      <c r="G1236" s="10">
        <v>4.7346862728423341E-10</v>
      </c>
      <c r="H1236" s="10">
        <v>9.334634178470558E-10</v>
      </c>
      <c r="I1236" s="10">
        <v>2.4701269523846621E-10</v>
      </c>
      <c r="J1236" s="10">
        <v>0</v>
      </c>
      <c r="K1236">
        <v>0</v>
      </c>
      <c r="L1236">
        <v>3.4644500472185851E-10</v>
      </c>
      <c r="M1236">
        <v>8.9727361751505146E-10</v>
      </c>
      <c r="N1236">
        <v>6.7329462722914306E-9</v>
      </c>
      <c r="O1236">
        <v>1.5677979015024591E-9</v>
      </c>
      <c r="P1236">
        <v>9.19719251985024E-9</v>
      </c>
      <c r="Q1236">
        <v>0</v>
      </c>
      <c r="R1236">
        <v>9.4609881336772829E-10</v>
      </c>
      <c r="S1236">
        <v>1.5818692466916401E-4</v>
      </c>
      <c r="T1236">
        <v>2.4169429925873911E-4</v>
      </c>
    </row>
    <row r="1237" spans="1:20">
      <c r="A1237" s="10">
        <v>1231</v>
      </c>
      <c r="B1237" s="10">
        <v>4.4813100577271382E-7</v>
      </c>
      <c r="C1237" s="10">
        <v>5.9786822668710737E-7</v>
      </c>
      <c r="D1237" s="10">
        <v>8.7895437427142004E-8</v>
      </c>
      <c r="E1237" s="10">
        <v>6.7984052888772519E-8</v>
      </c>
      <c r="F1237" s="10">
        <v>5.9334488174794947E-8</v>
      </c>
      <c r="G1237" s="10">
        <v>4.3458927748616128E-7</v>
      </c>
      <c r="H1237" s="10">
        <v>3.5469526254487569E-7</v>
      </c>
      <c r="I1237" s="10">
        <v>1.119617542838774E-7</v>
      </c>
      <c r="J1237" s="10">
        <v>1.4808913635195851E-7</v>
      </c>
      <c r="K1237">
        <v>1.0426711287704729E-7</v>
      </c>
      <c r="L1237">
        <v>1.5246467249467789E-7</v>
      </c>
      <c r="M1237">
        <v>1.158766067867463E-7</v>
      </c>
      <c r="N1237">
        <v>1.8648024315020591E-7</v>
      </c>
      <c r="O1237">
        <v>6.9318584722640071E-8</v>
      </c>
      <c r="P1237">
        <v>5.8259457444706521E-7</v>
      </c>
      <c r="Q1237">
        <v>4.1822944935814842E-7</v>
      </c>
      <c r="R1237">
        <v>9.4715621792384518E-7</v>
      </c>
      <c r="S1237">
        <v>1.787579462940153E-4</v>
      </c>
      <c r="T1237">
        <v>2.110146559952482E-4</v>
      </c>
    </row>
    <row r="1238" spans="1:20">
      <c r="A1238" s="10">
        <v>1232</v>
      </c>
      <c r="B1238" s="10">
        <v>3.1969892814476781E-6</v>
      </c>
      <c r="C1238" s="10">
        <v>1.0757138840345561E-5</v>
      </c>
      <c r="D1238" s="10">
        <v>7.7004294045397365E-6</v>
      </c>
      <c r="E1238" s="10">
        <v>3.1317404299354281E-6</v>
      </c>
      <c r="F1238" s="10">
        <v>4.1343045671239519E-6</v>
      </c>
      <c r="G1238" s="10">
        <v>8.5659593681479324E-6</v>
      </c>
      <c r="H1238" s="10">
        <v>5.9110320760944481E-6</v>
      </c>
      <c r="I1238" s="10">
        <v>5.0822370908961319E-6</v>
      </c>
      <c r="J1238" s="10">
        <v>4.0486094242242977E-6</v>
      </c>
      <c r="K1238">
        <v>8.5467447636961159E-6</v>
      </c>
      <c r="L1238">
        <v>4.8835753978104976E-6</v>
      </c>
      <c r="M1238">
        <v>2.689033920689153E-6</v>
      </c>
      <c r="N1238">
        <v>9.8742593955392778E-6</v>
      </c>
      <c r="O1238">
        <v>9.4805942416274245E-6</v>
      </c>
      <c r="P1238">
        <v>6.0689237911896507E-6</v>
      </c>
      <c r="Q1238">
        <v>6.3739008483704971E-6</v>
      </c>
      <c r="R1238">
        <v>7.8191449488203406E-6</v>
      </c>
      <c r="S1238">
        <v>1.8713456852744879E-4</v>
      </c>
      <c r="T1238">
        <v>2.6014587253845629E-4</v>
      </c>
    </row>
    <row r="1239" spans="1:20">
      <c r="A1239" s="10">
        <v>1233</v>
      </c>
      <c r="B1239" s="10">
        <v>2.7220612840200269E-5</v>
      </c>
      <c r="C1239" s="10">
        <v>3.16443835633164E-5</v>
      </c>
      <c r="D1239" s="10">
        <v>2.4877709347410589E-5</v>
      </c>
      <c r="E1239" s="10">
        <v>1.8365734895460361E-5</v>
      </c>
      <c r="F1239" s="10">
        <v>1.397368981367249E-5</v>
      </c>
      <c r="G1239" s="10">
        <v>2.196043418088162E-5</v>
      </c>
      <c r="H1239" s="10">
        <v>2.8147339190957639E-5</v>
      </c>
      <c r="I1239" s="10">
        <v>2.6332759485522979E-5</v>
      </c>
      <c r="J1239" s="10">
        <v>1.116019412984109E-5</v>
      </c>
      <c r="K1239">
        <v>5.9723413247409867E-5</v>
      </c>
      <c r="L1239">
        <v>2.4283311975135109E-5</v>
      </c>
      <c r="M1239">
        <v>2.9916599957619449E-5</v>
      </c>
      <c r="N1239">
        <v>4.3892307145568181E-5</v>
      </c>
      <c r="O1239">
        <v>3.8159598997763051E-5</v>
      </c>
      <c r="P1239">
        <v>3.0545326162169619E-5</v>
      </c>
      <c r="Q1239">
        <v>2.1536534069906469E-5</v>
      </c>
      <c r="R1239">
        <v>2.8250844484388619E-5</v>
      </c>
      <c r="S1239">
        <v>1.8796226175414501E-4</v>
      </c>
      <c r="T1239">
        <v>2.4333620576300511E-4</v>
      </c>
    </row>
    <row r="1240" spans="1:20">
      <c r="A1240" s="10">
        <v>1234</v>
      </c>
      <c r="B1240" s="10">
        <v>8.9189493641406332E-5</v>
      </c>
      <c r="C1240" s="10">
        <v>5.4009970063626077E-5</v>
      </c>
      <c r="D1240" s="10">
        <v>3.8108904607703627E-5</v>
      </c>
      <c r="E1240" s="10">
        <v>3.0002739242764189E-5</v>
      </c>
      <c r="F1240" s="10">
        <v>4.426430816227915E-5</v>
      </c>
      <c r="G1240" s="10">
        <v>3.749950407964434E-5</v>
      </c>
      <c r="H1240" s="10">
        <v>4.0436593449284191E-5</v>
      </c>
      <c r="I1240" s="10">
        <v>4.8006515743401322E-5</v>
      </c>
      <c r="J1240" s="10">
        <v>2.9109562204237231E-5</v>
      </c>
      <c r="K1240">
        <v>3.3709825511944838E-5</v>
      </c>
      <c r="L1240">
        <v>3.8447672687562703E-5</v>
      </c>
      <c r="M1240">
        <v>3.7957809094906283E-5</v>
      </c>
      <c r="N1240">
        <v>3.0656994523789418E-5</v>
      </c>
      <c r="O1240">
        <v>3.3111685397602702E-5</v>
      </c>
      <c r="P1240">
        <v>5.1162260345977357E-5</v>
      </c>
      <c r="Q1240">
        <v>4.728096375386804E-5</v>
      </c>
      <c r="R1240">
        <v>5.5752448274679208E-5</v>
      </c>
      <c r="S1240">
        <v>1.8971645450137429E-4</v>
      </c>
      <c r="T1240">
        <v>1.3189192493118099E-4</v>
      </c>
    </row>
    <row r="1241" spans="1:20">
      <c r="A1241" s="10">
        <v>1235</v>
      </c>
      <c r="B1241" s="10">
        <v>5.0429014424453847E-5</v>
      </c>
      <c r="C1241" s="10">
        <v>5.2839679936622583E-5</v>
      </c>
      <c r="D1241" s="10">
        <v>4.2405826585353161E-5</v>
      </c>
      <c r="E1241" s="10">
        <v>3.6839708315998747E-5</v>
      </c>
      <c r="F1241" s="10">
        <v>3.8343896218257778E-5</v>
      </c>
      <c r="G1241" s="10">
        <v>4.5199662618006991E-5</v>
      </c>
      <c r="H1241" s="10">
        <v>4.1828270722366908E-5</v>
      </c>
      <c r="I1241" s="10">
        <v>4.8899290405408733E-5</v>
      </c>
      <c r="J1241" s="10">
        <v>2.9640733567829901E-5</v>
      </c>
      <c r="K1241">
        <v>4.6433866731638433E-5</v>
      </c>
      <c r="L1241">
        <v>4.388903897818392E-5</v>
      </c>
      <c r="M1241">
        <v>5.4384683533055013E-5</v>
      </c>
      <c r="N1241">
        <v>2.9721535521475531E-5</v>
      </c>
      <c r="O1241">
        <v>3.9636525323792453E-5</v>
      </c>
      <c r="P1241">
        <v>5.9576287004260452E-5</v>
      </c>
      <c r="Q1241">
        <v>4.0923378107906761E-5</v>
      </c>
      <c r="R1241">
        <v>6.0004856349974598E-5</v>
      </c>
      <c r="S1241">
        <v>1.7681951097619781E-4</v>
      </c>
      <c r="T1241">
        <v>9.7567340362472374E-5</v>
      </c>
    </row>
    <row r="1242" spans="1:20">
      <c r="A1242" s="10">
        <v>1236</v>
      </c>
      <c r="B1242" s="10">
        <v>8.166951599779467E-5</v>
      </c>
      <c r="C1242" s="10">
        <v>4.7865542865255763E-5</v>
      </c>
      <c r="D1242" s="10">
        <v>3.8095019119001487E-5</v>
      </c>
      <c r="E1242" s="10">
        <v>3.6092079255944323E-5</v>
      </c>
      <c r="F1242" s="10">
        <v>5.7775188968188233E-5</v>
      </c>
      <c r="G1242" s="10">
        <v>4.3582549460262788E-5</v>
      </c>
      <c r="H1242" s="10">
        <v>3.6041922688513467E-5</v>
      </c>
      <c r="I1242" s="10">
        <v>5.0145541678821062E-5</v>
      </c>
      <c r="J1242" s="10">
        <v>2.8744594344406381E-5</v>
      </c>
      <c r="K1242">
        <v>6.9306340097490904E-5</v>
      </c>
      <c r="L1242">
        <v>3.9162533084389188E-5</v>
      </c>
      <c r="M1242">
        <v>5.7931172759934747E-5</v>
      </c>
      <c r="N1242">
        <v>8.1958864304829791E-5</v>
      </c>
      <c r="O1242">
        <v>4.4346329352904451E-5</v>
      </c>
      <c r="P1242">
        <v>5.0718393867568617E-5</v>
      </c>
      <c r="Q1242">
        <v>5.3185536665207628E-5</v>
      </c>
      <c r="R1242">
        <v>6.6038726751187869E-5</v>
      </c>
      <c r="S1242">
        <v>1.6818707336600111E-4</v>
      </c>
      <c r="T1242">
        <v>2.16537196305526E-4</v>
      </c>
    </row>
    <row r="1243" spans="1:20">
      <c r="A1243" s="10">
        <v>1237</v>
      </c>
      <c r="B1243" s="10">
        <v>4.5294710823367767E-5</v>
      </c>
      <c r="C1243" s="10">
        <v>4.9559668176294443E-5</v>
      </c>
      <c r="D1243" s="10">
        <v>3.7531147821215152E-5</v>
      </c>
      <c r="E1243" s="10">
        <v>4.5841436389516147E-5</v>
      </c>
      <c r="F1243" s="10">
        <v>4.6810119840351693E-5</v>
      </c>
      <c r="G1243" s="10">
        <v>3.8906891468121243E-5</v>
      </c>
      <c r="H1243" s="10">
        <v>4.4668460272212318E-5</v>
      </c>
      <c r="I1243" s="10">
        <v>5.2713452434590391E-5</v>
      </c>
      <c r="J1243" s="10">
        <v>2.6670909305889449E-5</v>
      </c>
      <c r="K1243">
        <v>6.048971016184995E-5</v>
      </c>
      <c r="L1243">
        <v>4.9308232788502927E-5</v>
      </c>
      <c r="M1243">
        <v>3.7323294878091557E-5</v>
      </c>
      <c r="N1243">
        <v>1.448699887351283E-4</v>
      </c>
      <c r="O1243">
        <v>4.9265103356653128E-5</v>
      </c>
      <c r="P1243">
        <v>5.1808057302518961E-5</v>
      </c>
      <c r="Q1243">
        <v>4.5321064399272287E-5</v>
      </c>
      <c r="R1243">
        <v>5.0634818921341197E-5</v>
      </c>
      <c r="S1243">
        <v>1.6551263095229861E-4</v>
      </c>
      <c r="T1243">
        <v>1.5101254249655981E-4</v>
      </c>
    </row>
    <row r="1244" spans="1:20">
      <c r="A1244" s="10">
        <v>1238</v>
      </c>
      <c r="B1244" s="10">
        <v>3.9240278270764013E-5</v>
      </c>
      <c r="C1244" s="10">
        <v>4.8200768651902137E-5</v>
      </c>
      <c r="D1244" s="10">
        <v>4.5404327894243659E-5</v>
      </c>
      <c r="E1244" s="10">
        <v>4.4986557914271761E-5</v>
      </c>
      <c r="F1244" s="10">
        <v>3.8266009256315653E-5</v>
      </c>
      <c r="G1244" s="10">
        <v>3.3487298736171088E-5</v>
      </c>
      <c r="H1244" s="10">
        <v>5.0947504049921863E-5</v>
      </c>
      <c r="I1244" s="10">
        <v>4.5396581050030367E-5</v>
      </c>
      <c r="J1244" s="10">
        <v>2.44913092995563E-5</v>
      </c>
      <c r="K1244">
        <v>7.0016902528562589E-5</v>
      </c>
      <c r="L1244">
        <v>7.0030797440315311E-5</v>
      </c>
      <c r="M1244">
        <v>4.6951470588090859E-5</v>
      </c>
      <c r="N1244">
        <v>5.3171555276234257E-5</v>
      </c>
      <c r="O1244">
        <v>3.9097270263402731E-5</v>
      </c>
      <c r="P1244">
        <v>8.0442904577116933E-5</v>
      </c>
      <c r="Q1244">
        <v>4.4901797417169523E-5</v>
      </c>
      <c r="R1244">
        <v>5.5964930937587328E-5</v>
      </c>
      <c r="S1244">
        <v>1.5793648115338489E-4</v>
      </c>
      <c r="T1244">
        <v>8.6639588985906998E-5</v>
      </c>
    </row>
    <row r="1245" spans="1:20">
      <c r="A1245" s="10">
        <v>1239</v>
      </c>
      <c r="B1245" s="10">
        <v>2.4270625679294229E-5</v>
      </c>
      <c r="C1245" s="10">
        <v>4.1200828077404497E-5</v>
      </c>
      <c r="D1245" s="10">
        <v>3.7786667328157177E-5</v>
      </c>
      <c r="E1245" s="10">
        <v>3.7489519008633291E-5</v>
      </c>
      <c r="F1245" s="10">
        <v>2.4727271883188349E-5</v>
      </c>
      <c r="G1245" s="10">
        <v>2.992583647280968E-5</v>
      </c>
      <c r="H1245" s="10">
        <v>4.6932973764327158E-5</v>
      </c>
      <c r="I1245" s="10">
        <v>2.2330872141516129E-5</v>
      </c>
      <c r="J1245" s="10">
        <v>2.1561011685430241E-5</v>
      </c>
      <c r="K1245">
        <v>2.4657771152179339E-5</v>
      </c>
      <c r="L1245">
        <v>6.4435306428218454E-5</v>
      </c>
      <c r="M1245">
        <v>2.4991068476140389E-5</v>
      </c>
      <c r="N1245">
        <v>5.117051469667234E-5</v>
      </c>
      <c r="O1245">
        <v>1.689224721912522E-5</v>
      </c>
      <c r="P1245">
        <v>7.8225701584326622E-5</v>
      </c>
      <c r="Q1245">
        <v>3.9851321461204852E-5</v>
      </c>
      <c r="R1245">
        <v>3.570432224184233E-5</v>
      </c>
      <c r="S1245">
        <v>1.6590408924335069E-4</v>
      </c>
      <c r="T1245">
        <v>1.326258541993861E-4</v>
      </c>
    </row>
    <row r="1246" spans="1:20">
      <c r="A1246" s="10">
        <v>1240</v>
      </c>
      <c r="B1246" s="10">
        <v>1.0027329191035931E-5</v>
      </c>
      <c r="C1246" s="10">
        <v>4.3923306885178293E-5</v>
      </c>
      <c r="D1246" s="10">
        <v>2.2507498357767871E-5</v>
      </c>
      <c r="E1246" s="10">
        <v>1.6661832095355681E-5</v>
      </c>
      <c r="F1246" s="10">
        <v>1.168326714385653E-5</v>
      </c>
      <c r="G1246" s="10">
        <v>2.1392933737281489E-5</v>
      </c>
      <c r="H1246" s="10">
        <v>2.7561457544341779E-5</v>
      </c>
      <c r="I1246" s="10">
        <v>7.1066635809120932E-6</v>
      </c>
      <c r="J1246" s="10">
        <v>2.0458027688889619E-5</v>
      </c>
      <c r="K1246">
        <v>1.8848750912979881E-5</v>
      </c>
      <c r="L1246">
        <v>2.3892060083135889E-5</v>
      </c>
      <c r="M1246">
        <v>1.6901013557663279E-5</v>
      </c>
      <c r="N1246">
        <v>2.994678948246092E-5</v>
      </c>
      <c r="O1246">
        <v>4.0258087222344073E-5</v>
      </c>
      <c r="P1246">
        <v>3.248126722804746E-5</v>
      </c>
      <c r="Q1246">
        <v>2.5705314699489221E-5</v>
      </c>
      <c r="R1246">
        <v>1.125996720086033E-5</v>
      </c>
      <c r="S1246">
        <v>1.668768507803233E-4</v>
      </c>
      <c r="T1246">
        <v>2.0815051106395509E-4</v>
      </c>
    </row>
    <row r="1247" spans="1:20">
      <c r="A1247" s="10">
        <v>1241</v>
      </c>
      <c r="B1247" s="10">
        <v>3.7605791592229132E-6</v>
      </c>
      <c r="C1247" s="10">
        <v>9.0988967912613259E-6</v>
      </c>
      <c r="D1247" s="10">
        <v>4.6039864198631336E-6</v>
      </c>
      <c r="E1247" s="10">
        <v>6.0565728728180695E-7</v>
      </c>
      <c r="F1247" s="10">
        <v>2.251367762576023E-7</v>
      </c>
      <c r="G1247" s="10">
        <v>2.7963038188661728E-6</v>
      </c>
      <c r="H1247" s="10">
        <v>4.8320108737742682E-6</v>
      </c>
      <c r="I1247" s="10">
        <v>2.5012418848725949E-6</v>
      </c>
      <c r="J1247" s="10">
        <v>6.4566985987128576E-6</v>
      </c>
      <c r="K1247">
        <v>5.055971786296555E-6</v>
      </c>
      <c r="L1247">
        <v>2.4706869863824641E-6</v>
      </c>
      <c r="M1247">
        <v>4.1537020993343169E-6</v>
      </c>
      <c r="N1247">
        <v>6.8329607220345184E-6</v>
      </c>
      <c r="O1247">
        <v>2.5826380224262301E-6</v>
      </c>
      <c r="P1247">
        <v>4.0742656735594708E-6</v>
      </c>
      <c r="Q1247">
        <v>2.2258968119988531E-6</v>
      </c>
      <c r="R1247">
        <v>4.2783144869202422E-7</v>
      </c>
      <c r="S1247">
        <v>1.7960625331476461E-4</v>
      </c>
      <c r="T1247">
        <v>1.9107072811703129E-4</v>
      </c>
    </row>
    <row r="1248" spans="1:20">
      <c r="A1248" s="10">
        <v>1242</v>
      </c>
      <c r="B1248" s="10">
        <v>2.5402806303644892E-6</v>
      </c>
      <c r="C1248" s="10">
        <v>1.2423325749332799E-6</v>
      </c>
      <c r="D1248" s="10">
        <v>1.506547629628768E-6</v>
      </c>
      <c r="E1248" s="10">
        <v>7.7334591714448729E-7</v>
      </c>
      <c r="F1248" s="10">
        <v>0</v>
      </c>
      <c r="G1248" s="10">
        <v>8.0635750648581955E-6</v>
      </c>
      <c r="H1248" s="10">
        <v>5.8880913791513766E-7</v>
      </c>
      <c r="I1248" s="10">
        <v>2.480630047747697E-6</v>
      </c>
      <c r="J1248" s="10">
        <v>1.6813995249591609E-6</v>
      </c>
      <c r="K1248">
        <v>1.622260596389703E-6</v>
      </c>
      <c r="L1248">
        <v>3.1601558514045529E-7</v>
      </c>
      <c r="M1248">
        <v>3.030365777528054E-6</v>
      </c>
      <c r="N1248">
        <v>4.1239228812008213E-6</v>
      </c>
      <c r="O1248">
        <v>9.4569666113376404E-7</v>
      </c>
      <c r="P1248">
        <v>2.0280036038105241E-6</v>
      </c>
      <c r="Q1248">
        <v>0</v>
      </c>
      <c r="R1248">
        <v>2.0199209665401E-7</v>
      </c>
      <c r="S1248">
        <v>1.7780551557539749E-4</v>
      </c>
      <c r="T1248">
        <v>2.3317120574409649E-4</v>
      </c>
    </row>
    <row r="1249" spans="1:20">
      <c r="A1249" s="10">
        <v>1243</v>
      </c>
      <c r="B1249" s="10">
        <v>0</v>
      </c>
      <c r="C1249" s="10">
        <v>1.05360930413902E-6</v>
      </c>
      <c r="D1249" s="10">
        <v>7.0365060430442745E-7</v>
      </c>
      <c r="E1249" s="10">
        <v>0</v>
      </c>
      <c r="F1249" s="10">
        <v>0</v>
      </c>
      <c r="G1249" s="10">
        <v>8.773402071694481E-7</v>
      </c>
      <c r="H1249" s="10">
        <v>8.0211177976429167E-7</v>
      </c>
      <c r="I1249" s="10">
        <v>8.8592330988158672E-7</v>
      </c>
      <c r="J1249" s="10">
        <v>3.8871542553565733E-6</v>
      </c>
      <c r="K1249">
        <v>1.004326787401261E-6</v>
      </c>
      <c r="L1249">
        <v>1.154816682406195E-9</v>
      </c>
      <c r="M1249">
        <v>1.3556063649834451E-6</v>
      </c>
      <c r="N1249">
        <v>2.4732795889198428E-6</v>
      </c>
      <c r="O1249">
        <v>2.2532589127433861E-7</v>
      </c>
      <c r="P1249">
        <v>1.783258608774904E-6</v>
      </c>
      <c r="Q1249">
        <v>0</v>
      </c>
      <c r="R1249">
        <v>0</v>
      </c>
      <c r="S1249">
        <v>1.770768133952671E-4</v>
      </c>
      <c r="T1249">
        <v>2.034024924881658E-4</v>
      </c>
    </row>
    <row r="1250" spans="1:20">
      <c r="A1250" s="10">
        <v>1244</v>
      </c>
      <c r="B1250" s="10">
        <v>0</v>
      </c>
      <c r="C1250" s="10">
        <v>2.9674708699704368E-6</v>
      </c>
      <c r="D1250" s="10">
        <v>2.8686398657980292E-7</v>
      </c>
      <c r="E1250" s="10">
        <v>0</v>
      </c>
      <c r="F1250" s="10">
        <v>0</v>
      </c>
      <c r="G1250" s="10">
        <v>5.1742545464130158E-7</v>
      </c>
      <c r="H1250" s="10">
        <v>1.988047881407168E-7</v>
      </c>
      <c r="I1250" s="10">
        <v>7.1648126806011249E-8</v>
      </c>
      <c r="J1250" s="10">
        <v>1.8380651202922779E-8</v>
      </c>
      <c r="K1250">
        <v>5.6533323813580547E-8</v>
      </c>
      <c r="L1250">
        <v>0</v>
      </c>
      <c r="M1250">
        <v>3.9354420864210162E-7</v>
      </c>
      <c r="N1250">
        <v>8.6646979004478685E-8</v>
      </c>
      <c r="O1250">
        <v>5.1173009455927439E-8</v>
      </c>
      <c r="P1250">
        <v>0</v>
      </c>
      <c r="Q1250">
        <v>0</v>
      </c>
      <c r="R1250">
        <v>0</v>
      </c>
      <c r="S1250">
        <v>1.7943302374408179E-4</v>
      </c>
      <c r="T1250">
        <v>2.0443407089370871E-4</v>
      </c>
    </row>
    <row r="1251" spans="1:20">
      <c r="A1251" s="10">
        <v>1245</v>
      </c>
      <c r="B1251" s="10">
        <v>0</v>
      </c>
      <c r="C1251" s="10">
        <v>3.0220249906716052E-8</v>
      </c>
      <c r="D1251" s="10">
        <v>1.195782510014044E-7</v>
      </c>
      <c r="E1251" s="10">
        <v>0</v>
      </c>
      <c r="F1251" s="10">
        <v>0</v>
      </c>
      <c r="G1251" s="10">
        <v>1.8938745091369341E-10</v>
      </c>
      <c r="H1251" s="10">
        <v>4.0839024530808688E-8</v>
      </c>
      <c r="I1251" s="10">
        <v>0</v>
      </c>
      <c r="J1251" s="10">
        <v>5.6555849855147014E-9</v>
      </c>
      <c r="K1251">
        <v>0</v>
      </c>
      <c r="L1251">
        <v>0</v>
      </c>
      <c r="M1251">
        <v>1.39256865438336E-8</v>
      </c>
      <c r="N1251">
        <v>8.231641954163609E-10</v>
      </c>
      <c r="O1251">
        <v>0</v>
      </c>
      <c r="P1251">
        <v>0</v>
      </c>
      <c r="Q1251">
        <v>0</v>
      </c>
      <c r="R1251">
        <v>0</v>
      </c>
      <c r="S1251">
        <v>1.7475243062954279E-4</v>
      </c>
      <c r="T1251">
        <v>1.6338229123341621E-4</v>
      </c>
    </row>
    <row r="1252" spans="1:20">
      <c r="A1252" s="10">
        <v>1246</v>
      </c>
      <c r="B1252" s="10">
        <v>0</v>
      </c>
      <c r="C1252" s="10">
        <v>0</v>
      </c>
      <c r="D1252" s="10">
        <v>7.9088557069596861E-9</v>
      </c>
      <c r="E1252" s="10">
        <v>0</v>
      </c>
      <c r="F1252" s="10">
        <v>0</v>
      </c>
      <c r="G1252" s="10">
        <v>0</v>
      </c>
      <c r="H1252" s="10">
        <v>0</v>
      </c>
      <c r="I1252" s="10">
        <v>0</v>
      </c>
      <c r="J1252" s="10">
        <v>0</v>
      </c>
      <c r="K1252">
        <v>0</v>
      </c>
      <c r="L1252">
        <v>0</v>
      </c>
      <c r="M1252">
        <v>1.9381110138325112E-9</v>
      </c>
      <c r="N1252">
        <v>8.4105906922976E-10</v>
      </c>
      <c r="O1252">
        <v>0</v>
      </c>
      <c r="P1252">
        <v>0</v>
      </c>
      <c r="Q1252">
        <v>0</v>
      </c>
      <c r="R1252">
        <v>0</v>
      </c>
      <c r="S1252">
        <v>1.6057728119770021E-4</v>
      </c>
      <c r="T1252">
        <v>1.4503631481607921E-4</v>
      </c>
    </row>
    <row r="1253" spans="1:20">
      <c r="A1253" s="10">
        <v>1247</v>
      </c>
      <c r="B1253" s="10">
        <v>0</v>
      </c>
      <c r="C1253" s="10">
        <v>0</v>
      </c>
      <c r="D1253" s="10">
        <v>1.4397188786941181E-10</v>
      </c>
      <c r="E1253" s="10">
        <v>0</v>
      </c>
      <c r="F1253" s="10">
        <v>0</v>
      </c>
      <c r="G1253" s="10">
        <v>0</v>
      </c>
      <c r="H1253" s="10">
        <v>0</v>
      </c>
      <c r="I1253" s="10">
        <v>0</v>
      </c>
      <c r="J1253" s="10">
        <v>0</v>
      </c>
      <c r="K1253">
        <v>0</v>
      </c>
      <c r="L1253">
        <v>0</v>
      </c>
      <c r="M1253">
        <v>0</v>
      </c>
      <c r="N1253">
        <v>7.8737444778956259E-10</v>
      </c>
      <c r="O1253">
        <v>0</v>
      </c>
      <c r="P1253">
        <v>0</v>
      </c>
      <c r="Q1253">
        <v>0</v>
      </c>
      <c r="R1253">
        <v>0</v>
      </c>
      <c r="S1253">
        <v>1.5269696994134991E-4</v>
      </c>
      <c r="T1253">
        <v>1.3187298159931919E-4</v>
      </c>
    </row>
    <row r="1254" spans="1:20">
      <c r="A1254" s="10">
        <v>1248</v>
      </c>
      <c r="B1254" s="10">
        <v>0</v>
      </c>
      <c r="C1254" s="10">
        <v>0</v>
      </c>
      <c r="D1254" s="10">
        <v>1.4397188786941181E-10</v>
      </c>
      <c r="E1254" s="10">
        <v>0</v>
      </c>
      <c r="F1254" s="10">
        <v>0</v>
      </c>
      <c r="G1254" s="10">
        <v>0</v>
      </c>
      <c r="H1254" s="10">
        <v>1.020975613270217E-8</v>
      </c>
      <c r="I1254" s="10">
        <v>0</v>
      </c>
      <c r="J1254" s="10">
        <v>0</v>
      </c>
      <c r="K1254">
        <v>0</v>
      </c>
      <c r="L1254">
        <v>0</v>
      </c>
      <c r="M1254">
        <v>0</v>
      </c>
      <c r="N1254">
        <v>7.3368982634936518E-10</v>
      </c>
      <c r="O1254">
        <v>0</v>
      </c>
      <c r="P1254">
        <v>0</v>
      </c>
      <c r="Q1254">
        <v>0</v>
      </c>
      <c r="R1254">
        <v>0</v>
      </c>
      <c r="S1254">
        <v>1.3856822083992449E-4</v>
      </c>
      <c r="T1254">
        <v>1.5526066065702551E-4</v>
      </c>
    </row>
    <row r="1255" spans="1:20">
      <c r="A1255" s="10">
        <v>1249</v>
      </c>
      <c r="B1255" s="10">
        <v>0</v>
      </c>
      <c r="C1255" s="10">
        <v>0</v>
      </c>
      <c r="D1255" s="10">
        <v>9.5981258579607837E-11</v>
      </c>
      <c r="E1255" s="10">
        <v>0</v>
      </c>
      <c r="F1255" s="10">
        <v>0</v>
      </c>
      <c r="G1255" s="10">
        <v>0</v>
      </c>
      <c r="H1255" s="10">
        <v>0</v>
      </c>
      <c r="I1255" s="10">
        <v>0</v>
      </c>
      <c r="J1255" s="10">
        <v>0</v>
      </c>
      <c r="K1255">
        <v>0</v>
      </c>
      <c r="L1255">
        <v>0</v>
      </c>
      <c r="M1255">
        <v>0</v>
      </c>
      <c r="N1255">
        <v>7.6947957397616349E-10</v>
      </c>
      <c r="O1255">
        <v>0</v>
      </c>
      <c r="P1255">
        <v>0</v>
      </c>
      <c r="Q1255">
        <v>0</v>
      </c>
      <c r="R1255">
        <v>0</v>
      </c>
      <c r="S1255">
        <v>1.3323564937777811E-4</v>
      </c>
      <c r="T1255">
        <v>1.6618976900578721E-4</v>
      </c>
    </row>
    <row r="1256" spans="1:20">
      <c r="A1256" s="10">
        <v>1250</v>
      </c>
      <c r="B1256" s="10">
        <v>0</v>
      </c>
      <c r="C1256" s="10">
        <v>0</v>
      </c>
      <c r="D1256" s="10">
        <v>1.1997657322450981E-10</v>
      </c>
      <c r="E1256" s="10">
        <v>0</v>
      </c>
      <c r="F1256" s="10">
        <v>0</v>
      </c>
      <c r="G1256" s="10">
        <v>0</v>
      </c>
      <c r="H1256" s="10">
        <v>0</v>
      </c>
      <c r="I1256" s="10">
        <v>0</v>
      </c>
      <c r="J1256" s="10">
        <v>1.579086457830584E-7</v>
      </c>
      <c r="K1256">
        <v>0</v>
      </c>
      <c r="L1256">
        <v>0</v>
      </c>
      <c r="M1256">
        <v>0</v>
      </c>
      <c r="N1256">
        <v>7.8737444778956259E-10</v>
      </c>
      <c r="O1256">
        <v>1.0743860897738281E-11</v>
      </c>
      <c r="P1256">
        <v>0</v>
      </c>
      <c r="Q1256">
        <v>0</v>
      </c>
      <c r="R1256">
        <v>0</v>
      </c>
      <c r="S1256">
        <v>1.236179632179748E-4</v>
      </c>
      <c r="T1256">
        <v>1.9873531146006091E-4</v>
      </c>
    </row>
    <row r="1257" spans="1:20">
      <c r="A1257" s="10">
        <v>1251</v>
      </c>
      <c r="B1257" s="10">
        <v>0</v>
      </c>
      <c r="C1257" s="10">
        <v>4.335948899659259E-8</v>
      </c>
      <c r="D1257" s="10">
        <v>9.5981258579607837E-11</v>
      </c>
      <c r="E1257" s="10">
        <v>0</v>
      </c>
      <c r="F1257" s="10">
        <v>0</v>
      </c>
      <c r="G1257" s="10">
        <v>0</v>
      </c>
      <c r="H1257" s="10">
        <v>0</v>
      </c>
      <c r="I1257" s="10">
        <v>0</v>
      </c>
      <c r="J1257" s="10">
        <v>0</v>
      </c>
      <c r="K1257">
        <v>0</v>
      </c>
      <c r="L1257">
        <v>0</v>
      </c>
      <c r="M1257">
        <v>0</v>
      </c>
      <c r="N1257">
        <v>6.8000520490916777E-10</v>
      </c>
      <c r="O1257">
        <v>0</v>
      </c>
      <c r="P1257">
        <v>0</v>
      </c>
      <c r="Q1257">
        <v>0</v>
      </c>
      <c r="R1257">
        <v>0</v>
      </c>
      <c r="S1257">
        <v>1.160910244632328E-4</v>
      </c>
      <c r="T1257">
        <v>2.2430159580937909E-4</v>
      </c>
    </row>
    <row r="1258" spans="1:20">
      <c r="A1258" s="10">
        <v>1252</v>
      </c>
      <c r="B1258" s="10">
        <v>0</v>
      </c>
      <c r="C1258" s="10">
        <v>0</v>
      </c>
      <c r="D1258" s="10">
        <v>9.5981258579607837E-11</v>
      </c>
      <c r="E1258" s="10">
        <v>0</v>
      </c>
      <c r="F1258" s="10">
        <v>0</v>
      </c>
      <c r="G1258" s="10">
        <v>0</v>
      </c>
      <c r="H1258" s="10">
        <v>0</v>
      </c>
      <c r="I1258" s="10">
        <v>0</v>
      </c>
      <c r="J1258" s="10">
        <v>0</v>
      </c>
      <c r="K1258">
        <v>0</v>
      </c>
      <c r="L1258">
        <v>0</v>
      </c>
      <c r="M1258">
        <v>0</v>
      </c>
      <c r="N1258">
        <v>8.052693216029618E-10</v>
      </c>
      <c r="O1258">
        <v>0</v>
      </c>
      <c r="P1258">
        <v>0</v>
      </c>
      <c r="Q1258">
        <v>0</v>
      </c>
      <c r="R1258">
        <v>0</v>
      </c>
      <c r="S1258">
        <v>1.0991423492906439E-4</v>
      </c>
      <c r="T1258">
        <v>2.9670661430357089E-4</v>
      </c>
    </row>
    <row r="1259" spans="1:20">
      <c r="A1259" s="10">
        <v>1253</v>
      </c>
      <c r="B1259" s="10">
        <v>0</v>
      </c>
      <c r="C1259" s="10">
        <v>0</v>
      </c>
      <c r="D1259" s="10">
        <v>1.4397188786941181E-10</v>
      </c>
      <c r="E1259" s="10">
        <v>0</v>
      </c>
      <c r="F1259" s="10">
        <v>0</v>
      </c>
      <c r="G1259" s="10">
        <v>0</v>
      </c>
      <c r="H1259" s="10">
        <v>0</v>
      </c>
      <c r="I1259" s="10">
        <v>0</v>
      </c>
      <c r="J1259" s="10">
        <v>0</v>
      </c>
      <c r="K1259">
        <v>0</v>
      </c>
      <c r="L1259">
        <v>0</v>
      </c>
      <c r="M1259">
        <v>0</v>
      </c>
      <c r="N1259">
        <v>8.5895394304315921E-10</v>
      </c>
      <c r="O1259">
        <v>0</v>
      </c>
      <c r="P1259">
        <v>0</v>
      </c>
      <c r="Q1259">
        <v>0</v>
      </c>
      <c r="R1259">
        <v>0</v>
      </c>
      <c r="S1259">
        <v>1.094207339975522E-4</v>
      </c>
      <c r="T1259">
        <v>4.3755590998930001E-4</v>
      </c>
    </row>
    <row r="1260" spans="1:20">
      <c r="A1260" s="10">
        <v>1254</v>
      </c>
      <c r="B1260" s="10">
        <v>2.076998661143966E-9</v>
      </c>
      <c r="C1260" s="10">
        <v>0</v>
      </c>
      <c r="D1260" s="10">
        <v>3.0234096452576471E-10</v>
      </c>
      <c r="E1260" s="10">
        <v>5.9806644395468976E-10</v>
      </c>
      <c r="F1260" s="10">
        <v>0</v>
      </c>
      <c r="G1260" s="10">
        <v>6.8368869779843299E-10</v>
      </c>
      <c r="H1260" s="10">
        <v>9.0845993344043843E-10</v>
      </c>
      <c r="I1260" s="10">
        <v>6.0380881058291747E-10</v>
      </c>
      <c r="J1260" s="10">
        <v>4.712987487928918E-11</v>
      </c>
      <c r="K1260">
        <v>0</v>
      </c>
      <c r="L1260">
        <v>1.501261687128053E-9</v>
      </c>
      <c r="M1260">
        <v>1.2920740092216741E-9</v>
      </c>
      <c r="N1260">
        <v>9.5737574901685455E-9</v>
      </c>
      <c r="O1260">
        <v>2.227739557146033E-9</v>
      </c>
      <c r="P1260">
        <v>2.7183820255714998E-10</v>
      </c>
      <c r="Q1260">
        <v>0</v>
      </c>
      <c r="R1260">
        <v>1.5026275271134511E-9</v>
      </c>
      <c r="S1260">
        <v>1.196599139706413E-4</v>
      </c>
      <c r="T1260">
        <v>4.7031020090443592E-4</v>
      </c>
    </row>
    <row r="1261" spans="1:20">
      <c r="A1261" s="10">
        <v>1255</v>
      </c>
      <c r="B1261" s="10">
        <v>1.1154533672760941E-6</v>
      </c>
      <c r="C1261" s="10">
        <v>1.5701390712402471E-8</v>
      </c>
      <c r="D1261" s="10">
        <v>4.4663918867434712E-7</v>
      </c>
      <c r="E1261" s="10">
        <v>5.5768545770997978E-7</v>
      </c>
      <c r="F1261" s="10">
        <v>1.2641310203625331E-7</v>
      </c>
      <c r="G1261" s="10">
        <v>2.4536091203123539E-7</v>
      </c>
      <c r="H1261" s="10">
        <v>7.0449400939345555E-8</v>
      </c>
      <c r="I1261" s="10">
        <v>1.009152309913184E-6</v>
      </c>
      <c r="J1261" s="10">
        <v>4.7667155452913069E-8</v>
      </c>
      <c r="K1261">
        <v>3.1962220704778019E-7</v>
      </c>
      <c r="L1261">
        <v>6.3514917532340722E-10</v>
      </c>
      <c r="M1261">
        <v>4.2951501069466252E-7</v>
      </c>
      <c r="N1261">
        <v>1.062684844549482E-6</v>
      </c>
      <c r="O1261">
        <v>2.6504057308282808E-7</v>
      </c>
      <c r="P1261">
        <v>1.3591910127857499E-10</v>
      </c>
      <c r="Q1261">
        <v>8.1135060629638326E-8</v>
      </c>
      <c r="R1261">
        <v>3.4904089604347362E-7</v>
      </c>
      <c r="S1261">
        <v>1.059223338368266E-4</v>
      </c>
      <c r="T1261">
        <v>4.8060667524551002E-4</v>
      </c>
    </row>
    <row r="1262" spans="1:20">
      <c r="A1262" s="10">
        <v>1256</v>
      </c>
      <c r="B1262" s="10">
        <v>1.305952470073529E-5</v>
      </c>
      <c r="C1262" s="10">
        <v>1.3697350168950859E-6</v>
      </c>
      <c r="D1262" s="10">
        <v>1.2021601647052259E-5</v>
      </c>
      <c r="E1262" s="10">
        <v>9.0469510977025917E-6</v>
      </c>
      <c r="F1262" s="10">
        <v>1.6351359252015888E-5</v>
      </c>
      <c r="G1262" s="10">
        <v>5.0241640446266592E-6</v>
      </c>
      <c r="H1262" s="10">
        <v>1.71370756687406E-6</v>
      </c>
      <c r="I1262" s="10">
        <v>1.0378053492052399E-5</v>
      </c>
      <c r="J1262" s="10">
        <v>1.2724441746565931E-6</v>
      </c>
      <c r="K1262">
        <v>5.1431682933525023E-6</v>
      </c>
      <c r="L1262">
        <v>4.2033883718732492E-7</v>
      </c>
      <c r="M1262">
        <v>1.9946366496424689E-5</v>
      </c>
      <c r="N1262">
        <v>1.2936870863755789E-5</v>
      </c>
      <c r="O1262">
        <v>6.9263672849591731E-6</v>
      </c>
      <c r="P1262">
        <v>2.2245426242593441E-8</v>
      </c>
      <c r="Q1262">
        <v>6.6281482474407387E-6</v>
      </c>
      <c r="R1262">
        <v>1.3794315483951291E-5</v>
      </c>
      <c r="S1262">
        <v>1.051192564890601E-4</v>
      </c>
      <c r="T1262">
        <v>4.1059651727398292E-4</v>
      </c>
    </row>
    <row r="1263" spans="1:20">
      <c r="A1263" s="10">
        <v>1257</v>
      </c>
      <c r="B1263" s="10">
        <v>3.8271704561783868E-5</v>
      </c>
      <c r="C1263" s="10">
        <v>5.9872271520258568E-6</v>
      </c>
      <c r="D1263" s="10">
        <v>2.9894055849329229E-5</v>
      </c>
      <c r="E1263" s="10">
        <v>2.1406638233581288E-5</v>
      </c>
      <c r="F1263" s="10">
        <v>4.3573131016460828E-5</v>
      </c>
      <c r="G1263" s="10">
        <v>1.879491384483568E-5</v>
      </c>
      <c r="H1263" s="10">
        <v>4.4695311930841334E-6</v>
      </c>
      <c r="I1263" s="10">
        <v>2.9624547445022711E-5</v>
      </c>
      <c r="J1263" s="10">
        <v>4.2014728169015277E-6</v>
      </c>
      <c r="K1263">
        <v>2.8497981520011841E-5</v>
      </c>
      <c r="L1263">
        <v>1.2260544365021269E-6</v>
      </c>
      <c r="M1263">
        <v>3.5550413211829977E-5</v>
      </c>
      <c r="N1263">
        <v>2.7660538167201811E-5</v>
      </c>
      <c r="O1263">
        <v>1.8923208934981341E-5</v>
      </c>
      <c r="P1263">
        <v>1.306182563287106E-7</v>
      </c>
      <c r="Q1263">
        <v>2.0904884134979061E-5</v>
      </c>
      <c r="R1263">
        <v>2.6268878776125981E-5</v>
      </c>
      <c r="S1263">
        <v>1.3099106475670931E-4</v>
      </c>
      <c r="T1263">
        <v>3.9899790869690153E-4</v>
      </c>
    </row>
    <row r="1264" spans="1:20">
      <c r="A1264" s="10">
        <v>1258</v>
      </c>
      <c r="B1264" s="10">
        <v>6.9076586573667921E-5</v>
      </c>
      <c r="C1264" s="10">
        <v>8.466240239210588E-6</v>
      </c>
      <c r="D1264" s="10">
        <v>4.8406565873507249E-5</v>
      </c>
      <c r="E1264" s="10">
        <v>4.4671319391918803E-5</v>
      </c>
      <c r="F1264" s="10">
        <v>7.307028290442389E-5</v>
      </c>
      <c r="G1264" s="10">
        <v>2.9300754668633751E-5</v>
      </c>
      <c r="H1264" s="10">
        <v>5.2060942548527764E-6</v>
      </c>
      <c r="I1264" s="10">
        <v>5.490388879003083E-5</v>
      </c>
      <c r="J1264" s="10">
        <v>4.8189484073731524E-6</v>
      </c>
      <c r="K1264">
        <v>3.8506874675175198E-5</v>
      </c>
      <c r="L1264">
        <v>4.2056402644039411E-6</v>
      </c>
      <c r="M1264">
        <v>5.5944595511652169E-5</v>
      </c>
      <c r="N1264">
        <v>5.4245232047023618E-5</v>
      </c>
      <c r="O1264">
        <v>3.196694044877481E-5</v>
      </c>
      <c r="P1264">
        <v>1.5177632976107541E-7</v>
      </c>
      <c r="Q1264">
        <v>3.2132155656154182E-5</v>
      </c>
      <c r="R1264">
        <v>6.3587301246445025E-5</v>
      </c>
      <c r="S1264">
        <v>1.27134983981471E-4</v>
      </c>
      <c r="T1264">
        <v>4.071106701030165E-4</v>
      </c>
    </row>
    <row r="1265" spans="1:20">
      <c r="A1265" s="10">
        <v>1259</v>
      </c>
      <c r="B1265" s="10">
        <v>7.7916558681872917E-5</v>
      </c>
      <c r="C1265" s="10">
        <v>1.6279657384240659E-5</v>
      </c>
      <c r="D1265" s="10">
        <v>6.6471154759326008E-5</v>
      </c>
      <c r="E1265" s="10">
        <v>5.7466743937329547E-5</v>
      </c>
      <c r="F1265" s="10">
        <v>9.8573805889714993E-5</v>
      </c>
      <c r="G1265" s="10">
        <v>4.6017156390687723E-5</v>
      </c>
      <c r="H1265" s="10">
        <v>9.9473862363287321E-6</v>
      </c>
      <c r="I1265" s="10">
        <v>6.1501395647234287E-5</v>
      </c>
      <c r="J1265" s="10">
        <v>5.122375254833503E-6</v>
      </c>
      <c r="K1265">
        <v>5.7012505182165647E-5</v>
      </c>
      <c r="L1265">
        <v>9.5544768683473649E-6</v>
      </c>
      <c r="M1265">
        <v>6.5726777470814508E-5</v>
      </c>
      <c r="N1265">
        <v>5.3713208501114363E-5</v>
      </c>
      <c r="O1265">
        <v>4.2456107380071308E-5</v>
      </c>
      <c r="P1265">
        <v>1.04027949481912E-6</v>
      </c>
      <c r="Q1265">
        <v>5.8431509728578177E-5</v>
      </c>
      <c r="R1265">
        <v>7.9671022813349927E-5</v>
      </c>
      <c r="S1265">
        <v>9.9942525791047514E-5</v>
      </c>
      <c r="T1265">
        <v>3.8763830363277348E-4</v>
      </c>
    </row>
    <row r="1266" spans="1:20">
      <c r="A1266" s="10">
        <v>1260</v>
      </c>
      <c r="B1266" s="10">
        <v>8.598949394820873E-5</v>
      </c>
      <c r="C1266" s="10">
        <v>2.296517377744437E-5</v>
      </c>
      <c r="D1266" s="10">
        <v>8.9036006718158127E-5</v>
      </c>
      <c r="E1266" s="10">
        <v>7.9522778817545721E-5</v>
      </c>
      <c r="F1266" s="10">
        <v>1.013012980991847E-4</v>
      </c>
      <c r="G1266" s="10">
        <v>6.2354143081330197E-5</v>
      </c>
      <c r="H1266" s="10">
        <v>1.7142830637401519E-5</v>
      </c>
      <c r="I1266" s="10">
        <v>6.7047714700773441E-5</v>
      </c>
      <c r="J1266" s="10">
        <v>8.7370540298098259E-6</v>
      </c>
      <c r="K1266">
        <v>8.3777101254935095E-5</v>
      </c>
      <c r="L1266">
        <v>2.8679309334425179E-5</v>
      </c>
      <c r="M1266">
        <v>6.7656464879925778E-5</v>
      </c>
      <c r="N1266">
        <v>4.0199753618794701E-5</v>
      </c>
      <c r="O1266">
        <v>6.4602530452450806E-5</v>
      </c>
      <c r="P1266">
        <v>4.5209411467279606E-6</v>
      </c>
      <c r="Q1266">
        <v>6.3233652222116982E-5</v>
      </c>
      <c r="R1266">
        <v>9.1806507073457206E-5</v>
      </c>
      <c r="S1266">
        <v>8.9294337688141816E-5</v>
      </c>
      <c r="T1266">
        <v>3.7590806875264051E-4</v>
      </c>
    </row>
    <row r="1267" spans="1:20">
      <c r="A1267" s="10">
        <v>1261</v>
      </c>
      <c r="B1267" s="10">
        <v>8.0532328323100187E-5</v>
      </c>
      <c r="C1267" s="10">
        <v>2.7732396301497012E-5</v>
      </c>
      <c r="D1267" s="10">
        <v>1.0176329737149391E-4</v>
      </c>
      <c r="E1267" s="10">
        <v>7.0862063629860184E-5</v>
      </c>
      <c r="F1267" s="10">
        <v>1.1721179931840521E-4</v>
      </c>
      <c r="G1267" s="10">
        <v>5.9815494260871342E-5</v>
      </c>
      <c r="H1267" s="10">
        <v>2.599264308598036E-5</v>
      </c>
      <c r="I1267" s="10">
        <v>7.9727386262459928E-5</v>
      </c>
      <c r="J1267" s="10">
        <v>1.186758291736055E-5</v>
      </c>
      <c r="K1267">
        <v>8.9410720712076417E-5</v>
      </c>
      <c r="L1267">
        <v>2.8012431570752661E-5</v>
      </c>
      <c r="M1267">
        <v>7.7302473005799567E-5</v>
      </c>
      <c r="N1267">
        <v>5.9872494329851187E-5</v>
      </c>
      <c r="O1267">
        <v>5.7993239750657002E-5</v>
      </c>
      <c r="P1267">
        <v>4.9075403771313209E-6</v>
      </c>
      <c r="Q1267">
        <v>9.1545145422828556E-5</v>
      </c>
      <c r="R1267">
        <v>6.8556699176876862E-5</v>
      </c>
      <c r="S1267">
        <v>8.1031713901945999E-5</v>
      </c>
      <c r="T1267">
        <v>3.6107508709203121E-4</v>
      </c>
    </row>
    <row r="1268" spans="1:20">
      <c r="A1268" s="10">
        <v>1262</v>
      </c>
      <c r="B1268" s="10">
        <v>8.596884141092634E-5</v>
      </c>
      <c r="C1268" s="10">
        <v>3.1845282529000613E-5</v>
      </c>
      <c r="D1268" s="10">
        <v>7.7688273290755903E-5</v>
      </c>
      <c r="E1268" s="10">
        <v>6.7052932443201679E-5</v>
      </c>
      <c r="F1268" s="10">
        <v>9.1099164634320611E-5</v>
      </c>
      <c r="G1268" s="10">
        <v>5.4901043313496231E-5</v>
      </c>
      <c r="H1268" s="10">
        <v>2.2794801611559011E-5</v>
      </c>
      <c r="I1268" s="10">
        <v>8.1016661080404324E-5</v>
      </c>
      <c r="J1268" s="10">
        <v>1.0837493520048849E-5</v>
      </c>
      <c r="K1268">
        <v>8.0829121925263934E-5</v>
      </c>
      <c r="L1268">
        <v>2.2607600792921071E-5</v>
      </c>
      <c r="M1268">
        <v>6.1294593045180129E-5</v>
      </c>
      <c r="N1268">
        <v>5.4915663494442607E-5</v>
      </c>
      <c r="O1268">
        <v>4.612077816666881E-5</v>
      </c>
      <c r="P1268">
        <v>3.2989831198664791E-6</v>
      </c>
      <c r="Q1268">
        <v>8.5926620289181947E-5</v>
      </c>
      <c r="R1268">
        <v>5.6544430373992899E-5</v>
      </c>
      <c r="S1268">
        <v>7.9863506362191561E-5</v>
      </c>
      <c r="T1268">
        <v>3.7792539518476478E-4</v>
      </c>
    </row>
    <row r="1269" spans="1:20">
      <c r="A1269" s="10">
        <v>1263</v>
      </c>
      <c r="B1269" s="10">
        <v>6.2096752212826379E-5</v>
      </c>
      <c r="C1269" s="10">
        <v>1.8037332815010709E-5</v>
      </c>
      <c r="D1269" s="10">
        <v>5.5373829836846462E-5</v>
      </c>
      <c r="E1269" s="10">
        <v>3.9984445189812432E-5</v>
      </c>
      <c r="F1269" s="10">
        <v>4.4248541345233628E-5</v>
      </c>
      <c r="G1269" s="10">
        <v>3.4827408126585408E-5</v>
      </c>
      <c r="H1269" s="10">
        <v>1.7522800255434089E-5</v>
      </c>
      <c r="I1269" s="10">
        <v>5.0094670064270107E-5</v>
      </c>
      <c r="J1269" s="10">
        <v>6.5830231588455606E-6</v>
      </c>
      <c r="K1269">
        <v>5.1641519883697428E-5</v>
      </c>
      <c r="L1269">
        <v>1.954844809560147E-5</v>
      </c>
      <c r="M1269">
        <v>4.4531398023346308E-5</v>
      </c>
      <c r="N1269">
        <v>4.3801803821256907E-5</v>
      </c>
      <c r="O1269">
        <v>3.4072669498407852E-5</v>
      </c>
      <c r="P1269">
        <v>3.493573966530305E-6</v>
      </c>
      <c r="Q1269">
        <v>4.1857079763112987E-5</v>
      </c>
      <c r="R1269">
        <v>4.3998102704180712E-5</v>
      </c>
      <c r="S1269">
        <v>8.5851692092281734E-5</v>
      </c>
      <c r="T1269">
        <v>3.7907934805692431E-4</v>
      </c>
    </row>
    <row r="1270" spans="1:20">
      <c r="A1270" s="10">
        <v>1264</v>
      </c>
      <c r="B1270" s="10">
        <v>3.5107081842805693E-5</v>
      </c>
      <c r="C1270" s="10">
        <v>1.8954467032596372E-5</v>
      </c>
      <c r="D1270" s="10">
        <v>6.6756923959675137E-5</v>
      </c>
      <c r="E1270" s="10">
        <v>2.7245434411855471E-5</v>
      </c>
      <c r="F1270" s="10">
        <v>2.21938285209607E-5</v>
      </c>
      <c r="G1270" s="10">
        <v>2.4803679573331259E-5</v>
      </c>
      <c r="H1270" s="10">
        <v>1.415555600691049E-5</v>
      </c>
      <c r="I1270" s="10">
        <v>3.2119093985787532E-5</v>
      </c>
      <c r="J1270" s="10">
        <v>5.2406135066837918E-6</v>
      </c>
      <c r="K1270">
        <v>3.8418559791495978E-5</v>
      </c>
      <c r="L1270">
        <v>2.16305681387713E-5</v>
      </c>
      <c r="M1270">
        <v>3.6500344228862523E-5</v>
      </c>
      <c r="N1270">
        <v>1.1935780174872029E-5</v>
      </c>
      <c r="O1270">
        <v>5.6197753114272257E-5</v>
      </c>
      <c r="P1270">
        <v>3.467250967249355E-6</v>
      </c>
      <c r="Q1270">
        <v>2.689881455394943E-5</v>
      </c>
      <c r="R1270">
        <v>1.6537570732964549E-5</v>
      </c>
      <c r="S1270">
        <v>7.2010327363708119E-5</v>
      </c>
      <c r="T1270">
        <v>3.4595507595849308E-4</v>
      </c>
    </row>
    <row r="1271" spans="1:20">
      <c r="A1271" s="10">
        <v>1265</v>
      </c>
      <c r="B1271" s="10">
        <v>6.9182661862433486E-6</v>
      </c>
      <c r="C1271" s="10">
        <v>6.0106697444353777E-6</v>
      </c>
      <c r="D1271" s="10">
        <v>2.2061071527628131E-5</v>
      </c>
      <c r="E1271" s="10">
        <v>2.4543726757679E-6</v>
      </c>
      <c r="F1271" s="10">
        <v>5.3449509784275148E-6</v>
      </c>
      <c r="G1271" s="10">
        <v>7.3021996346949646E-6</v>
      </c>
      <c r="H1271" s="10">
        <v>5.0331868256862122E-6</v>
      </c>
      <c r="I1271" s="10">
        <v>1.038339387763308E-5</v>
      </c>
      <c r="J1271" s="10">
        <v>3.529806118046827E-6</v>
      </c>
      <c r="K1271">
        <v>1.268633595068054E-5</v>
      </c>
      <c r="L1271">
        <v>4.6989346455022772E-6</v>
      </c>
      <c r="M1271">
        <v>1.313991891331438E-5</v>
      </c>
      <c r="N1271">
        <v>5.1414164587937899E-6</v>
      </c>
      <c r="O1271">
        <v>7.3796948260644316E-6</v>
      </c>
      <c r="P1271">
        <v>5.8644561564995823E-7</v>
      </c>
      <c r="Q1271">
        <v>6.8136331638609882E-6</v>
      </c>
      <c r="R1271">
        <v>1.5773554201516581E-6</v>
      </c>
      <c r="S1271">
        <v>6.9860315426028475E-5</v>
      </c>
      <c r="T1271">
        <v>3.4793972650012792E-4</v>
      </c>
    </row>
    <row r="1272" spans="1:20">
      <c r="A1272" s="10">
        <v>1266</v>
      </c>
      <c r="B1272" s="10">
        <v>3.7324593172302231E-6</v>
      </c>
      <c r="C1272" s="10">
        <v>1.1008558180330351E-6</v>
      </c>
      <c r="D1272" s="10">
        <v>4.0898004204633876E-6</v>
      </c>
      <c r="E1272" s="10">
        <v>3.4798726067058989E-6</v>
      </c>
      <c r="F1272" s="10">
        <v>1.20897501727047E-8</v>
      </c>
      <c r="G1272" s="10">
        <v>1.470982936943908E-5</v>
      </c>
      <c r="H1272" s="10">
        <v>5.282131934557E-7</v>
      </c>
      <c r="I1272" s="10">
        <v>4.7682767326546129E-6</v>
      </c>
      <c r="J1272" s="10">
        <v>9.1783192658358908E-7</v>
      </c>
      <c r="K1272">
        <v>4.4691190155525807E-6</v>
      </c>
      <c r="L1272">
        <v>1.00483486577869E-7</v>
      </c>
      <c r="M1272">
        <v>5.8158844275822166E-6</v>
      </c>
      <c r="N1272">
        <v>6.6042373923885566E-7</v>
      </c>
      <c r="O1272">
        <v>2.47345407324601E-6</v>
      </c>
      <c r="P1272">
        <v>3.7604284687072408E-9</v>
      </c>
      <c r="Q1272">
        <v>2.1217544627571659E-7</v>
      </c>
      <c r="R1272">
        <v>1.812614020669818E-7</v>
      </c>
      <c r="S1272">
        <v>6.9048824980227138E-5</v>
      </c>
      <c r="T1272">
        <v>4.065558991599589E-4</v>
      </c>
    </row>
    <row r="1273" spans="1:20">
      <c r="A1273" s="10">
        <v>1267</v>
      </c>
      <c r="B1273" s="10">
        <v>7.0964120922418851E-8</v>
      </c>
      <c r="C1273" s="10">
        <v>3.4265383647852698E-7</v>
      </c>
      <c r="D1273" s="10">
        <v>1.903847052447401E-6</v>
      </c>
      <c r="E1273" s="10">
        <v>0</v>
      </c>
      <c r="F1273" s="10">
        <v>0</v>
      </c>
      <c r="G1273" s="10">
        <v>2.444614163331209E-6</v>
      </c>
      <c r="H1273" s="10">
        <v>4.1214076796907958E-8</v>
      </c>
      <c r="I1273" s="10">
        <v>2.0443348465409699E-6</v>
      </c>
      <c r="J1273" s="10">
        <v>1.7982875058941579E-6</v>
      </c>
      <c r="K1273">
        <v>1.1906409589260179E-6</v>
      </c>
      <c r="L1273">
        <v>0</v>
      </c>
      <c r="M1273">
        <v>5.2925280555997429E-6</v>
      </c>
      <c r="N1273">
        <v>5.9287506431172722E-7</v>
      </c>
      <c r="O1273">
        <v>3.0969928422028219E-6</v>
      </c>
      <c r="P1273">
        <v>0</v>
      </c>
      <c r="Q1273">
        <v>0</v>
      </c>
      <c r="R1273">
        <v>0</v>
      </c>
      <c r="S1273">
        <v>5.634380145367638E-5</v>
      </c>
      <c r="T1273">
        <v>4.1721587921300689E-4</v>
      </c>
    </row>
    <row r="1274" spans="1:20">
      <c r="A1274" s="10">
        <v>1268</v>
      </c>
      <c r="B1274" s="10">
        <v>0</v>
      </c>
      <c r="C1274" s="10">
        <v>2.5227339052562961E-8</v>
      </c>
      <c r="D1274" s="10">
        <v>4.9022427819534704E-7</v>
      </c>
      <c r="E1274" s="10">
        <v>0</v>
      </c>
      <c r="F1274" s="10">
        <v>0</v>
      </c>
      <c r="G1274" s="10">
        <v>1.219148572452991E-6</v>
      </c>
      <c r="H1274" s="10">
        <v>0</v>
      </c>
      <c r="I1274" s="10">
        <v>4.460442578158746E-7</v>
      </c>
      <c r="J1274" s="10">
        <v>0</v>
      </c>
      <c r="K1274">
        <v>4.8176223771572983E-7</v>
      </c>
      <c r="L1274">
        <v>0</v>
      </c>
      <c r="M1274">
        <v>1.43727082600796E-6</v>
      </c>
      <c r="N1274">
        <v>1.9523307330418471E-8</v>
      </c>
      <c r="O1274">
        <v>1.429837863890259E-6</v>
      </c>
      <c r="P1274">
        <v>0</v>
      </c>
      <c r="Q1274">
        <v>0</v>
      </c>
      <c r="R1274">
        <v>0</v>
      </c>
      <c r="S1274">
        <v>5.5900703939733019E-5</v>
      </c>
      <c r="T1274">
        <v>3.3368081735509787E-4</v>
      </c>
    </row>
    <row r="1275" spans="1:20">
      <c r="A1275" s="10">
        <v>1269</v>
      </c>
      <c r="B1275" s="10">
        <v>0</v>
      </c>
      <c r="C1275" s="10">
        <v>0</v>
      </c>
      <c r="D1275" s="10">
        <v>2.5444631649454038E-7</v>
      </c>
      <c r="E1275" s="10">
        <v>0</v>
      </c>
      <c r="F1275" s="10">
        <v>0</v>
      </c>
      <c r="G1275" s="10">
        <v>1.931751999319672E-9</v>
      </c>
      <c r="H1275" s="10">
        <v>0</v>
      </c>
      <c r="I1275" s="10">
        <v>1.09783420105985E-8</v>
      </c>
      <c r="J1275" s="10">
        <v>0</v>
      </c>
      <c r="K1275">
        <v>0</v>
      </c>
      <c r="L1275">
        <v>0</v>
      </c>
      <c r="M1275">
        <v>1.2673092573782591E-7</v>
      </c>
      <c r="N1275">
        <v>7.3368982634936518E-10</v>
      </c>
      <c r="O1275">
        <v>9.4464322557274088E-8</v>
      </c>
      <c r="P1275">
        <v>0</v>
      </c>
      <c r="Q1275">
        <v>0</v>
      </c>
      <c r="R1275">
        <v>0</v>
      </c>
      <c r="S1275">
        <v>4.8422097567903428E-5</v>
      </c>
      <c r="T1275">
        <v>2.854742688059665E-4</v>
      </c>
    </row>
    <row r="1276" spans="1:20">
      <c r="A1276" s="10">
        <v>1270</v>
      </c>
      <c r="B1276" s="10">
        <v>0</v>
      </c>
      <c r="C1276" s="10">
        <v>0</v>
      </c>
      <c r="D1276" s="10">
        <v>1.8668354793733719E-8</v>
      </c>
      <c r="E1276" s="10">
        <v>0</v>
      </c>
      <c r="F1276" s="10">
        <v>0</v>
      </c>
      <c r="G1276" s="10">
        <v>0</v>
      </c>
      <c r="H1276" s="10">
        <v>0</v>
      </c>
      <c r="I1276" s="10">
        <v>0</v>
      </c>
      <c r="J1276" s="10">
        <v>0</v>
      </c>
      <c r="K1276">
        <v>0</v>
      </c>
      <c r="L1276">
        <v>0</v>
      </c>
      <c r="M1276">
        <v>1.690463495398357E-8</v>
      </c>
      <c r="N1276">
        <v>5.5474108821537363E-10</v>
      </c>
      <c r="O1276">
        <v>0</v>
      </c>
      <c r="P1276">
        <v>0</v>
      </c>
      <c r="Q1276">
        <v>0</v>
      </c>
      <c r="R1276">
        <v>0</v>
      </c>
      <c r="S1276">
        <v>4.1394769948388938E-5</v>
      </c>
      <c r="T1276">
        <v>2.526243900553711E-4</v>
      </c>
    </row>
    <row r="1277" spans="1:20">
      <c r="A1277" s="10">
        <v>1271</v>
      </c>
      <c r="B1277" s="10">
        <v>0</v>
      </c>
      <c r="C1277" s="10">
        <v>0</v>
      </c>
      <c r="D1277" s="10">
        <v>2.1595783180411759E-10</v>
      </c>
      <c r="E1277" s="10">
        <v>0</v>
      </c>
      <c r="F1277" s="10">
        <v>0</v>
      </c>
      <c r="G1277" s="10">
        <v>1.8938745091369341E-10</v>
      </c>
      <c r="H1277" s="10">
        <v>0</v>
      </c>
      <c r="I1277" s="10">
        <v>0</v>
      </c>
      <c r="J1277" s="10">
        <v>0</v>
      </c>
      <c r="K1277">
        <v>0</v>
      </c>
      <c r="L1277">
        <v>0</v>
      </c>
      <c r="M1277">
        <v>0</v>
      </c>
      <c r="N1277">
        <v>4.294769715215796E-10</v>
      </c>
      <c r="O1277">
        <v>0</v>
      </c>
      <c r="P1277">
        <v>0</v>
      </c>
      <c r="Q1277">
        <v>0</v>
      </c>
      <c r="R1277">
        <v>0</v>
      </c>
      <c r="S1277">
        <v>4.2851655798279322E-5</v>
      </c>
      <c r="T1277">
        <v>2.9138046857927932E-4</v>
      </c>
    </row>
    <row r="1278" spans="1:20">
      <c r="A1278" s="10">
        <v>1272</v>
      </c>
      <c r="B1278" s="10">
        <v>0</v>
      </c>
      <c r="C1278" s="10">
        <v>0</v>
      </c>
      <c r="D1278" s="10">
        <v>1.4397188786941181E-10</v>
      </c>
      <c r="E1278" s="10">
        <v>0</v>
      </c>
      <c r="F1278" s="10">
        <v>0</v>
      </c>
      <c r="G1278" s="10">
        <v>0</v>
      </c>
      <c r="H1278" s="10">
        <v>0</v>
      </c>
      <c r="I1278" s="10">
        <v>0</v>
      </c>
      <c r="J1278" s="10">
        <v>0</v>
      </c>
      <c r="K1278">
        <v>0</v>
      </c>
      <c r="L1278">
        <v>0</v>
      </c>
      <c r="M1278">
        <v>0</v>
      </c>
      <c r="N1278">
        <v>4.4737184533497881E-10</v>
      </c>
      <c r="O1278">
        <v>0</v>
      </c>
      <c r="P1278">
        <v>0</v>
      </c>
      <c r="Q1278">
        <v>0</v>
      </c>
      <c r="R1278">
        <v>0</v>
      </c>
      <c r="S1278">
        <v>4.2709473706489149E-5</v>
      </c>
      <c r="T1278">
        <v>2.8548780324665339E-4</v>
      </c>
    </row>
    <row r="1279" spans="1:20">
      <c r="A1279" s="10">
        <v>1273</v>
      </c>
      <c r="B1279" s="10">
        <v>0</v>
      </c>
      <c r="C1279" s="10">
        <v>0</v>
      </c>
      <c r="D1279" s="10">
        <v>9.5981258579607837E-11</v>
      </c>
      <c r="E1279" s="10">
        <v>0</v>
      </c>
      <c r="F1279" s="10">
        <v>0</v>
      </c>
      <c r="G1279" s="10">
        <v>0</v>
      </c>
      <c r="H1279" s="10">
        <v>0</v>
      </c>
      <c r="I1279" s="10">
        <v>0</v>
      </c>
      <c r="J1279" s="10">
        <v>0</v>
      </c>
      <c r="K1279">
        <v>0</v>
      </c>
      <c r="L1279">
        <v>1.154816682406195E-9</v>
      </c>
      <c r="M1279">
        <v>0</v>
      </c>
      <c r="N1279">
        <v>4.8316159296177702E-10</v>
      </c>
      <c r="O1279">
        <v>0</v>
      </c>
      <c r="P1279">
        <v>0</v>
      </c>
      <c r="Q1279">
        <v>0</v>
      </c>
      <c r="R1279">
        <v>0</v>
      </c>
      <c r="S1279">
        <v>5.2977407618719863E-5</v>
      </c>
      <c r="T1279">
        <v>2.9412297723683059E-4</v>
      </c>
    </row>
    <row r="1280" spans="1:20">
      <c r="A1280" s="10">
        <v>1274</v>
      </c>
      <c r="B1280" s="10">
        <v>0</v>
      </c>
      <c r="C1280" s="10">
        <v>0</v>
      </c>
      <c r="D1280" s="10">
        <v>9.5981258579607837E-11</v>
      </c>
      <c r="E1280" s="10">
        <v>0</v>
      </c>
      <c r="F1280" s="10">
        <v>0</v>
      </c>
      <c r="G1280" s="10">
        <v>0</v>
      </c>
      <c r="H1280" s="10">
        <v>0</v>
      </c>
      <c r="I1280" s="10">
        <v>0</v>
      </c>
      <c r="J1280" s="10">
        <v>0</v>
      </c>
      <c r="K1280">
        <v>0</v>
      </c>
      <c r="L1280">
        <v>0</v>
      </c>
      <c r="M1280">
        <v>0</v>
      </c>
      <c r="N1280">
        <v>5.3684621440197453E-10</v>
      </c>
      <c r="O1280">
        <v>0</v>
      </c>
      <c r="P1280">
        <v>0</v>
      </c>
      <c r="Q1280">
        <v>0</v>
      </c>
      <c r="R1280">
        <v>0</v>
      </c>
      <c r="S1280">
        <v>5.1386420687890982E-5</v>
      </c>
      <c r="T1280">
        <v>2.6006410410784508E-4</v>
      </c>
    </row>
    <row r="1281" spans="1:20">
      <c r="A1281" s="10">
        <v>1275</v>
      </c>
      <c r="B1281" s="10">
        <v>0</v>
      </c>
      <c r="C1281" s="10">
        <v>0</v>
      </c>
      <c r="D1281" s="10">
        <v>9.5981258579607837E-11</v>
      </c>
      <c r="E1281" s="10">
        <v>0</v>
      </c>
      <c r="F1281" s="10">
        <v>0</v>
      </c>
      <c r="G1281" s="10">
        <v>0</v>
      </c>
      <c r="H1281" s="10">
        <v>0</v>
      </c>
      <c r="I1281" s="10">
        <v>0</v>
      </c>
      <c r="J1281" s="10">
        <v>0</v>
      </c>
      <c r="K1281">
        <v>0</v>
      </c>
      <c r="L1281">
        <v>0</v>
      </c>
      <c r="M1281">
        <v>0</v>
      </c>
      <c r="N1281">
        <v>4.8316159296177702E-10</v>
      </c>
      <c r="O1281">
        <v>0</v>
      </c>
      <c r="P1281">
        <v>0</v>
      </c>
      <c r="Q1281">
        <v>0</v>
      </c>
      <c r="R1281">
        <v>0</v>
      </c>
      <c r="S1281">
        <v>3.9997218790380978E-5</v>
      </c>
      <c r="T1281">
        <v>2.5726725685566081E-4</v>
      </c>
    </row>
    <row r="1282" spans="1:20">
      <c r="A1282" s="10">
        <v>1276</v>
      </c>
      <c r="B1282" s="10">
        <v>0</v>
      </c>
      <c r="C1282" s="10">
        <v>0</v>
      </c>
      <c r="D1282" s="10">
        <v>1.4397188786941181E-10</v>
      </c>
      <c r="E1282" s="10">
        <v>0</v>
      </c>
      <c r="F1282" s="10">
        <v>0</v>
      </c>
      <c r="G1282" s="10">
        <v>0</v>
      </c>
      <c r="H1282" s="10">
        <v>0</v>
      </c>
      <c r="I1282" s="10">
        <v>0</v>
      </c>
      <c r="J1282" s="10">
        <v>0</v>
      </c>
      <c r="K1282">
        <v>0</v>
      </c>
      <c r="L1282">
        <v>0</v>
      </c>
      <c r="M1282">
        <v>0</v>
      </c>
      <c r="N1282">
        <v>5.5474108821537363E-10</v>
      </c>
      <c r="O1282">
        <v>0</v>
      </c>
      <c r="P1282">
        <v>0</v>
      </c>
      <c r="Q1282">
        <v>0</v>
      </c>
      <c r="R1282">
        <v>0</v>
      </c>
      <c r="S1282">
        <v>4.5064005244342708E-5</v>
      </c>
      <c r="T1282">
        <v>2.265549675550686E-4</v>
      </c>
    </row>
    <row r="1283" spans="1:20">
      <c r="A1283" s="10">
        <v>1277</v>
      </c>
      <c r="B1283" s="10">
        <v>0</v>
      </c>
      <c r="C1283" s="10">
        <v>0</v>
      </c>
      <c r="D1283" s="10">
        <v>1.4397188786941181E-10</v>
      </c>
      <c r="E1283" s="10">
        <v>0</v>
      </c>
      <c r="F1283" s="10">
        <v>0</v>
      </c>
      <c r="G1283" s="10">
        <v>0</v>
      </c>
      <c r="H1283" s="10">
        <v>0</v>
      </c>
      <c r="I1283" s="10">
        <v>0</v>
      </c>
      <c r="J1283" s="10">
        <v>0</v>
      </c>
      <c r="K1283">
        <v>0</v>
      </c>
      <c r="L1283">
        <v>0</v>
      </c>
      <c r="M1283">
        <v>0</v>
      </c>
      <c r="N1283">
        <v>5.5474108821537363E-10</v>
      </c>
      <c r="O1283">
        <v>0</v>
      </c>
      <c r="P1283">
        <v>0</v>
      </c>
      <c r="Q1283">
        <v>0</v>
      </c>
      <c r="R1283">
        <v>0</v>
      </c>
      <c r="S1283">
        <v>5.0131730496075791E-5</v>
      </c>
      <c r="T1283">
        <v>2.7059419206830861E-4</v>
      </c>
    </row>
    <row r="1284" spans="1:20">
      <c r="A1284" s="10">
        <v>1278</v>
      </c>
      <c r="B1284" s="10">
        <v>1.941004701188111E-9</v>
      </c>
      <c r="C1284" s="10">
        <v>0</v>
      </c>
      <c r="D1284" s="10">
        <v>1.079789159020588E-10</v>
      </c>
      <c r="E1284" s="10">
        <v>6.900766661015651E-10</v>
      </c>
      <c r="F1284" s="10">
        <v>0</v>
      </c>
      <c r="G1284" s="10">
        <v>5.5111748215884772E-10</v>
      </c>
      <c r="H1284" s="10">
        <v>1.150160282704408E-9</v>
      </c>
      <c r="I1284" s="10">
        <v>3.5101804060203089E-10</v>
      </c>
      <c r="J1284" s="10">
        <v>0</v>
      </c>
      <c r="K1284">
        <v>0</v>
      </c>
      <c r="L1284">
        <v>3.4644500472185851E-10</v>
      </c>
      <c r="M1284">
        <v>7.1781889401204117E-10</v>
      </c>
      <c r="N1284">
        <v>1.2457069033352481E-8</v>
      </c>
      <c r="O1284">
        <v>3.4197709237500961E-9</v>
      </c>
      <c r="P1284">
        <v>1.3591910127857499E-10</v>
      </c>
      <c r="Q1284">
        <v>0</v>
      </c>
      <c r="R1284">
        <v>6.1218158512029479E-10</v>
      </c>
      <c r="S1284">
        <v>4.8730577160996448E-5</v>
      </c>
      <c r="T1284">
        <v>3.1472152750020569E-4</v>
      </c>
    </row>
    <row r="1285" spans="1:20">
      <c r="A1285" s="10">
        <v>1279</v>
      </c>
      <c r="B1285" s="10">
        <v>2.1149780652334559E-6</v>
      </c>
      <c r="C1285" s="10">
        <v>2.1567404004077851E-7</v>
      </c>
      <c r="D1285" s="10">
        <v>2.4821257370294128E-6</v>
      </c>
      <c r="E1285" s="10">
        <v>6.9297498809919167E-7</v>
      </c>
      <c r="F1285" s="10">
        <v>2.320452049277193E-7</v>
      </c>
      <c r="G1285" s="10">
        <v>8.4344932282844272E-7</v>
      </c>
      <c r="H1285" s="10">
        <v>5.7857229467432826E-7</v>
      </c>
      <c r="I1285" s="10">
        <v>1.3129129217156449E-6</v>
      </c>
      <c r="J1285" s="10">
        <v>2.3898616953789962E-7</v>
      </c>
      <c r="K1285">
        <v>8.5514026179842354E-7</v>
      </c>
      <c r="L1285">
        <v>4.127314822919741E-7</v>
      </c>
      <c r="M1285">
        <v>3.264703139119989E-7</v>
      </c>
      <c r="N1285">
        <v>1.0664159257395759E-6</v>
      </c>
      <c r="O1285">
        <v>6.5676012983523135E-7</v>
      </c>
      <c r="P1285">
        <v>6.1435433777915895E-8</v>
      </c>
      <c r="Q1285">
        <v>3.4529089741104388E-7</v>
      </c>
      <c r="R1285">
        <v>2.6570211248183601E-6</v>
      </c>
      <c r="S1285">
        <v>5.6864954155701142E-5</v>
      </c>
      <c r="T1285">
        <v>2.9463029214823561E-4</v>
      </c>
    </row>
    <row r="1286" spans="1:20">
      <c r="A1286" s="10">
        <v>1280</v>
      </c>
      <c r="B1286" s="10">
        <v>2.590167541956841E-5</v>
      </c>
      <c r="C1286" s="10">
        <v>8.811962088016602E-6</v>
      </c>
      <c r="D1286" s="10">
        <v>4.7264744027066662E-5</v>
      </c>
      <c r="E1286" s="10">
        <v>2.3623394510654881E-5</v>
      </c>
      <c r="F1286" s="10">
        <v>2.961047240340676E-5</v>
      </c>
      <c r="G1286" s="10">
        <v>1.720517853699555E-5</v>
      </c>
      <c r="H1286" s="10">
        <v>1.032567437003495E-5</v>
      </c>
      <c r="I1286" s="10">
        <v>1.794686915864355E-5</v>
      </c>
      <c r="J1286" s="10">
        <v>6.0230955020952954E-6</v>
      </c>
      <c r="K1286">
        <v>1.7316292272482751E-5</v>
      </c>
      <c r="L1286">
        <v>1.073106184521692E-5</v>
      </c>
      <c r="M1286">
        <v>1.15363177850068E-5</v>
      </c>
      <c r="N1286">
        <v>1.6674888554311441E-5</v>
      </c>
      <c r="O1286">
        <v>1.4956900224732001E-5</v>
      </c>
      <c r="P1286">
        <v>3.5646143501319071E-6</v>
      </c>
      <c r="Q1286">
        <v>2.68535781262838E-5</v>
      </c>
      <c r="R1286">
        <v>2.7110364104527351E-5</v>
      </c>
      <c r="S1286">
        <v>6.6584824276767852E-5</v>
      </c>
      <c r="T1286">
        <v>2.8376273877224722E-4</v>
      </c>
    </row>
    <row r="1287" spans="1:20">
      <c r="A1287" s="10">
        <v>1281</v>
      </c>
      <c r="B1287" s="10">
        <v>6.9658894165567994E-5</v>
      </c>
      <c r="C1287" s="10">
        <v>4.3615023108285693E-5</v>
      </c>
      <c r="D1287" s="10">
        <v>1.535275192249022E-4</v>
      </c>
      <c r="E1287" s="10">
        <v>3.984356603842779E-5</v>
      </c>
      <c r="F1287" s="10">
        <v>1.1750774748853151E-4</v>
      </c>
      <c r="G1287" s="10">
        <v>5.9914257922648323E-5</v>
      </c>
      <c r="H1287" s="10">
        <v>4.6574767595846848E-5</v>
      </c>
      <c r="I1287" s="10">
        <v>5.8620197678930928E-5</v>
      </c>
      <c r="J1287" s="10">
        <v>3.3833336542279151E-5</v>
      </c>
      <c r="K1287">
        <v>6.5228431682728293E-5</v>
      </c>
      <c r="L1287">
        <v>4.3831269273646547E-5</v>
      </c>
      <c r="M1287">
        <v>5.474218605502877E-5</v>
      </c>
      <c r="N1287">
        <v>5.198971741439826E-5</v>
      </c>
      <c r="O1287">
        <v>4.8490487907507133E-5</v>
      </c>
      <c r="P1287">
        <v>2.2525374284860211E-5</v>
      </c>
      <c r="Q1287">
        <v>1.11725676072148E-4</v>
      </c>
      <c r="R1287">
        <v>5.8457845657939907E-5</v>
      </c>
      <c r="S1287">
        <v>8.1130724659923977E-5</v>
      </c>
      <c r="T1287">
        <v>2.7068543487879509E-4</v>
      </c>
    </row>
    <row r="1288" spans="1:20">
      <c r="A1288" s="10">
        <v>1282</v>
      </c>
      <c r="B1288" s="10">
        <v>1.6468055059511749E-4</v>
      </c>
      <c r="C1288" s="10">
        <v>1.085500142599819E-4</v>
      </c>
      <c r="D1288" s="10">
        <v>2.2116020618200089E-4</v>
      </c>
      <c r="E1288" s="10">
        <v>8.7405133530979779E-5</v>
      </c>
      <c r="F1288" s="10">
        <v>1.99189999574735E-4</v>
      </c>
      <c r="G1288" s="10">
        <v>1.120664796920342E-4</v>
      </c>
      <c r="H1288" s="10">
        <v>1.24278960790128E-4</v>
      </c>
      <c r="I1288" s="10">
        <v>1.2111334785302901E-4</v>
      </c>
      <c r="J1288" s="10">
        <v>6.4833923707210514E-5</v>
      </c>
      <c r="K1288">
        <v>1.207180643097391E-4</v>
      </c>
      <c r="L1288">
        <v>1.064346033873129E-4</v>
      </c>
      <c r="M1288">
        <v>1.3288166729582301E-4</v>
      </c>
      <c r="N1288">
        <v>8.7460770759735271E-5</v>
      </c>
      <c r="O1288">
        <v>9.5414597983325934E-5</v>
      </c>
      <c r="P1288">
        <v>5.375151922533421E-5</v>
      </c>
      <c r="Q1288">
        <v>1.9710541285163831E-4</v>
      </c>
      <c r="R1288">
        <v>7.0350544266675608E-5</v>
      </c>
      <c r="S1288">
        <v>6.8508085816229965E-5</v>
      </c>
      <c r="T1288">
        <v>2.4318584781575419E-4</v>
      </c>
    </row>
    <row r="1289" spans="1:20">
      <c r="A1289" s="10">
        <v>1283</v>
      </c>
      <c r="B1289" s="10">
        <v>2.221599431563682E-4</v>
      </c>
      <c r="C1289" s="10">
        <v>1.8964178463195009E-4</v>
      </c>
      <c r="D1289" s="10">
        <v>3.2324314933905959E-4</v>
      </c>
      <c r="E1289" s="10">
        <v>1.270952610226999E-4</v>
      </c>
      <c r="F1289" s="10">
        <v>2.9553110160191013E-4</v>
      </c>
      <c r="G1289" s="10">
        <v>1.4161809792508551E-4</v>
      </c>
      <c r="H1289" s="10">
        <v>2.069550385172014E-4</v>
      </c>
      <c r="I1289" s="10">
        <v>1.523404804408291E-4</v>
      </c>
      <c r="J1289" s="10">
        <v>1.005863133467745E-4</v>
      </c>
      <c r="K1289">
        <v>8.9819481222954607E-5</v>
      </c>
      <c r="L1289">
        <v>1.966699580213387E-4</v>
      </c>
      <c r="M1289">
        <v>1.5389590155629281E-4</v>
      </c>
      <c r="N1289">
        <v>1.4605575452176641E-4</v>
      </c>
      <c r="O1289">
        <v>9.9527972421894836E-5</v>
      </c>
      <c r="P1289">
        <v>1.8114890061104641E-4</v>
      </c>
      <c r="Q1289">
        <v>3.1134308539011539E-4</v>
      </c>
      <c r="R1289">
        <v>1.073261033096738E-4</v>
      </c>
      <c r="S1289">
        <v>6.2579346030569499E-5</v>
      </c>
      <c r="T1289">
        <v>2.220943991135888E-4</v>
      </c>
    </row>
    <row r="1290" spans="1:20">
      <c r="A1290" s="10">
        <v>1284</v>
      </c>
      <c r="B1290" s="10">
        <v>2.0041340864466011E-4</v>
      </c>
      <c r="C1290" s="10">
        <v>2.3257510021878941E-4</v>
      </c>
      <c r="D1290" s="10">
        <v>3.2216074169132841E-4</v>
      </c>
      <c r="E1290" s="10">
        <v>1.5456544190342689E-4</v>
      </c>
      <c r="F1290" s="10">
        <v>4.2630715490901439E-4</v>
      </c>
      <c r="G1290" s="10">
        <v>1.412263897542352E-4</v>
      </c>
      <c r="H1290" s="10">
        <v>3.0337620046580038E-4</v>
      </c>
      <c r="I1290" s="10">
        <v>1.5905968077470131E-4</v>
      </c>
      <c r="J1290" s="10">
        <v>1.2020276642488209E-4</v>
      </c>
      <c r="K1290">
        <v>7.8141159015576215E-5</v>
      </c>
      <c r="L1290">
        <v>2.8008645215555218E-4</v>
      </c>
      <c r="M1290">
        <v>1.8136687728836169E-4</v>
      </c>
      <c r="N1290">
        <v>9.574406626716127E-5</v>
      </c>
      <c r="O1290">
        <v>8.699468791707293E-5</v>
      </c>
      <c r="P1290">
        <v>3.6000162923145962E-4</v>
      </c>
      <c r="Q1290">
        <v>3.414007202617115E-4</v>
      </c>
      <c r="R1290">
        <v>1.107142640321756E-4</v>
      </c>
      <c r="S1290">
        <v>5.0740438284626059E-5</v>
      </c>
      <c r="T1290">
        <v>2.2161257356792131E-4</v>
      </c>
    </row>
    <row r="1291" spans="1:20">
      <c r="A1291" s="10">
        <v>1285</v>
      </c>
      <c r="B1291" s="10">
        <v>1.8851537126664589E-4</v>
      </c>
      <c r="C1291" s="10">
        <v>2.280963212206037E-4</v>
      </c>
      <c r="D1291" s="10">
        <v>2.781186338083045E-4</v>
      </c>
      <c r="E1291" s="10">
        <v>1.3524664212441359E-4</v>
      </c>
      <c r="F1291" s="10">
        <v>4.3580351438683788E-4</v>
      </c>
      <c r="G1291" s="10">
        <v>1.0765150689751459E-4</v>
      </c>
      <c r="H1291" s="10">
        <v>3.5136505887487678E-4</v>
      </c>
      <c r="I1291" s="10">
        <v>1.6418703451770501E-4</v>
      </c>
      <c r="J1291" s="10">
        <v>1.2146077825360381E-4</v>
      </c>
      <c r="K1291">
        <v>7.2626886320946573E-5</v>
      </c>
      <c r="L1291">
        <v>3.2718220053265019E-4</v>
      </c>
      <c r="M1291">
        <v>1.577278987618977E-4</v>
      </c>
      <c r="N1291">
        <v>8.7176143844296263E-5</v>
      </c>
      <c r="O1291">
        <v>6.9578992811500319E-5</v>
      </c>
      <c r="P1291">
        <v>4.5791589223149418E-4</v>
      </c>
      <c r="Q1291">
        <v>3.5531634287748319E-4</v>
      </c>
      <c r="R1291">
        <v>8.5246717037754208E-5</v>
      </c>
      <c r="S1291">
        <v>4.3264760895024713E-5</v>
      </c>
      <c r="T1291">
        <v>1.9336119134073741E-4</v>
      </c>
    </row>
    <row r="1292" spans="1:20">
      <c r="A1292" s="10">
        <v>1286</v>
      </c>
      <c r="B1292" s="10">
        <v>1.6904215506036529E-4</v>
      </c>
      <c r="C1292" s="10">
        <v>1.6718525269840669E-4</v>
      </c>
      <c r="D1292" s="10">
        <v>2.161426515159899E-4</v>
      </c>
      <c r="E1292" s="10">
        <v>6.7030826987330897E-5</v>
      </c>
      <c r="F1292" s="10">
        <v>3.8199983620695042E-4</v>
      </c>
      <c r="G1292" s="10">
        <v>7.8302136470231258E-5</v>
      </c>
      <c r="H1292" s="10">
        <v>2.7730046038301829E-4</v>
      </c>
      <c r="I1292" s="10">
        <v>1.2947923592966881E-4</v>
      </c>
      <c r="J1292" s="10">
        <v>1.116725771983862E-4</v>
      </c>
      <c r="K1292">
        <v>6.8094437692869784E-5</v>
      </c>
      <c r="L1292">
        <v>3.3306157435569961E-4</v>
      </c>
      <c r="M1292">
        <v>1.136989775534543E-4</v>
      </c>
      <c r="N1292">
        <v>8.5238086509979816E-5</v>
      </c>
      <c r="O1292">
        <v>6.2592374760416194E-5</v>
      </c>
      <c r="P1292">
        <v>4.3573552593204599E-4</v>
      </c>
      <c r="Q1292">
        <v>3.4891297609916541E-4</v>
      </c>
      <c r="R1292">
        <v>4.8981900815080723E-5</v>
      </c>
      <c r="S1292">
        <v>3.8484228581580103E-5</v>
      </c>
      <c r="T1292">
        <v>1.9052108924282041E-4</v>
      </c>
    </row>
    <row r="1293" spans="1:20">
      <c r="A1293" s="10">
        <v>1287</v>
      </c>
      <c r="B1293" s="10">
        <v>1.188459313876377E-4</v>
      </c>
      <c r="C1293" s="10">
        <v>1.07082823316884E-4</v>
      </c>
      <c r="D1293" s="10">
        <v>1.6333368146141989E-4</v>
      </c>
      <c r="E1293" s="10">
        <v>5.1098095393544827E-5</v>
      </c>
      <c r="F1293" s="10">
        <v>2.4453759392299598E-4</v>
      </c>
      <c r="G1293" s="10">
        <v>6.4365570381249269E-5</v>
      </c>
      <c r="H1293" s="10">
        <v>1.6967249710664781E-4</v>
      </c>
      <c r="I1293" s="10">
        <v>9.7757708154608256E-5</v>
      </c>
      <c r="J1293" s="10">
        <v>8.8870393188528659E-5</v>
      </c>
      <c r="K1293">
        <v>5.6388549345205762E-5</v>
      </c>
      <c r="L1293">
        <v>2.331609237574409E-4</v>
      </c>
      <c r="M1293">
        <v>8.8353744413197316E-5</v>
      </c>
      <c r="N1293">
        <v>6.1691747596920475E-5</v>
      </c>
      <c r="O1293">
        <v>7.6125974223421167E-5</v>
      </c>
      <c r="P1293">
        <v>2.712107093729139E-4</v>
      </c>
      <c r="Q1293">
        <v>2.6291546638520689E-4</v>
      </c>
      <c r="R1293">
        <v>2.9049282316781761E-5</v>
      </c>
      <c r="S1293">
        <v>3.7435097349321973E-5</v>
      </c>
      <c r="T1293">
        <v>1.761066493725269E-4</v>
      </c>
    </row>
    <row r="1294" spans="1:20">
      <c r="A1294" s="10">
        <v>1288</v>
      </c>
      <c r="B1294" s="10">
        <v>1.091843394072722E-4</v>
      </c>
      <c r="C1294" s="10">
        <v>1.028511277097833E-4</v>
      </c>
      <c r="D1294" s="10">
        <v>1.6144269529773931E-4</v>
      </c>
      <c r="E1294" s="10">
        <v>7.7132617775558566E-5</v>
      </c>
      <c r="F1294" s="10">
        <v>1.258821001519397E-4</v>
      </c>
      <c r="G1294" s="10">
        <v>5.0375336623364598E-5</v>
      </c>
      <c r="H1294" s="10">
        <v>1.196364179866923E-4</v>
      </c>
      <c r="I1294" s="10">
        <v>6.6559724509364962E-5</v>
      </c>
      <c r="J1294" s="10">
        <v>5.6089774274737612E-5</v>
      </c>
      <c r="K1294">
        <v>3.6822402842884553E-5</v>
      </c>
      <c r="L1294">
        <v>2.3026341652524111E-4</v>
      </c>
      <c r="M1294">
        <v>7.770814297010877E-5</v>
      </c>
      <c r="N1294">
        <v>3.6284603519797133E-5</v>
      </c>
      <c r="O1294">
        <v>1.3311734115606491E-4</v>
      </c>
      <c r="P1294">
        <v>1.484712302816514E-4</v>
      </c>
      <c r="Q1294">
        <v>1.8143700835541649E-4</v>
      </c>
      <c r="R1294">
        <v>2.109012865680084E-5</v>
      </c>
      <c r="S1294">
        <v>3.8035979707196782E-5</v>
      </c>
      <c r="T1294">
        <v>1.4457342446044029E-4</v>
      </c>
    </row>
    <row r="1295" spans="1:20">
      <c r="A1295" s="10">
        <v>1289</v>
      </c>
      <c r="B1295" s="10">
        <v>4.1240403255271113E-5</v>
      </c>
      <c r="C1295" s="10">
        <v>6.3628784355800627E-5</v>
      </c>
      <c r="D1295" s="10">
        <v>1.143632010985599E-4</v>
      </c>
      <c r="E1295" s="10">
        <v>2.230410594040191E-5</v>
      </c>
      <c r="F1295" s="10">
        <v>2.9677773869805958E-5</v>
      </c>
      <c r="G1295" s="10">
        <v>3.282565852540803E-5</v>
      </c>
      <c r="H1295" s="10">
        <v>6.6223982931770624E-5</v>
      </c>
      <c r="I1295" s="10">
        <v>3.4852653477309927E-5</v>
      </c>
      <c r="J1295" s="10">
        <v>3.6263699295635661E-5</v>
      </c>
      <c r="K1295">
        <v>1.6008504434732591E-5</v>
      </c>
      <c r="L1295">
        <v>1.582872293369529E-4</v>
      </c>
      <c r="M1295">
        <v>4.4815101584826688E-5</v>
      </c>
      <c r="N1295">
        <v>1.2569081995987449E-5</v>
      </c>
      <c r="O1295">
        <v>2.9553880035003681E-5</v>
      </c>
      <c r="P1295">
        <v>6.2103883918003921E-5</v>
      </c>
      <c r="Q1295">
        <v>8.1456851410383616E-5</v>
      </c>
      <c r="R1295">
        <v>3.4794175183382578E-6</v>
      </c>
      <c r="S1295">
        <v>3.7120413672736518E-5</v>
      </c>
      <c r="T1295">
        <v>1.6749555892489159E-4</v>
      </c>
    </row>
    <row r="1296" spans="1:20">
      <c r="A1296" s="10">
        <v>1290</v>
      </c>
      <c r="B1296" s="10">
        <v>1.101084987252395E-5</v>
      </c>
      <c r="C1296" s="10">
        <v>3.5314398598056628E-5</v>
      </c>
      <c r="D1296" s="10">
        <v>6.9081390281478818E-5</v>
      </c>
      <c r="E1296" s="10">
        <v>6.9745358566219089E-6</v>
      </c>
      <c r="F1296" s="10">
        <v>8.1062610605001558E-8</v>
      </c>
      <c r="G1296" s="10">
        <v>3.2817494979336403E-5</v>
      </c>
      <c r="H1296" s="10">
        <v>2.636392607680533E-5</v>
      </c>
      <c r="I1296" s="10">
        <v>1.43351593122868E-5</v>
      </c>
      <c r="J1296" s="10">
        <v>2.8928602336650719E-5</v>
      </c>
      <c r="K1296">
        <v>7.1964463244087444E-6</v>
      </c>
      <c r="L1296">
        <v>3.237616623897801E-5</v>
      </c>
      <c r="M1296">
        <v>2.3737915504625661E-5</v>
      </c>
      <c r="N1296">
        <v>2.692062316162461E-6</v>
      </c>
      <c r="O1296">
        <v>4.6949079345738207E-6</v>
      </c>
      <c r="P1296">
        <v>4.6932412607821006E-6</v>
      </c>
      <c r="Q1296">
        <v>4.3118512074027491E-5</v>
      </c>
      <c r="R1296">
        <v>4.1973395590702402E-7</v>
      </c>
      <c r="S1296">
        <v>3.9792327680199328E-5</v>
      </c>
      <c r="T1296">
        <v>1.9604855807611561E-4</v>
      </c>
    </row>
    <row r="1297" spans="1:20">
      <c r="A1297" s="10">
        <v>1291</v>
      </c>
      <c r="B1297" s="10">
        <v>4.9074038604433691E-6</v>
      </c>
      <c r="C1297" s="10">
        <v>1.6478629261525029E-5</v>
      </c>
      <c r="D1297" s="10">
        <v>3.6942368187061663E-5</v>
      </c>
      <c r="E1297" s="10">
        <v>1.7886787185352571E-6</v>
      </c>
      <c r="F1297" s="10">
        <v>0</v>
      </c>
      <c r="G1297" s="10">
        <v>2.0255325931819391E-5</v>
      </c>
      <c r="H1297" s="10">
        <v>1.7253039745794789E-5</v>
      </c>
      <c r="I1297" s="10">
        <v>1.1482897942293489E-5</v>
      </c>
      <c r="J1297" s="10">
        <v>2.475475940889717E-5</v>
      </c>
      <c r="K1297">
        <v>2.0941909517030701E-6</v>
      </c>
      <c r="L1297">
        <v>1.9684095750158609E-5</v>
      </c>
      <c r="M1297">
        <v>1.133054512902846E-5</v>
      </c>
      <c r="N1297">
        <v>1.52077348243946E-6</v>
      </c>
      <c r="O1297">
        <v>2.4756141264795001E-6</v>
      </c>
      <c r="P1297">
        <v>7.3939991095544804E-6</v>
      </c>
      <c r="Q1297">
        <v>4.1681425469448047E-5</v>
      </c>
      <c r="R1297">
        <v>0</v>
      </c>
      <c r="S1297">
        <v>4.2164284774692541E-5</v>
      </c>
      <c r="T1297">
        <v>1.913701141787804E-4</v>
      </c>
    </row>
    <row r="1298" spans="1:20">
      <c r="A1298" s="10">
        <v>1292</v>
      </c>
      <c r="B1298" s="10">
        <v>2.4231651046679611E-7</v>
      </c>
      <c r="C1298" s="10">
        <v>1.237850999467042E-5</v>
      </c>
      <c r="D1298" s="10">
        <v>1.2037878268858759E-5</v>
      </c>
      <c r="E1298" s="10">
        <v>0</v>
      </c>
      <c r="F1298" s="10">
        <v>0</v>
      </c>
      <c r="G1298" s="10">
        <v>5.9026898172388278E-6</v>
      </c>
      <c r="H1298" s="10">
        <v>1.523161429632849E-5</v>
      </c>
      <c r="I1298" s="10">
        <v>4.4108320284203256E-6</v>
      </c>
      <c r="J1298" s="10">
        <v>1.171014439207941E-5</v>
      </c>
      <c r="K1298">
        <v>3.5026081058414033E-7</v>
      </c>
      <c r="L1298">
        <v>9.3721601846124864E-6</v>
      </c>
      <c r="M1298">
        <v>3.9792407035127784E-6</v>
      </c>
      <c r="N1298">
        <v>4.7586048444591021E-7</v>
      </c>
      <c r="O1298">
        <v>5.937207946142744E-7</v>
      </c>
      <c r="P1298">
        <v>7.4719260609541958E-6</v>
      </c>
      <c r="Q1298">
        <v>1.327357141507947E-5</v>
      </c>
      <c r="R1298">
        <v>0</v>
      </c>
      <c r="S1298">
        <v>5.1219404889360943E-5</v>
      </c>
      <c r="T1298">
        <v>2.5335998839937779E-4</v>
      </c>
    </row>
    <row r="1299" spans="1:20">
      <c r="A1299" s="10">
        <v>1293</v>
      </c>
      <c r="B1299" s="10">
        <v>5.1924966528599162E-8</v>
      </c>
      <c r="C1299" s="10">
        <v>5.243265915771594E-6</v>
      </c>
      <c r="D1299" s="10">
        <v>6.2602936072536637E-6</v>
      </c>
      <c r="E1299" s="10">
        <v>0</v>
      </c>
      <c r="F1299" s="10">
        <v>0</v>
      </c>
      <c r="G1299" s="10">
        <v>8.2755971569678381E-7</v>
      </c>
      <c r="H1299" s="10">
        <v>1.139065403223712E-5</v>
      </c>
      <c r="I1299" s="10">
        <v>7.943003786910287E-7</v>
      </c>
      <c r="J1299" s="10">
        <v>7.1573831615307378E-6</v>
      </c>
      <c r="K1299">
        <v>0</v>
      </c>
      <c r="L1299">
        <v>0</v>
      </c>
      <c r="M1299">
        <v>1.3788762589800799E-6</v>
      </c>
      <c r="N1299">
        <v>6.8000520490916777E-10</v>
      </c>
      <c r="O1299">
        <v>5.2569711372633422E-8</v>
      </c>
      <c r="P1299">
        <v>5.8499581190298673E-6</v>
      </c>
      <c r="Q1299">
        <v>0</v>
      </c>
      <c r="R1299">
        <v>0</v>
      </c>
      <c r="S1299">
        <v>5.1729787476170527E-5</v>
      </c>
      <c r="T1299">
        <v>2.8276673746374968E-4</v>
      </c>
    </row>
    <row r="1300" spans="1:20">
      <c r="A1300" s="10">
        <v>1294</v>
      </c>
      <c r="B1300" s="10">
        <v>0</v>
      </c>
      <c r="C1300" s="10">
        <v>2.907188041026084E-6</v>
      </c>
      <c r="D1300" s="10">
        <v>2.1675489616833468E-6</v>
      </c>
      <c r="E1300" s="10">
        <v>0</v>
      </c>
      <c r="F1300" s="10">
        <v>0</v>
      </c>
      <c r="G1300" s="10">
        <v>9.9690713349204467E-8</v>
      </c>
      <c r="H1300" s="10">
        <v>7.0757756410790156E-6</v>
      </c>
      <c r="I1300" s="10">
        <v>1.155614948484052E-8</v>
      </c>
      <c r="J1300" s="10">
        <v>9.0158508046582604E-7</v>
      </c>
      <c r="K1300">
        <v>0</v>
      </c>
      <c r="L1300">
        <v>1.154816682406195E-9</v>
      </c>
      <c r="M1300">
        <v>3.0485768428691389E-7</v>
      </c>
      <c r="N1300">
        <v>5.3684621440197453E-10</v>
      </c>
      <c r="O1300">
        <v>0</v>
      </c>
      <c r="P1300">
        <v>4.7698543275361243E-6</v>
      </c>
      <c r="Q1300">
        <v>0</v>
      </c>
      <c r="R1300">
        <v>0</v>
      </c>
      <c r="S1300">
        <v>4.2862623027617287E-5</v>
      </c>
      <c r="T1300">
        <v>3.1596483699149869E-4</v>
      </c>
    </row>
    <row r="1301" spans="1:20">
      <c r="A1301" s="10">
        <v>1295</v>
      </c>
      <c r="B1301" s="10">
        <v>0</v>
      </c>
      <c r="C1301" s="10">
        <v>2.3357187355437201E-7</v>
      </c>
      <c r="D1301" s="10">
        <v>5.4414175020244177E-7</v>
      </c>
      <c r="E1301" s="10">
        <v>0</v>
      </c>
      <c r="F1301" s="10">
        <v>0</v>
      </c>
      <c r="G1301" s="10">
        <v>2.159016940416104E-9</v>
      </c>
      <c r="H1301" s="10">
        <v>1.0992906936791451E-6</v>
      </c>
      <c r="I1301" s="10">
        <v>0</v>
      </c>
      <c r="J1301" s="10">
        <v>4.7041270714516108E-7</v>
      </c>
      <c r="K1301">
        <v>0</v>
      </c>
      <c r="L1301">
        <v>0</v>
      </c>
      <c r="M1301">
        <v>5.520924568570112E-8</v>
      </c>
      <c r="N1301">
        <v>3.9368722389478129E-10</v>
      </c>
      <c r="O1301">
        <v>0</v>
      </c>
      <c r="P1301">
        <v>1.105475357065743E-7</v>
      </c>
      <c r="Q1301">
        <v>0</v>
      </c>
      <c r="R1301">
        <v>0</v>
      </c>
      <c r="S1301">
        <v>5.6253616062932458E-5</v>
      </c>
      <c r="T1301">
        <v>3.3874531984231132E-4</v>
      </c>
    </row>
    <row r="1302" spans="1:20">
      <c r="A1302" s="10">
        <v>1296</v>
      </c>
      <c r="B1302" s="10">
        <v>0</v>
      </c>
      <c r="C1302" s="10">
        <v>0</v>
      </c>
      <c r="D1302" s="10">
        <v>1.2124832490068961E-7</v>
      </c>
      <c r="E1302" s="10">
        <v>0</v>
      </c>
      <c r="F1302" s="10">
        <v>0</v>
      </c>
      <c r="G1302" s="10">
        <v>0</v>
      </c>
      <c r="H1302" s="10">
        <v>2.107793735477861E-8</v>
      </c>
      <c r="I1302" s="10">
        <v>0</v>
      </c>
      <c r="J1302" s="10">
        <v>5.6555849855147014E-9</v>
      </c>
      <c r="K1302">
        <v>0</v>
      </c>
      <c r="L1302">
        <v>0</v>
      </c>
      <c r="M1302">
        <v>5.8143330414975332E-9</v>
      </c>
      <c r="N1302">
        <v>3.5789747626798299E-10</v>
      </c>
      <c r="O1302">
        <v>5.8016848847786728E-10</v>
      </c>
      <c r="P1302">
        <v>0</v>
      </c>
      <c r="Q1302">
        <v>0</v>
      </c>
      <c r="R1302">
        <v>0</v>
      </c>
      <c r="S1302">
        <v>8.5641690380851637E-5</v>
      </c>
      <c r="T1302">
        <v>2.5383983547958298E-4</v>
      </c>
    </row>
    <row r="1303" spans="1:20">
      <c r="A1303" s="10">
        <v>1297</v>
      </c>
      <c r="B1303" s="10">
        <v>0</v>
      </c>
      <c r="C1303" s="10">
        <v>0</v>
      </c>
      <c r="D1303" s="10">
        <v>7.3089728408371366E-9</v>
      </c>
      <c r="E1303" s="10">
        <v>0</v>
      </c>
      <c r="F1303" s="10">
        <v>0</v>
      </c>
      <c r="G1303" s="10">
        <v>1.027142840030416E-8</v>
      </c>
      <c r="H1303" s="10">
        <v>0</v>
      </c>
      <c r="I1303" s="10">
        <v>0</v>
      </c>
      <c r="J1303" s="10">
        <v>0</v>
      </c>
      <c r="K1303">
        <v>0</v>
      </c>
      <c r="L1303">
        <v>0</v>
      </c>
      <c r="M1303">
        <v>0</v>
      </c>
      <c r="N1303">
        <v>3.9368722389478129E-10</v>
      </c>
      <c r="O1303">
        <v>0</v>
      </c>
      <c r="P1303">
        <v>0</v>
      </c>
      <c r="Q1303">
        <v>0</v>
      </c>
      <c r="R1303">
        <v>0</v>
      </c>
      <c r="S1303">
        <v>8.9890385070448382E-5</v>
      </c>
      <c r="T1303">
        <v>2.3903486986694069E-4</v>
      </c>
    </row>
    <row r="1304" spans="1:20">
      <c r="A1304" s="10">
        <v>1298</v>
      </c>
      <c r="B1304" s="10">
        <v>0</v>
      </c>
      <c r="C1304" s="10">
        <v>0</v>
      </c>
      <c r="D1304" s="10">
        <v>9.5981258579607837E-11</v>
      </c>
      <c r="E1304" s="10">
        <v>0</v>
      </c>
      <c r="F1304" s="10">
        <v>0</v>
      </c>
      <c r="G1304" s="10">
        <v>1.027142840030416E-8</v>
      </c>
      <c r="H1304" s="10">
        <v>0</v>
      </c>
      <c r="I1304" s="10">
        <v>0</v>
      </c>
      <c r="J1304" s="10">
        <v>0</v>
      </c>
      <c r="K1304">
        <v>0</v>
      </c>
      <c r="L1304">
        <v>0</v>
      </c>
      <c r="M1304">
        <v>0</v>
      </c>
      <c r="N1304">
        <v>4.115820977081804E-10</v>
      </c>
      <c r="O1304">
        <v>0</v>
      </c>
      <c r="P1304">
        <v>0</v>
      </c>
      <c r="Q1304">
        <v>0</v>
      </c>
      <c r="R1304">
        <v>0</v>
      </c>
      <c r="S1304">
        <v>8.2136875992933249E-5</v>
      </c>
      <c r="T1304">
        <v>2.3312502798025279E-4</v>
      </c>
    </row>
    <row r="1305" spans="1:20">
      <c r="A1305" s="10">
        <v>1299</v>
      </c>
      <c r="B1305" s="10">
        <v>0</v>
      </c>
      <c r="C1305" s="10">
        <v>1.173772025362304E-7</v>
      </c>
      <c r="D1305" s="10">
        <v>4.0792034896333329E-10</v>
      </c>
      <c r="E1305" s="10">
        <v>0</v>
      </c>
      <c r="F1305" s="10">
        <v>0</v>
      </c>
      <c r="G1305" s="10">
        <v>0</v>
      </c>
      <c r="H1305" s="10">
        <v>0</v>
      </c>
      <c r="I1305" s="10">
        <v>0</v>
      </c>
      <c r="J1305" s="10">
        <v>2.3564937439644592E-10</v>
      </c>
      <c r="K1305">
        <v>0</v>
      </c>
      <c r="L1305">
        <v>0</v>
      </c>
      <c r="M1305">
        <v>0</v>
      </c>
      <c r="N1305">
        <v>4.8316159296177702E-10</v>
      </c>
      <c r="O1305">
        <v>0</v>
      </c>
      <c r="P1305">
        <v>0</v>
      </c>
      <c r="Q1305">
        <v>0</v>
      </c>
      <c r="R1305">
        <v>0</v>
      </c>
      <c r="S1305">
        <v>7.4626505515442562E-5</v>
      </c>
      <c r="T1305">
        <v>2.4478877393670608E-4</v>
      </c>
    </row>
    <row r="1306" spans="1:20">
      <c r="A1306" s="10">
        <v>1300</v>
      </c>
      <c r="B1306" s="10">
        <v>0</v>
      </c>
      <c r="C1306" s="10">
        <v>0</v>
      </c>
      <c r="D1306" s="10">
        <v>9.5981258579607837E-11</v>
      </c>
      <c r="E1306" s="10">
        <v>0</v>
      </c>
      <c r="F1306" s="10">
        <v>0</v>
      </c>
      <c r="G1306" s="10">
        <v>0</v>
      </c>
      <c r="H1306" s="10">
        <v>0</v>
      </c>
      <c r="I1306" s="10">
        <v>0</v>
      </c>
      <c r="J1306" s="10">
        <v>0</v>
      </c>
      <c r="K1306">
        <v>0</v>
      </c>
      <c r="L1306">
        <v>0</v>
      </c>
      <c r="M1306">
        <v>0</v>
      </c>
      <c r="N1306">
        <v>5.1895134058857532E-10</v>
      </c>
      <c r="O1306">
        <v>0</v>
      </c>
      <c r="P1306">
        <v>0</v>
      </c>
      <c r="Q1306">
        <v>0</v>
      </c>
      <c r="R1306">
        <v>0</v>
      </c>
      <c r="S1306">
        <v>6.3540767157737731E-5</v>
      </c>
      <c r="T1306">
        <v>2.5515742020101851E-4</v>
      </c>
    </row>
    <row r="1307" spans="1:20">
      <c r="A1307" s="10">
        <v>1301</v>
      </c>
      <c r="B1307" s="10">
        <v>0</v>
      </c>
      <c r="C1307" s="10">
        <v>0</v>
      </c>
      <c r="D1307" s="10">
        <v>1.0078032150858819E-9</v>
      </c>
      <c r="E1307" s="10">
        <v>0</v>
      </c>
      <c r="F1307" s="10">
        <v>0</v>
      </c>
      <c r="G1307" s="10">
        <v>0</v>
      </c>
      <c r="H1307" s="10">
        <v>0</v>
      </c>
      <c r="I1307" s="10">
        <v>0</v>
      </c>
      <c r="J1307" s="10">
        <v>0</v>
      </c>
      <c r="K1307">
        <v>0</v>
      </c>
      <c r="L1307">
        <v>0</v>
      </c>
      <c r="M1307">
        <v>0</v>
      </c>
      <c r="N1307">
        <v>4.8316159296177702E-10</v>
      </c>
      <c r="O1307">
        <v>0</v>
      </c>
      <c r="P1307">
        <v>0</v>
      </c>
      <c r="Q1307">
        <v>0</v>
      </c>
      <c r="R1307">
        <v>0</v>
      </c>
      <c r="S1307">
        <v>6.3579596635380419E-5</v>
      </c>
      <c r="T1307">
        <v>3.1827334523147269E-4</v>
      </c>
    </row>
    <row r="1308" spans="1:20">
      <c r="A1308" s="10">
        <v>1302</v>
      </c>
      <c r="B1308" s="10">
        <v>2.3366234937869621E-9</v>
      </c>
      <c r="C1308" s="10">
        <v>9.4602521447111099E-9</v>
      </c>
      <c r="D1308" s="10">
        <v>2.2795548912656859E-10</v>
      </c>
      <c r="E1308" s="10">
        <v>6.900766661015651E-10</v>
      </c>
      <c r="F1308" s="10">
        <v>0</v>
      </c>
      <c r="G1308" s="10">
        <v>5.6437460372280617E-10</v>
      </c>
      <c r="H1308" s="10">
        <v>9.0845993344043843E-10</v>
      </c>
      <c r="I1308" s="10">
        <v>4.6513501676483118E-10</v>
      </c>
      <c r="J1308" s="10">
        <v>0</v>
      </c>
      <c r="K1308">
        <v>0</v>
      </c>
      <c r="L1308">
        <v>3.4644500472185851E-10</v>
      </c>
      <c r="M1308">
        <v>5.0965141474854916E-9</v>
      </c>
      <c r="N1308">
        <v>1.9934889428126649E-8</v>
      </c>
      <c r="O1308">
        <v>8.419963785557493E-9</v>
      </c>
      <c r="P1308">
        <v>1.3591910127857499E-10</v>
      </c>
      <c r="Q1308">
        <v>0</v>
      </c>
      <c r="R1308">
        <v>2.3930734691066071E-9</v>
      </c>
      <c r="S1308">
        <v>7.981893685447437E-5</v>
      </c>
      <c r="T1308">
        <v>3.3004757586415772E-4</v>
      </c>
    </row>
    <row r="1309" spans="1:20">
      <c r="A1309" s="10">
        <v>1303</v>
      </c>
      <c r="B1309" s="10">
        <v>2.396961541201921E-6</v>
      </c>
      <c r="C1309" s="10">
        <v>1.067648581106553E-5</v>
      </c>
      <c r="D1309" s="10">
        <v>6.2490230079649534E-6</v>
      </c>
      <c r="E1309" s="10">
        <v>4.959523492883107E-6</v>
      </c>
      <c r="F1309" s="10">
        <v>1.206440069653613E-5</v>
      </c>
      <c r="G1309" s="10">
        <v>4.086734987031315E-6</v>
      </c>
      <c r="H1309" s="10">
        <v>1.10021665605167E-5</v>
      </c>
      <c r="I1309" s="10">
        <v>5.653200435605761E-6</v>
      </c>
      <c r="J1309" s="10">
        <v>5.7926009577637698E-6</v>
      </c>
      <c r="K1309">
        <v>4.0447135218016293E-6</v>
      </c>
      <c r="L1309">
        <v>1.042336094018978E-5</v>
      </c>
      <c r="M1309">
        <v>4.1100192305392137E-6</v>
      </c>
      <c r="N1309">
        <v>4.6289117464964916E-6</v>
      </c>
      <c r="O1309">
        <v>5.4636542811079251E-6</v>
      </c>
      <c r="P1309">
        <v>1.213811942058186E-5</v>
      </c>
      <c r="Q1309">
        <v>1.036490024216183E-5</v>
      </c>
      <c r="R1309">
        <v>1.881595754738601E-6</v>
      </c>
      <c r="S1309">
        <v>1.110621397141696E-4</v>
      </c>
      <c r="T1309">
        <v>3.0914620639937648E-4</v>
      </c>
    </row>
    <row r="1310" spans="1:20">
      <c r="A1310" s="10">
        <v>1304</v>
      </c>
      <c r="B1310" s="10">
        <v>2.281010618326105E-5</v>
      </c>
      <c r="C1310" s="10">
        <v>8.1235695407085625E-5</v>
      </c>
      <c r="D1310" s="10">
        <v>6.0987893627740949E-5</v>
      </c>
      <c r="E1310" s="10">
        <v>3.9707344904539341E-5</v>
      </c>
      <c r="F1310" s="10">
        <v>1.205567601968338E-4</v>
      </c>
      <c r="G1310" s="10">
        <v>3.3772059813490398E-5</v>
      </c>
      <c r="H1310" s="10">
        <v>8.5801136142010833E-5</v>
      </c>
      <c r="I1310" s="10">
        <v>4.9530010599104468E-5</v>
      </c>
      <c r="J1310" s="10">
        <v>4.7622584730239718E-5</v>
      </c>
      <c r="K1310">
        <v>5.6000374338107521E-5</v>
      </c>
      <c r="L1310">
        <v>8.1198942964614437E-5</v>
      </c>
      <c r="M1310">
        <v>5.0159518973727327E-5</v>
      </c>
      <c r="N1310">
        <v>3.4275015901130089E-5</v>
      </c>
      <c r="O1310">
        <v>3.6801659051000462E-5</v>
      </c>
      <c r="P1310">
        <v>1.139472348804882E-4</v>
      </c>
      <c r="Q1310">
        <v>1.057930638383849E-4</v>
      </c>
      <c r="R1310">
        <v>2.0306911884728641E-5</v>
      </c>
      <c r="S1310">
        <v>1.11711509807613E-4</v>
      </c>
      <c r="T1310">
        <v>3.1275123372440902E-4</v>
      </c>
    </row>
    <row r="1311" spans="1:20">
      <c r="A1311" s="10">
        <v>1305</v>
      </c>
      <c r="B1311" s="10">
        <v>6.9815862103075229E-5</v>
      </c>
      <c r="C1311" s="10">
        <v>1.6101429080669441E-4</v>
      </c>
      <c r="D1311" s="10">
        <v>1.5126464527649469E-4</v>
      </c>
      <c r="E1311" s="10">
        <v>1.0720421516832191E-4</v>
      </c>
      <c r="F1311" s="10">
        <v>2.0763237797529011E-4</v>
      </c>
      <c r="G1311" s="10">
        <v>6.8908573827272833E-5</v>
      </c>
      <c r="H1311" s="10">
        <v>2.1147502465819441E-4</v>
      </c>
      <c r="I1311" s="10">
        <v>1.3084108047734059E-4</v>
      </c>
      <c r="J1311" s="10">
        <v>1.0593900523066189E-4</v>
      </c>
      <c r="K1311">
        <v>1.2877025309874341E-4</v>
      </c>
      <c r="L1311">
        <v>1.83046426831699E-4</v>
      </c>
      <c r="M1311">
        <v>1.058411155126233E-4</v>
      </c>
      <c r="N1311">
        <v>8.2250756539037058E-5</v>
      </c>
      <c r="O1311">
        <v>8.0056816911654025E-5</v>
      </c>
      <c r="P1311">
        <v>2.7755119952845811E-4</v>
      </c>
      <c r="Q1311">
        <v>2.1188991726439591E-4</v>
      </c>
      <c r="R1311">
        <v>3.8733480204324611E-5</v>
      </c>
      <c r="S1311">
        <v>1.13574397963993E-4</v>
      </c>
      <c r="T1311">
        <v>2.6350725550562372E-4</v>
      </c>
    </row>
    <row r="1312" spans="1:20">
      <c r="A1312" s="10">
        <v>1306</v>
      </c>
      <c r="B1312" s="10">
        <v>1.036909561180099E-4</v>
      </c>
      <c r="C1312" s="10">
        <v>2.4973481726765052E-4</v>
      </c>
      <c r="D1312" s="10">
        <v>1.8365470215354681E-4</v>
      </c>
      <c r="E1312" s="10">
        <v>2.04652966024577E-4</v>
      </c>
      <c r="F1312" s="10">
        <v>2.146320647596139E-4</v>
      </c>
      <c r="G1312" s="10">
        <v>1.0237623497865871E-4</v>
      </c>
      <c r="H1312" s="10">
        <v>2.7438482281897601E-4</v>
      </c>
      <c r="I1312" s="10">
        <v>1.9261314570232749E-4</v>
      </c>
      <c r="J1312" s="10">
        <v>1.4484702866387789E-4</v>
      </c>
      <c r="K1312">
        <v>2.5593513185912322E-4</v>
      </c>
      <c r="L1312">
        <v>2.1106194753707711E-4</v>
      </c>
      <c r="M1312">
        <v>1.6296578375146441E-4</v>
      </c>
      <c r="N1312">
        <v>1.300178630800128E-4</v>
      </c>
      <c r="O1312">
        <v>1.418157264562603E-4</v>
      </c>
      <c r="P1312">
        <v>3.4392258077567249E-4</v>
      </c>
      <c r="Q1312">
        <v>2.0187466555717261E-4</v>
      </c>
      <c r="R1312">
        <v>5.9165207566328573E-5</v>
      </c>
      <c r="S1312">
        <v>9.0050434388149982E-5</v>
      </c>
      <c r="T1312">
        <v>2.4272173075724979E-4</v>
      </c>
    </row>
    <row r="1313" spans="1:20">
      <c r="A1313" s="10">
        <v>1307</v>
      </c>
      <c r="B1313" s="10">
        <v>1.5646624342586401E-4</v>
      </c>
      <c r="C1313" s="10">
        <v>2.5075069724674292E-4</v>
      </c>
      <c r="D1313" s="10">
        <v>2.054740976711344E-4</v>
      </c>
      <c r="E1313" s="10">
        <v>2.1039066597126731E-4</v>
      </c>
      <c r="F1313" s="10">
        <v>2.7254157809492838E-4</v>
      </c>
      <c r="G1313" s="10">
        <v>1.3212244029508851E-4</v>
      </c>
      <c r="H1313" s="10">
        <v>3.254653579076833E-4</v>
      </c>
      <c r="I1313" s="10">
        <v>2.6896446211805743E-4</v>
      </c>
      <c r="J1313" s="10">
        <v>1.7586639119271429E-4</v>
      </c>
      <c r="K1313">
        <v>3.45230708938415E-4</v>
      </c>
      <c r="L1313">
        <v>3.0024524973822238E-4</v>
      </c>
      <c r="M1313">
        <v>3.2022963951659192E-4</v>
      </c>
      <c r="N1313">
        <v>1.166674886564731E-4</v>
      </c>
      <c r="O1313">
        <v>1.7625707557032189E-4</v>
      </c>
      <c r="P1313">
        <v>4.3444189323244372E-4</v>
      </c>
      <c r="Q1313">
        <v>2.218656908506863E-4</v>
      </c>
      <c r="R1313">
        <v>7.7607038685899025E-5</v>
      </c>
      <c r="S1313">
        <v>7.0888356783513137E-5</v>
      </c>
      <c r="T1313">
        <v>1.9872760385798531E-4</v>
      </c>
    </row>
    <row r="1314" spans="1:20">
      <c r="A1314" s="10">
        <v>1308</v>
      </c>
      <c r="B1314" s="10">
        <v>1.29053743108166E-4</v>
      </c>
      <c r="C1314" s="10">
        <v>3.0034500264715153E-4</v>
      </c>
      <c r="D1314" s="10">
        <v>2.5056847208728122E-4</v>
      </c>
      <c r="E1314" s="10">
        <v>2.2401605722427621E-4</v>
      </c>
      <c r="F1314" s="10">
        <v>4.0432620627473529E-4</v>
      </c>
      <c r="G1314" s="10">
        <v>1.566046649724859E-4</v>
      </c>
      <c r="H1314" s="10">
        <v>3.4366835712016242E-4</v>
      </c>
      <c r="I1314" s="10">
        <v>2.8671539387314812E-4</v>
      </c>
      <c r="J1314" s="10">
        <v>1.8864410619335011E-4</v>
      </c>
      <c r="K1314">
        <v>2.217988238682699E-4</v>
      </c>
      <c r="L1314">
        <v>3.1446393014034871E-4</v>
      </c>
      <c r="M1314">
        <v>2.9662988710086479E-4</v>
      </c>
      <c r="N1314">
        <v>1.1513463389735039E-4</v>
      </c>
      <c r="O1314">
        <v>1.3449695496201301E-4</v>
      </c>
      <c r="P1314">
        <v>4.211223649835485E-4</v>
      </c>
      <c r="Q1314">
        <v>3.4293707281163289E-4</v>
      </c>
      <c r="R1314">
        <v>1.184802048359618E-4</v>
      </c>
      <c r="S1314">
        <v>4.7331124686932733E-5</v>
      </c>
      <c r="T1314">
        <v>2.106915582013389E-4</v>
      </c>
    </row>
    <row r="1315" spans="1:20">
      <c r="A1315" s="10">
        <v>1309</v>
      </c>
      <c r="B1315" s="10">
        <v>1.59338361681608E-4</v>
      </c>
      <c r="C1315" s="10">
        <v>2.8311939231425467E-4</v>
      </c>
      <c r="D1315" s="10">
        <v>2.3470034891682429E-4</v>
      </c>
      <c r="E1315" s="10">
        <v>2.039986468310573E-4</v>
      </c>
      <c r="F1315" s="10">
        <v>2.3454733750839359E-4</v>
      </c>
      <c r="G1315" s="10">
        <v>1.3839435420500511E-4</v>
      </c>
      <c r="H1315" s="10">
        <v>3.5741419561346761E-4</v>
      </c>
      <c r="I1315" s="10">
        <v>2.3232740482005039E-4</v>
      </c>
      <c r="J1315" s="10">
        <v>1.73484797255636E-4</v>
      </c>
      <c r="K1315">
        <v>1.643077026507573E-4</v>
      </c>
      <c r="L1315">
        <v>4.0903601116744012E-4</v>
      </c>
      <c r="M1315">
        <v>2.18388625421815E-4</v>
      </c>
      <c r="N1315">
        <v>6.6059488133828862E-5</v>
      </c>
      <c r="O1315">
        <v>1.1681318145668879E-4</v>
      </c>
      <c r="P1315">
        <v>4.674814708221765E-4</v>
      </c>
      <c r="Q1315">
        <v>2.163275745047481E-4</v>
      </c>
      <c r="R1315">
        <v>1.037244164329256E-4</v>
      </c>
      <c r="S1315">
        <v>4.6112209706131917E-5</v>
      </c>
      <c r="T1315">
        <v>1.7458727745759661E-4</v>
      </c>
    </row>
    <row r="1316" spans="1:20">
      <c r="A1316" s="10">
        <v>1310</v>
      </c>
      <c r="B1316" s="10">
        <v>1.840720467945519E-4</v>
      </c>
      <c r="C1316" s="10">
        <v>1.805607506362315E-4</v>
      </c>
      <c r="D1316" s="10">
        <v>1.7241251931620461E-4</v>
      </c>
      <c r="E1316" s="10">
        <v>1.7768453988777251E-4</v>
      </c>
      <c r="F1316" s="10">
        <v>1.9550050867295151E-4</v>
      </c>
      <c r="G1316" s="10">
        <v>1.009390171727884E-4</v>
      </c>
      <c r="H1316" s="10">
        <v>2.8991793746477432E-4</v>
      </c>
      <c r="I1316" s="10">
        <v>1.8095191037214659E-4</v>
      </c>
      <c r="J1316" s="10">
        <v>1.66834848496215E-4</v>
      </c>
      <c r="K1316">
        <v>1.0422940760803421E-4</v>
      </c>
      <c r="L1316">
        <v>2.9754979211981812E-4</v>
      </c>
      <c r="M1316">
        <v>1.095834140692325E-4</v>
      </c>
      <c r="N1316">
        <v>3.7772819516192338E-5</v>
      </c>
      <c r="O1316">
        <v>7.0829006915193809E-5</v>
      </c>
      <c r="P1316">
        <v>3.7251832865546928E-4</v>
      </c>
      <c r="Q1316">
        <v>1.691417006269249E-4</v>
      </c>
      <c r="R1316">
        <v>7.7473485707817887E-5</v>
      </c>
      <c r="S1316">
        <v>4.6614448806935678E-5</v>
      </c>
      <c r="T1316">
        <v>1.4381787048331319E-4</v>
      </c>
    </row>
    <row r="1317" spans="1:20">
      <c r="A1317" s="10">
        <v>1311</v>
      </c>
      <c r="B1317" s="10">
        <v>1.3486357816070189E-4</v>
      </c>
      <c r="C1317" s="10">
        <v>9.754822497765598E-5</v>
      </c>
      <c r="D1317" s="10">
        <v>1.008748984413782E-4</v>
      </c>
      <c r="E1317" s="10">
        <v>1.0216350415567199E-4</v>
      </c>
      <c r="F1317" s="10">
        <v>1.158037612717933E-4</v>
      </c>
      <c r="G1317" s="10">
        <v>6.884522088413044E-5</v>
      </c>
      <c r="H1317" s="10">
        <v>1.4166400643184749E-4</v>
      </c>
      <c r="I1317" s="10">
        <v>1.185864065362207E-4</v>
      </c>
      <c r="J1317" s="10">
        <v>9.9666136708915676E-5</v>
      </c>
      <c r="K1317">
        <v>6.5316144363610363E-5</v>
      </c>
      <c r="L1317">
        <v>1.3718159755637781E-4</v>
      </c>
      <c r="M1317">
        <v>5.9773053870109618E-5</v>
      </c>
      <c r="N1317">
        <v>3.3358621650005149E-5</v>
      </c>
      <c r="O1317">
        <v>4.1033703193536188E-5</v>
      </c>
      <c r="P1317">
        <v>1.538540344495868E-4</v>
      </c>
      <c r="Q1317">
        <v>1.2094296134548061E-4</v>
      </c>
      <c r="R1317">
        <v>5.6438648178727689E-5</v>
      </c>
      <c r="S1317">
        <v>4.7379120639469438E-5</v>
      </c>
      <c r="T1317">
        <v>1.494252785486988E-4</v>
      </c>
    </row>
    <row r="1318" spans="1:20">
      <c r="A1318" s="10">
        <v>1312</v>
      </c>
      <c r="B1318" s="10">
        <v>7.7476358596583093E-5</v>
      </c>
      <c r="C1318" s="10">
        <v>1.0661673946839521E-4</v>
      </c>
      <c r="D1318" s="10">
        <v>9.6017861632450026E-5</v>
      </c>
      <c r="E1318" s="10">
        <v>7.9183157586323836E-5</v>
      </c>
      <c r="F1318" s="10">
        <v>3.7293703634131121E-5</v>
      </c>
      <c r="G1318" s="10">
        <v>5.6372631153958349E-5</v>
      </c>
      <c r="H1318" s="10">
        <v>8.2975815330892561E-5</v>
      </c>
      <c r="I1318" s="10">
        <v>6.6244625870399192E-5</v>
      </c>
      <c r="J1318" s="10">
        <v>6.4851751760630478E-5</v>
      </c>
      <c r="K1318">
        <v>5.6087914961047553E-5</v>
      </c>
      <c r="L1318">
        <v>1.32686863370742E-4</v>
      </c>
      <c r="M1318">
        <v>6.1626940501286858E-5</v>
      </c>
      <c r="N1318">
        <v>1.350029991320757E-5</v>
      </c>
      <c r="O1318">
        <v>1.484425710151819E-4</v>
      </c>
      <c r="P1318">
        <v>5.270766052751476E-5</v>
      </c>
      <c r="Q1318">
        <v>9.0805721774053267E-5</v>
      </c>
      <c r="R1318">
        <v>2.4204894648675059E-5</v>
      </c>
      <c r="S1318">
        <v>4.4192241642979348E-5</v>
      </c>
      <c r="T1318">
        <v>1.3365016466184511E-4</v>
      </c>
    </row>
    <row r="1319" spans="1:20">
      <c r="A1319" s="10">
        <v>1313</v>
      </c>
      <c r="B1319" s="10">
        <v>1.7734663240661329E-5</v>
      </c>
      <c r="C1319" s="10">
        <v>8.3050349148168926E-5</v>
      </c>
      <c r="D1319" s="10">
        <v>7.8043791471831973E-5</v>
      </c>
      <c r="E1319" s="10">
        <v>4.0169374235049879E-5</v>
      </c>
      <c r="F1319" s="10">
        <v>5.508246175460683E-6</v>
      </c>
      <c r="G1319" s="10">
        <v>2.9537290125452409E-5</v>
      </c>
      <c r="H1319" s="10">
        <v>4.1564542303340713E-5</v>
      </c>
      <c r="I1319" s="10">
        <v>4.0204891333807249E-5</v>
      </c>
      <c r="J1319" s="10">
        <v>4.3942292921703332E-5</v>
      </c>
      <c r="K1319">
        <v>3.0404555575771839E-5</v>
      </c>
      <c r="L1319">
        <v>7.1496028846952301E-5</v>
      </c>
      <c r="M1319">
        <v>4.8502701444438548E-5</v>
      </c>
      <c r="N1319">
        <v>1.8787803411236269E-5</v>
      </c>
      <c r="O1319">
        <v>8.8413468199327231E-5</v>
      </c>
      <c r="P1319">
        <v>1.3018376826829001E-5</v>
      </c>
      <c r="Q1319">
        <v>5.0277176752113373E-5</v>
      </c>
      <c r="R1319">
        <v>5.2390778318951708E-6</v>
      </c>
      <c r="S1319">
        <v>4.7122990214201563E-5</v>
      </c>
      <c r="T1319">
        <v>1.45881282405172E-4</v>
      </c>
    </row>
    <row r="1320" spans="1:20">
      <c r="A1320" s="10">
        <v>1314</v>
      </c>
      <c r="B1320" s="10">
        <v>7.5763347769260973E-6</v>
      </c>
      <c r="C1320" s="10">
        <v>6.7089743147255018E-5</v>
      </c>
      <c r="D1320" s="10">
        <v>5.0807638437080509E-5</v>
      </c>
      <c r="E1320" s="10">
        <v>1.379293036626057E-5</v>
      </c>
      <c r="F1320" s="10">
        <v>4.0113456794227578E-9</v>
      </c>
      <c r="G1320" s="10">
        <v>3.4756687064665209E-5</v>
      </c>
      <c r="H1320" s="10">
        <v>3.6296783205070107E-5</v>
      </c>
      <c r="I1320" s="10">
        <v>3.4146169723072891E-5</v>
      </c>
      <c r="J1320" s="10">
        <v>4.8631591756271042E-5</v>
      </c>
      <c r="K1320">
        <v>1.5626007339721711E-5</v>
      </c>
      <c r="L1320">
        <v>3.2432694515581788E-5</v>
      </c>
      <c r="M1320">
        <v>4.7693404607847232E-5</v>
      </c>
      <c r="N1320">
        <v>3.5901545850947511E-6</v>
      </c>
      <c r="O1320">
        <v>1.4116778918499429E-5</v>
      </c>
      <c r="P1320">
        <v>3.2180206418715412E-6</v>
      </c>
      <c r="Q1320">
        <v>2.593785172587819E-5</v>
      </c>
      <c r="R1320">
        <v>4.6453451736355471E-7</v>
      </c>
      <c r="S1320">
        <v>4.0178233032547693E-5</v>
      </c>
      <c r="T1320">
        <v>1.7992331008131129E-4</v>
      </c>
    </row>
    <row r="1321" spans="1:20">
      <c r="A1321" s="10">
        <v>1315</v>
      </c>
      <c r="B1321" s="10">
        <v>4.3661478998190663E-6</v>
      </c>
      <c r="C1321" s="10">
        <v>4.5551243279301711E-5</v>
      </c>
      <c r="D1321" s="10">
        <v>2.0777116434302789E-5</v>
      </c>
      <c r="E1321" s="10">
        <v>6.8234780744122762E-6</v>
      </c>
      <c r="F1321" s="10">
        <v>0</v>
      </c>
      <c r="G1321" s="10">
        <v>2.1809312464425039E-5</v>
      </c>
      <c r="H1321" s="10">
        <v>3.5823915224348469E-5</v>
      </c>
      <c r="I1321" s="10">
        <v>2.266503409357584E-5</v>
      </c>
      <c r="J1321" s="10">
        <v>5.2174163000928922E-5</v>
      </c>
      <c r="K1321">
        <v>1.0959107719792621E-5</v>
      </c>
      <c r="L1321">
        <v>1.6827801038312179E-5</v>
      </c>
      <c r="M1321">
        <v>2.6992509959170729E-5</v>
      </c>
      <c r="N1321">
        <v>1.73820962042762E-6</v>
      </c>
      <c r="O1321">
        <v>6.1922760675402907E-6</v>
      </c>
      <c r="P1321">
        <v>7.413933911075337E-6</v>
      </c>
      <c r="Q1321">
        <v>1.7953466612982881E-5</v>
      </c>
      <c r="R1321">
        <v>0</v>
      </c>
      <c r="S1321">
        <v>4.9054903727288E-5</v>
      </c>
      <c r="T1321">
        <v>1.552985826020263E-4</v>
      </c>
    </row>
    <row r="1322" spans="1:20">
      <c r="A1322" s="10">
        <v>1316</v>
      </c>
      <c r="B1322" s="10">
        <v>1.006355303673327E-7</v>
      </c>
      <c r="C1322" s="10">
        <v>2.230005454534891E-5</v>
      </c>
      <c r="D1322" s="10">
        <v>1.046690501905703E-5</v>
      </c>
      <c r="E1322" s="10">
        <v>2.8707189309825108E-7</v>
      </c>
      <c r="F1322" s="10">
        <v>0</v>
      </c>
      <c r="G1322" s="10">
        <v>5.3762703525536348E-6</v>
      </c>
      <c r="H1322" s="10">
        <v>2.8160943170098538E-5</v>
      </c>
      <c r="I1322" s="10">
        <v>1.2618338742814381E-5</v>
      </c>
      <c r="J1322" s="10">
        <v>3.671933914349991E-5</v>
      </c>
      <c r="K1322">
        <v>2.3633387324677259E-6</v>
      </c>
      <c r="L1322">
        <v>9.3996303864452222E-6</v>
      </c>
      <c r="M1322">
        <v>1.46256039319026E-5</v>
      </c>
      <c r="N1322">
        <v>4.0787785882880679E-7</v>
      </c>
      <c r="O1322">
        <v>2.525498409820743E-6</v>
      </c>
      <c r="P1322">
        <v>7.4773628250053379E-6</v>
      </c>
      <c r="Q1322">
        <v>5.2291650329076359E-7</v>
      </c>
      <c r="R1322">
        <v>0</v>
      </c>
      <c r="S1322">
        <v>4.6981914634232999E-5</v>
      </c>
      <c r="T1322">
        <v>1.8041310376771611E-4</v>
      </c>
    </row>
    <row r="1323" spans="1:20">
      <c r="A1323" s="10">
        <v>1317</v>
      </c>
      <c r="B1323" s="10">
        <v>0</v>
      </c>
      <c r="C1323" s="10">
        <v>1.09849513474322E-5</v>
      </c>
      <c r="D1323" s="10">
        <v>4.5395536010957768E-6</v>
      </c>
      <c r="E1323" s="10">
        <v>0</v>
      </c>
      <c r="F1323" s="10">
        <v>0</v>
      </c>
      <c r="G1323" s="10">
        <v>1.3126321120984991E-6</v>
      </c>
      <c r="H1323" s="10">
        <v>1.427328699686275E-5</v>
      </c>
      <c r="I1323" s="10">
        <v>6.0082385717098312E-6</v>
      </c>
      <c r="J1323" s="10">
        <v>1.4141429712736681E-5</v>
      </c>
      <c r="K1323">
        <v>6.5996510625853805E-7</v>
      </c>
      <c r="L1323">
        <v>2.7369155373026822E-7</v>
      </c>
      <c r="M1323">
        <v>4.946335667574763E-6</v>
      </c>
      <c r="N1323">
        <v>7.5158470016276428E-10</v>
      </c>
      <c r="O1323">
        <v>5.5629562956309289E-7</v>
      </c>
      <c r="P1323">
        <v>7.4719260609541958E-6</v>
      </c>
      <c r="Q1323">
        <v>0</v>
      </c>
      <c r="R1323">
        <v>0</v>
      </c>
      <c r="S1323">
        <v>3.9955274909597927E-5</v>
      </c>
      <c r="T1323">
        <v>1.60129365626019E-4</v>
      </c>
    </row>
    <row r="1324" spans="1:20">
      <c r="A1324" s="10">
        <v>1318</v>
      </c>
      <c r="B1324" s="10">
        <v>0</v>
      </c>
      <c r="C1324" s="10">
        <v>5.1518518496769596E-6</v>
      </c>
      <c r="D1324" s="10">
        <v>1.4507279290531991E-6</v>
      </c>
      <c r="E1324" s="10">
        <v>0</v>
      </c>
      <c r="F1324" s="10">
        <v>0</v>
      </c>
      <c r="G1324" s="10">
        <v>3.2621988419883677E-8</v>
      </c>
      <c r="H1324" s="10">
        <v>7.965407950761272E-6</v>
      </c>
      <c r="I1324" s="10">
        <v>2.6316125852858238E-6</v>
      </c>
      <c r="J1324" s="10">
        <v>2.7418075707807029E-6</v>
      </c>
      <c r="K1324">
        <v>0</v>
      </c>
      <c r="L1324">
        <v>1.154816682406195E-9</v>
      </c>
      <c r="M1324">
        <v>1.2934656806024399E-6</v>
      </c>
      <c r="N1324">
        <v>8.231641954163609E-10</v>
      </c>
      <c r="O1324">
        <v>1.8139827301132341E-7</v>
      </c>
      <c r="P1324">
        <v>5.4258905230407131E-6</v>
      </c>
      <c r="Q1324">
        <v>0</v>
      </c>
      <c r="R1324">
        <v>0</v>
      </c>
      <c r="S1324">
        <v>4.1098407194289123E-5</v>
      </c>
      <c r="T1324">
        <v>1.157472396666354E-4</v>
      </c>
    </row>
    <row r="1325" spans="1:20">
      <c r="A1325" s="10">
        <v>1319</v>
      </c>
      <c r="B1325" s="10">
        <v>0</v>
      </c>
      <c r="C1325" s="10">
        <v>3.5116806340876698E-7</v>
      </c>
      <c r="D1325" s="10">
        <v>4.568947861535782E-7</v>
      </c>
      <c r="E1325" s="10">
        <v>0</v>
      </c>
      <c r="F1325" s="10">
        <v>0</v>
      </c>
      <c r="G1325" s="10">
        <v>0</v>
      </c>
      <c r="H1325" s="10">
        <v>2.013770215990476E-6</v>
      </c>
      <c r="I1325" s="10">
        <v>1.8259871800996509E-7</v>
      </c>
      <c r="J1325" s="10">
        <v>1.3396384155188669E-6</v>
      </c>
      <c r="K1325">
        <v>0</v>
      </c>
      <c r="L1325">
        <v>0</v>
      </c>
      <c r="M1325">
        <v>8.853641047897742E-7</v>
      </c>
      <c r="N1325">
        <v>7.8737444778956259E-10</v>
      </c>
      <c r="O1325">
        <v>0</v>
      </c>
      <c r="P1325">
        <v>2.8633624002686458E-7</v>
      </c>
      <c r="Q1325">
        <v>0</v>
      </c>
      <c r="R1325">
        <v>0</v>
      </c>
      <c r="S1325">
        <v>4.3230766727042023E-5</v>
      </c>
      <c r="T1325">
        <v>1.012142465634304E-4</v>
      </c>
    </row>
    <row r="1326" spans="1:20">
      <c r="A1326" s="10">
        <v>1320</v>
      </c>
      <c r="B1326" s="10">
        <v>0</v>
      </c>
      <c r="C1326" s="10">
        <v>0</v>
      </c>
      <c r="D1326" s="10">
        <v>1.178889808504033E-7</v>
      </c>
      <c r="E1326" s="10">
        <v>0</v>
      </c>
      <c r="F1326" s="10">
        <v>0</v>
      </c>
      <c r="G1326" s="10">
        <v>8.8633327027608492E-9</v>
      </c>
      <c r="H1326" s="10">
        <v>4.4037386911155197E-8</v>
      </c>
      <c r="I1326" s="10">
        <v>2.3112298969681052E-9</v>
      </c>
      <c r="J1326" s="10">
        <v>3.7139284002377449E-7</v>
      </c>
      <c r="K1326">
        <v>0</v>
      </c>
      <c r="L1326">
        <v>0</v>
      </c>
      <c r="M1326">
        <v>4.5867191689581398E-7</v>
      </c>
      <c r="N1326">
        <v>7.8737444778956259E-10</v>
      </c>
      <c r="O1326">
        <v>8.2727728912584771E-10</v>
      </c>
      <c r="P1326">
        <v>0</v>
      </c>
      <c r="Q1326">
        <v>0</v>
      </c>
      <c r="R1326">
        <v>0</v>
      </c>
      <c r="S1326">
        <v>3.8596940775643593E-5</v>
      </c>
      <c r="T1326">
        <v>9.2539736663223805E-5</v>
      </c>
    </row>
    <row r="1327" spans="1:20">
      <c r="A1327" s="10">
        <v>1321</v>
      </c>
      <c r="B1327" s="10">
        <v>0</v>
      </c>
      <c r="C1327" s="10">
        <v>0</v>
      </c>
      <c r="D1327" s="10">
        <v>9.5981258579607837E-11</v>
      </c>
      <c r="E1327" s="10">
        <v>0</v>
      </c>
      <c r="F1327" s="10">
        <v>0</v>
      </c>
      <c r="G1327" s="10">
        <v>0</v>
      </c>
      <c r="H1327" s="10">
        <v>0</v>
      </c>
      <c r="I1327" s="10">
        <v>0</v>
      </c>
      <c r="J1327" s="10">
        <v>2.4978833686023261E-8</v>
      </c>
      <c r="K1327">
        <v>0</v>
      </c>
      <c r="L1327">
        <v>0</v>
      </c>
      <c r="M1327">
        <v>3.9757296718474408E-8</v>
      </c>
      <c r="N1327">
        <v>8.231641954163609E-10</v>
      </c>
      <c r="O1327">
        <v>0</v>
      </c>
      <c r="P1327">
        <v>0</v>
      </c>
      <c r="Q1327">
        <v>0</v>
      </c>
      <c r="R1327">
        <v>0</v>
      </c>
      <c r="S1327">
        <v>3.1885965286832011E-5</v>
      </c>
      <c r="T1327">
        <v>9.611789865271183E-5</v>
      </c>
    </row>
    <row r="1328" spans="1:20">
      <c r="A1328" s="10">
        <v>1322</v>
      </c>
      <c r="B1328" s="10">
        <v>0</v>
      </c>
      <c r="C1328" s="10">
        <v>0</v>
      </c>
      <c r="D1328" s="10">
        <v>1.679672025143137E-10</v>
      </c>
      <c r="E1328" s="10">
        <v>0</v>
      </c>
      <c r="F1328" s="10">
        <v>0</v>
      </c>
      <c r="G1328" s="10">
        <v>0</v>
      </c>
      <c r="H1328" s="10">
        <v>0</v>
      </c>
      <c r="I1328" s="10">
        <v>0</v>
      </c>
      <c r="J1328" s="10">
        <v>1.602651395270228E-7</v>
      </c>
      <c r="K1328">
        <v>0</v>
      </c>
      <c r="L1328">
        <v>0</v>
      </c>
      <c r="M1328">
        <v>0</v>
      </c>
      <c r="N1328">
        <v>8.052693216029618E-10</v>
      </c>
      <c r="O1328">
        <v>0</v>
      </c>
      <c r="P1328">
        <v>0</v>
      </c>
      <c r="Q1328">
        <v>0</v>
      </c>
      <c r="R1328">
        <v>0</v>
      </c>
      <c r="S1328">
        <v>2.9829086431261591E-5</v>
      </c>
      <c r="T1328">
        <v>1.442054217426075E-4</v>
      </c>
    </row>
    <row r="1329" spans="1:20">
      <c r="A1329" s="10">
        <v>1323</v>
      </c>
      <c r="B1329" s="10">
        <v>0</v>
      </c>
      <c r="C1329" s="10">
        <v>5.3257715777632913E-7</v>
      </c>
      <c r="D1329" s="10">
        <v>9.5981258579607837E-11</v>
      </c>
      <c r="E1329" s="10">
        <v>0</v>
      </c>
      <c r="F1329" s="10">
        <v>0</v>
      </c>
      <c r="G1329" s="10">
        <v>0</v>
      </c>
      <c r="H1329" s="10">
        <v>0</v>
      </c>
      <c r="I1329" s="10">
        <v>0</v>
      </c>
      <c r="J1329" s="10">
        <v>2.1637325557081659E-7</v>
      </c>
      <c r="K1329">
        <v>0</v>
      </c>
      <c r="L1329">
        <v>0</v>
      </c>
      <c r="M1329">
        <v>0</v>
      </c>
      <c r="N1329">
        <v>7.8737444778956259E-10</v>
      </c>
      <c r="O1329">
        <v>0</v>
      </c>
      <c r="P1329">
        <v>0</v>
      </c>
      <c r="Q1329">
        <v>0</v>
      </c>
      <c r="R1329">
        <v>0</v>
      </c>
      <c r="S1329">
        <v>2.4774423498127721E-5</v>
      </c>
      <c r="T1329">
        <v>2.873770043639929E-4</v>
      </c>
    </row>
    <row r="1330" spans="1:20">
      <c r="A1330" s="10">
        <v>1324</v>
      </c>
      <c r="B1330" s="10">
        <v>0</v>
      </c>
      <c r="C1330" s="10">
        <v>5.7900246922722637E-7</v>
      </c>
      <c r="D1330" s="10">
        <v>2.3995314644901962E-10</v>
      </c>
      <c r="E1330" s="10">
        <v>0</v>
      </c>
      <c r="F1330" s="10">
        <v>0</v>
      </c>
      <c r="G1330" s="10">
        <v>0</v>
      </c>
      <c r="H1330" s="10">
        <v>0</v>
      </c>
      <c r="I1330" s="10">
        <v>0</v>
      </c>
      <c r="J1330" s="10">
        <v>9.3434976948190778E-8</v>
      </c>
      <c r="K1330">
        <v>0</v>
      </c>
      <c r="L1330">
        <v>0</v>
      </c>
      <c r="M1330">
        <v>0</v>
      </c>
      <c r="N1330">
        <v>5.0105646677517622E-10</v>
      </c>
      <c r="O1330">
        <v>0</v>
      </c>
      <c r="P1330">
        <v>0</v>
      </c>
      <c r="Q1330">
        <v>0</v>
      </c>
      <c r="R1330">
        <v>0</v>
      </c>
      <c r="S1330">
        <v>2.4796234676953971E-5</v>
      </c>
      <c r="T1330">
        <v>3.1874953934252508E-4</v>
      </c>
    </row>
    <row r="1331" spans="1:20">
      <c r="A1331" s="10">
        <v>1325</v>
      </c>
      <c r="B1331" s="10">
        <v>0</v>
      </c>
      <c r="C1331" s="10">
        <v>5.7768854531823859E-7</v>
      </c>
      <c r="D1331" s="10">
        <v>1.4397188786941181E-10</v>
      </c>
      <c r="E1331" s="10">
        <v>0</v>
      </c>
      <c r="F1331" s="10">
        <v>0</v>
      </c>
      <c r="G1331" s="10">
        <v>0</v>
      </c>
      <c r="H1331" s="10">
        <v>0</v>
      </c>
      <c r="I1331" s="10">
        <v>0</v>
      </c>
      <c r="J1331" s="10">
        <v>0</v>
      </c>
      <c r="K1331">
        <v>0</v>
      </c>
      <c r="L1331">
        <v>0</v>
      </c>
      <c r="M1331">
        <v>0</v>
      </c>
      <c r="N1331">
        <v>4.8316159296177702E-10</v>
      </c>
      <c r="O1331">
        <v>0</v>
      </c>
      <c r="P1331">
        <v>0</v>
      </c>
      <c r="Q1331">
        <v>0</v>
      </c>
      <c r="R1331">
        <v>0</v>
      </c>
      <c r="S1331">
        <v>2.5819334149515632E-5</v>
      </c>
      <c r="T1331">
        <v>3.7227054194350397E-4</v>
      </c>
    </row>
    <row r="1332" spans="1:20">
      <c r="A1332" s="10">
        <v>1326</v>
      </c>
      <c r="B1332" s="10">
        <v>2.114087922950109E-9</v>
      </c>
      <c r="C1332" s="10">
        <v>2.1460757180131689E-8</v>
      </c>
      <c r="D1332" s="10">
        <v>1.3437376201145101E-10</v>
      </c>
      <c r="E1332" s="10">
        <v>1.193832632355708E-8</v>
      </c>
      <c r="F1332" s="10">
        <v>0</v>
      </c>
      <c r="G1332" s="10">
        <v>5.2270936452179366E-10</v>
      </c>
      <c r="H1332" s="10">
        <v>1.2626759625341869E-9</v>
      </c>
      <c r="I1332" s="10">
        <v>1.7363114600972889E-9</v>
      </c>
      <c r="J1332" s="10">
        <v>4.712987487928918E-11</v>
      </c>
      <c r="K1332">
        <v>0</v>
      </c>
      <c r="L1332">
        <v>4.0418583884216821E-10</v>
      </c>
      <c r="M1332">
        <v>1.435637788024082E-10</v>
      </c>
      <c r="N1332">
        <v>6.795578330638327E-9</v>
      </c>
      <c r="O1332">
        <v>5.5650513485059873E-9</v>
      </c>
      <c r="P1332">
        <v>1.3591910127857499E-10</v>
      </c>
      <c r="Q1332">
        <v>0</v>
      </c>
      <c r="R1332">
        <v>4.4522297099657798E-10</v>
      </c>
      <c r="S1332">
        <v>2.2262609590310011E-5</v>
      </c>
      <c r="T1332">
        <v>3.4899998044212528E-4</v>
      </c>
    </row>
    <row r="1333" spans="1:20">
      <c r="A1333" s="10">
        <v>1327</v>
      </c>
      <c r="B1333" s="10">
        <v>5.6691183932433811E-6</v>
      </c>
      <c r="C1333" s="10">
        <v>2.960620946658249E-7</v>
      </c>
      <c r="D1333" s="10">
        <v>1.725744229027081E-6</v>
      </c>
      <c r="E1333" s="10">
        <v>2.3643291721194142E-6</v>
      </c>
      <c r="F1333" s="10">
        <v>1.4534442511775129E-6</v>
      </c>
      <c r="G1333" s="10">
        <v>1.256871711863235E-6</v>
      </c>
      <c r="H1333" s="10">
        <v>7.0485655991735138E-7</v>
      </c>
      <c r="I1333" s="10">
        <v>2.6230162545877879E-6</v>
      </c>
      <c r="J1333" s="10">
        <v>7.0778467846844496E-8</v>
      </c>
      <c r="K1333">
        <v>4.8992270010969017E-7</v>
      </c>
      <c r="L1333">
        <v>1.4630228197318781E-6</v>
      </c>
      <c r="M1333">
        <v>2.574909689277413E-6</v>
      </c>
      <c r="N1333">
        <v>1.100794215194342E-6</v>
      </c>
      <c r="O1333">
        <v>7.4794112850215658E-7</v>
      </c>
      <c r="P1333">
        <v>3.041325810209394E-6</v>
      </c>
      <c r="Q1333">
        <v>9.4062718627659976E-7</v>
      </c>
      <c r="R1333">
        <v>6.7071588391028563E-6</v>
      </c>
      <c r="S1333">
        <v>2.1915372349297021E-5</v>
      </c>
      <c r="T1333">
        <v>3.5477730585200081E-4</v>
      </c>
    </row>
    <row r="1334" spans="1:20">
      <c r="A1334" s="10">
        <v>1328</v>
      </c>
      <c r="B1334" s="10">
        <v>5.2370544556850887E-5</v>
      </c>
      <c r="C1334" s="10">
        <v>6.4057579043752393E-6</v>
      </c>
      <c r="D1334" s="10">
        <v>2.2909514059679959E-5</v>
      </c>
      <c r="E1334" s="10">
        <v>2.391067342675296E-5</v>
      </c>
      <c r="F1334" s="10">
        <v>4.828707503426137E-5</v>
      </c>
      <c r="G1334" s="10">
        <v>1.1082872190865439E-5</v>
      </c>
      <c r="H1334" s="10">
        <v>1.141725773964576E-5</v>
      </c>
      <c r="I1334" s="10">
        <v>2.528241672528977E-5</v>
      </c>
      <c r="J1334" s="10">
        <v>2.1644842772124912E-6</v>
      </c>
      <c r="K1334">
        <v>2.1166887566102751E-5</v>
      </c>
      <c r="L1334">
        <v>3.2680922361465003E-5</v>
      </c>
      <c r="M1334">
        <v>3.6932044100815832E-5</v>
      </c>
      <c r="N1334">
        <v>2.645716158787216E-5</v>
      </c>
      <c r="O1334">
        <v>2.143774645791422E-5</v>
      </c>
      <c r="P1334">
        <v>4.0166450358907727E-5</v>
      </c>
      <c r="Q1334">
        <v>2.0924726948719999E-5</v>
      </c>
      <c r="R1334">
        <v>5.1428818437242223E-5</v>
      </c>
      <c r="S1334">
        <v>2.6409148716440669E-5</v>
      </c>
      <c r="T1334">
        <v>2.9232410704466171E-4</v>
      </c>
    </row>
    <row r="1335" spans="1:20">
      <c r="A1335" s="10">
        <v>1329</v>
      </c>
      <c r="B1335" s="10">
        <v>1.150096839527867E-4</v>
      </c>
      <c r="C1335" s="10">
        <v>2.3821050672519841E-5</v>
      </c>
      <c r="D1335" s="10">
        <v>5.1410698882744907E-5</v>
      </c>
      <c r="E1335" s="10">
        <v>8.3385413948382627E-5</v>
      </c>
      <c r="F1335" s="10">
        <v>7.6315740124749089E-5</v>
      </c>
      <c r="G1335" s="10">
        <v>4.3142262461315893E-5</v>
      </c>
      <c r="H1335" s="10">
        <v>3.7672491586111818E-5</v>
      </c>
      <c r="I1335" s="10">
        <v>7.1268998431787343E-5</v>
      </c>
      <c r="J1335" s="10">
        <v>1.0046402074743769E-5</v>
      </c>
      <c r="K1335">
        <v>8.6153491811291955E-5</v>
      </c>
      <c r="L1335">
        <v>1.079417546395212E-4</v>
      </c>
      <c r="M1335">
        <v>7.335132952834566E-5</v>
      </c>
      <c r="N1335">
        <v>6.2955984642089498E-5</v>
      </c>
      <c r="O1335">
        <v>5.3403636962882792E-5</v>
      </c>
      <c r="P1335">
        <v>1.3636505184986999E-4</v>
      </c>
      <c r="Q1335">
        <v>4.797310184780706E-5</v>
      </c>
      <c r="R1335">
        <v>1.187689736723066E-4</v>
      </c>
      <c r="S1335">
        <v>3.0298199000314759E-5</v>
      </c>
      <c r="T1335">
        <v>3.186788275213703E-4</v>
      </c>
    </row>
    <row r="1336" spans="1:20">
      <c r="A1336" s="10">
        <v>1330</v>
      </c>
      <c r="B1336" s="10">
        <v>2.5732208400832508E-4</v>
      </c>
      <c r="C1336" s="10">
        <v>4.9787579227674257E-5</v>
      </c>
      <c r="D1336" s="10">
        <v>8.9401418767345148E-5</v>
      </c>
      <c r="E1336" s="10">
        <v>1.4650616303408211E-4</v>
      </c>
      <c r="F1336" s="10">
        <v>9.5662906041680545E-5</v>
      </c>
      <c r="G1336" s="10">
        <v>8.6857191855892839E-5</v>
      </c>
      <c r="H1336" s="10">
        <v>8.7968665285359797E-5</v>
      </c>
      <c r="I1336" s="10">
        <v>1.5336211772574201E-4</v>
      </c>
      <c r="J1336" s="10">
        <v>3.3386090525130898E-5</v>
      </c>
      <c r="K1336">
        <v>1.2475734571651349E-4</v>
      </c>
      <c r="L1336">
        <v>2.2654020092991239E-4</v>
      </c>
      <c r="M1336">
        <v>9.5430746012923324E-5</v>
      </c>
      <c r="N1336">
        <v>1.047000166600776E-4</v>
      </c>
      <c r="O1336">
        <v>7.8778780132774011E-5</v>
      </c>
      <c r="P1336">
        <v>2.4492970909425831E-4</v>
      </c>
      <c r="Q1336">
        <v>8.5664747024438725E-5</v>
      </c>
      <c r="R1336">
        <v>2.3207048404181471E-4</v>
      </c>
      <c r="S1336">
        <v>2.257267077366976E-5</v>
      </c>
      <c r="T1336">
        <v>3.3792003649189953E-4</v>
      </c>
    </row>
    <row r="1337" spans="1:20">
      <c r="A1337" s="10">
        <v>1331</v>
      </c>
      <c r="B1337" s="10">
        <v>3.7424787958608428E-4</v>
      </c>
      <c r="C1337" s="10">
        <v>8.4937781134571052E-5</v>
      </c>
      <c r="D1337" s="10">
        <v>1.543485279137204E-4</v>
      </c>
      <c r="E1337" s="10">
        <v>1.4277225020402869E-4</v>
      </c>
      <c r="F1337" s="10">
        <v>1.285597848192233E-4</v>
      </c>
      <c r="G1337" s="10">
        <v>1.155396362686581E-4</v>
      </c>
      <c r="H1337" s="10">
        <v>1.6764884426344559E-4</v>
      </c>
      <c r="I1337" s="10">
        <v>2.0336176590635431E-4</v>
      </c>
      <c r="J1337" s="10">
        <v>8.7337561168151478E-5</v>
      </c>
      <c r="K1337">
        <v>1.473191807578633E-4</v>
      </c>
      <c r="L1337">
        <v>3.3302180535619918E-4</v>
      </c>
      <c r="M1337">
        <v>9.9439876695182766E-5</v>
      </c>
      <c r="N1337">
        <v>1.9060908935856461E-4</v>
      </c>
      <c r="O1337">
        <v>1.044928816387245E-4</v>
      </c>
      <c r="P1337">
        <v>2.8675441779513167E-4</v>
      </c>
      <c r="Q1337">
        <v>1.099720901038208E-4</v>
      </c>
      <c r="R1337">
        <v>2.9478441086456072E-4</v>
      </c>
      <c r="S1337">
        <v>2.1365965175272329E-5</v>
      </c>
      <c r="T1337">
        <v>2.5171573976110091E-4</v>
      </c>
    </row>
    <row r="1338" spans="1:20">
      <c r="A1338" s="10">
        <v>1332</v>
      </c>
      <c r="B1338" s="10">
        <v>3.6669483686557248E-4</v>
      </c>
      <c r="C1338" s="10">
        <v>1.101397045189878E-4</v>
      </c>
      <c r="D1338" s="10">
        <v>2.124246153043829E-4</v>
      </c>
      <c r="E1338" s="10">
        <v>1.511993054325723E-4</v>
      </c>
      <c r="F1338" s="10">
        <v>1.209735501555527E-4</v>
      </c>
      <c r="G1338" s="10">
        <v>1.4941301268676379E-4</v>
      </c>
      <c r="H1338" s="10">
        <v>2.31327970468687E-4</v>
      </c>
      <c r="I1338" s="10">
        <v>1.7276961195333509E-4</v>
      </c>
      <c r="J1338" s="10">
        <v>1.402582790608714E-4</v>
      </c>
      <c r="K1338">
        <v>1.9489579489127519E-4</v>
      </c>
      <c r="L1338">
        <v>3.4765961203799618E-4</v>
      </c>
      <c r="M1338">
        <v>1.04696633143473E-4</v>
      </c>
      <c r="N1338">
        <v>1.635301703800459E-4</v>
      </c>
      <c r="O1338">
        <v>1.3557508421292361E-4</v>
      </c>
      <c r="P1338">
        <v>3.4464739203642411E-4</v>
      </c>
      <c r="Q1338">
        <v>1.096296264831389E-4</v>
      </c>
      <c r="R1338">
        <v>2.2770170581247511E-4</v>
      </c>
      <c r="S1338">
        <v>3.1079395009990983E-5</v>
      </c>
      <c r="T1338">
        <v>2.2056617702599361E-4</v>
      </c>
    </row>
    <row r="1339" spans="1:20">
      <c r="A1339" s="10">
        <v>1333</v>
      </c>
      <c r="B1339" s="10">
        <v>2.2582583961174371E-4</v>
      </c>
      <c r="C1339" s="10">
        <v>1.003444499546949E-4</v>
      </c>
      <c r="D1339" s="10">
        <v>1.9475527304221491E-4</v>
      </c>
      <c r="E1339" s="10">
        <v>2.1135478358275559E-4</v>
      </c>
      <c r="F1339" s="10">
        <v>1.1975276395378171E-4</v>
      </c>
      <c r="G1339" s="10">
        <v>1.553250904399444E-4</v>
      </c>
      <c r="H1339" s="10">
        <v>1.9211452872396119E-4</v>
      </c>
      <c r="I1339" s="10">
        <v>1.743800032750894E-4</v>
      </c>
      <c r="J1339" s="10">
        <v>1.234345067187361E-4</v>
      </c>
      <c r="K1339">
        <v>1.582811643032586E-4</v>
      </c>
      <c r="L1339">
        <v>3.3666265365165531E-4</v>
      </c>
      <c r="M1339">
        <v>1.4421665931289989E-4</v>
      </c>
      <c r="N1339">
        <v>1.8533660413338381E-4</v>
      </c>
      <c r="O1339">
        <v>1.374176160674074E-4</v>
      </c>
      <c r="P1339">
        <v>2.2678555112001171E-4</v>
      </c>
      <c r="Q1339">
        <v>1.0968884366453831E-4</v>
      </c>
      <c r="R1339">
        <v>2.0150460532720451E-4</v>
      </c>
      <c r="S1339">
        <v>3.8261276138189807E-5</v>
      </c>
      <c r="T1339">
        <v>2.6450301798701463E-4</v>
      </c>
    </row>
    <row r="1340" spans="1:20">
      <c r="A1340" s="10">
        <v>1334</v>
      </c>
      <c r="B1340" s="10">
        <v>1.790016603546451E-4</v>
      </c>
      <c r="C1340" s="10">
        <v>7.8034074537040865E-5</v>
      </c>
      <c r="D1340" s="10">
        <v>1.343206837755736E-4</v>
      </c>
      <c r="E1340" s="10">
        <v>1.686748874338727E-4</v>
      </c>
      <c r="F1340" s="10">
        <v>1.086999466392078E-4</v>
      </c>
      <c r="G1340" s="10">
        <v>1.434483676057703E-4</v>
      </c>
      <c r="H1340" s="10">
        <v>1.6079641224682871E-4</v>
      </c>
      <c r="I1340" s="10">
        <v>1.6578312943802789E-4</v>
      </c>
      <c r="J1340" s="10">
        <v>7.8714799441417666E-5</v>
      </c>
      <c r="K1340">
        <v>1.4765309606395351E-4</v>
      </c>
      <c r="L1340">
        <v>1.7161034940187309E-4</v>
      </c>
      <c r="M1340">
        <v>1.5824118772389171E-4</v>
      </c>
      <c r="N1340">
        <v>1.5832208656886031E-4</v>
      </c>
      <c r="O1340">
        <v>1.3763411050502381E-4</v>
      </c>
      <c r="P1340">
        <v>1.3956649036138549E-4</v>
      </c>
      <c r="Q1340">
        <v>9.6227297254451521E-5</v>
      </c>
      <c r="R1340">
        <v>2.1366737340750309E-4</v>
      </c>
      <c r="S1340">
        <v>5.5747735696324492E-5</v>
      </c>
      <c r="T1340">
        <v>2.8092354313175732E-4</v>
      </c>
    </row>
    <row r="1341" spans="1:20">
      <c r="A1341" s="10">
        <v>1335</v>
      </c>
      <c r="B1341" s="10">
        <v>1.5039987431250229E-4</v>
      </c>
      <c r="C1341" s="10">
        <v>5.9152944167424642E-5</v>
      </c>
      <c r="D1341" s="10">
        <v>1.7141888353476789E-4</v>
      </c>
      <c r="E1341" s="10">
        <v>1.955345229842663E-4</v>
      </c>
      <c r="F1341" s="10">
        <v>6.6026972735836346E-5</v>
      </c>
      <c r="G1341" s="10">
        <v>1.19573277430763E-4</v>
      </c>
      <c r="H1341" s="10">
        <v>1.443262170124392E-4</v>
      </c>
      <c r="I1341" s="10">
        <v>1.310131457650952E-4</v>
      </c>
      <c r="J1341" s="10">
        <v>6.1307644082051529E-5</v>
      </c>
      <c r="K1341">
        <v>1.5542373661051319E-4</v>
      </c>
      <c r="L1341">
        <v>2.1438099172877231E-4</v>
      </c>
      <c r="M1341">
        <v>1.5419950305751521E-4</v>
      </c>
      <c r="N1341">
        <v>1.3041025292555609E-4</v>
      </c>
      <c r="O1341">
        <v>1.2738993073044451E-4</v>
      </c>
      <c r="P1341">
        <v>1.473581887612811E-4</v>
      </c>
      <c r="Q1341">
        <v>8.2256763218170514E-5</v>
      </c>
      <c r="R1341">
        <v>1.2315742519167721E-4</v>
      </c>
      <c r="S1341">
        <v>7.1664079702409979E-5</v>
      </c>
      <c r="T1341">
        <v>2.5926916808363389E-4</v>
      </c>
    </row>
    <row r="1342" spans="1:20">
      <c r="A1342" s="10">
        <v>1336</v>
      </c>
      <c r="B1342" s="10">
        <v>8.5407507796577659E-5</v>
      </c>
      <c r="C1342" s="10">
        <v>5.8096595331935368E-5</v>
      </c>
      <c r="D1342" s="10">
        <v>1.9889403830174269E-4</v>
      </c>
      <c r="E1342" s="10">
        <v>1.2888238706873639E-4</v>
      </c>
      <c r="F1342" s="10">
        <v>2.9870764167493749E-5</v>
      </c>
      <c r="G1342" s="10">
        <v>7.65669061471012E-5</v>
      </c>
      <c r="H1342" s="10">
        <v>1.38413722232507E-4</v>
      </c>
      <c r="I1342" s="10">
        <v>1.0394926625915219E-4</v>
      </c>
      <c r="J1342" s="10">
        <v>6.7993550579511708E-5</v>
      </c>
      <c r="K1342">
        <v>8.6879920442590466E-5</v>
      </c>
      <c r="L1342">
        <v>2.4644405829473282E-4</v>
      </c>
      <c r="M1342">
        <v>1.012481665729387E-4</v>
      </c>
      <c r="N1342">
        <v>1.3313374982443099E-4</v>
      </c>
      <c r="O1342">
        <v>1.8469952437656271E-4</v>
      </c>
      <c r="P1342">
        <v>1.5051056047723509E-4</v>
      </c>
      <c r="Q1342">
        <v>6.4301921874301011E-5</v>
      </c>
      <c r="R1342">
        <v>7.0050797901452153E-5</v>
      </c>
      <c r="S1342">
        <v>8.9244131384695822E-5</v>
      </c>
      <c r="T1342">
        <v>3.4463070637607548E-4</v>
      </c>
    </row>
    <row r="1343" spans="1:20">
      <c r="A1343" s="10">
        <v>1337</v>
      </c>
      <c r="B1343" s="10">
        <v>3.624096857319944E-5</v>
      </c>
      <c r="C1343" s="10">
        <v>2.2210674871440022E-5</v>
      </c>
      <c r="D1343" s="10">
        <v>1.1495625969719751E-4</v>
      </c>
      <c r="E1343" s="10">
        <v>3.9368505760205702E-5</v>
      </c>
      <c r="F1343" s="10">
        <v>1.03741756240038E-5</v>
      </c>
      <c r="G1343" s="10">
        <v>3.2170269994399632E-5</v>
      </c>
      <c r="H1343" s="10">
        <v>7.1012402314105658E-5</v>
      </c>
      <c r="I1343" s="10">
        <v>5.1033978451215602E-5</v>
      </c>
      <c r="J1343" s="10">
        <v>4.3302914900128428E-5</v>
      </c>
      <c r="K1343">
        <v>3.2525685885257388E-5</v>
      </c>
      <c r="L1343">
        <v>1.498406980289145E-4</v>
      </c>
      <c r="M1343">
        <v>5.6826144409020272E-5</v>
      </c>
      <c r="N1343">
        <v>8.0161357783162249E-5</v>
      </c>
      <c r="O1343">
        <v>1.214833785111978E-4</v>
      </c>
      <c r="P1343">
        <v>7.5494316631399477E-5</v>
      </c>
      <c r="Q1343">
        <v>9.2368427655688108E-6</v>
      </c>
      <c r="R1343">
        <v>2.837149990952869E-5</v>
      </c>
      <c r="S1343">
        <v>1.0519960889190151E-4</v>
      </c>
      <c r="T1343">
        <v>3.422241107578563E-4</v>
      </c>
    </row>
    <row r="1344" spans="1:20">
      <c r="A1344" s="10">
        <v>1338</v>
      </c>
      <c r="B1344" s="10">
        <v>1.6085235771162199E-5</v>
      </c>
      <c r="C1344" s="10">
        <v>6.5128405130845513E-6</v>
      </c>
      <c r="D1344" s="10">
        <v>2.6055098248983588E-5</v>
      </c>
      <c r="E1344" s="10">
        <v>1.5922414947627851E-5</v>
      </c>
      <c r="F1344" s="10">
        <v>0</v>
      </c>
      <c r="G1344" s="10">
        <v>3.3988961473272852E-5</v>
      </c>
      <c r="H1344" s="10">
        <v>1.8292645038571639E-5</v>
      </c>
      <c r="I1344" s="10">
        <v>1.7393073918512341E-5</v>
      </c>
      <c r="J1344" s="10">
        <v>2.5942209567196452E-5</v>
      </c>
      <c r="K1344">
        <v>1.546530522185511E-5</v>
      </c>
      <c r="L1344">
        <v>4.5796059941883908E-5</v>
      </c>
      <c r="M1344">
        <v>1.575930107217031E-5</v>
      </c>
      <c r="N1344">
        <v>1.2080180622250031E-5</v>
      </c>
      <c r="O1344">
        <v>1.8228558968111102E-5</v>
      </c>
      <c r="P1344">
        <v>6.1831864489978407E-6</v>
      </c>
      <c r="Q1344">
        <v>8.821103394797761E-7</v>
      </c>
      <c r="R1344">
        <v>3.6478370203355568E-6</v>
      </c>
      <c r="S1344">
        <v>9.4519454891927655E-5</v>
      </c>
      <c r="T1344">
        <v>4.0935203807265671E-4</v>
      </c>
    </row>
    <row r="1345" spans="1:20">
      <c r="A1345" s="10">
        <v>1339</v>
      </c>
      <c r="B1345" s="10">
        <v>1.1892053643776079E-5</v>
      </c>
      <c r="C1345" s="10">
        <v>2.1129363671553179E-6</v>
      </c>
      <c r="D1345" s="10">
        <v>6.52299131257172E-6</v>
      </c>
      <c r="E1345" s="10">
        <v>7.1657561007986526E-6</v>
      </c>
      <c r="F1345" s="10">
        <v>0</v>
      </c>
      <c r="G1345" s="10">
        <v>1.7111201643040409E-5</v>
      </c>
      <c r="H1345" s="10">
        <v>8.7273870544292411E-6</v>
      </c>
      <c r="I1345" s="10">
        <v>1.372728273708522E-5</v>
      </c>
      <c r="J1345" s="10">
        <v>1.940217356722829E-5</v>
      </c>
      <c r="K1345">
        <v>1.0143307277456641E-5</v>
      </c>
      <c r="L1345">
        <v>2.778265192137089E-5</v>
      </c>
      <c r="M1345">
        <v>9.6781457750323222E-6</v>
      </c>
      <c r="N1345">
        <v>6.4752802211115227E-6</v>
      </c>
      <c r="O1345">
        <v>5.1165405488377056E-6</v>
      </c>
      <c r="P1345">
        <v>7.3939991095544804E-6</v>
      </c>
      <c r="Q1345">
        <v>0</v>
      </c>
      <c r="R1345">
        <v>5.8869607340022537E-6</v>
      </c>
      <c r="S1345">
        <v>8.3098069937722669E-5</v>
      </c>
      <c r="T1345">
        <v>4.1827264573645961E-4</v>
      </c>
    </row>
    <row r="1346" spans="1:20">
      <c r="A1346" s="10">
        <v>1340</v>
      </c>
      <c r="B1346" s="10">
        <v>3.8896745164828254E-6</v>
      </c>
      <c r="C1346" s="10">
        <v>3.069545238713325E-6</v>
      </c>
      <c r="D1346" s="10">
        <v>4.2646008887057026E-6</v>
      </c>
      <c r="E1346" s="10">
        <v>2.771347891063886E-6</v>
      </c>
      <c r="F1346" s="10">
        <v>0</v>
      </c>
      <c r="G1346" s="10">
        <v>5.3834490838805181E-6</v>
      </c>
      <c r="H1346" s="10">
        <v>8.039039045091359E-6</v>
      </c>
      <c r="I1346" s="10">
        <v>5.5048310323698926E-6</v>
      </c>
      <c r="J1346" s="10">
        <v>6.4035054654303482E-6</v>
      </c>
      <c r="K1346">
        <v>2.047735307351911E-6</v>
      </c>
      <c r="L1346">
        <v>1.0037089195133441E-5</v>
      </c>
      <c r="M1346">
        <v>2.5577224131339121E-6</v>
      </c>
      <c r="N1346">
        <v>1.950928222306722E-6</v>
      </c>
      <c r="O1346">
        <v>1.4085201636934891E-6</v>
      </c>
      <c r="P1346">
        <v>3.876412768464958E-6</v>
      </c>
      <c r="Q1346">
        <v>0</v>
      </c>
      <c r="R1346">
        <v>3.5345138609990839E-6</v>
      </c>
      <c r="S1346">
        <v>9.0360624196827142E-5</v>
      </c>
      <c r="T1346">
        <v>3.8620700464127902E-4</v>
      </c>
    </row>
    <row r="1347" spans="1:20">
      <c r="A1347" s="10">
        <v>1341</v>
      </c>
      <c r="B1347" s="10">
        <v>2.08936174841268E-7</v>
      </c>
      <c r="C1347" s="10">
        <v>1.4321770607965429E-7</v>
      </c>
      <c r="D1347" s="10">
        <v>1.6677115605583861E-6</v>
      </c>
      <c r="E1347" s="10">
        <v>0</v>
      </c>
      <c r="F1347" s="10">
        <v>0</v>
      </c>
      <c r="G1347" s="10">
        <v>1.0044163459207731E-6</v>
      </c>
      <c r="H1347" s="10">
        <v>7.3364557186313094E-6</v>
      </c>
      <c r="I1347" s="10">
        <v>1.6556379805436171E-6</v>
      </c>
      <c r="J1347" s="10">
        <v>7.4786038932517665E-7</v>
      </c>
      <c r="K1347">
        <v>6.5259119445676679E-7</v>
      </c>
      <c r="L1347">
        <v>4.4922368945600981E-7</v>
      </c>
      <c r="M1347">
        <v>3.3726720735155751E-7</v>
      </c>
      <c r="N1347">
        <v>3.9177694611520089E-7</v>
      </c>
      <c r="O1347">
        <v>7.8916344259112124E-8</v>
      </c>
      <c r="P1347">
        <v>0</v>
      </c>
      <c r="Q1347">
        <v>0</v>
      </c>
      <c r="R1347">
        <v>2.3040288749072911E-7</v>
      </c>
      <c r="S1347">
        <v>7.7817670240690914E-5</v>
      </c>
      <c r="T1347">
        <v>3.1356089018300679E-4</v>
      </c>
    </row>
    <row r="1348" spans="1:20">
      <c r="A1348" s="10">
        <v>1342</v>
      </c>
      <c r="B1348" s="10">
        <v>8.9014228334741421E-9</v>
      </c>
      <c r="C1348" s="10">
        <v>0</v>
      </c>
      <c r="D1348" s="10">
        <v>7.4617150162092598E-7</v>
      </c>
      <c r="E1348" s="10">
        <v>0</v>
      </c>
      <c r="F1348" s="10">
        <v>0</v>
      </c>
      <c r="G1348" s="10">
        <v>2.4658246108962871E-8</v>
      </c>
      <c r="H1348" s="10">
        <v>4.6513648661838573E-6</v>
      </c>
      <c r="I1348" s="10">
        <v>4.2600589460916108E-7</v>
      </c>
      <c r="J1348" s="10">
        <v>3.1577016169123751E-8</v>
      </c>
      <c r="K1348">
        <v>0</v>
      </c>
      <c r="L1348">
        <v>0</v>
      </c>
      <c r="M1348">
        <v>4.7744916188955157E-7</v>
      </c>
      <c r="N1348">
        <v>7.8737444778956259E-10</v>
      </c>
      <c r="O1348">
        <v>3.9064678224176399E-9</v>
      </c>
      <c r="P1348">
        <v>0</v>
      </c>
      <c r="Q1348">
        <v>0</v>
      </c>
      <c r="R1348">
        <v>0</v>
      </c>
      <c r="S1348">
        <v>6.8522724713719908E-5</v>
      </c>
      <c r="T1348">
        <v>2.3934288898580351E-4</v>
      </c>
    </row>
    <row r="1349" spans="1:20">
      <c r="A1349" s="10">
        <v>1343</v>
      </c>
      <c r="B1349" s="10">
        <v>0</v>
      </c>
      <c r="C1349" s="10">
        <v>0</v>
      </c>
      <c r="D1349" s="10">
        <v>2.3652181645479859E-7</v>
      </c>
      <c r="E1349" s="10">
        <v>0</v>
      </c>
      <c r="F1349" s="10">
        <v>0</v>
      </c>
      <c r="G1349" s="10">
        <v>0</v>
      </c>
      <c r="H1349" s="10">
        <v>3.842306285001927E-7</v>
      </c>
      <c r="I1349" s="10">
        <v>1.155614948484052E-8</v>
      </c>
      <c r="J1349" s="10">
        <v>0</v>
      </c>
      <c r="K1349">
        <v>0</v>
      </c>
      <c r="L1349">
        <v>1.154816682406195E-9</v>
      </c>
      <c r="M1349">
        <v>3.5682238857168061E-7</v>
      </c>
      <c r="N1349">
        <v>9.4842831211015503E-10</v>
      </c>
      <c r="O1349">
        <v>1.289263307728594E-11</v>
      </c>
      <c r="P1349">
        <v>0</v>
      </c>
      <c r="Q1349">
        <v>0</v>
      </c>
      <c r="R1349">
        <v>0</v>
      </c>
      <c r="S1349">
        <v>7.2761773172693218E-5</v>
      </c>
      <c r="T1349">
        <v>2.3771794463399261E-4</v>
      </c>
    </row>
    <row r="1350" spans="1:20">
      <c r="A1350" s="10">
        <v>1344</v>
      </c>
      <c r="B1350" s="10">
        <v>0</v>
      </c>
      <c r="C1350" s="10">
        <v>0</v>
      </c>
      <c r="D1350" s="10">
        <v>4.0792034896333329E-10</v>
      </c>
      <c r="E1350" s="10">
        <v>0</v>
      </c>
      <c r="F1350" s="10">
        <v>0</v>
      </c>
      <c r="G1350" s="10">
        <v>0</v>
      </c>
      <c r="H1350" s="10">
        <v>1.9169338045073472E-8</v>
      </c>
      <c r="I1350" s="10">
        <v>0</v>
      </c>
      <c r="J1350" s="10">
        <v>0</v>
      </c>
      <c r="K1350">
        <v>0</v>
      </c>
      <c r="L1350">
        <v>0</v>
      </c>
      <c r="M1350">
        <v>4.3069133640722472E-10</v>
      </c>
      <c r="N1350">
        <v>8.052693216029618E-10</v>
      </c>
      <c r="O1350">
        <v>5.8016848847786728E-10</v>
      </c>
      <c r="P1350">
        <v>0</v>
      </c>
      <c r="Q1350">
        <v>0</v>
      </c>
      <c r="R1350">
        <v>0</v>
      </c>
      <c r="S1350">
        <v>6.3926568607556951E-5</v>
      </c>
      <c r="T1350">
        <v>3.1885541302723329E-4</v>
      </c>
    </row>
    <row r="1351" spans="1:20">
      <c r="A1351" s="10">
        <v>1345</v>
      </c>
      <c r="B1351" s="10">
        <v>0</v>
      </c>
      <c r="C1351" s="10">
        <v>0</v>
      </c>
      <c r="D1351" s="10">
        <v>9.5981258579607837E-11</v>
      </c>
      <c r="E1351" s="10">
        <v>0</v>
      </c>
      <c r="F1351" s="10">
        <v>0</v>
      </c>
      <c r="G1351" s="10">
        <v>9.5451275260501456E-9</v>
      </c>
      <c r="H1351" s="10">
        <v>0</v>
      </c>
      <c r="I1351" s="10">
        <v>9.3604810827208251E-10</v>
      </c>
      <c r="J1351" s="10">
        <v>2.3564937439644592E-10</v>
      </c>
      <c r="K1351">
        <v>0</v>
      </c>
      <c r="L1351">
        <v>0</v>
      </c>
      <c r="M1351">
        <v>0</v>
      </c>
      <c r="N1351">
        <v>9.4842831211015503E-10</v>
      </c>
      <c r="O1351">
        <v>3.287621434707914E-9</v>
      </c>
      <c r="P1351">
        <v>0</v>
      </c>
      <c r="Q1351">
        <v>0</v>
      </c>
      <c r="R1351">
        <v>0</v>
      </c>
      <c r="S1351">
        <v>6.038817399131376E-5</v>
      </c>
      <c r="T1351">
        <v>2.338240314980667E-4</v>
      </c>
    </row>
    <row r="1352" spans="1:20">
      <c r="A1352" s="10">
        <v>1346</v>
      </c>
      <c r="B1352" s="10">
        <v>0</v>
      </c>
      <c r="C1352" s="10">
        <v>0</v>
      </c>
      <c r="D1352" s="10">
        <v>2.3995314644901962E-10</v>
      </c>
      <c r="E1352" s="10">
        <v>0</v>
      </c>
      <c r="F1352" s="10">
        <v>0</v>
      </c>
      <c r="G1352" s="10">
        <v>0</v>
      </c>
      <c r="H1352" s="10">
        <v>0</v>
      </c>
      <c r="I1352" s="10">
        <v>0</v>
      </c>
      <c r="J1352" s="10">
        <v>1.413896246378675E-8</v>
      </c>
      <c r="K1352">
        <v>0</v>
      </c>
      <c r="L1352">
        <v>0</v>
      </c>
      <c r="M1352">
        <v>0</v>
      </c>
      <c r="N1352">
        <v>8.052693216029618E-10</v>
      </c>
      <c r="O1352">
        <v>0</v>
      </c>
      <c r="P1352">
        <v>0</v>
      </c>
      <c r="Q1352">
        <v>0</v>
      </c>
      <c r="R1352">
        <v>0</v>
      </c>
      <c r="S1352">
        <v>6.2795997169772872E-5</v>
      </c>
      <c r="T1352">
        <v>1.4384166634774949E-4</v>
      </c>
    </row>
    <row r="1353" spans="1:20">
      <c r="A1353" s="10">
        <v>1347</v>
      </c>
      <c r="B1353" s="10">
        <v>0</v>
      </c>
      <c r="C1353" s="10">
        <v>5.3301513241265843E-7</v>
      </c>
      <c r="D1353" s="10">
        <v>1.4397188786941181E-10</v>
      </c>
      <c r="E1353" s="10">
        <v>0</v>
      </c>
      <c r="F1353" s="10">
        <v>0</v>
      </c>
      <c r="G1353" s="10">
        <v>1.198349095656395E-8</v>
      </c>
      <c r="H1353" s="10">
        <v>0</v>
      </c>
      <c r="I1353" s="10">
        <v>0</v>
      </c>
      <c r="J1353" s="10">
        <v>8.049782629382591E-8</v>
      </c>
      <c r="K1353">
        <v>0</v>
      </c>
      <c r="L1353">
        <v>0</v>
      </c>
      <c r="M1353">
        <v>0</v>
      </c>
      <c r="N1353">
        <v>8.052693216029618E-10</v>
      </c>
      <c r="O1353">
        <v>0</v>
      </c>
      <c r="P1353">
        <v>0</v>
      </c>
      <c r="Q1353">
        <v>0</v>
      </c>
      <c r="R1353">
        <v>0</v>
      </c>
      <c r="S1353">
        <v>6.878797183421349E-5</v>
      </c>
      <c r="T1353">
        <v>1.3233149164870801E-4</v>
      </c>
    </row>
    <row r="1354" spans="1:20">
      <c r="A1354" s="10">
        <v>1348</v>
      </c>
      <c r="B1354" s="10">
        <v>0</v>
      </c>
      <c r="C1354" s="10">
        <v>3.7665818724312752E-8</v>
      </c>
      <c r="D1354" s="10">
        <v>1.4397188786941181E-10</v>
      </c>
      <c r="E1354" s="10">
        <v>0</v>
      </c>
      <c r="F1354" s="10">
        <v>0</v>
      </c>
      <c r="G1354" s="10">
        <v>0</v>
      </c>
      <c r="H1354" s="10">
        <v>0</v>
      </c>
      <c r="I1354" s="10">
        <v>0</v>
      </c>
      <c r="J1354" s="10">
        <v>0</v>
      </c>
      <c r="K1354">
        <v>0</v>
      </c>
      <c r="L1354">
        <v>0</v>
      </c>
      <c r="M1354">
        <v>0</v>
      </c>
      <c r="N1354">
        <v>8.231641954163609E-10</v>
      </c>
      <c r="O1354">
        <v>0</v>
      </c>
      <c r="P1354">
        <v>0</v>
      </c>
      <c r="Q1354">
        <v>0</v>
      </c>
      <c r="R1354">
        <v>0</v>
      </c>
      <c r="S1354">
        <v>9.3121366514412128E-5</v>
      </c>
      <c r="T1354">
        <v>1.690780734700651E-4</v>
      </c>
    </row>
    <row r="1355" spans="1:20">
      <c r="A1355" s="10">
        <v>1349</v>
      </c>
      <c r="B1355" s="10">
        <v>0</v>
      </c>
      <c r="C1355" s="10">
        <v>0</v>
      </c>
      <c r="D1355" s="10">
        <v>4.7990629289803918E-11</v>
      </c>
      <c r="E1355" s="10">
        <v>0</v>
      </c>
      <c r="F1355" s="10">
        <v>0</v>
      </c>
      <c r="G1355" s="10">
        <v>0</v>
      </c>
      <c r="H1355" s="10">
        <v>0</v>
      </c>
      <c r="I1355" s="10">
        <v>0</v>
      </c>
      <c r="J1355" s="10">
        <v>0</v>
      </c>
      <c r="K1355">
        <v>0</v>
      </c>
      <c r="L1355">
        <v>0</v>
      </c>
      <c r="M1355">
        <v>0</v>
      </c>
      <c r="N1355">
        <v>7.6947957397616349E-10</v>
      </c>
      <c r="O1355">
        <v>0</v>
      </c>
      <c r="P1355">
        <v>0</v>
      </c>
      <c r="Q1355">
        <v>0</v>
      </c>
      <c r="R1355">
        <v>0</v>
      </c>
      <c r="S1355">
        <v>8.4817682185976814E-5</v>
      </c>
      <c r="T1355">
        <v>2.7180432901728808E-4</v>
      </c>
    </row>
    <row r="1356" spans="1:20">
      <c r="A1356" s="10">
        <v>1350</v>
      </c>
      <c r="B1356" s="10">
        <v>7.325129206713096E-9</v>
      </c>
      <c r="C1356" s="10">
        <v>1.1036960835496299E-8</v>
      </c>
      <c r="D1356" s="10">
        <v>2.7594611841637249E-10</v>
      </c>
      <c r="E1356" s="10">
        <v>5.9806644395468976E-10</v>
      </c>
      <c r="F1356" s="10">
        <v>0</v>
      </c>
      <c r="G1356" s="10">
        <v>1.235753117211849E-9</v>
      </c>
      <c r="H1356" s="10">
        <v>9.0845993344043843E-10</v>
      </c>
      <c r="I1356" s="10">
        <v>8.4143213436495069E-9</v>
      </c>
      <c r="J1356" s="10">
        <v>0</v>
      </c>
      <c r="K1356">
        <v>2.1630141285196031E-9</v>
      </c>
      <c r="L1356">
        <v>3.4644500472185851E-10</v>
      </c>
      <c r="M1356">
        <v>1.080407162849873E-8</v>
      </c>
      <c r="N1356">
        <v>4.9602353351515768E-8</v>
      </c>
      <c r="O1356">
        <v>2.49899518516168E-8</v>
      </c>
      <c r="P1356">
        <v>0</v>
      </c>
      <c r="Q1356">
        <v>0</v>
      </c>
      <c r="R1356">
        <v>4.4341425267690449E-8</v>
      </c>
      <c r="S1356">
        <v>8.3944835459213212E-5</v>
      </c>
      <c r="T1356">
        <v>3.0437812091874659E-4</v>
      </c>
    </row>
    <row r="1357" spans="1:20">
      <c r="A1357" s="10">
        <v>1351</v>
      </c>
      <c r="B1357" s="10">
        <v>3.0724806295644589E-5</v>
      </c>
      <c r="C1357" s="10">
        <v>7.5783714868244522E-6</v>
      </c>
      <c r="D1357" s="10">
        <v>1.5452007821659411E-5</v>
      </c>
      <c r="E1357" s="10">
        <v>6.4589910806551979E-6</v>
      </c>
      <c r="F1357" s="10">
        <v>9.0080895676226033E-6</v>
      </c>
      <c r="G1357" s="10">
        <v>8.0992632361083717E-6</v>
      </c>
      <c r="H1357" s="10">
        <v>1.111222981525093E-5</v>
      </c>
      <c r="I1357" s="10">
        <v>2.373188047979209E-5</v>
      </c>
      <c r="J1357" s="10">
        <v>6.7525834879456516E-6</v>
      </c>
      <c r="K1357">
        <v>1.9055589139019571E-5</v>
      </c>
      <c r="L1357">
        <v>1.316242732356345E-5</v>
      </c>
      <c r="M1357">
        <v>1.7823625284863341E-5</v>
      </c>
      <c r="N1357">
        <v>1.214754140100212E-5</v>
      </c>
      <c r="O1357">
        <v>1.0909070589745421E-5</v>
      </c>
      <c r="P1357">
        <v>1.2715458456446151E-5</v>
      </c>
      <c r="Q1357">
        <v>1.109402637844672E-5</v>
      </c>
      <c r="R1357">
        <v>2.801611458614852E-5</v>
      </c>
      <c r="S1357">
        <v>6.8585498211815968E-5</v>
      </c>
      <c r="T1357">
        <v>3.0990322319253118E-4</v>
      </c>
    </row>
    <row r="1358" spans="1:20">
      <c r="A1358" s="10">
        <v>1352</v>
      </c>
      <c r="B1358" s="10">
        <v>1.6966343728488001E-4</v>
      </c>
      <c r="C1358" s="10">
        <v>5.6676438485032887E-5</v>
      </c>
      <c r="D1358" s="10">
        <v>1.150658432997664E-4</v>
      </c>
      <c r="E1358" s="10">
        <v>7.4655461068531549E-5</v>
      </c>
      <c r="F1358" s="10">
        <v>1.114792520637034E-4</v>
      </c>
      <c r="G1358" s="10">
        <v>6.3456403612953779E-5</v>
      </c>
      <c r="H1358" s="10">
        <v>9.8265175174458132E-5</v>
      </c>
      <c r="I1358" s="10">
        <v>1.3328937352979239E-4</v>
      </c>
      <c r="J1358" s="10">
        <v>6.3830240000546811E-5</v>
      </c>
      <c r="K1358">
        <v>1.1173670118444659E-4</v>
      </c>
      <c r="L1358">
        <v>1.147716147682335E-4</v>
      </c>
      <c r="M1358">
        <v>1.2561707090633591E-4</v>
      </c>
      <c r="N1358">
        <v>1.054711805890514E-4</v>
      </c>
      <c r="O1358">
        <v>8.6787173735587909E-5</v>
      </c>
      <c r="P1358">
        <v>1.4134739303907161E-4</v>
      </c>
      <c r="Q1358">
        <v>1.045327468751709E-4</v>
      </c>
      <c r="R1358">
        <v>1.2057514587311481E-4</v>
      </c>
      <c r="S1358">
        <v>6.2469710153188724E-5</v>
      </c>
      <c r="T1358">
        <v>2.7160960350710353E-4</v>
      </c>
    </row>
    <row r="1359" spans="1:20">
      <c r="A1359" s="10">
        <v>1353</v>
      </c>
      <c r="B1359" s="10">
        <v>3.1599447740174492E-4</v>
      </c>
      <c r="C1359" s="10">
        <v>1.316791153741847E-4</v>
      </c>
      <c r="D1359" s="10">
        <v>2.5243486725263082E-4</v>
      </c>
      <c r="E1359" s="10">
        <v>1.854213919361591E-4</v>
      </c>
      <c r="F1359" s="10">
        <v>2.3269036302449311E-4</v>
      </c>
      <c r="G1359" s="10">
        <v>1.6967473423280051E-4</v>
      </c>
      <c r="H1359" s="10">
        <v>2.285196499433415E-4</v>
      </c>
      <c r="I1359" s="10">
        <v>2.8369051396474372E-4</v>
      </c>
      <c r="J1359" s="10">
        <v>1.5725892864518179E-4</v>
      </c>
      <c r="K1359">
        <v>2.763429120747926E-4</v>
      </c>
      <c r="L1359">
        <v>2.6818206769059347E-4</v>
      </c>
      <c r="M1359">
        <v>2.75902186402865E-4</v>
      </c>
      <c r="N1359">
        <v>2.7863872473567251E-4</v>
      </c>
      <c r="O1359">
        <v>2.2171013621202239E-4</v>
      </c>
      <c r="P1359">
        <v>3.3335595800407361E-4</v>
      </c>
      <c r="Q1359">
        <v>2.4805265418854889E-4</v>
      </c>
      <c r="R1359">
        <v>2.705865563041145E-4</v>
      </c>
      <c r="S1359">
        <v>6.140764656401575E-5</v>
      </c>
      <c r="T1359">
        <v>2.6303215240021708E-4</v>
      </c>
    </row>
    <row r="1360" spans="1:20">
      <c r="A1360" s="10">
        <v>1354</v>
      </c>
      <c r="B1360" s="10">
        <v>4.0586781048924562E-4</v>
      </c>
      <c r="C1360" s="10">
        <v>2.1414890943304059E-4</v>
      </c>
      <c r="D1360" s="10">
        <v>3.5729866881580502E-4</v>
      </c>
      <c r="E1360" s="10">
        <v>2.8461038963026683E-4</v>
      </c>
      <c r="F1360" s="10">
        <v>2.9937670070638448E-4</v>
      </c>
      <c r="G1360" s="10">
        <v>2.8718201047578921E-4</v>
      </c>
      <c r="H1360" s="10">
        <v>3.3175348211747979E-4</v>
      </c>
      <c r="I1360" s="10">
        <v>3.6520932151967538E-4</v>
      </c>
      <c r="J1360" s="10">
        <v>2.2043793510412779E-4</v>
      </c>
      <c r="K1360">
        <v>4.3826514196782391E-4</v>
      </c>
      <c r="L1360">
        <v>3.750778471200253E-4</v>
      </c>
      <c r="M1360">
        <v>3.9621794045851763E-4</v>
      </c>
      <c r="N1360">
        <v>4.7175017508996287E-4</v>
      </c>
      <c r="O1360">
        <v>3.2388202937030762E-4</v>
      </c>
      <c r="P1360">
        <v>4.7338339534426179E-4</v>
      </c>
      <c r="Q1360">
        <v>3.4323388499155131E-4</v>
      </c>
      <c r="R1360">
        <v>3.9698642908781698E-4</v>
      </c>
      <c r="S1360">
        <v>6.2827731875361422E-5</v>
      </c>
      <c r="T1360">
        <v>2.5043666319665502E-4</v>
      </c>
    </row>
    <row r="1361" spans="1:20">
      <c r="A1361" s="10">
        <v>1355</v>
      </c>
      <c r="B1361" s="10">
        <v>4.9661113402784578E-4</v>
      </c>
      <c r="C1361" s="10">
        <v>3.2127062051788427E-4</v>
      </c>
      <c r="D1361" s="10">
        <v>4.0683651119484919E-4</v>
      </c>
      <c r="E1361" s="10">
        <v>2.2898556382626231E-4</v>
      </c>
      <c r="F1361" s="10">
        <v>4.3215976396842671E-4</v>
      </c>
      <c r="G1361" s="10">
        <v>3.4263360973765231E-4</v>
      </c>
      <c r="H1361" s="10">
        <v>4.2211922311840731E-4</v>
      </c>
      <c r="I1361" s="10">
        <v>4.1681616863574689E-4</v>
      </c>
      <c r="J1361" s="10">
        <v>2.4723460223340462E-4</v>
      </c>
      <c r="K1361">
        <v>5.5529006858061694E-4</v>
      </c>
      <c r="L1361">
        <v>4.493573883574154E-4</v>
      </c>
      <c r="M1361">
        <v>4.6672598037494542E-4</v>
      </c>
      <c r="N1361">
        <v>6.4446703907645282E-4</v>
      </c>
      <c r="O1361">
        <v>4.0757673316053422E-4</v>
      </c>
      <c r="P1361">
        <v>5.6586800739278709E-4</v>
      </c>
      <c r="Q1361">
        <v>4.1845420488895272E-4</v>
      </c>
      <c r="R1361">
        <v>4.0337249868552428E-4</v>
      </c>
      <c r="S1361">
        <v>5.5705234216438097E-5</v>
      </c>
      <c r="T1361">
        <v>1.8717709994526649E-4</v>
      </c>
    </row>
    <row r="1362" spans="1:20">
      <c r="A1362" s="10">
        <v>1356</v>
      </c>
      <c r="B1362" s="10">
        <v>5.049509574405949E-4</v>
      </c>
      <c r="C1362" s="10">
        <v>3.7937992149401949E-4</v>
      </c>
      <c r="D1362" s="10">
        <v>4.3540132679328961E-4</v>
      </c>
      <c r="E1362" s="10">
        <v>2.8888473600137768E-4</v>
      </c>
      <c r="F1362" s="10">
        <v>4.9875673778268222E-4</v>
      </c>
      <c r="G1362" s="10">
        <v>2.969458928178289E-4</v>
      </c>
      <c r="H1362" s="10">
        <v>4.606066720243973E-4</v>
      </c>
      <c r="I1362" s="10">
        <v>4.339242679079631E-4</v>
      </c>
      <c r="J1362" s="10">
        <v>2.391131821942055E-4</v>
      </c>
      <c r="K1362">
        <v>5.8221281048182827E-4</v>
      </c>
      <c r="L1362">
        <v>4.8108103986520831E-4</v>
      </c>
      <c r="M1362">
        <v>5.0569081580171399E-4</v>
      </c>
      <c r="N1362">
        <v>7.3184538157368504E-4</v>
      </c>
      <c r="O1362">
        <v>4.3664258540110162E-4</v>
      </c>
      <c r="P1362">
        <v>6.0576116974539061E-4</v>
      </c>
      <c r="Q1362">
        <v>5.1596882089629712E-4</v>
      </c>
      <c r="R1362">
        <v>3.4490727902212722E-4</v>
      </c>
      <c r="S1362">
        <v>6.2544609510754805E-5</v>
      </c>
      <c r="T1362">
        <v>1.4729676452874521E-4</v>
      </c>
    </row>
    <row r="1363" spans="1:20">
      <c r="A1363" s="10">
        <v>1357</v>
      </c>
      <c r="B1363" s="10">
        <v>4.0453725176658122E-4</v>
      </c>
      <c r="C1363" s="10">
        <v>3.5138034752512271E-4</v>
      </c>
      <c r="D1363" s="10">
        <v>4.1340886986788848E-4</v>
      </c>
      <c r="E1363" s="10">
        <v>2.9976681947852191E-4</v>
      </c>
      <c r="F1363" s="10">
        <v>4.7434719790518472E-4</v>
      </c>
      <c r="G1363" s="10">
        <v>2.3882472119069031E-4</v>
      </c>
      <c r="H1363" s="10">
        <v>4.0740778964616891E-4</v>
      </c>
      <c r="I1363" s="10">
        <v>3.9777336192907777E-4</v>
      </c>
      <c r="J1363" s="10">
        <v>2.1597040353931089E-4</v>
      </c>
      <c r="K1363">
        <v>5.7660249258598053E-4</v>
      </c>
      <c r="L1363">
        <v>4.3808569908233001E-4</v>
      </c>
      <c r="M1363">
        <v>5.0528793815290247E-4</v>
      </c>
      <c r="N1363">
        <v>7.0323914182577045E-4</v>
      </c>
      <c r="O1363">
        <v>4.9556039078727865E-4</v>
      </c>
      <c r="P1363">
        <v>5.4530458002851603E-4</v>
      </c>
      <c r="Q1363">
        <v>5.0366658763673511E-4</v>
      </c>
      <c r="R1363">
        <v>3.1263850592276208E-4</v>
      </c>
      <c r="S1363">
        <v>6.9795284470088658E-5</v>
      </c>
      <c r="T1363">
        <v>1.2069314821177141E-4</v>
      </c>
    </row>
    <row r="1364" spans="1:20">
      <c r="A1364" s="10">
        <v>1358</v>
      </c>
      <c r="B1364" s="10">
        <v>2.4971257906825707E-4</v>
      </c>
      <c r="C1364" s="10">
        <v>2.8362959991748052E-4</v>
      </c>
      <c r="D1364" s="10">
        <v>3.4762370816070258E-4</v>
      </c>
      <c r="E1364" s="10">
        <v>2.339691709947923E-4</v>
      </c>
      <c r="F1364" s="10">
        <v>3.9895507012312269E-4</v>
      </c>
      <c r="G1364" s="10">
        <v>1.9785056058581091E-4</v>
      </c>
      <c r="H1364" s="10">
        <v>3.6217594669605923E-4</v>
      </c>
      <c r="I1364" s="10">
        <v>3.2105378280867711E-4</v>
      </c>
      <c r="J1364" s="10">
        <v>2.01477483932712E-4</v>
      </c>
      <c r="K1364">
        <v>5.4504969604414293E-4</v>
      </c>
      <c r="L1364">
        <v>4.1736392836698682E-4</v>
      </c>
      <c r="M1364">
        <v>4.6359349409246068E-4</v>
      </c>
      <c r="N1364">
        <v>6.924507608280805E-4</v>
      </c>
      <c r="O1364">
        <v>5.0333162521042551E-4</v>
      </c>
      <c r="P1364">
        <v>3.9876335567865331E-4</v>
      </c>
      <c r="Q1364">
        <v>4.1738764716579743E-4</v>
      </c>
      <c r="R1364">
        <v>1.6824564242712509E-4</v>
      </c>
      <c r="S1364">
        <v>6.9689509356781054E-5</v>
      </c>
      <c r="T1364">
        <v>1.110534674113697E-4</v>
      </c>
    </row>
    <row r="1365" spans="1:20">
      <c r="A1365" s="10">
        <v>1359</v>
      </c>
      <c r="B1365" s="10">
        <v>1.6010075000266421E-4</v>
      </c>
      <c r="C1365" s="10">
        <v>2.264490022589495E-4</v>
      </c>
      <c r="D1365" s="10">
        <v>3.1427699708114459E-4</v>
      </c>
      <c r="E1365" s="10">
        <v>1.6561526001554491E-4</v>
      </c>
      <c r="F1365" s="10">
        <v>3.0593185239104008E-4</v>
      </c>
      <c r="G1365" s="10">
        <v>1.6194033254943819E-4</v>
      </c>
      <c r="H1365" s="10">
        <v>2.9097768306424058E-4</v>
      </c>
      <c r="I1365" s="10">
        <v>2.3695927709774199E-4</v>
      </c>
      <c r="J1365" s="10">
        <v>1.8525634244870819E-4</v>
      </c>
      <c r="K1365">
        <v>4.1530249795048877E-4</v>
      </c>
      <c r="L1365">
        <v>3.191220275809194E-4</v>
      </c>
      <c r="M1365">
        <v>3.8490419229160911E-4</v>
      </c>
      <c r="N1365">
        <v>5.5062797383795617E-4</v>
      </c>
      <c r="O1365">
        <v>4.1352376717325738E-4</v>
      </c>
      <c r="P1365">
        <v>2.7236525152554122E-4</v>
      </c>
      <c r="Q1365">
        <v>3.57889968788843E-4</v>
      </c>
      <c r="R1365">
        <v>1.3573643501020409E-4</v>
      </c>
      <c r="S1365">
        <v>7.1519162401597071E-5</v>
      </c>
      <c r="T1365">
        <v>1.285801338699036E-4</v>
      </c>
    </row>
    <row r="1366" spans="1:20">
      <c r="A1366" s="10">
        <v>1360</v>
      </c>
      <c r="B1366" s="10">
        <v>9.7306670215533238E-5</v>
      </c>
      <c r="C1366" s="10">
        <v>1.7990532597271121E-4</v>
      </c>
      <c r="D1366" s="10">
        <v>2.2271455667758239E-4</v>
      </c>
      <c r="E1366" s="10">
        <v>8.5232346638814617E-5</v>
      </c>
      <c r="F1366" s="10">
        <v>2.3413634171565609E-4</v>
      </c>
      <c r="G1366" s="10">
        <v>1.198985219695896E-4</v>
      </c>
      <c r="H1366" s="10">
        <v>1.9308600368897751E-4</v>
      </c>
      <c r="I1366" s="10">
        <v>1.5146295122902951E-4</v>
      </c>
      <c r="J1366" s="10">
        <v>1.4550801337659121E-4</v>
      </c>
      <c r="K1366">
        <v>2.7363478151632711E-4</v>
      </c>
      <c r="L1366">
        <v>2.6034992772801241E-4</v>
      </c>
      <c r="M1366">
        <v>2.6100996210188588E-4</v>
      </c>
      <c r="N1366">
        <v>3.6887041380988809E-4</v>
      </c>
      <c r="O1366">
        <v>3.0778927930778148E-4</v>
      </c>
      <c r="P1366">
        <v>1.3393903181114871E-4</v>
      </c>
      <c r="Q1366">
        <v>2.4923064292847692E-4</v>
      </c>
      <c r="R1366">
        <v>6.8498987149261429E-5</v>
      </c>
      <c r="S1366">
        <v>7.9072393841679448E-5</v>
      </c>
      <c r="T1366">
        <v>1.031118907617759E-4</v>
      </c>
    </row>
    <row r="1367" spans="1:20">
      <c r="A1367" s="10">
        <v>1361</v>
      </c>
      <c r="B1367" s="10">
        <v>3.5839168236966229E-5</v>
      </c>
      <c r="C1367" s="10">
        <v>1.160820808783804E-4</v>
      </c>
      <c r="D1367" s="10">
        <v>1.335076019389482E-4</v>
      </c>
      <c r="E1367" s="10">
        <v>3.9553170276054479E-5</v>
      </c>
      <c r="F1367" s="10">
        <v>6.6679317826952463E-5</v>
      </c>
      <c r="G1367" s="10">
        <v>6.7619690901518916E-5</v>
      </c>
      <c r="H1367" s="10">
        <v>9.0007832790636291E-5</v>
      </c>
      <c r="I1367" s="10">
        <v>6.7068748337354529E-5</v>
      </c>
      <c r="J1367" s="10">
        <v>8.4440313378784509E-5</v>
      </c>
      <c r="K1367">
        <v>1.109582373155336E-4</v>
      </c>
      <c r="L1367">
        <v>1.164722699907875E-4</v>
      </c>
      <c r="M1367">
        <v>1.21562109282241E-4</v>
      </c>
      <c r="N1367">
        <v>1.3083641263484451E-4</v>
      </c>
      <c r="O1367">
        <v>1.9755142640279921E-4</v>
      </c>
      <c r="P1367">
        <v>5.9551912178764488E-5</v>
      </c>
      <c r="Q1367">
        <v>1.0942204211925821E-4</v>
      </c>
      <c r="R1367">
        <v>2.155656928500897E-5</v>
      </c>
      <c r="S1367">
        <v>8.5253708648379132E-5</v>
      </c>
      <c r="T1367">
        <v>9.1786888488656378E-5</v>
      </c>
    </row>
    <row r="1368" spans="1:20">
      <c r="A1368" s="10">
        <v>1362</v>
      </c>
      <c r="B1368" s="10">
        <v>1.9857634041813999E-5</v>
      </c>
      <c r="C1368" s="10">
        <v>8.9699997608530462E-5</v>
      </c>
      <c r="D1368" s="10">
        <v>8.0723243278726597E-5</v>
      </c>
      <c r="E1368" s="10">
        <v>2.699477556417184E-5</v>
      </c>
      <c r="F1368" s="10">
        <v>1.4904377724432999E-6</v>
      </c>
      <c r="G1368" s="10">
        <v>5.9769235429048398E-5</v>
      </c>
      <c r="H1368" s="10">
        <v>4.0766979074114733E-5</v>
      </c>
      <c r="I1368" s="10">
        <v>4.1501703650253137E-5</v>
      </c>
      <c r="J1368" s="10">
        <v>5.9620103534395597E-5</v>
      </c>
      <c r="K1368">
        <v>3.3108716511717439E-5</v>
      </c>
      <c r="L1368">
        <v>4.7359494072151022E-5</v>
      </c>
      <c r="M1368">
        <v>5.750878210176316E-5</v>
      </c>
      <c r="N1368">
        <v>1.520195925387132E-5</v>
      </c>
      <c r="O1368">
        <v>1.4471812058075979E-4</v>
      </c>
      <c r="P1368">
        <v>3.8116246635221711E-6</v>
      </c>
      <c r="Q1368">
        <v>4.4375742377326267E-5</v>
      </c>
      <c r="R1368">
        <v>3.5597524381674532E-6</v>
      </c>
      <c r="S1368">
        <v>8.9814540901459776E-5</v>
      </c>
      <c r="T1368">
        <v>9.9032080576775215E-5</v>
      </c>
    </row>
    <row r="1369" spans="1:20">
      <c r="A1369" s="10">
        <v>1363</v>
      </c>
      <c r="B1369" s="10">
        <v>1.5038039008696679E-5</v>
      </c>
      <c r="C1369" s="10">
        <v>7.0840568882144347E-5</v>
      </c>
      <c r="D1369" s="10">
        <v>6.5203375507485667E-5</v>
      </c>
      <c r="E1369" s="10">
        <v>1.5286900343259381E-5</v>
      </c>
      <c r="F1369" s="10">
        <v>0</v>
      </c>
      <c r="G1369" s="10">
        <v>5.062356675527719E-5</v>
      </c>
      <c r="H1369" s="10">
        <v>4.0319739664909852E-5</v>
      </c>
      <c r="I1369" s="10">
        <v>4.2998061777928507E-5</v>
      </c>
      <c r="J1369" s="10">
        <v>6.1638949428749861E-5</v>
      </c>
      <c r="K1369">
        <v>2.6129948063696989E-5</v>
      </c>
      <c r="L1369">
        <v>4.1556901123273141E-5</v>
      </c>
      <c r="M1369">
        <v>5.7426002329632068E-5</v>
      </c>
      <c r="N1369">
        <v>1.7534529213137188E-5</v>
      </c>
      <c r="O1369">
        <v>1.2496864938291101E-4</v>
      </c>
      <c r="P1369">
        <v>7.3994358736056216E-6</v>
      </c>
      <c r="Q1369">
        <v>4.23214275429697E-5</v>
      </c>
      <c r="R1369">
        <v>5.8864042052885079E-6</v>
      </c>
      <c r="S1369">
        <v>7.6911695311718029E-5</v>
      </c>
      <c r="T1369">
        <v>8.9370810348728623E-5</v>
      </c>
    </row>
    <row r="1370" spans="1:20">
      <c r="A1370" s="10">
        <v>1364</v>
      </c>
      <c r="B1370" s="10">
        <v>1.086690644745431E-5</v>
      </c>
      <c r="C1370" s="10">
        <v>3.4061473606543731E-5</v>
      </c>
      <c r="D1370" s="10">
        <v>3.4527450926821148E-5</v>
      </c>
      <c r="E1370" s="10">
        <v>6.9890964742766514E-6</v>
      </c>
      <c r="F1370" s="10">
        <v>0</v>
      </c>
      <c r="G1370" s="10">
        <v>3.6226537275265207E-5</v>
      </c>
      <c r="H1370" s="10">
        <v>3.13327122611549E-5</v>
      </c>
      <c r="I1370" s="10">
        <v>2.870785444261905E-5</v>
      </c>
      <c r="J1370" s="10">
        <v>4.9794707581923282E-5</v>
      </c>
      <c r="K1370">
        <v>1.282175784092007E-5</v>
      </c>
      <c r="L1370">
        <v>2.6022884519886211E-5</v>
      </c>
      <c r="M1370">
        <v>4.4178326238495843E-5</v>
      </c>
      <c r="N1370">
        <v>1.58123220836172E-5</v>
      </c>
      <c r="O1370">
        <v>9.2241725817743283E-5</v>
      </c>
      <c r="P1370">
        <v>7.4719260609541958E-6</v>
      </c>
      <c r="Q1370">
        <v>2.0486706562258141E-5</v>
      </c>
      <c r="R1370">
        <v>5.8240729893489869E-6</v>
      </c>
      <c r="S1370">
        <v>5.3216901277931037E-5</v>
      </c>
      <c r="T1370">
        <v>6.6573107520743625E-5</v>
      </c>
    </row>
    <row r="1371" spans="1:20">
      <c r="A1371" s="10">
        <v>1365</v>
      </c>
      <c r="B1371" s="10">
        <v>1.680638083308993E-6</v>
      </c>
      <c r="C1371" s="10">
        <v>1.517238085803904E-5</v>
      </c>
      <c r="D1371" s="10">
        <v>1.404355423806474E-5</v>
      </c>
      <c r="E1371" s="10">
        <v>1.733472585247132E-6</v>
      </c>
      <c r="F1371" s="10">
        <v>0</v>
      </c>
      <c r="G1371" s="10">
        <v>1.438971912440671E-5</v>
      </c>
      <c r="H1371" s="10">
        <v>2.088480835759819E-5</v>
      </c>
      <c r="I1371" s="10">
        <v>1.772745399289357E-5</v>
      </c>
      <c r="J1371" s="10">
        <v>2.5803260091830458E-5</v>
      </c>
      <c r="K1371">
        <v>7.8898398308353127E-6</v>
      </c>
      <c r="L1371">
        <v>6.9866409285574792E-7</v>
      </c>
      <c r="M1371">
        <v>2.1957161159644E-5</v>
      </c>
      <c r="N1371">
        <v>1.0295981176121971E-5</v>
      </c>
      <c r="O1371">
        <v>2.0441216830521931E-5</v>
      </c>
      <c r="P1371">
        <v>7.4809873343727674E-6</v>
      </c>
      <c r="Q1371">
        <v>1.3224029226523649E-5</v>
      </c>
      <c r="R1371">
        <v>1.3245383387148199E-6</v>
      </c>
      <c r="S1371">
        <v>4.1256299281667028E-5</v>
      </c>
      <c r="T1371">
        <v>7.34928678227754E-5</v>
      </c>
    </row>
    <row r="1372" spans="1:20">
      <c r="A1372" s="10">
        <v>1366</v>
      </c>
      <c r="B1372" s="10">
        <v>3.1130253742622071E-7</v>
      </c>
      <c r="C1372" s="10">
        <v>9.8220104348263176E-6</v>
      </c>
      <c r="D1372" s="10">
        <v>4.6415006947789744E-6</v>
      </c>
      <c r="E1372" s="10">
        <v>0</v>
      </c>
      <c r="F1372" s="10">
        <v>0</v>
      </c>
      <c r="G1372" s="10">
        <v>3.5971778957919631E-6</v>
      </c>
      <c r="H1372" s="10">
        <v>9.226769146740411E-6</v>
      </c>
      <c r="I1372" s="10">
        <v>6.9134187601892204E-6</v>
      </c>
      <c r="J1372" s="10">
        <v>5.8154895814988972E-6</v>
      </c>
      <c r="K1372">
        <v>4.8729267156705841E-6</v>
      </c>
      <c r="L1372">
        <v>0</v>
      </c>
      <c r="M1372">
        <v>9.6008582147140463E-6</v>
      </c>
      <c r="N1372">
        <v>1.9383391785789959E-6</v>
      </c>
      <c r="O1372">
        <v>3.7401756864250588E-6</v>
      </c>
      <c r="P1372">
        <v>6.6074805768224577E-6</v>
      </c>
      <c r="Q1372">
        <v>0</v>
      </c>
      <c r="R1372">
        <v>5.008758423711504E-9</v>
      </c>
      <c r="S1372">
        <v>4.4981074989685043E-5</v>
      </c>
      <c r="T1372">
        <v>6.8513246660391845E-5</v>
      </c>
    </row>
    <row r="1373" spans="1:20">
      <c r="A1373" s="10">
        <v>1367</v>
      </c>
      <c r="B1373" s="10">
        <v>1.461316915162005E-7</v>
      </c>
      <c r="C1373" s="10">
        <v>4.4943380471413579E-6</v>
      </c>
      <c r="D1373" s="10">
        <v>1.347132957136763E-6</v>
      </c>
      <c r="E1373" s="10">
        <v>0</v>
      </c>
      <c r="F1373" s="10">
        <v>0</v>
      </c>
      <c r="G1373" s="10">
        <v>3.2824632992361332E-7</v>
      </c>
      <c r="H1373" s="10">
        <v>1.789547302326732E-6</v>
      </c>
      <c r="I1373" s="10">
        <v>1.3582058051027921E-6</v>
      </c>
      <c r="J1373" s="10">
        <v>1.6892937790014411E-6</v>
      </c>
      <c r="K1373">
        <v>1.6920669614464721E-6</v>
      </c>
      <c r="L1373">
        <v>0</v>
      </c>
      <c r="M1373">
        <v>2.4042805490762809E-6</v>
      </c>
      <c r="N1373">
        <v>7.5158470016276428E-10</v>
      </c>
      <c r="O1373">
        <v>8.5077599308485854E-7</v>
      </c>
      <c r="P1373">
        <v>4.530636709285832E-7</v>
      </c>
      <c r="Q1373">
        <v>0</v>
      </c>
      <c r="R1373">
        <v>0</v>
      </c>
      <c r="S1373">
        <v>4.9318875953726272E-5</v>
      </c>
      <c r="T1373">
        <v>4.4881768549989999E-5</v>
      </c>
    </row>
    <row r="1374" spans="1:20">
      <c r="A1374" s="10">
        <v>1368</v>
      </c>
      <c r="B1374" s="10">
        <v>0</v>
      </c>
      <c r="C1374" s="10">
        <v>2.2494377321868639E-7</v>
      </c>
      <c r="D1374" s="10">
        <v>3.5148336891852391E-7</v>
      </c>
      <c r="E1374" s="10">
        <v>0</v>
      </c>
      <c r="F1374" s="10">
        <v>0</v>
      </c>
      <c r="G1374" s="10">
        <v>7.647465267894938E-8</v>
      </c>
      <c r="H1374" s="10">
        <v>2.1142112964755599E-7</v>
      </c>
      <c r="I1374" s="10">
        <v>2.7032144874938949E-7</v>
      </c>
      <c r="J1374" s="10">
        <v>2.5266325922786918E-7</v>
      </c>
      <c r="K1374">
        <v>1.868057656448749E-8</v>
      </c>
      <c r="L1374">
        <v>0</v>
      </c>
      <c r="M1374">
        <v>3.1659402320401068E-7</v>
      </c>
      <c r="N1374">
        <v>7.8737444778956259E-10</v>
      </c>
      <c r="O1374">
        <v>4.8234832096918457E-8</v>
      </c>
      <c r="P1374">
        <v>0</v>
      </c>
      <c r="Q1374">
        <v>0</v>
      </c>
      <c r="R1374">
        <v>0</v>
      </c>
      <c r="S1374">
        <v>4.9204510005581602E-5</v>
      </c>
      <c r="T1374">
        <v>4.0271224827418789E-5</v>
      </c>
    </row>
    <row r="1375" spans="1:20">
      <c r="A1375" s="10">
        <v>1369</v>
      </c>
      <c r="B1375" s="10">
        <v>0</v>
      </c>
      <c r="C1375" s="10">
        <v>0</v>
      </c>
      <c r="D1375" s="10">
        <v>3.9616264478733142E-8</v>
      </c>
      <c r="E1375" s="10">
        <v>0</v>
      </c>
      <c r="F1375" s="10">
        <v>0</v>
      </c>
      <c r="G1375" s="10">
        <v>2.4999143520607518E-9</v>
      </c>
      <c r="H1375" s="10">
        <v>7.4343693635676241E-9</v>
      </c>
      <c r="I1375" s="10">
        <v>9.9960693043870545E-9</v>
      </c>
      <c r="J1375" s="10">
        <v>2.3564937439644592E-10</v>
      </c>
      <c r="K1375">
        <v>1.868057656448749E-8</v>
      </c>
      <c r="L1375">
        <v>0</v>
      </c>
      <c r="M1375">
        <v>4.9565394631531441E-8</v>
      </c>
      <c r="N1375">
        <v>2.9168644315840619E-9</v>
      </c>
      <c r="O1375">
        <v>4.6391991356433896E-9</v>
      </c>
      <c r="P1375">
        <v>0</v>
      </c>
      <c r="Q1375">
        <v>0</v>
      </c>
      <c r="R1375">
        <v>0</v>
      </c>
      <c r="S1375">
        <v>5.3597387662360853E-5</v>
      </c>
      <c r="T1375">
        <v>4.4599469482137958E-5</v>
      </c>
    </row>
    <row r="1376" spans="1:20">
      <c r="A1376" s="10">
        <v>1370</v>
      </c>
      <c r="B1376" s="10">
        <v>0</v>
      </c>
      <c r="C1376" s="10">
        <v>0</v>
      </c>
      <c r="D1376" s="10">
        <v>2.1595783180411759E-10</v>
      </c>
      <c r="E1376" s="10">
        <v>0</v>
      </c>
      <c r="F1376" s="10">
        <v>0</v>
      </c>
      <c r="G1376" s="10">
        <v>0</v>
      </c>
      <c r="H1376" s="10">
        <v>7.9177700620955636E-10</v>
      </c>
      <c r="I1376" s="10">
        <v>0</v>
      </c>
      <c r="J1376" s="10">
        <v>1.831466937809177E-7</v>
      </c>
      <c r="K1376">
        <v>8.8486941621256518E-9</v>
      </c>
      <c r="L1376">
        <v>0</v>
      </c>
      <c r="M1376">
        <v>5.74255115209633E-10</v>
      </c>
      <c r="N1376">
        <v>1.1273770502441461E-9</v>
      </c>
      <c r="O1376">
        <v>2.7461308454619049E-9</v>
      </c>
      <c r="P1376">
        <v>0</v>
      </c>
      <c r="Q1376">
        <v>0</v>
      </c>
      <c r="R1376">
        <v>0</v>
      </c>
      <c r="S1376">
        <v>5.5645084674817512E-5</v>
      </c>
      <c r="T1376">
        <v>4.497827912654296E-5</v>
      </c>
    </row>
    <row r="1377" spans="1:20">
      <c r="A1377" s="10">
        <v>1371</v>
      </c>
      <c r="B1377" s="10">
        <v>0</v>
      </c>
      <c r="C1377" s="10">
        <v>5.3257715777632913E-7</v>
      </c>
      <c r="D1377" s="10">
        <v>9.5981258579607837E-11</v>
      </c>
      <c r="E1377" s="10">
        <v>0</v>
      </c>
      <c r="F1377" s="10">
        <v>0</v>
      </c>
      <c r="G1377" s="10">
        <v>0</v>
      </c>
      <c r="H1377" s="10">
        <v>0</v>
      </c>
      <c r="I1377" s="10">
        <v>0</v>
      </c>
      <c r="J1377" s="10">
        <v>2.3150194540706841E-7</v>
      </c>
      <c r="K1377">
        <v>0</v>
      </c>
      <c r="L1377">
        <v>0</v>
      </c>
      <c r="M1377">
        <v>0</v>
      </c>
      <c r="N1377">
        <v>1.002112933550352E-9</v>
      </c>
      <c r="O1377">
        <v>0</v>
      </c>
      <c r="P1377">
        <v>0</v>
      </c>
      <c r="Q1377">
        <v>0</v>
      </c>
      <c r="R1377">
        <v>0</v>
      </c>
      <c r="S1377">
        <v>6.7612073168660491E-5</v>
      </c>
      <c r="T1377">
        <v>4.4826412226209718E-5</v>
      </c>
    </row>
    <row r="1378" spans="1:20">
      <c r="A1378" s="10">
        <v>1372</v>
      </c>
      <c r="B1378" s="10">
        <v>0</v>
      </c>
      <c r="C1378" s="10">
        <v>5.7900246922722637E-7</v>
      </c>
      <c r="D1378" s="10">
        <v>2.3995314644901962E-10</v>
      </c>
      <c r="E1378" s="10">
        <v>0</v>
      </c>
      <c r="F1378" s="10">
        <v>0</v>
      </c>
      <c r="G1378" s="10">
        <v>0</v>
      </c>
      <c r="H1378" s="10">
        <v>0</v>
      </c>
      <c r="I1378" s="10">
        <v>0</v>
      </c>
      <c r="J1378" s="10">
        <v>2.30936386908517E-7</v>
      </c>
      <c r="K1378">
        <v>0</v>
      </c>
      <c r="L1378">
        <v>0</v>
      </c>
      <c r="M1378">
        <v>6.4603700461083713E-10</v>
      </c>
      <c r="N1378">
        <v>9.3053343829675572E-10</v>
      </c>
      <c r="O1378">
        <v>1.9338949615928909E-10</v>
      </c>
      <c r="P1378">
        <v>0</v>
      </c>
      <c r="Q1378">
        <v>0</v>
      </c>
      <c r="R1378">
        <v>0</v>
      </c>
      <c r="S1378">
        <v>7.9836620998115817E-5</v>
      </c>
      <c r="T1378">
        <v>5.3430728668640537E-5</v>
      </c>
    </row>
    <row r="1379" spans="1:20">
      <c r="A1379" s="10">
        <v>1373</v>
      </c>
      <c r="B1379" s="10">
        <v>0</v>
      </c>
      <c r="C1379" s="10">
        <v>5.7768854531823859E-7</v>
      </c>
      <c r="D1379" s="10">
        <v>9.5981258579607837E-11</v>
      </c>
      <c r="E1379" s="10">
        <v>0</v>
      </c>
      <c r="F1379" s="10">
        <v>0</v>
      </c>
      <c r="G1379" s="10">
        <v>0</v>
      </c>
      <c r="H1379" s="10">
        <v>0</v>
      </c>
      <c r="I1379" s="10">
        <v>0</v>
      </c>
      <c r="J1379" s="10">
        <v>5.7686966852249937E-8</v>
      </c>
      <c r="K1379">
        <v>0</v>
      </c>
      <c r="L1379">
        <v>1.154816682406195E-9</v>
      </c>
      <c r="M1379">
        <v>0</v>
      </c>
      <c r="N1379">
        <v>7.8737444778956259E-10</v>
      </c>
      <c r="O1379">
        <v>0</v>
      </c>
      <c r="P1379">
        <v>0</v>
      </c>
      <c r="Q1379">
        <v>0</v>
      </c>
      <c r="R1379">
        <v>0</v>
      </c>
      <c r="S1379">
        <v>7.8971595692926871E-5</v>
      </c>
      <c r="T1379">
        <v>9.2538653799411068E-5</v>
      </c>
    </row>
    <row r="1380" spans="1:20">
      <c r="A1380" s="10">
        <v>1374</v>
      </c>
      <c r="B1380" s="10">
        <v>8.722158068077786E-9</v>
      </c>
      <c r="C1380" s="10">
        <v>5.8819993659013981E-8</v>
      </c>
      <c r="D1380" s="10">
        <v>8.0624257206870579E-10</v>
      </c>
      <c r="E1380" s="10">
        <v>5.9806644395468976E-10</v>
      </c>
      <c r="F1380" s="10">
        <v>0</v>
      </c>
      <c r="G1380" s="10">
        <v>1.476464567323153E-8</v>
      </c>
      <c r="H1380" s="10">
        <v>1.0334773554735261E-9</v>
      </c>
      <c r="I1380" s="10">
        <v>5.0875948107010409E-9</v>
      </c>
      <c r="J1380" s="10">
        <v>3.0634418671537958E-10</v>
      </c>
      <c r="K1380">
        <v>1.7697388324251301E-9</v>
      </c>
      <c r="L1380">
        <v>3.4644500472185851E-10</v>
      </c>
      <c r="M1380">
        <v>1.252593970051012E-8</v>
      </c>
      <c r="N1380">
        <v>1.1352284261297749E-7</v>
      </c>
      <c r="O1380">
        <v>2.0246268668742909E-8</v>
      </c>
      <c r="P1380">
        <v>1.3591910127857499E-10</v>
      </c>
      <c r="Q1380">
        <v>0</v>
      </c>
      <c r="R1380">
        <v>7.2348732786943932E-10</v>
      </c>
      <c r="S1380">
        <v>8.9926844167241365E-5</v>
      </c>
      <c r="T1380">
        <v>1.167488479842484E-4</v>
      </c>
    </row>
    <row r="1381" spans="1:20">
      <c r="A1381" s="10">
        <v>1375</v>
      </c>
      <c r="B1381" s="10">
        <v>1.8097315861058151E-5</v>
      </c>
      <c r="C1381" s="10">
        <v>1.706523059069256E-5</v>
      </c>
      <c r="D1381" s="10">
        <v>1.078727006417831E-5</v>
      </c>
      <c r="E1381" s="10">
        <v>1.469132967658043E-5</v>
      </c>
      <c r="F1381" s="10">
        <v>1.0075051805214619E-5</v>
      </c>
      <c r="G1381" s="10">
        <v>1.402990474722755E-5</v>
      </c>
      <c r="H1381" s="10">
        <v>1.3191011174322309E-5</v>
      </c>
      <c r="I1381" s="10">
        <v>2.0651370712286321E-5</v>
      </c>
      <c r="J1381" s="10">
        <v>9.7861815400790095E-6</v>
      </c>
      <c r="K1381">
        <v>1.410307333530187E-5</v>
      </c>
      <c r="L1381">
        <v>1.0730787576254851E-5</v>
      </c>
      <c r="M1381">
        <v>1.182030219312946E-5</v>
      </c>
      <c r="N1381">
        <v>1.4555598648590569E-5</v>
      </c>
      <c r="O1381">
        <v>1.0686438452994661E-5</v>
      </c>
      <c r="P1381">
        <v>1.241344621340516E-5</v>
      </c>
      <c r="Q1381">
        <v>1.367040175157974E-5</v>
      </c>
      <c r="R1381">
        <v>2.500733948780717E-6</v>
      </c>
      <c r="S1381">
        <v>9.2588420040100536E-5</v>
      </c>
      <c r="T1381">
        <v>1.299622968981662E-4</v>
      </c>
    </row>
    <row r="1382" spans="1:20">
      <c r="A1382" s="10">
        <v>1376</v>
      </c>
      <c r="B1382" s="10">
        <v>6.6993622722916812E-5</v>
      </c>
      <c r="C1382" s="10">
        <v>9.2520549886744268E-5</v>
      </c>
      <c r="D1382" s="10">
        <v>7.4591664738408257E-5</v>
      </c>
      <c r="E1382" s="10">
        <v>9.4019656390896493E-5</v>
      </c>
      <c r="F1382" s="10">
        <v>7.2789210141192124E-5</v>
      </c>
      <c r="G1382" s="10">
        <v>7.3677460632938429E-5</v>
      </c>
      <c r="H1382" s="10">
        <v>9.3001641665052255E-5</v>
      </c>
      <c r="I1382" s="10">
        <v>1.07423054905926E-4</v>
      </c>
      <c r="J1382" s="10">
        <v>5.8354090231166293E-5</v>
      </c>
      <c r="K1382">
        <v>8.4909525180186133E-5</v>
      </c>
      <c r="L1382">
        <v>7.9130507499131122E-5</v>
      </c>
      <c r="M1382">
        <v>9.2528851871951078E-5</v>
      </c>
      <c r="N1382">
        <v>1.4906597203631649E-4</v>
      </c>
      <c r="O1382">
        <v>6.8162696778482096E-5</v>
      </c>
      <c r="P1382">
        <v>8.3775505021366309E-5</v>
      </c>
      <c r="Q1382">
        <v>7.6570539072937162E-5</v>
      </c>
      <c r="R1382">
        <v>1.898327790517366E-5</v>
      </c>
      <c r="S1382">
        <v>1.0246601954587089E-4</v>
      </c>
      <c r="T1382">
        <v>2.2846399132225319E-4</v>
      </c>
    </row>
    <row r="1383" spans="1:20">
      <c r="A1383" s="10">
        <v>1377</v>
      </c>
      <c r="B1383" s="10">
        <v>1.161738355208142E-4</v>
      </c>
      <c r="C1383" s="10">
        <v>2.0313468605078939E-4</v>
      </c>
      <c r="D1383" s="10">
        <v>1.78177578423565E-4</v>
      </c>
      <c r="E1383" s="10">
        <v>1.6886582014610519E-4</v>
      </c>
      <c r="F1383" s="10">
        <v>1.875133065807419E-4</v>
      </c>
      <c r="G1383" s="10">
        <v>1.569835364619133E-4</v>
      </c>
      <c r="H1383" s="10">
        <v>2.0600138686931971E-4</v>
      </c>
      <c r="I1383" s="10">
        <v>2.105710307604675E-4</v>
      </c>
      <c r="J1383" s="10">
        <v>1.269759621636062E-4</v>
      </c>
      <c r="K1383">
        <v>2.7260516221144581E-4</v>
      </c>
      <c r="L1383">
        <v>1.6551264304980631E-4</v>
      </c>
      <c r="M1383">
        <v>2.185104644117901E-4</v>
      </c>
      <c r="N1383">
        <v>3.5461967894216028E-4</v>
      </c>
      <c r="O1383">
        <v>1.3932548966650251E-4</v>
      </c>
      <c r="P1383">
        <v>1.8462412549890409E-4</v>
      </c>
      <c r="Q1383">
        <v>2.002003989671719E-4</v>
      </c>
      <c r="R1383">
        <v>3.8170787935074163E-5</v>
      </c>
      <c r="S1383">
        <v>1.0921469327771529E-4</v>
      </c>
      <c r="T1383">
        <v>2.5529705535397328E-4</v>
      </c>
    </row>
    <row r="1384" spans="1:20">
      <c r="A1384" s="10">
        <v>1378</v>
      </c>
      <c r="B1384" s="10">
        <v>1.196224630805293E-4</v>
      </c>
      <c r="C1384" s="10">
        <v>3.1087955401782182E-4</v>
      </c>
      <c r="D1384" s="10">
        <v>2.7757753646364758E-4</v>
      </c>
      <c r="E1384" s="10">
        <v>2.6650641231553649E-4</v>
      </c>
      <c r="F1384" s="10">
        <v>3.1396150789169021E-4</v>
      </c>
      <c r="G1384" s="10">
        <v>2.3353514483766689E-4</v>
      </c>
      <c r="H1384" s="10">
        <v>3.0744510291186099E-4</v>
      </c>
      <c r="I1384" s="10">
        <v>3.1766526554443319E-4</v>
      </c>
      <c r="J1384" s="10">
        <v>1.7731187623773079E-4</v>
      </c>
      <c r="K1384">
        <v>2.2799695314339589E-4</v>
      </c>
      <c r="L1384">
        <v>2.4350909169639751E-4</v>
      </c>
      <c r="M1384">
        <v>3.0831170587841417E-4</v>
      </c>
      <c r="N1384">
        <v>4.5574133821270471E-4</v>
      </c>
      <c r="O1384">
        <v>2.3626749427488241E-4</v>
      </c>
      <c r="P1384">
        <v>3.0000725507166618E-4</v>
      </c>
      <c r="Q1384">
        <v>2.9597424253558532E-4</v>
      </c>
      <c r="R1384">
        <v>7.4214954435965311E-5</v>
      </c>
      <c r="S1384">
        <v>9.8783511453525805E-5</v>
      </c>
      <c r="T1384">
        <v>2.8796244559263381E-4</v>
      </c>
    </row>
    <row r="1385" spans="1:20">
      <c r="A1385" s="10">
        <v>1379</v>
      </c>
      <c r="B1385" s="10">
        <v>1.671363789763494E-4</v>
      </c>
      <c r="C1385" s="10">
        <v>3.8451855526917209E-4</v>
      </c>
      <c r="D1385" s="10">
        <v>3.2352517826973851E-4</v>
      </c>
      <c r="E1385" s="10">
        <v>3.1914987689642702E-4</v>
      </c>
      <c r="F1385" s="10">
        <v>4.8691864383822679E-4</v>
      </c>
      <c r="G1385" s="10">
        <v>2.4393738315031709E-4</v>
      </c>
      <c r="H1385" s="10">
        <v>3.5137656672857502E-4</v>
      </c>
      <c r="I1385" s="10">
        <v>3.0311641424942879E-4</v>
      </c>
      <c r="J1385" s="10">
        <v>2.2476428205926271E-4</v>
      </c>
      <c r="K1385">
        <v>3.0875500284874372E-4</v>
      </c>
      <c r="L1385">
        <v>2.8143758767396748E-4</v>
      </c>
      <c r="M1385">
        <v>2.9654429975958449E-4</v>
      </c>
      <c r="N1385">
        <v>4.2984893436866489E-4</v>
      </c>
      <c r="O1385">
        <v>3.1967715806356152E-4</v>
      </c>
      <c r="P1385">
        <v>3.7747316887984562E-4</v>
      </c>
      <c r="Q1385">
        <v>4.5413601944765361E-4</v>
      </c>
      <c r="R1385">
        <v>1.1020865769573761E-4</v>
      </c>
      <c r="S1385">
        <v>7.8728053175996534E-5</v>
      </c>
      <c r="T1385">
        <v>2.5085694191138232E-4</v>
      </c>
    </row>
    <row r="1386" spans="1:20">
      <c r="A1386" s="10">
        <v>1380</v>
      </c>
      <c r="B1386" s="10">
        <v>1.3568886368823759E-4</v>
      </c>
      <c r="C1386" s="10">
        <v>3.6939911021555301E-4</v>
      </c>
      <c r="D1386" s="10">
        <v>3.3638071008254528E-4</v>
      </c>
      <c r="E1386" s="10">
        <v>2.371550134353501E-4</v>
      </c>
      <c r="F1386" s="10">
        <v>5.718458517265456E-4</v>
      </c>
      <c r="G1386" s="10">
        <v>2.4334035436230779E-4</v>
      </c>
      <c r="H1386" s="10">
        <v>3.5316758298561062E-4</v>
      </c>
      <c r="I1386" s="10">
        <v>2.8949956207682072E-4</v>
      </c>
      <c r="J1386" s="10">
        <v>2.5109850496498947E-4</v>
      </c>
      <c r="K1386">
        <v>4.6948217972562101E-4</v>
      </c>
      <c r="L1386">
        <v>3.5577147747147328E-4</v>
      </c>
      <c r="M1386">
        <v>3.2246480821515432E-4</v>
      </c>
      <c r="N1386">
        <v>4.1597671634555658E-4</v>
      </c>
      <c r="O1386">
        <v>3.6396731045379682E-4</v>
      </c>
      <c r="P1386">
        <v>4.1248248608530752E-4</v>
      </c>
      <c r="Q1386">
        <v>4.7899242485549098E-4</v>
      </c>
      <c r="R1386">
        <v>1.5662394547554789E-4</v>
      </c>
      <c r="S1386">
        <v>5.2272881318705898E-5</v>
      </c>
      <c r="T1386">
        <v>2.6230933402035631E-4</v>
      </c>
    </row>
    <row r="1387" spans="1:20">
      <c r="A1387" s="10">
        <v>1381</v>
      </c>
      <c r="B1387" s="10">
        <v>1.4232480023206899E-4</v>
      </c>
      <c r="C1387" s="10">
        <v>3.6129322893749461E-4</v>
      </c>
      <c r="D1387" s="10">
        <v>2.7845004269699109E-4</v>
      </c>
      <c r="E1387" s="10">
        <v>2.5757616468334951E-4</v>
      </c>
      <c r="F1387" s="10">
        <v>5.3345069942460621E-4</v>
      </c>
      <c r="G1387" s="10">
        <v>2.4948140911914109E-4</v>
      </c>
      <c r="H1387" s="10">
        <v>3.6798354144078717E-4</v>
      </c>
      <c r="I1387" s="10">
        <v>2.9563190069332957E-4</v>
      </c>
      <c r="J1387" s="10">
        <v>2.5950211395178138E-4</v>
      </c>
      <c r="K1387">
        <v>4.1910746101990882E-4</v>
      </c>
      <c r="L1387">
        <v>3.2937711729527403E-4</v>
      </c>
      <c r="M1387">
        <v>3.7550370514569592E-4</v>
      </c>
      <c r="N1387">
        <v>4.4473318803285312E-4</v>
      </c>
      <c r="O1387">
        <v>3.875792909672003E-4</v>
      </c>
      <c r="P1387">
        <v>4.0299093809845503E-4</v>
      </c>
      <c r="Q1387">
        <v>4.7466204850093302E-4</v>
      </c>
      <c r="R1387">
        <v>1.5866380408325801E-4</v>
      </c>
      <c r="S1387">
        <v>3.3534634825920789E-5</v>
      </c>
      <c r="T1387">
        <v>3.1463122642842359E-4</v>
      </c>
    </row>
    <row r="1388" spans="1:20">
      <c r="A1388" s="10">
        <v>1382</v>
      </c>
      <c r="B1388" s="10">
        <v>2.4634636384827517E-4</v>
      </c>
      <c r="C1388" s="10">
        <v>3.2438536692893998E-4</v>
      </c>
      <c r="D1388" s="10">
        <v>2.5638949666675372E-4</v>
      </c>
      <c r="E1388" s="10">
        <v>2.2987669432903251E-4</v>
      </c>
      <c r="F1388" s="10">
        <v>4.46863128703813E-4</v>
      </c>
      <c r="G1388" s="10">
        <v>2.368401300925657E-4</v>
      </c>
      <c r="H1388" s="10">
        <v>3.5335141068659168E-4</v>
      </c>
      <c r="I1388" s="10">
        <v>3.0870031390109259E-4</v>
      </c>
      <c r="J1388" s="10">
        <v>2.4297297402245399E-4</v>
      </c>
      <c r="K1388">
        <v>3.4822495956464232E-4</v>
      </c>
      <c r="L1388">
        <v>3.7198341477305818E-4</v>
      </c>
      <c r="M1388">
        <v>3.3097057987063592E-4</v>
      </c>
      <c r="N1388">
        <v>4.098990646942972E-4</v>
      </c>
      <c r="O1388">
        <v>3.9645757953216311E-4</v>
      </c>
      <c r="P1388">
        <v>4.233162805036531E-4</v>
      </c>
      <c r="Q1388">
        <v>3.4741438974114831E-4</v>
      </c>
      <c r="R1388">
        <v>1.568294297898807E-4</v>
      </c>
      <c r="S1388">
        <v>1.973109061795448E-5</v>
      </c>
      <c r="T1388">
        <v>2.7873708911296151E-4</v>
      </c>
    </row>
    <row r="1389" spans="1:20">
      <c r="A1389" s="10">
        <v>1383</v>
      </c>
      <c r="B1389" s="10">
        <v>2.267203769726151E-4</v>
      </c>
      <c r="C1389" s="10">
        <v>2.7194228835462577E-4</v>
      </c>
      <c r="D1389" s="10">
        <v>2.1537072824269211E-4</v>
      </c>
      <c r="E1389" s="10">
        <v>2.6327201148024069E-4</v>
      </c>
      <c r="F1389" s="10">
        <v>2.8257378649976142E-4</v>
      </c>
      <c r="G1389" s="10">
        <v>2.166577865088304E-4</v>
      </c>
      <c r="H1389" s="10">
        <v>2.9372457836289391E-4</v>
      </c>
      <c r="I1389" s="10">
        <v>2.9342079183097939E-4</v>
      </c>
      <c r="J1389" s="10">
        <v>2.1947432593007399E-4</v>
      </c>
      <c r="K1389">
        <v>3.3563265327928732E-4</v>
      </c>
      <c r="L1389">
        <v>2.5690896376507222E-4</v>
      </c>
      <c r="M1389">
        <v>3.0677113104354809E-4</v>
      </c>
      <c r="N1389">
        <v>3.2062360386031507E-4</v>
      </c>
      <c r="O1389">
        <v>3.7274515681199878E-4</v>
      </c>
      <c r="P1389">
        <v>4.0301581129398892E-4</v>
      </c>
      <c r="Q1389">
        <v>2.7611646238480001E-4</v>
      </c>
      <c r="R1389">
        <v>1.269847705486314E-4</v>
      </c>
      <c r="S1389">
        <v>1.7908839375495761E-5</v>
      </c>
      <c r="T1389">
        <v>2.7117873226741111E-4</v>
      </c>
    </row>
    <row r="1390" spans="1:20">
      <c r="A1390" s="10">
        <v>1384</v>
      </c>
      <c r="B1390" s="10">
        <v>1.844180030655924E-4</v>
      </c>
      <c r="C1390" s="10">
        <v>2.1697171509075841E-4</v>
      </c>
      <c r="D1390" s="10">
        <v>1.7918708650575639E-4</v>
      </c>
      <c r="E1390" s="10">
        <v>1.994263598593571E-4</v>
      </c>
      <c r="F1390" s="10">
        <v>2.3016193384436471E-4</v>
      </c>
      <c r="G1390" s="10">
        <v>1.84217316491275E-4</v>
      </c>
      <c r="H1390" s="10">
        <v>1.9960239512604059E-4</v>
      </c>
      <c r="I1390" s="10">
        <v>2.1721471021293769E-4</v>
      </c>
      <c r="J1390" s="10">
        <v>1.654452653740397E-4</v>
      </c>
      <c r="K1390">
        <v>2.5733455284086338E-4</v>
      </c>
      <c r="L1390">
        <v>1.797412548754013E-4</v>
      </c>
      <c r="M1390">
        <v>1.7447034702314739E-4</v>
      </c>
      <c r="N1390">
        <v>2.108472320289108E-4</v>
      </c>
      <c r="O1390">
        <v>2.6601308212321828E-4</v>
      </c>
      <c r="P1390">
        <v>2.0415461299982501E-4</v>
      </c>
      <c r="Q1390">
        <v>2.4698653741680988E-4</v>
      </c>
      <c r="R1390">
        <v>1.2813642324242111E-4</v>
      </c>
      <c r="S1390">
        <v>1.7234860753140968E-5</v>
      </c>
      <c r="T1390">
        <v>2.2204905181672931E-4</v>
      </c>
    </row>
    <row r="1391" spans="1:20">
      <c r="A1391" s="10">
        <v>1385</v>
      </c>
      <c r="B1391" s="10">
        <v>7.6783191201144462E-5</v>
      </c>
      <c r="C1391" s="10">
        <v>1.4574613584505611E-4</v>
      </c>
      <c r="D1391" s="10">
        <v>1.1682178863168839E-4</v>
      </c>
      <c r="E1391" s="10">
        <v>8.3828374160353211E-5</v>
      </c>
      <c r="F1391" s="10">
        <v>5.1479437637468649E-5</v>
      </c>
      <c r="G1391" s="10">
        <v>8.6994500598617017E-5</v>
      </c>
      <c r="H1391" s="10">
        <v>7.9950741682849839E-5</v>
      </c>
      <c r="I1391" s="10">
        <v>9.5172494954022757E-5</v>
      </c>
      <c r="J1391" s="10">
        <v>9.1609488435010058E-5</v>
      </c>
      <c r="K1391">
        <v>9.5979585692889408E-5</v>
      </c>
      <c r="L1391">
        <v>8.0754829338978087E-5</v>
      </c>
      <c r="M1391">
        <v>1.1679335483085591E-4</v>
      </c>
      <c r="N1391">
        <v>9.4853834321551511E-5</v>
      </c>
      <c r="O1391">
        <v>1.8576961721952179E-4</v>
      </c>
      <c r="P1391">
        <v>4.2773424027797892E-5</v>
      </c>
      <c r="Q1391">
        <v>9.3737529927176034E-5</v>
      </c>
      <c r="R1391">
        <v>5.5124850844188158E-5</v>
      </c>
      <c r="S1391">
        <v>1.958706768071234E-5</v>
      </c>
      <c r="T1391">
        <v>1.9697605671419391E-4</v>
      </c>
    </row>
    <row r="1392" spans="1:20">
      <c r="A1392" s="10">
        <v>1386</v>
      </c>
      <c r="B1392" s="10">
        <v>1.6263944197631461E-5</v>
      </c>
      <c r="C1392" s="10">
        <v>1.009062860080512E-4</v>
      </c>
      <c r="D1392" s="10">
        <v>7.8005941262511099E-5</v>
      </c>
      <c r="E1392" s="10">
        <v>2.73719944724185E-5</v>
      </c>
      <c r="F1392" s="10">
        <v>2.0446163206824419E-6</v>
      </c>
      <c r="G1392" s="10">
        <v>5.5497897865050728E-5</v>
      </c>
      <c r="H1392" s="10">
        <v>3.9277788211846192E-5</v>
      </c>
      <c r="I1392" s="10">
        <v>4.3165471381959342E-5</v>
      </c>
      <c r="J1392" s="10">
        <v>6.2106745249592348E-5</v>
      </c>
      <c r="K1392">
        <v>3.3224892492154351E-5</v>
      </c>
      <c r="L1392">
        <v>3.152635107760382E-5</v>
      </c>
      <c r="M1392">
        <v>5.7472273832813698E-5</v>
      </c>
      <c r="N1392">
        <v>1.5406320949679571E-5</v>
      </c>
      <c r="O1392">
        <v>1.423305467538103E-4</v>
      </c>
      <c r="P1392">
        <v>4.4285161578585298E-6</v>
      </c>
      <c r="Q1392">
        <v>4.5422249780191803E-5</v>
      </c>
      <c r="R1392">
        <v>3.6950028288255072E-6</v>
      </c>
      <c r="S1392">
        <v>2.363433044593684E-5</v>
      </c>
      <c r="T1392">
        <v>2.232432334866234E-4</v>
      </c>
    </row>
    <row r="1393" spans="1:20">
      <c r="A1393" s="10">
        <v>1387</v>
      </c>
      <c r="B1393" s="10">
        <v>8.2711031921660236E-6</v>
      </c>
      <c r="C1393" s="10">
        <v>9.1225064709946069E-5</v>
      </c>
      <c r="D1393" s="10">
        <v>5.2448104517625352E-5</v>
      </c>
      <c r="E1393" s="10">
        <v>1.54573032746754E-5</v>
      </c>
      <c r="F1393" s="10">
        <v>0</v>
      </c>
      <c r="G1393" s="10">
        <v>4.8363436801755509E-5</v>
      </c>
      <c r="H1393" s="10">
        <v>3.7916425579982788E-5</v>
      </c>
      <c r="I1393" s="10">
        <v>4.1715980663038428E-5</v>
      </c>
      <c r="J1393" s="10">
        <v>7.0386694870676054E-5</v>
      </c>
      <c r="K1393">
        <v>2.328312651409312E-5</v>
      </c>
      <c r="L1393">
        <v>3.1623081409963872E-5</v>
      </c>
      <c r="M1393">
        <v>5.5597151426930751E-5</v>
      </c>
      <c r="N1393">
        <v>1.687295572825582E-5</v>
      </c>
      <c r="O1393">
        <v>1.2252846501791741E-4</v>
      </c>
      <c r="P1393">
        <v>7.4048726376567654E-6</v>
      </c>
      <c r="Q1393">
        <v>4.199914393417071E-5</v>
      </c>
      <c r="R1393">
        <v>4.1183124817183472E-8</v>
      </c>
      <c r="S1393">
        <v>3.2022696671988937E-5</v>
      </c>
      <c r="T1393">
        <v>1.7344876150114359E-4</v>
      </c>
    </row>
    <row r="1394" spans="1:20">
      <c r="A1394" s="10">
        <v>1388</v>
      </c>
      <c r="B1394" s="10">
        <v>8.0409519595716417E-7</v>
      </c>
      <c r="C1394" s="10">
        <v>5.1953657247328578E-5</v>
      </c>
      <c r="D1394" s="10">
        <v>2.466295428075305E-5</v>
      </c>
      <c r="E1394" s="10">
        <v>7.0332613809071513E-6</v>
      </c>
      <c r="F1394" s="10">
        <v>0</v>
      </c>
      <c r="G1394" s="10">
        <v>3.3585002775160213E-5</v>
      </c>
      <c r="H1394" s="10">
        <v>3.0812481430096007E-5</v>
      </c>
      <c r="I1394" s="10">
        <v>2.3022733033098791E-5</v>
      </c>
      <c r="J1394" s="10">
        <v>5.1831673734921753E-5</v>
      </c>
      <c r="K1394">
        <v>1.1685192235207041E-5</v>
      </c>
      <c r="L1394">
        <v>1.002496361996818E-5</v>
      </c>
      <c r="M1394">
        <v>3.9993231227105532E-5</v>
      </c>
      <c r="N1394">
        <v>1.5622954055205359E-5</v>
      </c>
      <c r="O1394">
        <v>6.3683620922500326E-5</v>
      </c>
      <c r="P1394">
        <v>7.4628647875356234E-6</v>
      </c>
      <c r="Q1394">
        <v>1.9803880324702119E-5</v>
      </c>
      <c r="R1394">
        <v>0</v>
      </c>
      <c r="S1394">
        <v>3.7965978468536622E-5</v>
      </c>
      <c r="T1394">
        <v>1.444317538491909E-4</v>
      </c>
    </row>
    <row r="1395" spans="1:20">
      <c r="A1395" s="10">
        <v>1389</v>
      </c>
      <c r="B1395" s="10">
        <v>1.7877024190560571E-7</v>
      </c>
      <c r="C1395" s="10">
        <v>2.0110111287761001E-5</v>
      </c>
      <c r="D1395" s="10">
        <v>1.200397648856271E-5</v>
      </c>
      <c r="E1395" s="10">
        <v>1.7555550385623819E-6</v>
      </c>
      <c r="F1395" s="10">
        <v>0</v>
      </c>
      <c r="G1395" s="10">
        <v>1.7766998304005531E-5</v>
      </c>
      <c r="H1395" s="10">
        <v>1.5221619153436941E-5</v>
      </c>
      <c r="I1395" s="10">
        <v>1.211343901567222E-5</v>
      </c>
      <c r="J1395" s="10">
        <v>2.2515130080930271E-5</v>
      </c>
      <c r="K1395">
        <v>7.2738723983273443E-6</v>
      </c>
      <c r="L1395">
        <v>3.3893869628621817E-7</v>
      </c>
      <c r="M1395">
        <v>1.9128125636413979E-5</v>
      </c>
      <c r="N1395">
        <v>9.1502014850199733E-6</v>
      </c>
      <c r="O1395">
        <v>1.252478611085179E-5</v>
      </c>
      <c r="P1395">
        <v>7.4719260609541958E-6</v>
      </c>
      <c r="Q1395">
        <v>2.5323580464423238E-7</v>
      </c>
      <c r="R1395">
        <v>0</v>
      </c>
      <c r="S1395">
        <v>4.8261702131165862E-5</v>
      </c>
      <c r="T1395">
        <v>1.3349764641485751E-4</v>
      </c>
    </row>
    <row r="1396" spans="1:20">
      <c r="A1396" s="10">
        <v>1390</v>
      </c>
      <c r="B1396" s="10">
        <v>0</v>
      </c>
      <c r="C1396" s="10">
        <v>1.1378546013862181E-5</v>
      </c>
      <c r="D1396" s="10">
        <v>5.0927913751972354E-6</v>
      </c>
      <c r="E1396" s="10">
        <v>0</v>
      </c>
      <c r="F1396" s="10">
        <v>0</v>
      </c>
      <c r="G1396" s="10">
        <v>4.5265267377940753E-6</v>
      </c>
      <c r="H1396" s="10">
        <v>8.8785101978065391E-6</v>
      </c>
      <c r="I1396" s="10">
        <v>4.4199960549618037E-6</v>
      </c>
      <c r="J1396" s="10">
        <v>5.9471138960617756E-6</v>
      </c>
      <c r="K1396">
        <v>3.8211610956779262E-6</v>
      </c>
      <c r="L1396">
        <v>0</v>
      </c>
      <c r="M1396">
        <v>7.6563666881873852E-6</v>
      </c>
      <c r="N1396">
        <v>1.7493849691240879E-6</v>
      </c>
      <c r="O1396">
        <v>3.6117328293925981E-6</v>
      </c>
      <c r="P1396">
        <v>6.351952666418737E-6</v>
      </c>
      <c r="Q1396">
        <v>0</v>
      </c>
      <c r="R1396">
        <v>0</v>
      </c>
      <c r="S1396">
        <v>4.8121298743765242E-5</v>
      </c>
      <c r="T1396">
        <v>1.1934381848277311E-4</v>
      </c>
    </row>
    <row r="1397" spans="1:20">
      <c r="A1397" s="10">
        <v>1391</v>
      </c>
      <c r="B1397" s="10">
        <v>0</v>
      </c>
      <c r="C1397" s="10">
        <v>4.7334108821280254E-6</v>
      </c>
      <c r="D1397" s="10">
        <v>1.2393699990665091E-6</v>
      </c>
      <c r="E1397" s="10">
        <v>0</v>
      </c>
      <c r="F1397" s="10">
        <v>0</v>
      </c>
      <c r="G1397" s="10">
        <v>4.7192701343379589E-7</v>
      </c>
      <c r="H1397" s="10">
        <v>1.7398695460581841E-6</v>
      </c>
      <c r="I1397" s="10">
        <v>1.164767418876046E-6</v>
      </c>
      <c r="J1397" s="10">
        <v>2.178380520820649E-6</v>
      </c>
      <c r="K1397">
        <v>3.3625037816077469E-7</v>
      </c>
      <c r="L1397">
        <v>1.154816682406195E-9</v>
      </c>
      <c r="M1397">
        <v>1.225024340879244E-6</v>
      </c>
      <c r="N1397">
        <v>1.002112933550352E-9</v>
      </c>
      <c r="O1397">
        <v>8.0212913392251176E-7</v>
      </c>
      <c r="P1397">
        <v>4.4219014282629721E-7</v>
      </c>
      <c r="Q1397">
        <v>0</v>
      </c>
      <c r="R1397">
        <v>0</v>
      </c>
      <c r="S1397">
        <v>3.8505113992212633E-5</v>
      </c>
      <c r="T1397">
        <v>9.8957316836641905E-5</v>
      </c>
    </row>
    <row r="1398" spans="1:20">
      <c r="A1398" s="10">
        <v>1392</v>
      </c>
      <c r="B1398" s="10">
        <v>0</v>
      </c>
      <c r="C1398" s="10">
        <v>1.185071770979598E-6</v>
      </c>
      <c r="D1398" s="10">
        <v>4.3125339292403589E-7</v>
      </c>
      <c r="E1398" s="10">
        <v>0</v>
      </c>
      <c r="F1398" s="10">
        <v>0</v>
      </c>
      <c r="G1398" s="10">
        <v>1.056166466882939E-7</v>
      </c>
      <c r="H1398" s="10">
        <v>2.5620237021980799E-8</v>
      </c>
      <c r="I1398" s="10">
        <v>3.1784033543105379E-7</v>
      </c>
      <c r="J1398" s="10">
        <v>5.6931946256683739E-7</v>
      </c>
      <c r="K1398">
        <v>0</v>
      </c>
      <c r="L1398">
        <v>0</v>
      </c>
      <c r="M1398">
        <v>1.6534958223567371E-7</v>
      </c>
      <c r="N1398">
        <v>1.002112933550352E-9</v>
      </c>
      <c r="O1398">
        <v>1.4942239420747471E-7</v>
      </c>
      <c r="P1398">
        <v>0</v>
      </c>
      <c r="Q1398">
        <v>0</v>
      </c>
      <c r="R1398">
        <v>0</v>
      </c>
      <c r="S1398">
        <v>3.5349433149986978E-5</v>
      </c>
      <c r="T1398">
        <v>7.3597113140847894E-5</v>
      </c>
    </row>
    <row r="1399" spans="1:20">
      <c r="A1399" s="10">
        <v>1393</v>
      </c>
      <c r="B1399" s="10">
        <v>0</v>
      </c>
      <c r="C1399" s="10">
        <v>0</v>
      </c>
      <c r="D1399" s="10">
        <v>2.1650972404095039E-7</v>
      </c>
      <c r="E1399" s="10">
        <v>0</v>
      </c>
      <c r="F1399" s="10">
        <v>0</v>
      </c>
      <c r="G1399" s="10">
        <v>3.0194988236424699E-8</v>
      </c>
      <c r="H1399" s="10">
        <v>0</v>
      </c>
      <c r="I1399" s="10">
        <v>1.0920561263174299E-7</v>
      </c>
      <c r="J1399" s="10">
        <v>1.763364268608604E-7</v>
      </c>
      <c r="K1399">
        <v>0</v>
      </c>
      <c r="L1399">
        <v>0</v>
      </c>
      <c r="M1399">
        <v>3.3019669124553903E-8</v>
      </c>
      <c r="N1399">
        <v>2.9168644315840619E-9</v>
      </c>
      <c r="O1399">
        <v>2.3852445579068761E-8</v>
      </c>
      <c r="P1399">
        <v>0</v>
      </c>
      <c r="Q1399">
        <v>0</v>
      </c>
      <c r="R1399">
        <v>0</v>
      </c>
      <c r="S1399">
        <v>3.7333158945482708E-5</v>
      </c>
      <c r="T1399">
        <v>6.9514347470403415E-5</v>
      </c>
    </row>
    <row r="1400" spans="1:20">
      <c r="A1400" s="10">
        <v>1394</v>
      </c>
      <c r="B1400" s="10">
        <v>0</v>
      </c>
      <c r="C1400" s="10">
        <v>0</v>
      </c>
      <c r="D1400" s="10">
        <v>7.5345287984992144E-9</v>
      </c>
      <c r="E1400" s="10">
        <v>0</v>
      </c>
      <c r="F1400" s="10">
        <v>0</v>
      </c>
      <c r="G1400" s="10">
        <v>0</v>
      </c>
      <c r="H1400" s="10">
        <v>0</v>
      </c>
      <c r="I1400" s="10">
        <v>1.733422422726079E-9</v>
      </c>
      <c r="J1400" s="10">
        <v>2.0228142298190911E-7</v>
      </c>
      <c r="K1400">
        <v>0</v>
      </c>
      <c r="L1400">
        <v>0</v>
      </c>
      <c r="M1400">
        <v>0</v>
      </c>
      <c r="N1400">
        <v>1.3600104098183359E-9</v>
      </c>
      <c r="O1400">
        <v>2.5505925771230682E-9</v>
      </c>
      <c r="P1400">
        <v>0</v>
      </c>
      <c r="Q1400">
        <v>0</v>
      </c>
      <c r="R1400">
        <v>0</v>
      </c>
      <c r="S1400">
        <v>4.7732924787597517E-5</v>
      </c>
      <c r="T1400">
        <v>8.9552004132170679E-5</v>
      </c>
    </row>
    <row r="1401" spans="1:20">
      <c r="A1401" s="10">
        <v>1395</v>
      </c>
      <c r="B1401" s="10">
        <v>0</v>
      </c>
      <c r="C1401" s="10">
        <v>5.3170120850367074E-7</v>
      </c>
      <c r="D1401" s="10">
        <v>2.3995314644901962E-10</v>
      </c>
      <c r="E1401" s="10">
        <v>0</v>
      </c>
      <c r="F1401" s="10">
        <v>0</v>
      </c>
      <c r="G1401" s="10">
        <v>0</v>
      </c>
      <c r="H1401" s="10">
        <v>0</v>
      </c>
      <c r="I1401" s="10">
        <v>0</v>
      </c>
      <c r="J1401" s="10">
        <v>2.0209290348239199E-7</v>
      </c>
      <c r="K1401">
        <v>0</v>
      </c>
      <c r="L1401">
        <v>0</v>
      </c>
      <c r="M1401">
        <v>0</v>
      </c>
      <c r="N1401">
        <v>9.3053343829675572E-10</v>
      </c>
      <c r="O1401">
        <v>0</v>
      </c>
      <c r="P1401">
        <v>0</v>
      </c>
      <c r="Q1401">
        <v>0</v>
      </c>
      <c r="R1401">
        <v>0</v>
      </c>
      <c r="S1401">
        <v>4.5338235089276847E-5</v>
      </c>
      <c r="T1401">
        <v>7.6828555164431601E-5</v>
      </c>
    </row>
    <row r="1402" spans="1:20">
      <c r="A1402" s="10">
        <v>1396</v>
      </c>
      <c r="B1402" s="10">
        <v>0</v>
      </c>
      <c r="C1402" s="10">
        <v>5.7812651995456788E-7</v>
      </c>
      <c r="D1402" s="10">
        <v>1.4397188786941181E-10</v>
      </c>
      <c r="E1402" s="10">
        <v>0</v>
      </c>
      <c r="F1402" s="10">
        <v>0</v>
      </c>
      <c r="G1402" s="10">
        <v>0</v>
      </c>
      <c r="H1402" s="10">
        <v>0</v>
      </c>
      <c r="I1402" s="10">
        <v>0</v>
      </c>
      <c r="J1402" s="10">
        <v>1.5868628871856659E-7</v>
      </c>
      <c r="K1402">
        <v>0</v>
      </c>
      <c r="L1402">
        <v>0</v>
      </c>
      <c r="M1402">
        <v>1.2920740092216741E-9</v>
      </c>
      <c r="N1402">
        <v>1.3331680990982369E-9</v>
      </c>
      <c r="O1402">
        <v>0</v>
      </c>
      <c r="P1402">
        <v>0</v>
      </c>
      <c r="Q1402">
        <v>0</v>
      </c>
      <c r="R1402">
        <v>0</v>
      </c>
      <c r="S1402">
        <v>4.8485560965429321E-5</v>
      </c>
      <c r="T1402">
        <v>7.6914877593733919E-5</v>
      </c>
    </row>
    <row r="1403" spans="1:20">
      <c r="A1403" s="10">
        <v>1397</v>
      </c>
      <c r="B1403" s="10">
        <v>0</v>
      </c>
      <c r="C1403" s="10">
        <v>5.7812651995456788E-7</v>
      </c>
      <c r="D1403" s="10">
        <v>2.3995314644901962E-10</v>
      </c>
      <c r="E1403" s="10">
        <v>0</v>
      </c>
      <c r="F1403" s="10">
        <v>0</v>
      </c>
      <c r="G1403" s="10">
        <v>0</v>
      </c>
      <c r="H1403" s="10">
        <v>0</v>
      </c>
      <c r="I1403" s="10">
        <v>0</v>
      </c>
      <c r="J1403" s="10">
        <v>0</v>
      </c>
      <c r="K1403">
        <v>0</v>
      </c>
      <c r="L1403">
        <v>0</v>
      </c>
      <c r="M1403">
        <v>0</v>
      </c>
      <c r="N1403">
        <v>1.1094821764307471E-9</v>
      </c>
      <c r="O1403">
        <v>0</v>
      </c>
      <c r="P1403">
        <v>0</v>
      </c>
      <c r="Q1403">
        <v>0</v>
      </c>
      <c r="R1403">
        <v>0</v>
      </c>
      <c r="S1403">
        <v>4.9604377719659398E-5</v>
      </c>
      <c r="T1403">
        <v>9.4511227288497827E-5</v>
      </c>
    </row>
    <row r="1404" spans="1:20">
      <c r="A1404" s="10">
        <v>1398</v>
      </c>
      <c r="B1404" s="10">
        <v>1.9422410099149831E-8</v>
      </c>
      <c r="C1404" s="10">
        <v>4.6258881089092009E-7</v>
      </c>
      <c r="D1404" s="10">
        <v>9.0222383064831357E-10</v>
      </c>
      <c r="E1404" s="10">
        <v>2.9443271087000109E-9</v>
      </c>
      <c r="F1404" s="10">
        <v>0</v>
      </c>
      <c r="G1404" s="10">
        <v>5.9164639665437807E-9</v>
      </c>
      <c r="H1404" s="10">
        <v>9.334634178470558E-10</v>
      </c>
      <c r="I1404" s="10">
        <v>7.6371702907939816E-9</v>
      </c>
      <c r="J1404" s="10">
        <v>7.048272788197696E-8</v>
      </c>
      <c r="K1404">
        <v>1.5731011843778931E-9</v>
      </c>
      <c r="L1404">
        <v>3.4644500472185851E-10</v>
      </c>
      <c r="M1404">
        <v>1.076728341018062E-8</v>
      </c>
      <c r="N1404">
        <v>1.327956217100084E-7</v>
      </c>
      <c r="O1404">
        <v>2.4676499709925291E-8</v>
      </c>
      <c r="P1404">
        <v>1.3591910127857499E-10</v>
      </c>
      <c r="Q1404">
        <v>0</v>
      </c>
      <c r="R1404">
        <v>4.5482309130869177E-8</v>
      </c>
      <c r="S1404">
        <v>4.716650065112333E-5</v>
      </c>
      <c r="T1404">
        <v>9.978345507953733E-5</v>
      </c>
    </row>
    <row r="1405" spans="1:20">
      <c r="A1405" s="10">
        <v>1399</v>
      </c>
      <c r="B1405" s="10">
        <v>3.1288377628788919E-5</v>
      </c>
      <c r="C1405" s="10">
        <v>1.056009405146104E-5</v>
      </c>
      <c r="D1405" s="10">
        <v>9.0285964649811701E-6</v>
      </c>
      <c r="E1405" s="10">
        <v>1.9339996633940319E-5</v>
      </c>
      <c r="F1405" s="10">
        <v>1.9163758278366729E-5</v>
      </c>
      <c r="G1405" s="10">
        <v>2.4307691831196141E-5</v>
      </c>
      <c r="H1405" s="10">
        <v>9.7348462007539824E-6</v>
      </c>
      <c r="I1405" s="10">
        <v>2.3397327063168591E-5</v>
      </c>
      <c r="J1405" s="10">
        <v>1.054833759870195E-5</v>
      </c>
      <c r="K1405">
        <v>9.5290235548100797E-6</v>
      </c>
      <c r="L1405">
        <v>5.2576060860333338E-6</v>
      </c>
      <c r="M1405">
        <v>1.161032042661135E-5</v>
      </c>
      <c r="N1405">
        <v>2.2381192494772792E-5</v>
      </c>
      <c r="O1405">
        <v>1.30032309185603E-5</v>
      </c>
      <c r="P1405">
        <v>9.2832746173266704E-6</v>
      </c>
      <c r="Q1405">
        <v>1.1782169971318939E-5</v>
      </c>
      <c r="R1405">
        <v>3.0437431887477719E-5</v>
      </c>
      <c r="S1405">
        <v>4.6744159588403329E-5</v>
      </c>
      <c r="T1405">
        <v>8.1630613800970719E-5</v>
      </c>
    </row>
    <row r="1406" spans="1:20">
      <c r="A1406" s="10">
        <v>1400</v>
      </c>
      <c r="B1406" s="10">
        <v>1.6404162624507039E-4</v>
      </c>
      <c r="C1406" s="10">
        <v>7.3776855958008146E-5</v>
      </c>
      <c r="D1406" s="10">
        <v>5.1756755711256489E-5</v>
      </c>
      <c r="E1406" s="10">
        <v>1.202262723921582E-4</v>
      </c>
      <c r="F1406" s="10">
        <v>9.9108206275229198E-5</v>
      </c>
      <c r="G1406" s="10">
        <v>1.373497394256907E-4</v>
      </c>
      <c r="H1406" s="10">
        <v>7.294993482251666E-5</v>
      </c>
      <c r="I1406" s="10">
        <v>1.4109564495599799E-4</v>
      </c>
      <c r="J1406" s="10">
        <v>7.1172182573857971E-5</v>
      </c>
      <c r="K1406">
        <v>6.1944644409604456E-5</v>
      </c>
      <c r="L1406">
        <v>4.8290160836502171E-5</v>
      </c>
      <c r="M1406">
        <v>8.7891065272325674E-5</v>
      </c>
      <c r="N1406">
        <v>1.085156287603473E-4</v>
      </c>
      <c r="O1406">
        <v>7.2784779869329284E-5</v>
      </c>
      <c r="P1406">
        <v>8.5849811732345739E-5</v>
      </c>
      <c r="Q1406">
        <v>6.3515446115556989E-5</v>
      </c>
      <c r="R1406">
        <v>1.7209316194995259E-4</v>
      </c>
      <c r="S1406">
        <v>3.7224980376243791E-5</v>
      </c>
      <c r="T1406">
        <v>1.0515733365780981E-4</v>
      </c>
    </row>
    <row r="1407" spans="1:20">
      <c r="A1407" s="10">
        <v>1401</v>
      </c>
      <c r="B1407" s="10">
        <v>3.1154236277460278E-4</v>
      </c>
      <c r="C1407" s="10">
        <v>1.4255490373338501E-4</v>
      </c>
      <c r="D1407" s="10">
        <v>9.7705901423692716E-5</v>
      </c>
      <c r="E1407" s="10">
        <v>2.5182403063305988E-4</v>
      </c>
      <c r="F1407" s="10">
        <v>1.7230061237033769E-4</v>
      </c>
      <c r="G1407" s="10">
        <v>2.8092201566509581E-4</v>
      </c>
      <c r="H1407" s="10">
        <v>1.5152702257729351E-4</v>
      </c>
      <c r="I1407" s="10">
        <v>2.9937419647338372E-4</v>
      </c>
      <c r="J1407" s="10">
        <v>1.5688843245102759E-4</v>
      </c>
      <c r="K1407">
        <v>1.7376425294240899E-4</v>
      </c>
      <c r="L1407">
        <v>1.121100365842493E-4</v>
      </c>
      <c r="M1407">
        <v>2.2304455489398649E-4</v>
      </c>
      <c r="N1407">
        <v>1.6538160534080931E-4</v>
      </c>
      <c r="O1407">
        <v>1.9003237295703019E-4</v>
      </c>
      <c r="P1407">
        <v>1.6111080057321699E-4</v>
      </c>
      <c r="Q1407">
        <v>1.249722975741858E-4</v>
      </c>
      <c r="R1407">
        <v>3.3077410711759403E-4</v>
      </c>
      <c r="S1407">
        <v>4.0861550187039293E-5</v>
      </c>
      <c r="T1407">
        <v>1.026683698272686E-4</v>
      </c>
    </row>
    <row r="1408" spans="1:20">
      <c r="A1408" s="10">
        <v>1402</v>
      </c>
      <c r="B1408" s="10">
        <v>4.1818013492163429E-4</v>
      </c>
      <c r="C1408" s="10">
        <v>2.0296882505601151E-4</v>
      </c>
      <c r="D1408" s="10">
        <v>1.62936163681238E-4</v>
      </c>
      <c r="E1408" s="10">
        <v>3.5373924520426851E-4</v>
      </c>
      <c r="F1408" s="10">
        <v>2.8252085902204683E-4</v>
      </c>
      <c r="G1408" s="10">
        <v>3.6953184917941839E-4</v>
      </c>
      <c r="H1408" s="10">
        <v>2.072857762744374E-4</v>
      </c>
      <c r="I1408" s="10">
        <v>4.1315189708797709E-4</v>
      </c>
      <c r="J1408" s="10">
        <v>2.0557550549600659E-4</v>
      </c>
      <c r="K1408">
        <v>3.9874065517415123E-4</v>
      </c>
      <c r="L1408">
        <v>1.9645654789843009E-4</v>
      </c>
      <c r="M1408">
        <v>3.2671853658282189E-4</v>
      </c>
      <c r="N1408">
        <v>2.0287376165611229E-4</v>
      </c>
      <c r="O1408">
        <v>3.2342684179828448E-4</v>
      </c>
      <c r="P1408">
        <v>2.7198558416930302E-4</v>
      </c>
      <c r="Q1408">
        <v>2.339127429317079E-4</v>
      </c>
      <c r="R1408">
        <v>4.1698165706641243E-4</v>
      </c>
      <c r="S1408">
        <v>3.5344370992039897E-5</v>
      </c>
      <c r="T1408">
        <v>9.4830050619988383E-5</v>
      </c>
    </row>
    <row r="1409" spans="1:20">
      <c r="A1409" s="10">
        <v>1403</v>
      </c>
      <c r="B1409" s="10">
        <v>4.721638645576561E-4</v>
      </c>
      <c r="C1409" s="10">
        <v>2.3840027894524659E-4</v>
      </c>
      <c r="D1409" s="10">
        <v>2.3518316344185741E-4</v>
      </c>
      <c r="E1409" s="10">
        <v>4.1171817554445651E-4</v>
      </c>
      <c r="F1409" s="10">
        <v>3.5329832359187399E-4</v>
      </c>
      <c r="G1409" s="10">
        <v>4.1719350320631521E-4</v>
      </c>
      <c r="H1409" s="10">
        <v>2.6367088392495659E-4</v>
      </c>
      <c r="I1409" s="10">
        <v>4.8264179308264352E-4</v>
      </c>
      <c r="J1409" s="10">
        <v>2.476993310776393E-4</v>
      </c>
      <c r="K1409">
        <v>5.3357899861339645E-4</v>
      </c>
      <c r="L1409">
        <v>2.6923254668574442E-4</v>
      </c>
      <c r="M1409">
        <v>4.4635158206111577E-4</v>
      </c>
      <c r="N1409">
        <v>2.78211518176266E-4</v>
      </c>
      <c r="O1409">
        <v>3.8161237248532392E-4</v>
      </c>
      <c r="P1409">
        <v>3.24023435365717E-4</v>
      </c>
      <c r="Q1409">
        <v>2.6789170687329381E-4</v>
      </c>
      <c r="R1409">
        <v>4.9690769524961839E-4</v>
      </c>
      <c r="S1409">
        <v>2.503389851574038E-5</v>
      </c>
      <c r="T1409">
        <v>1.5006107701554851E-4</v>
      </c>
    </row>
    <row r="1410" spans="1:20">
      <c r="A1410" s="10">
        <v>1404</v>
      </c>
      <c r="B1410" s="10">
        <v>4.1888912706877698E-4</v>
      </c>
      <c r="C1410" s="10">
        <v>2.9829406377964172E-4</v>
      </c>
      <c r="D1410" s="10">
        <v>2.465539467685075E-4</v>
      </c>
      <c r="E1410" s="10">
        <v>3.866420431376023E-4</v>
      </c>
      <c r="F1410" s="10">
        <v>4.6308016358870269E-4</v>
      </c>
      <c r="G1410" s="10">
        <v>4.4752089220967368E-4</v>
      </c>
      <c r="H1410" s="10">
        <v>2.872204907237826E-4</v>
      </c>
      <c r="I1410" s="10">
        <v>4.8953790650897917E-4</v>
      </c>
      <c r="J1410" s="10">
        <v>2.8163075667201102E-4</v>
      </c>
      <c r="K1410">
        <v>5.6510550715966072E-4</v>
      </c>
      <c r="L1410">
        <v>3.3280539270991633E-4</v>
      </c>
      <c r="M1410">
        <v>4.5355566990693219E-4</v>
      </c>
      <c r="N1410">
        <v>3.6341228492690799E-4</v>
      </c>
      <c r="O1410">
        <v>4.2176675512754568E-4</v>
      </c>
      <c r="P1410">
        <v>3.7288975025289659E-4</v>
      </c>
      <c r="Q1410">
        <v>4.1020317386068891E-4</v>
      </c>
      <c r="R1410">
        <v>4.8143927182863079E-4</v>
      </c>
      <c r="S1410">
        <v>1.3394271811588449E-5</v>
      </c>
      <c r="T1410">
        <v>2.7829250974014102E-4</v>
      </c>
    </row>
    <row r="1411" spans="1:20">
      <c r="A1411" s="10">
        <v>1405</v>
      </c>
      <c r="B1411" s="10">
        <v>3.7597381602114588E-4</v>
      </c>
      <c r="C1411" s="10">
        <v>3.0816518869018598E-4</v>
      </c>
      <c r="D1411" s="10">
        <v>2.084653481958221E-4</v>
      </c>
      <c r="E1411" s="10">
        <v>2.6138496233295272E-4</v>
      </c>
      <c r="F1411" s="10">
        <v>3.6380966495286028E-4</v>
      </c>
      <c r="G1411" s="10">
        <v>3.794000480232959E-4</v>
      </c>
      <c r="H1411" s="10">
        <v>3.1857182849719671E-4</v>
      </c>
      <c r="I1411" s="10">
        <v>4.7729213513651871E-4</v>
      </c>
      <c r="J1411" s="10">
        <v>2.8890748917219231E-4</v>
      </c>
      <c r="K1411">
        <v>5.4360020620126872E-4</v>
      </c>
      <c r="L1411">
        <v>2.8626781054105082E-4</v>
      </c>
      <c r="M1411">
        <v>4.5032888913998278E-4</v>
      </c>
      <c r="N1411">
        <v>3.9092064061348208E-4</v>
      </c>
      <c r="O1411">
        <v>4.7971988052476869E-4</v>
      </c>
      <c r="P1411">
        <v>3.3890322428455598E-4</v>
      </c>
      <c r="Q1411">
        <v>3.7872362630090358E-4</v>
      </c>
      <c r="R1411">
        <v>3.477823202705554E-4</v>
      </c>
      <c r="S1411">
        <v>1.055961336840932E-5</v>
      </c>
      <c r="T1411">
        <v>3.3733821023718992E-4</v>
      </c>
    </row>
    <row r="1412" spans="1:20">
      <c r="A1412" s="10">
        <v>1406</v>
      </c>
      <c r="B1412" s="10">
        <v>4.0536333471324567E-4</v>
      </c>
      <c r="C1412" s="10">
        <v>2.9431623798061609E-4</v>
      </c>
      <c r="D1412" s="10">
        <v>1.5338225938851921E-4</v>
      </c>
      <c r="E1412" s="10">
        <v>2.6426007475204271E-4</v>
      </c>
      <c r="F1412" s="10">
        <v>2.699655141848569E-4</v>
      </c>
      <c r="G1412" s="10">
        <v>3.0666709006924449E-4</v>
      </c>
      <c r="H1412" s="10">
        <v>2.282435927228792E-4</v>
      </c>
      <c r="I1412" s="10">
        <v>4.686544926485933E-4</v>
      </c>
      <c r="J1412" s="10">
        <v>2.3699650646207061E-4</v>
      </c>
      <c r="K1412">
        <v>4.8314641927974628E-4</v>
      </c>
      <c r="L1412">
        <v>1.968855478607354E-4</v>
      </c>
      <c r="M1412">
        <v>3.681889960246706E-4</v>
      </c>
      <c r="N1412">
        <v>2.6557029970707748E-4</v>
      </c>
      <c r="O1412">
        <v>5.0539476102931904E-4</v>
      </c>
      <c r="P1412">
        <v>2.4644112950047601E-4</v>
      </c>
      <c r="Q1412">
        <v>3.1489941044054629E-4</v>
      </c>
      <c r="R1412">
        <v>3.2149055425107669E-4</v>
      </c>
      <c r="S1412">
        <v>2.175875014459841E-5</v>
      </c>
      <c r="T1412">
        <v>2.7451771976544901E-4</v>
      </c>
    </row>
    <row r="1413" spans="1:20">
      <c r="A1413" s="10">
        <v>1407</v>
      </c>
      <c r="B1413" s="10">
        <v>3.1671137574319579E-4</v>
      </c>
      <c r="C1413" s="10">
        <v>2.0041905935620099E-4</v>
      </c>
      <c r="D1413" s="10">
        <v>1.3014958243003029E-4</v>
      </c>
      <c r="E1413" s="10">
        <v>2.8551857652796752E-4</v>
      </c>
      <c r="F1413" s="10">
        <v>1.6805192873821579E-4</v>
      </c>
      <c r="G1413" s="10">
        <v>2.3566585877048119E-4</v>
      </c>
      <c r="H1413" s="10">
        <v>1.726835437999384E-4</v>
      </c>
      <c r="I1413" s="10">
        <v>3.6450789213631933E-4</v>
      </c>
      <c r="J1413" s="10">
        <v>1.746879558012326E-4</v>
      </c>
      <c r="K1413">
        <v>4.342757327845356E-4</v>
      </c>
      <c r="L1413">
        <v>1.5452922488906661E-4</v>
      </c>
      <c r="M1413">
        <v>3.2212398062608842E-4</v>
      </c>
      <c r="N1413">
        <v>1.4559205807779509E-4</v>
      </c>
      <c r="O1413">
        <v>4.1318639570545279E-4</v>
      </c>
      <c r="P1413">
        <v>1.751130957742016E-4</v>
      </c>
      <c r="Q1413">
        <v>1.585484653659898E-4</v>
      </c>
      <c r="R1413">
        <v>2.6739618588647802E-4</v>
      </c>
      <c r="S1413">
        <v>4.3486341223665219E-5</v>
      </c>
      <c r="T1413">
        <v>2.2355191209397359E-4</v>
      </c>
    </row>
    <row r="1414" spans="1:20">
      <c r="A1414" s="10">
        <v>1408</v>
      </c>
      <c r="B1414" s="10">
        <v>1.8566787409919749E-4</v>
      </c>
      <c r="C1414" s="10">
        <v>1.6773377870256501E-4</v>
      </c>
      <c r="D1414" s="10">
        <v>1.5517722410146809E-4</v>
      </c>
      <c r="E1414" s="10">
        <v>1.6060783370075649E-4</v>
      </c>
      <c r="F1414" s="10">
        <v>1.681256372150752E-4</v>
      </c>
      <c r="G1414" s="10">
        <v>1.3808734483688971E-4</v>
      </c>
      <c r="H1414" s="10">
        <v>1.063719674114203E-4</v>
      </c>
      <c r="I1414" s="10">
        <v>2.4500866824132838E-4</v>
      </c>
      <c r="J1414" s="10">
        <v>1.3045967762051491E-4</v>
      </c>
      <c r="K1414">
        <v>2.8910543282423848E-4</v>
      </c>
      <c r="L1414">
        <v>1.558723777371647E-4</v>
      </c>
      <c r="M1414">
        <v>2.43969959963596E-4</v>
      </c>
      <c r="N1414">
        <v>7.3200428581628876E-5</v>
      </c>
      <c r="O1414">
        <v>3.1973932204271577E-4</v>
      </c>
      <c r="P1414">
        <v>9.4897810385359197E-5</v>
      </c>
      <c r="Q1414">
        <v>1.5331968940786141E-4</v>
      </c>
      <c r="R1414">
        <v>1.5467009838054729E-4</v>
      </c>
      <c r="S1414">
        <v>7.7714039996312843E-5</v>
      </c>
      <c r="T1414">
        <v>1.5827521238656841E-4</v>
      </c>
    </row>
    <row r="1415" spans="1:20">
      <c r="A1415" s="10">
        <v>1409</v>
      </c>
      <c r="B1415" s="10">
        <v>7.1836336729226636E-5</v>
      </c>
      <c r="C1415" s="10">
        <v>1.3706477560371971E-4</v>
      </c>
      <c r="D1415" s="10">
        <v>1.104991036070608E-4</v>
      </c>
      <c r="E1415" s="10">
        <v>9.7719203402978059E-5</v>
      </c>
      <c r="F1415" s="10">
        <v>7.3176862130600788E-5</v>
      </c>
      <c r="G1415" s="10">
        <v>8.2373304755734719E-5</v>
      </c>
      <c r="H1415" s="10">
        <v>5.8538895295563042E-5</v>
      </c>
      <c r="I1415" s="10">
        <v>1.0108036403390069E-4</v>
      </c>
      <c r="J1415" s="10">
        <v>7.9778214373256513E-5</v>
      </c>
      <c r="K1415">
        <v>1.1495552429459681E-4</v>
      </c>
      <c r="L1415">
        <v>6.382746866743396E-5</v>
      </c>
      <c r="M1415">
        <v>9.8270818001648791E-5</v>
      </c>
      <c r="N1415">
        <v>3.4291839319373911E-5</v>
      </c>
      <c r="O1415">
        <v>1.8837204167337039E-4</v>
      </c>
      <c r="P1415">
        <v>2.005930341762884E-5</v>
      </c>
      <c r="Q1415">
        <v>1.0784068658653871E-4</v>
      </c>
      <c r="R1415">
        <v>6.5502928732029172E-5</v>
      </c>
      <c r="S1415">
        <v>7.5120670955412837E-5</v>
      </c>
      <c r="T1415">
        <v>1.044296736011521E-4</v>
      </c>
    </row>
    <row r="1416" spans="1:20">
      <c r="A1416" s="10">
        <v>1410</v>
      </c>
      <c r="B1416" s="10">
        <v>2.1146980413068202E-5</v>
      </c>
      <c r="C1416" s="10">
        <v>9.6926040399159875E-5</v>
      </c>
      <c r="D1416" s="10">
        <v>4.4104595281656437E-5</v>
      </c>
      <c r="E1416" s="10">
        <v>4.1216703591192218E-5</v>
      </c>
      <c r="F1416" s="10">
        <v>1.5261498916170501E-6</v>
      </c>
      <c r="G1416" s="10">
        <v>6.4346498118005011E-5</v>
      </c>
      <c r="H1416" s="10">
        <v>3.514916494328038E-5</v>
      </c>
      <c r="I1416" s="10">
        <v>4.371613779461754E-5</v>
      </c>
      <c r="J1416" s="10">
        <v>7.267530981234561E-5</v>
      </c>
      <c r="K1416">
        <v>3.3828201376069278E-5</v>
      </c>
      <c r="L1416">
        <v>2.5889532063485351E-5</v>
      </c>
      <c r="M1416">
        <v>5.7160603149949E-5</v>
      </c>
      <c r="N1416">
        <v>1.113353956066199E-5</v>
      </c>
      <c r="O1416">
        <v>1.4268937156305559E-4</v>
      </c>
      <c r="P1416">
        <v>3.2455669130639989E-6</v>
      </c>
      <c r="Q1416">
        <v>4.2882058361527573E-5</v>
      </c>
      <c r="R1416">
        <v>4.988946001502156E-6</v>
      </c>
      <c r="S1416">
        <v>7.4877916560881996E-5</v>
      </c>
      <c r="T1416">
        <v>1.200825975696081E-4</v>
      </c>
    </row>
    <row r="1417" spans="1:20">
      <c r="A1417" s="10">
        <v>1411</v>
      </c>
      <c r="B1417" s="10">
        <v>1.966099295726147E-5</v>
      </c>
      <c r="C1417" s="10">
        <v>6.4119309378869813E-5</v>
      </c>
      <c r="D1417" s="10">
        <v>2.5068347923084279E-5</v>
      </c>
      <c r="E1417" s="10">
        <v>2.3479766553883601E-5</v>
      </c>
      <c r="F1417" s="10">
        <v>0</v>
      </c>
      <c r="G1417" s="10">
        <v>6.5019174882470059E-5</v>
      </c>
      <c r="H1417" s="10">
        <v>2.5421840624085389E-5</v>
      </c>
      <c r="I1417" s="10">
        <v>4.6032663297087058E-5</v>
      </c>
      <c r="J1417" s="10">
        <v>7.8295589808588222E-5</v>
      </c>
      <c r="K1417">
        <v>2.7261351931148779E-5</v>
      </c>
      <c r="L1417">
        <v>1.479435651830576E-5</v>
      </c>
      <c r="M1417">
        <v>5.7053784520331068E-5</v>
      </c>
      <c r="N1417">
        <v>1.186146723764344E-5</v>
      </c>
      <c r="O1417">
        <v>1.2816077857617019E-4</v>
      </c>
      <c r="P1417">
        <v>7.413933911075337E-6</v>
      </c>
      <c r="Q1417">
        <v>2.5703447140548899E-5</v>
      </c>
      <c r="R1417">
        <v>5.8847346191472703E-6</v>
      </c>
      <c r="S1417">
        <v>6.021091961751666E-5</v>
      </c>
      <c r="T1417">
        <v>1.3273539442296901E-4</v>
      </c>
    </row>
    <row r="1418" spans="1:20">
      <c r="A1418" s="10">
        <v>1412</v>
      </c>
      <c r="B1418" s="10">
        <v>1.4335790925659181E-5</v>
      </c>
      <c r="C1418" s="10">
        <v>3.4645709872675078E-5</v>
      </c>
      <c r="D1418" s="10">
        <v>1.349926131738003E-5</v>
      </c>
      <c r="E1418" s="10">
        <v>8.9216791802496214E-6</v>
      </c>
      <c r="F1418" s="10">
        <v>0</v>
      </c>
      <c r="G1418" s="10">
        <v>5.1993009421026257E-5</v>
      </c>
      <c r="H1418" s="10">
        <v>1.8238558334552719E-5</v>
      </c>
      <c r="I1418" s="10">
        <v>3.3721738353831043E-5</v>
      </c>
      <c r="J1418" s="10">
        <v>4.7158109209082483E-5</v>
      </c>
      <c r="K1418">
        <v>1.3083777506943011E-5</v>
      </c>
      <c r="L1418">
        <v>6.3630399200581343E-6</v>
      </c>
      <c r="M1418">
        <v>4.484555953777324E-5</v>
      </c>
      <c r="N1418">
        <v>7.4999966171474253E-6</v>
      </c>
      <c r="O1418">
        <v>9.8466010532863158E-5</v>
      </c>
      <c r="P1418">
        <v>7.4628647875356234E-6</v>
      </c>
      <c r="Q1418">
        <v>1.0209322207105381E-6</v>
      </c>
      <c r="R1418">
        <v>6.0305451421486498E-6</v>
      </c>
      <c r="S1418">
        <v>3.9798346008687902E-5</v>
      </c>
      <c r="T1418">
        <v>1.4014444090380419E-4</v>
      </c>
    </row>
    <row r="1419" spans="1:20">
      <c r="A1419" s="10">
        <v>1413</v>
      </c>
      <c r="B1419" s="10">
        <v>2.5287458699427789E-6</v>
      </c>
      <c r="C1419" s="10">
        <v>1.375954037743643E-5</v>
      </c>
      <c r="D1419" s="10">
        <v>6.0832423784976571E-6</v>
      </c>
      <c r="E1419" s="10">
        <v>2.153039198236883E-6</v>
      </c>
      <c r="F1419" s="10">
        <v>0</v>
      </c>
      <c r="G1419" s="10">
        <v>3.094376277254139E-5</v>
      </c>
      <c r="H1419" s="10">
        <v>1.1144553069717581E-5</v>
      </c>
      <c r="I1419" s="10">
        <v>2.168584687927685E-5</v>
      </c>
      <c r="J1419" s="10">
        <v>2.095304690370926E-5</v>
      </c>
      <c r="K1419">
        <v>8.0498537169337522E-6</v>
      </c>
      <c r="L1419">
        <v>0</v>
      </c>
      <c r="M1419">
        <v>2.2542738073359441E-5</v>
      </c>
      <c r="N1419">
        <v>2.2166134138142591E-6</v>
      </c>
      <c r="O1419">
        <v>2.4709979192061771E-5</v>
      </c>
      <c r="P1419">
        <v>5.9478198719504411E-6</v>
      </c>
      <c r="Q1419">
        <v>0</v>
      </c>
      <c r="R1419">
        <v>2.1910535460169101E-6</v>
      </c>
      <c r="S1419">
        <v>3.8096448306422938E-5</v>
      </c>
      <c r="T1419">
        <v>1.6407372284637419E-4</v>
      </c>
    </row>
    <row r="1420" spans="1:20">
      <c r="A1420" s="10">
        <v>1414</v>
      </c>
      <c r="B1420" s="10">
        <v>3.1080801393547209E-7</v>
      </c>
      <c r="C1420" s="10">
        <v>8.5493962935372356E-6</v>
      </c>
      <c r="D1420" s="10">
        <v>1.843223489879923E-6</v>
      </c>
      <c r="E1420" s="10">
        <v>0</v>
      </c>
      <c r="F1420" s="10">
        <v>0</v>
      </c>
      <c r="G1420" s="10">
        <v>8.9171954407379575E-6</v>
      </c>
      <c r="H1420" s="10">
        <v>4.9714615571810753E-6</v>
      </c>
      <c r="I1420" s="10">
        <v>8.8865113896748329E-6</v>
      </c>
      <c r="J1420" s="10">
        <v>6.692985404667047E-6</v>
      </c>
      <c r="K1420">
        <v>4.8680107744694029E-6</v>
      </c>
      <c r="L1420">
        <v>0</v>
      </c>
      <c r="M1420">
        <v>9.679182126060552E-6</v>
      </c>
      <c r="N1420">
        <v>2.6591782486711131E-8</v>
      </c>
      <c r="O1420">
        <v>4.0518760415971971E-6</v>
      </c>
      <c r="P1420">
        <v>6.0529306436058721E-7</v>
      </c>
      <c r="Q1420">
        <v>0</v>
      </c>
      <c r="R1420">
        <v>3.0553426384640171E-7</v>
      </c>
      <c r="S1420">
        <v>4.1902538601475058E-5</v>
      </c>
      <c r="T1420">
        <v>1.7668652158727371E-4</v>
      </c>
    </row>
    <row r="1421" spans="1:20">
      <c r="A1421" s="10">
        <v>1415</v>
      </c>
      <c r="B1421" s="10">
        <v>1.46626215006949E-7</v>
      </c>
      <c r="C1421" s="10">
        <v>3.5612856413983181E-6</v>
      </c>
      <c r="D1421" s="10">
        <v>5.1779489472233937E-7</v>
      </c>
      <c r="E1421" s="10">
        <v>0</v>
      </c>
      <c r="F1421" s="10">
        <v>0</v>
      </c>
      <c r="G1421" s="10">
        <v>1.41544582451327E-6</v>
      </c>
      <c r="H1421" s="10">
        <v>2.4533627262143221E-7</v>
      </c>
      <c r="I1421" s="10">
        <v>2.5092271841666198E-6</v>
      </c>
      <c r="J1421" s="10">
        <v>1.304850676623592E-6</v>
      </c>
      <c r="K1421">
        <v>1.826272156238711E-6</v>
      </c>
      <c r="L1421">
        <v>0</v>
      </c>
      <c r="M1421">
        <v>2.2072033717252752E-6</v>
      </c>
      <c r="N1421">
        <v>7.3368982634936518E-10</v>
      </c>
      <c r="O1421">
        <v>9.5151499900293423E-7</v>
      </c>
      <c r="P1421">
        <v>0</v>
      </c>
      <c r="Q1421">
        <v>0</v>
      </c>
      <c r="R1421">
        <v>1.5026275271134509E-8</v>
      </c>
      <c r="S1421">
        <v>2.8959213455018521E-5</v>
      </c>
      <c r="T1421">
        <v>1.472562046297946E-4</v>
      </c>
    </row>
    <row r="1422" spans="1:20">
      <c r="A1422" s="10">
        <v>1416</v>
      </c>
      <c r="B1422" s="10">
        <v>0</v>
      </c>
      <c r="C1422" s="10">
        <v>4.677569115996049E-8</v>
      </c>
      <c r="D1422" s="10">
        <v>1.631201489560435E-7</v>
      </c>
      <c r="E1422" s="10">
        <v>0</v>
      </c>
      <c r="F1422" s="10">
        <v>0</v>
      </c>
      <c r="G1422" s="10">
        <v>1.190480047070931E-7</v>
      </c>
      <c r="H1422" s="10">
        <v>2.1169616797602881E-8</v>
      </c>
      <c r="I1422" s="10">
        <v>6.9405078191003708E-7</v>
      </c>
      <c r="J1422" s="10">
        <v>3.7892419402948498E-7</v>
      </c>
      <c r="K1422">
        <v>1.17982588828342E-8</v>
      </c>
      <c r="L1422">
        <v>1.154816682406195E-9</v>
      </c>
      <c r="M1422">
        <v>2.5995811246646071E-7</v>
      </c>
      <c r="N1422">
        <v>8.5895394304315921E-10</v>
      </c>
      <c r="O1422">
        <v>1.562987337785497E-7</v>
      </c>
      <c r="P1422">
        <v>0</v>
      </c>
      <c r="Q1422">
        <v>0</v>
      </c>
      <c r="R1422">
        <v>0</v>
      </c>
      <c r="S1422">
        <v>2.377151218675062E-5</v>
      </c>
      <c r="T1422">
        <v>1.197802098853605E-4</v>
      </c>
    </row>
    <row r="1423" spans="1:20">
      <c r="A1423" s="10">
        <v>1417</v>
      </c>
      <c r="B1423" s="10">
        <v>0</v>
      </c>
      <c r="C1423" s="10">
        <v>0</v>
      </c>
      <c r="D1423" s="10">
        <v>4.0360119232725102E-8</v>
      </c>
      <c r="E1423" s="10">
        <v>0</v>
      </c>
      <c r="F1423" s="10">
        <v>0</v>
      </c>
      <c r="G1423" s="10">
        <v>2.386281881512536E-8</v>
      </c>
      <c r="H1423" s="10">
        <v>0</v>
      </c>
      <c r="I1423" s="10">
        <v>1.172949172711313E-7</v>
      </c>
      <c r="J1423" s="10">
        <v>1.781744919811527E-7</v>
      </c>
      <c r="K1423">
        <v>0</v>
      </c>
      <c r="L1423">
        <v>0</v>
      </c>
      <c r="M1423">
        <v>8.7250886567163602E-8</v>
      </c>
      <c r="N1423">
        <v>9.1263856448335662E-10</v>
      </c>
      <c r="O1423">
        <v>2.5642372804631959E-8</v>
      </c>
      <c r="P1423">
        <v>0</v>
      </c>
      <c r="Q1423">
        <v>0</v>
      </c>
      <c r="R1423">
        <v>0</v>
      </c>
      <c r="S1423">
        <v>2.2889218682128541E-5</v>
      </c>
      <c r="T1423">
        <v>1.019654935108061E-4</v>
      </c>
    </row>
    <row r="1424" spans="1:20">
      <c r="A1424" s="10">
        <v>1418</v>
      </c>
      <c r="B1424" s="10">
        <v>0</v>
      </c>
      <c r="C1424" s="10">
        <v>0</v>
      </c>
      <c r="D1424" s="10">
        <v>1.679672025143137E-10</v>
      </c>
      <c r="E1424" s="10">
        <v>0</v>
      </c>
      <c r="F1424" s="10">
        <v>0</v>
      </c>
      <c r="G1424" s="10">
        <v>0</v>
      </c>
      <c r="H1424" s="10">
        <v>0</v>
      </c>
      <c r="I1424" s="10">
        <v>9.2449195878724207E-9</v>
      </c>
      <c r="J1424" s="10">
        <v>2.0214003335727129E-7</v>
      </c>
      <c r="K1424">
        <v>0</v>
      </c>
      <c r="L1424">
        <v>0</v>
      </c>
      <c r="M1424">
        <v>1.363855898622878E-8</v>
      </c>
      <c r="N1424">
        <v>8.7684881685655831E-10</v>
      </c>
      <c r="O1424">
        <v>2.578526615457188E-11</v>
      </c>
      <c r="P1424">
        <v>0</v>
      </c>
      <c r="Q1424">
        <v>0</v>
      </c>
      <c r="R1424">
        <v>0</v>
      </c>
      <c r="S1424">
        <v>1.6822496003677169E-5</v>
      </c>
      <c r="T1424">
        <v>7.6010968560317912E-5</v>
      </c>
    </row>
    <row r="1425" spans="1:20">
      <c r="A1425" s="10">
        <v>1419</v>
      </c>
      <c r="B1425" s="10">
        <v>0</v>
      </c>
      <c r="C1425" s="10">
        <v>5.3170120850367074E-7</v>
      </c>
      <c r="D1425" s="10">
        <v>9.5981258579607837E-11</v>
      </c>
      <c r="E1425" s="10">
        <v>0</v>
      </c>
      <c r="F1425" s="10">
        <v>0</v>
      </c>
      <c r="G1425" s="10">
        <v>0</v>
      </c>
      <c r="H1425" s="10">
        <v>0</v>
      </c>
      <c r="I1425" s="10">
        <v>0</v>
      </c>
      <c r="J1425" s="10">
        <v>2.0159803979615939E-7</v>
      </c>
      <c r="K1425">
        <v>0</v>
      </c>
      <c r="L1425">
        <v>0</v>
      </c>
      <c r="M1425">
        <v>0</v>
      </c>
      <c r="N1425">
        <v>7.5158470016276428E-10</v>
      </c>
      <c r="O1425">
        <v>0</v>
      </c>
      <c r="P1425">
        <v>0</v>
      </c>
      <c r="Q1425">
        <v>0</v>
      </c>
      <c r="R1425">
        <v>0</v>
      </c>
      <c r="S1425">
        <v>1.915434638783025E-5</v>
      </c>
      <c r="T1425">
        <v>1.1295295166401339E-4</v>
      </c>
    </row>
    <row r="1426" spans="1:20">
      <c r="A1426" s="10">
        <v>1420</v>
      </c>
      <c r="B1426" s="10">
        <v>0</v>
      </c>
      <c r="C1426" s="10">
        <v>5.7812651995456788E-7</v>
      </c>
      <c r="D1426" s="10">
        <v>2.3995314644901962E-10</v>
      </c>
      <c r="E1426" s="10">
        <v>0</v>
      </c>
      <c r="F1426" s="10">
        <v>0</v>
      </c>
      <c r="G1426" s="10">
        <v>0</v>
      </c>
      <c r="H1426" s="10">
        <v>0</v>
      </c>
      <c r="I1426" s="10">
        <v>0</v>
      </c>
      <c r="J1426" s="10">
        <v>1.434397741951166E-7</v>
      </c>
      <c r="K1426">
        <v>0</v>
      </c>
      <c r="L1426">
        <v>0</v>
      </c>
      <c r="M1426">
        <v>1.2920740092216741E-9</v>
      </c>
      <c r="N1426">
        <v>4.8316159296177702E-10</v>
      </c>
      <c r="O1426">
        <v>1.9338949615928909E-11</v>
      </c>
      <c r="P1426">
        <v>0</v>
      </c>
      <c r="Q1426">
        <v>0</v>
      </c>
      <c r="R1426">
        <v>0</v>
      </c>
      <c r="S1426">
        <v>1.8986512398644691E-5</v>
      </c>
      <c r="T1426">
        <v>1.3413328747293241E-4</v>
      </c>
    </row>
    <row r="1427" spans="1:20">
      <c r="A1427" s="10">
        <v>1421</v>
      </c>
      <c r="B1427" s="10">
        <v>0</v>
      </c>
      <c r="C1427" s="10">
        <v>5.3914677732126744E-7</v>
      </c>
      <c r="D1427" s="10">
        <v>9.5981258579607837E-11</v>
      </c>
      <c r="E1427" s="10">
        <v>0</v>
      </c>
      <c r="F1427" s="10">
        <v>0</v>
      </c>
      <c r="G1427" s="10">
        <v>0</v>
      </c>
      <c r="H1427" s="10">
        <v>0</v>
      </c>
      <c r="I1427" s="10">
        <v>0</v>
      </c>
      <c r="J1427" s="10">
        <v>0</v>
      </c>
      <c r="K1427">
        <v>0</v>
      </c>
      <c r="L1427">
        <v>0</v>
      </c>
      <c r="M1427">
        <v>0</v>
      </c>
      <c r="N1427">
        <v>5.0105646677517622E-10</v>
      </c>
      <c r="O1427">
        <v>7.520702628416798E-11</v>
      </c>
      <c r="P1427">
        <v>0</v>
      </c>
      <c r="Q1427">
        <v>0</v>
      </c>
      <c r="R1427">
        <v>0</v>
      </c>
      <c r="S1427">
        <v>3.1672476325886887E-5</v>
      </c>
      <c r="T1427">
        <v>2.032323580281245E-4</v>
      </c>
    </row>
    <row r="1428" spans="1:20">
      <c r="A1428" s="10">
        <v>1422</v>
      </c>
      <c r="B1428" s="10">
        <v>1.8977338957476119E-9</v>
      </c>
      <c r="C1428" s="10">
        <v>6.0440499813432089E-9</v>
      </c>
      <c r="D1428" s="10">
        <v>4.6790863557558816E-10</v>
      </c>
      <c r="E1428" s="10">
        <v>5.5206133288125214E-10</v>
      </c>
      <c r="F1428" s="10">
        <v>0</v>
      </c>
      <c r="G1428" s="10">
        <v>1.8967153209006391E-9</v>
      </c>
      <c r="H1428" s="10">
        <v>1.004306623665806E-9</v>
      </c>
      <c r="I1428" s="10">
        <v>2.188445808691674E-9</v>
      </c>
      <c r="J1428" s="10">
        <v>2.3564937439644592E-10</v>
      </c>
      <c r="K1428">
        <v>0</v>
      </c>
      <c r="L1428">
        <v>4.0418583884216821E-10</v>
      </c>
      <c r="M1428">
        <v>2.5123661290421439E-9</v>
      </c>
      <c r="N1428">
        <v>1.0736924288039491E-8</v>
      </c>
      <c r="O1428">
        <v>3.235782305876328E-9</v>
      </c>
      <c r="P1428">
        <v>1.3591910127857499E-10</v>
      </c>
      <c r="Q1428">
        <v>0</v>
      </c>
      <c r="R1428">
        <v>3.8957009962200582E-10</v>
      </c>
      <c r="S1428">
        <v>2.3790166198694629E-5</v>
      </c>
      <c r="T1428">
        <v>2.2684784829210821E-4</v>
      </c>
    </row>
    <row r="1429" spans="1:20">
      <c r="A1429" s="10">
        <v>1423</v>
      </c>
      <c r="B1429" s="10">
        <v>3.9369818699165599E-6</v>
      </c>
      <c r="C1429" s="10">
        <v>9.499347950623038E-6</v>
      </c>
      <c r="D1429" s="10">
        <v>4.7685468875807382E-6</v>
      </c>
      <c r="E1429" s="10">
        <v>3.9390381190521118E-6</v>
      </c>
      <c r="F1429" s="10">
        <v>4.336153253187128E-6</v>
      </c>
      <c r="G1429" s="10">
        <v>8.6102741377872257E-6</v>
      </c>
      <c r="H1429" s="10">
        <v>6.2875699658922052E-6</v>
      </c>
      <c r="I1429" s="10">
        <v>4.5488413436430337E-6</v>
      </c>
      <c r="J1429" s="10">
        <v>9.7108515045656985E-6</v>
      </c>
      <c r="K1429">
        <v>1.63877815882567E-6</v>
      </c>
      <c r="L1429">
        <v>3.1529815527651038E-6</v>
      </c>
      <c r="M1429">
        <v>1.9914413685631361E-6</v>
      </c>
      <c r="N1429">
        <v>1.0241057334670201E-6</v>
      </c>
      <c r="O1429">
        <v>1.4291145334553191E-6</v>
      </c>
      <c r="P1429">
        <v>5.248244257669615E-6</v>
      </c>
      <c r="Q1429">
        <v>7.475008411921896E-6</v>
      </c>
      <c r="R1429">
        <v>6.7362235511782263E-6</v>
      </c>
      <c r="S1429">
        <v>2.2952752907101949E-5</v>
      </c>
      <c r="T1429">
        <v>3.3530312918084773E-4</v>
      </c>
    </row>
    <row r="1430" spans="1:20">
      <c r="A1430" s="10">
        <v>1424</v>
      </c>
      <c r="B1430" s="10">
        <v>2.3918611495492131E-5</v>
      </c>
      <c r="C1430" s="10">
        <v>4.890569977843992E-5</v>
      </c>
      <c r="D1430" s="10">
        <v>1.9440944536895821E-5</v>
      </c>
      <c r="E1430" s="10">
        <v>2.317746696902005E-5</v>
      </c>
      <c r="F1430" s="10">
        <v>3.3646220435712668E-5</v>
      </c>
      <c r="G1430" s="10">
        <v>4.4665006693081561E-5</v>
      </c>
      <c r="H1430" s="10">
        <v>3.7905840771583977E-5</v>
      </c>
      <c r="I1430" s="10">
        <v>2.492750137327397E-5</v>
      </c>
      <c r="J1430" s="10">
        <v>5.1183741641056261E-5</v>
      </c>
      <c r="K1430">
        <v>1.634523411716049E-5</v>
      </c>
      <c r="L1430">
        <v>2.6455045792859671E-5</v>
      </c>
      <c r="M1430">
        <v>1.281902156584076E-5</v>
      </c>
      <c r="N1430">
        <v>2.795264290303561E-5</v>
      </c>
      <c r="O1430">
        <v>1.3814304316680179E-5</v>
      </c>
      <c r="P1430">
        <v>3.2590999249146363E-5</v>
      </c>
      <c r="Q1430">
        <v>3.9873913736719042E-5</v>
      </c>
      <c r="R1430">
        <v>3.3701695405081882E-5</v>
      </c>
      <c r="S1430">
        <v>3.2916654321305222E-5</v>
      </c>
      <c r="T1430">
        <v>3.789801506754224E-4</v>
      </c>
    </row>
    <row r="1431" spans="1:20">
      <c r="A1431" s="10">
        <v>1425</v>
      </c>
      <c r="B1431" s="10">
        <v>3.9883622424509717E-5</v>
      </c>
      <c r="C1431" s="10">
        <v>4.8477360584109951E-5</v>
      </c>
      <c r="D1431" s="10">
        <v>4.4997682896253709E-5</v>
      </c>
      <c r="E1431" s="10">
        <v>3.5589691941744598E-5</v>
      </c>
      <c r="F1431" s="10">
        <v>5.7229144537576817E-5</v>
      </c>
      <c r="G1431" s="10">
        <v>5.1531055550757582E-5</v>
      </c>
      <c r="H1431" s="10">
        <v>6.4358277099565037E-5</v>
      </c>
      <c r="I1431" s="10">
        <v>3.9132990576710072E-5</v>
      </c>
      <c r="J1431" s="10">
        <v>7.3801122342030895E-5</v>
      </c>
      <c r="K1431">
        <v>3.9288374137779928E-5</v>
      </c>
      <c r="L1431">
        <v>7.8611807151019846E-5</v>
      </c>
      <c r="M1431">
        <v>3.7498373598161948E-5</v>
      </c>
      <c r="N1431">
        <v>3.2915352204491889E-5</v>
      </c>
      <c r="O1431">
        <v>2.8461943311260349E-5</v>
      </c>
      <c r="P1431">
        <v>9.2292286520216004E-5</v>
      </c>
      <c r="Q1431">
        <v>5.3540761938648438E-5</v>
      </c>
      <c r="R1431">
        <v>4.7992406675258658E-5</v>
      </c>
      <c r="S1431">
        <v>6.9468160887803656E-5</v>
      </c>
      <c r="T1431">
        <v>4.6084861727692389E-4</v>
      </c>
    </row>
    <row r="1432" spans="1:20">
      <c r="A1432" s="10">
        <v>1426</v>
      </c>
      <c r="B1432" s="10">
        <v>4.4390734245366669E-5</v>
      </c>
      <c r="C1432" s="10">
        <v>6.3249934105502682E-5</v>
      </c>
      <c r="D1432" s="10">
        <v>6.4552783942806912E-5</v>
      </c>
      <c r="E1432" s="10">
        <v>4.6707528610584692E-5</v>
      </c>
      <c r="F1432" s="10">
        <v>7.5332681867618334E-5</v>
      </c>
      <c r="G1432" s="10">
        <v>5.7162646701385998E-5</v>
      </c>
      <c r="H1432" s="10">
        <v>1.0649313012960741E-4</v>
      </c>
      <c r="I1432" s="10">
        <v>4.2207730936585527E-5</v>
      </c>
      <c r="J1432" s="10">
        <v>9.5131324891214783E-5</v>
      </c>
      <c r="K1432">
        <v>5.2743858248797233E-5</v>
      </c>
      <c r="L1432">
        <v>1.029932641089509E-4</v>
      </c>
      <c r="M1432">
        <v>6.307278567398378E-5</v>
      </c>
      <c r="N1432">
        <v>4.6177813586704797E-5</v>
      </c>
      <c r="O1432">
        <v>3.5837722805817128E-5</v>
      </c>
      <c r="P1432">
        <v>1.108479622267671E-4</v>
      </c>
      <c r="Q1432">
        <v>6.382846974461022E-5</v>
      </c>
      <c r="R1432">
        <v>4.8019746148321428E-5</v>
      </c>
      <c r="S1432">
        <v>7.4687722146060179E-5</v>
      </c>
      <c r="T1432">
        <v>5.2212872176230103E-4</v>
      </c>
    </row>
    <row r="1433" spans="1:20">
      <c r="A1433" s="10">
        <v>1427</v>
      </c>
      <c r="B1433" s="10">
        <v>5.2476403491589252E-5</v>
      </c>
      <c r="C1433" s="10">
        <v>8.2115352135040591E-5</v>
      </c>
      <c r="D1433" s="10">
        <v>1.1193773069893859E-4</v>
      </c>
      <c r="E1433" s="10">
        <v>4.9215232711364483E-5</v>
      </c>
      <c r="F1433" s="10">
        <v>8.0945613022685069E-5</v>
      </c>
      <c r="G1433" s="10">
        <v>5.5857064537147772E-5</v>
      </c>
      <c r="H1433" s="10">
        <v>1.5395409205603059E-4</v>
      </c>
      <c r="I1433" s="10">
        <v>4.5323993986078707E-5</v>
      </c>
      <c r="J1433" s="10">
        <v>1.1943155553904799E-4</v>
      </c>
      <c r="K1433">
        <v>6.2659213332755118E-5</v>
      </c>
      <c r="L1433">
        <v>1.2571949344557221E-4</v>
      </c>
      <c r="M1433">
        <v>7.6704982092990769E-5</v>
      </c>
      <c r="N1433">
        <v>8.1628005982893853E-5</v>
      </c>
      <c r="O1433">
        <v>4.8560357115100772E-5</v>
      </c>
      <c r="P1433">
        <v>1.3115962210910311E-4</v>
      </c>
      <c r="Q1433">
        <v>8.8491064035751775E-5</v>
      </c>
      <c r="R1433">
        <v>5.7322860999126878E-5</v>
      </c>
      <c r="S1433">
        <v>5.1755515546481192E-5</v>
      </c>
      <c r="T1433">
        <v>5.4250938300009891E-4</v>
      </c>
    </row>
    <row r="1434" spans="1:20">
      <c r="A1434" s="10">
        <v>1428</v>
      </c>
      <c r="B1434" s="10">
        <v>4.6041126035672752E-5</v>
      </c>
      <c r="C1434" s="10">
        <v>1.081462629617354E-4</v>
      </c>
      <c r="D1434" s="10">
        <v>1.593061722778918E-4</v>
      </c>
      <c r="E1434" s="10">
        <v>4.7911528372487631E-5</v>
      </c>
      <c r="F1434" s="10">
        <v>1.186744362367647E-4</v>
      </c>
      <c r="G1434" s="10">
        <v>5.335636706797749E-5</v>
      </c>
      <c r="H1434" s="10">
        <v>1.7022660349183031E-4</v>
      </c>
      <c r="I1434" s="10">
        <v>5.5417110389320767E-5</v>
      </c>
      <c r="J1434" s="10">
        <v>1.272240773899082E-4</v>
      </c>
      <c r="K1434">
        <v>8.5330428065831247E-5</v>
      </c>
      <c r="L1434">
        <v>1.3549067166437309E-4</v>
      </c>
      <c r="M1434">
        <v>8.5540765601352725E-5</v>
      </c>
      <c r="N1434">
        <v>9.4783348650459757E-5</v>
      </c>
      <c r="O1434">
        <v>7.0411367794025623E-5</v>
      </c>
      <c r="P1434">
        <v>1.271206954018761E-4</v>
      </c>
      <c r="Q1434">
        <v>1.2445986015161581E-4</v>
      </c>
      <c r="R1434">
        <v>4.7731492101036828E-5</v>
      </c>
      <c r="S1434">
        <v>4.4571199223636351E-5</v>
      </c>
      <c r="T1434">
        <v>5.4003048790325495E-4</v>
      </c>
    </row>
    <row r="1435" spans="1:20">
      <c r="A1435" s="10">
        <v>1429</v>
      </c>
      <c r="B1435" s="10">
        <v>5.9063060769567513E-5</v>
      </c>
      <c r="C1435" s="10">
        <v>1.027768537810815E-4</v>
      </c>
      <c r="D1435" s="10">
        <v>1.334116956657269E-4</v>
      </c>
      <c r="E1435" s="10">
        <v>4.11737463187274E-5</v>
      </c>
      <c r="F1435" s="10">
        <v>1.008940350864544E-4</v>
      </c>
      <c r="G1435" s="10">
        <v>5.3048985553521027E-5</v>
      </c>
      <c r="H1435" s="10">
        <v>1.8175563514126841E-4</v>
      </c>
      <c r="I1435" s="10">
        <v>6.4592277058902683E-5</v>
      </c>
      <c r="J1435" s="10">
        <v>1.2191202206238869E-4</v>
      </c>
      <c r="K1435">
        <v>1.200061868643961E-4</v>
      </c>
      <c r="L1435">
        <v>2.0024577570236689E-4</v>
      </c>
      <c r="M1435">
        <v>8.5298362647212941E-5</v>
      </c>
      <c r="N1435">
        <v>7.8048232661470096E-5</v>
      </c>
      <c r="O1435">
        <v>8.7840234873058867E-5</v>
      </c>
      <c r="P1435">
        <v>2.0460971545727279E-4</v>
      </c>
      <c r="Q1435">
        <v>1.2568702794363911E-4</v>
      </c>
      <c r="R1435">
        <v>5.6138094846869308E-5</v>
      </c>
      <c r="S1435">
        <v>6.6006173385120136E-5</v>
      </c>
      <c r="T1435">
        <v>5.2140301303166183E-4</v>
      </c>
    </row>
    <row r="1436" spans="1:20">
      <c r="A1436" s="10">
        <v>1430</v>
      </c>
      <c r="B1436" s="10">
        <v>5.0714620284992047E-5</v>
      </c>
      <c r="C1436" s="10">
        <v>1.046296748218477E-4</v>
      </c>
      <c r="D1436" s="10">
        <v>1.3316524458807199E-4</v>
      </c>
      <c r="E1436" s="10">
        <v>3.8828463262592392E-5</v>
      </c>
      <c r="F1436" s="10">
        <v>1.2115996630337701E-4</v>
      </c>
      <c r="G1436" s="10">
        <v>4.5524636332778807E-5</v>
      </c>
      <c r="H1436" s="10">
        <v>1.7978937988014529E-4</v>
      </c>
      <c r="I1436" s="10">
        <v>5.3738128986817768E-5</v>
      </c>
      <c r="J1436" s="10">
        <v>1.207884705884507E-4</v>
      </c>
      <c r="K1436">
        <v>9.7349363549186448E-5</v>
      </c>
      <c r="L1436">
        <v>1.895623933509248E-4</v>
      </c>
      <c r="M1436">
        <v>1.203129339246727E-4</v>
      </c>
      <c r="N1436">
        <v>7.2860144134911746E-5</v>
      </c>
      <c r="O1436">
        <v>7.7434287202311024E-5</v>
      </c>
      <c r="P1436">
        <v>2.0402336045435699E-4</v>
      </c>
      <c r="Q1436">
        <v>1.2398140192643219E-4</v>
      </c>
      <c r="R1436">
        <v>4.7375105025971907E-5</v>
      </c>
      <c r="S1436">
        <v>8.3977601171891564E-5</v>
      </c>
      <c r="T1436">
        <v>5.168421996261446E-4</v>
      </c>
    </row>
    <row r="1437" spans="1:20">
      <c r="A1437" s="10">
        <v>1431</v>
      </c>
      <c r="B1437" s="10">
        <v>4.2387759569244117E-5</v>
      </c>
      <c r="C1437" s="10">
        <v>1.0523250530116439E-4</v>
      </c>
      <c r="D1437" s="10">
        <v>1.532885924780371E-4</v>
      </c>
      <c r="E1437" s="10">
        <v>4.2648520663130817E-5</v>
      </c>
      <c r="F1437" s="10">
        <v>9.2082111465182492E-5</v>
      </c>
      <c r="G1437" s="10">
        <v>4.3393937550960583E-5</v>
      </c>
      <c r="H1437" s="10">
        <v>1.8352887600451461E-4</v>
      </c>
      <c r="I1437" s="10">
        <v>4.5043490125114487E-5</v>
      </c>
      <c r="J1437" s="10">
        <v>1.2476094876928879E-4</v>
      </c>
      <c r="K1437">
        <v>8.8079606733326661E-5</v>
      </c>
      <c r="L1437">
        <v>2.2328143816903879E-4</v>
      </c>
      <c r="M1437">
        <v>1.283033161006218E-4</v>
      </c>
      <c r="N1437">
        <v>6.2595159117093802E-5</v>
      </c>
      <c r="O1437">
        <v>7.5794422705064812E-5</v>
      </c>
      <c r="P1437">
        <v>2.1877783196181731E-4</v>
      </c>
      <c r="Q1437">
        <v>1.0999250356057131E-4</v>
      </c>
      <c r="R1437">
        <v>3.5158311920786412E-5</v>
      </c>
      <c r="S1437">
        <v>8.0344101664127598E-5</v>
      </c>
      <c r="T1437">
        <v>4.7705574497405948E-4</v>
      </c>
    </row>
    <row r="1438" spans="1:20">
      <c r="A1438" s="10">
        <v>1432</v>
      </c>
      <c r="B1438" s="10">
        <v>3.1840859272653207E-5</v>
      </c>
      <c r="C1438" s="10">
        <v>1.395570045755556E-4</v>
      </c>
      <c r="D1438" s="10">
        <v>1.74344169739731E-4</v>
      </c>
      <c r="E1438" s="10">
        <v>4.6142850375991547E-5</v>
      </c>
      <c r="F1438" s="10">
        <v>6.7006632491766483E-5</v>
      </c>
      <c r="G1438" s="10">
        <v>4.5289258980222487E-5</v>
      </c>
      <c r="H1438" s="10">
        <v>1.62826709766012E-4</v>
      </c>
      <c r="I1438" s="10">
        <v>4.3059840953074472E-5</v>
      </c>
      <c r="J1438" s="10">
        <v>1.273779140145017E-4</v>
      </c>
      <c r="K1438">
        <v>7.7084919889090488E-5</v>
      </c>
      <c r="L1438">
        <v>2.349302905725981E-4</v>
      </c>
      <c r="M1438">
        <v>8.9757249935704567E-5</v>
      </c>
      <c r="N1438">
        <v>3.4378139585198247E-5</v>
      </c>
      <c r="O1438">
        <v>1.490855056762174E-4</v>
      </c>
      <c r="P1438">
        <v>1.7160312090278371E-4</v>
      </c>
      <c r="Q1438">
        <v>1.185481282643383E-4</v>
      </c>
      <c r="R1438">
        <v>2.450521145583009E-5</v>
      </c>
      <c r="S1438">
        <v>5.8060018661733979E-5</v>
      </c>
      <c r="T1438">
        <v>4.4072262172517048E-4</v>
      </c>
    </row>
    <row r="1439" spans="1:20">
      <c r="A1439" s="10">
        <v>1433</v>
      </c>
      <c r="B1439" s="10">
        <v>1.3399361243577699E-5</v>
      </c>
      <c r="C1439" s="10">
        <v>5.9155587344354893E-5</v>
      </c>
      <c r="D1439" s="10">
        <v>8.9255202717673579E-5</v>
      </c>
      <c r="E1439" s="10">
        <v>8.0470530110769609E-6</v>
      </c>
      <c r="F1439" s="10">
        <v>2.702087020166719E-5</v>
      </c>
      <c r="G1439" s="10">
        <v>1.4888532527309469E-5</v>
      </c>
      <c r="H1439" s="10">
        <v>7.8271836882646092E-5</v>
      </c>
      <c r="I1439" s="10">
        <v>2.1228736163810548E-5</v>
      </c>
      <c r="J1439" s="10">
        <v>7.4396387978965643E-5</v>
      </c>
      <c r="K1439">
        <v>4.5038710328890283E-5</v>
      </c>
      <c r="L1439">
        <v>7.5765862483689493E-5</v>
      </c>
      <c r="M1439">
        <v>4.3588818369062068E-5</v>
      </c>
      <c r="N1439">
        <v>1.2823594075657749E-5</v>
      </c>
      <c r="O1439">
        <v>3.942198358289421E-5</v>
      </c>
      <c r="P1439">
        <v>5.7858586708668913E-5</v>
      </c>
      <c r="Q1439">
        <v>4.9740149803495707E-5</v>
      </c>
      <c r="R1439">
        <v>1.2461164863391259E-5</v>
      </c>
      <c r="S1439">
        <v>9.783780366286265E-5</v>
      </c>
      <c r="T1439">
        <v>4.5839336606363028E-4</v>
      </c>
    </row>
    <row r="1440" spans="1:20">
      <c r="A1440" s="10">
        <v>1434</v>
      </c>
      <c r="B1440" s="10">
        <v>2.2842163668548832E-6</v>
      </c>
      <c r="C1440" s="10">
        <v>9.2205924237117631E-6</v>
      </c>
      <c r="D1440" s="10">
        <v>1.1857931405507981E-5</v>
      </c>
      <c r="E1440" s="10">
        <v>2.4363271709493439E-6</v>
      </c>
      <c r="F1440" s="10">
        <v>4.6503753314085781E-7</v>
      </c>
      <c r="G1440" s="10">
        <v>1.5389676342795722E-5</v>
      </c>
      <c r="H1440" s="10">
        <v>1.7641575140860321E-5</v>
      </c>
      <c r="I1440" s="10">
        <v>3.7626028237363659E-6</v>
      </c>
      <c r="J1440" s="10">
        <v>3.6939618287451348E-5</v>
      </c>
      <c r="K1440">
        <v>7.4761387990499327E-6</v>
      </c>
      <c r="L1440">
        <v>1.2492720259019039E-5</v>
      </c>
      <c r="M1440">
        <v>1.164092732697841E-5</v>
      </c>
      <c r="N1440">
        <v>1.8947226605180619E-6</v>
      </c>
      <c r="O1440">
        <v>5.2585854023632256E-6</v>
      </c>
      <c r="P1440">
        <v>4.8860198527622127E-6</v>
      </c>
      <c r="Q1440">
        <v>2.0106087674892632E-6</v>
      </c>
      <c r="R1440">
        <v>1.6406466481223901E-7</v>
      </c>
      <c r="S1440">
        <v>1.303025838803835E-4</v>
      </c>
      <c r="T1440">
        <v>4.4917062039846392E-4</v>
      </c>
    </row>
    <row r="1441" spans="1:20">
      <c r="A1441" s="10">
        <v>1435</v>
      </c>
      <c r="B1441" s="10">
        <v>0</v>
      </c>
      <c r="C1441" s="10">
        <v>3.1476339264976431E-6</v>
      </c>
      <c r="D1441" s="10">
        <v>5.9759911205122042E-6</v>
      </c>
      <c r="E1441" s="10">
        <v>0</v>
      </c>
      <c r="F1441" s="10">
        <v>0</v>
      </c>
      <c r="G1441" s="10">
        <v>1.7887872003739431E-6</v>
      </c>
      <c r="H1441" s="10">
        <v>6.2879616871479083E-6</v>
      </c>
      <c r="I1441" s="10">
        <v>1.5072627992330069E-6</v>
      </c>
      <c r="J1441" s="10">
        <v>3.1647804062945563E-5</v>
      </c>
      <c r="K1441">
        <v>1.7193504351130261E-6</v>
      </c>
      <c r="L1441">
        <v>4.6140700545539524E-6</v>
      </c>
      <c r="M1441">
        <v>6.7548229455265799E-6</v>
      </c>
      <c r="N1441">
        <v>9.2636393269823378E-7</v>
      </c>
      <c r="O1441">
        <v>2.4286427724241552E-6</v>
      </c>
      <c r="P1441">
        <v>7.1112873788950434E-6</v>
      </c>
      <c r="Q1441">
        <v>0</v>
      </c>
      <c r="R1441">
        <v>0</v>
      </c>
      <c r="S1441">
        <v>1.5251074319995599E-4</v>
      </c>
      <c r="T1441">
        <v>4.3827286624927242E-4</v>
      </c>
    </row>
    <row r="1442" spans="1:20">
      <c r="A1442" s="10">
        <v>1436</v>
      </c>
      <c r="B1442" s="10">
        <v>0</v>
      </c>
      <c r="C1442" s="10">
        <v>5.7229620159575344E-6</v>
      </c>
      <c r="D1442" s="10">
        <v>3.5165181602733112E-6</v>
      </c>
      <c r="E1442" s="10">
        <v>0</v>
      </c>
      <c r="F1442" s="10">
        <v>0</v>
      </c>
      <c r="G1442" s="10">
        <v>6.3630395757982688E-7</v>
      </c>
      <c r="H1442" s="10">
        <v>8.3603504887059998E-6</v>
      </c>
      <c r="I1442" s="10">
        <v>1.5757965437528541E-7</v>
      </c>
      <c r="J1442" s="10">
        <v>8.6436626479958978E-6</v>
      </c>
      <c r="K1442">
        <v>7.1281147417123299E-7</v>
      </c>
      <c r="L1442">
        <v>6.6979367579559307E-8</v>
      </c>
      <c r="M1442">
        <v>1.5178567641442219E-6</v>
      </c>
      <c r="N1442">
        <v>6.7016302431179812E-8</v>
      </c>
      <c r="O1442">
        <v>6.085951328341481E-7</v>
      </c>
      <c r="P1442">
        <v>2.7473781005109289E-6</v>
      </c>
      <c r="Q1442">
        <v>0</v>
      </c>
      <c r="R1442">
        <v>0</v>
      </c>
      <c r="S1442">
        <v>1.6531476579127399E-4</v>
      </c>
      <c r="T1442">
        <v>4.3777377187543328E-4</v>
      </c>
    </row>
    <row r="1443" spans="1:20">
      <c r="A1443" s="10">
        <v>1437</v>
      </c>
      <c r="B1443" s="10">
        <v>0</v>
      </c>
      <c r="C1443" s="10">
        <v>4.5908501380028629E-7</v>
      </c>
      <c r="D1443" s="10">
        <v>1.510149926239834E-6</v>
      </c>
      <c r="E1443" s="10">
        <v>0</v>
      </c>
      <c r="F1443" s="10">
        <v>0</v>
      </c>
      <c r="G1443" s="10">
        <v>0</v>
      </c>
      <c r="H1443" s="10">
        <v>4.4586463428724513E-6</v>
      </c>
      <c r="I1443" s="10">
        <v>2.3112298969681052E-9</v>
      </c>
      <c r="J1443" s="10">
        <v>1.2417213874696559E-6</v>
      </c>
      <c r="K1443">
        <v>3.1953617807675962E-8</v>
      </c>
      <c r="L1443">
        <v>0</v>
      </c>
      <c r="M1443">
        <v>2.6702862857247932E-7</v>
      </c>
      <c r="N1443">
        <v>8.7684881685655831E-10</v>
      </c>
      <c r="O1443">
        <v>0</v>
      </c>
      <c r="P1443">
        <v>0</v>
      </c>
      <c r="Q1443">
        <v>0</v>
      </c>
      <c r="R1443">
        <v>0</v>
      </c>
      <c r="S1443">
        <v>1.7305367973731629E-4</v>
      </c>
      <c r="T1443">
        <v>4.4164887194882819E-4</v>
      </c>
    </row>
    <row r="1444" spans="1:20">
      <c r="A1444" s="10">
        <v>1438</v>
      </c>
      <c r="B1444" s="10">
        <v>0</v>
      </c>
      <c r="C1444" s="10">
        <v>0</v>
      </c>
      <c r="D1444" s="10">
        <v>2.4511213909767352E-7</v>
      </c>
      <c r="E1444" s="10">
        <v>0</v>
      </c>
      <c r="F1444" s="10">
        <v>0</v>
      </c>
      <c r="G1444" s="10">
        <v>1.217287840747764E-8</v>
      </c>
      <c r="H1444" s="10">
        <v>2.7642810548106109E-7</v>
      </c>
      <c r="I1444" s="10">
        <v>0</v>
      </c>
      <c r="J1444" s="10">
        <v>2.221702301809692E-7</v>
      </c>
      <c r="K1444">
        <v>0</v>
      </c>
      <c r="L1444">
        <v>0</v>
      </c>
      <c r="M1444">
        <v>9.0804090092523201E-8</v>
      </c>
      <c r="N1444">
        <v>8.231641954163609E-10</v>
      </c>
      <c r="O1444">
        <v>0</v>
      </c>
      <c r="P1444">
        <v>0</v>
      </c>
      <c r="Q1444">
        <v>0</v>
      </c>
      <c r="R1444">
        <v>0</v>
      </c>
      <c r="S1444">
        <v>1.9598193904306319E-4</v>
      </c>
      <c r="T1444">
        <v>4.6676921181129622E-4</v>
      </c>
    </row>
    <row r="1445" spans="1:20">
      <c r="A1445" s="10">
        <v>1439</v>
      </c>
      <c r="B1445" s="10">
        <v>0</v>
      </c>
      <c r="C1445" s="10">
        <v>0</v>
      </c>
      <c r="D1445" s="10">
        <v>1.367732934759412E-9</v>
      </c>
      <c r="E1445" s="10">
        <v>0</v>
      </c>
      <c r="F1445" s="10">
        <v>0</v>
      </c>
      <c r="G1445" s="10">
        <v>0</v>
      </c>
      <c r="H1445" s="10">
        <v>0</v>
      </c>
      <c r="I1445" s="10">
        <v>0</v>
      </c>
      <c r="J1445" s="10">
        <v>2.7193937805349861E-7</v>
      </c>
      <c r="K1445">
        <v>0</v>
      </c>
      <c r="L1445">
        <v>0</v>
      </c>
      <c r="M1445">
        <v>7.3576436636234217E-9</v>
      </c>
      <c r="N1445">
        <v>7.6947957397616349E-10</v>
      </c>
      <c r="O1445">
        <v>0</v>
      </c>
      <c r="P1445">
        <v>0</v>
      </c>
      <c r="Q1445">
        <v>0</v>
      </c>
      <c r="R1445">
        <v>0</v>
      </c>
      <c r="S1445">
        <v>2.2780913893032681E-4</v>
      </c>
      <c r="T1445">
        <v>5.9159215292195087E-4</v>
      </c>
    </row>
    <row r="1446" spans="1:20">
      <c r="A1446" s="10">
        <v>1440</v>
      </c>
      <c r="B1446" s="10">
        <v>0</v>
      </c>
      <c r="C1446" s="10">
        <v>0</v>
      </c>
      <c r="D1446" s="10">
        <v>4.7990629289803918E-11</v>
      </c>
      <c r="E1446" s="10">
        <v>0</v>
      </c>
      <c r="F1446" s="10">
        <v>0</v>
      </c>
      <c r="G1446" s="10">
        <v>0</v>
      </c>
      <c r="H1446" s="10">
        <v>1.8960975675018319E-8</v>
      </c>
      <c r="I1446" s="10">
        <v>0</v>
      </c>
      <c r="J1446" s="10">
        <v>3.0634418671537962E-9</v>
      </c>
      <c r="K1446">
        <v>0</v>
      </c>
      <c r="L1446">
        <v>0</v>
      </c>
      <c r="M1446">
        <v>0</v>
      </c>
      <c r="N1446">
        <v>8.4105906922976E-10</v>
      </c>
      <c r="O1446">
        <v>0</v>
      </c>
      <c r="P1446">
        <v>0</v>
      </c>
      <c r="Q1446">
        <v>0</v>
      </c>
      <c r="R1446">
        <v>0</v>
      </c>
      <c r="S1446">
        <v>2.5896355256863269E-4</v>
      </c>
      <c r="T1446">
        <v>5.5196621451097895E-4</v>
      </c>
    </row>
    <row r="1447" spans="1:20">
      <c r="A1447" s="10">
        <v>1441</v>
      </c>
      <c r="B1447" s="10">
        <v>0</v>
      </c>
      <c r="C1447" s="10">
        <v>0</v>
      </c>
      <c r="D1447" s="10">
        <v>1.4397188786941181E-10</v>
      </c>
      <c r="E1447" s="10">
        <v>0</v>
      </c>
      <c r="F1447" s="10">
        <v>0</v>
      </c>
      <c r="G1447" s="10">
        <v>0</v>
      </c>
      <c r="H1447" s="10">
        <v>0</v>
      </c>
      <c r="I1447" s="10">
        <v>0</v>
      </c>
      <c r="J1447" s="10">
        <v>2.3564937439644592E-10</v>
      </c>
      <c r="K1447">
        <v>0</v>
      </c>
      <c r="L1447">
        <v>0</v>
      </c>
      <c r="M1447">
        <v>0</v>
      </c>
      <c r="N1447">
        <v>8.231641954163609E-10</v>
      </c>
      <c r="O1447">
        <v>0</v>
      </c>
      <c r="P1447">
        <v>0</v>
      </c>
      <c r="Q1447">
        <v>0</v>
      </c>
      <c r="R1447">
        <v>0</v>
      </c>
      <c r="S1447">
        <v>2.6619132787827242E-4</v>
      </c>
      <c r="T1447">
        <v>6.269444403836094E-4</v>
      </c>
    </row>
    <row r="1448" spans="1:20">
      <c r="A1448" s="10">
        <v>1442</v>
      </c>
      <c r="B1448" s="10">
        <v>0</v>
      </c>
      <c r="C1448" s="10">
        <v>0</v>
      </c>
      <c r="D1448" s="10">
        <v>9.5981258579607837E-11</v>
      </c>
      <c r="E1448" s="10">
        <v>0</v>
      </c>
      <c r="F1448" s="10">
        <v>0</v>
      </c>
      <c r="G1448" s="10">
        <v>0</v>
      </c>
      <c r="H1448" s="10">
        <v>0</v>
      </c>
      <c r="I1448" s="10">
        <v>0</v>
      </c>
      <c r="J1448" s="10">
        <v>1.5929897709199741E-7</v>
      </c>
      <c r="K1448">
        <v>0</v>
      </c>
      <c r="L1448">
        <v>0</v>
      </c>
      <c r="M1448">
        <v>0</v>
      </c>
      <c r="N1448">
        <v>8.231641954163609E-10</v>
      </c>
      <c r="O1448">
        <v>0</v>
      </c>
      <c r="P1448">
        <v>0</v>
      </c>
      <c r="Q1448">
        <v>0</v>
      </c>
      <c r="R1448">
        <v>0</v>
      </c>
      <c r="S1448">
        <v>2.9296919292736909E-4</v>
      </c>
      <c r="T1448">
        <v>5.997354679140402E-4</v>
      </c>
    </row>
    <row r="1449" spans="1:20">
      <c r="A1449" s="10">
        <v>1443</v>
      </c>
      <c r="B1449" s="10">
        <v>0</v>
      </c>
      <c r="C1449" s="10">
        <v>5.3170120850367074E-7</v>
      </c>
      <c r="D1449" s="10">
        <v>9.5981258579607837E-11</v>
      </c>
      <c r="E1449" s="10">
        <v>0</v>
      </c>
      <c r="F1449" s="10">
        <v>0</v>
      </c>
      <c r="G1449" s="10">
        <v>0</v>
      </c>
      <c r="H1449" s="10">
        <v>0</v>
      </c>
      <c r="I1449" s="10">
        <v>0</v>
      </c>
      <c r="J1449" s="10">
        <v>2.018336891705559E-7</v>
      </c>
      <c r="K1449">
        <v>0</v>
      </c>
      <c r="L1449">
        <v>0</v>
      </c>
      <c r="M1449">
        <v>0</v>
      </c>
      <c r="N1449">
        <v>8.4105906922976E-10</v>
      </c>
      <c r="O1449">
        <v>0</v>
      </c>
      <c r="P1449">
        <v>0</v>
      </c>
      <c r="Q1449">
        <v>0</v>
      </c>
      <c r="R1449">
        <v>0</v>
      </c>
      <c r="S1449">
        <v>3.136755290543353E-4</v>
      </c>
      <c r="T1449">
        <v>5.869098877909106E-4</v>
      </c>
    </row>
    <row r="1450" spans="1:20">
      <c r="A1450" s="10">
        <v>1444</v>
      </c>
      <c r="B1450" s="10">
        <v>0</v>
      </c>
      <c r="C1450" s="10">
        <v>9.0222775083818931E-8</v>
      </c>
      <c r="D1450" s="10">
        <v>9.5981258579607837E-11</v>
      </c>
      <c r="E1450" s="10">
        <v>0</v>
      </c>
      <c r="F1450" s="10">
        <v>0</v>
      </c>
      <c r="G1450" s="10">
        <v>0</v>
      </c>
      <c r="H1450" s="10">
        <v>0</v>
      </c>
      <c r="I1450" s="10">
        <v>0</v>
      </c>
      <c r="J1450" s="10">
        <v>1.1952136269387731E-7</v>
      </c>
      <c r="K1450">
        <v>0</v>
      </c>
      <c r="L1450">
        <v>0</v>
      </c>
      <c r="M1450">
        <v>0</v>
      </c>
      <c r="N1450">
        <v>8.5895394304315921E-10</v>
      </c>
      <c r="O1450">
        <v>0</v>
      </c>
      <c r="P1450">
        <v>0</v>
      </c>
      <c r="Q1450">
        <v>0</v>
      </c>
      <c r="R1450">
        <v>0</v>
      </c>
      <c r="S1450">
        <v>3.3340877690261352E-4</v>
      </c>
      <c r="T1450">
        <v>6.0975782030171788E-4</v>
      </c>
    </row>
    <row r="1451" spans="1:20">
      <c r="A1451" s="10">
        <v>1445</v>
      </c>
      <c r="B1451" s="10">
        <v>0</v>
      </c>
      <c r="C1451" s="10">
        <v>0</v>
      </c>
      <c r="D1451" s="10">
        <v>9.5981258579607837E-11</v>
      </c>
      <c r="E1451" s="10">
        <v>0</v>
      </c>
      <c r="F1451" s="10">
        <v>0</v>
      </c>
      <c r="G1451" s="10">
        <v>0</v>
      </c>
      <c r="H1451" s="10">
        <v>0</v>
      </c>
      <c r="I1451" s="10">
        <v>0</v>
      </c>
      <c r="J1451" s="10">
        <v>0</v>
      </c>
      <c r="K1451">
        <v>0</v>
      </c>
      <c r="L1451">
        <v>1.154816682406195E-9</v>
      </c>
      <c r="M1451">
        <v>0</v>
      </c>
      <c r="N1451">
        <v>8.052693216029618E-10</v>
      </c>
      <c r="O1451">
        <v>0</v>
      </c>
      <c r="P1451">
        <v>0</v>
      </c>
      <c r="Q1451">
        <v>0</v>
      </c>
      <c r="R1451">
        <v>0</v>
      </c>
      <c r="S1451">
        <v>3.4914138248253671E-4</v>
      </c>
      <c r="T1451">
        <v>6.1784364852367863E-4</v>
      </c>
    </row>
    <row r="1452" spans="1:20">
      <c r="A1452" s="10">
        <v>1446</v>
      </c>
      <c r="B1452" s="10">
        <v>5.44655809623199E-8</v>
      </c>
      <c r="C1452" s="10">
        <v>2.4088604998106989E-8</v>
      </c>
      <c r="D1452" s="10">
        <v>1.151775102955294E-9</v>
      </c>
      <c r="E1452" s="10">
        <v>3.6344037748015761E-9</v>
      </c>
      <c r="F1452" s="10">
        <v>0</v>
      </c>
      <c r="G1452" s="10">
        <v>1.0526154521783079E-8</v>
      </c>
      <c r="H1452" s="10">
        <v>1.0251428606713201E-9</v>
      </c>
      <c r="I1452" s="10">
        <v>1.6968760999802709E-8</v>
      </c>
      <c r="J1452" s="10">
        <v>1.433926443202373E-9</v>
      </c>
      <c r="K1452">
        <v>5.1125788492281534E-9</v>
      </c>
      <c r="L1452">
        <v>3.4644500472185851E-10</v>
      </c>
      <c r="M1452">
        <v>1.051156042918883E-8</v>
      </c>
      <c r="N1452">
        <v>1.173299770167782E-7</v>
      </c>
      <c r="O1452">
        <v>2.7289138083732792E-8</v>
      </c>
      <c r="P1452">
        <v>0</v>
      </c>
      <c r="Q1452">
        <v>0</v>
      </c>
      <c r="R1452">
        <v>2.430639157284444E-8</v>
      </c>
      <c r="S1452">
        <v>3.5328476310541809E-4</v>
      </c>
      <c r="T1452">
        <v>5.7827499333700601E-4</v>
      </c>
    </row>
    <row r="1453" spans="1:20">
      <c r="A1453" s="10">
        <v>1447</v>
      </c>
      <c r="B1453" s="10">
        <v>3.3575592044306473E-5</v>
      </c>
      <c r="C1453" s="10">
        <v>1.9664257487724231E-5</v>
      </c>
      <c r="D1453" s="10">
        <v>2.0201452039251339E-5</v>
      </c>
      <c r="E1453" s="10">
        <v>1.6634217527433851E-5</v>
      </c>
      <c r="F1453" s="10">
        <v>1.9993382563259571E-5</v>
      </c>
      <c r="G1453" s="10">
        <v>2.3377155529876799E-5</v>
      </c>
      <c r="H1453" s="10">
        <v>1.9009026121176738E-5</v>
      </c>
      <c r="I1453" s="10">
        <v>2.6204760684791519E-5</v>
      </c>
      <c r="J1453" s="10">
        <v>1.9401345259677289E-5</v>
      </c>
      <c r="K1453">
        <v>2.0471810349814778E-5</v>
      </c>
      <c r="L1453">
        <v>1.598173903115581E-5</v>
      </c>
      <c r="M1453">
        <v>2.3675924664938791E-5</v>
      </c>
      <c r="N1453">
        <v>2.9298417940735381E-5</v>
      </c>
      <c r="O1453">
        <v>1.7655581345732088E-5</v>
      </c>
      <c r="P1453">
        <v>1.587149998813466E-5</v>
      </c>
      <c r="Q1453">
        <v>1.8984488839634899E-5</v>
      </c>
      <c r="R1453">
        <v>3.4644190695028103E-5</v>
      </c>
      <c r="S1453">
        <v>3.6597874623654129E-4</v>
      </c>
      <c r="T1453">
        <v>6.5168760711014132E-4</v>
      </c>
    </row>
    <row r="1454" spans="1:20">
      <c r="A1454" s="10">
        <v>1448</v>
      </c>
      <c r="B1454" s="10">
        <v>1.6056606569974039E-4</v>
      </c>
      <c r="C1454" s="10">
        <v>1.3107058246510301E-4</v>
      </c>
      <c r="D1454" s="10">
        <v>1.3872159244865111E-4</v>
      </c>
      <c r="E1454" s="10">
        <v>1.1235434933766011E-4</v>
      </c>
      <c r="F1454" s="10">
        <v>1.5632364538173469E-4</v>
      </c>
      <c r="G1454" s="10">
        <v>1.4008375655276311E-4</v>
      </c>
      <c r="H1454" s="10">
        <v>1.5127332472276181E-4</v>
      </c>
      <c r="I1454" s="10">
        <v>1.4243761148203729E-4</v>
      </c>
      <c r="J1454" s="10">
        <v>1.417650906773277E-4</v>
      </c>
      <c r="K1454">
        <v>1.4712578763100879E-4</v>
      </c>
      <c r="L1454">
        <v>1.3636763945299241E-4</v>
      </c>
      <c r="M1454">
        <v>1.4755523947531789E-4</v>
      </c>
      <c r="N1454">
        <v>1.738327681857604E-4</v>
      </c>
      <c r="O1454">
        <v>9.3165066115927979E-5</v>
      </c>
      <c r="P1454">
        <v>1.5932799502811301E-4</v>
      </c>
      <c r="Q1454">
        <v>1.282872146932612E-4</v>
      </c>
      <c r="R1454">
        <v>1.699125433173185E-4</v>
      </c>
      <c r="S1454">
        <v>3.6272121752933622E-4</v>
      </c>
      <c r="T1454">
        <v>6.4471577164310024E-4</v>
      </c>
    </row>
    <row r="1455" spans="1:20">
      <c r="A1455" s="10">
        <v>1449</v>
      </c>
      <c r="B1455" s="10">
        <v>3.111240268091477E-4</v>
      </c>
      <c r="C1455" s="10">
        <v>3.0045672778700579E-4</v>
      </c>
      <c r="D1455" s="10">
        <v>2.9589217152513792E-4</v>
      </c>
      <c r="E1455" s="10">
        <v>2.719038239568944E-4</v>
      </c>
      <c r="F1455" s="10">
        <v>3.5066732653124809E-4</v>
      </c>
      <c r="G1455" s="10">
        <v>3.1562798192959451E-4</v>
      </c>
      <c r="H1455" s="10">
        <v>3.3144133236727652E-4</v>
      </c>
      <c r="I1455" s="10">
        <v>3.0508683451934597E-4</v>
      </c>
      <c r="J1455" s="10">
        <v>3.1106347075459241E-4</v>
      </c>
      <c r="K1455">
        <v>3.1387541033433468E-4</v>
      </c>
      <c r="L1455">
        <v>2.9979378859144417E-4</v>
      </c>
      <c r="M1455">
        <v>3.0443951440383912E-4</v>
      </c>
      <c r="N1455">
        <v>3.3154552982755589E-4</v>
      </c>
      <c r="O1455">
        <v>1.934751846276686E-4</v>
      </c>
      <c r="P1455">
        <v>3.5113558094869099E-4</v>
      </c>
      <c r="Q1455">
        <v>2.8965870290409993E-4</v>
      </c>
      <c r="R1455">
        <v>3.4228210525295301E-4</v>
      </c>
      <c r="S1455">
        <v>3.5212921329917359E-4</v>
      </c>
      <c r="T1455">
        <v>6.5103406758879598E-4</v>
      </c>
    </row>
    <row r="1456" spans="1:20">
      <c r="A1456" s="10">
        <v>1450</v>
      </c>
      <c r="B1456" s="10">
        <v>4.33984419534615E-4</v>
      </c>
      <c r="C1456" s="10">
        <v>4.1534753736342941E-4</v>
      </c>
      <c r="D1456" s="10">
        <v>4.0415313555412742E-4</v>
      </c>
      <c r="E1456" s="10">
        <v>3.8477124529580098E-4</v>
      </c>
      <c r="F1456" s="10">
        <v>5.1153409946060123E-4</v>
      </c>
      <c r="G1456" s="10">
        <v>4.3751243207271223E-4</v>
      </c>
      <c r="H1456" s="10">
        <v>4.4962703360333092E-4</v>
      </c>
      <c r="I1456" s="10">
        <v>4.285879674261241E-4</v>
      </c>
      <c r="J1456" s="10">
        <v>4.0383075640887449E-4</v>
      </c>
      <c r="K1456">
        <v>4.5900302763515261E-4</v>
      </c>
      <c r="L1456">
        <v>4.2385164518311922E-4</v>
      </c>
      <c r="M1456">
        <v>3.6729311407853631E-4</v>
      </c>
      <c r="N1456">
        <v>3.6406672954143379E-4</v>
      </c>
      <c r="O1456">
        <v>2.8497033915917411E-4</v>
      </c>
      <c r="P1456">
        <v>4.8191132220941628E-4</v>
      </c>
      <c r="Q1456">
        <v>4.4408642540658323E-4</v>
      </c>
      <c r="R1456">
        <v>4.7676131407236981E-4</v>
      </c>
      <c r="S1456">
        <v>3.5217160653333828E-4</v>
      </c>
      <c r="T1456">
        <v>5.9539910042375333E-4</v>
      </c>
    </row>
    <row r="1457" spans="1:20">
      <c r="A1457" s="10">
        <v>1451</v>
      </c>
      <c r="B1457" s="10">
        <v>5.2154695561763321E-4</v>
      </c>
      <c r="C1457" s="10">
        <v>4.899474571567593E-4</v>
      </c>
      <c r="D1457" s="10">
        <v>4.899586242672647E-4</v>
      </c>
      <c r="E1457" s="10">
        <v>4.6682203947066538E-4</v>
      </c>
      <c r="F1457" s="10">
        <v>5.4753475695759732E-4</v>
      </c>
      <c r="G1457" s="10">
        <v>5.0856642671529993E-4</v>
      </c>
      <c r="H1457" s="10">
        <v>5.3428564594349987E-4</v>
      </c>
      <c r="I1457" s="10">
        <v>5.17234724989319E-4</v>
      </c>
      <c r="J1457" s="10">
        <v>4.6996704587005559E-4</v>
      </c>
      <c r="K1457">
        <v>5.3442364334073031E-4</v>
      </c>
      <c r="L1457">
        <v>5.0316279488179573E-4</v>
      </c>
      <c r="M1457">
        <v>5.1477892790497261E-4</v>
      </c>
      <c r="N1457">
        <v>4.0809114111921101E-4</v>
      </c>
      <c r="O1457">
        <v>3.4159779299005152E-4</v>
      </c>
      <c r="P1457">
        <v>5.6890507440448971E-4</v>
      </c>
      <c r="Q1457">
        <v>5.4197455320199243E-4</v>
      </c>
      <c r="R1457">
        <v>5.502456715261475E-4</v>
      </c>
      <c r="S1457">
        <v>3.5525648264628451E-4</v>
      </c>
      <c r="T1457">
        <v>5.208178866205705E-4</v>
      </c>
    </row>
    <row r="1458" spans="1:20">
      <c r="A1458" s="10">
        <v>1452</v>
      </c>
      <c r="B1458" s="10">
        <v>5.5409720883776515E-4</v>
      </c>
      <c r="C1458" s="10">
        <v>5.5088368732181324E-4</v>
      </c>
      <c r="D1458" s="10">
        <v>5.4650224968836485E-4</v>
      </c>
      <c r="E1458" s="10">
        <v>5.0431773466546031E-4</v>
      </c>
      <c r="F1458" s="10">
        <v>6.0824803378342499E-4</v>
      </c>
      <c r="G1458" s="10">
        <v>5.7381158343888653E-4</v>
      </c>
      <c r="H1458" s="10">
        <v>5.7989921500642167E-4</v>
      </c>
      <c r="I1458" s="10">
        <v>5.62766991124007E-4</v>
      </c>
      <c r="J1458" s="10">
        <v>5.2017235245666797E-4</v>
      </c>
      <c r="K1458">
        <v>5.6628148632395427E-4</v>
      </c>
      <c r="L1458">
        <v>5.6322852038233405E-4</v>
      </c>
      <c r="M1458">
        <v>5.5368496319703822E-4</v>
      </c>
      <c r="N1458">
        <v>4.133681358525929E-4</v>
      </c>
      <c r="O1458">
        <v>3.6791778701062729E-4</v>
      </c>
      <c r="P1458">
        <v>6.0583411299641016E-4</v>
      </c>
      <c r="Q1458">
        <v>5.7609200182666702E-4</v>
      </c>
      <c r="R1458">
        <v>5.7052031865869679E-4</v>
      </c>
      <c r="S1458">
        <v>3.5365468751378279E-4</v>
      </c>
      <c r="T1458">
        <v>6.0382386773304424E-4</v>
      </c>
    </row>
    <row r="1459" spans="1:20">
      <c r="A1459" s="10">
        <v>1453</v>
      </c>
      <c r="B1459" s="10">
        <v>5.5183885604947645E-4</v>
      </c>
      <c r="C1459" s="10">
        <v>5.9724667279208762E-4</v>
      </c>
      <c r="D1459" s="10">
        <v>5.4606088706938085E-4</v>
      </c>
      <c r="E1459" s="10">
        <v>5.0937429443887502E-4</v>
      </c>
      <c r="F1459" s="10">
        <v>6.1079479258478297E-4</v>
      </c>
      <c r="G1459" s="10">
        <v>5.9688263960734958E-4</v>
      </c>
      <c r="H1459" s="10">
        <v>6.0609805141018493E-4</v>
      </c>
      <c r="I1459" s="10">
        <v>5.8347556622076187E-4</v>
      </c>
      <c r="J1459" s="10">
        <v>5.5118682172624494E-4</v>
      </c>
      <c r="K1459">
        <v>5.8980791505794676E-4</v>
      </c>
      <c r="L1459">
        <v>5.7526576650660367E-4</v>
      </c>
      <c r="M1459">
        <v>5.1017192586589059E-4</v>
      </c>
      <c r="N1459">
        <v>3.0161420375292899E-4</v>
      </c>
      <c r="O1459">
        <v>3.7780818406988058E-4</v>
      </c>
      <c r="P1459">
        <v>6.0867980591351257E-4</v>
      </c>
      <c r="Q1459">
        <v>5.8142479044244401E-4</v>
      </c>
      <c r="R1459">
        <v>5.4543665125779937E-4</v>
      </c>
      <c r="S1459">
        <v>3.478608275768918E-4</v>
      </c>
      <c r="T1459">
        <v>5.8373371524488666E-4</v>
      </c>
    </row>
    <row r="1460" spans="1:20">
      <c r="A1460" s="10">
        <v>1454</v>
      </c>
      <c r="B1460" s="10">
        <v>4.8719663070963259E-4</v>
      </c>
      <c r="C1460" s="10">
        <v>5.7253206188678254E-4</v>
      </c>
      <c r="D1460" s="10">
        <v>4.7310482456123891E-4</v>
      </c>
      <c r="E1460" s="10">
        <v>4.475622182440483E-4</v>
      </c>
      <c r="F1460" s="10">
        <v>5.9779858971479747E-4</v>
      </c>
      <c r="G1460" s="10">
        <v>5.4685857219937892E-4</v>
      </c>
      <c r="H1460" s="10">
        <v>5.6129355343018724E-4</v>
      </c>
      <c r="I1460" s="10">
        <v>5.2443396921731029E-4</v>
      </c>
      <c r="J1460" s="10">
        <v>5.2189562216246985E-4</v>
      </c>
      <c r="K1460">
        <v>5.4007500934560783E-4</v>
      </c>
      <c r="L1460">
        <v>5.2262805287063834E-4</v>
      </c>
      <c r="M1460">
        <v>4.6191049411901291E-4</v>
      </c>
      <c r="N1460">
        <v>2.3957606284674341E-4</v>
      </c>
      <c r="O1460">
        <v>3.7542190648974841E-4</v>
      </c>
      <c r="P1460">
        <v>5.6121490757324918E-4</v>
      </c>
      <c r="Q1460">
        <v>5.3779415220566991E-4</v>
      </c>
      <c r="R1460">
        <v>4.5241131847480328E-4</v>
      </c>
      <c r="S1460">
        <v>3.5071266167609378E-4</v>
      </c>
      <c r="T1460">
        <v>6.3058154924530946E-4</v>
      </c>
    </row>
    <row r="1461" spans="1:20">
      <c r="A1461" s="10">
        <v>1455</v>
      </c>
      <c r="B1461" s="10">
        <v>3.5287452486358232E-4</v>
      </c>
      <c r="C1461" s="10">
        <v>4.5850709969803041E-4</v>
      </c>
      <c r="D1461" s="10">
        <v>3.6955564650303772E-4</v>
      </c>
      <c r="E1461" s="10">
        <v>3.6659685715857281E-4</v>
      </c>
      <c r="F1461" s="10">
        <v>4.384166275313097E-4</v>
      </c>
      <c r="G1461" s="10">
        <v>4.359391516935447E-4</v>
      </c>
      <c r="H1461" s="10">
        <v>4.4659595078453578E-4</v>
      </c>
      <c r="I1461" s="10">
        <v>4.2226387473217589E-4</v>
      </c>
      <c r="J1461" s="10">
        <v>4.223997550872712E-4</v>
      </c>
      <c r="K1461">
        <v>3.8493755257094551E-4</v>
      </c>
      <c r="L1461">
        <v>4.4258189122402741E-4</v>
      </c>
      <c r="M1461">
        <v>3.7415723033431788E-4</v>
      </c>
      <c r="N1461">
        <v>2.2430522174984581E-4</v>
      </c>
      <c r="O1461">
        <v>3.4588287178454022E-4</v>
      </c>
      <c r="P1461">
        <v>4.5328263660074299E-4</v>
      </c>
      <c r="Q1461">
        <v>4.3554340672566339E-4</v>
      </c>
      <c r="R1461">
        <v>3.3736411666245329E-4</v>
      </c>
      <c r="S1461">
        <v>3.4302283115118109E-4</v>
      </c>
      <c r="T1461">
        <v>6.1119054682796318E-4</v>
      </c>
    </row>
    <row r="1462" spans="1:20">
      <c r="A1462" s="10">
        <v>1456</v>
      </c>
      <c r="B1462" s="10">
        <v>2.4350540675399199E-4</v>
      </c>
      <c r="C1462" s="10">
        <v>3.1716211403674393E-4</v>
      </c>
      <c r="D1462" s="10">
        <v>2.4369687984296271E-4</v>
      </c>
      <c r="E1462" s="10">
        <v>2.5508146852772572E-4</v>
      </c>
      <c r="F1462" s="10">
        <v>2.7276626916611049E-4</v>
      </c>
      <c r="G1462" s="10">
        <v>2.7791141615777181E-4</v>
      </c>
      <c r="H1462" s="10">
        <v>2.872985078460023E-4</v>
      </c>
      <c r="I1462" s="10">
        <v>2.8122772227824448E-4</v>
      </c>
      <c r="J1462" s="10">
        <v>2.6930623194399258E-4</v>
      </c>
      <c r="K1462">
        <v>2.160423550405111E-4</v>
      </c>
      <c r="L1462">
        <v>3.3884890928916121E-4</v>
      </c>
      <c r="M1462">
        <v>2.5426561123674941E-4</v>
      </c>
      <c r="N1462">
        <v>1.278761441868261E-4</v>
      </c>
      <c r="O1462">
        <v>2.7988368803135398E-4</v>
      </c>
      <c r="P1462">
        <v>2.9587223355983518E-4</v>
      </c>
      <c r="Q1462">
        <v>3.2382584934724208E-4</v>
      </c>
      <c r="R1462">
        <v>2.4278904619672541E-4</v>
      </c>
      <c r="S1462">
        <v>3.3841421108471372E-4</v>
      </c>
      <c r="T1462">
        <v>6.2268286105895542E-4</v>
      </c>
    </row>
    <row r="1463" spans="1:20">
      <c r="A1463" s="10">
        <v>1457</v>
      </c>
      <c r="B1463" s="10">
        <v>8.3120373741127351E-5</v>
      </c>
      <c r="C1463" s="10">
        <v>1.6739742732110321E-4</v>
      </c>
      <c r="D1463" s="10">
        <v>1.3650678351500889E-4</v>
      </c>
      <c r="E1463" s="10">
        <v>1.087393482184537E-4</v>
      </c>
      <c r="F1463" s="10">
        <v>8.585070880473699E-5</v>
      </c>
      <c r="G1463" s="10">
        <v>1.153748161578769E-4</v>
      </c>
      <c r="H1463" s="10">
        <v>1.186296714396731E-4</v>
      </c>
      <c r="I1463" s="10">
        <v>1.145755400640642E-4</v>
      </c>
      <c r="J1463" s="10">
        <v>1.21493109347771E-4</v>
      </c>
      <c r="K1463">
        <v>1.2105206564480041E-4</v>
      </c>
      <c r="L1463">
        <v>1.823287082635836E-4</v>
      </c>
      <c r="M1463">
        <v>1.08557133142812E-4</v>
      </c>
      <c r="N1463">
        <v>4.8789295286085517E-5</v>
      </c>
      <c r="O1463">
        <v>1.925239025018506E-4</v>
      </c>
      <c r="P1463">
        <v>9.6361387267926882E-5</v>
      </c>
      <c r="Q1463">
        <v>1.3571986583088379E-4</v>
      </c>
      <c r="R1463">
        <v>6.6284698529445635E-5</v>
      </c>
      <c r="S1463">
        <v>3.2563661882453033E-4</v>
      </c>
      <c r="T1463">
        <v>5.7382472974238567E-4</v>
      </c>
    </row>
    <row r="1464" spans="1:20">
      <c r="A1464" s="10">
        <v>1458</v>
      </c>
      <c r="B1464" s="10">
        <v>2.253711067173695E-5</v>
      </c>
      <c r="C1464" s="10">
        <v>1.0156417427890081E-4</v>
      </c>
      <c r="D1464" s="10">
        <v>8.2667134912019151E-5</v>
      </c>
      <c r="E1464" s="10">
        <v>4.521267303519771E-5</v>
      </c>
      <c r="F1464" s="10">
        <v>3.1263425389001118E-6</v>
      </c>
      <c r="G1464" s="10">
        <v>6.4289143075433046E-5</v>
      </c>
      <c r="H1464" s="10">
        <v>3.999036876482149E-5</v>
      </c>
      <c r="I1464" s="10">
        <v>4.5426382915033078E-5</v>
      </c>
      <c r="J1464" s="10">
        <v>7.8353141277050199E-5</v>
      </c>
      <c r="K1464">
        <v>3.4566575744486653E-5</v>
      </c>
      <c r="L1464">
        <v>7.2863577197466238E-5</v>
      </c>
      <c r="M1464">
        <v>5.6869773441398317E-5</v>
      </c>
      <c r="N1464">
        <v>1.1742647512381701E-5</v>
      </c>
      <c r="O1464">
        <v>1.4542085879471039E-4</v>
      </c>
      <c r="P1464">
        <v>6.3057854783511154E-6</v>
      </c>
      <c r="Q1464">
        <v>4.585923263390904E-5</v>
      </c>
      <c r="R1464">
        <v>6.3650467255455164E-6</v>
      </c>
      <c r="S1464">
        <v>3.055502096206195E-4</v>
      </c>
      <c r="T1464">
        <v>5.7974638000112683E-4</v>
      </c>
    </row>
    <row r="1465" spans="1:20">
      <c r="A1465" s="10">
        <v>1459</v>
      </c>
      <c r="B1465" s="10">
        <v>1.986604712270036E-5</v>
      </c>
      <c r="C1465" s="10">
        <v>9.8337610753317133E-5</v>
      </c>
      <c r="D1465" s="10">
        <v>6.9739162444065067E-5</v>
      </c>
      <c r="E1465" s="10">
        <v>3.3474192914143649E-5</v>
      </c>
      <c r="F1465" s="10">
        <v>0</v>
      </c>
      <c r="G1465" s="10">
        <v>6.6378543082767783E-5</v>
      </c>
      <c r="H1465" s="10">
        <v>3.8425609038181343E-5</v>
      </c>
      <c r="I1465" s="10">
        <v>4.6502833905989932E-5</v>
      </c>
      <c r="J1465" s="10">
        <v>9.0695027472727203E-5</v>
      </c>
      <c r="K1465">
        <v>2.567669828494811E-5</v>
      </c>
      <c r="L1465">
        <v>4.2798285751234197E-5</v>
      </c>
      <c r="M1465">
        <v>5.6363678819269603E-5</v>
      </c>
      <c r="N1465">
        <v>1.180928802246279E-5</v>
      </c>
      <c r="O1465">
        <v>1.269169043203832E-4</v>
      </c>
      <c r="P1465">
        <v>7.4121216563916218E-6</v>
      </c>
      <c r="Q1465">
        <v>4.2255907350146658E-5</v>
      </c>
      <c r="R1465">
        <v>5.8774997458685758E-6</v>
      </c>
      <c r="S1465">
        <v>2.8081233308541067E-4</v>
      </c>
      <c r="T1465">
        <v>5.8869422209691167E-4</v>
      </c>
    </row>
    <row r="1466" spans="1:20">
      <c r="A1466" s="10">
        <v>1460</v>
      </c>
      <c r="B1466" s="10">
        <v>1.573239944205673E-5</v>
      </c>
      <c r="C1466" s="10">
        <v>6.5853204976760372E-5</v>
      </c>
      <c r="D1466" s="10">
        <v>3.9408770394287141E-5</v>
      </c>
      <c r="E1466" s="10">
        <v>1.023986362783683E-5</v>
      </c>
      <c r="F1466" s="10">
        <v>0</v>
      </c>
      <c r="G1466" s="10">
        <v>5.8806390575540442E-5</v>
      </c>
      <c r="H1466" s="10">
        <v>3.7397876233250238E-5</v>
      </c>
      <c r="I1466" s="10">
        <v>3.4322380779455107E-5</v>
      </c>
      <c r="J1466" s="10">
        <v>7.7336971688284122E-5</v>
      </c>
      <c r="K1466">
        <v>1.164168615557659E-5</v>
      </c>
      <c r="L1466">
        <v>2.963991472126771E-5</v>
      </c>
      <c r="M1466">
        <v>4.5527616694485598E-5</v>
      </c>
      <c r="N1466">
        <v>4.7812821232991321E-6</v>
      </c>
      <c r="O1466">
        <v>6.1850461475070707E-5</v>
      </c>
      <c r="P1466">
        <v>7.4864240984239086E-6</v>
      </c>
      <c r="Q1466">
        <v>2.0211449125109252E-5</v>
      </c>
      <c r="R1466">
        <v>6.03444084314487E-6</v>
      </c>
      <c r="S1466">
        <v>2.7028754376885017E-4</v>
      </c>
      <c r="T1466">
        <v>5.7322391673270384E-4</v>
      </c>
    </row>
    <row r="1467" spans="1:20">
      <c r="A1467" s="10">
        <v>1461</v>
      </c>
      <c r="B1467" s="10">
        <v>3.7676508451406179E-6</v>
      </c>
      <c r="C1467" s="10">
        <v>2.4387001497584451E-5</v>
      </c>
      <c r="D1467" s="10">
        <v>1.579774731213481E-5</v>
      </c>
      <c r="E1467" s="10">
        <v>9.7162794587100375E-7</v>
      </c>
      <c r="F1467" s="10">
        <v>0</v>
      </c>
      <c r="G1467" s="10">
        <v>3.5285032599726187E-5</v>
      </c>
      <c r="H1467" s="10">
        <v>2.4136953232903331E-5</v>
      </c>
      <c r="I1467" s="10">
        <v>2.2473839044867842E-5</v>
      </c>
      <c r="J1467" s="10">
        <v>4.7503863397171923E-5</v>
      </c>
      <c r="K1467">
        <v>7.4619071492725143E-6</v>
      </c>
      <c r="L1467">
        <v>9.8028201958988155E-6</v>
      </c>
      <c r="M1467">
        <v>2.388187677564063E-5</v>
      </c>
      <c r="N1467">
        <v>8.3503968105077793E-7</v>
      </c>
      <c r="O1467">
        <v>9.7530445869748996E-6</v>
      </c>
      <c r="P1467">
        <v>7.4954853718424819E-6</v>
      </c>
      <c r="Q1467">
        <v>1.6350296954307679E-5</v>
      </c>
      <c r="R1467">
        <v>5.4690076699792152E-6</v>
      </c>
      <c r="S1467">
        <v>2.7304796769701307E-4</v>
      </c>
      <c r="T1467">
        <v>5.9565951967191055E-4</v>
      </c>
    </row>
    <row r="1468" spans="1:20">
      <c r="A1468" s="10">
        <v>1462</v>
      </c>
      <c r="B1468" s="10">
        <v>3.1105527568084629E-7</v>
      </c>
      <c r="C1468" s="10">
        <v>1.252808928234275E-5</v>
      </c>
      <c r="D1468" s="10">
        <v>5.7232856640951519E-6</v>
      </c>
      <c r="E1468" s="10">
        <v>0</v>
      </c>
      <c r="F1468" s="10">
        <v>0</v>
      </c>
      <c r="G1468" s="10">
        <v>1.038538282951893E-5</v>
      </c>
      <c r="H1468" s="10">
        <v>1.291500396082876E-5</v>
      </c>
      <c r="I1468" s="10">
        <v>9.7575402673891454E-6</v>
      </c>
      <c r="J1468" s="10">
        <v>1.8014969325487499E-5</v>
      </c>
      <c r="K1468">
        <v>4.8746472950909976E-6</v>
      </c>
      <c r="L1468">
        <v>0</v>
      </c>
      <c r="M1468">
        <v>1.0327792511406419E-5</v>
      </c>
      <c r="N1468">
        <v>8.052693216029618E-10</v>
      </c>
      <c r="O1468">
        <v>3.338072725308037E-6</v>
      </c>
      <c r="P1468">
        <v>6.6582237079664601E-6</v>
      </c>
      <c r="Q1468">
        <v>0</v>
      </c>
      <c r="R1468">
        <v>2.315715977895952E-6</v>
      </c>
      <c r="S1468">
        <v>2.5596669526153822E-4</v>
      </c>
      <c r="T1468">
        <v>5.5948555026404936E-4</v>
      </c>
    </row>
    <row r="1469" spans="1:20">
      <c r="A1469" s="10">
        <v>1463</v>
      </c>
      <c r="B1469" s="10">
        <v>1.4514264453470339E-7</v>
      </c>
      <c r="C1469" s="10">
        <v>6.3001162322194498E-6</v>
      </c>
      <c r="D1469" s="10">
        <v>1.5328998840546649E-6</v>
      </c>
      <c r="E1469" s="10">
        <v>0</v>
      </c>
      <c r="F1469" s="10">
        <v>0</v>
      </c>
      <c r="G1469" s="10">
        <v>1.6780381537658879E-6</v>
      </c>
      <c r="H1469" s="10">
        <v>5.4801741164233142E-6</v>
      </c>
      <c r="I1469" s="10">
        <v>2.4290737313397659E-6</v>
      </c>
      <c r="J1469" s="10">
        <v>3.608793431850771E-6</v>
      </c>
      <c r="K1469">
        <v>1.547538290131753E-6</v>
      </c>
      <c r="L1469">
        <v>0</v>
      </c>
      <c r="M1469">
        <v>2.692287434826262E-6</v>
      </c>
      <c r="N1469">
        <v>1.3063257883781379E-9</v>
      </c>
      <c r="O1469">
        <v>8.3203896827572547E-7</v>
      </c>
      <c r="P1469">
        <v>4.7481072713315532E-7</v>
      </c>
      <c r="Q1469">
        <v>0</v>
      </c>
      <c r="R1469">
        <v>4.0070067389692032E-8</v>
      </c>
      <c r="S1469">
        <v>2.6268832460164159E-4</v>
      </c>
      <c r="T1469">
        <v>5.6013643283383434E-4</v>
      </c>
    </row>
    <row r="1470" spans="1:20">
      <c r="A1470" s="10">
        <v>1464</v>
      </c>
      <c r="B1470" s="10">
        <v>0</v>
      </c>
      <c r="C1470" s="10">
        <v>1.7284231048096261E-6</v>
      </c>
      <c r="D1470" s="10">
        <v>5.9050069809639234E-7</v>
      </c>
      <c r="E1470" s="10">
        <v>0</v>
      </c>
      <c r="F1470" s="10">
        <v>0</v>
      </c>
      <c r="G1470" s="10">
        <v>1.338647319293259E-7</v>
      </c>
      <c r="H1470" s="10">
        <v>5.5121014823868656E-7</v>
      </c>
      <c r="I1470" s="10">
        <v>7.2520616092116724E-7</v>
      </c>
      <c r="J1470" s="10">
        <v>5.5297482195869992E-7</v>
      </c>
      <c r="K1470">
        <v>1.376463536330657E-8</v>
      </c>
      <c r="L1470">
        <v>0</v>
      </c>
      <c r="M1470">
        <v>3.0392451972469827E-7</v>
      </c>
      <c r="N1470">
        <v>7.5158470016276428E-10</v>
      </c>
      <c r="O1470">
        <v>1.3687275888934911E-7</v>
      </c>
      <c r="P1470">
        <v>0</v>
      </c>
      <c r="Q1470">
        <v>0</v>
      </c>
      <c r="R1470">
        <v>0</v>
      </c>
      <c r="S1470">
        <v>2.6598912954746331E-4</v>
      </c>
      <c r="T1470">
        <v>4.9938513227156445E-4</v>
      </c>
    </row>
    <row r="1471" spans="1:20">
      <c r="A1471" s="10">
        <v>1465</v>
      </c>
      <c r="B1471" s="10">
        <v>0</v>
      </c>
      <c r="C1471" s="10">
        <v>2.2774681089119339E-8</v>
      </c>
      <c r="D1471" s="10">
        <v>3.3466265335244771E-7</v>
      </c>
      <c r="E1471" s="10">
        <v>0</v>
      </c>
      <c r="F1471" s="10">
        <v>0</v>
      </c>
      <c r="G1471" s="10">
        <v>2.20446992863539E-8</v>
      </c>
      <c r="H1471" s="10">
        <v>7.2101714533882869E-8</v>
      </c>
      <c r="I1471" s="10">
        <v>1.2174403482279491E-7</v>
      </c>
      <c r="J1471" s="10">
        <v>1.272506621740808E-8</v>
      </c>
      <c r="K1471">
        <v>1.868057656448749E-8</v>
      </c>
      <c r="L1471">
        <v>0</v>
      </c>
      <c r="M1471">
        <v>9.1521908986535238E-8</v>
      </c>
      <c r="N1471">
        <v>1.4047475943518329E-9</v>
      </c>
      <c r="O1471">
        <v>1.9871845116456731E-8</v>
      </c>
      <c r="P1471">
        <v>0</v>
      </c>
      <c r="Q1471">
        <v>0</v>
      </c>
      <c r="R1471">
        <v>0</v>
      </c>
      <c r="S1471">
        <v>2.6640562968440531E-4</v>
      </c>
      <c r="T1471">
        <v>4.8230636976773222E-4</v>
      </c>
    </row>
    <row r="1472" spans="1:20">
      <c r="A1472" s="10">
        <v>1466</v>
      </c>
      <c r="B1472" s="10">
        <v>0</v>
      </c>
      <c r="C1472" s="10">
        <v>0</v>
      </c>
      <c r="D1472" s="10">
        <v>6.7546810725399018E-8</v>
      </c>
      <c r="E1472" s="10">
        <v>0</v>
      </c>
      <c r="F1472" s="10">
        <v>0</v>
      </c>
      <c r="G1472" s="10">
        <v>0</v>
      </c>
      <c r="H1472" s="10">
        <v>0</v>
      </c>
      <c r="I1472" s="10">
        <v>4.6224597939362104E-9</v>
      </c>
      <c r="J1472" s="10">
        <v>1.609249577753329E-7</v>
      </c>
      <c r="K1472">
        <v>9.3402882822437431E-9</v>
      </c>
      <c r="L1472">
        <v>0</v>
      </c>
      <c r="M1472">
        <v>1.464350543784564E-8</v>
      </c>
      <c r="N1472">
        <v>7.6947957397616349E-10</v>
      </c>
      <c r="O1472">
        <v>3.6872930601037789E-9</v>
      </c>
      <c r="P1472">
        <v>0</v>
      </c>
      <c r="Q1472">
        <v>0</v>
      </c>
      <c r="R1472">
        <v>0</v>
      </c>
      <c r="S1472">
        <v>2.6872393264876199E-4</v>
      </c>
      <c r="T1472">
        <v>4.3244073544632832E-4</v>
      </c>
    </row>
    <row r="1473" spans="1:20">
      <c r="A1473" s="10">
        <v>1467</v>
      </c>
      <c r="B1473" s="10">
        <v>0</v>
      </c>
      <c r="C1473" s="10">
        <v>5.3213918313999993E-7</v>
      </c>
      <c r="D1473" s="10">
        <v>9.5981258579607837E-11</v>
      </c>
      <c r="E1473" s="10">
        <v>0</v>
      </c>
      <c r="F1473" s="10">
        <v>0</v>
      </c>
      <c r="G1473" s="10">
        <v>0</v>
      </c>
      <c r="H1473" s="10">
        <v>0</v>
      </c>
      <c r="I1473" s="10">
        <v>0</v>
      </c>
      <c r="J1473" s="10">
        <v>2.173629829432817E-7</v>
      </c>
      <c r="K1473">
        <v>0</v>
      </c>
      <c r="L1473">
        <v>0</v>
      </c>
      <c r="M1473">
        <v>0</v>
      </c>
      <c r="N1473">
        <v>7.8737444778956259E-10</v>
      </c>
      <c r="O1473">
        <v>1.289263307728594E-11</v>
      </c>
      <c r="P1473">
        <v>0</v>
      </c>
      <c r="Q1473">
        <v>0</v>
      </c>
      <c r="R1473">
        <v>0</v>
      </c>
      <c r="S1473">
        <v>2.5773763335463758E-4</v>
      </c>
      <c r="T1473">
        <v>3.7857470909469069E-4</v>
      </c>
    </row>
    <row r="1474" spans="1:20">
      <c r="A1474" s="10">
        <v>1468</v>
      </c>
      <c r="B1474" s="10">
        <v>0</v>
      </c>
      <c r="C1474" s="10">
        <v>5.7812651995456788E-7</v>
      </c>
      <c r="D1474" s="10">
        <v>9.5981258579607837E-11</v>
      </c>
      <c r="E1474" s="10">
        <v>0</v>
      </c>
      <c r="F1474" s="10">
        <v>0</v>
      </c>
      <c r="G1474" s="10">
        <v>0</v>
      </c>
      <c r="H1474" s="10">
        <v>0</v>
      </c>
      <c r="I1474" s="10">
        <v>0</v>
      </c>
      <c r="J1474" s="10">
        <v>2.0284698148046059E-7</v>
      </c>
      <c r="K1474">
        <v>0</v>
      </c>
      <c r="L1474">
        <v>0</v>
      </c>
      <c r="M1474">
        <v>6.4603700461083713E-10</v>
      </c>
      <c r="N1474">
        <v>7.6947957397616349E-10</v>
      </c>
      <c r="O1474">
        <v>1.0743860897738281E-11</v>
      </c>
      <c r="P1474">
        <v>0</v>
      </c>
      <c r="Q1474">
        <v>0</v>
      </c>
      <c r="R1474">
        <v>0</v>
      </c>
      <c r="S1474">
        <v>2.2121961046395289E-4</v>
      </c>
      <c r="T1474">
        <v>3.4900193448208822E-4</v>
      </c>
    </row>
    <row r="1475" spans="1:20">
      <c r="A1475" s="10">
        <v>1469</v>
      </c>
      <c r="B1475" s="10">
        <v>0</v>
      </c>
      <c r="C1475" s="10">
        <v>5.7900246922722637E-7</v>
      </c>
      <c r="D1475" s="10">
        <v>4.7990629289803918E-11</v>
      </c>
      <c r="E1475" s="10">
        <v>0</v>
      </c>
      <c r="F1475" s="10">
        <v>0</v>
      </c>
      <c r="G1475" s="10">
        <v>0</v>
      </c>
      <c r="H1475" s="10">
        <v>0</v>
      </c>
      <c r="I1475" s="10">
        <v>0</v>
      </c>
      <c r="J1475" s="10">
        <v>1.6243311377147011E-7</v>
      </c>
      <c r="K1475">
        <v>9.3402882822437431E-9</v>
      </c>
      <c r="L1475">
        <v>1.154816682406195E-9</v>
      </c>
      <c r="M1475">
        <v>0</v>
      </c>
      <c r="N1475">
        <v>7.8737444778956259E-10</v>
      </c>
      <c r="O1475">
        <v>2.578526615457188E-11</v>
      </c>
      <c r="P1475">
        <v>0</v>
      </c>
      <c r="Q1475">
        <v>0</v>
      </c>
      <c r="R1475">
        <v>0</v>
      </c>
      <c r="S1475">
        <v>1.9159078563372089E-4</v>
      </c>
      <c r="T1475">
        <v>3.5010282702742363E-4</v>
      </c>
    </row>
    <row r="1476" spans="1:20">
      <c r="A1476" s="10">
        <v>1470</v>
      </c>
      <c r="B1476" s="10">
        <v>6.8071158501539754E-8</v>
      </c>
      <c r="C1476" s="10">
        <v>4.9199004822770058E-7</v>
      </c>
      <c r="D1476" s="10">
        <v>2.8914354147106862E-9</v>
      </c>
      <c r="E1476" s="10">
        <v>6.2566951059875227E-9</v>
      </c>
      <c r="F1476" s="10">
        <v>0</v>
      </c>
      <c r="G1476" s="10">
        <v>4.050240025240246E-8</v>
      </c>
      <c r="H1476" s="10">
        <v>4.5881393886143238E-9</v>
      </c>
      <c r="I1476" s="10">
        <v>3.3957745261203878E-8</v>
      </c>
      <c r="J1476" s="10">
        <v>1.4560774843956391E-8</v>
      </c>
      <c r="K1476">
        <v>2.7430951902589521E-8</v>
      </c>
      <c r="L1476">
        <v>4.0418583884216821E-10</v>
      </c>
      <c r="M1476">
        <v>6.0844124003695636E-9</v>
      </c>
      <c r="N1476">
        <v>2.9759175151682791E-8</v>
      </c>
      <c r="O1476">
        <v>3.5062858636291331E-8</v>
      </c>
      <c r="P1476">
        <v>0</v>
      </c>
      <c r="Q1476">
        <v>5.1876637231226547E-9</v>
      </c>
      <c r="R1476">
        <v>9.0074172319745202E-8</v>
      </c>
      <c r="S1476">
        <v>1.7956721536388021E-4</v>
      </c>
      <c r="T1476">
        <v>2.721792088702123E-4</v>
      </c>
    </row>
    <row r="1477" spans="1:20">
      <c r="A1477" s="10">
        <v>1471</v>
      </c>
      <c r="B1477" s="10">
        <v>4.1453610876763722E-5</v>
      </c>
      <c r="C1477" s="10">
        <v>2.1389270959990029E-5</v>
      </c>
      <c r="D1477" s="10">
        <v>2.4266801234091571E-5</v>
      </c>
      <c r="E1477" s="10">
        <v>2.326173683122882E-5</v>
      </c>
      <c r="F1477" s="10">
        <v>2.1962173307974031E-5</v>
      </c>
      <c r="G1477" s="10">
        <v>2.856720972438229E-5</v>
      </c>
      <c r="H1477" s="10">
        <v>2.082446244798282E-5</v>
      </c>
      <c r="I1477" s="10">
        <v>2.823620031302609E-5</v>
      </c>
      <c r="J1477" s="10">
        <v>2.5237878330309789E-5</v>
      </c>
      <c r="K1477">
        <v>1.7900773101597159E-5</v>
      </c>
      <c r="L1477">
        <v>1.7219933478031739E-5</v>
      </c>
      <c r="M1477">
        <v>2.5000098637827061E-5</v>
      </c>
      <c r="N1477">
        <v>7.6956837728746249E-6</v>
      </c>
      <c r="O1477">
        <v>1.672316570824707E-5</v>
      </c>
      <c r="P1477">
        <v>1.7584760259751099E-5</v>
      </c>
      <c r="Q1477">
        <v>2.1671491141663509E-5</v>
      </c>
      <c r="R1477">
        <v>3.981748683295853E-5</v>
      </c>
      <c r="S1477">
        <v>1.7188756260953889E-4</v>
      </c>
      <c r="T1477">
        <v>1.8676884943208831E-4</v>
      </c>
    </row>
    <row r="1478" spans="1:20">
      <c r="A1478" s="10">
        <v>1472</v>
      </c>
      <c r="B1478" s="10">
        <v>1.9945178917226859E-4</v>
      </c>
      <c r="C1478" s="10">
        <v>1.3390089500808739E-4</v>
      </c>
      <c r="D1478" s="10">
        <v>1.4482383911634751E-4</v>
      </c>
      <c r="E1478" s="10">
        <v>1.4576073071808149E-4</v>
      </c>
      <c r="F1478" s="10">
        <v>1.7052425479196671E-4</v>
      </c>
      <c r="G1478" s="10">
        <v>1.6331144655944149E-4</v>
      </c>
      <c r="H1478" s="10">
        <v>1.420141114713801E-4</v>
      </c>
      <c r="I1478" s="10">
        <v>1.6843643291589679E-4</v>
      </c>
      <c r="J1478" s="10">
        <v>1.4026109860563611E-4</v>
      </c>
      <c r="K1478">
        <v>1.4694746186393599E-4</v>
      </c>
      <c r="L1478">
        <v>1.2617708955597561E-4</v>
      </c>
      <c r="M1478">
        <v>1.732282359007698E-4</v>
      </c>
      <c r="N1478">
        <v>9.6787992810235858E-5</v>
      </c>
      <c r="O1478">
        <v>1.099293023812288E-4</v>
      </c>
      <c r="P1478">
        <v>1.48653996166504E-4</v>
      </c>
      <c r="Q1478">
        <v>1.3754060610610681E-4</v>
      </c>
      <c r="R1478">
        <v>2.1026468728557249E-4</v>
      </c>
      <c r="S1478">
        <v>1.6542318323610239E-4</v>
      </c>
      <c r="T1478">
        <v>1.1090718852254121E-4</v>
      </c>
    </row>
    <row r="1479" spans="1:20">
      <c r="A1479" s="10">
        <v>1473</v>
      </c>
      <c r="B1479" s="10">
        <v>3.5972293342521379E-4</v>
      </c>
      <c r="C1479" s="10">
        <v>2.896449538006514E-4</v>
      </c>
      <c r="D1479" s="10">
        <v>2.7736188337233947E-4</v>
      </c>
      <c r="E1479" s="10">
        <v>2.8782207544197008E-4</v>
      </c>
      <c r="F1479" s="10">
        <v>3.5298922712202069E-4</v>
      </c>
      <c r="G1479" s="10">
        <v>3.3266615766543709E-4</v>
      </c>
      <c r="H1479" s="10">
        <v>2.8527760955333219E-4</v>
      </c>
      <c r="I1479" s="10">
        <v>3.3882760296234118E-4</v>
      </c>
      <c r="J1479" s="10">
        <v>2.7693525201116852E-4</v>
      </c>
      <c r="K1479">
        <v>3.4938556412282909E-4</v>
      </c>
      <c r="L1479">
        <v>2.6441963163368861E-4</v>
      </c>
      <c r="M1479">
        <v>3.5668434123107867E-4</v>
      </c>
      <c r="N1479">
        <v>3.3273361747407132E-4</v>
      </c>
      <c r="O1479">
        <v>2.6236658108557461E-4</v>
      </c>
      <c r="P1479">
        <v>3.1599723120974871E-4</v>
      </c>
      <c r="Q1479">
        <v>2.863531754563634E-4</v>
      </c>
      <c r="R1479">
        <v>3.9076157194526398E-4</v>
      </c>
      <c r="S1479">
        <v>1.7941509036800709E-4</v>
      </c>
      <c r="T1479">
        <v>9.1096100080519484E-5</v>
      </c>
    </row>
    <row r="1480" spans="1:20">
      <c r="A1480" s="10">
        <v>1474</v>
      </c>
      <c r="B1480" s="10">
        <v>4.7212871011900759E-4</v>
      </c>
      <c r="C1480" s="10">
        <v>3.8805079443268909E-4</v>
      </c>
      <c r="D1480" s="10">
        <v>3.648870742942764E-4</v>
      </c>
      <c r="E1480" s="10">
        <v>3.9309217823437588E-4</v>
      </c>
      <c r="F1480" s="10">
        <v>4.8660642743284508E-4</v>
      </c>
      <c r="G1480" s="10">
        <v>4.3973387774551021E-4</v>
      </c>
      <c r="H1480" s="10">
        <v>3.9157414978679262E-4</v>
      </c>
      <c r="I1480" s="10">
        <v>4.5462227057245822E-4</v>
      </c>
      <c r="J1480" s="10">
        <v>3.4012738767500908E-4</v>
      </c>
      <c r="K1480">
        <v>4.8833383104390955E-4</v>
      </c>
      <c r="L1480">
        <v>3.4618105693388598E-4</v>
      </c>
      <c r="M1480">
        <v>4.563551097571621E-4</v>
      </c>
      <c r="N1480">
        <v>4.9760108519534781E-4</v>
      </c>
      <c r="O1480">
        <v>3.6256339886923537E-4</v>
      </c>
      <c r="P1480">
        <v>4.2459455434481097E-4</v>
      </c>
      <c r="Q1480">
        <v>4.1411223410597349E-4</v>
      </c>
      <c r="R1480">
        <v>5.1375240026648144E-4</v>
      </c>
      <c r="S1480">
        <v>1.6972249950517E-4</v>
      </c>
      <c r="T1480">
        <v>7.7064453924999645E-5</v>
      </c>
    </row>
    <row r="1481" spans="1:20">
      <c r="A1481" s="10">
        <v>1475</v>
      </c>
      <c r="B1481" s="10">
        <v>5.39469976674377E-4</v>
      </c>
      <c r="C1481" s="10">
        <v>4.5030497787338503E-4</v>
      </c>
      <c r="D1481" s="10">
        <v>3.8505568814555332E-4</v>
      </c>
      <c r="E1481" s="10">
        <v>4.5855519704143512E-4</v>
      </c>
      <c r="F1481" s="10">
        <v>5.6628779800889872E-4</v>
      </c>
      <c r="G1481" s="10">
        <v>5.0957013096440543E-4</v>
      </c>
      <c r="H1481" s="10">
        <v>4.0484094443872759E-4</v>
      </c>
      <c r="I1481" s="10">
        <v>5.3130009443573274E-4</v>
      </c>
      <c r="J1481" s="10">
        <v>3.6896771104302339E-4</v>
      </c>
      <c r="K1481">
        <v>5.7031335694936777E-4</v>
      </c>
      <c r="L1481">
        <v>3.190251095908484E-4</v>
      </c>
      <c r="M1481">
        <v>5.1428985725518906E-4</v>
      </c>
      <c r="N1481">
        <v>5.2607501248314547E-4</v>
      </c>
      <c r="O1481">
        <v>4.2900790276399981E-4</v>
      </c>
      <c r="P1481">
        <v>4.34366412824867E-4</v>
      </c>
      <c r="Q1481">
        <v>5.1394755147985685E-4</v>
      </c>
      <c r="R1481">
        <v>5.8334370023542938E-4</v>
      </c>
      <c r="S1481">
        <v>1.6946720765015339E-4</v>
      </c>
      <c r="T1481">
        <v>6.896746596369564E-5</v>
      </c>
    </row>
    <row r="1482" spans="1:20">
      <c r="A1482" s="10">
        <v>1476</v>
      </c>
      <c r="B1482" s="10">
        <v>5.6732984148643694E-4</v>
      </c>
      <c r="C1482" s="10">
        <v>4.9625760300815063E-4</v>
      </c>
      <c r="D1482" s="10">
        <v>3.9410280239472891E-4</v>
      </c>
      <c r="E1482" s="10">
        <v>4.8050556968279328E-4</v>
      </c>
      <c r="F1482" s="10">
        <v>6.2843479663631343E-4</v>
      </c>
      <c r="G1482" s="10">
        <v>5.5649410098431102E-4</v>
      </c>
      <c r="H1482" s="10">
        <v>3.2819786995193158E-4</v>
      </c>
      <c r="I1482" s="10">
        <v>5.8006523094629057E-4</v>
      </c>
      <c r="J1482" s="10">
        <v>3.8952757932204587E-4</v>
      </c>
      <c r="K1482">
        <v>5.8408123683386715E-4</v>
      </c>
      <c r="L1482">
        <v>3.915000043634338E-4</v>
      </c>
      <c r="M1482">
        <v>5.2435844805578859E-4</v>
      </c>
      <c r="N1482">
        <v>6.5953596336467682E-4</v>
      </c>
      <c r="O1482">
        <v>4.7763118398641341E-4</v>
      </c>
      <c r="P1482">
        <v>3.2659724477389509E-4</v>
      </c>
      <c r="Q1482">
        <v>5.5072222521678935E-4</v>
      </c>
      <c r="R1482">
        <v>6.0877683984212347E-4</v>
      </c>
      <c r="S1482">
        <v>1.662611093585062E-4</v>
      </c>
      <c r="T1482">
        <v>5.3969435774837152E-5</v>
      </c>
    </row>
    <row r="1483" spans="1:20">
      <c r="A1483" s="10">
        <v>1477</v>
      </c>
      <c r="B1483" s="10">
        <v>5.5132460107144702E-4</v>
      </c>
      <c r="C1483" s="10">
        <v>4.8023827993761732E-4</v>
      </c>
      <c r="D1483" s="10">
        <v>3.7958110851880683E-4</v>
      </c>
      <c r="E1483" s="10">
        <v>4.8075379025959008E-4</v>
      </c>
      <c r="F1483" s="10">
        <v>6.0117703418702251E-4</v>
      </c>
      <c r="G1483" s="10">
        <v>5.7550101798251128E-4</v>
      </c>
      <c r="H1483" s="10">
        <v>3.1392130749861153E-4</v>
      </c>
      <c r="I1483" s="10">
        <v>5.7985199254244031E-4</v>
      </c>
      <c r="J1483" s="10">
        <v>3.8549923692226661E-4</v>
      </c>
      <c r="K1483">
        <v>5.459431069081926E-4</v>
      </c>
      <c r="L1483">
        <v>4.1589980847140659E-4</v>
      </c>
      <c r="M1483">
        <v>5.3146497803299329E-4</v>
      </c>
      <c r="N1483">
        <v>6.5490323777319889E-4</v>
      </c>
      <c r="O1483">
        <v>5.2828592785719752E-4</v>
      </c>
      <c r="P1483">
        <v>3.121137053416502E-4</v>
      </c>
      <c r="Q1483">
        <v>5.5694659165834092E-4</v>
      </c>
      <c r="R1483">
        <v>5.8076940710390936E-4</v>
      </c>
      <c r="S1483">
        <v>1.6471847318563499E-4</v>
      </c>
      <c r="T1483">
        <v>5.2033261707946853E-5</v>
      </c>
    </row>
    <row r="1484" spans="1:20">
      <c r="A1484" s="10">
        <v>1478</v>
      </c>
      <c r="B1484" s="10">
        <v>4.9453266415931685E-4</v>
      </c>
      <c r="C1484" s="10">
        <v>4.3528119523983291E-4</v>
      </c>
      <c r="D1484" s="10">
        <v>3.4754744925111252E-4</v>
      </c>
      <c r="E1484" s="10">
        <v>4.54028432127142E-4</v>
      </c>
      <c r="F1484" s="10">
        <v>5.3629931198834082E-4</v>
      </c>
      <c r="G1484" s="10">
        <v>5.3579591806583585E-4</v>
      </c>
      <c r="H1484" s="10">
        <v>2.9288816596977112E-4</v>
      </c>
      <c r="I1484" s="10">
        <v>5.3792662167332999E-4</v>
      </c>
      <c r="J1484" s="10">
        <v>3.1875146207771099E-4</v>
      </c>
      <c r="K1484">
        <v>5.4841967205637645E-4</v>
      </c>
      <c r="L1484">
        <v>2.8180691248420951E-4</v>
      </c>
      <c r="M1484">
        <v>5.4514580757934327E-4</v>
      </c>
      <c r="N1484">
        <v>5.1501668284026196E-4</v>
      </c>
      <c r="O1484">
        <v>4.8964509789999858E-4</v>
      </c>
      <c r="P1484">
        <v>2.4273022089100121E-4</v>
      </c>
      <c r="Q1484">
        <v>4.2192042022051301E-4</v>
      </c>
      <c r="R1484">
        <v>5.1127413616451818E-4</v>
      </c>
      <c r="S1484">
        <v>1.7262372205125429E-4</v>
      </c>
      <c r="T1484">
        <v>6.5590751924653252E-5</v>
      </c>
    </row>
    <row r="1485" spans="1:20">
      <c r="A1485" s="10">
        <v>1479</v>
      </c>
      <c r="B1485" s="10">
        <v>3.8237426666022639E-4</v>
      </c>
      <c r="C1485" s="10">
        <v>3.4680690906878711E-4</v>
      </c>
      <c r="D1485" s="10">
        <v>2.8736870342816091E-4</v>
      </c>
      <c r="E1485" s="10">
        <v>3.6516768538052101E-4</v>
      </c>
      <c r="F1485" s="10">
        <v>4.1682700795331199E-4</v>
      </c>
      <c r="G1485" s="10">
        <v>4.2374091809413878E-4</v>
      </c>
      <c r="H1485" s="10">
        <v>2.2845648072361189E-4</v>
      </c>
      <c r="I1485" s="10">
        <v>4.3121824960970051E-4</v>
      </c>
      <c r="J1485" s="10">
        <v>2.2692131628150361E-4</v>
      </c>
      <c r="K1485">
        <v>3.9770462056600242E-4</v>
      </c>
      <c r="L1485">
        <v>2.4067313619337001E-4</v>
      </c>
      <c r="M1485">
        <v>4.4429244050083762E-4</v>
      </c>
      <c r="N1485">
        <v>3.5221079853037652E-4</v>
      </c>
      <c r="O1485">
        <v>4.1997729848308979E-4</v>
      </c>
      <c r="P1485">
        <v>1.4296972343193269E-4</v>
      </c>
      <c r="Q1485">
        <v>3.90208646894162E-4</v>
      </c>
      <c r="R1485">
        <v>4.0029428271692532E-4</v>
      </c>
      <c r="S1485">
        <v>1.8712739591202079E-4</v>
      </c>
      <c r="T1485">
        <v>7.3647394388613613E-5</v>
      </c>
    </row>
    <row r="1486" spans="1:20">
      <c r="A1486" s="10">
        <v>1480</v>
      </c>
      <c r="B1486" s="10">
        <v>2.3191452409762541E-4</v>
      </c>
      <c r="C1486" s="10">
        <v>2.6837650033396601E-4</v>
      </c>
      <c r="D1486" s="10">
        <v>2.220221880703412E-4</v>
      </c>
      <c r="E1486" s="10">
        <v>2.4586825495860371E-4</v>
      </c>
      <c r="F1486" s="10">
        <v>2.3653278648030459E-4</v>
      </c>
      <c r="G1486" s="10">
        <v>2.6791233732819118E-4</v>
      </c>
      <c r="H1486" s="10">
        <v>1.5028993768104949E-4</v>
      </c>
      <c r="I1486" s="10">
        <v>2.7603946040486241E-4</v>
      </c>
      <c r="J1486" s="10">
        <v>1.443841661626884E-4</v>
      </c>
      <c r="K1486">
        <v>2.772140168556419E-4</v>
      </c>
      <c r="L1486">
        <v>2.3423410933560949E-4</v>
      </c>
      <c r="M1486">
        <v>3.0415542591197682E-4</v>
      </c>
      <c r="N1486">
        <v>2.273225569504552E-4</v>
      </c>
      <c r="O1486">
        <v>3.3188627906597328E-4</v>
      </c>
      <c r="P1486">
        <v>1.245216956535943E-4</v>
      </c>
      <c r="Q1486">
        <v>3.0407662105986301E-4</v>
      </c>
      <c r="R1486">
        <v>2.4356063151868021E-4</v>
      </c>
      <c r="S1486">
        <v>1.9993006175680881E-4</v>
      </c>
      <c r="T1486">
        <v>6.4760333791450328E-5</v>
      </c>
    </row>
    <row r="1487" spans="1:20">
      <c r="A1487" s="10">
        <v>1481</v>
      </c>
      <c r="B1487" s="10">
        <v>8.5398606373744169E-5</v>
      </c>
      <c r="C1487" s="10">
        <v>1.5326073165521141E-4</v>
      </c>
      <c r="D1487" s="10">
        <v>1.2776614102377531E-4</v>
      </c>
      <c r="E1487" s="10">
        <v>9.9555899956196213E-5</v>
      </c>
      <c r="F1487" s="10">
        <v>9.0278454450937607E-5</v>
      </c>
      <c r="G1487" s="10">
        <v>1.0853643585984209E-4</v>
      </c>
      <c r="H1487" s="10">
        <v>7.4561684430851641E-5</v>
      </c>
      <c r="I1487" s="10">
        <v>1.1153915023077289E-4</v>
      </c>
      <c r="J1487" s="10">
        <v>8.7910597999599414E-5</v>
      </c>
      <c r="K1487">
        <v>1.3212260546177079E-4</v>
      </c>
      <c r="L1487">
        <v>1.5926522915007409E-4</v>
      </c>
      <c r="M1487">
        <v>1.3595637274643421E-4</v>
      </c>
      <c r="N1487">
        <v>8.6027058075257231E-5</v>
      </c>
      <c r="O1487">
        <v>2.0330695969010909E-4</v>
      </c>
      <c r="P1487">
        <v>6.6840030308422957E-5</v>
      </c>
      <c r="Q1487">
        <v>1.3165037708496159E-4</v>
      </c>
      <c r="R1487">
        <v>7.3511488228572881E-5</v>
      </c>
      <c r="S1487">
        <v>1.9880043746908939E-4</v>
      </c>
      <c r="T1487">
        <v>6.8452807118763806E-5</v>
      </c>
    </row>
    <row r="1488" spans="1:20">
      <c r="A1488" s="10">
        <v>1482</v>
      </c>
      <c r="B1488" s="10">
        <v>2.1573074215784429E-5</v>
      </c>
      <c r="C1488" s="10">
        <v>1.024123822380942E-4</v>
      </c>
      <c r="D1488" s="10">
        <v>7.9966837175526764E-5</v>
      </c>
      <c r="E1488" s="10">
        <v>4.5344960732089381E-5</v>
      </c>
      <c r="F1488" s="10">
        <v>3.5914914983098418E-6</v>
      </c>
      <c r="G1488" s="10">
        <v>6.4267482832672051E-5</v>
      </c>
      <c r="H1488" s="10">
        <v>3.9242370776184211E-5</v>
      </c>
      <c r="I1488" s="10">
        <v>4.4461282646956113E-5</v>
      </c>
      <c r="J1488" s="10">
        <v>7.6490963334522824E-5</v>
      </c>
      <c r="K1488">
        <v>3.6567412972779302E-5</v>
      </c>
      <c r="L1488">
        <v>5.5610096294810611E-5</v>
      </c>
      <c r="M1488">
        <v>5.7828886259358893E-5</v>
      </c>
      <c r="N1488">
        <v>1.5541908171704471E-5</v>
      </c>
      <c r="O1488">
        <v>1.448395458164504E-4</v>
      </c>
      <c r="P1488">
        <v>4.2943640048965761E-6</v>
      </c>
      <c r="Q1488">
        <v>4.6772417079090332E-5</v>
      </c>
      <c r="R1488">
        <v>5.7761141274419493E-6</v>
      </c>
      <c r="S1488">
        <v>1.9389040852697839E-4</v>
      </c>
      <c r="T1488">
        <v>1.0714740666034151E-4</v>
      </c>
    </row>
    <row r="1489" spans="1:20">
      <c r="A1489" s="10">
        <v>1483</v>
      </c>
      <c r="B1489" s="10">
        <v>1.9420975981026659E-5</v>
      </c>
      <c r="C1489" s="10">
        <v>9.5060842195170999E-5</v>
      </c>
      <c r="D1489" s="10">
        <v>6.4652014166989444E-5</v>
      </c>
      <c r="E1489" s="10">
        <v>3.2614219372847873E-5</v>
      </c>
      <c r="F1489" s="10">
        <v>0</v>
      </c>
      <c r="G1489" s="10">
        <v>6.6225643965084379E-5</v>
      </c>
      <c r="H1489" s="10">
        <v>3.5262357800812838E-5</v>
      </c>
      <c r="I1489" s="10">
        <v>4.6838798617369258E-5</v>
      </c>
      <c r="J1489" s="10">
        <v>8.5847361654343212E-5</v>
      </c>
      <c r="K1489">
        <v>2.7065697471341779E-5</v>
      </c>
      <c r="L1489">
        <v>4.1319773952749547E-5</v>
      </c>
      <c r="M1489">
        <v>5.7910730175106901E-5</v>
      </c>
      <c r="N1489">
        <v>1.7371981126853179E-5</v>
      </c>
      <c r="O1489">
        <v>1.2761432700915469E-4</v>
      </c>
      <c r="P1489">
        <v>7.4175584204427656E-6</v>
      </c>
      <c r="Q1489">
        <v>4.2343319483881283E-5</v>
      </c>
      <c r="R1489">
        <v>5.866369171593662E-6</v>
      </c>
      <c r="S1489">
        <v>2.2236804712309801E-4</v>
      </c>
      <c r="T1489">
        <v>6.6252669392339331E-5</v>
      </c>
    </row>
    <row r="1490" spans="1:20">
      <c r="A1490" s="10">
        <v>1484</v>
      </c>
      <c r="B1490" s="10">
        <v>1.565399274259855E-5</v>
      </c>
      <c r="C1490" s="10">
        <v>5.7291328595960938E-5</v>
      </c>
      <c r="D1490" s="10">
        <v>3.6175431740029908E-5</v>
      </c>
      <c r="E1490" s="10">
        <v>1.0088276786849849E-5</v>
      </c>
      <c r="F1490" s="10">
        <v>0</v>
      </c>
      <c r="G1490" s="10">
        <v>5.8279139699945739E-5</v>
      </c>
      <c r="H1490" s="10">
        <v>3.0669863638664368E-5</v>
      </c>
      <c r="I1490" s="10">
        <v>3.5256197106357937E-5</v>
      </c>
      <c r="J1490" s="10">
        <v>5.6997882129886732E-5</v>
      </c>
      <c r="K1490">
        <v>1.257718976616132E-5</v>
      </c>
      <c r="L1490">
        <v>1.096000425250394E-5</v>
      </c>
      <c r="M1490">
        <v>4.6247243594836928E-5</v>
      </c>
      <c r="N1490">
        <v>1.330994095615831E-5</v>
      </c>
      <c r="O1490">
        <v>1.092482836878726E-4</v>
      </c>
      <c r="P1490">
        <v>7.4719260609541958E-6</v>
      </c>
      <c r="Q1490">
        <v>2.0038440539943111E-5</v>
      </c>
      <c r="R1490">
        <v>6.0238667975837012E-6</v>
      </c>
      <c r="S1490">
        <v>2.5615042667177399E-4</v>
      </c>
      <c r="T1490">
        <v>8.2352162054855795E-5</v>
      </c>
    </row>
    <row r="1491" spans="1:20">
      <c r="A1491" s="10">
        <v>1485</v>
      </c>
      <c r="B1491" s="10">
        <v>4.4813718731634824E-6</v>
      </c>
      <c r="C1491" s="10">
        <v>2.2400637610455102E-5</v>
      </c>
      <c r="D1491" s="10">
        <v>1.4401923062520609E-5</v>
      </c>
      <c r="E1491" s="10">
        <v>1.369112105545505E-6</v>
      </c>
      <c r="F1491" s="10">
        <v>0</v>
      </c>
      <c r="G1491" s="10">
        <v>3.4886729010897843E-5</v>
      </c>
      <c r="H1491" s="10">
        <v>1.9235482679447478E-5</v>
      </c>
      <c r="I1491" s="10">
        <v>2.290616037517046E-5</v>
      </c>
      <c r="J1491" s="10">
        <v>2.4142154690994321E-5</v>
      </c>
      <c r="K1491">
        <v>7.8436299835442125E-6</v>
      </c>
      <c r="L1491">
        <v>5.0130592183252924E-6</v>
      </c>
      <c r="M1491">
        <v>2.4899233418661339E-5</v>
      </c>
      <c r="N1491">
        <v>6.5431040297235324E-6</v>
      </c>
      <c r="O1491">
        <v>3.1271546469537399E-5</v>
      </c>
      <c r="P1491">
        <v>6.9644947495141806E-6</v>
      </c>
      <c r="Q1491">
        <v>1.2504993096180239E-5</v>
      </c>
      <c r="R1491">
        <v>5.6593404900802533E-6</v>
      </c>
      <c r="S1491">
        <v>2.6931516610327952E-4</v>
      </c>
      <c r="T1491">
        <v>6.9253407144922847E-5</v>
      </c>
    </row>
    <row r="1492" spans="1:20">
      <c r="A1492" s="10">
        <v>1486</v>
      </c>
      <c r="B1492" s="10">
        <v>3.4938084621386012E-7</v>
      </c>
      <c r="C1492" s="10">
        <v>1.2059710446759561E-5</v>
      </c>
      <c r="D1492" s="10">
        <v>5.206212428460758E-6</v>
      </c>
      <c r="E1492" s="10">
        <v>0</v>
      </c>
      <c r="F1492" s="10">
        <v>0</v>
      </c>
      <c r="G1492" s="10">
        <v>1.052282509039601E-5</v>
      </c>
      <c r="H1492" s="10">
        <v>8.6431398973448446E-6</v>
      </c>
      <c r="I1492" s="10">
        <v>9.7844198710908863E-6</v>
      </c>
      <c r="J1492" s="10">
        <v>9.6278216257439824E-6</v>
      </c>
      <c r="K1492">
        <v>4.8608826597276896E-6</v>
      </c>
      <c r="L1492">
        <v>3.4644500472185838E-8</v>
      </c>
      <c r="M1492">
        <v>1.0195903159641501E-5</v>
      </c>
      <c r="N1492">
        <v>7.3730011714121852E-7</v>
      </c>
      <c r="O1492">
        <v>4.1301112250753927E-6</v>
      </c>
      <c r="P1492">
        <v>1.732515477630903E-6</v>
      </c>
      <c r="Q1492">
        <v>0</v>
      </c>
      <c r="R1492">
        <v>2.8561053589430482E-6</v>
      </c>
      <c r="S1492">
        <v>2.7221456751532407E-4</v>
      </c>
      <c r="T1492">
        <v>7.2534185963623563E-5</v>
      </c>
    </row>
    <row r="1493" spans="1:20">
      <c r="A1493" s="10">
        <v>1487</v>
      </c>
      <c r="B1493" s="10">
        <v>1.4687347675232331E-7</v>
      </c>
      <c r="C1493" s="10">
        <v>5.9493335864906527E-6</v>
      </c>
      <c r="D1493" s="10">
        <v>1.4309917827577671E-6</v>
      </c>
      <c r="E1493" s="10">
        <v>0</v>
      </c>
      <c r="F1493" s="10">
        <v>0</v>
      </c>
      <c r="G1493" s="10">
        <v>1.684921440669347E-6</v>
      </c>
      <c r="H1493" s="10">
        <v>1.4143429316973281E-6</v>
      </c>
      <c r="I1493" s="10">
        <v>2.578772091766391E-6</v>
      </c>
      <c r="J1493" s="10">
        <v>3.1637071412188681E-6</v>
      </c>
      <c r="K1493">
        <v>1.7215626086535569E-6</v>
      </c>
      <c r="L1493">
        <v>0</v>
      </c>
      <c r="M1493">
        <v>2.6968096938585378E-6</v>
      </c>
      <c r="N1493">
        <v>7.1579495253596607E-10</v>
      </c>
      <c r="O1493">
        <v>9.1932263140199608E-7</v>
      </c>
      <c r="P1493">
        <v>0</v>
      </c>
      <c r="Q1493">
        <v>0</v>
      </c>
      <c r="R1493">
        <v>8.5148893203095551E-8</v>
      </c>
      <c r="S1493">
        <v>2.6356952863312052E-4</v>
      </c>
      <c r="T1493">
        <v>7.9186286213858153E-5</v>
      </c>
    </row>
    <row r="1494" spans="1:20">
      <c r="A1494" s="10">
        <v>1488</v>
      </c>
      <c r="B1494" s="10">
        <v>0</v>
      </c>
      <c r="C1494" s="10">
        <v>1.3786565602371129E-6</v>
      </c>
      <c r="D1494" s="10">
        <v>4.7172389060412758E-7</v>
      </c>
      <c r="E1494" s="10">
        <v>0</v>
      </c>
      <c r="F1494" s="10">
        <v>0</v>
      </c>
      <c r="G1494" s="10">
        <v>1.2450899185418941E-7</v>
      </c>
      <c r="H1494" s="10">
        <v>1.6185588905883769E-8</v>
      </c>
      <c r="I1494" s="10">
        <v>7.0522557846187782E-7</v>
      </c>
      <c r="J1494" s="10">
        <v>4.2201032564413109E-7</v>
      </c>
      <c r="K1494">
        <v>0</v>
      </c>
      <c r="L1494">
        <v>0</v>
      </c>
      <c r="M1494">
        <v>3.1246656456344152E-7</v>
      </c>
      <c r="N1494">
        <v>6.6211033109576856E-10</v>
      </c>
      <c r="O1494">
        <v>1.5248546894941989E-7</v>
      </c>
      <c r="P1494">
        <v>0</v>
      </c>
      <c r="Q1494">
        <v>0</v>
      </c>
      <c r="R1494">
        <v>0</v>
      </c>
      <c r="S1494">
        <v>2.7181654498989081E-4</v>
      </c>
      <c r="T1494">
        <v>9.0631223117585083E-5</v>
      </c>
    </row>
    <row r="1495" spans="1:20">
      <c r="A1495" s="10">
        <v>1489</v>
      </c>
      <c r="B1495" s="10">
        <v>0</v>
      </c>
      <c r="C1495" s="10">
        <v>0</v>
      </c>
      <c r="D1495" s="10">
        <v>2.1994105403517141E-7</v>
      </c>
      <c r="E1495" s="10">
        <v>0</v>
      </c>
      <c r="F1495" s="10">
        <v>0</v>
      </c>
      <c r="G1495" s="10">
        <v>2.416583873658727E-8</v>
      </c>
      <c r="H1495" s="10">
        <v>7.6677352180293878E-10</v>
      </c>
      <c r="I1495" s="10">
        <v>1.1613930232264731E-7</v>
      </c>
      <c r="J1495" s="10">
        <v>1.602415745895832E-8</v>
      </c>
      <c r="K1495">
        <v>2.6054488366258859E-8</v>
      </c>
      <c r="L1495">
        <v>0</v>
      </c>
      <c r="M1495">
        <v>1.0228919239671591E-7</v>
      </c>
      <c r="N1495">
        <v>1.3152732252848379E-9</v>
      </c>
      <c r="O1495">
        <v>2.5139560114617809E-8</v>
      </c>
      <c r="P1495">
        <v>0</v>
      </c>
      <c r="Q1495">
        <v>0</v>
      </c>
      <c r="R1495">
        <v>0</v>
      </c>
      <c r="S1495">
        <v>2.7949047141191869E-4</v>
      </c>
      <c r="T1495">
        <v>8.7015836666805166E-5</v>
      </c>
    </row>
    <row r="1496" spans="1:20">
      <c r="A1496" s="10">
        <v>1490</v>
      </c>
      <c r="B1496" s="10">
        <v>0</v>
      </c>
      <c r="C1496" s="10">
        <v>0</v>
      </c>
      <c r="D1496" s="10">
        <v>8.3743648110707834E-9</v>
      </c>
      <c r="E1496" s="10">
        <v>0</v>
      </c>
      <c r="F1496" s="10">
        <v>0</v>
      </c>
      <c r="G1496" s="10">
        <v>9.5451275260501456E-9</v>
      </c>
      <c r="H1496" s="10">
        <v>0</v>
      </c>
      <c r="I1496" s="10">
        <v>6.3558822166622892E-9</v>
      </c>
      <c r="J1496" s="10">
        <v>1.6031226940190211E-7</v>
      </c>
      <c r="K1496">
        <v>9.3402882822437431E-9</v>
      </c>
      <c r="L1496">
        <v>0</v>
      </c>
      <c r="M1496">
        <v>1.7012307788085379E-8</v>
      </c>
      <c r="N1496">
        <v>8.052693216029618E-10</v>
      </c>
      <c r="O1496">
        <v>2.5656339823799019E-9</v>
      </c>
      <c r="P1496">
        <v>0</v>
      </c>
      <c r="Q1496">
        <v>0</v>
      </c>
      <c r="R1496">
        <v>0</v>
      </c>
      <c r="S1496">
        <v>2.8560139175398778E-4</v>
      </c>
      <c r="T1496">
        <v>1.1217879088412921E-4</v>
      </c>
    </row>
    <row r="1497" spans="1:20">
      <c r="A1497" s="10">
        <v>1491</v>
      </c>
      <c r="B1497" s="10">
        <v>0</v>
      </c>
      <c r="C1497" s="10">
        <v>5.3213918313999993E-7</v>
      </c>
      <c r="D1497" s="10">
        <v>2.3995314644901962E-10</v>
      </c>
      <c r="E1497" s="10">
        <v>0</v>
      </c>
      <c r="F1497" s="10">
        <v>0</v>
      </c>
      <c r="G1497" s="10">
        <v>0</v>
      </c>
      <c r="H1497" s="10">
        <v>0</v>
      </c>
      <c r="I1497" s="10">
        <v>0</v>
      </c>
      <c r="J1497" s="10">
        <v>2.1625543088361839E-7</v>
      </c>
      <c r="K1497">
        <v>0</v>
      </c>
      <c r="L1497">
        <v>0</v>
      </c>
      <c r="M1497">
        <v>0</v>
      </c>
      <c r="N1497">
        <v>6.6211033109576856E-10</v>
      </c>
      <c r="O1497">
        <v>0</v>
      </c>
      <c r="P1497">
        <v>0</v>
      </c>
      <c r="Q1497">
        <v>0</v>
      </c>
      <c r="R1497">
        <v>0</v>
      </c>
      <c r="S1497">
        <v>2.6538322846356681E-4</v>
      </c>
      <c r="T1497">
        <v>1.18745277044548E-4</v>
      </c>
    </row>
    <row r="1498" spans="1:20">
      <c r="A1498" s="10">
        <v>1492</v>
      </c>
      <c r="B1498" s="10">
        <v>0</v>
      </c>
      <c r="C1498" s="10">
        <v>5.7768854531823859E-7</v>
      </c>
      <c r="D1498" s="10">
        <v>9.5981258579607837E-11</v>
      </c>
      <c r="E1498" s="10">
        <v>0</v>
      </c>
      <c r="F1498" s="10">
        <v>0</v>
      </c>
      <c r="G1498" s="10">
        <v>0</v>
      </c>
      <c r="H1498" s="10">
        <v>0</v>
      </c>
      <c r="I1498" s="10">
        <v>0</v>
      </c>
      <c r="J1498" s="10">
        <v>2.1625543088361839E-7</v>
      </c>
      <c r="K1498">
        <v>0</v>
      </c>
      <c r="L1498">
        <v>0</v>
      </c>
      <c r="M1498">
        <v>1.2920740092216741E-9</v>
      </c>
      <c r="N1498">
        <v>6.2632058346897015E-10</v>
      </c>
      <c r="O1498">
        <v>0</v>
      </c>
      <c r="P1498">
        <v>0</v>
      </c>
      <c r="Q1498">
        <v>0</v>
      </c>
      <c r="R1498">
        <v>0</v>
      </c>
      <c r="S1498">
        <v>2.3662828437401369E-4</v>
      </c>
      <c r="T1498">
        <v>1.018372162151352E-4</v>
      </c>
    </row>
    <row r="1499" spans="1:20">
      <c r="A1499" s="10">
        <v>1493</v>
      </c>
      <c r="B1499" s="10">
        <v>0</v>
      </c>
      <c r="C1499" s="10">
        <v>5.7856449459089708E-7</v>
      </c>
      <c r="D1499" s="10">
        <v>2.1595783180411759E-10</v>
      </c>
      <c r="E1499" s="10">
        <v>0</v>
      </c>
      <c r="F1499" s="10">
        <v>0</v>
      </c>
      <c r="G1499" s="10">
        <v>0</v>
      </c>
      <c r="H1499" s="10">
        <v>0</v>
      </c>
      <c r="I1499" s="10">
        <v>0</v>
      </c>
      <c r="J1499" s="10">
        <v>1.7593582292438649E-7</v>
      </c>
      <c r="K1499">
        <v>0</v>
      </c>
      <c r="L1499">
        <v>0</v>
      </c>
      <c r="M1499">
        <v>0</v>
      </c>
      <c r="N1499">
        <v>6.9790007872256687E-10</v>
      </c>
      <c r="O1499">
        <v>5.1570532309143761E-11</v>
      </c>
      <c r="P1499">
        <v>0</v>
      </c>
      <c r="Q1499">
        <v>0</v>
      </c>
      <c r="R1499">
        <v>0</v>
      </c>
      <c r="S1499">
        <v>2.1541358390840041E-4</v>
      </c>
      <c r="T1499">
        <v>1.237520485066373E-4</v>
      </c>
    </row>
    <row r="1500" spans="1:20">
      <c r="A1500" s="10">
        <v>1494</v>
      </c>
      <c r="B1500" s="10">
        <v>5.9386089695268107E-8</v>
      </c>
      <c r="C1500" s="10">
        <v>4.6979787340489911E-7</v>
      </c>
      <c r="D1500" s="10">
        <v>4.5591097825313719E-10</v>
      </c>
      <c r="E1500" s="10">
        <v>3.7264139969484523E-9</v>
      </c>
      <c r="F1500" s="10">
        <v>0</v>
      </c>
      <c r="G1500" s="10">
        <v>1.350711299916461E-8</v>
      </c>
      <c r="H1500" s="10">
        <v>3.200446004047049E-9</v>
      </c>
      <c r="I1500" s="10">
        <v>1.9181763626149661E-8</v>
      </c>
      <c r="J1500" s="10">
        <v>3.1647710981442678E-9</v>
      </c>
      <c r="K1500">
        <v>1.042179534650354E-8</v>
      </c>
      <c r="L1500">
        <v>1.905447525970222E-9</v>
      </c>
      <c r="M1500">
        <v>6.7044284700724649E-9</v>
      </c>
      <c r="N1500">
        <v>2.20420108196544E-8</v>
      </c>
      <c r="O1500">
        <v>1.171483732637138E-8</v>
      </c>
      <c r="P1500">
        <v>1.3591910127857499E-10</v>
      </c>
      <c r="Q1500">
        <v>0</v>
      </c>
      <c r="R1500">
        <v>1.4262439611518499E-7</v>
      </c>
      <c r="S1500">
        <v>1.8546817375143541E-4</v>
      </c>
      <c r="T1500">
        <v>1.062738150997376E-4</v>
      </c>
    </row>
    <row r="1501" spans="1:20">
      <c r="A1501" s="10">
        <v>1495</v>
      </c>
      <c r="B1501" s="10">
        <v>3.3506068223050853E-5</v>
      </c>
      <c r="C1501" s="10">
        <v>7.1587698864892456E-6</v>
      </c>
      <c r="D1501" s="10">
        <v>1.431309540711952E-5</v>
      </c>
      <c r="E1501" s="10">
        <v>1.606294906067944E-5</v>
      </c>
      <c r="F1501" s="10">
        <v>1.077976724270099E-5</v>
      </c>
      <c r="G1501" s="10">
        <v>1.3748941835236299E-5</v>
      </c>
      <c r="H1501" s="10">
        <v>1.7280993641361391E-5</v>
      </c>
      <c r="I1501" s="10">
        <v>2.152519184461991E-5</v>
      </c>
      <c r="J1501" s="10">
        <v>9.2776914287719993E-6</v>
      </c>
      <c r="K1501">
        <v>1.9543434853971759E-5</v>
      </c>
      <c r="L1501">
        <v>1.612727480355605E-5</v>
      </c>
      <c r="M1501">
        <v>7.0323066062903443E-6</v>
      </c>
      <c r="N1501">
        <v>1.9326336217495161E-5</v>
      </c>
      <c r="O1501">
        <v>1.123972633869943E-5</v>
      </c>
      <c r="P1501">
        <v>1.9308894059469828E-5</v>
      </c>
      <c r="Q1501">
        <v>4.8017534187595604E-6</v>
      </c>
      <c r="R1501">
        <v>3.5477439398466037E-5</v>
      </c>
      <c r="S1501">
        <v>1.5169521859647179E-4</v>
      </c>
      <c r="T1501">
        <v>7.5846669080721171E-5</v>
      </c>
    </row>
    <row r="1502" spans="1:20">
      <c r="A1502" s="10">
        <v>1496</v>
      </c>
      <c r="B1502" s="10">
        <v>1.4858855221521931E-4</v>
      </c>
      <c r="C1502" s="10">
        <v>5.3783850328508849E-5</v>
      </c>
      <c r="D1502" s="10">
        <v>8.6245320431046983E-5</v>
      </c>
      <c r="E1502" s="10">
        <v>1.0342677000191531E-4</v>
      </c>
      <c r="F1502" s="10">
        <v>9.9051936009448413E-5</v>
      </c>
      <c r="G1502" s="10">
        <v>8.3504874889261696E-5</v>
      </c>
      <c r="H1502" s="10">
        <v>9.947744827967599E-5</v>
      </c>
      <c r="I1502" s="10">
        <v>1.124975522657047E-4</v>
      </c>
      <c r="J1502" s="10">
        <v>5.8197240829321138E-5</v>
      </c>
      <c r="K1502">
        <v>1.1881171147133319E-4</v>
      </c>
      <c r="L1502">
        <v>1.01519400447613E-4</v>
      </c>
      <c r="M1502">
        <v>4.8176902291192453E-5</v>
      </c>
      <c r="N1502">
        <v>8.2156233578695452E-5</v>
      </c>
      <c r="O1502">
        <v>7.0470335205966331E-5</v>
      </c>
      <c r="P1502">
        <v>1.128138054949262E-4</v>
      </c>
      <c r="Q1502">
        <v>3.6606723123896403E-5</v>
      </c>
      <c r="R1502">
        <v>1.6360114595977799E-4</v>
      </c>
      <c r="S1502">
        <v>1.2552517766329001E-4</v>
      </c>
      <c r="T1502">
        <v>7.5344513377607029E-5</v>
      </c>
    </row>
    <row r="1503" spans="1:20">
      <c r="A1503" s="10">
        <v>1497</v>
      </c>
      <c r="B1503" s="10">
        <v>2.9551564767702707E-4</v>
      </c>
      <c r="C1503" s="10">
        <v>1.468034394652525E-4</v>
      </c>
      <c r="D1503" s="10">
        <v>1.7489795880618641E-4</v>
      </c>
      <c r="E1503" s="10">
        <v>2.2125598058542531E-4</v>
      </c>
      <c r="F1503" s="10">
        <v>2.127573734989626E-4</v>
      </c>
      <c r="G1503" s="10">
        <v>1.9318073383328289E-4</v>
      </c>
      <c r="H1503" s="10">
        <v>2.2266411518451131E-4</v>
      </c>
      <c r="I1503" s="10">
        <v>2.4612209602159929E-4</v>
      </c>
      <c r="J1503" s="10">
        <v>1.5751124196508869E-4</v>
      </c>
      <c r="K1503">
        <v>2.7040338588655481E-4</v>
      </c>
      <c r="L1503">
        <v>2.06661374216683E-4</v>
      </c>
      <c r="M1503">
        <v>1.421227205844607E-4</v>
      </c>
      <c r="N1503">
        <v>1.3756245595956249E-4</v>
      </c>
      <c r="O1503">
        <v>1.5283472527614971E-4</v>
      </c>
      <c r="P1503">
        <v>2.5306247382562888E-4</v>
      </c>
      <c r="Q1503">
        <v>1.2787943838630519E-4</v>
      </c>
      <c r="R1503">
        <v>3.1906834650380551E-4</v>
      </c>
      <c r="S1503">
        <v>1.2587848702156059E-4</v>
      </c>
      <c r="T1503">
        <v>7.6632893343431464E-5</v>
      </c>
    </row>
    <row r="1504" spans="1:20">
      <c r="A1504" s="10">
        <v>1498</v>
      </c>
      <c r="B1504" s="10">
        <v>4.1362173483324311E-4</v>
      </c>
      <c r="C1504" s="10">
        <v>2.084224830377097E-4</v>
      </c>
      <c r="D1504" s="10">
        <v>2.3092989134107839E-4</v>
      </c>
      <c r="E1504" s="10">
        <v>3.2520735837018882E-4</v>
      </c>
      <c r="F1504" s="10">
        <v>2.9942923819215809E-4</v>
      </c>
      <c r="G1504" s="10">
        <v>2.6895237461281709E-4</v>
      </c>
      <c r="H1504" s="10">
        <v>2.9846039041403737E-4</v>
      </c>
      <c r="I1504" s="10">
        <v>3.2961973961231059E-4</v>
      </c>
      <c r="J1504" s="10">
        <v>2.6931949193428998E-4</v>
      </c>
      <c r="K1504">
        <v>3.9484307577250099E-4</v>
      </c>
      <c r="L1504">
        <v>2.8074796002165161E-4</v>
      </c>
      <c r="M1504">
        <v>3.1402003680928569E-4</v>
      </c>
      <c r="N1504">
        <v>1.7717995512165369E-4</v>
      </c>
      <c r="O1504">
        <v>1.9202499386229021E-4</v>
      </c>
      <c r="P1504">
        <v>3.4855280087982851E-4</v>
      </c>
      <c r="Q1504">
        <v>2.9140383298055842E-4</v>
      </c>
      <c r="R1504">
        <v>4.1678723376026527E-4</v>
      </c>
      <c r="S1504">
        <v>1.385859885064993E-4</v>
      </c>
      <c r="T1504">
        <v>9.7031602311441512E-5</v>
      </c>
    </row>
    <row r="1505" spans="1:20">
      <c r="A1505" s="10">
        <v>1499</v>
      </c>
      <c r="B1505" s="10">
        <v>4.792805212053005E-4</v>
      </c>
      <c r="C1505" s="10">
        <v>2.1273768945859241E-4</v>
      </c>
      <c r="D1505" s="10">
        <v>2.9924314900909042E-4</v>
      </c>
      <c r="E1505" s="10">
        <v>2.9262863194053399E-4</v>
      </c>
      <c r="F1505" s="10">
        <v>2.9760168024323998E-4</v>
      </c>
      <c r="G1505" s="10">
        <v>2.897473752370112E-4</v>
      </c>
      <c r="H1505" s="10">
        <v>3.1461825045571418E-4</v>
      </c>
      <c r="I1505" s="10">
        <v>3.7886322993012529E-4</v>
      </c>
      <c r="J1505" s="10">
        <v>3.4982960380825E-4</v>
      </c>
      <c r="K1505">
        <v>3.6146395791501258E-4</v>
      </c>
      <c r="L1505">
        <v>2.8376376378775529E-4</v>
      </c>
      <c r="M1505">
        <v>4.0037551339623792E-4</v>
      </c>
      <c r="N1505">
        <v>2.1306575795736391E-4</v>
      </c>
      <c r="O1505">
        <v>1.970801402296069E-4</v>
      </c>
      <c r="P1505">
        <v>3.7970659155205522E-4</v>
      </c>
      <c r="Q1505">
        <v>2.841278233490555E-4</v>
      </c>
      <c r="R1505">
        <v>4.8249378243543617E-4</v>
      </c>
      <c r="S1505">
        <v>1.7800181919165939E-4</v>
      </c>
      <c r="T1505">
        <v>9.9482511213706655E-5</v>
      </c>
    </row>
    <row r="1506" spans="1:20">
      <c r="A1506" s="10">
        <v>1500</v>
      </c>
      <c r="B1506" s="10">
        <v>4.8758183978275132E-4</v>
      </c>
      <c r="C1506" s="10">
        <v>2.297265963992851E-4</v>
      </c>
      <c r="D1506" s="10">
        <v>3.4738457925331172E-4</v>
      </c>
      <c r="E1506" s="10">
        <v>2.3807472461337471E-4</v>
      </c>
      <c r="F1506" s="10">
        <v>4.1291054174183461E-4</v>
      </c>
      <c r="G1506" s="10">
        <v>2.6910667993232357E-4</v>
      </c>
      <c r="H1506" s="10">
        <v>3.1351717618014738E-4</v>
      </c>
      <c r="I1506" s="10">
        <v>3.7595197875056803E-4</v>
      </c>
      <c r="J1506" s="10">
        <v>3.0809428392420969E-4</v>
      </c>
      <c r="K1506">
        <v>2.7695339823286132E-4</v>
      </c>
      <c r="L1506">
        <v>2.7507490863412258E-4</v>
      </c>
      <c r="M1506">
        <v>3.3937084022416029E-4</v>
      </c>
      <c r="N1506">
        <v>2.280475856578789E-4</v>
      </c>
      <c r="O1506">
        <v>2.205795428081725E-4</v>
      </c>
      <c r="P1506">
        <v>3.8944229555117109E-4</v>
      </c>
      <c r="Q1506">
        <v>3.9058397436452999E-4</v>
      </c>
      <c r="R1506">
        <v>4.667446459312352E-4</v>
      </c>
      <c r="S1506">
        <v>2.0430721471796409E-4</v>
      </c>
      <c r="T1506">
        <v>1.071229350237514E-4</v>
      </c>
    </row>
    <row r="1507" spans="1:20">
      <c r="A1507" s="10">
        <v>1501</v>
      </c>
      <c r="B1507" s="10">
        <v>4.4565671312064609E-4</v>
      </c>
      <c r="C1507" s="10">
        <v>2.3892325569899471E-4</v>
      </c>
      <c r="D1507" s="10">
        <v>3.7036285788593531E-4</v>
      </c>
      <c r="E1507" s="10">
        <v>3.5677145357639658E-4</v>
      </c>
      <c r="F1507" s="10">
        <v>2.737815296149455E-4</v>
      </c>
      <c r="G1507" s="10">
        <v>2.7048241499612932E-4</v>
      </c>
      <c r="H1507" s="10">
        <v>3.2682392848378791E-4</v>
      </c>
      <c r="I1507" s="10">
        <v>3.2837507153137772E-4</v>
      </c>
      <c r="J1507" s="10">
        <v>2.2801492614593069E-4</v>
      </c>
      <c r="K1507">
        <v>3.3095900653005962E-4</v>
      </c>
      <c r="L1507">
        <v>2.6248623754400409E-4</v>
      </c>
      <c r="M1507">
        <v>3.2988985238110449E-4</v>
      </c>
      <c r="N1507">
        <v>2.4832141741718672E-4</v>
      </c>
      <c r="O1507">
        <v>2.4924877306825989E-4</v>
      </c>
      <c r="P1507">
        <v>3.2064480365250118E-4</v>
      </c>
      <c r="Q1507">
        <v>3.8139532499494901E-4</v>
      </c>
      <c r="R1507">
        <v>3.5667883524309829E-4</v>
      </c>
      <c r="S1507">
        <v>2.0783124171920491E-4</v>
      </c>
      <c r="T1507">
        <v>1.028492542210499E-4</v>
      </c>
    </row>
    <row r="1508" spans="1:20">
      <c r="A1508" s="10">
        <v>1502</v>
      </c>
      <c r="B1508" s="10">
        <v>3.5189866929620088E-4</v>
      </c>
      <c r="C1508" s="10">
        <v>2.1144747092679609E-4</v>
      </c>
      <c r="D1508" s="10">
        <v>3.5712331765509162E-4</v>
      </c>
      <c r="E1508" s="10">
        <v>2.2243433249790481E-4</v>
      </c>
      <c r="F1508" s="10">
        <v>3.3334505448540862E-4</v>
      </c>
      <c r="G1508" s="10">
        <v>2.5384731825368981E-4</v>
      </c>
      <c r="H1508" s="10">
        <v>3.1043388608591128E-4</v>
      </c>
      <c r="I1508" s="10">
        <v>2.5413848713581308E-4</v>
      </c>
      <c r="J1508" s="10">
        <v>1.971988194502394E-4</v>
      </c>
      <c r="K1508">
        <v>3.131450243703693E-4</v>
      </c>
      <c r="L1508">
        <v>2.5676739767501768E-4</v>
      </c>
      <c r="M1508">
        <v>2.8972070617491708E-4</v>
      </c>
      <c r="N1508">
        <v>3.2057459427465857E-4</v>
      </c>
      <c r="O1508">
        <v>2.2861542108733849E-4</v>
      </c>
      <c r="P1508">
        <v>2.516956260368044E-4</v>
      </c>
      <c r="Q1508">
        <v>3.816113393123798E-4</v>
      </c>
      <c r="R1508">
        <v>3.8958461110821671E-4</v>
      </c>
      <c r="S1508">
        <v>2.0988544249543909E-4</v>
      </c>
      <c r="T1508">
        <v>1.273661322641087E-4</v>
      </c>
    </row>
    <row r="1509" spans="1:20">
      <c r="A1509" s="10">
        <v>1503</v>
      </c>
      <c r="B1509" s="10">
        <v>2.5021320374257272E-4</v>
      </c>
      <c r="C1509" s="10">
        <v>2.014438367900304E-4</v>
      </c>
      <c r="D1509" s="10">
        <v>2.9984994252583069E-4</v>
      </c>
      <c r="E1509" s="10">
        <v>1.7836242519943959E-4</v>
      </c>
      <c r="F1509" s="10">
        <v>2.7898736489668531E-4</v>
      </c>
      <c r="G1509" s="10">
        <v>2.310399481270084E-4</v>
      </c>
      <c r="H1509" s="10">
        <v>2.6784347998809878E-4</v>
      </c>
      <c r="I1509" s="10">
        <v>1.7930854935591201E-4</v>
      </c>
      <c r="J1509" s="10">
        <v>1.7274543556099851E-4</v>
      </c>
      <c r="K1509">
        <v>2.0507650019141991E-4</v>
      </c>
      <c r="L1509">
        <v>2.47604374791589E-4</v>
      </c>
      <c r="M1509">
        <v>2.7030325824962991E-4</v>
      </c>
      <c r="N1509">
        <v>3.1078692369978389E-4</v>
      </c>
      <c r="O1509">
        <v>2.572973855085549E-4</v>
      </c>
      <c r="P1509">
        <v>2.4343772511952331E-4</v>
      </c>
      <c r="Q1509">
        <v>2.9151243672060202E-4</v>
      </c>
      <c r="R1509">
        <v>2.3386307694200749E-4</v>
      </c>
      <c r="S1509">
        <v>1.8272707168459201E-4</v>
      </c>
      <c r="T1509">
        <v>1.4242661031344591E-4</v>
      </c>
    </row>
    <row r="1510" spans="1:20">
      <c r="A1510" s="10">
        <v>1504</v>
      </c>
      <c r="B1510" s="10">
        <v>1.5821717802338289E-4</v>
      </c>
      <c r="C1510" s="10">
        <v>1.8891378538131689E-4</v>
      </c>
      <c r="D1510" s="10">
        <v>2.2460946487544171E-4</v>
      </c>
      <c r="E1510" s="10">
        <v>1.853768359860844E-4</v>
      </c>
      <c r="F1510" s="10">
        <v>1.6747479637858889E-4</v>
      </c>
      <c r="G1510" s="10">
        <v>1.6316360598057201E-4</v>
      </c>
      <c r="H1510" s="10">
        <v>2.0213316655635409E-4</v>
      </c>
      <c r="I1510" s="10">
        <v>1.371673847293965E-4</v>
      </c>
      <c r="J1510" s="10">
        <v>1.4269643709553299E-4</v>
      </c>
      <c r="K1510">
        <v>1.5740129685721819E-4</v>
      </c>
      <c r="L1510">
        <v>2.2595821662760521E-4</v>
      </c>
      <c r="M1510">
        <v>1.826228315481103E-4</v>
      </c>
      <c r="N1510">
        <v>1.8986484603038381E-4</v>
      </c>
      <c r="O1510">
        <v>2.5226406905500318E-4</v>
      </c>
      <c r="P1510">
        <v>1.5721902894630751E-4</v>
      </c>
      <c r="Q1510">
        <v>1.931082141996979E-4</v>
      </c>
      <c r="R1510">
        <v>1.2855014668821971E-4</v>
      </c>
      <c r="S1510">
        <v>1.84594454042972E-4</v>
      </c>
      <c r="T1510">
        <v>1.3028724560215131E-4</v>
      </c>
    </row>
    <row r="1511" spans="1:20">
      <c r="A1511" s="10">
        <v>1505</v>
      </c>
      <c r="B1511" s="10">
        <v>5.7405788921196393E-5</v>
      </c>
      <c r="C1511" s="10">
        <v>1.4065687276078369E-4</v>
      </c>
      <c r="D1511" s="10">
        <v>1.2974175026384831E-4</v>
      </c>
      <c r="E1511" s="10">
        <v>8.6385464747870336E-5</v>
      </c>
      <c r="F1511" s="10">
        <v>6.8311545526536464E-5</v>
      </c>
      <c r="G1511" s="10">
        <v>8.2322914436670119E-5</v>
      </c>
      <c r="H1511" s="10">
        <v>9.2277590763605418E-5</v>
      </c>
      <c r="I1511" s="10">
        <v>7.6446851103521054E-5</v>
      </c>
      <c r="J1511" s="10">
        <v>9.2171104519527862E-5</v>
      </c>
      <c r="K1511">
        <v>9.0558211997109072E-5</v>
      </c>
      <c r="L1511">
        <v>1.2254099044412589E-4</v>
      </c>
      <c r="M1511">
        <v>9.8112220403384913E-5</v>
      </c>
      <c r="N1511">
        <v>7.7302443663563651E-5</v>
      </c>
      <c r="O1511">
        <v>1.872468599522546E-4</v>
      </c>
      <c r="P1511">
        <v>5.6026940899838831E-5</v>
      </c>
      <c r="Q1511">
        <v>1.123003913977141E-4</v>
      </c>
      <c r="R1511">
        <v>5.0048794185766947E-5</v>
      </c>
      <c r="S1511">
        <v>1.773202763983648E-4</v>
      </c>
      <c r="T1511">
        <v>1.1173495784601671E-4</v>
      </c>
    </row>
    <row r="1512" spans="1:20">
      <c r="A1512" s="10">
        <v>1506</v>
      </c>
      <c r="B1512" s="10">
        <v>2.0348875132892719E-5</v>
      </c>
      <c r="C1512" s="10">
        <v>7.5381941025481092E-5</v>
      </c>
      <c r="D1512" s="10">
        <v>7.8249286146685179E-5</v>
      </c>
      <c r="E1512" s="10">
        <v>3.9216079325941627E-5</v>
      </c>
      <c r="F1512" s="10">
        <v>2.2640703572275279E-6</v>
      </c>
      <c r="G1512" s="10">
        <v>6.1456473078242435E-5</v>
      </c>
      <c r="H1512" s="10">
        <v>3.9608367613680888E-5</v>
      </c>
      <c r="I1512" s="10">
        <v>4.2645671444575161E-5</v>
      </c>
      <c r="J1512" s="10">
        <v>7.1866113425605652E-5</v>
      </c>
      <c r="K1512">
        <v>3.4781537563361288E-5</v>
      </c>
      <c r="L1512">
        <v>3.6443329547952922E-5</v>
      </c>
      <c r="M1512">
        <v>5.0040307200904277E-5</v>
      </c>
      <c r="N1512">
        <v>1.229259724813353E-5</v>
      </c>
      <c r="O1512">
        <v>1.202902665807839E-4</v>
      </c>
      <c r="P1512">
        <v>6.2661877135119569E-6</v>
      </c>
      <c r="Q1512">
        <v>4.6727258466380543E-5</v>
      </c>
      <c r="R1512">
        <v>5.0597642803262994E-6</v>
      </c>
      <c r="S1512">
        <v>1.8479589064462849E-4</v>
      </c>
      <c r="T1512">
        <v>1.061937998772042E-4</v>
      </c>
    </row>
    <row r="1513" spans="1:20">
      <c r="A1513" s="10">
        <v>1507</v>
      </c>
      <c r="B1513" s="10">
        <v>1.5949717790066191E-5</v>
      </c>
      <c r="C1513" s="10">
        <v>3.7929394050328848E-5</v>
      </c>
      <c r="D1513" s="10">
        <v>5.5703004161856757E-5</v>
      </c>
      <c r="E1513" s="10">
        <v>2.0151572798386831E-5</v>
      </c>
      <c r="F1513" s="10">
        <v>0</v>
      </c>
      <c r="G1513" s="10">
        <v>5.6450071682636962E-5</v>
      </c>
      <c r="H1513" s="10">
        <v>3.2180882542819878E-5</v>
      </c>
      <c r="I1513" s="10">
        <v>3.8722819495932512E-5</v>
      </c>
      <c r="J1513" s="10">
        <v>7.0677311818144209E-5</v>
      </c>
      <c r="K1513">
        <v>1.9493427442102751E-5</v>
      </c>
      <c r="L1513">
        <v>2.839967047478052E-5</v>
      </c>
      <c r="M1513">
        <v>4.3313988843658923E-5</v>
      </c>
      <c r="N1513">
        <v>7.9390451092999451E-6</v>
      </c>
      <c r="O1513">
        <v>5.2197994467503898E-5</v>
      </c>
      <c r="P1513">
        <v>7.442929986014766E-6</v>
      </c>
      <c r="Q1513">
        <v>3.8767488817851447E-5</v>
      </c>
      <c r="R1513">
        <v>5.8591342983149684E-6</v>
      </c>
      <c r="S1513">
        <v>2.017378488317543E-4</v>
      </c>
      <c r="T1513">
        <v>7.8266022951531029E-5</v>
      </c>
    </row>
    <row r="1514" spans="1:20">
      <c r="A1514" s="10">
        <v>1508</v>
      </c>
      <c r="B1514" s="10">
        <v>1.1055072635684129E-5</v>
      </c>
      <c r="C1514" s="10">
        <v>1.8808117807866961E-5</v>
      </c>
      <c r="D1514" s="10">
        <v>2.1768630430041981E-5</v>
      </c>
      <c r="E1514" s="10">
        <v>7.3805999695116057E-6</v>
      </c>
      <c r="F1514" s="10">
        <v>0</v>
      </c>
      <c r="G1514" s="10">
        <v>4.2326672032516849E-5</v>
      </c>
      <c r="H1514" s="10">
        <v>2.753750628990394E-5</v>
      </c>
      <c r="I1514" s="10">
        <v>2.3962597559738249E-5</v>
      </c>
      <c r="J1514" s="10">
        <v>4.9872081875759481E-5</v>
      </c>
      <c r="K1514">
        <v>1.0942393519708599E-5</v>
      </c>
      <c r="L1514">
        <v>1.009425262091255E-5</v>
      </c>
      <c r="M1514">
        <v>2.874172962286483E-5</v>
      </c>
      <c r="N1514">
        <v>5.5942238720495886E-6</v>
      </c>
      <c r="O1514">
        <v>2.7046952657341199E-5</v>
      </c>
      <c r="P1514">
        <v>7.5009221358936248E-6</v>
      </c>
      <c r="Q1514">
        <v>7.8014421516993888E-6</v>
      </c>
      <c r="R1514">
        <v>6.024423326297447E-6</v>
      </c>
      <c r="S1514">
        <v>2.1381001541697701E-4</v>
      </c>
      <c r="T1514">
        <v>6.8038295535871303E-5</v>
      </c>
    </row>
    <row r="1515" spans="1:20">
      <c r="A1515" s="10">
        <v>1509</v>
      </c>
      <c r="B1515" s="10">
        <v>2.5901904136682879E-6</v>
      </c>
      <c r="C1515" s="10">
        <v>1.0565831519196961E-5</v>
      </c>
      <c r="D1515" s="10">
        <v>7.7813482042338729E-6</v>
      </c>
      <c r="E1515" s="10">
        <v>1.910132211769132E-6</v>
      </c>
      <c r="F1515" s="10">
        <v>0</v>
      </c>
      <c r="G1515" s="10">
        <v>1.6149078355720432E-5</v>
      </c>
      <c r="H1515" s="10">
        <v>1.6878287521508409E-5</v>
      </c>
      <c r="I1515" s="10">
        <v>1.5116690145797081E-5</v>
      </c>
      <c r="J1515" s="10">
        <v>2.814580928406501E-5</v>
      </c>
      <c r="K1515">
        <v>8.1417818173958339E-6</v>
      </c>
      <c r="L1515">
        <v>4.8767908498013607E-6</v>
      </c>
      <c r="M1515">
        <v>1.5734767816920211E-5</v>
      </c>
      <c r="N1515">
        <v>1.024439025491795E-6</v>
      </c>
      <c r="O1515">
        <v>6.5013667389003693E-6</v>
      </c>
      <c r="P1515">
        <v>7.5009221358936248E-6</v>
      </c>
      <c r="Q1515">
        <v>0</v>
      </c>
      <c r="R1515">
        <v>5.5302258284912453E-6</v>
      </c>
      <c r="S1515">
        <v>2.1246606092532731E-4</v>
      </c>
      <c r="T1515">
        <v>5.352328774215757E-5</v>
      </c>
    </row>
    <row r="1516" spans="1:20">
      <c r="A1516" s="10">
        <v>1510</v>
      </c>
      <c r="B1516" s="10">
        <v>3.4975173883192148E-7</v>
      </c>
      <c r="C1516" s="10">
        <v>7.0844587299432671E-6</v>
      </c>
      <c r="D1516" s="10">
        <v>3.644107846951782E-6</v>
      </c>
      <c r="E1516" s="10">
        <v>0</v>
      </c>
      <c r="F1516" s="10">
        <v>0</v>
      </c>
      <c r="G1516" s="10">
        <v>4.0250287677746153E-6</v>
      </c>
      <c r="H1516" s="10">
        <v>7.9733798950395812E-6</v>
      </c>
      <c r="I1516" s="10">
        <v>4.7436722458827024E-6</v>
      </c>
      <c r="J1516" s="10">
        <v>7.1042183061731562E-6</v>
      </c>
      <c r="K1516">
        <v>9.345204223444923E-7</v>
      </c>
      <c r="L1516">
        <v>0</v>
      </c>
      <c r="M1516">
        <v>6.2078790446868701E-6</v>
      </c>
      <c r="N1516">
        <v>7.1765154569410617E-8</v>
      </c>
      <c r="O1516">
        <v>8.9659533665544293E-7</v>
      </c>
      <c r="P1516">
        <v>4.9692023427447012E-6</v>
      </c>
      <c r="Q1516">
        <v>0</v>
      </c>
      <c r="R1516">
        <v>1.679603658084591E-6</v>
      </c>
      <c r="S1516">
        <v>2.1625452754734181E-4</v>
      </c>
      <c r="T1516">
        <v>3.3330686567115613E-5</v>
      </c>
    </row>
    <row r="1517" spans="1:20">
      <c r="A1517" s="10">
        <v>1511</v>
      </c>
      <c r="B1517" s="10">
        <v>1.414337183540891E-7</v>
      </c>
      <c r="C1517" s="10">
        <v>1.748526140617137E-6</v>
      </c>
      <c r="D1517" s="10">
        <v>9.7281804633361521E-7</v>
      </c>
      <c r="E1517" s="10">
        <v>0</v>
      </c>
      <c r="F1517" s="10">
        <v>0</v>
      </c>
      <c r="G1517" s="10">
        <v>9.9059106200407303E-7</v>
      </c>
      <c r="H1517" s="10">
        <v>1.115590881888559E-6</v>
      </c>
      <c r="I1517" s="10">
        <v>1.354519393417128E-6</v>
      </c>
      <c r="J1517" s="10">
        <v>2.1658746085214289E-6</v>
      </c>
      <c r="K1517">
        <v>0</v>
      </c>
      <c r="L1517">
        <v>1.154816682406195E-9</v>
      </c>
      <c r="M1517">
        <v>1.5094537967161931E-6</v>
      </c>
      <c r="N1517">
        <v>6.0842570965557115E-10</v>
      </c>
      <c r="O1517">
        <v>5.3930958548376861E-8</v>
      </c>
      <c r="P1517">
        <v>0</v>
      </c>
      <c r="Q1517">
        <v>0</v>
      </c>
      <c r="R1517">
        <v>2.504379211855752E-8</v>
      </c>
      <c r="S1517">
        <v>2.1325635492109221E-4</v>
      </c>
      <c r="T1517">
        <v>2.4410119612478591E-5</v>
      </c>
    </row>
    <row r="1518" spans="1:20">
      <c r="A1518" s="10">
        <v>1512</v>
      </c>
      <c r="B1518" s="10">
        <v>0</v>
      </c>
      <c r="C1518" s="10">
        <v>2.767999701600658E-8</v>
      </c>
      <c r="D1518" s="10">
        <v>4.5879041601052548E-8</v>
      </c>
      <c r="E1518" s="10">
        <v>0</v>
      </c>
      <c r="F1518" s="10">
        <v>0</v>
      </c>
      <c r="G1518" s="10">
        <v>1.099271050710896E-7</v>
      </c>
      <c r="H1518" s="10">
        <v>2.09195819535367E-8</v>
      </c>
      <c r="I1518" s="10">
        <v>1.1642820605976829E-7</v>
      </c>
      <c r="J1518" s="10">
        <v>3.8453264914012042E-7</v>
      </c>
      <c r="K1518">
        <v>0</v>
      </c>
      <c r="L1518">
        <v>0</v>
      </c>
      <c r="M1518">
        <v>5.0877747024508963E-7</v>
      </c>
      <c r="N1518">
        <v>5.5474108821537363E-10</v>
      </c>
      <c r="O1518">
        <v>2.3636493975024219E-11</v>
      </c>
      <c r="P1518">
        <v>0</v>
      </c>
      <c r="Q1518">
        <v>0</v>
      </c>
      <c r="R1518">
        <v>0</v>
      </c>
      <c r="S1518">
        <v>2.0827180949054171E-4</v>
      </c>
      <c r="T1518">
        <v>2.307053837173928E-5</v>
      </c>
    </row>
    <row r="1519" spans="1:20">
      <c r="A1519" s="10">
        <v>1513</v>
      </c>
      <c r="B1519" s="10">
        <v>0</v>
      </c>
      <c r="C1519" s="10">
        <v>0</v>
      </c>
      <c r="D1519" s="10">
        <v>1.8572373535154121E-8</v>
      </c>
      <c r="E1519" s="10">
        <v>0</v>
      </c>
      <c r="F1519" s="10">
        <v>0</v>
      </c>
      <c r="G1519" s="10">
        <v>2.1074088600421229E-8</v>
      </c>
      <c r="H1519" s="10">
        <v>0</v>
      </c>
      <c r="I1519" s="10">
        <v>0</v>
      </c>
      <c r="J1519" s="10">
        <v>1.7438053705336998E-8</v>
      </c>
      <c r="K1519">
        <v>0</v>
      </c>
      <c r="L1519">
        <v>0</v>
      </c>
      <c r="M1519">
        <v>4.7813378165971549E-7</v>
      </c>
      <c r="N1519">
        <v>5.5474108821537363E-10</v>
      </c>
      <c r="O1519">
        <v>2.0628212923657499E-10</v>
      </c>
      <c r="P1519">
        <v>0</v>
      </c>
      <c r="Q1519">
        <v>0</v>
      </c>
      <c r="R1519">
        <v>0</v>
      </c>
      <c r="S1519">
        <v>1.9598013194087631E-4</v>
      </c>
      <c r="T1519">
        <v>1.8138926885664651E-5</v>
      </c>
    </row>
    <row r="1520" spans="1:20">
      <c r="A1520" s="10">
        <v>1514</v>
      </c>
      <c r="B1520" s="10">
        <v>0</v>
      </c>
      <c r="C1520" s="10">
        <v>0</v>
      </c>
      <c r="D1520" s="10">
        <v>2.3995314644901962E-10</v>
      </c>
      <c r="E1520" s="10">
        <v>0</v>
      </c>
      <c r="F1520" s="10">
        <v>0</v>
      </c>
      <c r="G1520" s="10">
        <v>0</v>
      </c>
      <c r="H1520" s="10">
        <v>0</v>
      </c>
      <c r="I1520" s="10">
        <v>0</v>
      </c>
      <c r="J1520" s="10">
        <v>1.736735889301806E-7</v>
      </c>
      <c r="K1520">
        <v>0</v>
      </c>
      <c r="L1520">
        <v>0</v>
      </c>
      <c r="M1520">
        <v>2.0763898510277561E-7</v>
      </c>
      <c r="N1520">
        <v>6.9790007872256687E-10</v>
      </c>
      <c r="O1520">
        <v>3.0942319385486259E-9</v>
      </c>
      <c r="P1520">
        <v>0</v>
      </c>
      <c r="Q1520">
        <v>0</v>
      </c>
      <c r="R1520">
        <v>0</v>
      </c>
      <c r="S1520">
        <v>1.817001431866718E-4</v>
      </c>
      <c r="T1520">
        <v>1.6678699960887051E-5</v>
      </c>
    </row>
    <row r="1521" spans="1:20">
      <c r="A1521" s="10">
        <v>1515</v>
      </c>
      <c r="B1521" s="10">
        <v>0</v>
      </c>
      <c r="C1521" s="10">
        <v>5.3257715777632913E-7</v>
      </c>
      <c r="D1521" s="10">
        <v>9.5981258579607837E-11</v>
      </c>
      <c r="E1521" s="10">
        <v>0</v>
      </c>
      <c r="F1521" s="10">
        <v>0</v>
      </c>
      <c r="G1521" s="10">
        <v>0</v>
      </c>
      <c r="H1521" s="10">
        <v>0</v>
      </c>
      <c r="I1521" s="10">
        <v>0</v>
      </c>
      <c r="J1521" s="10">
        <v>2.018808190454352E-7</v>
      </c>
      <c r="K1521">
        <v>0</v>
      </c>
      <c r="L1521">
        <v>0</v>
      </c>
      <c r="M1521">
        <v>0</v>
      </c>
      <c r="N1521">
        <v>6.6211033109576856E-10</v>
      </c>
      <c r="O1521">
        <v>5.1570532309143761E-11</v>
      </c>
      <c r="P1521">
        <v>0</v>
      </c>
      <c r="Q1521">
        <v>0</v>
      </c>
      <c r="R1521">
        <v>0</v>
      </c>
      <c r="S1521">
        <v>1.7180766290099639E-4</v>
      </c>
      <c r="T1521">
        <v>1.7224466036449371E-5</v>
      </c>
    </row>
    <row r="1522" spans="1:20">
      <c r="A1522" s="10">
        <v>1516</v>
      </c>
      <c r="B1522" s="10">
        <v>0</v>
      </c>
      <c r="C1522" s="10">
        <v>5.7944044386355546E-7</v>
      </c>
      <c r="D1522" s="10">
        <v>3.1193909038372551E-10</v>
      </c>
      <c r="E1522" s="10">
        <v>0</v>
      </c>
      <c r="F1522" s="10">
        <v>0</v>
      </c>
      <c r="G1522" s="10">
        <v>0</v>
      </c>
      <c r="H1522" s="10">
        <v>0</v>
      </c>
      <c r="I1522" s="10">
        <v>0</v>
      </c>
      <c r="J1522" s="10">
        <v>2.131448591415853E-7</v>
      </c>
      <c r="K1522">
        <v>0</v>
      </c>
      <c r="L1522">
        <v>0</v>
      </c>
      <c r="M1522">
        <v>0</v>
      </c>
      <c r="N1522">
        <v>6.2632058346897015E-10</v>
      </c>
      <c r="O1522">
        <v>0</v>
      </c>
      <c r="P1522">
        <v>0</v>
      </c>
      <c r="Q1522">
        <v>0</v>
      </c>
      <c r="R1522">
        <v>0</v>
      </c>
      <c r="S1522">
        <v>1.54266725676602E-4</v>
      </c>
      <c r="T1522">
        <v>2.6553530473204398E-6</v>
      </c>
    </row>
    <row r="1523" spans="1:20">
      <c r="A1523" s="10">
        <v>1517</v>
      </c>
      <c r="B1523" s="10">
        <v>0</v>
      </c>
      <c r="C1523" s="10">
        <v>2.3168858261815641E-7</v>
      </c>
      <c r="D1523" s="10">
        <v>1.4397188786941181E-10</v>
      </c>
      <c r="E1523" s="10">
        <v>0</v>
      </c>
      <c r="F1523" s="10">
        <v>0</v>
      </c>
      <c r="G1523" s="10">
        <v>0</v>
      </c>
      <c r="H1523" s="10">
        <v>0</v>
      </c>
      <c r="I1523" s="10">
        <v>0</v>
      </c>
      <c r="J1523" s="10">
        <v>1.58733418593446E-7</v>
      </c>
      <c r="K1523">
        <v>0</v>
      </c>
      <c r="L1523">
        <v>0</v>
      </c>
      <c r="M1523">
        <v>0</v>
      </c>
      <c r="N1523">
        <v>6.2632058346897015E-10</v>
      </c>
      <c r="O1523">
        <v>0</v>
      </c>
      <c r="P1523">
        <v>0</v>
      </c>
      <c r="Q1523">
        <v>0</v>
      </c>
      <c r="R1523">
        <v>0</v>
      </c>
      <c r="S1523">
        <v>1.2533110778435879E-4</v>
      </c>
      <c r="T1523">
        <v>7.5649245909810088E-6</v>
      </c>
    </row>
    <row r="1524" spans="1:20">
      <c r="A1524" s="10">
        <v>1518</v>
      </c>
      <c r="B1524" s="10">
        <v>1.074414099087598E-7</v>
      </c>
      <c r="C1524" s="10">
        <v>2.579670607979094E-9</v>
      </c>
      <c r="D1524" s="10">
        <v>1.151775102955294E-9</v>
      </c>
      <c r="E1524" s="10">
        <v>4.2554727742929847E-8</v>
      </c>
      <c r="F1524" s="10">
        <v>0</v>
      </c>
      <c r="G1524" s="10">
        <v>3.2175980972981932E-8</v>
      </c>
      <c r="H1524" s="10">
        <v>4.9006829436970444E-9</v>
      </c>
      <c r="I1524" s="10">
        <v>3.8428530593151572E-8</v>
      </c>
      <c r="J1524" s="10">
        <v>2.7397774514202781E-8</v>
      </c>
      <c r="K1524">
        <v>5.1125788492281534E-9</v>
      </c>
      <c r="L1524">
        <v>1.3280391847671239E-9</v>
      </c>
      <c r="M1524">
        <v>1.393824837447881E-8</v>
      </c>
      <c r="N1524">
        <v>7.3981882063045432E-8</v>
      </c>
      <c r="O1524">
        <v>2.099028103591128E-8</v>
      </c>
      <c r="P1524">
        <v>0</v>
      </c>
      <c r="Q1524">
        <v>0</v>
      </c>
      <c r="R1524">
        <v>2.4926921088670919E-7</v>
      </c>
      <c r="S1524">
        <v>1.032571056731361E-4</v>
      </c>
      <c r="T1524">
        <v>0</v>
      </c>
    </row>
    <row r="1525" spans="1:20">
      <c r="A1525" s="10">
        <v>1519</v>
      </c>
      <c r="B1525" s="10">
        <v>3.2669247935093397E-5</v>
      </c>
      <c r="C1525" s="10">
        <v>1.4209379746663809E-5</v>
      </c>
      <c r="D1525" s="10">
        <v>1.259905369304476E-5</v>
      </c>
      <c r="E1525" s="10">
        <v>2.1713480823163349E-5</v>
      </c>
      <c r="F1525" s="10">
        <v>8.056564944582862E-6</v>
      </c>
      <c r="G1525" s="10">
        <v>2.424923834140888E-5</v>
      </c>
      <c r="H1525" s="10">
        <v>1.6680547465078669E-5</v>
      </c>
      <c r="I1525" s="10">
        <v>2.585905125035908E-5</v>
      </c>
      <c r="J1525" s="10">
        <v>2.5412928111586438E-5</v>
      </c>
      <c r="K1525">
        <v>1.4809113100468469E-5</v>
      </c>
      <c r="L1525">
        <v>1.8789690229635009E-5</v>
      </c>
      <c r="M1525">
        <v>1.6399584758345641E-5</v>
      </c>
      <c r="N1525">
        <v>2.098888631143973E-5</v>
      </c>
      <c r="O1525">
        <v>1.513087798161778E-5</v>
      </c>
      <c r="P1525">
        <v>1.9915863459412851E-5</v>
      </c>
      <c r="Q1525">
        <v>4.2192825359273489E-6</v>
      </c>
      <c r="R1525">
        <v>3.9434567251465793E-5</v>
      </c>
      <c r="S1525">
        <v>8.8079246721323474E-5</v>
      </c>
      <c r="T1525">
        <v>1.4708303055203331E-6</v>
      </c>
    </row>
    <row r="1526" spans="1:20">
      <c r="A1526" s="10">
        <v>1520</v>
      </c>
      <c r="B1526" s="10">
        <v>1.3646187808280121E-4</v>
      </c>
      <c r="C1526" s="10">
        <v>7.6018861260616498E-5</v>
      </c>
      <c r="D1526" s="10">
        <v>7.8534521451283456E-5</v>
      </c>
      <c r="E1526" s="10">
        <v>1.1056975357273259E-4</v>
      </c>
      <c r="F1526" s="10">
        <v>5.4650517823321223E-5</v>
      </c>
      <c r="G1526" s="10">
        <v>1.205261955410313E-4</v>
      </c>
      <c r="H1526" s="10">
        <v>1.0887094899493449E-4</v>
      </c>
      <c r="I1526" s="10">
        <v>1.194603937882032E-4</v>
      </c>
      <c r="J1526" s="10">
        <v>1.3303167271736489E-4</v>
      </c>
      <c r="K1526">
        <v>1.069406843688685E-4</v>
      </c>
      <c r="L1526">
        <v>1.2546910031840949E-4</v>
      </c>
      <c r="M1526">
        <v>8.4335518068277132E-5</v>
      </c>
      <c r="N1526">
        <v>1.5194770659374561E-4</v>
      </c>
      <c r="O1526">
        <v>8.1674114466277593E-5</v>
      </c>
      <c r="P1526">
        <v>1.473054068436179E-4</v>
      </c>
      <c r="Q1526">
        <v>3.8234871383398448E-5</v>
      </c>
      <c r="R1526">
        <v>1.647326244876945E-4</v>
      </c>
      <c r="S1526">
        <v>7.3803782905558523E-5</v>
      </c>
      <c r="T1526">
        <v>9.5731348838898508E-6</v>
      </c>
    </row>
    <row r="1527" spans="1:20">
      <c r="A1527" s="10">
        <v>1521</v>
      </c>
      <c r="B1527" s="10">
        <v>2.661556891265867E-4</v>
      </c>
      <c r="C1527" s="10">
        <v>1.8035365870918961E-4</v>
      </c>
      <c r="D1527" s="10">
        <v>1.7181610557269681E-4</v>
      </c>
      <c r="E1527" s="10">
        <v>2.267197776020621E-4</v>
      </c>
      <c r="F1527" s="10">
        <v>1.777880775466536E-4</v>
      </c>
      <c r="G1527" s="10">
        <v>2.5425412060437792E-4</v>
      </c>
      <c r="H1527" s="10">
        <v>2.4125693955512659E-4</v>
      </c>
      <c r="I1527" s="10">
        <v>2.5793231467545751E-4</v>
      </c>
      <c r="J1527" s="10">
        <v>2.7787400371096421E-4</v>
      </c>
      <c r="K1527">
        <v>2.6618499216211552E-4</v>
      </c>
      <c r="L1527">
        <v>2.7169979809249658E-4</v>
      </c>
      <c r="M1527">
        <v>2.2669655093645539E-4</v>
      </c>
      <c r="N1527">
        <v>2.6434952931040121E-4</v>
      </c>
      <c r="O1527">
        <v>1.7946137648359219E-4</v>
      </c>
      <c r="P1527">
        <v>3.2620860675697261E-4</v>
      </c>
      <c r="Q1527">
        <v>9.4925634611364194E-5</v>
      </c>
      <c r="R1527">
        <v>3.2346695467220192E-4</v>
      </c>
      <c r="S1527">
        <v>7.3042138612314412E-5</v>
      </c>
      <c r="T1527">
        <v>1.7768321495159138E-5</v>
      </c>
    </row>
    <row r="1528" spans="1:20">
      <c r="A1528" s="10">
        <v>1522</v>
      </c>
      <c r="B1528" s="10">
        <v>4.0123308688160101E-4</v>
      </c>
      <c r="C1528" s="10">
        <v>2.9680748807913988E-4</v>
      </c>
      <c r="D1528" s="10">
        <v>2.5360101914835559E-4</v>
      </c>
      <c r="E1528" s="10">
        <v>3.2533610367352779E-4</v>
      </c>
      <c r="F1528" s="10">
        <v>3.6741463902970371E-4</v>
      </c>
      <c r="G1528" s="10">
        <v>3.5366355002986182E-4</v>
      </c>
      <c r="H1528" s="10">
        <v>3.5127551306272188E-4</v>
      </c>
      <c r="I1528" s="10">
        <v>3.8223673864522581E-4</v>
      </c>
      <c r="J1528" s="10">
        <v>3.8092113160150161E-4</v>
      </c>
      <c r="K1528">
        <v>4.2116629406452241E-4</v>
      </c>
      <c r="L1528">
        <v>3.8167890919353588E-4</v>
      </c>
      <c r="M1528">
        <v>3.5250359620218609E-4</v>
      </c>
      <c r="N1528">
        <v>4.0460417061338359E-4</v>
      </c>
      <c r="O1528">
        <v>2.7175335402471938E-4</v>
      </c>
      <c r="P1528">
        <v>4.7581376479422411E-4</v>
      </c>
      <c r="Q1528">
        <v>1.8770596276666829E-4</v>
      </c>
      <c r="R1528">
        <v>4.3181132465619829E-4</v>
      </c>
      <c r="S1528">
        <v>5.4886645991757017E-5</v>
      </c>
      <c r="T1528">
        <v>6.8975632222373638E-5</v>
      </c>
    </row>
    <row r="1529" spans="1:20">
      <c r="A1529" s="10">
        <v>1523</v>
      </c>
      <c r="B1529" s="10">
        <v>4.8249586967134231E-4</v>
      </c>
      <c r="C1529" s="10">
        <v>3.9149260497304308E-4</v>
      </c>
      <c r="D1529" s="10">
        <v>3.5616061723317799E-4</v>
      </c>
      <c r="E1529" s="10">
        <v>3.9635649389314719E-4</v>
      </c>
      <c r="F1529" s="10">
        <v>4.5305887495821932E-4</v>
      </c>
      <c r="G1529" s="10">
        <v>4.198881542578407E-4</v>
      </c>
      <c r="H1529" s="10">
        <v>4.6428937690118442E-4</v>
      </c>
      <c r="I1529" s="10">
        <v>4.6762190880108093E-4</v>
      </c>
      <c r="J1529" s="10">
        <v>4.4928080236628489E-4</v>
      </c>
      <c r="K1529">
        <v>4.7783751002879611E-4</v>
      </c>
      <c r="L1529">
        <v>4.4542718630697378E-4</v>
      </c>
      <c r="M1529">
        <v>4.2221068661848631E-4</v>
      </c>
      <c r="N1529">
        <v>5.1207383281504158E-4</v>
      </c>
      <c r="O1529">
        <v>3.2818374449620352E-4</v>
      </c>
      <c r="P1529">
        <v>5.6289368969950797E-4</v>
      </c>
      <c r="Q1529">
        <v>3.5484807841151562E-4</v>
      </c>
      <c r="R1529">
        <v>5.0221551829087905E-4</v>
      </c>
      <c r="S1529">
        <v>4.9251377396242288E-5</v>
      </c>
      <c r="T1529">
        <v>1.3648979996132659E-4</v>
      </c>
    </row>
    <row r="1530" spans="1:20">
      <c r="A1530" s="10">
        <v>1524</v>
      </c>
      <c r="B1530" s="10">
        <v>4.9510668230120321E-4</v>
      </c>
      <c r="C1530" s="10">
        <v>4.1446118181341179E-4</v>
      </c>
      <c r="D1530" s="10">
        <v>3.9432860250471739E-4</v>
      </c>
      <c r="E1530" s="10">
        <v>4.1285447878541479E-4</v>
      </c>
      <c r="F1530" s="10">
        <v>4.6635503734401032E-4</v>
      </c>
      <c r="G1530" s="10">
        <v>4.4342205252371721E-4</v>
      </c>
      <c r="H1530" s="10">
        <v>5.0996152287719973E-4</v>
      </c>
      <c r="I1530" s="10">
        <v>4.7642168117724122E-4</v>
      </c>
      <c r="J1530" s="10">
        <v>4.8811242120284042E-4</v>
      </c>
      <c r="K1530">
        <v>4.8520420768685468E-4</v>
      </c>
      <c r="L1530">
        <v>4.8843368550604595E-4</v>
      </c>
      <c r="M1530">
        <v>3.8015750987394119E-4</v>
      </c>
      <c r="N1530">
        <v>2.5967530550655003E-4</v>
      </c>
      <c r="O1530">
        <v>2.5912279406613639E-4</v>
      </c>
      <c r="P1530">
        <v>6.0422859126574053E-4</v>
      </c>
      <c r="Q1530">
        <v>4.2167986825367181E-4</v>
      </c>
      <c r="R1530">
        <v>5.305137790216788E-4</v>
      </c>
      <c r="S1530">
        <v>3.2175319798636692E-5</v>
      </c>
      <c r="T1530">
        <v>1.8542998467266871E-4</v>
      </c>
    </row>
    <row r="1531" spans="1:20">
      <c r="A1531" s="10">
        <v>1525</v>
      </c>
      <c r="B1531" s="10">
        <v>4.4572550751975279E-4</v>
      </c>
      <c r="C1531" s="10">
        <v>3.8793106530635581E-4</v>
      </c>
      <c r="D1531" s="10">
        <v>3.5973488431732429E-4</v>
      </c>
      <c r="E1531" s="10">
        <v>3.815783755745267E-4</v>
      </c>
      <c r="F1531" s="10">
        <v>3.9652597746169449E-4</v>
      </c>
      <c r="G1531" s="10">
        <v>4.165506293980632E-4</v>
      </c>
      <c r="H1531" s="10">
        <v>5.0012926726844499E-4</v>
      </c>
      <c r="I1531" s="10">
        <v>3.9711214794592892E-4</v>
      </c>
      <c r="J1531" s="10">
        <v>5.1159638480445491E-4</v>
      </c>
      <c r="K1531">
        <v>2.2489440433250661E-4</v>
      </c>
      <c r="L1531">
        <v>4.6978125967432339E-4</v>
      </c>
      <c r="M1531">
        <v>3.4423924588350663E-4</v>
      </c>
      <c r="N1531">
        <v>1.048957463161301E-4</v>
      </c>
      <c r="O1531">
        <v>1.8915679717843169E-4</v>
      </c>
      <c r="P1531">
        <v>5.8218958083162216E-4</v>
      </c>
      <c r="Q1531">
        <v>3.5147467038396189E-4</v>
      </c>
      <c r="R1531">
        <v>4.9019498503659591E-4</v>
      </c>
      <c r="S1531">
        <v>1.861451595334841E-5</v>
      </c>
      <c r="T1531">
        <v>1.6248719166349931E-4</v>
      </c>
    </row>
    <row r="1532" spans="1:20">
      <c r="A1532" s="10">
        <v>1526</v>
      </c>
      <c r="B1532" s="10">
        <v>2.6007125136118183E-4</v>
      </c>
      <c r="C1532" s="10">
        <v>3.2192672623196399E-4</v>
      </c>
      <c r="D1532" s="10">
        <v>3.3686036622428822E-4</v>
      </c>
      <c r="E1532" s="10">
        <v>2.8840245292071698E-4</v>
      </c>
      <c r="F1532" s="10">
        <v>4.0059894186780402E-4</v>
      </c>
      <c r="G1532" s="10">
        <v>3.4852714930020019E-4</v>
      </c>
      <c r="H1532" s="10">
        <v>4.0970338246940112E-4</v>
      </c>
      <c r="I1532" s="10">
        <v>2.2659412604658939E-4</v>
      </c>
      <c r="J1532" s="10">
        <v>4.5559555874257699E-4</v>
      </c>
      <c r="K1532">
        <v>1.775341530612116E-4</v>
      </c>
      <c r="L1532">
        <v>3.423877006603096E-4</v>
      </c>
      <c r="M1532">
        <v>2.1281680480183859E-4</v>
      </c>
      <c r="N1532">
        <v>8.9381132300709481E-5</v>
      </c>
      <c r="O1532">
        <v>1.218514755409943E-4</v>
      </c>
      <c r="P1532">
        <v>4.1425360258770148E-4</v>
      </c>
      <c r="Q1532">
        <v>3.220039159093628E-4</v>
      </c>
      <c r="R1532">
        <v>3.0284122140058622E-4</v>
      </c>
      <c r="S1532">
        <v>1.48625050872096E-5</v>
      </c>
      <c r="T1532">
        <v>1.225329528272171E-4</v>
      </c>
    </row>
    <row r="1533" spans="1:20">
      <c r="A1533" s="10">
        <v>1527</v>
      </c>
      <c r="B1533" s="10">
        <v>1.3104847778662389E-4</v>
      </c>
      <c r="C1533" s="10">
        <v>2.369381816471693E-4</v>
      </c>
      <c r="D1533" s="10">
        <v>2.3208895622062279E-4</v>
      </c>
      <c r="E1533" s="10">
        <v>1.4465203054376711E-4</v>
      </c>
      <c r="F1533" s="10">
        <v>2.5854192596060853E-4</v>
      </c>
      <c r="G1533" s="10">
        <v>2.366901560640617E-4</v>
      </c>
      <c r="H1533" s="10">
        <v>2.7562029499047581E-4</v>
      </c>
      <c r="I1533" s="10">
        <v>1.160662212333051E-4</v>
      </c>
      <c r="J1533" s="10">
        <v>3.1677895545458501E-4</v>
      </c>
      <c r="K1533">
        <v>9.2373509314616148E-5</v>
      </c>
      <c r="L1533">
        <v>2.188568157912336E-4</v>
      </c>
      <c r="M1533">
        <v>1.084129628070441E-4</v>
      </c>
      <c r="N1533">
        <v>2.9001839486448241E-5</v>
      </c>
      <c r="O1533">
        <v>8.3548450297790829E-5</v>
      </c>
      <c r="P1533">
        <v>2.6713721390759501E-4</v>
      </c>
      <c r="Q1533">
        <v>2.8055463839152451E-4</v>
      </c>
      <c r="R1533">
        <v>1.8961802853431999E-4</v>
      </c>
      <c r="S1533">
        <v>1.1713847521407111E-5</v>
      </c>
      <c r="T1533">
        <v>9.3020194380917368E-5</v>
      </c>
    </row>
    <row r="1534" spans="1:20">
      <c r="A1534" s="10">
        <v>1528</v>
      </c>
      <c r="B1534" s="10">
        <v>8.3370738621406086E-5</v>
      </c>
      <c r="C1534" s="10">
        <v>1.8768032836238881E-4</v>
      </c>
      <c r="D1534" s="10">
        <v>1.6321071987105361E-4</v>
      </c>
      <c r="E1534" s="10">
        <v>7.90334799574464E-5</v>
      </c>
      <c r="F1534" s="10">
        <v>1.0523865673607591E-4</v>
      </c>
      <c r="G1534" s="10">
        <v>1.2146818694231921E-4</v>
      </c>
      <c r="H1534" s="10">
        <v>1.8688446237843359E-4</v>
      </c>
      <c r="I1534" s="10">
        <v>7.9382063959035232E-5</v>
      </c>
      <c r="J1534" s="10">
        <v>1.936452386668097E-4</v>
      </c>
      <c r="K1534">
        <v>7.0296889959675852E-5</v>
      </c>
      <c r="L1534">
        <v>2.6314016692562521E-4</v>
      </c>
      <c r="M1534">
        <v>8.1815326816016634E-5</v>
      </c>
      <c r="N1534">
        <v>1.7943292868219751E-5</v>
      </c>
      <c r="O1534">
        <v>1.6395367772572539E-4</v>
      </c>
      <c r="P1534">
        <v>2.0058723496130051E-4</v>
      </c>
      <c r="Q1534">
        <v>1.6747269951560329E-4</v>
      </c>
      <c r="R1534">
        <v>8.5992618559569762E-5</v>
      </c>
      <c r="S1534">
        <v>1.1988192627989331E-5</v>
      </c>
      <c r="T1534">
        <v>7.7328816534359552E-5</v>
      </c>
    </row>
    <row r="1535" spans="1:20">
      <c r="A1535" s="10">
        <v>1529</v>
      </c>
      <c r="B1535" s="10">
        <v>3.0082216290222268E-5</v>
      </c>
      <c r="C1535" s="10">
        <v>1.281477740586722E-4</v>
      </c>
      <c r="D1535" s="10">
        <v>1.1142494302649979E-4</v>
      </c>
      <c r="E1535" s="10">
        <v>4.7294588331715063E-5</v>
      </c>
      <c r="F1535" s="10">
        <v>2.6554551266434289E-5</v>
      </c>
      <c r="G1535" s="10">
        <v>6.0939608210455843E-5</v>
      </c>
      <c r="H1535" s="10">
        <v>8.9028906787266913E-5</v>
      </c>
      <c r="I1535" s="10">
        <v>4.6281471529051752E-5</v>
      </c>
      <c r="J1535" s="10">
        <v>1.037480669546796E-4</v>
      </c>
      <c r="K1535">
        <v>4.8637707751833853E-5</v>
      </c>
      <c r="L1535">
        <v>1.5249081465732581E-4</v>
      </c>
      <c r="M1535">
        <v>6.9044726620945079E-5</v>
      </c>
      <c r="N1535">
        <v>1.132283153586012E-5</v>
      </c>
      <c r="O1535">
        <v>1.5239277038040121E-4</v>
      </c>
      <c r="P1535">
        <v>7.4373618334990524E-5</v>
      </c>
      <c r="Q1535">
        <v>7.7998547266001133E-5</v>
      </c>
      <c r="R1535">
        <v>2.075717144058462E-5</v>
      </c>
      <c r="S1535">
        <v>1.7549523381947208E-5</v>
      </c>
      <c r="T1535">
        <v>1.05545278439041E-4</v>
      </c>
    </row>
    <row r="1536" spans="1:20">
      <c r="A1536" s="10">
        <v>1530</v>
      </c>
      <c r="B1536" s="10">
        <v>1.9382965669219002E-5</v>
      </c>
      <c r="C1536" s="10">
        <v>1.0140492013151201E-4</v>
      </c>
      <c r="D1536" s="10">
        <v>7.947207298380059E-5</v>
      </c>
      <c r="E1536" s="10">
        <v>4.113371037081574E-5</v>
      </c>
      <c r="F1536" s="10">
        <v>1.0701378862548931E-6</v>
      </c>
      <c r="G1536" s="10">
        <v>6.281526080600311E-5</v>
      </c>
      <c r="H1536" s="10">
        <v>4.2423207797585383E-5</v>
      </c>
      <c r="I1536" s="10">
        <v>4.0209063103771273E-5</v>
      </c>
      <c r="J1536" s="10">
        <v>7.8016580949302844E-5</v>
      </c>
      <c r="K1536">
        <v>2.9990584167220401E-5</v>
      </c>
      <c r="L1536">
        <v>5.6441362213223652E-5</v>
      </c>
      <c r="M1536">
        <v>5.4118956848501548E-5</v>
      </c>
      <c r="N1536">
        <v>9.808249679760101E-6</v>
      </c>
      <c r="O1536">
        <v>1.353028723812881E-4</v>
      </c>
      <c r="P1536">
        <v>5.758937627540315E-6</v>
      </c>
      <c r="Q1536">
        <v>4.3951417423093452E-5</v>
      </c>
      <c r="R1536">
        <v>3.5295607554467469E-6</v>
      </c>
      <c r="S1536">
        <v>3.1877964123904688E-5</v>
      </c>
      <c r="T1536">
        <v>1.689562146528833E-4</v>
      </c>
    </row>
    <row r="1537" spans="1:20">
      <c r="A1537" s="10">
        <v>1531</v>
      </c>
      <c r="B1537" s="10">
        <v>1.8367171148416008E-5</v>
      </c>
      <c r="C1537" s="10">
        <v>8.7289884501259857E-5</v>
      </c>
      <c r="D1537" s="10">
        <v>5.7514663015087038E-5</v>
      </c>
      <c r="E1537" s="10">
        <v>1.9768764269144761E-5</v>
      </c>
      <c r="F1537" s="10">
        <v>0</v>
      </c>
      <c r="G1537" s="10">
        <v>6.4628693942301698E-5</v>
      </c>
      <c r="H1537" s="10">
        <v>4.062459256491384E-5</v>
      </c>
      <c r="I1537" s="10">
        <v>3.6902010915320751E-5</v>
      </c>
      <c r="J1537" s="10">
        <v>9.0996513747589386E-5</v>
      </c>
      <c r="K1537">
        <v>1.8553745281497019E-5</v>
      </c>
      <c r="L1537">
        <v>4.6288704738598412E-5</v>
      </c>
      <c r="M1537">
        <v>5.1912874171524563E-5</v>
      </c>
      <c r="N1537">
        <v>1.0325518902210221E-5</v>
      </c>
      <c r="O1537">
        <v>7.9929342882278031E-5</v>
      </c>
      <c r="P1537">
        <v>7.3776888174010507E-6</v>
      </c>
      <c r="Q1537">
        <v>3.2649962310677669E-5</v>
      </c>
      <c r="R1537">
        <v>5.8569081834599841E-6</v>
      </c>
      <c r="S1537">
        <v>4.3362549545441267E-5</v>
      </c>
      <c r="T1537">
        <v>1.6862150931880589E-4</v>
      </c>
    </row>
    <row r="1538" spans="1:20">
      <c r="A1538" s="10">
        <v>1532</v>
      </c>
      <c r="B1538" s="10">
        <v>1.309369627394601E-5</v>
      </c>
      <c r="C1538" s="10">
        <v>4.604634513732053E-5</v>
      </c>
      <c r="D1538" s="10">
        <v>2.442406292697707E-5</v>
      </c>
      <c r="E1538" s="10">
        <v>8.4589597730729858E-6</v>
      </c>
      <c r="F1538" s="10">
        <v>0</v>
      </c>
      <c r="G1538" s="10">
        <v>5.1444594497791962E-5</v>
      </c>
      <c r="H1538" s="10">
        <v>3.2370025567861139E-5</v>
      </c>
      <c r="I1538" s="10">
        <v>2.8236768008869529E-5</v>
      </c>
      <c r="J1538" s="10">
        <v>7.0664380558724209E-5</v>
      </c>
      <c r="K1538">
        <v>9.6598244603205016E-6</v>
      </c>
      <c r="L1538">
        <v>2.8523524563968581E-5</v>
      </c>
      <c r="M1538">
        <v>3.2911413062600702E-5</v>
      </c>
      <c r="N1538">
        <v>7.3816354480271487E-6</v>
      </c>
      <c r="O1538">
        <v>1.5776399495760931E-5</v>
      </c>
      <c r="P1538">
        <v>7.4538035141170518E-6</v>
      </c>
      <c r="Q1538">
        <v>9.4622986309757222E-7</v>
      </c>
      <c r="R1538">
        <v>6.0266494411524296E-6</v>
      </c>
      <c r="S1538">
        <v>5.5418111103321947E-5</v>
      </c>
      <c r="T1538">
        <v>1.280836693081812E-4</v>
      </c>
    </row>
    <row r="1539" spans="1:20">
      <c r="A1539" s="10">
        <v>1533</v>
      </c>
      <c r="B1539" s="10">
        <v>2.6282687224559271E-6</v>
      </c>
      <c r="C1539" s="10">
        <v>1.8370057766483659E-5</v>
      </c>
      <c r="D1539" s="10">
        <v>1.109701838233496E-5</v>
      </c>
      <c r="E1539" s="10">
        <v>2.263451464813134E-6</v>
      </c>
      <c r="F1539" s="10">
        <v>0</v>
      </c>
      <c r="G1539" s="10">
        <v>3.0598336160008142E-5</v>
      </c>
      <c r="H1539" s="10">
        <v>1.8245819763149149E-5</v>
      </c>
      <c r="I1539" s="10">
        <v>1.8708961104201641E-5</v>
      </c>
      <c r="J1539" s="10">
        <v>4.5939596928497139E-5</v>
      </c>
      <c r="K1539">
        <v>4.2960410157120026E-6</v>
      </c>
      <c r="L1539">
        <v>4.381374493049104E-6</v>
      </c>
      <c r="M1539">
        <v>1.7869505576747732E-5</v>
      </c>
      <c r="N1539">
        <v>2.3812641477713451E-6</v>
      </c>
      <c r="O1539">
        <v>5.9040472880783956E-6</v>
      </c>
      <c r="P1539">
        <v>7.4556157688007662E-6</v>
      </c>
      <c r="Q1539">
        <v>0</v>
      </c>
      <c r="R1539">
        <v>5.3087274004204476E-6</v>
      </c>
      <c r="S1539">
        <v>6.2022262096690783E-5</v>
      </c>
      <c r="T1539">
        <v>1.420058865118382E-4</v>
      </c>
    </row>
    <row r="1540" spans="1:20">
      <c r="A1540" s="10">
        <v>1534</v>
      </c>
      <c r="B1540" s="10">
        <v>3.4925721534117291E-7</v>
      </c>
      <c r="C1540" s="10">
        <v>1.1038406151796181E-5</v>
      </c>
      <c r="D1540" s="10">
        <v>4.6144429781025156E-6</v>
      </c>
      <c r="E1540" s="10">
        <v>0</v>
      </c>
      <c r="F1540" s="10">
        <v>0</v>
      </c>
      <c r="G1540" s="10">
        <v>9.0472951501431191E-6</v>
      </c>
      <c r="H1540" s="10">
        <v>1.052207674004894E-5</v>
      </c>
      <c r="I1540" s="10">
        <v>8.04356539972737E-6</v>
      </c>
      <c r="J1540" s="10">
        <v>1.7406662852173641E-5</v>
      </c>
      <c r="K1540">
        <v>4.1048109029860661E-8</v>
      </c>
      <c r="L1540">
        <v>0</v>
      </c>
      <c r="M1540">
        <v>6.321910856916006E-6</v>
      </c>
      <c r="N1540">
        <v>1.8060401396173088E-8</v>
      </c>
      <c r="O1540">
        <v>1.4012882023266989E-6</v>
      </c>
      <c r="P1540">
        <v>6.6129173408736006E-6</v>
      </c>
      <c r="Q1540">
        <v>0</v>
      </c>
      <c r="R1540">
        <v>2.2138712232804848E-6</v>
      </c>
      <c r="S1540">
        <v>6.6337293372722137E-5</v>
      </c>
      <c r="T1540">
        <v>1.4868822824444199E-4</v>
      </c>
    </row>
    <row r="1541" spans="1:20">
      <c r="A1541" s="10">
        <v>1535</v>
      </c>
      <c r="B1541" s="10">
        <v>1.3920836264572061E-7</v>
      </c>
      <c r="C1541" s="10">
        <v>5.2186079437462589E-6</v>
      </c>
      <c r="D1541" s="10">
        <v>1.313743476808382E-6</v>
      </c>
      <c r="E1541" s="10">
        <v>0</v>
      </c>
      <c r="F1541" s="10">
        <v>0</v>
      </c>
      <c r="G1541" s="10">
        <v>1.3453184922516939E-6</v>
      </c>
      <c r="H1541" s="10">
        <v>2.1743884325711859E-6</v>
      </c>
      <c r="I1541" s="10">
        <v>1.7600477911391509E-6</v>
      </c>
      <c r="J1541" s="10">
        <v>3.626051213784695E-6</v>
      </c>
      <c r="K1541">
        <v>0</v>
      </c>
      <c r="L1541">
        <v>0</v>
      </c>
      <c r="M1541">
        <v>9.9447347395322185E-7</v>
      </c>
      <c r="N1541">
        <v>9.8421805973695324E-10</v>
      </c>
      <c r="O1541">
        <v>2.2390206110886581E-7</v>
      </c>
      <c r="P1541">
        <v>4.856842552354413E-7</v>
      </c>
      <c r="Q1541">
        <v>0</v>
      </c>
      <c r="R1541">
        <v>4.0070067389692032E-8</v>
      </c>
      <c r="S1541">
        <v>7.0912000789589763E-5</v>
      </c>
      <c r="T1541">
        <v>1.8743143453009501E-4</v>
      </c>
    </row>
    <row r="1542" spans="1:20">
      <c r="A1542" s="10">
        <v>1536</v>
      </c>
      <c r="B1542" s="10">
        <v>0</v>
      </c>
      <c r="C1542" s="10">
        <v>1.229132019394318E-6</v>
      </c>
      <c r="D1542" s="10">
        <v>4.6020613957457462E-7</v>
      </c>
      <c r="E1542" s="10">
        <v>0</v>
      </c>
      <c r="F1542" s="10">
        <v>0</v>
      </c>
      <c r="G1542" s="10">
        <v>1.2113789522792571E-7</v>
      </c>
      <c r="H1542" s="10">
        <v>8.4345087398323268E-8</v>
      </c>
      <c r="I1542" s="10">
        <v>1.0274572506971711E-7</v>
      </c>
      <c r="J1542" s="10">
        <v>6.8887852916061812E-7</v>
      </c>
      <c r="K1542">
        <v>0</v>
      </c>
      <c r="L1542">
        <v>0</v>
      </c>
      <c r="M1542">
        <v>2.1710432449394191E-7</v>
      </c>
      <c r="N1542">
        <v>9.3053343829675572E-10</v>
      </c>
      <c r="O1542">
        <v>5.0227549696926483E-8</v>
      </c>
      <c r="P1542">
        <v>0</v>
      </c>
      <c r="Q1542">
        <v>0</v>
      </c>
      <c r="R1542">
        <v>0</v>
      </c>
      <c r="S1542">
        <v>7.2677777165405444E-5</v>
      </c>
      <c r="T1542">
        <v>2.21860850628865E-4</v>
      </c>
    </row>
    <row r="1543" spans="1:20">
      <c r="A1543" s="10">
        <v>1537</v>
      </c>
      <c r="B1543" s="10">
        <v>0</v>
      </c>
      <c r="C1543" s="10">
        <v>0</v>
      </c>
      <c r="D1543" s="10">
        <v>2.1842934921254251E-7</v>
      </c>
      <c r="E1543" s="10">
        <v>0</v>
      </c>
      <c r="F1543" s="10">
        <v>0</v>
      </c>
      <c r="G1543" s="10">
        <v>2.439310367768371E-8</v>
      </c>
      <c r="H1543" s="10">
        <v>0</v>
      </c>
      <c r="I1543" s="10">
        <v>0</v>
      </c>
      <c r="J1543" s="10">
        <v>1.8602161614855439E-7</v>
      </c>
      <c r="K1543">
        <v>1.7205794204133209E-8</v>
      </c>
      <c r="L1543">
        <v>1.154816682406195E-9</v>
      </c>
      <c r="M1543">
        <v>1.086059986640218E-7</v>
      </c>
      <c r="N1543">
        <v>7.5158470016276428E-10</v>
      </c>
      <c r="O1543">
        <v>1.547115969274313E-10</v>
      </c>
      <c r="P1543">
        <v>0</v>
      </c>
      <c r="Q1543">
        <v>0</v>
      </c>
      <c r="R1543">
        <v>0</v>
      </c>
      <c r="S1543">
        <v>8.9734650547485868E-5</v>
      </c>
      <c r="T1543">
        <v>1.6917819630660489E-4</v>
      </c>
    </row>
    <row r="1544" spans="1:20">
      <c r="A1544" s="10">
        <v>1538</v>
      </c>
      <c r="B1544" s="10">
        <v>0</v>
      </c>
      <c r="C1544" s="10">
        <v>0</v>
      </c>
      <c r="D1544" s="10">
        <v>8.0384304060421561E-9</v>
      </c>
      <c r="E1544" s="10">
        <v>0</v>
      </c>
      <c r="F1544" s="10">
        <v>0</v>
      </c>
      <c r="G1544" s="10">
        <v>1.022692234933944E-8</v>
      </c>
      <c r="H1544" s="10">
        <v>7.3343554259411532E-10</v>
      </c>
      <c r="I1544" s="10">
        <v>0</v>
      </c>
      <c r="J1544" s="10">
        <v>2.0143308523408189E-7</v>
      </c>
      <c r="K1544">
        <v>0</v>
      </c>
      <c r="L1544">
        <v>0</v>
      </c>
      <c r="M1544">
        <v>6.9125959493359558E-8</v>
      </c>
      <c r="N1544">
        <v>7.1579495253596607E-10</v>
      </c>
      <c r="O1544">
        <v>3.0942319385486259E-9</v>
      </c>
      <c r="P1544">
        <v>0</v>
      </c>
      <c r="Q1544">
        <v>0</v>
      </c>
      <c r="R1544">
        <v>0</v>
      </c>
      <c r="S1544">
        <v>9.5695162791100788E-5</v>
      </c>
      <c r="T1544">
        <v>1.635275035420983E-4</v>
      </c>
    </row>
    <row r="1545" spans="1:20">
      <c r="A1545" s="10">
        <v>1539</v>
      </c>
      <c r="B1545" s="10">
        <v>0</v>
      </c>
      <c r="C1545" s="10">
        <v>5.3170120850367074E-7</v>
      </c>
      <c r="D1545" s="10">
        <v>2.6394846109392162E-10</v>
      </c>
      <c r="E1545" s="10">
        <v>0</v>
      </c>
      <c r="F1545" s="10">
        <v>0</v>
      </c>
      <c r="G1545" s="10">
        <v>0</v>
      </c>
      <c r="H1545" s="10">
        <v>0</v>
      </c>
      <c r="I1545" s="10">
        <v>0</v>
      </c>
      <c r="J1545" s="10">
        <v>2.182348856285485E-7</v>
      </c>
      <c r="K1545">
        <v>0</v>
      </c>
      <c r="L1545">
        <v>0</v>
      </c>
      <c r="M1545">
        <v>1.2920740092216741E-9</v>
      </c>
      <c r="N1545">
        <v>6.9790007872256687E-10</v>
      </c>
      <c r="O1545">
        <v>5.1570532309143761E-11</v>
      </c>
      <c r="P1545">
        <v>0</v>
      </c>
      <c r="Q1545">
        <v>0</v>
      </c>
      <c r="R1545">
        <v>0</v>
      </c>
      <c r="S1545">
        <v>9.8468156920739335E-5</v>
      </c>
      <c r="T1545">
        <v>1.7510821094196471E-4</v>
      </c>
    </row>
    <row r="1546" spans="1:20">
      <c r="A1546" s="10">
        <v>1540</v>
      </c>
      <c r="B1546" s="10">
        <v>0</v>
      </c>
      <c r="C1546" s="10">
        <v>5.7725057068190939E-7</v>
      </c>
      <c r="D1546" s="10">
        <v>7.1985943934705878E-11</v>
      </c>
      <c r="E1546" s="10">
        <v>0</v>
      </c>
      <c r="F1546" s="10">
        <v>0</v>
      </c>
      <c r="G1546" s="10">
        <v>0</v>
      </c>
      <c r="H1546" s="10">
        <v>0</v>
      </c>
      <c r="I1546" s="10">
        <v>0</v>
      </c>
      <c r="J1546" s="10">
        <v>1.7603008267414511E-7</v>
      </c>
      <c r="K1546">
        <v>0</v>
      </c>
      <c r="L1546">
        <v>0</v>
      </c>
      <c r="M1546">
        <v>0</v>
      </c>
      <c r="N1546">
        <v>6.6211033109576856E-10</v>
      </c>
      <c r="O1546">
        <v>0</v>
      </c>
      <c r="P1546">
        <v>0</v>
      </c>
      <c r="Q1546">
        <v>0</v>
      </c>
      <c r="R1546">
        <v>0</v>
      </c>
      <c r="S1546">
        <v>9.4691355445694273E-5</v>
      </c>
      <c r="T1546">
        <v>1.773689021956817E-4</v>
      </c>
    </row>
    <row r="1547" spans="1:20">
      <c r="A1547" s="10">
        <v>1541</v>
      </c>
      <c r="B1547" s="10">
        <v>0</v>
      </c>
      <c r="C1547" s="10">
        <v>5.7725057068190939E-7</v>
      </c>
      <c r="D1547" s="10">
        <v>2.1595783180411759E-10</v>
      </c>
      <c r="E1547" s="10">
        <v>0</v>
      </c>
      <c r="F1547" s="10">
        <v>0</v>
      </c>
      <c r="G1547" s="10">
        <v>0</v>
      </c>
      <c r="H1547" s="10">
        <v>0</v>
      </c>
      <c r="I1547" s="10">
        <v>0</v>
      </c>
      <c r="J1547" s="10">
        <v>0</v>
      </c>
      <c r="K1547">
        <v>0</v>
      </c>
      <c r="L1547">
        <v>0</v>
      </c>
      <c r="M1547">
        <v>6.4603700461083713E-10</v>
      </c>
      <c r="N1547">
        <v>7.5158470016276428E-10</v>
      </c>
      <c r="O1547">
        <v>0</v>
      </c>
      <c r="P1547">
        <v>0</v>
      </c>
      <c r="Q1547">
        <v>0</v>
      </c>
      <c r="R1547">
        <v>0</v>
      </c>
      <c r="S1547">
        <v>1.002569004327794E-4</v>
      </c>
      <c r="T1547">
        <v>2.4290599401180011E-4</v>
      </c>
    </row>
    <row r="1548" spans="1:20">
      <c r="A1548" s="10">
        <v>1542</v>
      </c>
      <c r="B1548" s="10">
        <v>1.9533677884568248E-9</v>
      </c>
      <c r="C1548" s="10">
        <v>4.5768349496403279E-7</v>
      </c>
      <c r="D1548" s="10">
        <v>5.9988286612254904E-11</v>
      </c>
      <c r="E1548" s="10">
        <v>6.4407155502812748E-10</v>
      </c>
      <c r="F1548" s="10">
        <v>0</v>
      </c>
      <c r="G1548" s="10">
        <v>4.677870037568226E-10</v>
      </c>
      <c r="H1548" s="10">
        <v>1.066815334682349E-9</v>
      </c>
      <c r="I1548" s="10">
        <v>3.3079477900355998E-10</v>
      </c>
      <c r="J1548" s="10">
        <v>2.356493743964459E-11</v>
      </c>
      <c r="K1548">
        <v>0</v>
      </c>
      <c r="L1548">
        <v>3.4644500472185851E-10</v>
      </c>
      <c r="M1548">
        <v>2.5482570737427458E-9</v>
      </c>
      <c r="N1548">
        <v>5.9276769506884688E-9</v>
      </c>
      <c r="O1548">
        <v>1.0413487175132829E-9</v>
      </c>
      <c r="P1548">
        <v>9.19719251985024E-9</v>
      </c>
      <c r="Q1548">
        <v>0</v>
      </c>
      <c r="R1548">
        <v>1.22436317024059E-9</v>
      </c>
      <c r="S1548">
        <v>1.009403278375431E-4</v>
      </c>
      <c r="T1548">
        <v>2.187410467078798E-4</v>
      </c>
    </row>
    <row r="1549" spans="1:20">
      <c r="A1549" s="10">
        <v>1543</v>
      </c>
      <c r="B1549" s="10">
        <v>7.7813889423649887E-7</v>
      </c>
      <c r="C1549" s="10">
        <v>3.5690487418272532E-6</v>
      </c>
      <c r="D1549" s="10">
        <v>1.6704242308789921E-6</v>
      </c>
      <c r="E1549" s="10">
        <v>5.5206133288125212E-7</v>
      </c>
      <c r="F1549" s="10">
        <v>1.388984154634566E-6</v>
      </c>
      <c r="G1549" s="10">
        <v>1.9349857900440229E-6</v>
      </c>
      <c r="H1549" s="10">
        <v>4.8717268251304792E-6</v>
      </c>
      <c r="I1549" s="10">
        <v>1.0354569951780521E-6</v>
      </c>
      <c r="J1549" s="10">
        <v>5.0791041384599556E-6</v>
      </c>
      <c r="K1549">
        <v>1.2935561879727411E-6</v>
      </c>
      <c r="L1549">
        <v>1.6614203257692631E-6</v>
      </c>
      <c r="M1549">
        <v>2.1417418776858472E-6</v>
      </c>
      <c r="N1549">
        <v>7.9381212864393306E-7</v>
      </c>
      <c r="O1549">
        <v>4.9726858919439625E-7</v>
      </c>
      <c r="P1549">
        <v>3.0354812888544151E-6</v>
      </c>
      <c r="Q1549">
        <v>1.7047700526925669E-6</v>
      </c>
      <c r="R1549">
        <v>1.3957740140742721E-6</v>
      </c>
      <c r="S1549">
        <v>1.2597370349972051E-4</v>
      </c>
      <c r="T1549">
        <v>2.0019808135073459E-4</v>
      </c>
    </row>
    <row r="1550" spans="1:20">
      <c r="A1550" s="10">
        <v>1544</v>
      </c>
      <c r="B1550" s="10">
        <v>8.4418312458033294E-6</v>
      </c>
      <c r="C1550" s="10">
        <v>2.4967639802078369E-5</v>
      </c>
      <c r="D1550" s="10">
        <v>2.0028559798406159E-5</v>
      </c>
      <c r="E1550" s="10">
        <v>2.2419026707863351E-5</v>
      </c>
      <c r="F1550" s="10">
        <v>1.8786190366291069E-5</v>
      </c>
      <c r="G1550" s="10">
        <v>2.2743467012994092E-5</v>
      </c>
      <c r="H1550" s="10">
        <v>3.1535077962199863E-5</v>
      </c>
      <c r="I1550" s="10">
        <v>1.015378618803747E-5</v>
      </c>
      <c r="J1550" s="10">
        <v>3.3742162621078289E-5</v>
      </c>
      <c r="K1550">
        <v>1.7432800078950738E-5</v>
      </c>
      <c r="L1550">
        <v>3.0800664274379768E-5</v>
      </c>
      <c r="M1550">
        <v>1.872219815457655E-5</v>
      </c>
      <c r="N1550">
        <v>1.6785507953648191E-5</v>
      </c>
      <c r="O1550">
        <v>9.2115929442246448E-6</v>
      </c>
      <c r="P1550">
        <v>3.8728426267380408E-5</v>
      </c>
      <c r="Q1550">
        <v>1.565751040240326E-5</v>
      </c>
      <c r="R1550">
        <v>1.374902795987023E-5</v>
      </c>
      <c r="S1550">
        <v>1.3340711995548361E-4</v>
      </c>
      <c r="T1550">
        <v>2.2336542611896561E-4</v>
      </c>
    </row>
    <row r="1551" spans="1:20">
      <c r="A1551" s="10">
        <v>1545</v>
      </c>
      <c r="B1551" s="10">
        <v>1.389884233232102E-5</v>
      </c>
      <c r="C1551" s="10">
        <v>5.7400550710768721E-5</v>
      </c>
      <c r="D1551" s="10">
        <v>4.1627694524390947E-5</v>
      </c>
      <c r="E1551" s="10">
        <v>4.4764249716287152E-5</v>
      </c>
      <c r="F1551" s="10">
        <v>4.0397259501046742E-5</v>
      </c>
      <c r="G1551" s="10">
        <v>4.465961293847954E-5</v>
      </c>
      <c r="H1551" s="10">
        <v>7.9437751444150358E-5</v>
      </c>
      <c r="I1551" s="10">
        <v>2.6200077555212781E-5</v>
      </c>
      <c r="J1551" s="10">
        <v>7.5648044344059855E-5</v>
      </c>
      <c r="K1551">
        <v>3.4835059873189137E-5</v>
      </c>
      <c r="L1551">
        <v>9.7849580688636977E-5</v>
      </c>
      <c r="M1551">
        <v>3.6773653772757612E-5</v>
      </c>
      <c r="N1551">
        <v>4.1159082145916449E-5</v>
      </c>
      <c r="O1551">
        <v>2.492805673758146E-5</v>
      </c>
      <c r="P1551">
        <v>1.3203738766516009E-4</v>
      </c>
      <c r="Q1551">
        <v>4.5965657555188899E-5</v>
      </c>
      <c r="R1551">
        <v>1.8504412773431149E-5</v>
      </c>
      <c r="S1551">
        <v>1.476305175791217E-4</v>
      </c>
      <c r="T1551">
        <v>2.5133674285453272E-4</v>
      </c>
    </row>
    <row r="1552" spans="1:20">
      <c r="A1552" s="10">
        <v>1546</v>
      </c>
      <c r="B1552" s="10">
        <v>1.7538924661479411E-5</v>
      </c>
      <c r="C1552" s="10">
        <v>8.891604709810615E-5</v>
      </c>
      <c r="D1552" s="10">
        <v>4.6236282645720118E-5</v>
      </c>
      <c r="E1552" s="10">
        <v>2.823807519220926E-5</v>
      </c>
      <c r="F1552" s="10">
        <v>5.6268260107951763E-5</v>
      </c>
      <c r="G1552" s="10">
        <v>5.2619676398166351E-5</v>
      </c>
      <c r="H1552" s="10">
        <v>1.2005147374421839E-4</v>
      </c>
      <c r="I1552" s="10">
        <v>3.0485967384440379E-5</v>
      </c>
      <c r="J1552" s="10">
        <v>1.019184993508281E-4</v>
      </c>
      <c r="K1552">
        <v>5.5326792074721708E-5</v>
      </c>
      <c r="L1552">
        <v>1.2065770096324941E-4</v>
      </c>
      <c r="M1552">
        <v>3.997228437450464E-5</v>
      </c>
      <c r="N1552">
        <v>4.3418394965508707E-5</v>
      </c>
      <c r="O1552">
        <v>3.8780478123954638E-5</v>
      </c>
      <c r="P1552">
        <v>1.4440996753544761E-4</v>
      </c>
      <c r="Q1552">
        <v>4.9622882665034528E-5</v>
      </c>
      <c r="R1552">
        <v>1.919940583115681E-5</v>
      </c>
      <c r="S1552">
        <v>1.7338078594683119E-4</v>
      </c>
      <c r="T1552">
        <v>2.4957609856913668E-4</v>
      </c>
    </row>
    <row r="1553" spans="1:20">
      <c r="A1553" s="10">
        <v>1547</v>
      </c>
      <c r="B1553" s="10">
        <v>3.3709898442850138E-5</v>
      </c>
      <c r="C1553" s="10">
        <v>6.7791996058891646E-5</v>
      </c>
      <c r="D1553" s="10">
        <v>5.8222867930111068E-5</v>
      </c>
      <c r="E1553" s="10">
        <v>2.5684492494411501E-5</v>
      </c>
      <c r="F1553" s="10">
        <v>4.7857248202084339E-5</v>
      </c>
      <c r="G1553" s="10">
        <v>4.7548681571615003E-5</v>
      </c>
      <c r="H1553" s="10">
        <v>1.8254222184083989E-4</v>
      </c>
      <c r="I1553" s="10">
        <v>3.7510627084089372E-5</v>
      </c>
      <c r="J1553" s="10">
        <v>1.4517960651719801E-4</v>
      </c>
      <c r="K1553">
        <v>6.1360827232552216E-5</v>
      </c>
      <c r="L1553">
        <v>1.768519612768551E-4</v>
      </c>
      <c r="M1553">
        <v>4.9876750371356401E-5</v>
      </c>
      <c r="N1553">
        <v>5.8237636553132862E-5</v>
      </c>
      <c r="O1553">
        <v>3.5620813386573557E-5</v>
      </c>
      <c r="P1553">
        <v>2.7491885429399592E-4</v>
      </c>
      <c r="Q1553">
        <v>5.6538583112647963E-5</v>
      </c>
      <c r="R1553">
        <v>2.7030223969747971E-5</v>
      </c>
      <c r="S1553">
        <v>1.661338120557218E-4</v>
      </c>
      <c r="T1553">
        <v>2.5328398981454579E-4</v>
      </c>
    </row>
    <row r="1554" spans="1:20">
      <c r="A1554" s="10">
        <v>1548</v>
      </c>
      <c r="B1554" s="10">
        <v>3.0775494953446307E-5</v>
      </c>
      <c r="C1554" s="10">
        <v>5.4175371185035808E-5</v>
      </c>
      <c r="D1554" s="10">
        <v>5.9508008391979867E-5</v>
      </c>
      <c r="E1554" s="10">
        <v>1.9752869503268882E-5</v>
      </c>
      <c r="F1554" s="10">
        <v>5.7990018814575093E-5</v>
      </c>
      <c r="G1554" s="10">
        <v>3.9309565172379422E-5</v>
      </c>
      <c r="H1554" s="10">
        <v>2.2316827294234409E-4</v>
      </c>
      <c r="I1554" s="10">
        <v>3.5035317198660749E-5</v>
      </c>
      <c r="J1554" s="10">
        <v>1.7567379731551379E-4</v>
      </c>
      <c r="K1554">
        <v>4.4675496013241028E-5</v>
      </c>
      <c r="L1554">
        <v>1.614178796221219E-4</v>
      </c>
      <c r="M1554">
        <v>4.8025108718770188E-5</v>
      </c>
      <c r="N1554">
        <v>5.1626939111297668E-5</v>
      </c>
      <c r="O1554">
        <v>2.6984876240653211E-5</v>
      </c>
      <c r="P1554">
        <v>2.1281315812130829E-4</v>
      </c>
      <c r="Q1554">
        <v>6.4895390604226231E-5</v>
      </c>
      <c r="R1554">
        <v>3.5124377582465753E-5</v>
      </c>
      <c r="S1554">
        <v>1.546365151119063E-4</v>
      </c>
      <c r="T1554">
        <v>2.5246325232099198E-4</v>
      </c>
    </row>
    <row r="1555" spans="1:20">
      <c r="A1555" s="10">
        <v>1549</v>
      </c>
      <c r="B1555" s="10">
        <v>2.9483546152322059E-5</v>
      </c>
      <c r="C1555" s="10">
        <v>4.2333872841334551E-5</v>
      </c>
      <c r="D1555" s="10">
        <v>6.9809357737644394E-5</v>
      </c>
      <c r="E1555" s="10">
        <v>1.7936725733422789E-5</v>
      </c>
      <c r="F1555" s="10">
        <v>3.9246337569859018E-5</v>
      </c>
      <c r="G1555" s="10">
        <v>3.3442840979006359E-5</v>
      </c>
      <c r="H1555" s="10">
        <v>1.4938641593577941E-4</v>
      </c>
      <c r="I1555" s="10">
        <v>2.4940743276064911E-5</v>
      </c>
      <c r="J1555" s="10">
        <v>1.2950489469377901E-4</v>
      </c>
      <c r="K1555">
        <v>5.0455217242881457E-5</v>
      </c>
      <c r="L1555">
        <v>1.3067471078331749E-4</v>
      </c>
      <c r="M1555">
        <v>5.3227385404825808E-5</v>
      </c>
      <c r="N1555">
        <v>4.3927352019072503E-5</v>
      </c>
      <c r="O1555">
        <v>3.3314024798486323E-5</v>
      </c>
      <c r="P1555">
        <v>1.532812260504318E-4</v>
      </c>
      <c r="Q1555">
        <v>4.6502087922478403E-5</v>
      </c>
      <c r="R1555">
        <v>2.8187664562160638E-5</v>
      </c>
      <c r="S1555">
        <v>1.5049736108354629E-4</v>
      </c>
      <c r="T1555">
        <v>2.654882259386618E-4</v>
      </c>
    </row>
    <row r="1556" spans="1:20">
      <c r="A1556" s="10">
        <v>1550</v>
      </c>
      <c r="B1556" s="10">
        <v>2.1842045542402571E-5</v>
      </c>
      <c r="C1556" s="10">
        <v>5.0802909548598099E-5</v>
      </c>
      <c r="D1556" s="10">
        <v>7.2777660343171418E-5</v>
      </c>
      <c r="E1556" s="10">
        <v>2.675277717864779E-5</v>
      </c>
      <c r="F1556" s="10">
        <v>4.1980348216057823E-5</v>
      </c>
      <c r="G1556" s="10">
        <v>3.2811911837283463E-5</v>
      </c>
      <c r="H1556" s="10">
        <v>1.000762629786012E-4</v>
      </c>
      <c r="I1556" s="10">
        <v>2.9830470806249141E-5</v>
      </c>
      <c r="J1556" s="10">
        <v>6.9376235066251574E-5</v>
      </c>
      <c r="K1556">
        <v>6.3552218631655644E-5</v>
      </c>
      <c r="L1556">
        <v>8.3035693333190035E-5</v>
      </c>
      <c r="M1556">
        <v>5.1620454494123628E-5</v>
      </c>
      <c r="N1556">
        <v>3.4202698242331693E-5</v>
      </c>
      <c r="O1556">
        <v>3.081133775412366E-5</v>
      </c>
      <c r="P1556">
        <v>9.4258084482008037E-5</v>
      </c>
      <c r="Q1556">
        <v>4.8479210320634912E-5</v>
      </c>
      <c r="R1556">
        <v>2.321491354622848E-5</v>
      </c>
      <c r="S1556">
        <v>1.313415527102899E-4</v>
      </c>
      <c r="T1556">
        <v>2.4098385103742069E-4</v>
      </c>
    </row>
    <row r="1557" spans="1:20">
      <c r="A1557" s="10">
        <v>1551</v>
      </c>
      <c r="B1557" s="10">
        <v>2.134463527077676E-5</v>
      </c>
      <c r="C1557" s="10">
        <v>5.7123385031787319E-5</v>
      </c>
      <c r="D1557" s="10">
        <v>5.7561248118821523E-5</v>
      </c>
      <c r="E1557" s="10">
        <v>4.7839990424768438E-5</v>
      </c>
      <c r="F1557" s="10">
        <v>5.1037966760194413E-5</v>
      </c>
      <c r="G1557" s="10">
        <v>3.4727292238408902E-5</v>
      </c>
      <c r="H1557" s="10">
        <v>7.1531220448295581E-5</v>
      </c>
      <c r="I1557" s="10">
        <v>3.362115362871499E-5</v>
      </c>
      <c r="J1557" s="10">
        <v>6.6884050877769031E-5</v>
      </c>
      <c r="K1557">
        <v>3.1573677002089687E-5</v>
      </c>
      <c r="L1557">
        <v>5.0958942189542893E-5</v>
      </c>
      <c r="M1557">
        <v>4.5742817901636803E-5</v>
      </c>
      <c r="N1557">
        <v>3.0558727061102358E-5</v>
      </c>
      <c r="O1557">
        <v>3.1407101225291122E-5</v>
      </c>
      <c r="P1557">
        <v>5.235830313086173E-5</v>
      </c>
      <c r="Q1557">
        <v>6.0549425320180238E-5</v>
      </c>
      <c r="R1557">
        <v>2.747411127183156E-5</v>
      </c>
      <c r="S1557">
        <v>1.256163202268506E-4</v>
      </c>
      <c r="T1557">
        <v>3.0073832525209771E-4</v>
      </c>
    </row>
    <row r="1558" spans="1:20">
      <c r="A1558" s="10">
        <v>1552</v>
      </c>
      <c r="B1558" s="10">
        <v>1.7250605103285731E-5</v>
      </c>
      <c r="C1558" s="10">
        <v>6.9326580349154685E-5</v>
      </c>
      <c r="D1558" s="10">
        <v>5.6897198781924177E-5</v>
      </c>
      <c r="E1558" s="10">
        <v>3.2549524685400863E-5</v>
      </c>
      <c r="F1558" s="10">
        <v>2.3717972739738039E-5</v>
      </c>
      <c r="G1558" s="10">
        <v>3.7006152610825931E-5</v>
      </c>
      <c r="H1558" s="10">
        <v>8.8724710228728611E-5</v>
      </c>
      <c r="I1558" s="10">
        <v>2.3323838619557119E-5</v>
      </c>
      <c r="J1558" s="10">
        <v>7.784315597046264E-5</v>
      </c>
      <c r="K1558">
        <v>3.7196358490058379E-5</v>
      </c>
      <c r="L1558">
        <v>1.185886736542163E-4</v>
      </c>
      <c r="M1558">
        <v>4.2326830841509288E-5</v>
      </c>
      <c r="N1558">
        <v>4.1094893233547793E-5</v>
      </c>
      <c r="O1558">
        <v>4.3811263323878772E-5</v>
      </c>
      <c r="P1558">
        <v>7.3928619197404478E-5</v>
      </c>
      <c r="Q1558">
        <v>3.39310299287842E-5</v>
      </c>
      <c r="R1558">
        <v>2.2101202197498379E-5</v>
      </c>
      <c r="S1558">
        <v>1.4555389323391371E-4</v>
      </c>
      <c r="T1558">
        <v>3.5681872125455582E-4</v>
      </c>
    </row>
    <row r="1559" spans="1:20">
      <c r="A1559" s="10">
        <v>1553</v>
      </c>
      <c r="B1559" s="10">
        <v>9.4162094242561259E-6</v>
      </c>
      <c r="C1559" s="10">
        <v>2.3366122038018322E-5</v>
      </c>
      <c r="D1559" s="10">
        <v>2.3246111335275648E-5</v>
      </c>
      <c r="E1559" s="10">
        <v>3.8115694575453852E-6</v>
      </c>
      <c r="F1559" s="10">
        <v>7.7138734546643995E-6</v>
      </c>
      <c r="G1559" s="10">
        <v>6.3125498283219327E-6</v>
      </c>
      <c r="H1559" s="10">
        <v>5.361283381519329E-5</v>
      </c>
      <c r="I1559" s="10">
        <v>1.1514163104724731E-5</v>
      </c>
      <c r="J1559" s="10">
        <v>5.3334062212620643E-5</v>
      </c>
      <c r="K1559">
        <v>1.7622211293432239E-5</v>
      </c>
      <c r="L1559">
        <v>5.6277334938696383E-5</v>
      </c>
      <c r="M1559">
        <v>1.3739630578326531E-5</v>
      </c>
      <c r="N1559">
        <v>1.2864960313336651E-5</v>
      </c>
      <c r="O1559">
        <v>1.1286305273235489E-5</v>
      </c>
      <c r="P1559">
        <v>4.096529222348901E-5</v>
      </c>
      <c r="Q1559">
        <v>1.077884986894841E-5</v>
      </c>
      <c r="R1559">
        <v>6.1157496882231199E-6</v>
      </c>
      <c r="S1559">
        <v>1.764269862643322E-4</v>
      </c>
      <c r="T1559">
        <v>4.0271053034738718E-4</v>
      </c>
    </row>
    <row r="1560" spans="1:20">
      <c r="A1560" s="10">
        <v>1554</v>
      </c>
      <c r="B1560" s="10">
        <v>1.543766344157059E-6</v>
      </c>
      <c r="C1560" s="10">
        <v>3.2964949357663989E-6</v>
      </c>
      <c r="D1560" s="10">
        <v>5.1453339156751767E-6</v>
      </c>
      <c r="E1560" s="10">
        <v>4.155181632152891E-7</v>
      </c>
      <c r="F1560" s="10">
        <v>5.7718807276138568E-8</v>
      </c>
      <c r="G1560" s="10">
        <v>1.138618376900176E-5</v>
      </c>
      <c r="H1560" s="10">
        <v>1.5875639462308239E-5</v>
      </c>
      <c r="I1560" s="10">
        <v>2.0289593896513899E-6</v>
      </c>
      <c r="J1560" s="10">
        <v>3.4092731125886651E-5</v>
      </c>
      <c r="K1560">
        <v>2.177417836239064E-6</v>
      </c>
      <c r="L1560">
        <v>1.2609169086231171E-5</v>
      </c>
      <c r="M1560">
        <v>3.2268301169982971E-6</v>
      </c>
      <c r="N1560">
        <v>1.374221176485401E-6</v>
      </c>
      <c r="O1560">
        <v>9.890435737152566E-7</v>
      </c>
      <c r="P1560">
        <v>5.6062551704373822E-6</v>
      </c>
      <c r="Q1560">
        <v>6.3849765104193635E-7</v>
      </c>
      <c r="R1560">
        <v>8.6804566126489074E-8</v>
      </c>
      <c r="S1560">
        <v>1.6960543877310241E-4</v>
      </c>
      <c r="T1560">
        <v>4.1047890577977582E-4</v>
      </c>
    </row>
    <row r="1561" spans="1:20">
      <c r="A1561" s="10">
        <v>1555</v>
      </c>
      <c r="B1561" s="10">
        <v>5.7364724926833353E-8</v>
      </c>
      <c r="C1561" s="10">
        <v>1.139774244217249E-6</v>
      </c>
      <c r="D1561" s="10">
        <v>2.132527200076246E-6</v>
      </c>
      <c r="E1561" s="10">
        <v>0</v>
      </c>
      <c r="F1561" s="10">
        <v>0</v>
      </c>
      <c r="G1561" s="10">
        <v>1.781314918498144E-6</v>
      </c>
      <c r="H1561" s="10">
        <v>7.358658812784386E-6</v>
      </c>
      <c r="I1561" s="10">
        <v>7.108187548125407E-7</v>
      </c>
      <c r="J1561" s="10">
        <v>3.4613274702694039E-5</v>
      </c>
      <c r="K1561">
        <v>9.3034187232348862E-7</v>
      </c>
      <c r="L1561">
        <v>3.0567997583291979E-6</v>
      </c>
      <c r="M1561">
        <v>1.4861542926901801E-6</v>
      </c>
      <c r="N1561">
        <v>6.6713879063733378E-7</v>
      </c>
      <c r="O1561">
        <v>2.6593419371299752E-7</v>
      </c>
      <c r="P1561">
        <v>6.6382889064456027E-6</v>
      </c>
      <c r="Q1561">
        <v>0</v>
      </c>
      <c r="R1561">
        <v>0</v>
      </c>
      <c r="S1561">
        <v>1.5337797785377899E-4</v>
      </c>
      <c r="T1561">
        <v>4.0608900845028501E-4</v>
      </c>
    </row>
    <row r="1562" spans="1:20">
      <c r="A1562" s="10">
        <v>1556</v>
      </c>
      <c r="B1562" s="10">
        <v>0</v>
      </c>
      <c r="C1562" s="10">
        <v>3.5534809333789309E-6</v>
      </c>
      <c r="D1562" s="10">
        <v>7.3975155518768251E-7</v>
      </c>
      <c r="E1562" s="10">
        <v>0</v>
      </c>
      <c r="F1562" s="10">
        <v>0</v>
      </c>
      <c r="G1562" s="10">
        <v>2.938156913475038E-7</v>
      </c>
      <c r="H1562" s="10">
        <v>7.0675536619566401E-6</v>
      </c>
      <c r="I1562" s="10">
        <v>8.782673608478799E-8</v>
      </c>
      <c r="J1562" s="10">
        <v>1.365784067082214E-5</v>
      </c>
      <c r="K1562">
        <v>5.4566947333108182E-8</v>
      </c>
      <c r="L1562">
        <v>0</v>
      </c>
      <c r="M1562">
        <v>7.8934954680034106E-7</v>
      </c>
      <c r="N1562">
        <v>6.3365748173246387E-8</v>
      </c>
      <c r="O1562">
        <v>1.9040941774277891E-7</v>
      </c>
      <c r="P1562">
        <v>2.044223283229768E-6</v>
      </c>
      <c r="Q1562">
        <v>0</v>
      </c>
      <c r="R1562">
        <v>0</v>
      </c>
      <c r="S1562">
        <v>1.5456835338233121E-4</v>
      </c>
      <c r="T1562">
        <v>3.8528515643542638E-4</v>
      </c>
    </row>
    <row r="1563" spans="1:20">
      <c r="A1563" s="10">
        <v>1557</v>
      </c>
      <c r="B1563" s="10">
        <v>0</v>
      </c>
      <c r="C1563" s="10">
        <v>1.2736302424453659E-7</v>
      </c>
      <c r="D1563" s="10">
        <v>1.198086060219955E-7</v>
      </c>
      <c r="E1563" s="10">
        <v>0</v>
      </c>
      <c r="F1563" s="10">
        <v>0</v>
      </c>
      <c r="G1563" s="10">
        <v>3.7877490182738668E-11</v>
      </c>
      <c r="H1563" s="10">
        <v>1.6830241242597389E-6</v>
      </c>
      <c r="I1563" s="10">
        <v>5.778074742420263E-10</v>
      </c>
      <c r="J1563" s="10">
        <v>2.7203222390701071E-6</v>
      </c>
      <c r="K1563">
        <v>9.3402882822437431E-9</v>
      </c>
      <c r="L1563">
        <v>0</v>
      </c>
      <c r="M1563">
        <v>3.9648726610755101E-7</v>
      </c>
      <c r="N1563">
        <v>6.9790007872256687E-10</v>
      </c>
      <c r="O1563">
        <v>3.1522487873964117E-8</v>
      </c>
      <c r="P1563">
        <v>0</v>
      </c>
      <c r="Q1563">
        <v>0</v>
      </c>
      <c r="R1563">
        <v>0</v>
      </c>
      <c r="S1563">
        <v>1.486608835468886E-4</v>
      </c>
      <c r="T1563">
        <v>4.1011991335732708E-4</v>
      </c>
    </row>
    <row r="1564" spans="1:20">
      <c r="A1564" s="10">
        <v>1558</v>
      </c>
      <c r="B1564" s="10">
        <v>0</v>
      </c>
      <c r="C1564" s="10">
        <v>0</v>
      </c>
      <c r="D1564" s="10">
        <v>7.198594393470587E-10</v>
      </c>
      <c r="E1564" s="10">
        <v>0</v>
      </c>
      <c r="F1564" s="10">
        <v>0</v>
      </c>
      <c r="G1564" s="10">
        <v>3.7877490182738668E-11</v>
      </c>
      <c r="H1564" s="10">
        <v>3.7188515807442528E-7</v>
      </c>
      <c r="I1564" s="10">
        <v>0</v>
      </c>
      <c r="J1564" s="10">
        <v>2.4257628775682941E-7</v>
      </c>
      <c r="K1564">
        <v>0</v>
      </c>
      <c r="L1564">
        <v>0</v>
      </c>
      <c r="M1564">
        <v>5.9507186313598217E-8</v>
      </c>
      <c r="N1564">
        <v>7.8737444778956259E-10</v>
      </c>
      <c r="O1564">
        <v>1.0743860897738281E-11</v>
      </c>
      <c r="P1564">
        <v>0</v>
      </c>
      <c r="Q1564">
        <v>0</v>
      </c>
      <c r="R1564">
        <v>0</v>
      </c>
      <c r="S1564">
        <v>1.4380995008697871E-4</v>
      </c>
      <c r="T1564">
        <v>3.063051951300877E-4</v>
      </c>
    </row>
    <row r="1565" spans="1:20">
      <c r="A1565" s="10">
        <v>1559</v>
      </c>
      <c r="B1565" s="10">
        <v>0</v>
      </c>
      <c r="C1565" s="10">
        <v>0</v>
      </c>
      <c r="D1565" s="10">
        <v>4.7990629289803918E-11</v>
      </c>
      <c r="E1565" s="10">
        <v>0</v>
      </c>
      <c r="F1565" s="10">
        <v>0</v>
      </c>
      <c r="G1565" s="10">
        <v>3.7877490182738668E-11</v>
      </c>
      <c r="H1565" s="10">
        <v>4.5839721412132211E-9</v>
      </c>
      <c r="I1565" s="10">
        <v>0</v>
      </c>
      <c r="J1565" s="10">
        <v>2.2622339942058801E-7</v>
      </c>
      <c r="K1565">
        <v>1.0323476522479931E-8</v>
      </c>
      <c r="L1565">
        <v>0</v>
      </c>
      <c r="M1565">
        <v>0</v>
      </c>
      <c r="N1565">
        <v>7.6947957397616349E-10</v>
      </c>
      <c r="O1565">
        <v>0</v>
      </c>
      <c r="P1565">
        <v>0</v>
      </c>
      <c r="Q1565">
        <v>0</v>
      </c>
      <c r="R1565">
        <v>0</v>
      </c>
      <c r="S1565">
        <v>1.3494470198860921E-4</v>
      </c>
      <c r="T1565">
        <v>3.2947108251017991E-4</v>
      </c>
    </row>
    <row r="1566" spans="1:20">
      <c r="A1566" s="10">
        <v>1560</v>
      </c>
      <c r="B1566" s="10">
        <v>0</v>
      </c>
      <c r="C1566" s="10">
        <v>0</v>
      </c>
      <c r="D1566" s="10">
        <v>1.1997657322450981E-10</v>
      </c>
      <c r="E1566" s="10">
        <v>0</v>
      </c>
      <c r="F1566" s="10">
        <v>0</v>
      </c>
      <c r="G1566" s="10">
        <v>0</v>
      </c>
      <c r="H1566" s="10">
        <v>1.9794425155238909E-8</v>
      </c>
      <c r="I1566" s="10">
        <v>0</v>
      </c>
      <c r="J1566" s="10">
        <v>5.6555849855147014E-9</v>
      </c>
      <c r="K1566">
        <v>9.8318824023618344E-9</v>
      </c>
      <c r="L1566">
        <v>0</v>
      </c>
      <c r="M1566">
        <v>0</v>
      </c>
      <c r="N1566">
        <v>7.8737444778956259E-10</v>
      </c>
      <c r="O1566">
        <v>0</v>
      </c>
      <c r="P1566">
        <v>0</v>
      </c>
      <c r="Q1566">
        <v>0</v>
      </c>
      <c r="R1566">
        <v>0</v>
      </c>
      <c r="S1566">
        <v>1.3251789137465599E-4</v>
      </c>
      <c r="T1566">
        <v>3.9324304117687662E-4</v>
      </c>
    </row>
    <row r="1567" spans="1:20">
      <c r="A1567" s="10">
        <v>1561</v>
      </c>
      <c r="B1567" s="10">
        <v>0</v>
      </c>
      <c r="C1567" s="10">
        <v>0</v>
      </c>
      <c r="D1567" s="10">
        <v>4.7990629289803918E-11</v>
      </c>
      <c r="E1567" s="10">
        <v>0</v>
      </c>
      <c r="F1567" s="10">
        <v>0</v>
      </c>
      <c r="G1567" s="10">
        <v>0</v>
      </c>
      <c r="H1567" s="10">
        <v>0</v>
      </c>
      <c r="I1567" s="10">
        <v>0</v>
      </c>
      <c r="J1567" s="10">
        <v>0</v>
      </c>
      <c r="K1567">
        <v>1.76973883242513E-8</v>
      </c>
      <c r="L1567">
        <v>0</v>
      </c>
      <c r="M1567">
        <v>0</v>
      </c>
      <c r="N1567">
        <v>7.8737444778956259E-10</v>
      </c>
      <c r="O1567">
        <v>0</v>
      </c>
      <c r="P1567">
        <v>0</v>
      </c>
      <c r="Q1567">
        <v>0</v>
      </c>
      <c r="R1567">
        <v>0</v>
      </c>
      <c r="S1567">
        <v>1.390587841028234E-4</v>
      </c>
      <c r="T1567">
        <v>2.8965844372259299E-4</v>
      </c>
    </row>
    <row r="1568" spans="1:20">
      <c r="A1568" s="10">
        <v>1562</v>
      </c>
      <c r="B1568" s="10">
        <v>0</v>
      </c>
      <c r="C1568" s="10">
        <v>0</v>
      </c>
      <c r="D1568" s="10">
        <v>9.5981258579607837E-11</v>
      </c>
      <c r="E1568" s="10">
        <v>0</v>
      </c>
      <c r="F1568" s="10">
        <v>0</v>
      </c>
      <c r="G1568" s="10">
        <v>0</v>
      </c>
      <c r="H1568" s="10">
        <v>0</v>
      </c>
      <c r="I1568" s="10">
        <v>0</v>
      </c>
      <c r="J1568" s="10">
        <v>1.5887480821808379E-7</v>
      </c>
      <c r="K1568">
        <v>2.3596517765668399E-8</v>
      </c>
      <c r="L1568">
        <v>0</v>
      </c>
      <c r="M1568">
        <v>0</v>
      </c>
      <c r="N1568">
        <v>8.052693216029618E-10</v>
      </c>
      <c r="O1568">
        <v>0</v>
      </c>
      <c r="P1568">
        <v>0</v>
      </c>
      <c r="Q1568">
        <v>0</v>
      </c>
      <c r="R1568">
        <v>0</v>
      </c>
      <c r="S1568">
        <v>1.3770119165251759E-4</v>
      </c>
      <c r="T1568">
        <v>2.3019762914699629E-4</v>
      </c>
    </row>
    <row r="1569" spans="1:20">
      <c r="A1569" s="10">
        <v>1563</v>
      </c>
      <c r="B1569" s="10">
        <v>0</v>
      </c>
      <c r="C1569" s="10">
        <v>2.0541010443840331E-7</v>
      </c>
      <c r="D1569" s="10">
        <v>9.5981258579607837E-11</v>
      </c>
      <c r="E1569" s="10">
        <v>0</v>
      </c>
      <c r="F1569" s="10">
        <v>0</v>
      </c>
      <c r="G1569" s="10">
        <v>0</v>
      </c>
      <c r="H1569" s="10">
        <v>0</v>
      </c>
      <c r="I1569" s="10">
        <v>0</v>
      </c>
      <c r="J1569" s="10">
        <v>2.018101242331162E-7</v>
      </c>
      <c r="K1569">
        <v>0</v>
      </c>
      <c r="L1569">
        <v>0</v>
      </c>
      <c r="M1569">
        <v>0</v>
      </c>
      <c r="N1569">
        <v>7.8737444778956259E-10</v>
      </c>
      <c r="O1569">
        <v>0</v>
      </c>
      <c r="P1569">
        <v>0</v>
      </c>
      <c r="Q1569">
        <v>0</v>
      </c>
      <c r="R1569">
        <v>0</v>
      </c>
      <c r="S1569">
        <v>1.3351415325825981E-4</v>
      </c>
      <c r="T1569">
        <v>2.292665698138746E-4</v>
      </c>
    </row>
    <row r="1570" spans="1:20">
      <c r="A1570" s="10">
        <v>1564</v>
      </c>
      <c r="B1570" s="10">
        <v>0</v>
      </c>
      <c r="C1570" s="10">
        <v>0</v>
      </c>
      <c r="D1570" s="10">
        <v>9.5981258579607837E-11</v>
      </c>
      <c r="E1570" s="10">
        <v>0</v>
      </c>
      <c r="F1570" s="10">
        <v>0</v>
      </c>
      <c r="G1570" s="10">
        <v>0</v>
      </c>
      <c r="H1570" s="10">
        <v>0</v>
      </c>
      <c r="I1570" s="10">
        <v>0</v>
      </c>
      <c r="J1570" s="10">
        <v>9.7346756563171792E-8</v>
      </c>
      <c r="K1570">
        <v>0</v>
      </c>
      <c r="L1570">
        <v>0</v>
      </c>
      <c r="M1570">
        <v>0</v>
      </c>
      <c r="N1570">
        <v>7.6947957397616349E-10</v>
      </c>
      <c r="O1570">
        <v>0</v>
      </c>
      <c r="P1570">
        <v>0</v>
      </c>
      <c r="Q1570">
        <v>0</v>
      </c>
      <c r="R1570">
        <v>0</v>
      </c>
      <c r="S1570">
        <v>1.123159442287991E-4</v>
      </c>
      <c r="T1570">
        <v>2.1495437237069171E-4</v>
      </c>
    </row>
    <row r="1571" spans="1:20">
      <c r="A1571" s="10">
        <v>1565</v>
      </c>
      <c r="B1571" s="10">
        <v>0</v>
      </c>
      <c r="C1571" s="10">
        <v>0</v>
      </c>
      <c r="D1571" s="10">
        <v>9.5981258579607837E-11</v>
      </c>
      <c r="E1571" s="10">
        <v>0</v>
      </c>
      <c r="F1571" s="10">
        <v>0</v>
      </c>
      <c r="G1571" s="10">
        <v>0</v>
      </c>
      <c r="H1571" s="10">
        <v>0</v>
      </c>
      <c r="I1571" s="10">
        <v>0</v>
      </c>
      <c r="J1571" s="10">
        <v>0</v>
      </c>
      <c r="K1571">
        <v>0</v>
      </c>
      <c r="L1571">
        <v>1.154816682406195E-9</v>
      </c>
      <c r="M1571">
        <v>0</v>
      </c>
      <c r="N1571">
        <v>6.8000520490916777E-10</v>
      </c>
      <c r="O1571">
        <v>0</v>
      </c>
      <c r="P1571">
        <v>0</v>
      </c>
      <c r="Q1571">
        <v>0</v>
      </c>
      <c r="R1571">
        <v>0</v>
      </c>
      <c r="S1571">
        <v>9.7970992673368512E-5</v>
      </c>
      <c r="T1571">
        <v>2.741936720910022E-4</v>
      </c>
    </row>
    <row r="1572" spans="1:20">
      <c r="A1572" s="10">
        <v>1566</v>
      </c>
      <c r="B1572" s="10">
        <v>8.1287298791795111E-9</v>
      </c>
      <c r="C1572" s="10">
        <v>4.0230160220020317E-8</v>
      </c>
      <c r="D1572" s="10">
        <v>1.163436825872716E-7</v>
      </c>
      <c r="E1572" s="10">
        <v>1.122524710191879E-8</v>
      </c>
      <c r="F1572" s="10">
        <v>0</v>
      </c>
      <c r="G1572" s="10">
        <v>3.9631217978199472E-8</v>
      </c>
      <c r="H1572" s="10">
        <v>7.4760418375786534E-9</v>
      </c>
      <c r="I1572" s="10">
        <v>1.8005925416067142E-8</v>
      </c>
      <c r="J1572" s="10">
        <v>1.089878356583562E-9</v>
      </c>
      <c r="K1572">
        <v>1.17982588828342E-8</v>
      </c>
      <c r="L1572">
        <v>8.6611251180464623E-10</v>
      </c>
      <c r="M1572">
        <v>2.3524719704009621E-8</v>
      </c>
      <c r="N1572">
        <v>1.144600866289543E-8</v>
      </c>
      <c r="O1572">
        <v>1.018732890323544E-8</v>
      </c>
      <c r="P1572">
        <v>1.3591910127857499E-10</v>
      </c>
      <c r="Q1572">
        <v>7.7814955846839812E-9</v>
      </c>
      <c r="R1572">
        <v>1.5137581013883649E-8</v>
      </c>
      <c r="S1572">
        <v>9.5948458113917579E-5</v>
      </c>
      <c r="T1572">
        <v>2.3782885268554949E-4</v>
      </c>
    </row>
    <row r="1573" spans="1:20">
      <c r="A1573" s="10">
        <v>1567</v>
      </c>
      <c r="B1573" s="10">
        <v>1.7636772315667641E-5</v>
      </c>
      <c r="C1573" s="10">
        <v>2.553579144969054E-5</v>
      </c>
      <c r="D1573" s="10">
        <v>2.4645573274590019E-5</v>
      </c>
      <c r="E1573" s="10">
        <v>1.353317400786217E-5</v>
      </c>
      <c r="F1573" s="10">
        <v>2.6238434941642E-5</v>
      </c>
      <c r="G1573" s="10">
        <v>2.2751036829407111E-5</v>
      </c>
      <c r="H1573" s="10">
        <v>2.106825475544215E-5</v>
      </c>
      <c r="I1573" s="10">
        <v>1.691330592746233E-5</v>
      </c>
      <c r="J1573" s="10">
        <v>9.450840697844147E-6</v>
      </c>
      <c r="K1573">
        <v>2.8913501450041659E-5</v>
      </c>
      <c r="L1573">
        <v>1.897265649775374E-5</v>
      </c>
      <c r="M1573">
        <v>2.87182811714183E-5</v>
      </c>
      <c r="N1573">
        <v>2.7959532429453769E-6</v>
      </c>
      <c r="O1573">
        <v>1.6619285734595542E-5</v>
      </c>
      <c r="P1573">
        <v>2.2883657035830529E-5</v>
      </c>
      <c r="Q1573">
        <v>2.4930874320582859E-5</v>
      </c>
      <c r="R1573">
        <v>1.049208279485183E-5</v>
      </c>
      <c r="S1573">
        <v>9.9130832551563898E-5</v>
      </c>
      <c r="T1573">
        <v>2.4118412927783301E-4</v>
      </c>
    </row>
    <row r="1574" spans="1:20">
      <c r="A1574" s="10">
        <v>1568</v>
      </c>
      <c r="B1574" s="10">
        <v>9.3691530414939477E-5</v>
      </c>
      <c r="C1574" s="10">
        <v>1.130381593457655E-4</v>
      </c>
      <c r="D1574" s="10">
        <v>1.1871637469244871E-4</v>
      </c>
      <c r="E1574" s="10">
        <v>9.199765125027454E-5</v>
      </c>
      <c r="F1574" s="10">
        <v>1.492122537628658E-4</v>
      </c>
      <c r="G1574" s="10">
        <v>1.1777537974706281E-4</v>
      </c>
      <c r="H1574" s="10">
        <v>1.005900199908224E-4</v>
      </c>
      <c r="I1574" s="10">
        <v>1.086059337000822E-4</v>
      </c>
      <c r="J1574" s="10">
        <v>4.2251886877654743E-5</v>
      </c>
      <c r="K1574">
        <v>1.5273968187408041E-4</v>
      </c>
      <c r="L1574">
        <v>9.3035496384690275E-5</v>
      </c>
      <c r="M1574">
        <v>1.5368591440613301E-4</v>
      </c>
      <c r="N1574">
        <v>2.6770158588883101E-5</v>
      </c>
      <c r="O1574">
        <v>9.8948998113555743E-5</v>
      </c>
      <c r="P1574">
        <v>1.064824672255347E-4</v>
      </c>
      <c r="Q1574">
        <v>1.24797447368398E-4</v>
      </c>
      <c r="R1574">
        <v>9.3245551195025189E-5</v>
      </c>
      <c r="S1574">
        <v>8.3200693897799208E-5</v>
      </c>
      <c r="T1574">
        <v>2.0341331569840429E-4</v>
      </c>
    </row>
    <row r="1575" spans="1:20">
      <c r="A1575" s="10">
        <v>1569</v>
      </c>
      <c r="B1575" s="10">
        <v>1.8986850498666299E-4</v>
      </c>
      <c r="C1575" s="10">
        <v>2.3626760087135879E-4</v>
      </c>
      <c r="D1575" s="10">
        <v>2.3101403751059219E-4</v>
      </c>
      <c r="E1575" s="10">
        <v>1.974920864655521E-4</v>
      </c>
      <c r="F1575" s="10">
        <v>3.1292953350252421E-4</v>
      </c>
      <c r="G1575" s="10">
        <v>2.5082662628910662E-4</v>
      </c>
      <c r="H1575" s="10">
        <v>1.9458383325510851E-4</v>
      </c>
      <c r="I1575" s="10">
        <v>2.352012574108374E-4</v>
      </c>
      <c r="J1575" s="10">
        <v>8.018857772857109E-5</v>
      </c>
      <c r="K1575">
        <v>3.235791341495818E-4</v>
      </c>
      <c r="L1575">
        <v>1.9045196307659079E-4</v>
      </c>
      <c r="M1575">
        <v>3.0831186828493898E-4</v>
      </c>
      <c r="N1575">
        <v>8.2143877168327302E-5</v>
      </c>
      <c r="O1575">
        <v>2.209076605885859E-4</v>
      </c>
      <c r="P1575">
        <v>2.1215000882617019E-4</v>
      </c>
      <c r="Q1575">
        <v>2.5514880751877111E-4</v>
      </c>
      <c r="R1575">
        <v>1.3686703700539629E-4</v>
      </c>
      <c r="S1575">
        <v>1.0546203160087949E-4</v>
      </c>
      <c r="T1575">
        <v>1.497755727793685E-4</v>
      </c>
    </row>
    <row r="1576" spans="1:20">
      <c r="A1576" s="10">
        <v>1570</v>
      </c>
      <c r="B1576" s="10">
        <v>2.196861635724221E-4</v>
      </c>
      <c r="C1576" s="10">
        <v>3.0366006770749822E-4</v>
      </c>
      <c r="D1576" s="10">
        <v>2.7859216994504722E-4</v>
      </c>
      <c r="E1576" s="10">
        <v>2.8113999407644211E-4</v>
      </c>
      <c r="F1576" s="10">
        <v>4.3285556530440328E-4</v>
      </c>
      <c r="G1576" s="10">
        <v>3.149936220341983E-4</v>
      </c>
      <c r="H1576" s="10">
        <v>2.5271929107889958E-4</v>
      </c>
      <c r="I1576" s="10">
        <v>3.035641095921023E-4</v>
      </c>
      <c r="J1576" s="10">
        <v>1.228620401587742E-4</v>
      </c>
      <c r="K1576">
        <v>4.5006439632875141E-4</v>
      </c>
      <c r="L1576">
        <v>2.7650891668470901E-4</v>
      </c>
      <c r="M1576">
        <v>3.7501947977344692E-4</v>
      </c>
      <c r="N1576">
        <v>1.131100660324423E-4</v>
      </c>
      <c r="O1576">
        <v>3.261143605850048E-4</v>
      </c>
      <c r="P1576">
        <v>3.1149418607802251E-4</v>
      </c>
      <c r="Q1576">
        <v>3.6324197769871418E-4</v>
      </c>
      <c r="R1576">
        <v>1.609637981249906E-4</v>
      </c>
      <c r="S1576">
        <v>9.1441321084256643E-5</v>
      </c>
      <c r="T1576">
        <v>1.1297124907710979E-4</v>
      </c>
    </row>
    <row r="1577" spans="1:20">
      <c r="A1577" s="10">
        <v>1571</v>
      </c>
      <c r="B1577" s="10">
        <v>3.8675086755033121E-4</v>
      </c>
      <c r="C1577" s="10">
        <v>3.2387162706027208E-4</v>
      </c>
      <c r="D1577" s="10">
        <v>3.5220525896137282E-4</v>
      </c>
      <c r="E1577" s="10">
        <v>1.9469124929829019E-4</v>
      </c>
      <c r="F1577" s="10">
        <v>3.9519148075253878E-4</v>
      </c>
      <c r="G1577" s="10">
        <v>3.1160344841000398E-4</v>
      </c>
      <c r="H1577" s="10">
        <v>3.2381574677308562E-4</v>
      </c>
      <c r="I1577" s="10">
        <v>3.4447856728302172E-4</v>
      </c>
      <c r="J1577" s="10">
        <v>1.5628405307453809E-4</v>
      </c>
      <c r="K1577">
        <v>5.1155452510474755E-4</v>
      </c>
      <c r="L1577">
        <v>3.531265863885498E-4</v>
      </c>
      <c r="M1577">
        <v>4.2281936473875819E-4</v>
      </c>
      <c r="N1577">
        <v>1.8912670709103261E-4</v>
      </c>
      <c r="O1577">
        <v>3.7326595365076969E-4</v>
      </c>
      <c r="P1577">
        <v>3.9940543751309327E-4</v>
      </c>
      <c r="Q1577">
        <v>3.6911591745576868E-4</v>
      </c>
      <c r="R1577">
        <v>2.196909480275121E-4</v>
      </c>
      <c r="S1577">
        <v>9.3992922310717197E-5</v>
      </c>
      <c r="T1577">
        <v>7.8571032306062153E-5</v>
      </c>
    </row>
    <row r="1578" spans="1:20">
      <c r="A1578" s="10">
        <v>1572</v>
      </c>
      <c r="B1578" s="10">
        <v>3.6881900688619018E-4</v>
      </c>
      <c r="C1578" s="10">
        <v>3.38513771734966E-4</v>
      </c>
      <c r="D1578" s="10">
        <v>4.141859101420344E-4</v>
      </c>
      <c r="E1578" s="10">
        <v>1.202158867383334E-4</v>
      </c>
      <c r="F1578" s="10">
        <v>5.0216972439825764E-4</v>
      </c>
      <c r="G1578" s="10">
        <v>2.757675880909189E-4</v>
      </c>
      <c r="H1578" s="10">
        <v>3.6456166249521142E-4</v>
      </c>
      <c r="I1578" s="10">
        <v>3.089175045080668E-4</v>
      </c>
      <c r="J1578" s="10">
        <v>1.7437355829714719E-4</v>
      </c>
      <c r="K1578">
        <v>4.589100426073322E-4</v>
      </c>
      <c r="L1578">
        <v>4.2849793462311232E-4</v>
      </c>
      <c r="M1578">
        <v>4.23294795932282E-4</v>
      </c>
      <c r="N1578">
        <v>2.0296258062542591E-4</v>
      </c>
      <c r="O1578">
        <v>3.9638403189519461E-4</v>
      </c>
      <c r="P1578">
        <v>3.8810852141032439E-4</v>
      </c>
      <c r="Q1578">
        <v>4.622829081266757E-4</v>
      </c>
      <c r="R1578">
        <v>1.7996677714663089E-4</v>
      </c>
      <c r="S1578">
        <v>8.7044190105617272E-5</v>
      </c>
      <c r="T1578">
        <v>6.8802789245828302E-5</v>
      </c>
    </row>
    <row r="1579" spans="1:20">
      <c r="A1579" s="10">
        <v>1573</v>
      </c>
      <c r="B1579" s="10">
        <v>2.1353291904482321E-4</v>
      </c>
      <c r="C1579" s="10">
        <v>2.6638662389025317E-4</v>
      </c>
      <c r="D1579" s="10">
        <v>3.9721647041602318E-4</v>
      </c>
      <c r="E1579" s="10">
        <v>9.7620039386059264E-5</v>
      </c>
      <c r="F1579" s="10">
        <v>4.0054412014351853E-4</v>
      </c>
      <c r="G1579" s="10">
        <v>2.289448011574757E-4</v>
      </c>
      <c r="H1579" s="10">
        <v>3.3650857185510088E-4</v>
      </c>
      <c r="I1579" s="10">
        <v>2.0764380175972871E-4</v>
      </c>
      <c r="J1579" s="10">
        <v>1.68155700943607E-4</v>
      </c>
      <c r="K1579">
        <v>4.2274453240745549E-4</v>
      </c>
      <c r="L1579">
        <v>4.3874716364280381E-4</v>
      </c>
      <c r="M1579">
        <v>4.2493007081928778E-4</v>
      </c>
      <c r="N1579">
        <v>2.215162631657022E-4</v>
      </c>
      <c r="O1579">
        <v>4.4370379055769612E-4</v>
      </c>
      <c r="P1579">
        <v>3.6226613207149478E-4</v>
      </c>
      <c r="Q1579">
        <v>3.0743106817650859E-4</v>
      </c>
      <c r="R1579">
        <v>1.5412815071910171E-4</v>
      </c>
      <c r="S1579">
        <v>8.9096791918814503E-5</v>
      </c>
      <c r="T1579">
        <v>6.2481274562082746E-5</v>
      </c>
    </row>
    <row r="1580" spans="1:20">
      <c r="A1580" s="10">
        <v>1574</v>
      </c>
      <c r="B1580" s="10">
        <v>2.14855491213112E-4</v>
      </c>
      <c r="C1580" s="10">
        <v>1.4742201294287209E-4</v>
      </c>
      <c r="D1580" s="10">
        <v>3.2166500748900768E-4</v>
      </c>
      <c r="E1580" s="10">
        <v>6.108043391087032E-5</v>
      </c>
      <c r="F1580" s="10">
        <v>2.7750801403799482E-4</v>
      </c>
      <c r="G1580" s="10">
        <v>1.3021512117081119E-4</v>
      </c>
      <c r="H1580" s="10">
        <v>2.7807531003028473E-4</v>
      </c>
      <c r="I1580" s="10">
        <v>1.6407398070729479E-4</v>
      </c>
      <c r="J1580" s="10">
        <v>1.3548059403720199E-4</v>
      </c>
      <c r="K1580">
        <v>4.8084397676890827E-4</v>
      </c>
      <c r="L1580">
        <v>3.7385235565665591E-4</v>
      </c>
      <c r="M1580">
        <v>3.6357842552841159E-4</v>
      </c>
      <c r="N1580">
        <v>2.221713251533747E-4</v>
      </c>
      <c r="O1580">
        <v>4.1857087578964003E-4</v>
      </c>
      <c r="P1580">
        <v>2.3252292291681571E-4</v>
      </c>
      <c r="Q1580">
        <v>1.878718123758965E-4</v>
      </c>
      <c r="R1580">
        <v>1.3683011132523931E-4</v>
      </c>
      <c r="S1580">
        <v>9.7251920019274815E-5</v>
      </c>
      <c r="T1580">
        <v>8.7959931074845643E-5</v>
      </c>
    </row>
    <row r="1581" spans="1:20">
      <c r="A1581" s="10">
        <v>1575</v>
      </c>
      <c r="B1581" s="10">
        <v>2.3220923537193699E-4</v>
      </c>
      <c r="C1581" s="10">
        <v>1.402233654657451E-4</v>
      </c>
      <c r="D1581" s="10">
        <v>3.0722331339222891E-4</v>
      </c>
      <c r="E1581" s="10">
        <v>8.1996071095242573E-5</v>
      </c>
      <c r="F1581" s="10">
        <v>2.1905033917296029E-4</v>
      </c>
      <c r="G1581" s="10">
        <v>7.932767330467793E-5</v>
      </c>
      <c r="H1581" s="10">
        <v>2.335632736401438E-4</v>
      </c>
      <c r="I1581" s="10">
        <v>1.345798819666943E-4</v>
      </c>
      <c r="J1581" s="10">
        <v>1.3189501442522299E-4</v>
      </c>
      <c r="K1581">
        <v>3.8318238950418192E-4</v>
      </c>
      <c r="L1581">
        <v>3.4406567817026279E-4</v>
      </c>
      <c r="M1581">
        <v>3.0533659779934721E-4</v>
      </c>
      <c r="N1581">
        <v>1.799933491559894E-4</v>
      </c>
      <c r="O1581">
        <v>3.3331377315660868E-4</v>
      </c>
      <c r="P1581">
        <v>1.8422506701755019E-4</v>
      </c>
      <c r="Q1581">
        <v>1.6422919058767669E-4</v>
      </c>
      <c r="R1581">
        <v>1.2220762546236299E-4</v>
      </c>
      <c r="S1581">
        <v>1.1160917249824381E-4</v>
      </c>
      <c r="T1581">
        <v>8.1965357130269563E-5</v>
      </c>
    </row>
    <row r="1582" spans="1:20">
      <c r="A1582" s="10">
        <v>1576</v>
      </c>
      <c r="B1582" s="10">
        <v>1.278816420750246E-4</v>
      </c>
      <c r="C1582" s="10">
        <v>1.5919892754670019E-4</v>
      </c>
      <c r="D1582" s="10">
        <v>2.4617863605214661E-4</v>
      </c>
      <c r="E1582" s="10">
        <v>9.1104692044339112E-5</v>
      </c>
      <c r="F1582" s="10">
        <v>1.219089179696059E-4</v>
      </c>
      <c r="G1582" s="10">
        <v>7.2773832500644894E-5</v>
      </c>
      <c r="H1582" s="10">
        <v>1.764327329417627E-4</v>
      </c>
      <c r="I1582" s="10">
        <v>9.8313033140027512E-5</v>
      </c>
      <c r="J1582" s="10">
        <v>1.1747054507065179E-4</v>
      </c>
      <c r="K1582">
        <v>2.657367935129508E-4</v>
      </c>
      <c r="L1582">
        <v>3.0712078286672379E-4</v>
      </c>
      <c r="M1582">
        <v>2.2931523591371051E-4</v>
      </c>
      <c r="N1582">
        <v>1.416692802888346E-4</v>
      </c>
      <c r="O1582">
        <v>2.739636726800163E-4</v>
      </c>
      <c r="P1582">
        <v>1.077235898456765E-4</v>
      </c>
      <c r="Q1582">
        <v>1.914129894482559E-4</v>
      </c>
      <c r="R1582">
        <v>8.2737523852524568E-5</v>
      </c>
      <c r="S1582">
        <v>1.295183476359318E-4</v>
      </c>
      <c r="T1582">
        <v>8.84469619658586E-5</v>
      </c>
    </row>
    <row r="1583" spans="1:20">
      <c r="A1583" s="10">
        <v>1577</v>
      </c>
      <c r="B1583" s="10">
        <v>5.7238874879981479E-5</v>
      </c>
      <c r="C1583" s="10">
        <v>1.16321539131047E-4</v>
      </c>
      <c r="D1583" s="10">
        <v>1.4743520061863999E-4</v>
      </c>
      <c r="E1583" s="10">
        <v>4.2389592396731743E-5</v>
      </c>
      <c r="F1583" s="10">
        <v>6.0151688430708477E-5</v>
      </c>
      <c r="G1583" s="10">
        <v>4.9836313423821112E-5</v>
      </c>
      <c r="H1583" s="10">
        <v>9.6015117863577725E-5</v>
      </c>
      <c r="I1583" s="10">
        <v>6.4153365834356332E-5</v>
      </c>
      <c r="J1583" s="10">
        <v>8.142270531495082E-5</v>
      </c>
      <c r="K1583">
        <v>1.1378868878093749E-4</v>
      </c>
      <c r="L1583">
        <v>1.851461578292756E-4</v>
      </c>
      <c r="M1583">
        <v>1.1849182200692251E-4</v>
      </c>
      <c r="N1583">
        <v>6.6251173548399528E-5</v>
      </c>
      <c r="O1583">
        <v>1.8745298602691171E-4</v>
      </c>
      <c r="P1583">
        <v>6.7611597740014346E-5</v>
      </c>
      <c r="Q1583">
        <v>1.016722950365597E-4</v>
      </c>
      <c r="R1583">
        <v>3.6442223663397781E-5</v>
      </c>
      <c r="S1583">
        <v>1.17870939935305E-4</v>
      </c>
      <c r="T1583">
        <v>9.3754074798123381E-5</v>
      </c>
    </row>
    <row r="1584" spans="1:20">
      <c r="A1584" s="10">
        <v>1578</v>
      </c>
      <c r="B1584" s="10">
        <v>2.0596340869206939E-5</v>
      </c>
      <c r="C1584" s="10">
        <v>9.7069941345672204E-5</v>
      </c>
      <c r="D1584" s="10">
        <v>8.4757295384675475E-5</v>
      </c>
      <c r="E1584" s="10">
        <v>1.840616188681614E-5</v>
      </c>
      <c r="F1584" s="10">
        <v>1.6657112933803E-6</v>
      </c>
      <c r="G1584" s="10">
        <v>5.7130036076213167E-5</v>
      </c>
      <c r="H1584" s="10">
        <v>4.150607998955064E-5</v>
      </c>
      <c r="I1584" s="10">
        <v>4.1112795884527677E-5</v>
      </c>
      <c r="J1584" s="10">
        <v>5.3749940941542981E-5</v>
      </c>
      <c r="K1584">
        <v>3.6839215361792592E-5</v>
      </c>
      <c r="L1584">
        <v>6.0306894529450433E-5</v>
      </c>
      <c r="M1584">
        <v>5.8695395056350202E-5</v>
      </c>
      <c r="N1584">
        <v>1.423963333538584E-5</v>
      </c>
      <c r="O1584">
        <v>1.4336959521070539E-4</v>
      </c>
      <c r="P1584">
        <v>7.1599011107856797E-6</v>
      </c>
      <c r="Q1584">
        <v>4.4179467120361927E-5</v>
      </c>
      <c r="R1584">
        <v>4.9147189843063201E-6</v>
      </c>
      <c r="S1584">
        <v>1.137694691158498E-4</v>
      </c>
      <c r="T1584">
        <v>1.1789216762227681E-4</v>
      </c>
    </row>
    <row r="1585" spans="1:20">
      <c r="A1585" s="10">
        <v>1579</v>
      </c>
      <c r="B1585" s="10">
        <v>1.668776937383389E-5</v>
      </c>
      <c r="C1585" s="10">
        <v>6.6335185114674763E-5</v>
      </c>
      <c r="D1585" s="10">
        <v>7.1165628710480799E-5</v>
      </c>
      <c r="E1585" s="10">
        <v>6.9780552476190271E-6</v>
      </c>
      <c r="F1585" s="10">
        <v>0</v>
      </c>
      <c r="G1585" s="10">
        <v>4.9895320871902293E-5</v>
      </c>
      <c r="H1585" s="10">
        <v>3.0569370467586768E-5</v>
      </c>
      <c r="I1585" s="10">
        <v>3.2644926233202801E-5</v>
      </c>
      <c r="J1585" s="10">
        <v>4.5874987761271988E-5</v>
      </c>
      <c r="K1585">
        <v>2.7255452801707359E-5</v>
      </c>
      <c r="L1585">
        <v>4.7599825858968271E-5</v>
      </c>
      <c r="M1585">
        <v>5.0961404330237967E-5</v>
      </c>
      <c r="N1585">
        <v>1.0850100417472331E-5</v>
      </c>
      <c r="O1585">
        <v>1.2425448238693039E-4</v>
      </c>
      <c r="P1585">
        <v>7.413933911075337E-6</v>
      </c>
      <c r="Q1585">
        <v>4.0776982237640233E-5</v>
      </c>
      <c r="R1585">
        <v>3.2807367675310349E-6</v>
      </c>
      <c r="S1585">
        <v>1.281494174485555E-4</v>
      </c>
      <c r="T1585">
        <v>1.2330136547287739E-4</v>
      </c>
    </row>
    <row r="1586" spans="1:20">
      <c r="A1586" s="10">
        <v>1580</v>
      </c>
      <c r="B1586" s="10">
        <v>5.5289704359652376E-6</v>
      </c>
      <c r="C1586" s="10">
        <v>2.6168601292863991E-5</v>
      </c>
      <c r="D1586" s="10">
        <v>3.6077988566905561E-5</v>
      </c>
      <c r="E1586" s="10">
        <v>3.9085942367992654E-6</v>
      </c>
      <c r="F1586" s="10">
        <v>0</v>
      </c>
      <c r="G1586" s="10">
        <v>3.6608275143762143E-5</v>
      </c>
      <c r="H1586" s="10">
        <v>2.3637508631881141E-5</v>
      </c>
      <c r="I1586" s="10">
        <v>2.3038781635695871E-5</v>
      </c>
      <c r="J1586" s="10">
        <v>2.5628288074847359E-5</v>
      </c>
      <c r="K1586">
        <v>1.2750968287623061E-5</v>
      </c>
      <c r="L1586">
        <v>2.826204519665476E-5</v>
      </c>
      <c r="M1586">
        <v>3.6185555520176938E-5</v>
      </c>
      <c r="N1586">
        <v>5.4181651560364608E-6</v>
      </c>
      <c r="O1586">
        <v>9.2649373416873107E-5</v>
      </c>
      <c r="P1586">
        <v>7.484611843740196E-6</v>
      </c>
      <c r="Q1586">
        <v>1.7452831125382931E-5</v>
      </c>
      <c r="R1586">
        <v>2.253941290670176E-7</v>
      </c>
      <c r="S1586">
        <v>1.0601670205607491E-4</v>
      </c>
      <c r="T1586">
        <v>1.283092659358341E-4</v>
      </c>
    </row>
    <row r="1587" spans="1:20">
      <c r="A1587" s="10">
        <v>1581</v>
      </c>
      <c r="B1587" s="10">
        <v>1.551320190478244E-6</v>
      </c>
      <c r="C1587" s="10">
        <v>1.4137821260707161E-5</v>
      </c>
      <c r="D1587" s="10">
        <v>1.109171361814984E-5</v>
      </c>
      <c r="E1587" s="10">
        <v>0</v>
      </c>
      <c r="F1587" s="10">
        <v>0</v>
      </c>
      <c r="G1587" s="10">
        <v>1.674834475646232E-5</v>
      </c>
      <c r="H1587" s="10">
        <v>1.260831747196829E-5</v>
      </c>
      <c r="I1587" s="10">
        <v>1.2819165842118E-5</v>
      </c>
      <c r="J1587" s="10">
        <v>8.9446033945563669E-6</v>
      </c>
      <c r="K1587">
        <v>8.1602165969002629E-6</v>
      </c>
      <c r="L1587">
        <v>5.1143510765808449E-6</v>
      </c>
      <c r="M1587">
        <v>1.8524735149570011E-5</v>
      </c>
      <c r="N1587">
        <v>1.3652983450301949E-6</v>
      </c>
      <c r="O1587">
        <v>2.0780693020676481E-5</v>
      </c>
      <c r="P1587">
        <v>7.2780148097967618E-6</v>
      </c>
      <c r="Q1587">
        <v>0</v>
      </c>
      <c r="R1587">
        <v>0</v>
      </c>
      <c r="S1587">
        <v>9.4682145538874883E-5</v>
      </c>
      <c r="T1587">
        <v>1.3504081419422401E-4</v>
      </c>
    </row>
    <row r="1588" spans="1:20">
      <c r="A1588" s="10">
        <v>1582</v>
      </c>
      <c r="B1588" s="10">
        <v>1.073115974924383E-7</v>
      </c>
      <c r="C1588" s="10">
        <v>8.2056387609751592E-6</v>
      </c>
      <c r="D1588" s="10">
        <v>4.0623749755899972E-6</v>
      </c>
      <c r="E1588" s="10">
        <v>0</v>
      </c>
      <c r="F1588" s="10">
        <v>0</v>
      </c>
      <c r="G1588" s="10">
        <v>2.690735465977862E-6</v>
      </c>
      <c r="H1588" s="10">
        <v>7.2621536974696439E-6</v>
      </c>
      <c r="I1588" s="10">
        <v>2.7226634870768818E-6</v>
      </c>
      <c r="J1588" s="10">
        <v>1.902227731952942E-6</v>
      </c>
      <c r="K1588">
        <v>4.6676861705212808E-6</v>
      </c>
      <c r="L1588">
        <v>0</v>
      </c>
      <c r="M1588">
        <v>7.3343979960144584E-6</v>
      </c>
      <c r="N1588">
        <v>6.0842570965557115E-10</v>
      </c>
      <c r="O1588">
        <v>4.0289177538413426E-6</v>
      </c>
      <c r="P1588">
        <v>3.8619147309952426E-6</v>
      </c>
      <c r="Q1588">
        <v>0</v>
      </c>
      <c r="R1588">
        <v>0</v>
      </c>
      <c r="S1588">
        <v>9.4789772856753411E-5</v>
      </c>
      <c r="T1588">
        <v>2.091596994282573E-4</v>
      </c>
    </row>
    <row r="1589" spans="1:20">
      <c r="A1589" s="10">
        <v>1583</v>
      </c>
      <c r="B1589" s="10">
        <v>0</v>
      </c>
      <c r="C1589" s="10">
        <v>2.671864268926395E-6</v>
      </c>
      <c r="D1589" s="10">
        <v>1.2396699404995701E-6</v>
      </c>
      <c r="E1589" s="10">
        <v>0</v>
      </c>
      <c r="F1589" s="10">
        <v>0</v>
      </c>
      <c r="G1589" s="10">
        <v>1.859784767972469E-7</v>
      </c>
      <c r="H1589" s="10">
        <v>8.7705764064942716E-7</v>
      </c>
      <c r="I1589" s="10">
        <v>5.6610109481388285E-7</v>
      </c>
      <c r="J1589" s="10">
        <v>8.2062538139818308E-7</v>
      </c>
      <c r="K1589">
        <v>1.6104623375068681E-6</v>
      </c>
      <c r="L1589">
        <v>0</v>
      </c>
      <c r="M1589">
        <v>1.571027404170928E-6</v>
      </c>
      <c r="N1589">
        <v>5.3684621440197453E-10</v>
      </c>
      <c r="O1589">
        <v>8.7616131901751214E-7</v>
      </c>
      <c r="P1589">
        <v>0</v>
      </c>
      <c r="Q1589">
        <v>0</v>
      </c>
      <c r="R1589">
        <v>0</v>
      </c>
      <c r="S1589">
        <v>8.0145380560081562E-5</v>
      </c>
      <c r="T1589">
        <v>2.5373185848797042E-4</v>
      </c>
    </row>
    <row r="1590" spans="1:20">
      <c r="A1590" s="10">
        <v>1584</v>
      </c>
      <c r="B1590" s="10">
        <v>0</v>
      </c>
      <c r="C1590" s="10">
        <v>3.5213160760869133E-8</v>
      </c>
      <c r="D1590" s="10">
        <v>3.1721805960560392E-7</v>
      </c>
      <c r="E1590" s="10">
        <v>0</v>
      </c>
      <c r="F1590" s="10">
        <v>0</v>
      </c>
      <c r="G1590" s="10">
        <v>5.4013301000585341E-8</v>
      </c>
      <c r="H1590" s="10">
        <v>2.1044599375569789E-8</v>
      </c>
      <c r="I1590" s="10">
        <v>4.2757753093909943E-8</v>
      </c>
      <c r="J1590" s="10">
        <v>3.8387283089181029E-7</v>
      </c>
      <c r="K1590">
        <v>0</v>
      </c>
      <c r="L1590">
        <v>0</v>
      </c>
      <c r="M1590">
        <v>1.8968364274268189E-7</v>
      </c>
      <c r="N1590">
        <v>6.0842570965557115E-10</v>
      </c>
      <c r="O1590">
        <v>1.6472138352933161E-7</v>
      </c>
      <c r="P1590">
        <v>0</v>
      </c>
      <c r="Q1590">
        <v>0</v>
      </c>
      <c r="R1590">
        <v>0</v>
      </c>
      <c r="S1590">
        <v>6.2659710460713329E-5</v>
      </c>
      <c r="T1590">
        <v>2.4278066948762859E-4</v>
      </c>
    </row>
    <row r="1591" spans="1:20">
      <c r="A1591" s="10">
        <v>1585</v>
      </c>
      <c r="B1591" s="10">
        <v>0</v>
      </c>
      <c r="C1591" s="10">
        <v>0</v>
      </c>
      <c r="D1591" s="10">
        <v>1.010202746550373E-8</v>
      </c>
      <c r="E1591" s="10">
        <v>0</v>
      </c>
      <c r="F1591" s="10">
        <v>0</v>
      </c>
      <c r="G1591" s="10">
        <v>8.8633327027608492E-9</v>
      </c>
      <c r="H1591" s="10">
        <v>0</v>
      </c>
      <c r="I1591" s="10">
        <v>0</v>
      </c>
      <c r="J1591" s="10">
        <v>1.272506621740808E-8</v>
      </c>
      <c r="K1591">
        <v>2.0646953044959851E-8</v>
      </c>
      <c r="L1591">
        <v>0</v>
      </c>
      <c r="M1591">
        <v>1.8483836520810059E-8</v>
      </c>
      <c r="N1591">
        <v>1.9326463718471081E-9</v>
      </c>
      <c r="O1591">
        <v>1.5007024901960831E-8</v>
      </c>
      <c r="P1591">
        <v>0</v>
      </c>
      <c r="Q1591">
        <v>0</v>
      </c>
      <c r="R1591">
        <v>0</v>
      </c>
      <c r="S1591">
        <v>5.6722446658562489E-5</v>
      </c>
      <c r="T1591">
        <v>1.874662978597651E-4</v>
      </c>
    </row>
    <row r="1592" spans="1:20">
      <c r="A1592" s="10">
        <v>1586</v>
      </c>
      <c r="B1592" s="10">
        <v>0</v>
      </c>
      <c r="C1592" s="10">
        <v>0</v>
      </c>
      <c r="D1592" s="10">
        <v>0</v>
      </c>
      <c r="E1592" s="10">
        <v>0</v>
      </c>
      <c r="F1592" s="10">
        <v>0</v>
      </c>
      <c r="G1592" s="10">
        <v>0</v>
      </c>
      <c r="H1592" s="10">
        <v>0</v>
      </c>
      <c r="I1592" s="10">
        <v>0</v>
      </c>
      <c r="J1592" s="10">
        <v>1.8764759683188991E-7</v>
      </c>
      <c r="K1592">
        <v>0</v>
      </c>
      <c r="L1592">
        <v>0</v>
      </c>
      <c r="M1592">
        <v>0</v>
      </c>
      <c r="N1592">
        <v>7.6947957397616349E-10</v>
      </c>
      <c r="O1592">
        <v>3.5196888300990609E-9</v>
      </c>
      <c r="P1592">
        <v>0</v>
      </c>
      <c r="Q1592">
        <v>0</v>
      </c>
      <c r="R1592">
        <v>0</v>
      </c>
      <c r="S1592">
        <v>6.5531749091594913E-5</v>
      </c>
      <c r="T1592">
        <v>2.0259732489359369E-4</v>
      </c>
    </row>
    <row r="1593" spans="1:20">
      <c r="A1593" s="10">
        <v>1587</v>
      </c>
      <c r="B1593" s="10">
        <v>0</v>
      </c>
      <c r="C1593" s="10">
        <v>5.3170120850367074E-7</v>
      </c>
      <c r="D1593" s="10">
        <v>1.1997657322450981E-10</v>
      </c>
      <c r="E1593" s="10">
        <v>0</v>
      </c>
      <c r="F1593" s="10">
        <v>0</v>
      </c>
      <c r="G1593" s="10">
        <v>2.9103169581907261E-8</v>
      </c>
      <c r="H1593" s="10">
        <v>0</v>
      </c>
      <c r="I1593" s="10">
        <v>0</v>
      </c>
      <c r="J1593" s="10">
        <v>2.018101242331162E-7</v>
      </c>
      <c r="K1593">
        <v>0</v>
      </c>
      <c r="L1593">
        <v>0</v>
      </c>
      <c r="M1593">
        <v>0</v>
      </c>
      <c r="N1593">
        <v>1.011060370457052E-9</v>
      </c>
      <c r="O1593">
        <v>0</v>
      </c>
      <c r="P1593">
        <v>0</v>
      </c>
      <c r="Q1593">
        <v>0</v>
      </c>
      <c r="R1593">
        <v>0</v>
      </c>
      <c r="S1593">
        <v>6.9826477947068823E-5</v>
      </c>
      <c r="T1593">
        <v>2.8586210502942202E-4</v>
      </c>
    </row>
    <row r="1594" spans="1:20">
      <c r="A1594" s="10">
        <v>1588</v>
      </c>
      <c r="B1594" s="10">
        <v>0</v>
      </c>
      <c r="C1594" s="10">
        <v>5.7856449459089708E-7</v>
      </c>
      <c r="D1594" s="10">
        <v>0</v>
      </c>
      <c r="E1594" s="10">
        <v>0</v>
      </c>
      <c r="F1594" s="10">
        <v>0</v>
      </c>
      <c r="G1594" s="10">
        <v>0</v>
      </c>
      <c r="H1594" s="10">
        <v>0</v>
      </c>
      <c r="I1594" s="10">
        <v>0</v>
      </c>
      <c r="J1594" s="10">
        <v>2.0171586448335759E-7</v>
      </c>
      <c r="K1594">
        <v>0</v>
      </c>
      <c r="L1594">
        <v>1.154816682406195E-9</v>
      </c>
      <c r="M1594">
        <v>0</v>
      </c>
      <c r="N1594">
        <v>7.3368982634936518E-10</v>
      </c>
      <c r="O1594">
        <v>0</v>
      </c>
      <c r="P1594">
        <v>0</v>
      </c>
      <c r="Q1594">
        <v>0</v>
      </c>
      <c r="R1594">
        <v>0</v>
      </c>
      <c r="S1594">
        <v>5.5749571196308728E-5</v>
      </c>
      <c r="T1594">
        <v>2.9418594617463281E-4</v>
      </c>
    </row>
    <row r="1595" spans="1:20">
      <c r="A1595" s="10">
        <v>1589</v>
      </c>
      <c r="B1595" s="10">
        <v>0</v>
      </c>
      <c r="C1595" s="10">
        <v>5.7593664677292182E-7</v>
      </c>
      <c r="D1595" s="10">
        <v>1.1997657322450981E-10</v>
      </c>
      <c r="E1595" s="10">
        <v>0</v>
      </c>
      <c r="F1595" s="10">
        <v>0</v>
      </c>
      <c r="G1595" s="10">
        <v>0</v>
      </c>
      <c r="H1595" s="10">
        <v>0</v>
      </c>
      <c r="I1595" s="10">
        <v>0</v>
      </c>
      <c r="J1595" s="10">
        <v>6.8668227699124325E-8</v>
      </c>
      <c r="K1595">
        <v>0</v>
      </c>
      <c r="L1595">
        <v>0</v>
      </c>
      <c r="M1595">
        <v>0</v>
      </c>
      <c r="N1595">
        <v>6.6211033109576856E-10</v>
      </c>
      <c r="O1595">
        <v>2.578526615457188E-11</v>
      </c>
      <c r="P1595">
        <v>0</v>
      </c>
      <c r="Q1595">
        <v>0</v>
      </c>
      <c r="R1595">
        <v>0</v>
      </c>
      <c r="S1595">
        <v>4.7133338705648968E-5</v>
      </c>
      <c r="T1595">
        <v>3.8492438095151169E-4</v>
      </c>
    </row>
    <row r="1596" spans="1:20">
      <c r="A1596" s="10">
        <v>1590</v>
      </c>
      <c r="B1596" s="10">
        <v>1.5948382576641168E-8</v>
      </c>
      <c r="C1596" s="10">
        <v>1.240782144720675E-8</v>
      </c>
      <c r="D1596" s="10">
        <v>4.2639674123990781E-9</v>
      </c>
      <c r="E1596" s="10">
        <v>6.900766661015651E-10</v>
      </c>
      <c r="F1596" s="10">
        <v>0</v>
      </c>
      <c r="G1596" s="10">
        <v>1.613581081784667E-9</v>
      </c>
      <c r="H1596" s="10">
        <v>1.7835818876720531E-9</v>
      </c>
      <c r="I1596" s="10">
        <v>1.6983206186658761E-8</v>
      </c>
      <c r="J1596" s="10">
        <v>2.3364635471407612E-9</v>
      </c>
      <c r="K1596">
        <v>2.4579706005904589E-8</v>
      </c>
      <c r="L1596">
        <v>3.4644500472185851E-10</v>
      </c>
      <c r="M1596">
        <v>2.1512134979923361E-8</v>
      </c>
      <c r="N1596">
        <v>2.3762602936812731E-7</v>
      </c>
      <c r="O1596">
        <v>4.527113806827736E-8</v>
      </c>
      <c r="P1596">
        <v>1.3591910127857499E-10</v>
      </c>
      <c r="Q1596">
        <v>0</v>
      </c>
      <c r="R1596">
        <v>2.8939493114777569E-9</v>
      </c>
      <c r="S1596">
        <v>5.9262573170341758E-5</v>
      </c>
      <c r="T1596">
        <v>4.0758714917823021E-4</v>
      </c>
    </row>
    <row r="1597" spans="1:20">
      <c r="A1597" s="10">
        <v>1591</v>
      </c>
      <c r="B1597" s="10">
        <v>1.446874974769056E-5</v>
      </c>
      <c r="C1597" s="10">
        <v>7.4936781415242898E-6</v>
      </c>
      <c r="D1597" s="10">
        <v>2.745908390499138E-5</v>
      </c>
      <c r="E1597" s="10">
        <v>4.8562190159677032E-6</v>
      </c>
      <c r="F1597" s="10">
        <v>2.2558248133309371E-7</v>
      </c>
      <c r="G1597" s="10">
        <v>3.6831919943734349E-6</v>
      </c>
      <c r="H1597" s="10">
        <v>7.5785165347954736E-6</v>
      </c>
      <c r="I1597" s="10">
        <v>1.2615062574435431E-5</v>
      </c>
      <c r="J1597" s="10">
        <v>5.1579795188110612E-6</v>
      </c>
      <c r="K1597">
        <v>3.2376450200242533E-5</v>
      </c>
      <c r="L1597">
        <v>8.1104363478325378E-6</v>
      </c>
      <c r="M1597">
        <v>3.2091032205012218E-5</v>
      </c>
      <c r="N1597">
        <v>3.956747404234588E-5</v>
      </c>
      <c r="O1597">
        <v>2.7231308983854199E-5</v>
      </c>
      <c r="P1597">
        <v>1.274395616134756E-5</v>
      </c>
      <c r="Q1597">
        <v>1.1982725050854869E-6</v>
      </c>
      <c r="R1597">
        <v>4.3579398326394124E-6</v>
      </c>
      <c r="S1597">
        <v>4.5046939504500119E-5</v>
      </c>
      <c r="T1597">
        <v>3.1289030437693009E-4</v>
      </c>
    </row>
    <row r="1598" spans="1:20">
      <c r="A1598" s="10">
        <v>1592</v>
      </c>
      <c r="B1598" s="10">
        <v>5.1450953399629403E-5</v>
      </c>
      <c r="C1598" s="10">
        <v>3.9003185225709932E-5</v>
      </c>
      <c r="D1598" s="10">
        <v>1.2424890600347689E-4</v>
      </c>
      <c r="E1598" s="10">
        <v>4.9818969285258972E-5</v>
      </c>
      <c r="F1598" s="10">
        <v>3.5304521882212927E-5</v>
      </c>
      <c r="G1598" s="10">
        <v>2.7709764668931319E-5</v>
      </c>
      <c r="H1598" s="10">
        <v>5.0988866064001507E-5</v>
      </c>
      <c r="I1598" s="10">
        <v>5.5783875128114578E-5</v>
      </c>
      <c r="J1598" s="10">
        <v>2.660709545530289E-5</v>
      </c>
      <c r="K1598">
        <v>1.3523595705344961E-4</v>
      </c>
      <c r="L1598">
        <v>6.1539935606881108E-5</v>
      </c>
      <c r="M1598">
        <v>1.3526803108530471E-4</v>
      </c>
      <c r="N1598">
        <v>2.0551044157468161E-4</v>
      </c>
      <c r="O1598">
        <v>1.068642762855481E-4</v>
      </c>
      <c r="P1598">
        <v>6.196180315080072E-5</v>
      </c>
      <c r="Q1598">
        <v>3.6562524228975388E-5</v>
      </c>
      <c r="R1598">
        <v>2.9212595667830451E-5</v>
      </c>
      <c r="S1598">
        <v>2.6223111070967971E-5</v>
      </c>
      <c r="T1598">
        <v>3.1524011342267397E-4</v>
      </c>
    </row>
    <row r="1599" spans="1:20">
      <c r="A1599" s="10">
        <v>1593</v>
      </c>
      <c r="B1599" s="10">
        <v>1.4569756788830319E-4</v>
      </c>
      <c r="C1599" s="10">
        <v>7.1090715905810598E-5</v>
      </c>
      <c r="D1599" s="10">
        <v>2.3901334715540311E-4</v>
      </c>
      <c r="E1599" s="10">
        <v>1.148124829312582E-4</v>
      </c>
      <c r="F1599" s="10">
        <v>1.708914600610372E-4</v>
      </c>
      <c r="G1599" s="10">
        <v>6.7425454184924586E-5</v>
      </c>
      <c r="H1599" s="10">
        <v>1.0627922948775619E-4</v>
      </c>
      <c r="I1599" s="10">
        <v>1.3096787743852571E-4</v>
      </c>
      <c r="J1599" s="10">
        <v>4.086669390332442E-5</v>
      </c>
      <c r="K1599">
        <v>2.0826838394378771E-4</v>
      </c>
      <c r="L1599">
        <v>1.4722711691329281E-4</v>
      </c>
      <c r="M1599">
        <v>2.315207658701392E-4</v>
      </c>
      <c r="N1599">
        <v>4.3131213780518739E-4</v>
      </c>
      <c r="O1599">
        <v>2.1872312290189931E-4</v>
      </c>
      <c r="P1599">
        <v>7.5575550947596973E-5</v>
      </c>
      <c r="Q1599">
        <v>1.1718864910905681E-4</v>
      </c>
      <c r="R1599">
        <v>7.0469460539585233E-5</v>
      </c>
      <c r="S1599">
        <v>3.534229026872321E-5</v>
      </c>
      <c r="T1599">
        <v>2.4166404149270361E-4</v>
      </c>
    </row>
    <row r="1600" spans="1:20">
      <c r="A1600" s="10">
        <v>1594</v>
      </c>
      <c r="B1600" s="10">
        <v>2.9302993771386672E-4</v>
      </c>
      <c r="C1600" s="10">
        <v>1.21561772072462E-4</v>
      </c>
      <c r="D1600" s="10">
        <v>2.9366256108165697E-4</v>
      </c>
      <c r="E1600" s="10">
        <v>1.9929859216462841E-4</v>
      </c>
      <c r="F1600" s="10">
        <v>2.7816682185270562E-4</v>
      </c>
      <c r="G1600" s="10">
        <v>9.609483086357677E-5</v>
      </c>
      <c r="H1600" s="10">
        <v>1.608668303934126E-4</v>
      </c>
      <c r="I1600" s="10">
        <v>2.1395259266724021E-4</v>
      </c>
      <c r="J1600" s="10">
        <v>5.3678188063533012E-5</v>
      </c>
      <c r="K1600">
        <v>2.7576012724539272E-4</v>
      </c>
      <c r="L1600">
        <v>2.1293054197567011E-4</v>
      </c>
      <c r="M1600">
        <v>2.9085510767497459E-4</v>
      </c>
      <c r="N1600">
        <v>6.1622147051024721E-4</v>
      </c>
      <c r="O1600">
        <v>2.7157199040065951E-4</v>
      </c>
      <c r="P1600">
        <v>1.687892783617475E-4</v>
      </c>
      <c r="Q1600">
        <v>3.0787248648270909E-4</v>
      </c>
      <c r="R1600">
        <v>1.076988245024871E-4</v>
      </c>
      <c r="S1600">
        <v>3.852878940291222E-5</v>
      </c>
      <c r="T1600">
        <v>2.2023249756289681E-4</v>
      </c>
    </row>
    <row r="1601" spans="1:20">
      <c r="A1601" s="10">
        <v>1595</v>
      </c>
      <c r="B1601" s="10">
        <v>2.7664123760260659E-4</v>
      </c>
      <c r="C1601" s="10">
        <v>1.952995190853192E-4</v>
      </c>
      <c r="D1601" s="10">
        <v>3.4103632842069571E-4</v>
      </c>
      <c r="E1601" s="10">
        <v>1.4587047591054709E-4</v>
      </c>
      <c r="F1601" s="10">
        <v>4.1985317827649538E-4</v>
      </c>
      <c r="G1601" s="10">
        <v>1.061431911486967E-4</v>
      </c>
      <c r="H1601" s="10">
        <v>2.1094650933930209E-4</v>
      </c>
      <c r="I1601" s="10">
        <v>2.6851998227397803E-4</v>
      </c>
      <c r="J1601" s="10">
        <v>7.4347680431524775E-5</v>
      </c>
      <c r="K1601">
        <v>4.2459011192276188E-4</v>
      </c>
      <c r="L1601">
        <v>2.0547474233467651E-4</v>
      </c>
      <c r="M1601">
        <v>3.2702540685183292E-4</v>
      </c>
      <c r="N1601">
        <v>7.1396686814866983E-4</v>
      </c>
      <c r="O1601">
        <v>3.2782101939685582E-4</v>
      </c>
      <c r="P1601">
        <v>1.9974100263674011E-4</v>
      </c>
      <c r="Q1601">
        <v>3.3141747643965978E-4</v>
      </c>
      <c r="R1601">
        <v>1.9494015436352381E-4</v>
      </c>
      <c r="S1601">
        <v>3.7649656406089732E-5</v>
      </c>
      <c r="T1601">
        <v>1.464940449120154E-4</v>
      </c>
    </row>
    <row r="1602" spans="1:20">
      <c r="A1602" s="10">
        <v>1596</v>
      </c>
      <c r="B1602" s="10">
        <v>3.2875065521171138E-4</v>
      </c>
      <c r="C1602" s="10">
        <v>2.3791627755438561E-4</v>
      </c>
      <c r="D1602" s="10">
        <v>3.9315581470472758E-4</v>
      </c>
      <c r="E1602" s="10">
        <v>1.9560926978848291E-4</v>
      </c>
      <c r="F1602" s="10">
        <v>3.517222547318019E-4</v>
      </c>
      <c r="G1602" s="10">
        <v>1.485223253989912E-4</v>
      </c>
      <c r="H1602" s="10">
        <v>2.7614684128497111E-4</v>
      </c>
      <c r="I1602" s="10">
        <v>3.3354782649666989E-4</v>
      </c>
      <c r="J1602" s="10">
        <v>1.1511674597728359E-4</v>
      </c>
      <c r="K1602">
        <v>3.9316026307036571E-4</v>
      </c>
      <c r="L1602">
        <v>2.5553237897401839E-4</v>
      </c>
      <c r="M1602">
        <v>3.4576773264819761E-4</v>
      </c>
      <c r="N1602">
        <v>6.2871500705957218E-4</v>
      </c>
      <c r="O1602">
        <v>3.4314626429737799E-4</v>
      </c>
      <c r="P1602">
        <v>2.7068053426519321E-4</v>
      </c>
      <c r="Q1602">
        <v>2.9400788453965419E-4</v>
      </c>
      <c r="R1602">
        <v>1.470322843998831E-4</v>
      </c>
      <c r="S1602">
        <v>4.0793287227668903E-5</v>
      </c>
      <c r="T1602">
        <v>1.6807714363855031E-4</v>
      </c>
    </row>
    <row r="1603" spans="1:20">
      <c r="A1603" s="10">
        <v>1597</v>
      </c>
      <c r="B1603" s="10">
        <v>3.0191650629798748E-4</v>
      </c>
      <c r="C1603" s="10">
        <v>2.9354131412744658E-4</v>
      </c>
      <c r="D1603" s="10">
        <v>4.2287563997453731E-4</v>
      </c>
      <c r="E1603" s="10">
        <v>3.1435571877529731E-4</v>
      </c>
      <c r="F1603" s="10">
        <v>3.9546921072770429E-4</v>
      </c>
      <c r="G1603" s="10">
        <v>1.7990946597367841E-4</v>
      </c>
      <c r="H1603" s="10">
        <v>2.8264058164878541E-4</v>
      </c>
      <c r="I1603" s="10">
        <v>3.1975528907248108E-4</v>
      </c>
      <c r="J1603" s="10">
        <v>1.2702536723319531E-4</v>
      </c>
      <c r="K1603">
        <v>4.385260555470766E-4</v>
      </c>
      <c r="L1603">
        <v>2.4263465006927099E-4</v>
      </c>
      <c r="M1603">
        <v>3.2641802529193823E-4</v>
      </c>
      <c r="N1603">
        <v>5.3559528666920415E-4</v>
      </c>
      <c r="O1603">
        <v>3.7223312615793102E-4</v>
      </c>
      <c r="P1603">
        <v>3.6293245281232952E-4</v>
      </c>
      <c r="Q1603">
        <v>3.8661320685925879E-4</v>
      </c>
      <c r="R1603">
        <v>1.6516302988168761E-4</v>
      </c>
      <c r="S1603">
        <v>2.9090787131992569E-5</v>
      </c>
      <c r="T1603">
        <v>3.8427976487932981E-4</v>
      </c>
    </row>
    <row r="1604" spans="1:20">
      <c r="A1604" s="10">
        <v>1598</v>
      </c>
      <c r="B1604" s="10">
        <v>2.0575763128602529E-4</v>
      </c>
      <c r="C1604" s="10">
        <v>2.9047141193940472E-4</v>
      </c>
      <c r="D1604" s="10">
        <v>4.4955122826586039E-4</v>
      </c>
      <c r="E1604" s="10">
        <v>2.2032555021652051E-4</v>
      </c>
      <c r="F1604" s="10">
        <v>4.420647792873414E-4</v>
      </c>
      <c r="G1604" s="10">
        <v>2.3237839564254099E-4</v>
      </c>
      <c r="H1604" s="10">
        <v>2.6412248019131931E-4</v>
      </c>
      <c r="I1604" s="10">
        <v>2.7042509440960039E-4</v>
      </c>
      <c r="J1604" s="10">
        <v>1.2843451632292679E-4</v>
      </c>
      <c r="K1604">
        <v>3.3039080975617407E-4</v>
      </c>
      <c r="L1604">
        <v>3.1689727324226379E-4</v>
      </c>
      <c r="M1604">
        <v>3.3496303651726097E-4</v>
      </c>
      <c r="N1604">
        <v>5.7659622957837245E-4</v>
      </c>
      <c r="O1604">
        <v>3.1138540479904451E-4</v>
      </c>
      <c r="P1604">
        <v>2.9858980007079909E-4</v>
      </c>
      <c r="Q1604">
        <v>4.4726345442389802E-4</v>
      </c>
      <c r="R1604">
        <v>1.3034683007445851E-4</v>
      </c>
      <c r="S1604">
        <v>4.2934755103354172E-5</v>
      </c>
      <c r="T1604">
        <v>3.197109731412913E-4</v>
      </c>
    </row>
    <row r="1605" spans="1:20">
      <c r="A1605" s="10">
        <v>1599</v>
      </c>
      <c r="B1605" s="10">
        <v>1.6892285126822221E-4</v>
      </c>
      <c r="C1605" s="10">
        <v>2.6374645146601158E-4</v>
      </c>
      <c r="D1605" s="10">
        <v>3.8297880368060722E-4</v>
      </c>
      <c r="E1605" s="10">
        <v>2.1041615280280201E-4</v>
      </c>
      <c r="F1605" s="10">
        <v>3.4054218861817511E-4</v>
      </c>
      <c r="G1605" s="10">
        <v>2.279156034636029E-4</v>
      </c>
      <c r="H1605" s="10">
        <v>2.5023538451285902E-4</v>
      </c>
      <c r="I1605" s="10">
        <v>2.1023689480974411E-4</v>
      </c>
      <c r="J1605" s="10">
        <v>1.2446310445550789E-4</v>
      </c>
      <c r="K1605">
        <v>2.8109850756384412E-4</v>
      </c>
      <c r="L1605">
        <v>3.8314959710899718E-4</v>
      </c>
      <c r="M1605">
        <v>2.9887114469819562E-4</v>
      </c>
      <c r="N1605">
        <v>4.7788580389551851E-4</v>
      </c>
      <c r="O1605">
        <v>2.6390888702832501E-4</v>
      </c>
      <c r="P1605">
        <v>9.4675673267502903E-5</v>
      </c>
      <c r="Q1605">
        <v>3.5385552271137048E-4</v>
      </c>
      <c r="R1605">
        <v>1.00996048327005E-4</v>
      </c>
      <c r="S1605">
        <v>6.1493782762948781E-5</v>
      </c>
      <c r="T1605">
        <v>4.2198456447534763E-4</v>
      </c>
    </row>
    <row r="1606" spans="1:20">
      <c r="A1606" s="10">
        <v>1600</v>
      </c>
      <c r="B1606" s="10">
        <v>1.115332147205424E-4</v>
      </c>
      <c r="C1606" s="10">
        <v>2.3261388944245589E-4</v>
      </c>
      <c r="D1606" s="10">
        <v>2.8372318105741081E-4</v>
      </c>
      <c r="E1606" s="10">
        <v>1.7592273965538191E-4</v>
      </c>
      <c r="F1606" s="10">
        <v>2.5337442131536102E-4</v>
      </c>
      <c r="G1606" s="10">
        <v>1.635233531252061E-4</v>
      </c>
      <c r="H1606" s="10">
        <v>1.929255875838957E-4</v>
      </c>
      <c r="I1606" s="10">
        <v>1.516645078102694E-4</v>
      </c>
      <c r="J1606" s="10">
        <v>1.078545259438245E-4</v>
      </c>
      <c r="K1606">
        <v>2.4733261574249969E-4</v>
      </c>
      <c r="L1606">
        <v>3.256916353350429E-4</v>
      </c>
      <c r="M1606">
        <v>2.4873588531126498E-4</v>
      </c>
      <c r="N1606">
        <v>2.7000037032633709E-4</v>
      </c>
      <c r="O1606">
        <v>2.6253689921484197E-4</v>
      </c>
      <c r="P1606">
        <v>1.8605698466458279E-4</v>
      </c>
      <c r="Q1606">
        <v>2.6666178961949719E-4</v>
      </c>
      <c r="R1606">
        <v>4.6386223067734978E-5</v>
      </c>
      <c r="S1606">
        <v>8.0950245298622712E-5</v>
      </c>
      <c r="T1606">
        <v>5.0176010229577425E-4</v>
      </c>
    </row>
    <row r="1607" spans="1:20">
      <c r="A1607" s="10">
        <v>1601</v>
      </c>
      <c r="B1607" s="10">
        <v>5.6863179202516163E-5</v>
      </c>
      <c r="C1607" s="10">
        <v>1.5529665675218779E-4</v>
      </c>
      <c r="D1607" s="10">
        <v>1.6062757865843201E-4</v>
      </c>
      <c r="E1607" s="10">
        <v>8.1187749792404509E-5</v>
      </c>
      <c r="F1607" s="10">
        <v>9.8755932126187663E-5</v>
      </c>
      <c r="G1607" s="10">
        <v>8.8704966618665613E-5</v>
      </c>
      <c r="H1607" s="10">
        <v>9.9885428051115071E-5</v>
      </c>
      <c r="I1607" s="10">
        <v>8.2682318242551309E-5</v>
      </c>
      <c r="J1607" s="10">
        <v>6.5778380478360291E-5</v>
      </c>
      <c r="K1607">
        <v>1.3067204640168531E-4</v>
      </c>
      <c r="L1607">
        <v>1.5025096109054791E-4</v>
      </c>
      <c r="M1607">
        <v>1.330239434869843E-4</v>
      </c>
      <c r="N1607">
        <v>8.806045482353301E-5</v>
      </c>
      <c r="O1607">
        <v>2.0541595191889329E-4</v>
      </c>
      <c r="P1607">
        <v>7.6645687338330277E-5</v>
      </c>
      <c r="Q1607">
        <v>1.254495626367131E-4</v>
      </c>
      <c r="R1607">
        <v>2.4495680901607201E-5</v>
      </c>
      <c r="S1607">
        <v>1.1574902110331801E-4</v>
      </c>
      <c r="T1607">
        <v>5.2482955780370068E-4</v>
      </c>
    </row>
    <row r="1608" spans="1:20">
      <c r="A1608" s="10">
        <v>1602</v>
      </c>
      <c r="B1608" s="10">
        <v>1.94518033391312E-5</v>
      </c>
      <c r="C1608" s="10">
        <v>7.9883008552909663E-5</v>
      </c>
      <c r="D1608" s="10">
        <v>8.5311776715958407E-5</v>
      </c>
      <c r="E1608" s="10">
        <v>2.9965567113016851E-5</v>
      </c>
      <c r="F1608" s="10">
        <v>5.5842388908319702E-6</v>
      </c>
      <c r="G1608" s="10">
        <v>4.475900347271905E-5</v>
      </c>
      <c r="H1608" s="10">
        <v>3.4991709667477098E-5</v>
      </c>
      <c r="I1608" s="10">
        <v>4.545673369713633E-5</v>
      </c>
      <c r="J1608" s="10">
        <v>1.7661805142820161E-5</v>
      </c>
      <c r="K1608">
        <v>3.9142014278367773E-5</v>
      </c>
      <c r="L1608">
        <v>4.2576965134051062E-5</v>
      </c>
      <c r="M1608">
        <v>6.202498722894165E-5</v>
      </c>
      <c r="N1608">
        <v>1.8655128579924509E-5</v>
      </c>
      <c r="O1608">
        <v>1.4768510787136261E-4</v>
      </c>
      <c r="P1608">
        <v>9.3123159986331931E-6</v>
      </c>
      <c r="Q1608">
        <v>4.9445386750747887E-5</v>
      </c>
      <c r="R1608">
        <v>3.3372800848476E-6</v>
      </c>
      <c r="S1608">
        <v>1.4327610791272941E-4</v>
      </c>
      <c r="T1608">
        <v>6.041228494170789E-4</v>
      </c>
    </row>
    <row r="1609" spans="1:20">
      <c r="A1609" s="10">
        <v>1603</v>
      </c>
      <c r="B1609" s="10">
        <v>9.7457227892291632E-6</v>
      </c>
      <c r="C1609" s="10">
        <v>3.9425491319424472E-5</v>
      </c>
      <c r="D1609" s="10">
        <v>7.4494176574068933E-5</v>
      </c>
      <c r="E1609" s="10">
        <v>1.1212089640151789E-5</v>
      </c>
      <c r="F1609" s="10">
        <v>0</v>
      </c>
      <c r="G1609" s="10">
        <v>2.9574504759556952E-5</v>
      </c>
      <c r="H1609" s="10">
        <v>1.835278466944066E-5</v>
      </c>
      <c r="I1609" s="10">
        <v>3.874947375471929E-5</v>
      </c>
      <c r="J1609" s="10">
        <v>1.7423276133068599E-5</v>
      </c>
      <c r="K1609">
        <v>2.3820438887382189E-5</v>
      </c>
      <c r="L1609">
        <v>2.5765244918041388E-5</v>
      </c>
      <c r="M1609">
        <v>5.6556629435253653E-5</v>
      </c>
      <c r="N1609">
        <v>1.7475787052985479E-5</v>
      </c>
      <c r="O1609">
        <v>1.2632709778289051E-4</v>
      </c>
      <c r="P1609">
        <v>7.3813133267684776E-6</v>
      </c>
      <c r="Q1609">
        <v>4.1481441032921682E-5</v>
      </c>
      <c r="R1609">
        <v>2.4965878098633109E-6</v>
      </c>
      <c r="S1609">
        <v>1.465232934739549E-4</v>
      </c>
      <c r="T1609">
        <v>6.6795979891015025E-4</v>
      </c>
    </row>
    <row r="1610" spans="1:20">
      <c r="A1610" s="10">
        <v>1604</v>
      </c>
      <c r="B1610" s="10">
        <v>6.3475798963758733E-6</v>
      </c>
      <c r="C1610" s="10">
        <v>1.7077680019730219E-5</v>
      </c>
      <c r="D1610" s="10">
        <v>3.7687362718499259E-5</v>
      </c>
      <c r="E1610" s="10">
        <v>6.9118078876732768E-6</v>
      </c>
      <c r="F1610" s="10">
        <v>0</v>
      </c>
      <c r="G1610" s="10">
        <v>1.1688861846114769E-5</v>
      </c>
      <c r="H1610" s="10">
        <v>1.5080787027516671E-5</v>
      </c>
      <c r="I1610" s="10">
        <v>2.4482143261833759E-5</v>
      </c>
      <c r="J1610" s="10">
        <v>9.5553888992888752E-6</v>
      </c>
      <c r="K1610">
        <v>1.218145649946625E-5</v>
      </c>
      <c r="L1610">
        <v>9.2125500838954205E-6</v>
      </c>
      <c r="M1610">
        <v>3.9553629963676377E-5</v>
      </c>
      <c r="N1610">
        <v>1.5517313904507179E-5</v>
      </c>
      <c r="O1610">
        <v>9.2293702467994356E-5</v>
      </c>
      <c r="P1610">
        <v>6.2595276775493062E-6</v>
      </c>
      <c r="Q1610">
        <v>1.437034727942207E-5</v>
      </c>
      <c r="R1610">
        <v>0</v>
      </c>
      <c r="S1610">
        <v>1.6736167935861549E-4</v>
      </c>
      <c r="T1610">
        <v>6.2949165903054252E-4</v>
      </c>
    </row>
    <row r="1611" spans="1:20">
      <c r="A1611" s="10">
        <v>1605</v>
      </c>
      <c r="B1611" s="10">
        <v>1.5547818549134831E-6</v>
      </c>
      <c r="C1611" s="10">
        <v>9.8536847605256483E-6</v>
      </c>
      <c r="D1611" s="10">
        <v>1.362900878272794E-5</v>
      </c>
      <c r="E1611" s="10">
        <v>1.8659673051386321E-6</v>
      </c>
      <c r="F1611" s="10">
        <v>0</v>
      </c>
      <c r="G1611" s="10">
        <v>3.9145050922331473E-6</v>
      </c>
      <c r="H1611" s="10">
        <v>1.0125577735199899E-5</v>
      </c>
      <c r="I1611" s="10">
        <v>1.4144566627870699E-5</v>
      </c>
      <c r="J1611" s="10">
        <v>1.8396015542133431E-6</v>
      </c>
      <c r="K1611">
        <v>7.6472381325570352E-6</v>
      </c>
      <c r="L1611">
        <v>1.912376426064659E-6</v>
      </c>
      <c r="M1611">
        <v>1.9436750972620838E-5</v>
      </c>
      <c r="N1611">
        <v>9.958177406287213E-6</v>
      </c>
      <c r="O1611">
        <v>1.6326562529523599E-5</v>
      </c>
      <c r="P1611">
        <v>2.1656443470386282E-6</v>
      </c>
      <c r="Q1611">
        <v>0</v>
      </c>
      <c r="R1611">
        <v>0</v>
      </c>
      <c r="S1611">
        <v>1.9081432971756061E-4</v>
      </c>
      <c r="T1611">
        <v>6.0094434559282146E-4</v>
      </c>
    </row>
    <row r="1612" spans="1:20">
      <c r="A1612" s="10">
        <v>1606</v>
      </c>
      <c r="B1612" s="10">
        <v>2.7198791991170989E-9</v>
      </c>
      <c r="C1612" s="10">
        <v>4.5322491316620147E-6</v>
      </c>
      <c r="D1612" s="10">
        <v>4.7006329485412719E-6</v>
      </c>
      <c r="E1612" s="10">
        <v>0</v>
      </c>
      <c r="F1612" s="10">
        <v>0</v>
      </c>
      <c r="G1612" s="10">
        <v>9.8510640142561259E-7</v>
      </c>
      <c r="H1612" s="10">
        <v>5.6646060682776273E-6</v>
      </c>
      <c r="I1612" s="10">
        <v>4.661737701516497E-6</v>
      </c>
      <c r="J1612" s="10">
        <v>4.3359484888946037E-8</v>
      </c>
      <c r="K1612">
        <v>1.314276880135718E-6</v>
      </c>
      <c r="L1612">
        <v>3.5799317154592043E-8</v>
      </c>
      <c r="M1612">
        <v>6.8934167257615719E-6</v>
      </c>
      <c r="N1612">
        <v>1.6017343652897311E-6</v>
      </c>
      <c r="O1612">
        <v>3.8225233512583856E-6</v>
      </c>
      <c r="P1612">
        <v>0</v>
      </c>
      <c r="Q1612">
        <v>0</v>
      </c>
      <c r="R1612">
        <v>0</v>
      </c>
      <c r="S1612">
        <v>2.252013174151242E-4</v>
      </c>
      <c r="T1612">
        <v>6.2703562620126376E-4</v>
      </c>
    </row>
    <row r="1613" spans="1:20">
      <c r="A1613" s="10">
        <v>1607</v>
      </c>
      <c r="B1613" s="10">
        <v>0</v>
      </c>
      <c r="C1613" s="10">
        <v>3.1577971279336621E-7</v>
      </c>
      <c r="D1613" s="10">
        <v>1.2359986573588999E-6</v>
      </c>
      <c r="E1613" s="10">
        <v>0</v>
      </c>
      <c r="F1613" s="10">
        <v>0</v>
      </c>
      <c r="G1613" s="10">
        <v>2.7391107025647471E-8</v>
      </c>
      <c r="H1613" s="10">
        <v>7.2313827426598999E-7</v>
      </c>
      <c r="I1613" s="10">
        <v>1.402858766712215E-6</v>
      </c>
      <c r="J1613" s="10">
        <v>0</v>
      </c>
      <c r="K1613">
        <v>0</v>
      </c>
      <c r="L1613">
        <v>0</v>
      </c>
      <c r="M1613">
        <v>1.3916292089058219E-6</v>
      </c>
      <c r="N1613">
        <v>3.7579235008138209E-10</v>
      </c>
      <c r="O1613">
        <v>8.8850789536467044E-7</v>
      </c>
      <c r="P1613">
        <v>0</v>
      </c>
      <c r="Q1613">
        <v>0</v>
      </c>
      <c r="R1613">
        <v>0</v>
      </c>
      <c r="S1613">
        <v>2.5075705753004388E-4</v>
      </c>
      <c r="T1613">
        <v>5.9226882881924508E-4</v>
      </c>
    </row>
    <row r="1614" spans="1:20">
      <c r="A1614" s="10">
        <v>1608</v>
      </c>
      <c r="B1614" s="10">
        <v>0</v>
      </c>
      <c r="C1614" s="10">
        <v>0</v>
      </c>
      <c r="D1614" s="10">
        <v>4.6618097292115531E-7</v>
      </c>
      <c r="E1614" s="10">
        <v>0</v>
      </c>
      <c r="F1614" s="10">
        <v>0</v>
      </c>
      <c r="G1614" s="10">
        <v>0</v>
      </c>
      <c r="H1614" s="10">
        <v>1.416864116374996E-8</v>
      </c>
      <c r="I1614" s="10">
        <v>3.5027844703500122E-7</v>
      </c>
      <c r="J1614" s="10">
        <v>0</v>
      </c>
      <c r="K1614">
        <v>0</v>
      </c>
      <c r="L1614">
        <v>0</v>
      </c>
      <c r="M1614">
        <v>2.2869709963223631E-7</v>
      </c>
      <c r="N1614">
        <v>4.6526671914837791E-10</v>
      </c>
      <c r="O1614">
        <v>1.353205395861483E-7</v>
      </c>
      <c r="P1614">
        <v>0</v>
      </c>
      <c r="Q1614">
        <v>0</v>
      </c>
      <c r="R1614">
        <v>0</v>
      </c>
      <c r="S1614">
        <v>2.703327176485135E-4</v>
      </c>
      <c r="T1614">
        <v>5.6007952684780573E-4</v>
      </c>
    </row>
    <row r="1615" spans="1:20">
      <c r="A1615" s="10">
        <v>1609</v>
      </c>
      <c r="B1615" s="10">
        <v>0</v>
      </c>
      <c r="C1615" s="10">
        <v>0</v>
      </c>
      <c r="D1615" s="10">
        <v>2.0575982308003429E-7</v>
      </c>
      <c r="E1615" s="10">
        <v>0</v>
      </c>
      <c r="F1615" s="10">
        <v>0</v>
      </c>
      <c r="G1615" s="10">
        <v>0</v>
      </c>
      <c r="H1615" s="10">
        <v>0</v>
      </c>
      <c r="I1615" s="10">
        <v>8.6671121136303931E-9</v>
      </c>
      <c r="J1615" s="10">
        <v>2.3564937439644592E-10</v>
      </c>
      <c r="K1615">
        <v>0</v>
      </c>
      <c r="L1615">
        <v>0</v>
      </c>
      <c r="M1615">
        <v>1.7371217235091391E-8</v>
      </c>
      <c r="N1615">
        <v>2.2547541004882929E-9</v>
      </c>
      <c r="O1615">
        <v>3.4868126157519818E-8</v>
      </c>
      <c r="P1615">
        <v>0</v>
      </c>
      <c r="Q1615">
        <v>0</v>
      </c>
      <c r="R1615">
        <v>0</v>
      </c>
      <c r="S1615">
        <v>2.9822426145506971E-4</v>
      </c>
      <c r="T1615">
        <v>5.5778604300399034E-4</v>
      </c>
    </row>
    <row r="1616" spans="1:20">
      <c r="A1616" s="10">
        <v>1610</v>
      </c>
      <c r="B1616" s="10">
        <v>0</v>
      </c>
      <c r="C1616" s="10">
        <v>0</v>
      </c>
      <c r="D1616" s="10">
        <v>6.1188052344499996E-9</v>
      </c>
      <c r="E1616" s="10">
        <v>0</v>
      </c>
      <c r="F1616" s="10">
        <v>0</v>
      </c>
      <c r="G1616" s="10">
        <v>0</v>
      </c>
      <c r="H1616" s="10">
        <v>0</v>
      </c>
      <c r="I1616" s="10">
        <v>0</v>
      </c>
      <c r="J1616" s="10">
        <v>1.592047173422388E-7</v>
      </c>
      <c r="K1616">
        <v>0</v>
      </c>
      <c r="L1616">
        <v>0</v>
      </c>
      <c r="M1616">
        <v>0</v>
      </c>
      <c r="N1616">
        <v>8.5895394304315921E-10</v>
      </c>
      <c r="O1616">
        <v>2.514063450070758E-9</v>
      </c>
      <c r="P1616">
        <v>0</v>
      </c>
      <c r="Q1616">
        <v>0</v>
      </c>
      <c r="R1616">
        <v>0</v>
      </c>
      <c r="S1616">
        <v>3.182410917122716E-4</v>
      </c>
      <c r="T1616">
        <v>5.4559501021934529E-4</v>
      </c>
    </row>
    <row r="1617" spans="1:20">
      <c r="A1617" s="10">
        <v>1611</v>
      </c>
      <c r="B1617" s="10">
        <v>0</v>
      </c>
      <c r="C1617" s="10">
        <v>5.3170120850367074E-7</v>
      </c>
      <c r="D1617" s="10">
        <v>1.4397188786941181E-10</v>
      </c>
      <c r="E1617" s="10">
        <v>0</v>
      </c>
      <c r="F1617" s="10">
        <v>0</v>
      </c>
      <c r="G1617" s="10">
        <v>0</v>
      </c>
      <c r="H1617" s="10">
        <v>0</v>
      </c>
      <c r="I1617" s="10">
        <v>0</v>
      </c>
      <c r="J1617" s="10">
        <v>1.08469407034684E-7</v>
      </c>
      <c r="K1617">
        <v>0</v>
      </c>
      <c r="L1617">
        <v>0</v>
      </c>
      <c r="M1617">
        <v>0</v>
      </c>
      <c r="N1617">
        <v>5.3684621440197453E-10</v>
      </c>
      <c r="O1617">
        <v>0</v>
      </c>
      <c r="P1617">
        <v>0</v>
      </c>
      <c r="Q1617">
        <v>0</v>
      </c>
      <c r="R1617">
        <v>0</v>
      </c>
      <c r="S1617">
        <v>3.166821348241237E-4</v>
      </c>
      <c r="T1617">
        <v>4.9775989481375918E-4</v>
      </c>
    </row>
    <row r="1618" spans="1:20">
      <c r="A1618" s="10">
        <v>1612</v>
      </c>
      <c r="B1618" s="10">
        <v>0</v>
      </c>
      <c r="C1618" s="10">
        <v>5.7812651995456788E-7</v>
      </c>
      <c r="D1618" s="10">
        <v>0</v>
      </c>
      <c r="E1618" s="10">
        <v>0</v>
      </c>
      <c r="F1618" s="10">
        <v>0</v>
      </c>
      <c r="G1618" s="10">
        <v>0</v>
      </c>
      <c r="H1618" s="10">
        <v>0</v>
      </c>
      <c r="I1618" s="10">
        <v>0</v>
      </c>
      <c r="J1618" s="10">
        <v>0</v>
      </c>
      <c r="K1618">
        <v>0</v>
      </c>
      <c r="L1618">
        <v>0</v>
      </c>
      <c r="M1618">
        <v>0</v>
      </c>
      <c r="N1618">
        <v>6.4421545728236946E-10</v>
      </c>
      <c r="O1618">
        <v>0</v>
      </c>
      <c r="P1618">
        <v>0</v>
      </c>
      <c r="Q1618">
        <v>0</v>
      </c>
      <c r="R1618">
        <v>0</v>
      </c>
      <c r="S1618">
        <v>2.8216168081991537E-4</v>
      </c>
      <c r="T1618">
        <v>4.9560878720673537E-4</v>
      </c>
    </row>
    <row r="1619" spans="1:20">
      <c r="A1619" s="10">
        <v>1613</v>
      </c>
      <c r="B1619" s="10">
        <v>0</v>
      </c>
      <c r="C1619" s="10">
        <v>2.3519237970879011E-7</v>
      </c>
      <c r="D1619" s="10">
        <v>0</v>
      </c>
      <c r="E1619" s="10">
        <v>0</v>
      </c>
      <c r="F1619" s="10">
        <v>0</v>
      </c>
      <c r="G1619" s="10">
        <v>0</v>
      </c>
      <c r="H1619" s="10">
        <v>0</v>
      </c>
      <c r="I1619" s="10">
        <v>0</v>
      </c>
      <c r="J1619" s="10">
        <v>0</v>
      </c>
      <c r="K1619">
        <v>0</v>
      </c>
      <c r="L1619">
        <v>0</v>
      </c>
      <c r="M1619">
        <v>0</v>
      </c>
      <c r="N1619">
        <v>4.8316159296177702E-10</v>
      </c>
      <c r="O1619">
        <v>5.1570532309143761E-11</v>
      </c>
      <c r="P1619">
        <v>0</v>
      </c>
      <c r="Q1619">
        <v>0</v>
      </c>
      <c r="R1619">
        <v>0</v>
      </c>
      <c r="S1619">
        <v>2.790475827053088E-4</v>
      </c>
      <c r="T1619">
        <v>5.2171151251868212E-4</v>
      </c>
    </row>
    <row r="1620" spans="1:20">
      <c r="A1620" s="10">
        <v>1614</v>
      </c>
      <c r="B1620" s="10">
        <v>2.7801492495520801E-7</v>
      </c>
      <c r="C1620" s="10">
        <v>4.3206197873877357E-8</v>
      </c>
      <c r="D1620" s="10">
        <v>1.9404411070466089E-8</v>
      </c>
      <c r="E1620" s="10">
        <v>7.5862428160098728E-8</v>
      </c>
      <c r="F1620" s="10">
        <v>0</v>
      </c>
      <c r="G1620" s="10">
        <v>1.8767538835743361E-7</v>
      </c>
      <c r="H1620" s="10">
        <v>4.5891812004645987E-8</v>
      </c>
      <c r="I1620" s="10">
        <v>1.7582248085579179E-7</v>
      </c>
      <c r="J1620" s="10">
        <v>5.7722314258409423E-8</v>
      </c>
      <c r="K1620">
        <v>3.8934254313352862E-8</v>
      </c>
      <c r="L1620">
        <v>3.868635886060753E-9</v>
      </c>
      <c r="M1620">
        <v>3.7221601475376882E-8</v>
      </c>
      <c r="N1620">
        <v>2.2419145285271791E-7</v>
      </c>
      <c r="O1620">
        <v>5.8958279658951052E-8</v>
      </c>
      <c r="P1620">
        <v>1.8122546837143328E-8</v>
      </c>
      <c r="Q1620">
        <v>7.7814955846839812E-9</v>
      </c>
      <c r="R1620">
        <v>5.3144318197363414E-7</v>
      </c>
      <c r="S1620">
        <v>2.9044139874375119E-4</v>
      </c>
      <c r="T1620">
        <v>4.7467965137687121E-4</v>
      </c>
    </row>
    <row r="1621" spans="1:20">
      <c r="A1621" s="10">
        <v>1615</v>
      </c>
      <c r="B1621" s="10">
        <v>4.9605509181484808E-5</v>
      </c>
      <c r="C1621" s="10">
        <v>1.6857380967529809E-5</v>
      </c>
      <c r="D1621" s="10">
        <v>3.0905253801554503E-5</v>
      </c>
      <c r="E1621" s="10">
        <v>2.7915257327806951E-5</v>
      </c>
      <c r="F1621" s="10">
        <v>2.237729187265985E-5</v>
      </c>
      <c r="G1621" s="10">
        <v>2.6433317870141649E-5</v>
      </c>
      <c r="H1621" s="10">
        <v>2.8111265413829988E-5</v>
      </c>
      <c r="I1621" s="10">
        <v>3.2701805600967192E-5</v>
      </c>
      <c r="J1621" s="10">
        <v>2.3872596549869102E-5</v>
      </c>
      <c r="K1621">
        <v>2.8520484240860251E-5</v>
      </c>
      <c r="L1621">
        <v>2.446541213074203E-5</v>
      </c>
      <c r="M1621">
        <v>3.4170957314092981E-5</v>
      </c>
      <c r="N1621">
        <v>3.5448771990580108E-5</v>
      </c>
      <c r="O1621">
        <v>2.6569742050653321E-5</v>
      </c>
      <c r="P1621">
        <v>2.7395174458203181E-5</v>
      </c>
      <c r="Q1621">
        <v>2.5551318901868318E-5</v>
      </c>
      <c r="R1621">
        <v>4.8579447075735499E-5</v>
      </c>
      <c r="S1621">
        <v>2.8292458330262809E-4</v>
      </c>
      <c r="T1621">
        <v>4.482250658883401E-4</v>
      </c>
    </row>
    <row r="1622" spans="1:20">
      <c r="A1622" s="10">
        <v>1616</v>
      </c>
      <c r="B1622" s="10">
        <v>1.8890026508103919E-4</v>
      </c>
      <c r="C1622" s="10">
        <v>1.0484522184924389E-4</v>
      </c>
      <c r="D1622" s="10">
        <v>1.5603167146100981E-4</v>
      </c>
      <c r="E1622" s="10">
        <v>1.2723803788491629E-4</v>
      </c>
      <c r="F1622" s="10">
        <v>1.4965344607446781E-4</v>
      </c>
      <c r="G1622" s="10">
        <v>1.24136737562297E-4</v>
      </c>
      <c r="H1622" s="10">
        <v>1.5504375015734209E-4</v>
      </c>
      <c r="I1622" s="10">
        <v>1.434054245562058E-4</v>
      </c>
      <c r="J1622" s="10">
        <v>1.152766222953429E-4</v>
      </c>
      <c r="K1622">
        <v>1.745030697455345E-4</v>
      </c>
      <c r="L1622">
        <v>1.415581939954035E-4</v>
      </c>
      <c r="M1622">
        <v>1.819111814102187E-4</v>
      </c>
      <c r="N1622">
        <v>1.5447067577352679E-4</v>
      </c>
      <c r="O1622">
        <v>1.3716305022150679E-4</v>
      </c>
      <c r="P1622">
        <v>1.7575100942286901E-4</v>
      </c>
      <c r="Q1622">
        <v>1.361635926474411E-4</v>
      </c>
      <c r="R1622">
        <v>1.782611557711787E-4</v>
      </c>
      <c r="S1622">
        <v>2.7400363743498792E-4</v>
      </c>
      <c r="T1622">
        <v>4.191674304888269E-4</v>
      </c>
    </row>
    <row r="1623" spans="1:20">
      <c r="A1623" s="10">
        <v>1617</v>
      </c>
      <c r="B1623" s="10">
        <v>3.2888796584046141E-4</v>
      </c>
      <c r="C1623" s="10">
        <v>2.5981068875105908E-4</v>
      </c>
      <c r="D1623" s="10">
        <v>2.9877169926495608E-4</v>
      </c>
      <c r="E1623" s="10">
        <v>2.5288764579852228E-4</v>
      </c>
      <c r="F1623" s="10">
        <v>3.3964314576777452E-4</v>
      </c>
      <c r="G1623" s="10">
        <v>2.7348162284828082E-4</v>
      </c>
      <c r="H1623" s="10">
        <v>3.2181567429930252E-4</v>
      </c>
      <c r="I1623" s="10">
        <v>2.8778799088825178E-4</v>
      </c>
      <c r="J1623" s="10">
        <v>2.367190752753467E-4</v>
      </c>
      <c r="K1623">
        <v>3.5983308213166778E-4</v>
      </c>
      <c r="L1623">
        <v>2.9220919801994542E-4</v>
      </c>
      <c r="M1623">
        <v>3.4251480173893938E-4</v>
      </c>
      <c r="N1623">
        <v>3.0923611814536708E-4</v>
      </c>
      <c r="O1623">
        <v>2.7510769537279528E-4</v>
      </c>
      <c r="P1623">
        <v>3.6916574810333202E-4</v>
      </c>
      <c r="Q1623">
        <v>2.926010679528993E-4</v>
      </c>
      <c r="R1623">
        <v>3.4447118312203598E-4</v>
      </c>
      <c r="S1623">
        <v>3.1131444831622852E-4</v>
      </c>
      <c r="T1623">
        <v>3.9352242546845072E-4</v>
      </c>
    </row>
    <row r="1624" spans="1:20">
      <c r="A1624" s="10">
        <v>1618</v>
      </c>
      <c r="B1624" s="10">
        <v>4.4294794215543989E-4</v>
      </c>
      <c r="C1624" s="10">
        <v>3.8853456369699279E-4</v>
      </c>
      <c r="D1624" s="10">
        <v>4.0449539632386212E-4</v>
      </c>
      <c r="E1624" s="10">
        <v>3.5615500809056813E-4</v>
      </c>
      <c r="F1624" s="10">
        <v>4.9663083599885691E-4</v>
      </c>
      <c r="G1624" s="10">
        <v>3.8668163378089619E-4</v>
      </c>
      <c r="H1624" s="10">
        <v>4.3465678906399959E-4</v>
      </c>
      <c r="I1624" s="10">
        <v>3.9647985033782851E-4</v>
      </c>
      <c r="J1624" s="10">
        <v>3.3360612350420542E-4</v>
      </c>
      <c r="K1624">
        <v>4.9956204967490779E-4</v>
      </c>
      <c r="L1624">
        <v>4.0825676974056948E-4</v>
      </c>
      <c r="M1624">
        <v>4.1704243634255411E-4</v>
      </c>
      <c r="N1624">
        <v>4.0989810508168902E-4</v>
      </c>
      <c r="O1624">
        <v>3.684027294368102E-4</v>
      </c>
      <c r="P1624">
        <v>5.0862572319568223E-4</v>
      </c>
      <c r="Q1624">
        <v>4.2857922756055742E-4</v>
      </c>
      <c r="R1624">
        <v>4.7195897214858659E-4</v>
      </c>
      <c r="S1624">
        <v>3.213527549663239E-4</v>
      </c>
      <c r="T1624">
        <v>4.5666956085942242E-4</v>
      </c>
    </row>
    <row r="1625" spans="1:20">
      <c r="A1625" s="10">
        <v>1619</v>
      </c>
      <c r="B1625" s="10">
        <v>5.1674839019595989E-4</v>
      </c>
      <c r="C1625" s="10">
        <v>4.8438190541497171E-4</v>
      </c>
      <c r="D1625" s="10">
        <v>4.863714752984513E-4</v>
      </c>
      <c r="E1625" s="10">
        <v>4.3005324803338632E-4</v>
      </c>
      <c r="F1625" s="10">
        <v>5.820195714928471E-4</v>
      </c>
      <c r="G1625" s="10">
        <v>4.8040277324069722E-4</v>
      </c>
      <c r="H1625" s="10">
        <v>5.1179146955945647E-4</v>
      </c>
      <c r="I1625" s="10">
        <v>4.7067683758718332E-4</v>
      </c>
      <c r="J1625" s="10">
        <v>4.1982260987334381E-4</v>
      </c>
      <c r="K1625">
        <v>5.8750332182283321E-4</v>
      </c>
      <c r="L1625">
        <v>4.7826321498409448E-4</v>
      </c>
      <c r="M1625">
        <v>5.0727509952631E-4</v>
      </c>
      <c r="N1625">
        <v>6.3407353754862548E-4</v>
      </c>
      <c r="O1625">
        <v>4.4261499533887932E-4</v>
      </c>
      <c r="P1625">
        <v>5.9752356608056706E-4</v>
      </c>
      <c r="Q1625">
        <v>5.2958480405542136E-4</v>
      </c>
      <c r="R1625">
        <v>5.4848822341422774E-4</v>
      </c>
      <c r="S1625">
        <v>3.1361875851650811E-4</v>
      </c>
      <c r="T1625">
        <v>4.0121541295349558E-4</v>
      </c>
    </row>
    <row r="1626" spans="1:20">
      <c r="A1626" s="10">
        <v>1620</v>
      </c>
      <c r="B1626" s="10">
        <v>5.4829764751074955E-4</v>
      </c>
      <c r="C1626" s="10">
        <v>5.3037083645721573E-4</v>
      </c>
      <c r="D1626" s="10">
        <v>5.5678427980632584E-4</v>
      </c>
      <c r="E1626" s="10">
        <v>4.5982193627356439E-4</v>
      </c>
      <c r="F1626" s="10">
        <v>6.0246450901071393E-4</v>
      </c>
      <c r="G1626" s="10">
        <v>5.2949220789678519E-4</v>
      </c>
      <c r="H1626" s="10">
        <v>5.5345779271332167E-4</v>
      </c>
      <c r="I1626" s="10">
        <v>5.160947382884945E-4</v>
      </c>
      <c r="J1626" s="10">
        <v>4.724480119700701E-4</v>
      </c>
      <c r="K1626">
        <v>5.958756244130054E-4</v>
      </c>
      <c r="L1626">
        <v>5.3612302409310924E-4</v>
      </c>
      <c r="M1626">
        <v>5.4050606940959976E-4</v>
      </c>
      <c r="N1626">
        <v>7.5248255756147774E-4</v>
      </c>
      <c r="O1626">
        <v>5.183157895937646E-4</v>
      </c>
      <c r="P1626">
        <v>6.2049969341163415E-4</v>
      </c>
      <c r="Q1626">
        <v>5.7454117569495818E-4</v>
      </c>
      <c r="R1626">
        <v>5.8898122479993087E-4</v>
      </c>
      <c r="S1626">
        <v>2.97584803195178E-4</v>
      </c>
      <c r="T1626">
        <v>2.5480436046101262E-4</v>
      </c>
    </row>
    <row r="1627" spans="1:20">
      <c r="A1627" s="10">
        <v>1621</v>
      </c>
      <c r="B1627" s="10">
        <v>5.2824360728304109E-4</v>
      </c>
      <c r="C1627" s="10">
        <v>5.8004440650730714E-4</v>
      </c>
      <c r="D1627" s="10">
        <v>5.8242181698880458E-4</v>
      </c>
      <c r="E1627" s="10">
        <v>4.8577157922564772E-4</v>
      </c>
      <c r="F1627" s="10">
        <v>5.3673092164081978E-4</v>
      </c>
      <c r="G1627" s="10">
        <v>5.576485529096574E-4</v>
      </c>
      <c r="H1627" s="10">
        <v>5.6671633204815513E-4</v>
      </c>
      <c r="I1627" s="10">
        <v>5.2467086883723076E-4</v>
      </c>
      <c r="J1627" s="10">
        <v>4.8800408847244291E-4</v>
      </c>
      <c r="K1627">
        <v>6.3843334524663075E-4</v>
      </c>
      <c r="L1627">
        <v>5.4842218264094839E-4</v>
      </c>
      <c r="M1627">
        <v>5.6544501705584592E-4</v>
      </c>
      <c r="N1627">
        <v>7.8817217889557171E-4</v>
      </c>
      <c r="O1627">
        <v>5.959419460359179E-4</v>
      </c>
      <c r="P1627">
        <v>5.5377578332207024E-4</v>
      </c>
      <c r="Q1627">
        <v>5.6607112150430404E-4</v>
      </c>
      <c r="R1627">
        <v>5.6579178635557403E-4</v>
      </c>
      <c r="S1627">
        <v>3.0887431779894948E-4</v>
      </c>
      <c r="T1627">
        <v>2.0489477923805579E-4</v>
      </c>
    </row>
    <row r="1628" spans="1:20">
      <c r="A1628" s="10">
        <v>1622</v>
      </c>
      <c r="B1628" s="10">
        <v>4.8623121576944973E-4</v>
      </c>
      <c r="C1628" s="10">
        <v>5.4092130820591661E-4</v>
      </c>
      <c r="D1628" s="10">
        <v>5.415742605336802E-4</v>
      </c>
      <c r="E1628" s="10">
        <v>4.5110223103220491E-4</v>
      </c>
      <c r="F1628" s="10">
        <v>5.0536604263400997E-4</v>
      </c>
      <c r="G1628" s="10">
        <v>5.322114528026864E-4</v>
      </c>
      <c r="H1628" s="10">
        <v>5.1244444180560634E-4</v>
      </c>
      <c r="I1628" s="10">
        <v>4.8226652735138491E-4</v>
      </c>
      <c r="J1628" s="10">
        <v>4.707367262132031E-4</v>
      </c>
      <c r="K1628">
        <v>5.8094804941944149E-4</v>
      </c>
      <c r="L1628">
        <v>5.1375332997197231E-4</v>
      </c>
      <c r="M1628">
        <v>5.1050775384635968E-4</v>
      </c>
      <c r="N1628">
        <v>7.5701396461428359E-4</v>
      </c>
      <c r="O1628">
        <v>5.3025953830638844E-4</v>
      </c>
      <c r="P1628">
        <v>5.097055551489735E-4</v>
      </c>
      <c r="Q1628">
        <v>5.3409425856170149E-4</v>
      </c>
      <c r="R1628">
        <v>4.9924251407561379E-4</v>
      </c>
      <c r="S1628">
        <v>3.0971242600134799E-4</v>
      </c>
      <c r="T1628">
        <v>2.3688174037134421E-4</v>
      </c>
    </row>
    <row r="1629" spans="1:20">
      <c r="A1629" s="10">
        <v>1623</v>
      </c>
      <c r="B1629" s="10">
        <v>3.8116889037770129E-4</v>
      </c>
      <c r="C1629" s="10">
        <v>4.3091960730496292E-4</v>
      </c>
      <c r="D1629" s="10">
        <v>4.3809522138006901E-4</v>
      </c>
      <c r="E1629" s="10">
        <v>3.6504768104828593E-4</v>
      </c>
      <c r="F1629" s="10">
        <v>4.0109824297862318E-4</v>
      </c>
      <c r="G1629" s="10">
        <v>4.3659583184696828E-4</v>
      </c>
      <c r="H1629" s="10">
        <v>4.0861917096044278E-4</v>
      </c>
      <c r="I1629" s="10">
        <v>3.9467644965189699E-4</v>
      </c>
      <c r="J1629" s="10">
        <v>3.905310804004445E-4</v>
      </c>
      <c r="K1629">
        <v>4.5716775930651569E-4</v>
      </c>
      <c r="L1629">
        <v>4.4419747976271362E-4</v>
      </c>
      <c r="M1629">
        <v>4.0151308855308049E-4</v>
      </c>
      <c r="N1629">
        <v>5.9367320028925628E-4</v>
      </c>
      <c r="O1629">
        <v>4.1705216336542108E-4</v>
      </c>
      <c r="P1629">
        <v>4.6297597914662708E-4</v>
      </c>
      <c r="Q1629">
        <v>4.4624099184238902E-4</v>
      </c>
      <c r="R1629">
        <v>4.0392977871303348E-4</v>
      </c>
      <c r="S1629">
        <v>2.9069429081784548E-4</v>
      </c>
      <c r="T1629">
        <v>4.3743423300639228E-4</v>
      </c>
    </row>
    <row r="1630" spans="1:20">
      <c r="A1630" s="10">
        <v>1624</v>
      </c>
      <c r="B1630" s="10">
        <v>2.3989634341079079E-4</v>
      </c>
      <c r="C1630" s="10">
        <v>3.0849120606010348E-4</v>
      </c>
      <c r="D1630" s="10">
        <v>3.0438565627670042E-4</v>
      </c>
      <c r="E1630" s="10">
        <v>2.5212768736870009E-4</v>
      </c>
      <c r="F1630" s="10">
        <v>2.6961296147014321E-4</v>
      </c>
      <c r="G1630" s="10">
        <v>2.8815919290626861E-4</v>
      </c>
      <c r="H1630" s="10">
        <v>2.7846729798982202E-4</v>
      </c>
      <c r="I1630" s="10">
        <v>2.5823867253185669E-4</v>
      </c>
      <c r="J1630" s="10">
        <v>2.5671407904322542E-4</v>
      </c>
      <c r="K1630">
        <v>2.9086793293324492E-4</v>
      </c>
      <c r="L1630">
        <v>3.6115269224814959E-4</v>
      </c>
      <c r="M1630">
        <v>2.7303277446412042E-4</v>
      </c>
      <c r="N1630">
        <v>3.4064985556669599E-4</v>
      </c>
      <c r="O1630">
        <v>3.1008034909018228E-4</v>
      </c>
      <c r="P1630">
        <v>3.1640381054804002E-4</v>
      </c>
      <c r="Q1630">
        <v>3.3112297277009808E-4</v>
      </c>
      <c r="R1630">
        <v>2.5197830918591632E-4</v>
      </c>
      <c r="S1630">
        <v>2.91605973035903E-4</v>
      </c>
      <c r="T1630">
        <v>6.2173645437029227E-4</v>
      </c>
    </row>
    <row r="1631" spans="1:20">
      <c r="A1631" s="10">
        <v>1625</v>
      </c>
      <c r="B1631" s="10">
        <v>9.1083178626073441E-5</v>
      </c>
      <c r="C1631" s="10">
        <v>1.73169109635606E-4</v>
      </c>
      <c r="D1631" s="10">
        <v>1.661898833558717E-4</v>
      </c>
      <c r="E1631" s="10">
        <v>1.069381331071509E-4</v>
      </c>
      <c r="F1631" s="10">
        <v>1.018273415145335E-4</v>
      </c>
      <c r="G1631" s="10">
        <v>1.237444157761058E-4</v>
      </c>
      <c r="H1631" s="10">
        <v>1.2707785291822849E-4</v>
      </c>
      <c r="I1631" s="10">
        <v>1.1198548483684451E-4</v>
      </c>
      <c r="J1631" s="10">
        <v>1.2636957034145929E-4</v>
      </c>
      <c r="K1631">
        <v>1.0858947875789159E-4</v>
      </c>
      <c r="L1631">
        <v>2.009501850082176E-4</v>
      </c>
      <c r="M1631">
        <v>1.4339201640562821E-4</v>
      </c>
      <c r="N1631">
        <v>1.049092412878446E-4</v>
      </c>
      <c r="O1631">
        <v>2.0436982648082489E-4</v>
      </c>
      <c r="P1631">
        <v>1.18187050019405E-4</v>
      </c>
      <c r="Q1631">
        <v>1.4827917376624509E-4</v>
      </c>
      <c r="R1631">
        <v>8.2708236528963687E-5</v>
      </c>
      <c r="S1631">
        <v>2.9298698130763142E-4</v>
      </c>
      <c r="T1631">
        <v>6.2166670057150813E-4</v>
      </c>
    </row>
    <row r="1632" spans="1:20">
      <c r="A1632" s="10">
        <v>1626</v>
      </c>
      <c r="B1632" s="10">
        <v>2.2804066815130289E-5</v>
      </c>
      <c r="C1632" s="10">
        <v>1.055026896644427E-4</v>
      </c>
      <c r="D1632" s="10">
        <v>8.2375987761775229E-5</v>
      </c>
      <c r="E1632" s="10">
        <v>4.6816158179106837E-5</v>
      </c>
      <c r="F1632" s="10">
        <v>5.7210703490078351E-6</v>
      </c>
      <c r="G1632" s="10">
        <v>6.708717789560057E-5</v>
      </c>
      <c r="H1632" s="10">
        <v>4.6081753057564557E-5</v>
      </c>
      <c r="I1632" s="10">
        <v>4.6221053090507627E-5</v>
      </c>
      <c r="J1632" s="10">
        <v>7.9710802156722916E-5</v>
      </c>
      <c r="K1632">
        <v>3.6598285083522718E-5</v>
      </c>
      <c r="L1632">
        <v>8.2913470422565862E-5</v>
      </c>
      <c r="M1632">
        <v>6.0454699178231548E-5</v>
      </c>
      <c r="N1632">
        <v>1.8442403267467719E-5</v>
      </c>
      <c r="O1632">
        <v>1.488647510291585E-4</v>
      </c>
      <c r="P1632">
        <v>8.9455156506494125E-6</v>
      </c>
      <c r="Q1632">
        <v>4.9165875429346027E-5</v>
      </c>
      <c r="R1632">
        <v>7.0614171918376953E-6</v>
      </c>
      <c r="S1632">
        <v>2.6250355216156401E-4</v>
      </c>
      <c r="T1632">
        <v>6.4293945432883565E-4</v>
      </c>
    </row>
    <row r="1633" spans="1:20">
      <c r="A1633" s="10">
        <v>1627</v>
      </c>
      <c r="B1633" s="10">
        <v>1.9396200354140151E-5</v>
      </c>
      <c r="C1633" s="10">
        <v>9.6453185462793404E-5</v>
      </c>
      <c r="D1633" s="10">
        <v>7.5373471081925447E-5</v>
      </c>
      <c r="E1633" s="10">
        <v>3.3933875983989442E-5</v>
      </c>
      <c r="F1633" s="10">
        <v>0</v>
      </c>
      <c r="G1633" s="10">
        <v>6.7348019337869488E-5</v>
      </c>
      <c r="H1633" s="10">
        <v>4.2228522333500647E-5</v>
      </c>
      <c r="I1633" s="10">
        <v>4.6435951246327711E-5</v>
      </c>
      <c r="J1633" s="10">
        <v>8.8539534397394799E-5</v>
      </c>
      <c r="K1633">
        <v>2.6476767715440301E-5</v>
      </c>
      <c r="L1633">
        <v>4.9524789786871159E-5</v>
      </c>
      <c r="M1633">
        <v>5.8762725571334911E-5</v>
      </c>
      <c r="N1633">
        <v>1.7531147081986451E-5</v>
      </c>
      <c r="O1633">
        <v>1.3121526601869631E-4</v>
      </c>
      <c r="P1633">
        <v>7.3831255814521928E-6</v>
      </c>
      <c r="Q1633">
        <v>4.2415220503083762E-5</v>
      </c>
      <c r="R1633">
        <v>5.866369171593662E-6</v>
      </c>
      <c r="S1633">
        <v>2.4898487862024611E-4</v>
      </c>
      <c r="T1633">
        <v>6.3101125620285733E-4</v>
      </c>
    </row>
    <row r="1634" spans="1:20">
      <c r="A1634" s="10">
        <v>1628</v>
      </c>
      <c r="B1634" s="10">
        <v>1.5821562027438701E-5</v>
      </c>
      <c r="C1634" s="10">
        <v>5.81956235870826E-5</v>
      </c>
      <c r="D1634" s="10">
        <v>4.0294367271535142E-5</v>
      </c>
      <c r="E1634" s="10">
        <v>9.9326875011994882E-6</v>
      </c>
      <c r="F1634" s="10">
        <v>0</v>
      </c>
      <c r="G1634" s="10">
        <v>6.0082464281051808E-5</v>
      </c>
      <c r="H1634" s="10">
        <v>3.8897285186146288E-5</v>
      </c>
      <c r="I1634" s="10">
        <v>3.4249646374597533E-5</v>
      </c>
      <c r="J1634" s="10">
        <v>7.4751784939455383E-5</v>
      </c>
      <c r="K1634">
        <v>1.221513069669434E-5</v>
      </c>
      <c r="L1634">
        <v>3.6261128345886277E-5</v>
      </c>
      <c r="M1634">
        <v>4.5685270360903838E-5</v>
      </c>
      <c r="N1634">
        <v>1.5828353653694781E-5</v>
      </c>
      <c r="O1634">
        <v>1.020026440431771E-4</v>
      </c>
      <c r="P1634">
        <v>7.4501790047496232E-6</v>
      </c>
      <c r="Q1634">
        <v>2.0751510857004931E-5</v>
      </c>
      <c r="R1634">
        <v>5.9993795341788902E-6</v>
      </c>
      <c r="S1634">
        <v>2.3386461875376E-4</v>
      </c>
      <c r="T1634">
        <v>5.5366998537767921E-4</v>
      </c>
    </row>
    <row r="1635" spans="1:20">
      <c r="A1635" s="10">
        <v>1629</v>
      </c>
      <c r="B1635" s="10">
        <v>4.9854643934580304E-6</v>
      </c>
      <c r="C1635" s="10">
        <v>2.32840127430725E-5</v>
      </c>
      <c r="D1635" s="10">
        <v>1.813719630840277E-5</v>
      </c>
      <c r="E1635" s="10">
        <v>1.9542971183996318E-6</v>
      </c>
      <c r="F1635" s="10">
        <v>0</v>
      </c>
      <c r="G1635" s="10">
        <v>3.5746878519147857E-5</v>
      </c>
      <c r="H1635" s="10">
        <v>2.0429336551152449E-5</v>
      </c>
      <c r="I1635" s="10">
        <v>2.2767999385485768E-5</v>
      </c>
      <c r="J1635" s="10">
        <v>4.6793232074260773E-5</v>
      </c>
      <c r="K1635">
        <v>7.8143801333971855E-6</v>
      </c>
      <c r="L1635">
        <v>1.4667499905743441E-5</v>
      </c>
      <c r="M1635">
        <v>2.351434273462306E-5</v>
      </c>
      <c r="N1635">
        <v>1.005516762235584E-5</v>
      </c>
      <c r="O1635">
        <v>2.2737476972122429E-5</v>
      </c>
      <c r="P1635">
        <v>7.4465544953821946E-6</v>
      </c>
      <c r="Q1635">
        <v>1.5540580462084079E-5</v>
      </c>
      <c r="R1635">
        <v>5.2681008043170101E-6</v>
      </c>
      <c r="S1635">
        <v>2.175462210713839E-4</v>
      </c>
      <c r="T1635">
        <v>5.3419020169741065E-4</v>
      </c>
    </row>
    <row r="1636" spans="1:20">
      <c r="A1636" s="10">
        <v>1630</v>
      </c>
      <c r="B1636" s="10">
        <v>3.5098804755879288E-7</v>
      </c>
      <c r="C1636" s="10">
        <v>1.2271821563133799E-5</v>
      </c>
      <c r="D1636" s="10">
        <v>6.6116258056899251E-6</v>
      </c>
      <c r="E1636" s="10">
        <v>0</v>
      </c>
      <c r="F1636" s="10">
        <v>0</v>
      </c>
      <c r="G1636" s="10">
        <v>1.0642410955463701E-5</v>
      </c>
      <c r="H1636" s="10">
        <v>9.874890716915446E-6</v>
      </c>
      <c r="I1636" s="10">
        <v>1.0357216310012549E-5</v>
      </c>
      <c r="J1636" s="10">
        <v>1.428891440844331E-5</v>
      </c>
      <c r="K1636">
        <v>4.8849707716134769E-6</v>
      </c>
      <c r="L1636">
        <v>0</v>
      </c>
      <c r="M1636">
        <v>1.102431282155951E-5</v>
      </c>
      <c r="N1636">
        <v>1.8170454870125499E-6</v>
      </c>
      <c r="O1636">
        <v>4.2517932390414286E-6</v>
      </c>
      <c r="P1636">
        <v>6.698093311008175E-6</v>
      </c>
      <c r="Q1636">
        <v>0</v>
      </c>
      <c r="R1636">
        <v>2.4849007068746521E-6</v>
      </c>
      <c r="S1636">
        <v>2.0378605399773769E-4</v>
      </c>
      <c r="T1636">
        <v>5.3865242835891434E-4</v>
      </c>
    </row>
    <row r="1637" spans="1:20">
      <c r="A1637" s="10">
        <v>1631</v>
      </c>
      <c r="B1637" s="10">
        <v>1.461316915162005E-7</v>
      </c>
      <c r="C1637" s="10">
        <v>5.898581085632823E-6</v>
      </c>
      <c r="D1637" s="10">
        <v>1.560175358211525E-6</v>
      </c>
      <c r="E1637" s="10">
        <v>0</v>
      </c>
      <c r="F1637" s="10">
        <v>0</v>
      </c>
      <c r="G1637" s="10">
        <v>1.627490643117023E-6</v>
      </c>
      <c r="H1637" s="10">
        <v>2.314416279743047E-6</v>
      </c>
      <c r="I1637" s="10">
        <v>2.5573238783225269E-6</v>
      </c>
      <c r="J1637" s="10">
        <v>3.232157393246676E-6</v>
      </c>
      <c r="K1637">
        <v>1.781045497187846E-6</v>
      </c>
      <c r="L1637">
        <v>0</v>
      </c>
      <c r="M1637">
        <v>3.100019333908512E-6</v>
      </c>
      <c r="N1637">
        <v>6.9790007872256687E-10</v>
      </c>
      <c r="O1637">
        <v>9.7888525323644505E-7</v>
      </c>
      <c r="P1637">
        <v>4.530636709285832E-7</v>
      </c>
      <c r="Q1637">
        <v>0</v>
      </c>
      <c r="R1637">
        <v>4.5078825813403532E-8</v>
      </c>
      <c r="S1637">
        <v>1.968479382256555E-4</v>
      </c>
      <c r="T1637">
        <v>5.3481251457457226E-4</v>
      </c>
    </row>
    <row r="1638" spans="1:20">
      <c r="A1638" s="10">
        <v>1632</v>
      </c>
      <c r="B1638" s="10">
        <v>0</v>
      </c>
      <c r="C1638" s="10">
        <v>1.275907710554278E-6</v>
      </c>
      <c r="D1638" s="10">
        <v>4.7887449436830834E-7</v>
      </c>
      <c r="E1638" s="10">
        <v>0</v>
      </c>
      <c r="F1638" s="10">
        <v>0</v>
      </c>
      <c r="G1638" s="10">
        <v>9.3178625849537127E-8</v>
      </c>
      <c r="H1638" s="10">
        <v>2.6631211241488372E-7</v>
      </c>
      <c r="I1638" s="10">
        <v>6.7631209245080683E-7</v>
      </c>
      <c r="J1638" s="10">
        <v>5.7248659015872559E-7</v>
      </c>
      <c r="K1638">
        <v>1.9172170684605581E-8</v>
      </c>
      <c r="L1638">
        <v>0</v>
      </c>
      <c r="M1638">
        <v>3.7386071729467392E-7</v>
      </c>
      <c r="N1638">
        <v>7.3368982634936518E-10</v>
      </c>
      <c r="O1638">
        <v>1.535842973227361E-7</v>
      </c>
      <c r="P1638">
        <v>0</v>
      </c>
      <c r="Q1638">
        <v>0</v>
      </c>
      <c r="R1638">
        <v>0</v>
      </c>
      <c r="S1638">
        <v>1.902738511451156E-4</v>
      </c>
      <c r="T1638">
        <v>5.1929578176363659E-4</v>
      </c>
    </row>
    <row r="1639" spans="1:20">
      <c r="A1639" s="10">
        <v>1633</v>
      </c>
      <c r="B1639" s="10">
        <v>0</v>
      </c>
      <c r="C1639" s="10">
        <v>0</v>
      </c>
      <c r="D1639" s="10">
        <v>2.1099080167262289E-7</v>
      </c>
      <c r="E1639" s="10">
        <v>0</v>
      </c>
      <c r="F1639" s="10">
        <v>0</v>
      </c>
      <c r="G1639" s="10">
        <v>2.3749186344577152E-8</v>
      </c>
      <c r="H1639" s="10">
        <v>8.0827930591792392E-8</v>
      </c>
      <c r="I1639" s="10">
        <v>2.1552218789227579E-7</v>
      </c>
      <c r="J1639" s="10">
        <v>1.74309842241051E-7</v>
      </c>
      <c r="K1639">
        <v>0</v>
      </c>
      <c r="L1639">
        <v>0</v>
      </c>
      <c r="M1639">
        <v>9.0804090092523201E-8</v>
      </c>
      <c r="N1639">
        <v>2.585809266036177E-9</v>
      </c>
      <c r="O1639">
        <v>3.3192083857472662E-8</v>
      </c>
      <c r="P1639">
        <v>0</v>
      </c>
      <c r="Q1639">
        <v>0</v>
      </c>
      <c r="R1639">
        <v>0</v>
      </c>
      <c r="S1639">
        <v>1.735471482619304E-4</v>
      </c>
      <c r="T1639">
        <v>5.0073467097428099E-4</v>
      </c>
    </row>
    <row r="1640" spans="1:20">
      <c r="A1640" s="10">
        <v>1634</v>
      </c>
      <c r="B1640" s="10">
        <v>0</v>
      </c>
      <c r="C1640" s="10">
        <v>0</v>
      </c>
      <c r="D1640" s="10">
        <v>7.4385475399196067E-9</v>
      </c>
      <c r="E1640" s="10">
        <v>0</v>
      </c>
      <c r="F1640" s="10">
        <v>0</v>
      </c>
      <c r="G1640" s="10">
        <v>8.1815378794715527E-9</v>
      </c>
      <c r="H1640" s="10">
        <v>7.0843205818749785E-10</v>
      </c>
      <c r="I1640" s="10">
        <v>2.1494438041803371E-7</v>
      </c>
      <c r="J1640" s="10">
        <v>2.0263489704350381E-7</v>
      </c>
      <c r="K1640">
        <v>0</v>
      </c>
      <c r="L1640">
        <v>0</v>
      </c>
      <c r="M1640">
        <v>1.4571723548444441E-8</v>
      </c>
      <c r="N1640">
        <v>1.1542193609642451E-9</v>
      </c>
      <c r="O1640">
        <v>2.5398487162253302E-9</v>
      </c>
      <c r="P1640">
        <v>0</v>
      </c>
      <c r="Q1640">
        <v>0</v>
      </c>
      <c r="R1640">
        <v>0</v>
      </c>
      <c r="S1640">
        <v>1.4941704773342691E-4</v>
      </c>
      <c r="T1640">
        <v>4.96455404874019E-4</v>
      </c>
    </row>
    <row r="1641" spans="1:20">
      <c r="A1641" s="10">
        <v>1635</v>
      </c>
      <c r="B1641" s="10">
        <v>0</v>
      </c>
      <c r="C1641" s="10">
        <v>5.3170120850367074E-7</v>
      </c>
      <c r="D1641" s="10">
        <v>2.6394846109392162E-10</v>
      </c>
      <c r="E1641" s="10">
        <v>0</v>
      </c>
      <c r="F1641" s="10">
        <v>0</v>
      </c>
      <c r="G1641" s="10">
        <v>1.027142840030416E-8</v>
      </c>
      <c r="H1641" s="10">
        <v>0</v>
      </c>
      <c r="I1641" s="10">
        <v>1.016941154665966E-7</v>
      </c>
      <c r="J1641" s="10">
        <v>2.1894183375173791E-7</v>
      </c>
      <c r="K1641">
        <v>0</v>
      </c>
      <c r="L1641">
        <v>1.154816682406195E-9</v>
      </c>
      <c r="M1641">
        <v>0</v>
      </c>
      <c r="N1641">
        <v>7.5158470016276428E-10</v>
      </c>
      <c r="O1641">
        <v>1.289263307728594E-11</v>
      </c>
      <c r="P1641">
        <v>0</v>
      </c>
      <c r="Q1641">
        <v>0</v>
      </c>
      <c r="R1641">
        <v>0</v>
      </c>
      <c r="S1641">
        <v>1.291463090950771E-4</v>
      </c>
      <c r="T1641">
        <v>4.7093475278572173E-4</v>
      </c>
    </row>
    <row r="1642" spans="1:20">
      <c r="A1642" s="10">
        <v>1636</v>
      </c>
      <c r="B1642" s="10">
        <v>0</v>
      </c>
      <c r="C1642" s="10">
        <v>5.7812651995456788E-7</v>
      </c>
      <c r="D1642" s="10">
        <v>0</v>
      </c>
      <c r="E1642" s="10">
        <v>0</v>
      </c>
      <c r="F1642" s="10">
        <v>0</v>
      </c>
      <c r="G1642" s="10">
        <v>0</v>
      </c>
      <c r="H1642" s="10">
        <v>0</v>
      </c>
      <c r="I1642" s="10">
        <v>0</v>
      </c>
      <c r="J1642" s="10">
        <v>1.600294901526264E-7</v>
      </c>
      <c r="K1642">
        <v>0</v>
      </c>
      <c r="L1642">
        <v>0</v>
      </c>
      <c r="M1642">
        <v>0</v>
      </c>
      <c r="N1642">
        <v>8.4105906922976E-10</v>
      </c>
      <c r="O1642">
        <v>0</v>
      </c>
      <c r="P1642">
        <v>0</v>
      </c>
      <c r="Q1642">
        <v>0</v>
      </c>
      <c r="R1642">
        <v>0</v>
      </c>
      <c r="S1642">
        <v>1.068325787922463E-4</v>
      </c>
      <c r="T1642">
        <v>4.372158283313804E-4</v>
      </c>
    </row>
    <row r="1643" spans="1:20">
      <c r="A1643" s="10">
        <v>1637</v>
      </c>
      <c r="B1643" s="10">
        <v>0</v>
      </c>
      <c r="C1643" s="10">
        <v>5.7856449459089708E-7</v>
      </c>
      <c r="D1643" s="10">
        <v>0</v>
      </c>
      <c r="E1643" s="10">
        <v>0</v>
      </c>
      <c r="F1643" s="10">
        <v>0</v>
      </c>
      <c r="G1643" s="10">
        <v>0</v>
      </c>
      <c r="H1643" s="10">
        <v>0</v>
      </c>
      <c r="I1643" s="10">
        <v>0</v>
      </c>
      <c r="J1643" s="10">
        <v>0</v>
      </c>
      <c r="K1643">
        <v>0</v>
      </c>
      <c r="L1643">
        <v>0</v>
      </c>
      <c r="M1643">
        <v>0</v>
      </c>
      <c r="N1643">
        <v>9.4842831211015503E-10</v>
      </c>
      <c r="O1643">
        <v>0</v>
      </c>
      <c r="P1643">
        <v>0</v>
      </c>
      <c r="Q1643">
        <v>0</v>
      </c>
      <c r="R1643">
        <v>0</v>
      </c>
      <c r="S1643">
        <v>9.2889826577102104E-5</v>
      </c>
      <c r="T1643">
        <v>4.4236828704242049E-4</v>
      </c>
    </row>
    <row r="1644" spans="1:20">
      <c r="A1644" s="10">
        <v>1638</v>
      </c>
      <c r="B1644" s="10">
        <v>4.594308675363185E-7</v>
      </c>
      <c r="C1644" s="10">
        <v>6.47223588455047E-7</v>
      </c>
      <c r="D1644" s="10">
        <v>3.6232925113801957E-8</v>
      </c>
      <c r="E1644" s="10">
        <v>1.767286341886108E-7</v>
      </c>
      <c r="F1644" s="10">
        <v>1.2535455248196121E-8</v>
      </c>
      <c r="G1644" s="10">
        <v>3.2660434072419162E-7</v>
      </c>
      <c r="H1644" s="10">
        <v>8.3972118755924545E-8</v>
      </c>
      <c r="I1644" s="10">
        <v>2.5372537357047302E-7</v>
      </c>
      <c r="J1644" s="10">
        <v>1.76166759311295E-7</v>
      </c>
      <c r="K1644">
        <v>4.3358601394415677E-8</v>
      </c>
      <c r="L1644">
        <v>1.5070357705400839E-8</v>
      </c>
      <c r="M1644">
        <v>6.1728835790565476E-8</v>
      </c>
      <c r="N1644">
        <v>2.5947119657583431E-7</v>
      </c>
      <c r="O1644">
        <v>9.4925234189787049E-8</v>
      </c>
      <c r="P1644">
        <v>5.1014969346558479E-8</v>
      </c>
      <c r="Q1644">
        <v>7.6258656729903025E-8</v>
      </c>
      <c r="R1644">
        <v>7.4641631087576318E-7</v>
      </c>
      <c r="S1644">
        <v>7.2533223356398676E-5</v>
      </c>
      <c r="T1644">
        <v>4.0032222671437562E-4</v>
      </c>
    </row>
    <row r="1645" spans="1:20">
      <c r="A1645" s="10">
        <v>1639</v>
      </c>
      <c r="B1645" s="10">
        <v>5.292777362622637E-5</v>
      </c>
      <c r="C1645" s="10">
        <v>3.3207337660647668E-5</v>
      </c>
      <c r="D1645" s="10">
        <v>3.5856234066966103E-5</v>
      </c>
      <c r="E1645" s="10">
        <v>3.3245340489108843E-5</v>
      </c>
      <c r="F1645" s="10">
        <v>3.0937782118220203E-5</v>
      </c>
      <c r="G1645" s="10">
        <v>4.025276675947861E-5</v>
      </c>
      <c r="H1645" s="10">
        <v>3.3793696882865833E-5</v>
      </c>
      <c r="I1645" s="10">
        <v>3.6267105950992822E-5</v>
      </c>
      <c r="J1645" s="10">
        <v>4.010149914601864E-5</v>
      </c>
      <c r="K1645">
        <v>3.6747803435156633E-5</v>
      </c>
      <c r="L1645">
        <v>2.718477445447214E-5</v>
      </c>
      <c r="M1645">
        <v>4.2386400836976123E-5</v>
      </c>
      <c r="N1645">
        <v>3.8489341447976979E-5</v>
      </c>
      <c r="O1645">
        <v>3.146443288441015E-5</v>
      </c>
      <c r="P1645">
        <v>3.2037536668739998E-5</v>
      </c>
      <c r="Q1645">
        <v>3.360407742263439E-5</v>
      </c>
      <c r="R1645">
        <v>5.1961736420307289E-5</v>
      </c>
      <c r="S1645">
        <v>5.3978689564712328E-5</v>
      </c>
      <c r="T1645">
        <v>3.5290823406022289E-4</v>
      </c>
    </row>
    <row r="1646" spans="1:20">
      <c r="A1646" s="10">
        <v>1640</v>
      </c>
      <c r="B1646" s="10">
        <v>2.0503934827880029E-4</v>
      </c>
      <c r="C1646" s="10">
        <v>1.558352998586773E-4</v>
      </c>
      <c r="D1646" s="10">
        <v>1.626973347152801E-4</v>
      </c>
      <c r="E1646" s="10">
        <v>1.5558076320353989E-4</v>
      </c>
      <c r="F1646" s="10">
        <v>1.648851941768493E-4</v>
      </c>
      <c r="G1646" s="10">
        <v>1.7760076097980909E-4</v>
      </c>
      <c r="H1646" s="10">
        <v>1.710861961986217E-4</v>
      </c>
      <c r="I1646" s="10">
        <v>1.619129013051019E-4</v>
      </c>
      <c r="J1646" s="10">
        <v>1.7860685202732041E-4</v>
      </c>
      <c r="K1646">
        <v>1.827787740911035E-4</v>
      </c>
      <c r="L1646">
        <v>1.5014314451803669E-4</v>
      </c>
      <c r="M1646">
        <v>1.9211684870136601E-4</v>
      </c>
      <c r="N1646">
        <v>1.9939050433660121E-4</v>
      </c>
      <c r="O1646">
        <v>1.3956987785297459E-4</v>
      </c>
      <c r="P1646">
        <v>1.905945532480339E-4</v>
      </c>
      <c r="Q1646">
        <v>1.524774203257752E-4</v>
      </c>
      <c r="R1646">
        <v>2.205555988636231E-4</v>
      </c>
      <c r="S1646">
        <v>3.8207077438527598E-5</v>
      </c>
      <c r="T1646">
        <v>3.3366016695221301E-4</v>
      </c>
    </row>
    <row r="1647" spans="1:20">
      <c r="A1647" s="10">
        <v>1641</v>
      </c>
      <c r="B1647" s="10">
        <v>3.5944973392274969E-4</v>
      </c>
      <c r="C1647" s="10">
        <v>3.0705894359425289E-4</v>
      </c>
      <c r="D1647" s="10">
        <v>3.050157048526288E-4</v>
      </c>
      <c r="E1647" s="10">
        <v>2.9168065062175482E-4</v>
      </c>
      <c r="F1647" s="10">
        <v>3.1832033639059293E-4</v>
      </c>
      <c r="G1647" s="10">
        <v>3.4009344771146059E-4</v>
      </c>
      <c r="H1647" s="10">
        <v>3.3568606139930808E-4</v>
      </c>
      <c r="I1647" s="10">
        <v>3.1311093214074753E-4</v>
      </c>
      <c r="J1647" s="10">
        <v>3.4031868665889721E-4</v>
      </c>
      <c r="K1647">
        <v>3.617084522506533E-4</v>
      </c>
      <c r="L1647">
        <v>2.9976734328941712E-4</v>
      </c>
      <c r="M1647">
        <v>3.2692515357327431E-4</v>
      </c>
      <c r="N1647">
        <v>4.2942256663146841E-4</v>
      </c>
      <c r="O1647">
        <v>2.6313085664299258E-4</v>
      </c>
      <c r="P1647">
        <v>3.7705693928536359E-4</v>
      </c>
      <c r="Q1647">
        <v>2.976704270048162E-4</v>
      </c>
      <c r="R1647">
        <v>3.9271372162768772E-4</v>
      </c>
      <c r="S1647">
        <v>5.4187361256951072E-5</v>
      </c>
      <c r="T1647">
        <v>3.6516595931437699E-4</v>
      </c>
    </row>
    <row r="1648" spans="1:20">
      <c r="A1648" s="10">
        <v>1642</v>
      </c>
      <c r="B1648" s="10">
        <v>4.7076633499125708E-4</v>
      </c>
      <c r="C1648" s="10">
        <v>4.0800538092708959E-4</v>
      </c>
      <c r="D1648" s="10">
        <v>4.0942078618608771E-4</v>
      </c>
      <c r="E1648" s="10">
        <v>3.9164321275728472E-4</v>
      </c>
      <c r="F1648" s="10">
        <v>4.4842159221340332E-4</v>
      </c>
      <c r="G1648" s="10">
        <v>4.4129973981822538E-4</v>
      </c>
      <c r="H1648" s="10">
        <v>4.4251390484017209E-4</v>
      </c>
      <c r="I1648" s="10">
        <v>4.1611447057191529E-4</v>
      </c>
      <c r="J1648" s="10">
        <v>4.3134601863167019E-4</v>
      </c>
      <c r="K1648">
        <v>4.9669228296974743E-4</v>
      </c>
      <c r="L1648">
        <v>4.1144902949574491E-4</v>
      </c>
      <c r="M1648">
        <v>4.1566430482067651E-4</v>
      </c>
      <c r="N1648">
        <v>6.0292843349926488E-4</v>
      </c>
      <c r="O1648">
        <v>3.5770214131901318E-4</v>
      </c>
      <c r="P1648">
        <v>5.0747621004980229E-4</v>
      </c>
      <c r="Q1648">
        <v>4.3038308199036161E-4</v>
      </c>
      <c r="R1648">
        <v>5.0778909770617109E-4</v>
      </c>
      <c r="S1648">
        <v>6.0160841271204602E-5</v>
      </c>
      <c r="T1648">
        <v>3.4626202578326508E-4</v>
      </c>
    </row>
    <row r="1649" spans="1:20">
      <c r="A1649" s="10">
        <v>1643</v>
      </c>
      <c r="B1649" s="10">
        <v>5.3424892128992626E-4</v>
      </c>
      <c r="C1649" s="10">
        <v>4.8062277130123121E-4</v>
      </c>
      <c r="D1649" s="10">
        <v>4.8941334153985094E-4</v>
      </c>
      <c r="E1649" s="10">
        <v>4.5591016768410111E-4</v>
      </c>
      <c r="F1649" s="10">
        <v>5.3769230748865475E-4</v>
      </c>
      <c r="G1649" s="10">
        <v>5.1288545109250052E-4</v>
      </c>
      <c r="H1649" s="10">
        <v>5.1821495846658303E-4</v>
      </c>
      <c r="I1649" s="10">
        <v>4.8530512729826519E-4</v>
      </c>
      <c r="J1649" s="10">
        <v>5.0070140226302832E-4</v>
      </c>
      <c r="K1649">
        <v>5.9503075846831742E-4</v>
      </c>
      <c r="L1649">
        <v>4.8394911370721531E-4</v>
      </c>
      <c r="M1649">
        <v>4.6676642318870768E-4</v>
      </c>
      <c r="N1649">
        <v>7.5061237772039479E-4</v>
      </c>
      <c r="O1649">
        <v>4.4592715172292978E-4</v>
      </c>
      <c r="P1649">
        <v>5.9863375329981055E-4</v>
      </c>
      <c r="Q1649">
        <v>5.23499907953066E-4</v>
      </c>
      <c r="R1649">
        <v>5.7308171423727568E-4</v>
      </c>
      <c r="S1649">
        <v>5.1163901561479129E-5</v>
      </c>
      <c r="T1649">
        <v>1.8176001537226051E-4</v>
      </c>
    </row>
    <row r="1650" spans="1:20">
      <c r="A1650" s="10">
        <v>1644</v>
      </c>
      <c r="B1650" s="10">
        <v>5.56863703057429E-4</v>
      </c>
      <c r="C1650" s="10">
        <v>5.3866301462658325E-4</v>
      </c>
      <c r="D1650" s="10">
        <v>5.6059563799576689E-4</v>
      </c>
      <c r="E1650" s="10">
        <v>4.8064165280134859E-4</v>
      </c>
      <c r="F1650" s="10">
        <v>5.8148600680434938E-4</v>
      </c>
      <c r="G1650" s="10">
        <v>5.6433022834918259E-4</v>
      </c>
      <c r="H1650" s="10">
        <v>5.5933339068476456E-4</v>
      </c>
      <c r="I1650" s="10">
        <v>5.3072090166807119E-4</v>
      </c>
      <c r="J1650" s="10">
        <v>5.5093447070243818E-4</v>
      </c>
      <c r="K1650">
        <v>6.3677529659829639E-4</v>
      </c>
      <c r="L1650">
        <v>5.3850366424868109E-4</v>
      </c>
      <c r="M1650">
        <v>5.6997516671231422E-4</v>
      </c>
      <c r="N1650">
        <v>8.1935262979443218E-4</v>
      </c>
      <c r="O1650">
        <v>5.0117083279930543E-4</v>
      </c>
      <c r="P1650">
        <v>6.3842656204930346E-4</v>
      </c>
      <c r="Q1650">
        <v>5.7669081385022705E-4</v>
      </c>
      <c r="R1650">
        <v>5.9811633754527427E-4</v>
      </c>
      <c r="S1650">
        <v>3.9169074873936258E-5</v>
      </c>
      <c r="T1650">
        <v>2.693361295752963E-5</v>
      </c>
    </row>
    <row r="1651" spans="1:20">
      <c r="A1651" s="10">
        <v>1645</v>
      </c>
      <c r="B1651" s="10">
        <v>5.412631559410931E-4</v>
      </c>
      <c r="C1651" s="10">
        <v>5.8485168181185215E-4</v>
      </c>
      <c r="D1651" s="10">
        <v>5.8914900422982436E-4</v>
      </c>
      <c r="E1651" s="10">
        <v>4.9088518533679348E-4</v>
      </c>
      <c r="F1651" s="10">
        <v>5.7305527244889151E-4</v>
      </c>
      <c r="G1651" s="10">
        <v>5.7985843024907469E-4</v>
      </c>
      <c r="H1651" s="10">
        <v>5.8265731394971268E-4</v>
      </c>
      <c r="I1651" s="10">
        <v>5.3432470855269902E-4</v>
      </c>
      <c r="J1651" s="10">
        <v>5.7924077841891089E-4</v>
      </c>
      <c r="K1651">
        <v>6.3970744659729982E-4</v>
      </c>
      <c r="L1651">
        <v>5.4527255005656233E-4</v>
      </c>
      <c r="M1651">
        <v>5.936400809326925E-4</v>
      </c>
      <c r="N1651">
        <v>8.1131433524124464E-4</v>
      </c>
      <c r="O1651">
        <v>5.6831179136097431E-4</v>
      </c>
      <c r="P1651">
        <v>6.2980811306269737E-4</v>
      </c>
      <c r="Q1651">
        <v>5.8516937580938705E-4</v>
      </c>
      <c r="R1651">
        <v>5.7429356942467497E-4</v>
      </c>
      <c r="S1651">
        <v>3.4608297077808193E-5</v>
      </c>
      <c r="T1651">
        <v>2.014176628262011E-5</v>
      </c>
    </row>
    <row r="1652" spans="1:20">
      <c r="A1652" s="10">
        <v>1646</v>
      </c>
      <c r="B1652" s="10">
        <v>4.8975387967727351E-4</v>
      </c>
      <c r="C1652" s="10">
        <v>5.6305943476872198E-4</v>
      </c>
      <c r="D1652" s="10">
        <v>5.4634781044436437E-4</v>
      </c>
      <c r="E1652" s="10">
        <v>4.5414413498149172E-4</v>
      </c>
      <c r="F1652" s="10">
        <v>5.1922730334238965E-4</v>
      </c>
      <c r="G1652" s="10">
        <v>5.4056160990520442E-4</v>
      </c>
      <c r="H1652" s="10">
        <v>5.4072659144998962E-4</v>
      </c>
      <c r="I1652" s="10">
        <v>4.9681100319929066E-4</v>
      </c>
      <c r="J1652" s="10">
        <v>5.4994037321232493E-4</v>
      </c>
      <c r="K1652">
        <v>5.9159809191591589E-4</v>
      </c>
      <c r="L1652">
        <v>5.1235400972748371E-4</v>
      </c>
      <c r="M1652">
        <v>5.6815037597273213E-4</v>
      </c>
      <c r="N1652">
        <v>7.4709864319392018E-4</v>
      </c>
      <c r="O1652">
        <v>5.3770153355864054E-4</v>
      </c>
      <c r="P1652">
        <v>5.7984629021921245E-4</v>
      </c>
      <c r="Q1652">
        <v>5.4169309650669445E-4</v>
      </c>
      <c r="R1652">
        <v>5.1227477479183297E-4</v>
      </c>
      <c r="S1652">
        <v>3.5151834928257482E-5</v>
      </c>
      <c r="T1652">
        <v>8.3423874270079675E-5</v>
      </c>
    </row>
    <row r="1653" spans="1:20">
      <c r="A1653" s="10">
        <v>1647</v>
      </c>
      <c r="B1653" s="10">
        <v>3.8286692332479741E-4</v>
      </c>
      <c r="C1653" s="10">
        <v>4.545521996813435E-4</v>
      </c>
      <c r="D1653" s="10">
        <v>4.4826977408420402E-4</v>
      </c>
      <c r="E1653" s="10">
        <v>3.7051445689586469E-4</v>
      </c>
      <c r="F1653" s="10">
        <v>4.1289315924389038E-4</v>
      </c>
      <c r="G1653" s="10">
        <v>4.3381352376072459E-4</v>
      </c>
      <c r="H1653" s="10">
        <v>4.3413953989845618E-4</v>
      </c>
      <c r="I1653" s="10">
        <v>4.004670714836204E-4</v>
      </c>
      <c r="J1653" s="10">
        <v>4.4683348110569998E-4</v>
      </c>
      <c r="K1653">
        <v>4.8941086460167619E-4</v>
      </c>
      <c r="L1653">
        <v>4.4495345163343382E-4</v>
      </c>
      <c r="M1653">
        <v>4.4410264469889273E-4</v>
      </c>
      <c r="N1653">
        <v>6.0751419623127881E-4</v>
      </c>
      <c r="O1653">
        <v>4.4692307566516402E-4</v>
      </c>
      <c r="P1653">
        <v>4.6856995629158239E-4</v>
      </c>
      <c r="Q1653">
        <v>4.4019611856565757E-4</v>
      </c>
      <c r="R1653">
        <v>3.9354784686384978E-4</v>
      </c>
      <c r="S1653">
        <v>4.7615021476177781E-5</v>
      </c>
      <c r="T1653">
        <v>2.0499092886000451E-4</v>
      </c>
    </row>
    <row r="1654" spans="1:20">
      <c r="A1654" s="10">
        <v>1648</v>
      </c>
      <c r="B1654" s="10">
        <v>2.3858262939452989E-4</v>
      </c>
      <c r="C1654" s="10">
        <v>3.2598961327498429E-4</v>
      </c>
      <c r="D1654" s="10">
        <v>3.1616494963717133E-4</v>
      </c>
      <c r="E1654" s="10">
        <v>2.5539684506541193E-4</v>
      </c>
      <c r="F1654" s="10">
        <v>2.6473137663082341E-4</v>
      </c>
      <c r="G1654" s="10">
        <v>2.8592298069392269E-4</v>
      </c>
      <c r="H1654" s="10">
        <v>2.8667706916093652E-4</v>
      </c>
      <c r="I1654" s="10">
        <v>2.6391417922500552E-4</v>
      </c>
      <c r="J1654" s="10">
        <v>2.9210600408250331E-4</v>
      </c>
      <c r="K1654">
        <v>3.4386912841407089E-4</v>
      </c>
      <c r="L1654">
        <v>3.5720095286658122E-4</v>
      </c>
      <c r="M1654">
        <v>3.2571826223493138E-4</v>
      </c>
      <c r="N1654">
        <v>4.1158741472256232E-4</v>
      </c>
      <c r="O1654">
        <v>3.5356204609260209E-4</v>
      </c>
      <c r="P1654">
        <v>3.0767141604819538E-4</v>
      </c>
      <c r="Q1654">
        <v>3.239400817024252E-4</v>
      </c>
      <c r="R1654">
        <v>2.3258166957860799E-4</v>
      </c>
      <c r="S1654">
        <v>5.4863825521803652E-5</v>
      </c>
      <c r="T1654">
        <v>2.8258075356845438E-4</v>
      </c>
    </row>
    <row r="1655" spans="1:20">
      <c r="A1655" s="10">
        <v>1649</v>
      </c>
      <c r="B1655" s="10">
        <v>9.2322454493889357E-5</v>
      </c>
      <c r="C1655" s="10">
        <v>1.7996021076426279E-4</v>
      </c>
      <c r="D1655" s="10">
        <v>1.7383186197358509E-4</v>
      </c>
      <c r="E1655" s="10">
        <v>1.087956124692965E-4</v>
      </c>
      <c r="F1655" s="10">
        <v>9.8793037073722335E-5</v>
      </c>
      <c r="G1655" s="10">
        <v>1.2332351352969709E-4</v>
      </c>
      <c r="H1655" s="10">
        <v>1.266072685890826E-4</v>
      </c>
      <c r="I1655" s="10">
        <v>1.152222929706515E-4</v>
      </c>
      <c r="J1655" s="10">
        <v>1.3767511654016879E-4</v>
      </c>
      <c r="K1655">
        <v>1.5606111296695229E-4</v>
      </c>
      <c r="L1655">
        <v>2.0019620519627461E-4</v>
      </c>
      <c r="M1655">
        <v>1.6251119084043379E-4</v>
      </c>
      <c r="N1655">
        <v>1.6948936915095659E-4</v>
      </c>
      <c r="O1655">
        <v>2.2887487109240321E-4</v>
      </c>
      <c r="P1655">
        <v>1.158116371927264E-4</v>
      </c>
      <c r="Q1655">
        <v>1.4871981392288719E-4</v>
      </c>
      <c r="R1655">
        <v>7.8241606638529732E-5</v>
      </c>
      <c r="S1655">
        <v>5.5589039450143848E-5</v>
      </c>
      <c r="T1655">
        <v>3.1236795149964462E-4</v>
      </c>
    </row>
    <row r="1656" spans="1:20">
      <c r="A1656" s="10">
        <v>1650</v>
      </c>
      <c r="B1656" s="10">
        <v>2.3261216693065529E-5</v>
      </c>
      <c r="C1656" s="10">
        <v>1.0528708351047049E-4</v>
      </c>
      <c r="D1656" s="10">
        <v>8.6332692770614867E-5</v>
      </c>
      <c r="E1656" s="10">
        <v>4.6906581224921688E-5</v>
      </c>
      <c r="F1656" s="10">
        <v>5.7458069806976092E-6</v>
      </c>
      <c r="G1656" s="10">
        <v>6.6430684288816094E-5</v>
      </c>
      <c r="H1656" s="10">
        <v>4.3238440155792038E-5</v>
      </c>
      <c r="I1656" s="10">
        <v>4.6591645803818288E-5</v>
      </c>
      <c r="J1656" s="10">
        <v>8.2511388929206193E-5</v>
      </c>
      <c r="K1656">
        <v>4.0872757407214527E-5</v>
      </c>
      <c r="L1656">
        <v>8.9861713696433345E-5</v>
      </c>
      <c r="M1656">
        <v>6.3352927059202638E-5</v>
      </c>
      <c r="N1656">
        <v>2.383831838477645E-5</v>
      </c>
      <c r="O1656">
        <v>1.489609096585794E-4</v>
      </c>
      <c r="P1656">
        <v>9.8869366524719156E-6</v>
      </c>
      <c r="Q1656">
        <v>5.0287759586108552E-5</v>
      </c>
      <c r="R1656">
        <v>7.4668205333657684E-6</v>
      </c>
      <c r="S1656">
        <v>7.1038759870591301E-5</v>
      </c>
      <c r="T1656">
        <v>3.1936273608047138E-4</v>
      </c>
    </row>
    <row r="1657" spans="1:20">
      <c r="A1657" s="10">
        <v>1651</v>
      </c>
      <c r="B1657" s="10">
        <v>1.9403148409185169E-5</v>
      </c>
      <c r="C1657" s="10">
        <v>1.000777102619313E-4</v>
      </c>
      <c r="D1657" s="10">
        <v>7.7634726546360071E-5</v>
      </c>
      <c r="E1657" s="10">
        <v>3.447843848376572E-5</v>
      </c>
      <c r="F1657" s="10">
        <v>0</v>
      </c>
      <c r="G1657" s="10">
        <v>6.6629379186004931E-5</v>
      </c>
      <c r="H1657" s="10">
        <v>3.9565557481129353E-5</v>
      </c>
      <c r="I1657" s="10">
        <v>4.7006096993461287E-5</v>
      </c>
      <c r="J1657" s="10">
        <v>9.3452551678533272E-5</v>
      </c>
      <c r="K1657">
        <v>2.7301416851938399E-5</v>
      </c>
      <c r="L1657">
        <v>4.9647647846670652E-5</v>
      </c>
      <c r="M1657">
        <v>5.9627672214958133E-5</v>
      </c>
      <c r="N1657">
        <v>1.7494229957309409E-5</v>
      </c>
      <c r="O1657">
        <v>1.3078567515806901E-4</v>
      </c>
      <c r="P1657">
        <v>7.3976236189219082E-6</v>
      </c>
      <c r="Q1657">
        <v>4.2402718233511028E-5</v>
      </c>
      <c r="R1657">
        <v>5.8669257003074079E-6</v>
      </c>
      <c r="S1657">
        <v>7.8226514331466339E-5</v>
      </c>
      <c r="T1657">
        <v>2.9288220799748941E-4</v>
      </c>
    </row>
    <row r="1658" spans="1:20">
      <c r="A1658" s="10">
        <v>1652</v>
      </c>
      <c r="B1658" s="10">
        <v>1.5921505224918981E-5</v>
      </c>
      <c r="C1658" s="10">
        <v>6.856776958285569E-5</v>
      </c>
      <c r="D1658" s="10">
        <v>4.2858492797183433E-5</v>
      </c>
      <c r="E1658" s="10">
        <v>1.0195008644540229E-5</v>
      </c>
      <c r="F1658" s="10">
        <v>0</v>
      </c>
      <c r="G1658" s="10">
        <v>5.9830338449273952E-5</v>
      </c>
      <c r="H1658" s="10">
        <v>3.9846663321818152E-5</v>
      </c>
      <c r="I1658" s="10">
        <v>3.5235765834068739E-5</v>
      </c>
      <c r="J1658" s="10">
        <v>8.0460567771240083E-5</v>
      </c>
      <c r="K1658">
        <v>1.4057133864776831E-5</v>
      </c>
      <c r="L1658">
        <v>3.6217721673836327E-5</v>
      </c>
      <c r="M1658">
        <v>4.8020556849708547E-5</v>
      </c>
      <c r="N1658">
        <v>1.5934362886165352E-5</v>
      </c>
      <c r="O1658">
        <v>1.131408049044589E-4</v>
      </c>
      <c r="P1658">
        <v>7.4737383156379093E-6</v>
      </c>
      <c r="Q1658">
        <v>2.0726661947771181E-5</v>
      </c>
      <c r="R1658">
        <v>6.0260929124386846E-6</v>
      </c>
      <c r="S1658">
        <v>8.4707845519464177E-5</v>
      </c>
      <c r="T1658">
        <v>2.7547488724362958E-4</v>
      </c>
    </row>
    <row r="1659" spans="1:20">
      <c r="A1659" s="10">
        <v>1653</v>
      </c>
      <c r="B1659" s="10">
        <v>5.6281718482094002E-6</v>
      </c>
      <c r="C1659" s="10">
        <v>2.6672920327104359E-5</v>
      </c>
      <c r="D1659" s="10">
        <v>1.772572225334053E-5</v>
      </c>
      <c r="E1659" s="10">
        <v>2.183172545989985E-6</v>
      </c>
      <c r="F1659" s="10">
        <v>0</v>
      </c>
      <c r="G1659" s="10">
        <v>3.623051346479714E-5</v>
      </c>
      <c r="H1659" s="10">
        <v>2.397096135079889E-5</v>
      </c>
      <c r="I1659" s="10">
        <v>2.3522789289088131E-5</v>
      </c>
      <c r="J1659" s="10">
        <v>5.2704609742695322E-5</v>
      </c>
      <c r="K1659">
        <v>7.5904590116833939E-6</v>
      </c>
      <c r="L1659">
        <v>1.415753285879287E-5</v>
      </c>
      <c r="M1659">
        <v>2.5948302403145889E-5</v>
      </c>
      <c r="N1659">
        <v>1.016554767775534E-5</v>
      </c>
      <c r="O1659">
        <v>4.4373602375196839E-5</v>
      </c>
      <c r="P1659">
        <v>7.4646770422193369E-6</v>
      </c>
      <c r="Q1659">
        <v>1.5034134791114229E-5</v>
      </c>
      <c r="R1659">
        <v>5.550817390899837E-6</v>
      </c>
      <c r="S1659">
        <v>8.9156861278419025E-5</v>
      </c>
      <c r="T1659">
        <v>2.8400081140227389E-4</v>
      </c>
    </row>
    <row r="1660" spans="1:20">
      <c r="A1660" s="10">
        <v>1654</v>
      </c>
      <c r="B1660" s="10">
        <v>3.5172983279491571E-7</v>
      </c>
      <c r="C1660" s="10">
        <v>1.253821525593468E-5</v>
      </c>
      <c r="D1660" s="10">
        <v>5.9103981282817674E-6</v>
      </c>
      <c r="E1660" s="10">
        <v>0</v>
      </c>
      <c r="F1660" s="10">
        <v>0</v>
      </c>
      <c r="G1660" s="10">
        <v>1.096521523698531E-5</v>
      </c>
      <c r="H1660" s="10">
        <v>1.338382554432394E-5</v>
      </c>
      <c r="I1660" s="10">
        <v>1.064024230060183E-5</v>
      </c>
      <c r="J1660" s="10">
        <v>1.7998747222554051E-5</v>
      </c>
      <c r="K1660">
        <v>4.8908699010548937E-6</v>
      </c>
      <c r="L1660">
        <v>0</v>
      </c>
      <c r="M1660">
        <v>1.114727519810377E-5</v>
      </c>
      <c r="N1660">
        <v>2.2756396550877558E-6</v>
      </c>
      <c r="O1660">
        <v>4.7699642782088973E-6</v>
      </c>
      <c r="P1660">
        <v>6.6999055656918893E-6</v>
      </c>
      <c r="Q1660">
        <v>0</v>
      </c>
      <c r="R1660">
        <v>2.6129023110361671E-6</v>
      </c>
      <c r="S1660">
        <v>9.1550751495221252E-5</v>
      </c>
      <c r="T1660">
        <v>2.4910251798653449E-4</v>
      </c>
    </row>
    <row r="1661" spans="1:20">
      <c r="A1661" s="10">
        <v>1655</v>
      </c>
      <c r="B1661" s="10">
        <v>1.4588442977082619E-7</v>
      </c>
      <c r="C1661" s="10">
        <v>5.7140360928691438E-6</v>
      </c>
      <c r="D1661" s="10">
        <v>1.4535377803981171E-6</v>
      </c>
      <c r="E1661" s="10">
        <v>0</v>
      </c>
      <c r="F1661" s="10">
        <v>0</v>
      </c>
      <c r="G1661" s="10">
        <v>1.664910762605806E-6</v>
      </c>
      <c r="H1661" s="10">
        <v>4.9202210831371154E-6</v>
      </c>
      <c r="I1661" s="10">
        <v>2.5792978965679509E-6</v>
      </c>
      <c r="J1661" s="10">
        <v>3.7610936225231939E-6</v>
      </c>
      <c r="K1661">
        <v>1.8115243326351681E-6</v>
      </c>
      <c r="L1661">
        <v>0</v>
      </c>
      <c r="M1661">
        <v>3.0916962238324419E-6</v>
      </c>
      <c r="N1661">
        <v>3.4000260245458388E-10</v>
      </c>
      <c r="O1661">
        <v>9.7367636087669911E-7</v>
      </c>
      <c r="P1661">
        <v>4.2406759598915388E-7</v>
      </c>
      <c r="Q1661">
        <v>0</v>
      </c>
      <c r="R1661">
        <v>1.502627527113451E-7</v>
      </c>
      <c r="S1661">
        <v>8.3275108154168121E-5</v>
      </c>
      <c r="T1661">
        <v>2.3457610619848209E-4</v>
      </c>
    </row>
    <row r="1662" spans="1:20">
      <c r="A1662" s="10">
        <v>1656</v>
      </c>
      <c r="B1662" s="10">
        <v>0</v>
      </c>
      <c r="C1662" s="10">
        <v>1.2246646781037599E-6</v>
      </c>
      <c r="D1662" s="10">
        <v>4.7529919248621799E-7</v>
      </c>
      <c r="E1662" s="10">
        <v>0</v>
      </c>
      <c r="F1662" s="10">
        <v>0</v>
      </c>
      <c r="G1662" s="10">
        <v>9.6246702554338958E-8</v>
      </c>
      <c r="H1662" s="10">
        <v>2.4198372208724482E-7</v>
      </c>
      <c r="I1662" s="10">
        <v>6.7546849353841351E-7</v>
      </c>
      <c r="J1662" s="10">
        <v>6.9021230461970204E-7</v>
      </c>
      <c r="K1662">
        <v>2.261332952543222E-8</v>
      </c>
      <c r="L1662">
        <v>0</v>
      </c>
      <c r="M1662">
        <v>3.1881926177544809E-7</v>
      </c>
      <c r="N1662">
        <v>3.5789747626798299E-10</v>
      </c>
      <c r="O1662">
        <v>1.5349378029467271E-7</v>
      </c>
      <c r="P1662">
        <v>0</v>
      </c>
      <c r="Q1662">
        <v>0</v>
      </c>
      <c r="R1662">
        <v>0</v>
      </c>
      <c r="S1662">
        <v>8.0944772876026798E-5</v>
      </c>
      <c r="T1662">
        <v>2.0857354443224111E-4</v>
      </c>
    </row>
    <row r="1663" spans="1:20">
      <c r="A1663" s="10">
        <v>1657</v>
      </c>
      <c r="B1663" s="10">
        <v>0</v>
      </c>
      <c r="C1663" s="10">
        <v>0</v>
      </c>
      <c r="D1663" s="10">
        <v>2.1710960690707291E-7</v>
      </c>
      <c r="E1663" s="10">
        <v>0</v>
      </c>
      <c r="F1663" s="10">
        <v>0</v>
      </c>
      <c r="G1663" s="10">
        <v>3.3180681400079077E-8</v>
      </c>
      <c r="H1663" s="10">
        <v>8.3203261610421071E-8</v>
      </c>
      <c r="I1663" s="10">
        <v>2.1494438041803371E-7</v>
      </c>
      <c r="J1663" s="10">
        <v>1.1982770688059271E-7</v>
      </c>
      <c r="K1663">
        <v>2.4579706005904589E-8</v>
      </c>
      <c r="L1663">
        <v>0</v>
      </c>
      <c r="M1663">
        <v>1.009612274427936E-7</v>
      </c>
      <c r="N1663">
        <v>2.585809266036177E-9</v>
      </c>
      <c r="O1663">
        <v>3.4029030621406461E-8</v>
      </c>
      <c r="P1663">
        <v>0</v>
      </c>
      <c r="Q1663">
        <v>0</v>
      </c>
      <c r="R1663">
        <v>0</v>
      </c>
      <c r="S1663">
        <v>8.1728169213860332E-5</v>
      </c>
      <c r="T1663">
        <v>1.6828070032378909E-4</v>
      </c>
    </row>
    <row r="1664" spans="1:20">
      <c r="A1664" s="10">
        <v>1658</v>
      </c>
      <c r="B1664" s="10">
        <v>0</v>
      </c>
      <c r="C1664" s="10">
        <v>0</v>
      </c>
      <c r="D1664" s="10">
        <v>8.3983601257156862E-9</v>
      </c>
      <c r="E1664" s="10">
        <v>0</v>
      </c>
      <c r="F1664" s="10">
        <v>0</v>
      </c>
      <c r="G1664" s="10">
        <v>1.198349095656395E-8</v>
      </c>
      <c r="H1664" s="10">
        <v>7.6677352180293878E-10</v>
      </c>
      <c r="I1664" s="10">
        <v>2.1494438041803371E-7</v>
      </c>
      <c r="J1664" s="10">
        <v>1.9549472099929149E-7</v>
      </c>
      <c r="K1664">
        <v>1.76973883242513E-8</v>
      </c>
      <c r="L1664">
        <v>1.154816682406195E-9</v>
      </c>
      <c r="M1664">
        <v>1.7084089677486579E-8</v>
      </c>
      <c r="N1664">
        <v>6.0842570965557115E-10</v>
      </c>
      <c r="O1664">
        <v>2.5527413493026161E-9</v>
      </c>
      <c r="P1664">
        <v>0</v>
      </c>
      <c r="Q1664">
        <v>0</v>
      </c>
      <c r="R1664">
        <v>0</v>
      </c>
      <c r="S1664">
        <v>8.3935167512627103E-5</v>
      </c>
      <c r="T1664">
        <v>2.002042365766175E-4</v>
      </c>
    </row>
    <row r="1665" spans="1:20">
      <c r="A1665" s="10">
        <v>1659</v>
      </c>
      <c r="B1665" s="10">
        <v>0</v>
      </c>
      <c r="C1665" s="10">
        <v>5.3213918313999993E-7</v>
      </c>
      <c r="D1665" s="10">
        <v>0</v>
      </c>
      <c r="E1665" s="10">
        <v>0</v>
      </c>
      <c r="F1665" s="10">
        <v>0</v>
      </c>
      <c r="G1665" s="10">
        <v>6.0603984292381879E-10</v>
      </c>
      <c r="H1665" s="10">
        <v>0</v>
      </c>
      <c r="I1665" s="10">
        <v>1.190283396938574E-7</v>
      </c>
      <c r="J1665" s="10">
        <v>2.1660890494521301E-7</v>
      </c>
      <c r="K1665">
        <v>0</v>
      </c>
      <c r="L1665">
        <v>0</v>
      </c>
      <c r="M1665">
        <v>0</v>
      </c>
      <c r="N1665">
        <v>8.052693216029618E-10</v>
      </c>
      <c r="O1665">
        <v>2.578526615457188E-11</v>
      </c>
      <c r="P1665">
        <v>0</v>
      </c>
      <c r="Q1665">
        <v>0</v>
      </c>
      <c r="R1665">
        <v>0</v>
      </c>
      <c r="S1665">
        <v>7.8305917245600942E-5</v>
      </c>
      <c r="T1665">
        <v>2.0323535693667861E-4</v>
      </c>
    </row>
    <row r="1666" spans="1:20">
      <c r="A1666" s="10">
        <v>1660</v>
      </c>
      <c r="B1666" s="10">
        <v>0</v>
      </c>
      <c r="C1666" s="10">
        <v>5.7812651995456788E-7</v>
      </c>
      <c r="D1666" s="10">
        <v>1.4397188786941181E-10</v>
      </c>
      <c r="E1666" s="10">
        <v>0</v>
      </c>
      <c r="F1666" s="10">
        <v>0</v>
      </c>
      <c r="G1666" s="10">
        <v>5.5528400607894888E-8</v>
      </c>
      <c r="H1666" s="10">
        <v>0</v>
      </c>
      <c r="I1666" s="10">
        <v>6.3558822166622892E-9</v>
      </c>
      <c r="J1666" s="10">
        <v>2.0218716323215049E-7</v>
      </c>
      <c r="K1666">
        <v>0</v>
      </c>
      <c r="L1666">
        <v>0</v>
      </c>
      <c r="M1666">
        <v>0</v>
      </c>
      <c r="N1666">
        <v>9.6632318592355403E-10</v>
      </c>
      <c r="O1666">
        <v>0</v>
      </c>
      <c r="P1666">
        <v>0</v>
      </c>
      <c r="Q1666">
        <v>0</v>
      </c>
      <c r="R1666">
        <v>0</v>
      </c>
      <c r="S1666">
        <v>6.8475019755083146E-5</v>
      </c>
      <c r="T1666">
        <v>2.0615864685812429E-4</v>
      </c>
    </row>
    <row r="1667" spans="1:20">
      <c r="A1667" s="10">
        <v>1661</v>
      </c>
      <c r="B1667" s="10">
        <v>0</v>
      </c>
      <c r="C1667" s="10">
        <v>5.7900246922722637E-7</v>
      </c>
      <c r="D1667" s="10">
        <v>0</v>
      </c>
      <c r="E1667" s="10">
        <v>0</v>
      </c>
      <c r="F1667" s="10">
        <v>0</v>
      </c>
      <c r="G1667" s="10">
        <v>6.7549769054641568E-8</v>
      </c>
      <c r="H1667" s="10">
        <v>0</v>
      </c>
      <c r="I1667" s="10">
        <v>0</v>
      </c>
      <c r="J1667" s="10">
        <v>4.2723231578075643E-8</v>
      </c>
      <c r="K1667">
        <v>0</v>
      </c>
      <c r="L1667">
        <v>0</v>
      </c>
      <c r="M1667">
        <v>0</v>
      </c>
      <c r="N1667">
        <v>6.6211033109576856E-10</v>
      </c>
      <c r="O1667">
        <v>3.8677899231857819E-11</v>
      </c>
      <c r="P1667">
        <v>0</v>
      </c>
      <c r="Q1667">
        <v>0</v>
      </c>
      <c r="R1667">
        <v>0</v>
      </c>
      <c r="S1667">
        <v>7.0049504558823968E-5</v>
      </c>
      <c r="T1667">
        <v>2.2355257701034989E-4</v>
      </c>
    </row>
    <row r="1668" spans="1:20">
      <c r="A1668" s="10">
        <v>1662</v>
      </c>
      <c r="B1668" s="10">
        <v>5.9451614057792294E-7</v>
      </c>
      <c r="C1668" s="10">
        <v>7.0868018942476279E-7</v>
      </c>
      <c r="D1668" s="10">
        <v>5.3033244662430058E-8</v>
      </c>
      <c r="E1668" s="10">
        <v>2.0394065738854919E-7</v>
      </c>
      <c r="F1668" s="10">
        <v>1.610109585212746E-8</v>
      </c>
      <c r="G1668" s="10">
        <v>4.693437686033331E-7</v>
      </c>
      <c r="H1668" s="10">
        <v>1.020037982604969E-7</v>
      </c>
      <c r="I1668" s="10">
        <v>3.3071821951322302E-7</v>
      </c>
      <c r="J1668" s="10">
        <v>3.0653506270864081E-7</v>
      </c>
      <c r="K1668">
        <v>7.4869784493985372E-8</v>
      </c>
      <c r="L1668">
        <v>4.1010427433950002E-8</v>
      </c>
      <c r="M1668">
        <v>9.1364886103470112E-8</v>
      </c>
      <c r="N1668">
        <v>5.471670828738525E-7</v>
      </c>
      <c r="O1668">
        <v>1.3224054326328919E-7</v>
      </c>
      <c r="P1668">
        <v>6.4652185841508835E-8</v>
      </c>
      <c r="Q1668">
        <v>9.3896713388520052E-8</v>
      </c>
      <c r="R1668">
        <v>9.8328884466378621E-7</v>
      </c>
      <c r="S1668">
        <v>6.9516445161506429E-5</v>
      </c>
      <c r="T1668">
        <v>1.647039305877746E-4</v>
      </c>
    </row>
    <row r="1669" spans="1:20">
      <c r="A1669" s="10">
        <v>1663</v>
      </c>
      <c r="B1669" s="10">
        <v>5.7834237892037323E-5</v>
      </c>
      <c r="C1669" s="10">
        <v>3.4743049735599261E-5</v>
      </c>
      <c r="D1669" s="10">
        <v>3.5928881081819272E-5</v>
      </c>
      <c r="E1669" s="10">
        <v>3.7555869880078948E-5</v>
      </c>
      <c r="F1669" s="10">
        <v>3.2619148802377139E-5</v>
      </c>
      <c r="G1669" s="10">
        <v>4.3782984828125532E-5</v>
      </c>
      <c r="H1669" s="10">
        <v>3.4261070347889131E-5</v>
      </c>
      <c r="I1669" s="10">
        <v>3.861754152960693E-5</v>
      </c>
      <c r="J1669" s="10">
        <v>4.3760246710500852E-5</v>
      </c>
      <c r="K1669">
        <v>3.9416446695923703E-5</v>
      </c>
      <c r="L1669">
        <v>3.0214710289726859E-5</v>
      </c>
      <c r="M1669">
        <v>4.3715213714466938E-5</v>
      </c>
      <c r="N1669">
        <v>6.0233261696506998E-5</v>
      </c>
      <c r="O1669">
        <v>3.689576721456898E-5</v>
      </c>
      <c r="P1669">
        <v>3.4404567817506377E-5</v>
      </c>
      <c r="Q1669">
        <v>3.396358251864679E-5</v>
      </c>
      <c r="R1669">
        <v>5.8070098189855428E-5</v>
      </c>
      <c r="S1669">
        <v>6.3022627294966318E-5</v>
      </c>
      <c r="T1669">
        <v>1.496968439664773E-4</v>
      </c>
    </row>
    <row r="1670" spans="1:20">
      <c r="A1670" s="10">
        <v>1664</v>
      </c>
      <c r="B1670" s="10">
        <v>2.1308814461724391E-4</v>
      </c>
      <c r="C1670" s="10">
        <v>1.5754452653517659E-4</v>
      </c>
      <c r="D1670" s="10">
        <v>1.6222964323730211E-4</v>
      </c>
      <c r="E1670" s="10">
        <v>1.615482241762087E-4</v>
      </c>
      <c r="F1670" s="10">
        <v>1.6885793065410761E-4</v>
      </c>
      <c r="G1670" s="10">
        <v>1.8394444421118681E-4</v>
      </c>
      <c r="H1670" s="10">
        <v>1.6831976067690471E-4</v>
      </c>
      <c r="I1670" s="10">
        <v>1.6494810663307099E-4</v>
      </c>
      <c r="J1670" s="10">
        <v>1.829023100624593E-4</v>
      </c>
      <c r="K1670">
        <v>1.961566600702601E-4</v>
      </c>
      <c r="L1670">
        <v>1.4428709799197201E-4</v>
      </c>
      <c r="M1670">
        <v>1.9513017615017101E-4</v>
      </c>
      <c r="N1670">
        <v>2.8758066791611142E-4</v>
      </c>
      <c r="O1670">
        <v>1.5412223384279709E-4</v>
      </c>
      <c r="P1670">
        <v>1.8643098872493441E-4</v>
      </c>
      <c r="Q1670">
        <v>1.53871838396232E-4</v>
      </c>
      <c r="R1670">
        <v>2.2839981543099769E-4</v>
      </c>
      <c r="S1670">
        <v>4.1741998837108583E-5</v>
      </c>
      <c r="T1670">
        <v>8.9783625716375636E-5</v>
      </c>
    </row>
    <row r="1671" spans="1:20">
      <c r="A1671" s="10">
        <v>1665</v>
      </c>
      <c r="B1671" s="10">
        <v>3.6327677085758571E-4</v>
      </c>
      <c r="C1671" s="10">
        <v>3.0568954362795471E-4</v>
      </c>
      <c r="D1671" s="10">
        <v>2.9734946937134092E-4</v>
      </c>
      <c r="E1671" s="10">
        <v>2.9174857716825469E-4</v>
      </c>
      <c r="F1671" s="10">
        <v>3.228735480155444E-4</v>
      </c>
      <c r="G1671" s="10">
        <v>3.4451497425871908E-4</v>
      </c>
      <c r="H1671" s="10">
        <v>3.2460340445523918E-4</v>
      </c>
      <c r="I1671" s="10">
        <v>3.1056722862911161E-4</v>
      </c>
      <c r="J1671" s="10">
        <v>3.4475866138587231E-4</v>
      </c>
      <c r="K1671">
        <v>3.7508354843317828E-4</v>
      </c>
      <c r="L1671">
        <v>2.7667012909357287E-4</v>
      </c>
      <c r="M1671">
        <v>3.4905486044956648E-4</v>
      </c>
      <c r="N1671">
        <v>5.2399613591307289E-4</v>
      </c>
      <c r="O1671">
        <v>2.7934181764662522E-4</v>
      </c>
      <c r="P1671">
        <v>3.6131125507864582E-4</v>
      </c>
      <c r="Q1671">
        <v>2.9537900999999418E-4</v>
      </c>
      <c r="R1671">
        <v>3.9757608517324852E-4</v>
      </c>
      <c r="S1671">
        <v>4.5266158806859457E-5</v>
      </c>
      <c r="T1671">
        <v>7.4007526667707246E-5</v>
      </c>
    </row>
    <row r="1672" spans="1:20">
      <c r="A1672" s="10">
        <v>1666</v>
      </c>
      <c r="B1672" s="10">
        <v>4.6839670205446263E-4</v>
      </c>
      <c r="C1672" s="10">
        <v>4.0186180558938691E-4</v>
      </c>
      <c r="D1672" s="10">
        <v>3.9448039266598101E-4</v>
      </c>
      <c r="E1672" s="10">
        <v>3.8841177925165308E-4</v>
      </c>
      <c r="F1672" s="10">
        <v>4.4148157419606079E-4</v>
      </c>
      <c r="G1672" s="10">
        <v>4.4249805577107791E-4</v>
      </c>
      <c r="H1672" s="10">
        <v>4.3013460261637882E-4</v>
      </c>
      <c r="I1672" s="10">
        <v>4.0796317874669031E-4</v>
      </c>
      <c r="J1672" s="10">
        <v>4.3425940015545509E-4</v>
      </c>
      <c r="K1672">
        <v>5.0031719969267419E-4</v>
      </c>
      <c r="L1672">
        <v>3.836304483403427E-4</v>
      </c>
      <c r="M1672">
        <v>4.4520132573623692E-4</v>
      </c>
      <c r="N1672">
        <v>6.8256635503908896E-4</v>
      </c>
      <c r="O1672">
        <v>3.5970659766143808E-4</v>
      </c>
      <c r="P1672">
        <v>4.8472638802236402E-4</v>
      </c>
      <c r="Q1672">
        <v>4.2091038209362099E-4</v>
      </c>
      <c r="R1672">
        <v>5.0738693614440058E-4</v>
      </c>
      <c r="S1672">
        <v>3.4941915403393843E-5</v>
      </c>
      <c r="T1672">
        <v>4.3887813555564708E-5</v>
      </c>
    </row>
    <row r="1673" spans="1:20">
      <c r="A1673" s="10">
        <v>1667</v>
      </c>
      <c r="B1673" s="10">
        <v>5.2954443278082426E-4</v>
      </c>
      <c r="C1673" s="10">
        <v>4.706676844630293E-4</v>
      </c>
      <c r="D1673" s="10">
        <v>4.6819430099620139E-4</v>
      </c>
      <c r="E1673" s="10">
        <v>4.493770278656733E-4</v>
      </c>
      <c r="F1673" s="10">
        <v>5.2372268473379615E-4</v>
      </c>
      <c r="G1673" s="10">
        <v>5.1051921776654164E-4</v>
      </c>
      <c r="H1673" s="10">
        <v>4.9913969811521311E-4</v>
      </c>
      <c r="I1673" s="10">
        <v>4.7513557418877439E-4</v>
      </c>
      <c r="J1673" s="10">
        <v>5.0046520971682384E-4</v>
      </c>
      <c r="K1673">
        <v>5.8400409342656754E-4</v>
      </c>
      <c r="L1673">
        <v>4.545178454900413E-4</v>
      </c>
      <c r="M1673">
        <v>5.1310695004064234E-4</v>
      </c>
      <c r="N1673">
        <v>7.3932570501393383E-4</v>
      </c>
      <c r="O1673">
        <v>4.0536450236659398E-4</v>
      </c>
      <c r="P1673">
        <v>5.6624106001942963E-4</v>
      </c>
      <c r="Q1673">
        <v>5.0372782800698658E-4</v>
      </c>
      <c r="R1673">
        <v>5.6912620031754585E-4</v>
      </c>
      <c r="S1673">
        <v>3.0701010730748812E-5</v>
      </c>
      <c r="T1673">
        <v>1.531484248755399E-5</v>
      </c>
    </row>
    <row r="1674" spans="1:20">
      <c r="A1674" s="10">
        <v>1668</v>
      </c>
      <c r="B1674" s="10">
        <v>5.6066473423819509E-4</v>
      </c>
      <c r="C1674" s="10">
        <v>5.2376813887786871E-4</v>
      </c>
      <c r="D1674" s="10">
        <v>5.3480292791254251E-4</v>
      </c>
      <c r="E1674" s="10">
        <v>4.756794840145787E-4</v>
      </c>
      <c r="F1674" s="10">
        <v>5.5762312420194228E-4</v>
      </c>
      <c r="G1674" s="10">
        <v>5.594208643487391E-4</v>
      </c>
      <c r="H1674" s="10">
        <v>5.3439651972785355E-4</v>
      </c>
      <c r="I1674" s="10">
        <v>5.2094264555821185E-4</v>
      </c>
      <c r="J1674" s="10">
        <v>5.4708315282569304E-4</v>
      </c>
      <c r="K1674">
        <v>6.1965425322047158E-4</v>
      </c>
      <c r="L1674">
        <v>5.0971344920711927E-4</v>
      </c>
      <c r="M1674">
        <v>5.598289114964771E-4</v>
      </c>
      <c r="N1674">
        <v>7.1187636438433701E-4</v>
      </c>
      <c r="O1674">
        <v>4.7573835232976819E-4</v>
      </c>
      <c r="P1674">
        <v>6.0278146059442755E-4</v>
      </c>
      <c r="Q1674">
        <v>5.6150644431769117E-4</v>
      </c>
      <c r="R1674">
        <v>5.9601199117285898E-4</v>
      </c>
      <c r="S1674">
        <v>2.8305111286260871E-5</v>
      </c>
      <c r="T1674">
        <v>8.3349140383334675E-6</v>
      </c>
    </row>
    <row r="1675" spans="1:20">
      <c r="A1675" s="10">
        <v>1669</v>
      </c>
      <c r="B1675" s="10">
        <v>5.4937838532897511E-4</v>
      </c>
      <c r="C1675" s="10">
        <v>5.6561212394922985E-4</v>
      </c>
      <c r="D1675" s="10">
        <v>5.6288805317591657E-4</v>
      </c>
      <c r="E1675" s="10">
        <v>4.8434192439392952E-4</v>
      </c>
      <c r="F1675" s="10">
        <v>5.5454653349209387E-4</v>
      </c>
      <c r="G1675" s="10">
        <v>5.7621821689587429E-4</v>
      </c>
      <c r="H1675" s="10">
        <v>5.5407246587223171E-4</v>
      </c>
      <c r="I1675" s="10">
        <v>5.2496441092385131E-4</v>
      </c>
      <c r="J1675" s="10">
        <v>5.726417605587781E-4</v>
      </c>
      <c r="K1675">
        <v>6.1995512111183686E-4</v>
      </c>
      <c r="L1675">
        <v>5.2254891905747646E-4</v>
      </c>
      <c r="M1675">
        <v>5.7060062115741282E-4</v>
      </c>
      <c r="N1675">
        <v>6.8382621007703293E-4</v>
      </c>
      <c r="O1675">
        <v>5.5816857863076076E-4</v>
      </c>
      <c r="P1675">
        <v>6.032217025634688E-4</v>
      </c>
      <c r="Q1675">
        <v>5.6646419078460505E-4</v>
      </c>
      <c r="R1675">
        <v>5.7754417016235658E-4</v>
      </c>
      <c r="S1675">
        <v>3.8478682992894527E-5</v>
      </c>
      <c r="T1675">
        <v>7.6565147863497962E-6</v>
      </c>
    </row>
    <row r="1676" spans="1:20">
      <c r="A1676" s="10">
        <v>1670</v>
      </c>
      <c r="B1676" s="10">
        <v>4.9569370022935265E-4</v>
      </c>
      <c r="C1676" s="10">
        <v>5.4499831336133893E-4</v>
      </c>
      <c r="D1676" s="10">
        <v>5.2376371724260136E-4</v>
      </c>
      <c r="E1676" s="10">
        <v>4.4672884715823069E-4</v>
      </c>
      <c r="F1676" s="10">
        <v>5.0570115713764502E-4</v>
      </c>
      <c r="G1676" s="10">
        <v>5.3675011264752326E-4</v>
      </c>
      <c r="H1676" s="10">
        <v>5.1759519084772503E-4</v>
      </c>
      <c r="I1676" s="10">
        <v>4.8787677646839288E-4</v>
      </c>
      <c r="J1676" s="10">
        <v>5.4188270575487505E-4</v>
      </c>
      <c r="K1676">
        <v>5.6617881689196767E-4</v>
      </c>
      <c r="L1676">
        <v>4.9418572635465151E-4</v>
      </c>
      <c r="M1676">
        <v>5.2277585569196147E-4</v>
      </c>
      <c r="N1676">
        <v>6.5187645631607522E-4</v>
      </c>
      <c r="O1676">
        <v>5.5258314913269344E-4</v>
      </c>
      <c r="P1676">
        <v>5.584905904135886E-4</v>
      </c>
      <c r="Q1676">
        <v>5.2395574796441674E-4</v>
      </c>
      <c r="R1676">
        <v>5.1707956544195664E-4</v>
      </c>
      <c r="S1676">
        <v>5.2884708855864269E-5</v>
      </c>
      <c r="T1676">
        <v>1.294065950721818E-5</v>
      </c>
    </row>
    <row r="1677" spans="1:20">
      <c r="A1677" s="10">
        <v>1671</v>
      </c>
      <c r="B1677" s="10">
        <v>3.8857311861675972E-4</v>
      </c>
      <c r="C1677" s="10">
        <v>4.3778078875517882E-4</v>
      </c>
      <c r="D1677" s="10">
        <v>4.2697181355057039E-4</v>
      </c>
      <c r="E1677" s="10">
        <v>3.63004122513126E-4</v>
      </c>
      <c r="F1677" s="10">
        <v>4.0062729985323211E-4</v>
      </c>
      <c r="G1677" s="10">
        <v>4.325320108476231E-4</v>
      </c>
      <c r="H1677" s="10">
        <v>4.1854065567054999E-4</v>
      </c>
      <c r="I1677" s="10">
        <v>3.9308371179299929E-4</v>
      </c>
      <c r="J1677" s="10">
        <v>4.3767638795726279E-4</v>
      </c>
      <c r="K1677">
        <v>4.6277574213029289E-4</v>
      </c>
      <c r="L1677">
        <v>4.2819359712167269E-4</v>
      </c>
      <c r="M1677">
        <v>4.4444797301242399E-4</v>
      </c>
      <c r="N1677">
        <v>5.4348844708518741E-4</v>
      </c>
      <c r="O1677">
        <v>4.5726507104111098E-4</v>
      </c>
      <c r="P1677">
        <v>4.5865733092896881E-4</v>
      </c>
      <c r="Q1677">
        <v>4.1991795608506898E-4</v>
      </c>
      <c r="R1677">
        <v>4.0837794576338901E-4</v>
      </c>
      <c r="S1677">
        <v>6.8516901494803753E-5</v>
      </c>
      <c r="T1677">
        <v>3.000443018222446E-5</v>
      </c>
    </row>
    <row r="1678" spans="1:20">
      <c r="A1678" s="10">
        <v>1672</v>
      </c>
      <c r="B1678" s="10">
        <v>2.4248593421472651E-4</v>
      </c>
      <c r="C1678" s="10">
        <v>3.1402334033713919E-4</v>
      </c>
      <c r="D1678" s="10">
        <v>3.0171079537338018E-4</v>
      </c>
      <c r="E1678" s="10">
        <v>2.5347654572409551E-4</v>
      </c>
      <c r="F1678" s="10">
        <v>2.5205329575846998E-4</v>
      </c>
      <c r="G1678" s="10">
        <v>2.8452087721532628E-4</v>
      </c>
      <c r="H1678" s="10">
        <v>2.7909658151812028E-4</v>
      </c>
      <c r="I1678" s="10">
        <v>2.5831329781167368E-4</v>
      </c>
      <c r="J1678" s="10">
        <v>2.8399559358207601E-4</v>
      </c>
      <c r="K1678">
        <v>3.2335751123037962E-4</v>
      </c>
      <c r="L1678">
        <v>3.4564610254096982E-4</v>
      </c>
      <c r="M1678">
        <v>3.1546045527114402E-4</v>
      </c>
      <c r="N1678">
        <v>3.6338759223790472E-4</v>
      </c>
      <c r="O1678">
        <v>3.504958653004714E-4</v>
      </c>
      <c r="P1678">
        <v>3.0063171272930709E-4</v>
      </c>
      <c r="Q1678">
        <v>3.062320693985019E-4</v>
      </c>
      <c r="R1678">
        <v>2.5481227861527011E-4</v>
      </c>
      <c r="S1678">
        <v>9.9364658678606754E-5</v>
      </c>
      <c r="T1678">
        <v>1.199117520561359E-5</v>
      </c>
    </row>
    <row r="1679" spans="1:20">
      <c r="A1679" s="10">
        <v>1673</v>
      </c>
      <c r="B1679" s="10">
        <v>9.3509823939807551E-5</v>
      </c>
      <c r="C1679" s="10">
        <v>1.73936539742748E-4</v>
      </c>
      <c r="D1679" s="10">
        <v>1.6692434814336029E-4</v>
      </c>
      <c r="E1679" s="10">
        <v>1.0861003935250399E-4</v>
      </c>
      <c r="F1679" s="10">
        <v>9.4949833634028712E-5</v>
      </c>
      <c r="G1679" s="10">
        <v>1.2227875008123369E-4</v>
      </c>
      <c r="H1679" s="10">
        <v>1.2347475288492101E-4</v>
      </c>
      <c r="I1679" s="10">
        <v>1.132256214626607E-4</v>
      </c>
      <c r="J1679" s="10">
        <v>1.3544361711561849E-4</v>
      </c>
      <c r="K1679">
        <v>1.440535333077718E-4</v>
      </c>
      <c r="L1679">
        <v>1.934187448745264E-4</v>
      </c>
      <c r="M1679">
        <v>1.5401105765236469E-4</v>
      </c>
      <c r="N1679">
        <v>1.606221079895188E-4</v>
      </c>
      <c r="O1679">
        <v>2.276065072800859E-4</v>
      </c>
      <c r="P1679">
        <v>1.106500187089384E-4</v>
      </c>
      <c r="Q1679">
        <v>1.4200640642215691E-4</v>
      </c>
      <c r="R1679">
        <v>8.6765873467665913E-5</v>
      </c>
      <c r="S1679">
        <v>9.889482380322562E-5</v>
      </c>
      <c r="T1679">
        <v>1.7073749848538671E-6</v>
      </c>
    </row>
    <row r="1680" spans="1:20">
      <c r="A1680" s="10">
        <v>1674</v>
      </c>
      <c r="B1680" s="10">
        <v>2.29617518116991E-5</v>
      </c>
      <c r="C1680" s="10">
        <v>1.042512231284688E-4</v>
      </c>
      <c r="D1680" s="10">
        <v>8.642914673689299E-5</v>
      </c>
      <c r="E1680" s="10">
        <v>4.6554009554932632E-5</v>
      </c>
      <c r="F1680" s="10">
        <v>6.0893898807670546E-6</v>
      </c>
      <c r="G1680" s="10">
        <v>6.5274537345784038E-5</v>
      </c>
      <c r="H1680" s="10">
        <v>4.4959040349867518E-5</v>
      </c>
      <c r="I1680" s="10">
        <v>4.6354135152493733E-5</v>
      </c>
      <c r="J1680" s="10">
        <v>8.2320068736874331E-5</v>
      </c>
      <c r="K1680">
        <v>4.0416693252127972E-5</v>
      </c>
      <c r="L1680">
        <v>8.3463480737978882E-5</v>
      </c>
      <c r="M1680">
        <v>6.1829625638747319E-5</v>
      </c>
      <c r="N1680">
        <v>2.6338854103373331E-5</v>
      </c>
      <c r="O1680">
        <v>1.4910432650314161E-4</v>
      </c>
      <c r="P1680">
        <v>9.6574599031465877E-6</v>
      </c>
      <c r="Q1680">
        <v>5.0414701717413352E-5</v>
      </c>
      <c r="R1680">
        <v>7.239381161275734E-6</v>
      </c>
      <c r="S1680">
        <v>9.6455091189201275E-5</v>
      </c>
      <c r="T1680">
        <v>2.4352239320412991E-5</v>
      </c>
    </row>
    <row r="1681" spans="1:20">
      <c r="A1681" s="10">
        <v>1675</v>
      </c>
      <c r="B1681" s="10">
        <v>1.938482631385294E-5</v>
      </c>
      <c r="C1681" s="10">
        <v>9.8256263534238515E-5</v>
      </c>
      <c r="D1681" s="10">
        <v>7.7208019665678384E-5</v>
      </c>
      <c r="E1681" s="10">
        <v>3.4370096447187772E-5</v>
      </c>
      <c r="F1681" s="10">
        <v>0</v>
      </c>
      <c r="G1681" s="10">
        <v>6.5727920486961626E-5</v>
      </c>
      <c r="H1681" s="10">
        <v>4.092795984121934E-5</v>
      </c>
      <c r="I1681" s="10">
        <v>4.6830836430374212E-5</v>
      </c>
      <c r="J1681" s="10">
        <v>9.3307976074353565E-5</v>
      </c>
      <c r="K1681">
        <v>2.6715928254877749E-5</v>
      </c>
      <c r="L1681">
        <v>4.9477196904347503E-5</v>
      </c>
      <c r="M1681">
        <v>5.7621182670555659E-5</v>
      </c>
      <c r="N1681">
        <v>1.740285873161819E-5</v>
      </c>
      <c r="O1681">
        <v>1.294228260726657E-4</v>
      </c>
      <c r="P1681">
        <v>7.406684892340478E-6</v>
      </c>
      <c r="Q1681">
        <v>4.2347521491497012E-5</v>
      </c>
      <c r="R1681">
        <v>5.8652561141661703E-6</v>
      </c>
      <c r="S1681">
        <v>1.253045999439419E-4</v>
      </c>
      <c r="T1681">
        <v>1.5634178754534801E-5</v>
      </c>
    </row>
    <row r="1682" spans="1:20">
      <c r="A1682" s="10">
        <v>1676</v>
      </c>
      <c r="B1682" s="10">
        <v>1.6017170794204289E-5</v>
      </c>
      <c r="C1682" s="10">
        <v>6.6196377813182948E-5</v>
      </c>
      <c r="D1682" s="10">
        <v>4.3444622748717258E-5</v>
      </c>
      <c r="E1682" s="10">
        <v>1.034999986374664E-5</v>
      </c>
      <c r="F1682" s="10">
        <v>0</v>
      </c>
      <c r="G1682" s="10">
        <v>5.8542028420559027E-5</v>
      </c>
      <c r="H1682" s="10">
        <v>3.9580440805222392E-5</v>
      </c>
      <c r="I1682" s="10">
        <v>3.49781835956077E-5</v>
      </c>
      <c r="J1682" s="10">
        <v>7.9609428152351317E-5</v>
      </c>
      <c r="K1682">
        <v>1.327476182260889E-5</v>
      </c>
      <c r="L1682">
        <v>3.5547466071367783E-5</v>
      </c>
      <c r="M1682">
        <v>4.623166782211049E-5</v>
      </c>
      <c r="N1682">
        <v>1.6110842131713091E-5</v>
      </c>
      <c r="O1682">
        <v>1.108700232917843E-4</v>
      </c>
      <c r="P1682">
        <v>7.4791750796890522E-6</v>
      </c>
      <c r="Q1682">
        <v>2.0461805776387148E-5</v>
      </c>
      <c r="R1682">
        <v>6.0249798550111921E-6</v>
      </c>
      <c r="S1682">
        <v>1.594892112398025E-4</v>
      </c>
      <c r="T1682">
        <v>5.8360660223136026E-6</v>
      </c>
    </row>
    <row r="1683" spans="1:20">
      <c r="A1683" s="10">
        <v>1677</v>
      </c>
      <c r="B1683" s="10">
        <v>6.1767714826713189E-6</v>
      </c>
      <c r="C1683" s="10">
        <v>2.5903948549242518E-5</v>
      </c>
      <c r="D1683" s="10">
        <v>1.7692818078250839E-5</v>
      </c>
      <c r="E1683" s="10">
        <v>2.4762251035277831E-6</v>
      </c>
      <c r="F1683" s="10">
        <v>0</v>
      </c>
      <c r="G1683" s="10">
        <v>3.5030912518090199E-5</v>
      </c>
      <c r="H1683" s="10">
        <v>2.0279153122064101E-5</v>
      </c>
      <c r="I1683" s="10">
        <v>2.341880850054222E-5</v>
      </c>
      <c r="J1683" s="10">
        <v>5.2260955022012892E-5</v>
      </c>
      <c r="K1683">
        <v>9.2525387318026619E-6</v>
      </c>
      <c r="L1683">
        <v>1.210232004432309E-5</v>
      </c>
      <c r="M1683">
        <v>2.4687529784071219E-5</v>
      </c>
      <c r="N1683">
        <v>1.0020970518498429E-5</v>
      </c>
      <c r="O1683">
        <v>3.9057507502816731E-5</v>
      </c>
      <c r="P1683">
        <v>7.4646770422193369E-6</v>
      </c>
      <c r="Q1683">
        <v>1.450893571578529E-5</v>
      </c>
      <c r="R1683">
        <v>5.5163126106476022E-6</v>
      </c>
      <c r="S1683">
        <v>1.8013387236229261E-4</v>
      </c>
      <c r="T1683">
        <v>1.575585845138675E-6</v>
      </c>
    </row>
    <row r="1684" spans="1:20">
      <c r="A1684" s="10">
        <v>1678</v>
      </c>
      <c r="B1684" s="10">
        <v>3.491335844684858E-7</v>
      </c>
      <c r="C1684" s="10">
        <v>1.290423941900774E-5</v>
      </c>
      <c r="D1684" s="10">
        <v>5.9318199454310021E-6</v>
      </c>
      <c r="E1684" s="10">
        <v>0</v>
      </c>
      <c r="F1684" s="10">
        <v>0</v>
      </c>
      <c r="G1684" s="10">
        <v>1.009627436326389E-5</v>
      </c>
      <c r="H1684" s="10">
        <v>1.041885402192361E-5</v>
      </c>
      <c r="I1684" s="10">
        <v>1.068476814456692E-5</v>
      </c>
      <c r="J1684" s="10">
        <v>1.7948218105449091E-5</v>
      </c>
      <c r="K1684">
        <v>5.3593590975274356E-6</v>
      </c>
      <c r="L1684">
        <v>7.0443817626777888E-8</v>
      </c>
      <c r="M1684">
        <v>1.0809507312073639E-5</v>
      </c>
      <c r="N1684">
        <v>1.953587847927238E-6</v>
      </c>
      <c r="O1684">
        <v>4.6009410527761123E-6</v>
      </c>
      <c r="P1684">
        <v>6.6835952735384596E-6</v>
      </c>
      <c r="Q1684">
        <v>0</v>
      </c>
      <c r="R1684">
        <v>2.3173855640371892E-6</v>
      </c>
      <c r="S1684">
        <v>1.7378530054283129E-4</v>
      </c>
      <c r="T1684">
        <v>9.6485716822325925E-6</v>
      </c>
    </row>
    <row r="1685" spans="1:20">
      <c r="A1685" s="10">
        <v>1679</v>
      </c>
      <c r="B1685" s="10">
        <v>1.4736800024307191E-7</v>
      </c>
      <c r="C1685" s="10">
        <v>5.7431438871995836E-6</v>
      </c>
      <c r="D1685" s="10">
        <v>1.4613746501611419E-6</v>
      </c>
      <c r="E1685" s="10">
        <v>0</v>
      </c>
      <c r="F1685" s="10">
        <v>0</v>
      </c>
      <c r="G1685" s="10">
        <v>1.2967311417197859E-6</v>
      </c>
      <c r="H1685" s="10">
        <v>5.0673061637827416E-6</v>
      </c>
      <c r="I1685" s="10">
        <v>2.5804881799648888E-6</v>
      </c>
      <c r="J1685" s="10">
        <v>3.7591424457031909E-6</v>
      </c>
      <c r="K1685">
        <v>1.8483938916440249E-6</v>
      </c>
      <c r="L1685">
        <v>0</v>
      </c>
      <c r="M1685">
        <v>3.0369158749359128E-6</v>
      </c>
      <c r="N1685">
        <v>9.8421805973695324E-10</v>
      </c>
      <c r="O1685">
        <v>9.619333209154711E-7</v>
      </c>
      <c r="P1685">
        <v>3.8419799294743863E-7</v>
      </c>
      <c r="Q1685">
        <v>0</v>
      </c>
      <c r="R1685">
        <v>8.5148893203095551E-8</v>
      </c>
      <c r="S1685">
        <v>1.7159503389217349E-4</v>
      </c>
      <c r="T1685">
        <v>1.5364724785493968E-5</v>
      </c>
    </row>
    <row r="1686" spans="1:20">
      <c r="A1686" s="10">
        <v>1680</v>
      </c>
      <c r="B1686" s="10">
        <v>0</v>
      </c>
      <c r="C1686" s="10">
        <v>1.2613669526281481E-6</v>
      </c>
      <c r="D1686" s="10">
        <v>4.6639693075295933E-7</v>
      </c>
      <c r="E1686" s="10">
        <v>0</v>
      </c>
      <c r="F1686" s="10">
        <v>0</v>
      </c>
      <c r="G1686" s="10">
        <v>8.6360677616644176E-8</v>
      </c>
      <c r="H1686" s="10">
        <v>2.4295885797910289E-7</v>
      </c>
      <c r="I1686" s="10">
        <v>6.7983671804368322E-7</v>
      </c>
      <c r="J1686" s="10">
        <v>7.0368202286020287E-7</v>
      </c>
      <c r="K1686">
        <v>1.7205794204133209E-8</v>
      </c>
      <c r="L1686">
        <v>0</v>
      </c>
      <c r="M1686">
        <v>4.3015297223671559E-7</v>
      </c>
      <c r="N1686">
        <v>1.0379026811771511E-9</v>
      </c>
      <c r="O1686">
        <v>1.5647224713204809E-7</v>
      </c>
      <c r="P1686">
        <v>0</v>
      </c>
      <c r="Q1686">
        <v>0</v>
      </c>
      <c r="R1686">
        <v>0</v>
      </c>
      <c r="S1686">
        <v>1.713507306483658E-4</v>
      </c>
      <c r="T1686">
        <v>3.7250156917388687E-5</v>
      </c>
    </row>
    <row r="1687" spans="1:20">
      <c r="A1687" s="10">
        <v>1681</v>
      </c>
      <c r="B1687" s="10">
        <v>0</v>
      </c>
      <c r="C1687" s="10">
        <v>0</v>
      </c>
      <c r="D1687" s="10">
        <v>2.152619676794155E-7</v>
      </c>
      <c r="E1687" s="10">
        <v>0</v>
      </c>
      <c r="F1687" s="10">
        <v>0</v>
      </c>
      <c r="G1687" s="10">
        <v>3.3445823831358252E-8</v>
      </c>
      <c r="H1687" s="10">
        <v>8.5270216321368123E-8</v>
      </c>
      <c r="I1687" s="10">
        <v>2.1494438041803371E-7</v>
      </c>
      <c r="J1687" s="10">
        <v>2.9215809437671357E-7</v>
      </c>
      <c r="K1687">
        <v>1.76973883242513E-8</v>
      </c>
      <c r="L1687">
        <v>0</v>
      </c>
      <c r="M1687">
        <v>9.8377079424350249E-8</v>
      </c>
      <c r="N1687">
        <v>3.525290141239632E-9</v>
      </c>
      <c r="O1687">
        <v>3.3350018612669403E-8</v>
      </c>
      <c r="P1687">
        <v>0</v>
      </c>
      <c r="Q1687">
        <v>0</v>
      </c>
      <c r="R1687">
        <v>0</v>
      </c>
      <c r="S1687">
        <v>1.813503828848869E-4</v>
      </c>
      <c r="T1687">
        <v>6.1600320070341182E-5</v>
      </c>
    </row>
    <row r="1688" spans="1:20">
      <c r="A1688" s="10">
        <v>1682</v>
      </c>
      <c r="B1688" s="10">
        <v>0</v>
      </c>
      <c r="C1688" s="10">
        <v>0</v>
      </c>
      <c r="D1688" s="10">
        <v>8.3983601257156862E-9</v>
      </c>
      <c r="E1688" s="10">
        <v>0</v>
      </c>
      <c r="F1688" s="10">
        <v>0</v>
      </c>
      <c r="G1688" s="10">
        <v>1.027142840030416E-8</v>
      </c>
      <c r="H1688" s="10">
        <v>7.5843902700073289E-10</v>
      </c>
      <c r="I1688" s="10">
        <v>2.1494438041803371E-7</v>
      </c>
      <c r="J1688" s="10">
        <v>2.5153214223076631E-7</v>
      </c>
      <c r="K1688">
        <v>8.8486941621256518E-9</v>
      </c>
      <c r="L1688">
        <v>0</v>
      </c>
      <c r="M1688">
        <v>1.7084089677486579E-8</v>
      </c>
      <c r="N1688">
        <v>1.735802759899718E-9</v>
      </c>
      <c r="O1688">
        <v>5.1570532309143761E-11</v>
      </c>
      <c r="P1688">
        <v>0</v>
      </c>
      <c r="Q1688">
        <v>0</v>
      </c>
      <c r="R1688">
        <v>0</v>
      </c>
      <c r="S1688">
        <v>1.8083620802280951E-4</v>
      </c>
      <c r="T1688">
        <v>1.006576355660744E-4</v>
      </c>
    </row>
    <row r="1689" spans="1:20">
      <c r="A1689" s="10">
        <v>1683</v>
      </c>
      <c r="B1689" s="10">
        <v>0</v>
      </c>
      <c r="C1689" s="10">
        <v>5.3213918313999993E-7</v>
      </c>
      <c r="D1689" s="10">
        <v>1.1997657322450981E-10</v>
      </c>
      <c r="E1689" s="10">
        <v>0</v>
      </c>
      <c r="F1689" s="10">
        <v>0</v>
      </c>
      <c r="G1689" s="10">
        <v>0</v>
      </c>
      <c r="H1689" s="10">
        <v>0</v>
      </c>
      <c r="I1689" s="10">
        <v>1.230729920135516E-7</v>
      </c>
      <c r="J1689" s="10">
        <v>2.298523997862933E-7</v>
      </c>
      <c r="K1689">
        <v>0</v>
      </c>
      <c r="L1689">
        <v>0</v>
      </c>
      <c r="M1689">
        <v>0</v>
      </c>
      <c r="N1689">
        <v>1.2705360407513399E-9</v>
      </c>
      <c r="O1689">
        <v>0</v>
      </c>
      <c r="P1689">
        <v>0</v>
      </c>
      <c r="Q1689">
        <v>0</v>
      </c>
      <c r="R1689">
        <v>0</v>
      </c>
      <c r="S1689">
        <v>1.6553275630423731E-4</v>
      </c>
      <c r="T1689">
        <v>9.5106221601401434E-5</v>
      </c>
    </row>
    <row r="1690" spans="1:20">
      <c r="A1690" s="10">
        <v>1684</v>
      </c>
      <c r="B1690" s="10">
        <v>0</v>
      </c>
      <c r="C1690" s="10">
        <v>5.7856449459089708E-7</v>
      </c>
      <c r="D1690" s="10">
        <v>0</v>
      </c>
      <c r="E1690" s="10">
        <v>0</v>
      </c>
      <c r="F1690" s="10">
        <v>0</v>
      </c>
      <c r="G1690" s="10">
        <v>0</v>
      </c>
      <c r="H1690" s="10">
        <v>0</v>
      </c>
      <c r="I1690" s="10">
        <v>2.8890373712101312E-9</v>
      </c>
      <c r="J1690" s="10">
        <v>1.4607904718835679E-7</v>
      </c>
      <c r="K1690">
        <v>0</v>
      </c>
      <c r="L1690">
        <v>0</v>
      </c>
      <c r="M1690">
        <v>6.4603700461083713E-10</v>
      </c>
      <c r="N1690">
        <v>1.0915873026173481E-9</v>
      </c>
      <c r="O1690">
        <v>0</v>
      </c>
      <c r="P1690">
        <v>0</v>
      </c>
      <c r="Q1690">
        <v>0</v>
      </c>
      <c r="R1690">
        <v>0</v>
      </c>
      <c r="S1690">
        <v>1.64128440456808E-4</v>
      </c>
      <c r="T1690">
        <v>9.0145972574093809E-5</v>
      </c>
    </row>
    <row r="1691" spans="1:20">
      <c r="A1691" s="10">
        <v>1685</v>
      </c>
      <c r="B1691" s="10">
        <v>0</v>
      </c>
      <c r="C1691" s="10">
        <v>5.7812651995456788E-7</v>
      </c>
      <c r="D1691" s="10">
        <v>1.1997657322450981E-10</v>
      </c>
      <c r="E1691" s="10">
        <v>0</v>
      </c>
      <c r="F1691" s="10">
        <v>0</v>
      </c>
      <c r="G1691" s="10">
        <v>1.198349095656395E-8</v>
      </c>
      <c r="H1691" s="10">
        <v>0</v>
      </c>
      <c r="I1691" s="10">
        <v>0</v>
      </c>
      <c r="J1691" s="10">
        <v>0</v>
      </c>
      <c r="K1691">
        <v>0</v>
      </c>
      <c r="L1691">
        <v>0</v>
      </c>
      <c r="M1691">
        <v>6.4603700461083713E-10</v>
      </c>
      <c r="N1691">
        <v>1.2526411669379401E-9</v>
      </c>
      <c r="O1691">
        <v>5.1570532309143761E-11</v>
      </c>
      <c r="P1691">
        <v>0</v>
      </c>
      <c r="Q1691">
        <v>0</v>
      </c>
      <c r="R1691">
        <v>0</v>
      </c>
      <c r="S1691">
        <v>1.5229415620636539E-4</v>
      </c>
      <c r="T1691">
        <v>1.9506193344549531E-4</v>
      </c>
    </row>
    <row r="1692" spans="1:20">
      <c r="A1692" s="10">
        <v>1686</v>
      </c>
      <c r="B1692" s="10">
        <v>3.7149840933758949E-7</v>
      </c>
      <c r="C1692" s="10">
        <v>8.4914084516872471E-7</v>
      </c>
      <c r="D1692" s="10">
        <v>9.0127001689117882E-8</v>
      </c>
      <c r="E1692" s="10">
        <v>1.3663517988810991E-7</v>
      </c>
      <c r="F1692" s="10">
        <v>1.5950670389149099E-7</v>
      </c>
      <c r="G1692" s="10">
        <v>2.1150127661963081E-7</v>
      </c>
      <c r="H1692" s="10">
        <v>4.9463143027391213E-8</v>
      </c>
      <c r="I1692" s="10">
        <v>2.134204132047204E-7</v>
      </c>
      <c r="J1692" s="10">
        <v>9.1687636837041132E-8</v>
      </c>
      <c r="K1692">
        <v>8.3718478656111015E-8</v>
      </c>
      <c r="L1692">
        <v>2.0786700283311509E-9</v>
      </c>
      <c r="M1692">
        <v>1.8747365782274229E-7</v>
      </c>
      <c r="N1692">
        <v>5.9283703770487377E-7</v>
      </c>
      <c r="O1692">
        <v>1.364524053317251E-7</v>
      </c>
      <c r="P1692">
        <v>4.0322666712643907E-9</v>
      </c>
      <c r="Q1692">
        <v>1.6859907100148631E-7</v>
      </c>
      <c r="R1692">
        <v>7.367327112565875E-7</v>
      </c>
      <c r="S1692">
        <v>1.38986225057851E-4</v>
      </c>
      <c r="T1692">
        <v>2.3760304437023391E-4</v>
      </c>
    </row>
    <row r="1693" spans="1:20">
      <c r="A1693" s="10">
        <v>1687</v>
      </c>
      <c r="B1693" s="10">
        <v>5.2683213215420292E-5</v>
      </c>
      <c r="C1693" s="10">
        <v>3.9632230676884132E-5</v>
      </c>
      <c r="D1693" s="10">
        <v>3.6316919512950708E-5</v>
      </c>
      <c r="E1693" s="10">
        <v>3.6881872000297553E-5</v>
      </c>
      <c r="F1693" s="10">
        <v>3.6148743008328109E-5</v>
      </c>
      <c r="G1693" s="10">
        <v>4.3814032059891062E-5</v>
      </c>
      <c r="H1693" s="10">
        <v>2.4293227094068389E-5</v>
      </c>
      <c r="I1693" s="10">
        <v>3.8625209034790119E-5</v>
      </c>
      <c r="J1693" s="10">
        <v>3.1086642781720327E-5</v>
      </c>
      <c r="K1693">
        <v>4.6521456513990473E-5</v>
      </c>
      <c r="L1693">
        <v>1.277055471759744E-5</v>
      </c>
      <c r="M1693">
        <v>4.0753193268385007E-5</v>
      </c>
      <c r="N1693">
        <v>6.1309490723674009E-5</v>
      </c>
      <c r="O1693">
        <v>3.7471566443416248E-5</v>
      </c>
      <c r="P1693">
        <v>1.5028710947473311E-5</v>
      </c>
      <c r="Q1693">
        <v>4.0082665324937498E-5</v>
      </c>
      <c r="R1693">
        <v>5.4744199117203929E-5</v>
      </c>
      <c r="S1693">
        <v>1.3423224067583121E-4</v>
      </c>
      <c r="T1693">
        <v>1.889716712495173E-4</v>
      </c>
    </row>
    <row r="1694" spans="1:20">
      <c r="A1694" s="10">
        <v>1688</v>
      </c>
      <c r="B1694" s="10">
        <v>2.0159600593889251E-4</v>
      </c>
      <c r="C1694" s="10">
        <v>1.2724147533358941E-4</v>
      </c>
      <c r="D1694" s="10">
        <v>1.103825745606679E-4</v>
      </c>
      <c r="E1694" s="10">
        <v>1.5007444596299341E-4</v>
      </c>
      <c r="F1694" s="10">
        <v>1.4004861312389669E-4</v>
      </c>
      <c r="G1694" s="10">
        <v>1.68541904672725E-4</v>
      </c>
      <c r="H1694" s="10">
        <v>8.7547929569625952E-5</v>
      </c>
      <c r="I1694" s="10">
        <v>1.5302832268142841E-4</v>
      </c>
      <c r="J1694" s="10">
        <v>1.132450737214618E-4</v>
      </c>
      <c r="K1694">
        <v>1.8119978606713719E-4</v>
      </c>
      <c r="L1694">
        <v>6.4965843647324389E-5</v>
      </c>
      <c r="M1694">
        <v>1.339998146842992E-4</v>
      </c>
      <c r="N1694">
        <v>1.7792087895074211E-4</v>
      </c>
      <c r="O1694">
        <v>1.2454628215715819E-4</v>
      </c>
      <c r="P1694">
        <v>7.4582072929984776E-5</v>
      </c>
      <c r="Q1694">
        <v>1.3646600750418051E-4</v>
      </c>
      <c r="R1694">
        <v>2.173106329791681E-4</v>
      </c>
      <c r="S1694">
        <v>1.2226394254239261E-4</v>
      </c>
      <c r="T1694">
        <v>2.2012692241207181E-4</v>
      </c>
    </row>
    <row r="1695" spans="1:20">
      <c r="A1695" s="10">
        <v>1689</v>
      </c>
      <c r="B1695" s="10">
        <v>3.1915540973917342E-4</v>
      </c>
      <c r="C1695" s="10">
        <v>1.926778948869261E-4</v>
      </c>
      <c r="D1695" s="10">
        <v>1.5756919044313371E-4</v>
      </c>
      <c r="E1695" s="10">
        <v>2.5017496592535482E-4</v>
      </c>
      <c r="F1695" s="10">
        <v>2.1857945176070371E-4</v>
      </c>
      <c r="G1695" s="10">
        <v>2.6987765730624808E-4</v>
      </c>
      <c r="H1695" s="10">
        <v>1.441953758621631E-4</v>
      </c>
      <c r="I1695" s="10">
        <v>2.5405619579533162E-4</v>
      </c>
      <c r="J1695" s="10">
        <v>1.7489020423330209E-4</v>
      </c>
      <c r="K1695">
        <v>2.9549646363209882E-4</v>
      </c>
      <c r="L1695">
        <v>1.0029041566377931E-4</v>
      </c>
      <c r="M1695">
        <v>2.3423455915903E-4</v>
      </c>
      <c r="N1695">
        <v>2.2940363906372521E-4</v>
      </c>
      <c r="O1695">
        <v>1.9141550081128151E-4</v>
      </c>
      <c r="P1695">
        <v>1.111646990391132E-4</v>
      </c>
      <c r="Q1695">
        <v>1.9952794805706221E-4</v>
      </c>
      <c r="R1695">
        <v>3.6039509746878891E-4</v>
      </c>
      <c r="S1695">
        <v>8.957285960957718E-5</v>
      </c>
      <c r="T1695">
        <v>2.2094355099381481E-4</v>
      </c>
    </row>
    <row r="1696" spans="1:20">
      <c r="A1696" s="10">
        <v>1690</v>
      </c>
      <c r="B1696" s="10">
        <v>3.1219303205755528E-4</v>
      </c>
      <c r="C1696" s="10">
        <v>2.356652477843957E-4</v>
      </c>
      <c r="D1696" s="10">
        <v>1.9738707855258489E-4</v>
      </c>
      <c r="E1696" s="10">
        <v>2.9842915186639512E-4</v>
      </c>
      <c r="F1696" s="10">
        <v>3.0468020111279129E-4</v>
      </c>
      <c r="G1696" s="10">
        <v>3.107442183778282E-4</v>
      </c>
      <c r="H1696" s="10">
        <v>1.4553157248697131E-4</v>
      </c>
      <c r="I1696" s="10">
        <v>2.8346914725424949E-4</v>
      </c>
      <c r="J1696" s="10">
        <v>1.8392274137016141E-4</v>
      </c>
      <c r="K1696">
        <v>2.5298760725401322E-4</v>
      </c>
      <c r="L1696">
        <v>1.2753057801338129E-4</v>
      </c>
      <c r="M1696">
        <v>2.7825462158504772E-4</v>
      </c>
      <c r="N1696">
        <v>2.490352976182246E-4</v>
      </c>
      <c r="O1696">
        <v>1.9563813548044301E-4</v>
      </c>
      <c r="P1696">
        <v>1.3397047442991109E-4</v>
      </c>
      <c r="Q1696">
        <v>2.7129930160478273E-4</v>
      </c>
      <c r="R1696">
        <v>4.3171430778817459E-4</v>
      </c>
      <c r="S1696">
        <v>9.790612174736907E-5</v>
      </c>
      <c r="T1696">
        <v>1.5672264893171401E-4</v>
      </c>
    </row>
    <row r="1697" spans="1:20">
      <c r="A1697" s="10">
        <v>1691</v>
      </c>
      <c r="B1697" s="10">
        <v>3.5549617933434952E-4</v>
      </c>
      <c r="C1697" s="10">
        <v>2.6887021600226077E-4</v>
      </c>
      <c r="D1697" s="10">
        <v>1.87335792779195E-4</v>
      </c>
      <c r="E1697" s="10">
        <v>2.5327077636354181E-4</v>
      </c>
      <c r="F1697" s="10">
        <v>3.5962143007160178E-4</v>
      </c>
      <c r="G1697" s="10">
        <v>3.0689122632965191E-4</v>
      </c>
      <c r="H1697" s="10">
        <v>1.550128187635074E-4</v>
      </c>
      <c r="I1697" s="10">
        <v>2.770616422733197E-4</v>
      </c>
      <c r="J1697" s="10">
        <v>2.0036900223626669E-4</v>
      </c>
      <c r="K1697">
        <v>3.0981311003288589E-4</v>
      </c>
      <c r="L1697">
        <v>1.4143477296247131E-4</v>
      </c>
      <c r="M1697">
        <v>2.4671044265623982E-4</v>
      </c>
      <c r="N1697">
        <v>2.3961221272870571E-4</v>
      </c>
      <c r="O1697">
        <v>1.7042361974588599E-4</v>
      </c>
      <c r="P1697">
        <v>1.5097304787251901E-4</v>
      </c>
      <c r="Q1697">
        <v>3.037139255506609E-4</v>
      </c>
      <c r="R1697">
        <v>3.7571303552557972E-4</v>
      </c>
      <c r="S1697">
        <v>1.1926692186444039E-4</v>
      </c>
      <c r="T1697">
        <v>2.0965032900953519E-4</v>
      </c>
    </row>
    <row r="1698" spans="1:20">
      <c r="A1698" s="10">
        <v>1692</v>
      </c>
      <c r="B1698" s="10">
        <v>2.8442266363423339E-4</v>
      </c>
      <c r="C1698" s="10">
        <v>2.149885856463183E-4</v>
      </c>
      <c r="D1698" s="10">
        <v>1.4607557510081629E-4</v>
      </c>
      <c r="E1698" s="10">
        <v>2.6743335779727751E-4</v>
      </c>
      <c r="F1698" s="10">
        <v>2.5592363149463422E-4</v>
      </c>
      <c r="G1698" s="10">
        <v>2.9672183704708823E-4</v>
      </c>
      <c r="H1698" s="10">
        <v>1.5443612798103469E-4</v>
      </c>
      <c r="I1698" s="10">
        <v>2.360474636794583E-4</v>
      </c>
      <c r="J1698" s="10">
        <v>1.9510314243385691E-4</v>
      </c>
      <c r="K1698">
        <v>1.9504184750436231E-4</v>
      </c>
      <c r="L1698">
        <v>1.560133952892951E-4</v>
      </c>
      <c r="M1698">
        <v>1.7435084184185139E-4</v>
      </c>
      <c r="N1698">
        <v>2.362375728195233E-4</v>
      </c>
      <c r="O1698">
        <v>1.182440534171904E-4</v>
      </c>
      <c r="P1698">
        <v>1.4597018289902431E-4</v>
      </c>
      <c r="Q1698">
        <v>2.2724739913537241E-4</v>
      </c>
      <c r="R1698">
        <v>2.8366390975936498E-4</v>
      </c>
      <c r="S1698">
        <v>1.335221373825087E-4</v>
      </c>
      <c r="T1698">
        <v>1.7002567158031669E-4</v>
      </c>
    </row>
    <row r="1699" spans="1:20">
      <c r="A1699" s="10">
        <v>1693</v>
      </c>
      <c r="B1699" s="10">
        <v>2.9651859695015788E-4</v>
      </c>
      <c r="C1699" s="10">
        <v>1.3903911270733539E-4</v>
      </c>
      <c r="D1699" s="10">
        <v>1.644257874154477E-4</v>
      </c>
      <c r="E1699" s="10">
        <v>1.9005921318858329E-4</v>
      </c>
      <c r="F1699" s="10">
        <v>1.4072352203445951E-4</v>
      </c>
      <c r="G1699" s="10">
        <v>1.9768623667015101E-4</v>
      </c>
      <c r="H1699" s="10">
        <v>1.8640823767993039E-4</v>
      </c>
      <c r="I1699" s="10">
        <v>1.9696877111562139E-4</v>
      </c>
      <c r="J1699" s="10">
        <v>1.6921733318792849E-4</v>
      </c>
      <c r="K1699">
        <v>1.401416116476671E-4</v>
      </c>
      <c r="L1699">
        <v>1.8045106294924229E-4</v>
      </c>
      <c r="M1699">
        <v>1.2536812413570361E-4</v>
      </c>
      <c r="N1699">
        <v>2.2340945581450931E-4</v>
      </c>
      <c r="O1699">
        <v>1.0412119078745771E-4</v>
      </c>
      <c r="P1699">
        <v>1.8564265793751859E-4</v>
      </c>
      <c r="Q1699">
        <v>1.6033579708683591E-4</v>
      </c>
      <c r="R1699">
        <v>2.6675413262264742E-4</v>
      </c>
      <c r="S1699">
        <v>1.3062452837261471E-4</v>
      </c>
      <c r="T1699">
        <v>1.3159842270087541E-4</v>
      </c>
    </row>
    <row r="1700" spans="1:20">
      <c r="A1700" s="10">
        <v>1694</v>
      </c>
      <c r="B1700" s="10">
        <v>1.6575787001971319E-4</v>
      </c>
      <c r="C1700" s="10">
        <v>1.295870156503527E-4</v>
      </c>
      <c r="D1700" s="10">
        <v>1.5140319842243439E-4</v>
      </c>
      <c r="E1700" s="10">
        <v>1.217778292669432E-4</v>
      </c>
      <c r="F1700" s="10">
        <v>1.3874397865479881E-4</v>
      </c>
      <c r="G1700" s="10">
        <v>1.2686901137788371E-4</v>
      </c>
      <c r="H1700" s="10">
        <v>1.914088699689192E-4</v>
      </c>
      <c r="I1700" s="10">
        <v>1.2520760638890549E-4</v>
      </c>
      <c r="J1700" s="10">
        <v>1.6048977936264751E-4</v>
      </c>
      <c r="K1700">
        <v>1.151789046627785E-4</v>
      </c>
      <c r="L1700">
        <v>1.713419700048819E-4</v>
      </c>
      <c r="M1700">
        <v>1.2827113269050879E-4</v>
      </c>
      <c r="N1700">
        <v>8.3826248071879438E-5</v>
      </c>
      <c r="O1700">
        <v>9.0742721394762075E-5</v>
      </c>
      <c r="P1700">
        <v>2.1540513538269079E-4</v>
      </c>
      <c r="Q1700">
        <v>1.3687645545795401E-4</v>
      </c>
      <c r="R1700">
        <v>1.751499098234189E-4</v>
      </c>
      <c r="S1700">
        <v>1.194563909661086E-4</v>
      </c>
      <c r="T1700">
        <v>1.1105912869937309E-4</v>
      </c>
    </row>
    <row r="1701" spans="1:20">
      <c r="A1701" s="10">
        <v>1695</v>
      </c>
      <c r="B1701" s="10">
        <v>8.1397231363788513E-5</v>
      </c>
      <c r="C1701" s="10">
        <v>1.514752163666831E-4</v>
      </c>
      <c r="D1701" s="10">
        <v>1.5995513276105761E-4</v>
      </c>
      <c r="E1701" s="10">
        <v>7.0941261428573096E-5</v>
      </c>
      <c r="F1701" s="10">
        <v>1.3473876142016411E-4</v>
      </c>
      <c r="G1701" s="10">
        <v>1.044793078130121E-4</v>
      </c>
      <c r="H1701" s="10">
        <v>1.993164469438717E-4</v>
      </c>
      <c r="I1701" s="10">
        <v>8.1798544376473904E-5</v>
      </c>
      <c r="J1701" s="10">
        <v>1.6135754404489989E-4</v>
      </c>
      <c r="K1701">
        <v>7.6520397781252889E-5</v>
      </c>
      <c r="L1701">
        <v>2.013322128019661E-4</v>
      </c>
      <c r="M1701">
        <v>1.08383970101915E-4</v>
      </c>
      <c r="N1701">
        <v>4.341344255918085E-5</v>
      </c>
      <c r="O1701">
        <v>6.536355706633336E-5</v>
      </c>
      <c r="P1701">
        <v>2.7678792316204482E-4</v>
      </c>
      <c r="Q1701">
        <v>1.7061411522145879E-4</v>
      </c>
      <c r="R1701">
        <v>9.5743669458851318E-5</v>
      </c>
      <c r="S1701">
        <v>9.4313048341642528E-5</v>
      </c>
      <c r="T1701">
        <v>3.2163782752313667E-5</v>
      </c>
    </row>
    <row r="1702" spans="1:20">
      <c r="A1702" s="10">
        <v>1696</v>
      </c>
      <c r="B1702" s="10">
        <v>5.6459734575676209E-5</v>
      </c>
      <c r="C1702" s="10">
        <v>1.984345984688665E-4</v>
      </c>
      <c r="D1702" s="10">
        <v>1.768988345126977E-4</v>
      </c>
      <c r="E1702" s="10">
        <v>8.3307205259557771E-5</v>
      </c>
      <c r="F1702" s="10">
        <v>1.53101364825335E-4</v>
      </c>
      <c r="G1702" s="10">
        <v>8.6189658854594591E-5</v>
      </c>
      <c r="H1702" s="10">
        <v>1.6955188238149401E-4</v>
      </c>
      <c r="I1702" s="10">
        <v>6.6214795115022759E-5</v>
      </c>
      <c r="J1702" s="10">
        <v>1.7918317263280049E-4</v>
      </c>
      <c r="K1702">
        <v>5.3249327612955662E-5</v>
      </c>
      <c r="L1702">
        <v>2.6058659297186301E-4</v>
      </c>
      <c r="M1702">
        <v>1.3958956552297439E-4</v>
      </c>
      <c r="N1702">
        <v>3.1898780212900307E-5</v>
      </c>
      <c r="O1702">
        <v>1.5728901128468899E-4</v>
      </c>
      <c r="P1702">
        <v>1.6491069088766209E-4</v>
      </c>
      <c r="Q1702">
        <v>2.1114979328101799E-4</v>
      </c>
      <c r="R1702">
        <v>4.6812440583157141E-5</v>
      </c>
      <c r="S1702">
        <v>8.6173211953919547E-5</v>
      </c>
      <c r="T1702">
        <v>1.191868032299266E-5</v>
      </c>
    </row>
    <row r="1703" spans="1:20">
      <c r="A1703" s="10">
        <v>1697</v>
      </c>
      <c r="B1703" s="10">
        <v>2.2223644594038699E-5</v>
      </c>
      <c r="C1703" s="10">
        <v>1.406603853173671E-4</v>
      </c>
      <c r="D1703" s="10">
        <v>1.5174781673183311E-4</v>
      </c>
      <c r="E1703" s="10">
        <v>5.2803734886592527E-5</v>
      </c>
      <c r="F1703" s="10">
        <v>9.072265527179924E-5</v>
      </c>
      <c r="G1703" s="10">
        <v>6.6014444761448951E-5</v>
      </c>
      <c r="H1703" s="10">
        <v>9.683812005456374E-5</v>
      </c>
      <c r="I1703" s="10">
        <v>4.3579097751432868E-5</v>
      </c>
      <c r="J1703" s="10">
        <v>1.291378554759472E-4</v>
      </c>
      <c r="K1703">
        <v>4.3057893271139448E-5</v>
      </c>
      <c r="L1703">
        <v>1.3075318057688699E-4</v>
      </c>
      <c r="M1703">
        <v>1.0782795117570771E-4</v>
      </c>
      <c r="N1703">
        <v>1.283815379236418E-5</v>
      </c>
      <c r="O1703">
        <v>1.4737536665922519E-4</v>
      </c>
      <c r="P1703">
        <v>9.6562683456920468E-5</v>
      </c>
      <c r="Q1703">
        <v>8.4181386459449023E-5</v>
      </c>
      <c r="R1703">
        <v>1.9486254643439201E-5</v>
      </c>
      <c r="S1703">
        <v>1.1295932773246861E-4</v>
      </c>
      <c r="T1703">
        <v>1.781064003007633E-6</v>
      </c>
    </row>
    <row r="1704" spans="1:20">
      <c r="A1704" s="10">
        <v>1698</v>
      </c>
      <c r="B1704" s="10">
        <v>1.948159219790516E-5</v>
      </c>
      <c r="C1704" s="10">
        <v>8.5349109394026009E-5</v>
      </c>
      <c r="D1704" s="10">
        <v>6.0276886059966403E-5</v>
      </c>
      <c r="E1704" s="10">
        <v>2.6297039047076549E-5</v>
      </c>
      <c r="F1704" s="10">
        <v>4.1662839062904621E-6</v>
      </c>
      <c r="G1704" s="10">
        <v>6.6279098573104777E-5</v>
      </c>
      <c r="H1704" s="10">
        <v>2.8367897010532111E-5</v>
      </c>
      <c r="I1704" s="10">
        <v>3.9938318411047003E-5</v>
      </c>
      <c r="J1704" s="10">
        <v>7.1278118750117898E-5</v>
      </c>
      <c r="K1704">
        <v>2.1953204651084641E-5</v>
      </c>
      <c r="L1704">
        <v>2.1828619199803971E-5</v>
      </c>
      <c r="M1704">
        <v>5.9788436729008302E-5</v>
      </c>
      <c r="N1704">
        <v>7.8533309005929905E-6</v>
      </c>
      <c r="O1704">
        <v>7.7543997332078711E-5</v>
      </c>
      <c r="P1704">
        <v>9.4243133380867392E-6</v>
      </c>
      <c r="Q1704">
        <v>3.7183357885040098E-5</v>
      </c>
      <c r="R1704">
        <v>3.9229013371043801E-6</v>
      </c>
      <c r="S1704">
        <v>1.030751746832524E-4</v>
      </c>
      <c r="T1704">
        <v>5.074867583638357E-5</v>
      </c>
    </row>
    <row r="1705" spans="1:20">
      <c r="A1705" s="10">
        <v>1699</v>
      </c>
      <c r="B1705" s="10">
        <v>1.826846425966259E-5</v>
      </c>
      <c r="C1705" s="10">
        <v>4.1212298633129962E-5</v>
      </c>
      <c r="D1705" s="10">
        <v>1.9285531683003721E-5</v>
      </c>
      <c r="E1705" s="10">
        <v>1.22304587788734E-5</v>
      </c>
      <c r="F1705" s="10">
        <v>0</v>
      </c>
      <c r="G1705" s="10">
        <v>5.7086422987079508E-5</v>
      </c>
      <c r="H1705" s="10">
        <v>1.227857777048492E-5</v>
      </c>
      <c r="I1705" s="10">
        <v>3.1917401619791243E-5</v>
      </c>
      <c r="J1705" s="10">
        <v>5.0573635984768882E-5</v>
      </c>
      <c r="K1705">
        <v>1.2173836790604421E-5</v>
      </c>
      <c r="L1705">
        <v>7.9953733006392903E-6</v>
      </c>
      <c r="M1705">
        <v>3.1915451011716033E-5</v>
      </c>
      <c r="N1705">
        <v>8.3900786931889917E-6</v>
      </c>
      <c r="O1705">
        <v>1.303362798700523E-5</v>
      </c>
      <c r="P1705">
        <v>7.3740643080336204E-6</v>
      </c>
      <c r="Q1705">
        <v>1.7953466612982881E-5</v>
      </c>
      <c r="R1705">
        <v>5.8758301597273391E-6</v>
      </c>
      <c r="S1705">
        <v>7.3097254727876997E-5</v>
      </c>
      <c r="T1705">
        <v>4.678064216514543E-5</v>
      </c>
    </row>
    <row r="1706" spans="1:20">
      <c r="A1706" s="10">
        <v>1700</v>
      </c>
      <c r="B1706" s="10">
        <v>9.1834495802480467E-6</v>
      </c>
      <c r="C1706" s="10">
        <v>1.5349458383253309E-5</v>
      </c>
      <c r="D1706" s="10">
        <v>7.351736690714414E-6</v>
      </c>
      <c r="E1706" s="10">
        <v>6.6852327156365954E-6</v>
      </c>
      <c r="F1706" s="10">
        <v>0</v>
      </c>
      <c r="G1706" s="10">
        <v>3.8867986551017283E-5</v>
      </c>
      <c r="H1706" s="10">
        <v>9.1097674250833441E-6</v>
      </c>
      <c r="I1706" s="10">
        <v>2.0069865270209141E-5</v>
      </c>
      <c r="J1706" s="10">
        <v>2.0657993856768089E-5</v>
      </c>
      <c r="K1706">
        <v>4.4688363489335129E-6</v>
      </c>
      <c r="L1706">
        <v>4.7347483978653991E-8</v>
      </c>
      <c r="M1706">
        <v>1.322430301067358E-5</v>
      </c>
      <c r="N1706">
        <v>5.4820230132395762E-6</v>
      </c>
      <c r="O1706">
        <v>3.9137035441357426E-6</v>
      </c>
      <c r="P1706">
        <v>5.4802581635521433E-6</v>
      </c>
      <c r="Q1706">
        <v>6.7232121851669603E-7</v>
      </c>
      <c r="R1706">
        <v>5.3193014459816164E-6</v>
      </c>
      <c r="S1706">
        <v>6.953284004514801E-5</v>
      </c>
      <c r="T1706">
        <v>2.0626452325677678E-5</v>
      </c>
    </row>
    <row r="1707" spans="1:20">
      <c r="A1707" s="10">
        <v>1701</v>
      </c>
      <c r="B1707" s="10">
        <v>2.4250195677582681E-6</v>
      </c>
      <c r="C1707" s="10">
        <v>8.3856572858723753E-6</v>
      </c>
      <c r="D1707" s="10">
        <v>3.2072563471210901E-6</v>
      </c>
      <c r="E1707" s="10">
        <v>4.1956661298975158E-7</v>
      </c>
      <c r="F1707" s="10">
        <v>0</v>
      </c>
      <c r="G1707" s="10">
        <v>1.3950794768169141E-5</v>
      </c>
      <c r="H1707" s="10">
        <v>5.0829562613975836E-6</v>
      </c>
      <c r="I1707" s="10">
        <v>8.8935721970100709E-6</v>
      </c>
      <c r="J1707" s="10">
        <v>7.2536423962310701E-6</v>
      </c>
      <c r="K1707">
        <v>6.8823176816532841E-7</v>
      </c>
      <c r="L1707">
        <v>0</v>
      </c>
      <c r="M1707">
        <v>4.2932649350762258E-6</v>
      </c>
      <c r="N1707">
        <v>7.6541967447974857E-7</v>
      </c>
      <c r="O1707">
        <v>9.3060475973071112E-7</v>
      </c>
      <c r="P1707">
        <v>1.1417204507400299E-7</v>
      </c>
      <c r="Q1707">
        <v>0</v>
      </c>
      <c r="R1707">
        <v>3.4838697480482232E-7</v>
      </c>
      <c r="S1707">
        <v>6.8957163906296017E-5</v>
      </c>
      <c r="T1707">
        <v>6.9570770374330078E-6</v>
      </c>
    </row>
    <row r="1708" spans="1:20">
      <c r="A1708" s="10">
        <v>1702</v>
      </c>
      <c r="B1708" s="10">
        <v>3.8943724896449371E-8</v>
      </c>
      <c r="C1708" s="10">
        <v>4.1504228437102016E-6</v>
      </c>
      <c r="D1708" s="10">
        <v>6.9554138772018282E-7</v>
      </c>
      <c r="E1708" s="10">
        <v>0</v>
      </c>
      <c r="F1708" s="10">
        <v>0</v>
      </c>
      <c r="G1708" s="10">
        <v>2.1486299856707428E-6</v>
      </c>
      <c r="H1708" s="10">
        <v>2.1332764533356049E-7</v>
      </c>
      <c r="I1708" s="10">
        <v>1.2311228292180009E-6</v>
      </c>
      <c r="J1708" s="10">
        <v>1.701366096451772E-6</v>
      </c>
      <c r="K1708">
        <v>3.6869559008856869E-9</v>
      </c>
      <c r="L1708">
        <v>0</v>
      </c>
      <c r="M1708">
        <v>1.0363510282298841E-6</v>
      </c>
      <c r="N1708">
        <v>7.8737444778956259E-10</v>
      </c>
      <c r="O1708">
        <v>3.1311317288019068E-7</v>
      </c>
      <c r="P1708">
        <v>0</v>
      </c>
      <c r="Q1708">
        <v>0</v>
      </c>
      <c r="R1708">
        <v>0</v>
      </c>
      <c r="S1708">
        <v>6.1584475973127745E-5</v>
      </c>
      <c r="T1708">
        <v>1.22334354518384E-5</v>
      </c>
    </row>
    <row r="1709" spans="1:20">
      <c r="A1709" s="10">
        <v>1703</v>
      </c>
      <c r="B1709" s="10">
        <v>0</v>
      </c>
      <c r="C1709" s="10">
        <v>1.395387191344889E-7</v>
      </c>
      <c r="D1709" s="10">
        <v>2.7032221654647362E-7</v>
      </c>
      <c r="E1709" s="10">
        <v>0</v>
      </c>
      <c r="F1709" s="10">
        <v>0</v>
      </c>
      <c r="G1709" s="10">
        <v>4.0191047283100348E-7</v>
      </c>
      <c r="H1709" s="10">
        <v>0</v>
      </c>
      <c r="I1709" s="10">
        <v>2.7121127225972228E-7</v>
      </c>
      <c r="J1709" s="10">
        <v>3.5347406159466881E-7</v>
      </c>
      <c r="K1709">
        <v>0</v>
      </c>
      <c r="L1709">
        <v>0</v>
      </c>
      <c r="M1709">
        <v>1.740351908532194E-7</v>
      </c>
      <c r="N1709">
        <v>8.052693216029618E-10</v>
      </c>
      <c r="O1709">
        <v>3.8729469764166962E-8</v>
      </c>
      <c r="P1709">
        <v>0</v>
      </c>
      <c r="Q1709">
        <v>0</v>
      </c>
      <c r="R1709">
        <v>0</v>
      </c>
      <c r="S1709">
        <v>5.6622094856365961E-5</v>
      </c>
      <c r="T1709">
        <v>2.8194291692936571E-5</v>
      </c>
    </row>
    <row r="1710" spans="1:20">
      <c r="A1710" s="10">
        <v>1704</v>
      </c>
      <c r="B1710" s="10">
        <v>0</v>
      </c>
      <c r="C1710" s="10">
        <v>0</v>
      </c>
      <c r="D1710" s="10">
        <v>1.6436790531757841E-8</v>
      </c>
      <c r="E1710" s="10">
        <v>0</v>
      </c>
      <c r="F1710" s="10">
        <v>0</v>
      </c>
      <c r="G1710" s="10">
        <v>8.1815378794715527E-9</v>
      </c>
      <c r="H1710" s="10">
        <v>2.0211149895349201E-8</v>
      </c>
      <c r="I1710" s="10">
        <v>2.1494438041803371E-7</v>
      </c>
      <c r="J1710" s="10">
        <v>1.8851949951715671E-8</v>
      </c>
      <c r="K1710">
        <v>1.6714200084015121E-8</v>
      </c>
      <c r="L1710">
        <v>0</v>
      </c>
      <c r="M1710">
        <v>5.993787765000544E-9</v>
      </c>
      <c r="N1710">
        <v>8.052693216029618E-10</v>
      </c>
      <c r="O1710">
        <v>0</v>
      </c>
      <c r="P1710">
        <v>0</v>
      </c>
      <c r="Q1710">
        <v>0</v>
      </c>
      <c r="R1710">
        <v>0</v>
      </c>
      <c r="S1710">
        <v>6.3502644952295024E-5</v>
      </c>
      <c r="T1710">
        <v>2.9476486579489771E-5</v>
      </c>
    </row>
    <row r="1711" spans="1:20">
      <c r="A1711" s="10">
        <v>1705</v>
      </c>
      <c r="B1711" s="10">
        <v>0</v>
      </c>
      <c r="C1711" s="10">
        <v>0</v>
      </c>
      <c r="D1711" s="10">
        <v>0</v>
      </c>
      <c r="E1711" s="10">
        <v>0</v>
      </c>
      <c r="F1711" s="10">
        <v>0</v>
      </c>
      <c r="G1711" s="10">
        <v>1.8181195287714561E-10</v>
      </c>
      <c r="H1711" s="10">
        <v>0</v>
      </c>
      <c r="I1711" s="10">
        <v>5.6625132475718573E-8</v>
      </c>
      <c r="J1711" s="10">
        <v>1.590868926550406E-7</v>
      </c>
      <c r="K1711">
        <v>1.8188982444369392E-8</v>
      </c>
      <c r="L1711">
        <v>0</v>
      </c>
      <c r="M1711">
        <v>0</v>
      </c>
      <c r="N1711">
        <v>6.9790007872256687E-10</v>
      </c>
      <c r="O1711">
        <v>2.7074529462300469E-9</v>
      </c>
      <c r="P1711">
        <v>0</v>
      </c>
      <c r="Q1711">
        <v>0</v>
      </c>
      <c r="R1711">
        <v>0</v>
      </c>
      <c r="S1711">
        <v>7.6745264841905213E-5</v>
      </c>
      <c r="T1711">
        <v>5.0685907730466497E-5</v>
      </c>
    </row>
    <row r="1712" spans="1:20">
      <c r="A1712" s="10">
        <v>1706</v>
      </c>
      <c r="B1712" s="10">
        <v>0</v>
      </c>
      <c r="C1712" s="10">
        <v>0</v>
      </c>
      <c r="D1712" s="10">
        <v>1.4397188786941181E-10</v>
      </c>
      <c r="E1712" s="10">
        <v>0</v>
      </c>
      <c r="F1712" s="10">
        <v>0</v>
      </c>
      <c r="G1712" s="10">
        <v>0</v>
      </c>
      <c r="H1712" s="10">
        <v>0</v>
      </c>
      <c r="I1712" s="10">
        <v>0</v>
      </c>
      <c r="J1712" s="10">
        <v>1.114857190269585E-7</v>
      </c>
      <c r="K1712">
        <v>0</v>
      </c>
      <c r="L1712">
        <v>0</v>
      </c>
      <c r="M1712">
        <v>0</v>
      </c>
      <c r="N1712">
        <v>7.8737444778956259E-10</v>
      </c>
      <c r="O1712">
        <v>0</v>
      </c>
      <c r="P1712">
        <v>0</v>
      </c>
      <c r="Q1712">
        <v>0</v>
      </c>
      <c r="R1712">
        <v>0</v>
      </c>
      <c r="S1712">
        <v>9.6309380754612873E-5</v>
      </c>
      <c r="T1712">
        <v>8.5468733668069116E-5</v>
      </c>
    </row>
    <row r="1713" spans="1:20">
      <c r="A1713" s="10">
        <v>1707</v>
      </c>
      <c r="B1713" s="10">
        <v>0</v>
      </c>
      <c r="C1713" s="10">
        <v>5.3170120850367074E-7</v>
      </c>
      <c r="D1713" s="10">
        <v>0</v>
      </c>
      <c r="E1713" s="10">
        <v>0</v>
      </c>
      <c r="F1713" s="10">
        <v>0</v>
      </c>
      <c r="G1713" s="10">
        <v>1.7423645484059789E-10</v>
      </c>
      <c r="H1713" s="10">
        <v>0</v>
      </c>
      <c r="I1713" s="10">
        <v>0</v>
      </c>
      <c r="J1713" s="10">
        <v>3.13413667947273E-8</v>
      </c>
      <c r="K1713">
        <v>0</v>
      </c>
      <c r="L1713">
        <v>0</v>
      </c>
      <c r="M1713">
        <v>0</v>
      </c>
      <c r="N1713">
        <v>4.4737184533497881E-10</v>
      </c>
      <c r="O1713">
        <v>3.8677899231857819E-11</v>
      </c>
      <c r="P1713">
        <v>0</v>
      </c>
      <c r="Q1713">
        <v>0</v>
      </c>
      <c r="R1713">
        <v>0</v>
      </c>
      <c r="S1713">
        <v>9.5928589344430307E-5</v>
      </c>
      <c r="T1713">
        <v>1.3185014375725361E-4</v>
      </c>
    </row>
    <row r="1714" spans="1:20">
      <c r="A1714" s="10">
        <v>1708</v>
      </c>
      <c r="B1714" s="10">
        <v>0</v>
      </c>
      <c r="C1714" s="10">
        <v>5.7944044386355546E-7</v>
      </c>
      <c r="D1714" s="10">
        <v>0</v>
      </c>
      <c r="E1714" s="10">
        <v>0</v>
      </c>
      <c r="F1714" s="10">
        <v>0</v>
      </c>
      <c r="G1714" s="10">
        <v>1.198349095656395E-8</v>
      </c>
      <c r="H1714" s="10">
        <v>0</v>
      </c>
      <c r="I1714" s="10">
        <v>0</v>
      </c>
      <c r="J1714" s="10">
        <v>0</v>
      </c>
      <c r="K1714">
        <v>0</v>
      </c>
      <c r="L1714">
        <v>0</v>
      </c>
      <c r="M1714">
        <v>7.1781889401204125E-11</v>
      </c>
      <c r="N1714">
        <v>5.0105646677517622E-10</v>
      </c>
      <c r="O1714">
        <v>0</v>
      </c>
      <c r="P1714">
        <v>0</v>
      </c>
      <c r="Q1714">
        <v>0</v>
      </c>
      <c r="R1714">
        <v>0</v>
      </c>
      <c r="S1714">
        <v>7.9233225268129337E-5</v>
      </c>
      <c r="T1714">
        <v>1.740233415243244E-4</v>
      </c>
    </row>
    <row r="1715" spans="1:20">
      <c r="A1715" s="10">
        <v>1709</v>
      </c>
      <c r="B1715" s="10">
        <v>0</v>
      </c>
      <c r="C1715" s="10">
        <v>1.4540757926130041E-7</v>
      </c>
      <c r="D1715" s="10">
        <v>0</v>
      </c>
      <c r="E1715" s="10">
        <v>0</v>
      </c>
      <c r="F1715" s="10">
        <v>0</v>
      </c>
      <c r="G1715" s="10">
        <v>0</v>
      </c>
      <c r="H1715" s="10">
        <v>0</v>
      </c>
      <c r="I1715" s="10">
        <v>0</v>
      </c>
      <c r="J1715" s="10">
        <v>0</v>
      </c>
      <c r="K1715">
        <v>0</v>
      </c>
      <c r="L1715">
        <v>0</v>
      </c>
      <c r="M1715">
        <v>0</v>
      </c>
      <c r="N1715">
        <v>5.3684621440197453E-10</v>
      </c>
      <c r="O1715">
        <v>0</v>
      </c>
      <c r="P1715">
        <v>0</v>
      </c>
      <c r="Q1715">
        <v>0</v>
      </c>
      <c r="R1715">
        <v>0</v>
      </c>
      <c r="S1715">
        <v>4.7526978281629518E-5</v>
      </c>
      <c r="T1715">
        <v>2.533935164684067E-4</v>
      </c>
    </row>
    <row r="1716" spans="1:20">
      <c r="A1716" s="10">
        <v>1710</v>
      </c>
      <c r="B1716" s="10">
        <v>9.1752652164761584E-7</v>
      </c>
      <c r="C1716" s="10">
        <v>5.720167737777752E-8</v>
      </c>
      <c r="D1716" s="10">
        <v>2.3827347442387639E-9</v>
      </c>
      <c r="E1716" s="10">
        <v>2.9068329431751601E-7</v>
      </c>
      <c r="F1716" s="10">
        <v>0</v>
      </c>
      <c r="G1716" s="10">
        <v>4.5710839233705398E-7</v>
      </c>
      <c r="H1716" s="10">
        <v>2.136756104915526E-8</v>
      </c>
      <c r="I1716" s="10">
        <v>3.7866468372582632E-7</v>
      </c>
      <c r="J1716" s="10">
        <v>2.8905105737529651E-7</v>
      </c>
      <c r="K1716">
        <v>3.2543530751817682E-8</v>
      </c>
      <c r="L1716">
        <v>1.501261687128053E-9</v>
      </c>
      <c r="M1716">
        <v>3.9390311808910761E-8</v>
      </c>
      <c r="N1716">
        <v>4.7791168435677106E-7</v>
      </c>
      <c r="O1716">
        <v>1.0365676994137901E-7</v>
      </c>
      <c r="P1716">
        <v>1.3591910127857499E-10</v>
      </c>
      <c r="Q1716">
        <v>0</v>
      </c>
      <c r="R1716">
        <v>1.361018795900852E-6</v>
      </c>
      <c r="S1716">
        <v>2.8047307395499538E-5</v>
      </c>
      <c r="T1716">
        <v>1.2711501098944131E-4</v>
      </c>
    </row>
    <row r="1717" spans="1:20">
      <c r="A1717" s="10">
        <v>1711</v>
      </c>
      <c r="B1717" s="10">
        <v>4.9897859106128082E-5</v>
      </c>
      <c r="C1717" s="10">
        <v>1.435098570608177E-5</v>
      </c>
      <c r="D1717" s="10">
        <v>3.700450045503744E-6</v>
      </c>
      <c r="E1717" s="10">
        <v>3.0096670178298379E-5</v>
      </c>
      <c r="F1717" s="10">
        <v>5.3335297858680476E-6</v>
      </c>
      <c r="G1717" s="10">
        <v>2.8336768755734029E-5</v>
      </c>
      <c r="H1717" s="10">
        <v>1.044818310913258E-5</v>
      </c>
      <c r="I1717" s="10">
        <v>3.5554844122013362E-5</v>
      </c>
      <c r="J1717" s="10">
        <v>2.1417338618354471E-5</v>
      </c>
      <c r="K1717">
        <v>1.694540908855966E-5</v>
      </c>
      <c r="L1717">
        <v>1.0797824684668519E-6</v>
      </c>
      <c r="M1717">
        <v>1.313453796343014E-5</v>
      </c>
      <c r="N1717">
        <v>5.0103204027242093E-5</v>
      </c>
      <c r="O1717">
        <v>1.7587580226952039E-5</v>
      </c>
      <c r="P1717">
        <v>2.571589396190638E-6</v>
      </c>
      <c r="Q1717">
        <v>6.1504162951783724E-6</v>
      </c>
      <c r="R1717">
        <v>5.5083459021103328E-5</v>
      </c>
      <c r="S1717">
        <v>2.4791448144687091E-5</v>
      </c>
      <c r="T1717">
        <v>1.078593176976876E-4</v>
      </c>
    </row>
    <row r="1718" spans="1:20">
      <c r="A1718" s="10">
        <v>1712</v>
      </c>
      <c r="B1718" s="10">
        <v>1.8330144320200569E-4</v>
      </c>
      <c r="C1718" s="10">
        <v>6.8010731541640369E-5</v>
      </c>
      <c r="D1718" s="10">
        <v>2.5887724930506731E-5</v>
      </c>
      <c r="E1718" s="10">
        <v>9.0751234775961881E-5</v>
      </c>
      <c r="F1718" s="10">
        <v>3.7404071353449689E-5</v>
      </c>
      <c r="G1718" s="10">
        <v>9.9508225283127572E-5</v>
      </c>
      <c r="H1718" s="10">
        <v>4.0793361917411107E-5</v>
      </c>
      <c r="I1718" s="10">
        <v>1.4175421980350831E-4</v>
      </c>
      <c r="J1718" s="10">
        <v>6.8600529168600852E-5</v>
      </c>
      <c r="K1718">
        <v>4.2223412252238991E-5</v>
      </c>
      <c r="L1718">
        <v>1.330047122273658E-5</v>
      </c>
      <c r="M1718">
        <v>4.6760169161015802E-5</v>
      </c>
      <c r="N1718">
        <v>2.2633709743384741E-4</v>
      </c>
      <c r="O1718">
        <v>5.5044981426967672E-5</v>
      </c>
      <c r="P1718">
        <v>2.4369932408311751E-5</v>
      </c>
      <c r="Q1718">
        <v>5.256031943329689E-5</v>
      </c>
      <c r="R1718">
        <v>1.9989293991185041E-4</v>
      </c>
      <c r="S1718">
        <v>1.8621689236959938E-5</v>
      </c>
      <c r="T1718">
        <v>9.9025738088729209E-5</v>
      </c>
    </row>
    <row r="1719" spans="1:20">
      <c r="A1719" s="10">
        <v>1713</v>
      </c>
      <c r="B1719" s="10">
        <v>3.2812669637880302E-4</v>
      </c>
      <c r="C1719" s="10">
        <v>1.3848186224842151E-4</v>
      </c>
      <c r="D1719" s="10">
        <v>5.7821459309659501E-5</v>
      </c>
      <c r="E1719" s="10">
        <v>2.0476915193259299E-4</v>
      </c>
      <c r="F1719" s="10">
        <v>7.8694746678318963E-5</v>
      </c>
      <c r="G1719" s="10">
        <v>1.8717099086554059E-4</v>
      </c>
      <c r="H1719" s="10">
        <v>8.7518575478932585E-5</v>
      </c>
      <c r="I1719" s="10">
        <v>2.5671525568016261E-4</v>
      </c>
      <c r="J1719" s="10">
        <v>1.189507200600733E-4</v>
      </c>
      <c r="K1719">
        <v>5.4766595995141142E-5</v>
      </c>
      <c r="L1719">
        <v>6.3410161224037949E-5</v>
      </c>
      <c r="M1719">
        <v>8.8454623988740917E-5</v>
      </c>
      <c r="N1719">
        <v>3.8152228643957331E-4</v>
      </c>
      <c r="O1719">
        <v>7.4752579769950221E-5</v>
      </c>
      <c r="P1719">
        <v>6.3380798568149046E-5</v>
      </c>
      <c r="Q1719">
        <v>7.8734754563268092E-5</v>
      </c>
      <c r="R1719">
        <v>3.5944629949115949E-4</v>
      </c>
      <c r="S1719">
        <v>3.4685825069134003E-5</v>
      </c>
      <c r="T1719">
        <v>8.3054696414324789E-5</v>
      </c>
    </row>
    <row r="1720" spans="1:20">
      <c r="A1720" s="10">
        <v>1714</v>
      </c>
      <c r="B1720" s="10">
        <v>4.23813425087973E-4</v>
      </c>
      <c r="C1720" s="10">
        <v>1.7660584404992501E-4</v>
      </c>
      <c r="D1720" s="10">
        <v>8.8590613486196716E-5</v>
      </c>
      <c r="E1720" s="10">
        <v>1.7538462937243359E-4</v>
      </c>
      <c r="F1720" s="10">
        <v>9.5732603172860506E-5</v>
      </c>
      <c r="G1720" s="10">
        <v>2.2718569759922071E-4</v>
      </c>
      <c r="H1720" s="10">
        <v>1.7320197646374371E-4</v>
      </c>
      <c r="I1720" s="10">
        <v>3.0525731661462121E-4</v>
      </c>
      <c r="J1720" s="10">
        <v>1.4168625417912341E-4</v>
      </c>
      <c r="K1720">
        <v>7.7223758358464841E-5</v>
      </c>
      <c r="L1720">
        <v>1.6199905555275141E-4</v>
      </c>
      <c r="M1720">
        <v>1.096079742426911E-4</v>
      </c>
      <c r="N1720">
        <v>4.6531432846015852E-4</v>
      </c>
      <c r="O1720">
        <v>9.0558629904420205E-5</v>
      </c>
      <c r="P1720">
        <v>1.5991512023926939E-4</v>
      </c>
      <c r="Q1720">
        <v>1.0263359506277291E-4</v>
      </c>
      <c r="R1720">
        <v>4.4156638256221889E-4</v>
      </c>
      <c r="S1720">
        <v>4.3597867726166273E-5</v>
      </c>
      <c r="T1720">
        <v>9.1775812881589292E-5</v>
      </c>
    </row>
    <row r="1721" spans="1:20">
      <c r="A1721" s="10">
        <v>1715</v>
      </c>
      <c r="B1721" s="10">
        <v>4.210493478518703E-4</v>
      </c>
      <c r="C1721" s="10">
        <v>1.3360326496422351E-4</v>
      </c>
      <c r="D1721" s="10">
        <v>1.054862478235402E-4</v>
      </c>
      <c r="E1721" s="10">
        <v>1.619957964005644E-4</v>
      </c>
      <c r="F1721" s="10">
        <v>1.3361196327618739E-4</v>
      </c>
      <c r="G1721" s="10">
        <v>2.0559075373742221E-4</v>
      </c>
      <c r="H1721" s="10">
        <v>1.9384809947557271E-4</v>
      </c>
      <c r="I1721" s="10">
        <v>2.9662475883246908E-4</v>
      </c>
      <c r="J1721" s="10">
        <v>1.3175367310870679E-4</v>
      </c>
      <c r="K1721">
        <v>1.4742499639221871E-4</v>
      </c>
      <c r="L1721">
        <v>1.5640801058488179E-4</v>
      </c>
      <c r="M1721">
        <v>1.4887098356256969E-4</v>
      </c>
      <c r="N1721">
        <v>5.0242692779130162E-4</v>
      </c>
      <c r="O1721">
        <v>1.179870323304782E-4</v>
      </c>
      <c r="P1721">
        <v>3.06397265086443E-4</v>
      </c>
      <c r="Q1721">
        <v>1.4000225629600299E-4</v>
      </c>
      <c r="R1721">
        <v>3.3259879781135211E-4</v>
      </c>
      <c r="S1721">
        <v>6.5706076487714177E-5</v>
      </c>
      <c r="T1721">
        <v>1.091898940709316E-4</v>
      </c>
    </row>
    <row r="1722" spans="1:20">
      <c r="A1722" s="10">
        <v>1716</v>
      </c>
      <c r="B1722" s="10">
        <v>3.2024916588829289E-4</v>
      </c>
      <c r="C1722" s="10">
        <v>9.993355966987626E-5</v>
      </c>
      <c r="D1722" s="10">
        <v>1.1773310788635291E-4</v>
      </c>
      <c r="E1722" s="10">
        <v>2.0165972398152821E-4</v>
      </c>
      <c r="F1722" s="10">
        <v>1.4302007314906349E-4</v>
      </c>
      <c r="G1722" s="10">
        <v>1.5279756150366589E-4</v>
      </c>
      <c r="H1722" s="10">
        <v>1.4990501528948071E-4</v>
      </c>
      <c r="I1722" s="10">
        <v>2.5079689361655241E-4</v>
      </c>
      <c r="J1722" s="10">
        <v>1.222929068592131E-4</v>
      </c>
      <c r="K1722">
        <v>1.421887201725159E-4</v>
      </c>
      <c r="L1722">
        <v>1.3712300504495421E-4</v>
      </c>
      <c r="M1722">
        <v>2.5923970496095558E-4</v>
      </c>
      <c r="N1722">
        <v>4.2463519801421351E-4</v>
      </c>
      <c r="O1722">
        <v>1.3078660987396709E-4</v>
      </c>
      <c r="P1722">
        <v>2.3495782300348721E-4</v>
      </c>
      <c r="Q1722">
        <v>1.3448037733751811E-4</v>
      </c>
      <c r="R1722">
        <v>1.425918948383023E-4</v>
      </c>
      <c r="S1722">
        <v>9.6605703417704673E-5</v>
      </c>
      <c r="T1722">
        <v>1.8787100124762201E-4</v>
      </c>
    </row>
    <row r="1723" spans="1:20">
      <c r="A1723" s="10">
        <v>1717</v>
      </c>
      <c r="B1723" s="10">
        <v>1.5237016716743E-4</v>
      </c>
      <c r="C1723" s="10">
        <v>7.7288330744016751E-5</v>
      </c>
      <c r="D1723" s="10">
        <v>1.5592558817496469E-4</v>
      </c>
      <c r="E1723" s="10">
        <v>1.6661351341944961E-4</v>
      </c>
      <c r="F1723" s="10">
        <v>1.269496752340105E-4</v>
      </c>
      <c r="G1723" s="10">
        <v>1.202598315606937E-4</v>
      </c>
      <c r="H1723" s="10">
        <v>1.4849667111041729E-4</v>
      </c>
      <c r="I1723" s="10">
        <v>2.266284319208538E-4</v>
      </c>
      <c r="J1723" s="10">
        <v>1.4371835181604679E-4</v>
      </c>
      <c r="K1723">
        <v>1.3299552914086441E-4</v>
      </c>
      <c r="L1723">
        <v>1.611180603409522E-4</v>
      </c>
      <c r="M1723">
        <v>2.1456697737011449E-4</v>
      </c>
      <c r="N1723">
        <v>3.3761139994126839E-4</v>
      </c>
      <c r="O1723">
        <v>1.4272784076278951E-4</v>
      </c>
      <c r="P1723">
        <v>9.9126480157971122E-5</v>
      </c>
      <c r="Q1723">
        <v>1.076821256448414E-4</v>
      </c>
      <c r="R1723">
        <v>1.3100943316104419E-4</v>
      </c>
      <c r="S1723">
        <v>1.000999521545488E-4</v>
      </c>
      <c r="T1723">
        <v>2.2229511429904851E-4</v>
      </c>
    </row>
    <row r="1724" spans="1:20">
      <c r="A1724" s="10">
        <v>1718</v>
      </c>
      <c r="B1724" s="10">
        <v>7.1418414927195019E-5</v>
      </c>
      <c r="C1724" s="10">
        <v>7.3443785006572503E-5</v>
      </c>
      <c r="D1724" s="10">
        <v>2.1346944089043439E-4</v>
      </c>
      <c r="E1724" s="10">
        <v>1.3170094770503939E-4</v>
      </c>
      <c r="F1724" s="10">
        <v>1.560920458818824E-4</v>
      </c>
      <c r="G1724" s="10">
        <v>1.1310138078899129E-4</v>
      </c>
      <c r="H1724" s="10">
        <v>1.8598609760182239E-4</v>
      </c>
      <c r="I1724" s="10">
        <v>1.8815365506198259E-4</v>
      </c>
      <c r="J1724" s="10">
        <v>1.4519986411566801E-4</v>
      </c>
      <c r="K1724">
        <v>1.8988584860447479E-4</v>
      </c>
      <c r="L1724">
        <v>2.4274132626030831E-4</v>
      </c>
      <c r="M1724">
        <v>2.6676134063183141E-4</v>
      </c>
      <c r="N1724">
        <v>2.8937147280753582E-4</v>
      </c>
      <c r="O1724">
        <v>1.198882823393298E-4</v>
      </c>
      <c r="P1724">
        <v>1.1733239071056529E-4</v>
      </c>
      <c r="Q1724">
        <v>1.2668575696361459E-4</v>
      </c>
      <c r="R1724">
        <v>1.016143378147587E-4</v>
      </c>
      <c r="S1724">
        <v>1.099019433600945E-4</v>
      </c>
      <c r="T1724">
        <v>3.1685801508878552E-4</v>
      </c>
    </row>
    <row r="1725" spans="1:20">
      <c r="A1725" s="10">
        <v>1719</v>
      </c>
      <c r="B1725" s="10">
        <v>1.208167991261234E-4</v>
      </c>
      <c r="C1725" s="10">
        <v>9.7705841099904949E-5</v>
      </c>
      <c r="D1725" s="10">
        <v>2.4079578151504449E-4</v>
      </c>
      <c r="E1725" s="10">
        <v>1.2319016317434219E-4</v>
      </c>
      <c r="F1725" s="10">
        <v>1.166391240095331E-4</v>
      </c>
      <c r="G1725" s="10">
        <v>9.8336921662398909E-5</v>
      </c>
      <c r="H1725" s="10">
        <v>1.765421565240209E-4</v>
      </c>
      <c r="I1725" s="10">
        <v>2.3093216588940469E-4</v>
      </c>
      <c r="J1725" s="10">
        <v>1.4122082545624671E-4</v>
      </c>
      <c r="K1725">
        <v>1.156464475405698E-4</v>
      </c>
      <c r="L1725">
        <v>2.9023938389913961E-4</v>
      </c>
      <c r="M1725">
        <v>2.4649455324022402E-4</v>
      </c>
      <c r="N1725">
        <v>1.6250176764000441E-4</v>
      </c>
      <c r="O1725">
        <v>1.0118597631668769E-4</v>
      </c>
      <c r="P1725">
        <v>2.4045353063821811E-4</v>
      </c>
      <c r="Q1725">
        <v>1.6963284268991149E-4</v>
      </c>
      <c r="R1725">
        <v>9.1128655100114901E-5</v>
      </c>
      <c r="S1725">
        <v>1.3357940271019339E-4</v>
      </c>
      <c r="T1725">
        <v>4.2125204103033798E-4</v>
      </c>
    </row>
    <row r="1726" spans="1:20">
      <c r="A1726" s="10">
        <v>1720</v>
      </c>
      <c r="B1726" s="10">
        <v>1.2756604336477259E-4</v>
      </c>
      <c r="C1726" s="10">
        <v>1.2650181719813699E-4</v>
      </c>
      <c r="D1726" s="10">
        <v>2.4038617609511021E-4</v>
      </c>
      <c r="E1726" s="10">
        <v>1.2505063286870761E-4</v>
      </c>
      <c r="F1726" s="10">
        <v>8.6041303437644001E-5</v>
      </c>
      <c r="G1726" s="10">
        <v>8.9378454908357833E-5</v>
      </c>
      <c r="H1726" s="10">
        <v>1.502741750677548E-4</v>
      </c>
      <c r="I1726" s="10">
        <v>1.6109859578713391E-4</v>
      </c>
      <c r="J1726" s="10">
        <v>1.4689336423600241E-4</v>
      </c>
      <c r="K1726">
        <v>6.7601061544066263E-5</v>
      </c>
      <c r="L1726">
        <v>2.675207041765795E-4</v>
      </c>
      <c r="M1726">
        <v>1.787967043065112E-4</v>
      </c>
      <c r="N1726">
        <v>7.6328488313958691E-5</v>
      </c>
      <c r="O1726">
        <v>1.930255481399747E-4</v>
      </c>
      <c r="P1726">
        <v>1.8902074597432921E-4</v>
      </c>
      <c r="Q1726">
        <v>1.4291009744272489E-4</v>
      </c>
      <c r="R1726">
        <v>1.034187430369007E-4</v>
      </c>
      <c r="S1726">
        <v>1.5810446047247461E-4</v>
      </c>
      <c r="T1726">
        <v>5.1703544060874632E-4</v>
      </c>
    </row>
    <row r="1727" spans="1:20">
      <c r="A1727" s="10">
        <v>1721</v>
      </c>
      <c r="B1727" s="10">
        <v>3.1240489210253557E-5</v>
      </c>
      <c r="C1727" s="10">
        <v>8.5317958448017102E-5</v>
      </c>
      <c r="D1727" s="10">
        <v>1.3958226299304601E-4</v>
      </c>
      <c r="E1727" s="10">
        <v>5.18403648581592E-5</v>
      </c>
      <c r="F1727" s="10">
        <v>4.9233474048932962E-5</v>
      </c>
      <c r="G1727" s="10">
        <v>5.0532940125328711E-5</v>
      </c>
      <c r="H1727" s="10">
        <v>8.4493058019041617E-5</v>
      </c>
      <c r="I1727" s="10">
        <v>8.415355185672795E-5</v>
      </c>
      <c r="J1727" s="10">
        <v>9.7667521313353365E-5</v>
      </c>
      <c r="K1727">
        <v>3.5447917972887369E-5</v>
      </c>
      <c r="L1727">
        <v>1.086272105165719E-4</v>
      </c>
      <c r="M1727">
        <v>1.0898536415496E-4</v>
      </c>
      <c r="N1727">
        <v>2.3113658759125171E-5</v>
      </c>
      <c r="O1727">
        <v>1.3181408074635869E-4</v>
      </c>
      <c r="P1727">
        <v>4.6273204966619919E-5</v>
      </c>
      <c r="Q1727">
        <v>6.8375820134387833E-5</v>
      </c>
      <c r="R1727">
        <v>3.0562358670495793E-5</v>
      </c>
      <c r="S1727">
        <v>1.5396852007249981E-4</v>
      </c>
      <c r="T1727">
        <v>5.6723076760893405E-4</v>
      </c>
    </row>
    <row r="1728" spans="1:20">
      <c r="A1728" s="10">
        <v>1722</v>
      </c>
      <c r="B1728" s="10">
        <v>2.1757370757699151E-5</v>
      </c>
      <c r="C1728" s="10">
        <v>1.875839016765814E-5</v>
      </c>
      <c r="D1728" s="10">
        <v>3.0180760866949509E-5</v>
      </c>
      <c r="E1728" s="10">
        <v>2.0463015899076239E-5</v>
      </c>
      <c r="F1728" s="10">
        <v>6.1563013552252046E-7</v>
      </c>
      <c r="G1728" s="10">
        <v>5.2219796158809137E-5</v>
      </c>
      <c r="H1728" s="10">
        <v>2.6816399548745989E-5</v>
      </c>
      <c r="I1728" s="10">
        <v>4.3333175667802028E-5</v>
      </c>
      <c r="J1728" s="10">
        <v>5.2745273398741177E-5</v>
      </c>
      <c r="K1728">
        <v>9.3813241014205997E-6</v>
      </c>
      <c r="L1728">
        <v>2.2282779730577269E-5</v>
      </c>
      <c r="M1728">
        <v>4.0968480613803487E-5</v>
      </c>
      <c r="N1728">
        <v>1.2151500641833329E-5</v>
      </c>
      <c r="O1728">
        <v>3.4655182028737088E-5</v>
      </c>
      <c r="P1728">
        <v>7.3995717927069003E-6</v>
      </c>
      <c r="Q1728">
        <v>3.7838041046898179E-6</v>
      </c>
      <c r="R1728">
        <v>3.3651065205348862E-6</v>
      </c>
      <c r="S1728">
        <v>1.458061365018615E-4</v>
      </c>
      <c r="T1728">
        <v>6.161206059378451E-4</v>
      </c>
    </row>
    <row r="1729" spans="1:20">
      <c r="A1729" s="10">
        <v>1723</v>
      </c>
      <c r="B1729" s="10">
        <v>1.755091067458643E-5</v>
      </c>
      <c r="C1729" s="10">
        <v>6.2426955675235079E-6</v>
      </c>
      <c r="D1729" s="10">
        <v>9.157067379589974E-6</v>
      </c>
      <c r="E1729" s="10">
        <v>8.2102561426099818E-6</v>
      </c>
      <c r="F1729" s="10">
        <v>0</v>
      </c>
      <c r="G1729" s="10">
        <v>3.7028073261331943E-5</v>
      </c>
      <c r="H1729" s="10">
        <v>8.9215682815784344E-6</v>
      </c>
      <c r="I1729" s="10">
        <v>3.4816443727417867E-5</v>
      </c>
      <c r="J1729" s="10">
        <v>4.1000113866120201E-5</v>
      </c>
      <c r="K1729">
        <v>2.6142975307880119E-6</v>
      </c>
      <c r="L1729">
        <v>5.1597209369908782E-6</v>
      </c>
      <c r="M1729">
        <v>2.1854098517388991E-5</v>
      </c>
      <c r="N1729">
        <v>1.5739295340443941E-5</v>
      </c>
      <c r="O1729">
        <v>7.7648020736273219E-6</v>
      </c>
      <c r="P1729">
        <v>7.0768545399044714E-6</v>
      </c>
      <c r="Q1729">
        <v>0</v>
      </c>
      <c r="R1729">
        <v>5.3782934896386631E-6</v>
      </c>
      <c r="S1729">
        <v>1.403856624977867E-4</v>
      </c>
      <c r="T1729">
        <v>6.3285537870383206E-4</v>
      </c>
    </row>
    <row r="1730" spans="1:20">
      <c r="A1730" s="10">
        <v>1724</v>
      </c>
      <c r="B1730" s="10">
        <v>5.8841372070208566E-6</v>
      </c>
      <c r="C1730" s="10">
        <v>6.8087821647253846E-6</v>
      </c>
      <c r="D1730" s="10">
        <v>4.4686144527624552E-6</v>
      </c>
      <c r="E1730" s="10">
        <v>5.6751905020192716E-6</v>
      </c>
      <c r="F1730" s="10">
        <v>0</v>
      </c>
      <c r="G1730" s="10">
        <v>1.356536857906566E-5</v>
      </c>
      <c r="H1730" s="10">
        <v>9.7431681938139837E-6</v>
      </c>
      <c r="I1730" s="10">
        <v>2.0402796492348718E-5</v>
      </c>
      <c r="J1730" s="10">
        <v>1.289457941663329E-5</v>
      </c>
      <c r="K1730">
        <v>1.3801504922315429E-6</v>
      </c>
      <c r="L1730">
        <v>3.4124832965103062E-7</v>
      </c>
      <c r="M1730">
        <v>1.1532186737271759E-5</v>
      </c>
      <c r="N1730">
        <v>1.0869364249132461E-5</v>
      </c>
      <c r="O1730">
        <v>3.6693669281959021E-6</v>
      </c>
      <c r="P1730">
        <v>2.589711943027782E-6</v>
      </c>
      <c r="Q1730">
        <v>0</v>
      </c>
      <c r="R1730">
        <v>3.005255054226902E-7</v>
      </c>
      <c r="S1730">
        <v>1.5232445932887559E-4</v>
      </c>
      <c r="T1730">
        <v>6.5659127582474758E-4</v>
      </c>
    </row>
    <row r="1731" spans="1:20">
      <c r="A1731" s="10">
        <v>1725</v>
      </c>
      <c r="B1731" s="10">
        <v>2.4974672591529319E-6</v>
      </c>
      <c r="C1731" s="10">
        <v>3.2456285615031241E-6</v>
      </c>
      <c r="D1731" s="10">
        <v>2.2980258845964659E-6</v>
      </c>
      <c r="E1731" s="10">
        <v>1.214534932338755E-7</v>
      </c>
      <c r="F1731" s="10">
        <v>0</v>
      </c>
      <c r="G1731" s="10">
        <v>3.2238175811861991E-6</v>
      </c>
      <c r="H1731" s="10">
        <v>5.8219196576692633E-6</v>
      </c>
      <c r="I1731" s="10">
        <v>7.7700688989070181E-6</v>
      </c>
      <c r="J1731" s="10">
        <v>1.249516668774691E-6</v>
      </c>
      <c r="K1731">
        <v>6.7594191516237607E-7</v>
      </c>
      <c r="L1731">
        <v>0</v>
      </c>
      <c r="M1731">
        <v>3.050777855052903E-6</v>
      </c>
      <c r="N1731">
        <v>4.5180440557855773E-6</v>
      </c>
      <c r="O1731">
        <v>1.233635356351419E-6</v>
      </c>
      <c r="P1731">
        <v>0</v>
      </c>
      <c r="Q1731">
        <v>0</v>
      </c>
      <c r="R1731">
        <v>0</v>
      </c>
      <c r="S1731">
        <v>1.5487785496203719E-4</v>
      </c>
      <c r="T1731">
        <v>5.7469509442310655E-4</v>
      </c>
    </row>
    <row r="1732" spans="1:20">
      <c r="A1732" s="10">
        <v>1726</v>
      </c>
      <c r="B1732" s="10">
        <v>1.116386780364882E-7</v>
      </c>
      <c r="C1732" s="10">
        <v>1.2009264528147159E-7</v>
      </c>
      <c r="D1732" s="10">
        <v>1.346357308590867E-6</v>
      </c>
      <c r="E1732" s="10">
        <v>0</v>
      </c>
      <c r="F1732" s="10">
        <v>0</v>
      </c>
      <c r="G1732" s="10">
        <v>3.5752468289761572E-7</v>
      </c>
      <c r="H1732" s="10">
        <v>7.0996768885480424E-7</v>
      </c>
      <c r="I1732" s="10">
        <v>2.0034260773646352E-6</v>
      </c>
      <c r="J1732" s="10">
        <v>5.2667635177605651E-7</v>
      </c>
      <c r="K1732">
        <v>0</v>
      </c>
      <c r="L1732">
        <v>0</v>
      </c>
      <c r="M1732">
        <v>3.9405565460408509E-7</v>
      </c>
      <c r="N1732">
        <v>3.9413459574011631E-7</v>
      </c>
      <c r="O1732">
        <v>7.1406922684637945E-8</v>
      </c>
      <c r="P1732">
        <v>0</v>
      </c>
      <c r="Q1732">
        <v>0</v>
      </c>
      <c r="R1732">
        <v>0</v>
      </c>
      <c r="S1732">
        <v>1.18242916669189E-4</v>
      </c>
      <c r="T1732">
        <v>6.3866673154850469E-4</v>
      </c>
    </row>
    <row r="1733" spans="1:20">
      <c r="A1733" s="10">
        <v>1727</v>
      </c>
      <c r="B1733" s="10">
        <v>0</v>
      </c>
      <c r="C1733" s="10">
        <v>0</v>
      </c>
      <c r="D1733" s="10">
        <v>3.2304892106431508E-7</v>
      </c>
      <c r="E1733" s="10">
        <v>0</v>
      </c>
      <c r="F1733" s="10">
        <v>0</v>
      </c>
      <c r="G1733" s="10">
        <v>0</v>
      </c>
      <c r="H1733" s="10">
        <v>0</v>
      </c>
      <c r="I1733" s="10">
        <v>4.0157619459820832E-7</v>
      </c>
      <c r="J1733" s="10">
        <v>7.8706891048412915E-8</v>
      </c>
      <c r="K1733">
        <v>0</v>
      </c>
      <c r="L1733">
        <v>0</v>
      </c>
      <c r="M1733">
        <v>1.4876796578399549E-7</v>
      </c>
      <c r="N1733">
        <v>6.4421545728236946E-10</v>
      </c>
      <c r="O1733">
        <v>0</v>
      </c>
      <c r="P1733">
        <v>0</v>
      </c>
      <c r="Q1733">
        <v>0</v>
      </c>
      <c r="R1733">
        <v>0</v>
      </c>
      <c r="S1733">
        <v>9.5910362635813544E-5</v>
      </c>
      <c r="T1733">
        <v>6.0068980203427478E-4</v>
      </c>
    </row>
    <row r="1734" spans="1:20">
      <c r="A1734" s="10">
        <v>1728</v>
      </c>
      <c r="B1734" s="10">
        <v>0</v>
      </c>
      <c r="C1734" s="10">
        <v>0</v>
      </c>
      <c r="D1734" s="10">
        <v>1.367732934759412E-9</v>
      </c>
      <c r="E1734" s="10">
        <v>0</v>
      </c>
      <c r="F1734" s="10">
        <v>0</v>
      </c>
      <c r="G1734" s="10">
        <v>0</v>
      </c>
      <c r="H1734" s="10">
        <v>1.7085714344522009E-8</v>
      </c>
      <c r="I1734" s="10">
        <v>2.1494438041803371E-7</v>
      </c>
      <c r="J1734" s="10">
        <v>2.3564937439644592E-10</v>
      </c>
      <c r="K1734">
        <v>0</v>
      </c>
      <c r="L1734">
        <v>0</v>
      </c>
      <c r="M1734">
        <v>8.0934080299857645E-8</v>
      </c>
      <c r="N1734">
        <v>6.8000520490916777E-10</v>
      </c>
      <c r="O1734">
        <v>0</v>
      </c>
      <c r="P1734">
        <v>0</v>
      </c>
      <c r="Q1734">
        <v>0</v>
      </c>
      <c r="R1734">
        <v>0</v>
      </c>
      <c r="S1734">
        <v>1.0020317714565411E-4</v>
      </c>
      <c r="T1734">
        <v>4.6665956031599322E-4</v>
      </c>
    </row>
    <row r="1735" spans="1:20">
      <c r="A1735" s="10">
        <v>1729</v>
      </c>
      <c r="B1735" s="10">
        <v>0</v>
      </c>
      <c r="C1735" s="10">
        <v>0</v>
      </c>
      <c r="D1735" s="10">
        <v>2.3995314644901959E-11</v>
      </c>
      <c r="E1735" s="10">
        <v>0</v>
      </c>
      <c r="F1735" s="10">
        <v>0</v>
      </c>
      <c r="G1735" s="10">
        <v>0</v>
      </c>
      <c r="H1735" s="10">
        <v>0</v>
      </c>
      <c r="I1735" s="10">
        <v>1.964545412422889E-7</v>
      </c>
      <c r="J1735" s="10">
        <v>1.589219380929631E-7</v>
      </c>
      <c r="K1735">
        <v>0</v>
      </c>
      <c r="L1735">
        <v>0</v>
      </c>
      <c r="M1735">
        <v>8.8291723963481063E-9</v>
      </c>
      <c r="N1735">
        <v>1.3868527205384339E-9</v>
      </c>
      <c r="O1735">
        <v>0</v>
      </c>
      <c r="P1735">
        <v>0</v>
      </c>
      <c r="Q1735">
        <v>0</v>
      </c>
      <c r="R1735">
        <v>0</v>
      </c>
      <c r="S1735">
        <v>1.235807537511482E-4</v>
      </c>
      <c r="T1735">
        <v>3.9614511619500358E-4</v>
      </c>
    </row>
    <row r="1736" spans="1:20">
      <c r="A1736" s="10">
        <v>1730</v>
      </c>
      <c r="B1736" s="10">
        <v>0</v>
      </c>
      <c r="C1736" s="10">
        <v>0</v>
      </c>
      <c r="D1736" s="10">
        <v>0</v>
      </c>
      <c r="E1736" s="10">
        <v>0</v>
      </c>
      <c r="F1736" s="10">
        <v>0</v>
      </c>
      <c r="G1736" s="10">
        <v>0</v>
      </c>
      <c r="H1736" s="10">
        <v>0</v>
      </c>
      <c r="I1736" s="10">
        <v>2.7734758763617261E-8</v>
      </c>
      <c r="J1736" s="10">
        <v>2.0173942942079731E-7</v>
      </c>
      <c r="K1736">
        <v>0</v>
      </c>
      <c r="L1736">
        <v>0</v>
      </c>
      <c r="M1736">
        <v>0</v>
      </c>
      <c r="N1736">
        <v>6.9790007872256687E-10</v>
      </c>
      <c r="O1736">
        <v>0</v>
      </c>
      <c r="P1736">
        <v>0</v>
      </c>
      <c r="Q1736">
        <v>0</v>
      </c>
      <c r="R1736">
        <v>0</v>
      </c>
      <c r="S1736">
        <v>1.306500957448016E-4</v>
      </c>
      <c r="T1736">
        <v>4.5350803547128643E-4</v>
      </c>
    </row>
    <row r="1737" spans="1:20">
      <c r="A1737" s="10">
        <v>1731</v>
      </c>
      <c r="B1737" s="10">
        <v>0</v>
      </c>
      <c r="C1737" s="10">
        <v>5.3170120850367074E-7</v>
      </c>
      <c r="D1737" s="10">
        <v>0</v>
      </c>
      <c r="E1737" s="10">
        <v>0</v>
      </c>
      <c r="F1737" s="10">
        <v>0</v>
      </c>
      <c r="G1737" s="10">
        <v>0</v>
      </c>
      <c r="H1737" s="10">
        <v>0</v>
      </c>
      <c r="I1737" s="10">
        <v>0</v>
      </c>
      <c r="J1737" s="10">
        <v>2.018808190454352E-7</v>
      </c>
      <c r="K1737">
        <v>0</v>
      </c>
      <c r="L1737">
        <v>0</v>
      </c>
      <c r="M1737">
        <v>0</v>
      </c>
      <c r="N1737">
        <v>4.8316159296177702E-10</v>
      </c>
      <c r="O1737">
        <v>0</v>
      </c>
      <c r="P1737">
        <v>0</v>
      </c>
      <c r="Q1737">
        <v>0</v>
      </c>
      <c r="R1737">
        <v>0</v>
      </c>
      <c r="S1737">
        <v>1.1623292524978331E-4</v>
      </c>
      <c r="T1737">
        <v>5.2548634048859568E-4</v>
      </c>
    </row>
    <row r="1738" spans="1:20">
      <c r="A1738" s="10">
        <v>1732</v>
      </c>
      <c r="B1738" s="10">
        <v>0</v>
      </c>
      <c r="C1738" s="10">
        <v>1.8701516971257609E-7</v>
      </c>
      <c r="D1738" s="10">
        <v>0</v>
      </c>
      <c r="E1738" s="10">
        <v>0</v>
      </c>
      <c r="F1738" s="10">
        <v>0</v>
      </c>
      <c r="G1738" s="10">
        <v>0</v>
      </c>
      <c r="H1738" s="10">
        <v>0</v>
      </c>
      <c r="I1738" s="10">
        <v>0</v>
      </c>
      <c r="J1738" s="10">
        <v>7.0058559008063351E-8</v>
      </c>
      <c r="K1738">
        <v>0</v>
      </c>
      <c r="L1738">
        <v>1.154816682406195E-9</v>
      </c>
      <c r="M1738">
        <v>0</v>
      </c>
      <c r="N1738">
        <v>7.2474238944266557E-10</v>
      </c>
      <c r="O1738">
        <v>0</v>
      </c>
      <c r="P1738">
        <v>0</v>
      </c>
      <c r="Q1738">
        <v>0</v>
      </c>
      <c r="R1738">
        <v>0</v>
      </c>
      <c r="S1738">
        <v>9.8234133011390186E-5</v>
      </c>
      <c r="T1738">
        <v>4.4308229867272682E-4</v>
      </c>
    </row>
    <row r="1739" spans="1:20">
      <c r="A1739" s="10">
        <v>1733</v>
      </c>
      <c r="B1739" s="10">
        <v>0</v>
      </c>
      <c r="C1739" s="10">
        <v>0</v>
      </c>
      <c r="D1739" s="10">
        <v>0</v>
      </c>
      <c r="E1739" s="10">
        <v>0</v>
      </c>
      <c r="F1739" s="10">
        <v>0</v>
      </c>
      <c r="G1739" s="10">
        <v>0</v>
      </c>
      <c r="H1739" s="10">
        <v>0</v>
      </c>
      <c r="I1739" s="10">
        <v>0</v>
      </c>
      <c r="J1739" s="10">
        <v>0</v>
      </c>
      <c r="K1739">
        <v>0</v>
      </c>
      <c r="L1739">
        <v>0</v>
      </c>
      <c r="M1739">
        <v>0</v>
      </c>
      <c r="N1739">
        <v>5.1895134058857532E-10</v>
      </c>
      <c r="O1739">
        <v>0</v>
      </c>
      <c r="P1739">
        <v>0</v>
      </c>
      <c r="Q1739">
        <v>0</v>
      </c>
      <c r="R1739">
        <v>0</v>
      </c>
      <c r="S1739">
        <v>9.6910994439292487E-5</v>
      </c>
      <c r="T1739">
        <v>3.3233843260980079E-4</v>
      </c>
    </row>
    <row r="1740" spans="1:20">
      <c r="A1740" s="10">
        <v>1734</v>
      </c>
      <c r="B1740" s="10">
        <v>1.01275938287852E-6</v>
      </c>
      <c r="C1740" s="10">
        <v>4.9293607344217159E-7</v>
      </c>
      <c r="D1740" s="10">
        <v>8.0393302303413403E-8</v>
      </c>
      <c r="E1740" s="10">
        <v>1.891730167339757E-7</v>
      </c>
      <c r="F1740" s="10">
        <v>2.2519248939203869E-7</v>
      </c>
      <c r="G1740" s="10">
        <v>5.2317525765104133E-7</v>
      </c>
      <c r="H1740" s="10">
        <v>2.0329499721540531E-7</v>
      </c>
      <c r="I1740" s="10">
        <v>5.6709925722563591E-7</v>
      </c>
      <c r="J1740" s="10">
        <v>5.4210667281153583E-7</v>
      </c>
      <c r="K1740">
        <v>1.6522478377169059E-7</v>
      </c>
      <c r="L1740">
        <v>6.8827074271409211E-8</v>
      </c>
      <c r="M1740">
        <v>2.046995167317963E-7</v>
      </c>
      <c r="N1740">
        <v>7.7279459935009569E-7</v>
      </c>
      <c r="O1740">
        <v>2.6326407568338708E-7</v>
      </c>
      <c r="P1740">
        <v>8.6218016577709388E-8</v>
      </c>
      <c r="Q1740">
        <v>2.3863253126364211E-7</v>
      </c>
      <c r="R1740">
        <v>1.511504160097695E-6</v>
      </c>
      <c r="S1740">
        <v>1.172891542609212E-4</v>
      </c>
      <c r="T1740">
        <v>3.5193991498453221E-4</v>
      </c>
    </row>
    <row r="1741" spans="1:20">
      <c r="A1741" s="10">
        <v>1735</v>
      </c>
      <c r="B1741" s="10">
        <v>5.6637967023285632E-5</v>
      </c>
      <c r="C1741" s="10">
        <v>3.416307715255256E-5</v>
      </c>
      <c r="D1741" s="10">
        <v>3.9111420455207508E-5</v>
      </c>
      <c r="E1741" s="10">
        <v>1.7882543213856041E-5</v>
      </c>
      <c r="F1741" s="10">
        <v>4.2562271905246301E-5</v>
      </c>
      <c r="G1741" s="10">
        <v>3.2550510755097089E-5</v>
      </c>
      <c r="H1741" s="10">
        <v>3.3237844421022323E-5</v>
      </c>
      <c r="I1741" s="10">
        <v>3.9310500255390648E-5</v>
      </c>
      <c r="J1741" s="10">
        <v>3.9280927963976572E-5</v>
      </c>
      <c r="K1741">
        <v>4.179238252771945E-5</v>
      </c>
      <c r="L1741">
        <v>3.2700958430904752E-5</v>
      </c>
      <c r="M1741">
        <v>4.7164927495329601E-5</v>
      </c>
      <c r="N1741">
        <v>6.4665600491022539E-5</v>
      </c>
      <c r="O1741">
        <v>3.9783785515994253E-5</v>
      </c>
      <c r="P1741">
        <v>3.8925055900563418E-5</v>
      </c>
      <c r="Q1741">
        <v>3.5370502858676271E-5</v>
      </c>
      <c r="R1741">
        <v>5.867343096842717E-5</v>
      </c>
      <c r="S1741">
        <v>1.194657983211425E-4</v>
      </c>
      <c r="T1741">
        <v>2.6349327869200069E-4</v>
      </c>
    </row>
    <row r="1742" spans="1:20">
      <c r="A1742" s="10">
        <v>1736</v>
      </c>
      <c r="B1742" s="10">
        <v>1.9456294230581561E-4</v>
      </c>
      <c r="C1742" s="10">
        <v>1.389465730464254E-4</v>
      </c>
      <c r="D1742" s="10">
        <v>1.6330007002443101E-4</v>
      </c>
      <c r="E1742" s="10">
        <v>7.4903842663217048E-5</v>
      </c>
      <c r="F1742" s="10">
        <v>1.728893330619275E-4</v>
      </c>
      <c r="G1742" s="10">
        <v>1.2714373302643011E-4</v>
      </c>
      <c r="H1742" s="10">
        <v>1.696752141519533E-4</v>
      </c>
      <c r="I1742" s="10">
        <v>1.559628725028658E-4</v>
      </c>
      <c r="J1742" s="10">
        <v>1.6283988465207199E-4</v>
      </c>
      <c r="K1742">
        <v>1.9381173153759079E-4</v>
      </c>
      <c r="L1742">
        <v>1.5440004420793089E-4</v>
      </c>
      <c r="M1742">
        <v>1.8862738121287929E-4</v>
      </c>
      <c r="N1742">
        <v>2.8755165361508218E-4</v>
      </c>
      <c r="O1742">
        <v>1.5781100069201949E-4</v>
      </c>
      <c r="P1742">
        <v>1.993056537553448E-4</v>
      </c>
      <c r="Q1742">
        <v>1.3983536915403009E-4</v>
      </c>
      <c r="R1742">
        <v>2.0511483491970859E-4</v>
      </c>
      <c r="S1742">
        <v>1.0690023069783599E-4</v>
      </c>
      <c r="T1742">
        <v>1.7388373351081351E-4</v>
      </c>
    </row>
    <row r="1743" spans="1:20">
      <c r="A1743" s="10">
        <v>1737</v>
      </c>
      <c r="B1743" s="10">
        <v>3.3960448769437899E-4</v>
      </c>
      <c r="C1743" s="10">
        <v>3.102461178709184E-4</v>
      </c>
      <c r="D1743" s="10">
        <v>3.0294655527735839E-4</v>
      </c>
      <c r="E1743" s="10">
        <v>2.079677147863626E-4</v>
      </c>
      <c r="F1743" s="10">
        <v>3.6779259693372042E-4</v>
      </c>
      <c r="G1743" s="10">
        <v>2.7190332843635042E-4</v>
      </c>
      <c r="H1743" s="10">
        <v>3.3335033798360318E-4</v>
      </c>
      <c r="I1743" s="10">
        <v>3.1281728460426302E-4</v>
      </c>
      <c r="J1743" s="10">
        <v>3.40484660404519E-4</v>
      </c>
      <c r="K1743">
        <v>3.7444815074307269E-4</v>
      </c>
      <c r="L1743">
        <v>2.9090497692925291E-4</v>
      </c>
      <c r="M1743">
        <v>3.4947989985945689E-4</v>
      </c>
      <c r="N1743">
        <v>5.2678335645759734E-4</v>
      </c>
      <c r="O1743">
        <v>2.8351390567342107E-4</v>
      </c>
      <c r="P1743">
        <v>3.701724555801353E-4</v>
      </c>
      <c r="Q1743">
        <v>3.0752447206184338E-4</v>
      </c>
      <c r="R1743">
        <v>3.7027652913248322E-4</v>
      </c>
      <c r="S1743">
        <v>1.2766026772778141E-4</v>
      </c>
      <c r="T1743">
        <v>6.5784139460252204E-5</v>
      </c>
    </row>
    <row r="1744" spans="1:20">
      <c r="A1744" s="10">
        <v>1738</v>
      </c>
      <c r="B1744" s="10">
        <v>4.4124034017879792E-4</v>
      </c>
      <c r="C1744" s="10">
        <v>4.1480896433288169E-4</v>
      </c>
      <c r="D1744" s="10">
        <v>4.0139602111173588E-4</v>
      </c>
      <c r="E1744" s="10">
        <v>3.4663416984497583E-4</v>
      </c>
      <c r="F1744" s="10">
        <v>5.089516842532039E-4</v>
      </c>
      <c r="G1744" s="10">
        <v>4.0392184236775011E-4</v>
      </c>
      <c r="H1744" s="10">
        <v>4.4100512374787101E-4</v>
      </c>
      <c r="I1744" s="10">
        <v>4.3222155884153039E-4</v>
      </c>
      <c r="J1744" s="10">
        <v>4.4233984430318729E-4</v>
      </c>
      <c r="K1744">
        <v>5.0301281918078272E-4</v>
      </c>
      <c r="L1744">
        <v>3.9668572311098729E-4</v>
      </c>
      <c r="M1744">
        <v>4.5135064242372939E-4</v>
      </c>
      <c r="N1744">
        <v>6.9211654498044532E-4</v>
      </c>
      <c r="O1744">
        <v>3.7285557711097192E-4</v>
      </c>
      <c r="P1744">
        <v>4.9359080527591726E-4</v>
      </c>
      <c r="Q1744">
        <v>4.3209008273845508E-4</v>
      </c>
      <c r="R1744">
        <v>4.8459352353274533E-4</v>
      </c>
      <c r="S1744">
        <v>1.308595284980094E-4</v>
      </c>
      <c r="T1744">
        <v>5.7971054507936397E-5</v>
      </c>
    </row>
    <row r="1745" spans="1:20">
      <c r="A1745" s="10">
        <v>1739</v>
      </c>
      <c r="B1745" s="10">
        <v>5.0502883252730049E-4</v>
      </c>
      <c r="C1745" s="10">
        <v>4.8438111268087991E-4</v>
      </c>
      <c r="D1745" s="10">
        <v>4.8028019808884467E-4</v>
      </c>
      <c r="E1745" s="10">
        <v>4.1123979139695929E-4</v>
      </c>
      <c r="F1745" s="10">
        <v>5.9760688081920185E-4</v>
      </c>
      <c r="G1745" s="10">
        <v>5.0360919124888904E-4</v>
      </c>
      <c r="H1745" s="10">
        <v>5.0717752032406339E-4</v>
      </c>
      <c r="I1745" s="10">
        <v>4.9681641436628691E-4</v>
      </c>
      <c r="J1745" s="10">
        <v>5.1583633209471413E-4</v>
      </c>
      <c r="K1745">
        <v>5.8880073702464889E-4</v>
      </c>
      <c r="L1745">
        <v>4.6959420824219063E-4</v>
      </c>
      <c r="M1745">
        <v>5.3312842731158923E-4</v>
      </c>
      <c r="N1745">
        <v>8.0047218685832318E-4</v>
      </c>
      <c r="O1745">
        <v>4.4704492743213219E-4</v>
      </c>
      <c r="P1745">
        <v>5.7942752346817309E-4</v>
      </c>
      <c r="Q1745">
        <v>5.1420179887892703E-4</v>
      </c>
      <c r="R1745">
        <v>5.4393125500033497E-4</v>
      </c>
      <c r="S1745">
        <v>1.311459727367229E-4</v>
      </c>
      <c r="T1745">
        <v>5.5024956597813488E-5</v>
      </c>
    </row>
    <row r="1746" spans="1:20">
      <c r="A1746" s="10">
        <v>1740</v>
      </c>
      <c r="B1746" s="10">
        <v>5.4502007562648436E-4</v>
      </c>
      <c r="C1746" s="10">
        <v>5.3350798965066601E-4</v>
      </c>
      <c r="D1746" s="10">
        <v>5.4398553650492336E-4</v>
      </c>
      <c r="E1746" s="10">
        <v>4.6253781350195152E-4</v>
      </c>
      <c r="F1746" s="10">
        <v>6.4223538574129189E-4</v>
      </c>
      <c r="G1746" s="10">
        <v>5.5326704108996506E-4</v>
      </c>
      <c r="H1746" s="10">
        <v>5.437705406451356E-4</v>
      </c>
      <c r="I1746" s="10">
        <v>5.5194910480448674E-4</v>
      </c>
      <c r="J1746" s="10">
        <v>5.536700700904504E-4</v>
      </c>
      <c r="K1746">
        <v>6.3026867972294331E-4</v>
      </c>
      <c r="L1746">
        <v>5.2432390116875186E-4</v>
      </c>
      <c r="M1746">
        <v>5.769069427824982E-4</v>
      </c>
      <c r="N1746">
        <v>8.3961954742187031E-4</v>
      </c>
      <c r="O1746">
        <v>5.3165199827821547E-4</v>
      </c>
      <c r="P1746">
        <v>6.1596751628586717E-4</v>
      </c>
      <c r="Q1746">
        <v>5.7020885396650385E-4</v>
      </c>
      <c r="R1746">
        <v>5.877216890149815E-4</v>
      </c>
      <c r="S1746">
        <v>1.168106176322474E-4</v>
      </c>
      <c r="T1746">
        <v>3.0577522963878042E-5</v>
      </c>
    </row>
    <row r="1747" spans="1:20">
      <c r="A1747" s="10">
        <v>1741</v>
      </c>
      <c r="B1747" s="10">
        <v>5.3787686306738683E-4</v>
      </c>
      <c r="C1747" s="10">
        <v>5.7833644995725314E-4</v>
      </c>
      <c r="D1747" s="10">
        <v>5.6651929173574139E-4</v>
      </c>
      <c r="E1747" s="10">
        <v>4.6622687134870828E-4</v>
      </c>
      <c r="F1747" s="10">
        <v>6.2093285594504513E-4</v>
      </c>
      <c r="G1747" s="10">
        <v>5.6963587706822781E-4</v>
      </c>
      <c r="H1747" s="10">
        <v>5.6245807404743588E-4</v>
      </c>
      <c r="I1747" s="10">
        <v>5.6017193352857902E-4</v>
      </c>
      <c r="J1747" s="10">
        <v>5.8050964307957038E-4</v>
      </c>
      <c r="K1747">
        <v>6.360190527836127E-4</v>
      </c>
      <c r="L1747">
        <v>5.1787497175793972E-4</v>
      </c>
      <c r="M1747">
        <v>6.0013185376086664E-4</v>
      </c>
      <c r="N1747">
        <v>8.1898539119403359E-4</v>
      </c>
      <c r="O1747">
        <v>6.17171591697542E-4</v>
      </c>
      <c r="P1747">
        <v>6.0779900483086033E-4</v>
      </c>
      <c r="Q1747">
        <v>5.5644699370348554E-4</v>
      </c>
      <c r="R1747">
        <v>5.7114791608918773E-4</v>
      </c>
      <c r="S1747">
        <v>1.2296972068413231E-4</v>
      </c>
      <c r="T1747">
        <v>3.0984204817197267E-5</v>
      </c>
    </row>
    <row r="1748" spans="1:20">
      <c r="A1748" s="10">
        <v>1742</v>
      </c>
      <c r="B1748" s="10">
        <v>4.85793989006648E-4</v>
      </c>
      <c r="C1748" s="10">
        <v>5.5047735854283199E-4</v>
      </c>
      <c r="D1748" s="10">
        <v>5.1328879238950718E-4</v>
      </c>
      <c r="E1748" s="10">
        <v>4.3980966695150801E-4</v>
      </c>
      <c r="F1748" s="10">
        <v>5.1920735804026155E-4</v>
      </c>
      <c r="G1748" s="10">
        <v>5.3433790267704343E-4</v>
      </c>
      <c r="H1748" s="10">
        <v>5.1886112768135065E-4</v>
      </c>
      <c r="I1748" s="10">
        <v>5.262749793917402E-4</v>
      </c>
      <c r="J1748" s="10">
        <v>5.3142456059772965E-4</v>
      </c>
      <c r="K1748">
        <v>5.9146714353216937E-4</v>
      </c>
      <c r="L1748">
        <v>4.7324018103667501E-4</v>
      </c>
      <c r="M1748">
        <v>5.6937724151907452E-4</v>
      </c>
      <c r="N1748">
        <v>7.5533373438501131E-4</v>
      </c>
      <c r="O1748">
        <v>5.7461686480671128E-4</v>
      </c>
      <c r="P1748">
        <v>5.4626457664084659E-4</v>
      </c>
      <c r="Q1748">
        <v>5.0836681847643323E-4</v>
      </c>
      <c r="R1748">
        <v>5.0620598221383221E-4</v>
      </c>
      <c r="S1748">
        <v>1.4995398459940429E-4</v>
      </c>
      <c r="T1748">
        <v>4.3740278110482402E-5</v>
      </c>
    </row>
    <row r="1749" spans="1:20">
      <c r="A1749" s="10">
        <v>1743</v>
      </c>
      <c r="B1749" s="10">
        <v>3.8172250324405068E-4</v>
      </c>
      <c r="C1749" s="10">
        <v>4.43137181329641E-4</v>
      </c>
      <c r="D1749" s="10">
        <v>4.1068574538857447E-4</v>
      </c>
      <c r="E1749" s="10">
        <v>3.6594637939182771E-4</v>
      </c>
      <c r="F1749" s="10">
        <v>4.5753002113614578E-4</v>
      </c>
      <c r="G1749" s="10">
        <v>4.3762064995603881E-4</v>
      </c>
      <c r="H1749" s="10">
        <v>4.0418914943996859E-4</v>
      </c>
      <c r="I1749" s="10">
        <v>4.2823619101321211E-4</v>
      </c>
      <c r="J1749" s="10">
        <v>4.3401978951507518E-4</v>
      </c>
      <c r="K1749">
        <v>4.902833089765028E-4</v>
      </c>
      <c r="L1749">
        <v>3.9534541399896973E-4</v>
      </c>
      <c r="M1749">
        <v>4.6678194691956429E-4</v>
      </c>
      <c r="N1749">
        <v>6.0026860879827714E-4</v>
      </c>
      <c r="O1749">
        <v>4.7459925489142131E-4</v>
      </c>
      <c r="P1749">
        <v>4.2871643701018498E-4</v>
      </c>
      <c r="Q1749">
        <v>4.3700010269911619E-4</v>
      </c>
      <c r="R1749">
        <v>4.0544437160749247E-4</v>
      </c>
      <c r="S1749">
        <v>1.8399576767006199E-4</v>
      </c>
      <c r="T1749">
        <v>5.0328980619700787E-5</v>
      </c>
    </row>
    <row r="1750" spans="1:20">
      <c r="A1750" s="10">
        <v>1744</v>
      </c>
      <c r="B1750" s="10">
        <v>2.3884044303488811E-4</v>
      </c>
      <c r="C1750" s="10">
        <v>3.1740348623857139E-4</v>
      </c>
      <c r="D1750" s="10">
        <v>2.9011358385938059E-4</v>
      </c>
      <c r="E1750" s="10">
        <v>2.5799076274434331E-4</v>
      </c>
      <c r="F1750" s="10">
        <v>2.9295303201899887E-4</v>
      </c>
      <c r="G1750" s="10">
        <v>2.8807445527910622E-4</v>
      </c>
      <c r="H1750" s="10">
        <v>2.5720933138006829E-4</v>
      </c>
      <c r="I1750" s="10">
        <v>2.8376102381082538E-4</v>
      </c>
      <c r="J1750" s="10">
        <v>2.784124943441256E-4</v>
      </c>
      <c r="K1750">
        <v>3.468825512109828E-4</v>
      </c>
      <c r="L1750">
        <v>3.2030255336971763E-4</v>
      </c>
      <c r="M1750">
        <v>3.24492663638937E-4</v>
      </c>
      <c r="N1750">
        <v>3.4497811106453519E-4</v>
      </c>
      <c r="O1750">
        <v>3.6137584097771259E-4</v>
      </c>
      <c r="P1750">
        <v>2.6284198908172357E-4</v>
      </c>
      <c r="Q1750">
        <v>3.2101123051762458E-4</v>
      </c>
      <c r="R1750">
        <v>2.5496863535739701E-4</v>
      </c>
      <c r="S1750">
        <v>2.0556867126965929E-4</v>
      </c>
      <c r="T1750">
        <v>5.2163449620470272E-5</v>
      </c>
    </row>
    <row r="1751" spans="1:20">
      <c r="A1751" s="10">
        <v>1745</v>
      </c>
      <c r="B1751" s="10">
        <v>9.4433680362136741E-5</v>
      </c>
      <c r="C1751" s="10">
        <v>1.7626759185854161E-4</v>
      </c>
      <c r="D1751" s="10">
        <v>1.641564718023506E-4</v>
      </c>
      <c r="E1751" s="10">
        <v>1.134132834830707E-4</v>
      </c>
      <c r="F1751" s="10">
        <v>1.154879792258077E-4</v>
      </c>
      <c r="G1751" s="10">
        <v>1.269163146814985E-4</v>
      </c>
      <c r="H1751" s="10">
        <v>1.21594061631061E-4</v>
      </c>
      <c r="I1751" s="10">
        <v>1.2597691803885419E-4</v>
      </c>
      <c r="J1751" s="10">
        <v>1.3405775254057121E-4</v>
      </c>
      <c r="K1751">
        <v>1.5598367460318069E-4</v>
      </c>
      <c r="L1751">
        <v>1.8612090972047759E-4</v>
      </c>
      <c r="M1751">
        <v>1.577861075932868E-4</v>
      </c>
      <c r="N1751">
        <v>1.324301278598066E-4</v>
      </c>
      <c r="O1751">
        <v>2.2515558496331809E-4</v>
      </c>
      <c r="P1751">
        <v>1.008529698887787E-4</v>
      </c>
      <c r="Q1751">
        <v>1.490375064492912E-4</v>
      </c>
      <c r="R1751">
        <v>9.0133665239244617E-5</v>
      </c>
      <c r="S1751">
        <v>2.1904046439073891E-4</v>
      </c>
      <c r="T1751">
        <v>1.0020193173518779E-4</v>
      </c>
    </row>
    <row r="1752" spans="1:20">
      <c r="A1752" s="10">
        <v>1746</v>
      </c>
      <c r="B1752" s="10">
        <v>2.3678112358853839E-5</v>
      </c>
      <c r="C1752" s="10">
        <v>1.0826070354433511E-4</v>
      </c>
      <c r="D1752" s="10">
        <v>8.7085428190556902E-5</v>
      </c>
      <c r="E1752" s="10">
        <v>4.7278509545394902E-5</v>
      </c>
      <c r="F1752" s="10">
        <v>7.401601336148225E-6</v>
      </c>
      <c r="G1752" s="10">
        <v>6.8334909769082714E-5</v>
      </c>
      <c r="H1752" s="10">
        <v>4.7543592191515967E-5</v>
      </c>
      <c r="I1752" s="10">
        <v>4.6782237043715698E-5</v>
      </c>
      <c r="J1752" s="10">
        <v>8.2011099416128187E-5</v>
      </c>
      <c r="K1752">
        <v>3.9433001127918668E-5</v>
      </c>
      <c r="L1752">
        <v>8.1506181942968614E-5</v>
      </c>
      <c r="M1752">
        <v>6.2111179332640143E-5</v>
      </c>
      <c r="N1752">
        <v>2.1794598531169571E-5</v>
      </c>
      <c r="O1752">
        <v>1.499631190280352E-4</v>
      </c>
      <c r="P1752">
        <v>1.077929085873285E-5</v>
      </c>
      <c r="Q1752">
        <v>5.1035768818345597E-5</v>
      </c>
      <c r="R1752">
        <v>8.2194421393997946E-6</v>
      </c>
      <c r="S1752">
        <v>2.3061105371088199E-4</v>
      </c>
      <c r="T1752">
        <v>1.7763597603549E-4</v>
      </c>
    </row>
    <row r="1753" spans="1:20">
      <c r="A1753" s="10">
        <v>1747</v>
      </c>
      <c r="B1753" s="10">
        <v>1.9363512351401669E-5</v>
      </c>
      <c r="C1753" s="10">
        <v>9.9518843676609292E-5</v>
      </c>
      <c r="D1753" s="10">
        <v>7.4486106349870999E-5</v>
      </c>
      <c r="E1753" s="10">
        <v>3.5054790515293748E-5</v>
      </c>
      <c r="F1753" s="10">
        <v>0</v>
      </c>
      <c r="G1753" s="10">
        <v>6.6833054973152822E-5</v>
      </c>
      <c r="H1753" s="10">
        <v>4.2037306102877343E-5</v>
      </c>
      <c r="I1753" s="10">
        <v>4.6714659570565733E-5</v>
      </c>
      <c r="J1753" s="10">
        <v>9.0455418010594021E-5</v>
      </c>
      <c r="K1753">
        <v>2.6887248805738909E-5</v>
      </c>
      <c r="L1753">
        <v>4.886087124094731E-5</v>
      </c>
      <c r="M1753">
        <v>5.9392457319768273E-5</v>
      </c>
      <c r="N1753">
        <v>1.6678293054054441E-5</v>
      </c>
      <c r="O1753">
        <v>1.3244000975576881E-4</v>
      </c>
      <c r="P1753">
        <v>7.3885623455033357E-6</v>
      </c>
      <c r="Q1753">
        <v>4.232767867775606E-5</v>
      </c>
      <c r="R1753">
        <v>5.8530124824637648E-6</v>
      </c>
      <c r="S1753">
        <v>2.4710871599701608E-4</v>
      </c>
      <c r="T1753">
        <v>2.0344141045075881E-4</v>
      </c>
    </row>
    <row r="1754" spans="1:20">
      <c r="A1754" s="10">
        <v>1748</v>
      </c>
      <c r="B1754" s="10">
        <v>1.5952759109534291E-5</v>
      </c>
      <c r="C1754" s="10">
        <v>6.7022601635505748E-5</v>
      </c>
      <c r="D1754" s="10">
        <v>4.149121517351941E-5</v>
      </c>
      <c r="E1754" s="10">
        <v>1.070566537745539E-5</v>
      </c>
      <c r="F1754" s="10">
        <v>0</v>
      </c>
      <c r="G1754" s="10">
        <v>5.9848078371801033E-5</v>
      </c>
      <c r="H1754" s="10">
        <v>3.9653282206169967E-5</v>
      </c>
      <c r="I1754" s="10">
        <v>3.5359223068052661E-5</v>
      </c>
      <c r="J1754" s="10">
        <v>7.722194769390058E-5</v>
      </c>
      <c r="K1754">
        <v>1.3394710787917699E-5</v>
      </c>
      <c r="L1754">
        <v>3.4446564892821432E-5</v>
      </c>
      <c r="M1754">
        <v>4.8507810520416681E-5</v>
      </c>
      <c r="N1754">
        <v>1.5167435568566819E-5</v>
      </c>
      <c r="O1754">
        <v>1.139439732383267E-4</v>
      </c>
      <c r="P1754">
        <v>7.4501790047496232E-6</v>
      </c>
      <c r="Q1754">
        <v>2.0575804686702771E-5</v>
      </c>
      <c r="R1754">
        <v>5.9398309618080976E-6</v>
      </c>
      <c r="S1754">
        <v>2.4561233114964891E-4</v>
      </c>
      <c r="T1754">
        <v>1.3661119198007279E-4</v>
      </c>
    </row>
    <row r="1755" spans="1:20">
      <c r="A1755" s="10">
        <v>1749</v>
      </c>
      <c r="B1755" s="10">
        <v>5.9189763869440929E-6</v>
      </c>
      <c r="C1755" s="10">
        <v>2.5173514159631281E-5</v>
      </c>
      <c r="D1755" s="10">
        <v>1.6865463228591819E-5</v>
      </c>
      <c r="E1755" s="10">
        <v>2.5125691412757991E-6</v>
      </c>
      <c r="F1755" s="10">
        <v>0</v>
      </c>
      <c r="G1755" s="10">
        <v>3.6145618646050573E-5</v>
      </c>
      <c r="H1755" s="10">
        <v>2.019421003466372E-5</v>
      </c>
      <c r="I1755" s="10">
        <v>2.3658942397799831E-5</v>
      </c>
      <c r="J1755" s="10">
        <v>5.0230505752463338E-5</v>
      </c>
      <c r="K1755">
        <v>8.6210860845109737E-6</v>
      </c>
      <c r="L1755">
        <v>1.2085243192632009E-5</v>
      </c>
      <c r="M1755">
        <v>2.6246942878537039E-5</v>
      </c>
      <c r="N1755">
        <v>9.7227233672281871E-6</v>
      </c>
      <c r="O1755">
        <v>3.9907091195938451E-5</v>
      </c>
      <c r="P1755">
        <v>6.8104531013984641E-6</v>
      </c>
      <c r="Q1755">
        <v>1.516857309649895E-5</v>
      </c>
      <c r="R1755">
        <v>5.1111597070407168E-6</v>
      </c>
      <c r="S1755">
        <v>2.4063641831540219E-4</v>
      </c>
      <c r="T1755">
        <v>1.1014433132105309E-4</v>
      </c>
    </row>
    <row r="1756" spans="1:20">
      <c r="A1756" s="10">
        <v>1750</v>
      </c>
      <c r="B1756" s="10">
        <v>3.4962810795923432E-7</v>
      </c>
      <c r="C1756" s="10">
        <v>9.4896139643306224E-6</v>
      </c>
      <c r="D1756" s="10">
        <v>5.7794562961474034E-6</v>
      </c>
      <c r="E1756" s="10">
        <v>0</v>
      </c>
      <c r="F1756" s="10">
        <v>0</v>
      </c>
      <c r="G1756" s="10">
        <v>1.074581745059983E-5</v>
      </c>
      <c r="H1756" s="10">
        <v>9.9033571839123808E-6</v>
      </c>
      <c r="I1756" s="10">
        <v>1.09962944888232E-5</v>
      </c>
      <c r="J1756" s="10">
        <v>1.7771135848318271E-5</v>
      </c>
      <c r="K1756">
        <v>5.9074865414591079E-6</v>
      </c>
      <c r="L1756">
        <v>8.6611251180464622E-8</v>
      </c>
      <c r="M1756">
        <v>1.1335385920194949E-5</v>
      </c>
      <c r="N1756">
        <v>1.9385270747540358E-6</v>
      </c>
      <c r="O1756">
        <v>4.6492459885653884E-6</v>
      </c>
      <c r="P1756">
        <v>6.6781585094873184E-6</v>
      </c>
      <c r="Q1756">
        <v>0</v>
      </c>
      <c r="R1756">
        <v>2.2500455896739559E-6</v>
      </c>
      <c r="S1756">
        <v>2.3639975627368179E-4</v>
      </c>
      <c r="T1756">
        <v>9.4993994572869676E-5</v>
      </c>
    </row>
    <row r="1757" spans="1:20">
      <c r="A1757" s="10">
        <v>1751</v>
      </c>
      <c r="B1757" s="10">
        <v>1.46626215006949E-7</v>
      </c>
      <c r="C1757" s="10">
        <v>4.7568425251716376E-6</v>
      </c>
      <c r="D1757" s="10">
        <v>1.284481190598924E-6</v>
      </c>
      <c r="E1757" s="10">
        <v>0</v>
      </c>
      <c r="F1757" s="10">
        <v>0</v>
      </c>
      <c r="G1757" s="10">
        <v>1.6473772724002159E-6</v>
      </c>
      <c r="H1757" s="10">
        <v>2.3201670811565691E-6</v>
      </c>
      <c r="I1757" s="10">
        <v>2.6473116143609801E-6</v>
      </c>
      <c r="J1757" s="10">
        <v>3.731153191259254E-6</v>
      </c>
      <c r="K1757">
        <v>1.783503467788437E-6</v>
      </c>
      <c r="L1757">
        <v>0</v>
      </c>
      <c r="M1757">
        <v>3.137611509387922E-6</v>
      </c>
      <c r="N1757">
        <v>7.6947957397616349E-10</v>
      </c>
      <c r="O1757">
        <v>9.3439841701370243E-7</v>
      </c>
      <c r="P1757">
        <v>1.042046443135741E-6</v>
      </c>
      <c r="Q1757">
        <v>0</v>
      </c>
      <c r="R1757">
        <v>7.0122617931961049E-8</v>
      </c>
      <c r="S1757">
        <v>2.3335163192188721E-4</v>
      </c>
      <c r="T1757">
        <v>1.057599812939012E-4</v>
      </c>
    </row>
    <row r="1758" spans="1:20">
      <c r="A1758" s="10">
        <v>1752</v>
      </c>
      <c r="B1758" s="10">
        <v>0</v>
      </c>
      <c r="C1758" s="10">
        <v>1.2889593547168891E-6</v>
      </c>
      <c r="D1758" s="10">
        <v>4.1401515888313842E-7</v>
      </c>
      <c r="E1758" s="10">
        <v>0</v>
      </c>
      <c r="F1758" s="10">
        <v>0</v>
      </c>
      <c r="G1758" s="10">
        <v>1.260695444497183E-7</v>
      </c>
      <c r="H1758" s="10">
        <v>2.343076523744132E-7</v>
      </c>
      <c r="I1758" s="10">
        <v>6.8859050127844992E-7</v>
      </c>
      <c r="J1758" s="10">
        <v>6.7589896161886197E-7</v>
      </c>
      <c r="K1758">
        <v>1.2781447123070381E-8</v>
      </c>
      <c r="L1758">
        <v>0</v>
      </c>
      <c r="M1758">
        <v>6.2385640078586499E-7</v>
      </c>
      <c r="N1758">
        <v>7.8737444778956259E-10</v>
      </c>
      <c r="O1758">
        <v>1.4527821846269459E-7</v>
      </c>
      <c r="P1758">
        <v>0</v>
      </c>
      <c r="Q1758">
        <v>0</v>
      </c>
      <c r="R1758">
        <v>0</v>
      </c>
      <c r="S1758">
        <v>2.2466200849783851E-4</v>
      </c>
      <c r="T1758">
        <v>8.1801660146328008E-5</v>
      </c>
    </row>
    <row r="1759" spans="1:20">
      <c r="A1759" s="10">
        <v>1753</v>
      </c>
      <c r="B1759" s="10">
        <v>0</v>
      </c>
      <c r="C1759" s="10">
        <v>0</v>
      </c>
      <c r="D1759" s="10">
        <v>2.108468297847535E-7</v>
      </c>
      <c r="E1759" s="10">
        <v>0</v>
      </c>
      <c r="F1759" s="10">
        <v>0</v>
      </c>
      <c r="G1759" s="10">
        <v>3.1930724224048699E-8</v>
      </c>
      <c r="H1759" s="10">
        <v>8.4245073460696797E-8</v>
      </c>
      <c r="I1759" s="10">
        <v>2.277948186451764E-7</v>
      </c>
      <c r="J1759" s="10">
        <v>2.7962154765882271E-7</v>
      </c>
      <c r="K1759">
        <v>1.76973883242513E-8</v>
      </c>
      <c r="L1759">
        <v>0</v>
      </c>
      <c r="M1759">
        <v>1.6499067278866761E-7</v>
      </c>
      <c r="N1759">
        <v>4.6168774438569803E-9</v>
      </c>
      <c r="O1759">
        <v>3.7044832375401599E-8</v>
      </c>
      <c r="P1759">
        <v>0</v>
      </c>
      <c r="Q1759">
        <v>0</v>
      </c>
      <c r="R1759">
        <v>0</v>
      </c>
      <c r="S1759">
        <v>2.1232728656921961E-4</v>
      </c>
      <c r="T1759">
        <v>6.9315388206966E-5</v>
      </c>
    </row>
    <row r="1760" spans="1:20">
      <c r="A1760" s="10">
        <v>1754</v>
      </c>
      <c r="B1760" s="10">
        <v>0</v>
      </c>
      <c r="C1760" s="10">
        <v>0</v>
      </c>
      <c r="D1760" s="10">
        <v>8.08642103533196E-9</v>
      </c>
      <c r="E1760" s="10">
        <v>0</v>
      </c>
      <c r="F1760" s="10">
        <v>0</v>
      </c>
      <c r="G1760" s="10">
        <v>0</v>
      </c>
      <c r="H1760" s="10">
        <v>0</v>
      </c>
      <c r="I1760" s="10">
        <v>2.1494438041803371E-7</v>
      </c>
      <c r="J1760" s="10">
        <v>2.4311945956481318E-7</v>
      </c>
      <c r="K1760">
        <v>8.3571000420075589E-9</v>
      </c>
      <c r="L1760">
        <v>0</v>
      </c>
      <c r="M1760">
        <v>1.6653398341079351E-8</v>
      </c>
      <c r="N1760">
        <v>1.1005347395240481E-9</v>
      </c>
      <c r="O1760">
        <v>3.8677899231857819E-11</v>
      </c>
      <c r="P1760">
        <v>0</v>
      </c>
      <c r="Q1760">
        <v>0</v>
      </c>
      <c r="R1760">
        <v>0</v>
      </c>
      <c r="S1760">
        <v>2.0761376904842869E-4</v>
      </c>
      <c r="T1760">
        <v>3.9205084340033358E-5</v>
      </c>
    </row>
    <row r="1761" spans="1:20">
      <c r="A1761" s="10">
        <v>1755</v>
      </c>
      <c r="B1761" s="10">
        <v>0</v>
      </c>
      <c r="C1761" s="10">
        <v>5.3213918313999993E-7</v>
      </c>
      <c r="D1761" s="10">
        <v>0</v>
      </c>
      <c r="E1761" s="10">
        <v>0</v>
      </c>
      <c r="F1761" s="10">
        <v>0</v>
      </c>
      <c r="G1761" s="10">
        <v>0</v>
      </c>
      <c r="H1761" s="10">
        <v>0</v>
      </c>
      <c r="I1761" s="10">
        <v>1.1613930232264731E-7</v>
      </c>
      <c r="J1761" s="10">
        <v>2.146294502002829E-7</v>
      </c>
      <c r="K1761">
        <v>0</v>
      </c>
      <c r="L1761">
        <v>0</v>
      </c>
      <c r="M1761">
        <v>0</v>
      </c>
      <c r="N1761">
        <v>8.9474369066995752E-10</v>
      </c>
      <c r="O1761">
        <v>1.289263307728594E-11</v>
      </c>
      <c r="P1761">
        <v>0</v>
      </c>
      <c r="Q1761">
        <v>0</v>
      </c>
      <c r="R1761">
        <v>0</v>
      </c>
      <c r="S1761">
        <v>2.165567863523557E-4</v>
      </c>
      <c r="T1761">
        <v>3.6380134193661392E-5</v>
      </c>
    </row>
    <row r="1762" spans="1:20">
      <c r="A1762" s="10">
        <v>1756</v>
      </c>
      <c r="B1762" s="10">
        <v>0</v>
      </c>
      <c r="C1762" s="10">
        <v>5.7768854531823859E-7</v>
      </c>
      <c r="D1762" s="10">
        <v>1.1997657322450981E-10</v>
      </c>
      <c r="E1762" s="10">
        <v>0</v>
      </c>
      <c r="F1762" s="10">
        <v>0</v>
      </c>
      <c r="G1762" s="10">
        <v>0</v>
      </c>
      <c r="H1762" s="10">
        <v>0</v>
      </c>
      <c r="I1762" s="10">
        <v>0</v>
      </c>
      <c r="J1762" s="10">
        <v>0</v>
      </c>
      <c r="K1762">
        <v>0</v>
      </c>
      <c r="L1762">
        <v>1.154816682406195E-9</v>
      </c>
      <c r="M1762">
        <v>1.2920740092216741E-9</v>
      </c>
      <c r="N1762">
        <v>6.8000520490916777E-10</v>
      </c>
      <c r="O1762">
        <v>0</v>
      </c>
      <c r="P1762">
        <v>0</v>
      </c>
      <c r="Q1762">
        <v>0</v>
      </c>
      <c r="R1762">
        <v>0</v>
      </c>
      <c r="S1762">
        <v>2.118394140811429E-4</v>
      </c>
      <c r="T1762">
        <v>7.1484334570483821E-5</v>
      </c>
    </row>
    <row r="1763" spans="1:20">
      <c r="A1763" s="10">
        <v>1757</v>
      </c>
      <c r="B1763" s="10">
        <v>0</v>
      </c>
      <c r="C1763" s="10">
        <v>5.7725057068190939E-7</v>
      </c>
      <c r="D1763" s="10">
        <v>0</v>
      </c>
      <c r="E1763" s="10">
        <v>0</v>
      </c>
      <c r="F1763" s="10">
        <v>0</v>
      </c>
      <c r="G1763" s="10">
        <v>0</v>
      </c>
      <c r="H1763" s="10">
        <v>0</v>
      </c>
      <c r="I1763" s="10">
        <v>0</v>
      </c>
      <c r="J1763" s="10">
        <v>0</v>
      </c>
      <c r="K1763">
        <v>0</v>
      </c>
      <c r="L1763">
        <v>0</v>
      </c>
      <c r="M1763">
        <v>0</v>
      </c>
      <c r="N1763">
        <v>1.1005347395240481E-9</v>
      </c>
      <c r="O1763">
        <v>0</v>
      </c>
      <c r="P1763">
        <v>0</v>
      </c>
      <c r="Q1763">
        <v>0</v>
      </c>
      <c r="R1763">
        <v>0</v>
      </c>
      <c r="S1763">
        <v>2.056511244413214E-4</v>
      </c>
      <c r="T1763">
        <v>1.0495605397191661E-4</v>
      </c>
    </row>
    <row r="1764" spans="1:20">
      <c r="A1764" s="10">
        <v>1758</v>
      </c>
      <c r="B1764" s="10">
        <v>3.6977375866360392E-7</v>
      </c>
      <c r="C1764" s="10">
        <v>9.4416601213989348E-7</v>
      </c>
      <c r="D1764" s="10">
        <v>1.310936024994929E-7</v>
      </c>
      <c r="E1764" s="10">
        <v>3.5421635270993342E-7</v>
      </c>
      <c r="F1764" s="10">
        <v>1.2128749366810201E-7</v>
      </c>
      <c r="G1764" s="10">
        <v>6.599044747754368E-7</v>
      </c>
      <c r="H1764" s="10">
        <v>2.5641073258986322E-7</v>
      </c>
      <c r="I1764" s="10">
        <v>2.8544122583161779E-7</v>
      </c>
      <c r="J1764" s="10">
        <v>6.2647621832669529E-7</v>
      </c>
      <c r="K1764">
        <v>1.6104623375068681E-7</v>
      </c>
      <c r="L1764">
        <v>9.4868190459668912E-8</v>
      </c>
      <c r="M1764">
        <v>1.6974442841426241E-7</v>
      </c>
      <c r="N1764">
        <v>5.5996862822811281E-7</v>
      </c>
      <c r="O1764">
        <v>1.380819804333895E-7</v>
      </c>
      <c r="P1764">
        <v>3.7966735623815278E-8</v>
      </c>
      <c r="Q1764">
        <v>1.968199616552735E-7</v>
      </c>
      <c r="R1764">
        <v>1.1167166037843231E-6</v>
      </c>
      <c r="S1764">
        <v>1.910833838133582E-4</v>
      </c>
      <c r="T1764">
        <v>9.1566242095575951E-5</v>
      </c>
    </row>
    <row r="1765" spans="1:20">
      <c r="A1765" s="10">
        <v>1759</v>
      </c>
      <c r="B1765" s="10">
        <v>3.251384392812567E-5</v>
      </c>
      <c r="C1765" s="10">
        <v>3.8423260819873228E-5</v>
      </c>
      <c r="D1765" s="10">
        <v>3.7646762046237221E-5</v>
      </c>
      <c r="E1765" s="10">
        <v>2.8529471565748419E-5</v>
      </c>
      <c r="F1765" s="10">
        <v>3.8621347627751192E-5</v>
      </c>
      <c r="G1765" s="10">
        <v>4.1285924544950047E-5</v>
      </c>
      <c r="H1765" s="10">
        <v>3.6971591827601821E-5</v>
      </c>
      <c r="I1765" s="10">
        <v>3.2780595428154828E-5</v>
      </c>
      <c r="J1765" s="10">
        <v>4.6697927219526741E-5</v>
      </c>
      <c r="K1765">
        <v>3.704418553017583E-5</v>
      </c>
      <c r="L1765">
        <v>3.2068970566249432E-5</v>
      </c>
      <c r="M1765">
        <v>4.542378688328761E-5</v>
      </c>
      <c r="N1765">
        <v>4.9032983203957941E-5</v>
      </c>
      <c r="O1765">
        <v>2.939380563990915E-5</v>
      </c>
      <c r="P1765">
        <v>2.9844572582344379E-5</v>
      </c>
      <c r="Q1765">
        <v>3.5489222542979933E-5</v>
      </c>
      <c r="R1765">
        <v>4.4898774861288952E-5</v>
      </c>
      <c r="S1765">
        <v>1.8265670528366701E-4</v>
      </c>
      <c r="T1765">
        <v>4.8446553507565828E-5</v>
      </c>
    </row>
    <row r="1766" spans="1:20">
      <c r="A1766" s="10">
        <v>1760</v>
      </c>
      <c r="B1766" s="10">
        <v>1.3892462361135999E-4</v>
      </c>
      <c r="C1766" s="10">
        <v>1.4988439832298861E-4</v>
      </c>
      <c r="D1766" s="10">
        <v>1.533482424307128E-4</v>
      </c>
      <c r="E1766" s="10">
        <v>1.2529749629472761E-4</v>
      </c>
      <c r="F1766" s="10">
        <v>1.7212416887357759E-4</v>
      </c>
      <c r="G1766" s="10">
        <v>1.617882212835506E-4</v>
      </c>
      <c r="H1766" s="10">
        <v>1.5182404938667821E-4</v>
      </c>
      <c r="I1766" s="10">
        <v>1.2463150200219379E-4</v>
      </c>
      <c r="J1766" s="10">
        <v>1.6978111017720959E-4</v>
      </c>
      <c r="K1766">
        <v>1.54860898212537E-4</v>
      </c>
      <c r="L1766">
        <v>1.4234917124680911E-4</v>
      </c>
      <c r="M1766">
        <v>1.784692478888935E-4</v>
      </c>
      <c r="N1766">
        <v>1.6234667500552289E-4</v>
      </c>
      <c r="O1766">
        <v>1.085146813161246E-4</v>
      </c>
      <c r="P1766">
        <v>1.5691253137292441E-4</v>
      </c>
      <c r="Q1766">
        <v>1.482248848653827E-4</v>
      </c>
      <c r="R1766">
        <v>1.7614373097399029E-4</v>
      </c>
      <c r="S1766">
        <v>1.6483963088463149E-4</v>
      </c>
      <c r="T1766">
        <v>9.227003843918761E-6</v>
      </c>
    </row>
    <row r="1767" spans="1:20">
      <c r="A1767" s="10">
        <v>1761</v>
      </c>
      <c r="B1767" s="10">
        <v>2.5290040112049502E-4</v>
      </c>
      <c r="C1767" s="10">
        <v>2.9248977644333741E-4</v>
      </c>
      <c r="D1767" s="10">
        <v>2.8995974449824642E-4</v>
      </c>
      <c r="E1767" s="10">
        <v>2.3567835288139261E-4</v>
      </c>
      <c r="F1767" s="10">
        <v>3.3614252239173051E-4</v>
      </c>
      <c r="G1767" s="10">
        <v>3.1272120746367321E-4</v>
      </c>
      <c r="H1767" s="10">
        <v>3.0041002044165377E-4</v>
      </c>
      <c r="I1767" s="10">
        <v>2.2341241907804479E-4</v>
      </c>
      <c r="J1767" s="10">
        <v>3.2551633114579078E-4</v>
      </c>
      <c r="K1767">
        <v>3.2369523639090071E-4</v>
      </c>
      <c r="L1767">
        <v>2.7237871482008332E-4</v>
      </c>
      <c r="M1767">
        <v>3.1639029543460668E-4</v>
      </c>
      <c r="N1767">
        <v>3.6888873368695472E-4</v>
      </c>
      <c r="O1767">
        <v>2.1985858488631499E-4</v>
      </c>
      <c r="P1767">
        <v>3.3627178517743568E-4</v>
      </c>
      <c r="Q1767">
        <v>2.8961170267076852E-4</v>
      </c>
      <c r="R1767">
        <v>2.9666115090627189E-4</v>
      </c>
      <c r="S1767">
        <v>1.4337496432032651E-4</v>
      </c>
      <c r="T1767">
        <v>7.1482038573527496E-7</v>
      </c>
    </row>
    <row r="1768" spans="1:20">
      <c r="A1768" s="10">
        <v>1762</v>
      </c>
      <c r="B1768" s="10">
        <v>3.5996800072259788E-4</v>
      </c>
      <c r="C1768" s="10">
        <v>3.9454359760616163E-4</v>
      </c>
      <c r="D1768" s="10">
        <v>3.8385184320981859E-4</v>
      </c>
      <c r="E1768" s="10">
        <v>2.7701103535760098E-4</v>
      </c>
      <c r="F1768" s="10">
        <v>4.7387085060575319E-4</v>
      </c>
      <c r="G1768" s="10">
        <v>4.0378936868664772E-4</v>
      </c>
      <c r="H1768" s="10">
        <v>4.1725111554764458E-4</v>
      </c>
      <c r="I1768" s="10">
        <v>3.5306211976876458E-4</v>
      </c>
      <c r="J1768" s="10">
        <v>4.4139113170433598E-4</v>
      </c>
      <c r="K1768">
        <v>4.4100965049117819E-4</v>
      </c>
      <c r="L1768">
        <v>3.8058737646532549E-4</v>
      </c>
      <c r="M1768">
        <v>4.1413595803066992E-4</v>
      </c>
      <c r="N1768">
        <v>5.7099942660763451E-4</v>
      </c>
      <c r="O1768">
        <v>3.0708987840562219E-4</v>
      </c>
      <c r="P1768">
        <v>4.7153548454964539E-4</v>
      </c>
      <c r="Q1768">
        <v>4.1722273133603922E-4</v>
      </c>
      <c r="R1768">
        <v>4.6500074929349512E-4</v>
      </c>
      <c r="S1768">
        <v>1.154603508113837E-4</v>
      </c>
      <c r="T1768">
        <v>1.7089707841568429E-7</v>
      </c>
    </row>
    <row r="1769" spans="1:20">
      <c r="A1769" s="10">
        <v>1763</v>
      </c>
      <c r="B1769" s="10">
        <v>5.1487838052341234E-4</v>
      </c>
      <c r="C1769" s="10">
        <v>4.6968972870769658E-4</v>
      </c>
      <c r="D1769" s="10">
        <v>4.6557974751717829E-4</v>
      </c>
      <c r="E1769" s="10">
        <v>3.7643511916929411E-4</v>
      </c>
      <c r="F1769" s="10">
        <v>5.5585601500388764E-4</v>
      </c>
      <c r="G1769" s="10">
        <v>4.822939546602821E-4</v>
      </c>
      <c r="H1769" s="10">
        <v>4.9530850379540619E-4</v>
      </c>
      <c r="I1769" s="10">
        <v>4.3369868609194432E-4</v>
      </c>
      <c r="J1769" s="10">
        <v>5.1265864623260609E-4</v>
      </c>
      <c r="K1769">
        <v>5.5935878418533324E-4</v>
      </c>
      <c r="L1769">
        <v>4.5540900308864559E-4</v>
      </c>
      <c r="M1769">
        <v>4.9507356192402354E-4</v>
      </c>
      <c r="N1769">
        <v>6.5450528262189962E-4</v>
      </c>
      <c r="O1769">
        <v>3.6520082118136177E-4</v>
      </c>
      <c r="P1769">
        <v>5.5416075152325828E-4</v>
      </c>
      <c r="Q1769">
        <v>5.0665136183647105E-4</v>
      </c>
      <c r="R1769">
        <v>5.5529938355671177E-4</v>
      </c>
      <c r="S1769">
        <v>9.6093517403717259E-5</v>
      </c>
      <c r="T1769">
        <v>1.610183208258306E-6</v>
      </c>
    </row>
    <row r="1770" spans="1:20">
      <c r="A1770" s="10">
        <v>1764</v>
      </c>
      <c r="B1770" s="10">
        <v>5.3134761996668448E-4</v>
      </c>
      <c r="C1770" s="10">
        <v>5.2542497502837036E-4</v>
      </c>
      <c r="D1770" s="10">
        <v>5.3278511631295485E-4</v>
      </c>
      <c r="E1770" s="10">
        <v>4.2266110078099532E-4</v>
      </c>
      <c r="F1770" s="10">
        <v>6.1020796613976398E-4</v>
      </c>
      <c r="G1770" s="10">
        <v>5.3746898195820337E-4</v>
      </c>
      <c r="H1770" s="10">
        <v>5.3140175863740651E-4</v>
      </c>
      <c r="I1770" s="10">
        <v>5.1225755352050169E-4</v>
      </c>
      <c r="J1770" s="10">
        <v>5.5396694352880882E-4</v>
      </c>
      <c r="K1770">
        <v>5.5084743419828565E-4</v>
      </c>
      <c r="L1770">
        <v>5.0722499247903626E-4</v>
      </c>
      <c r="M1770">
        <v>5.5442874290862582E-4</v>
      </c>
      <c r="N1770">
        <v>6.7026843853971443E-4</v>
      </c>
      <c r="O1770">
        <v>4.1379718258591008E-4</v>
      </c>
      <c r="P1770">
        <v>5.8476502126901563E-4</v>
      </c>
      <c r="Q1770">
        <v>5.6322986402146836E-4</v>
      </c>
      <c r="R1770">
        <v>5.7644865730256602E-4</v>
      </c>
      <c r="S1770">
        <v>7.7612585023212059E-5</v>
      </c>
      <c r="T1770">
        <v>6.1547400868625646E-6</v>
      </c>
    </row>
    <row r="1771" spans="1:20">
      <c r="A1771" s="10">
        <v>1765</v>
      </c>
      <c r="B1771" s="10">
        <v>5.2221443869927104E-4</v>
      </c>
      <c r="C1771" s="10">
        <v>5.7164497053937581E-4</v>
      </c>
      <c r="D1771" s="10">
        <v>5.6368303594658809E-4</v>
      </c>
      <c r="E1771" s="10">
        <v>4.5161291076767569E-4</v>
      </c>
      <c r="F1771" s="10">
        <v>6.0962448248281132E-4</v>
      </c>
      <c r="G1771" s="10">
        <v>5.6207670138913709E-4</v>
      </c>
      <c r="H1771" s="10">
        <v>5.4975620187131284E-4</v>
      </c>
      <c r="I1771" s="10">
        <v>5.3404207980474819E-4</v>
      </c>
      <c r="J1771" s="10">
        <v>5.8034245102668298E-4</v>
      </c>
      <c r="K1771">
        <v>5.5055605407343866E-4</v>
      </c>
      <c r="L1771">
        <v>5.2451398399467589E-4</v>
      </c>
      <c r="M1771">
        <v>5.7644830316745264E-4</v>
      </c>
      <c r="N1771">
        <v>6.2153408722681375E-4</v>
      </c>
      <c r="O1771">
        <v>4.6137731576270652E-4</v>
      </c>
      <c r="P1771">
        <v>5.8824658904826639E-4</v>
      </c>
      <c r="Q1771">
        <v>5.6425546513952981E-4</v>
      </c>
      <c r="R1771">
        <v>5.5642866379620895E-4</v>
      </c>
      <c r="S1771">
        <v>7.1798800189422542E-5</v>
      </c>
      <c r="T1771">
        <v>1.5671129107443001E-5</v>
      </c>
    </row>
    <row r="1772" spans="1:20">
      <c r="A1772" s="10">
        <v>1766</v>
      </c>
      <c r="B1772" s="10">
        <v>4.72828609215464E-4</v>
      </c>
      <c r="C1772" s="10">
        <v>5.4511086846312923E-4</v>
      </c>
      <c r="D1772" s="10">
        <v>5.3097769623205657E-4</v>
      </c>
      <c r="E1772" s="10">
        <v>4.2826828422757029E-4</v>
      </c>
      <c r="F1772" s="10">
        <v>5.5093559810986568E-4</v>
      </c>
      <c r="G1772" s="10">
        <v>5.3188539389782078E-4</v>
      </c>
      <c r="H1772" s="10">
        <v>5.1798005698145387E-4</v>
      </c>
      <c r="I1772" s="10">
        <v>4.8982461602221678E-4</v>
      </c>
      <c r="J1772" s="10">
        <v>5.513540126008855E-4</v>
      </c>
      <c r="K1772">
        <v>5.5494739060933554E-4</v>
      </c>
      <c r="L1772">
        <v>4.9311301713836429E-4</v>
      </c>
      <c r="M1772">
        <v>5.5594197512454536E-4</v>
      </c>
      <c r="N1772">
        <v>4.6286731854599671E-4</v>
      </c>
      <c r="O1772">
        <v>4.5162609226015378E-4</v>
      </c>
      <c r="P1772">
        <v>5.4147786834475185E-4</v>
      </c>
      <c r="Q1772">
        <v>5.208945335397207E-4</v>
      </c>
      <c r="R1772">
        <v>4.9967830388491228E-4</v>
      </c>
      <c r="S1772">
        <v>8.5387271173443131E-5</v>
      </c>
      <c r="T1772">
        <v>1.025317335828678E-5</v>
      </c>
    </row>
    <row r="1773" spans="1:20">
      <c r="A1773" s="10">
        <v>1767</v>
      </c>
      <c r="B1773" s="10">
        <v>3.7245061431902591E-4</v>
      </c>
      <c r="C1773" s="10">
        <v>4.4621909278221109E-4</v>
      </c>
      <c r="D1773" s="10">
        <v>4.3685306192567489E-4</v>
      </c>
      <c r="E1773" s="10">
        <v>3.5245137812487868E-4</v>
      </c>
      <c r="F1773" s="10">
        <v>4.3684601855841241E-4</v>
      </c>
      <c r="G1773" s="10">
        <v>4.3265558237159523E-4</v>
      </c>
      <c r="H1773" s="10">
        <v>4.2342992452361539E-4</v>
      </c>
      <c r="I1773" s="10">
        <v>4.0846793691100129E-4</v>
      </c>
      <c r="J1773" s="10">
        <v>4.4236676017473102E-4</v>
      </c>
      <c r="K1773">
        <v>4.4913694257188349E-4</v>
      </c>
      <c r="L1773">
        <v>4.2924777153020708E-4</v>
      </c>
      <c r="M1773">
        <v>4.5590801536175298E-4</v>
      </c>
      <c r="N1773">
        <v>4.1522053042596449E-4</v>
      </c>
      <c r="O1773">
        <v>3.7091072582863202E-4</v>
      </c>
      <c r="P1773">
        <v>4.4551327423982429E-4</v>
      </c>
      <c r="Q1773">
        <v>4.1695455505987239E-4</v>
      </c>
      <c r="R1773">
        <v>3.9134240705058262E-4</v>
      </c>
      <c r="S1773">
        <v>1.031718444604533E-4</v>
      </c>
      <c r="T1773">
        <v>9.3361668292310379E-6</v>
      </c>
    </row>
    <row r="1774" spans="1:20">
      <c r="A1774" s="10">
        <v>1768</v>
      </c>
      <c r="B1774" s="10">
        <v>2.3342671511689819E-4</v>
      </c>
      <c r="C1774" s="10">
        <v>3.1952248636456671E-4</v>
      </c>
      <c r="D1774" s="10">
        <v>3.13638964664151E-4</v>
      </c>
      <c r="E1774" s="10">
        <v>2.5194094112157529E-4</v>
      </c>
      <c r="F1774" s="10">
        <v>2.7533520179497421E-4</v>
      </c>
      <c r="G1774" s="10">
        <v>2.9055181547963771E-4</v>
      </c>
      <c r="H1774" s="10">
        <v>2.8705571359429561E-4</v>
      </c>
      <c r="I1774" s="10">
        <v>2.6781923903699758E-4</v>
      </c>
      <c r="J1774" s="10">
        <v>2.8978378436179779E-4</v>
      </c>
      <c r="K1774">
        <v>3.1542137552328209E-4</v>
      </c>
      <c r="L1774">
        <v>3.5050398326759679E-4</v>
      </c>
      <c r="M1774">
        <v>3.2601752811003401E-4</v>
      </c>
      <c r="N1774">
        <v>2.8906265649641949E-4</v>
      </c>
      <c r="O1774">
        <v>3.216114312090579E-4</v>
      </c>
      <c r="P1774">
        <v>3.0427851282934551E-4</v>
      </c>
      <c r="Q1774">
        <v>3.0313007993694208E-4</v>
      </c>
      <c r="R1774">
        <v>2.4496261082791282E-4</v>
      </c>
      <c r="S1774">
        <v>1.1942237608443839E-4</v>
      </c>
      <c r="T1774">
        <v>7.5004277024857142E-6</v>
      </c>
    </row>
    <row r="1775" spans="1:20">
      <c r="A1775" s="10">
        <v>1769</v>
      </c>
      <c r="B1775" s="10">
        <v>9.3470478414574867E-5</v>
      </c>
      <c r="C1775" s="10">
        <v>1.7616598174291319E-4</v>
      </c>
      <c r="D1775" s="10">
        <v>1.7725526571549599E-4</v>
      </c>
      <c r="E1775" s="10">
        <v>1.1168990901970409E-4</v>
      </c>
      <c r="F1775" s="10">
        <v>1.084042213216193E-4</v>
      </c>
      <c r="G1775" s="10">
        <v>1.2939690677887981E-4</v>
      </c>
      <c r="H1775" s="10">
        <v>1.317110819237227E-4</v>
      </c>
      <c r="I1775" s="10">
        <v>1.196131256378696E-4</v>
      </c>
      <c r="J1775" s="10">
        <v>1.38719393208066E-4</v>
      </c>
      <c r="K1775">
        <v>1.466531321743683E-4</v>
      </c>
      <c r="L1775">
        <v>2.0222031013636201E-4</v>
      </c>
      <c r="M1775">
        <v>1.6490451926773469E-4</v>
      </c>
      <c r="N1775">
        <v>1.403756844663155E-4</v>
      </c>
      <c r="O1775">
        <v>2.2165511636317199E-4</v>
      </c>
      <c r="P1775">
        <v>1.187459493638625E-4</v>
      </c>
      <c r="Q1775">
        <v>1.4879000301306101E-4</v>
      </c>
      <c r="R1775">
        <v>8.7345052900061093E-5</v>
      </c>
      <c r="S1775">
        <v>1.217396473735219E-4</v>
      </c>
      <c r="T1775">
        <v>3.9337728372232287E-6</v>
      </c>
    </row>
    <row r="1776" spans="1:20">
      <c r="A1776" s="10">
        <v>1770</v>
      </c>
      <c r="B1776" s="10">
        <v>2.3821882700701711E-5</v>
      </c>
      <c r="C1776" s="10">
        <v>9.9035054703446867E-5</v>
      </c>
      <c r="D1776" s="10">
        <v>8.9009566880833766E-5</v>
      </c>
      <c r="E1776" s="10">
        <v>4.7128049829629213E-5</v>
      </c>
      <c r="F1776" s="10">
        <v>9.1746161264530835E-6</v>
      </c>
      <c r="G1776" s="10">
        <v>6.8740055926512576E-5</v>
      </c>
      <c r="H1776" s="10">
        <v>4.8495926989218922E-5</v>
      </c>
      <c r="I1776" s="10">
        <v>4.8022955810562183E-5</v>
      </c>
      <c r="J1776" s="10">
        <v>7.9713501520306635E-5</v>
      </c>
      <c r="K1776">
        <v>4.2706550953491049E-5</v>
      </c>
      <c r="L1776">
        <v>8.9764261603646775E-5</v>
      </c>
      <c r="M1776">
        <v>6.6413634144106966E-5</v>
      </c>
      <c r="N1776">
        <v>2.6047805165094519E-5</v>
      </c>
      <c r="O1776">
        <v>1.5007065809211201E-4</v>
      </c>
      <c r="P1776">
        <v>1.0044466890853781E-5</v>
      </c>
      <c r="Q1776">
        <v>5.2024952537070618E-5</v>
      </c>
      <c r="R1776">
        <v>8.641318730854739E-6</v>
      </c>
      <c r="S1776">
        <v>1.181735338343277E-4</v>
      </c>
      <c r="T1776">
        <v>1.060157868365906E-5</v>
      </c>
    </row>
    <row r="1777" spans="1:20">
      <c r="A1777" s="10">
        <v>1771</v>
      </c>
      <c r="B1777" s="10">
        <v>1.9365391540666519E-5</v>
      </c>
      <c r="C1777" s="10">
        <v>9.2005014322067496E-5</v>
      </c>
      <c r="D1777" s="10">
        <v>7.6949797686424467E-5</v>
      </c>
      <c r="E1777" s="10">
        <v>3.4840084661914007E-5</v>
      </c>
      <c r="F1777" s="10">
        <v>0</v>
      </c>
      <c r="G1777" s="10">
        <v>6.7616284768214229E-5</v>
      </c>
      <c r="H1777" s="10">
        <v>4.1809226401743882E-5</v>
      </c>
      <c r="I1777" s="10">
        <v>4.6042538026821863E-5</v>
      </c>
      <c r="J1777" s="10">
        <v>8.9436640961500227E-5</v>
      </c>
      <c r="K1777">
        <v>2.7461922332156959E-5</v>
      </c>
      <c r="L1777">
        <v>4.9850664619437663E-5</v>
      </c>
      <c r="M1777">
        <v>6.067624769895305E-5</v>
      </c>
      <c r="N1777">
        <v>1.6687274043849531E-5</v>
      </c>
      <c r="O1777">
        <v>1.2673131513583219E-4</v>
      </c>
      <c r="P1777">
        <v>5.0036351817352732E-6</v>
      </c>
      <c r="Q1777">
        <v>4.2086945142684558E-5</v>
      </c>
      <c r="R1777">
        <v>5.8585777696012217E-6</v>
      </c>
      <c r="S1777">
        <v>1.2174256399435601E-4</v>
      </c>
      <c r="T1777">
        <v>6.181931095734197E-6</v>
      </c>
    </row>
    <row r="1778" spans="1:20">
      <c r="A1778" s="10">
        <v>1772</v>
      </c>
      <c r="B1778" s="10">
        <v>1.5849378973793309E-5</v>
      </c>
      <c r="C1778" s="10">
        <v>6.5507754672228878E-5</v>
      </c>
      <c r="D1778" s="10">
        <v>4.3659686155167993E-5</v>
      </c>
      <c r="E1778" s="10">
        <v>1.047918221564085E-5</v>
      </c>
      <c r="F1778" s="10">
        <v>0</v>
      </c>
      <c r="G1778" s="10">
        <v>6.0566176875555973E-5</v>
      </c>
      <c r="H1778" s="10">
        <v>3.7274011055123562E-5</v>
      </c>
      <c r="I1778" s="10">
        <v>3.4637847770685711E-5</v>
      </c>
      <c r="J1778" s="10">
        <v>7.6204472607600344E-5</v>
      </c>
      <c r="K1778">
        <v>1.288148652651442E-5</v>
      </c>
      <c r="L1778">
        <v>3.5788707276322433E-5</v>
      </c>
      <c r="M1778">
        <v>4.9166303477385857E-5</v>
      </c>
      <c r="N1778">
        <v>1.5104159294762651E-5</v>
      </c>
      <c r="O1778">
        <v>1.046277109152711E-4</v>
      </c>
      <c r="P1778">
        <v>5.067064095665275E-6</v>
      </c>
      <c r="Q1778">
        <v>1.9747931371448239E-5</v>
      </c>
      <c r="R1778">
        <v>6.0155188668775158E-6</v>
      </c>
      <c r="S1778">
        <v>1.3080323437499421E-4</v>
      </c>
      <c r="T1778">
        <v>9.0889346368785911E-6</v>
      </c>
    </row>
    <row r="1779" spans="1:20">
      <c r="A1779" s="10">
        <v>1773</v>
      </c>
      <c r="B1779" s="10">
        <v>6.087312183194904E-6</v>
      </c>
      <c r="C1779" s="10">
        <v>2.500893643053785E-5</v>
      </c>
      <c r="D1779" s="10">
        <v>1.8447319553350742E-5</v>
      </c>
      <c r="E1779" s="10">
        <v>2.8741693143130191E-6</v>
      </c>
      <c r="F1779" s="10">
        <v>0</v>
      </c>
      <c r="G1779" s="10">
        <v>3.6315739711582813E-5</v>
      </c>
      <c r="H1779" s="10">
        <v>2.0615016593603389E-5</v>
      </c>
      <c r="I1779" s="10">
        <v>2.3926103239665119E-5</v>
      </c>
      <c r="J1779" s="10">
        <v>4.9584166648368768E-5</v>
      </c>
      <c r="K1779">
        <v>8.5628321812769799E-6</v>
      </c>
      <c r="L1779">
        <v>1.370761627932741E-5</v>
      </c>
      <c r="M1779">
        <v>2.6567536947527929E-5</v>
      </c>
      <c r="N1779">
        <v>8.597511596715462E-6</v>
      </c>
      <c r="O1779">
        <v>3.4151039517340313E-5</v>
      </c>
      <c r="P1779">
        <v>5.0688763503489893E-6</v>
      </c>
      <c r="Q1779">
        <v>1.418691149017245E-5</v>
      </c>
      <c r="R1779">
        <v>5.4434073491469116E-6</v>
      </c>
      <c r="S1779">
        <v>1.6813188207979849E-4</v>
      </c>
      <c r="T1779">
        <v>1.527567212813247E-5</v>
      </c>
    </row>
    <row r="1780" spans="1:20">
      <c r="A1780" s="10">
        <v>1774</v>
      </c>
      <c r="B1780" s="10">
        <v>3.490099535957986E-7</v>
      </c>
      <c r="C1780" s="10">
        <v>1.209023727891171E-5</v>
      </c>
      <c r="D1780" s="10">
        <v>5.8697698614078836E-6</v>
      </c>
      <c r="E1780" s="10">
        <v>0</v>
      </c>
      <c r="F1780" s="10">
        <v>0</v>
      </c>
      <c r="G1780" s="10">
        <v>1.0675294298565851E-5</v>
      </c>
      <c r="H1780" s="10">
        <v>1.034914430739797E-5</v>
      </c>
      <c r="I1780" s="10">
        <v>1.1515187268472819E-5</v>
      </c>
      <c r="J1780" s="10">
        <v>1.8116358647068441E-5</v>
      </c>
      <c r="K1780">
        <v>4.8803006274723551E-6</v>
      </c>
      <c r="L1780">
        <v>6.928900094437169E-8</v>
      </c>
      <c r="M1780">
        <v>1.1054532099723799E-5</v>
      </c>
      <c r="N1780">
        <v>1.1376196286430911E-6</v>
      </c>
      <c r="O1780">
        <v>4.5884634013260008E-6</v>
      </c>
      <c r="P1780">
        <v>5.067064095665275E-6</v>
      </c>
      <c r="Q1780">
        <v>0</v>
      </c>
      <c r="R1780">
        <v>2.272863266937531E-6</v>
      </c>
      <c r="S1780">
        <v>1.9134615999139029E-4</v>
      </c>
      <c r="T1780">
        <v>3.1051798316244773E-5</v>
      </c>
    </row>
    <row r="1781" spans="1:20">
      <c r="A1781" s="10">
        <v>1775</v>
      </c>
      <c r="B1781" s="10">
        <v>1.46626215006949E-7</v>
      </c>
      <c r="C1781" s="10">
        <v>5.7277884964498806E-6</v>
      </c>
      <c r="D1781" s="10">
        <v>1.310770457323879E-6</v>
      </c>
      <c r="E1781" s="10">
        <v>0</v>
      </c>
      <c r="F1781" s="10">
        <v>0</v>
      </c>
      <c r="G1781" s="10">
        <v>1.599698034695439E-6</v>
      </c>
      <c r="H1781" s="10">
        <v>2.374355882736811E-6</v>
      </c>
      <c r="I1781" s="10">
        <v>2.5716896166508681E-6</v>
      </c>
      <c r="J1781" s="10">
        <v>3.755631270024684E-6</v>
      </c>
      <c r="K1781">
        <v>1.8837886682925269E-6</v>
      </c>
      <c r="L1781">
        <v>0</v>
      </c>
      <c r="M1781">
        <v>3.0463578852130239E-6</v>
      </c>
      <c r="N1781">
        <v>7.1579495253596607E-10</v>
      </c>
      <c r="O1781">
        <v>9.4593678642482847E-7</v>
      </c>
      <c r="P1781">
        <v>4.1138181320315358E-7</v>
      </c>
      <c r="Q1781">
        <v>0</v>
      </c>
      <c r="R1781">
        <v>1.1520144374536459E-7</v>
      </c>
      <c r="S1781">
        <v>2.1030371365266071E-4</v>
      </c>
      <c r="T1781">
        <v>2.934047454229936E-5</v>
      </c>
    </row>
    <row r="1782" spans="1:20">
      <c r="A1782" s="10">
        <v>1776</v>
      </c>
      <c r="B1782" s="10">
        <v>0</v>
      </c>
      <c r="C1782" s="10">
        <v>1.3711233964922501E-6</v>
      </c>
      <c r="D1782" s="10">
        <v>4.3323540591370491E-7</v>
      </c>
      <c r="E1782" s="10">
        <v>0</v>
      </c>
      <c r="F1782" s="10">
        <v>0</v>
      </c>
      <c r="G1782" s="10">
        <v>1.2667558429264209E-7</v>
      </c>
      <c r="H1782" s="10">
        <v>2.4355894160486169E-7</v>
      </c>
      <c r="I1782" s="10">
        <v>6.5784536557403169E-7</v>
      </c>
      <c r="J1782" s="10">
        <v>6.9041496308168304E-7</v>
      </c>
      <c r="K1782">
        <v>1.6714200084015121E-8</v>
      </c>
      <c r="L1782">
        <v>0</v>
      </c>
      <c r="M1782">
        <v>2.6448037149873662E-7</v>
      </c>
      <c r="N1782">
        <v>8.7684881685655831E-10</v>
      </c>
      <c r="O1782">
        <v>1.455145834024449E-7</v>
      </c>
      <c r="P1782">
        <v>0</v>
      </c>
      <c r="Q1782">
        <v>0</v>
      </c>
      <c r="R1782">
        <v>0</v>
      </c>
      <c r="S1782">
        <v>2.101591317799483E-4</v>
      </c>
      <c r="T1782">
        <v>2.0316308188355339E-5</v>
      </c>
    </row>
    <row r="1783" spans="1:20">
      <c r="A1783" s="10">
        <v>1777</v>
      </c>
      <c r="B1783" s="10">
        <v>0</v>
      </c>
      <c r="C1783" s="10">
        <v>0</v>
      </c>
      <c r="D1783" s="10">
        <v>2.1499801921832149E-7</v>
      </c>
      <c r="E1783" s="10">
        <v>0</v>
      </c>
      <c r="F1783" s="10">
        <v>0</v>
      </c>
      <c r="G1783" s="10">
        <v>3.4354883595743972E-8</v>
      </c>
      <c r="H1783" s="10">
        <v>8.8162286017733545E-8</v>
      </c>
      <c r="I1783" s="10">
        <v>2.154644071448516E-7</v>
      </c>
      <c r="J1783" s="10">
        <v>1.2828751942142509E-7</v>
      </c>
      <c r="K1783">
        <v>1.76973883242513E-8</v>
      </c>
      <c r="L1783">
        <v>0</v>
      </c>
      <c r="M1783">
        <v>1.012483550003984E-7</v>
      </c>
      <c r="N1783">
        <v>3.1763401018783492E-9</v>
      </c>
      <c r="O1783">
        <v>3.4053741501471267E-8</v>
      </c>
      <c r="P1783">
        <v>0</v>
      </c>
      <c r="Q1783">
        <v>0</v>
      </c>
      <c r="R1783">
        <v>0</v>
      </c>
      <c r="S1783">
        <v>2.1350400509588679E-4</v>
      </c>
      <c r="T1783">
        <v>3.4710067802375583E-5</v>
      </c>
    </row>
    <row r="1784" spans="1:20">
      <c r="A1784" s="10">
        <v>1778</v>
      </c>
      <c r="B1784" s="10">
        <v>0</v>
      </c>
      <c r="C1784" s="10">
        <v>0</v>
      </c>
      <c r="D1784" s="10">
        <v>8.0384304060421561E-9</v>
      </c>
      <c r="E1784" s="10">
        <v>0</v>
      </c>
      <c r="F1784" s="10">
        <v>0</v>
      </c>
      <c r="G1784" s="10">
        <v>0</v>
      </c>
      <c r="H1784" s="10">
        <v>0</v>
      </c>
      <c r="I1784" s="10">
        <v>2.1494438041803371E-7</v>
      </c>
      <c r="J1784" s="10">
        <v>2.6383303957426082E-7</v>
      </c>
      <c r="K1784">
        <v>8.3571000420075589E-9</v>
      </c>
      <c r="L1784">
        <v>0</v>
      </c>
      <c r="M1784">
        <v>1.615092511527093E-8</v>
      </c>
      <c r="N1784">
        <v>7.1579495253596607E-10</v>
      </c>
      <c r="O1784">
        <v>2.5505925771230682E-9</v>
      </c>
      <c r="P1784">
        <v>0</v>
      </c>
      <c r="Q1784">
        <v>0</v>
      </c>
      <c r="R1784">
        <v>0</v>
      </c>
      <c r="S1784">
        <v>2.2230779735395739E-4</v>
      </c>
      <c r="T1784">
        <v>3.3667788314091787E-5</v>
      </c>
    </row>
    <row r="1785" spans="1:20">
      <c r="A1785" s="10">
        <v>1779</v>
      </c>
      <c r="B1785" s="10">
        <v>0</v>
      </c>
      <c r="C1785" s="10">
        <v>5.3170120850367074E-7</v>
      </c>
      <c r="D1785" s="10">
        <v>0</v>
      </c>
      <c r="E1785" s="10">
        <v>0</v>
      </c>
      <c r="F1785" s="10">
        <v>0</v>
      </c>
      <c r="G1785" s="10">
        <v>0</v>
      </c>
      <c r="H1785" s="10">
        <v>0</v>
      </c>
      <c r="I1785" s="10">
        <v>1.2133956959082549E-7</v>
      </c>
      <c r="J1785" s="10">
        <v>2.1406389170173141E-7</v>
      </c>
      <c r="K1785">
        <v>0</v>
      </c>
      <c r="L1785">
        <v>0</v>
      </c>
      <c r="M1785">
        <v>6.4603700461083713E-10</v>
      </c>
      <c r="N1785">
        <v>1.458432215792031E-9</v>
      </c>
      <c r="O1785">
        <v>1.289263307728594E-11</v>
      </c>
      <c r="P1785">
        <v>0</v>
      </c>
      <c r="Q1785">
        <v>0</v>
      </c>
      <c r="R1785">
        <v>0</v>
      </c>
      <c r="S1785">
        <v>2.2457517337899879E-4</v>
      </c>
      <c r="T1785">
        <v>2.0673837794776269E-5</v>
      </c>
    </row>
    <row r="1786" spans="1:20">
      <c r="A1786" s="10">
        <v>1780</v>
      </c>
      <c r="B1786" s="10">
        <v>0</v>
      </c>
      <c r="C1786" s="10">
        <v>5.7900246922722637E-7</v>
      </c>
      <c r="D1786" s="10">
        <v>2.6394846109392162E-10</v>
      </c>
      <c r="E1786" s="10">
        <v>0</v>
      </c>
      <c r="F1786" s="10">
        <v>0</v>
      </c>
      <c r="G1786" s="10">
        <v>0</v>
      </c>
      <c r="H1786" s="10">
        <v>0</v>
      </c>
      <c r="I1786" s="10">
        <v>2.3112298969681052E-9</v>
      </c>
      <c r="J1786" s="10">
        <v>1.8972131132657861E-7</v>
      </c>
      <c r="K1786">
        <v>0</v>
      </c>
      <c r="L1786">
        <v>0</v>
      </c>
      <c r="M1786">
        <v>6.4603700461083713E-10</v>
      </c>
      <c r="N1786">
        <v>1.0379026811771511E-9</v>
      </c>
      <c r="O1786">
        <v>0</v>
      </c>
      <c r="P1786">
        <v>0</v>
      </c>
      <c r="Q1786">
        <v>0</v>
      </c>
      <c r="R1786">
        <v>0</v>
      </c>
      <c r="S1786">
        <v>2.3536917648720549E-4</v>
      </c>
      <c r="T1786">
        <v>9.3189359962810425E-6</v>
      </c>
    </row>
    <row r="1787" spans="1:20">
      <c r="A1787" s="10">
        <v>1781</v>
      </c>
      <c r="B1787" s="10">
        <v>0</v>
      </c>
      <c r="C1787" s="10">
        <v>5.7768854531823859E-7</v>
      </c>
      <c r="D1787" s="10">
        <v>0</v>
      </c>
      <c r="E1787" s="10">
        <v>0</v>
      </c>
      <c r="F1787" s="10">
        <v>0</v>
      </c>
      <c r="G1787" s="10">
        <v>0</v>
      </c>
      <c r="H1787" s="10">
        <v>0</v>
      </c>
      <c r="I1787" s="10">
        <v>0</v>
      </c>
      <c r="J1787" s="10">
        <v>0</v>
      </c>
      <c r="K1787">
        <v>0</v>
      </c>
      <c r="L1787">
        <v>1.154816682406195E-9</v>
      </c>
      <c r="M1787">
        <v>0</v>
      </c>
      <c r="N1787">
        <v>7.5158470016276428E-10</v>
      </c>
      <c r="O1787">
        <v>0</v>
      </c>
      <c r="P1787">
        <v>0</v>
      </c>
      <c r="Q1787">
        <v>0</v>
      </c>
      <c r="R1787">
        <v>0</v>
      </c>
      <c r="S1787">
        <v>2.3189937858797451E-4</v>
      </c>
      <c r="T1787">
        <v>3.288653056962036E-5</v>
      </c>
    </row>
    <row r="1788" spans="1:20">
      <c r="A1788" s="10">
        <v>1782</v>
      </c>
      <c r="B1788" s="10">
        <v>1.759706207936054E-6</v>
      </c>
      <c r="C1788" s="10">
        <v>1.145730699271326E-6</v>
      </c>
      <c r="D1788" s="10">
        <v>1.4228921642993799E-7</v>
      </c>
      <c r="E1788" s="10">
        <v>6.740783887257772E-7</v>
      </c>
      <c r="F1788" s="10">
        <v>2.1076278757300409E-7</v>
      </c>
      <c r="G1788" s="10">
        <v>1.110682591565701E-6</v>
      </c>
      <c r="H1788" s="10">
        <v>3.982700849945085E-7</v>
      </c>
      <c r="I1788" s="10">
        <v>1.0789254514652791E-6</v>
      </c>
      <c r="J1788" s="10">
        <v>1.0051977538941991E-6</v>
      </c>
      <c r="K1788">
        <v>2.7488714211703402E-7</v>
      </c>
      <c r="L1788">
        <v>1.5198831061318529E-7</v>
      </c>
      <c r="M1788">
        <v>3.8507753478722952E-7</v>
      </c>
      <c r="N1788">
        <v>1.001303190510296E-6</v>
      </c>
      <c r="O1788">
        <v>4.3966349881551542E-7</v>
      </c>
      <c r="P1788">
        <v>2.1828607665339141E-7</v>
      </c>
      <c r="Q1788">
        <v>3.0783596533009828E-7</v>
      </c>
      <c r="R1788">
        <v>1.9845674799994031E-6</v>
      </c>
      <c r="S1788">
        <v>2.3421018620428861E-4</v>
      </c>
      <c r="T1788">
        <v>1.157474215009097E-5</v>
      </c>
    </row>
    <row r="1789" spans="1:20">
      <c r="A1789" s="10">
        <v>1783</v>
      </c>
      <c r="B1789" s="10">
        <v>6.9971754451990083E-5</v>
      </c>
      <c r="C1789" s="10">
        <v>4.1420406661328147E-5</v>
      </c>
      <c r="D1789" s="10">
        <v>3.5918652479069022E-5</v>
      </c>
      <c r="E1789" s="10">
        <v>4.1602180416876547E-5</v>
      </c>
      <c r="F1789" s="10">
        <v>4.4647781666605068E-5</v>
      </c>
      <c r="G1789" s="10">
        <v>4.9438488985243569E-5</v>
      </c>
      <c r="H1789" s="10">
        <v>4.0450778759437552E-5</v>
      </c>
      <c r="I1789" s="10">
        <v>5.2307041435951457E-5</v>
      </c>
      <c r="J1789" s="10">
        <v>5.0471143824115762E-5</v>
      </c>
      <c r="K1789">
        <v>4.6942900153167722E-5</v>
      </c>
      <c r="L1789">
        <v>3.1839941547711221E-5</v>
      </c>
      <c r="M1789">
        <v>4.9991201210364908E-5</v>
      </c>
      <c r="N1789">
        <v>6.9621319607395443E-5</v>
      </c>
      <c r="O1789">
        <v>4.2050776157351042E-5</v>
      </c>
      <c r="P1789">
        <v>3.9584399460865779E-5</v>
      </c>
      <c r="Q1789">
        <v>3.1960340233644358E-5</v>
      </c>
      <c r="R1789">
        <v>6.8544539024481516E-5</v>
      </c>
      <c r="S1789">
        <v>2.2861596913053661E-4</v>
      </c>
      <c r="T1789">
        <v>6.4126462225119607E-6</v>
      </c>
    </row>
    <row r="1790" spans="1:20">
      <c r="A1790" s="10">
        <v>1784</v>
      </c>
      <c r="B1790" s="10">
        <v>2.222141862017597E-4</v>
      </c>
      <c r="C1790" s="10">
        <v>1.5565149285317581E-4</v>
      </c>
      <c r="D1790" s="10">
        <v>1.428476695856775E-4</v>
      </c>
      <c r="E1790" s="10">
        <v>1.588595244671882E-4</v>
      </c>
      <c r="F1790" s="10">
        <v>1.9083202657285101E-4</v>
      </c>
      <c r="G1790" s="10">
        <v>1.8084834573914771E-4</v>
      </c>
      <c r="H1790" s="10">
        <v>1.6214528772185471E-4</v>
      </c>
      <c r="I1790" s="10">
        <v>1.9454740100243199E-4</v>
      </c>
      <c r="J1790" s="10">
        <v>1.8050897607354861E-4</v>
      </c>
      <c r="K1790">
        <v>2.0415907495460251E-4</v>
      </c>
      <c r="L1790">
        <v>1.0384183784239151E-4</v>
      </c>
      <c r="M1790">
        <v>1.992393878344545E-4</v>
      </c>
      <c r="N1790">
        <v>2.8705483599654149E-4</v>
      </c>
      <c r="O1790">
        <v>1.605807285477677E-4</v>
      </c>
      <c r="P1790">
        <v>1.732237296536952E-4</v>
      </c>
      <c r="Q1790">
        <v>1.3165431970939119E-4</v>
      </c>
      <c r="R1790">
        <v>2.329035518734207E-4</v>
      </c>
      <c r="S1790">
        <v>2.1757582761262959E-4</v>
      </c>
      <c r="T1790">
        <v>4.5239390430520276E-6</v>
      </c>
    </row>
    <row r="1791" spans="1:20">
      <c r="A1791" s="10">
        <v>1785</v>
      </c>
      <c r="B1791" s="10">
        <v>3.6433762883148309E-4</v>
      </c>
      <c r="C1791" s="10">
        <v>3.0159866343605342E-4</v>
      </c>
      <c r="D1791" s="10">
        <v>2.8538584040447071E-4</v>
      </c>
      <c r="E1791" s="10">
        <v>2.8616071586833058E-4</v>
      </c>
      <c r="F1791" s="10">
        <v>3.5423163001995303E-4</v>
      </c>
      <c r="G1791" s="10">
        <v>3.3131400986170551E-4</v>
      </c>
      <c r="H1791" s="10">
        <v>3.0371361832062029E-4</v>
      </c>
      <c r="I1791" s="10">
        <v>3.4598709981417929E-4</v>
      </c>
      <c r="J1791" s="10">
        <v>3.3128063179193652E-4</v>
      </c>
      <c r="K1791">
        <v>3.767626864692657E-4</v>
      </c>
      <c r="L1791">
        <v>1.9130443431633449E-4</v>
      </c>
      <c r="M1791">
        <v>3.5771266704407351E-4</v>
      </c>
      <c r="N1791">
        <v>5.0991082796945388E-4</v>
      </c>
      <c r="O1791">
        <v>2.8376660047594628E-4</v>
      </c>
      <c r="P1791">
        <v>3.2453068545168858E-4</v>
      </c>
      <c r="Q1791">
        <v>2.7819858309671252E-4</v>
      </c>
      <c r="R1791">
        <v>3.8700980318763652E-4</v>
      </c>
      <c r="S1791">
        <v>2.1673966248775359E-4</v>
      </c>
      <c r="T1791">
        <v>2.313908989315745E-7</v>
      </c>
    </row>
    <row r="1792" spans="1:20">
      <c r="A1792" s="10">
        <v>1786</v>
      </c>
      <c r="B1792" s="10">
        <v>4.6571524733057671E-4</v>
      </c>
      <c r="C1792" s="10">
        <v>3.980037198660606E-4</v>
      </c>
      <c r="D1792" s="10">
        <v>3.9469466902611138E-4</v>
      </c>
      <c r="E1792" s="10">
        <v>3.7910710752171712E-4</v>
      </c>
      <c r="F1792" s="10">
        <v>4.8299437778792821E-4</v>
      </c>
      <c r="G1792" s="10">
        <v>4.2636059728240819E-4</v>
      </c>
      <c r="H1792" s="10">
        <v>4.0258957444491591E-4</v>
      </c>
      <c r="I1792" s="10">
        <v>4.4493631342853421E-4</v>
      </c>
      <c r="J1792" s="10">
        <v>4.2007883615111249E-4</v>
      </c>
      <c r="K1792">
        <v>4.9440833668767871E-4</v>
      </c>
      <c r="L1792">
        <v>3.4764283832568432E-4</v>
      </c>
      <c r="M1792">
        <v>4.4969440812229198E-4</v>
      </c>
      <c r="N1792">
        <v>6.6539242766502492E-4</v>
      </c>
      <c r="O1792">
        <v>3.6462311760317048E-4</v>
      </c>
      <c r="P1792">
        <v>4.5094143008121961E-4</v>
      </c>
      <c r="Q1792">
        <v>4.2425665863990263E-4</v>
      </c>
      <c r="R1792">
        <v>4.9470014062723885E-4</v>
      </c>
      <c r="S1792">
        <v>2.1162405554285671E-4</v>
      </c>
      <c r="T1792">
        <v>2.247960140570293E-6</v>
      </c>
    </row>
    <row r="1793" spans="1:20">
      <c r="A1793" s="10">
        <v>1787</v>
      </c>
      <c r="B1793" s="10">
        <v>5.2555762766921484E-4</v>
      </c>
      <c r="C1793" s="10">
        <v>4.6497706906383792E-4</v>
      </c>
      <c r="D1793" s="10">
        <v>4.6807493750326623E-4</v>
      </c>
      <c r="E1793" s="10">
        <v>4.3544993509424479E-4</v>
      </c>
      <c r="F1793" s="10">
        <v>5.7053074318817363E-4</v>
      </c>
      <c r="G1793" s="10">
        <v>4.9740561495982278E-4</v>
      </c>
      <c r="H1793" s="10">
        <v>4.7605596665596981E-4</v>
      </c>
      <c r="I1793" s="10">
        <v>5.1231376263159592E-4</v>
      </c>
      <c r="J1793" s="10">
        <v>4.8655935632717752E-4</v>
      </c>
      <c r="K1793">
        <v>5.7546697161777285E-4</v>
      </c>
      <c r="L1793">
        <v>4.423879541974257E-4</v>
      </c>
      <c r="M1793">
        <v>5.2632889770806994E-4</v>
      </c>
      <c r="N1793">
        <v>7.6252091071302673E-4</v>
      </c>
      <c r="O1793">
        <v>4.3393558718878402E-4</v>
      </c>
      <c r="P1793">
        <v>5.3560317294928928E-4</v>
      </c>
      <c r="Q1793">
        <v>5.0238513094384935E-4</v>
      </c>
      <c r="R1793">
        <v>5.6348594876234708E-4</v>
      </c>
      <c r="S1793">
        <v>2.205655777862759E-4</v>
      </c>
      <c r="T1793">
        <v>4.7141729752665329E-6</v>
      </c>
    </row>
    <row r="1794" spans="1:20">
      <c r="A1794" s="10">
        <v>1788</v>
      </c>
      <c r="B1794" s="10">
        <v>5.555118798246623E-4</v>
      </c>
      <c r="C1794" s="10">
        <v>5.1396255906152426E-4</v>
      </c>
      <c r="D1794" s="10">
        <v>5.188714919046294E-4</v>
      </c>
      <c r="E1794" s="10">
        <v>4.55163217199435E-4</v>
      </c>
      <c r="F1794" s="10">
        <v>6.2040419401237796E-4</v>
      </c>
      <c r="G1794" s="10">
        <v>5.4694709000006143E-4</v>
      </c>
      <c r="H1794" s="10">
        <v>5.1072524597390505E-4</v>
      </c>
      <c r="I1794" s="10">
        <v>5.575706283898359E-4</v>
      </c>
      <c r="J1794" s="10">
        <v>5.2983094635596745E-4</v>
      </c>
      <c r="K1794">
        <v>6.1486097704211307E-4</v>
      </c>
      <c r="L1794">
        <v>4.8923391572611933E-4</v>
      </c>
      <c r="M1794">
        <v>5.505172921241899E-4</v>
      </c>
      <c r="N1794">
        <v>8.0187001361022774E-4</v>
      </c>
      <c r="O1794">
        <v>5.1501482750697998E-4</v>
      </c>
      <c r="P1794">
        <v>5.7543589660819102E-4</v>
      </c>
      <c r="Q1794">
        <v>5.6217518604823893E-4</v>
      </c>
      <c r="R1794">
        <v>5.8939517085721492E-4</v>
      </c>
      <c r="S1794">
        <v>2.2391439839604651E-4</v>
      </c>
      <c r="T1794">
        <v>1.0183677384219921E-5</v>
      </c>
    </row>
    <row r="1795" spans="1:20">
      <c r="A1795" s="10">
        <v>1789</v>
      </c>
      <c r="B1795" s="10">
        <v>5.4993126877317562E-4</v>
      </c>
      <c r="C1795" s="10">
        <v>5.5949594830477609E-4</v>
      </c>
      <c r="D1795" s="10">
        <v>5.5615055154889666E-4</v>
      </c>
      <c r="E1795" s="10">
        <v>4.6236905525325642E-4</v>
      </c>
      <c r="F1795" s="10">
        <v>6.1284041174188518E-4</v>
      </c>
      <c r="G1795" s="10">
        <v>5.669133500778023E-4</v>
      </c>
      <c r="H1795" s="10">
        <v>5.2652905042551302E-4</v>
      </c>
      <c r="I1795" s="10">
        <v>5.6201056313621512E-4</v>
      </c>
      <c r="J1795" s="10">
        <v>5.5326181344054299E-4</v>
      </c>
      <c r="K1795">
        <v>6.1454189558859745E-4</v>
      </c>
      <c r="L1795">
        <v>4.978148965664068E-4</v>
      </c>
      <c r="M1795">
        <v>5.7515295321225338E-4</v>
      </c>
      <c r="N1795">
        <v>7.8486767570744168E-4</v>
      </c>
      <c r="O1795">
        <v>6.0501980826337272E-4</v>
      </c>
      <c r="P1795">
        <v>5.7139719643279946E-4</v>
      </c>
      <c r="Q1795">
        <v>5.566640455536609E-4</v>
      </c>
      <c r="R1795">
        <v>5.6989489169018929E-4</v>
      </c>
      <c r="S1795">
        <v>2.2074231832698671E-4</v>
      </c>
      <c r="T1795">
        <v>1.21161577727916E-5</v>
      </c>
    </row>
    <row r="1796" spans="1:20">
      <c r="A1796" s="10">
        <v>1790</v>
      </c>
      <c r="B1796" s="10">
        <v>4.9507458772665356E-4</v>
      </c>
      <c r="C1796" s="10">
        <v>5.3604893892104726E-4</v>
      </c>
      <c r="D1796" s="10">
        <v>5.245675464858997E-4</v>
      </c>
      <c r="E1796" s="10">
        <v>4.2633041093382391E-4</v>
      </c>
      <c r="F1796" s="10">
        <v>5.5043863695069281E-4</v>
      </c>
      <c r="G1796" s="10">
        <v>5.2793059094378232E-4</v>
      </c>
      <c r="H1796" s="10">
        <v>5.0154984440225429E-4</v>
      </c>
      <c r="I1796" s="10">
        <v>5.2330852593061243E-4</v>
      </c>
      <c r="J1796" s="10">
        <v>5.1650110722761464E-4</v>
      </c>
      <c r="K1796">
        <v>5.7357276115413381E-4</v>
      </c>
      <c r="L1796">
        <v>4.7174684427902993E-4</v>
      </c>
      <c r="M1796">
        <v>5.2221336921751918E-4</v>
      </c>
      <c r="N1796">
        <v>7.1604871974151384E-4</v>
      </c>
      <c r="O1796">
        <v>5.6638572786818638E-4</v>
      </c>
      <c r="P1796">
        <v>5.2609037627627012E-4</v>
      </c>
      <c r="Q1796">
        <v>5.2851186550588642E-4</v>
      </c>
      <c r="R1796">
        <v>5.1188898908746444E-4</v>
      </c>
      <c r="S1796">
        <v>2.2508213453236489E-4</v>
      </c>
      <c r="T1796">
        <v>1.499098207527036E-5</v>
      </c>
    </row>
    <row r="1797" spans="1:20">
      <c r="A1797" s="10">
        <v>1791</v>
      </c>
      <c r="B1797" s="10">
        <v>3.8760069998763891E-4</v>
      </c>
      <c r="C1797" s="10">
        <v>4.3008540358476622E-4</v>
      </c>
      <c r="D1797" s="10">
        <v>4.2945605087528862E-4</v>
      </c>
      <c r="E1797" s="10">
        <v>3.5371058402006969E-4</v>
      </c>
      <c r="F1797" s="10">
        <v>4.3652739514257039E-4</v>
      </c>
      <c r="G1797" s="10">
        <v>4.2364757754201858E-4</v>
      </c>
      <c r="H1797" s="10">
        <v>4.0182600761998812E-4</v>
      </c>
      <c r="I1797" s="10">
        <v>4.2365742935403418E-4</v>
      </c>
      <c r="J1797" s="10">
        <v>4.1021162068241292E-4</v>
      </c>
      <c r="K1797">
        <v>4.7436593380178712E-4</v>
      </c>
      <c r="L1797">
        <v>4.0753789635577159E-4</v>
      </c>
      <c r="M1797">
        <v>4.4856521350103689E-4</v>
      </c>
      <c r="N1797">
        <v>5.8755854651266939E-4</v>
      </c>
      <c r="O1797">
        <v>4.6708526449010029E-4</v>
      </c>
      <c r="P1797">
        <v>4.254428707622576E-4</v>
      </c>
      <c r="Q1797">
        <v>4.3517150311335272E-4</v>
      </c>
      <c r="R1797">
        <v>4.0308761163695782E-4</v>
      </c>
      <c r="S1797">
        <v>2.334835393565031E-4</v>
      </c>
      <c r="T1797">
        <v>1.413943317102497E-5</v>
      </c>
    </row>
    <row r="1798" spans="1:20">
      <c r="A1798" s="10">
        <v>1792</v>
      </c>
      <c r="B1798" s="10">
        <v>2.4421357057428748E-4</v>
      </c>
      <c r="C1798" s="10">
        <v>3.1187873840377728E-4</v>
      </c>
      <c r="D1798" s="10">
        <v>3.0655780094102108E-4</v>
      </c>
      <c r="E1798" s="10">
        <v>2.5295410018146778E-4</v>
      </c>
      <c r="F1798" s="10">
        <v>2.8985582744940912E-4</v>
      </c>
      <c r="G1798" s="10">
        <v>2.7886173113752719E-4</v>
      </c>
      <c r="H1798" s="10">
        <v>2.65609833297484E-4</v>
      </c>
      <c r="I1798" s="10">
        <v>2.820712114072178E-4</v>
      </c>
      <c r="J1798" s="10">
        <v>2.6783195997139979E-4</v>
      </c>
      <c r="K1798">
        <v>3.4188047043010419E-4</v>
      </c>
      <c r="L1798">
        <v>3.2772418487212048E-4</v>
      </c>
      <c r="M1798">
        <v>3.2820965190134328E-4</v>
      </c>
      <c r="N1798">
        <v>3.9665716899581438E-4</v>
      </c>
      <c r="O1798">
        <v>3.557331050685995E-4</v>
      </c>
      <c r="P1798">
        <v>2.7656836850711272E-4</v>
      </c>
      <c r="Q1798">
        <v>3.2300938889217841E-4</v>
      </c>
      <c r="R1798">
        <v>2.5333658707790192E-4</v>
      </c>
      <c r="S1798">
        <v>2.3228594176694629E-4</v>
      </c>
      <c r="T1798">
        <v>7.5858898114155214E-6</v>
      </c>
    </row>
    <row r="1799" spans="1:20">
      <c r="A1799" s="10">
        <v>1793</v>
      </c>
      <c r="B1799" s="10">
        <v>9.8028365434844417E-5</v>
      </c>
      <c r="C1799" s="10">
        <v>1.7925015971422629E-4</v>
      </c>
      <c r="D1799" s="10">
        <v>1.7432651038791811E-4</v>
      </c>
      <c r="E1799" s="10">
        <v>1.1355907368006241E-4</v>
      </c>
      <c r="F1799" s="10">
        <v>1.1891829262619291E-4</v>
      </c>
      <c r="G1799" s="10">
        <v>1.248917382108625E-4</v>
      </c>
      <c r="H1799" s="10">
        <v>1.2300705645822409E-4</v>
      </c>
      <c r="I1799" s="10">
        <v>1.2735937731268829E-4</v>
      </c>
      <c r="J1799" s="10">
        <v>1.3437173176701701E-4</v>
      </c>
      <c r="K1799">
        <v>1.612699705246056E-4</v>
      </c>
      <c r="L1799">
        <v>1.905213675592034E-4</v>
      </c>
      <c r="M1799">
        <v>1.6667605322902279E-4</v>
      </c>
      <c r="N1799">
        <v>1.679813412923908E-4</v>
      </c>
      <c r="O1799">
        <v>2.333982814903794E-4</v>
      </c>
      <c r="P1799">
        <v>1.059790228743988E-4</v>
      </c>
      <c r="Q1799">
        <v>1.574565918438656E-4</v>
      </c>
      <c r="R1799">
        <v>8.9951736002721151E-5</v>
      </c>
      <c r="S1799">
        <v>2.404269822212771E-4</v>
      </c>
      <c r="T1799">
        <v>1.390445986549487E-6</v>
      </c>
    </row>
    <row r="1800" spans="1:20">
      <c r="A1800" s="10">
        <v>1794</v>
      </c>
      <c r="B1800" s="10">
        <v>2.4861673973893271E-5</v>
      </c>
      <c r="C1800" s="10">
        <v>1.072394058189912E-4</v>
      </c>
      <c r="D1800" s="10">
        <v>8.9404830901087653E-5</v>
      </c>
      <c r="E1800" s="10">
        <v>4.7680111162510462E-5</v>
      </c>
      <c r="F1800" s="10">
        <v>9.7877948840604013E-6</v>
      </c>
      <c r="G1800" s="10">
        <v>6.7517067523492315E-5</v>
      </c>
      <c r="H1800" s="10">
        <v>4.5510156735039677E-5</v>
      </c>
      <c r="I1800" s="10">
        <v>4.9421944711715662E-5</v>
      </c>
      <c r="J1800" s="10">
        <v>8.1432253827601369E-5</v>
      </c>
      <c r="K1800">
        <v>4.535684546372471E-5</v>
      </c>
      <c r="L1800">
        <v>8.0230297166620666E-5</v>
      </c>
      <c r="M1800">
        <v>6.6793811667668931E-5</v>
      </c>
      <c r="N1800">
        <v>2.7684324928218271E-5</v>
      </c>
      <c r="O1800">
        <v>1.5392424436259439E-4</v>
      </c>
      <c r="P1800">
        <v>1.226488663570768E-5</v>
      </c>
      <c r="Q1800">
        <v>5.3273337873721483E-5</v>
      </c>
      <c r="R1800">
        <v>9.1129211628828649E-6</v>
      </c>
      <c r="S1800">
        <v>2.3113778941986649E-4</v>
      </c>
      <c r="T1800">
        <v>7.2870275409341234E-6</v>
      </c>
    </row>
    <row r="1801" spans="1:20">
      <c r="A1801" s="10">
        <v>1795</v>
      </c>
      <c r="B1801" s="10">
        <v>1.935831985474882E-5</v>
      </c>
      <c r="C1801" s="10">
        <v>9.8758040125714998E-5</v>
      </c>
      <c r="D1801" s="10">
        <v>7.7423651761086189E-5</v>
      </c>
      <c r="E1801" s="10">
        <v>3.4868055769446663E-5</v>
      </c>
      <c r="F1801" s="10">
        <v>0</v>
      </c>
      <c r="G1801" s="10">
        <v>6.6531541628862926E-5</v>
      </c>
      <c r="H1801" s="10">
        <v>3.9071492796501989E-5</v>
      </c>
      <c r="I1801" s="10">
        <v>4.7361828498534463E-5</v>
      </c>
      <c r="J1801" s="10">
        <v>9.0727212464282266E-5</v>
      </c>
      <c r="K1801">
        <v>2.8329585954165389E-5</v>
      </c>
      <c r="L1801">
        <v>4.9685525833853568E-5</v>
      </c>
      <c r="M1801">
        <v>5.9072009506377042E-5</v>
      </c>
      <c r="N1801">
        <v>1.6820662433254611E-5</v>
      </c>
      <c r="O1801">
        <v>1.338230078778997E-4</v>
      </c>
      <c r="P1801">
        <v>7.3758765627173364E-6</v>
      </c>
      <c r="Q1801">
        <v>4.2440121288954737E-5</v>
      </c>
      <c r="R1801">
        <v>5.8646995854524236E-6</v>
      </c>
      <c r="S1801">
        <v>2.3315992273514541E-4</v>
      </c>
      <c r="T1801">
        <v>1.7136887050893161E-5</v>
      </c>
    </row>
    <row r="1802" spans="1:20">
      <c r="A1802" s="10">
        <v>1796</v>
      </c>
      <c r="B1802" s="10">
        <v>1.6132765660166769E-5</v>
      </c>
      <c r="C1802" s="10">
        <v>6.525886901551526E-5</v>
      </c>
      <c r="D1802" s="10">
        <v>4.4410059236383238E-5</v>
      </c>
      <c r="E1802" s="10">
        <v>1.080913087225955E-5</v>
      </c>
      <c r="F1802" s="10">
        <v>0</v>
      </c>
      <c r="G1802" s="10">
        <v>6.0109843077893159E-5</v>
      </c>
      <c r="H1802" s="10">
        <v>4.0034233210965503E-5</v>
      </c>
      <c r="I1802" s="10">
        <v>3.5795454710437223E-5</v>
      </c>
      <c r="J1802" s="10">
        <v>7.746658473543651E-5</v>
      </c>
      <c r="K1802">
        <v>1.537362291845308E-5</v>
      </c>
      <c r="L1802">
        <v>3.3394714552860267E-5</v>
      </c>
      <c r="M1802">
        <v>4.9078891978841158E-5</v>
      </c>
      <c r="N1802">
        <v>1.5749287390609501E-5</v>
      </c>
      <c r="O1802">
        <v>1.155912093671314E-4</v>
      </c>
      <c r="P1802">
        <v>7.4483667500659081E-6</v>
      </c>
      <c r="Q1802">
        <v>2.0789951445193272E-5</v>
      </c>
      <c r="R1802">
        <v>6.0155188668775158E-6</v>
      </c>
      <c r="S1802">
        <v>2.4222828825068299E-4</v>
      </c>
      <c r="T1802">
        <v>2.5837657077044711E-5</v>
      </c>
    </row>
    <row r="1803" spans="1:20">
      <c r="A1803" s="10">
        <v>1797</v>
      </c>
      <c r="B1803" s="10">
        <v>6.5889568122102484E-6</v>
      </c>
      <c r="C1803" s="10">
        <v>2.544430511778091E-5</v>
      </c>
      <c r="D1803" s="10">
        <v>1.8436228918921872E-5</v>
      </c>
      <c r="E1803" s="10">
        <v>3.1893043251660672E-6</v>
      </c>
      <c r="F1803" s="10">
        <v>0</v>
      </c>
      <c r="G1803" s="10">
        <v>3.6388081930082833E-5</v>
      </c>
      <c r="H1803" s="10">
        <v>2.3615795189297699E-5</v>
      </c>
      <c r="I1803" s="10">
        <v>2.411421135194198E-5</v>
      </c>
      <c r="J1803" s="10">
        <v>5.0874093650111843E-5</v>
      </c>
      <c r="K1803">
        <v>8.6977747672493966E-6</v>
      </c>
      <c r="L1803">
        <v>5.476357236098128E-6</v>
      </c>
      <c r="M1803">
        <v>2.7219757961910682E-5</v>
      </c>
      <c r="N1803">
        <v>9.8485959096316353E-6</v>
      </c>
      <c r="O1803">
        <v>4.6348080122558759E-5</v>
      </c>
      <c r="P1803">
        <v>7.4538035141170518E-6</v>
      </c>
      <c r="Q1803">
        <v>1.4909086157068349E-5</v>
      </c>
      <c r="R1803">
        <v>5.455094452135573E-6</v>
      </c>
      <c r="S1803">
        <v>2.2429889722219649E-4</v>
      </c>
      <c r="T1803">
        <v>1.4402843185902989E-5</v>
      </c>
    </row>
    <row r="1804" spans="1:20">
      <c r="A1804" s="10">
        <v>1798</v>
      </c>
      <c r="B1804" s="10">
        <v>3.4987536970460858E-7</v>
      </c>
      <c r="C1804" s="10">
        <v>1.218165134500634E-5</v>
      </c>
      <c r="D1804" s="10">
        <v>5.9158630611921428E-6</v>
      </c>
      <c r="E1804" s="10">
        <v>0</v>
      </c>
      <c r="F1804" s="10">
        <v>0</v>
      </c>
      <c r="G1804" s="10">
        <v>1.147613617962498E-5</v>
      </c>
      <c r="H1804" s="10">
        <v>1.375777765710932E-5</v>
      </c>
      <c r="I1804" s="10">
        <v>1.165368049745521E-5</v>
      </c>
      <c r="J1804" s="10">
        <v>2.0136561881819221E-5</v>
      </c>
      <c r="K1804">
        <v>4.8839875833732414E-6</v>
      </c>
      <c r="L1804">
        <v>6.928900094437169E-8</v>
      </c>
      <c r="M1804">
        <v>1.171465271103515E-5</v>
      </c>
      <c r="N1804">
        <v>2.1946877196743919E-6</v>
      </c>
      <c r="O1804">
        <v>5.057642434799783E-6</v>
      </c>
      <c r="P1804">
        <v>6.6401011611293161E-6</v>
      </c>
      <c r="Q1804">
        <v>0</v>
      </c>
      <c r="R1804">
        <v>2.2823242550712081E-6</v>
      </c>
      <c r="S1804">
        <v>2.1220442366601499E-4</v>
      </c>
      <c r="T1804">
        <v>1.015464903499435E-5</v>
      </c>
    </row>
    <row r="1805" spans="1:20">
      <c r="A1805" s="10">
        <v>1799</v>
      </c>
      <c r="B1805" s="10">
        <v>1.4712073849769759E-7</v>
      </c>
      <c r="C1805" s="10">
        <v>5.8321841307653134E-6</v>
      </c>
      <c r="D1805" s="10">
        <v>1.275953255774126E-6</v>
      </c>
      <c r="E1805" s="10">
        <v>0</v>
      </c>
      <c r="F1805" s="10">
        <v>0</v>
      </c>
      <c r="G1805" s="10">
        <v>1.848248231400061E-6</v>
      </c>
      <c r="H1805" s="10">
        <v>5.2643919623705043E-6</v>
      </c>
      <c r="I1805" s="10">
        <v>2.591551748577938E-6</v>
      </c>
      <c r="J1805" s="10">
        <v>4.4522921197747451E-6</v>
      </c>
      <c r="K1805">
        <v>1.8852634506528819E-6</v>
      </c>
      <c r="L1805">
        <v>0</v>
      </c>
      <c r="M1805">
        <v>3.7746362977844382E-6</v>
      </c>
      <c r="N1805">
        <v>4.4737184533497881E-10</v>
      </c>
      <c r="O1805">
        <v>1.021481438537708E-6</v>
      </c>
      <c r="P1805">
        <v>4.2406759598915388E-7</v>
      </c>
      <c r="Q1805">
        <v>0</v>
      </c>
      <c r="R1805">
        <v>1.3523647744021061E-7</v>
      </c>
      <c r="S1805">
        <v>1.7543827919709969E-4</v>
      </c>
      <c r="T1805">
        <v>5.6696089569245667E-6</v>
      </c>
    </row>
    <row r="1806" spans="1:20">
      <c r="A1806" s="10">
        <v>1800</v>
      </c>
      <c r="B1806" s="10">
        <v>0</v>
      </c>
      <c r="C1806" s="10">
        <v>1.391533014545192E-6</v>
      </c>
      <c r="D1806" s="10">
        <v>4.5893438789839488E-7</v>
      </c>
      <c r="E1806" s="10">
        <v>0</v>
      </c>
      <c r="F1806" s="10">
        <v>0</v>
      </c>
      <c r="G1806" s="10">
        <v>1.3318293710603661E-7</v>
      </c>
      <c r="H1806" s="10">
        <v>2.433755827192132E-7</v>
      </c>
      <c r="I1806" s="10">
        <v>6.5500255280076094E-7</v>
      </c>
      <c r="J1806" s="10">
        <v>8.0903143217787797E-7</v>
      </c>
      <c r="K1806">
        <v>0</v>
      </c>
      <c r="L1806">
        <v>0</v>
      </c>
      <c r="M1806">
        <v>8.107046588971993E-7</v>
      </c>
      <c r="N1806">
        <v>4.8316159296177702E-10</v>
      </c>
      <c r="O1806">
        <v>1.6360778234728099E-7</v>
      </c>
      <c r="P1806">
        <v>0</v>
      </c>
      <c r="Q1806">
        <v>0</v>
      </c>
      <c r="R1806">
        <v>0</v>
      </c>
      <c r="S1806">
        <v>1.4072221147605921E-4</v>
      </c>
      <c r="T1806">
        <v>1.9835486802113141E-6</v>
      </c>
    </row>
    <row r="1807" spans="1:20">
      <c r="A1807" s="10">
        <v>1801</v>
      </c>
      <c r="B1807" s="10">
        <v>0</v>
      </c>
      <c r="C1807" s="10">
        <v>0</v>
      </c>
      <c r="D1807" s="10">
        <v>2.3097889877182629E-7</v>
      </c>
      <c r="E1807" s="10">
        <v>0</v>
      </c>
      <c r="F1807" s="10">
        <v>0</v>
      </c>
      <c r="G1807" s="10">
        <v>3.5074555909216007E-8</v>
      </c>
      <c r="H1807" s="10">
        <v>8.8095610059315902E-8</v>
      </c>
      <c r="I1807" s="10">
        <v>2.1494438041803371E-7</v>
      </c>
      <c r="J1807" s="10">
        <v>2.0836117684133739E-7</v>
      </c>
      <c r="K1807">
        <v>1.9172170684605581E-8</v>
      </c>
      <c r="L1807">
        <v>1.154816682406195E-9</v>
      </c>
      <c r="M1807">
        <v>1.6761071175181161E-7</v>
      </c>
      <c r="N1807">
        <v>3.6952914424669241E-9</v>
      </c>
      <c r="O1807">
        <v>3.6691359351866009E-8</v>
      </c>
      <c r="P1807">
        <v>0</v>
      </c>
      <c r="Q1807">
        <v>0</v>
      </c>
      <c r="R1807">
        <v>0</v>
      </c>
      <c r="S1807">
        <v>9.8766530238891784E-5</v>
      </c>
      <c r="T1807">
        <v>2.5944222817573071E-6</v>
      </c>
    </row>
    <row r="1808" spans="1:20">
      <c r="A1808" s="10">
        <v>1802</v>
      </c>
      <c r="B1808" s="10">
        <v>0</v>
      </c>
      <c r="C1808" s="10">
        <v>0</v>
      </c>
      <c r="D1808" s="10">
        <v>8.0384304060421561E-9</v>
      </c>
      <c r="E1808" s="10">
        <v>0</v>
      </c>
      <c r="F1808" s="10">
        <v>0</v>
      </c>
      <c r="G1808" s="10">
        <v>0</v>
      </c>
      <c r="H1808" s="10">
        <v>7.5843902700073289E-10</v>
      </c>
      <c r="I1808" s="10">
        <v>2.1494438041803371E-7</v>
      </c>
      <c r="J1808" s="10">
        <v>9.5084522568965895E-8</v>
      </c>
      <c r="K1808">
        <v>9.3402882822437431E-9</v>
      </c>
      <c r="L1808">
        <v>0</v>
      </c>
      <c r="M1808">
        <v>1.6581616451678151E-8</v>
      </c>
      <c r="N1808">
        <v>1.1542193609642451E-9</v>
      </c>
      <c r="O1808">
        <v>5.1570532309143761E-11</v>
      </c>
      <c r="P1808">
        <v>0</v>
      </c>
      <c r="Q1808">
        <v>0</v>
      </c>
      <c r="R1808">
        <v>0</v>
      </c>
      <c r="S1808">
        <v>6.5968022113696605E-5</v>
      </c>
      <c r="T1808">
        <v>4.9100953349283829E-7</v>
      </c>
    </row>
    <row r="1809" spans="1:20">
      <c r="A1809" s="10">
        <v>1803</v>
      </c>
      <c r="B1809" s="10">
        <v>0</v>
      </c>
      <c r="C1809" s="10">
        <v>5.3126323386734155E-7</v>
      </c>
      <c r="D1809" s="10">
        <v>1.4397188786941181E-10</v>
      </c>
      <c r="E1809" s="10">
        <v>0</v>
      </c>
      <c r="F1809" s="10">
        <v>0</v>
      </c>
      <c r="G1809" s="10">
        <v>0</v>
      </c>
      <c r="H1809" s="10">
        <v>0</v>
      </c>
      <c r="I1809" s="10">
        <v>1.2480641443627769E-7</v>
      </c>
      <c r="J1809" s="10">
        <v>8.6247671029099185E-9</v>
      </c>
      <c r="K1809">
        <v>0</v>
      </c>
      <c r="L1809">
        <v>0</v>
      </c>
      <c r="M1809">
        <v>0</v>
      </c>
      <c r="N1809">
        <v>7.1579495253596607E-10</v>
      </c>
      <c r="O1809">
        <v>1.289263307728594E-11</v>
      </c>
      <c r="P1809">
        <v>0</v>
      </c>
      <c r="Q1809">
        <v>0</v>
      </c>
      <c r="R1809">
        <v>0</v>
      </c>
      <c r="S1809">
        <v>5.1271672204711352E-5</v>
      </c>
      <c r="T1809">
        <v>5.8621198884846458E-9</v>
      </c>
    </row>
    <row r="1810" spans="1:20">
      <c r="A1810" s="10">
        <v>1804</v>
      </c>
      <c r="B1810" s="10">
        <v>0</v>
      </c>
      <c r="C1810" s="10">
        <v>5.7856449459089708E-7</v>
      </c>
      <c r="D1810" s="10">
        <v>2.6394846109392162E-10</v>
      </c>
      <c r="E1810" s="10">
        <v>0</v>
      </c>
      <c r="F1810" s="10">
        <v>0</v>
      </c>
      <c r="G1810" s="10">
        <v>0</v>
      </c>
      <c r="H1810" s="10">
        <v>0</v>
      </c>
      <c r="I1810" s="10">
        <v>2.8890373712101312E-9</v>
      </c>
      <c r="J1810" s="10">
        <v>8.9546762270649435E-9</v>
      </c>
      <c r="K1810">
        <v>0</v>
      </c>
      <c r="L1810">
        <v>0</v>
      </c>
      <c r="M1810">
        <v>7.1781889401204117E-10</v>
      </c>
      <c r="N1810">
        <v>7.7842701088286299E-10</v>
      </c>
      <c r="O1810">
        <v>0</v>
      </c>
      <c r="P1810">
        <v>0</v>
      </c>
      <c r="Q1810">
        <v>0</v>
      </c>
      <c r="R1810">
        <v>0</v>
      </c>
      <c r="S1810">
        <v>3.8195453718933168E-5</v>
      </c>
      <c r="T1810">
        <v>5.7513909572577134E-7</v>
      </c>
    </row>
    <row r="1811" spans="1:20">
      <c r="A1811" s="10">
        <v>1805</v>
      </c>
      <c r="B1811" s="10">
        <v>0</v>
      </c>
      <c r="C1811" s="10">
        <v>5.7812651995456788E-7</v>
      </c>
      <c r="D1811" s="10">
        <v>0</v>
      </c>
      <c r="E1811" s="10">
        <v>0</v>
      </c>
      <c r="F1811" s="10">
        <v>0</v>
      </c>
      <c r="G1811" s="10">
        <v>0</v>
      </c>
      <c r="H1811" s="10">
        <v>0</v>
      </c>
      <c r="I1811" s="10">
        <v>0</v>
      </c>
      <c r="J1811" s="10">
        <v>0</v>
      </c>
      <c r="K1811">
        <v>0</v>
      </c>
      <c r="L1811">
        <v>0</v>
      </c>
      <c r="M1811">
        <v>0</v>
      </c>
      <c r="N1811">
        <v>8.8579625376325791E-10</v>
      </c>
      <c r="O1811">
        <v>5.1570532309143761E-11</v>
      </c>
      <c r="P1811">
        <v>0</v>
      </c>
      <c r="Q1811">
        <v>0</v>
      </c>
      <c r="R1811">
        <v>0</v>
      </c>
      <c r="S1811">
        <v>2.712561979820503E-5</v>
      </c>
      <c r="T1811">
        <v>3.2713885711015699E-7</v>
      </c>
    </row>
    <row r="1812" spans="1:20">
      <c r="A1812" s="10">
        <v>1806</v>
      </c>
      <c r="B1812" s="10">
        <v>1.7314627350706769E-6</v>
      </c>
      <c r="C1812" s="10">
        <v>1.339256361952936E-6</v>
      </c>
      <c r="D1812" s="10">
        <v>2.9224133659172542E-7</v>
      </c>
      <c r="E1812" s="10">
        <v>7.5973990554451823E-7</v>
      </c>
      <c r="F1812" s="10">
        <v>3.8313922551930978E-7</v>
      </c>
      <c r="G1812" s="10">
        <v>1.3222425782951151E-6</v>
      </c>
      <c r="H1812" s="10">
        <v>4.2668654502262942E-7</v>
      </c>
      <c r="I1812" s="10">
        <v>1.2763579318577231E-6</v>
      </c>
      <c r="J1812" s="10">
        <v>1.077510299168365E-6</v>
      </c>
      <c r="K1812">
        <v>4.2862091333096411E-7</v>
      </c>
      <c r="L1812">
        <v>1.95914650170211E-7</v>
      </c>
      <c r="M1812">
        <v>3.9144279382988131E-7</v>
      </c>
      <c r="N1812">
        <v>1.0150576378951201E-6</v>
      </c>
      <c r="O1812">
        <v>6.4502353619054197E-7</v>
      </c>
      <c r="P1812">
        <v>3.423349097536375E-7</v>
      </c>
      <c r="Q1812">
        <v>5.815371033620496E-7</v>
      </c>
      <c r="R1812">
        <v>2.2561395790894721E-6</v>
      </c>
      <c r="S1812">
        <v>2.4521427521504229E-5</v>
      </c>
      <c r="T1812">
        <v>5.0263335732727336E-7</v>
      </c>
    </row>
    <row r="1813" spans="1:20">
      <c r="A1813" s="10">
        <v>1807</v>
      </c>
      <c r="B1813" s="10">
        <v>6.2151118889090557E-5</v>
      </c>
      <c r="C1813" s="10">
        <v>4.2193705628596942E-5</v>
      </c>
      <c r="D1813" s="10">
        <v>4.2354546198425533E-5</v>
      </c>
      <c r="E1813" s="10">
        <v>4.1229193978848657E-5</v>
      </c>
      <c r="F1813" s="10">
        <v>4.5388097796996317E-5</v>
      </c>
      <c r="G1813" s="10">
        <v>5.0165538886865949E-5</v>
      </c>
      <c r="H1813" s="10">
        <v>3.7122767061571631E-5</v>
      </c>
      <c r="I1813" s="10">
        <v>5.0364705498319752E-5</v>
      </c>
      <c r="J1813" s="10">
        <v>4.6373869269337987E-5</v>
      </c>
      <c r="K1813">
        <v>5.0754487453356327E-5</v>
      </c>
      <c r="L1813">
        <v>3.2647909039556717E-5</v>
      </c>
      <c r="M1813">
        <v>4.13381115832652E-5</v>
      </c>
      <c r="N1813">
        <v>6.9696019521270266E-5</v>
      </c>
      <c r="O1813">
        <v>4.6776469550941227E-5</v>
      </c>
      <c r="P1813">
        <v>4.0621326284520028E-5</v>
      </c>
      <c r="Q1813">
        <v>4.3053718154125688E-5</v>
      </c>
      <c r="R1813">
        <v>6.3460009216393523E-5</v>
      </c>
      <c r="S1813">
        <v>3.2255268284572233E-5</v>
      </c>
      <c r="T1813">
        <v>3.1885047093449399E-6</v>
      </c>
    </row>
    <row r="1814" spans="1:20">
      <c r="A1814" s="10">
        <v>1808</v>
      </c>
      <c r="B1814" s="10">
        <v>2.0216027578646761E-4</v>
      </c>
      <c r="C1814" s="10">
        <v>1.5053010651920189E-4</v>
      </c>
      <c r="D1814" s="10">
        <v>1.688061674969637E-4</v>
      </c>
      <c r="E1814" s="10">
        <v>1.5364845652823331E-4</v>
      </c>
      <c r="F1814" s="10">
        <v>1.797457256644808E-4</v>
      </c>
      <c r="G1814" s="10">
        <v>1.767276015006186E-4</v>
      </c>
      <c r="H1814" s="10">
        <v>1.3993605104610911E-4</v>
      </c>
      <c r="I1814" s="10">
        <v>1.8119657861355841E-4</v>
      </c>
      <c r="J1814" s="10">
        <v>1.6213750459200541E-4</v>
      </c>
      <c r="K1814">
        <v>2.0120675730682131E-4</v>
      </c>
      <c r="L1814">
        <v>1.3217887394736011E-4</v>
      </c>
      <c r="M1814">
        <v>1.8293130255325499E-4</v>
      </c>
      <c r="N1814">
        <v>2.9041313117535449E-4</v>
      </c>
      <c r="O1814">
        <v>1.574426251276292E-4</v>
      </c>
      <c r="P1814">
        <v>1.6743076694446821E-4</v>
      </c>
      <c r="Q1814">
        <v>1.5338899659520229E-4</v>
      </c>
      <c r="R1814">
        <v>2.0937763616873321E-4</v>
      </c>
      <c r="S1814">
        <v>2.6231509468966499E-5</v>
      </c>
      <c r="T1814">
        <v>1.592029634214753E-6</v>
      </c>
    </row>
    <row r="1815" spans="1:20">
      <c r="A1815" s="10">
        <v>1809</v>
      </c>
      <c r="B1815" s="10">
        <v>3.3907680022203209E-4</v>
      </c>
      <c r="C1815" s="10">
        <v>2.8395775241375022E-4</v>
      </c>
      <c r="D1815" s="10">
        <v>3.0406827204954088E-4</v>
      </c>
      <c r="E1815" s="10">
        <v>2.733022873233047E-4</v>
      </c>
      <c r="F1815" s="10">
        <v>3.3901843439133888E-4</v>
      </c>
      <c r="G1815" s="10">
        <v>3.2104821195031699E-4</v>
      </c>
      <c r="H1815" s="10">
        <v>2.6812034148730962E-4</v>
      </c>
      <c r="I1815" s="10">
        <v>3.1917197942656571E-4</v>
      </c>
      <c r="J1815" s="10">
        <v>2.9930369271303082E-4</v>
      </c>
      <c r="K1815">
        <v>3.5931811271113808E-4</v>
      </c>
      <c r="L1815">
        <v>2.6601524184376922E-4</v>
      </c>
      <c r="M1815">
        <v>3.3287965780202651E-4</v>
      </c>
      <c r="N1815">
        <v>5.057256665932043E-4</v>
      </c>
      <c r="O1815">
        <v>2.7837203029479698E-4</v>
      </c>
      <c r="P1815">
        <v>3.2127945524273798E-4</v>
      </c>
      <c r="Q1815">
        <v>2.8678240275281463E-4</v>
      </c>
      <c r="R1815">
        <v>3.5884953375140988E-4</v>
      </c>
      <c r="S1815">
        <v>3.8895053502243867E-5</v>
      </c>
      <c r="T1815">
        <v>5.4391787943080503E-7</v>
      </c>
    </row>
    <row r="1816" spans="1:20">
      <c r="A1816" s="10">
        <v>1810</v>
      </c>
      <c r="B1816" s="10">
        <v>4.1524426022484552E-4</v>
      </c>
      <c r="C1816" s="10">
        <v>3.7317223323917787E-4</v>
      </c>
      <c r="D1816" s="10">
        <v>4.0063449560815648E-4</v>
      </c>
      <c r="E1816" s="10">
        <v>3.5875967946421292E-4</v>
      </c>
      <c r="F1816" s="10">
        <v>4.590844733000566E-4</v>
      </c>
      <c r="G1816" s="10">
        <v>4.0992356761775789E-4</v>
      </c>
      <c r="H1816" s="10">
        <v>3.8404909486890588E-4</v>
      </c>
      <c r="I1816" s="10">
        <v>3.9430198996206491E-4</v>
      </c>
      <c r="J1816" s="10">
        <v>3.8263344596788779E-4</v>
      </c>
      <c r="K1816">
        <v>4.920572509386549E-4</v>
      </c>
      <c r="L1816">
        <v>3.7270114777638219E-4</v>
      </c>
      <c r="M1816">
        <v>4.4510371492848189E-4</v>
      </c>
      <c r="N1816">
        <v>6.4868157712492621E-4</v>
      </c>
      <c r="O1816">
        <v>3.6254557668418172E-4</v>
      </c>
      <c r="P1816">
        <v>4.4302033669690682E-4</v>
      </c>
      <c r="Q1816">
        <v>4.0072627195633257E-4</v>
      </c>
      <c r="R1816">
        <v>4.5500976495249998E-4</v>
      </c>
      <c r="S1816">
        <v>2.9268346197450669E-5</v>
      </c>
      <c r="T1816">
        <v>1.472114815401453E-5</v>
      </c>
    </row>
    <row r="1817" spans="1:20">
      <c r="A1817" s="10">
        <v>1811</v>
      </c>
      <c r="B1817" s="10">
        <v>4.7037070383557089E-4</v>
      </c>
      <c r="C1817" s="10">
        <v>4.4011369788343041E-4</v>
      </c>
      <c r="D1817" s="10">
        <v>4.7420853644907759E-4</v>
      </c>
      <c r="E1817" s="10">
        <v>4.0001486633081798E-4</v>
      </c>
      <c r="F1817" s="10">
        <v>5.4610610505124394E-4</v>
      </c>
      <c r="G1817" s="10">
        <v>4.6952103146963932E-4</v>
      </c>
      <c r="H1817" s="10">
        <v>4.6180624335953661E-4</v>
      </c>
      <c r="I1817" s="10">
        <v>4.7267548086317988E-4</v>
      </c>
      <c r="J1817" s="10">
        <v>4.5748627735908438E-4</v>
      </c>
      <c r="K1817">
        <v>5.8068326453649289E-4</v>
      </c>
      <c r="L1817">
        <v>4.450258297690036E-4</v>
      </c>
      <c r="M1817">
        <v>5.1195146799421496E-4</v>
      </c>
      <c r="N1817">
        <v>7.0168405715965293E-4</v>
      </c>
      <c r="O1817">
        <v>4.3085369161991469E-4</v>
      </c>
      <c r="P1817">
        <v>5.2784989434868836E-4</v>
      </c>
      <c r="Q1817">
        <v>4.8280398296109953E-4</v>
      </c>
      <c r="R1817">
        <v>4.964042037222926E-4</v>
      </c>
      <c r="S1817">
        <v>1.6770541398189369E-5</v>
      </c>
      <c r="T1817">
        <v>4.3088915172539969E-5</v>
      </c>
    </row>
    <row r="1818" spans="1:20">
      <c r="A1818" s="10">
        <v>1812</v>
      </c>
      <c r="B1818" s="10">
        <v>5.2235077882567039E-4</v>
      </c>
      <c r="C1818" s="10">
        <v>4.8004469295848649E-4</v>
      </c>
      <c r="D1818" s="10">
        <v>5.0476919533666532E-4</v>
      </c>
      <c r="E1818" s="10">
        <v>4.396907207368276E-4</v>
      </c>
      <c r="F1818" s="10">
        <v>5.9455547244611866E-4</v>
      </c>
      <c r="G1818" s="10">
        <v>5.1455156635929413E-4</v>
      </c>
      <c r="H1818" s="10">
        <v>4.9587638710049675E-4</v>
      </c>
      <c r="I1818" s="10">
        <v>5.3173065778679498E-4</v>
      </c>
      <c r="J1818" s="10">
        <v>4.9515744202967152E-4</v>
      </c>
      <c r="K1818">
        <v>5.8655917844558736E-4</v>
      </c>
      <c r="L1818">
        <v>4.9296608115073669E-4</v>
      </c>
      <c r="M1818">
        <v>5.3336362336403316E-4</v>
      </c>
      <c r="N1818">
        <v>6.379085544026867E-4</v>
      </c>
      <c r="O1818">
        <v>4.9749706975182667E-4</v>
      </c>
      <c r="P1818">
        <v>5.6671233684992949E-4</v>
      </c>
      <c r="Q1818">
        <v>5.3698830052291999E-4</v>
      </c>
      <c r="R1818">
        <v>5.4863186347524546E-4</v>
      </c>
      <c r="S1818">
        <v>1.5404798111859601E-5</v>
      </c>
      <c r="T1818">
        <v>4.2200022393449422E-5</v>
      </c>
    </row>
    <row r="1819" spans="1:20">
      <c r="A1819" s="10">
        <v>1813</v>
      </c>
      <c r="B1819" s="10">
        <v>5.1784878532294264E-4</v>
      </c>
      <c r="C1819" s="10">
        <v>5.1179152754873304E-4</v>
      </c>
      <c r="D1819" s="10">
        <v>4.6301060097194059E-4</v>
      </c>
      <c r="E1819" s="10">
        <v>4.4005730096313852E-4</v>
      </c>
      <c r="F1819" s="10">
        <v>5.5145824302401379E-4</v>
      </c>
      <c r="G1819" s="10">
        <v>5.2894883636136884E-4</v>
      </c>
      <c r="H1819" s="10">
        <v>4.8515602856185588E-4</v>
      </c>
      <c r="I1819" s="10">
        <v>5.2204207306338186E-4</v>
      </c>
      <c r="J1819" s="10">
        <v>5.1181935859900254E-4</v>
      </c>
      <c r="K1819">
        <v>5.9847833261241162E-4</v>
      </c>
      <c r="L1819">
        <v>4.6021420973934641E-4</v>
      </c>
      <c r="M1819">
        <v>5.0239339447740491E-4</v>
      </c>
      <c r="N1819">
        <v>5.3298919132684129E-4</v>
      </c>
      <c r="O1819">
        <v>5.5633136606180736E-4</v>
      </c>
      <c r="P1819">
        <v>5.1996663178089817E-4</v>
      </c>
      <c r="Q1819">
        <v>4.8504214859780348E-4</v>
      </c>
      <c r="R1819">
        <v>5.3802111484540528E-4</v>
      </c>
      <c r="S1819">
        <v>3.0201667202999901E-5</v>
      </c>
      <c r="T1819">
        <v>6.9781890822591706E-5</v>
      </c>
    </row>
    <row r="1820" spans="1:20">
      <c r="A1820" s="10">
        <v>1814</v>
      </c>
      <c r="B1820" s="10">
        <v>4.0944314114883411E-4</v>
      </c>
      <c r="C1820" s="10">
        <v>4.3249259540121252E-4</v>
      </c>
      <c r="D1820" s="10">
        <v>4.0143864458902251E-4</v>
      </c>
      <c r="E1820" s="10">
        <v>3.8307848723385382E-4</v>
      </c>
      <c r="F1820" s="10">
        <v>4.5356441594009551E-4</v>
      </c>
      <c r="G1820" s="10">
        <v>4.6345962549916228E-4</v>
      </c>
      <c r="H1820" s="10">
        <v>3.3330209376044071E-4</v>
      </c>
      <c r="I1820" s="10">
        <v>4.6240412096576499E-4</v>
      </c>
      <c r="J1820" s="10">
        <v>4.3030618748922091E-4</v>
      </c>
      <c r="K1820">
        <v>5.3095754838816071E-4</v>
      </c>
      <c r="L1820">
        <v>2.9959572309520301E-4</v>
      </c>
      <c r="M1820">
        <v>4.5692198748868847E-4</v>
      </c>
      <c r="N1820">
        <v>3.0391955113540618E-4</v>
      </c>
      <c r="O1820">
        <v>3.8488931935703688E-4</v>
      </c>
      <c r="P1820">
        <v>3.4564753008999889E-4</v>
      </c>
      <c r="Q1820">
        <v>4.0073869641094951E-4</v>
      </c>
      <c r="R1820">
        <v>4.5907100541462358E-4</v>
      </c>
      <c r="S1820">
        <v>3.7665342012980937E-5</v>
      </c>
      <c r="T1820">
        <v>7.1401542982836539E-5</v>
      </c>
    </row>
    <row r="1821" spans="1:20">
      <c r="A1821" s="10">
        <v>1815</v>
      </c>
      <c r="B1821" s="10">
        <v>3.6136498013161349E-4</v>
      </c>
      <c r="C1821" s="10">
        <v>3.145715181514616E-4</v>
      </c>
      <c r="D1821" s="10">
        <v>2.8093693810268898E-4</v>
      </c>
      <c r="E1821" s="10">
        <v>3.1693536336851818E-4</v>
      </c>
      <c r="F1821" s="10">
        <v>3.3954759774221612E-4</v>
      </c>
      <c r="G1821" s="10">
        <v>3.2068975358728641E-4</v>
      </c>
      <c r="H1821" s="10">
        <v>2.4946772545098332E-4</v>
      </c>
      <c r="I1821" s="10">
        <v>4.0629997871082749E-4</v>
      </c>
      <c r="J1821" s="10">
        <v>2.9537162604340798E-4</v>
      </c>
      <c r="K1821">
        <v>2.3721839854710109E-4</v>
      </c>
      <c r="L1821">
        <v>3.4917105054713799E-4</v>
      </c>
      <c r="M1821">
        <v>2.0416592157056429E-4</v>
      </c>
      <c r="N1821">
        <v>2.0998362541867609E-4</v>
      </c>
      <c r="O1821">
        <v>1.8108206318913589E-4</v>
      </c>
      <c r="P1821">
        <v>3.0669261729352132E-4</v>
      </c>
      <c r="Q1821">
        <v>3.3321295279255112E-4</v>
      </c>
      <c r="R1821">
        <v>3.2054978420014308E-4</v>
      </c>
      <c r="S1821">
        <v>4.7780958158408382E-5</v>
      </c>
      <c r="T1821">
        <v>7.9958058722676687E-5</v>
      </c>
    </row>
    <row r="1822" spans="1:20">
      <c r="A1822" s="10">
        <v>1816</v>
      </c>
      <c r="B1822" s="10">
        <v>2.338351606125383E-4</v>
      </c>
      <c r="C1822" s="10">
        <v>2.408436496565269E-4</v>
      </c>
      <c r="D1822" s="10">
        <v>1.4437277099247259E-4</v>
      </c>
      <c r="E1822" s="10">
        <v>2.0776162339003129E-4</v>
      </c>
      <c r="F1822" s="10">
        <v>1.545476220821702E-4</v>
      </c>
      <c r="G1822" s="10">
        <v>1.994342222381002E-4</v>
      </c>
      <c r="H1822" s="10">
        <v>1.9872228289304609E-4</v>
      </c>
      <c r="I1822" s="10">
        <v>2.2170612760527179E-4</v>
      </c>
      <c r="J1822" s="10">
        <v>1.9824455950075159E-4</v>
      </c>
      <c r="K1822">
        <v>8.5804668913509158E-5</v>
      </c>
      <c r="L1822">
        <v>2.6925876102443501E-4</v>
      </c>
      <c r="M1822">
        <v>1.104090009083498E-4</v>
      </c>
      <c r="N1822">
        <v>8.5203102031674631E-5</v>
      </c>
      <c r="O1822">
        <v>1.8408730372786861E-4</v>
      </c>
      <c r="P1822">
        <v>1.8511828204478589E-4</v>
      </c>
      <c r="Q1822">
        <v>2.109259974680025E-4</v>
      </c>
      <c r="R1822">
        <v>2.3078749057158101E-4</v>
      </c>
      <c r="S1822">
        <v>4.3561249267616353E-5</v>
      </c>
      <c r="T1822">
        <v>6.5780760599483146E-5</v>
      </c>
    </row>
    <row r="1823" spans="1:20">
      <c r="A1823" s="10">
        <v>1817</v>
      </c>
      <c r="B1823" s="10">
        <v>9.1174183311458452E-5</v>
      </c>
      <c r="C1823" s="10">
        <v>1.427206880826016E-4</v>
      </c>
      <c r="D1823" s="10">
        <v>9.1691734957346203E-5</v>
      </c>
      <c r="E1823" s="10">
        <v>1.001078117724665E-4</v>
      </c>
      <c r="F1823" s="10">
        <v>3.7959921295721922E-5</v>
      </c>
      <c r="G1823" s="10">
        <v>9.9664885635586121E-5</v>
      </c>
      <c r="H1823" s="10">
        <v>8.231704435998402E-5</v>
      </c>
      <c r="I1823" s="10">
        <v>9.0725068933739992E-5</v>
      </c>
      <c r="J1823" s="10">
        <v>1.2803349528706009E-4</v>
      </c>
      <c r="K1823">
        <v>5.8959660332541403E-5</v>
      </c>
      <c r="L1823">
        <v>1.206306060768384E-4</v>
      </c>
      <c r="M1823">
        <v>8.4267621373639769E-5</v>
      </c>
      <c r="N1823">
        <v>2.8261293686569119E-5</v>
      </c>
      <c r="O1823">
        <v>1.571519475536722E-4</v>
      </c>
      <c r="P1823">
        <v>6.8809135635012768E-5</v>
      </c>
      <c r="Q1823">
        <v>8.4678753718903403E-5</v>
      </c>
      <c r="R1823">
        <v>7.6480123693435309E-5</v>
      </c>
      <c r="S1823">
        <v>4.5089308349968261E-5</v>
      </c>
      <c r="T1823">
        <v>7.6043169510538693E-5</v>
      </c>
    </row>
    <row r="1824" spans="1:20">
      <c r="A1824" s="10">
        <v>1818</v>
      </c>
      <c r="B1824" s="10">
        <v>2.2461294039061559E-5</v>
      </c>
      <c r="C1824" s="10">
        <v>9.9167141284144209E-5</v>
      </c>
      <c r="D1824" s="10">
        <v>7.7439124539852093E-5</v>
      </c>
      <c r="E1824" s="10">
        <v>4.6220081456206073E-5</v>
      </c>
      <c r="F1824" s="10">
        <v>8.0121058633025944E-7</v>
      </c>
      <c r="G1824" s="10">
        <v>6.535415204239915E-5</v>
      </c>
      <c r="H1824" s="10">
        <v>4.0630862188628803E-5</v>
      </c>
      <c r="I1824" s="10">
        <v>4.5625836277066677E-5</v>
      </c>
      <c r="J1824" s="10">
        <v>8.1030549408548971E-5</v>
      </c>
      <c r="K1824">
        <v>3.1077031752387389E-5</v>
      </c>
      <c r="L1824">
        <v>6.0820744647495599E-5</v>
      </c>
      <c r="M1824">
        <v>5.5192287214330081E-5</v>
      </c>
      <c r="N1824">
        <v>1.2936969285561769E-5</v>
      </c>
      <c r="O1824">
        <v>1.4046397336179569E-4</v>
      </c>
      <c r="P1824">
        <v>5.1332113916208478E-6</v>
      </c>
      <c r="Q1824">
        <v>4.5335174844599193E-5</v>
      </c>
      <c r="R1824">
        <v>1.180955321890208E-5</v>
      </c>
      <c r="S1824">
        <v>5.7223149605575287E-5</v>
      </c>
      <c r="T1824">
        <v>1.7775936008942059E-4</v>
      </c>
    </row>
    <row r="1825" spans="1:20">
      <c r="A1825" s="10">
        <v>1819</v>
      </c>
      <c r="B1825" s="10">
        <v>1.9357627521861769E-5</v>
      </c>
      <c r="C1825" s="10">
        <v>9.3822269632490594E-5</v>
      </c>
      <c r="D1825" s="10">
        <v>5.2257610513722392E-5</v>
      </c>
      <c r="E1825" s="10">
        <v>3.2098226047048203E-5</v>
      </c>
      <c r="F1825" s="10">
        <v>0</v>
      </c>
      <c r="G1825" s="10">
        <v>6.5634775950853256E-5</v>
      </c>
      <c r="H1825" s="10">
        <v>4.1395556253978587E-5</v>
      </c>
      <c r="I1825" s="10">
        <v>4.2795866719429631E-5</v>
      </c>
      <c r="J1825" s="10">
        <v>9.1039855558775268E-5</v>
      </c>
      <c r="K1825">
        <v>2.2819061664701641E-5</v>
      </c>
      <c r="L1825">
        <v>4.5341336437977953E-5</v>
      </c>
      <c r="M1825">
        <v>5.334601484707109E-5</v>
      </c>
      <c r="N1825">
        <v>1.6030138487673891E-5</v>
      </c>
      <c r="O1825">
        <v>1.2215352549171159E-4</v>
      </c>
      <c r="P1825">
        <v>7.3976236189219082E-6</v>
      </c>
      <c r="Q1825">
        <v>4.2012683736488058E-5</v>
      </c>
      <c r="R1825">
        <v>5.8635865280249327E-6</v>
      </c>
      <c r="S1825">
        <v>8.0203703956286456E-5</v>
      </c>
      <c r="T1825">
        <v>1.4760505775599159E-4</v>
      </c>
    </row>
    <row r="1826" spans="1:20">
      <c r="A1826" s="10">
        <v>1820</v>
      </c>
      <c r="B1826" s="10">
        <v>1.5834914161688911E-5</v>
      </c>
      <c r="C1826" s="10">
        <v>5.848611245450113E-5</v>
      </c>
      <c r="D1826" s="10">
        <v>2.903534152296079E-5</v>
      </c>
      <c r="E1826" s="10">
        <v>9.4608590820303102E-6</v>
      </c>
      <c r="F1826" s="10">
        <v>0</v>
      </c>
      <c r="G1826" s="10">
        <v>5.6093844303778109E-5</v>
      </c>
      <c r="H1826" s="10">
        <v>3.5988281879966473E-5</v>
      </c>
      <c r="I1826" s="10">
        <v>3.2606795273458882E-5</v>
      </c>
      <c r="J1826" s="10">
        <v>7.409707910432287E-5</v>
      </c>
      <c r="K1826">
        <v>1.228100430879017E-5</v>
      </c>
      <c r="L1826">
        <v>3.0464655925425149E-5</v>
      </c>
      <c r="M1826">
        <v>3.8473586196641598E-5</v>
      </c>
      <c r="N1826">
        <v>1.0553492884015241E-5</v>
      </c>
      <c r="O1826">
        <v>6.0651016844447209E-5</v>
      </c>
      <c r="P1826">
        <v>7.4574280234844796E-6</v>
      </c>
      <c r="Q1826">
        <v>1.9785567871759501E-5</v>
      </c>
      <c r="R1826">
        <v>6.019414567873736E-6</v>
      </c>
      <c r="S1826">
        <v>9.1046268968426547E-5</v>
      </c>
      <c r="T1826">
        <v>9.9065749770912512E-5</v>
      </c>
    </row>
    <row r="1827" spans="1:20">
      <c r="A1827" s="10">
        <v>1821</v>
      </c>
      <c r="B1827" s="10">
        <v>5.8931375345524802E-6</v>
      </c>
      <c r="C1827" s="10">
        <v>2.3548455258868529E-5</v>
      </c>
      <c r="D1827" s="10">
        <v>1.364651036534707E-5</v>
      </c>
      <c r="E1827" s="10">
        <v>3.1472096485338709E-6</v>
      </c>
      <c r="F1827" s="10">
        <v>0</v>
      </c>
      <c r="G1827" s="10">
        <v>3.3930745664736488E-5</v>
      </c>
      <c r="H1827" s="10">
        <v>2.2094585281622781E-5</v>
      </c>
      <c r="I1827" s="10">
        <v>2.1865124648828611E-5</v>
      </c>
      <c r="J1827" s="10">
        <v>4.0036043997539418E-5</v>
      </c>
      <c r="K1827">
        <v>8.3453017831247237E-6</v>
      </c>
      <c r="L1827">
        <v>4.3501944426241356E-6</v>
      </c>
      <c r="M1827">
        <v>2.072543239029469E-5</v>
      </c>
      <c r="N1827">
        <v>4.6493029552068593E-6</v>
      </c>
      <c r="O1827">
        <v>1.05100661581113E-5</v>
      </c>
      <c r="P1827">
        <v>7.4556157688007662E-6</v>
      </c>
      <c r="Q1827">
        <v>9.9164526516164961E-6</v>
      </c>
      <c r="R1827">
        <v>5.4189200857421006E-6</v>
      </c>
      <c r="S1827">
        <v>8.8795617909659508E-5</v>
      </c>
      <c r="T1827">
        <v>6.8413254093182893E-5</v>
      </c>
    </row>
    <row r="1828" spans="1:20">
      <c r="A1828" s="10">
        <v>1822</v>
      </c>
      <c r="B1828" s="10">
        <v>3.4839179923236292E-7</v>
      </c>
      <c r="C1828" s="10">
        <v>1.2966239108526499E-5</v>
      </c>
      <c r="D1828" s="10">
        <v>5.6583375459457951E-6</v>
      </c>
      <c r="E1828" s="10">
        <v>0</v>
      </c>
      <c r="F1828" s="10">
        <v>0</v>
      </c>
      <c r="G1828" s="10">
        <v>1.0706018624727569E-5</v>
      </c>
      <c r="H1828" s="10">
        <v>1.3619241684507049E-5</v>
      </c>
      <c r="I1828" s="10">
        <v>1.067559545091333E-5</v>
      </c>
      <c r="J1828" s="10">
        <v>1.4623216036937091E-5</v>
      </c>
      <c r="K1828">
        <v>4.8321244037007821E-6</v>
      </c>
      <c r="L1828">
        <v>5.3121567390684969E-8</v>
      </c>
      <c r="M1828">
        <v>1.032891948707002E-5</v>
      </c>
      <c r="N1828">
        <v>6.6667128705895861E-7</v>
      </c>
      <c r="O1828">
        <v>4.3959559761464167E-6</v>
      </c>
      <c r="P1828">
        <v>6.5168678426367412E-6</v>
      </c>
      <c r="Q1828">
        <v>0</v>
      </c>
      <c r="R1828">
        <v>2.2717502095100402E-6</v>
      </c>
      <c r="S1828">
        <v>1.153667777304613E-4</v>
      </c>
      <c r="T1828">
        <v>1.039061537277777E-4</v>
      </c>
    </row>
    <row r="1829" spans="1:20">
      <c r="A1829" s="10">
        <v>1823</v>
      </c>
      <c r="B1829" s="10">
        <v>1.4637895326157479E-7</v>
      </c>
      <c r="C1829" s="10">
        <v>6.0133129213656246E-6</v>
      </c>
      <c r="D1829" s="10">
        <v>1.2382302216208761E-6</v>
      </c>
      <c r="E1829" s="10">
        <v>0</v>
      </c>
      <c r="F1829" s="10">
        <v>0</v>
      </c>
      <c r="G1829" s="10">
        <v>1.5723476459717379E-6</v>
      </c>
      <c r="H1829" s="10">
        <v>2.5007839180151718E-6</v>
      </c>
      <c r="I1829" s="10">
        <v>2.5750567897070141E-6</v>
      </c>
      <c r="J1829" s="10">
        <v>3.7974437167707178E-6</v>
      </c>
      <c r="K1829">
        <v>1.8828054800522909E-6</v>
      </c>
      <c r="L1829">
        <v>0</v>
      </c>
      <c r="M1829">
        <v>2.7492616177176161E-6</v>
      </c>
      <c r="N1829">
        <v>9.2158600139005622E-10</v>
      </c>
      <c r="O1829">
        <v>1.06398630102134E-6</v>
      </c>
      <c r="P1829">
        <v>3.751367195288669E-7</v>
      </c>
      <c r="Q1829">
        <v>0</v>
      </c>
      <c r="R1829">
        <v>1.0017516847423011E-7</v>
      </c>
      <c r="S1829">
        <v>1.5094086652349631E-4</v>
      </c>
      <c r="T1829">
        <v>1.128786465804825E-4</v>
      </c>
    </row>
    <row r="1830" spans="1:20">
      <c r="A1830" s="10">
        <v>1824</v>
      </c>
      <c r="B1830" s="10">
        <v>0</v>
      </c>
      <c r="C1830" s="10">
        <v>1.418249467361274E-6</v>
      </c>
      <c r="D1830" s="10">
        <v>4.3342736843086408E-7</v>
      </c>
      <c r="E1830" s="10">
        <v>0</v>
      </c>
      <c r="F1830" s="10">
        <v>0</v>
      </c>
      <c r="G1830" s="10">
        <v>1.339215481646E-7</v>
      </c>
      <c r="H1830" s="10">
        <v>2.4390065589175221E-7</v>
      </c>
      <c r="I1830" s="10">
        <v>6.5984457943490912E-7</v>
      </c>
      <c r="J1830" s="10">
        <v>7.7737429522145941E-7</v>
      </c>
      <c r="K1830">
        <v>2.3596517765668399E-8</v>
      </c>
      <c r="L1830">
        <v>0</v>
      </c>
      <c r="M1830">
        <v>2.2690255239720619E-7</v>
      </c>
      <c r="N1830">
        <v>6.1737314656227065E-10</v>
      </c>
      <c r="O1830">
        <v>1.6099863572826529E-7</v>
      </c>
      <c r="P1830">
        <v>0</v>
      </c>
      <c r="Q1830">
        <v>0</v>
      </c>
      <c r="R1830">
        <v>0</v>
      </c>
      <c r="S1830">
        <v>1.797263095133154E-4</v>
      </c>
      <c r="T1830">
        <v>9.0704277072750937E-5</v>
      </c>
    </row>
    <row r="1831" spans="1:20">
      <c r="A1831" s="10">
        <v>1825</v>
      </c>
      <c r="B1831" s="10">
        <v>0</v>
      </c>
      <c r="C1831" s="10">
        <v>0</v>
      </c>
      <c r="D1831" s="10">
        <v>2.150460098476114E-7</v>
      </c>
      <c r="E1831" s="10">
        <v>0</v>
      </c>
      <c r="F1831" s="10">
        <v>0</v>
      </c>
      <c r="G1831" s="10">
        <v>2.5870325794810511E-8</v>
      </c>
      <c r="H1831" s="10">
        <v>7.1093240662815954E-9</v>
      </c>
      <c r="I1831" s="10">
        <v>2.1494438041803371E-7</v>
      </c>
      <c r="J1831" s="10">
        <v>1.4779928762145081E-7</v>
      </c>
      <c r="K1831">
        <v>1.8188982444369392E-8</v>
      </c>
      <c r="L1831">
        <v>0</v>
      </c>
      <c r="M1831">
        <v>8.9547907028002137E-8</v>
      </c>
      <c r="N1831">
        <v>1.789487381339915E-9</v>
      </c>
      <c r="O1831">
        <v>3.5414988677214699E-8</v>
      </c>
      <c r="P1831">
        <v>0</v>
      </c>
      <c r="Q1831">
        <v>0</v>
      </c>
      <c r="R1831">
        <v>0</v>
      </c>
      <c r="S1831">
        <v>2.0743613581460579E-4</v>
      </c>
      <c r="T1831">
        <v>4.2828962722818387E-5</v>
      </c>
    </row>
    <row r="1832" spans="1:20">
      <c r="A1832" s="10">
        <v>1826</v>
      </c>
      <c r="B1832" s="10">
        <v>0</v>
      </c>
      <c r="C1832" s="10">
        <v>0</v>
      </c>
      <c r="D1832" s="10">
        <v>7.9184538328176456E-9</v>
      </c>
      <c r="E1832" s="10">
        <v>0</v>
      </c>
      <c r="F1832" s="10">
        <v>0</v>
      </c>
      <c r="G1832" s="10">
        <v>0</v>
      </c>
      <c r="H1832" s="10">
        <v>0</v>
      </c>
      <c r="I1832" s="10">
        <v>2.1494438041803371E-7</v>
      </c>
      <c r="J1832" s="10">
        <v>1.884959345797171E-7</v>
      </c>
      <c r="K1832">
        <v>8.8486941621256518E-9</v>
      </c>
      <c r="L1832">
        <v>0</v>
      </c>
      <c r="M1832">
        <v>1.5217760553055271E-8</v>
      </c>
      <c r="N1832">
        <v>6.4421545728236946E-10</v>
      </c>
      <c r="O1832">
        <v>3.8677899231857819E-11</v>
      </c>
      <c r="P1832">
        <v>0</v>
      </c>
      <c r="Q1832">
        <v>0</v>
      </c>
      <c r="R1832">
        <v>0</v>
      </c>
      <c r="S1832">
        <v>2.1276669270359869E-4</v>
      </c>
      <c r="T1832">
        <v>2.2762597957263921E-5</v>
      </c>
    </row>
    <row r="1833" spans="1:20">
      <c r="A1833" s="10">
        <v>1827</v>
      </c>
      <c r="B1833" s="10">
        <v>0</v>
      </c>
      <c r="C1833" s="10">
        <v>5.3126323386734155E-7</v>
      </c>
      <c r="D1833" s="10">
        <v>0</v>
      </c>
      <c r="E1833" s="10">
        <v>0</v>
      </c>
      <c r="F1833" s="10">
        <v>0</v>
      </c>
      <c r="G1833" s="10">
        <v>0</v>
      </c>
      <c r="H1833" s="10">
        <v>0</v>
      </c>
      <c r="I1833" s="10">
        <v>1.2365079948779361E-7</v>
      </c>
      <c r="J1833" s="10">
        <v>2.3095995184595661E-7</v>
      </c>
      <c r="K1833">
        <v>0</v>
      </c>
      <c r="L1833">
        <v>0</v>
      </c>
      <c r="M1833">
        <v>1.2920740092216741E-9</v>
      </c>
      <c r="N1833">
        <v>8.321116323230605E-10</v>
      </c>
      <c r="O1833">
        <v>0</v>
      </c>
      <c r="P1833">
        <v>0</v>
      </c>
      <c r="Q1833">
        <v>0</v>
      </c>
      <c r="R1833">
        <v>0</v>
      </c>
      <c r="S1833">
        <v>2.1199198876448931E-4</v>
      </c>
      <c r="T1833">
        <v>1.7375336919190459E-5</v>
      </c>
    </row>
    <row r="1834" spans="1:20">
      <c r="A1834" s="10">
        <v>1828</v>
      </c>
      <c r="B1834" s="10">
        <v>0</v>
      </c>
      <c r="C1834" s="10">
        <v>5.7856449459089708E-7</v>
      </c>
      <c r="D1834" s="10">
        <v>1.679672025143137E-10</v>
      </c>
      <c r="E1834" s="10">
        <v>0</v>
      </c>
      <c r="F1834" s="10">
        <v>0</v>
      </c>
      <c r="G1834" s="10">
        <v>0</v>
      </c>
      <c r="H1834" s="10">
        <v>0</v>
      </c>
      <c r="I1834" s="10">
        <v>2.8890373712101312E-9</v>
      </c>
      <c r="J1834" s="10">
        <v>2.075835339058292E-7</v>
      </c>
      <c r="K1834">
        <v>0</v>
      </c>
      <c r="L1834">
        <v>0</v>
      </c>
      <c r="M1834">
        <v>0</v>
      </c>
      <c r="N1834">
        <v>7.5158470016276428E-10</v>
      </c>
      <c r="O1834">
        <v>0</v>
      </c>
      <c r="P1834">
        <v>0</v>
      </c>
      <c r="Q1834">
        <v>0</v>
      </c>
      <c r="R1834">
        <v>0</v>
      </c>
      <c r="S1834">
        <v>2.194205481946297E-4</v>
      </c>
      <c r="T1834">
        <v>6.485640470901165E-6</v>
      </c>
    </row>
    <row r="1835" spans="1:20">
      <c r="A1835" s="10">
        <v>1829</v>
      </c>
      <c r="B1835" s="10">
        <v>0</v>
      </c>
      <c r="C1835" s="10">
        <v>5.7856449459089708E-7</v>
      </c>
      <c r="D1835" s="10">
        <v>0</v>
      </c>
      <c r="E1835" s="10">
        <v>0</v>
      </c>
      <c r="F1835" s="10">
        <v>0</v>
      </c>
      <c r="G1835" s="10">
        <v>0</v>
      </c>
      <c r="H1835" s="10">
        <v>0</v>
      </c>
      <c r="I1835" s="10">
        <v>0</v>
      </c>
      <c r="J1835" s="10">
        <v>4.3877913512618218E-8</v>
      </c>
      <c r="K1835">
        <v>0</v>
      </c>
      <c r="L1835">
        <v>0</v>
      </c>
      <c r="M1835">
        <v>0</v>
      </c>
      <c r="N1835">
        <v>5.5474108821537363E-10</v>
      </c>
      <c r="O1835">
        <v>3.8677899231857819E-11</v>
      </c>
      <c r="P1835">
        <v>0</v>
      </c>
      <c r="Q1835">
        <v>0</v>
      </c>
      <c r="R1835">
        <v>0</v>
      </c>
      <c r="S1835">
        <v>2.3116711198313859E-4</v>
      </c>
      <c r="T1835">
        <v>1.464339907504911E-5</v>
      </c>
    </row>
    <row r="1836" spans="1:20">
      <c r="A1836" s="10">
        <v>1830</v>
      </c>
      <c r="B1836" s="10">
        <v>1.1530309710293499E-6</v>
      </c>
      <c r="C1836" s="10">
        <v>5.0097509789199444E-7</v>
      </c>
      <c r="D1836" s="10">
        <v>1.5380996687382162E-8</v>
      </c>
      <c r="E1836" s="10">
        <v>5.3997348994670637E-7</v>
      </c>
      <c r="F1836" s="10">
        <v>0</v>
      </c>
      <c r="G1836" s="10">
        <v>1.0474271829605269E-6</v>
      </c>
      <c r="H1836" s="10">
        <v>4.4095728374770627E-8</v>
      </c>
      <c r="I1836" s="10">
        <v>9.7067033212866476E-7</v>
      </c>
      <c r="J1836" s="10">
        <v>3.0424337254263528E-7</v>
      </c>
      <c r="K1836">
        <v>9.8367983435630159E-8</v>
      </c>
      <c r="L1836">
        <v>2.8870417060154871E-8</v>
      </c>
      <c r="M1836">
        <v>1.131372304324728E-7</v>
      </c>
      <c r="N1836">
        <v>8.1611808885233493E-8</v>
      </c>
      <c r="O1836">
        <v>1.7479160434878171E-7</v>
      </c>
      <c r="P1836">
        <v>9.7408689249645398E-9</v>
      </c>
      <c r="Q1836">
        <v>2.5938318615613282E-9</v>
      </c>
      <c r="R1836">
        <v>2.1356789389992098E-6</v>
      </c>
      <c r="S1836">
        <v>2.5178967160108598E-4</v>
      </c>
      <c r="T1836">
        <v>3.073200067871719E-5</v>
      </c>
    </row>
    <row r="1837" spans="1:20">
      <c r="A1837" s="10">
        <v>1831</v>
      </c>
      <c r="B1837" s="10">
        <v>4.7319178726706969E-5</v>
      </c>
      <c r="C1837" s="10">
        <v>5.0951341342723254E-6</v>
      </c>
      <c r="D1837" s="10">
        <v>1.067469544563889E-5</v>
      </c>
      <c r="E1837" s="10">
        <v>3.530566788725497E-5</v>
      </c>
      <c r="F1837" s="10">
        <v>1.9645565464972959E-6</v>
      </c>
      <c r="G1837" s="10">
        <v>3.4720880526258209E-5</v>
      </c>
      <c r="H1837" s="10">
        <v>1.237299509485171E-5</v>
      </c>
      <c r="I1837" s="10">
        <v>4.3388840195351828E-5</v>
      </c>
      <c r="J1837" s="10">
        <v>2.0278235463953241E-5</v>
      </c>
      <c r="K1837">
        <v>1.297196442432215E-5</v>
      </c>
      <c r="L1837">
        <v>1.782036597684031E-5</v>
      </c>
      <c r="M1837">
        <v>9.7169124816770605E-6</v>
      </c>
      <c r="N1837">
        <v>1.4191475993094751E-5</v>
      </c>
      <c r="O1837">
        <v>1.9371606655513671E-5</v>
      </c>
      <c r="P1837">
        <v>1.465914691109687E-5</v>
      </c>
      <c r="Q1837">
        <v>3.66251652684321E-6</v>
      </c>
      <c r="R1837">
        <v>5.8834879948284803E-5</v>
      </c>
      <c r="S1837">
        <v>2.5834869214671699E-4</v>
      </c>
      <c r="T1837">
        <v>1.2691828258829481E-4</v>
      </c>
    </row>
    <row r="1838" spans="1:20">
      <c r="A1838" s="10">
        <v>1832</v>
      </c>
      <c r="B1838" s="10">
        <v>1.624420096541769E-4</v>
      </c>
      <c r="C1838" s="10">
        <v>2.5613380846389439E-5</v>
      </c>
      <c r="D1838" s="10">
        <v>6.9742007088616218E-5</v>
      </c>
      <c r="E1838" s="10">
        <v>1.412986604912354E-4</v>
      </c>
      <c r="F1838" s="10">
        <v>6.4508455543637073E-5</v>
      </c>
      <c r="G1838" s="10">
        <v>9.349265107577163E-5</v>
      </c>
      <c r="H1838" s="10">
        <v>7.3459932977582129E-5</v>
      </c>
      <c r="I1838" s="10">
        <v>1.6189129563912131E-4</v>
      </c>
      <c r="J1838" s="10">
        <v>8.9925737129294402E-5</v>
      </c>
      <c r="K1838">
        <v>5.5644398745877E-5</v>
      </c>
      <c r="L1838">
        <v>1.019468414073971E-4</v>
      </c>
      <c r="M1838">
        <v>3.688561467747752E-5</v>
      </c>
      <c r="N1838">
        <v>8.2789593558150773E-5</v>
      </c>
      <c r="O1838">
        <v>5.8826969265444967E-5</v>
      </c>
      <c r="P1838">
        <v>1.0366368629048541E-4</v>
      </c>
      <c r="Q1838">
        <v>5.8641947307506638E-5</v>
      </c>
      <c r="R1838">
        <v>2.071929409632709E-4</v>
      </c>
      <c r="S1838">
        <v>2.9254262861104502E-4</v>
      </c>
      <c r="T1838">
        <v>3.2825930091089837E-4</v>
      </c>
    </row>
    <row r="1839" spans="1:20">
      <c r="A1839" s="10">
        <v>1833</v>
      </c>
      <c r="B1839" s="10">
        <v>3.2159221132909869E-4</v>
      </c>
      <c r="C1839" s="10">
        <v>7.0721146338056462E-5</v>
      </c>
      <c r="D1839" s="10">
        <v>1.7582574184611159E-4</v>
      </c>
      <c r="E1839" s="10">
        <v>2.020017949849147E-4</v>
      </c>
      <c r="F1839" s="10">
        <v>2.375933974205709E-4</v>
      </c>
      <c r="G1839" s="10">
        <v>1.8652578569776791E-4</v>
      </c>
      <c r="H1839" s="10">
        <v>1.9900768516580551E-4</v>
      </c>
      <c r="I1839" s="10">
        <v>2.9474264921239632E-4</v>
      </c>
      <c r="J1839" s="10">
        <v>2.1468171134028969E-4</v>
      </c>
      <c r="K1839">
        <v>8.3417438706803705E-5</v>
      </c>
      <c r="L1839">
        <v>2.326450238397845E-4</v>
      </c>
      <c r="M1839">
        <v>1.100894494713024E-4</v>
      </c>
      <c r="N1839">
        <v>2.2760448397680759E-4</v>
      </c>
      <c r="O1839">
        <v>9.5469998433448592E-5</v>
      </c>
      <c r="P1839">
        <v>2.943411048839321E-4</v>
      </c>
      <c r="Q1839">
        <v>1.3015391766907109E-4</v>
      </c>
      <c r="R1839">
        <v>3.2270701471358212E-4</v>
      </c>
      <c r="S1839">
        <v>3.6089238735245998E-4</v>
      </c>
      <c r="T1839">
        <v>4.0756384182378473E-4</v>
      </c>
    </row>
    <row r="1840" spans="1:20">
      <c r="A1840" s="10">
        <v>1834</v>
      </c>
      <c r="B1840" s="10">
        <v>4.2999592068004969E-4</v>
      </c>
      <c r="C1840" s="10">
        <v>1.4667393255516319E-4</v>
      </c>
      <c r="D1840" s="10">
        <v>2.9521168599759172E-4</v>
      </c>
      <c r="E1840" s="10">
        <v>2.4336125243576781E-4</v>
      </c>
      <c r="F1840" s="10">
        <v>3.2234249041809642E-4</v>
      </c>
      <c r="G1840" s="10">
        <v>3.1523462419404678E-4</v>
      </c>
      <c r="H1840" s="10">
        <v>3.4744685451295861E-4</v>
      </c>
      <c r="I1840" s="10">
        <v>3.9671922730729481E-4</v>
      </c>
      <c r="J1840" s="10">
        <v>3.1649684544953253E-4</v>
      </c>
      <c r="K1840">
        <v>2.3578015391972459E-4</v>
      </c>
      <c r="L1840">
        <v>3.4589931053379588E-4</v>
      </c>
      <c r="M1840">
        <v>2.1098959590985729E-4</v>
      </c>
      <c r="N1840">
        <v>3.3296564017107658E-4</v>
      </c>
      <c r="O1840">
        <v>1.5176642289760919E-4</v>
      </c>
      <c r="P1840">
        <v>4.243748184644106E-4</v>
      </c>
      <c r="Q1840">
        <v>2.1153552201715081E-4</v>
      </c>
      <c r="R1840">
        <v>4.608420606535945E-4</v>
      </c>
      <c r="S1840">
        <v>3.6835800056267919E-4</v>
      </c>
      <c r="T1840">
        <v>5.103858100479092E-4</v>
      </c>
    </row>
    <row r="1841" spans="1:20">
      <c r="A1841" s="10">
        <v>1835</v>
      </c>
      <c r="B1841" s="10">
        <v>4.7932298222852499E-4</v>
      </c>
      <c r="C1841" s="10">
        <v>3.1860531053939061E-4</v>
      </c>
      <c r="D1841" s="10">
        <v>3.7761592884224409E-4</v>
      </c>
      <c r="E1841" s="10">
        <v>3.7037148451192622E-4</v>
      </c>
      <c r="F1841" s="10">
        <v>4.0130828149544849E-4</v>
      </c>
      <c r="G1841" s="10">
        <v>3.7807598353772301E-4</v>
      </c>
      <c r="H1841" s="10">
        <v>4.3231076837996657E-4</v>
      </c>
      <c r="I1841" s="10">
        <v>4.6043030896597402E-4</v>
      </c>
      <c r="J1841" s="10">
        <v>4.2794023713586203E-4</v>
      </c>
      <c r="K1841">
        <v>3.5539964055938278E-4</v>
      </c>
      <c r="L1841">
        <v>4.1260817674071008E-4</v>
      </c>
      <c r="M1841">
        <v>3.6526806801845E-4</v>
      </c>
      <c r="N1841">
        <v>1.3790275830115339E-4</v>
      </c>
      <c r="O1841">
        <v>2.7025368455674872E-4</v>
      </c>
      <c r="P1841">
        <v>5.1412337900419804E-4</v>
      </c>
      <c r="Q1841">
        <v>3.8822926786228593E-4</v>
      </c>
      <c r="R1841">
        <v>5.2818896379931311E-4</v>
      </c>
      <c r="S1841">
        <v>3.5246648859287488E-4</v>
      </c>
      <c r="T1841">
        <v>5.7594497165983007E-4</v>
      </c>
    </row>
    <row r="1842" spans="1:20">
      <c r="A1842" s="10">
        <v>1836</v>
      </c>
      <c r="B1842" s="10">
        <v>4.1627293090103879E-4</v>
      </c>
      <c r="C1842" s="10">
        <v>3.6220935800328977E-4</v>
      </c>
      <c r="D1842" s="10">
        <v>4.1254711593503748E-4</v>
      </c>
      <c r="E1842" s="10">
        <v>2.8403870711751268E-4</v>
      </c>
      <c r="F1842" s="10">
        <v>4.4229888587824331E-4</v>
      </c>
      <c r="G1842" s="10">
        <v>3.657508395135853E-4</v>
      </c>
      <c r="H1842" s="10">
        <v>4.6753879848031288E-4</v>
      </c>
      <c r="I1842" s="10">
        <v>4.3888219260981338E-4</v>
      </c>
      <c r="J1842" s="10">
        <v>4.6911868455729098E-4</v>
      </c>
      <c r="K1842">
        <v>4.6761138143195248E-4</v>
      </c>
      <c r="L1842">
        <v>4.585163982528727E-4</v>
      </c>
      <c r="M1842">
        <v>4.9374717437712093E-4</v>
      </c>
      <c r="N1842">
        <v>3.2359861768435568E-4</v>
      </c>
      <c r="O1842">
        <v>3.8383354781205801E-4</v>
      </c>
      <c r="P1842">
        <v>5.4949102426699731E-4</v>
      </c>
      <c r="Q1842">
        <v>3.3267335795039048E-4</v>
      </c>
      <c r="R1842">
        <v>5.3911828337811925E-4</v>
      </c>
      <c r="S1842">
        <v>3.1774592566755929E-4</v>
      </c>
      <c r="T1842">
        <v>5.8771065336767764E-4</v>
      </c>
    </row>
    <row r="1843" spans="1:20">
      <c r="A1843" s="10">
        <v>1837</v>
      </c>
      <c r="B1843" s="10">
        <v>4.0865972939787751E-4</v>
      </c>
      <c r="C1843" s="10">
        <v>4.132130526441667E-4</v>
      </c>
      <c r="D1843" s="10">
        <v>4.6298853188117881E-4</v>
      </c>
      <c r="E1843" s="10">
        <v>3.0417069323986009E-4</v>
      </c>
      <c r="F1843" s="10">
        <v>4.6563633790978052E-4</v>
      </c>
      <c r="G1843" s="10">
        <v>3.472033073448821E-4</v>
      </c>
      <c r="H1843" s="10">
        <v>4.8715001477080968E-4</v>
      </c>
      <c r="I1843" s="10">
        <v>4.444700386865264E-4</v>
      </c>
      <c r="J1843" s="10">
        <v>4.7699826117828773E-4</v>
      </c>
      <c r="K1843">
        <v>5.4151839113153965E-4</v>
      </c>
      <c r="L1843">
        <v>4.792541198736418E-4</v>
      </c>
      <c r="M1843">
        <v>5.0145212304805492E-4</v>
      </c>
      <c r="N1843">
        <v>4.7466689859941569E-4</v>
      </c>
      <c r="O1843">
        <v>4.1806492777241938E-4</v>
      </c>
      <c r="P1843">
        <v>5.5974548616932653E-4</v>
      </c>
      <c r="Q1843">
        <v>3.9153728538860962E-4</v>
      </c>
      <c r="R1843">
        <v>4.4609854370869642E-4</v>
      </c>
      <c r="S1843">
        <v>2.6787204917600479E-4</v>
      </c>
      <c r="T1843">
        <v>5.4794039282178456E-4</v>
      </c>
    </row>
    <row r="1844" spans="1:20">
      <c r="A1844" s="10">
        <v>1838</v>
      </c>
      <c r="B1844" s="10">
        <v>3.3345028502751673E-4</v>
      </c>
      <c r="C1844" s="10">
        <v>3.9312759494868472E-4</v>
      </c>
      <c r="D1844" s="10">
        <v>4.4491877800388282E-4</v>
      </c>
      <c r="E1844" s="10">
        <v>2.037919688695599E-4</v>
      </c>
      <c r="F1844" s="10">
        <v>5.138538272391307E-4</v>
      </c>
      <c r="G1844" s="10">
        <v>3.4780627911110108E-4</v>
      </c>
      <c r="H1844" s="10">
        <v>4.4559757207029808E-4</v>
      </c>
      <c r="I1844" s="10">
        <v>3.8922502680888989E-4</v>
      </c>
      <c r="J1844" s="10">
        <v>4.4179041953905401E-4</v>
      </c>
      <c r="K1844">
        <v>5.2534295362346799E-4</v>
      </c>
      <c r="L1844">
        <v>4.3991891282481582E-4</v>
      </c>
      <c r="M1844">
        <v>4.6296089376027223E-4</v>
      </c>
      <c r="N1844">
        <v>4.2684007686452462E-4</v>
      </c>
      <c r="O1844">
        <v>3.6349637265029408E-4</v>
      </c>
      <c r="P1844">
        <v>5.0444775124784723E-4</v>
      </c>
      <c r="Q1844">
        <v>4.3398051927579818E-4</v>
      </c>
      <c r="R1844">
        <v>3.8266441307749198E-4</v>
      </c>
      <c r="S1844">
        <v>2.4377068755251501E-4</v>
      </c>
      <c r="T1844">
        <v>6.0228757437482468E-4</v>
      </c>
    </row>
    <row r="1845" spans="1:20">
      <c r="A1845" s="10">
        <v>1839</v>
      </c>
      <c r="B1845" s="10">
        <v>2.8006353178643942E-4</v>
      </c>
      <c r="C1845" s="10">
        <v>3.406496557831918E-4</v>
      </c>
      <c r="D1845" s="10">
        <v>3.7328803611198238E-4</v>
      </c>
      <c r="E1845" s="10">
        <v>2.031744537648989E-4</v>
      </c>
      <c r="F1845" s="10">
        <v>4.0007768978201681E-4</v>
      </c>
      <c r="G1845" s="10">
        <v>3.1741030533626881E-4</v>
      </c>
      <c r="H1845" s="10">
        <v>3.6187416922463733E-4</v>
      </c>
      <c r="I1845" s="10">
        <v>2.594287089161E-4</v>
      </c>
      <c r="J1845" s="10">
        <v>3.5658888445141599E-4</v>
      </c>
      <c r="K1845">
        <v>3.236876904211569E-4</v>
      </c>
      <c r="L1845">
        <v>3.7873702813031462E-4</v>
      </c>
      <c r="M1845">
        <v>3.5747912376963301E-4</v>
      </c>
      <c r="N1845">
        <v>3.234494549636842E-4</v>
      </c>
      <c r="O1845">
        <v>2.6991830016601711E-4</v>
      </c>
      <c r="P1845">
        <v>3.9334371743427132E-4</v>
      </c>
      <c r="Q1845">
        <v>3.4602043856042658E-4</v>
      </c>
      <c r="R1845">
        <v>2.2095426820771489E-4</v>
      </c>
      <c r="S1845">
        <v>2.3074053831224599E-4</v>
      </c>
      <c r="T1845">
        <v>6.5132070625373208E-4</v>
      </c>
    </row>
    <row r="1846" spans="1:20">
      <c r="A1846" s="10">
        <v>1840</v>
      </c>
      <c r="B1846" s="10">
        <v>1.107265480024334E-4</v>
      </c>
      <c r="C1846" s="10">
        <v>2.6155038532300792E-4</v>
      </c>
      <c r="D1846" s="10">
        <v>2.6355940886074638E-4</v>
      </c>
      <c r="E1846" s="10">
        <v>1.4441276946235189E-4</v>
      </c>
      <c r="F1846" s="10">
        <v>2.196998428942202E-4</v>
      </c>
      <c r="G1846" s="10">
        <v>2.067844439017861E-4</v>
      </c>
      <c r="H1846" s="10">
        <v>2.4226773458299589E-4</v>
      </c>
      <c r="I1846" s="10">
        <v>1.210232228877154E-4</v>
      </c>
      <c r="J1846" s="10">
        <v>2.4362596550838781E-4</v>
      </c>
      <c r="K1846">
        <v>2.2109123558162501E-4</v>
      </c>
      <c r="L1846">
        <v>3.2592121289150533E-4</v>
      </c>
      <c r="M1846">
        <v>2.3996517208564529E-4</v>
      </c>
      <c r="N1846">
        <v>2.3599017842591239E-4</v>
      </c>
      <c r="O1846">
        <v>2.6465314757868002E-4</v>
      </c>
      <c r="P1846">
        <v>2.7067206197454693E-4</v>
      </c>
      <c r="Q1846">
        <v>2.7098804178139529E-4</v>
      </c>
      <c r="R1846">
        <v>1.0221373315268061E-4</v>
      </c>
      <c r="S1846">
        <v>2.204088399858374E-4</v>
      </c>
      <c r="T1846">
        <v>6.6935048372380643E-4</v>
      </c>
    </row>
    <row r="1847" spans="1:20">
      <c r="A1847" s="10">
        <v>1841</v>
      </c>
      <c r="B1847" s="10">
        <v>5.0531454965562418E-5</v>
      </c>
      <c r="C1847" s="10">
        <v>1.5893584932189639E-4</v>
      </c>
      <c r="D1847" s="10">
        <v>1.5026715224822891E-4</v>
      </c>
      <c r="E1847" s="10">
        <v>9.4821157436017923E-5</v>
      </c>
      <c r="F1847" s="10">
        <v>9.4339329106874341E-5</v>
      </c>
      <c r="G1847" s="10">
        <v>1.071823278959935E-4</v>
      </c>
      <c r="H1847" s="10">
        <v>1.1609063219051581E-4</v>
      </c>
      <c r="I1847" s="10">
        <v>8.1551898588981577E-5</v>
      </c>
      <c r="J1847" s="10">
        <v>1.3383067844690899E-4</v>
      </c>
      <c r="K1847">
        <v>1.2459189971538771E-4</v>
      </c>
      <c r="L1847">
        <v>1.7673552688485161E-4</v>
      </c>
      <c r="M1847">
        <v>1.3545355227573581E-4</v>
      </c>
      <c r="N1847">
        <v>1.095900414578223E-4</v>
      </c>
      <c r="O1847">
        <v>2.117034403503058E-4</v>
      </c>
      <c r="P1847">
        <v>9.7682973996025574E-5</v>
      </c>
      <c r="Q1847">
        <v>1.3265644664910541E-4</v>
      </c>
      <c r="R1847">
        <v>3.7523141557670411E-5</v>
      </c>
      <c r="S1847">
        <v>2.2088113678320331E-4</v>
      </c>
      <c r="T1847">
        <v>6.4701869458551385E-4</v>
      </c>
    </row>
    <row r="1848" spans="1:20">
      <c r="A1848" s="10">
        <v>1842</v>
      </c>
      <c r="B1848" s="10">
        <v>2.1730375956647911E-5</v>
      </c>
      <c r="C1848" s="10">
        <v>9.9252007629425714E-5</v>
      </c>
      <c r="D1848" s="10">
        <v>8.409868878502246E-5</v>
      </c>
      <c r="E1848" s="10">
        <v>4.1202867554036893E-5</v>
      </c>
      <c r="F1848" s="10">
        <v>7.3466124724594718E-6</v>
      </c>
      <c r="G1848" s="10">
        <v>6.6018389702051489E-5</v>
      </c>
      <c r="H1848" s="10">
        <v>4.6117285092530068E-5</v>
      </c>
      <c r="I1848" s="10">
        <v>4.7550159066688902E-5</v>
      </c>
      <c r="J1848" s="10">
        <v>8.0678103956473545E-5</v>
      </c>
      <c r="K1848">
        <v>3.9687954128464918E-5</v>
      </c>
      <c r="L1848">
        <v>7.597527405383532E-5</v>
      </c>
      <c r="M1848">
        <v>6.2182229944043077E-5</v>
      </c>
      <c r="N1848">
        <v>2.0328587836317569E-5</v>
      </c>
      <c r="O1848">
        <v>1.504185279235929E-4</v>
      </c>
      <c r="P1848">
        <v>1.766554151227767E-5</v>
      </c>
      <c r="Q1848">
        <v>5.1876611292907938E-5</v>
      </c>
      <c r="R1848">
        <v>6.1625120133956043E-6</v>
      </c>
      <c r="S1848">
        <v>2.1134967836346799E-4</v>
      </c>
      <c r="T1848">
        <v>6.7900768846315262E-4</v>
      </c>
    </row>
    <row r="1849" spans="1:20">
      <c r="A1849" s="10">
        <v>1843</v>
      </c>
      <c r="B1849" s="10">
        <v>1.8495499994265261E-5</v>
      </c>
      <c r="C1849" s="10">
        <v>8.3705430001599729E-5</v>
      </c>
      <c r="D1849" s="10">
        <v>6.6459216490407315E-5</v>
      </c>
      <c r="E1849" s="10">
        <v>1.8785589040394319E-5</v>
      </c>
      <c r="F1849" s="10">
        <v>0</v>
      </c>
      <c r="G1849" s="10">
        <v>6.3950277791136701E-5</v>
      </c>
      <c r="H1849" s="10">
        <v>3.7359437543222458E-5</v>
      </c>
      <c r="I1849" s="10">
        <v>4.0794119172777667E-5</v>
      </c>
      <c r="J1849" s="10">
        <v>8.8450906667684312E-5</v>
      </c>
      <c r="K1849">
        <v>2.541344963362487E-5</v>
      </c>
      <c r="L1849">
        <v>4.8779442229629139E-5</v>
      </c>
      <c r="M1849">
        <v>5.5622745259596748E-5</v>
      </c>
      <c r="N1849">
        <v>1.3998593858837809E-5</v>
      </c>
      <c r="O1849">
        <v>1.2465096899476311E-4</v>
      </c>
      <c r="P1849">
        <v>7.4157461657590496E-6</v>
      </c>
      <c r="Q1849">
        <v>3.9001737773269047E-5</v>
      </c>
      <c r="R1849">
        <v>5.8624734705974419E-6</v>
      </c>
      <c r="S1849">
        <v>1.9876742720126211E-4</v>
      </c>
      <c r="T1849">
        <v>6.7916250542104082E-4</v>
      </c>
    </row>
    <row r="1850" spans="1:20">
      <c r="A1850" s="10">
        <v>1844</v>
      </c>
      <c r="B1850" s="10">
        <v>1.3962450416318551E-5</v>
      </c>
      <c r="C1850" s="10">
        <v>3.9218388443016647E-5</v>
      </c>
      <c r="D1850" s="10">
        <v>3.8147397891456991E-5</v>
      </c>
      <c r="E1850" s="10">
        <v>6.8312989432947609E-6</v>
      </c>
      <c r="F1850" s="10">
        <v>0</v>
      </c>
      <c r="G1850" s="10">
        <v>5.1286862212361231E-5</v>
      </c>
      <c r="H1850" s="10">
        <v>3.7408013062553418E-5</v>
      </c>
      <c r="I1850" s="10">
        <v>3.1975511717475757E-5</v>
      </c>
      <c r="J1850" s="10">
        <v>7.0439126856479254E-5</v>
      </c>
      <c r="K1850">
        <v>1.2507383401104549E-5</v>
      </c>
      <c r="L1850">
        <v>3.4682407329785831E-5</v>
      </c>
      <c r="M1850">
        <v>4.021925445135757E-5</v>
      </c>
      <c r="N1850">
        <v>5.9582615268947944E-6</v>
      </c>
      <c r="O1850">
        <v>6.291405562516928E-5</v>
      </c>
      <c r="P1850">
        <v>7.466489296903052E-6</v>
      </c>
      <c r="Q1850">
        <v>7.2184784408134796E-6</v>
      </c>
      <c r="R1850">
        <v>6.0183015104462443E-6</v>
      </c>
      <c r="S1850">
        <v>1.877756214071849E-4</v>
      </c>
      <c r="T1850">
        <v>6.2590092333668248E-4</v>
      </c>
    </row>
    <row r="1851" spans="1:20">
      <c r="A1851" s="10">
        <v>1845</v>
      </c>
      <c r="B1851" s="10">
        <v>2.9693910263742871E-6</v>
      </c>
      <c r="C1851" s="10">
        <v>1.870887494514794E-5</v>
      </c>
      <c r="D1851" s="10">
        <v>1.4386744226359121E-5</v>
      </c>
      <c r="E1851" s="10">
        <v>2.5726058112266348E-6</v>
      </c>
      <c r="F1851" s="10">
        <v>0</v>
      </c>
      <c r="G1851" s="10">
        <v>2.801574471625101E-5</v>
      </c>
      <c r="H1851" s="10">
        <v>2.3452437007550761E-5</v>
      </c>
      <c r="I1851" s="10">
        <v>2.1726559193911941E-5</v>
      </c>
      <c r="J1851" s="10">
        <v>4.5705643051349457E-5</v>
      </c>
      <c r="K1851">
        <v>1.024826262210186E-5</v>
      </c>
      <c r="L1851">
        <v>6.3747468741760267E-6</v>
      </c>
      <c r="M1851">
        <v>2.1018360821836738E-5</v>
      </c>
      <c r="N1851">
        <v>9.8719755622688421E-7</v>
      </c>
      <c r="O1851">
        <v>9.8025340334281513E-6</v>
      </c>
      <c r="P1851">
        <v>7.466489296903052E-6</v>
      </c>
      <c r="Q1851">
        <v>0</v>
      </c>
      <c r="R1851">
        <v>5.2909184815805844E-6</v>
      </c>
      <c r="S1851">
        <v>1.797808409683443E-4</v>
      </c>
      <c r="T1851">
        <v>5.8438961318390951E-4</v>
      </c>
    </row>
    <row r="1852" spans="1:20">
      <c r="A1852" s="10">
        <v>1846</v>
      </c>
      <c r="B1852" s="10">
        <v>3.4962810795923432E-7</v>
      </c>
      <c r="C1852" s="10">
        <v>1.246382964370053E-5</v>
      </c>
      <c r="D1852" s="10">
        <v>5.2323943161526762E-6</v>
      </c>
      <c r="E1852" s="10">
        <v>0</v>
      </c>
      <c r="F1852" s="10">
        <v>0</v>
      </c>
      <c r="G1852" s="10">
        <v>7.3704311985728963E-6</v>
      </c>
      <c r="H1852" s="10">
        <v>1.3096295891766339E-5</v>
      </c>
      <c r="I1852" s="10">
        <v>1.0688903801563811E-5</v>
      </c>
      <c r="J1852" s="10">
        <v>1.9159984922692342E-5</v>
      </c>
      <c r="K1852">
        <v>4.751257170941356E-6</v>
      </c>
      <c r="L1852">
        <v>5.1966750708278771E-8</v>
      </c>
      <c r="M1852">
        <v>8.7408806723846248E-6</v>
      </c>
      <c r="N1852">
        <v>7.5158470016276434E-9</v>
      </c>
      <c r="O1852">
        <v>3.8509728263190743E-6</v>
      </c>
      <c r="P1852">
        <v>6.7361506593661764E-6</v>
      </c>
      <c r="Q1852">
        <v>0</v>
      </c>
      <c r="R1852">
        <v>2.2539412906701761E-6</v>
      </c>
      <c r="S1852">
        <v>1.768290890521076E-4</v>
      </c>
      <c r="T1852">
        <v>6.0387233606595554E-4</v>
      </c>
    </row>
    <row r="1853" spans="1:20">
      <c r="A1853" s="10">
        <v>1847</v>
      </c>
      <c r="B1853" s="10">
        <v>1.2684527537700649E-7</v>
      </c>
      <c r="C1853" s="10">
        <v>5.8108547659760808E-6</v>
      </c>
      <c r="D1853" s="10">
        <v>1.203928919335989E-6</v>
      </c>
      <c r="E1853" s="10">
        <v>0</v>
      </c>
      <c r="F1853" s="10">
        <v>0</v>
      </c>
      <c r="G1853" s="10">
        <v>9.7743715660086236E-7</v>
      </c>
      <c r="H1853" s="10">
        <v>5.1373617598426843E-6</v>
      </c>
      <c r="I1853" s="10">
        <v>2.3550970404125601E-6</v>
      </c>
      <c r="J1853" s="10">
        <v>3.5777383790459351E-6</v>
      </c>
      <c r="K1853">
        <v>2.6546082486376949E-7</v>
      </c>
      <c r="L1853">
        <v>0</v>
      </c>
      <c r="M1853">
        <v>1.694869108860356E-6</v>
      </c>
      <c r="N1853">
        <v>6.8000520490916777E-10</v>
      </c>
      <c r="O1853">
        <v>1.0180503865600151E-6</v>
      </c>
      <c r="P1853">
        <v>3.352671164871516E-7</v>
      </c>
      <c r="Q1853">
        <v>0</v>
      </c>
      <c r="R1853">
        <v>1.4525399428763361E-7</v>
      </c>
      <c r="S1853">
        <v>1.7059899551593951E-4</v>
      </c>
      <c r="T1853">
        <v>6.3731807216377149E-4</v>
      </c>
    </row>
    <row r="1854" spans="1:20">
      <c r="A1854" s="10">
        <v>1848</v>
      </c>
      <c r="B1854" s="10">
        <v>0</v>
      </c>
      <c r="C1854" s="10">
        <v>6.5302018276686422E-7</v>
      </c>
      <c r="D1854" s="10">
        <v>4.3088386507850449E-7</v>
      </c>
      <c r="E1854" s="10">
        <v>0</v>
      </c>
      <c r="F1854" s="10">
        <v>0</v>
      </c>
      <c r="G1854" s="10">
        <v>1.17753541480098E-7</v>
      </c>
      <c r="H1854" s="10">
        <v>9.9147150167040862E-8</v>
      </c>
      <c r="I1854" s="10">
        <v>5.5165590795783214E-7</v>
      </c>
      <c r="J1854" s="10">
        <v>7.3601311702739523E-7</v>
      </c>
      <c r="K1854">
        <v>1.130666476271611E-8</v>
      </c>
      <c r="L1854">
        <v>0</v>
      </c>
      <c r="M1854">
        <v>1.2436212338758611E-7</v>
      </c>
      <c r="N1854">
        <v>4.8316159296177702E-10</v>
      </c>
      <c r="O1854">
        <v>1.6760423000471719E-7</v>
      </c>
      <c r="P1854">
        <v>0</v>
      </c>
      <c r="Q1854">
        <v>0</v>
      </c>
      <c r="R1854">
        <v>0</v>
      </c>
      <c r="S1854">
        <v>1.4624750007970761E-4</v>
      </c>
      <c r="T1854">
        <v>6.0167100691794258E-4</v>
      </c>
    </row>
    <row r="1855" spans="1:20">
      <c r="A1855" s="10">
        <v>1849</v>
      </c>
      <c r="B1855" s="10">
        <v>0</v>
      </c>
      <c r="C1855" s="10">
        <v>0</v>
      </c>
      <c r="D1855" s="10">
        <v>2.1339033313711311E-7</v>
      </c>
      <c r="E1855" s="10">
        <v>0</v>
      </c>
      <c r="F1855" s="10">
        <v>0</v>
      </c>
      <c r="G1855" s="10">
        <v>1.5086509646059349E-7</v>
      </c>
      <c r="H1855" s="10">
        <v>1.0418118502757321E-9</v>
      </c>
      <c r="I1855" s="10">
        <v>2.1494438041803371E-7</v>
      </c>
      <c r="J1855" s="10">
        <v>3.7138341404879867E-8</v>
      </c>
      <c r="K1855">
        <v>9.8318824023618344E-9</v>
      </c>
      <c r="L1855">
        <v>0</v>
      </c>
      <c r="M1855">
        <v>2.031427470054077E-8</v>
      </c>
      <c r="N1855">
        <v>9.3053343829675572E-10</v>
      </c>
      <c r="O1855">
        <v>3.5493418861768197E-8</v>
      </c>
      <c r="P1855">
        <v>0</v>
      </c>
      <c r="Q1855">
        <v>0</v>
      </c>
      <c r="R1855">
        <v>0</v>
      </c>
      <c r="S1855">
        <v>1.2257081147923809E-4</v>
      </c>
      <c r="T1855">
        <v>5.9642267269333744E-4</v>
      </c>
    </row>
    <row r="1856" spans="1:20">
      <c r="A1856" s="10">
        <v>1850</v>
      </c>
      <c r="B1856" s="10">
        <v>0</v>
      </c>
      <c r="C1856" s="10">
        <v>0</v>
      </c>
      <c r="D1856" s="10">
        <v>7.4385475399196067E-9</v>
      </c>
      <c r="E1856" s="10">
        <v>0</v>
      </c>
      <c r="F1856" s="10">
        <v>0</v>
      </c>
      <c r="G1856" s="10">
        <v>5.0930073299710415E-7</v>
      </c>
      <c r="H1856" s="10">
        <v>7.9177700620955636E-10</v>
      </c>
      <c r="I1856" s="10">
        <v>2.143665729437917E-7</v>
      </c>
      <c r="J1856" s="10">
        <v>1.7956482329009179E-7</v>
      </c>
      <c r="K1856">
        <v>9.8318824023618344E-9</v>
      </c>
      <c r="L1856">
        <v>0</v>
      </c>
      <c r="M1856">
        <v>0</v>
      </c>
      <c r="N1856">
        <v>5.0105646677517622E-10</v>
      </c>
      <c r="O1856">
        <v>2.5527413493026161E-9</v>
      </c>
      <c r="P1856">
        <v>0</v>
      </c>
      <c r="Q1856">
        <v>0</v>
      </c>
      <c r="R1856">
        <v>0</v>
      </c>
      <c r="S1856">
        <v>1.181838141710614E-4</v>
      </c>
      <c r="T1856">
        <v>6.0131485328132877E-4</v>
      </c>
    </row>
    <row r="1857" spans="1:20">
      <c r="A1857" s="10">
        <v>1851</v>
      </c>
      <c r="B1857" s="10">
        <v>0</v>
      </c>
      <c r="C1857" s="10">
        <v>5.3213918313999993E-7</v>
      </c>
      <c r="D1857" s="10">
        <v>1.1997657322450981E-10</v>
      </c>
      <c r="E1857" s="10">
        <v>0</v>
      </c>
      <c r="F1857" s="10">
        <v>0</v>
      </c>
      <c r="G1857" s="10">
        <v>5.0998252782039347E-7</v>
      </c>
      <c r="H1857" s="10">
        <v>0</v>
      </c>
      <c r="I1857" s="10">
        <v>6.8759089434801129E-8</v>
      </c>
      <c r="J1857" s="10">
        <v>2.185412298152639E-7</v>
      </c>
      <c r="K1857">
        <v>0</v>
      </c>
      <c r="L1857">
        <v>0</v>
      </c>
      <c r="M1857">
        <v>0</v>
      </c>
      <c r="N1857">
        <v>4.6526671914837791E-10</v>
      </c>
      <c r="O1857">
        <v>0</v>
      </c>
      <c r="P1857">
        <v>0</v>
      </c>
      <c r="Q1857">
        <v>0</v>
      </c>
      <c r="R1857">
        <v>0</v>
      </c>
      <c r="S1857">
        <v>1.2607873993620509E-4</v>
      </c>
      <c r="T1857">
        <v>4.9597643439785262E-4</v>
      </c>
    </row>
    <row r="1858" spans="1:20">
      <c r="A1858" s="10">
        <v>1852</v>
      </c>
      <c r="B1858" s="10">
        <v>0</v>
      </c>
      <c r="C1858" s="10">
        <v>5.7856449459089708E-7</v>
      </c>
      <c r="D1858" s="10">
        <v>0</v>
      </c>
      <c r="E1858" s="10">
        <v>0</v>
      </c>
      <c r="F1858" s="10">
        <v>0</v>
      </c>
      <c r="G1858" s="10">
        <v>5.1066432264368279E-7</v>
      </c>
      <c r="H1858" s="10">
        <v>0</v>
      </c>
      <c r="I1858" s="10">
        <v>5.778074742420263E-10</v>
      </c>
      <c r="J1858" s="10">
        <v>3.8033809027586358E-8</v>
      </c>
      <c r="K1858">
        <v>0</v>
      </c>
      <c r="L1858">
        <v>1.154816682406195E-9</v>
      </c>
      <c r="M1858">
        <v>0</v>
      </c>
      <c r="N1858">
        <v>4.4737184533497881E-10</v>
      </c>
      <c r="O1858">
        <v>0</v>
      </c>
      <c r="P1858">
        <v>0</v>
      </c>
      <c r="Q1858">
        <v>0</v>
      </c>
      <c r="R1858">
        <v>0</v>
      </c>
      <c r="S1858">
        <v>1.0345783266395049E-4</v>
      </c>
      <c r="T1858">
        <v>4.7493466444779788E-4</v>
      </c>
    </row>
    <row r="1859" spans="1:20">
      <c r="A1859" s="10">
        <v>1853</v>
      </c>
      <c r="B1859" s="10">
        <v>0</v>
      </c>
      <c r="C1859" s="10">
        <v>5.7856449459089708E-7</v>
      </c>
      <c r="D1859" s="10">
        <v>1.1997657322450981E-10</v>
      </c>
      <c r="E1859" s="10">
        <v>0</v>
      </c>
      <c r="F1859" s="10">
        <v>0</v>
      </c>
      <c r="G1859" s="10">
        <v>1.929479349908708E-7</v>
      </c>
      <c r="H1859" s="10">
        <v>0</v>
      </c>
      <c r="I1859" s="10">
        <v>0</v>
      </c>
      <c r="J1859" s="10">
        <v>0</v>
      </c>
      <c r="K1859">
        <v>8.3571000420075589E-9</v>
      </c>
      <c r="L1859">
        <v>0</v>
      </c>
      <c r="M1859">
        <v>6.4603700461083713E-10</v>
      </c>
      <c r="N1859">
        <v>7.4263726325606468E-10</v>
      </c>
      <c r="O1859">
        <v>3.8677899231857819E-11</v>
      </c>
      <c r="P1859">
        <v>0</v>
      </c>
      <c r="Q1859">
        <v>0</v>
      </c>
      <c r="R1859">
        <v>0</v>
      </c>
      <c r="S1859">
        <v>6.3791688424695748E-5</v>
      </c>
      <c r="T1859">
        <v>4.5100808287989872E-4</v>
      </c>
    </row>
    <row r="1860" spans="1:20">
      <c r="A1860" s="10">
        <v>1854</v>
      </c>
      <c r="B1860" s="10">
        <v>2.5089340225946652E-6</v>
      </c>
      <c r="C1860" s="10">
        <v>1.811051399699496E-6</v>
      </c>
      <c r="D1860" s="10">
        <v>8.8665866992103188E-7</v>
      </c>
      <c r="E1860" s="10">
        <v>1.1019604255420521E-6</v>
      </c>
      <c r="F1860" s="10">
        <v>4.531149223714623E-7</v>
      </c>
      <c r="G1860" s="10">
        <v>1.95696893840883E-6</v>
      </c>
      <c r="H1860" s="10">
        <v>1.028334972180565E-6</v>
      </c>
      <c r="I1860" s="10">
        <v>1.855973943494127E-6</v>
      </c>
      <c r="J1860" s="10">
        <v>2.0696554342147451E-6</v>
      </c>
      <c r="K1860">
        <v>7.0714585193687197E-7</v>
      </c>
      <c r="L1860">
        <v>5.2150077856610756E-7</v>
      </c>
      <c r="M1860">
        <v>9.9017373877808985E-7</v>
      </c>
      <c r="N1860">
        <v>1.4757634010803081E-6</v>
      </c>
      <c r="O1860">
        <v>9.9927629543078486E-7</v>
      </c>
      <c r="P1860">
        <v>8.0577373874648527E-7</v>
      </c>
      <c r="Q1860">
        <v>1.066168648376168E-6</v>
      </c>
      <c r="R1860">
        <v>2.8873683594377142E-6</v>
      </c>
      <c r="S1860">
        <v>4.9299695413210168E-5</v>
      </c>
      <c r="T1860">
        <v>3.768684034039276E-4</v>
      </c>
    </row>
    <row r="1861" spans="1:20">
      <c r="A1861" s="10">
        <v>1855</v>
      </c>
      <c r="B1861" s="10">
        <v>6.8096298839500678E-5</v>
      </c>
      <c r="C1861" s="10">
        <v>5.0771320627952857E-5</v>
      </c>
      <c r="D1861" s="10">
        <v>5.3918190666768318E-5</v>
      </c>
      <c r="E1861" s="10">
        <v>4.6164840819084653E-5</v>
      </c>
      <c r="F1861" s="10">
        <v>5.2017793655527847E-5</v>
      </c>
      <c r="G1861" s="10">
        <v>5.7452004212138998E-5</v>
      </c>
      <c r="H1861" s="10">
        <v>5.2331594849110877E-5</v>
      </c>
      <c r="I1861" s="10">
        <v>5.5479723051748332E-5</v>
      </c>
      <c r="J1861" s="10">
        <v>6.249682979799325E-5</v>
      </c>
      <c r="K1861">
        <v>5.5338627203163562E-5</v>
      </c>
      <c r="L1861">
        <v>4.2950461719558278E-5</v>
      </c>
      <c r="M1861">
        <v>6.0762813965750038E-5</v>
      </c>
      <c r="N1861">
        <v>7.3072041809454656E-5</v>
      </c>
      <c r="O1861">
        <v>4.7844008309568418E-5</v>
      </c>
      <c r="P1861">
        <v>4.9983162142385719E-5</v>
      </c>
      <c r="Q1861">
        <v>5.0500635366986882E-5</v>
      </c>
      <c r="R1861">
        <v>7.0630561688996766E-5</v>
      </c>
      <c r="S1861">
        <v>3.1597865623578617E-5</v>
      </c>
      <c r="T1861">
        <v>2.7311287358995119E-4</v>
      </c>
    </row>
    <row r="1862" spans="1:20">
      <c r="A1862" s="10">
        <v>1856</v>
      </c>
      <c r="B1862" s="10">
        <v>2.0827934874085579E-4</v>
      </c>
      <c r="C1862" s="10">
        <v>1.753674904745628E-4</v>
      </c>
      <c r="D1862" s="10">
        <v>1.8348654658781251E-4</v>
      </c>
      <c r="E1862" s="10">
        <v>1.6178826734451209E-4</v>
      </c>
      <c r="F1862" s="10">
        <v>1.9986340423066811E-4</v>
      </c>
      <c r="G1862" s="10">
        <v>1.9229576415265339E-4</v>
      </c>
      <c r="H1862" s="10">
        <v>1.9147817754407059E-4</v>
      </c>
      <c r="I1862" s="10">
        <v>1.882430447672852E-4</v>
      </c>
      <c r="J1862" s="10">
        <v>2.089099052615695E-4</v>
      </c>
      <c r="K1862">
        <v>2.0969406834139511E-4</v>
      </c>
      <c r="L1862">
        <v>1.676827312537585E-4</v>
      </c>
      <c r="M1862">
        <v>2.0960314307245091E-4</v>
      </c>
      <c r="N1862">
        <v>2.784950154777955E-4</v>
      </c>
      <c r="O1862">
        <v>1.641173803226451E-4</v>
      </c>
      <c r="P1862">
        <v>2.0615842300360801E-4</v>
      </c>
      <c r="Q1862">
        <v>1.6818340944567111E-4</v>
      </c>
      <c r="R1862">
        <v>2.2822008448289351E-4</v>
      </c>
      <c r="S1862">
        <v>1.2326355603426759E-5</v>
      </c>
      <c r="T1862">
        <v>1.4308267108913231E-4</v>
      </c>
    </row>
    <row r="1863" spans="1:20">
      <c r="A1863" s="10">
        <v>1857</v>
      </c>
      <c r="B1863" s="10">
        <v>3.5166930311964813E-4</v>
      </c>
      <c r="C1863" s="10">
        <v>3.1830523659705592E-4</v>
      </c>
      <c r="D1863" s="10">
        <v>3.1823999546113269E-4</v>
      </c>
      <c r="E1863" s="10">
        <v>2.8339263434015287E-4</v>
      </c>
      <c r="F1863" s="10">
        <v>3.6430060909351398E-4</v>
      </c>
      <c r="G1863" s="10">
        <v>3.4272407822907917E-4</v>
      </c>
      <c r="H1863" s="10">
        <v>3.4441906798685779E-4</v>
      </c>
      <c r="I1863" s="10">
        <v>3.3672527069057321E-4</v>
      </c>
      <c r="J1863" s="10">
        <v>3.6482916367856701E-4</v>
      </c>
      <c r="K1863">
        <v>3.7919543829149411E-4</v>
      </c>
      <c r="L1863">
        <v>3.0282619284735762E-4</v>
      </c>
      <c r="M1863">
        <v>3.6659204728296319E-4</v>
      </c>
      <c r="N1863">
        <v>5.0091045131543655E-4</v>
      </c>
      <c r="O1863">
        <v>2.8408814757963118E-4</v>
      </c>
      <c r="P1863">
        <v>3.7567794939015822E-4</v>
      </c>
      <c r="Q1863">
        <v>3.1404894484977761E-4</v>
      </c>
      <c r="R1863">
        <v>3.6522892500455228E-4</v>
      </c>
      <c r="S1863">
        <v>2.749488070038683E-5</v>
      </c>
      <c r="T1863">
        <v>8.0060287580065328E-5</v>
      </c>
    </row>
    <row r="1864" spans="1:20">
      <c r="A1864" s="10">
        <v>1858</v>
      </c>
      <c r="B1864" s="10">
        <v>4.4378436682460478E-4</v>
      </c>
      <c r="C1864" s="10">
        <v>4.0869522601727899E-4</v>
      </c>
      <c r="D1864" s="10">
        <v>4.149277486897133E-4</v>
      </c>
      <c r="E1864" s="10">
        <v>3.7661847253947722E-4</v>
      </c>
      <c r="F1864" s="10">
        <v>4.9007356721509276E-4</v>
      </c>
      <c r="G1864" s="10">
        <v>4.3235004738478519E-4</v>
      </c>
      <c r="H1864" s="10">
        <v>4.4341734532411792E-4</v>
      </c>
      <c r="I1864" s="10">
        <v>4.3669757910919468E-4</v>
      </c>
      <c r="J1864" s="10">
        <v>4.4665266262773813E-4</v>
      </c>
      <c r="K1864">
        <v>4.9853224602223133E-4</v>
      </c>
      <c r="L1864">
        <v>4.0567796304229669E-4</v>
      </c>
      <c r="M1864">
        <v>4.5579863232413629E-4</v>
      </c>
      <c r="N1864">
        <v>6.5508509219146835E-4</v>
      </c>
      <c r="O1864">
        <v>3.6633474330191438E-4</v>
      </c>
      <c r="P1864">
        <v>4.9165477359730525E-4</v>
      </c>
      <c r="Q1864">
        <v>4.5127442632302331E-4</v>
      </c>
      <c r="R1864">
        <v>4.3713013913955538E-4</v>
      </c>
      <c r="S1864">
        <v>2.4368476650865839E-5</v>
      </c>
      <c r="T1864">
        <v>5.7274270996635797E-5</v>
      </c>
    </row>
    <row r="1865" spans="1:20">
      <c r="A1865" s="10">
        <v>1859</v>
      </c>
      <c r="B1865" s="10">
        <v>4.9852782671791994E-4</v>
      </c>
      <c r="C1865" s="10">
        <v>4.7228224073201291E-4</v>
      </c>
      <c r="D1865" s="10">
        <v>4.8760412121047139E-4</v>
      </c>
      <c r="E1865" s="10">
        <v>4.3088254766687393E-4</v>
      </c>
      <c r="F1865" s="10">
        <v>5.7095728294541902E-4</v>
      </c>
      <c r="G1865" s="10">
        <v>4.9842567186837727E-4</v>
      </c>
      <c r="H1865" s="10">
        <v>5.0915448332738359E-4</v>
      </c>
      <c r="I1865" s="10">
        <v>5.0430433409744688E-4</v>
      </c>
      <c r="J1865" s="10">
        <v>5.0802574889755329E-4</v>
      </c>
      <c r="K1865">
        <v>5.7472581974257677E-4</v>
      </c>
      <c r="L1865">
        <v>4.744031103062751E-4</v>
      </c>
      <c r="M1865">
        <v>5.2394172188596441E-4</v>
      </c>
      <c r="N1865">
        <v>7.5345427828871529E-4</v>
      </c>
      <c r="O1865">
        <v>4.3467783729416869E-4</v>
      </c>
      <c r="P1865">
        <v>5.7175720082571933E-4</v>
      </c>
      <c r="Q1865">
        <v>5.1894041843017632E-4</v>
      </c>
      <c r="R1865">
        <v>5.0741641825301123E-4</v>
      </c>
      <c r="S1865">
        <v>1.733081824676582E-5</v>
      </c>
      <c r="T1865">
        <v>5.5293072592268663E-5</v>
      </c>
    </row>
    <row r="1866" spans="1:20">
      <c r="A1866" s="10">
        <v>1860</v>
      </c>
      <c r="B1866" s="10">
        <v>5.1252540066516891E-4</v>
      </c>
      <c r="C1866" s="10">
        <v>5.2785932565201543E-4</v>
      </c>
      <c r="D1866" s="10">
        <v>5.4832886782062759E-4</v>
      </c>
      <c r="E1866" s="10">
        <v>4.6009516062822962E-4</v>
      </c>
      <c r="F1866" s="10">
        <v>6.134945953664377E-4</v>
      </c>
      <c r="G1866" s="10">
        <v>5.4330818152639802E-4</v>
      </c>
      <c r="H1866" s="10">
        <v>5.4389416203928949E-4</v>
      </c>
      <c r="I1866" s="10">
        <v>5.4413696718789886E-4</v>
      </c>
      <c r="J1866" s="10">
        <v>5.4899525780117378E-4</v>
      </c>
      <c r="K1866">
        <v>6.0279996110207575E-4</v>
      </c>
      <c r="L1866">
        <v>5.2798566608136814E-4</v>
      </c>
      <c r="M1866">
        <v>5.6320513228714998E-4</v>
      </c>
      <c r="N1866">
        <v>7.9208681675380641E-4</v>
      </c>
      <c r="O1866">
        <v>4.9776111759216256E-4</v>
      </c>
      <c r="P1866">
        <v>6.0315591771845003E-4</v>
      </c>
      <c r="Q1866">
        <v>5.6828384165044622E-4</v>
      </c>
      <c r="R1866">
        <v>5.6134080883521421E-4</v>
      </c>
      <c r="S1866">
        <v>1.6228309178234871E-5</v>
      </c>
      <c r="T1866">
        <v>4.0817251441642822E-5</v>
      </c>
    </row>
    <row r="1867" spans="1:20">
      <c r="A1867" s="10">
        <v>1861</v>
      </c>
      <c r="B1867" s="10">
        <v>5.1461271014109492E-4</v>
      </c>
      <c r="C1867" s="10">
        <v>5.6995411032925096E-4</v>
      </c>
      <c r="D1867" s="10">
        <v>5.6838613321394339E-4</v>
      </c>
      <c r="E1867" s="10">
        <v>4.6484871923883691E-4</v>
      </c>
      <c r="F1867" s="10">
        <v>6.0017698342388856E-4</v>
      </c>
      <c r="G1867" s="10">
        <v>5.6030680464005445E-4</v>
      </c>
      <c r="H1867" s="10">
        <v>5.6130917644069394E-4</v>
      </c>
      <c r="I1867" s="10">
        <v>5.3976855778423735E-4</v>
      </c>
      <c r="J1867" s="10">
        <v>5.6918811749678312E-4</v>
      </c>
      <c r="K1867">
        <v>5.975249472657076E-4</v>
      </c>
      <c r="L1867">
        <v>5.3368774667325093E-4</v>
      </c>
      <c r="M1867">
        <v>5.7842294308752776E-4</v>
      </c>
      <c r="N1867">
        <v>7.6743714926404887E-4</v>
      </c>
      <c r="O1867">
        <v>5.6978130872052874E-4</v>
      </c>
      <c r="P1867">
        <v>5.924800612957901E-4</v>
      </c>
      <c r="Q1867">
        <v>5.5848387798773235E-4</v>
      </c>
      <c r="R1867">
        <v>5.5509293923034788E-4</v>
      </c>
      <c r="S1867">
        <v>3.9639922381361873E-5</v>
      </c>
      <c r="T1867">
        <v>4.534367645775866E-5</v>
      </c>
    </row>
    <row r="1868" spans="1:20">
      <c r="A1868" s="10">
        <v>1862</v>
      </c>
      <c r="B1868" s="10">
        <v>4.5892064910628232E-4</v>
      </c>
      <c r="C1868" s="10">
        <v>5.4406173306990034E-4</v>
      </c>
      <c r="D1868" s="10">
        <v>5.2725137143888839E-4</v>
      </c>
      <c r="E1868" s="10">
        <v>4.3229953959176908E-4</v>
      </c>
      <c r="F1868" s="10">
        <v>5.4672011950586787E-4</v>
      </c>
      <c r="G1868" s="10">
        <v>5.2359887097880981E-4</v>
      </c>
      <c r="H1868" s="10">
        <v>5.1502598697825488E-4</v>
      </c>
      <c r="I1868" s="10">
        <v>5.038675549824804E-4</v>
      </c>
      <c r="J1868" s="10">
        <v>5.3820231968658894E-4</v>
      </c>
      <c r="K1868">
        <v>5.525749328059396E-4</v>
      </c>
      <c r="L1868">
        <v>4.9132686217568668E-4</v>
      </c>
      <c r="M1868">
        <v>5.4276241376553552E-4</v>
      </c>
      <c r="N1868">
        <v>6.8655503293772659E-4</v>
      </c>
      <c r="O1868">
        <v>5.4243480620890113E-4</v>
      </c>
      <c r="P1868">
        <v>5.3592090650171154E-4</v>
      </c>
      <c r="Q1868">
        <v>5.1434300708547045E-4</v>
      </c>
      <c r="R1868">
        <v>4.8471502766417378E-4</v>
      </c>
      <c r="S1868">
        <v>6.4592540721516683E-5</v>
      </c>
      <c r="T1868">
        <v>3.4200964401615842E-5</v>
      </c>
    </row>
    <row r="1869" spans="1:20">
      <c r="A1869" s="10">
        <v>1863</v>
      </c>
      <c r="B1869" s="10">
        <v>3.6543618185846288E-4</v>
      </c>
      <c r="C1869" s="10">
        <v>4.3584760812813878E-4</v>
      </c>
      <c r="D1869" s="10">
        <v>4.2024108580087478E-4</v>
      </c>
      <c r="E1869" s="10">
        <v>3.4770467427582132E-4</v>
      </c>
      <c r="F1869" s="10">
        <v>4.3576412520079141E-4</v>
      </c>
      <c r="G1869" s="10">
        <v>4.1868228079875949E-4</v>
      </c>
      <c r="H1869" s="10">
        <v>4.0589393909740428E-4</v>
      </c>
      <c r="I1869" s="10">
        <v>4.0638552021835168E-4</v>
      </c>
      <c r="J1869" s="10">
        <v>4.3055377014793682E-4</v>
      </c>
      <c r="K1869">
        <v>4.4574486940395072E-4</v>
      </c>
      <c r="L1869">
        <v>4.1173019848749382E-4</v>
      </c>
      <c r="M1869">
        <v>4.4774066749931599E-4</v>
      </c>
      <c r="N1869">
        <v>5.2794035176086194E-4</v>
      </c>
      <c r="O1869">
        <v>4.362917419375207E-4</v>
      </c>
      <c r="P1869">
        <v>4.2497879764412551E-4</v>
      </c>
      <c r="Q1869">
        <v>4.2036998316358329E-4</v>
      </c>
      <c r="R1869">
        <v>3.6190935644601961E-4</v>
      </c>
      <c r="S1869">
        <v>7.0533624528549193E-5</v>
      </c>
      <c r="T1869">
        <v>3.3103887662096677E-5</v>
      </c>
    </row>
    <row r="1870" spans="1:20">
      <c r="A1870" s="10">
        <v>1864</v>
      </c>
      <c r="B1870" s="10">
        <v>2.32072246183456E-4</v>
      </c>
      <c r="C1870" s="10">
        <v>3.0099072179273068E-4</v>
      </c>
      <c r="D1870" s="10">
        <v>2.6989300995388879E-4</v>
      </c>
      <c r="E1870" s="10">
        <v>2.3996146322616301E-4</v>
      </c>
      <c r="F1870" s="10">
        <v>2.6904736172934463E-4</v>
      </c>
      <c r="G1870" s="10">
        <v>2.7230107901382209E-4</v>
      </c>
      <c r="H1870" s="10">
        <v>2.632163080767021E-4</v>
      </c>
      <c r="I1870" s="10">
        <v>2.6448222897552628E-4</v>
      </c>
      <c r="J1870" s="10">
        <v>2.80742849859482E-4</v>
      </c>
      <c r="K1870">
        <v>2.4623421013036088E-4</v>
      </c>
      <c r="L1870">
        <v>3.2449121782889017E-4</v>
      </c>
      <c r="M1870">
        <v>2.9400151784945581E-4</v>
      </c>
      <c r="N1870">
        <v>3.2312306812334239E-4</v>
      </c>
      <c r="O1870">
        <v>3.1027836677301982E-4</v>
      </c>
      <c r="P1870">
        <v>2.7720546664117252E-4</v>
      </c>
      <c r="Q1870">
        <v>2.9221482045039421E-4</v>
      </c>
      <c r="R1870">
        <v>2.3412296193810891E-4</v>
      </c>
      <c r="S1870">
        <v>7.3902499328719226E-5</v>
      </c>
      <c r="T1870">
        <v>5.6420778908205152E-5</v>
      </c>
    </row>
    <row r="1871" spans="1:20">
      <c r="A1871" s="10">
        <v>1865</v>
      </c>
      <c r="B1871" s="10">
        <v>9.1671265961271639E-5</v>
      </c>
      <c r="C1871" s="10">
        <v>1.5545493202626451E-4</v>
      </c>
      <c r="D1871" s="10">
        <v>1.4432507670531869E-4</v>
      </c>
      <c r="E1871" s="10">
        <v>9.1853701257725746E-5</v>
      </c>
      <c r="F1871" s="10">
        <v>7.9130089110805211E-5</v>
      </c>
      <c r="G1871" s="10">
        <v>1.1440187127161171E-4</v>
      </c>
      <c r="H1871" s="10">
        <v>1.137194329976853E-4</v>
      </c>
      <c r="I1871" s="10">
        <v>1.087039515154939E-4</v>
      </c>
      <c r="J1871" s="10">
        <v>1.3859128124742851E-4</v>
      </c>
      <c r="K1871">
        <v>9.2831355498388125E-5</v>
      </c>
      <c r="L1871">
        <v>1.6970993976367989E-4</v>
      </c>
      <c r="M1871">
        <v>1.322556798701955E-4</v>
      </c>
      <c r="N1871">
        <v>8.9786377376228503E-5</v>
      </c>
      <c r="O1871">
        <v>1.973686969654227E-4</v>
      </c>
      <c r="P1871">
        <v>9.9034055169101683E-5</v>
      </c>
      <c r="Q1871">
        <v>1.202490335075571E-4</v>
      </c>
      <c r="R1871">
        <v>8.6712446711146324E-5</v>
      </c>
      <c r="S1871">
        <v>8.4669291667501686E-5</v>
      </c>
      <c r="T1871">
        <v>2.455416492507175E-5</v>
      </c>
    </row>
    <row r="1872" spans="1:20">
      <c r="A1872" s="10">
        <v>1866</v>
      </c>
      <c r="B1872" s="10">
        <v>2.2776064422466649E-5</v>
      </c>
      <c r="C1872" s="10">
        <v>1.004825718258808E-4</v>
      </c>
      <c r="D1872" s="10">
        <v>8.6358875258189658E-5</v>
      </c>
      <c r="E1872" s="10">
        <v>4.6598358482007422E-5</v>
      </c>
      <c r="F1872" s="10">
        <v>6.5809468658996524E-6</v>
      </c>
      <c r="G1872" s="10">
        <v>6.6445857064446044E-5</v>
      </c>
      <c r="H1872" s="10">
        <v>4.5223750155656679E-5</v>
      </c>
      <c r="I1872" s="10">
        <v>4.3726724672064328E-5</v>
      </c>
      <c r="J1872" s="10">
        <v>8.2148729254997562E-5</v>
      </c>
      <c r="K1872">
        <v>3.6703842630965069E-5</v>
      </c>
      <c r="L1872">
        <v>9.0972041066149839E-5</v>
      </c>
      <c r="M1872">
        <v>6.3513038358059255E-5</v>
      </c>
      <c r="N1872">
        <v>1.7427227076033589E-5</v>
      </c>
      <c r="O1872">
        <v>1.4928026447744809E-4</v>
      </c>
      <c r="P1872">
        <v>1.22362077053379E-5</v>
      </c>
      <c r="Q1872">
        <v>5.1228957415394677E-5</v>
      </c>
      <c r="R1872">
        <v>7.5227516690972124E-6</v>
      </c>
      <c r="S1872">
        <v>8.2748907994232565E-5</v>
      </c>
      <c r="T1872">
        <v>2.1583695794301329E-5</v>
      </c>
    </row>
    <row r="1873" spans="1:20">
      <c r="A1873" s="10">
        <v>1867</v>
      </c>
      <c r="B1873" s="10">
        <v>1.84844968465961E-5</v>
      </c>
      <c r="C1873" s="10">
        <v>9.1867540653343309E-5</v>
      </c>
      <c r="D1873" s="10">
        <v>6.6783219225228764E-5</v>
      </c>
      <c r="E1873" s="10">
        <v>3.4267965100604741E-5</v>
      </c>
      <c r="F1873" s="10">
        <v>0</v>
      </c>
      <c r="G1873" s="10">
        <v>6.6719997293518123E-5</v>
      </c>
      <c r="H1873" s="10">
        <v>3.7826813091869469E-5</v>
      </c>
      <c r="I1873" s="10">
        <v>4.188328048364915E-5</v>
      </c>
      <c r="J1873" s="10">
        <v>9.0468475342429333E-5</v>
      </c>
      <c r="K1873">
        <v>2.576297305302883E-5</v>
      </c>
      <c r="L1873">
        <v>4.8353560272366258E-5</v>
      </c>
      <c r="M1873">
        <v>5.7789473515709538E-5</v>
      </c>
      <c r="N1873">
        <v>1.6781096867253189E-5</v>
      </c>
      <c r="O1873">
        <v>1.2997774863680601E-4</v>
      </c>
      <c r="P1873">
        <v>7.395811364238193E-6</v>
      </c>
      <c r="Q1873">
        <v>4.2324566079522189E-5</v>
      </c>
      <c r="R1873">
        <v>5.7266804644434853E-6</v>
      </c>
      <c r="S1873">
        <v>8.9868339693316892E-5</v>
      </c>
      <c r="T1873">
        <v>4.5042396062823258E-5</v>
      </c>
    </row>
    <row r="1874" spans="1:20">
      <c r="A1874" s="10">
        <v>1868</v>
      </c>
      <c r="B1874" s="10">
        <v>1.491665821789244E-5</v>
      </c>
      <c r="C1874" s="10">
        <v>6.221528034362398E-5</v>
      </c>
      <c r="D1874" s="10">
        <v>4.0573114243053432E-5</v>
      </c>
      <c r="E1874" s="10">
        <v>1.013368383147934E-5</v>
      </c>
      <c r="F1874" s="10">
        <v>0</v>
      </c>
      <c r="G1874" s="10">
        <v>5.9073220449007249E-5</v>
      </c>
      <c r="H1874" s="10">
        <v>3.8820026502953543E-5</v>
      </c>
      <c r="I1874" s="10">
        <v>3.3422249183781918E-5</v>
      </c>
      <c r="J1874" s="10">
        <v>7.7805873882939392E-5</v>
      </c>
      <c r="K1874">
        <v>1.2558509189596831E-5</v>
      </c>
      <c r="L1874">
        <v>3.4396792293809723E-5</v>
      </c>
      <c r="M1874">
        <v>4.6497519227696793E-5</v>
      </c>
      <c r="N1874">
        <v>1.5075080124815871E-5</v>
      </c>
      <c r="O1874">
        <v>1.005078404698069E-4</v>
      </c>
      <c r="P1874">
        <v>7.4465544953821946E-6</v>
      </c>
      <c r="Q1874">
        <v>2.025014909648375E-5</v>
      </c>
      <c r="R1874">
        <v>5.8363166210513933E-6</v>
      </c>
      <c r="S1874">
        <v>8.596803619758089E-5</v>
      </c>
      <c r="T1874">
        <v>4.4970294702139297E-5</v>
      </c>
    </row>
    <row r="1875" spans="1:20">
      <c r="A1875" s="10">
        <v>1869</v>
      </c>
      <c r="B1875" s="10">
        <v>5.7052186080680267E-6</v>
      </c>
      <c r="C1875" s="10">
        <v>2.5242571810414488E-5</v>
      </c>
      <c r="D1875" s="10">
        <v>1.5856394260658421E-5</v>
      </c>
      <c r="E1875" s="10">
        <v>2.59675849454019E-6</v>
      </c>
      <c r="F1875" s="10">
        <v>0</v>
      </c>
      <c r="G1875" s="10">
        <v>3.534357983630165E-5</v>
      </c>
      <c r="H1875" s="10">
        <v>2.3658588652859621E-5</v>
      </c>
      <c r="I1875" s="10">
        <v>2.188909499189754E-5</v>
      </c>
      <c r="J1875" s="10">
        <v>5.0035049913610833E-5</v>
      </c>
      <c r="K1875">
        <v>9.0519683307944805E-6</v>
      </c>
      <c r="L1875">
        <v>1.5234370544719581E-5</v>
      </c>
      <c r="M1875">
        <v>2.4600112004611201E-5</v>
      </c>
      <c r="N1875">
        <v>9.5774885713586392E-6</v>
      </c>
      <c r="O1875">
        <v>2.5737787958878682E-5</v>
      </c>
      <c r="P1875">
        <v>7.4574280234844796E-6</v>
      </c>
      <c r="Q1875">
        <v>1.349915697207946E-5</v>
      </c>
      <c r="R1875">
        <v>5.163473406132814E-6</v>
      </c>
      <c r="S1875">
        <v>8.6182531108735817E-5</v>
      </c>
      <c r="T1875">
        <v>9.6155619765827587E-6</v>
      </c>
    </row>
    <row r="1876" spans="1:20">
      <c r="A1876" s="10">
        <v>1870</v>
      </c>
      <c r="B1876" s="10">
        <v>3.1056075219009778E-7</v>
      </c>
      <c r="C1876" s="10">
        <v>1.461464424727878E-5</v>
      </c>
      <c r="D1876" s="10">
        <v>6.101557402283244E-6</v>
      </c>
      <c r="E1876" s="10">
        <v>0</v>
      </c>
      <c r="F1876" s="10">
        <v>0</v>
      </c>
      <c r="G1876" s="10">
        <v>1.066240553559391E-5</v>
      </c>
      <c r="H1876" s="10">
        <v>1.307486582200617E-5</v>
      </c>
      <c r="I1876" s="10">
        <v>1.101743935334309E-5</v>
      </c>
      <c r="J1876" s="10">
        <v>2.087209663061659E-5</v>
      </c>
      <c r="K1876">
        <v>4.9218403306223342E-6</v>
      </c>
      <c r="L1876">
        <v>6.928900094437169E-8</v>
      </c>
      <c r="M1876">
        <v>1.132282947319144E-5</v>
      </c>
      <c r="N1876">
        <v>2.081097771284614E-6</v>
      </c>
      <c r="O1876">
        <v>4.4410095510315146E-6</v>
      </c>
      <c r="P1876">
        <v>6.6817830188547462E-6</v>
      </c>
      <c r="Q1876">
        <v>0</v>
      </c>
      <c r="R1876">
        <v>1.84878838706329E-6</v>
      </c>
      <c r="S1876">
        <v>8.3349677095009703E-5</v>
      </c>
      <c r="T1876">
        <v>2.6761554310913818E-6</v>
      </c>
    </row>
    <row r="1877" spans="1:20">
      <c r="A1877" s="10">
        <v>1871</v>
      </c>
      <c r="B1877" s="10">
        <v>1.4588442977082619E-7</v>
      </c>
      <c r="C1877" s="10">
        <v>6.3827270081238672E-6</v>
      </c>
      <c r="D1877" s="10">
        <v>1.3135251194451141E-6</v>
      </c>
      <c r="E1877" s="10">
        <v>0</v>
      </c>
      <c r="F1877" s="10">
        <v>0</v>
      </c>
      <c r="G1877" s="10">
        <v>1.660006574564396E-6</v>
      </c>
      <c r="H1877" s="10">
        <v>5.7262021521133301E-6</v>
      </c>
      <c r="I1877" s="10">
        <v>2.578990214087917E-6</v>
      </c>
      <c r="J1877" s="10">
        <v>4.8188553258702639E-6</v>
      </c>
      <c r="K1877">
        <v>1.8503602681244971E-6</v>
      </c>
      <c r="L1877">
        <v>0</v>
      </c>
      <c r="M1877">
        <v>3.0302464401369239E-6</v>
      </c>
      <c r="N1877">
        <v>6.0842570965557115E-10</v>
      </c>
      <c r="O1877">
        <v>1.1135103964259871E-6</v>
      </c>
      <c r="P1877">
        <v>3.9688377573343903E-7</v>
      </c>
      <c r="Q1877">
        <v>0</v>
      </c>
      <c r="R1877">
        <v>2.253941290670176E-7</v>
      </c>
      <c r="S1877">
        <v>9.8234299054981769E-5</v>
      </c>
      <c r="T1877">
        <v>2.3562049984944792E-5</v>
      </c>
    </row>
    <row r="1878" spans="1:20">
      <c r="A1878" s="10">
        <v>1872</v>
      </c>
      <c r="B1878" s="10">
        <v>0</v>
      </c>
      <c r="C1878" s="10">
        <v>1.4115922528890699E-6</v>
      </c>
      <c r="D1878" s="10">
        <v>4.3037996347096148E-7</v>
      </c>
      <c r="E1878" s="10">
        <v>0</v>
      </c>
      <c r="F1878" s="10">
        <v>0</v>
      </c>
      <c r="G1878" s="10">
        <v>1.298885423973929E-7</v>
      </c>
      <c r="H1878" s="10">
        <v>3.2449522062908279E-7</v>
      </c>
      <c r="I1878" s="10">
        <v>6.4175920549113371E-7</v>
      </c>
      <c r="J1878" s="10">
        <v>8.0252750944453601E-7</v>
      </c>
      <c r="K1878">
        <v>0</v>
      </c>
      <c r="L1878">
        <v>0</v>
      </c>
      <c r="M1878">
        <v>2.7403005460994918E-7</v>
      </c>
      <c r="N1878">
        <v>6.2632058346897015E-10</v>
      </c>
      <c r="O1878">
        <v>1.926119092268153E-7</v>
      </c>
      <c r="P1878">
        <v>0</v>
      </c>
      <c r="Q1878">
        <v>0</v>
      </c>
      <c r="R1878">
        <v>0</v>
      </c>
      <c r="S1878">
        <v>1.0841770575406829E-4</v>
      </c>
      <c r="T1878">
        <v>3.5912798397107098E-5</v>
      </c>
    </row>
    <row r="1879" spans="1:20">
      <c r="A1879" s="10">
        <v>1873</v>
      </c>
      <c r="B1879" s="10">
        <v>0</v>
      </c>
      <c r="C1879" s="10">
        <v>0</v>
      </c>
      <c r="D1879" s="10">
        <v>2.1538194425263999E-7</v>
      </c>
      <c r="E1879" s="10">
        <v>0</v>
      </c>
      <c r="F1879" s="10">
        <v>0</v>
      </c>
      <c r="G1879" s="10">
        <v>4.3217269361250247E-8</v>
      </c>
      <c r="H1879" s="10">
        <v>8.7737226782821046E-8</v>
      </c>
      <c r="I1879" s="10">
        <v>2.1494438041803371E-7</v>
      </c>
      <c r="J1879" s="10">
        <v>3.0469464109460449E-7</v>
      </c>
      <c r="K1879">
        <v>0</v>
      </c>
      <c r="L1879">
        <v>0</v>
      </c>
      <c r="M1879">
        <v>9.1593690875936458E-8</v>
      </c>
      <c r="N1879">
        <v>2.0668579254476021E-9</v>
      </c>
      <c r="O1879">
        <v>3.3932335873326822E-8</v>
      </c>
      <c r="P1879">
        <v>0</v>
      </c>
      <c r="Q1879">
        <v>0</v>
      </c>
      <c r="R1879">
        <v>0</v>
      </c>
      <c r="S1879">
        <v>1.1140592946258391E-4</v>
      </c>
      <c r="T1879">
        <v>3.9260551935533763E-5</v>
      </c>
    </row>
    <row r="1880" spans="1:20">
      <c r="A1880" s="10">
        <v>1874</v>
      </c>
      <c r="B1880" s="10">
        <v>0</v>
      </c>
      <c r="C1880" s="10">
        <v>0</v>
      </c>
      <c r="D1880" s="10">
        <v>7.9184538328176456E-9</v>
      </c>
      <c r="E1880" s="10">
        <v>0</v>
      </c>
      <c r="F1880" s="10">
        <v>0</v>
      </c>
      <c r="G1880" s="10">
        <v>0</v>
      </c>
      <c r="H1880" s="10">
        <v>0</v>
      </c>
      <c r="I1880" s="10">
        <v>2.143665729437917E-7</v>
      </c>
      <c r="J1880" s="10">
        <v>2.8725658738926749E-7</v>
      </c>
      <c r="K1880">
        <v>0</v>
      </c>
      <c r="L1880">
        <v>0</v>
      </c>
      <c r="M1880">
        <v>1.5863797557666111E-8</v>
      </c>
      <c r="N1880">
        <v>6.8895264181586727E-10</v>
      </c>
      <c r="O1880">
        <v>3.8677899231857819E-11</v>
      </c>
      <c r="P1880">
        <v>0</v>
      </c>
      <c r="Q1880">
        <v>0</v>
      </c>
      <c r="R1880">
        <v>0</v>
      </c>
      <c r="S1880">
        <v>1.3882366771350541E-4</v>
      </c>
      <c r="T1880">
        <v>3.8218090612975652E-5</v>
      </c>
    </row>
    <row r="1881" spans="1:20">
      <c r="A1881" s="10">
        <v>1875</v>
      </c>
      <c r="B1881" s="10">
        <v>0</v>
      </c>
      <c r="C1881" s="10">
        <v>5.3126323386734155E-7</v>
      </c>
      <c r="D1881" s="10">
        <v>1.1997657322450981E-10</v>
      </c>
      <c r="E1881" s="10">
        <v>0</v>
      </c>
      <c r="F1881" s="10">
        <v>0</v>
      </c>
      <c r="G1881" s="10">
        <v>0</v>
      </c>
      <c r="H1881" s="10">
        <v>0</v>
      </c>
      <c r="I1881" s="10">
        <v>1.2422860696203561E-7</v>
      </c>
      <c r="J1881" s="10">
        <v>6.7018682078349208E-8</v>
      </c>
      <c r="K1881">
        <v>0</v>
      </c>
      <c r="L1881">
        <v>0</v>
      </c>
      <c r="M1881">
        <v>0</v>
      </c>
      <c r="N1881">
        <v>9.5737574901685443E-10</v>
      </c>
      <c r="O1881">
        <v>2.578526615457188E-11</v>
      </c>
      <c r="P1881">
        <v>0</v>
      </c>
      <c r="Q1881">
        <v>0</v>
      </c>
      <c r="R1881">
        <v>0</v>
      </c>
      <c r="S1881">
        <v>1.7404391093103739E-4</v>
      </c>
      <c r="T1881">
        <v>6.396933027266429E-5</v>
      </c>
    </row>
    <row r="1882" spans="1:20">
      <c r="A1882" s="10">
        <v>1876</v>
      </c>
      <c r="B1882" s="10">
        <v>0</v>
      </c>
      <c r="C1882" s="10">
        <v>5.7856449459089708E-7</v>
      </c>
      <c r="D1882" s="10">
        <v>1.4397188786941181E-10</v>
      </c>
      <c r="E1882" s="10">
        <v>0</v>
      </c>
      <c r="F1882" s="10">
        <v>0</v>
      </c>
      <c r="G1882" s="10">
        <v>0</v>
      </c>
      <c r="H1882" s="10">
        <v>0</v>
      </c>
      <c r="I1882" s="10">
        <v>4.0446523196941844E-9</v>
      </c>
      <c r="J1882" s="10">
        <v>4.7129874879289174E-10</v>
      </c>
      <c r="K1882">
        <v>0</v>
      </c>
      <c r="L1882">
        <v>1.154816682406195E-9</v>
      </c>
      <c r="M1882">
        <v>1.2920740092216741E-9</v>
      </c>
      <c r="N1882">
        <v>4.4737184533497881E-10</v>
      </c>
      <c r="O1882">
        <v>0</v>
      </c>
      <c r="P1882">
        <v>0</v>
      </c>
      <c r="Q1882">
        <v>0</v>
      </c>
      <c r="R1882">
        <v>0</v>
      </c>
      <c r="S1882">
        <v>1.6886386604302779E-4</v>
      </c>
      <c r="T1882">
        <v>7.863229960073001E-5</v>
      </c>
    </row>
    <row r="1883" spans="1:20">
      <c r="A1883" s="10">
        <v>1877</v>
      </c>
      <c r="B1883" s="10">
        <v>0</v>
      </c>
      <c r="C1883" s="10">
        <v>5.7812651995456788E-7</v>
      </c>
      <c r="D1883" s="10">
        <v>0</v>
      </c>
      <c r="E1883" s="10">
        <v>0</v>
      </c>
      <c r="F1883" s="10">
        <v>0</v>
      </c>
      <c r="G1883" s="10">
        <v>0</v>
      </c>
      <c r="H1883" s="10">
        <v>0</v>
      </c>
      <c r="I1883" s="10">
        <v>0</v>
      </c>
      <c r="J1883" s="10">
        <v>0</v>
      </c>
      <c r="K1883">
        <v>0</v>
      </c>
      <c r="L1883">
        <v>0</v>
      </c>
      <c r="M1883">
        <v>0</v>
      </c>
      <c r="N1883">
        <v>4.6526671914837791E-10</v>
      </c>
      <c r="O1883">
        <v>0</v>
      </c>
      <c r="P1883">
        <v>0</v>
      </c>
      <c r="Q1883">
        <v>0</v>
      </c>
      <c r="R1883">
        <v>0</v>
      </c>
      <c r="S1883">
        <v>1.9867696685302151E-4</v>
      </c>
      <c r="T1883">
        <v>1.1198039340718109E-4</v>
      </c>
    </row>
    <row r="1884" spans="1:20">
      <c r="A1884" s="10">
        <v>1878</v>
      </c>
      <c r="B1884" s="10">
        <v>4.5635245880640872E-7</v>
      </c>
      <c r="C1884" s="10">
        <v>6.7584523093916135E-7</v>
      </c>
      <c r="D1884" s="10">
        <v>2.9926356542255597E-8</v>
      </c>
      <c r="E1884" s="10">
        <v>6.7006444278461969E-8</v>
      </c>
      <c r="F1884" s="10">
        <v>0</v>
      </c>
      <c r="G1884" s="10">
        <v>5.0376683168140604E-7</v>
      </c>
      <c r="H1884" s="10">
        <v>2.4364853742398539E-7</v>
      </c>
      <c r="I1884" s="10">
        <v>3.9376423754645612E-7</v>
      </c>
      <c r="J1884" s="10">
        <v>6.0102726413875115E-7</v>
      </c>
      <c r="K1884">
        <v>4.7832107887490317E-8</v>
      </c>
      <c r="L1884">
        <v>1.7433401341774519E-7</v>
      </c>
      <c r="M1884">
        <v>1.028930575413035E-7</v>
      </c>
      <c r="N1884">
        <v>5.7726626062798981E-8</v>
      </c>
      <c r="O1884">
        <v>1.5620042745133539E-7</v>
      </c>
      <c r="P1884">
        <v>1.604298458758113E-7</v>
      </c>
      <c r="Q1884">
        <v>2.9050916849486861E-8</v>
      </c>
      <c r="R1884">
        <v>4.6257275364760102E-7</v>
      </c>
      <c r="S1884">
        <v>2.1384741097289921E-4</v>
      </c>
      <c r="T1884">
        <v>6.4776891566190902E-5</v>
      </c>
    </row>
    <row r="1885" spans="1:20">
      <c r="A1885" s="10">
        <v>1879</v>
      </c>
      <c r="B1885" s="10">
        <v>2.4083776159858521E-5</v>
      </c>
      <c r="C1885" s="10">
        <v>1.1255921875182719E-5</v>
      </c>
      <c r="D1885" s="10">
        <v>1.3049582522223039E-5</v>
      </c>
      <c r="E1885" s="10">
        <v>5.8985223137252757E-6</v>
      </c>
      <c r="F1885" s="10">
        <v>4.254032093027834E-6</v>
      </c>
      <c r="G1885" s="10">
        <v>2.473639684058241E-5</v>
      </c>
      <c r="H1885" s="10">
        <v>2.0200929721098001E-5</v>
      </c>
      <c r="I1885" s="10">
        <v>2.0577970384314671E-5</v>
      </c>
      <c r="J1885" s="10">
        <v>3.3737050207900763E-5</v>
      </c>
      <c r="K1885">
        <v>2.62981838614544E-5</v>
      </c>
      <c r="L1885">
        <v>2.041814053912157E-5</v>
      </c>
      <c r="M1885">
        <v>1.124819245913931E-5</v>
      </c>
      <c r="N1885">
        <v>9.1271774929998094E-6</v>
      </c>
      <c r="O1885">
        <v>2.235031549835589E-5</v>
      </c>
      <c r="P1885">
        <v>2.3300339693983551E-5</v>
      </c>
      <c r="Q1885">
        <v>7.589292643742288E-6</v>
      </c>
      <c r="R1885">
        <v>1.7552526061440469E-5</v>
      </c>
      <c r="S1885">
        <v>2.3727415051335541E-4</v>
      </c>
      <c r="T1885">
        <v>1.024970358038057E-4</v>
      </c>
    </row>
    <row r="1886" spans="1:20">
      <c r="A1886" s="10">
        <v>1880</v>
      </c>
      <c r="B1886" s="10">
        <v>7.1137216507268107E-5</v>
      </c>
      <c r="C1886" s="10">
        <v>4.0112480814985027E-5</v>
      </c>
      <c r="D1886" s="10">
        <v>5.1011238681842503E-5</v>
      </c>
      <c r="E1886" s="10">
        <v>2.0615902384451039E-5</v>
      </c>
      <c r="F1886" s="10">
        <v>7.3338820212407482E-5</v>
      </c>
      <c r="G1886" s="10">
        <v>6.6015932399875893E-5</v>
      </c>
      <c r="H1886" s="10">
        <v>7.3377790280435302E-5</v>
      </c>
      <c r="I1886" s="10">
        <v>6.3945989287332187E-5</v>
      </c>
      <c r="J1886" s="10">
        <v>1.120148626276845E-4</v>
      </c>
      <c r="K1886">
        <v>9.4248056013450452E-5</v>
      </c>
      <c r="L1886">
        <v>1.036946997618445E-4</v>
      </c>
      <c r="M1886">
        <v>7.4825258467997198E-5</v>
      </c>
      <c r="N1886">
        <v>6.7755367430250889E-5</v>
      </c>
      <c r="O1886">
        <v>8.3620060816639474E-5</v>
      </c>
      <c r="P1886">
        <v>9.6476284214874376E-5</v>
      </c>
      <c r="Q1886">
        <v>7.1104349684520058E-5</v>
      </c>
      <c r="R1886">
        <v>6.9999444214391269E-5</v>
      </c>
      <c r="S1886">
        <v>2.5652506310994898E-4</v>
      </c>
      <c r="T1886">
        <v>1.031971764643202E-4</v>
      </c>
    </row>
    <row r="1887" spans="1:20">
      <c r="A1887" s="10">
        <v>1881</v>
      </c>
      <c r="B1887" s="10">
        <v>1.3277471711732361E-4</v>
      </c>
      <c r="C1887" s="10">
        <v>1.1105273053448471E-4</v>
      </c>
      <c r="D1887" s="10">
        <v>1.913371338723371E-4</v>
      </c>
      <c r="E1887" s="10">
        <v>5.5133077171740592E-5</v>
      </c>
      <c r="F1887" s="10">
        <v>1.129420561214663E-4</v>
      </c>
      <c r="G1887" s="10">
        <v>1.230591277012843E-4</v>
      </c>
      <c r="H1887" s="10">
        <v>1.4807788149921971E-4</v>
      </c>
      <c r="I1887" s="10">
        <v>1.501317564788289E-4</v>
      </c>
      <c r="J1887" s="10">
        <v>1.847061317939111E-4</v>
      </c>
      <c r="K1887">
        <v>2.2675008610698131E-4</v>
      </c>
      <c r="L1887">
        <v>1.9596585185486709E-4</v>
      </c>
      <c r="M1887">
        <v>2.4981026010358439E-4</v>
      </c>
      <c r="N1887">
        <v>3.339787248991338E-4</v>
      </c>
      <c r="O1887">
        <v>2.1074580000760861E-4</v>
      </c>
      <c r="P1887">
        <v>2.049866191251183E-4</v>
      </c>
      <c r="Q1887">
        <v>1.096026506317787E-4</v>
      </c>
      <c r="R1887">
        <v>1.6366233629185441E-4</v>
      </c>
      <c r="S1887">
        <v>2.8979865836666882E-4</v>
      </c>
      <c r="T1887">
        <v>5.2497617593557833E-5</v>
      </c>
    </row>
    <row r="1888" spans="1:20">
      <c r="A1888" s="10">
        <v>1882</v>
      </c>
      <c r="B1888" s="10">
        <v>3.2526281812072361E-4</v>
      </c>
      <c r="C1888" s="10">
        <v>1.830446602798504E-4</v>
      </c>
      <c r="D1888" s="10">
        <v>1.021241587092585E-4</v>
      </c>
      <c r="E1888" s="10">
        <v>1.6859213574032931E-4</v>
      </c>
      <c r="F1888" s="10">
        <v>3.7016597646071219E-4</v>
      </c>
      <c r="G1888" s="10">
        <v>2.5701195509727722E-4</v>
      </c>
      <c r="H1888" s="10">
        <v>1.156445596105833E-4</v>
      </c>
      <c r="I1888" s="10">
        <v>3.001764445938829E-4</v>
      </c>
      <c r="J1888" s="10">
        <v>1.9257220806224859E-4</v>
      </c>
      <c r="K1888">
        <v>4.5582555988035728E-4</v>
      </c>
      <c r="L1888">
        <v>6.9811223483364315E-5</v>
      </c>
      <c r="M1888">
        <v>2.9681813061945142E-4</v>
      </c>
      <c r="N1888">
        <v>5.875448703553574E-4</v>
      </c>
      <c r="O1888">
        <v>3.3405640735502038E-4</v>
      </c>
      <c r="P1888">
        <v>7.5441715939204675E-5</v>
      </c>
      <c r="Q1888">
        <v>2.4371548199451359E-4</v>
      </c>
      <c r="R1888">
        <v>2.296205333381632E-4</v>
      </c>
      <c r="S1888">
        <v>3.4274857257435781E-4</v>
      </c>
      <c r="T1888">
        <v>8.7556750209793132E-5</v>
      </c>
    </row>
    <row r="1889" spans="1:20">
      <c r="A1889" s="10">
        <v>1883</v>
      </c>
      <c r="B1889" s="10">
        <v>4.0560053290558332E-4</v>
      </c>
      <c r="C1889" s="10">
        <v>1.166570758796852E-4</v>
      </c>
      <c r="D1889" s="10">
        <v>1.8780438348158941E-4</v>
      </c>
      <c r="E1889" s="10">
        <v>4.2634876697314217E-4</v>
      </c>
      <c r="F1889" s="10">
        <v>1.9159295656298369E-4</v>
      </c>
      <c r="G1889" s="10">
        <v>3.784103887475504E-4</v>
      </c>
      <c r="H1889" s="10">
        <v>8.4860740508112048E-5</v>
      </c>
      <c r="I1889" s="10">
        <v>4.1220739854539432E-4</v>
      </c>
      <c r="J1889" s="10">
        <v>1.840952555641695E-4</v>
      </c>
      <c r="K1889">
        <v>5.2360175182971562E-4</v>
      </c>
      <c r="L1889">
        <v>2.4533065622559951E-4</v>
      </c>
      <c r="M1889">
        <v>2.6383443678331807E-4</v>
      </c>
      <c r="N1889">
        <v>6.5722722042989355E-4</v>
      </c>
      <c r="O1889">
        <v>3.5525296273086911E-4</v>
      </c>
      <c r="P1889">
        <v>1.4624578153005021E-4</v>
      </c>
      <c r="Q1889">
        <v>1.1633084297411979E-4</v>
      </c>
      <c r="R1889">
        <v>2.8482556605678429E-4</v>
      </c>
      <c r="S1889">
        <v>3.2232075603018493E-4</v>
      </c>
      <c r="T1889">
        <v>2.714144899028707E-4</v>
      </c>
    </row>
    <row r="1890" spans="1:20">
      <c r="A1890" s="10">
        <v>1884</v>
      </c>
      <c r="B1890" s="10">
        <v>5.2238433842606135E-4</v>
      </c>
      <c r="C1890" s="10">
        <v>5.871319135407193E-5</v>
      </c>
      <c r="D1890" s="10">
        <v>3.0008625618293091E-4</v>
      </c>
      <c r="E1890" s="10">
        <v>4.2699294203967018E-4</v>
      </c>
      <c r="F1890" s="10">
        <v>1.077968924431278E-4</v>
      </c>
      <c r="G1890" s="10">
        <v>3.1262532154421277E-4</v>
      </c>
      <c r="H1890" s="10">
        <v>1.6123996989295469E-4</v>
      </c>
      <c r="I1890" s="10">
        <v>4.8205780595746438E-4</v>
      </c>
      <c r="J1890" s="10">
        <v>1.213906831689427E-4</v>
      </c>
      <c r="K1890">
        <v>3.184201856849735E-4</v>
      </c>
      <c r="L1890">
        <v>3.4256174596955681E-4</v>
      </c>
      <c r="M1890">
        <v>2.5577170653831517E-4</v>
      </c>
      <c r="N1890">
        <v>7.4972153511221611E-4</v>
      </c>
      <c r="O1890">
        <v>3.6087242797447079E-4</v>
      </c>
      <c r="P1890">
        <v>1.5612877652858501E-4</v>
      </c>
      <c r="Q1890">
        <v>1.132986016513174E-4</v>
      </c>
      <c r="R1890">
        <v>5.011521449643072E-4</v>
      </c>
      <c r="S1890">
        <v>2.9947417513736998E-4</v>
      </c>
      <c r="T1890">
        <v>1.0699518423329279E-4</v>
      </c>
    </row>
    <row r="1891" spans="1:20">
      <c r="A1891" s="10">
        <v>1885</v>
      </c>
      <c r="B1891" s="10">
        <v>5.2540935098205756E-4</v>
      </c>
      <c r="C1891" s="10">
        <v>1.5073358296562091E-4</v>
      </c>
      <c r="D1891" s="10">
        <v>3.2934295448349088E-4</v>
      </c>
      <c r="E1891" s="10">
        <v>2.4713387856678949E-4</v>
      </c>
      <c r="F1891" s="10">
        <v>2.259262313725665E-4</v>
      </c>
      <c r="G1891" s="10">
        <v>2.0043759695304091E-4</v>
      </c>
      <c r="H1891" s="10">
        <v>2.3120048395256881E-4</v>
      </c>
      <c r="I1891" s="10">
        <v>3.7224473710545738E-4</v>
      </c>
      <c r="J1891" s="10">
        <v>9.5625639514404981E-5</v>
      </c>
      <c r="K1891">
        <v>9.7105717213402925E-5</v>
      </c>
      <c r="L1891">
        <v>3.6557711253303548E-4</v>
      </c>
      <c r="M1891">
        <v>2.130230359646355E-4</v>
      </c>
      <c r="N1891">
        <v>8.0633504857605955E-4</v>
      </c>
      <c r="O1891">
        <v>2.7261649996204891E-4</v>
      </c>
      <c r="P1891">
        <v>2.9407157730609672E-4</v>
      </c>
      <c r="Q1891">
        <v>2.4539068236398428E-4</v>
      </c>
      <c r="R1891">
        <v>5.4122139147414644E-4</v>
      </c>
      <c r="S1891">
        <v>2.7886592433427968E-4</v>
      </c>
      <c r="T1891">
        <v>4.8588063996096098E-5</v>
      </c>
    </row>
    <row r="1892" spans="1:20">
      <c r="A1892" s="10">
        <v>1886</v>
      </c>
      <c r="B1892" s="10">
        <v>4.5241135384688799E-4</v>
      </c>
      <c r="C1892" s="10">
        <v>1.668445522288062E-4</v>
      </c>
      <c r="D1892" s="10">
        <v>3.6664768731477969E-4</v>
      </c>
      <c r="E1892" s="10">
        <v>2.8874527150715858E-4</v>
      </c>
      <c r="F1892" s="10">
        <v>2.3543512630563811E-4</v>
      </c>
      <c r="G1892" s="10">
        <v>1.879875604274609E-4</v>
      </c>
      <c r="H1892" s="10">
        <v>2.7945019746358828E-4</v>
      </c>
      <c r="I1892" s="10">
        <v>2.2041460367173391E-4</v>
      </c>
      <c r="J1892" s="10">
        <v>1.052102159452066E-4</v>
      </c>
      <c r="K1892">
        <v>1.4221463947249909E-4</v>
      </c>
      <c r="L1892">
        <v>3.9367539028891649E-4</v>
      </c>
      <c r="M1892">
        <v>2.7905099319517869E-4</v>
      </c>
      <c r="N1892">
        <v>7.386228525288834E-4</v>
      </c>
      <c r="O1892">
        <v>2.8141707280920789E-4</v>
      </c>
      <c r="P1892">
        <v>3.9976961009178559E-4</v>
      </c>
      <c r="Q1892">
        <v>3.2373599901155758E-4</v>
      </c>
      <c r="R1892">
        <v>3.4766447531541981E-4</v>
      </c>
      <c r="S1892">
        <v>2.9827564075459232E-4</v>
      </c>
      <c r="T1892">
        <v>1.482870448424626E-4</v>
      </c>
    </row>
    <row r="1893" spans="1:20">
      <c r="A1893" s="10">
        <v>1887</v>
      </c>
      <c r="B1893" s="10">
        <v>2.4305777027171E-4</v>
      </c>
      <c r="C1893" s="10">
        <v>2.0661867135874881E-4</v>
      </c>
      <c r="D1893" s="10">
        <v>3.3933794784860673E-4</v>
      </c>
      <c r="E1893" s="10">
        <v>2.2673472926316101E-4</v>
      </c>
      <c r="F1893" s="10">
        <v>1.9265139469100699E-4</v>
      </c>
      <c r="G1893" s="10">
        <v>2.0810095088113031E-4</v>
      </c>
      <c r="H1893" s="10">
        <v>2.5291449536528582E-4</v>
      </c>
      <c r="I1893" s="10">
        <v>1.6905623688188539E-4</v>
      </c>
      <c r="J1893" s="10">
        <v>9.3154551836165274E-5</v>
      </c>
      <c r="K1893">
        <v>3.5661969113654488E-4</v>
      </c>
      <c r="L1893">
        <v>4.2448881528763693E-4</v>
      </c>
      <c r="M1893">
        <v>3.1066554708835547E-4</v>
      </c>
      <c r="N1893">
        <v>4.8514228483295392E-4</v>
      </c>
      <c r="O1893">
        <v>3.3435729965472592E-4</v>
      </c>
      <c r="P1893">
        <v>3.3446886360534249E-4</v>
      </c>
      <c r="Q1893">
        <v>3.0047002754795508E-4</v>
      </c>
      <c r="R1893">
        <v>1.9941396347436511E-4</v>
      </c>
      <c r="S1893">
        <v>3.2073554053405339E-4</v>
      </c>
      <c r="T1893">
        <v>4.0249521685503881E-4</v>
      </c>
    </row>
    <row r="1894" spans="1:20">
      <c r="A1894" s="10">
        <v>1888</v>
      </c>
      <c r="B1894" s="10">
        <v>1.6781748618015739E-4</v>
      </c>
      <c r="C1894" s="10">
        <v>2.215369765606337E-4</v>
      </c>
      <c r="D1894" s="10">
        <v>1.9817599470783141E-4</v>
      </c>
      <c r="E1894" s="10">
        <v>1.373502603320799E-4</v>
      </c>
      <c r="F1894" s="10">
        <v>2.04080554228699E-4</v>
      </c>
      <c r="G1894" s="10">
        <v>1.489760200825255E-4</v>
      </c>
      <c r="H1894" s="10">
        <v>2.0490955138124109E-4</v>
      </c>
      <c r="I1894" s="10">
        <v>1.64748521819837E-4</v>
      </c>
      <c r="J1894" s="10">
        <v>1.018669710803757E-4</v>
      </c>
      <c r="K1894">
        <v>2.614632797977932E-4</v>
      </c>
      <c r="L1894">
        <v>3.3148400815628148E-4</v>
      </c>
      <c r="M1894">
        <v>2.4738205195894982E-4</v>
      </c>
      <c r="N1894">
        <v>1.8677293170629781E-4</v>
      </c>
      <c r="O1894">
        <v>3.2059934796284048E-4</v>
      </c>
      <c r="P1894">
        <v>2.8003888153279281E-4</v>
      </c>
      <c r="Q1894">
        <v>2.5990496137340442E-4</v>
      </c>
      <c r="R1894">
        <v>1.8632438030062999E-4</v>
      </c>
      <c r="S1894">
        <v>3.6118694634529021E-4</v>
      </c>
      <c r="T1894">
        <v>4.5185002170704909E-4</v>
      </c>
    </row>
    <row r="1895" spans="1:20">
      <c r="A1895" s="10">
        <v>1889</v>
      </c>
      <c r="B1895" s="10">
        <v>7.1549383292176144E-5</v>
      </c>
      <c r="C1895" s="10">
        <v>1.433809983531901E-4</v>
      </c>
      <c r="D1895" s="10">
        <v>1.118113953673332E-4</v>
      </c>
      <c r="E1895" s="10">
        <v>9.0807683047248997E-5</v>
      </c>
      <c r="F1895" s="10">
        <v>1.110639663596143E-4</v>
      </c>
      <c r="G1895" s="10">
        <v>8.6269315216448887E-5</v>
      </c>
      <c r="H1895" s="10">
        <v>9.4303771042356381E-5</v>
      </c>
      <c r="I1895" s="10">
        <v>9.9119013896810349E-5</v>
      </c>
      <c r="J1895" s="10">
        <v>6.5317081510769907E-5</v>
      </c>
      <c r="K1895">
        <v>1.3223112486378681E-4</v>
      </c>
      <c r="L1895">
        <v>1.7351308310863971E-4</v>
      </c>
      <c r="M1895">
        <v>1.185533848470938E-4</v>
      </c>
      <c r="N1895">
        <v>7.8084800836107776E-5</v>
      </c>
      <c r="O1895">
        <v>2.237320177538408E-4</v>
      </c>
      <c r="P1895">
        <v>8.9676568722476909E-5</v>
      </c>
      <c r="Q1895">
        <v>1.4171462627604991E-4</v>
      </c>
      <c r="R1895">
        <v>5.6347293990366327E-5</v>
      </c>
      <c r="S1895">
        <v>3.7712796837136768E-4</v>
      </c>
      <c r="T1895">
        <v>4.7620993606220491E-4</v>
      </c>
    </row>
    <row r="1896" spans="1:20">
      <c r="A1896" s="10">
        <v>1890</v>
      </c>
      <c r="B1896" s="10">
        <v>2.538719172442451E-5</v>
      </c>
      <c r="C1896" s="10">
        <v>3.6161991202885932E-5</v>
      </c>
      <c r="D1896" s="10">
        <v>7.6569660912405592E-5</v>
      </c>
      <c r="E1896" s="10">
        <v>3.7520595461163403E-5</v>
      </c>
      <c r="F1896" s="10">
        <v>9.010986650613297E-6</v>
      </c>
      <c r="G1896" s="10">
        <v>6.2450724999672669E-5</v>
      </c>
      <c r="H1896" s="10">
        <v>2.3570155495760819E-5</v>
      </c>
      <c r="I1896" s="10">
        <v>4.9371746242872203E-5</v>
      </c>
      <c r="J1896" s="10">
        <v>3.3663985941122269E-5</v>
      </c>
      <c r="K1896">
        <v>3.6064930042900589E-5</v>
      </c>
      <c r="L1896">
        <v>6.114446863399112E-5</v>
      </c>
      <c r="M1896">
        <v>5.416206994854953E-5</v>
      </c>
      <c r="N1896">
        <v>2.2948685917439449E-5</v>
      </c>
      <c r="O1896">
        <v>1.540331277522661E-4</v>
      </c>
      <c r="P1896">
        <v>1.130076714397165E-5</v>
      </c>
      <c r="Q1896">
        <v>2.5016548586970229E-5</v>
      </c>
      <c r="R1896">
        <v>9.3303430181254755E-6</v>
      </c>
      <c r="S1896">
        <v>3.6158617093278101E-4</v>
      </c>
      <c r="T1896">
        <v>5.7762903114840522E-4</v>
      </c>
    </row>
    <row r="1897" spans="1:20">
      <c r="A1897" s="10">
        <v>1891</v>
      </c>
      <c r="B1897" s="10">
        <v>1.9786379388340771E-5</v>
      </c>
      <c r="C1897" s="10">
        <v>7.6699081858172593E-6</v>
      </c>
      <c r="D1897" s="10">
        <v>4.2205721858052059E-5</v>
      </c>
      <c r="E1897" s="10">
        <v>2.0443981284369602E-5</v>
      </c>
      <c r="F1897" s="10">
        <v>0</v>
      </c>
      <c r="G1897" s="10">
        <v>5.499034612516282E-5</v>
      </c>
      <c r="H1897" s="10">
        <v>1.312292043541199E-5</v>
      </c>
      <c r="I1897" s="10">
        <v>3.8503232432458941E-5</v>
      </c>
      <c r="J1897" s="10">
        <v>2.318453690228451E-5</v>
      </c>
      <c r="K1897">
        <v>1.431251701017818E-5</v>
      </c>
      <c r="L1897">
        <v>4.0451958086338363E-5</v>
      </c>
      <c r="M1897">
        <v>3.3643771378310947E-5</v>
      </c>
      <c r="N1897">
        <v>1.6815761474688969E-5</v>
      </c>
      <c r="O1897">
        <v>1.2820375670572639E-4</v>
      </c>
      <c r="P1897">
        <v>7.424807439177622E-6</v>
      </c>
      <c r="Q1897">
        <v>3.7600186665193E-6</v>
      </c>
      <c r="R1897">
        <v>5.8713779300173731E-6</v>
      </c>
      <c r="S1897">
        <v>3.7664684386812578E-4</v>
      </c>
      <c r="T1897">
        <v>6.6160419437088667E-4</v>
      </c>
    </row>
    <row r="1898" spans="1:20">
      <c r="A1898" s="10">
        <v>1892</v>
      </c>
      <c r="B1898" s="10">
        <v>1.439340291233139E-5</v>
      </c>
      <c r="C1898" s="10">
        <v>8.3756517553054347E-6</v>
      </c>
      <c r="D1898" s="10">
        <v>1.2690436249572671E-5</v>
      </c>
      <c r="E1898" s="10">
        <v>6.9007666610156508E-6</v>
      </c>
      <c r="F1898" s="10">
        <v>0</v>
      </c>
      <c r="G1898" s="10">
        <v>3.7438895360665678E-5</v>
      </c>
      <c r="H1898" s="10">
        <v>1.3516646137115591E-5</v>
      </c>
      <c r="I1898" s="10">
        <v>2.755195636847262E-5</v>
      </c>
      <c r="J1898" s="10">
        <v>1.366445417051458E-5</v>
      </c>
      <c r="K1898">
        <v>1.0942393519708599E-5</v>
      </c>
      <c r="L1898">
        <v>1.643094828540329E-5</v>
      </c>
      <c r="M1898">
        <v>1.753047522673776E-5</v>
      </c>
      <c r="N1898">
        <v>1.488929778174439E-5</v>
      </c>
      <c r="O1898">
        <v>1.0519618202519661E-4</v>
      </c>
      <c r="P1898">
        <v>5.0978724252884183E-6</v>
      </c>
      <c r="Q1898">
        <v>0</v>
      </c>
      <c r="R1898">
        <v>6.0116231658812957E-6</v>
      </c>
      <c r="S1898">
        <v>3.7727720146919498E-4</v>
      </c>
      <c r="T1898">
        <v>6.9606556987882636E-4</v>
      </c>
    </row>
    <row r="1899" spans="1:20">
      <c r="A1899" s="10">
        <v>1893</v>
      </c>
      <c r="B1899" s="10">
        <v>2.510943024275831E-6</v>
      </c>
      <c r="C1899" s="10">
        <v>4.7920994833961397E-6</v>
      </c>
      <c r="D1899" s="10">
        <v>6.6455077898513921E-6</v>
      </c>
      <c r="E1899" s="10">
        <v>2.263451464813134E-6</v>
      </c>
      <c r="F1899" s="10">
        <v>0</v>
      </c>
      <c r="G1899" s="10">
        <v>1.2636158936839971E-5</v>
      </c>
      <c r="H1899" s="10">
        <v>9.6400871621003023E-6</v>
      </c>
      <c r="I1899" s="10">
        <v>1.664857909958229E-5</v>
      </c>
      <c r="J1899" s="10">
        <v>5.8614954088623151E-6</v>
      </c>
      <c r="K1899">
        <v>7.8200334657785438E-6</v>
      </c>
      <c r="L1899">
        <v>4.3652070594954156E-6</v>
      </c>
      <c r="M1899">
        <v>6.4707586800519604E-6</v>
      </c>
      <c r="N1899">
        <v>9.6693966432642572E-6</v>
      </c>
      <c r="O1899">
        <v>2.787391515134275E-5</v>
      </c>
      <c r="P1899">
        <v>1.8122546837143328E-8</v>
      </c>
      <c r="Q1899">
        <v>0</v>
      </c>
      <c r="R1899">
        <v>4.5579701655774676E-6</v>
      </c>
      <c r="S1899">
        <v>3.6520023264939388E-4</v>
      </c>
      <c r="T1899">
        <v>7.2306342461407841E-4</v>
      </c>
    </row>
    <row r="1900" spans="1:20">
      <c r="A1900" s="10">
        <v>1894</v>
      </c>
      <c r="B1900" s="10">
        <v>3.1080801393547209E-7</v>
      </c>
      <c r="C1900" s="10">
        <v>2.0554149682930201E-7</v>
      </c>
      <c r="D1900" s="10">
        <v>2.752430556972769E-6</v>
      </c>
      <c r="E1900" s="10">
        <v>0</v>
      </c>
      <c r="F1900" s="10">
        <v>0</v>
      </c>
      <c r="G1900" s="10">
        <v>3.1377854907968898E-6</v>
      </c>
      <c r="H1900" s="10">
        <v>9.1547091046805382E-6</v>
      </c>
      <c r="I1900" s="10">
        <v>6.074728322289546E-6</v>
      </c>
      <c r="J1900" s="10">
        <v>1.30495082760771E-6</v>
      </c>
      <c r="K1900">
        <v>1.9231161979019749E-6</v>
      </c>
      <c r="L1900">
        <v>6.928900094437169E-8</v>
      </c>
      <c r="M1900">
        <v>1.484431527344551E-6</v>
      </c>
      <c r="N1900">
        <v>1.9700511318355661E-6</v>
      </c>
      <c r="O1900">
        <v>3.3597863367788879E-6</v>
      </c>
      <c r="P1900">
        <v>0</v>
      </c>
      <c r="Q1900">
        <v>0</v>
      </c>
      <c r="R1900">
        <v>5.5096342660826527E-8</v>
      </c>
      <c r="S1900">
        <v>3.7340022392420521E-4</v>
      </c>
      <c r="T1900">
        <v>7.0830206665994E-4</v>
      </c>
    </row>
    <row r="1901" spans="1:20">
      <c r="A1901" s="10">
        <v>1895</v>
      </c>
      <c r="B1901" s="10">
        <v>1.424227653355863E-7</v>
      </c>
      <c r="C1901" s="10">
        <v>0</v>
      </c>
      <c r="D1901" s="10">
        <v>5.083887313815378E-7</v>
      </c>
      <c r="E1901" s="10">
        <v>0</v>
      </c>
      <c r="F1901" s="10">
        <v>0</v>
      </c>
      <c r="G1901" s="10">
        <v>8.5012238966138675E-7</v>
      </c>
      <c r="H1901" s="10">
        <v>1.42961380979867E-6</v>
      </c>
      <c r="I1901" s="10">
        <v>1.1830492473610641E-6</v>
      </c>
      <c r="J1901" s="10">
        <v>1.814971481601426E-7</v>
      </c>
      <c r="K1901">
        <v>0</v>
      </c>
      <c r="L1901">
        <v>0</v>
      </c>
      <c r="M1901">
        <v>1.5671781003517891E-7</v>
      </c>
      <c r="N1901">
        <v>8.052693216029618E-10</v>
      </c>
      <c r="O1901">
        <v>5.1491699229806608E-7</v>
      </c>
      <c r="P1901">
        <v>0</v>
      </c>
      <c r="Q1901">
        <v>0</v>
      </c>
      <c r="R1901">
        <v>0</v>
      </c>
      <c r="S1901">
        <v>3.6245519030464468E-4</v>
      </c>
      <c r="T1901">
        <v>6.8715100345524195E-4</v>
      </c>
    </row>
    <row r="1902" spans="1:20">
      <c r="A1902" s="10">
        <v>1896</v>
      </c>
      <c r="B1902" s="10">
        <v>0</v>
      </c>
      <c r="C1902" s="10">
        <v>0</v>
      </c>
      <c r="D1902" s="10">
        <v>4.6334952579305687E-8</v>
      </c>
      <c r="E1902" s="10">
        <v>0</v>
      </c>
      <c r="F1902" s="10">
        <v>0</v>
      </c>
      <c r="G1902" s="10">
        <v>1.572578698661853E-8</v>
      </c>
      <c r="H1902" s="10">
        <v>1.9377700415128611E-8</v>
      </c>
      <c r="I1902" s="10">
        <v>1.10939035054469E-7</v>
      </c>
      <c r="J1902" s="10">
        <v>2.3329288065248142E-8</v>
      </c>
      <c r="K1902">
        <v>0</v>
      </c>
      <c r="L1902">
        <v>0</v>
      </c>
      <c r="M1902">
        <v>5.2077760760573589E-8</v>
      </c>
      <c r="N1902">
        <v>8.231641954163609E-10</v>
      </c>
      <c r="O1902">
        <v>2.045926571104057E-8</v>
      </c>
      <c r="P1902">
        <v>0</v>
      </c>
      <c r="Q1902">
        <v>0</v>
      </c>
      <c r="R1902">
        <v>0</v>
      </c>
      <c r="S1902">
        <v>3.3695895961158398E-4</v>
      </c>
      <c r="T1902">
        <v>6.5630924272344605E-4</v>
      </c>
    </row>
    <row r="1903" spans="1:20">
      <c r="A1903" s="10">
        <v>1897</v>
      </c>
      <c r="B1903" s="10">
        <v>0</v>
      </c>
      <c r="C1903" s="10">
        <v>0</v>
      </c>
      <c r="D1903" s="10">
        <v>1.34373762011451E-9</v>
      </c>
      <c r="E1903" s="10">
        <v>0</v>
      </c>
      <c r="F1903" s="10">
        <v>0</v>
      </c>
      <c r="G1903" s="10">
        <v>8.5593658440443715E-9</v>
      </c>
      <c r="H1903" s="10">
        <v>0</v>
      </c>
      <c r="I1903" s="10">
        <v>0</v>
      </c>
      <c r="J1903" s="10">
        <v>0</v>
      </c>
      <c r="K1903">
        <v>0</v>
      </c>
      <c r="L1903">
        <v>1.154816682406195E-9</v>
      </c>
      <c r="M1903">
        <v>1.22029211982047E-9</v>
      </c>
      <c r="N1903">
        <v>2.415807964808885E-9</v>
      </c>
      <c r="O1903">
        <v>4.9851514565505636E-10</v>
      </c>
      <c r="P1903">
        <v>0</v>
      </c>
      <c r="Q1903">
        <v>0</v>
      </c>
      <c r="R1903">
        <v>0</v>
      </c>
      <c r="S1903">
        <v>3.2593305841972878E-4</v>
      </c>
      <c r="T1903">
        <v>6.2671184177942303E-4</v>
      </c>
    </row>
    <row r="1904" spans="1:20">
      <c r="A1904" s="10">
        <v>1898</v>
      </c>
      <c r="B1904" s="10">
        <v>0</v>
      </c>
      <c r="C1904" s="10">
        <v>0</v>
      </c>
      <c r="D1904" s="10">
        <v>0</v>
      </c>
      <c r="E1904" s="10">
        <v>0</v>
      </c>
      <c r="F1904" s="10">
        <v>0</v>
      </c>
      <c r="G1904" s="10">
        <v>0</v>
      </c>
      <c r="H1904" s="10">
        <v>0</v>
      </c>
      <c r="I1904" s="10">
        <v>0</v>
      </c>
      <c r="J1904" s="10">
        <v>9.0206580518959478E-8</v>
      </c>
      <c r="K1904">
        <v>0</v>
      </c>
      <c r="L1904">
        <v>0</v>
      </c>
      <c r="M1904">
        <v>0</v>
      </c>
      <c r="N1904">
        <v>1.04685011808385E-9</v>
      </c>
      <c r="O1904">
        <v>2.578526615457188E-11</v>
      </c>
      <c r="P1904">
        <v>0</v>
      </c>
      <c r="Q1904">
        <v>0</v>
      </c>
      <c r="R1904">
        <v>0</v>
      </c>
      <c r="S1904">
        <v>3.0501771784515732E-4</v>
      </c>
      <c r="T1904">
        <v>5.8887442800459463E-4</v>
      </c>
    </row>
    <row r="1905" spans="1:20">
      <c r="A1905" s="10">
        <v>1899</v>
      </c>
      <c r="B1905" s="10">
        <v>0</v>
      </c>
      <c r="C1905" s="10">
        <v>5.3082525923101236E-7</v>
      </c>
      <c r="D1905" s="10">
        <v>1.4397188786941181E-10</v>
      </c>
      <c r="E1905" s="10">
        <v>0</v>
      </c>
      <c r="F1905" s="10">
        <v>0</v>
      </c>
      <c r="G1905" s="10">
        <v>0</v>
      </c>
      <c r="H1905" s="10">
        <v>0</v>
      </c>
      <c r="I1905" s="10">
        <v>0</v>
      </c>
      <c r="J1905" s="10">
        <v>0</v>
      </c>
      <c r="K1905">
        <v>0</v>
      </c>
      <c r="L1905">
        <v>0</v>
      </c>
      <c r="M1905">
        <v>0</v>
      </c>
      <c r="N1905">
        <v>8.142167585096614E-10</v>
      </c>
      <c r="O1905">
        <v>0</v>
      </c>
      <c r="P1905">
        <v>0</v>
      </c>
      <c r="Q1905">
        <v>0</v>
      </c>
      <c r="R1905">
        <v>0</v>
      </c>
      <c r="S1905">
        <v>2.7598439582770612E-4</v>
      </c>
      <c r="T1905">
        <v>5.3025873028503246E-4</v>
      </c>
    </row>
    <row r="1906" spans="1:20">
      <c r="A1906" s="10">
        <v>1900</v>
      </c>
      <c r="B1906" s="10">
        <v>0</v>
      </c>
      <c r="C1906" s="10">
        <v>1.375240358073745E-7</v>
      </c>
      <c r="D1906" s="10">
        <v>0</v>
      </c>
      <c r="E1906" s="10">
        <v>0</v>
      </c>
      <c r="F1906" s="10">
        <v>0</v>
      </c>
      <c r="G1906" s="10">
        <v>0</v>
      </c>
      <c r="H1906" s="10">
        <v>0</v>
      </c>
      <c r="I1906" s="10">
        <v>0</v>
      </c>
      <c r="J1906" s="10">
        <v>0</v>
      </c>
      <c r="K1906">
        <v>0</v>
      </c>
      <c r="L1906">
        <v>0</v>
      </c>
      <c r="M1906">
        <v>0</v>
      </c>
      <c r="N1906">
        <v>5.7263596202877274E-10</v>
      </c>
      <c r="O1906">
        <v>3.8677899231857819E-11</v>
      </c>
      <c r="P1906">
        <v>0</v>
      </c>
      <c r="Q1906">
        <v>0</v>
      </c>
      <c r="R1906">
        <v>0</v>
      </c>
      <c r="S1906">
        <v>2.5352881351571778E-4</v>
      </c>
      <c r="T1906">
        <v>5.1042080907479895E-4</v>
      </c>
    </row>
    <row r="1907" spans="1:20">
      <c r="A1907" s="10">
        <v>1901</v>
      </c>
      <c r="B1907" s="10">
        <v>0</v>
      </c>
      <c r="C1907" s="10">
        <v>0</v>
      </c>
      <c r="D1907" s="10">
        <v>0</v>
      </c>
      <c r="E1907" s="10">
        <v>0</v>
      </c>
      <c r="F1907" s="10">
        <v>0</v>
      </c>
      <c r="G1907" s="10">
        <v>0</v>
      </c>
      <c r="H1907" s="10">
        <v>0</v>
      </c>
      <c r="I1907" s="10">
        <v>0</v>
      </c>
      <c r="J1907" s="10">
        <v>2.5591522059454018E-8</v>
      </c>
      <c r="K1907">
        <v>0</v>
      </c>
      <c r="L1907">
        <v>0</v>
      </c>
      <c r="M1907">
        <v>0</v>
      </c>
      <c r="N1907">
        <v>5.1895134058857532E-10</v>
      </c>
      <c r="O1907">
        <v>0</v>
      </c>
      <c r="P1907">
        <v>0</v>
      </c>
      <c r="Q1907">
        <v>0</v>
      </c>
      <c r="R1907">
        <v>0</v>
      </c>
      <c r="S1907">
        <v>2.4348107812871759E-4</v>
      </c>
      <c r="T1907">
        <v>6.0446468156913173E-4</v>
      </c>
    </row>
    <row r="1908" spans="1:20">
      <c r="A1908" s="10">
        <v>1902</v>
      </c>
      <c r="B1908" s="10">
        <v>2.968766690467217E-6</v>
      </c>
      <c r="C1908" s="10">
        <v>1.266011673646419E-6</v>
      </c>
      <c r="D1908" s="10">
        <v>1.0813314578693889E-6</v>
      </c>
      <c r="E1908" s="10">
        <v>9.5411149982979244E-7</v>
      </c>
      <c r="F1908" s="10">
        <v>4.7111026479442828E-7</v>
      </c>
      <c r="G1908" s="10">
        <v>1.0650667301386279E-6</v>
      </c>
      <c r="H1908" s="10">
        <v>1.1073543174002789E-6</v>
      </c>
      <c r="I1908" s="10">
        <v>2.159293977097479E-6</v>
      </c>
      <c r="J1908" s="10">
        <v>3.0242415937229467E-7</v>
      </c>
      <c r="K1908">
        <v>5.6989277359990079E-7</v>
      </c>
      <c r="L1908">
        <v>5.6955558776273533E-7</v>
      </c>
      <c r="M1908">
        <v>9.7920726062482079E-7</v>
      </c>
      <c r="N1908">
        <v>1.3573597316347261E-6</v>
      </c>
      <c r="O1908">
        <v>9.4950294245331028E-7</v>
      </c>
      <c r="P1908">
        <v>8.4238128335751476E-7</v>
      </c>
      <c r="Q1908">
        <v>8.4922055147517857E-7</v>
      </c>
      <c r="R1908">
        <v>2.9063599017942869E-6</v>
      </c>
      <c r="S1908">
        <v>2.1514432902347089E-4</v>
      </c>
      <c r="T1908">
        <v>6.1992196542814276E-4</v>
      </c>
    </row>
    <row r="1909" spans="1:20">
      <c r="A1909" s="10">
        <v>1903</v>
      </c>
      <c r="B1909" s="10">
        <v>7.7171565224603853E-5</v>
      </c>
      <c r="C1909" s="10">
        <v>4.2349221662464707E-5</v>
      </c>
      <c r="D1909" s="10">
        <v>5.2380444928921109E-5</v>
      </c>
      <c r="E1909" s="10">
        <v>4.3655123994695413E-5</v>
      </c>
      <c r="F1909" s="10">
        <v>4.0827030620089337E-5</v>
      </c>
      <c r="G1909" s="10">
        <v>4.1433998070384167E-5</v>
      </c>
      <c r="H1909" s="10">
        <v>5.3161958482630952E-5</v>
      </c>
      <c r="I1909" s="10">
        <v>5.9135681394482527E-5</v>
      </c>
      <c r="J1909" s="10">
        <v>9.8761347975204934E-6</v>
      </c>
      <c r="K1909">
        <v>5.4667023606111217E-5</v>
      </c>
      <c r="L1909">
        <v>4.5270921490768231E-5</v>
      </c>
      <c r="M1909">
        <v>5.63285819617205E-5</v>
      </c>
      <c r="N1909">
        <v>4.9979353605579561E-5</v>
      </c>
      <c r="O1909">
        <v>4.577855584566881E-5</v>
      </c>
      <c r="P1909">
        <v>5.0056784988911618E-5</v>
      </c>
      <c r="Q1909">
        <v>4.597317966758743E-5</v>
      </c>
      <c r="R1909">
        <v>7.2665063707837003E-5</v>
      </c>
      <c r="S1909">
        <v>2.0480299114827361E-4</v>
      </c>
      <c r="T1909">
        <v>6.7796546325375664E-4</v>
      </c>
    </row>
    <row r="1910" spans="1:20">
      <c r="A1910" s="10">
        <v>1904</v>
      </c>
      <c r="B1910" s="10">
        <v>2.324353006041891E-4</v>
      </c>
      <c r="C1910" s="10">
        <v>1.4325016875969899E-4</v>
      </c>
      <c r="D1910" s="10">
        <v>1.862622537997566E-4</v>
      </c>
      <c r="E1910" s="10">
        <v>1.663301679403483E-4</v>
      </c>
      <c r="F1910" s="10">
        <v>1.9021305364926231E-4</v>
      </c>
      <c r="G1910" s="10">
        <v>1.5619539111556339E-4</v>
      </c>
      <c r="H1910" s="10">
        <v>1.941951624245024E-4</v>
      </c>
      <c r="I1910" s="10">
        <v>2.0069546176031491E-4</v>
      </c>
      <c r="J1910" s="10">
        <v>4.6623618724051442E-5</v>
      </c>
      <c r="K1910">
        <v>2.1969378097636531E-4</v>
      </c>
      <c r="L1910">
        <v>1.7266000559013769E-4</v>
      </c>
      <c r="M1910">
        <v>2.039736896707479E-4</v>
      </c>
      <c r="N1910">
        <v>1.814014878289289E-4</v>
      </c>
      <c r="O1910">
        <v>1.5454601898959189E-4</v>
      </c>
      <c r="P1910">
        <v>2.0723318064378479E-4</v>
      </c>
      <c r="Q1910">
        <v>1.641625291088346E-4</v>
      </c>
      <c r="R1910">
        <v>2.392803552680441E-4</v>
      </c>
      <c r="S1910">
        <v>1.9046551957266591E-4</v>
      </c>
      <c r="T1910">
        <v>6.8550641285997148E-4</v>
      </c>
    </row>
    <row r="1911" spans="1:20">
      <c r="A1911" s="10">
        <v>1905</v>
      </c>
      <c r="B1911" s="10">
        <v>3.822948461876122E-4</v>
      </c>
      <c r="C1911" s="10">
        <v>2.6809660607300022E-4</v>
      </c>
      <c r="D1911" s="10">
        <v>3.2818226332149639E-4</v>
      </c>
      <c r="E1911" s="10">
        <v>2.9122702872529289E-4</v>
      </c>
      <c r="F1911" s="10">
        <v>3.4075055574096742E-4</v>
      </c>
      <c r="G1911" s="10">
        <v>2.8950428792132822E-4</v>
      </c>
      <c r="H1911" s="10">
        <v>3.4335738670097362E-4</v>
      </c>
      <c r="I1911" s="10">
        <v>3.5397164362493158E-4</v>
      </c>
      <c r="J1911" s="10">
        <v>1.105935893776404E-4</v>
      </c>
      <c r="K1911">
        <v>3.7220670277268822E-4</v>
      </c>
      <c r="L1911">
        <v>3.1768155255691152E-4</v>
      </c>
      <c r="M1911">
        <v>3.6129828816796027E-4</v>
      </c>
      <c r="N1911">
        <v>3.5911624243879222E-4</v>
      </c>
      <c r="O1911">
        <v>2.6856946161241742E-4</v>
      </c>
      <c r="P1911">
        <v>3.9072840739383608E-4</v>
      </c>
      <c r="Q1911">
        <v>3.1407244496644329E-4</v>
      </c>
      <c r="R1911">
        <v>4.0425643324156662E-4</v>
      </c>
      <c r="S1911">
        <v>2.00780730137931E-4</v>
      </c>
      <c r="T1911">
        <v>6.852324944524044E-4</v>
      </c>
    </row>
    <row r="1912" spans="1:20">
      <c r="A1912" s="10">
        <v>1906</v>
      </c>
      <c r="B1912" s="10">
        <v>4.8797586373709251E-4</v>
      </c>
      <c r="C1912" s="10">
        <v>3.6656073017976739E-4</v>
      </c>
      <c r="D1912" s="10">
        <v>4.2819711209724631E-4</v>
      </c>
      <c r="E1912" s="10">
        <v>4.0007696172948942E-4</v>
      </c>
      <c r="F1912" s="10">
        <v>4.9924183204422008E-4</v>
      </c>
      <c r="G1912" s="10">
        <v>3.8264305907569502E-4</v>
      </c>
      <c r="H1912" s="10">
        <v>4.1217052836639448E-4</v>
      </c>
      <c r="I1912" s="10">
        <v>4.6288899966392472E-4</v>
      </c>
      <c r="J1912" s="10">
        <v>1.6848704281595831E-4</v>
      </c>
      <c r="K1912">
        <v>4.3265794569463889E-4</v>
      </c>
      <c r="L1912">
        <v>4.0891814768979201E-4</v>
      </c>
      <c r="M1912">
        <v>4.6160029317033371E-4</v>
      </c>
      <c r="N1912">
        <v>5.4290463130074365E-4</v>
      </c>
      <c r="O1912">
        <v>3.5345945108471388E-4</v>
      </c>
      <c r="P1912">
        <v>4.8164777507203718E-4</v>
      </c>
      <c r="Q1912">
        <v>4.4360303890086261E-4</v>
      </c>
      <c r="R1912">
        <v>5.1708956904558624E-4</v>
      </c>
      <c r="S1912">
        <v>2.0700705478525269E-4</v>
      </c>
      <c r="T1912">
        <v>6.1772456064372182E-4</v>
      </c>
    </row>
    <row r="1913" spans="1:20">
      <c r="A1913" s="10">
        <v>1907</v>
      </c>
      <c r="B1913" s="10">
        <v>5.2515602514237791E-4</v>
      </c>
      <c r="C1913" s="10">
        <v>4.0247154292871848E-4</v>
      </c>
      <c r="D1913" s="10">
        <v>4.9283281544910582E-4</v>
      </c>
      <c r="E1913" s="10">
        <v>4.2222581192129618E-4</v>
      </c>
      <c r="F1913" s="10">
        <v>5.3765548110679226E-4</v>
      </c>
      <c r="G1913" s="10">
        <v>4.4226007812882062E-4</v>
      </c>
      <c r="H1913" s="10">
        <v>4.153477232135672E-4</v>
      </c>
      <c r="I1913" s="10">
        <v>5.1916306065184986E-4</v>
      </c>
      <c r="J1913" s="10">
        <v>2.195640482511286E-4</v>
      </c>
      <c r="K1913">
        <v>5.5832015641820083E-4</v>
      </c>
      <c r="L1913">
        <v>4.4984612121261818E-4</v>
      </c>
      <c r="M1913">
        <v>5.2949654814362507E-4</v>
      </c>
      <c r="N1913">
        <v>6.8536328802637568E-4</v>
      </c>
      <c r="O1913">
        <v>4.2021840871760201E-4</v>
      </c>
      <c r="P1913">
        <v>4.1031040823414169E-4</v>
      </c>
      <c r="Q1913">
        <v>4.9989105785568371E-4</v>
      </c>
      <c r="R1913">
        <v>5.6909058247986617E-4</v>
      </c>
      <c r="S1913">
        <v>1.9770504522266701E-4</v>
      </c>
      <c r="T1913">
        <v>3.6575159323306981E-4</v>
      </c>
    </row>
    <row r="1914" spans="1:20">
      <c r="A1914" s="10">
        <v>1908</v>
      </c>
      <c r="B1914" s="10">
        <v>5.5905272983385837E-4</v>
      </c>
      <c r="C1914" s="10">
        <v>4.1334359317439777E-4</v>
      </c>
      <c r="D1914" s="10">
        <v>5.421546724017341E-4</v>
      </c>
      <c r="E1914" s="10">
        <v>3.9296579069297941E-4</v>
      </c>
      <c r="F1914" s="10">
        <v>5.8108693362238131E-4</v>
      </c>
      <c r="G1914" s="10">
        <v>4.416216984847787E-4</v>
      </c>
      <c r="H1914" s="10">
        <v>4.3644467155098959E-4</v>
      </c>
      <c r="I1914" s="10">
        <v>5.5100483016230013E-4</v>
      </c>
      <c r="J1914" s="10">
        <v>2.4207269561776919E-4</v>
      </c>
      <c r="K1914">
        <v>6.4370666308328453E-4</v>
      </c>
      <c r="L1914">
        <v>4.884673339771295E-4</v>
      </c>
      <c r="M1914">
        <v>5.2009875192129084E-4</v>
      </c>
      <c r="N1914">
        <v>7.7911672181995672E-4</v>
      </c>
      <c r="O1914">
        <v>4.7402994764052139E-4</v>
      </c>
      <c r="P1914">
        <v>4.2346257476299592E-4</v>
      </c>
      <c r="Q1914">
        <v>5.3022086350451342E-4</v>
      </c>
      <c r="R1914">
        <v>4.9782840244042155E-4</v>
      </c>
      <c r="S1914">
        <v>1.9274490185233669E-4</v>
      </c>
      <c r="T1914">
        <v>1.4109007954620409E-4</v>
      </c>
    </row>
    <row r="1915" spans="1:20">
      <c r="A1915" s="10">
        <v>1909</v>
      </c>
      <c r="B1915" s="10">
        <v>5.4525075847183129E-4</v>
      </c>
      <c r="C1915" s="10">
        <v>4.5574118256582548E-4</v>
      </c>
      <c r="D1915" s="10">
        <v>5.7477022584804453E-4</v>
      </c>
      <c r="E1915" s="10">
        <v>4.1361450622290352E-4</v>
      </c>
      <c r="F1915" s="10">
        <v>5.5755091997971261E-4</v>
      </c>
      <c r="G1915" s="10">
        <v>4.5130597275876421E-4</v>
      </c>
      <c r="H1915" s="10">
        <v>4.4396780745144812E-4</v>
      </c>
      <c r="I1915" s="10">
        <v>5.5640429366818594E-4</v>
      </c>
      <c r="J1915" s="10">
        <v>2.9453092687005178E-4</v>
      </c>
      <c r="K1915">
        <v>5.9723708203881945E-4</v>
      </c>
      <c r="L1915">
        <v>5.0498467698558531E-4</v>
      </c>
      <c r="M1915">
        <v>5.0116060333609241E-4</v>
      </c>
      <c r="N1915">
        <v>7.9380198672419921E-4</v>
      </c>
      <c r="O1915">
        <v>5.6793165234328717E-4</v>
      </c>
      <c r="P1915">
        <v>4.8040561040545241E-4</v>
      </c>
      <c r="Q1915">
        <v>5.1079594201478538E-4</v>
      </c>
      <c r="R1915">
        <v>4.9735887307785214E-4</v>
      </c>
      <c r="S1915">
        <v>2.0046073273232299E-4</v>
      </c>
      <c r="T1915">
        <v>1.003924587733967E-4</v>
      </c>
    </row>
    <row r="1916" spans="1:20">
      <c r="A1916" s="10">
        <v>1910</v>
      </c>
      <c r="B1916" s="10">
        <v>4.567386878342269E-4</v>
      </c>
      <c r="C1916" s="10">
        <v>4.474210440956748E-4</v>
      </c>
      <c r="D1916" s="10">
        <v>5.4197639681204839E-4</v>
      </c>
      <c r="E1916" s="10">
        <v>4.1643992162075638E-4</v>
      </c>
      <c r="F1916" s="10">
        <v>5.2006283321953282E-4</v>
      </c>
      <c r="G1916" s="10">
        <v>4.3449235467040722E-4</v>
      </c>
      <c r="H1916" s="10">
        <v>4.1362957336096352E-4</v>
      </c>
      <c r="I1916" s="10">
        <v>5.1422442894156443E-4</v>
      </c>
      <c r="J1916" s="10">
        <v>2.7768044013658808E-4</v>
      </c>
      <c r="K1916">
        <v>5.6142878870632648E-4</v>
      </c>
      <c r="L1916">
        <v>4.8683966316890351E-4</v>
      </c>
      <c r="M1916">
        <v>5.2917448434044859E-4</v>
      </c>
      <c r="N1916">
        <v>7.0235104831758131E-4</v>
      </c>
      <c r="O1916">
        <v>5.3935654689975265E-4</v>
      </c>
      <c r="P1916">
        <v>4.4212322532210109E-4</v>
      </c>
      <c r="Q1916">
        <v>5.0827447806216165E-4</v>
      </c>
      <c r="R1916">
        <v>4.2424684724678811E-4</v>
      </c>
      <c r="S1916">
        <v>2.044180853983921E-4</v>
      </c>
      <c r="T1916">
        <v>2.5270857118254747E-4</v>
      </c>
    </row>
    <row r="1917" spans="1:20">
      <c r="A1917" s="10">
        <v>1911</v>
      </c>
      <c r="B1917" s="10">
        <v>3.6310726674958801E-4</v>
      </c>
      <c r="C1917" s="10">
        <v>3.7840800759879502E-4</v>
      </c>
      <c r="D1917" s="10">
        <v>4.3952270984688849E-4</v>
      </c>
      <c r="E1917" s="10">
        <v>3.3875218317243029E-4</v>
      </c>
      <c r="F1917" s="10">
        <v>4.6732656298231279E-4</v>
      </c>
      <c r="G1917" s="10">
        <v>3.7705942556232421E-4</v>
      </c>
      <c r="H1917" s="10">
        <v>3.6062910821686749E-4</v>
      </c>
      <c r="I1917" s="10">
        <v>4.2786322351118228E-4</v>
      </c>
      <c r="J1917" s="10">
        <v>2.5319250651432003E-4</v>
      </c>
      <c r="K1917">
        <v>4.9990283500882661E-4</v>
      </c>
      <c r="L1917">
        <v>4.3823934744192412E-4</v>
      </c>
      <c r="M1917">
        <v>4.6670548664552128E-4</v>
      </c>
      <c r="N1917">
        <v>5.826375054248876E-4</v>
      </c>
      <c r="O1917">
        <v>4.3226757377598572E-4</v>
      </c>
      <c r="P1917">
        <v>3.7110843981790669E-4</v>
      </c>
      <c r="Q1917">
        <v>4.4789704973272152E-4</v>
      </c>
      <c r="R1917">
        <v>3.5457234623513512E-4</v>
      </c>
      <c r="S1917">
        <v>2.1624419943549011E-4</v>
      </c>
      <c r="T1917">
        <v>4.1434481372351221E-4</v>
      </c>
    </row>
    <row r="1918" spans="1:20">
      <c r="A1918" s="10">
        <v>1912</v>
      </c>
      <c r="B1918" s="10">
        <v>2.4616599258656829E-4</v>
      </c>
      <c r="C1918" s="10">
        <v>2.8714699612057232E-4</v>
      </c>
      <c r="D1918" s="10">
        <v>3.1859975961313528E-4</v>
      </c>
      <c r="E1918" s="10">
        <v>2.5970486717782849E-4</v>
      </c>
      <c r="F1918" s="10">
        <v>3.1038856886714771E-4</v>
      </c>
      <c r="G1918" s="10">
        <v>2.7128238948266321E-4</v>
      </c>
      <c r="H1918" s="10">
        <v>2.5927662780530228E-4</v>
      </c>
      <c r="I1918" s="10">
        <v>2.9449061248116931E-4</v>
      </c>
      <c r="J1918" s="10">
        <v>1.958127180475708E-4</v>
      </c>
      <c r="K1918">
        <v>3.5380372940783142E-4</v>
      </c>
      <c r="L1918">
        <v>3.5789951591297728E-4</v>
      </c>
      <c r="M1918">
        <v>3.428172897236024E-4</v>
      </c>
      <c r="N1918">
        <v>3.8091860287147833E-4</v>
      </c>
      <c r="O1918">
        <v>3.585678929112069E-4</v>
      </c>
      <c r="P1918">
        <v>2.5693594168023278E-4</v>
      </c>
      <c r="Q1918">
        <v>3.3233426631112858E-4</v>
      </c>
      <c r="R1918">
        <v>2.5170869885054212E-4</v>
      </c>
      <c r="S1918">
        <v>2.071206760429232E-4</v>
      </c>
      <c r="T1918">
        <v>5.681603614120837E-4</v>
      </c>
    </row>
    <row r="1919" spans="1:20">
      <c r="A1919" s="10">
        <v>1913</v>
      </c>
      <c r="B1919" s="10">
        <v>1.107825960585661E-4</v>
      </c>
      <c r="C1919" s="10">
        <v>1.8197265166123921E-4</v>
      </c>
      <c r="D1919" s="10">
        <v>1.8774609406325401E-4</v>
      </c>
      <c r="E1919" s="10">
        <v>1.2190898983861359E-4</v>
      </c>
      <c r="F1919" s="10">
        <v>1.3300792147262759E-4</v>
      </c>
      <c r="G1919" s="10">
        <v>1.3264996294167519E-4</v>
      </c>
      <c r="H1919" s="10">
        <v>1.3231941461571201E-4</v>
      </c>
      <c r="I1919" s="10">
        <v>1.3827649484331609E-4</v>
      </c>
      <c r="J1919" s="10">
        <v>1.1415983631494389E-4</v>
      </c>
      <c r="K1919">
        <v>1.6838742996376439E-4</v>
      </c>
      <c r="L1919">
        <v>2.0786086786948979E-4</v>
      </c>
      <c r="M1919">
        <v>1.7703091199910149E-4</v>
      </c>
      <c r="N1919">
        <v>1.6608369729372271E-4</v>
      </c>
      <c r="O1919">
        <v>2.3275866157902741E-4</v>
      </c>
      <c r="P1919">
        <v>1.058387996682465E-4</v>
      </c>
      <c r="Q1919">
        <v>1.693245917114836E-4</v>
      </c>
      <c r="R1919">
        <v>9.8080477874998222E-5</v>
      </c>
      <c r="S1919">
        <v>1.8785697441476841E-4</v>
      </c>
      <c r="T1919">
        <v>6.0266928251184119E-4</v>
      </c>
    </row>
    <row r="1920" spans="1:20">
      <c r="A1920" s="10">
        <v>1914</v>
      </c>
      <c r="B1920" s="10">
        <v>2.70865227956838E-5</v>
      </c>
      <c r="C1920" s="10">
        <v>1.0767514240492881E-4</v>
      </c>
      <c r="D1920" s="10">
        <v>9.3389595430990182E-5</v>
      </c>
      <c r="E1920" s="10">
        <v>4.9798819046608788E-5</v>
      </c>
      <c r="F1920" s="10">
        <v>1.1910298166684971E-5</v>
      </c>
      <c r="G1920" s="10">
        <v>6.9667127384417449E-5</v>
      </c>
      <c r="H1920" s="10">
        <v>4.7883789600352403E-5</v>
      </c>
      <c r="I1920" s="10">
        <v>5.1464499911235963E-5</v>
      </c>
      <c r="J1920" s="10">
        <v>6.3687092431575959E-5</v>
      </c>
      <c r="K1920">
        <v>4.6193391177929658E-5</v>
      </c>
      <c r="L1920">
        <v>9.9648582986906423E-5</v>
      </c>
      <c r="M1920">
        <v>6.8982634389339425E-5</v>
      </c>
      <c r="N1920">
        <v>2.8875143779849379E-5</v>
      </c>
      <c r="O1920">
        <v>1.5429373621413209E-4</v>
      </c>
      <c r="P1920">
        <v>1.462317365562514E-5</v>
      </c>
      <c r="Q1920">
        <v>5.600311246314724E-5</v>
      </c>
      <c r="R1920">
        <v>1.0438516906153799E-5</v>
      </c>
      <c r="S1920">
        <v>1.587894113355434E-4</v>
      </c>
      <c r="T1920">
        <v>5.7265294896950995E-4</v>
      </c>
    </row>
    <row r="1921" spans="1:20">
      <c r="A1921" s="10">
        <v>1915</v>
      </c>
      <c r="B1921" s="10">
        <v>1.986421738578459E-5</v>
      </c>
      <c r="C1921" s="10">
        <v>8.7373419403646922E-5</v>
      </c>
      <c r="D1921" s="10">
        <v>7.6950587132276269E-5</v>
      </c>
      <c r="E1921" s="10">
        <v>3.5808860290898462E-5</v>
      </c>
      <c r="F1921" s="10">
        <v>0</v>
      </c>
      <c r="G1921" s="10">
        <v>6.5127780063133772E-5</v>
      </c>
      <c r="H1921" s="10">
        <v>3.8905823876071153E-5</v>
      </c>
      <c r="I1921" s="10">
        <v>4.7463905411452737E-5</v>
      </c>
      <c r="J1921" s="10">
        <v>6.3101885488187309E-5</v>
      </c>
      <c r="K1921">
        <v>2.7840204007587829E-5</v>
      </c>
      <c r="L1921">
        <v>5.0021129996969353E-5</v>
      </c>
      <c r="M1921">
        <v>5.9473974627919512E-5</v>
      </c>
      <c r="N1921">
        <v>1.7130997571785811E-5</v>
      </c>
      <c r="O1921">
        <v>1.3135352795879979E-4</v>
      </c>
      <c r="P1921">
        <v>7.4302442032287658E-6</v>
      </c>
      <c r="Q1921">
        <v>4.2307758049059268E-5</v>
      </c>
      <c r="R1921">
        <v>5.8752736310135932E-6</v>
      </c>
      <c r="S1921">
        <v>1.350902447091474E-4</v>
      </c>
      <c r="T1921">
        <v>5.3117406502434217E-4</v>
      </c>
    </row>
    <row r="1922" spans="1:20">
      <c r="A1922" s="10">
        <v>1916</v>
      </c>
      <c r="B1922" s="10">
        <v>1.6768129441080531E-5</v>
      </c>
      <c r="C1922" s="10">
        <v>5.6571939926677917E-5</v>
      </c>
      <c r="D1922" s="10">
        <v>4.6633654654365547E-5</v>
      </c>
      <c r="E1922" s="10">
        <v>1.161546245404369E-5</v>
      </c>
      <c r="F1922" s="10">
        <v>0</v>
      </c>
      <c r="G1922" s="10">
        <v>5.681081879301188E-5</v>
      </c>
      <c r="H1922" s="10">
        <v>4.0500825317101087E-5</v>
      </c>
      <c r="I1922" s="10">
        <v>3.6233856019887553E-5</v>
      </c>
      <c r="J1922" s="10">
        <v>5.0156316259922112E-5</v>
      </c>
      <c r="K1922">
        <v>1.521360903235464E-5</v>
      </c>
      <c r="L1922">
        <v>3.6613693879024893E-5</v>
      </c>
      <c r="M1922">
        <v>4.8930226302249557E-5</v>
      </c>
      <c r="N1922">
        <v>1.531473051178414E-5</v>
      </c>
      <c r="O1922">
        <v>1.0325417786599459E-4</v>
      </c>
      <c r="P1922">
        <v>7.4918608624750533E-6</v>
      </c>
      <c r="Q1922">
        <v>2.066985703000298E-5</v>
      </c>
      <c r="R1922">
        <v>6.019414567873736E-6</v>
      </c>
      <c r="S1922">
        <v>1.2265213408447381E-4</v>
      </c>
      <c r="T1922">
        <v>4.4932596386156428E-4</v>
      </c>
    </row>
    <row r="1923" spans="1:20">
      <c r="A1923" s="10">
        <v>1917</v>
      </c>
      <c r="B1923" s="10">
        <v>6.6156858068852066E-6</v>
      </c>
      <c r="C1923" s="10">
        <v>2.7557541497562109E-5</v>
      </c>
      <c r="D1923" s="10">
        <v>1.9761173408606491E-5</v>
      </c>
      <c r="E1923" s="10">
        <v>2.019854401679281E-6</v>
      </c>
      <c r="F1923" s="10">
        <v>0</v>
      </c>
      <c r="G1923" s="10">
        <v>3.3651260921799622E-5</v>
      </c>
      <c r="H1923" s="10">
        <v>2.410491543488365E-5</v>
      </c>
      <c r="I1923" s="10">
        <v>2.4077176781880431E-5</v>
      </c>
      <c r="J1923" s="10">
        <v>3.5046781183068112E-5</v>
      </c>
      <c r="K1923">
        <v>9.5693711422187725E-6</v>
      </c>
      <c r="L1923">
        <v>1.44681641111516E-5</v>
      </c>
      <c r="M1923">
        <v>2.785646780726745E-5</v>
      </c>
      <c r="N1923">
        <v>9.9127132425050446E-6</v>
      </c>
      <c r="O1923">
        <v>3.6503543770740471E-5</v>
      </c>
      <c r="P1923">
        <v>7.4882363531076246E-6</v>
      </c>
      <c r="Q1923">
        <v>1.6015770459122111E-5</v>
      </c>
      <c r="R1923">
        <v>5.4428508204331666E-6</v>
      </c>
      <c r="S1923">
        <v>1.179210657226432E-4</v>
      </c>
      <c r="T1923">
        <v>3.4354615177598492E-4</v>
      </c>
    </row>
    <row r="1924" spans="1:20">
      <c r="A1924" s="10">
        <v>1918</v>
      </c>
      <c r="B1924" s="10">
        <v>3.1056075219009778E-7</v>
      </c>
      <c r="C1924" s="10">
        <v>1.360160015395657E-5</v>
      </c>
      <c r="D1924" s="10">
        <v>5.9315775927530886E-6</v>
      </c>
      <c r="E1924" s="10">
        <v>0</v>
      </c>
      <c r="F1924" s="10">
        <v>0</v>
      </c>
      <c r="G1924" s="10">
        <v>1.0212649164101329E-5</v>
      </c>
      <c r="H1924" s="10">
        <v>1.2313286774088711E-5</v>
      </c>
      <c r="I1924" s="10">
        <v>1.061245120560948E-5</v>
      </c>
      <c r="J1924" s="10">
        <v>9.9364963847721426E-6</v>
      </c>
      <c r="K1924">
        <v>4.881038018652533E-6</v>
      </c>
      <c r="L1924">
        <v>6.928900094437169E-8</v>
      </c>
      <c r="M1924">
        <v>1.11986746200095E-5</v>
      </c>
      <c r="N1924">
        <v>1.8770492357681041E-6</v>
      </c>
      <c r="O1924">
        <v>4.7745108115442984E-6</v>
      </c>
      <c r="P1924">
        <v>6.6926565469570312E-6</v>
      </c>
      <c r="Q1924">
        <v>0</v>
      </c>
      <c r="R1924">
        <v>2.2122016371392468E-6</v>
      </c>
      <c r="S1924">
        <v>1.077437147703194E-4</v>
      </c>
      <c r="T1924">
        <v>3.2242844023393019E-4</v>
      </c>
    </row>
    <row r="1925" spans="1:20">
      <c r="A1925" s="10">
        <v>1919</v>
      </c>
      <c r="B1925" s="10">
        <v>1.4588442977082619E-7</v>
      </c>
      <c r="C1925" s="10">
        <v>6.1055854177474646E-6</v>
      </c>
      <c r="D1925" s="10">
        <v>1.372555993003037E-6</v>
      </c>
      <c r="E1925" s="10">
        <v>0</v>
      </c>
      <c r="F1925" s="10">
        <v>0</v>
      </c>
      <c r="G1925" s="10">
        <v>1.7910806824045079E-6</v>
      </c>
      <c r="H1925" s="10">
        <v>4.8014378632160774E-6</v>
      </c>
      <c r="I1925" s="10">
        <v>2.3065207660530332E-6</v>
      </c>
      <c r="J1925" s="10">
        <v>3.2000242445539759E-7</v>
      </c>
      <c r="K1925">
        <v>1.6743695731222199E-6</v>
      </c>
      <c r="L1925">
        <v>0</v>
      </c>
      <c r="M1925">
        <v>3.2234150936100339E-6</v>
      </c>
      <c r="N1925">
        <v>8.231641954163609E-10</v>
      </c>
      <c r="O1925">
        <v>9.9731715239608227E-7</v>
      </c>
      <c r="P1925">
        <v>3.5338966332429489E-7</v>
      </c>
      <c r="Q1925">
        <v>0</v>
      </c>
      <c r="R1925">
        <v>7.5131376355672549E-8</v>
      </c>
      <c r="S1925">
        <v>1.090086709329238E-4</v>
      </c>
      <c r="T1925">
        <v>2.7276174346440853E-4</v>
      </c>
    </row>
    <row r="1926" spans="1:20">
      <c r="A1926" s="10">
        <v>1920</v>
      </c>
      <c r="B1926" s="10">
        <v>0</v>
      </c>
      <c r="C1926" s="10">
        <v>1.049650013426604E-6</v>
      </c>
      <c r="D1926" s="10">
        <v>4.7635498633059371E-7</v>
      </c>
      <c r="E1926" s="10">
        <v>0</v>
      </c>
      <c r="F1926" s="10">
        <v>0</v>
      </c>
      <c r="G1926" s="10">
        <v>9.9534468702200676E-8</v>
      </c>
      <c r="H1926" s="10">
        <v>2.0972922720270821E-7</v>
      </c>
      <c r="I1926" s="10">
        <v>4.3174930090312679E-7</v>
      </c>
      <c r="J1926" s="10">
        <v>3.1388496669606592E-8</v>
      </c>
      <c r="K1926">
        <v>1.868057656448749E-8</v>
      </c>
      <c r="L1926">
        <v>0</v>
      </c>
      <c r="M1926">
        <v>3.5606239781764528E-7</v>
      </c>
      <c r="N1926">
        <v>7.8737444778956259E-10</v>
      </c>
      <c r="O1926">
        <v>1.4426104343220131E-7</v>
      </c>
      <c r="P1926">
        <v>0</v>
      </c>
      <c r="Q1926">
        <v>0</v>
      </c>
      <c r="R1926">
        <v>0</v>
      </c>
      <c r="S1926">
        <v>1.102628994099632E-4</v>
      </c>
      <c r="T1926">
        <v>1.727275823436959E-4</v>
      </c>
    </row>
    <row r="1927" spans="1:20">
      <c r="A1927" s="10">
        <v>1921</v>
      </c>
      <c r="B1927" s="10">
        <v>0</v>
      </c>
      <c r="C1927" s="10">
        <v>0</v>
      </c>
      <c r="D1927" s="10">
        <v>2.1034292817721059E-7</v>
      </c>
      <c r="E1927" s="10">
        <v>0</v>
      </c>
      <c r="F1927" s="10">
        <v>0</v>
      </c>
      <c r="G1927" s="10">
        <v>3.9581030303707348E-8</v>
      </c>
      <c r="H1927" s="10">
        <v>5.8841533303573338E-8</v>
      </c>
      <c r="I1927" s="10">
        <v>0</v>
      </c>
      <c r="J1927" s="10">
        <v>2.3564937439644592E-10</v>
      </c>
      <c r="K1927">
        <v>1.7205794204133209E-8</v>
      </c>
      <c r="L1927">
        <v>0</v>
      </c>
      <c r="M1927">
        <v>9.6600477661670442E-8</v>
      </c>
      <c r="N1927">
        <v>2.1742271683279969E-9</v>
      </c>
      <c r="O1927">
        <v>3.1105626071131882E-8</v>
      </c>
      <c r="P1927">
        <v>0</v>
      </c>
      <c r="Q1927">
        <v>0</v>
      </c>
      <c r="R1927">
        <v>0</v>
      </c>
      <c r="S1927">
        <v>9.864642760158995E-5</v>
      </c>
      <c r="T1927">
        <v>1.7879471630555829E-4</v>
      </c>
    </row>
    <row r="1928" spans="1:20">
      <c r="A1928" s="10">
        <v>1922</v>
      </c>
      <c r="B1928" s="10">
        <v>0</v>
      </c>
      <c r="C1928" s="10">
        <v>0</v>
      </c>
      <c r="D1928" s="10">
        <v>7.6785006863686278E-9</v>
      </c>
      <c r="E1928" s="10">
        <v>0</v>
      </c>
      <c r="F1928" s="10">
        <v>0</v>
      </c>
      <c r="G1928" s="10">
        <v>0</v>
      </c>
      <c r="H1928" s="10">
        <v>0</v>
      </c>
      <c r="I1928" s="10">
        <v>0</v>
      </c>
      <c r="J1928" s="10">
        <v>0</v>
      </c>
      <c r="K1928">
        <v>9.3402882822437431E-9</v>
      </c>
      <c r="L1928">
        <v>0</v>
      </c>
      <c r="M1928">
        <v>3.2797145267410163E-8</v>
      </c>
      <c r="N1928">
        <v>1.4494847788853309E-9</v>
      </c>
      <c r="O1928">
        <v>6.4463165386429703E-11</v>
      </c>
      <c r="P1928">
        <v>0</v>
      </c>
      <c r="Q1928">
        <v>0</v>
      </c>
      <c r="R1928">
        <v>0</v>
      </c>
      <c r="S1928">
        <v>9.1146279328871364E-5</v>
      </c>
      <c r="T1928">
        <v>2.119806845018714E-4</v>
      </c>
    </row>
    <row r="1929" spans="1:20">
      <c r="A1929" s="10">
        <v>1923</v>
      </c>
      <c r="B1929" s="10">
        <v>0</v>
      </c>
      <c r="C1929" s="10">
        <v>5.3170120850367074E-7</v>
      </c>
      <c r="D1929" s="10">
        <v>0</v>
      </c>
      <c r="E1929" s="10">
        <v>0</v>
      </c>
      <c r="F1929" s="10">
        <v>0</v>
      </c>
      <c r="G1929" s="10">
        <v>0</v>
      </c>
      <c r="H1929" s="10">
        <v>0</v>
      </c>
      <c r="I1929" s="10">
        <v>0</v>
      </c>
      <c r="J1929" s="10">
        <v>1.7202404330940551E-8</v>
      </c>
      <c r="K1929">
        <v>0</v>
      </c>
      <c r="L1929">
        <v>0</v>
      </c>
      <c r="M1929">
        <v>2.64803390001042E-8</v>
      </c>
      <c r="N1929">
        <v>8.231641954163609E-10</v>
      </c>
      <c r="O1929">
        <v>0</v>
      </c>
      <c r="P1929">
        <v>0</v>
      </c>
      <c r="Q1929">
        <v>0</v>
      </c>
      <c r="R1929">
        <v>0</v>
      </c>
      <c r="S1929">
        <v>9.3291011948977098E-5</v>
      </c>
      <c r="T1929">
        <v>2.1119527713642331E-4</v>
      </c>
    </row>
    <row r="1930" spans="1:20">
      <c r="A1930" s="10">
        <v>1924</v>
      </c>
      <c r="B1930" s="10">
        <v>0</v>
      </c>
      <c r="C1930" s="10">
        <v>5.7856449459089708E-7</v>
      </c>
      <c r="D1930" s="10">
        <v>2.6394846109392162E-10</v>
      </c>
      <c r="E1930" s="10">
        <v>0</v>
      </c>
      <c r="F1930" s="10">
        <v>0</v>
      </c>
      <c r="G1930" s="10">
        <v>0</v>
      </c>
      <c r="H1930" s="10">
        <v>0</v>
      </c>
      <c r="I1930" s="10">
        <v>0</v>
      </c>
      <c r="J1930" s="10">
        <v>0</v>
      </c>
      <c r="K1930">
        <v>0</v>
      </c>
      <c r="L1930">
        <v>0</v>
      </c>
      <c r="M1930">
        <v>1.7109213338777001E-8</v>
      </c>
      <c r="N1930">
        <v>8.231641954163609E-10</v>
      </c>
      <c r="O1930">
        <v>0</v>
      </c>
      <c r="P1930">
        <v>0</v>
      </c>
      <c r="Q1930">
        <v>0</v>
      </c>
      <c r="R1930">
        <v>0</v>
      </c>
      <c r="S1930">
        <v>9.2324778230386769E-5</v>
      </c>
      <c r="T1930">
        <v>1.9221602893446641E-4</v>
      </c>
    </row>
    <row r="1931" spans="1:20">
      <c r="A1931" s="10">
        <v>1925</v>
      </c>
      <c r="B1931" s="10">
        <v>0</v>
      </c>
      <c r="C1931" s="10">
        <v>5.7900246922722637E-7</v>
      </c>
      <c r="D1931" s="10">
        <v>0</v>
      </c>
      <c r="E1931" s="10">
        <v>0</v>
      </c>
      <c r="F1931" s="10">
        <v>0</v>
      </c>
      <c r="G1931" s="10">
        <v>0</v>
      </c>
      <c r="H1931" s="10">
        <v>0</v>
      </c>
      <c r="I1931" s="10">
        <v>0</v>
      </c>
      <c r="J1931" s="10">
        <v>0</v>
      </c>
      <c r="K1931">
        <v>0</v>
      </c>
      <c r="L1931">
        <v>1.154816682406195E-9</v>
      </c>
      <c r="M1931">
        <v>1.2920740092216741E-9</v>
      </c>
      <c r="N1931">
        <v>9.6632318592355403E-10</v>
      </c>
      <c r="O1931">
        <v>3.8677899231857819E-11</v>
      </c>
      <c r="P1931">
        <v>0</v>
      </c>
      <c r="Q1931">
        <v>0</v>
      </c>
      <c r="R1931">
        <v>0</v>
      </c>
      <c r="S1931">
        <v>8.8637237380167103E-5</v>
      </c>
      <c r="T1931">
        <v>2.094526670115175E-4</v>
      </c>
    </row>
    <row r="1932" spans="1:20">
      <c r="A1932" s="10">
        <v>1926</v>
      </c>
      <c r="B1932" s="10">
        <v>3.569501463941302E-6</v>
      </c>
      <c r="C1932" s="10">
        <v>2.268386704827648E-6</v>
      </c>
      <c r="D1932" s="10">
        <v>1.1812251525018479E-6</v>
      </c>
      <c r="E1932" s="10">
        <v>1.574915969932529E-6</v>
      </c>
      <c r="F1932" s="10">
        <v>5.544571139113234E-7</v>
      </c>
      <c r="G1932" s="10">
        <v>2.6283436641488549E-6</v>
      </c>
      <c r="H1932" s="10">
        <v>1.5404813432813131E-6</v>
      </c>
      <c r="I1932" s="10">
        <v>2.2487573528530569E-6</v>
      </c>
      <c r="J1932" s="10">
        <v>2.2845287815175278E-6</v>
      </c>
      <c r="K1932">
        <v>1.163185427317423E-6</v>
      </c>
      <c r="L1932">
        <v>9.0059822498300113E-7</v>
      </c>
      <c r="M1932">
        <v>1.4664438831342271E-6</v>
      </c>
      <c r="N1932">
        <v>2.4421179030330348E-6</v>
      </c>
      <c r="O1932">
        <v>1.5645468091948031E-6</v>
      </c>
      <c r="P1932">
        <v>9.4581571943051039E-7</v>
      </c>
      <c r="Q1932">
        <v>1.344331177210005E-6</v>
      </c>
      <c r="R1932">
        <v>3.8920974727985544E-6</v>
      </c>
      <c r="S1932">
        <v>7.448350656936382E-5</v>
      </c>
      <c r="T1932">
        <v>1.916612389937979E-4</v>
      </c>
    </row>
    <row r="1933" spans="1:20">
      <c r="A1933" s="10">
        <v>1927</v>
      </c>
      <c r="B1933" s="10">
        <v>8.3878818237344795E-5</v>
      </c>
      <c r="C1933" s="10">
        <v>5.542540773382212E-5</v>
      </c>
      <c r="D1933" s="10">
        <v>5.9659593393303237E-5</v>
      </c>
      <c r="E1933" s="10">
        <v>5.3895344162143051E-5</v>
      </c>
      <c r="F1933" s="10">
        <v>5.7453835608758918E-5</v>
      </c>
      <c r="G1933" s="10">
        <v>6.2636926006724738E-5</v>
      </c>
      <c r="H1933" s="10">
        <v>5.6594659769707367E-5</v>
      </c>
      <c r="I1933" s="10">
        <v>6.4770748787027884E-5</v>
      </c>
      <c r="J1933" s="10">
        <v>5.863749866427166E-5</v>
      </c>
      <c r="K1933">
        <v>6.4683597919401413E-5</v>
      </c>
      <c r="L1933">
        <v>4.7938331498998588E-5</v>
      </c>
      <c r="M1933">
        <v>6.9762038555363221E-5</v>
      </c>
      <c r="N1933">
        <v>9.0137946777744211E-5</v>
      </c>
      <c r="O1933">
        <v>5.5599037767323151E-5</v>
      </c>
      <c r="P1933">
        <v>5.4512711498861329E-5</v>
      </c>
      <c r="Q1933">
        <v>5.2811869247231099E-5</v>
      </c>
      <c r="R1933">
        <v>8.2404886640318733E-5</v>
      </c>
      <c r="S1933">
        <v>5.8255601642126571E-5</v>
      </c>
      <c r="T1933">
        <v>1.8122366939768561E-4</v>
      </c>
    </row>
    <row r="1934" spans="1:20">
      <c r="A1934" s="10">
        <v>1928</v>
      </c>
      <c r="B1934" s="10">
        <v>2.4036457679646239E-4</v>
      </c>
      <c r="C1934" s="10">
        <v>1.837523090390066E-4</v>
      </c>
      <c r="D1934" s="10">
        <v>1.9149500324656599E-4</v>
      </c>
      <c r="E1934" s="10">
        <v>1.7646563446988169E-4</v>
      </c>
      <c r="F1934" s="10">
        <v>2.1082696910387479E-4</v>
      </c>
      <c r="G1934" s="10">
        <v>2.0308957617106379E-4</v>
      </c>
      <c r="H1934" s="10">
        <v>1.9892895336065639E-4</v>
      </c>
      <c r="I1934" s="10">
        <v>2.165238099262809E-4</v>
      </c>
      <c r="J1934" s="10">
        <v>1.8614933928772409E-4</v>
      </c>
      <c r="K1934">
        <v>2.2893844191239311E-4</v>
      </c>
      <c r="L1934">
        <v>1.668169796221671E-4</v>
      </c>
      <c r="M1934">
        <v>2.222172695159113E-4</v>
      </c>
      <c r="N1934">
        <v>3.2672376502597248E-4</v>
      </c>
      <c r="O1934">
        <v>1.7768936733204119E-4</v>
      </c>
      <c r="P1934">
        <v>2.111392690826956E-4</v>
      </c>
      <c r="Q1934">
        <v>1.7545581365088639E-4</v>
      </c>
      <c r="R1934">
        <v>2.5291679746912351E-4</v>
      </c>
      <c r="S1934">
        <v>3.9318994530275948E-5</v>
      </c>
      <c r="T1934">
        <v>1.8560032267853939E-4</v>
      </c>
    </row>
    <row r="1935" spans="1:20">
      <c r="A1935" s="10">
        <v>1929</v>
      </c>
      <c r="B1935" s="10">
        <v>3.8675923736041212E-4</v>
      </c>
      <c r="C1935" s="10">
        <v>3.2436361929837298E-4</v>
      </c>
      <c r="D1935" s="10">
        <v>3.2070729089394591E-4</v>
      </c>
      <c r="E1935" s="10">
        <v>3.0398867401789802E-4</v>
      </c>
      <c r="F1935" s="10">
        <v>3.7434446154344418E-4</v>
      </c>
      <c r="G1935" s="10">
        <v>3.5486006869580509E-4</v>
      </c>
      <c r="H1935" s="10">
        <v>3.4962002194204131E-4</v>
      </c>
      <c r="I1935" s="10">
        <v>3.7052249525735788E-4</v>
      </c>
      <c r="J1935" s="10">
        <v>3.2624375130838089E-4</v>
      </c>
      <c r="K1935">
        <v>3.946104042754491E-4</v>
      </c>
      <c r="L1935">
        <v>3.0552868041231612E-4</v>
      </c>
      <c r="M1935">
        <v>3.5852670417718609E-4</v>
      </c>
      <c r="N1935">
        <v>5.6085125708921115E-4</v>
      </c>
      <c r="O1935">
        <v>2.9970716348025952E-4</v>
      </c>
      <c r="P1935">
        <v>3.7735963112391102E-4</v>
      </c>
      <c r="Q1935">
        <v>3.1568479678990852E-4</v>
      </c>
      <c r="R1935">
        <v>4.1338251630852952E-4</v>
      </c>
      <c r="S1935">
        <v>4.8062365964238319E-5</v>
      </c>
      <c r="T1935">
        <v>1.346421629023631E-4</v>
      </c>
    </row>
    <row r="1936" spans="1:20">
      <c r="A1936" s="10">
        <v>1930</v>
      </c>
      <c r="B1936" s="10">
        <v>4.9057909102628568E-4</v>
      </c>
      <c r="C1936" s="10">
        <v>4.2074508641446753E-4</v>
      </c>
      <c r="D1936" s="10">
        <v>4.2283395471405332E-4</v>
      </c>
      <c r="E1936" s="10">
        <v>3.98516836402767E-4</v>
      </c>
      <c r="F1936" s="10">
        <v>5.0051994706132622E-4</v>
      </c>
      <c r="G1936" s="10">
        <v>4.4668523144576403E-4</v>
      </c>
      <c r="H1936" s="10">
        <v>4.5237664803091337E-4</v>
      </c>
      <c r="I1936" s="10">
        <v>4.6958784384047941E-4</v>
      </c>
      <c r="J1936" s="10">
        <v>4.0629128817338818E-4</v>
      </c>
      <c r="K1936">
        <v>4.8773422140574842E-4</v>
      </c>
      <c r="L1936">
        <v>4.1496551846971448E-4</v>
      </c>
      <c r="M1936">
        <v>3.8591442727392751E-4</v>
      </c>
      <c r="N1936">
        <v>7.2376400958551023E-4</v>
      </c>
      <c r="O1936">
        <v>3.8407500937082161E-4</v>
      </c>
      <c r="P1936">
        <v>5.014164834511324E-4</v>
      </c>
      <c r="Q1936">
        <v>4.2330054627741262E-4</v>
      </c>
      <c r="R1936">
        <v>5.2090638209663289E-4</v>
      </c>
      <c r="S1936">
        <v>4.4647880960601033E-5</v>
      </c>
      <c r="T1936">
        <v>1.140812089106617E-4</v>
      </c>
    </row>
    <row r="1937" spans="1:20">
      <c r="A1937" s="10">
        <v>1931</v>
      </c>
      <c r="B1937" s="10">
        <v>5.5177433309702099E-4</v>
      </c>
      <c r="C1937" s="10">
        <v>4.7633224694097873E-4</v>
      </c>
      <c r="D1937" s="10">
        <v>4.989140584180107E-4</v>
      </c>
      <c r="E1937" s="10">
        <v>4.5676975018195279E-4</v>
      </c>
      <c r="F1937" s="10">
        <v>5.8857132467630198E-4</v>
      </c>
      <c r="G1937" s="10">
        <v>5.1404482519769605E-4</v>
      </c>
      <c r="H1937" s="10">
        <v>5.1994481411713638E-4</v>
      </c>
      <c r="I1937" s="10">
        <v>5.3281473728093048E-4</v>
      </c>
      <c r="J1937" s="10">
        <v>4.6565969814573149E-4</v>
      </c>
      <c r="K1937">
        <v>5.7574279278871799E-4</v>
      </c>
      <c r="L1937">
        <v>4.8069485473140321E-4</v>
      </c>
      <c r="M1937">
        <v>5.1162091957171138E-4</v>
      </c>
      <c r="N1937">
        <v>8.2462055182679062E-4</v>
      </c>
      <c r="O1937">
        <v>4.6380632436359418E-4</v>
      </c>
      <c r="P1937">
        <v>5.8797647248765874E-4</v>
      </c>
      <c r="Q1937">
        <v>4.680109189031988E-4</v>
      </c>
      <c r="R1937">
        <v>5.8683065871783895E-4</v>
      </c>
      <c r="S1937">
        <v>4.1556337713019618E-5</v>
      </c>
      <c r="T1937">
        <v>7.576052034385998E-5</v>
      </c>
    </row>
    <row r="1938" spans="1:20">
      <c r="A1938" s="10">
        <v>1932</v>
      </c>
      <c r="B1938" s="10">
        <v>5.7354251537453669E-4</v>
      </c>
      <c r="C1938" s="10">
        <v>5.4014640625147888E-4</v>
      </c>
      <c r="D1938" s="10">
        <v>5.645323243134812E-4</v>
      </c>
      <c r="E1938" s="10">
        <v>4.8109967968719571E-4</v>
      </c>
      <c r="F1938" s="10">
        <v>6.2786228846684468E-4</v>
      </c>
      <c r="G1938" s="10">
        <v>5.55904926093891E-4</v>
      </c>
      <c r="H1938" s="10">
        <v>5.5860698320491235E-4</v>
      </c>
      <c r="I1938" s="10">
        <v>5.901998093693656E-4</v>
      </c>
      <c r="J1938" s="10">
        <v>4.9234533671576773E-4</v>
      </c>
      <c r="K1938">
        <v>6.4186705643653758E-4</v>
      </c>
      <c r="L1938">
        <v>5.288330128220836E-4</v>
      </c>
      <c r="M1938">
        <v>5.8878725553244071E-4</v>
      </c>
      <c r="N1938">
        <v>8.6089537579804869E-4</v>
      </c>
      <c r="O1938">
        <v>5.6040185235065509E-4</v>
      </c>
      <c r="P1938">
        <v>6.1731782725070277E-4</v>
      </c>
      <c r="Q1938">
        <v>5.4929779651169441E-4</v>
      </c>
      <c r="R1938">
        <v>6.0729872740485048E-4</v>
      </c>
      <c r="S1938">
        <v>3.4093907394746127E-5</v>
      </c>
      <c r="T1938">
        <v>2.21712674692906E-5</v>
      </c>
    </row>
    <row r="1939" spans="1:20">
      <c r="A1939" s="10">
        <v>1933</v>
      </c>
      <c r="B1939" s="10">
        <v>5.5778812200022886E-4</v>
      </c>
      <c r="C1939" s="10">
        <v>5.7994567607491264E-4</v>
      </c>
      <c r="D1939" s="10">
        <v>5.8807478378344999E-4</v>
      </c>
      <c r="E1939" s="10">
        <v>4.8842622365119601E-4</v>
      </c>
      <c r="F1939" s="10">
        <v>5.9651612907320542E-4</v>
      </c>
      <c r="G1939" s="10">
        <v>5.6028489914054455E-4</v>
      </c>
      <c r="H1939" s="10">
        <v>5.6719490082332157E-4</v>
      </c>
      <c r="I1939" s="10">
        <v>5.877889149056842E-4</v>
      </c>
      <c r="J1939" s="10">
        <v>4.824816112143029E-4</v>
      </c>
      <c r="K1939">
        <v>6.3894723316009611E-4</v>
      </c>
      <c r="L1939">
        <v>5.3253918043613831E-4</v>
      </c>
      <c r="M1939">
        <v>6.0635369258849482E-4</v>
      </c>
      <c r="N1939">
        <v>8.3151992266240586E-4</v>
      </c>
      <c r="O1939">
        <v>6.2979629517754979E-4</v>
      </c>
      <c r="P1939">
        <v>6.0801615824833638E-4</v>
      </c>
      <c r="Q1939">
        <v>5.7740813805154184E-4</v>
      </c>
      <c r="R1939">
        <v>5.7692958159054927E-4</v>
      </c>
      <c r="S1939">
        <v>2.983300465911293E-5</v>
      </c>
      <c r="T1939">
        <v>2.4719311155319058E-5</v>
      </c>
    </row>
    <row r="1940" spans="1:20">
      <c r="A1940" s="10">
        <v>1934</v>
      </c>
      <c r="B1940" s="10">
        <v>5.0097675649645595E-4</v>
      </c>
      <c r="C1940" s="10">
        <v>5.4279246286495953E-4</v>
      </c>
      <c r="D1940" s="10">
        <v>5.4647441452349379E-4</v>
      </c>
      <c r="E1940" s="10">
        <v>4.5462661358387438E-4</v>
      </c>
      <c r="F1940" s="10">
        <v>5.4808620556224901E-4</v>
      </c>
      <c r="G1940" s="10">
        <v>5.0910151633748804E-4</v>
      </c>
      <c r="H1940" s="10">
        <v>5.2175485802580539E-4</v>
      </c>
      <c r="I1940" s="10">
        <v>5.444161912053076E-4</v>
      </c>
      <c r="J1940" s="10">
        <v>4.2896761774361498E-4</v>
      </c>
      <c r="K1940">
        <v>5.8833297292950346E-4</v>
      </c>
      <c r="L1940">
        <v>5.0249656670250703E-4</v>
      </c>
      <c r="M1940">
        <v>5.7451843899543862E-4</v>
      </c>
      <c r="N1940">
        <v>7.7625657966464269E-4</v>
      </c>
      <c r="O1940">
        <v>5.807898806234167E-4</v>
      </c>
      <c r="P1940">
        <v>5.5986890071328752E-4</v>
      </c>
      <c r="Q1940">
        <v>5.3427883563697022E-4</v>
      </c>
      <c r="R1940">
        <v>5.1026974096838565E-4</v>
      </c>
      <c r="S1940">
        <v>2.6977832315308999E-5</v>
      </c>
      <c r="T1940">
        <v>5.036434874302798E-5</v>
      </c>
    </row>
    <row r="1941" spans="1:20">
      <c r="A1941" s="10">
        <v>1935</v>
      </c>
      <c r="B1941" s="10">
        <v>3.9236431496160348E-4</v>
      </c>
      <c r="C1941" s="10">
        <v>4.4362994659297497E-4</v>
      </c>
      <c r="D1941" s="10">
        <v>4.5253514942168992E-4</v>
      </c>
      <c r="E1941" s="10">
        <v>3.7074947400578338E-4</v>
      </c>
      <c r="F1941" s="10">
        <v>3.8321811531767181E-4</v>
      </c>
      <c r="G1941" s="10">
        <v>3.9713295469226249E-4</v>
      </c>
      <c r="H1941" s="10">
        <v>4.3403746525698991E-4</v>
      </c>
      <c r="I1941" s="10">
        <v>4.426654448281606E-4</v>
      </c>
      <c r="J1941" s="10">
        <v>3.4760975842351049E-4</v>
      </c>
      <c r="K1941">
        <v>4.8670229160850258E-4</v>
      </c>
      <c r="L1941">
        <v>4.3865744882178932E-4</v>
      </c>
      <c r="M1941">
        <v>4.7759396031685171E-4</v>
      </c>
      <c r="N1941">
        <v>6.2988575457336229E-4</v>
      </c>
      <c r="O1941">
        <v>4.7634494588131708E-4</v>
      </c>
      <c r="P1941">
        <v>4.5815578944525089E-4</v>
      </c>
      <c r="Q1941">
        <v>4.0896910647591388E-4</v>
      </c>
      <c r="R1941">
        <v>4.000695007694434E-4</v>
      </c>
      <c r="S1941">
        <v>2.5683466391489991E-5</v>
      </c>
      <c r="T1941">
        <v>4.5803974996502393E-5</v>
      </c>
    </row>
    <row r="1942" spans="1:20">
      <c r="A1942" s="10">
        <v>1936</v>
      </c>
      <c r="B1942" s="10">
        <v>2.5177724554985048E-4</v>
      </c>
      <c r="C1942" s="10">
        <v>3.2671970604437921E-4</v>
      </c>
      <c r="D1942" s="10">
        <v>3.2132889671841649E-4</v>
      </c>
      <c r="E1942" s="10">
        <v>2.6509731026719041E-4</v>
      </c>
      <c r="F1942" s="10">
        <v>2.7416918160435422E-4</v>
      </c>
      <c r="G1942" s="10">
        <v>2.6686838824576677E-4</v>
      </c>
      <c r="H1942" s="10">
        <v>2.9774310295512251E-4</v>
      </c>
      <c r="I1942" s="10">
        <v>2.9898792495425952E-4</v>
      </c>
      <c r="J1942" s="10">
        <v>2.4446289782649423E-4</v>
      </c>
      <c r="K1942">
        <v>3.4427280092580589E-4</v>
      </c>
      <c r="L1942">
        <v>3.5083286062353758E-4</v>
      </c>
      <c r="M1942">
        <v>3.3907542096105599E-4</v>
      </c>
      <c r="N1942">
        <v>4.203452554412089E-4</v>
      </c>
      <c r="O1942">
        <v>3.6636951527051692E-4</v>
      </c>
      <c r="P1942">
        <v>3.0623447930947829E-4</v>
      </c>
      <c r="Q1942">
        <v>3.2458879905100169E-4</v>
      </c>
      <c r="R1942">
        <v>2.5696665691905108E-4</v>
      </c>
      <c r="S1942">
        <v>2.011192512597068E-5</v>
      </c>
      <c r="T1942">
        <v>2.3828209225492749E-5</v>
      </c>
    </row>
    <row r="1943" spans="1:20">
      <c r="A1943" s="10">
        <v>1937</v>
      </c>
      <c r="B1943" s="10">
        <v>1.075526653310909E-4</v>
      </c>
      <c r="C1943" s="10">
        <v>1.8969002753814181E-4</v>
      </c>
      <c r="D1943" s="10">
        <v>1.8094933900613289E-4</v>
      </c>
      <c r="E1943" s="10">
        <v>1.220243936597413E-4</v>
      </c>
      <c r="F1943" s="10">
        <v>1.214181966814898E-4</v>
      </c>
      <c r="G1943" s="10">
        <v>1.334790491202264E-4</v>
      </c>
      <c r="H1943" s="10">
        <v>1.411353140049407E-4</v>
      </c>
      <c r="I1943" s="10">
        <v>1.376249244669124E-4</v>
      </c>
      <c r="J1943" s="10">
        <v>1.41397148922392E-4</v>
      </c>
      <c r="K1943">
        <v>1.6151097454199351E-4</v>
      </c>
      <c r="L1943">
        <v>1.989208689578508E-4</v>
      </c>
      <c r="M1943">
        <v>1.724197403295189E-4</v>
      </c>
      <c r="N1943">
        <v>1.833592026821294E-4</v>
      </c>
      <c r="O1943">
        <v>2.4193193117142981E-4</v>
      </c>
      <c r="P1943">
        <v>1.2386905743562161E-4</v>
      </c>
      <c r="Q1943">
        <v>1.624517932428604E-4</v>
      </c>
      <c r="R1943">
        <v>9.8255840072699501E-5</v>
      </c>
      <c r="S1943">
        <v>2.0774096278277561E-5</v>
      </c>
      <c r="T1943">
        <v>6.7785537752735073E-6</v>
      </c>
    </row>
    <row r="1944" spans="1:20">
      <c r="A1944" s="10">
        <v>1938</v>
      </c>
      <c r="B1944" s="10">
        <v>2.6895247291005889E-5</v>
      </c>
      <c r="C1944" s="10">
        <v>1.042213926759884E-4</v>
      </c>
      <c r="D1944" s="10">
        <v>8.7523728407509286E-5</v>
      </c>
      <c r="E1944" s="10">
        <v>4.9698700423635227E-5</v>
      </c>
      <c r="F1944" s="10">
        <v>1.150804933605396E-5</v>
      </c>
      <c r="G1944" s="10">
        <v>7.0116056132749535E-5</v>
      </c>
      <c r="H1944" s="10">
        <v>4.642083781134491E-5</v>
      </c>
      <c r="I1944" s="10">
        <v>5.068210236651432E-5</v>
      </c>
      <c r="J1944" s="10">
        <v>7.87378141375681E-5</v>
      </c>
      <c r="K1944">
        <v>4.6081602675014808E-5</v>
      </c>
      <c r="L1944">
        <v>8.2859655965165731E-5</v>
      </c>
      <c r="M1944">
        <v>6.7758895841554066E-5</v>
      </c>
      <c r="N1944">
        <v>3.1622360333963957E-5</v>
      </c>
      <c r="O1944">
        <v>1.5556243845806761E-4</v>
      </c>
      <c r="P1944">
        <v>1.5023500715257641E-5</v>
      </c>
      <c r="Q1944">
        <v>5.4737218761430853E-5</v>
      </c>
      <c r="R1944">
        <v>1.1033821758029759E-5</v>
      </c>
      <c r="S1944">
        <v>2.2074779542686691E-5</v>
      </c>
      <c r="T1944">
        <v>2.0060318097447279E-5</v>
      </c>
    </row>
    <row r="1945" spans="1:20">
      <c r="A1945" s="10">
        <v>1939</v>
      </c>
      <c r="B1945" s="10">
        <v>1.9849851478378351E-5</v>
      </c>
      <c r="C1945" s="10">
        <v>9.437852369910689E-5</v>
      </c>
      <c r="D1945" s="10">
        <v>7.682855356070383E-5</v>
      </c>
      <c r="E1945" s="10">
        <v>3.586181217374399E-5</v>
      </c>
      <c r="F1945" s="10">
        <v>0</v>
      </c>
      <c r="G1945" s="10">
        <v>6.6006200725710689E-5</v>
      </c>
      <c r="H1945" s="10">
        <v>4.101574915859467E-5</v>
      </c>
      <c r="I1945" s="10">
        <v>4.741641541514479E-5</v>
      </c>
      <c r="J1945" s="10">
        <v>8.4243331710232781E-5</v>
      </c>
      <c r="K1945">
        <v>2.7587033035727008E-5</v>
      </c>
      <c r="L1945">
        <v>4.9966954659355957E-5</v>
      </c>
      <c r="M1945">
        <v>6.0095431719052143E-5</v>
      </c>
      <c r="N1945">
        <v>1.716922773282891E-5</v>
      </c>
      <c r="O1945">
        <v>1.3322907972677009E-4</v>
      </c>
      <c r="P1945">
        <v>7.4284319485450506E-6</v>
      </c>
      <c r="Q1945">
        <v>4.223650548782218E-5</v>
      </c>
      <c r="R1945">
        <v>5.4751294858304188E-6</v>
      </c>
      <c r="S1945">
        <v>2.3420687468702539E-5</v>
      </c>
      <c r="T1945">
        <v>3.2314816471718322E-5</v>
      </c>
    </row>
    <row r="1946" spans="1:20">
      <c r="A1946" s="10">
        <v>1940</v>
      </c>
      <c r="B1946" s="10">
        <v>1.689044982651718E-5</v>
      </c>
      <c r="C1946" s="10">
        <v>6.6009034162493131E-5</v>
      </c>
      <c r="D1946" s="10">
        <v>4.7009250315087861E-5</v>
      </c>
      <c r="E1946" s="10">
        <v>1.2008760148610511E-5</v>
      </c>
      <c r="F1946" s="10">
        <v>0</v>
      </c>
      <c r="G1946" s="10">
        <v>5.7683042698194891E-5</v>
      </c>
      <c r="H1946" s="10">
        <v>4.106042830160559E-5</v>
      </c>
      <c r="I1946" s="10">
        <v>3.6958771832552922E-5</v>
      </c>
      <c r="J1946" s="10">
        <v>7.3068064268158421E-5</v>
      </c>
      <c r="K1946">
        <v>1.492946763092639E-5</v>
      </c>
      <c r="L1946">
        <v>3.6479619662197532E-5</v>
      </c>
      <c r="M1946">
        <v>4.9164225391687687E-5</v>
      </c>
      <c r="N1946">
        <v>1.614822004939083E-5</v>
      </c>
      <c r="O1946">
        <v>1.1491051030363689E-4</v>
      </c>
      <c r="P1946">
        <v>7.4900486077913381E-6</v>
      </c>
      <c r="Q1946">
        <v>2.026158789499323E-5</v>
      </c>
      <c r="R1946">
        <v>5.6298444682517304E-6</v>
      </c>
      <c r="S1946">
        <v>3.1766474371494343E-5</v>
      </c>
      <c r="T1946">
        <v>3.1001734184030483E-5</v>
      </c>
    </row>
    <row r="1947" spans="1:20">
      <c r="A1947" s="10">
        <v>1941</v>
      </c>
      <c r="B1947" s="10">
        <v>6.7613971534342707E-6</v>
      </c>
      <c r="C1947" s="10">
        <v>2.799750234886709E-5</v>
      </c>
      <c r="D1947" s="10">
        <v>1.9608395840145272E-5</v>
      </c>
      <c r="E1947" s="10">
        <v>2.4785253590814552E-6</v>
      </c>
      <c r="F1947" s="10">
        <v>0</v>
      </c>
      <c r="G1947" s="10">
        <v>3.3527871209780329E-5</v>
      </c>
      <c r="H1947" s="10">
        <v>2.186110691148119E-5</v>
      </c>
      <c r="I1947" s="10">
        <v>2.4996313909900141E-5</v>
      </c>
      <c r="J1947" s="10">
        <v>4.8748153362822497E-5</v>
      </c>
      <c r="K1947">
        <v>1.1016378434786381E-5</v>
      </c>
      <c r="L1947">
        <v>1.6579356664301021E-5</v>
      </c>
      <c r="M1947">
        <v>2.7555445070421791E-5</v>
      </c>
      <c r="N1947">
        <v>1.023744928073757E-5</v>
      </c>
      <c r="O1947">
        <v>4.5686262857398963E-5</v>
      </c>
      <c r="P1947">
        <v>7.4809873343727674E-6</v>
      </c>
      <c r="Q1947">
        <v>1.4787150121256361E-5</v>
      </c>
      <c r="R1947">
        <v>5.1640299348465599E-6</v>
      </c>
      <c r="S1947">
        <v>3.8069606040180819E-5</v>
      </c>
      <c r="T1947">
        <v>3.2173341264465172E-5</v>
      </c>
    </row>
    <row r="1948" spans="1:20">
      <c r="A1948" s="10">
        <v>1942</v>
      </c>
      <c r="B1948" s="10">
        <v>3.1080801393547209E-7</v>
      </c>
      <c r="C1948" s="10">
        <v>1.502163655783407E-5</v>
      </c>
      <c r="D1948" s="10">
        <v>6.0717264271167017E-6</v>
      </c>
      <c r="E1948" s="10">
        <v>0</v>
      </c>
      <c r="F1948" s="10">
        <v>0</v>
      </c>
      <c r="G1948" s="10">
        <v>1.052742815239047E-5</v>
      </c>
      <c r="H1948" s="10">
        <v>1.340161969072665E-5</v>
      </c>
      <c r="I1948" s="10">
        <v>1.166943875179647E-5</v>
      </c>
      <c r="J1948" s="10">
        <v>2.046675614171726E-5</v>
      </c>
      <c r="K1948">
        <v>6.1837624369654758E-6</v>
      </c>
      <c r="L1948">
        <v>6.928900094437169E-8</v>
      </c>
      <c r="M1948">
        <v>1.185915503804148E-5</v>
      </c>
      <c r="N1948">
        <v>2.120822154291133E-6</v>
      </c>
      <c r="O1948">
        <v>5.186500810652464E-6</v>
      </c>
      <c r="P1948">
        <v>6.7361506593661764E-6</v>
      </c>
      <c r="Q1948">
        <v>0</v>
      </c>
      <c r="R1948">
        <v>2.2812111976437168E-6</v>
      </c>
      <c r="S1948">
        <v>4.8464568979533792E-5</v>
      </c>
      <c r="T1948">
        <v>9.4214680012583504E-5</v>
      </c>
    </row>
    <row r="1949" spans="1:20">
      <c r="A1949" s="10">
        <v>1943</v>
      </c>
      <c r="B1949" s="10">
        <v>1.461316915162005E-7</v>
      </c>
      <c r="C1949" s="10">
        <v>6.3854336913763819E-6</v>
      </c>
      <c r="D1949" s="10">
        <v>1.4753855143822999E-6</v>
      </c>
      <c r="E1949" s="10">
        <v>0</v>
      </c>
      <c r="F1949" s="10">
        <v>0</v>
      </c>
      <c r="G1949" s="10">
        <v>2.0262099374001309E-6</v>
      </c>
      <c r="H1949" s="10">
        <v>5.2362588751656586E-6</v>
      </c>
      <c r="I1949" s="10">
        <v>2.3869125644630109E-6</v>
      </c>
      <c r="J1949" s="10">
        <v>4.6635293972305913E-6</v>
      </c>
      <c r="K1949">
        <v>1.829713315079537E-6</v>
      </c>
      <c r="L1949">
        <v>1.154816682406195E-9</v>
      </c>
      <c r="M1949">
        <v>3.72734100540522E-6</v>
      </c>
      <c r="N1949">
        <v>8.052693216029618E-10</v>
      </c>
      <c r="O1949">
        <v>9.942446767758517E-7</v>
      </c>
      <c r="P1949">
        <v>4.0956955851943921E-7</v>
      </c>
      <c r="Q1949">
        <v>0</v>
      </c>
      <c r="R1949">
        <v>1.803153032536141E-7</v>
      </c>
      <c r="S1949">
        <v>4.9255159982849798E-5</v>
      </c>
      <c r="T1949">
        <v>1.838874031052911E-4</v>
      </c>
    </row>
    <row r="1950" spans="1:20">
      <c r="A1950" s="10">
        <v>1944</v>
      </c>
      <c r="B1950" s="10">
        <v>0</v>
      </c>
      <c r="C1950" s="10">
        <v>1.4053730130531949E-6</v>
      </c>
      <c r="D1950" s="10">
        <v>4.8525724806385227E-7</v>
      </c>
      <c r="E1950" s="10">
        <v>0</v>
      </c>
      <c r="F1950" s="10">
        <v>0</v>
      </c>
      <c r="G1950" s="10">
        <v>1.107840832864741E-7</v>
      </c>
      <c r="H1950" s="10">
        <v>2.5731919252330358E-7</v>
      </c>
      <c r="I1950" s="10">
        <v>4.2834023680509888E-7</v>
      </c>
      <c r="J1950" s="10">
        <v>6.8495261058317334E-7</v>
      </c>
      <c r="K1950">
        <v>1.76973883242513E-8</v>
      </c>
      <c r="L1950">
        <v>0</v>
      </c>
      <c r="M1950">
        <v>4.1845880517964199E-7</v>
      </c>
      <c r="N1950">
        <v>8.052693216029618E-10</v>
      </c>
      <c r="O1950">
        <v>1.596043511802613E-7</v>
      </c>
      <c r="P1950">
        <v>0</v>
      </c>
      <c r="Q1950">
        <v>0</v>
      </c>
      <c r="R1950">
        <v>0</v>
      </c>
      <c r="S1950">
        <v>5.8107226157779452E-5</v>
      </c>
      <c r="T1950">
        <v>1.9568359768994711E-4</v>
      </c>
    </row>
    <row r="1951" spans="1:20">
      <c r="A1951" s="10">
        <v>1945</v>
      </c>
      <c r="B1951" s="10">
        <v>0</v>
      </c>
      <c r="C1951" s="10">
        <v>0</v>
      </c>
      <c r="D1951" s="10">
        <v>2.167976678166892E-7</v>
      </c>
      <c r="E1951" s="10">
        <v>0</v>
      </c>
      <c r="F1951" s="10">
        <v>0</v>
      </c>
      <c r="G1951" s="10">
        <v>4.2762739479057387E-8</v>
      </c>
      <c r="H1951" s="10">
        <v>8.8178955007337959E-8</v>
      </c>
      <c r="I1951" s="10">
        <v>0</v>
      </c>
      <c r="J1951" s="10">
        <v>5.443500548557899E-8</v>
      </c>
      <c r="K1951">
        <v>0</v>
      </c>
      <c r="L1951">
        <v>0</v>
      </c>
      <c r="M1951">
        <v>1.2856854210649671E-7</v>
      </c>
      <c r="N1951">
        <v>3.319499092385542E-9</v>
      </c>
      <c r="O1951">
        <v>3.2375550429244541E-8</v>
      </c>
      <c r="P1951">
        <v>0</v>
      </c>
      <c r="Q1951">
        <v>0</v>
      </c>
      <c r="R1951">
        <v>0</v>
      </c>
      <c r="S1951">
        <v>8.0442818087288288E-5</v>
      </c>
      <c r="T1951">
        <v>1.5967156120217231E-4</v>
      </c>
    </row>
    <row r="1952" spans="1:20">
      <c r="A1952" s="10">
        <v>1946</v>
      </c>
      <c r="B1952" s="10">
        <v>0</v>
      </c>
      <c r="C1952" s="10">
        <v>0</v>
      </c>
      <c r="D1952" s="10">
        <v>8.5183366989401951E-9</v>
      </c>
      <c r="E1952" s="10">
        <v>0</v>
      </c>
      <c r="F1952" s="10">
        <v>0</v>
      </c>
      <c r="G1952" s="10">
        <v>0</v>
      </c>
      <c r="H1952" s="10">
        <v>8.1678049061617393E-10</v>
      </c>
      <c r="I1952" s="10">
        <v>0</v>
      </c>
      <c r="J1952" s="10">
        <v>1.7753823867028229E-7</v>
      </c>
      <c r="K1952">
        <v>0</v>
      </c>
      <c r="L1952">
        <v>0</v>
      </c>
      <c r="M1952">
        <v>4.3410097615378189E-8</v>
      </c>
      <c r="N1952">
        <v>1.2347462931245411E-9</v>
      </c>
      <c r="O1952">
        <v>5.1570532309143761E-11</v>
      </c>
      <c r="P1952">
        <v>0</v>
      </c>
      <c r="Q1952">
        <v>0</v>
      </c>
      <c r="R1952">
        <v>0</v>
      </c>
      <c r="S1952">
        <v>8.8886485181631649E-5</v>
      </c>
      <c r="T1952">
        <v>1.9159138749301561E-4</v>
      </c>
    </row>
    <row r="1953" spans="1:20">
      <c r="A1953" s="10">
        <v>1947</v>
      </c>
      <c r="B1953" s="10">
        <v>0</v>
      </c>
      <c r="C1953" s="10">
        <v>5.3126323386734155E-7</v>
      </c>
      <c r="D1953" s="10">
        <v>1.1997657322450981E-10</v>
      </c>
      <c r="E1953" s="10">
        <v>0</v>
      </c>
      <c r="F1953" s="10">
        <v>0</v>
      </c>
      <c r="G1953" s="10">
        <v>0</v>
      </c>
      <c r="H1953" s="10">
        <v>0</v>
      </c>
      <c r="I1953" s="10">
        <v>0</v>
      </c>
      <c r="J1953" s="10">
        <v>1.9457568843914541E-7</v>
      </c>
      <c r="K1953">
        <v>0</v>
      </c>
      <c r="L1953">
        <v>0</v>
      </c>
      <c r="M1953">
        <v>4.99386604564177E-8</v>
      </c>
      <c r="N1953">
        <v>1.0826398657106491E-9</v>
      </c>
      <c r="O1953">
        <v>2.578526615457188E-11</v>
      </c>
      <c r="P1953">
        <v>0</v>
      </c>
      <c r="Q1953">
        <v>0</v>
      </c>
      <c r="R1953">
        <v>0</v>
      </c>
      <c r="S1953">
        <v>1.0875282214698729E-4</v>
      </c>
      <c r="T1953">
        <v>1.7406272085746419E-4</v>
      </c>
    </row>
    <row r="1954" spans="1:20">
      <c r="A1954" s="10">
        <v>1948</v>
      </c>
      <c r="B1954" s="10">
        <v>0</v>
      </c>
      <c r="C1954" s="10">
        <v>5.7856449459089708E-7</v>
      </c>
      <c r="D1954" s="10">
        <v>0</v>
      </c>
      <c r="E1954" s="10">
        <v>0</v>
      </c>
      <c r="F1954" s="10">
        <v>0</v>
      </c>
      <c r="G1954" s="10">
        <v>0</v>
      </c>
      <c r="H1954" s="10">
        <v>0</v>
      </c>
      <c r="I1954" s="10">
        <v>0</v>
      </c>
      <c r="J1954" s="10">
        <v>2.0030196823697899E-8</v>
      </c>
      <c r="K1954">
        <v>0</v>
      </c>
      <c r="L1954">
        <v>0</v>
      </c>
      <c r="M1954">
        <v>1.9582099428648479E-8</v>
      </c>
      <c r="N1954">
        <v>1.0379026811771511E-9</v>
      </c>
      <c r="O1954">
        <v>0</v>
      </c>
      <c r="P1954">
        <v>0</v>
      </c>
      <c r="Q1954">
        <v>0</v>
      </c>
      <c r="R1954">
        <v>0</v>
      </c>
      <c r="S1954">
        <v>1.282988349650197E-4</v>
      </c>
      <c r="T1954">
        <v>1.900378361624022E-4</v>
      </c>
    </row>
    <row r="1955" spans="1:20">
      <c r="A1955" s="10">
        <v>1949</v>
      </c>
      <c r="B1955" s="10">
        <v>0</v>
      </c>
      <c r="C1955" s="10">
        <v>5.7856449459089708E-7</v>
      </c>
      <c r="D1955" s="10">
        <v>1.4397188786941181E-10</v>
      </c>
      <c r="E1955" s="10">
        <v>0</v>
      </c>
      <c r="F1955" s="10">
        <v>0</v>
      </c>
      <c r="G1955" s="10">
        <v>0</v>
      </c>
      <c r="H1955" s="10">
        <v>0</v>
      </c>
      <c r="I1955" s="10">
        <v>0</v>
      </c>
      <c r="J1955" s="10">
        <v>0</v>
      </c>
      <c r="K1955">
        <v>0</v>
      </c>
      <c r="L1955">
        <v>0</v>
      </c>
      <c r="M1955">
        <v>0</v>
      </c>
      <c r="N1955">
        <v>1.1363244871508461E-9</v>
      </c>
      <c r="O1955">
        <v>2.578526615457188E-11</v>
      </c>
      <c r="P1955">
        <v>0</v>
      </c>
      <c r="Q1955">
        <v>0</v>
      </c>
      <c r="R1955">
        <v>0</v>
      </c>
      <c r="S1955">
        <v>1.2394967989341299E-4</v>
      </c>
      <c r="T1955">
        <v>2.7279587945698141E-4</v>
      </c>
    </row>
    <row r="1956" spans="1:20">
      <c r="A1956" s="10">
        <v>1950</v>
      </c>
      <c r="B1956" s="10">
        <v>1.611009175811595E-6</v>
      </c>
      <c r="C1956" s="10">
        <v>2.0260268701953301E-6</v>
      </c>
      <c r="D1956" s="10">
        <v>1.5449593293123271E-6</v>
      </c>
      <c r="E1956" s="10">
        <v>1.2310852710474241E-6</v>
      </c>
      <c r="F1956" s="10">
        <v>6.5234509111612596E-7</v>
      </c>
      <c r="G1956" s="10">
        <v>1.428660333900774E-6</v>
      </c>
      <c r="H1956" s="10">
        <v>2.143825840131497E-6</v>
      </c>
      <c r="I1956" s="10">
        <v>1.9389413187205399E-6</v>
      </c>
      <c r="J1956" s="10">
        <v>2.0810455467261968E-6</v>
      </c>
      <c r="K1956">
        <v>8.105280953977066E-7</v>
      </c>
      <c r="L1956">
        <v>1.1250945880427651E-6</v>
      </c>
      <c r="M1956">
        <v>1.0508375107846649E-6</v>
      </c>
      <c r="N1956">
        <v>2.5027569198089648E-6</v>
      </c>
      <c r="O1956">
        <v>8.3391269761629098E-7</v>
      </c>
      <c r="P1956">
        <v>2.4003766349467271E-6</v>
      </c>
      <c r="Q1956">
        <v>1.503566515191255E-6</v>
      </c>
      <c r="R1956">
        <v>1.9124970115693321E-6</v>
      </c>
      <c r="S1956">
        <v>1.300161824054119E-4</v>
      </c>
      <c r="T1956">
        <v>3.589088058219071E-4</v>
      </c>
    </row>
    <row r="1957" spans="1:20">
      <c r="A1957" s="10">
        <v>1951</v>
      </c>
      <c r="B1957" s="10">
        <v>5.1417078540513122E-5</v>
      </c>
      <c r="C1957" s="10">
        <v>5.5381645308160102E-5</v>
      </c>
      <c r="D1957" s="10">
        <v>4.9697853934988058E-5</v>
      </c>
      <c r="E1957" s="10">
        <v>4.611436171095932E-5</v>
      </c>
      <c r="F1957" s="10">
        <v>5.5878212453762329E-5</v>
      </c>
      <c r="G1957" s="10">
        <v>5.2040806078950607E-5</v>
      </c>
      <c r="H1957" s="10">
        <v>5.0280819476198623E-5</v>
      </c>
      <c r="I1957" s="10">
        <v>4.8409169548938979E-5</v>
      </c>
      <c r="J1957" s="10">
        <v>5.3202045541849402E-5</v>
      </c>
      <c r="K1957">
        <v>4.782372620774231E-5</v>
      </c>
      <c r="L1957">
        <v>4.0866378488028352E-5</v>
      </c>
      <c r="M1957">
        <v>4.479259437340494E-5</v>
      </c>
      <c r="N1957">
        <v>7.6764364939727769E-5</v>
      </c>
      <c r="O1957">
        <v>4.7899910229398483E-5</v>
      </c>
      <c r="P1957">
        <v>4.4294494690206428E-5</v>
      </c>
      <c r="Q1957">
        <v>5.2082950617495129E-5</v>
      </c>
      <c r="R1957">
        <v>5.6274444381737012E-5</v>
      </c>
      <c r="S1957">
        <v>1.3495496862758191E-4</v>
      </c>
      <c r="T1957">
        <v>4.1467332312254077E-4</v>
      </c>
    </row>
    <row r="1958" spans="1:20">
      <c r="A1958" s="10">
        <v>1952</v>
      </c>
      <c r="B1958" s="10">
        <v>1.5651385367493581E-4</v>
      </c>
      <c r="C1958" s="10">
        <v>1.5212810953680551E-4</v>
      </c>
      <c r="D1958" s="10">
        <v>1.684784640847411E-4</v>
      </c>
      <c r="E1958" s="10">
        <v>1.4714615163550251E-4</v>
      </c>
      <c r="F1958" s="10">
        <v>1.6558216548864899E-4</v>
      </c>
      <c r="G1958" s="10">
        <v>1.7246347486381451E-4</v>
      </c>
      <c r="H1958" s="10">
        <v>1.5824882597325181E-4</v>
      </c>
      <c r="I1958" s="10">
        <v>1.4816919583508E-4</v>
      </c>
      <c r="J1958" s="10">
        <v>1.5325570764696E-4</v>
      </c>
      <c r="K1958">
        <v>2.0222650785974131E-4</v>
      </c>
      <c r="L1958">
        <v>1.3629367344448421E-4</v>
      </c>
      <c r="M1958">
        <v>1.910758641521753E-4</v>
      </c>
      <c r="N1958">
        <v>2.7171089881383471E-4</v>
      </c>
      <c r="O1958">
        <v>1.6103983118270201E-4</v>
      </c>
      <c r="P1958">
        <v>1.5022259320799291E-4</v>
      </c>
      <c r="Q1958">
        <v>1.401478999550296E-4</v>
      </c>
      <c r="R1958">
        <v>2.0597361437788971E-4</v>
      </c>
      <c r="S1958">
        <v>1.4132343627796089E-4</v>
      </c>
      <c r="T1958">
        <v>4.3912385065308397E-4</v>
      </c>
    </row>
    <row r="1959" spans="1:20">
      <c r="A1959" s="10">
        <v>1953</v>
      </c>
      <c r="B1959" s="10">
        <v>2.7400029671570029E-4</v>
      </c>
      <c r="C1959" s="10">
        <v>2.6941575501939928E-4</v>
      </c>
      <c r="D1959" s="10">
        <v>3.0787966863148541E-4</v>
      </c>
      <c r="E1959" s="10">
        <v>1.8267127540385551E-4</v>
      </c>
      <c r="F1959" s="10">
        <v>3.5040720190656439E-4</v>
      </c>
      <c r="G1959" s="10">
        <v>2.5213613066745318E-4</v>
      </c>
      <c r="H1959" s="10">
        <v>2.9868126077716692E-4</v>
      </c>
      <c r="I1959" s="10">
        <v>2.719045820035466E-4</v>
      </c>
      <c r="J1959" s="10">
        <v>2.368230319968617E-4</v>
      </c>
      <c r="K1959">
        <v>3.7998511050634577E-4</v>
      </c>
      <c r="L1959">
        <v>2.895717410694149E-4</v>
      </c>
      <c r="M1959">
        <v>3.4835210677959251E-4</v>
      </c>
      <c r="N1959">
        <v>4.8421364601442213E-4</v>
      </c>
      <c r="O1959">
        <v>2.7634678458153501E-4</v>
      </c>
      <c r="P1959">
        <v>3.5470191694077251E-4</v>
      </c>
      <c r="Q1959">
        <v>2.9422384698044789E-4</v>
      </c>
      <c r="R1959">
        <v>2.5234483899678919E-4</v>
      </c>
      <c r="S1959">
        <v>1.802292124543938E-4</v>
      </c>
      <c r="T1959">
        <v>5.5420964236441324E-4</v>
      </c>
    </row>
    <row r="1960" spans="1:20">
      <c r="A1960" s="10">
        <v>1954</v>
      </c>
      <c r="B1960" s="10">
        <v>4.1089747291968932E-4</v>
      </c>
      <c r="C1960" s="10">
        <v>3.9180863214150602E-4</v>
      </c>
      <c r="D1960" s="10">
        <v>3.5948353339641901E-4</v>
      </c>
      <c r="E1960" s="10">
        <v>3.303396425564304E-4</v>
      </c>
      <c r="F1960" s="10">
        <v>4.5427542696177309E-4</v>
      </c>
      <c r="G1960" s="10">
        <v>3.7564246369126641E-4</v>
      </c>
      <c r="H1960" s="10">
        <v>4.028186667871679E-4</v>
      </c>
      <c r="I1960" s="10">
        <v>3.9585916377092302E-4</v>
      </c>
      <c r="J1960" s="10">
        <v>3.2046609523394128E-4</v>
      </c>
      <c r="K1960">
        <v>4.7974943017061242E-4</v>
      </c>
      <c r="L1960">
        <v>3.7639360194233342E-4</v>
      </c>
      <c r="M1960">
        <v>4.185325269746042E-4</v>
      </c>
      <c r="N1960">
        <v>6.4637144733742228E-4</v>
      </c>
      <c r="O1960">
        <v>3.4352403053338599E-4</v>
      </c>
      <c r="P1960">
        <v>4.7595018226554071E-4</v>
      </c>
      <c r="Q1960">
        <v>3.8447064986497188E-4</v>
      </c>
      <c r="R1960">
        <v>3.2776384330494341E-4</v>
      </c>
      <c r="S1960">
        <v>1.8841832503417659E-4</v>
      </c>
      <c r="T1960">
        <v>3.4498148911673589E-4</v>
      </c>
    </row>
    <row r="1961" spans="1:20">
      <c r="A1961" s="10">
        <v>1955</v>
      </c>
      <c r="B1961" s="10">
        <v>4.5577665419841199E-4</v>
      </c>
      <c r="C1961" s="10">
        <v>4.4079123150659271E-4</v>
      </c>
      <c r="D1961" s="10">
        <v>3.3253011235506551E-4</v>
      </c>
      <c r="E1961" s="10">
        <v>3.6472181534527489E-4</v>
      </c>
      <c r="F1961" s="10">
        <v>5.2732075038196941E-4</v>
      </c>
      <c r="G1961" s="10">
        <v>4.5138530526807742E-4</v>
      </c>
      <c r="H1961" s="10">
        <v>4.1659312593562379E-4</v>
      </c>
      <c r="I1961" s="10">
        <v>4.0833429293124648E-4</v>
      </c>
      <c r="J1961" s="10">
        <v>4.1613279783008178E-4</v>
      </c>
      <c r="K1961">
        <v>5.1463653757126892E-4</v>
      </c>
      <c r="L1961">
        <v>3.0860355305172493E-4</v>
      </c>
      <c r="M1961">
        <v>4.2877525615252302E-4</v>
      </c>
      <c r="N1961">
        <v>7.330443649614935E-4</v>
      </c>
      <c r="O1961">
        <v>3.42009895262506E-4</v>
      </c>
      <c r="P1961">
        <v>4.8536258002908193E-4</v>
      </c>
      <c r="Q1961">
        <v>4.6893035448316651E-4</v>
      </c>
      <c r="R1961">
        <v>4.3203888924724901E-4</v>
      </c>
      <c r="S1961">
        <v>1.7683035024840179E-4</v>
      </c>
      <c r="T1961">
        <v>1.3667639720805469E-4</v>
      </c>
    </row>
    <row r="1962" spans="1:20">
      <c r="A1962" s="10">
        <v>1956</v>
      </c>
      <c r="B1962" s="10">
        <v>5.1460746819209299E-4</v>
      </c>
      <c r="C1962" s="10">
        <v>4.7774677143405799E-4</v>
      </c>
      <c r="D1962" s="10">
        <v>2.9873636736390722E-4</v>
      </c>
      <c r="E1962" s="10">
        <v>3.6402138752918178E-4</v>
      </c>
      <c r="F1962" s="10">
        <v>4.7455762641395122E-4</v>
      </c>
      <c r="G1962" s="10">
        <v>4.7467644669937269E-4</v>
      </c>
      <c r="H1962" s="10">
        <v>3.3239504027299808E-4</v>
      </c>
      <c r="I1962" s="10">
        <v>3.929320228858239E-4</v>
      </c>
      <c r="J1962" s="10">
        <v>4.3484074244910369E-4</v>
      </c>
      <c r="K1962">
        <v>5.2359721687395748E-4</v>
      </c>
      <c r="L1962">
        <v>2.3201918537396301E-4</v>
      </c>
      <c r="M1962">
        <v>2.807330887168201E-4</v>
      </c>
      <c r="N1962">
        <v>7.3261765945855381E-4</v>
      </c>
      <c r="O1962">
        <v>3.2079713438407217E-4</v>
      </c>
      <c r="P1962">
        <v>3.0639273444973373E-4</v>
      </c>
      <c r="Q1962">
        <v>4.6803584562738843E-4</v>
      </c>
      <c r="R1962">
        <v>4.9049378530300605E-4</v>
      </c>
      <c r="S1962">
        <v>1.8528362415054411E-4</v>
      </c>
      <c r="T1962">
        <v>5.7300333004640007E-5</v>
      </c>
    </row>
    <row r="1963" spans="1:20">
      <c r="A1963" s="10">
        <v>1957</v>
      </c>
      <c r="B1963" s="10">
        <v>4.5969124033574119E-4</v>
      </c>
      <c r="C1963" s="10">
        <v>4.5238499387700062E-4</v>
      </c>
      <c r="D1963" s="10">
        <v>2.9009476073480752E-4</v>
      </c>
      <c r="E1963" s="10">
        <v>3.7639963772737869E-4</v>
      </c>
      <c r="F1963" s="10">
        <v>3.4615796114309809E-4</v>
      </c>
      <c r="G1963" s="10">
        <v>4.8657528430619002E-4</v>
      </c>
      <c r="H1963" s="10">
        <v>1.9536625270727889E-4</v>
      </c>
      <c r="I1963" s="10">
        <v>3.8947499787839651E-4</v>
      </c>
      <c r="J1963" s="10">
        <v>4.1275979516225208E-4</v>
      </c>
      <c r="K1963">
        <v>3.7958776726890729E-4</v>
      </c>
      <c r="L1963">
        <v>1.2602640041413019E-4</v>
      </c>
      <c r="M1963">
        <v>2.9701568873546138E-4</v>
      </c>
      <c r="N1963">
        <v>6.0016083244701754E-4</v>
      </c>
      <c r="O1963">
        <v>3.2795481591977362E-4</v>
      </c>
      <c r="P1963">
        <v>1.983603817123194E-4</v>
      </c>
      <c r="Q1963">
        <v>3.6491580333729832E-4</v>
      </c>
      <c r="R1963">
        <v>5.4112207892517857E-4</v>
      </c>
      <c r="S1963">
        <v>2.073579386375376E-4</v>
      </c>
      <c r="T1963">
        <v>2.9951158710526731E-4</v>
      </c>
    </row>
    <row r="1964" spans="1:20">
      <c r="A1964" s="10">
        <v>1958</v>
      </c>
      <c r="B1964" s="10">
        <v>3.8523475743239418E-4</v>
      </c>
      <c r="C1964" s="10">
        <v>2.8882885157217408E-4</v>
      </c>
      <c r="D1964" s="10">
        <v>1.4592017244493291E-4</v>
      </c>
      <c r="E1964" s="10">
        <v>4.0249918833389471E-4</v>
      </c>
      <c r="F1964" s="10">
        <v>1.4884081429557809E-4</v>
      </c>
      <c r="G1964" s="10">
        <v>4.6046739468070229E-4</v>
      </c>
      <c r="H1964" s="10">
        <v>8.770436386981595E-5</v>
      </c>
      <c r="I1964" s="10">
        <v>3.391906812894494E-4</v>
      </c>
      <c r="J1964" s="10">
        <v>3.0547334798703823E-4</v>
      </c>
      <c r="K1964">
        <v>1.8091620999894701E-4</v>
      </c>
      <c r="L1964">
        <v>6.4072795036402617E-5</v>
      </c>
      <c r="M1964">
        <v>2.069932271502598E-4</v>
      </c>
      <c r="N1964">
        <v>3.2397341239522211E-4</v>
      </c>
      <c r="O1964">
        <v>2.0239310863846569E-4</v>
      </c>
      <c r="P1964">
        <v>6.8900201432869416E-5</v>
      </c>
      <c r="Q1964">
        <v>1.539697555490059E-4</v>
      </c>
      <c r="R1964">
        <v>4.4464149588323867E-4</v>
      </c>
      <c r="S1964">
        <v>2.35146730860975E-4</v>
      </c>
      <c r="T1964">
        <v>5.7976276951131507E-4</v>
      </c>
    </row>
    <row r="1965" spans="1:20">
      <c r="A1965" s="10">
        <v>1959</v>
      </c>
      <c r="B1965" s="10">
        <v>2.5099116955358747E-4</v>
      </c>
      <c r="C1965" s="10">
        <v>1.026420232892875E-4</v>
      </c>
      <c r="D1965" s="10">
        <v>8.9134159552713087E-5</v>
      </c>
      <c r="E1965" s="10">
        <v>2.8642828159433371E-4</v>
      </c>
      <c r="F1965" s="10">
        <v>9.5224332247396989E-5</v>
      </c>
      <c r="G1965" s="10">
        <v>3.0195511419257848E-4</v>
      </c>
      <c r="H1965" s="10">
        <v>3.9251926274474942E-5</v>
      </c>
      <c r="I1965" s="10">
        <v>2.3868958224914451E-4</v>
      </c>
      <c r="J1965" s="10">
        <v>1.585183037055344E-4</v>
      </c>
      <c r="K1965">
        <v>6.5195371978150364E-5</v>
      </c>
      <c r="L1965">
        <v>5.2920268407733039E-5</v>
      </c>
      <c r="M1965">
        <v>8.0876880004014675E-5</v>
      </c>
      <c r="N1965">
        <v>9.6298082612987203E-5</v>
      </c>
      <c r="O1965">
        <v>8.3749536964493785E-5</v>
      </c>
      <c r="P1965">
        <v>2.9365367137603221E-5</v>
      </c>
      <c r="Q1965">
        <v>8.2094052145494781E-5</v>
      </c>
      <c r="R1965">
        <v>2.644111884774314E-4</v>
      </c>
      <c r="S1965">
        <v>2.389277609350919E-4</v>
      </c>
      <c r="T1965">
        <v>6.0193853670040894E-4</v>
      </c>
    </row>
    <row r="1966" spans="1:20">
      <c r="A1966" s="10">
        <v>1960</v>
      </c>
      <c r="B1966" s="10">
        <v>1.6696965038144349E-4</v>
      </c>
      <c r="C1966" s="10">
        <v>1.077586597883304E-4</v>
      </c>
      <c r="D1966" s="10">
        <v>1.012036066574016E-4</v>
      </c>
      <c r="E1966" s="10">
        <v>1.598370985736655E-4</v>
      </c>
      <c r="F1966" s="10">
        <v>2.960774245981938E-5</v>
      </c>
      <c r="G1966" s="10">
        <v>1.5041139325462391E-4</v>
      </c>
      <c r="H1966" s="10">
        <v>4.4018628046979133E-5</v>
      </c>
      <c r="I1966" s="10">
        <v>1.2203057677186501E-4</v>
      </c>
      <c r="J1966" s="10">
        <v>9.3517650996457159E-5</v>
      </c>
      <c r="K1966">
        <v>4.3967158045562878E-5</v>
      </c>
      <c r="L1966">
        <v>1.0379449035841289E-4</v>
      </c>
      <c r="M1966">
        <v>4.9664340582429288E-5</v>
      </c>
      <c r="N1966">
        <v>3.2408670036761628E-5</v>
      </c>
      <c r="O1966">
        <v>1.452469167611621E-4</v>
      </c>
      <c r="P1966">
        <v>1.277721103479372E-5</v>
      </c>
      <c r="Q1966">
        <v>7.2791715125421541E-5</v>
      </c>
      <c r="R1966">
        <v>2.0125845267711471E-4</v>
      </c>
      <c r="S1966">
        <v>2.3191891159526961E-4</v>
      </c>
      <c r="T1966">
        <v>5.9044722662884202E-4</v>
      </c>
    </row>
    <row r="1967" spans="1:20">
      <c r="A1967" s="10">
        <v>1961</v>
      </c>
      <c r="B1967" s="10">
        <v>7.3432874911390187E-5</v>
      </c>
      <c r="C1967" s="10">
        <v>9.6725846572640162E-5</v>
      </c>
      <c r="D1967" s="10">
        <v>8.3385061528771555E-5</v>
      </c>
      <c r="E1967" s="10">
        <v>5.7384245271897117E-5</v>
      </c>
      <c r="F1967" s="10">
        <v>4.7219109960249486E-6</v>
      </c>
      <c r="G1967" s="10">
        <v>6.6213768424974839E-5</v>
      </c>
      <c r="H1967" s="10">
        <v>3.4373040118309368E-5</v>
      </c>
      <c r="I1967" s="10">
        <v>5.3090548371023647E-5</v>
      </c>
      <c r="J1967" s="10">
        <v>7.4030539968721423E-5</v>
      </c>
      <c r="K1967">
        <v>2.5503534256136509E-5</v>
      </c>
      <c r="L1967">
        <v>5.8456820463401582E-5</v>
      </c>
      <c r="M1967">
        <v>4.7582454930494263E-5</v>
      </c>
      <c r="N1967">
        <v>1.745967048225728E-5</v>
      </c>
      <c r="O1967">
        <v>1.4017729599584739E-4</v>
      </c>
      <c r="P1967">
        <v>2.6933276045691488E-6</v>
      </c>
      <c r="Q1967">
        <v>5.2220060569697273E-5</v>
      </c>
      <c r="R1967">
        <v>9.5241903170538173E-5</v>
      </c>
      <c r="S1967">
        <v>2.2423786501021579E-4</v>
      </c>
      <c r="T1967">
        <v>6.5303963178592176E-4</v>
      </c>
    </row>
    <row r="1968" spans="1:20">
      <c r="A1968" s="10">
        <v>1962</v>
      </c>
      <c r="B1968" s="10">
        <v>2.120420914403507E-5</v>
      </c>
      <c r="C1968" s="10">
        <v>9.4276296039241274E-5</v>
      </c>
      <c r="D1968" s="10">
        <v>7.8636748690265136E-5</v>
      </c>
      <c r="E1968" s="10">
        <v>4.0656648870261963E-5</v>
      </c>
      <c r="F1968" s="10">
        <v>0</v>
      </c>
      <c r="G1968" s="10">
        <v>6.3851755598359647E-5</v>
      </c>
      <c r="H1968" s="10">
        <v>3.2388607324022658E-5</v>
      </c>
      <c r="I1968" s="10">
        <v>4.241314004915988E-5</v>
      </c>
      <c r="J1968" s="10">
        <v>7.5428461544009768E-5</v>
      </c>
      <c r="K1968">
        <v>2.9459269242196768E-5</v>
      </c>
      <c r="L1968">
        <v>2.891766349767382E-5</v>
      </c>
      <c r="M1968">
        <v>5.4302233957615172E-5</v>
      </c>
      <c r="N1968">
        <v>1.190627600167219E-5</v>
      </c>
      <c r="O1968">
        <v>1.368374258226112E-4</v>
      </c>
      <c r="P1968">
        <v>3.2760580981174921E-6</v>
      </c>
      <c r="Q1968">
        <v>4.2758617903235861E-5</v>
      </c>
      <c r="R1968">
        <v>9.7883661495382048E-6</v>
      </c>
      <c r="S1968">
        <v>2.2702852390617519E-4</v>
      </c>
      <c r="T1968">
        <v>6.2341075994271967E-4</v>
      </c>
    </row>
    <row r="1969" spans="1:20">
      <c r="A1969" s="10">
        <v>1963</v>
      </c>
      <c r="B1969" s="10">
        <v>1.9445306536771489E-5</v>
      </c>
      <c r="C1969" s="10">
        <v>7.418666225560185E-5</v>
      </c>
      <c r="D1969" s="10">
        <v>5.2091286390378392E-5</v>
      </c>
      <c r="E1969" s="10">
        <v>2.1731664343315121E-5</v>
      </c>
      <c r="F1969" s="10">
        <v>0</v>
      </c>
      <c r="G1969" s="10">
        <v>6.5602292215272541E-5</v>
      </c>
      <c r="H1969" s="10">
        <v>2.6231303428265231E-5</v>
      </c>
      <c r="I1969" s="10">
        <v>3.9024290545618283E-5</v>
      </c>
      <c r="J1969" s="10">
        <v>8.5346764618831621E-5</v>
      </c>
      <c r="K1969">
        <v>2.1419001610605318E-5</v>
      </c>
      <c r="L1969">
        <v>1.483362028550757E-5</v>
      </c>
      <c r="M1969">
        <v>5.2209920191697377E-5</v>
      </c>
      <c r="N1969">
        <v>1.6611695044298639E-5</v>
      </c>
      <c r="O1969">
        <v>1.1814708658083351E-4</v>
      </c>
      <c r="P1969">
        <v>7.4266196938613372E-6</v>
      </c>
      <c r="Q1969">
        <v>3.9324099197023891E-5</v>
      </c>
      <c r="R1969">
        <v>5.8608038844562043E-6</v>
      </c>
      <c r="S1969">
        <v>2.4523060194397018E-4</v>
      </c>
      <c r="T1969">
        <v>6.2380986174934974E-4</v>
      </c>
    </row>
    <row r="1970" spans="1:20">
      <c r="A1970" s="10">
        <v>1964</v>
      </c>
      <c r="B1970" s="10">
        <v>1.4424483713724939E-5</v>
      </c>
      <c r="C1970" s="10">
        <v>4.2230721054986302E-5</v>
      </c>
      <c r="D1970" s="10">
        <v>1.8746069619039899E-5</v>
      </c>
      <c r="E1970" s="10">
        <v>8.8412622460932516E-6</v>
      </c>
      <c r="F1970" s="10">
        <v>0</v>
      </c>
      <c r="G1970" s="10">
        <v>5.411977273161451E-5</v>
      </c>
      <c r="H1970" s="10">
        <v>2.3209959466646481E-5</v>
      </c>
      <c r="I1970" s="10">
        <v>2.7730724222928359E-5</v>
      </c>
      <c r="J1970" s="10">
        <v>5.2823880138805471E-5</v>
      </c>
      <c r="K1970">
        <v>1.139466011021725E-5</v>
      </c>
      <c r="L1970">
        <v>8.4394003150244729E-6</v>
      </c>
      <c r="M1970">
        <v>3.2624318704119727E-5</v>
      </c>
      <c r="N1970">
        <v>1.45951217142667E-5</v>
      </c>
      <c r="O1970">
        <v>4.6309060299953839E-5</v>
      </c>
      <c r="P1970">
        <v>7.3051986300524774E-6</v>
      </c>
      <c r="Q1970">
        <v>1.8989858071588329E-5</v>
      </c>
      <c r="R1970">
        <v>6.0216406827287186E-6</v>
      </c>
      <c r="S1970">
        <v>2.4443582811214991E-4</v>
      </c>
      <c r="T1970">
        <v>6.1474559686700188E-4</v>
      </c>
    </row>
    <row r="1971" spans="1:20">
      <c r="A1971" s="10">
        <v>1965</v>
      </c>
      <c r="B1971" s="10">
        <v>2.4207666657378299E-6</v>
      </c>
      <c r="C1971" s="10">
        <v>1.7605715380527821E-5</v>
      </c>
      <c r="D1971" s="10">
        <v>7.7583612926869241E-6</v>
      </c>
      <c r="E1971" s="10">
        <v>1.998462025030133E-6</v>
      </c>
      <c r="F1971" s="10">
        <v>0</v>
      </c>
      <c r="G1971" s="10">
        <v>3.2780548328474891E-5</v>
      </c>
      <c r="H1971" s="10">
        <v>1.5888093281166439E-5</v>
      </c>
      <c r="I1971" s="10">
        <v>1.7303757883662692E-5</v>
      </c>
      <c r="J1971" s="10">
        <v>2.7337066522370761E-5</v>
      </c>
      <c r="K1971">
        <v>4.872189324490407E-6</v>
      </c>
      <c r="L1971">
        <v>0</v>
      </c>
      <c r="M1971">
        <v>1.9592721353732621E-5</v>
      </c>
      <c r="N1971">
        <v>9.4386265874258879E-6</v>
      </c>
      <c r="O1971">
        <v>6.8500187234546203E-6</v>
      </c>
      <c r="P1971">
        <v>3.6734402438889529E-6</v>
      </c>
      <c r="Q1971">
        <v>0</v>
      </c>
      <c r="R1971">
        <v>5.522434426498805E-6</v>
      </c>
      <c r="S1971">
        <v>2.4274601885108081E-4</v>
      </c>
      <c r="T1971">
        <v>5.826045786802551E-4</v>
      </c>
    </row>
    <row r="1972" spans="1:20">
      <c r="A1972" s="10">
        <v>1966</v>
      </c>
      <c r="B1972" s="10">
        <v>2.1462319498487651E-7</v>
      </c>
      <c r="C1972" s="10">
        <v>1.040562915672046E-5</v>
      </c>
      <c r="D1972" s="10">
        <v>2.677646759350467E-6</v>
      </c>
      <c r="E1972" s="10">
        <v>0</v>
      </c>
      <c r="F1972" s="10">
        <v>0</v>
      </c>
      <c r="G1972" s="10">
        <v>9.7064439689894101E-6</v>
      </c>
      <c r="H1972" s="10">
        <v>8.2539273245766332E-6</v>
      </c>
      <c r="I1972" s="10">
        <v>6.4362841267030669E-6</v>
      </c>
      <c r="J1972" s="10">
        <v>1.333161121164832E-5</v>
      </c>
      <c r="K1972">
        <v>1.172451976481649E-7</v>
      </c>
      <c r="L1972">
        <v>1.7322250236092919E-8</v>
      </c>
      <c r="M1972">
        <v>8.0360085393997076E-6</v>
      </c>
      <c r="N1972">
        <v>1.604338069429581E-6</v>
      </c>
      <c r="O1972">
        <v>2.2432840436894031E-6</v>
      </c>
      <c r="P1972">
        <v>0</v>
      </c>
      <c r="Q1972">
        <v>0</v>
      </c>
      <c r="R1972">
        <v>1.6946299333557249E-6</v>
      </c>
      <c r="S1972">
        <v>2.4095069440007271E-4</v>
      </c>
      <c r="T1972">
        <v>5.7960636218201266E-4</v>
      </c>
    </row>
    <row r="1973" spans="1:20">
      <c r="A1973" s="10">
        <v>1967</v>
      </c>
      <c r="B1973" s="10">
        <v>9.3959463242227051E-9</v>
      </c>
      <c r="C1973" s="10">
        <v>5.4939713570991651E-6</v>
      </c>
      <c r="D1973" s="10">
        <v>7.7946380092499522E-7</v>
      </c>
      <c r="E1973" s="10">
        <v>0</v>
      </c>
      <c r="F1973" s="10">
        <v>0</v>
      </c>
      <c r="G1973" s="10">
        <v>1.730302461657286E-6</v>
      </c>
      <c r="H1973" s="10">
        <v>2.4267444334397758E-6</v>
      </c>
      <c r="I1973" s="10">
        <v>1.7904289081347969E-6</v>
      </c>
      <c r="J1973" s="10">
        <v>3.5287621913182499E-6</v>
      </c>
      <c r="K1973">
        <v>0</v>
      </c>
      <c r="L1973">
        <v>0</v>
      </c>
      <c r="M1973">
        <v>1.3728088947784431E-6</v>
      </c>
      <c r="N1973">
        <v>1.144198231628742E-7</v>
      </c>
      <c r="O1973">
        <v>6.6961569659242002E-7</v>
      </c>
      <c r="P1973">
        <v>0</v>
      </c>
      <c r="Q1973">
        <v>0</v>
      </c>
      <c r="R1973">
        <v>3.5562184808351669E-7</v>
      </c>
      <c r="S1973">
        <v>2.2254566832961861E-4</v>
      </c>
      <c r="T1973">
        <v>5.4906854422460147E-4</v>
      </c>
    </row>
    <row r="1974" spans="1:20">
      <c r="A1974" s="10">
        <v>1968</v>
      </c>
      <c r="B1974" s="10">
        <v>0</v>
      </c>
      <c r="C1974" s="10">
        <v>1.3240849205504921E-6</v>
      </c>
      <c r="D1974" s="10">
        <v>3.9345117423245738E-7</v>
      </c>
      <c r="E1974" s="10">
        <v>0</v>
      </c>
      <c r="F1974" s="10">
        <v>0</v>
      </c>
      <c r="G1974" s="10">
        <v>1.346090246114167E-7</v>
      </c>
      <c r="H1974" s="10">
        <v>2.242812551273596E-8</v>
      </c>
      <c r="I1974" s="10">
        <v>1.4994103956580579E-7</v>
      </c>
      <c r="J1974" s="10">
        <v>4.1487957557489472E-7</v>
      </c>
      <c r="K1974">
        <v>0</v>
      </c>
      <c r="L1974">
        <v>0</v>
      </c>
      <c r="M1974">
        <v>3.3846596490455772E-7</v>
      </c>
      <c r="N1974">
        <v>9.2158600139005622E-10</v>
      </c>
      <c r="O1974">
        <v>1.2087703018827391E-7</v>
      </c>
      <c r="P1974">
        <v>0</v>
      </c>
      <c r="Q1974">
        <v>0</v>
      </c>
      <c r="R1974">
        <v>0</v>
      </c>
      <c r="S1974">
        <v>2.2984175036464569E-4</v>
      </c>
      <c r="T1974">
        <v>3.9959654783712462E-4</v>
      </c>
    </row>
    <row r="1975" spans="1:20">
      <c r="A1975" s="10">
        <v>1969</v>
      </c>
      <c r="B1975" s="10">
        <v>0</v>
      </c>
      <c r="C1975" s="10">
        <v>0</v>
      </c>
      <c r="D1975" s="10">
        <v>9.7756911863330577E-8</v>
      </c>
      <c r="E1975" s="10">
        <v>0</v>
      </c>
      <c r="F1975" s="10">
        <v>0</v>
      </c>
      <c r="G1975" s="10">
        <v>4.3603619761114192E-8</v>
      </c>
      <c r="H1975" s="10">
        <v>0</v>
      </c>
      <c r="I1975" s="10">
        <v>2.4903502139831332E-8</v>
      </c>
      <c r="J1975" s="10">
        <v>2.120844369568013E-8</v>
      </c>
      <c r="K1975">
        <v>0</v>
      </c>
      <c r="L1975">
        <v>1.154816682406195E-9</v>
      </c>
      <c r="M1975">
        <v>5.1331229110801063E-8</v>
      </c>
      <c r="N1975">
        <v>3.57002732577313E-9</v>
      </c>
      <c r="O1975">
        <v>1.663149666969886E-9</v>
      </c>
      <c r="P1975">
        <v>0</v>
      </c>
      <c r="Q1975">
        <v>0</v>
      </c>
      <c r="R1975">
        <v>0</v>
      </c>
      <c r="S1975">
        <v>2.4684228385314351E-4</v>
      </c>
      <c r="T1975">
        <v>3.3052478499041312E-4</v>
      </c>
    </row>
    <row r="1976" spans="1:20">
      <c r="A1976" s="10">
        <v>1970</v>
      </c>
      <c r="B1976" s="10">
        <v>0</v>
      </c>
      <c r="C1976" s="10">
        <v>0</v>
      </c>
      <c r="D1976" s="10">
        <v>1.1997657322450981E-10</v>
      </c>
      <c r="E1976" s="10">
        <v>0</v>
      </c>
      <c r="F1976" s="10">
        <v>0</v>
      </c>
      <c r="G1976" s="10">
        <v>0</v>
      </c>
      <c r="H1976" s="10">
        <v>0</v>
      </c>
      <c r="I1976" s="10">
        <v>0</v>
      </c>
      <c r="J1976" s="10">
        <v>2.8277924927573501E-8</v>
      </c>
      <c r="K1976">
        <v>0</v>
      </c>
      <c r="L1976">
        <v>0</v>
      </c>
      <c r="M1976">
        <v>5.4432206732933083E-8</v>
      </c>
      <c r="N1976">
        <v>1.1094821764307471E-9</v>
      </c>
      <c r="O1976">
        <v>3.4810109308672041E-9</v>
      </c>
      <c r="P1976">
        <v>0</v>
      </c>
      <c r="Q1976">
        <v>0</v>
      </c>
      <c r="R1976">
        <v>0</v>
      </c>
      <c r="S1976">
        <v>2.378040914984317E-4</v>
      </c>
      <c r="T1976">
        <v>3.4015392754473752E-4</v>
      </c>
    </row>
    <row r="1977" spans="1:20">
      <c r="A1977" s="10">
        <v>1971</v>
      </c>
      <c r="B1977" s="10">
        <v>0</v>
      </c>
      <c r="C1977" s="10">
        <v>5.3082525923101236E-7</v>
      </c>
      <c r="D1977" s="10">
        <v>0</v>
      </c>
      <c r="E1977" s="10">
        <v>0</v>
      </c>
      <c r="F1977" s="10">
        <v>0</v>
      </c>
      <c r="G1977" s="10">
        <v>0</v>
      </c>
      <c r="H1977" s="10">
        <v>0</v>
      </c>
      <c r="I1977" s="10">
        <v>0</v>
      </c>
      <c r="J1977" s="10">
        <v>1.6281015277050451E-7</v>
      </c>
      <c r="K1977">
        <v>0</v>
      </c>
      <c r="L1977">
        <v>0</v>
      </c>
      <c r="M1977">
        <v>2.6340364315771851E-8</v>
      </c>
      <c r="N1977">
        <v>1.2973783514714379E-9</v>
      </c>
      <c r="O1977">
        <v>0</v>
      </c>
      <c r="P1977">
        <v>0</v>
      </c>
      <c r="Q1977">
        <v>0</v>
      </c>
      <c r="R1977">
        <v>0</v>
      </c>
      <c r="S1977">
        <v>2.182113866878988E-4</v>
      </c>
      <c r="T1977">
        <v>3.8947292461442899E-4</v>
      </c>
    </row>
    <row r="1978" spans="1:20">
      <c r="A1978" s="10">
        <v>1972</v>
      </c>
      <c r="B1978" s="10">
        <v>0</v>
      </c>
      <c r="C1978" s="10">
        <v>5.7856449459089708E-7</v>
      </c>
      <c r="D1978" s="10">
        <v>0</v>
      </c>
      <c r="E1978" s="10">
        <v>0</v>
      </c>
      <c r="F1978" s="10">
        <v>0</v>
      </c>
      <c r="G1978" s="10">
        <v>0</v>
      </c>
      <c r="H1978" s="10">
        <v>0</v>
      </c>
      <c r="I1978" s="10">
        <v>0</v>
      </c>
      <c r="J1978" s="10">
        <v>4.3948608324937157E-8</v>
      </c>
      <c r="K1978">
        <v>0</v>
      </c>
      <c r="L1978">
        <v>0</v>
      </c>
      <c r="M1978">
        <v>1.766552298163633E-8</v>
      </c>
      <c r="N1978">
        <v>1.0736924288039491E-9</v>
      </c>
      <c r="O1978">
        <v>3.8677899231857819E-11</v>
      </c>
      <c r="P1978">
        <v>0</v>
      </c>
      <c r="Q1978">
        <v>0</v>
      </c>
      <c r="R1978">
        <v>0</v>
      </c>
      <c r="S1978">
        <v>1.985494634156375E-4</v>
      </c>
      <c r="T1978">
        <v>3.3660502458974839E-4</v>
      </c>
    </row>
    <row r="1979" spans="1:20">
      <c r="A1979" s="10">
        <v>1973</v>
      </c>
      <c r="B1979" s="10">
        <v>0</v>
      </c>
      <c r="C1979" s="10">
        <v>5.7812651995456788E-7</v>
      </c>
      <c r="D1979" s="10">
        <v>0</v>
      </c>
      <c r="E1979" s="10">
        <v>0</v>
      </c>
      <c r="F1979" s="10">
        <v>0</v>
      </c>
      <c r="G1979" s="10">
        <v>0</v>
      </c>
      <c r="H1979" s="10">
        <v>0</v>
      </c>
      <c r="I1979" s="10">
        <v>0</v>
      </c>
      <c r="J1979" s="10">
        <v>0</v>
      </c>
      <c r="K1979">
        <v>0</v>
      </c>
      <c r="L1979">
        <v>0</v>
      </c>
      <c r="M1979">
        <v>0</v>
      </c>
      <c r="N1979">
        <v>1.0736924288039491E-9</v>
      </c>
      <c r="O1979">
        <v>5.2215163963008054E-9</v>
      </c>
      <c r="P1979">
        <v>0</v>
      </c>
      <c r="Q1979">
        <v>0</v>
      </c>
      <c r="R1979">
        <v>0</v>
      </c>
      <c r="S1979">
        <v>1.8289019898943499E-4</v>
      </c>
      <c r="T1979">
        <v>3.5840758371566411E-4</v>
      </c>
    </row>
    <row r="1980" spans="1:20">
      <c r="A1980" s="10">
        <v>1974</v>
      </c>
      <c r="B1980" s="10">
        <v>3.265721865118095E-6</v>
      </c>
      <c r="C1980" s="10">
        <v>2.131569998057945E-6</v>
      </c>
      <c r="D1980" s="10">
        <v>3.876755019974295E-7</v>
      </c>
      <c r="E1980" s="10">
        <v>1.8557771730358661E-6</v>
      </c>
      <c r="F1980" s="10">
        <v>7.0933962764459101E-7</v>
      </c>
      <c r="G1980" s="10">
        <v>2.4162050987569001E-6</v>
      </c>
      <c r="H1980" s="10">
        <v>6.3559482448732025E-7</v>
      </c>
      <c r="I1980" s="10">
        <v>2.5571187566691699E-6</v>
      </c>
      <c r="J1980" s="10">
        <v>2.554531121713488E-6</v>
      </c>
      <c r="K1980">
        <v>4.7850542666994752E-7</v>
      </c>
      <c r="L1980">
        <v>3.5598667756023962E-7</v>
      </c>
      <c r="M1980">
        <v>3.1707316731576379E-7</v>
      </c>
      <c r="N1980">
        <v>1.7455957295940999E-6</v>
      </c>
      <c r="O1980">
        <v>5.7499827401735315E-7</v>
      </c>
      <c r="P1980">
        <v>1.59854455013732E-6</v>
      </c>
      <c r="Q1980">
        <v>1.193577669416061E-6</v>
      </c>
      <c r="R1980">
        <v>4.0286835323695986E-6</v>
      </c>
      <c r="S1980">
        <v>1.670368780479705E-4</v>
      </c>
      <c r="T1980">
        <v>1.6555644565622389E-4</v>
      </c>
    </row>
    <row r="1981" spans="1:20">
      <c r="A1981" s="10">
        <v>1975</v>
      </c>
      <c r="B1981" s="10">
        <v>6.9602710115475322E-5</v>
      </c>
      <c r="C1981" s="10">
        <v>3.5463480784516727E-5</v>
      </c>
      <c r="D1981" s="10">
        <v>2.3819775720851449E-5</v>
      </c>
      <c r="E1981" s="10">
        <v>4.7335992931681151E-5</v>
      </c>
      <c r="F1981" s="10">
        <v>4.9431144249913407E-5</v>
      </c>
      <c r="G1981" s="10">
        <v>5.1523463954787709E-5</v>
      </c>
      <c r="H1981" s="10">
        <v>3.0933156580337153E-5</v>
      </c>
      <c r="I1981" s="10">
        <v>5.7778233961689677E-5</v>
      </c>
      <c r="J1981" s="10">
        <v>4.8696880771941318E-5</v>
      </c>
      <c r="K1981">
        <v>4.464752430780632E-5</v>
      </c>
      <c r="L1981">
        <v>2.5169633778881859E-5</v>
      </c>
      <c r="M1981">
        <v>2.222681521082133E-5</v>
      </c>
      <c r="N1981">
        <v>3.0981231742414402E-5</v>
      </c>
      <c r="O1981">
        <v>2.8349253371672682E-5</v>
      </c>
      <c r="P1981">
        <v>4.3243024522715373E-5</v>
      </c>
      <c r="Q1981">
        <v>5.1133971292624312E-5</v>
      </c>
      <c r="R1981">
        <v>7.2835472799985946E-5</v>
      </c>
      <c r="S1981">
        <v>1.313470247987941E-4</v>
      </c>
      <c r="T1981">
        <v>6.6755498153662899E-5</v>
      </c>
    </row>
    <row r="1982" spans="1:20">
      <c r="A1982" s="10">
        <v>1976</v>
      </c>
      <c r="B1982" s="10">
        <v>1.9944577453031231E-4</v>
      </c>
      <c r="C1982" s="10">
        <v>1.151162482609813E-4</v>
      </c>
      <c r="D1982" s="10">
        <v>7.8756278350754368E-5</v>
      </c>
      <c r="E1982" s="10">
        <v>1.6583042592003541E-4</v>
      </c>
      <c r="F1982" s="10">
        <v>1.5477448596559539E-4</v>
      </c>
      <c r="G1982" s="10">
        <v>1.6823040114039939E-4</v>
      </c>
      <c r="H1982" s="10">
        <v>1.2413393016245109E-4</v>
      </c>
      <c r="I1982" s="10">
        <v>1.8588152684131519E-4</v>
      </c>
      <c r="J1982" s="10">
        <v>1.518631258864955E-4</v>
      </c>
      <c r="K1982">
        <v>1.7894168534593371E-4</v>
      </c>
      <c r="L1982">
        <v>7.5915974217193754E-5</v>
      </c>
      <c r="M1982">
        <v>8.2162061157306599E-5</v>
      </c>
      <c r="N1982">
        <v>8.5822835064721046E-5</v>
      </c>
      <c r="O1982">
        <v>1.038784139115236E-4</v>
      </c>
      <c r="P1982">
        <v>1.2965943768192441E-4</v>
      </c>
      <c r="Q1982">
        <v>1.449566567198154E-4</v>
      </c>
      <c r="R1982">
        <v>2.1857609579491879E-4</v>
      </c>
      <c r="S1982">
        <v>1.023011158752805E-4</v>
      </c>
      <c r="T1982">
        <v>1.5273066741515361E-5</v>
      </c>
    </row>
    <row r="1983" spans="1:20">
      <c r="A1983" s="10">
        <v>1977</v>
      </c>
      <c r="B1983" s="10">
        <v>3.2814915392682671E-4</v>
      </c>
      <c r="C1983" s="10">
        <v>2.5576563165548381E-4</v>
      </c>
      <c r="D1983" s="10">
        <v>1.7616656529649921E-4</v>
      </c>
      <c r="E1983" s="10">
        <v>2.8883168060703219E-4</v>
      </c>
      <c r="F1983" s="10">
        <v>3.0459919421532082E-4</v>
      </c>
      <c r="G1983" s="10">
        <v>3.0687214838478398E-4</v>
      </c>
      <c r="H1983" s="10">
        <v>2.5827267331404187E-4</v>
      </c>
      <c r="I1983" s="10">
        <v>3.2986571658765151E-4</v>
      </c>
      <c r="J1983" s="10">
        <v>2.9769517247009122E-4</v>
      </c>
      <c r="K1983">
        <v>3.4897406297473122E-4</v>
      </c>
      <c r="L1983">
        <v>1.2283136909891691E-4</v>
      </c>
      <c r="M1983">
        <v>2.5404074549546389E-4</v>
      </c>
      <c r="N1983">
        <v>2.5556081098698959E-4</v>
      </c>
      <c r="O1983">
        <v>2.240174542038554E-4</v>
      </c>
      <c r="P1983">
        <v>2.2787403658941759E-4</v>
      </c>
      <c r="Q1983">
        <v>2.4916385175804181E-4</v>
      </c>
      <c r="R1983">
        <v>3.7660925545297802E-4</v>
      </c>
      <c r="S1983">
        <v>9.4290155039691243E-5</v>
      </c>
      <c r="T1983">
        <v>1.3440972442089589E-6</v>
      </c>
    </row>
    <row r="1984" spans="1:20">
      <c r="A1984" s="10">
        <v>1978</v>
      </c>
      <c r="B1984" s="10">
        <v>4.265013395249569E-4</v>
      </c>
      <c r="C1984" s="10">
        <v>3.7576707966830569E-4</v>
      </c>
      <c r="D1984" s="10">
        <v>3.5761074887866222E-4</v>
      </c>
      <c r="E1984" s="10">
        <v>3.814499293044097E-4</v>
      </c>
      <c r="F1984" s="10">
        <v>4.5176510455033662E-4</v>
      </c>
      <c r="G1984" s="10">
        <v>4.0778735860805531E-4</v>
      </c>
      <c r="H1984" s="10">
        <v>3.744006107032924E-4</v>
      </c>
      <c r="I1984" s="10">
        <v>4.3119378668575968E-4</v>
      </c>
      <c r="J1984" s="10">
        <v>4.0694955231407412E-4</v>
      </c>
      <c r="K1984">
        <v>4.7078613312923409E-4</v>
      </c>
      <c r="L1984">
        <v>2.236296587044099E-4</v>
      </c>
      <c r="M1984">
        <v>3.889170583239382E-4</v>
      </c>
      <c r="N1984">
        <v>4.9261372570521362E-4</v>
      </c>
      <c r="O1984">
        <v>3.2634350323286308E-4</v>
      </c>
      <c r="P1984">
        <v>4.110474069076412E-4</v>
      </c>
      <c r="Q1984">
        <v>4.0625712557305839E-4</v>
      </c>
      <c r="R1984">
        <v>4.7802790385876567E-4</v>
      </c>
      <c r="S1984">
        <v>7.9184656682361286E-5</v>
      </c>
      <c r="T1984">
        <v>3.7232060336177392E-7</v>
      </c>
    </row>
    <row r="1985" spans="1:20">
      <c r="A1985" s="10">
        <v>1979</v>
      </c>
      <c r="B1985" s="10">
        <v>4.9559315742213979E-4</v>
      </c>
      <c r="C1985" s="10">
        <v>4.6714448947575248E-4</v>
      </c>
      <c r="D1985" s="10">
        <v>4.4769792794359538E-4</v>
      </c>
      <c r="E1985" s="10">
        <v>4.4072396102770372E-4</v>
      </c>
      <c r="F1985" s="10">
        <v>5.6616339057970221E-4</v>
      </c>
      <c r="G1985" s="10">
        <v>4.9141021430373823E-4</v>
      </c>
      <c r="H1985" s="10">
        <v>4.7480007705582818E-4</v>
      </c>
      <c r="I1985" s="10">
        <v>4.9752857363443966E-4</v>
      </c>
      <c r="J1985" s="10">
        <v>4.7987141499736952E-4</v>
      </c>
      <c r="K1985">
        <v>5.5301948136876242E-4</v>
      </c>
      <c r="L1985">
        <v>4.4122830172016198E-4</v>
      </c>
      <c r="M1985">
        <v>5.0384292565012264E-4</v>
      </c>
      <c r="N1985">
        <v>6.0868950470103209E-4</v>
      </c>
      <c r="O1985">
        <v>3.8227315645966188E-4</v>
      </c>
      <c r="P1985">
        <v>5.4347098604590085E-4</v>
      </c>
      <c r="Q1985">
        <v>4.9670419821561357E-4</v>
      </c>
      <c r="R1985">
        <v>5.5750140071838953E-4</v>
      </c>
      <c r="S1985">
        <v>6.4049532072373366E-5</v>
      </c>
      <c r="T1985">
        <v>6.8312422917156566E-7</v>
      </c>
    </row>
    <row r="1986" spans="1:20">
      <c r="A1986" s="10">
        <v>1980</v>
      </c>
      <c r="B1986" s="10">
        <v>5.216791973806029E-4</v>
      </c>
      <c r="C1986" s="10">
        <v>5.0615021714422634E-4</v>
      </c>
      <c r="D1986" s="10">
        <v>4.9958510178924422E-4</v>
      </c>
      <c r="E1986" s="10">
        <v>4.5840139045383879E-4</v>
      </c>
      <c r="F1986" s="10">
        <v>6.1604842973586918E-4</v>
      </c>
      <c r="G1986" s="10">
        <v>5.3768228904416755E-4</v>
      </c>
      <c r="H1986" s="10">
        <v>5.2708725321489076E-4</v>
      </c>
      <c r="I1986" s="10">
        <v>5.3608757171075641E-4</v>
      </c>
      <c r="J1986" s="10">
        <v>5.2544508379483504E-4</v>
      </c>
      <c r="K1986">
        <v>5.7026015417571804E-4</v>
      </c>
      <c r="L1986">
        <v>5.1819819051213665E-4</v>
      </c>
      <c r="M1986">
        <v>5.3717272035237176E-4</v>
      </c>
      <c r="N1986">
        <v>5.8081903058482915E-4</v>
      </c>
      <c r="O1986">
        <v>4.1481223301791087E-4</v>
      </c>
      <c r="P1986">
        <v>6.1458671413597819E-4</v>
      </c>
      <c r="Q1986">
        <v>5.5356254892015484E-4</v>
      </c>
      <c r="R1986">
        <v>5.8117663307697494E-4</v>
      </c>
      <c r="S1986">
        <v>5.5654681125772631E-5</v>
      </c>
      <c r="T1986">
        <v>1.167063937521116E-6</v>
      </c>
    </row>
    <row r="1987" spans="1:20">
      <c r="A1987" s="10">
        <v>1981</v>
      </c>
      <c r="B1987" s="10">
        <v>5.0843784257386304E-4</v>
      </c>
      <c r="C1987" s="10">
        <v>5.479704727497913E-4</v>
      </c>
      <c r="D1987" s="10">
        <v>5.457545736805156E-4</v>
      </c>
      <c r="E1987" s="10">
        <v>4.7389094331137669E-4</v>
      </c>
      <c r="F1987" s="10">
        <v>6.1618626403046482E-4</v>
      </c>
      <c r="G1987" s="10">
        <v>5.582366037855561E-4</v>
      </c>
      <c r="H1987" s="10">
        <v>5.5129849179996618E-4</v>
      </c>
      <c r="I1987" s="10">
        <v>5.3474220912128729E-4</v>
      </c>
      <c r="J1987" s="10">
        <v>5.5932380758486988E-4</v>
      </c>
      <c r="K1987">
        <v>5.6820171440640052E-4</v>
      </c>
      <c r="L1987">
        <v>5.0916010435853574E-4</v>
      </c>
      <c r="M1987">
        <v>5.43843009355845E-4</v>
      </c>
      <c r="N1987">
        <v>5.5269725428194619E-4</v>
      </c>
      <c r="O1987">
        <v>4.5879192140276702E-4</v>
      </c>
      <c r="P1987">
        <v>6.0299390214972593E-4</v>
      </c>
      <c r="Q1987">
        <v>5.5113915775021672E-4</v>
      </c>
      <c r="R1987">
        <v>5.6005841363334784E-4</v>
      </c>
      <c r="S1987">
        <v>3.8885963868448568E-5</v>
      </c>
      <c r="T1987">
        <v>6.5288708911343469E-6</v>
      </c>
    </row>
    <row r="1988" spans="1:20">
      <c r="A1988" s="10">
        <v>1982</v>
      </c>
      <c r="B1988" s="10">
        <v>4.4976667930762652E-4</v>
      </c>
      <c r="C1988" s="10">
        <v>5.3177966290027636E-4</v>
      </c>
      <c r="D1988" s="10">
        <v>5.2136605921230216E-4</v>
      </c>
      <c r="E1988" s="10">
        <v>4.3334567281502349E-4</v>
      </c>
      <c r="F1988" s="10">
        <v>5.723079364635613E-4</v>
      </c>
      <c r="G1988" s="10">
        <v>5.2224086731509592E-4</v>
      </c>
      <c r="H1988" s="10">
        <v>5.1949460346053448E-4</v>
      </c>
      <c r="I1988" s="10">
        <v>4.7781475477437708E-4</v>
      </c>
      <c r="J1988" s="10">
        <v>5.3194885689082422E-4</v>
      </c>
      <c r="K1988">
        <v>5.1003166483944585E-4</v>
      </c>
      <c r="L1988">
        <v>4.7559687318129539E-4</v>
      </c>
      <c r="M1988">
        <v>4.9964811406272823E-4</v>
      </c>
      <c r="N1988">
        <v>4.4792770932652588E-4</v>
      </c>
      <c r="O1988">
        <v>4.0205252218186222E-4</v>
      </c>
      <c r="P1988">
        <v>5.4575166325898823E-4</v>
      </c>
      <c r="Q1988">
        <v>5.3068163179640108E-4</v>
      </c>
      <c r="R1988">
        <v>4.9187758003651691E-4</v>
      </c>
      <c r="S1988">
        <v>4.890013606580244E-5</v>
      </c>
      <c r="T1988">
        <v>1.257796526461772E-6</v>
      </c>
    </row>
    <row r="1989" spans="1:20">
      <c r="A1989" s="10">
        <v>1983</v>
      </c>
      <c r="B1989" s="10">
        <v>3.4067166320587077E-4</v>
      </c>
      <c r="C1989" s="10">
        <v>4.3188166239112368E-4</v>
      </c>
      <c r="D1989" s="10">
        <v>4.1203333845586952E-4</v>
      </c>
      <c r="E1989" s="10">
        <v>3.2837700701164873E-4</v>
      </c>
      <c r="F1989" s="10">
        <v>4.4880111008518422E-4</v>
      </c>
      <c r="G1989" s="10">
        <v>4.1332826063087639E-4</v>
      </c>
      <c r="H1989" s="10">
        <v>4.2997770783535099E-4</v>
      </c>
      <c r="I1989" s="10">
        <v>3.6135965755475761E-4</v>
      </c>
      <c r="J1989" s="10">
        <v>4.4884529050973477E-4</v>
      </c>
      <c r="K1989">
        <v>3.6711614734004128E-4</v>
      </c>
      <c r="L1989">
        <v>4.3966841865119329E-4</v>
      </c>
      <c r="M1989">
        <v>3.5365881086107541E-4</v>
      </c>
      <c r="N1989">
        <v>2.318841437079472E-4</v>
      </c>
      <c r="O1989">
        <v>3.2013580569598669E-4</v>
      </c>
      <c r="P1989">
        <v>4.4988710561260172E-4</v>
      </c>
      <c r="Q1989">
        <v>4.1999418880348042E-4</v>
      </c>
      <c r="R1989">
        <v>3.4886504688314782E-4</v>
      </c>
      <c r="S1989">
        <v>4.5040071914824812E-5</v>
      </c>
      <c r="T1989">
        <v>2.9335757706944638E-6</v>
      </c>
    </row>
    <row r="1990" spans="1:20">
      <c r="A1990" s="10">
        <v>1984</v>
      </c>
      <c r="B1990" s="10">
        <v>2.124498693292784E-4</v>
      </c>
      <c r="C1990" s="10">
        <v>2.9844912650976089E-4</v>
      </c>
      <c r="D1990" s="10">
        <v>2.7697095050637898E-4</v>
      </c>
      <c r="E1990" s="10">
        <v>2.076432867430727E-4</v>
      </c>
      <c r="F1990" s="10">
        <v>2.5741106075781792E-4</v>
      </c>
      <c r="G1990" s="10">
        <v>2.485572731667254E-4</v>
      </c>
      <c r="H1990" s="10">
        <v>2.8796535494237421E-4</v>
      </c>
      <c r="I1990" s="10">
        <v>2.264703423513825E-4</v>
      </c>
      <c r="J1990" s="10">
        <v>3.0874306906881051E-4</v>
      </c>
      <c r="K1990">
        <v>2.4740157410769933E-4</v>
      </c>
      <c r="L1990">
        <v>3.4658965994653829E-4</v>
      </c>
      <c r="M1990">
        <v>2.504471915755247E-4</v>
      </c>
      <c r="N1990">
        <v>7.6180672182541554E-5</v>
      </c>
      <c r="O1990">
        <v>2.7663203516275602E-4</v>
      </c>
      <c r="P1990">
        <v>2.9826427382323689E-4</v>
      </c>
      <c r="Q1990">
        <v>2.78176820847394E-4</v>
      </c>
      <c r="R1990">
        <v>1.8469665903188441E-4</v>
      </c>
      <c r="S1990">
        <v>3.9384572728475351E-5</v>
      </c>
      <c r="T1990">
        <v>4.6908710487098071E-6</v>
      </c>
    </row>
    <row r="1991" spans="1:20">
      <c r="A1991" s="10">
        <v>1985</v>
      </c>
      <c r="B1991" s="10">
        <v>8.6192056951562977E-5</v>
      </c>
      <c r="C1991" s="10">
        <v>1.731297379056732E-4</v>
      </c>
      <c r="D1991" s="10">
        <v>1.625481654422586E-4</v>
      </c>
      <c r="E1991" s="10">
        <v>1.154533571310667E-4</v>
      </c>
      <c r="F1991" s="10">
        <v>9.3895016859743834E-5</v>
      </c>
      <c r="G1991" s="10">
        <v>1.134144155188575E-4</v>
      </c>
      <c r="H1991" s="10">
        <v>1.378196415266295E-4</v>
      </c>
      <c r="I1991" s="10">
        <v>1.133006670974153E-4</v>
      </c>
      <c r="J1991" s="10">
        <v>1.5128244930232959E-4</v>
      </c>
      <c r="K1991">
        <v>1.1056611726562141E-4</v>
      </c>
      <c r="L1991">
        <v>2.054816279291454E-4</v>
      </c>
      <c r="M1991">
        <v>1.2499124768178041E-4</v>
      </c>
      <c r="N1991">
        <v>3.043246530519348E-5</v>
      </c>
      <c r="O1991">
        <v>1.9369325250371351E-4</v>
      </c>
      <c r="P1991">
        <v>1.218138247051883E-4</v>
      </c>
      <c r="Q1991">
        <v>1.3636378459051641E-4</v>
      </c>
      <c r="R1991">
        <v>8.1103499896095736E-5</v>
      </c>
      <c r="S1991">
        <v>5.1771772450236807E-5</v>
      </c>
      <c r="T1991">
        <v>4.5678886585493052E-6</v>
      </c>
    </row>
    <row r="1992" spans="1:20">
      <c r="A1992" s="10">
        <v>1986</v>
      </c>
      <c r="B1992" s="10">
        <v>2.450989468874929E-5</v>
      </c>
      <c r="C1992" s="10">
        <v>1.014778998451635E-4</v>
      </c>
      <c r="D1992" s="10">
        <v>8.7729355656475909E-5</v>
      </c>
      <c r="E1992" s="10">
        <v>4.8356512809345453E-5</v>
      </c>
      <c r="F1992" s="10">
        <v>1.034308769498827E-5</v>
      </c>
      <c r="G1992" s="10">
        <v>6.998855765998268E-5</v>
      </c>
      <c r="H1992" s="10">
        <v>5.0809266035508782E-5</v>
      </c>
      <c r="I1992" s="10">
        <v>4.9368653528366317E-5</v>
      </c>
      <c r="J1992" s="10">
        <v>8.4054392754829207E-5</v>
      </c>
      <c r="K1992">
        <v>4.1781579746929857E-5</v>
      </c>
      <c r="L1992">
        <v>6.7182442093160428E-5</v>
      </c>
      <c r="M1992">
        <v>6.3508772719281589E-5</v>
      </c>
      <c r="N1992">
        <v>1.313409697863095E-5</v>
      </c>
      <c r="O1992">
        <v>1.4788916414121769E-4</v>
      </c>
      <c r="P1992">
        <v>1.6801050721778839E-5</v>
      </c>
      <c r="Q1992">
        <v>5.3421419734698023E-5</v>
      </c>
      <c r="R1992">
        <v>1.019318513591684E-5</v>
      </c>
      <c r="S1992">
        <v>6.19510795096607E-5</v>
      </c>
      <c r="T1992">
        <v>1.405879645522559E-5</v>
      </c>
    </row>
    <row r="1993" spans="1:20">
      <c r="A1993" s="10">
        <v>1987</v>
      </c>
      <c r="B1993" s="10">
        <v>1.9766672627234442E-5</v>
      </c>
      <c r="C1993" s="10">
        <v>9.3178306765203024E-5</v>
      </c>
      <c r="D1993" s="10">
        <v>6.8836570285336942E-5</v>
      </c>
      <c r="E1993" s="10">
        <v>3.3469454387703083E-5</v>
      </c>
      <c r="F1993" s="10">
        <v>0</v>
      </c>
      <c r="G1993" s="10">
        <v>6.7855810652882813E-5</v>
      </c>
      <c r="H1993" s="10">
        <v>4.1905083510087747E-5</v>
      </c>
      <c r="I1993" s="10">
        <v>4.3419867012199928E-5</v>
      </c>
      <c r="J1993" s="10">
        <v>8.8096341549486181E-5</v>
      </c>
      <c r="K1993">
        <v>2.6524452345091758E-5</v>
      </c>
      <c r="L1993">
        <v>4.98735299897493E-5</v>
      </c>
      <c r="M1993">
        <v>5.7841397842681519E-5</v>
      </c>
      <c r="N1993">
        <v>1.4943212799684929E-5</v>
      </c>
      <c r="O1993">
        <v>1.2610225778272529E-4</v>
      </c>
      <c r="P1993">
        <v>7.4538035141170518E-6</v>
      </c>
      <c r="Q1993">
        <v>4.2425595830530003E-5</v>
      </c>
      <c r="R1993">
        <v>5.7316892228671972E-6</v>
      </c>
      <c r="S1993">
        <v>6.2855018817700931E-5</v>
      </c>
      <c r="T1993">
        <v>1.675971120101264E-5</v>
      </c>
    </row>
    <row r="1994" spans="1:20">
      <c r="A1994" s="10">
        <v>1988</v>
      </c>
      <c r="B1994" s="10">
        <v>1.5857612789914271E-5</v>
      </c>
      <c r="C1994" s="10">
        <v>6.3137411851810159E-5</v>
      </c>
      <c r="D1994" s="10">
        <v>4.0910591546813723E-5</v>
      </c>
      <c r="E1994" s="10">
        <v>9.6486059403210104E-6</v>
      </c>
      <c r="F1994" s="10">
        <v>0</v>
      </c>
      <c r="G1994" s="10">
        <v>5.8778595126307093E-5</v>
      </c>
      <c r="H1994" s="10">
        <v>4.1639688192101097E-5</v>
      </c>
      <c r="I1994" s="10">
        <v>3.4503121846435392E-5</v>
      </c>
      <c r="J1994" s="10">
        <v>7.7547145008814562E-5</v>
      </c>
      <c r="K1994">
        <v>1.3026752589009311E-5</v>
      </c>
      <c r="L1994">
        <v>2.800766795193774E-5</v>
      </c>
      <c r="M1994">
        <v>4.5624763611780337E-5</v>
      </c>
      <c r="N1994">
        <v>1.2766444559275441E-5</v>
      </c>
      <c r="O1994">
        <v>9.0798700401794078E-5</v>
      </c>
      <c r="P1994">
        <v>7.5136079186796242E-6</v>
      </c>
      <c r="Q1994">
        <v>2.0466241228870419E-5</v>
      </c>
      <c r="R1994">
        <v>5.8969782508496767E-6</v>
      </c>
      <c r="S1994">
        <v>6.3272991631004469E-5</v>
      </c>
      <c r="T1994">
        <v>9.548077035310972E-6</v>
      </c>
    </row>
    <row r="1995" spans="1:20">
      <c r="A1995" s="10">
        <v>1989</v>
      </c>
      <c r="B1995" s="10">
        <v>4.8389618093237678E-6</v>
      </c>
      <c r="C1995" s="10">
        <v>2.5461795634882721E-5</v>
      </c>
      <c r="D1995" s="10">
        <v>1.5911852831748581E-5</v>
      </c>
      <c r="E1995" s="10">
        <v>3.7337748147202021E-6</v>
      </c>
      <c r="F1995" s="10">
        <v>0</v>
      </c>
      <c r="G1995" s="10">
        <v>3.4372410457388783E-5</v>
      </c>
      <c r="H1995" s="10">
        <v>2.6288430139263251E-5</v>
      </c>
      <c r="I1995" s="10">
        <v>2.3292817580783741E-5</v>
      </c>
      <c r="J1995" s="10">
        <v>4.9781612546188072E-5</v>
      </c>
      <c r="K1995">
        <v>9.829916025881362E-6</v>
      </c>
      <c r="L1995">
        <v>5.2473715231855088E-6</v>
      </c>
      <c r="M1995">
        <v>2.3610822977619981E-5</v>
      </c>
      <c r="N1995">
        <v>7.4571182626312933E-6</v>
      </c>
      <c r="O1995">
        <v>1.7702860511402159E-5</v>
      </c>
      <c r="P1995">
        <v>7.5081711546284821E-6</v>
      </c>
      <c r="Q1995">
        <v>1.2820740248688099E-5</v>
      </c>
      <c r="R1995">
        <v>5.3944328223372888E-6</v>
      </c>
      <c r="S1995">
        <v>4.9929956461768371E-5</v>
      </c>
      <c r="T1995">
        <v>2.1580297935921529E-5</v>
      </c>
    </row>
    <row r="1996" spans="1:20">
      <c r="A1996" s="10">
        <v>1990</v>
      </c>
      <c r="B1996" s="10">
        <v>3.1031349044472362E-7</v>
      </c>
      <c r="C1996" s="10">
        <v>1.3210918018858181E-5</v>
      </c>
      <c r="D1996" s="10">
        <v>5.5882016407702106E-6</v>
      </c>
      <c r="E1996" s="10">
        <v>0</v>
      </c>
      <c r="F1996" s="10">
        <v>0</v>
      </c>
      <c r="G1996" s="10">
        <v>1.032687536430816E-5</v>
      </c>
      <c r="H1996" s="10">
        <v>1.109616716014338E-5</v>
      </c>
      <c r="I1996" s="10">
        <v>1.045075322846153E-5</v>
      </c>
      <c r="J1996" s="10">
        <v>1.8455097553282101E-5</v>
      </c>
      <c r="K1996">
        <v>5.2040153555701188E-6</v>
      </c>
      <c r="L1996">
        <v>6.928900094437169E-8</v>
      </c>
      <c r="M1996">
        <v>1.11631524547657E-5</v>
      </c>
      <c r="N1996">
        <v>1.161276651824405E-6</v>
      </c>
      <c r="O1996">
        <v>4.0120251813518292E-6</v>
      </c>
      <c r="P1996">
        <v>6.7524609515196052E-6</v>
      </c>
      <c r="Q1996">
        <v>0</v>
      </c>
      <c r="R1996">
        <v>2.512170613848192E-6</v>
      </c>
      <c r="S1996">
        <v>6.8220113107835348E-5</v>
      </c>
      <c r="T1996">
        <v>1.463544450403377E-5</v>
      </c>
    </row>
    <row r="1997" spans="1:20">
      <c r="A1997" s="10">
        <v>1991</v>
      </c>
      <c r="B1997" s="10">
        <v>1.4538990628007759E-7</v>
      </c>
      <c r="C1997" s="10">
        <v>5.9226258931672971E-6</v>
      </c>
      <c r="D1997" s="10">
        <v>1.4675582427451331E-6</v>
      </c>
      <c r="E1997" s="10">
        <v>0</v>
      </c>
      <c r="F1997" s="10">
        <v>0</v>
      </c>
      <c r="G1997" s="10">
        <v>1.665372867986035E-6</v>
      </c>
      <c r="H1997" s="10">
        <v>2.7191685180699709E-6</v>
      </c>
      <c r="I1997" s="10">
        <v>2.3232352917641688E-6</v>
      </c>
      <c r="J1997" s="10">
        <v>4.0888441984087469E-6</v>
      </c>
      <c r="K1997">
        <v>1.8110327385150501E-6</v>
      </c>
      <c r="L1997">
        <v>0</v>
      </c>
      <c r="M1997">
        <v>3.3059229918350132E-6</v>
      </c>
      <c r="N1997">
        <v>3.301604218572144E-9</v>
      </c>
      <c r="O1997">
        <v>9.4198197122837096E-7</v>
      </c>
      <c r="P1997">
        <v>3.352671164871516E-7</v>
      </c>
      <c r="Q1997">
        <v>0</v>
      </c>
      <c r="R1997">
        <v>4.1572694916805481E-7</v>
      </c>
      <c r="S1997">
        <v>7.0635373502375516E-5</v>
      </c>
      <c r="T1997">
        <v>3.2911433723368848E-6</v>
      </c>
    </row>
    <row r="1998" spans="1:20">
      <c r="A1998" s="10">
        <v>1992</v>
      </c>
      <c r="B1998" s="10">
        <v>0</v>
      </c>
      <c r="C1998" s="10">
        <v>1.324172515477758E-6</v>
      </c>
      <c r="D1998" s="10">
        <v>5.2084229968224192E-7</v>
      </c>
      <c r="E1998" s="10">
        <v>0</v>
      </c>
      <c r="F1998" s="10">
        <v>0</v>
      </c>
      <c r="G1998" s="10">
        <v>1.0362523764193649E-7</v>
      </c>
      <c r="H1998" s="10">
        <v>2.4632599387919408E-7</v>
      </c>
      <c r="I1998" s="10">
        <v>3.9545143537124282E-7</v>
      </c>
      <c r="J1998" s="10">
        <v>8.892193795443725E-7</v>
      </c>
      <c r="K1998">
        <v>0</v>
      </c>
      <c r="L1998">
        <v>0</v>
      </c>
      <c r="M1998">
        <v>4.1411958996533931E-7</v>
      </c>
      <c r="N1998">
        <v>7.8737444778956259E-10</v>
      </c>
      <c r="O1998">
        <v>1.5491277572274141E-7</v>
      </c>
      <c r="P1998">
        <v>0</v>
      </c>
      <c r="Q1998">
        <v>0</v>
      </c>
      <c r="R1998">
        <v>6.5113859508249548E-8</v>
      </c>
      <c r="S1998">
        <v>8.570638791324136E-5</v>
      </c>
      <c r="T1998">
        <v>4.5765135738296782E-6</v>
      </c>
    </row>
    <row r="1999" spans="1:20">
      <c r="A1999" s="10">
        <v>1993</v>
      </c>
      <c r="B1999" s="10">
        <v>0</v>
      </c>
      <c r="C1999" s="10">
        <v>0</v>
      </c>
      <c r="D1999" s="10">
        <v>2.2018100718162041E-7</v>
      </c>
      <c r="E1999" s="10">
        <v>0</v>
      </c>
      <c r="F1999" s="10">
        <v>0</v>
      </c>
      <c r="G1999" s="10">
        <v>4.5989901642626733E-8</v>
      </c>
      <c r="H1999" s="10">
        <v>9.186280170991295E-8</v>
      </c>
      <c r="I1999" s="10">
        <v>8.3204276290851783E-10</v>
      </c>
      <c r="J1999" s="10">
        <v>2.976722897375904E-7</v>
      </c>
      <c r="K1999">
        <v>0</v>
      </c>
      <c r="L1999">
        <v>0</v>
      </c>
      <c r="M1999">
        <v>1.2226609221707099E-7</v>
      </c>
      <c r="N1999">
        <v>2.3979130909954862E-9</v>
      </c>
      <c r="O1999">
        <v>2.804470010136624E-8</v>
      </c>
      <c r="P1999">
        <v>0</v>
      </c>
      <c r="Q1999">
        <v>0</v>
      </c>
      <c r="R1999">
        <v>0</v>
      </c>
      <c r="S1999">
        <v>9.9690794685727342E-5</v>
      </c>
      <c r="T1999">
        <v>3.6050075132384569E-5</v>
      </c>
    </row>
    <row r="2000" spans="1:20">
      <c r="A2000" s="10">
        <v>1994</v>
      </c>
      <c r="B2000" s="10">
        <v>0</v>
      </c>
      <c r="C2000" s="10">
        <v>0</v>
      </c>
      <c r="D2000" s="10">
        <v>8.7822851600341173E-9</v>
      </c>
      <c r="E2000" s="10">
        <v>0</v>
      </c>
      <c r="F2000" s="10">
        <v>0</v>
      </c>
      <c r="G2000" s="10">
        <v>0</v>
      </c>
      <c r="H2000" s="10">
        <v>9.1679442824264422E-10</v>
      </c>
      <c r="I2000" s="10">
        <v>0</v>
      </c>
      <c r="J2000" s="10">
        <v>2.5603304528173838E-7</v>
      </c>
      <c r="K2000">
        <v>0</v>
      </c>
      <c r="L2000">
        <v>0</v>
      </c>
      <c r="M2000">
        <v>4.2243641912608622E-8</v>
      </c>
      <c r="N2000">
        <v>1.458432215792031E-9</v>
      </c>
      <c r="O2000">
        <v>3.6529127052310161E-11</v>
      </c>
      <c r="P2000">
        <v>0</v>
      </c>
      <c r="Q2000">
        <v>0</v>
      </c>
      <c r="R2000">
        <v>0</v>
      </c>
      <c r="S2000">
        <v>1.137573215404171E-4</v>
      </c>
      <c r="T2000">
        <v>7.4106710479487144E-5</v>
      </c>
    </row>
    <row r="2001" spans="1:20">
      <c r="A2001" s="10">
        <v>1995</v>
      </c>
      <c r="B2001" s="10">
        <v>0</v>
      </c>
      <c r="C2001" s="10">
        <v>4.6688096232694652E-7</v>
      </c>
      <c r="D2001" s="10">
        <v>2.1595783180411759E-10</v>
      </c>
      <c r="E2001" s="10">
        <v>0</v>
      </c>
      <c r="F2001" s="10">
        <v>0</v>
      </c>
      <c r="G2001" s="10">
        <v>0</v>
      </c>
      <c r="H2001" s="10">
        <v>0</v>
      </c>
      <c r="I2001" s="10">
        <v>0</v>
      </c>
      <c r="J2001" s="10">
        <v>9.2845853512199668E-9</v>
      </c>
      <c r="K2001">
        <v>0</v>
      </c>
      <c r="L2001">
        <v>0</v>
      </c>
      <c r="M2001">
        <v>2.632600793789161E-8</v>
      </c>
      <c r="N2001">
        <v>9.9316549664365284E-10</v>
      </c>
      <c r="O2001">
        <v>1.289263307728594E-11</v>
      </c>
      <c r="P2001">
        <v>0</v>
      </c>
      <c r="Q2001">
        <v>0</v>
      </c>
      <c r="R2001">
        <v>0</v>
      </c>
      <c r="S2001">
        <v>1.342054932916414E-4</v>
      </c>
      <c r="T2001">
        <v>8.1321737075679831E-5</v>
      </c>
    </row>
    <row r="2002" spans="1:20">
      <c r="A2002" s="10">
        <v>1996</v>
      </c>
      <c r="B2002" s="10">
        <v>0</v>
      </c>
      <c r="C2002" s="10">
        <v>5.0936450205088066E-7</v>
      </c>
      <c r="D2002" s="10">
        <v>1.4397188786941181E-10</v>
      </c>
      <c r="E2002" s="10">
        <v>0</v>
      </c>
      <c r="F2002" s="10">
        <v>0</v>
      </c>
      <c r="G2002" s="10">
        <v>0</v>
      </c>
      <c r="H2002" s="10">
        <v>0</v>
      </c>
      <c r="I2002" s="10">
        <v>0</v>
      </c>
      <c r="J2002" s="10">
        <v>2.3564937439644592E-10</v>
      </c>
      <c r="K2002">
        <v>0</v>
      </c>
      <c r="L2002">
        <v>0</v>
      </c>
      <c r="M2002">
        <v>1.827566904154657E-8</v>
      </c>
      <c r="N2002">
        <v>6.9790007872256687E-10</v>
      </c>
      <c r="O2002">
        <v>0</v>
      </c>
      <c r="P2002">
        <v>0</v>
      </c>
      <c r="Q2002">
        <v>0</v>
      </c>
      <c r="R2002">
        <v>0</v>
      </c>
      <c r="S2002">
        <v>1.392613903596391E-4</v>
      </c>
      <c r="T2002">
        <v>1.112732643398551E-4</v>
      </c>
    </row>
    <row r="2003" spans="1:20">
      <c r="A2003" s="10">
        <v>1997</v>
      </c>
      <c r="B2003" s="10">
        <v>0</v>
      </c>
      <c r="C2003" s="10">
        <v>5.0892652741455136E-7</v>
      </c>
      <c r="D2003" s="10">
        <v>2.3995314644901962E-10</v>
      </c>
      <c r="E2003" s="10">
        <v>0</v>
      </c>
      <c r="F2003" s="10">
        <v>0</v>
      </c>
      <c r="G2003" s="10">
        <v>0</v>
      </c>
      <c r="H2003" s="10">
        <v>0</v>
      </c>
      <c r="I2003" s="10">
        <v>0</v>
      </c>
      <c r="J2003" s="10">
        <v>0</v>
      </c>
      <c r="K2003">
        <v>0</v>
      </c>
      <c r="L2003">
        <v>0</v>
      </c>
      <c r="M2003">
        <v>0</v>
      </c>
      <c r="N2003">
        <v>8.4105906922976E-10</v>
      </c>
      <c r="O2003">
        <v>5.1570532309143761E-11</v>
      </c>
      <c r="P2003">
        <v>0</v>
      </c>
      <c r="Q2003">
        <v>0</v>
      </c>
      <c r="R2003">
        <v>0</v>
      </c>
      <c r="S2003">
        <v>1.519270735822865E-4</v>
      </c>
      <c r="T2003">
        <v>2.077150451164057E-4</v>
      </c>
    </row>
    <row r="2004" spans="1:20">
      <c r="A2004" s="10">
        <v>1998</v>
      </c>
      <c r="B2004" s="10">
        <v>2.007765372439167E-8</v>
      </c>
      <c r="C2004" s="10">
        <v>2.513383146770667E-6</v>
      </c>
      <c r="D2004" s="10">
        <v>2.333955268980009E-6</v>
      </c>
      <c r="E2004" s="10">
        <v>4.495734466874013E-7</v>
      </c>
      <c r="F2004" s="10">
        <v>4.5896480148728718E-7</v>
      </c>
      <c r="G2004" s="10">
        <v>1.373952927892589E-6</v>
      </c>
      <c r="H2004" s="10">
        <v>2.8045512500711692E-6</v>
      </c>
      <c r="I2004" s="10">
        <v>9.9093981832507495E-8</v>
      </c>
      <c r="J2004" s="10">
        <v>3.4255218439014228E-6</v>
      </c>
      <c r="K2004">
        <v>1.002360410920789E-7</v>
      </c>
      <c r="L2004">
        <v>1.6154008809753761E-6</v>
      </c>
      <c r="M2004">
        <v>7.0059752147107485E-7</v>
      </c>
      <c r="N2004">
        <v>2.169529763951979E-8</v>
      </c>
      <c r="O2004">
        <v>1.5713165159464679E-8</v>
      </c>
      <c r="P2004">
        <v>2.9091218310324328E-6</v>
      </c>
      <c r="Q2004">
        <v>1.2388919120375369E-6</v>
      </c>
      <c r="R2004">
        <v>6.9219650093908608E-7</v>
      </c>
      <c r="S2004">
        <v>1.570010129402641E-4</v>
      </c>
      <c r="T2004">
        <v>1.8350957862270061E-4</v>
      </c>
    </row>
    <row r="2005" spans="1:20">
      <c r="A2005" s="10">
        <v>1999</v>
      </c>
      <c r="B2005" s="10">
        <v>5.2455281156990644E-6</v>
      </c>
      <c r="C2005" s="10">
        <v>5.093234638274566E-5</v>
      </c>
      <c r="D2005" s="10">
        <v>4.963687824117817E-5</v>
      </c>
      <c r="E2005" s="10">
        <v>3.0190106558888531E-5</v>
      </c>
      <c r="F2005" s="10">
        <v>5.7688387904736287E-5</v>
      </c>
      <c r="G2005" s="10">
        <v>2.9637817931334649E-5</v>
      </c>
      <c r="H2005" s="10">
        <v>5.6845500976145661E-5</v>
      </c>
      <c r="I2005" s="10">
        <v>8.6836316293189736E-6</v>
      </c>
      <c r="J2005" s="10">
        <v>6.4863489455969169E-5</v>
      </c>
      <c r="K2005">
        <v>7.7753352704068055E-6</v>
      </c>
      <c r="L2005">
        <v>4.6964055969678077E-5</v>
      </c>
      <c r="M2005">
        <v>3.951292335147057E-5</v>
      </c>
      <c r="N2005">
        <v>3.3874369808181121E-6</v>
      </c>
      <c r="O2005">
        <v>5.1829854193667254E-6</v>
      </c>
      <c r="P2005">
        <v>6.4809489548055233E-5</v>
      </c>
      <c r="Q2005">
        <v>5.3965735350846657E-5</v>
      </c>
      <c r="R2005">
        <v>1.785324635191297E-5</v>
      </c>
      <c r="S2005">
        <v>1.5556509669212309E-4</v>
      </c>
      <c r="T2005">
        <v>1.8220379141754069E-4</v>
      </c>
    </row>
    <row r="2006" spans="1:20">
      <c r="A2006" s="10">
        <v>2000</v>
      </c>
      <c r="B2006" s="10">
        <v>3.7792733834819347E-5</v>
      </c>
      <c r="C2006" s="10">
        <v>1.7556241765608071E-4</v>
      </c>
      <c r="D2006" s="10">
        <v>1.153106674950884E-4</v>
      </c>
      <c r="E2006" s="10">
        <v>4.0430188711002958E-5</v>
      </c>
      <c r="F2006" s="10">
        <v>1.4351140728165841E-4</v>
      </c>
      <c r="G2006" s="10">
        <v>9.1282532666412739E-5</v>
      </c>
      <c r="H2006" s="10">
        <v>1.701478633521864E-4</v>
      </c>
      <c r="I2006" s="10">
        <v>3.4148187715676688E-5</v>
      </c>
      <c r="J2006" s="10">
        <v>1.885976538104221E-4</v>
      </c>
      <c r="K2006">
        <v>3.0930180298855107E-5</v>
      </c>
      <c r="L2006">
        <v>1.168022877282022E-4</v>
      </c>
      <c r="M2006">
        <v>8.2903276460895344E-5</v>
      </c>
      <c r="N2006">
        <v>2.7940870312925619E-5</v>
      </c>
      <c r="O2006">
        <v>2.0259902628222139E-5</v>
      </c>
      <c r="P2006">
        <v>1.4470681485263999E-4</v>
      </c>
      <c r="Q2006">
        <v>1.3215168696884561E-4</v>
      </c>
      <c r="R2006">
        <v>8.3478263570520121E-5</v>
      </c>
      <c r="S2006">
        <v>1.6086847087539739E-4</v>
      </c>
      <c r="T2006">
        <v>2.009078429441216E-4</v>
      </c>
    </row>
    <row r="2007" spans="1:20">
      <c r="A2007" s="10">
        <v>2001</v>
      </c>
      <c r="B2007" s="10">
        <v>4.6522513746198313E-5</v>
      </c>
      <c r="C2007" s="10">
        <v>2.8363937770123652E-4</v>
      </c>
      <c r="D2007" s="10">
        <v>1.4678552147580069E-4</v>
      </c>
      <c r="E2007" s="10">
        <v>7.760956426333466E-5</v>
      </c>
      <c r="F2007" s="10">
        <v>3.2024817798149659E-4</v>
      </c>
      <c r="G2007" s="10">
        <v>1.8423860364075769E-4</v>
      </c>
      <c r="H2007" s="10">
        <v>3.0414396370886108E-4</v>
      </c>
      <c r="I2007" s="10">
        <v>6.8098883725694806E-5</v>
      </c>
      <c r="J2007" s="10">
        <v>2.9510685511932361E-4</v>
      </c>
      <c r="K2007">
        <v>6.4236886342450118E-5</v>
      </c>
      <c r="L2007">
        <v>2.3469553077627351E-4</v>
      </c>
      <c r="M2007">
        <v>1.2653793653907619E-4</v>
      </c>
      <c r="N2007">
        <v>4.1556560846200448E-5</v>
      </c>
      <c r="O2007">
        <v>3.5882044455178572E-5</v>
      </c>
      <c r="P2007">
        <v>2.7979635654974471E-4</v>
      </c>
      <c r="Q2007">
        <v>2.0832863799510941E-4</v>
      </c>
      <c r="R2007">
        <v>7.9131788229383862E-5</v>
      </c>
      <c r="S2007">
        <v>1.6380057017949839E-4</v>
      </c>
      <c r="T2007">
        <v>2.0712844503350909E-4</v>
      </c>
    </row>
    <row r="2008" spans="1:20">
      <c r="A2008" s="10">
        <v>2002</v>
      </c>
      <c r="B2008" s="10">
        <v>7.8328101130873871E-5</v>
      </c>
      <c r="C2008" s="10">
        <v>2.9821474000338289E-4</v>
      </c>
      <c r="D2008" s="10">
        <v>1.7825696332277049E-4</v>
      </c>
      <c r="E2008" s="10">
        <v>1.107081714506748E-4</v>
      </c>
      <c r="F2008" s="10">
        <v>1.9050727471222109E-4</v>
      </c>
      <c r="G2008" s="10">
        <v>2.6987017460806251E-4</v>
      </c>
      <c r="H2008" s="10">
        <v>3.354036949662805E-4</v>
      </c>
      <c r="I2008" s="10">
        <v>8.7274953059185829E-5</v>
      </c>
      <c r="J2008" s="10">
        <v>3.7880139714048701E-4</v>
      </c>
      <c r="K2008">
        <v>7.139331690548124E-5</v>
      </c>
      <c r="L2008">
        <v>3.9747161916899037E-4</v>
      </c>
      <c r="M2008">
        <v>1.4902855288526789E-4</v>
      </c>
      <c r="N2008">
        <v>6.1813363396215557E-5</v>
      </c>
      <c r="O2008">
        <v>4.4122317973010961E-5</v>
      </c>
      <c r="P2008">
        <v>4.1082169058678461E-4</v>
      </c>
      <c r="Q2008">
        <v>1.4665854761914161E-4</v>
      </c>
      <c r="R2008">
        <v>1.245634810737379E-4</v>
      </c>
      <c r="S2008">
        <v>1.4888875716151441E-4</v>
      </c>
      <c r="T2008">
        <v>1.9354345170432581E-4</v>
      </c>
    </row>
    <row r="2009" spans="1:20">
      <c r="A2009" s="10">
        <v>2003</v>
      </c>
      <c r="B2009" s="10">
        <v>1.418500762255813E-4</v>
      </c>
      <c r="C2009" s="10">
        <v>2.6029811729344937E-4</v>
      </c>
      <c r="D2009" s="10">
        <v>2.011003804886125E-4</v>
      </c>
      <c r="E2009" s="10">
        <v>9.6303189086693192E-5</v>
      </c>
      <c r="F2009" s="10">
        <v>1.6111536493520839E-4</v>
      </c>
      <c r="G2009" s="10">
        <v>2.1386373829450459E-4</v>
      </c>
      <c r="H2009" s="10">
        <v>4.1039394953798009E-4</v>
      </c>
      <c r="I2009" s="10">
        <v>9.785430600815202E-5</v>
      </c>
      <c r="J2009" s="10">
        <v>4.3166134930727821E-4</v>
      </c>
      <c r="K2009">
        <v>8.2783491219352422E-5</v>
      </c>
      <c r="L2009">
        <v>4.2996696248959269E-4</v>
      </c>
      <c r="M2009">
        <v>1.3906094394940431E-4</v>
      </c>
      <c r="N2009">
        <v>7.8851515652079773E-5</v>
      </c>
      <c r="O2009">
        <v>5.0421203223467321E-5</v>
      </c>
      <c r="P2009">
        <v>4.4019022917008441E-4</v>
      </c>
      <c r="Q2009">
        <v>1.957522367077804E-4</v>
      </c>
      <c r="R2009">
        <v>1.728603228686333E-4</v>
      </c>
      <c r="S2009">
        <v>1.2501106293772471E-4</v>
      </c>
      <c r="T2009">
        <v>1.7475134625191999E-4</v>
      </c>
    </row>
    <row r="2010" spans="1:20">
      <c r="A2010" s="10">
        <v>2004</v>
      </c>
      <c r="B2010" s="10">
        <v>9.70000965589873E-5</v>
      </c>
      <c r="C2010" s="10">
        <v>2.9936578552486608E-4</v>
      </c>
      <c r="D2010" s="10">
        <v>2.9968601553441969E-4</v>
      </c>
      <c r="E2010" s="10">
        <v>8.4624699630478885E-5</v>
      </c>
      <c r="F2010" s="10">
        <v>2.6636650141339808E-4</v>
      </c>
      <c r="G2010" s="10">
        <v>1.550219521513257E-4</v>
      </c>
      <c r="H2010" s="10">
        <v>4.8021180621731218E-4</v>
      </c>
      <c r="I2010" s="10">
        <v>7.8025002212731435E-5</v>
      </c>
      <c r="J2010" s="10">
        <v>4.6190911802004712E-4</v>
      </c>
      <c r="K2010">
        <v>7.9122368589478931E-5</v>
      </c>
      <c r="L2010">
        <v>4.4203114471297929E-4</v>
      </c>
      <c r="M2010">
        <v>1.9803912914269229E-4</v>
      </c>
      <c r="N2010">
        <v>9.4208100036854224E-5</v>
      </c>
      <c r="O2010">
        <v>5.7915622070583898E-5</v>
      </c>
      <c r="P2010">
        <v>5.0179017036691437E-4</v>
      </c>
      <c r="Q2010">
        <v>2.8070380966188288E-4</v>
      </c>
      <c r="R2010">
        <v>1.1138738551145101E-4</v>
      </c>
      <c r="S2010">
        <v>9.9369431179020836E-5</v>
      </c>
      <c r="T2010">
        <v>1.5565359909593951E-4</v>
      </c>
    </row>
    <row r="2011" spans="1:20">
      <c r="A2011" s="10">
        <v>2005</v>
      </c>
      <c r="B2011" s="10">
        <v>8.0494812534783277E-5</v>
      </c>
      <c r="C2011" s="10">
        <v>3.9721472388782572E-4</v>
      </c>
      <c r="D2011" s="10">
        <v>3.8930744734174392E-4</v>
      </c>
      <c r="E2011" s="10">
        <v>9.1012819837525452E-5</v>
      </c>
      <c r="F2011" s="10">
        <v>2.2542247321099231E-4</v>
      </c>
      <c r="G2011" s="10">
        <v>1.734129925224016E-4</v>
      </c>
      <c r="H2011" s="10">
        <v>4.6799901469792482E-4</v>
      </c>
      <c r="I2011" s="10">
        <v>7.2009610384490491E-5</v>
      </c>
      <c r="J2011" s="10">
        <v>5.1965721349826234E-4</v>
      </c>
      <c r="K2011">
        <v>9.7515018477813251E-5</v>
      </c>
      <c r="L2011">
        <v>4.1130161714623579E-4</v>
      </c>
      <c r="M2011">
        <v>1.996034252001846E-4</v>
      </c>
      <c r="N2011">
        <v>1.2370976795436219E-4</v>
      </c>
      <c r="O2011">
        <v>6.318206768157991E-5</v>
      </c>
      <c r="P2011">
        <v>5.8731273420974833E-4</v>
      </c>
      <c r="Q2011">
        <v>2.6656589565557528E-4</v>
      </c>
      <c r="R2011">
        <v>7.9730014857006979E-5</v>
      </c>
      <c r="S2011">
        <v>9.3811480097039774E-5</v>
      </c>
      <c r="T2011">
        <v>1.4964176717896949E-4</v>
      </c>
    </row>
    <row r="2012" spans="1:20">
      <c r="A2012" s="10">
        <v>2006</v>
      </c>
      <c r="B2012" s="10">
        <v>4.5132803832496687E-5</v>
      </c>
      <c r="C2012" s="10">
        <v>4.2726667328103952E-4</v>
      </c>
      <c r="D2012" s="10">
        <v>4.0925102773333518E-4</v>
      </c>
      <c r="E2012" s="10">
        <v>1.0228577423962739E-4</v>
      </c>
      <c r="F2012" s="10">
        <v>3.9675133709048978E-4</v>
      </c>
      <c r="G2012" s="10">
        <v>1.9198829078528331E-4</v>
      </c>
      <c r="H2012" s="10">
        <v>4.7162057772084291E-4</v>
      </c>
      <c r="I2012" s="10">
        <v>6.7018798325724999E-5</v>
      </c>
      <c r="J2012" s="10">
        <v>4.9555705623877296E-4</v>
      </c>
      <c r="K2012">
        <v>9.6558388609916442E-5</v>
      </c>
      <c r="L2012">
        <v>4.5191120770972262E-4</v>
      </c>
      <c r="M2012">
        <v>1.456226987361029E-4</v>
      </c>
      <c r="N2012">
        <v>1.054265440631831E-4</v>
      </c>
      <c r="O2012">
        <v>6.8858989481683597E-5</v>
      </c>
      <c r="P2012">
        <v>5.3513207734425775E-4</v>
      </c>
      <c r="Q2012">
        <v>3.965923264886506E-4</v>
      </c>
      <c r="R2012">
        <v>7.1383225034684332E-5</v>
      </c>
      <c r="S2012">
        <v>8.491969709682306E-5</v>
      </c>
      <c r="T2012">
        <v>1.3866399237935569E-4</v>
      </c>
    </row>
    <row r="2013" spans="1:20">
      <c r="A2013" s="10">
        <v>2007</v>
      </c>
      <c r="B2013" s="10">
        <v>3.7415721488559923E-5</v>
      </c>
      <c r="C2013" s="10">
        <v>3.8748202305096649E-4</v>
      </c>
      <c r="D2013" s="10">
        <v>3.2736325044297371E-4</v>
      </c>
      <c r="E2013" s="10">
        <v>6.2642261426702458E-5</v>
      </c>
      <c r="F2013" s="10">
        <v>3.2271025281851122E-4</v>
      </c>
      <c r="G2013" s="10">
        <v>1.919369611044621E-4</v>
      </c>
      <c r="H2013" s="10">
        <v>4.0219964093834732E-4</v>
      </c>
      <c r="I2013" s="10">
        <v>5.1985543579208458E-5</v>
      </c>
      <c r="J2013" s="10">
        <v>4.2643343494538059E-4</v>
      </c>
      <c r="K2013">
        <v>1.045161052988871E-4</v>
      </c>
      <c r="L2013">
        <v>4.2019065977176362E-4</v>
      </c>
      <c r="M2013">
        <v>1.057742318399001E-4</v>
      </c>
      <c r="N2013">
        <v>8.1594126513046626E-5</v>
      </c>
      <c r="O2013">
        <v>7.6528558240909888E-5</v>
      </c>
      <c r="P2013">
        <v>4.532021724927861E-4</v>
      </c>
      <c r="Q2013">
        <v>3.1846413950620869E-4</v>
      </c>
      <c r="R2013">
        <v>4.4214787158877597E-5</v>
      </c>
      <c r="S2013">
        <v>8.8462620326514827E-5</v>
      </c>
      <c r="T2013">
        <v>1.449913094762131E-4</v>
      </c>
    </row>
    <row r="2014" spans="1:20">
      <c r="A2014" s="10">
        <v>2008</v>
      </c>
      <c r="B2014" s="10">
        <v>2.84099480169942E-5</v>
      </c>
      <c r="C2014" s="10">
        <v>3.0733796847556561E-4</v>
      </c>
      <c r="D2014" s="10">
        <v>2.5100797446949731E-4</v>
      </c>
      <c r="E2014" s="10">
        <v>7.0593623806746675E-5</v>
      </c>
      <c r="F2014" s="10">
        <v>2.5098014936295547E-4</v>
      </c>
      <c r="G2014" s="10">
        <v>1.529319404225245E-4</v>
      </c>
      <c r="H2014" s="10">
        <v>2.8713612063289978E-4</v>
      </c>
      <c r="I2014" s="10">
        <v>4.3891925607024868E-5</v>
      </c>
      <c r="J2014" s="10">
        <v>2.975590284005274E-4</v>
      </c>
      <c r="K2014">
        <v>7.2259751542189376E-5</v>
      </c>
      <c r="L2014">
        <v>3.4500720021142858E-4</v>
      </c>
      <c r="M2014">
        <v>1.0048139691672321E-4</v>
      </c>
      <c r="N2014">
        <v>5.9084012636744433E-5</v>
      </c>
      <c r="O2014">
        <v>1.107614968668911E-4</v>
      </c>
      <c r="P2014">
        <v>3.0486513967046381E-4</v>
      </c>
      <c r="Q2014">
        <v>3.2176014759101318E-4</v>
      </c>
      <c r="R2014">
        <v>3.1437611378603692E-5</v>
      </c>
      <c r="S2014">
        <v>9.4443021719212776E-5</v>
      </c>
      <c r="T2014">
        <v>2.0386560810118929E-4</v>
      </c>
    </row>
    <row r="2015" spans="1:20">
      <c r="A2015" s="10">
        <v>2009</v>
      </c>
      <c r="B2015" s="10">
        <v>1.6868604251313362E-5</v>
      </c>
      <c r="C2015" s="10">
        <v>1.817589047095983E-4</v>
      </c>
      <c r="D2015" s="10">
        <v>1.5093622860354441E-4</v>
      </c>
      <c r="E2015" s="10">
        <v>2.504287071154803E-5</v>
      </c>
      <c r="F2015" s="10">
        <v>1.2459863667392771E-4</v>
      </c>
      <c r="G2015" s="10">
        <v>8.4155470970824728E-5</v>
      </c>
      <c r="H2015" s="10">
        <v>1.4184937184711971E-4</v>
      </c>
      <c r="I2015" s="10">
        <v>2.6459760123842689E-5</v>
      </c>
      <c r="J2015" s="10">
        <v>1.4977611369760961E-4</v>
      </c>
      <c r="K2015">
        <v>2.7267828683681329E-5</v>
      </c>
      <c r="L2015">
        <v>2.0497213724407631E-4</v>
      </c>
      <c r="M2015">
        <v>5.8713000461999462E-5</v>
      </c>
      <c r="N2015">
        <v>3.9601809831475333E-5</v>
      </c>
      <c r="O2015">
        <v>1.9345226985254931E-5</v>
      </c>
      <c r="P2015">
        <v>1.3069459755726199E-4</v>
      </c>
      <c r="Q2015">
        <v>1.1946076800482859E-4</v>
      </c>
      <c r="R2015">
        <v>1.248957565422798E-5</v>
      </c>
      <c r="S2015">
        <v>1.040635409769167E-4</v>
      </c>
      <c r="T2015">
        <v>2.5148462297055303E-4</v>
      </c>
    </row>
    <row r="2016" spans="1:20">
      <c r="A2016" s="10">
        <v>2010</v>
      </c>
      <c r="B2016" s="10">
        <v>3.6587011385850752E-6</v>
      </c>
      <c r="C2016" s="10">
        <v>1.000117118639828E-4</v>
      </c>
      <c r="D2016" s="10">
        <v>8.5156913354771693E-5</v>
      </c>
      <c r="E2016" s="10">
        <v>8.7995356103496446E-6</v>
      </c>
      <c r="F2016" s="10">
        <v>6.6137061889482711E-6</v>
      </c>
      <c r="G2016" s="10">
        <v>5.4744754160441463E-5</v>
      </c>
      <c r="H2016" s="10">
        <v>4.8958291422866092E-5</v>
      </c>
      <c r="I2016" s="10">
        <v>1.064351557994341E-5</v>
      </c>
      <c r="J2016" s="10">
        <v>8.1743440608960605E-5</v>
      </c>
      <c r="K2016">
        <v>8.9917111815210062E-6</v>
      </c>
      <c r="L2016">
        <v>7.3779072557652282E-5</v>
      </c>
      <c r="M2016">
        <v>2.936950262299114E-5</v>
      </c>
      <c r="N2016">
        <v>1.045107604746271E-5</v>
      </c>
      <c r="O2016">
        <v>3.9537322152789699E-6</v>
      </c>
      <c r="P2016">
        <v>1.6447298607517799E-5</v>
      </c>
      <c r="Q2016">
        <v>4.6135190405660549E-5</v>
      </c>
      <c r="R2016">
        <v>3.300910933404317E-6</v>
      </c>
      <c r="S2016">
        <v>1.205342086509782E-4</v>
      </c>
      <c r="T2016">
        <v>2.5330513144136582E-4</v>
      </c>
    </row>
    <row r="2017" spans="1:20">
      <c r="A2017" s="10">
        <v>2011</v>
      </c>
      <c r="B2017" s="10">
        <v>6.3299006815816116E-8</v>
      </c>
      <c r="C2017" s="10">
        <v>8.4606359157641191E-5</v>
      </c>
      <c r="D2017" s="10">
        <v>6.3799525425005618E-5</v>
      </c>
      <c r="E2017" s="10">
        <v>2.9811311975587611E-7</v>
      </c>
      <c r="F2017" s="10">
        <v>0</v>
      </c>
      <c r="G2017" s="10">
        <v>4.0036016609656908E-5</v>
      </c>
      <c r="H2017" s="10">
        <v>4.1906383691276893E-5</v>
      </c>
      <c r="I2017" s="10">
        <v>3.9324652204953513E-6</v>
      </c>
      <c r="J2017" s="10">
        <v>8.7878898445755592E-5</v>
      </c>
      <c r="K2017">
        <v>1.886984030073295E-6</v>
      </c>
      <c r="L2017">
        <v>4.8692022606770989E-5</v>
      </c>
      <c r="M2017">
        <v>1.243057207679891E-5</v>
      </c>
      <c r="N2017">
        <v>4.9440606060834906E-6</v>
      </c>
      <c r="O2017">
        <v>6.620528243099796E-7</v>
      </c>
      <c r="P2017">
        <v>7.4447422406984786E-6</v>
      </c>
      <c r="Q2017">
        <v>1.797836739885387E-5</v>
      </c>
      <c r="R2017">
        <v>3.9513538675946298E-8</v>
      </c>
      <c r="S2017">
        <v>1.2248747663949109E-4</v>
      </c>
      <c r="T2017">
        <v>2.295913095441415E-4</v>
      </c>
    </row>
    <row r="2018" spans="1:20">
      <c r="A2018" s="10">
        <v>2012</v>
      </c>
      <c r="B2018" s="10">
        <v>0</v>
      </c>
      <c r="C2018" s="10">
        <v>5.1828854184833392E-5</v>
      </c>
      <c r="D2018" s="10">
        <v>2.460949032019274E-5</v>
      </c>
      <c r="E2018" s="10">
        <v>0</v>
      </c>
      <c r="F2018" s="10">
        <v>0</v>
      </c>
      <c r="G2018" s="10">
        <v>2.69125533453062E-5</v>
      </c>
      <c r="H2018" s="10">
        <v>4.1484058170659517E-5</v>
      </c>
      <c r="I2018" s="10">
        <v>5.2087032573021704E-7</v>
      </c>
      <c r="J2018" s="10">
        <v>7.503628678565797E-5</v>
      </c>
      <c r="K2018">
        <v>6.3636858849286967E-7</v>
      </c>
      <c r="L2018">
        <v>3.4256265538769411E-5</v>
      </c>
      <c r="M2018">
        <v>4.0974520162522978E-6</v>
      </c>
      <c r="N2018">
        <v>5.699159412091362E-7</v>
      </c>
      <c r="O2018">
        <v>2.1832062537249079E-7</v>
      </c>
      <c r="P2018">
        <v>7.4900486077913381E-6</v>
      </c>
      <c r="Q2018">
        <v>9.2132907722658364E-7</v>
      </c>
      <c r="R2018">
        <v>0</v>
      </c>
      <c r="S2018">
        <v>1.251653485048387E-4</v>
      </c>
      <c r="T2018">
        <v>1.858922372513752E-4</v>
      </c>
    </row>
    <row r="2019" spans="1:20">
      <c r="A2019" s="10">
        <v>2013</v>
      </c>
      <c r="B2019" s="10">
        <v>0</v>
      </c>
      <c r="C2019" s="10">
        <v>1.843585688597258E-5</v>
      </c>
      <c r="D2019" s="10">
        <v>8.1106988948068062E-6</v>
      </c>
      <c r="E2019" s="10">
        <v>0</v>
      </c>
      <c r="F2019" s="10">
        <v>0</v>
      </c>
      <c r="G2019" s="10">
        <v>1.07046446187712E-5</v>
      </c>
      <c r="H2019" s="10">
        <v>2.4583402948725691E-5</v>
      </c>
      <c r="I2019" s="10">
        <v>0</v>
      </c>
      <c r="J2019" s="10">
        <v>4.8611119716870348E-5</v>
      </c>
      <c r="K2019">
        <v>0</v>
      </c>
      <c r="L2019">
        <v>4.5740700917171074E-6</v>
      </c>
      <c r="M2019">
        <v>1.820036983956471E-6</v>
      </c>
      <c r="N2019">
        <v>5.7263596202877274E-10</v>
      </c>
      <c r="O2019">
        <v>1.2752962885615341E-8</v>
      </c>
      <c r="P2019">
        <v>7.4991098812099097E-6</v>
      </c>
      <c r="Q2019">
        <v>0</v>
      </c>
      <c r="R2019">
        <v>0</v>
      </c>
      <c r="S2019">
        <v>1.2640624204442429E-4</v>
      </c>
      <c r="T2019">
        <v>1.7796118527813691E-4</v>
      </c>
    </row>
    <row r="2020" spans="1:20">
      <c r="A2020" s="10">
        <v>2014</v>
      </c>
      <c r="B2020" s="10">
        <v>0</v>
      </c>
      <c r="C2020" s="10">
        <v>1.102432964698456E-5</v>
      </c>
      <c r="D2020" s="10">
        <v>3.593142398528877E-6</v>
      </c>
      <c r="E2020" s="10">
        <v>0</v>
      </c>
      <c r="F2020" s="10">
        <v>0</v>
      </c>
      <c r="G2020" s="10">
        <v>1.632030260315425E-6</v>
      </c>
      <c r="H2020" s="10">
        <v>1.308567566176463E-5</v>
      </c>
      <c r="I2020" s="10">
        <v>0</v>
      </c>
      <c r="J2020" s="10">
        <v>1.977039574491956E-5</v>
      </c>
      <c r="K2020">
        <v>0</v>
      </c>
      <c r="L2020">
        <v>3.4644500472185838E-8</v>
      </c>
      <c r="M2020">
        <v>2.6948715828447048E-7</v>
      </c>
      <c r="N2020">
        <v>5.7263596202877274E-10</v>
      </c>
      <c r="O2020">
        <v>0</v>
      </c>
      <c r="P2020">
        <v>6.7651467343056054E-6</v>
      </c>
      <c r="Q2020">
        <v>0</v>
      </c>
      <c r="R2020">
        <v>0</v>
      </c>
      <c r="S2020">
        <v>1.1691101453682801E-4</v>
      </c>
      <c r="T2020">
        <v>1.364035073854125E-4</v>
      </c>
    </row>
    <row r="2021" spans="1:20">
      <c r="A2021" s="10">
        <v>2015</v>
      </c>
      <c r="B2021" s="10">
        <v>0</v>
      </c>
      <c r="C2021" s="10">
        <v>4.3418002408006169E-6</v>
      </c>
      <c r="D2021" s="10">
        <v>7.5311694544489282E-7</v>
      </c>
      <c r="E2021" s="10">
        <v>0</v>
      </c>
      <c r="F2021" s="10">
        <v>0</v>
      </c>
      <c r="G2021" s="10">
        <v>5.0945224295783511E-8</v>
      </c>
      <c r="H2021" s="10">
        <v>2.857308602169132E-6</v>
      </c>
      <c r="I2021" s="10">
        <v>0</v>
      </c>
      <c r="J2021" s="10">
        <v>3.9018151811846476E-6</v>
      </c>
      <c r="K2021">
        <v>0</v>
      </c>
      <c r="L2021">
        <v>0</v>
      </c>
      <c r="M2021">
        <v>9.0664115408190859E-8</v>
      </c>
      <c r="N2021">
        <v>5.0105646677517622E-10</v>
      </c>
      <c r="O2021">
        <v>0</v>
      </c>
      <c r="P2021">
        <v>3.479528992731519E-7</v>
      </c>
      <c r="Q2021">
        <v>0</v>
      </c>
      <c r="R2021">
        <v>0</v>
      </c>
      <c r="S2021">
        <v>8.8471451373308332E-5</v>
      </c>
      <c r="T2021">
        <v>9.2005578127829556E-5</v>
      </c>
    </row>
    <row r="2022" spans="1:20">
      <c r="A2022" s="10">
        <v>2016</v>
      </c>
      <c r="B2022" s="10">
        <v>0</v>
      </c>
      <c r="C2022" s="10">
        <v>1.063665201789139E-6</v>
      </c>
      <c r="D2022" s="10">
        <v>2.5794963243269601E-8</v>
      </c>
      <c r="E2022" s="10">
        <v>0</v>
      </c>
      <c r="F2022" s="10">
        <v>0</v>
      </c>
      <c r="G2022" s="10">
        <v>0</v>
      </c>
      <c r="H2022" s="10">
        <v>1.8896800065041339E-7</v>
      </c>
      <c r="I2022" s="10">
        <v>0</v>
      </c>
      <c r="J2022" s="10">
        <v>7.9481234892679635E-7</v>
      </c>
      <c r="K2022">
        <v>1.5731011843778938E-8</v>
      </c>
      <c r="L2022">
        <v>0</v>
      </c>
      <c r="M2022">
        <v>5.2400779262879001E-9</v>
      </c>
      <c r="N2022">
        <v>4.8316159296177702E-10</v>
      </c>
      <c r="O2022">
        <v>0</v>
      </c>
      <c r="P2022">
        <v>0</v>
      </c>
      <c r="Q2022">
        <v>0</v>
      </c>
      <c r="R2022">
        <v>0</v>
      </c>
      <c r="S2022">
        <v>5.9748097995806658E-5</v>
      </c>
      <c r="T2022">
        <v>6.4478110714041289E-5</v>
      </c>
    </row>
    <row r="2023" spans="1:20">
      <c r="A2023" s="10">
        <v>2017</v>
      </c>
      <c r="B2023" s="10">
        <v>0</v>
      </c>
      <c r="C2023" s="10">
        <v>0</v>
      </c>
      <c r="D2023" s="10">
        <v>1.1997657322450981E-10</v>
      </c>
      <c r="E2023" s="10">
        <v>0</v>
      </c>
      <c r="F2023" s="10">
        <v>0</v>
      </c>
      <c r="G2023" s="10">
        <v>0</v>
      </c>
      <c r="H2023" s="10">
        <v>1.0001393762647029E-9</v>
      </c>
      <c r="I2023" s="10">
        <v>0</v>
      </c>
      <c r="J2023" s="10">
        <v>1.3304763678423331E-7</v>
      </c>
      <c r="K2023">
        <v>1.8188982444369392E-8</v>
      </c>
      <c r="L2023">
        <v>0</v>
      </c>
      <c r="M2023">
        <v>0</v>
      </c>
      <c r="N2023">
        <v>4.8316159296177702E-10</v>
      </c>
      <c r="O2023">
        <v>0</v>
      </c>
      <c r="P2023">
        <v>0</v>
      </c>
      <c r="Q2023">
        <v>0</v>
      </c>
      <c r="R2023">
        <v>0</v>
      </c>
      <c r="S2023">
        <v>4.7984401983200192E-5</v>
      </c>
      <c r="T2023">
        <v>7.1781772020158992E-5</v>
      </c>
    </row>
    <row r="2024" spans="1:20">
      <c r="A2024" s="10">
        <v>2018</v>
      </c>
      <c r="B2024" s="10">
        <v>0</v>
      </c>
      <c r="C2024" s="10">
        <v>0</v>
      </c>
      <c r="D2024" s="10">
        <v>0</v>
      </c>
      <c r="E2024" s="10">
        <v>0</v>
      </c>
      <c r="F2024" s="10">
        <v>0</v>
      </c>
      <c r="G2024" s="10">
        <v>0</v>
      </c>
      <c r="H2024" s="10">
        <v>0</v>
      </c>
      <c r="I2024" s="10">
        <v>0</v>
      </c>
      <c r="J2024" s="10">
        <v>3.1859795418399481E-8</v>
      </c>
      <c r="K2024">
        <v>8.3571000420075589E-9</v>
      </c>
      <c r="L2024">
        <v>0</v>
      </c>
      <c r="M2024">
        <v>0</v>
      </c>
      <c r="N2024">
        <v>5.9053083584217205E-10</v>
      </c>
      <c r="O2024">
        <v>2.7074529462300469E-9</v>
      </c>
      <c r="P2024">
        <v>0</v>
      </c>
      <c r="Q2024">
        <v>0</v>
      </c>
      <c r="R2024">
        <v>0</v>
      </c>
      <c r="S2024">
        <v>6.7229005925588826E-5</v>
      </c>
      <c r="T2024">
        <v>8.386889330189184E-5</v>
      </c>
    </row>
    <row r="2025" spans="1:20">
      <c r="A2025" s="10">
        <v>2019</v>
      </c>
      <c r="B2025" s="10">
        <v>0</v>
      </c>
      <c r="C2025" s="10">
        <v>4.6644298769061722E-7</v>
      </c>
      <c r="D2025" s="10">
        <v>0</v>
      </c>
      <c r="E2025" s="10">
        <v>0</v>
      </c>
      <c r="F2025" s="10">
        <v>0</v>
      </c>
      <c r="G2025" s="10">
        <v>0</v>
      </c>
      <c r="H2025" s="10">
        <v>0</v>
      </c>
      <c r="I2025" s="10">
        <v>0</v>
      </c>
      <c r="J2025" s="10">
        <v>3.6290003657052658E-9</v>
      </c>
      <c r="K2025">
        <v>0</v>
      </c>
      <c r="L2025">
        <v>0</v>
      </c>
      <c r="M2025">
        <v>0</v>
      </c>
      <c r="N2025">
        <v>5.3684621440197453E-10</v>
      </c>
      <c r="O2025">
        <v>1.0743860897738281E-11</v>
      </c>
      <c r="P2025">
        <v>0</v>
      </c>
      <c r="Q2025">
        <v>0</v>
      </c>
      <c r="R2025">
        <v>0</v>
      </c>
      <c r="S2025">
        <v>8.1848278867088567E-5</v>
      </c>
      <c r="T2025">
        <v>6.1528929763088119E-5</v>
      </c>
    </row>
    <row r="2026" spans="1:20">
      <c r="A2026" s="10">
        <v>2020</v>
      </c>
      <c r="B2026" s="10">
        <v>0</v>
      </c>
      <c r="C2026" s="10">
        <v>5.0892652741455136E-7</v>
      </c>
      <c r="D2026" s="10">
        <v>0</v>
      </c>
      <c r="E2026" s="10">
        <v>0</v>
      </c>
      <c r="F2026" s="10">
        <v>0</v>
      </c>
      <c r="G2026" s="10">
        <v>0</v>
      </c>
      <c r="H2026" s="10">
        <v>0</v>
      </c>
      <c r="I2026" s="10">
        <v>0</v>
      </c>
      <c r="J2026" s="10">
        <v>0</v>
      </c>
      <c r="K2026">
        <v>0</v>
      </c>
      <c r="L2026">
        <v>1.154816682406195E-9</v>
      </c>
      <c r="M2026">
        <v>0</v>
      </c>
      <c r="N2026">
        <v>5.5474108821537363E-10</v>
      </c>
      <c r="O2026">
        <v>0</v>
      </c>
      <c r="P2026">
        <v>0</v>
      </c>
      <c r="Q2026">
        <v>0</v>
      </c>
      <c r="R2026">
        <v>0</v>
      </c>
      <c r="S2026">
        <v>1.0123109355283041E-4</v>
      </c>
      <c r="T2026">
        <v>5.8260496677430332E-5</v>
      </c>
    </row>
    <row r="2027" spans="1:20">
      <c r="A2027" s="10">
        <v>2021</v>
      </c>
      <c r="B2027" s="10">
        <v>0</v>
      </c>
      <c r="C2027" s="10">
        <v>5.0848855277822217E-7</v>
      </c>
      <c r="D2027" s="10">
        <v>0</v>
      </c>
      <c r="E2027" s="10">
        <v>0</v>
      </c>
      <c r="F2027" s="10">
        <v>0</v>
      </c>
      <c r="G2027" s="10">
        <v>1.893874509136934E-11</v>
      </c>
      <c r="H2027" s="10">
        <v>0</v>
      </c>
      <c r="I2027" s="10">
        <v>0</v>
      </c>
      <c r="J2027" s="10">
        <v>0</v>
      </c>
      <c r="K2027">
        <v>0</v>
      </c>
      <c r="L2027">
        <v>0</v>
      </c>
      <c r="M2027">
        <v>0</v>
      </c>
      <c r="N2027">
        <v>5.3684621440197453E-10</v>
      </c>
      <c r="O2027">
        <v>0</v>
      </c>
      <c r="P2027">
        <v>0</v>
      </c>
      <c r="Q2027">
        <v>0</v>
      </c>
      <c r="R2027">
        <v>0</v>
      </c>
      <c r="S2027">
        <v>1.2327543132493749E-4</v>
      </c>
      <c r="T2027">
        <v>7.9771949985939271E-5</v>
      </c>
    </row>
    <row r="2028" spans="1:20">
      <c r="A2028" s="10">
        <v>2022</v>
      </c>
      <c r="B2028" s="10">
        <v>2.243282184908171E-7</v>
      </c>
      <c r="C2028" s="10">
        <v>1.622017166913443E-6</v>
      </c>
      <c r="D2028" s="10">
        <v>1.67981239773381E-6</v>
      </c>
      <c r="E2028" s="10">
        <v>2.8948716142960661E-8</v>
      </c>
      <c r="F2028" s="10">
        <v>3.9723464853172588E-7</v>
      </c>
      <c r="G2028" s="10">
        <v>2.9930887436125552E-7</v>
      </c>
      <c r="H2028" s="10">
        <v>2.3372757153617971E-6</v>
      </c>
      <c r="I2028" s="10">
        <v>3.1370034487810973E-7</v>
      </c>
      <c r="J2028" s="10">
        <v>1.225217683533801E-6</v>
      </c>
      <c r="K2028">
        <v>1.87788953885111E-7</v>
      </c>
      <c r="L2028">
        <v>7.5441286819890707E-7</v>
      </c>
      <c r="M2028">
        <v>5.2278391141449957E-7</v>
      </c>
      <c r="N2028">
        <v>2.6271687931373959E-7</v>
      </c>
      <c r="O2028">
        <v>3.2948037057180529E-7</v>
      </c>
      <c r="P2028">
        <v>1.879897089783971E-6</v>
      </c>
      <c r="Q2028">
        <v>1.009726867068594E-6</v>
      </c>
      <c r="R2028">
        <v>7.6244433783164E-9</v>
      </c>
      <c r="S2028">
        <v>1.4045334447163239E-4</v>
      </c>
      <c r="T2028">
        <v>7.8938831478065499E-5</v>
      </c>
    </row>
    <row r="2029" spans="1:20">
      <c r="A2029" s="10">
        <v>2023</v>
      </c>
      <c r="B2029" s="10">
        <v>1.004999072999949E-5</v>
      </c>
      <c r="C2029" s="10">
        <v>4.9432329240654898E-5</v>
      </c>
      <c r="D2029" s="10">
        <v>2.99101489069787E-5</v>
      </c>
      <c r="E2029" s="10">
        <v>7.0578741153314406E-6</v>
      </c>
      <c r="F2029" s="10">
        <v>3.5413496773170568E-5</v>
      </c>
      <c r="G2029" s="10">
        <v>1.762813279643483E-5</v>
      </c>
      <c r="H2029" s="10">
        <v>4.0027748974009381E-5</v>
      </c>
      <c r="I2029" s="10">
        <v>1.5671360764251771E-5</v>
      </c>
      <c r="J2029" s="10">
        <v>3.038666516702564E-5</v>
      </c>
      <c r="K2029">
        <v>2.4332839728634281E-5</v>
      </c>
      <c r="L2029">
        <v>1.8108319516598289E-5</v>
      </c>
      <c r="M2029">
        <v>1.277780889131468E-5</v>
      </c>
      <c r="N2029">
        <v>1.973732331064905E-5</v>
      </c>
      <c r="O2029">
        <v>1.9064123265743901E-5</v>
      </c>
      <c r="P2029">
        <v>3.7111623251304669E-5</v>
      </c>
      <c r="Q2029">
        <v>4.3965891004880957E-5</v>
      </c>
      <c r="R2029">
        <v>1.038371274106769E-6</v>
      </c>
      <c r="S2029">
        <v>1.2462165530173331E-4</v>
      </c>
      <c r="T2029">
        <v>9.2693017528585695E-5</v>
      </c>
    </row>
    <row r="2030" spans="1:20">
      <c r="A2030" s="10">
        <v>2024</v>
      </c>
      <c r="B2030" s="10">
        <v>3.0714816921131467E-5</v>
      </c>
      <c r="C2030" s="10">
        <v>1.0712144830006181E-4</v>
      </c>
      <c r="D2030" s="10">
        <v>6.7338752151176003E-5</v>
      </c>
      <c r="E2030" s="10">
        <v>3.5650177161528407E-5</v>
      </c>
      <c r="F2030" s="10">
        <v>7.174731881409649E-5</v>
      </c>
      <c r="G2030" s="10">
        <v>6.9693786508945318E-5</v>
      </c>
      <c r="H2030" s="10">
        <v>7.8285357516838955E-5</v>
      </c>
      <c r="I2030" s="10">
        <v>5.1310641336994798E-5</v>
      </c>
      <c r="J2030" s="10">
        <v>9.8435672292060945E-5</v>
      </c>
      <c r="K2030">
        <v>8.6885635224236837E-5</v>
      </c>
      <c r="L2030">
        <v>5.6241391269456483E-5</v>
      </c>
      <c r="M2030">
        <v>4.2854362227634071E-5</v>
      </c>
      <c r="N2030">
        <v>1.0755104808776139E-4</v>
      </c>
      <c r="O2030">
        <v>5.2772960241342043E-5</v>
      </c>
      <c r="P2030">
        <v>6.3944002017480363E-5</v>
      </c>
      <c r="Q2030">
        <v>7.868337075409056E-5</v>
      </c>
      <c r="R2030">
        <v>1.4227684393345089E-5</v>
      </c>
      <c r="S2030">
        <v>1.614554713876505E-4</v>
      </c>
      <c r="T2030">
        <v>1.194656013095119E-4</v>
      </c>
    </row>
    <row r="2031" spans="1:20">
      <c r="A2031" s="10">
        <v>2025</v>
      </c>
      <c r="B2031" s="10">
        <v>4.2862520664993647E-5</v>
      </c>
      <c r="C2031" s="10">
        <v>1.4961928351612581E-4</v>
      </c>
      <c r="D2031" s="10">
        <v>1.250187800769041E-4</v>
      </c>
      <c r="E2031" s="10">
        <v>4.5913836933067967E-5</v>
      </c>
      <c r="F2031" s="10">
        <v>1.209099257560263E-4</v>
      </c>
      <c r="G2031" s="10">
        <v>9.9507836091915951E-5</v>
      </c>
      <c r="H2031" s="10">
        <v>1.4285116145335521E-4</v>
      </c>
      <c r="I2031" s="10">
        <v>8.6155370184795501E-5</v>
      </c>
      <c r="J2031" s="10">
        <v>1.2901572900941941E-4</v>
      </c>
      <c r="K2031">
        <v>1.070824478232576E-4</v>
      </c>
      <c r="L2031">
        <v>1.0989567559573541E-4</v>
      </c>
      <c r="M2031">
        <v>8.8254341750028151E-5</v>
      </c>
      <c r="N2031">
        <v>1.142391677011502E-4</v>
      </c>
      <c r="O2031">
        <v>6.2991440432057423E-5</v>
      </c>
      <c r="P2031">
        <v>1.106504264662422E-4</v>
      </c>
      <c r="Q2031">
        <v>1.1104082664574E-4</v>
      </c>
      <c r="R2031">
        <v>3.3480586547110698E-5</v>
      </c>
      <c r="S2031">
        <v>1.903869194809671E-4</v>
      </c>
      <c r="T2031">
        <v>1.296387947265424E-4</v>
      </c>
    </row>
    <row r="2032" spans="1:20">
      <c r="A2032" s="10">
        <v>2026</v>
      </c>
      <c r="B2032" s="10">
        <v>5.4526518619467391E-5</v>
      </c>
      <c r="C2032" s="10">
        <v>1.61653637421315E-4</v>
      </c>
      <c r="D2032" s="10">
        <v>1.1425388084456921E-4</v>
      </c>
      <c r="E2032" s="10">
        <v>6.2758987894773538E-5</v>
      </c>
      <c r="F2032" s="10">
        <v>2.4964565265379982E-4</v>
      </c>
      <c r="G2032" s="10">
        <v>1.281087899253648E-4</v>
      </c>
      <c r="H2032" s="10">
        <v>1.7842518977092021E-4</v>
      </c>
      <c r="I2032" s="10">
        <v>7.9415579681578642E-5</v>
      </c>
      <c r="J2032" s="10">
        <v>1.405245440019894E-4</v>
      </c>
      <c r="K2032">
        <v>9.6269663093318084E-5</v>
      </c>
      <c r="L2032">
        <v>1.2552184657037841E-4</v>
      </c>
      <c r="M2032">
        <v>1.0344231640807641E-4</v>
      </c>
      <c r="N2032">
        <v>1.210603401750602E-4</v>
      </c>
      <c r="O2032">
        <v>5.0143091132023258E-5</v>
      </c>
      <c r="P2032">
        <v>1.6347466027628689E-4</v>
      </c>
      <c r="Q2032">
        <v>2.138142033075324E-4</v>
      </c>
      <c r="R2032">
        <v>5.5859051349797212E-5</v>
      </c>
      <c r="S2032">
        <v>1.9185670494678241E-4</v>
      </c>
      <c r="T2032">
        <v>1.522380240871363E-4</v>
      </c>
    </row>
    <row r="2033" spans="1:20">
      <c r="A2033" s="10">
        <v>2027</v>
      </c>
      <c r="B2033" s="10">
        <v>6.8340290548292388E-5</v>
      </c>
      <c r="C2033" s="10">
        <v>1.7132143041707031E-4</v>
      </c>
      <c r="D2033" s="10">
        <v>6.4628254006428065E-5</v>
      </c>
      <c r="E2033" s="10">
        <v>6.7271330206745058E-5</v>
      </c>
      <c r="F2033" s="10">
        <v>1.4152673829362949E-4</v>
      </c>
      <c r="G2033" s="10">
        <v>1.3181785319247029E-4</v>
      </c>
      <c r="H2033" s="10">
        <v>1.3521611204031641E-4</v>
      </c>
      <c r="I2033" s="10">
        <v>6.1701717164997931E-5</v>
      </c>
      <c r="J2033" s="10">
        <v>1.2952711878627831E-4</v>
      </c>
      <c r="K2033">
        <v>5.1728409144428302E-5</v>
      </c>
      <c r="L2033">
        <v>1.11981057996033E-4</v>
      </c>
      <c r="M2033">
        <v>6.1629863818732719E-5</v>
      </c>
      <c r="N2033">
        <v>6.5709484533771806E-5</v>
      </c>
      <c r="O2033">
        <v>2.8000098037235369E-5</v>
      </c>
      <c r="P2033">
        <v>1.2837441319206959E-4</v>
      </c>
      <c r="Q2033">
        <v>1.5156120109731589E-4</v>
      </c>
      <c r="R2033">
        <v>6.2229134660202114E-5</v>
      </c>
      <c r="S2033">
        <v>1.817386733181212E-4</v>
      </c>
      <c r="T2033">
        <v>2.5346083585907049E-4</v>
      </c>
    </row>
    <row r="2034" spans="1:20">
      <c r="A2034" s="10">
        <v>2028</v>
      </c>
      <c r="B2034" s="10">
        <v>7.261476615601395E-5</v>
      </c>
      <c r="C2034" s="10">
        <v>9.7833101200109948E-5</v>
      </c>
      <c r="D2034" s="10">
        <v>6.274709632362601E-5</v>
      </c>
      <c r="E2034" s="10">
        <v>5.6574394299115857E-5</v>
      </c>
      <c r="F2034" s="10">
        <v>6.0128846045589541E-5</v>
      </c>
      <c r="G2034" s="10">
        <v>9.7365685050940955E-5</v>
      </c>
      <c r="H2034" s="10">
        <v>8.1949322282063284E-5</v>
      </c>
      <c r="I2034" s="10">
        <v>4.8633927989307021E-5</v>
      </c>
      <c r="J2034" s="10">
        <v>7.2841827908022238E-5</v>
      </c>
      <c r="K2034">
        <v>4.6706074685800828E-5</v>
      </c>
      <c r="L2034">
        <v>6.869938041675215E-5</v>
      </c>
      <c r="M2034">
        <v>5.2819723493085717E-5</v>
      </c>
      <c r="N2034">
        <v>3.1671973871611611E-5</v>
      </c>
      <c r="O2034">
        <v>3.8844804036518093E-5</v>
      </c>
      <c r="P2034">
        <v>8.5789463651378048E-5</v>
      </c>
      <c r="Q2034">
        <v>6.6615256758353089E-5</v>
      </c>
      <c r="R2034">
        <v>5.6022420353717261E-5</v>
      </c>
      <c r="S2034">
        <v>1.9500173126953271E-4</v>
      </c>
      <c r="T2034">
        <v>2.7453906222415407E-4</v>
      </c>
    </row>
    <row r="2035" spans="1:20">
      <c r="A2035" s="10">
        <v>2029</v>
      </c>
      <c r="B2035" s="10">
        <v>5.2443820575092548E-5</v>
      </c>
      <c r="C2035" s="10">
        <v>4.548612959011865E-5</v>
      </c>
      <c r="D2035" s="10">
        <v>7.6464432459444711E-5</v>
      </c>
      <c r="E2035" s="10">
        <v>4.172764785605159E-5</v>
      </c>
      <c r="F2035" s="10">
        <v>5.1556266049856481E-5</v>
      </c>
      <c r="G2035" s="10">
        <v>4.7024262985348717E-5</v>
      </c>
      <c r="H2035" s="10">
        <v>7.1888213947782152E-5</v>
      </c>
      <c r="I2035" s="10">
        <v>3.9367964653222703E-5</v>
      </c>
      <c r="J2035" s="10">
        <v>4.7284820234189187E-5</v>
      </c>
      <c r="K2035">
        <v>8.0189803772050356E-5</v>
      </c>
      <c r="L2035">
        <v>6.9823998642913425E-5</v>
      </c>
      <c r="M2035">
        <v>1.367439115950744E-4</v>
      </c>
      <c r="N2035">
        <v>5.6241783250117602E-5</v>
      </c>
      <c r="O2035">
        <v>6.9479903794019608E-5</v>
      </c>
      <c r="P2035">
        <v>6.102418788381402E-5</v>
      </c>
      <c r="Q2035">
        <v>5.6761082009732678E-5</v>
      </c>
      <c r="R2035">
        <v>6.2751770775280741E-5</v>
      </c>
      <c r="S2035">
        <v>2.0462149046854281E-4</v>
      </c>
      <c r="T2035">
        <v>1.425457117631247E-4</v>
      </c>
    </row>
    <row r="2036" spans="1:20">
      <c r="A2036" s="10">
        <v>2030</v>
      </c>
      <c r="B2036" s="10">
        <v>3.6685260840375217E-5</v>
      </c>
      <c r="C2036" s="10">
        <v>5.7717219512073832E-5</v>
      </c>
      <c r="D2036" s="10">
        <v>6.6255347498121297E-5</v>
      </c>
      <c r="E2036" s="10">
        <v>4.2817577945047932E-5</v>
      </c>
      <c r="F2036" s="10">
        <v>7.0586312805575799E-5</v>
      </c>
      <c r="G2036" s="10">
        <v>3.630075442952926E-5</v>
      </c>
      <c r="H2036" s="10">
        <v>8.3540491939107915E-5</v>
      </c>
      <c r="I2036" s="10">
        <v>4.8640990241160943E-5</v>
      </c>
      <c r="J2036" s="10">
        <v>4.0304888121060207E-5</v>
      </c>
      <c r="K2036">
        <v>5.2296556758901781E-5</v>
      </c>
      <c r="L2036">
        <v>8.4848683348525103E-5</v>
      </c>
      <c r="M2036">
        <v>5.3190973144153433E-5</v>
      </c>
      <c r="N2036">
        <v>9.0637654418405703E-5</v>
      </c>
      <c r="O2036">
        <v>4.7520039002444102E-5</v>
      </c>
      <c r="P2036">
        <v>9.5982172975359652E-5</v>
      </c>
      <c r="Q2036">
        <v>5.9203563782171903E-5</v>
      </c>
      <c r="R2036">
        <v>3.9255949360789102E-5</v>
      </c>
      <c r="S2036">
        <v>1.7447476832613791E-4</v>
      </c>
      <c r="T2036">
        <v>2.1719849227994621E-4</v>
      </c>
    </row>
    <row r="2037" spans="1:20">
      <c r="A2037" s="10">
        <v>2031</v>
      </c>
      <c r="B2037" s="10">
        <v>8.1981399600322517E-5</v>
      </c>
      <c r="C2037" s="10">
        <v>5.2283287907995852E-5</v>
      </c>
      <c r="D2037" s="10">
        <v>6.9276785928280862E-5</v>
      </c>
      <c r="E2037" s="10">
        <v>2.2182031378168539E-5</v>
      </c>
      <c r="F2037" s="10">
        <v>4.4195948146325653E-5</v>
      </c>
      <c r="G2037" s="10">
        <v>3.2540164518653668E-5</v>
      </c>
      <c r="H2037" s="10">
        <v>7.6983063533262477E-5</v>
      </c>
      <c r="I2037" s="10">
        <v>3.5044644455813698E-5</v>
      </c>
      <c r="J2037" s="10">
        <v>4.6911508030010962E-5</v>
      </c>
      <c r="K2037">
        <v>1.826900167727161E-5</v>
      </c>
      <c r="L2037">
        <v>9.234771643906621E-5</v>
      </c>
      <c r="M2037">
        <v>3.5257184193626061E-5</v>
      </c>
      <c r="N2037">
        <v>8.1681129152668154E-5</v>
      </c>
      <c r="O2037">
        <v>2.82073825686937E-5</v>
      </c>
      <c r="P2037">
        <v>7.4736567641771421E-5</v>
      </c>
      <c r="Q2037">
        <v>4.4741757991311188E-5</v>
      </c>
      <c r="R2037">
        <v>4.082434466864945E-5</v>
      </c>
      <c r="S2037">
        <v>1.905516420738379E-4</v>
      </c>
      <c r="T2037">
        <v>2.4092264344952949E-4</v>
      </c>
    </row>
    <row r="2038" spans="1:20">
      <c r="A2038" s="10">
        <v>2032</v>
      </c>
      <c r="B2038" s="10">
        <v>2.0675476990813981E-5</v>
      </c>
      <c r="C2038" s="10">
        <v>9.3110495152260171E-5</v>
      </c>
      <c r="D2038" s="10">
        <v>8.6265519686915072E-5</v>
      </c>
      <c r="E2038" s="10">
        <v>3.001129619342385E-5</v>
      </c>
      <c r="F2038" s="10">
        <v>3.329506054935987E-5</v>
      </c>
      <c r="G2038" s="10">
        <v>4.1869640342097409E-5</v>
      </c>
      <c r="H2038" s="10">
        <v>6.8163101077817751E-5</v>
      </c>
      <c r="I2038" s="10">
        <v>2.7188566025328389E-5</v>
      </c>
      <c r="J2038" s="10">
        <v>5.6999125180336672E-5</v>
      </c>
      <c r="K2038">
        <v>2.2617876771043311E-5</v>
      </c>
      <c r="L2038">
        <v>1.032129679827787E-4</v>
      </c>
      <c r="M2038">
        <v>5.539808050760163E-5</v>
      </c>
      <c r="N2038">
        <v>7.9600185724670178E-5</v>
      </c>
      <c r="O2038">
        <v>8.572424194451368E-5</v>
      </c>
      <c r="P2038">
        <v>6.7087448379117055E-5</v>
      </c>
      <c r="Q2038">
        <v>7.0872902067512926E-5</v>
      </c>
      <c r="R2038">
        <v>1.102184247746638E-5</v>
      </c>
      <c r="S2038">
        <v>2.587523337610172E-4</v>
      </c>
      <c r="T2038">
        <v>2.3471919891659339E-4</v>
      </c>
    </row>
    <row r="2039" spans="1:20">
      <c r="A2039" s="10">
        <v>2033</v>
      </c>
      <c r="B2039" s="10">
        <v>7.8809117948781364E-6</v>
      </c>
      <c r="C2039" s="10">
        <v>5.9210045110636063E-5</v>
      </c>
      <c r="D2039" s="10">
        <v>2.8466819933196261E-5</v>
      </c>
      <c r="E2039" s="10">
        <v>2.0812022172957102E-6</v>
      </c>
      <c r="F2039" s="10">
        <v>7.6215567909032397E-6</v>
      </c>
      <c r="G2039" s="10">
        <v>2.465648196485761E-5</v>
      </c>
      <c r="H2039" s="10">
        <v>3.6373066752370997E-5</v>
      </c>
      <c r="I2039" s="10">
        <v>8.2828715877781314E-6</v>
      </c>
      <c r="J2039" s="10">
        <v>4.5990566709932208E-5</v>
      </c>
      <c r="K2039">
        <v>8.9131790208321406E-6</v>
      </c>
      <c r="L2039">
        <v>1.787415156382337E-5</v>
      </c>
      <c r="M2039">
        <v>2.3917097456948949E-5</v>
      </c>
      <c r="N2039">
        <v>4.0168314562363793E-5</v>
      </c>
      <c r="O2039">
        <v>1.213912877761094E-5</v>
      </c>
      <c r="P2039">
        <v>1.838337559249691E-5</v>
      </c>
      <c r="Q2039">
        <v>2.425624459170937E-5</v>
      </c>
      <c r="R2039">
        <v>4.0434593697195484E-6</v>
      </c>
      <c r="S2039">
        <v>2.4788346837942689E-4</v>
      </c>
      <c r="T2039">
        <v>1.9890905546614461E-4</v>
      </c>
    </row>
    <row r="2040" spans="1:20">
      <c r="A2040" s="10">
        <v>2034</v>
      </c>
      <c r="B2040" s="10">
        <v>2.2520105245198828E-6</v>
      </c>
      <c r="C2040" s="10">
        <v>1.7602045153075379E-5</v>
      </c>
      <c r="D2040" s="10">
        <v>7.8851465364419246E-6</v>
      </c>
      <c r="E2040" s="10">
        <v>6.9300949193249687E-7</v>
      </c>
      <c r="F2040" s="10">
        <v>1.661699947700877E-6</v>
      </c>
      <c r="G2040" s="10">
        <v>2.6751627040515819E-5</v>
      </c>
      <c r="H2040" s="10">
        <v>1.320252111164416E-5</v>
      </c>
      <c r="I2040" s="10">
        <v>5.6089230488545948E-6</v>
      </c>
      <c r="J2040" s="10">
        <v>2.8041711172925381E-5</v>
      </c>
      <c r="K2040">
        <v>6.0979055238868506E-6</v>
      </c>
      <c r="L2040">
        <v>9.1217526222412332E-6</v>
      </c>
      <c r="M2040">
        <v>8.3221437123835523E-6</v>
      </c>
      <c r="N2040">
        <v>1.2636908041458689E-5</v>
      </c>
      <c r="O2040">
        <v>2.6677017352945048E-6</v>
      </c>
      <c r="P2040">
        <v>4.0847767507250136E-6</v>
      </c>
      <c r="Q2040">
        <v>1.3749383931764281E-6</v>
      </c>
      <c r="R2040">
        <v>2.855966226764612E-7</v>
      </c>
      <c r="S2040">
        <v>2.3804937596966089E-4</v>
      </c>
      <c r="T2040">
        <v>2.5658833381240928E-4</v>
      </c>
    </row>
    <row r="2041" spans="1:20">
      <c r="A2041" s="10">
        <v>2035</v>
      </c>
      <c r="B2041" s="10">
        <v>1.310487250483693E-8</v>
      </c>
      <c r="C2041" s="10">
        <v>6.5586789385227676E-6</v>
      </c>
      <c r="D2041" s="10">
        <v>2.868436505506414E-6</v>
      </c>
      <c r="E2041" s="10">
        <v>0</v>
      </c>
      <c r="F2041" s="10">
        <v>0</v>
      </c>
      <c r="G2041" s="10">
        <v>1.009678286856959E-5</v>
      </c>
      <c r="H2041" s="10">
        <v>3.8780195952293791E-6</v>
      </c>
      <c r="I2041" s="10">
        <v>2.1187188917375181E-6</v>
      </c>
      <c r="J2041" s="10">
        <v>1.593483692008709E-5</v>
      </c>
      <c r="K2041">
        <v>1.0665134435962001E-6</v>
      </c>
      <c r="L2041">
        <v>1.7206768567852299E-7</v>
      </c>
      <c r="M2041">
        <v>4.9530553496963328E-6</v>
      </c>
      <c r="N2041">
        <v>5.6095150417231384E-6</v>
      </c>
      <c r="O2041">
        <v>8.2525717468055057E-7</v>
      </c>
      <c r="P2041">
        <v>4.3657215330678283E-6</v>
      </c>
      <c r="Q2041">
        <v>0</v>
      </c>
      <c r="R2041">
        <v>0</v>
      </c>
      <c r="S2041">
        <v>2.4385326233356821E-4</v>
      </c>
      <c r="T2041">
        <v>3.0318923415436282E-4</v>
      </c>
    </row>
    <row r="2042" spans="1:20">
      <c r="A2042" s="10">
        <v>2036</v>
      </c>
      <c r="B2042" s="10">
        <v>0</v>
      </c>
      <c r="C2042" s="10">
        <v>7.8218897643698605E-6</v>
      </c>
      <c r="D2042" s="10">
        <v>1.1018648484938981E-6</v>
      </c>
      <c r="E2042" s="10">
        <v>0</v>
      </c>
      <c r="F2042" s="10">
        <v>0</v>
      </c>
      <c r="G2042" s="10">
        <v>2.5918534370440589E-6</v>
      </c>
      <c r="H2042" s="10">
        <v>4.5429872630233726E-6</v>
      </c>
      <c r="I2042" s="10">
        <v>2.0667162190557361E-7</v>
      </c>
      <c r="J2042" s="10">
        <v>4.2933018433632069E-6</v>
      </c>
      <c r="K2042">
        <v>1.6099707433867501E-7</v>
      </c>
      <c r="L2042">
        <v>0</v>
      </c>
      <c r="M2042">
        <v>1.198667825638357E-6</v>
      </c>
      <c r="N2042">
        <v>2.8029680334802288E-6</v>
      </c>
      <c r="O2042">
        <v>3.288859664676379E-7</v>
      </c>
      <c r="P2042">
        <v>0</v>
      </c>
      <c r="Q2042">
        <v>0</v>
      </c>
      <c r="R2042">
        <v>0</v>
      </c>
      <c r="S2042">
        <v>2.3993725953317979E-4</v>
      </c>
      <c r="T2042">
        <v>3.3938035840473088E-4</v>
      </c>
    </row>
    <row r="2043" spans="1:20">
      <c r="A2043" s="10">
        <v>2037</v>
      </c>
      <c r="B2043" s="10">
        <v>0</v>
      </c>
      <c r="C2043" s="10">
        <v>2.0739500549024732E-6</v>
      </c>
      <c r="D2043" s="10">
        <v>3.8279725453012097E-7</v>
      </c>
      <c r="E2043" s="10">
        <v>0</v>
      </c>
      <c r="F2043" s="10">
        <v>0</v>
      </c>
      <c r="G2043" s="10">
        <v>5.0365698695987613E-7</v>
      </c>
      <c r="H2043" s="10">
        <v>3.103661683156433E-7</v>
      </c>
      <c r="I2043" s="10">
        <v>0</v>
      </c>
      <c r="J2043" s="10">
        <v>3.2158834474508569E-7</v>
      </c>
      <c r="K2043">
        <v>0</v>
      </c>
      <c r="L2043">
        <v>1.154816682406195E-9</v>
      </c>
      <c r="M2043">
        <v>3.3714876723404558E-7</v>
      </c>
      <c r="N2043">
        <v>1.2420295067665949E-6</v>
      </c>
      <c r="O2043">
        <v>1.2712619687944341E-7</v>
      </c>
      <c r="P2043">
        <v>0</v>
      </c>
      <c r="Q2043">
        <v>0</v>
      </c>
      <c r="R2043">
        <v>0</v>
      </c>
      <c r="S2043">
        <v>2.3561770398689249E-4</v>
      </c>
      <c r="T2043">
        <v>3.4559191763140138E-4</v>
      </c>
    </row>
    <row r="2044" spans="1:20">
      <c r="A2044" s="10">
        <v>2038</v>
      </c>
      <c r="B2044" s="10">
        <v>0</v>
      </c>
      <c r="C2044" s="10">
        <v>1.3664808653471601E-7</v>
      </c>
      <c r="D2044" s="10">
        <v>2.9202297922845689E-8</v>
      </c>
      <c r="E2044" s="10">
        <v>0</v>
      </c>
      <c r="F2044" s="10">
        <v>0</v>
      </c>
      <c r="G2044" s="10">
        <v>1.2476845266194121E-7</v>
      </c>
      <c r="H2044" s="10">
        <v>0</v>
      </c>
      <c r="I2044" s="10">
        <v>0</v>
      </c>
      <c r="J2044" s="10">
        <v>0</v>
      </c>
      <c r="K2044">
        <v>0</v>
      </c>
      <c r="L2044">
        <v>0</v>
      </c>
      <c r="M2044">
        <v>1.2741285368713729E-8</v>
      </c>
      <c r="N2044">
        <v>8.7684881685655831E-10</v>
      </c>
      <c r="O2044">
        <v>1.2485440749261661E-7</v>
      </c>
      <c r="P2044">
        <v>0</v>
      </c>
      <c r="Q2044">
        <v>0</v>
      </c>
      <c r="R2044">
        <v>0</v>
      </c>
      <c r="S2044">
        <v>2.3603536542670029E-4</v>
      </c>
      <c r="T2044">
        <v>2.8288508986477607E-4</v>
      </c>
    </row>
    <row r="2045" spans="1:20">
      <c r="A2045" s="10">
        <v>2039</v>
      </c>
      <c r="B2045" s="10">
        <v>0</v>
      </c>
      <c r="C2045" s="10">
        <v>8.4091130175209864E-9</v>
      </c>
      <c r="D2045" s="10">
        <v>8.6383132721647058E-10</v>
      </c>
      <c r="E2045" s="10">
        <v>0</v>
      </c>
      <c r="F2045" s="10">
        <v>0</v>
      </c>
      <c r="G2045" s="10">
        <v>0</v>
      </c>
      <c r="H2045" s="10">
        <v>0</v>
      </c>
      <c r="I2045" s="10">
        <v>0</v>
      </c>
      <c r="J2045" s="10">
        <v>0</v>
      </c>
      <c r="K2045">
        <v>0</v>
      </c>
      <c r="L2045">
        <v>0</v>
      </c>
      <c r="M2045">
        <v>0</v>
      </c>
      <c r="N2045">
        <v>5.3684621440197453E-10</v>
      </c>
      <c r="O2045">
        <v>5.1516813004655069E-8</v>
      </c>
      <c r="P2045">
        <v>0</v>
      </c>
      <c r="Q2045">
        <v>0</v>
      </c>
      <c r="R2045">
        <v>0</v>
      </c>
      <c r="S2045">
        <v>2.3627503582043861E-4</v>
      </c>
      <c r="T2045">
        <v>1.8503239996095421E-4</v>
      </c>
    </row>
    <row r="2046" spans="1:20">
      <c r="A2046" s="10">
        <v>2040</v>
      </c>
      <c r="B2046" s="10">
        <v>0</v>
      </c>
      <c r="C2046" s="10">
        <v>0</v>
      </c>
      <c r="D2046" s="10">
        <v>0</v>
      </c>
      <c r="E2046" s="10">
        <v>0</v>
      </c>
      <c r="F2046" s="10">
        <v>0</v>
      </c>
      <c r="G2046" s="10">
        <v>0</v>
      </c>
      <c r="H2046" s="10">
        <v>1.7919163824742589E-8</v>
      </c>
      <c r="I2046" s="10">
        <v>0</v>
      </c>
      <c r="J2046" s="10">
        <v>0</v>
      </c>
      <c r="K2046">
        <v>0</v>
      </c>
      <c r="L2046">
        <v>0</v>
      </c>
      <c r="M2046">
        <v>0</v>
      </c>
      <c r="N2046">
        <v>4.115820977081804E-10</v>
      </c>
      <c r="O2046">
        <v>1.7276128323563161E-8</v>
      </c>
      <c r="P2046">
        <v>0</v>
      </c>
      <c r="Q2046">
        <v>0</v>
      </c>
      <c r="R2046">
        <v>0</v>
      </c>
      <c r="S2046">
        <v>2.3750046492186061E-4</v>
      </c>
      <c r="T2046">
        <v>1.9313018039402089E-4</v>
      </c>
    </row>
    <row r="2047" spans="1:20">
      <c r="A2047" s="10">
        <v>2041</v>
      </c>
      <c r="B2047" s="10">
        <v>0</v>
      </c>
      <c r="C2047" s="10">
        <v>0</v>
      </c>
      <c r="D2047" s="10">
        <v>0</v>
      </c>
      <c r="E2047" s="10">
        <v>0</v>
      </c>
      <c r="F2047" s="10">
        <v>0</v>
      </c>
      <c r="G2047" s="10">
        <v>0</v>
      </c>
      <c r="H2047" s="10">
        <v>0</v>
      </c>
      <c r="I2047" s="10">
        <v>0</v>
      </c>
      <c r="J2047" s="10">
        <v>1.6285728264538379E-7</v>
      </c>
      <c r="K2047">
        <v>0</v>
      </c>
      <c r="L2047">
        <v>0</v>
      </c>
      <c r="M2047">
        <v>0</v>
      </c>
      <c r="N2047">
        <v>3.9368722389478129E-10</v>
      </c>
      <c r="O2047">
        <v>1.7233152879972201E-8</v>
      </c>
      <c r="P2047">
        <v>0</v>
      </c>
      <c r="Q2047">
        <v>0</v>
      </c>
      <c r="R2047">
        <v>0</v>
      </c>
      <c r="S2047">
        <v>2.4835490388830362E-4</v>
      </c>
      <c r="T2047">
        <v>2.54030473789512E-4</v>
      </c>
    </row>
    <row r="2048" spans="1:20">
      <c r="A2048" s="10">
        <v>2042</v>
      </c>
      <c r="B2048" s="10">
        <v>0</v>
      </c>
      <c r="C2048" s="10">
        <v>0</v>
      </c>
      <c r="D2048" s="10">
        <v>0</v>
      </c>
      <c r="E2048" s="10">
        <v>0</v>
      </c>
      <c r="F2048" s="10">
        <v>0</v>
      </c>
      <c r="G2048" s="10">
        <v>0</v>
      </c>
      <c r="H2048" s="10">
        <v>0</v>
      </c>
      <c r="I2048" s="10">
        <v>0</v>
      </c>
      <c r="J2048" s="10">
        <v>2.070886702195966E-7</v>
      </c>
      <c r="K2048">
        <v>0</v>
      </c>
      <c r="L2048">
        <v>0</v>
      </c>
      <c r="M2048">
        <v>0</v>
      </c>
      <c r="N2048">
        <v>4.4737184533497881E-10</v>
      </c>
      <c r="O2048">
        <v>1.4933966647856209E-8</v>
      </c>
      <c r="P2048">
        <v>0</v>
      </c>
      <c r="Q2048">
        <v>0</v>
      </c>
      <c r="R2048">
        <v>0</v>
      </c>
      <c r="S2048">
        <v>2.626220013788764E-4</v>
      </c>
      <c r="T2048">
        <v>1.8848506916171841E-4</v>
      </c>
    </row>
    <row r="2049" spans="1:20">
      <c r="A2049" s="10">
        <v>2043</v>
      </c>
      <c r="B2049" s="10">
        <v>0</v>
      </c>
      <c r="C2049" s="10">
        <v>4.4410628123782709E-7</v>
      </c>
      <c r="D2049" s="10">
        <v>0</v>
      </c>
      <c r="E2049" s="10">
        <v>0</v>
      </c>
      <c r="F2049" s="10">
        <v>0</v>
      </c>
      <c r="G2049" s="10">
        <v>0</v>
      </c>
      <c r="H2049" s="10">
        <v>0</v>
      </c>
      <c r="I2049" s="10">
        <v>0</v>
      </c>
      <c r="J2049" s="10">
        <v>7.6821696053241348E-9</v>
      </c>
      <c r="K2049">
        <v>0</v>
      </c>
      <c r="L2049">
        <v>0</v>
      </c>
      <c r="M2049">
        <v>0</v>
      </c>
      <c r="N2049">
        <v>4.8316159296177702E-10</v>
      </c>
      <c r="O2049">
        <v>1.0743860897738279E-9</v>
      </c>
      <c r="P2049">
        <v>0</v>
      </c>
      <c r="Q2049">
        <v>0</v>
      </c>
      <c r="R2049">
        <v>0</v>
      </c>
      <c r="S2049">
        <v>2.162051858733022E-4</v>
      </c>
      <c r="T2049">
        <v>2.368475012488844E-4</v>
      </c>
    </row>
    <row r="2050" spans="1:20">
      <c r="A2050" s="10">
        <v>2044</v>
      </c>
      <c r="B2050" s="10">
        <v>0</v>
      </c>
      <c r="C2050" s="10">
        <v>1.751898545316872E-9</v>
      </c>
      <c r="D2050" s="10">
        <v>0</v>
      </c>
      <c r="E2050" s="10">
        <v>0</v>
      </c>
      <c r="F2050" s="10">
        <v>0</v>
      </c>
      <c r="G2050" s="10">
        <v>0</v>
      </c>
      <c r="H2050" s="10">
        <v>0</v>
      </c>
      <c r="I2050" s="10">
        <v>0</v>
      </c>
      <c r="J2050" s="10">
        <v>0</v>
      </c>
      <c r="K2050">
        <v>0</v>
      </c>
      <c r="L2050">
        <v>0</v>
      </c>
      <c r="M2050">
        <v>0</v>
      </c>
      <c r="N2050">
        <v>5.3684621440197453E-10</v>
      </c>
      <c r="O2050">
        <v>0</v>
      </c>
      <c r="P2050">
        <v>0</v>
      </c>
      <c r="Q2050">
        <v>0</v>
      </c>
      <c r="R2050">
        <v>0</v>
      </c>
      <c r="S2050">
        <v>2.216273059473483E-4</v>
      </c>
      <c r="T2050">
        <v>1.184218454354785E-4</v>
      </c>
    </row>
    <row r="2051" spans="1:20">
      <c r="A2051" s="10">
        <v>2045</v>
      </c>
      <c r="B2051" s="10">
        <v>0</v>
      </c>
      <c r="C2051" s="10">
        <v>0</v>
      </c>
      <c r="D2051" s="10">
        <v>0</v>
      </c>
      <c r="E2051" s="10">
        <v>0</v>
      </c>
      <c r="F2051" s="10">
        <v>0</v>
      </c>
      <c r="G2051" s="10">
        <v>0</v>
      </c>
      <c r="H2051" s="10">
        <v>0</v>
      </c>
      <c r="I2051" s="10">
        <v>0</v>
      </c>
      <c r="J2051" s="10">
        <v>0</v>
      </c>
      <c r="K2051">
        <v>0</v>
      </c>
      <c r="L2051">
        <v>0</v>
      </c>
      <c r="M2051">
        <v>0</v>
      </c>
      <c r="N2051">
        <v>5.5474108821537363E-10</v>
      </c>
      <c r="O2051">
        <v>0</v>
      </c>
      <c r="P2051">
        <v>0</v>
      </c>
      <c r="Q2051">
        <v>0</v>
      </c>
      <c r="R2051">
        <v>0</v>
      </c>
      <c r="S2051">
        <v>2.509828099962533E-4</v>
      </c>
      <c r="T2051">
        <v>2.0389570845845E-4</v>
      </c>
    </row>
    <row r="2052" spans="1:20">
      <c r="A2052" s="10">
        <v>2046</v>
      </c>
      <c r="B2052" s="10">
        <v>3.9994587314290072E-8</v>
      </c>
      <c r="C2052" s="10">
        <v>9.7852293248673904E-8</v>
      </c>
      <c r="D2052" s="10">
        <v>1.5093652794509451E-8</v>
      </c>
      <c r="E2052" s="10">
        <v>1.468713171019498E-8</v>
      </c>
      <c r="F2052" s="10">
        <v>1.2535455248196121E-8</v>
      </c>
      <c r="G2052" s="10">
        <v>5.0449976111644201E-8</v>
      </c>
      <c r="H2052" s="10">
        <v>3.490903147903923E-8</v>
      </c>
      <c r="I2052" s="10">
        <v>5.6394009486021763E-8</v>
      </c>
      <c r="J2052" s="10">
        <v>1.618557728041988E-8</v>
      </c>
      <c r="K2052">
        <v>1.2289853002952289E-8</v>
      </c>
      <c r="L2052">
        <v>4.0418583884216819E-9</v>
      </c>
      <c r="M2052">
        <v>2.1306659321512409E-8</v>
      </c>
      <c r="N2052">
        <v>8.409315682538396E-7</v>
      </c>
      <c r="O2052">
        <v>7.6396103089025169E-8</v>
      </c>
      <c r="P2052">
        <v>2.7183820255714998E-10</v>
      </c>
      <c r="Q2052">
        <v>2.334448675405195E-8</v>
      </c>
      <c r="R2052">
        <v>9.1562886629015012E-8</v>
      </c>
      <c r="S2052">
        <v>2.4643577138857659E-4</v>
      </c>
      <c r="T2052">
        <v>6.7296615785269196E-4</v>
      </c>
    </row>
    <row r="2053" spans="1:20">
      <c r="A2053" s="10">
        <v>2047</v>
      </c>
      <c r="B2053" s="10">
        <v>5.0796154845529222E-6</v>
      </c>
      <c r="C2053" s="10">
        <v>7.3247381850530203E-6</v>
      </c>
      <c r="D2053" s="10">
        <v>1.087443904345458E-5</v>
      </c>
      <c r="E2053" s="10">
        <v>4.1808064790207957E-6</v>
      </c>
      <c r="F2053" s="10">
        <v>4.1972604090371156E-6</v>
      </c>
      <c r="G2053" s="10">
        <v>5.8552473138476931E-6</v>
      </c>
      <c r="H2053" s="10">
        <v>7.2543505267110781E-6</v>
      </c>
      <c r="I2053" s="10">
        <v>6.0490231122792049E-6</v>
      </c>
      <c r="J2053" s="10">
        <v>2.2075150312241542E-6</v>
      </c>
      <c r="K2053">
        <v>1.7529496642377971E-5</v>
      </c>
      <c r="L2053">
        <v>8.0303642461161989E-6</v>
      </c>
      <c r="M2053">
        <v>1.066368240375509E-5</v>
      </c>
      <c r="N2053">
        <v>3.9651085603379762E-5</v>
      </c>
      <c r="O2053">
        <v>1.5391745101934879E-5</v>
      </c>
      <c r="P2053">
        <v>6.5743163161104846E-6</v>
      </c>
      <c r="Q2053">
        <v>5.9722200462891104E-6</v>
      </c>
      <c r="R2053">
        <v>2.8131969951132532E-6</v>
      </c>
      <c r="S2053">
        <v>2.2684526857665971E-4</v>
      </c>
      <c r="T2053">
        <v>5.3711453105955874E-4</v>
      </c>
    </row>
    <row r="2054" spans="1:20">
      <c r="A2054" s="10">
        <v>2048</v>
      </c>
      <c r="B2054" s="10">
        <v>3.6034097033932038E-5</v>
      </c>
      <c r="C2054" s="10">
        <v>4.2761524415485489E-5</v>
      </c>
      <c r="D2054" s="10">
        <v>6.8984995703604463E-5</v>
      </c>
      <c r="E2054" s="10">
        <v>3.5770710552540822E-5</v>
      </c>
      <c r="F2054" s="10">
        <v>5.6983282475308857E-5</v>
      </c>
      <c r="G2054" s="10">
        <v>3.3462192588740717E-5</v>
      </c>
      <c r="H2054" s="10">
        <v>4.8443271734682278E-5</v>
      </c>
      <c r="I2054" s="10">
        <v>6.0805329761757822E-5</v>
      </c>
      <c r="J2054" s="10">
        <v>1.3942376686184009E-5</v>
      </c>
      <c r="K2054">
        <v>9.4585977811619627E-5</v>
      </c>
      <c r="L2054">
        <v>6.912666258924244E-5</v>
      </c>
      <c r="M2054">
        <v>6.5859278763186573E-5</v>
      </c>
      <c r="N2054">
        <v>7.3912463373804801E-5</v>
      </c>
      <c r="O2054">
        <v>4.9403308354293808E-5</v>
      </c>
      <c r="P2054">
        <v>5.6336564612551432E-5</v>
      </c>
      <c r="Q2054">
        <v>5.8229968992934869E-5</v>
      </c>
      <c r="R2054">
        <v>1.9853313156590189E-5</v>
      </c>
      <c r="S2054">
        <v>2.1787285454109579E-4</v>
      </c>
      <c r="T2054">
        <v>2.5142336924560709E-4</v>
      </c>
    </row>
    <row r="2055" spans="1:20">
      <c r="A2055" s="10">
        <v>2049</v>
      </c>
      <c r="B2055" s="10">
        <v>1.4478308268612371E-4</v>
      </c>
      <c r="C2055" s="10">
        <v>1.114955776386431E-4</v>
      </c>
      <c r="D2055" s="10">
        <v>1.6364790010669491E-4</v>
      </c>
      <c r="E2055" s="10">
        <v>8.3528915391098443E-5</v>
      </c>
      <c r="F2055" s="10">
        <v>1.697805958735093E-4</v>
      </c>
      <c r="G2055" s="10">
        <v>9.5811380347417767E-5</v>
      </c>
      <c r="H2055" s="10">
        <v>1.5522477746806969E-4</v>
      </c>
      <c r="I2055" s="10">
        <v>1.4711815537232171E-4</v>
      </c>
      <c r="J2055" s="10">
        <v>4.554303673528782E-5</v>
      </c>
      <c r="K2055">
        <v>1.165228492480633E-4</v>
      </c>
      <c r="L2055">
        <v>2.2836922846192429E-4</v>
      </c>
      <c r="M2055">
        <v>1.4579337094543769E-4</v>
      </c>
      <c r="N2055">
        <v>1.6004292697739279E-4</v>
      </c>
      <c r="O2055">
        <v>9.3190584665735768E-5</v>
      </c>
      <c r="P2055">
        <v>1.838261897616646E-4</v>
      </c>
      <c r="Q2055">
        <v>1.4594967930969561E-4</v>
      </c>
      <c r="R2055">
        <v>7.492810424297692E-5</v>
      </c>
      <c r="S2055">
        <v>2.1888113036343891E-4</v>
      </c>
      <c r="T2055">
        <v>3.087888314877859E-4</v>
      </c>
    </row>
    <row r="2056" spans="1:20">
      <c r="A2056" s="10">
        <v>2050</v>
      </c>
      <c r="B2056" s="10">
        <v>1.32794912220377E-4</v>
      </c>
      <c r="C2056" s="10">
        <v>1.5432231428760479E-4</v>
      </c>
      <c r="D2056" s="10">
        <v>2.305879353118396E-4</v>
      </c>
      <c r="E2056" s="10">
        <v>1.4506467338754029E-4</v>
      </c>
      <c r="F2056" s="10">
        <v>2.7410238155616489E-4</v>
      </c>
      <c r="G2056" s="10">
        <v>1.5718555889661471E-4</v>
      </c>
      <c r="H2056" s="10">
        <v>2.7052365973948412E-4</v>
      </c>
      <c r="I2056" s="10">
        <v>1.611755380749227E-4</v>
      </c>
      <c r="J2056" s="10">
        <v>9.2167499084099596E-5</v>
      </c>
      <c r="K2056">
        <v>1.5209005253419741E-4</v>
      </c>
      <c r="L2056">
        <v>2.4448556137741462E-4</v>
      </c>
      <c r="M2056">
        <v>1.7267873566739381E-4</v>
      </c>
      <c r="N2056">
        <v>3.2198256518315609E-4</v>
      </c>
      <c r="O2056">
        <v>1.428297736802498E-4</v>
      </c>
      <c r="P2056">
        <v>2.749396952228587E-4</v>
      </c>
      <c r="Q2056">
        <v>2.4186065876862959E-4</v>
      </c>
      <c r="R2056">
        <v>1.2992669263523399E-4</v>
      </c>
      <c r="S2056">
        <v>1.80689391744583E-4</v>
      </c>
      <c r="T2056">
        <v>4.4389304613697049E-4</v>
      </c>
    </row>
    <row r="2057" spans="1:20">
      <c r="A2057" s="10">
        <v>2051</v>
      </c>
      <c r="B2057" s="10">
        <v>1.4879867524643839E-4</v>
      </c>
      <c r="C2057" s="10">
        <v>2.2317338995384321E-4</v>
      </c>
      <c r="D2057" s="10">
        <v>3.3851286415547891E-4</v>
      </c>
      <c r="E2057" s="10">
        <v>1.0243950031827931E-4</v>
      </c>
      <c r="F2057" s="10">
        <v>3.2281075931303452E-4</v>
      </c>
      <c r="G2057" s="10">
        <v>1.6470105425402671E-4</v>
      </c>
      <c r="H2057" s="10">
        <v>3.712024462671974E-4</v>
      </c>
      <c r="I2057" s="10">
        <v>1.791106098494609E-4</v>
      </c>
      <c r="J2057" s="10">
        <v>1.8724000235672441E-4</v>
      </c>
      <c r="K2057">
        <v>1.7100464018971411E-4</v>
      </c>
      <c r="L2057">
        <v>3.9522558733296148E-4</v>
      </c>
      <c r="M2057">
        <v>2.4390688252555831E-4</v>
      </c>
      <c r="N2057">
        <v>3.4136788066788099E-4</v>
      </c>
      <c r="O2057">
        <v>1.7913466749193901E-4</v>
      </c>
      <c r="P2057">
        <v>4.0770579049634028E-4</v>
      </c>
      <c r="Q2057">
        <v>2.6160648913627012E-4</v>
      </c>
      <c r="R2057">
        <v>1.075765412308593E-4</v>
      </c>
      <c r="S2057">
        <v>1.45675669336709E-4</v>
      </c>
      <c r="T2057">
        <v>5.448258078158668E-4</v>
      </c>
    </row>
    <row r="2058" spans="1:20">
      <c r="A2058" s="10">
        <v>2052</v>
      </c>
      <c r="B2058" s="10">
        <v>1.296374106396656E-4</v>
      </c>
      <c r="C2058" s="10">
        <v>2.218409966544416E-4</v>
      </c>
      <c r="D2058" s="10">
        <v>4.3540368613260202E-4</v>
      </c>
      <c r="E2058" s="10">
        <v>1.2807063838512339E-4</v>
      </c>
      <c r="F2058" s="10">
        <v>3.5039884493639898E-4</v>
      </c>
      <c r="G2058" s="10">
        <v>2.0269962078107171E-4</v>
      </c>
      <c r="H2058" s="10">
        <v>3.9884305234142841E-4</v>
      </c>
      <c r="I2058" s="10">
        <v>1.944271159314817E-4</v>
      </c>
      <c r="J2058" s="10">
        <v>2.26692820043867E-4</v>
      </c>
      <c r="K2058">
        <v>2.0612397665271449E-4</v>
      </c>
      <c r="L2058">
        <v>4.2740892805639481E-4</v>
      </c>
      <c r="M2058">
        <v>3.8092118931981812E-4</v>
      </c>
      <c r="N2058">
        <v>3.9136422545614638E-4</v>
      </c>
      <c r="O2058">
        <v>2.0082139621124519E-4</v>
      </c>
      <c r="P2058">
        <v>4.5039634917872542E-4</v>
      </c>
      <c r="Q2058">
        <v>2.8681788637268069E-4</v>
      </c>
      <c r="R2058">
        <v>1.7324183721512381E-4</v>
      </c>
      <c r="S2058">
        <v>1.001097891515521E-4</v>
      </c>
      <c r="T2058">
        <v>5.2291977413208618E-4</v>
      </c>
    </row>
    <row r="2059" spans="1:20">
      <c r="A2059" s="10">
        <v>2053</v>
      </c>
      <c r="B2059" s="10">
        <v>1.7720257771375821E-4</v>
      </c>
      <c r="C2059" s="10">
        <v>2.4862949410832689E-4</v>
      </c>
      <c r="D2059" s="10">
        <v>4.7112486197120639E-4</v>
      </c>
      <c r="E2059" s="10">
        <v>1.8648921656928461E-4</v>
      </c>
      <c r="F2059" s="10">
        <v>3.6780362813433891E-4</v>
      </c>
      <c r="G2059" s="10">
        <v>2.206331664094108E-4</v>
      </c>
      <c r="H2059" s="10">
        <v>3.9334000628764412E-4</v>
      </c>
      <c r="I2059" s="10">
        <v>2.142189951367956E-4</v>
      </c>
      <c r="J2059" s="10">
        <v>2.433996808401299E-4</v>
      </c>
      <c r="K2059">
        <v>1.7277480916699431E-4</v>
      </c>
      <c r="L2059">
        <v>4.3294272298723412E-4</v>
      </c>
      <c r="M2059">
        <v>4.6510902153429389E-4</v>
      </c>
      <c r="N2059">
        <v>4.165282318827671E-4</v>
      </c>
      <c r="O2059">
        <v>2.1193738738416111E-4</v>
      </c>
      <c r="P2059">
        <v>4.8333602622901842E-4</v>
      </c>
      <c r="Q2059">
        <v>3.7854753105582222E-4</v>
      </c>
      <c r="R2059">
        <v>2.178358430395478E-4</v>
      </c>
      <c r="S2059">
        <v>7.0425538168628738E-5</v>
      </c>
      <c r="T2059">
        <v>5.0950942041063632E-4</v>
      </c>
    </row>
    <row r="2060" spans="1:20">
      <c r="A2060" s="10">
        <v>2054</v>
      </c>
      <c r="B2060" s="10">
        <v>1.708220996421603E-4</v>
      </c>
      <c r="C2060" s="10">
        <v>2.4534729466469031E-4</v>
      </c>
      <c r="D2060" s="10">
        <v>3.8140848010394951E-4</v>
      </c>
      <c r="E2060" s="10">
        <v>1.8090711740952241E-4</v>
      </c>
      <c r="F2060" s="10">
        <v>3.8325549883087861E-4</v>
      </c>
      <c r="G2060" s="10">
        <v>2.0979000759679031E-4</v>
      </c>
      <c r="H2060" s="10">
        <v>3.4754284914046682E-4</v>
      </c>
      <c r="I2060" s="10">
        <v>2.5309176722844342E-4</v>
      </c>
      <c r="J2060" s="10">
        <v>2.213654015553836E-4</v>
      </c>
      <c r="K2060">
        <v>3.6393570544081938E-4</v>
      </c>
      <c r="L2060">
        <v>4.4055813272894461E-4</v>
      </c>
      <c r="M2060">
        <v>3.0686181130988149E-4</v>
      </c>
      <c r="N2060">
        <v>3.8835643940757561E-4</v>
      </c>
      <c r="O2060">
        <v>1.720669381258143E-4</v>
      </c>
      <c r="P2060">
        <v>4.7437098353415202E-4</v>
      </c>
      <c r="Q2060">
        <v>3.7987751834283771E-4</v>
      </c>
      <c r="R2060">
        <v>2.5653309322460748E-4</v>
      </c>
      <c r="S2060">
        <v>6.2318607478020465E-5</v>
      </c>
      <c r="T2060">
        <v>5.4341911887212629E-4</v>
      </c>
    </row>
    <row r="2061" spans="1:20">
      <c r="A2061" s="10">
        <v>2055</v>
      </c>
      <c r="B2061" s="10">
        <v>2.7675937308300282E-4</v>
      </c>
      <c r="C2061" s="10">
        <v>1.703154924622226E-4</v>
      </c>
      <c r="D2061" s="10">
        <v>2.6896661024385289E-4</v>
      </c>
      <c r="E2061" s="10">
        <v>8.5976939361538212E-5</v>
      </c>
      <c r="F2061" s="10">
        <v>2.974275209849917E-4</v>
      </c>
      <c r="G2061" s="10">
        <v>1.5983803620363339E-4</v>
      </c>
      <c r="H2061" s="10">
        <v>3.0236860588393522E-4</v>
      </c>
      <c r="I2061" s="10">
        <v>2.3224608275160689E-4</v>
      </c>
      <c r="J2061" s="10">
        <v>2.208787137241958E-4</v>
      </c>
      <c r="K2061">
        <v>2.7191234632811031E-4</v>
      </c>
      <c r="L2061">
        <v>4.1936207880213718E-4</v>
      </c>
      <c r="M2061">
        <v>3.5249786352104369E-4</v>
      </c>
      <c r="N2061">
        <v>3.3607686306400718E-4</v>
      </c>
      <c r="O2061">
        <v>2.1929554130631861E-4</v>
      </c>
      <c r="P2061">
        <v>3.2810857456737872E-4</v>
      </c>
      <c r="Q2061">
        <v>2.8591165339688848E-4</v>
      </c>
      <c r="R2061">
        <v>1.3832188654243471E-4</v>
      </c>
      <c r="S2061">
        <v>7.3623107098317922E-5</v>
      </c>
      <c r="T2061">
        <v>5.3507246159640513E-4</v>
      </c>
    </row>
    <row r="2062" spans="1:20">
      <c r="A2062" s="10">
        <v>2056</v>
      </c>
      <c r="B2062" s="10">
        <v>1.2515387522623011E-4</v>
      </c>
      <c r="C2062" s="10">
        <v>1.7481840824261639E-4</v>
      </c>
      <c r="D2062" s="10">
        <v>2.199936793594848E-4</v>
      </c>
      <c r="E2062" s="10">
        <v>1.473638018159909E-4</v>
      </c>
      <c r="F2062" s="10">
        <v>2.0545015021254971E-4</v>
      </c>
      <c r="G2062" s="10">
        <v>1.1797548936851E-4</v>
      </c>
      <c r="H2062" s="10">
        <v>1.999727925767928E-4</v>
      </c>
      <c r="I2062" s="10">
        <v>1.748516111800845E-4</v>
      </c>
      <c r="J2062" s="10">
        <v>1.9129020948370709E-4</v>
      </c>
      <c r="K2062">
        <v>1.036086962922671E-4</v>
      </c>
      <c r="L2062">
        <v>3.0137327467359682E-4</v>
      </c>
      <c r="M2062">
        <v>2.8863483461573662E-4</v>
      </c>
      <c r="N2062">
        <v>2.3772050982814359E-4</v>
      </c>
      <c r="O2062">
        <v>2.2932325377153021E-4</v>
      </c>
      <c r="P2062">
        <v>1.9514902110641049E-4</v>
      </c>
      <c r="Q2062">
        <v>2.7571942454175077E-4</v>
      </c>
      <c r="R2062">
        <v>1.2730979723067669E-4</v>
      </c>
      <c r="S2062">
        <v>6.112153073747632E-5</v>
      </c>
      <c r="T2062">
        <v>5.4744657978373387E-4</v>
      </c>
    </row>
    <row r="2063" spans="1:20">
      <c r="A2063" s="10">
        <v>2057</v>
      </c>
      <c r="B2063" s="10">
        <v>5.649819614016919E-5</v>
      </c>
      <c r="C2063" s="10">
        <v>1.4293673440108319E-4</v>
      </c>
      <c r="D2063" s="10">
        <v>1.5080019076646231E-4</v>
      </c>
      <c r="E2063" s="10">
        <v>7.1146708753349304E-5</v>
      </c>
      <c r="F2063" s="10">
        <v>1.275118764736085E-4</v>
      </c>
      <c r="G2063" s="10">
        <v>6.8785409486320136E-5</v>
      </c>
      <c r="H2063" s="10">
        <v>1.057660892281503E-4</v>
      </c>
      <c r="I2063" s="10">
        <v>1.109903718040368E-4</v>
      </c>
      <c r="J2063" s="10">
        <v>1.125151898446624E-4</v>
      </c>
      <c r="K2063">
        <v>1.02334680970569E-4</v>
      </c>
      <c r="L2063">
        <v>1.6243574948120331E-4</v>
      </c>
      <c r="M2063">
        <v>1.6146149735351149E-4</v>
      </c>
      <c r="N2063">
        <v>9.8949351327432781E-5</v>
      </c>
      <c r="O2063">
        <v>1.591006851590953E-4</v>
      </c>
      <c r="P2063">
        <v>6.2689649938147486E-5</v>
      </c>
      <c r="Q2063">
        <v>1.196817884177523E-4</v>
      </c>
      <c r="R2063">
        <v>6.1954640785364884E-5</v>
      </c>
      <c r="S2063">
        <v>4.9930370401426258E-5</v>
      </c>
      <c r="T2063">
        <v>4.3621542229113337E-4</v>
      </c>
    </row>
    <row r="2064" spans="1:20">
      <c r="A2064" s="10">
        <v>2058</v>
      </c>
      <c r="B2064" s="10">
        <v>1.8131233990979861E-5</v>
      </c>
      <c r="C2064" s="10">
        <v>5.7489853739116252E-5</v>
      </c>
      <c r="D2064" s="10">
        <v>8.9499051503455179E-5</v>
      </c>
      <c r="E2064" s="10">
        <v>1.439501075615642E-5</v>
      </c>
      <c r="F2064" s="10">
        <v>1.634773789827752E-5</v>
      </c>
      <c r="G2064" s="10">
        <v>5.1487964224051193E-5</v>
      </c>
      <c r="H2064" s="10">
        <v>4.8220578200814737E-5</v>
      </c>
      <c r="I2064" s="10">
        <v>4.1444141025150472E-5</v>
      </c>
      <c r="J2064" s="10">
        <v>6.2667608434358968E-5</v>
      </c>
      <c r="K2064">
        <v>3.9053687104835553E-5</v>
      </c>
      <c r="L2064">
        <v>8.129857477388904E-5</v>
      </c>
      <c r="M2064">
        <v>6.6725363149756803E-5</v>
      </c>
      <c r="N2064">
        <v>2.1618313892374551E-5</v>
      </c>
      <c r="O2064">
        <v>1.12276492721029E-4</v>
      </c>
      <c r="P2064">
        <v>1.2912948910603919E-5</v>
      </c>
      <c r="Q2064">
        <v>5.2478250593197087E-5</v>
      </c>
      <c r="R2064">
        <v>8.8103643276550032E-6</v>
      </c>
      <c r="S2064">
        <v>3.8012953770827258E-5</v>
      </c>
      <c r="T2064">
        <v>1.911304457494508E-4</v>
      </c>
    </row>
    <row r="2065" spans="1:20">
      <c r="A2065" s="10">
        <v>2059</v>
      </c>
      <c r="B2065" s="10">
        <v>1.638850848340739E-6</v>
      </c>
      <c r="C2065" s="10">
        <v>2.6269149319999269E-5</v>
      </c>
      <c r="D2065" s="10">
        <v>6.8313012915802632E-5</v>
      </c>
      <c r="E2065" s="10">
        <v>4.7146037828058927E-6</v>
      </c>
      <c r="F2065" s="10">
        <v>0</v>
      </c>
      <c r="G2065" s="10">
        <v>3.5064318570556872E-5</v>
      </c>
      <c r="H2065" s="10">
        <v>3.6745266537624208E-5</v>
      </c>
      <c r="I2065" s="10">
        <v>2.128162577096529E-5</v>
      </c>
      <c r="J2065" s="10">
        <v>4.7503772672162793E-5</v>
      </c>
      <c r="K2065">
        <v>1.4296294404214279E-5</v>
      </c>
      <c r="L2065">
        <v>5.2598651961682917E-5</v>
      </c>
      <c r="M2065">
        <v>4.7981424952701473E-5</v>
      </c>
      <c r="N2065">
        <v>7.7311670707873679E-6</v>
      </c>
      <c r="O2065">
        <v>7.0687589771741246E-5</v>
      </c>
      <c r="P2065">
        <v>7.4266196938613372E-6</v>
      </c>
      <c r="Q2065">
        <v>2.1370451015810701E-5</v>
      </c>
      <c r="R2065">
        <v>2.4164476750839279E-6</v>
      </c>
      <c r="S2065">
        <v>3.5466036510471393E-5</v>
      </c>
      <c r="T2065">
        <v>1.318616943045894E-4</v>
      </c>
    </row>
    <row r="2066" spans="1:20">
      <c r="A2066" s="10">
        <v>2060</v>
      </c>
      <c r="B2066" s="10">
        <v>1.2907063108537501E-7</v>
      </c>
      <c r="C2066" s="10">
        <v>1.4556912620591039E-5</v>
      </c>
      <c r="D2066" s="10">
        <v>3.5506675722164958E-5</v>
      </c>
      <c r="E2066" s="10">
        <v>0</v>
      </c>
      <c r="F2066" s="10">
        <v>0</v>
      </c>
      <c r="G2066" s="10">
        <v>1.2110168434731101E-5</v>
      </c>
      <c r="H2066" s="10">
        <v>3.1341338463275179E-5</v>
      </c>
      <c r="I2066" s="10">
        <v>1.2820724477779771E-5</v>
      </c>
      <c r="J2066" s="10">
        <v>3.1777656294212983E-5</v>
      </c>
      <c r="K2066">
        <v>1.1783511059230659E-5</v>
      </c>
      <c r="L2066">
        <v>2.045825598362666E-5</v>
      </c>
      <c r="M2066">
        <v>2.9123725022775891E-5</v>
      </c>
      <c r="N2066">
        <v>1.937236406980245E-6</v>
      </c>
      <c r="O2066">
        <v>3.9012166261056089E-5</v>
      </c>
      <c r="P2066">
        <v>7.4809873343727674E-6</v>
      </c>
      <c r="Q2066">
        <v>9.7113064896856111E-7</v>
      </c>
      <c r="R2066">
        <v>0</v>
      </c>
      <c r="S2066">
        <v>3.011179118120126E-5</v>
      </c>
      <c r="T2066">
        <v>1.2785657186927901E-4</v>
      </c>
    </row>
    <row r="2067" spans="1:20">
      <c r="A2067" s="10">
        <v>2061</v>
      </c>
      <c r="B2067" s="10">
        <v>0</v>
      </c>
      <c r="C2067" s="10">
        <v>9.9476565984964443E-6</v>
      </c>
      <c r="D2067" s="10">
        <v>1.2936427816952081E-5</v>
      </c>
      <c r="E2067" s="10">
        <v>0</v>
      </c>
      <c r="F2067" s="10">
        <v>0</v>
      </c>
      <c r="G2067" s="10">
        <v>3.0134706210798871E-6</v>
      </c>
      <c r="H2067" s="10">
        <v>1.78700611486154E-5</v>
      </c>
      <c r="I2067" s="10">
        <v>5.1632644775277769E-6</v>
      </c>
      <c r="J2067" s="10">
        <v>1.3656287741444871E-5</v>
      </c>
      <c r="K2067">
        <v>4.3115262304957233E-6</v>
      </c>
      <c r="L2067">
        <v>5.2447587504415649E-6</v>
      </c>
      <c r="M2067">
        <v>1.072613264753414E-5</v>
      </c>
      <c r="N2067">
        <v>1.172114234777644E-7</v>
      </c>
      <c r="O2067">
        <v>3.773184318857702E-6</v>
      </c>
      <c r="P2067">
        <v>7.4773628250053379E-6</v>
      </c>
      <c r="Q2067">
        <v>0</v>
      </c>
      <c r="R2067">
        <v>0</v>
      </c>
      <c r="S2067">
        <v>2.07467649017375E-5</v>
      </c>
      <c r="T2067">
        <v>8.1127785039647164E-5</v>
      </c>
    </row>
    <row r="2068" spans="1:20">
      <c r="A2068" s="10">
        <v>2062</v>
      </c>
      <c r="B2068" s="10">
        <v>0</v>
      </c>
      <c r="C2068" s="10">
        <v>6.1748116887656608E-6</v>
      </c>
      <c r="D2068" s="10">
        <v>4.4500390798129709E-6</v>
      </c>
      <c r="E2068" s="10">
        <v>0</v>
      </c>
      <c r="F2068" s="10">
        <v>0</v>
      </c>
      <c r="G2068" s="10">
        <v>8.1100535861241785E-7</v>
      </c>
      <c r="H2068" s="10">
        <v>7.1377488608045179E-6</v>
      </c>
      <c r="I2068" s="10">
        <v>2.1661308840364479E-6</v>
      </c>
      <c r="J2068" s="10">
        <v>2.1886831114692611E-6</v>
      </c>
      <c r="K2068">
        <v>2.3596517765668399E-8</v>
      </c>
      <c r="L2068">
        <v>5.1966750708278771E-8</v>
      </c>
      <c r="M2068">
        <v>3.3719982210288219E-6</v>
      </c>
      <c r="N2068">
        <v>3.2658144709453449E-8</v>
      </c>
      <c r="O2068">
        <v>1.396957083402298E-7</v>
      </c>
      <c r="P2068">
        <v>6.7506486968358901E-6</v>
      </c>
      <c r="Q2068">
        <v>0</v>
      </c>
      <c r="R2068">
        <v>0</v>
      </c>
      <c r="S2068">
        <v>1.409730238291121E-5</v>
      </c>
      <c r="T2068">
        <v>5.7936736681089241E-5</v>
      </c>
    </row>
    <row r="2069" spans="1:20">
      <c r="A2069" s="10">
        <v>2063</v>
      </c>
      <c r="B2069" s="10">
        <v>0</v>
      </c>
      <c r="C2069" s="10">
        <v>1.989175684294589E-6</v>
      </c>
      <c r="D2069" s="10">
        <v>1.3959154318098491E-6</v>
      </c>
      <c r="E2069" s="10">
        <v>0</v>
      </c>
      <c r="F2069" s="10">
        <v>0</v>
      </c>
      <c r="G2069" s="10">
        <v>9.4693725456846682E-10</v>
      </c>
      <c r="H2069" s="10">
        <v>1.480862618337434E-6</v>
      </c>
      <c r="I2069" s="10">
        <v>2.268472143874195E-7</v>
      </c>
      <c r="J2069" s="10">
        <v>3.1257475617442171E-7</v>
      </c>
      <c r="K2069">
        <v>0</v>
      </c>
      <c r="L2069">
        <v>0</v>
      </c>
      <c r="M2069">
        <v>8.3073270331375274E-7</v>
      </c>
      <c r="N2069">
        <v>8.4105906922976E-10</v>
      </c>
      <c r="O2069">
        <v>6.3646631958201584E-9</v>
      </c>
      <c r="P2069">
        <v>4.331288694077257E-7</v>
      </c>
      <c r="Q2069">
        <v>0</v>
      </c>
      <c r="R2069">
        <v>0</v>
      </c>
      <c r="S2069">
        <v>1.7541329113997889E-5</v>
      </c>
      <c r="T2069">
        <v>3.6853304970660238E-5</v>
      </c>
    </row>
    <row r="2070" spans="1:20">
      <c r="A2070" s="10">
        <v>2064</v>
      </c>
      <c r="B2070" s="10">
        <v>0</v>
      </c>
      <c r="C2070" s="10">
        <v>0</v>
      </c>
      <c r="D2070" s="10">
        <v>3.4949175780299698E-7</v>
      </c>
      <c r="E2070" s="10">
        <v>0</v>
      </c>
      <c r="F2070" s="10">
        <v>0</v>
      </c>
      <c r="G2070" s="10">
        <v>0</v>
      </c>
      <c r="H2070" s="10">
        <v>3.5279916497737387E-8</v>
      </c>
      <c r="I2070" s="10">
        <v>0</v>
      </c>
      <c r="J2070" s="10">
        <v>1.9794547449301451E-8</v>
      </c>
      <c r="K2070">
        <v>0</v>
      </c>
      <c r="L2070">
        <v>0</v>
      </c>
      <c r="M2070">
        <v>2.1649417843403161E-7</v>
      </c>
      <c r="N2070">
        <v>8.231641954163609E-10</v>
      </c>
      <c r="O2070">
        <v>2.5785266154571881E-10</v>
      </c>
      <c r="P2070">
        <v>0</v>
      </c>
      <c r="Q2070">
        <v>0</v>
      </c>
      <c r="R2070">
        <v>0</v>
      </c>
      <c r="S2070">
        <v>1.4551686517889851E-5</v>
      </c>
      <c r="T2070">
        <v>1.8726987070644621E-5</v>
      </c>
    </row>
    <row r="2071" spans="1:20">
      <c r="A2071" s="10">
        <v>2065</v>
      </c>
      <c r="B2071" s="10">
        <v>0</v>
      </c>
      <c r="C2071" s="10">
        <v>0</v>
      </c>
      <c r="D2071" s="10">
        <v>1.422922158442686E-8</v>
      </c>
      <c r="E2071" s="10">
        <v>0</v>
      </c>
      <c r="F2071" s="10">
        <v>0</v>
      </c>
      <c r="G2071" s="10">
        <v>1.022692234933944E-8</v>
      </c>
      <c r="H2071" s="10">
        <v>0</v>
      </c>
      <c r="I2071" s="10">
        <v>0</v>
      </c>
      <c r="J2071" s="10">
        <v>1.1311169971029399E-8</v>
      </c>
      <c r="K2071">
        <v>0</v>
      </c>
      <c r="L2071">
        <v>0</v>
      </c>
      <c r="M2071">
        <v>4.0930033336566593E-8</v>
      </c>
      <c r="N2071">
        <v>7.5158470016276428E-10</v>
      </c>
      <c r="O2071">
        <v>3.8677899231857819E-11</v>
      </c>
      <c r="P2071">
        <v>0</v>
      </c>
      <c r="Q2071">
        <v>0</v>
      </c>
      <c r="R2071">
        <v>0</v>
      </c>
      <c r="S2071">
        <v>1.790327407539792E-5</v>
      </c>
      <c r="T2071">
        <v>9.6766555788094616E-6</v>
      </c>
    </row>
    <row r="2072" spans="1:20">
      <c r="A2072" s="10">
        <v>2066</v>
      </c>
      <c r="B2072" s="10">
        <v>0</v>
      </c>
      <c r="C2072" s="10">
        <v>0</v>
      </c>
      <c r="D2072" s="10">
        <v>1.1997657322450981E-10</v>
      </c>
      <c r="E2072" s="10">
        <v>0</v>
      </c>
      <c r="F2072" s="10">
        <v>0</v>
      </c>
      <c r="G2072" s="10">
        <v>0</v>
      </c>
      <c r="H2072" s="10">
        <v>0</v>
      </c>
      <c r="I2072" s="10">
        <v>0</v>
      </c>
      <c r="J2072" s="10">
        <v>1.6314006189465949E-7</v>
      </c>
      <c r="K2072">
        <v>0</v>
      </c>
      <c r="L2072">
        <v>0</v>
      </c>
      <c r="M2072">
        <v>1.902220069131909E-8</v>
      </c>
      <c r="N2072">
        <v>8.231641954163609E-10</v>
      </c>
      <c r="O2072">
        <v>3.287621434707914E-9</v>
      </c>
      <c r="P2072">
        <v>0</v>
      </c>
      <c r="Q2072">
        <v>0</v>
      </c>
      <c r="R2072">
        <v>0</v>
      </c>
      <c r="S2072">
        <v>2.095256307097579E-5</v>
      </c>
      <c r="T2072">
        <v>5.5616726744778437E-6</v>
      </c>
    </row>
    <row r="2073" spans="1:20">
      <c r="A2073" s="10">
        <v>2067</v>
      </c>
      <c r="B2073" s="10">
        <v>0</v>
      </c>
      <c r="C2073" s="10">
        <v>4.6644298769061722E-7</v>
      </c>
      <c r="D2073" s="10">
        <v>0</v>
      </c>
      <c r="E2073" s="10">
        <v>0</v>
      </c>
      <c r="F2073" s="10">
        <v>0</v>
      </c>
      <c r="G2073" s="10">
        <v>0</v>
      </c>
      <c r="H2073" s="10">
        <v>0</v>
      </c>
      <c r="I2073" s="10">
        <v>0</v>
      </c>
      <c r="J2073" s="10">
        <v>2.0725362478167411E-7</v>
      </c>
      <c r="K2073">
        <v>0</v>
      </c>
      <c r="L2073">
        <v>0</v>
      </c>
      <c r="M2073">
        <v>0</v>
      </c>
      <c r="N2073">
        <v>8.231641954163609E-10</v>
      </c>
      <c r="O2073">
        <v>1.0743860897738281E-11</v>
      </c>
      <c r="P2073">
        <v>0</v>
      </c>
      <c r="Q2073">
        <v>0</v>
      </c>
      <c r="R2073">
        <v>0</v>
      </c>
      <c r="S2073">
        <v>3.0937844685669011E-5</v>
      </c>
      <c r="T2073">
        <v>6.2327388487121234E-6</v>
      </c>
    </row>
    <row r="2074" spans="1:20">
      <c r="A2074" s="10">
        <v>2068</v>
      </c>
      <c r="B2074" s="10">
        <v>0</v>
      </c>
      <c r="C2074" s="10">
        <v>5.0892652741455136E-7</v>
      </c>
      <c r="D2074" s="10">
        <v>1.4397188786941181E-10</v>
      </c>
      <c r="E2074" s="10">
        <v>0</v>
      </c>
      <c r="F2074" s="10">
        <v>0</v>
      </c>
      <c r="G2074" s="10">
        <v>1.198349095656395E-8</v>
      </c>
      <c r="H2074" s="10">
        <v>0</v>
      </c>
      <c r="I2074" s="10">
        <v>0</v>
      </c>
      <c r="J2074" s="10">
        <v>1.1428994658227621E-7</v>
      </c>
      <c r="K2074">
        <v>0</v>
      </c>
      <c r="L2074">
        <v>0</v>
      </c>
      <c r="M2074">
        <v>0</v>
      </c>
      <c r="N2074">
        <v>8.4105906922976E-10</v>
      </c>
      <c r="O2074">
        <v>0</v>
      </c>
      <c r="P2074">
        <v>0</v>
      </c>
      <c r="Q2074">
        <v>0</v>
      </c>
      <c r="R2074">
        <v>0</v>
      </c>
      <c r="S2074">
        <v>2.9400605096570268E-5</v>
      </c>
      <c r="T2074">
        <v>4.2073520017411432E-6</v>
      </c>
    </row>
    <row r="2075" spans="1:20">
      <c r="A2075" s="10">
        <v>2069</v>
      </c>
      <c r="B2075" s="10">
        <v>0</v>
      </c>
      <c r="C2075" s="10">
        <v>6.9637967176345673E-8</v>
      </c>
      <c r="D2075" s="10">
        <v>0</v>
      </c>
      <c r="E2075" s="10">
        <v>0</v>
      </c>
      <c r="F2075" s="10">
        <v>0</v>
      </c>
      <c r="G2075" s="10">
        <v>0</v>
      </c>
      <c r="H2075" s="10">
        <v>0</v>
      </c>
      <c r="I2075" s="10">
        <v>0</v>
      </c>
      <c r="J2075" s="10">
        <v>0</v>
      </c>
      <c r="K2075">
        <v>0</v>
      </c>
      <c r="L2075">
        <v>1.154816682406195E-9</v>
      </c>
      <c r="M2075">
        <v>0</v>
      </c>
      <c r="N2075">
        <v>8.5895394304315921E-10</v>
      </c>
      <c r="O2075">
        <v>0</v>
      </c>
      <c r="P2075">
        <v>0</v>
      </c>
      <c r="Q2075">
        <v>0</v>
      </c>
      <c r="R2075">
        <v>0</v>
      </c>
      <c r="S2075">
        <v>1.7833051668010131E-5</v>
      </c>
      <c r="T2075">
        <v>1.6349691196090241E-5</v>
      </c>
    </row>
    <row r="2076" spans="1:20">
      <c r="A2076" s="10">
        <v>2070</v>
      </c>
      <c r="B2076" s="10">
        <v>7.9408171342386913E-6</v>
      </c>
      <c r="C2076" s="10">
        <v>3.1983951868481992E-6</v>
      </c>
      <c r="D2076" s="10">
        <v>2.1975383059265448E-6</v>
      </c>
      <c r="E2076" s="10">
        <v>2.48003202646911E-6</v>
      </c>
      <c r="F2076" s="10">
        <v>2.3507042812761729E-6</v>
      </c>
      <c r="G2076" s="10">
        <v>4.843057560004167E-6</v>
      </c>
      <c r="H2076" s="10">
        <v>3.2068989866476571E-6</v>
      </c>
      <c r="I2076" s="10">
        <v>4.3927134305467811E-6</v>
      </c>
      <c r="J2076" s="10">
        <v>5.2688113108240707E-6</v>
      </c>
      <c r="K2076">
        <v>1.864616497607922E-7</v>
      </c>
      <c r="L2076">
        <v>2.0947652858421871E-6</v>
      </c>
      <c r="M2076">
        <v>8.5425383392329233E-7</v>
      </c>
      <c r="N2076">
        <v>4.4331172215264111E-6</v>
      </c>
      <c r="O2076">
        <v>1.0839355019362601E-6</v>
      </c>
      <c r="P2076">
        <v>3.0262840963345649E-6</v>
      </c>
      <c r="Q2076">
        <v>2.5390241943265372E-6</v>
      </c>
      <c r="R2076">
        <v>7.6188363515254112E-6</v>
      </c>
      <c r="S2076">
        <v>1.026241137587477E-5</v>
      </c>
      <c r="T2076">
        <v>5.4149269872138379E-6</v>
      </c>
    </row>
    <row r="2077" spans="1:20">
      <c r="A2077" s="10">
        <v>2071</v>
      </c>
      <c r="B2077" s="10">
        <v>9.743254498855965E-5</v>
      </c>
      <c r="C2077" s="10">
        <v>4.8993550920868018E-5</v>
      </c>
      <c r="D2077" s="10">
        <v>4.6758724233123432E-5</v>
      </c>
      <c r="E2077" s="10">
        <v>4.1421219312469188E-5</v>
      </c>
      <c r="F2077" s="10">
        <v>6.783842958890233E-5</v>
      </c>
      <c r="G2077" s="10">
        <v>5.8066282409177569E-5</v>
      </c>
      <c r="H2077" s="10">
        <v>6.1602934790429793E-5</v>
      </c>
      <c r="I2077" s="10">
        <v>6.1319370403142498E-5</v>
      </c>
      <c r="J2077" s="10">
        <v>5.6948755126559438E-5</v>
      </c>
      <c r="K2077">
        <v>1.6591842307517721E-5</v>
      </c>
      <c r="L2077">
        <v>5.401145469093865E-5</v>
      </c>
      <c r="M2077">
        <v>2.9123078985771281E-5</v>
      </c>
      <c r="N2077">
        <v>9.2625399106724274E-5</v>
      </c>
      <c r="O2077">
        <v>2.6731409491722461E-5</v>
      </c>
      <c r="P2077">
        <v>6.9882307552341294E-5</v>
      </c>
      <c r="Q2077">
        <v>4.6651777959209108E-5</v>
      </c>
      <c r="R2077">
        <v>1.017005719389536E-4</v>
      </c>
      <c r="S2077">
        <v>5.3239672636399577E-6</v>
      </c>
      <c r="T2077">
        <v>5.7650692369975108E-6</v>
      </c>
    </row>
    <row r="2078" spans="1:20">
      <c r="A2078" s="10">
        <v>2072</v>
      </c>
      <c r="B2078" s="10">
        <v>2.4608539762066361E-4</v>
      </c>
      <c r="C2078" s="10">
        <v>1.3792835866252131E-4</v>
      </c>
      <c r="D2078" s="10">
        <v>1.3818990006756929E-4</v>
      </c>
      <c r="E2078" s="10">
        <v>1.3189641192071271E-4</v>
      </c>
      <c r="F2078" s="10">
        <v>2.133543397344489E-4</v>
      </c>
      <c r="G2078" s="10">
        <v>1.630518143560467E-4</v>
      </c>
      <c r="H2078" s="10">
        <v>1.8426221986766591E-4</v>
      </c>
      <c r="I2078" s="10">
        <v>1.8259934782011199E-4</v>
      </c>
      <c r="J2078" s="10">
        <v>1.6452287127556779E-4</v>
      </c>
      <c r="K2078">
        <v>6.27444557531836E-5</v>
      </c>
      <c r="L2078">
        <v>1.5966137457776501E-4</v>
      </c>
      <c r="M2078">
        <v>1.00104332932614E-4</v>
      </c>
      <c r="N2078">
        <v>3.1212493907282639E-4</v>
      </c>
      <c r="O2078">
        <v>7.7075177143558912E-5</v>
      </c>
      <c r="P2078">
        <v>2.1299089499941359E-4</v>
      </c>
      <c r="Q2078">
        <v>1.462954889734789E-4</v>
      </c>
      <c r="R2078">
        <v>2.6845573307814269E-4</v>
      </c>
      <c r="S2078">
        <v>2.8228934027813888E-6</v>
      </c>
      <c r="T2078">
        <v>2.0277181252044099E-6</v>
      </c>
    </row>
    <row r="2079" spans="1:20">
      <c r="A2079" s="10">
        <v>2073</v>
      </c>
      <c r="B2079" s="10">
        <v>3.8049024342825979E-4</v>
      </c>
      <c r="C2079" s="10">
        <v>2.8050887296276572E-4</v>
      </c>
      <c r="D2079" s="10">
        <v>2.6901023312599439E-4</v>
      </c>
      <c r="E2079" s="10">
        <v>2.5884114421998019E-4</v>
      </c>
      <c r="F2079" s="10">
        <v>3.6163674128357069E-4</v>
      </c>
      <c r="G2079" s="10">
        <v>2.9152392137949529E-4</v>
      </c>
      <c r="H2079" s="10">
        <v>3.3528219678467759E-4</v>
      </c>
      <c r="I2079" s="10">
        <v>3.338084797818566E-4</v>
      </c>
      <c r="J2079" s="10">
        <v>2.9332798276538602E-4</v>
      </c>
      <c r="K2079">
        <v>1.6969282128017889E-4</v>
      </c>
      <c r="L2079">
        <v>2.816411674198672E-4</v>
      </c>
      <c r="M2079">
        <v>2.5522130095585911E-4</v>
      </c>
      <c r="N2079">
        <v>4.0679277631282073E-4</v>
      </c>
      <c r="O2079">
        <v>1.715571293021801E-4</v>
      </c>
      <c r="P2079">
        <v>3.6941239596578561E-4</v>
      </c>
      <c r="Q2079">
        <v>2.9951173636670131E-4</v>
      </c>
      <c r="R2079">
        <v>4.1164995894333212E-4</v>
      </c>
      <c r="S2079">
        <v>1.863793010431235E-5</v>
      </c>
      <c r="T2079">
        <v>1.9365458772721168E-6</v>
      </c>
    </row>
    <row r="2080" spans="1:20">
      <c r="A2080" s="10">
        <v>2074</v>
      </c>
      <c r="B2080" s="10">
        <v>4.7402157295837132E-4</v>
      </c>
      <c r="C2080" s="10">
        <v>3.9937381840190382E-4</v>
      </c>
      <c r="D2080" s="10">
        <v>3.8541767186416038E-4</v>
      </c>
      <c r="E2080" s="10">
        <v>3.8464553632979278E-4</v>
      </c>
      <c r="F2080" s="10">
        <v>4.6781188009638851E-4</v>
      </c>
      <c r="G2080" s="10">
        <v>3.9974358873587639E-4</v>
      </c>
      <c r="H2080" s="10">
        <v>4.1604677896510221E-4</v>
      </c>
      <c r="I2080" s="10">
        <v>4.4249926884308718E-4</v>
      </c>
      <c r="J2080" s="10">
        <v>4.0155098774471992E-4</v>
      </c>
      <c r="K2080">
        <v>4.1674981248938139E-4</v>
      </c>
      <c r="L2080">
        <v>3.7552922165555241E-4</v>
      </c>
      <c r="M2080">
        <v>4.1852056990637732E-4</v>
      </c>
      <c r="N2080">
        <v>5.110534111887209E-4</v>
      </c>
      <c r="O2080">
        <v>3.3082742080975841E-4</v>
      </c>
      <c r="P2080">
        <v>4.7172346066671372E-4</v>
      </c>
      <c r="Q2080">
        <v>4.1361146892678052E-4</v>
      </c>
      <c r="R2080">
        <v>4.8986385045191722E-4</v>
      </c>
      <c r="S2080">
        <v>1.382774982224708E-5</v>
      </c>
      <c r="T2080">
        <v>1.7699951808015289E-5</v>
      </c>
    </row>
    <row r="2081" spans="1:20">
      <c r="A2081" s="10">
        <v>2075</v>
      </c>
      <c r="B2081" s="10">
        <v>5.2290453386752336E-4</v>
      </c>
      <c r="C2081" s="10">
        <v>4.573438828614037E-4</v>
      </c>
      <c r="D2081" s="10">
        <v>4.3832298670632699E-4</v>
      </c>
      <c r="E2081" s="10">
        <v>4.35018257635765E-4</v>
      </c>
      <c r="F2081" s="10">
        <v>5.4213944130563924E-4</v>
      </c>
      <c r="G2081" s="10">
        <v>4.8652584849987802E-4</v>
      </c>
      <c r="H2081" s="10">
        <v>4.571549222494504E-4</v>
      </c>
      <c r="I2081" s="10">
        <v>4.9218932055640735E-4</v>
      </c>
      <c r="J2081" s="10">
        <v>4.6969983833143998E-4</v>
      </c>
      <c r="K2081">
        <v>5.4370916803799288E-4</v>
      </c>
      <c r="L2081">
        <v>4.4237034324301911E-4</v>
      </c>
      <c r="M2081">
        <v>4.6271999643126248E-4</v>
      </c>
      <c r="N2081">
        <v>5.8784949926600136E-4</v>
      </c>
      <c r="O2081">
        <v>4.016860278675151E-4</v>
      </c>
      <c r="P2081">
        <v>5.1153149235554985E-4</v>
      </c>
      <c r="Q2081">
        <v>4.8563579889595909E-4</v>
      </c>
      <c r="R2081">
        <v>5.5251433300129629E-4</v>
      </c>
      <c r="S2081">
        <v>1.1851943671295679E-5</v>
      </c>
      <c r="T2081">
        <v>3.1184301223335282E-5</v>
      </c>
    </row>
    <row r="2082" spans="1:20">
      <c r="A2082" s="10">
        <v>2076</v>
      </c>
      <c r="B2082" s="10">
        <v>5.3245391846783803E-4</v>
      </c>
      <c r="C2082" s="10">
        <v>4.6887774782054733E-4</v>
      </c>
      <c r="D2082" s="10">
        <v>4.3164848057872717E-4</v>
      </c>
      <c r="E2082" s="10">
        <v>4.208412190958745E-4</v>
      </c>
      <c r="F2082" s="10">
        <v>5.599529917709392E-4</v>
      </c>
      <c r="G2082" s="10">
        <v>5.1169275521225396E-4</v>
      </c>
      <c r="H2082" s="10">
        <v>4.6221269583480312E-4</v>
      </c>
      <c r="I2082" s="10">
        <v>5.1024926808227865E-4</v>
      </c>
      <c r="J2082" s="10">
        <v>5.0482082078951807E-4</v>
      </c>
      <c r="K2082">
        <v>5.1865099347497736E-4</v>
      </c>
      <c r="L2082">
        <v>4.3403948126093231E-4</v>
      </c>
      <c r="M2082">
        <v>4.3489811044648781E-4</v>
      </c>
      <c r="N2082">
        <v>6.025030701118612E-4</v>
      </c>
      <c r="O2082">
        <v>3.6652212617404228E-4</v>
      </c>
      <c r="P2082">
        <v>4.8739769673252598E-4</v>
      </c>
      <c r="Q2082">
        <v>5.0615998632861682E-4</v>
      </c>
      <c r="R2082">
        <v>5.4469534109787216E-4</v>
      </c>
      <c r="S2082">
        <v>1.5595463930117479E-5</v>
      </c>
      <c r="T2082">
        <v>4.8767813961121163E-5</v>
      </c>
    </row>
    <row r="2083" spans="1:20">
      <c r="A2083" s="10">
        <v>2077</v>
      </c>
      <c r="B2083" s="10">
        <v>4.9501290828426992E-4</v>
      </c>
      <c r="C2083" s="10">
        <v>4.6089988871856111E-4</v>
      </c>
      <c r="D2083" s="10">
        <v>4.1013011468171999E-4</v>
      </c>
      <c r="E2083" s="10">
        <v>3.871641321406192E-4</v>
      </c>
      <c r="F2083" s="10">
        <v>4.8859193211789049E-4</v>
      </c>
      <c r="G2083" s="10">
        <v>4.8795547944446469E-4</v>
      </c>
      <c r="H2083" s="10">
        <v>4.4552975220246878E-4</v>
      </c>
      <c r="I2083" s="10">
        <v>4.5243201044829729E-4</v>
      </c>
      <c r="J2083" s="10">
        <v>4.9431927962183069E-4</v>
      </c>
      <c r="K2083">
        <v>3.1996645812024598E-4</v>
      </c>
      <c r="L2083">
        <v>4.2676749956536069E-4</v>
      </c>
      <c r="M2083">
        <v>4.4159754738342597E-4</v>
      </c>
      <c r="N2083">
        <v>6.0786326706103826E-4</v>
      </c>
      <c r="O2083">
        <v>3.2324618726904382E-4</v>
      </c>
      <c r="P2083">
        <v>4.6477985215242931E-4</v>
      </c>
      <c r="Q2083">
        <v>4.4999387747128908E-4</v>
      </c>
      <c r="R2083">
        <v>4.578899680047482E-4</v>
      </c>
      <c r="S2083">
        <v>1.522720563722814E-5</v>
      </c>
      <c r="T2083">
        <v>6.1433949851172711E-5</v>
      </c>
    </row>
    <row r="2084" spans="1:20">
      <c r="A2084" s="10">
        <v>2078</v>
      </c>
      <c r="B2084" s="10">
        <v>2.6795707130170562E-4</v>
      </c>
      <c r="C2084" s="10">
        <v>4.3001308959256192E-4</v>
      </c>
      <c r="D2084" s="10">
        <v>3.7086976370687168E-4</v>
      </c>
      <c r="E2084" s="10">
        <v>3.4798791624342273E-4</v>
      </c>
      <c r="F2084" s="10">
        <v>4.1027636903254579E-4</v>
      </c>
      <c r="G2084" s="10">
        <v>4.2786676253672099E-4</v>
      </c>
      <c r="H2084" s="10">
        <v>4.1377480818376302E-4</v>
      </c>
      <c r="I2084" s="10">
        <v>2.8660632404527278E-4</v>
      </c>
      <c r="J2084" s="10">
        <v>4.4662237343539999E-4</v>
      </c>
      <c r="K2084">
        <v>2.5115220373699319E-4</v>
      </c>
      <c r="L2084">
        <v>3.9062186732292362E-4</v>
      </c>
      <c r="M2084">
        <v>3.0528720198942942E-4</v>
      </c>
      <c r="N2084">
        <v>5.4975340438065152E-4</v>
      </c>
      <c r="O2084">
        <v>2.05771030075247E-4</v>
      </c>
      <c r="P2084">
        <v>4.2550330945595948E-4</v>
      </c>
      <c r="Q2084">
        <v>3.7526537403315829E-4</v>
      </c>
      <c r="R2084">
        <v>3.4093195268018799E-4</v>
      </c>
      <c r="S2084">
        <v>2.096140213597091E-5</v>
      </c>
      <c r="T2084">
        <v>5.9678939714336117E-5</v>
      </c>
    </row>
    <row r="2085" spans="1:20">
      <c r="A2085" s="10">
        <v>2079</v>
      </c>
      <c r="B2085" s="10">
        <v>1.763483440173827E-4</v>
      </c>
      <c r="C2085" s="10">
        <v>3.1956160625908362E-4</v>
      </c>
      <c r="D2085" s="10">
        <v>2.8722276512425639E-4</v>
      </c>
      <c r="E2085" s="10">
        <v>2.1365830549931371E-4</v>
      </c>
      <c r="F2085" s="10">
        <v>2.815620916915303E-4</v>
      </c>
      <c r="G2085" s="10">
        <v>2.9609992653577781E-4</v>
      </c>
      <c r="H2085" s="10">
        <v>3.1523238395608593E-4</v>
      </c>
      <c r="I2085" s="10">
        <v>2.008362604411196E-4</v>
      </c>
      <c r="J2085" s="10">
        <v>3.4690070595140782E-4</v>
      </c>
      <c r="K2085">
        <v>1.8177302168075391E-4</v>
      </c>
      <c r="L2085">
        <v>3.0391582012804201E-4</v>
      </c>
      <c r="M2085">
        <v>2.0884573915825501E-4</v>
      </c>
      <c r="N2085">
        <v>2.5683849826668861E-4</v>
      </c>
      <c r="O2085">
        <v>1.5326213835617299E-4</v>
      </c>
      <c r="P2085">
        <v>3.0339780235942739E-4</v>
      </c>
      <c r="Q2085">
        <v>2.8648120699705009E-4</v>
      </c>
      <c r="R2085">
        <v>2.2111023537974209E-4</v>
      </c>
      <c r="S2085">
        <v>2.0627002369820429E-5</v>
      </c>
      <c r="T2085">
        <v>4.8705580502249469E-5</v>
      </c>
    </row>
    <row r="2086" spans="1:20">
      <c r="A2086" s="10">
        <v>2080</v>
      </c>
      <c r="B2086" s="10">
        <v>1.2580710366824719E-4</v>
      </c>
      <c r="C2086" s="10">
        <v>2.412614205228823E-4</v>
      </c>
      <c r="D2086" s="10">
        <v>2.1948632422628161E-4</v>
      </c>
      <c r="E2086" s="10">
        <v>1.4581890418103379E-4</v>
      </c>
      <c r="F2086" s="10">
        <v>1.9424428891767889E-4</v>
      </c>
      <c r="G2086" s="10">
        <v>1.884617260005645E-4</v>
      </c>
      <c r="H2086" s="10">
        <v>2.0884997342267831E-4</v>
      </c>
      <c r="I2086" s="10">
        <v>1.344394877511217E-4</v>
      </c>
      <c r="J2086" s="10">
        <v>2.3056870554613991E-4</v>
      </c>
      <c r="K2086">
        <v>1.1978495722049E-4</v>
      </c>
      <c r="L2086">
        <v>2.5671574849889711E-4</v>
      </c>
      <c r="M2086">
        <v>1.392375830282956E-4</v>
      </c>
      <c r="N2086">
        <v>1.042364767962522E-4</v>
      </c>
      <c r="O2086">
        <v>2.2010761791244979E-4</v>
      </c>
      <c r="P2086">
        <v>1.907507242954029E-4</v>
      </c>
      <c r="Q2086">
        <v>2.2780489141737781E-4</v>
      </c>
      <c r="R2086">
        <v>1.330215348991561E-4</v>
      </c>
      <c r="S2086">
        <v>2.6070385378158011E-5</v>
      </c>
      <c r="T2086">
        <v>5.0317036550428001E-5</v>
      </c>
    </row>
    <row r="2087" spans="1:20">
      <c r="A2087" s="10">
        <v>2081</v>
      </c>
      <c r="B2087" s="10">
        <v>6.2195069664330819E-5</v>
      </c>
      <c r="C2087" s="10">
        <v>1.5993964120102609E-4</v>
      </c>
      <c r="D2087" s="10">
        <v>1.3789177987888959E-4</v>
      </c>
      <c r="E2087" s="10">
        <v>7.2249796304112661E-5</v>
      </c>
      <c r="F2087" s="10">
        <v>7.6134505298427395E-5</v>
      </c>
      <c r="G2087" s="10">
        <v>9.5525593737051743E-5</v>
      </c>
      <c r="H2087" s="10">
        <v>1.072258864108751E-4</v>
      </c>
      <c r="I2087" s="10">
        <v>7.9596751215127228E-5</v>
      </c>
      <c r="J2087" s="10">
        <v>1.2744179384691309E-4</v>
      </c>
      <c r="K2087">
        <v>7.854886259909615E-5</v>
      </c>
      <c r="L2087">
        <v>1.597468743178887E-4</v>
      </c>
      <c r="M2087">
        <v>8.1528960146439483E-5</v>
      </c>
      <c r="N2087">
        <v>5.9624556379448098E-5</v>
      </c>
      <c r="O2087">
        <v>1.767392399026732E-4</v>
      </c>
      <c r="P2087">
        <v>7.7106543704398835E-5</v>
      </c>
      <c r="Q2087">
        <v>1.278759107749734E-4</v>
      </c>
      <c r="R2087">
        <v>5.403988420352303E-5</v>
      </c>
      <c r="S2087">
        <v>3.3645542590531262E-5</v>
      </c>
      <c r="T2087">
        <v>6.569079877075004E-5</v>
      </c>
    </row>
    <row r="2088" spans="1:20">
      <c r="A2088" s="10">
        <v>2082</v>
      </c>
      <c r="B2088" s="10">
        <v>2.4899517384022811E-5</v>
      </c>
      <c r="C2088" s="10">
        <v>1.038585131708042E-4</v>
      </c>
      <c r="D2088" s="10">
        <v>8.6505717585573467E-5</v>
      </c>
      <c r="E2088" s="10">
        <v>4.4637919681279489E-5</v>
      </c>
      <c r="F2088" s="10">
        <v>1.033339360959633E-5</v>
      </c>
      <c r="G2088" s="10">
        <v>6.993565606331896E-5</v>
      </c>
      <c r="H2088" s="10">
        <v>5.0203083643178443E-5</v>
      </c>
      <c r="I2088" s="10">
        <v>4.7532216700095E-5</v>
      </c>
      <c r="J2088" s="10">
        <v>8.3092773639742123E-5</v>
      </c>
      <c r="K2088">
        <v>3.4654595671693798E-5</v>
      </c>
      <c r="L2088">
        <v>6.7739092604497282E-5</v>
      </c>
      <c r="M2088">
        <v>5.8093448282756823E-5</v>
      </c>
      <c r="N2088">
        <v>1.417582245222649E-5</v>
      </c>
      <c r="O2088">
        <v>1.4523618982184531E-4</v>
      </c>
      <c r="P2088">
        <v>1.3075598768467291E-5</v>
      </c>
      <c r="Q2088">
        <v>5.6276580156311637E-5</v>
      </c>
      <c r="R2088">
        <v>7.9759747403538859E-6</v>
      </c>
      <c r="S2088">
        <v>3.6945808980478377E-5</v>
      </c>
      <c r="T2088">
        <v>6.9048675321761911E-5</v>
      </c>
    </row>
    <row r="2089" spans="1:20">
      <c r="A2089" s="10">
        <v>2083</v>
      </c>
      <c r="B2089" s="10">
        <v>1.930837298218321E-5</v>
      </c>
      <c r="C2089" s="10">
        <v>9.1015927441352498E-5</v>
      </c>
      <c r="D2089" s="10">
        <v>6.65375665916687E-5</v>
      </c>
      <c r="E2089" s="10">
        <v>2.6755928528756328E-5</v>
      </c>
      <c r="F2089" s="10">
        <v>0</v>
      </c>
      <c r="G2089" s="10">
        <v>6.771220004272947E-5</v>
      </c>
      <c r="H2089" s="10">
        <v>4.1671215502314149E-5</v>
      </c>
      <c r="I2089" s="10">
        <v>4.0902095500007962E-5</v>
      </c>
      <c r="J2089" s="10">
        <v>8.7618343288979193E-5</v>
      </c>
      <c r="K2089">
        <v>2.0309473681498781E-5</v>
      </c>
      <c r="L2089">
        <v>4.5458752424161602E-5</v>
      </c>
      <c r="M2089">
        <v>5.446851580713944E-5</v>
      </c>
      <c r="N2089">
        <v>1.6776005775653271E-5</v>
      </c>
      <c r="O2089">
        <v>1.181370088393115E-4</v>
      </c>
      <c r="P2089">
        <v>7.3849378361359071E-6</v>
      </c>
      <c r="Q2089">
        <v>2.618758585750931E-5</v>
      </c>
      <c r="R2089">
        <v>5.0927942594871068E-6</v>
      </c>
      <c r="S2089">
        <v>5.563185163534245E-5</v>
      </c>
      <c r="T2089">
        <v>5.4624362121767343E-5</v>
      </c>
    </row>
    <row r="2090" spans="1:20">
      <c r="A2090" s="10">
        <v>2084</v>
      </c>
      <c r="B2090" s="10">
        <v>1.4360072029054929E-5</v>
      </c>
      <c r="C2090" s="10">
        <v>5.9381961104761192E-5</v>
      </c>
      <c r="D2090" s="10">
        <v>3.7610304165048617E-5</v>
      </c>
      <c r="E2090" s="10">
        <v>9.0261567874973982E-6</v>
      </c>
      <c r="F2090" s="10">
        <v>0</v>
      </c>
      <c r="G2090" s="10">
        <v>5.6243931017815437E-5</v>
      </c>
      <c r="H2090" s="10">
        <v>3.7476758059305722E-5</v>
      </c>
      <c r="I2090" s="10">
        <v>3.129324242996552E-5</v>
      </c>
      <c r="J2090" s="10">
        <v>7.232685743891933E-5</v>
      </c>
      <c r="K2090">
        <v>1.045891070257246E-5</v>
      </c>
      <c r="L2090">
        <v>3.028626561841046E-5</v>
      </c>
      <c r="M2090">
        <v>3.8545607658098682E-5</v>
      </c>
      <c r="N2090">
        <v>1.490263617331305E-5</v>
      </c>
      <c r="O2090">
        <v>5.7643256333140989E-5</v>
      </c>
      <c r="P2090">
        <v>7.437493221963623E-6</v>
      </c>
      <c r="Q2090">
        <v>8.2172593374262857E-7</v>
      </c>
      <c r="R2090">
        <v>4.9041310255273081E-6</v>
      </c>
      <c r="S2090">
        <v>7.0418233252874185E-5</v>
      </c>
      <c r="T2090">
        <v>7.2814522849679592E-5</v>
      </c>
    </row>
    <row r="2091" spans="1:20">
      <c r="A2091" s="10">
        <v>2085</v>
      </c>
      <c r="B2091" s="10">
        <v>2.8922700879920478E-6</v>
      </c>
      <c r="C2091" s="10">
        <v>2.4377950751724711E-5</v>
      </c>
      <c r="D2091" s="10">
        <v>1.5273264923220942E-5</v>
      </c>
      <c r="E2091" s="10">
        <v>2.4621935446503839E-6</v>
      </c>
      <c r="F2091" s="10">
        <v>0</v>
      </c>
      <c r="G2091" s="10">
        <v>3.3239218220344733E-5</v>
      </c>
      <c r="H2091" s="10">
        <v>2.1343434770326581E-5</v>
      </c>
      <c r="I2091" s="10">
        <v>2.0916132208614812E-5</v>
      </c>
      <c r="J2091" s="10">
        <v>4.5399551009464703E-5</v>
      </c>
      <c r="K2091">
        <v>7.734741885938056E-6</v>
      </c>
      <c r="L2091">
        <v>6.2966379608197776E-6</v>
      </c>
      <c r="M2091">
        <v>2.0334881486440619E-5</v>
      </c>
      <c r="N2091">
        <v>9.4849810211802735E-6</v>
      </c>
      <c r="O2091">
        <v>1.029463966026814E-5</v>
      </c>
      <c r="P2091">
        <v>7.4393054766473373E-6</v>
      </c>
      <c r="Q2091">
        <v>0</v>
      </c>
      <c r="R2091">
        <v>4.3615155296252276E-6</v>
      </c>
      <c r="S2091">
        <v>7.7839637440356749E-5</v>
      </c>
      <c r="T2091">
        <v>1.2669700656011529E-4</v>
      </c>
    </row>
    <row r="2092" spans="1:20">
      <c r="A2092" s="10">
        <v>2086</v>
      </c>
      <c r="B2092" s="10">
        <v>3.1056075219009778E-7</v>
      </c>
      <c r="C2092" s="10">
        <v>1.3946154800356769E-5</v>
      </c>
      <c r="D2092" s="10">
        <v>5.6826855917159772E-6</v>
      </c>
      <c r="E2092" s="10">
        <v>0</v>
      </c>
      <c r="F2092" s="10">
        <v>0</v>
      </c>
      <c r="G2092" s="10">
        <v>9.426754687605558E-6</v>
      </c>
      <c r="H2092" s="10">
        <v>1.019453942881705E-5</v>
      </c>
      <c r="I2092" s="10">
        <v>9.3770930476052841E-6</v>
      </c>
      <c r="J2092" s="10">
        <v>1.577840343938775E-5</v>
      </c>
      <c r="K2092">
        <v>1.5458177107113391E-6</v>
      </c>
      <c r="L2092">
        <v>0</v>
      </c>
      <c r="M2092">
        <v>8.903835431335152E-6</v>
      </c>
      <c r="N2092">
        <v>1.446990680847589E-6</v>
      </c>
      <c r="O2092">
        <v>3.7047596233617541E-6</v>
      </c>
      <c r="P2092">
        <v>6.6926565469570312E-6</v>
      </c>
      <c r="Q2092">
        <v>0</v>
      </c>
      <c r="R2092">
        <v>1.872719121754356E-6</v>
      </c>
      <c r="S2092">
        <v>7.5900891751318759E-5</v>
      </c>
      <c r="T2092">
        <v>2.1615894844761031E-4</v>
      </c>
    </row>
    <row r="2093" spans="1:20">
      <c r="A2093" s="10">
        <v>2087</v>
      </c>
      <c r="B2093" s="10">
        <v>1.4440085929858051E-7</v>
      </c>
      <c r="C2093" s="10">
        <v>6.2834206390825796E-6</v>
      </c>
      <c r="D2093" s="10">
        <v>1.449650539425642E-6</v>
      </c>
      <c r="E2093" s="10">
        <v>0</v>
      </c>
      <c r="F2093" s="10">
        <v>0</v>
      </c>
      <c r="G2093" s="10">
        <v>1.4139865942039799E-6</v>
      </c>
      <c r="H2093" s="10">
        <v>3.0519065540584362E-6</v>
      </c>
      <c r="I2093" s="10">
        <v>2.2052137815941779E-6</v>
      </c>
      <c r="J2093" s="10">
        <v>3.6203909158116921E-6</v>
      </c>
      <c r="K2093">
        <v>0</v>
      </c>
      <c r="L2093">
        <v>0</v>
      </c>
      <c r="M2093">
        <v>1.826574519533685E-6</v>
      </c>
      <c r="N2093">
        <v>7.8737444778956259E-10</v>
      </c>
      <c r="O2093">
        <v>7.4610688285039029E-7</v>
      </c>
      <c r="P2093">
        <v>3.8057348358000989E-7</v>
      </c>
      <c r="Q2093">
        <v>0</v>
      </c>
      <c r="R2093">
        <v>0</v>
      </c>
      <c r="S2093">
        <v>7.8992337110022235E-5</v>
      </c>
      <c r="T2093">
        <v>1.983805365071987E-4</v>
      </c>
    </row>
    <row r="2094" spans="1:20">
      <c r="A2094" s="10">
        <v>2088</v>
      </c>
      <c r="B2094" s="10">
        <v>0</v>
      </c>
      <c r="C2094" s="10">
        <v>1.249541637447259E-6</v>
      </c>
      <c r="D2094" s="10">
        <v>5.4486160964178875E-7</v>
      </c>
      <c r="E2094" s="10">
        <v>0</v>
      </c>
      <c r="F2094" s="10">
        <v>0</v>
      </c>
      <c r="G2094" s="10">
        <v>1.084877604441455E-7</v>
      </c>
      <c r="H2094" s="10">
        <v>2.6058631448576832E-7</v>
      </c>
      <c r="I2094" s="10">
        <v>2.9651923963152299E-7</v>
      </c>
      <c r="J2094" s="10">
        <v>8.1073164241414832E-7</v>
      </c>
      <c r="K2094">
        <v>0</v>
      </c>
      <c r="L2094">
        <v>0</v>
      </c>
      <c r="M2094">
        <v>2.6080872785586502E-7</v>
      </c>
      <c r="N2094">
        <v>8.5895394304315921E-10</v>
      </c>
      <c r="O2094">
        <v>1.5215912417465111E-7</v>
      </c>
      <c r="P2094">
        <v>0</v>
      </c>
      <c r="Q2094">
        <v>0</v>
      </c>
      <c r="R2094">
        <v>0</v>
      </c>
      <c r="S2094">
        <v>7.4545865793710256E-5</v>
      </c>
      <c r="T2094">
        <v>1.4330371914598279E-4</v>
      </c>
    </row>
    <row r="2095" spans="1:20">
      <c r="A2095" s="10">
        <v>2089</v>
      </c>
      <c r="B2095" s="10">
        <v>0</v>
      </c>
      <c r="C2095" s="10">
        <v>0</v>
      </c>
      <c r="D2095" s="10">
        <v>2.814650407847E-7</v>
      </c>
      <c r="E2095" s="10">
        <v>0</v>
      </c>
      <c r="F2095" s="10">
        <v>0</v>
      </c>
      <c r="G2095" s="10">
        <v>3.2687327090448913E-8</v>
      </c>
      <c r="H2095" s="10">
        <v>2.016947742133817E-8</v>
      </c>
      <c r="I2095" s="10">
        <v>0</v>
      </c>
      <c r="J2095" s="10">
        <v>2.7547411866944521E-7</v>
      </c>
      <c r="K2095">
        <v>0</v>
      </c>
      <c r="L2095">
        <v>1.154816682406195E-9</v>
      </c>
      <c r="M2095">
        <v>5.2781223276705391E-8</v>
      </c>
      <c r="N2095">
        <v>3.9279248020411133E-9</v>
      </c>
      <c r="O2095">
        <v>3.4400768208468212E-8</v>
      </c>
      <c r="P2095">
        <v>0</v>
      </c>
      <c r="Q2095">
        <v>0</v>
      </c>
      <c r="R2095">
        <v>0</v>
      </c>
      <c r="S2095">
        <v>8.4480886313913163E-5</v>
      </c>
      <c r="T2095">
        <v>9.0718704401143149E-5</v>
      </c>
    </row>
    <row r="2096" spans="1:20">
      <c r="A2096" s="10">
        <v>2090</v>
      </c>
      <c r="B2096" s="10">
        <v>0</v>
      </c>
      <c r="C2096" s="10">
        <v>0</v>
      </c>
      <c r="D2096" s="10">
        <v>1.9436204862370581E-8</v>
      </c>
      <c r="E2096" s="10">
        <v>0</v>
      </c>
      <c r="F2096" s="10">
        <v>0</v>
      </c>
      <c r="G2096" s="10">
        <v>0</v>
      </c>
      <c r="H2096" s="10">
        <v>1.833588856485288E-9</v>
      </c>
      <c r="I2096" s="10">
        <v>0</v>
      </c>
      <c r="J2096" s="10">
        <v>2.95245101181307E-7</v>
      </c>
      <c r="K2096">
        <v>0</v>
      </c>
      <c r="L2096">
        <v>0</v>
      </c>
      <c r="M2096">
        <v>2.632600793789161E-8</v>
      </c>
      <c r="N2096">
        <v>1.440537341978632E-9</v>
      </c>
      <c r="O2096">
        <v>8.5467413441508039E-9</v>
      </c>
      <c r="P2096">
        <v>0</v>
      </c>
      <c r="Q2096">
        <v>0</v>
      </c>
      <c r="R2096">
        <v>0</v>
      </c>
      <c r="S2096">
        <v>8.3039171235552568E-5</v>
      </c>
      <c r="T2096">
        <v>1.5121460379843819E-4</v>
      </c>
    </row>
    <row r="2097" spans="1:20">
      <c r="A2097" s="10">
        <v>2091</v>
      </c>
      <c r="B2097" s="10">
        <v>0</v>
      </c>
      <c r="C2097" s="10">
        <v>4.6688096232694652E-7</v>
      </c>
      <c r="D2097" s="10">
        <v>1.1997657322450981E-10</v>
      </c>
      <c r="E2097" s="10">
        <v>0</v>
      </c>
      <c r="F2097" s="10">
        <v>0</v>
      </c>
      <c r="G2097" s="10">
        <v>0</v>
      </c>
      <c r="H2097" s="10">
        <v>0</v>
      </c>
      <c r="I2097" s="10">
        <v>0</v>
      </c>
      <c r="J2097" s="10">
        <v>2.8669102889071598E-7</v>
      </c>
      <c r="K2097">
        <v>0</v>
      </c>
      <c r="L2097">
        <v>0</v>
      </c>
      <c r="M2097">
        <v>2.6322418843421549E-8</v>
      </c>
      <c r="N2097">
        <v>8.7684881685655831E-10</v>
      </c>
      <c r="O2097">
        <v>2.0896809446100962E-9</v>
      </c>
      <c r="P2097">
        <v>0</v>
      </c>
      <c r="Q2097">
        <v>0</v>
      </c>
      <c r="R2097">
        <v>0</v>
      </c>
      <c r="S2097">
        <v>8.0414637449561485E-5</v>
      </c>
      <c r="T2097">
        <v>2.247619160596779E-4</v>
      </c>
    </row>
    <row r="2098" spans="1:20">
      <c r="A2098" s="10">
        <v>2092</v>
      </c>
      <c r="B2098" s="10">
        <v>0</v>
      </c>
      <c r="C2098" s="10">
        <v>5.0936450205088066E-7</v>
      </c>
      <c r="D2098" s="10">
        <v>0</v>
      </c>
      <c r="E2098" s="10">
        <v>0</v>
      </c>
      <c r="F2098" s="10">
        <v>0</v>
      </c>
      <c r="G2098" s="10">
        <v>0</v>
      </c>
      <c r="H2098" s="10">
        <v>0</v>
      </c>
      <c r="I2098" s="10">
        <v>0</v>
      </c>
      <c r="J2098" s="10">
        <v>2.3564937439644592E-10</v>
      </c>
      <c r="K2098">
        <v>0</v>
      </c>
      <c r="L2098">
        <v>0</v>
      </c>
      <c r="M2098">
        <v>1.7030253260435681E-8</v>
      </c>
      <c r="N2098">
        <v>1.028955244270451E-9</v>
      </c>
      <c r="O2098">
        <v>4.834737403982228E-11</v>
      </c>
      <c r="P2098">
        <v>0</v>
      </c>
      <c r="Q2098">
        <v>0</v>
      </c>
      <c r="R2098">
        <v>0</v>
      </c>
      <c r="S2098">
        <v>8.2402178572654603E-5</v>
      </c>
      <c r="T2098">
        <v>2.2689545901859141E-4</v>
      </c>
    </row>
    <row r="2099" spans="1:20">
      <c r="A2099" s="10">
        <v>2093</v>
      </c>
      <c r="B2099" s="10">
        <v>0</v>
      </c>
      <c r="C2099" s="10">
        <v>5.0892652741455136E-7</v>
      </c>
      <c r="D2099" s="10">
        <v>1.4397188786941181E-10</v>
      </c>
      <c r="E2099" s="10">
        <v>0</v>
      </c>
      <c r="F2099" s="10">
        <v>0</v>
      </c>
      <c r="G2099" s="10">
        <v>0</v>
      </c>
      <c r="H2099" s="10">
        <v>0</v>
      </c>
      <c r="I2099" s="10">
        <v>0</v>
      </c>
      <c r="J2099" s="10">
        <v>0</v>
      </c>
      <c r="K2099">
        <v>0</v>
      </c>
      <c r="L2099">
        <v>0</v>
      </c>
      <c r="M2099">
        <v>0</v>
      </c>
      <c r="N2099">
        <v>8.231641954163609E-10</v>
      </c>
      <c r="O2099">
        <v>0</v>
      </c>
      <c r="P2099">
        <v>0</v>
      </c>
      <c r="Q2099">
        <v>0</v>
      </c>
      <c r="R2099">
        <v>0</v>
      </c>
      <c r="S2099">
        <v>9.3281190654285291E-5</v>
      </c>
      <c r="T2099">
        <v>2.6584795926792967E-4</v>
      </c>
    </row>
    <row r="2100" spans="1:20">
      <c r="A2100" s="10">
        <v>2094</v>
      </c>
      <c r="B2100" s="10">
        <v>2.2079052106887451E-6</v>
      </c>
      <c r="C2100" s="10">
        <v>7.4591460313229126E-7</v>
      </c>
      <c r="D2100" s="10">
        <v>9.2381961382872541E-8</v>
      </c>
      <c r="E2100" s="10">
        <v>2.7512206549692571E-7</v>
      </c>
      <c r="F2100" s="10">
        <v>1.103120061841258E-7</v>
      </c>
      <c r="G2100" s="10">
        <v>6.0565065171219103E-7</v>
      </c>
      <c r="H2100" s="10">
        <v>2.1025430037524711E-7</v>
      </c>
      <c r="I2100" s="10">
        <v>7.1563333559166234E-7</v>
      </c>
      <c r="J2100" s="10">
        <v>1.127775488973999E-6</v>
      </c>
      <c r="K2100">
        <v>3.0773791919392541E-8</v>
      </c>
      <c r="L2100">
        <v>5.6311748475832081E-8</v>
      </c>
      <c r="M2100">
        <v>6.7690321705335471E-8</v>
      </c>
      <c r="N2100">
        <v>3.2190641131078403E-8</v>
      </c>
      <c r="O2100">
        <v>8.1384746300367501E-9</v>
      </c>
      <c r="P2100">
        <v>9.3829486249309592E-8</v>
      </c>
      <c r="Q2100">
        <v>1.8675589403241561E-8</v>
      </c>
      <c r="R2100">
        <v>1.249907838201518E-6</v>
      </c>
      <c r="S2100">
        <v>9.8478384470979157E-5</v>
      </c>
      <c r="T2100">
        <v>3.4711502936170512E-4</v>
      </c>
    </row>
    <row r="2101" spans="1:20">
      <c r="A2101" s="10">
        <v>2095</v>
      </c>
      <c r="B2101" s="10">
        <v>3.4383600157384178E-6</v>
      </c>
      <c r="C2101" s="10">
        <v>1.250686503146624E-5</v>
      </c>
      <c r="D2101" s="10">
        <v>5.9542423672009312E-6</v>
      </c>
      <c r="E2101" s="10">
        <v>1.6249637801415441E-5</v>
      </c>
      <c r="F2101" s="10">
        <v>8.1994134212778625E-6</v>
      </c>
      <c r="G2101" s="10">
        <v>1.4591891175194341E-5</v>
      </c>
      <c r="H2101" s="10">
        <v>8.3187988648696013E-6</v>
      </c>
      <c r="I2101" s="10">
        <v>3.095144186309634E-6</v>
      </c>
      <c r="J2101" s="10">
        <v>1.9621054132142691E-5</v>
      </c>
      <c r="K2101">
        <v>6.725204200863542E-6</v>
      </c>
      <c r="L2101">
        <v>5.3991000000451516E-6</v>
      </c>
      <c r="M2101">
        <v>4.3442453302025778E-6</v>
      </c>
      <c r="N2101">
        <v>4.4861732855239126E-6</v>
      </c>
      <c r="O2101">
        <v>1.9539612705915972E-6</v>
      </c>
      <c r="P2101">
        <v>5.6676452978482053E-6</v>
      </c>
      <c r="Q2101">
        <v>7.0950379825217763E-6</v>
      </c>
      <c r="R2101">
        <v>1.5545057424870429E-5</v>
      </c>
      <c r="S2101">
        <v>9.3192376041924201E-5</v>
      </c>
      <c r="T2101">
        <v>4.7010812603283549E-4</v>
      </c>
    </row>
    <row r="2102" spans="1:20">
      <c r="A2102" s="10">
        <v>2096</v>
      </c>
      <c r="B2102" s="10">
        <v>7.4709147317857731E-6</v>
      </c>
      <c r="C2102" s="10">
        <v>3.0472751044052571E-5</v>
      </c>
      <c r="D2102" s="10">
        <v>3.5549479764194268E-5</v>
      </c>
      <c r="E2102" s="10">
        <v>1.236069924832231E-5</v>
      </c>
      <c r="F2102" s="10">
        <v>1.727569586545065E-5</v>
      </c>
      <c r="G2102" s="10">
        <v>2.891126043708465E-5</v>
      </c>
      <c r="H2102" s="10">
        <v>4.9560283647934608E-5</v>
      </c>
      <c r="I2102" s="10">
        <v>1.0865818338545921E-5</v>
      </c>
      <c r="J2102" s="10">
        <v>4.5844182496804009E-5</v>
      </c>
      <c r="K2102">
        <v>2.328370413718426E-5</v>
      </c>
      <c r="L2102">
        <v>4.5833014075720922E-5</v>
      </c>
      <c r="M2102">
        <v>1.4498341820183201E-5</v>
      </c>
      <c r="N2102">
        <v>2.0748882500713652E-5</v>
      </c>
      <c r="O2102">
        <v>1.0877306096404729E-5</v>
      </c>
      <c r="P2102">
        <v>4.3180864187063967E-5</v>
      </c>
      <c r="Q2102">
        <v>1.7408632230461929E-5</v>
      </c>
      <c r="R2102">
        <v>1.6014767659271819E-5</v>
      </c>
      <c r="S2102">
        <v>9.1385375418919578E-5</v>
      </c>
      <c r="T2102">
        <v>5.9595913099104426E-4</v>
      </c>
    </row>
    <row r="2103" spans="1:20">
      <c r="A2103" s="10">
        <v>2097</v>
      </c>
      <c r="B2103" s="10">
        <v>1.3711127396776499E-5</v>
      </c>
      <c r="C2103" s="10">
        <v>3.3720065807905561E-5</v>
      </c>
      <c r="D2103" s="10">
        <v>4.4488714078140617E-5</v>
      </c>
      <c r="E2103" s="10">
        <v>1.4085177834354581E-5</v>
      </c>
      <c r="F2103" s="10">
        <v>3.5299563413248092E-5</v>
      </c>
      <c r="G2103" s="10">
        <v>2.9432190506505111E-5</v>
      </c>
      <c r="H2103" s="10">
        <v>6.9009200237524372E-5</v>
      </c>
      <c r="I2103" s="10">
        <v>1.7766074644471911E-5</v>
      </c>
      <c r="J2103" s="10">
        <v>7.3414069422831604E-5</v>
      </c>
      <c r="K2103">
        <v>1.9940716642145199E-5</v>
      </c>
      <c r="L2103">
        <v>6.9218080764863425E-5</v>
      </c>
      <c r="M2103">
        <v>3.267597295173284E-5</v>
      </c>
      <c r="N2103">
        <v>3.1641874693857469E-5</v>
      </c>
      <c r="O2103">
        <v>2.0464709625357451E-5</v>
      </c>
      <c r="P2103">
        <v>7.5958027298594883E-5</v>
      </c>
      <c r="Q2103">
        <v>2.7848727658290429E-5</v>
      </c>
      <c r="R2103">
        <v>1.408237474618608E-5</v>
      </c>
      <c r="S2103">
        <v>9.4703621957784094E-5</v>
      </c>
      <c r="T2103">
        <v>6.5919801127221509E-4</v>
      </c>
    </row>
    <row r="2104" spans="1:20">
      <c r="A2104" s="10">
        <v>2098</v>
      </c>
      <c r="B2104" s="10">
        <v>3.8566032580390151E-5</v>
      </c>
      <c r="C2104" s="10">
        <v>4.347668224978156E-5</v>
      </c>
      <c r="D2104" s="10">
        <v>6.197005964877735E-5</v>
      </c>
      <c r="E2104" s="10">
        <v>2.7150514366433201E-5</v>
      </c>
      <c r="F2104" s="10">
        <v>4.5746667530229171E-5</v>
      </c>
      <c r="G2104" s="10">
        <v>4.0395619819828297E-5</v>
      </c>
      <c r="H2104" s="10">
        <v>7.5061397819331193E-5</v>
      </c>
      <c r="I2104" s="10">
        <v>2.874679866638297E-5</v>
      </c>
      <c r="J2104" s="10">
        <v>7.7113909525221053E-5</v>
      </c>
      <c r="K2104">
        <v>3.6616633834056119E-5</v>
      </c>
      <c r="L2104">
        <v>9.6365222630697653E-5</v>
      </c>
      <c r="M2104">
        <v>4.7867812167251733E-5</v>
      </c>
      <c r="N2104">
        <v>5.3940931954685999E-5</v>
      </c>
      <c r="O2104">
        <v>3.0542871500993591E-5</v>
      </c>
      <c r="P2104">
        <v>7.7365152447764877E-5</v>
      </c>
      <c r="Q2104">
        <v>4.2944777215940119E-5</v>
      </c>
      <c r="R2104">
        <v>3.4046284071415383E-5</v>
      </c>
      <c r="S2104">
        <v>9.3687049635421247E-5</v>
      </c>
      <c r="T2104">
        <v>5.9527618859614711E-4</v>
      </c>
    </row>
    <row r="2105" spans="1:20">
      <c r="A2105" s="10">
        <v>2099</v>
      </c>
      <c r="B2105" s="10">
        <v>4.2331643516131433E-5</v>
      </c>
      <c r="C2105" s="10">
        <v>6.936853393956867E-5</v>
      </c>
      <c r="D2105" s="10">
        <v>6.2740724367822058E-5</v>
      </c>
      <c r="E2105" s="10">
        <v>4.9551840607811048E-5</v>
      </c>
      <c r="F2105" s="10">
        <v>7.9464869335633709E-5</v>
      </c>
      <c r="G2105" s="10">
        <v>5.9302782659883269E-5</v>
      </c>
      <c r="H2105" s="10">
        <v>9.1864674887619734E-5</v>
      </c>
      <c r="I2105" s="10">
        <v>3.935153036413657E-5</v>
      </c>
      <c r="J2105" s="10">
        <v>9.5171467762143215E-5</v>
      </c>
      <c r="K2105">
        <v>3.7571346484884461E-5</v>
      </c>
      <c r="L2105">
        <v>1.101839467100811E-4</v>
      </c>
      <c r="M2105">
        <v>4.3688732478193218E-5</v>
      </c>
      <c r="N2105">
        <v>5.9308009482844423E-5</v>
      </c>
      <c r="O2105">
        <v>2.8705358641128219E-5</v>
      </c>
      <c r="P2105">
        <v>8.6972775347109318E-5</v>
      </c>
      <c r="Q2105">
        <v>6.6174305341887673E-5</v>
      </c>
      <c r="R2105">
        <v>5.8569123574253377E-5</v>
      </c>
      <c r="S2105">
        <v>9.5664767459272129E-5</v>
      </c>
      <c r="T2105">
        <v>5.6020883272840151E-4</v>
      </c>
    </row>
    <row r="2106" spans="1:20">
      <c r="A2106" s="10">
        <v>2100</v>
      </c>
      <c r="B2106" s="10">
        <v>2.9187073138074661E-5</v>
      </c>
      <c r="C2106" s="10">
        <v>7.132747623471745E-5</v>
      </c>
      <c r="D2106" s="10">
        <v>7.3860903027852284E-5</v>
      </c>
      <c r="E2106" s="10">
        <v>3.894943370215999E-5</v>
      </c>
      <c r="F2106" s="10">
        <v>8.2977192469909383E-5</v>
      </c>
      <c r="G2106" s="10">
        <v>5.8793659004152773E-5</v>
      </c>
      <c r="H2106" s="10">
        <v>9.0734569483033134E-5</v>
      </c>
      <c r="I2106" s="10">
        <v>3.9016173795123882E-5</v>
      </c>
      <c r="J2106" s="10">
        <v>9.0100215460838144E-5</v>
      </c>
      <c r="K2106">
        <v>4.0832508138629872E-5</v>
      </c>
      <c r="L2106">
        <v>1.3355758071406781E-4</v>
      </c>
      <c r="M2106">
        <v>4.7880328236942437E-5</v>
      </c>
      <c r="N2106">
        <v>4.5971651219219077E-5</v>
      </c>
      <c r="O2106">
        <v>3.5493670268113202E-5</v>
      </c>
      <c r="P2106">
        <v>1.010834886845471E-4</v>
      </c>
      <c r="Q2106">
        <v>7.2494176672581838E-5</v>
      </c>
      <c r="R2106">
        <v>4.9836102824591183E-5</v>
      </c>
      <c r="S2106">
        <v>1.07751339411863E-4</v>
      </c>
      <c r="T2106">
        <v>5.3583830956461414E-4</v>
      </c>
    </row>
    <row r="2107" spans="1:20">
      <c r="A2107" s="10">
        <v>2101</v>
      </c>
      <c r="B2107" s="10">
        <v>2.474997348042044E-5</v>
      </c>
      <c r="C2107" s="10">
        <v>6.1795818895172403E-5</v>
      </c>
      <c r="D2107" s="10">
        <v>8.6851054554645699E-5</v>
      </c>
      <c r="E2107" s="10">
        <v>3.716917391895117E-5</v>
      </c>
      <c r="F2107" s="10">
        <v>7.0570880267336897E-5</v>
      </c>
      <c r="G2107" s="10">
        <v>6.2676196441608945E-5</v>
      </c>
      <c r="H2107" s="10">
        <v>8.6833802967864834E-5</v>
      </c>
      <c r="I2107" s="10">
        <v>3.6053965774413101E-5</v>
      </c>
      <c r="J2107" s="10">
        <v>8.8620934760792562E-5</v>
      </c>
      <c r="K2107">
        <v>4.885201820849933E-5</v>
      </c>
      <c r="L2107">
        <v>1.446082092057235E-4</v>
      </c>
      <c r="M2107">
        <v>4.6676311763270072E-5</v>
      </c>
      <c r="N2107">
        <v>4.1651891312722872E-5</v>
      </c>
      <c r="O2107">
        <v>3.6540318663610811E-5</v>
      </c>
      <c r="P2107">
        <v>1.1400558948130379E-4</v>
      </c>
      <c r="Q2107">
        <v>6.8794257090294914E-5</v>
      </c>
      <c r="R2107">
        <v>3.8293252078533903E-5</v>
      </c>
      <c r="S2107">
        <v>1.017994504099833E-4</v>
      </c>
      <c r="T2107">
        <v>5.3706930589019679E-4</v>
      </c>
    </row>
    <row r="2108" spans="1:20">
      <c r="A2108" s="10">
        <v>2102</v>
      </c>
      <c r="B2108" s="10">
        <v>2.199245486211375E-5</v>
      </c>
      <c r="C2108" s="10">
        <v>5.5227723501968553E-5</v>
      </c>
      <c r="D2108" s="10">
        <v>8.5317106075341039E-5</v>
      </c>
      <c r="E2108" s="10">
        <v>4.2722933930292113E-5</v>
      </c>
      <c r="F2108" s="10">
        <v>4.5744160439179528E-5</v>
      </c>
      <c r="G2108" s="10">
        <v>4.7514752809783823E-5</v>
      </c>
      <c r="H2108" s="10">
        <v>9.1414264203142629E-5</v>
      </c>
      <c r="I2108" s="10">
        <v>3.016086978713285E-5</v>
      </c>
      <c r="J2108" s="10">
        <v>8.5611157325670074E-5</v>
      </c>
      <c r="K2108">
        <v>4.6076023081751473E-5</v>
      </c>
      <c r="L2108">
        <v>1.9236539327287819E-4</v>
      </c>
      <c r="M2108">
        <v>4.2440310830463663E-5</v>
      </c>
      <c r="N2108">
        <v>4.452905372989268E-5</v>
      </c>
      <c r="O2108">
        <v>3.4363289592709062E-5</v>
      </c>
      <c r="P2108">
        <v>1.152722195861189E-4</v>
      </c>
      <c r="Q2108">
        <v>6.1932404592127504E-5</v>
      </c>
      <c r="R2108">
        <v>3.2268940057979203E-5</v>
      </c>
      <c r="S2108">
        <v>9.1851061543153236E-5</v>
      </c>
      <c r="T2108">
        <v>3.860545976660115E-4</v>
      </c>
    </row>
    <row r="2109" spans="1:20">
      <c r="A2109" s="10">
        <v>2103</v>
      </c>
      <c r="B2109" s="10">
        <v>1.375450328845878E-5</v>
      </c>
      <c r="C2109" s="10">
        <v>4.7631038105725998E-5</v>
      </c>
      <c r="D2109" s="10">
        <v>7.5618902958590772E-5</v>
      </c>
      <c r="E2109" s="10">
        <v>2.337462187252527E-5</v>
      </c>
      <c r="F2109" s="10">
        <v>4.3924903747292431E-5</v>
      </c>
      <c r="G2109" s="10">
        <v>2.9616686079561699E-5</v>
      </c>
      <c r="H2109" s="10">
        <v>8.4290275593256557E-5</v>
      </c>
      <c r="I2109" s="10">
        <v>1.93122339983522E-5</v>
      </c>
      <c r="J2109" s="10">
        <v>8.0941830953829328E-5</v>
      </c>
      <c r="K2109">
        <v>3.7079592596677331E-5</v>
      </c>
      <c r="L2109">
        <v>1.8208317980169549E-4</v>
      </c>
      <c r="M2109">
        <v>2.7968998480734482E-5</v>
      </c>
      <c r="N2109">
        <v>4.1753757881905662E-5</v>
      </c>
      <c r="O2109">
        <v>2.5021883949187491E-5</v>
      </c>
      <c r="P2109">
        <v>9.5272040977546204E-5</v>
      </c>
      <c r="Q2109">
        <v>4.5167379861474791E-5</v>
      </c>
      <c r="R2109">
        <v>2.548502199603297E-5</v>
      </c>
      <c r="S2109">
        <v>7.0819725989144087E-5</v>
      </c>
      <c r="T2109">
        <v>2.0252833371318379E-4</v>
      </c>
    </row>
    <row r="2110" spans="1:20">
      <c r="A2110" s="10">
        <v>2104</v>
      </c>
      <c r="B2110" s="10">
        <v>9.6208308816406144E-6</v>
      </c>
      <c r="C2110" s="10">
        <v>5.5665201037085542E-5</v>
      </c>
      <c r="D2110" s="10">
        <v>1.3543429912964909E-4</v>
      </c>
      <c r="E2110" s="10">
        <v>1.9443738159410918E-5</v>
      </c>
      <c r="F2110" s="10">
        <v>2.2617526908349729E-5</v>
      </c>
      <c r="G2110" s="10">
        <v>2.884360177024573E-5</v>
      </c>
      <c r="H2110" s="10">
        <v>8.2156584498804545E-5</v>
      </c>
      <c r="I2110" s="10">
        <v>1.370367641272506E-5</v>
      </c>
      <c r="J2110" s="10">
        <v>7.7071884994038062E-5</v>
      </c>
      <c r="K2110">
        <v>2.447730695068399E-5</v>
      </c>
      <c r="L2110">
        <v>2.068318828998403E-4</v>
      </c>
      <c r="M2110">
        <v>3.923442397697178E-5</v>
      </c>
      <c r="N2110">
        <v>2.9174683835752641E-5</v>
      </c>
      <c r="O2110">
        <v>4.2157743648028047E-5</v>
      </c>
      <c r="P2110">
        <v>6.6075122912794234E-5</v>
      </c>
      <c r="Q2110">
        <v>3.7007003256772537E-5</v>
      </c>
      <c r="R2110">
        <v>1.7248438772249811E-5</v>
      </c>
      <c r="S2110">
        <v>6.7286205103110229E-5</v>
      </c>
      <c r="T2110">
        <v>2.0838679791857141E-4</v>
      </c>
    </row>
    <row r="2111" spans="1:20">
      <c r="A2111" s="10">
        <v>2105</v>
      </c>
      <c r="B2111" s="10">
        <v>2.695369378606873E-6</v>
      </c>
      <c r="C2111" s="10">
        <v>2.6418426405172541E-5</v>
      </c>
      <c r="D2111" s="10">
        <v>7.9029248450271917E-5</v>
      </c>
      <c r="E2111" s="10">
        <v>2.609904455029425E-6</v>
      </c>
      <c r="F2111" s="10">
        <v>1.7189117654536441E-5</v>
      </c>
      <c r="G2111" s="10">
        <v>7.9007728773665124E-6</v>
      </c>
      <c r="H2111" s="10">
        <v>4.640352081476963E-5</v>
      </c>
      <c r="I2111" s="10">
        <v>5.9262000219982623E-6</v>
      </c>
      <c r="J2111" s="10">
        <v>3.5097412807650923E-5</v>
      </c>
      <c r="K2111">
        <v>1.85174656354323E-5</v>
      </c>
      <c r="L2111">
        <v>5.4015092363488233E-5</v>
      </c>
      <c r="M2111">
        <v>3.9164957950777378E-5</v>
      </c>
      <c r="N2111">
        <v>1.8193405045791178E-5</v>
      </c>
      <c r="O2111">
        <v>3.5999831013779612E-5</v>
      </c>
      <c r="P2111">
        <v>1.9845276139482171E-5</v>
      </c>
      <c r="Q2111">
        <v>2.2383472049343471E-5</v>
      </c>
      <c r="R2111">
        <v>7.2587901001676168E-6</v>
      </c>
      <c r="S2111">
        <v>7.8678200007512906E-5</v>
      </c>
      <c r="T2111">
        <v>3.4914605849906859E-4</v>
      </c>
    </row>
    <row r="2112" spans="1:20">
      <c r="A2112" s="10">
        <v>2106</v>
      </c>
      <c r="B2112" s="10">
        <v>7.056850212982001E-8</v>
      </c>
      <c r="C2112" s="10">
        <v>6.7094166691081939E-6</v>
      </c>
      <c r="D2112" s="10">
        <v>1.040956821471304E-5</v>
      </c>
      <c r="E2112" s="10">
        <v>3.3205339045030482E-7</v>
      </c>
      <c r="F2112" s="10">
        <v>1.9528010751312092E-6</v>
      </c>
      <c r="G2112" s="10">
        <v>1.5328487151280018E-5</v>
      </c>
      <c r="H2112" s="10">
        <v>8.8616599329401788E-6</v>
      </c>
      <c r="I2112" s="10">
        <v>2.8154954804072921E-6</v>
      </c>
      <c r="J2112" s="10">
        <v>2.7164535832906409E-5</v>
      </c>
      <c r="K2112">
        <v>8.9837596466280959E-6</v>
      </c>
      <c r="L2112">
        <v>1.2162933484940889E-5</v>
      </c>
      <c r="M2112">
        <v>1.2882212957627881E-5</v>
      </c>
      <c r="N2112">
        <v>1.484581994895551E-5</v>
      </c>
      <c r="O2112">
        <v>9.3474359040469454E-6</v>
      </c>
      <c r="P2112">
        <v>2.628720725094733E-6</v>
      </c>
      <c r="Q2112">
        <v>5.8137887961849426E-6</v>
      </c>
      <c r="R2112">
        <v>2.5642060485834172E-7</v>
      </c>
      <c r="S2112">
        <v>8.8148245016599454E-5</v>
      </c>
      <c r="T2112">
        <v>5.031865406128612E-4</v>
      </c>
    </row>
    <row r="2113" spans="1:20">
      <c r="A2113" s="10">
        <v>2107</v>
      </c>
      <c r="B2113" s="10">
        <v>0</v>
      </c>
      <c r="C2113" s="10">
        <v>2.5748068996426579E-6</v>
      </c>
      <c r="D2113" s="10">
        <v>3.137998070578644E-6</v>
      </c>
      <c r="E2113" s="10">
        <v>0</v>
      </c>
      <c r="F2113" s="10">
        <v>0</v>
      </c>
      <c r="G2113" s="10">
        <v>2.0189668143399369E-6</v>
      </c>
      <c r="H2113" s="10">
        <v>2.1185869062467171E-6</v>
      </c>
      <c r="I2113" s="10">
        <v>6.6954596692743267E-7</v>
      </c>
      <c r="J2113" s="10">
        <v>1.3496008462955389E-5</v>
      </c>
      <c r="K2113">
        <v>9.340288282243742E-7</v>
      </c>
      <c r="L2113">
        <v>2.1791390797004899E-6</v>
      </c>
      <c r="M2113">
        <v>1.357140702869396E-6</v>
      </c>
      <c r="N2113">
        <v>1.392165261201787E-6</v>
      </c>
      <c r="O2113">
        <v>1.3425394279552541E-7</v>
      </c>
      <c r="P2113">
        <v>2.7600638832969291E-6</v>
      </c>
      <c r="Q2113">
        <v>0</v>
      </c>
      <c r="R2113">
        <v>0</v>
      </c>
      <c r="S2113">
        <v>1.030513709813272E-4</v>
      </c>
      <c r="T2113">
        <v>4.7800846158343601E-4</v>
      </c>
    </row>
    <row r="2114" spans="1:20">
      <c r="A2114" s="10">
        <v>2108</v>
      </c>
      <c r="B2114" s="10">
        <v>0</v>
      </c>
      <c r="C2114" s="10">
        <v>2.7705574734768211E-6</v>
      </c>
      <c r="D2114" s="10">
        <v>1.397079204570127E-6</v>
      </c>
      <c r="E2114" s="10">
        <v>0</v>
      </c>
      <c r="F2114" s="10">
        <v>0</v>
      </c>
      <c r="G2114" s="10">
        <v>7.9040852638829917E-7</v>
      </c>
      <c r="H2114" s="10">
        <v>5.2887141018270414E-6</v>
      </c>
      <c r="I2114" s="10">
        <v>1.716088198498818E-8</v>
      </c>
      <c r="J2114" s="10">
        <v>2.83447315252149E-6</v>
      </c>
      <c r="K2114">
        <v>0</v>
      </c>
      <c r="L2114">
        <v>0</v>
      </c>
      <c r="M2114">
        <v>4.7140602407558762E-7</v>
      </c>
      <c r="N2114">
        <v>8.893752285259379E-9</v>
      </c>
      <c r="O2114">
        <v>7.8183075752841494E-8</v>
      </c>
      <c r="P2114">
        <v>0</v>
      </c>
      <c r="Q2114">
        <v>0</v>
      </c>
      <c r="R2114">
        <v>0</v>
      </c>
      <c r="S2114">
        <v>1.3658358197172091E-4</v>
      </c>
      <c r="T2114">
        <v>5.6940420012253326E-4</v>
      </c>
    </row>
    <row r="2115" spans="1:20">
      <c r="A2115" s="10">
        <v>2109</v>
      </c>
      <c r="B2115" s="10">
        <v>0</v>
      </c>
      <c r="C2115" s="10">
        <v>6.1316449086090527E-9</v>
      </c>
      <c r="D2115" s="10">
        <v>3.0594026172249999E-7</v>
      </c>
      <c r="E2115" s="10">
        <v>0</v>
      </c>
      <c r="F2115" s="10">
        <v>0</v>
      </c>
      <c r="G2115" s="10">
        <v>8.9125734399984087E-8</v>
      </c>
      <c r="H2115" s="10">
        <v>9.2200765474142397E-7</v>
      </c>
      <c r="I2115" s="10">
        <v>0</v>
      </c>
      <c r="J2115" s="10">
        <v>3.507040031986386E-7</v>
      </c>
      <c r="K2115">
        <v>0</v>
      </c>
      <c r="L2115">
        <v>0</v>
      </c>
      <c r="M2115">
        <v>1.225316852078554E-7</v>
      </c>
      <c r="N2115">
        <v>7.8737444778956259E-10</v>
      </c>
      <c r="O2115">
        <v>2.4764599369286739E-9</v>
      </c>
      <c r="P2115">
        <v>0</v>
      </c>
      <c r="Q2115">
        <v>0</v>
      </c>
      <c r="R2115">
        <v>6.1218158512029483E-9</v>
      </c>
      <c r="S2115">
        <v>1.5908694174025201E-4</v>
      </c>
      <c r="T2115">
        <v>6.0222483883624043E-4</v>
      </c>
    </row>
    <row r="2116" spans="1:20">
      <c r="A2116" s="10">
        <v>2110</v>
      </c>
      <c r="B2116" s="10">
        <v>0</v>
      </c>
      <c r="C2116" s="10">
        <v>0</v>
      </c>
      <c r="D2116" s="10">
        <v>1.4637141933390189E-9</v>
      </c>
      <c r="E2116" s="10">
        <v>0</v>
      </c>
      <c r="F2116" s="10">
        <v>0</v>
      </c>
      <c r="G2116" s="10">
        <v>2.4203716226770011E-8</v>
      </c>
      <c r="H2116" s="10">
        <v>5.0457031532554257E-8</v>
      </c>
      <c r="I2116" s="10">
        <v>0</v>
      </c>
      <c r="J2116" s="10">
        <v>0</v>
      </c>
      <c r="K2116">
        <v>0</v>
      </c>
      <c r="L2116">
        <v>0</v>
      </c>
      <c r="M2116">
        <v>1.895041880191789E-8</v>
      </c>
      <c r="N2116">
        <v>9.1263856448335662E-10</v>
      </c>
      <c r="O2116">
        <v>2.352905536604684E-9</v>
      </c>
      <c r="P2116">
        <v>0</v>
      </c>
      <c r="Q2116">
        <v>0</v>
      </c>
      <c r="R2116">
        <v>0</v>
      </c>
      <c r="S2116">
        <v>1.9615407914060269E-4</v>
      </c>
      <c r="T2116">
        <v>5.4194755308767547E-4</v>
      </c>
    </row>
    <row r="2117" spans="1:20">
      <c r="A2117" s="10">
        <v>2111</v>
      </c>
      <c r="B2117" s="10">
        <v>0</v>
      </c>
      <c r="C2117" s="10">
        <v>0</v>
      </c>
      <c r="D2117" s="10">
        <v>0</v>
      </c>
      <c r="E2117" s="10">
        <v>0</v>
      </c>
      <c r="F2117" s="10">
        <v>0</v>
      </c>
      <c r="G2117" s="10">
        <v>0</v>
      </c>
      <c r="H2117" s="10">
        <v>0</v>
      </c>
      <c r="I2117" s="10">
        <v>0</v>
      </c>
      <c r="J2117" s="10">
        <v>0</v>
      </c>
      <c r="K2117">
        <v>0</v>
      </c>
      <c r="L2117">
        <v>0</v>
      </c>
      <c r="M2117">
        <v>0</v>
      </c>
      <c r="N2117">
        <v>8.9474369066995752E-10</v>
      </c>
      <c r="O2117">
        <v>2.2400949971784321E-9</v>
      </c>
      <c r="P2117">
        <v>0</v>
      </c>
      <c r="Q2117">
        <v>0</v>
      </c>
      <c r="R2117">
        <v>0</v>
      </c>
      <c r="S2117">
        <v>2.364918205963354E-4</v>
      </c>
      <c r="T2117">
        <v>4.7537000283996082E-4</v>
      </c>
    </row>
    <row r="2118" spans="1:20">
      <c r="A2118" s="10">
        <v>2112</v>
      </c>
      <c r="B2118" s="10">
        <v>0</v>
      </c>
      <c r="C2118" s="10">
        <v>0</v>
      </c>
      <c r="D2118" s="10">
        <v>2.3995314644901959E-11</v>
      </c>
      <c r="E2118" s="10">
        <v>0</v>
      </c>
      <c r="F2118" s="10">
        <v>0</v>
      </c>
      <c r="G2118" s="10">
        <v>0</v>
      </c>
      <c r="H2118" s="10">
        <v>0</v>
      </c>
      <c r="I2118" s="10">
        <v>0</v>
      </c>
      <c r="J2118" s="10">
        <v>0</v>
      </c>
      <c r="K2118">
        <v>0</v>
      </c>
      <c r="L2118">
        <v>0</v>
      </c>
      <c r="M2118">
        <v>3.7685491935632162E-9</v>
      </c>
      <c r="N2118">
        <v>9.4842831211015503E-10</v>
      </c>
      <c r="O2118">
        <v>2.2884423712182538E-9</v>
      </c>
      <c r="P2118">
        <v>0</v>
      </c>
      <c r="Q2118">
        <v>0</v>
      </c>
      <c r="R2118">
        <v>0</v>
      </c>
      <c r="S2118">
        <v>2.5503171348598141E-4</v>
      </c>
      <c r="T2118">
        <v>2.841007388348174E-4</v>
      </c>
    </row>
    <row r="2119" spans="1:20">
      <c r="A2119" s="10">
        <v>2113</v>
      </c>
      <c r="B2119" s="10">
        <v>0</v>
      </c>
      <c r="C2119" s="10">
        <v>0</v>
      </c>
      <c r="D2119" s="10">
        <v>0</v>
      </c>
      <c r="E2119" s="10">
        <v>0</v>
      </c>
      <c r="F2119" s="10">
        <v>0</v>
      </c>
      <c r="G2119" s="10">
        <v>0</v>
      </c>
      <c r="H2119" s="10">
        <v>0</v>
      </c>
      <c r="I2119" s="10">
        <v>0</v>
      </c>
      <c r="J2119" s="10">
        <v>1.624095488340305E-7</v>
      </c>
      <c r="K2119">
        <v>0</v>
      </c>
      <c r="L2119">
        <v>0</v>
      </c>
      <c r="M2119">
        <v>0</v>
      </c>
      <c r="N2119">
        <v>8.231641954163609E-10</v>
      </c>
      <c r="O2119">
        <v>2.2347230667295629E-9</v>
      </c>
      <c r="P2119">
        <v>0</v>
      </c>
      <c r="Q2119">
        <v>0</v>
      </c>
      <c r="R2119">
        <v>0</v>
      </c>
      <c r="S2119">
        <v>2.4855776372074512E-4</v>
      </c>
      <c r="T2119">
        <v>1.8928654036402749E-4</v>
      </c>
    </row>
    <row r="2120" spans="1:20">
      <c r="A2120" s="10">
        <v>2114</v>
      </c>
      <c r="B2120" s="10">
        <v>0</v>
      </c>
      <c r="C2120" s="10">
        <v>0</v>
      </c>
      <c r="D2120" s="10">
        <v>0</v>
      </c>
      <c r="E2120" s="10">
        <v>0</v>
      </c>
      <c r="F2120" s="10">
        <v>0</v>
      </c>
      <c r="G2120" s="10">
        <v>0</v>
      </c>
      <c r="H2120" s="10">
        <v>0</v>
      </c>
      <c r="I2120" s="10">
        <v>0</v>
      </c>
      <c r="J2120" s="10">
        <v>1.09600524031787E-7</v>
      </c>
      <c r="K2120">
        <v>0</v>
      </c>
      <c r="L2120">
        <v>0</v>
      </c>
      <c r="M2120">
        <v>0</v>
      </c>
      <c r="N2120">
        <v>8.7684881685655831E-10</v>
      </c>
      <c r="O2120">
        <v>0</v>
      </c>
      <c r="P2120">
        <v>0</v>
      </c>
      <c r="Q2120">
        <v>0</v>
      </c>
      <c r="R2120">
        <v>0</v>
      </c>
      <c r="S2120">
        <v>2.5149817222035181E-4</v>
      </c>
      <c r="T2120">
        <v>1.37992543538962E-4</v>
      </c>
    </row>
    <row r="2121" spans="1:20">
      <c r="A2121" s="10">
        <v>2115</v>
      </c>
      <c r="B2121" s="10">
        <v>0</v>
      </c>
      <c r="C2121" s="10">
        <v>2.019063073477695E-7</v>
      </c>
      <c r="D2121" s="10">
        <v>0</v>
      </c>
      <c r="E2121" s="10">
        <v>0</v>
      </c>
      <c r="F2121" s="10">
        <v>0</v>
      </c>
      <c r="G2121" s="10">
        <v>0</v>
      </c>
      <c r="H2121" s="10">
        <v>0</v>
      </c>
      <c r="I2121" s="10">
        <v>0</v>
      </c>
      <c r="J2121" s="10">
        <v>0</v>
      </c>
      <c r="K2121">
        <v>0</v>
      </c>
      <c r="L2121">
        <v>0</v>
      </c>
      <c r="M2121">
        <v>0</v>
      </c>
      <c r="N2121">
        <v>8.7684881685655831E-10</v>
      </c>
      <c r="O2121">
        <v>0</v>
      </c>
      <c r="P2121">
        <v>0</v>
      </c>
      <c r="Q2121">
        <v>0</v>
      </c>
      <c r="R2121">
        <v>0</v>
      </c>
      <c r="S2121">
        <v>2.4533784405407992E-4</v>
      </c>
      <c r="T2121">
        <v>1.095563579822937E-4</v>
      </c>
    </row>
    <row r="2122" spans="1:20">
      <c r="A2122" s="10">
        <v>2116</v>
      </c>
      <c r="B2122" s="10">
        <v>0</v>
      </c>
      <c r="C2122" s="10">
        <v>0</v>
      </c>
      <c r="D2122" s="10">
        <v>0</v>
      </c>
      <c r="E2122" s="10">
        <v>0</v>
      </c>
      <c r="F2122" s="10">
        <v>0</v>
      </c>
      <c r="G2122" s="10">
        <v>0</v>
      </c>
      <c r="H2122" s="10">
        <v>0</v>
      </c>
      <c r="I2122" s="10">
        <v>0</v>
      </c>
      <c r="J2122" s="10">
        <v>0</v>
      </c>
      <c r="K2122">
        <v>0</v>
      </c>
      <c r="L2122">
        <v>0</v>
      </c>
      <c r="M2122">
        <v>0</v>
      </c>
      <c r="N2122">
        <v>8.7684881685655831E-10</v>
      </c>
      <c r="O2122">
        <v>0</v>
      </c>
      <c r="P2122">
        <v>0</v>
      </c>
      <c r="Q2122">
        <v>0</v>
      </c>
      <c r="R2122">
        <v>0</v>
      </c>
      <c r="S2122">
        <v>2.5396208672814381E-4</v>
      </c>
      <c r="T2122">
        <v>4.562173363052472E-5</v>
      </c>
    </row>
    <row r="2123" spans="1:20">
      <c r="A2123" s="10">
        <v>2117</v>
      </c>
      <c r="B2123" s="10">
        <v>0</v>
      </c>
      <c r="C2123" s="10">
        <v>0</v>
      </c>
      <c r="D2123" s="10">
        <v>4.7990629289803918E-11</v>
      </c>
      <c r="E2123" s="10">
        <v>0</v>
      </c>
      <c r="F2123" s="10">
        <v>0</v>
      </c>
      <c r="G2123" s="10">
        <v>0</v>
      </c>
      <c r="H2123" s="10">
        <v>0</v>
      </c>
      <c r="I2123" s="10">
        <v>0</v>
      </c>
      <c r="J2123" s="10">
        <v>0</v>
      </c>
      <c r="K2123">
        <v>0</v>
      </c>
      <c r="L2123">
        <v>0</v>
      </c>
      <c r="M2123">
        <v>0</v>
      </c>
      <c r="N2123">
        <v>9.1263856448335662E-10</v>
      </c>
      <c r="O2123">
        <v>0</v>
      </c>
      <c r="P2123">
        <v>0</v>
      </c>
      <c r="Q2123">
        <v>0</v>
      </c>
      <c r="R2123">
        <v>0</v>
      </c>
      <c r="S2123">
        <v>2.2462831935560849E-4</v>
      </c>
      <c r="T2123">
        <v>5.759185405553884E-5</v>
      </c>
    </row>
    <row r="2124" spans="1:20">
      <c r="A2124" s="10">
        <v>2118</v>
      </c>
      <c r="B2124" s="10">
        <v>9.5576987765029256E-6</v>
      </c>
      <c r="C2124" s="10">
        <v>3.9622404715918091E-6</v>
      </c>
      <c r="D2124" s="10">
        <v>1.713952931410576E-6</v>
      </c>
      <c r="E2124" s="10">
        <v>3.8485000604595868E-6</v>
      </c>
      <c r="F2124" s="10">
        <v>2.8304500819082471E-6</v>
      </c>
      <c r="G2124" s="10">
        <v>7.1388993582073782E-6</v>
      </c>
      <c r="H2124" s="10">
        <v>1.9005085988758999E-6</v>
      </c>
      <c r="I2124" s="10">
        <v>6.6897653766156723E-6</v>
      </c>
      <c r="J2124" s="10">
        <v>5.2741287389573267E-6</v>
      </c>
      <c r="K2124">
        <v>1.578053995138083E-6</v>
      </c>
      <c r="L2124">
        <v>9.946003029308655E-7</v>
      </c>
      <c r="M2124">
        <v>2.3431026392868702E-6</v>
      </c>
      <c r="N2124">
        <v>6.453842162283071E-6</v>
      </c>
      <c r="O2124">
        <v>2.9784996061512331E-6</v>
      </c>
      <c r="P2124">
        <v>1.518578812218425E-6</v>
      </c>
      <c r="Q2124">
        <v>4.5808886357476133E-6</v>
      </c>
      <c r="R2124">
        <v>1.0355677607112751E-5</v>
      </c>
      <c r="S2124">
        <v>2.5776310651295551E-4</v>
      </c>
      <c r="T2124">
        <v>6.155057075567645E-5</v>
      </c>
    </row>
    <row r="2125" spans="1:20">
      <c r="A2125" s="10">
        <v>2119</v>
      </c>
      <c r="B2125" s="10">
        <v>9.4047426608143955E-5</v>
      </c>
      <c r="C2125" s="10">
        <v>6.0771433448642448E-5</v>
      </c>
      <c r="D2125" s="10">
        <v>4.4132916951531818E-5</v>
      </c>
      <c r="E2125" s="10">
        <v>5.5181267525590011E-5</v>
      </c>
      <c r="F2125" s="10">
        <v>6.4989705598898941E-5</v>
      </c>
      <c r="G2125" s="10">
        <v>7.1926408882159022E-5</v>
      </c>
      <c r="H2125" s="10">
        <v>4.0889721179066817E-5</v>
      </c>
      <c r="I2125" s="10">
        <v>7.2235917348889507E-5</v>
      </c>
      <c r="J2125" s="10">
        <v>6.0744108633379263E-5</v>
      </c>
      <c r="K2125">
        <v>4.3160021949593978E-5</v>
      </c>
      <c r="L2125">
        <v>2.3954232526274929E-5</v>
      </c>
      <c r="M2125">
        <v>5.7221817847956743E-5</v>
      </c>
      <c r="N2125">
        <v>9.3093983088105806E-5</v>
      </c>
      <c r="O2125">
        <v>5.1278195883064143E-5</v>
      </c>
      <c r="P2125">
        <v>2.207018121467826E-5</v>
      </c>
      <c r="Q2125">
        <v>5.9965709398054472E-5</v>
      </c>
      <c r="R2125">
        <v>1.011988891299475E-4</v>
      </c>
      <c r="S2125">
        <v>2.6426175334141259E-4</v>
      </c>
      <c r="T2125">
        <v>9.4551776331670915E-5</v>
      </c>
    </row>
    <row r="2126" spans="1:20">
      <c r="A2126" s="10">
        <v>2120</v>
      </c>
      <c r="B2126" s="10">
        <v>2.3208649464153319E-4</v>
      </c>
      <c r="C2126" s="10">
        <v>1.380331572335022E-4</v>
      </c>
      <c r="D2126" s="10">
        <v>1.174872686892215E-4</v>
      </c>
      <c r="E2126" s="10">
        <v>1.7595345956830121E-4</v>
      </c>
      <c r="F2126" s="10">
        <v>1.7504064003505569E-4</v>
      </c>
      <c r="G2126" s="10">
        <v>1.9537353276025571E-4</v>
      </c>
      <c r="H2126" s="10">
        <v>9.8249243787643719E-5</v>
      </c>
      <c r="I2126" s="10">
        <v>2.0246464757665931E-4</v>
      </c>
      <c r="J2126" s="10">
        <v>1.763975519520852E-4</v>
      </c>
      <c r="K2126">
        <v>1.8137999218171939E-4</v>
      </c>
      <c r="L2126">
        <v>4.0086068855726488E-5</v>
      </c>
      <c r="M2126">
        <v>1.598193134596508E-4</v>
      </c>
      <c r="N2126">
        <v>2.5985615110130821E-4</v>
      </c>
      <c r="O2126">
        <v>1.259820315619109E-4</v>
      </c>
      <c r="P2126">
        <v>8.0479104364424126E-5</v>
      </c>
      <c r="Q2126">
        <v>1.5841522022326139E-4</v>
      </c>
      <c r="R2126">
        <v>2.4883424195726328E-4</v>
      </c>
      <c r="S2126">
        <v>2.5304987731333069E-4</v>
      </c>
      <c r="T2126">
        <v>1.8119398698786141E-4</v>
      </c>
    </row>
    <row r="2127" spans="1:20">
      <c r="A2127" s="10">
        <v>2121</v>
      </c>
      <c r="B2127" s="10">
        <v>3.6654834664452549E-4</v>
      </c>
      <c r="C2127" s="10">
        <v>2.5076662200451992E-4</v>
      </c>
      <c r="D2127" s="10">
        <v>1.172653630187998E-4</v>
      </c>
      <c r="E2127" s="10">
        <v>2.9639356371672873E-4</v>
      </c>
      <c r="F2127" s="10">
        <v>2.7522750830610848E-4</v>
      </c>
      <c r="G2127" s="10">
        <v>3.3059145885897949E-4</v>
      </c>
      <c r="H2127" s="10">
        <v>7.3175697534095103E-5</v>
      </c>
      <c r="I2127" s="10">
        <v>3.3485927756547572E-4</v>
      </c>
      <c r="J2127" s="10">
        <v>2.5369884043385132E-4</v>
      </c>
      <c r="K2127">
        <v>2.9888219523588197E-4</v>
      </c>
      <c r="L2127">
        <v>1.802756896008104E-5</v>
      </c>
      <c r="M2127">
        <v>2.7015142340262117E-4</v>
      </c>
      <c r="N2127">
        <v>4.4478928846225822E-4</v>
      </c>
      <c r="O2127">
        <v>1.77124746553265E-4</v>
      </c>
      <c r="P2127">
        <v>4.9602362126970253E-5</v>
      </c>
      <c r="Q2127">
        <v>2.6789004682090242E-4</v>
      </c>
      <c r="R2127">
        <v>4.0035321910771103E-4</v>
      </c>
      <c r="S2127">
        <v>2.8628721927376552E-4</v>
      </c>
      <c r="T2127">
        <v>3.1915182189198372E-4</v>
      </c>
    </row>
    <row r="2128" spans="1:20">
      <c r="A2128" s="10">
        <v>2122</v>
      </c>
      <c r="B2128" s="10">
        <v>4.6102170015370762E-4</v>
      </c>
      <c r="C2128" s="10">
        <v>2.2814257572194641E-4</v>
      </c>
      <c r="D2128" s="10">
        <v>5.7793488571260801E-5</v>
      </c>
      <c r="E2128" s="10">
        <v>3.2236827945434699E-4</v>
      </c>
      <c r="F2128" s="10">
        <v>2.3321451219327101E-4</v>
      </c>
      <c r="G2128" s="10">
        <v>3.9249487022344502E-4</v>
      </c>
      <c r="H2128" s="10">
        <v>5.122278407874392E-5</v>
      </c>
      <c r="I2128" s="10">
        <v>4.1690859760836412E-4</v>
      </c>
      <c r="J2128" s="10">
        <v>2.31715329450325E-4</v>
      </c>
      <c r="K2128">
        <v>3.2239453979833319E-4</v>
      </c>
      <c r="L2128">
        <v>1.0903519281525751E-5</v>
      </c>
      <c r="M2128">
        <v>2.980507494842293E-4</v>
      </c>
      <c r="N2128">
        <v>6.2653476721364286E-4</v>
      </c>
      <c r="O2128">
        <v>2.2749615842778781E-4</v>
      </c>
      <c r="P2128">
        <v>2.09901680359187E-5</v>
      </c>
      <c r="Q2128">
        <v>2.6261017237510121E-4</v>
      </c>
      <c r="R2128">
        <v>5.0756801667463565E-4</v>
      </c>
      <c r="S2128">
        <v>3.1553691713883162E-4</v>
      </c>
      <c r="T2128">
        <v>1.8408305135656931E-4</v>
      </c>
    </row>
    <row r="2129" spans="1:20">
      <c r="A2129" s="10">
        <v>2123</v>
      </c>
      <c r="B2129" s="10">
        <v>5.1988451599878371E-4</v>
      </c>
      <c r="C2129" s="10">
        <v>1.1493915540665479E-4</v>
      </c>
      <c r="D2129" s="10">
        <v>4.2206222160362408E-5</v>
      </c>
      <c r="E2129" s="10">
        <v>4.4683234715686817E-4</v>
      </c>
      <c r="F2129" s="10">
        <v>2.076290351872239E-4</v>
      </c>
      <c r="G2129" s="10">
        <v>4.0660969725059948E-4</v>
      </c>
      <c r="H2129" s="10">
        <v>2.9440871536873299E-5</v>
      </c>
      <c r="I2129" s="10">
        <v>4.7847913225344748E-4</v>
      </c>
      <c r="J2129" s="10">
        <v>1.9627279752964871E-4</v>
      </c>
      <c r="K2129">
        <v>4.436972815748349E-4</v>
      </c>
      <c r="L2129">
        <v>2.7755181719538151E-5</v>
      </c>
      <c r="M2129">
        <v>1.555311073532301E-4</v>
      </c>
      <c r="N2129">
        <v>7.2962718446353836E-4</v>
      </c>
      <c r="O2129">
        <v>2.8837453470778081E-4</v>
      </c>
      <c r="P2129">
        <v>2.066871936139488E-5</v>
      </c>
      <c r="Q2129">
        <v>1.152089588173573E-4</v>
      </c>
      <c r="R2129">
        <v>5.663982635213784E-4</v>
      </c>
      <c r="S2129">
        <v>3.3459559435420298E-4</v>
      </c>
      <c r="T2129">
        <v>3.498449371754405E-5</v>
      </c>
    </row>
    <row r="2130" spans="1:20">
      <c r="A2130" s="10">
        <v>2124</v>
      </c>
      <c r="B2130" s="10">
        <v>5.2413935284237887E-4</v>
      </c>
      <c r="C2130" s="10">
        <v>4.8015200988362631E-5</v>
      </c>
      <c r="D2130" s="10">
        <v>5.1274271721682722E-5</v>
      </c>
      <c r="E2130" s="10">
        <v>4.591989465606857E-4</v>
      </c>
      <c r="F2130" s="10">
        <v>4.2247046990604987E-5</v>
      </c>
      <c r="G2130" s="10">
        <v>3.3267051073599638E-4</v>
      </c>
      <c r="H2130" s="10">
        <v>4.0408335344657313E-5</v>
      </c>
      <c r="I2130" s="10">
        <v>5.1432742890192285E-4</v>
      </c>
      <c r="J2130" s="10">
        <v>1.6207204001755121E-4</v>
      </c>
      <c r="K2130">
        <v>9.2402230701084037E-5</v>
      </c>
      <c r="L2130">
        <v>4.4796811501806368E-5</v>
      </c>
      <c r="M2130">
        <v>5.4087223869744512E-5</v>
      </c>
      <c r="N2130">
        <v>7.167000126213893E-4</v>
      </c>
      <c r="O2130">
        <v>2.398279837225301E-4</v>
      </c>
      <c r="P2130">
        <v>2.800835083043793E-5</v>
      </c>
      <c r="Q2130">
        <v>3.5242860392768837E-5</v>
      </c>
      <c r="R2130">
        <v>5.8354599842287593E-4</v>
      </c>
      <c r="S2130">
        <v>3.3885903284609412E-4</v>
      </c>
      <c r="T2130">
        <v>3.0066199556604971E-5</v>
      </c>
    </row>
    <row r="2131" spans="1:20">
      <c r="A2131" s="10">
        <v>2125</v>
      </c>
      <c r="B2131" s="10">
        <v>5.328992677789753E-4</v>
      </c>
      <c r="C2131" s="10">
        <v>5.9003791905022721E-5</v>
      </c>
      <c r="D2131" s="10">
        <v>6.5502343930538099E-5</v>
      </c>
      <c r="E2131" s="10">
        <v>3.0815929036481597E-4</v>
      </c>
      <c r="F2131" s="10">
        <v>1.126797029714051E-4</v>
      </c>
      <c r="G2131" s="10">
        <v>2.2627390402698099E-4</v>
      </c>
      <c r="H2131" s="10">
        <v>8.2743635058316417E-5</v>
      </c>
      <c r="I2131" s="10">
        <v>4.1863420518500107E-4</v>
      </c>
      <c r="J2131" s="10">
        <v>1.3922582492208771E-4</v>
      </c>
      <c r="K2131">
        <v>4.4289348831888277E-5</v>
      </c>
      <c r="L2131">
        <v>1.306607086310433E-4</v>
      </c>
      <c r="M2131">
        <v>4.5062694369570173E-5</v>
      </c>
      <c r="N2131">
        <v>6.7090760093200369E-4</v>
      </c>
      <c r="O2131">
        <v>1.7885986531544101E-4</v>
      </c>
      <c r="P2131">
        <v>7.3014789773141528E-5</v>
      </c>
      <c r="Q2131">
        <v>6.4301065909786695E-5</v>
      </c>
      <c r="R2131">
        <v>5.5849774016139065E-4</v>
      </c>
      <c r="S2131">
        <v>3.3811967080102048E-4</v>
      </c>
      <c r="T2131">
        <v>7.776619852665032E-5</v>
      </c>
    </row>
    <row r="2132" spans="1:20">
      <c r="A2132" s="10">
        <v>2126</v>
      </c>
      <c r="B2132" s="10">
        <v>4.3420204077826262E-4</v>
      </c>
      <c r="C2132" s="10">
        <v>7.493393239023358E-5</v>
      </c>
      <c r="D2132" s="10">
        <v>1.083996977396718E-4</v>
      </c>
      <c r="E2132" s="10">
        <v>1.9094795142557779E-4</v>
      </c>
      <c r="F2132" s="10">
        <v>9.6386229666068683E-5</v>
      </c>
      <c r="G2132" s="10">
        <v>2.1021171284599081E-4</v>
      </c>
      <c r="H2132" s="10">
        <v>1.739124192188023E-4</v>
      </c>
      <c r="I2132" s="10">
        <v>2.4177686392024841E-4</v>
      </c>
      <c r="J2132" s="10">
        <v>1.4578894160003109E-4</v>
      </c>
      <c r="K2132">
        <v>6.202768694634541E-5</v>
      </c>
      <c r="L2132">
        <v>2.6977591680523349E-4</v>
      </c>
      <c r="M2132">
        <v>5.5809886028907402E-5</v>
      </c>
      <c r="N2132">
        <v>5.7924681828761307E-4</v>
      </c>
      <c r="O2132">
        <v>1.196008854032979E-4</v>
      </c>
      <c r="P2132">
        <v>2.668361077918958E-4</v>
      </c>
      <c r="Q2132">
        <v>4.9122765943806883E-5</v>
      </c>
      <c r="R2132">
        <v>4.9043534978806278E-4</v>
      </c>
      <c r="S2132">
        <v>3.1905520912137403E-4</v>
      </c>
      <c r="T2132">
        <v>1.9007965261760669E-4</v>
      </c>
    </row>
    <row r="2133" spans="1:20">
      <c r="A2133" s="10">
        <v>2127</v>
      </c>
      <c r="B2133" s="10">
        <v>2.8085556060922218E-4</v>
      </c>
      <c r="C2133" s="10">
        <v>1.161253155446056E-4</v>
      </c>
      <c r="D2133" s="10">
        <v>2.3610215579826239E-4</v>
      </c>
      <c r="E2133" s="10">
        <v>1.914822087804736E-4</v>
      </c>
      <c r="F2133" s="10">
        <v>1.0939279517905919E-4</v>
      </c>
      <c r="G2133" s="10">
        <v>2.1683400111559579E-4</v>
      </c>
      <c r="H2133" s="10">
        <v>2.4178203773114989E-4</v>
      </c>
      <c r="I2133" s="10">
        <v>1.706252095193675E-4</v>
      </c>
      <c r="J2133" s="10">
        <v>1.972638492515978E-4</v>
      </c>
      <c r="K2133">
        <v>5.5219931802861041E-5</v>
      </c>
      <c r="L2133">
        <v>3.9478626619655709E-4</v>
      </c>
      <c r="M2133">
        <v>1.361945558227508E-4</v>
      </c>
      <c r="N2133">
        <v>4.5283463806944661E-4</v>
      </c>
      <c r="O2133">
        <v>1.150731495269242E-4</v>
      </c>
      <c r="P2133">
        <v>3.0568890003694621E-4</v>
      </c>
      <c r="Q2133">
        <v>6.4663087022704812E-5</v>
      </c>
      <c r="R2133">
        <v>3.6112001785809623E-4</v>
      </c>
      <c r="S2133">
        <v>2.9238125094461072E-4</v>
      </c>
      <c r="T2133">
        <v>3.2649257196217359E-4</v>
      </c>
    </row>
    <row r="2134" spans="1:20">
      <c r="A2134" s="10">
        <v>2128</v>
      </c>
      <c r="B2134" s="10">
        <v>2.1641248606064659E-4</v>
      </c>
      <c r="C2134" s="10">
        <v>1.812738499897368E-4</v>
      </c>
      <c r="D2134" s="10">
        <v>2.5556225099577628E-4</v>
      </c>
      <c r="E2134" s="10">
        <v>2.1476426836951909E-4</v>
      </c>
      <c r="F2134" s="10">
        <v>8.6157855314885007E-5</v>
      </c>
      <c r="G2134" s="10">
        <v>2.000371106738408E-4</v>
      </c>
      <c r="H2134" s="10">
        <v>2.4910528744276719E-4</v>
      </c>
      <c r="I2134" s="10">
        <v>1.8340371071596699E-4</v>
      </c>
      <c r="J2134" s="10">
        <v>1.9714406042686399E-4</v>
      </c>
      <c r="K2134">
        <v>7.7094555133844794E-5</v>
      </c>
      <c r="L2134">
        <v>3.4581915182082851E-4</v>
      </c>
      <c r="M2134">
        <v>1.752280936958652E-4</v>
      </c>
      <c r="N2134">
        <v>2.6253808044517378E-4</v>
      </c>
      <c r="O2134">
        <v>2.056255281158811E-4</v>
      </c>
      <c r="P2134">
        <v>2.7510859735938091E-4</v>
      </c>
      <c r="Q2134">
        <v>1.12526729165954E-4</v>
      </c>
      <c r="R2134">
        <v>2.316722877471296E-4</v>
      </c>
      <c r="S2134">
        <v>2.6479484514562829E-4</v>
      </c>
      <c r="T2134">
        <v>3.7518273997421618E-4</v>
      </c>
    </row>
    <row r="2135" spans="1:20">
      <c r="A2135" s="10">
        <v>2129</v>
      </c>
      <c r="B2135" s="10">
        <v>9.6110250989734326E-5</v>
      </c>
      <c r="C2135" s="10">
        <v>1.4563880359080411E-4</v>
      </c>
      <c r="D2135" s="10">
        <v>1.4418619602333399E-4</v>
      </c>
      <c r="E2135" s="10">
        <v>1.1531457121223591E-4</v>
      </c>
      <c r="F2135" s="10">
        <v>7.0198827955570445E-5</v>
      </c>
      <c r="G2135" s="10">
        <v>1.098130228053455E-4</v>
      </c>
      <c r="H2135" s="10">
        <v>1.2321943813839759E-4</v>
      </c>
      <c r="I2135" s="10">
        <v>1.146683980587309E-4</v>
      </c>
      <c r="J2135" s="10">
        <v>1.2669845439083571E-4</v>
      </c>
      <c r="K2135">
        <v>6.5372456470069897E-5</v>
      </c>
      <c r="L2135">
        <v>1.6296311095443259E-4</v>
      </c>
      <c r="M2135">
        <v>1.2501819101396719E-4</v>
      </c>
      <c r="N2135">
        <v>1.125899940253812E-4</v>
      </c>
      <c r="O2135">
        <v>1.7979044912464301E-4</v>
      </c>
      <c r="P2135">
        <v>1.2167455293274491E-4</v>
      </c>
      <c r="Q2135">
        <v>1.3839612966900559E-4</v>
      </c>
      <c r="R2135">
        <v>9.3903187262840676E-5</v>
      </c>
      <c r="S2135">
        <v>2.5012601103182008E-4</v>
      </c>
      <c r="T2135">
        <v>2.4624288091687789E-4</v>
      </c>
    </row>
    <row r="2136" spans="1:20">
      <c r="A2136" s="10">
        <v>2130</v>
      </c>
      <c r="B2136" s="10">
        <v>2.8975522170276059E-5</v>
      </c>
      <c r="C2136" s="10">
        <v>5.0668120664394597E-5</v>
      </c>
      <c r="D2136" s="10">
        <v>2.8016919181378809E-5</v>
      </c>
      <c r="E2136" s="10">
        <v>5.1554569606893243E-5</v>
      </c>
      <c r="F2136" s="10">
        <v>1.7525179281456968E-5</v>
      </c>
      <c r="G2136" s="10">
        <v>7.1429932520400535E-5</v>
      </c>
      <c r="H2136" s="10">
        <v>2.4151815720759362E-5</v>
      </c>
      <c r="I2136" s="10">
        <v>5.3664475868076138E-5</v>
      </c>
      <c r="J2136" s="10">
        <v>4.6935665625627218E-5</v>
      </c>
      <c r="K2136">
        <v>2.5996799796263001E-5</v>
      </c>
      <c r="L2136">
        <v>3.3768211138367497E-5</v>
      </c>
      <c r="M2136">
        <v>4.7153995113573799E-5</v>
      </c>
      <c r="N2136">
        <v>2.7241259036894649E-5</v>
      </c>
      <c r="O2136">
        <v>1.284758304787494E-4</v>
      </c>
      <c r="P2136">
        <v>2.0145929191510381E-5</v>
      </c>
      <c r="Q2136">
        <v>2.6436645592856439E-5</v>
      </c>
      <c r="R2136">
        <v>1.372956336810698E-5</v>
      </c>
      <c r="S2136">
        <v>2.4412102783754941E-4</v>
      </c>
      <c r="T2136">
        <v>1.7746868307522799E-4</v>
      </c>
    </row>
    <row r="2137" spans="1:20">
      <c r="A2137" s="10">
        <v>2131</v>
      </c>
      <c r="B2137" s="10">
        <v>1.9835732832717479E-5</v>
      </c>
      <c r="C2137" s="10">
        <v>7.8263001689576958E-6</v>
      </c>
      <c r="D2137" s="10">
        <v>3.9621513453811707E-6</v>
      </c>
      <c r="E2137" s="10">
        <v>3.2146531413675312E-5</v>
      </c>
      <c r="F2137" s="10">
        <v>0</v>
      </c>
      <c r="G2137" s="10">
        <v>6.229762039660501E-5</v>
      </c>
      <c r="H2137" s="10">
        <v>3.6370776849924099E-6</v>
      </c>
      <c r="I2137" s="10">
        <v>3.9952890715547387E-5</v>
      </c>
      <c r="J2137" s="10">
        <v>2.968586631426118E-5</v>
      </c>
      <c r="K2137">
        <v>9.4196807326428139E-6</v>
      </c>
      <c r="L2137">
        <v>1.2801142924472671E-6</v>
      </c>
      <c r="M2137">
        <v>1.6548025219259239E-5</v>
      </c>
      <c r="N2137">
        <v>1.628849572835484E-5</v>
      </c>
      <c r="O2137">
        <v>5.7246650199855783E-5</v>
      </c>
      <c r="P2137">
        <v>5.5165032572264296E-6</v>
      </c>
      <c r="Q2137">
        <v>0</v>
      </c>
      <c r="R2137">
        <v>5.8702648725898822E-6</v>
      </c>
      <c r="S2137">
        <v>2.382736808163887E-4</v>
      </c>
      <c r="T2137">
        <v>1.440554898846263E-4</v>
      </c>
    </row>
    <row r="2138" spans="1:20">
      <c r="A2138" s="10">
        <v>2132</v>
      </c>
      <c r="B2138" s="10">
        <v>1.631707456516876E-5</v>
      </c>
      <c r="C2138" s="10">
        <v>7.8874326686965292E-6</v>
      </c>
      <c r="D2138" s="10">
        <v>1.4749919912221239E-6</v>
      </c>
      <c r="E2138" s="10">
        <v>9.8276578326188299E-6</v>
      </c>
      <c r="F2138" s="10">
        <v>0</v>
      </c>
      <c r="G2138" s="10">
        <v>4.8866333398099983E-5</v>
      </c>
      <c r="H2138" s="10">
        <v>6.3130110112759394E-6</v>
      </c>
      <c r="I2138" s="10">
        <v>3.0260304675375161E-5</v>
      </c>
      <c r="J2138" s="10">
        <v>1.658872387364358E-5</v>
      </c>
      <c r="K2138">
        <v>2.2645283143239889E-6</v>
      </c>
      <c r="L2138">
        <v>0</v>
      </c>
      <c r="M2138">
        <v>4.9748267967517176E-6</v>
      </c>
      <c r="N2138">
        <v>1.0453245800912579E-5</v>
      </c>
      <c r="O2138">
        <v>1.133837405209376E-5</v>
      </c>
      <c r="P2138">
        <v>1.4498037469714671E-7</v>
      </c>
      <c r="Q2138">
        <v>0</v>
      </c>
      <c r="R2138">
        <v>6.0205276253012269E-6</v>
      </c>
      <c r="S2138">
        <v>2.3427666878881079E-4</v>
      </c>
      <c r="T2138">
        <v>1.4332017921872531E-4</v>
      </c>
    </row>
    <row r="2139" spans="1:20">
      <c r="A2139" s="10">
        <v>2133</v>
      </c>
      <c r="B2139" s="10">
        <v>4.3390480125260451E-6</v>
      </c>
      <c r="C2139" s="10">
        <v>2.4668921391243212E-6</v>
      </c>
      <c r="D2139" s="10">
        <v>7.1350068096615972E-7</v>
      </c>
      <c r="E2139" s="10">
        <v>2.2995654770057818E-6</v>
      </c>
      <c r="F2139" s="10">
        <v>0</v>
      </c>
      <c r="G2139" s="10">
        <v>1.9121967980755791E-5</v>
      </c>
      <c r="H2139" s="10">
        <v>1.550749440877631E-6</v>
      </c>
      <c r="I2139" s="10">
        <v>2.0458739812004829E-5</v>
      </c>
      <c r="J2139" s="10">
        <v>8.8342664662295904E-6</v>
      </c>
      <c r="K2139">
        <v>3.6132167828679742E-7</v>
      </c>
      <c r="L2139">
        <v>0</v>
      </c>
      <c r="M2139">
        <v>9.3847642203134256E-7</v>
      </c>
      <c r="N2139">
        <v>4.9811454952025341E-6</v>
      </c>
      <c r="O2139">
        <v>2.6250244338434651E-6</v>
      </c>
      <c r="P2139">
        <v>0</v>
      </c>
      <c r="Q2139">
        <v>0</v>
      </c>
      <c r="R2139">
        <v>5.1656995209877966E-6</v>
      </c>
      <c r="S2139">
        <v>2.360998484721971E-4</v>
      </c>
      <c r="T2139">
        <v>1.046928692144231E-4</v>
      </c>
    </row>
    <row r="2140" spans="1:20">
      <c r="A2140" s="10">
        <v>2134</v>
      </c>
      <c r="B2140" s="10">
        <v>3.1056075219009778E-7</v>
      </c>
      <c r="C2140" s="10">
        <v>0</v>
      </c>
      <c r="D2140" s="10">
        <v>2.7371455415439673E-7</v>
      </c>
      <c r="E2140" s="10">
        <v>0</v>
      </c>
      <c r="F2140" s="10">
        <v>0</v>
      </c>
      <c r="G2140" s="10">
        <v>3.250995627329568E-6</v>
      </c>
      <c r="H2140" s="10">
        <v>1.5068766602388189E-8</v>
      </c>
      <c r="I2140" s="10">
        <v>8.4963310029873633E-6</v>
      </c>
      <c r="J2140" s="10">
        <v>4.2641908978971427E-6</v>
      </c>
      <c r="K2140">
        <v>0</v>
      </c>
      <c r="L2140">
        <v>1.154816682406195E-9</v>
      </c>
      <c r="M2140">
        <v>5.6287768573954203E-8</v>
      </c>
      <c r="N2140">
        <v>6.7510872006197632E-7</v>
      </c>
      <c r="O2140">
        <v>6.2798323561368418E-7</v>
      </c>
      <c r="P2140">
        <v>0</v>
      </c>
      <c r="Q2140">
        <v>0</v>
      </c>
      <c r="R2140">
        <v>2.2428107163952618E-6</v>
      </c>
      <c r="S2140">
        <v>2.4323812561778869E-4</v>
      </c>
      <c r="T2140">
        <v>4.9108259287589302E-5</v>
      </c>
    </row>
    <row r="2141" spans="1:20">
      <c r="A2141" s="10">
        <v>2135</v>
      </c>
      <c r="B2141" s="10">
        <v>1.233836109417666E-7</v>
      </c>
      <c r="C2141" s="10">
        <v>0</v>
      </c>
      <c r="D2141" s="10">
        <v>3.9496287905508622E-8</v>
      </c>
      <c r="E2141" s="10">
        <v>0</v>
      </c>
      <c r="F2141" s="10">
        <v>0</v>
      </c>
      <c r="G2141" s="10">
        <v>8.6102731908499721E-7</v>
      </c>
      <c r="H2141" s="10">
        <v>0</v>
      </c>
      <c r="I2141" s="10">
        <v>1.52175998876174E-6</v>
      </c>
      <c r="J2141" s="10">
        <v>5.4717784734854731E-7</v>
      </c>
      <c r="K2141">
        <v>0</v>
      </c>
      <c r="L2141">
        <v>0</v>
      </c>
      <c r="M2141">
        <v>3.5890944700602058E-10</v>
      </c>
      <c r="N2141">
        <v>9.8421805973695324E-10</v>
      </c>
      <c r="O2141">
        <v>9.7887316639293488E-8</v>
      </c>
      <c r="P2141">
        <v>0</v>
      </c>
      <c r="Q2141">
        <v>0</v>
      </c>
      <c r="R2141">
        <v>0</v>
      </c>
      <c r="S2141">
        <v>2.5183460994607709E-4</v>
      </c>
      <c r="T2141">
        <v>8.7162965020228573E-6</v>
      </c>
    </row>
    <row r="2142" spans="1:20">
      <c r="A2142" s="10">
        <v>2136</v>
      </c>
      <c r="B2142" s="10">
        <v>0</v>
      </c>
      <c r="C2142" s="10">
        <v>0</v>
      </c>
      <c r="D2142" s="10">
        <v>4.9190395022049023E-9</v>
      </c>
      <c r="E2142" s="10">
        <v>0</v>
      </c>
      <c r="F2142" s="10">
        <v>0</v>
      </c>
      <c r="G2142" s="10">
        <v>3.2786755502178603E-8</v>
      </c>
      <c r="H2142" s="10">
        <v>1.479372827391539E-8</v>
      </c>
      <c r="I2142" s="10">
        <v>1.6276836549397881E-7</v>
      </c>
      <c r="J2142" s="10">
        <v>3.6761302405845549E-9</v>
      </c>
      <c r="K2142">
        <v>0</v>
      </c>
      <c r="L2142">
        <v>0</v>
      </c>
      <c r="M2142">
        <v>8.6138267281444944E-10</v>
      </c>
      <c r="N2142">
        <v>8.231641954163609E-10</v>
      </c>
      <c r="O2142">
        <v>2.1380283186499179E-9</v>
      </c>
      <c r="P2142">
        <v>0</v>
      </c>
      <c r="Q2142">
        <v>0</v>
      </c>
      <c r="R2142">
        <v>0</v>
      </c>
      <c r="S2142">
        <v>2.3839564367646309E-4</v>
      </c>
      <c r="T2142">
        <v>1.779679891367296E-6</v>
      </c>
    </row>
    <row r="2143" spans="1:20">
      <c r="A2143" s="10">
        <v>2137</v>
      </c>
      <c r="B2143" s="10">
        <v>0</v>
      </c>
      <c r="C2143" s="10">
        <v>0</v>
      </c>
      <c r="D2143" s="10">
        <v>2.3995314644901959E-11</v>
      </c>
      <c r="E2143" s="10">
        <v>0</v>
      </c>
      <c r="F2143" s="10">
        <v>0</v>
      </c>
      <c r="G2143" s="10">
        <v>3.423178175265008E-9</v>
      </c>
      <c r="H2143" s="10">
        <v>0</v>
      </c>
      <c r="I2143" s="10">
        <v>0</v>
      </c>
      <c r="J2143" s="10">
        <v>0</v>
      </c>
      <c r="K2143">
        <v>0</v>
      </c>
      <c r="L2143">
        <v>0</v>
      </c>
      <c r="M2143">
        <v>0</v>
      </c>
      <c r="N2143">
        <v>1.0200078073637521E-9</v>
      </c>
      <c r="O2143">
        <v>3.3606796888125352E-9</v>
      </c>
      <c r="P2143">
        <v>0</v>
      </c>
      <c r="Q2143">
        <v>0</v>
      </c>
      <c r="R2143">
        <v>0</v>
      </c>
      <c r="S2143">
        <v>1.9439495519938589E-4</v>
      </c>
      <c r="T2143">
        <v>6.4795232402397561E-6</v>
      </c>
    </row>
    <row r="2144" spans="1:20">
      <c r="A2144" s="10">
        <v>2138</v>
      </c>
      <c r="B2144" s="10">
        <v>0</v>
      </c>
      <c r="C2144" s="10">
        <v>0</v>
      </c>
      <c r="D2144" s="10">
        <v>0</v>
      </c>
      <c r="E2144" s="10">
        <v>0</v>
      </c>
      <c r="F2144" s="10">
        <v>0</v>
      </c>
      <c r="G2144" s="10">
        <v>0</v>
      </c>
      <c r="H2144" s="10">
        <v>0</v>
      </c>
      <c r="I2144" s="10">
        <v>0</v>
      </c>
      <c r="J2144" s="10">
        <v>1.6266876314586659E-7</v>
      </c>
      <c r="K2144">
        <v>0</v>
      </c>
      <c r="L2144">
        <v>0</v>
      </c>
      <c r="M2144">
        <v>0</v>
      </c>
      <c r="N2144">
        <v>1.0557975549905501E-9</v>
      </c>
      <c r="O2144">
        <v>0</v>
      </c>
      <c r="P2144">
        <v>0</v>
      </c>
      <c r="Q2144">
        <v>0</v>
      </c>
      <c r="R2144">
        <v>0</v>
      </c>
      <c r="S2144">
        <v>1.3525428809352391E-4</v>
      </c>
      <c r="T2144">
        <v>2.461748396170057E-6</v>
      </c>
    </row>
    <row r="2145" spans="1:20">
      <c r="A2145" s="10">
        <v>2139</v>
      </c>
      <c r="B2145" s="10">
        <v>0</v>
      </c>
      <c r="C2145" s="10">
        <v>3.376784446098272E-7</v>
      </c>
      <c r="D2145" s="10">
        <v>0</v>
      </c>
      <c r="E2145" s="10">
        <v>0</v>
      </c>
      <c r="F2145" s="10">
        <v>0</v>
      </c>
      <c r="G2145" s="10">
        <v>0</v>
      </c>
      <c r="H2145" s="10">
        <v>0</v>
      </c>
      <c r="I2145" s="10">
        <v>0</v>
      </c>
      <c r="J2145" s="10">
        <v>1.588041134057649E-7</v>
      </c>
      <c r="K2145">
        <v>0</v>
      </c>
      <c r="L2145">
        <v>0</v>
      </c>
      <c r="M2145">
        <v>0</v>
      </c>
      <c r="N2145">
        <v>8.4105906922976E-10</v>
      </c>
      <c r="O2145">
        <v>0</v>
      </c>
      <c r="P2145">
        <v>0</v>
      </c>
      <c r="Q2145">
        <v>0</v>
      </c>
      <c r="R2145">
        <v>0</v>
      </c>
      <c r="S2145">
        <v>1.117769410054496E-4</v>
      </c>
      <c r="T2145">
        <v>3.9235765481394161E-7</v>
      </c>
    </row>
    <row r="2146" spans="1:20">
      <c r="A2146" s="10">
        <v>2140</v>
      </c>
      <c r="B2146" s="10">
        <v>0</v>
      </c>
      <c r="C2146" s="10">
        <v>0</v>
      </c>
      <c r="D2146" s="10">
        <v>0</v>
      </c>
      <c r="E2146" s="10">
        <v>0</v>
      </c>
      <c r="F2146" s="10">
        <v>0</v>
      </c>
      <c r="G2146" s="10">
        <v>0</v>
      </c>
      <c r="H2146" s="10">
        <v>0</v>
      </c>
      <c r="I2146" s="10">
        <v>0</v>
      </c>
      <c r="J2146" s="10">
        <v>0</v>
      </c>
      <c r="K2146">
        <v>0</v>
      </c>
      <c r="L2146">
        <v>0</v>
      </c>
      <c r="M2146">
        <v>0</v>
      </c>
      <c r="N2146">
        <v>8.4105906922976E-10</v>
      </c>
      <c r="O2146">
        <v>0</v>
      </c>
      <c r="P2146">
        <v>0</v>
      </c>
      <c r="Q2146">
        <v>0</v>
      </c>
      <c r="R2146">
        <v>0</v>
      </c>
      <c r="S2146">
        <v>9.3619169545177512E-5</v>
      </c>
      <c r="T2146">
        <v>8.7938121817704955E-6</v>
      </c>
    </row>
    <row r="2147" spans="1:20">
      <c r="A2147" s="10">
        <v>2141</v>
      </c>
      <c r="B2147" s="10">
        <v>0</v>
      </c>
      <c r="C2147" s="10">
        <v>0</v>
      </c>
      <c r="D2147" s="10">
        <v>7.1985943934705878E-11</v>
      </c>
      <c r="E2147" s="10">
        <v>0</v>
      </c>
      <c r="F2147" s="10">
        <v>0</v>
      </c>
      <c r="G2147" s="10">
        <v>0</v>
      </c>
      <c r="H2147" s="10">
        <v>0</v>
      </c>
      <c r="I2147" s="10">
        <v>0</v>
      </c>
      <c r="J2147" s="10">
        <v>0</v>
      </c>
      <c r="K2147">
        <v>0</v>
      </c>
      <c r="L2147">
        <v>0</v>
      </c>
      <c r="M2147">
        <v>0</v>
      </c>
      <c r="N2147">
        <v>8.4105906922976E-10</v>
      </c>
      <c r="O2147">
        <v>0</v>
      </c>
      <c r="P2147">
        <v>0</v>
      </c>
      <c r="Q2147">
        <v>0</v>
      </c>
      <c r="R2147">
        <v>0</v>
      </c>
      <c r="S2147">
        <v>1.09254784285744E-4</v>
      </c>
      <c r="T2147">
        <v>5.8436756509966231E-5</v>
      </c>
    </row>
    <row r="2148" spans="1:20">
      <c r="A2148" s="10">
        <v>2142</v>
      </c>
      <c r="B2148" s="10">
        <v>1.0744932228461169E-5</v>
      </c>
      <c r="C2148" s="10">
        <v>5.9104239197991657E-6</v>
      </c>
      <c r="D2148" s="10">
        <v>5.3934910602012884E-6</v>
      </c>
      <c r="E2148" s="10">
        <v>5.2877009527254747E-6</v>
      </c>
      <c r="F2148" s="10">
        <v>3.6474274852840149E-6</v>
      </c>
      <c r="G2148" s="10">
        <v>7.9975972116461384E-6</v>
      </c>
      <c r="H2148" s="10">
        <v>6.372410955731259E-6</v>
      </c>
      <c r="I2148" s="10">
        <v>7.1889289200573024E-6</v>
      </c>
      <c r="J2148" s="10">
        <v>8.678313710254023E-6</v>
      </c>
      <c r="K2148">
        <v>4.1407218534606923E-6</v>
      </c>
      <c r="L2148">
        <v>4.0620243747382002E-6</v>
      </c>
      <c r="M2148">
        <v>4.9157135135562097E-6</v>
      </c>
      <c r="N2148">
        <v>4.3860290979456784E-6</v>
      </c>
      <c r="O2148">
        <v>4.1933729582169327E-6</v>
      </c>
      <c r="P2148">
        <v>5.9029212621614166E-6</v>
      </c>
      <c r="Q2148">
        <v>3.538271980674423E-6</v>
      </c>
      <c r="R2148">
        <v>1.0489091453015439E-5</v>
      </c>
      <c r="S2148">
        <v>1.328488139140435E-4</v>
      </c>
      <c r="T2148">
        <v>2.0319008834420639E-4</v>
      </c>
    </row>
    <row r="2149" spans="1:20">
      <c r="A2149" s="10">
        <v>2143</v>
      </c>
      <c r="B2149" s="10">
        <v>1.053151010740445E-4</v>
      </c>
      <c r="C2149" s="10">
        <v>7.4346634681394283E-5</v>
      </c>
      <c r="D2149" s="10">
        <v>7.2065955711506444E-5</v>
      </c>
      <c r="E2149" s="10">
        <v>7.5308630134274449E-5</v>
      </c>
      <c r="F2149" s="10">
        <v>7.9566322953442435E-5</v>
      </c>
      <c r="G2149" s="10">
        <v>8.5481625346918457E-5</v>
      </c>
      <c r="H2149" s="10">
        <v>7.0580037894499027E-5</v>
      </c>
      <c r="I2149" s="10">
        <v>8.3470521307870392E-5</v>
      </c>
      <c r="J2149" s="10">
        <v>8.8036840082451081E-5</v>
      </c>
      <c r="K2149">
        <v>7.873067868442184E-5</v>
      </c>
      <c r="L2149">
        <v>6.0175721789537623E-5</v>
      </c>
      <c r="M2149">
        <v>8.0197406098047135E-5</v>
      </c>
      <c r="N2149">
        <v>7.4646974127490359E-5</v>
      </c>
      <c r="O2149">
        <v>5.9903648095134388E-5</v>
      </c>
      <c r="P2149">
        <v>5.9614888029023561E-5</v>
      </c>
      <c r="Q2149">
        <v>5.5189531161449903E-5</v>
      </c>
      <c r="R2149">
        <v>1.128008153989689E-4</v>
      </c>
      <c r="S2149">
        <v>1.4858752435221431E-4</v>
      </c>
      <c r="T2149">
        <v>2.7355017144996578E-4</v>
      </c>
    </row>
    <row r="2150" spans="1:20">
      <c r="A2150" s="10">
        <v>2144</v>
      </c>
      <c r="B2150" s="10">
        <v>2.5089473129134789E-4</v>
      </c>
      <c r="C2150" s="10">
        <v>1.938158953338662E-4</v>
      </c>
      <c r="D2150" s="10">
        <v>1.888349432532016E-4</v>
      </c>
      <c r="E2150" s="10">
        <v>2.0460088823884189E-4</v>
      </c>
      <c r="F2150" s="10">
        <v>2.3329473910685939E-4</v>
      </c>
      <c r="G2150" s="10">
        <v>2.3338859493427541E-4</v>
      </c>
      <c r="H2150" s="10">
        <v>1.5508103451983979E-4</v>
      </c>
      <c r="I2150" s="10">
        <v>2.2832327847208079E-4</v>
      </c>
      <c r="J2150" s="10">
        <v>2.026448060996972E-4</v>
      </c>
      <c r="K2150">
        <v>1.8706896513678609E-4</v>
      </c>
      <c r="L2150">
        <v>1.7535523224520549E-4</v>
      </c>
      <c r="M2150">
        <v>2.3066411182928899E-4</v>
      </c>
      <c r="N2150">
        <v>2.233621440050059E-4</v>
      </c>
      <c r="O2150">
        <v>1.4140516861380981E-4</v>
      </c>
      <c r="P2150">
        <v>2.009143016253439E-4</v>
      </c>
      <c r="Q2150">
        <v>1.6675553094420021E-4</v>
      </c>
      <c r="R2150">
        <v>2.785624336519435E-4</v>
      </c>
      <c r="S2150">
        <v>1.4378771962302679E-4</v>
      </c>
      <c r="T2150">
        <v>3.3753951706252711E-4</v>
      </c>
    </row>
    <row r="2151" spans="1:20">
      <c r="A2151" s="10">
        <v>2145</v>
      </c>
      <c r="B2151" s="10">
        <v>3.7283476634818299E-4</v>
      </c>
      <c r="C2151" s="10">
        <v>2.9866915182781361E-4</v>
      </c>
      <c r="D2151" s="10">
        <v>2.6080076411716342E-4</v>
      </c>
      <c r="E2151" s="10">
        <v>3.2444077520437211E-4</v>
      </c>
      <c r="F2151" s="10">
        <v>3.6302344119969329E-4</v>
      </c>
      <c r="G2151" s="10">
        <v>3.7280497378345E-4</v>
      </c>
      <c r="H2151" s="10">
        <v>1.9638925360278601E-4</v>
      </c>
      <c r="I2151" s="10">
        <v>3.4944960532550001E-4</v>
      </c>
      <c r="J2151" s="10">
        <v>2.6771161501414238E-4</v>
      </c>
      <c r="K2151">
        <v>2.9916537802877609E-4</v>
      </c>
      <c r="L2151">
        <v>1.7640380579283041E-4</v>
      </c>
      <c r="M2151">
        <v>2.6067850653575499E-4</v>
      </c>
      <c r="N2151">
        <v>3.750816797733345E-4</v>
      </c>
      <c r="O2151">
        <v>2.2956193804225179E-4</v>
      </c>
      <c r="P2151">
        <v>1.9508926200821511E-4</v>
      </c>
      <c r="Q2151">
        <v>2.8211908214050658E-4</v>
      </c>
      <c r="R2151">
        <v>4.2292868116184561E-4</v>
      </c>
      <c r="S2151">
        <v>1.7175611555333181E-4</v>
      </c>
      <c r="T2151">
        <v>3.1177294361701898E-4</v>
      </c>
    </row>
    <row r="2152" spans="1:20">
      <c r="A2152" s="10">
        <v>2146</v>
      </c>
      <c r="B2152" s="10">
        <v>3.9070915720115529E-4</v>
      </c>
      <c r="C2152" s="10">
        <v>3.774816518252415E-4</v>
      </c>
      <c r="D2152" s="10">
        <v>3.6866134592528522E-4</v>
      </c>
      <c r="E2152" s="10">
        <v>2.8822407960380761E-4</v>
      </c>
      <c r="F2152" s="10">
        <v>4.0235106423269507E-4</v>
      </c>
      <c r="G2152" s="10">
        <v>4.2587452018557948E-4</v>
      </c>
      <c r="H2152" s="10">
        <v>2.6749887988238317E-4</v>
      </c>
      <c r="I2152" s="10">
        <v>3.3859789271191898E-4</v>
      </c>
      <c r="J2152" s="10">
        <v>2.8448497959860058E-4</v>
      </c>
      <c r="K2152">
        <v>4.1898672550400783E-4</v>
      </c>
      <c r="L2152">
        <v>2.5131601334967658E-4</v>
      </c>
      <c r="M2152">
        <v>1.1109367092583631E-4</v>
      </c>
      <c r="N2152">
        <v>4.9452988195084163E-4</v>
      </c>
      <c r="O2152">
        <v>2.9289890856148309E-4</v>
      </c>
      <c r="P2152">
        <v>2.3142664475226979E-4</v>
      </c>
      <c r="Q2152">
        <v>4.0105133096522352E-4</v>
      </c>
      <c r="R2152">
        <v>5.0982805195472127E-4</v>
      </c>
      <c r="S2152">
        <v>2.0967432157670149E-4</v>
      </c>
      <c r="T2152">
        <v>1.178336984042779E-4</v>
      </c>
    </row>
    <row r="2153" spans="1:20">
      <c r="A2153" s="10">
        <v>2147</v>
      </c>
      <c r="B2153" s="10">
        <v>3.5915552335347248E-4</v>
      </c>
      <c r="C2153" s="10">
        <v>4.1306613405240998E-4</v>
      </c>
      <c r="D2153" s="10">
        <v>3.2860235349416482E-4</v>
      </c>
      <c r="E2153" s="10">
        <v>7.2286358866138268E-5</v>
      </c>
      <c r="F2153" s="10">
        <v>4.5349031747129488E-4</v>
      </c>
      <c r="G2153" s="10">
        <v>2.7842565516855141E-4</v>
      </c>
      <c r="H2153" s="10">
        <v>3.3439091424502458E-4</v>
      </c>
      <c r="I2153" s="10">
        <v>3.199908944036594E-4</v>
      </c>
      <c r="J2153" s="10">
        <v>3.443266889829255E-4</v>
      </c>
      <c r="K2153">
        <v>4.7385973933630152E-4</v>
      </c>
      <c r="L2153">
        <v>4.240655316679094E-4</v>
      </c>
      <c r="M2153">
        <v>2.1346961173589359E-4</v>
      </c>
      <c r="N2153">
        <v>5.5851893765817868E-4</v>
      </c>
      <c r="O2153">
        <v>3.156077241358886E-4</v>
      </c>
      <c r="P2153">
        <v>4.2323749273127849E-4</v>
      </c>
      <c r="Q2153">
        <v>4.887083483658902E-4</v>
      </c>
      <c r="R2153">
        <v>3.4789476689716769E-4</v>
      </c>
      <c r="S2153">
        <v>1.7744294285563009E-4</v>
      </c>
      <c r="T2153">
        <v>2.4394926951767609E-5</v>
      </c>
    </row>
    <row r="2154" spans="1:20">
      <c r="A2154" s="10">
        <v>2148</v>
      </c>
      <c r="B2154" s="10">
        <v>3.5656426353275548E-4</v>
      </c>
      <c r="C2154" s="10">
        <v>3.9993899620173533E-4</v>
      </c>
      <c r="D2154" s="10">
        <v>2.4422281094899821E-4</v>
      </c>
      <c r="E2154" s="10">
        <v>8.0972940427524858E-5</v>
      </c>
      <c r="F2154" s="10">
        <v>2.5107335743686769E-4</v>
      </c>
      <c r="G2154" s="10">
        <v>2.4099674810204691E-4</v>
      </c>
      <c r="H2154" s="10">
        <v>3.9506982026572341E-4</v>
      </c>
      <c r="I2154" s="10">
        <v>2.5956895867980411E-4</v>
      </c>
      <c r="J2154" s="10">
        <v>3.7454579212754601E-4</v>
      </c>
      <c r="K2154">
        <v>5.4510444733927102E-4</v>
      </c>
      <c r="L2154">
        <v>4.9956938068156944E-4</v>
      </c>
      <c r="M2154">
        <v>3.4336246420086839E-4</v>
      </c>
      <c r="N2154">
        <v>5.6441502791972726E-4</v>
      </c>
      <c r="O2154">
        <v>3.5008553093032751E-4</v>
      </c>
      <c r="P2154">
        <v>4.7345235163497718E-4</v>
      </c>
      <c r="Q2154">
        <v>3.2688369179051808E-4</v>
      </c>
      <c r="R2154">
        <v>1.393496698577625E-4</v>
      </c>
      <c r="S2154">
        <v>1.527515247828001E-4</v>
      </c>
      <c r="T2154">
        <v>2.1470198639793731E-5</v>
      </c>
    </row>
    <row r="2155" spans="1:20">
      <c r="A2155" s="10">
        <v>2149</v>
      </c>
      <c r="B2155" s="10">
        <v>3.1556759236144342E-4</v>
      </c>
      <c r="C2155" s="10">
        <v>2.3247872171019201E-4</v>
      </c>
      <c r="D2155" s="10">
        <v>1.899719114473724E-4</v>
      </c>
      <c r="E2155" s="10">
        <v>3.7774323999883389E-4</v>
      </c>
      <c r="F2155" s="10">
        <v>1.7081797443671559E-4</v>
      </c>
      <c r="G2155" s="10">
        <v>2.5508445200541881E-4</v>
      </c>
      <c r="H2155" s="10">
        <v>4.21996614365372E-4</v>
      </c>
      <c r="I2155" s="10">
        <v>2.8265849347951873E-4</v>
      </c>
      <c r="J2155" s="10">
        <v>4.1668393458692022E-4</v>
      </c>
      <c r="K2155">
        <v>5.435218460985218E-4</v>
      </c>
      <c r="L2155">
        <v>4.2383071413075061E-4</v>
      </c>
      <c r="M2155">
        <v>3.1482272522568411E-4</v>
      </c>
      <c r="N2155">
        <v>5.605309880588543E-4</v>
      </c>
      <c r="O2155">
        <v>4.2436608078331479E-4</v>
      </c>
      <c r="P2155">
        <v>5.1773574626524585E-4</v>
      </c>
      <c r="Q2155">
        <v>1.7669130764318529E-4</v>
      </c>
      <c r="R2155">
        <v>3.1480785484894289E-4</v>
      </c>
      <c r="S2155">
        <v>1.900673293331824E-4</v>
      </c>
      <c r="T2155">
        <v>1.28804995018626E-5</v>
      </c>
    </row>
    <row r="2156" spans="1:20">
      <c r="A2156" s="10">
        <v>2150</v>
      </c>
      <c r="B2156" s="10">
        <v>1.3765155324449511E-4</v>
      </c>
      <c r="C2156" s="10">
        <v>1.128328193172689E-4</v>
      </c>
      <c r="D2156" s="10">
        <v>9.7252977862112867E-5</v>
      </c>
      <c r="E2156" s="10">
        <v>3.8248870170989229E-4</v>
      </c>
      <c r="F2156" s="10">
        <v>8.4788036478496576E-5</v>
      </c>
      <c r="G2156" s="10">
        <v>2.2933747709820009E-4</v>
      </c>
      <c r="H2156" s="10">
        <v>2.961534647614978E-4</v>
      </c>
      <c r="I2156" s="10">
        <v>2.3128912667987929E-4</v>
      </c>
      <c r="J2156" s="10">
        <v>3.9509282576339201E-4</v>
      </c>
      <c r="K2156">
        <v>4.6729383621006232E-4</v>
      </c>
      <c r="L2156">
        <v>2.8340178649865512E-4</v>
      </c>
      <c r="M2156">
        <v>2.8402948625193161E-4</v>
      </c>
      <c r="N2156">
        <v>5.2617342086796375E-4</v>
      </c>
      <c r="O2156">
        <v>4.4298212300382628E-4</v>
      </c>
      <c r="P2156">
        <v>4.1012071047512392E-4</v>
      </c>
      <c r="Q2156">
        <v>1.0068269630473681E-4</v>
      </c>
      <c r="R2156">
        <v>4.0944980615284542E-4</v>
      </c>
      <c r="S2156">
        <v>1.8212938959143301E-4</v>
      </c>
      <c r="T2156">
        <v>1.146537290500484E-5</v>
      </c>
    </row>
    <row r="2157" spans="1:20">
      <c r="A2157" s="10">
        <v>2151</v>
      </c>
      <c r="B2157" s="10">
        <v>1.042158309880032E-4</v>
      </c>
      <c r="C2157" s="10">
        <v>6.9815806777427154E-5</v>
      </c>
      <c r="D2157" s="10">
        <v>7.3800399441858026E-5</v>
      </c>
      <c r="E2157" s="10">
        <v>2.4565602187994422E-4</v>
      </c>
      <c r="F2157" s="10">
        <v>6.8737082447361902E-5</v>
      </c>
      <c r="G2157" s="10">
        <v>1.7483430462320691E-4</v>
      </c>
      <c r="H2157" s="10">
        <v>2.316170774243859E-4</v>
      </c>
      <c r="I2157" s="10">
        <v>2.151481153334515E-4</v>
      </c>
      <c r="J2157" s="10">
        <v>3.133171671719639E-4</v>
      </c>
      <c r="K2157">
        <v>3.0848569529988998E-4</v>
      </c>
      <c r="L2157">
        <v>1.6878201568894951E-4</v>
      </c>
      <c r="M2157">
        <v>2.8590271899957612E-4</v>
      </c>
      <c r="N2157">
        <v>4.7990532987972958E-4</v>
      </c>
      <c r="O2157">
        <v>3.6243756032408462E-4</v>
      </c>
      <c r="P2157">
        <v>3.415820538516555E-4</v>
      </c>
      <c r="Q2157">
        <v>9.9163852119880949E-5</v>
      </c>
      <c r="R2157">
        <v>2.2418161995837991E-4</v>
      </c>
      <c r="S2157">
        <v>2.004932903058514E-4</v>
      </c>
      <c r="T2157">
        <v>7.9020344797903756E-5</v>
      </c>
    </row>
    <row r="2158" spans="1:20">
      <c r="A2158" s="10">
        <v>2152</v>
      </c>
      <c r="B2158" s="10">
        <v>1.2410971978323271E-4</v>
      </c>
      <c r="C2158" s="10">
        <v>1.0926357129698209E-4</v>
      </c>
      <c r="D2158" s="10">
        <v>1.100200515473642E-4</v>
      </c>
      <c r="E2158" s="10">
        <v>1.464873239410976E-4</v>
      </c>
      <c r="F2158" s="10">
        <v>5.3441041387840819E-5</v>
      </c>
      <c r="G2158" s="10">
        <v>1.3524716468033311E-4</v>
      </c>
      <c r="H2158" s="10">
        <v>1.7303842242136899E-4</v>
      </c>
      <c r="I2158" s="10">
        <v>1.8766052527309081E-4</v>
      </c>
      <c r="J2158" s="10">
        <v>2.4264777435104631E-4</v>
      </c>
      <c r="K2158">
        <v>2.6045967811171911E-4</v>
      </c>
      <c r="L2158">
        <v>2.6398975112366279E-4</v>
      </c>
      <c r="M2158">
        <v>1.3773190406168829E-4</v>
      </c>
      <c r="N2158">
        <v>3.303522862205232E-4</v>
      </c>
      <c r="O2158">
        <v>3.08589977628029E-4</v>
      </c>
      <c r="P2158">
        <v>2.1493580672597579E-4</v>
      </c>
      <c r="Q2158">
        <v>9.725336526224795E-5</v>
      </c>
      <c r="R2158">
        <v>1.5431019126136789E-4</v>
      </c>
      <c r="S2158">
        <v>2.1389491915150481E-4</v>
      </c>
      <c r="T2158">
        <v>1.5847817743192959E-4</v>
      </c>
    </row>
    <row r="2159" spans="1:20">
      <c r="A2159" s="10">
        <v>2153</v>
      </c>
      <c r="B2159" s="10">
        <v>9.2279233140797929E-5</v>
      </c>
      <c r="C2159" s="10">
        <v>1.129027529173248E-4</v>
      </c>
      <c r="D2159" s="10">
        <v>1.356659109048447E-4</v>
      </c>
      <c r="E2159" s="10">
        <v>9.3217557279331119E-5</v>
      </c>
      <c r="F2159" s="10">
        <v>1.9189274893938621E-5</v>
      </c>
      <c r="G2159" s="10">
        <v>9.0497994204065521E-5</v>
      </c>
      <c r="H2159" s="10">
        <v>1.1364795637026159E-4</v>
      </c>
      <c r="I2159" s="10">
        <v>1.1591833863286631E-4</v>
      </c>
      <c r="J2159" s="10">
        <v>1.3382730512611461E-4</v>
      </c>
      <c r="K2159">
        <v>1.3660364563473619E-4</v>
      </c>
      <c r="L2159">
        <v>2.1096377368386409E-4</v>
      </c>
      <c r="M2159">
        <v>8.1737946836515761E-5</v>
      </c>
      <c r="N2159">
        <v>1.3808804629833579E-4</v>
      </c>
      <c r="O2159">
        <v>2.044623072180639E-4</v>
      </c>
      <c r="P2159">
        <v>1.2099554640912419E-4</v>
      </c>
      <c r="Q2159">
        <v>6.3571602575359799E-5</v>
      </c>
      <c r="R2159">
        <v>8.4498992884401137E-5</v>
      </c>
      <c r="S2159">
        <v>2.0397357668096609E-4</v>
      </c>
      <c r="T2159">
        <v>1.2859155686185291E-4</v>
      </c>
    </row>
    <row r="2160" spans="1:20">
      <c r="A2160" s="10">
        <v>2154</v>
      </c>
      <c r="B2160" s="10">
        <v>3.1376680979605712E-5</v>
      </c>
      <c r="C2160" s="10">
        <v>9.8473849333566873E-5</v>
      </c>
      <c r="D2160" s="10">
        <v>9.183622394424621E-5</v>
      </c>
      <c r="E2160" s="10">
        <v>4.4860952459763512E-5</v>
      </c>
      <c r="F2160" s="10">
        <v>2.578125296045668E-6</v>
      </c>
      <c r="G2160" s="10">
        <v>7.0311969875221718E-5</v>
      </c>
      <c r="H2160" s="10">
        <v>5.1601163891892973E-5</v>
      </c>
      <c r="I2160" s="10">
        <v>5.3492651814942111E-5</v>
      </c>
      <c r="J2160" s="10">
        <v>8.247470656934078E-5</v>
      </c>
      <c r="K2160">
        <v>4.2918440309114952E-5</v>
      </c>
      <c r="L2160">
        <v>7.8621594222403235E-5</v>
      </c>
      <c r="M2160">
        <v>5.6935611790357113E-5</v>
      </c>
      <c r="N2160">
        <v>4.3245364956888492E-5</v>
      </c>
      <c r="O2160">
        <v>1.493112452061363E-4</v>
      </c>
      <c r="P2160">
        <v>2.1814789223375819E-5</v>
      </c>
      <c r="Q2160">
        <v>4.8483308574976182E-5</v>
      </c>
      <c r="R2160">
        <v>1.448748591013943E-5</v>
      </c>
      <c r="S2160">
        <v>1.8336526640954731E-4</v>
      </c>
      <c r="T2160">
        <v>1.2213159301885219E-4</v>
      </c>
    </row>
    <row r="2161" spans="1:20">
      <c r="A2161" s="10">
        <v>2155</v>
      </c>
      <c r="B2161" s="10">
        <v>1.9384307064187651E-5</v>
      </c>
      <c r="C2161" s="10">
        <v>7.044877648134286E-5</v>
      </c>
      <c r="D2161" s="10">
        <v>4.5578775631360703E-5</v>
      </c>
      <c r="E2161" s="10">
        <v>1.958690606507146E-5</v>
      </c>
      <c r="F2161" s="10">
        <v>0</v>
      </c>
      <c r="G2161" s="10">
        <v>6.4883871752851054E-5</v>
      </c>
      <c r="H2161" s="10">
        <v>3.5201805612451122E-5</v>
      </c>
      <c r="I2161" s="10">
        <v>3.9193417682366303E-5</v>
      </c>
      <c r="J2161" s="10">
        <v>8.168757874651304E-5</v>
      </c>
      <c r="K2161">
        <v>2.6949435461933848E-5</v>
      </c>
      <c r="L2161">
        <v>4.762116109717573E-5</v>
      </c>
      <c r="M2161">
        <v>4.3719002900953708E-5</v>
      </c>
      <c r="N2161">
        <v>1.672687539959859E-5</v>
      </c>
      <c r="O2161">
        <v>1.265607407654823E-4</v>
      </c>
      <c r="P2161">
        <v>7.4157461657590496E-6</v>
      </c>
      <c r="Q2161">
        <v>2.9992555630189479E-5</v>
      </c>
      <c r="R2161">
        <v>5.7433763258558568E-6</v>
      </c>
      <c r="S2161">
        <v>2.1160248123506951E-4</v>
      </c>
      <c r="T2161">
        <v>1.141947494882796E-4</v>
      </c>
    </row>
    <row r="2162" spans="1:20">
      <c r="A2162" s="10">
        <v>2156</v>
      </c>
      <c r="B2162" s="10">
        <v>1.0213047487986561E-5</v>
      </c>
      <c r="C2162" s="10">
        <v>3.3867166159136268E-5</v>
      </c>
      <c r="D2162" s="10">
        <v>1.618226023166204E-5</v>
      </c>
      <c r="E2162" s="10">
        <v>7.3840503528421147E-6</v>
      </c>
      <c r="F2162" s="10">
        <v>0</v>
      </c>
      <c r="G2162" s="10">
        <v>4.783783833167003E-5</v>
      </c>
      <c r="H2162" s="10">
        <v>2.8247123929977052E-5</v>
      </c>
      <c r="I2162" s="10">
        <v>2.6582854783636529E-5</v>
      </c>
      <c r="J2162" s="10">
        <v>5.0040916404786428E-5</v>
      </c>
      <c r="K2162">
        <v>1.2888614641256131E-5</v>
      </c>
      <c r="L2162">
        <v>2.4537241728387699E-5</v>
      </c>
      <c r="M2162">
        <v>2.7055745317365101E-5</v>
      </c>
      <c r="N2162">
        <v>1.5548426379491001E-5</v>
      </c>
      <c r="O2162">
        <v>9.9466664191261018E-5</v>
      </c>
      <c r="P2162">
        <v>7.466489296903052E-6</v>
      </c>
      <c r="Q2162">
        <v>7.2212279025867361E-7</v>
      </c>
      <c r="R2162">
        <v>5.7322457515809422E-6</v>
      </c>
      <c r="S2162">
        <v>2.3247577703315451E-4</v>
      </c>
      <c r="T2162">
        <v>7.3724562683478981E-5</v>
      </c>
    </row>
    <row r="2163" spans="1:20">
      <c r="A2163" s="10">
        <v>2157</v>
      </c>
      <c r="B2163" s="10">
        <v>1.766437908953869E-6</v>
      </c>
      <c r="C2163" s="10">
        <v>1.4302946458096E-5</v>
      </c>
      <c r="D2163" s="10">
        <v>4.5085450558630374E-6</v>
      </c>
      <c r="E2163" s="10">
        <v>2.9700899709011372E-6</v>
      </c>
      <c r="F2163" s="10">
        <v>0</v>
      </c>
      <c r="G2163" s="10">
        <v>2.150257013261542E-5</v>
      </c>
      <c r="H2163" s="10">
        <v>1.8872846726979799E-5</v>
      </c>
      <c r="I2163" s="10">
        <v>1.619445275972045E-5</v>
      </c>
      <c r="J2163" s="10">
        <v>2.7022625423151121E-5</v>
      </c>
      <c r="K2163">
        <v>1.0714539645033871E-5</v>
      </c>
      <c r="L2163">
        <v>4.5476680953155957E-6</v>
      </c>
      <c r="M2163">
        <v>1.510365965075759E-5</v>
      </c>
      <c r="N2163">
        <v>1.038078945684213E-5</v>
      </c>
      <c r="O2163">
        <v>2.5047678079027311E-5</v>
      </c>
      <c r="P2163">
        <v>7.4773628250053379E-6</v>
      </c>
      <c r="Q2163">
        <v>0</v>
      </c>
      <c r="R2163">
        <v>2.048025666584259E-6</v>
      </c>
      <c r="S2163">
        <v>2.1054301654549199E-4</v>
      </c>
      <c r="T2163">
        <v>4.6761744970338227E-5</v>
      </c>
    </row>
    <row r="2164" spans="1:20">
      <c r="A2164" s="10">
        <v>2158</v>
      </c>
      <c r="B2164" s="10">
        <v>0</v>
      </c>
      <c r="C2164" s="10">
        <v>7.6270304689206291E-6</v>
      </c>
      <c r="D2164" s="10">
        <v>1.404661723997916E-6</v>
      </c>
      <c r="E2164" s="10">
        <v>0</v>
      </c>
      <c r="F2164" s="10">
        <v>0</v>
      </c>
      <c r="G2164" s="10">
        <v>4.3117490582736378E-6</v>
      </c>
      <c r="H2164" s="10">
        <v>1.11283528954458E-5</v>
      </c>
      <c r="I2164" s="10">
        <v>5.1398632748209741E-6</v>
      </c>
      <c r="J2164" s="10">
        <v>1.0390676384762E-5</v>
      </c>
      <c r="K2164">
        <v>6.0643050657767789E-6</v>
      </c>
      <c r="L2164">
        <v>0</v>
      </c>
      <c r="M2164">
        <v>3.611649236983682E-6</v>
      </c>
      <c r="N2164">
        <v>1.872027486804219E-6</v>
      </c>
      <c r="O2164">
        <v>4.8152671106668231E-6</v>
      </c>
      <c r="P2164">
        <v>6.745211932784748E-6</v>
      </c>
      <c r="Q2164">
        <v>0</v>
      </c>
      <c r="R2164">
        <v>1.903328201010371E-7</v>
      </c>
      <c r="S2164">
        <v>2.072996322800111E-4</v>
      </c>
      <c r="T2164">
        <v>3.8117628533386743E-5</v>
      </c>
    </row>
    <row r="2165" spans="1:20">
      <c r="A2165" s="10">
        <v>2159</v>
      </c>
      <c r="B2165" s="10">
        <v>0</v>
      </c>
      <c r="C2165" s="10">
        <v>3.0403498494556188E-6</v>
      </c>
      <c r="D2165" s="10">
        <v>3.6784817350634702E-7</v>
      </c>
      <c r="E2165" s="10">
        <v>0</v>
      </c>
      <c r="F2165" s="10">
        <v>0</v>
      </c>
      <c r="G2165" s="10">
        <v>4.0331951546580139E-7</v>
      </c>
      <c r="H2165" s="10">
        <v>1.9805697559458891E-6</v>
      </c>
      <c r="I2165" s="10">
        <v>3.0225108977600392E-7</v>
      </c>
      <c r="J2165" s="10">
        <v>3.117095694963251E-6</v>
      </c>
      <c r="K2165">
        <v>1.7599069500227679E-6</v>
      </c>
      <c r="L2165">
        <v>0</v>
      </c>
      <c r="M2165">
        <v>6.4169240575482908E-7</v>
      </c>
      <c r="N2165">
        <v>6.9790007872256687E-10</v>
      </c>
      <c r="O2165">
        <v>7.854844760232132E-7</v>
      </c>
      <c r="P2165">
        <v>3.4251613522200901E-7</v>
      </c>
      <c r="Q2165">
        <v>0</v>
      </c>
      <c r="R2165">
        <v>5.0087584237115033E-8</v>
      </c>
      <c r="S2165">
        <v>1.995396084136914E-4</v>
      </c>
      <c r="T2165">
        <v>3.4330788645590617E-5</v>
      </c>
    </row>
    <row r="2166" spans="1:20">
      <c r="A2166" s="10">
        <v>2160</v>
      </c>
      <c r="B2166" s="10">
        <v>0</v>
      </c>
      <c r="C2166" s="10">
        <v>4.7301260723555547E-7</v>
      </c>
      <c r="D2166" s="10">
        <v>6.2195855559585871E-8</v>
      </c>
      <c r="E2166" s="10">
        <v>0</v>
      </c>
      <c r="F2166" s="10">
        <v>0</v>
      </c>
      <c r="G2166" s="10">
        <v>1.5984300857115719E-8</v>
      </c>
      <c r="H2166" s="10">
        <v>1.2134190982531509E-7</v>
      </c>
      <c r="I2166" s="10">
        <v>0</v>
      </c>
      <c r="J2166" s="10">
        <v>4.1479827654072792E-7</v>
      </c>
      <c r="K2166">
        <v>0</v>
      </c>
      <c r="L2166">
        <v>0</v>
      </c>
      <c r="M2166">
        <v>1.184401175119868E-7</v>
      </c>
      <c r="N2166">
        <v>5.9053083584217205E-10</v>
      </c>
      <c r="O2166">
        <v>1.435293865050653E-7</v>
      </c>
      <c r="P2166">
        <v>0</v>
      </c>
      <c r="Q2166">
        <v>0</v>
      </c>
      <c r="R2166">
        <v>0</v>
      </c>
      <c r="S2166">
        <v>1.7513055665587489E-4</v>
      </c>
      <c r="T2166">
        <v>2.706209108508559E-5</v>
      </c>
    </row>
    <row r="2167" spans="1:20">
      <c r="A2167" s="10">
        <v>2161</v>
      </c>
      <c r="B2167" s="10">
        <v>0</v>
      </c>
      <c r="C2167" s="10">
        <v>0</v>
      </c>
      <c r="D2167" s="10">
        <v>0</v>
      </c>
      <c r="E2167" s="10">
        <v>0</v>
      </c>
      <c r="F2167" s="10">
        <v>0</v>
      </c>
      <c r="G2167" s="10">
        <v>9.5451275260501456E-9</v>
      </c>
      <c r="H2167" s="10">
        <v>1.4418676007816131E-9</v>
      </c>
      <c r="I2167" s="10">
        <v>0</v>
      </c>
      <c r="J2167" s="10">
        <v>1.1311169971029399E-8</v>
      </c>
      <c r="K2167">
        <v>0</v>
      </c>
      <c r="L2167">
        <v>0</v>
      </c>
      <c r="M2167">
        <v>2.4657079009313619E-8</v>
      </c>
      <c r="N2167">
        <v>2.1384374207011989E-9</v>
      </c>
      <c r="O2167">
        <v>2.361500625322875E-8</v>
      </c>
      <c r="P2167">
        <v>0</v>
      </c>
      <c r="Q2167">
        <v>0</v>
      </c>
      <c r="R2167">
        <v>0</v>
      </c>
      <c r="S2167">
        <v>1.4655973018660171E-4</v>
      </c>
      <c r="T2167">
        <v>6.9123523194171413E-5</v>
      </c>
    </row>
    <row r="2168" spans="1:20">
      <c r="A2168" s="10">
        <v>2162</v>
      </c>
      <c r="B2168" s="10">
        <v>0</v>
      </c>
      <c r="C2168" s="10">
        <v>0</v>
      </c>
      <c r="D2168" s="10">
        <v>0</v>
      </c>
      <c r="E2168" s="10">
        <v>0</v>
      </c>
      <c r="F2168" s="10">
        <v>0</v>
      </c>
      <c r="G2168" s="10">
        <v>2.7391107025647471E-8</v>
      </c>
      <c r="H2168" s="10">
        <v>0</v>
      </c>
      <c r="I2168" s="10">
        <v>0</v>
      </c>
      <c r="J2168" s="10">
        <v>1.934681363794821E-7</v>
      </c>
      <c r="K2168">
        <v>0</v>
      </c>
      <c r="L2168">
        <v>0</v>
      </c>
      <c r="M2168">
        <v>0</v>
      </c>
      <c r="N2168">
        <v>6.0842570965557115E-10</v>
      </c>
      <c r="O2168">
        <v>2.5269560831480439E-9</v>
      </c>
      <c r="P2168">
        <v>0</v>
      </c>
      <c r="Q2168">
        <v>0</v>
      </c>
      <c r="R2168">
        <v>0</v>
      </c>
      <c r="S2168">
        <v>1.2805848636506231E-4</v>
      </c>
      <c r="T2168">
        <v>1.0356266878358961E-4</v>
      </c>
    </row>
    <row r="2169" spans="1:20">
      <c r="A2169" s="10">
        <v>2163</v>
      </c>
      <c r="B2169" s="10">
        <v>0</v>
      </c>
      <c r="C2169" s="10">
        <v>4.6688096232694652E-7</v>
      </c>
      <c r="D2169" s="10">
        <v>2.3995314644901959E-11</v>
      </c>
      <c r="E2169" s="10">
        <v>0</v>
      </c>
      <c r="F2169" s="10">
        <v>0</v>
      </c>
      <c r="G2169" s="10">
        <v>0</v>
      </c>
      <c r="H2169" s="10">
        <v>0</v>
      </c>
      <c r="I2169" s="10">
        <v>0</v>
      </c>
      <c r="J2169" s="10">
        <v>2.0675876109544159E-7</v>
      </c>
      <c r="K2169">
        <v>0</v>
      </c>
      <c r="L2169">
        <v>1.154816682406195E-9</v>
      </c>
      <c r="M2169">
        <v>0</v>
      </c>
      <c r="N2169">
        <v>9.3053343829675572E-10</v>
      </c>
      <c r="O2169">
        <v>0</v>
      </c>
      <c r="P2169">
        <v>0</v>
      </c>
      <c r="Q2169">
        <v>0</v>
      </c>
      <c r="R2169">
        <v>0</v>
      </c>
      <c r="S2169">
        <v>1.026024165052025E-4</v>
      </c>
      <c r="T2169">
        <v>1.000100287271717E-4</v>
      </c>
    </row>
    <row r="2170" spans="1:20">
      <c r="A2170" s="10">
        <v>2164</v>
      </c>
      <c r="B2170" s="10">
        <v>0</v>
      </c>
      <c r="C2170" s="10">
        <v>5.0936450205088066E-7</v>
      </c>
      <c r="D2170" s="10">
        <v>0</v>
      </c>
      <c r="E2170" s="10">
        <v>0</v>
      </c>
      <c r="F2170" s="10">
        <v>0</v>
      </c>
      <c r="G2170" s="10">
        <v>0</v>
      </c>
      <c r="H2170" s="10">
        <v>0</v>
      </c>
      <c r="I2170" s="10">
        <v>0</v>
      </c>
      <c r="J2170" s="10">
        <v>2.0435513747659791E-7</v>
      </c>
      <c r="K2170">
        <v>0</v>
      </c>
      <c r="L2170">
        <v>0</v>
      </c>
      <c r="M2170">
        <v>0</v>
      </c>
      <c r="N2170">
        <v>8.052693216029618E-10</v>
      </c>
      <c r="O2170">
        <v>3.8677899231857819E-11</v>
      </c>
      <c r="P2170">
        <v>0</v>
      </c>
      <c r="Q2170">
        <v>0</v>
      </c>
      <c r="R2170">
        <v>0</v>
      </c>
      <c r="S2170">
        <v>7.3140242645327463E-5</v>
      </c>
      <c r="T2170">
        <v>9.8227580612523697E-5</v>
      </c>
    </row>
    <row r="2171" spans="1:20">
      <c r="A2171" s="10">
        <v>2165</v>
      </c>
      <c r="B2171" s="10">
        <v>0</v>
      </c>
      <c r="C2171" s="10">
        <v>4.0994425960414812E-7</v>
      </c>
      <c r="D2171" s="10">
        <v>1.4397188786941181E-10</v>
      </c>
      <c r="E2171" s="10">
        <v>0</v>
      </c>
      <c r="F2171" s="10">
        <v>0</v>
      </c>
      <c r="G2171" s="10">
        <v>0</v>
      </c>
      <c r="H2171" s="10">
        <v>0</v>
      </c>
      <c r="I2171" s="10">
        <v>0</v>
      </c>
      <c r="J2171" s="10">
        <v>0</v>
      </c>
      <c r="K2171">
        <v>0</v>
      </c>
      <c r="L2171">
        <v>0</v>
      </c>
      <c r="M2171">
        <v>0</v>
      </c>
      <c r="N2171">
        <v>5.5474108821537363E-10</v>
      </c>
      <c r="O2171">
        <v>1.289263307728594E-11</v>
      </c>
      <c r="P2171">
        <v>0</v>
      </c>
      <c r="Q2171">
        <v>0</v>
      </c>
      <c r="R2171">
        <v>0</v>
      </c>
      <c r="S2171">
        <v>6.9643043544384119E-5</v>
      </c>
      <c r="T2171">
        <v>7.6019932718647385E-5</v>
      </c>
    </row>
    <row r="2172" spans="1:20">
      <c r="A2172" s="10">
        <v>2166</v>
      </c>
      <c r="B2172" s="10">
        <v>7.5460761208359176E-6</v>
      </c>
      <c r="C2172" s="10">
        <v>6.578230126288503E-6</v>
      </c>
      <c r="D2172" s="10">
        <v>7.9419542440979975E-6</v>
      </c>
      <c r="E2172" s="10">
        <v>6.0108092885777679E-6</v>
      </c>
      <c r="F2172" s="10">
        <v>4.8581853228564514E-6</v>
      </c>
      <c r="G2172" s="10">
        <v>8.3331217013083629E-6</v>
      </c>
      <c r="H2172" s="10">
        <v>6.5246238343039451E-6</v>
      </c>
      <c r="I2172" s="10">
        <v>9.3791890442180961E-6</v>
      </c>
      <c r="J2172" s="10">
        <v>9.4735820407202765E-6</v>
      </c>
      <c r="K2172">
        <v>4.242629314561173E-6</v>
      </c>
      <c r="L2172">
        <v>4.2881952219874543E-6</v>
      </c>
      <c r="M2172">
        <v>6.946762334143695E-6</v>
      </c>
      <c r="N2172">
        <v>6.5455354957029272E-6</v>
      </c>
      <c r="O2172">
        <v>4.4279141275797844E-6</v>
      </c>
      <c r="P2172">
        <v>5.6732179810006269E-6</v>
      </c>
      <c r="Q2172">
        <v>6.687806380256648E-6</v>
      </c>
      <c r="R2172">
        <v>1.1600507120801339E-5</v>
      </c>
      <c r="S2172">
        <v>7.7597666490941127E-5</v>
      </c>
      <c r="T2172">
        <v>3.7063605807715239E-5</v>
      </c>
    </row>
    <row r="2173" spans="1:20">
      <c r="A2173" s="10">
        <v>2167</v>
      </c>
      <c r="B2173" s="10">
        <v>7.2183189324094037E-5</v>
      </c>
      <c r="C2173" s="10">
        <v>7.8796905910501368E-5</v>
      </c>
      <c r="D2173" s="10">
        <v>8.0250234439023247E-5</v>
      </c>
      <c r="E2173" s="10">
        <v>7.6959604054089144E-5</v>
      </c>
      <c r="F2173" s="10">
        <v>8.7108878519714827E-5</v>
      </c>
      <c r="G2173" s="10">
        <v>8.8446544601082113E-5</v>
      </c>
      <c r="H2173" s="10">
        <v>8.3232271903203842E-5</v>
      </c>
      <c r="I2173" s="10">
        <v>7.9998395302103661E-5</v>
      </c>
      <c r="J2173" s="10">
        <v>9.217396765942679E-5</v>
      </c>
      <c r="K2173">
        <v>8.1884783428658525E-5</v>
      </c>
      <c r="L2173">
        <v>6.9509888505298945E-5</v>
      </c>
      <c r="M2173">
        <v>8.9972466396507269E-5</v>
      </c>
      <c r="N2173">
        <v>8.2683778932432912E-5</v>
      </c>
      <c r="O2173">
        <v>6.50276806067726E-5</v>
      </c>
      <c r="P2173">
        <v>8.1930221996041284E-5</v>
      </c>
      <c r="Q2173">
        <v>7.9973309277163614E-5</v>
      </c>
      <c r="R2173">
        <v>1.0409702631999619E-4</v>
      </c>
      <c r="S2173">
        <v>6.3894654828799212E-5</v>
      </c>
      <c r="T2173">
        <v>4.0146983167060017E-5</v>
      </c>
    </row>
    <row r="2174" spans="1:20">
      <c r="A2174" s="10">
        <v>2168</v>
      </c>
      <c r="B2174" s="10">
        <v>2.2469310264846591E-4</v>
      </c>
      <c r="C2174" s="10">
        <v>2.1218257412603059E-4</v>
      </c>
      <c r="D2174" s="10">
        <v>2.1700980859381619E-4</v>
      </c>
      <c r="E2174" s="10">
        <v>2.1034469536402719E-4</v>
      </c>
      <c r="F2174" s="10">
        <v>2.5070124941196681E-4</v>
      </c>
      <c r="G2174" s="10">
        <v>2.4039612568715649E-4</v>
      </c>
      <c r="H2174" s="10">
        <v>2.288137013380819E-4</v>
      </c>
      <c r="I2174" s="10">
        <v>2.2145539094086189E-4</v>
      </c>
      <c r="J2174" s="10">
        <v>2.4972900977373458E-4</v>
      </c>
      <c r="K2174">
        <v>1.8422323738409951E-4</v>
      </c>
      <c r="L2174">
        <v>1.9973781514940199E-4</v>
      </c>
      <c r="M2174">
        <v>2.4180804827226199E-4</v>
      </c>
      <c r="N2174">
        <v>1.8206270117947481E-4</v>
      </c>
      <c r="O2174">
        <v>1.4868654475721989E-4</v>
      </c>
      <c r="P2174">
        <v>2.3862120523388149E-4</v>
      </c>
      <c r="Q2174">
        <v>2.0887336862435591E-4</v>
      </c>
      <c r="R2174">
        <v>2.7008420566065189E-4</v>
      </c>
      <c r="S2174">
        <v>3.660553654983518E-5</v>
      </c>
      <c r="T2174">
        <v>3.6780066467275691E-5</v>
      </c>
    </row>
    <row r="2175" spans="1:20">
      <c r="A2175" s="10">
        <v>2169</v>
      </c>
      <c r="B2175" s="10">
        <v>3.5673549229142719E-4</v>
      </c>
      <c r="C2175" s="10">
        <v>3.5010943929504211E-4</v>
      </c>
      <c r="D2175" s="10">
        <v>3.4756829518071031E-4</v>
      </c>
      <c r="E2175" s="10">
        <v>3.2151506866437901E-4</v>
      </c>
      <c r="F2175" s="10">
        <v>4.0561050544976379E-4</v>
      </c>
      <c r="G2175" s="10">
        <v>3.8236898986691701E-4</v>
      </c>
      <c r="H2175" s="10">
        <v>3.7584661221349587E-4</v>
      </c>
      <c r="I2175" s="10">
        <v>3.3851055277863117E-4</v>
      </c>
      <c r="J2175" s="10">
        <v>3.9585515148956451E-4</v>
      </c>
      <c r="K2175">
        <v>3.2521933793135582E-4</v>
      </c>
      <c r="L2175">
        <v>3.3864024834985888E-4</v>
      </c>
      <c r="M2175">
        <v>3.7799565201902422E-4</v>
      </c>
      <c r="N2175">
        <v>3.2213311923026672E-4</v>
      </c>
      <c r="O2175">
        <v>2.4496542591555129E-4</v>
      </c>
      <c r="P2175">
        <v>4.0606647021581953E-4</v>
      </c>
      <c r="Q2175">
        <v>3.488602175591012E-4</v>
      </c>
      <c r="R2175">
        <v>4.0423275294479671E-4</v>
      </c>
      <c r="S2175">
        <v>5.0920374412768537E-5</v>
      </c>
      <c r="T2175">
        <v>2.4364142680519881E-5</v>
      </c>
    </row>
    <row r="2176" spans="1:20">
      <c r="A2176" s="10">
        <v>2170</v>
      </c>
      <c r="B2176" s="10">
        <v>4.5523482335422968E-4</v>
      </c>
      <c r="C2176" s="10">
        <v>4.3444728715251571E-4</v>
      </c>
      <c r="D2176" s="10">
        <v>4.2300584035144908E-4</v>
      </c>
      <c r="E2176" s="10">
        <v>4.094035203910185E-4</v>
      </c>
      <c r="F2176" s="10">
        <v>5.1202777354484241E-4</v>
      </c>
      <c r="G2176" s="10">
        <v>4.5744995639252579E-4</v>
      </c>
      <c r="H2176" s="10">
        <v>4.700613916876017E-4</v>
      </c>
      <c r="I2176" s="10">
        <v>4.4473151823640119E-4</v>
      </c>
      <c r="J2176" s="10">
        <v>4.7680398594280091E-4</v>
      </c>
      <c r="K2176">
        <v>4.6778128864971829E-4</v>
      </c>
      <c r="L2176">
        <v>4.4118365362017848E-4</v>
      </c>
      <c r="M2176">
        <v>4.6166578786349687E-4</v>
      </c>
      <c r="N2176">
        <v>4.1436534335385911E-4</v>
      </c>
      <c r="O2176">
        <v>3.2338473069830272E-4</v>
      </c>
      <c r="P2176">
        <v>5.2037380010196176E-4</v>
      </c>
      <c r="Q2176">
        <v>4.5209804575402482E-4</v>
      </c>
      <c r="R2176">
        <v>4.9488101245920638E-4</v>
      </c>
      <c r="S2176">
        <v>4.215705001820204E-5</v>
      </c>
      <c r="T2176">
        <v>1.7245265706275919E-5</v>
      </c>
    </row>
    <row r="2177" spans="1:20">
      <c r="A2177" s="10">
        <v>2171</v>
      </c>
      <c r="B2177" s="10">
        <v>5.0934793269851852E-4</v>
      </c>
      <c r="C2177" s="10">
        <v>4.8228762895719711E-4</v>
      </c>
      <c r="D2177" s="10">
        <v>4.7647492751072909E-4</v>
      </c>
      <c r="E2177" s="10">
        <v>4.3046627041932588E-4</v>
      </c>
      <c r="F2177" s="10">
        <v>5.7774854689381615E-4</v>
      </c>
      <c r="G2177" s="10">
        <v>5.0693650244343878E-4</v>
      </c>
      <c r="H2177" s="10">
        <v>5.2506524435078832E-4</v>
      </c>
      <c r="I2177" s="10">
        <v>4.8394669470372881E-4</v>
      </c>
      <c r="J2177" s="10">
        <v>5.3107141526701222E-4</v>
      </c>
      <c r="K2177">
        <v>4.958888461195324E-4</v>
      </c>
      <c r="L2177">
        <v>5.0787808461856261E-4</v>
      </c>
      <c r="M2177">
        <v>4.9536952762676092E-4</v>
      </c>
      <c r="N2177">
        <v>2.6834750135912571E-4</v>
      </c>
      <c r="O2177">
        <v>3.5483302093171403E-4</v>
      </c>
      <c r="P2177">
        <v>5.8757999646922915E-4</v>
      </c>
      <c r="Q2177">
        <v>5.2597657642944058E-4</v>
      </c>
      <c r="R2177">
        <v>5.2662709379062143E-4</v>
      </c>
      <c r="S2177">
        <v>4.4135211515875117E-5</v>
      </c>
      <c r="T2177">
        <v>1.4032704593833051E-5</v>
      </c>
    </row>
    <row r="2178" spans="1:20">
      <c r="A2178" s="10">
        <v>2172</v>
      </c>
      <c r="B2178" s="10">
        <v>5.1683273735885068E-4</v>
      </c>
      <c r="C2178" s="10">
        <v>5.2908781822844065E-4</v>
      </c>
      <c r="D2178" s="10">
        <v>5.2966827071211848E-4</v>
      </c>
      <c r="E2178" s="10">
        <v>4.2202182525879648E-4</v>
      </c>
      <c r="F2178" s="10">
        <v>6.1004528378720969E-4</v>
      </c>
      <c r="G2178" s="10">
        <v>5.3968261729252578E-4</v>
      </c>
      <c r="H2178" s="10">
        <v>5.5869938358153704E-4</v>
      </c>
      <c r="I2178" s="10">
        <v>4.7914472457273241E-4</v>
      </c>
      <c r="J2178" s="10">
        <v>5.7304915237548165E-4</v>
      </c>
      <c r="K2178">
        <v>4.5205554915287772E-4</v>
      </c>
      <c r="L2178">
        <v>5.5292582335024726E-4</v>
      </c>
      <c r="M2178">
        <v>5.1070199474180565E-4</v>
      </c>
      <c r="N2178">
        <v>1.5532582481902541E-4</v>
      </c>
      <c r="O2178">
        <v>3.223895064500095E-4</v>
      </c>
      <c r="P2178">
        <v>6.0776824180760428E-4</v>
      </c>
      <c r="Q2178">
        <v>5.5391691822908142E-4</v>
      </c>
      <c r="R2178">
        <v>5.3403756579172034E-4</v>
      </c>
      <c r="S2178">
        <v>4.2535401222362597E-5</v>
      </c>
      <c r="T2178">
        <v>1.3087521894091069E-5</v>
      </c>
    </row>
    <row r="2179" spans="1:20">
      <c r="A2179" s="10">
        <v>2173</v>
      </c>
      <c r="B2179" s="10">
        <v>3.0569942555590501E-4</v>
      </c>
      <c r="C2179" s="10">
        <v>5.414900752078928E-4</v>
      </c>
      <c r="D2179" s="10">
        <v>5.2710454950752198E-4</v>
      </c>
      <c r="E2179" s="10">
        <v>3.8378069774800099E-4</v>
      </c>
      <c r="F2179" s="10">
        <v>5.5965141657423484E-4</v>
      </c>
      <c r="G2179" s="10">
        <v>5.2800520581169322E-4</v>
      </c>
      <c r="H2179" s="10">
        <v>5.6618899606027736E-4</v>
      </c>
      <c r="I2179" s="10">
        <v>3.3320318456154607E-4</v>
      </c>
      <c r="J2179" s="10">
        <v>5.782466974242538E-4</v>
      </c>
      <c r="K2179">
        <v>4.1818815543558189E-4</v>
      </c>
      <c r="L2179">
        <v>5.5464124579112761E-4</v>
      </c>
      <c r="M2179">
        <v>4.8749192736089169E-4</v>
      </c>
      <c r="N2179">
        <v>1.177617713744586E-4</v>
      </c>
      <c r="O2179">
        <v>2.6915619164534212E-4</v>
      </c>
      <c r="P2179">
        <v>6.0575799829969417E-4</v>
      </c>
      <c r="Q2179">
        <v>5.1657995362119967E-4</v>
      </c>
      <c r="R2179">
        <v>3.9919497154866342E-4</v>
      </c>
      <c r="S2179">
        <v>4.0279265379605503E-5</v>
      </c>
      <c r="T2179">
        <v>1.6284792643824819E-5</v>
      </c>
    </row>
    <row r="2180" spans="1:20">
      <c r="A2180" s="10">
        <v>2174</v>
      </c>
      <c r="B2180" s="10">
        <v>1.9699838395614139E-4</v>
      </c>
      <c r="C2180" s="10">
        <v>4.4032596886054689E-4</v>
      </c>
      <c r="D2180" s="10">
        <v>4.1189248655878682E-4</v>
      </c>
      <c r="E2180" s="10">
        <v>3.0729057585241631E-4</v>
      </c>
      <c r="F2180" s="10">
        <v>4.0338899992724579E-4</v>
      </c>
      <c r="G2180" s="10">
        <v>4.2987195614869323E-4</v>
      </c>
      <c r="H2180" s="10">
        <v>4.6653622334794223E-4</v>
      </c>
      <c r="I2180" s="10">
        <v>2.5958914293939812E-4</v>
      </c>
      <c r="J2180" s="10">
        <v>4.8936965892336717E-4</v>
      </c>
      <c r="K2180">
        <v>3.2482002831743691E-4</v>
      </c>
      <c r="L2180">
        <v>5.1374823434336119E-4</v>
      </c>
      <c r="M2180">
        <v>3.3814279296846372E-4</v>
      </c>
      <c r="N2180">
        <v>1.182354196051293E-4</v>
      </c>
      <c r="O2180">
        <v>2.338905944737347E-4</v>
      </c>
      <c r="P2180">
        <v>5.4383221371073222E-4</v>
      </c>
      <c r="Q2180">
        <v>3.9674486974042902E-4</v>
      </c>
      <c r="R2180">
        <v>2.515103798433988E-4</v>
      </c>
      <c r="S2180">
        <v>4.4000115843845772E-5</v>
      </c>
      <c r="T2180">
        <v>8.7115443853910344E-6</v>
      </c>
    </row>
    <row r="2181" spans="1:20">
      <c r="A2181" s="10">
        <v>2175</v>
      </c>
      <c r="B2181" s="10">
        <v>1.6308974270390299E-4</v>
      </c>
      <c r="C2181" s="10">
        <v>3.1852793575026339E-4</v>
      </c>
      <c r="D2181" s="10">
        <v>3.7577704730454921E-4</v>
      </c>
      <c r="E2181" s="10">
        <v>2.183151843690002E-4</v>
      </c>
      <c r="F2181" s="10">
        <v>3.0488154838064462E-4</v>
      </c>
      <c r="G2181" s="10">
        <v>2.7925107575299009E-4</v>
      </c>
      <c r="H2181" s="10">
        <v>3.5992038861860931E-4</v>
      </c>
      <c r="I2181" s="10">
        <v>1.919813233408747E-4</v>
      </c>
      <c r="J2181" s="10">
        <v>3.1718841391630177E-4</v>
      </c>
      <c r="K2181">
        <v>2.3795535958242309E-4</v>
      </c>
      <c r="L2181">
        <v>4.3032859333368817E-4</v>
      </c>
      <c r="M2181">
        <v>2.8689475637565768E-4</v>
      </c>
      <c r="N2181">
        <v>9.6671150468530481E-5</v>
      </c>
      <c r="O2181">
        <v>2.0678964639467981E-4</v>
      </c>
      <c r="P2181">
        <v>4.3794779053082331E-4</v>
      </c>
      <c r="Q2181">
        <v>3.1965411174933721E-4</v>
      </c>
      <c r="R2181">
        <v>1.981062044763697E-4</v>
      </c>
      <c r="S2181">
        <v>3.6365451882347311E-5</v>
      </c>
      <c r="T2181">
        <v>6.0303491595621908E-6</v>
      </c>
    </row>
    <row r="2182" spans="1:20">
      <c r="A2182" s="10">
        <v>2176</v>
      </c>
      <c r="B2182" s="10">
        <v>9.3738930491527731E-5</v>
      </c>
      <c r="C2182" s="10">
        <v>3.0792054043807878E-4</v>
      </c>
      <c r="D2182" s="10">
        <v>3.2396423253945361E-4</v>
      </c>
      <c r="E2182" s="10">
        <v>1.5581391710646001E-4</v>
      </c>
      <c r="F2182" s="10">
        <v>2.9149117508452148E-4</v>
      </c>
      <c r="G2182" s="10">
        <v>2.07802162822259E-4</v>
      </c>
      <c r="H2182" s="10">
        <v>2.430257110455351E-4</v>
      </c>
      <c r="I2182" s="10">
        <v>1.3920848385408171E-4</v>
      </c>
      <c r="J2182" s="10">
        <v>2.2901959840172011E-4</v>
      </c>
      <c r="K2182">
        <v>2.2645281914254601E-4</v>
      </c>
      <c r="L2182">
        <v>3.2525037988069549E-4</v>
      </c>
      <c r="M2182">
        <v>2.8147768674194692E-4</v>
      </c>
      <c r="N2182">
        <v>8.0851677145965604E-5</v>
      </c>
      <c r="O2182">
        <v>2.8393721513577459E-4</v>
      </c>
      <c r="P2182">
        <v>2.28668574349125E-4</v>
      </c>
      <c r="Q2182">
        <v>3.2816618601614852E-4</v>
      </c>
      <c r="R2182">
        <v>1.03370311125587E-4</v>
      </c>
      <c r="S2182">
        <v>3.5629352577143852E-5</v>
      </c>
      <c r="T2182">
        <v>9.2200290068292209E-6</v>
      </c>
    </row>
    <row r="2183" spans="1:20">
      <c r="A2183" s="10">
        <v>2177</v>
      </c>
      <c r="B2183" s="10">
        <v>5.2447350236507772E-5</v>
      </c>
      <c r="C2183" s="10">
        <v>1.9470247644082149E-4</v>
      </c>
      <c r="D2183" s="10">
        <v>1.9046401335893871E-4</v>
      </c>
      <c r="E2183" s="10">
        <v>1.0326993857826591E-4</v>
      </c>
      <c r="F2183" s="10">
        <v>1.4698317125406429E-4</v>
      </c>
      <c r="G2183" s="10">
        <v>1.379941122356167E-4</v>
      </c>
      <c r="H2183" s="10">
        <v>1.112389977487298E-4</v>
      </c>
      <c r="I2183" s="10">
        <v>1.018686826607146E-4</v>
      </c>
      <c r="J2183" s="10">
        <v>1.19321312870471E-4</v>
      </c>
      <c r="K2183">
        <v>1.664777465751946E-4</v>
      </c>
      <c r="L2183">
        <v>1.718743404954712E-4</v>
      </c>
      <c r="M2183">
        <v>1.8388343189065039E-4</v>
      </c>
      <c r="N2183">
        <v>1.213250590433818E-4</v>
      </c>
      <c r="O2183">
        <v>2.3684891227438259E-4</v>
      </c>
      <c r="P2183">
        <v>8.7905995896488018E-5</v>
      </c>
      <c r="Q2183">
        <v>1.8513314094318559E-4</v>
      </c>
      <c r="R2183">
        <v>5.3477247587143953E-5</v>
      </c>
      <c r="S2183">
        <v>3.7095672843498558E-5</v>
      </c>
      <c r="T2183">
        <v>6.5246344239371592E-5</v>
      </c>
    </row>
    <row r="2184" spans="1:20">
      <c r="A2184" s="10">
        <v>2178</v>
      </c>
      <c r="B2184" s="10">
        <v>1.910576670802352E-5</v>
      </c>
      <c r="C2184" s="10">
        <v>1.0888725472995539E-4</v>
      </c>
      <c r="D2184" s="10">
        <v>9.7701627858154456E-5</v>
      </c>
      <c r="E2184" s="10">
        <v>5.958652144026035E-5</v>
      </c>
      <c r="F2184" s="10">
        <v>1.9418590155278951E-5</v>
      </c>
      <c r="G2184" s="10">
        <v>7.9061141716446311E-5</v>
      </c>
      <c r="H2184" s="10">
        <v>4.7546873898844343E-5</v>
      </c>
      <c r="I2184" s="10">
        <v>5.685442526024072E-5</v>
      </c>
      <c r="J2184" s="10">
        <v>7.9796205024744801E-5</v>
      </c>
      <c r="K2184">
        <v>5.8247180684401251E-5</v>
      </c>
      <c r="L2184">
        <v>9.3574680293705736E-5</v>
      </c>
      <c r="M2184">
        <v>7.5286693090361346E-5</v>
      </c>
      <c r="N2184">
        <v>2.7438740153721641E-5</v>
      </c>
      <c r="O2184">
        <v>1.6044556110819929E-4</v>
      </c>
      <c r="P2184">
        <v>6.7368302548725687E-6</v>
      </c>
      <c r="Q2184">
        <v>6.1784426484425429E-5</v>
      </c>
      <c r="R2184">
        <v>1.22188940010799E-5</v>
      </c>
      <c r="S2184">
        <v>4.0616634553083973E-5</v>
      </c>
      <c r="T2184">
        <v>8.190944173394435E-5</v>
      </c>
    </row>
    <row r="2185" spans="1:20">
      <c r="A2185" s="10">
        <v>2179</v>
      </c>
      <c r="B2185" s="10">
        <v>1.1230628474899869E-5</v>
      </c>
      <c r="C2185" s="10">
        <v>9.6278260582916683E-5</v>
      </c>
      <c r="D2185" s="10">
        <v>7.8775779342966291E-5</v>
      </c>
      <c r="E2185" s="10">
        <v>2.9521479775824959E-5</v>
      </c>
      <c r="F2185" s="10">
        <v>0</v>
      </c>
      <c r="G2185" s="10">
        <v>6.7639199702837526E-5</v>
      </c>
      <c r="H2185" s="10">
        <v>3.8053657204148507E-5</v>
      </c>
      <c r="I2185" s="10">
        <v>3.8852925849426273E-5</v>
      </c>
      <c r="J2185" s="10">
        <v>8.674115145350401E-5</v>
      </c>
      <c r="K2185">
        <v>2.787731936365675E-5</v>
      </c>
      <c r="L2185">
        <v>4.9585634190825438E-5</v>
      </c>
      <c r="M2185">
        <v>5.9426804056573123E-5</v>
      </c>
      <c r="N2185">
        <v>7.6686244868095389E-6</v>
      </c>
      <c r="O2185">
        <v>1.2790276233934231E-4</v>
      </c>
      <c r="P2185">
        <v>7.413933911075337E-6</v>
      </c>
      <c r="Q2185">
        <v>4.2393354500490803E-5</v>
      </c>
      <c r="R2185">
        <v>5.8713779300173731E-6</v>
      </c>
      <c r="S2185">
        <v>4.2165078910743249E-5</v>
      </c>
      <c r="T2185">
        <v>3.1644130249699038E-5</v>
      </c>
    </row>
    <row r="2186" spans="1:20">
      <c r="A2186" s="10">
        <v>2180</v>
      </c>
      <c r="B2186" s="10">
        <v>6.6763143868509804E-6</v>
      </c>
      <c r="C2186" s="10">
        <v>6.9012887585503423E-5</v>
      </c>
      <c r="D2186" s="10">
        <v>4.4994789061307528E-5</v>
      </c>
      <c r="E2186" s="10">
        <v>9.0719318730154696E-6</v>
      </c>
      <c r="F2186" s="10">
        <v>0</v>
      </c>
      <c r="G2186" s="10">
        <v>5.8697351697614137E-5</v>
      </c>
      <c r="H2186" s="10">
        <v>3.7629145962269251E-5</v>
      </c>
      <c r="I2186" s="10">
        <v>3.1052994415731739E-5</v>
      </c>
      <c r="J2186" s="10">
        <v>7.4291958780454983E-5</v>
      </c>
      <c r="K2186">
        <v>1.357586322118122E-5</v>
      </c>
      <c r="L2186">
        <v>3.3075552092260259E-5</v>
      </c>
      <c r="M2186">
        <v>4.7255192323977999E-5</v>
      </c>
      <c r="N2186">
        <v>5.6469444071630893E-6</v>
      </c>
      <c r="O2186">
        <v>1.031530128659919E-4</v>
      </c>
      <c r="P2186">
        <v>7.466489296903052E-6</v>
      </c>
      <c r="Q2186">
        <v>2.1009830572097828E-5</v>
      </c>
      <c r="R2186">
        <v>5.9364917895256216E-6</v>
      </c>
      <c r="S2186">
        <v>2.316836335055526E-5</v>
      </c>
      <c r="T2186">
        <v>2.6902429736456162E-5</v>
      </c>
    </row>
    <row r="2187" spans="1:20">
      <c r="A2187" s="10">
        <v>2181</v>
      </c>
      <c r="B2187" s="10">
        <v>4.8117135649835227E-7</v>
      </c>
      <c r="C2187" s="10">
        <v>2.7717868682809969E-5</v>
      </c>
      <c r="D2187" s="10">
        <v>1.959330038770216E-5</v>
      </c>
      <c r="E2187" s="10">
        <v>3.2350794106841369E-6</v>
      </c>
      <c r="F2187" s="10">
        <v>0</v>
      </c>
      <c r="G2187" s="10">
        <v>3.5042588254439037E-5</v>
      </c>
      <c r="H2187" s="10">
        <v>2.2004908201174748E-5</v>
      </c>
      <c r="I2187" s="10">
        <v>2.139001811957704E-5</v>
      </c>
      <c r="J2187" s="10">
        <v>4.9893874729903662E-5</v>
      </c>
      <c r="K2187">
        <v>9.4676111593543284E-6</v>
      </c>
      <c r="L2187">
        <v>1.8477644326840319E-5</v>
      </c>
      <c r="M2187">
        <v>2.564776419405369E-5</v>
      </c>
      <c r="N2187">
        <v>7.9483661016974998E-7</v>
      </c>
      <c r="O2187">
        <v>2.8339386747017238E-5</v>
      </c>
      <c r="P2187">
        <v>7.466489296903052E-6</v>
      </c>
      <c r="Q2187">
        <v>1.5959510246044849E-5</v>
      </c>
      <c r="R2187">
        <v>4.914148542374731E-6</v>
      </c>
      <c r="S2187">
        <v>3.1340940394076589E-5</v>
      </c>
      <c r="T2187">
        <v>6.7741001925248942E-5</v>
      </c>
    </row>
    <row r="2188" spans="1:20">
      <c r="A2188" s="10">
        <v>2182</v>
      </c>
      <c r="B2188" s="10">
        <v>2.838564836896754E-7</v>
      </c>
      <c r="C2188" s="10">
        <v>1.251955753642706E-5</v>
      </c>
      <c r="D2188" s="10">
        <v>6.1910947191149626E-6</v>
      </c>
      <c r="E2188" s="10">
        <v>0</v>
      </c>
      <c r="F2188" s="10">
        <v>0</v>
      </c>
      <c r="G2188" s="10">
        <v>1.0425176920704911E-5</v>
      </c>
      <c r="H2188" s="10">
        <v>1.3255263878376219E-5</v>
      </c>
      <c r="I2188" s="10">
        <v>9.2287727580047266E-6</v>
      </c>
      <c r="J2188" s="10">
        <v>2.0177983150603762E-5</v>
      </c>
      <c r="K2188">
        <v>4.4862879401977047E-6</v>
      </c>
      <c r="L2188">
        <v>1.205628616432067E-6</v>
      </c>
      <c r="M2188">
        <v>1.083078077227131E-5</v>
      </c>
      <c r="N2188">
        <v>1.5622224839097461E-8</v>
      </c>
      <c r="O2188">
        <v>4.6573949384598014E-6</v>
      </c>
      <c r="P2188">
        <v>6.6618482173338887E-6</v>
      </c>
      <c r="Q2188">
        <v>0</v>
      </c>
      <c r="R2188">
        <v>2.1470877776309978E-6</v>
      </c>
      <c r="S2188">
        <v>4.2390678697030358E-5</v>
      </c>
      <c r="T2188">
        <v>1.413287085348313E-5</v>
      </c>
    </row>
    <row r="2189" spans="1:20">
      <c r="A2189" s="10">
        <v>2183</v>
      </c>
      <c r="B2189" s="10">
        <v>5.4644845727716257E-8</v>
      </c>
      <c r="C2189" s="10">
        <v>5.832149092794407E-6</v>
      </c>
      <c r="D2189" s="10">
        <v>1.5033208596918951E-6</v>
      </c>
      <c r="E2189" s="10">
        <v>0</v>
      </c>
      <c r="F2189" s="10">
        <v>0</v>
      </c>
      <c r="G2189" s="10">
        <v>1.8325574810918621E-6</v>
      </c>
      <c r="H2189" s="10">
        <v>3.2908523527902759E-6</v>
      </c>
      <c r="I2189" s="10">
        <v>2.268391250827801E-6</v>
      </c>
      <c r="J2189" s="10">
        <v>5.4926899989694143E-6</v>
      </c>
      <c r="K2189">
        <v>5.486190380517903E-7</v>
      </c>
      <c r="L2189">
        <v>0</v>
      </c>
      <c r="M2189">
        <v>2.8692226140112902E-6</v>
      </c>
      <c r="N2189">
        <v>7.1579495253596607E-10</v>
      </c>
      <c r="O2189">
        <v>4.1567460620304528E-7</v>
      </c>
      <c r="P2189">
        <v>3.6607544611029529E-7</v>
      </c>
      <c r="Q2189">
        <v>0</v>
      </c>
      <c r="R2189">
        <v>0</v>
      </c>
      <c r="S2189">
        <v>5.7115538324099982E-5</v>
      </c>
      <c r="T2189">
        <v>2.289304369450466E-6</v>
      </c>
    </row>
    <row r="2190" spans="1:20">
      <c r="A2190" s="10">
        <v>2184</v>
      </c>
      <c r="B2190" s="10">
        <v>0</v>
      </c>
      <c r="C2190" s="10">
        <v>1.2606661932100209E-6</v>
      </c>
      <c r="D2190" s="10">
        <v>5.0745291411038659E-7</v>
      </c>
      <c r="E2190" s="10">
        <v>0</v>
      </c>
      <c r="F2190" s="10">
        <v>0</v>
      </c>
      <c r="G2190" s="10">
        <v>1.10935593247205E-7</v>
      </c>
      <c r="H2190" s="10">
        <v>2.6114472563751607E-7</v>
      </c>
      <c r="I2190" s="10">
        <v>6.8348846128089292E-7</v>
      </c>
      <c r="J2190" s="10">
        <v>1.8025032732021099E-6</v>
      </c>
      <c r="K2190">
        <v>0</v>
      </c>
      <c r="L2190">
        <v>0</v>
      </c>
      <c r="M2190">
        <v>4.6890442522995582E-7</v>
      </c>
      <c r="N2190">
        <v>8.052693216029618E-10</v>
      </c>
      <c r="O2190">
        <v>1.24918870658003E-7</v>
      </c>
      <c r="P2190">
        <v>0</v>
      </c>
      <c r="Q2190">
        <v>0</v>
      </c>
      <c r="R2190">
        <v>0</v>
      </c>
      <c r="S2190">
        <v>9.1493338833082102E-5</v>
      </c>
      <c r="T2190">
        <v>5.249691196801569E-6</v>
      </c>
    </row>
    <row r="2191" spans="1:20">
      <c r="A2191" s="10">
        <v>2185</v>
      </c>
      <c r="B2191" s="10">
        <v>0</v>
      </c>
      <c r="C2191" s="10">
        <v>0</v>
      </c>
      <c r="D2191" s="10">
        <v>2.1034292817721059E-7</v>
      </c>
      <c r="E2191" s="10">
        <v>0</v>
      </c>
      <c r="F2191" s="10">
        <v>0</v>
      </c>
      <c r="G2191" s="10">
        <v>3.2384307168986993E-8</v>
      </c>
      <c r="H2191" s="10">
        <v>9.311297593024382E-8</v>
      </c>
      <c r="I2191" s="10">
        <v>7.3843795208130957E-8</v>
      </c>
      <c r="J2191" s="10">
        <v>1.047249384755245E-6</v>
      </c>
      <c r="K2191">
        <v>0</v>
      </c>
      <c r="L2191">
        <v>0</v>
      </c>
      <c r="M2191">
        <v>1.116962090027437E-7</v>
      </c>
      <c r="N2191">
        <v>8.052693216029618E-10</v>
      </c>
      <c r="O2191">
        <v>2.1947559041899769E-8</v>
      </c>
      <c r="P2191">
        <v>0</v>
      </c>
      <c r="Q2191">
        <v>0</v>
      </c>
      <c r="R2191">
        <v>0</v>
      </c>
      <c r="S2191">
        <v>1.202278916336766E-4</v>
      </c>
      <c r="T2191">
        <v>3.0150377969836979E-5</v>
      </c>
    </row>
    <row r="2192" spans="1:20">
      <c r="A2192" s="10">
        <v>2186</v>
      </c>
      <c r="B2192" s="10">
        <v>0</v>
      </c>
      <c r="C2192" s="10">
        <v>0</v>
      </c>
      <c r="D2192" s="10">
        <v>7.9424491474625483E-9</v>
      </c>
      <c r="E2192" s="10">
        <v>0</v>
      </c>
      <c r="F2192" s="10">
        <v>0</v>
      </c>
      <c r="G2192" s="10">
        <v>0</v>
      </c>
      <c r="H2192" s="10">
        <v>1.5068766602388189E-8</v>
      </c>
      <c r="I2192" s="10">
        <v>0</v>
      </c>
      <c r="J2192" s="10">
        <v>1.121573197439884E-6</v>
      </c>
      <c r="K2192">
        <v>0</v>
      </c>
      <c r="L2192">
        <v>0</v>
      </c>
      <c r="M2192">
        <v>2.8235406195963641E-8</v>
      </c>
      <c r="N2192">
        <v>8.231641954163609E-10</v>
      </c>
      <c r="O2192">
        <v>3.8548972901084956E-9</v>
      </c>
      <c r="P2192">
        <v>0</v>
      </c>
      <c r="Q2192">
        <v>0</v>
      </c>
      <c r="R2192">
        <v>0</v>
      </c>
      <c r="S2192">
        <v>1.3241300828627711E-4</v>
      </c>
      <c r="T2192">
        <v>8.7666306717042359E-5</v>
      </c>
    </row>
    <row r="2193" spans="1:20">
      <c r="A2193" s="10">
        <v>2187</v>
      </c>
      <c r="B2193" s="10">
        <v>0</v>
      </c>
      <c r="C2193" s="10">
        <v>4.6688096232694652E-7</v>
      </c>
      <c r="D2193" s="10">
        <v>0</v>
      </c>
      <c r="E2193" s="10">
        <v>0</v>
      </c>
      <c r="F2193" s="10">
        <v>0</v>
      </c>
      <c r="G2193" s="10">
        <v>0</v>
      </c>
      <c r="H2193" s="10">
        <v>0</v>
      </c>
      <c r="I2193" s="10">
        <v>0</v>
      </c>
      <c r="J2193" s="10">
        <v>1.1355236404041539E-6</v>
      </c>
      <c r="K2193">
        <v>0</v>
      </c>
      <c r="L2193">
        <v>0</v>
      </c>
      <c r="M2193">
        <v>2.640137892176287E-8</v>
      </c>
      <c r="N2193">
        <v>8.231641954163609E-10</v>
      </c>
      <c r="O2193">
        <v>0</v>
      </c>
      <c r="P2193">
        <v>0</v>
      </c>
      <c r="Q2193">
        <v>0</v>
      </c>
      <c r="R2193">
        <v>0</v>
      </c>
      <c r="S2193">
        <v>1.4113330199965119E-4</v>
      </c>
      <c r="T2193">
        <v>8.955538842082852E-5</v>
      </c>
    </row>
    <row r="2194" spans="1:20">
      <c r="A2194" s="10">
        <v>2188</v>
      </c>
      <c r="B2194" s="10">
        <v>0</v>
      </c>
      <c r="C2194" s="10">
        <v>5.0936450205088066E-7</v>
      </c>
      <c r="D2194" s="10">
        <v>1.1997657322450981E-10</v>
      </c>
      <c r="E2194" s="10">
        <v>0</v>
      </c>
      <c r="F2194" s="10">
        <v>0</v>
      </c>
      <c r="G2194" s="10">
        <v>0</v>
      </c>
      <c r="H2194" s="10">
        <v>0</v>
      </c>
      <c r="I2194" s="10">
        <v>0</v>
      </c>
      <c r="J2194" s="10">
        <v>6.4332279210229726E-7</v>
      </c>
      <c r="K2194">
        <v>0</v>
      </c>
      <c r="L2194">
        <v>1.154816682406195E-9</v>
      </c>
      <c r="M2194">
        <v>1.698718412679495E-8</v>
      </c>
      <c r="N2194">
        <v>8.231641954163609E-10</v>
      </c>
      <c r="O2194">
        <v>0</v>
      </c>
      <c r="P2194">
        <v>0</v>
      </c>
      <c r="Q2194">
        <v>0</v>
      </c>
      <c r="R2194">
        <v>0</v>
      </c>
      <c r="S2194">
        <v>1.4040841982440239E-4</v>
      </c>
      <c r="T2194">
        <v>6.1993771444745433E-5</v>
      </c>
    </row>
    <row r="2195" spans="1:20">
      <c r="A2195" s="10">
        <v>2189</v>
      </c>
      <c r="B2195" s="10">
        <v>1.749376848523043E-9</v>
      </c>
      <c r="C2195" s="10">
        <v>5.0897032487818433E-7</v>
      </c>
      <c r="D2195" s="10">
        <v>5.5309200256499023E-9</v>
      </c>
      <c r="E2195" s="10">
        <v>6.4407155502812748E-10</v>
      </c>
      <c r="F2195" s="10">
        <v>0</v>
      </c>
      <c r="G2195" s="10">
        <v>4.886196233573288E-10</v>
      </c>
      <c r="H2195" s="10">
        <v>1.108487808693379E-9</v>
      </c>
      <c r="I2195" s="10">
        <v>1.2162847332794649E-9</v>
      </c>
      <c r="J2195" s="10">
        <v>6.3315452159709061E-8</v>
      </c>
      <c r="K2195">
        <v>0</v>
      </c>
      <c r="L2195">
        <v>3.4644500472185851E-10</v>
      </c>
      <c r="M2195">
        <v>4.7017137557788693E-9</v>
      </c>
      <c r="N2195">
        <v>5.3237249594862483E-8</v>
      </c>
      <c r="O2195">
        <v>1.7104763742244239E-8</v>
      </c>
      <c r="P2195">
        <v>9.19719251985024E-9</v>
      </c>
      <c r="Q2195">
        <v>0</v>
      </c>
      <c r="R2195">
        <v>1.5026275271134511E-9</v>
      </c>
      <c r="S2195">
        <v>1.070967190668266E-4</v>
      </c>
      <c r="T2195">
        <v>6.0362761427216643E-5</v>
      </c>
    </row>
    <row r="2196" spans="1:20">
      <c r="A2196" s="10">
        <v>2190</v>
      </c>
      <c r="B2196" s="10">
        <v>1.1472561729661339E-5</v>
      </c>
      <c r="C2196" s="10">
        <v>7.2321875747771129E-6</v>
      </c>
      <c r="D2196" s="10">
        <v>6.4943199109853926E-6</v>
      </c>
      <c r="E2196" s="10">
        <v>5.8964980888380426E-6</v>
      </c>
      <c r="F2196" s="10">
        <v>4.3153165409079044E-6</v>
      </c>
      <c r="G2196" s="10">
        <v>8.5214476355596859E-6</v>
      </c>
      <c r="H2196" s="10">
        <v>6.6192078485667783E-6</v>
      </c>
      <c r="I2196" s="10">
        <v>7.7327743154820668E-6</v>
      </c>
      <c r="J2196" s="10">
        <v>1.0316825049073029E-5</v>
      </c>
      <c r="K2196">
        <v>5.2350472344025726E-6</v>
      </c>
      <c r="L2196">
        <v>4.2832006398360472E-6</v>
      </c>
      <c r="M2196">
        <v>5.9877598808380779E-6</v>
      </c>
      <c r="N2196">
        <v>7.2575210769758668E-6</v>
      </c>
      <c r="O2196">
        <v>5.281168460777228E-6</v>
      </c>
      <c r="P2196">
        <v>5.4089006353808911E-6</v>
      </c>
      <c r="Q2196">
        <v>6.6014317792666563E-6</v>
      </c>
      <c r="R2196">
        <v>1.172397301594583E-5</v>
      </c>
      <c r="S2196">
        <v>8.3638425898501404E-5</v>
      </c>
      <c r="T2196">
        <v>2.8760974137934332E-5</v>
      </c>
    </row>
    <row r="2197" spans="1:20">
      <c r="A2197" s="10">
        <v>2191</v>
      </c>
      <c r="B2197" s="10">
        <v>1.078028818543224E-4</v>
      </c>
      <c r="C2197" s="10">
        <v>7.8274505093400159E-5</v>
      </c>
      <c r="D2197" s="10">
        <v>7.9619366423099719E-5</v>
      </c>
      <c r="E2197" s="10">
        <v>7.7495977644094345E-5</v>
      </c>
      <c r="F2197" s="10">
        <v>8.1239834085643827E-5</v>
      </c>
      <c r="G2197" s="10">
        <v>8.7822783774376307E-5</v>
      </c>
      <c r="H2197" s="10">
        <v>8.2363215377564535E-5</v>
      </c>
      <c r="I2197" s="10">
        <v>8.4750513648741094E-5</v>
      </c>
      <c r="J2197" s="10">
        <v>9.4843348394986742E-5</v>
      </c>
      <c r="K2197">
        <v>8.596501462563868E-5</v>
      </c>
      <c r="L2197">
        <v>7.0122980681988392E-5</v>
      </c>
      <c r="M2197">
        <v>8.8500309572250318E-5</v>
      </c>
      <c r="N2197">
        <v>1.152946990698928E-4</v>
      </c>
      <c r="O2197">
        <v>7.2606386922807598E-5</v>
      </c>
      <c r="P2197">
        <v>8.1764083547911779E-5</v>
      </c>
      <c r="Q2197">
        <v>7.758195193071576E-5</v>
      </c>
      <c r="R2197">
        <v>1.133972333082723E-4</v>
      </c>
      <c r="S2197">
        <v>7.3555910559761092E-5</v>
      </c>
      <c r="T2197">
        <v>6.2418197066504893E-6</v>
      </c>
    </row>
    <row r="2198" spans="1:20">
      <c r="A2198" s="10">
        <v>2192</v>
      </c>
      <c r="B2198" s="10">
        <v>2.6035518202339509E-4</v>
      </c>
      <c r="C2198" s="10">
        <v>2.1592835877285579E-4</v>
      </c>
      <c r="D2198" s="10">
        <v>2.1456033388130699E-4</v>
      </c>
      <c r="E2198" s="10">
        <v>2.0544143612198691E-4</v>
      </c>
      <c r="F2198" s="10">
        <v>2.4082364495519489E-4</v>
      </c>
      <c r="G2198" s="10">
        <v>2.3896268710786909E-4</v>
      </c>
      <c r="H2198" s="10">
        <v>2.264766714903167E-4</v>
      </c>
      <c r="I2198" s="10">
        <v>2.323590325566717E-4</v>
      </c>
      <c r="J2198" s="10">
        <v>2.5047360995396502E-4</v>
      </c>
      <c r="K2198">
        <v>2.4943577828689489E-4</v>
      </c>
      <c r="L2198">
        <v>2.043059956760388E-4</v>
      </c>
      <c r="M2198">
        <v>2.4496108481240859E-4</v>
      </c>
      <c r="N2198">
        <v>3.3665320102805609E-4</v>
      </c>
      <c r="O2198">
        <v>1.942749541411414E-4</v>
      </c>
      <c r="P2198">
        <v>2.4176705283297421E-4</v>
      </c>
      <c r="Q2198">
        <v>2.0425901955759419E-4</v>
      </c>
      <c r="R2198">
        <v>2.7614426073784693E-4</v>
      </c>
      <c r="S2198">
        <v>7.4995355150700335E-5</v>
      </c>
      <c r="T2198">
        <v>3.9547244879357758E-6</v>
      </c>
    </row>
    <row r="2199" spans="1:20">
      <c r="A2199" s="10">
        <v>2193</v>
      </c>
      <c r="B2199" s="10">
        <v>3.9423642635898681E-4</v>
      </c>
      <c r="C2199" s="10">
        <v>3.5158253194636448E-4</v>
      </c>
      <c r="D2199" s="10">
        <v>3.3782240497540048E-4</v>
      </c>
      <c r="E2199" s="10">
        <v>3.200113341025548E-4</v>
      </c>
      <c r="F2199" s="10">
        <v>3.9728200469599679E-4</v>
      </c>
      <c r="G2199" s="10">
        <v>3.7899959109915073E-4</v>
      </c>
      <c r="H2199" s="10">
        <v>3.5476904991098328E-4</v>
      </c>
      <c r="I2199" s="10">
        <v>3.7247307217409099E-4</v>
      </c>
      <c r="J2199" s="10">
        <v>3.9761847334128568E-4</v>
      </c>
      <c r="K2199">
        <v>4.0485625808636227E-4</v>
      </c>
      <c r="L2199">
        <v>3.3463726397800871E-4</v>
      </c>
      <c r="M2199">
        <v>3.6668476705222918E-4</v>
      </c>
      <c r="N2199">
        <v>5.4233350074497444E-4</v>
      </c>
      <c r="O2199">
        <v>3.0531343687425789E-4</v>
      </c>
      <c r="P2199">
        <v>4.0040539434119972E-4</v>
      </c>
      <c r="Q2199">
        <v>3.4257938339792363E-4</v>
      </c>
      <c r="R2199">
        <v>4.1847792625297119E-4</v>
      </c>
      <c r="S2199">
        <v>9.6852888202714421E-5</v>
      </c>
      <c r="T2199">
        <v>6.6836688514118408E-6</v>
      </c>
    </row>
    <row r="2200" spans="1:20">
      <c r="A2200" s="10">
        <v>2194</v>
      </c>
      <c r="B2200" s="10">
        <v>4.8741372652207131E-4</v>
      </c>
      <c r="C2200" s="10">
        <v>4.336890610823562E-4</v>
      </c>
      <c r="D2200" s="10">
        <v>4.2114281052897852E-4</v>
      </c>
      <c r="E2200" s="10">
        <v>4.0621928812934832E-4</v>
      </c>
      <c r="F2200" s="10">
        <v>5.1223502640494593E-4</v>
      </c>
      <c r="G2200" s="10">
        <v>4.5715369286837532E-4</v>
      </c>
      <c r="H2200" s="10">
        <v>4.5564746842544649E-4</v>
      </c>
      <c r="I2200" s="10">
        <v>4.6234865289275642E-4</v>
      </c>
      <c r="J2200" s="10">
        <v>4.68596287598154E-4</v>
      </c>
      <c r="K2200">
        <v>5.1244803428762134E-4</v>
      </c>
      <c r="L2200">
        <v>4.2523811809201608E-4</v>
      </c>
      <c r="M2200">
        <v>4.6143886018743853E-4</v>
      </c>
      <c r="N2200">
        <v>6.8080029204757087E-4</v>
      </c>
      <c r="O2200">
        <v>3.7631009206928609E-4</v>
      </c>
      <c r="P2200">
        <v>5.0292255770603331E-4</v>
      </c>
      <c r="Q2200">
        <v>4.5301029641973593E-4</v>
      </c>
      <c r="R2200">
        <v>5.1149786070744387E-4</v>
      </c>
      <c r="S2200">
        <v>1.1412996612367649E-4</v>
      </c>
      <c r="T2200">
        <v>1.022414229511682E-5</v>
      </c>
    </row>
    <row r="2201" spans="1:20">
      <c r="A2201" s="10">
        <v>2195</v>
      </c>
      <c r="B2201" s="10">
        <v>5.4151868859185015E-4</v>
      </c>
      <c r="C2201" s="10">
        <v>4.9403584965272609E-4</v>
      </c>
      <c r="D2201" s="10">
        <v>4.8604302383229461E-4</v>
      </c>
      <c r="E2201" s="10">
        <v>4.5087506929500208E-4</v>
      </c>
      <c r="F2201" s="10">
        <v>5.8740407879672438E-4</v>
      </c>
      <c r="G2201" s="10">
        <v>5.1829934989073895E-4</v>
      </c>
      <c r="H2201" s="10">
        <v>5.1335845667983251E-4</v>
      </c>
      <c r="I2201" s="10">
        <v>5.236789510797555E-4</v>
      </c>
      <c r="J2201" s="10">
        <v>5.2643633110576501E-4</v>
      </c>
      <c r="K2201">
        <v>5.8426108654271232E-4</v>
      </c>
      <c r="L2201">
        <v>4.9570601364662219E-4</v>
      </c>
      <c r="M2201">
        <v>5.1981843467044288E-4</v>
      </c>
      <c r="N2201">
        <v>6.9778995143225989E-4</v>
      </c>
      <c r="O2201">
        <v>4.4455919017131828E-4</v>
      </c>
      <c r="P2201">
        <v>5.6832365779558702E-4</v>
      </c>
      <c r="Q2201">
        <v>5.3808525795549279E-4</v>
      </c>
      <c r="R2201">
        <v>5.6634938638709372E-4</v>
      </c>
      <c r="S2201">
        <v>1.162269012417353E-4</v>
      </c>
      <c r="T2201">
        <v>4.7714263461774003E-6</v>
      </c>
    </row>
    <row r="2202" spans="1:20">
      <c r="A2202" s="10">
        <v>2196</v>
      </c>
      <c r="B2202" s="10">
        <v>5.6028813605535908E-4</v>
      </c>
      <c r="C2202" s="10">
        <v>5.5258492753081914E-4</v>
      </c>
      <c r="D2202" s="10">
        <v>5.5083117841633628E-4</v>
      </c>
      <c r="E2202" s="10">
        <v>4.7680495305187927E-4</v>
      </c>
      <c r="F2202" s="10">
        <v>6.171779578234332E-4</v>
      </c>
      <c r="G2202" s="10">
        <v>5.6727309627549916E-4</v>
      </c>
      <c r="H2202" s="10">
        <v>5.4560207088140487E-4</v>
      </c>
      <c r="I2202" s="10">
        <v>5.6525228696710918E-4</v>
      </c>
      <c r="J2202" s="10">
        <v>5.7290918960780572E-4</v>
      </c>
      <c r="K2202">
        <v>6.1281486399535751E-4</v>
      </c>
      <c r="L2202">
        <v>5.4553694533599926E-4</v>
      </c>
      <c r="M2202">
        <v>5.5266469938749672E-4</v>
      </c>
      <c r="N2202">
        <v>6.4862846513944806E-4</v>
      </c>
      <c r="O2202">
        <v>5.303516913558701E-4</v>
      </c>
      <c r="P2202">
        <v>5.9909637661419569E-4</v>
      </c>
      <c r="Q2202">
        <v>5.7366920723805708E-4</v>
      </c>
      <c r="R2202">
        <v>5.8932908307245764E-4</v>
      </c>
      <c r="S2202">
        <v>1.260445346222468E-4</v>
      </c>
      <c r="T2202">
        <v>5.7892776209814388E-6</v>
      </c>
    </row>
    <row r="2203" spans="1:20">
      <c r="A2203" s="10">
        <v>2197</v>
      </c>
      <c r="B2203" s="10">
        <v>5.4924751586869216E-4</v>
      </c>
      <c r="C2203" s="10">
        <v>5.8695411992697459E-4</v>
      </c>
      <c r="D2203" s="10">
        <v>5.6184493305685339E-4</v>
      </c>
      <c r="E2203" s="10">
        <v>4.7835955776527291E-4</v>
      </c>
      <c r="F2203" s="10">
        <v>5.9272886162048594E-4</v>
      </c>
      <c r="G2203" s="10">
        <v>5.8031414001508672E-4</v>
      </c>
      <c r="H2203" s="10">
        <v>5.610841534155293E-4</v>
      </c>
      <c r="I2203" s="10">
        <v>5.6829710123337492E-4</v>
      </c>
      <c r="J2203" s="10">
        <v>5.9759703284210247E-4</v>
      </c>
      <c r="K2203">
        <v>6.0768013883101817E-4</v>
      </c>
      <c r="L2203">
        <v>5.5137234951386593E-4</v>
      </c>
      <c r="M2203">
        <v>5.6183077828720208E-4</v>
      </c>
      <c r="N2203">
        <v>6.3227351679718711E-4</v>
      </c>
      <c r="O2203">
        <v>5.9735243313194524E-4</v>
      </c>
      <c r="P2203">
        <v>5.9328085133415645E-4</v>
      </c>
      <c r="Q2203">
        <v>5.7530871648111279E-4</v>
      </c>
      <c r="R2203">
        <v>5.7083176604012667E-4</v>
      </c>
      <c r="S2203">
        <v>1.3164315034776299E-4</v>
      </c>
      <c r="T2203">
        <v>5.1740020016302966E-6</v>
      </c>
    </row>
    <row r="2204" spans="1:20">
      <c r="A2204" s="10">
        <v>2198</v>
      </c>
      <c r="B2204" s="10">
        <v>4.9652982200287939E-4</v>
      </c>
      <c r="C2204" s="10">
        <v>5.4818684754925017E-4</v>
      </c>
      <c r="D2204" s="10">
        <v>5.1769460990407827E-4</v>
      </c>
      <c r="E2204" s="10">
        <v>4.4304909384518861E-4</v>
      </c>
      <c r="F2204" s="10">
        <v>5.3385935526569742E-4</v>
      </c>
      <c r="G2204" s="10">
        <v>5.3565650049384572E-4</v>
      </c>
      <c r="H2204" s="10">
        <v>5.155658747153048E-4</v>
      </c>
      <c r="I2204" s="10">
        <v>5.2724006088107416E-4</v>
      </c>
      <c r="J2204" s="10">
        <v>5.6788566337429719E-4</v>
      </c>
      <c r="K2204">
        <v>5.6286908573915451E-4</v>
      </c>
      <c r="L2204">
        <v>4.9982950313928135E-4</v>
      </c>
      <c r="M2204">
        <v>5.1702815239475339E-4</v>
      </c>
      <c r="N2204">
        <v>6.3259071238296646E-4</v>
      </c>
      <c r="O2204">
        <v>5.5433435172322994E-4</v>
      </c>
      <c r="P2204">
        <v>5.4224241328944386E-4</v>
      </c>
      <c r="Q2204">
        <v>5.1809200196657821E-4</v>
      </c>
      <c r="R2204">
        <v>5.118972396256457E-4</v>
      </c>
      <c r="S2204">
        <v>1.2739438082161799E-4</v>
      </c>
      <c r="T2204">
        <v>1.5094467488912861E-5</v>
      </c>
    </row>
    <row r="2205" spans="1:20">
      <c r="A2205" s="10">
        <v>2199</v>
      </c>
      <c r="B2205" s="10">
        <v>3.9356138943102769E-4</v>
      </c>
      <c r="C2205" s="10">
        <v>4.3552145936583039E-4</v>
      </c>
      <c r="D2205" s="10">
        <v>4.191225298115139E-4</v>
      </c>
      <c r="E2205" s="10">
        <v>3.636309421515015E-4</v>
      </c>
      <c r="F2205" s="10">
        <v>4.4126540723444748E-4</v>
      </c>
      <c r="G2205" s="10">
        <v>4.2911080703653392E-4</v>
      </c>
      <c r="H2205" s="10">
        <v>4.0481075273130672E-4</v>
      </c>
      <c r="I2205" s="10">
        <v>4.2939406807795792E-4</v>
      </c>
      <c r="J2205" s="10">
        <v>4.5848978550696418E-4</v>
      </c>
      <c r="K2205">
        <v>4.6452303969113471E-4</v>
      </c>
      <c r="L2205">
        <v>3.8202629248681221E-4</v>
      </c>
      <c r="M2205">
        <v>4.4722147447691878E-4</v>
      </c>
      <c r="N2205">
        <v>5.8909187995966647E-4</v>
      </c>
      <c r="O2205">
        <v>4.5591265290165678E-4</v>
      </c>
      <c r="P2205">
        <v>4.1241158162080719E-4</v>
      </c>
      <c r="Q2205">
        <v>4.216022867426924E-4</v>
      </c>
      <c r="R2205">
        <v>4.0823111957548499E-4</v>
      </c>
      <c r="S2205">
        <v>1.3360503656663521E-4</v>
      </c>
      <c r="T2205">
        <v>4.0307230727678286E-6</v>
      </c>
    </row>
    <row r="2206" spans="1:20">
      <c r="A2206" s="10">
        <v>2200</v>
      </c>
      <c r="B2206" s="10">
        <v>2.5690498435159678E-4</v>
      </c>
      <c r="C2206" s="10">
        <v>3.1248010385793551E-4</v>
      </c>
      <c r="D2206" s="10">
        <v>3.0720541948621541E-4</v>
      </c>
      <c r="E2206" s="10">
        <v>2.6716022545283453E-4</v>
      </c>
      <c r="F2206" s="10">
        <v>2.8894954189153169E-4</v>
      </c>
      <c r="G2206" s="10">
        <v>2.9302113428900328E-4</v>
      </c>
      <c r="H2206" s="10">
        <v>2.6946815223062462E-4</v>
      </c>
      <c r="I2206" s="10">
        <v>2.942113104597515E-4</v>
      </c>
      <c r="J2206" s="10">
        <v>3.050554403170023E-4</v>
      </c>
      <c r="K2206">
        <v>3.3409767521892461E-4</v>
      </c>
      <c r="L2206">
        <v>3.4166129209665897E-4</v>
      </c>
      <c r="M2206">
        <v>3.225077185313647E-4</v>
      </c>
      <c r="N2206">
        <v>4.1189929553081908E-4</v>
      </c>
      <c r="O2206">
        <v>3.5961732665264228E-4</v>
      </c>
      <c r="P2206">
        <v>2.7979966391454249E-4</v>
      </c>
      <c r="Q2206">
        <v>3.1735281224512269E-4</v>
      </c>
      <c r="R2206">
        <v>2.6611327589555131E-4</v>
      </c>
      <c r="S2206">
        <v>1.294714000632551E-4</v>
      </c>
      <c r="T2206">
        <v>5.7839854294154462E-7</v>
      </c>
    </row>
    <row r="2207" spans="1:20">
      <c r="A2207" s="10">
        <v>2201</v>
      </c>
      <c r="B2207" s="10">
        <v>1.150821440072686E-4</v>
      </c>
      <c r="C2207" s="10">
        <v>1.8411013431688761E-4</v>
      </c>
      <c r="D2207" s="10">
        <v>1.8384152067512901E-4</v>
      </c>
      <c r="E2207" s="10">
        <v>1.29762430339738E-4</v>
      </c>
      <c r="F2207" s="10">
        <v>1.3156082851877591E-4</v>
      </c>
      <c r="G2207" s="10">
        <v>1.4433252102648639E-4</v>
      </c>
      <c r="H2207" s="10">
        <v>1.4043802308268011E-4</v>
      </c>
      <c r="I2207" s="10">
        <v>1.4490641958886201E-4</v>
      </c>
      <c r="J2207" s="10">
        <v>1.5653276213726359E-4</v>
      </c>
      <c r="K2207">
        <v>1.683700275319122E-4</v>
      </c>
      <c r="L2207">
        <v>2.1432948690473691E-4</v>
      </c>
      <c r="M2207">
        <v>1.7432400887431961E-4</v>
      </c>
      <c r="N2207">
        <v>1.907241422128886E-4</v>
      </c>
      <c r="O2207">
        <v>2.4494408135570232E-4</v>
      </c>
      <c r="P2207">
        <v>1.3438928648731749E-4</v>
      </c>
      <c r="Q2207">
        <v>1.7802404439197411E-4</v>
      </c>
      <c r="R2207">
        <v>1.0743899515925709E-4</v>
      </c>
      <c r="S2207">
        <v>1.2498385484103431E-4</v>
      </c>
      <c r="T2207">
        <v>2.8722813365826931E-6</v>
      </c>
    </row>
    <row r="2208" spans="1:20">
      <c r="A2208" s="10">
        <v>2202</v>
      </c>
      <c r="B2208" s="10">
        <v>3.1458753334439069E-5</v>
      </c>
      <c r="C2208" s="10">
        <v>1.072254125293605E-4</v>
      </c>
      <c r="D2208" s="10">
        <v>9.3288280613847878E-5</v>
      </c>
      <c r="E2208" s="10">
        <v>5.2938598869704322E-5</v>
      </c>
      <c r="F2208" s="10">
        <v>1.8721005999000449E-5</v>
      </c>
      <c r="G2208" s="10">
        <v>7.6391594918476659E-5</v>
      </c>
      <c r="H2208" s="10">
        <v>5.3139701214261658E-5</v>
      </c>
      <c r="I2208" s="10">
        <v>5.6286125607987352E-5</v>
      </c>
      <c r="J2208" s="10">
        <v>8.8515020971223214E-5</v>
      </c>
      <c r="K2208">
        <v>5.3879784782154108E-5</v>
      </c>
      <c r="L2208">
        <v>1.055273505311975E-4</v>
      </c>
      <c r="M2208">
        <v>7.449626053430466E-5</v>
      </c>
      <c r="N2208">
        <v>3.6484938868997363E-5</v>
      </c>
      <c r="O2208">
        <v>1.5963556827388919E-4</v>
      </c>
      <c r="P2208">
        <v>2.1417860141275291E-5</v>
      </c>
      <c r="Q2208">
        <v>6.3592379168570914E-5</v>
      </c>
      <c r="R2208">
        <v>1.5223244696146969E-5</v>
      </c>
      <c r="S2208">
        <v>1.2452298231049801E-4</v>
      </c>
      <c r="T2208">
        <v>2.6433004202719399E-6</v>
      </c>
    </row>
    <row r="2209" spans="1:20">
      <c r="A2209" s="10">
        <v>2203</v>
      </c>
      <c r="B2209" s="10">
        <v>1.9815129747784171E-5</v>
      </c>
      <c r="C2209" s="10">
        <v>9.1623685135327934E-5</v>
      </c>
      <c r="D2209" s="10">
        <v>7.1696739805065325E-5</v>
      </c>
      <c r="E2209" s="10">
        <v>3.610182083821411E-5</v>
      </c>
      <c r="F2209" s="10">
        <v>0</v>
      </c>
      <c r="G2209" s="10">
        <v>6.7349614927143448E-5</v>
      </c>
      <c r="H2209" s="10">
        <v>3.7739223802369377E-5</v>
      </c>
      <c r="I2209" s="10">
        <v>4.6921500201157533E-5</v>
      </c>
      <c r="J2209" s="10">
        <v>9.1198844656939921E-5</v>
      </c>
      <c r="K2209">
        <v>2.82471947796336E-5</v>
      </c>
      <c r="L2209">
        <v>4.96013108272891E-5</v>
      </c>
      <c r="M2209">
        <v>5.933956573183661E-5</v>
      </c>
      <c r="N2209">
        <v>1.674172367114526E-5</v>
      </c>
      <c r="O2209">
        <v>1.3218468888504361E-4</v>
      </c>
      <c r="P2209">
        <v>7.4062318286695509E-6</v>
      </c>
      <c r="Q2209">
        <v>4.243890218797981E-5</v>
      </c>
      <c r="R2209">
        <v>5.7405241161979103E-6</v>
      </c>
      <c r="S2209">
        <v>1.263632922134314E-4</v>
      </c>
      <c r="T2209">
        <v>6.5732647793287287E-5</v>
      </c>
    </row>
    <row r="2210" spans="1:20">
      <c r="A2210" s="10">
        <v>2204</v>
      </c>
      <c r="B2210" s="10">
        <v>1.6904741555399818E-5</v>
      </c>
      <c r="C2210" s="10">
        <v>6.789908085747414E-5</v>
      </c>
      <c r="D2210" s="10">
        <v>4.267789985998584E-5</v>
      </c>
      <c r="E2210" s="10">
        <v>1.237381070497824E-5</v>
      </c>
      <c r="F2210" s="10">
        <v>0</v>
      </c>
      <c r="G2210" s="10">
        <v>6.107372482769487E-5</v>
      </c>
      <c r="H2210" s="10">
        <v>3.7968922479118178E-5</v>
      </c>
      <c r="I2210" s="10">
        <v>3.6183348424045382E-5</v>
      </c>
      <c r="J2210" s="10">
        <v>8.1161524509085393E-5</v>
      </c>
      <c r="K2210">
        <v>1.564449127863815E-5</v>
      </c>
      <c r="L2210">
        <v>3.606722018970175E-5</v>
      </c>
      <c r="M2210">
        <v>4.8405665789072387E-5</v>
      </c>
      <c r="N2210">
        <v>1.6116678097435492E-5</v>
      </c>
      <c r="O2210">
        <v>1.1333335933402991E-4</v>
      </c>
      <c r="P2210">
        <v>7.4592402781681948E-6</v>
      </c>
      <c r="Q2210">
        <v>2.1240059088130009E-5</v>
      </c>
      <c r="R2210">
        <v>5.8652561141661703E-6</v>
      </c>
      <c r="S2210">
        <v>1.142498846764331E-4</v>
      </c>
      <c r="T2210">
        <v>8.892193480193429E-5</v>
      </c>
    </row>
    <row r="2211" spans="1:20">
      <c r="A2211" s="10">
        <v>2205</v>
      </c>
      <c r="B2211" s="10">
        <v>7.30413668453082E-6</v>
      </c>
      <c r="C2211" s="10">
        <v>2.7815723165931821E-5</v>
      </c>
      <c r="D2211" s="10">
        <v>1.877915555863802E-5</v>
      </c>
      <c r="E2211" s="10">
        <v>3.9391876356631011E-6</v>
      </c>
      <c r="F2211" s="10">
        <v>0</v>
      </c>
      <c r="G2211" s="10">
        <v>3.711425970249374E-5</v>
      </c>
      <c r="H2211" s="10">
        <v>2.4007435183677051E-5</v>
      </c>
      <c r="I2211" s="10">
        <v>2.436798006107302E-5</v>
      </c>
      <c r="J2211" s="10">
        <v>5.1088961106180261E-5</v>
      </c>
      <c r="K2211">
        <v>1.133198185990219E-5</v>
      </c>
      <c r="L2211">
        <v>1.71624669128735E-5</v>
      </c>
      <c r="M2211">
        <v>2.6806138153350299E-5</v>
      </c>
      <c r="N2211">
        <v>1.0431306685617351E-5</v>
      </c>
      <c r="O2211">
        <v>4.4312325570356148E-5</v>
      </c>
      <c r="P2211">
        <v>7.4610525328519091E-6</v>
      </c>
      <c r="Q2211">
        <v>1.5196690233878271E-5</v>
      </c>
      <c r="R2211">
        <v>5.1339773843042911E-6</v>
      </c>
      <c r="S2211">
        <v>8.6111650206541131E-5</v>
      </c>
      <c r="T2211">
        <v>1.1492023838942301E-4</v>
      </c>
    </row>
    <row r="2212" spans="1:20">
      <c r="A2212" s="10">
        <v>2206</v>
      </c>
      <c r="B2212" s="10">
        <v>3.1031349044472362E-7</v>
      </c>
      <c r="C2212" s="10">
        <v>1.231529492553584E-5</v>
      </c>
      <c r="D2212" s="10">
        <v>6.2292532682290192E-6</v>
      </c>
      <c r="E2212" s="10">
        <v>0</v>
      </c>
      <c r="F2212" s="10">
        <v>0</v>
      </c>
      <c r="G2212" s="10">
        <v>1.1229989309672449E-5</v>
      </c>
      <c r="H2212" s="10">
        <v>1.3662597726468119E-5</v>
      </c>
      <c r="I2212" s="10">
        <v>1.120079066558825E-5</v>
      </c>
      <c r="J2212" s="10">
        <v>1.8859595595667959E-5</v>
      </c>
      <c r="K2212">
        <v>5.7332164258772451E-6</v>
      </c>
      <c r="L2212">
        <v>9.4233041284345514E-7</v>
      </c>
      <c r="M2212">
        <v>1.1300312391759899E-5</v>
      </c>
      <c r="N2212">
        <v>2.1995730202254501E-6</v>
      </c>
      <c r="O2212">
        <v>5.9044485712829267E-6</v>
      </c>
      <c r="P2212">
        <v>6.7995795732961773E-6</v>
      </c>
      <c r="Q2212">
        <v>0</v>
      </c>
      <c r="R2212">
        <v>2.5372144059667489E-6</v>
      </c>
      <c r="S2212">
        <v>7.6159229854762069E-5</v>
      </c>
      <c r="T2212">
        <v>1.772371564790768E-4</v>
      </c>
    </row>
    <row r="2213" spans="1:20">
      <c r="A2213" s="10">
        <v>2207</v>
      </c>
      <c r="B2213" s="10">
        <v>1.4588442977082619E-7</v>
      </c>
      <c r="C2213" s="10">
        <v>5.8870623526973637E-6</v>
      </c>
      <c r="D2213" s="10">
        <v>1.5594459006463199E-6</v>
      </c>
      <c r="E2213" s="10">
        <v>0</v>
      </c>
      <c r="F2213" s="10">
        <v>0</v>
      </c>
      <c r="G2213" s="10">
        <v>2.042645927327676E-6</v>
      </c>
      <c r="H2213" s="10">
        <v>3.0460203171043778E-6</v>
      </c>
      <c r="I2213" s="10">
        <v>2.310553862223242E-6</v>
      </c>
      <c r="J2213" s="10">
        <v>5.630298629395091E-6</v>
      </c>
      <c r="K2213">
        <v>1.861666932887213E-6</v>
      </c>
      <c r="L2213">
        <v>0</v>
      </c>
      <c r="M2213">
        <v>3.6943715836032468E-6</v>
      </c>
      <c r="N2213">
        <v>6.6211033109576856E-10</v>
      </c>
      <c r="O2213">
        <v>1.089207514478781E-6</v>
      </c>
      <c r="P2213">
        <v>3.8238573826372431E-7</v>
      </c>
      <c r="Q2213">
        <v>0</v>
      </c>
      <c r="R2213">
        <v>3.5562184808351669E-7</v>
      </c>
      <c r="S2213">
        <v>8.2049408772533671E-5</v>
      </c>
      <c r="T2213">
        <v>2.3628148100631851E-4</v>
      </c>
    </row>
    <row r="2214" spans="1:20">
      <c r="A2214" s="10">
        <v>2208</v>
      </c>
      <c r="B2214" s="10">
        <v>0</v>
      </c>
      <c r="C2214" s="10">
        <v>1.3023613785885631E-6</v>
      </c>
      <c r="D2214" s="10">
        <v>5.4351787202167419E-7</v>
      </c>
      <c r="E2214" s="10">
        <v>0</v>
      </c>
      <c r="F2214" s="10">
        <v>0</v>
      </c>
      <c r="G2214" s="10">
        <v>1.167763022333833E-7</v>
      </c>
      <c r="H2214" s="10">
        <v>2.6044462807413082E-7</v>
      </c>
      <c r="I2214" s="10">
        <v>4.1598671300580439E-7</v>
      </c>
      <c r="J2214" s="10">
        <v>9.7220919797244083E-7</v>
      </c>
      <c r="K2214">
        <v>1.7205794204133209E-8</v>
      </c>
      <c r="L2214">
        <v>0</v>
      </c>
      <c r="M2214">
        <v>3.3703750530547371E-7</v>
      </c>
      <c r="N2214">
        <v>6.6211033109576856E-10</v>
      </c>
      <c r="O2214">
        <v>1.6053718690270741E-7</v>
      </c>
      <c r="P2214">
        <v>0</v>
      </c>
      <c r="Q2214">
        <v>0</v>
      </c>
      <c r="R2214">
        <v>4.5078825813403532E-8</v>
      </c>
      <c r="S2214">
        <v>9.8384083404169352E-5</v>
      </c>
      <c r="T2214">
        <v>2.8693445502157822E-4</v>
      </c>
    </row>
    <row r="2215" spans="1:20">
      <c r="A2215" s="10">
        <v>2209</v>
      </c>
      <c r="B2215" s="10">
        <v>0</v>
      </c>
      <c r="C2215" s="10">
        <v>0</v>
      </c>
      <c r="D2215" s="10">
        <v>2.1516598642083589E-7</v>
      </c>
      <c r="E2215" s="10">
        <v>0</v>
      </c>
      <c r="F2215" s="10">
        <v>0</v>
      </c>
      <c r="G2215" s="10">
        <v>3.3861529286113801E-8</v>
      </c>
      <c r="H2215" s="10">
        <v>9.2887944570584276E-8</v>
      </c>
      <c r="I2215" s="10">
        <v>0</v>
      </c>
      <c r="J2215" s="10">
        <v>1.2128873300185069E-7</v>
      </c>
      <c r="K2215">
        <v>0</v>
      </c>
      <c r="L2215">
        <v>0</v>
      </c>
      <c r="M2215">
        <v>1.231561876456459E-7</v>
      </c>
      <c r="N2215">
        <v>1.9773835563806061E-9</v>
      </c>
      <c r="O2215">
        <v>3.0815541826892938E-8</v>
      </c>
      <c r="P2215">
        <v>0</v>
      </c>
      <c r="Q2215">
        <v>0</v>
      </c>
      <c r="R2215">
        <v>0</v>
      </c>
      <c r="S2215">
        <v>1.0467503275188289E-4</v>
      </c>
      <c r="T2215">
        <v>3.5041115282200268E-4</v>
      </c>
    </row>
    <row r="2216" spans="1:20">
      <c r="A2216" s="10">
        <v>2210</v>
      </c>
      <c r="B2216" s="10">
        <v>0</v>
      </c>
      <c r="C2216" s="10">
        <v>0</v>
      </c>
      <c r="D2216" s="10">
        <v>8.1104163499768628E-9</v>
      </c>
      <c r="E2216" s="10">
        <v>0</v>
      </c>
      <c r="F2216" s="10">
        <v>0</v>
      </c>
      <c r="G2216" s="10">
        <v>0</v>
      </c>
      <c r="H2216" s="10">
        <v>7.5843902700073289E-10</v>
      </c>
      <c r="I2216" s="10">
        <v>0</v>
      </c>
      <c r="J2216" s="10">
        <v>2.6298470182643358E-7</v>
      </c>
      <c r="K2216">
        <v>0</v>
      </c>
      <c r="L2216">
        <v>1.154816682406195E-9</v>
      </c>
      <c r="M2216">
        <v>4.2724580571596691E-8</v>
      </c>
      <c r="N2216">
        <v>1.1094821764307471E-9</v>
      </c>
      <c r="O2216">
        <v>2.7590234785391908E-9</v>
      </c>
      <c r="P2216">
        <v>0</v>
      </c>
      <c r="Q2216">
        <v>0</v>
      </c>
      <c r="R2216">
        <v>0</v>
      </c>
      <c r="S2216">
        <v>1.0171766141268751E-4</v>
      </c>
      <c r="T2216">
        <v>3.1101649403824229E-4</v>
      </c>
    </row>
    <row r="2217" spans="1:20">
      <c r="A2217" s="10">
        <v>2211</v>
      </c>
      <c r="B2217" s="10">
        <v>0</v>
      </c>
      <c r="C2217" s="10">
        <v>4.6688096232694652E-7</v>
      </c>
      <c r="D2217" s="10">
        <v>1.1997657322450981E-10</v>
      </c>
      <c r="E2217" s="10">
        <v>0</v>
      </c>
      <c r="F2217" s="10">
        <v>0</v>
      </c>
      <c r="G2217" s="10">
        <v>0</v>
      </c>
      <c r="H2217" s="10">
        <v>0</v>
      </c>
      <c r="I2217" s="10">
        <v>0</v>
      </c>
      <c r="J2217" s="10">
        <v>2.0654667665848481E-7</v>
      </c>
      <c r="K2217">
        <v>0</v>
      </c>
      <c r="L2217">
        <v>0</v>
      </c>
      <c r="M2217">
        <v>2.6387022543882629E-8</v>
      </c>
      <c r="N2217">
        <v>9.6632318592355403E-10</v>
      </c>
      <c r="O2217">
        <v>2.578526615457188E-11</v>
      </c>
      <c r="P2217">
        <v>0</v>
      </c>
      <c r="Q2217">
        <v>0</v>
      </c>
      <c r="R2217">
        <v>0</v>
      </c>
      <c r="S2217">
        <v>1.072719875993593E-4</v>
      </c>
      <c r="T2217">
        <v>2.6282577321280981E-4</v>
      </c>
    </row>
    <row r="2218" spans="1:20">
      <c r="A2218" s="10">
        <v>2212</v>
      </c>
      <c r="B2218" s="10">
        <v>0</v>
      </c>
      <c r="C2218" s="10">
        <v>5.0936450205088066E-7</v>
      </c>
      <c r="D2218" s="10">
        <v>1.4397188786941181E-10</v>
      </c>
      <c r="E2218" s="10">
        <v>0</v>
      </c>
      <c r="F2218" s="10">
        <v>0</v>
      </c>
      <c r="G2218" s="10">
        <v>0</v>
      </c>
      <c r="H2218" s="10">
        <v>0</v>
      </c>
      <c r="I2218" s="10">
        <v>0</v>
      </c>
      <c r="J2218" s="10">
        <v>1.6066574346349681E-7</v>
      </c>
      <c r="K2218">
        <v>0</v>
      </c>
      <c r="L2218">
        <v>0</v>
      </c>
      <c r="M2218">
        <v>1.883556777887596E-8</v>
      </c>
      <c r="N2218">
        <v>5.9053083584217205E-10</v>
      </c>
      <c r="O2218">
        <v>1.0743860897738281E-11</v>
      </c>
      <c r="P2218">
        <v>0</v>
      </c>
      <c r="Q2218">
        <v>0</v>
      </c>
      <c r="R2218">
        <v>0</v>
      </c>
      <c r="S2218">
        <v>1.113267757808825E-4</v>
      </c>
      <c r="T2218">
        <v>2.0384951712488421E-4</v>
      </c>
    </row>
    <row r="2219" spans="1:20">
      <c r="A2219" s="10">
        <v>2213</v>
      </c>
      <c r="B2219" s="10">
        <v>2.2253557083685359E-9</v>
      </c>
      <c r="C2219" s="10">
        <v>5.1330627377784361E-7</v>
      </c>
      <c r="D2219" s="10">
        <v>2.3635384925228429E-9</v>
      </c>
      <c r="E2219" s="10">
        <v>1.288143110056255E-9</v>
      </c>
      <c r="F2219" s="10">
        <v>0</v>
      </c>
      <c r="G2219" s="10">
        <v>5.7763172528676473E-10</v>
      </c>
      <c r="H2219" s="10">
        <v>9.8347038666029095E-10</v>
      </c>
      <c r="I2219" s="10">
        <v>9.5482685118494835E-10</v>
      </c>
      <c r="J2219" s="10">
        <v>1.7084579643742331E-10</v>
      </c>
      <c r="K2219">
        <v>0</v>
      </c>
      <c r="L2219">
        <v>3.4644500472185851E-10</v>
      </c>
      <c r="M2219">
        <v>3.948003917066227E-9</v>
      </c>
      <c r="N2219">
        <v>1.9422648665218101E-8</v>
      </c>
      <c r="O2219">
        <v>8.7138083811106338E-9</v>
      </c>
      <c r="P2219">
        <v>0</v>
      </c>
      <c r="Q2219">
        <v>0</v>
      </c>
      <c r="R2219">
        <v>7.7914019924401164E-10</v>
      </c>
      <c r="S2219">
        <v>1.097215645604051E-4</v>
      </c>
      <c r="T2219">
        <v>2.2863711654901541E-4</v>
      </c>
    </row>
    <row r="2220" spans="1:20">
      <c r="A2220" s="10">
        <v>2214</v>
      </c>
      <c r="B2220" s="10">
        <v>9.7632165577143941E-6</v>
      </c>
      <c r="C2220" s="10">
        <v>9.4365401979002472E-6</v>
      </c>
      <c r="D2220" s="10">
        <v>7.2039261523846848E-6</v>
      </c>
      <c r="E2220" s="10">
        <v>7.4850775767593842E-6</v>
      </c>
      <c r="F2220" s="10">
        <v>5.8956195991971617E-6</v>
      </c>
      <c r="G2220" s="10">
        <v>1.050318466479901E-5</v>
      </c>
      <c r="H2220" s="10">
        <v>8.3672827047577356E-6</v>
      </c>
      <c r="I2220" s="10">
        <v>7.6745371001532133E-6</v>
      </c>
      <c r="J2220" s="10">
        <v>1.225517783012095E-5</v>
      </c>
      <c r="K2220">
        <v>3.3602916080672162E-6</v>
      </c>
      <c r="L2220">
        <v>6.4022026408002341E-6</v>
      </c>
      <c r="M2220">
        <v>5.6283327069547508E-6</v>
      </c>
      <c r="N2220">
        <v>2.4099250250427299E-6</v>
      </c>
      <c r="O2220">
        <v>2.779057824551726E-6</v>
      </c>
      <c r="P2220">
        <v>8.4348675871458063E-6</v>
      </c>
      <c r="Q2220">
        <v>6.0649754736585434E-6</v>
      </c>
      <c r="R2220">
        <v>1.4126590952493169E-5</v>
      </c>
      <c r="S2220">
        <v>1.008189429561678E-4</v>
      </c>
      <c r="T2220">
        <v>2.4417616069680442E-4</v>
      </c>
    </row>
    <row r="2221" spans="1:20">
      <c r="A2221" s="10">
        <v>2215</v>
      </c>
      <c r="B2221" s="10">
        <v>7.1165354893891713E-5</v>
      </c>
      <c r="C2221" s="10">
        <v>7.4225747112147865E-5</v>
      </c>
      <c r="D2221" s="10">
        <v>6.766157491639978E-5</v>
      </c>
      <c r="E2221" s="10">
        <v>6.4650775568502134E-5</v>
      </c>
      <c r="F2221" s="10">
        <v>6.9385917611008527E-5</v>
      </c>
      <c r="G2221" s="10">
        <v>7.5625468704107259E-5</v>
      </c>
      <c r="H2221" s="10">
        <v>7.8465447196901324E-5</v>
      </c>
      <c r="I2221" s="10">
        <v>6.4776630867115659E-5</v>
      </c>
      <c r="J2221" s="10">
        <v>9.1430459714046721E-5</v>
      </c>
      <c r="K2221">
        <v>6.2724042307345687E-5</v>
      </c>
      <c r="L2221">
        <v>6.8259510742423626E-5</v>
      </c>
      <c r="M2221">
        <v>6.3639873367536703E-5</v>
      </c>
      <c r="N2221">
        <v>3.5836442063155139E-5</v>
      </c>
      <c r="O2221">
        <v>4.3847140298574593E-5</v>
      </c>
      <c r="P2221">
        <v>8.3167131124043411E-5</v>
      </c>
      <c r="Q2221">
        <v>6.7532850717699034E-5</v>
      </c>
      <c r="R2221">
        <v>9.0749826004668196E-5</v>
      </c>
      <c r="S2221">
        <v>7.8312504198220059E-5</v>
      </c>
      <c r="T2221">
        <v>2.167922826529513E-4</v>
      </c>
    </row>
    <row r="2222" spans="1:20">
      <c r="A2222" s="10">
        <v>2216</v>
      </c>
      <c r="B2222" s="10">
        <v>1.5737132650017559E-4</v>
      </c>
      <c r="C2222" s="10">
        <v>1.802228181663326E-4</v>
      </c>
      <c r="D2222" s="10">
        <v>1.5785292724033239E-4</v>
      </c>
      <c r="E2222" s="10">
        <v>1.283854513601989E-4</v>
      </c>
      <c r="F2222" s="10">
        <v>1.774281706981943E-4</v>
      </c>
      <c r="G2222" s="10">
        <v>1.7416226514751419E-4</v>
      </c>
      <c r="H2222" s="10">
        <v>2.1138293057425381E-4</v>
      </c>
      <c r="I2222" s="10">
        <v>1.4775406861069221E-4</v>
      </c>
      <c r="J2222" s="10">
        <v>2.2846223461016319E-4</v>
      </c>
      <c r="K2222">
        <v>1.6275747288281789E-4</v>
      </c>
      <c r="L2222">
        <v>1.8973249784824331E-4</v>
      </c>
      <c r="M2222">
        <v>1.6415926174649911E-4</v>
      </c>
      <c r="N2222">
        <v>9.3233858369268249E-5</v>
      </c>
      <c r="O2222">
        <v>1.069462003736655E-4</v>
      </c>
      <c r="P2222">
        <v>2.1910426433672129E-4</v>
      </c>
      <c r="Q2222">
        <v>1.5845944505650099E-4</v>
      </c>
      <c r="R2222">
        <v>1.8499604365344391E-4</v>
      </c>
      <c r="S2222">
        <v>5.6702889262570902E-5</v>
      </c>
      <c r="T2222">
        <v>1.2446583216561461E-4</v>
      </c>
    </row>
    <row r="2223" spans="1:20">
      <c r="A2223" s="10">
        <v>2217</v>
      </c>
      <c r="B2223" s="10">
        <v>2.5276270105449599E-4</v>
      </c>
      <c r="C2223" s="10">
        <v>3.081338143771125E-4</v>
      </c>
      <c r="D2223" s="10">
        <v>2.9990355345769321E-4</v>
      </c>
      <c r="E2223" s="10">
        <v>2.253075242036075E-4</v>
      </c>
      <c r="F2223" s="10">
        <v>3.456372661886553E-4</v>
      </c>
      <c r="G2223" s="10">
        <v>3.0411234994401869E-4</v>
      </c>
      <c r="H2223" s="10">
        <v>3.4440096963139468E-4</v>
      </c>
      <c r="I2223" s="10">
        <v>2.5294698312058509E-4</v>
      </c>
      <c r="J2223" s="10">
        <v>3.7779762977829541E-4</v>
      </c>
      <c r="K2223">
        <v>2.8245238235035519E-4</v>
      </c>
      <c r="L2223">
        <v>3.2685059492229719E-4</v>
      </c>
      <c r="M2223">
        <v>2.5702301112617777E-4</v>
      </c>
      <c r="N2223">
        <v>1.198264125724126E-4</v>
      </c>
      <c r="O2223">
        <v>1.6568400015980019E-4</v>
      </c>
      <c r="P2223">
        <v>3.9496473394248668E-4</v>
      </c>
      <c r="Q2223">
        <v>3.0813433380913371E-4</v>
      </c>
      <c r="R2223">
        <v>2.8495379027243132E-4</v>
      </c>
      <c r="S2223">
        <v>5.3012269757026382E-5</v>
      </c>
      <c r="T2223">
        <v>6.4273956961036021E-5</v>
      </c>
    </row>
    <row r="2224" spans="1:20">
      <c r="A2224" s="10">
        <v>2218</v>
      </c>
      <c r="B2224" s="10">
        <v>3.3639523423036082E-4</v>
      </c>
      <c r="C2224" s="10">
        <v>3.4431503485640648E-4</v>
      </c>
      <c r="D2224" s="10">
        <v>3.5297239157010182E-4</v>
      </c>
      <c r="E2224" s="10">
        <v>2.8996045051105242E-4</v>
      </c>
      <c r="F2224" s="10">
        <v>4.1171777924668511E-4</v>
      </c>
      <c r="G2224" s="10">
        <v>3.777933218202971E-4</v>
      </c>
      <c r="H2224" s="10">
        <v>4.3152551103231611E-4</v>
      </c>
      <c r="I2224" s="10">
        <v>3.1458008998157288E-4</v>
      </c>
      <c r="J2224" s="10">
        <v>4.4941741773459748E-4</v>
      </c>
      <c r="K2224">
        <v>3.4330546659594349E-4</v>
      </c>
      <c r="L2224">
        <v>4.2191783247238742E-4</v>
      </c>
      <c r="M2224">
        <v>2.8796660982911181E-4</v>
      </c>
      <c r="N2224">
        <v>1.2781502648217559E-4</v>
      </c>
      <c r="O2224">
        <v>2.0496323677785921E-4</v>
      </c>
      <c r="P2224">
        <v>4.9594623799470786E-4</v>
      </c>
      <c r="Q2224">
        <v>4.0531250388571512E-4</v>
      </c>
      <c r="R2224">
        <v>3.7339759781204062E-4</v>
      </c>
      <c r="S2224">
        <v>5.1572843207040751E-5</v>
      </c>
      <c r="T2224">
        <v>9.7419519953228798E-5</v>
      </c>
    </row>
    <row r="2225" spans="1:20">
      <c r="A2225" s="10">
        <v>2219</v>
      </c>
      <c r="B2225" s="10">
        <v>3.4088298545655488E-4</v>
      </c>
      <c r="C2225" s="10">
        <v>3.9996001241465951E-4</v>
      </c>
      <c r="D2225" s="10">
        <v>3.880915531587603E-4</v>
      </c>
      <c r="E2225" s="10">
        <v>2.8335608327940498E-4</v>
      </c>
      <c r="F2225" s="10">
        <v>4.6202941387323172E-4</v>
      </c>
      <c r="G2225" s="10">
        <v>4.0085642182194732E-4</v>
      </c>
      <c r="H2225" s="10">
        <v>4.8557263870266268E-4</v>
      </c>
      <c r="I2225" s="10">
        <v>3.0575741187261499E-4</v>
      </c>
      <c r="J2225" s="10">
        <v>5.0702644473451272E-4</v>
      </c>
      <c r="K2225">
        <v>3.8724718464579032E-4</v>
      </c>
      <c r="L2225">
        <v>4.7299957498089568E-4</v>
      </c>
      <c r="M2225">
        <v>3.6492622202382831E-4</v>
      </c>
      <c r="N2225">
        <v>1.555773976656718E-4</v>
      </c>
      <c r="O2225">
        <v>2.5514419491621312E-4</v>
      </c>
      <c r="P2225">
        <v>5.572337464840655E-4</v>
      </c>
      <c r="Q2225">
        <v>4.440323958889068E-4</v>
      </c>
      <c r="R2225">
        <v>3.849211926646023E-4</v>
      </c>
      <c r="S2225">
        <v>4.2121633621709529E-5</v>
      </c>
      <c r="T2225">
        <v>8.6390820701028219E-5</v>
      </c>
    </row>
    <row r="2226" spans="1:20">
      <c r="A2226" s="10">
        <v>2220</v>
      </c>
      <c r="B2226" s="10">
        <v>3.2389120776678341E-4</v>
      </c>
      <c r="C2226" s="10">
        <v>4.1334950802186142E-4</v>
      </c>
      <c r="D2226" s="10">
        <v>4.1868015878943201E-4</v>
      </c>
      <c r="E2226" s="10">
        <v>3.3206841111907019E-4</v>
      </c>
      <c r="F2226" s="10">
        <v>4.727140230823153E-4</v>
      </c>
      <c r="G2226" s="10">
        <v>4.1266992428419459E-4</v>
      </c>
      <c r="H2226" s="10">
        <v>4.9573731772022708E-4</v>
      </c>
      <c r="I2226" s="10">
        <v>3.4413229737533917E-4</v>
      </c>
      <c r="J2226" s="10">
        <v>5.4117040485614633E-4</v>
      </c>
      <c r="K2226">
        <v>4.1506080570133272E-4</v>
      </c>
      <c r="L2226">
        <v>4.7809602639889919E-4</v>
      </c>
      <c r="M2226">
        <v>3.7782903189734619E-4</v>
      </c>
      <c r="N2226">
        <v>1.4189900573141409E-4</v>
      </c>
      <c r="O2226">
        <v>2.728637709949964E-4</v>
      </c>
      <c r="P2226">
        <v>5.3548832130870889E-4</v>
      </c>
      <c r="Q2226">
        <v>4.1317339666368142E-4</v>
      </c>
      <c r="R2226">
        <v>3.2616685633441432E-4</v>
      </c>
      <c r="S2226">
        <v>2.2844664876722831E-5</v>
      </c>
      <c r="T2226">
        <v>1.227485974207816E-4</v>
      </c>
    </row>
    <row r="2227" spans="1:20">
      <c r="A2227" s="10">
        <v>2221</v>
      </c>
      <c r="B2227" s="10">
        <v>2.9678076857877822E-4</v>
      </c>
      <c r="C2227" s="10">
        <v>4.5195127635413648E-4</v>
      </c>
      <c r="D2227" s="10">
        <v>4.4372144119736261E-4</v>
      </c>
      <c r="E2227" s="10">
        <v>2.974628605134086E-4</v>
      </c>
      <c r="F2227" s="10">
        <v>4.9110086170096596E-4</v>
      </c>
      <c r="G2227" s="10">
        <v>4.0361802891286869E-4</v>
      </c>
      <c r="H2227" s="10">
        <v>5.1574071158001799E-4</v>
      </c>
      <c r="I2227" s="10">
        <v>3.0581818999631178E-4</v>
      </c>
      <c r="J2227" s="10">
        <v>5.4540073293894264E-4</v>
      </c>
      <c r="K2227">
        <v>3.9132950511778087E-4</v>
      </c>
      <c r="L2227">
        <v>5.1922479367237867E-4</v>
      </c>
      <c r="M2227">
        <v>4.0692003873493303E-4</v>
      </c>
      <c r="N2227">
        <v>9.0219988063600974E-5</v>
      </c>
      <c r="O2227">
        <v>2.4704220616918849E-4</v>
      </c>
      <c r="P2227">
        <v>5.5780954510344875E-4</v>
      </c>
      <c r="Q2227">
        <v>4.768699959964498E-4</v>
      </c>
      <c r="R2227">
        <v>3.288244339879464E-4</v>
      </c>
      <c r="S2227">
        <v>2.8029680715636269E-5</v>
      </c>
      <c r="T2227">
        <v>1.8032650723003011E-4</v>
      </c>
    </row>
    <row r="2228" spans="1:20">
      <c r="A2228" s="10">
        <v>2222</v>
      </c>
      <c r="B2228" s="10">
        <v>2.4724990771822188E-4</v>
      </c>
      <c r="C2228" s="10">
        <v>4.8613758368140002E-4</v>
      </c>
      <c r="D2228" s="10">
        <v>4.2356092276536397E-4</v>
      </c>
      <c r="E2228" s="10">
        <v>2.459857290097298E-4</v>
      </c>
      <c r="F2228" s="10">
        <v>4.4210110425099388E-4</v>
      </c>
      <c r="G2228" s="10">
        <v>3.9019932386966523E-4</v>
      </c>
      <c r="H2228" s="10">
        <v>4.7911909144003189E-4</v>
      </c>
      <c r="I2228" s="10">
        <v>2.332615331629893E-4</v>
      </c>
      <c r="J2228" s="10">
        <v>5.1550309442314579E-4</v>
      </c>
      <c r="K2228">
        <v>2.470313545758383E-4</v>
      </c>
      <c r="L2228">
        <v>4.157399529721446E-4</v>
      </c>
      <c r="M2228">
        <v>3.4808713649669862E-4</v>
      </c>
      <c r="N2228">
        <v>6.6138968215871067E-5</v>
      </c>
      <c r="O2228">
        <v>1.4019862954323901E-4</v>
      </c>
      <c r="P2228">
        <v>5.1096597828149677E-4</v>
      </c>
      <c r="Q2228">
        <v>4.3367395428808029E-4</v>
      </c>
      <c r="R2228">
        <v>2.5790931916761152E-4</v>
      </c>
      <c r="S2228">
        <v>3.3203836234566483E-5</v>
      </c>
      <c r="T2228">
        <v>2.4991436731220182E-4</v>
      </c>
    </row>
    <row r="2229" spans="1:20">
      <c r="A2229" s="10">
        <v>2223</v>
      </c>
      <c r="B2229" s="10">
        <v>1.7520033864132809E-4</v>
      </c>
      <c r="C2229" s="10">
        <v>3.9911350817680151E-4</v>
      </c>
      <c r="D2229" s="10">
        <v>2.8820018967111888E-4</v>
      </c>
      <c r="E2229" s="10">
        <v>2.4256880289625011E-4</v>
      </c>
      <c r="F2229" s="10">
        <v>3.5107581523293602E-4</v>
      </c>
      <c r="G2229" s="10">
        <v>3.3914555878495131E-4</v>
      </c>
      <c r="H2229" s="10">
        <v>3.4393862811760829E-4</v>
      </c>
      <c r="I2229" s="10">
        <v>1.8784688696227671E-4</v>
      </c>
      <c r="J2229" s="10">
        <v>3.894276074314519E-4</v>
      </c>
      <c r="K2229">
        <v>1.218882057938562E-4</v>
      </c>
      <c r="L2229">
        <v>3.1158345645421442E-4</v>
      </c>
      <c r="M2229">
        <v>2.386189269763134E-4</v>
      </c>
      <c r="N2229">
        <v>3.4260715660093958E-5</v>
      </c>
      <c r="O2229">
        <v>7.3218801766787418E-5</v>
      </c>
      <c r="P2229">
        <v>3.1113005880569709E-4</v>
      </c>
      <c r="Q2229">
        <v>3.464024321786788E-4</v>
      </c>
      <c r="R2229">
        <v>1.999344291274601E-4</v>
      </c>
      <c r="S2229">
        <v>3.4257141608943858E-5</v>
      </c>
      <c r="T2229">
        <v>2.3578490245893159E-4</v>
      </c>
    </row>
    <row r="2230" spans="1:20">
      <c r="A2230" s="10">
        <v>2224</v>
      </c>
      <c r="B2230" s="10">
        <v>1.184853372212711E-4</v>
      </c>
      <c r="C2230" s="10">
        <v>2.6794995026602539E-4</v>
      </c>
      <c r="D2230" s="10">
        <v>2.3256308324198861E-4</v>
      </c>
      <c r="E2230" s="10">
        <v>1.6475573502408209E-4</v>
      </c>
      <c r="F2230" s="10">
        <v>2.0462013593571581E-4</v>
      </c>
      <c r="G2230" s="10">
        <v>2.283298989287864E-4</v>
      </c>
      <c r="H2230" s="10">
        <v>2.1069306360323821E-4</v>
      </c>
      <c r="I2230" s="10">
        <v>1.2657263465576041E-4</v>
      </c>
      <c r="J2230" s="10">
        <v>2.5944899740454558E-4</v>
      </c>
      <c r="K2230">
        <v>6.5614935269818147E-5</v>
      </c>
      <c r="L2230">
        <v>2.7199973285533461E-4</v>
      </c>
      <c r="M2230">
        <v>1.7666800250630869E-4</v>
      </c>
      <c r="N2230">
        <v>3.4316706483396857E-5</v>
      </c>
      <c r="O2230">
        <v>1.5751787190619869E-4</v>
      </c>
      <c r="P2230">
        <v>1.6699478377393359E-4</v>
      </c>
      <c r="Q2230">
        <v>2.4040445562323049E-4</v>
      </c>
      <c r="R2230">
        <v>1.7212432755792239E-4</v>
      </c>
      <c r="S2230">
        <v>4.6694973267019912E-5</v>
      </c>
      <c r="T2230">
        <v>3.323881195037445E-4</v>
      </c>
    </row>
    <row r="2231" spans="1:20">
      <c r="A2231" s="10">
        <v>2225</v>
      </c>
      <c r="B2231" s="10">
        <v>5.2250128086853613E-5</v>
      </c>
      <c r="C2231" s="10">
        <v>1.7333907445272629E-4</v>
      </c>
      <c r="D2231" s="10">
        <v>1.541594538325616E-4</v>
      </c>
      <c r="E2231" s="10">
        <v>1.035941365960004E-4</v>
      </c>
      <c r="F2231" s="10">
        <v>1.178922795424117E-4</v>
      </c>
      <c r="G2231" s="10">
        <v>1.1703321009829679E-4</v>
      </c>
      <c r="H2231" s="10">
        <v>1.264189465117794E-4</v>
      </c>
      <c r="I2231" s="10">
        <v>6.9618998407673644E-5</v>
      </c>
      <c r="J2231" s="10">
        <v>1.365256695564784E-4</v>
      </c>
      <c r="K2231">
        <v>5.1409622647384717E-5</v>
      </c>
      <c r="L2231">
        <v>2.0537909464295621E-4</v>
      </c>
      <c r="M2231">
        <v>8.4999107539393803E-5</v>
      </c>
      <c r="N2231">
        <v>3.1270927380861073E-5</v>
      </c>
      <c r="O2231">
        <v>1.50120676942311E-4</v>
      </c>
      <c r="P2231">
        <v>1.128224137046738E-4</v>
      </c>
      <c r="Q2231">
        <v>1.6493206714552261E-4</v>
      </c>
      <c r="R2231">
        <v>8.5608446788471086E-5</v>
      </c>
      <c r="S2231">
        <v>7.5128831814188807E-5</v>
      </c>
      <c r="T2231">
        <v>4.097467867124807E-4</v>
      </c>
    </row>
    <row r="2232" spans="1:20">
      <c r="A2232" s="10">
        <v>2226</v>
      </c>
      <c r="B2232" s="10">
        <v>2.1455482711228049E-5</v>
      </c>
      <c r="C2232" s="10">
        <v>1.091507183724392E-4</v>
      </c>
      <c r="D2232" s="10">
        <v>9.1217976863943066E-5</v>
      </c>
      <c r="E2232" s="10">
        <v>4.4424881513176168E-5</v>
      </c>
      <c r="F2232" s="10">
        <v>1.533013749779618E-5</v>
      </c>
      <c r="G2232" s="10">
        <v>7.4167921102318628E-5</v>
      </c>
      <c r="H2232" s="10">
        <v>5.6313822716475947E-5</v>
      </c>
      <c r="I2232" s="10">
        <v>4.4412905716175203E-5</v>
      </c>
      <c r="J2232" s="10">
        <v>8.524963701618665E-5</v>
      </c>
      <c r="K2232">
        <v>3.0987451013848867E-5</v>
      </c>
      <c r="L2232">
        <v>9.7605293654682478E-5</v>
      </c>
      <c r="M2232">
        <v>5.9465884808984003E-5</v>
      </c>
      <c r="N2232">
        <v>6.9370328344147939E-6</v>
      </c>
      <c r="O2232">
        <v>1.322197600701721E-4</v>
      </c>
      <c r="P2232">
        <v>2.4502861289362202E-5</v>
      </c>
      <c r="Q2232">
        <v>6.1494332329028409E-5</v>
      </c>
      <c r="R2232">
        <v>1.2060408536622961E-5</v>
      </c>
      <c r="S2232">
        <v>1.115456205664085E-4</v>
      </c>
      <c r="T2232">
        <v>4.7150350597029113E-4</v>
      </c>
    </row>
    <row r="2233" spans="1:20">
      <c r="A2233" s="10">
        <v>2227</v>
      </c>
      <c r="B2233" s="10">
        <v>1.9041521925031649E-5</v>
      </c>
      <c r="C2233" s="10">
        <v>9.5217426887151421E-5</v>
      </c>
      <c r="D2233" s="10">
        <v>6.5571782171940375E-5</v>
      </c>
      <c r="E2233" s="10">
        <v>2.123798349638606E-5</v>
      </c>
      <c r="F2233" s="10">
        <v>0</v>
      </c>
      <c r="G2233" s="10">
        <v>6.7497413840773751E-5</v>
      </c>
      <c r="H2233" s="10">
        <v>4.0224953539148072E-5</v>
      </c>
      <c r="I2233" s="10">
        <v>3.6367423440152028E-5</v>
      </c>
      <c r="J2233" s="10">
        <v>8.4988485666493004E-5</v>
      </c>
      <c r="K2233">
        <v>1.838979864243763E-5</v>
      </c>
      <c r="L2233">
        <v>4.8288587398772393E-5</v>
      </c>
      <c r="M2233">
        <v>5.4369764564616588E-5</v>
      </c>
      <c r="N2233">
        <v>5.0817213966115172E-6</v>
      </c>
      <c r="O2233">
        <v>8.2856732330559578E-5</v>
      </c>
      <c r="P2233">
        <v>7.3975783125548153E-6</v>
      </c>
      <c r="Q2233">
        <v>4.2320130627038918E-5</v>
      </c>
      <c r="R2233">
        <v>5.8769988700262048E-6</v>
      </c>
      <c r="S2233">
        <v>1.193927585181655E-4</v>
      </c>
      <c r="T2233">
        <v>5.7850764079219147E-4</v>
      </c>
    </row>
    <row r="2234" spans="1:20">
      <c r="A2234" s="10">
        <v>2228</v>
      </c>
      <c r="B2234" s="10">
        <v>1.0237897293396671E-5</v>
      </c>
      <c r="C2234" s="10">
        <v>6.3308953377621218E-5</v>
      </c>
      <c r="D2234" s="10">
        <v>4.0071185050374312E-5</v>
      </c>
      <c r="E2234" s="10">
        <v>8.7566128417181269E-6</v>
      </c>
      <c r="F2234" s="10">
        <v>0</v>
      </c>
      <c r="G2234" s="10">
        <v>5.7979043920725931E-5</v>
      </c>
      <c r="H2234" s="10">
        <v>3.7289467375734253E-5</v>
      </c>
      <c r="I2234" s="10">
        <v>2.491037515973744E-5</v>
      </c>
      <c r="J2234" s="10">
        <v>7.336155495974735E-5</v>
      </c>
      <c r="K2234">
        <v>1.1142963920716789E-5</v>
      </c>
      <c r="L2234">
        <v>3.3472274928292379E-5</v>
      </c>
      <c r="M2234">
        <v>3.9564920357605573E-5</v>
      </c>
      <c r="N2234">
        <v>8.9087839792626335E-7</v>
      </c>
      <c r="O2234">
        <v>1.5744462026259791E-5</v>
      </c>
      <c r="P2234">
        <v>7.4465544953821946E-6</v>
      </c>
      <c r="Q2234">
        <v>2.070834949482855E-5</v>
      </c>
      <c r="R2234">
        <v>5.7728723476843806E-6</v>
      </c>
      <c r="S2234">
        <v>1.357829231140137E-4</v>
      </c>
      <c r="T2234">
        <v>5.0516161635867814E-4</v>
      </c>
    </row>
    <row r="2235" spans="1:20">
      <c r="A2235" s="10">
        <v>2229</v>
      </c>
      <c r="B2235" s="10">
        <v>2.2382133191279978E-6</v>
      </c>
      <c r="C2235" s="10">
        <v>2.3570233547660001E-5</v>
      </c>
      <c r="D2235" s="10">
        <v>1.513540884117165E-5</v>
      </c>
      <c r="E2235" s="10">
        <v>3.3344504506027631E-6</v>
      </c>
      <c r="F2235" s="10">
        <v>0</v>
      </c>
      <c r="G2235" s="10">
        <v>3.3013351905573302E-5</v>
      </c>
      <c r="H2235" s="10">
        <v>2.1399875969127119E-5</v>
      </c>
      <c r="I2235" s="10">
        <v>1.683944624254866E-5</v>
      </c>
      <c r="J2235" s="10">
        <v>4.6143349981822137E-5</v>
      </c>
      <c r="K2235">
        <v>7.6302781354129603E-6</v>
      </c>
      <c r="L2235">
        <v>1.1726586001493709E-5</v>
      </c>
      <c r="M2235">
        <v>1.9591437355185961E-5</v>
      </c>
      <c r="N2235">
        <v>1.085324096782659E-7</v>
      </c>
      <c r="O2235">
        <v>5.1682695530950906E-6</v>
      </c>
      <c r="P2235">
        <v>7.4574280234844796E-6</v>
      </c>
      <c r="Q2235">
        <v>1.1904754465096331E-5</v>
      </c>
      <c r="R2235">
        <v>2.2333497282615852E-6</v>
      </c>
      <c r="S2235">
        <v>1.5994012449576099E-4</v>
      </c>
      <c r="T2235">
        <v>5.0169719849263753E-4</v>
      </c>
    </row>
    <row r="2236" spans="1:20">
      <c r="A2236" s="10">
        <v>2230</v>
      </c>
      <c r="B2236" s="10">
        <v>5.3903060491593407E-8</v>
      </c>
      <c r="C2236" s="10">
        <v>1.082239706115861E-5</v>
      </c>
      <c r="D2236" s="10">
        <v>5.9605393376466188E-6</v>
      </c>
      <c r="E2236" s="10">
        <v>0</v>
      </c>
      <c r="F2236" s="10">
        <v>0</v>
      </c>
      <c r="G2236" s="10">
        <v>9.1269874956130927E-6</v>
      </c>
      <c r="H2236" s="10">
        <v>1.10509212714859E-5</v>
      </c>
      <c r="I2236" s="10">
        <v>5.1980947120750858E-6</v>
      </c>
      <c r="J2236" s="10">
        <v>1.6047397200261299E-5</v>
      </c>
      <c r="K2236">
        <v>2.0973863134838382E-6</v>
      </c>
      <c r="L2236">
        <v>3.4644500472185838E-8</v>
      </c>
      <c r="M2236">
        <v>6.3760640115538916E-6</v>
      </c>
      <c r="N2236">
        <v>4.4737184533497881E-10</v>
      </c>
      <c r="O2236">
        <v>8.4862265476442927E-7</v>
      </c>
      <c r="P2236">
        <v>6.8231388841844643E-6</v>
      </c>
      <c r="Q2236">
        <v>0</v>
      </c>
      <c r="R2236">
        <v>1.903328201010371E-7</v>
      </c>
      <c r="S2236">
        <v>1.705450981670209E-4</v>
      </c>
      <c r="T2236">
        <v>3.8773603819824759E-4</v>
      </c>
    </row>
    <row r="2237" spans="1:20">
      <c r="A2237" s="10">
        <v>2231</v>
      </c>
      <c r="B2237" s="10">
        <v>0</v>
      </c>
      <c r="C2237" s="10">
        <v>5.5520292748909656E-6</v>
      </c>
      <c r="D2237" s="10">
        <v>1.4310421729185211E-6</v>
      </c>
      <c r="E2237" s="10">
        <v>0</v>
      </c>
      <c r="F2237" s="10">
        <v>0</v>
      </c>
      <c r="G2237" s="10">
        <v>1.365439961974019E-6</v>
      </c>
      <c r="H2237" s="10">
        <v>2.6866973263205769E-6</v>
      </c>
      <c r="I2237" s="10">
        <v>5.3296961424084505E-7</v>
      </c>
      <c r="J2237" s="10">
        <v>5.3955152664495513E-6</v>
      </c>
      <c r="K2237">
        <v>3.5394776648502607E-8</v>
      </c>
      <c r="L2237">
        <v>0</v>
      </c>
      <c r="M2237">
        <v>1.293415433279859E-6</v>
      </c>
      <c r="N2237">
        <v>4.6526671914837791E-10</v>
      </c>
      <c r="O2237">
        <v>1.8558408121708219E-7</v>
      </c>
      <c r="P2237">
        <v>3.8419799294743863E-7</v>
      </c>
      <c r="Q2237">
        <v>0</v>
      </c>
      <c r="R2237">
        <v>0</v>
      </c>
      <c r="S2237">
        <v>1.6540736399251781E-4</v>
      </c>
      <c r="T2237">
        <v>2.9668331509095859E-4</v>
      </c>
    </row>
    <row r="2238" spans="1:20">
      <c r="A2238" s="10">
        <v>2232</v>
      </c>
      <c r="B2238" s="10">
        <v>0</v>
      </c>
      <c r="C2238" s="10">
        <v>1.2046054397598811E-6</v>
      </c>
      <c r="D2238" s="10">
        <v>4.7873052248043893E-7</v>
      </c>
      <c r="E2238" s="10">
        <v>0</v>
      </c>
      <c r="F2238" s="10">
        <v>0</v>
      </c>
      <c r="G2238" s="10">
        <v>1.004889814548057E-7</v>
      </c>
      <c r="H2238" s="10">
        <v>2.3929168026613233E-7</v>
      </c>
      <c r="I2238" s="10">
        <v>0</v>
      </c>
      <c r="J2238" s="10">
        <v>9.9153244667294938E-7</v>
      </c>
      <c r="K2238">
        <v>0</v>
      </c>
      <c r="L2238">
        <v>0</v>
      </c>
      <c r="M2238">
        <v>2.6765672010473987E-7</v>
      </c>
      <c r="N2238">
        <v>4.6526671914837791E-10</v>
      </c>
      <c r="O2238">
        <v>9.5942677816802878E-8</v>
      </c>
      <c r="P2238">
        <v>0</v>
      </c>
      <c r="Q2238">
        <v>0</v>
      </c>
      <c r="R2238">
        <v>0</v>
      </c>
      <c r="S2238">
        <v>1.5643421328468131E-4</v>
      </c>
      <c r="T2238">
        <v>2.4682062539922083E-4</v>
      </c>
    </row>
    <row r="2239" spans="1:20">
      <c r="A2239" s="10">
        <v>2233</v>
      </c>
      <c r="B2239" s="10">
        <v>0</v>
      </c>
      <c r="C2239" s="10">
        <v>0</v>
      </c>
      <c r="D2239" s="10">
        <v>2.124545158659619E-7</v>
      </c>
      <c r="E2239" s="10">
        <v>0</v>
      </c>
      <c r="F2239" s="10">
        <v>0</v>
      </c>
      <c r="G2239" s="10">
        <v>3.3747896815565593E-8</v>
      </c>
      <c r="H2239" s="10">
        <v>5.06653939026094E-8</v>
      </c>
      <c r="I2239" s="10">
        <v>0</v>
      </c>
      <c r="J2239" s="10">
        <v>1.2449827748113031E-7</v>
      </c>
      <c r="K2239">
        <v>0</v>
      </c>
      <c r="L2239">
        <v>0</v>
      </c>
      <c r="M2239">
        <v>2.137413429754955E-7</v>
      </c>
      <c r="N2239">
        <v>4.4737184533497881E-10</v>
      </c>
      <c r="O2239">
        <v>5.2107725354030678E-9</v>
      </c>
      <c r="P2239">
        <v>0</v>
      </c>
      <c r="Q2239">
        <v>0</v>
      </c>
      <c r="R2239">
        <v>0</v>
      </c>
      <c r="S2239">
        <v>1.458082075365179E-4</v>
      </c>
      <c r="T2239">
        <v>3.1557971471243601E-4</v>
      </c>
    </row>
    <row r="2240" spans="1:20">
      <c r="A2240" s="10">
        <v>2234</v>
      </c>
      <c r="B2240" s="10">
        <v>0</v>
      </c>
      <c r="C2240" s="10">
        <v>0</v>
      </c>
      <c r="D2240" s="10">
        <v>2.7761379278419321E-7</v>
      </c>
      <c r="E2240" s="10">
        <v>0</v>
      </c>
      <c r="F2240" s="10">
        <v>0</v>
      </c>
      <c r="G2240" s="10">
        <v>0</v>
      </c>
      <c r="H2240" s="10">
        <v>7.501045321985271E-10</v>
      </c>
      <c r="I2240" s="10">
        <v>0</v>
      </c>
      <c r="J2240" s="10">
        <v>2.4804453148969888E-7</v>
      </c>
      <c r="K2240">
        <v>0</v>
      </c>
      <c r="L2240">
        <v>0</v>
      </c>
      <c r="M2240">
        <v>1.9815031659755389E-7</v>
      </c>
      <c r="N2240">
        <v>5.0105646677517622E-10</v>
      </c>
      <c r="O2240">
        <v>3.9107653667767348E-9</v>
      </c>
      <c r="P2240">
        <v>0</v>
      </c>
      <c r="Q2240">
        <v>0</v>
      </c>
      <c r="R2240">
        <v>0</v>
      </c>
      <c r="S2240">
        <v>1.44029846593282E-4</v>
      </c>
      <c r="T2240">
        <v>7.3479735045858563E-5</v>
      </c>
    </row>
    <row r="2241" spans="1:20">
      <c r="A2241" s="10">
        <v>2235</v>
      </c>
      <c r="B2241" s="10">
        <v>0</v>
      </c>
      <c r="C2241" s="10">
        <v>4.6644298769061722E-7</v>
      </c>
      <c r="D2241" s="10">
        <v>3.839250343184313E-10</v>
      </c>
      <c r="E2241" s="10">
        <v>0</v>
      </c>
      <c r="F2241" s="10">
        <v>0</v>
      </c>
      <c r="G2241" s="10">
        <v>0</v>
      </c>
      <c r="H2241" s="10">
        <v>0</v>
      </c>
      <c r="I2241" s="10">
        <v>0</v>
      </c>
      <c r="J2241" s="10">
        <v>2.0593398828505399E-7</v>
      </c>
      <c r="K2241">
        <v>0</v>
      </c>
      <c r="L2241">
        <v>0</v>
      </c>
      <c r="M2241">
        <v>1.7320611003063551E-7</v>
      </c>
      <c r="N2241">
        <v>5.5474108821537363E-10</v>
      </c>
      <c r="O2241">
        <v>0</v>
      </c>
      <c r="P2241">
        <v>0</v>
      </c>
      <c r="Q2241">
        <v>0</v>
      </c>
      <c r="R2241">
        <v>0</v>
      </c>
      <c r="S2241">
        <v>1.3062513441501939E-4</v>
      </c>
      <c r="T2241">
        <v>1.4041032060807971E-4</v>
      </c>
    </row>
    <row r="2242" spans="1:20">
      <c r="A2242" s="10">
        <v>2236</v>
      </c>
      <c r="B2242" s="10">
        <v>0</v>
      </c>
      <c r="C2242" s="10">
        <v>5.0848855277822217E-7</v>
      </c>
      <c r="D2242" s="10">
        <v>0</v>
      </c>
      <c r="E2242" s="10">
        <v>0</v>
      </c>
      <c r="F2242" s="10">
        <v>0</v>
      </c>
      <c r="G2242" s="10">
        <v>0</v>
      </c>
      <c r="H2242" s="10">
        <v>0</v>
      </c>
      <c r="I2242" s="10">
        <v>0</v>
      </c>
      <c r="J2242" s="10">
        <v>7.7528644176430691E-9</v>
      </c>
      <c r="K2242">
        <v>0</v>
      </c>
      <c r="L2242">
        <v>0</v>
      </c>
      <c r="M2242">
        <v>4.5222590322758593E-9</v>
      </c>
      <c r="N2242">
        <v>5.7263596202877274E-10</v>
      </c>
      <c r="O2242">
        <v>0</v>
      </c>
      <c r="P2242">
        <v>0</v>
      </c>
      <c r="Q2242">
        <v>0</v>
      </c>
      <c r="R2242">
        <v>0</v>
      </c>
      <c r="S2242">
        <v>1.086455873868957E-4</v>
      </c>
      <c r="T2242">
        <v>2.162221155033531E-4</v>
      </c>
    </row>
    <row r="2243" spans="1:20">
      <c r="A2243" s="10">
        <v>2237</v>
      </c>
      <c r="B2243" s="10">
        <v>1.891552352113255E-9</v>
      </c>
      <c r="C2243" s="10">
        <v>5.0848855277822217E-7</v>
      </c>
      <c r="D2243" s="10">
        <v>4.3335538248692936E-9</v>
      </c>
      <c r="E2243" s="10">
        <v>1.4721635543500061E-9</v>
      </c>
      <c r="F2243" s="10">
        <v>0</v>
      </c>
      <c r="G2243" s="10">
        <v>7.0830906641721307E-10</v>
      </c>
      <c r="H2243" s="10">
        <v>1.1626620249077171E-9</v>
      </c>
      <c r="I2243" s="10">
        <v>8.4504343107896342E-10</v>
      </c>
      <c r="J2243" s="10">
        <v>0</v>
      </c>
      <c r="K2243">
        <v>0</v>
      </c>
      <c r="L2243">
        <v>4.0418583884216821E-10</v>
      </c>
      <c r="M2243">
        <v>2.871275576048165E-10</v>
      </c>
      <c r="N2243">
        <v>6.2811007085031023E-9</v>
      </c>
      <c r="O2243">
        <v>2.5892704763549258E-10</v>
      </c>
      <c r="P2243">
        <v>9.3331116211288141E-9</v>
      </c>
      <c r="Q2243">
        <v>0</v>
      </c>
      <c r="R2243">
        <v>6.678344564948671E-10</v>
      </c>
      <c r="S2243">
        <v>9.8848362334021198E-5</v>
      </c>
      <c r="T2243">
        <v>8.0087606144323422E-5</v>
      </c>
    </row>
    <row r="2244" spans="1:20">
      <c r="A2244" s="10">
        <v>2238</v>
      </c>
      <c r="B2244" s="10">
        <v>1.048389800386954E-8</v>
      </c>
      <c r="C2244" s="10">
        <v>8.4755099723884959E-7</v>
      </c>
      <c r="D2244" s="10">
        <v>2.2062372073681879E-7</v>
      </c>
      <c r="E2244" s="10">
        <v>3.1229419524426331E-7</v>
      </c>
      <c r="F2244" s="10">
        <v>2.5399617989567152E-7</v>
      </c>
      <c r="G2244" s="10">
        <v>3.0486360829655418E-7</v>
      </c>
      <c r="H2244" s="10">
        <v>9.4996363393172302E-7</v>
      </c>
      <c r="I2244" s="10">
        <v>1.8461815513244101E-7</v>
      </c>
      <c r="J2244" s="10">
        <v>1.92328653829588E-6</v>
      </c>
      <c r="K2244">
        <v>1.740734779338163E-7</v>
      </c>
      <c r="L2244">
        <v>1.1693818078130429E-6</v>
      </c>
      <c r="M2244">
        <v>4.9415819119491681E-7</v>
      </c>
      <c r="N2244">
        <v>4.4124956163156948E-7</v>
      </c>
      <c r="O2244">
        <v>4.4814121085339822E-7</v>
      </c>
      <c r="P2244">
        <v>1.385559318433793E-6</v>
      </c>
      <c r="Q2244">
        <v>3.5327989954465277E-7</v>
      </c>
      <c r="R2244">
        <v>7.0943497784735995E-8</v>
      </c>
      <c r="S2244">
        <v>1.2687437171559731E-4</v>
      </c>
      <c r="T2244">
        <v>6.293923910864864E-5</v>
      </c>
    </row>
    <row r="2245" spans="1:20">
      <c r="A2245" s="10">
        <v>2239</v>
      </c>
      <c r="B2245" s="10">
        <v>1.637799985922899E-6</v>
      </c>
      <c r="C2245" s="10">
        <v>1.24764805410709E-5</v>
      </c>
      <c r="D2245" s="10">
        <v>1.1748413190171449E-5</v>
      </c>
      <c r="E2245" s="10">
        <v>1.2113433277580351E-5</v>
      </c>
      <c r="F2245" s="10">
        <v>1.64104151745185E-5</v>
      </c>
      <c r="G2245" s="10">
        <v>1.0338186529813979E-5</v>
      </c>
      <c r="H2245" s="10">
        <v>1.7811175859214109E-5</v>
      </c>
      <c r="I2245" s="10">
        <v>6.001878355937112E-6</v>
      </c>
      <c r="J2245" s="10">
        <v>1.6859609898993521E-5</v>
      </c>
      <c r="K2245">
        <v>1.3589861363751581E-5</v>
      </c>
      <c r="L2245">
        <v>2.6625150290178099E-5</v>
      </c>
      <c r="M2245">
        <v>2.474081258330012E-5</v>
      </c>
      <c r="N2245">
        <v>6.4337506927090771E-6</v>
      </c>
      <c r="O2245">
        <v>7.0012901361225962E-6</v>
      </c>
      <c r="P2245">
        <v>2.96237040427667E-5</v>
      </c>
      <c r="Q2245">
        <v>1.4790548040995E-5</v>
      </c>
      <c r="R2245">
        <v>4.8937795914516369E-6</v>
      </c>
      <c r="S2245">
        <v>1.300842509233934E-4</v>
      </c>
      <c r="T2245">
        <v>1.3681017566900979E-4</v>
      </c>
    </row>
    <row r="2246" spans="1:20">
      <c r="A2246" s="10">
        <v>2240</v>
      </c>
      <c r="B2246" s="10">
        <v>7.9009214516225498E-6</v>
      </c>
      <c r="C2246" s="10">
        <v>4.0373104191952268E-5</v>
      </c>
      <c r="D2246" s="10">
        <v>4.1776111544298342E-5</v>
      </c>
      <c r="E2246" s="10">
        <v>4.7563683727661367E-5</v>
      </c>
      <c r="F2246" s="10">
        <v>5.1123263569016572E-5</v>
      </c>
      <c r="G2246" s="10">
        <v>3.8631773052865187E-5</v>
      </c>
      <c r="H2246" s="10">
        <v>4.6972272990943263E-5</v>
      </c>
      <c r="I2246" s="10">
        <v>1.80709865376668E-5</v>
      </c>
      <c r="J2246" s="10">
        <v>5.5291097276070713E-5</v>
      </c>
      <c r="K2246">
        <v>1.7062654286207821E-5</v>
      </c>
      <c r="L2246">
        <v>6.0965327696132853E-5</v>
      </c>
      <c r="M2246">
        <v>5.0508096315027668E-5</v>
      </c>
      <c r="N2246">
        <v>2.7657909857610471E-5</v>
      </c>
      <c r="O2246">
        <v>7.8555342475052457E-6</v>
      </c>
      <c r="P2246">
        <v>5.8899862943564072E-5</v>
      </c>
      <c r="Q2246">
        <v>5.0943713725578777E-5</v>
      </c>
      <c r="R2246">
        <v>1.8569540546157251E-5</v>
      </c>
      <c r="S2246">
        <v>1.20920038164503E-4</v>
      </c>
      <c r="T2246">
        <v>1.5831169594104111E-4</v>
      </c>
    </row>
    <row r="2247" spans="1:20">
      <c r="A2247" s="10">
        <v>2241</v>
      </c>
      <c r="B2247" s="10">
        <v>1.7754747075929351E-5</v>
      </c>
      <c r="C2247" s="10">
        <v>7.1674393754280637E-5</v>
      </c>
      <c r="D2247" s="10">
        <v>5.8874741444474718E-5</v>
      </c>
      <c r="E2247" s="10">
        <v>4.3986993364701418E-5</v>
      </c>
      <c r="F2247" s="10">
        <v>7.9281238844531232E-5</v>
      </c>
      <c r="G2247" s="10">
        <v>5.7315114015681332E-5</v>
      </c>
      <c r="H2247" s="10">
        <v>7.5863828393521668E-5</v>
      </c>
      <c r="I2247" s="10">
        <v>2.3011408006603652E-5</v>
      </c>
      <c r="J2247" s="10">
        <v>8.3003872556757321E-5</v>
      </c>
      <c r="K2247">
        <v>1.9727106707100881E-5</v>
      </c>
      <c r="L2247">
        <v>6.9953583509887936E-5</v>
      </c>
      <c r="M2247">
        <v>4.1611786317522608E-5</v>
      </c>
      <c r="N2247">
        <v>2.706288740844114E-5</v>
      </c>
      <c r="O2247">
        <v>1.6455778138751131E-5</v>
      </c>
      <c r="P2247">
        <v>9.1736603927822089E-5</v>
      </c>
      <c r="Q2247">
        <v>7.9878764105809709E-5</v>
      </c>
      <c r="R2247">
        <v>2.6109210688152329E-5</v>
      </c>
      <c r="S2247">
        <v>1.5957361149808791E-4</v>
      </c>
      <c r="T2247">
        <v>1.2646561566118371E-4</v>
      </c>
    </row>
    <row r="2248" spans="1:20">
      <c r="A2248" s="10">
        <v>2242</v>
      </c>
      <c r="B2248" s="10">
        <v>2.8360365855503021E-5</v>
      </c>
      <c r="C2248" s="10">
        <v>7.5158019923038237E-5</v>
      </c>
      <c r="D2248" s="10">
        <v>7.1721470576104098E-5</v>
      </c>
      <c r="E2248" s="10">
        <v>3.5317238172689938E-5</v>
      </c>
      <c r="F2248" s="10">
        <v>8.1941708153273943E-5</v>
      </c>
      <c r="G2248" s="10">
        <v>5.6439838131726842E-5</v>
      </c>
      <c r="H2248" s="10">
        <v>1.092025368706403E-4</v>
      </c>
      <c r="I2248" s="10">
        <v>3.9085959937344128E-5</v>
      </c>
      <c r="J2248" s="10">
        <v>9.3363616426389188E-5</v>
      </c>
      <c r="K2248">
        <v>3.1510175331623428E-5</v>
      </c>
      <c r="L2248">
        <v>9.4580886504294783E-5</v>
      </c>
      <c r="M2248">
        <v>6.4966822607723964E-5</v>
      </c>
      <c r="N2248">
        <v>8.3997112800768227E-5</v>
      </c>
      <c r="O2248">
        <v>2.8089321504446731E-5</v>
      </c>
      <c r="P2248">
        <v>1.116463963340445E-4</v>
      </c>
      <c r="Q2248">
        <v>6.9673228893222202E-5</v>
      </c>
      <c r="R2248">
        <v>3.1367307888839762E-5</v>
      </c>
      <c r="S2248">
        <v>1.6497550231766621E-4</v>
      </c>
      <c r="T2248">
        <v>8.5559650805228487E-5</v>
      </c>
    </row>
    <row r="2249" spans="1:20">
      <c r="A2249" s="10">
        <v>2243</v>
      </c>
      <c r="B2249" s="10">
        <v>4.5822379751083758E-5</v>
      </c>
      <c r="C2249" s="10">
        <v>9.4010324991964454E-5</v>
      </c>
      <c r="D2249" s="10">
        <v>1.041475648164556E-4</v>
      </c>
      <c r="E2249" s="10">
        <v>6.103220905318759E-5</v>
      </c>
      <c r="F2249" s="10">
        <v>8.8416521498072212E-5</v>
      </c>
      <c r="G2249" s="10">
        <v>6.4847175093424756E-5</v>
      </c>
      <c r="H2249" s="10">
        <v>1.304558569995417E-4</v>
      </c>
      <c r="I2249" s="10">
        <v>5.7524244241199727E-5</v>
      </c>
      <c r="J2249" s="10">
        <v>1.136295851621582E-4</v>
      </c>
      <c r="K2249">
        <v>6.7424530095531852E-5</v>
      </c>
      <c r="L2249">
        <v>1.3797895516995371E-4</v>
      </c>
      <c r="M2249">
        <v>6.0461148780994248E-5</v>
      </c>
      <c r="N2249">
        <v>7.688548415627454E-5</v>
      </c>
      <c r="O2249">
        <v>3.816951826733689E-5</v>
      </c>
      <c r="P2249">
        <v>1.4752999050529731E-4</v>
      </c>
      <c r="Q2249">
        <v>9.9562160940542312E-5</v>
      </c>
      <c r="R2249">
        <v>4.985460740432323E-5</v>
      </c>
      <c r="S2249">
        <v>1.383862196907768E-4</v>
      </c>
      <c r="T2249">
        <v>7.0236978588101215E-5</v>
      </c>
    </row>
    <row r="2250" spans="1:20">
      <c r="A2250" s="10">
        <v>2244</v>
      </c>
      <c r="B2250" s="10">
        <v>5.8446229256469558E-5</v>
      </c>
      <c r="C2250" s="10">
        <v>1.105017715812217E-4</v>
      </c>
      <c r="D2250" s="10">
        <v>1.088612014258858E-4</v>
      </c>
      <c r="E2250" s="10">
        <v>5.4799735638180229E-5</v>
      </c>
      <c r="F2250" s="10">
        <v>1.007331912673365E-4</v>
      </c>
      <c r="G2250" s="10">
        <v>6.8690265965667372E-5</v>
      </c>
      <c r="H2250" s="10">
        <v>1.7069740035059359E-4</v>
      </c>
      <c r="I2250" s="10">
        <v>5.575765711397085E-5</v>
      </c>
      <c r="J2250" s="10">
        <v>1.419815416971921E-4</v>
      </c>
      <c r="K2250">
        <v>7.3302447250665862E-5</v>
      </c>
      <c r="L2250">
        <v>1.752337455302164E-4</v>
      </c>
      <c r="M2250">
        <v>7.4312302394515342E-5</v>
      </c>
      <c r="N2250">
        <v>4.9969618794225057E-5</v>
      </c>
      <c r="O2250">
        <v>4.8388506374076227E-5</v>
      </c>
      <c r="P2250">
        <v>2.0759526912959091E-4</v>
      </c>
      <c r="Q2250">
        <v>9.0311467112832745E-5</v>
      </c>
      <c r="R2250">
        <v>6.5845235630636331E-5</v>
      </c>
      <c r="S2250">
        <v>1.1507188631635611E-4</v>
      </c>
      <c r="T2250">
        <v>5.5458327380291669E-5</v>
      </c>
    </row>
    <row r="2251" spans="1:20">
      <c r="A2251" s="10">
        <v>2245</v>
      </c>
      <c r="B2251" s="10">
        <v>4.1636046774044503E-5</v>
      </c>
      <c r="C2251" s="10">
        <v>1.013825987541715E-4</v>
      </c>
      <c r="D2251" s="10">
        <v>1.025802274567054E-4</v>
      </c>
      <c r="E2251" s="10">
        <v>5.0445639407023567E-5</v>
      </c>
      <c r="F2251" s="10">
        <v>8.1713395728353456E-5</v>
      </c>
      <c r="G2251" s="10">
        <v>5.7597114770903587E-5</v>
      </c>
      <c r="H2251" s="10">
        <v>1.9273954082367351E-4</v>
      </c>
      <c r="I2251" s="10">
        <v>4.2461106736634077E-5</v>
      </c>
      <c r="J2251" s="10">
        <v>1.519294470464257E-4</v>
      </c>
      <c r="K2251">
        <v>9.9719867265954905E-5</v>
      </c>
      <c r="L2251">
        <v>2.0407776059396969E-4</v>
      </c>
      <c r="M2251">
        <v>8.4732398340229157E-5</v>
      </c>
      <c r="N2251">
        <v>3.3535163527611228E-5</v>
      </c>
      <c r="O2251">
        <v>5.4341356844493022E-5</v>
      </c>
      <c r="P2251">
        <v>2.0540710751810711E-4</v>
      </c>
      <c r="Q2251">
        <v>8.3357222323756527E-5</v>
      </c>
      <c r="R2251">
        <v>4.3672616885946518E-5</v>
      </c>
      <c r="S2251">
        <v>1.2678046487703311E-4</v>
      </c>
      <c r="T2251">
        <v>5.8892897285900147E-5</v>
      </c>
    </row>
    <row r="2252" spans="1:20">
      <c r="A2252" s="10">
        <v>2246</v>
      </c>
      <c r="B2252" s="10">
        <v>1.860881387062666E-5</v>
      </c>
      <c r="C2252" s="10">
        <v>1.019290246699485E-4</v>
      </c>
      <c r="D2252" s="10">
        <v>1.077060717779432E-4</v>
      </c>
      <c r="E2252" s="10">
        <v>4.3032283798427667E-5</v>
      </c>
      <c r="F2252" s="10">
        <v>8.5700561907430805E-5</v>
      </c>
      <c r="G2252" s="10">
        <v>5.5443577756379669E-5</v>
      </c>
      <c r="H2252" s="10">
        <v>1.387048023798503E-4</v>
      </c>
      <c r="I2252" s="10">
        <v>3.3042246875753218E-5</v>
      </c>
      <c r="J2252" s="10">
        <v>1.1491577240832961E-4</v>
      </c>
      <c r="K2252">
        <v>7.5164667226938197E-5</v>
      </c>
      <c r="L2252">
        <v>1.6881601060503781E-4</v>
      </c>
      <c r="M2252">
        <v>8.0195074083915218E-5</v>
      </c>
      <c r="N2252">
        <v>6.333213265278792E-5</v>
      </c>
      <c r="O2252">
        <v>4.7633927956907959E-5</v>
      </c>
      <c r="P2252">
        <v>1.561517921630682E-4</v>
      </c>
      <c r="Q2252">
        <v>8.4725779890553517E-5</v>
      </c>
      <c r="R2252">
        <v>2.8446533893359459E-5</v>
      </c>
      <c r="S2252">
        <v>1.099866449691236E-4</v>
      </c>
      <c r="T2252">
        <v>6.3145574872945734E-5</v>
      </c>
    </row>
    <row r="2253" spans="1:20">
      <c r="A2253" s="10">
        <v>2247</v>
      </c>
      <c r="B2253" s="10">
        <v>2.1559994069454131E-5</v>
      </c>
      <c r="C2253" s="10">
        <v>8.0874953218126717E-5</v>
      </c>
      <c r="D2253" s="10">
        <v>6.9220963828173825E-5</v>
      </c>
      <c r="E2253" s="10">
        <v>4.4753749049684627E-5</v>
      </c>
      <c r="F2253" s="10">
        <v>7.7841890016366151E-5</v>
      </c>
      <c r="G2253" s="10">
        <v>5.6771272799386578E-5</v>
      </c>
      <c r="H2253" s="10">
        <v>9.7716659151664265E-5</v>
      </c>
      <c r="I2253" s="10">
        <v>3.9302049821079863E-5</v>
      </c>
      <c r="J2253" s="10">
        <v>9.444421608885588E-5</v>
      </c>
      <c r="K2253">
        <v>6.6537522244896773E-5</v>
      </c>
      <c r="L2253">
        <v>1.187637871688947E-4</v>
      </c>
      <c r="M2253">
        <v>6.0651482049836008E-5</v>
      </c>
      <c r="N2253">
        <v>8.2262032546398715E-5</v>
      </c>
      <c r="O2253">
        <v>5.294093647753034E-5</v>
      </c>
      <c r="P2253">
        <v>1.0631610224556969E-4</v>
      </c>
      <c r="Q2253">
        <v>6.2230773071162904E-5</v>
      </c>
      <c r="R2253">
        <v>1.969018067737348E-5</v>
      </c>
      <c r="S2253">
        <v>9.9429008421501817E-5</v>
      </c>
      <c r="T2253">
        <v>2.727170258026481E-5</v>
      </c>
    </row>
    <row r="2254" spans="1:20">
      <c r="A2254" s="10">
        <v>2248</v>
      </c>
      <c r="B2254" s="10">
        <v>3.5952908639838403E-5</v>
      </c>
      <c r="C2254" s="10">
        <v>9.5461415987430889E-5</v>
      </c>
      <c r="D2254" s="10">
        <v>1.09368708929337E-4</v>
      </c>
      <c r="E2254" s="10">
        <v>5.9387951879589621E-5</v>
      </c>
      <c r="F2254" s="10">
        <v>4.5121789014390197E-5</v>
      </c>
      <c r="G2254" s="10">
        <v>6.0082630942008632E-5</v>
      </c>
      <c r="H2254" s="10">
        <v>1.180576271380526E-4</v>
      </c>
      <c r="I2254" s="10">
        <v>4.1032404086117712E-5</v>
      </c>
      <c r="J2254" s="10">
        <v>1.013906836343268E-4</v>
      </c>
      <c r="K2254">
        <v>7.8986860670268377E-5</v>
      </c>
      <c r="L2254">
        <v>1.5112154851699679E-4</v>
      </c>
      <c r="M2254">
        <v>6.6785032742595166E-5</v>
      </c>
      <c r="N2254">
        <v>6.5812138477402382E-5</v>
      </c>
      <c r="O2254">
        <v>8.1244281331586984E-5</v>
      </c>
      <c r="P2254">
        <v>6.9605848100340683E-5</v>
      </c>
      <c r="Q2254">
        <v>5.7526392100486348E-5</v>
      </c>
      <c r="R2254">
        <v>2.4809577009377631E-5</v>
      </c>
      <c r="S2254">
        <v>1.009530453734733E-4</v>
      </c>
      <c r="T2254">
        <v>2.9656290823402682E-5</v>
      </c>
    </row>
    <row r="2255" spans="1:20">
      <c r="A2255" s="10">
        <v>2249</v>
      </c>
      <c r="B2255" s="10">
        <v>2.5579159561989469E-5</v>
      </c>
      <c r="C2255" s="10">
        <v>5.1190429506822187E-5</v>
      </c>
      <c r="D2255" s="10">
        <v>8.6776020005985364E-5</v>
      </c>
      <c r="E2255" s="10">
        <v>1.3127742465249731E-5</v>
      </c>
      <c r="F2255" s="10">
        <v>2.5039209722897911E-5</v>
      </c>
      <c r="G2255" s="10">
        <v>2.2504662694513478E-5</v>
      </c>
      <c r="H2255" s="10">
        <v>8.4768177608838754E-5</v>
      </c>
      <c r="I2255" s="10">
        <v>1.7977048043023211E-5</v>
      </c>
      <c r="J2255" s="10">
        <v>7.0268840727306023E-5</v>
      </c>
      <c r="K2255">
        <v>4.2091849375842393E-5</v>
      </c>
      <c r="L2255">
        <v>1.1203742748534299E-4</v>
      </c>
      <c r="M2255">
        <v>3.9223231385866902E-5</v>
      </c>
      <c r="N2255">
        <v>2.9291353939297549E-5</v>
      </c>
      <c r="O2255">
        <v>3.2991196757985877E-5</v>
      </c>
      <c r="P2255">
        <v>6.5669449701844784E-5</v>
      </c>
      <c r="Q2255">
        <v>3.3839727047257243E-5</v>
      </c>
      <c r="R2255">
        <v>2.1260565575385472E-5</v>
      </c>
      <c r="S2255">
        <v>8.2066534648888309E-5</v>
      </c>
      <c r="T2255">
        <v>5.1245911158313528E-5</v>
      </c>
    </row>
    <row r="2256" spans="1:20">
      <c r="A2256" s="10">
        <v>2250</v>
      </c>
      <c r="B2256" s="10">
        <v>2.1693571045848951E-6</v>
      </c>
      <c r="C2256" s="10">
        <v>2.0392817345891971E-5</v>
      </c>
      <c r="D2256" s="10">
        <v>1.5181118715804451E-5</v>
      </c>
      <c r="E2256" s="10">
        <v>3.1563646656374851E-6</v>
      </c>
      <c r="F2256" s="10">
        <v>1.09067374760816E-5</v>
      </c>
      <c r="G2256" s="10">
        <v>2.087177450904542E-5</v>
      </c>
      <c r="H2256" s="10">
        <v>2.8433370718074542E-5</v>
      </c>
      <c r="I2256" s="10">
        <v>6.6223973586751092E-6</v>
      </c>
      <c r="J2256" s="10">
        <v>3.9705365478176992E-5</v>
      </c>
      <c r="K2256">
        <v>1.1298713227823201E-5</v>
      </c>
      <c r="L2256">
        <v>4.7488515965992848E-5</v>
      </c>
      <c r="M2256">
        <v>2.2289800229676421E-5</v>
      </c>
      <c r="N2256">
        <v>4.7947099892368606E-6</v>
      </c>
      <c r="O2256">
        <v>7.0518469851560383E-6</v>
      </c>
      <c r="P2256">
        <v>1.8896560812557719E-5</v>
      </c>
      <c r="Q2256">
        <v>1.810909652467656E-5</v>
      </c>
      <c r="R2256">
        <v>1.009153516635119E-6</v>
      </c>
      <c r="S2256">
        <v>7.8592351127470736E-5</v>
      </c>
      <c r="T2256">
        <v>5.62466169546849E-5</v>
      </c>
    </row>
    <row r="2257" spans="1:20">
      <c r="A2257" s="10">
        <v>2251</v>
      </c>
      <c r="B2257" s="10">
        <v>1.65047215037333E-9</v>
      </c>
      <c r="C2257" s="10">
        <v>5.7005596133092941E-6</v>
      </c>
      <c r="D2257" s="10">
        <v>3.9957393869382381E-6</v>
      </c>
      <c r="E2257" s="10">
        <v>1.242137998982817E-9</v>
      </c>
      <c r="F2257" s="10">
        <v>0</v>
      </c>
      <c r="G2257" s="10">
        <v>3.9255567969312159E-6</v>
      </c>
      <c r="H2257" s="10">
        <v>8.3203219937947052E-6</v>
      </c>
      <c r="I2257" s="10">
        <v>8.767621723774794E-7</v>
      </c>
      <c r="J2257" s="10">
        <v>3.7151917165338838E-5</v>
      </c>
      <c r="K2257">
        <v>1.368598030408767E-6</v>
      </c>
      <c r="L2257">
        <v>7.2601881302024471E-6</v>
      </c>
      <c r="M2257">
        <v>4.0226875893464748E-6</v>
      </c>
      <c r="N2257">
        <v>8.4299842617928725E-7</v>
      </c>
      <c r="O2257">
        <v>3.987871370474578E-7</v>
      </c>
      <c r="P2257">
        <v>6.8840759479243577E-6</v>
      </c>
      <c r="Q2257">
        <v>2.490078587098874E-8</v>
      </c>
      <c r="R2257">
        <v>1.335668912989734E-9</v>
      </c>
      <c r="S2257">
        <v>1.0247114751988949E-4</v>
      </c>
      <c r="T2257">
        <v>1.2915525396801859E-4</v>
      </c>
    </row>
    <row r="2258" spans="1:20">
      <c r="A2258" s="10">
        <v>2252</v>
      </c>
      <c r="B2258" s="10">
        <v>0</v>
      </c>
      <c r="C2258" s="10">
        <v>6.2599276795898806E-6</v>
      </c>
      <c r="D2258" s="10">
        <v>2.2430724148795771E-6</v>
      </c>
      <c r="E2258" s="10">
        <v>0</v>
      </c>
      <c r="F2258" s="10">
        <v>0</v>
      </c>
      <c r="G2258" s="10">
        <v>1.1909591973217421E-6</v>
      </c>
      <c r="H2258" s="10">
        <v>6.3233874573046854E-6</v>
      </c>
      <c r="I2258" s="10">
        <v>1.14059195415376E-8</v>
      </c>
      <c r="J2258" s="10">
        <v>1.5860362291802841E-5</v>
      </c>
      <c r="K2258">
        <v>3.0847531037410248E-7</v>
      </c>
      <c r="L2258">
        <v>9.8159418004526564E-8</v>
      </c>
      <c r="M2258">
        <v>1.0330490613174291E-6</v>
      </c>
      <c r="N2258">
        <v>5.1895134058857532E-10</v>
      </c>
      <c r="O2258">
        <v>7.3960738420030336E-8</v>
      </c>
      <c r="P2258">
        <v>1.862997814858334E-6</v>
      </c>
      <c r="Q2258">
        <v>0</v>
      </c>
      <c r="R2258">
        <v>0</v>
      </c>
      <c r="S2258">
        <v>9.7135815791840369E-5</v>
      </c>
      <c r="T2258">
        <v>1.831935886491562E-4</v>
      </c>
    </row>
    <row r="2259" spans="1:20">
      <c r="A2259" s="10">
        <v>2253</v>
      </c>
      <c r="B2259" s="10">
        <v>0</v>
      </c>
      <c r="C2259" s="10">
        <v>5.2118981723176949E-7</v>
      </c>
      <c r="D2259" s="10">
        <v>6.4156272766074364E-7</v>
      </c>
      <c r="E2259" s="10">
        <v>0</v>
      </c>
      <c r="F2259" s="10">
        <v>0</v>
      </c>
      <c r="G2259" s="10">
        <v>3.1059541949845712E-9</v>
      </c>
      <c r="H2259" s="10">
        <v>1.531965573217159E-6</v>
      </c>
      <c r="I2259" s="10">
        <v>0</v>
      </c>
      <c r="J2259" s="10">
        <v>2.4212537267892179E-6</v>
      </c>
      <c r="K2259">
        <v>0</v>
      </c>
      <c r="L2259">
        <v>1.154816682406195E-9</v>
      </c>
      <c r="M2259">
        <v>2.649469537798444E-7</v>
      </c>
      <c r="N2259">
        <v>5.7263596202877274E-10</v>
      </c>
      <c r="O2259">
        <v>3.4810109308672041E-9</v>
      </c>
      <c r="P2259">
        <v>0</v>
      </c>
      <c r="Q2259">
        <v>0</v>
      </c>
      <c r="R2259">
        <v>0</v>
      </c>
      <c r="S2259">
        <v>5.7421143726009079E-5</v>
      </c>
      <c r="T2259">
        <v>2.170075825755778E-4</v>
      </c>
    </row>
    <row r="2260" spans="1:20">
      <c r="A2260" s="10">
        <v>2254</v>
      </c>
      <c r="B2260" s="10">
        <v>0</v>
      </c>
      <c r="C2260" s="10">
        <v>0</v>
      </c>
      <c r="D2260" s="10">
        <v>7.4577437916355292E-8</v>
      </c>
      <c r="E2260" s="10">
        <v>0</v>
      </c>
      <c r="F2260" s="10">
        <v>0</v>
      </c>
      <c r="G2260" s="10">
        <v>0</v>
      </c>
      <c r="H2260" s="10">
        <v>6.5009059457205673E-8</v>
      </c>
      <c r="I2260" s="10">
        <v>1.8663181418017451E-7</v>
      </c>
      <c r="J2260" s="10">
        <v>3.7154365562338832E-7</v>
      </c>
      <c r="K2260">
        <v>0</v>
      </c>
      <c r="L2260">
        <v>0</v>
      </c>
      <c r="M2260">
        <v>3.3055560069254493E-8</v>
      </c>
      <c r="N2260">
        <v>6.2632058346897015E-10</v>
      </c>
      <c r="O2260">
        <v>1.9338949615928909E-10</v>
      </c>
      <c r="P2260">
        <v>0</v>
      </c>
      <c r="Q2260">
        <v>0</v>
      </c>
      <c r="R2260">
        <v>0</v>
      </c>
      <c r="S2260">
        <v>4.7587140852827723E-5</v>
      </c>
      <c r="T2260">
        <v>1.8666075031297801E-4</v>
      </c>
    </row>
    <row r="2261" spans="1:20">
      <c r="A2261" s="10">
        <v>2255</v>
      </c>
      <c r="B2261" s="10">
        <v>0</v>
      </c>
      <c r="C2261" s="10">
        <v>0</v>
      </c>
      <c r="D2261" s="10">
        <v>1.1037844736654899E-9</v>
      </c>
      <c r="E2261" s="10">
        <v>0</v>
      </c>
      <c r="F2261" s="10">
        <v>0</v>
      </c>
      <c r="G2261" s="10">
        <v>0</v>
      </c>
      <c r="H2261" s="10">
        <v>0</v>
      </c>
      <c r="I2261" s="10">
        <v>2.1494438041803371E-7</v>
      </c>
      <c r="J2261" s="10">
        <v>0</v>
      </c>
      <c r="K2261">
        <v>0</v>
      </c>
      <c r="L2261">
        <v>0</v>
      </c>
      <c r="M2261">
        <v>1.148510230419266E-9</v>
      </c>
      <c r="N2261">
        <v>5.3684621440197453E-10</v>
      </c>
      <c r="O2261">
        <v>0</v>
      </c>
      <c r="P2261">
        <v>0</v>
      </c>
      <c r="Q2261">
        <v>0</v>
      </c>
      <c r="R2261">
        <v>0</v>
      </c>
      <c r="S2261">
        <v>4.1969749171884703E-5</v>
      </c>
      <c r="T2261">
        <v>1.154961618150783E-4</v>
      </c>
    </row>
    <row r="2262" spans="1:20">
      <c r="A2262" s="10">
        <v>2256</v>
      </c>
      <c r="B2262" s="10">
        <v>0</v>
      </c>
      <c r="C2262" s="10">
        <v>0</v>
      </c>
      <c r="D2262" s="10">
        <v>4.7990629289803918E-11</v>
      </c>
      <c r="E2262" s="10">
        <v>0</v>
      </c>
      <c r="F2262" s="10">
        <v>0</v>
      </c>
      <c r="G2262" s="10">
        <v>0</v>
      </c>
      <c r="H2262" s="10">
        <v>0</v>
      </c>
      <c r="I2262" s="10">
        <v>2.1494438041803371E-7</v>
      </c>
      <c r="J2262" s="10">
        <v>0</v>
      </c>
      <c r="K2262">
        <v>0</v>
      </c>
      <c r="L2262">
        <v>0</v>
      </c>
      <c r="M2262">
        <v>0</v>
      </c>
      <c r="N2262">
        <v>6.0842570965557115E-10</v>
      </c>
      <c r="O2262">
        <v>1.0743860897738281E-11</v>
      </c>
      <c r="P2262">
        <v>0</v>
      </c>
      <c r="Q2262">
        <v>0</v>
      </c>
      <c r="R2262">
        <v>0</v>
      </c>
      <c r="S2262">
        <v>3.0357284793855651E-5</v>
      </c>
      <c r="T2262">
        <v>6.4108683175402253E-5</v>
      </c>
    </row>
    <row r="2263" spans="1:20">
      <c r="A2263" s="10">
        <v>2257</v>
      </c>
      <c r="B2263" s="10">
        <v>0</v>
      </c>
      <c r="C2263" s="10">
        <v>0</v>
      </c>
      <c r="D2263" s="10">
        <v>0</v>
      </c>
      <c r="E2263" s="10">
        <v>0</v>
      </c>
      <c r="F2263" s="10">
        <v>0</v>
      </c>
      <c r="G2263" s="10">
        <v>0</v>
      </c>
      <c r="H2263" s="10">
        <v>0</v>
      </c>
      <c r="I2263" s="10">
        <v>2.1494438041803371E-7</v>
      </c>
      <c r="J2263" s="10">
        <v>0</v>
      </c>
      <c r="K2263">
        <v>0</v>
      </c>
      <c r="L2263">
        <v>0</v>
      </c>
      <c r="M2263">
        <v>0</v>
      </c>
      <c r="N2263">
        <v>5.3684621440197453E-10</v>
      </c>
      <c r="O2263">
        <v>0</v>
      </c>
      <c r="P2263">
        <v>0</v>
      </c>
      <c r="Q2263">
        <v>0</v>
      </c>
      <c r="R2263">
        <v>0</v>
      </c>
      <c r="S2263">
        <v>3.0321692665111279E-5</v>
      </c>
      <c r="T2263">
        <v>4.8759989659436661E-5</v>
      </c>
    </row>
    <row r="2264" spans="1:20">
      <c r="A2264" s="10">
        <v>2258</v>
      </c>
      <c r="B2264" s="10">
        <v>0</v>
      </c>
      <c r="C2264" s="10">
        <v>0</v>
      </c>
      <c r="D2264" s="10">
        <v>0</v>
      </c>
      <c r="E2264" s="10">
        <v>0</v>
      </c>
      <c r="F2264" s="10">
        <v>0</v>
      </c>
      <c r="G2264" s="10">
        <v>0</v>
      </c>
      <c r="H2264" s="10">
        <v>0</v>
      </c>
      <c r="I2264" s="10">
        <v>1.9414331134532081E-7</v>
      </c>
      <c r="J2264" s="10">
        <v>1.6184399033547901E-7</v>
      </c>
      <c r="K2264">
        <v>0</v>
      </c>
      <c r="L2264">
        <v>0</v>
      </c>
      <c r="M2264">
        <v>0</v>
      </c>
      <c r="N2264">
        <v>6.4421545728236946E-10</v>
      </c>
      <c r="O2264">
        <v>0</v>
      </c>
      <c r="P2264">
        <v>0</v>
      </c>
      <c r="Q2264">
        <v>0</v>
      </c>
      <c r="R2264">
        <v>0</v>
      </c>
      <c r="S2264">
        <v>4.8111629794903932E-5</v>
      </c>
      <c r="T2264">
        <v>2.643702084042077E-5</v>
      </c>
    </row>
    <row r="2265" spans="1:20">
      <c r="A2265" s="10">
        <v>2259</v>
      </c>
      <c r="B2265" s="10">
        <v>0</v>
      </c>
      <c r="C2265" s="10">
        <v>4.6688096232694652E-7</v>
      </c>
      <c r="D2265" s="10">
        <v>0</v>
      </c>
      <c r="E2265" s="10">
        <v>0</v>
      </c>
      <c r="F2265" s="10">
        <v>0</v>
      </c>
      <c r="G2265" s="10">
        <v>0</v>
      </c>
      <c r="H2265" s="10">
        <v>0</v>
      </c>
      <c r="I2265" s="10">
        <v>1.8489839175744841E-8</v>
      </c>
      <c r="J2265" s="10">
        <v>2.0614607272201091E-7</v>
      </c>
      <c r="K2265">
        <v>0</v>
      </c>
      <c r="L2265">
        <v>0</v>
      </c>
      <c r="M2265">
        <v>0</v>
      </c>
      <c r="N2265">
        <v>6.0842570965557115E-10</v>
      </c>
      <c r="O2265">
        <v>0</v>
      </c>
      <c r="P2265">
        <v>0</v>
      </c>
      <c r="Q2265">
        <v>0</v>
      </c>
      <c r="R2265">
        <v>0</v>
      </c>
      <c r="S2265">
        <v>6.506705755845211E-5</v>
      </c>
      <c r="T2265">
        <v>2.2371920234029132E-5</v>
      </c>
    </row>
    <row r="2266" spans="1:20">
      <c r="A2266" s="10">
        <v>2260</v>
      </c>
      <c r="B2266" s="10">
        <v>0</v>
      </c>
      <c r="C2266" s="10">
        <v>7.1827840357991767E-8</v>
      </c>
      <c r="D2266" s="10">
        <v>0</v>
      </c>
      <c r="E2266" s="10">
        <v>0</v>
      </c>
      <c r="F2266" s="10">
        <v>0</v>
      </c>
      <c r="G2266" s="10">
        <v>0</v>
      </c>
      <c r="H2266" s="10">
        <v>0</v>
      </c>
      <c r="I2266" s="10">
        <v>0</v>
      </c>
      <c r="J2266" s="10">
        <v>2.0605181297225229E-7</v>
      </c>
      <c r="K2266">
        <v>0</v>
      </c>
      <c r="L2266">
        <v>0</v>
      </c>
      <c r="M2266">
        <v>0</v>
      </c>
      <c r="N2266">
        <v>5.7263596202877274E-10</v>
      </c>
      <c r="O2266">
        <v>0</v>
      </c>
      <c r="P2266">
        <v>0</v>
      </c>
      <c r="Q2266">
        <v>0</v>
      </c>
      <c r="R2266">
        <v>0</v>
      </c>
      <c r="S2266">
        <v>6.0546613655042999E-5</v>
      </c>
      <c r="T2266">
        <v>5.8039361774359213E-5</v>
      </c>
    </row>
    <row r="2267" spans="1:20">
      <c r="A2267" s="10">
        <v>2261</v>
      </c>
      <c r="B2267" s="10">
        <v>2.386075842861818E-9</v>
      </c>
      <c r="C2267" s="10">
        <v>0</v>
      </c>
      <c r="D2267" s="10">
        <v>5.4397378299992726E-9</v>
      </c>
      <c r="E2267" s="10">
        <v>2.208245331525009E-9</v>
      </c>
      <c r="F2267" s="10">
        <v>0</v>
      </c>
      <c r="G2267" s="10">
        <v>8.2762316049284E-10</v>
      </c>
      <c r="H2267" s="10">
        <v>9.9180488146249694E-10</v>
      </c>
      <c r="I2267" s="10">
        <v>1.1440587989992121E-9</v>
      </c>
      <c r="J2267" s="10">
        <v>1.4728085899777869E-8</v>
      </c>
      <c r="K2267">
        <v>0</v>
      </c>
      <c r="L2267">
        <v>4.0418583884216821E-10</v>
      </c>
      <c r="M2267">
        <v>7.1781889401204117E-10</v>
      </c>
      <c r="N2267">
        <v>9.8623123304096056E-9</v>
      </c>
      <c r="O2267">
        <v>5.4093217707584949E-7</v>
      </c>
      <c r="P2267">
        <v>9.3331116211288141E-9</v>
      </c>
      <c r="Q2267">
        <v>0</v>
      </c>
      <c r="R2267">
        <v>1.1687102988660169E-9</v>
      </c>
      <c r="S2267">
        <v>7.322402349753881E-5</v>
      </c>
      <c r="T2267">
        <v>6.1067475084033071E-5</v>
      </c>
    </row>
    <row r="2268" spans="1:20">
      <c r="A2268" s="10">
        <v>2262</v>
      </c>
      <c r="B2268" s="10">
        <v>5.3757670585313336E-6</v>
      </c>
      <c r="C2268" s="10">
        <v>3.4232557448859832E-6</v>
      </c>
      <c r="D2268" s="10">
        <v>1.5904844400223669E-6</v>
      </c>
      <c r="E2268" s="10">
        <v>7.0092237103712808E-7</v>
      </c>
      <c r="F2268" s="10">
        <v>5.8704929755663326E-7</v>
      </c>
      <c r="G2268" s="10">
        <v>1.2188379770334931E-6</v>
      </c>
      <c r="H2268" s="10">
        <v>3.6532611902745931E-6</v>
      </c>
      <c r="I2268" s="10">
        <v>2.7443818255149541E-6</v>
      </c>
      <c r="J2268" s="10">
        <v>3.6233436024728799E-6</v>
      </c>
      <c r="K2268">
        <v>5.4407179244069797E-7</v>
      </c>
      <c r="L2268">
        <v>1.237155111861757E-6</v>
      </c>
      <c r="M2268">
        <v>3.3224238536611149E-6</v>
      </c>
      <c r="N2268">
        <v>8.6169856931428929E-7</v>
      </c>
      <c r="O2268">
        <v>2.136911494309598E-6</v>
      </c>
      <c r="P2268">
        <v>1.2423911984203611E-6</v>
      </c>
      <c r="Q2268">
        <v>1.6839934594814601E-6</v>
      </c>
      <c r="R2268">
        <v>9.313007148692295E-6</v>
      </c>
      <c r="S2268">
        <v>8.6828172404340752E-5</v>
      </c>
      <c r="T2268">
        <v>1.0474916184901891E-5</v>
      </c>
    </row>
    <row r="2269" spans="1:20">
      <c r="A2269" s="10">
        <v>2263</v>
      </c>
      <c r="B2269" s="10">
        <v>3.4083764383399687E-5</v>
      </c>
      <c r="C2269" s="10">
        <v>3.0437128377006732E-5</v>
      </c>
      <c r="D2269" s="10">
        <v>3.7396907233199982E-5</v>
      </c>
      <c r="E2269" s="10">
        <v>2.4675876439237449E-5</v>
      </c>
      <c r="F2269" s="10">
        <v>2.5049015234558718E-5</v>
      </c>
      <c r="G2269" s="10">
        <v>2.007580462016104E-5</v>
      </c>
      <c r="H2269" s="10">
        <v>4.2919747827168992E-5</v>
      </c>
      <c r="I2269" s="10">
        <v>3.4368988174846157E-5</v>
      </c>
      <c r="J2269" s="10">
        <v>4.2385731009324431E-5</v>
      </c>
      <c r="K2269">
        <v>1.8939142781816599E-5</v>
      </c>
      <c r="L2269">
        <v>3.2670182566318627E-5</v>
      </c>
      <c r="M2269">
        <v>3.3664023741131892E-5</v>
      </c>
      <c r="N2269">
        <v>2.773392057099211E-5</v>
      </c>
      <c r="O2269">
        <v>3.1912479549287638E-5</v>
      </c>
      <c r="P2269">
        <v>3.6953368111049323E-5</v>
      </c>
      <c r="Q2269">
        <v>2.574484469705942E-5</v>
      </c>
      <c r="R2269">
        <v>5.3214426902077527E-5</v>
      </c>
      <c r="S2269">
        <v>8.6267999124201687E-5</v>
      </c>
      <c r="T2269">
        <v>5.2242343983969465E-7</v>
      </c>
    </row>
    <row r="2270" spans="1:20">
      <c r="A2270" s="10">
        <v>2264</v>
      </c>
      <c r="B2270" s="10">
        <v>9.7901328531614751E-5</v>
      </c>
      <c r="C2270" s="10">
        <v>7.3327426095065736E-5</v>
      </c>
      <c r="D2270" s="10">
        <v>1.103812626168397E-4</v>
      </c>
      <c r="E2270" s="10">
        <v>4.1405577574704217E-5</v>
      </c>
      <c r="F2270" s="10">
        <v>7.3168728012973068E-5</v>
      </c>
      <c r="G2270" s="10">
        <v>6.2212442443619319E-5</v>
      </c>
      <c r="H2270" s="10">
        <v>1.2550891760969239E-4</v>
      </c>
      <c r="I2270" s="10">
        <v>8.4779983274446127E-5</v>
      </c>
      <c r="J2270" s="10">
        <v>1.136034622507595E-4</v>
      </c>
      <c r="K2270">
        <v>5.3653098443514648E-5</v>
      </c>
      <c r="L2270">
        <v>1.2403780608702671E-4</v>
      </c>
      <c r="M2270">
        <v>8.8516744035828734E-5</v>
      </c>
      <c r="N2270">
        <v>9.7611423191900195E-5</v>
      </c>
      <c r="O2270">
        <v>6.8400140401866466E-5</v>
      </c>
      <c r="P2270">
        <v>1.174500060395384E-4</v>
      </c>
      <c r="Q2270">
        <v>8.2096205025939878E-5</v>
      </c>
      <c r="R2270">
        <v>1.4197368882985569E-4</v>
      </c>
      <c r="S2270">
        <v>1.104973142066406E-4</v>
      </c>
      <c r="T2270">
        <v>3.9170088027087988E-7</v>
      </c>
    </row>
    <row r="2271" spans="1:20">
      <c r="A2271" s="10">
        <v>2265</v>
      </c>
      <c r="B2271" s="10">
        <v>2.2111582480263261E-4</v>
      </c>
      <c r="C2271" s="10">
        <v>1.0155556588742381E-4</v>
      </c>
      <c r="D2271" s="10">
        <v>2.1976874248094059E-4</v>
      </c>
      <c r="E2271" s="10">
        <v>1.2912172865909601E-4</v>
      </c>
      <c r="F2271" s="10">
        <v>1.5421824603138211E-4</v>
      </c>
      <c r="G2271" s="10">
        <v>1.2473083652644071E-4</v>
      </c>
      <c r="H2271" s="10">
        <v>2.4582529910395148E-4</v>
      </c>
      <c r="I2271" s="10">
        <v>1.2753233242395319E-4</v>
      </c>
      <c r="J2271" s="10">
        <v>1.8570227236410039E-4</v>
      </c>
      <c r="K2271">
        <v>7.4707816521259448E-5</v>
      </c>
      <c r="L2271">
        <v>2.768467005643128E-4</v>
      </c>
      <c r="M2271">
        <v>1.146030686559152E-4</v>
      </c>
      <c r="N2271">
        <v>1.201439481607945E-4</v>
      </c>
      <c r="O2271">
        <v>1.177202961075492E-4</v>
      </c>
      <c r="P2271">
        <v>2.7474755092001782E-4</v>
      </c>
      <c r="Q2271">
        <v>1.6605343253591281E-4</v>
      </c>
      <c r="R2271">
        <v>1.5767040032922189E-4</v>
      </c>
      <c r="S2271">
        <v>1.310518306975783E-4</v>
      </c>
      <c r="T2271">
        <v>3.7138320696849491E-6</v>
      </c>
    </row>
    <row r="2272" spans="1:20">
      <c r="A2272" s="10">
        <v>2266</v>
      </c>
      <c r="B2272" s="10">
        <v>2.7811089342013142E-4</v>
      </c>
      <c r="C2272" s="10">
        <v>8.9610661732085202E-5</v>
      </c>
      <c r="D2272" s="10">
        <v>2.5038021804600028E-4</v>
      </c>
      <c r="E2272" s="10">
        <v>1.6378686738487551E-4</v>
      </c>
      <c r="F2272" s="10">
        <v>1.8701695826604781E-4</v>
      </c>
      <c r="G2272" s="10">
        <v>1.552640158278365E-4</v>
      </c>
      <c r="H2272" s="10">
        <v>3.6375466461786941E-4</v>
      </c>
      <c r="I2272" s="10">
        <v>1.4484079510497489E-4</v>
      </c>
      <c r="J2272" s="10">
        <v>2.3689312119028839E-4</v>
      </c>
      <c r="K2272">
        <v>1.045154785163839E-4</v>
      </c>
      <c r="L2272">
        <v>3.9272663620827712E-4</v>
      </c>
      <c r="M2272">
        <v>1.430978946001748E-4</v>
      </c>
      <c r="N2272">
        <v>1.252936477093046E-4</v>
      </c>
      <c r="O2272">
        <v>1.1610513711843731E-4</v>
      </c>
      <c r="P2272">
        <v>4.4044118113741162E-4</v>
      </c>
      <c r="Q2272">
        <v>1.6682997391862699E-4</v>
      </c>
      <c r="R2272">
        <v>2.4638462517084022E-4</v>
      </c>
      <c r="S2272">
        <v>1.2778776147650501E-4</v>
      </c>
      <c r="T2272">
        <v>1.5663758034472109E-5</v>
      </c>
    </row>
    <row r="2273" spans="1:20">
      <c r="A2273" s="10">
        <v>2267</v>
      </c>
      <c r="B2273" s="10">
        <v>2.9405685283166792E-4</v>
      </c>
      <c r="C2273" s="10">
        <v>9.2419423733089033E-5</v>
      </c>
      <c r="D2273" s="10">
        <v>2.6337887531195252E-4</v>
      </c>
      <c r="E2273" s="10">
        <v>1.943067155773829E-4</v>
      </c>
      <c r="F2273" s="10">
        <v>8.7765624948451425E-5</v>
      </c>
      <c r="G2273" s="10">
        <v>2.051049787135775E-4</v>
      </c>
      <c r="H2273" s="10">
        <v>3.5881030892140868E-4</v>
      </c>
      <c r="I2273" s="10">
        <v>1.751472752646541E-4</v>
      </c>
      <c r="J2273" s="10">
        <v>2.613701171468439E-4</v>
      </c>
      <c r="K2273">
        <v>8.9341024955696673E-5</v>
      </c>
      <c r="L2273">
        <v>3.7500575768862612E-4</v>
      </c>
      <c r="M2273">
        <v>1.9754447206736601E-4</v>
      </c>
      <c r="N2273">
        <v>1.029855222211711E-4</v>
      </c>
      <c r="O2273">
        <v>1.0654773206069021E-4</v>
      </c>
      <c r="P2273">
        <v>4.2423495770919499E-4</v>
      </c>
      <c r="Q2273">
        <v>9.0687209596298536E-5</v>
      </c>
      <c r="R2273">
        <v>2.9267689227847698E-4</v>
      </c>
      <c r="S2273">
        <v>1.033225499005503E-4</v>
      </c>
      <c r="T2273">
        <v>1.9357129677379611E-5</v>
      </c>
    </row>
    <row r="2274" spans="1:20">
      <c r="A2274" s="10">
        <v>2268</v>
      </c>
      <c r="B2274" s="10">
        <v>3.652622455836793E-4</v>
      </c>
      <c r="C2274" s="10">
        <v>9.755098202799168E-5</v>
      </c>
      <c r="D2274" s="10">
        <v>2.0709873644213949E-4</v>
      </c>
      <c r="E2274" s="10">
        <v>2.4041346344245949E-4</v>
      </c>
      <c r="F2274" s="10">
        <v>9.1970462343771899E-5</v>
      </c>
      <c r="G2274" s="10">
        <v>2.054993534597367E-4</v>
      </c>
      <c r="H2274" s="10">
        <v>3.6663552233510212E-4</v>
      </c>
      <c r="I2274" s="10">
        <v>1.6702502259856579E-4</v>
      </c>
      <c r="J2274" s="10">
        <v>2.6336122121859741E-4</v>
      </c>
      <c r="K2274">
        <v>8.6929755796517433E-5</v>
      </c>
      <c r="L2274">
        <v>4.5177602198183842E-4</v>
      </c>
      <c r="M2274">
        <v>1.6767588791284069E-4</v>
      </c>
      <c r="N2274">
        <v>9.3908436953693493E-5</v>
      </c>
      <c r="O2274">
        <v>9.7736699527754204E-5</v>
      </c>
      <c r="P2274">
        <v>4.4896788473065472E-4</v>
      </c>
      <c r="Q2274">
        <v>7.8839000665784236E-5</v>
      </c>
      <c r="R2274">
        <v>3.0895322843320941E-4</v>
      </c>
      <c r="S2274">
        <v>8.2873685577162278E-5</v>
      </c>
      <c r="T2274">
        <v>2.9120968005863931E-5</v>
      </c>
    </row>
    <row r="2275" spans="1:20">
      <c r="A2275" s="10">
        <v>2269</v>
      </c>
      <c r="B2275" s="10">
        <v>3.4087059764311171E-4</v>
      </c>
      <c r="C2275" s="10">
        <v>1.4612095453882661E-4</v>
      </c>
      <c r="D2275" s="10">
        <v>2.3075955940030581E-4</v>
      </c>
      <c r="E2275" s="10">
        <v>2.3066465837022059E-4</v>
      </c>
      <c r="F2275" s="10">
        <v>1.6727010632266941E-4</v>
      </c>
      <c r="G2275" s="10">
        <v>1.9191931208791151E-4</v>
      </c>
      <c r="H2275" s="10">
        <v>2.854322019301709E-4</v>
      </c>
      <c r="I2275" s="10">
        <v>1.7656266234192659E-4</v>
      </c>
      <c r="J2275" s="10">
        <v>2.5991792552063211E-4</v>
      </c>
      <c r="K2275">
        <v>8.2560258329406785E-5</v>
      </c>
      <c r="L2275">
        <v>4.4069061907283372E-4</v>
      </c>
      <c r="M2275">
        <v>1.0703604709091831E-4</v>
      </c>
      <c r="N2275">
        <v>1.006215512320812E-4</v>
      </c>
      <c r="O2275">
        <v>1.017916681897108E-4</v>
      </c>
      <c r="P2275">
        <v>4.5290559701379628E-4</v>
      </c>
      <c r="Q2275">
        <v>1.9570419894170431E-4</v>
      </c>
      <c r="R2275">
        <v>3.854939024507002E-4</v>
      </c>
      <c r="S2275">
        <v>5.9348755808025772E-5</v>
      </c>
      <c r="T2275">
        <v>2.5849327037933829E-5</v>
      </c>
    </row>
    <row r="2276" spans="1:20">
      <c r="A2276" s="10">
        <v>2270</v>
      </c>
      <c r="B2276" s="10">
        <v>2.8043921510081742E-4</v>
      </c>
      <c r="C2276" s="10">
        <v>1.8828615458821801E-4</v>
      </c>
      <c r="D2276" s="10">
        <v>2.0351365946874559E-4</v>
      </c>
      <c r="E2276" s="10">
        <v>2.151346325162158E-4</v>
      </c>
      <c r="F2276" s="10">
        <v>3.0388645608647562E-4</v>
      </c>
      <c r="G2276" s="10">
        <v>2.3276752056856079E-4</v>
      </c>
      <c r="H2276" s="10">
        <v>2.2723687951383919E-4</v>
      </c>
      <c r="I2276" s="10">
        <v>1.580151334234348E-4</v>
      </c>
      <c r="J2276" s="10">
        <v>2.2821575596876641E-4</v>
      </c>
      <c r="K2276">
        <v>7.3291140585903149E-5</v>
      </c>
      <c r="L2276">
        <v>3.7669204987869268E-4</v>
      </c>
      <c r="M2276">
        <v>8.5934464141057044E-5</v>
      </c>
      <c r="N2276">
        <v>1.069922672317826E-4</v>
      </c>
      <c r="O2276">
        <v>8.1313010078346332E-5</v>
      </c>
      <c r="P2276">
        <v>3.5151996016710691E-4</v>
      </c>
      <c r="Q2276">
        <v>2.37661711874497E-4</v>
      </c>
      <c r="R2276">
        <v>3.7693799696418751E-4</v>
      </c>
      <c r="S2276">
        <v>4.862659110892213E-5</v>
      </c>
      <c r="T2276">
        <v>3.507352194940602E-5</v>
      </c>
    </row>
    <row r="2277" spans="1:20">
      <c r="A2277" s="10">
        <v>2271</v>
      </c>
      <c r="B2277" s="10">
        <v>2.1271578697334111E-4</v>
      </c>
      <c r="C2277" s="10">
        <v>1.618692370056677E-4</v>
      </c>
      <c r="D2277" s="10">
        <v>1.644284400974817E-4</v>
      </c>
      <c r="E2277" s="10">
        <v>1.7028138591255711E-4</v>
      </c>
      <c r="F2277" s="10">
        <v>2.0930967760063321E-4</v>
      </c>
      <c r="G2277" s="10">
        <v>2.170943113260649E-4</v>
      </c>
      <c r="H2277" s="10">
        <v>1.9402538459813409E-4</v>
      </c>
      <c r="I2277" s="10">
        <v>1.1745981485716789E-4</v>
      </c>
      <c r="J2277" s="10">
        <v>2.225501959452335E-4</v>
      </c>
      <c r="K2277">
        <v>8.3769899401075362E-5</v>
      </c>
      <c r="L2277">
        <v>2.6775298111703701E-4</v>
      </c>
      <c r="M2277">
        <v>5.4447044946745933E-5</v>
      </c>
      <c r="N2277">
        <v>8.4567006373385088E-5</v>
      </c>
      <c r="O2277">
        <v>8.2012163065915344E-5</v>
      </c>
      <c r="P2277">
        <v>2.831119217999672E-4</v>
      </c>
      <c r="Q2277">
        <v>2.6078408880624341E-4</v>
      </c>
      <c r="R2277">
        <v>3.4499899495415249E-4</v>
      </c>
      <c r="S2277">
        <v>4.7244058710705172E-5</v>
      </c>
      <c r="T2277">
        <v>4.1111516290322777E-5</v>
      </c>
    </row>
    <row r="2278" spans="1:20">
      <c r="A2278" s="10">
        <v>2272</v>
      </c>
      <c r="B2278" s="10">
        <v>1.4995995857821959E-4</v>
      </c>
      <c r="C2278" s="10">
        <v>1.558184027972077E-4</v>
      </c>
      <c r="D2278" s="10">
        <v>1.3275497929698501E-4</v>
      </c>
      <c r="E2278" s="10">
        <v>1.02557089382183E-4</v>
      </c>
      <c r="F2278" s="10">
        <v>1.016146287672552E-4</v>
      </c>
      <c r="G2278" s="10">
        <v>1.2972053489581281E-4</v>
      </c>
      <c r="H2278" s="10">
        <v>1.5646996766050889E-4</v>
      </c>
      <c r="I2278" s="10">
        <v>7.7903928434578773E-5</v>
      </c>
      <c r="J2278" s="10">
        <v>1.8324737497612859E-4</v>
      </c>
      <c r="K2278">
        <v>6.8782718620447118E-5</v>
      </c>
      <c r="L2278">
        <v>2.0942077980887561E-4</v>
      </c>
      <c r="M2278">
        <v>6.5344416880541118E-5</v>
      </c>
      <c r="N2278">
        <v>5.2383919115915168E-5</v>
      </c>
      <c r="O2278">
        <v>1.6278405187523411E-4</v>
      </c>
      <c r="P2278">
        <v>1.43515348010832E-4</v>
      </c>
      <c r="Q2278">
        <v>1.6070946450481239E-4</v>
      </c>
      <c r="R2278">
        <v>1.7748241905525211E-4</v>
      </c>
      <c r="S2278">
        <v>5.017967967576979E-5</v>
      </c>
      <c r="T2278">
        <v>4.8519805580672361E-5</v>
      </c>
    </row>
    <row r="2279" spans="1:20">
      <c r="A2279" s="10">
        <v>2273</v>
      </c>
      <c r="B2279" s="10">
        <v>8.1078541881719236E-5</v>
      </c>
      <c r="C2279" s="10">
        <v>8.5248305151728479E-5</v>
      </c>
      <c r="D2279" s="10">
        <v>9.2671535640241493E-5</v>
      </c>
      <c r="E2279" s="10">
        <v>5.9607281246632239E-5</v>
      </c>
      <c r="F2279" s="10">
        <v>4.0269397857515132E-5</v>
      </c>
      <c r="G2279" s="10">
        <v>7.062147631687742E-5</v>
      </c>
      <c r="H2279" s="10">
        <v>9.8495073879082185E-5</v>
      </c>
      <c r="I2279" s="10">
        <v>3.7632405787360611E-5</v>
      </c>
      <c r="J2279" s="10">
        <v>1.209346804210419E-4</v>
      </c>
      <c r="K2279">
        <v>1.488608444982596E-5</v>
      </c>
      <c r="L2279">
        <v>1.5760533895640909E-4</v>
      </c>
      <c r="M2279">
        <v>4.1105292408634097E-5</v>
      </c>
      <c r="N2279">
        <v>1.9009972743348081E-5</v>
      </c>
      <c r="O2279">
        <v>1.072795388646857E-4</v>
      </c>
      <c r="P2279">
        <v>4.9935590456938221E-5</v>
      </c>
      <c r="Q2279">
        <v>7.3507690534168311E-5</v>
      </c>
      <c r="R2279">
        <v>5.483716723883515E-5</v>
      </c>
      <c r="S2279">
        <v>5.6764566605689133E-5</v>
      </c>
      <c r="T2279">
        <v>3.233633533680897E-5</v>
      </c>
    </row>
    <row r="2280" spans="1:20">
      <c r="A2280" s="10">
        <v>2274</v>
      </c>
      <c r="B2280" s="10">
        <v>2.69341662897278E-5</v>
      </c>
      <c r="C2280" s="10">
        <v>2.6153922572927421E-5</v>
      </c>
      <c r="D2280" s="10">
        <v>6.2353743530183594E-5</v>
      </c>
      <c r="E2280" s="10">
        <v>2.121143854729669E-5</v>
      </c>
      <c r="F2280" s="10">
        <v>4.6576737520197494E-6</v>
      </c>
      <c r="G2280" s="10">
        <v>5.405396816792004E-5</v>
      </c>
      <c r="H2280" s="10">
        <v>4.581409284061543E-5</v>
      </c>
      <c r="I2280" s="10">
        <v>1.9463148643512111E-5</v>
      </c>
      <c r="J2280" s="10">
        <v>7.5106242837188165E-5</v>
      </c>
      <c r="K2280">
        <v>9.1826832073338817E-6</v>
      </c>
      <c r="L2280">
        <v>7.1235213499230859E-5</v>
      </c>
      <c r="M2280">
        <v>2.6147393959768208E-5</v>
      </c>
      <c r="N2280">
        <v>3.7637795982692559E-6</v>
      </c>
      <c r="O2280">
        <v>2.408512940347892E-5</v>
      </c>
      <c r="P2280">
        <v>1.32994575282731E-5</v>
      </c>
      <c r="Q2280">
        <v>1.9258293730941311E-5</v>
      </c>
      <c r="R2280">
        <v>6.4484842929538433E-6</v>
      </c>
      <c r="S2280">
        <v>6.6824452240855925E-5</v>
      </c>
      <c r="T2280">
        <v>3.119409584864895E-5</v>
      </c>
    </row>
    <row r="2281" spans="1:20">
      <c r="A2281" s="10">
        <v>2275</v>
      </c>
      <c r="B2281" s="10">
        <v>1.730762366176904E-5</v>
      </c>
      <c r="C2281" s="10">
        <v>7.8242876755037644E-6</v>
      </c>
      <c r="D2281" s="10">
        <v>2.65738019662481E-5</v>
      </c>
      <c r="E2281" s="10">
        <v>7.1624897379124383E-6</v>
      </c>
      <c r="F2281" s="10">
        <v>0</v>
      </c>
      <c r="G2281" s="10">
        <v>3.9818439783611963E-5</v>
      </c>
      <c r="H2281" s="10">
        <v>3.0604877499067868E-5</v>
      </c>
      <c r="I2281" s="10">
        <v>1.5356179787720922E-5</v>
      </c>
      <c r="J2281" s="10">
        <v>5.9451589488517831E-5</v>
      </c>
      <c r="K2281">
        <v>2.2389654200778491E-6</v>
      </c>
      <c r="L2281">
        <v>4.5823024911418101E-5</v>
      </c>
      <c r="M2281">
        <v>9.7808916797003538E-6</v>
      </c>
      <c r="N2281">
        <v>5.1086419974045492E-6</v>
      </c>
      <c r="O2281">
        <v>3.017798769139504E-6</v>
      </c>
      <c r="P2281">
        <v>7.4168335185692787E-6</v>
      </c>
      <c r="Q2281">
        <v>0</v>
      </c>
      <c r="R2281">
        <v>4.7476908040933849E-6</v>
      </c>
      <c r="S2281">
        <v>6.4848987197564512E-5</v>
      </c>
      <c r="T2281">
        <v>4.248490242241902E-5</v>
      </c>
    </row>
    <row r="2282" spans="1:20">
      <c r="A2282" s="10">
        <v>2276</v>
      </c>
      <c r="B2282" s="10">
        <v>9.6548293716295769E-6</v>
      </c>
      <c r="C2282" s="10">
        <v>7.2495357501221126E-6</v>
      </c>
      <c r="D2282" s="10">
        <v>7.7592917110122791E-6</v>
      </c>
      <c r="E2282" s="10">
        <v>1.22557615899638E-6</v>
      </c>
      <c r="F2282" s="10">
        <v>0</v>
      </c>
      <c r="G2282" s="10">
        <v>1.5902108597293689E-5</v>
      </c>
      <c r="H2282" s="10">
        <v>2.3008083417171151E-5</v>
      </c>
      <c r="I2282" s="10">
        <v>6.6862797530273079E-6</v>
      </c>
      <c r="J2282" s="10">
        <v>4.4288863634875047E-5</v>
      </c>
      <c r="K2282">
        <v>5.4812744393167231E-7</v>
      </c>
      <c r="L2282">
        <v>3.2296123007678727E-5</v>
      </c>
      <c r="M2282">
        <v>1.907581278996562E-6</v>
      </c>
      <c r="N2282">
        <v>1.5103452447247021E-6</v>
      </c>
      <c r="O2282">
        <v>3.4983004890168888E-7</v>
      </c>
      <c r="P2282">
        <v>7.4628647875356234E-6</v>
      </c>
      <c r="Q2282">
        <v>0</v>
      </c>
      <c r="R2282">
        <v>4.8930004512523934E-6</v>
      </c>
      <c r="S2282">
        <v>5.8988003220022859E-5</v>
      </c>
      <c r="T2282">
        <v>2.2838973780366571E-5</v>
      </c>
    </row>
    <row r="2283" spans="1:20">
      <c r="A2283" s="10">
        <v>2277</v>
      </c>
      <c r="B2283" s="10">
        <v>2.2233776144055408E-6</v>
      </c>
      <c r="C2283" s="10">
        <v>2.2473792513961172E-6</v>
      </c>
      <c r="D2283" s="10">
        <v>4.4688418083687146E-6</v>
      </c>
      <c r="E2283" s="10">
        <v>0</v>
      </c>
      <c r="F2283" s="10">
        <v>0</v>
      </c>
      <c r="G2283" s="10">
        <v>3.8285553853849861E-6</v>
      </c>
      <c r="H2283" s="10">
        <v>1.3926736619363331E-5</v>
      </c>
      <c r="I2283" s="10">
        <v>2.010835013703104E-6</v>
      </c>
      <c r="J2283" s="10">
        <v>2.6544193567795251E-5</v>
      </c>
      <c r="K2283">
        <v>0</v>
      </c>
      <c r="L2283">
        <v>9.3264150087806709E-6</v>
      </c>
      <c r="M2283">
        <v>3.2358557923168797E-7</v>
      </c>
      <c r="N2283">
        <v>9.1263856448335662E-10</v>
      </c>
      <c r="O2283">
        <v>8.1653342822810959E-10</v>
      </c>
      <c r="P2283">
        <v>7.4701138062704807E-6</v>
      </c>
      <c r="Q2283">
        <v>0</v>
      </c>
      <c r="R2283">
        <v>1.8665973059031541E-6</v>
      </c>
      <c r="S2283">
        <v>4.6456070950177147E-5</v>
      </c>
      <c r="T2283">
        <v>2.7967405941697081E-5</v>
      </c>
    </row>
    <row r="2284" spans="1:20">
      <c r="A2284" s="10">
        <v>2278</v>
      </c>
      <c r="B2284" s="10">
        <v>5.5139369218464829E-8</v>
      </c>
      <c r="C2284" s="10">
        <v>1.136106206637992E-7</v>
      </c>
      <c r="D2284" s="10">
        <v>1.9478916522438509E-6</v>
      </c>
      <c r="E2284" s="10">
        <v>0</v>
      </c>
      <c r="F2284" s="10">
        <v>0</v>
      </c>
      <c r="G2284" s="10">
        <v>1.977813868193646E-6</v>
      </c>
      <c r="H2284" s="10">
        <v>4.5650007474197004E-6</v>
      </c>
      <c r="I2284" s="10">
        <v>6.4929381495524975E-7</v>
      </c>
      <c r="J2284" s="10">
        <v>5.7807124468254692E-6</v>
      </c>
      <c r="K2284">
        <v>0</v>
      </c>
      <c r="L2284">
        <v>5.1966750708278771E-8</v>
      </c>
      <c r="M2284">
        <v>2.7564245530062379E-8</v>
      </c>
      <c r="N2284">
        <v>1.002112933550352E-9</v>
      </c>
      <c r="O2284">
        <v>0</v>
      </c>
      <c r="P2284">
        <v>6.4208183443998826E-6</v>
      </c>
      <c r="Q2284">
        <v>0</v>
      </c>
      <c r="R2284">
        <v>0</v>
      </c>
      <c r="S2284">
        <v>4.7910274043446952E-5</v>
      </c>
      <c r="T2284">
        <v>3.2300565549711641E-5</v>
      </c>
    </row>
    <row r="2285" spans="1:20">
      <c r="A2285" s="10">
        <v>2279</v>
      </c>
      <c r="B2285" s="10">
        <v>0</v>
      </c>
      <c r="C2285" s="10">
        <v>0</v>
      </c>
      <c r="D2285" s="10">
        <v>3.149145093996933E-7</v>
      </c>
      <c r="E2285" s="10">
        <v>0</v>
      </c>
      <c r="F2285" s="10">
        <v>0</v>
      </c>
      <c r="G2285" s="10">
        <v>8.3408884806703353E-7</v>
      </c>
      <c r="H2285" s="10">
        <v>8.5515667193293081E-7</v>
      </c>
      <c r="I2285" s="10">
        <v>2.1494438041803371E-7</v>
      </c>
      <c r="J2285" s="10">
        <v>1.8264711710719719E-7</v>
      </c>
      <c r="K2285">
        <v>0</v>
      </c>
      <c r="L2285">
        <v>0</v>
      </c>
      <c r="M2285">
        <v>1.2726928990833491E-7</v>
      </c>
      <c r="N2285">
        <v>9.3053343829675572E-10</v>
      </c>
      <c r="O2285">
        <v>0</v>
      </c>
      <c r="P2285">
        <v>3.3164260711972292E-7</v>
      </c>
      <c r="Q2285">
        <v>0</v>
      </c>
      <c r="R2285">
        <v>0</v>
      </c>
      <c r="S2285">
        <v>4.5548279230357117E-5</v>
      </c>
      <c r="T2285">
        <v>3.3301370539784401E-5</v>
      </c>
    </row>
    <row r="2286" spans="1:20">
      <c r="A2286" s="10">
        <v>2280</v>
      </c>
      <c r="B2286" s="10">
        <v>0</v>
      </c>
      <c r="C2286" s="10">
        <v>0</v>
      </c>
      <c r="D2286" s="10">
        <v>1.4397188786941181E-10</v>
      </c>
      <c r="E2286" s="10">
        <v>0</v>
      </c>
      <c r="F2286" s="10">
        <v>0</v>
      </c>
      <c r="G2286" s="10">
        <v>6.8179482328929614E-9</v>
      </c>
      <c r="H2286" s="10">
        <v>1.125156798297791E-8</v>
      </c>
      <c r="I2286" s="10">
        <v>2.0396603840743531E-7</v>
      </c>
      <c r="J2286" s="10">
        <v>0</v>
      </c>
      <c r="K2286">
        <v>0</v>
      </c>
      <c r="L2286">
        <v>0</v>
      </c>
      <c r="M2286">
        <v>1.7227653456288991E-9</v>
      </c>
      <c r="N2286">
        <v>9.3053343829675572E-10</v>
      </c>
      <c r="O2286">
        <v>0</v>
      </c>
      <c r="P2286">
        <v>0</v>
      </c>
      <c r="Q2286">
        <v>0</v>
      </c>
      <c r="R2286">
        <v>0</v>
      </c>
      <c r="S2286">
        <v>4.9292316663182487E-5</v>
      </c>
      <c r="T2286">
        <v>3.5742425109959222E-5</v>
      </c>
    </row>
    <row r="2287" spans="1:20">
      <c r="A2287" s="10">
        <v>2281</v>
      </c>
      <c r="B2287" s="10">
        <v>0</v>
      </c>
      <c r="C2287" s="10">
        <v>0</v>
      </c>
      <c r="D2287" s="10">
        <v>0</v>
      </c>
      <c r="E2287" s="10">
        <v>0</v>
      </c>
      <c r="F2287" s="10">
        <v>0</v>
      </c>
      <c r="G2287" s="10">
        <v>1.027142840030416E-8</v>
      </c>
      <c r="H2287" s="10">
        <v>0</v>
      </c>
      <c r="I2287" s="10">
        <v>2.8890373712101309E-8</v>
      </c>
      <c r="J2287" s="10">
        <v>0</v>
      </c>
      <c r="K2287">
        <v>0</v>
      </c>
      <c r="L2287">
        <v>0</v>
      </c>
      <c r="M2287">
        <v>0</v>
      </c>
      <c r="N2287">
        <v>8.5895394304315921E-10</v>
      </c>
      <c r="O2287">
        <v>0</v>
      </c>
      <c r="P2287">
        <v>0</v>
      </c>
      <c r="Q2287">
        <v>0</v>
      </c>
      <c r="R2287">
        <v>0</v>
      </c>
      <c r="S2287">
        <v>4.7748794813125659E-5</v>
      </c>
      <c r="T2287">
        <v>3.2102455750869178E-5</v>
      </c>
    </row>
    <row r="2288" spans="1:20">
      <c r="A2288" s="10">
        <v>2282</v>
      </c>
      <c r="B2288" s="10">
        <v>0</v>
      </c>
      <c r="C2288" s="10">
        <v>0</v>
      </c>
      <c r="D2288" s="10">
        <v>0</v>
      </c>
      <c r="E2288" s="10">
        <v>0</v>
      </c>
      <c r="F2288" s="10">
        <v>0</v>
      </c>
      <c r="G2288" s="10">
        <v>1.027142840030416E-8</v>
      </c>
      <c r="H2288" s="10">
        <v>0</v>
      </c>
      <c r="I2288" s="10">
        <v>0</v>
      </c>
      <c r="J2288" s="10">
        <v>1.62173899459634E-7</v>
      </c>
      <c r="K2288">
        <v>0</v>
      </c>
      <c r="L2288">
        <v>0</v>
      </c>
      <c r="M2288">
        <v>0</v>
      </c>
      <c r="N2288">
        <v>6.2632058346897015E-10</v>
      </c>
      <c r="O2288">
        <v>0</v>
      </c>
      <c r="P2288">
        <v>0</v>
      </c>
      <c r="Q2288">
        <v>0</v>
      </c>
      <c r="R2288">
        <v>0</v>
      </c>
      <c r="S2288">
        <v>3.8132389561028902E-5</v>
      </c>
      <c r="T2288">
        <v>4.6335598707833733E-5</v>
      </c>
    </row>
    <row r="2289" spans="1:20">
      <c r="A2289" s="10">
        <v>2283</v>
      </c>
      <c r="B2289" s="10">
        <v>0</v>
      </c>
      <c r="C2289" s="10">
        <v>4.6644298769061722E-7</v>
      </c>
      <c r="D2289" s="10">
        <v>0</v>
      </c>
      <c r="E2289" s="10">
        <v>0</v>
      </c>
      <c r="F2289" s="10">
        <v>0</v>
      </c>
      <c r="G2289" s="10">
        <v>0</v>
      </c>
      <c r="H2289" s="10">
        <v>0</v>
      </c>
      <c r="I2289" s="10">
        <v>0</v>
      </c>
      <c r="J2289" s="10">
        <v>2.0654667665848481E-7</v>
      </c>
      <c r="K2289">
        <v>0</v>
      </c>
      <c r="L2289">
        <v>0</v>
      </c>
      <c r="M2289">
        <v>0</v>
      </c>
      <c r="N2289">
        <v>6.2632058346897015E-10</v>
      </c>
      <c r="O2289">
        <v>0</v>
      </c>
      <c r="P2289">
        <v>0</v>
      </c>
      <c r="Q2289">
        <v>0</v>
      </c>
      <c r="R2289">
        <v>0</v>
      </c>
      <c r="S2289">
        <v>3.3251231156074497E-5</v>
      </c>
      <c r="T2289">
        <v>5.7717401123150547E-5</v>
      </c>
    </row>
    <row r="2290" spans="1:20">
      <c r="A2290" s="10">
        <v>2284</v>
      </c>
      <c r="B2290" s="10">
        <v>0</v>
      </c>
      <c r="C2290" s="10">
        <v>2.3869617679942391E-7</v>
      </c>
      <c r="D2290" s="10">
        <v>2.3995314644901959E-11</v>
      </c>
      <c r="E2290" s="10">
        <v>0</v>
      </c>
      <c r="F2290" s="10">
        <v>0</v>
      </c>
      <c r="G2290" s="10">
        <v>0</v>
      </c>
      <c r="H2290" s="10">
        <v>0</v>
      </c>
      <c r="I2290" s="10">
        <v>0</v>
      </c>
      <c r="J2290" s="10">
        <v>2.0642885197128661E-7</v>
      </c>
      <c r="K2290">
        <v>0</v>
      </c>
      <c r="L2290">
        <v>1.154816682406195E-9</v>
      </c>
      <c r="M2290">
        <v>0</v>
      </c>
      <c r="N2290">
        <v>7.3368982634936518E-10</v>
      </c>
      <c r="O2290">
        <v>0</v>
      </c>
      <c r="P2290">
        <v>0</v>
      </c>
      <c r="Q2290">
        <v>0</v>
      </c>
      <c r="R2290">
        <v>0</v>
      </c>
      <c r="S2290">
        <v>4.1706898825487763E-5</v>
      </c>
      <c r="T2290">
        <v>4.4354989229399827E-5</v>
      </c>
    </row>
    <row r="2291" spans="1:20">
      <c r="A2291" s="10">
        <v>2285</v>
      </c>
      <c r="B2291" s="10">
        <v>1.823555372135328E-9</v>
      </c>
      <c r="C2291" s="10">
        <v>0</v>
      </c>
      <c r="D2291" s="10">
        <v>5.4373382985347832E-9</v>
      </c>
      <c r="E2291" s="10">
        <v>2.530281109039072E-9</v>
      </c>
      <c r="F2291" s="10">
        <v>0</v>
      </c>
      <c r="G2291" s="10">
        <v>5.8710109783244942E-10</v>
      </c>
      <c r="H2291" s="10">
        <v>9.9180488146249694E-10</v>
      </c>
      <c r="I2291" s="10">
        <v>6.1392044138215282E-10</v>
      </c>
      <c r="J2291" s="10">
        <v>9.2751593762441092E-8</v>
      </c>
      <c r="K2291">
        <v>0</v>
      </c>
      <c r="L2291">
        <v>3.4644500472185851E-10</v>
      </c>
      <c r="M2291">
        <v>1.9740019585331139E-9</v>
      </c>
      <c r="N2291">
        <v>4.0786891139190007E-8</v>
      </c>
      <c r="O2291">
        <v>7.4511361291039416E-9</v>
      </c>
      <c r="P2291">
        <v>2.7183820255714998E-10</v>
      </c>
      <c r="Q2291">
        <v>0</v>
      </c>
      <c r="R2291">
        <v>6.678344564948671E-10</v>
      </c>
      <c r="S2291">
        <v>4.1203646090364333E-5</v>
      </c>
      <c r="T2291">
        <v>8.4041972391599347E-5</v>
      </c>
    </row>
    <row r="2292" spans="1:20">
      <c r="A2292" s="10">
        <v>2286</v>
      </c>
      <c r="B2292" s="10">
        <v>6.7226512379341207E-6</v>
      </c>
      <c r="C2292" s="10">
        <v>4.8744124365478534E-6</v>
      </c>
      <c r="D2292" s="10">
        <v>6.3478531102757772E-6</v>
      </c>
      <c r="E2292" s="10">
        <v>3.203381889154539E-6</v>
      </c>
      <c r="F2292" s="10">
        <v>5.6459690437875317E-7</v>
      </c>
      <c r="G2292" s="10">
        <v>6.9513650635008761E-6</v>
      </c>
      <c r="H2292" s="10">
        <v>1.901442062293747E-6</v>
      </c>
      <c r="I2292" s="10">
        <v>3.4998318741566352E-6</v>
      </c>
      <c r="J2292" s="10">
        <v>7.8557159435921412E-6</v>
      </c>
      <c r="K2292">
        <v>1.5740966624711321E-6</v>
      </c>
      <c r="L2292">
        <v>2.2230942896745761E-6</v>
      </c>
      <c r="M2292">
        <v>2.3429097254591042E-6</v>
      </c>
      <c r="N2292">
        <v>6.6971363929315919E-6</v>
      </c>
      <c r="O2292">
        <v>3.663555036643271E-6</v>
      </c>
      <c r="P2292">
        <v>1.2984804808813201E-6</v>
      </c>
      <c r="Q2292">
        <v>1.562628066679006E-6</v>
      </c>
      <c r="R2292">
        <v>1.1219591042678081E-5</v>
      </c>
      <c r="S2292">
        <v>4.3549960642030691E-5</v>
      </c>
      <c r="T2292">
        <v>9.0105206415369313E-5</v>
      </c>
    </row>
    <row r="2293" spans="1:20">
      <c r="A2293" s="10">
        <v>2287</v>
      </c>
      <c r="B2293" s="10">
        <v>4.8167675950589733E-5</v>
      </c>
      <c r="C2293" s="10">
        <v>5.2524333818719182E-5</v>
      </c>
      <c r="D2293" s="10">
        <v>6.9868074272580466E-5</v>
      </c>
      <c r="E2293" s="10">
        <v>3.1245279786468899E-5</v>
      </c>
      <c r="F2293" s="10">
        <v>2.8157808136111359E-5</v>
      </c>
      <c r="G2293" s="10">
        <v>6.4593210309498504E-5</v>
      </c>
      <c r="H2293" s="10">
        <v>3.1802563154758149E-5</v>
      </c>
      <c r="I2293" s="10">
        <v>4.7834781250425792E-5</v>
      </c>
      <c r="J2293" s="10">
        <v>6.77504605761187E-5</v>
      </c>
      <c r="K2293">
        <v>3.4615747446351462E-5</v>
      </c>
      <c r="L2293">
        <v>1.7782834434662101E-5</v>
      </c>
      <c r="M2293">
        <v>5.7455615050830929E-5</v>
      </c>
      <c r="N2293">
        <v>7.7523219432377226E-5</v>
      </c>
      <c r="O2293">
        <v>4.2874209024451153E-5</v>
      </c>
      <c r="P2293">
        <v>1.9947532610010759E-5</v>
      </c>
      <c r="Q2293">
        <v>3.9476486818890632E-5</v>
      </c>
      <c r="R2293">
        <v>9.013443046622602E-5</v>
      </c>
      <c r="S2293">
        <v>4.1202269966513753E-5</v>
      </c>
      <c r="T2293">
        <v>8.6584615328286096E-5</v>
      </c>
    </row>
    <row r="2294" spans="1:20">
      <c r="A2294" s="10">
        <v>2288</v>
      </c>
      <c r="B2294" s="10">
        <v>1.9404600453784879E-4</v>
      </c>
      <c r="C2294" s="10">
        <v>1.248106744943717E-4</v>
      </c>
      <c r="D2294" s="10">
        <v>1.4807091448835609E-4</v>
      </c>
      <c r="E2294" s="10">
        <v>1.0424241761869179E-4</v>
      </c>
      <c r="F2294" s="10">
        <v>6.9725879157339621E-5</v>
      </c>
      <c r="G2294" s="10">
        <v>1.7935822728355091E-4</v>
      </c>
      <c r="H2294" s="10">
        <v>9.0652032981006895E-5</v>
      </c>
      <c r="I2294" s="10">
        <v>1.3045801723421719E-4</v>
      </c>
      <c r="J2294" s="10">
        <v>1.772004023011726E-4</v>
      </c>
      <c r="K2294">
        <v>9.3996224635566956E-5</v>
      </c>
      <c r="L2294">
        <v>6.5690895301373135E-5</v>
      </c>
      <c r="M2294">
        <v>1.3550683507496469E-4</v>
      </c>
      <c r="N2294">
        <v>2.1218011381002799E-4</v>
      </c>
      <c r="O2294">
        <v>1.136519191071922E-4</v>
      </c>
      <c r="P2294">
        <v>3.8118149502639608E-5</v>
      </c>
      <c r="Q2294">
        <v>6.9367493931699972E-5</v>
      </c>
      <c r="R2294">
        <v>2.2970676746235819E-4</v>
      </c>
      <c r="S2294">
        <v>3.4281501907697281E-5</v>
      </c>
      <c r="T2294">
        <v>7.7150553810861758E-5</v>
      </c>
    </row>
    <row r="2295" spans="1:20">
      <c r="A2295" s="10">
        <v>2289</v>
      </c>
      <c r="B2295" s="10">
        <v>3.0084151113379831E-4</v>
      </c>
      <c r="C2295" s="10">
        <v>1.891768526567549E-4</v>
      </c>
      <c r="D2295" s="10">
        <v>2.0937052165052311E-4</v>
      </c>
      <c r="E2295" s="10">
        <v>2.1180176924194511E-4</v>
      </c>
      <c r="F2295" s="10">
        <v>1.175250742733412E-4</v>
      </c>
      <c r="G2295" s="10">
        <v>3.0065791715772939E-4</v>
      </c>
      <c r="H2295" s="10">
        <v>1.445214921420312E-4</v>
      </c>
      <c r="I2295" s="10">
        <v>2.6130064045751402E-4</v>
      </c>
      <c r="J2295" s="10">
        <v>2.6179770647142691E-4</v>
      </c>
      <c r="K2295">
        <v>1.328207797210155E-4</v>
      </c>
      <c r="L2295">
        <v>1.158035300852146E-4</v>
      </c>
      <c r="M2295">
        <v>1.8270520485529269E-4</v>
      </c>
      <c r="N2295">
        <v>3.1671534328773571E-4</v>
      </c>
      <c r="O2295">
        <v>2.0499852686915349E-4</v>
      </c>
      <c r="P2295">
        <v>1.245767428896121E-4</v>
      </c>
      <c r="Q2295">
        <v>1.294815186355985E-4</v>
      </c>
      <c r="R2295">
        <v>3.4822035010792691E-4</v>
      </c>
      <c r="S2295">
        <v>4.5142587295087951E-5</v>
      </c>
      <c r="T2295">
        <v>1.007414611665354E-4</v>
      </c>
    </row>
    <row r="2296" spans="1:20">
      <c r="A2296" s="10">
        <v>2290</v>
      </c>
      <c r="B2296" s="10">
        <v>4.2816172687131968E-4</v>
      </c>
      <c r="C2296" s="10">
        <v>2.5050586285541541E-4</v>
      </c>
      <c r="D2296" s="10">
        <v>2.6640954174024159E-4</v>
      </c>
      <c r="E2296" s="10">
        <v>1.962874196295386E-4</v>
      </c>
      <c r="F2296" s="10">
        <v>3.0863856360136498E-4</v>
      </c>
      <c r="G2296" s="10">
        <v>3.242145873707038E-4</v>
      </c>
      <c r="H2296" s="10">
        <v>2.2169288608709181E-4</v>
      </c>
      <c r="I2296" s="10">
        <v>4.2104995756502212E-4</v>
      </c>
      <c r="J2296" s="10">
        <v>2.790868898627358E-4</v>
      </c>
      <c r="K2296">
        <v>2.175677593053846E-4</v>
      </c>
      <c r="L2296">
        <v>1.577245737788675E-4</v>
      </c>
      <c r="M2296">
        <v>2.1333066353257959E-4</v>
      </c>
      <c r="N2296">
        <v>3.5783679475088169E-4</v>
      </c>
      <c r="O2296">
        <v>2.989704147688476E-4</v>
      </c>
      <c r="P2296">
        <v>4.3667250690989349E-4</v>
      </c>
      <c r="Q2296">
        <v>2.949993508304175E-4</v>
      </c>
      <c r="R2296">
        <v>4.7337106636719141E-4</v>
      </c>
      <c r="S2296">
        <v>2.9193398062491501E-5</v>
      </c>
      <c r="T2296">
        <v>1.1070510822305211E-4</v>
      </c>
    </row>
    <row r="2297" spans="1:20">
      <c r="A2297" s="10">
        <v>2291</v>
      </c>
      <c r="B2297" s="10">
        <v>5.416974341075811E-4</v>
      </c>
      <c r="C2297" s="10">
        <v>3.2010948844052642E-4</v>
      </c>
      <c r="D2297" s="10">
        <v>3.6296822777064438E-4</v>
      </c>
      <c r="E2297" s="10">
        <v>2.4212322039294829E-4</v>
      </c>
      <c r="F2297" s="10">
        <v>4.0907185106603031E-4</v>
      </c>
      <c r="G2297" s="10">
        <v>3.7319473599824209E-4</v>
      </c>
      <c r="H2297" s="10">
        <v>3.4046451897673091E-4</v>
      </c>
      <c r="I2297" s="10">
        <v>4.440446712691763E-4</v>
      </c>
      <c r="J2297" s="10">
        <v>3.3937660641168818E-4</v>
      </c>
      <c r="K2297">
        <v>4.0457879007511471E-4</v>
      </c>
      <c r="L2297">
        <v>3.1623465386510771E-4</v>
      </c>
      <c r="M2297">
        <v>3.0528367480683888E-4</v>
      </c>
      <c r="N2297">
        <v>4.5492842554312407E-4</v>
      </c>
      <c r="O2297">
        <v>3.7335708818223831E-4</v>
      </c>
      <c r="P2297">
        <v>4.4466038187930123E-4</v>
      </c>
      <c r="Q2297">
        <v>4.4458786498206018E-4</v>
      </c>
      <c r="R2297">
        <v>5.1997942787101797E-4</v>
      </c>
      <c r="S2297">
        <v>1.8105206469187051E-5</v>
      </c>
      <c r="T2297">
        <v>9.5446059004325589E-5</v>
      </c>
    </row>
    <row r="2298" spans="1:20">
      <c r="A2298" s="10">
        <v>2292</v>
      </c>
      <c r="B2298" s="10">
        <v>5.2237200006496713E-4</v>
      </c>
      <c r="C2298" s="10">
        <v>3.765977774015387E-4</v>
      </c>
      <c r="D2298" s="10">
        <v>4.5334012264161393E-4</v>
      </c>
      <c r="E2298" s="10">
        <v>2.9268172183871281E-4</v>
      </c>
      <c r="F2298" s="10">
        <v>4.3458885662985502E-4</v>
      </c>
      <c r="G2298" s="10">
        <v>4.1005236244762622E-4</v>
      </c>
      <c r="H2298" s="10">
        <v>3.9103110744346013E-4</v>
      </c>
      <c r="I2298" s="10">
        <v>4.4954326053630559E-4</v>
      </c>
      <c r="J2298" s="10">
        <v>3.8186092840627268E-4</v>
      </c>
      <c r="K2298">
        <v>4.7279980096406188E-4</v>
      </c>
      <c r="L2298">
        <v>4.5417951307251338E-4</v>
      </c>
      <c r="M2298">
        <v>4.4702136002837249E-4</v>
      </c>
      <c r="N2298">
        <v>5.4218819213275044E-4</v>
      </c>
      <c r="O2298">
        <v>4.4025934796897349E-4</v>
      </c>
      <c r="P2298">
        <v>3.7786620161437621E-4</v>
      </c>
      <c r="Q2298">
        <v>3.4703358928555249E-4</v>
      </c>
      <c r="R2298">
        <v>5.8896138455128582E-4</v>
      </c>
      <c r="S2298">
        <v>1.2300112363662941E-5</v>
      </c>
      <c r="T2298">
        <v>1.103472556572484E-4</v>
      </c>
    </row>
    <row r="2299" spans="1:20">
      <c r="A2299" s="10">
        <v>2293</v>
      </c>
      <c r="B2299" s="10">
        <v>5.1657670400305923E-4</v>
      </c>
      <c r="C2299" s="10">
        <v>3.7550960970872009E-4</v>
      </c>
      <c r="D2299" s="10">
        <v>4.8337795061781808E-4</v>
      </c>
      <c r="E2299" s="10">
        <v>3.6124024054945929E-4</v>
      </c>
      <c r="F2299" s="10">
        <v>4.4009866277307979E-4</v>
      </c>
      <c r="G2299" s="10">
        <v>4.4314129415017289E-4</v>
      </c>
      <c r="H2299" s="10">
        <v>3.4909921811446482E-4</v>
      </c>
      <c r="I2299" s="10">
        <v>4.7571095198258723E-4</v>
      </c>
      <c r="J2299" s="10">
        <v>4.4577143058373888E-4</v>
      </c>
      <c r="K2299">
        <v>4.3813286627995308E-4</v>
      </c>
      <c r="L2299">
        <v>3.884683218679469E-4</v>
      </c>
      <c r="M2299">
        <v>4.6828495021624419E-4</v>
      </c>
      <c r="N2299">
        <v>4.8561353291367443E-4</v>
      </c>
      <c r="O2299">
        <v>5.2742062858154761E-4</v>
      </c>
      <c r="P2299">
        <v>4.3314042253133418E-4</v>
      </c>
      <c r="Q2299">
        <v>3.5566098531692879E-4</v>
      </c>
      <c r="R2299">
        <v>5.6120593410143797E-4</v>
      </c>
      <c r="S2299">
        <v>2.094821820798068E-5</v>
      </c>
      <c r="T2299">
        <v>1.078140762446594E-4</v>
      </c>
    </row>
    <row r="2300" spans="1:20">
      <c r="A2300" s="10">
        <v>2294</v>
      </c>
      <c r="B2300" s="10">
        <v>4.7075449733519721E-4</v>
      </c>
      <c r="C2300" s="10">
        <v>3.0846051717733588E-4</v>
      </c>
      <c r="D2300" s="10">
        <v>4.7509628030710348E-4</v>
      </c>
      <c r="E2300" s="10">
        <v>3.2361506396954822E-4</v>
      </c>
      <c r="F2300" s="10">
        <v>4.0718707572804589E-4</v>
      </c>
      <c r="G2300" s="10">
        <v>4.2176869210268429E-4</v>
      </c>
      <c r="H2300" s="10">
        <v>3.6115711304795308E-4</v>
      </c>
      <c r="I2300" s="10">
        <v>4.0632172882867662E-4</v>
      </c>
      <c r="J2300" s="10">
        <v>4.0872909155574132E-4</v>
      </c>
      <c r="K2300">
        <v>4.8297138719327832E-4</v>
      </c>
      <c r="L2300">
        <v>3.7263816696156551E-4</v>
      </c>
      <c r="M2300">
        <v>4.3832865577105951E-4</v>
      </c>
      <c r="N2300">
        <v>4.6629524491567691E-4</v>
      </c>
      <c r="O2300">
        <v>5.1188582843456629E-4</v>
      </c>
      <c r="P2300">
        <v>3.7083664692171659E-4</v>
      </c>
      <c r="Q2300">
        <v>2.7212240226941198E-4</v>
      </c>
      <c r="R2300">
        <v>4.5813333801126909E-4</v>
      </c>
      <c r="S2300">
        <v>3.8574693941196762E-5</v>
      </c>
      <c r="T2300">
        <v>8.9754342256377138E-5</v>
      </c>
    </row>
    <row r="2301" spans="1:20">
      <c r="A2301" s="10">
        <v>2295</v>
      </c>
      <c r="B2301" s="10">
        <v>3.7225431940091688E-4</v>
      </c>
      <c r="C2301" s="10">
        <v>2.6190913472737151E-4</v>
      </c>
      <c r="D2301" s="10">
        <v>4.1038964320585641E-4</v>
      </c>
      <c r="E2301" s="10">
        <v>3.291053944339967E-4</v>
      </c>
      <c r="F2301" s="10">
        <v>2.300161325715446E-4</v>
      </c>
      <c r="G2301" s="10">
        <v>3.326772074762607E-4</v>
      </c>
      <c r="H2301" s="10">
        <v>3.3483634923610469E-4</v>
      </c>
      <c r="I2301" s="10">
        <v>3.6744071720244621E-4</v>
      </c>
      <c r="J2301" s="10">
        <v>3.5582154764129687E-4</v>
      </c>
      <c r="K2301">
        <v>3.7249939791180663E-4</v>
      </c>
      <c r="L2301">
        <v>4.2814802516834321E-4</v>
      </c>
      <c r="M2301">
        <v>4.0287554649940733E-4</v>
      </c>
      <c r="N2301">
        <v>4.3745307915140632E-4</v>
      </c>
      <c r="O2301">
        <v>4.3122160654126911E-4</v>
      </c>
      <c r="P2301">
        <v>4.2531787049544838E-4</v>
      </c>
      <c r="Q2301">
        <v>2.9625437637663388E-4</v>
      </c>
      <c r="R2301">
        <v>3.4365510332941718E-4</v>
      </c>
      <c r="S2301">
        <v>5.272174559006246E-5</v>
      </c>
      <c r="T2301">
        <v>7.8128710934976452E-5</v>
      </c>
    </row>
    <row r="2302" spans="1:20">
      <c r="A2302" s="10">
        <v>2296</v>
      </c>
      <c r="B2302" s="10">
        <v>2.6239295260863538E-4</v>
      </c>
      <c r="C2302" s="10">
        <v>2.367178738354762E-4</v>
      </c>
      <c r="D2302" s="10">
        <v>3.1317645317472189E-4</v>
      </c>
      <c r="E2302" s="10">
        <v>2.3524995328707681E-4</v>
      </c>
      <c r="F2302" s="10">
        <v>2.2177097866689439E-4</v>
      </c>
      <c r="G2302" s="10">
        <v>2.3697654397958429E-4</v>
      </c>
      <c r="H2302" s="10">
        <v>2.5994531890864909E-4</v>
      </c>
      <c r="I2302" s="10">
        <v>2.6715451198440531E-4</v>
      </c>
      <c r="J2302" s="10">
        <v>2.6108937508640979E-4</v>
      </c>
      <c r="K2302">
        <v>2.8200547413575588E-4</v>
      </c>
      <c r="L2302">
        <v>3.486610113241448E-4</v>
      </c>
      <c r="M2302">
        <v>3.1014530425582578E-4</v>
      </c>
      <c r="N2302">
        <v>3.3146346169938851E-4</v>
      </c>
      <c r="O2302">
        <v>3.4587096355771768E-4</v>
      </c>
      <c r="P2302">
        <v>2.9386597701222929E-4</v>
      </c>
      <c r="Q2302">
        <v>2.3673395009425369E-4</v>
      </c>
      <c r="R2302">
        <v>2.434867245054948E-4</v>
      </c>
      <c r="S2302">
        <v>5.8361761629111252E-5</v>
      </c>
      <c r="T2302">
        <v>8.1713942749607772E-5</v>
      </c>
    </row>
    <row r="2303" spans="1:20">
      <c r="A2303" s="10">
        <v>2297</v>
      </c>
      <c r="B2303" s="10">
        <v>1.2177689175723719E-4</v>
      </c>
      <c r="C2303" s="10">
        <v>1.7737517934673499E-4</v>
      </c>
      <c r="D2303" s="10">
        <v>1.91005767575334E-4</v>
      </c>
      <c r="E2303" s="10">
        <v>1.2943466692589531E-4</v>
      </c>
      <c r="F2303" s="10">
        <v>1.2640279510638249E-4</v>
      </c>
      <c r="G2303" s="10">
        <v>1.406006271021732E-4</v>
      </c>
      <c r="H2303" s="10">
        <v>1.4532202036778309E-4</v>
      </c>
      <c r="I2303" s="10">
        <v>1.394702263063573E-4</v>
      </c>
      <c r="J2303" s="10">
        <v>1.5185502897399131E-4</v>
      </c>
      <c r="K2303">
        <v>1.7127206739105829E-4</v>
      </c>
      <c r="L2303">
        <v>2.1342725750119E-4</v>
      </c>
      <c r="M2303">
        <v>1.76276282454931E-4</v>
      </c>
      <c r="N2303">
        <v>1.8330133066021679E-4</v>
      </c>
      <c r="O2303">
        <v>2.417095039738257E-4</v>
      </c>
      <c r="P2303">
        <v>1.3440944782067379E-4</v>
      </c>
      <c r="Q2303">
        <v>1.5818478420068029E-4</v>
      </c>
      <c r="R2303">
        <v>1.088533711455883E-4</v>
      </c>
      <c r="S2303">
        <v>5.6403218332125262E-5</v>
      </c>
      <c r="T2303">
        <v>8.5833335813577727E-5</v>
      </c>
    </row>
    <row r="2304" spans="1:20">
      <c r="A2304" s="10">
        <v>2298</v>
      </c>
      <c r="B2304" s="10">
        <v>3.3506760555937898E-5</v>
      </c>
      <c r="C2304" s="10">
        <v>1.1267153296756751E-4</v>
      </c>
      <c r="D2304" s="10">
        <v>9.8133407348352088E-5</v>
      </c>
      <c r="E2304" s="10">
        <v>5.598330913076656E-5</v>
      </c>
      <c r="F2304" s="10">
        <v>2.7377824254001379E-5</v>
      </c>
      <c r="G2304" s="10">
        <v>7.8475492273425104E-5</v>
      </c>
      <c r="H2304" s="10">
        <v>5.9356544657262351E-5</v>
      </c>
      <c r="I2304" s="10">
        <v>5.8417056460692973E-5</v>
      </c>
      <c r="J2304" s="10">
        <v>9.2551919799786889E-5</v>
      </c>
      <c r="K2304">
        <v>5.481729163877832E-5</v>
      </c>
      <c r="L2304">
        <v>8.0616583346885528E-5</v>
      </c>
      <c r="M2304">
        <v>7.6820190230932474E-5</v>
      </c>
      <c r="N2304">
        <v>3.6829817824566101E-5</v>
      </c>
      <c r="O2304">
        <v>1.605053388758482E-4</v>
      </c>
      <c r="P2304">
        <v>2.4606522257270651E-5</v>
      </c>
      <c r="Q2304">
        <v>6.6354498841310322E-5</v>
      </c>
      <c r="R2304">
        <v>1.7065410391516678E-5</v>
      </c>
      <c r="S2304">
        <v>5.013644219179436E-5</v>
      </c>
      <c r="T2304">
        <v>7.8139089058334592E-5</v>
      </c>
    </row>
    <row r="2305" spans="1:20">
      <c r="A2305" s="10">
        <v>2299</v>
      </c>
      <c r="B2305" s="10">
        <v>1.9820841494102311E-5</v>
      </c>
      <c r="C2305" s="10">
        <v>9.0125562233539288E-5</v>
      </c>
      <c r="D2305" s="10">
        <v>7.3884659589116465E-5</v>
      </c>
      <c r="E2305" s="10">
        <v>2.411127871358869E-5</v>
      </c>
      <c r="F2305" s="10">
        <v>4.0113456794227578E-9</v>
      </c>
      <c r="G2305" s="10">
        <v>6.8183219890273383E-5</v>
      </c>
      <c r="H2305" s="10">
        <v>3.7780091997632E-5</v>
      </c>
      <c r="I2305" s="10">
        <v>4.5369548327347962E-5</v>
      </c>
      <c r="J2305" s="10">
        <v>8.9514255617698311E-5</v>
      </c>
      <c r="K2305">
        <v>2.4925935744703761E-5</v>
      </c>
      <c r="L2305">
        <v>4.7471265891799402E-5</v>
      </c>
      <c r="M2305">
        <v>5.4287787852373182E-5</v>
      </c>
      <c r="N2305">
        <v>1.6893355884403089E-5</v>
      </c>
      <c r="O2305">
        <v>1.2999907949823241E-4</v>
      </c>
      <c r="P2305">
        <v>7.4142963620120783E-6</v>
      </c>
      <c r="Q2305">
        <v>2.7272533848563191E-5</v>
      </c>
      <c r="R2305">
        <v>5.7513625128981083E-6</v>
      </c>
      <c r="S2305">
        <v>5.0878100449352723E-5</v>
      </c>
      <c r="T2305">
        <v>1.199774539359416E-4</v>
      </c>
    </row>
    <row r="2306" spans="1:20">
      <c r="A2306" s="10">
        <v>2300</v>
      </c>
      <c r="B2306" s="10">
        <v>1.6911961598364742E-5</v>
      </c>
      <c r="C2306" s="10">
        <v>5.7715141322424438E-5</v>
      </c>
      <c r="D2306" s="10">
        <v>4.1197201183058303E-5</v>
      </c>
      <c r="E2306" s="10">
        <v>8.6295007198222182E-6</v>
      </c>
      <c r="F2306" s="10">
        <v>0</v>
      </c>
      <c r="G2306" s="10">
        <v>5.9125864478737727E-5</v>
      </c>
      <c r="H2306" s="10">
        <v>2.8904040475792111E-5</v>
      </c>
      <c r="I2306" s="10">
        <v>3.4990785576620907E-5</v>
      </c>
      <c r="J2306" s="10">
        <v>6.0230489613438508E-5</v>
      </c>
      <c r="K2306">
        <v>1.390424809342011E-5</v>
      </c>
      <c r="L2306">
        <v>1.880636289548725E-5</v>
      </c>
      <c r="M2306">
        <v>3.3841325007952873E-5</v>
      </c>
      <c r="N2306">
        <v>1.3959319084535851E-5</v>
      </c>
      <c r="O2306">
        <v>1.1133752520857199E-4</v>
      </c>
      <c r="P2306">
        <v>7.4701138062704807E-6</v>
      </c>
      <c r="Q2306">
        <v>1.170336935936471E-6</v>
      </c>
      <c r="R2306">
        <v>5.8780562745823234E-6</v>
      </c>
      <c r="S2306">
        <v>6.7547253692788018E-5</v>
      </c>
      <c r="T2306">
        <v>6.070377125411849E-5</v>
      </c>
    </row>
    <row r="2307" spans="1:20">
      <c r="A2307" s="10">
        <v>2301</v>
      </c>
      <c r="B2307" s="10">
        <v>7.6739166247380576E-6</v>
      </c>
      <c r="C2307" s="10">
        <v>2.0849108081512479E-5</v>
      </c>
      <c r="D2307" s="10">
        <v>1.492353861121729E-5</v>
      </c>
      <c r="E2307" s="10">
        <v>3.356532903918013E-6</v>
      </c>
      <c r="F2307" s="10">
        <v>0</v>
      </c>
      <c r="G2307" s="10">
        <v>3.2863033191908593E-5</v>
      </c>
      <c r="H2307" s="10">
        <v>1.7905716117379231E-5</v>
      </c>
      <c r="I2307" s="10">
        <v>2.3989351490314339E-5</v>
      </c>
      <c r="J2307" s="10">
        <v>2.9097306080274871E-5</v>
      </c>
      <c r="K2307">
        <v>1.0781396445369929E-5</v>
      </c>
      <c r="L2307">
        <v>4.5794255540817674E-6</v>
      </c>
      <c r="M2307">
        <v>1.8798505892104499E-5</v>
      </c>
      <c r="N2307">
        <v>5.6203861775647776E-6</v>
      </c>
      <c r="O2307">
        <v>4.0379412540128307E-5</v>
      </c>
      <c r="P2307">
        <v>7.4882363531076246E-6</v>
      </c>
      <c r="Q2307">
        <v>0</v>
      </c>
      <c r="R2307">
        <v>5.138986142728003E-6</v>
      </c>
      <c r="S2307">
        <v>7.7442657281132199E-5</v>
      </c>
      <c r="T2307">
        <v>2.633690885965854E-5</v>
      </c>
    </row>
    <row r="2308" spans="1:20">
      <c r="A2308" s="10">
        <v>2302</v>
      </c>
      <c r="B2308" s="10">
        <v>3.1056075219009778E-7</v>
      </c>
      <c r="C2308" s="10">
        <v>9.7988766145354082E-6</v>
      </c>
      <c r="D2308" s="10">
        <v>4.4684938763063641E-6</v>
      </c>
      <c r="E2308" s="10">
        <v>0</v>
      </c>
      <c r="F2308" s="10">
        <v>0</v>
      </c>
      <c r="G2308" s="10">
        <v>9.5547190535016677E-6</v>
      </c>
      <c r="H2308" s="10">
        <v>7.7142250300360914E-6</v>
      </c>
      <c r="I2308" s="10">
        <v>9.9725713189283155E-6</v>
      </c>
      <c r="J2308" s="10">
        <v>1.0961214154594469E-5</v>
      </c>
      <c r="K2308">
        <v>5.6646390461207703E-6</v>
      </c>
      <c r="L2308">
        <v>3.5799317154592043E-8</v>
      </c>
      <c r="M2308">
        <v>7.4554545633951202E-6</v>
      </c>
      <c r="N2308">
        <v>4.972269637791088E-7</v>
      </c>
      <c r="O2308">
        <v>4.6319695916453021E-6</v>
      </c>
      <c r="P2308">
        <v>6.8285756482356064E-6</v>
      </c>
      <c r="Q2308">
        <v>0</v>
      </c>
      <c r="R2308">
        <v>2.56448431294029E-6</v>
      </c>
      <c r="S2308">
        <v>1.065488874694174E-4</v>
      </c>
      <c r="T2308">
        <v>2.3241970097200351E-5</v>
      </c>
    </row>
    <row r="2309" spans="1:20">
      <c r="A2309" s="10">
        <v>2303</v>
      </c>
      <c r="B2309" s="10">
        <v>1.4415359755320619E-7</v>
      </c>
      <c r="C2309" s="10">
        <v>4.7531460192410186E-6</v>
      </c>
      <c r="D2309" s="10">
        <v>1.4393829442890891E-6</v>
      </c>
      <c r="E2309" s="10">
        <v>0</v>
      </c>
      <c r="F2309" s="10">
        <v>0</v>
      </c>
      <c r="G2309" s="10">
        <v>1.481157588356795E-6</v>
      </c>
      <c r="H2309" s="10">
        <v>1.561636374713012E-6</v>
      </c>
      <c r="I2309" s="10">
        <v>2.1611848520569349E-6</v>
      </c>
      <c r="J2309" s="10">
        <v>4.2244403831770784E-6</v>
      </c>
      <c r="K2309">
        <v>1.742209561698517E-6</v>
      </c>
      <c r="L2309">
        <v>0</v>
      </c>
      <c r="M2309">
        <v>1.3390839685905231E-6</v>
      </c>
      <c r="N2309">
        <v>8.9474369066995752E-10</v>
      </c>
      <c r="O2309">
        <v>1.0102334219673431E-6</v>
      </c>
      <c r="P2309">
        <v>3.8419799294743863E-7</v>
      </c>
      <c r="Q2309">
        <v>0</v>
      </c>
      <c r="R2309">
        <v>2.6546419645670971E-7</v>
      </c>
      <c r="S2309">
        <v>1.188422140958798E-4</v>
      </c>
      <c r="T2309">
        <v>5.5635054011263132E-5</v>
      </c>
    </row>
    <row r="2310" spans="1:20">
      <c r="A2310" s="10">
        <v>2304</v>
      </c>
      <c r="B2310" s="10">
        <v>0</v>
      </c>
      <c r="C2310" s="10">
        <v>1.0321310279734351E-6</v>
      </c>
      <c r="D2310" s="10">
        <v>1.92370437508179E-7</v>
      </c>
      <c r="E2310" s="10">
        <v>0</v>
      </c>
      <c r="F2310" s="10">
        <v>0</v>
      </c>
      <c r="G2310" s="10">
        <v>1.032540382381456E-7</v>
      </c>
      <c r="H2310" s="10">
        <v>8.3486634433696057E-8</v>
      </c>
      <c r="I2310" s="10">
        <v>3.0880342653390848E-7</v>
      </c>
      <c r="J2310" s="10">
        <v>5.3860021012051673E-7</v>
      </c>
      <c r="K2310">
        <v>0</v>
      </c>
      <c r="L2310">
        <v>0</v>
      </c>
      <c r="M2310">
        <v>2.2521567799627789E-7</v>
      </c>
      <c r="N2310">
        <v>9.3053343829675572E-10</v>
      </c>
      <c r="O2310">
        <v>2.0185565854670689E-7</v>
      </c>
      <c r="P2310">
        <v>0</v>
      </c>
      <c r="Q2310">
        <v>0</v>
      </c>
      <c r="R2310">
        <v>1.5026275271134509E-8</v>
      </c>
      <c r="S2310">
        <v>1.047913377684492E-4</v>
      </c>
      <c r="T2310">
        <v>3.6657852123378347E-5</v>
      </c>
    </row>
    <row r="2311" spans="1:20">
      <c r="A2311" s="10">
        <v>2305</v>
      </c>
      <c r="B2311" s="10">
        <v>0</v>
      </c>
      <c r="C2311" s="10">
        <v>0</v>
      </c>
      <c r="D2311" s="10">
        <v>1.367732934759412E-9</v>
      </c>
      <c r="E2311" s="10">
        <v>0</v>
      </c>
      <c r="F2311" s="10">
        <v>0</v>
      </c>
      <c r="G2311" s="10">
        <v>4.9852458704011503E-8</v>
      </c>
      <c r="H2311" s="10">
        <v>1.6085574968257301E-9</v>
      </c>
      <c r="I2311" s="10">
        <v>4.1602138145425892E-10</v>
      </c>
      <c r="J2311" s="10">
        <v>2.4036236188437481E-8</v>
      </c>
      <c r="K2311">
        <v>0</v>
      </c>
      <c r="L2311">
        <v>0</v>
      </c>
      <c r="M2311">
        <v>3.5011616555437308E-8</v>
      </c>
      <c r="N2311">
        <v>2.1831746052346961E-9</v>
      </c>
      <c r="O2311">
        <v>4.2135273668749999E-8</v>
      </c>
      <c r="P2311">
        <v>0</v>
      </c>
      <c r="Q2311">
        <v>0</v>
      </c>
      <c r="R2311">
        <v>0</v>
      </c>
      <c r="S2311">
        <v>1.0077251957342099E-4</v>
      </c>
      <c r="T2311">
        <v>2.840501319137246E-5</v>
      </c>
    </row>
    <row r="2312" spans="1:20">
      <c r="A2312" s="10">
        <v>2306</v>
      </c>
      <c r="B2312" s="10">
        <v>0</v>
      </c>
      <c r="C2312" s="10">
        <v>0</v>
      </c>
      <c r="D2312" s="10">
        <v>1.4397188786941181E-10</v>
      </c>
      <c r="E2312" s="10">
        <v>0</v>
      </c>
      <c r="F2312" s="10">
        <v>0</v>
      </c>
      <c r="G2312" s="10">
        <v>0</v>
      </c>
      <c r="H2312" s="10">
        <v>0</v>
      </c>
      <c r="I2312" s="10">
        <v>0</v>
      </c>
      <c r="J2312" s="10">
        <v>1.7607721254902431E-7</v>
      </c>
      <c r="K2312">
        <v>0</v>
      </c>
      <c r="L2312">
        <v>0</v>
      </c>
      <c r="M2312">
        <v>0</v>
      </c>
      <c r="N2312">
        <v>8.9474369066995752E-10</v>
      </c>
      <c r="O2312">
        <v>2.5398487162253302E-9</v>
      </c>
      <c r="P2312">
        <v>0</v>
      </c>
      <c r="Q2312">
        <v>0</v>
      </c>
      <c r="R2312">
        <v>0</v>
      </c>
      <c r="S2312">
        <v>9.8609524496883036E-5</v>
      </c>
      <c r="T2312">
        <v>8.0653778367775319E-5</v>
      </c>
    </row>
    <row r="2313" spans="1:20">
      <c r="A2313" s="10">
        <v>2307</v>
      </c>
      <c r="B2313" s="10">
        <v>0</v>
      </c>
      <c r="C2313" s="10">
        <v>4.6688096232694652E-7</v>
      </c>
      <c r="D2313" s="10">
        <v>3.599297196735293E-10</v>
      </c>
      <c r="E2313" s="10">
        <v>0</v>
      </c>
      <c r="F2313" s="10">
        <v>0</v>
      </c>
      <c r="G2313" s="10">
        <v>0</v>
      </c>
      <c r="H2313" s="10">
        <v>0</v>
      </c>
      <c r="I2313" s="10">
        <v>0</v>
      </c>
      <c r="J2313" s="10">
        <v>2.06334592221528E-7</v>
      </c>
      <c r="K2313">
        <v>0</v>
      </c>
      <c r="L2313">
        <v>0</v>
      </c>
      <c r="M2313">
        <v>0</v>
      </c>
      <c r="N2313">
        <v>5.9053083584217205E-10</v>
      </c>
      <c r="O2313">
        <v>3.6529127052310161E-11</v>
      </c>
      <c r="P2313">
        <v>0</v>
      </c>
      <c r="Q2313">
        <v>0</v>
      </c>
      <c r="R2313">
        <v>0</v>
      </c>
      <c r="S2313">
        <v>1.039138164301495E-4</v>
      </c>
      <c r="T2313">
        <v>6.2510294769475128E-5</v>
      </c>
    </row>
    <row r="2314" spans="1:20">
      <c r="A2314" s="10">
        <v>2308</v>
      </c>
      <c r="B2314" s="10">
        <v>0</v>
      </c>
      <c r="C2314" s="10">
        <v>5.0892652741455136E-7</v>
      </c>
      <c r="D2314" s="10">
        <v>0</v>
      </c>
      <c r="E2314" s="10">
        <v>0</v>
      </c>
      <c r="F2314" s="10">
        <v>0</v>
      </c>
      <c r="G2314" s="10">
        <v>0</v>
      </c>
      <c r="H2314" s="10">
        <v>0</v>
      </c>
      <c r="I2314" s="10">
        <v>0</v>
      </c>
      <c r="J2314" s="10">
        <v>2.2311282767855489E-7</v>
      </c>
      <c r="K2314">
        <v>0</v>
      </c>
      <c r="L2314">
        <v>0</v>
      </c>
      <c r="M2314">
        <v>3.5890944700602062E-11</v>
      </c>
      <c r="N2314">
        <v>5.3684621440197453E-10</v>
      </c>
      <c r="O2314">
        <v>0</v>
      </c>
      <c r="P2314">
        <v>0</v>
      </c>
      <c r="Q2314">
        <v>0</v>
      </c>
      <c r="R2314">
        <v>0</v>
      </c>
      <c r="S2314">
        <v>1.0405011416423621E-4</v>
      </c>
      <c r="T2314">
        <v>6.9663451575344772E-5</v>
      </c>
    </row>
    <row r="2315" spans="1:20">
      <c r="A2315" s="10">
        <v>2309</v>
      </c>
      <c r="B2315" s="10">
        <v>1.7679214794261141E-9</v>
      </c>
      <c r="C2315" s="10">
        <v>5.109412107416658E-7</v>
      </c>
      <c r="D2315" s="10">
        <v>5.4853289278245871E-9</v>
      </c>
      <c r="E2315" s="10">
        <v>2.392265775818759E-9</v>
      </c>
      <c r="F2315" s="10">
        <v>0</v>
      </c>
      <c r="G2315" s="10">
        <v>8.5224352911162007E-10</v>
      </c>
      <c r="H2315" s="10">
        <v>9.417979126492618E-10</v>
      </c>
      <c r="I2315" s="10">
        <v>3.2501670426113982E-10</v>
      </c>
      <c r="J2315" s="10">
        <v>1.4612853355698001E-7</v>
      </c>
      <c r="K2315">
        <v>0</v>
      </c>
      <c r="L2315">
        <v>3.4644500472185851E-10</v>
      </c>
      <c r="M2315">
        <v>6.4244791014077678E-9</v>
      </c>
      <c r="N2315">
        <v>4.2766511554797298E-8</v>
      </c>
      <c r="O2315">
        <v>1.6173002405887881E-8</v>
      </c>
      <c r="P2315">
        <v>1.3591910127857499E-10</v>
      </c>
      <c r="Q2315">
        <v>0</v>
      </c>
      <c r="R2315">
        <v>3.339172282474336E-10</v>
      </c>
      <c r="S2315">
        <v>9.3886483357134999E-5</v>
      </c>
      <c r="T2315">
        <v>1.213773661605332E-4</v>
      </c>
    </row>
    <row r="2316" spans="1:20">
      <c r="A2316" s="10">
        <v>2310</v>
      </c>
      <c r="B2316" s="10">
        <v>1.9947167519814031E-5</v>
      </c>
      <c r="C2316" s="10">
        <v>1.4487364438215149E-5</v>
      </c>
      <c r="D2316" s="10">
        <v>5.7784460934008522E-6</v>
      </c>
      <c r="E2316" s="10">
        <v>6.754021857969154E-6</v>
      </c>
      <c r="F2316" s="10">
        <v>5.9085450463864126E-6</v>
      </c>
      <c r="G2316" s="10">
        <v>1.2698322526790631E-5</v>
      </c>
      <c r="H2316" s="10">
        <v>1.402154983223323E-5</v>
      </c>
      <c r="I2316" s="10">
        <v>1.160908387207452E-5</v>
      </c>
      <c r="J2316" s="10">
        <v>1.6072836728474269E-5</v>
      </c>
      <c r="K2316">
        <v>9.7946318579098862E-6</v>
      </c>
      <c r="L2316">
        <v>9.2878441315883029E-6</v>
      </c>
      <c r="M2316">
        <v>7.1377416399900683E-6</v>
      </c>
      <c r="N2316">
        <v>6.7954239873516856E-6</v>
      </c>
      <c r="O2316">
        <v>8.0972184727859579E-6</v>
      </c>
      <c r="P2316">
        <v>1.361950170541705E-5</v>
      </c>
      <c r="Q2316">
        <v>6.836692329110269E-6</v>
      </c>
      <c r="R2316">
        <v>1.645623406145061E-5</v>
      </c>
      <c r="S2316">
        <v>8.4237045118973011E-5</v>
      </c>
      <c r="T2316">
        <v>1.0660177085411E-4</v>
      </c>
    </row>
    <row r="2317" spans="1:20">
      <c r="A2317" s="10">
        <v>2311</v>
      </c>
      <c r="B2317" s="10">
        <v>1.149254480576813E-4</v>
      </c>
      <c r="C2317" s="10">
        <v>7.7417377780737974E-5</v>
      </c>
      <c r="D2317" s="10">
        <v>4.2882930825383528E-5</v>
      </c>
      <c r="E2317" s="10">
        <v>6.5786549750683165E-5</v>
      </c>
      <c r="F2317" s="10">
        <v>6.8000387670709024E-5</v>
      </c>
      <c r="G2317" s="10">
        <v>7.6180203486578559E-5</v>
      </c>
      <c r="H2317" s="10">
        <v>8.3331585743266924E-5</v>
      </c>
      <c r="I2317" s="10">
        <v>8.7362967582699735E-5</v>
      </c>
      <c r="J2317" s="10">
        <v>1.05170626850308E-4</v>
      </c>
      <c r="K2317">
        <v>7.0833489521490757E-5</v>
      </c>
      <c r="L2317">
        <v>6.3873791251606977E-5</v>
      </c>
      <c r="M2317">
        <v>5.8976078394834033E-5</v>
      </c>
      <c r="N2317">
        <v>1.1448368102007729E-4</v>
      </c>
      <c r="O2317">
        <v>7.1375240381833132E-5</v>
      </c>
      <c r="P2317">
        <v>8.3221725296390311E-5</v>
      </c>
      <c r="Q2317">
        <v>5.6332347541335217E-5</v>
      </c>
      <c r="R2317">
        <v>8.5788998616428033E-5</v>
      </c>
      <c r="S2317">
        <v>7.3385044354001635E-5</v>
      </c>
      <c r="T2317">
        <v>6.7479635510498713E-5</v>
      </c>
    </row>
    <row r="2318" spans="1:20">
      <c r="A2318" s="10">
        <v>2312</v>
      </c>
      <c r="B2318" s="10">
        <v>2.4291217019294629E-4</v>
      </c>
      <c r="C2318" s="10">
        <v>1.181307816954985E-4</v>
      </c>
      <c r="D2318" s="10">
        <v>1.061668155350391E-4</v>
      </c>
      <c r="E2318" s="10">
        <v>1.428642374236201E-4</v>
      </c>
      <c r="F2318" s="10">
        <v>1.4114059055885059E-4</v>
      </c>
      <c r="G2318" s="10">
        <v>1.5798876622693571E-4</v>
      </c>
      <c r="H2318" s="10">
        <v>1.5269184740360241E-4</v>
      </c>
      <c r="I2318" s="10">
        <v>2.044807117480043E-4</v>
      </c>
      <c r="J2318" s="10">
        <v>2.2391138331779399E-4</v>
      </c>
      <c r="K2318">
        <v>2.3384010230438461E-4</v>
      </c>
      <c r="L2318">
        <v>1.4225655494888009E-4</v>
      </c>
      <c r="M2318">
        <v>1.7402269452354829E-4</v>
      </c>
      <c r="N2318">
        <v>2.289081859293129E-4</v>
      </c>
      <c r="O2318">
        <v>1.5194299153655039E-4</v>
      </c>
      <c r="P2318">
        <v>1.649874398735174E-4</v>
      </c>
      <c r="Q2318">
        <v>1.2717744373129221E-4</v>
      </c>
      <c r="R2318">
        <v>2.0691360528862399E-4</v>
      </c>
      <c r="S2318">
        <v>4.7739831800097393E-5</v>
      </c>
      <c r="T2318">
        <v>6.9121088786051053E-5</v>
      </c>
    </row>
    <row r="2319" spans="1:20">
      <c r="A2319" s="10">
        <v>2313</v>
      </c>
      <c r="B2319" s="10">
        <v>3.8346898094860932E-4</v>
      </c>
      <c r="C2319" s="10">
        <v>2.018735249462403E-4</v>
      </c>
      <c r="D2319" s="10">
        <v>1.5802492745535559E-4</v>
      </c>
      <c r="E2319" s="10">
        <v>2.6562716263270098E-4</v>
      </c>
      <c r="F2319" s="10">
        <v>2.1764870813680871E-4</v>
      </c>
      <c r="G2319" s="10">
        <v>2.4922719434377971E-4</v>
      </c>
      <c r="H2319" s="10">
        <v>2.296599963584163E-4</v>
      </c>
      <c r="I2319" s="10">
        <v>3.3878328657358561E-4</v>
      </c>
      <c r="J2319" s="10">
        <v>2.9724907288714941E-4</v>
      </c>
      <c r="K2319">
        <v>3.058167816623569E-4</v>
      </c>
      <c r="L2319">
        <v>1.9517405179657541E-4</v>
      </c>
      <c r="M2319">
        <v>2.4809698342646071E-4</v>
      </c>
      <c r="N2319">
        <v>2.8509389782919542E-4</v>
      </c>
      <c r="O2319">
        <v>2.144367398026976E-4</v>
      </c>
      <c r="P2319">
        <v>2.4631544963816041E-4</v>
      </c>
      <c r="Q2319">
        <v>2.0351793585642749E-4</v>
      </c>
      <c r="R2319">
        <v>3.4998280697827038E-4</v>
      </c>
      <c r="S2319">
        <v>4.7059060424615613E-5</v>
      </c>
      <c r="T2319">
        <v>4.5118970003866588E-5</v>
      </c>
    </row>
    <row r="2320" spans="1:20">
      <c r="A2320" s="10">
        <v>2314</v>
      </c>
      <c r="B2320" s="10">
        <v>4.1629540699369342E-4</v>
      </c>
      <c r="C2320" s="10">
        <v>1.9878309707686679E-4</v>
      </c>
      <c r="D2320" s="10">
        <v>1.5936377483034551E-4</v>
      </c>
      <c r="E2320" s="10">
        <v>3.6460687157525789E-4</v>
      </c>
      <c r="F2320" s="10">
        <v>2.245097806426547E-4</v>
      </c>
      <c r="G2320" s="10">
        <v>3.1896571890331708E-4</v>
      </c>
      <c r="H2320" s="10">
        <v>2.5810341222635118E-4</v>
      </c>
      <c r="I2320" s="10">
        <v>3.9067153170768769E-4</v>
      </c>
      <c r="J2320" s="10">
        <v>3.1298216684307511E-4</v>
      </c>
      <c r="K2320">
        <v>2.705348504441274E-4</v>
      </c>
      <c r="L2320">
        <v>2.1751167088435839E-4</v>
      </c>
      <c r="M2320">
        <v>2.429216052089109E-4</v>
      </c>
      <c r="N2320">
        <v>2.0349525286051089E-4</v>
      </c>
      <c r="O2320">
        <v>2.0829163438783229E-4</v>
      </c>
      <c r="P2320">
        <v>2.4645988633645251E-4</v>
      </c>
      <c r="Q2320">
        <v>1.8764915784890009E-4</v>
      </c>
      <c r="R2320">
        <v>4.3720948622091768E-4</v>
      </c>
      <c r="S2320">
        <v>3.7692483959508073E-5</v>
      </c>
      <c r="T2320">
        <v>2.1360001641667791E-5</v>
      </c>
    </row>
    <row r="2321" spans="1:20">
      <c r="A2321" s="10">
        <v>2315</v>
      </c>
      <c r="B2321" s="10">
        <v>4.1454724790926639E-4</v>
      </c>
      <c r="C2321" s="10">
        <v>2.3018074981868031E-4</v>
      </c>
      <c r="D2321" s="10">
        <v>2.5329893133439941E-4</v>
      </c>
      <c r="E2321" s="10">
        <v>3.85671473309286E-4</v>
      </c>
      <c r="F2321" s="10">
        <v>3.3403511736853822E-4</v>
      </c>
      <c r="G2321" s="10">
        <v>2.9886435360584342E-4</v>
      </c>
      <c r="H2321" s="10">
        <v>3.3275204210697949E-4</v>
      </c>
      <c r="I2321" s="10">
        <v>3.6183321411545962E-4</v>
      </c>
      <c r="J2321" s="10">
        <v>3.3588434041722972E-4</v>
      </c>
      <c r="K2321">
        <v>2.4706144013598958E-4</v>
      </c>
      <c r="L2321">
        <v>3.1622825906772891E-4</v>
      </c>
      <c r="M2321">
        <v>3.0807967181819851E-4</v>
      </c>
      <c r="N2321">
        <v>3.1624889327005638E-4</v>
      </c>
      <c r="O2321">
        <v>1.5745408640983839E-4</v>
      </c>
      <c r="P2321">
        <v>3.7477440451122532E-4</v>
      </c>
      <c r="Q2321">
        <v>2.6515728932483581E-4</v>
      </c>
      <c r="R2321">
        <v>4.8907271705889198E-4</v>
      </c>
      <c r="S2321">
        <v>2.4808357529598379E-5</v>
      </c>
      <c r="T2321">
        <v>3.749529394466988E-5</v>
      </c>
    </row>
    <row r="2322" spans="1:20">
      <c r="A2322" s="10">
        <v>2316</v>
      </c>
      <c r="B2322" s="10">
        <v>3.0173858910910342E-4</v>
      </c>
      <c r="C2322" s="10">
        <v>3.1897536625899101E-4</v>
      </c>
      <c r="D2322" s="10">
        <v>2.7645390006629349E-4</v>
      </c>
      <c r="E2322" s="10">
        <v>3.1012049975115451E-4</v>
      </c>
      <c r="F2322" s="10">
        <v>4.0606451178228629E-4</v>
      </c>
      <c r="G2322" s="10">
        <v>3.423064817406263E-4</v>
      </c>
      <c r="H2322" s="10">
        <v>3.6040043676660311E-4</v>
      </c>
      <c r="I2322" s="10">
        <v>2.460068479873057E-4</v>
      </c>
      <c r="J2322" s="10">
        <v>3.5808388767772129E-4</v>
      </c>
      <c r="K2322">
        <v>2.2727126190327749E-4</v>
      </c>
      <c r="L2322">
        <v>4.043183973620999E-4</v>
      </c>
      <c r="M2322">
        <v>2.5203810884397512E-4</v>
      </c>
      <c r="N2322">
        <v>2.3032038002803029E-4</v>
      </c>
      <c r="O2322">
        <v>1.3321869014468551E-4</v>
      </c>
      <c r="P2322">
        <v>5.0395962044878881E-4</v>
      </c>
      <c r="Q2322">
        <v>3.6294978253950932E-4</v>
      </c>
      <c r="R2322">
        <v>3.7739602009560032E-4</v>
      </c>
      <c r="S2322">
        <v>2.375573102962361E-5</v>
      </c>
      <c r="T2322">
        <v>4.9121918569718342E-5</v>
      </c>
    </row>
    <row r="2323" spans="1:20">
      <c r="A2323" s="10">
        <v>2317</v>
      </c>
      <c r="B2323" s="10">
        <v>1.464898316097442E-4</v>
      </c>
      <c r="C2323" s="10">
        <v>3.4543807408976958E-4</v>
      </c>
      <c r="D2323" s="10">
        <v>2.8302479382537381E-4</v>
      </c>
      <c r="E2323" s="10">
        <v>1.830307593417834E-4</v>
      </c>
      <c r="F2323" s="10">
        <v>3.5210199545612059E-4</v>
      </c>
      <c r="G2323" s="10">
        <v>2.8677908772703302E-4</v>
      </c>
      <c r="H2323" s="10">
        <v>3.444776907396728E-4</v>
      </c>
      <c r="I2323" s="10">
        <v>1.6721058546891859E-4</v>
      </c>
      <c r="J2323" s="10">
        <v>3.61170459709219E-4</v>
      </c>
      <c r="K2323">
        <v>2.335668374228639E-4</v>
      </c>
      <c r="L2323">
        <v>3.3895350681017008E-4</v>
      </c>
      <c r="M2323">
        <v>2.59786616559945E-4</v>
      </c>
      <c r="N2323">
        <v>2.1072928691560669E-4</v>
      </c>
      <c r="O2323">
        <v>1.3821921660337369E-4</v>
      </c>
      <c r="P2323">
        <v>3.7864619603024689E-4</v>
      </c>
      <c r="Q2323">
        <v>3.2173405364248591E-4</v>
      </c>
      <c r="R2323">
        <v>2.1855960863177411E-4</v>
      </c>
      <c r="S2323">
        <v>2.9803646682117011E-5</v>
      </c>
      <c r="T2323">
        <v>3.6045876660408883E-5</v>
      </c>
    </row>
    <row r="2324" spans="1:20">
      <c r="A2324" s="10">
        <v>2318</v>
      </c>
      <c r="B2324" s="10">
        <v>1.7643402021215489E-4</v>
      </c>
      <c r="C2324" s="10">
        <v>3.1677954100203722E-4</v>
      </c>
      <c r="D2324" s="10">
        <v>3.3030492964701937E-4</v>
      </c>
      <c r="E2324" s="10">
        <v>1.641091676917782E-4</v>
      </c>
      <c r="F2324" s="10">
        <v>3.9388250065895491E-4</v>
      </c>
      <c r="G2324" s="10">
        <v>2.5301615638867659E-4</v>
      </c>
      <c r="H2324" s="10">
        <v>3.3416350963797012E-4</v>
      </c>
      <c r="I2324" s="10">
        <v>1.6969600409610911E-4</v>
      </c>
      <c r="J2324" s="10">
        <v>3.4448942019315562E-4</v>
      </c>
      <c r="K2324">
        <v>2.9755227337287357E-4</v>
      </c>
      <c r="L2324">
        <v>3.5659194585390579E-4</v>
      </c>
      <c r="M2324">
        <v>3.7073604357357691E-4</v>
      </c>
      <c r="N2324">
        <v>3.5119129849005721E-4</v>
      </c>
      <c r="O2324">
        <v>2.1482897479617661E-4</v>
      </c>
      <c r="P2324">
        <v>3.7462539186985689E-4</v>
      </c>
      <c r="Q2324">
        <v>3.52621688771463E-4</v>
      </c>
      <c r="R2324">
        <v>1.855018447749317E-4</v>
      </c>
      <c r="S2324">
        <v>4.0197468364108112E-5</v>
      </c>
      <c r="T2324">
        <v>4.4524697600171472E-5</v>
      </c>
    </row>
    <row r="2325" spans="1:20">
      <c r="A2325" s="10">
        <v>2319</v>
      </c>
      <c r="B2325" s="10">
        <v>1.9917497346677839E-4</v>
      </c>
      <c r="C2325" s="10">
        <v>3.6093971551990831E-4</v>
      </c>
      <c r="D2325" s="10">
        <v>3.3386623326242879E-4</v>
      </c>
      <c r="E2325" s="10">
        <v>2.5329897749662992E-4</v>
      </c>
      <c r="F2325" s="10">
        <v>3.3325323923985741E-4</v>
      </c>
      <c r="G2325" s="10">
        <v>2.8299061335482212E-4</v>
      </c>
      <c r="H2325" s="10">
        <v>3.3717049326504472E-4</v>
      </c>
      <c r="I2325" s="10">
        <v>2.2534681160742449E-4</v>
      </c>
      <c r="J2325" s="10">
        <v>3.1746691495118543E-4</v>
      </c>
      <c r="K2325">
        <v>3.8222757853452938E-4</v>
      </c>
      <c r="L2325">
        <v>3.4639456810325441E-4</v>
      </c>
      <c r="M2325">
        <v>3.6865114487683422E-4</v>
      </c>
      <c r="N2325">
        <v>2.6071190409879789E-4</v>
      </c>
      <c r="O2325">
        <v>2.5839006087273502E-4</v>
      </c>
      <c r="P2325">
        <v>3.0714482014347508E-4</v>
      </c>
      <c r="Q2325">
        <v>3.458695553610396E-4</v>
      </c>
      <c r="R2325">
        <v>1.7010202743113109E-4</v>
      </c>
      <c r="S2325">
        <v>4.5218272436411382E-5</v>
      </c>
      <c r="T2325">
        <v>4.6493156749558717E-5</v>
      </c>
    </row>
    <row r="2326" spans="1:20">
      <c r="A2326" s="10">
        <v>2320</v>
      </c>
      <c r="B2326" s="10">
        <v>1.631522381100464E-4</v>
      </c>
      <c r="C2326" s="10">
        <v>2.9430029351398059E-4</v>
      </c>
      <c r="D2326" s="10">
        <v>3.0197600898743869E-4</v>
      </c>
      <c r="E2326" s="10">
        <v>2.5008779774114828E-4</v>
      </c>
      <c r="F2326" s="10">
        <v>2.6254023476657322E-4</v>
      </c>
      <c r="G2326" s="10">
        <v>2.4250853153509101E-4</v>
      </c>
      <c r="H2326" s="10">
        <v>2.7098184234036418E-4</v>
      </c>
      <c r="I2326" s="10">
        <v>2.4501831762614821E-4</v>
      </c>
      <c r="J2326" s="10">
        <v>2.7361092979110167E-4</v>
      </c>
      <c r="K2326">
        <v>2.7676943142326008E-4</v>
      </c>
      <c r="L2326">
        <v>3.3719052035718319E-4</v>
      </c>
      <c r="M2326">
        <v>2.8343856876564472E-4</v>
      </c>
      <c r="N2326">
        <v>2.7094916324650132E-4</v>
      </c>
      <c r="O2326">
        <v>3.2178687308558751E-4</v>
      </c>
      <c r="P2326">
        <v>2.73542492168082E-4</v>
      </c>
      <c r="Q2326">
        <v>2.7513850995803551E-4</v>
      </c>
      <c r="R2326">
        <v>1.591124775322798E-4</v>
      </c>
      <c r="S2326">
        <v>5.1687706617776717E-5</v>
      </c>
      <c r="T2326">
        <v>5.0409717751442697E-5</v>
      </c>
    </row>
    <row r="2327" spans="1:20">
      <c r="A2327" s="10">
        <v>2321</v>
      </c>
      <c r="B2327" s="10">
        <v>1.3032236894515781E-4</v>
      </c>
      <c r="C2327" s="10">
        <v>2.0884283576454621E-4</v>
      </c>
      <c r="D2327" s="10">
        <v>1.8455521691790951E-4</v>
      </c>
      <c r="E2327" s="10">
        <v>1.160932652235427E-4</v>
      </c>
      <c r="F2327" s="10">
        <v>1.4514803631886279E-4</v>
      </c>
      <c r="G2327" s="10">
        <v>1.3707908771346439E-4</v>
      </c>
      <c r="H2327" s="10">
        <v>1.4510155422765139E-4</v>
      </c>
      <c r="I2327" s="10">
        <v>1.3731931198215501E-4</v>
      </c>
      <c r="J2327" s="10">
        <v>1.6624848451439811E-4</v>
      </c>
      <c r="K2327">
        <v>1.6385832417570439E-4</v>
      </c>
      <c r="L2327">
        <v>1.9128650578734019E-4</v>
      </c>
      <c r="M2327">
        <v>1.7536127512163941E-4</v>
      </c>
      <c r="N2327">
        <v>1.4677702083197081E-4</v>
      </c>
      <c r="O2327">
        <v>2.462837151064778E-4</v>
      </c>
      <c r="P2327">
        <v>1.2843525964307539E-4</v>
      </c>
      <c r="Q2327">
        <v>1.8396430842972881E-4</v>
      </c>
      <c r="R2327">
        <v>1.1431071953901451E-4</v>
      </c>
      <c r="S2327">
        <v>5.9093633337518089E-5</v>
      </c>
      <c r="T2327">
        <v>1.7135226116924759E-5</v>
      </c>
    </row>
    <row r="2328" spans="1:20">
      <c r="A2328" s="10">
        <v>2322</v>
      </c>
      <c r="B2328" s="10">
        <v>3.3023450385342057E-5</v>
      </c>
      <c r="C2328" s="10">
        <v>1.154867441450913E-4</v>
      </c>
      <c r="D2328" s="10">
        <v>9.6738832654748015E-5</v>
      </c>
      <c r="E2328" s="10">
        <v>6.2853746922307048E-5</v>
      </c>
      <c r="F2328" s="10">
        <v>2.339617367523323E-5</v>
      </c>
      <c r="G2328" s="10">
        <v>8.1480438565339371E-5</v>
      </c>
      <c r="H2328" s="10">
        <v>5.6260829914899817E-5</v>
      </c>
      <c r="I2328" s="10">
        <v>6.162613128025496E-5</v>
      </c>
      <c r="J2328" s="10">
        <v>9.61040949346983E-5</v>
      </c>
      <c r="K2328">
        <v>5.687542416177073E-5</v>
      </c>
      <c r="L2328">
        <v>7.4087538528731493E-5</v>
      </c>
      <c r="M2328">
        <v>7.6736296942242054E-5</v>
      </c>
      <c r="N2328">
        <v>3.3848024080209349E-5</v>
      </c>
      <c r="O2328">
        <v>1.5762458181281069E-4</v>
      </c>
      <c r="P2328">
        <v>2.474479728963806E-5</v>
      </c>
      <c r="Q2328">
        <v>6.7419811525172189E-5</v>
      </c>
      <c r="R2328">
        <v>1.267224229129717E-5</v>
      </c>
      <c r="S2328">
        <v>6.7016317114345603E-5</v>
      </c>
      <c r="T2328">
        <v>4.3050974229928388E-5</v>
      </c>
    </row>
    <row r="2329" spans="1:20">
      <c r="A2329" s="10">
        <v>2323</v>
      </c>
      <c r="B2329" s="10">
        <v>1.968415520125941E-5</v>
      </c>
      <c r="C2329" s="10">
        <v>9.0107454172200265E-5</v>
      </c>
      <c r="D2329" s="10">
        <v>6.4050338850862922E-5</v>
      </c>
      <c r="E2329" s="10">
        <v>2.4170487291540198E-5</v>
      </c>
      <c r="F2329" s="10">
        <v>4.0113456794227578E-9</v>
      </c>
      <c r="G2329" s="10">
        <v>6.6021082791603485E-5</v>
      </c>
      <c r="H2329" s="10">
        <v>3.8373624710476288E-5</v>
      </c>
      <c r="I2329" s="10">
        <v>4.2522688012720123E-5</v>
      </c>
      <c r="J2329" s="10">
        <v>9.2282581990826715E-5</v>
      </c>
      <c r="K2329">
        <v>2.0947956124708159E-5</v>
      </c>
      <c r="L2329">
        <v>4.1190896410993032E-5</v>
      </c>
      <c r="M2329">
        <v>5.8663382128224507E-5</v>
      </c>
      <c r="N2329">
        <v>1.1199345722251539E-5</v>
      </c>
      <c r="O2329">
        <v>9.7120618341243014E-5</v>
      </c>
      <c r="P2329">
        <v>7.4272539830006366E-6</v>
      </c>
      <c r="Q2329">
        <v>2.8457759379385019E-5</v>
      </c>
      <c r="R2329">
        <v>5.8817989301822606E-6</v>
      </c>
      <c r="S2329">
        <v>1.015152011539593E-4</v>
      </c>
      <c r="T2329">
        <v>5.4524963908380422E-5</v>
      </c>
    </row>
    <row r="2330" spans="1:20">
      <c r="A2330" s="10">
        <v>2324</v>
      </c>
      <c r="B2330" s="10">
        <v>1.2107962599836899E-5</v>
      </c>
      <c r="C2330" s="10">
        <v>5.195543323447889E-5</v>
      </c>
      <c r="D2330" s="10">
        <v>2.6771128635996181E-5</v>
      </c>
      <c r="E2330" s="10">
        <v>9.9516876120728189E-6</v>
      </c>
      <c r="F2330" s="10">
        <v>0</v>
      </c>
      <c r="G2330" s="10">
        <v>5.7473934332017547E-5</v>
      </c>
      <c r="H2330" s="10">
        <v>3.5596364763634942E-5</v>
      </c>
      <c r="I2330" s="10">
        <v>2.642388694680437E-5</v>
      </c>
      <c r="J2330" s="10">
        <v>7.7614949581556513E-5</v>
      </c>
      <c r="K2330">
        <v>1.270131728149114E-5</v>
      </c>
      <c r="L2330">
        <v>2.1670423749522851E-5</v>
      </c>
      <c r="M2330">
        <v>4.311151366822494E-5</v>
      </c>
      <c r="N2330">
        <v>5.9389596686278166E-6</v>
      </c>
      <c r="O2330">
        <v>2.9862659940187299E-5</v>
      </c>
      <c r="P2330">
        <v>7.4864240984239086E-6</v>
      </c>
      <c r="Q2330">
        <v>9.7113064896856111E-7</v>
      </c>
      <c r="R2330">
        <v>5.6253922385417644E-6</v>
      </c>
      <c r="S2330">
        <v>1.3385951724692271E-4</v>
      </c>
      <c r="T2330">
        <v>8.7503537902083172E-6</v>
      </c>
    </row>
    <row r="2331" spans="1:20">
      <c r="A2331" s="10">
        <v>2325</v>
      </c>
      <c r="B2331" s="10">
        <v>3.1527108843947792E-6</v>
      </c>
      <c r="C2331" s="10">
        <v>1.8742461030134849E-5</v>
      </c>
      <c r="D2331" s="10">
        <v>1.067944231875852E-5</v>
      </c>
      <c r="E2331" s="10">
        <v>3.5785075648473502E-6</v>
      </c>
      <c r="F2331" s="10">
        <v>0</v>
      </c>
      <c r="G2331" s="10">
        <v>3.0352690219863279E-5</v>
      </c>
      <c r="H2331" s="10">
        <v>2.0568937255465699E-5</v>
      </c>
      <c r="I2331" s="10">
        <v>1.573951893391336E-5</v>
      </c>
      <c r="J2331" s="10">
        <v>4.790920859905874E-5</v>
      </c>
      <c r="K2331">
        <v>9.0047752952631448E-6</v>
      </c>
      <c r="L2331">
        <v>5.2343798355084392E-6</v>
      </c>
      <c r="M2331">
        <v>2.1614582092476759E-5</v>
      </c>
      <c r="N2331">
        <v>2.5284025108427929E-6</v>
      </c>
      <c r="O2331">
        <v>5.9595460445282767E-6</v>
      </c>
      <c r="P2331">
        <v>7.4882363531076246E-6</v>
      </c>
      <c r="Q2331">
        <v>0</v>
      </c>
      <c r="R2331">
        <v>2.404204043381522E-6</v>
      </c>
      <c r="S2331">
        <v>1.584328151827978E-4</v>
      </c>
      <c r="T2331">
        <v>1.393191141302822E-5</v>
      </c>
    </row>
    <row r="2332" spans="1:20">
      <c r="A2332" s="10">
        <v>2326</v>
      </c>
      <c r="B2332" s="10">
        <v>3.6100214824645133E-8</v>
      </c>
      <c r="C2332" s="10">
        <v>9.4815815095003438E-6</v>
      </c>
      <c r="D2332" s="10">
        <v>4.3038716206535498E-6</v>
      </c>
      <c r="E2332" s="10">
        <v>0</v>
      </c>
      <c r="F2332" s="10">
        <v>0</v>
      </c>
      <c r="G2332" s="10">
        <v>7.907608817407242E-6</v>
      </c>
      <c r="H2332" s="10">
        <v>1.2126648264735511E-5</v>
      </c>
      <c r="I2332" s="10">
        <v>4.2259639715552747E-6</v>
      </c>
      <c r="J2332" s="10">
        <v>1.664317890932598E-5</v>
      </c>
      <c r="K2332">
        <v>6.4423409441475923E-7</v>
      </c>
      <c r="L2332">
        <v>3.4644500472185838E-8</v>
      </c>
      <c r="M2332">
        <v>7.5834147539889429E-6</v>
      </c>
      <c r="N2332">
        <v>5.0325753625422426E-7</v>
      </c>
      <c r="O2332">
        <v>3.3637228874118192E-7</v>
      </c>
      <c r="P2332">
        <v>5.1975464328927072E-6</v>
      </c>
      <c r="Q2332">
        <v>0</v>
      </c>
      <c r="R2332">
        <v>0</v>
      </c>
      <c r="S2332">
        <v>1.436897863108896E-4</v>
      </c>
      <c r="T2332">
        <v>6.3803557121262242E-6</v>
      </c>
    </row>
    <row r="2333" spans="1:20">
      <c r="A2333" s="10">
        <v>2327</v>
      </c>
      <c r="B2333" s="10">
        <v>0</v>
      </c>
      <c r="C2333" s="10">
        <v>4.0218334904839433E-6</v>
      </c>
      <c r="D2333" s="10">
        <v>9.749656269943339E-7</v>
      </c>
      <c r="E2333" s="10">
        <v>0</v>
      </c>
      <c r="F2333" s="10">
        <v>0</v>
      </c>
      <c r="G2333" s="10">
        <v>8.988858705226445E-7</v>
      </c>
      <c r="H2333" s="10">
        <v>1.5304111899365481E-6</v>
      </c>
      <c r="I2333" s="10">
        <v>4.3909901197548551E-7</v>
      </c>
      <c r="J2333" s="10">
        <v>3.19291705942218E-6</v>
      </c>
      <c r="K2333">
        <v>0</v>
      </c>
      <c r="L2333">
        <v>0</v>
      </c>
      <c r="M2333">
        <v>1.273556076303398E-6</v>
      </c>
      <c r="N2333">
        <v>5.9053083584217205E-10</v>
      </c>
      <c r="O2333">
        <v>1.015294854836268E-7</v>
      </c>
      <c r="P2333">
        <v>2.1565830736200559E-7</v>
      </c>
      <c r="Q2333">
        <v>0</v>
      </c>
      <c r="R2333">
        <v>0</v>
      </c>
      <c r="S2333">
        <v>1.3747151227207181E-4</v>
      </c>
      <c r="T2333">
        <v>4.2296009178734569E-7</v>
      </c>
    </row>
    <row r="2334" spans="1:20">
      <c r="A2334" s="10">
        <v>2328</v>
      </c>
      <c r="B2334" s="10">
        <v>0</v>
      </c>
      <c r="C2334" s="10">
        <v>1.18165556881623E-7</v>
      </c>
      <c r="D2334" s="10">
        <v>3.6302511526272178E-7</v>
      </c>
      <c r="E2334" s="10">
        <v>0</v>
      </c>
      <c r="F2334" s="10">
        <v>0</v>
      </c>
      <c r="G2334" s="10">
        <v>7.5073185542188049E-8</v>
      </c>
      <c r="H2334" s="10">
        <v>3.3654690011307248E-8</v>
      </c>
      <c r="I2334" s="10">
        <v>8.3204276290851792E-9</v>
      </c>
      <c r="J2334" s="10">
        <v>6.0024372996888288E-7</v>
      </c>
      <c r="K2334">
        <v>0</v>
      </c>
      <c r="L2334">
        <v>0</v>
      </c>
      <c r="M2334">
        <v>2.5774184663119853E-7</v>
      </c>
      <c r="N2334">
        <v>6.2632058346897015E-10</v>
      </c>
      <c r="O2334">
        <v>9.9917906348966036E-10</v>
      </c>
      <c r="P2334">
        <v>0</v>
      </c>
      <c r="Q2334">
        <v>0</v>
      </c>
      <c r="R2334">
        <v>0</v>
      </c>
      <c r="S2334">
        <v>1.5253933076141431E-4</v>
      </c>
      <c r="T2334">
        <v>3.4195699349493772E-8</v>
      </c>
    </row>
    <row r="2335" spans="1:20">
      <c r="A2335" s="10">
        <v>2329</v>
      </c>
      <c r="B2335" s="10">
        <v>0</v>
      </c>
      <c r="C2335" s="10">
        <v>0</v>
      </c>
      <c r="D2335" s="10">
        <v>2.814650407847E-8</v>
      </c>
      <c r="E2335" s="10">
        <v>0</v>
      </c>
      <c r="F2335" s="10">
        <v>0</v>
      </c>
      <c r="G2335" s="10">
        <v>2.9247104044601668E-8</v>
      </c>
      <c r="H2335" s="10">
        <v>0</v>
      </c>
      <c r="I2335" s="10">
        <v>0</v>
      </c>
      <c r="J2335" s="10">
        <v>1.913944218847933E-7</v>
      </c>
      <c r="K2335">
        <v>0</v>
      </c>
      <c r="L2335">
        <v>0</v>
      </c>
      <c r="M2335">
        <v>3.4871641871104959E-8</v>
      </c>
      <c r="N2335">
        <v>6.8000520490916777E-10</v>
      </c>
      <c r="O2335">
        <v>1.7254640601767679E-9</v>
      </c>
      <c r="P2335">
        <v>0</v>
      </c>
      <c r="Q2335">
        <v>0</v>
      </c>
      <c r="R2335">
        <v>0</v>
      </c>
      <c r="S2335">
        <v>1.5321356930713781E-4</v>
      </c>
      <c r="T2335">
        <v>4.6375773226680599E-6</v>
      </c>
    </row>
    <row r="2336" spans="1:20">
      <c r="A2336" s="10">
        <v>2330</v>
      </c>
      <c r="B2336" s="10">
        <v>0</v>
      </c>
      <c r="C2336" s="10">
        <v>0</v>
      </c>
      <c r="D2336" s="10">
        <v>3.0953955891923532E-8</v>
      </c>
      <c r="E2336" s="10">
        <v>0</v>
      </c>
      <c r="F2336" s="10">
        <v>0</v>
      </c>
      <c r="G2336" s="10">
        <v>0</v>
      </c>
      <c r="H2336" s="10">
        <v>0</v>
      </c>
      <c r="I2336" s="10">
        <v>0</v>
      </c>
      <c r="J2336" s="10">
        <v>2.2040285987299579E-7</v>
      </c>
      <c r="K2336">
        <v>0</v>
      </c>
      <c r="L2336">
        <v>0</v>
      </c>
      <c r="M2336">
        <v>0</v>
      </c>
      <c r="N2336">
        <v>7.1579495253596607E-10</v>
      </c>
      <c r="O2336">
        <v>1.379511739269596E-9</v>
      </c>
      <c r="P2336">
        <v>0</v>
      </c>
      <c r="Q2336">
        <v>0</v>
      </c>
      <c r="R2336">
        <v>0</v>
      </c>
      <c r="S2336">
        <v>1.5032349272946891E-4</v>
      </c>
      <c r="T2336">
        <v>5.7081876764684596E-6</v>
      </c>
    </row>
    <row r="2337" spans="1:20">
      <c r="A2337" s="10">
        <v>2331</v>
      </c>
      <c r="B2337" s="10">
        <v>0</v>
      </c>
      <c r="C2337" s="10">
        <v>4.6644298769061722E-7</v>
      </c>
      <c r="D2337" s="10">
        <v>3.8800423780806468E-8</v>
      </c>
      <c r="E2337" s="10">
        <v>0</v>
      </c>
      <c r="F2337" s="10">
        <v>0</v>
      </c>
      <c r="G2337" s="10">
        <v>0</v>
      </c>
      <c r="H2337" s="10">
        <v>0</v>
      </c>
      <c r="I2337" s="10">
        <v>0</v>
      </c>
      <c r="J2337" s="10">
        <v>2.0614607272201091E-7</v>
      </c>
      <c r="K2337">
        <v>0</v>
      </c>
      <c r="L2337">
        <v>0</v>
      </c>
      <c r="M2337">
        <v>0</v>
      </c>
      <c r="N2337">
        <v>6.9790007872256687E-10</v>
      </c>
      <c r="O2337">
        <v>0</v>
      </c>
      <c r="P2337">
        <v>0</v>
      </c>
      <c r="Q2337">
        <v>0</v>
      </c>
      <c r="R2337">
        <v>0</v>
      </c>
      <c r="S2337">
        <v>1.3896961602140819E-4</v>
      </c>
      <c r="T2337">
        <v>9.0052365918041155E-6</v>
      </c>
    </row>
    <row r="2338" spans="1:20">
      <c r="A2338" s="10">
        <v>2332</v>
      </c>
      <c r="B2338" s="10">
        <v>0</v>
      </c>
      <c r="C2338" s="10">
        <v>5.0936450205088066E-7</v>
      </c>
      <c r="D2338" s="10">
        <v>3.6760822035989798E-8</v>
      </c>
      <c r="E2338" s="10">
        <v>0</v>
      </c>
      <c r="F2338" s="10">
        <v>0</v>
      </c>
      <c r="G2338" s="10">
        <v>0</v>
      </c>
      <c r="H2338" s="10">
        <v>0</v>
      </c>
      <c r="I2338" s="10">
        <v>0</v>
      </c>
      <c r="J2338" s="10">
        <v>1.333539809709487E-7</v>
      </c>
      <c r="K2338">
        <v>0</v>
      </c>
      <c r="L2338">
        <v>0</v>
      </c>
      <c r="M2338">
        <v>0</v>
      </c>
      <c r="N2338">
        <v>6.6211033109576856E-10</v>
      </c>
      <c r="O2338">
        <v>0</v>
      </c>
      <c r="P2338">
        <v>0</v>
      </c>
      <c r="Q2338">
        <v>0</v>
      </c>
      <c r="R2338">
        <v>0</v>
      </c>
      <c r="S2338">
        <v>1.233318206640967E-4</v>
      </c>
      <c r="T2338">
        <v>4.2615483856879413E-5</v>
      </c>
    </row>
    <row r="2339" spans="1:20">
      <c r="A2339" s="10">
        <v>2333</v>
      </c>
      <c r="B2339" s="10">
        <v>1.848281546672756E-9</v>
      </c>
      <c r="C2339" s="10">
        <v>5.1365665348690698E-7</v>
      </c>
      <c r="D2339" s="10">
        <v>6.6107091846704899E-9</v>
      </c>
      <c r="E2339" s="10">
        <v>2.2542504425984461E-9</v>
      </c>
      <c r="F2339" s="10">
        <v>0</v>
      </c>
      <c r="G2339" s="10">
        <v>6.8368869779843299E-10</v>
      </c>
      <c r="H2339" s="10">
        <v>9.6680139705587937E-10</v>
      </c>
      <c r="I2339" s="10">
        <v>2.6723595683693712E-10</v>
      </c>
      <c r="J2339" s="10">
        <v>4.2652536765756712E-10</v>
      </c>
      <c r="K2339">
        <v>0</v>
      </c>
      <c r="L2339">
        <v>1.501261687128053E-9</v>
      </c>
      <c r="M2339">
        <v>6.1014605991023493E-9</v>
      </c>
      <c r="N2339">
        <v>7.422122600029965E-8</v>
      </c>
      <c r="O2339">
        <v>1.830297282886449E-8</v>
      </c>
      <c r="P2339">
        <v>9.19719251985024E-9</v>
      </c>
      <c r="Q2339">
        <v>0</v>
      </c>
      <c r="R2339">
        <v>6.678344564948671E-10</v>
      </c>
      <c r="S2339">
        <v>1.096262815979903E-4</v>
      </c>
      <c r="T2339">
        <v>5.3533063369860497E-5</v>
      </c>
    </row>
    <row r="2340" spans="1:20">
      <c r="A2340" s="10">
        <v>2334</v>
      </c>
      <c r="B2340" s="10">
        <v>1.186434178366326E-5</v>
      </c>
      <c r="C2340" s="10">
        <v>9.7974137792500684E-6</v>
      </c>
      <c r="D2340" s="10">
        <v>9.5762565281934199E-6</v>
      </c>
      <c r="E2340" s="10">
        <v>1.062383378613351E-5</v>
      </c>
      <c r="F2340" s="10">
        <v>5.6613458688919853E-6</v>
      </c>
      <c r="G2340" s="10">
        <v>1.3265748162347649E-5</v>
      </c>
      <c r="H2340" s="10">
        <v>9.9378494906513096E-6</v>
      </c>
      <c r="I2340" s="10">
        <v>1.225571832812957E-5</v>
      </c>
      <c r="J2340" s="10">
        <v>1.646498792188862E-5</v>
      </c>
      <c r="K2340">
        <v>9.6775218486447536E-6</v>
      </c>
      <c r="L2340">
        <v>7.952904917143803E-6</v>
      </c>
      <c r="M2340">
        <v>9.6319182382579481E-6</v>
      </c>
      <c r="N2340">
        <v>1.148314947349514E-5</v>
      </c>
      <c r="O2340">
        <v>9.8479131472984518E-6</v>
      </c>
      <c r="P2340">
        <v>1.0432561231371209E-5</v>
      </c>
      <c r="Q2340">
        <v>7.3519051517721946E-6</v>
      </c>
      <c r="R2340">
        <v>1.6648319946999952E-5</v>
      </c>
      <c r="S2340">
        <v>9.2152322416158965E-5</v>
      </c>
      <c r="T2340">
        <v>4.4801891738620622E-5</v>
      </c>
    </row>
    <row r="2341" spans="1:20">
      <c r="A2341" s="10">
        <v>2335</v>
      </c>
      <c r="B2341" s="10">
        <v>1.065582589512628E-4</v>
      </c>
      <c r="C2341" s="10">
        <v>8.7795228396149238E-5</v>
      </c>
      <c r="D2341" s="10">
        <v>9.3830103816772752E-5</v>
      </c>
      <c r="E2341" s="10">
        <v>8.5218901645103411E-5</v>
      </c>
      <c r="F2341" s="10">
        <v>9.5089729314598578E-5</v>
      </c>
      <c r="G2341" s="10">
        <v>9.4216168901434472E-5</v>
      </c>
      <c r="H2341" s="10">
        <v>8.8269123822979327E-5</v>
      </c>
      <c r="I2341" s="10">
        <v>9.4078924972122797E-5</v>
      </c>
      <c r="J2341" s="10">
        <v>1.0770605387723921E-4</v>
      </c>
      <c r="K2341">
        <v>9.3959195308469063E-5</v>
      </c>
      <c r="L2341">
        <v>7.5305162803452073E-5</v>
      </c>
      <c r="M2341">
        <v>9.4083800132896138E-5</v>
      </c>
      <c r="N2341">
        <v>1.3146662087964951E-4</v>
      </c>
      <c r="O2341">
        <v>9.0201026940755534E-5</v>
      </c>
      <c r="P2341">
        <v>8.5241528447757022E-5</v>
      </c>
      <c r="Q2341">
        <v>8.6462998779834215E-5</v>
      </c>
      <c r="R2341">
        <v>1.2537267382352419E-4</v>
      </c>
      <c r="S2341">
        <v>6.6904436140515232E-5</v>
      </c>
      <c r="T2341">
        <v>4.9804752406839882E-5</v>
      </c>
    </row>
    <row r="2342" spans="1:20">
      <c r="A2342" s="10">
        <v>2336</v>
      </c>
      <c r="B2342" s="10">
        <v>2.533888357907637E-4</v>
      </c>
      <c r="C2342" s="10">
        <v>2.1883844839584759E-4</v>
      </c>
      <c r="D2342" s="10">
        <v>2.373981523403594E-4</v>
      </c>
      <c r="E2342" s="10">
        <v>2.0526885944907269E-4</v>
      </c>
      <c r="F2342" s="10">
        <v>2.5152780947446563E-4</v>
      </c>
      <c r="G2342" s="10">
        <v>2.4558584277199942E-4</v>
      </c>
      <c r="H2342" s="10">
        <v>2.2180375778782179E-4</v>
      </c>
      <c r="I2342" s="10">
        <v>2.356210157621313E-4</v>
      </c>
      <c r="J2342" s="10">
        <v>2.5558156935831977E-4</v>
      </c>
      <c r="K2342">
        <v>2.500408814893483E-4</v>
      </c>
      <c r="L2342">
        <v>1.8108101544949491E-4</v>
      </c>
      <c r="M2342">
        <v>2.4354654820804759E-4</v>
      </c>
      <c r="N2342">
        <v>3.4380375102309392E-4</v>
      </c>
      <c r="O2342">
        <v>2.2896793871304369E-4</v>
      </c>
      <c r="P2342">
        <v>2.2305769792924421E-4</v>
      </c>
      <c r="Q2342">
        <v>2.122104111292104E-4</v>
      </c>
      <c r="R2342">
        <v>2.8644002802892499E-4</v>
      </c>
      <c r="S2342">
        <v>3.3866014402799778E-5</v>
      </c>
      <c r="T2342">
        <v>3.5088549059509047E-5</v>
      </c>
    </row>
    <row r="2343" spans="1:20">
      <c r="A2343" s="10">
        <v>2337</v>
      </c>
      <c r="B2343" s="10">
        <v>3.8344698083481448E-4</v>
      </c>
      <c r="C2343" s="10">
        <v>3.471717047130052E-4</v>
      </c>
      <c r="D2343" s="10">
        <v>3.6676218635755371E-4</v>
      </c>
      <c r="E2343" s="10">
        <v>3.212792119611832E-4</v>
      </c>
      <c r="F2343" s="10">
        <v>4.0726813833865088E-4</v>
      </c>
      <c r="G2343" s="10">
        <v>3.8520700627184691E-4</v>
      </c>
      <c r="H2343" s="10">
        <v>3.4920923136223022E-4</v>
      </c>
      <c r="I2343" s="10">
        <v>3.7261579639830361E-4</v>
      </c>
      <c r="J2343" s="10">
        <v>3.8693101306492758E-4</v>
      </c>
      <c r="K2343">
        <v>4.0476085195750053E-4</v>
      </c>
      <c r="L2343">
        <v>2.9149462632728951E-4</v>
      </c>
      <c r="M2343">
        <v>3.6607029344166173E-4</v>
      </c>
      <c r="N2343">
        <v>5.1485112170459961E-4</v>
      </c>
      <c r="O2343">
        <v>3.5902933072430739E-4</v>
      </c>
      <c r="P2343">
        <v>3.5700524733740628E-4</v>
      </c>
      <c r="Q2343">
        <v>3.4247096122611031E-4</v>
      </c>
      <c r="R2343">
        <v>4.2586498230843942E-4</v>
      </c>
      <c r="S2343">
        <v>3.8376127855715103E-5</v>
      </c>
      <c r="T2343">
        <v>1.302783411505985E-5</v>
      </c>
    </row>
    <row r="2344" spans="1:20">
      <c r="A2344" s="10">
        <v>2338</v>
      </c>
      <c r="B2344" s="10">
        <v>4.6982548550547702E-4</v>
      </c>
      <c r="C2344" s="10">
        <v>4.2206334189260849E-4</v>
      </c>
      <c r="D2344" s="10">
        <v>4.3168219999463188E-4</v>
      </c>
      <c r="E2344" s="10">
        <v>4.0864550567713928E-4</v>
      </c>
      <c r="F2344" s="10">
        <v>5.2006851595924532E-4</v>
      </c>
      <c r="G2344" s="10">
        <v>4.6257239926705509E-4</v>
      </c>
      <c r="H2344" s="10">
        <v>4.371871375187019E-4</v>
      </c>
      <c r="I2344" s="10">
        <v>4.5848654439936221E-4</v>
      </c>
      <c r="J2344" s="10">
        <v>4.6039380417416261E-4</v>
      </c>
      <c r="K2344">
        <v>4.8514434381287733E-4</v>
      </c>
      <c r="L2344">
        <v>4.0367871553129809E-4</v>
      </c>
      <c r="M2344">
        <v>4.137179532459407E-4</v>
      </c>
      <c r="N2344">
        <v>5.5779465382487751E-4</v>
      </c>
      <c r="O2344">
        <v>3.6396349933773991E-4</v>
      </c>
      <c r="P2344">
        <v>4.7512288800242509E-4</v>
      </c>
      <c r="Q2344">
        <v>4.4602445875858602E-4</v>
      </c>
      <c r="R2344">
        <v>5.18391150574859E-4</v>
      </c>
      <c r="S2344">
        <v>2.6865873164012981E-5</v>
      </c>
      <c r="T2344">
        <v>1.6255710015711389E-5</v>
      </c>
    </row>
    <row r="2345" spans="1:20">
      <c r="A2345" s="10">
        <v>2339</v>
      </c>
      <c r="B2345" s="10">
        <v>5.1043827045400814E-4</v>
      </c>
      <c r="C2345" s="10">
        <v>4.781239486212452E-4</v>
      </c>
      <c r="D2345" s="10">
        <v>4.8786546737969211E-4</v>
      </c>
      <c r="E2345" s="10">
        <v>4.6432650372176448E-4</v>
      </c>
      <c r="F2345" s="10">
        <v>5.9287215580225644E-4</v>
      </c>
      <c r="G2345" s="10">
        <v>5.1813428736402056E-4</v>
      </c>
      <c r="H2345" s="10">
        <v>4.9918461062407849E-4</v>
      </c>
      <c r="I2345" s="10">
        <v>5.048119394080871E-4</v>
      </c>
      <c r="J2345" s="10">
        <v>5.1790915583476761E-4</v>
      </c>
      <c r="K2345">
        <v>3.3751469678845351E-4</v>
      </c>
      <c r="L2345">
        <v>4.7072259405777831E-4</v>
      </c>
      <c r="M2345">
        <v>4.3027058955432041E-4</v>
      </c>
      <c r="N2345">
        <v>5.5638930227853447E-4</v>
      </c>
      <c r="O2345">
        <v>3.2181169650759522E-4</v>
      </c>
      <c r="P2345">
        <v>5.4423199709395965E-4</v>
      </c>
      <c r="Q2345">
        <v>5.2734969914031387E-4</v>
      </c>
      <c r="R2345">
        <v>5.6152419895961125E-4</v>
      </c>
      <c r="S2345">
        <v>1.6005490371538019E-5</v>
      </c>
      <c r="T2345">
        <v>6.2326818558798737E-6</v>
      </c>
    </row>
    <row r="2346" spans="1:20">
      <c r="A2346" s="10">
        <v>2340</v>
      </c>
      <c r="B2346" s="10">
        <v>5.0284738432336681E-4</v>
      </c>
      <c r="C2346" s="10">
        <v>5.3642829503205015E-4</v>
      </c>
      <c r="D2346" s="10">
        <v>5.2632533285833791E-4</v>
      </c>
      <c r="E2346" s="10">
        <v>4.8244876806814648E-4</v>
      </c>
      <c r="F2346" s="10">
        <v>6.2614286971186762E-4</v>
      </c>
      <c r="G2346" s="10">
        <v>5.5901572103212089E-4</v>
      </c>
      <c r="H2346" s="10">
        <v>5.298312064368788E-4</v>
      </c>
      <c r="I2346" s="10">
        <v>5.0480035147919115E-4</v>
      </c>
      <c r="J2346" s="10">
        <v>5.6314110240493975E-4</v>
      </c>
      <c r="K2346">
        <v>2.7033242427531581E-4</v>
      </c>
      <c r="L2346">
        <v>5.1706729297026487E-4</v>
      </c>
      <c r="M2346">
        <v>4.4264429332651478E-4</v>
      </c>
      <c r="N2346">
        <v>5.2008490926515891E-4</v>
      </c>
      <c r="O2346">
        <v>3.0152192648327038E-4</v>
      </c>
      <c r="P2346">
        <v>5.6848893542274178E-4</v>
      </c>
      <c r="Q2346">
        <v>5.640375054482027E-4</v>
      </c>
      <c r="R2346">
        <v>5.6767080816501163E-4</v>
      </c>
      <c r="S2346">
        <v>8.5466792690143165E-6</v>
      </c>
      <c r="T2346">
        <v>4.9104264361443058E-6</v>
      </c>
    </row>
    <row r="2347" spans="1:20">
      <c r="A2347" s="10">
        <v>2341</v>
      </c>
      <c r="B2347" s="10">
        <v>4.1705582958387392E-4</v>
      </c>
      <c r="C2347" s="10">
        <v>5.6727277704868707E-4</v>
      </c>
      <c r="D2347" s="10">
        <v>5.5196979928780318E-4</v>
      </c>
      <c r="E2347" s="10">
        <v>4.3323436344878128E-4</v>
      </c>
      <c r="F2347" s="10">
        <v>6.0205646601410145E-4</v>
      </c>
      <c r="G2347" s="10">
        <v>5.4947486608696342E-4</v>
      </c>
      <c r="H2347" s="10">
        <v>5.4369965576684287E-4</v>
      </c>
      <c r="I2347" s="10">
        <v>4.3759619540476659E-4</v>
      </c>
      <c r="J2347" s="10">
        <v>5.8016096094800403E-4</v>
      </c>
      <c r="K2347">
        <v>2.7967885748406103E-4</v>
      </c>
      <c r="L2347">
        <v>5.1160271486432724E-4</v>
      </c>
      <c r="M2347">
        <v>4.5154779048569622E-4</v>
      </c>
      <c r="N2347">
        <v>4.6412246052155001E-4</v>
      </c>
      <c r="O2347">
        <v>3.4358227407769868E-4</v>
      </c>
      <c r="P2347">
        <v>5.5237518228976154E-4</v>
      </c>
      <c r="Q2347">
        <v>5.6264570714792623E-4</v>
      </c>
      <c r="R2347">
        <v>4.8340276078359711E-4</v>
      </c>
      <c r="S2347">
        <v>1.255142284749056E-5</v>
      </c>
      <c r="T2347">
        <v>8.8927056015003533E-6</v>
      </c>
    </row>
    <row r="2348" spans="1:20">
      <c r="A2348" s="10">
        <v>2342</v>
      </c>
      <c r="B2348" s="10">
        <v>3.4609949740643429E-4</v>
      </c>
      <c r="C2348" s="10">
        <v>5.3302673436077469E-4</v>
      </c>
      <c r="D2348" s="10">
        <v>5.2759695735935007E-4</v>
      </c>
      <c r="E2348" s="10">
        <v>4.0716525672451808E-4</v>
      </c>
      <c r="F2348" s="10">
        <v>5.4760077702190448E-4</v>
      </c>
      <c r="G2348" s="10">
        <v>5.033602386038512E-4</v>
      </c>
      <c r="H2348" s="10">
        <v>5.0222265274603353E-4</v>
      </c>
      <c r="I2348" s="10">
        <v>4.3316140892298298E-4</v>
      </c>
      <c r="J2348" s="10">
        <v>5.4883521888504617E-4</v>
      </c>
      <c r="K2348">
        <v>2.6021856348565418E-4</v>
      </c>
      <c r="L2348">
        <v>4.6955288024016898E-4</v>
      </c>
      <c r="M2348">
        <v>4.8597424646237651E-4</v>
      </c>
      <c r="N2348">
        <v>5.1017998029276269E-4</v>
      </c>
      <c r="O2348">
        <v>3.6975531786645959E-4</v>
      </c>
      <c r="P2348">
        <v>4.9990343201569937E-4</v>
      </c>
      <c r="Q2348">
        <v>5.1636648125899314E-4</v>
      </c>
      <c r="R2348">
        <v>4.1410061922109349E-4</v>
      </c>
      <c r="S2348">
        <v>2.3471641135356559E-5</v>
      </c>
      <c r="T2348">
        <v>8.9242362074561008E-6</v>
      </c>
    </row>
    <row r="2349" spans="1:20">
      <c r="A2349" s="10">
        <v>2343</v>
      </c>
      <c r="B2349" s="10">
        <v>3.3915061403457002E-4</v>
      </c>
      <c r="C2349" s="10">
        <v>4.3664388981444903E-4</v>
      </c>
      <c r="D2349" s="10">
        <v>4.3318080577499612E-4</v>
      </c>
      <c r="E2349" s="10">
        <v>2.9513134448676238E-4</v>
      </c>
      <c r="F2349" s="10">
        <v>4.5824292640439442E-4</v>
      </c>
      <c r="G2349" s="10">
        <v>4.1097112642499682E-4</v>
      </c>
      <c r="H2349" s="10">
        <v>4.0099248104569061E-4</v>
      </c>
      <c r="I2349" s="10">
        <v>3.7343448169692629E-4</v>
      </c>
      <c r="J2349" s="10">
        <v>4.3602818435967502E-4</v>
      </c>
      <c r="K2349">
        <v>2.6576401553735231E-4</v>
      </c>
      <c r="L2349">
        <v>4.0711693680461751E-4</v>
      </c>
      <c r="M2349">
        <v>4.3278423070917298E-4</v>
      </c>
      <c r="N2349">
        <v>3.8667076242608649E-4</v>
      </c>
      <c r="O2349">
        <v>3.6438665193972428E-4</v>
      </c>
      <c r="P2349">
        <v>4.0996009940377971E-4</v>
      </c>
      <c r="Q2349">
        <v>4.2267979043630362E-4</v>
      </c>
      <c r="R2349">
        <v>3.7050740506938061E-4</v>
      </c>
      <c r="S2349">
        <v>3.1590916515520318E-5</v>
      </c>
      <c r="T2349">
        <v>4.0559926090093483E-6</v>
      </c>
    </row>
    <row r="2350" spans="1:20">
      <c r="A2350" s="10">
        <v>2344</v>
      </c>
      <c r="B2350" s="10">
        <v>2.2524452106682509E-4</v>
      </c>
      <c r="C2350" s="10">
        <v>3.2674875471213379E-4</v>
      </c>
      <c r="D2350" s="10">
        <v>3.0585323311581439E-4</v>
      </c>
      <c r="E2350" s="10">
        <v>2.6059052307238098E-4</v>
      </c>
      <c r="F2350" s="10">
        <v>3.0178534664747461E-4</v>
      </c>
      <c r="G2350" s="10">
        <v>2.90872963567901E-4</v>
      </c>
      <c r="H2350" s="10">
        <v>2.7444018470069959E-4</v>
      </c>
      <c r="I2350" s="10">
        <v>2.6013698242898848E-4</v>
      </c>
      <c r="J2350" s="10">
        <v>2.9975736724511252E-4</v>
      </c>
      <c r="K2350">
        <v>3.0294455698659588E-4</v>
      </c>
      <c r="L2350">
        <v>3.4076111249272339E-4</v>
      </c>
      <c r="M2350">
        <v>3.2206895621876791E-4</v>
      </c>
      <c r="N2350">
        <v>3.6965202163459141E-4</v>
      </c>
      <c r="O2350">
        <v>3.1418499817071959E-4</v>
      </c>
      <c r="P2350">
        <v>2.7335374584277323E-4</v>
      </c>
      <c r="Q2350">
        <v>3.1872593495599599E-4</v>
      </c>
      <c r="R2350">
        <v>2.1755386385351069E-4</v>
      </c>
      <c r="S2350">
        <v>3.313089699320129E-5</v>
      </c>
      <c r="T2350">
        <v>1.9421556003320701E-6</v>
      </c>
    </row>
    <row r="2351" spans="1:20">
      <c r="A2351" s="10">
        <v>2345</v>
      </c>
      <c r="B2351" s="10">
        <v>1.120333139636492E-4</v>
      </c>
      <c r="C2351" s="10">
        <v>2.023707312723867E-4</v>
      </c>
      <c r="D2351" s="10">
        <v>1.9079444263890501E-4</v>
      </c>
      <c r="E2351" s="10">
        <v>1.3809114964336201E-4</v>
      </c>
      <c r="F2351" s="10">
        <v>1.281282308798787E-4</v>
      </c>
      <c r="G2351" s="10">
        <v>1.4999628247646421E-4</v>
      </c>
      <c r="H2351" s="10">
        <v>1.4863698233041241E-4</v>
      </c>
      <c r="I2351" s="10">
        <v>1.4144860009615749E-4</v>
      </c>
      <c r="J2351" s="10">
        <v>1.63309351226979E-4</v>
      </c>
      <c r="K2351">
        <v>1.6601095337843649E-4</v>
      </c>
      <c r="L2351">
        <v>2.1253879928658079E-4</v>
      </c>
      <c r="M2351">
        <v>1.686380891465927E-4</v>
      </c>
      <c r="N2351">
        <v>1.6397268824085899E-4</v>
      </c>
      <c r="O2351">
        <v>2.3563846190125201E-4</v>
      </c>
      <c r="P2351">
        <v>1.2694658303313819E-4</v>
      </c>
      <c r="Q2351">
        <v>1.751507271473296E-4</v>
      </c>
      <c r="R2351">
        <v>1.026558952157516E-4</v>
      </c>
      <c r="S2351">
        <v>2.9943811193928128E-5</v>
      </c>
      <c r="T2351">
        <v>2.958142395338243E-6</v>
      </c>
    </row>
    <row r="2352" spans="1:20">
      <c r="A2352" s="10">
        <v>2346</v>
      </c>
      <c r="B2352" s="10">
        <v>3.4203476157422652E-5</v>
      </c>
      <c r="C2352" s="10">
        <v>1.183081439042264E-4</v>
      </c>
      <c r="D2352" s="10">
        <v>9.9168544226232828E-5</v>
      </c>
      <c r="E2352" s="10">
        <v>5.395329910081782E-5</v>
      </c>
      <c r="F2352" s="10">
        <v>2.404957731590365E-5</v>
      </c>
      <c r="G2352" s="10">
        <v>7.8699191048820847E-5</v>
      </c>
      <c r="H2352" s="10">
        <v>6.0291224911350533E-5</v>
      </c>
      <c r="I2352" s="10">
        <v>5.8776799394156062E-5</v>
      </c>
      <c r="J2352" s="10">
        <v>9.3228271208204585E-5</v>
      </c>
      <c r="K2352">
        <v>5.3190655854719557E-5</v>
      </c>
      <c r="L2352">
        <v>1.000763848269038E-4</v>
      </c>
      <c r="M2352">
        <v>7.7527913002200228E-5</v>
      </c>
      <c r="N2352">
        <v>3.7402286022152867E-5</v>
      </c>
      <c r="O2352">
        <v>1.5716807570045891E-4</v>
      </c>
      <c r="P2352">
        <v>2.4761696564563691E-5</v>
      </c>
      <c r="Q2352">
        <v>6.9825357131902776E-5</v>
      </c>
      <c r="R2352">
        <v>1.786331952163177E-5</v>
      </c>
      <c r="S2352">
        <v>3.0763743803745107E-5</v>
      </c>
      <c r="T2352">
        <v>6.5689667055938247E-7</v>
      </c>
    </row>
    <row r="2353" spans="1:20">
      <c r="A2353" s="10">
        <v>2347</v>
      </c>
      <c r="B2353" s="10">
        <v>1.979790796721885E-5</v>
      </c>
      <c r="C2353" s="10">
        <v>9.9225131315867386E-5</v>
      </c>
      <c r="D2353" s="10">
        <v>7.7506073867242834E-5</v>
      </c>
      <c r="E2353" s="10">
        <v>3.5842674047537438E-5</v>
      </c>
      <c r="F2353" s="10">
        <v>0</v>
      </c>
      <c r="G2353" s="10">
        <v>6.740914508458915E-5</v>
      </c>
      <c r="H2353" s="10">
        <v>4.0893434196501198E-5</v>
      </c>
      <c r="I2353" s="10">
        <v>4.5906354583217772E-5</v>
      </c>
      <c r="J2353" s="10">
        <v>9.1128324225158059E-5</v>
      </c>
      <c r="K2353">
        <v>2.7671243108503241E-5</v>
      </c>
      <c r="L2353">
        <v>4.8583585320293053E-5</v>
      </c>
      <c r="M2353">
        <v>5.8543078373408937E-5</v>
      </c>
      <c r="N2353">
        <v>1.6576003718477818E-5</v>
      </c>
      <c r="O2353">
        <v>1.3878407079252801E-4</v>
      </c>
      <c r="P2353">
        <v>7.4491369583064878E-6</v>
      </c>
      <c r="Q2353">
        <v>4.2463802973850812E-5</v>
      </c>
      <c r="R2353">
        <v>5.8679413652099932E-6</v>
      </c>
      <c r="S2353">
        <v>5.4510327735795247E-5</v>
      </c>
      <c r="T2353">
        <v>4.9664313926344776E-6</v>
      </c>
    </row>
    <row r="2354" spans="1:20">
      <c r="A2354" s="10">
        <v>2348</v>
      </c>
      <c r="B2354" s="10">
        <v>1.6136524038696459E-5</v>
      </c>
      <c r="C2354" s="10">
        <v>7.2233209972519458E-5</v>
      </c>
      <c r="D2354" s="10">
        <v>5.0790218438531179E-5</v>
      </c>
      <c r="E2354" s="10">
        <v>1.209948222764733E-5</v>
      </c>
      <c r="F2354" s="10">
        <v>0</v>
      </c>
      <c r="G2354" s="10">
        <v>6.0680301753476571E-5</v>
      </c>
      <c r="H2354" s="10">
        <v>3.8276640361710419E-5</v>
      </c>
      <c r="I2354" s="10">
        <v>3.5536487178556692E-5</v>
      </c>
      <c r="J2354" s="10">
        <v>7.9044062886286833E-5</v>
      </c>
      <c r="K2354">
        <v>1.5458422904173449E-5</v>
      </c>
      <c r="L2354">
        <v>3.514713443320315E-5</v>
      </c>
      <c r="M2354">
        <v>4.8163784150904392E-5</v>
      </c>
      <c r="N2354">
        <v>1.5722722450433512E-5</v>
      </c>
      <c r="O2354">
        <v>1.13757861364943E-4</v>
      </c>
      <c r="P2354">
        <v>7.4882363531076246E-6</v>
      </c>
      <c r="Q2354">
        <v>2.1225559568023879E-5</v>
      </c>
      <c r="R2354">
        <v>6.0132927520225324E-6</v>
      </c>
      <c r="S2354">
        <v>6.7219322944874708E-5</v>
      </c>
      <c r="T2354">
        <v>8.8088121524295938E-7</v>
      </c>
    </row>
    <row r="2355" spans="1:20">
      <c r="A2355" s="10">
        <v>2349</v>
      </c>
      <c r="B2355" s="10">
        <v>6.2956302036727363E-6</v>
      </c>
      <c r="C2355" s="10">
        <v>2.8408215253957989E-5</v>
      </c>
      <c r="D2355" s="10">
        <v>1.9103559015214039E-5</v>
      </c>
      <c r="E2355" s="10">
        <v>4.0323479855868128E-6</v>
      </c>
      <c r="F2355" s="10">
        <v>0</v>
      </c>
      <c r="G2355" s="10">
        <v>3.591754880828775E-5</v>
      </c>
      <c r="H2355" s="10">
        <v>2.0998309591438329E-5</v>
      </c>
      <c r="I2355" s="10">
        <v>2.4322253822080191E-5</v>
      </c>
      <c r="J2355" s="10">
        <v>5.2240138934525568E-5</v>
      </c>
      <c r="K2355">
        <v>1.06189245886709E-5</v>
      </c>
      <c r="L2355">
        <v>1.6475726302263589E-5</v>
      </c>
      <c r="M2355">
        <v>2.7006156593619519E-5</v>
      </c>
      <c r="N2355">
        <v>9.7041395407729716E-6</v>
      </c>
      <c r="O2355">
        <v>4.9491019354487283E-5</v>
      </c>
      <c r="P2355">
        <v>7.4791750796890522E-6</v>
      </c>
      <c r="Q2355">
        <v>1.3736751970598481E-5</v>
      </c>
      <c r="R2355">
        <v>5.2041000022362524E-6</v>
      </c>
      <c r="S2355">
        <v>5.8931636599101493E-5</v>
      </c>
      <c r="T2355">
        <v>8.2981563754771538E-7</v>
      </c>
    </row>
    <row r="2356" spans="1:20">
      <c r="A2356" s="10">
        <v>2350</v>
      </c>
      <c r="B2356" s="10">
        <v>3.1031349044472362E-7</v>
      </c>
      <c r="C2356" s="10">
        <v>1.235217238991476E-5</v>
      </c>
      <c r="D2356" s="10">
        <v>6.5188173275892376E-6</v>
      </c>
      <c r="E2356" s="10">
        <v>0</v>
      </c>
      <c r="F2356" s="10">
        <v>0</v>
      </c>
      <c r="G2356" s="10">
        <v>1.0879004175454891E-5</v>
      </c>
      <c r="H2356" s="10">
        <v>9.8792434068258973E-6</v>
      </c>
      <c r="I2356" s="10">
        <v>1.016783413225498E-5</v>
      </c>
      <c r="J2356" s="10">
        <v>1.9621393467241821E-5</v>
      </c>
      <c r="K2356">
        <v>5.7509138142014962E-6</v>
      </c>
      <c r="L2356">
        <v>6.8200586221203858E-7</v>
      </c>
      <c r="M2356">
        <v>1.1456869589817549E-5</v>
      </c>
      <c r="N2356">
        <v>1.9480784636519379E-6</v>
      </c>
      <c r="O2356">
        <v>4.6597266248711324E-6</v>
      </c>
      <c r="P2356">
        <v>6.8086408467147489E-6</v>
      </c>
      <c r="Q2356">
        <v>0</v>
      </c>
      <c r="R2356">
        <v>2.2867764847811741E-6</v>
      </c>
      <c r="S2356">
        <v>4.8175497109335709E-5</v>
      </c>
      <c r="T2356">
        <v>2.7916717602272442E-7</v>
      </c>
    </row>
    <row r="2357" spans="1:20">
      <c r="A2357" s="10">
        <v>2351</v>
      </c>
      <c r="B2357" s="10">
        <v>1.4514264453470339E-7</v>
      </c>
      <c r="C2357" s="10">
        <v>5.9628932812314049E-6</v>
      </c>
      <c r="D2357" s="10">
        <v>2.233258331189812E-6</v>
      </c>
      <c r="E2357" s="10">
        <v>0</v>
      </c>
      <c r="F2357" s="10">
        <v>0</v>
      </c>
      <c r="G2357" s="10">
        <v>1.7862408860964091E-6</v>
      </c>
      <c r="H2357" s="10">
        <v>2.8070245114037231E-6</v>
      </c>
      <c r="I2357" s="10">
        <v>2.3173373219708429E-6</v>
      </c>
      <c r="J2357" s="10">
        <v>5.3657421462414327E-6</v>
      </c>
      <c r="K2357">
        <v>1.9344228626646911E-6</v>
      </c>
      <c r="L2357">
        <v>0</v>
      </c>
      <c r="M2357">
        <v>3.2983168033793381E-6</v>
      </c>
      <c r="N2357">
        <v>7.1579495253596607E-10</v>
      </c>
      <c r="O2357">
        <v>9.1035634228978863E-7</v>
      </c>
      <c r="P2357">
        <v>3.1714456965000832E-7</v>
      </c>
      <c r="Q2357">
        <v>0</v>
      </c>
      <c r="R2357">
        <v>1.502627527113451E-7</v>
      </c>
      <c r="S2357">
        <v>3.9627743401306217E-5</v>
      </c>
      <c r="T2357">
        <v>3.343579491950502E-9</v>
      </c>
    </row>
    <row r="2358" spans="1:20">
      <c r="A2358" s="10">
        <v>2352</v>
      </c>
      <c r="B2358" s="10">
        <v>0</v>
      </c>
      <c r="C2358" s="10">
        <v>1.2830904945900769E-6</v>
      </c>
      <c r="D2358" s="10">
        <v>1.122116894054195E-6</v>
      </c>
      <c r="E2358" s="10">
        <v>0</v>
      </c>
      <c r="F2358" s="10">
        <v>0</v>
      </c>
      <c r="G2358" s="10">
        <v>1.076099496091606E-7</v>
      </c>
      <c r="H2358" s="10">
        <v>2.7377148526285802E-7</v>
      </c>
      <c r="I2358" s="10">
        <v>3.9601768669599998E-7</v>
      </c>
      <c r="J2358" s="10">
        <v>1.02662063852058E-6</v>
      </c>
      <c r="K2358">
        <v>0</v>
      </c>
      <c r="L2358">
        <v>0</v>
      </c>
      <c r="M2358">
        <v>3.687848404403912E-7</v>
      </c>
      <c r="N2358">
        <v>7.6947957397616349E-10</v>
      </c>
      <c r="O2358">
        <v>1.3719158296148951E-7</v>
      </c>
      <c r="P2358">
        <v>0</v>
      </c>
      <c r="Q2358">
        <v>0</v>
      </c>
      <c r="R2358">
        <v>0</v>
      </c>
      <c r="S2358">
        <v>3.5304567971085582E-5</v>
      </c>
      <c r="T2358">
        <v>1.0421546468417151E-8</v>
      </c>
    </row>
    <row r="2359" spans="1:20">
      <c r="A2359" s="10">
        <v>2353</v>
      </c>
      <c r="B2359" s="10">
        <v>0</v>
      </c>
      <c r="C2359" s="10">
        <v>0</v>
      </c>
      <c r="D2359" s="10">
        <v>2.57229772993349E-7</v>
      </c>
      <c r="E2359" s="10">
        <v>0</v>
      </c>
      <c r="F2359" s="10">
        <v>0</v>
      </c>
      <c r="G2359" s="10">
        <v>4.8776737982821718E-8</v>
      </c>
      <c r="H2359" s="10">
        <v>9.4638188479047501E-8</v>
      </c>
      <c r="I2359" s="10">
        <v>1.040053453635647E-9</v>
      </c>
      <c r="J2359" s="10">
        <v>1.276041362356754E-7</v>
      </c>
      <c r="K2359">
        <v>0</v>
      </c>
      <c r="L2359">
        <v>0</v>
      </c>
      <c r="M2359">
        <v>9.7924853521122655E-8</v>
      </c>
      <c r="N2359">
        <v>2.6215990136629758E-9</v>
      </c>
      <c r="O2359">
        <v>2.5523115948667061E-8</v>
      </c>
      <c r="P2359">
        <v>0</v>
      </c>
      <c r="Q2359">
        <v>0</v>
      </c>
      <c r="R2359">
        <v>0</v>
      </c>
      <c r="S2359">
        <v>4.2271034099495243E-5</v>
      </c>
      <c r="T2359">
        <v>1.2180182434962539E-7</v>
      </c>
    </row>
    <row r="2360" spans="1:20">
      <c r="A2360" s="10">
        <v>2354</v>
      </c>
      <c r="B2360" s="10">
        <v>0</v>
      </c>
      <c r="C2360" s="10">
        <v>0</v>
      </c>
      <c r="D2360" s="10">
        <v>8.5183366989401951E-9</v>
      </c>
      <c r="E2360" s="10">
        <v>0</v>
      </c>
      <c r="F2360" s="10">
        <v>0</v>
      </c>
      <c r="G2360" s="10">
        <v>0</v>
      </c>
      <c r="H2360" s="10">
        <v>1.3335191683529371E-10</v>
      </c>
      <c r="I2360" s="10">
        <v>0</v>
      </c>
      <c r="J2360" s="10">
        <v>2.6404512401121761E-7</v>
      </c>
      <c r="K2360">
        <v>0</v>
      </c>
      <c r="L2360">
        <v>0</v>
      </c>
      <c r="M2360">
        <v>1.5217760553055271E-8</v>
      </c>
      <c r="N2360">
        <v>9.5737574901685443E-10</v>
      </c>
      <c r="O2360">
        <v>2.5527413493026161E-9</v>
      </c>
      <c r="P2360">
        <v>0</v>
      </c>
      <c r="Q2360">
        <v>0</v>
      </c>
      <c r="R2360">
        <v>0</v>
      </c>
      <c r="S2360">
        <v>4.2265317455842087E-5</v>
      </c>
      <c r="T2360">
        <v>1.664038720789366E-6</v>
      </c>
    </row>
    <row r="2361" spans="1:20">
      <c r="A2361" s="10">
        <v>2355</v>
      </c>
      <c r="B2361" s="10">
        <v>0</v>
      </c>
      <c r="C2361" s="10">
        <v>4.6644298769061722E-7</v>
      </c>
      <c r="D2361" s="10">
        <v>1.4397188786941181E-10</v>
      </c>
      <c r="E2361" s="10">
        <v>0</v>
      </c>
      <c r="F2361" s="10">
        <v>0</v>
      </c>
      <c r="G2361" s="10">
        <v>0</v>
      </c>
      <c r="H2361" s="10">
        <v>0</v>
      </c>
      <c r="I2361" s="10">
        <v>0</v>
      </c>
      <c r="J2361" s="10">
        <v>2.0767779365558781E-7</v>
      </c>
      <c r="K2361">
        <v>0</v>
      </c>
      <c r="L2361">
        <v>0</v>
      </c>
      <c r="M2361">
        <v>0</v>
      </c>
      <c r="N2361">
        <v>1.0915873026173481E-9</v>
      </c>
      <c r="O2361">
        <v>1.0743860897738281E-11</v>
      </c>
      <c r="P2361">
        <v>0</v>
      </c>
      <c r="Q2361">
        <v>0</v>
      </c>
      <c r="R2361">
        <v>0</v>
      </c>
      <c r="S2361">
        <v>4.276038327303434E-5</v>
      </c>
      <c r="T2361">
        <v>7.9003545482112217E-6</v>
      </c>
    </row>
    <row r="2362" spans="1:20">
      <c r="A2362" s="10">
        <v>2356</v>
      </c>
      <c r="B2362" s="10">
        <v>0</v>
      </c>
      <c r="C2362" s="10">
        <v>5.0892652741455136E-7</v>
      </c>
      <c r="D2362" s="10">
        <v>0</v>
      </c>
      <c r="E2362" s="10">
        <v>0</v>
      </c>
      <c r="F2362" s="10">
        <v>0</v>
      </c>
      <c r="G2362" s="10">
        <v>0</v>
      </c>
      <c r="H2362" s="10">
        <v>0</v>
      </c>
      <c r="I2362" s="10">
        <v>0</v>
      </c>
      <c r="J2362" s="10">
        <v>2.4554664812109658E-7</v>
      </c>
      <c r="K2362">
        <v>0</v>
      </c>
      <c r="L2362">
        <v>0</v>
      </c>
      <c r="M2362">
        <v>0</v>
      </c>
      <c r="N2362">
        <v>9.3053343829675572E-10</v>
      </c>
      <c r="O2362">
        <v>0</v>
      </c>
      <c r="P2362">
        <v>0</v>
      </c>
      <c r="Q2362">
        <v>0</v>
      </c>
      <c r="R2362">
        <v>0</v>
      </c>
      <c r="S2362">
        <v>3.2676166405094928E-5</v>
      </c>
      <c r="T2362">
        <v>8.4028494943744618E-6</v>
      </c>
    </row>
    <row r="2363" spans="1:20">
      <c r="A2363" s="10">
        <v>2357</v>
      </c>
      <c r="B2363" s="10">
        <v>1.8668261775758271E-9</v>
      </c>
      <c r="C2363" s="10">
        <v>5.1724804550480655E-7</v>
      </c>
      <c r="D2363" s="10">
        <v>4.3551496080497053E-9</v>
      </c>
      <c r="E2363" s="10">
        <v>2.392265775818759E-9</v>
      </c>
      <c r="F2363" s="10">
        <v>0</v>
      </c>
      <c r="G2363" s="10">
        <v>7.6512530169132118E-10</v>
      </c>
      <c r="H2363" s="10">
        <v>1.0001393762647029E-9</v>
      </c>
      <c r="I2363" s="10">
        <v>3.7990841431413219E-10</v>
      </c>
      <c r="J2363" s="10">
        <v>1.8855366867644421E-7</v>
      </c>
      <c r="K2363">
        <v>0</v>
      </c>
      <c r="L2363">
        <v>3.4644500472185851E-10</v>
      </c>
      <c r="M2363">
        <v>4.665822811078267E-9</v>
      </c>
      <c r="N2363">
        <v>3.135181892107531E-8</v>
      </c>
      <c r="O2363">
        <v>6.2099515988927279E-9</v>
      </c>
      <c r="P2363">
        <v>1.3591910127857499E-10</v>
      </c>
      <c r="Q2363">
        <v>0</v>
      </c>
      <c r="R2363">
        <v>1.22436317024059E-9</v>
      </c>
      <c r="S2363">
        <v>2.274265364088565E-5</v>
      </c>
      <c r="T2363">
        <v>4.5224021363423759E-5</v>
      </c>
    </row>
    <row r="2364" spans="1:20">
      <c r="A2364" s="10">
        <v>2358</v>
      </c>
      <c r="B2364" s="10">
        <v>1.335875468344361E-5</v>
      </c>
      <c r="C2364" s="10">
        <v>1.56014383307726E-5</v>
      </c>
      <c r="D2364" s="10">
        <v>1.101059865675848E-5</v>
      </c>
      <c r="E2364" s="10">
        <v>8.0545403429041633E-6</v>
      </c>
      <c r="F2364" s="10">
        <v>1.210785694139654E-5</v>
      </c>
      <c r="G2364" s="10">
        <v>1.335583787887279E-5</v>
      </c>
      <c r="H2364" s="10">
        <v>1.060926180655111E-5</v>
      </c>
      <c r="I2364" s="10">
        <v>1.0724529965906891E-5</v>
      </c>
      <c r="J2364" s="10">
        <v>1.5375471287094759E-5</v>
      </c>
      <c r="K2364">
        <v>7.2745606300955092E-6</v>
      </c>
      <c r="L2364">
        <v>5.0493493325699074E-6</v>
      </c>
      <c r="M2364">
        <v>1.166476609244855E-5</v>
      </c>
      <c r="N2364">
        <v>4.5445307058886351E-6</v>
      </c>
      <c r="O2364">
        <v>7.4558403285980184E-6</v>
      </c>
      <c r="P2364">
        <v>5.8271690163821594E-6</v>
      </c>
      <c r="Q2364">
        <v>1.3336212454536179E-5</v>
      </c>
      <c r="R2364">
        <v>1.822788756878875E-5</v>
      </c>
      <c r="S2364">
        <v>2.0802051404084211E-5</v>
      </c>
      <c r="T2364">
        <v>6.4575495180688741E-5</v>
      </c>
    </row>
    <row r="2365" spans="1:20">
      <c r="A2365" s="10">
        <v>2359</v>
      </c>
      <c r="B2365" s="10">
        <v>9.0601654921587931E-5</v>
      </c>
      <c r="C2365" s="10">
        <v>8.1631994566894937E-5</v>
      </c>
      <c r="D2365" s="10">
        <v>8.4907333887969985E-5</v>
      </c>
      <c r="E2365" s="10">
        <v>6.4656250176719875E-5</v>
      </c>
      <c r="F2365" s="10">
        <v>9.4839075922769093E-5</v>
      </c>
      <c r="G2365" s="10">
        <v>9.0507897273873792E-5</v>
      </c>
      <c r="H2365" s="10">
        <v>7.0920189463614047E-5</v>
      </c>
      <c r="I2365" s="10">
        <v>7.7555806653941382E-5</v>
      </c>
      <c r="J2365" s="10">
        <v>9.2602189702579998E-5</v>
      </c>
      <c r="K2365">
        <v>8.2695717089205337E-5</v>
      </c>
      <c r="L2365">
        <v>5.7993609056879927E-5</v>
      </c>
      <c r="M2365">
        <v>9.3569544807216117E-5</v>
      </c>
      <c r="N2365">
        <v>3.4947453811275413E-5</v>
      </c>
      <c r="O2365">
        <v>5.7610166584558572E-5</v>
      </c>
      <c r="P2365">
        <v>6.0554632695263643E-5</v>
      </c>
      <c r="Q2365">
        <v>8.8372370289766745E-5</v>
      </c>
      <c r="R2365">
        <v>1.176190879571831E-4</v>
      </c>
      <c r="S2365">
        <v>1.9183713051211239E-5</v>
      </c>
      <c r="T2365">
        <v>6.3248989724034026E-5</v>
      </c>
    </row>
    <row r="2366" spans="1:20">
      <c r="A2366" s="10">
        <v>2360</v>
      </c>
      <c r="B2366" s="10">
        <v>1.8495216879566809E-4</v>
      </c>
      <c r="C2366" s="10">
        <v>1.9086276156361599E-4</v>
      </c>
      <c r="D2366" s="10">
        <v>1.9456997102451829E-4</v>
      </c>
      <c r="E2366" s="10">
        <v>1.8136729503431221E-4</v>
      </c>
      <c r="F2366" s="10">
        <v>2.3617878522409549E-4</v>
      </c>
      <c r="G2366" s="10">
        <v>2.2448021358550301E-4</v>
      </c>
      <c r="H2366" s="10">
        <v>1.6263743755630131E-4</v>
      </c>
      <c r="I2366" s="10">
        <v>1.7368095156948979E-4</v>
      </c>
      <c r="J2366" s="10">
        <v>1.973337334300689E-4</v>
      </c>
      <c r="K2366">
        <v>2.0117955986212569E-4</v>
      </c>
      <c r="L2366">
        <v>1.495144045753007E-4</v>
      </c>
      <c r="M2366">
        <v>2.3923188868083529E-4</v>
      </c>
      <c r="N2366">
        <v>1.058898087933236E-4</v>
      </c>
      <c r="O2366">
        <v>1.271987735399832E-4</v>
      </c>
      <c r="P2366">
        <v>1.630987986548845E-4</v>
      </c>
      <c r="Q2366">
        <v>1.8988662315100151E-4</v>
      </c>
      <c r="R2366">
        <v>2.3868180863641049E-4</v>
      </c>
      <c r="S2366">
        <v>1.653320463521013E-5</v>
      </c>
      <c r="T2366">
        <v>3.1226516628365538E-5</v>
      </c>
    </row>
    <row r="2367" spans="1:20">
      <c r="A2367" s="10">
        <v>2361</v>
      </c>
      <c r="B2367" s="10">
        <v>3.0043337471533983E-4</v>
      </c>
      <c r="C2367" s="10">
        <v>2.9984189242290729E-4</v>
      </c>
      <c r="D2367" s="10">
        <v>2.8226485681162388E-4</v>
      </c>
      <c r="E2367" s="10">
        <v>2.3078174137790251E-4</v>
      </c>
      <c r="F2367" s="10">
        <v>3.755035175922597E-4</v>
      </c>
      <c r="G2367" s="10">
        <v>3.4745972753710949E-4</v>
      </c>
      <c r="H2367" s="10">
        <v>2.4810561896545879E-4</v>
      </c>
      <c r="I2367" s="10">
        <v>2.4769811502122982E-4</v>
      </c>
      <c r="J2367" s="10">
        <v>2.7071072106734539E-4</v>
      </c>
      <c r="K2367">
        <v>2.6203963703407273E-4</v>
      </c>
      <c r="L2367">
        <v>2.1349660424296849E-4</v>
      </c>
      <c r="M2367">
        <v>3.3326555006125838E-4</v>
      </c>
      <c r="N2367">
        <v>1.209898589776869E-4</v>
      </c>
      <c r="O2367">
        <v>1.5636895807074599E-4</v>
      </c>
      <c r="P2367">
        <v>2.198020276963185E-4</v>
      </c>
      <c r="Q2367">
        <v>3.1368002414410771E-4</v>
      </c>
      <c r="R2367">
        <v>3.5250087679648432E-4</v>
      </c>
      <c r="S2367">
        <v>3.0830091081115192E-5</v>
      </c>
      <c r="T2367">
        <v>8.1088316146342429E-6</v>
      </c>
    </row>
    <row r="2368" spans="1:20">
      <c r="A2368" s="10">
        <v>2362</v>
      </c>
      <c r="B2368" s="10">
        <v>3.2344654460698952E-4</v>
      </c>
      <c r="C2368" s="10">
        <v>3.4416677825213588E-4</v>
      </c>
      <c r="D2368" s="10">
        <v>2.9797876509427229E-4</v>
      </c>
      <c r="E2368" s="10">
        <v>2.7239428444604828E-4</v>
      </c>
      <c r="F2368" s="10">
        <v>4.5820999994194251E-4</v>
      </c>
      <c r="G2368" s="10">
        <v>3.9079055834861378E-4</v>
      </c>
      <c r="H2368" s="10">
        <v>2.7901558064676138E-4</v>
      </c>
      <c r="I2368" s="10">
        <v>2.400658084248502E-4</v>
      </c>
      <c r="J2368" s="10">
        <v>3.4763251390534922E-4</v>
      </c>
      <c r="K2368">
        <v>3.1176907700786481E-4</v>
      </c>
      <c r="L2368">
        <v>1.9702229259114089E-4</v>
      </c>
      <c r="M2368">
        <v>2.7759067230721042E-4</v>
      </c>
      <c r="N2368">
        <v>1.5229432806265189E-4</v>
      </c>
      <c r="O2368">
        <v>1.585507380769367E-4</v>
      </c>
      <c r="P2368">
        <v>2.254237323379345E-4</v>
      </c>
      <c r="Q2368">
        <v>4.0601937494462768E-4</v>
      </c>
      <c r="R2368">
        <v>3.1831141180024001E-4</v>
      </c>
      <c r="S2368">
        <v>3.1518904712807517E-5</v>
      </c>
      <c r="T2368">
        <v>5.9077358658391134E-6</v>
      </c>
    </row>
    <row r="2369" spans="1:20">
      <c r="A2369" s="10">
        <v>2363</v>
      </c>
      <c r="B2369" s="10">
        <v>2.9426053469441989E-4</v>
      </c>
      <c r="C2369" s="10">
        <v>3.2774778799683979E-4</v>
      </c>
      <c r="D2369" s="10">
        <v>2.517044474753086E-4</v>
      </c>
      <c r="E2369" s="10">
        <v>2.8305158695048782E-4</v>
      </c>
      <c r="F2369" s="10">
        <v>4.2291149507824868E-4</v>
      </c>
      <c r="G2369" s="10">
        <v>3.3730489930870928E-4</v>
      </c>
      <c r="H2369" s="10">
        <v>3.193726692665036E-4</v>
      </c>
      <c r="I2369" s="10">
        <v>2.3716117169635429E-4</v>
      </c>
      <c r="J2369" s="10">
        <v>3.845208725626349E-4</v>
      </c>
      <c r="K2369">
        <v>2.8965786171672122E-4</v>
      </c>
      <c r="L2369">
        <v>2.6046743032544722E-4</v>
      </c>
      <c r="M2369">
        <v>2.89420714405458E-4</v>
      </c>
      <c r="N2369">
        <v>1.7365043284275721E-4</v>
      </c>
      <c r="O2369">
        <v>1.6838036651596979E-4</v>
      </c>
      <c r="P2369">
        <v>3.105828031975825E-4</v>
      </c>
      <c r="Q2369">
        <v>3.6475693113577768E-4</v>
      </c>
      <c r="R2369">
        <v>3.6927730965338848E-4</v>
      </c>
      <c r="S2369">
        <v>3.022766688988995E-5</v>
      </c>
      <c r="T2369">
        <v>6.7200085668316593E-6</v>
      </c>
    </row>
    <row r="2370" spans="1:20">
      <c r="A2370" s="10">
        <v>2364</v>
      </c>
      <c r="B2370" s="10">
        <v>2.1811479663593771E-4</v>
      </c>
      <c r="C2370" s="10">
        <v>3.2108240748754142E-4</v>
      </c>
      <c r="D2370" s="10">
        <v>2.4417867576688901E-4</v>
      </c>
      <c r="E2370" s="10">
        <v>1.8157758439702891E-4</v>
      </c>
      <c r="F2370" s="10">
        <v>3.6642979795227097E-4</v>
      </c>
      <c r="G2370" s="10">
        <v>2.8230591900965939E-4</v>
      </c>
      <c r="H2370" s="10">
        <v>3.4000086686363672E-4</v>
      </c>
      <c r="I2370" s="10">
        <v>2.0715500697141229E-4</v>
      </c>
      <c r="J2370" s="10">
        <v>4.2892780713830439E-4</v>
      </c>
      <c r="K2370">
        <v>2.497030457201502E-4</v>
      </c>
      <c r="L2370">
        <v>2.8587637099134058E-4</v>
      </c>
      <c r="M2370">
        <v>2.5070056549418579E-4</v>
      </c>
      <c r="N2370">
        <v>1.3195339723712159E-4</v>
      </c>
      <c r="O2370">
        <v>1.762582055558918E-4</v>
      </c>
      <c r="P2370">
        <v>3.4434347692596518E-4</v>
      </c>
      <c r="Q2370">
        <v>3.4305400275195212E-4</v>
      </c>
      <c r="R2370">
        <v>2.6754374947492762E-4</v>
      </c>
      <c r="S2370">
        <v>4.0826327563752237E-5</v>
      </c>
      <c r="T2370">
        <v>1.3344475435258591E-5</v>
      </c>
    </row>
    <row r="2371" spans="1:20">
      <c r="A2371" s="10">
        <v>2365</v>
      </c>
      <c r="B2371" s="10">
        <v>1.780802209158769E-4</v>
      </c>
      <c r="C2371" s="10">
        <v>3.2964816213374549E-4</v>
      </c>
      <c r="D2371" s="10">
        <v>2.2878351104597481E-4</v>
      </c>
      <c r="E2371" s="10">
        <v>1.6944647365551861E-4</v>
      </c>
      <c r="F2371" s="10">
        <v>4.0086508351100679E-4</v>
      </c>
      <c r="G2371" s="10">
        <v>2.6092144899755919E-4</v>
      </c>
      <c r="H2371" s="10">
        <v>3.4858777809179838E-4</v>
      </c>
      <c r="I2371" s="10">
        <v>1.9411072444829231E-4</v>
      </c>
      <c r="J2371" s="10">
        <v>3.9562905534080598E-4</v>
      </c>
      <c r="K2371">
        <v>2.5354750837712172E-4</v>
      </c>
      <c r="L2371">
        <v>3.3593026891167327E-4</v>
      </c>
      <c r="M2371">
        <v>1.888902841773585E-4</v>
      </c>
      <c r="N2371">
        <v>1.1889587242353809E-4</v>
      </c>
      <c r="O2371">
        <v>1.4368114354024579E-4</v>
      </c>
      <c r="P2371">
        <v>3.9377435445348902E-4</v>
      </c>
      <c r="Q2371">
        <v>3.3825401313885829E-4</v>
      </c>
      <c r="R2371">
        <v>2.0118653525408089E-4</v>
      </c>
      <c r="S2371">
        <v>3.7294474463652387E-5</v>
      </c>
      <c r="T2371">
        <v>2.2217542935132519E-5</v>
      </c>
    </row>
    <row r="2372" spans="1:20">
      <c r="A2372" s="10">
        <v>2366</v>
      </c>
      <c r="B2372" s="10">
        <v>1.885725072744583E-4</v>
      </c>
      <c r="C2372" s="10">
        <v>2.6229840658414092E-4</v>
      </c>
      <c r="D2372" s="10">
        <v>2.0598357159062081E-4</v>
      </c>
      <c r="E2372" s="10">
        <v>1.9660312970428009E-4</v>
      </c>
      <c r="F2372" s="10">
        <v>2.4963796424124759E-4</v>
      </c>
      <c r="G2372" s="10">
        <v>2.3056235274716879E-4</v>
      </c>
      <c r="H2372" s="10">
        <v>3.0807963717188481E-4</v>
      </c>
      <c r="I2372" s="10">
        <v>1.8549030495665529E-4</v>
      </c>
      <c r="J2372" s="10">
        <v>3.435980599390448E-4</v>
      </c>
      <c r="K2372">
        <v>1.6148010243125009E-4</v>
      </c>
      <c r="L2372">
        <v>3.1666772455621849E-4</v>
      </c>
      <c r="M2372">
        <v>1.644968062113984E-4</v>
      </c>
      <c r="N2372">
        <v>8.7738704992368092E-5</v>
      </c>
      <c r="O2372">
        <v>8.9879993393621538E-5</v>
      </c>
      <c r="P2372">
        <v>3.5820609259720249E-4</v>
      </c>
      <c r="Q2372">
        <v>2.2298189451567201E-4</v>
      </c>
      <c r="R2372">
        <v>2.3946243754996381E-4</v>
      </c>
      <c r="S2372">
        <v>3.4781073286008478E-5</v>
      </c>
      <c r="T2372">
        <v>1.7371952630532611E-5</v>
      </c>
    </row>
    <row r="2373" spans="1:20">
      <c r="A2373" s="10">
        <v>2367</v>
      </c>
      <c r="B2373" s="10">
        <v>1.1643129063164159E-4</v>
      </c>
      <c r="C2373" s="10">
        <v>1.8274641707149571E-4</v>
      </c>
      <c r="D2373" s="10">
        <v>1.8494624876454289E-4</v>
      </c>
      <c r="E2373" s="10">
        <v>1.058576225646469E-4</v>
      </c>
      <c r="F2373" s="10">
        <v>1.7099770500840741E-4</v>
      </c>
      <c r="G2373" s="10">
        <v>1.7888001450062129E-4</v>
      </c>
      <c r="H2373" s="10">
        <v>2.382904553219197E-4</v>
      </c>
      <c r="I2373" s="10">
        <v>9.4662975656124016E-5</v>
      </c>
      <c r="J2373" s="10">
        <v>2.4636706023981091E-4</v>
      </c>
      <c r="K2373">
        <v>1.16217421821234E-4</v>
      </c>
      <c r="L2373">
        <v>2.2362680053312101E-4</v>
      </c>
      <c r="M2373">
        <v>1.2911861659498791E-4</v>
      </c>
      <c r="N2373">
        <v>6.1610800135225561E-5</v>
      </c>
      <c r="O2373">
        <v>1.0550103827238031E-4</v>
      </c>
      <c r="P2373">
        <v>2.1201372727395481E-4</v>
      </c>
      <c r="Q2373">
        <v>1.6270630002511679E-4</v>
      </c>
      <c r="R2373">
        <v>1.5654546101369189E-4</v>
      </c>
      <c r="S2373">
        <v>3.2600397406746379E-5</v>
      </c>
      <c r="T2373">
        <v>5.3035217410442151E-5</v>
      </c>
    </row>
    <row r="2374" spans="1:20">
      <c r="A2374" s="10">
        <v>2368</v>
      </c>
      <c r="B2374" s="10">
        <v>6.8248247363576807E-5</v>
      </c>
      <c r="C2374" s="10">
        <v>1.7118999203883471E-4</v>
      </c>
      <c r="D2374" s="10">
        <v>1.8074093429949609E-4</v>
      </c>
      <c r="E2374" s="10">
        <v>9.0841013750221698E-5</v>
      </c>
      <c r="F2374" s="10">
        <v>1.078762836596997E-4</v>
      </c>
      <c r="G2374" s="10">
        <v>1.093186969380921E-4</v>
      </c>
      <c r="H2374" s="10">
        <v>1.6752766904351641E-4</v>
      </c>
      <c r="I2374" s="10">
        <v>7.4764632534643618E-5</v>
      </c>
      <c r="J2374" s="10">
        <v>1.7489588573971879E-4</v>
      </c>
      <c r="K2374">
        <v>1.1091539488796529E-4</v>
      </c>
      <c r="L2374">
        <v>2.2288913250681689E-4</v>
      </c>
      <c r="M2374">
        <v>1.2765613148305421E-4</v>
      </c>
      <c r="N2374">
        <v>6.1888356338649059E-5</v>
      </c>
      <c r="O2374">
        <v>1.8651628224594579E-4</v>
      </c>
      <c r="P2374">
        <v>1.3935037899035261E-4</v>
      </c>
      <c r="Q2374">
        <v>1.5008608891764599E-4</v>
      </c>
      <c r="R2374">
        <v>6.687567637057222E-5</v>
      </c>
      <c r="S2374">
        <v>5.423735507805454E-5</v>
      </c>
      <c r="T2374">
        <v>6.5439715491304192E-5</v>
      </c>
    </row>
    <row r="2375" spans="1:20">
      <c r="A2375" s="10">
        <v>2369</v>
      </c>
      <c r="B2375" s="10">
        <v>3.7151559402889303E-5</v>
      </c>
      <c r="C2375" s="10">
        <v>1.4023382430006061E-4</v>
      </c>
      <c r="D2375" s="10">
        <v>1.2491539986305379E-4</v>
      </c>
      <c r="E2375" s="10">
        <v>6.2822382937832732E-5</v>
      </c>
      <c r="F2375" s="10">
        <v>6.2361271342457178E-5</v>
      </c>
      <c r="G2375" s="10">
        <v>6.4417620681321135E-5</v>
      </c>
      <c r="H2375" s="10">
        <v>1.062659109650623E-4</v>
      </c>
      <c r="I2375" s="10">
        <v>5.7581236281421603E-5</v>
      </c>
      <c r="J2375" s="10">
        <v>1.198717179360019E-4</v>
      </c>
      <c r="K2375">
        <v>6.1774626583161626E-5</v>
      </c>
      <c r="L2375">
        <v>1.5546911575166849E-4</v>
      </c>
      <c r="M2375">
        <v>9.9048670781587913E-5</v>
      </c>
      <c r="N2375">
        <v>4.3450171787682853E-5</v>
      </c>
      <c r="O2375">
        <v>1.6329780369581779E-4</v>
      </c>
      <c r="P2375">
        <v>7.9907292705345157E-5</v>
      </c>
      <c r="Q2375">
        <v>1.101302100941016E-4</v>
      </c>
      <c r="R2375">
        <v>3.4288165363627123E-5</v>
      </c>
      <c r="S2375">
        <v>5.1629693258700578E-5</v>
      </c>
      <c r="T2375">
        <v>9.7031311919391479E-5</v>
      </c>
    </row>
    <row r="2376" spans="1:20">
      <c r="A2376" s="10">
        <v>2370</v>
      </c>
      <c r="B2376" s="10">
        <v>2.0576108676891688E-5</v>
      </c>
      <c r="C2376" s="10">
        <v>1.071727438894687E-4</v>
      </c>
      <c r="D2376" s="10">
        <v>8.7443666840430838E-5</v>
      </c>
      <c r="E2376" s="10">
        <v>3.0007040720649548E-5</v>
      </c>
      <c r="F2376" s="10">
        <v>1.074032234352E-5</v>
      </c>
      <c r="G2376" s="10">
        <v>6.7457811030913179E-5</v>
      </c>
      <c r="H2376" s="10">
        <v>5.2787727164269711E-5</v>
      </c>
      <c r="I2376" s="10">
        <v>3.3407185742928417E-5</v>
      </c>
      <c r="J2376" s="10">
        <v>8.731862791916559E-5</v>
      </c>
      <c r="K2376">
        <v>3.2662938963594363E-5</v>
      </c>
      <c r="L2376">
        <v>6.7958868654367717E-5</v>
      </c>
      <c r="M2376">
        <v>6.2735495137518173E-5</v>
      </c>
      <c r="N2376">
        <v>7.9544235164833363E-6</v>
      </c>
      <c r="O2376">
        <v>1.092998915550984E-4</v>
      </c>
      <c r="P2376">
        <v>2.2320544199233399E-5</v>
      </c>
      <c r="Q2376">
        <v>5.4620029437925502E-5</v>
      </c>
      <c r="R2376">
        <v>3.9968500899433426E-6</v>
      </c>
      <c r="S2376">
        <v>5.1561721961413602E-5</v>
      </c>
      <c r="T2376">
        <v>1.1446769630375399E-4</v>
      </c>
    </row>
    <row r="2377" spans="1:20">
      <c r="A2377" s="10">
        <v>2371</v>
      </c>
      <c r="B2377" s="10">
        <v>1.415308304045849E-5</v>
      </c>
      <c r="C2377" s="10">
        <v>8.5134600366517868E-5</v>
      </c>
      <c r="D2377" s="10">
        <v>5.1707006225403207E-5</v>
      </c>
      <c r="E2377" s="10">
        <v>1.0323500919768339E-5</v>
      </c>
      <c r="F2377" s="10">
        <v>0</v>
      </c>
      <c r="G2377" s="10">
        <v>6.365565625618557E-5</v>
      </c>
      <c r="H2377" s="10">
        <v>3.4816874886387539E-5</v>
      </c>
      <c r="I2377" s="10">
        <v>2.332534380802751E-5</v>
      </c>
      <c r="J2377" s="10">
        <v>9.0580799973229129E-5</v>
      </c>
      <c r="K2377">
        <v>1.636836362051204E-5</v>
      </c>
      <c r="L2377">
        <v>3.6542918051601919E-5</v>
      </c>
      <c r="M2377">
        <v>4.8469934806474138E-5</v>
      </c>
      <c r="N2377">
        <v>5.2022366611670796E-6</v>
      </c>
      <c r="O2377">
        <v>2.2639179777189881E-5</v>
      </c>
      <c r="P2377">
        <v>7.4241731500383234E-6</v>
      </c>
      <c r="Q2377">
        <v>4.0831660213281962E-5</v>
      </c>
      <c r="R2377">
        <v>4.745631647852526E-6</v>
      </c>
      <c r="S2377">
        <v>4.7836224615251082E-5</v>
      </c>
      <c r="T2377">
        <v>1.2366761498263241E-4</v>
      </c>
    </row>
    <row r="2378" spans="1:20">
      <c r="A2378" s="10">
        <v>2372</v>
      </c>
      <c r="B2378" s="10">
        <v>7.6034223011318494E-6</v>
      </c>
      <c r="C2378" s="10">
        <v>5.0557056866241063E-5</v>
      </c>
      <c r="D2378" s="10">
        <v>2.2782160126967871E-5</v>
      </c>
      <c r="E2378" s="10">
        <v>7.3621979250822312E-6</v>
      </c>
      <c r="F2378" s="10">
        <v>0</v>
      </c>
      <c r="G2378" s="10">
        <v>4.6890957893336841E-5</v>
      </c>
      <c r="H2378" s="10">
        <v>2.9770084081560421E-5</v>
      </c>
      <c r="I2378" s="10">
        <v>1.8074566054969719E-5</v>
      </c>
      <c r="J2378" s="10">
        <v>6.7656130131547794E-5</v>
      </c>
      <c r="K2378">
        <v>1.0194924660069051E-5</v>
      </c>
      <c r="L2378">
        <v>1.070217699294823E-5</v>
      </c>
      <c r="M2378">
        <v>2.440077818411214E-5</v>
      </c>
      <c r="N2378">
        <v>1.2212177685216111E-6</v>
      </c>
      <c r="O2378">
        <v>4.921460506166159E-6</v>
      </c>
      <c r="P2378">
        <v>7.4827995890564808E-6</v>
      </c>
      <c r="Q2378">
        <v>1.421725932295272E-5</v>
      </c>
      <c r="R2378">
        <v>3.792743184177099E-6</v>
      </c>
      <c r="S2378">
        <v>6.3055530653438914E-5</v>
      </c>
      <c r="T2378">
        <v>1.4376739925944001E-4</v>
      </c>
    </row>
    <row r="2379" spans="1:20">
      <c r="A2379" s="10">
        <v>2373</v>
      </c>
      <c r="B2379" s="10">
        <v>8.6615789404610877E-7</v>
      </c>
      <c r="C2379" s="10">
        <v>1.865774359622969E-5</v>
      </c>
      <c r="D2379" s="10">
        <v>8.1982751945491708E-6</v>
      </c>
      <c r="E2379" s="10">
        <v>1.38015333220313E-6</v>
      </c>
      <c r="F2379" s="10">
        <v>0</v>
      </c>
      <c r="G2379" s="10">
        <v>2.424220354454469E-5</v>
      </c>
      <c r="H2379" s="10">
        <v>1.721238408014963E-5</v>
      </c>
      <c r="I2379" s="10">
        <v>6.6251982804064964E-6</v>
      </c>
      <c r="J2379" s="10">
        <v>4.1010652106143209E-5</v>
      </c>
      <c r="K2379">
        <v>3.6702417008016732E-6</v>
      </c>
      <c r="L2379">
        <v>6.0985868997871159E-6</v>
      </c>
      <c r="M2379">
        <v>9.0263913429306798E-6</v>
      </c>
      <c r="N2379">
        <v>1.190367006067311E-7</v>
      </c>
      <c r="O2379">
        <v>5.6206588865474558E-7</v>
      </c>
      <c r="P2379">
        <v>6.6817830188547462E-6</v>
      </c>
      <c r="Q2379">
        <v>0</v>
      </c>
      <c r="R2379">
        <v>0</v>
      </c>
      <c r="S2379">
        <v>8.5246835045052613E-5</v>
      </c>
      <c r="T2379">
        <v>1.251377043813335E-4</v>
      </c>
    </row>
    <row r="2380" spans="1:20">
      <c r="A2380" s="10">
        <v>2374</v>
      </c>
      <c r="B2380" s="10">
        <v>0</v>
      </c>
      <c r="C2380" s="10">
        <v>8.6363517778340385E-6</v>
      </c>
      <c r="D2380" s="10">
        <v>2.3647286601292299E-6</v>
      </c>
      <c r="E2380" s="10">
        <v>0</v>
      </c>
      <c r="F2380" s="10">
        <v>0</v>
      </c>
      <c r="G2380" s="10">
        <v>5.4732973314057376E-6</v>
      </c>
      <c r="H2380" s="10">
        <v>7.4678261093273787E-6</v>
      </c>
      <c r="I2380" s="10">
        <v>8.468346342491136E-7</v>
      </c>
      <c r="J2380" s="10">
        <v>1.528220244295552E-5</v>
      </c>
      <c r="K2380">
        <v>1.3509006420845159E-6</v>
      </c>
      <c r="L2380">
        <v>0</v>
      </c>
      <c r="M2380">
        <v>2.316872639626052E-6</v>
      </c>
      <c r="N2380">
        <v>9.6632318592355403E-10</v>
      </c>
      <c r="O2380">
        <v>1.2393043545541109E-7</v>
      </c>
      <c r="P2380">
        <v>1.674523327752044E-6</v>
      </c>
      <c r="Q2380">
        <v>0</v>
      </c>
      <c r="R2380">
        <v>0</v>
      </c>
      <c r="S2380">
        <v>1.009852544893235E-4</v>
      </c>
      <c r="T2380">
        <v>1.10406704609173E-4</v>
      </c>
    </row>
    <row r="2381" spans="1:20">
      <c r="A2381" s="10">
        <v>2375</v>
      </c>
      <c r="B2381" s="10">
        <v>0</v>
      </c>
      <c r="C2381" s="10">
        <v>4.3513743663507741E-6</v>
      </c>
      <c r="D2381" s="10">
        <v>7.2331476465592464E-7</v>
      </c>
      <c r="E2381" s="10">
        <v>0</v>
      </c>
      <c r="F2381" s="10">
        <v>0</v>
      </c>
      <c r="G2381" s="10">
        <v>3.6130769722961682E-7</v>
      </c>
      <c r="H2381" s="10">
        <v>1.0451977387891281E-6</v>
      </c>
      <c r="I2381" s="10">
        <v>9.3604810827208243E-8</v>
      </c>
      <c r="J2381" s="10">
        <v>4.1635697932767319E-6</v>
      </c>
      <c r="K2381">
        <v>0</v>
      </c>
      <c r="L2381">
        <v>0</v>
      </c>
      <c r="M2381">
        <v>3.4980391433547781E-7</v>
      </c>
      <c r="N2381">
        <v>9.3053343829675572E-10</v>
      </c>
      <c r="O2381">
        <v>2.5140634500707581E-8</v>
      </c>
      <c r="P2381">
        <v>0</v>
      </c>
      <c r="Q2381">
        <v>0</v>
      </c>
      <c r="R2381">
        <v>0</v>
      </c>
      <c r="S2381">
        <v>1.220380597804072E-4</v>
      </c>
      <c r="T2381">
        <v>1.4678457808715519E-4</v>
      </c>
    </row>
    <row r="2382" spans="1:20">
      <c r="A2382" s="10">
        <v>2376</v>
      </c>
      <c r="B2382" s="10">
        <v>0</v>
      </c>
      <c r="C2382" s="10">
        <v>1.4523238940676869E-7</v>
      </c>
      <c r="D2382" s="10">
        <v>1.1395374924863941E-7</v>
      </c>
      <c r="E2382" s="10">
        <v>0</v>
      </c>
      <c r="F2382" s="10">
        <v>0</v>
      </c>
      <c r="G2382" s="10">
        <v>4.871045237500193E-8</v>
      </c>
      <c r="H2382" s="10">
        <v>2.7328808456432999E-8</v>
      </c>
      <c r="I2382" s="10">
        <v>0</v>
      </c>
      <c r="J2382" s="10">
        <v>7.6876366708101338E-7</v>
      </c>
      <c r="K2382">
        <v>0</v>
      </c>
      <c r="L2382">
        <v>0</v>
      </c>
      <c r="M2382">
        <v>1.184472957009269E-7</v>
      </c>
      <c r="N2382">
        <v>9.6632318592355403E-10</v>
      </c>
      <c r="O2382">
        <v>0</v>
      </c>
      <c r="P2382">
        <v>0</v>
      </c>
      <c r="Q2382">
        <v>0</v>
      </c>
      <c r="R2382">
        <v>0</v>
      </c>
      <c r="S2382">
        <v>1.4195123440225929E-4</v>
      </c>
      <c r="T2382">
        <v>1.7995081319378809E-4</v>
      </c>
    </row>
    <row r="2383" spans="1:20">
      <c r="A2383" s="10">
        <v>2377</v>
      </c>
      <c r="B2383" s="10">
        <v>0</v>
      </c>
      <c r="C2383" s="10">
        <v>0</v>
      </c>
      <c r="D2383" s="10">
        <v>1.96761580088196E-9</v>
      </c>
      <c r="E2383" s="10">
        <v>0</v>
      </c>
      <c r="F2383" s="10">
        <v>0</v>
      </c>
      <c r="G2383" s="10">
        <v>0</v>
      </c>
      <c r="H2383" s="10">
        <v>0</v>
      </c>
      <c r="I2383" s="10">
        <v>0</v>
      </c>
      <c r="J2383" s="10">
        <v>2.4036236188437481E-8</v>
      </c>
      <c r="K2383">
        <v>0</v>
      </c>
      <c r="L2383">
        <v>0</v>
      </c>
      <c r="M2383">
        <v>8.9691470806804537E-9</v>
      </c>
      <c r="N2383">
        <v>8.4105906922976E-10</v>
      </c>
      <c r="O2383">
        <v>0</v>
      </c>
      <c r="P2383">
        <v>0</v>
      </c>
      <c r="Q2383">
        <v>0</v>
      </c>
      <c r="R2383">
        <v>0</v>
      </c>
      <c r="S2383">
        <v>1.6485596529766929E-4</v>
      </c>
      <c r="T2383">
        <v>9.4192265545843217E-5</v>
      </c>
    </row>
    <row r="2384" spans="1:20">
      <c r="A2384" s="10">
        <v>2378</v>
      </c>
      <c r="B2384" s="10">
        <v>0</v>
      </c>
      <c r="C2384" s="10">
        <v>0</v>
      </c>
      <c r="D2384" s="10">
        <v>1.4397188786941181E-10</v>
      </c>
      <c r="E2384" s="10">
        <v>0</v>
      </c>
      <c r="F2384" s="10">
        <v>0</v>
      </c>
      <c r="G2384" s="10">
        <v>2.5679044469387681E-8</v>
      </c>
      <c r="H2384" s="10">
        <v>0</v>
      </c>
      <c r="I2384" s="10">
        <v>0</v>
      </c>
      <c r="J2384" s="10">
        <v>1.7572373848742971E-7</v>
      </c>
      <c r="K2384">
        <v>0</v>
      </c>
      <c r="L2384">
        <v>0</v>
      </c>
      <c r="M2384">
        <v>1.0767283410180621E-10</v>
      </c>
      <c r="N2384">
        <v>9.3053343829675572E-10</v>
      </c>
      <c r="O2384">
        <v>3.8677899231857819E-11</v>
      </c>
      <c r="P2384">
        <v>0</v>
      </c>
      <c r="Q2384">
        <v>0</v>
      </c>
      <c r="R2384">
        <v>0</v>
      </c>
      <c r="S2384">
        <v>1.8915531569612521E-4</v>
      </c>
      <c r="T2384">
        <v>7.0626372615638198E-5</v>
      </c>
    </row>
    <row r="2385" spans="1:20">
      <c r="A2385" s="10">
        <v>2379</v>
      </c>
      <c r="B2385" s="10">
        <v>0</v>
      </c>
      <c r="C2385" s="10">
        <v>4.6644298769061722E-7</v>
      </c>
      <c r="D2385" s="10">
        <v>0</v>
      </c>
      <c r="E2385" s="10">
        <v>0</v>
      </c>
      <c r="F2385" s="10">
        <v>0</v>
      </c>
      <c r="G2385" s="10">
        <v>0</v>
      </c>
      <c r="H2385" s="10">
        <v>0</v>
      </c>
      <c r="I2385" s="10">
        <v>0</v>
      </c>
      <c r="J2385" s="10">
        <v>5.4529265235337583E-8</v>
      </c>
      <c r="K2385">
        <v>0</v>
      </c>
      <c r="L2385">
        <v>0</v>
      </c>
      <c r="M2385">
        <v>0</v>
      </c>
      <c r="N2385">
        <v>6.8000520490916777E-10</v>
      </c>
      <c r="O2385">
        <v>0</v>
      </c>
      <c r="P2385">
        <v>0</v>
      </c>
      <c r="Q2385">
        <v>0</v>
      </c>
      <c r="R2385">
        <v>0</v>
      </c>
      <c r="S2385">
        <v>2.0235578256352709E-4</v>
      </c>
      <c r="T2385">
        <v>3.300433203993498E-5</v>
      </c>
    </row>
    <row r="2386" spans="1:20">
      <c r="A2386" s="10">
        <v>2380</v>
      </c>
      <c r="B2386" s="10">
        <v>0</v>
      </c>
      <c r="C2386" s="10">
        <v>5.0892652741455136E-7</v>
      </c>
      <c r="D2386" s="10">
        <v>1.1997657322450981E-10</v>
      </c>
      <c r="E2386" s="10">
        <v>0</v>
      </c>
      <c r="F2386" s="10">
        <v>0</v>
      </c>
      <c r="G2386" s="10">
        <v>0</v>
      </c>
      <c r="H2386" s="10">
        <v>0</v>
      </c>
      <c r="I2386" s="10">
        <v>0</v>
      </c>
      <c r="J2386" s="10">
        <v>1.69667549565441E-8</v>
      </c>
      <c r="K2386">
        <v>0</v>
      </c>
      <c r="L2386">
        <v>0</v>
      </c>
      <c r="M2386">
        <v>0</v>
      </c>
      <c r="N2386">
        <v>6.8000520490916777E-10</v>
      </c>
      <c r="O2386">
        <v>0</v>
      </c>
      <c r="P2386">
        <v>0</v>
      </c>
      <c r="Q2386">
        <v>0</v>
      </c>
      <c r="R2386">
        <v>0</v>
      </c>
      <c r="S2386">
        <v>2.0313691576395751E-4</v>
      </c>
      <c r="T2386">
        <v>2.097062661174155E-5</v>
      </c>
    </row>
    <row r="2387" spans="1:20">
      <c r="A2387" s="10">
        <v>2381</v>
      </c>
      <c r="B2387" s="10">
        <v>2.0213647684347531E-9</v>
      </c>
      <c r="C2387" s="10">
        <v>5.1479538754136292E-7</v>
      </c>
      <c r="D2387" s="10">
        <v>3.6136943855222348E-9</v>
      </c>
      <c r="E2387" s="10">
        <v>2.300255553671884E-9</v>
      </c>
      <c r="F2387" s="10">
        <v>0</v>
      </c>
      <c r="G2387" s="10">
        <v>8.3141090951111377E-10</v>
      </c>
      <c r="H2387" s="10">
        <v>1.0001393762647029E-9</v>
      </c>
      <c r="I2387" s="10">
        <v>4.868027970489071E-10</v>
      </c>
      <c r="J2387" s="10">
        <v>1.083987122223651E-10</v>
      </c>
      <c r="K2387">
        <v>0</v>
      </c>
      <c r="L2387">
        <v>3.4644500472185851E-10</v>
      </c>
      <c r="M2387">
        <v>5.9578968202999417E-9</v>
      </c>
      <c r="N2387">
        <v>8.6830401461066016E-8</v>
      </c>
      <c r="O2387">
        <v>1.819257965814023E-8</v>
      </c>
      <c r="P2387">
        <v>9.19719251985024E-9</v>
      </c>
      <c r="Q2387">
        <v>0</v>
      </c>
      <c r="R2387">
        <v>7.7914019924401164E-10</v>
      </c>
      <c r="S2387">
        <v>2.070501395893059E-4</v>
      </c>
      <c r="T2387">
        <v>7.9122712066456423E-5</v>
      </c>
    </row>
    <row r="2388" spans="1:20">
      <c r="A2388" s="10">
        <v>2382</v>
      </c>
      <c r="B2388" s="10">
        <v>1.3005059119772971E-5</v>
      </c>
      <c r="C2388" s="10">
        <v>1.2444773367273839E-5</v>
      </c>
      <c r="D2388" s="10">
        <v>1.096595897315884E-5</v>
      </c>
      <c r="E2388" s="10">
        <v>4.2314926101459558E-6</v>
      </c>
      <c r="F2388" s="10">
        <v>9.6390408151151413E-6</v>
      </c>
      <c r="G2388" s="10">
        <v>9.3798026977122924E-6</v>
      </c>
      <c r="H2388" s="10">
        <v>1.17710653784942E-5</v>
      </c>
      <c r="I2388" s="10">
        <v>1.180212934921878E-5</v>
      </c>
      <c r="J2388" s="10">
        <v>1.5558562603272691E-5</v>
      </c>
      <c r="K2388">
        <v>1.0177301010862811E-5</v>
      </c>
      <c r="L2388">
        <v>8.4988733741683904E-6</v>
      </c>
      <c r="M2388">
        <v>1.066222882049472E-5</v>
      </c>
      <c r="N2388">
        <v>1.408039132703885E-5</v>
      </c>
      <c r="O2388">
        <v>1.004233781445524E-5</v>
      </c>
      <c r="P2388">
        <v>1.023987325212528E-5</v>
      </c>
      <c r="Q2388">
        <v>1.031455396572893E-5</v>
      </c>
      <c r="R2388">
        <v>1.194765581921808E-5</v>
      </c>
      <c r="S2388">
        <v>1.9212913604182299E-4</v>
      </c>
      <c r="T2388">
        <v>1.0482050873316171E-4</v>
      </c>
    </row>
    <row r="2389" spans="1:20">
      <c r="A2389" s="10">
        <v>2383</v>
      </c>
      <c r="B2389" s="10">
        <v>1.109954018797225E-4</v>
      </c>
      <c r="C2389" s="10">
        <v>7.9966346366710378E-5</v>
      </c>
      <c r="D2389" s="10">
        <v>8.86650859446115E-5</v>
      </c>
      <c r="E2389" s="10">
        <v>1.709266996055842E-5</v>
      </c>
      <c r="F2389" s="10">
        <v>9.1814187001677705E-5</v>
      </c>
      <c r="G2389" s="10">
        <v>6.3643758936519153E-5</v>
      </c>
      <c r="H2389" s="10">
        <v>9.3273610815814133E-5</v>
      </c>
      <c r="I2389" s="10">
        <v>7.3146144685656394E-5</v>
      </c>
      <c r="J2389" s="10">
        <v>1.030011244196677E-4</v>
      </c>
      <c r="K2389">
        <v>9.4342147128041059E-5</v>
      </c>
      <c r="L2389">
        <v>7.9796331492580937E-5</v>
      </c>
      <c r="M2389">
        <v>9.1568740388454215E-5</v>
      </c>
      <c r="N2389">
        <v>1.2681535619890079E-4</v>
      </c>
      <c r="O2389">
        <v>7.6376982776978506E-5</v>
      </c>
      <c r="P2389">
        <v>9.1914975095066677E-5</v>
      </c>
      <c r="Q2389">
        <v>8.1507690514870222E-5</v>
      </c>
      <c r="R2389">
        <v>1.2275537493564939E-4</v>
      </c>
      <c r="S2389">
        <v>1.6267759866046971E-4</v>
      </c>
      <c r="T2389">
        <v>7.5831205025570902E-5</v>
      </c>
    </row>
    <row r="2390" spans="1:20">
      <c r="A2390" s="10">
        <v>2384</v>
      </c>
      <c r="B2390" s="10">
        <v>2.5824158862393571E-4</v>
      </c>
      <c r="C2390" s="10">
        <v>1.880303445525041E-4</v>
      </c>
      <c r="D2390" s="10">
        <v>2.178267200826589E-4</v>
      </c>
      <c r="E2390" s="10">
        <v>3.7062338549760883E-5</v>
      </c>
      <c r="F2390" s="10">
        <v>2.4362857842153131E-4</v>
      </c>
      <c r="G2390" s="10">
        <v>1.6421437869285299E-4</v>
      </c>
      <c r="H2390" s="10">
        <v>2.3865180984581149E-4</v>
      </c>
      <c r="I2390" s="10">
        <v>1.2272737936187109E-4</v>
      </c>
      <c r="J2390" s="10">
        <v>2.5517233712000229E-4</v>
      </c>
      <c r="K2390">
        <v>2.4634070170663139E-4</v>
      </c>
      <c r="L2390">
        <v>2.0980798984248641E-4</v>
      </c>
      <c r="M2390">
        <v>2.3083176561017441E-4</v>
      </c>
      <c r="N2390">
        <v>3.290272558152915E-4</v>
      </c>
      <c r="O2390">
        <v>1.8467548525640049E-4</v>
      </c>
      <c r="P2390">
        <v>2.4842953533944729E-4</v>
      </c>
      <c r="Q2390">
        <v>2.0251899932990301E-4</v>
      </c>
      <c r="R2390">
        <v>2.8945082054385369E-4</v>
      </c>
      <c r="S2390">
        <v>1.381686568152325E-4</v>
      </c>
      <c r="T2390">
        <v>1.3460390714220201E-5</v>
      </c>
    </row>
    <row r="2391" spans="1:20">
      <c r="A2391" s="10">
        <v>2385</v>
      </c>
      <c r="B2391" s="10">
        <v>3.9116806881902638E-4</v>
      </c>
      <c r="C2391" s="10">
        <v>3.2405024187645988E-4</v>
      </c>
      <c r="D2391" s="10">
        <v>3.4159149481821172E-4</v>
      </c>
      <c r="E2391" s="10">
        <v>1.483811933461022E-4</v>
      </c>
      <c r="F2391" s="10">
        <v>4.062196728616918E-4</v>
      </c>
      <c r="G2391" s="10">
        <v>2.9788140338054652E-4</v>
      </c>
      <c r="H2391" s="10">
        <v>3.79570968728057E-4</v>
      </c>
      <c r="I2391" s="10">
        <v>1.5771030675684229E-4</v>
      </c>
      <c r="J2391" s="10">
        <v>4.1899614038746048E-4</v>
      </c>
      <c r="K2391">
        <v>3.9869927523909028E-4</v>
      </c>
      <c r="L2391">
        <v>3.4667817664524482E-4</v>
      </c>
      <c r="M2391">
        <v>3.5011586317316399E-4</v>
      </c>
      <c r="N2391">
        <v>5.2330202507388038E-4</v>
      </c>
      <c r="O2391">
        <v>2.7738247397032041E-4</v>
      </c>
      <c r="P2391">
        <v>4.0959497539137839E-4</v>
      </c>
      <c r="Q2391">
        <v>3.4297281581468521E-4</v>
      </c>
      <c r="R2391">
        <v>4.3501194911538569E-4</v>
      </c>
      <c r="S2391">
        <v>1.598619426869126E-4</v>
      </c>
      <c r="T2391">
        <v>1.17490995076075E-6</v>
      </c>
    </row>
    <row r="2392" spans="1:20">
      <c r="A2392" s="10">
        <v>2386</v>
      </c>
      <c r="B2392" s="10">
        <v>4.3265625306933698E-4</v>
      </c>
      <c r="C2392" s="10">
        <v>3.943389342484781E-4</v>
      </c>
      <c r="D2392" s="10">
        <v>4.2995168609693629E-4</v>
      </c>
      <c r="E2392" s="10">
        <v>3.4261162094804758E-4</v>
      </c>
      <c r="F2392" s="10">
        <v>5.3221058076518581E-4</v>
      </c>
      <c r="G2392" s="10">
        <v>4.0299358439746519E-4</v>
      </c>
      <c r="H2392" s="10">
        <v>4.6826753128421478E-4</v>
      </c>
      <c r="I2392" s="10">
        <v>2.191504837021807E-4</v>
      </c>
      <c r="J2392" s="10">
        <v>4.9920859646713925E-4</v>
      </c>
      <c r="K2392">
        <v>5.0445194867757535E-4</v>
      </c>
      <c r="L2392">
        <v>4.4442056147533742E-4</v>
      </c>
      <c r="M2392">
        <v>4.4142381726560283E-4</v>
      </c>
      <c r="N2392">
        <v>6.1887346173022299E-4</v>
      </c>
      <c r="O2392">
        <v>3.3756150575342379E-4</v>
      </c>
      <c r="P2392">
        <v>5.194616470132812E-4</v>
      </c>
      <c r="Q2392">
        <v>4.4042160036938309E-4</v>
      </c>
      <c r="R2392">
        <v>5.3476231922241363E-4</v>
      </c>
      <c r="S2392">
        <v>1.584201484288112E-4</v>
      </c>
      <c r="T2392">
        <v>1.528240271022665E-5</v>
      </c>
    </row>
    <row r="2393" spans="1:20">
      <c r="A2393" s="10">
        <v>2387</v>
      </c>
      <c r="B2393" s="10">
        <v>5.0651467162606001E-4</v>
      </c>
      <c r="C2393" s="10">
        <v>4.5440714248179127E-4</v>
      </c>
      <c r="D2393" s="10">
        <v>4.9306082972675326E-4</v>
      </c>
      <c r="E2393" s="10">
        <v>4.716674817893642E-4</v>
      </c>
      <c r="F2393" s="10">
        <v>6.139817510139498E-4</v>
      </c>
      <c r="G2393" s="10">
        <v>4.779311600023638E-4</v>
      </c>
      <c r="H2393" s="10">
        <v>5.271092854519004E-4</v>
      </c>
      <c r="I2393" s="10">
        <v>3.1523124289207648E-4</v>
      </c>
      <c r="J2393" s="10">
        <v>5.5809779929768492E-4</v>
      </c>
      <c r="K2393">
        <v>5.8203019555605744E-4</v>
      </c>
      <c r="L2393">
        <v>5.0833748513003226E-4</v>
      </c>
      <c r="M2393">
        <v>4.9408608628701337E-4</v>
      </c>
      <c r="N2393">
        <v>5.4422411205823384E-4</v>
      </c>
      <c r="O2393">
        <v>3.9763815848024321E-4</v>
      </c>
      <c r="P2393">
        <v>5.8831636085358938E-4</v>
      </c>
      <c r="Q2393">
        <v>5.3920789432349524E-4</v>
      </c>
      <c r="R2393">
        <v>5.6863639939657828E-4</v>
      </c>
      <c r="S2393">
        <v>1.42315102061586E-4</v>
      </c>
      <c r="T2393">
        <v>7.9845663429592572E-5</v>
      </c>
    </row>
    <row r="2394" spans="1:20">
      <c r="A2394" s="10">
        <v>2388</v>
      </c>
      <c r="B2394" s="10">
        <v>5.2564794620325644E-4</v>
      </c>
      <c r="C2394" s="10">
        <v>4.900432071717535E-4</v>
      </c>
      <c r="D2394" s="10">
        <v>5.4791197742316714E-4</v>
      </c>
      <c r="E2394" s="10">
        <v>5.0403277900747134E-4</v>
      </c>
      <c r="F2394" s="10">
        <v>6.5242437090642902E-4</v>
      </c>
      <c r="G2394" s="10">
        <v>5.2976962547569536E-4</v>
      </c>
      <c r="H2394" s="10">
        <v>5.5074210593045528E-4</v>
      </c>
      <c r="I2394" s="10">
        <v>3.5128633539106439E-4</v>
      </c>
      <c r="J2394" s="10">
        <v>6.0195375500159685E-4</v>
      </c>
      <c r="K2394">
        <v>6.1620310272915348E-4</v>
      </c>
      <c r="L2394">
        <v>5.5131382917848499E-4</v>
      </c>
      <c r="M2394">
        <v>5.2384784283918454E-4</v>
      </c>
      <c r="N2394">
        <v>5.2590549881722951E-4</v>
      </c>
      <c r="O2394">
        <v>4.6530725005750051E-4</v>
      </c>
      <c r="P2394">
        <v>6.1720800461686966E-4</v>
      </c>
      <c r="Q2394">
        <v>5.8043775960416413E-4</v>
      </c>
      <c r="R2394">
        <v>5.622039292173625E-4</v>
      </c>
      <c r="S2394">
        <v>1.132268216198704E-4</v>
      </c>
      <c r="T2394">
        <v>1.187796192968947E-4</v>
      </c>
    </row>
    <row r="2395" spans="1:20">
      <c r="A2395" s="10">
        <v>2389</v>
      </c>
      <c r="B2395" s="10">
        <v>4.8827090881476028E-4</v>
      </c>
      <c r="C2395" s="10">
        <v>5.5010554873481307E-4</v>
      </c>
      <c r="D2395" s="10">
        <v>5.4855329119943839E-4</v>
      </c>
      <c r="E2395" s="10">
        <v>4.8842583260775185E-4</v>
      </c>
      <c r="F2395" s="10">
        <v>6.3719680128913024E-4</v>
      </c>
      <c r="G2395" s="10">
        <v>5.5109871954408564E-4</v>
      </c>
      <c r="H2395" s="10">
        <v>5.6607718047801102E-4</v>
      </c>
      <c r="I2395" s="10">
        <v>3.7506246870078999E-4</v>
      </c>
      <c r="J2395" s="10">
        <v>6.3240630537721003E-4</v>
      </c>
      <c r="K2395">
        <v>6.0414889536767984E-4</v>
      </c>
      <c r="L2395">
        <v>5.5126440302447803E-4</v>
      </c>
      <c r="M2395">
        <v>5.3452461018410396E-4</v>
      </c>
      <c r="N2395">
        <v>4.9916498532367765E-4</v>
      </c>
      <c r="O2395">
        <v>5.2559027757935668E-4</v>
      </c>
      <c r="P2395">
        <v>6.0462660770065134E-4</v>
      </c>
      <c r="Q2395">
        <v>5.8466020661496253E-4</v>
      </c>
      <c r="R2395">
        <v>5.1230146034365702E-4</v>
      </c>
      <c r="S2395">
        <v>1.0310475984262719E-4</v>
      </c>
      <c r="T2395">
        <v>1.214440532021535E-4</v>
      </c>
    </row>
    <row r="2396" spans="1:20">
      <c r="A2396" s="10">
        <v>2390</v>
      </c>
      <c r="B2396" s="10">
        <v>5.0141175172200561E-4</v>
      </c>
      <c r="C2396" s="10">
        <v>5.3672665649355674E-4</v>
      </c>
      <c r="D2396" s="10">
        <v>4.9295936973795733E-4</v>
      </c>
      <c r="E2396" s="10">
        <v>4.5991214079510169E-4</v>
      </c>
      <c r="F2396" s="10">
        <v>5.7494093919702681E-4</v>
      </c>
      <c r="G2396" s="10">
        <v>5.2444570939007241E-4</v>
      </c>
      <c r="H2396" s="10">
        <v>5.32024632939202E-4</v>
      </c>
      <c r="I2396" s="10">
        <v>3.7629457380271433E-4</v>
      </c>
      <c r="J2396" s="10">
        <v>5.9818104857790346E-4</v>
      </c>
      <c r="K2396">
        <v>5.3455360853623649E-4</v>
      </c>
      <c r="L2396">
        <v>5.0738367872640746E-4</v>
      </c>
      <c r="M2396">
        <v>5.0244710796797023E-4</v>
      </c>
      <c r="N2396">
        <v>4.4172303538722059E-4</v>
      </c>
      <c r="O2396">
        <v>4.6455533558064179E-4</v>
      </c>
      <c r="P2396">
        <v>5.4814315984598482E-4</v>
      </c>
      <c r="Q2396">
        <v>5.3503070967868098E-4</v>
      </c>
      <c r="R2396">
        <v>4.5031355305442808E-4</v>
      </c>
      <c r="S2396">
        <v>1.0107034832204781E-4</v>
      </c>
      <c r="T2396">
        <v>1.0844550254709221E-4</v>
      </c>
    </row>
    <row r="2397" spans="1:20">
      <c r="A2397" s="10">
        <v>2391</v>
      </c>
      <c r="B2397" s="10">
        <v>4.005860770724801E-4</v>
      </c>
      <c r="C2397" s="10">
        <v>4.4647264505867477E-4</v>
      </c>
      <c r="D2397" s="10">
        <v>3.779278883286453E-4</v>
      </c>
      <c r="E2397" s="10">
        <v>4.0740689857043141E-4</v>
      </c>
      <c r="F2397" s="10">
        <v>4.7150031244861767E-4</v>
      </c>
      <c r="G2397" s="10">
        <v>4.4184222407343441E-4</v>
      </c>
      <c r="H2397" s="10">
        <v>4.3039267191343438E-4</v>
      </c>
      <c r="I2397" s="10">
        <v>3.3794455857819999E-4</v>
      </c>
      <c r="J2397" s="10">
        <v>4.9555476454860687E-4</v>
      </c>
      <c r="K2397">
        <v>4.532250269849326E-4</v>
      </c>
      <c r="L2397">
        <v>4.3754268984305412E-4</v>
      </c>
      <c r="M2397">
        <v>4.058967412432907E-4</v>
      </c>
      <c r="N2397">
        <v>4.2369502371264982E-4</v>
      </c>
      <c r="O2397">
        <v>3.7771736836248419E-4</v>
      </c>
      <c r="P2397">
        <v>4.4835443652021742E-4</v>
      </c>
      <c r="Q2397">
        <v>4.2166749567569209E-4</v>
      </c>
      <c r="R2397">
        <v>3.5223446650121422E-4</v>
      </c>
      <c r="S2397">
        <v>1.0097826328570669E-4</v>
      </c>
      <c r="T2397">
        <v>9.2809448456981943E-5</v>
      </c>
    </row>
    <row r="2398" spans="1:20">
      <c r="A2398" s="10">
        <v>2392</v>
      </c>
      <c r="B2398" s="10">
        <v>2.5327273403822319E-4</v>
      </c>
      <c r="C2398" s="10">
        <v>3.3414326444662721E-4</v>
      </c>
      <c r="D2398" s="10">
        <v>2.9461563818263231E-4</v>
      </c>
      <c r="E2398" s="10">
        <v>2.9037448500943548E-4</v>
      </c>
      <c r="F2398" s="10">
        <v>2.9594232024718543E-4</v>
      </c>
      <c r="G2398" s="10">
        <v>3.0491759034862538E-4</v>
      </c>
      <c r="H2398" s="10">
        <v>2.9796861979910442E-4</v>
      </c>
      <c r="I2398" s="10">
        <v>2.162602531585362E-4</v>
      </c>
      <c r="J2398" s="10">
        <v>3.4347202522764261E-4</v>
      </c>
      <c r="K2398">
        <v>3.3036036779028578E-4</v>
      </c>
      <c r="L2398">
        <v>3.6835450439505647E-4</v>
      </c>
      <c r="M2398">
        <v>2.8510290455057471E-4</v>
      </c>
      <c r="N2398">
        <v>3.0965629201936502E-4</v>
      </c>
      <c r="O2398">
        <v>3.0774930945927668E-4</v>
      </c>
      <c r="P2398">
        <v>3.1620215190810981E-4</v>
      </c>
      <c r="Q2398">
        <v>3.1076982261039182E-4</v>
      </c>
      <c r="R2398">
        <v>2.1489044264848419E-4</v>
      </c>
      <c r="S2398">
        <v>9.624657518371038E-5</v>
      </c>
      <c r="T2398">
        <v>9.7348135073864546E-5</v>
      </c>
    </row>
    <row r="2399" spans="1:20">
      <c r="A2399" s="10">
        <v>2393</v>
      </c>
      <c r="B2399" s="10">
        <v>1.140101221655675E-4</v>
      </c>
      <c r="C2399" s="10">
        <v>2.0843891146631841E-4</v>
      </c>
      <c r="D2399" s="10">
        <v>1.8820586408798491E-4</v>
      </c>
      <c r="E2399" s="10">
        <v>1.4346570824579419E-4</v>
      </c>
      <c r="F2399" s="10">
        <v>1.4877095002499479E-4</v>
      </c>
      <c r="G2399" s="10">
        <v>1.5692942373250101E-4</v>
      </c>
      <c r="H2399" s="10">
        <v>1.638973297975715E-4</v>
      </c>
      <c r="I2399" s="10">
        <v>1.216976787736552E-4</v>
      </c>
      <c r="J2399" s="10">
        <v>1.8091322668409131E-4</v>
      </c>
      <c r="K2399">
        <v>1.6386006933483081E-4</v>
      </c>
      <c r="L2399">
        <v>2.2709657717228711E-4</v>
      </c>
      <c r="M2399">
        <v>1.6181352202005031E-4</v>
      </c>
      <c r="N2399">
        <v>1.5450777632066039E-4</v>
      </c>
      <c r="O2399">
        <v>2.2473168834896649E-4</v>
      </c>
      <c r="P2399">
        <v>1.5115703702928311E-4</v>
      </c>
      <c r="Q2399">
        <v>1.8546509954482819E-4</v>
      </c>
      <c r="R2399">
        <v>9.6221936322226552E-5</v>
      </c>
      <c r="S2399">
        <v>9.2318849438482789E-5</v>
      </c>
      <c r="T2399">
        <v>7.9047649792439884E-5</v>
      </c>
    </row>
    <row r="2400" spans="1:20">
      <c r="A2400" s="10">
        <v>2394</v>
      </c>
      <c r="B2400" s="10">
        <v>3.7433561423488671E-5</v>
      </c>
      <c r="C2400" s="10">
        <v>1.182384796585718E-4</v>
      </c>
      <c r="D2400" s="10">
        <v>1.0072138181722589E-4</v>
      </c>
      <c r="E2400" s="10">
        <v>5.7385429903507257E-5</v>
      </c>
      <c r="F2400" s="10">
        <v>2.5580407110813359E-5</v>
      </c>
      <c r="G2400" s="10">
        <v>8.229657632387156E-5</v>
      </c>
      <c r="H2400" s="10">
        <v>6.2675709288895716E-5</v>
      </c>
      <c r="I2400" s="10">
        <v>4.877016054654643E-5</v>
      </c>
      <c r="J2400" s="10">
        <v>9.7487849269597922E-5</v>
      </c>
      <c r="K2400">
        <v>6.0991173033929422E-5</v>
      </c>
      <c r="L2400">
        <v>1.036097918652706E-4</v>
      </c>
      <c r="M2400">
        <v>7.8062759860128594E-5</v>
      </c>
      <c r="N2400">
        <v>4.0889533898524438E-5</v>
      </c>
      <c r="O2400">
        <v>1.5803873508831061E-4</v>
      </c>
      <c r="P2400">
        <v>2.8436042935794501E-5</v>
      </c>
      <c r="Q2400">
        <v>6.8985578128403675E-5</v>
      </c>
      <c r="R2400">
        <v>1.775583991378962E-5</v>
      </c>
      <c r="S2400">
        <v>8.6621399355423876E-5</v>
      </c>
      <c r="T2400">
        <v>7.5776548899443951E-5</v>
      </c>
    </row>
    <row r="2401" spans="1:20">
      <c r="A2401" s="10">
        <v>2395</v>
      </c>
      <c r="B2401" s="10">
        <v>1.984547494548522E-5</v>
      </c>
      <c r="C2401" s="10">
        <v>9.7090342204232406E-5</v>
      </c>
      <c r="D2401" s="10">
        <v>7.4533996798722163E-5</v>
      </c>
      <c r="E2401" s="10">
        <v>3.6747226541463383E-5</v>
      </c>
      <c r="F2401" s="10">
        <v>1.20897501727047E-8</v>
      </c>
      <c r="G2401" s="10">
        <v>6.831858362387669E-5</v>
      </c>
      <c r="H2401" s="10">
        <v>4.1826620492396073E-5</v>
      </c>
      <c r="I2401" s="10">
        <v>3.3067368500214582E-5</v>
      </c>
      <c r="J2401" s="10">
        <v>9.2297330106923324E-5</v>
      </c>
      <c r="K2401">
        <v>2.7728907098793099E-5</v>
      </c>
      <c r="L2401">
        <v>4.9385374542887667E-5</v>
      </c>
      <c r="M2401">
        <v>5.8787056940021083E-5</v>
      </c>
      <c r="N2401">
        <v>1.7604200667470429E-5</v>
      </c>
      <c r="O2401">
        <v>1.2413514468341221E-4</v>
      </c>
      <c r="P2401">
        <v>7.4149759575184723E-6</v>
      </c>
      <c r="Q2401">
        <v>4.2497081836634633E-5</v>
      </c>
      <c r="R2401">
        <v>5.8798510796841522E-6</v>
      </c>
      <c r="S2401">
        <v>9.2634665017861587E-5</v>
      </c>
      <c r="T2401">
        <v>8.8854376584163877E-5</v>
      </c>
    </row>
    <row r="2402" spans="1:20">
      <c r="A2402" s="10">
        <v>2396</v>
      </c>
      <c r="B2402" s="10">
        <v>1.6748991381988559E-5</v>
      </c>
      <c r="C2402" s="10">
        <v>7.0056250473025534E-5</v>
      </c>
      <c r="D2402" s="10">
        <v>4.2934944869056429E-5</v>
      </c>
      <c r="E2402" s="10">
        <v>1.303945865709981E-5</v>
      </c>
      <c r="F2402" s="10">
        <v>0</v>
      </c>
      <c r="G2402" s="10">
        <v>6.2724993065274115E-5</v>
      </c>
      <c r="H2402" s="10">
        <v>4.2275064236099869E-5</v>
      </c>
      <c r="I2402" s="10">
        <v>2.6122829029462678E-5</v>
      </c>
      <c r="J2402" s="10">
        <v>8.2875490777586155E-5</v>
      </c>
      <c r="K2402">
        <v>1.5951737603711959E-5</v>
      </c>
      <c r="L2402">
        <v>3.5792229467203782E-5</v>
      </c>
      <c r="M2402">
        <v>4.458143000025895E-5</v>
      </c>
      <c r="N2402">
        <v>1.5842716526789258E-5</v>
      </c>
      <c r="O2402">
        <v>1.0655275965039731E-4</v>
      </c>
      <c r="P2402">
        <v>7.4574280234844796E-6</v>
      </c>
      <c r="Q2402">
        <v>2.1534822140877842E-5</v>
      </c>
      <c r="R2402">
        <v>6.019971096587481E-6</v>
      </c>
      <c r="S2402">
        <v>9.1754932660469054E-5</v>
      </c>
      <c r="T2402">
        <v>8.5540183682098812E-5</v>
      </c>
    </row>
    <row r="2403" spans="1:20">
      <c r="A2403" s="10">
        <v>2397</v>
      </c>
      <c r="B2403" s="10">
        <v>7.8993946103448651E-6</v>
      </c>
      <c r="C2403" s="10">
        <v>2.849415901684487E-5</v>
      </c>
      <c r="D2403" s="10">
        <v>1.785431914335122E-5</v>
      </c>
      <c r="E2403" s="10">
        <v>2.8081519799226362E-6</v>
      </c>
      <c r="F2403" s="10">
        <v>0</v>
      </c>
      <c r="G2403" s="10">
        <v>3.7231549244719113E-5</v>
      </c>
      <c r="H2403" s="10">
        <v>2.4405163526509419E-5</v>
      </c>
      <c r="I2403" s="10">
        <v>1.422392559542047E-5</v>
      </c>
      <c r="J2403" s="10">
        <v>5.5505815094786403E-5</v>
      </c>
      <c r="K2403">
        <v>1.0775497315928509E-5</v>
      </c>
      <c r="L2403">
        <v>2.0645769342432361E-5</v>
      </c>
      <c r="M2403">
        <v>2.3884780353066911E-5</v>
      </c>
      <c r="N2403">
        <v>1.080687087605761E-5</v>
      </c>
      <c r="O2403">
        <v>3.7517440849273943E-5</v>
      </c>
      <c r="P2403">
        <v>7.4701138062704807E-6</v>
      </c>
      <c r="Q2403">
        <v>1.387430287421708E-5</v>
      </c>
      <c r="R2403">
        <v>5.2463961844809284E-6</v>
      </c>
      <c r="S2403">
        <v>7.0602103979362934E-5</v>
      </c>
      <c r="T2403">
        <v>6.7226489633314318E-5</v>
      </c>
    </row>
    <row r="2404" spans="1:20">
      <c r="A2404" s="10">
        <v>2398</v>
      </c>
      <c r="B2404" s="10">
        <v>3.182258662967006E-7</v>
      </c>
      <c r="C2404" s="10">
        <v>1.2107064264439471E-5</v>
      </c>
      <c r="D2404" s="10">
        <v>6.2405766572099476E-6</v>
      </c>
      <c r="E2404" s="10">
        <v>0</v>
      </c>
      <c r="F2404" s="10">
        <v>0</v>
      </c>
      <c r="G2404" s="10">
        <v>1.0820169069954041E-5</v>
      </c>
      <c r="H2404" s="10">
        <v>1.016107851580989E-5</v>
      </c>
      <c r="I2404" s="10">
        <v>4.9888532914278218E-6</v>
      </c>
      <c r="J2404" s="10">
        <v>2.0739076093510418E-5</v>
      </c>
      <c r="K2404">
        <v>5.7005254168893911E-6</v>
      </c>
      <c r="L2404">
        <v>2.579182013694526E-6</v>
      </c>
      <c r="M2404">
        <v>1.0685377582552989E-5</v>
      </c>
      <c r="N2404">
        <v>1.5721317702839151E-6</v>
      </c>
      <c r="O2404">
        <v>4.2540368257933992E-6</v>
      </c>
      <c r="P2404">
        <v>6.6872197829058891E-6</v>
      </c>
      <c r="Q2404">
        <v>0</v>
      </c>
      <c r="R2404">
        <v>1.682386301653319E-6</v>
      </c>
      <c r="S2404">
        <v>5.8790189843216937E-5</v>
      </c>
      <c r="T2404">
        <v>7.924786018424238E-5</v>
      </c>
    </row>
    <row r="2405" spans="1:20">
      <c r="A2405" s="10">
        <v>2399</v>
      </c>
      <c r="B2405" s="10">
        <v>1.4440085929858051E-7</v>
      </c>
      <c r="C2405" s="10">
        <v>5.7723743144281961E-6</v>
      </c>
      <c r="D2405" s="10">
        <v>1.477396321749543E-6</v>
      </c>
      <c r="E2405" s="10">
        <v>0</v>
      </c>
      <c r="F2405" s="10">
        <v>0</v>
      </c>
      <c r="G2405" s="10">
        <v>1.757873486761301E-6</v>
      </c>
      <c r="H2405" s="10">
        <v>2.824199821567369E-6</v>
      </c>
      <c r="I2405" s="10">
        <v>1.5659102578685729E-6</v>
      </c>
      <c r="J2405" s="10">
        <v>5.3465838521030018E-6</v>
      </c>
      <c r="K2405">
        <v>1.84200316808249E-6</v>
      </c>
      <c r="L2405">
        <v>0</v>
      </c>
      <c r="M2405">
        <v>2.6728480019027991E-6</v>
      </c>
      <c r="N2405">
        <v>6.6211033109576856E-10</v>
      </c>
      <c r="O2405">
        <v>6.86662174889294E-7</v>
      </c>
      <c r="P2405">
        <v>4.2587985067286829E-7</v>
      </c>
      <c r="Q2405">
        <v>0</v>
      </c>
      <c r="R2405">
        <v>1.302277190164991E-7</v>
      </c>
      <c r="S2405">
        <v>5.237429185760612E-5</v>
      </c>
      <c r="T2405">
        <v>7.4502406285904238E-5</v>
      </c>
    </row>
    <row r="2406" spans="1:20">
      <c r="A2406" s="10">
        <v>2400</v>
      </c>
      <c r="B2406" s="10">
        <v>0</v>
      </c>
      <c r="C2406" s="10">
        <v>1.2475269541201449E-6</v>
      </c>
      <c r="D2406" s="10">
        <v>4.8412946827554195E-7</v>
      </c>
      <c r="E2406" s="10">
        <v>0</v>
      </c>
      <c r="F2406" s="10">
        <v>0</v>
      </c>
      <c r="G2406" s="10">
        <v>1.025722434148563E-7</v>
      </c>
      <c r="H2406" s="10">
        <v>2.004862724670619E-7</v>
      </c>
      <c r="I2406" s="10">
        <v>2.6215125106360729E-7</v>
      </c>
      <c r="J2406" s="10">
        <v>1.0358946196499521E-6</v>
      </c>
      <c r="K2406">
        <v>0</v>
      </c>
      <c r="L2406">
        <v>0</v>
      </c>
      <c r="M2406">
        <v>3.6024817924335312E-7</v>
      </c>
      <c r="N2406">
        <v>7.1579495253596607E-10</v>
      </c>
      <c r="O2406">
        <v>1.3042187620982459E-7</v>
      </c>
      <c r="P2406">
        <v>0</v>
      </c>
      <c r="Q2406">
        <v>0</v>
      </c>
      <c r="R2406">
        <v>0</v>
      </c>
      <c r="S2406">
        <v>4.3059448161075303E-5</v>
      </c>
      <c r="T2406">
        <v>4.2679182845723218E-5</v>
      </c>
    </row>
    <row r="2407" spans="1:20">
      <c r="A2407" s="10">
        <v>2401</v>
      </c>
      <c r="B2407" s="10">
        <v>0</v>
      </c>
      <c r="C2407" s="10">
        <v>0</v>
      </c>
      <c r="D2407" s="10">
        <v>2.176854944585505E-7</v>
      </c>
      <c r="E2407" s="10">
        <v>0</v>
      </c>
      <c r="F2407" s="10">
        <v>0</v>
      </c>
      <c r="G2407" s="10">
        <v>5.261751548735142E-8</v>
      </c>
      <c r="H2407" s="10">
        <v>9.334634178470559E-8</v>
      </c>
      <c r="I2407" s="10">
        <v>0</v>
      </c>
      <c r="J2407" s="10">
        <v>2.8796353551245679E-7</v>
      </c>
      <c r="K2407">
        <v>0</v>
      </c>
      <c r="L2407">
        <v>1.154816682406195E-9</v>
      </c>
      <c r="M2407">
        <v>1.2165594615716069E-7</v>
      </c>
      <c r="N2407">
        <v>2.8721272470505631E-9</v>
      </c>
      <c r="O2407">
        <v>1.018518013105589E-8</v>
      </c>
      <c r="P2407">
        <v>0</v>
      </c>
      <c r="Q2407">
        <v>0</v>
      </c>
      <c r="R2407">
        <v>0</v>
      </c>
      <c r="S2407">
        <v>4.1883469647597957E-5</v>
      </c>
      <c r="T2407">
        <v>3.6917324204942412E-5</v>
      </c>
    </row>
    <row r="2408" spans="1:20">
      <c r="A2408" s="10">
        <v>2402</v>
      </c>
      <c r="B2408" s="10">
        <v>0</v>
      </c>
      <c r="C2408" s="10">
        <v>0</v>
      </c>
      <c r="D2408" s="10">
        <v>8.5903226428749001E-9</v>
      </c>
      <c r="E2408" s="10">
        <v>0</v>
      </c>
      <c r="F2408" s="10">
        <v>0</v>
      </c>
      <c r="G2408" s="10">
        <v>0</v>
      </c>
      <c r="H2408" s="10">
        <v>0</v>
      </c>
      <c r="I2408" s="10">
        <v>0</v>
      </c>
      <c r="J2408" s="10">
        <v>3.3127589052652357E-7</v>
      </c>
      <c r="K2408">
        <v>1.9663764804723669E-8</v>
      </c>
      <c r="L2408">
        <v>0</v>
      </c>
      <c r="M2408">
        <v>1.5792015668264911E-8</v>
      </c>
      <c r="N2408">
        <v>1.1094821764307471E-9</v>
      </c>
      <c r="O2408">
        <v>5.1570532309143761E-11</v>
      </c>
      <c r="P2408">
        <v>0</v>
      </c>
      <c r="Q2408">
        <v>0</v>
      </c>
      <c r="R2408">
        <v>0</v>
      </c>
      <c r="S2408">
        <v>4.2402225909617813E-5</v>
      </c>
      <c r="T2408">
        <v>6.4240472315117445E-5</v>
      </c>
    </row>
    <row r="2409" spans="1:20">
      <c r="A2409" s="10">
        <v>2403</v>
      </c>
      <c r="B2409" s="10">
        <v>0</v>
      </c>
      <c r="C2409" s="10">
        <v>4.6644298769061722E-7</v>
      </c>
      <c r="D2409" s="10">
        <v>1.4397188786941181E-10</v>
      </c>
      <c r="E2409" s="10">
        <v>0</v>
      </c>
      <c r="F2409" s="10">
        <v>0</v>
      </c>
      <c r="G2409" s="10">
        <v>0</v>
      </c>
      <c r="H2409" s="10">
        <v>0</v>
      </c>
      <c r="I2409" s="10">
        <v>0</v>
      </c>
      <c r="J2409" s="10">
        <v>2.9489162711971243E-7</v>
      </c>
      <c r="K2409">
        <v>0</v>
      </c>
      <c r="L2409">
        <v>0</v>
      </c>
      <c r="M2409">
        <v>0</v>
      </c>
      <c r="N2409">
        <v>1.3152732252848379E-9</v>
      </c>
      <c r="O2409">
        <v>0</v>
      </c>
      <c r="P2409">
        <v>0</v>
      </c>
      <c r="Q2409">
        <v>0</v>
      </c>
      <c r="R2409">
        <v>0</v>
      </c>
      <c r="S2409">
        <v>4.8908462299986527E-5</v>
      </c>
      <c r="T2409">
        <v>5.0991649849983687E-5</v>
      </c>
    </row>
    <row r="2410" spans="1:20">
      <c r="A2410" s="10">
        <v>2404</v>
      </c>
      <c r="B2410" s="10">
        <v>0</v>
      </c>
      <c r="C2410" s="10">
        <v>5.0892652741455136E-7</v>
      </c>
      <c r="D2410" s="10">
        <v>0</v>
      </c>
      <c r="E2410" s="10">
        <v>0</v>
      </c>
      <c r="F2410" s="10">
        <v>0</v>
      </c>
      <c r="G2410" s="10">
        <v>0</v>
      </c>
      <c r="H2410" s="10">
        <v>0</v>
      </c>
      <c r="I2410" s="10">
        <v>0</v>
      </c>
      <c r="J2410" s="10">
        <v>1.464089563125118E-7</v>
      </c>
      <c r="K2410">
        <v>0</v>
      </c>
      <c r="L2410">
        <v>0</v>
      </c>
      <c r="M2410">
        <v>0</v>
      </c>
      <c r="N2410">
        <v>1.1810616716843441E-9</v>
      </c>
      <c r="O2410">
        <v>0</v>
      </c>
      <c r="P2410">
        <v>0</v>
      </c>
      <c r="Q2410">
        <v>0</v>
      </c>
      <c r="R2410">
        <v>0</v>
      </c>
      <c r="S2410">
        <v>6.4519818639778304E-5</v>
      </c>
      <c r="T2410">
        <v>2.614207479169821E-5</v>
      </c>
    </row>
    <row r="2411" spans="1:20">
      <c r="A2411" s="10">
        <v>2405</v>
      </c>
      <c r="B2411" s="10">
        <v>4.7845147729923507E-9</v>
      </c>
      <c r="C2411" s="10">
        <v>5.1089741327803294E-7</v>
      </c>
      <c r="D2411" s="10">
        <v>5.0270184181069606E-9</v>
      </c>
      <c r="E2411" s="10">
        <v>3.1283475529937622E-9</v>
      </c>
      <c r="F2411" s="10">
        <v>0</v>
      </c>
      <c r="G2411" s="10">
        <v>3.46484341446602E-9</v>
      </c>
      <c r="H2411" s="10">
        <v>1.0168083658691149E-9</v>
      </c>
      <c r="I2411" s="10">
        <v>1.1888388782529691E-9</v>
      </c>
      <c r="J2411" s="10">
        <v>2.4919921342424149E-9</v>
      </c>
      <c r="K2411">
        <v>0</v>
      </c>
      <c r="L2411">
        <v>3.4644500472185851E-10</v>
      </c>
      <c r="M2411">
        <v>8.3347746330973136E-9</v>
      </c>
      <c r="N2411">
        <v>6.7461437417288116E-8</v>
      </c>
      <c r="O2411">
        <v>1.923365977913108E-8</v>
      </c>
      <c r="P2411">
        <v>1.3591910127857499E-10</v>
      </c>
      <c r="Q2411">
        <v>0</v>
      </c>
      <c r="R2411">
        <v>3.4226515895361938E-9</v>
      </c>
      <c r="S2411">
        <v>7.6836259736919575E-5</v>
      </c>
      <c r="T2411">
        <v>2.863909360919731E-5</v>
      </c>
    </row>
    <row r="2412" spans="1:20">
      <c r="A2412" s="10">
        <v>2406</v>
      </c>
      <c r="B2412" s="10">
        <v>1.9101501442915811E-5</v>
      </c>
      <c r="C2412" s="10">
        <v>9.6603320978253874E-6</v>
      </c>
      <c r="D2412" s="10">
        <v>1.127206900173245E-5</v>
      </c>
      <c r="E2412" s="10">
        <v>1.6118822268078131E-5</v>
      </c>
      <c r="F2412" s="10">
        <v>9.569510823338479E-6</v>
      </c>
      <c r="G2412" s="10">
        <v>1.7643125653986419E-5</v>
      </c>
      <c r="H2412" s="10">
        <v>8.8188435495175461E-6</v>
      </c>
      <c r="I2412" s="10">
        <v>1.4281963467170711E-5</v>
      </c>
      <c r="J2412" s="10">
        <v>1.16319040867923E-5</v>
      </c>
      <c r="K2412">
        <v>1.083700803020829E-5</v>
      </c>
      <c r="L2412">
        <v>1.1462609343104181E-5</v>
      </c>
      <c r="M2412">
        <v>9.5851020899904807E-6</v>
      </c>
      <c r="N2412">
        <v>1.224235067932473E-5</v>
      </c>
      <c r="O2412">
        <v>1.0348787107613611E-5</v>
      </c>
      <c r="P2412">
        <v>1.233606293841056E-5</v>
      </c>
      <c r="Q2412">
        <v>8.3880891038287143E-6</v>
      </c>
      <c r="R2412">
        <v>2.6978717237290801E-5</v>
      </c>
      <c r="S2412">
        <v>6.7339595968960665E-5</v>
      </c>
      <c r="T2412">
        <v>2.0206255029282221E-5</v>
      </c>
    </row>
    <row r="2413" spans="1:20">
      <c r="A2413" s="10">
        <v>2407</v>
      </c>
      <c r="B2413" s="10">
        <v>1.117523380792931E-4</v>
      </c>
      <c r="C2413" s="10">
        <v>6.30219113705906E-5</v>
      </c>
      <c r="D2413" s="10">
        <v>7.8530871164043107E-5</v>
      </c>
      <c r="E2413" s="10">
        <v>9.2690649240929256E-5</v>
      </c>
      <c r="F2413" s="10">
        <v>9.9721719311643143E-5</v>
      </c>
      <c r="G2413" s="10">
        <v>9.7676051311623805E-5</v>
      </c>
      <c r="H2413" s="10">
        <v>6.2106894604011074E-5</v>
      </c>
      <c r="I2413" s="10">
        <v>9.2905928130294861E-5</v>
      </c>
      <c r="J2413" s="10">
        <v>6.7802355281348285E-5</v>
      </c>
      <c r="K2413">
        <v>8.496897119916142E-5</v>
      </c>
      <c r="L2413">
        <v>7.5495159018124943E-5</v>
      </c>
      <c r="M2413">
        <v>8.9343731519062977E-5</v>
      </c>
      <c r="N2413">
        <v>1.208629686643353E-4</v>
      </c>
      <c r="O2413">
        <v>7.7093271685486366E-5</v>
      </c>
      <c r="P2413">
        <v>6.4721051519489974E-5</v>
      </c>
      <c r="Q2413">
        <v>7.2574689213564705E-5</v>
      </c>
      <c r="R2413">
        <v>1.2617374125408981E-4</v>
      </c>
      <c r="S2413">
        <v>7.1972145689936835E-5</v>
      </c>
      <c r="T2413">
        <v>3.2518839955392738E-5</v>
      </c>
    </row>
    <row r="2414" spans="1:20">
      <c r="A2414" s="10">
        <v>2408</v>
      </c>
      <c r="B2414" s="10">
        <v>2.5791394208514023E-4</v>
      </c>
      <c r="C2414" s="10">
        <v>1.6371542492056671E-4</v>
      </c>
      <c r="D2414" s="10">
        <v>1.871718141978576E-4</v>
      </c>
      <c r="E2414" s="10">
        <v>2.1790761358872281E-4</v>
      </c>
      <c r="F2414" s="10">
        <v>2.4753011351297981E-4</v>
      </c>
      <c r="G2414" s="10">
        <v>2.318765624567334E-4</v>
      </c>
      <c r="H2414" s="10">
        <v>1.5617204072568549E-4</v>
      </c>
      <c r="I2414" s="10">
        <v>2.3105906107786039E-4</v>
      </c>
      <c r="J2414" s="10">
        <v>1.6053109105447291E-4</v>
      </c>
      <c r="K2414">
        <v>2.2698580548757789E-4</v>
      </c>
      <c r="L2414">
        <v>1.377492188261975E-4</v>
      </c>
      <c r="M2414">
        <v>2.08901222072394E-4</v>
      </c>
      <c r="N2414">
        <v>2.8392676955363402E-4</v>
      </c>
      <c r="O2414">
        <v>1.8421435176316E-4</v>
      </c>
      <c r="P2414">
        <v>1.4479733697409151E-4</v>
      </c>
      <c r="Q2414">
        <v>2.0159725523957861E-4</v>
      </c>
      <c r="R2414">
        <v>2.7788953478415361E-4</v>
      </c>
      <c r="S2414">
        <v>7.3212000872414476E-5</v>
      </c>
      <c r="T2414">
        <v>5.7748538207169339E-5</v>
      </c>
    </row>
    <row r="2415" spans="1:20">
      <c r="A2415" s="10">
        <v>2409</v>
      </c>
      <c r="B2415" s="10">
        <v>3.9009942210014963E-4</v>
      </c>
      <c r="C2415" s="10">
        <v>3.0216080826152828E-4</v>
      </c>
      <c r="D2415" s="10">
        <v>2.7896134685910198E-4</v>
      </c>
      <c r="E2415" s="10">
        <v>3.1916320687736048E-4</v>
      </c>
      <c r="F2415" s="10">
        <v>3.9277052220873819E-4</v>
      </c>
      <c r="G2415" s="10">
        <v>3.6606345475024779E-4</v>
      </c>
      <c r="H2415" s="10">
        <v>2.8133416417390548E-4</v>
      </c>
      <c r="I2415" s="10">
        <v>3.7300849024750392E-4</v>
      </c>
      <c r="J2415" s="10">
        <v>2.8826403205994659E-4</v>
      </c>
      <c r="K2415">
        <v>3.902343931862469E-4</v>
      </c>
      <c r="L2415">
        <v>1.867467770567161E-4</v>
      </c>
      <c r="M2415">
        <v>3.4502580670390382E-4</v>
      </c>
      <c r="N2415">
        <v>4.0986340915822401E-4</v>
      </c>
      <c r="O2415">
        <v>2.8437178631312112E-4</v>
      </c>
      <c r="P2415">
        <v>1.8852731433032091E-4</v>
      </c>
      <c r="Q2415">
        <v>3.2450097190416931E-4</v>
      </c>
      <c r="R2415">
        <v>4.231463256285737E-4</v>
      </c>
      <c r="S2415">
        <v>8.1556657542871609E-5</v>
      </c>
      <c r="T2415">
        <v>9.6142109750640151E-5</v>
      </c>
    </row>
    <row r="2416" spans="1:20">
      <c r="A2416" s="10">
        <v>2410</v>
      </c>
      <c r="B2416" s="10">
        <v>4.6583717209722068E-4</v>
      </c>
      <c r="C2416" s="10">
        <v>3.729177305577533E-4</v>
      </c>
      <c r="D2416" s="10">
        <v>3.2607317414488251E-4</v>
      </c>
      <c r="E2416" s="10">
        <v>4.1180419360088602E-4</v>
      </c>
      <c r="F2416" s="10">
        <v>5.0563134858019616E-4</v>
      </c>
      <c r="G2416" s="10">
        <v>4.3402336221552528E-4</v>
      </c>
      <c r="H2416" s="10">
        <v>3.4082410867134828E-4</v>
      </c>
      <c r="I2416" s="10">
        <v>4.4532676394021589E-4</v>
      </c>
      <c r="J2416" s="10">
        <v>4.0567359225075148E-4</v>
      </c>
      <c r="K2416">
        <v>4.4594673023952419E-4</v>
      </c>
      <c r="L2416">
        <v>2.2832945946242399E-4</v>
      </c>
      <c r="M2416">
        <v>3.9269850403120601E-4</v>
      </c>
      <c r="N2416">
        <v>5.6518150786548046E-4</v>
      </c>
      <c r="O2416">
        <v>3.3744324243599542E-4</v>
      </c>
      <c r="P2416">
        <v>2.295366443426242E-4</v>
      </c>
      <c r="Q2416">
        <v>4.1909132780910811E-4</v>
      </c>
      <c r="R2416">
        <v>5.1751059693075276E-4</v>
      </c>
      <c r="S2416">
        <v>6.4601849519489206E-5</v>
      </c>
      <c r="T2416">
        <v>9.9910437823732859E-5</v>
      </c>
    </row>
    <row r="2417" spans="1:20">
      <c r="A2417" s="10">
        <v>2411</v>
      </c>
      <c r="B2417" s="10">
        <v>5.0567408677802933E-4</v>
      </c>
      <c r="C2417" s="10">
        <v>4.0076370901156267E-4</v>
      </c>
      <c r="D2417" s="10">
        <v>3.0981454882436302E-4</v>
      </c>
      <c r="E2417" s="10">
        <v>4.3893799661072182E-4</v>
      </c>
      <c r="F2417" s="10">
        <v>5.1463954957408763E-4</v>
      </c>
      <c r="G2417" s="10">
        <v>4.6757524207245791E-4</v>
      </c>
      <c r="H2417" s="10">
        <v>3.4874182247560402E-4</v>
      </c>
      <c r="I2417" s="10">
        <v>5.0544834378281063E-4</v>
      </c>
      <c r="J2417" s="10">
        <v>4.6609657676865317E-4</v>
      </c>
      <c r="K2417">
        <v>5.4733171281929011E-4</v>
      </c>
      <c r="L2417">
        <v>2.7559503806787828E-4</v>
      </c>
      <c r="M2417">
        <v>4.0022791726979838E-4</v>
      </c>
      <c r="N2417">
        <v>6.2773306388566868E-4</v>
      </c>
      <c r="O2417">
        <v>4.2403895654143781E-4</v>
      </c>
      <c r="P2417">
        <v>2.5978797748872818E-4</v>
      </c>
      <c r="Q2417">
        <v>4.2247101290976663E-4</v>
      </c>
      <c r="R2417">
        <v>5.1597697075428362E-4</v>
      </c>
      <c r="S2417">
        <v>3.7745962023300972E-5</v>
      </c>
      <c r="T2417">
        <v>8.6877156822276616E-5</v>
      </c>
    </row>
    <row r="2418" spans="1:20">
      <c r="A2418" s="10">
        <v>2412</v>
      </c>
      <c r="B2418" s="10">
        <v>5.3797968068265711E-4</v>
      </c>
      <c r="C2418" s="10">
        <v>3.7332420605823771E-4</v>
      </c>
      <c r="D2418" s="10">
        <v>3.1002433806065483E-4</v>
      </c>
      <c r="E2418" s="10">
        <v>4.6993956432127911E-4</v>
      </c>
      <c r="F2418" s="10">
        <v>3.8036916847513058E-4</v>
      </c>
      <c r="G2418" s="10">
        <v>4.6621514946516038E-4</v>
      </c>
      <c r="H2418" s="10">
        <v>3.5016279341429282E-4</v>
      </c>
      <c r="I2418" s="10">
        <v>5.5258301593995893E-4</v>
      </c>
      <c r="J2418" s="10">
        <v>4.7805193907797652E-4</v>
      </c>
      <c r="K2418">
        <v>5.9938128040239148E-4</v>
      </c>
      <c r="L2418">
        <v>3.1670053578520738E-4</v>
      </c>
      <c r="M2418">
        <v>4.7351182476125043E-4</v>
      </c>
      <c r="N2418">
        <v>6.644835268923093E-4</v>
      </c>
      <c r="O2418">
        <v>4.9770531478444925E-4</v>
      </c>
      <c r="P2418">
        <v>3.2765700600656419E-4</v>
      </c>
      <c r="Q2418">
        <v>3.655576989080789E-4</v>
      </c>
      <c r="R2418">
        <v>5.4614017311806315E-4</v>
      </c>
      <c r="S2418">
        <v>2.5650464810047741E-5</v>
      </c>
      <c r="T2418">
        <v>6.6570483136515774E-5</v>
      </c>
    </row>
    <row r="2419" spans="1:20">
      <c r="A2419" s="10">
        <v>2413</v>
      </c>
      <c r="B2419" s="10">
        <v>4.9730786199241777E-4</v>
      </c>
      <c r="C2419" s="10">
        <v>3.5058554400321009E-4</v>
      </c>
      <c r="D2419" s="10">
        <v>4.1091150890570818E-4</v>
      </c>
      <c r="E2419" s="10">
        <v>4.7194664080335769E-4</v>
      </c>
      <c r="F2419" s="10">
        <v>4.2044813883914208E-4</v>
      </c>
      <c r="G2419" s="10">
        <v>4.1727136890982108E-4</v>
      </c>
      <c r="H2419" s="10">
        <v>3.5744185363446868E-4</v>
      </c>
      <c r="I2419" s="10">
        <v>5.3478607193117574E-4</v>
      </c>
      <c r="J2419" s="10">
        <v>4.577459087703132E-4</v>
      </c>
      <c r="K2419">
        <v>5.9581058651091373E-4</v>
      </c>
      <c r="L2419">
        <v>3.9713136686872789E-4</v>
      </c>
      <c r="M2419">
        <v>5.1375621543572902E-4</v>
      </c>
      <c r="N2419">
        <v>6.5361466593650283E-4</v>
      </c>
      <c r="O2419">
        <v>5.7397941166350587E-4</v>
      </c>
      <c r="P2419">
        <v>4.0224945409461329E-4</v>
      </c>
      <c r="Q2419">
        <v>3.6781666707631262E-4</v>
      </c>
      <c r="R2419">
        <v>5.1441870426901354E-4</v>
      </c>
      <c r="S2419">
        <v>2.1980031795229101E-5</v>
      </c>
      <c r="T2419">
        <v>5.7106272410831643E-5</v>
      </c>
    </row>
    <row r="2420" spans="1:20">
      <c r="A2420" s="10">
        <v>2414</v>
      </c>
      <c r="B2420" s="10">
        <v>4.2999417748474479E-4</v>
      </c>
      <c r="C2420" s="10">
        <v>3.9552456443711902E-4</v>
      </c>
      <c r="D2420" s="10">
        <v>4.0340491365287E-4</v>
      </c>
      <c r="E2420" s="10">
        <v>3.9372436896946932E-4</v>
      </c>
      <c r="F2420" s="10">
        <v>4.832081490847607E-4</v>
      </c>
      <c r="G2420" s="10">
        <v>3.8292393771027062E-4</v>
      </c>
      <c r="H2420" s="10">
        <v>3.2063191350080298E-4</v>
      </c>
      <c r="I2420" s="10">
        <v>4.772222897690323E-4</v>
      </c>
      <c r="J2420" s="10">
        <v>4.036570816416975E-4</v>
      </c>
      <c r="K2420">
        <v>5.3944399913302427E-4</v>
      </c>
      <c r="L2420">
        <v>2.8003973982074893E-4</v>
      </c>
      <c r="M2420">
        <v>4.9009066415108232E-4</v>
      </c>
      <c r="N2420">
        <v>6.2374162793960453E-4</v>
      </c>
      <c r="O2420">
        <v>5.3368628038428199E-4</v>
      </c>
      <c r="P2420">
        <v>3.4020043618715869E-4</v>
      </c>
      <c r="Q2420">
        <v>3.7557025303016619E-4</v>
      </c>
      <c r="R2420">
        <v>4.3572084147773722E-4</v>
      </c>
      <c r="S2420">
        <v>2.3880411057767131E-5</v>
      </c>
      <c r="T2420">
        <v>5.7031256273869777E-5</v>
      </c>
    </row>
    <row r="2421" spans="1:20">
      <c r="A2421" s="10">
        <v>2415</v>
      </c>
      <c r="B2421" s="10">
        <v>3.6727605650579292E-4</v>
      </c>
      <c r="C2421" s="10">
        <v>3.3934868497407361E-4</v>
      </c>
      <c r="D2421" s="10">
        <v>3.6365560235302531E-4</v>
      </c>
      <c r="E2421" s="10">
        <v>3.0687623081953339E-4</v>
      </c>
      <c r="F2421" s="10">
        <v>3.4873123939644778E-4</v>
      </c>
      <c r="G2421" s="10">
        <v>3.3483684087282962E-4</v>
      </c>
      <c r="H2421" s="10">
        <v>2.805208154115242E-4</v>
      </c>
      <c r="I2421" s="10">
        <v>4.0600352736357419E-4</v>
      </c>
      <c r="J2421" s="10">
        <v>2.8926444141855298E-4</v>
      </c>
      <c r="K2421">
        <v>4.4345798584701429E-4</v>
      </c>
      <c r="L2421">
        <v>2.975354435225392E-4</v>
      </c>
      <c r="M2421">
        <v>4.2256778805915298E-4</v>
      </c>
      <c r="N2421">
        <v>5.4836435953807094E-4</v>
      </c>
      <c r="O2421">
        <v>4.296994875073559E-4</v>
      </c>
      <c r="P2421">
        <v>2.5359668120002079E-4</v>
      </c>
      <c r="Q2421">
        <v>3.3906357400117018E-4</v>
      </c>
      <c r="R2421">
        <v>3.0469455940988429E-4</v>
      </c>
      <c r="S2421">
        <v>3.2859345227603461E-5</v>
      </c>
      <c r="T2421">
        <v>4.0232089749274368E-5</v>
      </c>
    </row>
    <row r="2422" spans="1:20">
      <c r="A2422" s="10">
        <v>2416</v>
      </c>
      <c r="B2422" s="10">
        <v>2.5032144875315401E-4</v>
      </c>
      <c r="C2422" s="10">
        <v>2.9404342138977352E-4</v>
      </c>
      <c r="D2422" s="10">
        <v>2.8120963405573683E-4</v>
      </c>
      <c r="E2422" s="10">
        <v>2.6239141614790628E-4</v>
      </c>
      <c r="F2422" s="10">
        <v>2.6894301102854521E-4</v>
      </c>
      <c r="G2422" s="10">
        <v>2.402705476031419E-4</v>
      </c>
      <c r="H2422" s="10">
        <v>2.1617954068135561E-4</v>
      </c>
      <c r="I2422" s="10">
        <v>2.8176216241250729E-4</v>
      </c>
      <c r="J2422" s="10">
        <v>2.2555407625476169E-4</v>
      </c>
      <c r="K2422">
        <v>2.9502325513207313E-4</v>
      </c>
      <c r="L2422">
        <v>2.62138478935306E-4</v>
      </c>
      <c r="M2422">
        <v>2.7670761509289129E-4</v>
      </c>
      <c r="N2422">
        <v>3.8415602712511869E-4</v>
      </c>
      <c r="O2422">
        <v>3.360956662860513E-4</v>
      </c>
      <c r="P2422">
        <v>1.9028511076078959E-4</v>
      </c>
      <c r="Q2422">
        <v>2.7112509985696031E-4</v>
      </c>
      <c r="R2422">
        <v>2.1546042544388479E-4</v>
      </c>
      <c r="S2422">
        <v>3.6711275247143818E-5</v>
      </c>
      <c r="T2422">
        <v>4.0236722452352911E-5</v>
      </c>
    </row>
    <row r="2423" spans="1:20">
      <c r="A2423" s="10">
        <v>2417</v>
      </c>
      <c r="B2423" s="10">
        <v>1.2071027876621619E-4</v>
      </c>
      <c r="C2423" s="10">
        <v>1.8591458981856399E-4</v>
      </c>
      <c r="D2423" s="10">
        <v>1.7461083267079409E-4</v>
      </c>
      <c r="E2423" s="10">
        <v>1.2586939733175929E-4</v>
      </c>
      <c r="F2423" s="10">
        <v>1.278542893978548E-4</v>
      </c>
      <c r="G2423" s="10">
        <v>1.4596268297959849E-4</v>
      </c>
      <c r="H2423" s="10">
        <v>1.195780994429375E-4</v>
      </c>
      <c r="I2423" s="10">
        <v>1.3685788504485611E-4</v>
      </c>
      <c r="J2423" s="10">
        <v>1.5022457448728279E-4</v>
      </c>
      <c r="K2423">
        <v>1.439260506625722E-4</v>
      </c>
      <c r="L2423">
        <v>1.516709814240686E-4</v>
      </c>
      <c r="M2423">
        <v>1.4085189760359629E-4</v>
      </c>
      <c r="N2423">
        <v>1.85321093751506E-4</v>
      </c>
      <c r="O2423">
        <v>2.2813799775220481E-4</v>
      </c>
      <c r="P2423">
        <v>1.0536462323025261E-4</v>
      </c>
      <c r="Q2423">
        <v>1.6755188920233681E-4</v>
      </c>
      <c r="R2423">
        <v>1.1583811259388969E-4</v>
      </c>
      <c r="S2423">
        <v>4.3549077971670589E-5</v>
      </c>
      <c r="T2423">
        <v>3.6462838935088097E-5</v>
      </c>
    </row>
    <row r="2424" spans="1:20">
      <c r="A2424" s="10">
        <v>2418</v>
      </c>
      <c r="B2424" s="10">
        <v>3.2028432032694138E-5</v>
      </c>
      <c r="C2424" s="10">
        <v>1.13823787299047E-4</v>
      </c>
      <c r="D2424" s="10">
        <v>9.798645584228664E-5</v>
      </c>
      <c r="E2424" s="10">
        <v>5.4008390221328248E-5</v>
      </c>
      <c r="F2424" s="10">
        <v>2.5893124934405029E-5</v>
      </c>
      <c r="G2424" s="10">
        <v>8.1567473462281276E-5</v>
      </c>
      <c r="H2424" s="10">
        <v>5.6834822404680338E-5</v>
      </c>
      <c r="I2424" s="10">
        <v>5.9580318691098612E-5</v>
      </c>
      <c r="J2424" s="10">
        <v>9.5270275544827651E-5</v>
      </c>
      <c r="K2424">
        <v>5.8798024185846578E-5</v>
      </c>
      <c r="L2424">
        <v>6.5295399458066062E-5</v>
      </c>
      <c r="M2424">
        <v>7.8327498646429185E-5</v>
      </c>
      <c r="N2424">
        <v>4.3939393032289691E-5</v>
      </c>
      <c r="O2424">
        <v>1.6281700598257259E-4</v>
      </c>
      <c r="P2424">
        <v>1.9282888204758521E-5</v>
      </c>
      <c r="Q2424">
        <v>6.4832178921759982E-5</v>
      </c>
      <c r="R2424">
        <v>1.620603266496838E-5</v>
      </c>
      <c r="S2424">
        <v>3.9631582115324972E-5</v>
      </c>
      <c r="T2424">
        <v>4.2459532470234972E-5</v>
      </c>
    </row>
    <row r="2425" spans="1:20">
      <c r="A2425" s="10">
        <v>2419</v>
      </c>
      <c r="B2425" s="10">
        <v>1.9816965666243571E-5</v>
      </c>
      <c r="C2425" s="10">
        <v>9.5154102324357758E-5</v>
      </c>
      <c r="D2425" s="10">
        <v>7.1980366823699534E-5</v>
      </c>
      <c r="E2425" s="10">
        <v>3.4509721959295648E-5</v>
      </c>
      <c r="F2425" s="10">
        <v>8.078404493281943E-9</v>
      </c>
      <c r="G2425" s="10">
        <v>6.8428572279869329E-5</v>
      </c>
      <c r="H2425" s="10">
        <v>3.9120937186916083E-5</v>
      </c>
      <c r="I2425" s="10">
        <v>4.6687960531699699E-5</v>
      </c>
      <c r="J2425" s="10">
        <v>9.1929440194849952E-5</v>
      </c>
      <c r="K2425">
        <v>2.7386413475306821E-5</v>
      </c>
      <c r="L2425">
        <v>3.8675301490873491E-5</v>
      </c>
      <c r="M2425">
        <v>5.7645947422399073E-5</v>
      </c>
      <c r="N2425">
        <v>1.7592978344730201E-5</v>
      </c>
      <c r="O2425">
        <v>1.3181152424465809E-4</v>
      </c>
      <c r="P2425">
        <v>7.4258494856207582E-6</v>
      </c>
      <c r="Q2425">
        <v>4.256244639954598E-5</v>
      </c>
      <c r="R2425">
        <v>5.7434598051629191E-6</v>
      </c>
      <c r="S2425">
        <v>4.8042025123131513E-5</v>
      </c>
      <c r="T2425">
        <v>4.5001203814829087E-5</v>
      </c>
    </row>
    <row r="2426" spans="1:20">
      <c r="A2426" s="10">
        <v>2420</v>
      </c>
      <c r="B2426" s="10">
        <v>1.6547646142730279E-5</v>
      </c>
      <c r="C2426" s="10">
        <v>6.5550811958726404E-5</v>
      </c>
      <c r="D2426" s="10">
        <v>4.0822809487248279E-5</v>
      </c>
      <c r="E2426" s="10">
        <v>1.1324848167392791E-5</v>
      </c>
      <c r="F2426" s="10">
        <v>0</v>
      </c>
      <c r="G2426" s="10">
        <v>6.0770071405209649E-5</v>
      </c>
      <c r="H2426" s="10">
        <v>3.4704857192622193E-5</v>
      </c>
      <c r="I2426" s="10">
        <v>3.5465034061773232E-5</v>
      </c>
      <c r="J2426" s="10">
        <v>7.7074583179374896E-5</v>
      </c>
      <c r="K2426">
        <v>1.388310954625503E-5</v>
      </c>
      <c r="L2426">
        <v>1.4092617726033109E-5</v>
      </c>
      <c r="M2426">
        <v>4.5824544274540917E-5</v>
      </c>
      <c r="N2426">
        <v>1.6481080360334649E-5</v>
      </c>
      <c r="O2426">
        <v>1.0890464666898891E-4</v>
      </c>
      <c r="P2426">
        <v>7.484611843740196E-6</v>
      </c>
      <c r="Q2426">
        <v>1.9965009159942312E-5</v>
      </c>
      <c r="R2426">
        <v>5.8858476765747629E-6</v>
      </c>
      <c r="S2426">
        <v>4.9527935860559433E-5</v>
      </c>
      <c r="T2426">
        <v>3.7133313469444743E-5</v>
      </c>
    </row>
    <row r="2427" spans="1:20">
      <c r="A2427" s="10">
        <v>2421</v>
      </c>
      <c r="B2427" s="10">
        <v>7.0112798733095197E-6</v>
      </c>
      <c r="C2427" s="10">
        <v>2.496060811929211E-5</v>
      </c>
      <c r="D2427" s="10">
        <v>1.7002468076854079E-5</v>
      </c>
      <c r="E2427" s="10">
        <v>3.417029624979583E-6</v>
      </c>
      <c r="F2427" s="10">
        <v>0</v>
      </c>
      <c r="G2427" s="10">
        <v>3.6073160901205498E-5</v>
      </c>
      <c r="H2427" s="10">
        <v>1.829480367272541E-5</v>
      </c>
      <c r="I2427" s="10">
        <v>2.393503903225427E-5</v>
      </c>
      <c r="J2427" s="10">
        <v>4.9808123100807673E-5</v>
      </c>
      <c r="K2427">
        <v>9.3041561144150619E-6</v>
      </c>
      <c r="L2427">
        <v>4.3756004096370723E-6</v>
      </c>
      <c r="M2427">
        <v>2.4221679678235291E-5</v>
      </c>
      <c r="N2427">
        <v>1.0670362068031319E-5</v>
      </c>
      <c r="O2427">
        <v>3.2267832748480342E-5</v>
      </c>
      <c r="P2427">
        <v>5.3461513169572817E-6</v>
      </c>
      <c r="Q2427">
        <v>1.259567345806042E-5</v>
      </c>
      <c r="R2427">
        <v>5.2397178399159781E-6</v>
      </c>
      <c r="S2427">
        <v>5.0962159934069871E-5</v>
      </c>
      <c r="T2427">
        <v>2.504863745160983E-5</v>
      </c>
    </row>
    <row r="2428" spans="1:20">
      <c r="A2428" s="10">
        <v>2422</v>
      </c>
      <c r="B2428" s="10">
        <v>3.1031349044472362E-7</v>
      </c>
      <c r="C2428" s="10">
        <v>1.2068014445864361E-5</v>
      </c>
      <c r="D2428" s="10">
        <v>5.8500367145267832E-6</v>
      </c>
      <c r="E2428" s="10">
        <v>0</v>
      </c>
      <c r="F2428" s="10">
        <v>0</v>
      </c>
      <c r="G2428" s="10">
        <v>1.006824028584239E-5</v>
      </c>
      <c r="H2428" s="10">
        <v>9.5436424718728759E-6</v>
      </c>
      <c r="I2428" s="10">
        <v>1.0276678615215319E-5</v>
      </c>
      <c r="J2428" s="10">
        <v>1.8757914068862769E-5</v>
      </c>
      <c r="K2428">
        <v>6.7746585693474212E-6</v>
      </c>
      <c r="L2428">
        <v>3.4644500472185838E-8</v>
      </c>
      <c r="M2428">
        <v>1.113301752032146E-5</v>
      </c>
      <c r="N2428">
        <v>2.1578242796187902E-6</v>
      </c>
      <c r="O2428">
        <v>4.9334278242236262E-6</v>
      </c>
      <c r="P2428">
        <v>2.4465438230143502E-7</v>
      </c>
      <c r="Q2428">
        <v>0</v>
      </c>
      <c r="R2428">
        <v>2.562814726799052E-6</v>
      </c>
      <c r="S2428">
        <v>5.2312356595669588E-5</v>
      </c>
      <c r="T2428">
        <v>3.7416440290336588E-5</v>
      </c>
    </row>
    <row r="2429" spans="1:20">
      <c r="A2429" s="10">
        <v>2423</v>
      </c>
      <c r="B2429" s="10">
        <v>1.436590740624577E-7</v>
      </c>
      <c r="C2429" s="10">
        <v>5.7261504713100097E-6</v>
      </c>
      <c r="D2429" s="10">
        <v>1.3896886476594969E-6</v>
      </c>
      <c r="E2429" s="10">
        <v>0</v>
      </c>
      <c r="F2429" s="10">
        <v>0</v>
      </c>
      <c r="G2429" s="10">
        <v>1.6888512302758059E-6</v>
      </c>
      <c r="H2429" s="10">
        <v>2.4969021270610439E-6</v>
      </c>
      <c r="I2429" s="10">
        <v>2.3154291127871592E-6</v>
      </c>
      <c r="J2429" s="10">
        <v>5.1769045200688407E-6</v>
      </c>
      <c r="K2429">
        <v>2.1428587695947621E-6</v>
      </c>
      <c r="L2429">
        <v>1.154816682406195E-9</v>
      </c>
      <c r="M2429">
        <v>2.8031366175340721E-6</v>
      </c>
      <c r="N2429">
        <v>8.4105906922976E-10</v>
      </c>
      <c r="O2429">
        <v>1.0372810917773989E-6</v>
      </c>
      <c r="P2429">
        <v>0</v>
      </c>
      <c r="Q2429">
        <v>0</v>
      </c>
      <c r="R2429">
        <v>3.9068315704949729E-7</v>
      </c>
      <c r="S2429">
        <v>4.720744359307259E-5</v>
      </c>
      <c r="T2429">
        <v>5.3713700794702012E-5</v>
      </c>
    </row>
    <row r="2430" spans="1:20">
      <c r="A2430" s="10">
        <v>2424</v>
      </c>
      <c r="B2430" s="10">
        <v>0</v>
      </c>
      <c r="C2430" s="10">
        <v>1.0646287459890629E-6</v>
      </c>
      <c r="D2430" s="10">
        <v>4.2882026801904291E-7</v>
      </c>
      <c r="E2430" s="10">
        <v>0</v>
      </c>
      <c r="F2430" s="10">
        <v>0</v>
      </c>
      <c r="G2430" s="10">
        <v>9.2345321065516871E-8</v>
      </c>
      <c r="H2430" s="10">
        <v>1.207001537255452E-7</v>
      </c>
      <c r="I2430" s="10">
        <v>4.2267772355752701E-7</v>
      </c>
      <c r="J2430" s="10">
        <v>9.9245972696119948E-7</v>
      </c>
      <c r="K2430">
        <v>0</v>
      </c>
      <c r="L2430">
        <v>0</v>
      </c>
      <c r="M2430">
        <v>2.8151062475917231E-7</v>
      </c>
      <c r="N2430">
        <v>8.231641954163609E-10</v>
      </c>
      <c r="O2430">
        <v>1.556766642325706E-7</v>
      </c>
      <c r="P2430">
        <v>0</v>
      </c>
      <c r="Q2430">
        <v>0</v>
      </c>
      <c r="R2430">
        <v>4.5078825813403532E-8</v>
      </c>
      <c r="S2430">
        <v>4.3231465981040382E-5</v>
      </c>
      <c r="T2430">
        <v>3.9082085666206513E-5</v>
      </c>
    </row>
    <row r="2431" spans="1:20">
      <c r="A2431" s="10">
        <v>2425</v>
      </c>
      <c r="B2431" s="10">
        <v>0</v>
      </c>
      <c r="C2431" s="10">
        <v>0</v>
      </c>
      <c r="D2431" s="10">
        <v>2.1749353194139141E-7</v>
      </c>
      <c r="E2431" s="10">
        <v>0</v>
      </c>
      <c r="F2431" s="10">
        <v>0</v>
      </c>
      <c r="G2431" s="10">
        <v>5.9844540614217964E-8</v>
      </c>
      <c r="H2431" s="10">
        <v>1.5752195176169069E-9</v>
      </c>
      <c r="I2431" s="10">
        <v>9.3604810827208251E-10</v>
      </c>
      <c r="J2431" s="10">
        <v>8.2948579787548952E-8</v>
      </c>
      <c r="K2431">
        <v>0</v>
      </c>
      <c r="L2431">
        <v>0</v>
      </c>
      <c r="M2431">
        <v>9.5469912903601466E-8</v>
      </c>
      <c r="N2431">
        <v>3.9010824913210154E-9</v>
      </c>
      <c r="O2431">
        <v>3.3984980791725742E-8</v>
      </c>
      <c r="P2431">
        <v>0</v>
      </c>
      <c r="Q2431">
        <v>0</v>
      </c>
      <c r="R2431">
        <v>0</v>
      </c>
      <c r="S2431">
        <v>4.3719150375471087E-5</v>
      </c>
      <c r="T2431">
        <v>5.03395921422767E-5</v>
      </c>
    </row>
    <row r="2432" spans="1:20">
      <c r="A2432" s="10">
        <v>2426</v>
      </c>
      <c r="B2432" s="10">
        <v>0</v>
      </c>
      <c r="C2432" s="10">
        <v>0</v>
      </c>
      <c r="D2432" s="10">
        <v>8.9022617332586279E-9</v>
      </c>
      <c r="E2432" s="10">
        <v>0</v>
      </c>
      <c r="F2432" s="10">
        <v>0</v>
      </c>
      <c r="G2432" s="10">
        <v>0</v>
      </c>
      <c r="H2432" s="10">
        <v>1.4085296215727899E-9</v>
      </c>
      <c r="I2432" s="10">
        <v>0</v>
      </c>
      <c r="J2432" s="10">
        <v>1.926904934439738E-7</v>
      </c>
      <c r="K2432">
        <v>0</v>
      </c>
      <c r="L2432">
        <v>0</v>
      </c>
      <c r="M2432">
        <v>1.615092511527093E-8</v>
      </c>
      <c r="N2432">
        <v>1.0379026811771511E-9</v>
      </c>
      <c r="O2432">
        <v>3.8677899231857819E-11</v>
      </c>
      <c r="P2432">
        <v>0</v>
      </c>
      <c r="Q2432">
        <v>0</v>
      </c>
      <c r="R2432">
        <v>0</v>
      </c>
      <c r="S2432">
        <v>5.4598120027451602E-5</v>
      </c>
      <c r="T2432">
        <v>2.1662009373700458E-5</v>
      </c>
    </row>
    <row r="2433" spans="1:20">
      <c r="A2433" s="10">
        <v>2427</v>
      </c>
      <c r="B2433" s="10">
        <v>0</v>
      </c>
      <c r="C2433" s="10">
        <v>4.6644298769061722E-7</v>
      </c>
      <c r="D2433" s="10">
        <v>0</v>
      </c>
      <c r="E2433" s="10">
        <v>0</v>
      </c>
      <c r="F2433" s="10">
        <v>0</v>
      </c>
      <c r="G2433" s="10">
        <v>0</v>
      </c>
      <c r="H2433" s="10">
        <v>0</v>
      </c>
      <c r="I2433" s="10">
        <v>0</v>
      </c>
      <c r="J2433" s="10">
        <v>2.062167675343298E-7</v>
      </c>
      <c r="K2433">
        <v>0</v>
      </c>
      <c r="L2433">
        <v>0</v>
      </c>
      <c r="M2433">
        <v>0</v>
      </c>
      <c r="N2433">
        <v>1.0379026811771511E-9</v>
      </c>
      <c r="O2433">
        <v>2.578526615457188E-11</v>
      </c>
      <c r="P2433">
        <v>0</v>
      </c>
      <c r="Q2433">
        <v>0</v>
      </c>
      <c r="R2433">
        <v>0</v>
      </c>
      <c r="S2433">
        <v>4.9560284292662552E-5</v>
      </c>
      <c r="T2433">
        <v>2.875579321808844E-5</v>
      </c>
    </row>
    <row r="2434" spans="1:20">
      <c r="A2434" s="10">
        <v>2428</v>
      </c>
      <c r="B2434" s="10">
        <v>0</v>
      </c>
      <c r="C2434" s="10">
        <v>5.0892652741455136E-7</v>
      </c>
      <c r="D2434" s="10">
        <v>3.599297196735293E-10</v>
      </c>
      <c r="E2434" s="10">
        <v>0</v>
      </c>
      <c r="F2434" s="10">
        <v>0</v>
      </c>
      <c r="G2434" s="10">
        <v>0</v>
      </c>
      <c r="H2434" s="10">
        <v>0</v>
      </c>
      <c r="I2434" s="10">
        <v>0</v>
      </c>
      <c r="J2434" s="10">
        <v>1.8041316103791901E-7</v>
      </c>
      <c r="K2434">
        <v>0</v>
      </c>
      <c r="L2434">
        <v>0</v>
      </c>
      <c r="M2434">
        <v>0</v>
      </c>
      <c r="N2434">
        <v>1.2794834776580389E-9</v>
      </c>
      <c r="O2434">
        <v>0</v>
      </c>
      <c r="P2434">
        <v>0</v>
      </c>
      <c r="Q2434">
        <v>0</v>
      </c>
      <c r="R2434">
        <v>0</v>
      </c>
      <c r="S2434">
        <v>4.4495231106614579E-5</v>
      </c>
      <c r="T2434">
        <v>2.694265310630211E-5</v>
      </c>
    </row>
    <row r="2435" spans="1:20">
      <c r="A2435" s="10">
        <v>2429</v>
      </c>
      <c r="B2435" s="10">
        <v>3.3009443007466601E-9</v>
      </c>
      <c r="C2435" s="10">
        <v>5.0892652741455136E-7</v>
      </c>
      <c r="D2435" s="10">
        <v>4.621497600608117E-9</v>
      </c>
      <c r="E2435" s="10">
        <v>4.0024446633890766E-9</v>
      </c>
      <c r="F2435" s="10">
        <v>0</v>
      </c>
      <c r="G2435" s="10">
        <v>1.4440793132169121E-9</v>
      </c>
      <c r="H2435" s="10">
        <v>1.0168083658691149E-9</v>
      </c>
      <c r="I2435" s="10">
        <v>7.1937030543132266E-10</v>
      </c>
      <c r="J2435" s="10">
        <v>0</v>
      </c>
      <c r="K2435">
        <v>0</v>
      </c>
      <c r="L2435">
        <v>4.0418583884216821E-10</v>
      </c>
      <c r="M2435">
        <v>7.1064070507192079E-9</v>
      </c>
      <c r="N2435">
        <v>5.4445153577266911E-9</v>
      </c>
      <c r="O2435">
        <v>4.4920082413443762E-9</v>
      </c>
      <c r="P2435">
        <v>2.7183820255714998E-10</v>
      </c>
      <c r="Q2435">
        <v>0</v>
      </c>
      <c r="R2435">
        <v>2.4487263404811791E-9</v>
      </c>
      <c r="S2435">
        <v>5.7291387842157401E-5</v>
      </c>
      <c r="T2435">
        <v>3.549799370822017E-5</v>
      </c>
    </row>
    <row r="2436" spans="1:20">
      <c r="A2436" s="10">
        <v>2430</v>
      </c>
      <c r="B2436" s="10">
        <v>1.262937580539492E-5</v>
      </c>
      <c r="C2436" s="10">
        <v>7.34746030918578E-6</v>
      </c>
      <c r="D2436" s="10">
        <v>6.2236209679989944E-6</v>
      </c>
      <c r="E2436" s="10">
        <v>1.031444941416464E-5</v>
      </c>
      <c r="F2436" s="10">
        <v>5.8928339424753407E-6</v>
      </c>
      <c r="G2436" s="10">
        <v>1.324177455187374E-5</v>
      </c>
      <c r="H2436" s="10">
        <v>3.6428368209007351E-6</v>
      </c>
      <c r="I2436" s="10">
        <v>1.35933888555978E-5</v>
      </c>
      <c r="J2436" s="10">
        <v>8.8173067807542802E-6</v>
      </c>
      <c r="K2436">
        <v>5.5027939719248917E-6</v>
      </c>
      <c r="L2436">
        <v>8.263002066786926E-7</v>
      </c>
      <c r="M2436">
        <v>7.9429944643872468E-6</v>
      </c>
      <c r="N2436">
        <v>8.1402662547539394E-7</v>
      </c>
      <c r="O2436">
        <v>4.2974379948724254E-6</v>
      </c>
      <c r="P2436">
        <v>1.0709519053409851E-6</v>
      </c>
      <c r="Q2436">
        <v>6.2657380597433892E-6</v>
      </c>
      <c r="R2436">
        <v>1.967841009507776E-5</v>
      </c>
      <c r="S2436">
        <v>4.9632521607295512E-5</v>
      </c>
      <c r="T2436">
        <v>4.8804924436748527E-5</v>
      </c>
    </row>
    <row r="2437" spans="1:20">
      <c r="A2437" s="10">
        <v>2431</v>
      </c>
      <c r="B2437" s="10">
        <v>8.2661709385001695E-5</v>
      </c>
      <c r="C2437" s="10">
        <v>5.5365858512393611E-5</v>
      </c>
      <c r="D2437" s="10">
        <v>4.0888226713798951E-5</v>
      </c>
      <c r="E2437" s="10">
        <v>6.0179216787497222E-5</v>
      </c>
      <c r="F2437" s="10">
        <v>6.102242900881539E-5</v>
      </c>
      <c r="G2437" s="10">
        <v>6.7221143949816137E-5</v>
      </c>
      <c r="H2437" s="10">
        <v>3.3113600023382142E-5</v>
      </c>
      <c r="I2437" s="10">
        <v>6.5670158123358279E-5</v>
      </c>
      <c r="J2437" s="10">
        <v>4.9982813516788368E-5</v>
      </c>
      <c r="K2437">
        <v>4.038169175077557E-5</v>
      </c>
      <c r="L2437">
        <v>1.906839080072521E-5</v>
      </c>
      <c r="M2437">
        <v>6.437058249433797E-5</v>
      </c>
      <c r="N2437">
        <v>1.520058134858769E-5</v>
      </c>
      <c r="O2437">
        <v>3.9375736096466849E-5</v>
      </c>
      <c r="P2437">
        <v>2.0164731333853921E-5</v>
      </c>
      <c r="Q2437">
        <v>5.1899540766564142E-5</v>
      </c>
      <c r="R2437">
        <v>7.6872100779744269E-5</v>
      </c>
      <c r="S2437">
        <v>4.8459625090060393E-5</v>
      </c>
      <c r="T2437">
        <v>1.347480800101816E-4</v>
      </c>
    </row>
    <row r="2438" spans="1:20">
      <c r="A2438" s="10">
        <v>2432</v>
      </c>
      <c r="B2438" s="10">
        <v>1.913327766796823E-4</v>
      </c>
      <c r="C2438" s="10">
        <v>1.124295585506152E-4</v>
      </c>
      <c r="D2438" s="10">
        <v>9.7797076420748946E-5</v>
      </c>
      <c r="E2438" s="10">
        <v>1.090539541705294E-4</v>
      </c>
      <c r="F2438" s="10">
        <v>1.5546454884872489E-4</v>
      </c>
      <c r="G2438" s="10">
        <v>1.5092973439759041E-4</v>
      </c>
      <c r="H2438" s="10">
        <v>9.4198685564642783E-5</v>
      </c>
      <c r="I2438" s="10">
        <v>1.1239968468023621E-4</v>
      </c>
      <c r="J2438" s="10">
        <v>1.008374649152656E-4</v>
      </c>
      <c r="K2438">
        <v>1.2239897208465891E-4</v>
      </c>
      <c r="L2438">
        <v>6.7863192092230357E-5</v>
      </c>
      <c r="M2438">
        <v>1.5272808827853989E-4</v>
      </c>
      <c r="N2438">
        <v>3.5234972985694532E-5</v>
      </c>
      <c r="O2438">
        <v>9.227967823776802E-5</v>
      </c>
      <c r="P2438">
        <v>5.2934373588447421E-5</v>
      </c>
      <c r="Q2438">
        <v>1.318628119144235E-4</v>
      </c>
      <c r="R2438">
        <v>1.9291550290291689E-4</v>
      </c>
      <c r="S2438">
        <v>3.2778135879465418E-5</v>
      </c>
      <c r="T2438">
        <v>1.4107171428449789E-4</v>
      </c>
    </row>
    <row r="2439" spans="1:20">
      <c r="A2439" s="10">
        <v>2433</v>
      </c>
      <c r="B2439" s="10">
        <v>1.7555937505869891E-4</v>
      </c>
      <c r="C2439" s="10">
        <v>1.607906609573847E-4</v>
      </c>
      <c r="D2439" s="10">
        <v>1.7226014186961499E-4</v>
      </c>
      <c r="E2439" s="10">
        <v>1.7510888623793719E-4</v>
      </c>
      <c r="F2439" s="10">
        <v>2.092911808400003E-4</v>
      </c>
      <c r="G2439" s="10">
        <v>2.2237212671838649E-4</v>
      </c>
      <c r="H2439" s="10">
        <v>1.3988289572188431E-4</v>
      </c>
      <c r="I2439" s="10">
        <v>1.5402906933711E-4</v>
      </c>
      <c r="J2439" s="10">
        <v>1.289473412044758E-4</v>
      </c>
      <c r="K2439">
        <v>2.82380474420435E-4</v>
      </c>
      <c r="L2439">
        <v>1.259095907067048E-4</v>
      </c>
      <c r="M2439">
        <v>2.5570165369517492E-4</v>
      </c>
      <c r="N2439">
        <v>8.4589086410811584E-5</v>
      </c>
      <c r="O2439">
        <v>1.5863040890882739E-4</v>
      </c>
      <c r="P2439">
        <v>1.8726761609967111E-4</v>
      </c>
      <c r="Q2439">
        <v>1.9106136960110259E-4</v>
      </c>
      <c r="R2439">
        <v>2.0901601772375911E-4</v>
      </c>
      <c r="S2439">
        <v>3.6138167605539533E-5</v>
      </c>
      <c r="T2439">
        <v>1.150477313551644E-4</v>
      </c>
    </row>
    <row r="2440" spans="1:20">
      <c r="A2440" s="10">
        <v>2434</v>
      </c>
      <c r="B2440" s="10">
        <v>1.5440775230636129E-4</v>
      </c>
      <c r="C2440" s="10">
        <v>2.311843927864337E-4</v>
      </c>
      <c r="D2440" s="10">
        <v>2.4165186115586489E-4</v>
      </c>
      <c r="E2440" s="10">
        <v>2.6438149374144329E-4</v>
      </c>
      <c r="F2440" s="10">
        <v>3.0757265991332731E-4</v>
      </c>
      <c r="G2440" s="10">
        <v>2.6144878036282059E-4</v>
      </c>
      <c r="H2440" s="10">
        <v>1.7987472510691991E-4</v>
      </c>
      <c r="I2440" s="10">
        <v>2.2386503878491759E-4</v>
      </c>
      <c r="J2440" s="10">
        <v>1.5531927743608101E-4</v>
      </c>
      <c r="K2440">
        <v>3.038526788046901E-4</v>
      </c>
      <c r="L2440">
        <v>2.15893166433549E-4</v>
      </c>
      <c r="M2440">
        <v>3.3359598453001259E-4</v>
      </c>
      <c r="N2440">
        <v>1.9585428266432069E-4</v>
      </c>
      <c r="O2440">
        <v>1.6771209514497221E-4</v>
      </c>
      <c r="P2440">
        <v>2.2728061379323529E-4</v>
      </c>
      <c r="Q2440">
        <v>2.9743171665859658E-4</v>
      </c>
      <c r="R2440">
        <v>2.0356440157608439E-4</v>
      </c>
      <c r="S2440">
        <v>3.1079658942460497E-5</v>
      </c>
      <c r="T2440">
        <v>8.8619913500179648E-5</v>
      </c>
    </row>
    <row r="2441" spans="1:20">
      <c r="A2441" s="10">
        <v>2435</v>
      </c>
      <c r="B2441" s="10">
        <v>3.4750284380539331E-4</v>
      </c>
      <c r="C2441" s="10">
        <v>3.0448389799843351E-4</v>
      </c>
      <c r="D2441" s="10">
        <v>3.7071080254582651E-4</v>
      </c>
      <c r="E2441" s="10">
        <v>3.1308809394477979E-4</v>
      </c>
      <c r="F2441" s="10">
        <v>4.2723890136932931E-4</v>
      </c>
      <c r="G2441" s="10">
        <v>2.8545164835708491E-4</v>
      </c>
      <c r="H2441" s="10">
        <v>2.4596565616366811E-4</v>
      </c>
      <c r="I2441" s="10">
        <v>3.02360068599202E-4</v>
      </c>
      <c r="J2441" s="10">
        <v>1.9445240493418919E-4</v>
      </c>
      <c r="K2441">
        <v>2.6609866823462268E-4</v>
      </c>
      <c r="L2441">
        <v>2.6585502546429388E-4</v>
      </c>
      <c r="M2441">
        <v>3.6673086268978181E-4</v>
      </c>
      <c r="N2441">
        <v>2.2323966030433079E-4</v>
      </c>
      <c r="O2441">
        <v>2.062438571866886E-4</v>
      </c>
      <c r="P2441">
        <v>2.3684768749403161E-4</v>
      </c>
      <c r="Q2441">
        <v>3.7097216728917639E-4</v>
      </c>
      <c r="R2441">
        <v>2.028976384373635E-4</v>
      </c>
      <c r="S2441">
        <v>2.318378669543562E-5</v>
      </c>
      <c r="T2441">
        <v>1.373740926046713E-4</v>
      </c>
    </row>
    <row r="2442" spans="1:20">
      <c r="A2442" s="10">
        <v>2436</v>
      </c>
      <c r="B2442" s="10">
        <v>3.0586798388772658E-4</v>
      </c>
      <c r="C2442" s="10">
        <v>3.5049640959509759E-4</v>
      </c>
      <c r="D2442" s="10">
        <v>3.9025522387771411E-4</v>
      </c>
      <c r="E2442" s="10">
        <v>3.082365674501416E-4</v>
      </c>
      <c r="F2442" s="10">
        <v>5.2510743469021354E-4</v>
      </c>
      <c r="G2442" s="10">
        <v>3.6559259398816262E-4</v>
      </c>
      <c r="H2442" s="10">
        <v>2.851636957619994E-4</v>
      </c>
      <c r="I2442" s="10">
        <v>3.1353297572060213E-4</v>
      </c>
      <c r="J2442" s="10">
        <v>2.5221817411548431E-4</v>
      </c>
      <c r="K2442">
        <v>2.7804299202039703E-4</v>
      </c>
      <c r="L2442">
        <v>2.9857021701080929E-4</v>
      </c>
      <c r="M2442">
        <v>3.3239796184410519E-4</v>
      </c>
      <c r="N2442">
        <v>2.8117992879186948E-4</v>
      </c>
      <c r="O2442">
        <v>1.7933196479890331E-4</v>
      </c>
      <c r="P2442">
        <v>3.0884960812444521E-4</v>
      </c>
      <c r="Q2442">
        <v>4.0339340550630171E-4</v>
      </c>
      <c r="R2442">
        <v>4.3177211720831502E-4</v>
      </c>
      <c r="S2442">
        <v>1.9356382684148519E-5</v>
      </c>
      <c r="T2442">
        <v>1.4509965285031869E-4</v>
      </c>
    </row>
    <row r="2443" spans="1:20">
      <c r="A2443" s="10">
        <v>2437</v>
      </c>
      <c r="B2443" s="10">
        <v>2.722050280872358E-4</v>
      </c>
      <c r="C2443" s="10">
        <v>3.6279224749741451E-4</v>
      </c>
      <c r="D2443" s="10">
        <v>3.1618909432264982E-4</v>
      </c>
      <c r="E2443" s="10">
        <v>3.4580357056710029E-4</v>
      </c>
      <c r="F2443" s="10">
        <v>5.2991854241447119E-4</v>
      </c>
      <c r="G2443" s="10">
        <v>3.9414107329364961E-4</v>
      </c>
      <c r="H2443" s="10">
        <v>2.9445872233754621E-4</v>
      </c>
      <c r="I2443" s="10">
        <v>2.7581486952866179E-4</v>
      </c>
      <c r="J2443" s="10">
        <v>2.556645521072666E-4</v>
      </c>
      <c r="K2443">
        <v>1.939980088395566E-4</v>
      </c>
      <c r="L2443">
        <v>2.6201417735465351E-4</v>
      </c>
      <c r="M2443">
        <v>4.7333568277194323E-4</v>
      </c>
      <c r="N2443">
        <v>2.4651779308553417E-4</v>
      </c>
      <c r="O2443">
        <v>2.2787963851761769E-4</v>
      </c>
      <c r="P2443">
        <v>4.0454925059461378E-4</v>
      </c>
      <c r="Q2443">
        <v>4.6090950009429759E-4</v>
      </c>
      <c r="R2443">
        <v>3.0278970075491121E-4</v>
      </c>
      <c r="S2443">
        <v>1.225578908155339E-5</v>
      </c>
      <c r="T2443">
        <v>8.7965909894343006E-5</v>
      </c>
    </row>
    <row r="2444" spans="1:20">
      <c r="A2444" s="10">
        <v>2438</v>
      </c>
      <c r="B2444" s="10">
        <v>2.3435175221406151E-4</v>
      </c>
      <c r="C2444" s="10">
        <v>3.7862051289234202E-4</v>
      </c>
      <c r="D2444" s="10">
        <v>3.4682865700338429E-4</v>
      </c>
      <c r="E2444" s="10">
        <v>2.225684719005172E-4</v>
      </c>
      <c r="F2444" s="10">
        <v>4.5539776805499489E-4</v>
      </c>
      <c r="G2444" s="10">
        <v>3.252367199657203E-4</v>
      </c>
      <c r="H2444" s="10">
        <v>2.6197592480414013E-4</v>
      </c>
      <c r="I2444" s="10">
        <v>1.7365050833819071E-4</v>
      </c>
      <c r="J2444" s="10">
        <v>2.3071290293307371E-4</v>
      </c>
      <c r="K2444">
        <v>2.3264879769339629E-4</v>
      </c>
      <c r="L2444">
        <v>2.8872241670513068E-4</v>
      </c>
      <c r="M2444">
        <v>4.3057972633648922E-4</v>
      </c>
      <c r="N2444">
        <v>1.689352253041548E-4</v>
      </c>
      <c r="O2444">
        <v>2.7374231986850202E-4</v>
      </c>
      <c r="P2444">
        <v>2.8936152738312309E-4</v>
      </c>
      <c r="Q2444">
        <v>4.1206494855596182E-4</v>
      </c>
      <c r="R2444">
        <v>3.1870120451134748E-4</v>
      </c>
      <c r="S2444">
        <v>1.875244171645286E-5</v>
      </c>
      <c r="T2444">
        <v>9.548082191805319E-5</v>
      </c>
    </row>
    <row r="2445" spans="1:20">
      <c r="A2445" s="10">
        <v>2439</v>
      </c>
      <c r="B2445" s="10">
        <v>1.333057240786021E-4</v>
      </c>
      <c r="C2445" s="10">
        <v>3.3300299091132461E-4</v>
      </c>
      <c r="D2445" s="10">
        <v>3.1681860360388152E-4</v>
      </c>
      <c r="E2445" s="10">
        <v>1.4807883625484979E-4</v>
      </c>
      <c r="F2445" s="10">
        <v>3.8687846825014499E-4</v>
      </c>
      <c r="G2445" s="10">
        <v>2.9478696394257751E-4</v>
      </c>
      <c r="H2445" s="10">
        <v>2.7067409737066388E-4</v>
      </c>
      <c r="I2445" s="10">
        <v>1.1507204280408691E-4</v>
      </c>
      <c r="J2445" s="10">
        <v>2.3313674055525319E-4</v>
      </c>
      <c r="K2445">
        <v>2.5418359429899549E-4</v>
      </c>
      <c r="L2445">
        <v>4.0625584774538128E-4</v>
      </c>
      <c r="M2445">
        <v>3.7640182130313781E-4</v>
      </c>
      <c r="N2445">
        <v>1.501426775144988E-4</v>
      </c>
      <c r="O2445">
        <v>3.2026599389322198E-4</v>
      </c>
      <c r="P2445">
        <v>3.3871162365812038E-4</v>
      </c>
      <c r="Q2445">
        <v>3.700113082143797E-4</v>
      </c>
      <c r="R2445">
        <v>2.149717654067803E-4</v>
      </c>
      <c r="S2445">
        <v>1.9799599802932509E-5</v>
      </c>
      <c r="T2445">
        <v>7.6868037627458302E-5</v>
      </c>
    </row>
    <row r="2446" spans="1:20">
      <c r="A2446" s="10">
        <v>2440</v>
      </c>
      <c r="B2446" s="10">
        <v>9.0813762228313628E-5</v>
      </c>
      <c r="C2446" s="10">
        <v>2.6778278848657762E-4</v>
      </c>
      <c r="D2446" s="10">
        <v>3.0049194376786649E-4</v>
      </c>
      <c r="E2446" s="10">
        <v>1.367881583837068E-4</v>
      </c>
      <c r="F2446" s="10">
        <v>2.4256373328304781E-4</v>
      </c>
      <c r="G2446" s="10">
        <v>2.2763753439186159E-4</v>
      </c>
      <c r="H2446" s="10">
        <v>2.4799458474208008E-4</v>
      </c>
      <c r="I2446" s="10">
        <v>1.077967302221118E-4</v>
      </c>
      <c r="J2446" s="10">
        <v>2.1138388082289251E-4</v>
      </c>
      <c r="K2446">
        <v>3.0695789451368102E-4</v>
      </c>
      <c r="L2446">
        <v>3.5277062858140662E-4</v>
      </c>
      <c r="M2446">
        <v>2.8342755473198972E-4</v>
      </c>
      <c r="N2446">
        <v>9.7526429251864211E-5</v>
      </c>
      <c r="O2446">
        <v>3.1940647669491081E-4</v>
      </c>
      <c r="P2446">
        <v>2.4039766788759261E-4</v>
      </c>
      <c r="Q2446">
        <v>2.476370963860081E-4</v>
      </c>
      <c r="R2446">
        <v>9.4965753622777542E-5</v>
      </c>
      <c r="S2446">
        <v>1.8856953294824089E-5</v>
      </c>
      <c r="T2446">
        <v>4.0291687968140631E-5</v>
      </c>
    </row>
    <row r="2447" spans="1:20">
      <c r="A2447" s="10">
        <v>2441</v>
      </c>
      <c r="B2447" s="10">
        <v>4.6246884897085963E-5</v>
      </c>
      <c r="C2447" s="10">
        <v>1.910412187089347E-4</v>
      </c>
      <c r="D2447" s="10">
        <v>1.910765945455714E-4</v>
      </c>
      <c r="E2447" s="10">
        <v>9.7730670176913111E-5</v>
      </c>
      <c r="F2447" s="10">
        <v>1.4730146039109961E-4</v>
      </c>
      <c r="G2447" s="10">
        <v>1.298123347810197E-4</v>
      </c>
      <c r="H2447" s="10">
        <v>1.4948139167129791E-4</v>
      </c>
      <c r="I2447" s="10">
        <v>9.0632801747215651E-5</v>
      </c>
      <c r="J2447" s="10">
        <v>1.3664396318593169E-4</v>
      </c>
      <c r="K2447">
        <v>1.73901776397512E-4</v>
      </c>
      <c r="L2447">
        <v>1.8915677842643811E-4</v>
      </c>
      <c r="M2447">
        <v>1.6023044871756419E-4</v>
      </c>
      <c r="N2447">
        <v>7.0521923869239301E-5</v>
      </c>
      <c r="O2447">
        <v>2.3359681299836441E-4</v>
      </c>
      <c r="P2447">
        <v>1.2534631684105139E-4</v>
      </c>
      <c r="Q2447">
        <v>1.8378393336207591E-4</v>
      </c>
      <c r="R2447">
        <v>3.6758067621666333E-5</v>
      </c>
      <c r="S2447">
        <v>1.4046454289245E-5</v>
      </c>
      <c r="T2447">
        <v>1.9636025458963059E-5</v>
      </c>
    </row>
    <row r="2448" spans="1:20">
      <c r="A2448" s="10">
        <v>2442</v>
      </c>
      <c r="B2448" s="10">
        <v>2.413946568646044E-5</v>
      </c>
      <c r="C2448" s="10">
        <v>1.1673329003602599E-4</v>
      </c>
      <c r="D2448" s="10">
        <v>1.0235407821488881E-4</v>
      </c>
      <c r="E2448" s="10">
        <v>5.5216564947061098E-5</v>
      </c>
      <c r="F2448" s="10">
        <v>2.8052733164564251E-5</v>
      </c>
      <c r="G2448" s="10">
        <v>7.9653342071394598E-5</v>
      </c>
      <c r="H2448" s="10">
        <v>6.1819317028108368E-5</v>
      </c>
      <c r="I2448" s="10">
        <v>4.4143995562181638E-5</v>
      </c>
      <c r="J2448" s="10">
        <v>8.3272075713979762E-5</v>
      </c>
      <c r="K2448">
        <v>5.6242201775646607E-5</v>
      </c>
      <c r="L2448">
        <v>7.2123801630716831E-5</v>
      </c>
      <c r="M2448">
        <v>7.9329860052753976E-5</v>
      </c>
      <c r="N2448">
        <v>2.2634185747028178E-5</v>
      </c>
      <c r="O2448">
        <v>1.4650372743125949E-4</v>
      </c>
      <c r="P2448">
        <v>2.6699902948796181E-5</v>
      </c>
      <c r="Q2448">
        <v>6.8460690312898131E-5</v>
      </c>
      <c r="R2448">
        <v>9.3567920452462399E-6</v>
      </c>
      <c r="S2448">
        <v>8.5842672617750494E-6</v>
      </c>
      <c r="T2448">
        <v>4.5078323258695369E-5</v>
      </c>
    </row>
    <row r="2449" spans="1:20">
      <c r="A2449" s="10">
        <v>2443</v>
      </c>
      <c r="B2449" s="10">
        <v>1.537102021964859E-5</v>
      </c>
      <c r="C2449" s="10">
        <v>8.9111399115021259E-5</v>
      </c>
      <c r="D2449" s="10">
        <v>7.0627629760827457E-5</v>
      </c>
      <c r="E2449" s="10">
        <v>1.7295345477392451E-5</v>
      </c>
      <c r="F2449" s="10">
        <v>1.610109585212746E-8</v>
      </c>
      <c r="G2449" s="10">
        <v>6.7548250167285241E-5</v>
      </c>
      <c r="H2449" s="10">
        <v>2.911079845559783E-5</v>
      </c>
      <c r="I2449" s="10">
        <v>2.6970866947776901E-5</v>
      </c>
      <c r="J2449" s="10">
        <v>6.1219848194632651E-5</v>
      </c>
      <c r="K2449">
        <v>1.9935518034324951E-5</v>
      </c>
      <c r="L2449">
        <v>2.4544185063690661E-5</v>
      </c>
      <c r="M2449">
        <v>5.7559860299713828E-5</v>
      </c>
      <c r="N2449">
        <v>1.2514178286268719E-5</v>
      </c>
      <c r="O2449">
        <v>1.062374498951566E-4</v>
      </c>
      <c r="P2449">
        <v>7.394316254124128E-6</v>
      </c>
      <c r="Q2449">
        <v>4.2227375199669491E-5</v>
      </c>
      <c r="R2449">
        <v>5.8799067325555271E-6</v>
      </c>
      <c r="S2449">
        <v>2.3372136255704638E-5</v>
      </c>
      <c r="T2449">
        <v>4.1898774565846728E-5</v>
      </c>
    </row>
    <row r="2450" spans="1:20">
      <c r="A2450" s="10">
        <v>2444</v>
      </c>
      <c r="B2450" s="10">
        <v>6.9717921725732464E-6</v>
      </c>
      <c r="C2450" s="10">
        <v>5.4343577533991223E-5</v>
      </c>
      <c r="D2450" s="10">
        <v>4.0398000635955002E-5</v>
      </c>
      <c r="E2450" s="10">
        <v>7.2154416207579651E-6</v>
      </c>
      <c r="F2450" s="10">
        <v>0</v>
      </c>
      <c r="G2450" s="10">
        <v>5.4703727156950031E-5</v>
      </c>
      <c r="H2450" s="10">
        <v>2.0880943235633669E-5</v>
      </c>
      <c r="I2450" s="10">
        <v>2.0032375676761639E-5</v>
      </c>
      <c r="J2450" s="10">
        <v>3.0128616141345948E-5</v>
      </c>
      <c r="K2450">
        <v>1.120392159161143E-5</v>
      </c>
      <c r="L2450">
        <v>7.1252189304462227E-6</v>
      </c>
      <c r="M2450">
        <v>4.4627277093019501E-5</v>
      </c>
      <c r="N2450">
        <v>3.6396741746548799E-6</v>
      </c>
      <c r="O2450">
        <v>6.2055363018181936E-5</v>
      </c>
      <c r="P2450">
        <v>7.437493221963623E-6</v>
      </c>
      <c r="Q2450">
        <v>1.5509895431161801E-5</v>
      </c>
      <c r="R2450">
        <v>5.3627106856537833E-6</v>
      </c>
      <c r="S2450">
        <v>3.3772630417798633E-5</v>
      </c>
      <c r="T2450">
        <v>8.7134780707709156E-5</v>
      </c>
    </row>
    <row r="2451" spans="1:20">
      <c r="A2451" s="10">
        <v>2445</v>
      </c>
      <c r="B2451" s="10">
        <v>7.8728139727171295E-7</v>
      </c>
      <c r="C2451" s="10">
        <v>2.1428846348128739E-5</v>
      </c>
      <c r="D2451" s="10">
        <v>1.6936100635843482E-5</v>
      </c>
      <c r="E2451" s="10">
        <v>3.433821490521388E-6</v>
      </c>
      <c r="F2451" s="10">
        <v>0</v>
      </c>
      <c r="G2451" s="10">
        <v>2.8457151941970069E-5</v>
      </c>
      <c r="H2451" s="10">
        <v>1.108856193363636E-5</v>
      </c>
      <c r="I2451" s="10">
        <v>9.3203682433402589E-6</v>
      </c>
      <c r="J2451" s="10">
        <v>1.325006945862592E-5</v>
      </c>
      <c r="K2451">
        <v>8.8177237325582112E-6</v>
      </c>
      <c r="L2451">
        <v>4.388303393143541E-8</v>
      </c>
      <c r="M2451">
        <v>2.1729909567809581E-5</v>
      </c>
      <c r="N2451">
        <v>1.505799946776098E-6</v>
      </c>
      <c r="O2451">
        <v>2.0931505939080639E-5</v>
      </c>
      <c r="P2451">
        <v>6.7506486968358901E-6</v>
      </c>
      <c r="Q2451">
        <v>0</v>
      </c>
      <c r="R2451">
        <v>8.9267205684813897E-7</v>
      </c>
      <c r="S2451">
        <v>4.2226481964548199E-5</v>
      </c>
      <c r="T2451">
        <v>9.4750844152884027E-5</v>
      </c>
    </row>
    <row r="2452" spans="1:20">
      <c r="A2452" s="10">
        <v>2446</v>
      </c>
      <c r="B2452" s="10">
        <v>0</v>
      </c>
      <c r="C2452" s="10">
        <v>1.0623731766119681E-5</v>
      </c>
      <c r="D2452" s="10">
        <v>5.8015031912431388E-6</v>
      </c>
      <c r="E2452" s="10">
        <v>0</v>
      </c>
      <c r="F2452" s="10">
        <v>0</v>
      </c>
      <c r="G2452" s="10">
        <v>7.5604843463765507E-6</v>
      </c>
      <c r="H2452" s="10">
        <v>7.4329566666986497E-6</v>
      </c>
      <c r="I2452" s="10">
        <v>3.089085874942206E-6</v>
      </c>
      <c r="J2452" s="10">
        <v>3.369043758339827E-6</v>
      </c>
      <c r="K2452">
        <v>2.2726396173059378E-6</v>
      </c>
      <c r="L2452">
        <v>0</v>
      </c>
      <c r="M2452">
        <v>7.9297794185484839E-6</v>
      </c>
      <c r="N2452">
        <v>5.291514186622128E-7</v>
      </c>
      <c r="O2452">
        <v>1.083722773490485E-6</v>
      </c>
      <c r="P2452">
        <v>1.9010551632163349E-6</v>
      </c>
      <c r="Q2452">
        <v>0</v>
      </c>
      <c r="R2452">
        <v>1.402452358639221E-7</v>
      </c>
      <c r="S2452">
        <v>5.0005531686911457E-5</v>
      </c>
      <c r="T2452">
        <v>9.2912695043517878E-5</v>
      </c>
    </row>
    <row r="2453" spans="1:20">
      <c r="A2453" s="10">
        <v>2447</v>
      </c>
      <c r="B2453" s="10">
        <v>0</v>
      </c>
      <c r="C2453" s="10">
        <v>3.9056388194658027E-6</v>
      </c>
      <c r="D2453" s="10">
        <v>1.3379427516277661E-6</v>
      </c>
      <c r="E2453" s="10">
        <v>0</v>
      </c>
      <c r="F2453" s="10">
        <v>0</v>
      </c>
      <c r="G2453" s="10">
        <v>9.8709591659746088E-7</v>
      </c>
      <c r="H2453" s="10">
        <v>1.116036777360477E-6</v>
      </c>
      <c r="I2453" s="10">
        <v>4.9165637983254015E-7</v>
      </c>
      <c r="J2453" s="10">
        <v>5.4647089922535796E-7</v>
      </c>
      <c r="K2453">
        <v>3.0675473095368919E-7</v>
      </c>
      <c r="L2453">
        <v>0</v>
      </c>
      <c r="M2453">
        <v>1.75519012234504E-6</v>
      </c>
      <c r="N2453">
        <v>1.0379026811771511E-9</v>
      </c>
      <c r="O2453">
        <v>4.9049753946011907E-8</v>
      </c>
      <c r="P2453">
        <v>0</v>
      </c>
      <c r="Q2453">
        <v>0</v>
      </c>
      <c r="R2453">
        <v>0</v>
      </c>
      <c r="S2453">
        <v>5.9678054661588061E-5</v>
      </c>
      <c r="T2453">
        <v>8.1789048446734592E-5</v>
      </c>
    </row>
    <row r="2454" spans="1:20">
      <c r="A2454" s="10">
        <v>2448</v>
      </c>
      <c r="B2454" s="10">
        <v>0</v>
      </c>
      <c r="C2454" s="10">
        <v>4.6337716523631278E-8</v>
      </c>
      <c r="D2454" s="10">
        <v>4.7810664429967156E-7</v>
      </c>
      <c r="E2454" s="10">
        <v>0</v>
      </c>
      <c r="F2454" s="10">
        <v>0</v>
      </c>
      <c r="G2454" s="10">
        <v>8.3519865852938775E-8</v>
      </c>
      <c r="H2454" s="10">
        <v>2.795389556659844E-8</v>
      </c>
      <c r="I2454" s="10">
        <v>9.3604810827208243E-9</v>
      </c>
      <c r="J2454" s="10">
        <v>3.7185471279759161E-7</v>
      </c>
      <c r="K2454">
        <v>0</v>
      </c>
      <c r="L2454">
        <v>0</v>
      </c>
      <c r="M2454">
        <v>2.654494270056528E-7</v>
      </c>
      <c r="N2454">
        <v>7.8737444778956259E-10</v>
      </c>
      <c r="O2454">
        <v>2.514063450070758E-9</v>
      </c>
      <c r="P2454">
        <v>0</v>
      </c>
      <c r="Q2454">
        <v>0</v>
      </c>
      <c r="R2454">
        <v>0</v>
      </c>
      <c r="S2454">
        <v>6.6372365320637342E-5</v>
      </c>
      <c r="T2454">
        <v>5.6766239603911207E-5</v>
      </c>
    </row>
    <row r="2455" spans="1:20">
      <c r="A2455" s="10">
        <v>2449</v>
      </c>
      <c r="B2455" s="10">
        <v>0</v>
      </c>
      <c r="C2455" s="10">
        <v>0</v>
      </c>
      <c r="D2455" s="10">
        <v>1.963296644245878E-7</v>
      </c>
      <c r="E2455" s="10">
        <v>0</v>
      </c>
      <c r="F2455" s="10">
        <v>0</v>
      </c>
      <c r="G2455" s="10">
        <v>4.5815665187786133E-8</v>
      </c>
      <c r="H2455" s="10">
        <v>0</v>
      </c>
      <c r="I2455" s="10">
        <v>0</v>
      </c>
      <c r="J2455" s="10">
        <v>2.120844369568013E-8</v>
      </c>
      <c r="K2455">
        <v>0</v>
      </c>
      <c r="L2455">
        <v>0</v>
      </c>
      <c r="M2455">
        <v>1.9129873525420899E-8</v>
      </c>
      <c r="N2455">
        <v>6.9790007872256687E-10</v>
      </c>
      <c r="O2455">
        <v>7.7355798463715638E-11</v>
      </c>
      <c r="P2455">
        <v>0</v>
      </c>
      <c r="Q2455">
        <v>0</v>
      </c>
      <c r="R2455">
        <v>0</v>
      </c>
      <c r="S2455">
        <v>7.1919984949849424E-5</v>
      </c>
      <c r="T2455">
        <v>2.6910389735360299E-5</v>
      </c>
    </row>
    <row r="2456" spans="1:20">
      <c r="A2456" s="10">
        <v>2450</v>
      </c>
      <c r="B2456" s="10">
        <v>0</v>
      </c>
      <c r="C2456" s="10">
        <v>0</v>
      </c>
      <c r="D2456" s="10">
        <v>3.4793206235107839E-9</v>
      </c>
      <c r="E2456" s="10">
        <v>0</v>
      </c>
      <c r="F2456" s="10">
        <v>0</v>
      </c>
      <c r="G2456" s="10">
        <v>3.423178175265008E-9</v>
      </c>
      <c r="H2456" s="10">
        <v>0</v>
      </c>
      <c r="I2456" s="10">
        <v>0</v>
      </c>
      <c r="J2456" s="10">
        <v>1.926904934439738E-7</v>
      </c>
      <c r="K2456">
        <v>0</v>
      </c>
      <c r="L2456">
        <v>1.154816682406195E-9</v>
      </c>
      <c r="M2456">
        <v>0</v>
      </c>
      <c r="N2456">
        <v>1.002112933550352E-9</v>
      </c>
      <c r="O2456">
        <v>0</v>
      </c>
      <c r="P2456">
        <v>0</v>
      </c>
      <c r="Q2456">
        <v>0</v>
      </c>
      <c r="R2456">
        <v>0</v>
      </c>
      <c r="S2456">
        <v>7.8220875531187094E-5</v>
      </c>
      <c r="T2456">
        <v>1.2680240259061029E-5</v>
      </c>
    </row>
    <row r="2457" spans="1:20">
      <c r="A2457" s="10">
        <v>2451</v>
      </c>
      <c r="B2457" s="10">
        <v>0</v>
      </c>
      <c r="C2457" s="10">
        <v>4.6644298769061722E-7</v>
      </c>
      <c r="D2457" s="10">
        <v>1.4397188786941181E-10</v>
      </c>
      <c r="E2457" s="10">
        <v>0</v>
      </c>
      <c r="F2457" s="10">
        <v>0</v>
      </c>
      <c r="G2457" s="10">
        <v>0</v>
      </c>
      <c r="H2457" s="10">
        <v>0</v>
      </c>
      <c r="I2457" s="10">
        <v>0</v>
      </c>
      <c r="J2457" s="10">
        <v>2.0600468309737299E-7</v>
      </c>
      <c r="K2457">
        <v>0</v>
      </c>
      <c r="L2457">
        <v>0</v>
      </c>
      <c r="M2457">
        <v>0</v>
      </c>
      <c r="N2457">
        <v>8.4105906922976E-10</v>
      </c>
      <c r="O2457">
        <v>0</v>
      </c>
      <c r="P2457">
        <v>0</v>
      </c>
      <c r="Q2457">
        <v>0</v>
      </c>
      <c r="R2457">
        <v>0</v>
      </c>
      <c r="S2457">
        <v>7.2359458570758734E-5</v>
      </c>
      <c r="T2457">
        <v>7.7107692487065993E-6</v>
      </c>
    </row>
    <row r="2458" spans="1:20">
      <c r="A2458" s="10">
        <v>2452</v>
      </c>
      <c r="B2458" s="10">
        <v>0</v>
      </c>
      <c r="C2458" s="10">
        <v>5.0936450205088066E-7</v>
      </c>
      <c r="D2458" s="10">
        <v>0</v>
      </c>
      <c r="E2458" s="10">
        <v>0</v>
      </c>
      <c r="F2458" s="10">
        <v>0</v>
      </c>
      <c r="G2458" s="10">
        <v>0</v>
      </c>
      <c r="H2458" s="10">
        <v>0</v>
      </c>
      <c r="I2458" s="10">
        <v>0</v>
      </c>
      <c r="J2458" s="10">
        <v>1.9012191526305251E-7</v>
      </c>
      <c r="K2458">
        <v>0</v>
      </c>
      <c r="L2458">
        <v>0</v>
      </c>
      <c r="M2458">
        <v>0</v>
      </c>
      <c r="N2458">
        <v>8.4105906922976E-10</v>
      </c>
      <c r="O2458">
        <v>5.1570532309143761E-11</v>
      </c>
      <c r="P2458">
        <v>0</v>
      </c>
      <c r="Q2458">
        <v>0</v>
      </c>
      <c r="R2458">
        <v>0</v>
      </c>
      <c r="S2458">
        <v>7.1737989480261203E-5</v>
      </c>
      <c r="T2458">
        <v>8.7368682005204086E-6</v>
      </c>
    </row>
    <row r="2459" spans="1:20">
      <c r="A2459" s="10">
        <v>2453</v>
      </c>
      <c r="B2459" s="10">
        <v>9.2970416260729915E-9</v>
      </c>
      <c r="C2459" s="10">
        <v>5.2028320973456803E-7</v>
      </c>
      <c r="D2459" s="10">
        <v>3.1337880926241959E-9</v>
      </c>
      <c r="E2459" s="10">
        <v>7.5448382160437789E-9</v>
      </c>
      <c r="F2459" s="10">
        <v>0</v>
      </c>
      <c r="G2459" s="10">
        <v>1.2402037223083211E-8</v>
      </c>
      <c r="H2459" s="10">
        <v>1.675233455243377E-9</v>
      </c>
      <c r="I2459" s="10">
        <v>6.3631048100903139E-9</v>
      </c>
      <c r="J2459" s="10">
        <v>2.5133184026252929E-8</v>
      </c>
      <c r="K2459">
        <v>1.17982588828342E-9</v>
      </c>
      <c r="L2459">
        <v>4.0418583884216821E-10</v>
      </c>
      <c r="M2459">
        <v>9.1082244913952884E-9</v>
      </c>
      <c r="N2459">
        <v>6.6318402352457253E-8</v>
      </c>
      <c r="O2459">
        <v>2.1476709338056389E-8</v>
      </c>
      <c r="P2459">
        <v>1.3591910127857499E-10</v>
      </c>
      <c r="Q2459">
        <v>0</v>
      </c>
      <c r="R2459">
        <v>5.2772835280938153E-8</v>
      </c>
      <c r="S2459">
        <v>6.6534274861111461E-5</v>
      </c>
      <c r="T2459">
        <v>2.022571401057872E-5</v>
      </c>
    </row>
    <row r="2460" spans="1:20">
      <c r="A2460" s="10">
        <v>2454</v>
      </c>
      <c r="B2460" s="10">
        <v>2.375979527643823E-5</v>
      </c>
      <c r="C2460" s="10">
        <v>1.478320316581644E-5</v>
      </c>
      <c r="D2460" s="10">
        <v>1.095715089303556E-5</v>
      </c>
      <c r="E2460" s="10">
        <v>1.3240846030823779E-5</v>
      </c>
      <c r="F2460" s="10">
        <v>1.4717237305861041E-5</v>
      </c>
      <c r="G2460" s="10">
        <v>1.8836813924475819E-5</v>
      </c>
      <c r="H2460" s="10">
        <v>1.2869462197605809E-5</v>
      </c>
      <c r="I2460" s="10">
        <v>1.6219434265869309E-5</v>
      </c>
      <c r="J2460" s="10">
        <v>1.8794786126474579E-5</v>
      </c>
      <c r="K2460">
        <v>1.212777442154936E-5</v>
      </c>
      <c r="L2460">
        <v>1.008866619521141E-5</v>
      </c>
      <c r="M2460">
        <v>1.5497693770794859E-5</v>
      </c>
      <c r="N2460">
        <v>1.172152708756343E-5</v>
      </c>
      <c r="O2460">
        <v>1.3194244141285529E-5</v>
      </c>
      <c r="P2460">
        <v>1.1104953025396321E-5</v>
      </c>
      <c r="Q2460">
        <v>1.350457808067013E-5</v>
      </c>
      <c r="R2460">
        <v>2.522476134304978E-5</v>
      </c>
      <c r="S2460">
        <v>5.582560479531027E-5</v>
      </c>
      <c r="T2460">
        <v>1.7499296329332369E-5</v>
      </c>
    </row>
    <row r="2461" spans="1:20">
      <c r="A2461" s="10">
        <v>2455</v>
      </c>
      <c r="B2461" s="10">
        <v>1.21687902255077E-4</v>
      </c>
      <c r="C2461" s="10">
        <v>8.5713250266162853E-5</v>
      </c>
      <c r="D2461" s="10">
        <v>8.0354879205955392E-5</v>
      </c>
      <c r="E2461" s="10">
        <v>7.8196290447409757E-5</v>
      </c>
      <c r="F2461" s="10">
        <v>1.0645621157604959E-4</v>
      </c>
      <c r="G2461" s="10">
        <v>1.055176245126465E-4</v>
      </c>
      <c r="H2461" s="10">
        <v>8.0699941922362313E-5</v>
      </c>
      <c r="I2461" s="10">
        <v>8.4181311172309219E-5</v>
      </c>
      <c r="J2461" s="10">
        <v>1.045692531815889E-4</v>
      </c>
      <c r="K2461">
        <v>9.9641077018352989E-5</v>
      </c>
      <c r="L2461">
        <v>6.8932292506384955E-5</v>
      </c>
      <c r="M2461">
        <v>1.010289078944891E-4</v>
      </c>
      <c r="N2461">
        <v>1.163532613828875E-4</v>
      </c>
      <c r="O2461">
        <v>7.6550565696976286E-5</v>
      </c>
      <c r="P2461">
        <v>7.175232785409904E-5</v>
      </c>
      <c r="Q2461">
        <v>9.4076880949624093E-5</v>
      </c>
      <c r="R2461">
        <v>1.3617048566727221E-4</v>
      </c>
      <c r="S2461">
        <v>3.7181617273776529E-5</v>
      </c>
      <c r="T2461">
        <v>1.2645789448938611E-5</v>
      </c>
    </row>
    <row r="2462" spans="1:20">
      <c r="A2462" s="10">
        <v>2456</v>
      </c>
      <c r="B2462" s="10">
        <v>2.2956820794341979E-4</v>
      </c>
      <c r="C2462" s="10">
        <v>2.1244651954061439E-4</v>
      </c>
      <c r="D2462" s="10">
        <v>1.9436358192431171E-4</v>
      </c>
      <c r="E2462" s="10">
        <v>1.9395285576428379E-4</v>
      </c>
      <c r="F2462" s="10">
        <v>2.5414320685744932E-4</v>
      </c>
      <c r="G2462" s="10">
        <v>2.4370670639429251E-4</v>
      </c>
      <c r="H2462" s="10">
        <v>2.0024187382510571E-4</v>
      </c>
      <c r="I2462" s="10">
        <v>1.9419539202201159E-4</v>
      </c>
      <c r="J2462" s="10">
        <v>2.3802194296248481E-4</v>
      </c>
      <c r="K2462">
        <v>1.9979775023973881E-4</v>
      </c>
      <c r="L2462">
        <v>1.5405361363841761E-4</v>
      </c>
      <c r="M2462">
        <v>2.3697285609314159E-4</v>
      </c>
      <c r="N2462">
        <v>2.9492960271910372E-4</v>
      </c>
      <c r="O2462">
        <v>1.840507907166077E-4</v>
      </c>
      <c r="P2462">
        <v>1.6779838280705961E-4</v>
      </c>
      <c r="Q2462">
        <v>2.0708948669988581E-4</v>
      </c>
      <c r="R2462">
        <v>2.784858553009321E-4</v>
      </c>
      <c r="S2462">
        <v>2.0406032760868892E-5</v>
      </c>
      <c r="T2462">
        <v>1.06639017026957E-5</v>
      </c>
    </row>
    <row r="2463" spans="1:20">
      <c r="A2463" s="10">
        <v>2457</v>
      </c>
      <c r="B2463" s="10">
        <v>3.7918701331000291E-4</v>
      </c>
      <c r="C2463" s="10">
        <v>3.4112759122533972E-4</v>
      </c>
      <c r="D2463" s="10">
        <v>3.2189019991765298E-4</v>
      </c>
      <c r="E2463" s="10">
        <v>3.2080399066507242E-4</v>
      </c>
      <c r="F2463" s="10">
        <v>3.993242810650329E-4</v>
      </c>
      <c r="G2463" s="10">
        <v>3.7692860618060561E-4</v>
      </c>
      <c r="H2463" s="10">
        <v>3.272991092868172E-4</v>
      </c>
      <c r="I2463" s="10">
        <v>3.3894594660017813E-4</v>
      </c>
      <c r="J2463" s="10">
        <v>3.8657536749434778E-4</v>
      </c>
      <c r="K2463">
        <v>3.831527095091797E-4</v>
      </c>
      <c r="L2463">
        <v>2.5727499734776941E-4</v>
      </c>
      <c r="M2463">
        <v>3.6222549124426118E-4</v>
      </c>
      <c r="N2463">
        <v>4.6858311124329762E-4</v>
      </c>
      <c r="O2463">
        <v>2.855691635563114E-4</v>
      </c>
      <c r="P2463">
        <v>3.4718124122882642E-4</v>
      </c>
      <c r="Q2463">
        <v>3.3152623580961501E-4</v>
      </c>
      <c r="R2463">
        <v>3.764460116680185E-4</v>
      </c>
      <c r="S2463">
        <v>2.631386007446643E-5</v>
      </c>
      <c r="T2463">
        <v>1.070652962727368E-5</v>
      </c>
    </row>
    <row r="2464" spans="1:20">
      <c r="A2464" s="10">
        <v>2458</v>
      </c>
      <c r="B2464" s="10">
        <v>4.3816724139487002E-4</v>
      </c>
      <c r="C2464" s="10">
        <v>4.1515380366279552E-4</v>
      </c>
      <c r="D2464" s="10">
        <v>4.1194338781974302E-4</v>
      </c>
      <c r="E2464" s="10">
        <v>4.0398576298928838E-4</v>
      </c>
      <c r="F2464" s="10">
        <v>5.0739015652121974E-4</v>
      </c>
      <c r="G2464" s="10">
        <v>4.5192918814961129E-4</v>
      </c>
      <c r="H2464" s="10">
        <v>4.1847329211631122E-4</v>
      </c>
      <c r="I2464" s="10">
        <v>4.2605588217827639E-4</v>
      </c>
      <c r="J2464" s="10">
        <v>4.6008413615302118E-4</v>
      </c>
      <c r="K2464">
        <v>4.7518007511396769E-4</v>
      </c>
      <c r="L2464">
        <v>3.7980885679888139E-4</v>
      </c>
      <c r="M2464">
        <v>4.2629487513612451E-4</v>
      </c>
      <c r="N2464">
        <v>6.1853621493833562E-4</v>
      </c>
      <c r="O2464">
        <v>3.5875735391462902E-4</v>
      </c>
      <c r="P2464">
        <v>4.5179667837283151E-4</v>
      </c>
      <c r="Q2464">
        <v>4.3602889423519179E-4</v>
      </c>
      <c r="R2464">
        <v>4.471771380955891E-4</v>
      </c>
      <c r="S2464">
        <v>1.7124235296045371E-5</v>
      </c>
      <c r="T2464">
        <v>1.89465505999123E-5</v>
      </c>
    </row>
    <row r="2465" spans="1:20">
      <c r="A2465" s="10">
        <v>2459</v>
      </c>
      <c r="B2465" s="10">
        <v>4.6532828269906591E-4</v>
      </c>
      <c r="C2465" s="10">
        <v>4.713808100950128E-4</v>
      </c>
      <c r="D2465" s="10">
        <v>4.7198115996939012E-4</v>
      </c>
      <c r="E2465" s="10">
        <v>4.5325050870144581E-4</v>
      </c>
      <c r="F2465" s="10">
        <v>5.821189080115472E-4</v>
      </c>
      <c r="G2465" s="10">
        <v>5.0802401916200872E-4</v>
      </c>
      <c r="H2465" s="10">
        <v>5.0307030003814959E-4</v>
      </c>
      <c r="I2465" s="10">
        <v>4.6735401703276068E-4</v>
      </c>
      <c r="J2465" s="10">
        <v>5.1686689632551527E-4</v>
      </c>
      <c r="K2465">
        <v>5.1146032338148005E-4</v>
      </c>
      <c r="L2465">
        <v>4.8397892241282991E-4</v>
      </c>
      <c r="M2465">
        <v>4.7455566622963931E-4</v>
      </c>
      <c r="N2465">
        <v>5.9477905875373986E-4</v>
      </c>
      <c r="O2465">
        <v>4.1999801640725201E-4</v>
      </c>
      <c r="P2465">
        <v>5.327307492756021E-4</v>
      </c>
      <c r="Q2465">
        <v>5.1524166607222705E-4</v>
      </c>
      <c r="R2465">
        <v>5.3584233275752642E-4</v>
      </c>
      <c r="S2465">
        <v>1.111889763044534E-5</v>
      </c>
      <c r="T2465">
        <v>2.7408694351381031E-5</v>
      </c>
    </row>
    <row r="2466" spans="1:20">
      <c r="A2466" s="10">
        <v>2460</v>
      </c>
      <c r="B2466" s="10">
        <v>5.2029295531288012E-4</v>
      </c>
      <c r="C2466" s="10">
        <v>5.2103837436201961E-4</v>
      </c>
      <c r="D2466" s="10">
        <v>5.1932005011859242E-4</v>
      </c>
      <c r="E2466" s="10">
        <v>4.4950920054978718E-4</v>
      </c>
      <c r="F2466" s="10">
        <v>6.12075191840401E-4</v>
      </c>
      <c r="G2466" s="10">
        <v>5.4394351866104084E-4</v>
      </c>
      <c r="H2466" s="10">
        <v>5.2916962049035085E-4</v>
      </c>
      <c r="I2466" s="10">
        <v>4.9318204724434645E-4</v>
      </c>
      <c r="J2466" s="10">
        <v>5.5565048628482814E-4</v>
      </c>
      <c r="K2466">
        <v>6.0056342907289248E-4</v>
      </c>
      <c r="L2466">
        <v>5.1964127830888857E-4</v>
      </c>
      <c r="M2466">
        <v>4.9885964563862019E-4</v>
      </c>
      <c r="N2466">
        <v>6.2231268871271639E-4</v>
      </c>
      <c r="O2466">
        <v>4.748075407507152E-4</v>
      </c>
      <c r="P2466">
        <v>5.5014588249695749E-4</v>
      </c>
      <c r="Q2466">
        <v>5.5746893751862207E-4</v>
      </c>
      <c r="R2466">
        <v>5.3157762539765726E-4</v>
      </c>
      <c r="S2466">
        <v>6.4953196088825129E-6</v>
      </c>
      <c r="T2466">
        <v>4.1475355817456999E-5</v>
      </c>
    </row>
    <row r="2467" spans="1:20">
      <c r="A2467" s="10">
        <v>2461</v>
      </c>
      <c r="B2467" s="10">
        <v>4.994426148157375E-4</v>
      </c>
      <c r="C2467" s="10">
        <v>5.4285261649138618E-4</v>
      </c>
      <c r="D2467" s="10">
        <v>5.3289439097584774E-4</v>
      </c>
      <c r="E2467" s="10">
        <v>4.3076146221452858E-4</v>
      </c>
      <c r="F2467" s="10">
        <v>5.7555027374835805E-4</v>
      </c>
      <c r="G2467" s="10">
        <v>5.3389186587508679E-4</v>
      </c>
      <c r="H2467" s="10">
        <v>5.4137021447659512E-4</v>
      </c>
      <c r="I2467" s="10">
        <v>4.8632564074764062E-4</v>
      </c>
      <c r="J2467" s="10">
        <v>5.7303924803227572E-4</v>
      </c>
      <c r="K2467">
        <v>5.7681997382472085E-4</v>
      </c>
      <c r="L2467">
        <v>5.3917754308849069E-4</v>
      </c>
      <c r="M2467">
        <v>4.7129723593037932E-4</v>
      </c>
      <c r="N2467">
        <v>5.8414788869621918E-4</v>
      </c>
      <c r="O2467">
        <v>5.214219421145758E-4</v>
      </c>
      <c r="P2467">
        <v>5.4539899849753747E-4</v>
      </c>
      <c r="Q2467">
        <v>5.4368010140424335E-4</v>
      </c>
      <c r="R2467">
        <v>5.41859089900792E-4</v>
      </c>
      <c r="S2467">
        <v>1.2141106414445291E-5</v>
      </c>
      <c r="T2467">
        <v>5.0789186884335153E-5</v>
      </c>
    </row>
    <row r="2468" spans="1:20">
      <c r="A2468" s="10">
        <v>2462</v>
      </c>
      <c r="B2468" s="10">
        <v>4.6054060915727638E-4</v>
      </c>
      <c r="C2468" s="10">
        <v>5.0307513809598307E-4</v>
      </c>
      <c r="D2468" s="10">
        <v>4.8973739586459888E-4</v>
      </c>
      <c r="E2468" s="10">
        <v>3.7913511313308299E-4</v>
      </c>
      <c r="F2468" s="10">
        <v>4.9774821862311398E-4</v>
      </c>
      <c r="G2468" s="10">
        <v>4.7053993500861769E-4</v>
      </c>
      <c r="H2468" s="10">
        <v>5.0482661562607626E-4</v>
      </c>
      <c r="I2468" s="10">
        <v>4.6279669925347058E-4</v>
      </c>
      <c r="J2468" s="10">
        <v>5.3702052040028767E-4</v>
      </c>
      <c r="K2468">
        <v>4.7176186142869759E-4</v>
      </c>
      <c r="L2468">
        <v>5.0896595080380624E-4</v>
      </c>
      <c r="M2468">
        <v>4.154500349835403E-4</v>
      </c>
      <c r="N2468">
        <v>4.2726808869325268E-4</v>
      </c>
      <c r="O2468">
        <v>4.7162360428858348E-4</v>
      </c>
      <c r="P2468">
        <v>5.1087441411360205E-4</v>
      </c>
      <c r="Q2468">
        <v>4.5567032287040427E-4</v>
      </c>
      <c r="R2468">
        <v>4.3137766356922982E-4</v>
      </c>
      <c r="S2468">
        <v>1.9075460313607468E-5</v>
      </c>
      <c r="T2468">
        <v>4.7575466917636551E-5</v>
      </c>
    </row>
    <row r="2469" spans="1:20">
      <c r="A2469" s="10">
        <v>2463</v>
      </c>
      <c r="B2469" s="10">
        <v>3.9667369774622831E-4</v>
      </c>
      <c r="C2469" s="10">
        <v>4.1008386839922438E-4</v>
      </c>
      <c r="D2469" s="10">
        <v>3.9631157530697209E-4</v>
      </c>
      <c r="E2469" s="10">
        <v>2.8777368956639862E-4</v>
      </c>
      <c r="F2469" s="10">
        <v>4.2430638482513351E-4</v>
      </c>
      <c r="G2469" s="10">
        <v>3.5544942729205252E-4</v>
      </c>
      <c r="H2469" s="10">
        <v>4.152404832689472E-4</v>
      </c>
      <c r="I2469" s="10">
        <v>3.8034388758420692E-4</v>
      </c>
      <c r="J2469" s="10">
        <v>4.3303274736723128E-4</v>
      </c>
      <c r="K2469">
        <v>3.6986170050090091E-4</v>
      </c>
      <c r="L2469">
        <v>4.4997960358589587E-4</v>
      </c>
      <c r="M2469">
        <v>3.6674923257255321E-4</v>
      </c>
      <c r="N2469">
        <v>3.1723418502222221E-4</v>
      </c>
      <c r="O2469">
        <v>3.4892132696923823E-4</v>
      </c>
      <c r="P2469">
        <v>4.2474062207231841E-4</v>
      </c>
      <c r="Q2469">
        <v>3.735714980742843E-4</v>
      </c>
      <c r="R2469">
        <v>3.1696341577624071E-4</v>
      </c>
      <c r="S2469">
        <v>2.7020212519896089E-5</v>
      </c>
      <c r="T2469">
        <v>4.1148938869555329E-5</v>
      </c>
    </row>
    <row r="2470" spans="1:20">
      <c r="A2470" s="10">
        <v>2464</v>
      </c>
      <c r="B2470" s="10">
        <v>2.3034008493395469E-4</v>
      </c>
      <c r="C2470" s="10">
        <v>3.1477544571175602E-4</v>
      </c>
      <c r="D2470" s="10">
        <v>3.0149533784388642E-4</v>
      </c>
      <c r="E2470" s="10">
        <v>2.4806712674874749E-4</v>
      </c>
      <c r="F2470" s="10">
        <v>2.9533103573614893E-4</v>
      </c>
      <c r="G2470" s="10">
        <v>2.5607084055988711E-4</v>
      </c>
      <c r="H2470" s="10">
        <v>2.9591940089309629E-4</v>
      </c>
      <c r="I2470" s="10">
        <v>2.5807636641234208E-4</v>
      </c>
      <c r="J2470" s="10">
        <v>3.0968044575450661E-4</v>
      </c>
      <c r="K2470">
        <v>1.8990621289090059E-4</v>
      </c>
      <c r="L2470">
        <v>3.7543993989079381E-4</v>
      </c>
      <c r="M2470">
        <v>2.8039605300606192E-4</v>
      </c>
      <c r="N2470">
        <v>1.7248822342063531E-4</v>
      </c>
      <c r="O2470">
        <v>2.8153757299847522E-4</v>
      </c>
      <c r="P2470">
        <v>2.9573346015742991E-4</v>
      </c>
      <c r="Q2470">
        <v>2.966113654557406E-4</v>
      </c>
      <c r="R2470">
        <v>2.419457382367864E-4</v>
      </c>
      <c r="S2470">
        <v>2.3967757336959159E-5</v>
      </c>
      <c r="T2470">
        <v>1.9261126608428108E-5</v>
      </c>
    </row>
    <row r="2471" spans="1:20">
      <c r="A2471" s="10">
        <v>2465</v>
      </c>
      <c r="B2471" s="10">
        <v>1.184584042356562E-4</v>
      </c>
      <c r="C2471" s="10">
        <v>2.0651699992667129E-4</v>
      </c>
      <c r="D2471" s="10">
        <v>1.9671022231637869E-4</v>
      </c>
      <c r="E2471" s="10">
        <v>1.401745601059893E-4</v>
      </c>
      <c r="F2471" s="10">
        <v>1.2764586656192811E-4</v>
      </c>
      <c r="G2471" s="10">
        <v>1.464689269991379E-4</v>
      </c>
      <c r="H2471" s="10">
        <v>1.589877706169101E-4</v>
      </c>
      <c r="I2471" s="10">
        <v>1.3467137922475921E-4</v>
      </c>
      <c r="J2471" s="10">
        <v>1.7197234537140351E-4</v>
      </c>
      <c r="K2471">
        <v>1.021344178158859E-4</v>
      </c>
      <c r="L2471">
        <v>2.3343168496383959E-4</v>
      </c>
      <c r="M2471">
        <v>1.535985917376764E-4</v>
      </c>
      <c r="N2471">
        <v>8.6268681372063421E-5</v>
      </c>
      <c r="O2471">
        <v>2.2376836208648569E-4</v>
      </c>
      <c r="P2471">
        <v>1.4358339817420549E-4</v>
      </c>
      <c r="Q2471">
        <v>1.6371296617058881E-4</v>
      </c>
      <c r="R2471">
        <v>1.100799326042482E-4</v>
      </c>
      <c r="S2471">
        <v>1.8917798081342249E-5</v>
      </c>
      <c r="T2471">
        <v>2.1016994351692829E-5</v>
      </c>
    </row>
    <row r="2472" spans="1:20">
      <c r="A2472" s="10">
        <v>2466</v>
      </c>
      <c r="B2472" s="10">
        <v>4.001690886835373E-5</v>
      </c>
      <c r="C2472" s="10">
        <v>1.232809736213037E-4</v>
      </c>
      <c r="D2472" s="10">
        <v>1.031838421941381E-4</v>
      </c>
      <c r="E2472" s="10">
        <v>5.3681190370096209E-5</v>
      </c>
      <c r="F2472" s="10">
        <v>2.947180241179449E-5</v>
      </c>
      <c r="G2472" s="10">
        <v>8.3710774085083301E-5</v>
      </c>
      <c r="H2472" s="10">
        <v>6.4578432779765317E-5</v>
      </c>
      <c r="I2472" s="10">
        <v>5.6697830767609019E-5</v>
      </c>
      <c r="J2472" s="10">
        <v>9.7633151852097633E-5</v>
      </c>
      <c r="K2472">
        <v>5.0070323626534987E-5</v>
      </c>
      <c r="L2472">
        <v>1.033485723317103E-4</v>
      </c>
      <c r="M2472">
        <v>8.6062523929022404E-5</v>
      </c>
      <c r="N2472">
        <v>3.1103842944065362E-5</v>
      </c>
      <c r="O2472">
        <v>1.638403772662422E-4</v>
      </c>
      <c r="P2472">
        <v>3.00201800611963E-5</v>
      </c>
      <c r="Q2472">
        <v>7.7586491136473503E-5</v>
      </c>
      <c r="R2472">
        <v>2.4567820936126488E-5</v>
      </c>
      <c r="S2472">
        <v>1.8465020259418621E-5</v>
      </c>
      <c r="T2472">
        <v>3.3755454145868567E-5</v>
      </c>
    </row>
    <row r="2473" spans="1:20">
      <c r="A2473" s="10">
        <v>2467</v>
      </c>
      <c r="B2473" s="10">
        <v>1.9803180823938949E-5</v>
      </c>
      <c r="C2473" s="10">
        <v>9.888474837787822E-5</v>
      </c>
      <c r="D2473" s="10">
        <v>7.3802539823924354E-5</v>
      </c>
      <c r="E2473" s="10">
        <v>3.5498647826930268E-5</v>
      </c>
      <c r="F2473" s="10">
        <v>3.6269250518114098E-8</v>
      </c>
      <c r="G2473" s="10">
        <v>6.847264273969696E-5</v>
      </c>
      <c r="H2473" s="10">
        <v>4.223831953214064E-5</v>
      </c>
      <c r="I2473" s="10">
        <v>4.3775290834793057E-5</v>
      </c>
      <c r="J2473" s="10">
        <v>9.2426679226776398E-5</v>
      </c>
      <c r="K2473">
        <v>2.5406026562411081E-5</v>
      </c>
      <c r="L2473">
        <v>5.083168139114172E-5</v>
      </c>
      <c r="M2473">
        <v>5.811232691966933E-5</v>
      </c>
      <c r="N2473">
        <v>1.7136542745808732E-5</v>
      </c>
      <c r="O2473">
        <v>1.2752402136655439E-4</v>
      </c>
      <c r="P2473">
        <v>7.3988921972005079E-6</v>
      </c>
      <c r="Q2473">
        <v>4.2703991804231368E-5</v>
      </c>
      <c r="R2473">
        <v>5.8937921239634827E-6</v>
      </c>
      <c r="S2473">
        <v>2.1796492487740048E-5</v>
      </c>
      <c r="T2473">
        <v>3.1526274500496568E-5</v>
      </c>
    </row>
    <row r="2474" spans="1:20">
      <c r="A2474" s="10">
        <v>2468</v>
      </c>
      <c r="B2474" s="10">
        <v>1.6558871825970269E-5</v>
      </c>
      <c r="C2474" s="10">
        <v>7.2448943139136134E-5</v>
      </c>
      <c r="D2474" s="10">
        <v>4.1968204835922369E-5</v>
      </c>
      <c r="E2474" s="10">
        <v>1.153090505989071E-5</v>
      </c>
      <c r="F2474" s="10">
        <v>0</v>
      </c>
      <c r="G2474" s="10">
        <v>6.0631606452097629E-5</v>
      </c>
      <c r="H2474" s="10">
        <v>4.1722070505973508E-5</v>
      </c>
      <c r="I2474" s="10">
        <v>3.4317196401892468E-5</v>
      </c>
      <c r="J2474" s="10">
        <v>8.1454841998384139E-5</v>
      </c>
      <c r="K2474">
        <v>1.248624485393947E-5</v>
      </c>
      <c r="L2474">
        <v>3.708149568185911E-5</v>
      </c>
      <c r="M2474">
        <v>4.6078004331469328E-5</v>
      </c>
      <c r="N2474">
        <v>1.5482566533280011E-5</v>
      </c>
      <c r="O2474">
        <v>1.018539420248428E-4</v>
      </c>
      <c r="P2474">
        <v>7.4628647875356234E-6</v>
      </c>
      <c r="Q2474">
        <v>2.139050133610057E-5</v>
      </c>
      <c r="R2474">
        <v>6.0183015104462443E-6</v>
      </c>
      <c r="S2474">
        <v>3.0620768912271183E-5</v>
      </c>
      <c r="T2474">
        <v>2.1260494870505149E-5</v>
      </c>
    </row>
    <row r="2475" spans="1:20">
      <c r="A2475" s="10">
        <v>2469</v>
      </c>
      <c r="B2475" s="10">
        <v>7.1395839929842342E-6</v>
      </c>
      <c r="C2475" s="10">
        <v>2.817081767195528E-5</v>
      </c>
      <c r="D2475" s="10">
        <v>1.7981656279343051E-5</v>
      </c>
      <c r="E2475" s="10">
        <v>4.0029047144998123E-6</v>
      </c>
      <c r="F2475" s="10">
        <v>0</v>
      </c>
      <c r="G2475" s="10">
        <v>3.6373297398727253E-5</v>
      </c>
      <c r="H2475" s="10">
        <v>2.6099291281469389E-5</v>
      </c>
      <c r="I2475" s="10">
        <v>2.3157785418572071E-5</v>
      </c>
      <c r="J2475" s="10">
        <v>5.4706464138908718E-5</v>
      </c>
      <c r="K2475">
        <v>9.7689583549867183E-6</v>
      </c>
      <c r="L2475">
        <v>1.1286774067999309E-5</v>
      </c>
      <c r="M2475">
        <v>2.3350779624159859E-5</v>
      </c>
      <c r="N2475">
        <v>1.0279502234199059E-5</v>
      </c>
      <c r="O2475">
        <v>2.7032032389115991E-5</v>
      </c>
      <c r="P2475">
        <v>7.4755505703216236E-6</v>
      </c>
      <c r="Q2475">
        <v>1.3686716953988961E-5</v>
      </c>
      <c r="R2475">
        <v>5.2658746894620267E-6</v>
      </c>
      <c r="S2475">
        <v>3.1360338762402981E-5</v>
      </c>
      <c r="T2475">
        <v>1.066900663209859E-5</v>
      </c>
    </row>
    <row r="2476" spans="1:20">
      <c r="A2476" s="10">
        <v>2470</v>
      </c>
      <c r="B2476" s="10">
        <v>3.1031349044472362E-7</v>
      </c>
      <c r="C2476" s="10">
        <v>1.223028404862433E-5</v>
      </c>
      <c r="D2476" s="10">
        <v>6.3817926831923928E-6</v>
      </c>
      <c r="E2476" s="10">
        <v>0</v>
      </c>
      <c r="F2476" s="10">
        <v>0</v>
      </c>
      <c r="G2476" s="10">
        <v>1.052396520285051E-5</v>
      </c>
      <c r="H2476" s="10">
        <v>1.0230911164133869E-5</v>
      </c>
      <c r="I2476" s="10">
        <v>1.1128889748012261E-5</v>
      </c>
      <c r="J2476" s="10">
        <v>2.0475766195547319E-5</v>
      </c>
      <c r="K2476">
        <v>5.542969501391543E-6</v>
      </c>
      <c r="L2476">
        <v>0</v>
      </c>
      <c r="M2476">
        <v>1.083082204685771E-5</v>
      </c>
      <c r="N2476">
        <v>2.0727073123253571E-6</v>
      </c>
      <c r="O2476">
        <v>4.4519876280968238E-6</v>
      </c>
      <c r="P2476">
        <v>4.9746391067958442E-6</v>
      </c>
      <c r="Q2476">
        <v>0</v>
      </c>
      <c r="R2476">
        <v>2.3190551501784259E-6</v>
      </c>
      <c r="S2476">
        <v>2.9171209025914581E-5</v>
      </c>
      <c r="T2476">
        <v>3.334360222848102E-6</v>
      </c>
    </row>
    <row r="2477" spans="1:20">
      <c r="A2477" s="10">
        <v>2471</v>
      </c>
      <c r="B2477" s="10">
        <v>1.4267002708096051E-7</v>
      </c>
      <c r="C2477" s="10">
        <v>5.8848899985011721E-6</v>
      </c>
      <c r="D2477" s="10">
        <v>1.472198936597457E-6</v>
      </c>
      <c r="E2477" s="10">
        <v>0</v>
      </c>
      <c r="F2477" s="10">
        <v>0</v>
      </c>
      <c r="G2477" s="10">
        <v>1.4366998311920599E-6</v>
      </c>
      <c r="H2477" s="10">
        <v>2.959852058968072E-6</v>
      </c>
      <c r="I2477" s="10">
        <v>2.387038237588659E-6</v>
      </c>
      <c r="J2477" s="10">
        <v>5.6283557003031912E-6</v>
      </c>
      <c r="K2477">
        <v>1.871498815289575E-6</v>
      </c>
      <c r="L2477">
        <v>0</v>
      </c>
      <c r="M2477">
        <v>2.6357591969228141E-6</v>
      </c>
      <c r="N2477">
        <v>2.072047438853488E-7</v>
      </c>
      <c r="O2477">
        <v>9.7809020753001218E-7</v>
      </c>
      <c r="P2477">
        <v>2.2308855156523439E-6</v>
      </c>
      <c r="Q2477">
        <v>0</v>
      </c>
      <c r="R2477">
        <v>1.402452358639221E-7</v>
      </c>
      <c r="S2477">
        <v>2.5658316968061878E-5</v>
      </c>
      <c r="T2477">
        <v>3.3331036665942279E-7</v>
      </c>
    </row>
    <row r="2478" spans="1:20">
      <c r="A2478" s="10">
        <v>2472</v>
      </c>
      <c r="B2478" s="10">
        <v>0</v>
      </c>
      <c r="C2478" s="10">
        <v>1.2780975837359239E-6</v>
      </c>
      <c r="D2478" s="10">
        <v>4.8204187590143551E-7</v>
      </c>
      <c r="E2478" s="10">
        <v>0</v>
      </c>
      <c r="F2478" s="10">
        <v>0</v>
      </c>
      <c r="G2478" s="10">
        <v>9.7269394789272906E-8</v>
      </c>
      <c r="H2478" s="10">
        <v>2.6520362460619028E-7</v>
      </c>
      <c r="I2478" s="10">
        <v>4.1973090543889268E-7</v>
      </c>
      <c r="J2478" s="10">
        <v>1.152300697614309E-6</v>
      </c>
      <c r="K2478">
        <v>0</v>
      </c>
      <c r="L2478">
        <v>0</v>
      </c>
      <c r="M2478">
        <v>3.1078686835145341E-7</v>
      </c>
      <c r="N2478">
        <v>5.3684621440197453E-10</v>
      </c>
      <c r="O2478">
        <v>1.602863177507452E-7</v>
      </c>
      <c r="P2478">
        <v>0</v>
      </c>
      <c r="Q2478">
        <v>0</v>
      </c>
      <c r="R2478">
        <v>0</v>
      </c>
      <c r="S2478">
        <v>2.3017232611681371E-5</v>
      </c>
      <c r="T2478">
        <v>2.4751172862490729E-8</v>
      </c>
    </row>
    <row r="2479" spans="1:20">
      <c r="A2479" s="10">
        <v>2473</v>
      </c>
      <c r="B2479" s="10">
        <v>0</v>
      </c>
      <c r="C2479" s="10">
        <v>0</v>
      </c>
      <c r="D2479" s="10">
        <v>2.194131571129835E-7</v>
      </c>
      <c r="E2479" s="10">
        <v>0</v>
      </c>
      <c r="F2479" s="10">
        <v>0</v>
      </c>
      <c r="G2479" s="10">
        <v>5.3376012228260773E-8</v>
      </c>
      <c r="H2479" s="10">
        <v>9.2054495090363679E-8</v>
      </c>
      <c r="I2479" s="10">
        <v>7.2803741754495305E-10</v>
      </c>
      <c r="J2479" s="10">
        <v>2.9277078275014442E-7</v>
      </c>
      <c r="K2479">
        <v>0</v>
      </c>
      <c r="L2479">
        <v>0</v>
      </c>
      <c r="M2479">
        <v>9.9661975244631795E-8</v>
      </c>
      <c r="N2479">
        <v>2.1652797314212969E-9</v>
      </c>
      <c r="O2479">
        <v>3.1259263281969542E-8</v>
      </c>
      <c r="P2479">
        <v>0</v>
      </c>
      <c r="Q2479">
        <v>0</v>
      </c>
      <c r="R2479">
        <v>0</v>
      </c>
      <c r="S2479">
        <v>2.2630468309486E-5</v>
      </c>
      <c r="T2479">
        <v>3.2697602044658811E-7</v>
      </c>
    </row>
    <row r="2480" spans="1:20">
      <c r="A2480" s="10">
        <v>2474</v>
      </c>
      <c r="B2480" s="10">
        <v>0</v>
      </c>
      <c r="C2480" s="10">
        <v>0</v>
      </c>
      <c r="D2480" s="10">
        <v>9.2142008236423523E-9</v>
      </c>
      <c r="E2480" s="10">
        <v>0</v>
      </c>
      <c r="F2480" s="10">
        <v>0</v>
      </c>
      <c r="G2480" s="10">
        <v>0</v>
      </c>
      <c r="H2480" s="10">
        <v>0</v>
      </c>
      <c r="I2480" s="10">
        <v>0</v>
      </c>
      <c r="J2480" s="10">
        <v>3.441423463685695E-7</v>
      </c>
      <c r="K2480">
        <v>0</v>
      </c>
      <c r="L2480">
        <v>0</v>
      </c>
      <c r="M2480">
        <v>3.3008901841143712E-8</v>
      </c>
      <c r="N2480">
        <v>6.3526802037566985E-10</v>
      </c>
      <c r="O2480">
        <v>3.8677899231857819E-11</v>
      </c>
      <c r="P2480">
        <v>0</v>
      </c>
      <c r="Q2480">
        <v>0</v>
      </c>
      <c r="R2480">
        <v>0</v>
      </c>
      <c r="S2480">
        <v>2.5377259290368732E-5</v>
      </c>
      <c r="T2480">
        <v>4.0249695106550568E-7</v>
      </c>
    </row>
    <row r="2481" spans="1:20">
      <c r="A2481" s="10">
        <v>2475</v>
      </c>
      <c r="B2481" s="10">
        <v>0</v>
      </c>
      <c r="C2481" s="10">
        <v>4.6644298769061722E-7</v>
      </c>
      <c r="D2481" s="10">
        <v>0</v>
      </c>
      <c r="E2481" s="10">
        <v>0</v>
      </c>
      <c r="F2481" s="10">
        <v>0</v>
      </c>
      <c r="G2481" s="10">
        <v>0</v>
      </c>
      <c r="H2481" s="10">
        <v>0</v>
      </c>
      <c r="I2481" s="10">
        <v>0</v>
      </c>
      <c r="J2481" s="10">
        <v>2.111889693340948E-7</v>
      </c>
      <c r="K2481">
        <v>0</v>
      </c>
      <c r="L2481">
        <v>0</v>
      </c>
      <c r="M2481">
        <v>2.6279349709780829E-8</v>
      </c>
      <c r="N2481">
        <v>1.0379026811771511E-9</v>
      </c>
      <c r="O2481">
        <v>0</v>
      </c>
      <c r="P2481">
        <v>0</v>
      </c>
      <c r="Q2481">
        <v>0</v>
      </c>
      <c r="R2481">
        <v>0</v>
      </c>
      <c r="S2481">
        <v>2.9002048358455001E-5</v>
      </c>
      <c r="T2481">
        <v>1.579333802345155E-6</v>
      </c>
    </row>
    <row r="2482" spans="1:20">
      <c r="A2482" s="10">
        <v>2476</v>
      </c>
      <c r="B2482" s="10">
        <v>0</v>
      </c>
      <c r="C2482" s="10">
        <v>5.0936450205088066E-7</v>
      </c>
      <c r="D2482" s="10">
        <v>1.1997657322450981E-10</v>
      </c>
      <c r="E2482" s="10">
        <v>0</v>
      </c>
      <c r="F2482" s="10">
        <v>0</v>
      </c>
      <c r="G2482" s="10">
        <v>0</v>
      </c>
      <c r="H2482" s="10">
        <v>0</v>
      </c>
      <c r="I2482" s="10">
        <v>0</v>
      </c>
      <c r="J2482" s="10">
        <v>1.771847646086877E-7</v>
      </c>
      <c r="K2482">
        <v>0</v>
      </c>
      <c r="L2482">
        <v>0</v>
      </c>
      <c r="M2482">
        <v>1.702666416596562E-8</v>
      </c>
      <c r="N2482">
        <v>7.6947957397616349E-10</v>
      </c>
      <c r="O2482">
        <v>1.0743860897738281E-11</v>
      </c>
      <c r="P2482">
        <v>0</v>
      </c>
      <c r="Q2482">
        <v>0</v>
      </c>
      <c r="R2482">
        <v>0</v>
      </c>
      <c r="S2482">
        <v>2.7750466890220709E-5</v>
      </c>
      <c r="T2482">
        <v>5.0544500371823168E-7</v>
      </c>
    </row>
    <row r="2483" spans="1:20">
      <c r="A2483" s="10">
        <v>2477</v>
      </c>
      <c r="B2483" s="10">
        <v>4.6670654439395677E-9</v>
      </c>
      <c r="C2483" s="10">
        <v>5.2005546292367684E-7</v>
      </c>
      <c r="D2483" s="10">
        <v>4.9334366909918431E-9</v>
      </c>
      <c r="E2483" s="10">
        <v>7.038781994235965E-9</v>
      </c>
      <c r="F2483" s="10">
        <v>0</v>
      </c>
      <c r="G2483" s="10">
        <v>1.381013292062652E-8</v>
      </c>
      <c r="H2483" s="10">
        <v>2.1336306693646989E-9</v>
      </c>
      <c r="I2483" s="10">
        <v>3.0508234639978989E-9</v>
      </c>
      <c r="J2483" s="10">
        <v>8.5163683906875543E-9</v>
      </c>
      <c r="K2483">
        <v>5.8991294414171002E-10</v>
      </c>
      <c r="L2483">
        <v>4.6192667296247801E-10</v>
      </c>
      <c r="M2483">
        <v>6.300655342190691E-9</v>
      </c>
      <c r="N2483">
        <v>1.1800550850323399E-7</v>
      </c>
      <c r="O2483">
        <v>2.123792702960415E-8</v>
      </c>
      <c r="P2483">
        <v>9.3331116211288141E-9</v>
      </c>
      <c r="Q2483">
        <v>0</v>
      </c>
      <c r="R2483">
        <v>1.5972374084502239E-8</v>
      </c>
      <c r="S2483">
        <v>2.624634681694617E-5</v>
      </c>
      <c r="T2483">
        <v>4.2641494299940168E-7</v>
      </c>
    </row>
    <row r="2484" spans="1:20">
      <c r="A2484" s="10">
        <v>2478</v>
      </c>
      <c r="B2484" s="10">
        <v>2.3930826225713619E-5</v>
      </c>
      <c r="C2484" s="10">
        <v>1.6200905164882302E-5</v>
      </c>
      <c r="D2484" s="10">
        <v>1.2873237355600461E-5</v>
      </c>
      <c r="E2484" s="10">
        <v>1.6002279820451339E-5</v>
      </c>
      <c r="F2484" s="10">
        <v>1.3062557213099159E-5</v>
      </c>
      <c r="G2484" s="10">
        <v>1.8738376956051669E-5</v>
      </c>
      <c r="H2484" s="10">
        <v>1.301268423991061E-5</v>
      </c>
      <c r="I2484" s="10">
        <v>1.701867778750248E-5</v>
      </c>
      <c r="J2484" s="10">
        <v>2.0694769298136399E-5</v>
      </c>
      <c r="K2484">
        <v>1.118655602931826E-5</v>
      </c>
      <c r="L2484">
        <v>1.0477247573632561E-5</v>
      </c>
      <c r="M2484">
        <v>1.3465546687299529E-5</v>
      </c>
      <c r="N2484">
        <v>1.52336801545648E-5</v>
      </c>
      <c r="O2484">
        <v>1.248539025311544E-5</v>
      </c>
      <c r="P2484">
        <v>1.455942759712549E-5</v>
      </c>
      <c r="Q2484">
        <v>1.433968818681841E-5</v>
      </c>
      <c r="R2484">
        <v>2.9199976379246259E-5</v>
      </c>
      <c r="S2484">
        <v>2.1339764699250411E-5</v>
      </c>
      <c r="T2484">
        <v>9.1188531598650052E-7</v>
      </c>
    </row>
    <row r="2485" spans="1:20">
      <c r="A2485" s="10">
        <v>2479</v>
      </c>
      <c r="B2485" s="10">
        <v>1.3008097966623621E-4</v>
      </c>
      <c r="C2485" s="10">
        <v>9.7094743849327527E-5</v>
      </c>
      <c r="D2485" s="10">
        <v>9.3061326329224868E-5</v>
      </c>
      <c r="E2485" s="10">
        <v>9.805759399747874E-5</v>
      </c>
      <c r="F2485" s="10">
        <v>1.066508732677705E-4</v>
      </c>
      <c r="G2485" s="10">
        <v>1.080160673242136E-4</v>
      </c>
      <c r="H2485" s="10">
        <v>9.5322237972691133E-5</v>
      </c>
      <c r="I2485" s="10">
        <v>1.031922633529235E-4</v>
      </c>
      <c r="J2485" s="10">
        <v>1.133117801681191E-4</v>
      </c>
      <c r="K2485">
        <v>1.04041434306354E-4</v>
      </c>
      <c r="L2485">
        <v>7.9748449905886671E-5</v>
      </c>
      <c r="M2485">
        <v>1.0595956729469229E-4</v>
      </c>
      <c r="N2485">
        <v>1.1738927839173659E-4</v>
      </c>
      <c r="O2485">
        <v>1.0068051284759359E-4</v>
      </c>
      <c r="P2485">
        <v>1.042321905847666E-4</v>
      </c>
      <c r="Q2485">
        <v>9.5672658187493861E-5</v>
      </c>
      <c r="R2485">
        <v>1.199500528218356E-4</v>
      </c>
      <c r="S2485">
        <v>1.2012971877776641E-5</v>
      </c>
      <c r="T2485">
        <v>0</v>
      </c>
    </row>
    <row r="2486" spans="1:20">
      <c r="A2486" s="10">
        <v>2480</v>
      </c>
      <c r="B2486" s="10">
        <v>2.7221842349229138E-4</v>
      </c>
      <c r="C2486" s="10">
        <v>2.278815669272992E-4</v>
      </c>
      <c r="D2486" s="10">
        <v>2.2419279583475889E-4</v>
      </c>
      <c r="E2486" s="10">
        <v>2.1154524474259961E-4</v>
      </c>
      <c r="F2486" s="10">
        <v>2.6256346714363308E-4</v>
      </c>
      <c r="G2486" s="10">
        <v>2.5019076644509919E-4</v>
      </c>
      <c r="H2486" s="10">
        <v>2.3034971747577291E-4</v>
      </c>
      <c r="I2486" s="10">
        <v>2.4411607558867541E-4</v>
      </c>
      <c r="J2486" s="10">
        <v>2.613588106898604E-4</v>
      </c>
      <c r="K2486">
        <v>2.5799697591772248E-4</v>
      </c>
      <c r="L2486">
        <v>1.9572666044952381E-4</v>
      </c>
      <c r="M2486">
        <v>2.5480795391847851E-4</v>
      </c>
      <c r="N2486">
        <v>3.0264254162405289E-4</v>
      </c>
      <c r="O2486">
        <v>2.4268493588157309E-4</v>
      </c>
      <c r="P2486">
        <v>2.4999967279741749E-4</v>
      </c>
      <c r="Q2486">
        <v>2.225601893316194E-4</v>
      </c>
      <c r="R2486">
        <v>2.7232472069610301E-4</v>
      </c>
      <c r="S2486">
        <v>4.3052938383646638E-6</v>
      </c>
      <c r="T2486">
        <v>4.4378418711343017E-8</v>
      </c>
    </row>
    <row r="2487" spans="1:20">
      <c r="A2487" s="10">
        <v>2481</v>
      </c>
      <c r="B2487" s="10">
        <v>3.8997780022914359E-4</v>
      </c>
      <c r="C2487" s="10">
        <v>3.5536511084238758E-4</v>
      </c>
      <c r="D2487" s="10">
        <v>3.6641420930398763E-4</v>
      </c>
      <c r="E2487" s="10">
        <v>3.352354719730323E-4</v>
      </c>
      <c r="F2487" s="10">
        <v>4.1182898266302022E-4</v>
      </c>
      <c r="G2487" s="10">
        <v>3.815032004003788E-4</v>
      </c>
      <c r="H2487" s="10">
        <v>3.6877782087906111E-4</v>
      </c>
      <c r="I2487" s="10">
        <v>3.7594577887636941E-4</v>
      </c>
      <c r="J2487" s="10">
        <v>3.9610930405283847E-4</v>
      </c>
      <c r="K2487">
        <v>4.0514889177621568E-4</v>
      </c>
      <c r="L2487">
        <v>3.3113505142527542E-4</v>
      </c>
      <c r="M2487">
        <v>3.8960001006244722E-4</v>
      </c>
      <c r="N2487">
        <v>4.9921512899696199E-4</v>
      </c>
      <c r="O2487">
        <v>3.6946386458574582E-4</v>
      </c>
      <c r="P2487">
        <v>3.9194887031058362E-4</v>
      </c>
      <c r="Q2487">
        <v>3.515751294919602E-4</v>
      </c>
      <c r="R2487">
        <v>3.9558438021249532E-4</v>
      </c>
      <c r="S2487">
        <v>1.628469517647678E-5</v>
      </c>
      <c r="T2487">
        <v>1.1587456979571321E-6</v>
      </c>
    </row>
    <row r="2488" spans="1:20">
      <c r="A2488" s="10">
        <v>2482</v>
      </c>
      <c r="B2488" s="10">
        <v>4.8419134345937371E-4</v>
      </c>
      <c r="C2488" s="10">
        <v>4.3207469533233941E-4</v>
      </c>
      <c r="D2488" s="10">
        <v>4.384121478966016E-4</v>
      </c>
      <c r="E2488" s="10">
        <v>4.1640718898422772E-4</v>
      </c>
      <c r="F2488" s="10">
        <v>5.1853010917805224E-4</v>
      </c>
      <c r="G2488" s="10">
        <v>4.531370340789938E-4</v>
      </c>
      <c r="H2488" s="10">
        <v>4.563713255498892E-4</v>
      </c>
      <c r="I2488" s="10">
        <v>4.5837845684419313E-4</v>
      </c>
      <c r="J2488" s="10">
        <v>4.6240365651014303E-4</v>
      </c>
      <c r="K2488">
        <v>5.0298097617165207E-4</v>
      </c>
      <c r="L2488">
        <v>4.3452906579343842E-4</v>
      </c>
      <c r="M2488">
        <v>4.6648452763356659E-4</v>
      </c>
      <c r="N2488">
        <v>6.2248757307763539E-4</v>
      </c>
      <c r="O2488">
        <v>3.7316099150172928E-4</v>
      </c>
      <c r="P2488">
        <v>4.8737318598792882E-4</v>
      </c>
      <c r="Q2488">
        <v>4.4919772671970148E-4</v>
      </c>
      <c r="R2488">
        <v>4.979697189940594E-4</v>
      </c>
      <c r="S2488">
        <v>1.522073528262405E-5</v>
      </c>
      <c r="T2488">
        <v>1.036025746219416E-5</v>
      </c>
    </row>
    <row r="2489" spans="1:20">
      <c r="A2489" s="10">
        <v>2483</v>
      </c>
      <c r="B2489" s="10">
        <v>5.3312035068705816E-4</v>
      </c>
      <c r="C2489" s="10">
        <v>4.8698679898225689E-4</v>
      </c>
      <c r="D2489" s="10">
        <v>4.9103345899369395E-4</v>
      </c>
      <c r="E2489" s="10">
        <v>4.6203634628997318E-4</v>
      </c>
      <c r="F2489" s="10">
        <v>5.857298991069098E-4</v>
      </c>
      <c r="G2489" s="10">
        <v>5.0717192619592058E-4</v>
      </c>
      <c r="H2489" s="10">
        <v>5.1276709510288414E-4</v>
      </c>
      <c r="I2489" s="10">
        <v>5.1529600323743869E-4</v>
      </c>
      <c r="J2489" s="10">
        <v>5.158090309364434E-4</v>
      </c>
      <c r="K2489">
        <v>5.6456683061268829E-4</v>
      </c>
      <c r="L2489">
        <v>4.9897076701903558E-4</v>
      </c>
      <c r="M2489">
        <v>5.3090627984776415E-4</v>
      </c>
      <c r="N2489">
        <v>6.7786936224516951E-4</v>
      </c>
      <c r="O2489">
        <v>4.2586027813433378E-4</v>
      </c>
      <c r="P2489">
        <v>5.4859803577159713E-4</v>
      </c>
      <c r="Q2489">
        <v>5.2742849975226814E-4</v>
      </c>
      <c r="R2489">
        <v>5.6587996833026713E-4</v>
      </c>
      <c r="S2489">
        <v>1.376270683900486E-5</v>
      </c>
      <c r="T2489">
        <v>1.539030913928506E-5</v>
      </c>
    </row>
    <row r="2490" spans="1:20">
      <c r="A2490" s="10">
        <v>2484</v>
      </c>
      <c r="B2490" s="10">
        <v>5.5854443386389252E-4</v>
      </c>
      <c r="C2490" s="10">
        <v>5.4266151501831668E-4</v>
      </c>
      <c r="D2490" s="10">
        <v>5.3051294537988832E-4</v>
      </c>
      <c r="E2490" s="10">
        <v>4.8526576453067301E-4</v>
      </c>
      <c r="F2490" s="10">
        <v>6.2227570962436636E-4</v>
      </c>
      <c r="G2490" s="10">
        <v>5.4708012994964211E-4</v>
      </c>
      <c r="H2490" s="10">
        <v>5.3859567782593048E-4</v>
      </c>
      <c r="I2490" s="10">
        <v>5.5299570048324956E-4</v>
      </c>
      <c r="J2490" s="10">
        <v>5.5332795786344226E-4</v>
      </c>
      <c r="K2490">
        <v>5.7823687097743122E-4</v>
      </c>
      <c r="L2490">
        <v>5.4927676142113753E-4</v>
      </c>
      <c r="M2490">
        <v>5.6768076359861802E-4</v>
      </c>
      <c r="N2490">
        <v>7.3547156077662546E-4</v>
      </c>
      <c r="O2490">
        <v>4.6112164947685347E-4</v>
      </c>
      <c r="P2490">
        <v>5.6793524631049998E-4</v>
      </c>
      <c r="Q2490">
        <v>5.6167455056063903E-4</v>
      </c>
      <c r="R2490">
        <v>5.8309857716346014E-4</v>
      </c>
      <c r="S2490">
        <v>1.896303644071005E-5</v>
      </c>
      <c r="T2490">
        <v>1.0594883382841969E-5</v>
      </c>
    </row>
    <row r="2491" spans="1:20">
      <c r="A2491" s="10">
        <v>2485</v>
      </c>
      <c r="B2491" s="10">
        <v>5.5001057179646074E-4</v>
      </c>
      <c r="C2491" s="10">
        <v>5.698925201460172E-4</v>
      </c>
      <c r="D2491" s="10">
        <v>5.5840006850540699E-4</v>
      </c>
      <c r="E2491" s="10">
        <v>4.8667973161951509E-4</v>
      </c>
      <c r="F2491" s="10">
        <v>6.0215240403160104E-4</v>
      </c>
      <c r="G2491" s="10">
        <v>5.5760113313276037E-4</v>
      </c>
      <c r="H2491" s="10">
        <v>5.524943438668E-4</v>
      </c>
      <c r="I2491" s="10">
        <v>5.5660370947273373E-4</v>
      </c>
      <c r="J2491" s="10">
        <v>5.7090099859991483E-4</v>
      </c>
      <c r="K2491">
        <v>5.5637130526811065E-4</v>
      </c>
      <c r="L2491">
        <v>5.4376395528350102E-4</v>
      </c>
      <c r="M2491">
        <v>5.7919213538251062E-4</v>
      </c>
      <c r="N2491">
        <v>7.5651394605018947E-4</v>
      </c>
      <c r="O2491">
        <v>5.1280920203871977E-4</v>
      </c>
      <c r="P2491">
        <v>5.5695755887026752E-4</v>
      </c>
      <c r="Q2491">
        <v>5.6396044270359575E-4</v>
      </c>
      <c r="R2491">
        <v>5.6605409225158015E-4</v>
      </c>
      <c r="S2491">
        <v>1.966589796161562E-5</v>
      </c>
      <c r="T2491">
        <v>2.0792689561570899E-5</v>
      </c>
    </row>
    <row r="2492" spans="1:20">
      <c r="A2492" s="10">
        <v>2486</v>
      </c>
      <c r="B2492" s="10">
        <v>5.0125644043819237E-4</v>
      </c>
      <c r="C2492" s="10">
        <v>5.3626616558117386E-4</v>
      </c>
      <c r="D2492" s="10">
        <v>5.3072677002822047E-4</v>
      </c>
      <c r="E2492" s="10">
        <v>4.4258176242562681E-4</v>
      </c>
      <c r="F2492" s="10">
        <v>5.4040648425899424E-4</v>
      </c>
      <c r="G2492" s="10">
        <v>5.1794853141747823E-4</v>
      </c>
      <c r="H2492" s="10">
        <v>5.1263520797351038E-4</v>
      </c>
      <c r="I2492" s="10">
        <v>5.1571312389761276E-4</v>
      </c>
      <c r="J2492" s="10">
        <v>5.364630835574247E-4</v>
      </c>
      <c r="K2492">
        <v>5.0929741986163745E-4</v>
      </c>
      <c r="L2492">
        <v>5.0998971022796788E-4</v>
      </c>
      <c r="M2492">
        <v>5.4233688534152343E-4</v>
      </c>
      <c r="N2492">
        <v>6.9286921232047374E-4</v>
      </c>
      <c r="O2492">
        <v>5.1299014772659079E-4</v>
      </c>
      <c r="P2492">
        <v>5.1487261039681262E-4</v>
      </c>
      <c r="Q2492">
        <v>5.158904093591222E-4</v>
      </c>
      <c r="R2492">
        <v>5.1300107258970683E-4</v>
      </c>
      <c r="S2492">
        <v>2.1721394011500771E-5</v>
      </c>
      <c r="T2492">
        <v>1.9307282660716749E-5</v>
      </c>
    </row>
    <row r="2493" spans="1:20">
      <c r="A2493" s="10">
        <v>2487</v>
      </c>
      <c r="B2493" s="10">
        <v>4.0245914042758311E-4</v>
      </c>
      <c r="C2493" s="10">
        <v>4.4139834318797952E-4</v>
      </c>
      <c r="D2493" s="10">
        <v>4.3542893220302269E-4</v>
      </c>
      <c r="E2493" s="10">
        <v>3.6138492662378532E-4</v>
      </c>
      <c r="F2493" s="10">
        <v>4.4308984524783719E-4</v>
      </c>
      <c r="G2493" s="10">
        <v>4.2430282592631339E-4</v>
      </c>
      <c r="H2493" s="10">
        <v>4.1837319691736039E-4</v>
      </c>
      <c r="I2493" s="10">
        <v>4.2349747779997721E-4</v>
      </c>
      <c r="J2493" s="10">
        <v>4.2803813884670182E-4</v>
      </c>
      <c r="K2493">
        <v>4.111993338878051E-4</v>
      </c>
      <c r="L2493">
        <v>4.4986592631872152E-4</v>
      </c>
      <c r="M2493">
        <v>4.4803893022251408E-4</v>
      </c>
      <c r="N2493">
        <v>5.7923525148855187E-4</v>
      </c>
      <c r="O2493">
        <v>4.4261208079801422E-4</v>
      </c>
      <c r="P2493">
        <v>4.2468077236138858E-4</v>
      </c>
      <c r="Q2493">
        <v>4.2460506213554762E-4</v>
      </c>
      <c r="R2493">
        <v>4.1539575893050469E-4</v>
      </c>
      <c r="S2493">
        <v>2.3238300109510851E-5</v>
      </c>
      <c r="T2493">
        <v>1.7257163638494029E-5</v>
      </c>
    </row>
    <row r="2494" spans="1:20">
      <c r="A2494" s="10">
        <v>2488</v>
      </c>
      <c r="B2494" s="10">
        <v>2.7007680297399389E-4</v>
      </c>
      <c r="C2494" s="10">
        <v>3.3229730208866588E-4</v>
      </c>
      <c r="D2494" s="10">
        <v>3.1275935401802412E-4</v>
      </c>
      <c r="E2494" s="10">
        <v>2.6244957810958093E-4</v>
      </c>
      <c r="F2494" s="10">
        <v>3.0149040131376809E-4</v>
      </c>
      <c r="G2494" s="10">
        <v>2.9576590010085228E-4</v>
      </c>
      <c r="H2494" s="10">
        <v>2.922357000441804E-4</v>
      </c>
      <c r="I2494" s="10">
        <v>2.9565635061660209E-4</v>
      </c>
      <c r="J2494" s="10">
        <v>2.9588113062527178E-4</v>
      </c>
      <c r="K2494">
        <v>3.0387155601890262E-4</v>
      </c>
      <c r="L2494">
        <v>3.7303117994900542E-4</v>
      </c>
      <c r="M2494">
        <v>3.2099993007448258E-4</v>
      </c>
      <c r="N2494">
        <v>3.9887673506380778E-4</v>
      </c>
      <c r="O2494">
        <v>3.3126952880552468E-4</v>
      </c>
      <c r="P2494">
        <v>2.947242155240693E-4</v>
      </c>
      <c r="Q2494">
        <v>3.2720307030763209E-4</v>
      </c>
      <c r="R2494">
        <v>2.7840763519021509E-4</v>
      </c>
      <c r="S2494">
        <v>2.1595385634624581E-5</v>
      </c>
      <c r="T2494">
        <v>1.5491677676301161E-5</v>
      </c>
    </row>
    <row r="2495" spans="1:20">
      <c r="A2495" s="10">
        <v>2489</v>
      </c>
      <c r="B2495" s="10">
        <v>1.2756160501644311E-4</v>
      </c>
      <c r="C2495" s="10">
        <v>2.054106584763182E-4</v>
      </c>
      <c r="D2495" s="10">
        <v>1.977297244471197E-4</v>
      </c>
      <c r="E2495" s="10">
        <v>1.3653111632686181E-4</v>
      </c>
      <c r="F2495" s="10">
        <v>1.4208682243411889E-4</v>
      </c>
      <c r="G2495" s="10">
        <v>1.5433749738128831E-4</v>
      </c>
      <c r="H2495" s="10">
        <v>1.5428442767389229E-4</v>
      </c>
      <c r="I2495" s="10">
        <v>1.540149939470375E-4</v>
      </c>
      <c r="J2495" s="10">
        <v>1.6341113761775581E-4</v>
      </c>
      <c r="K2495">
        <v>1.634335376965103E-4</v>
      </c>
      <c r="L2495">
        <v>2.3357242824700779E-4</v>
      </c>
      <c r="M2495">
        <v>1.7943444601652809E-4</v>
      </c>
      <c r="N2495">
        <v>1.9139769631578809E-4</v>
      </c>
      <c r="O2495">
        <v>2.4864337127948112E-4</v>
      </c>
      <c r="P2495">
        <v>1.4213459116730999E-4</v>
      </c>
      <c r="Q2495">
        <v>1.857483200457921E-4</v>
      </c>
      <c r="R2495">
        <v>1.230612013770705E-4</v>
      </c>
      <c r="S2495">
        <v>2.1961707531826139E-5</v>
      </c>
      <c r="T2495">
        <v>1.0040372978446011E-5</v>
      </c>
    </row>
    <row r="2496" spans="1:20">
      <c r="A2496" s="10">
        <v>2490</v>
      </c>
      <c r="B2496" s="10">
        <v>3.4029929319888068E-5</v>
      </c>
      <c r="C2496" s="10">
        <v>1.186271755786945E-4</v>
      </c>
      <c r="D2496" s="10">
        <v>1.045799945796801E-4</v>
      </c>
      <c r="E2496" s="10">
        <v>5.8238180642364498E-5</v>
      </c>
      <c r="F2496" s="10">
        <v>2.7971447701421509E-5</v>
      </c>
      <c r="G2496" s="10">
        <v>8.2819039484707151E-5</v>
      </c>
      <c r="H2496" s="10">
        <v>6.1888547509182876E-5</v>
      </c>
      <c r="I2496" s="10">
        <v>6.3412905556115183E-5</v>
      </c>
      <c r="J2496" s="10">
        <v>9.4937366604136563E-5</v>
      </c>
      <c r="K2496">
        <v>6.0605886142286868E-5</v>
      </c>
      <c r="L2496">
        <v>1.080360165512226E-4</v>
      </c>
      <c r="M2496">
        <v>8.0397558232085363E-5</v>
      </c>
      <c r="N2496">
        <v>4.5303452157308309E-5</v>
      </c>
      <c r="O2496">
        <v>1.6502359275778671E-4</v>
      </c>
      <c r="P2496">
        <v>3.0369990521520251E-5</v>
      </c>
      <c r="Q2496">
        <v>7.2625554256369916E-5</v>
      </c>
      <c r="R2496">
        <v>2.1567449421362699E-5</v>
      </c>
      <c r="S2496">
        <v>2.3065158739045759E-5</v>
      </c>
      <c r="T2496">
        <v>2.0079950771184919E-5</v>
      </c>
    </row>
    <row r="2497" spans="1:20">
      <c r="A2497" s="10">
        <v>2491</v>
      </c>
      <c r="B2497" s="10">
        <v>1.6729235168533151E-5</v>
      </c>
      <c r="C2497" s="10">
        <v>9.8241547586457864E-5</v>
      </c>
      <c r="D2497" s="10">
        <v>8.0131098901577028E-5</v>
      </c>
      <c r="E2497" s="10">
        <v>3.6106145318655007E-5</v>
      </c>
      <c r="F2497" s="10">
        <v>2.8190846024832159E-8</v>
      </c>
      <c r="G2497" s="10">
        <v>6.7676016623295155E-5</v>
      </c>
      <c r="H2497" s="10">
        <v>3.8188540584403712E-5</v>
      </c>
      <c r="I2497" s="10">
        <v>4.6765427179771317E-5</v>
      </c>
      <c r="J2497" s="10">
        <v>9.019530469639462E-5</v>
      </c>
      <c r="K2497">
        <v>2.8118581467957701E-5</v>
      </c>
      <c r="L2497">
        <v>5.1064232600561273E-5</v>
      </c>
      <c r="M2497">
        <v>5.83610403991611E-5</v>
      </c>
      <c r="N2497">
        <v>1.7607426218475291E-5</v>
      </c>
      <c r="O2497">
        <v>1.3929751023535609E-4</v>
      </c>
      <c r="P2497">
        <v>7.5190446827307679E-6</v>
      </c>
      <c r="Q2497">
        <v>4.2601717013930022E-5</v>
      </c>
      <c r="R2497">
        <v>5.9129923645877102E-6</v>
      </c>
      <c r="S2497">
        <v>2.756012681140306E-5</v>
      </c>
      <c r="T2497">
        <v>2.1306409381742829E-5</v>
      </c>
    </row>
    <row r="2498" spans="1:20">
      <c r="A2498" s="10">
        <v>2492</v>
      </c>
      <c r="B2498" s="10">
        <v>1.421581952680358E-5</v>
      </c>
      <c r="C2498" s="10">
        <v>7.3485863419757842E-5</v>
      </c>
      <c r="D2498" s="10">
        <v>5.2718309757012919E-5</v>
      </c>
      <c r="E2498" s="10">
        <v>1.1820737259653371E-5</v>
      </c>
      <c r="F2498" s="10">
        <v>0</v>
      </c>
      <c r="G2498" s="10">
        <v>6.1224823817657343E-5</v>
      </c>
      <c r="H2498" s="10">
        <v>4.0327855379223502E-5</v>
      </c>
      <c r="I2498" s="10">
        <v>3.5628653248773032E-5</v>
      </c>
      <c r="J2498" s="10">
        <v>8.063909455903596E-5</v>
      </c>
      <c r="K2498">
        <v>1.531069887107797E-5</v>
      </c>
      <c r="L2498">
        <v>3.7159084927708279E-5</v>
      </c>
      <c r="M2498">
        <v>4.7269031872254548E-5</v>
      </c>
      <c r="N2498">
        <v>1.6512722970955191E-5</v>
      </c>
      <c r="O2498">
        <v>1.163835755546561E-4</v>
      </c>
      <c r="P2498">
        <v>7.4737383156379093E-6</v>
      </c>
      <c r="Q2498">
        <v>2.0685964725863281E-5</v>
      </c>
      <c r="R2498">
        <v>6.0127362233087874E-6</v>
      </c>
      <c r="S2498">
        <v>2.9098102404590861E-5</v>
      </c>
      <c r="T2498">
        <v>2.4507751048065801E-5</v>
      </c>
    </row>
    <row r="2499" spans="1:20">
      <c r="A2499" s="10">
        <v>2493</v>
      </c>
      <c r="B2499" s="10">
        <v>6.0427061643293828E-6</v>
      </c>
      <c r="C2499" s="10">
        <v>2.9623934300114729E-5</v>
      </c>
      <c r="D2499" s="10">
        <v>1.949467244591722E-5</v>
      </c>
      <c r="E2499" s="10">
        <v>4.1793343154664458E-6</v>
      </c>
      <c r="F2499" s="10">
        <v>0</v>
      </c>
      <c r="G2499" s="10">
        <v>3.709379733535977E-5</v>
      </c>
      <c r="H2499" s="10">
        <v>2.2141773107569171E-5</v>
      </c>
      <c r="I2499" s="10">
        <v>2.4093949088339001E-5</v>
      </c>
      <c r="J2499" s="10">
        <v>5.4179269358508992E-5</v>
      </c>
      <c r="K2499">
        <v>1.059237850618452E-5</v>
      </c>
      <c r="L2499">
        <v>1.910999307170889E-5</v>
      </c>
      <c r="M2499">
        <v>2.5700758071177739E-5</v>
      </c>
      <c r="N2499">
        <v>1.0630199260616381E-5</v>
      </c>
      <c r="O2499">
        <v>6.0608455576693869E-5</v>
      </c>
      <c r="P2499">
        <v>7.4646770422193369E-6</v>
      </c>
      <c r="Q2499">
        <v>1.5190439099091911E-5</v>
      </c>
      <c r="R2499">
        <v>5.3810761332073924E-6</v>
      </c>
      <c r="S2499">
        <v>2.7746348875512699E-5</v>
      </c>
      <c r="T2499">
        <v>2.384190107495451E-5</v>
      </c>
    </row>
    <row r="2500" spans="1:20">
      <c r="A2500" s="10">
        <v>2494</v>
      </c>
      <c r="B2500" s="10">
        <v>3.6199119522794839E-7</v>
      </c>
      <c r="C2500" s="10">
        <v>1.240582428286509E-5</v>
      </c>
      <c r="D2500" s="10">
        <v>6.4303418034305564E-6</v>
      </c>
      <c r="E2500" s="10">
        <v>0</v>
      </c>
      <c r="F2500" s="10">
        <v>0</v>
      </c>
      <c r="G2500" s="10">
        <v>1.1041992909585721E-5</v>
      </c>
      <c r="H2500" s="10">
        <v>1.076871111023581E-5</v>
      </c>
      <c r="I2500" s="10">
        <v>1.06291469525777E-5</v>
      </c>
      <c r="J2500" s="10">
        <v>2.0529695733124811E-5</v>
      </c>
      <c r="K2500">
        <v>5.6255573135713818E-6</v>
      </c>
      <c r="L2500">
        <v>4.1688882234863642E-7</v>
      </c>
      <c r="M2500">
        <v>1.060611063663448E-5</v>
      </c>
      <c r="N2500">
        <v>1.9714581162891438E-6</v>
      </c>
      <c r="O2500">
        <v>7.3531384192939252E-6</v>
      </c>
      <c r="P2500">
        <v>6.8648207419098926E-6</v>
      </c>
      <c r="Q2500">
        <v>0</v>
      </c>
      <c r="R2500">
        <v>2.1637836390433689E-6</v>
      </c>
      <c r="S2500">
        <v>2.7920319461660512E-5</v>
      </c>
      <c r="T2500">
        <v>3.3208502076606599E-5</v>
      </c>
    </row>
    <row r="2501" spans="1:20">
      <c r="A2501" s="10">
        <v>2495</v>
      </c>
      <c r="B2501" s="10">
        <v>1.431645505717091E-7</v>
      </c>
      <c r="C2501" s="10">
        <v>5.8555894953307469E-6</v>
      </c>
      <c r="D2501" s="10">
        <v>1.491347197684088E-6</v>
      </c>
      <c r="E2501" s="10">
        <v>0</v>
      </c>
      <c r="F2501" s="10">
        <v>0</v>
      </c>
      <c r="G2501" s="10">
        <v>1.7187555087750781E-6</v>
      </c>
      <c r="H2501" s="10">
        <v>5.6989858593367274E-6</v>
      </c>
      <c r="I2501" s="10">
        <v>2.5165783397576638E-6</v>
      </c>
      <c r="J2501" s="10">
        <v>6.0826440990052762E-6</v>
      </c>
      <c r="K2501">
        <v>1.9393388038658719E-6</v>
      </c>
      <c r="L2501">
        <v>0</v>
      </c>
      <c r="M2501">
        <v>3.3613386104527429E-6</v>
      </c>
      <c r="N2501">
        <v>9.3053343829675572E-10</v>
      </c>
      <c r="O2501">
        <v>9.4525938599522615E-7</v>
      </c>
      <c r="P2501">
        <v>4.5125141624486888E-7</v>
      </c>
      <c r="Q2501">
        <v>0</v>
      </c>
      <c r="R2501">
        <v>0</v>
      </c>
      <c r="S2501">
        <v>2.256303489989007E-5</v>
      </c>
      <c r="T2501">
        <v>7.773032018177728E-5</v>
      </c>
    </row>
    <row r="2502" spans="1:20">
      <c r="A2502" s="10">
        <v>2496</v>
      </c>
      <c r="B2502" s="10">
        <v>0</v>
      </c>
      <c r="C2502" s="10">
        <v>1.3083178336426399E-6</v>
      </c>
      <c r="D2502" s="10">
        <v>4.8621706064964838E-7</v>
      </c>
      <c r="E2502" s="10">
        <v>0</v>
      </c>
      <c r="F2502" s="10">
        <v>0</v>
      </c>
      <c r="G2502" s="10">
        <v>1.159041730219258E-7</v>
      </c>
      <c r="H2502" s="10">
        <v>2.6708722043148893E-7</v>
      </c>
      <c r="I2502" s="10">
        <v>6.4752572408406916E-7</v>
      </c>
      <c r="J2502" s="10">
        <v>1.1900246277145641E-6</v>
      </c>
      <c r="K2502">
        <v>0</v>
      </c>
      <c r="L2502">
        <v>0</v>
      </c>
      <c r="M2502">
        <v>3.3203610216144479E-7</v>
      </c>
      <c r="N2502">
        <v>9.6632318592355403E-10</v>
      </c>
      <c r="O2502">
        <v>5.4186931034265482E-8</v>
      </c>
      <c r="P2502">
        <v>0</v>
      </c>
      <c r="Q2502">
        <v>0</v>
      </c>
      <c r="R2502">
        <v>0</v>
      </c>
      <c r="S2502">
        <v>1.8685539178621569E-5</v>
      </c>
      <c r="T2502">
        <v>6.753215304844412E-5</v>
      </c>
    </row>
    <row r="2503" spans="1:20">
      <c r="A2503" s="10">
        <v>2497</v>
      </c>
      <c r="B2503" s="10">
        <v>0</v>
      </c>
      <c r="C2503" s="10">
        <v>0</v>
      </c>
      <c r="D2503" s="10">
        <v>2.3781756344562329E-7</v>
      </c>
      <c r="E2503" s="10">
        <v>0</v>
      </c>
      <c r="F2503" s="10">
        <v>0</v>
      </c>
      <c r="G2503" s="10">
        <v>3.3539570619560532E-8</v>
      </c>
      <c r="H2503" s="10">
        <v>9.4429826108992345E-8</v>
      </c>
      <c r="I2503" s="10">
        <v>2.1494438041803371E-7</v>
      </c>
      <c r="J2503" s="10">
        <v>2.95645705117781E-7</v>
      </c>
      <c r="K2503">
        <v>0</v>
      </c>
      <c r="L2503">
        <v>0</v>
      </c>
      <c r="M2503">
        <v>1.2116782930923249E-7</v>
      </c>
      <c r="N2503">
        <v>3.3910785876391388E-9</v>
      </c>
      <c r="O2503">
        <v>2.2357974528193368E-9</v>
      </c>
      <c r="P2503">
        <v>0</v>
      </c>
      <c r="Q2503">
        <v>0</v>
      </c>
      <c r="R2503">
        <v>0</v>
      </c>
      <c r="S2503">
        <v>1.6055101657606538E-5</v>
      </c>
      <c r="T2503">
        <v>6.1491596744020529E-5</v>
      </c>
    </row>
    <row r="2504" spans="1:20">
      <c r="A2504" s="10">
        <v>2498</v>
      </c>
      <c r="B2504" s="10">
        <v>0</v>
      </c>
      <c r="C2504" s="10">
        <v>0</v>
      </c>
      <c r="D2504" s="10">
        <v>4.7846657401934502E-8</v>
      </c>
      <c r="E2504" s="10">
        <v>0</v>
      </c>
      <c r="F2504" s="10">
        <v>0</v>
      </c>
      <c r="G2504" s="10">
        <v>0</v>
      </c>
      <c r="H2504" s="10">
        <v>1.5668850228147009E-9</v>
      </c>
      <c r="I2504" s="10">
        <v>2.1494438041803371E-7</v>
      </c>
      <c r="J2504" s="10">
        <v>3.4213932668619982E-7</v>
      </c>
      <c r="K2504">
        <v>0</v>
      </c>
      <c r="L2504">
        <v>0</v>
      </c>
      <c r="M2504">
        <v>4.2932748050860183E-8</v>
      </c>
      <c r="N2504">
        <v>1.3242206621915369E-9</v>
      </c>
      <c r="O2504">
        <v>6.4463165386429703E-11</v>
      </c>
      <c r="P2504">
        <v>0</v>
      </c>
      <c r="Q2504">
        <v>0</v>
      </c>
      <c r="R2504">
        <v>0</v>
      </c>
      <c r="S2504">
        <v>1.7243263828423779E-5</v>
      </c>
      <c r="T2504">
        <v>4.6099900779150753E-5</v>
      </c>
    </row>
    <row r="2505" spans="1:20">
      <c r="A2505" s="10">
        <v>2499</v>
      </c>
      <c r="B2505" s="10">
        <v>0</v>
      </c>
      <c r="C2505" s="10">
        <v>0</v>
      </c>
      <c r="D2505" s="10">
        <v>3.8680447207581947E-8</v>
      </c>
      <c r="E2505" s="10">
        <v>0</v>
      </c>
      <c r="F2505" s="10">
        <v>0</v>
      </c>
      <c r="G2505" s="10">
        <v>3.7877490182738666E-12</v>
      </c>
      <c r="H2505" s="10">
        <v>0</v>
      </c>
      <c r="I2505" s="10">
        <v>1.1498368737416319E-7</v>
      </c>
      <c r="J2505" s="10">
        <v>2.051563453495458E-7</v>
      </c>
      <c r="K2505">
        <v>0</v>
      </c>
      <c r="L2505">
        <v>0</v>
      </c>
      <c r="M2505">
        <v>4.1134611721360021E-8</v>
      </c>
      <c r="N2505">
        <v>1.2079039824044429E-9</v>
      </c>
      <c r="O2505">
        <v>1.289263307728594E-11</v>
      </c>
      <c r="P2505">
        <v>0</v>
      </c>
      <c r="Q2505">
        <v>0</v>
      </c>
      <c r="R2505">
        <v>0</v>
      </c>
      <c r="S2505">
        <v>1.5187527900673909E-5</v>
      </c>
      <c r="T2505">
        <v>5.7387502184592912E-5</v>
      </c>
    </row>
    <row r="2506" spans="1:20">
      <c r="A2506" s="10">
        <v>2500</v>
      </c>
      <c r="B2506" s="10">
        <v>0</v>
      </c>
      <c r="C2506" s="10">
        <v>0</v>
      </c>
      <c r="D2506" s="10">
        <v>1.334139494256549E-8</v>
      </c>
      <c r="E2506" s="10">
        <v>0</v>
      </c>
      <c r="F2506" s="10">
        <v>0</v>
      </c>
      <c r="G2506" s="10">
        <v>1.7423645484059789E-10</v>
      </c>
      <c r="H2506" s="10">
        <v>0</v>
      </c>
      <c r="I2506" s="10">
        <v>0</v>
      </c>
      <c r="J2506" s="10">
        <v>1.745690565528871E-7</v>
      </c>
      <c r="K2506">
        <v>0</v>
      </c>
      <c r="L2506">
        <v>0</v>
      </c>
      <c r="M2506">
        <v>1.9201655414822099E-8</v>
      </c>
      <c r="N2506">
        <v>9.6632318592355403E-10</v>
      </c>
      <c r="O2506">
        <v>0</v>
      </c>
      <c r="P2506">
        <v>0</v>
      </c>
      <c r="Q2506">
        <v>0</v>
      </c>
      <c r="R2506">
        <v>0</v>
      </c>
      <c r="S2506">
        <v>1.843553833438955E-5</v>
      </c>
      <c r="T2506">
        <v>5.482592677182186E-5</v>
      </c>
    </row>
    <row r="2507" spans="1:20">
      <c r="A2507" s="10">
        <v>2501</v>
      </c>
      <c r="B2507" s="10">
        <v>3.0728453406388863E-8</v>
      </c>
      <c r="C2507" s="10">
        <v>1.7834327191325758E-8</v>
      </c>
      <c r="D2507" s="10">
        <v>3.9952198883761761E-9</v>
      </c>
      <c r="E2507" s="10">
        <v>2.149588814906375E-8</v>
      </c>
      <c r="F2507" s="10">
        <v>0</v>
      </c>
      <c r="G2507" s="10">
        <v>3.2981824576619698E-8</v>
      </c>
      <c r="H2507" s="10">
        <v>3.7505226609926348E-9</v>
      </c>
      <c r="I2507" s="10">
        <v>1.204873035663185E-8</v>
      </c>
      <c r="J2507" s="10">
        <v>5.6773825526463723E-8</v>
      </c>
      <c r="K2507">
        <v>3.7361153128974968E-9</v>
      </c>
      <c r="L2507">
        <v>5.1966750708278771E-10</v>
      </c>
      <c r="M2507">
        <v>7.9570224401234761E-9</v>
      </c>
      <c r="N2507">
        <v>8.290918723670494E-8</v>
      </c>
      <c r="O2507">
        <v>2.3194115502559851E-8</v>
      </c>
      <c r="P2507">
        <v>9.19719251985024E-9</v>
      </c>
      <c r="Q2507">
        <v>0</v>
      </c>
      <c r="R2507">
        <v>8.1281018642562778E-8</v>
      </c>
      <c r="S2507">
        <v>2.4778338719153449E-5</v>
      </c>
      <c r="T2507">
        <v>6.5325173468205351E-5</v>
      </c>
    </row>
    <row r="2508" spans="1:20">
      <c r="A2508" s="10">
        <v>2502</v>
      </c>
      <c r="B2508" s="10">
        <v>2.617467711263616E-5</v>
      </c>
      <c r="C2508" s="10">
        <v>1.6929740947070941E-5</v>
      </c>
      <c r="D2508" s="10">
        <v>1.588013822438241E-5</v>
      </c>
      <c r="E2508" s="10">
        <v>1.6050297655134241E-5</v>
      </c>
      <c r="F2508" s="10">
        <v>1.4422291972154601E-5</v>
      </c>
      <c r="G2508" s="10">
        <v>2.0308307071212488E-5</v>
      </c>
      <c r="H2508" s="10">
        <v>1.6659256998106431E-5</v>
      </c>
      <c r="I2508" s="10">
        <v>1.7910202940846839E-5</v>
      </c>
      <c r="J2508" s="10">
        <v>2.316210661658258E-5</v>
      </c>
      <c r="K2508">
        <v>1.480594231839371E-5</v>
      </c>
      <c r="L2508">
        <v>1.2675123554005101E-5</v>
      </c>
      <c r="M2508">
        <v>1.499839689359243E-5</v>
      </c>
      <c r="N2508">
        <v>1.6704605229137811E-5</v>
      </c>
      <c r="O2508">
        <v>1.486726365606913E-5</v>
      </c>
      <c r="P2508">
        <v>1.512512289664692E-5</v>
      </c>
      <c r="Q2508">
        <v>1.58895027241013E-5</v>
      </c>
      <c r="R2508">
        <v>2.7021987344784528E-5</v>
      </c>
      <c r="S2508">
        <v>2.2447869804318689E-5</v>
      </c>
      <c r="T2508">
        <v>9.508761751258869E-5</v>
      </c>
    </row>
    <row r="2509" spans="1:20">
      <c r="A2509" s="10">
        <v>2503</v>
      </c>
      <c r="B2509" s="10">
        <v>1.393182704915395E-4</v>
      </c>
      <c r="C2509" s="10">
        <v>9.763728274020717E-5</v>
      </c>
      <c r="D2509" s="10">
        <v>1.067927417159115E-4</v>
      </c>
      <c r="E2509" s="10">
        <v>1.068448117393385E-4</v>
      </c>
      <c r="F2509" s="10">
        <v>1.0834594538299879E-4</v>
      </c>
      <c r="G2509" s="10">
        <v>1.1389688194393469E-4</v>
      </c>
      <c r="H2509" s="10">
        <v>1.053263904531177E-4</v>
      </c>
      <c r="I2509" s="10">
        <v>1.120970941285691E-4</v>
      </c>
      <c r="J2509" s="10">
        <v>1.161796613324487E-4</v>
      </c>
      <c r="K2509">
        <v>1.108523725217662E-4</v>
      </c>
      <c r="L2509">
        <v>9.2213671092655913E-5</v>
      </c>
      <c r="M2509">
        <v>1.095538722326494E-4</v>
      </c>
      <c r="N2509">
        <v>1.057997081036731E-4</v>
      </c>
      <c r="O2509">
        <v>1.101424863667061E-4</v>
      </c>
      <c r="P2509">
        <v>9.9819350429922209E-5</v>
      </c>
      <c r="Q2509">
        <v>9.780605895530943E-5</v>
      </c>
      <c r="R2509">
        <v>1.4861210245959309E-4</v>
      </c>
      <c r="S2509">
        <v>2.751226583192672E-5</v>
      </c>
      <c r="T2509">
        <v>6.2682934200191008E-5</v>
      </c>
    </row>
    <row r="2510" spans="1:20">
      <c r="A2510" s="10">
        <v>2504</v>
      </c>
      <c r="B2510" s="10">
        <v>2.8359484985535132E-4</v>
      </c>
      <c r="C2510" s="10">
        <v>2.2714493300671069E-4</v>
      </c>
      <c r="D2510" s="10">
        <v>2.4937090432585759E-4</v>
      </c>
      <c r="E2510" s="10">
        <v>2.3913823626733709E-4</v>
      </c>
      <c r="F2510" s="10">
        <v>2.6120339810577111E-4</v>
      </c>
      <c r="G2510" s="10">
        <v>2.617785105434221E-4</v>
      </c>
      <c r="H2510" s="10">
        <v>2.4641940689693721E-4</v>
      </c>
      <c r="I2510" s="10">
        <v>2.5859438236914948E-4</v>
      </c>
      <c r="J2510" s="10">
        <v>2.6311574173054798E-4</v>
      </c>
      <c r="K2510">
        <v>2.5931232201506949E-4</v>
      </c>
      <c r="L2510">
        <v>2.1718508872657389E-4</v>
      </c>
      <c r="M2510">
        <v>2.5950297401307072E-4</v>
      </c>
      <c r="N2510">
        <v>2.9637821512289061E-4</v>
      </c>
      <c r="O2510">
        <v>2.4439704263668871E-4</v>
      </c>
      <c r="P2510">
        <v>2.4329279005119329E-4</v>
      </c>
      <c r="Q2510">
        <v>2.2052991931861951E-4</v>
      </c>
      <c r="R2510">
        <v>3.0439723394456568E-4</v>
      </c>
      <c r="S2510">
        <v>2.1314875533282751E-5</v>
      </c>
      <c r="T2510">
        <v>1.15025799970526E-4</v>
      </c>
    </row>
    <row r="2511" spans="1:20">
      <c r="A2511" s="10">
        <v>2505</v>
      </c>
      <c r="B2511" s="10">
        <v>3.9867071341428728E-4</v>
      </c>
      <c r="C2511" s="10">
        <v>3.5398304026986041E-4</v>
      </c>
      <c r="D2511" s="10">
        <v>3.7442635464248489E-4</v>
      </c>
      <c r="E2511" s="10">
        <v>3.5237574572227401E-4</v>
      </c>
      <c r="F2511" s="10">
        <v>4.0498328698227858E-4</v>
      </c>
      <c r="G2511" s="10">
        <v>3.9563937991568662E-4</v>
      </c>
      <c r="H2511" s="10">
        <v>3.7830077921845862E-4</v>
      </c>
      <c r="I2511" s="10">
        <v>3.8204756303364032E-4</v>
      </c>
      <c r="J2511" s="10">
        <v>3.9451762449244023E-4</v>
      </c>
      <c r="K2511">
        <v>3.9626604411259481E-4</v>
      </c>
      <c r="L2511">
        <v>3.4240519613304812E-4</v>
      </c>
      <c r="M2511">
        <v>3.8423884685602288E-4</v>
      </c>
      <c r="N2511">
        <v>4.6463888421121251E-4</v>
      </c>
      <c r="O2511">
        <v>3.5535262466473218E-4</v>
      </c>
      <c r="P2511">
        <v>3.8415055718109237E-4</v>
      </c>
      <c r="Q2511">
        <v>3.4860368758799279E-4</v>
      </c>
      <c r="R2511">
        <v>4.3144679834869492E-4</v>
      </c>
      <c r="S2511">
        <v>4.5619202562201928E-5</v>
      </c>
      <c r="T2511">
        <v>2.3158871291047809E-4</v>
      </c>
    </row>
    <row r="2512" spans="1:20">
      <c r="A2512" s="10">
        <v>2506</v>
      </c>
      <c r="B2512" s="10">
        <v>4.7340882744561569E-4</v>
      </c>
      <c r="C2512" s="10">
        <v>4.2936087528312592E-4</v>
      </c>
      <c r="D2512" s="10">
        <v>4.1461103453171527E-4</v>
      </c>
      <c r="E2512" s="10">
        <v>4.2086104729874719E-4</v>
      </c>
      <c r="F2512" s="10">
        <v>4.9651004992339878E-4</v>
      </c>
      <c r="G2512" s="10">
        <v>4.6788956179617862E-4</v>
      </c>
      <c r="H2512" s="10">
        <v>4.5480861610897039E-4</v>
      </c>
      <c r="I2512" s="10">
        <v>4.5032865834633741E-4</v>
      </c>
      <c r="J2512" s="10">
        <v>4.5969175048847939E-4</v>
      </c>
      <c r="K2512">
        <v>4.7225114505645109E-4</v>
      </c>
      <c r="L2512">
        <v>4.3494044036612852E-4</v>
      </c>
      <c r="M2512">
        <v>4.3960935235081111E-4</v>
      </c>
      <c r="N2512">
        <v>5.3012792850505466E-4</v>
      </c>
      <c r="O2512">
        <v>3.4049165261360482E-4</v>
      </c>
      <c r="P2512">
        <v>4.8442301658831031E-4</v>
      </c>
      <c r="Q2512">
        <v>4.4492114643795218E-4</v>
      </c>
      <c r="R2512">
        <v>5.123502679118526E-4</v>
      </c>
      <c r="S2512">
        <v>6.1095895544667595E-5</v>
      </c>
      <c r="T2512">
        <v>3.1682184092397358E-4</v>
      </c>
    </row>
    <row r="2513" spans="1:20">
      <c r="A2513" s="10">
        <v>2507</v>
      </c>
      <c r="B2513" s="10">
        <v>5.139754980786345E-4</v>
      </c>
      <c r="C2513" s="10">
        <v>4.7311810218620808E-4</v>
      </c>
      <c r="D2513" s="10">
        <v>4.4421702242955242E-4</v>
      </c>
      <c r="E2513" s="10">
        <v>4.5212065767731541E-4</v>
      </c>
      <c r="F2513" s="10">
        <v>5.2689755341279033E-4</v>
      </c>
      <c r="G2513" s="10">
        <v>5.1249383666843846E-4</v>
      </c>
      <c r="H2513" s="10">
        <v>5.0470683643402637E-4</v>
      </c>
      <c r="I2513" s="10">
        <v>4.8641964135658783E-4</v>
      </c>
      <c r="J2513" s="10">
        <v>5.1457297220344051E-4</v>
      </c>
      <c r="K2513">
        <v>5.0196906654494805E-4</v>
      </c>
      <c r="L2513">
        <v>4.975639260309028E-4</v>
      </c>
      <c r="M2513">
        <v>4.7957221894142629E-4</v>
      </c>
      <c r="N2513">
        <v>5.2575730913032156E-4</v>
      </c>
      <c r="O2513">
        <v>3.6304391428753551E-4</v>
      </c>
      <c r="P2513">
        <v>5.4469163018811668E-4</v>
      </c>
      <c r="Q2513">
        <v>4.8949575790410433E-4</v>
      </c>
      <c r="R2513">
        <v>5.4899857415795044E-4</v>
      </c>
      <c r="S2513">
        <v>7.7937629552639047E-5</v>
      </c>
      <c r="T2513">
        <v>3.16571257010296E-4</v>
      </c>
    </row>
    <row r="2514" spans="1:20">
      <c r="A2514" s="10">
        <v>2508</v>
      </c>
      <c r="B2514" s="10">
        <v>5.03643888583741E-4</v>
      </c>
      <c r="C2514" s="10">
        <v>5.0522439788960231E-4</v>
      </c>
      <c r="D2514" s="10">
        <v>4.6219606561913058E-4</v>
      </c>
      <c r="E2514" s="10">
        <v>4.4238146767329082E-4</v>
      </c>
      <c r="F2514" s="10">
        <v>5.2831678979942402E-4</v>
      </c>
      <c r="G2514" s="10">
        <v>5.3530561952272611E-4</v>
      </c>
      <c r="H2514" s="10">
        <v>5.2106309078997493E-4</v>
      </c>
      <c r="I2514" s="10">
        <v>4.9246945462058796E-4</v>
      </c>
      <c r="J2514" s="10">
        <v>5.5270090312590147E-4</v>
      </c>
      <c r="K2514">
        <v>5.0926997661988188E-4</v>
      </c>
      <c r="L2514">
        <v>5.2038739093218265E-4</v>
      </c>
      <c r="M2514">
        <v>4.720748114527706E-4</v>
      </c>
      <c r="N2514">
        <v>4.7513791404677662E-4</v>
      </c>
      <c r="O2514">
        <v>3.8410311960847439E-4</v>
      </c>
      <c r="P2514">
        <v>5.5575879770335753E-4</v>
      </c>
      <c r="Q2514">
        <v>4.8972378166305423E-4</v>
      </c>
      <c r="R2514">
        <v>5.3015124230432697E-4</v>
      </c>
      <c r="S2514">
        <v>8.0340347141225724E-5</v>
      </c>
      <c r="T2514">
        <v>3.3554820107346351E-4</v>
      </c>
    </row>
    <row r="2515" spans="1:20">
      <c r="A2515" s="10">
        <v>2509</v>
      </c>
      <c r="B2515" s="10">
        <v>4.5684072039345558E-4</v>
      </c>
      <c r="C2515" s="10">
        <v>5.2134293754437649E-4</v>
      </c>
      <c r="D2515" s="10">
        <v>4.781750297466438E-4</v>
      </c>
      <c r="E2515" s="10">
        <v>4.2649968674001847E-4</v>
      </c>
      <c r="F2515" s="10">
        <v>5.0284936892524765E-4</v>
      </c>
      <c r="G2515" s="10">
        <v>5.1453344387411624E-4</v>
      </c>
      <c r="H2515" s="10">
        <v>5.2583226165656431E-4</v>
      </c>
      <c r="I2515" s="10">
        <v>4.6229953347937108E-4</v>
      </c>
      <c r="J2515" s="10">
        <v>5.7013369242421444E-4</v>
      </c>
      <c r="K2515">
        <v>4.8241931470653269E-4</v>
      </c>
      <c r="L2515">
        <v>5.2657782906384662E-4</v>
      </c>
      <c r="M2515">
        <v>4.9212286776281549E-4</v>
      </c>
      <c r="N2515">
        <v>3.6323303868649679E-4</v>
      </c>
      <c r="O2515">
        <v>3.6744127582928382E-4</v>
      </c>
      <c r="P2515">
        <v>5.3962157587222328E-4</v>
      </c>
      <c r="Q2515">
        <v>4.6890436428791371E-4</v>
      </c>
      <c r="R2515">
        <v>5.0662951447821044E-4</v>
      </c>
      <c r="S2515">
        <v>9.1172183131433887E-5</v>
      </c>
      <c r="T2515">
        <v>3.2520551368726852E-4</v>
      </c>
    </row>
    <row r="2516" spans="1:20">
      <c r="A2516" s="10">
        <v>2510</v>
      </c>
      <c r="B2516" s="10">
        <v>3.8645462325319818E-4</v>
      </c>
      <c r="C2516" s="10">
        <v>4.7280068882802131E-4</v>
      </c>
      <c r="D2516" s="10">
        <v>4.579540167268939E-4</v>
      </c>
      <c r="E2516" s="10">
        <v>3.977597302898314E-4</v>
      </c>
      <c r="F2516" s="10">
        <v>4.5075641825136498E-4</v>
      </c>
      <c r="G2516" s="10">
        <v>4.6121684627695598E-4</v>
      </c>
      <c r="H2516" s="10">
        <v>4.8501171053348462E-4</v>
      </c>
      <c r="I2516" s="10">
        <v>3.9414668686913818E-4</v>
      </c>
      <c r="J2516" s="10">
        <v>5.45779023236155E-4</v>
      </c>
      <c r="K2516">
        <v>4.1480890058433119E-4</v>
      </c>
      <c r="L2516">
        <v>4.7353224861086408E-4</v>
      </c>
      <c r="M2516">
        <v>4.5236338618308248E-4</v>
      </c>
      <c r="N2516">
        <v>2.6506293529728308E-4</v>
      </c>
      <c r="O2516">
        <v>3.0414811125409092E-4</v>
      </c>
      <c r="P2516">
        <v>5.0118206830779407E-4</v>
      </c>
      <c r="Q2516">
        <v>4.5552942592368432E-4</v>
      </c>
      <c r="R2516">
        <v>4.2667500985129632E-4</v>
      </c>
      <c r="S2516">
        <v>9.5296383213799225E-5</v>
      </c>
      <c r="T2516">
        <v>3.470883811417119E-4</v>
      </c>
    </row>
    <row r="2517" spans="1:20">
      <c r="A2517" s="10">
        <v>2511</v>
      </c>
      <c r="B2517" s="10">
        <v>2.6388812583828282E-4</v>
      </c>
      <c r="C2517" s="10">
        <v>3.8350953397288449E-4</v>
      </c>
      <c r="D2517" s="10">
        <v>3.6995147381330292E-4</v>
      </c>
      <c r="E2517" s="10">
        <v>3.1208382537260219E-4</v>
      </c>
      <c r="F2517" s="10">
        <v>3.8987856482641217E-4</v>
      </c>
      <c r="G2517" s="10">
        <v>3.6402657282998862E-4</v>
      </c>
      <c r="H2517" s="10">
        <v>3.8694904483010679E-4</v>
      </c>
      <c r="I2517" s="10">
        <v>2.8114266901803608E-4</v>
      </c>
      <c r="J2517" s="10">
        <v>4.4308097101163909E-4</v>
      </c>
      <c r="K2517">
        <v>2.8529871230583901E-4</v>
      </c>
      <c r="L2517">
        <v>3.91240213915518E-4</v>
      </c>
      <c r="M2517">
        <v>3.3609662149832657E-4</v>
      </c>
      <c r="N2517">
        <v>2.040359621307973E-4</v>
      </c>
      <c r="O2517">
        <v>2.3835518142750631E-4</v>
      </c>
      <c r="P2517">
        <v>3.689214108656003E-4</v>
      </c>
      <c r="Q2517">
        <v>3.5959590606587331E-4</v>
      </c>
      <c r="R2517">
        <v>3.2202181656121841E-4</v>
      </c>
      <c r="S2517">
        <v>1.108463662339504E-4</v>
      </c>
      <c r="T2517">
        <v>3.2270165844384383E-4</v>
      </c>
    </row>
    <row r="2518" spans="1:20">
      <c r="A2518" s="10">
        <v>2512</v>
      </c>
      <c r="B2518" s="10">
        <v>1.5564037683322659E-4</v>
      </c>
      <c r="C2518" s="10">
        <v>3.0517687679714579E-4</v>
      </c>
      <c r="D2518" s="10">
        <v>2.6682884726612107E-4</v>
      </c>
      <c r="E2518" s="10">
        <v>2.075122641867355E-4</v>
      </c>
      <c r="F2518" s="10">
        <v>2.365501689782488E-4</v>
      </c>
      <c r="G2518" s="10">
        <v>2.5302422145327382E-4</v>
      </c>
      <c r="H2518" s="10">
        <v>2.6286385896050641E-4</v>
      </c>
      <c r="I2518" s="10">
        <v>1.810209540317625E-4</v>
      </c>
      <c r="J2518" s="10">
        <v>3.0193370232936339E-4</v>
      </c>
      <c r="K2518">
        <v>2.7827692937230821E-4</v>
      </c>
      <c r="L2518">
        <v>3.5212450864760038E-4</v>
      </c>
      <c r="M2518">
        <v>2.5770492920547953E-4</v>
      </c>
      <c r="N2518">
        <v>1.132833264375629E-4</v>
      </c>
      <c r="O2518">
        <v>2.7536109228663022E-4</v>
      </c>
      <c r="P2518">
        <v>2.4938237354577719E-4</v>
      </c>
      <c r="Q2518">
        <v>2.8023896905397241E-4</v>
      </c>
      <c r="R2518">
        <v>1.7783843047343521E-4</v>
      </c>
      <c r="S2518">
        <v>1.1945014478705779E-4</v>
      </c>
      <c r="T2518">
        <v>3.1375673926617009E-4</v>
      </c>
    </row>
    <row r="2519" spans="1:20">
      <c r="A2519" s="10">
        <v>2513</v>
      </c>
      <c r="B2519" s="10">
        <v>9.4368372353639758E-5</v>
      </c>
      <c r="C2519" s="10">
        <v>1.9609462918947709E-4</v>
      </c>
      <c r="D2519" s="10">
        <v>1.7791925746363821E-4</v>
      </c>
      <c r="E2519" s="10">
        <v>1.2615418047058161E-4</v>
      </c>
      <c r="F2519" s="10">
        <v>1.0884658360904449E-4</v>
      </c>
      <c r="G2519" s="10">
        <v>1.343452902758351E-4</v>
      </c>
      <c r="H2519" s="10">
        <v>1.5165165452894199E-4</v>
      </c>
      <c r="I2519" s="10">
        <v>1.3825371911720019E-4</v>
      </c>
      <c r="J2519" s="10">
        <v>1.6285686790248481E-4</v>
      </c>
      <c r="K2519">
        <v>1.7335532037358881E-4</v>
      </c>
      <c r="L2519">
        <v>2.174815879097817E-4</v>
      </c>
      <c r="M2519">
        <v>1.831653841918659E-4</v>
      </c>
      <c r="N2519">
        <v>4.6006559644310582E-5</v>
      </c>
      <c r="O2519">
        <v>2.226993742496199E-4</v>
      </c>
      <c r="P2519">
        <v>1.2834269873510459E-4</v>
      </c>
      <c r="Q2519">
        <v>1.570404633983153E-4</v>
      </c>
      <c r="R2519">
        <v>8.8467626968557588E-5</v>
      </c>
      <c r="S2519">
        <v>1.319810998385827E-4</v>
      </c>
      <c r="T2519">
        <v>2.8081341398224132E-4</v>
      </c>
    </row>
    <row r="2520" spans="1:20">
      <c r="A2520" s="10">
        <v>2514</v>
      </c>
      <c r="B2520" s="10">
        <v>4.0261945258019637E-5</v>
      </c>
      <c r="C2520" s="10">
        <v>1.185638882437449E-4</v>
      </c>
      <c r="D2520" s="10">
        <v>1.063375296011974E-4</v>
      </c>
      <c r="E2520" s="10">
        <v>6.3935545607921165E-5</v>
      </c>
      <c r="F2520" s="10">
        <v>2.8192573131999691E-5</v>
      </c>
      <c r="G2520" s="10">
        <v>8.2283002925264562E-5</v>
      </c>
      <c r="H2520" s="10">
        <v>5.84892237901656E-5</v>
      </c>
      <c r="I2520" s="10">
        <v>6.7992840164465853E-5</v>
      </c>
      <c r="J2520" s="10">
        <v>9.3352410120389753E-5</v>
      </c>
      <c r="K2520">
        <v>6.4713695769405647E-5</v>
      </c>
      <c r="L2520">
        <v>1.0600600761084629E-4</v>
      </c>
      <c r="M2520">
        <v>7.9792331026146352E-5</v>
      </c>
      <c r="N2520">
        <v>1.8343860671095791E-5</v>
      </c>
      <c r="O2520">
        <v>1.5968646865787491E-4</v>
      </c>
      <c r="P2520">
        <v>2.9345432336082361E-5</v>
      </c>
      <c r="Q2520">
        <v>7.2260368668580706E-5</v>
      </c>
      <c r="R2520">
        <v>2.5352888166171889E-5</v>
      </c>
      <c r="S2520">
        <v>1.3058163233039101E-4</v>
      </c>
      <c r="T2520">
        <v>3.1374590520015402E-4</v>
      </c>
    </row>
    <row r="2521" spans="1:20">
      <c r="A2521" s="10">
        <v>2515</v>
      </c>
      <c r="B2521" s="10">
        <v>1.654041373667808E-5</v>
      </c>
      <c r="C2521" s="10">
        <v>9.7908520432485855E-5</v>
      </c>
      <c r="D2521" s="10">
        <v>7.896176942631039E-5</v>
      </c>
      <c r="E2521" s="10">
        <v>3.3407531508198233E-5</v>
      </c>
      <c r="F2521" s="10">
        <v>2.8190846024832159E-8</v>
      </c>
      <c r="G2521" s="10">
        <v>6.7021126181282661E-5</v>
      </c>
      <c r="H2521" s="10">
        <v>3.896567179962208E-5</v>
      </c>
      <c r="I2521" s="10">
        <v>4.2952721225424738E-5</v>
      </c>
      <c r="J2521" s="10">
        <v>8.7458483466376134E-5</v>
      </c>
      <c r="K2521">
        <v>2.821085368430387E-5</v>
      </c>
      <c r="L2521">
        <v>4.9863136639607649E-5</v>
      </c>
      <c r="M2521">
        <v>5.5687052859764062E-5</v>
      </c>
      <c r="N2521">
        <v>1.6389228209909691E-5</v>
      </c>
      <c r="O2521">
        <v>1.3872898325735389E-4</v>
      </c>
      <c r="P2521">
        <v>7.430969105102251E-6</v>
      </c>
      <c r="Q2521">
        <v>4.2276398621852987E-5</v>
      </c>
      <c r="R2521">
        <v>5.95794597144052E-6</v>
      </c>
      <c r="S2521">
        <v>1.332791815306625E-4</v>
      </c>
      <c r="T2521">
        <v>4.6092479226814159E-4</v>
      </c>
    </row>
    <row r="2522" spans="1:20">
      <c r="A2522" s="10">
        <v>2516</v>
      </c>
      <c r="B2522" s="10">
        <v>1.210618231527021E-5</v>
      </c>
      <c r="C2522" s="10">
        <v>7.1988741290013208E-5</v>
      </c>
      <c r="D2522" s="10">
        <v>4.8683060884746132E-5</v>
      </c>
      <c r="E2522" s="10">
        <v>1.002051125823868E-5</v>
      </c>
      <c r="F2522" s="10">
        <v>0</v>
      </c>
      <c r="G2522" s="10">
        <v>5.862094522441752E-5</v>
      </c>
      <c r="H2522" s="10">
        <v>3.9682242491983928E-5</v>
      </c>
      <c r="I2522" s="10">
        <v>3.3213461342001929E-5</v>
      </c>
      <c r="J2522" s="10">
        <v>7.7576551694245494E-5</v>
      </c>
      <c r="K2522">
        <v>1.51472438261387E-5</v>
      </c>
      <c r="L2522">
        <v>3.5996632019989667E-5</v>
      </c>
      <c r="M2522">
        <v>4.399257265419788E-5</v>
      </c>
      <c r="N2522">
        <v>1.306625751200435E-5</v>
      </c>
      <c r="O2522">
        <v>1.127163275844258E-4</v>
      </c>
      <c r="P2522">
        <v>7.466489296903052E-6</v>
      </c>
      <c r="Q2522">
        <v>2.02671905718142E-5</v>
      </c>
      <c r="R2522">
        <v>6.0138492807362783E-6</v>
      </c>
      <c r="S2522">
        <v>1.4201352580598379E-4</v>
      </c>
      <c r="T2522">
        <v>5.0377892139731454E-4</v>
      </c>
    </row>
    <row r="2523" spans="1:20">
      <c r="A2523" s="10">
        <v>2517</v>
      </c>
      <c r="B2523" s="10">
        <v>3.164826709918118E-6</v>
      </c>
      <c r="C2523" s="10">
        <v>2.6955109575164458E-5</v>
      </c>
      <c r="D2523" s="10">
        <v>1.738010333932122E-5</v>
      </c>
      <c r="E2523" s="10">
        <v>3.744125964711725E-6</v>
      </c>
      <c r="F2523" s="10">
        <v>0</v>
      </c>
      <c r="G2523" s="10">
        <v>3.5521171289835188E-5</v>
      </c>
      <c r="H2523" s="10">
        <v>2.2207982334277899E-5</v>
      </c>
      <c r="I2523" s="10">
        <v>2.3328986884152609E-5</v>
      </c>
      <c r="J2523" s="10">
        <v>5.264370144889508E-5</v>
      </c>
      <c r="K2523">
        <v>1.074895123344213E-5</v>
      </c>
      <c r="L2523">
        <v>1.615774752876305E-5</v>
      </c>
      <c r="M2523">
        <v>2.279124697446641E-5</v>
      </c>
      <c r="N2523">
        <v>6.907260238107751E-6</v>
      </c>
      <c r="O2523">
        <v>4.9379165824470497E-5</v>
      </c>
      <c r="P2523">
        <v>7.4592402781681948E-6</v>
      </c>
      <c r="Q2523">
        <v>1.2270536634213709E-5</v>
      </c>
      <c r="R2523">
        <v>5.2219089210761148E-6</v>
      </c>
      <c r="S2523">
        <v>1.6482642423840341E-4</v>
      </c>
      <c r="T2523">
        <v>5.0362677224676444E-4</v>
      </c>
    </row>
    <row r="2524" spans="1:20">
      <c r="A2524" s="10">
        <v>2518</v>
      </c>
      <c r="B2524" s="10">
        <v>3.0981896695397489E-7</v>
      </c>
      <c r="C2524" s="10">
        <v>1.232776844317849E-5</v>
      </c>
      <c r="D2524" s="10">
        <v>6.4245931259245049E-6</v>
      </c>
      <c r="E2524" s="10">
        <v>0</v>
      </c>
      <c r="F2524" s="10">
        <v>0</v>
      </c>
      <c r="G2524" s="10">
        <v>1.0621655037780811E-5</v>
      </c>
      <c r="H2524" s="10">
        <v>1.0269131073673091E-5</v>
      </c>
      <c r="I2524" s="10">
        <v>9.9160155233495071E-6</v>
      </c>
      <c r="J2524" s="10">
        <v>2.0891979546581299E-5</v>
      </c>
      <c r="K2524">
        <v>5.5874587692622314E-6</v>
      </c>
      <c r="L2524">
        <v>0</v>
      </c>
      <c r="M2524">
        <v>1.0555077302364689E-5</v>
      </c>
      <c r="N2524">
        <v>7.2575121295389595E-7</v>
      </c>
      <c r="O2524">
        <v>4.4031167594347589E-6</v>
      </c>
      <c r="P2524">
        <v>6.8267633935518929E-6</v>
      </c>
      <c r="Q2524">
        <v>0</v>
      </c>
      <c r="R2524">
        <v>2.0007207259158729E-6</v>
      </c>
      <c r="S2524">
        <v>1.9247037299530099E-4</v>
      </c>
      <c r="T2524">
        <v>5.4122798872714153E-4</v>
      </c>
    </row>
    <row r="2525" spans="1:20">
      <c r="A2525" s="10">
        <v>2519</v>
      </c>
      <c r="B2525" s="10">
        <v>1.436590740624577E-7</v>
      </c>
      <c r="C2525" s="10">
        <v>5.8558960775761774E-6</v>
      </c>
      <c r="D2525" s="10">
        <v>1.4224998409049359E-6</v>
      </c>
      <c r="E2525" s="10">
        <v>0</v>
      </c>
      <c r="F2525" s="10">
        <v>0</v>
      </c>
      <c r="G2525" s="10">
        <v>1.8243759432123901E-6</v>
      </c>
      <c r="H2525" s="10">
        <v>2.6956173193826381E-6</v>
      </c>
      <c r="I2525" s="10">
        <v>2.445939931512891E-6</v>
      </c>
      <c r="J2525" s="10">
        <v>5.5354214782755929E-6</v>
      </c>
      <c r="K2525">
        <v>1.876906350610874E-6</v>
      </c>
      <c r="L2525">
        <v>0</v>
      </c>
      <c r="M2525">
        <v>3.171252989129414E-6</v>
      </c>
      <c r="N2525">
        <v>8.5895394304315921E-10</v>
      </c>
      <c r="O2525">
        <v>8.8040218951037184E-7</v>
      </c>
      <c r="P2525">
        <v>4.1138181320315358E-7</v>
      </c>
      <c r="Q2525">
        <v>0</v>
      </c>
      <c r="R2525">
        <v>0</v>
      </c>
      <c r="S2525">
        <v>2.1386900265345639E-4</v>
      </c>
      <c r="T2525">
        <v>5.5016746644630775E-4</v>
      </c>
    </row>
    <row r="2526" spans="1:20">
      <c r="A2526" s="10">
        <v>2520</v>
      </c>
      <c r="B2526" s="10">
        <v>0</v>
      </c>
      <c r="C2526" s="10">
        <v>1.299645935843322E-6</v>
      </c>
      <c r="D2526" s="10">
        <v>4.8256977282362337E-7</v>
      </c>
      <c r="E2526" s="10">
        <v>0</v>
      </c>
      <c r="F2526" s="10">
        <v>0</v>
      </c>
      <c r="G2526" s="10">
        <v>3.779889439060949E-7</v>
      </c>
      <c r="H2526" s="10">
        <v>2.9428267697108662E-7</v>
      </c>
      <c r="I2526" s="10">
        <v>6.1401289057803162E-7</v>
      </c>
      <c r="J2526" s="10">
        <v>1.121686309139594E-6</v>
      </c>
      <c r="K2526">
        <v>0</v>
      </c>
      <c r="L2526">
        <v>0</v>
      </c>
      <c r="M2526">
        <v>3.5044456769838359E-7</v>
      </c>
      <c r="N2526">
        <v>8.7684881685655831E-10</v>
      </c>
      <c r="O2526">
        <v>1.490519996030252E-7</v>
      </c>
      <c r="P2526">
        <v>0</v>
      </c>
      <c r="Q2526">
        <v>0</v>
      </c>
      <c r="R2526">
        <v>0</v>
      </c>
      <c r="S2526">
        <v>2.2169649968628851E-4</v>
      </c>
      <c r="T2526">
        <v>5.5572352668378127E-4</v>
      </c>
    </row>
    <row r="2527" spans="1:20">
      <c r="A2527" s="10">
        <v>2521</v>
      </c>
      <c r="B2527" s="10">
        <v>0</v>
      </c>
      <c r="C2527" s="10">
        <v>0</v>
      </c>
      <c r="D2527" s="10">
        <v>2.1979708214730189E-7</v>
      </c>
      <c r="E2527" s="10">
        <v>0</v>
      </c>
      <c r="F2527" s="10">
        <v>0</v>
      </c>
      <c r="G2527" s="10">
        <v>5.707948383087804E-8</v>
      </c>
      <c r="H2527" s="10">
        <v>9.5013240745146758E-8</v>
      </c>
      <c r="I2527" s="10">
        <v>2.1494438041803371E-7</v>
      </c>
      <c r="J2527" s="10">
        <v>1.3113887685162211E-7</v>
      </c>
      <c r="K2527">
        <v>0</v>
      </c>
      <c r="L2527">
        <v>0</v>
      </c>
      <c r="M2527">
        <v>8.0679254592483359E-8</v>
      </c>
      <c r="N2527">
        <v>1.9505412456605081E-9</v>
      </c>
      <c r="O2527">
        <v>4.3621149630907199E-8</v>
      </c>
      <c r="P2527">
        <v>0</v>
      </c>
      <c r="Q2527">
        <v>0</v>
      </c>
      <c r="R2527">
        <v>0</v>
      </c>
      <c r="S2527">
        <v>2.1955027668295931E-4</v>
      </c>
      <c r="T2527">
        <v>5.2524212348846358E-4</v>
      </c>
    </row>
    <row r="2528" spans="1:20">
      <c r="A2528" s="10">
        <v>2522</v>
      </c>
      <c r="B2528" s="10">
        <v>0</v>
      </c>
      <c r="C2528" s="10">
        <v>0</v>
      </c>
      <c r="D2528" s="10">
        <v>9.0222383064831368E-9</v>
      </c>
      <c r="E2528" s="10">
        <v>0</v>
      </c>
      <c r="F2528" s="10">
        <v>0</v>
      </c>
      <c r="G2528" s="10">
        <v>0</v>
      </c>
      <c r="H2528" s="10">
        <v>1.5668850228147009E-9</v>
      </c>
      <c r="I2528" s="10">
        <v>2.1494438041803371E-7</v>
      </c>
      <c r="J2528" s="10">
        <v>2.87822145887819E-7</v>
      </c>
      <c r="K2528">
        <v>0</v>
      </c>
      <c r="L2528">
        <v>0</v>
      </c>
      <c r="M2528">
        <v>2.9760771345739229E-8</v>
      </c>
      <c r="N2528">
        <v>1.0736924288039491E-9</v>
      </c>
      <c r="O2528">
        <v>5.1570532309143761E-11</v>
      </c>
      <c r="P2528">
        <v>0</v>
      </c>
      <c r="Q2528">
        <v>0</v>
      </c>
      <c r="R2528">
        <v>0</v>
      </c>
      <c r="S2528">
        <v>2.258778809052216E-4</v>
      </c>
      <c r="T2528">
        <v>5.2152396539141641E-4</v>
      </c>
    </row>
    <row r="2529" spans="1:20">
      <c r="A2529" s="10">
        <v>2523</v>
      </c>
      <c r="B2529" s="10">
        <v>0</v>
      </c>
      <c r="C2529" s="10">
        <v>4.6600501305428803E-7</v>
      </c>
      <c r="D2529" s="10">
        <v>1.679672025143137E-10</v>
      </c>
      <c r="E2529" s="10">
        <v>0</v>
      </c>
      <c r="F2529" s="10">
        <v>0</v>
      </c>
      <c r="G2529" s="10">
        <v>0</v>
      </c>
      <c r="H2529" s="10">
        <v>0</v>
      </c>
      <c r="I2529" s="10">
        <v>1.224951845393096E-7</v>
      </c>
      <c r="J2529" s="10">
        <v>2.1019924196162969E-7</v>
      </c>
      <c r="K2529">
        <v>0</v>
      </c>
      <c r="L2529">
        <v>0</v>
      </c>
      <c r="M2529">
        <v>2.6264993331900581E-8</v>
      </c>
      <c r="N2529">
        <v>9.3053343829675572E-10</v>
      </c>
      <c r="O2529">
        <v>1.289263307728594E-11</v>
      </c>
      <c r="P2529">
        <v>0</v>
      </c>
      <c r="Q2529">
        <v>0</v>
      </c>
      <c r="R2529">
        <v>0</v>
      </c>
      <c r="S2529">
        <v>2.223157063075662E-4</v>
      </c>
      <c r="T2529">
        <v>5.7671999547403117E-4</v>
      </c>
    </row>
    <row r="2530" spans="1:20">
      <c r="A2530" s="10">
        <v>2524</v>
      </c>
      <c r="B2530" s="10">
        <v>0</v>
      </c>
      <c r="C2530" s="10">
        <v>5.0936450205088066E-7</v>
      </c>
      <c r="D2530" s="10">
        <v>0</v>
      </c>
      <c r="E2530" s="10">
        <v>0</v>
      </c>
      <c r="F2530" s="10">
        <v>0</v>
      </c>
      <c r="G2530" s="10">
        <v>0</v>
      </c>
      <c r="H2530" s="10">
        <v>0</v>
      </c>
      <c r="I2530" s="10">
        <v>1.733422422726079E-9</v>
      </c>
      <c r="J2530" s="10">
        <v>1.940101299405939E-7</v>
      </c>
      <c r="K2530">
        <v>0</v>
      </c>
      <c r="L2530">
        <v>0</v>
      </c>
      <c r="M2530">
        <v>1.7866512271959701E-8</v>
      </c>
      <c r="N2530">
        <v>8.7684881685655831E-10</v>
      </c>
      <c r="O2530">
        <v>0</v>
      </c>
      <c r="P2530">
        <v>0</v>
      </c>
      <c r="Q2530">
        <v>0</v>
      </c>
      <c r="R2530">
        <v>0</v>
      </c>
      <c r="S2530">
        <v>2.14385115915772E-4</v>
      </c>
      <c r="T2530">
        <v>4.8990857852678176E-4</v>
      </c>
    </row>
    <row r="2531" spans="1:20">
      <c r="A2531" s="10">
        <v>2525</v>
      </c>
      <c r="B2531" s="10">
        <v>1.916278526650683E-9</v>
      </c>
      <c r="C2531" s="10">
        <v>5.0853235024185513E-7</v>
      </c>
      <c r="D2531" s="10">
        <v>2.19797082147302E-9</v>
      </c>
      <c r="E2531" s="10">
        <v>2.438270886892197E-9</v>
      </c>
      <c r="F2531" s="10">
        <v>0</v>
      </c>
      <c r="G2531" s="10">
        <v>9.8102699573293168E-10</v>
      </c>
      <c r="H2531" s="10">
        <v>1.091818819088967E-9</v>
      </c>
      <c r="I2531" s="10">
        <v>7.9592979576839111E-10</v>
      </c>
      <c r="J2531" s="10">
        <v>1.9656574740592341E-7</v>
      </c>
      <c r="K2531">
        <v>0</v>
      </c>
      <c r="L2531">
        <v>1.501261687128053E-9</v>
      </c>
      <c r="M2531">
        <v>1.9022200691319089E-9</v>
      </c>
      <c r="N2531">
        <v>1.58145947325915E-8</v>
      </c>
      <c r="O2531">
        <v>3.4648951395205959E-10</v>
      </c>
      <c r="P2531">
        <v>9.3331116211288141E-9</v>
      </c>
      <c r="Q2531">
        <v>0</v>
      </c>
      <c r="R2531">
        <v>1.1687102988660169E-9</v>
      </c>
      <c r="S2531">
        <v>2.1158027081662171E-4</v>
      </c>
      <c r="T2531">
        <v>5.1633325363415969E-4</v>
      </c>
    </row>
    <row r="2532" spans="1:20">
      <c r="A2532" s="10">
        <v>2526</v>
      </c>
      <c r="B2532" s="10">
        <v>3.6560059855604951E-6</v>
      </c>
      <c r="C2532" s="10">
        <v>8.4958955018364407E-6</v>
      </c>
      <c r="D2532" s="10">
        <v>1.552284498990549E-6</v>
      </c>
      <c r="E2532" s="10">
        <v>1.861746336197644E-6</v>
      </c>
      <c r="F2532" s="10">
        <v>1.568659013192044E-6</v>
      </c>
      <c r="G2532" s="10">
        <v>3.9703497698840681E-6</v>
      </c>
      <c r="H2532" s="10">
        <v>9.7562512670297465E-6</v>
      </c>
      <c r="I2532" s="10">
        <v>2.2764675547990189E-6</v>
      </c>
      <c r="J2532" s="10">
        <v>1.5258818955534161E-5</v>
      </c>
      <c r="K2532">
        <v>2.641052540775439E-6</v>
      </c>
      <c r="L2532">
        <v>1.052788628515608E-6</v>
      </c>
      <c r="M2532">
        <v>1.7183229439485821E-6</v>
      </c>
      <c r="N2532">
        <v>3.2983227460866112E-6</v>
      </c>
      <c r="O2532">
        <v>1.9093371815458858E-6</v>
      </c>
      <c r="P2532">
        <v>9.3936409275648728E-6</v>
      </c>
      <c r="Q2532">
        <v>4.8358104311018614E-6</v>
      </c>
      <c r="R2532">
        <v>6.0899963219945368E-6</v>
      </c>
      <c r="S2532">
        <v>2.1634850588153691E-4</v>
      </c>
      <c r="T2532">
        <v>5.2091084464391327E-4</v>
      </c>
    </row>
    <row r="2533" spans="1:20">
      <c r="A2533" s="10">
        <v>2527</v>
      </c>
      <c r="B2533" s="10">
        <v>2.619453841233334E-5</v>
      </c>
      <c r="C2533" s="10">
        <v>3.1545944384055038E-5</v>
      </c>
      <c r="D2533" s="10">
        <v>7.2652311818880792E-6</v>
      </c>
      <c r="E2533" s="10">
        <v>2.2973054759243E-5</v>
      </c>
      <c r="F2533" s="10">
        <v>4.1350845510060629E-5</v>
      </c>
      <c r="G2533" s="10">
        <v>3.2316499832999107E-5</v>
      </c>
      <c r="H2533" s="10">
        <v>3.5743085210132983E-5</v>
      </c>
      <c r="I2533" s="10">
        <v>1.891705702153122E-5</v>
      </c>
      <c r="J2533" s="10">
        <v>5.828281925612695E-5</v>
      </c>
      <c r="K2533">
        <v>4.0234766558125276E-6</v>
      </c>
      <c r="L2533">
        <v>3.247878613641833E-6</v>
      </c>
      <c r="M2533">
        <v>2.145781672693985E-5</v>
      </c>
      <c r="N2533">
        <v>3.3300915155675392E-5</v>
      </c>
      <c r="O2533">
        <v>6.5185150152792493E-6</v>
      </c>
      <c r="P2533">
        <v>3.2045827733917997E-5</v>
      </c>
      <c r="Q2533">
        <v>3.8009830531089379E-5</v>
      </c>
      <c r="R2533">
        <v>2.844631128187396E-5</v>
      </c>
      <c r="S2533">
        <v>2.0709965198422131E-4</v>
      </c>
      <c r="T2533">
        <v>3.6780513725311628E-4</v>
      </c>
    </row>
    <row r="2534" spans="1:20">
      <c r="A2534" s="10">
        <v>2528</v>
      </c>
      <c r="B2534" s="10">
        <v>3.7309640018250723E-5</v>
      </c>
      <c r="C2534" s="10">
        <v>4.9933910933418213E-5</v>
      </c>
      <c r="D2534" s="10">
        <v>5.3971815395936742E-6</v>
      </c>
      <c r="E2534" s="10">
        <v>7.6736789799882713E-5</v>
      </c>
      <c r="F2534" s="10">
        <v>4.1407895759723522E-5</v>
      </c>
      <c r="G2534" s="10">
        <v>4.9923325594268902E-5</v>
      </c>
      <c r="H2534" s="10">
        <v>3.381064091079872E-5</v>
      </c>
      <c r="I2534" s="10">
        <v>3.8826210920854693E-5</v>
      </c>
      <c r="J2534" s="10">
        <v>8.9468028279922964E-5</v>
      </c>
      <c r="K2534">
        <v>4.5228023224547768E-5</v>
      </c>
      <c r="L2534">
        <v>1.421925781046748E-5</v>
      </c>
      <c r="M2534">
        <v>1.1778840973811331E-5</v>
      </c>
      <c r="N2534">
        <v>9.4116006305632792E-5</v>
      </c>
      <c r="O2534">
        <v>3.036171039871158E-5</v>
      </c>
      <c r="P2534">
        <v>1.6515892447296389E-5</v>
      </c>
      <c r="Q2534">
        <v>3.7157393628105869E-5</v>
      </c>
      <c r="R2534">
        <v>4.7820119298700841E-5</v>
      </c>
      <c r="S2534">
        <v>2.051699742130159E-4</v>
      </c>
      <c r="T2534">
        <v>4.403355644037557E-4</v>
      </c>
    </row>
    <row r="2535" spans="1:20">
      <c r="A2535" s="10">
        <v>2529</v>
      </c>
      <c r="B2535" s="10">
        <v>5.4603546834695112E-5</v>
      </c>
      <c r="C2535" s="10">
        <v>3.3333410849588218E-5</v>
      </c>
      <c r="D2535" s="10">
        <v>1.3550599892945669E-5</v>
      </c>
      <c r="E2535" s="10">
        <v>6.7302544674608395E-5</v>
      </c>
      <c r="F2535" s="10">
        <v>2.438246329416131E-5</v>
      </c>
      <c r="G2535" s="10">
        <v>7.6875985520055102E-5</v>
      </c>
      <c r="H2535" s="10">
        <v>1.888884478975263E-5</v>
      </c>
      <c r="I2535" s="10">
        <v>3.4576795188438617E-5</v>
      </c>
      <c r="J2535" s="10">
        <v>1.107426764890929E-4</v>
      </c>
      <c r="K2535">
        <v>6.9817253866529645E-5</v>
      </c>
      <c r="L2535">
        <v>6.7914480388137724E-6</v>
      </c>
      <c r="M2535">
        <v>3.9486325469626572E-5</v>
      </c>
      <c r="N2535">
        <v>2.2374534930656449E-4</v>
      </c>
      <c r="O2535">
        <v>6.3297544310087929E-5</v>
      </c>
      <c r="P2535">
        <v>8.6269212772524331E-6</v>
      </c>
      <c r="Q2535">
        <v>8.9741654129484964E-6</v>
      </c>
      <c r="R2535">
        <v>9.4610256993654619E-5</v>
      </c>
      <c r="S2535">
        <v>2.2858361134386491E-4</v>
      </c>
      <c r="T2535">
        <v>4.5627291517246773E-4</v>
      </c>
    </row>
    <row r="2536" spans="1:20">
      <c r="A2536" s="10">
        <v>2530</v>
      </c>
      <c r="B2536" s="10">
        <v>4.2946948187951703E-5</v>
      </c>
      <c r="C2536" s="10">
        <v>2.6120395614516411E-5</v>
      </c>
      <c r="D2536" s="10">
        <v>5.8927301981438648E-5</v>
      </c>
      <c r="E2536" s="10">
        <v>2.136958111661163E-5</v>
      </c>
      <c r="F2536" s="10">
        <v>6.9179834726728178E-5</v>
      </c>
      <c r="G2536" s="10">
        <v>7.0688795980179201E-5</v>
      </c>
      <c r="H2536" s="10">
        <v>2.2126931455950139E-5</v>
      </c>
      <c r="I2536" s="10">
        <v>2.6069965423644281E-5</v>
      </c>
      <c r="J2536" s="10">
        <v>7.4018548950305251E-5</v>
      </c>
      <c r="K2536">
        <v>1.2277984691907339E-4</v>
      </c>
      <c r="L2536">
        <v>4.9308781326427083E-5</v>
      </c>
      <c r="M2536">
        <v>7.8513051241436833E-5</v>
      </c>
      <c r="N2536">
        <v>3.0688297579179358E-4</v>
      </c>
      <c r="O2536">
        <v>7.9565741621074123E-5</v>
      </c>
      <c r="P2536">
        <v>1.8145381246158131E-5</v>
      </c>
      <c r="Q2536">
        <v>3.1793427153352889E-5</v>
      </c>
      <c r="R2536">
        <v>9.0689233940959132E-5</v>
      </c>
      <c r="S2536">
        <v>2.2553257571670391E-4</v>
      </c>
      <c r="T2536">
        <v>2.9235770567624479E-4</v>
      </c>
    </row>
    <row r="2537" spans="1:20">
      <c r="A2537" s="10">
        <v>2531</v>
      </c>
      <c r="B2537" s="10">
        <v>2.4294010458863001E-5</v>
      </c>
      <c r="C2537" s="10">
        <v>5.2454483433844222E-5</v>
      </c>
      <c r="D2537" s="10">
        <v>7.2044137971665563E-5</v>
      </c>
      <c r="E2537" s="10">
        <v>1.2739217800956781E-5</v>
      </c>
      <c r="F2537" s="10">
        <v>8.902580033626896E-5</v>
      </c>
      <c r="G2537" s="10">
        <v>4.7666883014416517E-5</v>
      </c>
      <c r="H2537" s="10">
        <v>6.9422064022917542E-5</v>
      </c>
      <c r="I2537" s="10">
        <v>3.9964196963299619E-5</v>
      </c>
      <c r="J2537" s="10">
        <v>5.0418027276879937E-5</v>
      </c>
      <c r="K2537">
        <v>1.7846830478796601E-4</v>
      </c>
      <c r="L2537">
        <v>7.2300589629584682E-5</v>
      </c>
      <c r="M2537">
        <v>1.0223191224352089E-4</v>
      </c>
      <c r="N2537">
        <v>2.4676674433316698E-4</v>
      </c>
      <c r="O2537">
        <v>1.069144393720796E-4</v>
      </c>
      <c r="P2537">
        <v>1.31051249279017E-4</v>
      </c>
      <c r="Q2537">
        <v>8.8572795677709584E-5</v>
      </c>
      <c r="R2537">
        <v>4.6847432326033907E-5</v>
      </c>
      <c r="S2537">
        <v>2.0882905011344351E-4</v>
      </c>
      <c r="T2537">
        <v>1.669844173518928E-4</v>
      </c>
    </row>
    <row r="2538" spans="1:20">
      <c r="A2538" s="10">
        <v>2532</v>
      </c>
      <c r="B2538" s="10">
        <v>4.1794646639071207E-5</v>
      </c>
      <c r="C2538" s="10">
        <v>5.5586374362039008E-5</v>
      </c>
      <c r="D2538" s="10">
        <v>8.1978754925954737E-5</v>
      </c>
      <c r="E2538" s="10">
        <v>3.0934929307167493E-5</v>
      </c>
      <c r="F2538" s="10">
        <v>1.001454734121666E-4</v>
      </c>
      <c r="G2538" s="10">
        <v>3.634972339577476E-5</v>
      </c>
      <c r="H2538" s="10">
        <v>8.2434114841223191E-5</v>
      </c>
      <c r="I2538" s="10">
        <v>5.8377301861946443E-5</v>
      </c>
      <c r="J2538" s="10">
        <v>7.7506709932661879E-5</v>
      </c>
      <c r="K2538">
        <v>1.5378892807420749E-4</v>
      </c>
      <c r="L2538">
        <v>6.4945316780794625E-5</v>
      </c>
      <c r="M2538">
        <v>9.6536620492859132E-5</v>
      </c>
      <c r="N2538">
        <v>3.0207606597233439E-4</v>
      </c>
      <c r="O2538">
        <v>1.09503206229955E-4</v>
      </c>
      <c r="P2538">
        <v>1.28011101434352E-4</v>
      </c>
      <c r="Q2538">
        <v>1.023226464992089E-4</v>
      </c>
      <c r="R2538">
        <v>4.6955273677539988E-5</v>
      </c>
      <c r="S2538">
        <v>1.585563562922216E-4</v>
      </c>
      <c r="T2538">
        <v>6.8831519061170665E-5</v>
      </c>
    </row>
    <row r="2539" spans="1:20">
      <c r="A2539" s="10">
        <v>2533</v>
      </c>
      <c r="B2539" s="10">
        <v>5.1539145482660772E-5</v>
      </c>
      <c r="C2539" s="10">
        <v>7.1008407332405255E-5</v>
      </c>
      <c r="D2539" s="10">
        <v>1.092523928413616E-4</v>
      </c>
      <c r="E2539" s="10">
        <v>4.1755262423973417E-5</v>
      </c>
      <c r="F2539" s="10">
        <v>9.1571834866879264E-5</v>
      </c>
      <c r="G2539" s="10">
        <v>4.2400754721690763E-5</v>
      </c>
      <c r="H2539" s="10">
        <v>9.0126930637736115E-5</v>
      </c>
      <c r="I2539" s="10">
        <v>8.2486750635781976E-5</v>
      </c>
      <c r="J2539" s="10">
        <v>8.311065353602446E-5</v>
      </c>
      <c r="K2539">
        <v>1.0519199805463741E-4</v>
      </c>
      <c r="L2539">
        <v>7.3831833244829707E-5</v>
      </c>
      <c r="M2539">
        <v>7.8042454558164244E-5</v>
      </c>
      <c r="N2539">
        <v>3.5752028140716651E-4</v>
      </c>
      <c r="O2539">
        <v>8.0895665607563265E-5</v>
      </c>
      <c r="P2539">
        <v>7.2924584796259644E-5</v>
      </c>
      <c r="Q2539">
        <v>8.8675252036241257E-5</v>
      </c>
      <c r="R2539">
        <v>5.8078766124572022E-5</v>
      </c>
      <c r="S2539">
        <v>1.19667932172247E-4</v>
      </c>
      <c r="T2539">
        <v>6.5335212348514393E-5</v>
      </c>
    </row>
    <row r="2540" spans="1:20">
      <c r="A2540" s="10">
        <v>2534</v>
      </c>
      <c r="B2540" s="10">
        <v>4.1467599710008278E-5</v>
      </c>
      <c r="C2540" s="10">
        <v>6.8476254782594693E-5</v>
      </c>
      <c r="D2540" s="10">
        <v>1.2339408251737819E-4</v>
      </c>
      <c r="E2540" s="10">
        <v>1.008798465439454E-4</v>
      </c>
      <c r="F2540" s="10">
        <v>4.8216876484871478E-5</v>
      </c>
      <c r="G2540" s="10">
        <v>5.1212202838399292E-5</v>
      </c>
      <c r="H2540" s="10">
        <v>7.7648229145308047E-5</v>
      </c>
      <c r="I2540" s="10">
        <v>7.4073966260013958E-5</v>
      </c>
      <c r="J2540" s="10">
        <v>7.3738515016241233E-5</v>
      </c>
      <c r="K2540">
        <v>1.4516524883071289E-4</v>
      </c>
      <c r="L2540">
        <v>7.9172167510948926E-5</v>
      </c>
      <c r="M2540">
        <v>6.6874837269877789E-5</v>
      </c>
      <c r="N2540">
        <v>2.8245456052186489E-4</v>
      </c>
      <c r="O2540">
        <v>7.8493352277848164E-5</v>
      </c>
      <c r="P2540">
        <v>8.4476621052128299E-5</v>
      </c>
      <c r="Q2540">
        <v>7.5932041421895215E-5</v>
      </c>
      <c r="R2540">
        <v>6.3271359895651581E-5</v>
      </c>
      <c r="S2540">
        <v>9.5202611682387156E-5</v>
      </c>
      <c r="T2540">
        <v>8.4408908529285775E-5</v>
      </c>
    </row>
    <row r="2541" spans="1:20">
      <c r="A2541" s="10">
        <v>2535</v>
      </c>
      <c r="B2541" s="10">
        <v>4.7055183542714477E-5</v>
      </c>
      <c r="C2541" s="10">
        <v>6.3916443907068482E-5</v>
      </c>
      <c r="D2541" s="10">
        <v>1.209961305444745E-4</v>
      </c>
      <c r="E2541" s="10">
        <v>6.151005264062962E-5</v>
      </c>
      <c r="F2541" s="10">
        <v>4.6306584531315258E-5</v>
      </c>
      <c r="G2541" s="10">
        <v>4.9662997391991947E-5</v>
      </c>
      <c r="H2541" s="10">
        <v>6.5132076600486234E-5</v>
      </c>
      <c r="I2541" s="10">
        <v>5.8485530979946697E-5</v>
      </c>
      <c r="J2541" s="10">
        <v>7.8347899256716753E-5</v>
      </c>
      <c r="K2541">
        <v>1.7857800401587041E-4</v>
      </c>
      <c r="L2541">
        <v>6.8624476119689585E-5</v>
      </c>
      <c r="M2541">
        <v>6.0809014584315892E-5</v>
      </c>
      <c r="N2541">
        <v>2.983279130726227E-4</v>
      </c>
      <c r="O2541">
        <v>1.029998322692424E-4</v>
      </c>
      <c r="P2541">
        <v>6.454186483763772E-5</v>
      </c>
      <c r="Q2541">
        <v>9.0889424728225846E-5</v>
      </c>
      <c r="R2541">
        <v>4.8282038131109777E-5</v>
      </c>
      <c r="S2541">
        <v>8.0212770871843867E-5</v>
      </c>
      <c r="T2541">
        <v>8.3724183072922436E-5</v>
      </c>
    </row>
    <row r="2542" spans="1:20">
      <c r="A2542" s="10">
        <v>2536</v>
      </c>
      <c r="B2542" s="10">
        <v>3.6129849144828243E-5</v>
      </c>
      <c r="C2542" s="10">
        <v>8.2844671879202361E-5</v>
      </c>
      <c r="D2542" s="10">
        <v>1.4711925910977359E-4</v>
      </c>
      <c r="E2542" s="10">
        <v>6.5917480296798168E-5</v>
      </c>
      <c r="F2542" s="10">
        <v>3.3018444836883022E-5</v>
      </c>
      <c r="G2542" s="10">
        <v>5.7755681308055578E-5</v>
      </c>
      <c r="H2542" s="10">
        <v>4.9502854811500007E-5</v>
      </c>
      <c r="I2542" s="10">
        <v>4.9328900374138472E-5</v>
      </c>
      <c r="J2542" s="10">
        <v>9.4787310973755263E-5</v>
      </c>
      <c r="K2542">
        <v>1.3017860880361681E-4</v>
      </c>
      <c r="L2542">
        <v>8.1804860842664436E-5</v>
      </c>
      <c r="M2542">
        <v>7.8990161233898968E-5</v>
      </c>
      <c r="N2542">
        <v>2.7360105604467113E-4</v>
      </c>
      <c r="O2542">
        <v>1.8055250365741691E-4</v>
      </c>
      <c r="P2542">
        <v>4.7227447670329707E-5</v>
      </c>
      <c r="Q2542">
        <v>5.3191398725214757E-5</v>
      </c>
      <c r="R2542">
        <v>4.0399880218675587E-5</v>
      </c>
      <c r="S2542">
        <v>8.555999760197512E-5</v>
      </c>
      <c r="T2542">
        <v>1.048427060843506E-4</v>
      </c>
    </row>
    <row r="2543" spans="1:20">
      <c r="A2543" s="10">
        <v>2537</v>
      </c>
      <c r="B2543" s="10">
        <v>1.563963301673594E-5</v>
      </c>
      <c r="C2543" s="10">
        <v>3.6102632500424229E-5</v>
      </c>
      <c r="D2543" s="10">
        <v>5.699775474724083E-5</v>
      </c>
      <c r="E2543" s="10">
        <v>3.261987800150991E-5</v>
      </c>
      <c r="F2543" s="10">
        <v>2.220458115590693E-5</v>
      </c>
      <c r="G2543" s="10">
        <v>2.939389257618134E-5</v>
      </c>
      <c r="H2543" s="10">
        <v>2.9008300838520301E-5</v>
      </c>
      <c r="I2543" s="10">
        <v>2.451026226256775E-5</v>
      </c>
      <c r="J2543" s="10">
        <v>6.2060158546521031E-5</v>
      </c>
      <c r="K2543">
        <v>8.4556142746939237E-5</v>
      </c>
      <c r="L2543">
        <v>3.3559867773652891E-5</v>
      </c>
      <c r="M2543">
        <v>4.6196717220161052E-5</v>
      </c>
      <c r="N2543">
        <v>1.543267294085718E-4</v>
      </c>
      <c r="O2543">
        <v>1.1773471544326E-4</v>
      </c>
      <c r="P2543">
        <v>1.82318257945713E-5</v>
      </c>
      <c r="Q2543">
        <v>1.366581066918478E-5</v>
      </c>
      <c r="R2543">
        <v>2.0463783415915721E-5</v>
      </c>
      <c r="S2543">
        <v>1.098323604042848E-4</v>
      </c>
      <c r="T2543">
        <v>8.9689687959107055E-5</v>
      </c>
    </row>
    <row r="2544" spans="1:20">
      <c r="A2544" s="10">
        <v>2538</v>
      </c>
      <c r="B2544" s="10">
        <v>3.3512126135812519E-6</v>
      </c>
      <c r="C2544" s="10">
        <v>1.0848053615354779E-5</v>
      </c>
      <c r="D2544" s="10">
        <v>1.047907604252779E-5</v>
      </c>
      <c r="E2544" s="10">
        <v>1.010815099483358E-5</v>
      </c>
      <c r="F2544" s="10">
        <v>4.418274413346422E-6</v>
      </c>
      <c r="G2544" s="10">
        <v>1.9917701135326521E-5</v>
      </c>
      <c r="H2544" s="10">
        <v>7.2072835509393217E-6</v>
      </c>
      <c r="I2544" s="10">
        <v>1.080141013939216E-5</v>
      </c>
      <c r="J2544" s="10">
        <v>2.77480248923557E-5</v>
      </c>
      <c r="K2544">
        <v>2.5398025868106159E-5</v>
      </c>
      <c r="L2544">
        <v>8.1215370231921666E-6</v>
      </c>
      <c r="M2544">
        <v>2.0626656024110539E-5</v>
      </c>
      <c r="N2544">
        <v>3.6627903252751843E-5</v>
      </c>
      <c r="O2544">
        <v>3.6510148290630827E-5</v>
      </c>
      <c r="P2544">
        <v>9.8428535572905639E-6</v>
      </c>
      <c r="Q2544">
        <v>2.7835447239159228E-6</v>
      </c>
      <c r="R2544">
        <v>2.5932707606587871E-6</v>
      </c>
      <c r="S2544">
        <v>1.2342886395585569E-4</v>
      </c>
      <c r="T2544">
        <v>1.9320652364979081E-4</v>
      </c>
    </row>
    <row r="2545" spans="1:20">
      <c r="A2545" s="10">
        <v>2539</v>
      </c>
      <c r="B2545" s="10">
        <v>1.848281546672756E-9</v>
      </c>
      <c r="C2545" s="10">
        <v>1.5266219113745761E-6</v>
      </c>
      <c r="D2545" s="10">
        <v>2.301438618221836E-6</v>
      </c>
      <c r="E2545" s="10">
        <v>3.8184242190953274E-9</v>
      </c>
      <c r="F2545" s="10">
        <v>0</v>
      </c>
      <c r="G2545" s="10">
        <v>2.4277047047763792E-6</v>
      </c>
      <c r="H2545" s="10">
        <v>1.833353407007126E-6</v>
      </c>
      <c r="I2545" s="10">
        <v>1.681785213271754E-6</v>
      </c>
      <c r="J2545" s="10">
        <v>1.235393966117737E-5</v>
      </c>
      <c r="K2545">
        <v>5.4444048803078658E-6</v>
      </c>
      <c r="L2545">
        <v>1.732225023609292E-10</v>
      </c>
      <c r="M2545">
        <v>6.398836815966423E-6</v>
      </c>
      <c r="N2545">
        <v>1.5121360742215781E-5</v>
      </c>
      <c r="O2545">
        <v>4.7394718579985036E-6</v>
      </c>
      <c r="P2545">
        <v>3.2005323841736971E-6</v>
      </c>
      <c r="Q2545">
        <v>0</v>
      </c>
      <c r="R2545">
        <v>6.2470348117957361E-9</v>
      </c>
      <c r="S2545">
        <v>1.433730038700339E-4</v>
      </c>
      <c r="T2545">
        <v>2.5796878162781572E-4</v>
      </c>
    </row>
    <row r="2546" spans="1:20">
      <c r="A2546" s="10">
        <v>2540</v>
      </c>
      <c r="B2546" s="10">
        <v>0</v>
      </c>
      <c r="C2546" s="10">
        <v>1.863713469971722E-6</v>
      </c>
      <c r="D2546" s="10">
        <v>9.85103647431805E-7</v>
      </c>
      <c r="E2546" s="10">
        <v>0</v>
      </c>
      <c r="F2546" s="10">
        <v>0</v>
      </c>
      <c r="G2546" s="10">
        <v>6.7897295027068198E-7</v>
      </c>
      <c r="H2546" s="10">
        <v>3.5726957962690711E-6</v>
      </c>
      <c r="I2546" s="10">
        <v>3.0627262979672841E-7</v>
      </c>
      <c r="J2546" s="10">
        <v>2.7824370576672662E-6</v>
      </c>
      <c r="K2546">
        <v>1.03554301402876E-6</v>
      </c>
      <c r="L2546">
        <v>0</v>
      </c>
      <c r="M2546">
        <v>2.4561555259992958E-6</v>
      </c>
      <c r="N2546">
        <v>8.0723865246612632E-6</v>
      </c>
      <c r="O2546">
        <v>9.4749088590368633E-7</v>
      </c>
      <c r="P2546">
        <v>0</v>
      </c>
      <c r="Q2546">
        <v>0</v>
      </c>
      <c r="R2546">
        <v>0</v>
      </c>
      <c r="S2546">
        <v>1.4822046010318069E-4</v>
      </c>
      <c r="T2546">
        <v>1.6455015578453321E-4</v>
      </c>
    </row>
    <row r="2547" spans="1:20">
      <c r="A2547" s="10">
        <v>2541</v>
      </c>
      <c r="B2547" s="10">
        <v>0</v>
      </c>
      <c r="C2547" s="10">
        <v>4.5023792614643608E-8</v>
      </c>
      <c r="D2547" s="10">
        <v>4.0851063370359789E-7</v>
      </c>
      <c r="E2547" s="10">
        <v>0</v>
      </c>
      <c r="F2547" s="10">
        <v>0</v>
      </c>
      <c r="G2547" s="10">
        <v>0</v>
      </c>
      <c r="H2547" s="10">
        <v>4.5485297020668398E-7</v>
      </c>
      <c r="I2547" s="10">
        <v>8.6411107772895022E-8</v>
      </c>
      <c r="J2547" s="10">
        <v>4.8650520292269442E-7</v>
      </c>
      <c r="K2547">
        <v>6.3661438555292877E-7</v>
      </c>
      <c r="L2547">
        <v>0</v>
      </c>
      <c r="M2547">
        <v>1.02532891911233E-6</v>
      </c>
      <c r="N2547">
        <v>2.6370780795115659E-6</v>
      </c>
      <c r="O2547">
        <v>3.1013792920108462E-7</v>
      </c>
      <c r="P2547">
        <v>0</v>
      </c>
      <c r="Q2547">
        <v>0</v>
      </c>
      <c r="R2547">
        <v>0</v>
      </c>
      <c r="S2547">
        <v>1.5454537755972171E-4</v>
      </c>
      <c r="T2547">
        <v>1.2633038523997839E-4</v>
      </c>
    </row>
    <row r="2548" spans="1:20">
      <c r="A2548" s="10">
        <v>2542</v>
      </c>
      <c r="B2548" s="10">
        <v>0</v>
      </c>
      <c r="C2548" s="10">
        <v>0</v>
      </c>
      <c r="D2548" s="10">
        <v>2.4350445301646511E-8</v>
      </c>
      <c r="E2548" s="10">
        <v>0</v>
      </c>
      <c r="F2548" s="10">
        <v>0</v>
      </c>
      <c r="G2548" s="10">
        <v>0</v>
      </c>
      <c r="H2548" s="10">
        <v>0</v>
      </c>
      <c r="I2548" s="10">
        <v>2.4969949999369167E-7</v>
      </c>
      <c r="J2548" s="10">
        <v>0</v>
      </c>
      <c r="K2548">
        <v>0</v>
      </c>
      <c r="L2548">
        <v>0</v>
      </c>
      <c r="M2548">
        <v>4.5641078737967621E-7</v>
      </c>
      <c r="N2548">
        <v>8.8091319007142658E-7</v>
      </c>
      <c r="O2548">
        <v>8.4569495266979561E-8</v>
      </c>
      <c r="P2548">
        <v>0</v>
      </c>
      <c r="Q2548">
        <v>0</v>
      </c>
      <c r="R2548">
        <v>0</v>
      </c>
      <c r="S2548">
        <v>1.6465402922887111E-4</v>
      </c>
      <c r="T2548">
        <v>7.8685452201663318E-5</v>
      </c>
    </row>
    <row r="2549" spans="1:20">
      <c r="A2549" s="10">
        <v>2543</v>
      </c>
      <c r="B2549" s="10">
        <v>0</v>
      </c>
      <c r="C2549" s="10">
        <v>0</v>
      </c>
      <c r="D2549" s="10">
        <v>1.003004152156902E-8</v>
      </c>
      <c r="E2549" s="10">
        <v>0</v>
      </c>
      <c r="F2549" s="10">
        <v>0</v>
      </c>
      <c r="G2549" s="10">
        <v>0</v>
      </c>
      <c r="H2549" s="10">
        <v>0</v>
      </c>
      <c r="I2549" s="10">
        <v>6.4916669731091648E-8</v>
      </c>
      <c r="J2549" s="10">
        <v>0</v>
      </c>
      <c r="K2549">
        <v>0</v>
      </c>
      <c r="L2549">
        <v>0</v>
      </c>
      <c r="M2549">
        <v>1.5899688502366711E-8</v>
      </c>
      <c r="N2549">
        <v>3.5838958529785148E-8</v>
      </c>
      <c r="O2549">
        <v>2.363649397502422E-9</v>
      </c>
      <c r="P2549">
        <v>0</v>
      </c>
      <c r="Q2549">
        <v>0</v>
      </c>
      <c r="R2549">
        <v>0</v>
      </c>
      <c r="S2549">
        <v>1.6454057768980121E-4</v>
      </c>
      <c r="T2549">
        <v>6.8505131966657324E-5</v>
      </c>
    </row>
    <row r="2550" spans="1:20">
      <c r="A2550" s="10">
        <v>2544</v>
      </c>
      <c r="B2550" s="10">
        <v>0</v>
      </c>
      <c r="C2550" s="10">
        <v>0</v>
      </c>
      <c r="D2550" s="10">
        <v>0</v>
      </c>
      <c r="E2550" s="10">
        <v>0</v>
      </c>
      <c r="F2550" s="10">
        <v>0</v>
      </c>
      <c r="G2550" s="10">
        <v>0</v>
      </c>
      <c r="H2550" s="10">
        <v>1.8127526194797738E-8</v>
      </c>
      <c r="I2550" s="10">
        <v>0</v>
      </c>
      <c r="J2550" s="10">
        <v>0</v>
      </c>
      <c r="K2550">
        <v>0</v>
      </c>
      <c r="L2550">
        <v>0</v>
      </c>
      <c r="M2550">
        <v>0</v>
      </c>
      <c r="N2550">
        <v>8.231641954163609E-10</v>
      </c>
      <c r="O2550">
        <v>0</v>
      </c>
      <c r="P2550">
        <v>0</v>
      </c>
      <c r="Q2550">
        <v>0</v>
      </c>
      <c r="R2550">
        <v>0</v>
      </c>
      <c r="S2550">
        <v>1.5819406988906991E-4</v>
      </c>
      <c r="T2550">
        <v>2.9032965644982449E-5</v>
      </c>
    </row>
    <row r="2551" spans="1:20">
      <c r="A2551" s="10">
        <v>2545</v>
      </c>
      <c r="B2551" s="10">
        <v>0</v>
      </c>
      <c r="C2551" s="10">
        <v>0</v>
      </c>
      <c r="D2551" s="10">
        <v>0</v>
      </c>
      <c r="E2551" s="10">
        <v>0</v>
      </c>
      <c r="F2551" s="10">
        <v>0</v>
      </c>
      <c r="G2551" s="10">
        <v>0</v>
      </c>
      <c r="H2551" s="10">
        <v>0</v>
      </c>
      <c r="I2551" s="10">
        <v>0</v>
      </c>
      <c r="J2551" s="10">
        <v>0</v>
      </c>
      <c r="K2551">
        <v>0</v>
      </c>
      <c r="L2551">
        <v>0</v>
      </c>
      <c r="M2551">
        <v>0</v>
      </c>
      <c r="N2551">
        <v>1.0200078073637521E-9</v>
      </c>
      <c r="O2551">
        <v>0</v>
      </c>
      <c r="P2551">
        <v>0</v>
      </c>
      <c r="Q2551">
        <v>0</v>
      </c>
      <c r="R2551">
        <v>0</v>
      </c>
      <c r="S2551">
        <v>1.360834539965816E-4</v>
      </c>
      <c r="T2551">
        <v>2.89153650065529E-5</v>
      </c>
    </row>
    <row r="2552" spans="1:20">
      <c r="A2552" s="10">
        <v>2546</v>
      </c>
      <c r="B2552" s="10">
        <v>0</v>
      </c>
      <c r="C2552" s="10">
        <v>0</v>
      </c>
      <c r="D2552" s="10">
        <v>0</v>
      </c>
      <c r="E2552" s="10">
        <v>0</v>
      </c>
      <c r="F2552" s="10">
        <v>0</v>
      </c>
      <c r="G2552" s="10">
        <v>0</v>
      </c>
      <c r="H2552" s="10">
        <v>0</v>
      </c>
      <c r="I2552" s="10">
        <v>0</v>
      </c>
      <c r="J2552" s="10">
        <v>1.614669513364447E-7</v>
      </c>
      <c r="K2552">
        <v>0</v>
      </c>
      <c r="L2552">
        <v>0</v>
      </c>
      <c r="M2552">
        <v>3.2481304954044862E-8</v>
      </c>
      <c r="N2552">
        <v>1.1542193609642451E-9</v>
      </c>
      <c r="O2552">
        <v>0</v>
      </c>
      <c r="P2552">
        <v>0</v>
      </c>
      <c r="Q2552">
        <v>0</v>
      </c>
      <c r="R2552">
        <v>0</v>
      </c>
      <c r="S2552">
        <v>1.339815422480595E-4</v>
      </c>
      <c r="T2552">
        <v>1.8426455724361639E-5</v>
      </c>
    </row>
    <row r="2553" spans="1:20">
      <c r="A2553" s="10">
        <v>2547</v>
      </c>
      <c r="B2553" s="10">
        <v>0</v>
      </c>
      <c r="C2553" s="10">
        <v>1.598607422601646E-7</v>
      </c>
      <c r="D2553" s="10">
        <v>0</v>
      </c>
      <c r="E2553" s="10">
        <v>0</v>
      </c>
      <c r="F2553" s="10">
        <v>0</v>
      </c>
      <c r="G2553" s="10">
        <v>0</v>
      </c>
      <c r="H2553" s="10">
        <v>0</v>
      </c>
      <c r="I2553" s="10">
        <v>0</v>
      </c>
      <c r="J2553" s="10">
        <v>1.197334471308341E-7</v>
      </c>
      <c r="K2553">
        <v>0</v>
      </c>
      <c r="L2553">
        <v>1.154816682406195E-9</v>
      </c>
      <c r="M2553">
        <v>2.2611295161379301E-9</v>
      </c>
      <c r="N2553">
        <v>9.1263856448335662E-10</v>
      </c>
      <c r="O2553">
        <v>0</v>
      </c>
      <c r="P2553">
        <v>0</v>
      </c>
      <c r="Q2553">
        <v>0</v>
      </c>
      <c r="R2553">
        <v>0</v>
      </c>
      <c r="S2553">
        <v>1.3516210984558909E-4</v>
      </c>
      <c r="T2553">
        <v>1.1093755213240799E-5</v>
      </c>
    </row>
    <row r="2554" spans="1:20">
      <c r="A2554" s="10">
        <v>2548</v>
      </c>
      <c r="B2554" s="10">
        <v>0</v>
      </c>
      <c r="C2554" s="10">
        <v>0</v>
      </c>
      <c r="D2554" s="10">
        <v>0</v>
      </c>
      <c r="E2554" s="10">
        <v>0</v>
      </c>
      <c r="F2554" s="10">
        <v>0</v>
      </c>
      <c r="G2554" s="10">
        <v>0</v>
      </c>
      <c r="H2554" s="10">
        <v>0</v>
      </c>
      <c r="I2554" s="10">
        <v>0</v>
      </c>
      <c r="J2554" s="10">
        <v>0</v>
      </c>
      <c r="K2554">
        <v>0</v>
      </c>
      <c r="L2554">
        <v>0</v>
      </c>
      <c r="M2554">
        <v>0</v>
      </c>
      <c r="N2554">
        <v>9.4842831211015503E-10</v>
      </c>
      <c r="O2554">
        <v>0</v>
      </c>
      <c r="P2554">
        <v>0</v>
      </c>
      <c r="Q2554">
        <v>0</v>
      </c>
      <c r="R2554">
        <v>0</v>
      </c>
      <c r="S2554">
        <v>1.24187315334402E-4</v>
      </c>
      <c r="T2554">
        <v>9.7930159446514889E-6</v>
      </c>
    </row>
    <row r="2555" spans="1:20">
      <c r="A2555" s="10">
        <v>2549</v>
      </c>
      <c r="B2555" s="10">
        <v>4.3765328931247858E-9</v>
      </c>
      <c r="C2555" s="10">
        <v>4.3797463632921809E-10</v>
      </c>
      <c r="D2555" s="10">
        <v>6.2387818076745091E-11</v>
      </c>
      <c r="E2555" s="10">
        <v>4.8765417737843939E-9</v>
      </c>
      <c r="F2555" s="10">
        <v>0</v>
      </c>
      <c r="G2555" s="10">
        <v>1.9344981173579209E-8</v>
      </c>
      <c r="H2555" s="10">
        <v>1.2960139417430109E-9</v>
      </c>
      <c r="I2555" s="10">
        <v>3.4480661025392919E-9</v>
      </c>
      <c r="J2555" s="10">
        <v>1.1923858344460161E-9</v>
      </c>
      <c r="K2555">
        <v>0</v>
      </c>
      <c r="L2555">
        <v>3.4644500472185851E-10</v>
      </c>
      <c r="M2555">
        <v>3.441941596787737E-9</v>
      </c>
      <c r="N2555">
        <v>1.247675339454722E-7</v>
      </c>
      <c r="O2555">
        <v>1.237719635071695E-8</v>
      </c>
      <c r="P2555">
        <v>9.19719251985024E-9</v>
      </c>
      <c r="Q2555">
        <v>0</v>
      </c>
      <c r="R2555">
        <v>2.4654222018935509E-8</v>
      </c>
      <c r="S2555">
        <v>1.18519421344737E-4</v>
      </c>
      <c r="T2555">
        <v>1.5863387642174548E-5</v>
      </c>
    </row>
    <row r="2556" spans="1:20">
      <c r="A2556" s="10">
        <v>2550</v>
      </c>
      <c r="B2556" s="10">
        <v>9.5892864644744908E-6</v>
      </c>
      <c r="C2556" s="10">
        <v>1.226302703243631E-6</v>
      </c>
      <c r="D2556" s="10">
        <v>1.017661090224874E-6</v>
      </c>
      <c r="E2556" s="10">
        <v>6.8437663283956621E-6</v>
      </c>
      <c r="F2556" s="10">
        <v>2.4068631207880911E-6</v>
      </c>
      <c r="G2556" s="10">
        <v>1.4042652416548551E-5</v>
      </c>
      <c r="H2556" s="10">
        <v>4.5555515139376992E-7</v>
      </c>
      <c r="I2556" s="10">
        <v>8.7740339422201954E-6</v>
      </c>
      <c r="J2556" s="10">
        <v>3.9571798234522209E-6</v>
      </c>
      <c r="K2556">
        <v>2.564056611711943E-6</v>
      </c>
      <c r="L2556">
        <v>1.449150584334474E-7</v>
      </c>
      <c r="M2556">
        <v>2.7111544071817511E-6</v>
      </c>
      <c r="N2556">
        <v>1.9185787641705499E-5</v>
      </c>
      <c r="O2556">
        <v>4.164424968010589E-6</v>
      </c>
      <c r="P2556">
        <v>4.9383940131215583E-8</v>
      </c>
      <c r="Q2556">
        <v>4.6574844906195203E-7</v>
      </c>
      <c r="R2556">
        <v>2.2588985701878669E-5</v>
      </c>
      <c r="S2556">
        <v>1.205743350727306E-4</v>
      </c>
      <c r="T2556">
        <v>4.6903684262082571E-5</v>
      </c>
    </row>
    <row r="2557" spans="1:20">
      <c r="A2557" s="10">
        <v>2551</v>
      </c>
      <c r="B2557" s="10">
        <v>5.6492447304589243E-5</v>
      </c>
      <c r="C2557" s="10">
        <v>1.227744734733745E-5</v>
      </c>
      <c r="D2557" s="10">
        <v>2.3567381603641911E-5</v>
      </c>
      <c r="E2557" s="10">
        <v>4.72330679969321E-5</v>
      </c>
      <c r="F2557" s="10">
        <v>1.064661285139793E-5</v>
      </c>
      <c r="G2557" s="10">
        <v>5.7979288230537617E-5</v>
      </c>
      <c r="H2557" s="10">
        <v>6.3609551926256277E-6</v>
      </c>
      <c r="I2557" s="10">
        <v>5.6751948215646517E-5</v>
      </c>
      <c r="J2557" s="10">
        <v>2.1505839097402799E-5</v>
      </c>
      <c r="K2557">
        <v>3.3599339733448298E-5</v>
      </c>
      <c r="L2557">
        <v>8.3685234411417919E-6</v>
      </c>
      <c r="M2557">
        <v>2.779132574263586E-5</v>
      </c>
      <c r="N2557">
        <v>1.117668208825279E-4</v>
      </c>
      <c r="O2557">
        <v>3.3910089097758907E-5</v>
      </c>
      <c r="P2557">
        <v>9.9639121701626823E-6</v>
      </c>
      <c r="Q2557">
        <v>9.9140922646224747E-6</v>
      </c>
      <c r="R2557">
        <v>1.184130457334305E-4</v>
      </c>
      <c r="S2557">
        <v>1.254788845763193E-4</v>
      </c>
      <c r="T2557">
        <v>1.9263438889050789E-5</v>
      </c>
    </row>
    <row r="2558" spans="1:20">
      <c r="A2558" s="10">
        <v>2552</v>
      </c>
      <c r="B2558" s="10">
        <v>1.424674949853245E-4</v>
      </c>
      <c r="C2558" s="10">
        <v>2.5792994244748051E-5</v>
      </c>
      <c r="D2558" s="10">
        <v>8.8362703588167957E-5</v>
      </c>
      <c r="E2558" s="10">
        <v>1.4162105280836031E-4</v>
      </c>
      <c r="F2558" s="10">
        <v>2.4584089127686731E-5</v>
      </c>
      <c r="G2558" s="10">
        <v>1.105254444202593E-4</v>
      </c>
      <c r="H2558" s="10">
        <v>3.5377048783785988E-5</v>
      </c>
      <c r="I2558" s="10">
        <v>1.4108963864730331E-4</v>
      </c>
      <c r="J2558" s="10">
        <v>5.3200016600735847E-5</v>
      </c>
      <c r="K2558">
        <v>8.0816340478140859E-5</v>
      </c>
      <c r="L2558">
        <v>4.2735319371626011E-5</v>
      </c>
      <c r="M2558">
        <v>5.2522055662295963E-5</v>
      </c>
      <c r="N2558">
        <v>2.1273572056276411E-4</v>
      </c>
      <c r="O2558">
        <v>8.8422256140348557E-5</v>
      </c>
      <c r="P2558">
        <v>4.015444417162813E-5</v>
      </c>
      <c r="Q2558">
        <v>2.893704763076432E-5</v>
      </c>
      <c r="R2558">
        <v>2.6544318749776582E-4</v>
      </c>
      <c r="S2558">
        <v>1.2416338434352621E-4</v>
      </c>
      <c r="T2558">
        <v>2.446935416279622E-5</v>
      </c>
    </row>
    <row r="2559" spans="1:20">
      <c r="A2559" s="10">
        <v>2553</v>
      </c>
      <c r="B2559" s="10">
        <v>2.073455214886444E-4</v>
      </c>
      <c r="C2559" s="10">
        <v>7.7227686585997404E-5</v>
      </c>
      <c r="D2559" s="10">
        <v>1.3781701467763621E-4</v>
      </c>
      <c r="E2559" s="10">
        <v>2.915936204528816E-4</v>
      </c>
      <c r="F2559" s="10">
        <v>6.2231014034144799E-5</v>
      </c>
      <c r="G2559" s="10">
        <v>1.715571555358434E-4</v>
      </c>
      <c r="H2559" s="10">
        <v>1.031702441460448E-4</v>
      </c>
      <c r="I2559" s="10">
        <v>2.64422945928669E-4</v>
      </c>
      <c r="J2559" s="10">
        <v>1.009011020288214E-4</v>
      </c>
      <c r="K2559">
        <v>1.2304704061321059E-4</v>
      </c>
      <c r="L2559">
        <v>1.061342500034276E-4</v>
      </c>
      <c r="M2559">
        <v>1.205630525346495E-4</v>
      </c>
      <c r="N2559">
        <v>3.8265569406229258E-4</v>
      </c>
      <c r="O2559">
        <v>1.5224858615557439E-4</v>
      </c>
      <c r="P2559">
        <v>1.032017425716066E-4</v>
      </c>
      <c r="Q2559">
        <v>1.6580787447357869E-4</v>
      </c>
      <c r="R2559">
        <v>3.4888647323862702E-4</v>
      </c>
      <c r="S2559">
        <v>1.395152827043838E-4</v>
      </c>
      <c r="T2559">
        <v>1.6702474113768129E-5</v>
      </c>
    </row>
    <row r="2560" spans="1:20">
      <c r="A2560" s="10">
        <v>2554</v>
      </c>
      <c r="B2560" s="10">
        <v>4.013598579784544E-4</v>
      </c>
      <c r="C2560" s="10">
        <v>2.4659023602436811E-4</v>
      </c>
      <c r="D2560" s="10">
        <v>1.9776535029077301E-4</v>
      </c>
      <c r="E2560" s="10">
        <v>3.8493491997972253E-4</v>
      </c>
      <c r="F2560" s="10">
        <v>3.0539299495477089E-4</v>
      </c>
      <c r="G2560" s="10">
        <v>2.085318168013314E-4</v>
      </c>
      <c r="H2560" s="10">
        <v>2.1052285238314011E-4</v>
      </c>
      <c r="I2560" s="10">
        <v>4.0259833746466108E-4</v>
      </c>
      <c r="J2560" s="10">
        <v>1.845574617818513E-4</v>
      </c>
      <c r="K2560">
        <v>2.1928645837828841E-4</v>
      </c>
      <c r="L2560">
        <v>1.3151857863877731E-4</v>
      </c>
      <c r="M2560">
        <v>1.429464976226915E-4</v>
      </c>
      <c r="N2560">
        <v>5.2900482385593347E-4</v>
      </c>
      <c r="O2560">
        <v>2.0780101221958569E-4</v>
      </c>
      <c r="P2560">
        <v>1.3581584806797041E-4</v>
      </c>
      <c r="Q2560">
        <v>3.3407550563979482E-4</v>
      </c>
      <c r="R2560">
        <v>4.7573003853936322E-4</v>
      </c>
      <c r="S2560">
        <v>1.682912949527476E-4</v>
      </c>
      <c r="T2560">
        <v>2.1225018189402249E-5</v>
      </c>
    </row>
    <row r="2561" spans="1:20">
      <c r="A2561" s="10">
        <v>2555</v>
      </c>
      <c r="B2561" s="10">
        <v>5.0733865284788889E-4</v>
      </c>
      <c r="C2561" s="10">
        <v>4.1274154885955329E-4</v>
      </c>
      <c r="D2561" s="10">
        <v>2.7336626336209161E-4</v>
      </c>
      <c r="E2561" s="10">
        <v>4.1110490441129198E-4</v>
      </c>
      <c r="F2561" s="10">
        <v>5.1238690040941964E-4</v>
      </c>
      <c r="G2561" s="10">
        <v>3.3307699112801789E-4</v>
      </c>
      <c r="H2561" s="10">
        <v>3.3606769166543001E-4</v>
      </c>
      <c r="I2561" s="10">
        <v>4.7612708459198019E-4</v>
      </c>
      <c r="J2561" s="10">
        <v>3.3044095298037142E-4</v>
      </c>
      <c r="K2561">
        <v>2.7483825308178818E-4</v>
      </c>
      <c r="L2561">
        <v>3.1127282520185571E-4</v>
      </c>
      <c r="M2561">
        <v>1.8969855094383691E-4</v>
      </c>
      <c r="N2561">
        <v>7.3611176778217357E-4</v>
      </c>
      <c r="O2561">
        <v>2.4493034935849241E-4</v>
      </c>
      <c r="P2561">
        <v>2.1055703695918519E-4</v>
      </c>
      <c r="Q2561">
        <v>4.4051464111825731E-4</v>
      </c>
      <c r="R2561">
        <v>5.1509292489249851E-4</v>
      </c>
      <c r="S2561">
        <v>1.909908507600025E-4</v>
      </c>
      <c r="T2561">
        <v>3.0580945247757388E-5</v>
      </c>
    </row>
    <row r="2562" spans="1:20">
      <c r="A2562" s="10">
        <v>2556</v>
      </c>
      <c r="B2562" s="10">
        <v>5.3445459979127227E-4</v>
      </c>
      <c r="C2562" s="10">
        <v>4.8313406092924009E-4</v>
      </c>
      <c r="D2562" s="10">
        <v>2.9532190187670149E-4</v>
      </c>
      <c r="E2562" s="10">
        <v>3.2233208493320998E-4</v>
      </c>
      <c r="F2562" s="10">
        <v>5.756214194210334E-4</v>
      </c>
      <c r="G2562" s="10">
        <v>4.5793553445342149E-4</v>
      </c>
      <c r="H2562" s="10">
        <v>3.9402439332832719E-4</v>
      </c>
      <c r="I2562" s="10">
        <v>4.85517003520995E-4</v>
      </c>
      <c r="J2562" s="10">
        <v>4.2577653403632558E-4</v>
      </c>
      <c r="K2562">
        <v>3.9331992055072711E-4</v>
      </c>
      <c r="L2562">
        <v>3.2965639527470539E-4</v>
      </c>
      <c r="M2562">
        <v>3.1035901598877201E-4</v>
      </c>
      <c r="N2562">
        <v>7.5696152144971403E-4</v>
      </c>
      <c r="O2562">
        <v>2.7331799349971449E-4</v>
      </c>
      <c r="P2562">
        <v>3.9270929237587008E-4</v>
      </c>
      <c r="Q2562">
        <v>5.2124431176625227E-4</v>
      </c>
      <c r="R2562">
        <v>5.2589962728244867E-4</v>
      </c>
      <c r="S2562">
        <v>1.8650742555704011E-4</v>
      </c>
      <c r="T2562">
        <v>3.73562477176483E-5</v>
      </c>
    </row>
    <row r="2563" spans="1:20">
      <c r="A2563" s="10">
        <v>2557</v>
      </c>
      <c r="B2563" s="10">
        <v>5.2038912158719984E-4</v>
      </c>
      <c r="C2563" s="10">
        <v>4.8317915041805022E-4</v>
      </c>
      <c r="D2563" s="10">
        <v>3.0557266370014882E-4</v>
      </c>
      <c r="E2563" s="10">
        <v>4.105165450457738E-4</v>
      </c>
      <c r="F2563" s="10">
        <v>6.0978114781684665E-4</v>
      </c>
      <c r="G2563" s="10">
        <v>5.1040478513401336E-4</v>
      </c>
      <c r="H2563" s="10">
        <v>4.1927199092045401E-4</v>
      </c>
      <c r="I2563" s="10">
        <v>4.8808306673736552E-4</v>
      </c>
      <c r="J2563" s="10">
        <v>4.3044811321618561E-4</v>
      </c>
      <c r="K2563">
        <v>5.1398985779610657E-4</v>
      </c>
      <c r="L2563">
        <v>3.2018005619013142E-4</v>
      </c>
      <c r="M2563">
        <v>3.8172889349573819E-4</v>
      </c>
      <c r="N2563">
        <v>7.4495678785232056E-4</v>
      </c>
      <c r="O2563">
        <v>3.1465298920177459E-4</v>
      </c>
      <c r="P2563">
        <v>4.6226290223495272E-4</v>
      </c>
      <c r="Q2563">
        <v>5.276799717512465E-4</v>
      </c>
      <c r="R2563">
        <v>4.6521671026086419E-4</v>
      </c>
      <c r="S2563">
        <v>1.8509990476761059E-4</v>
      </c>
      <c r="T2563">
        <v>4.6761698833283561E-5</v>
      </c>
    </row>
    <row r="2564" spans="1:20">
      <c r="A2564" s="10">
        <v>2558</v>
      </c>
      <c r="B2564" s="10">
        <v>4.7718720326896179E-4</v>
      </c>
      <c r="C2564" s="10">
        <v>4.6554693757202453E-4</v>
      </c>
      <c r="D2564" s="10">
        <v>3.0761209027916849E-4</v>
      </c>
      <c r="E2564" s="10">
        <v>4.4100768604897142E-4</v>
      </c>
      <c r="F2564" s="10">
        <v>5.5940555451196685E-4</v>
      </c>
      <c r="G2564" s="10">
        <v>4.9464581746599479E-4</v>
      </c>
      <c r="H2564" s="10">
        <v>3.9174863660272418E-4</v>
      </c>
      <c r="I2564" s="10">
        <v>4.8401988413197231E-4</v>
      </c>
      <c r="J2564" s="10">
        <v>3.8463313238985678E-4</v>
      </c>
      <c r="K2564">
        <v>5.2719589476072303E-4</v>
      </c>
      <c r="L2564">
        <v>2.9959453940810361E-4</v>
      </c>
      <c r="M2564">
        <v>3.7022212023913529E-4</v>
      </c>
      <c r="N2564">
        <v>6.7347921956310592E-4</v>
      </c>
      <c r="O2564">
        <v>3.622917247678378E-4</v>
      </c>
      <c r="P2564">
        <v>4.6569544852500887E-4</v>
      </c>
      <c r="Q2564">
        <v>5.0439750351700453E-4</v>
      </c>
      <c r="R2564">
        <v>4.3305383066250712E-4</v>
      </c>
      <c r="S2564">
        <v>1.617326626217111E-4</v>
      </c>
      <c r="T2564">
        <v>4.7985837021385622E-5</v>
      </c>
    </row>
    <row r="2565" spans="1:20">
      <c r="A2565" s="10">
        <v>2559</v>
      </c>
      <c r="B2565" s="10">
        <v>3.8050586418902378E-4</v>
      </c>
      <c r="C2565" s="10">
        <v>4.1747408598228182E-4</v>
      </c>
      <c r="D2565" s="10">
        <v>3.5886340208403329E-4</v>
      </c>
      <c r="E2565" s="10">
        <v>3.9088154063707503E-4</v>
      </c>
      <c r="F2565" s="10">
        <v>4.557492065070199E-4</v>
      </c>
      <c r="G2565" s="10">
        <v>4.2574858037153359E-4</v>
      </c>
      <c r="H2565" s="10">
        <v>3.4669389749991398E-4</v>
      </c>
      <c r="I2565" s="10">
        <v>4.1105688274787038E-4</v>
      </c>
      <c r="J2565" s="10">
        <v>3.4583096736860708E-4</v>
      </c>
      <c r="K2565">
        <v>4.6467794099838391E-4</v>
      </c>
      <c r="L2565">
        <v>3.1555927376361099E-4</v>
      </c>
      <c r="M2565">
        <v>3.2153968322455161E-4</v>
      </c>
      <c r="N2565">
        <v>5.3672695401544516E-4</v>
      </c>
      <c r="O2565">
        <v>4.1821246408184619E-4</v>
      </c>
      <c r="P2565">
        <v>3.9007196344102772E-4</v>
      </c>
      <c r="Q2565">
        <v>4.3580120767438402E-4</v>
      </c>
      <c r="R2565">
        <v>3.2839731211336453E-4</v>
      </c>
      <c r="S2565">
        <v>1.7149836211042231E-4</v>
      </c>
      <c r="T2565">
        <v>5.9521251403280282E-5</v>
      </c>
    </row>
    <row r="2566" spans="1:20">
      <c r="A2566" s="10">
        <v>2560</v>
      </c>
      <c r="B2566" s="10">
        <v>2.5741888080009549E-4</v>
      </c>
      <c r="C2566" s="10">
        <v>3.239248059406152E-4</v>
      </c>
      <c r="D2566" s="10">
        <v>3.0971622562307413E-4</v>
      </c>
      <c r="E2566" s="10">
        <v>2.8728677147079728E-4</v>
      </c>
      <c r="F2566" s="10">
        <v>3.1881947036200892E-4</v>
      </c>
      <c r="G2566" s="10">
        <v>2.9685872534967138E-4</v>
      </c>
      <c r="H2566" s="10">
        <v>2.5128558086490573E-4</v>
      </c>
      <c r="I2566" s="10">
        <v>2.9886037395432049E-4</v>
      </c>
      <c r="J2566" s="10">
        <v>2.6209540821733629E-4</v>
      </c>
      <c r="K2566">
        <v>3.4557562366294278E-4</v>
      </c>
      <c r="L2566">
        <v>2.8218469632665009E-4</v>
      </c>
      <c r="M2566">
        <v>2.4496348053296743E-4</v>
      </c>
      <c r="N2566">
        <v>3.5964476977373022E-4</v>
      </c>
      <c r="O2566">
        <v>3.5445290179016939E-4</v>
      </c>
      <c r="P2566">
        <v>2.5653579584606869E-4</v>
      </c>
      <c r="Q2566">
        <v>3.40829532547477E-4</v>
      </c>
      <c r="R2566">
        <v>2.5768140674611482E-4</v>
      </c>
      <c r="S2566">
        <v>1.7909736278163711E-4</v>
      </c>
      <c r="T2566">
        <v>7.0998755639721016E-5</v>
      </c>
    </row>
    <row r="2567" spans="1:20">
      <c r="A2567" s="10">
        <v>2561</v>
      </c>
      <c r="B2567" s="10">
        <v>1.2846594630551859E-4</v>
      </c>
      <c r="C2567" s="10">
        <v>2.076944553187251E-4</v>
      </c>
      <c r="D2567" s="10">
        <v>1.8919639667535509E-4</v>
      </c>
      <c r="E2567" s="10">
        <v>1.4947613799220561E-4</v>
      </c>
      <c r="F2567" s="10">
        <v>1.5307434395513329E-4</v>
      </c>
      <c r="G2567" s="10">
        <v>1.5674012434675191E-4</v>
      </c>
      <c r="H2567" s="10">
        <v>1.4061188064425409E-4</v>
      </c>
      <c r="I2567" s="10">
        <v>1.595465933551703E-4</v>
      </c>
      <c r="J2567" s="10">
        <v>1.5717378616971869E-4</v>
      </c>
      <c r="K2567">
        <v>1.8464846629800161E-4</v>
      </c>
      <c r="L2567">
        <v>1.559799489111309E-4</v>
      </c>
      <c r="M2567">
        <v>1.6872500265827971E-4</v>
      </c>
      <c r="N2567">
        <v>1.9376315481626371E-4</v>
      </c>
      <c r="O2567">
        <v>2.4773025806248489E-4</v>
      </c>
      <c r="P2567">
        <v>1.221406648373962E-4</v>
      </c>
      <c r="Q2567">
        <v>1.9424752890657011E-4</v>
      </c>
      <c r="R2567">
        <v>1.2744656416207971E-4</v>
      </c>
      <c r="S2567">
        <v>1.8045897235094741E-4</v>
      </c>
      <c r="T2567">
        <v>1.031772696821989E-4</v>
      </c>
    </row>
    <row r="2568" spans="1:20">
      <c r="A2568" s="10">
        <v>2562</v>
      </c>
      <c r="B2568" s="10">
        <v>3.4887680314591459E-5</v>
      </c>
      <c r="C2568" s="10">
        <v>1.2218056453739979E-4</v>
      </c>
      <c r="D2568" s="10">
        <v>8.6077396420099041E-5</v>
      </c>
      <c r="E2568" s="10">
        <v>6.1888283661319884E-5</v>
      </c>
      <c r="F2568" s="10">
        <v>3.3038557278414561E-5</v>
      </c>
      <c r="G2568" s="10">
        <v>8.5141916341528295E-5</v>
      </c>
      <c r="H2568" s="10">
        <v>5.9847727690311849E-5</v>
      </c>
      <c r="I2568" s="10">
        <v>6.5802097571064067E-5</v>
      </c>
      <c r="J2568" s="10">
        <v>9.3541217112143684E-5</v>
      </c>
      <c r="K2568">
        <v>6.719849511910155E-5</v>
      </c>
      <c r="L2568">
        <v>6.5712764642296187E-5</v>
      </c>
      <c r="M2568">
        <v>8.1661973782047148E-5</v>
      </c>
      <c r="N2568">
        <v>5.103980830148004E-5</v>
      </c>
      <c r="O2568">
        <v>1.5928178287259799E-4</v>
      </c>
      <c r="P2568">
        <v>3.1957888075390759E-5</v>
      </c>
      <c r="Q2568">
        <v>7.8549918104813226E-5</v>
      </c>
      <c r="R2568">
        <v>2.5085170028424511E-5</v>
      </c>
      <c r="S2568">
        <v>1.7268971920048759E-4</v>
      </c>
      <c r="T2568">
        <v>1.4983180299324331E-4</v>
      </c>
    </row>
    <row r="2569" spans="1:20">
      <c r="A2569" s="10">
        <v>2563</v>
      </c>
      <c r="B2569" s="10">
        <v>1.5541711184024088E-5</v>
      </c>
      <c r="C2569" s="10">
        <v>9.5199204952406942E-5</v>
      </c>
      <c r="D2569" s="10">
        <v>3.939524363553894E-5</v>
      </c>
      <c r="E2569" s="10">
        <v>3.6634974070444193E-5</v>
      </c>
      <c r="F2569" s="10">
        <v>4.4291941876959622E-8</v>
      </c>
      <c r="G2569" s="10">
        <v>6.6974060558918841E-5</v>
      </c>
      <c r="H2569" s="10">
        <v>3.2617955951989757E-5</v>
      </c>
      <c r="I2569" s="10">
        <v>4.6458985541288378E-5</v>
      </c>
      <c r="J2569" s="10">
        <v>6.9913845548999625E-5</v>
      </c>
      <c r="K2569">
        <v>2.7043907561967539E-5</v>
      </c>
      <c r="L2569">
        <v>2.2803602054342461E-5</v>
      </c>
      <c r="M2569">
        <v>5.4814101638198977E-5</v>
      </c>
      <c r="N2569">
        <v>1.6893514701408189E-5</v>
      </c>
      <c r="O2569">
        <v>8.722850548740432E-5</v>
      </c>
      <c r="P2569">
        <v>7.4554345433323946E-6</v>
      </c>
      <c r="Q2569">
        <v>4.2803932145857338E-5</v>
      </c>
      <c r="R2569">
        <v>5.9449510259745584E-6</v>
      </c>
      <c r="S2569">
        <v>1.6883252523159311E-4</v>
      </c>
      <c r="T2569">
        <v>1.985171646097663E-4</v>
      </c>
    </row>
    <row r="2570" spans="1:20">
      <c r="A2570" s="10">
        <v>2564</v>
      </c>
      <c r="B2570" s="10">
        <v>1.256460559119413E-5</v>
      </c>
      <c r="C2570" s="10">
        <v>6.2740131628815472E-5</v>
      </c>
      <c r="D2570" s="10">
        <v>2.4302431276924921E-5</v>
      </c>
      <c r="E2570" s="10">
        <v>1.339171979258912E-5</v>
      </c>
      <c r="F2570" s="10">
        <v>0</v>
      </c>
      <c r="G2570" s="10">
        <v>5.9355133139064833E-5</v>
      </c>
      <c r="H2570" s="10">
        <v>2.6611504328528561E-5</v>
      </c>
      <c r="I2570" s="10">
        <v>3.5351788130377849E-5</v>
      </c>
      <c r="J2570" s="10">
        <v>4.4585435442034217E-5</v>
      </c>
      <c r="K2570">
        <v>1.469620622093035E-5</v>
      </c>
      <c r="L2570">
        <v>5.8993810220720467E-6</v>
      </c>
      <c r="M2570">
        <v>4.0384036059393351E-5</v>
      </c>
      <c r="N2570">
        <v>1.562253799938919E-5</v>
      </c>
      <c r="O2570">
        <v>4.683345552633588E-5</v>
      </c>
      <c r="P2570">
        <v>7.4592402781681948E-6</v>
      </c>
      <c r="Q2570">
        <v>2.0165771746027152E-5</v>
      </c>
      <c r="R2570">
        <v>6.001049120320126E-6</v>
      </c>
      <c r="S2570">
        <v>1.5111043812378821E-4</v>
      </c>
      <c r="T2570">
        <v>1.9466080432240369E-4</v>
      </c>
    </row>
    <row r="2571" spans="1:20">
      <c r="A2571" s="10">
        <v>2565</v>
      </c>
      <c r="B2571" s="10">
        <v>4.8131971354557666E-6</v>
      </c>
      <c r="C2571" s="10">
        <v>2.52906176280198E-5</v>
      </c>
      <c r="D2571" s="10">
        <v>1.225666394849378E-5</v>
      </c>
      <c r="E2571" s="10">
        <v>3.4623446593869189E-6</v>
      </c>
      <c r="F2571" s="10">
        <v>0</v>
      </c>
      <c r="G2571" s="10">
        <v>3.3315036645506273E-5</v>
      </c>
      <c r="H2571" s="10">
        <v>1.6650211987622339E-5</v>
      </c>
      <c r="I2571" s="10">
        <v>2.4063892988047609E-5</v>
      </c>
      <c r="J2571" s="10">
        <v>2.633244964418446E-5</v>
      </c>
      <c r="K2571">
        <v>1.030651652533585E-5</v>
      </c>
      <c r="L2571">
        <v>1.385780018887434E-8</v>
      </c>
      <c r="M2571">
        <v>2.293688524987251E-5</v>
      </c>
      <c r="N2571">
        <v>1.006963562783397E-5</v>
      </c>
      <c r="O2571">
        <v>1.220855077199472E-5</v>
      </c>
      <c r="P2571">
        <v>7.4646770422193369E-6</v>
      </c>
      <c r="Q2571">
        <v>3.6201851908625289E-6</v>
      </c>
      <c r="R2571">
        <v>5.0571764218073812E-6</v>
      </c>
      <c r="S2571">
        <v>1.3446345186687541E-4</v>
      </c>
      <c r="T2571">
        <v>1.4562555556686999E-4</v>
      </c>
    </row>
    <row r="2572" spans="1:20">
      <c r="A2572" s="10">
        <v>2566</v>
      </c>
      <c r="B2572" s="10">
        <v>3.1031349044472362E-7</v>
      </c>
      <c r="C2572" s="10">
        <v>1.223235128890781E-5</v>
      </c>
      <c r="D2572" s="10">
        <v>3.8812445433443567E-6</v>
      </c>
      <c r="E2572" s="10">
        <v>0</v>
      </c>
      <c r="F2572" s="10">
        <v>0</v>
      </c>
      <c r="G2572" s="10">
        <v>8.0971866027091034E-6</v>
      </c>
      <c r="H2572" s="10">
        <v>1.15738441443659E-5</v>
      </c>
      <c r="I2572" s="10">
        <v>1.0857080445016701E-5</v>
      </c>
      <c r="J2572" s="10">
        <v>7.5615312645956186E-6</v>
      </c>
      <c r="K2572">
        <v>5.2295782498162586E-6</v>
      </c>
      <c r="L2572">
        <v>0</v>
      </c>
      <c r="M2572">
        <v>1.019772283053782E-5</v>
      </c>
      <c r="N2572">
        <v>2.54481882070736E-6</v>
      </c>
      <c r="O2572">
        <v>3.2160318663880152E-6</v>
      </c>
      <c r="P2572">
        <v>6.7868937905101763E-6</v>
      </c>
      <c r="Q2572">
        <v>0</v>
      </c>
      <c r="R2572">
        <v>1.9389460386900982E-6</v>
      </c>
      <c r="S2572">
        <v>1.0830090561355279E-4</v>
      </c>
      <c r="T2572">
        <v>1.035912004809913E-4</v>
      </c>
    </row>
    <row r="2573" spans="1:20">
      <c r="A2573" s="10">
        <v>2567</v>
      </c>
      <c r="B2573" s="10">
        <v>1.4217550359021199E-7</v>
      </c>
      <c r="C2573" s="10">
        <v>5.0145818391586562E-6</v>
      </c>
      <c r="D2573" s="10">
        <v>1.066111829672994E-6</v>
      </c>
      <c r="E2573" s="10">
        <v>0</v>
      </c>
      <c r="F2573" s="10">
        <v>0</v>
      </c>
      <c r="G2573" s="10">
        <v>1.232670836448229E-6</v>
      </c>
      <c r="H2573" s="10">
        <v>2.2990224678433731E-6</v>
      </c>
      <c r="I2573" s="10">
        <v>2.4498459100387671E-6</v>
      </c>
      <c r="J2573" s="10">
        <v>1.7208330912706619E-6</v>
      </c>
      <c r="K2573">
        <v>1.060860111214842E-6</v>
      </c>
      <c r="L2573">
        <v>0</v>
      </c>
      <c r="M2573">
        <v>2.327163470745332E-6</v>
      </c>
      <c r="N2573">
        <v>3.4810003285514692E-8</v>
      </c>
      <c r="O2573">
        <v>8.7497734554658133E-7</v>
      </c>
      <c r="P2573">
        <v>3.932592663660103E-7</v>
      </c>
      <c r="Q2573">
        <v>0</v>
      </c>
      <c r="R2573">
        <v>0</v>
      </c>
      <c r="S2573">
        <v>6.7533764070861586E-5</v>
      </c>
      <c r="T2573">
        <v>1.01144498192535E-4</v>
      </c>
    </row>
    <row r="2574" spans="1:20">
      <c r="A2574" s="10">
        <v>2568</v>
      </c>
      <c r="B2574" s="10">
        <v>0</v>
      </c>
      <c r="C2574" s="10">
        <v>1.0541173547171621E-6</v>
      </c>
      <c r="D2574" s="10">
        <v>4.2862830550188368E-7</v>
      </c>
      <c r="E2574" s="10">
        <v>0</v>
      </c>
      <c r="F2574" s="10">
        <v>0</v>
      </c>
      <c r="G2574" s="10">
        <v>1.052312432256846E-7</v>
      </c>
      <c r="H2574" s="10">
        <v>1.4784560329632969E-7</v>
      </c>
      <c r="I2574" s="10">
        <v>6.0079265556737408E-7</v>
      </c>
      <c r="J2574" s="10">
        <v>3.3400942326952243E-7</v>
      </c>
      <c r="K2574">
        <v>0</v>
      </c>
      <c r="L2574">
        <v>0</v>
      </c>
      <c r="M2574">
        <v>2.7755185355869578E-7</v>
      </c>
      <c r="N2574">
        <v>9.1263856448335662E-10</v>
      </c>
      <c r="O2574">
        <v>1.3749885738316479E-7</v>
      </c>
      <c r="P2574">
        <v>0</v>
      </c>
      <c r="Q2574">
        <v>0</v>
      </c>
      <c r="R2574">
        <v>0</v>
      </c>
      <c r="S2574">
        <v>4.6195475722981828E-5</v>
      </c>
      <c r="T2574">
        <v>5.542404212077722E-5</v>
      </c>
    </row>
    <row r="2575" spans="1:20">
      <c r="A2575" s="10">
        <v>2569</v>
      </c>
      <c r="B2575" s="10">
        <v>0</v>
      </c>
      <c r="C2575" s="10">
        <v>0</v>
      </c>
      <c r="D2575" s="10">
        <v>2.150460098476114E-7</v>
      </c>
      <c r="E2575" s="10">
        <v>0</v>
      </c>
      <c r="F2575" s="10">
        <v>0</v>
      </c>
      <c r="G2575" s="10">
        <v>4.0755232499372242E-8</v>
      </c>
      <c r="H2575" s="10">
        <v>0</v>
      </c>
      <c r="I2575" s="10">
        <v>2.143665729437917E-7</v>
      </c>
      <c r="J2575" s="10">
        <v>4.1474289893774476E-9</v>
      </c>
      <c r="K2575">
        <v>0</v>
      </c>
      <c r="L2575">
        <v>1.154816682406195E-9</v>
      </c>
      <c r="M2575">
        <v>6.2590218463379925E-8</v>
      </c>
      <c r="N2575">
        <v>2.8900221208639631E-9</v>
      </c>
      <c r="O2575">
        <v>3.6598962148145457E-8</v>
      </c>
      <c r="P2575">
        <v>0</v>
      </c>
      <c r="Q2575">
        <v>0</v>
      </c>
      <c r="R2575">
        <v>0</v>
      </c>
      <c r="S2575">
        <v>4.9118924055733752E-5</v>
      </c>
      <c r="T2575">
        <v>4.8793751127683298E-5</v>
      </c>
    </row>
    <row r="2576" spans="1:20">
      <c r="A2576" s="10">
        <v>2570</v>
      </c>
      <c r="B2576" s="10">
        <v>0</v>
      </c>
      <c r="C2576" s="10">
        <v>0</v>
      </c>
      <c r="D2576" s="10">
        <v>8.7822851600341173E-9</v>
      </c>
      <c r="E2576" s="10">
        <v>0</v>
      </c>
      <c r="F2576" s="10">
        <v>0</v>
      </c>
      <c r="G2576" s="10">
        <v>0</v>
      </c>
      <c r="H2576" s="10">
        <v>0</v>
      </c>
      <c r="I2576" s="10">
        <v>2.1494438041803371E-7</v>
      </c>
      <c r="J2576" s="10">
        <v>1.8976844120145791E-7</v>
      </c>
      <c r="K2576">
        <v>0</v>
      </c>
      <c r="L2576">
        <v>0</v>
      </c>
      <c r="M2576">
        <v>2.6311651560011369E-8</v>
      </c>
      <c r="N2576">
        <v>1.1631667978709451E-9</v>
      </c>
      <c r="O2576">
        <v>2.578526615457188E-11</v>
      </c>
      <c r="P2576">
        <v>0</v>
      </c>
      <c r="Q2576">
        <v>0</v>
      </c>
      <c r="R2576">
        <v>0</v>
      </c>
      <c r="S2576">
        <v>6.1726253145736806E-5</v>
      </c>
      <c r="T2576">
        <v>1.4810290371540999E-5</v>
      </c>
    </row>
    <row r="2577" spans="1:20">
      <c r="A2577" s="10">
        <v>2571</v>
      </c>
      <c r="B2577" s="10">
        <v>0</v>
      </c>
      <c r="C2577" s="10">
        <v>5.3038728459468306E-7</v>
      </c>
      <c r="D2577" s="10">
        <v>0</v>
      </c>
      <c r="E2577" s="10">
        <v>0</v>
      </c>
      <c r="F2577" s="10">
        <v>0</v>
      </c>
      <c r="G2577" s="10">
        <v>0</v>
      </c>
      <c r="H2577" s="10">
        <v>0</v>
      </c>
      <c r="I2577" s="10">
        <v>1.0053850051811259E-7</v>
      </c>
      <c r="J2577" s="10">
        <v>2.0595755322249371E-7</v>
      </c>
      <c r="K2577">
        <v>0</v>
      </c>
      <c r="L2577">
        <v>0</v>
      </c>
      <c r="M2577">
        <v>2.6308062465541311E-8</v>
      </c>
      <c r="N2577">
        <v>9.8421805973695324E-10</v>
      </c>
      <c r="O2577">
        <v>1.289263307728594E-11</v>
      </c>
      <c r="P2577">
        <v>0</v>
      </c>
      <c r="Q2577">
        <v>0</v>
      </c>
      <c r="R2577">
        <v>0</v>
      </c>
      <c r="S2577">
        <v>6.9186642497609909E-5</v>
      </c>
      <c r="T2577">
        <v>8.5055451501986553E-6</v>
      </c>
    </row>
    <row r="2578" spans="1:20">
      <c r="A2578" s="10">
        <v>2572</v>
      </c>
      <c r="B2578" s="10">
        <v>0</v>
      </c>
      <c r="C2578" s="10">
        <v>5.7856449459089708E-7</v>
      </c>
      <c r="D2578" s="10">
        <v>3.1193909038372551E-10</v>
      </c>
      <c r="E2578" s="10">
        <v>0</v>
      </c>
      <c r="F2578" s="10">
        <v>0</v>
      </c>
      <c r="G2578" s="10">
        <v>0</v>
      </c>
      <c r="H2578" s="10">
        <v>0</v>
      </c>
      <c r="I2578" s="10">
        <v>0</v>
      </c>
      <c r="J2578" s="10">
        <v>2.057454687855369E-7</v>
      </c>
      <c r="K2578">
        <v>0</v>
      </c>
      <c r="L2578">
        <v>0</v>
      </c>
      <c r="M2578">
        <v>5.8394567027879554E-9</v>
      </c>
      <c r="N2578">
        <v>9.6632318592355403E-10</v>
      </c>
      <c r="O2578">
        <v>0</v>
      </c>
      <c r="P2578">
        <v>0</v>
      </c>
      <c r="Q2578">
        <v>0</v>
      </c>
      <c r="R2578">
        <v>0</v>
      </c>
      <c r="S2578">
        <v>7.2166945893397666E-5</v>
      </c>
      <c r="T2578">
        <v>1.514431450557573E-5</v>
      </c>
    </row>
    <row r="2579" spans="1:20">
      <c r="A2579" s="10">
        <v>2573</v>
      </c>
      <c r="B2579" s="10">
        <v>1.609797593259261E-7</v>
      </c>
      <c r="C2579" s="10">
        <v>5.9771274569121052E-7</v>
      </c>
      <c r="D2579" s="10">
        <v>2.2219661361179211E-9</v>
      </c>
      <c r="E2579" s="10">
        <v>2.4819757424119629E-8</v>
      </c>
      <c r="F2579" s="10">
        <v>0</v>
      </c>
      <c r="G2579" s="10">
        <v>6.8582877599375777E-8</v>
      </c>
      <c r="H2579" s="10">
        <v>6.0425087315992453E-9</v>
      </c>
      <c r="I2579" s="10">
        <v>1.230123222287562E-7</v>
      </c>
      <c r="J2579" s="10">
        <v>2.4223695265769852E-7</v>
      </c>
      <c r="K2579">
        <v>2.2416691877384979E-8</v>
      </c>
      <c r="L2579">
        <v>4.0418583884216821E-10</v>
      </c>
      <c r="M2579">
        <v>2.1541745009301361E-8</v>
      </c>
      <c r="N2579">
        <v>1.362649903705812E-7</v>
      </c>
      <c r="O2579">
        <v>2.5862084759990711E-8</v>
      </c>
      <c r="P2579">
        <v>9.3331116211288141E-9</v>
      </c>
      <c r="Q2579">
        <v>0</v>
      </c>
      <c r="R2579">
        <v>1.6690296125234219E-7</v>
      </c>
      <c r="S2579">
        <v>6.0743558393341627E-5</v>
      </c>
      <c r="T2579">
        <v>4.3902137754069999E-5</v>
      </c>
    </row>
    <row r="2580" spans="1:20">
      <c r="A2580" s="10">
        <v>2574</v>
      </c>
      <c r="B2580" s="10">
        <v>3.5429474069511948E-5</v>
      </c>
      <c r="C2580" s="10">
        <v>1.697919266325887E-5</v>
      </c>
      <c r="D2580" s="10">
        <v>1.24614111692958E-5</v>
      </c>
      <c r="E2580" s="10">
        <v>2.3040785784020869E-5</v>
      </c>
      <c r="F2580" s="10">
        <v>1.365573495544379E-5</v>
      </c>
      <c r="G2580" s="10">
        <v>2.506925380799852E-5</v>
      </c>
      <c r="H2580" s="10">
        <v>1.037440824476715E-5</v>
      </c>
      <c r="I2580" s="10">
        <v>3.0555783861553047E-5</v>
      </c>
      <c r="J2580" s="10">
        <v>1.988645424005668E-5</v>
      </c>
      <c r="K2580">
        <v>2.247419609958579E-5</v>
      </c>
      <c r="L2580">
        <v>9.664877343185397E-6</v>
      </c>
      <c r="M2580">
        <v>1.614145708405891E-5</v>
      </c>
      <c r="N2580">
        <v>2.367509924072444E-5</v>
      </c>
      <c r="O2580">
        <v>1.6979249124499449E-5</v>
      </c>
      <c r="P2580">
        <v>1.08430369172325E-5</v>
      </c>
      <c r="Q2580">
        <v>8.3395325713802873E-6</v>
      </c>
      <c r="R2580">
        <v>3.0425118689686091E-5</v>
      </c>
      <c r="S2580">
        <v>4.3258117480902629E-5</v>
      </c>
      <c r="T2580">
        <v>3.635269078796123E-5</v>
      </c>
    </row>
    <row r="2581" spans="1:20">
      <c r="A2581" s="10">
        <v>2575</v>
      </c>
      <c r="B2581" s="10">
        <v>1.337015035913355E-4</v>
      </c>
      <c r="C2581" s="10">
        <v>7.7695572700114729E-5</v>
      </c>
      <c r="D2581" s="10">
        <v>6.2120515070663809E-5</v>
      </c>
      <c r="E2581" s="10">
        <v>1.120758458964992E-4</v>
      </c>
      <c r="F2581" s="10">
        <v>9.1176494464918374E-5</v>
      </c>
      <c r="G2581" s="10">
        <v>1.161544428566847E-4</v>
      </c>
      <c r="H2581" s="10">
        <v>6.1671273480560476E-5</v>
      </c>
      <c r="I2581" s="10">
        <v>1.173316210464139E-4</v>
      </c>
      <c r="J2581" s="10">
        <v>9.1570621605443963E-5</v>
      </c>
      <c r="K2581">
        <v>9.9225311291263111E-5</v>
      </c>
      <c r="L2581">
        <v>7.8261825520208115E-5</v>
      </c>
      <c r="M2581">
        <v>9.0377912939685701E-5</v>
      </c>
      <c r="N2581">
        <v>1.4557254148104241E-4</v>
      </c>
      <c r="O2581">
        <v>7.7861623463729E-5</v>
      </c>
      <c r="P2581">
        <v>7.4871399390239761E-5</v>
      </c>
      <c r="Q2581">
        <v>5.6747931282194567E-5</v>
      </c>
      <c r="R2581">
        <v>1.414097443709993E-4</v>
      </c>
      <c r="S2581">
        <v>3.0349306683257959E-5</v>
      </c>
      <c r="T2581">
        <v>2.274926434846201E-5</v>
      </c>
    </row>
    <row r="2582" spans="1:20">
      <c r="A2582" s="10">
        <v>2576</v>
      </c>
      <c r="B2582" s="10">
        <v>2.4954220336260692E-4</v>
      </c>
      <c r="C2582" s="10">
        <v>1.8456888865983739E-4</v>
      </c>
      <c r="D2582" s="10">
        <v>1.6779152141802389E-4</v>
      </c>
      <c r="E2582" s="10">
        <v>2.2961420066652531E-4</v>
      </c>
      <c r="F2582" s="10">
        <v>2.3129653182716261E-4</v>
      </c>
      <c r="G2582" s="10">
        <v>2.4946531497356252E-4</v>
      </c>
      <c r="H2582" s="10">
        <v>1.6513040996906311E-4</v>
      </c>
      <c r="I2582" s="10">
        <v>2.2980571288414559E-4</v>
      </c>
      <c r="J2582" s="10">
        <v>2.1475237787468371E-4</v>
      </c>
      <c r="K2582">
        <v>2.3808253498129771E-4</v>
      </c>
      <c r="L2582">
        <v>1.7972365835620309E-4</v>
      </c>
      <c r="M2582">
        <v>2.2148298116464969E-4</v>
      </c>
      <c r="N2582">
        <v>2.4766571568777542E-4</v>
      </c>
      <c r="O2582">
        <v>1.8681526374999071E-4</v>
      </c>
      <c r="P2582">
        <v>2.2239586251875169E-4</v>
      </c>
      <c r="Q2582">
        <v>1.4963463248214131E-4</v>
      </c>
      <c r="R2582">
        <v>2.8423398994729038E-4</v>
      </c>
      <c r="S2582">
        <v>1.3250856253117949E-5</v>
      </c>
      <c r="T2582">
        <v>1.4896273557794229E-5</v>
      </c>
    </row>
    <row r="2583" spans="1:20">
      <c r="A2583" s="10">
        <v>2577</v>
      </c>
      <c r="B2583" s="10">
        <v>3.4493498730887601E-4</v>
      </c>
      <c r="C2583" s="10">
        <v>3.3707206653595622E-4</v>
      </c>
      <c r="D2583" s="10">
        <v>3.2263984234153729E-4</v>
      </c>
      <c r="E2583" s="10">
        <v>3.2558682002760018E-4</v>
      </c>
      <c r="F2583" s="10">
        <v>3.8244921834931458E-4</v>
      </c>
      <c r="G2583" s="10">
        <v>3.7072932993361242E-4</v>
      </c>
      <c r="H2583" s="10">
        <v>3.4411004367220519E-4</v>
      </c>
      <c r="I2583" s="10">
        <v>3.4268266798262448E-4</v>
      </c>
      <c r="J2583" s="10">
        <v>3.7765111006677688E-4</v>
      </c>
      <c r="K2583">
        <v>3.5547378524254962E-4</v>
      </c>
      <c r="L2583">
        <v>3.0182297472493432E-4</v>
      </c>
      <c r="M2583">
        <v>3.6699218645269412E-4</v>
      </c>
      <c r="N2583">
        <v>3.0097513307186802E-4</v>
      </c>
      <c r="O2583">
        <v>2.8641570700539562E-4</v>
      </c>
      <c r="P2583">
        <v>4.0011720054012202E-4</v>
      </c>
      <c r="Q2583">
        <v>3.2830480039083029E-4</v>
      </c>
      <c r="R2583">
        <v>3.9601193339683041E-4</v>
      </c>
      <c r="S2583">
        <v>1.7066367935056811E-5</v>
      </c>
      <c r="T2583">
        <v>1.3380199085301241E-5</v>
      </c>
    </row>
    <row r="2584" spans="1:20">
      <c r="A2584" s="10">
        <v>2578</v>
      </c>
      <c r="B2584" s="10">
        <v>4.0951859307043509E-4</v>
      </c>
      <c r="C2584" s="10">
        <v>4.2028549772983549E-4</v>
      </c>
      <c r="D2584" s="10">
        <v>4.1147395488180458E-4</v>
      </c>
      <c r="E2584" s="10">
        <v>4.0468681187438111E-4</v>
      </c>
      <c r="F2584" s="10">
        <v>5.0740347196035016E-4</v>
      </c>
      <c r="G2584" s="10">
        <v>4.4366380655174581E-4</v>
      </c>
      <c r="H2584" s="10">
        <v>4.4538446945632408E-4</v>
      </c>
      <c r="I2584" s="10">
        <v>4.2521177046174968E-4</v>
      </c>
      <c r="J2584" s="10">
        <v>4.6653803995015382E-4</v>
      </c>
      <c r="K2584">
        <v>4.5604236517718242E-4</v>
      </c>
      <c r="L2584">
        <v>3.7241479654477112E-4</v>
      </c>
      <c r="M2584">
        <v>4.5670561264764563E-4</v>
      </c>
      <c r="N2584">
        <v>3.6436016073478907E-4</v>
      </c>
      <c r="O2584">
        <v>3.3263066719967658E-4</v>
      </c>
      <c r="P2584">
        <v>4.9016926843306456E-4</v>
      </c>
      <c r="Q2584">
        <v>4.3780704379124799E-4</v>
      </c>
      <c r="R2584">
        <v>4.7193459619092451E-4</v>
      </c>
      <c r="S2584">
        <v>1.7645452811866441E-5</v>
      </c>
      <c r="T2584">
        <v>6.4233310215864811E-6</v>
      </c>
    </row>
    <row r="2585" spans="1:20">
      <c r="A2585" s="10">
        <v>2579</v>
      </c>
      <c r="B2585" s="10">
        <v>4.7394911290388929E-4</v>
      </c>
      <c r="C2585" s="10">
        <v>4.7122953803537112E-4</v>
      </c>
      <c r="D2585" s="10">
        <v>4.8640757744910032E-4</v>
      </c>
      <c r="E2585" s="10">
        <v>4.529948582992107E-4</v>
      </c>
      <c r="F2585" s="10">
        <v>5.9918612532793675E-4</v>
      </c>
      <c r="G2585" s="10">
        <v>5.0210139915637302E-4</v>
      </c>
      <c r="H2585" s="10">
        <v>5.0522043925809378E-4</v>
      </c>
      <c r="I2585" s="10">
        <v>4.6560812985829648E-4</v>
      </c>
      <c r="J2585" s="10">
        <v>5.1648344766349729E-4</v>
      </c>
      <c r="K2585">
        <v>5.2555342964599652E-4</v>
      </c>
      <c r="L2585">
        <v>4.4440390324469367E-4</v>
      </c>
      <c r="M2585">
        <v>5.144309571206377E-4</v>
      </c>
      <c r="N2585">
        <v>3.8191409246485849E-4</v>
      </c>
      <c r="O2585">
        <v>3.8189984382259258E-4</v>
      </c>
      <c r="P2585">
        <v>5.4218768319799565E-4</v>
      </c>
      <c r="Q2585">
        <v>5.2032682156018077E-4</v>
      </c>
      <c r="R2585">
        <v>5.3464668646891519E-4</v>
      </c>
      <c r="S2585">
        <v>1.98848289428089E-5</v>
      </c>
      <c r="T2585">
        <v>1.1456720850280541E-5</v>
      </c>
    </row>
    <row r="2586" spans="1:20">
      <c r="A2586" s="10">
        <v>2580</v>
      </c>
      <c r="B2586" s="10">
        <v>4.9018775604342535E-4</v>
      </c>
      <c r="C2586" s="10">
        <v>5.2886886156850062E-4</v>
      </c>
      <c r="D2586" s="10">
        <v>5.3151209408486462E-4</v>
      </c>
      <c r="E2586" s="10">
        <v>4.4092083990054248E-4</v>
      </c>
      <c r="F2586" s="10">
        <v>6.2132607924789748E-4</v>
      </c>
      <c r="G2586" s="10">
        <v>5.4213082981742434E-4</v>
      </c>
      <c r="H2586" s="10">
        <v>5.3750608223333005E-4</v>
      </c>
      <c r="I2586" s="10">
        <v>4.7919260458908548E-4</v>
      </c>
      <c r="J2586" s="10">
        <v>5.5704715774018536E-4</v>
      </c>
      <c r="K2586">
        <v>6.0403179764826774E-4</v>
      </c>
      <c r="L2586">
        <v>4.839490992720068E-4</v>
      </c>
      <c r="M2586">
        <v>5.233181355645374E-4</v>
      </c>
      <c r="N2586">
        <v>3.3068383349510092E-4</v>
      </c>
      <c r="O2586">
        <v>3.9897325859031632E-4</v>
      </c>
      <c r="P2586">
        <v>5.6764406228919416E-4</v>
      </c>
      <c r="Q2586">
        <v>5.4965833914045136E-4</v>
      </c>
      <c r="R2586">
        <v>5.072876096822148E-4</v>
      </c>
      <c r="S2586">
        <v>2.331971124905597E-5</v>
      </c>
      <c r="T2586">
        <v>1.066629268770578E-5</v>
      </c>
    </row>
    <row r="2587" spans="1:20">
      <c r="A2587" s="10">
        <v>2581</v>
      </c>
      <c r="B2587" s="10">
        <v>4.312295404354402E-4</v>
      </c>
      <c r="C2587" s="10">
        <v>5.6734385157267066E-4</v>
      </c>
      <c r="D2587" s="10">
        <v>5.4706932975960197E-4</v>
      </c>
      <c r="E2587" s="10">
        <v>4.2785876973135009E-4</v>
      </c>
      <c r="F2587" s="10">
        <v>6.0409099825745093E-4</v>
      </c>
      <c r="G2587" s="10">
        <v>5.3290638732732005E-4</v>
      </c>
      <c r="H2587" s="10">
        <v>5.5416463705024936E-4</v>
      </c>
      <c r="I2587" s="10">
        <v>4.602228053013055E-4</v>
      </c>
      <c r="J2587" s="10">
        <v>5.8402181084194372E-4</v>
      </c>
      <c r="K2587">
        <v>6.0124037875600113E-4</v>
      </c>
      <c r="L2587">
        <v>4.7715313301292312E-4</v>
      </c>
      <c r="M2587">
        <v>5.5016623561588427E-4</v>
      </c>
      <c r="N2587">
        <v>2.742165032554392E-4</v>
      </c>
      <c r="O2587">
        <v>4.1944975315669252E-4</v>
      </c>
      <c r="P2587">
        <v>5.2975248992838593E-4</v>
      </c>
      <c r="Q2587">
        <v>5.3890337846294791E-4</v>
      </c>
      <c r="R2587">
        <v>4.4402045157835202E-4</v>
      </c>
      <c r="S2587">
        <v>2.41149040319102E-5</v>
      </c>
      <c r="T2587">
        <v>3.94703045558214E-6</v>
      </c>
    </row>
    <row r="2588" spans="1:20">
      <c r="A2588" s="10">
        <v>2582</v>
      </c>
      <c r="B2588" s="10">
        <v>3.1198492420956089E-4</v>
      </c>
      <c r="C2588" s="10">
        <v>5.3157030226461826E-4</v>
      </c>
      <c r="D2588" s="10">
        <v>5.0168308893365477E-4</v>
      </c>
      <c r="E2588" s="10">
        <v>4.3091032325268439E-4</v>
      </c>
      <c r="F2588" s="10">
        <v>5.3755140897166506E-4</v>
      </c>
      <c r="G2588" s="10">
        <v>4.8327926654709199E-4</v>
      </c>
      <c r="H2588" s="10">
        <v>4.999562264873616E-4</v>
      </c>
      <c r="I2588" s="10">
        <v>3.763490552694605E-4</v>
      </c>
      <c r="J2588" s="10">
        <v>5.4413465365388855E-4</v>
      </c>
      <c r="K2588">
        <v>5.189970880253935E-4</v>
      </c>
      <c r="L2588">
        <v>4.4939614689231859E-4</v>
      </c>
      <c r="M2588">
        <v>5.1002897492496892E-4</v>
      </c>
      <c r="N2588">
        <v>2.4094318870576179E-4</v>
      </c>
      <c r="O2588">
        <v>4.1323172727773859E-4</v>
      </c>
      <c r="P2588">
        <v>5.1260063200620713E-4</v>
      </c>
      <c r="Q2588">
        <v>5.0039210835638149E-4</v>
      </c>
      <c r="R2588">
        <v>4.2661255341639619E-4</v>
      </c>
      <c r="S2588">
        <v>3.2950340122617843E-5</v>
      </c>
      <c r="T2588">
        <v>6.229278569611282E-6</v>
      </c>
    </row>
    <row r="2589" spans="1:20">
      <c r="A2589" s="10">
        <v>2583</v>
      </c>
      <c r="B2589" s="10">
        <v>2.5190446789938922E-4</v>
      </c>
      <c r="C2589" s="10">
        <v>4.297871100093283E-4</v>
      </c>
      <c r="D2589" s="10">
        <v>4.1357584906332237E-4</v>
      </c>
      <c r="E2589" s="10">
        <v>3.5897316618214921E-4</v>
      </c>
      <c r="F2589" s="10">
        <v>4.1247837495801112E-4</v>
      </c>
      <c r="G2589" s="10">
        <v>3.7999073043782521E-4</v>
      </c>
      <c r="H2589" s="10">
        <v>3.9347966324979722E-4</v>
      </c>
      <c r="I2589" s="10">
        <v>3.0587865465945391E-4</v>
      </c>
      <c r="J2589" s="10">
        <v>4.2405124952837262E-4</v>
      </c>
      <c r="K2589">
        <v>3.0885670138234309E-4</v>
      </c>
      <c r="L2589">
        <v>3.8259937026545628E-4</v>
      </c>
      <c r="M2589">
        <v>4.2678198165395928E-4</v>
      </c>
      <c r="N2589">
        <v>2.3101831813335971E-4</v>
      </c>
      <c r="O2589">
        <v>3.1439355235793949E-4</v>
      </c>
      <c r="P2589">
        <v>3.8495959297826961E-4</v>
      </c>
      <c r="Q2589">
        <v>4.2779474905234679E-4</v>
      </c>
      <c r="R2589">
        <v>2.8478975343405481E-4</v>
      </c>
      <c r="S2589">
        <v>4.0809309264935813E-5</v>
      </c>
      <c r="T2589">
        <v>7.299280999867692E-6</v>
      </c>
    </row>
    <row r="2590" spans="1:20">
      <c r="A2590" s="10">
        <v>2584</v>
      </c>
      <c r="B2590" s="10">
        <v>1.7239775656992701E-4</v>
      </c>
      <c r="C2590" s="10">
        <v>3.3239539307809138E-4</v>
      </c>
      <c r="D2590" s="10">
        <v>2.9306156183352058E-4</v>
      </c>
      <c r="E2590" s="10">
        <v>2.0902406114427531E-4</v>
      </c>
      <c r="F2590" s="10">
        <v>2.8904436564634249E-4</v>
      </c>
      <c r="G2590" s="10">
        <v>2.6366837950797219E-4</v>
      </c>
      <c r="H2590" s="10">
        <v>2.6745349022369032E-4</v>
      </c>
      <c r="I2590" s="10">
        <v>2.009116816507324E-4</v>
      </c>
      <c r="J2590" s="10">
        <v>2.7926277619929148E-4</v>
      </c>
      <c r="K2590">
        <v>2.5885960069999968E-4</v>
      </c>
      <c r="L2590">
        <v>3.2417110264452721E-4</v>
      </c>
      <c r="M2590">
        <v>3.119401134947523E-4</v>
      </c>
      <c r="N2590">
        <v>1.0894154241512079E-4</v>
      </c>
      <c r="O2590">
        <v>2.9873119384227421E-4</v>
      </c>
      <c r="P2590">
        <v>2.5908767697257389E-4</v>
      </c>
      <c r="Q2590">
        <v>3.2773963036651481E-4</v>
      </c>
      <c r="R2590">
        <v>1.8687368805431491E-4</v>
      </c>
      <c r="S2590">
        <v>3.8661664033096787E-5</v>
      </c>
      <c r="T2590">
        <v>2.5538759525286208E-6</v>
      </c>
    </row>
    <row r="2591" spans="1:20">
      <c r="A2591" s="10">
        <v>2585</v>
      </c>
      <c r="B2591" s="10">
        <v>9.2592155242656347E-5</v>
      </c>
      <c r="C2591" s="10">
        <v>2.0256233422641479E-4</v>
      </c>
      <c r="D2591" s="10">
        <v>1.8455484439064971E-4</v>
      </c>
      <c r="E2591" s="10">
        <v>1.007288922732357E-4</v>
      </c>
      <c r="F2591" s="10">
        <v>1.4260339461661349E-4</v>
      </c>
      <c r="G2591" s="10">
        <v>1.455501639687046E-4</v>
      </c>
      <c r="H2591" s="10">
        <v>1.5821859050973311E-4</v>
      </c>
      <c r="I2591" s="10">
        <v>1.3147869824776021E-4</v>
      </c>
      <c r="J2591" s="10">
        <v>1.7166354571820691E-4</v>
      </c>
      <c r="K2591">
        <v>1.3647529040997341E-4</v>
      </c>
      <c r="L2591">
        <v>2.1138269787061541E-4</v>
      </c>
      <c r="M2591">
        <v>1.7437967662682391E-4</v>
      </c>
      <c r="N2591">
        <v>6.1123634564248035E-5</v>
      </c>
      <c r="O2591">
        <v>2.102459878093466E-4</v>
      </c>
      <c r="P2591">
        <v>1.2910973552998669E-4</v>
      </c>
      <c r="Q2591">
        <v>1.8301950517415509E-4</v>
      </c>
      <c r="R2591">
        <v>8.6008187450336795E-5</v>
      </c>
      <c r="S2591">
        <v>3.4208167101719528E-5</v>
      </c>
      <c r="T2591">
        <v>2.5349950413877928E-6</v>
      </c>
    </row>
    <row r="2592" spans="1:20">
      <c r="A2592" s="10">
        <v>2586</v>
      </c>
      <c r="B2592" s="10">
        <v>4.3302696024108947E-5</v>
      </c>
      <c r="C2592" s="10">
        <v>1.202483146064621E-4</v>
      </c>
      <c r="D2592" s="10">
        <v>1.07554252822302E-4</v>
      </c>
      <c r="E2592" s="10">
        <v>4.2518832255014798E-5</v>
      </c>
      <c r="F2592" s="10">
        <v>3.0941403471958569E-5</v>
      </c>
      <c r="G2592" s="10">
        <v>8.3497100534401689E-5</v>
      </c>
      <c r="H2592" s="10">
        <v>7.0543397371724832E-5</v>
      </c>
      <c r="I2592" s="10">
        <v>6.2650306584498435E-5</v>
      </c>
      <c r="J2592" s="10">
        <v>1.016333812815115E-4</v>
      </c>
      <c r="K2592">
        <v>5.7400237754555802E-5</v>
      </c>
      <c r="L2592">
        <v>9.3337105631717719E-5</v>
      </c>
      <c r="M2592">
        <v>7.9933824794713155E-5</v>
      </c>
      <c r="N2592">
        <v>2.53897905232428E-5</v>
      </c>
      <c r="O2592">
        <v>1.5664642982808049E-4</v>
      </c>
      <c r="P2592">
        <v>2.889703522096434E-5</v>
      </c>
      <c r="Q2592">
        <v>8.0205431290454734E-5</v>
      </c>
      <c r="R2592">
        <v>2.4729965576876301E-5</v>
      </c>
      <c r="S2592">
        <v>3.1699509024417143E-5</v>
      </c>
      <c r="T2592">
        <v>4.7504882651868172E-7</v>
      </c>
    </row>
    <row r="2593" spans="1:20">
      <c r="A2593" s="10">
        <v>2587</v>
      </c>
      <c r="B2593" s="10">
        <v>1.97300160734827E-5</v>
      </c>
      <c r="C2593" s="10">
        <v>9.9380342957362908E-5</v>
      </c>
      <c r="D2593" s="10">
        <v>7.4726899332332592E-5</v>
      </c>
      <c r="E2593" s="10">
        <v>2.4131704982905291E-5</v>
      </c>
      <c r="F2593" s="10">
        <v>2.0168154665986641E-8</v>
      </c>
      <c r="G2593" s="10">
        <v>6.6331136562992318E-5</v>
      </c>
      <c r="H2593" s="10">
        <v>3.8214692145469333E-5</v>
      </c>
      <c r="I2593" s="10">
        <v>4.2380023013773698E-5</v>
      </c>
      <c r="J2593" s="10">
        <v>9.0918352384842713E-5</v>
      </c>
      <c r="K2593">
        <v>2.7988517953627461E-5</v>
      </c>
      <c r="L2593">
        <v>5.0514453248484742E-5</v>
      </c>
      <c r="M2593">
        <v>5.8516669816298232E-5</v>
      </c>
      <c r="N2593">
        <v>1.102285752926689E-5</v>
      </c>
      <c r="O2593">
        <v>1.2800342479525151E-4</v>
      </c>
      <c r="P2593">
        <v>7.5172324280470536E-6</v>
      </c>
      <c r="Q2593">
        <v>4.2891292402954727E-5</v>
      </c>
      <c r="R2593">
        <v>5.9220220429682344E-6</v>
      </c>
      <c r="S2593">
        <v>3.7956357628884942E-5</v>
      </c>
      <c r="T2593">
        <v>3.7361244089275478E-6</v>
      </c>
    </row>
    <row r="2594" spans="1:20">
      <c r="A2594" s="10">
        <v>2588</v>
      </c>
      <c r="B2594" s="10">
        <v>1.5445897257691559E-5</v>
      </c>
      <c r="C2594" s="10">
        <v>7.3138591140739213E-5</v>
      </c>
      <c r="D2594" s="10">
        <v>4.6319941710346701E-5</v>
      </c>
      <c r="E2594" s="10">
        <v>9.6313080185573982E-6</v>
      </c>
      <c r="F2594" s="10">
        <v>0</v>
      </c>
      <c r="G2594" s="10">
        <v>5.8986088964465393E-5</v>
      </c>
      <c r="H2594" s="10">
        <v>3.7605457244417679E-5</v>
      </c>
      <c r="I2594" s="10">
        <v>3.2934438112690447E-5</v>
      </c>
      <c r="J2594" s="10">
        <v>8.0649414823387656E-5</v>
      </c>
      <c r="K2594">
        <v>1.3629938574394209E-5</v>
      </c>
      <c r="L2594">
        <v>3.4978935383410677E-5</v>
      </c>
      <c r="M2594">
        <v>4.6923614728635099E-5</v>
      </c>
      <c r="N2594">
        <v>5.9052546738002787E-6</v>
      </c>
      <c r="O2594">
        <v>9.8929446972687094E-5</v>
      </c>
      <c r="P2594">
        <v>7.4465544953821946E-6</v>
      </c>
      <c r="Q2594">
        <v>2.039042352355698E-5</v>
      </c>
      <c r="R2594">
        <v>6.0077274648850764E-6</v>
      </c>
      <c r="S2594">
        <v>3.7019936586139901E-5</v>
      </c>
      <c r="T2594">
        <v>3.4195699349493768E-7</v>
      </c>
    </row>
    <row r="2595" spans="1:20">
      <c r="A2595" s="10">
        <v>2589</v>
      </c>
      <c r="B2595" s="10">
        <v>4.6081429700168761E-6</v>
      </c>
      <c r="C2595" s="10">
        <v>2.8991919380906212E-5</v>
      </c>
      <c r="D2595" s="10">
        <v>1.930645619725694E-5</v>
      </c>
      <c r="E2595" s="10">
        <v>3.7206633580642721E-6</v>
      </c>
      <c r="F2595" s="10">
        <v>0</v>
      </c>
      <c r="G2595" s="10">
        <v>3.5722997708524902E-5</v>
      </c>
      <c r="H2595" s="10">
        <v>2.3271661815290919E-5</v>
      </c>
      <c r="I2595" s="10">
        <v>2.2731038485877191E-5</v>
      </c>
      <c r="J2595" s="10">
        <v>5.4375787976040043E-5</v>
      </c>
      <c r="K2595">
        <v>1.035960869030861E-5</v>
      </c>
      <c r="L2595">
        <v>1.6075885461188981E-5</v>
      </c>
      <c r="M2595">
        <v>2.68063176080738E-5</v>
      </c>
      <c r="N2595">
        <v>3.02783725467863E-6</v>
      </c>
      <c r="O2595">
        <v>2.4030988939643032E-5</v>
      </c>
      <c r="P2595">
        <v>7.4574280234844796E-6</v>
      </c>
      <c r="Q2595">
        <v>1.380865298980096E-5</v>
      </c>
      <c r="R2595">
        <v>5.2814574934469073E-6</v>
      </c>
      <c r="S2595">
        <v>2.9844381819007991E-5</v>
      </c>
      <c r="T2595">
        <v>8.9039087639539003E-7</v>
      </c>
    </row>
    <row r="2596" spans="1:20">
      <c r="A2596" s="10">
        <v>2590</v>
      </c>
      <c r="B2596" s="10">
        <v>3.1056075219009778E-7</v>
      </c>
      <c r="C2596" s="10">
        <v>1.229748687682269E-5</v>
      </c>
      <c r="D2596" s="10">
        <v>6.441872152000298E-6</v>
      </c>
      <c r="E2596" s="10">
        <v>0</v>
      </c>
      <c r="F2596" s="10">
        <v>0</v>
      </c>
      <c r="G2596" s="10">
        <v>1.0954321670808759E-5</v>
      </c>
      <c r="H2596" s="10">
        <v>1.262890784137714E-5</v>
      </c>
      <c r="I2596" s="10">
        <v>9.6739373039410665E-6</v>
      </c>
      <c r="J2596" s="10">
        <v>2.0866175940084878E-5</v>
      </c>
      <c r="K2596">
        <v>5.5132280571243983E-6</v>
      </c>
      <c r="L2596">
        <v>1.524358020776177E-7</v>
      </c>
      <c r="M2596">
        <v>1.171418702602766E-5</v>
      </c>
      <c r="N2596">
        <v>5.2102714595092966E-7</v>
      </c>
      <c r="O2596">
        <v>4.3702354417537537E-6</v>
      </c>
      <c r="P2596">
        <v>6.8702575059610364E-6</v>
      </c>
      <c r="Q2596">
        <v>0</v>
      </c>
      <c r="R2596">
        <v>2.0535909537217159E-6</v>
      </c>
      <c r="S2596">
        <v>3.1243092943514917E-5</v>
      </c>
      <c r="T2596">
        <v>6.9886619222766124E-6</v>
      </c>
    </row>
    <row r="2597" spans="1:20">
      <c r="A2597" s="10">
        <v>2591</v>
      </c>
      <c r="B2597" s="10">
        <v>1.424227653355863E-7</v>
      </c>
      <c r="C2597" s="10">
        <v>5.8524360779491762E-6</v>
      </c>
      <c r="D2597" s="10">
        <v>1.4926909353042029E-6</v>
      </c>
      <c r="E2597" s="10">
        <v>0</v>
      </c>
      <c r="F2597" s="10">
        <v>0</v>
      </c>
      <c r="G2597" s="10">
        <v>1.7435245465428251E-6</v>
      </c>
      <c r="H2597" s="10">
        <v>2.7129176469683168E-6</v>
      </c>
      <c r="I2597" s="10">
        <v>2.504338932934532E-6</v>
      </c>
      <c r="J2597" s="10">
        <v>5.4767895574320138E-6</v>
      </c>
      <c r="K2597">
        <v>1.8852634506528819E-6</v>
      </c>
      <c r="L2597">
        <v>3.4644500472185838E-8</v>
      </c>
      <c r="M2597">
        <v>3.393118247437891E-6</v>
      </c>
      <c r="N2597">
        <v>7.0684751562926637E-10</v>
      </c>
      <c r="O2597">
        <v>9.5742546547930257E-7</v>
      </c>
      <c r="P2597">
        <v>3.932592663660103E-7</v>
      </c>
      <c r="Q2597">
        <v>0</v>
      </c>
      <c r="R2597">
        <v>0</v>
      </c>
      <c r="S2597">
        <v>2.786700510281707E-5</v>
      </c>
      <c r="T2597">
        <v>1.603197786785634E-5</v>
      </c>
    </row>
    <row r="2598" spans="1:20">
      <c r="A2598" s="10">
        <v>2592</v>
      </c>
      <c r="B2598" s="10">
        <v>0</v>
      </c>
      <c r="C2598" s="10">
        <v>1.30306213800669E-6</v>
      </c>
      <c r="D2598" s="10">
        <v>8.2524686126746813E-7</v>
      </c>
      <c r="E2598" s="10">
        <v>0</v>
      </c>
      <c r="F2598" s="10">
        <v>0</v>
      </c>
      <c r="G2598" s="10">
        <v>7.0785453653502023E-8</v>
      </c>
      <c r="H2598" s="10">
        <v>2.8146422396529399E-7</v>
      </c>
      <c r="I2598" s="10">
        <v>6.2709445179487106E-7</v>
      </c>
      <c r="J2598" s="10">
        <v>1.171404792396629E-6</v>
      </c>
      <c r="K2598">
        <v>2.2121735405314129E-8</v>
      </c>
      <c r="L2598">
        <v>0</v>
      </c>
      <c r="M2598">
        <v>4.0942505439850051E-7</v>
      </c>
      <c r="N2598">
        <v>4.8316159296177702E-10</v>
      </c>
      <c r="O2598">
        <v>1.4642243964830379E-7</v>
      </c>
      <c r="P2598">
        <v>0</v>
      </c>
      <c r="Q2598">
        <v>0</v>
      </c>
      <c r="R2598">
        <v>0</v>
      </c>
      <c r="S2598">
        <v>2.4331443250382841E-5</v>
      </c>
      <c r="T2598">
        <v>2.4700614792396941E-5</v>
      </c>
    </row>
    <row r="2599" spans="1:20">
      <c r="A2599" s="10">
        <v>2593</v>
      </c>
      <c r="B2599" s="10">
        <v>0</v>
      </c>
      <c r="C2599" s="10">
        <v>0</v>
      </c>
      <c r="D2599" s="10">
        <v>5.681370648473437E-7</v>
      </c>
      <c r="E2599" s="10">
        <v>0</v>
      </c>
      <c r="F2599" s="10">
        <v>0</v>
      </c>
      <c r="G2599" s="10">
        <v>2.0240783816400979E-8</v>
      </c>
      <c r="H2599" s="10">
        <v>9.4096446316904117E-8</v>
      </c>
      <c r="I2599" s="10">
        <v>2.1494438041803371E-7</v>
      </c>
      <c r="J2599" s="10">
        <v>2.907913280052142E-7</v>
      </c>
      <c r="K2599">
        <v>1.7205794204133209E-8</v>
      </c>
      <c r="L2599">
        <v>0</v>
      </c>
      <c r="M2599">
        <v>1.14696691979714E-7</v>
      </c>
      <c r="N2599">
        <v>8.7684881685655831E-10</v>
      </c>
      <c r="O2599">
        <v>3.0817690599072488E-8</v>
      </c>
      <c r="P2599">
        <v>0</v>
      </c>
      <c r="Q2599">
        <v>0</v>
      </c>
      <c r="R2599">
        <v>0</v>
      </c>
      <c r="S2599">
        <v>2.1951697475304851E-5</v>
      </c>
      <c r="T2599">
        <v>7.8239277029539819E-5</v>
      </c>
    </row>
    <row r="2600" spans="1:20">
      <c r="A2600" s="10">
        <v>2594</v>
      </c>
      <c r="B2600" s="10">
        <v>0</v>
      </c>
      <c r="C2600" s="10">
        <v>0</v>
      </c>
      <c r="D2600" s="10">
        <v>3.6069756974216631E-7</v>
      </c>
      <c r="E2600" s="10">
        <v>0</v>
      </c>
      <c r="F2600" s="10">
        <v>0</v>
      </c>
      <c r="G2600" s="10">
        <v>0</v>
      </c>
      <c r="H2600" s="10">
        <v>0</v>
      </c>
      <c r="I2600" s="10">
        <v>2.1494438041803371E-7</v>
      </c>
      <c r="J2600" s="10">
        <v>3.4131455387581219E-7</v>
      </c>
      <c r="K2600">
        <v>8.8486941621256518E-9</v>
      </c>
      <c r="L2600">
        <v>0</v>
      </c>
      <c r="M2600">
        <v>4.0872607825045628E-8</v>
      </c>
      <c r="N2600">
        <v>5.1895134058857532E-10</v>
      </c>
      <c r="O2600">
        <v>2.5527413493026161E-9</v>
      </c>
      <c r="P2600">
        <v>0</v>
      </c>
      <c r="Q2600">
        <v>0</v>
      </c>
      <c r="R2600">
        <v>0</v>
      </c>
      <c r="S2600">
        <v>1.60915584157574E-5</v>
      </c>
      <c r="T2600">
        <v>1.495691935919612E-4</v>
      </c>
    </row>
    <row r="2601" spans="1:20">
      <c r="A2601" s="10">
        <v>2595</v>
      </c>
      <c r="B2601" s="10">
        <v>0</v>
      </c>
      <c r="C2601" s="10">
        <v>5.3038728459468306E-7</v>
      </c>
      <c r="D2601" s="10">
        <v>2.5497421341672819E-7</v>
      </c>
      <c r="E2601" s="10">
        <v>0</v>
      </c>
      <c r="F2601" s="10">
        <v>0</v>
      </c>
      <c r="G2601" s="10">
        <v>0</v>
      </c>
      <c r="H2601" s="10">
        <v>0</v>
      </c>
      <c r="I2601" s="10">
        <v>1.011163079923546E-7</v>
      </c>
      <c r="J2601" s="10">
        <v>2.0902099508964749E-7</v>
      </c>
      <c r="K2601">
        <v>0</v>
      </c>
      <c r="L2601">
        <v>0</v>
      </c>
      <c r="M2601">
        <v>2.6318829748951489E-8</v>
      </c>
      <c r="N2601">
        <v>5.1895134058857532E-10</v>
      </c>
      <c r="O2601">
        <v>1.289263307728594E-11</v>
      </c>
      <c r="P2601">
        <v>0</v>
      </c>
      <c r="Q2601">
        <v>0</v>
      </c>
      <c r="R2601">
        <v>0</v>
      </c>
      <c r="S2601">
        <v>1.3248423731205809E-5</v>
      </c>
      <c r="T2601">
        <v>1.5900096725426241E-4</v>
      </c>
    </row>
    <row r="2602" spans="1:20">
      <c r="A2602" s="10">
        <v>2596</v>
      </c>
      <c r="B2602" s="10">
        <v>0</v>
      </c>
      <c r="C2602" s="10">
        <v>5.7768854531823859E-7</v>
      </c>
      <c r="D2602" s="10">
        <v>1.835641570335E-8</v>
      </c>
      <c r="E2602" s="10">
        <v>0</v>
      </c>
      <c r="F2602" s="10">
        <v>0</v>
      </c>
      <c r="G2602" s="10">
        <v>0</v>
      </c>
      <c r="H2602" s="10">
        <v>0</v>
      </c>
      <c r="I2602" s="10">
        <v>0</v>
      </c>
      <c r="J2602" s="10">
        <v>1.652609062642275E-7</v>
      </c>
      <c r="K2602">
        <v>0</v>
      </c>
      <c r="L2602">
        <v>0</v>
      </c>
      <c r="M2602">
        <v>1.864534577196277E-8</v>
      </c>
      <c r="N2602">
        <v>5.5474108821537363E-10</v>
      </c>
      <c r="O2602">
        <v>0</v>
      </c>
      <c r="P2602">
        <v>0</v>
      </c>
      <c r="Q2602">
        <v>0</v>
      </c>
      <c r="R2602">
        <v>0</v>
      </c>
      <c r="S2602">
        <v>1.4210527073694011E-5</v>
      </c>
      <c r="T2602">
        <v>1.8216579619604131E-4</v>
      </c>
    </row>
    <row r="2603" spans="1:20">
      <c r="A2603" s="10">
        <v>2597</v>
      </c>
      <c r="B2603" s="10">
        <v>1.02737255203014E-8</v>
      </c>
      <c r="C2603" s="10">
        <v>6.2833155251698612E-7</v>
      </c>
      <c r="D2603" s="10">
        <v>5.6688930848580867E-9</v>
      </c>
      <c r="E2603" s="10">
        <v>2.7649071755136041E-8</v>
      </c>
      <c r="F2603" s="10">
        <v>0</v>
      </c>
      <c r="G2603" s="10">
        <v>4.9199071998359263E-8</v>
      </c>
      <c r="H2603" s="10">
        <v>1.464579099117624E-8</v>
      </c>
      <c r="I2603" s="10">
        <v>1.368970358347921E-8</v>
      </c>
      <c r="J2603" s="10">
        <v>1.2031903582620931E-7</v>
      </c>
      <c r="K2603">
        <v>2.7627589550636749E-8</v>
      </c>
      <c r="L2603">
        <v>1.247202016998691E-8</v>
      </c>
      <c r="M2603">
        <v>1.360087349429315E-8</v>
      </c>
      <c r="N2603">
        <v>1.4151266211636051E-7</v>
      </c>
      <c r="O2603">
        <v>2.399721910466579E-8</v>
      </c>
      <c r="P2603">
        <v>9.19719251985024E-9</v>
      </c>
      <c r="Q2603">
        <v>5.1876637231226547E-9</v>
      </c>
      <c r="R2603">
        <v>2.2595065778076341E-8</v>
      </c>
      <c r="S2603">
        <v>1.336048812139791E-5</v>
      </c>
      <c r="T2603">
        <v>2.011393613984396E-4</v>
      </c>
    </row>
    <row r="2604" spans="1:20">
      <c r="A2604" s="10">
        <v>2598</v>
      </c>
      <c r="B2604" s="10">
        <v>2.3559055828456119E-5</v>
      </c>
      <c r="C2604" s="10">
        <v>2.216622701547216E-5</v>
      </c>
      <c r="D2604" s="10">
        <v>1.9931588733097449E-5</v>
      </c>
      <c r="E2604" s="10">
        <v>1.9044781836182071E-5</v>
      </c>
      <c r="F2604" s="10">
        <v>1.953904195193051E-5</v>
      </c>
      <c r="G2604" s="10">
        <v>2.4326212976958241E-5</v>
      </c>
      <c r="H2604" s="10">
        <v>2.1074555633512611E-5</v>
      </c>
      <c r="I2604" s="10">
        <v>2.1954816258536511E-5</v>
      </c>
      <c r="J2604" s="10">
        <v>2.7998535494548459E-5</v>
      </c>
      <c r="K2604">
        <v>1.9471576083463499E-5</v>
      </c>
      <c r="L2604">
        <v>1.682377361513229E-5</v>
      </c>
      <c r="M2604">
        <v>1.952238048576115E-5</v>
      </c>
      <c r="N2604">
        <v>2.4917415065472049E-5</v>
      </c>
      <c r="O2604">
        <v>1.801450096954979E-5</v>
      </c>
      <c r="P2604">
        <v>2.0912150471784801E-5</v>
      </c>
      <c r="Q2604">
        <v>2.0166861155409009E-5</v>
      </c>
      <c r="R2604">
        <v>2.704614069096109E-5</v>
      </c>
      <c r="S2604">
        <v>1.509149557050074E-5</v>
      </c>
      <c r="T2604">
        <v>1.8419772907688769E-4</v>
      </c>
    </row>
    <row r="2605" spans="1:20">
      <c r="A2605" s="10">
        <v>2599</v>
      </c>
      <c r="B2605" s="10">
        <v>1.225792375763459E-4</v>
      </c>
      <c r="C2605" s="10">
        <v>1.0472405616610339E-4</v>
      </c>
      <c r="D2605" s="10">
        <v>1.057832708264577E-4</v>
      </c>
      <c r="E2605" s="10">
        <v>9.9260455132882603E-5</v>
      </c>
      <c r="F2605" s="10">
        <v>1.1449522688328499E-4</v>
      </c>
      <c r="G2605" s="10">
        <v>1.146484395286425E-4</v>
      </c>
      <c r="H2605" s="10">
        <v>1.1097846352483649E-4</v>
      </c>
      <c r="I2605" s="10">
        <v>1.103611481316993E-4</v>
      </c>
      <c r="J2605" s="10">
        <v>1.2794651238998291E-4</v>
      </c>
      <c r="K2605">
        <v>1.2407967093207769E-4</v>
      </c>
      <c r="L2605">
        <v>9.7304723742669205E-5</v>
      </c>
      <c r="M2605">
        <v>1.15291653478195E-4</v>
      </c>
      <c r="N2605">
        <v>1.5539868603461589E-4</v>
      </c>
      <c r="O2605">
        <v>9.5716720992297308E-5</v>
      </c>
      <c r="P2605">
        <v>1.142747093018354E-4</v>
      </c>
      <c r="Q2605">
        <v>1.0465172594266071E-4</v>
      </c>
      <c r="R2605">
        <v>1.3462475499127909E-4</v>
      </c>
      <c r="S2605">
        <v>1.9366361336046859E-5</v>
      </c>
      <c r="T2605">
        <v>1.6649202099281531E-4</v>
      </c>
    </row>
    <row r="2606" spans="1:20">
      <c r="A2606" s="10">
        <v>2600</v>
      </c>
      <c r="B2606" s="10">
        <v>2.5506370649386182E-4</v>
      </c>
      <c r="C2606" s="10">
        <v>2.3238415641658899E-4</v>
      </c>
      <c r="D2606" s="10">
        <v>2.3263753710403451E-4</v>
      </c>
      <c r="E2606" s="10">
        <v>2.1316247391344191E-4</v>
      </c>
      <c r="F2606" s="10">
        <v>2.623452945091801E-4</v>
      </c>
      <c r="G2606" s="10">
        <v>2.5163181745297601E-4</v>
      </c>
      <c r="H2606" s="10">
        <v>2.516188106360875E-4</v>
      </c>
      <c r="I2606" s="10">
        <v>2.427628750408182E-4</v>
      </c>
      <c r="J2606" s="10">
        <v>2.780934639733396E-4</v>
      </c>
      <c r="K2606">
        <v>2.8239809806964122E-4</v>
      </c>
      <c r="L2606">
        <v>2.2059957851706989E-4</v>
      </c>
      <c r="M2606">
        <v>2.5911454785314291E-4</v>
      </c>
      <c r="N2606">
        <v>3.6655588412028552E-4</v>
      </c>
      <c r="O2606">
        <v>2.1117561729510441E-4</v>
      </c>
      <c r="P2606">
        <v>2.6357645059866598E-4</v>
      </c>
      <c r="Q2606">
        <v>2.2933841669057009E-4</v>
      </c>
      <c r="R2606">
        <v>2.8042226913397461E-4</v>
      </c>
      <c r="S2606">
        <v>1.19376876465335E-5</v>
      </c>
      <c r="T2606">
        <v>1.4242614351501031E-4</v>
      </c>
    </row>
    <row r="2607" spans="1:20">
      <c r="A2607" s="10">
        <v>2601</v>
      </c>
      <c r="B2607" s="10">
        <v>3.7519437900274621E-4</v>
      </c>
      <c r="C2607" s="10">
        <v>3.609018438531048E-4</v>
      </c>
      <c r="D2607" s="10">
        <v>3.4687179218075568E-4</v>
      </c>
      <c r="E2607" s="10">
        <v>3.254506333975451E-4</v>
      </c>
      <c r="F2607" s="10">
        <v>4.0708929917711002E-4</v>
      </c>
      <c r="G2607" s="10">
        <v>3.8207672147104352E-4</v>
      </c>
      <c r="H2607" s="10">
        <v>3.864366359224198E-4</v>
      </c>
      <c r="I2607" s="10">
        <v>3.6746767914371301E-4</v>
      </c>
      <c r="J2607" s="10">
        <v>4.1142102275818409E-4</v>
      </c>
      <c r="K2607">
        <v>4.2718864157214708E-4</v>
      </c>
      <c r="L2607">
        <v>3.4334974956800511E-4</v>
      </c>
      <c r="M2607">
        <v>3.8755779556896343E-4</v>
      </c>
      <c r="N2607">
        <v>5.650242812672968E-4</v>
      </c>
      <c r="O2607">
        <v>3.1329849105085058E-4</v>
      </c>
      <c r="P2607">
        <v>4.0837614350384629E-4</v>
      </c>
      <c r="Q2607">
        <v>3.564930087631619E-4</v>
      </c>
      <c r="R2607">
        <v>4.1309742056169551E-4</v>
      </c>
      <c r="S2607">
        <v>2.0536233320817949E-5</v>
      </c>
      <c r="T2607">
        <v>1.7061503717254959E-4</v>
      </c>
    </row>
    <row r="2608" spans="1:20">
      <c r="A2608" s="10">
        <v>2602</v>
      </c>
      <c r="B2608" s="10">
        <v>4.573580414171277E-4</v>
      </c>
      <c r="C2608" s="10">
        <v>4.3816109308126943E-4</v>
      </c>
      <c r="D2608" s="10">
        <v>4.1942453184222028E-4</v>
      </c>
      <c r="E2608" s="10">
        <v>4.1070267022389921E-4</v>
      </c>
      <c r="F2608" s="10">
        <v>5.121246586856274E-4</v>
      </c>
      <c r="G2608" s="10">
        <v>4.5791239698854337E-4</v>
      </c>
      <c r="H2608" s="10">
        <v>4.671882975522772E-4</v>
      </c>
      <c r="I2608" s="10">
        <v>4.481858853294471E-4</v>
      </c>
      <c r="J2608" s="10">
        <v>4.7646017821854398E-4</v>
      </c>
      <c r="K2608">
        <v>5.2191045912900835E-4</v>
      </c>
      <c r="L2608">
        <v>4.3787784651470537E-4</v>
      </c>
      <c r="M2608">
        <v>4.5676517008128178E-4</v>
      </c>
      <c r="N2608">
        <v>7.0146676194379612E-4</v>
      </c>
      <c r="O2608">
        <v>3.8424437183366222E-4</v>
      </c>
      <c r="P2608">
        <v>5.0540765724744368E-4</v>
      </c>
      <c r="Q2608">
        <v>4.551143868875159E-4</v>
      </c>
      <c r="R2608">
        <v>5.0523105521309232E-4</v>
      </c>
      <c r="S2608">
        <v>2.312120830691195E-5</v>
      </c>
      <c r="T2608">
        <v>9.6270837561080236E-5</v>
      </c>
    </row>
    <row r="2609" spans="1:20">
      <c r="A2609" s="10">
        <v>2603</v>
      </c>
      <c r="B2609" s="10">
        <v>5.0923142296409817E-4</v>
      </c>
      <c r="C2609" s="10">
        <v>4.8826574842666048E-4</v>
      </c>
      <c r="D2609" s="10">
        <v>4.8368367252217738E-4</v>
      </c>
      <c r="E2609" s="10">
        <v>4.6420107078642292E-4</v>
      </c>
      <c r="F2609" s="10">
        <v>5.7371146174628376E-4</v>
      </c>
      <c r="G2609" s="10">
        <v>5.153139266042021E-4</v>
      </c>
      <c r="H2609" s="10">
        <v>5.2070929148562129E-4</v>
      </c>
      <c r="I2609" s="10">
        <v>5.0101027968812929E-4</v>
      </c>
      <c r="J2609" s="10">
        <v>5.2841774880998385E-4</v>
      </c>
      <c r="K2609">
        <v>5.8598043697782539E-4</v>
      </c>
      <c r="L2609">
        <v>5.0959663949969394E-4</v>
      </c>
      <c r="M2609">
        <v>5.2221666938988439E-4</v>
      </c>
      <c r="N2609">
        <v>7.6616026725367134E-4</v>
      </c>
      <c r="O2609">
        <v>4.5299685742226649E-4</v>
      </c>
      <c r="P2609">
        <v>5.6677825761404965E-4</v>
      </c>
      <c r="Q2609">
        <v>5.3050986825052852E-4</v>
      </c>
      <c r="R2609">
        <v>5.6655637332895354E-4</v>
      </c>
      <c r="S2609">
        <v>2.950720808919367E-5</v>
      </c>
      <c r="T2609">
        <v>4.6010981105064488E-5</v>
      </c>
    </row>
    <row r="2610" spans="1:20">
      <c r="A2610" s="10">
        <v>2604</v>
      </c>
      <c r="B2610" s="10">
        <v>5.2993608302240997E-4</v>
      </c>
      <c r="C2610" s="10">
        <v>5.4466150867612867E-4</v>
      </c>
      <c r="D2610" s="10">
        <v>5.4244617348286905E-4</v>
      </c>
      <c r="E2610" s="10">
        <v>4.9537749242289247E-4</v>
      </c>
      <c r="F2610" s="10">
        <v>6.171935575010754E-4</v>
      </c>
      <c r="G2610" s="10">
        <v>5.587817157916465E-4</v>
      </c>
      <c r="H2610" s="10">
        <v>5.5384004806655377E-4</v>
      </c>
      <c r="I2610" s="10">
        <v>5.2928504865006108E-4</v>
      </c>
      <c r="J2610" s="10">
        <v>5.6493787822009718E-4</v>
      </c>
      <c r="K2610">
        <v>6.1797131761980625E-4</v>
      </c>
      <c r="L2610">
        <v>5.5965232738588425E-4</v>
      </c>
      <c r="M2610">
        <v>5.593688622645784E-4</v>
      </c>
      <c r="N2610">
        <v>7.4812420288588449E-4</v>
      </c>
      <c r="O2610">
        <v>5.4202764315789775E-4</v>
      </c>
      <c r="P2610">
        <v>5.9452718418651377E-4</v>
      </c>
      <c r="Q2610">
        <v>5.6380281554136867E-4</v>
      </c>
      <c r="R2610">
        <v>5.8466295155136364E-4</v>
      </c>
      <c r="S2610">
        <v>2.7666086343347591E-5</v>
      </c>
      <c r="T2610">
        <v>2.4572345638559231E-5</v>
      </c>
    </row>
    <row r="2611" spans="1:20">
      <c r="A2611" s="10">
        <v>2605</v>
      </c>
      <c r="B2611" s="10">
        <v>5.0781275870001314E-4</v>
      </c>
      <c r="C2611" s="10">
        <v>5.7022122449032866E-4</v>
      </c>
      <c r="D2611" s="10">
        <v>5.6181557778879978E-4</v>
      </c>
      <c r="E2611" s="10">
        <v>4.9667235227916556E-4</v>
      </c>
      <c r="F2611" s="10">
        <v>5.9869016700518369E-4</v>
      </c>
      <c r="G2611" s="10">
        <v>5.6549043954691122E-4</v>
      </c>
      <c r="H2611" s="10">
        <v>5.5939520763271253E-4</v>
      </c>
      <c r="I2611" s="10">
        <v>5.1536202496396428E-4</v>
      </c>
      <c r="J2611" s="10">
        <v>5.6774440924804964E-4</v>
      </c>
      <c r="K2611">
        <v>6.1630473981348795E-4</v>
      </c>
      <c r="L2611">
        <v>5.601393280160635E-4</v>
      </c>
      <c r="M2611">
        <v>5.6767579898369227E-4</v>
      </c>
      <c r="N2611">
        <v>7.5325620216733398E-4</v>
      </c>
      <c r="O2611">
        <v>5.9228563477888843E-4</v>
      </c>
      <c r="P2611">
        <v>5.8593057286884657E-4</v>
      </c>
      <c r="Q2611">
        <v>5.6489857981128523E-4</v>
      </c>
      <c r="R2611">
        <v>5.6316903348630452E-4</v>
      </c>
      <c r="S2611">
        <v>2.8427500781479019E-5</v>
      </c>
      <c r="T2611">
        <v>2.1937637566234952E-5</v>
      </c>
    </row>
    <row r="2612" spans="1:20">
      <c r="A2612" s="10">
        <v>2606</v>
      </c>
      <c r="B2612" s="10">
        <v>4.5045211977352221E-4</v>
      </c>
      <c r="C2612" s="10">
        <v>5.3642366783001737E-4</v>
      </c>
      <c r="D2612" s="10">
        <v>5.227575373105513E-4</v>
      </c>
      <c r="E2612" s="10">
        <v>4.5262263094551552E-4</v>
      </c>
      <c r="F2612" s="10">
        <v>5.4553543541521169E-4</v>
      </c>
      <c r="G2612" s="10">
        <v>5.1256931040843934E-4</v>
      </c>
      <c r="H2612" s="10">
        <v>5.1740675208749459E-4</v>
      </c>
      <c r="I2612" s="10">
        <v>4.7464774578345872E-4</v>
      </c>
      <c r="J2612" s="10">
        <v>5.0713261184715962E-4</v>
      </c>
      <c r="K2612">
        <v>5.6392837274918492E-4</v>
      </c>
      <c r="L2612">
        <v>5.1752013989706197E-4</v>
      </c>
      <c r="M2612">
        <v>5.3194908406785119E-4</v>
      </c>
      <c r="N2612">
        <v>7.3986951904482696E-4</v>
      </c>
      <c r="O2612">
        <v>5.4497044924077802E-4</v>
      </c>
      <c r="P2612">
        <v>5.423170328760458E-4</v>
      </c>
      <c r="Q2612">
        <v>5.228757282538999E-4</v>
      </c>
      <c r="R2612">
        <v>5.0180009743250353E-4</v>
      </c>
      <c r="S2612">
        <v>3.1083472265507497E-5</v>
      </c>
      <c r="T2612">
        <v>6.8516685227937535E-5</v>
      </c>
    </row>
    <row r="2613" spans="1:20">
      <c r="A2613" s="10">
        <v>2607</v>
      </c>
      <c r="B2613" s="10">
        <v>3.5135903908155237E-4</v>
      </c>
      <c r="C2613" s="10">
        <v>4.3774524273369427E-4</v>
      </c>
      <c r="D2613" s="10">
        <v>4.3267760363087512E-4</v>
      </c>
      <c r="E2613" s="10">
        <v>3.6996160197481752E-4</v>
      </c>
      <c r="F2613" s="10">
        <v>4.5435526388342052E-4</v>
      </c>
      <c r="G2613" s="10">
        <v>4.1852456177045029E-4</v>
      </c>
      <c r="H2613" s="10">
        <v>4.2379597553532828E-4</v>
      </c>
      <c r="I2613" s="10">
        <v>3.8304830391124722E-4</v>
      </c>
      <c r="J2613" s="10">
        <v>4.2011945856851779E-4</v>
      </c>
      <c r="K2613">
        <v>4.6793566149328842E-4</v>
      </c>
      <c r="L2613">
        <v>4.5668161107265728E-4</v>
      </c>
      <c r="M2613">
        <v>4.3953503566344042E-4</v>
      </c>
      <c r="N2613">
        <v>6.0746508151323861E-4</v>
      </c>
      <c r="O2613">
        <v>4.4841018475395562E-4</v>
      </c>
      <c r="P2613">
        <v>4.4779676044767139E-4</v>
      </c>
      <c r="Q2613">
        <v>4.3721048840140742E-4</v>
      </c>
      <c r="R2613">
        <v>3.9030271402078068E-4</v>
      </c>
      <c r="S2613">
        <v>2.698975939019753E-5</v>
      </c>
      <c r="T2613">
        <v>1.3600146909094939E-4</v>
      </c>
    </row>
    <row r="2614" spans="1:20">
      <c r="A2614" s="10">
        <v>2608</v>
      </c>
      <c r="B2614" s="10">
        <v>2.307243420493536E-4</v>
      </c>
      <c r="C2614" s="10">
        <v>3.2841676359560813E-4</v>
      </c>
      <c r="D2614" s="10">
        <v>3.2593110568534731E-4</v>
      </c>
      <c r="E2614" s="10">
        <v>2.6385395313276421E-4</v>
      </c>
      <c r="F2614" s="10">
        <v>3.1312631229335372E-4</v>
      </c>
      <c r="G2614" s="10">
        <v>2.9156246835431701E-4</v>
      </c>
      <c r="H2614" s="10">
        <v>2.9728421192218421E-4</v>
      </c>
      <c r="I2614" s="10">
        <v>2.7010564632487229E-4</v>
      </c>
      <c r="J2614" s="10">
        <v>2.9737525370116371E-4</v>
      </c>
      <c r="K2614">
        <v>3.4147774423705048E-4</v>
      </c>
      <c r="L2614">
        <v>3.7570836259341058E-4</v>
      </c>
      <c r="M2614">
        <v>3.1835803173146877E-4</v>
      </c>
      <c r="N2614">
        <v>4.1834269156051349E-4</v>
      </c>
      <c r="O2614">
        <v>3.5738509347567582E-4</v>
      </c>
      <c r="P2614">
        <v>3.1380694019901161E-4</v>
      </c>
      <c r="Q2614">
        <v>3.4068324043048497E-4</v>
      </c>
      <c r="R2614">
        <v>2.4863142898075649E-4</v>
      </c>
      <c r="S2614">
        <v>2.3969908887723361E-5</v>
      </c>
      <c r="T2614">
        <v>7.4361511862751161E-5</v>
      </c>
    </row>
    <row r="2615" spans="1:20">
      <c r="A2615" s="10">
        <v>2609</v>
      </c>
      <c r="B2615" s="10">
        <v>1.166470635937424E-4</v>
      </c>
      <c r="C2615" s="10">
        <v>2.06531777190901E-4</v>
      </c>
      <c r="D2615" s="10">
        <v>2.0547075692345289E-4</v>
      </c>
      <c r="E2615" s="10">
        <v>1.3283872310955211E-4</v>
      </c>
      <c r="F2615" s="10">
        <v>1.5219340787342461E-4</v>
      </c>
      <c r="G2615" s="10">
        <v>1.5550790330549959E-4</v>
      </c>
      <c r="H2615" s="10">
        <v>1.6181425409005331E-4</v>
      </c>
      <c r="I2615" s="10">
        <v>1.4460406882729659E-4</v>
      </c>
      <c r="J2615" s="10">
        <v>1.7251853584787329E-4</v>
      </c>
      <c r="K2615">
        <v>1.8416251322041189E-4</v>
      </c>
      <c r="L2615">
        <v>2.3231769105115641E-4</v>
      </c>
      <c r="M2615">
        <v>1.8024093259214931E-4</v>
      </c>
      <c r="N2615">
        <v>2.0298361604959361E-4</v>
      </c>
      <c r="O2615">
        <v>2.5106164703192848E-4</v>
      </c>
      <c r="P2615">
        <v>1.5821631269875551E-4</v>
      </c>
      <c r="Q2615">
        <v>1.9710001768136629E-4</v>
      </c>
      <c r="R2615">
        <v>1.100443425930042E-4</v>
      </c>
      <c r="S2615">
        <v>2.6290565862434848E-5</v>
      </c>
      <c r="T2615">
        <v>6.2899838063953719E-5</v>
      </c>
    </row>
    <row r="2616" spans="1:20">
      <c r="A2616" s="10">
        <v>2610</v>
      </c>
      <c r="B2616" s="10">
        <v>3.9394452150548511E-5</v>
      </c>
      <c r="C2616" s="10">
        <v>1.221730138546695E-4</v>
      </c>
      <c r="D2616" s="10">
        <v>1.1011562788500909E-4</v>
      </c>
      <c r="E2616" s="10">
        <v>4.6857516773961861E-5</v>
      </c>
      <c r="F2616" s="10">
        <v>3.2531456328774197E-5</v>
      </c>
      <c r="G2616" s="10">
        <v>8.5794934688588503E-5</v>
      </c>
      <c r="H2616" s="10">
        <v>6.4488951559945121E-5</v>
      </c>
      <c r="I2616" s="10">
        <v>6.5645790537650802E-5</v>
      </c>
      <c r="J2616" s="10">
        <v>9.904937160130785E-5</v>
      </c>
      <c r="K2616">
        <v>6.7115169915741535E-5</v>
      </c>
      <c r="L2616">
        <v>1.10667208621251E-4</v>
      </c>
      <c r="M2616">
        <v>8.4656100472710999E-5</v>
      </c>
      <c r="N2616">
        <v>5.1390339800314589E-5</v>
      </c>
      <c r="O2616">
        <v>1.6873402433391279E-4</v>
      </c>
      <c r="P2616">
        <v>3.7334847721971178E-5</v>
      </c>
      <c r="Q2616">
        <v>7.9473451939122142E-5</v>
      </c>
      <c r="R2616">
        <v>2.4235267203227729E-5</v>
      </c>
      <c r="S2616">
        <v>2.778237098031817E-5</v>
      </c>
      <c r="T2616">
        <v>7.2714975369351064E-5</v>
      </c>
    </row>
    <row r="2617" spans="1:20">
      <c r="A2617" s="10">
        <v>2611</v>
      </c>
      <c r="B2617" s="10">
        <v>1.9821873811889249E-5</v>
      </c>
      <c r="C2617" s="10">
        <v>9.7088283723441662E-5</v>
      </c>
      <c r="D2617" s="10">
        <v>7.8744152318498584E-5</v>
      </c>
      <c r="E2617" s="10">
        <v>2.514602567185244E-5</v>
      </c>
      <c r="F2617" s="10">
        <v>8.117403687387441E-8</v>
      </c>
      <c r="G2617" s="10">
        <v>6.7482194665218314E-5</v>
      </c>
      <c r="H2617" s="10">
        <v>3.9806272276382963E-5</v>
      </c>
      <c r="I2617" s="10">
        <v>4.5661208206121101E-5</v>
      </c>
      <c r="J2617" s="10">
        <v>9.1117732964025806E-5</v>
      </c>
      <c r="K2617">
        <v>2.8537862093006419E-5</v>
      </c>
      <c r="L2617">
        <v>5.1106830900933528E-5</v>
      </c>
      <c r="M2617">
        <v>5.8786880177118421E-5</v>
      </c>
      <c r="N2617">
        <v>1.6495172573462699E-5</v>
      </c>
      <c r="O2617">
        <v>1.324065665341628E-4</v>
      </c>
      <c r="P2617">
        <v>7.430606654165508E-6</v>
      </c>
      <c r="Q2617">
        <v>4.2763649937047287E-5</v>
      </c>
      <c r="R2617">
        <v>5.9475667109291631E-6</v>
      </c>
      <c r="S2617">
        <v>2.3908340124418561E-5</v>
      </c>
      <c r="T2617">
        <v>7.7056409793819323E-5</v>
      </c>
    </row>
    <row r="2618" spans="1:20">
      <c r="A2618" s="10">
        <v>2612</v>
      </c>
      <c r="B2618" s="10">
        <v>1.6555138173615121E-5</v>
      </c>
      <c r="C2618" s="10">
        <v>7.1072428274870686E-5</v>
      </c>
      <c r="D2618" s="10">
        <v>4.7279670312541522E-5</v>
      </c>
      <c r="E2618" s="10">
        <v>1.3100783470160699E-5</v>
      </c>
      <c r="F2618" s="10">
        <v>0</v>
      </c>
      <c r="G2618" s="10">
        <v>6.0931399211395972E-5</v>
      </c>
      <c r="H2618" s="10">
        <v>3.8244352528846679E-5</v>
      </c>
      <c r="I2618" s="10">
        <v>3.4550229045291657E-5</v>
      </c>
      <c r="J2618" s="10">
        <v>8.0356420173731828E-5</v>
      </c>
      <c r="K2618">
        <v>1.6582207062763411E-5</v>
      </c>
      <c r="L2618">
        <v>3.7117064035677223E-5</v>
      </c>
      <c r="M2618">
        <v>4.7948149560595932E-5</v>
      </c>
      <c r="N2618">
        <v>1.535932230046791E-5</v>
      </c>
      <c r="O2618">
        <v>1.148020179905019E-4</v>
      </c>
      <c r="P2618">
        <v>7.4501790047496232E-6</v>
      </c>
      <c r="Q2618">
        <v>2.1787954192247608E-5</v>
      </c>
      <c r="R2618">
        <v>6.0127362233087874E-6</v>
      </c>
      <c r="S2618">
        <v>1.9071743543071481E-5</v>
      </c>
      <c r="T2618">
        <v>7.9966127279356542E-5</v>
      </c>
    </row>
    <row r="2619" spans="1:20">
      <c r="A2619" s="10">
        <v>2613</v>
      </c>
      <c r="B2619" s="10">
        <v>6.6781193975922128E-6</v>
      </c>
      <c r="C2619" s="10">
        <v>2.872568773872077E-5</v>
      </c>
      <c r="D2619" s="10">
        <v>2.1441198164874911E-5</v>
      </c>
      <c r="E2619" s="10">
        <v>4.0953749877574217E-6</v>
      </c>
      <c r="F2619" s="10">
        <v>0</v>
      </c>
      <c r="G2619" s="10">
        <v>3.71266352254737E-5</v>
      </c>
      <c r="H2619" s="10">
        <v>2.4402558996883729E-5</v>
      </c>
      <c r="I2619" s="10">
        <v>2.3351902728581049E-5</v>
      </c>
      <c r="J2619" s="10">
        <v>5.537594636806277E-5</v>
      </c>
      <c r="K2619">
        <v>1.0781396445369929E-5</v>
      </c>
      <c r="L2619">
        <v>2.0999922748509279E-5</v>
      </c>
      <c r="M2619">
        <v>2.706499082471998E-5</v>
      </c>
      <c r="N2619">
        <v>9.4418722701637947E-6</v>
      </c>
      <c r="O2619">
        <v>4.7638700379918741E-5</v>
      </c>
      <c r="P2619">
        <v>7.4628647875356234E-6</v>
      </c>
      <c r="Q2619">
        <v>1.5803205938067161E-5</v>
      </c>
      <c r="R2619">
        <v>5.4333898322994904E-6</v>
      </c>
      <c r="S2619">
        <v>2.8139009562713881E-5</v>
      </c>
      <c r="T2619">
        <v>7.9834487406582957E-5</v>
      </c>
    </row>
    <row r="2620" spans="1:20">
      <c r="A2620" s="10">
        <v>2614</v>
      </c>
      <c r="B2620" s="10">
        <v>3.1006622869934931E-7</v>
      </c>
      <c r="C2620" s="10">
        <v>1.249843839946326E-5</v>
      </c>
      <c r="D2620" s="10">
        <v>6.557978880855451E-6</v>
      </c>
      <c r="E2620" s="10">
        <v>0</v>
      </c>
      <c r="F2620" s="10">
        <v>0</v>
      </c>
      <c r="G2620" s="10">
        <v>1.167025642293701E-5</v>
      </c>
      <c r="H2620" s="10">
        <v>1.131461010166179E-5</v>
      </c>
      <c r="I2620" s="10">
        <v>1.0942497723933901E-5</v>
      </c>
      <c r="J2620" s="10">
        <v>2.0136460552588238E-5</v>
      </c>
      <c r="K2620">
        <v>5.8283398881200953E-6</v>
      </c>
      <c r="L2620">
        <v>2.6052664355083758E-6</v>
      </c>
      <c r="M2620">
        <v>1.154039679087202E-5</v>
      </c>
      <c r="N2620">
        <v>2.11971490897393E-6</v>
      </c>
      <c r="O2620">
        <v>5.3247912219872699E-6</v>
      </c>
      <c r="P2620">
        <v>6.8756942700121793E-6</v>
      </c>
      <c r="Q2620">
        <v>0</v>
      </c>
      <c r="R2620">
        <v>2.1448616627760148E-6</v>
      </c>
      <c r="S2620">
        <v>5.404249340171473E-5</v>
      </c>
      <c r="T2620">
        <v>6.5044776875372676E-5</v>
      </c>
    </row>
    <row r="2621" spans="1:20">
      <c r="A2621" s="10">
        <v>2615</v>
      </c>
      <c r="B2621" s="10">
        <v>1.4291728882633479E-7</v>
      </c>
      <c r="C2621" s="10">
        <v>5.8364149657522539E-6</v>
      </c>
      <c r="D2621" s="10">
        <v>1.5380828720179639E-6</v>
      </c>
      <c r="E2621" s="10">
        <v>0</v>
      </c>
      <c r="F2621" s="10">
        <v>0</v>
      </c>
      <c r="G2621" s="10">
        <v>1.7752005446453951E-6</v>
      </c>
      <c r="H2621" s="10">
        <v>2.907371828822282E-6</v>
      </c>
      <c r="I2621" s="10">
        <v>2.5700948680219608E-6</v>
      </c>
      <c r="J2621" s="10">
        <v>5.452739182281112E-6</v>
      </c>
      <c r="K2621">
        <v>1.9157422861002032E-6</v>
      </c>
      <c r="L2621">
        <v>3.4644500472185838E-8</v>
      </c>
      <c r="M2621">
        <v>3.5545305930399092E-6</v>
      </c>
      <c r="N2621">
        <v>5.5474108821537363E-10</v>
      </c>
      <c r="O2621">
        <v>1.173857051509448E-6</v>
      </c>
      <c r="P2621">
        <v>3.8238573826372431E-7</v>
      </c>
      <c r="Q2621">
        <v>0</v>
      </c>
      <c r="R2621">
        <v>0</v>
      </c>
      <c r="S2621">
        <v>8.2200318008588191E-5</v>
      </c>
      <c r="T2621">
        <v>7.5062379860362953E-5</v>
      </c>
    </row>
    <row r="2622" spans="1:20">
      <c r="A2622" s="10">
        <v>2616</v>
      </c>
      <c r="B2622" s="10">
        <v>0</v>
      </c>
      <c r="C2622" s="10">
        <v>1.323559350986897E-6</v>
      </c>
      <c r="D2622" s="10">
        <v>4.8276173534078249E-7</v>
      </c>
      <c r="E2622" s="10">
        <v>0</v>
      </c>
      <c r="F2622" s="10">
        <v>0</v>
      </c>
      <c r="G2622" s="10">
        <v>6.0717616762930091E-8</v>
      </c>
      <c r="H2622" s="10">
        <v>2.8673162468028809E-7</v>
      </c>
      <c r="I2622" s="10">
        <v>6.5732533884721395E-7</v>
      </c>
      <c r="J2622" s="10">
        <v>1.142635538523438E-6</v>
      </c>
      <c r="K2622">
        <v>1.76973883242513E-8</v>
      </c>
      <c r="L2622">
        <v>0</v>
      </c>
      <c r="M2622">
        <v>4.0280048328038679E-7</v>
      </c>
      <c r="N2622">
        <v>5.9053083584217205E-10</v>
      </c>
      <c r="O2622">
        <v>1.7123592358467521E-7</v>
      </c>
      <c r="P2622">
        <v>0</v>
      </c>
      <c r="Q2622">
        <v>0</v>
      </c>
      <c r="R2622">
        <v>0</v>
      </c>
      <c r="S2622">
        <v>1.15496588739449E-4</v>
      </c>
      <c r="T2622">
        <v>7.3204931892419486E-5</v>
      </c>
    </row>
    <row r="2623" spans="1:20">
      <c r="A2623" s="10">
        <v>2617</v>
      </c>
      <c r="B2623" s="10">
        <v>0</v>
      </c>
      <c r="C2623" s="10">
        <v>4.0731641178617281E-7</v>
      </c>
      <c r="D2623" s="10">
        <v>2.1826138201002819E-7</v>
      </c>
      <c r="E2623" s="10">
        <v>0</v>
      </c>
      <c r="F2623" s="10">
        <v>0</v>
      </c>
      <c r="G2623" s="10">
        <v>3.5102964026853057E-8</v>
      </c>
      <c r="H2623" s="10">
        <v>9.7280223331346752E-8</v>
      </c>
      <c r="I2623" s="10">
        <v>2.1494438041803371E-7</v>
      </c>
      <c r="J2623" s="10">
        <v>1.256011165533056E-7</v>
      </c>
      <c r="K2623">
        <v>1.76973883242513E-8</v>
      </c>
      <c r="L2623">
        <v>1.154816682406195E-9</v>
      </c>
      <c r="M2623">
        <v>1.2701805329543071E-7</v>
      </c>
      <c r="N2623">
        <v>1.3331680990982369E-9</v>
      </c>
      <c r="O2623">
        <v>3.9492283887906378E-8</v>
      </c>
      <c r="P2623">
        <v>0</v>
      </c>
      <c r="Q2623">
        <v>0</v>
      </c>
      <c r="R2623">
        <v>0</v>
      </c>
      <c r="S2623">
        <v>1.293528552957069E-4</v>
      </c>
      <c r="T2623">
        <v>4.9571819987493179E-5</v>
      </c>
    </row>
    <row r="2624" spans="1:20">
      <c r="A2624" s="10">
        <v>2618</v>
      </c>
      <c r="B2624" s="10">
        <v>0</v>
      </c>
      <c r="C2624" s="10">
        <v>4.4498223051048552E-7</v>
      </c>
      <c r="D2624" s="10">
        <v>9.1662101943525484E-9</v>
      </c>
      <c r="E2624" s="10">
        <v>0</v>
      </c>
      <c r="F2624" s="10">
        <v>0</v>
      </c>
      <c r="G2624" s="10">
        <v>0</v>
      </c>
      <c r="H2624" s="10">
        <v>0</v>
      </c>
      <c r="I2624" s="10">
        <v>2.1494438041803371E-7</v>
      </c>
      <c r="J2624" s="10">
        <v>2.8299133371269192E-7</v>
      </c>
      <c r="K2624">
        <v>8.8486941621256518E-9</v>
      </c>
      <c r="L2624">
        <v>0</v>
      </c>
      <c r="M2624">
        <v>4.232978017989007E-8</v>
      </c>
      <c r="N2624">
        <v>8.231641954163609E-10</v>
      </c>
      <c r="O2624">
        <v>8.6251715287042934E-9</v>
      </c>
      <c r="P2624">
        <v>0</v>
      </c>
      <c r="Q2624">
        <v>0</v>
      </c>
      <c r="R2624">
        <v>0</v>
      </c>
      <c r="S2624">
        <v>1.3728095703817781E-4</v>
      </c>
      <c r="T2624">
        <v>2.9955093387107441E-5</v>
      </c>
    </row>
    <row r="2625" spans="1:20">
      <c r="A2625" s="10">
        <v>2619</v>
      </c>
      <c r="B2625" s="10">
        <v>0</v>
      </c>
      <c r="C2625" s="10">
        <v>4.4454425587415638E-7</v>
      </c>
      <c r="D2625" s="10">
        <v>1.4397188786941181E-10</v>
      </c>
      <c r="E2625" s="10">
        <v>0</v>
      </c>
      <c r="F2625" s="10">
        <v>0</v>
      </c>
      <c r="G2625" s="10">
        <v>0</v>
      </c>
      <c r="H2625" s="10">
        <v>0</v>
      </c>
      <c r="I2625" s="10">
        <v>1.2133956959082549E-7</v>
      </c>
      <c r="J2625" s="10">
        <v>2.0583972853529551E-7</v>
      </c>
      <c r="K2625">
        <v>0</v>
      </c>
      <c r="L2625">
        <v>0</v>
      </c>
      <c r="M2625">
        <v>2.632959703236167E-8</v>
      </c>
      <c r="N2625">
        <v>8.6790137994985881E-10</v>
      </c>
      <c r="O2625">
        <v>1.1087664446465911E-9</v>
      </c>
      <c r="P2625">
        <v>0</v>
      </c>
      <c r="Q2625">
        <v>0</v>
      </c>
      <c r="R2625">
        <v>0</v>
      </c>
      <c r="S2625">
        <v>1.5297183155375219E-4</v>
      </c>
      <c r="T2625">
        <v>1.702246172740322E-5</v>
      </c>
    </row>
    <row r="2626" spans="1:20">
      <c r="A2626" s="10">
        <v>2620</v>
      </c>
      <c r="B2626" s="10">
        <v>0</v>
      </c>
      <c r="C2626" s="10">
        <v>3.5651135397198348E-7</v>
      </c>
      <c r="D2626" s="10">
        <v>4.7990629289803918E-11</v>
      </c>
      <c r="E2626" s="10">
        <v>0</v>
      </c>
      <c r="F2626" s="10">
        <v>0</v>
      </c>
      <c r="G2626" s="10">
        <v>0</v>
      </c>
      <c r="H2626" s="10">
        <v>0</v>
      </c>
      <c r="I2626" s="10">
        <v>5.778074742420263E-10</v>
      </c>
      <c r="J2626" s="10">
        <v>2.0558051422345939E-7</v>
      </c>
      <c r="K2626">
        <v>0</v>
      </c>
      <c r="L2626">
        <v>0</v>
      </c>
      <c r="M2626">
        <v>1.9133462619890959E-8</v>
      </c>
      <c r="N2626">
        <v>6.6211033109576856E-10</v>
      </c>
      <c r="O2626">
        <v>0</v>
      </c>
      <c r="P2626">
        <v>0</v>
      </c>
      <c r="Q2626">
        <v>0</v>
      </c>
      <c r="R2626">
        <v>0</v>
      </c>
      <c r="S2626">
        <v>1.2989296870588709E-4</v>
      </c>
      <c r="T2626">
        <v>7.8010214694897284E-6</v>
      </c>
    </row>
    <row r="2627" spans="1:20">
      <c r="A2627" s="10">
        <v>2621</v>
      </c>
      <c r="B2627" s="10">
        <v>1.383923988859855E-7</v>
      </c>
      <c r="C2627" s="10">
        <v>5.6397993920113409E-8</v>
      </c>
      <c r="D2627" s="10">
        <v>1.156694142457499E-8</v>
      </c>
      <c r="E2627" s="10">
        <v>4.5039003740895492E-8</v>
      </c>
      <c r="F2627" s="10">
        <v>0</v>
      </c>
      <c r="G2627" s="10">
        <v>1.065238125781705E-7</v>
      </c>
      <c r="H2627" s="10">
        <v>2.1269630735229349E-8</v>
      </c>
      <c r="I2627" s="10">
        <v>7.5324426860876143E-8</v>
      </c>
      <c r="J2627" s="10">
        <v>3.1677402802616627E-7</v>
      </c>
      <c r="K2627">
        <v>5.8057265585946632E-8</v>
      </c>
      <c r="L2627">
        <v>2.0786700283311509E-9</v>
      </c>
      <c r="M2627">
        <v>2.6609546401026361E-8</v>
      </c>
      <c r="N2627">
        <v>1.766939840335032E-7</v>
      </c>
      <c r="O2627">
        <v>3.913048437217505E-8</v>
      </c>
      <c r="P2627">
        <v>9.19719251985024E-9</v>
      </c>
      <c r="Q2627">
        <v>5.4470469092787871E-8</v>
      </c>
      <c r="R2627">
        <v>2.1157830374828011E-7</v>
      </c>
      <c r="S2627">
        <v>1.198683791941887E-4</v>
      </c>
      <c r="T2627">
        <v>3.0558734326846578E-5</v>
      </c>
    </row>
    <row r="2628" spans="1:20">
      <c r="A2628" s="10">
        <v>2622</v>
      </c>
      <c r="B2628" s="10">
        <v>2.959729273673786E-5</v>
      </c>
      <c r="C2628" s="10">
        <v>2.2348455122409659E-5</v>
      </c>
      <c r="D2628" s="10">
        <v>2.174627159585587E-5</v>
      </c>
      <c r="E2628" s="10">
        <v>2.0592232754803751E-5</v>
      </c>
      <c r="F2628" s="10">
        <v>2.029306351339311E-5</v>
      </c>
      <c r="G2628" s="10">
        <v>2.485454620183492E-5</v>
      </c>
      <c r="H2628" s="10">
        <v>2.1892119566640199E-5</v>
      </c>
      <c r="I2628" s="10">
        <v>2.3917866594119799E-5</v>
      </c>
      <c r="J2628" s="10">
        <v>2.8546449746192E-5</v>
      </c>
      <c r="K2628">
        <v>2.7574276168309948E-5</v>
      </c>
      <c r="L2628">
        <v>1.7572773280132419E-5</v>
      </c>
      <c r="M2628">
        <v>2.601105951450212E-5</v>
      </c>
      <c r="N2628">
        <v>3.1425796329419898E-5</v>
      </c>
      <c r="O2628">
        <v>1.9966294934801789E-5</v>
      </c>
      <c r="P2628">
        <v>2.0804411930837981E-5</v>
      </c>
      <c r="Q2628">
        <v>2.3045521693688388E-5</v>
      </c>
      <c r="R2628">
        <v>3.1888650074658902E-5</v>
      </c>
      <c r="S2628">
        <v>1.201177399186592E-4</v>
      </c>
      <c r="T2628">
        <v>3.7300343177100662E-6</v>
      </c>
    </row>
    <row r="2629" spans="1:20">
      <c r="A2629" s="10">
        <v>2623</v>
      </c>
      <c r="B2629" s="10">
        <v>1.3545103497844939E-4</v>
      </c>
      <c r="C2629" s="10">
        <v>1.078864257492404E-4</v>
      </c>
      <c r="D2629" s="10">
        <v>1.0995954136265841E-4</v>
      </c>
      <c r="E2629" s="10">
        <v>1.1009677502578651E-4</v>
      </c>
      <c r="F2629" s="10">
        <v>1.214033212745953E-4</v>
      </c>
      <c r="G2629" s="10">
        <v>1.237614578058762E-4</v>
      </c>
      <c r="H2629" s="10">
        <v>1.1176650042650359E-4</v>
      </c>
      <c r="I2629" s="10">
        <v>1.186046349175144E-4</v>
      </c>
      <c r="J2629" s="10">
        <v>1.2857942419272441E-4</v>
      </c>
      <c r="K2629">
        <v>1.0965790941855621E-4</v>
      </c>
      <c r="L2629">
        <v>9.7276084288945542E-5</v>
      </c>
      <c r="M2629">
        <v>1.2251640284360191E-4</v>
      </c>
      <c r="N2629">
        <v>1.5761239824201311E-4</v>
      </c>
      <c r="O2629">
        <v>9.2901945470787582E-5</v>
      </c>
      <c r="P2629">
        <v>1.134917246657366E-4</v>
      </c>
      <c r="Q2629">
        <v>1.085246281717952E-4</v>
      </c>
      <c r="R2629">
        <v>1.468427168067635E-4</v>
      </c>
      <c r="S2629">
        <v>1.143764078886708E-4</v>
      </c>
      <c r="T2629">
        <v>4.0744365751029328E-6</v>
      </c>
    </row>
    <row r="2630" spans="1:20">
      <c r="A2630" s="10">
        <v>2624</v>
      </c>
      <c r="B2630" s="10">
        <v>2.7233179300254552E-4</v>
      </c>
      <c r="C2630" s="10">
        <v>2.3528755159726451E-4</v>
      </c>
      <c r="D2630" s="10">
        <v>2.3348420578245119E-4</v>
      </c>
      <c r="E2630" s="10">
        <v>2.3874481205871491E-4</v>
      </c>
      <c r="F2630" s="10">
        <v>2.7409357888092398E-4</v>
      </c>
      <c r="G2630" s="10">
        <v>2.7092888265453668E-4</v>
      </c>
      <c r="H2630" s="10">
        <v>2.50248013356108E-4</v>
      </c>
      <c r="I2630" s="10">
        <v>2.5458026572995038E-4</v>
      </c>
      <c r="J2630" s="10">
        <v>2.7392144143700332E-4</v>
      </c>
      <c r="K2630">
        <v>2.5657092282452488E-4</v>
      </c>
      <c r="L2630">
        <v>2.200569301580072E-4</v>
      </c>
      <c r="M2630">
        <v>2.5213223284645242E-4</v>
      </c>
      <c r="N2630">
        <v>3.4578705554584761E-4</v>
      </c>
      <c r="O2630">
        <v>2.083440531479593E-4</v>
      </c>
      <c r="P2630">
        <v>2.6325010883649611E-4</v>
      </c>
      <c r="Q2630">
        <v>2.3567992057898959E-4</v>
      </c>
      <c r="R2630">
        <v>2.9913640975318091E-4</v>
      </c>
      <c r="S2630">
        <v>8.6879663290502336E-5</v>
      </c>
      <c r="T2630">
        <v>4.0908912199565819E-6</v>
      </c>
    </row>
    <row r="2631" spans="1:20">
      <c r="A2631" s="10">
        <v>2625</v>
      </c>
      <c r="B2631" s="10">
        <v>3.9423086915125951E-4</v>
      </c>
      <c r="C2631" s="10">
        <v>3.5936820558805628E-4</v>
      </c>
      <c r="D2631" s="10">
        <v>3.4264521246798769E-4</v>
      </c>
      <c r="E2631" s="10">
        <v>3.5087042398411781E-4</v>
      </c>
      <c r="F2631" s="10">
        <v>4.1493203711172582E-4</v>
      </c>
      <c r="G2631" s="10">
        <v>3.9840773772229589E-4</v>
      </c>
      <c r="H2631" s="10">
        <v>3.8249645558133179E-4</v>
      </c>
      <c r="I2631" s="10">
        <v>3.7840399721670979E-4</v>
      </c>
      <c r="J2631" s="10">
        <v>4.0334264054247789E-4</v>
      </c>
      <c r="K2631">
        <v>4.099342164196812E-4</v>
      </c>
      <c r="L2631">
        <v>3.4449366766797112E-4</v>
      </c>
      <c r="M2631">
        <v>3.7024618601483078E-4</v>
      </c>
      <c r="N2631">
        <v>4.9728247815139634E-4</v>
      </c>
      <c r="O2631">
        <v>2.9311373125434382E-4</v>
      </c>
      <c r="P2631">
        <v>4.0415639908555169E-4</v>
      </c>
      <c r="Q2631">
        <v>3.6317809161996392E-4</v>
      </c>
      <c r="R2631">
        <v>4.2861743419444728E-4</v>
      </c>
      <c r="S2631">
        <v>1.0410014774225601E-4</v>
      </c>
      <c r="T2631">
        <v>4.6435181469439361E-6</v>
      </c>
    </row>
    <row r="2632" spans="1:20">
      <c r="A2632" s="10">
        <v>2626</v>
      </c>
      <c r="B2632" s="10">
        <v>4.7623750181269748E-4</v>
      </c>
      <c r="C2632" s="10">
        <v>4.3133314295658499E-4</v>
      </c>
      <c r="D2632" s="10">
        <v>4.0856945401826982E-4</v>
      </c>
      <c r="E2632" s="10">
        <v>4.2282201515825242E-4</v>
      </c>
      <c r="F2632" s="10">
        <v>5.1154284642270778E-4</v>
      </c>
      <c r="G2632" s="10">
        <v>4.6312518241184479E-4</v>
      </c>
      <c r="H2632" s="10">
        <v>4.5743069609708952E-4</v>
      </c>
      <c r="I2632" s="10">
        <v>4.5659059917931867E-4</v>
      </c>
      <c r="J2632" s="10">
        <v>4.6640008020216019E-4</v>
      </c>
      <c r="K2632">
        <v>5.10157562093608E-4</v>
      </c>
      <c r="L2632">
        <v>4.3404734844958121E-4</v>
      </c>
      <c r="M2632">
        <v>4.625728202288761E-4</v>
      </c>
      <c r="N2632">
        <v>5.3038039609539184E-4</v>
      </c>
      <c r="O2632">
        <v>3.5326725093395611E-4</v>
      </c>
      <c r="P2632">
        <v>4.9801624060081347E-4</v>
      </c>
      <c r="Q2632">
        <v>4.3604139650476459E-4</v>
      </c>
      <c r="R2632">
        <v>5.0821585783708914E-4</v>
      </c>
      <c r="S2632">
        <v>1.004544181384011E-4</v>
      </c>
      <c r="T2632">
        <v>1.8703771990308469E-6</v>
      </c>
    </row>
    <row r="2633" spans="1:20">
      <c r="A2633" s="10">
        <v>2627</v>
      </c>
      <c r="B2633" s="10">
        <v>5.1527304735829156E-4</v>
      </c>
      <c r="C2633" s="10">
        <v>4.7682223544511838E-4</v>
      </c>
      <c r="D2633" s="10">
        <v>4.4345008958181778E-4</v>
      </c>
      <c r="E2633" s="10">
        <v>4.74821891237781E-4</v>
      </c>
      <c r="F2633" s="10">
        <v>5.7016459646865752E-4</v>
      </c>
      <c r="G2633" s="10">
        <v>5.1793576954409833E-4</v>
      </c>
      <c r="H2633" s="10">
        <v>4.9278470625361843E-4</v>
      </c>
      <c r="I2633" s="10">
        <v>5.0730088410538908E-4</v>
      </c>
      <c r="J2633" s="10">
        <v>5.1707520448124734E-4</v>
      </c>
      <c r="K2633">
        <v>5.6593925078738099E-4</v>
      </c>
      <c r="L2633">
        <v>4.7941987937319262E-4</v>
      </c>
      <c r="M2633">
        <v>5.1755857569374733E-4</v>
      </c>
      <c r="N2633">
        <v>6.2139331049138296E-4</v>
      </c>
      <c r="O2633">
        <v>4.1161336984123751E-4</v>
      </c>
      <c r="P2633">
        <v>5.2581668051266219E-4</v>
      </c>
      <c r="Q2633">
        <v>5.2028786220562019E-4</v>
      </c>
      <c r="R2633">
        <v>5.563803710170736E-4</v>
      </c>
      <c r="S2633">
        <v>7.3223320568531369E-5</v>
      </c>
      <c r="T2633">
        <v>3.1426960419385832E-6</v>
      </c>
    </row>
    <row r="2634" spans="1:20">
      <c r="A2634" s="10">
        <v>2628</v>
      </c>
      <c r="B2634" s="10">
        <v>5.2960801613864737E-4</v>
      </c>
      <c r="C2634" s="10">
        <v>5.0486260237164304E-4</v>
      </c>
      <c r="D2634" s="10">
        <v>5.0205419627077279E-4</v>
      </c>
      <c r="E2634" s="10">
        <v>4.8829110663997329E-4</v>
      </c>
      <c r="F2634" s="10">
        <v>5.7011835456707524E-4</v>
      </c>
      <c r="G2634" s="10">
        <v>5.5274700871706193E-4</v>
      </c>
      <c r="H2634" s="10">
        <v>5.0082683114541042E-4</v>
      </c>
      <c r="I2634" s="10">
        <v>5.3656055624205876E-4</v>
      </c>
      <c r="J2634" s="10">
        <v>5.5014189937906187E-4</v>
      </c>
      <c r="K2634">
        <v>5.8581709254156304E-4</v>
      </c>
      <c r="L2634">
        <v>4.8189385758712003E-4</v>
      </c>
      <c r="M2634">
        <v>5.4739087948682216E-4</v>
      </c>
      <c r="N2634">
        <v>5.5855792164078116E-4</v>
      </c>
      <c r="O2634">
        <v>4.6899393635806011E-4</v>
      </c>
      <c r="P2634">
        <v>5.679885265982012E-4</v>
      </c>
      <c r="Q2634">
        <v>5.2358073175387218E-4</v>
      </c>
      <c r="R2634">
        <v>5.7103974082045345E-4</v>
      </c>
      <c r="S2634">
        <v>4.6756553723535391E-5</v>
      </c>
      <c r="T2634">
        <v>6.2830689474769136E-6</v>
      </c>
    </row>
    <row r="2635" spans="1:20">
      <c r="A2635" s="10">
        <v>2629</v>
      </c>
      <c r="B2635" s="10">
        <v>5.1175218846120896E-4</v>
      </c>
      <c r="C2635" s="10">
        <v>5.4089260991787116E-4</v>
      </c>
      <c r="D2635" s="10">
        <v>5.2514753123735294E-4</v>
      </c>
      <c r="E2635" s="10">
        <v>4.8058663068850481E-4</v>
      </c>
      <c r="F2635" s="10">
        <v>5.6794247810166068E-4</v>
      </c>
      <c r="G2635" s="10">
        <v>5.4521302725056629E-4</v>
      </c>
      <c r="H2635" s="10">
        <v>4.7738370168492989E-4</v>
      </c>
      <c r="I2635" s="10">
        <v>5.359011233504493E-4</v>
      </c>
      <c r="J2635" s="10">
        <v>5.6803360522979013E-4</v>
      </c>
      <c r="K2635">
        <v>5.5192269801721992E-4</v>
      </c>
      <c r="L2635">
        <v>5.0852543154509394E-4</v>
      </c>
      <c r="M2635">
        <v>5.5888483339525152E-4</v>
      </c>
      <c r="N2635">
        <v>6.5137043402181682E-4</v>
      </c>
      <c r="O2635">
        <v>5.00994124221576E-4</v>
      </c>
      <c r="P2635">
        <v>4.8536529841110748E-4</v>
      </c>
      <c r="Q2635">
        <v>5.4160866727960056E-4</v>
      </c>
      <c r="R2635">
        <v>5.380696858888974E-4</v>
      </c>
      <c r="S2635">
        <v>3.0915384032512691E-5</v>
      </c>
      <c r="T2635">
        <v>2.773729331057452E-5</v>
      </c>
    </row>
    <row r="2636" spans="1:20">
      <c r="A2636" s="10">
        <v>2630</v>
      </c>
      <c r="B2636" s="10">
        <v>4.6221381084359328E-4</v>
      </c>
      <c r="C2636" s="10">
        <v>5.0930742300640103E-4</v>
      </c>
      <c r="D2636" s="10">
        <v>4.6616875450693809E-4</v>
      </c>
      <c r="E2636" s="10">
        <v>4.4083016382661668E-4</v>
      </c>
      <c r="F2636" s="10">
        <v>5.1238890608225926E-4</v>
      </c>
      <c r="G2636" s="10">
        <v>5.1470326097278975E-4</v>
      </c>
      <c r="H2636" s="10">
        <v>4.7534080240960581E-4</v>
      </c>
      <c r="I2636" s="10">
        <v>4.7785929939708521E-4</v>
      </c>
      <c r="J2636" s="10">
        <v>5.1383463322708786E-4</v>
      </c>
      <c r="K2636">
        <v>4.5186850988002581E-4</v>
      </c>
      <c r="L2636">
        <v>4.9523468965290661E-4</v>
      </c>
      <c r="M2636">
        <v>5.0375360565059338E-4</v>
      </c>
      <c r="N2636">
        <v>5.0876685118688857E-4</v>
      </c>
      <c r="O2636">
        <v>4.30329079098946E-4</v>
      </c>
      <c r="P2636">
        <v>5.0452545166741151E-4</v>
      </c>
      <c r="Q2636">
        <v>4.985324087265978E-4</v>
      </c>
      <c r="R2636">
        <v>4.9143385969304743E-4</v>
      </c>
      <c r="S2636">
        <v>2.5220176707261249E-5</v>
      </c>
      <c r="T2636">
        <v>3.4035921301255448E-5</v>
      </c>
    </row>
    <row r="2637" spans="1:20">
      <c r="A2637" s="10">
        <v>2631</v>
      </c>
      <c r="B2637" s="10">
        <v>3.1100862975258161E-4</v>
      </c>
      <c r="C2637" s="10">
        <v>4.1518310635583919E-4</v>
      </c>
      <c r="D2637" s="10">
        <v>3.7170429795467248E-4</v>
      </c>
      <c r="E2637" s="10">
        <v>3.4064751323971149E-4</v>
      </c>
      <c r="F2637" s="10">
        <v>4.1729310403600719E-4</v>
      </c>
      <c r="G2637" s="10">
        <v>4.1629423382620449E-4</v>
      </c>
      <c r="H2637" s="10">
        <v>3.9078645459941238E-4</v>
      </c>
      <c r="I2637" s="10">
        <v>3.4898651863623131E-4</v>
      </c>
      <c r="J2637" s="10">
        <v>4.2781443100435292E-4</v>
      </c>
      <c r="K2637">
        <v>3.2480945904385432E-4</v>
      </c>
      <c r="L2637">
        <v>4.1582956674669931E-4</v>
      </c>
      <c r="M2637">
        <v>3.6116268769251328E-4</v>
      </c>
      <c r="N2637">
        <v>4.0562005812605181E-4</v>
      </c>
      <c r="O2637">
        <v>3.4937658571933982E-4</v>
      </c>
      <c r="P2637">
        <v>4.040471654344908E-4</v>
      </c>
      <c r="Q2637">
        <v>4.1825795557030702E-4</v>
      </c>
      <c r="R2637">
        <v>3.8573346023553201E-4</v>
      </c>
      <c r="S2637">
        <v>2.799013060212427E-5</v>
      </c>
      <c r="T2637">
        <v>2.0752753869830599E-5</v>
      </c>
    </row>
    <row r="2638" spans="1:20">
      <c r="A2638" s="10">
        <v>2632</v>
      </c>
      <c r="B2638" s="10">
        <v>2.058800753023346E-4</v>
      </c>
      <c r="C2638" s="10">
        <v>3.0925025333270611E-4</v>
      </c>
      <c r="D2638" s="10">
        <v>2.804077538318705E-4</v>
      </c>
      <c r="E2638" s="10">
        <v>1.9773279670796609E-4</v>
      </c>
      <c r="F2638" s="10">
        <v>2.4853372991671762E-4</v>
      </c>
      <c r="G2638" s="10">
        <v>2.758033520171494E-4</v>
      </c>
      <c r="H2638" s="10">
        <v>2.4343894779957069E-4</v>
      </c>
      <c r="I2638" s="10">
        <v>2.2345454124291709E-4</v>
      </c>
      <c r="J2638" s="10">
        <v>2.8912821015872071E-4</v>
      </c>
      <c r="K2638">
        <v>2.7729136919044253E-4</v>
      </c>
      <c r="L2638">
        <v>3.2699102063087781E-4</v>
      </c>
      <c r="M2638">
        <v>2.6780847060802848E-4</v>
      </c>
      <c r="N2638">
        <v>2.8786215651805541E-4</v>
      </c>
      <c r="O2638">
        <v>3.4355714284407628E-4</v>
      </c>
      <c r="P2638">
        <v>2.574867764913477E-4</v>
      </c>
      <c r="Q2638">
        <v>2.9949884502234928E-4</v>
      </c>
      <c r="R2638">
        <v>2.084927694270954E-4</v>
      </c>
      <c r="S2638">
        <v>2.559634796286025E-5</v>
      </c>
      <c r="T2638">
        <v>2.7529361746974461E-5</v>
      </c>
    </row>
    <row r="2639" spans="1:20">
      <c r="A2639" s="10">
        <v>2633</v>
      </c>
      <c r="B2639" s="10">
        <v>1.052609754779821E-4</v>
      </c>
      <c r="C2639" s="10">
        <v>1.9071219902288511E-4</v>
      </c>
      <c r="D2639" s="10">
        <v>1.691826257892475E-4</v>
      </c>
      <c r="E2639" s="10">
        <v>1.000362968273028E-4</v>
      </c>
      <c r="F2639" s="10">
        <v>1.1885238398815459E-4</v>
      </c>
      <c r="G2639" s="10">
        <v>1.394920647031205E-4</v>
      </c>
      <c r="H2639" s="10">
        <v>1.295871359373182E-4</v>
      </c>
      <c r="I2639" s="10">
        <v>1.385459120233684E-4</v>
      </c>
      <c r="J2639" s="10">
        <v>1.569502656686224E-4</v>
      </c>
      <c r="K2639">
        <v>1.7412596789599189E-4</v>
      </c>
      <c r="L2639">
        <v>1.928434152033517E-4</v>
      </c>
      <c r="M2639">
        <v>1.5973815326639931E-4</v>
      </c>
      <c r="N2639">
        <v>1.6763003360340461E-4</v>
      </c>
      <c r="O2639">
        <v>2.4567313209078098E-4</v>
      </c>
      <c r="P2639">
        <v>1.1332345681835371E-4</v>
      </c>
      <c r="Q2639">
        <v>1.6805799767516459E-4</v>
      </c>
      <c r="R2639">
        <v>9.0410593927204479E-5</v>
      </c>
      <c r="S2639">
        <v>2.257683656349567E-5</v>
      </c>
      <c r="T2639">
        <v>4.1786368416985039E-5</v>
      </c>
    </row>
    <row r="2640" spans="1:20">
      <c r="A2640" s="10">
        <v>2634</v>
      </c>
      <c r="B2640" s="10">
        <v>4.3848742681049883E-5</v>
      </c>
      <c r="C2640" s="10">
        <v>1.195370218983316E-4</v>
      </c>
      <c r="D2640" s="10">
        <v>1.0425829719471321E-4</v>
      </c>
      <c r="E2640" s="10">
        <v>4.7139551107397582E-5</v>
      </c>
      <c r="F2640" s="10">
        <v>2.4158050788651379E-5</v>
      </c>
      <c r="G2640" s="10">
        <v>8.3606454742433771E-5</v>
      </c>
      <c r="H2640" s="10">
        <v>6.4128820123165512E-5</v>
      </c>
      <c r="I2640" s="10">
        <v>6.6065538777313926E-5</v>
      </c>
      <c r="J2640" s="10">
        <v>9.70947036358236E-5</v>
      </c>
      <c r="K2640">
        <v>7.0946064574997796E-5</v>
      </c>
      <c r="L2640">
        <v>1.047666727824965E-4</v>
      </c>
      <c r="M2640">
        <v>8.0204242425738995E-5</v>
      </c>
      <c r="N2640">
        <v>4.6746181621329083E-5</v>
      </c>
      <c r="O2640">
        <v>1.652972504445025E-4</v>
      </c>
      <c r="P2640">
        <v>3.006159008071917E-5</v>
      </c>
      <c r="Q2640">
        <v>7.0200425219084551E-5</v>
      </c>
      <c r="R2640">
        <v>2.556118295050907E-5</v>
      </c>
      <c r="S2640">
        <v>1.812442576434425E-5</v>
      </c>
      <c r="T2640">
        <v>9.7390483462170052E-5</v>
      </c>
    </row>
    <row r="2641" spans="1:20">
      <c r="A2641" s="10">
        <v>2635</v>
      </c>
      <c r="B2641" s="10">
        <v>1.9788703648747289E-5</v>
      </c>
      <c r="C2641" s="10">
        <v>9.8425980895689279E-5</v>
      </c>
      <c r="D2641" s="10">
        <v>7.0400907630873634E-5</v>
      </c>
      <c r="E2641" s="10">
        <v>2.4807152023685502E-5</v>
      </c>
      <c r="F2641" s="10">
        <v>4.4291941876959622E-8</v>
      </c>
      <c r="G2641" s="10">
        <v>6.7040886867910987E-5</v>
      </c>
      <c r="H2641" s="10">
        <v>4.0363541602342862E-5</v>
      </c>
      <c r="I2641" s="10">
        <v>4.5449591996754702E-5</v>
      </c>
      <c r="J2641" s="10">
        <v>8.9442615851388049E-5</v>
      </c>
      <c r="K2641">
        <v>2.8164852764513819E-5</v>
      </c>
      <c r="L2641">
        <v>4.9010723140698039E-5</v>
      </c>
      <c r="M2641">
        <v>5.7156968294524449E-5</v>
      </c>
      <c r="N2641">
        <v>1.629045969075586E-5</v>
      </c>
      <c r="O2641">
        <v>1.3069809227841671E-4</v>
      </c>
      <c r="P2641">
        <v>7.4018371110615434E-6</v>
      </c>
      <c r="Q2641">
        <v>4.2642102976014532E-5</v>
      </c>
      <c r="R2641">
        <v>5.9382726814096097E-6</v>
      </c>
      <c r="S2641">
        <v>2.2978354022553849E-5</v>
      </c>
      <c r="T2641">
        <v>1.597715944785471E-4</v>
      </c>
    </row>
    <row r="2642" spans="1:20">
      <c r="A2642" s="10">
        <v>2636</v>
      </c>
      <c r="B2642" s="10">
        <v>1.5942201033006811E-5</v>
      </c>
      <c r="C2642" s="10">
        <v>6.9432138806129577E-5</v>
      </c>
      <c r="D2642" s="10">
        <v>4.1829605499001953E-5</v>
      </c>
      <c r="E2642" s="10">
        <v>1.059157270199326E-5</v>
      </c>
      <c r="F2642" s="10">
        <v>0</v>
      </c>
      <c r="G2642" s="10">
        <v>5.992865705054128E-5</v>
      </c>
      <c r="H2642" s="10">
        <v>3.8504028299775307E-5</v>
      </c>
      <c r="I2642" s="10">
        <v>3.4023297519156639E-5</v>
      </c>
      <c r="J2642" s="10">
        <v>7.8857938762660429E-5</v>
      </c>
      <c r="K2642">
        <v>1.4979364434118371E-5</v>
      </c>
      <c r="L2642">
        <v>3.4100365286644583E-5</v>
      </c>
      <c r="M2642">
        <v>4.5082719722165878E-5</v>
      </c>
      <c r="N2642">
        <v>1.4851823679119901E-5</v>
      </c>
      <c r="O2642">
        <v>1.1361614607935061E-4</v>
      </c>
      <c r="P2642">
        <v>7.4411177313310517E-6</v>
      </c>
      <c r="Q2642">
        <v>2.1199439681177959E-5</v>
      </c>
      <c r="R2642">
        <v>5.8496733101812897E-6</v>
      </c>
      <c r="S2642">
        <v>2.7999142726637381E-5</v>
      </c>
      <c r="T2642">
        <v>1.9103639129257341E-4</v>
      </c>
    </row>
    <row r="2643" spans="1:20">
      <c r="A2643" s="10">
        <v>2637</v>
      </c>
      <c r="B2643" s="10">
        <v>5.8043952941376513E-6</v>
      </c>
      <c r="C2643" s="10">
        <v>2.706743912001699E-5</v>
      </c>
      <c r="D2643" s="10">
        <v>1.805791698858175E-5</v>
      </c>
      <c r="E2643" s="10">
        <v>1.5600333165002721E-6</v>
      </c>
      <c r="F2643" s="10">
        <v>0</v>
      </c>
      <c r="G2643" s="10">
        <v>3.6370416815598847E-5</v>
      </c>
      <c r="H2643" s="10">
        <v>2.3641359168479761E-5</v>
      </c>
      <c r="I2643" s="10">
        <v>2.348335103993374E-5</v>
      </c>
      <c r="J2643" s="10">
        <v>5.1264123999156628E-5</v>
      </c>
      <c r="K2643">
        <v>9.311775823276893E-6</v>
      </c>
      <c r="L2643">
        <v>1.5959090188972119E-5</v>
      </c>
      <c r="M2643">
        <v>2.3580160446288642E-5</v>
      </c>
      <c r="N2643">
        <v>8.6987719770478065E-6</v>
      </c>
      <c r="O2643">
        <v>4.3848339313450781E-5</v>
      </c>
      <c r="P2643">
        <v>7.4628647875356234E-6</v>
      </c>
      <c r="Q2643">
        <v>1.404936058655385E-5</v>
      </c>
      <c r="R2643">
        <v>5.0610721228035996E-6</v>
      </c>
      <c r="S2643">
        <v>2.000629935166798E-5</v>
      </c>
      <c r="T2643">
        <v>2.1247539585551601E-4</v>
      </c>
    </row>
    <row r="2644" spans="1:20">
      <c r="A2644" s="10">
        <v>2638</v>
      </c>
      <c r="B2644" s="10">
        <v>3.1006622869934931E-7</v>
      </c>
      <c r="C2644" s="10">
        <v>1.228554768823636E-5</v>
      </c>
      <c r="D2644" s="10">
        <v>6.3582436813998859E-6</v>
      </c>
      <c r="E2644" s="10">
        <v>0</v>
      </c>
      <c r="F2644" s="10">
        <v>0</v>
      </c>
      <c r="G2644" s="10">
        <v>1.0721406355114309E-5</v>
      </c>
      <c r="H2644" s="10">
        <v>1.011079650866818E-5</v>
      </c>
      <c r="I2644" s="10">
        <v>1.0561511698680301E-5</v>
      </c>
      <c r="J2644" s="10">
        <v>1.8598404185580689E-5</v>
      </c>
      <c r="K2644">
        <v>6.8724857992509222E-6</v>
      </c>
      <c r="L2644">
        <v>6.5824550897153109E-8</v>
      </c>
      <c r="M2644">
        <v>1.072743548882678E-5</v>
      </c>
      <c r="N2644">
        <v>1.0923053344291109E-6</v>
      </c>
      <c r="O2644">
        <v>5.1429019545329214E-6</v>
      </c>
      <c r="P2644">
        <v>6.8648207419098926E-6</v>
      </c>
      <c r="Q2644">
        <v>0</v>
      </c>
      <c r="R2644">
        <v>1.896649856445422E-6</v>
      </c>
      <c r="S2644">
        <v>1.6119479464207221E-5</v>
      </c>
      <c r="T2644">
        <v>1.9844645821650019E-4</v>
      </c>
    </row>
    <row r="2645" spans="1:20">
      <c r="A2645" s="10">
        <v>2639</v>
      </c>
      <c r="B2645" s="10">
        <v>1.431645505717091E-7</v>
      </c>
      <c r="C2645" s="10">
        <v>5.8707346582550108E-6</v>
      </c>
      <c r="D2645" s="10">
        <v>1.5067593882805089E-6</v>
      </c>
      <c r="E2645" s="10">
        <v>0</v>
      </c>
      <c r="F2645" s="10">
        <v>0</v>
      </c>
      <c r="G2645" s="10">
        <v>2.293482030564827E-6</v>
      </c>
      <c r="H2645" s="10">
        <v>2.9317502261187338E-6</v>
      </c>
      <c r="I2645" s="10">
        <v>2.5355593152865151E-6</v>
      </c>
      <c r="J2645" s="10">
        <v>5.4107205423324824E-6</v>
      </c>
      <c r="K2645">
        <v>2.3581769942064862E-6</v>
      </c>
      <c r="L2645">
        <v>1.154816682406195E-9</v>
      </c>
      <c r="M2645">
        <v>2.6934996514835252E-6</v>
      </c>
      <c r="N2645">
        <v>4.294769715215796E-10</v>
      </c>
      <c r="O2645">
        <v>1.052365472477824E-6</v>
      </c>
      <c r="P2645">
        <v>3.6607544611029529E-7</v>
      </c>
      <c r="Q2645">
        <v>0</v>
      </c>
      <c r="R2645">
        <v>0</v>
      </c>
      <c r="S2645">
        <v>1.54020335027643E-5</v>
      </c>
      <c r="T2645">
        <v>1.5723932423732971E-4</v>
      </c>
    </row>
    <row r="2646" spans="1:20">
      <c r="A2646" s="10">
        <v>2640</v>
      </c>
      <c r="B2646" s="10">
        <v>0</v>
      </c>
      <c r="C2646" s="10">
        <v>1.3062155553882601E-6</v>
      </c>
      <c r="D2646" s="10">
        <v>4.7973832569552484E-7</v>
      </c>
      <c r="E2646" s="10">
        <v>0</v>
      </c>
      <c r="F2646" s="10">
        <v>0</v>
      </c>
      <c r="G2646" s="10">
        <v>3.4576088138411172E-7</v>
      </c>
      <c r="H2646" s="10">
        <v>2.8774009855135502E-7</v>
      </c>
      <c r="I2646" s="10">
        <v>6.4185165468701245E-7</v>
      </c>
      <c r="J2646" s="10">
        <v>1.1195737124981301E-6</v>
      </c>
      <c r="K2646">
        <v>9.3402882822437431E-9</v>
      </c>
      <c r="L2646">
        <v>0</v>
      </c>
      <c r="M2646">
        <v>3.575707147686881E-7</v>
      </c>
      <c r="N2646">
        <v>4.6526671914837791E-10</v>
      </c>
      <c r="O2646">
        <v>1.600851389554351E-7</v>
      </c>
      <c r="P2646">
        <v>0</v>
      </c>
      <c r="Q2646">
        <v>0</v>
      </c>
      <c r="R2646">
        <v>0</v>
      </c>
      <c r="S2646">
        <v>1.7239889167822971E-5</v>
      </c>
      <c r="T2646">
        <v>2.2367132564725761E-4</v>
      </c>
    </row>
    <row r="2647" spans="1:20">
      <c r="A2647" s="10">
        <v>2641</v>
      </c>
      <c r="B2647" s="10">
        <v>0</v>
      </c>
      <c r="C2647" s="10">
        <v>4.0775438642250211E-7</v>
      </c>
      <c r="D2647" s="10">
        <v>2.1912521333724469E-7</v>
      </c>
      <c r="E2647" s="10">
        <v>0</v>
      </c>
      <c r="F2647" s="10">
        <v>0</v>
      </c>
      <c r="G2647" s="10">
        <v>3.0693077232327708E-8</v>
      </c>
      <c r="H2647" s="10">
        <v>8.9429129227668842E-8</v>
      </c>
      <c r="I2647" s="10">
        <v>2.1494438041803371E-7</v>
      </c>
      <c r="J2647" s="10">
        <v>2.9357199062309228E-7</v>
      </c>
      <c r="K2647">
        <v>0</v>
      </c>
      <c r="L2647">
        <v>0</v>
      </c>
      <c r="M2647">
        <v>1.22269681311541E-7</v>
      </c>
      <c r="N2647">
        <v>1.04685011808385E-9</v>
      </c>
      <c r="O2647">
        <v>2.8635612450741841E-8</v>
      </c>
      <c r="P2647">
        <v>0</v>
      </c>
      <c r="Q2647">
        <v>0</v>
      </c>
      <c r="R2647">
        <v>0</v>
      </c>
      <c r="S2647">
        <v>2.5246398565154129E-5</v>
      </c>
      <c r="T2647">
        <v>2.242560829619115E-4</v>
      </c>
    </row>
    <row r="2648" spans="1:20">
      <c r="A2648" s="10">
        <v>2642</v>
      </c>
      <c r="B2648" s="10">
        <v>0</v>
      </c>
      <c r="C2648" s="10">
        <v>4.4542020514681482E-7</v>
      </c>
      <c r="D2648" s="10">
        <v>9.3053830192929796E-9</v>
      </c>
      <c r="E2648" s="10">
        <v>0</v>
      </c>
      <c r="F2648" s="10">
        <v>0</v>
      </c>
      <c r="G2648" s="10">
        <v>0</v>
      </c>
      <c r="H2648" s="10">
        <v>0</v>
      </c>
      <c r="I2648" s="10">
        <v>2.1494438041803371E-7</v>
      </c>
      <c r="J2648" s="10">
        <v>3.0526019959315589E-7</v>
      </c>
      <c r="K2648">
        <v>0</v>
      </c>
      <c r="L2648">
        <v>0</v>
      </c>
      <c r="M2648">
        <v>4.1978048921824172E-8</v>
      </c>
      <c r="N2648">
        <v>5.2789877749527493E-10</v>
      </c>
      <c r="O2648">
        <v>5.1570532309143761E-11</v>
      </c>
      <c r="P2648">
        <v>0</v>
      </c>
      <c r="Q2648">
        <v>0</v>
      </c>
      <c r="R2648">
        <v>0</v>
      </c>
      <c r="S2648">
        <v>3.3309021675964337E-5</v>
      </c>
      <c r="T2648">
        <v>1.7020077255859689E-4</v>
      </c>
    </row>
    <row r="2649" spans="1:20">
      <c r="A2649" s="10">
        <v>2643</v>
      </c>
      <c r="B2649" s="10">
        <v>0</v>
      </c>
      <c r="C2649" s="10">
        <v>4.4454425587415638E-7</v>
      </c>
      <c r="D2649" s="10">
        <v>7.0546225056011755E-10</v>
      </c>
      <c r="E2649" s="10">
        <v>0</v>
      </c>
      <c r="F2649" s="10">
        <v>0</v>
      </c>
      <c r="G2649" s="10">
        <v>0</v>
      </c>
      <c r="H2649" s="10">
        <v>0</v>
      </c>
      <c r="I2649" s="10">
        <v>1.2365079948779361E-7</v>
      </c>
      <c r="J2649" s="10">
        <v>2.0550981941114039E-7</v>
      </c>
      <c r="K2649">
        <v>0</v>
      </c>
      <c r="L2649">
        <v>0</v>
      </c>
      <c r="M2649">
        <v>2.6264993331900581E-8</v>
      </c>
      <c r="N2649">
        <v>4.115820977081804E-10</v>
      </c>
      <c r="O2649">
        <v>2.5269560831480439E-9</v>
      </c>
      <c r="P2649">
        <v>0</v>
      </c>
      <c r="Q2649">
        <v>0</v>
      </c>
      <c r="R2649">
        <v>0</v>
      </c>
      <c r="S2649">
        <v>5.4055252030928113E-5</v>
      </c>
      <c r="T2649">
        <v>1.7756139955751979E-4</v>
      </c>
    </row>
    <row r="2650" spans="1:20">
      <c r="A2650" s="10">
        <v>2644</v>
      </c>
      <c r="B2650" s="10">
        <v>0</v>
      </c>
      <c r="C2650" s="10">
        <v>3.551974300629959E-7</v>
      </c>
      <c r="D2650" s="10">
        <v>0</v>
      </c>
      <c r="E2650" s="10">
        <v>0</v>
      </c>
      <c r="F2650" s="10">
        <v>0</v>
      </c>
      <c r="G2650" s="10">
        <v>0</v>
      </c>
      <c r="H2650" s="10">
        <v>0</v>
      </c>
      <c r="I2650" s="10">
        <v>2.3112298969681052E-9</v>
      </c>
      <c r="J2650" s="10">
        <v>1.9231345444493949E-7</v>
      </c>
      <c r="K2650">
        <v>0</v>
      </c>
      <c r="L2650">
        <v>0</v>
      </c>
      <c r="M2650">
        <v>1.8444356481639399E-8</v>
      </c>
      <c r="N2650">
        <v>6.8895264181586727E-10</v>
      </c>
      <c r="O2650">
        <v>0</v>
      </c>
      <c r="P2650">
        <v>0</v>
      </c>
      <c r="Q2650">
        <v>0</v>
      </c>
      <c r="R2650">
        <v>0</v>
      </c>
      <c r="S2650">
        <v>5.3245727046795377E-5</v>
      </c>
      <c r="T2650">
        <v>2.362110541493249E-4</v>
      </c>
    </row>
    <row r="2651" spans="1:20">
      <c r="A2651" s="10">
        <v>2645</v>
      </c>
      <c r="B2651" s="10">
        <v>1.3617940626488569E-7</v>
      </c>
      <c r="C2651" s="10">
        <v>7.8835434539259263E-10</v>
      </c>
      <c r="D2651" s="10">
        <v>1.216562452496529E-9</v>
      </c>
      <c r="E2651" s="10">
        <v>9.7990886586422241E-9</v>
      </c>
      <c r="F2651" s="10">
        <v>0</v>
      </c>
      <c r="G2651" s="10">
        <v>2.3635553874028932E-9</v>
      </c>
      <c r="H2651" s="10">
        <v>1.116822303495585E-9</v>
      </c>
      <c r="I2651" s="10">
        <v>1.5047551147947969E-8</v>
      </c>
      <c r="J2651" s="10">
        <v>4.8708725687745359E-9</v>
      </c>
      <c r="K2651">
        <v>0</v>
      </c>
      <c r="L2651">
        <v>4.0418583884216821E-10</v>
      </c>
      <c r="M2651">
        <v>9.3316456221565348E-10</v>
      </c>
      <c r="N2651">
        <v>4.0462546551322162E-8</v>
      </c>
      <c r="O2651">
        <v>3.185554756179401E-10</v>
      </c>
      <c r="P2651">
        <v>9.3331116211288141E-9</v>
      </c>
      <c r="Q2651">
        <v>0</v>
      </c>
      <c r="R2651">
        <v>3.6174366393471959E-9</v>
      </c>
      <c r="S2651">
        <v>3.9268137416132927E-5</v>
      </c>
      <c r="T2651">
        <v>5.0413783511537582E-4</v>
      </c>
    </row>
    <row r="2652" spans="1:20">
      <c r="A2652" s="10">
        <v>2646</v>
      </c>
      <c r="B2652" s="10">
        <v>1.6259227679838451E-5</v>
      </c>
      <c r="C2652" s="10">
        <v>5.3839521284532664E-6</v>
      </c>
      <c r="D2652" s="10">
        <v>8.0670628152421859E-7</v>
      </c>
      <c r="E2652" s="10">
        <v>8.3003226488140029E-6</v>
      </c>
      <c r="F2652" s="10">
        <v>1.7635992705851031E-6</v>
      </c>
      <c r="G2652" s="10">
        <v>9.3813414707509643E-6</v>
      </c>
      <c r="H2652" s="10">
        <v>2.9577788533860231E-6</v>
      </c>
      <c r="I2652" s="10">
        <v>8.0713492721262978E-6</v>
      </c>
      <c r="J2652" s="10">
        <v>5.3489921887093316E-6</v>
      </c>
      <c r="K2652">
        <v>1.014158669803623E-7</v>
      </c>
      <c r="L2652">
        <v>2.3667679201744359E-6</v>
      </c>
      <c r="M2652">
        <v>6.9152339337714503E-7</v>
      </c>
      <c r="N2652">
        <v>4.491177139613985E-6</v>
      </c>
      <c r="O2652">
        <v>3.142181789735231E-7</v>
      </c>
      <c r="P2652">
        <v>2.57621064563411E-6</v>
      </c>
      <c r="Q2652">
        <v>1.0606956631482741E-6</v>
      </c>
      <c r="R2652">
        <v>1.3226030101127689E-5</v>
      </c>
      <c r="S2652">
        <v>5.1070126020966243E-5</v>
      </c>
      <c r="T2652">
        <v>5.7311486501911179E-4</v>
      </c>
    </row>
    <row r="2653" spans="1:20">
      <c r="A2653" s="10">
        <v>2647</v>
      </c>
      <c r="B2653" s="10">
        <v>5.7787480695987038E-5</v>
      </c>
      <c r="C2653" s="10">
        <v>1.009070568434111E-5</v>
      </c>
      <c r="D2653" s="10">
        <v>3.8272094942955013E-6</v>
      </c>
      <c r="E2653" s="10">
        <v>3.4035880816517023E-5</v>
      </c>
      <c r="F2653" s="10">
        <v>5.1361381505597858E-6</v>
      </c>
      <c r="G2653" s="10">
        <v>2.9176805316697012E-5</v>
      </c>
      <c r="H2653" s="10">
        <v>1.848449885804732E-5</v>
      </c>
      <c r="I2653" s="10">
        <v>3.051027141132569E-5</v>
      </c>
      <c r="J2653" s="10">
        <v>2.6140669935572519E-5</v>
      </c>
      <c r="K2653">
        <v>2.1171115275535771E-6</v>
      </c>
      <c r="L2653">
        <v>2.377385016048308E-5</v>
      </c>
      <c r="M2653">
        <v>4.5535720869798999E-6</v>
      </c>
      <c r="N2653">
        <v>2.7308778632651831E-5</v>
      </c>
      <c r="O2653">
        <v>3.9126801913852336E-6</v>
      </c>
      <c r="P2653">
        <v>3.1111112074425228E-5</v>
      </c>
      <c r="Q2653">
        <v>4.6924234057947509E-6</v>
      </c>
      <c r="R2653">
        <v>5.5174423639365061E-5</v>
      </c>
      <c r="S2653">
        <v>7.2496285172059732E-5</v>
      </c>
      <c r="T2653">
        <v>5.4554511435168332E-4</v>
      </c>
    </row>
    <row r="2654" spans="1:20">
      <c r="A2654" s="10">
        <v>2648</v>
      </c>
      <c r="B2654" s="10">
        <v>6.610946417380745E-5</v>
      </c>
      <c r="C2654" s="10">
        <v>2.1897258031809651E-5</v>
      </c>
      <c r="D2654" s="10">
        <v>2.3890106587958522E-5</v>
      </c>
      <c r="E2654" s="10">
        <v>1.7892284796125841E-5</v>
      </c>
      <c r="F2654" s="10">
        <v>2.683066556070123E-5</v>
      </c>
      <c r="G2654" s="10">
        <v>3.434989607722416E-5</v>
      </c>
      <c r="H2654" s="10">
        <v>2.5048061452067171E-5</v>
      </c>
      <c r="I2654" s="10">
        <v>2.9891939409877699E-5</v>
      </c>
      <c r="J2654" s="10">
        <v>3.1351576303873023E-5</v>
      </c>
      <c r="K2654">
        <v>1.9345445322094201E-5</v>
      </c>
      <c r="L2654">
        <v>3.1263211661309033E-5</v>
      </c>
      <c r="M2654">
        <v>2.8421624567995481E-5</v>
      </c>
      <c r="N2654">
        <v>5.3152488288186077E-5</v>
      </c>
      <c r="O2654">
        <v>2.4234946903170909E-5</v>
      </c>
      <c r="P2654">
        <v>3.4879605076474997E-5</v>
      </c>
      <c r="Q2654">
        <v>2.501045308209556E-5</v>
      </c>
      <c r="R2654">
        <v>9.6718234715927133E-5</v>
      </c>
      <c r="S2654">
        <v>9.4264200789276946E-5</v>
      </c>
      <c r="T2654">
        <v>5.3396374746332955E-4</v>
      </c>
    </row>
    <row r="2655" spans="1:20">
      <c r="A2655" s="10">
        <v>2649</v>
      </c>
      <c r="B2655" s="10">
        <v>5.4294846727138957E-5</v>
      </c>
      <c r="C2655" s="10">
        <v>4.1373716375222277E-5</v>
      </c>
      <c r="D2655" s="10">
        <v>4.4116213213124628E-5</v>
      </c>
      <c r="E2655" s="10">
        <v>2.5522243968933249E-5</v>
      </c>
      <c r="F2655" s="10">
        <v>6.0057978938586407E-5</v>
      </c>
      <c r="G2655" s="10">
        <v>4.5021336341163913E-5</v>
      </c>
      <c r="H2655" s="10">
        <v>5.0795987101665161E-5</v>
      </c>
      <c r="I2655" s="10">
        <v>3.9163670709073632E-5</v>
      </c>
      <c r="J2655" s="10">
        <v>4.6985818881980011E-5</v>
      </c>
      <c r="K2655">
        <v>5.0742590875649478E-5</v>
      </c>
      <c r="L2655">
        <v>7.1994491032704395E-5</v>
      </c>
      <c r="M2655">
        <v>4.6660332217415738E-5</v>
      </c>
      <c r="N2655">
        <v>8.1999845802721696E-5</v>
      </c>
      <c r="O2655">
        <v>4.066407274619301E-5</v>
      </c>
      <c r="P2655">
        <v>7.3970346361497004E-5</v>
      </c>
      <c r="Q2655">
        <v>4.177410308186164E-5</v>
      </c>
      <c r="R2655">
        <v>6.8832653939587682E-5</v>
      </c>
      <c r="S2655">
        <v>1.321567823107734E-4</v>
      </c>
      <c r="T2655">
        <v>5.0731949254301766E-4</v>
      </c>
    </row>
    <row r="2656" spans="1:20">
      <c r="A2656" s="10">
        <v>2650</v>
      </c>
      <c r="B2656" s="10">
        <v>1.033268570164027E-4</v>
      </c>
      <c r="C2656" s="10">
        <v>5.7804111490048358E-5</v>
      </c>
      <c r="D2656" s="10">
        <v>8.66720021166483E-5</v>
      </c>
      <c r="E2656" s="10">
        <v>8.0872223738107327E-5</v>
      </c>
      <c r="F2656" s="10">
        <v>6.7329768671497742E-5</v>
      </c>
      <c r="G2656" s="10">
        <v>6.9457110905412982E-5</v>
      </c>
      <c r="H2656" s="10">
        <v>1.1944735622297529E-4</v>
      </c>
      <c r="I2656" s="10">
        <v>7.1037125736892717E-5</v>
      </c>
      <c r="J2656" s="10">
        <v>7.493524504690425E-5</v>
      </c>
      <c r="K2656">
        <v>4.882060534422378E-5</v>
      </c>
      <c r="L2656">
        <v>1.203531324984733E-4</v>
      </c>
      <c r="M2656">
        <v>5.688404457828489E-5</v>
      </c>
      <c r="N2656">
        <v>1.4781968578644151E-4</v>
      </c>
      <c r="O2656">
        <v>6.7081465506333787E-5</v>
      </c>
      <c r="P2656">
        <v>1.231015675770686E-4</v>
      </c>
      <c r="Q2656">
        <v>6.718564038471043E-5</v>
      </c>
      <c r="R2656">
        <v>7.1522273733813689E-5</v>
      </c>
      <c r="S2656">
        <v>1.380937825145464E-4</v>
      </c>
      <c r="T2656">
        <v>4.5404653088982038E-4</v>
      </c>
    </row>
    <row r="2657" spans="1:20">
      <c r="A2657" s="10">
        <v>2651</v>
      </c>
      <c r="B2657" s="10">
        <v>9.9725328974891746E-5</v>
      </c>
      <c r="C2657" s="10">
        <v>9.9899750217824821E-5</v>
      </c>
      <c r="D2657" s="10">
        <v>8.7822534862187852E-5</v>
      </c>
      <c r="E2657" s="10">
        <v>9.1559004017467073E-5</v>
      </c>
      <c r="F2657" s="10">
        <v>1.2770659387846379E-4</v>
      </c>
      <c r="G2657" s="10">
        <v>9.0451387846270161E-5</v>
      </c>
      <c r="H2657" s="10">
        <v>1.3614809400171231E-4</v>
      </c>
      <c r="I2657" s="10">
        <v>6.5170211650789046E-5</v>
      </c>
      <c r="J2657" s="10">
        <v>1.039616890038044E-4</v>
      </c>
      <c r="K2657">
        <v>5.8853451422889887E-5</v>
      </c>
      <c r="L2657">
        <v>1.254844593802855E-4</v>
      </c>
      <c r="M2657">
        <v>7.0646709067646654E-5</v>
      </c>
      <c r="N2657">
        <v>1.670158367969442E-4</v>
      </c>
      <c r="O2657">
        <v>5.89479905319658E-5</v>
      </c>
      <c r="P2657">
        <v>1.3962439189853021E-4</v>
      </c>
      <c r="Q2657">
        <v>1.160414491533254E-4</v>
      </c>
      <c r="R2657">
        <v>1.047366169442684E-4</v>
      </c>
      <c r="S2657">
        <v>1.360281624828588E-4</v>
      </c>
      <c r="T2657">
        <v>4.2075909374054862E-4</v>
      </c>
    </row>
    <row r="2658" spans="1:20">
      <c r="A2658" s="10">
        <v>2652</v>
      </c>
      <c r="B2658" s="10">
        <v>6.770438897308245E-5</v>
      </c>
      <c r="C2658" s="10">
        <v>9.2285867747486796E-5</v>
      </c>
      <c r="D2658" s="10">
        <v>1.0626238227455821E-4</v>
      </c>
      <c r="E2658" s="10">
        <v>9.7468165013128076E-5</v>
      </c>
      <c r="F2658" s="10">
        <v>1.023639704254251E-4</v>
      </c>
      <c r="G2658" s="10">
        <v>1.004036340000514E-4</v>
      </c>
      <c r="H2658" s="10">
        <v>1.199850019809234E-4</v>
      </c>
      <c r="I2658" s="10">
        <v>5.2982944729614243E-5</v>
      </c>
      <c r="J2658" s="10">
        <v>1.118205437970635E-4</v>
      </c>
      <c r="K2658">
        <v>5.1916591373609501E-5</v>
      </c>
      <c r="L2658">
        <v>1.124226165897596E-4</v>
      </c>
      <c r="M2658">
        <v>6.8548309094781246E-5</v>
      </c>
      <c r="N2658">
        <v>1.2507709289385181E-4</v>
      </c>
      <c r="O2658">
        <v>7.1035171667750084E-5</v>
      </c>
      <c r="P2658">
        <v>1.2135364793462611E-4</v>
      </c>
      <c r="Q2658">
        <v>1.092851915502422E-4</v>
      </c>
      <c r="R2658">
        <v>1.209764030757255E-4</v>
      </c>
      <c r="S2658">
        <v>1.513691410554046E-4</v>
      </c>
      <c r="T2658">
        <v>2.7250014636438492E-4</v>
      </c>
    </row>
    <row r="2659" spans="1:20">
      <c r="A2659" s="10">
        <v>2653</v>
      </c>
      <c r="B2659" s="10">
        <v>7.0828269137966586E-5</v>
      </c>
      <c r="C2659" s="10">
        <v>1.001153979793874E-4</v>
      </c>
      <c r="D2659" s="10">
        <v>1.067754045011976E-4</v>
      </c>
      <c r="E2659" s="10">
        <v>4.3195739958071591E-5</v>
      </c>
      <c r="F2659" s="10">
        <v>9.0879710597775522E-5</v>
      </c>
      <c r="G2659" s="10">
        <v>9.7928271837127137E-5</v>
      </c>
      <c r="H2659" s="10">
        <v>1.2471824700766791E-4</v>
      </c>
      <c r="I2659" s="10">
        <v>5.7028117076035237E-5</v>
      </c>
      <c r="J2659" s="10">
        <v>1.025412322788425E-4</v>
      </c>
      <c r="K2659">
        <v>8.0938255819930143E-5</v>
      </c>
      <c r="L2659">
        <v>1.3640675886810881E-4</v>
      </c>
      <c r="M2659">
        <v>7.3897360004642742E-5</v>
      </c>
      <c r="N2659">
        <v>1.4040570535399659E-4</v>
      </c>
      <c r="O2659">
        <v>7.4507536207963309E-5</v>
      </c>
      <c r="P2659">
        <v>1.198004097515817E-4</v>
      </c>
      <c r="Q2659">
        <v>1.047169348756604E-4</v>
      </c>
      <c r="R2659">
        <v>1.2337993928465051E-4</v>
      </c>
      <c r="S2659">
        <v>1.7898107914694181E-4</v>
      </c>
      <c r="T2659">
        <v>2.0885775411694571E-4</v>
      </c>
    </row>
    <row r="2660" spans="1:20">
      <c r="A2660" s="10">
        <v>2654</v>
      </c>
      <c r="B2660" s="10">
        <v>6.9520996290172769E-5</v>
      </c>
      <c r="C2660" s="10">
        <v>7.9783899272454725E-5</v>
      </c>
      <c r="D2660" s="10">
        <v>6.3908671113082287E-5</v>
      </c>
      <c r="E2660" s="10">
        <v>4.4000461360968173E-5</v>
      </c>
      <c r="F2660" s="10">
        <v>6.7555016874024218E-5</v>
      </c>
      <c r="G2660" s="10">
        <v>6.584512385789683E-5</v>
      </c>
      <c r="H2660" s="10">
        <v>9.1412251422647904E-5</v>
      </c>
      <c r="I2660" s="10">
        <v>5.4389929041692553E-5</v>
      </c>
      <c r="J2660" s="10">
        <v>8.5153735968535399E-5</v>
      </c>
      <c r="K2660">
        <v>7.0056684782733158E-5</v>
      </c>
      <c r="L2660">
        <v>6.6962998053086194E-5</v>
      </c>
      <c r="M2660">
        <v>5.4636908044212112E-5</v>
      </c>
      <c r="N2660">
        <v>1.7874498262703369E-4</v>
      </c>
      <c r="O2660">
        <v>4.7407314682501548E-5</v>
      </c>
      <c r="P2660">
        <v>6.6627588753124552E-5</v>
      </c>
      <c r="Q2660">
        <v>7.9504759489691179E-5</v>
      </c>
      <c r="R2660">
        <v>7.7007490302580752E-5</v>
      </c>
      <c r="S2660">
        <v>2.2024279572606861E-4</v>
      </c>
      <c r="T2660">
        <v>1.6956591040256279E-4</v>
      </c>
    </row>
    <row r="2661" spans="1:20">
      <c r="A2661" s="10">
        <v>2655</v>
      </c>
      <c r="B2661" s="10">
        <v>4.1216258145835322E-5</v>
      </c>
      <c r="C2661" s="10">
        <v>5.0018045861057053E-5</v>
      </c>
      <c r="D2661" s="10">
        <v>4.6743184267476531E-5</v>
      </c>
      <c r="E2661" s="10">
        <v>2.7711259164029561E-5</v>
      </c>
      <c r="F2661" s="10">
        <v>3.6487200300029409E-5</v>
      </c>
      <c r="G2661" s="10">
        <v>3.7504253916913251E-5</v>
      </c>
      <c r="H2661" s="10">
        <v>5.8817817498613667E-5</v>
      </c>
      <c r="I2661" s="10">
        <v>3.7964900764857131E-5</v>
      </c>
      <c r="J2661" s="10">
        <v>6.3483364121435249E-5</v>
      </c>
      <c r="K2661">
        <v>5.3338244699432033E-5</v>
      </c>
      <c r="L2661">
        <v>5.9062492942906578E-5</v>
      </c>
      <c r="M2661">
        <v>5.4575364944060382E-5</v>
      </c>
      <c r="N2661">
        <v>2.10386105736191E-4</v>
      </c>
      <c r="O2661">
        <v>5.0765541279274609E-5</v>
      </c>
      <c r="P2661">
        <v>5.6621269823362938E-5</v>
      </c>
      <c r="Q2661">
        <v>4.8860010776230721E-5</v>
      </c>
      <c r="R2661">
        <v>5.4118758235478649E-5</v>
      </c>
      <c r="S2661">
        <v>2.1811212703157931E-4</v>
      </c>
      <c r="T2661">
        <v>1.07215608082933E-4</v>
      </c>
    </row>
    <row r="2662" spans="1:20">
      <c r="A2662" s="10">
        <v>2656</v>
      </c>
      <c r="B2662" s="10">
        <v>3.1194863236688369E-5</v>
      </c>
      <c r="C2662" s="10">
        <v>8.4557019124985528E-5</v>
      </c>
      <c r="D2662" s="10">
        <v>7.6176498881714609E-5</v>
      </c>
      <c r="E2662" s="10">
        <v>2.4339441061957399E-5</v>
      </c>
      <c r="F2662" s="10">
        <v>2.573863241261281E-5</v>
      </c>
      <c r="G2662" s="10">
        <v>3.6325918340132158E-5</v>
      </c>
      <c r="H2662" s="10">
        <v>5.7807543376669483E-5</v>
      </c>
      <c r="I2662" s="10">
        <v>3.2179162850809733E-5</v>
      </c>
      <c r="J2662" s="10">
        <v>6.4866880450466723E-5</v>
      </c>
      <c r="K2662">
        <v>6.3160700784540584E-5</v>
      </c>
      <c r="L2662">
        <v>8.5556398317129204E-5</v>
      </c>
      <c r="M2662">
        <v>6.0782931737528347E-5</v>
      </c>
      <c r="N2662">
        <v>1.3085496514527061E-4</v>
      </c>
      <c r="O2662">
        <v>1.3470463970228979E-4</v>
      </c>
      <c r="P2662">
        <v>2.923207580561603E-5</v>
      </c>
      <c r="Q2662">
        <v>4.7506367742637708E-5</v>
      </c>
      <c r="R2662">
        <v>2.0353562904158381E-5</v>
      </c>
      <c r="S2662">
        <v>2.1617839873219611E-4</v>
      </c>
      <c r="T2662">
        <v>6.9120749543001954E-5</v>
      </c>
    </row>
    <row r="2663" spans="1:20">
      <c r="A2663" s="10">
        <v>2657</v>
      </c>
      <c r="B2663" s="10">
        <v>1.248041296689418E-5</v>
      </c>
      <c r="C2663" s="10">
        <v>3.1767699701921263E-5</v>
      </c>
      <c r="D2663" s="10">
        <v>2.9684423782348371E-5</v>
      </c>
      <c r="E2663" s="10">
        <v>5.6570644882563371E-6</v>
      </c>
      <c r="F2663" s="10">
        <v>1.0395569467627389E-5</v>
      </c>
      <c r="G2663" s="10">
        <v>1.5646758444164009E-5</v>
      </c>
      <c r="H2663" s="10">
        <v>3.4766349095272857E-5</v>
      </c>
      <c r="I2663" s="10">
        <v>1.4843265870911009E-5</v>
      </c>
      <c r="J2663" s="10">
        <v>3.6017120503254698E-5</v>
      </c>
      <c r="K2663">
        <v>2.9954402839979708E-5</v>
      </c>
      <c r="L2663">
        <v>2.1294242215229031E-5</v>
      </c>
      <c r="M2663">
        <v>2.5746800769586911E-5</v>
      </c>
      <c r="N2663">
        <v>5.1038980663566182E-5</v>
      </c>
      <c r="O2663">
        <v>4.0677249285794532E-5</v>
      </c>
      <c r="P2663">
        <v>9.7995859767168839E-6</v>
      </c>
      <c r="Q2663">
        <v>1.067411093837856E-5</v>
      </c>
      <c r="R2663">
        <v>1.447762143868829E-5</v>
      </c>
      <c r="S2663">
        <v>1.8420968326615081E-4</v>
      </c>
      <c r="T2663">
        <v>8.8088132380073525E-5</v>
      </c>
    </row>
    <row r="2664" spans="1:20">
      <c r="A2664" s="10">
        <v>2658</v>
      </c>
      <c r="B2664" s="10">
        <v>3.692575997701351E-6</v>
      </c>
      <c r="C2664" s="10">
        <v>7.6881782977717324E-6</v>
      </c>
      <c r="D2664" s="10">
        <v>1.0211649460576089E-5</v>
      </c>
      <c r="E2664" s="10">
        <v>2.912882615281316E-6</v>
      </c>
      <c r="F2664" s="10">
        <v>6.5791640455976869E-7</v>
      </c>
      <c r="G2664" s="10">
        <v>2.444258683085843E-5</v>
      </c>
      <c r="H2664" s="10">
        <v>1.202902841074097E-5</v>
      </c>
      <c r="I2664" s="10">
        <v>6.7733192264284404E-6</v>
      </c>
      <c r="J2664" s="10">
        <v>2.56018175806214E-5</v>
      </c>
      <c r="K2664">
        <v>1.0064504740001711E-5</v>
      </c>
      <c r="L2664">
        <v>1.0551819860898941E-5</v>
      </c>
      <c r="M2664">
        <v>9.2910350182278038E-6</v>
      </c>
      <c r="N2664">
        <v>1.887221353101408E-5</v>
      </c>
      <c r="O2664">
        <v>5.2126309547418536E-6</v>
      </c>
      <c r="P2664">
        <v>3.528505175558899E-6</v>
      </c>
      <c r="Q2664">
        <v>1.6022358792050479E-6</v>
      </c>
      <c r="R2664">
        <v>2.0337646182945249E-6</v>
      </c>
      <c r="S2664">
        <v>1.677450679979348E-4</v>
      </c>
      <c r="T2664">
        <v>8.2810159168754404E-5</v>
      </c>
    </row>
    <row r="2665" spans="1:20">
      <c r="A2665" s="10">
        <v>2659</v>
      </c>
      <c r="B2665" s="10">
        <v>5.5800794387341018E-8</v>
      </c>
      <c r="C2665" s="10">
        <v>1.832682966987797E-6</v>
      </c>
      <c r="D2665" s="10">
        <v>3.4919187635822241E-6</v>
      </c>
      <c r="E2665" s="10">
        <v>2.162240220451571E-9</v>
      </c>
      <c r="F2665" s="10">
        <v>0</v>
      </c>
      <c r="G2665" s="10">
        <v>4.2835625239541526E-6</v>
      </c>
      <c r="H2665" s="10">
        <v>6.2733117289093313E-6</v>
      </c>
      <c r="I2665" s="10">
        <v>1.513166547101075E-6</v>
      </c>
      <c r="J2665" s="10">
        <v>1.595740388242617E-5</v>
      </c>
      <c r="K2665">
        <v>1.39883106879603E-6</v>
      </c>
      <c r="L2665">
        <v>3.0892789775218722E-7</v>
      </c>
      <c r="M2665">
        <v>4.2707173463416902E-6</v>
      </c>
      <c r="N2665">
        <v>4.3037708367439353E-6</v>
      </c>
      <c r="O2665">
        <v>9.3864707680571308E-7</v>
      </c>
      <c r="P2665">
        <v>3.8260773946247923E-6</v>
      </c>
      <c r="Q2665">
        <v>0</v>
      </c>
      <c r="R2665">
        <v>6.516951237962411E-8</v>
      </c>
      <c r="S2665">
        <v>1.4817380151985351E-4</v>
      </c>
      <c r="T2665">
        <v>1.000101888498908E-4</v>
      </c>
    </row>
    <row r="2666" spans="1:20">
      <c r="A2666" s="10">
        <v>2660</v>
      </c>
      <c r="B2666" s="10">
        <v>0</v>
      </c>
      <c r="C2666" s="10">
        <v>4.85341593248223E-6</v>
      </c>
      <c r="D2666" s="10">
        <v>1.7121520830464761E-6</v>
      </c>
      <c r="E2666" s="10">
        <v>0</v>
      </c>
      <c r="F2666" s="10">
        <v>0</v>
      </c>
      <c r="G2666" s="10">
        <v>1.5332135700521871E-6</v>
      </c>
      <c r="H2666" s="10">
        <v>5.2064630562477731E-6</v>
      </c>
      <c r="I2666" s="10">
        <v>1.769708732108478E-7</v>
      </c>
      <c r="J2666" s="10">
        <v>2.0450442135527801E-6</v>
      </c>
      <c r="K2666">
        <v>5.407535321299009E-8</v>
      </c>
      <c r="L2666">
        <v>0</v>
      </c>
      <c r="M2666">
        <v>1.2330046924334229E-6</v>
      </c>
      <c r="N2666">
        <v>2.476918958881643E-6</v>
      </c>
      <c r="O2666">
        <v>2.5438588623054108E-7</v>
      </c>
      <c r="P2666">
        <v>0</v>
      </c>
      <c r="Q2666">
        <v>0</v>
      </c>
      <c r="R2666">
        <v>5.008758423711504E-9</v>
      </c>
      <c r="S2666">
        <v>1.316344021557195E-4</v>
      </c>
      <c r="T2666">
        <v>7.5883660142795264E-5</v>
      </c>
    </row>
    <row r="2667" spans="1:20">
      <c r="A2667" s="10">
        <v>2661</v>
      </c>
      <c r="B2667" s="10">
        <v>0</v>
      </c>
      <c r="C2667" s="10">
        <v>2.287541525547506E-7</v>
      </c>
      <c r="D2667" s="10">
        <v>5.2123102377948934E-7</v>
      </c>
      <c r="E2667" s="10">
        <v>0</v>
      </c>
      <c r="F2667" s="10">
        <v>0</v>
      </c>
      <c r="G2667" s="10">
        <v>1.5397199759283271E-7</v>
      </c>
      <c r="H2667" s="10">
        <v>3.1564190352543958E-7</v>
      </c>
      <c r="I2667" s="10">
        <v>1.0539208330174561E-7</v>
      </c>
      <c r="J2667" s="10">
        <v>8.2241631664359613E-8</v>
      </c>
      <c r="K2667">
        <v>0</v>
      </c>
      <c r="L2667">
        <v>0</v>
      </c>
      <c r="M2667">
        <v>2.3362851543409901E-7</v>
      </c>
      <c r="N2667">
        <v>4.5630138736786501E-7</v>
      </c>
      <c r="O2667">
        <v>1.9607546138372361E-8</v>
      </c>
      <c r="P2667">
        <v>0</v>
      </c>
      <c r="Q2667">
        <v>0</v>
      </c>
      <c r="R2667">
        <v>0</v>
      </c>
      <c r="S2667">
        <v>9.9558974783145652E-5</v>
      </c>
      <c r="T2667">
        <v>6.4895436657269148E-5</v>
      </c>
    </row>
    <row r="2668" spans="1:20">
      <c r="A2668" s="10">
        <v>2662</v>
      </c>
      <c r="B2668" s="10">
        <v>0</v>
      </c>
      <c r="C2668" s="10">
        <v>0</v>
      </c>
      <c r="D2668" s="10">
        <v>2.3059497373750781E-8</v>
      </c>
      <c r="E2668" s="10">
        <v>0</v>
      </c>
      <c r="F2668" s="10">
        <v>0</v>
      </c>
      <c r="G2668" s="10">
        <v>0</v>
      </c>
      <c r="H2668" s="10">
        <v>0</v>
      </c>
      <c r="I2668" s="10">
        <v>2.7110726691435881E-7</v>
      </c>
      <c r="J2668" s="10">
        <v>0</v>
      </c>
      <c r="K2668">
        <v>0</v>
      </c>
      <c r="L2668">
        <v>0</v>
      </c>
      <c r="M2668">
        <v>2.0852638871049801E-8</v>
      </c>
      <c r="N2668">
        <v>7.8737444778956259E-10</v>
      </c>
      <c r="O2668">
        <v>5.0861437489893031E-8</v>
      </c>
      <c r="P2668">
        <v>0</v>
      </c>
      <c r="Q2668">
        <v>0</v>
      </c>
      <c r="R2668">
        <v>0</v>
      </c>
      <c r="S2668">
        <v>8.4751448165704406E-5</v>
      </c>
      <c r="T2668">
        <v>5.256773777483504E-5</v>
      </c>
    </row>
    <row r="2669" spans="1:20">
      <c r="A2669" s="10">
        <v>2663</v>
      </c>
      <c r="B2669" s="10">
        <v>0</v>
      </c>
      <c r="C2669" s="10">
        <v>0</v>
      </c>
      <c r="D2669" s="10">
        <v>1.919625171592157E-10</v>
      </c>
      <c r="E2669" s="10">
        <v>0</v>
      </c>
      <c r="F2669" s="10">
        <v>0</v>
      </c>
      <c r="G2669" s="10">
        <v>0</v>
      </c>
      <c r="H2669" s="10">
        <v>0</v>
      </c>
      <c r="I2669" s="10">
        <v>1.0400534536356469E-8</v>
      </c>
      <c r="J2669" s="10">
        <v>0</v>
      </c>
      <c r="K2669">
        <v>0</v>
      </c>
      <c r="L2669">
        <v>0</v>
      </c>
      <c r="M2669">
        <v>0</v>
      </c>
      <c r="N2669">
        <v>7.6947957397616349E-10</v>
      </c>
      <c r="O2669">
        <v>1.2009487711491849E-7</v>
      </c>
      <c r="P2669">
        <v>0</v>
      </c>
      <c r="Q2669">
        <v>0</v>
      </c>
      <c r="R2669">
        <v>0</v>
      </c>
      <c r="S2669">
        <v>7.0576568345890814E-5</v>
      </c>
      <c r="T2669">
        <v>4.7054471012547481E-5</v>
      </c>
    </row>
    <row r="2670" spans="1:20">
      <c r="A2670" s="10">
        <v>2664</v>
      </c>
      <c r="B2670" s="10">
        <v>0</v>
      </c>
      <c r="C2670" s="10">
        <v>0</v>
      </c>
      <c r="D2670" s="10">
        <v>1.919625171592157E-10</v>
      </c>
      <c r="E2670" s="10">
        <v>0</v>
      </c>
      <c r="F2670" s="10">
        <v>0</v>
      </c>
      <c r="G2670" s="10">
        <v>0</v>
      </c>
      <c r="H2670" s="10">
        <v>1.6252264864301422E-8</v>
      </c>
      <c r="I2670" s="10">
        <v>0</v>
      </c>
      <c r="J2670" s="10">
        <v>1.413896246378675E-8</v>
      </c>
      <c r="K2670">
        <v>1.425622948342466E-8</v>
      </c>
      <c r="L2670">
        <v>1.154816682406195E-9</v>
      </c>
      <c r="M2670">
        <v>0</v>
      </c>
      <c r="N2670">
        <v>7.3368982634936518E-10</v>
      </c>
      <c r="O2670">
        <v>1.2009487711491849E-7</v>
      </c>
      <c r="P2670">
        <v>0</v>
      </c>
      <c r="Q2670">
        <v>0</v>
      </c>
      <c r="R2670">
        <v>0</v>
      </c>
      <c r="S2670">
        <v>7.0489876552404861E-5</v>
      </c>
      <c r="T2670">
        <v>3.5097961018663343E-5</v>
      </c>
    </row>
    <row r="2671" spans="1:20">
      <c r="A2671" s="10">
        <v>2665</v>
      </c>
      <c r="B2671" s="10">
        <v>0</v>
      </c>
      <c r="C2671" s="10">
        <v>2.3168858261815641E-7</v>
      </c>
      <c r="D2671" s="10">
        <v>2.6394846109392162E-10</v>
      </c>
      <c r="E2671" s="10">
        <v>0</v>
      </c>
      <c r="F2671" s="10">
        <v>0</v>
      </c>
      <c r="G2671" s="10">
        <v>0</v>
      </c>
      <c r="H2671" s="10">
        <v>0</v>
      </c>
      <c r="I2671" s="10">
        <v>0</v>
      </c>
      <c r="J2671" s="10">
        <v>1.1311169971029399E-8</v>
      </c>
      <c r="K2671">
        <v>1.8188982444369392E-8</v>
      </c>
      <c r="L2671">
        <v>0</v>
      </c>
      <c r="M2671">
        <v>0</v>
      </c>
      <c r="N2671">
        <v>6.2632058346897015E-10</v>
      </c>
      <c r="O2671">
        <v>1.202882666110778E-7</v>
      </c>
      <c r="P2671">
        <v>0</v>
      </c>
      <c r="Q2671">
        <v>0</v>
      </c>
      <c r="R2671">
        <v>0</v>
      </c>
      <c r="S2671">
        <v>8.0050810883517973E-5</v>
      </c>
      <c r="T2671">
        <v>2.1584800369669211E-5</v>
      </c>
    </row>
    <row r="2672" spans="1:20">
      <c r="A2672" s="10">
        <v>2666</v>
      </c>
      <c r="B2672" s="10">
        <v>0</v>
      </c>
      <c r="C2672" s="10">
        <v>0</v>
      </c>
      <c r="D2672" s="10">
        <v>1.4397188786941181E-10</v>
      </c>
      <c r="E2672" s="10">
        <v>0</v>
      </c>
      <c r="F2672" s="10">
        <v>0</v>
      </c>
      <c r="G2672" s="10">
        <v>0</v>
      </c>
      <c r="H2672" s="10">
        <v>0</v>
      </c>
      <c r="I2672" s="10">
        <v>0</v>
      </c>
      <c r="J2672" s="10">
        <v>0</v>
      </c>
      <c r="K2672">
        <v>1.868057656448749E-8</v>
      </c>
      <c r="L2672">
        <v>0</v>
      </c>
      <c r="M2672">
        <v>0</v>
      </c>
      <c r="N2672">
        <v>6.9790007872256687E-10</v>
      </c>
      <c r="O2672">
        <v>1.2009487711491849E-7</v>
      </c>
      <c r="P2672">
        <v>0</v>
      </c>
      <c r="Q2672">
        <v>0</v>
      </c>
      <c r="R2672">
        <v>0</v>
      </c>
      <c r="S2672">
        <v>9.25346630097101E-5</v>
      </c>
      <c r="T2672">
        <v>1.07397347369198E-5</v>
      </c>
    </row>
    <row r="2673" spans="1:20">
      <c r="A2673" s="10">
        <v>2667</v>
      </c>
      <c r="B2673" s="10">
        <v>0</v>
      </c>
      <c r="C2673" s="10">
        <v>0</v>
      </c>
      <c r="D2673" s="10">
        <v>9.5981258579607837E-11</v>
      </c>
      <c r="E2673" s="10">
        <v>0</v>
      </c>
      <c r="F2673" s="10">
        <v>0</v>
      </c>
      <c r="G2673" s="10">
        <v>0</v>
      </c>
      <c r="H2673" s="10">
        <v>0</v>
      </c>
      <c r="I2673" s="10">
        <v>0</v>
      </c>
      <c r="J2673" s="10">
        <v>1.6144338639900511E-7</v>
      </c>
      <c r="K2673">
        <v>2.752927072661313E-8</v>
      </c>
      <c r="L2673">
        <v>0</v>
      </c>
      <c r="M2673">
        <v>0</v>
      </c>
      <c r="N2673">
        <v>7.1579495253596607E-10</v>
      </c>
      <c r="O2673">
        <v>8.045003040226427E-8</v>
      </c>
      <c r="P2673">
        <v>0</v>
      </c>
      <c r="Q2673">
        <v>0</v>
      </c>
      <c r="R2673">
        <v>0</v>
      </c>
      <c r="S2673">
        <v>9.7230335354643932E-5</v>
      </c>
      <c r="T2673">
        <v>2.0893778562314541E-5</v>
      </c>
    </row>
    <row r="2674" spans="1:20">
      <c r="A2674" s="10">
        <v>2668</v>
      </c>
      <c r="B2674" s="10">
        <v>0</v>
      </c>
      <c r="C2674" s="10">
        <v>0</v>
      </c>
      <c r="D2674" s="10">
        <v>1.919625171592157E-10</v>
      </c>
      <c r="E2674" s="10">
        <v>0</v>
      </c>
      <c r="F2674" s="10">
        <v>0</v>
      </c>
      <c r="G2674" s="10">
        <v>0</v>
      </c>
      <c r="H2674" s="10">
        <v>0</v>
      </c>
      <c r="I2674" s="10">
        <v>0</v>
      </c>
      <c r="J2674" s="10">
        <v>2.057454687855369E-7</v>
      </c>
      <c r="K2674">
        <v>1.7205794204133209E-8</v>
      </c>
      <c r="L2674">
        <v>0</v>
      </c>
      <c r="M2674">
        <v>0</v>
      </c>
      <c r="N2674">
        <v>6.9790007872256687E-10</v>
      </c>
      <c r="O2674">
        <v>1.0743860897738281E-11</v>
      </c>
      <c r="P2674">
        <v>0</v>
      </c>
      <c r="Q2674">
        <v>0</v>
      </c>
      <c r="R2674">
        <v>0</v>
      </c>
      <c r="S2674">
        <v>1.164719308009717E-4</v>
      </c>
      <c r="T2674">
        <v>2.7821968375630409E-5</v>
      </c>
    </row>
    <row r="2675" spans="1:20">
      <c r="A2675" s="10">
        <v>2669</v>
      </c>
      <c r="B2675" s="10">
        <v>4.6237946384990673E-9</v>
      </c>
      <c r="C2675" s="10">
        <v>4.8177209996213987E-10</v>
      </c>
      <c r="D2675" s="10">
        <v>2.5123094433212352E-9</v>
      </c>
      <c r="E2675" s="10">
        <v>2.76030666440626E-9</v>
      </c>
      <c r="F2675" s="10">
        <v>0</v>
      </c>
      <c r="G2675" s="10">
        <v>2.4184777481678638E-9</v>
      </c>
      <c r="H2675" s="10">
        <v>1.270802094966338E-8</v>
      </c>
      <c r="I2675" s="10">
        <v>1.172949172711313E-9</v>
      </c>
      <c r="J2675" s="10">
        <v>4.5625253623767858E-8</v>
      </c>
      <c r="K2675">
        <v>1.7205794204133209E-8</v>
      </c>
      <c r="L2675">
        <v>4.0418583884216821E-10</v>
      </c>
      <c r="M2675">
        <v>3.4814216359584001E-9</v>
      </c>
      <c r="N2675">
        <v>1.47990606436811E-8</v>
      </c>
      <c r="O2675">
        <v>4.8132496821867509E-10</v>
      </c>
      <c r="P2675">
        <v>1.282170188727891E-8</v>
      </c>
      <c r="Q2675">
        <v>0</v>
      </c>
      <c r="R2675">
        <v>2.4487263404811791E-9</v>
      </c>
      <c r="S2675">
        <v>1.3091088207246851E-4</v>
      </c>
      <c r="T2675">
        <v>2.3469398637318418E-5</v>
      </c>
    </row>
    <row r="2676" spans="1:20">
      <c r="A2676" s="10">
        <v>2670</v>
      </c>
      <c r="B2676" s="10">
        <v>2.1990285140298091E-6</v>
      </c>
      <c r="C2676" s="10">
        <v>5.9297145126562857E-6</v>
      </c>
      <c r="D2676" s="10">
        <v>3.5665213965789569E-6</v>
      </c>
      <c r="E2676" s="10">
        <v>4.5312734151782441E-7</v>
      </c>
      <c r="F2676" s="10">
        <v>7.7112549373458864E-7</v>
      </c>
      <c r="G2676" s="10">
        <v>2.237878821913821E-6</v>
      </c>
      <c r="H2676" s="10">
        <v>1.3494415955854409E-5</v>
      </c>
      <c r="I2676" s="10">
        <v>1.8740795406995011E-6</v>
      </c>
      <c r="J2676" s="10">
        <v>8.6723388203662009E-6</v>
      </c>
      <c r="K2676">
        <v>1.551434173533688E-6</v>
      </c>
      <c r="L2676">
        <v>1.5397055344853559E-5</v>
      </c>
      <c r="M2676">
        <v>3.2242226398657982E-6</v>
      </c>
      <c r="N2676">
        <v>1.650193683576416E-6</v>
      </c>
      <c r="O2676">
        <v>9.7115773128574656E-7</v>
      </c>
      <c r="P2676">
        <v>2.1628897199193818E-5</v>
      </c>
      <c r="Q2676">
        <v>3.7146525472605932E-6</v>
      </c>
      <c r="R2676">
        <v>1.9458330815227012E-6</v>
      </c>
      <c r="S2676">
        <v>1.5391951883793681E-4</v>
      </c>
      <c r="T2676">
        <v>5.1844208341543216E-6</v>
      </c>
    </row>
    <row r="2677" spans="1:20">
      <c r="A2677" s="10">
        <v>2671</v>
      </c>
      <c r="B2677" s="10">
        <v>1.7049810021410911E-5</v>
      </c>
      <c r="C2677" s="10">
        <v>2.9543016296179719E-5</v>
      </c>
      <c r="D2677" s="10">
        <v>3.4134046543452261E-5</v>
      </c>
      <c r="E2677" s="10">
        <v>5.4038868607414412E-6</v>
      </c>
      <c r="F2677" s="10">
        <v>1.370125258627836E-5</v>
      </c>
      <c r="G2677" s="10">
        <v>1.567795623895302E-5</v>
      </c>
      <c r="H2677" s="10">
        <v>5.9657149048540913E-5</v>
      </c>
      <c r="I2677" s="10">
        <v>1.3315428792038929E-5</v>
      </c>
      <c r="J2677" s="10">
        <v>4.2562105140085193E-5</v>
      </c>
      <c r="K2677">
        <v>8.3812987625703726E-6</v>
      </c>
      <c r="L2677">
        <v>6.8867565031336081E-5</v>
      </c>
      <c r="M2677">
        <v>2.5067037044240921E-5</v>
      </c>
      <c r="N2677">
        <v>1.7446220247727281E-5</v>
      </c>
      <c r="O2677">
        <v>1.2272322032739331E-5</v>
      </c>
      <c r="P2677">
        <v>7.4733169664239463E-5</v>
      </c>
      <c r="Q2677">
        <v>3.1638782897766613E-5</v>
      </c>
      <c r="R2677">
        <v>9.1848664123523433E-6</v>
      </c>
      <c r="S2677">
        <v>1.6743262808143199E-4</v>
      </c>
      <c r="T2677">
        <v>1.746032408785152E-6</v>
      </c>
    </row>
    <row r="2678" spans="1:20">
      <c r="A2678" s="10">
        <v>2672</v>
      </c>
      <c r="B2678" s="10">
        <v>2.5679826000074971E-5</v>
      </c>
      <c r="C2678" s="10">
        <v>7.1560257564053255E-5</v>
      </c>
      <c r="D2678" s="10">
        <v>7.1883626713294273E-5</v>
      </c>
      <c r="E2678" s="10">
        <v>3.2531939231693028E-5</v>
      </c>
      <c r="F2678" s="10">
        <v>4.6154264821766071E-5</v>
      </c>
      <c r="G2678" s="10">
        <v>3.6124822957002988E-5</v>
      </c>
      <c r="H2678" s="10">
        <v>1.3000579844746999E-4</v>
      </c>
      <c r="I2678" s="10">
        <v>3.1550924340215861E-5</v>
      </c>
      <c r="J2678" s="10">
        <v>8.3983531809701323E-5</v>
      </c>
      <c r="K2678">
        <v>3.0567998330858107E-5</v>
      </c>
      <c r="L2678">
        <v>1.2410518964044509E-4</v>
      </c>
      <c r="M2678">
        <v>4.7558441196668698E-5</v>
      </c>
      <c r="N2678">
        <v>5.4542374189835883E-5</v>
      </c>
      <c r="O2678">
        <v>2.672845895892343E-5</v>
      </c>
      <c r="P2678">
        <v>1.368711692766643E-4</v>
      </c>
      <c r="Q2678">
        <v>7.1974917472215888E-5</v>
      </c>
      <c r="R2678">
        <v>2.7750956480484361E-5</v>
      </c>
      <c r="S2678">
        <v>1.732899671181604E-4</v>
      </c>
      <c r="T2678">
        <v>2.238162801312224E-7</v>
      </c>
    </row>
    <row r="2679" spans="1:20">
      <c r="A2679" s="10">
        <v>2673</v>
      </c>
      <c r="B2679" s="10">
        <v>4.899835178417462E-5</v>
      </c>
      <c r="C2679" s="10">
        <v>1.3396033911560319E-4</v>
      </c>
      <c r="D2679" s="10">
        <v>1.4019554304321759E-4</v>
      </c>
      <c r="E2679" s="10">
        <v>6.3113192746205705E-5</v>
      </c>
      <c r="F2679" s="10">
        <v>4.8987946265471623E-5</v>
      </c>
      <c r="G2679" s="10">
        <v>5.3473763614112617E-5</v>
      </c>
      <c r="H2679" s="10">
        <v>1.960416093228438E-4</v>
      </c>
      <c r="I2679" s="10">
        <v>4.8625733234803579E-5</v>
      </c>
      <c r="J2679" s="10">
        <v>1.3043353232242559E-4</v>
      </c>
      <c r="K2679">
        <v>6.5290950164954319E-5</v>
      </c>
      <c r="L2679">
        <v>1.834529800447401E-4</v>
      </c>
      <c r="M2679">
        <v>8.9950822362305563E-5</v>
      </c>
      <c r="N2679">
        <v>1.042495355804175E-4</v>
      </c>
      <c r="O2679">
        <v>4.9450345514497149E-5</v>
      </c>
      <c r="P2679">
        <v>2.0860365294197671E-4</v>
      </c>
      <c r="Q2679">
        <v>1.0338803699802671E-4</v>
      </c>
      <c r="R2679">
        <v>4.8918066971614081E-5</v>
      </c>
      <c r="S2679">
        <v>1.9649387047914959E-4</v>
      </c>
      <c r="T2679">
        <v>3.5933437944214472E-7</v>
      </c>
    </row>
    <row r="2680" spans="1:20">
      <c r="A2680" s="10">
        <v>2674</v>
      </c>
      <c r="B2680" s="10">
        <v>5.4140165960776453E-5</v>
      </c>
      <c r="C2680" s="10">
        <v>1.575900364796376E-4</v>
      </c>
      <c r="D2680" s="10">
        <v>1.951387457648523E-4</v>
      </c>
      <c r="E2680" s="10">
        <v>9.3882894696952924E-5</v>
      </c>
      <c r="F2680" s="10">
        <v>7.5474137515952418E-5</v>
      </c>
      <c r="G2680" s="10">
        <v>6.3907677924865438E-5</v>
      </c>
      <c r="H2680" s="10">
        <v>2.6415327198236598E-4</v>
      </c>
      <c r="I2680" s="10">
        <v>6.2925601511082369E-5</v>
      </c>
      <c r="J2680" s="10">
        <v>1.5811367252125199E-4</v>
      </c>
      <c r="K2680">
        <v>6.1007223581951273E-5</v>
      </c>
      <c r="L2680">
        <v>2.9544913726889572E-4</v>
      </c>
      <c r="M2680">
        <v>1.157133532356811E-4</v>
      </c>
      <c r="N2680">
        <v>1.1700055475846581E-4</v>
      </c>
      <c r="O2680">
        <v>7.0396255210690331E-5</v>
      </c>
      <c r="P2680">
        <v>3.7101456502529041E-4</v>
      </c>
      <c r="Q2680">
        <v>1.1331608407806431E-4</v>
      </c>
      <c r="R2680">
        <v>6.6232579615403347E-5</v>
      </c>
      <c r="S2680">
        <v>1.9057046580438249E-4</v>
      </c>
      <c r="T2680">
        <v>7.4483118283104507E-7</v>
      </c>
    </row>
    <row r="2681" spans="1:20">
      <c r="A2681" s="10">
        <v>2675</v>
      </c>
      <c r="B2681" s="10">
        <v>8.3964877687822307E-5</v>
      </c>
      <c r="C2681" s="10">
        <v>1.3258847116222921E-4</v>
      </c>
      <c r="D2681" s="10">
        <v>1.719693156567045E-4</v>
      </c>
      <c r="E2681" s="10">
        <v>7.0814609357787919E-5</v>
      </c>
      <c r="F2681" s="10">
        <v>1.3118420772998559E-4</v>
      </c>
      <c r="G2681" s="10">
        <v>7.7494623416213685E-5</v>
      </c>
      <c r="H2681" s="10">
        <v>2.9898114423464509E-4</v>
      </c>
      <c r="I2681" s="10">
        <v>6.9819254922096443E-5</v>
      </c>
      <c r="J2681" s="10">
        <v>1.6136767696799901E-4</v>
      </c>
      <c r="K2681">
        <v>1.061054536689349E-4</v>
      </c>
      <c r="L2681">
        <v>3.8908601887615749E-4</v>
      </c>
      <c r="M2681">
        <v>1.757745216643748E-4</v>
      </c>
      <c r="N2681">
        <v>1.141825885838707E-4</v>
      </c>
      <c r="O2681">
        <v>8.1801327151237265E-5</v>
      </c>
      <c r="P2681">
        <v>4.1665465881815463E-4</v>
      </c>
      <c r="Q2681">
        <v>1.34490441405141E-4</v>
      </c>
      <c r="R2681">
        <v>8.5231565543522492E-5</v>
      </c>
      <c r="S2681">
        <v>1.8907155956670221E-4</v>
      </c>
      <c r="T2681">
        <v>1.484136774878315E-6</v>
      </c>
    </row>
    <row r="2682" spans="1:20">
      <c r="A2682" s="10">
        <v>2676</v>
      </c>
      <c r="B2682" s="10">
        <v>9.0396130958832828E-5</v>
      </c>
      <c r="C2682" s="10">
        <v>1.062553906845649E-4</v>
      </c>
      <c r="D2682" s="10">
        <v>1.2697918348608669E-4</v>
      </c>
      <c r="E2682" s="10">
        <v>5.644211810350196E-5</v>
      </c>
      <c r="F2682" s="10">
        <v>1.9880931172713091E-4</v>
      </c>
      <c r="G2682" s="10">
        <v>9.0568958628860135E-5</v>
      </c>
      <c r="H2682" s="10">
        <v>2.5315988372849981E-4</v>
      </c>
      <c r="I2682" s="10">
        <v>7.3794746576161236E-5</v>
      </c>
      <c r="J2682" s="10">
        <v>1.7514158084694571E-4</v>
      </c>
      <c r="K2682">
        <v>1.143946891426601E-4</v>
      </c>
      <c r="L2682">
        <v>2.419841707024887E-4</v>
      </c>
      <c r="M2682">
        <v>1.5825568587100349E-4</v>
      </c>
      <c r="N2682">
        <v>1.3691428126144889E-4</v>
      </c>
      <c r="O2682">
        <v>8.6194747844808346E-5</v>
      </c>
      <c r="P2682">
        <v>2.7171505985139159E-4</v>
      </c>
      <c r="Q2682">
        <v>1.4441397521773949E-4</v>
      </c>
      <c r="R2682">
        <v>8.8888793985902504E-5</v>
      </c>
      <c r="S2682">
        <v>1.7189497075963909E-4</v>
      </c>
      <c r="T2682">
        <v>5.1706068571948831E-7</v>
      </c>
    </row>
    <row r="2683" spans="1:20">
      <c r="A2683" s="10">
        <v>2677</v>
      </c>
      <c r="B2683" s="10">
        <v>1.039076315854814E-4</v>
      </c>
      <c r="C2683" s="10">
        <v>1.1928939541869739E-4</v>
      </c>
      <c r="D2683" s="10">
        <v>9.7637979686175988E-5</v>
      </c>
      <c r="E2683" s="10">
        <v>5.9027283310051643E-5</v>
      </c>
      <c r="F2683" s="10">
        <v>9.5901469683337323E-5</v>
      </c>
      <c r="G2683" s="10">
        <v>1.083780151510273E-4</v>
      </c>
      <c r="H2683" s="10">
        <v>1.444268310336914E-4</v>
      </c>
      <c r="I2683" s="10">
        <v>6.4235525723637486E-5</v>
      </c>
      <c r="J2683" s="10">
        <v>1.431042295161729E-4</v>
      </c>
      <c r="K2683">
        <v>8.0977411291597548E-5</v>
      </c>
      <c r="L2683">
        <v>1.021546651046046E-4</v>
      </c>
      <c r="M2683">
        <v>1.3435605474229311E-4</v>
      </c>
      <c r="N2683">
        <v>1.3938845559405939E-4</v>
      </c>
      <c r="O2683">
        <v>6.8501583936462904E-5</v>
      </c>
      <c r="P2683">
        <v>1.4643652133551109E-4</v>
      </c>
      <c r="Q2683">
        <v>1.11274504958148E-4</v>
      </c>
      <c r="R2683">
        <v>8.4880674189505805E-5</v>
      </c>
      <c r="S2683">
        <v>1.591188374780562E-4</v>
      </c>
      <c r="T2683">
        <v>1.5078675046491061E-7</v>
      </c>
    </row>
    <row r="2684" spans="1:20">
      <c r="A2684" s="10">
        <v>2678</v>
      </c>
      <c r="B2684" s="10">
        <v>7.0658666125270734E-5</v>
      </c>
      <c r="C2684" s="10">
        <v>1.178733686726155E-4</v>
      </c>
      <c r="D2684" s="10">
        <v>8.3605029577535703E-5</v>
      </c>
      <c r="E2684" s="10">
        <v>6.4258098942934812E-5</v>
      </c>
      <c r="F2684" s="10">
        <v>5.7950685341662977E-5</v>
      </c>
      <c r="G2684" s="10">
        <v>1.105640330603202E-4</v>
      </c>
      <c r="H2684" s="10">
        <v>1.2563935245334701E-4</v>
      </c>
      <c r="I2684" s="10">
        <v>5.5643664366415013E-5</v>
      </c>
      <c r="J2684" s="10">
        <v>1.278674131427261E-4</v>
      </c>
      <c r="K2684">
        <v>4.5431260523657591E-5</v>
      </c>
      <c r="L2684">
        <v>6.1045977206190406E-5</v>
      </c>
      <c r="M2684">
        <v>9.4815983480250979E-5</v>
      </c>
      <c r="N2684">
        <v>1.2897738801072501E-4</v>
      </c>
      <c r="O2684">
        <v>5.1178270187416023E-5</v>
      </c>
      <c r="P2684">
        <v>9.318011008976765E-5</v>
      </c>
      <c r="Q2684">
        <v>8.2266827285793379E-5</v>
      </c>
      <c r="R2684">
        <v>7.5917723601759564E-5</v>
      </c>
      <c r="S2684">
        <v>1.6916610012525341E-4</v>
      </c>
      <c r="T2684">
        <v>1.021013020021671E-7</v>
      </c>
    </row>
    <row r="2685" spans="1:20">
      <c r="A2685" s="10">
        <v>2679</v>
      </c>
      <c r="B2685" s="10">
        <v>8.5239258541937711E-5</v>
      </c>
      <c r="C2685" s="10">
        <v>1.3148350276236099E-4</v>
      </c>
      <c r="D2685" s="10">
        <v>7.0948507105916407E-5</v>
      </c>
      <c r="E2685" s="10">
        <v>3.7942508334817887E-5</v>
      </c>
      <c r="F2685" s="10">
        <v>5.5712688731351699E-5</v>
      </c>
      <c r="G2685" s="10">
        <v>1.044555983980323E-4</v>
      </c>
      <c r="H2685" s="10">
        <v>9.2268466575420706E-5</v>
      </c>
      <c r="I2685" s="10">
        <v>4.8404938553708838E-5</v>
      </c>
      <c r="J2685" s="10">
        <v>1.06192963383202E-4</v>
      </c>
      <c r="K2685">
        <v>4.0001161032245148E-5</v>
      </c>
      <c r="L2685">
        <v>5.5276397579220797E-5</v>
      </c>
      <c r="M2685">
        <v>6.7471625617444058E-5</v>
      </c>
      <c r="N2685">
        <v>9.8870877832042578E-5</v>
      </c>
      <c r="O2685">
        <v>5.8671879753210468E-5</v>
      </c>
      <c r="P2685">
        <v>1.01654756667221E-4</v>
      </c>
      <c r="Q2685">
        <v>8.2744974251153594E-5</v>
      </c>
      <c r="R2685">
        <v>5.4626548947118083E-5</v>
      </c>
      <c r="S2685">
        <v>1.6917576172409659E-4</v>
      </c>
      <c r="T2685">
        <v>9.3305408225047282E-8</v>
      </c>
    </row>
    <row r="2686" spans="1:20">
      <c r="A2686" s="10">
        <v>2680</v>
      </c>
      <c r="B2686" s="10">
        <v>6.8043323010554243E-5</v>
      </c>
      <c r="C2686" s="10">
        <v>1.5222317193162071E-4</v>
      </c>
      <c r="D2686" s="10">
        <v>9.1430575951579761E-5</v>
      </c>
      <c r="E2686" s="10">
        <v>3.2105264829042442E-5</v>
      </c>
      <c r="F2686" s="10">
        <v>7.2993064500095014E-5</v>
      </c>
      <c r="G2686" s="10">
        <v>7.932636369045486E-5</v>
      </c>
      <c r="H2686" s="10">
        <v>8.4435187454382516E-5</v>
      </c>
      <c r="I2686" s="10">
        <v>3.4889936504585399E-5</v>
      </c>
      <c r="J2686" s="10">
        <v>9.8415025872123209E-5</v>
      </c>
      <c r="K2686">
        <v>4.7507225623357282E-5</v>
      </c>
      <c r="L2686">
        <v>1.164210394357143E-4</v>
      </c>
      <c r="M2686">
        <v>7.3980188229549182E-5</v>
      </c>
      <c r="N2686">
        <v>8.2211365448055297E-5</v>
      </c>
      <c r="O2686">
        <v>1.4179665180562249E-4</v>
      </c>
      <c r="P2686">
        <v>6.9533584444827576E-5</v>
      </c>
      <c r="Q2686">
        <v>8.4172982444217565E-5</v>
      </c>
      <c r="R2686">
        <v>3.7035538925122099E-5</v>
      </c>
      <c r="S2686">
        <v>1.625511679916422E-4</v>
      </c>
      <c r="T2686">
        <v>2.2266285376427511E-6</v>
      </c>
    </row>
    <row r="2687" spans="1:20">
      <c r="A2687" s="10">
        <v>2681</v>
      </c>
      <c r="B2687" s="10">
        <v>4.4888979025383117E-5</v>
      </c>
      <c r="C2687" s="10">
        <v>1.197543273938927E-4</v>
      </c>
      <c r="D2687" s="10">
        <v>8.6177436486150824E-5</v>
      </c>
      <c r="E2687" s="10">
        <v>8.0529071614610558E-6</v>
      </c>
      <c r="F2687" s="10">
        <v>4.5346702938110053E-5</v>
      </c>
      <c r="G2687" s="10">
        <v>4.1570521802124333E-5</v>
      </c>
      <c r="H2687" s="10">
        <v>5.9724295905914883E-5</v>
      </c>
      <c r="I2687" s="10">
        <v>2.0863600842094099E-5</v>
      </c>
      <c r="J2687" s="10">
        <v>7.026294124521801E-5</v>
      </c>
      <c r="K2687">
        <v>2.2309376880963201E-5</v>
      </c>
      <c r="L2687">
        <v>6.677168823443708E-5</v>
      </c>
      <c r="M2687">
        <v>6.1965131900464448E-5</v>
      </c>
      <c r="N2687">
        <v>4.7159779129200488E-5</v>
      </c>
      <c r="O2687">
        <v>3.983076922548963E-5</v>
      </c>
      <c r="P2687">
        <v>3.8627257149662059E-5</v>
      </c>
      <c r="Q2687">
        <v>4.0410370042327158E-5</v>
      </c>
      <c r="R2687">
        <v>1.7792974292214311E-5</v>
      </c>
      <c r="S2687">
        <v>1.6005757043559751E-4</v>
      </c>
      <c r="T2687">
        <v>7.1991663051610672E-6</v>
      </c>
    </row>
    <row r="2688" spans="1:20">
      <c r="A2688" s="10">
        <v>2682</v>
      </c>
      <c r="B2688" s="10">
        <v>1.245456793295893E-5</v>
      </c>
      <c r="C2688" s="10">
        <v>4.4124302205282493E-5</v>
      </c>
      <c r="D2688" s="10">
        <v>2.5877086607758921E-5</v>
      </c>
      <c r="E2688" s="10">
        <v>3.9942097485069323E-6</v>
      </c>
      <c r="F2688" s="10">
        <v>1.0328992271975859E-5</v>
      </c>
      <c r="G2688" s="10">
        <v>3.0461244265915249E-5</v>
      </c>
      <c r="H2688" s="10">
        <v>3.7565651697242338E-5</v>
      </c>
      <c r="I2688" s="10">
        <v>1.0140210601430149E-5</v>
      </c>
      <c r="J2688" s="10">
        <v>5.0598922340888492E-5</v>
      </c>
      <c r="K2688">
        <v>8.7626160316929729E-6</v>
      </c>
      <c r="L2688">
        <v>3.5314885991531173E-5</v>
      </c>
      <c r="M2688">
        <v>2.8644962252310299E-5</v>
      </c>
      <c r="N2688">
        <v>1.2760995570199249E-5</v>
      </c>
      <c r="O2688">
        <v>8.2856118050312744E-6</v>
      </c>
      <c r="P2688">
        <v>1.5279980059370309E-5</v>
      </c>
      <c r="Q2688">
        <v>7.4213420307061923E-6</v>
      </c>
      <c r="R2688">
        <v>3.0164830210267222E-6</v>
      </c>
      <c r="S2688">
        <v>1.6582108181350261E-4</v>
      </c>
      <c r="T2688">
        <v>1.624120126898739E-5</v>
      </c>
    </row>
    <row r="2689" spans="1:20">
      <c r="A2689" s="10">
        <v>2683</v>
      </c>
      <c r="B2689" s="10">
        <v>5.7123644725093417E-8</v>
      </c>
      <c r="C2689" s="10">
        <v>7.0226473695181246E-6</v>
      </c>
      <c r="D2689" s="10">
        <v>6.5135731515735958E-6</v>
      </c>
      <c r="E2689" s="10">
        <v>2.392265775818759E-9</v>
      </c>
      <c r="F2689" s="10">
        <v>2.8190846024832159E-8</v>
      </c>
      <c r="G2689" s="10">
        <v>9.1900895003830265E-6</v>
      </c>
      <c r="H2689" s="10">
        <v>2.205719465431639E-5</v>
      </c>
      <c r="I2689" s="10">
        <v>2.299358842409803E-6</v>
      </c>
      <c r="J2689" s="10">
        <v>4.1092239810793618E-5</v>
      </c>
      <c r="K2689">
        <v>1.319586096632993E-6</v>
      </c>
      <c r="L2689">
        <v>1.139261301694184E-5</v>
      </c>
      <c r="M2689">
        <v>1.0981509280909571E-5</v>
      </c>
      <c r="N2689">
        <v>3.0222987912333819E-6</v>
      </c>
      <c r="O2689">
        <v>1.5406401071182009E-6</v>
      </c>
      <c r="P2689">
        <v>7.4200049642657794E-6</v>
      </c>
      <c r="Q2689">
        <v>4.3576375274230301E-8</v>
      </c>
      <c r="R2689">
        <v>9.3218559552408535E-8</v>
      </c>
      <c r="S2689">
        <v>1.7144357273657509E-4</v>
      </c>
      <c r="T2689">
        <v>1.191735591812897E-5</v>
      </c>
    </row>
    <row r="2690" spans="1:20">
      <c r="A2690" s="10">
        <v>2684</v>
      </c>
      <c r="B2690" s="10">
        <v>0</v>
      </c>
      <c r="C2690" s="10">
        <v>7.4568444746090037E-6</v>
      </c>
      <c r="D2690" s="10">
        <v>3.8295370398160584E-6</v>
      </c>
      <c r="E2690" s="10">
        <v>0</v>
      </c>
      <c r="F2690" s="10">
        <v>0</v>
      </c>
      <c r="G2690" s="10">
        <v>4.1354397577827893E-6</v>
      </c>
      <c r="H2690" s="10">
        <v>1.6713741674252159E-5</v>
      </c>
      <c r="I2690" s="10">
        <v>8.3535937781066707E-7</v>
      </c>
      <c r="J2690" s="10">
        <v>2.2542094260595581E-5</v>
      </c>
      <c r="K2690">
        <v>2.7775067786672178E-7</v>
      </c>
      <c r="L2690">
        <v>3.770476468056226E-6</v>
      </c>
      <c r="M2690">
        <v>4.3687902500097023E-6</v>
      </c>
      <c r="N2690">
        <v>2.8962853266986531E-7</v>
      </c>
      <c r="O2690">
        <v>3.4245250821973453E-7</v>
      </c>
      <c r="P2690">
        <v>7.1094751242113282E-6</v>
      </c>
      <c r="Q2690">
        <v>0</v>
      </c>
      <c r="R2690">
        <v>0</v>
      </c>
      <c r="S2690">
        <v>1.7321400969207409E-4</v>
      </c>
      <c r="T2690">
        <v>3.9417407065660997E-5</v>
      </c>
    </row>
    <row r="2691" spans="1:20">
      <c r="A2691" s="10">
        <v>2685</v>
      </c>
      <c r="B2691" s="10">
        <v>0</v>
      </c>
      <c r="C2691" s="10">
        <v>3.7861243007042851E-6</v>
      </c>
      <c r="D2691" s="10">
        <v>1.368894307988225E-6</v>
      </c>
      <c r="E2691" s="10">
        <v>0</v>
      </c>
      <c r="F2691" s="10">
        <v>0</v>
      </c>
      <c r="G2691" s="10">
        <v>3.2105528841242039E-7</v>
      </c>
      <c r="H2691" s="10">
        <v>7.6024198658882011E-6</v>
      </c>
      <c r="I2691" s="10">
        <v>0</v>
      </c>
      <c r="J2691" s="10">
        <v>4.0784096441104722E-6</v>
      </c>
      <c r="K2691">
        <v>0</v>
      </c>
      <c r="L2691">
        <v>0</v>
      </c>
      <c r="M2691">
        <v>9.9877679822282407E-7</v>
      </c>
      <c r="N2691">
        <v>8.4105906922976E-10</v>
      </c>
      <c r="O2691">
        <v>2.342161675706946E-9</v>
      </c>
      <c r="P2691">
        <v>2.2526325718569161E-6</v>
      </c>
      <c r="Q2691">
        <v>0</v>
      </c>
      <c r="R2691">
        <v>0</v>
      </c>
      <c r="S2691">
        <v>1.654011482158147E-4</v>
      </c>
      <c r="T2691">
        <v>3.5002460029424508E-5</v>
      </c>
    </row>
    <row r="2692" spans="1:20">
      <c r="A2692" s="10">
        <v>2686</v>
      </c>
      <c r="B2692" s="10">
        <v>0</v>
      </c>
      <c r="C2692" s="10">
        <v>1.6756909585955891E-7</v>
      </c>
      <c r="D2692" s="10">
        <v>1.169771588938971E-7</v>
      </c>
      <c r="E2692" s="10">
        <v>0</v>
      </c>
      <c r="F2692" s="10">
        <v>0</v>
      </c>
      <c r="G2692" s="10">
        <v>0</v>
      </c>
      <c r="H2692" s="10">
        <v>7.9851336163343923E-7</v>
      </c>
      <c r="I2692" s="10">
        <v>1.825871618604803E-7</v>
      </c>
      <c r="J2692" s="10">
        <v>5.6848526378147392E-7</v>
      </c>
      <c r="K2692">
        <v>0</v>
      </c>
      <c r="L2692">
        <v>0</v>
      </c>
      <c r="M2692">
        <v>1.953077537772662E-7</v>
      </c>
      <c r="N2692">
        <v>8.4105906922976E-10</v>
      </c>
      <c r="O2692">
        <v>3.287621434707914E-9</v>
      </c>
      <c r="P2692">
        <v>0</v>
      </c>
      <c r="Q2692">
        <v>0</v>
      </c>
      <c r="R2692">
        <v>0</v>
      </c>
      <c r="S2692">
        <v>1.713999390198036E-4</v>
      </c>
      <c r="T2692">
        <v>2.42635611873777E-5</v>
      </c>
    </row>
    <row r="2693" spans="1:20">
      <c r="A2693" s="10">
        <v>2687</v>
      </c>
      <c r="B2693" s="10">
        <v>0</v>
      </c>
      <c r="C2693" s="10">
        <v>0</v>
      </c>
      <c r="D2693" s="10">
        <v>4.6071004118211763E-8</v>
      </c>
      <c r="E2693" s="10">
        <v>0</v>
      </c>
      <c r="F2693" s="10">
        <v>0</v>
      </c>
      <c r="G2693" s="10">
        <v>0</v>
      </c>
      <c r="H2693" s="10">
        <v>0</v>
      </c>
      <c r="I2693" s="10">
        <v>2.9468181186343339E-8</v>
      </c>
      <c r="J2693" s="10">
        <v>4.2888186140153148E-8</v>
      </c>
      <c r="K2693">
        <v>0</v>
      </c>
      <c r="L2693">
        <v>0</v>
      </c>
      <c r="M2693">
        <v>2.091365347704082E-8</v>
      </c>
      <c r="N2693">
        <v>7.6947957397616349E-10</v>
      </c>
      <c r="O2693">
        <v>1.0743860897738281E-11</v>
      </c>
      <c r="P2693">
        <v>0</v>
      </c>
      <c r="Q2693">
        <v>0</v>
      </c>
      <c r="R2693">
        <v>0</v>
      </c>
      <c r="S2693">
        <v>1.502278890389899E-4</v>
      </c>
      <c r="T2693">
        <v>9.5984804105743692E-6</v>
      </c>
    </row>
    <row r="2694" spans="1:20">
      <c r="A2694" s="10">
        <v>2688</v>
      </c>
      <c r="B2694" s="10">
        <v>0</v>
      </c>
      <c r="C2694" s="10">
        <v>0</v>
      </c>
      <c r="D2694" s="10">
        <v>2.7954541561310781E-8</v>
      </c>
      <c r="E2694" s="10">
        <v>0</v>
      </c>
      <c r="F2694" s="10">
        <v>0</v>
      </c>
      <c r="G2694" s="10">
        <v>0</v>
      </c>
      <c r="H2694" s="10">
        <v>1.666898960441171E-8</v>
      </c>
      <c r="I2694" s="10">
        <v>0</v>
      </c>
      <c r="J2694" s="10">
        <v>2.3564937439644592E-10</v>
      </c>
      <c r="K2694">
        <v>1.622260596389703E-8</v>
      </c>
      <c r="L2694">
        <v>0</v>
      </c>
      <c r="M2694">
        <v>0</v>
      </c>
      <c r="N2694">
        <v>7.8737444778956259E-10</v>
      </c>
      <c r="O2694">
        <v>0</v>
      </c>
      <c r="P2694">
        <v>0</v>
      </c>
      <c r="Q2694">
        <v>0</v>
      </c>
      <c r="R2694">
        <v>0</v>
      </c>
      <c r="S2694">
        <v>1.535092561936606E-4</v>
      </c>
      <c r="T2694">
        <v>9.9238443480516234E-6</v>
      </c>
    </row>
    <row r="2695" spans="1:20">
      <c r="A2695" s="10">
        <v>2689</v>
      </c>
      <c r="B2695" s="10">
        <v>0</v>
      </c>
      <c r="C2695" s="10">
        <v>4.0775438642250211E-7</v>
      </c>
      <c r="D2695" s="10">
        <v>0</v>
      </c>
      <c r="E2695" s="10">
        <v>0</v>
      </c>
      <c r="F2695" s="10">
        <v>0</v>
      </c>
      <c r="G2695" s="10">
        <v>0</v>
      </c>
      <c r="H2695" s="10">
        <v>0</v>
      </c>
      <c r="I2695" s="10">
        <v>0</v>
      </c>
      <c r="J2695" s="10">
        <v>1.6123130196204819E-7</v>
      </c>
      <c r="K2695">
        <v>1.9172170684605581E-8</v>
      </c>
      <c r="L2695">
        <v>1.154816682406195E-9</v>
      </c>
      <c r="M2695">
        <v>0</v>
      </c>
      <c r="N2695">
        <v>8.4105906922976E-10</v>
      </c>
      <c r="O2695">
        <v>0</v>
      </c>
      <c r="P2695">
        <v>0</v>
      </c>
      <c r="Q2695">
        <v>0</v>
      </c>
      <c r="R2695">
        <v>0</v>
      </c>
      <c r="S2695">
        <v>1.4869912836399751E-4</v>
      </c>
      <c r="T2695">
        <v>1.8464502510804542E-5</v>
      </c>
    </row>
    <row r="2696" spans="1:20">
      <c r="A2696" s="10">
        <v>2690</v>
      </c>
      <c r="B2696" s="10">
        <v>0</v>
      </c>
      <c r="C2696" s="10">
        <v>2.978227527038683E-8</v>
      </c>
      <c r="D2696" s="10">
        <v>0</v>
      </c>
      <c r="E2696" s="10">
        <v>0</v>
      </c>
      <c r="F2696" s="10">
        <v>0</v>
      </c>
      <c r="G2696" s="10">
        <v>0</v>
      </c>
      <c r="H2696" s="10">
        <v>0</v>
      </c>
      <c r="I2696" s="10">
        <v>0</v>
      </c>
      <c r="J2696" s="10">
        <v>2.0572190384809731E-7</v>
      </c>
      <c r="K2696">
        <v>1.868057656448749E-8</v>
      </c>
      <c r="L2696">
        <v>0</v>
      </c>
      <c r="M2696">
        <v>9.9059007373661679E-9</v>
      </c>
      <c r="N2696">
        <v>8.7684881685655831E-10</v>
      </c>
      <c r="O2696">
        <v>0</v>
      </c>
      <c r="P2696">
        <v>0</v>
      </c>
      <c r="Q2696">
        <v>0</v>
      </c>
      <c r="R2696">
        <v>0</v>
      </c>
      <c r="S2696">
        <v>1.3628200838885251E-4</v>
      </c>
      <c r="T2696">
        <v>2.0895928006273659E-5</v>
      </c>
    </row>
    <row r="2697" spans="1:20">
      <c r="A2697" s="10">
        <v>2691</v>
      </c>
      <c r="B2697" s="10">
        <v>0</v>
      </c>
      <c r="C2697" s="10">
        <v>0</v>
      </c>
      <c r="D2697" s="10">
        <v>0</v>
      </c>
      <c r="E2697" s="10">
        <v>0</v>
      </c>
      <c r="F2697" s="10">
        <v>0</v>
      </c>
      <c r="G2697" s="10">
        <v>0</v>
      </c>
      <c r="H2697" s="10">
        <v>0</v>
      </c>
      <c r="I2697" s="10">
        <v>0</v>
      </c>
      <c r="J2697" s="10">
        <v>2.2999378941093112E-8</v>
      </c>
      <c r="K2697">
        <v>1.8188982444369392E-8</v>
      </c>
      <c r="L2697">
        <v>0</v>
      </c>
      <c r="M2697">
        <v>0</v>
      </c>
      <c r="N2697">
        <v>7.6947957397616349E-10</v>
      </c>
      <c r="O2697">
        <v>0</v>
      </c>
      <c r="P2697">
        <v>0</v>
      </c>
      <c r="Q2697">
        <v>0</v>
      </c>
      <c r="R2697">
        <v>0</v>
      </c>
      <c r="S2697">
        <v>1.2681718924266249E-4</v>
      </c>
      <c r="T2697">
        <v>3.0382770314249499E-5</v>
      </c>
    </row>
    <row r="2698" spans="1:20">
      <c r="A2698" s="10">
        <v>2692</v>
      </c>
      <c r="B2698" s="10">
        <v>0</v>
      </c>
      <c r="C2698" s="10">
        <v>0</v>
      </c>
      <c r="D2698" s="10">
        <v>0</v>
      </c>
      <c r="E2698" s="10">
        <v>0</v>
      </c>
      <c r="F2698" s="10">
        <v>0</v>
      </c>
      <c r="G2698" s="10">
        <v>0</v>
      </c>
      <c r="H2698" s="10">
        <v>0</v>
      </c>
      <c r="I2698" s="10">
        <v>0</v>
      </c>
      <c r="J2698" s="10">
        <v>2.3564937439644592E-10</v>
      </c>
      <c r="K2698">
        <v>1.8188982444369392E-8</v>
      </c>
      <c r="L2698">
        <v>0</v>
      </c>
      <c r="M2698">
        <v>0</v>
      </c>
      <c r="N2698">
        <v>5.3684621440197453E-10</v>
      </c>
      <c r="O2698">
        <v>0</v>
      </c>
      <c r="P2698">
        <v>0</v>
      </c>
      <c r="Q2698">
        <v>0</v>
      </c>
      <c r="R2698">
        <v>0</v>
      </c>
      <c r="S2698">
        <v>1.4236001134059631E-4</v>
      </c>
      <c r="T2698">
        <v>4.2285324379660041E-5</v>
      </c>
    </row>
    <row r="2699" spans="1:20">
      <c r="A2699" s="10">
        <v>2693</v>
      </c>
      <c r="B2699" s="10">
        <v>9.3959463242227051E-9</v>
      </c>
      <c r="C2699" s="10">
        <v>2.5271136516195879E-8</v>
      </c>
      <c r="D2699" s="10">
        <v>8.6761058927304258E-9</v>
      </c>
      <c r="E2699" s="10">
        <v>2.5762862201125099E-9</v>
      </c>
      <c r="F2699" s="10">
        <v>0</v>
      </c>
      <c r="G2699" s="10">
        <v>1.8700116903218081E-8</v>
      </c>
      <c r="H2699" s="10">
        <v>2.629949834836058E-8</v>
      </c>
      <c r="I2699" s="10">
        <v>9.1120238687967539E-9</v>
      </c>
      <c r="J2699" s="10">
        <v>1.416606214184234E-8</v>
      </c>
      <c r="K2699">
        <v>1.897553303655834E-8</v>
      </c>
      <c r="L2699">
        <v>2.2071433842488399E-8</v>
      </c>
      <c r="M2699">
        <v>1.381083552079167E-8</v>
      </c>
      <c r="N2699">
        <v>7.5628210453878159E-9</v>
      </c>
      <c r="O2699">
        <v>6.3576796862366289E-9</v>
      </c>
      <c r="P2699">
        <v>8.5447808337130803E-8</v>
      </c>
      <c r="Q2699">
        <v>1.089409381855758E-8</v>
      </c>
      <c r="R2699">
        <v>1.280016041615162E-9</v>
      </c>
      <c r="S2699">
        <v>1.3785310784105711E-4</v>
      </c>
      <c r="T2699">
        <v>6.0967474374990943E-5</v>
      </c>
    </row>
    <row r="2700" spans="1:20">
      <c r="A2700" s="10">
        <v>2694</v>
      </c>
      <c r="B2700" s="10">
        <v>9.5751369110954477E-6</v>
      </c>
      <c r="C2700" s="10">
        <v>1.8075397190654091E-5</v>
      </c>
      <c r="D2700" s="10">
        <v>9.0200907258224169E-6</v>
      </c>
      <c r="E2700" s="10">
        <v>8.164262532814312E-6</v>
      </c>
      <c r="F2700" s="10">
        <v>1.4997697224614021E-5</v>
      </c>
      <c r="G2700" s="10">
        <v>9.876568822270673E-6</v>
      </c>
      <c r="H2700" s="10">
        <v>1.3401759293514589E-5</v>
      </c>
      <c r="I2700" s="10">
        <v>8.1571247916775256E-6</v>
      </c>
      <c r="J2700" s="10">
        <v>8.4730784223640549E-6</v>
      </c>
      <c r="K2700">
        <v>7.4016254202930326E-6</v>
      </c>
      <c r="L2700">
        <v>1.095607787578376E-5</v>
      </c>
      <c r="M2700">
        <v>5.4734919933274132E-6</v>
      </c>
      <c r="N2700">
        <v>3.0519729657344519E-6</v>
      </c>
      <c r="O2700">
        <v>4.0367717847541111E-6</v>
      </c>
      <c r="P2700">
        <v>1.02657431877353E-5</v>
      </c>
      <c r="Q2700">
        <v>1.81362280059485E-5</v>
      </c>
      <c r="R2700">
        <v>1.422807396344471E-6</v>
      </c>
      <c r="S2700">
        <v>1.3383103392208519E-4</v>
      </c>
      <c r="T2700">
        <v>5.900802823493223E-5</v>
      </c>
    </row>
    <row r="2701" spans="1:20">
      <c r="A2701" s="10">
        <v>2695</v>
      </c>
      <c r="B2701" s="10">
        <v>5.3489416317756767E-5</v>
      </c>
      <c r="C2701" s="10">
        <v>7.3076924311944058E-5</v>
      </c>
      <c r="D2701" s="10">
        <v>5.46626045115915E-5</v>
      </c>
      <c r="E2701" s="10">
        <v>4.2689488214541722E-5</v>
      </c>
      <c r="F2701" s="10">
        <v>7.3069892912482846E-5</v>
      </c>
      <c r="G2701" s="10">
        <v>4.3761673058274211E-5</v>
      </c>
      <c r="H2701" s="10">
        <v>6.0079557914106297E-5</v>
      </c>
      <c r="I2701" s="10">
        <v>5.0889558362066178E-5</v>
      </c>
      <c r="J2701" s="10">
        <v>4.4642688814037578E-5</v>
      </c>
      <c r="K2701">
        <v>4.4111318021287498E-5</v>
      </c>
      <c r="L2701">
        <v>8.8209069977450357E-5</v>
      </c>
      <c r="M2701">
        <v>4.3822049392283613E-5</v>
      </c>
      <c r="N2701">
        <v>2.7060057781519398E-5</v>
      </c>
      <c r="O2701">
        <v>3.0838771397136467E-5</v>
      </c>
      <c r="P2701">
        <v>6.3464343509068264E-5</v>
      </c>
      <c r="Q2701">
        <v>6.4465748294677226E-5</v>
      </c>
      <c r="R2701">
        <v>1.7161995949787252E-5</v>
      </c>
      <c r="S2701">
        <v>1.3646758465364121E-4</v>
      </c>
      <c r="T2701">
        <v>8.147551730681002E-5</v>
      </c>
    </row>
    <row r="2702" spans="1:20">
      <c r="A2702" s="10">
        <v>2696</v>
      </c>
      <c r="B2702" s="10">
        <v>1.3272950530718189E-4</v>
      </c>
      <c r="C2702" s="10">
        <v>1.3395060731918391E-4</v>
      </c>
      <c r="D2702" s="10">
        <v>1.147982961413586E-4</v>
      </c>
      <c r="E2702" s="10">
        <v>6.6198433510123651E-5</v>
      </c>
      <c r="F2702" s="10">
        <v>8.5593258410506255E-5</v>
      </c>
      <c r="G2702" s="10">
        <v>8.5889344332868984E-5</v>
      </c>
      <c r="H2702" s="10">
        <v>1.2613740936098461E-4</v>
      </c>
      <c r="I2702" s="10">
        <v>9.7057766625498329E-5</v>
      </c>
      <c r="J2702" s="10">
        <v>1.024833155538502E-4</v>
      </c>
      <c r="K2702">
        <v>9.9614457196748585E-5</v>
      </c>
      <c r="L2702">
        <v>1.3514198920232899E-4</v>
      </c>
      <c r="M2702">
        <v>1.127476324332006E-4</v>
      </c>
      <c r="N2702">
        <v>5.9396837399594923E-5</v>
      </c>
      <c r="O2702">
        <v>6.9848427086497271E-5</v>
      </c>
      <c r="P2702">
        <v>1.3615954216873681E-4</v>
      </c>
      <c r="Q2702">
        <v>1.012058981295323E-4</v>
      </c>
      <c r="R2702">
        <v>4.2716250117810187E-5</v>
      </c>
      <c r="S2702">
        <v>1.3405483829939609E-4</v>
      </c>
      <c r="T2702">
        <v>1.2406554979317361E-4</v>
      </c>
    </row>
    <row r="2703" spans="1:20">
      <c r="A2703" s="10">
        <v>2697</v>
      </c>
      <c r="B2703" s="10">
        <v>1.6141085399744249E-4</v>
      </c>
      <c r="C2703" s="10">
        <v>2.0541536451378561E-4</v>
      </c>
      <c r="D2703" s="10">
        <v>1.932972997279047E-4</v>
      </c>
      <c r="E2703" s="10">
        <v>6.5862044137954685E-5</v>
      </c>
      <c r="F2703" s="10">
        <v>1.5792456229976541E-4</v>
      </c>
      <c r="G2703" s="10">
        <v>1.3972254544313351E-4</v>
      </c>
      <c r="H2703" s="10">
        <v>2.129917756111502E-4</v>
      </c>
      <c r="I2703" s="10">
        <v>1.161061910653358E-4</v>
      </c>
      <c r="J2703" s="10">
        <v>1.743830526104416E-4</v>
      </c>
      <c r="K2703">
        <v>1.515579018991695E-4</v>
      </c>
      <c r="L2703">
        <v>2.9958213956397621E-4</v>
      </c>
      <c r="M2703">
        <v>1.5543530365454079E-4</v>
      </c>
      <c r="N2703">
        <v>1.665655011131339E-4</v>
      </c>
      <c r="O2703">
        <v>1.2004552196672649E-4</v>
      </c>
      <c r="P2703">
        <v>1.980089855291472E-4</v>
      </c>
      <c r="Q2703">
        <v>1.6638832216755891E-4</v>
      </c>
      <c r="R2703">
        <v>5.2028269428035591E-5</v>
      </c>
      <c r="S2703">
        <v>1.3544543700842851E-4</v>
      </c>
      <c r="T2703">
        <v>1.3525625252801461E-4</v>
      </c>
    </row>
    <row r="2704" spans="1:20">
      <c r="A2704" s="10">
        <v>2698</v>
      </c>
      <c r="B2704" s="10">
        <v>2.182551547656994E-4</v>
      </c>
      <c r="C2704" s="10">
        <v>3.2313032651993357E-4</v>
      </c>
      <c r="D2704" s="10">
        <v>2.9998175238847233E-4</v>
      </c>
      <c r="E2704" s="10">
        <v>8.2335772835408832E-5</v>
      </c>
      <c r="F2704" s="10">
        <v>2.3038612349733691E-4</v>
      </c>
      <c r="G2704" s="10">
        <v>1.6941832540382019E-4</v>
      </c>
      <c r="H2704" s="10">
        <v>2.722592495224613E-4</v>
      </c>
      <c r="I2704" s="10">
        <v>1.2632576930142789E-4</v>
      </c>
      <c r="J2704" s="10">
        <v>2.2557622611770809E-4</v>
      </c>
      <c r="K2704">
        <v>1.9634661203827379E-4</v>
      </c>
      <c r="L2704">
        <v>3.7193749637472401E-4</v>
      </c>
      <c r="M2704">
        <v>1.74833383928794E-4</v>
      </c>
      <c r="N2704">
        <v>1.3407041225700891E-4</v>
      </c>
      <c r="O2704">
        <v>1.521695516288454E-4</v>
      </c>
      <c r="P2704">
        <v>2.459476978564677E-4</v>
      </c>
      <c r="Q2704">
        <v>2.6924436425077941E-4</v>
      </c>
      <c r="R2704">
        <v>6.3306142940260682E-5</v>
      </c>
      <c r="S2704">
        <v>1.220059081283351E-4</v>
      </c>
      <c r="T2704">
        <v>1.060440362837754E-4</v>
      </c>
    </row>
    <row r="2705" spans="1:20">
      <c r="A2705" s="10">
        <v>2699</v>
      </c>
      <c r="B2705" s="10">
        <v>1.4832536681344289E-4</v>
      </c>
      <c r="C2705" s="10">
        <v>4.3282209904923531E-4</v>
      </c>
      <c r="D2705" s="10">
        <v>3.4520343994529632E-4</v>
      </c>
      <c r="E2705" s="10">
        <v>1.084106532011118E-4</v>
      </c>
      <c r="F2705" s="10">
        <v>4.0969249538365198E-4</v>
      </c>
      <c r="G2705" s="10">
        <v>2.026096541663897E-4</v>
      </c>
      <c r="H2705" s="10">
        <v>3.4141690378140262E-4</v>
      </c>
      <c r="I2705" s="10">
        <v>1.2381271847630051E-4</v>
      </c>
      <c r="J2705" s="10">
        <v>2.9139236116058729E-4</v>
      </c>
      <c r="K2705">
        <v>1.6149370729852429E-4</v>
      </c>
      <c r="L2705">
        <v>4.5895979011808261E-4</v>
      </c>
      <c r="M2705">
        <v>2.0723053717934661E-4</v>
      </c>
      <c r="N2705">
        <v>1.5844773989905951E-4</v>
      </c>
      <c r="O2705">
        <v>1.487937453896784E-4</v>
      </c>
      <c r="P2705">
        <v>2.997227763926902E-4</v>
      </c>
      <c r="Q2705">
        <v>4.3881801569760999E-4</v>
      </c>
      <c r="R2705">
        <v>7.10883343824883E-5</v>
      </c>
      <c r="S2705">
        <v>1.060645880924312E-4</v>
      </c>
      <c r="T2705">
        <v>7.8372813949443979E-5</v>
      </c>
    </row>
    <row r="2706" spans="1:20">
      <c r="A2706" s="10">
        <v>2700</v>
      </c>
      <c r="B2706" s="10">
        <v>1.4031262741901851E-4</v>
      </c>
      <c r="C2706" s="10">
        <v>4.621382357243037E-4</v>
      </c>
      <c r="D2706" s="10">
        <v>3.2022277570098738E-4</v>
      </c>
      <c r="E2706" s="10">
        <v>1.204367802791525E-4</v>
      </c>
      <c r="F2706" s="10">
        <v>6.2788992218152512E-4</v>
      </c>
      <c r="G2706" s="10">
        <v>2.4599088097858221E-4</v>
      </c>
      <c r="H2706" s="10">
        <v>4.009050980349369E-4</v>
      </c>
      <c r="I2706" s="10">
        <v>1.3288102109804001E-4</v>
      </c>
      <c r="J2706" s="10">
        <v>3.5584832094496898E-4</v>
      </c>
      <c r="K2706">
        <v>1.111779921770794E-4</v>
      </c>
      <c r="L2706">
        <v>5.3653561122331587E-4</v>
      </c>
      <c r="M2706">
        <v>2.0481816053041939E-4</v>
      </c>
      <c r="N2706">
        <v>1.584945372309408E-4</v>
      </c>
      <c r="O2706">
        <v>1.505351724097805E-4</v>
      </c>
      <c r="P2706">
        <v>4.8119675018762793E-4</v>
      </c>
      <c r="Q2706">
        <v>5.5878678567252555E-4</v>
      </c>
      <c r="R2706">
        <v>6.4480251567650032E-5</v>
      </c>
      <c r="S2706">
        <v>9.0183373832130874E-5</v>
      </c>
      <c r="T2706">
        <v>8.5674021849830586E-5</v>
      </c>
    </row>
    <row r="2707" spans="1:20">
      <c r="A2707" s="10">
        <v>2701</v>
      </c>
      <c r="B2707" s="10">
        <v>1.5377070096403531E-4</v>
      </c>
      <c r="C2707" s="10">
        <v>4.8041258289351031E-4</v>
      </c>
      <c r="D2707" s="10">
        <v>3.542548271601272E-4</v>
      </c>
      <c r="E2707" s="10">
        <v>1.0481534226944481E-4</v>
      </c>
      <c r="F2707" s="10">
        <v>6.0071461517120014E-4</v>
      </c>
      <c r="G2707" s="10">
        <v>2.7541578669678789E-4</v>
      </c>
      <c r="H2707" s="10">
        <v>4.7512490357262568E-4</v>
      </c>
      <c r="I2707" s="10">
        <v>1.423146526069999E-4</v>
      </c>
      <c r="J2707" s="10">
        <v>4.1526652716486289E-4</v>
      </c>
      <c r="K2707">
        <v>1.9168374349012971E-4</v>
      </c>
      <c r="L2707">
        <v>5.5312238758480135E-4</v>
      </c>
      <c r="M2707">
        <v>2.5820686945075908E-4</v>
      </c>
      <c r="N2707">
        <v>1.4563154759058281E-4</v>
      </c>
      <c r="O2707">
        <v>1.3724658078542501E-4</v>
      </c>
      <c r="P2707">
        <v>5.537516803347768E-4</v>
      </c>
      <c r="Q2707">
        <v>5.1186008747430953E-4</v>
      </c>
      <c r="R2707">
        <v>9.1869993086477741E-5</v>
      </c>
      <c r="S2707">
        <v>8.726185654959898E-5</v>
      </c>
      <c r="T2707">
        <v>1.2413145250486429E-4</v>
      </c>
    </row>
    <row r="2708" spans="1:20">
      <c r="A2708" s="10">
        <v>2702</v>
      </c>
      <c r="B2708" s="10">
        <v>1.6727391832221391E-4</v>
      </c>
      <c r="C2708" s="10">
        <v>4.6358440169498458E-4</v>
      </c>
      <c r="D2708" s="10">
        <v>3.5586615153091871E-4</v>
      </c>
      <c r="E2708" s="10">
        <v>1.6158514327784511E-4</v>
      </c>
      <c r="F2708" s="10">
        <v>5.3889409551158296E-4</v>
      </c>
      <c r="G2708" s="10">
        <v>2.7737457280778823E-4</v>
      </c>
      <c r="H2708" s="10">
        <v>4.4869112401125941E-4</v>
      </c>
      <c r="I2708" s="10">
        <v>1.3132247932998669E-4</v>
      </c>
      <c r="J2708" s="10">
        <v>4.2881232951887523E-4</v>
      </c>
      <c r="K2708">
        <v>2.1845390686630941E-4</v>
      </c>
      <c r="L2708">
        <v>4.9892129755940305E-4</v>
      </c>
      <c r="M2708">
        <v>2.0726668294975451E-4</v>
      </c>
      <c r="N2708">
        <v>1.868161836163048E-4</v>
      </c>
      <c r="O2708">
        <v>1.2040641228322941E-4</v>
      </c>
      <c r="P2708">
        <v>5.0067771782931632E-4</v>
      </c>
      <c r="Q2708">
        <v>4.3620926930284479E-4</v>
      </c>
      <c r="R2708">
        <v>1.5163885343538849E-4</v>
      </c>
      <c r="S2708">
        <v>8.8566587335360338E-5</v>
      </c>
      <c r="T2708">
        <v>1.404260452018916E-4</v>
      </c>
    </row>
    <row r="2709" spans="1:20">
      <c r="A2709" s="10">
        <v>2703</v>
      </c>
      <c r="B2709" s="10">
        <v>1.7814281522671841E-4</v>
      </c>
      <c r="C2709" s="10">
        <v>3.8409559002362988E-4</v>
      </c>
      <c r="D2709" s="10">
        <v>2.6466840811616708E-4</v>
      </c>
      <c r="E2709" s="10">
        <v>1.9412603050364191E-4</v>
      </c>
      <c r="F2709" s="10">
        <v>4.6857910567071252E-4</v>
      </c>
      <c r="G2709" s="10">
        <v>2.9408303824871159E-4</v>
      </c>
      <c r="H2709" s="10">
        <v>3.9599839341874528E-4</v>
      </c>
      <c r="I2709" s="10">
        <v>1.2265890484261741E-4</v>
      </c>
      <c r="J2709" s="10">
        <v>3.9145379144732488E-4</v>
      </c>
      <c r="K2709">
        <v>1.7199345718262561E-4</v>
      </c>
      <c r="L2709">
        <v>4.5899203837393882E-4</v>
      </c>
      <c r="M2709">
        <v>1.4032595169995369E-4</v>
      </c>
      <c r="N2709">
        <v>1.7461030716353019E-4</v>
      </c>
      <c r="O2709">
        <v>1.157419852192155E-4</v>
      </c>
      <c r="P2709">
        <v>4.518712979594334E-4</v>
      </c>
      <c r="Q2709">
        <v>3.3491645186763152E-4</v>
      </c>
      <c r="R2709">
        <v>1.4055662759248071E-4</v>
      </c>
      <c r="S2709">
        <v>7.6134706853334423E-5</v>
      </c>
      <c r="T2709">
        <v>1.9787195961165109E-4</v>
      </c>
    </row>
    <row r="2710" spans="1:20">
      <c r="A2710" s="10">
        <v>2704</v>
      </c>
      <c r="B2710" s="10">
        <v>1.59363298028629E-4</v>
      </c>
      <c r="C2710" s="10">
        <v>2.8756590134123569E-4</v>
      </c>
      <c r="D2710" s="10">
        <v>2.0448501140135441E-4</v>
      </c>
      <c r="E2710" s="10">
        <v>2.09738163979635E-4</v>
      </c>
      <c r="F2710" s="10">
        <v>3.0035864470082661E-4</v>
      </c>
      <c r="G2710" s="10">
        <v>2.474590115511279E-4</v>
      </c>
      <c r="H2710" s="10">
        <v>2.6983930812040377E-4</v>
      </c>
      <c r="I2710" s="10">
        <v>1.2612882506835119E-4</v>
      </c>
      <c r="J2710" s="10">
        <v>2.8127697273148901E-4</v>
      </c>
      <c r="K2710">
        <v>1.5495690654419601E-4</v>
      </c>
      <c r="L2710">
        <v>3.7993975526983223E-4</v>
      </c>
      <c r="M2710">
        <v>1.100214863784174E-4</v>
      </c>
      <c r="N2710">
        <v>1.0249482241261551E-4</v>
      </c>
      <c r="O2710">
        <v>1.8978706079852091E-4</v>
      </c>
      <c r="P2710">
        <v>3.2113796345830699E-4</v>
      </c>
      <c r="Q2710">
        <v>2.2480631803213839E-4</v>
      </c>
      <c r="R2710">
        <v>1.229955449020664E-4</v>
      </c>
      <c r="S2710">
        <v>6.8405579790535372E-5</v>
      </c>
      <c r="T2710">
        <v>1.886887045513446E-4</v>
      </c>
    </row>
    <row r="2711" spans="1:20">
      <c r="A2711" s="10">
        <v>2705</v>
      </c>
      <c r="B2711" s="10">
        <v>7.4082536602730213E-5</v>
      </c>
      <c r="C2711" s="10">
        <v>1.73738211688179E-4</v>
      </c>
      <c r="D2711" s="10">
        <v>1.4532122779561301E-4</v>
      </c>
      <c r="E2711" s="10">
        <v>1.3706405103481429E-4</v>
      </c>
      <c r="F2711" s="10">
        <v>1.6854354143648281E-4</v>
      </c>
      <c r="G2711" s="10">
        <v>1.455982484955543E-4</v>
      </c>
      <c r="H2711" s="10">
        <v>1.3232679272723571E-4</v>
      </c>
      <c r="I2711" s="10">
        <v>8.7147326944275253E-5</v>
      </c>
      <c r="J2711" s="10">
        <v>1.6651112163339719E-4</v>
      </c>
      <c r="K2711">
        <v>4.6644637710639072E-5</v>
      </c>
      <c r="L2711">
        <v>2.4390972647394131E-4</v>
      </c>
      <c r="M2711">
        <v>8.2333412602769834E-5</v>
      </c>
      <c r="N2711">
        <v>6.085417802808433E-5</v>
      </c>
      <c r="O2711">
        <v>1.4590803298939831E-4</v>
      </c>
      <c r="P2711">
        <v>1.6154184534973839E-4</v>
      </c>
      <c r="Q2711">
        <v>1.692645185655698E-4</v>
      </c>
      <c r="R2711">
        <v>5.4730007635003408E-5</v>
      </c>
      <c r="S2711">
        <v>7.2417410456955894E-5</v>
      </c>
      <c r="T2711">
        <v>2.2747680219119921E-4</v>
      </c>
    </row>
    <row r="2712" spans="1:20">
      <c r="A2712" s="10">
        <v>2706</v>
      </c>
      <c r="B2712" s="10">
        <v>2.6695274354434439E-5</v>
      </c>
      <c r="C2712" s="10">
        <v>1.169932717801511E-4</v>
      </c>
      <c r="D2712" s="10">
        <v>9.6089212300429523E-5</v>
      </c>
      <c r="E2712" s="10">
        <v>3.2678615027072918E-5</v>
      </c>
      <c r="F2712" s="10">
        <v>3.7850667839092077E-5</v>
      </c>
      <c r="G2712" s="10">
        <v>7.6136317679515592E-5</v>
      </c>
      <c r="H2712" s="10">
        <v>6.0562208508102047E-5</v>
      </c>
      <c r="I2712" s="10">
        <v>3.9098351018629247E-5</v>
      </c>
      <c r="J2712" s="10">
        <v>9.9940927444399364E-5</v>
      </c>
      <c r="K2712">
        <v>1.8150810160942219E-5</v>
      </c>
      <c r="L2712">
        <v>1.120446306543995E-4</v>
      </c>
      <c r="M2712">
        <v>5.2623082390712831E-5</v>
      </c>
      <c r="N2712">
        <v>3.8639123778654353E-5</v>
      </c>
      <c r="O2712">
        <v>7.0499969191691004E-5</v>
      </c>
      <c r="P2712">
        <v>3.0783773572179342E-5</v>
      </c>
      <c r="Q2712">
        <v>7.6203875000986857E-5</v>
      </c>
      <c r="R2712">
        <v>1.0442816090467489E-5</v>
      </c>
      <c r="S2712">
        <v>8.5440416147777637E-5</v>
      </c>
      <c r="T2712">
        <v>2.7847902014064852E-4</v>
      </c>
    </row>
    <row r="2713" spans="1:20">
      <c r="A2713" s="10">
        <v>2707</v>
      </c>
      <c r="B2713" s="10">
        <v>7.9782772886628957E-6</v>
      </c>
      <c r="C2713" s="10">
        <v>9.3440241876206089E-5</v>
      </c>
      <c r="D2713" s="10">
        <v>6.0983717843109867E-5</v>
      </c>
      <c r="E2713" s="10">
        <v>9.1681285602700267E-7</v>
      </c>
      <c r="F2713" s="10">
        <v>1.7666634929791059E-7</v>
      </c>
      <c r="G2713" s="10">
        <v>4.5063431489878501E-5</v>
      </c>
      <c r="H2713" s="10">
        <v>3.9850407593608048E-5</v>
      </c>
      <c r="I2713" s="10">
        <v>1.4058825776767931E-5</v>
      </c>
      <c r="J2713" s="10">
        <v>8.8233675648390677E-5</v>
      </c>
      <c r="K2713">
        <v>1.214114578161657E-5</v>
      </c>
      <c r="L2713">
        <v>5.0946701132709382E-5</v>
      </c>
      <c r="M2713">
        <v>3.1271851002250357E-5</v>
      </c>
      <c r="N2713">
        <v>1.0897562096543921E-5</v>
      </c>
      <c r="O2713">
        <v>1.442811156503235E-5</v>
      </c>
      <c r="P2713">
        <v>7.4400303785208234E-6</v>
      </c>
      <c r="Q2713">
        <v>4.2806500039400277E-5</v>
      </c>
      <c r="R2713">
        <v>2.5669886921521459E-8</v>
      </c>
      <c r="S2713">
        <v>8.7637594488219545E-5</v>
      </c>
      <c r="T2713">
        <v>2.6276381114837742E-4</v>
      </c>
    </row>
    <row r="2714" spans="1:20">
      <c r="A2714" s="10">
        <v>2708</v>
      </c>
      <c r="B2714" s="10">
        <v>2.4137691583437381E-6</v>
      </c>
      <c r="C2714" s="10">
        <v>5.9903777225722908E-5</v>
      </c>
      <c r="D2714" s="10">
        <v>3.0382014969822099E-5</v>
      </c>
      <c r="E2714" s="10">
        <v>0</v>
      </c>
      <c r="F2714" s="10">
        <v>0</v>
      </c>
      <c r="G2714" s="10">
        <v>3.266346616550829E-5</v>
      </c>
      <c r="H2714" s="10">
        <v>3.6280828898395002E-5</v>
      </c>
      <c r="I2714" s="10">
        <v>6.1866525190875991E-6</v>
      </c>
      <c r="J2714" s="10">
        <v>6.9700614677836381E-5</v>
      </c>
      <c r="K2714">
        <v>5.2123724556121261E-6</v>
      </c>
      <c r="L2714">
        <v>3.6805581106015213E-5</v>
      </c>
      <c r="M2714">
        <v>1.4247704586055489E-5</v>
      </c>
      <c r="N2714">
        <v>4.3512481738301102E-6</v>
      </c>
      <c r="O2714">
        <v>3.7285040931388011E-6</v>
      </c>
      <c r="P2714">
        <v>7.4574280234844796E-6</v>
      </c>
      <c r="Q2714">
        <v>1.254999607897833E-5</v>
      </c>
      <c r="R2714">
        <v>0</v>
      </c>
      <c r="S2714">
        <v>9.0124854992261838E-5</v>
      </c>
      <c r="T2714">
        <v>2.5648884603885738E-4</v>
      </c>
    </row>
    <row r="2715" spans="1:20">
      <c r="A2715" s="10">
        <v>2709</v>
      </c>
      <c r="B2715" s="10">
        <v>0</v>
      </c>
      <c r="C2715" s="10">
        <v>2.868963585653133E-5</v>
      </c>
      <c r="D2715" s="10">
        <v>9.3596304268764413E-6</v>
      </c>
      <c r="E2715" s="10">
        <v>0</v>
      </c>
      <c r="F2715" s="10">
        <v>0</v>
      </c>
      <c r="G2715" s="10">
        <v>1.7312489254432269E-5</v>
      </c>
      <c r="H2715" s="10">
        <v>2.04586177150163E-5</v>
      </c>
      <c r="I2715" s="10">
        <v>1.265860614569431E-7</v>
      </c>
      <c r="J2715" s="10">
        <v>3.6430227995534143E-5</v>
      </c>
      <c r="K2715">
        <v>1.963181118691599E-6</v>
      </c>
      <c r="L2715">
        <v>1.5743962276248381E-5</v>
      </c>
      <c r="M2715">
        <v>6.056070218613116E-6</v>
      </c>
      <c r="N2715">
        <v>1.388006939899398E-6</v>
      </c>
      <c r="O2715">
        <v>1.0494135966961701E-6</v>
      </c>
      <c r="P2715">
        <v>7.4592402781681948E-6</v>
      </c>
      <c r="Q2715">
        <v>0</v>
      </c>
      <c r="R2715">
        <v>0</v>
      </c>
      <c r="S2715">
        <v>9.1399413953564295E-5</v>
      </c>
      <c r="T2715">
        <v>2.141068618157028E-4</v>
      </c>
    </row>
    <row r="2716" spans="1:20">
      <c r="A2716" s="10">
        <v>2710</v>
      </c>
      <c r="B2716" s="10">
        <v>0</v>
      </c>
      <c r="C2716" s="10">
        <v>1.08866129023372E-5</v>
      </c>
      <c r="D2716" s="10">
        <v>3.8732996946654297E-6</v>
      </c>
      <c r="E2716" s="10">
        <v>0</v>
      </c>
      <c r="F2716" s="10">
        <v>0</v>
      </c>
      <c r="G2716" s="10">
        <v>4.3628088619772226E-6</v>
      </c>
      <c r="H2716" s="10">
        <v>8.5651206915013945E-6</v>
      </c>
      <c r="I2716" s="10">
        <v>0</v>
      </c>
      <c r="J2716" s="10">
        <v>1.1418474091907699E-5</v>
      </c>
      <c r="K2716">
        <v>0</v>
      </c>
      <c r="L2716">
        <v>4.261273558078859E-7</v>
      </c>
      <c r="M2716">
        <v>1.661273390073357E-6</v>
      </c>
      <c r="N2716">
        <v>9.4127036258479527E-9</v>
      </c>
      <c r="O2716">
        <v>2.2547496234429469E-7</v>
      </c>
      <c r="P2716">
        <v>6.7524609515196052E-6</v>
      </c>
      <c r="Q2716">
        <v>0</v>
      </c>
      <c r="R2716">
        <v>0</v>
      </c>
      <c r="S2716">
        <v>1.014050885276747E-4</v>
      </c>
      <c r="T2716">
        <v>1.8351668915700991E-4</v>
      </c>
    </row>
    <row r="2717" spans="1:20">
      <c r="A2717" s="10">
        <v>2711</v>
      </c>
      <c r="B2717" s="10">
        <v>0</v>
      </c>
      <c r="C2717" s="10">
        <v>4.0705362700437534E-6</v>
      </c>
      <c r="D2717" s="10">
        <v>1.0870933327984959E-6</v>
      </c>
      <c r="E2717" s="10">
        <v>0</v>
      </c>
      <c r="F2717" s="10">
        <v>0</v>
      </c>
      <c r="G2717" s="10">
        <v>3.7114069368105568E-7</v>
      </c>
      <c r="H2717" s="10">
        <v>3.7681209467674931E-6</v>
      </c>
      <c r="I2717" s="10">
        <v>0</v>
      </c>
      <c r="J2717" s="10">
        <v>3.8766890666396264E-6</v>
      </c>
      <c r="K2717">
        <v>0</v>
      </c>
      <c r="L2717">
        <v>1.154816682406195E-9</v>
      </c>
      <c r="M2717">
        <v>5.7311737226262382E-7</v>
      </c>
      <c r="N2717">
        <v>8.052693216029618E-10</v>
      </c>
      <c r="O2717">
        <v>9.6346646986557838E-8</v>
      </c>
      <c r="P2717">
        <v>3.6607544611029529E-7</v>
      </c>
      <c r="Q2717">
        <v>0</v>
      </c>
      <c r="R2717">
        <v>0</v>
      </c>
      <c r="S2717">
        <v>1.142297041993585E-4</v>
      </c>
      <c r="T2717">
        <v>1.7931828502993179E-4</v>
      </c>
    </row>
    <row r="2718" spans="1:20">
      <c r="A2718" s="10">
        <v>2712</v>
      </c>
      <c r="B2718" s="10">
        <v>0</v>
      </c>
      <c r="C2718" s="10">
        <v>1.427797314433251E-7</v>
      </c>
      <c r="D2718" s="10">
        <v>4.0216147344855682E-7</v>
      </c>
      <c r="E2718" s="10">
        <v>0</v>
      </c>
      <c r="F2718" s="10">
        <v>0</v>
      </c>
      <c r="G2718" s="10">
        <v>4.170311669119528E-8</v>
      </c>
      <c r="H2718" s="10">
        <v>7.2774099902050815E-7</v>
      </c>
      <c r="I2718" s="10">
        <v>0</v>
      </c>
      <c r="J2718" s="10">
        <v>9.1736416257541215E-7</v>
      </c>
      <c r="K2718">
        <v>1.5731011843778938E-8</v>
      </c>
      <c r="L2718">
        <v>0</v>
      </c>
      <c r="M2718">
        <v>3.3989801359811168E-7</v>
      </c>
      <c r="N2718">
        <v>8.231641954163609E-10</v>
      </c>
      <c r="O2718">
        <v>1.5041405256833601E-10</v>
      </c>
      <c r="P2718">
        <v>0</v>
      </c>
      <c r="Q2718">
        <v>0</v>
      </c>
      <c r="R2718">
        <v>0</v>
      </c>
      <c r="S2718">
        <v>1.2544450520056779E-4</v>
      </c>
      <c r="T2718">
        <v>1.6909817837012711E-4</v>
      </c>
    </row>
    <row r="2719" spans="1:20">
      <c r="A2719" s="10">
        <v>2713</v>
      </c>
      <c r="B2719" s="10">
        <v>0</v>
      </c>
      <c r="C2719" s="10">
        <v>5.2951133532202457E-7</v>
      </c>
      <c r="D2719" s="10">
        <v>4.8350559009477447E-8</v>
      </c>
      <c r="E2719" s="10">
        <v>0</v>
      </c>
      <c r="F2719" s="10">
        <v>0</v>
      </c>
      <c r="G2719" s="10">
        <v>9.9239024278775322E-9</v>
      </c>
      <c r="H2719" s="10">
        <v>9.2596237252507063E-8</v>
      </c>
      <c r="I2719" s="10">
        <v>0</v>
      </c>
      <c r="J2719" s="10">
        <v>7.5879098555655571E-8</v>
      </c>
      <c r="K2719">
        <v>0</v>
      </c>
      <c r="L2719">
        <v>0</v>
      </c>
      <c r="M2719">
        <v>3.0686757719014757E-8</v>
      </c>
      <c r="N2719">
        <v>1.2973783514714379E-9</v>
      </c>
      <c r="O2719">
        <v>2.7181968071277862E-9</v>
      </c>
      <c r="P2719">
        <v>0</v>
      </c>
      <c r="Q2719">
        <v>0</v>
      </c>
      <c r="R2719">
        <v>0</v>
      </c>
      <c r="S2719">
        <v>1.327919444850631E-4</v>
      </c>
      <c r="T2719">
        <v>1.592191439579453E-4</v>
      </c>
    </row>
    <row r="2720" spans="1:20">
      <c r="A2720" s="10">
        <v>2714</v>
      </c>
      <c r="B2720" s="10">
        <v>0</v>
      </c>
      <c r="C2720" s="10">
        <v>5.7725057068190939E-7</v>
      </c>
      <c r="D2720" s="10">
        <v>4.7990629289803924E-10</v>
      </c>
      <c r="E2720" s="10">
        <v>0</v>
      </c>
      <c r="F2720" s="10">
        <v>0</v>
      </c>
      <c r="G2720" s="10">
        <v>0</v>
      </c>
      <c r="H2720" s="10">
        <v>2.2601066279881731E-8</v>
      </c>
      <c r="I2720" s="10">
        <v>0</v>
      </c>
      <c r="J2720" s="10">
        <v>2.6786264387644E-7</v>
      </c>
      <c r="K2720">
        <v>0</v>
      </c>
      <c r="L2720">
        <v>0</v>
      </c>
      <c r="M2720">
        <v>0</v>
      </c>
      <c r="N2720">
        <v>8.4105906922976E-10</v>
      </c>
      <c r="O2720">
        <v>0</v>
      </c>
      <c r="P2720">
        <v>0</v>
      </c>
      <c r="Q2720">
        <v>0</v>
      </c>
      <c r="R2720">
        <v>0</v>
      </c>
      <c r="S2720">
        <v>1.450217769775601E-4</v>
      </c>
      <c r="T2720">
        <v>1.6637501470820771E-4</v>
      </c>
    </row>
    <row r="2721" spans="1:20">
      <c r="A2721" s="10">
        <v>2715</v>
      </c>
      <c r="B2721" s="10">
        <v>0</v>
      </c>
      <c r="C2721" s="10">
        <v>5.768125960455802E-7</v>
      </c>
      <c r="D2721" s="10">
        <v>6.3635574438279988E-9</v>
      </c>
      <c r="E2721" s="10">
        <v>0</v>
      </c>
      <c r="F2721" s="10">
        <v>0</v>
      </c>
      <c r="G2721" s="10">
        <v>0</v>
      </c>
      <c r="H2721" s="10">
        <v>0</v>
      </c>
      <c r="I2721" s="10">
        <v>0</v>
      </c>
      <c r="J2721" s="10">
        <v>3.8750183125751561E-7</v>
      </c>
      <c r="K2721">
        <v>2.1630141285196031E-8</v>
      </c>
      <c r="L2721">
        <v>0</v>
      </c>
      <c r="M2721">
        <v>0</v>
      </c>
      <c r="N2721">
        <v>8.231641954163609E-10</v>
      </c>
      <c r="O2721">
        <v>0</v>
      </c>
      <c r="P2721">
        <v>0</v>
      </c>
      <c r="Q2721">
        <v>0</v>
      </c>
      <c r="R2721">
        <v>0</v>
      </c>
      <c r="S2721">
        <v>1.4597228165733381E-4</v>
      </c>
      <c r="T2721">
        <v>1.7681975454540591E-4</v>
      </c>
    </row>
    <row r="2722" spans="1:20">
      <c r="A2722" s="10">
        <v>2716</v>
      </c>
      <c r="B2722" s="10">
        <v>0</v>
      </c>
      <c r="C2722" s="10">
        <v>4.502379261464362E-7</v>
      </c>
      <c r="D2722" s="10">
        <v>0</v>
      </c>
      <c r="E2722" s="10">
        <v>0</v>
      </c>
      <c r="F2722" s="10">
        <v>0</v>
      </c>
      <c r="G2722" s="10">
        <v>0</v>
      </c>
      <c r="H2722" s="10">
        <v>0</v>
      </c>
      <c r="I2722" s="10">
        <v>0</v>
      </c>
      <c r="J2722" s="10">
        <v>2.059104233476144E-7</v>
      </c>
      <c r="K2722">
        <v>1.868057656448749E-8</v>
      </c>
      <c r="L2722">
        <v>0</v>
      </c>
      <c r="M2722">
        <v>0</v>
      </c>
      <c r="N2722">
        <v>9.6632318592355403E-10</v>
      </c>
      <c r="O2722">
        <v>0</v>
      </c>
      <c r="P2722">
        <v>0</v>
      </c>
      <c r="Q2722">
        <v>0</v>
      </c>
      <c r="R2722">
        <v>0</v>
      </c>
      <c r="S2722">
        <v>1.6459866053995789E-4</v>
      </c>
      <c r="T2722">
        <v>2.0091397917239379E-4</v>
      </c>
    </row>
    <row r="2723" spans="1:20">
      <c r="A2723" s="10">
        <v>2717</v>
      </c>
      <c r="B2723" s="10">
        <v>2.4677958497080179E-7</v>
      </c>
      <c r="C2723" s="10">
        <v>1.4262206057424659E-7</v>
      </c>
      <c r="D2723" s="10">
        <v>1.444218000190037E-8</v>
      </c>
      <c r="E2723" s="10">
        <v>3.385976175005013E-8</v>
      </c>
      <c r="F2723" s="10">
        <v>0</v>
      </c>
      <c r="G2723" s="10">
        <v>1.6221129864483291E-7</v>
      </c>
      <c r="H2723" s="10">
        <v>1.461203628722731E-7</v>
      </c>
      <c r="I2723" s="10">
        <v>1.5864137560920511E-7</v>
      </c>
      <c r="J2723" s="10">
        <v>3.690646242047377E-7</v>
      </c>
      <c r="K2723">
        <v>2.6546082486376951E-8</v>
      </c>
      <c r="L2723">
        <v>9.642719298091728E-8</v>
      </c>
      <c r="M2723">
        <v>2.980742957385001E-8</v>
      </c>
      <c r="N2723">
        <v>2.227464417922859E-8</v>
      </c>
      <c r="O2723">
        <v>2.003407741601258E-8</v>
      </c>
      <c r="P2723">
        <v>6.2885237524887348E-8</v>
      </c>
      <c r="Q2723">
        <v>2.69758513602378E-8</v>
      </c>
      <c r="R2723">
        <v>2.6065022308280918E-7</v>
      </c>
      <c r="S2723">
        <v>1.6510005505685919E-4</v>
      </c>
      <c r="T2723">
        <v>2.5216452303378591E-4</v>
      </c>
    </row>
    <row r="2724" spans="1:20">
      <c r="A2724" s="10">
        <v>2718</v>
      </c>
      <c r="B2724" s="10">
        <v>3.5110333334757367E-5</v>
      </c>
      <c r="C2724" s="10">
        <v>2.6646302418581451E-5</v>
      </c>
      <c r="D2724" s="10">
        <v>2.6294411320414451E-5</v>
      </c>
      <c r="E2724" s="10">
        <v>1.548637850487381E-5</v>
      </c>
      <c r="F2724" s="10">
        <v>1.7085324085081379E-5</v>
      </c>
      <c r="G2724" s="10">
        <v>2.50829834512525E-5</v>
      </c>
      <c r="H2724" s="10">
        <v>3.128689962685087E-5</v>
      </c>
      <c r="I2724" s="10">
        <v>2.5107497068612479E-5</v>
      </c>
      <c r="J2724" s="10">
        <v>2.3605531579124989E-5</v>
      </c>
      <c r="K2724">
        <v>2.4569935572767239E-5</v>
      </c>
      <c r="L2724">
        <v>3.4666239896232141E-5</v>
      </c>
      <c r="M2724">
        <v>2.089020143649983E-5</v>
      </c>
      <c r="N2724">
        <v>9.4012397223112429E-6</v>
      </c>
      <c r="O2724">
        <v>1.7631156789560221E-5</v>
      </c>
      <c r="P2724">
        <v>3.024313269366025E-5</v>
      </c>
      <c r="Q2724">
        <v>2.4723990291304729E-5</v>
      </c>
      <c r="R2724">
        <v>2.680577593949432E-5</v>
      </c>
      <c r="S2724">
        <v>1.7284676904260531E-4</v>
      </c>
      <c r="T2724">
        <v>2.5625491488797422E-4</v>
      </c>
    </row>
    <row r="2725" spans="1:20">
      <c r="A2725" s="10">
        <v>2719</v>
      </c>
      <c r="B2725" s="10">
        <v>1.18386135809027E-4</v>
      </c>
      <c r="C2725" s="10">
        <v>1.144849078227127E-4</v>
      </c>
      <c r="D2725" s="10">
        <v>1.2222346749312941E-4</v>
      </c>
      <c r="E2725" s="10">
        <v>7.0512390281868745E-5</v>
      </c>
      <c r="F2725" s="10">
        <v>1.300204160647431E-4</v>
      </c>
      <c r="G2725" s="10">
        <v>1.0150648542052189E-4</v>
      </c>
      <c r="H2725" s="10">
        <v>1.159237047613698E-4</v>
      </c>
      <c r="I2725" s="10">
        <v>1.0789132597275731E-4</v>
      </c>
      <c r="J2725" s="10">
        <v>9.2859388034018125E-5</v>
      </c>
      <c r="K2725">
        <v>1.2380706970261919E-4</v>
      </c>
      <c r="L2725">
        <v>7.8653813607842374E-5</v>
      </c>
      <c r="M2725">
        <v>1.215095604528312E-4</v>
      </c>
      <c r="N2725">
        <v>6.7451646684452965E-5</v>
      </c>
      <c r="O2725">
        <v>9.1702244867678174E-5</v>
      </c>
      <c r="P2725">
        <v>1.101811431158944E-4</v>
      </c>
      <c r="Q2725">
        <v>1.161792594401302E-4</v>
      </c>
      <c r="R2725">
        <v>9.612196985201998E-5</v>
      </c>
      <c r="S2725">
        <v>1.815983030058023E-4</v>
      </c>
      <c r="T2725">
        <v>2.6653175655531072E-4</v>
      </c>
    </row>
    <row r="2726" spans="1:20">
      <c r="A2726" s="10">
        <v>2720</v>
      </c>
      <c r="B2726" s="10">
        <v>2.5884306518264588E-4</v>
      </c>
      <c r="C2726" s="10">
        <v>2.5030929107913811E-4</v>
      </c>
      <c r="D2726" s="10">
        <v>2.4027516777073421E-4</v>
      </c>
      <c r="E2726" s="10">
        <v>1.6328105268990079E-4</v>
      </c>
      <c r="F2726" s="10">
        <v>2.9739660019537952E-4</v>
      </c>
      <c r="G2726" s="10">
        <v>2.142779845189509E-4</v>
      </c>
      <c r="H2726" s="10">
        <v>2.4250713461169439E-4</v>
      </c>
      <c r="I2726" s="10">
        <v>2.4577829046279449E-4</v>
      </c>
      <c r="J2726" s="10">
        <v>1.8730270276401699E-4</v>
      </c>
      <c r="K2726">
        <v>2.8536529872940898E-4</v>
      </c>
      <c r="L2726">
        <v>1.8380836044354211E-4</v>
      </c>
      <c r="M2726">
        <v>2.7222092219226639E-4</v>
      </c>
      <c r="N2726">
        <v>1.5045129921886229E-4</v>
      </c>
      <c r="O2726">
        <v>1.8926403541440331E-4</v>
      </c>
      <c r="P2726">
        <v>2.1538891570327149E-4</v>
      </c>
      <c r="Q2726">
        <v>2.4448157023482567E-4</v>
      </c>
      <c r="R2726">
        <v>1.485685401745247E-4</v>
      </c>
      <c r="S2726">
        <v>1.7503991890492371E-4</v>
      </c>
      <c r="T2726">
        <v>2.38481301201249E-4</v>
      </c>
    </row>
    <row r="2727" spans="1:20">
      <c r="A2727" s="10">
        <v>2721</v>
      </c>
      <c r="B2727" s="10">
        <v>3.5071782756036058E-4</v>
      </c>
      <c r="C2727" s="10">
        <v>3.7887520828260647E-4</v>
      </c>
      <c r="D2727" s="10">
        <v>3.5305602064058497E-4</v>
      </c>
      <c r="E2727" s="10">
        <v>2.986297801557864E-4</v>
      </c>
      <c r="F2727" s="10">
        <v>4.4647040681917083E-4</v>
      </c>
      <c r="G2727" s="10">
        <v>3.1501652371169998E-4</v>
      </c>
      <c r="H2727" s="10">
        <v>3.8798305559324773E-4</v>
      </c>
      <c r="I2727" s="10">
        <v>3.3463391531629707E-4</v>
      </c>
      <c r="J2727" s="10">
        <v>3.0562438156232319E-4</v>
      </c>
      <c r="K2727">
        <v>4.1677970141188473E-4</v>
      </c>
      <c r="L2727">
        <v>3.6811521194325328E-4</v>
      </c>
      <c r="M2727">
        <v>3.9306069660237852E-4</v>
      </c>
      <c r="N2727">
        <v>1.9822501120513451E-4</v>
      </c>
      <c r="O2727">
        <v>2.7155498797219231E-4</v>
      </c>
      <c r="P2727">
        <v>4.1185145900443822E-4</v>
      </c>
      <c r="Q2727">
        <v>3.7350226870189922E-4</v>
      </c>
      <c r="R2727">
        <v>2.5456442855260338E-4</v>
      </c>
      <c r="S2727">
        <v>2.0067157869356391E-4</v>
      </c>
      <c r="T2727">
        <v>2.5620369461544848E-4</v>
      </c>
    </row>
    <row r="2728" spans="1:20">
      <c r="A2728" s="10">
        <v>2722</v>
      </c>
      <c r="B2728" s="10">
        <v>4.115127899545968E-4</v>
      </c>
      <c r="C2728" s="10">
        <v>4.35941728877486E-4</v>
      </c>
      <c r="D2728" s="10">
        <v>4.2335373222164818E-4</v>
      </c>
      <c r="E2728" s="10">
        <v>4.3848421369637109E-4</v>
      </c>
      <c r="F2728" s="10">
        <v>5.3788128644066311E-4</v>
      </c>
      <c r="G2728" s="10">
        <v>4.1777445962830269E-4</v>
      </c>
      <c r="H2728" s="10">
        <v>4.7122005523862808E-4</v>
      </c>
      <c r="I2728" s="10">
        <v>3.975234385286878E-4</v>
      </c>
      <c r="J2728" s="10">
        <v>3.937276040735418E-4</v>
      </c>
      <c r="K2728">
        <v>4.8612351327118151E-4</v>
      </c>
      <c r="L2728">
        <v>4.6074603169201142E-4</v>
      </c>
      <c r="M2728">
        <v>4.5552321598178719E-4</v>
      </c>
      <c r="N2728">
        <v>2.1006575617890199E-4</v>
      </c>
      <c r="O2728">
        <v>2.9512507763476242E-4</v>
      </c>
      <c r="P2728">
        <v>5.3660018486353478E-4</v>
      </c>
      <c r="Q2728">
        <v>4.7011332338026877E-4</v>
      </c>
      <c r="R2728">
        <v>3.4196441083671122E-4</v>
      </c>
      <c r="S2728">
        <v>1.9286365008175071E-4</v>
      </c>
      <c r="T2728">
        <v>2.3917232029465929E-4</v>
      </c>
    </row>
    <row r="2729" spans="1:20">
      <c r="A2729" s="10">
        <v>2723</v>
      </c>
      <c r="B2729" s="10">
        <v>4.2900362838814459E-4</v>
      </c>
      <c r="C2729" s="10">
        <v>4.8715698278669532E-4</v>
      </c>
      <c r="D2729" s="10">
        <v>4.6837345601416898E-4</v>
      </c>
      <c r="E2729" s="10">
        <v>4.672866680899516E-4</v>
      </c>
      <c r="F2729" s="10">
        <v>5.7764882038317496E-4</v>
      </c>
      <c r="G2729" s="10">
        <v>4.6387704775116041E-4</v>
      </c>
      <c r="H2729" s="10">
        <v>5.1278113247575478E-4</v>
      </c>
      <c r="I2729" s="10">
        <v>4.5761356831045972E-4</v>
      </c>
      <c r="J2729" s="10">
        <v>4.4780243127282449E-4</v>
      </c>
      <c r="K2729">
        <v>4.1640776130060327E-4</v>
      </c>
      <c r="L2729">
        <v>5.1244290174161193E-4</v>
      </c>
      <c r="M2729">
        <v>4.6086272438672653E-4</v>
      </c>
      <c r="N2729">
        <v>2.3028790977949591E-4</v>
      </c>
      <c r="O2729">
        <v>2.6970401144304292E-4</v>
      </c>
      <c r="P2729">
        <v>5.8926978804269144E-4</v>
      </c>
      <c r="Q2729">
        <v>5.3516014188857296E-4</v>
      </c>
      <c r="R2729">
        <v>3.593402807711909E-4</v>
      </c>
      <c r="S2729">
        <v>1.889612471535609E-4</v>
      </c>
      <c r="T2729">
        <v>2.2849019988325459E-4</v>
      </c>
    </row>
    <row r="2730" spans="1:20">
      <c r="A2730" s="10">
        <v>2724</v>
      </c>
      <c r="B2730" s="10">
        <v>3.5785242304763189E-4</v>
      </c>
      <c r="C2730" s="10">
        <v>5.2766282395167992E-4</v>
      </c>
      <c r="D2730" s="10">
        <v>4.3765273098129672E-4</v>
      </c>
      <c r="E2730" s="10">
        <v>4.5780330100732861E-4</v>
      </c>
      <c r="F2730" s="10">
        <v>5.7955972518120989E-4</v>
      </c>
      <c r="G2730" s="10">
        <v>4.8426307185672979E-4</v>
      </c>
      <c r="H2730" s="10">
        <v>5.2035948857152533E-4</v>
      </c>
      <c r="I2730" s="10">
        <v>3.800055321944029E-4</v>
      </c>
      <c r="J2730" s="10">
        <v>4.8814858395583528E-4</v>
      </c>
      <c r="K2730">
        <v>3.373437940925944E-4</v>
      </c>
      <c r="L2730">
        <v>4.5754708843528659E-4</v>
      </c>
      <c r="M2730">
        <v>4.2800784315112368E-4</v>
      </c>
      <c r="N2730">
        <v>2.548197417620514E-4</v>
      </c>
      <c r="O2730">
        <v>2.420255550554684E-4</v>
      </c>
      <c r="P2730">
        <v>5.8063720346955246E-4</v>
      </c>
      <c r="Q2730">
        <v>5.4228153320280822E-4</v>
      </c>
      <c r="R2730">
        <v>2.7185150433080502E-4</v>
      </c>
      <c r="S2730">
        <v>1.6703837477893691E-4</v>
      </c>
      <c r="T2730">
        <v>2.2266985574080861E-4</v>
      </c>
    </row>
    <row r="2731" spans="1:20">
      <c r="A2731" s="10">
        <v>2725</v>
      </c>
      <c r="B2731" s="10">
        <v>2.553818952708968E-4</v>
      </c>
      <c r="C2731" s="10">
        <v>5.1535650312644244E-4</v>
      </c>
      <c r="D2731" s="10">
        <v>3.6551901430088168E-4</v>
      </c>
      <c r="E2731" s="10">
        <v>3.6816681607778712E-4</v>
      </c>
      <c r="F2731" s="10">
        <v>6.1130718628219481E-4</v>
      </c>
      <c r="G2731" s="10">
        <v>4.3360460194118649E-4</v>
      </c>
      <c r="H2731" s="10">
        <v>4.6744351228486303E-4</v>
      </c>
      <c r="I2731" s="10">
        <v>3.0210102450783108E-4</v>
      </c>
      <c r="J2731" s="10">
        <v>4.871356580807078E-4</v>
      </c>
      <c r="K2731">
        <v>2.079230267845517E-4</v>
      </c>
      <c r="L2731">
        <v>3.0685767232084608E-4</v>
      </c>
      <c r="M2731">
        <v>2.8699247395897322E-4</v>
      </c>
      <c r="N2731">
        <v>2.0353281867436371E-4</v>
      </c>
      <c r="O2731">
        <v>1.9420513542969399E-4</v>
      </c>
      <c r="P2731">
        <v>4.9800482339630602E-4</v>
      </c>
      <c r="Q2731">
        <v>5.3004660988005374E-4</v>
      </c>
      <c r="R2731">
        <v>1.6489931875067921E-4</v>
      </c>
      <c r="S2731">
        <v>1.2760113015002181E-4</v>
      </c>
      <c r="T2731">
        <v>2.0169952223506149E-4</v>
      </c>
    </row>
    <row r="2732" spans="1:20">
      <c r="A2732" s="10">
        <v>2726</v>
      </c>
      <c r="B2732" s="10">
        <v>2.2439043572749679E-4</v>
      </c>
      <c r="C2732" s="10">
        <v>4.5187933026062682E-4</v>
      </c>
      <c r="D2732" s="10">
        <v>2.0799697825032239E-4</v>
      </c>
      <c r="E2732" s="10">
        <v>2.817738985019229E-4</v>
      </c>
      <c r="F2732" s="10">
        <v>4.3131771565455462E-4</v>
      </c>
      <c r="G2732" s="10">
        <v>3.7685443258545518E-4</v>
      </c>
      <c r="H2732" s="10">
        <v>2.6695017216620882E-4</v>
      </c>
      <c r="I2732" s="10">
        <v>2.4609157623080991E-4</v>
      </c>
      <c r="J2732" s="10">
        <v>4.2345431785036091E-4</v>
      </c>
      <c r="K2732">
        <v>1.253486842836035E-4</v>
      </c>
      <c r="L2732">
        <v>2.040388577069812E-4</v>
      </c>
      <c r="M2732">
        <v>1.724631091525479E-4</v>
      </c>
      <c r="N2732">
        <v>1.1135652274201579E-4</v>
      </c>
      <c r="O2732">
        <v>9.4945996432375419E-5</v>
      </c>
      <c r="P2732">
        <v>1.815637710145157E-4</v>
      </c>
      <c r="Q2732">
        <v>4.1189977334301758E-4</v>
      </c>
      <c r="R2732">
        <v>8.2059532747003828E-5</v>
      </c>
      <c r="S2732">
        <v>1.317670439239657E-4</v>
      </c>
      <c r="T2732">
        <v>1.9640146312129109E-4</v>
      </c>
    </row>
    <row r="2733" spans="1:20">
      <c r="A2733" s="10">
        <v>2727</v>
      </c>
      <c r="B2733" s="10">
        <v>1.252229972471495E-4</v>
      </c>
      <c r="C2733" s="10">
        <v>2.4545037418522353E-4</v>
      </c>
      <c r="D2733" s="10">
        <v>1.2456178690996051E-4</v>
      </c>
      <c r="E2733" s="10">
        <v>2.2237382427556549E-4</v>
      </c>
      <c r="F2733" s="10">
        <v>1.43784290214128E-4</v>
      </c>
      <c r="G2733" s="10">
        <v>2.6276412545015338E-4</v>
      </c>
      <c r="H2733" s="10">
        <v>1.290467710504409E-4</v>
      </c>
      <c r="I2733" s="10">
        <v>1.4047181944998869E-4</v>
      </c>
      <c r="J2733" s="10">
        <v>2.8339419634841942E-4</v>
      </c>
      <c r="K2733">
        <v>3.6034143961128203E-5</v>
      </c>
      <c r="L2733">
        <v>8.2151883255727502E-5</v>
      </c>
      <c r="M2733">
        <v>6.4588219799360718E-5</v>
      </c>
      <c r="N2733">
        <v>3.621540404276072E-5</v>
      </c>
      <c r="O2733">
        <v>7.0367227447316825E-5</v>
      </c>
      <c r="P2733">
        <v>1.061620152910869E-4</v>
      </c>
      <c r="Q2733">
        <v>1.425834561963985E-4</v>
      </c>
      <c r="R2733">
        <v>5.1204147795503083E-5</v>
      </c>
      <c r="S2733">
        <v>1.3330087176828119E-4</v>
      </c>
      <c r="T2733">
        <v>1.556100375744903E-4</v>
      </c>
    </row>
    <row r="2734" spans="1:20">
      <c r="A2734" s="10">
        <v>2728</v>
      </c>
      <c r="B2734" s="10">
        <v>6.0429237546653131E-5</v>
      </c>
      <c r="C2734" s="10">
        <v>1.5711202658180151E-4</v>
      </c>
      <c r="D2734" s="10">
        <v>1.4838233168064629E-4</v>
      </c>
      <c r="E2734" s="10">
        <v>1.129127708771472E-4</v>
      </c>
      <c r="F2734" s="10">
        <v>5.93796715268229E-5</v>
      </c>
      <c r="G2734" s="10">
        <v>1.4018357510264169E-4</v>
      </c>
      <c r="H2734" s="10">
        <v>9.3444813840793647E-5</v>
      </c>
      <c r="I2734" s="10">
        <v>8.5486588368252747E-5</v>
      </c>
      <c r="J2734" s="10">
        <v>1.6480485874294549E-4</v>
      </c>
      <c r="K2734">
        <v>6.6208965314715844E-5</v>
      </c>
      <c r="L2734">
        <v>1.215290823261675E-4</v>
      </c>
      <c r="M2734">
        <v>6.9566376378507033E-5</v>
      </c>
      <c r="N2734">
        <v>2.9233895736341951E-5</v>
      </c>
      <c r="O2734">
        <v>1.5127311261536601E-4</v>
      </c>
      <c r="P2734">
        <v>5.9822074045739203E-5</v>
      </c>
      <c r="Q2734">
        <v>1.0886182631379809E-4</v>
      </c>
      <c r="R2734">
        <v>2.1124563870963861E-5</v>
      </c>
      <c r="S2734">
        <v>1.5216790093569821E-4</v>
      </c>
      <c r="T2734">
        <v>8.8015509942066116E-5</v>
      </c>
    </row>
    <row r="2735" spans="1:20">
      <c r="A2735" s="10">
        <v>2729</v>
      </c>
      <c r="B2735" s="10">
        <v>2.554020965554938E-5</v>
      </c>
      <c r="C2735" s="10">
        <v>1.248082656338719E-4</v>
      </c>
      <c r="D2735" s="10">
        <v>8.9043088335392692E-5</v>
      </c>
      <c r="E2735" s="10">
        <v>3.80238568724735E-5</v>
      </c>
      <c r="F2735" s="10">
        <v>3.6078934450879267E-5</v>
      </c>
      <c r="G2735" s="10">
        <v>6.5531861863089489E-5</v>
      </c>
      <c r="H2735" s="10">
        <v>6.0491784110647113E-5</v>
      </c>
      <c r="I2735" s="10">
        <v>4.989597218550908E-5</v>
      </c>
      <c r="J2735" s="10">
        <v>9.9752856856940452E-5</v>
      </c>
      <c r="K2735">
        <v>3.4692964592769008E-5</v>
      </c>
      <c r="L2735">
        <v>7.6511527615519173E-5</v>
      </c>
      <c r="M2735">
        <v>5.1632245566731388E-5</v>
      </c>
      <c r="N2735">
        <v>2.526734261231539E-5</v>
      </c>
      <c r="O2735">
        <v>1.4828324654157801E-4</v>
      </c>
      <c r="P2735">
        <v>1.5871046924463739E-5</v>
      </c>
      <c r="Q2735">
        <v>8.0922366416990291E-5</v>
      </c>
      <c r="R2735">
        <v>8.4632851953274847E-6</v>
      </c>
      <c r="S2735">
        <v>1.6751698089869131E-4</v>
      </c>
      <c r="T2735">
        <v>1.0064087153156E-4</v>
      </c>
    </row>
    <row r="2736" spans="1:20">
      <c r="A2736" s="10">
        <v>2730</v>
      </c>
      <c r="B2736" s="10">
        <v>2.0031663039752061E-5</v>
      </c>
      <c r="C2736" s="10">
        <v>1.0293557140954079E-4</v>
      </c>
      <c r="D2736" s="10">
        <v>7.9471266741228523E-5</v>
      </c>
      <c r="E2736" s="10">
        <v>2.8055365893581111E-5</v>
      </c>
      <c r="F2736" s="10">
        <v>1.3649717936924661E-6</v>
      </c>
      <c r="G2736" s="10">
        <v>6.4922993518586289E-5</v>
      </c>
      <c r="H2736" s="10">
        <v>4.035942019466316E-5</v>
      </c>
      <c r="I2736" s="10">
        <v>4.0314770092146492E-5</v>
      </c>
      <c r="J2736" s="10">
        <v>8.1480746934111539E-5</v>
      </c>
      <c r="K2736">
        <v>3.2995207429382168E-5</v>
      </c>
      <c r="L2736">
        <v>5.2944072066599128E-5</v>
      </c>
      <c r="M2736">
        <v>5.4244981619902392E-5</v>
      </c>
      <c r="N2736">
        <v>1.5495623080586109E-5</v>
      </c>
      <c r="O2736">
        <v>1.432314283537709E-4</v>
      </c>
      <c r="P2736">
        <v>2.51359724631178E-6</v>
      </c>
      <c r="Q2736">
        <v>4.4844214349842861E-5</v>
      </c>
      <c r="R2736">
        <v>3.618271432417815E-6</v>
      </c>
      <c r="S2736">
        <v>1.549939895918194E-4</v>
      </c>
      <c r="T2736">
        <v>1.2948453412725471E-4</v>
      </c>
    </row>
    <row r="2737" spans="1:20">
      <c r="A2737" s="10">
        <v>2731</v>
      </c>
      <c r="B2737" s="10">
        <v>1.7822595698860052E-5</v>
      </c>
      <c r="C2737" s="10">
        <v>8.8032385092101965E-5</v>
      </c>
      <c r="D2737" s="10">
        <v>5.8672817872323547E-5</v>
      </c>
      <c r="E2737" s="10">
        <v>2.0932463553747361E-5</v>
      </c>
      <c r="F2737" s="10">
        <v>0</v>
      </c>
      <c r="G2737" s="10">
        <v>6.4055620772958437E-5</v>
      </c>
      <c r="H2737" s="10">
        <v>3.8022259078604893E-5</v>
      </c>
      <c r="I2737" s="10">
        <v>3.5931862054437591E-5</v>
      </c>
      <c r="J2737" s="10">
        <v>8.851930978983724E-5</v>
      </c>
      <c r="K2737">
        <v>2.0230068941246711E-5</v>
      </c>
      <c r="L2737">
        <v>3.8162346355757183E-5</v>
      </c>
      <c r="M2737">
        <v>5.1305155236749688E-5</v>
      </c>
      <c r="N2737">
        <v>9.0102210714738866E-6</v>
      </c>
      <c r="O2737">
        <v>9.6363221272168257E-5</v>
      </c>
      <c r="P2737">
        <v>7.388834183705893E-6</v>
      </c>
      <c r="Q2737">
        <v>4.0337638996928982E-5</v>
      </c>
      <c r="R2737">
        <v>4.3816618690628231E-6</v>
      </c>
      <c r="S2737">
        <v>1.2839734224675509E-4</v>
      </c>
      <c r="T2737">
        <v>1.092752584778633E-4</v>
      </c>
    </row>
    <row r="2738" spans="1:20">
      <c r="A2738" s="10">
        <v>2732</v>
      </c>
      <c r="B2738" s="10">
        <v>1.382126395970984E-5</v>
      </c>
      <c r="C2738" s="10">
        <v>5.2096796117973693E-5</v>
      </c>
      <c r="D2738" s="10">
        <v>2.929032593438624E-5</v>
      </c>
      <c r="E2738" s="10">
        <v>8.6847988633324918E-6</v>
      </c>
      <c r="F2738" s="10">
        <v>0</v>
      </c>
      <c r="G2738" s="10">
        <v>5.1628814512107468E-5</v>
      </c>
      <c r="H2738" s="10">
        <v>3.1818663315092312E-5</v>
      </c>
      <c r="I2738" s="10">
        <v>2.6620597167854011E-5</v>
      </c>
      <c r="J2738" s="10">
        <v>6.7993012120691221E-5</v>
      </c>
      <c r="K2738">
        <v>9.8734221055118123E-6</v>
      </c>
      <c r="L2738">
        <v>2.3418715160226119E-5</v>
      </c>
      <c r="M2738">
        <v>3.0914859926238577E-5</v>
      </c>
      <c r="N2738">
        <v>3.4891335486996601E-6</v>
      </c>
      <c r="O2738">
        <v>2.019265868303885E-5</v>
      </c>
      <c r="P2738">
        <v>7.4483667500659081E-6</v>
      </c>
      <c r="Q2738">
        <v>2.022384764140751E-5</v>
      </c>
      <c r="R2738">
        <v>5.008758423711504E-9</v>
      </c>
      <c r="S2738">
        <v>1.093972877737818E-4</v>
      </c>
      <c r="T2738">
        <v>7.3892452711507418E-5</v>
      </c>
    </row>
    <row r="2739" spans="1:20">
      <c r="A2739" s="10">
        <v>2733</v>
      </c>
      <c r="B2739" s="10">
        <v>2.5103001437378581E-6</v>
      </c>
      <c r="C2739" s="10">
        <v>2.2077134214950069E-5</v>
      </c>
      <c r="D2739" s="10">
        <v>1.298828589107977E-5</v>
      </c>
      <c r="E2739" s="10">
        <v>8.2809199932187808E-7</v>
      </c>
      <c r="F2739" s="10">
        <v>0</v>
      </c>
      <c r="G2739" s="10">
        <v>3.0170374496366702E-5</v>
      </c>
      <c r="H2739" s="10">
        <v>1.9416322464042039E-5</v>
      </c>
      <c r="I2739" s="10">
        <v>1.800455167879713E-5</v>
      </c>
      <c r="J2739" s="10">
        <v>4.5637005458069018E-5</v>
      </c>
      <c r="K2739">
        <v>2.2308541170958998E-6</v>
      </c>
      <c r="L2739">
        <v>4.2000682739113306E-6</v>
      </c>
      <c r="M2739">
        <v>1.5277476804121752E-5</v>
      </c>
      <c r="N2739">
        <v>7.3023611570337917E-7</v>
      </c>
      <c r="O2739">
        <v>4.3038888775519502E-6</v>
      </c>
      <c r="P2739">
        <v>7.4556157688007662E-6</v>
      </c>
      <c r="Q2739">
        <v>1.0041527223980981E-5</v>
      </c>
      <c r="R2739">
        <v>0</v>
      </c>
      <c r="S2739">
        <v>1.3526531278664001E-4</v>
      </c>
      <c r="T2739">
        <v>4.3239096713405287E-5</v>
      </c>
    </row>
    <row r="2740" spans="1:20">
      <c r="A2740" s="10">
        <v>2734</v>
      </c>
      <c r="B2740" s="10">
        <v>2.635810205689843E-7</v>
      </c>
      <c r="C2740" s="10">
        <v>1.162424978484287E-5</v>
      </c>
      <c r="D2740" s="10">
        <v>5.0603599078060512E-6</v>
      </c>
      <c r="E2740" s="10">
        <v>0</v>
      </c>
      <c r="F2740" s="10">
        <v>0</v>
      </c>
      <c r="G2740" s="10">
        <v>8.7208385316306411E-6</v>
      </c>
      <c r="H2740" s="10">
        <v>9.2003008748723053E-6</v>
      </c>
      <c r="I2740" s="10">
        <v>6.5361870389995133E-6</v>
      </c>
      <c r="J2740" s="10">
        <v>1.6266284834656918E-5</v>
      </c>
      <c r="K2740">
        <v>3.6869559008856869E-9</v>
      </c>
      <c r="L2740">
        <v>6.928900094437169E-8</v>
      </c>
      <c r="M2740">
        <v>4.418012886119343E-6</v>
      </c>
      <c r="N2740">
        <v>4.8888795258206479E-8</v>
      </c>
      <c r="O2740">
        <v>9.6538666640452665E-7</v>
      </c>
      <c r="P2740">
        <v>6.4371286365533106E-6</v>
      </c>
      <c r="Q2740">
        <v>0</v>
      </c>
      <c r="R2740">
        <v>0</v>
      </c>
      <c r="S2740">
        <v>1.620643716130394E-4</v>
      </c>
      <c r="T2740">
        <v>2.6305334830592509E-5</v>
      </c>
    </row>
    <row r="2741" spans="1:20">
      <c r="A2741" s="10">
        <v>2735</v>
      </c>
      <c r="B2741" s="10">
        <v>4.4754375912744991E-8</v>
      </c>
      <c r="C2741" s="10">
        <v>5.0580114040970606E-6</v>
      </c>
      <c r="D2741" s="10">
        <v>1.303617454028234E-6</v>
      </c>
      <c r="E2741" s="10">
        <v>0</v>
      </c>
      <c r="F2741" s="10">
        <v>0</v>
      </c>
      <c r="G2741" s="10">
        <v>8.6147143265738984E-7</v>
      </c>
      <c r="H2741" s="10">
        <v>2.600722845188423E-6</v>
      </c>
      <c r="I2741" s="10">
        <v>1.6003880298565949E-6</v>
      </c>
      <c r="J2741" s="10">
        <v>3.9068392258467796E-6</v>
      </c>
      <c r="K2741">
        <v>0</v>
      </c>
      <c r="L2741">
        <v>0</v>
      </c>
      <c r="M2741">
        <v>6.8335640891052309E-7</v>
      </c>
      <c r="N2741">
        <v>5.5474108821537363E-10</v>
      </c>
      <c r="O2741">
        <v>1.1473154175476759E-7</v>
      </c>
      <c r="P2741">
        <v>3.5157740864058057E-7</v>
      </c>
      <c r="Q2741">
        <v>0</v>
      </c>
      <c r="R2741">
        <v>0</v>
      </c>
      <c r="S2741">
        <v>1.066549415493225E-4</v>
      </c>
      <c r="T2741">
        <v>2.1725971615150369E-5</v>
      </c>
    </row>
    <row r="2742" spans="1:20">
      <c r="A2742" s="10">
        <v>2736</v>
      </c>
      <c r="B2742" s="10">
        <v>0</v>
      </c>
      <c r="C2742" s="10">
        <v>1.1035208936950981E-6</v>
      </c>
      <c r="D2742" s="10">
        <v>4.296601040316144E-7</v>
      </c>
      <c r="E2742" s="10">
        <v>0</v>
      </c>
      <c r="F2742" s="10">
        <v>0</v>
      </c>
      <c r="G2742" s="10">
        <v>5.1210366727062692E-8</v>
      </c>
      <c r="H2742" s="10">
        <v>2.4335891372960877E-7</v>
      </c>
      <c r="I2742" s="10">
        <v>1.04490703641928E-7</v>
      </c>
      <c r="J2742" s="10">
        <v>9.7228931875973561E-7</v>
      </c>
      <c r="K2742">
        <v>1.622260596389703E-8</v>
      </c>
      <c r="L2742">
        <v>0</v>
      </c>
      <c r="M2742">
        <v>1.8592586083252879E-7</v>
      </c>
      <c r="N2742">
        <v>5.1895134058857532E-10</v>
      </c>
      <c r="O2742">
        <v>0</v>
      </c>
      <c r="P2742">
        <v>0</v>
      </c>
      <c r="Q2742">
        <v>0</v>
      </c>
      <c r="R2742">
        <v>0</v>
      </c>
      <c r="S2742">
        <v>6.7613306301249099E-5</v>
      </c>
      <c r="T2742">
        <v>3.1809243912613631E-5</v>
      </c>
    </row>
    <row r="2743" spans="1:20">
      <c r="A2743" s="10">
        <v>2737</v>
      </c>
      <c r="B2743" s="10">
        <v>0</v>
      </c>
      <c r="C2743" s="10">
        <v>5.2994930995835387E-7</v>
      </c>
      <c r="D2743" s="10">
        <v>2.084952889495531E-7</v>
      </c>
      <c r="E2743" s="10">
        <v>0</v>
      </c>
      <c r="F2743" s="10">
        <v>0</v>
      </c>
      <c r="G2743" s="10">
        <v>2.0157453337998951E-8</v>
      </c>
      <c r="H2743" s="10">
        <v>5.5007665694558653E-9</v>
      </c>
      <c r="I2743" s="10">
        <v>0</v>
      </c>
      <c r="J2743" s="10">
        <v>1.1864946000861049E-7</v>
      </c>
      <c r="K2743">
        <v>0</v>
      </c>
      <c r="L2743">
        <v>0</v>
      </c>
      <c r="M2743">
        <v>4.2968638995560793E-8</v>
      </c>
      <c r="N2743">
        <v>6.2632058346897015E-10</v>
      </c>
      <c r="O2743">
        <v>4.9421760129596103E-11</v>
      </c>
      <c r="P2743">
        <v>0</v>
      </c>
      <c r="Q2743">
        <v>0</v>
      </c>
      <c r="R2743">
        <v>0</v>
      </c>
      <c r="S2743">
        <v>5.8723932436523182E-5</v>
      </c>
      <c r="T2743">
        <v>1.412871309067334E-5</v>
      </c>
    </row>
    <row r="2744" spans="1:20">
      <c r="A2744" s="10">
        <v>2738</v>
      </c>
      <c r="B2744" s="10">
        <v>0</v>
      </c>
      <c r="C2744" s="10">
        <v>5.7812651995456788E-7</v>
      </c>
      <c r="D2744" s="10">
        <v>8.5423320135850962E-9</v>
      </c>
      <c r="E2744" s="10">
        <v>0</v>
      </c>
      <c r="F2744" s="10">
        <v>0</v>
      </c>
      <c r="G2744" s="10">
        <v>0</v>
      </c>
      <c r="H2744" s="10">
        <v>0</v>
      </c>
      <c r="I2744" s="10">
        <v>0</v>
      </c>
      <c r="J2744" s="10">
        <v>2.6930010506025842E-7</v>
      </c>
      <c r="K2744">
        <v>0</v>
      </c>
      <c r="L2744">
        <v>0</v>
      </c>
      <c r="M2744">
        <v>1.335143142862397E-8</v>
      </c>
      <c r="N2744">
        <v>5.3684621440197453E-10</v>
      </c>
      <c r="O2744">
        <v>0</v>
      </c>
      <c r="P2744">
        <v>0</v>
      </c>
      <c r="Q2744">
        <v>0</v>
      </c>
      <c r="R2744">
        <v>0</v>
      </c>
      <c r="S2744">
        <v>5.541597525486923E-5</v>
      </c>
      <c r="T2744">
        <v>5.9225160070023943E-6</v>
      </c>
    </row>
    <row r="2745" spans="1:20">
      <c r="A2745" s="10">
        <v>2739</v>
      </c>
      <c r="B2745" s="10">
        <v>0</v>
      </c>
      <c r="C2745" s="10">
        <v>5.7812651995456788E-7</v>
      </c>
      <c r="D2745" s="10">
        <v>2.3995314644901962E-10</v>
      </c>
      <c r="E2745" s="10">
        <v>0</v>
      </c>
      <c r="F2745" s="10">
        <v>0</v>
      </c>
      <c r="G2745" s="10">
        <v>0</v>
      </c>
      <c r="H2745" s="10">
        <v>0</v>
      </c>
      <c r="I2745" s="10">
        <v>0</v>
      </c>
      <c r="J2745" s="10">
        <v>2.4073940088340911E-7</v>
      </c>
      <c r="K2745">
        <v>0</v>
      </c>
      <c r="L2745">
        <v>0</v>
      </c>
      <c r="M2745">
        <v>0</v>
      </c>
      <c r="N2745">
        <v>5.1895134058857532E-10</v>
      </c>
      <c r="O2745">
        <v>5.8016848847786728E-10</v>
      </c>
      <c r="P2745">
        <v>0</v>
      </c>
      <c r="Q2745">
        <v>0</v>
      </c>
      <c r="R2745">
        <v>0</v>
      </c>
      <c r="S2745">
        <v>4.8582849146428997E-5</v>
      </c>
      <c r="T2745">
        <v>6.3824943003077639E-6</v>
      </c>
    </row>
    <row r="2746" spans="1:20">
      <c r="A2746" s="10">
        <v>2740</v>
      </c>
      <c r="B2746" s="10">
        <v>0</v>
      </c>
      <c r="C2746" s="10">
        <v>4.4804805296479008E-7</v>
      </c>
      <c r="D2746" s="10">
        <v>2.3995314644901959E-11</v>
      </c>
      <c r="E2746" s="10">
        <v>0</v>
      </c>
      <c r="F2746" s="10">
        <v>0</v>
      </c>
      <c r="G2746" s="10">
        <v>0</v>
      </c>
      <c r="H2746" s="10">
        <v>0</v>
      </c>
      <c r="I2746" s="10">
        <v>0</v>
      </c>
      <c r="J2746" s="10">
        <v>2.055569492860197E-7</v>
      </c>
      <c r="K2746">
        <v>0</v>
      </c>
      <c r="L2746">
        <v>0</v>
      </c>
      <c r="M2746">
        <v>0</v>
      </c>
      <c r="N2746">
        <v>6.8000520490916777E-10</v>
      </c>
      <c r="O2746">
        <v>2.1380283186499179E-9</v>
      </c>
      <c r="P2746">
        <v>0</v>
      </c>
      <c r="Q2746">
        <v>0</v>
      </c>
      <c r="R2746">
        <v>0</v>
      </c>
      <c r="S2746">
        <v>5.5218996105122037E-5</v>
      </c>
      <c r="T2746">
        <v>1.099644673703635E-5</v>
      </c>
    </row>
    <row r="2747" spans="1:20">
      <c r="A2747" s="10">
        <v>2741</v>
      </c>
      <c r="B2747" s="10">
        <v>7.8913586036201998E-8</v>
      </c>
      <c r="C2747" s="10">
        <v>4.3797463632921809E-10</v>
      </c>
      <c r="D2747" s="10">
        <v>1.202165263709588E-9</v>
      </c>
      <c r="E2747" s="10">
        <v>2.5762862201125099E-9</v>
      </c>
      <c r="F2747" s="10">
        <v>0</v>
      </c>
      <c r="G2747" s="10">
        <v>5.391008483983738E-8</v>
      </c>
      <c r="H2747" s="10">
        <v>1.500209064397054E-9</v>
      </c>
      <c r="I2747" s="10">
        <v>1.124774474546384E-7</v>
      </c>
      <c r="J2747" s="10">
        <v>3.9066071112130001E-7</v>
      </c>
      <c r="K2747">
        <v>3.9327529609447342E-10</v>
      </c>
      <c r="L2747">
        <v>3.4644500472185851E-10</v>
      </c>
      <c r="M2747">
        <v>5.6348783179945232E-9</v>
      </c>
      <c r="N2747">
        <v>1.2233830482530331E-7</v>
      </c>
      <c r="O2747">
        <v>1.2590461989537049E-8</v>
      </c>
      <c r="P2747">
        <v>9.3331116211288141E-9</v>
      </c>
      <c r="Q2747">
        <v>0</v>
      </c>
      <c r="R2747">
        <v>7.5465293583919988E-8</v>
      </c>
      <c r="S2747">
        <v>7.3019487192778226E-5</v>
      </c>
      <c r="T2747">
        <v>1.9386494555709899E-5</v>
      </c>
    </row>
    <row r="2748" spans="1:20">
      <c r="A2748" s="10">
        <v>2742</v>
      </c>
      <c r="B2748" s="10">
        <v>2.6507738683655309E-5</v>
      </c>
      <c r="C2748" s="10">
        <v>3.2767860771315839E-6</v>
      </c>
      <c r="D2748" s="10">
        <v>4.025861905177716E-6</v>
      </c>
      <c r="E2748" s="10">
        <v>6.9654843510182097E-6</v>
      </c>
      <c r="F2748" s="10">
        <v>1.8414305193927909E-6</v>
      </c>
      <c r="G2748" s="10">
        <v>9.1479091273155273E-6</v>
      </c>
      <c r="H2748" s="10">
        <v>1.5146944163632879E-6</v>
      </c>
      <c r="I2748" s="10">
        <v>2.087642672350359E-5</v>
      </c>
      <c r="J2748" s="10">
        <v>5.2461312367852841E-6</v>
      </c>
      <c r="K2748">
        <v>4.1546831264720466E-6</v>
      </c>
      <c r="L2748">
        <v>3.4814402876584859E-6</v>
      </c>
      <c r="M2748">
        <v>7.0147451670483402E-6</v>
      </c>
      <c r="N2748">
        <v>2.3461553000931469E-5</v>
      </c>
      <c r="O2748">
        <v>1.044152220575939E-5</v>
      </c>
      <c r="P2748">
        <v>8.5488584067514376E-7</v>
      </c>
      <c r="Q2748">
        <v>2.2366871525429478E-6</v>
      </c>
      <c r="R2748">
        <v>1.6391398466299239E-5</v>
      </c>
      <c r="S2748">
        <v>9.3349508404699975E-5</v>
      </c>
      <c r="T2748">
        <v>2.7884171981113771E-5</v>
      </c>
    </row>
    <row r="2749" spans="1:20">
      <c r="A2749" s="10">
        <v>2743</v>
      </c>
      <c r="B2749" s="10">
        <v>9.2018081466877243E-5</v>
      </c>
      <c r="C2749" s="10">
        <v>1.6937477769021689E-5</v>
      </c>
      <c r="D2749" s="10">
        <v>4.4263389075382013E-5</v>
      </c>
      <c r="E2749" s="10">
        <v>5.3206659150651472E-5</v>
      </c>
      <c r="F2749" s="10">
        <v>7.9136050416189912E-6</v>
      </c>
      <c r="G2749" s="10">
        <v>5.0382377101852321E-5</v>
      </c>
      <c r="H2749" s="10">
        <v>1.4651058391891229E-5</v>
      </c>
      <c r="I2749" s="10">
        <v>6.3159909664480931E-5</v>
      </c>
      <c r="J2749" s="10">
        <v>2.6238002553173231E-5</v>
      </c>
      <c r="K2749">
        <v>4.9409240143653187E-5</v>
      </c>
      <c r="L2749">
        <v>2.3978526982231049E-5</v>
      </c>
      <c r="M2749">
        <v>9.0010144710253953E-5</v>
      </c>
      <c r="N2749">
        <v>1.2788648071331249E-4</v>
      </c>
      <c r="O2749">
        <v>6.5614395061098946E-5</v>
      </c>
      <c r="P2749">
        <v>1.3026577279272809E-5</v>
      </c>
      <c r="Q2749">
        <v>1.046123515750022E-5</v>
      </c>
      <c r="R2749">
        <v>5.1570872391425819E-5</v>
      </c>
      <c r="S2749">
        <v>7.068751119013331E-5</v>
      </c>
      <c r="T2749">
        <v>1.3098710944033781E-4</v>
      </c>
    </row>
    <row r="2750" spans="1:20">
      <c r="A2750" s="10">
        <v>2744</v>
      </c>
      <c r="B2750" s="10">
        <v>1.2495128131515771E-4</v>
      </c>
      <c r="C2750" s="10">
        <v>3.7159933930747511E-5</v>
      </c>
      <c r="D2750" s="10">
        <v>5.4859624041312133E-5</v>
      </c>
      <c r="E2750" s="10">
        <v>6.440217544953905E-5</v>
      </c>
      <c r="F2750" s="10">
        <v>9.1692008097858635E-5</v>
      </c>
      <c r="G2750" s="10">
        <v>8.8043253493733949E-5</v>
      </c>
      <c r="H2750" s="10">
        <v>3.8531161247603893E-5</v>
      </c>
      <c r="I2750" s="10">
        <v>9.6658010524443969E-5</v>
      </c>
      <c r="J2750" s="10">
        <v>4.9722280746702527E-5</v>
      </c>
      <c r="K2750">
        <v>2.077057176037535E-4</v>
      </c>
      <c r="L2750">
        <v>4.0643859748537212E-5</v>
      </c>
      <c r="M2750">
        <v>1.2936314160123309E-4</v>
      </c>
      <c r="N2750">
        <v>3.3730818696251489E-4</v>
      </c>
      <c r="O2750">
        <v>1.5017585445732001E-4</v>
      </c>
      <c r="P2750">
        <v>2.9979766781749469E-5</v>
      </c>
      <c r="Q2750">
        <v>1.0759614011863071E-4</v>
      </c>
      <c r="R2750">
        <v>1.17230060473057E-4</v>
      </c>
      <c r="S2750">
        <v>8.3007732535239959E-5</v>
      </c>
      <c r="T2750">
        <v>2.7371230791588139E-4</v>
      </c>
    </row>
    <row r="2751" spans="1:20">
      <c r="A2751" s="10">
        <v>2745</v>
      </c>
      <c r="B2751" s="10">
        <v>1.159447598768122E-4</v>
      </c>
      <c r="C2751" s="10">
        <v>8.9710200227683737E-5</v>
      </c>
      <c r="D2751" s="10">
        <v>1.0005327847191941E-4</v>
      </c>
      <c r="E2751" s="10">
        <v>5.5236899206155572E-5</v>
      </c>
      <c r="F2751" s="10">
        <v>1.9451460904596439E-4</v>
      </c>
      <c r="G2751" s="10">
        <v>7.2733595242823777E-5</v>
      </c>
      <c r="H2751" s="10">
        <v>1.223246634454224E-4</v>
      </c>
      <c r="I2751" s="10">
        <v>1.066063124849354E-4</v>
      </c>
      <c r="J2751" s="10">
        <v>6.9155885227487813E-5</v>
      </c>
      <c r="K2751">
        <v>3.0624720918407929E-4</v>
      </c>
      <c r="L2751">
        <v>2.1819151146529089E-4</v>
      </c>
      <c r="M2751">
        <v>2.3359614449380001E-4</v>
      </c>
      <c r="N2751">
        <v>5.9697283159799053E-4</v>
      </c>
      <c r="O2751">
        <v>2.4528019632897501E-4</v>
      </c>
      <c r="P2751">
        <v>1.2646787595843511E-4</v>
      </c>
      <c r="Q2751">
        <v>2.2937986612371779E-4</v>
      </c>
      <c r="R2751">
        <v>1.058033711827763E-4</v>
      </c>
      <c r="S2751">
        <v>9.5270894353169825E-5</v>
      </c>
      <c r="T2751">
        <v>3.114655867005881E-4</v>
      </c>
    </row>
    <row r="2752" spans="1:20">
      <c r="A2752" s="10">
        <v>2746</v>
      </c>
      <c r="B2752" s="10">
        <v>1.2369194633824829E-4</v>
      </c>
      <c r="C2752" s="10">
        <v>1.6649309291226429E-4</v>
      </c>
      <c r="D2752" s="10">
        <v>2.783451273828863E-4</v>
      </c>
      <c r="E2752" s="10">
        <v>8.5770629440929378E-5</v>
      </c>
      <c r="F2752" s="10">
        <v>3.1567061971679648E-4</v>
      </c>
      <c r="G2752" s="10">
        <v>1.1427663976663231E-4</v>
      </c>
      <c r="H2752" s="10">
        <v>2.7020400686033513E-4</v>
      </c>
      <c r="I2752" s="10">
        <v>2.5037481247921199E-4</v>
      </c>
      <c r="J2752" s="10">
        <v>1.1024616090074589E-4</v>
      </c>
      <c r="K2752">
        <v>2.2719292638023671E-4</v>
      </c>
      <c r="L2752">
        <v>2.8220110915874882E-4</v>
      </c>
      <c r="M2752">
        <v>2.2927826465157439E-4</v>
      </c>
      <c r="N2752">
        <v>7.280457853854783E-4</v>
      </c>
      <c r="O2752">
        <v>3.1791303678608499E-4</v>
      </c>
      <c r="P2752">
        <v>3.5497062900400022E-4</v>
      </c>
      <c r="Q2752">
        <v>2.2012509997998561E-4</v>
      </c>
      <c r="R2752">
        <v>7.1106018082367573E-5</v>
      </c>
      <c r="S2752">
        <v>8.5083549714819642E-5</v>
      </c>
      <c r="T2752">
        <v>1.57614163381088E-4</v>
      </c>
    </row>
    <row r="2753" spans="1:20">
      <c r="A2753" s="10">
        <v>2747</v>
      </c>
      <c r="B2753" s="10">
        <v>3.2283935630196108E-4</v>
      </c>
      <c r="C2753" s="10">
        <v>2.9125732676607292E-4</v>
      </c>
      <c r="D2753" s="10">
        <v>3.5273162918166641E-4</v>
      </c>
      <c r="E2753" s="10">
        <v>2.9157601199661831E-4</v>
      </c>
      <c r="F2753" s="10">
        <v>4.3715043512497297E-4</v>
      </c>
      <c r="G2753" s="10">
        <v>1.9395856419211879E-4</v>
      </c>
      <c r="H2753" s="10">
        <v>2.8632696620502771E-4</v>
      </c>
      <c r="I2753" s="10">
        <v>3.6355611033052359E-4</v>
      </c>
      <c r="J2753" s="10">
        <v>1.6602640736572001E-4</v>
      </c>
      <c r="K2753">
        <v>2.2240901506986649E-4</v>
      </c>
      <c r="L2753">
        <v>2.3816117894579999E-4</v>
      </c>
      <c r="M2753">
        <v>2.3066390904545139E-4</v>
      </c>
      <c r="N2753">
        <v>7.7425384130892772E-4</v>
      </c>
      <c r="O2753">
        <v>3.2779131208428048E-4</v>
      </c>
      <c r="P2753">
        <v>2.9331582179662071E-4</v>
      </c>
      <c r="Q2753">
        <v>3.9391126406158498E-4</v>
      </c>
      <c r="R2753">
        <v>1.158267594081293E-4</v>
      </c>
      <c r="S2753">
        <v>1.011704315144905E-4</v>
      </c>
      <c r="T2753">
        <v>4.4769753209120872E-5</v>
      </c>
    </row>
    <row r="2754" spans="1:20">
      <c r="A2754" s="10">
        <v>2748</v>
      </c>
      <c r="B2754" s="10">
        <v>3.337476420025038E-4</v>
      </c>
      <c r="C2754" s="10">
        <v>3.375953892896669E-4</v>
      </c>
      <c r="D2754" s="10">
        <v>3.6718005996303171E-4</v>
      </c>
      <c r="E2754" s="10">
        <v>3.562875948206817E-4</v>
      </c>
      <c r="F2754" s="10">
        <v>3.6032124275325769E-4</v>
      </c>
      <c r="G2754" s="10">
        <v>3.2214103435832431E-4</v>
      </c>
      <c r="H2754" s="10">
        <v>2.8141055815326249E-4</v>
      </c>
      <c r="I2754" s="10">
        <v>4.2370202309037751E-4</v>
      </c>
      <c r="J2754" s="10">
        <v>1.9356171274605491E-4</v>
      </c>
      <c r="K2754">
        <v>1.592906282492151E-4</v>
      </c>
      <c r="L2754">
        <v>2.9832263874930991E-4</v>
      </c>
      <c r="M2754">
        <v>2.1590822645994401E-4</v>
      </c>
      <c r="N2754">
        <v>6.2268252206981777E-4</v>
      </c>
      <c r="O2754">
        <v>3.5670648973365281E-4</v>
      </c>
      <c r="P2754">
        <v>2.4521450491780402E-4</v>
      </c>
      <c r="Q2754">
        <v>4.4968409613206281E-4</v>
      </c>
      <c r="R2754">
        <v>2.7428812617176219E-4</v>
      </c>
      <c r="S2754">
        <v>8.3904012456196314E-5</v>
      </c>
      <c r="T2754">
        <v>2.7149159849095939E-5</v>
      </c>
    </row>
    <row r="2755" spans="1:20">
      <c r="A2755" s="10">
        <v>2749</v>
      </c>
      <c r="B2755" s="10">
        <v>3.9952278975193429E-4</v>
      </c>
      <c r="C2755" s="10">
        <v>2.7813529131991127E-4</v>
      </c>
      <c r="D2755" s="10">
        <v>4.2124613855301938E-4</v>
      </c>
      <c r="E2755" s="10">
        <v>3.8770798156117391E-4</v>
      </c>
      <c r="F2755" s="10">
        <v>3.7675333033707211E-4</v>
      </c>
      <c r="G2755" s="10">
        <v>3.320095097078801E-4</v>
      </c>
      <c r="H2755" s="10">
        <v>2.9808131258694857E-4</v>
      </c>
      <c r="I2755" s="10">
        <v>4.168002283720513E-4</v>
      </c>
      <c r="J2755" s="10">
        <v>1.293539247438251E-4</v>
      </c>
      <c r="K2755">
        <v>4.2014971429367708E-4</v>
      </c>
      <c r="L2755">
        <v>2.5092935185399E-4</v>
      </c>
      <c r="M2755">
        <v>2.4362131532677431E-4</v>
      </c>
      <c r="N2755">
        <v>5.732464098591693E-4</v>
      </c>
      <c r="O2755">
        <v>4.2867924000124241E-4</v>
      </c>
      <c r="P2755">
        <v>2.0330149410746661E-4</v>
      </c>
      <c r="Q2755">
        <v>3.0131761398535751E-4</v>
      </c>
      <c r="R2755">
        <v>2.6041318359040701E-4</v>
      </c>
      <c r="S2755">
        <v>7.0972574627712001E-5</v>
      </c>
      <c r="T2755">
        <v>2.0034664266679731E-4</v>
      </c>
    </row>
    <row r="2756" spans="1:20">
      <c r="A2756" s="10">
        <v>2750</v>
      </c>
      <c r="B2756" s="10">
        <v>3.7780170465536892E-4</v>
      </c>
      <c r="C2756" s="10">
        <v>2.071745531469242E-4</v>
      </c>
      <c r="D2756" s="10">
        <v>4.0948176607907768E-4</v>
      </c>
      <c r="E2756" s="10">
        <v>2.9389955763777111E-4</v>
      </c>
      <c r="F2756" s="10">
        <v>2.9464554133004308E-4</v>
      </c>
      <c r="G2756" s="10">
        <v>2.2678476910032271E-4</v>
      </c>
      <c r="H2756" s="10">
        <v>3.2055005000923212E-4</v>
      </c>
      <c r="I2756" s="10">
        <v>4.1863606428054942E-4</v>
      </c>
      <c r="J2756" s="10">
        <v>1.2447097396636579E-4</v>
      </c>
      <c r="K2756">
        <v>4.2258928698432217E-4</v>
      </c>
      <c r="L2756">
        <v>3.0737881221919899E-4</v>
      </c>
      <c r="M2756">
        <v>2.9046078642737969E-4</v>
      </c>
      <c r="N2756">
        <v>5.176719398747087E-4</v>
      </c>
      <c r="O2756">
        <v>4.5489196543443939E-4</v>
      </c>
      <c r="P2756">
        <v>1.802106057485533E-4</v>
      </c>
      <c r="Q2756">
        <v>2.075237979067856E-4</v>
      </c>
      <c r="R2756">
        <v>3.463735234845795E-4</v>
      </c>
      <c r="S2756">
        <v>6.7931861766934922E-5</v>
      </c>
      <c r="T2756">
        <v>3.0374957411131461E-4</v>
      </c>
    </row>
    <row r="2757" spans="1:20">
      <c r="A2757" s="10">
        <v>2751</v>
      </c>
      <c r="B2757" s="10">
        <v>2.8033899991541721E-4</v>
      </c>
      <c r="C2757" s="10">
        <v>1.723831948089378E-4</v>
      </c>
      <c r="D2757" s="10">
        <v>3.9799186281193588E-4</v>
      </c>
      <c r="E2757" s="10">
        <v>3.3951092246680889E-4</v>
      </c>
      <c r="F2757" s="10">
        <v>4.242337906109629E-5</v>
      </c>
      <c r="G2757" s="10">
        <v>1.700107653338939E-4</v>
      </c>
      <c r="H2757" s="10">
        <v>2.9982806434208968E-4</v>
      </c>
      <c r="I2757" s="10">
        <v>3.8942803079785281E-4</v>
      </c>
      <c r="J2757" s="10">
        <v>1.3923132969147361E-4</v>
      </c>
      <c r="K2757">
        <v>3.1622014222935598E-4</v>
      </c>
      <c r="L2757">
        <v>4.3444177608745698E-4</v>
      </c>
      <c r="M2757">
        <v>3.5001041288581272E-4</v>
      </c>
      <c r="N2757">
        <v>4.1462791931104161E-4</v>
      </c>
      <c r="O2757">
        <v>4.2942782065806442E-4</v>
      </c>
      <c r="P2757">
        <v>1.5331950993062519E-4</v>
      </c>
      <c r="Q2757">
        <v>1.1700407203378809E-4</v>
      </c>
      <c r="R2757">
        <v>2.5558706397732912E-4</v>
      </c>
      <c r="S2757">
        <v>8.2306577220817741E-5</v>
      </c>
      <c r="T2757">
        <v>2.6883085283613051E-4</v>
      </c>
    </row>
    <row r="2758" spans="1:20">
      <c r="A2758" s="10">
        <v>2752</v>
      </c>
      <c r="B2758" s="10">
        <v>2.5188000134968442E-4</v>
      </c>
      <c r="C2758" s="10">
        <v>2.1045954467886741E-4</v>
      </c>
      <c r="D2758" s="10">
        <v>3.1761587432780448E-4</v>
      </c>
      <c r="E2758" s="10">
        <v>2.8276338793216822E-4</v>
      </c>
      <c r="F2758" s="10">
        <v>1.7783805222824309E-4</v>
      </c>
      <c r="G2758" s="10">
        <v>1.4992997792989939E-4</v>
      </c>
      <c r="H2758" s="10">
        <v>2.169010787326196E-4</v>
      </c>
      <c r="I2758" s="10">
        <v>3.0610940351881108E-4</v>
      </c>
      <c r="J2758" s="10">
        <v>1.304524667496583E-4</v>
      </c>
      <c r="K2758">
        <v>3.1732719989800901E-4</v>
      </c>
      <c r="L2758">
        <v>3.7104003058999213E-4</v>
      </c>
      <c r="M2758">
        <v>2.8977418547706819E-4</v>
      </c>
      <c r="N2758">
        <v>3.2843317284699739E-4</v>
      </c>
      <c r="O2758">
        <v>3.6128143359761818E-4</v>
      </c>
      <c r="P2758">
        <v>1.9902063139996359E-4</v>
      </c>
      <c r="Q2758">
        <v>1.9069963380968929E-4</v>
      </c>
      <c r="R2758">
        <v>2.087518752829975E-4</v>
      </c>
      <c r="S2758">
        <v>1.0885812786140931E-4</v>
      </c>
      <c r="T2758">
        <v>2.8555354583562498E-4</v>
      </c>
    </row>
    <row r="2759" spans="1:20">
      <c r="A2759" s="10">
        <v>2753</v>
      </c>
      <c r="B2759" s="10">
        <v>1.3309734424268789E-4</v>
      </c>
      <c r="C2759" s="10">
        <v>1.754544634778451E-4</v>
      </c>
      <c r="D2759" s="10">
        <v>2.0351943754051211E-4</v>
      </c>
      <c r="E2759" s="10">
        <v>1.6474484331403539E-4</v>
      </c>
      <c r="F2759" s="10">
        <v>1.034995155315084E-4</v>
      </c>
      <c r="G2759" s="10">
        <v>1.100074176604613E-4</v>
      </c>
      <c r="H2759" s="10">
        <v>1.2851453646324309E-4</v>
      </c>
      <c r="I2759" s="10">
        <v>1.6794129669055061E-4</v>
      </c>
      <c r="J2759" s="10">
        <v>8.7863226584111359E-5</v>
      </c>
      <c r="K2759">
        <v>1.7682076396394921E-4</v>
      </c>
      <c r="L2759">
        <v>2.1160567853677949E-4</v>
      </c>
      <c r="M2759">
        <v>1.7351355814385609E-4</v>
      </c>
      <c r="N2759">
        <v>1.7738105771356871E-4</v>
      </c>
      <c r="O2759">
        <v>2.5822579099995992E-4</v>
      </c>
      <c r="P2759">
        <v>1.4893897321551801E-4</v>
      </c>
      <c r="Q2759">
        <v>1.5047908038299119E-4</v>
      </c>
      <c r="R2759">
        <v>1.2310622455001251E-4</v>
      </c>
      <c r="S2759">
        <v>1.3130807805495289E-4</v>
      </c>
      <c r="T2759">
        <v>2.4435314786643752E-4</v>
      </c>
    </row>
    <row r="2760" spans="1:20">
      <c r="A2760" s="10">
        <v>2754</v>
      </c>
      <c r="B2760" s="10">
        <v>4.2473825201265282E-5</v>
      </c>
      <c r="C2760" s="10">
        <v>1.018497731595048E-4</v>
      </c>
      <c r="D2760" s="10">
        <v>1.037583962060044E-4</v>
      </c>
      <c r="E2760" s="10">
        <v>6.1218771279868147E-5</v>
      </c>
      <c r="F2760" s="10">
        <v>4.2539039528186307E-5</v>
      </c>
      <c r="G2760" s="10">
        <v>7.4488566366899826E-5</v>
      </c>
      <c r="H2760" s="10">
        <v>5.7050489959429607E-5</v>
      </c>
      <c r="I2760" s="10">
        <v>7.0030372772516324E-5</v>
      </c>
      <c r="J2760" s="10">
        <v>5.3079262791813881E-5</v>
      </c>
      <c r="K2760">
        <v>6.9876810494181948E-5</v>
      </c>
      <c r="L2760">
        <v>7.9761961261070834E-5</v>
      </c>
      <c r="M2760">
        <v>8.3286747875907228E-5</v>
      </c>
      <c r="N2760">
        <v>4.9291557419983882E-5</v>
      </c>
      <c r="O2760">
        <v>1.7066397683574929E-4</v>
      </c>
      <c r="P2760">
        <v>4.6644400032211711E-5</v>
      </c>
      <c r="Q2760">
        <v>8.5582678184338923E-5</v>
      </c>
      <c r="R2760">
        <v>2.7522487530273901E-5</v>
      </c>
      <c r="S2760">
        <v>1.5333232388429471E-4</v>
      </c>
      <c r="T2760">
        <v>1.9328509505390731E-4</v>
      </c>
    </row>
    <row r="2761" spans="1:20">
      <c r="A2761" s="10">
        <v>2755</v>
      </c>
      <c r="B2761" s="10">
        <v>1.627047190770935E-5</v>
      </c>
      <c r="C2761" s="10">
        <v>4.4060033807147533E-5</v>
      </c>
      <c r="D2761" s="10">
        <v>6.8006628740759203E-5</v>
      </c>
      <c r="E2761" s="10">
        <v>1.8614588042534349E-5</v>
      </c>
      <c r="F2761" s="10">
        <v>4.0314024078198708E-7</v>
      </c>
      <c r="G2761" s="10">
        <v>5.2323476318811847E-5</v>
      </c>
      <c r="H2761" s="10">
        <v>2.7789508074743431E-5</v>
      </c>
      <c r="I2761" s="10">
        <v>4.6215602921506839E-5</v>
      </c>
      <c r="J2761" s="10">
        <v>4.1308695543645477E-5</v>
      </c>
      <c r="K2761">
        <v>2.4012086855110231E-5</v>
      </c>
      <c r="L2761">
        <v>2.8057065235527659E-5</v>
      </c>
      <c r="M2761">
        <v>4.9120180921624732E-5</v>
      </c>
      <c r="N2761">
        <v>1.6576719513430351E-5</v>
      </c>
      <c r="O2761">
        <v>1.300933386130465E-4</v>
      </c>
      <c r="P2761">
        <v>7.9481412854672284E-6</v>
      </c>
      <c r="Q2761">
        <v>3.8001763713999929E-5</v>
      </c>
      <c r="R2761">
        <v>5.6217052358131994E-6</v>
      </c>
      <c r="S2761">
        <v>1.727413674438558E-4</v>
      </c>
      <c r="T2761">
        <v>1.4591422426221199E-4</v>
      </c>
    </row>
    <row r="2762" spans="1:20">
      <c r="A2762" s="10">
        <v>2756</v>
      </c>
      <c r="B2762" s="10">
        <v>9.974538808398524E-6</v>
      </c>
      <c r="C2762" s="10">
        <v>2.1724288708684161E-5</v>
      </c>
      <c r="D2762" s="10">
        <v>3.1731595449052639E-5</v>
      </c>
      <c r="E2762" s="10">
        <v>6.9219290121094328E-6</v>
      </c>
      <c r="F2762" s="10">
        <v>0</v>
      </c>
      <c r="G2762" s="10">
        <v>3.115262398809528E-5</v>
      </c>
      <c r="H2762" s="10">
        <v>1.7876562054561119E-5</v>
      </c>
      <c r="I2762" s="10">
        <v>3.1934325600711787E-5</v>
      </c>
      <c r="J2762" s="10">
        <v>1.9565037919354908E-5</v>
      </c>
      <c r="K2762">
        <v>1.3469187297115589E-5</v>
      </c>
      <c r="L2762">
        <v>1.1796221447442799E-5</v>
      </c>
      <c r="M2762">
        <v>2.808738745365027E-5</v>
      </c>
      <c r="N2762">
        <v>1.4427527273567301E-5</v>
      </c>
      <c r="O2762">
        <v>1.0820058427418271E-4</v>
      </c>
      <c r="P2762">
        <v>6.9191883824213228E-6</v>
      </c>
      <c r="Q2762">
        <v>8.7152750548460594E-7</v>
      </c>
      <c r="R2762">
        <v>3.7387598989437651E-6</v>
      </c>
      <c r="S2762">
        <v>1.6666196130683109E-4</v>
      </c>
      <c r="T2762">
        <v>1.3885491565344599E-4</v>
      </c>
    </row>
    <row r="2763" spans="1:20">
      <c r="A2763" s="10">
        <v>2757</v>
      </c>
      <c r="B2763" s="10">
        <v>1.6467632241927161E-7</v>
      </c>
      <c r="C2763" s="10">
        <v>1.1040922316081891E-5</v>
      </c>
      <c r="D2763" s="10">
        <v>9.7489598059357715E-6</v>
      </c>
      <c r="E2763" s="10">
        <v>6.8455605277275261E-7</v>
      </c>
      <c r="F2763" s="10">
        <v>0</v>
      </c>
      <c r="G2763" s="10">
        <v>8.1611806223728395E-6</v>
      </c>
      <c r="H2763" s="10">
        <v>1.1059120330747571E-5</v>
      </c>
      <c r="I2763" s="10">
        <v>1.9776490747756189E-5</v>
      </c>
      <c r="J2763" s="10">
        <v>4.4165511791600361E-6</v>
      </c>
      <c r="K2763">
        <v>9.3813363912736033E-6</v>
      </c>
      <c r="L2763">
        <v>0</v>
      </c>
      <c r="M2763">
        <v>1.473411840865763E-5</v>
      </c>
      <c r="N2763">
        <v>9.1944398499459237E-6</v>
      </c>
      <c r="O2763">
        <v>4.7593527010984633E-5</v>
      </c>
      <c r="P2763">
        <v>1.150781724158601E-6</v>
      </c>
      <c r="Q2763">
        <v>0</v>
      </c>
      <c r="R2763">
        <v>0</v>
      </c>
      <c r="S2763">
        <v>1.739939849305559E-4</v>
      </c>
      <c r="T2763">
        <v>1.056143863190597E-4</v>
      </c>
    </row>
    <row r="2764" spans="1:20">
      <c r="A2764" s="10">
        <v>2758</v>
      </c>
      <c r="B2764" s="10">
        <v>0</v>
      </c>
      <c r="C2764" s="10">
        <v>4.1071509496408754E-6</v>
      </c>
      <c r="D2764" s="10">
        <v>2.9702600233191888E-6</v>
      </c>
      <c r="E2764" s="10">
        <v>0</v>
      </c>
      <c r="F2764" s="10">
        <v>0</v>
      </c>
      <c r="G2764" s="10">
        <v>1.853625888068755E-6</v>
      </c>
      <c r="H2764" s="10">
        <v>9.9212805149845238E-6</v>
      </c>
      <c r="I2764" s="10">
        <v>6.0802868301917546E-6</v>
      </c>
      <c r="J2764" s="10">
        <v>9.0366822093549055E-7</v>
      </c>
      <c r="K2764">
        <v>2.7777525757272768E-6</v>
      </c>
      <c r="L2764">
        <v>1.154816682406195E-9</v>
      </c>
      <c r="M2764">
        <v>4.6581224088927527E-6</v>
      </c>
      <c r="N2764">
        <v>1.9863869147679721E-6</v>
      </c>
      <c r="O2764">
        <v>4.4813479139651181E-6</v>
      </c>
      <c r="P2764">
        <v>0</v>
      </c>
      <c r="Q2764">
        <v>0</v>
      </c>
      <c r="R2764">
        <v>0</v>
      </c>
      <c r="S2764">
        <v>1.9259278454057359E-4</v>
      </c>
      <c r="T2764">
        <v>6.7773311433245434E-5</v>
      </c>
    </row>
    <row r="2765" spans="1:20">
      <c r="A2765" s="10">
        <v>2759</v>
      </c>
      <c r="B2765" s="10">
        <v>0</v>
      </c>
      <c r="C2765" s="10">
        <v>1.2876454308079009E-7</v>
      </c>
      <c r="D2765" s="10">
        <v>9.9678936566387223E-7</v>
      </c>
      <c r="E2765" s="10">
        <v>0</v>
      </c>
      <c r="F2765" s="10">
        <v>0</v>
      </c>
      <c r="G2765" s="10">
        <v>1.700699309204966E-8</v>
      </c>
      <c r="H2765" s="10">
        <v>9.4901766877167261E-7</v>
      </c>
      <c r="I2765" s="10">
        <v>1.110499740895235E-6</v>
      </c>
      <c r="J2765" s="10">
        <v>1.117449333387946E-7</v>
      </c>
      <c r="K2765">
        <v>0</v>
      </c>
      <c r="L2765">
        <v>0</v>
      </c>
      <c r="M2765">
        <v>6.6394658601643743E-7</v>
      </c>
      <c r="N2765">
        <v>3.4505790430686909E-8</v>
      </c>
      <c r="O2765">
        <v>5.8065384239392259E-7</v>
      </c>
      <c r="P2765">
        <v>0</v>
      </c>
      <c r="Q2765">
        <v>0</v>
      </c>
      <c r="R2765">
        <v>0</v>
      </c>
      <c r="S2765">
        <v>2.165215947995998E-4</v>
      </c>
      <c r="T2765">
        <v>6.8233976354482189E-5</v>
      </c>
    </row>
    <row r="2766" spans="1:20">
      <c r="A2766" s="10">
        <v>2760</v>
      </c>
      <c r="B2766" s="10">
        <v>0</v>
      </c>
      <c r="C2766" s="10">
        <v>0</v>
      </c>
      <c r="D2766" s="10">
        <v>2.8096113917715699E-7</v>
      </c>
      <c r="E2766" s="10">
        <v>0</v>
      </c>
      <c r="F2766" s="10">
        <v>0</v>
      </c>
      <c r="G2766" s="10">
        <v>0</v>
      </c>
      <c r="H2766" s="10">
        <v>1.8960975675018319E-8</v>
      </c>
      <c r="I2766" s="10">
        <v>1.0573876778629081E-7</v>
      </c>
      <c r="J2766" s="10">
        <v>6.3059772588488915E-8</v>
      </c>
      <c r="K2766">
        <v>1.868057656448749E-8</v>
      </c>
      <c r="L2766">
        <v>0</v>
      </c>
      <c r="M2766">
        <v>1.4209225006968361E-7</v>
      </c>
      <c r="N2766">
        <v>4.115820977081804E-10</v>
      </c>
      <c r="O2766">
        <v>1.329552786095113E-8</v>
      </c>
      <c r="P2766">
        <v>0</v>
      </c>
      <c r="Q2766">
        <v>0</v>
      </c>
      <c r="R2766">
        <v>0</v>
      </c>
      <c r="S2766">
        <v>2.2943687227683951E-4</v>
      </c>
      <c r="T2766">
        <v>8.2802180172239525E-5</v>
      </c>
    </row>
    <row r="2767" spans="1:20">
      <c r="A2767" s="10">
        <v>2761</v>
      </c>
      <c r="B2767" s="10">
        <v>0</v>
      </c>
      <c r="C2767" s="10">
        <v>5.2951133532202457E-7</v>
      </c>
      <c r="D2767" s="10">
        <v>3.9232339444414698E-8</v>
      </c>
      <c r="E2767" s="10">
        <v>0</v>
      </c>
      <c r="F2767" s="10">
        <v>0</v>
      </c>
      <c r="G2767" s="10">
        <v>0</v>
      </c>
      <c r="H2767" s="10">
        <v>0</v>
      </c>
      <c r="I2767" s="10">
        <v>0</v>
      </c>
      <c r="J2767" s="10">
        <v>8.577637228030629E-9</v>
      </c>
      <c r="K2767">
        <v>1.9663764804723669E-8</v>
      </c>
      <c r="L2767">
        <v>0</v>
      </c>
      <c r="M2767">
        <v>1.390415197701324E-8</v>
      </c>
      <c r="N2767">
        <v>2.1742271683279969E-9</v>
      </c>
      <c r="O2767">
        <v>4.1471303065269768E-10</v>
      </c>
      <c r="P2767">
        <v>0</v>
      </c>
      <c r="Q2767">
        <v>0</v>
      </c>
      <c r="R2767">
        <v>0</v>
      </c>
      <c r="S2767">
        <v>2.34072477600811E-4</v>
      </c>
      <c r="T2767">
        <v>9.2716788967522402E-5</v>
      </c>
    </row>
    <row r="2768" spans="1:20">
      <c r="A2768" s="10">
        <v>2762</v>
      </c>
      <c r="B2768" s="10">
        <v>0</v>
      </c>
      <c r="C2768" s="10">
        <v>5.7900246922722637E-7</v>
      </c>
      <c r="D2768" s="10">
        <v>2.3995314644901959E-11</v>
      </c>
      <c r="E2768" s="10">
        <v>0</v>
      </c>
      <c r="F2768" s="10">
        <v>0</v>
      </c>
      <c r="G2768" s="10">
        <v>0</v>
      </c>
      <c r="H2768" s="10">
        <v>0</v>
      </c>
      <c r="I2768" s="10">
        <v>0</v>
      </c>
      <c r="J2768" s="10">
        <v>0</v>
      </c>
      <c r="K2768">
        <v>2.0646953044959851E-8</v>
      </c>
      <c r="L2768">
        <v>0</v>
      </c>
      <c r="M2768">
        <v>0</v>
      </c>
      <c r="N2768">
        <v>7.3368982634936518E-10</v>
      </c>
      <c r="O2768">
        <v>2.514063450070758E-9</v>
      </c>
      <c r="P2768">
        <v>0</v>
      </c>
      <c r="Q2768">
        <v>0</v>
      </c>
      <c r="R2768">
        <v>0</v>
      </c>
      <c r="S2768">
        <v>2.3599051494783521E-4</v>
      </c>
      <c r="T2768">
        <v>1.2333398437053459E-4</v>
      </c>
    </row>
    <row r="2769" spans="1:20">
      <c r="A2769" s="10">
        <v>2763</v>
      </c>
      <c r="B2769" s="10">
        <v>0</v>
      </c>
      <c r="C2769" s="10">
        <v>4.7213665796289709E-7</v>
      </c>
      <c r="D2769" s="10">
        <v>0</v>
      </c>
      <c r="E2769" s="10">
        <v>0</v>
      </c>
      <c r="F2769" s="10">
        <v>0</v>
      </c>
      <c r="G2769" s="10">
        <v>0</v>
      </c>
      <c r="H2769" s="10">
        <v>0</v>
      </c>
      <c r="I2769" s="10">
        <v>0</v>
      </c>
      <c r="J2769" s="10">
        <v>1.792349141659367E-7</v>
      </c>
      <c r="K2769">
        <v>1.523941772366084E-8</v>
      </c>
      <c r="L2769">
        <v>0</v>
      </c>
      <c r="M2769">
        <v>0</v>
      </c>
      <c r="N2769">
        <v>9.0369112757665712E-10</v>
      </c>
      <c r="O2769">
        <v>0</v>
      </c>
      <c r="P2769">
        <v>0</v>
      </c>
      <c r="Q2769">
        <v>0</v>
      </c>
      <c r="R2769">
        <v>0</v>
      </c>
      <c r="S2769">
        <v>2.2865603007030921E-4</v>
      </c>
      <c r="T2769">
        <v>1.8813993142539499E-4</v>
      </c>
    </row>
    <row r="2770" spans="1:20">
      <c r="A2770" s="10">
        <v>2764</v>
      </c>
      <c r="B2770" s="10">
        <v>0</v>
      </c>
      <c r="C2770" s="10">
        <v>0</v>
      </c>
      <c r="D2770" s="10">
        <v>0</v>
      </c>
      <c r="E2770" s="10">
        <v>0</v>
      </c>
      <c r="F2770" s="10">
        <v>0</v>
      </c>
      <c r="G2770" s="10">
        <v>0</v>
      </c>
      <c r="H2770" s="10">
        <v>0</v>
      </c>
      <c r="I2770" s="10">
        <v>0</v>
      </c>
      <c r="J2770" s="10">
        <v>4.9745582935089718E-8</v>
      </c>
      <c r="K2770">
        <v>9.8318824023618344E-9</v>
      </c>
      <c r="L2770">
        <v>0</v>
      </c>
      <c r="M2770">
        <v>0</v>
      </c>
      <c r="N2770">
        <v>7.0684751562926637E-10</v>
      </c>
      <c r="O2770">
        <v>0</v>
      </c>
      <c r="P2770">
        <v>0</v>
      </c>
      <c r="Q2770">
        <v>0</v>
      </c>
      <c r="R2770">
        <v>0</v>
      </c>
      <c r="S2770">
        <v>2.0936141092494609E-4</v>
      </c>
      <c r="T2770">
        <v>1.3571068894686981E-4</v>
      </c>
    </row>
    <row r="2771" spans="1:20">
      <c r="A2771" s="10">
        <v>2765</v>
      </c>
      <c r="B2771" s="10">
        <v>6.3416456144868901E-7</v>
      </c>
      <c r="C2771" s="10">
        <v>8.748543360676131E-9</v>
      </c>
      <c r="D2771" s="10">
        <v>9.1446144111721376E-9</v>
      </c>
      <c r="E2771" s="10">
        <v>2.281623483687142E-7</v>
      </c>
      <c r="F2771" s="10">
        <v>0</v>
      </c>
      <c r="G2771" s="10">
        <v>4.7357847200576332E-7</v>
      </c>
      <c r="H2771" s="10">
        <v>2.033616731738229E-9</v>
      </c>
      <c r="I2771" s="10">
        <v>3.7197800673016039E-7</v>
      </c>
      <c r="J2771" s="10">
        <v>2.7264396968294391E-7</v>
      </c>
      <c r="K2771">
        <v>5.6484164401568742E-8</v>
      </c>
      <c r="L2771">
        <v>4.0418583884216821E-10</v>
      </c>
      <c r="M2771">
        <v>5.0127087916095872E-8</v>
      </c>
      <c r="N2771">
        <v>2.3891222342346542E-7</v>
      </c>
      <c r="O2771">
        <v>8.5144829018053449E-8</v>
      </c>
      <c r="P2771">
        <v>9.19719251985024E-9</v>
      </c>
      <c r="Q2771">
        <v>7.7814955846839812E-9</v>
      </c>
      <c r="R2771">
        <v>7.8157501236664917E-7</v>
      </c>
      <c r="S2771">
        <v>2.0086116405915541E-4</v>
      </c>
      <c r="T2771">
        <v>1.6696897500829771E-4</v>
      </c>
    </row>
    <row r="2772" spans="1:20">
      <c r="A2772" s="10">
        <v>2766</v>
      </c>
      <c r="B2772" s="10">
        <v>4.1454939908645109E-5</v>
      </c>
      <c r="C2772" s="10">
        <v>7.2337555239751702E-6</v>
      </c>
      <c r="D2772" s="10">
        <v>8.9490334005644698E-6</v>
      </c>
      <c r="E2772" s="10">
        <v>2.5187867320373739E-5</v>
      </c>
      <c r="F2772" s="10">
        <v>1.0040899653805091E-5</v>
      </c>
      <c r="G2772" s="10">
        <v>3.0393016489786331E-5</v>
      </c>
      <c r="H2772" s="10">
        <v>4.943609759175805E-6</v>
      </c>
      <c r="I2772" s="10">
        <v>2.799569806350364E-5</v>
      </c>
      <c r="J2772" s="10">
        <v>1.9808086684107399E-5</v>
      </c>
      <c r="K2772">
        <v>2.4942551625963752E-5</v>
      </c>
      <c r="L2772">
        <v>2.6463490389849758E-6</v>
      </c>
      <c r="M2772">
        <v>2.3604973650907399E-5</v>
      </c>
      <c r="N2772">
        <v>2.9532936972637659E-5</v>
      </c>
      <c r="O2772">
        <v>2.1939268810234551E-5</v>
      </c>
      <c r="P2772">
        <v>3.2035226044018258E-6</v>
      </c>
      <c r="Q2772">
        <v>8.3716442098264155E-6</v>
      </c>
      <c r="R2772">
        <v>3.9461878898092848E-5</v>
      </c>
      <c r="S2772">
        <v>1.8723822716962431E-4</v>
      </c>
      <c r="T2772">
        <v>1.041368824242775E-4</v>
      </c>
    </row>
    <row r="2773" spans="1:20">
      <c r="A2773" s="10">
        <v>2767</v>
      </c>
      <c r="B2773" s="10">
        <v>1.6987929060704809E-4</v>
      </c>
      <c r="C2773" s="10">
        <v>4.0184915250214342E-5</v>
      </c>
      <c r="D2773" s="10">
        <v>4.3815182992661348E-5</v>
      </c>
      <c r="E2773" s="10">
        <v>1.21612199365801E-4</v>
      </c>
      <c r="F2773" s="10">
        <v>4.6314941501480718E-5</v>
      </c>
      <c r="G2773" s="10">
        <v>1.19018242469182E-4</v>
      </c>
      <c r="H2773" s="10">
        <v>3.4100200012840663E-5</v>
      </c>
      <c r="I2773" s="10">
        <v>1.3522560204242139E-4</v>
      </c>
      <c r="J2773" s="10">
        <v>8.0300458160300172E-5</v>
      </c>
      <c r="K2773">
        <v>1.3590257097018281E-4</v>
      </c>
      <c r="L2773">
        <v>1.604840082414771E-5</v>
      </c>
      <c r="M2773">
        <v>1.258232419518004E-4</v>
      </c>
      <c r="N2773">
        <v>1.7552302849180499E-4</v>
      </c>
      <c r="O2773">
        <v>1.084224248569818E-4</v>
      </c>
      <c r="P2773">
        <v>2.8929383967068641E-5</v>
      </c>
      <c r="Q2773">
        <v>4.3002489974859858E-5</v>
      </c>
      <c r="R2773">
        <v>1.6904325937966549E-4</v>
      </c>
      <c r="S2773">
        <v>1.550108455220533E-4</v>
      </c>
      <c r="T2773">
        <v>6.2368938975775263E-5</v>
      </c>
    </row>
    <row r="2774" spans="1:20">
      <c r="A2774" s="10">
        <v>2768</v>
      </c>
      <c r="B2774" s="10">
        <v>3.1400937356826928E-4</v>
      </c>
      <c r="C2774" s="10">
        <v>1.0172311527442471E-4</v>
      </c>
      <c r="D2774" s="10">
        <v>8.7326014813312547E-5</v>
      </c>
      <c r="E2774" s="10">
        <v>2.5233483688258602E-4</v>
      </c>
      <c r="F2774" s="10">
        <v>1.176479217347735E-4</v>
      </c>
      <c r="G2774" s="10">
        <v>2.4773888264446458E-4</v>
      </c>
      <c r="H2774" s="10">
        <v>6.8124883251902227E-5</v>
      </c>
      <c r="I2774" s="10">
        <v>2.8303638967930382E-4</v>
      </c>
      <c r="J2774" s="10">
        <v>1.7708897549448919E-4</v>
      </c>
      <c r="K2774">
        <v>3.0227605043250028E-4</v>
      </c>
      <c r="L2774">
        <v>3.5320876603071152E-5</v>
      </c>
      <c r="M2774">
        <v>2.6248111577423851E-4</v>
      </c>
      <c r="N2774">
        <v>3.9195716315251641E-4</v>
      </c>
      <c r="O2774">
        <v>2.3458401399993571E-4</v>
      </c>
      <c r="P2774">
        <v>5.7706629153439463E-5</v>
      </c>
      <c r="Q2774">
        <v>1.028025053935978E-4</v>
      </c>
      <c r="R2774">
        <v>3.1258133651064257E-4</v>
      </c>
      <c r="S2774">
        <v>1.3434711143658529E-4</v>
      </c>
      <c r="T2774">
        <v>3.2136146656561622E-5</v>
      </c>
    </row>
    <row r="2775" spans="1:20">
      <c r="A2775" s="10">
        <v>2769</v>
      </c>
      <c r="B2775" s="10">
        <v>4.2483643347019718E-4</v>
      </c>
      <c r="C2775" s="10">
        <v>1.7524452252579381E-4</v>
      </c>
      <c r="D2775" s="10">
        <v>1.4570904007090389E-4</v>
      </c>
      <c r="E2775" s="10">
        <v>3.6422819200473473E-4</v>
      </c>
      <c r="F2775" s="10">
        <v>2.6720966398995901E-4</v>
      </c>
      <c r="G2775" s="10">
        <v>3.8123238013332132E-4</v>
      </c>
      <c r="H2775" s="10">
        <v>1.150510248141153E-4</v>
      </c>
      <c r="I2775" s="10">
        <v>4.0642963292997268E-4</v>
      </c>
      <c r="J2775" s="10">
        <v>2.943871960688793E-4</v>
      </c>
      <c r="K2775">
        <v>4.463713815303352E-4</v>
      </c>
      <c r="L2775">
        <v>6.693051883389353E-5</v>
      </c>
      <c r="M2775">
        <v>3.9175083234914242E-4</v>
      </c>
      <c r="N2775">
        <v>5.4807810866283342E-4</v>
      </c>
      <c r="O2775">
        <v>3.377494021821026E-4</v>
      </c>
      <c r="P2775">
        <v>1.316224719553238E-4</v>
      </c>
      <c r="Q2775">
        <v>1.8216229562054631E-4</v>
      </c>
      <c r="R2775">
        <v>4.3080119721431408E-4</v>
      </c>
      <c r="S2775">
        <v>1.121997036919374E-4</v>
      </c>
      <c r="T2775">
        <v>2.5678793628066782E-5</v>
      </c>
    </row>
    <row r="2776" spans="1:20">
      <c r="A2776" s="10">
        <v>2770</v>
      </c>
      <c r="B2776" s="10">
        <v>4.9904929555737057E-4</v>
      </c>
      <c r="C2776" s="10">
        <v>2.7110155005285498E-4</v>
      </c>
      <c r="D2776" s="10">
        <v>2.5098750346669091E-4</v>
      </c>
      <c r="E2776" s="10">
        <v>4.3525401082746083E-4</v>
      </c>
      <c r="F2776" s="10">
        <v>4.4419006822668782E-4</v>
      </c>
      <c r="G2776" s="10">
        <v>4.5850026321167747E-4</v>
      </c>
      <c r="H2776" s="10">
        <v>1.7406656570016909E-4</v>
      </c>
      <c r="I2776" s="10">
        <v>4.8139343136743151E-4</v>
      </c>
      <c r="J2776" s="10">
        <v>3.9748064791343549E-4</v>
      </c>
      <c r="K2776">
        <v>5.3956553348937051E-4</v>
      </c>
      <c r="L2776">
        <v>1.2867093061684029E-4</v>
      </c>
      <c r="M2776">
        <v>4.8032686912289008E-4</v>
      </c>
      <c r="N2776">
        <v>6.0002718681880136E-4</v>
      </c>
      <c r="O2776">
        <v>4.0331712618005831E-4</v>
      </c>
      <c r="P2776">
        <v>1.843014988588358E-4</v>
      </c>
      <c r="Q2776">
        <v>3.2566070006779201E-4</v>
      </c>
      <c r="R2776">
        <v>5.0139263493473459E-4</v>
      </c>
      <c r="S2776">
        <v>8.8832572464493391E-5</v>
      </c>
      <c r="T2776">
        <v>1.1572180186584149E-5</v>
      </c>
    </row>
    <row r="2777" spans="1:20">
      <c r="A2777" s="10">
        <v>2771</v>
      </c>
      <c r="B2777" s="10">
        <v>5.4883283937706858E-4</v>
      </c>
      <c r="C2777" s="10">
        <v>4.3521861523392101E-4</v>
      </c>
      <c r="D2777" s="10">
        <v>4.2148007007525832E-4</v>
      </c>
      <c r="E2777" s="10">
        <v>4.7305585853517162E-4</v>
      </c>
      <c r="F2777" s="10">
        <v>5.9685402923356236E-4</v>
      </c>
      <c r="G2777" s="10">
        <v>5.0927238169570246E-4</v>
      </c>
      <c r="H2777" s="10">
        <v>2.9194286340205748E-4</v>
      </c>
      <c r="I2777" s="10">
        <v>5.3370397865023296E-4</v>
      </c>
      <c r="J2777" s="10">
        <v>4.8622336391442251E-4</v>
      </c>
      <c r="K2777">
        <v>5.9707489284873945E-4</v>
      </c>
      <c r="L2777">
        <v>2.8743278961026222E-4</v>
      </c>
      <c r="M2777">
        <v>5.3809346395590019E-4</v>
      </c>
      <c r="N2777">
        <v>7.4529590018480299E-4</v>
      </c>
      <c r="O2777">
        <v>4.7390483672334988E-4</v>
      </c>
      <c r="P2777">
        <v>3.5228745002565992E-4</v>
      </c>
      <c r="Q2777">
        <v>5.1446836697933984E-4</v>
      </c>
      <c r="R2777">
        <v>5.3990248798865836E-4</v>
      </c>
      <c r="S2777">
        <v>6.745844409180294E-5</v>
      </c>
      <c r="T2777">
        <v>1.0298029431211259E-5</v>
      </c>
    </row>
    <row r="2778" spans="1:20">
      <c r="A2778" s="10">
        <v>2772</v>
      </c>
      <c r="B2778" s="10">
        <v>5.6461848045444806E-4</v>
      </c>
      <c r="C2778" s="10">
        <v>5.1572751363075013E-4</v>
      </c>
      <c r="D2778" s="10">
        <v>5.1762877695870138E-4</v>
      </c>
      <c r="E2778" s="10">
        <v>5.0587352401046403E-4</v>
      </c>
      <c r="F2778" s="10">
        <v>6.1470591033535452E-4</v>
      </c>
      <c r="G2778" s="10">
        <v>5.484099139362326E-4</v>
      </c>
      <c r="H2778" s="10">
        <v>4.6592225237021919E-4</v>
      </c>
      <c r="I2778" s="10">
        <v>5.6621404028539156E-4</v>
      </c>
      <c r="J2778" s="10">
        <v>5.4988548929478119E-4</v>
      </c>
      <c r="K2778">
        <v>6.2514915710676854E-4</v>
      </c>
      <c r="L2778">
        <v>4.823584259032434E-4</v>
      </c>
      <c r="M2778">
        <v>5.8008217697466853E-4</v>
      </c>
      <c r="N2778">
        <v>7.7064146576427521E-4</v>
      </c>
      <c r="O2778">
        <v>5.8161522401758102E-4</v>
      </c>
      <c r="P2778">
        <v>5.7399134839980232E-4</v>
      </c>
      <c r="Q2778">
        <v>5.5083643163365392E-4</v>
      </c>
      <c r="R2778">
        <v>5.5557750878140624E-4</v>
      </c>
      <c r="S2778">
        <v>4.4155838339505868E-5</v>
      </c>
      <c r="T2778">
        <v>7.2160307556180324E-6</v>
      </c>
    </row>
    <row r="2779" spans="1:20">
      <c r="A2779" s="10">
        <v>2773</v>
      </c>
      <c r="B2779" s="10">
        <v>5.458871607520756E-4</v>
      </c>
      <c r="C2779" s="10">
        <v>5.3296485292440778E-4</v>
      </c>
      <c r="D2779" s="10">
        <v>5.2564837884122454E-4</v>
      </c>
      <c r="E2779" s="10">
        <v>5.0616626603350214E-4</v>
      </c>
      <c r="F2779" s="10">
        <v>5.9752999669367948E-4</v>
      </c>
      <c r="G2779" s="10">
        <v>5.5878672414278591E-4</v>
      </c>
      <c r="H2779" s="10">
        <v>5.4772665237303808E-4</v>
      </c>
      <c r="I2779" s="10">
        <v>5.639241921540077E-4</v>
      </c>
      <c r="J2779" s="10">
        <v>5.8108313707080461E-4</v>
      </c>
      <c r="K2779">
        <v>6.2245013332937822E-4</v>
      </c>
      <c r="L2779">
        <v>5.4971885411757965E-4</v>
      </c>
      <c r="M2779">
        <v>5.8924964575120752E-4</v>
      </c>
      <c r="N2779">
        <v>7.4477185998947371E-4</v>
      </c>
      <c r="O2779">
        <v>6.1584764774402854E-4</v>
      </c>
      <c r="P2779">
        <v>6.2383297345138997E-4</v>
      </c>
      <c r="Q2779">
        <v>5.5263745878672901E-4</v>
      </c>
      <c r="R2779">
        <v>5.3261672015909184E-4</v>
      </c>
      <c r="S2779">
        <v>3.9448061516972999E-5</v>
      </c>
      <c r="T2779">
        <v>1.34425953808365E-5</v>
      </c>
    </row>
    <row r="2780" spans="1:20">
      <c r="A2780" s="10">
        <v>2774</v>
      </c>
      <c r="B2780" s="10">
        <v>4.9039910920182768E-4</v>
      </c>
      <c r="C2780" s="10">
        <v>5.4960175964988264E-4</v>
      </c>
      <c r="D2780" s="10">
        <v>5.1962254105383473E-4</v>
      </c>
      <c r="E2780" s="10">
        <v>4.6015957928501012E-4</v>
      </c>
      <c r="F2780" s="10">
        <v>5.5110752884273654E-4</v>
      </c>
      <c r="G2780" s="10">
        <v>5.1870517594911764E-4</v>
      </c>
      <c r="H2780" s="10">
        <v>5.1232342494107839E-4</v>
      </c>
      <c r="I2780" s="10">
        <v>5.204649157830271E-4</v>
      </c>
      <c r="J2780" s="10">
        <v>5.7558482094302154E-4</v>
      </c>
      <c r="K2780">
        <v>5.7514403115041426E-4</v>
      </c>
      <c r="L2780">
        <v>5.2530436940253177E-4</v>
      </c>
      <c r="M2780">
        <v>5.5399818347144029E-4</v>
      </c>
      <c r="N2780">
        <v>7.1089845203076011E-4</v>
      </c>
      <c r="O2780">
        <v>5.6697292015572614E-4</v>
      </c>
      <c r="P2780">
        <v>5.6780041456203155E-4</v>
      </c>
      <c r="Q2780">
        <v>5.1008131539860655E-4</v>
      </c>
      <c r="R2780">
        <v>4.7663578902098439E-4</v>
      </c>
      <c r="S2780">
        <v>4.0270748713133279E-5</v>
      </c>
      <c r="T2780">
        <v>1.4150723179699079E-5</v>
      </c>
    </row>
    <row r="2781" spans="1:20">
      <c r="A2781" s="10">
        <v>2775</v>
      </c>
      <c r="B2781" s="10">
        <v>3.9250367168129651E-4</v>
      </c>
      <c r="C2781" s="10">
        <v>4.7033167251191068E-4</v>
      </c>
      <c r="D2781" s="10">
        <v>4.4763723959367853E-4</v>
      </c>
      <c r="E2781" s="10">
        <v>3.7019099495990738E-4</v>
      </c>
      <c r="F2781" s="10">
        <v>4.661044953784498E-4</v>
      </c>
      <c r="G2781" s="10">
        <v>4.2645399654463807E-4</v>
      </c>
      <c r="H2781" s="10">
        <v>4.4577873273294249E-4</v>
      </c>
      <c r="I2781" s="10">
        <v>4.2797989872993741E-4</v>
      </c>
      <c r="J2781" s="10">
        <v>4.7830619179223461E-4</v>
      </c>
      <c r="K2781">
        <v>4.8015617514559809E-4</v>
      </c>
      <c r="L2781">
        <v>4.5077779844156652E-4</v>
      </c>
      <c r="M2781">
        <v>4.5898673880362352E-4</v>
      </c>
      <c r="N2781">
        <v>5.9200748056578755E-4</v>
      </c>
      <c r="O2781">
        <v>4.735655915262046E-4</v>
      </c>
      <c r="P2781">
        <v>4.6960647535793277E-4</v>
      </c>
      <c r="Q2781">
        <v>4.3675993980705422E-4</v>
      </c>
      <c r="R2781">
        <v>3.8776359350396929E-4</v>
      </c>
      <c r="S2781">
        <v>5.5355257423209818E-5</v>
      </c>
      <c r="T2781">
        <v>1.543939896546233E-5</v>
      </c>
    </row>
    <row r="2782" spans="1:20">
      <c r="A2782" s="10">
        <v>2776</v>
      </c>
      <c r="B2782" s="10">
        <v>2.6449332986780449E-4</v>
      </c>
      <c r="C2782" s="10">
        <v>3.5986144167412441E-4</v>
      </c>
      <c r="D2782" s="10">
        <v>3.3870627538975969E-4</v>
      </c>
      <c r="E2782" s="10">
        <v>2.7361069408666328E-4</v>
      </c>
      <c r="F2782" s="10">
        <v>3.3490084376454593E-4</v>
      </c>
      <c r="G2782" s="10">
        <v>3.0344216646534489E-4</v>
      </c>
      <c r="H2782" s="10">
        <v>3.1578925947716628E-4</v>
      </c>
      <c r="I2782" s="10">
        <v>3.0171497977814058E-4</v>
      </c>
      <c r="J2782" s="10">
        <v>3.4121067374034389E-4</v>
      </c>
      <c r="K2782">
        <v>3.5244840441866593E-4</v>
      </c>
      <c r="L2782">
        <v>3.3100231968284129E-4</v>
      </c>
      <c r="M2782">
        <v>3.3603987432566037E-4</v>
      </c>
      <c r="N2782">
        <v>4.1586049137699768E-4</v>
      </c>
      <c r="O2782">
        <v>3.7697884395946241E-4</v>
      </c>
      <c r="P2782">
        <v>3.2257897777006252E-4</v>
      </c>
      <c r="Q2782">
        <v>3.4783220417740861E-4</v>
      </c>
      <c r="R2782">
        <v>2.6309933899338998E-4</v>
      </c>
      <c r="S2782">
        <v>7.5004998374498161E-5</v>
      </c>
      <c r="T2782">
        <v>7.4591377524933967E-6</v>
      </c>
    </row>
    <row r="2783" spans="1:20">
      <c r="A2783" s="10">
        <v>2777</v>
      </c>
      <c r="B2783" s="10">
        <v>1.338085802901698E-4</v>
      </c>
      <c r="C2783" s="10">
        <v>2.3132115474637391E-4</v>
      </c>
      <c r="D2783" s="10">
        <v>2.1292144729234859E-4</v>
      </c>
      <c r="E2783" s="10">
        <v>1.5445431655762901E-4</v>
      </c>
      <c r="F2783" s="10">
        <v>1.7020540852358699E-4</v>
      </c>
      <c r="G2783" s="10">
        <v>1.6833410402689619E-4</v>
      </c>
      <c r="H2783" s="10">
        <v>1.7498365183572979E-4</v>
      </c>
      <c r="I2783" s="10">
        <v>1.6435502626276611E-4</v>
      </c>
      <c r="J2783" s="10">
        <v>1.8924608312446761E-4</v>
      </c>
      <c r="K2783">
        <v>1.9374588250520099E-4</v>
      </c>
      <c r="L2783">
        <v>1.868396676236072E-4</v>
      </c>
      <c r="M2783">
        <v>1.956747979068886E-4</v>
      </c>
      <c r="N2783">
        <v>2.0106240673897251E-4</v>
      </c>
      <c r="O2783">
        <v>2.6453937600089648E-4</v>
      </c>
      <c r="P2783">
        <v>1.581486702926859E-4</v>
      </c>
      <c r="Q2783">
        <v>2.080934293219031E-4</v>
      </c>
      <c r="R2783">
        <v>1.245923510007634E-4</v>
      </c>
      <c r="S2783">
        <v>9.3872164853617545E-5</v>
      </c>
      <c r="T2783">
        <v>2.7791821881314999E-6</v>
      </c>
    </row>
    <row r="2784" spans="1:20">
      <c r="A2784" s="10">
        <v>2778</v>
      </c>
      <c r="B2784" s="10">
        <v>4.5781049950344453E-5</v>
      </c>
      <c r="C2784" s="10">
        <v>1.3140722509969791E-4</v>
      </c>
      <c r="D2784" s="10">
        <v>1.144857097773624E-4</v>
      </c>
      <c r="E2784" s="10">
        <v>6.7401490167249591E-5</v>
      </c>
      <c r="F2784" s="10">
        <v>3.8511202760970358E-5</v>
      </c>
      <c r="G2784" s="10">
        <v>9.2827209858868738E-5</v>
      </c>
      <c r="H2784" s="10">
        <v>7.3217034544690351E-5</v>
      </c>
      <c r="I2784" s="10">
        <v>7.1674860513325748E-5</v>
      </c>
      <c r="J2784" s="10">
        <v>1.044062014882096E-4</v>
      </c>
      <c r="K2784">
        <v>6.9688910931619809E-5</v>
      </c>
      <c r="L2784">
        <v>7.9629518222807365E-5</v>
      </c>
      <c r="M2784">
        <v>9.0208473584301387E-5</v>
      </c>
      <c r="N2784">
        <v>5.801982014907617E-5</v>
      </c>
      <c r="O2784">
        <v>1.708412346933672E-4</v>
      </c>
      <c r="P2784">
        <v>4.3355746764042402E-5</v>
      </c>
      <c r="Q2784">
        <v>8.3792285741896209E-5</v>
      </c>
      <c r="R2784">
        <v>2.9572502787009801E-5</v>
      </c>
      <c r="S2784">
        <v>1.191607862661523E-4</v>
      </c>
      <c r="T2784">
        <v>1.586696733482868E-5</v>
      </c>
    </row>
    <row r="2785" spans="1:20">
      <c r="A2785" s="10">
        <v>2779</v>
      </c>
      <c r="B2785" s="10">
        <v>1.9867487422367169E-5</v>
      </c>
      <c r="C2785" s="10">
        <v>1.0006636452897719E-4</v>
      </c>
      <c r="D2785" s="10">
        <v>8.0499276410776866E-5</v>
      </c>
      <c r="E2785" s="10">
        <v>3.6817223317961613E-5</v>
      </c>
      <c r="F2785" s="10">
        <v>1.566096209007969E-7</v>
      </c>
      <c r="G2785" s="10">
        <v>6.822772215348909E-5</v>
      </c>
      <c r="H2785" s="10">
        <v>4.1769179154219278E-5</v>
      </c>
      <c r="I2785" s="10">
        <v>4.7146525877482388E-5</v>
      </c>
      <c r="J2785" s="10">
        <v>9.3113485219689218E-5</v>
      </c>
      <c r="K2785">
        <v>2.8991345378962359E-5</v>
      </c>
      <c r="L2785">
        <v>2.8837158339701572E-5</v>
      </c>
      <c r="M2785">
        <v>5.9895220364955147E-5</v>
      </c>
      <c r="N2785">
        <v>1.6455260294281139E-5</v>
      </c>
      <c r="O2785">
        <v>1.33052267470783E-4</v>
      </c>
      <c r="P2785">
        <v>7.9398502202892358E-6</v>
      </c>
      <c r="Q2785">
        <v>4.3040411796675889E-5</v>
      </c>
      <c r="R2785">
        <v>6.0641038235875174E-6</v>
      </c>
      <c r="S2785">
        <v>1.2840404279056369E-4</v>
      </c>
      <c r="T2785">
        <v>1.971041738871457E-5</v>
      </c>
    </row>
    <row r="2786" spans="1:20">
      <c r="A2786" s="10">
        <v>2780</v>
      </c>
      <c r="B2786" s="10">
        <v>1.710131464297237E-5</v>
      </c>
      <c r="C2786" s="10">
        <v>7.6383781727606018E-5</v>
      </c>
      <c r="D2786" s="10">
        <v>4.8183577414512169E-5</v>
      </c>
      <c r="E2786" s="10">
        <v>1.380180935269774E-5</v>
      </c>
      <c r="F2786" s="10">
        <v>0</v>
      </c>
      <c r="G2786" s="10">
        <v>6.1517916048942363E-5</v>
      </c>
      <c r="H2786" s="10">
        <v>4.0595355157147703E-5</v>
      </c>
      <c r="I2786" s="10">
        <v>3.6067415687894769E-5</v>
      </c>
      <c r="J2786" s="10">
        <v>8.4732675309870091E-5</v>
      </c>
      <c r="K2786">
        <v>1.7329184328282851E-5</v>
      </c>
      <c r="L2786">
        <v>1.9590541163675168E-5</v>
      </c>
      <c r="M2786">
        <v>4.8861767914327638E-5</v>
      </c>
      <c r="N2786">
        <v>1.5034888238230981E-5</v>
      </c>
      <c r="O2786">
        <v>1.176735098164978E-4</v>
      </c>
      <c r="P2786">
        <v>7.4483667500659081E-6</v>
      </c>
      <c r="Q2786">
        <v>2.161012107981896E-5</v>
      </c>
      <c r="R2786">
        <v>6.0049448213163462E-6</v>
      </c>
      <c r="S2786">
        <v>1.3511090226921759E-4</v>
      </c>
      <c r="T2786">
        <v>5.0733390901563228E-6</v>
      </c>
    </row>
    <row r="2787" spans="1:20">
      <c r="A2787" s="10">
        <v>2781</v>
      </c>
      <c r="B2787" s="10">
        <v>7.9405884171242196E-6</v>
      </c>
      <c r="C2787" s="10">
        <v>3.2804775463538848E-5</v>
      </c>
      <c r="D2787" s="10">
        <v>2.1323707506247611E-5</v>
      </c>
      <c r="E2787" s="10">
        <v>1.585106102035295E-6</v>
      </c>
      <c r="F2787" s="10">
        <v>0</v>
      </c>
      <c r="G2787" s="10">
        <v>3.7789251728546211E-5</v>
      </c>
      <c r="H2787" s="10">
        <v>2.2472777568638781E-5</v>
      </c>
      <c r="I2787" s="10">
        <v>2.4284791674487711E-5</v>
      </c>
      <c r="J2787" s="10">
        <v>5.852836001301369E-5</v>
      </c>
      <c r="K2787">
        <v>1.1358527942388569E-5</v>
      </c>
      <c r="L2787">
        <v>4.9094432914963956E-6</v>
      </c>
      <c r="M2787">
        <v>2.8108523630984451E-5</v>
      </c>
      <c r="N2787">
        <v>9.534833902765175E-6</v>
      </c>
      <c r="O2787">
        <v>5.8577054705523557E-5</v>
      </c>
      <c r="P2787">
        <v>7.4538035141170518E-6</v>
      </c>
      <c r="Q2787">
        <v>1.5499935116813409E-5</v>
      </c>
      <c r="R2787">
        <v>5.3354407786802421E-6</v>
      </c>
      <c r="S2787">
        <v>1.3424693035526459E-4</v>
      </c>
      <c r="T2787">
        <v>2.5480328302508859E-6</v>
      </c>
    </row>
    <row r="2788" spans="1:20">
      <c r="A2788" s="10">
        <v>2782</v>
      </c>
      <c r="B2788" s="10">
        <v>3.1031349044472362E-7</v>
      </c>
      <c r="C2788" s="10">
        <v>1.2875849903080881E-5</v>
      </c>
      <c r="D2788" s="10">
        <v>6.5540652450368676E-6</v>
      </c>
      <c r="E2788" s="10">
        <v>0</v>
      </c>
      <c r="F2788" s="10">
        <v>0</v>
      </c>
      <c r="G2788" s="10">
        <v>1.121525023130509E-5</v>
      </c>
      <c r="H2788" s="10">
        <v>1.0495279255636139E-5</v>
      </c>
      <c r="I2788" s="10">
        <v>1.0367793075828549E-5</v>
      </c>
      <c r="J2788" s="10">
        <v>2.0309389489495321E-5</v>
      </c>
      <c r="K2788">
        <v>6.5541786064744566E-6</v>
      </c>
      <c r="L2788">
        <v>0</v>
      </c>
      <c r="M2788">
        <v>1.15608205329539E-5</v>
      </c>
      <c r="N2788">
        <v>2.0753244376205659E-6</v>
      </c>
      <c r="O2788">
        <v>6.1905793433080157E-6</v>
      </c>
      <c r="P2788">
        <v>6.8901923074818938E-6</v>
      </c>
      <c r="Q2788">
        <v>0</v>
      </c>
      <c r="R2788">
        <v>1.9127891891440479E-6</v>
      </c>
      <c r="S2788">
        <v>1.170370767024733E-4</v>
      </c>
      <c r="T2788">
        <v>4.110684016413396E-6</v>
      </c>
    </row>
    <row r="2789" spans="1:20">
      <c r="A2789" s="10">
        <v>2783</v>
      </c>
      <c r="B2789" s="10">
        <v>1.424227653355863E-7</v>
      </c>
      <c r="C2789" s="10">
        <v>5.7769029721678386E-6</v>
      </c>
      <c r="D2789" s="10">
        <v>1.4862529923849761E-6</v>
      </c>
      <c r="E2789" s="10">
        <v>0</v>
      </c>
      <c r="F2789" s="10">
        <v>0</v>
      </c>
      <c r="G2789" s="10">
        <v>1.5201789787430521E-6</v>
      </c>
      <c r="H2789" s="10">
        <v>2.7758472499723722E-6</v>
      </c>
      <c r="I2789" s="10">
        <v>2.3430353093877572E-6</v>
      </c>
      <c r="J2789" s="10">
        <v>5.6049875300911678E-6</v>
      </c>
      <c r="K2789">
        <v>1.9678512628327209E-6</v>
      </c>
      <c r="L2789">
        <v>0</v>
      </c>
      <c r="M2789">
        <v>3.172597105008452E-6</v>
      </c>
      <c r="N2789">
        <v>7.6947957397616349E-10</v>
      </c>
      <c r="O2789">
        <v>1.1207165725266229E-6</v>
      </c>
      <c r="P2789">
        <v>3.7694897421258122E-7</v>
      </c>
      <c r="Q2789">
        <v>0</v>
      </c>
      <c r="R2789">
        <v>0</v>
      </c>
      <c r="S2789">
        <v>1.3064778082317959E-4</v>
      </c>
      <c r="T2789">
        <v>2.1992502666080139E-6</v>
      </c>
    </row>
    <row r="2790" spans="1:20">
      <c r="A2790" s="10">
        <v>2784</v>
      </c>
      <c r="B2790" s="10">
        <v>0</v>
      </c>
      <c r="C2790" s="10">
        <v>1.297456062661676E-6</v>
      </c>
      <c r="D2790" s="10">
        <v>4.8146598834995784E-7</v>
      </c>
      <c r="E2790" s="10">
        <v>0</v>
      </c>
      <c r="F2790" s="10">
        <v>0</v>
      </c>
      <c r="G2790" s="10">
        <v>2.7707384068673338E-7</v>
      </c>
      <c r="H2790" s="10">
        <v>2.4478827958818708E-6</v>
      </c>
      <c r="I2790" s="10">
        <v>4.1406839219132091E-7</v>
      </c>
      <c r="J2790" s="10">
        <v>1.8545605765000291E-6</v>
      </c>
      <c r="K2790">
        <v>1.868057656448749E-8</v>
      </c>
      <c r="L2790">
        <v>0</v>
      </c>
      <c r="M2790">
        <v>7.1285158726547783E-7</v>
      </c>
      <c r="N2790">
        <v>7.8737444778956259E-10</v>
      </c>
      <c r="O2790">
        <v>1.5820308312267381E-7</v>
      </c>
      <c r="P2790">
        <v>0</v>
      </c>
      <c r="Q2790">
        <v>0</v>
      </c>
      <c r="R2790">
        <v>0</v>
      </c>
      <c r="S2790">
        <v>1.2495357276630329E-4</v>
      </c>
      <c r="T2790">
        <v>1.012362322269567E-5</v>
      </c>
    </row>
    <row r="2791" spans="1:20">
      <c r="A2791" s="10">
        <v>2785</v>
      </c>
      <c r="B2791" s="10">
        <v>0</v>
      </c>
      <c r="C2791" s="10">
        <v>5.2994930995835387E-7</v>
      </c>
      <c r="D2791" s="10">
        <v>2.1559790208444409E-7</v>
      </c>
      <c r="E2791" s="10">
        <v>0</v>
      </c>
      <c r="F2791" s="10">
        <v>0</v>
      </c>
      <c r="G2791" s="10">
        <v>4.9807952653046781E-8</v>
      </c>
      <c r="H2791" s="10">
        <v>1.150160282704408E-8</v>
      </c>
      <c r="I2791" s="10">
        <v>0</v>
      </c>
      <c r="J2791" s="10">
        <v>1.6658054276084759E-7</v>
      </c>
      <c r="K2791">
        <v>1.868057656448749E-8</v>
      </c>
      <c r="L2791">
        <v>0</v>
      </c>
      <c r="M2791">
        <v>1.5413545656397059E-7</v>
      </c>
      <c r="N2791">
        <v>3.212129849505148E-9</v>
      </c>
      <c r="O2791">
        <v>2.5445760150203351E-8</v>
      </c>
      <c r="P2791">
        <v>0</v>
      </c>
      <c r="Q2791">
        <v>0</v>
      </c>
      <c r="R2791">
        <v>0</v>
      </c>
      <c r="S2791">
        <v>1.151261160865496E-4</v>
      </c>
      <c r="T2791">
        <v>9.3636238046531674E-6</v>
      </c>
    </row>
    <row r="2792" spans="1:20">
      <c r="A2792" s="10">
        <v>2786</v>
      </c>
      <c r="B2792" s="10">
        <v>0</v>
      </c>
      <c r="C2792" s="10">
        <v>5.7768854531823859E-7</v>
      </c>
      <c r="D2792" s="10">
        <v>8.9022617332586279E-9</v>
      </c>
      <c r="E2792" s="10">
        <v>0</v>
      </c>
      <c r="F2792" s="10">
        <v>0</v>
      </c>
      <c r="G2792" s="10">
        <v>0</v>
      </c>
      <c r="H2792" s="10">
        <v>0</v>
      </c>
      <c r="I2792" s="10">
        <v>0</v>
      </c>
      <c r="J2792" s="10">
        <v>2.6878167643658608E-7</v>
      </c>
      <c r="K2792">
        <v>1.081507064259802E-8</v>
      </c>
      <c r="L2792">
        <v>0</v>
      </c>
      <c r="M2792">
        <v>6.3864347000251301E-8</v>
      </c>
      <c r="N2792">
        <v>1.1721142347776441E-9</v>
      </c>
      <c r="O2792">
        <v>2.5527413493026161E-9</v>
      </c>
      <c r="P2792">
        <v>0</v>
      </c>
      <c r="Q2792">
        <v>0</v>
      </c>
      <c r="R2792">
        <v>0</v>
      </c>
      <c r="S2792">
        <v>1.169707240796355E-4</v>
      </c>
      <c r="T2792">
        <v>1.0479217786764511E-6</v>
      </c>
    </row>
    <row r="2793" spans="1:20">
      <c r="A2793" s="10">
        <v>2787</v>
      </c>
      <c r="B2793" s="10">
        <v>0</v>
      </c>
      <c r="C2793" s="10">
        <v>5.7725057068190939E-7</v>
      </c>
      <c r="D2793" s="10">
        <v>1.4397188786941181E-10</v>
      </c>
      <c r="E2793" s="10">
        <v>0</v>
      </c>
      <c r="F2793" s="10">
        <v>0</v>
      </c>
      <c r="G2793" s="10">
        <v>0</v>
      </c>
      <c r="H2793" s="10">
        <v>0</v>
      </c>
      <c r="I2793" s="10">
        <v>0</v>
      </c>
      <c r="J2793" s="10">
        <v>2.7486143029601452E-7</v>
      </c>
      <c r="K2793">
        <v>1.9172170684605581E-8</v>
      </c>
      <c r="L2793">
        <v>0</v>
      </c>
      <c r="M2793">
        <v>2.8894005031219691E-8</v>
      </c>
      <c r="N2793">
        <v>8.5895394304315921E-10</v>
      </c>
      <c r="O2793">
        <v>2.578526615457188E-11</v>
      </c>
      <c r="P2793">
        <v>0</v>
      </c>
      <c r="Q2793">
        <v>0</v>
      </c>
      <c r="R2793">
        <v>0</v>
      </c>
      <c r="S2793">
        <v>1.224932560923901E-4</v>
      </c>
      <c r="T2793">
        <v>4.2547049035070127E-7</v>
      </c>
    </row>
    <row r="2794" spans="1:20">
      <c r="A2794" s="10">
        <v>2788</v>
      </c>
      <c r="B2794" s="10">
        <v>0</v>
      </c>
      <c r="C2794" s="10">
        <v>4.4191640805618112E-7</v>
      </c>
      <c r="D2794" s="10">
        <v>0</v>
      </c>
      <c r="E2794" s="10">
        <v>0</v>
      </c>
      <c r="F2794" s="10">
        <v>0</v>
      </c>
      <c r="G2794" s="10">
        <v>0</v>
      </c>
      <c r="H2794" s="10">
        <v>0</v>
      </c>
      <c r="I2794" s="10">
        <v>0</v>
      </c>
      <c r="J2794" s="10">
        <v>2.057925986604162E-7</v>
      </c>
      <c r="K2794">
        <v>1.8188982444369392E-8</v>
      </c>
      <c r="L2794">
        <v>0</v>
      </c>
      <c r="M2794">
        <v>1.7654755698226149E-8</v>
      </c>
      <c r="N2794">
        <v>1.3600104098183359E-9</v>
      </c>
      <c r="O2794">
        <v>1.0743860897738281E-11</v>
      </c>
      <c r="P2794">
        <v>0</v>
      </c>
      <c r="Q2794">
        <v>0</v>
      </c>
      <c r="R2794">
        <v>0</v>
      </c>
      <c r="S2794">
        <v>1.110883198105958E-4</v>
      </c>
      <c r="T2794">
        <v>1.080345272337435E-6</v>
      </c>
    </row>
    <row r="2795" spans="1:20">
      <c r="A2795" s="10">
        <v>2789</v>
      </c>
      <c r="B2795" s="10">
        <v>2.8344850180980778E-7</v>
      </c>
      <c r="C2795" s="10">
        <v>3.7016740313272852E-7</v>
      </c>
      <c r="D2795" s="10">
        <v>6.3206658189002374E-8</v>
      </c>
      <c r="E2795" s="10">
        <v>1.3798082938700799E-7</v>
      </c>
      <c r="F2795" s="10">
        <v>1.047406927404831E-7</v>
      </c>
      <c r="G2795" s="10">
        <v>3.4225437273044459E-7</v>
      </c>
      <c r="H2795" s="10">
        <v>2.7221710198224662E-7</v>
      </c>
      <c r="I2795" s="10">
        <v>1.052028513539313E-7</v>
      </c>
      <c r="J2795" s="10">
        <v>8.8188597101315518E-7</v>
      </c>
      <c r="K2795">
        <v>4.2522891390214928E-8</v>
      </c>
      <c r="L2795">
        <v>1.331503634814343E-7</v>
      </c>
      <c r="M2795">
        <v>7.3759480454207283E-8</v>
      </c>
      <c r="N2795">
        <v>2.1601349551999448E-8</v>
      </c>
      <c r="O2795">
        <v>2.383391241902016E-8</v>
      </c>
      <c r="P2795">
        <v>1.8281119121968341E-7</v>
      </c>
      <c r="Q2795">
        <v>1.9183980448107581E-7</v>
      </c>
      <c r="R2795">
        <v>4.2742796537455859E-7</v>
      </c>
      <c r="S2795">
        <v>8.3971737193783909E-5</v>
      </c>
      <c r="T2795">
        <v>7.5718017260724084E-6</v>
      </c>
    </row>
    <row r="2796" spans="1:20">
      <c r="A2796" s="10">
        <v>2790</v>
      </c>
      <c r="B2796" s="10">
        <v>2.1965206617773499E-5</v>
      </c>
      <c r="C2796" s="10">
        <v>2.9548337688011122E-5</v>
      </c>
      <c r="D2796" s="10">
        <v>2.6897087241161669E-5</v>
      </c>
      <c r="E2796" s="10">
        <v>1.8321282456885649E-5</v>
      </c>
      <c r="F2796" s="10">
        <v>2.459846311637133E-5</v>
      </c>
      <c r="G2796" s="10">
        <v>2.7914323948537711E-5</v>
      </c>
      <c r="H2796" s="10">
        <v>2.7827467531320079E-5</v>
      </c>
      <c r="I2796" s="10">
        <v>1.6745766316749799E-5</v>
      </c>
      <c r="J2796" s="10">
        <v>3.4505254207717582E-5</v>
      </c>
      <c r="K2796">
        <v>1.7255691007325199E-5</v>
      </c>
      <c r="L2796">
        <v>2.5260344629284869E-5</v>
      </c>
      <c r="M2796">
        <v>2.7337408478639259E-5</v>
      </c>
      <c r="N2796">
        <v>2.2624310013542409E-6</v>
      </c>
      <c r="O2796">
        <v>1.396353520156715E-5</v>
      </c>
      <c r="P2796">
        <v>2.7011067077989931E-5</v>
      </c>
      <c r="Q2796">
        <v>2.6518065974990851E-5</v>
      </c>
      <c r="R2796">
        <v>2.6211806756531351E-5</v>
      </c>
      <c r="S2796">
        <v>6.3621326029270509E-5</v>
      </c>
      <c r="T2796">
        <v>1.425751146366765E-5</v>
      </c>
    </row>
    <row r="2797" spans="1:20">
      <c r="A2797" s="10">
        <v>2791</v>
      </c>
      <c r="B2797" s="10">
        <v>4.9083743627939632E-5</v>
      </c>
      <c r="C2797" s="10">
        <v>1.113647436654056E-4</v>
      </c>
      <c r="D2797" s="10">
        <v>9.47401927116788E-5</v>
      </c>
      <c r="E2797" s="10">
        <v>7.9194474843647896E-5</v>
      </c>
      <c r="F2797" s="10">
        <v>1.081868286710483E-4</v>
      </c>
      <c r="G2797" s="10">
        <v>9.8831206811350315E-5</v>
      </c>
      <c r="H2797" s="10">
        <v>1.0401883740332099E-4</v>
      </c>
      <c r="I2797" s="10">
        <v>5.8934927965631883E-5</v>
      </c>
      <c r="J2797" s="10">
        <v>1.1803193846651091E-4</v>
      </c>
      <c r="K2797">
        <v>6.8568236105839589E-5</v>
      </c>
      <c r="L2797">
        <v>1.09130219793011E-4</v>
      </c>
      <c r="M2797">
        <v>1.050118193443712E-4</v>
      </c>
      <c r="N2797">
        <v>1.439763836058048E-5</v>
      </c>
      <c r="O2797">
        <v>6.1268336529523375E-5</v>
      </c>
      <c r="P2797">
        <v>1.215103173520332E-4</v>
      </c>
      <c r="Q2797">
        <v>1.173348115344558E-4</v>
      </c>
      <c r="R2797">
        <v>6.3832326925889417E-5</v>
      </c>
      <c r="S2797">
        <v>4.4106540097391697E-5</v>
      </c>
      <c r="T2797">
        <v>2.657988287325866E-5</v>
      </c>
    </row>
    <row r="2798" spans="1:20">
      <c r="A2798" s="10">
        <v>2792</v>
      </c>
      <c r="B2798" s="10">
        <v>7.304308531443855E-5</v>
      </c>
      <c r="C2798" s="10">
        <v>2.213972517022787E-4</v>
      </c>
      <c r="D2798" s="10">
        <v>2.1747472321400691E-4</v>
      </c>
      <c r="E2798" s="10">
        <v>1.3258009387637511E-4</v>
      </c>
      <c r="F2798" s="10">
        <v>2.1647221387691471E-4</v>
      </c>
      <c r="G2798" s="10">
        <v>1.900908510573829E-4</v>
      </c>
      <c r="H2798" s="10">
        <v>2.3003968677087311E-4</v>
      </c>
      <c r="I2798" s="10">
        <v>1.186436455891379E-4</v>
      </c>
      <c r="J2798" s="10">
        <v>2.3999528614088999E-4</v>
      </c>
      <c r="K2798">
        <v>2.022020633421184E-4</v>
      </c>
      <c r="L2798">
        <v>2.164245842003753E-4</v>
      </c>
      <c r="M2798">
        <v>2.0859159537883E-4</v>
      </c>
      <c r="N2798">
        <v>5.0299790400378408E-5</v>
      </c>
      <c r="O2798">
        <v>1.3203688693365611E-4</v>
      </c>
      <c r="P2798">
        <v>2.5255449883778379E-4</v>
      </c>
      <c r="Q2798">
        <v>2.1772896998291239E-4</v>
      </c>
      <c r="R2798">
        <v>9.4067168448345854E-5</v>
      </c>
      <c r="S2798">
        <v>2.491914134617569E-5</v>
      </c>
      <c r="T2798">
        <v>3.5343562130435702E-5</v>
      </c>
    </row>
    <row r="2799" spans="1:20">
      <c r="A2799" s="10">
        <v>2793</v>
      </c>
      <c r="B2799" s="10">
        <v>1.6584765075945869E-4</v>
      </c>
      <c r="C2799" s="10">
        <v>3.1736727449563969E-4</v>
      </c>
      <c r="D2799" s="10">
        <v>2.8212376556127758E-4</v>
      </c>
      <c r="E2799" s="10">
        <v>2.5112062398602482E-4</v>
      </c>
      <c r="F2799" s="10">
        <v>3.139919829762269E-4</v>
      </c>
      <c r="G2799" s="10">
        <v>2.7815722591806172E-4</v>
      </c>
      <c r="H2799" s="10">
        <v>3.2868700895013093E-4</v>
      </c>
      <c r="I2799" s="10">
        <v>1.9565605898200309E-4</v>
      </c>
      <c r="J2799" s="10">
        <v>3.3778996150017387E-4</v>
      </c>
      <c r="K2799">
        <v>3.0454370036948712E-4</v>
      </c>
      <c r="L2799">
        <v>3.0029362212200672E-4</v>
      </c>
      <c r="M2799">
        <v>2.9053097206701542E-4</v>
      </c>
      <c r="N2799">
        <v>1.464834599007804E-4</v>
      </c>
      <c r="O2799">
        <v>1.675966346322556E-4</v>
      </c>
      <c r="P2799">
        <v>3.4481085740889521E-4</v>
      </c>
      <c r="Q2799">
        <v>3.168454587330013E-4</v>
      </c>
      <c r="R2799">
        <v>1.690757745697661E-4</v>
      </c>
      <c r="S2799">
        <v>2.9333554222009281E-5</v>
      </c>
      <c r="T2799">
        <v>2.4058734376163009E-5</v>
      </c>
    </row>
    <row r="2800" spans="1:20">
      <c r="A2800" s="10">
        <v>2794</v>
      </c>
      <c r="B2800" s="10">
        <v>1.7099672206828719E-4</v>
      </c>
      <c r="C2800" s="10">
        <v>3.8284287963968883E-4</v>
      </c>
      <c r="D2800" s="10">
        <v>3.5428786390933031E-4</v>
      </c>
      <c r="E2800" s="10">
        <v>2.9188093387281301E-4</v>
      </c>
      <c r="F2800" s="10">
        <v>4.730448476745988E-4</v>
      </c>
      <c r="G2800" s="10">
        <v>3.3268151982851799E-4</v>
      </c>
      <c r="H2800" s="10">
        <v>3.935815732849912E-4</v>
      </c>
      <c r="I2800" s="10">
        <v>2.1762526553568561E-4</v>
      </c>
      <c r="J2800" s="10">
        <v>3.8469187388765939E-4</v>
      </c>
      <c r="K2800">
        <v>3.3406427139846248E-4</v>
      </c>
      <c r="L2800">
        <v>3.5158876031821508E-4</v>
      </c>
      <c r="M2800">
        <v>3.8176202532406501E-4</v>
      </c>
      <c r="N2800">
        <v>2.5909980189099262E-4</v>
      </c>
      <c r="O2800">
        <v>2.636492868778042E-4</v>
      </c>
      <c r="P2800">
        <v>3.9676792735278247E-4</v>
      </c>
      <c r="Q2800">
        <v>4.1235633962728962E-4</v>
      </c>
      <c r="R2800">
        <v>2.009712699476041E-4</v>
      </c>
      <c r="S2800">
        <v>2.5512506974136861E-5</v>
      </c>
      <c r="T2800">
        <v>1.4102197853955521E-6</v>
      </c>
    </row>
    <row r="2801" spans="1:20">
      <c r="A2801" s="10">
        <v>2795</v>
      </c>
      <c r="B2801" s="10">
        <v>1.988597394676008E-4</v>
      </c>
      <c r="C2801" s="10">
        <v>4.2495538696058339E-4</v>
      </c>
      <c r="D2801" s="10">
        <v>3.9722874341958128E-4</v>
      </c>
      <c r="E2801" s="10">
        <v>2.8733736559170028E-4</v>
      </c>
      <c r="F2801" s="10">
        <v>5.4340997933646198E-4</v>
      </c>
      <c r="G2801" s="10">
        <v>3.5334695292204389E-4</v>
      </c>
      <c r="H2801" s="10">
        <v>4.6682083592731912E-4</v>
      </c>
      <c r="I2801" s="10">
        <v>2.4463365530083981E-4</v>
      </c>
      <c r="J2801" s="10">
        <v>4.4725331167463098E-4</v>
      </c>
      <c r="K2801">
        <v>5.0004792901337945E-4</v>
      </c>
      <c r="L2801">
        <v>4.5506463675395212E-4</v>
      </c>
      <c r="M2801">
        <v>4.7495554698456831E-4</v>
      </c>
      <c r="N2801">
        <v>3.760776033174046E-4</v>
      </c>
      <c r="O2801">
        <v>2.5192471185310808E-4</v>
      </c>
      <c r="P2801">
        <v>4.826524437623213E-4</v>
      </c>
      <c r="Q2801">
        <v>4.1851474492460159E-4</v>
      </c>
      <c r="R2801">
        <v>2.540038232660295E-4</v>
      </c>
      <c r="S2801">
        <v>1.8388528954742089E-5</v>
      </c>
      <c r="T2801">
        <v>1.7983409730123059E-7</v>
      </c>
    </row>
    <row r="2802" spans="1:20">
      <c r="A2802" s="10">
        <v>2796</v>
      </c>
      <c r="B2802" s="10">
        <v>2.5174320378905612E-4</v>
      </c>
      <c r="C2802" s="10">
        <v>4.534194308414344E-4</v>
      </c>
      <c r="D2802" s="10">
        <v>4.4040420232556649E-4</v>
      </c>
      <c r="E2802" s="10">
        <v>2.7855367874211548E-4</v>
      </c>
      <c r="F2802" s="10">
        <v>5.4096879692486102E-4</v>
      </c>
      <c r="G2802" s="10">
        <v>4.0536384315369319E-4</v>
      </c>
      <c r="H2802" s="10">
        <v>4.9425965554789368E-4</v>
      </c>
      <c r="I2802" s="10">
        <v>2.8774816406357089E-4</v>
      </c>
      <c r="J2802" s="10">
        <v>4.6080615876669068E-4</v>
      </c>
      <c r="K2802">
        <v>2.5887899408803838E-4</v>
      </c>
      <c r="L2802">
        <v>5.4581736369690439E-4</v>
      </c>
      <c r="M2802">
        <v>4.4880798702918079E-4</v>
      </c>
      <c r="N2802">
        <v>3.6728034466546549E-4</v>
      </c>
      <c r="O2802">
        <v>3.3010365686003099E-4</v>
      </c>
      <c r="P2802">
        <v>5.4882447699432723E-4</v>
      </c>
      <c r="Q2802">
        <v>4.8851687169786974E-4</v>
      </c>
      <c r="R2802">
        <v>2.8111606565496582E-4</v>
      </c>
      <c r="S2802">
        <v>9.4667622237124771E-6</v>
      </c>
      <c r="T2802">
        <v>1.754727886619737E-6</v>
      </c>
    </row>
    <row r="2803" spans="1:20">
      <c r="A2803" s="10">
        <v>2797</v>
      </c>
      <c r="B2803" s="10">
        <v>3.6995257835785862E-4</v>
      </c>
      <c r="C2803" s="10">
        <v>4.9384779648312539E-4</v>
      </c>
      <c r="D2803" s="10">
        <v>4.4781189848956438E-4</v>
      </c>
      <c r="E2803" s="10">
        <v>3.12396441603624E-4</v>
      </c>
      <c r="F2803" s="10">
        <v>5.4281256739590017E-4</v>
      </c>
      <c r="G2803" s="10">
        <v>3.917795756009008E-4</v>
      </c>
      <c r="H2803" s="10">
        <v>5.002414058123849E-4</v>
      </c>
      <c r="I2803" s="10">
        <v>3.4719225886454229E-4</v>
      </c>
      <c r="J2803" s="10">
        <v>4.8317979553725839E-4</v>
      </c>
      <c r="K2803">
        <v>4.7746874069958949E-4</v>
      </c>
      <c r="L2803">
        <v>5.468305709836306E-4</v>
      </c>
      <c r="M2803">
        <v>4.2748233063063829E-4</v>
      </c>
      <c r="N2803">
        <v>3.3717234921225672E-4</v>
      </c>
      <c r="O2803">
        <v>2.9131309750279948E-4</v>
      </c>
      <c r="P2803">
        <v>5.3917943103576403E-4</v>
      </c>
      <c r="Q2803">
        <v>5.244923339616179E-4</v>
      </c>
      <c r="R2803">
        <v>3.0441970379138319E-4</v>
      </c>
      <c r="S2803">
        <v>1.2994481272701109E-5</v>
      </c>
      <c r="T2803">
        <v>6.0655571601702062E-7</v>
      </c>
    </row>
    <row r="2804" spans="1:20">
      <c r="A2804" s="10">
        <v>2798</v>
      </c>
      <c r="B2804" s="10">
        <v>3.0706244356419339E-4</v>
      </c>
      <c r="C2804" s="10">
        <v>4.5788671738516279E-4</v>
      </c>
      <c r="D2804" s="10">
        <v>4.2616058895129862E-4</v>
      </c>
      <c r="E2804" s="10">
        <v>2.039087528440198E-4</v>
      </c>
      <c r="F2804" s="10">
        <v>4.8923391456600132E-4</v>
      </c>
      <c r="G2804" s="10">
        <v>3.0227312507771748E-4</v>
      </c>
      <c r="H2804" s="10">
        <v>4.5561829144276768E-4</v>
      </c>
      <c r="I2804" s="10">
        <v>2.6531667975108369E-4</v>
      </c>
      <c r="J2804" s="10">
        <v>4.6015926706481321E-4</v>
      </c>
      <c r="K2804">
        <v>3.0912680777164212E-4</v>
      </c>
      <c r="L2804">
        <v>4.7444409186329201E-4</v>
      </c>
      <c r="M2804">
        <v>4.2770369162117378E-4</v>
      </c>
      <c r="N2804">
        <v>5.0675721659417775E-4</v>
      </c>
      <c r="O2804">
        <v>2.9471605052389333E-4</v>
      </c>
      <c r="P2804">
        <v>4.2518131710503061E-4</v>
      </c>
      <c r="Q2804">
        <v>4.5529133809711159E-4</v>
      </c>
      <c r="R2804">
        <v>3.8142937846916532E-4</v>
      </c>
      <c r="S2804">
        <v>1.7067942843488871E-5</v>
      </c>
      <c r="T2804">
        <v>1.344626463365558E-6</v>
      </c>
    </row>
    <row r="2805" spans="1:20">
      <c r="A2805" s="10">
        <v>2799</v>
      </c>
      <c r="B2805" s="10">
        <v>2.6774989686680008E-4</v>
      </c>
      <c r="C2805" s="10">
        <v>3.756973431568362E-4</v>
      </c>
      <c r="D2805" s="10">
        <v>3.6270849588621653E-4</v>
      </c>
      <c r="E2805" s="10">
        <v>2.5563027499899853E-4</v>
      </c>
      <c r="F2805" s="10">
        <v>3.4507712633503142E-4</v>
      </c>
      <c r="G2805" s="10">
        <v>2.5291822697862088E-4</v>
      </c>
      <c r="H2805" s="10">
        <v>3.8955796673455689E-4</v>
      </c>
      <c r="I2805" s="10">
        <v>2.7327381670881401E-4</v>
      </c>
      <c r="J2805" s="10">
        <v>3.959909538675354E-4</v>
      </c>
      <c r="K2805">
        <v>3.3828994071587968E-4</v>
      </c>
      <c r="L2805">
        <v>4.5721133992008553E-4</v>
      </c>
      <c r="M2805">
        <v>3.4843116914712622E-4</v>
      </c>
      <c r="N2805">
        <v>5.0643431478051106E-4</v>
      </c>
      <c r="O2805">
        <v>3.5309758764301029E-4</v>
      </c>
      <c r="P2805">
        <v>4.1231285904691191E-4</v>
      </c>
      <c r="Q2805">
        <v>3.3433115370807019E-4</v>
      </c>
      <c r="R2805">
        <v>2.8241585237913667E-4</v>
      </c>
      <c r="S2805">
        <v>1.466383910829961E-5</v>
      </c>
      <c r="T2805">
        <v>2.1097674490602491E-5</v>
      </c>
    </row>
    <row r="2806" spans="1:20">
      <c r="A2806" s="10">
        <v>2800</v>
      </c>
      <c r="B2806" s="10">
        <v>1.7249448536471739E-4</v>
      </c>
      <c r="C2806" s="10">
        <v>3.1844389060742512E-4</v>
      </c>
      <c r="D2806" s="10">
        <v>3.0625652236905131E-4</v>
      </c>
      <c r="E2806" s="10">
        <v>1.958448734635677E-4</v>
      </c>
      <c r="F2806" s="10">
        <v>2.7001426317748881E-4</v>
      </c>
      <c r="G2806" s="10">
        <v>2.0815789495293369E-4</v>
      </c>
      <c r="H2806" s="10">
        <v>2.7975733609879181E-4</v>
      </c>
      <c r="I2806" s="10">
        <v>1.993299784700741E-4</v>
      </c>
      <c r="J2806" s="10">
        <v>2.9119317145739752E-4</v>
      </c>
      <c r="K2806">
        <v>3.2608509662614881E-4</v>
      </c>
      <c r="L2806">
        <v>3.8092355803678261E-4</v>
      </c>
      <c r="M2806">
        <v>2.3677410011685221E-4</v>
      </c>
      <c r="N2806">
        <v>3.4684670497242651E-4</v>
      </c>
      <c r="O2806">
        <v>3.2947316815605602E-4</v>
      </c>
      <c r="P2806">
        <v>3.257398217766628E-4</v>
      </c>
      <c r="Q2806">
        <v>3.1971615620746569E-4</v>
      </c>
      <c r="R2806">
        <v>2.1235535696484761E-4</v>
      </c>
      <c r="S2806">
        <v>1.7353966126618101E-5</v>
      </c>
      <c r="T2806">
        <v>2.41074415361809E-5</v>
      </c>
    </row>
    <row r="2807" spans="1:20">
      <c r="A2807" s="10">
        <v>2801</v>
      </c>
      <c r="B2807" s="10">
        <v>1.186175480765228E-4</v>
      </c>
      <c r="C2807" s="10">
        <v>1.9901620469730671E-4</v>
      </c>
      <c r="D2807" s="10">
        <v>2.151297474968934E-4</v>
      </c>
      <c r="E2807" s="10">
        <v>9.7958648504837531E-5</v>
      </c>
      <c r="F2807" s="10">
        <v>9.5507299257199606E-5</v>
      </c>
      <c r="G2807" s="10">
        <v>1.3107839557200131E-4</v>
      </c>
      <c r="H2807" s="10">
        <v>1.787729319811764E-4</v>
      </c>
      <c r="I2807" s="10">
        <v>1.1573723210265861E-4</v>
      </c>
      <c r="J2807" s="10">
        <v>1.804990811563176E-4</v>
      </c>
      <c r="K2807">
        <v>1.8089867237871179E-4</v>
      </c>
      <c r="L2807">
        <v>2.2892013376026621E-4</v>
      </c>
      <c r="M2807">
        <v>1.670351511034885E-4</v>
      </c>
      <c r="N2807">
        <v>1.7209162380602729E-4</v>
      </c>
      <c r="O2807">
        <v>2.4497094799145628E-4</v>
      </c>
      <c r="P2807">
        <v>1.576165923175474E-4</v>
      </c>
      <c r="Q2807">
        <v>1.4957505216428121E-4</v>
      </c>
      <c r="R2807">
        <v>1.1917571268274771E-4</v>
      </c>
      <c r="S2807">
        <v>2.3637780611269439E-5</v>
      </c>
      <c r="T2807">
        <v>2.4190298258493601E-5</v>
      </c>
    </row>
    <row r="2808" spans="1:20">
      <c r="A2808" s="10">
        <v>2802</v>
      </c>
      <c r="B2808" s="10">
        <v>3.9673326310068902E-5</v>
      </c>
      <c r="C2808" s="10">
        <v>1.393445430794723E-4</v>
      </c>
      <c r="D2808" s="10">
        <v>1.264458636227891E-4</v>
      </c>
      <c r="E2808" s="10">
        <v>5.4844153572921631E-5</v>
      </c>
      <c r="F2808" s="10">
        <v>4.1106877694363507E-5</v>
      </c>
      <c r="G2808" s="10">
        <v>8.5578768799052875E-5</v>
      </c>
      <c r="H2808" s="10">
        <v>8.5556087409460074E-5</v>
      </c>
      <c r="I2808" s="10">
        <v>5.9575563335585602E-5</v>
      </c>
      <c r="J2808" s="10">
        <v>1.1308103937019129E-4</v>
      </c>
      <c r="K2808">
        <v>6.9353926408318342E-5</v>
      </c>
      <c r="L2808">
        <v>1.071990487254402E-4</v>
      </c>
      <c r="M2808">
        <v>9.9389090111157787E-5</v>
      </c>
      <c r="N2808">
        <v>4.9679176044796697E-5</v>
      </c>
      <c r="O2808">
        <v>1.735937895618564E-4</v>
      </c>
      <c r="P2808">
        <v>4.8753773871321007E-5</v>
      </c>
      <c r="Q2808">
        <v>9.8501802475536038E-5</v>
      </c>
      <c r="R2808">
        <v>2.161767613777826E-5</v>
      </c>
      <c r="S2808">
        <v>2.975381690005473E-5</v>
      </c>
      <c r="T2808">
        <v>1.6156553343375429E-5</v>
      </c>
    </row>
    <row r="2809" spans="1:20">
      <c r="A2809" s="10">
        <v>2803</v>
      </c>
      <c r="B2809" s="10">
        <v>1.7299977092293341E-5</v>
      </c>
      <c r="C2809" s="10">
        <v>1.00454388158033E-4</v>
      </c>
      <c r="D2809" s="10">
        <v>7.827546203554843E-5</v>
      </c>
      <c r="E2809" s="10">
        <v>1.7100904875440571E-5</v>
      </c>
      <c r="F2809" s="10">
        <v>1.4220777564898039E-6</v>
      </c>
      <c r="G2809" s="10">
        <v>6.743713465595968E-5</v>
      </c>
      <c r="H2809" s="10">
        <v>4.268087703889037E-5</v>
      </c>
      <c r="I2809" s="10">
        <v>3.4504751263512751E-5</v>
      </c>
      <c r="J2809" s="10">
        <v>9.2699419812702845E-5</v>
      </c>
      <c r="K2809">
        <v>2.8428912546135251E-5</v>
      </c>
      <c r="L2809">
        <v>4.8206725331198321E-5</v>
      </c>
      <c r="M2809">
        <v>5.7530638789812211E-5</v>
      </c>
      <c r="N2809">
        <v>1.6170977855163019E-5</v>
      </c>
      <c r="O2809">
        <v>1.3138362795949091E-4</v>
      </c>
      <c r="P2809">
        <v>8.4955328126831433E-6</v>
      </c>
      <c r="Q2809">
        <v>4.459315736396234E-5</v>
      </c>
      <c r="R2809">
        <v>4.8977587717549194E-6</v>
      </c>
      <c r="S2809">
        <v>4.6794668578959962E-5</v>
      </c>
      <c r="T2809">
        <v>5.1274252879607727E-6</v>
      </c>
    </row>
    <row r="2810" spans="1:20">
      <c r="A2810" s="10">
        <v>2804</v>
      </c>
      <c r="B2810" s="10">
        <v>6.438695849546296E-6</v>
      </c>
      <c r="C2810" s="10">
        <v>7.4236558516045653E-5</v>
      </c>
      <c r="D2810" s="10">
        <v>4.8581396335892858E-5</v>
      </c>
      <c r="E2810" s="10">
        <v>9.2433469168750973E-6</v>
      </c>
      <c r="F2810" s="10">
        <v>0</v>
      </c>
      <c r="G2810" s="10">
        <v>5.4890541779343059E-5</v>
      </c>
      <c r="H2810" s="10">
        <v>3.7428526337885353E-5</v>
      </c>
      <c r="I2810" s="10">
        <v>2.3676988769739101E-5</v>
      </c>
      <c r="J2810" s="10">
        <v>8.183092543920527E-5</v>
      </c>
      <c r="K2810">
        <v>1.463574014415582E-5</v>
      </c>
      <c r="L2810">
        <v>3.7176753622949091E-5</v>
      </c>
      <c r="M2810">
        <v>4.4220616538636557E-5</v>
      </c>
      <c r="N2810">
        <v>1.198951177035599E-5</v>
      </c>
      <c r="O2810">
        <v>1.098027915389823E-4</v>
      </c>
      <c r="P2810">
        <v>7.442929986014766E-6</v>
      </c>
      <c r="Q2810">
        <v>2.0760537391883171E-5</v>
      </c>
      <c r="R2810">
        <v>4.5813443715547894E-6</v>
      </c>
      <c r="S2810">
        <v>6.1024164713102733E-5</v>
      </c>
      <c r="T2810">
        <v>2.1788956836618861E-6</v>
      </c>
    </row>
    <row r="2811" spans="1:20">
      <c r="A2811" s="10">
        <v>2805</v>
      </c>
      <c r="B2811" s="10">
        <v>2.445418661751646E-7</v>
      </c>
      <c r="C2811" s="10">
        <v>2.801734697963916E-5</v>
      </c>
      <c r="D2811" s="10">
        <v>2.1178544251006079E-5</v>
      </c>
      <c r="E2811" s="10">
        <v>1.192452479023504E-6</v>
      </c>
      <c r="F2811" s="10">
        <v>0</v>
      </c>
      <c r="G2811" s="10">
        <v>3.1361355473245301E-5</v>
      </c>
      <c r="H2811" s="10">
        <v>2.4092607469684488E-5</v>
      </c>
      <c r="I2811" s="10">
        <v>1.105451870348388E-5</v>
      </c>
      <c r="J2811" s="10">
        <v>5.5570301724336859E-5</v>
      </c>
      <c r="K2811">
        <v>1.029447246939296E-5</v>
      </c>
      <c r="L2811">
        <v>1.2315037277222311E-5</v>
      </c>
      <c r="M2811">
        <v>2.4334634762123409E-5</v>
      </c>
      <c r="N2811">
        <v>4.7503105704465906E-6</v>
      </c>
      <c r="O2811">
        <v>4.0748238003693722E-5</v>
      </c>
      <c r="P2811">
        <v>7.4538035141170518E-6</v>
      </c>
      <c r="Q2811">
        <v>1.4527689120144379E-5</v>
      </c>
      <c r="R2811">
        <v>6.7006057134984998E-7</v>
      </c>
      <c r="S2811">
        <v>6.6096493080740963E-5</v>
      </c>
      <c r="T2811">
        <v>2.6053866171042868E-9</v>
      </c>
    </row>
    <row r="2812" spans="1:20">
      <c r="A2812" s="10">
        <v>2806</v>
      </c>
      <c r="B2812" s="10">
        <v>3.2638550389405187E-8</v>
      </c>
      <c r="C2812" s="10">
        <v>1.206839986354433E-5</v>
      </c>
      <c r="D2812" s="10">
        <v>6.7857640032480412E-6</v>
      </c>
      <c r="E2812" s="10">
        <v>0</v>
      </c>
      <c r="F2812" s="10">
        <v>0</v>
      </c>
      <c r="G2812" s="10">
        <v>8.0936194900711441E-6</v>
      </c>
      <c r="H2812" s="10">
        <v>9.8499664102094514E-6</v>
      </c>
      <c r="I2812" s="10">
        <v>2.980735417372341E-6</v>
      </c>
      <c r="J2812" s="10">
        <v>2.107819439521685E-5</v>
      </c>
      <c r="K2812">
        <v>4.7719041239863163E-6</v>
      </c>
      <c r="L2812">
        <v>1.247202016998691E-6</v>
      </c>
      <c r="M2812">
        <v>9.0156285458885861E-6</v>
      </c>
      <c r="N2812">
        <v>4.8643411801040242E-7</v>
      </c>
      <c r="O2812">
        <v>3.3002336530157698E-6</v>
      </c>
      <c r="P2812">
        <v>6.9173761277376094E-6</v>
      </c>
      <c r="Q2812">
        <v>0</v>
      </c>
      <c r="R2812">
        <v>0</v>
      </c>
      <c r="S2812">
        <v>7.2003546971975276E-5</v>
      </c>
      <c r="T2812">
        <v>7.604472188673138E-7</v>
      </c>
    </row>
    <row r="2813" spans="1:20">
      <c r="A2813" s="10">
        <v>2807</v>
      </c>
      <c r="B2813" s="10">
        <v>0</v>
      </c>
      <c r="C2813" s="10">
        <v>5.1896840987630769E-6</v>
      </c>
      <c r="D2813" s="10">
        <v>1.453312224440455E-6</v>
      </c>
      <c r="E2813" s="10">
        <v>0</v>
      </c>
      <c r="F2813" s="10">
        <v>0</v>
      </c>
      <c r="G2813" s="10">
        <v>6.9849122096184719E-7</v>
      </c>
      <c r="H2813" s="10">
        <v>2.721145876961795E-6</v>
      </c>
      <c r="I2813" s="10">
        <v>3.1357611627114771E-7</v>
      </c>
      <c r="J2813" s="10">
        <v>5.3970752653080556E-6</v>
      </c>
      <c r="K2813">
        <v>2.8266661906790271E-7</v>
      </c>
      <c r="L2813">
        <v>0</v>
      </c>
      <c r="M2813">
        <v>2.0466227987666939E-6</v>
      </c>
      <c r="N2813">
        <v>8.052693216029618E-10</v>
      </c>
      <c r="O2813">
        <v>4.8729237715780135E-7</v>
      </c>
      <c r="P2813">
        <v>3.2258133370115131E-7</v>
      </c>
      <c r="Q2813">
        <v>0</v>
      </c>
      <c r="R2813">
        <v>0</v>
      </c>
      <c r="S2813">
        <v>9.01700211878152E-5</v>
      </c>
      <c r="T2813">
        <v>3.8659486529023404E-6</v>
      </c>
    </row>
    <row r="2814" spans="1:20">
      <c r="A2814" s="10">
        <v>2808</v>
      </c>
      <c r="B2814" s="10">
        <v>0</v>
      </c>
      <c r="C2814" s="10">
        <v>1.152924432673033E-6</v>
      </c>
      <c r="D2814" s="10">
        <v>4.7697886451136113E-7</v>
      </c>
      <c r="E2814" s="10">
        <v>0</v>
      </c>
      <c r="F2814" s="10">
        <v>0</v>
      </c>
      <c r="G2814" s="10">
        <v>8.3481988362756036E-8</v>
      </c>
      <c r="H2814" s="10">
        <v>2.0144473936931549E-7</v>
      </c>
      <c r="I2814" s="10">
        <v>0</v>
      </c>
      <c r="J2814" s="10">
        <v>8.9871722757942135E-7</v>
      </c>
      <c r="K2814">
        <v>9.3402882822437431E-9</v>
      </c>
      <c r="L2814">
        <v>0</v>
      </c>
      <c r="M2814">
        <v>3.0563292869244689E-7</v>
      </c>
      <c r="N2814">
        <v>7.6947957397616349E-10</v>
      </c>
      <c r="O2814">
        <v>1.102427566716925E-7</v>
      </c>
      <c r="P2814">
        <v>0</v>
      </c>
      <c r="Q2814">
        <v>0</v>
      </c>
      <c r="R2814">
        <v>0</v>
      </c>
      <c r="S2814">
        <v>1.032197528809558E-4</v>
      </c>
      <c r="T2814">
        <v>3.0947379305731139E-6</v>
      </c>
    </row>
    <row r="2815" spans="1:20">
      <c r="A2815" s="10">
        <v>2809</v>
      </c>
      <c r="B2815" s="10">
        <v>0</v>
      </c>
      <c r="C2815" s="10">
        <v>5.2951133532202457E-7</v>
      </c>
      <c r="D2815" s="10">
        <v>2.093111296474798E-7</v>
      </c>
      <c r="E2815" s="10">
        <v>0</v>
      </c>
      <c r="F2815" s="10">
        <v>0</v>
      </c>
      <c r="G2815" s="10">
        <v>3.5081184469997983E-8</v>
      </c>
      <c r="H2815" s="10">
        <v>1.7002369396499952E-8</v>
      </c>
      <c r="I2815" s="10">
        <v>0</v>
      </c>
      <c r="J2815" s="10">
        <v>1.072204653503829E-7</v>
      </c>
      <c r="K2815">
        <v>0</v>
      </c>
      <c r="L2815">
        <v>1.154816682406195E-9</v>
      </c>
      <c r="M2815">
        <v>6.7266808557868387E-8</v>
      </c>
      <c r="N2815">
        <v>2.0937002361677009E-9</v>
      </c>
      <c r="O2815">
        <v>8.4876501092132441E-9</v>
      </c>
      <c r="P2815">
        <v>0</v>
      </c>
      <c r="Q2815">
        <v>0</v>
      </c>
      <c r="R2815">
        <v>0</v>
      </c>
      <c r="S2815">
        <v>1.107043485152931E-4</v>
      </c>
      <c r="T2815">
        <v>7.333729096045718E-7</v>
      </c>
    </row>
    <row r="2816" spans="1:20">
      <c r="A2816" s="10">
        <v>2810</v>
      </c>
      <c r="B2816" s="10">
        <v>0</v>
      </c>
      <c r="C2816" s="10">
        <v>5.7768854531823859E-7</v>
      </c>
      <c r="D2816" s="10">
        <v>8.2063976085564689E-9</v>
      </c>
      <c r="E2816" s="10">
        <v>0</v>
      </c>
      <c r="F2816" s="10">
        <v>0</v>
      </c>
      <c r="G2816" s="10">
        <v>1.027142840030416E-8</v>
      </c>
      <c r="H2816" s="10">
        <v>0</v>
      </c>
      <c r="I2816" s="10">
        <v>0</v>
      </c>
      <c r="J2816" s="10">
        <v>1.43746118381832E-8</v>
      </c>
      <c r="K2816">
        <v>1.523941772366084E-8</v>
      </c>
      <c r="L2816">
        <v>0</v>
      </c>
      <c r="M2816">
        <v>2.904654154619724E-8</v>
      </c>
      <c r="N2816">
        <v>7.2474238944266557E-10</v>
      </c>
      <c r="O2816">
        <v>5.109780242964327E-9</v>
      </c>
      <c r="P2816">
        <v>0</v>
      </c>
      <c r="Q2816">
        <v>0</v>
      </c>
      <c r="R2816">
        <v>0</v>
      </c>
      <c r="S2816">
        <v>1.067023872527741E-4</v>
      </c>
      <c r="T2816">
        <v>1.9319810228033992E-6</v>
      </c>
    </row>
    <row r="2817" spans="1:20">
      <c r="A2817" s="10">
        <v>2811</v>
      </c>
      <c r="B2817" s="10">
        <v>0</v>
      </c>
      <c r="C2817" s="10">
        <v>5.7768854531823859E-7</v>
      </c>
      <c r="D2817" s="10">
        <v>5.2789692218784313E-10</v>
      </c>
      <c r="E2817" s="10">
        <v>0</v>
      </c>
      <c r="F2817" s="10">
        <v>0</v>
      </c>
      <c r="G2817" s="10">
        <v>0</v>
      </c>
      <c r="H2817" s="10">
        <v>0</v>
      </c>
      <c r="I2817" s="10">
        <v>0</v>
      </c>
      <c r="J2817" s="10">
        <v>1.6137269158668611E-7</v>
      </c>
      <c r="K2817">
        <v>1.868057656448749E-8</v>
      </c>
      <c r="L2817">
        <v>0</v>
      </c>
      <c r="M2817">
        <v>2.6315240654481429E-8</v>
      </c>
      <c r="N2817">
        <v>8.5895394304315921E-10</v>
      </c>
      <c r="O2817">
        <v>1.1281053942625201E-9</v>
      </c>
      <c r="P2817">
        <v>0</v>
      </c>
      <c r="Q2817">
        <v>0</v>
      </c>
      <c r="R2817">
        <v>0</v>
      </c>
      <c r="S2817">
        <v>8.5335830401041558E-5</v>
      </c>
      <c r="T2817">
        <v>1.5015035764423899E-5</v>
      </c>
    </row>
    <row r="2818" spans="1:20">
      <c r="A2818" s="10">
        <v>2812</v>
      </c>
      <c r="B2818" s="10">
        <v>0</v>
      </c>
      <c r="C2818" s="10">
        <v>4.4542020514681482E-7</v>
      </c>
      <c r="D2818" s="10">
        <v>5.9988286612254897E-10</v>
      </c>
      <c r="E2818" s="10">
        <v>0</v>
      </c>
      <c r="F2818" s="10">
        <v>0</v>
      </c>
      <c r="G2818" s="10">
        <v>0</v>
      </c>
      <c r="H2818" s="10">
        <v>0</v>
      </c>
      <c r="I2818" s="10">
        <v>0</v>
      </c>
      <c r="J2818" s="10">
        <v>2.0581616359785579E-7</v>
      </c>
      <c r="K2818">
        <v>2.5562894246140771E-8</v>
      </c>
      <c r="L2818">
        <v>0</v>
      </c>
      <c r="M2818">
        <v>1.7672701170576451E-8</v>
      </c>
      <c r="N2818">
        <v>1.0826398657106491E-9</v>
      </c>
      <c r="O2818">
        <v>5.1570532309143761E-11</v>
      </c>
      <c r="P2818">
        <v>0</v>
      </c>
      <c r="Q2818">
        <v>0</v>
      </c>
      <c r="R2818">
        <v>0</v>
      </c>
      <c r="S2818">
        <v>5.766790287815025E-5</v>
      </c>
      <c r="T2818">
        <v>2.8979305536447669E-5</v>
      </c>
    </row>
    <row r="2819" spans="1:20">
      <c r="A2819" s="10">
        <v>2813</v>
      </c>
      <c r="B2819" s="10">
        <v>4.4241925945456788E-7</v>
      </c>
      <c r="C2819" s="10">
        <v>5.721810142663987E-7</v>
      </c>
      <c r="D2819" s="10">
        <v>1.753427623532905E-7</v>
      </c>
      <c r="E2819" s="10">
        <v>2.0219246316775861E-7</v>
      </c>
      <c r="F2819" s="10">
        <v>1.6998077316553929E-7</v>
      </c>
      <c r="G2819" s="10">
        <v>6.808762941523646E-7</v>
      </c>
      <c r="H2819" s="10">
        <v>4.0345830800888171E-7</v>
      </c>
      <c r="I2819" s="10">
        <v>2.9530873297298597E-7</v>
      </c>
      <c r="J2819" s="10">
        <v>9.7754783454939239E-7</v>
      </c>
      <c r="K2819">
        <v>1.2584809475023151E-7</v>
      </c>
      <c r="L2819">
        <v>1.6184755803922821E-7</v>
      </c>
      <c r="M2819">
        <v>2.1089249923988509E-7</v>
      </c>
      <c r="N2819">
        <v>2.298149169485786E-7</v>
      </c>
      <c r="O2819">
        <v>1.3602238229929309E-7</v>
      </c>
      <c r="P2819">
        <v>2.149334054885199E-7</v>
      </c>
      <c r="Q2819">
        <v>4.5475060196893192E-7</v>
      </c>
      <c r="R2819">
        <v>7.5800602133951782E-7</v>
      </c>
      <c r="S2819">
        <v>4.3175472874677159E-5</v>
      </c>
      <c r="T2819">
        <v>5.6156573707620021E-5</v>
      </c>
    </row>
    <row r="2820" spans="1:20">
      <c r="A2820" s="10">
        <v>2814</v>
      </c>
      <c r="B2820" s="10">
        <v>4.0644440633482757E-5</v>
      </c>
      <c r="C2820" s="10">
        <v>3.1918104571783079E-5</v>
      </c>
      <c r="D2820" s="10">
        <v>3.0796291077751997E-5</v>
      </c>
      <c r="E2820" s="10">
        <v>1.9538382174166749E-5</v>
      </c>
      <c r="F2820" s="10">
        <v>3.040098606792522E-5</v>
      </c>
      <c r="G2820" s="10">
        <v>3.3427492073047047E-5</v>
      </c>
      <c r="H2820" s="10">
        <v>3.6572546634590703E-5</v>
      </c>
      <c r="I2820" s="10">
        <v>2.6264734211580461E-5</v>
      </c>
      <c r="J2820" s="10">
        <v>4.0872819608811847E-5</v>
      </c>
      <c r="K2820">
        <v>2.802541209234232E-5</v>
      </c>
      <c r="L2820">
        <v>2.713420791899128E-5</v>
      </c>
      <c r="M2820">
        <v>2.947956489673639E-5</v>
      </c>
      <c r="N2820">
        <v>2.8692965016992059E-5</v>
      </c>
      <c r="O2820">
        <v>2.6954085678302899E-5</v>
      </c>
      <c r="P2820">
        <v>3.2397631674394041E-5</v>
      </c>
      <c r="Q2820">
        <v>3.1106943612872068E-5</v>
      </c>
      <c r="R2820">
        <v>4.0941841793339007E-5</v>
      </c>
      <c r="S2820">
        <v>4.442141955173303E-5</v>
      </c>
      <c r="T2820">
        <v>5.6861205946104662E-5</v>
      </c>
    </row>
    <row r="2821" spans="1:20">
      <c r="A2821" s="10">
        <v>2815</v>
      </c>
      <c r="B2821" s="10">
        <v>1.6128356365092381E-4</v>
      </c>
      <c r="C2821" s="10">
        <v>1.2361349929431719E-4</v>
      </c>
      <c r="D2821" s="10">
        <v>1.3693424204892191E-4</v>
      </c>
      <c r="E2821" s="10">
        <v>9.6062087800835073E-5</v>
      </c>
      <c r="F2821" s="10">
        <v>1.4038339334872509E-4</v>
      </c>
      <c r="G2821" s="10">
        <v>1.331054018836325E-4</v>
      </c>
      <c r="H2821" s="10">
        <v>1.3864643382912681E-4</v>
      </c>
      <c r="I2821" s="10">
        <v>1.120300525718515E-4</v>
      </c>
      <c r="J2821" s="10">
        <v>1.4529058441182309E-4</v>
      </c>
      <c r="K2821">
        <v>1.4313001230386501E-4</v>
      </c>
      <c r="L2821">
        <v>1.222304313678098E-4</v>
      </c>
      <c r="M2821">
        <v>1.365787136520801E-4</v>
      </c>
      <c r="N2821">
        <v>1.7304055988518201E-4</v>
      </c>
      <c r="O2821">
        <v>1.3388021329665319E-4</v>
      </c>
      <c r="P2821">
        <v>1.4035898933457381E-4</v>
      </c>
      <c r="Q2821">
        <v>1.220889940768743E-4</v>
      </c>
      <c r="R2821">
        <v>1.6368050695435819E-4</v>
      </c>
      <c r="S2821">
        <v>3.2557810399376207E-5</v>
      </c>
      <c r="T2821">
        <v>1.279713798589284E-5</v>
      </c>
    </row>
    <row r="2822" spans="1:20">
      <c r="A2822" s="10">
        <v>2816</v>
      </c>
      <c r="B2822" s="10">
        <v>3.0065935340598102E-4</v>
      </c>
      <c r="C2822" s="10">
        <v>2.559160014873747E-4</v>
      </c>
      <c r="D2822" s="10">
        <v>2.855428861395244E-4</v>
      </c>
      <c r="E2822" s="10">
        <v>2.251897396179817E-4</v>
      </c>
      <c r="F2822" s="10">
        <v>2.9147797107165999E-4</v>
      </c>
      <c r="G2822" s="10">
        <v>2.7719527023863571E-4</v>
      </c>
      <c r="H2822" s="10">
        <v>2.8482235027650388E-4</v>
      </c>
      <c r="I2822" s="10">
        <v>2.5159755421101611E-4</v>
      </c>
      <c r="J2822" s="10">
        <v>2.9429950975841949E-4</v>
      </c>
      <c r="K2822">
        <v>3.0770490864875938E-4</v>
      </c>
      <c r="L2822">
        <v>2.610581623641235E-4</v>
      </c>
      <c r="M2822">
        <v>2.8594084864195238E-4</v>
      </c>
      <c r="N2822">
        <v>3.8877816566187679E-4</v>
      </c>
      <c r="O2822">
        <v>2.7745075174351861E-4</v>
      </c>
      <c r="P2822">
        <v>2.9679231526275702E-4</v>
      </c>
      <c r="Q2822">
        <v>2.503004948180965E-4</v>
      </c>
      <c r="R2822">
        <v>3.118213269859336E-4</v>
      </c>
      <c r="S2822">
        <v>2.5433939289336169E-5</v>
      </c>
      <c r="T2822">
        <v>4.7900358628789446E-6</v>
      </c>
    </row>
    <row r="2823" spans="1:20">
      <c r="A2823" s="10">
        <v>2817</v>
      </c>
      <c r="B2823" s="10">
        <v>4.1515130835321568E-4</v>
      </c>
      <c r="C2823" s="10">
        <v>3.8120509538586752E-4</v>
      </c>
      <c r="D2823" s="10">
        <v>4.0905223315021368E-4</v>
      </c>
      <c r="E2823" s="10">
        <v>3.576645968027763E-4</v>
      </c>
      <c r="F2823" s="10">
        <v>4.3970627516724407E-4</v>
      </c>
      <c r="G2823" s="10">
        <v>4.0320812439573471E-4</v>
      </c>
      <c r="H2823" s="10">
        <v>4.1812409970395952E-4</v>
      </c>
      <c r="I2823" s="10">
        <v>3.9400770250380262E-4</v>
      </c>
      <c r="J2823" s="10">
        <v>4.2217004525535641E-4</v>
      </c>
      <c r="K2823">
        <v>4.4736779365240259E-4</v>
      </c>
      <c r="L2823">
        <v>3.8898013662158929E-4</v>
      </c>
      <c r="M2823">
        <v>4.1509175452534008E-4</v>
      </c>
      <c r="N2823">
        <v>5.7237345765108558E-4</v>
      </c>
      <c r="O2823">
        <v>3.9829119371350509E-4</v>
      </c>
      <c r="P2823">
        <v>4.3952572068393328E-4</v>
      </c>
      <c r="Q2823">
        <v>3.7575846147004112E-4</v>
      </c>
      <c r="R2823">
        <v>4.3259740755114637E-4</v>
      </c>
      <c r="S2823">
        <v>2.9403519712853959E-5</v>
      </c>
      <c r="T2823">
        <v>2.0176092251300458E-5</v>
      </c>
    </row>
    <row r="2824" spans="1:20">
      <c r="A2824" s="10">
        <v>2818</v>
      </c>
      <c r="B2824" s="10">
        <v>4.9261792483703106E-4</v>
      </c>
      <c r="C2824" s="10">
        <v>4.5230854321435621E-4</v>
      </c>
      <c r="D2824" s="10">
        <v>4.577633817505174E-4</v>
      </c>
      <c r="E2824" s="10">
        <v>4.3254762215323261E-4</v>
      </c>
      <c r="F2824" s="10">
        <v>5.4163841308765251E-4</v>
      </c>
      <c r="G2824" s="10">
        <v>4.7047172427735953E-4</v>
      </c>
      <c r="H2824" s="10">
        <v>4.9109053265893705E-4</v>
      </c>
      <c r="I2824" s="10">
        <v>4.6936021803052039E-4</v>
      </c>
      <c r="J2824" s="10">
        <v>4.8013524332395628E-4</v>
      </c>
      <c r="K2824">
        <v>5.3913015315688786E-4</v>
      </c>
      <c r="L2824">
        <v>4.7748460870639922E-4</v>
      </c>
      <c r="M2824">
        <v>4.8326758111510331E-4</v>
      </c>
      <c r="N2824">
        <v>6.8436459301372376E-4</v>
      </c>
      <c r="O2824">
        <v>3.9764619569398433E-4</v>
      </c>
      <c r="P2824">
        <v>5.296037491252201E-4</v>
      </c>
      <c r="Q2824">
        <v>4.6882859845923743E-4</v>
      </c>
      <c r="R2824">
        <v>5.1183411535628916E-4</v>
      </c>
      <c r="S2824">
        <v>2.3203725624186939E-5</v>
      </c>
      <c r="T2824">
        <v>2.3779282235979041E-5</v>
      </c>
    </row>
    <row r="2825" spans="1:20">
      <c r="A2825" s="10">
        <v>2819</v>
      </c>
      <c r="B2825" s="10">
        <v>5.2677474270310164E-4</v>
      </c>
      <c r="C2825" s="10">
        <v>5.0444914117570917E-4</v>
      </c>
      <c r="D2825" s="10">
        <v>5.0836479485541377E-4</v>
      </c>
      <c r="E2825" s="10">
        <v>4.8037654834878779E-4</v>
      </c>
      <c r="F2825" s="10">
        <v>5.9639617869476375E-4</v>
      </c>
      <c r="G2825" s="10">
        <v>5.2315371672237443E-4</v>
      </c>
      <c r="H2825" s="10">
        <v>5.4498942508835542E-4</v>
      </c>
      <c r="I2825" s="10">
        <v>5.1873598436889465E-4</v>
      </c>
      <c r="J2825" s="10">
        <v>5.3021928474250406E-4</v>
      </c>
      <c r="K2825">
        <v>5.9609963156369023E-4</v>
      </c>
      <c r="L2825">
        <v>5.5058376850707633E-4</v>
      </c>
      <c r="M2825">
        <v>5.4317121790659073E-4</v>
      </c>
      <c r="N2825">
        <v>6.8801994309783908E-4</v>
      </c>
      <c r="O2825">
        <v>4.4677594117613459E-4</v>
      </c>
      <c r="P2825">
        <v>5.8983208536468091E-4</v>
      </c>
      <c r="Q2825">
        <v>5.4177928953945409E-4</v>
      </c>
      <c r="R2825">
        <v>5.5643581519018053E-4</v>
      </c>
      <c r="S2825">
        <v>1.9203074669446942E-5</v>
      </c>
      <c r="T2825">
        <v>1.043913011413821E-5</v>
      </c>
    </row>
    <row r="2826" spans="1:20">
      <c r="A2826" s="10">
        <v>2820</v>
      </c>
      <c r="B2826" s="10">
        <v>5.4193988661200795E-4</v>
      </c>
      <c r="C2826" s="10">
        <v>5.6673064547421931E-4</v>
      </c>
      <c r="D2826" s="10">
        <v>5.5128436172719711E-4</v>
      </c>
      <c r="E2826" s="10">
        <v>5.0525155791130664E-4</v>
      </c>
      <c r="F2826" s="10">
        <v>6.1046318800861725E-4</v>
      </c>
      <c r="G2826" s="10">
        <v>5.6151584276344048E-4</v>
      </c>
      <c r="H2826" s="10">
        <v>5.7969617004405033E-4</v>
      </c>
      <c r="I2826" s="10">
        <v>5.4927216466736531E-4</v>
      </c>
      <c r="J2826" s="10">
        <v>5.7050661227218426E-4</v>
      </c>
      <c r="K2826">
        <v>6.2551639020434974E-4</v>
      </c>
      <c r="L2826">
        <v>5.9413769411923454E-4</v>
      </c>
      <c r="M2826">
        <v>5.8068821441868419E-4</v>
      </c>
      <c r="N2826">
        <v>6.6776626767702288E-4</v>
      </c>
      <c r="O2826">
        <v>5.201764197505271E-4</v>
      </c>
      <c r="P2826">
        <v>6.1186044880253256E-4</v>
      </c>
      <c r="Q2826">
        <v>5.703381824231213E-4</v>
      </c>
      <c r="R2826">
        <v>5.6743236343760725E-4</v>
      </c>
      <c r="S2826">
        <v>1.5635024400473231E-5</v>
      </c>
      <c r="T2826">
        <v>9.0199814516902901E-6</v>
      </c>
    </row>
    <row r="2827" spans="1:20">
      <c r="A2827" s="10">
        <v>2821</v>
      </c>
      <c r="B2827" s="10">
        <v>5.3175646108111717E-4</v>
      </c>
      <c r="C2827" s="10">
        <v>5.9352340004156963E-4</v>
      </c>
      <c r="D2827" s="10">
        <v>5.7387510043135101E-4</v>
      </c>
      <c r="E2827" s="10">
        <v>4.9483272290011646E-4</v>
      </c>
      <c r="F2827" s="10">
        <v>6.0051844922484957E-4</v>
      </c>
      <c r="G2827" s="10">
        <v>5.6613379345235126E-4</v>
      </c>
      <c r="H2827" s="10">
        <v>5.8449536384454096E-4</v>
      </c>
      <c r="I2827" s="10">
        <v>5.4559393184649909E-4</v>
      </c>
      <c r="J2827" s="10">
        <v>5.9094470166750626E-4</v>
      </c>
      <c r="K2827">
        <v>6.1093552425385209E-4</v>
      </c>
      <c r="L2827">
        <v>5.7987611227735679E-4</v>
      </c>
      <c r="M2827">
        <v>5.9004966029222556E-4</v>
      </c>
      <c r="N2827">
        <v>6.6550105849650916E-4</v>
      </c>
      <c r="O2827">
        <v>5.5327959466731631E-4</v>
      </c>
      <c r="P2827">
        <v>6.0030265863804313E-4</v>
      </c>
      <c r="Q2827">
        <v>5.8142224848721968E-4</v>
      </c>
      <c r="R2827">
        <v>5.4145417352188851E-4</v>
      </c>
      <c r="S2827">
        <v>2.9220449136067101E-5</v>
      </c>
      <c r="T2827">
        <v>1.230702676799402E-5</v>
      </c>
    </row>
    <row r="2828" spans="1:20">
      <c r="A2828" s="10">
        <v>2822</v>
      </c>
      <c r="B2828" s="10">
        <v>4.8046086841765012E-4</v>
      </c>
      <c r="C2828" s="10">
        <v>5.5645829637908026E-4</v>
      </c>
      <c r="D2828" s="10">
        <v>5.4539958339636172E-4</v>
      </c>
      <c r="E2828" s="10">
        <v>4.5403013431625182E-4</v>
      </c>
      <c r="F2828" s="10">
        <v>5.564077421742116E-4</v>
      </c>
      <c r="G2828" s="10">
        <v>5.2491011866864215E-4</v>
      </c>
      <c r="H2828" s="10">
        <v>5.4742342261589682E-4</v>
      </c>
      <c r="I2828" s="10">
        <v>5.0479844904808223E-4</v>
      </c>
      <c r="J2828" s="10">
        <v>5.5783248402354571E-4</v>
      </c>
      <c r="K2828">
        <v>5.6521981508244126E-4</v>
      </c>
      <c r="L2828">
        <v>5.4160190749070005E-4</v>
      </c>
      <c r="M2828">
        <v>5.5220503598325354E-4</v>
      </c>
      <c r="N2828">
        <v>6.6629367166860754E-4</v>
      </c>
      <c r="O2828">
        <v>5.4577464710511641E-4</v>
      </c>
      <c r="P2828">
        <v>5.5635752134448966E-4</v>
      </c>
      <c r="Q2828">
        <v>5.342922198093759E-4</v>
      </c>
      <c r="R2828">
        <v>4.8372664658177919E-4</v>
      </c>
      <c r="S2828">
        <v>2.985420979553448E-5</v>
      </c>
      <c r="T2828">
        <v>4.3608255571549428E-6</v>
      </c>
    </row>
    <row r="2829" spans="1:20">
      <c r="A2829" s="10">
        <v>2823</v>
      </c>
      <c r="B2829" s="10">
        <v>3.8575006945438509E-4</v>
      </c>
      <c r="C2829" s="10">
        <v>4.5711490972153069E-4</v>
      </c>
      <c r="D2829" s="10">
        <v>4.5617068074330471E-4</v>
      </c>
      <c r="E2829" s="10">
        <v>3.8476186025314201E-4</v>
      </c>
      <c r="F2829" s="10">
        <v>4.674221110078713E-4</v>
      </c>
      <c r="G2829" s="10">
        <v>4.32694449411209E-4</v>
      </c>
      <c r="H2829" s="10">
        <v>4.5405689468478019E-4</v>
      </c>
      <c r="I2829" s="10">
        <v>4.1541277828615849E-4</v>
      </c>
      <c r="J2829" s="10">
        <v>4.5970941123084353E-4</v>
      </c>
      <c r="K2829">
        <v>4.7570670760499722E-4</v>
      </c>
      <c r="L2829">
        <v>4.9526949294067266E-4</v>
      </c>
      <c r="M2829">
        <v>4.5802258151338517E-4</v>
      </c>
      <c r="N2829">
        <v>5.8913381435958903E-4</v>
      </c>
      <c r="O2829">
        <v>4.648018795228031E-4</v>
      </c>
      <c r="P2829">
        <v>4.7307060018585281E-4</v>
      </c>
      <c r="Q2829">
        <v>4.4669786938648448E-4</v>
      </c>
      <c r="R2829">
        <v>3.8793286171225511E-4</v>
      </c>
      <c r="S2829">
        <v>3.5393800866297092E-5</v>
      </c>
      <c r="T2829">
        <v>1.929820723066717E-6</v>
      </c>
    </row>
    <row r="2830" spans="1:20">
      <c r="A2830" s="10">
        <v>2824</v>
      </c>
      <c r="B2830" s="10">
        <v>2.6448546076275798E-4</v>
      </c>
      <c r="C2830" s="10">
        <v>3.4932154920276398E-4</v>
      </c>
      <c r="D2830" s="10">
        <v>3.3599165844925308E-4</v>
      </c>
      <c r="E2830" s="10">
        <v>2.8883361282169731E-4</v>
      </c>
      <c r="F2830" s="10">
        <v>3.369344288846099E-4</v>
      </c>
      <c r="G2830" s="10">
        <v>3.0854738739202541E-4</v>
      </c>
      <c r="H2830" s="10">
        <v>3.2787010969296371E-4</v>
      </c>
      <c r="I2830" s="10">
        <v>2.943017041055406E-4</v>
      </c>
      <c r="J2830" s="10">
        <v>3.3108282417232751E-4</v>
      </c>
      <c r="K2830">
        <v>3.5645333568629691E-4</v>
      </c>
      <c r="L2830">
        <v>4.196541463763262E-4</v>
      </c>
      <c r="M2830">
        <v>3.3823437409750891E-4</v>
      </c>
      <c r="N2830">
        <v>4.1649651769265131E-4</v>
      </c>
      <c r="O2830">
        <v>3.5063412536039909E-4</v>
      </c>
      <c r="P2830">
        <v>3.4359111939402122E-4</v>
      </c>
      <c r="Q2830">
        <v>3.5581479954631938E-4</v>
      </c>
      <c r="R2830">
        <v>2.6358257287553542E-4</v>
      </c>
      <c r="S2830">
        <v>3.2510252441102221E-5</v>
      </c>
      <c r="T2830">
        <v>6.2286027974574713E-6</v>
      </c>
    </row>
    <row r="2831" spans="1:20">
      <c r="A2831" s="10">
        <v>2825</v>
      </c>
      <c r="B2831" s="10">
        <v>1.3471754537388379E-4</v>
      </c>
      <c r="C2831" s="10">
        <v>2.255352732941613E-4</v>
      </c>
      <c r="D2831" s="10">
        <v>2.1927830164503059E-4</v>
      </c>
      <c r="E2831" s="10">
        <v>1.594513227147592E-4</v>
      </c>
      <c r="F2831" s="10">
        <v>1.7651514385105021E-4</v>
      </c>
      <c r="G2831" s="10">
        <v>1.6980420422893139E-4</v>
      </c>
      <c r="H2831" s="10">
        <v>1.8194198402692719E-4</v>
      </c>
      <c r="I2831" s="10">
        <v>1.6094043110269099E-4</v>
      </c>
      <c r="J2831" s="10">
        <v>1.8881761600596499E-4</v>
      </c>
      <c r="K2831">
        <v>1.988227470416026E-4</v>
      </c>
      <c r="L2831">
        <v>2.6406080122004793E-4</v>
      </c>
      <c r="M2831">
        <v>1.9927896747099671E-4</v>
      </c>
      <c r="N2831">
        <v>2.1160710876622679E-4</v>
      </c>
      <c r="O2831">
        <v>2.626278312245327E-4</v>
      </c>
      <c r="P2831">
        <v>1.8056666848753611E-4</v>
      </c>
      <c r="Q2831">
        <v>2.1519749383930309E-4</v>
      </c>
      <c r="R2831">
        <v>1.264507534213567E-4</v>
      </c>
      <c r="S2831">
        <v>2.8902246805343671E-5</v>
      </c>
      <c r="T2831">
        <v>5.0977998709687824E-6</v>
      </c>
    </row>
    <row r="2832" spans="1:20">
      <c r="A2832" s="10">
        <v>2826</v>
      </c>
      <c r="B2832" s="10">
        <v>4.5106872256950572E-5</v>
      </c>
      <c r="C2832" s="10">
        <v>1.3054693780003459E-4</v>
      </c>
      <c r="D2832" s="10">
        <v>1.1460036718921289E-4</v>
      </c>
      <c r="E2832" s="10">
        <v>6.626224259918252E-5</v>
      </c>
      <c r="F2832" s="10">
        <v>4.328748977620527E-5</v>
      </c>
      <c r="G2832" s="10">
        <v>9.2173714255432211E-5</v>
      </c>
      <c r="H2832" s="10">
        <v>7.9185505875337898E-5</v>
      </c>
      <c r="I2832" s="10">
        <v>7.0482236996116492E-5</v>
      </c>
      <c r="J2832" s="10">
        <v>1.0688504556560761E-4</v>
      </c>
      <c r="K2832">
        <v>7.3744169147297965E-5</v>
      </c>
      <c r="L2832">
        <v>1.2816335981450581E-4</v>
      </c>
      <c r="M2832">
        <v>9.1829233275996723E-5</v>
      </c>
      <c r="N2832">
        <v>5.5394038208659312E-5</v>
      </c>
      <c r="O2832">
        <v>1.730452655040737E-4</v>
      </c>
      <c r="P2832">
        <v>4.8240362119424743E-5</v>
      </c>
      <c r="Q2832">
        <v>8.8846885890520768E-5</v>
      </c>
      <c r="R2832">
        <v>2.9058423300905032E-5</v>
      </c>
      <c r="S2832">
        <v>2.549201111446568E-5</v>
      </c>
      <c r="T2832">
        <v>7.266670244043603E-6</v>
      </c>
    </row>
    <row r="2833" spans="1:20">
      <c r="A2833" s="10">
        <v>2827</v>
      </c>
      <c r="B2833" s="10">
        <v>1.9900515410005541E-5</v>
      </c>
      <c r="C2833" s="10">
        <v>1.004066182644486E-4</v>
      </c>
      <c r="D2833" s="10">
        <v>8.1898310033724829E-5</v>
      </c>
      <c r="E2833" s="10">
        <v>3.8476087114325392E-5</v>
      </c>
      <c r="F2833" s="10">
        <v>4.0509020048726208E-7</v>
      </c>
      <c r="G2833" s="10">
        <v>6.7259597177849666E-5</v>
      </c>
      <c r="H2833" s="10">
        <v>4.2111812319161661E-5</v>
      </c>
      <c r="I2833" s="10">
        <v>4.6280775271045282E-5</v>
      </c>
      <c r="J2833" s="10">
        <v>9.2969781518194761E-5</v>
      </c>
      <c r="K2833">
        <v>2.865004387121737E-5</v>
      </c>
      <c r="L2833">
        <v>5.1813824109111133E-5</v>
      </c>
      <c r="M2833">
        <v>5.9902580700439628E-5</v>
      </c>
      <c r="N2833">
        <v>1.6699113739736329E-5</v>
      </c>
      <c r="O2833">
        <v>1.3994060014518151E-4</v>
      </c>
      <c r="P2833">
        <v>7.9363163236559929E-6</v>
      </c>
      <c r="Q2833">
        <v>4.3691463593927778E-5</v>
      </c>
      <c r="R2833">
        <v>5.8846094001866782E-6</v>
      </c>
      <c r="S2833">
        <v>3.5284910347573931E-5</v>
      </c>
      <c r="T2833">
        <v>1.29276162904663E-5</v>
      </c>
    </row>
    <row r="2834" spans="1:20">
      <c r="A2834" s="10">
        <v>2828</v>
      </c>
      <c r="B2834" s="10">
        <v>1.7329883400396359E-5</v>
      </c>
      <c r="C2834" s="10">
        <v>7.6806276150414177E-5</v>
      </c>
      <c r="D2834" s="10">
        <v>5.7261735002126652E-5</v>
      </c>
      <c r="E2834" s="10">
        <v>1.401002848541612E-5</v>
      </c>
      <c r="F2834" s="10">
        <v>0</v>
      </c>
      <c r="G2834" s="10">
        <v>5.9967361216947253E-5</v>
      </c>
      <c r="H2834" s="10">
        <v>4.2329565581235187E-5</v>
      </c>
      <c r="I2834" s="10">
        <v>3.5531984613813648E-5</v>
      </c>
      <c r="J2834" s="10">
        <v>8.4336027926392224E-5</v>
      </c>
      <c r="K2834">
        <v>1.7238731010181119E-5</v>
      </c>
      <c r="L2834">
        <v>3.845548213537747E-5</v>
      </c>
      <c r="M2834">
        <v>4.8518955556019827E-5</v>
      </c>
      <c r="N2834">
        <v>1.510860617090527E-5</v>
      </c>
      <c r="O2834">
        <v>1.183759888348042E-4</v>
      </c>
      <c r="P2834">
        <v>7.4501790047496232E-6</v>
      </c>
      <c r="Q2834">
        <v>2.2375223664023708E-5</v>
      </c>
      <c r="R2834">
        <v>5.6448707435228643E-6</v>
      </c>
      <c r="S2834">
        <v>4.5886438864877213E-5</v>
      </c>
      <c r="T2834">
        <v>1.28147949081125E-5</v>
      </c>
    </row>
    <row r="2835" spans="1:20">
      <c r="A2835" s="10">
        <v>2829</v>
      </c>
      <c r="B2835" s="10">
        <v>8.2426928176225179E-6</v>
      </c>
      <c r="C2835" s="10">
        <v>3.2010738397239891E-5</v>
      </c>
      <c r="D2835" s="10">
        <v>2.3535812767812211E-5</v>
      </c>
      <c r="E2835" s="10">
        <v>1.9605078083945472E-6</v>
      </c>
      <c r="F2835" s="10">
        <v>0</v>
      </c>
      <c r="G2835" s="10">
        <v>3.7913807120325877E-5</v>
      </c>
      <c r="H2835" s="10">
        <v>2.873317499785209E-5</v>
      </c>
      <c r="I2835" s="10">
        <v>2.4355450305994088E-5</v>
      </c>
      <c r="J2835" s="10">
        <v>5.8051702597447029E-5</v>
      </c>
      <c r="K2835">
        <v>9.4196807326428139E-6</v>
      </c>
      <c r="L2835">
        <v>2.449647669949876E-5</v>
      </c>
      <c r="M2835">
        <v>2.8182920175707101E-5</v>
      </c>
      <c r="N2835">
        <v>9.5031980027223117E-6</v>
      </c>
      <c r="O2835">
        <v>7.0370285150128328E-5</v>
      </c>
      <c r="P2835">
        <v>7.4501790047496232E-6</v>
      </c>
      <c r="Q2835">
        <v>1.6856742625277518E-5</v>
      </c>
      <c r="R2835">
        <v>5.1362034991592737E-6</v>
      </c>
      <c r="S2835">
        <v>5.2507380306500183E-5</v>
      </c>
      <c r="T2835">
        <v>1.5508433568982411E-5</v>
      </c>
    </row>
    <row r="2836" spans="1:20">
      <c r="A2836" s="10">
        <v>2830</v>
      </c>
      <c r="B2836" s="10">
        <v>3.1006622869934931E-7</v>
      </c>
      <c r="C2836" s="10">
        <v>1.284500772919057E-5</v>
      </c>
      <c r="D2836" s="10">
        <v>6.4917992031819461E-6</v>
      </c>
      <c r="E2836" s="10">
        <v>0</v>
      </c>
      <c r="F2836" s="10">
        <v>0</v>
      </c>
      <c r="G2836" s="10">
        <v>1.000265541159097E-5</v>
      </c>
      <c r="H2836" s="10">
        <v>1.0848763932811E-5</v>
      </c>
      <c r="I2836" s="10">
        <v>1.022704495317793E-5</v>
      </c>
      <c r="J2836" s="10">
        <v>2.148639920226197E-5</v>
      </c>
      <c r="K2836">
        <v>5.3588675034073178E-6</v>
      </c>
      <c r="L2836">
        <v>5.1966750708278766E-6</v>
      </c>
      <c r="M2836">
        <v>1.153515222657765E-5</v>
      </c>
      <c r="N2836">
        <v>1.810482542041486E-6</v>
      </c>
      <c r="O2836">
        <v>1.122394817318154E-5</v>
      </c>
      <c r="P2836">
        <v>6.9010658355841814E-6</v>
      </c>
      <c r="Q2836">
        <v>0</v>
      </c>
      <c r="R2836">
        <v>2.2522717045289389E-6</v>
      </c>
      <c r="S2836">
        <v>4.2401159822895982E-5</v>
      </c>
      <c r="T2836">
        <v>1.9147439477813009E-5</v>
      </c>
    </row>
    <row r="2837" spans="1:20">
      <c r="A2837" s="10">
        <v>2831</v>
      </c>
      <c r="B2837" s="10">
        <v>1.424227653355863E-7</v>
      </c>
      <c r="C2837" s="10">
        <v>5.8448591167406804E-6</v>
      </c>
      <c r="D2837" s="10">
        <v>1.492093451969545E-6</v>
      </c>
      <c r="E2837" s="10">
        <v>0</v>
      </c>
      <c r="F2837" s="10">
        <v>0</v>
      </c>
      <c r="G2837" s="10">
        <v>1.132936563985314E-6</v>
      </c>
      <c r="H2837" s="10">
        <v>2.8031677239340029E-6</v>
      </c>
      <c r="I2837" s="10">
        <v>2.317647893488248E-6</v>
      </c>
      <c r="J2837" s="10">
        <v>5.4778311276668464E-6</v>
      </c>
      <c r="K2837">
        <v>1.8847718565327639E-6</v>
      </c>
      <c r="L2837">
        <v>5.5431200755497358E-8</v>
      </c>
      <c r="M2837">
        <v>3.306840902745731E-6</v>
      </c>
      <c r="N2837">
        <v>8.4105906922976E-10</v>
      </c>
      <c r="O2837">
        <v>1.1239837806256251E-6</v>
      </c>
      <c r="P2837">
        <v>4.0594504915201048E-7</v>
      </c>
      <c r="Q2837">
        <v>0</v>
      </c>
      <c r="R2837">
        <v>1.0017516847423011E-7</v>
      </c>
      <c r="S2837">
        <v>2.777631623583065E-5</v>
      </c>
      <c r="T2837">
        <v>9.5844710296186484E-6</v>
      </c>
    </row>
    <row r="2838" spans="1:20">
      <c r="A2838" s="10">
        <v>2832</v>
      </c>
      <c r="B2838" s="10">
        <v>0</v>
      </c>
      <c r="C2838" s="10">
        <v>1.4376955412142909E-6</v>
      </c>
      <c r="D2838" s="10">
        <v>4.639254133445345E-7</v>
      </c>
      <c r="E2838" s="10">
        <v>0</v>
      </c>
      <c r="F2838" s="10">
        <v>0</v>
      </c>
      <c r="G2838" s="10">
        <v>1.059423931038655E-7</v>
      </c>
      <c r="H2838" s="10">
        <v>2.5639406360025869E-7</v>
      </c>
      <c r="I2838" s="10">
        <v>4.1443818897483581E-7</v>
      </c>
      <c r="J2838" s="10">
        <v>1.0474803211421539E-6</v>
      </c>
      <c r="K2838">
        <v>1.2781447123070381E-8</v>
      </c>
      <c r="L2838">
        <v>1.154816682406195E-9</v>
      </c>
      <c r="M2838">
        <v>3.7052016761666533E-7</v>
      </c>
      <c r="N2838">
        <v>6.2632058346897015E-10</v>
      </c>
      <c r="O2838">
        <v>1.612033062783672E-7</v>
      </c>
      <c r="P2838">
        <v>0</v>
      </c>
      <c r="Q2838">
        <v>0</v>
      </c>
      <c r="R2838">
        <v>0</v>
      </c>
      <c r="S2838">
        <v>2.193894252110054E-5</v>
      </c>
      <c r="T2838">
        <v>9.7763604679127707E-7</v>
      </c>
    </row>
    <row r="2839" spans="1:20">
      <c r="A2839" s="10">
        <v>2833</v>
      </c>
      <c r="B2839" s="10">
        <v>0</v>
      </c>
      <c r="C2839" s="10">
        <v>5.5710373741076538E-7</v>
      </c>
      <c r="D2839" s="10">
        <v>2.1497402390367669E-7</v>
      </c>
      <c r="E2839" s="10">
        <v>0</v>
      </c>
      <c r="F2839" s="10">
        <v>0</v>
      </c>
      <c r="G2839" s="10">
        <v>3.3937284266479278E-8</v>
      </c>
      <c r="H2839" s="10">
        <v>9.5938369668191612E-8</v>
      </c>
      <c r="I2839" s="10">
        <v>1.040053453635647E-10</v>
      </c>
      <c r="J2839" s="10">
        <v>2.692765401228187E-7</v>
      </c>
      <c r="K2839">
        <v>1.9172170684605581E-8</v>
      </c>
      <c r="L2839">
        <v>0</v>
      </c>
      <c r="M2839">
        <v>8.8417342269933174E-8</v>
      </c>
      <c r="N2839">
        <v>2.639493887476375E-9</v>
      </c>
      <c r="O2839">
        <v>2.6005515302975508E-8</v>
      </c>
      <c r="P2839">
        <v>0</v>
      </c>
      <c r="Q2839">
        <v>0</v>
      </c>
      <c r="R2839">
        <v>0</v>
      </c>
      <c r="S2839">
        <v>3.0512027398461191E-5</v>
      </c>
      <c r="T2839">
        <v>9.5568837848656643E-7</v>
      </c>
    </row>
    <row r="2840" spans="1:20">
      <c r="A2840" s="10">
        <v>2834</v>
      </c>
      <c r="B2840" s="10">
        <v>0</v>
      </c>
      <c r="C2840" s="10">
        <v>5.7812651995456788E-7</v>
      </c>
      <c r="D2840" s="10">
        <v>8.8302757893239212E-9</v>
      </c>
      <c r="E2840" s="10">
        <v>0</v>
      </c>
      <c r="F2840" s="10">
        <v>0</v>
      </c>
      <c r="G2840" s="10">
        <v>0</v>
      </c>
      <c r="H2840" s="10">
        <v>0</v>
      </c>
      <c r="I2840" s="10">
        <v>0</v>
      </c>
      <c r="J2840" s="10">
        <v>3.2979129946782598E-7</v>
      </c>
      <c r="K2840">
        <v>1.868057656448749E-8</v>
      </c>
      <c r="L2840">
        <v>0</v>
      </c>
      <c r="M2840">
        <v>3.4354812267416287E-8</v>
      </c>
      <c r="N2840">
        <v>1.0557975549905501E-9</v>
      </c>
      <c r="O2840">
        <v>5.1570532309143761E-11</v>
      </c>
      <c r="P2840">
        <v>0</v>
      </c>
      <c r="Q2840">
        <v>0</v>
      </c>
      <c r="R2840">
        <v>0</v>
      </c>
      <c r="S2840">
        <v>3.6169269875476423E-5</v>
      </c>
      <c r="T2840">
        <v>7.3925674104819898E-7</v>
      </c>
    </row>
    <row r="2841" spans="1:20">
      <c r="A2841" s="10">
        <v>2835</v>
      </c>
      <c r="B2841" s="10">
        <v>0</v>
      </c>
      <c r="C2841" s="10">
        <v>5.7725057068190939E-7</v>
      </c>
      <c r="D2841" s="10">
        <v>0</v>
      </c>
      <c r="E2841" s="10">
        <v>0</v>
      </c>
      <c r="F2841" s="10">
        <v>0</v>
      </c>
      <c r="G2841" s="10">
        <v>0</v>
      </c>
      <c r="H2841" s="10">
        <v>0</v>
      </c>
      <c r="I2841" s="10">
        <v>0</v>
      </c>
      <c r="J2841" s="10">
        <v>2.6376234476194188E-7</v>
      </c>
      <c r="K2841">
        <v>2.1138547165077939E-8</v>
      </c>
      <c r="L2841">
        <v>0</v>
      </c>
      <c r="M2841">
        <v>2.6300884276601191E-8</v>
      </c>
      <c r="N2841">
        <v>8.052693216029618E-10</v>
      </c>
      <c r="O2841">
        <v>2.578526615457188E-11</v>
      </c>
      <c r="P2841">
        <v>0</v>
      </c>
      <c r="Q2841">
        <v>0</v>
      </c>
      <c r="R2841">
        <v>0</v>
      </c>
      <c r="S2841">
        <v>3.1560421958446797E-5</v>
      </c>
      <c r="T2841">
        <v>5.3533910120511056E-7</v>
      </c>
    </row>
    <row r="2842" spans="1:20">
      <c r="A2842" s="10">
        <v>2836</v>
      </c>
      <c r="B2842" s="10">
        <v>0</v>
      </c>
      <c r="C2842" s="10">
        <v>4.4498223051048552E-7</v>
      </c>
      <c r="D2842" s="10">
        <v>9.5981258579607837E-11</v>
      </c>
      <c r="E2842" s="10">
        <v>0</v>
      </c>
      <c r="F2842" s="10">
        <v>0</v>
      </c>
      <c r="G2842" s="10">
        <v>0</v>
      </c>
      <c r="H2842" s="10">
        <v>0</v>
      </c>
      <c r="I2842" s="10">
        <v>0</v>
      </c>
      <c r="J2842" s="10">
        <v>2.379116083906517E-7</v>
      </c>
      <c r="K2842">
        <v>2.4088111885786491E-8</v>
      </c>
      <c r="L2842">
        <v>0</v>
      </c>
      <c r="M2842">
        <v>1.8333094553067529E-8</v>
      </c>
      <c r="N2842">
        <v>1.2079039824044429E-9</v>
      </c>
      <c r="O2842">
        <v>0</v>
      </c>
      <c r="P2842">
        <v>0</v>
      </c>
      <c r="Q2842">
        <v>0</v>
      </c>
      <c r="R2842">
        <v>0</v>
      </c>
      <c r="S2842">
        <v>1.521700715296912E-5</v>
      </c>
      <c r="T2842">
        <v>5.1639984025983737E-6</v>
      </c>
    </row>
    <row r="2843" spans="1:20">
      <c r="A2843" s="10">
        <v>2837</v>
      </c>
      <c r="B2843" s="10">
        <v>1.4424137547281409E-6</v>
      </c>
      <c r="C2843" s="10">
        <v>7.3953988230051947E-7</v>
      </c>
      <c r="D2843" s="10">
        <v>4.9076837195492024E-7</v>
      </c>
      <c r="E2843" s="10">
        <v>7.3876157489503057E-7</v>
      </c>
      <c r="F2843" s="10">
        <v>5.8008515575207982E-7</v>
      </c>
      <c r="G2843" s="10">
        <v>1.1997278362990459E-6</v>
      </c>
      <c r="H2843" s="10">
        <v>5.7800971627517941E-7</v>
      </c>
      <c r="I2843" s="10">
        <v>1.0036198033473161E-6</v>
      </c>
      <c r="J2843" s="10">
        <v>8.8191660543182668E-7</v>
      </c>
      <c r="K2843">
        <v>2.2086094831605571E-7</v>
      </c>
      <c r="L2843">
        <v>5.6463318165397883E-7</v>
      </c>
      <c r="M2843">
        <v>4.4905314371605268E-7</v>
      </c>
      <c r="N2843">
        <v>3.0018427136054409E-7</v>
      </c>
      <c r="O2843">
        <v>2.0008963641164109E-7</v>
      </c>
      <c r="P2843">
        <v>3.8342778470686E-7</v>
      </c>
      <c r="Q2843">
        <v>6.4627914662662038E-7</v>
      </c>
      <c r="R2843">
        <v>1.6937394874137319E-6</v>
      </c>
      <c r="S2843">
        <v>9.1745579094204247E-6</v>
      </c>
      <c r="T2843">
        <v>3.547450994738912E-6</v>
      </c>
    </row>
    <row r="2844" spans="1:20">
      <c r="A2844" s="10">
        <v>2838</v>
      </c>
      <c r="B2844" s="10">
        <v>5.3188566770616252E-5</v>
      </c>
      <c r="C2844" s="10">
        <v>3.5649149182222602E-5</v>
      </c>
      <c r="D2844" s="10">
        <v>3.8302482609421319E-5</v>
      </c>
      <c r="E2844" s="10">
        <v>3.4560672619809487E-5</v>
      </c>
      <c r="F2844" s="10">
        <v>4.3153221122213481E-5</v>
      </c>
      <c r="G2844" s="10">
        <v>4.0015771091154228E-5</v>
      </c>
      <c r="H2844" s="10">
        <v>3.5097478573764513E-5</v>
      </c>
      <c r="I2844" s="10">
        <v>4.3507628744943868E-5</v>
      </c>
      <c r="J2844" s="10">
        <v>3.8348542332030263E-5</v>
      </c>
      <c r="K2844">
        <v>3.0287728233125779E-5</v>
      </c>
      <c r="L2844">
        <v>3.0625074397819908E-5</v>
      </c>
      <c r="M2844">
        <v>3.7090212802290531E-5</v>
      </c>
      <c r="N2844">
        <v>3.7549142540961757E-5</v>
      </c>
      <c r="O2844">
        <v>2.8421727965534029E-5</v>
      </c>
      <c r="P2844">
        <v>3.5757415938899137E-5</v>
      </c>
      <c r="Q2844">
        <v>3.9908256070566117E-5</v>
      </c>
      <c r="R2844">
        <v>4.7498877011908962E-5</v>
      </c>
      <c r="S2844">
        <v>8.6262819700056128E-6</v>
      </c>
      <c r="T2844">
        <v>2.6053866171042868E-9</v>
      </c>
    </row>
    <row r="2845" spans="1:20">
      <c r="A2845" s="10">
        <v>2839</v>
      </c>
      <c r="B2845" s="10">
        <v>1.489625603312725E-4</v>
      </c>
      <c r="C2845" s="10">
        <v>1.3012523830119139E-4</v>
      </c>
      <c r="D2845" s="10">
        <v>1.3080171929297221E-4</v>
      </c>
      <c r="E2845" s="10">
        <v>1.256944053905137E-4</v>
      </c>
      <c r="F2845" s="10">
        <v>1.463403531089368E-4</v>
      </c>
      <c r="G2845" s="10">
        <v>1.3741871054756441E-4</v>
      </c>
      <c r="H2845" s="10">
        <v>1.4415739765297311E-4</v>
      </c>
      <c r="I2845" s="10">
        <v>1.2262688564143221E-4</v>
      </c>
      <c r="J2845" s="10">
        <v>1.465782515360657E-4</v>
      </c>
      <c r="K2845">
        <v>1.1181420099748319E-4</v>
      </c>
      <c r="L2845">
        <v>1.239271024728095E-4</v>
      </c>
      <c r="M2845">
        <v>1.17346967269221E-4</v>
      </c>
      <c r="N2845">
        <v>1.378075888884953E-4</v>
      </c>
      <c r="O2845">
        <v>1.0293560627458529E-4</v>
      </c>
      <c r="P2845">
        <v>1.4135242204581889E-4</v>
      </c>
      <c r="Q2845">
        <v>1.2983612138939261E-4</v>
      </c>
      <c r="R2845">
        <v>1.630359910509692E-4</v>
      </c>
      <c r="S2845">
        <v>6.8604067030367924E-6</v>
      </c>
      <c r="T2845">
        <v>6.6583911733371442E-7</v>
      </c>
    </row>
    <row r="2846" spans="1:20">
      <c r="A2846" s="10">
        <v>2840</v>
      </c>
      <c r="B2846" s="10">
        <v>2.372264481735011E-4</v>
      </c>
      <c r="C2846" s="10">
        <v>2.378494645236136E-4</v>
      </c>
      <c r="D2846" s="10">
        <v>2.4477868760782768E-4</v>
      </c>
      <c r="E2846" s="10">
        <v>2.1096892721490489E-4</v>
      </c>
      <c r="F2846" s="10">
        <v>2.4837338751580962E-4</v>
      </c>
      <c r="G2846" s="10">
        <v>2.477703986101712E-4</v>
      </c>
      <c r="H2846" s="10">
        <v>2.7345289919904371E-4</v>
      </c>
      <c r="I2846" s="10">
        <v>2.1824218479785901E-4</v>
      </c>
      <c r="J2846" s="10">
        <v>2.9533135238707668E-4</v>
      </c>
      <c r="K2846">
        <v>2.0053484646344389E-4</v>
      </c>
      <c r="L2846">
        <v>2.370221976871513E-4</v>
      </c>
      <c r="M2846">
        <v>2.0931416533664679E-4</v>
      </c>
      <c r="N2846">
        <v>2.9326781315729621E-4</v>
      </c>
      <c r="O2846">
        <v>1.9771048039970499E-4</v>
      </c>
      <c r="P2846">
        <v>2.8639808321794641E-4</v>
      </c>
      <c r="Q2846">
        <v>2.2286016598640891E-4</v>
      </c>
      <c r="R2846">
        <v>2.4736944446946682E-4</v>
      </c>
      <c r="S2846">
        <v>1.00120717626249E-5</v>
      </c>
      <c r="T2846">
        <v>1.178734983987986E-5</v>
      </c>
    </row>
    <row r="2847" spans="1:20">
      <c r="A2847" s="10">
        <v>2841</v>
      </c>
      <c r="B2847" s="10">
        <v>3.0767210448667549E-4</v>
      </c>
      <c r="C2847" s="10">
        <v>3.4776795681328428E-4</v>
      </c>
      <c r="D2847" s="10">
        <v>3.625636661658485E-4</v>
      </c>
      <c r="E2847" s="10">
        <v>2.7282575488152841E-4</v>
      </c>
      <c r="F2847" s="10">
        <v>3.6695728990911511E-4</v>
      </c>
      <c r="G2847" s="10">
        <v>3.3096800561744689E-4</v>
      </c>
      <c r="H2847" s="10">
        <v>3.8968256326460252E-4</v>
      </c>
      <c r="I2847" s="10">
        <v>3.023538499462605E-4</v>
      </c>
      <c r="J2847" s="10">
        <v>4.0338920839359929E-4</v>
      </c>
      <c r="K2847">
        <v>3.6504450826859867E-4</v>
      </c>
      <c r="L2847">
        <v>3.5298208995116382E-4</v>
      </c>
      <c r="M2847">
        <v>3.4913545715498621E-4</v>
      </c>
      <c r="N2847">
        <v>4.0549755876736218E-4</v>
      </c>
      <c r="O2847">
        <v>3.3767463914587012E-4</v>
      </c>
      <c r="P2847">
        <v>4.0606882614690831E-4</v>
      </c>
      <c r="Q2847">
        <v>3.2538725831294618E-4</v>
      </c>
      <c r="R2847">
        <v>3.4806962821902672E-4</v>
      </c>
      <c r="S2847">
        <v>1.9940164556640452E-5</v>
      </c>
      <c r="T2847">
        <v>5.1660829832864957E-5</v>
      </c>
    </row>
    <row r="2848" spans="1:20">
      <c r="A2848" s="10">
        <v>2842</v>
      </c>
      <c r="B2848" s="10">
        <v>3.9262264785162691E-4</v>
      </c>
      <c r="C2848" s="10">
        <v>4.1137193647555639E-4</v>
      </c>
      <c r="D2848" s="10">
        <v>4.2058037295124209E-4</v>
      </c>
      <c r="E2848" s="10">
        <v>3.966381486844165E-4</v>
      </c>
      <c r="F2848" s="10">
        <v>4.6081041049176268E-4</v>
      </c>
      <c r="G2848" s="10">
        <v>4.0274584099130148E-4</v>
      </c>
      <c r="H2848" s="10">
        <v>4.6979705068320762E-4</v>
      </c>
      <c r="I2848" s="10">
        <v>4.1655924798684389E-4</v>
      </c>
      <c r="J2848" s="10">
        <v>4.5474000541090569E-4</v>
      </c>
      <c r="K2848">
        <v>5.1190270893017428E-4</v>
      </c>
      <c r="L2848">
        <v>4.4871932326996888E-4</v>
      </c>
      <c r="M2848">
        <v>4.3556766319806638E-4</v>
      </c>
      <c r="N2848">
        <v>5.0631341701302772E-4</v>
      </c>
      <c r="O2848">
        <v>3.51595841923921E-4</v>
      </c>
      <c r="P2848">
        <v>5.1131157524968108E-4</v>
      </c>
      <c r="Q2848">
        <v>4.1295414005642359E-4</v>
      </c>
      <c r="R2848">
        <v>4.1696525338257468E-4</v>
      </c>
      <c r="S2848">
        <v>2.2562107461237671E-5</v>
      </c>
      <c r="T2848">
        <v>7.6678115798848971E-5</v>
      </c>
    </row>
    <row r="2849" spans="1:20">
      <c r="A2849" s="10">
        <v>2843</v>
      </c>
      <c r="B2849" s="10">
        <v>4.9037561933601718E-4</v>
      </c>
      <c r="C2849" s="10">
        <v>4.5096304133408923E-4</v>
      </c>
      <c r="D2849" s="10">
        <v>4.54927364114862E-4</v>
      </c>
      <c r="E2849" s="10">
        <v>4.574509363603394E-4</v>
      </c>
      <c r="F2849" s="10">
        <v>4.9684471872195833E-4</v>
      </c>
      <c r="G2849" s="10">
        <v>4.6927416492737329E-4</v>
      </c>
      <c r="H2849" s="10">
        <v>5.1374166424909568E-4</v>
      </c>
      <c r="I2849" s="10">
        <v>4.7488079865011951E-4</v>
      </c>
      <c r="J2849" s="10">
        <v>5.0380562089792765E-4</v>
      </c>
      <c r="K2849">
        <v>5.526629035737347E-4</v>
      </c>
      <c r="L2849">
        <v>5.0865719612855646E-4</v>
      </c>
      <c r="M2849">
        <v>5.181777070516634E-4</v>
      </c>
      <c r="N2849">
        <v>6.1552644255877167E-4</v>
      </c>
      <c r="O2849">
        <v>3.7295526697887332E-4</v>
      </c>
      <c r="P2849">
        <v>5.5222349657273477E-4</v>
      </c>
      <c r="Q2849">
        <v>4.66391459980433E-4</v>
      </c>
      <c r="R2849">
        <v>5.3302860706013519E-4</v>
      </c>
      <c r="S2849">
        <v>2.3008469051418041E-5</v>
      </c>
      <c r="T2849">
        <v>7.0461660616493748E-5</v>
      </c>
    </row>
    <row r="2850" spans="1:20">
      <c r="A2850" s="10">
        <v>2844</v>
      </c>
      <c r="B2850" s="10">
        <v>5.0971607452966273E-4</v>
      </c>
      <c r="C2850" s="10">
        <v>4.8852606741125548E-4</v>
      </c>
      <c r="D2850" s="10">
        <v>4.5965132530830112E-4</v>
      </c>
      <c r="E2850" s="10">
        <v>4.5505419658746873E-4</v>
      </c>
      <c r="F2850" s="10">
        <v>5.4271384372167879E-4</v>
      </c>
      <c r="G2850" s="10">
        <v>4.9324309279655937E-4</v>
      </c>
      <c r="H2850" s="10">
        <v>5.3202516426324557E-4</v>
      </c>
      <c r="I2850" s="10">
        <v>4.8832273116605025E-4</v>
      </c>
      <c r="J2850" s="10">
        <v>5.3466483964666493E-4</v>
      </c>
      <c r="K2850">
        <v>5.59237053191339E-4</v>
      </c>
      <c r="L2850">
        <v>5.3952960338933076E-4</v>
      </c>
      <c r="M2850">
        <v>5.4891297497153561E-4</v>
      </c>
      <c r="N2850">
        <v>6.480617948809767E-4</v>
      </c>
      <c r="O2850">
        <v>4.0057000904816602E-4</v>
      </c>
      <c r="P2850">
        <v>5.7178918712088688E-4</v>
      </c>
      <c r="Q2850">
        <v>4.8775765711199081E-4</v>
      </c>
      <c r="R2850">
        <v>5.1054104871633662E-4</v>
      </c>
      <c r="S2850">
        <v>2.4012776198058E-5</v>
      </c>
      <c r="T2850">
        <v>5.1619841130700249E-5</v>
      </c>
    </row>
    <row r="2851" spans="1:20">
      <c r="A2851" s="10">
        <v>2845</v>
      </c>
      <c r="B2851" s="10">
        <v>4.3298216259437129E-4</v>
      </c>
      <c r="C2851" s="10">
        <v>5.1526270866819937E-4</v>
      </c>
      <c r="D2851" s="10">
        <v>4.4925016625160531E-4</v>
      </c>
      <c r="E2851" s="10">
        <v>4.0891356595808639E-4</v>
      </c>
      <c r="F2851" s="10">
        <v>5.4389969778815812E-4</v>
      </c>
      <c r="G2851" s="10">
        <v>4.9433020422598429E-4</v>
      </c>
      <c r="H2851" s="10">
        <v>4.8250506538199982E-4</v>
      </c>
      <c r="I2851" s="10">
        <v>4.6432614841519581E-4</v>
      </c>
      <c r="J2851" s="10">
        <v>5.3165365185003661E-4</v>
      </c>
      <c r="K2851">
        <v>5.5504267383966739E-4</v>
      </c>
      <c r="L2851">
        <v>4.57060621907823E-4</v>
      </c>
      <c r="M2851">
        <v>5.0417102092655583E-4</v>
      </c>
      <c r="N2851">
        <v>5.472545664382077E-4</v>
      </c>
      <c r="O2851">
        <v>4.7263813767227858E-4</v>
      </c>
      <c r="P2851">
        <v>5.1122413396119187E-4</v>
      </c>
      <c r="Q2851">
        <v>5.0789723115621612E-4</v>
      </c>
      <c r="R2851">
        <v>4.7197781064554678E-4</v>
      </c>
      <c r="S2851">
        <v>2.546109192679878E-5</v>
      </c>
      <c r="T2851">
        <v>5.0176378240437081E-5</v>
      </c>
    </row>
    <row r="2852" spans="1:20">
      <c r="A2852" s="10">
        <v>2846</v>
      </c>
      <c r="B2852" s="10">
        <v>4.3815459395659398E-4</v>
      </c>
      <c r="C2852" s="10">
        <v>4.5574744560312498E-4</v>
      </c>
      <c r="D2852" s="10">
        <v>4.0505819443120093E-4</v>
      </c>
      <c r="E2852" s="10">
        <v>3.8722893033956622E-4</v>
      </c>
      <c r="F2852" s="10">
        <v>4.6810860825039689E-4</v>
      </c>
      <c r="G2852" s="10">
        <v>4.4406915914149708E-4</v>
      </c>
      <c r="H2852" s="10">
        <v>4.5440715599609027E-4</v>
      </c>
      <c r="I2852" s="10">
        <v>4.6585337012910782E-4</v>
      </c>
      <c r="J2852" s="10">
        <v>4.7643456077505332E-4</v>
      </c>
      <c r="K2852">
        <v>4.9451517237983334E-4</v>
      </c>
      <c r="L2852">
        <v>4.3289385980635969E-4</v>
      </c>
      <c r="M2852">
        <v>4.5173875184607019E-4</v>
      </c>
      <c r="N2852">
        <v>4.5315199918280881E-4</v>
      </c>
      <c r="O2852">
        <v>4.7204051148422809E-4</v>
      </c>
      <c r="P2852">
        <v>4.0559102519954689E-4</v>
      </c>
      <c r="Q2852">
        <v>4.3372611624681632E-4</v>
      </c>
      <c r="R2852">
        <v>4.5610576477491511E-4</v>
      </c>
      <c r="S2852">
        <v>2.8159775368505789E-5</v>
      </c>
      <c r="T2852">
        <v>2.7463906836108499E-5</v>
      </c>
    </row>
    <row r="2853" spans="1:20">
      <c r="A2853" s="10">
        <v>2847</v>
      </c>
      <c r="B2853" s="10">
        <v>3.7110876809768521E-4</v>
      </c>
      <c r="C2853" s="10">
        <v>3.3767602479996143E-4</v>
      </c>
      <c r="D2853" s="10">
        <v>3.5344153656426439E-4</v>
      </c>
      <c r="E2853" s="10">
        <v>3.296395022722815E-4</v>
      </c>
      <c r="F2853" s="10">
        <v>3.7480799482195529E-4</v>
      </c>
      <c r="G2853" s="10">
        <v>3.563943248437746E-4</v>
      </c>
      <c r="H2853" s="10">
        <v>3.9221817286914858E-4</v>
      </c>
      <c r="I2853" s="10">
        <v>3.7106743559794637E-4</v>
      </c>
      <c r="J2853" s="10">
        <v>3.7038853891574989E-4</v>
      </c>
      <c r="K2853">
        <v>4.171671144480968E-4</v>
      </c>
      <c r="L2853">
        <v>4.2924153552012208E-4</v>
      </c>
      <c r="M2853">
        <v>3.5648636588283649E-4</v>
      </c>
      <c r="N2853">
        <v>4.0028719783348379E-4</v>
      </c>
      <c r="O2853">
        <v>3.9210276287378023E-4</v>
      </c>
      <c r="P2853">
        <v>4.3238117843159222E-4</v>
      </c>
      <c r="Q2853">
        <v>3.4556672549120238E-4</v>
      </c>
      <c r="R2853">
        <v>3.7176266949645202E-4</v>
      </c>
      <c r="S2853">
        <v>2.9374115965290539E-5</v>
      </c>
      <c r="T2853">
        <v>1.4702625483533559E-5</v>
      </c>
    </row>
    <row r="2854" spans="1:20">
      <c r="A2854" s="10">
        <v>2848</v>
      </c>
      <c r="B2854" s="10">
        <v>2.3829032274069211E-4</v>
      </c>
      <c r="C2854" s="10">
        <v>3.0325840773814022E-4</v>
      </c>
      <c r="D2854" s="10">
        <v>2.5796154610641732E-4</v>
      </c>
      <c r="E2854" s="10">
        <v>2.3903817515075239E-4</v>
      </c>
      <c r="F2854" s="10">
        <v>2.4472077870902302E-4</v>
      </c>
      <c r="G2854" s="10">
        <v>2.530976564373656E-4</v>
      </c>
      <c r="H2854" s="10">
        <v>2.8538512245265699E-4</v>
      </c>
      <c r="I2854" s="10">
        <v>2.5080513315113508E-4</v>
      </c>
      <c r="J2854" s="10">
        <v>2.9185004526677451E-4</v>
      </c>
      <c r="K2854">
        <v>2.8506258736009328E-4</v>
      </c>
      <c r="L2854">
        <v>3.3551454934121561E-4</v>
      </c>
      <c r="M2854">
        <v>2.157164665260504E-4</v>
      </c>
      <c r="N2854">
        <v>2.5883067417313522E-4</v>
      </c>
      <c r="O2854">
        <v>2.8081523637066801E-4</v>
      </c>
      <c r="P2854">
        <v>2.7462554087343683E-4</v>
      </c>
      <c r="Q2854">
        <v>2.6460874576275282E-4</v>
      </c>
      <c r="R2854">
        <v>2.3110393279821679E-4</v>
      </c>
      <c r="S2854">
        <v>3.28308993210402E-5</v>
      </c>
      <c r="T2854">
        <v>2.4737627566026181E-5</v>
      </c>
    </row>
    <row r="2855" spans="1:20">
      <c r="A2855" s="10">
        <v>2849</v>
      </c>
      <c r="B2855" s="10">
        <v>1.3452026759033691E-4</v>
      </c>
      <c r="C2855" s="10">
        <v>2.0224216381789219E-4</v>
      </c>
      <c r="D2855" s="10">
        <v>1.773826538415315E-4</v>
      </c>
      <c r="E2855" s="10">
        <v>1.2732897848823069E-4</v>
      </c>
      <c r="F2855" s="10">
        <v>1.315130823625638E-4</v>
      </c>
      <c r="G2855" s="10">
        <v>1.4123201456152731E-4</v>
      </c>
      <c r="H2855" s="10">
        <v>1.6029560912315379E-4</v>
      </c>
      <c r="I2855" s="10">
        <v>1.4150092778554351E-4</v>
      </c>
      <c r="J2855" s="10">
        <v>1.790330675160506E-4</v>
      </c>
      <c r="K2855">
        <v>1.4764079392109761E-4</v>
      </c>
      <c r="L2855">
        <v>2.0851277632191661E-4</v>
      </c>
      <c r="M2855">
        <v>1.3798892719215191E-4</v>
      </c>
      <c r="N2855">
        <v>5.2660475443264349E-5</v>
      </c>
      <c r="O2855">
        <v>2.2412493471389019E-4</v>
      </c>
      <c r="P2855">
        <v>1.3218975297769341E-4</v>
      </c>
      <c r="Q2855">
        <v>1.6483842981532021E-4</v>
      </c>
      <c r="R2855">
        <v>1.121394505887713E-4</v>
      </c>
      <c r="S2855">
        <v>4.1135426562919303E-5</v>
      </c>
      <c r="T2855">
        <v>2.8486518369377531E-5</v>
      </c>
    </row>
    <row r="2856" spans="1:20">
      <c r="A2856" s="10">
        <v>2850</v>
      </c>
      <c r="B2856" s="10">
        <v>4.632428400493174E-5</v>
      </c>
      <c r="C2856" s="10">
        <v>1.2493033573463639E-4</v>
      </c>
      <c r="D2856" s="10">
        <v>1.106551355400708E-4</v>
      </c>
      <c r="E2856" s="10">
        <v>6.4891819347971414E-5</v>
      </c>
      <c r="F2856" s="10">
        <v>3.2781385449856017E-5</v>
      </c>
      <c r="G2856" s="10">
        <v>8.8355484273871049E-5</v>
      </c>
      <c r="H2856" s="10">
        <v>7.2759362431616822E-5</v>
      </c>
      <c r="I2856" s="10">
        <v>7.0960446351504733E-5</v>
      </c>
      <c r="J2856" s="10">
        <v>1.080557976092371E-4</v>
      </c>
      <c r="K2856">
        <v>5.9274464917212017E-5</v>
      </c>
      <c r="L2856">
        <v>1.191243209371419E-4</v>
      </c>
      <c r="M2856">
        <v>8.5012403339858141E-5</v>
      </c>
      <c r="N2856">
        <v>1.501271425271695E-5</v>
      </c>
      <c r="O2856">
        <v>1.6298060570702421E-4</v>
      </c>
      <c r="P2856">
        <v>3.6614974855232758E-5</v>
      </c>
      <c r="Q2856">
        <v>7.6420356208152767E-5</v>
      </c>
      <c r="R2856">
        <v>2.6776933838904451E-5</v>
      </c>
      <c r="S2856">
        <v>5.6241674622099387E-5</v>
      </c>
      <c r="T2856">
        <v>4.197934614698068E-5</v>
      </c>
    </row>
    <row r="2857" spans="1:20">
      <c r="A2857" s="10">
        <v>2851</v>
      </c>
      <c r="B2857" s="10">
        <v>1.9942240829537451E-5</v>
      </c>
      <c r="C2857" s="10">
        <v>9.9733720602811961E-5</v>
      </c>
      <c r="D2857" s="10">
        <v>8.0800458401605288E-5</v>
      </c>
      <c r="E2857" s="10">
        <v>3.2000120147684091E-5</v>
      </c>
      <c r="F2857" s="10">
        <v>1.9482883112418591E-7</v>
      </c>
      <c r="G2857" s="10">
        <v>6.7108846660796859E-5</v>
      </c>
      <c r="H2857" s="10">
        <v>4.1032276461787453E-5</v>
      </c>
      <c r="I2857" s="10">
        <v>4.5700884800858611E-5</v>
      </c>
      <c r="J2857" s="10">
        <v>9.1945123838962903E-5</v>
      </c>
      <c r="K2857">
        <v>2.7571977965798391E-5</v>
      </c>
      <c r="L2857">
        <v>4.6435770643102831E-5</v>
      </c>
      <c r="M2857">
        <v>5.5627993412985602E-5</v>
      </c>
      <c r="N2857">
        <v>1.580285122165146E-5</v>
      </c>
      <c r="O2857">
        <v>1.379844304739824E-4</v>
      </c>
      <c r="P2857">
        <v>7.9649046412915868E-6</v>
      </c>
      <c r="Q2857">
        <v>4.3189660881990127E-5</v>
      </c>
      <c r="R2857">
        <v>6.0951442125966849E-6</v>
      </c>
      <c r="S2857">
        <v>7.122822830407606E-5</v>
      </c>
      <c r="T2857">
        <v>3.8627041323807279E-5</v>
      </c>
    </row>
    <row r="2858" spans="1:20">
      <c r="A2858" s="10">
        <v>2852</v>
      </c>
      <c r="B2858" s="10">
        <v>1.687838345334292E-5</v>
      </c>
      <c r="C2858" s="10">
        <v>7.3496902570466515E-5</v>
      </c>
      <c r="D2858" s="10">
        <v>5.2040479910915007E-5</v>
      </c>
      <c r="E2858" s="10">
        <v>1.108138911959215E-5</v>
      </c>
      <c r="F2858" s="10">
        <v>0</v>
      </c>
      <c r="G2858" s="10">
        <v>5.9612172628256658E-5</v>
      </c>
      <c r="H2858" s="10">
        <v>4.0205532082635227E-5</v>
      </c>
      <c r="I2858" s="10">
        <v>3.4110048088820649E-5</v>
      </c>
      <c r="J2858" s="10">
        <v>8.3140182759130089E-5</v>
      </c>
      <c r="K2858">
        <v>1.3876227228573381E-5</v>
      </c>
      <c r="L2858">
        <v>3.4453840237920579E-5</v>
      </c>
      <c r="M2858">
        <v>4.263244492745578E-5</v>
      </c>
      <c r="N2858">
        <v>1.35164366156688E-5</v>
      </c>
      <c r="O2858">
        <v>1.117895648293521E-4</v>
      </c>
      <c r="P2858">
        <v>7.4719260609541958E-6</v>
      </c>
      <c r="Q2858">
        <v>2.0514668069725771E-5</v>
      </c>
      <c r="R2858">
        <v>6.0099535797400581E-6</v>
      </c>
      <c r="S2858">
        <v>7.9249357221576605E-5</v>
      </c>
      <c r="T2858">
        <v>3.302157644260694E-5</v>
      </c>
    </row>
    <row r="2859" spans="1:20">
      <c r="A2859" s="10">
        <v>2853</v>
      </c>
      <c r="B2859" s="10">
        <v>6.918779254365001E-6</v>
      </c>
      <c r="C2859" s="10">
        <v>2.7601643353567281E-5</v>
      </c>
      <c r="D2859" s="10">
        <v>1.944354023005753E-5</v>
      </c>
      <c r="E2859" s="10">
        <v>1.486195113227404E-6</v>
      </c>
      <c r="F2859" s="10">
        <v>0</v>
      </c>
      <c r="G2859" s="10">
        <v>3.6013510482728458E-5</v>
      </c>
      <c r="H2859" s="10">
        <v>2.369449782371493E-5</v>
      </c>
      <c r="I2859" s="10">
        <v>2.3344079215379809E-5</v>
      </c>
      <c r="J2859" s="10">
        <v>5.6409544584559232E-5</v>
      </c>
      <c r="K2859">
        <v>1.11638566708218E-5</v>
      </c>
      <c r="L2859">
        <v>1.5509390137634621E-5</v>
      </c>
      <c r="M2859">
        <v>2.2872962580087121E-5</v>
      </c>
      <c r="N2859">
        <v>8.4697958823092313E-6</v>
      </c>
      <c r="O2859">
        <v>5.0265264140432333E-5</v>
      </c>
      <c r="P2859">
        <v>7.4592402781681948E-6</v>
      </c>
      <c r="Q2859">
        <v>1.191725673466906E-5</v>
      </c>
      <c r="R2859">
        <v>5.2029869448087607E-6</v>
      </c>
      <c r="S2859">
        <v>7.7745307641657858E-5</v>
      </c>
      <c r="T2859">
        <v>3.2035510884531573E-5</v>
      </c>
    </row>
    <row r="2860" spans="1:20">
      <c r="A2860" s="10">
        <v>2854</v>
      </c>
      <c r="B2860" s="10">
        <v>3.0981896695397489E-7</v>
      </c>
      <c r="C2860" s="10">
        <v>1.2714465009086289E-5</v>
      </c>
      <c r="D2860" s="10">
        <v>6.4133927129311299E-6</v>
      </c>
      <c r="E2860" s="10">
        <v>0</v>
      </c>
      <c r="F2860" s="10">
        <v>0</v>
      </c>
      <c r="G2860" s="10">
        <v>1.0568825408348441E-5</v>
      </c>
      <c r="H2860" s="10">
        <v>9.6744252806853906E-6</v>
      </c>
      <c r="I2860" s="10">
        <v>9.9291057516784604E-6</v>
      </c>
      <c r="J2860" s="10">
        <v>2.0908154519639871E-5</v>
      </c>
      <c r="K2860">
        <v>6.8818260875331659E-6</v>
      </c>
      <c r="L2860">
        <v>9.9083271350451536E-7</v>
      </c>
      <c r="M2860">
        <v>1.1389647644940549E-5</v>
      </c>
      <c r="N2860">
        <v>1.1468332517977651E-6</v>
      </c>
      <c r="O2860">
        <v>5.7801071831481777E-6</v>
      </c>
      <c r="P2860">
        <v>6.8630084872261791E-6</v>
      </c>
      <c r="Q2860">
        <v>0</v>
      </c>
      <c r="R2860">
        <v>2.0163035299007531E-6</v>
      </c>
      <c r="S2860">
        <v>9.0302362607592976E-5</v>
      </c>
      <c r="T2860">
        <v>4.3516589385737638E-5</v>
      </c>
    </row>
    <row r="2861" spans="1:20">
      <c r="A2861" s="10">
        <v>2855</v>
      </c>
      <c r="B2861" s="10">
        <v>1.419282418448377E-7</v>
      </c>
      <c r="C2861" s="10">
        <v>5.9547557124884089E-6</v>
      </c>
      <c r="D2861" s="10">
        <v>1.4241171251120019E-6</v>
      </c>
      <c r="E2861" s="10">
        <v>0</v>
      </c>
      <c r="F2861" s="10">
        <v>0</v>
      </c>
      <c r="G2861" s="10">
        <v>1.482553373870029E-6</v>
      </c>
      <c r="H2861" s="10">
        <v>2.7426467899277848E-6</v>
      </c>
      <c r="I2861" s="10">
        <v>2.298870595094068E-6</v>
      </c>
      <c r="J2861" s="10">
        <v>5.4255817701287938E-6</v>
      </c>
      <c r="K2861">
        <v>1.9791579275954371E-6</v>
      </c>
      <c r="L2861">
        <v>0</v>
      </c>
      <c r="M2861">
        <v>2.9366742609343671E-6</v>
      </c>
      <c r="N2861">
        <v>8.052693216029618E-10</v>
      </c>
      <c r="O2861">
        <v>1.0407430323551731E-6</v>
      </c>
      <c r="P2861">
        <v>3.0627104154772228E-7</v>
      </c>
      <c r="Q2861">
        <v>0</v>
      </c>
      <c r="R2861">
        <v>0</v>
      </c>
      <c r="S2861">
        <v>8.9258112789654059E-5</v>
      </c>
      <c r="T2861">
        <v>9.1468198140441052E-5</v>
      </c>
    </row>
    <row r="2862" spans="1:20">
      <c r="A2862" s="10">
        <v>2856</v>
      </c>
      <c r="B2862" s="10">
        <v>0</v>
      </c>
      <c r="C2862" s="10">
        <v>1.2740244196180619E-6</v>
      </c>
      <c r="D2862" s="10">
        <v>4.6066205055282777E-7</v>
      </c>
      <c r="E2862" s="10">
        <v>0</v>
      </c>
      <c r="F2862" s="10">
        <v>0</v>
      </c>
      <c r="G2862" s="10">
        <v>1.0385913114381489E-7</v>
      </c>
      <c r="H2862" s="10">
        <v>2.7298804275145058E-7</v>
      </c>
      <c r="I2862" s="10">
        <v>4.0911080406232431E-7</v>
      </c>
      <c r="J2862" s="10">
        <v>1.0208248421573001E-6</v>
      </c>
      <c r="K2862">
        <v>0</v>
      </c>
      <c r="L2862">
        <v>0</v>
      </c>
      <c r="M2862">
        <v>3.3574543129625202E-7</v>
      </c>
      <c r="N2862">
        <v>8.231641954163609E-10</v>
      </c>
      <c r="O2862">
        <v>1.6231422149519329E-7</v>
      </c>
      <c r="P2862">
        <v>0</v>
      </c>
      <c r="Q2862">
        <v>0</v>
      </c>
      <c r="R2862">
        <v>0</v>
      </c>
      <c r="S2862">
        <v>9.1108905823003583E-5</v>
      </c>
      <c r="T2862">
        <v>1.828794278741325E-4</v>
      </c>
    </row>
    <row r="2863" spans="1:20">
      <c r="A2863" s="10">
        <v>2857</v>
      </c>
      <c r="B2863" s="10">
        <v>0</v>
      </c>
      <c r="C2863" s="10">
        <v>5.2951133532202457E-7</v>
      </c>
      <c r="D2863" s="10">
        <v>2.145900988693582E-7</v>
      </c>
      <c r="E2863" s="10">
        <v>0</v>
      </c>
      <c r="F2863" s="10">
        <v>0</v>
      </c>
      <c r="G2863" s="10">
        <v>3.3596386854834633E-8</v>
      </c>
      <c r="H2863" s="10">
        <v>7.5343833011940934E-8</v>
      </c>
      <c r="I2863" s="10">
        <v>0</v>
      </c>
      <c r="J2863" s="10">
        <v>2.7078469611895602E-7</v>
      </c>
      <c r="K2863">
        <v>0</v>
      </c>
      <c r="L2863">
        <v>0</v>
      </c>
      <c r="M2863">
        <v>7.936564601644133E-8</v>
      </c>
      <c r="N2863">
        <v>2.371070780275387E-9</v>
      </c>
      <c r="O2863">
        <v>2.5296420483724788E-8</v>
      </c>
      <c r="P2863">
        <v>0</v>
      </c>
      <c r="Q2863">
        <v>0</v>
      </c>
      <c r="R2863">
        <v>0</v>
      </c>
      <c r="S2863">
        <v>1.0006431726206261E-4</v>
      </c>
      <c r="T2863">
        <v>2.3111863331614271E-4</v>
      </c>
    </row>
    <row r="2864" spans="1:20">
      <c r="A2864" s="10">
        <v>2858</v>
      </c>
      <c r="B2864" s="10">
        <v>0</v>
      </c>
      <c r="C2864" s="10">
        <v>5.7768854531823859E-7</v>
      </c>
      <c r="D2864" s="10">
        <v>8.7102992160994106E-9</v>
      </c>
      <c r="E2864" s="10">
        <v>0</v>
      </c>
      <c r="F2864" s="10">
        <v>0</v>
      </c>
      <c r="G2864" s="10">
        <v>0</v>
      </c>
      <c r="H2864" s="10">
        <v>0</v>
      </c>
      <c r="I2864" s="10">
        <v>0</v>
      </c>
      <c r="J2864" s="10">
        <v>2.9920401067116728E-7</v>
      </c>
      <c r="K2864">
        <v>0</v>
      </c>
      <c r="L2864">
        <v>0</v>
      </c>
      <c r="M2864">
        <v>3.1616333186760363E-8</v>
      </c>
      <c r="N2864">
        <v>1.2794834776580389E-9</v>
      </c>
      <c r="O2864">
        <v>3.8677899231857819E-11</v>
      </c>
      <c r="P2864">
        <v>0</v>
      </c>
      <c r="Q2864">
        <v>0</v>
      </c>
      <c r="R2864">
        <v>0</v>
      </c>
      <c r="S2864">
        <v>1.0127112709708091E-4</v>
      </c>
      <c r="T2864">
        <v>1.4805409885339401E-4</v>
      </c>
    </row>
    <row r="2865" spans="1:20">
      <c r="A2865" s="10">
        <v>2859</v>
      </c>
      <c r="B2865" s="10">
        <v>0</v>
      </c>
      <c r="C2865" s="10">
        <v>5.7768854531823859E-7</v>
      </c>
      <c r="D2865" s="10">
        <v>1.4397188786941181E-10</v>
      </c>
      <c r="E2865" s="10">
        <v>0</v>
      </c>
      <c r="F2865" s="10">
        <v>0</v>
      </c>
      <c r="G2865" s="10">
        <v>0</v>
      </c>
      <c r="H2865" s="10">
        <v>0</v>
      </c>
      <c r="I2865" s="10">
        <v>0</v>
      </c>
      <c r="J2865" s="10">
        <v>2.0576903372297651E-7</v>
      </c>
      <c r="K2865">
        <v>0</v>
      </c>
      <c r="L2865">
        <v>1.154816682406195E-9</v>
      </c>
      <c r="M2865">
        <v>2.6229102387199981E-8</v>
      </c>
      <c r="N2865">
        <v>1.0200078073637521E-9</v>
      </c>
      <c r="O2865">
        <v>3.8677899231857819E-11</v>
      </c>
      <c r="P2865">
        <v>0</v>
      </c>
      <c r="Q2865">
        <v>0</v>
      </c>
      <c r="R2865">
        <v>0</v>
      </c>
      <c r="S2865">
        <v>1.299792081391658E-4</v>
      </c>
      <c r="T2865">
        <v>1.1600605497365641E-4</v>
      </c>
    </row>
    <row r="2866" spans="1:20">
      <c r="A2866" s="10">
        <v>2860</v>
      </c>
      <c r="B2866" s="10">
        <v>0</v>
      </c>
      <c r="C2866" s="10">
        <v>4.4366830660149789E-7</v>
      </c>
      <c r="D2866" s="10">
        <v>0</v>
      </c>
      <c r="E2866" s="10">
        <v>0</v>
      </c>
      <c r="F2866" s="10">
        <v>0</v>
      </c>
      <c r="G2866" s="10">
        <v>1.022692234933944E-8</v>
      </c>
      <c r="H2866" s="10">
        <v>0</v>
      </c>
      <c r="I2866" s="10">
        <v>0</v>
      </c>
      <c r="J2866" s="10">
        <v>1.641297892671245E-7</v>
      </c>
      <c r="K2866">
        <v>0</v>
      </c>
      <c r="L2866">
        <v>0</v>
      </c>
      <c r="M2866">
        <v>1.808185794016332E-8</v>
      </c>
      <c r="N2866">
        <v>8.052693216029618E-10</v>
      </c>
      <c r="O2866">
        <v>0</v>
      </c>
      <c r="P2866">
        <v>0</v>
      </c>
      <c r="Q2866">
        <v>0</v>
      </c>
      <c r="R2866">
        <v>0</v>
      </c>
      <c r="S2866">
        <v>1.5598948273034429E-4</v>
      </c>
      <c r="T2866">
        <v>1.0173714222959449E-4</v>
      </c>
    </row>
    <row r="2867" spans="1:20">
      <c r="A2867" s="10">
        <v>2861</v>
      </c>
      <c r="B2867" s="10">
        <v>2.1981569163773641E-8</v>
      </c>
      <c r="C2867" s="10">
        <v>1.5241955318893121E-7</v>
      </c>
      <c r="D2867" s="10">
        <v>1.8880713328341109E-8</v>
      </c>
      <c r="E2867" s="10">
        <v>4.3704855519765792E-9</v>
      </c>
      <c r="F2867" s="10">
        <v>0</v>
      </c>
      <c r="G2867" s="10">
        <v>4.3811945957119253E-8</v>
      </c>
      <c r="H2867" s="10">
        <v>1.2289420948222589E-7</v>
      </c>
      <c r="I2867" s="10">
        <v>7.3554891471009941E-9</v>
      </c>
      <c r="J2867" s="10">
        <v>2.6294228493904219E-7</v>
      </c>
      <c r="K2867">
        <v>9.8318824023618344E-10</v>
      </c>
      <c r="L2867">
        <v>1.7841917743175712E-8</v>
      </c>
      <c r="M2867">
        <v>1.041914124658478E-8</v>
      </c>
      <c r="N2867">
        <v>5.1671448136190042E-9</v>
      </c>
      <c r="O2867">
        <v>1.6260833468726891E-9</v>
      </c>
      <c r="P2867">
        <v>9.3331116211288141E-9</v>
      </c>
      <c r="Q2867">
        <v>1.2284387696354451E-7</v>
      </c>
      <c r="R2867">
        <v>8.1809720920621217E-9</v>
      </c>
      <c r="S2867">
        <v>1.6416137455172011E-4</v>
      </c>
      <c r="T2867">
        <v>1.1253632320449449E-4</v>
      </c>
    </row>
    <row r="2868" spans="1:20">
      <c r="A2868" s="10">
        <v>2862</v>
      </c>
      <c r="B2868" s="10">
        <v>2.073938797044959E-6</v>
      </c>
      <c r="C2868" s="10">
        <v>1.7323837094459511E-5</v>
      </c>
      <c r="D2868" s="10">
        <v>1.280596349157915E-5</v>
      </c>
      <c r="E2868" s="10">
        <v>2.784493851553121E-6</v>
      </c>
      <c r="F2868" s="10">
        <v>9.5341886961057857E-6</v>
      </c>
      <c r="G2868" s="10">
        <v>5.5216214333808759E-6</v>
      </c>
      <c r="H2868" s="10">
        <v>1.848529896954833E-5</v>
      </c>
      <c r="I2868" s="10">
        <v>2.6722021158326399E-6</v>
      </c>
      <c r="J2868" s="10">
        <v>1.6963810517611022E-5</v>
      </c>
      <c r="K2868">
        <v>1.815063810300018E-6</v>
      </c>
      <c r="L2868">
        <v>1.7901448543153751E-5</v>
      </c>
      <c r="M2868">
        <v>4.121821967704007E-6</v>
      </c>
      <c r="N2868">
        <v>8.4999308498109954E-7</v>
      </c>
      <c r="O2868">
        <v>2.5243960896926358E-6</v>
      </c>
      <c r="P2868">
        <v>1.5616878205072802E-5</v>
      </c>
      <c r="Q2868">
        <v>1.2164915800810931E-5</v>
      </c>
      <c r="R2868">
        <v>3.2127567851469952E-6</v>
      </c>
      <c r="S2868">
        <v>1.578471433533691E-4</v>
      </c>
      <c r="T2868">
        <v>6.5183304739015234E-5</v>
      </c>
    </row>
    <row r="2869" spans="1:20">
      <c r="A2869" s="10">
        <v>2863</v>
      </c>
      <c r="B2869" s="10">
        <v>1.380549484189859E-5</v>
      </c>
      <c r="C2869" s="10">
        <v>4.8819053066261727E-5</v>
      </c>
      <c r="D2869" s="10">
        <v>5.0897119364922817E-5</v>
      </c>
      <c r="E2869" s="10">
        <v>2.6013762575641861E-5</v>
      </c>
      <c r="F2869" s="10">
        <v>4.5003342890578347E-5</v>
      </c>
      <c r="G2869" s="10">
        <v>2.5368265344061839E-5</v>
      </c>
      <c r="H2869" s="10">
        <v>6.4539341915519267E-5</v>
      </c>
      <c r="I2869" s="10">
        <v>1.6503812325948319E-5</v>
      </c>
      <c r="J2869" s="10">
        <v>5.6167386574441958E-5</v>
      </c>
      <c r="K2869">
        <v>1.8247727941723501E-5</v>
      </c>
      <c r="L2869">
        <v>6.0149276487510522E-5</v>
      </c>
      <c r="M2869">
        <v>2.764516704853159E-5</v>
      </c>
      <c r="N2869">
        <v>8.9052743471359805E-6</v>
      </c>
      <c r="O2869">
        <v>1.5710390825984369E-5</v>
      </c>
      <c r="P2869">
        <v>6.5703293558063143E-5</v>
      </c>
      <c r="Q2869">
        <v>3.6542344217092448E-5</v>
      </c>
      <c r="R2869">
        <v>1.9030680238366949E-5</v>
      </c>
      <c r="S2869">
        <v>1.5618257505686309E-4</v>
      </c>
      <c r="T2869">
        <v>1.3101898200328701E-4</v>
      </c>
    </row>
    <row r="2870" spans="1:20">
      <c r="A2870" s="10">
        <v>2864</v>
      </c>
      <c r="B2870" s="10">
        <v>2.1346792629505151E-5</v>
      </c>
      <c r="C2870" s="10">
        <v>9.0760345152449419E-5</v>
      </c>
      <c r="D2870" s="10">
        <v>8.579261342718182E-5</v>
      </c>
      <c r="E2870" s="10">
        <v>7.7368646997920851E-5</v>
      </c>
      <c r="F2870" s="10">
        <v>7.3390132009223418E-5</v>
      </c>
      <c r="G2870" s="10">
        <v>6.5443192552446213E-5</v>
      </c>
      <c r="H2870" s="10">
        <v>1.5446284003687571E-4</v>
      </c>
      <c r="I2870" s="10">
        <v>3.252691483466361E-5</v>
      </c>
      <c r="J2870" s="10">
        <v>1.0344890771738961E-4</v>
      </c>
      <c r="K2870">
        <v>4.9759636142620361E-5</v>
      </c>
      <c r="L2870">
        <v>1.4516854069523551E-4</v>
      </c>
      <c r="M2870">
        <v>5.8774967075298683E-5</v>
      </c>
      <c r="N2870">
        <v>2.8106453817180231E-5</v>
      </c>
      <c r="O2870">
        <v>3.2476453816234353E-5</v>
      </c>
      <c r="P2870">
        <v>1.470169412043377E-4</v>
      </c>
      <c r="Q2870">
        <v>6.4789251004451144E-5</v>
      </c>
      <c r="R2870">
        <v>2.657126865273971E-5</v>
      </c>
      <c r="S2870">
        <v>1.6621580651943381E-4</v>
      </c>
      <c r="T2870">
        <v>6.0219112350504843E-5</v>
      </c>
    </row>
    <row r="2871" spans="1:20">
      <c r="A2871" s="10">
        <v>2865</v>
      </c>
      <c r="B2871" s="10">
        <v>4.0778283416253853E-5</v>
      </c>
      <c r="C2871" s="10">
        <v>1.192293928935204E-4</v>
      </c>
      <c r="D2871" s="10">
        <v>1.491674181836755E-4</v>
      </c>
      <c r="E2871" s="10">
        <v>1.071925298701093E-4</v>
      </c>
      <c r="F2871" s="10">
        <v>1.1098880934125959E-4</v>
      </c>
      <c r="G2871" s="10">
        <v>9.9479108856424106E-5</v>
      </c>
      <c r="H2871" s="10">
        <v>2.6953027755488031E-4</v>
      </c>
      <c r="I2871" s="10">
        <v>4.1455653839074742E-5</v>
      </c>
      <c r="J2871" s="10">
        <v>1.6653047316002271E-4</v>
      </c>
      <c r="K2871">
        <v>6.3942900768766494E-5</v>
      </c>
      <c r="L2871">
        <v>3.0642708448560239E-4</v>
      </c>
      <c r="M2871">
        <v>1.017577695349119E-4</v>
      </c>
      <c r="N2871">
        <v>7.6077593235657928E-5</v>
      </c>
      <c r="O2871">
        <v>5.3207675386424583E-5</v>
      </c>
      <c r="P2871">
        <v>3.4634157832749441E-4</v>
      </c>
      <c r="Q2871">
        <v>9.9505122577906569E-5</v>
      </c>
      <c r="R2871">
        <v>3.851511225026863E-5</v>
      </c>
      <c r="S2871">
        <v>1.8631073305800031E-4</v>
      </c>
      <c r="T2871">
        <v>9.9915217079808618E-5</v>
      </c>
    </row>
    <row r="2872" spans="1:20">
      <c r="A2872" s="10">
        <v>2866</v>
      </c>
      <c r="B2872" s="10">
        <v>8.952495365135563E-5</v>
      </c>
      <c r="C2872" s="10">
        <v>1.4800498565217769E-4</v>
      </c>
      <c r="D2872" s="10">
        <v>1.9210017228050481E-4</v>
      </c>
      <c r="E2872" s="10">
        <v>8.1196847303119282E-5</v>
      </c>
      <c r="F2872" s="10">
        <v>1.157203029964076E-4</v>
      </c>
      <c r="G2872" s="10">
        <v>1.177491656830446E-4</v>
      </c>
      <c r="H2872" s="10">
        <v>3.5919474582865531E-4</v>
      </c>
      <c r="I2872" s="10">
        <v>5.3302840615134913E-5</v>
      </c>
      <c r="J2872" s="10">
        <v>2.1574901684329981E-4</v>
      </c>
      <c r="K2872">
        <v>1.159396834332203E-4</v>
      </c>
      <c r="L2872">
        <v>4.1605669031771151E-4</v>
      </c>
      <c r="M2872">
        <v>9.859583921866849E-5</v>
      </c>
      <c r="N2872">
        <v>1.7844035595324901E-4</v>
      </c>
      <c r="O2872">
        <v>6.2369131566576886E-5</v>
      </c>
      <c r="P2872">
        <v>4.8131287040648681E-4</v>
      </c>
      <c r="Q2872">
        <v>1.296976626446224E-4</v>
      </c>
      <c r="R2872">
        <v>7.1290062128003293E-5</v>
      </c>
      <c r="S2872">
        <v>1.812606919499087E-4</v>
      </c>
      <c r="T2872">
        <v>1.1031445221137239E-4</v>
      </c>
    </row>
    <row r="2873" spans="1:20">
      <c r="A2873" s="10">
        <v>2867</v>
      </c>
      <c r="B2873" s="10">
        <v>7.8864943469343255E-5</v>
      </c>
      <c r="C2873" s="10">
        <v>1.7302259398051481E-4</v>
      </c>
      <c r="D2873" s="10">
        <v>1.4978256326967791E-4</v>
      </c>
      <c r="E2873" s="10">
        <v>9.4705880128945671E-5</v>
      </c>
      <c r="F2873" s="10">
        <v>1.8164314788398221E-4</v>
      </c>
      <c r="G2873" s="10">
        <v>1.2598933791731901E-4</v>
      </c>
      <c r="H2873" s="10">
        <v>3.7043081373492481E-4</v>
      </c>
      <c r="I2873" s="10">
        <v>6.6647783812958129E-5</v>
      </c>
      <c r="J2873" s="10">
        <v>2.6379688035600653E-4</v>
      </c>
      <c r="K2873">
        <v>1.5139829357822021E-4</v>
      </c>
      <c r="L2873">
        <v>4.391036699878711E-4</v>
      </c>
      <c r="M2873">
        <v>1.1554053205603241E-4</v>
      </c>
      <c r="N2873">
        <v>1.6820245482694759E-4</v>
      </c>
      <c r="O2873">
        <v>6.0845486635819773E-5</v>
      </c>
      <c r="P2873">
        <v>5.2573177638073031E-4</v>
      </c>
      <c r="Q2873">
        <v>1.8458851406721351E-4</v>
      </c>
      <c r="R2873">
        <v>9.3814727023790786E-5</v>
      </c>
      <c r="S2873">
        <v>1.570827544965337E-4</v>
      </c>
      <c r="T2873">
        <v>1.3159731812550761E-4</v>
      </c>
    </row>
    <row r="2874" spans="1:20">
      <c r="A2874" s="10">
        <v>2868</v>
      </c>
      <c r="B2874" s="10">
        <v>6.6981537805111644E-5</v>
      </c>
      <c r="C2874" s="10">
        <v>1.697612443194407E-4</v>
      </c>
      <c r="D2874" s="10">
        <v>1.201132739321589E-4</v>
      </c>
      <c r="E2874" s="10">
        <v>9.1878820048371849E-5</v>
      </c>
      <c r="F2874" s="10">
        <v>1.6652037467255841E-4</v>
      </c>
      <c r="G2874" s="10">
        <v>1.354167706119989E-4</v>
      </c>
      <c r="H2874" s="10">
        <v>3.749644788655119E-4</v>
      </c>
      <c r="I2874" s="10">
        <v>6.1397643092640685E-5</v>
      </c>
      <c r="J2874" s="10">
        <v>2.8465136808712141E-4</v>
      </c>
      <c r="K2874">
        <v>9.4311336466562645E-5</v>
      </c>
      <c r="L2874">
        <v>3.4596907589662179E-4</v>
      </c>
      <c r="M2874">
        <v>1.3454882141718561E-4</v>
      </c>
      <c r="N2874">
        <v>1.1127447474558139E-4</v>
      </c>
      <c r="O2874">
        <v>6.2271875720361854E-5</v>
      </c>
      <c r="P2874">
        <v>3.9883679729971081E-4</v>
      </c>
      <c r="Q2874">
        <v>1.8660986129860971E-4</v>
      </c>
      <c r="R2874">
        <v>6.1603735518130356E-5</v>
      </c>
      <c r="S2874">
        <v>1.4418037529885199E-4</v>
      </c>
      <c r="T2874">
        <v>1.4784076925439661E-4</v>
      </c>
    </row>
    <row r="2875" spans="1:20">
      <c r="A2875" s="10">
        <v>2869</v>
      </c>
      <c r="B2875" s="10">
        <v>5.1488493914120838E-5</v>
      </c>
      <c r="C2875" s="10">
        <v>1.613469128341278E-4</v>
      </c>
      <c r="D2875" s="10">
        <v>1.0808183960504809E-4</v>
      </c>
      <c r="E2875" s="10">
        <v>6.8162610226126305E-5</v>
      </c>
      <c r="F2875" s="10">
        <v>2.0930393914778619E-4</v>
      </c>
      <c r="G2875" s="10">
        <v>1.080953666907229E-4</v>
      </c>
      <c r="H2875" s="10">
        <v>3.6168970393480368E-4</v>
      </c>
      <c r="I2875" s="10">
        <v>5.7321516155305863E-5</v>
      </c>
      <c r="J2875" s="10">
        <v>2.990272595014075E-4</v>
      </c>
      <c r="K2875">
        <v>9.7337614449715629E-5</v>
      </c>
      <c r="L2875">
        <v>4.3332493843869341E-4</v>
      </c>
      <c r="M2875">
        <v>1.1641666142075069E-4</v>
      </c>
      <c r="N2875">
        <v>8.2695748366154846E-5</v>
      </c>
      <c r="O2875">
        <v>5.1871682998703891E-5</v>
      </c>
      <c r="P2875">
        <v>4.5340392174545059E-4</v>
      </c>
      <c r="Q2875">
        <v>1.8140183599537379E-4</v>
      </c>
      <c r="R2875">
        <v>4.9784957835797951E-5</v>
      </c>
      <c r="S2875">
        <v>1.2225503164767481E-4</v>
      </c>
      <c r="T2875">
        <v>2.1633372103861901E-4</v>
      </c>
    </row>
    <row r="2876" spans="1:20">
      <c r="A2876" s="10">
        <v>2870</v>
      </c>
      <c r="B2876" s="10">
        <v>4.4848094295785483E-5</v>
      </c>
      <c r="C2876" s="10">
        <v>1.071875868498939E-4</v>
      </c>
      <c r="D2876" s="10">
        <v>1.257256394546594E-4</v>
      </c>
      <c r="E2876" s="10">
        <v>4.5778547402678763E-5</v>
      </c>
      <c r="F2876" s="10">
        <v>1.4110810980147421E-4</v>
      </c>
      <c r="G2876" s="10">
        <v>7.7679471249928985E-5</v>
      </c>
      <c r="H2876" s="10">
        <v>3.3972784131565859E-4</v>
      </c>
      <c r="I2876" s="10">
        <v>5.6162016896076222E-5</v>
      </c>
      <c r="J2876" s="10">
        <v>2.9335017975820718E-4</v>
      </c>
      <c r="K2876">
        <v>9.8031647028498349E-5</v>
      </c>
      <c r="L2876">
        <v>4.1300907135200752E-4</v>
      </c>
      <c r="M2876">
        <v>8.6285178788114296E-5</v>
      </c>
      <c r="N2876">
        <v>5.7846808035329783E-5</v>
      </c>
      <c r="O2876">
        <v>5.0530327007026511E-5</v>
      </c>
      <c r="P2876">
        <v>4.3305039877992069E-4</v>
      </c>
      <c r="Q2876">
        <v>1.216859904205435E-4</v>
      </c>
      <c r="R2876">
        <v>4.0484389103857872E-5</v>
      </c>
      <c r="S2876">
        <v>1.126762638339153E-4</v>
      </c>
      <c r="T2876">
        <v>2.0057655446603491E-4</v>
      </c>
    </row>
    <row r="2877" spans="1:20">
      <c r="A2877" s="10">
        <v>2871</v>
      </c>
      <c r="B2877" s="10">
        <v>6.6172596278945141E-5</v>
      </c>
      <c r="C2877" s="10">
        <v>1.084020073012539E-4</v>
      </c>
      <c r="D2877" s="10">
        <v>1.6950674310169629E-4</v>
      </c>
      <c r="E2877" s="10">
        <v>3.6659023242257832E-5</v>
      </c>
      <c r="F2877" s="10">
        <v>1.178453133700818E-4</v>
      </c>
      <c r="G2877" s="10">
        <v>5.8639380198889453E-5</v>
      </c>
      <c r="H2877" s="10">
        <v>3.2873482603043482E-4</v>
      </c>
      <c r="I2877" s="10">
        <v>5.1029783568952597E-5</v>
      </c>
      <c r="J2877" s="10">
        <v>2.7821661315815231E-4</v>
      </c>
      <c r="K2877">
        <v>7.5319298157421348E-5</v>
      </c>
      <c r="L2877">
        <v>3.62036661112906E-4</v>
      </c>
      <c r="M2877">
        <v>9.570413810599122E-5</v>
      </c>
      <c r="N2877">
        <v>6.755432299667579E-5</v>
      </c>
      <c r="O2877">
        <v>5.6416345290728942E-5</v>
      </c>
      <c r="P2877">
        <v>3.6822183525131951E-4</v>
      </c>
      <c r="Q2877">
        <v>9.4592845983525872E-5</v>
      </c>
      <c r="R2877">
        <v>3.3238399164106407E-5</v>
      </c>
      <c r="S2877">
        <v>1.050605067918032E-4</v>
      </c>
      <c r="T2877">
        <v>1.6513859320778379E-4</v>
      </c>
    </row>
    <row r="2878" spans="1:20">
      <c r="A2878" s="10">
        <v>2872</v>
      </c>
      <c r="B2878" s="10">
        <v>6.1887024800399919E-5</v>
      </c>
      <c r="C2878" s="10">
        <v>1.8865239992848251E-4</v>
      </c>
      <c r="D2878" s="10">
        <v>2.0187302782052969E-4</v>
      </c>
      <c r="E2878" s="10">
        <v>6.5316089983568417E-5</v>
      </c>
      <c r="F2878" s="10">
        <v>9.3860530429527693E-5</v>
      </c>
      <c r="G2878" s="10">
        <v>7.0061679207843199E-5</v>
      </c>
      <c r="H2878" s="10">
        <v>2.408380061738937E-4</v>
      </c>
      <c r="I2878" s="10">
        <v>4.594705100814731E-5</v>
      </c>
      <c r="J2878" s="10">
        <v>2.2267449156425259E-4</v>
      </c>
      <c r="K2878">
        <v>8.1215453454411743E-5</v>
      </c>
      <c r="L2878">
        <v>3.4673269842786289E-4</v>
      </c>
      <c r="M2878">
        <v>1.3224325621968741E-4</v>
      </c>
      <c r="N2878">
        <v>4.8031268431349937E-5</v>
      </c>
      <c r="O2878">
        <v>1.3096912228535349E-4</v>
      </c>
      <c r="P2878">
        <v>2.6107907303177339E-4</v>
      </c>
      <c r="Q2878">
        <v>1.546738771461454E-4</v>
      </c>
      <c r="R2878">
        <v>2.5917486546266929E-5</v>
      </c>
      <c r="S2878">
        <v>8.9653598890646077E-5</v>
      </c>
      <c r="T2878">
        <v>1.8053169770979339E-4</v>
      </c>
    </row>
    <row r="2879" spans="1:20">
      <c r="A2879" s="10">
        <v>2873</v>
      </c>
      <c r="B2879" s="10">
        <v>2.4245466796702399E-5</v>
      </c>
      <c r="C2879" s="10">
        <v>1.4356896611773671E-4</v>
      </c>
      <c r="D2879" s="10">
        <v>1.7689122259900949E-4</v>
      </c>
      <c r="E2879" s="10">
        <v>2.387534150144856E-5</v>
      </c>
      <c r="F2879" s="10">
        <v>2.8851380946710441E-5</v>
      </c>
      <c r="G2879" s="10">
        <v>5.2192912610151943E-5</v>
      </c>
      <c r="H2879" s="10">
        <v>1.5332053709914611E-4</v>
      </c>
      <c r="I2879" s="10">
        <v>2.3840781298981168E-5</v>
      </c>
      <c r="J2879" s="10">
        <v>1.5377522379249499E-4</v>
      </c>
      <c r="K2879">
        <v>4.0658053675252959E-5</v>
      </c>
      <c r="L2879">
        <v>2.4688799869786691E-4</v>
      </c>
      <c r="M2879">
        <v>7.0423382150615243E-5</v>
      </c>
      <c r="N2879">
        <v>3.2985614189660973E-5</v>
      </c>
      <c r="O2879">
        <v>3.3517554081964383E-5</v>
      </c>
      <c r="P2879">
        <v>1.834462505672239E-4</v>
      </c>
      <c r="Q2879">
        <v>7.349498075804666E-5</v>
      </c>
      <c r="R2879">
        <v>1.337157627299004E-5</v>
      </c>
      <c r="S2879">
        <v>9.5933242574095499E-5</v>
      </c>
      <c r="T2879">
        <v>1.9949161448584029E-4</v>
      </c>
    </row>
    <row r="2880" spans="1:20">
      <c r="A2880" s="10">
        <v>2874</v>
      </c>
      <c r="B2880" s="10">
        <v>9.4308844088440903E-6</v>
      </c>
      <c r="C2880" s="10">
        <v>6.9823223877893382E-5</v>
      </c>
      <c r="D2880" s="10">
        <v>7.7387815958429752E-5</v>
      </c>
      <c r="E2880" s="10">
        <v>8.5711892415366356E-6</v>
      </c>
      <c r="F2880" s="10">
        <v>9.2972964484820962E-6</v>
      </c>
      <c r="G2880" s="10">
        <v>3.820489279156846E-5</v>
      </c>
      <c r="H2880" s="10">
        <v>6.6778368522528943E-5</v>
      </c>
      <c r="I2880" s="10">
        <v>9.8690094408012324E-6</v>
      </c>
      <c r="J2880" s="10">
        <v>9.401386377535812E-5</v>
      </c>
      <c r="K2880">
        <v>1.4230347053000441E-5</v>
      </c>
      <c r="L2880">
        <v>9.0204809732776211E-5</v>
      </c>
      <c r="M2880">
        <v>2.736386997489339E-5</v>
      </c>
      <c r="N2880">
        <v>1.42203851617403E-5</v>
      </c>
      <c r="O2880">
        <v>6.2576124402211843E-6</v>
      </c>
      <c r="P2880">
        <v>4.5278594289830403E-5</v>
      </c>
      <c r="Q2880">
        <v>1.8243275446875129E-5</v>
      </c>
      <c r="R2880">
        <v>2.7306637868647619E-6</v>
      </c>
      <c r="S2880">
        <v>8.293046714001674E-5</v>
      </c>
      <c r="T2880">
        <v>2.303009055869206E-4</v>
      </c>
    </row>
    <row r="2881" spans="1:20">
      <c r="A2881" s="10">
        <v>2875</v>
      </c>
      <c r="B2881" s="10">
        <v>5.1121365856132747E-9</v>
      </c>
      <c r="C2881" s="10">
        <v>1.290564531759035E-5</v>
      </c>
      <c r="D2881" s="10">
        <v>1.44781999685967E-5</v>
      </c>
      <c r="E2881" s="10">
        <v>4.4624957741234542E-9</v>
      </c>
      <c r="F2881" s="10">
        <v>1.610109585212746E-8</v>
      </c>
      <c r="G2881" s="10">
        <v>1.5994549559021919E-5</v>
      </c>
      <c r="H2881" s="10">
        <v>3.036674222995554E-5</v>
      </c>
      <c r="I2881" s="10">
        <v>2.397518220652724E-6</v>
      </c>
      <c r="J2881" s="10">
        <v>7.1090574839010741E-5</v>
      </c>
      <c r="K2881">
        <v>4.5060008644144408E-6</v>
      </c>
      <c r="L2881">
        <v>4.3295593120303907E-5</v>
      </c>
      <c r="M2881">
        <v>9.9347130904981932E-6</v>
      </c>
      <c r="N2881">
        <v>5.0691480108983773E-6</v>
      </c>
      <c r="O2881">
        <v>1.013626601835371E-6</v>
      </c>
      <c r="P2881">
        <v>8.10666826392514E-6</v>
      </c>
      <c r="Q2881">
        <v>4.1013669395007711E-7</v>
      </c>
      <c r="R2881">
        <v>1.313407764439905E-8</v>
      </c>
      <c r="S2881">
        <v>8.4689176807483898E-5</v>
      </c>
      <c r="T2881">
        <v>3.1088290283945029E-4</v>
      </c>
    </row>
    <row r="2882" spans="1:20">
      <c r="A2882" s="10">
        <v>2876</v>
      </c>
      <c r="B2882" s="10">
        <v>0</v>
      </c>
      <c r="C2882" s="10">
        <v>8.1342861230975832E-6</v>
      </c>
      <c r="D2882" s="10">
        <v>6.1816417649106042E-6</v>
      </c>
      <c r="E2882" s="10">
        <v>0</v>
      </c>
      <c r="F2882" s="10">
        <v>0</v>
      </c>
      <c r="G2882" s="10">
        <v>3.2249851548210822E-6</v>
      </c>
      <c r="H2882" s="10">
        <v>3.3005772496878599E-5</v>
      </c>
      <c r="I2882" s="10">
        <v>5.4701611393966872E-7</v>
      </c>
      <c r="J2882" s="10">
        <v>5.5026668043579227E-5</v>
      </c>
      <c r="K2882">
        <v>1.638728999413658E-6</v>
      </c>
      <c r="L2882">
        <v>3.4772064409966142E-5</v>
      </c>
      <c r="M2882">
        <v>3.8865918188626437E-6</v>
      </c>
      <c r="N2882">
        <v>1.790659495574693E-6</v>
      </c>
      <c r="O2882">
        <v>3.3102238320715321E-7</v>
      </c>
      <c r="P2882">
        <v>7.4465544953821946E-6</v>
      </c>
      <c r="Q2882">
        <v>0</v>
      </c>
      <c r="R2882">
        <v>0</v>
      </c>
      <c r="S2882">
        <v>6.722200737195396E-5</v>
      </c>
      <c r="T2882">
        <v>3.7593368295981989E-4</v>
      </c>
    </row>
    <row r="2883" spans="1:20">
      <c r="A2883" s="10">
        <v>2877</v>
      </c>
      <c r="B2883" s="10">
        <v>0</v>
      </c>
      <c r="C2883" s="10">
        <v>6.6317856648188414E-6</v>
      </c>
      <c r="D2883" s="10">
        <v>2.0601561313414898E-6</v>
      </c>
      <c r="E2883" s="10">
        <v>0</v>
      </c>
      <c r="F2883" s="10">
        <v>0</v>
      </c>
      <c r="G2883" s="10">
        <v>1.6552463209856799E-7</v>
      </c>
      <c r="H2883" s="10">
        <v>2.0169581602523201E-5</v>
      </c>
      <c r="I2883" s="10">
        <v>3.3801737243158542E-8</v>
      </c>
      <c r="J2883" s="10">
        <v>3.6486400915155887E-5</v>
      </c>
      <c r="K2883">
        <v>1.3395939773217999E-7</v>
      </c>
      <c r="L2883">
        <v>7.5593433917797711E-6</v>
      </c>
      <c r="M2883">
        <v>1.13979949814043E-6</v>
      </c>
      <c r="N2883">
        <v>8.231641954163609E-10</v>
      </c>
      <c r="O2883">
        <v>1.7455980554991301E-7</v>
      </c>
      <c r="P2883">
        <v>7.4538035141170518E-6</v>
      </c>
      <c r="Q2883">
        <v>0</v>
      </c>
      <c r="R2883">
        <v>0</v>
      </c>
      <c r="S2883">
        <v>5.6320258677395018E-5</v>
      </c>
      <c r="T2883">
        <v>3.9594151337271009E-4</v>
      </c>
    </row>
    <row r="2884" spans="1:20">
      <c r="A2884" s="10">
        <v>2878</v>
      </c>
      <c r="B2884" s="10">
        <v>0</v>
      </c>
      <c r="C2884" s="10">
        <v>5.9577689779863542E-7</v>
      </c>
      <c r="D2884" s="10">
        <v>3.7255125517674781E-7</v>
      </c>
      <c r="E2884" s="10">
        <v>0</v>
      </c>
      <c r="F2884" s="10">
        <v>0</v>
      </c>
      <c r="G2884" s="10">
        <v>1.7044870582232399E-9</v>
      </c>
      <c r="H2884" s="10">
        <v>8.3140669554456505E-6</v>
      </c>
      <c r="I2884" s="10">
        <v>1.4445186856050661E-7</v>
      </c>
      <c r="J2884" s="10">
        <v>1.15546264091996E-5</v>
      </c>
      <c r="K2884">
        <v>0</v>
      </c>
      <c r="L2884">
        <v>5.1966750708278771E-8</v>
      </c>
      <c r="M2884">
        <v>1.429141527033273E-7</v>
      </c>
      <c r="N2884">
        <v>8.5895394304315921E-10</v>
      </c>
      <c r="O2884">
        <v>1.9064121654164759E-7</v>
      </c>
      <c r="P2884">
        <v>6.9137516183701807E-6</v>
      </c>
      <c r="Q2884">
        <v>0</v>
      </c>
      <c r="R2884">
        <v>0</v>
      </c>
      <c r="S2884">
        <v>4.7874687594262041E-5</v>
      </c>
      <c r="T2884">
        <v>3.3123362384270661E-4</v>
      </c>
    </row>
    <row r="2885" spans="1:20">
      <c r="A2885" s="10">
        <v>2879</v>
      </c>
      <c r="B2885" s="10">
        <v>0</v>
      </c>
      <c r="C2885" s="10">
        <v>1.4015188362534979E-9</v>
      </c>
      <c r="D2885" s="10">
        <v>1.362933871830431E-8</v>
      </c>
      <c r="E2885" s="10">
        <v>0</v>
      </c>
      <c r="F2885" s="10">
        <v>0</v>
      </c>
      <c r="G2885" s="10">
        <v>0</v>
      </c>
      <c r="H2885" s="10">
        <v>1.368644896696834E-6</v>
      </c>
      <c r="I2885" s="10">
        <v>2.8890373712101312E-9</v>
      </c>
      <c r="J2885" s="10">
        <v>1.037176552246669E-6</v>
      </c>
      <c r="K2885">
        <v>0</v>
      </c>
      <c r="L2885">
        <v>0</v>
      </c>
      <c r="M2885">
        <v>3.5890944700602058E-10</v>
      </c>
      <c r="N2885">
        <v>8.052693216029618E-10</v>
      </c>
      <c r="O2885">
        <v>9.7726158725827421E-9</v>
      </c>
      <c r="P2885">
        <v>3.6245093674286661E-7</v>
      </c>
      <c r="Q2885">
        <v>0</v>
      </c>
      <c r="R2885">
        <v>0</v>
      </c>
      <c r="S2885">
        <v>2.949884243218502E-5</v>
      </c>
      <c r="T2885">
        <v>2.21738907679407E-4</v>
      </c>
    </row>
    <row r="2886" spans="1:20">
      <c r="A2886" s="10">
        <v>2880</v>
      </c>
      <c r="B2886" s="10">
        <v>0</v>
      </c>
      <c r="C2886" s="10">
        <v>0</v>
      </c>
      <c r="D2886" s="10">
        <v>0</v>
      </c>
      <c r="E2886" s="10">
        <v>0</v>
      </c>
      <c r="F2886" s="10">
        <v>0</v>
      </c>
      <c r="G2886" s="10">
        <v>0</v>
      </c>
      <c r="H2886" s="10">
        <v>2.06278746354595E-8</v>
      </c>
      <c r="I2886" s="10">
        <v>0</v>
      </c>
      <c r="J2886" s="10">
        <v>4.4197454064299799E-7</v>
      </c>
      <c r="K2886">
        <v>1.130666476271611E-8</v>
      </c>
      <c r="L2886">
        <v>0</v>
      </c>
      <c r="M2886">
        <v>0</v>
      </c>
      <c r="N2886">
        <v>7.8737444778956259E-10</v>
      </c>
      <c r="O2886">
        <v>1.0743860897738281E-11</v>
      </c>
      <c r="P2886">
        <v>0</v>
      </c>
      <c r="Q2886">
        <v>0</v>
      </c>
      <c r="R2886">
        <v>0</v>
      </c>
      <c r="S2886">
        <v>3.3322417752205377E-5</v>
      </c>
      <c r="T2886">
        <v>1.7333680315310669E-4</v>
      </c>
    </row>
    <row r="2887" spans="1:20">
      <c r="A2887" s="10">
        <v>2881</v>
      </c>
      <c r="B2887" s="10">
        <v>0</v>
      </c>
      <c r="C2887" s="10">
        <v>5.2994930995835387E-7</v>
      </c>
      <c r="D2887" s="10">
        <v>0</v>
      </c>
      <c r="E2887" s="10">
        <v>0</v>
      </c>
      <c r="F2887" s="10">
        <v>0</v>
      </c>
      <c r="G2887" s="10">
        <v>1.198349095656395E-8</v>
      </c>
      <c r="H2887" s="10">
        <v>0</v>
      </c>
      <c r="I2887" s="10">
        <v>0</v>
      </c>
      <c r="J2887" s="10">
        <v>3.8882146775413569E-8</v>
      </c>
      <c r="K2887">
        <v>0</v>
      </c>
      <c r="L2887">
        <v>0</v>
      </c>
      <c r="M2887">
        <v>0</v>
      </c>
      <c r="N2887">
        <v>8.231641954163609E-10</v>
      </c>
      <c r="O2887">
        <v>4.5124215770500793E-11</v>
      </c>
      <c r="P2887">
        <v>0</v>
      </c>
      <c r="Q2887">
        <v>0</v>
      </c>
      <c r="R2887">
        <v>0</v>
      </c>
      <c r="S2887">
        <v>2.769296803241427E-5</v>
      </c>
      <c r="T2887">
        <v>1.189394027730218E-4</v>
      </c>
    </row>
    <row r="2888" spans="1:20">
      <c r="A2888" s="10">
        <v>2882</v>
      </c>
      <c r="B2888" s="10">
        <v>0</v>
      </c>
      <c r="C2888" s="10">
        <v>4.0906831033148969E-7</v>
      </c>
      <c r="D2888" s="10">
        <v>1.4397188786941181E-10</v>
      </c>
      <c r="E2888" s="10">
        <v>0</v>
      </c>
      <c r="F2888" s="10">
        <v>0</v>
      </c>
      <c r="G2888" s="10">
        <v>1.027142840030416E-8</v>
      </c>
      <c r="H2888" s="10">
        <v>0</v>
      </c>
      <c r="I2888" s="10">
        <v>0</v>
      </c>
      <c r="J2888" s="10">
        <v>1.6238598389659081E-7</v>
      </c>
      <c r="K2888">
        <v>2.0646953044959851E-8</v>
      </c>
      <c r="L2888">
        <v>0</v>
      </c>
      <c r="M2888">
        <v>0</v>
      </c>
      <c r="N2888">
        <v>8.5895394304315921E-10</v>
      </c>
      <c r="O2888">
        <v>0</v>
      </c>
      <c r="P2888">
        <v>0</v>
      </c>
      <c r="Q2888">
        <v>0</v>
      </c>
      <c r="R2888">
        <v>0</v>
      </c>
      <c r="S2888">
        <v>2.5340250278582281E-5</v>
      </c>
      <c r="T2888">
        <v>4.1525113273954913E-5</v>
      </c>
    </row>
    <row r="2889" spans="1:20">
      <c r="A2889" s="10">
        <v>2883</v>
      </c>
      <c r="B2889" s="10">
        <v>0</v>
      </c>
      <c r="C2889" s="10">
        <v>0</v>
      </c>
      <c r="D2889" s="10">
        <v>0</v>
      </c>
      <c r="E2889" s="10">
        <v>0</v>
      </c>
      <c r="F2889" s="10">
        <v>0</v>
      </c>
      <c r="G2889" s="10">
        <v>0</v>
      </c>
      <c r="H2889" s="10">
        <v>0</v>
      </c>
      <c r="I2889" s="10">
        <v>0</v>
      </c>
      <c r="J2889" s="10">
        <v>2.0619320259689011E-7</v>
      </c>
      <c r="K2889">
        <v>1.9172170684605581E-8</v>
      </c>
      <c r="L2889">
        <v>1.154816682406195E-9</v>
      </c>
      <c r="M2889">
        <v>0</v>
      </c>
      <c r="N2889">
        <v>7.6947957397616349E-10</v>
      </c>
      <c r="O2889">
        <v>6.4463165386429703E-11</v>
      </c>
      <c r="P2889">
        <v>0</v>
      </c>
      <c r="Q2889">
        <v>0</v>
      </c>
      <c r="R2889">
        <v>0</v>
      </c>
      <c r="S2889">
        <v>2.9152970624087141E-5</v>
      </c>
      <c r="T2889">
        <v>4.9822764855774993E-5</v>
      </c>
    </row>
    <row r="2890" spans="1:20">
      <c r="A2890" s="10">
        <v>2884</v>
      </c>
      <c r="B2890" s="10">
        <v>0</v>
      </c>
      <c r="C2890" s="10">
        <v>0</v>
      </c>
      <c r="D2890" s="10">
        <v>2.3995314644901959E-11</v>
      </c>
      <c r="E2890" s="10">
        <v>0</v>
      </c>
      <c r="F2890" s="10">
        <v>0</v>
      </c>
      <c r="G2890" s="10">
        <v>0</v>
      </c>
      <c r="H2890" s="10">
        <v>0</v>
      </c>
      <c r="I2890" s="10">
        <v>0</v>
      </c>
      <c r="J2890" s="10">
        <v>2.0550981941114039E-7</v>
      </c>
      <c r="K2890">
        <v>1.9663764804723669E-8</v>
      </c>
      <c r="L2890">
        <v>0</v>
      </c>
      <c r="M2890">
        <v>0</v>
      </c>
      <c r="N2890">
        <v>5.7263596202877274E-10</v>
      </c>
      <c r="O2890">
        <v>0</v>
      </c>
      <c r="P2890">
        <v>0</v>
      </c>
      <c r="Q2890">
        <v>0</v>
      </c>
      <c r="R2890">
        <v>0</v>
      </c>
      <c r="S2890">
        <v>3.8705980299279932E-5</v>
      </c>
      <c r="T2890">
        <v>4.6865336227812058E-5</v>
      </c>
    </row>
    <row r="2891" spans="1:20">
      <c r="A2891" s="10">
        <v>2885</v>
      </c>
      <c r="B2891" s="10">
        <v>3.3885985894818442E-7</v>
      </c>
      <c r="C2891" s="10">
        <v>4.3467449744447738E-7</v>
      </c>
      <c r="D2891" s="10">
        <v>2.047286244331696E-7</v>
      </c>
      <c r="E2891" s="10">
        <v>1.5210439848655331E-7</v>
      </c>
      <c r="F2891" s="10">
        <v>0</v>
      </c>
      <c r="G2891" s="10">
        <v>6.2987425362130712E-7</v>
      </c>
      <c r="H2891" s="10">
        <v>2.7237337375978792E-7</v>
      </c>
      <c r="I2891" s="10">
        <v>3.2041735676617327E-7</v>
      </c>
      <c r="J2891" s="10">
        <v>9.5184673553084397E-7</v>
      </c>
      <c r="K2891">
        <v>3.8934254313352862E-8</v>
      </c>
      <c r="L2891">
        <v>2.7628989126568212E-7</v>
      </c>
      <c r="M2891">
        <v>1.5558634800349239E-7</v>
      </c>
      <c r="N2891">
        <v>1.988970487174782E-7</v>
      </c>
      <c r="O2891">
        <v>6.4100022888086145E-8</v>
      </c>
      <c r="P2891">
        <v>1.172075716692245E-7</v>
      </c>
      <c r="Q2891">
        <v>3.5992010911024979E-7</v>
      </c>
      <c r="R2891">
        <v>1.2280084333156241E-6</v>
      </c>
      <c r="S2891">
        <v>7.0398830875446989E-5</v>
      </c>
      <c r="T2891">
        <v>7.7022181527137122E-5</v>
      </c>
    </row>
    <row r="2892" spans="1:20">
      <c r="A2892" s="10">
        <v>2886</v>
      </c>
      <c r="B2892" s="10">
        <v>7.3357120094151154E-6</v>
      </c>
      <c r="C2892" s="10">
        <v>2.5192640511999781E-5</v>
      </c>
      <c r="D2892" s="10">
        <v>3.2339675714540748E-5</v>
      </c>
      <c r="E2892" s="10">
        <v>2.0181568130806711E-5</v>
      </c>
      <c r="F2892" s="10">
        <v>2.287999148467974E-5</v>
      </c>
      <c r="G2892" s="10">
        <v>2.40514487162354E-5</v>
      </c>
      <c r="H2892" s="10">
        <v>2.5608041572461469E-5</v>
      </c>
      <c r="I2892" s="10">
        <v>1.5702394803693311E-5</v>
      </c>
      <c r="J2892" s="10">
        <v>2.9560502025329139E-5</v>
      </c>
      <c r="K2892">
        <v>1.7170694383956781E-5</v>
      </c>
      <c r="L2892">
        <v>3.1724127869674413E-5</v>
      </c>
      <c r="M2892">
        <v>2.365382122664492E-5</v>
      </c>
      <c r="N2892">
        <v>1.5878307193944879E-5</v>
      </c>
      <c r="O2892">
        <v>1.8075464859441829E-5</v>
      </c>
      <c r="P2892">
        <v>1.7360085985337621E-5</v>
      </c>
      <c r="Q2892">
        <v>3.2935491321998347E-5</v>
      </c>
      <c r="R2892">
        <v>1.82377242138042E-5</v>
      </c>
      <c r="S2892">
        <v>6.2039513925628975E-5</v>
      </c>
      <c r="T2892">
        <v>6.1677295675154647E-5</v>
      </c>
    </row>
    <row r="2893" spans="1:20">
      <c r="A2893" s="10">
        <v>2887</v>
      </c>
      <c r="B2893" s="10">
        <v>4.0756036040713803E-5</v>
      </c>
      <c r="C2893" s="10">
        <v>8.4372642752456834E-5</v>
      </c>
      <c r="D2893" s="10">
        <v>8.7971846907331484E-5</v>
      </c>
      <c r="E2893" s="10">
        <v>5.6887459079970598E-5</v>
      </c>
      <c r="F2893" s="10">
        <v>1.086148726829234E-4</v>
      </c>
      <c r="G2893" s="10">
        <v>9.0070017389428002E-5</v>
      </c>
      <c r="H2893" s="10">
        <v>9.1511938231353393E-5</v>
      </c>
      <c r="I2893" s="10">
        <v>6.4784887735922582E-5</v>
      </c>
      <c r="J2893" s="10">
        <v>1.014013844724182E-4</v>
      </c>
      <c r="K2893">
        <v>1.096698059962631E-4</v>
      </c>
      <c r="L2893">
        <v>1.173929764612529E-4</v>
      </c>
      <c r="M2893">
        <v>8.1567255784435015E-5</v>
      </c>
      <c r="N2893">
        <v>7.3134481497908054E-5</v>
      </c>
      <c r="O2893">
        <v>7.2611350855138874E-5</v>
      </c>
      <c r="P2893">
        <v>5.7544613584715402E-5</v>
      </c>
      <c r="Q2893">
        <v>1.0553881643931471E-4</v>
      </c>
      <c r="R2893">
        <v>4.9791260523481123E-5</v>
      </c>
      <c r="S2893">
        <v>6.1598384211996354E-5</v>
      </c>
      <c r="T2893">
        <v>4.0374411707178078E-5</v>
      </c>
    </row>
    <row r="2894" spans="1:20">
      <c r="A2894" s="10">
        <v>2888</v>
      </c>
      <c r="B2894" s="10">
        <v>1.6030267630702411E-4</v>
      </c>
      <c r="C2894" s="10">
        <v>1.2095441950502519E-4</v>
      </c>
      <c r="D2894" s="10">
        <v>1.537945630815853E-4</v>
      </c>
      <c r="E2894" s="10">
        <v>1.3458298389334601E-4</v>
      </c>
      <c r="F2894" s="10">
        <v>1.9830778209093411E-4</v>
      </c>
      <c r="G2894" s="10">
        <v>1.6521487566547709E-4</v>
      </c>
      <c r="H2894" s="10">
        <v>1.7941009785793391E-4</v>
      </c>
      <c r="I2894" s="10">
        <v>1.5277291588810789E-4</v>
      </c>
      <c r="J2894" s="10">
        <v>1.8349350132171069E-4</v>
      </c>
      <c r="K2894">
        <v>2.285839656822289E-4</v>
      </c>
      <c r="L2894">
        <v>2.0994425821101029E-4</v>
      </c>
      <c r="M2894">
        <v>1.7066753543649931E-4</v>
      </c>
      <c r="N2894">
        <v>1.654361153633042E-4</v>
      </c>
      <c r="O2894">
        <v>1.3099186462150531E-4</v>
      </c>
      <c r="P2894">
        <v>1.6935864347700349E-4</v>
      </c>
      <c r="Q2894">
        <v>1.2754135834146929E-4</v>
      </c>
      <c r="R2894">
        <v>1.426686958007992E-4</v>
      </c>
      <c r="S2894">
        <v>5.8200806254628197E-5</v>
      </c>
      <c r="T2894">
        <v>1.11263556560762E-4</v>
      </c>
    </row>
    <row r="2895" spans="1:20">
      <c r="A2895" s="10">
        <v>2889</v>
      </c>
      <c r="B2895" s="10">
        <v>2.6093010267065207E-4</v>
      </c>
      <c r="C2895" s="10">
        <v>1.5260068416940469E-4</v>
      </c>
      <c r="D2895" s="10">
        <v>2.414560971809831E-4</v>
      </c>
      <c r="E2895" s="10">
        <v>2.566530606283832E-4</v>
      </c>
      <c r="F2895" s="10">
        <v>9.7361488084378325E-5</v>
      </c>
      <c r="G2895" s="10">
        <v>2.341449847397933E-4</v>
      </c>
      <c r="H2895" s="10">
        <v>2.3105707646775461E-4</v>
      </c>
      <c r="I2895" s="10">
        <v>2.295849586495741E-4</v>
      </c>
      <c r="J2895" s="10">
        <v>2.4479320873283249E-4</v>
      </c>
      <c r="K2895">
        <v>2.8910442505629218E-4</v>
      </c>
      <c r="L2895">
        <v>2.8784132044687189E-4</v>
      </c>
      <c r="M2895">
        <v>2.8438976763029881E-4</v>
      </c>
      <c r="N2895">
        <v>3.7624466762246732E-4</v>
      </c>
      <c r="O2895">
        <v>1.850547311906507E-4</v>
      </c>
      <c r="P2895">
        <v>2.9552387290325831E-4</v>
      </c>
      <c r="Q2895">
        <v>8.7795994911809197E-5</v>
      </c>
      <c r="R2895">
        <v>2.5055469482293693E-4</v>
      </c>
      <c r="S2895">
        <v>6.2206199641526245E-5</v>
      </c>
      <c r="T2895">
        <v>8.5184087038317285E-5</v>
      </c>
    </row>
    <row r="2896" spans="1:20">
      <c r="A2896" s="10">
        <v>2890</v>
      </c>
      <c r="B2896" s="10">
        <v>3.0343155937196292E-4</v>
      </c>
      <c r="C2896" s="10">
        <v>1.8852301565129131E-4</v>
      </c>
      <c r="D2896" s="10">
        <v>3.0323210012151558E-4</v>
      </c>
      <c r="E2896" s="10">
        <v>2.8527948796571887E-4</v>
      </c>
      <c r="F2896" s="10">
        <v>9.6406954952079027E-5</v>
      </c>
      <c r="G2896" s="10">
        <v>2.7540084497384808E-4</v>
      </c>
      <c r="H2896" s="10">
        <v>2.9368957140110089E-4</v>
      </c>
      <c r="I2896" s="10">
        <v>2.8975360091094602E-4</v>
      </c>
      <c r="J2896" s="10">
        <v>2.554388388887416E-4</v>
      </c>
      <c r="K2896">
        <v>4.448319176736264E-4</v>
      </c>
      <c r="L2896">
        <v>3.0037341995476101E-4</v>
      </c>
      <c r="M2896">
        <v>3.0569687469134631E-4</v>
      </c>
      <c r="N2896">
        <v>4.8202068738692992E-4</v>
      </c>
      <c r="O2896">
        <v>2.5100869376472182E-4</v>
      </c>
      <c r="P2896">
        <v>3.5375098160186051E-4</v>
      </c>
      <c r="Q2896">
        <v>2.4040619349057781E-4</v>
      </c>
      <c r="R2896">
        <v>4.1065553952439332E-4</v>
      </c>
      <c r="S2896">
        <v>5.7997747971696943E-5</v>
      </c>
      <c r="T2896">
        <v>4.7125549216195357E-5</v>
      </c>
    </row>
    <row r="2897" spans="1:20">
      <c r="A2897" s="10">
        <v>2891</v>
      </c>
      <c r="B2897" s="10">
        <v>4.2683487089329217E-4</v>
      </c>
      <c r="C2897" s="10">
        <v>1.900433066392977E-4</v>
      </c>
      <c r="D2897" s="10">
        <v>2.7268384861124791E-4</v>
      </c>
      <c r="E2897" s="10">
        <v>2.5220739122363482E-4</v>
      </c>
      <c r="F2897" s="10">
        <v>2.806097870846084E-4</v>
      </c>
      <c r="G2897" s="10">
        <v>2.8799680074260812E-4</v>
      </c>
      <c r="H2897" s="10">
        <v>3.2011496854431992E-4</v>
      </c>
      <c r="I2897" s="10">
        <v>3.1269117667849088E-4</v>
      </c>
      <c r="J2897" s="10">
        <v>2.4498316098054611E-4</v>
      </c>
      <c r="K2897">
        <v>5.4408399626472989E-4</v>
      </c>
      <c r="L2897">
        <v>4.1653084361229902E-4</v>
      </c>
      <c r="M2897">
        <v>3.7180836450658572E-4</v>
      </c>
      <c r="N2897">
        <v>6.6401420698424213E-4</v>
      </c>
      <c r="O2897">
        <v>3.0331540750942211E-4</v>
      </c>
      <c r="P2897">
        <v>4.2114882390193072E-4</v>
      </c>
      <c r="Q2897">
        <v>3.0267634092939917E-4</v>
      </c>
      <c r="R2897">
        <v>4.9854016092564868E-4</v>
      </c>
      <c r="S2897">
        <v>4.5088212529082148E-5</v>
      </c>
      <c r="T2897">
        <v>7.2855400280124198E-5</v>
      </c>
    </row>
    <row r="2898" spans="1:20">
      <c r="A2898" s="10">
        <v>2892</v>
      </c>
      <c r="B2898" s="10">
        <v>4.4972356304077678E-4</v>
      </c>
      <c r="C2898" s="10">
        <v>2.2078229151540889E-4</v>
      </c>
      <c r="D2898" s="10">
        <v>3.2161349314776232E-4</v>
      </c>
      <c r="E2898" s="10">
        <v>2.485228188752077E-4</v>
      </c>
      <c r="F2898" s="10">
        <v>2.6135906060338642E-4</v>
      </c>
      <c r="G2898" s="10">
        <v>2.8318427717437749E-4</v>
      </c>
      <c r="H2898" s="10">
        <v>3.7831229123940413E-4</v>
      </c>
      <c r="I2898" s="10">
        <v>2.6833382570644538E-4</v>
      </c>
      <c r="J2898" s="10">
        <v>2.7308623289407048E-4</v>
      </c>
      <c r="K2898">
        <v>5.9214467083836908E-4</v>
      </c>
      <c r="L2898">
        <v>3.9951049132740411E-4</v>
      </c>
      <c r="M2898">
        <v>3.9008170422582118E-4</v>
      </c>
      <c r="N2898">
        <v>6.6720086795459238E-4</v>
      </c>
      <c r="O2898">
        <v>3.5041921134472078E-4</v>
      </c>
      <c r="P2898">
        <v>4.6166957005150459E-4</v>
      </c>
      <c r="Q2898">
        <v>2.4516382582937218E-4</v>
      </c>
      <c r="R2898">
        <v>4.421619795916695E-4</v>
      </c>
      <c r="S2898">
        <v>3.0370307689630301E-5</v>
      </c>
      <c r="T2898">
        <v>1.351267295318674E-4</v>
      </c>
    </row>
    <row r="2899" spans="1:20">
      <c r="A2899" s="10">
        <v>2893</v>
      </c>
      <c r="B2899" s="10">
        <v>4.2491854291429239E-4</v>
      </c>
      <c r="C2899" s="10">
        <v>2.3076414517350991E-4</v>
      </c>
      <c r="D2899" s="10">
        <v>3.7395995591208331E-4</v>
      </c>
      <c r="E2899" s="10">
        <v>2.2797304883792469E-4</v>
      </c>
      <c r="F2899" s="10">
        <v>2.336637829093663E-4</v>
      </c>
      <c r="G2899" s="10">
        <v>2.7634153907109721E-4</v>
      </c>
      <c r="H2899" s="10">
        <v>4.031946962727827E-4</v>
      </c>
      <c r="I2899" s="10">
        <v>2.9085953308375729E-4</v>
      </c>
      <c r="J2899" s="10">
        <v>2.6006768776754219E-4</v>
      </c>
      <c r="K2899">
        <v>5.8930451038909288E-4</v>
      </c>
      <c r="L2899">
        <v>4.2824755593115808E-4</v>
      </c>
      <c r="M2899">
        <v>3.7718429504220711E-4</v>
      </c>
      <c r="N2899">
        <v>6.0657333074021398E-4</v>
      </c>
      <c r="O2899">
        <v>4.0388818199431928E-4</v>
      </c>
      <c r="P2899">
        <v>4.3978731964752749E-4</v>
      </c>
      <c r="Q2899">
        <v>2.496774823432681E-4</v>
      </c>
      <c r="R2899">
        <v>3.9550499139147941E-4</v>
      </c>
      <c r="S2899">
        <v>3.4016024597999257E-5</v>
      </c>
      <c r="T2899">
        <v>1.3255068608153831E-4</v>
      </c>
    </row>
    <row r="2900" spans="1:20">
      <c r="A2900" s="10">
        <v>2894</v>
      </c>
      <c r="B2900" s="10">
        <v>3.4890215983790268E-4</v>
      </c>
      <c r="C2900" s="10">
        <v>2.4873694461573069E-4</v>
      </c>
      <c r="D2900" s="10">
        <v>3.5468969064813947E-4</v>
      </c>
      <c r="E2900" s="10">
        <v>2.5013406738161049E-4</v>
      </c>
      <c r="F2900" s="10">
        <v>1.9525871366949741E-4</v>
      </c>
      <c r="G2900" s="10">
        <v>2.4479229609554942E-4</v>
      </c>
      <c r="H2900" s="10">
        <v>3.6100045371640352E-4</v>
      </c>
      <c r="I2900" s="10">
        <v>2.8970863159974441E-4</v>
      </c>
      <c r="J2900" s="10">
        <v>2.435359580515902E-4</v>
      </c>
      <c r="K2900">
        <v>4.1372822923007549E-4</v>
      </c>
      <c r="L2900">
        <v>3.928770655163691E-4</v>
      </c>
      <c r="M2900">
        <v>2.6349971873031392E-4</v>
      </c>
      <c r="N2900">
        <v>4.1154758073345358E-4</v>
      </c>
      <c r="O2900">
        <v>3.248891398205085E-4</v>
      </c>
      <c r="P2900">
        <v>4.1119143584862942E-4</v>
      </c>
      <c r="Q2900">
        <v>2.7787751858888841E-4</v>
      </c>
      <c r="R2900">
        <v>3.0891705406681577E-4</v>
      </c>
      <c r="S2900">
        <v>4.3097586068829478E-5</v>
      </c>
      <c r="T2900">
        <v>8.227085499479138E-5</v>
      </c>
    </row>
    <row r="2901" spans="1:20">
      <c r="A2901" s="10">
        <v>2895</v>
      </c>
      <c r="B2901" s="10">
        <v>2.6241497744860463E-4</v>
      </c>
      <c r="C2901" s="10">
        <v>2.220725604142884E-4</v>
      </c>
      <c r="D2901" s="10">
        <v>2.332698244428193E-4</v>
      </c>
      <c r="E2901" s="10">
        <v>2.040000154831117E-4</v>
      </c>
      <c r="F2901" s="10">
        <v>1.4467280328212009E-4</v>
      </c>
      <c r="G2901" s="10">
        <v>1.860642825696323E-4</v>
      </c>
      <c r="H2901" s="10">
        <v>2.51427254774801E-4</v>
      </c>
      <c r="I2901" s="10">
        <v>2.441194687630678E-4</v>
      </c>
      <c r="J2901" s="10">
        <v>1.8476452688713339E-4</v>
      </c>
      <c r="K2901">
        <v>2.5944829694869422E-4</v>
      </c>
      <c r="L2901">
        <v>2.5082100117876328E-4</v>
      </c>
      <c r="M2901">
        <v>1.9117064047257249E-4</v>
      </c>
      <c r="N2901">
        <v>3.5966452347756088E-4</v>
      </c>
      <c r="O2901">
        <v>2.1388612337800499E-4</v>
      </c>
      <c r="P2901">
        <v>2.6829175606022228E-4</v>
      </c>
      <c r="Q2901">
        <v>2.380412672907992E-4</v>
      </c>
      <c r="R2901">
        <v>1.08865503471548E-4</v>
      </c>
      <c r="S2901">
        <v>5.25741031029788E-5</v>
      </c>
      <c r="T2901">
        <v>7.5359627333930633E-5</v>
      </c>
    </row>
    <row r="2902" spans="1:20">
      <c r="A2902" s="10">
        <v>2896</v>
      </c>
      <c r="B2902" s="10">
        <v>1.6667962471720679E-4</v>
      </c>
      <c r="C2902" s="10">
        <v>2.09347654089872E-4</v>
      </c>
      <c r="D2902" s="10">
        <v>2.212699547523581E-4</v>
      </c>
      <c r="E2902" s="10">
        <v>1.121037940014764E-4</v>
      </c>
      <c r="F2902" s="10">
        <v>1.173365410264083E-4</v>
      </c>
      <c r="G2902" s="10">
        <v>1.3380585515858579E-4</v>
      </c>
      <c r="H2902" s="10">
        <v>1.9373547753093409E-4</v>
      </c>
      <c r="I2902" s="10">
        <v>1.6404574036699119E-4</v>
      </c>
      <c r="J2902" s="10">
        <v>1.4120710712791631E-4</v>
      </c>
      <c r="K2902">
        <v>1.4175701450608121E-4</v>
      </c>
      <c r="L2902">
        <v>2.1657826143038649E-4</v>
      </c>
      <c r="M2902">
        <v>1.6883881822756701E-4</v>
      </c>
      <c r="N2902">
        <v>1.889715652456481E-4</v>
      </c>
      <c r="O2902">
        <v>2.1364409722935131E-4</v>
      </c>
      <c r="P2902">
        <v>1.5008277775914431E-4</v>
      </c>
      <c r="Q2902">
        <v>1.95622908251163E-4</v>
      </c>
      <c r="R2902">
        <v>2.2055344231485731E-5</v>
      </c>
      <c r="S2902">
        <v>6.6915262383141641E-5</v>
      </c>
      <c r="T2902">
        <v>6.673983055268316E-5</v>
      </c>
    </row>
    <row r="2903" spans="1:20">
      <c r="A2903" s="10">
        <v>2897</v>
      </c>
      <c r="B2903" s="10">
        <v>4.3246369798512693E-5</v>
      </c>
      <c r="C2903" s="10">
        <v>1.629347417009294E-4</v>
      </c>
      <c r="D2903" s="10">
        <v>1.507366601715256E-4</v>
      </c>
      <c r="E2903" s="10">
        <v>7.5601406661145808E-5</v>
      </c>
      <c r="F2903" s="10">
        <v>8.1461628073835248E-5</v>
      </c>
      <c r="G2903" s="10">
        <v>9.2620475464388609E-5</v>
      </c>
      <c r="H2903" s="10">
        <v>1.165730264987964E-4</v>
      </c>
      <c r="I2903" s="10">
        <v>9.0119440029613206E-5</v>
      </c>
      <c r="J2903" s="10">
        <v>1.0485451735351761E-4</v>
      </c>
      <c r="K2903">
        <v>7.6689629057103537E-5</v>
      </c>
      <c r="L2903">
        <v>1.4835535837679509E-4</v>
      </c>
      <c r="M2903">
        <v>1.031665088544301E-4</v>
      </c>
      <c r="N2903">
        <v>6.9883955959777031E-5</v>
      </c>
      <c r="O2903">
        <v>1.7828050557109219E-4</v>
      </c>
      <c r="P2903">
        <v>6.8964717699609648E-5</v>
      </c>
      <c r="Q2903">
        <v>1.176129221866524E-4</v>
      </c>
      <c r="R2903">
        <v>4.540272552480354E-6</v>
      </c>
      <c r="S2903">
        <v>7.2217794655247343E-5</v>
      </c>
      <c r="T2903">
        <v>1.2180509736656319E-4</v>
      </c>
    </row>
    <row r="2904" spans="1:20">
      <c r="A2904" s="10">
        <v>2898</v>
      </c>
      <c r="B2904" s="10">
        <v>2.0235932149149381E-5</v>
      </c>
      <c r="C2904" s="10">
        <v>9.5469332378982536E-5</v>
      </c>
      <c r="D2904" s="10">
        <v>9.8764676086030169E-5</v>
      </c>
      <c r="E2904" s="10">
        <v>3.785149872383686E-5</v>
      </c>
      <c r="F2904" s="10">
        <v>2.0394739983739589E-5</v>
      </c>
      <c r="G2904" s="10">
        <v>7.3978220215173667E-5</v>
      </c>
      <c r="H2904" s="10">
        <v>6.2302326005380596E-5</v>
      </c>
      <c r="I2904" s="10">
        <v>4.9517285834002958E-5</v>
      </c>
      <c r="J2904" s="10">
        <v>8.0639337277891581E-5</v>
      </c>
      <c r="K2904">
        <v>4.5995143559139039E-5</v>
      </c>
      <c r="L2904">
        <v>7.3682053521121634E-5</v>
      </c>
      <c r="M2904">
        <v>7.3204725786527109E-5</v>
      </c>
      <c r="N2904">
        <v>2.0276882835292979E-5</v>
      </c>
      <c r="O2904">
        <v>1.498748332312837E-4</v>
      </c>
      <c r="P2904">
        <v>2.5756760305024141E-5</v>
      </c>
      <c r="Q2904">
        <v>3.8954478156751403E-5</v>
      </c>
      <c r="R2904">
        <v>3.3814823779368541E-6</v>
      </c>
      <c r="S2904">
        <v>8.8147907918040291E-5</v>
      </c>
      <c r="T2904">
        <v>1.640360153029804E-4</v>
      </c>
    </row>
    <row r="2905" spans="1:20">
      <c r="A2905" s="10">
        <v>2899</v>
      </c>
      <c r="B2905" s="10">
        <v>1.6461648507689099E-5</v>
      </c>
      <c r="C2905" s="10">
        <v>3.2891511960517492E-5</v>
      </c>
      <c r="D2905" s="10">
        <v>6.4670663925414323E-5</v>
      </c>
      <c r="E2905" s="10">
        <v>1.3806547879138311E-5</v>
      </c>
      <c r="F2905" s="10">
        <v>9.4990894214108349E-8</v>
      </c>
      <c r="G2905" s="10">
        <v>6.2277218633455334E-5</v>
      </c>
      <c r="H2905" s="10">
        <v>3.3345946985854337E-5</v>
      </c>
      <c r="I2905" s="10">
        <v>3.3016174757996733E-5</v>
      </c>
      <c r="J2905" s="10">
        <v>7.3274309313617678E-5</v>
      </c>
      <c r="K2905">
        <v>2.3653493524190091E-5</v>
      </c>
      <c r="L2905">
        <v>4.0920293991888188E-5</v>
      </c>
      <c r="M2905">
        <v>5.1374627543859413E-5</v>
      </c>
      <c r="N2905">
        <v>1.5131209633390829E-5</v>
      </c>
      <c r="O2905">
        <v>1.216418625462829E-4</v>
      </c>
      <c r="P2905">
        <v>8.0983318923800536E-6</v>
      </c>
      <c r="Q2905">
        <v>1.836733842481361E-5</v>
      </c>
      <c r="R2905">
        <v>5.8651448084234206E-6</v>
      </c>
      <c r="S2905">
        <v>9.4458317106959163E-5</v>
      </c>
      <c r="T2905">
        <v>1.7090826800841591E-4</v>
      </c>
    </row>
    <row r="2906" spans="1:20">
      <c r="A2906" s="10">
        <v>2900</v>
      </c>
      <c r="B2906" s="10">
        <v>9.8841646404642247E-6</v>
      </c>
      <c r="C2906" s="10">
        <v>1.5860618581313139E-5</v>
      </c>
      <c r="D2906" s="10">
        <v>3.2763338189676883E-5</v>
      </c>
      <c r="E2906" s="10">
        <v>7.1876085285585361E-6</v>
      </c>
      <c r="F2906" s="10">
        <v>0</v>
      </c>
      <c r="G2906" s="10">
        <v>4.2903400379662759E-5</v>
      </c>
      <c r="H2906" s="10">
        <v>2.5451278059726781E-5</v>
      </c>
      <c r="I2906" s="10">
        <v>2.1747182587186321E-5</v>
      </c>
      <c r="J2906" s="10">
        <v>4.9617224720855981E-5</v>
      </c>
      <c r="K2906">
        <v>1.244200138312884E-5</v>
      </c>
      <c r="L2906">
        <v>3.0358860282108212E-5</v>
      </c>
      <c r="M2906">
        <v>3.4619599506492208E-5</v>
      </c>
      <c r="N2906">
        <v>1.3426434347824321E-5</v>
      </c>
      <c r="O2906">
        <v>7.1599400832796591E-5</v>
      </c>
      <c r="P2906">
        <v>7.4628647875356234E-6</v>
      </c>
      <c r="Q2906">
        <v>1.3197416511624029E-6</v>
      </c>
      <c r="R2906">
        <v>5.8930825498534556E-6</v>
      </c>
      <c r="S2906">
        <v>9.2133873536539375E-5</v>
      </c>
      <c r="T2906">
        <v>1.051450937685982E-4</v>
      </c>
    </row>
    <row r="2907" spans="1:20">
      <c r="A2907" s="10">
        <v>2901</v>
      </c>
      <c r="B2907" s="10">
        <v>2.258736043994064E-6</v>
      </c>
      <c r="C2907" s="10">
        <v>9.5234321758747806E-6</v>
      </c>
      <c r="D2907" s="10">
        <v>1.1304499869240769E-5</v>
      </c>
      <c r="E2907" s="10">
        <v>9.2746303924050355E-7</v>
      </c>
      <c r="F2907" s="10">
        <v>0</v>
      </c>
      <c r="G2907" s="10">
        <v>1.7196419367390789E-5</v>
      </c>
      <c r="H2907" s="10">
        <v>1.473229887997574E-5</v>
      </c>
      <c r="I2907" s="10">
        <v>1.258632820874138E-5</v>
      </c>
      <c r="J2907" s="10">
        <v>3.7234921122729378E-5</v>
      </c>
      <c r="K2907">
        <v>9.4752308682161578E-6</v>
      </c>
      <c r="L2907">
        <v>7.7522843889927861E-6</v>
      </c>
      <c r="M2907">
        <v>1.6524947341816751E-5</v>
      </c>
      <c r="N2907">
        <v>8.0020126965308441E-6</v>
      </c>
      <c r="O2907">
        <v>9.8906737136714496E-6</v>
      </c>
      <c r="P2907">
        <v>7.4519912594333367E-6</v>
      </c>
      <c r="Q2907">
        <v>0</v>
      </c>
      <c r="R2907">
        <v>4.8006166847706028E-6</v>
      </c>
      <c r="S2907">
        <v>1.041925434839092E-4</v>
      </c>
      <c r="T2907">
        <v>1.037339756676086E-4</v>
      </c>
    </row>
    <row r="2908" spans="1:20">
      <c r="A2908" s="10">
        <v>2902</v>
      </c>
      <c r="B2908" s="10">
        <v>2.3366234937869619E-7</v>
      </c>
      <c r="C2908" s="10">
        <v>5.4057545058497337E-6</v>
      </c>
      <c r="D2908" s="10">
        <v>4.0493773135297199E-6</v>
      </c>
      <c r="E2908" s="10">
        <v>0</v>
      </c>
      <c r="F2908" s="10">
        <v>0</v>
      </c>
      <c r="G2908" s="10">
        <v>4.9834855140449084E-6</v>
      </c>
      <c r="H2908" s="10">
        <v>7.3602757047760131E-6</v>
      </c>
      <c r="I2908" s="10">
        <v>6.2507385905744676E-6</v>
      </c>
      <c r="J2908" s="10">
        <v>1.204482305957221E-5</v>
      </c>
      <c r="K2908">
        <v>5.4965138570403844E-6</v>
      </c>
      <c r="L2908">
        <v>7.0443817626777888E-8</v>
      </c>
      <c r="M2908">
        <v>6.5158242474916534E-6</v>
      </c>
      <c r="N2908">
        <v>1.395435549391186E-6</v>
      </c>
      <c r="O2908">
        <v>2.6149714032014512E-6</v>
      </c>
      <c r="P2908">
        <v>6.8684452512773229E-6</v>
      </c>
      <c r="Q2908">
        <v>0</v>
      </c>
      <c r="R2908">
        <v>1.9088934881478281E-6</v>
      </c>
      <c r="S2908">
        <v>1.083624837314262E-4</v>
      </c>
      <c r="T2908">
        <v>9.3354080103788065E-5</v>
      </c>
    </row>
    <row r="2909" spans="1:20">
      <c r="A2909" s="10">
        <v>2903</v>
      </c>
      <c r="B2909" s="10">
        <v>2.3984389301305329E-8</v>
      </c>
      <c r="C2909" s="10">
        <v>1.665617541960017E-6</v>
      </c>
      <c r="D2909" s="10">
        <v>1.0029321662129669E-6</v>
      </c>
      <c r="E2909" s="10">
        <v>0</v>
      </c>
      <c r="F2909" s="10">
        <v>0</v>
      </c>
      <c r="G2909" s="10">
        <v>4.1102095615720668E-7</v>
      </c>
      <c r="H2909" s="10">
        <v>1.376354304388874E-6</v>
      </c>
      <c r="I2909" s="10">
        <v>1.722929438993844E-6</v>
      </c>
      <c r="J2909" s="10">
        <v>2.7577492509586232E-6</v>
      </c>
      <c r="K2909">
        <v>1.760398544142887E-6</v>
      </c>
      <c r="L2909">
        <v>0</v>
      </c>
      <c r="M2909">
        <v>1.085460607863718E-6</v>
      </c>
      <c r="N2909">
        <v>2.1115951099811E-8</v>
      </c>
      <c r="O2909">
        <v>6.2744765414793196E-7</v>
      </c>
      <c r="P2909">
        <v>2.82711730659436E-7</v>
      </c>
      <c r="Q2909">
        <v>0</v>
      </c>
      <c r="R2909">
        <v>0</v>
      </c>
      <c r="S2909">
        <v>1.151185960157186E-4</v>
      </c>
      <c r="T2909">
        <v>6.7301923717712656E-5</v>
      </c>
    </row>
    <row r="2910" spans="1:20">
      <c r="A2910" s="10">
        <v>2904</v>
      </c>
      <c r="B2910" s="10">
        <v>0</v>
      </c>
      <c r="C2910" s="10">
        <v>0</v>
      </c>
      <c r="D2910" s="10">
        <v>1.031078670291437E-7</v>
      </c>
      <c r="E2910" s="10">
        <v>0</v>
      </c>
      <c r="F2910" s="10">
        <v>0</v>
      </c>
      <c r="G2910" s="10">
        <v>3.7422960300545809E-8</v>
      </c>
      <c r="H2910" s="10">
        <v>2.0086132473316109E-8</v>
      </c>
      <c r="I2910" s="10">
        <v>3.6223906175181112E-7</v>
      </c>
      <c r="J2910" s="10">
        <v>1.093038414694218E-6</v>
      </c>
      <c r="K2910">
        <v>2.2121735405314129E-8</v>
      </c>
      <c r="L2910">
        <v>0</v>
      </c>
      <c r="M2910">
        <v>1.9853793880032039E-7</v>
      </c>
      <c r="N2910">
        <v>9.5737574901685443E-10</v>
      </c>
      <c r="O2910">
        <v>9.1930114368020059E-8</v>
      </c>
      <c r="P2910">
        <v>0</v>
      </c>
      <c r="Q2910">
        <v>0</v>
      </c>
      <c r="R2910">
        <v>0</v>
      </c>
      <c r="S2910">
        <v>1.3052804668905991E-4</v>
      </c>
      <c r="T2910">
        <v>6.1434449216940984E-5</v>
      </c>
    </row>
    <row r="2911" spans="1:20">
      <c r="A2911" s="10">
        <v>2905</v>
      </c>
      <c r="B2911" s="10">
        <v>0</v>
      </c>
      <c r="C2911" s="10">
        <v>5.2951133532202457E-7</v>
      </c>
      <c r="D2911" s="10">
        <v>1.175770417600196E-9</v>
      </c>
      <c r="E2911" s="10">
        <v>0</v>
      </c>
      <c r="F2911" s="10">
        <v>0</v>
      </c>
      <c r="G2911" s="10">
        <v>1.027142840030416E-8</v>
      </c>
      <c r="H2911" s="10">
        <v>0</v>
      </c>
      <c r="I2911" s="10">
        <v>1.068943827347749E-7</v>
      </c>
      <c r="J2911" s="10">
        <v>3.8621872041392689E-7</v>
      </c>
      <c r="K2911">
        <v>1.8188982444369392E-8</v>
      </c>
      <c r="L2911">
        <v>0</v>
      </c>
      <c r="M2911">
        <v>4.5947587405710749E-8</v>
      </c>
      <c r="N2911">
        <v>2.6037041398495771E-9</v>
      </c>
      <c r="O2911">
        <v>7.0479727489163143E-10</v>
      </c>
      <c r="P2911">
        <v>0</v>
      </c>
      <c r="Q2911">
        <v>0</v>
      </c>
      <c r="R2911">
        <v>0</v>
      </c>
      <c r="S2911">
        <v>1.3966092632062551E-4</v>
      </c>
      <c r="T2911">
        <v>6.6569907780304491E-5</v>
      </c>
    </row>
    <row r="2912" spans="1:20">
      <c r="A2912" s="10">
        <v>2906</v>
      </c>
      <c r="B2912" s="10">
        <v>0</v>
      </c>
      <c r="C2912" s="10">
        <v>5.7856449459089708E-7</v>
      </c>
      <c r="D2912" s="10">
        <v>0</v>
      </c>
      <c r="E2912" s="10">
        <v>0</v>
      </c>
      <c r="F2912" s="10">
        <v>0</v>
      </c>
      <c r="G2912" s="10">
        <v>1.027142840030416E-8</v>
      </c>
      <c r="H2912" s="10">
        <v>0</v>
      </c>
      <c r="I2912" s="10">
        <v>1.733422422726079E-9</v>
      </c>
      <c r="J2912" s="10">
        <v>1.3016093194787691E-8</v>
      </c>
      <c r="K2912">
        <v>1.76973883242513E-8</v>
      </c>
      <c r="L2912">
        <v>0</v>
      </c>
      <c r="M2912">
        <v>2.629011699319101E-8</v>
      </c>
      <c r="N2912">
        <v>9.3053343829675572E-10</v>
      </c>
      <c r="O2912">
        <v>2.3636493975024219E-11</v>
      </c>
      <c r="P2912">
        <v>0</v>
      </c>
      <c r="Q2912">
        <v>0</v>
      </c>
      <c r="R2912">
        <v>0</v>
      </c>
      <c r="S2912">
        <v>1.4465426203877791E-4</v>
      </c>
      <c r="T2912">
        <v>6.5614735051252571E-5</v>
      </c>
    </row>
    <row r="2913" spans="1:20">
      <c r="A2913" s="10">
        <v>2907</v>
      </c>
      <c r="B2913" s="10">
        <v>0</v>
      </c>
      <c r="C2913" s="10">
        <v>5.7374677359127572E-8</v>
      </c>
      <c r="D2913" s="10">
        <v>0</v>
      </c>
      <c r="E2913" s="10">
        <v>0</v>
      </c>
      <c r="F2913" s="10">
        <v>0</v>
      </c>
      <c r="G2913" s="10">
        <v>0</v>
      </c>
      <c r="H2913" s="10">
        <v>0</v>
      </c>
      <c r="I2913" s="10">
        <v>0</v>
      </c>
      <c r="J2913" s="10">
        <v>1.788343102294628E-7</v>
      </c>
      <c r="K2913">
        <v>1.7205794204133209E-8</v>
      </c>
      <c r="L2913">
        <v>0</v>
      </c>
      <c r="M2913">
        <v>2.3479856023133869E-8</v>
      </c>
      <c r="N2913">
        <v>1.538959147952327E-9</v>
      </c>
      <c r="O2913">
        <v>0</v>
      </c>
      <c r="P2913">
        <v>0</v>
      </c>
      <c r="Q2913">
        <v>0</v>
      </c>
      <c r="R2913">
        <v>0</v>
      </c>
      <c r="S2913">
        <v>1.5765600713395041E-4</v>
      </c>
      <c r="T2913">
        <v>5.0960018828085412E-5</v>
      </c>
    </row>
    <row r="2914" spans="1:20">
      <c r="A2914" s="10">
        <v>2908</v>
      </c>
      <c r="B2914" s="10">
        <v>0</v>
      </c>
      <c r="C2914" s="10">
        <v>0</v>
      </c>
      <c r="D2914" s="10">
        <v>0</v>
      </c>
      <c r="E2914" s="10">
        <v>0</v>
      </c>
      <c r="F2914" s="10">
        <v>0</v>
      </c>
      <c r="G2914" s="10">
        <v>0</v>
      </c>
      <c r="H2914" s="10">
        <v>0</v>
      </c>
      <c r="I2914" s="10">
        <v>0</v>
      </c>
      <c r="J2914" s="10">
        <v>2.4262459587858072E-7</v>
      </c>
      <c r="K2914">
        <v>2.6546082486376951E-8</v>
      </c>
      <c r="L2914">
        <v>0</v>
      </c>
      <c r="M2914">
        <v>0</v>
      </c>
      <c r="N2914">
        <v>7.5158470016276428E-10</v>
      </c>
      <c r="O2914">
        <v>5.1570532309143761E-11</v>
      </c>
      <c r="P2914">
        <v>0</v>
      </c>
      <c r="Q2914">
        <v>0</v>
      </c>
      <c r="R2914">
        <v>0</v>
      </c>
      <c r="S2914">
        <v>1.4512662030902269E-4</v>
      </c>
      <c r="T2914">
        <v>8.3847925367512934E-5</v>
      </c>
    </row>
    <row r="2915" spans="1:20">
      <c r="A2915" s="10">
        <v>2909</v>
      </c>
      <c r="B2915" s="10">
        <v>2.182084902928036E-9</v>
      </c>
      <c r="C2915" s="10">
        <v>2.2408534293148111E-7</v>
      </c>
      <c r="D2915" s="10">
        <v>1.530787096600182E-7</v>
      </c>
      <c r="E2915" s="10">
        <v>5.4286031066656458E-9</v>
      </c>
      <c r="F2915" s="10">
        <v>0</v>
      </c>
      <c r="G2915" s="10">
        <v>4.4295830894203743E-8</v>
      </c>
      <c r="H2915" s="10">
        <v>4.0779224530602868E-7</v>
      </c>
      <c r="I2915" s="10">
        <v>3.7066349472625979E-9</v>
      </c>
      <c r="J2915" s="10">
        <v>1.0002538300193619E-6</v>
      </c>
      <c r="K2915">
        <v>1.9663764804723669E-8</v>
      </c>
      <c r="L2915">
        <v>3.5857057988712353E-8</v>
      </c>
      <c r="M2915">
        <v>2.8876328740954642E-7</v>
      </c>
      <c r="N2915">
        <v>1.3721565554191799E-7</v>
      </c>
      <c r="O2915">
        <v>2.8752720534527198E-8</v>
      </c>
      <c r="P2915">
        <v>1.370064540888036E-7</v>
      </c>
      <c r="Q2915">
        <v>1.93499856872475E-7</v>
      </c>
      <c r="R2915">
        <v>2.3374205977320351E-9</v>
      </c>
      <c r="S2915">
        <v>1.3510788040948751E-4</v>
      </c>
      <c r="T2915">
        <v>1.2583605926643759E-4</v>
      </c>
    </row>
    <row r="2916" spans="1:20">
      <c r="A2916" s="10">
        <v>2910</v>
      </c>
      <c r="B2916" s="10">
        <v>3.4630429194704062E-6</v>
      </c>
      <c r="C2916" s="10">
        <v>2.1076852702530489E-5</v>
      </c>
      <c r="D2916" s="10">
        <v>2.727504524061078E-5</v>
      </c>
      <c r="E2916" s="10">
        <v>1.7553365142847829E-6</v>
      </c>
      <c r="F2916" s="10">
        <v>3.0927586614618328E-5</v>
      </c>
      <c r="G2916" s="10">
        <v>1.075028320669238E-5</v>
      </c>
      <c r="H2916" s="10">
        <v>2.6977530336757029E-5</v>
      </c>
      <c r="I2916" s="10">
        <v>1.961637596308766E-6</v>
      </c>
      <c r="J2916" s="10">
        <v>3.8868267027261618E-5</v>
      </c>
      <c r="K2916">
        <v>3.154645497768815E-6</v>
      </c>
      <c r="L2916">
        <v>2.2988170630608029E-5</v>
      </c>
      <c r="M2916">
        <v>2.8709880895811131E-5</v>
      </c>
      <c r="N2916">
        <v>2.1815287242157089E-5</v>
      </c>
      <c r="O2916">
        <v>1.1725629266046639E-5</v>
      </c>
      <c r="P2916">
        <v>2.2177557304688341E-5</v>
      </c>
      <c r="Q2916">
        <v>3.2750343603720092E-5</v>
      </c>
      <c r="R2916">
        <v>4.9696483683530221E-6</v>
      </c>
      <c r="S2916">
        <v>1.3808715279818541E-4</v>
      </c>
      <c r="T2916">
        <v>1.0517045015106031E-4</v>
      </c>
    </row>
    <row r="2917" spans="1:20">
      <c r="A2917" s="10">
        <v>2911</v>
      </c>
      <c r="B2917" s="10">
        <v>2.5356376729407241E-5</v>
      </c>
      <c r="C2917" s="10">
        <v>9.5520800968370751E-5</v>
      </c>
      <c r="D2917" s="10">
        <v>1.123530044120749E-4</v>
      </c>
      <c r="E2917" s="10">
        <v>2.286187190705627E-5</v>
      </c>
      <c r="F2917" s="10">
        <v>8.1914965848744464E-5</v>
      </c>
      <c r="G2917" s="10">
        <v>5.9248458763463191E-5</v>
      </c>
      <c r="H2917" s="10">
        <v>1.110749061314402E-4</v>
      </c>
      <c r="I2917" s="10">
        <v>1.542615227285163E-5</v>
      </c>
      <c r="J2917" s="10">
        <v>1.3868232791796719E-4</v>
      </c>
      <c r="K2917">
        <v>1.740733550352862E-5</v>
      </c>
      <c r="L2917">
        <v>8.4017576217405894E-5</v>
      </c>
      <c r="M2917">
        <v>7.2424991423812062E-5</v>
      </c>
      <c r="N2917">
        <v>7.7269396305348749E-5</v>
      </c>
      <c r="O2917">
        <v>3.3071043520598728E-5</v>
      </c>
      <c r="P2917">
        <v>8.4494879518066715E-5</v>
      </c>
      <c r="Q2917">
        <v>9.1099136034233076E-5</v>
      </c>
      <c r="R2917">
        <v>2.5959045327965888E-5</v>
      </c>
      <c r="S2917">
        <v>1.2693050848140591E-4</v>
      </c>
      <c r="T2917">
        <v>5.4048365419613441E-5</v>
      </c>
    </row>
    <row r="2918" spans="1:20">
      <c r="A2918" s="10">
        <v>2912</v>
      </c>
      <c r="B2918" s="10">
        <v>4.2453117030090183E-5</v>
      </c>
      <c r="C2918" s="10">
        <v>2.165225480125977E-4</v>
      </c>
      <c r="D2918" s="10">
        <v>2.0116060692872259E-4</v>
      </c>
      <c r="E2918" s="10">
        <v>1.1140335468410549E-4</v>
      </c>
      <c r="F2918" s="10">
        <v>1.4695408899788849E-4</v>
      </c>
      <c r="G2918" s="10">
        <v>1.43578737192293E-4</v>
      </c>
      <c r="H2918" s="10">
        <v>2.2662374823646759E-4</v>
      </c>
      <c r="I2918" s="10">
        <v>4.9730722136913228E-5</v>
      </c>
      <c r="J2918" s="10">
        <v>2.8353075162614153E-4</v>
      </c>
      <c r="K2918">
        <v>5.5382047253822992E-5</v>
      </c>
      <c r="L2918">
        <v>1.5902211136801061E-4</v>
      </c>
      <c r="M2918">
        <v>1.5447943896707559E-4</v>
      </c>
      <c r="N2918">
        <v>9.5060305375610501E-5</v>
      </c>
      <c r="O2918">
        <v>5.3169289451612613E-5</v>
      </c>
      <c r="P2918">
        <v>2.322446059037643E-4</v>
      </c>
      <c r="Q2918">
        <v>2.101662381774326E-4</v>
      </c>
      <c r="R2918">
        <v>7.0175543812638256E-5</v>
      </c>
      <c r="S2918">
        <v>1.0934075845018619E-4</v>
      </c>
      <c r="T2918">
        <v>3.374546411655861E-5</v>
      </c>
    </row>
    <row r="2919" spans="1:20">
      <c r="A2919" s="10">
        <v>2913</v>
      </c>
      <c r="B2919" s="10">
        <v>6.4284159424823599E-5</v>
      </c>
      <c r="C2919" s="10">
        <v>3.5145219288446609E-4</v>
      </c>
      <c r="D2919" s="10">
        <v>3.15067231179048E-4</v>
      </c>
      <c r="E2919" s="10">
        <v>2.6769213654706558E-4</v>
      </c>
      <c r="F2919" s="10">
        <v>3.1481325029095419E-4</v>
      </c>
      <c r="G2919" s="10">
        <v>2.7533103581250397E-4</v>
      </c>
      <c r="H2919" s="10">
        <v>3.523065880000687E-4</v>
      </c>
      <c r="I2919" s="10">
        <v>1.089955955045615E-4</v>
      </c>
      <c r="J2919" s="10">
        <v>4.0744596421669638E-4</v>
      </c>
      <c r="K2919">
        <v>6.4654679895285479E-5</v>
      </c>
      <c r="L2919">
        <v>2.8006911547010757E-4</v>
      </c>
      <c r="M2919">
        <v>2.0756183482532081E-4</v>
      </c>
      <c r="N2919">
        <v>1.14430123899613E-4</v>
      </c>
      <c r="O2919">
        <v>7.0655455689585668E-5</v>
      </c>
      <c r="P2919">
        <v>3.0567231790659021E-4</v>
      </c>
      <c r="Q2919">
        <v>3.8102697493228862E-4</v>
      </c>
      <c r="R2919">
        <v>1.835133398542826E-4</v>
      </c>
      <c r="S2919">
        <v>1.3319468104485709E-4</v>
      </c>
      <c r="T2919">
        <v>1.6159649953927631E-4</v>
      </c>
    </row>
    <row r="2920" spans="1:20">
      <c r="A2920" s="10">
        <v>2914</v>
      </c>
      <c r="B2920" s="10">
        <v>1.4584819974358519E-4</v>
      </c>
      <c r="C2920" s="10">
        <v>4.3910016544838871E-4</v>
      </c>
      <c r="D2920" s="10">
        <v>4.0479648473296342E-4</v>
      </c>
      <c r="E2920" s="10">
        <v>3.0224831216726759E-4</v>
      </c>
      <c r="F2920" s="10">
        <v>5.1389405212219381E-4</v>
      </c>
      <c r="G2920" s="10">
        <v>3.7959690964996001E-4</v>
      </c>
      <c r="H2920" s="10">
        <v>4.5988646749230171E-4</v>
      </c>
      <c r="I2920" s="10">
        <v>1.835426517457419E-4</v>
      </c>
      <c r="J2920" s="10">
        <v>4.7434185176254139E-4</v>
      </c>
      <c r="K2920">
        <v>9.769052986854842E-5</v>
      </c>
      <c r="L2920">
        <v>3.4182775892142788E-4</v>
      </c>
      <c r="M2920">
        <v>2.9224933090190859E-4</v>
      </c>
      <c r="N2920">
        <v>1.338005240070144E-4</v>
      </c>
      <c r="O2920">
        <v>1.185094020704845E-4</v>
      </c>
      <c r="P2920">
        <v>4.6458983724884188E-4</v>
      </c>
      <c r="Q2920">
        <v>4.8490029193329478E-4</v>
      </c>
      <c r="R2920">
        <v>2.013134377140328E-4</v>
      </c>
      <c r="S2920">
        <v>1.3241212294318311E-4</v>
      </c>
      <c r="T2920">
        <v>2.6287503944537262E-4</v>
      </c>
    </row>
    <row r="2921" spans="1:20">
      <c r="A2921" s="10">
        <v>2915</v>
      </c>
      <c r="B2921" s="10">
        <v>2.9843572234828649E-4</v>
      </c>
      <c r="C2921" s="10">
        <v>4.6848797010307292E-4</v>
      </c>
      <c r="D2921" s="10">
        <v>4.5172470407026121E-4</v>
      </c>
      <c r="E2921" s="10">
        <v>2.6251474434941651E-4</v>
      </c>
      <c r="F2921" s="10">
        <v>5.4521586487608431E-4</v>
      </c>
      <c r="G2921" s="10">
        <v>4.4056765410428332E-4</v>
      </c>
      <c r="H2921" s="10">
        <v>5.1376624475789107E-4</v>
      </c>
      <c r="I2921" s="10">
        <v>3.125288878932006E-4</v>
      </c>
      <c r="J2921" s="10">
        <v>5.359925494908518E-4</v>
      </c>
      <c r="K2921">
        <v>1.3009780302012229E-4</v>
      </c>
      <c r="L2921">
        <v>4.6794520219575731E-4</v>
      </c>
      <c r="M2921">
        <v>2.4443165479530921E-4</v>
      </c>
      <c r="N2921">
        <v>1.7767881946638669E-4</v>
      </c>
      <c r="O2921">
        <v>1.4638930611848819E-4</v>
      </c>
      <c r="P2921">
        <v>5.7633169409835097E-4</v>
      </c>
      <c r="Q2921">
        <v>5.562421328630594E-4</v>
      </c>
      <c r="R2921">
        <v>2.100786814762209E-4</v>
      </c>
      <c r="S2921">
        <v>1.166267335420893E-4</v>
      </c>
      <c r="T2921">
        <v>2.5549128692627852E-4</v>
      </c>
    </row>
    <row r="2922" spans="1:20">
      <c r="A2922" s="10">
        <v>2916</v>
      </c>
      <c r="B2922" s="10">
        <v>3.5649416482794188E-4</v>
      </c>
      <c r="C2922" s="10">
        <v>4.5944968900147953E-4</v>
      </c>
      <c r="D2922" s="10">
        <v>4.7139655312045342E-4</v>
      </c>
      <c r="E2922" s="10">
        <v>4.1186616248550188E-4</v>
      </c>
      <c r="F2922" s="10">
        <v>5.8714551413980502E-4</v>
      </c>
      <c r="G2922" s="10">
        <v>4.8209310264002729E-4</v>
      </c>
      <c r="H2922" s="10">
        <v>5.2641602009062928E-4</v>
      </c>
      <c r="I2922" s="10">
        <v>4.047162517594907E-4</v>
      </c>
      <c r="J2922" s="10">
        <v>5.694069179409103E-4</v>
      </c>
      <c r="K2922">
        <v>1.5306247486320299E-4</v>
      </c>
      <c r="L2922">
        <v>5.0419193863873908E-4</v>
      </c>
      <c r="M2922">
        <v>2.214518341055649E-4</v>
      </c>
      <c r="N2922">
        <v>1.698172569238396E-4</v>
      </c>
      <c r="O2922">
        <v>1.202096731198387E-4</v>
      </c>
      <c r="P2922">
        <v>5.97504492100021E-4</v>
      </c>
      <c r="Q2922">
        <v>5.5916730080661655E-4</v>
      </c>
      <c r="R2922">
        <v>2.840765062345183E-4</v>
      </c>
      <c r="S2922">
        <v>8.4479856309098555E-5</v>
      </c>
      <c r="T2922">
        <v>1.97853884741995E-4</v>
      </c>
    </row>
    <row r="2923" spans="1:20">
      <c r="A2923" s="10">
        <v>2917</v>
      </c>
      <c r="B2923" s="10">
        <v>3.5416989823987998E-4</v>
      </c>
      <c r="C2923" s="10">
        <v>4.5308799791513862E-4</v>
      </c>
      <c r="D2923" s="10">
        <v>5.0301489488356209E-4</v>
      </c>
      <c r="E2923" s="10">
        <v>4.3172096781363177E-4</v>
      </c>
      <c r="F2923" s="10">
        <v>5.0509349398034694E-4</v>
      </c>
      <c r="G2923" s="10">
        <v>4.783968192381095E-4</v>
      </c>
      <c r="H2923" s="10">
        <v>5.2253235595879502E-4</v>
      </c>
      <c r="I2923" s="10">
        <v>3.3856422964846959E-4</v>
      </c>
      <c r="J2923" s="10">
        <v>5.4000620268687812E-4</v>
      </c>
      <c r="K2923">
        <v>1.3557374366323581E-4</v>
      </c>
      <c r="L2923">
        <v>5.1787921570924762E-4</v>
      </c>
      <c r="M2923">
        <v>3.0412707834657858E-4</v>
      </c>
      <c r="N2923">
        <v>1.7973488678292481E-4</v>
      </c>
      <c r="O2923">
        <v>9.8379522452636357E-5</v>
      </c>
      <c r="P2923">
        <v>5.6568501497609894E-4</v>
      </c>
      <c r="Q2923">
        <v>4.9144727918178728E-4</v>
      </c>
      <c r="R2923">
        <v>3.9646394601813471E-4</v>
      </c>
      <c r="S2923">
        <v>7.3109500192187617E-5</v>
      </c>
      <c r="T2923">
        <v>1.919766264716872E-4</v>
      </c>
    </row>
    <row r="2924" spans="1:20">
      <c r="A2924" s="10">
        <v>2918</v>
      </c>
      <c r="B2924" s="10">
        <v>2.4729222656594269E-4</v>
      </c>
      <c r="C2924" s="10">
        <v>4.7424420505215242E-4</v>
      </c>
      <c r="D2924" s="10">
        <v>4.824363540751347E-4</v>
      </c>
      <c r="E2924" s="10">
        <v>3.7280333768582359E-4</v>
      </c>
      <c r="F2924" s="10">
        <v>4.853392321900885E-4</v>
      </c>
      <c r="G2924" s="10">
        <v>3.8309003239859639E-4</v>
      </c>
      <c r="H2924" s="10">
        <v>4.8732720613030452E-4</v>
      </c>
      <c r="I2924" s="10">
        <v>3.1221360435584308E-4</v>
      </c>
      <c r="J2924" s="10">
        <v>5.013674145551444E-4</v>
      </c>
      <c r="K2924">
        <v>8.817922828176858E-5</v>
      </c>
      <c r="L2924">
        <v>5.0366169012380378E-4</v>
      </c>
      <c r="M2924">
        <v>3.2924761084389582E-4</v>
      </c>
      <c r="N2924">
        <v>2.0623771161505029E-4</v>
      </c>
      <c r="O2924">
        <v>1.026542218717083E-4</v>
      </c>
      <c r="P2924">
        <v>5.2317840014411089E-4</v>
      </c>
      <c r="Q2924">
        <v>4.8377488016520062E-4</v>
      </c>
      <c r="R2924">
        <v>3.1221806239274512E-4</v>
      </c>
      <c r="S2924">
        <v>6.886648973934588E-5</v>
      </c>
      <c r="T2924">
        <v>1.6489555948740701E-4</v>
      </c>
    </row>
    <row r="2925" spans="1:20">
      <c r="A2925" s="10">
        <v>2919</v>
      </c>
      <c r="B2925" s="10">
        <v>2.0772047538087361E-4</v>
      </c>
      <c r="C2925" s="10">
        <v>4.0289793532579011E-4</v>
      </c>
      <c r="D2925" s="10">
        <v>4.2354400906795362E-4</v>
      </c>
      <c r="E2925" s="10">
        <v>2.187288853303281E-4</v>
      </c>
      <c r="F2925" s="10">
        <v>3.9948757626206608E-4</v>
      </c>
      <c r="G2925" s="10">
        <v>3.283168303491532E-4</v>
      </c>
      <c r="H2925" s="10">
        <v>3.9761570421873702E-4</v>
      </c>
      <c r="I2925" s="10">
        <v>2.027135872598243E-4</v>
      </c>
      <c r="J2925" s="10">
        <v>4.1314148941467757E-4</v>
      </c>
      <c r="K2925">
        <v>9.8272946002358314E-5</v>
      </c>
      <c r="L2925">
        <v>4.2720391922485061E-4</v>
      </c>
      <c r="M2925">
        <v>2.8842483310919888E-4</v>
      </c>
      <c r="N2925">
        <v>2.9477137848170479E-4</v>
      </c>
      <c r="O2925">
        <v>1.167936109768705E-4</v>
      </c>
      <c r="P2925">
        <v>4.4221841399936319E-4</v>
      </c>
      <c r="Q2925">
        <v>3.7355712824577121E-4</v>
      </c>
      <c r="R2925">
        <v>2.6286505431812079E-4</v>
      </c>
      <c r="S2925">
        <v>6.8494428814345007E-5</v>
      </c>
      <c r="T2925">
        <v>2.069750366127607E-4</v>
      </c>
    </row>
    <row r="2926" spans="1:20">
      <c r="A2926" s="10">
        <v>2920</v>
      </c>
      <c r="B2926" s="10">
        <v>1.2497906735379409E-4</v>
      </c>
      <c r="C2926" s="10">
        <v>3.1344873513326082E-4</v>
      </c>
      <c r="D2926" s="10">
        <v>3.0793399642337288E-4</v>
      </c>
      <c r="E2926" s="10">
        <v>2.5378372185073288E-4</v>
      </c>
      <c r="F2926" s="10">
        <v>3.0269848492088758E-4</v>
      </c>
      <c r="G2926" s="10">
        <v>2.5538929478109582E-4</v>
      </c>
      <c r="H2926" s="10">
        <v>2.8934767466141768E-4</v>
      </c>
      <c r="I2926" s="10">
        <v>2.2442615195671011E-4</v>
      </c>
      <c r="J2926" s="10">
        <v>3.0425226830651879E-4</v>
      </c>
      <c r="K2926">
        <v>1.4520165137530761E-4</v>
      </c>
      <c r="L2926">
        <v>3.5942524527856381E-4</v>
      </c>
      <c r="M2926">
        <v>2.5050640535336541E-4</v>
      </c>
      <c r="N2926">
        <v>2.3258865817940311E-4</v>
      </c>
      <c r="O2926">
        <v>2.1836648178238149E-4</v>
      </c>
      <c r="P2926">
        <v>2.7960439347237223E-4</v>
      </c>
      <c r="Q2926">
        <v>3.4831839202153971E-4</v>
      </c>
      <c r="R2926">
        <v>1.4132338502784381E-4</v>
      </c>
      <c r="S2926">
        <v>5.4379960798162868E-5</v>
      </c>
      <c r="T2926">
        <v>1.8464226774054241E-4</v>
      </c>
    </row>
    <row r="2927" spans="1:20">
      <c r="A2927" s="10">
        <v>2921</v>
      </c>
      <c r="B2927" s="10">
        <v>1.186338364439993E-4</v>
      </c>
      <c r="C2927" s="10">
        <v>2.0739171192098209E-4</v>
      </c>
      <c r="D2927" s="10">
        <v>2.0865537369120659E-4</v>
      </c>
      <c r="E2927" s="10">
        <v>1.5956950984510681E-4</v>
      </c>
      <c r="F2927" s="10">
        <v>1.6736242298643061E-4</v>
      </c>
      <c r="G2927" s="10">
        <v>1.702482079566025E-4</v>
      </c>
      <c r="H2927" s="10">
        <v>1.7291258405159791E-4</v>
      </c>
      <c r="I2927" s="10">
        <v>1.548223556636838E-4</v>
      </c>
      <c r="J2927" s="10">
        <v>1.866140339627996E-4</v>
      </c>
      <c r="K2927">
        <v>1.061371983592415E-4</v>
      </c>
      <c r="L2927">
        <v>2.4983363291530603E-4</v>
      </c>
      <c r="M2927">
        <v>1.5709559991364469E-4</v>
      </c>
      <c r="N2927">
        <v>1.7240600989661809E-4</v>
      </c>
      <c r="O2927">
        <v>1.505221272138785E-4</v>
      </c>
      <c r="P2927">
        <v>1.7067941469049451E-4</v>
      </c>
      <c r="Q2927">
        <v>1.9717606883154731E-4</v>
      </c>
      <c r="R2927">
        <v>1.252148422803059E-4</v>
      </c>
      <c r="S2927">
        <v>4.7972262425969113E-5</v>
      </c>
      <c r="T2927">
        <v>1.4134112754437289E-4</v>
      </c>
    </row>
    <row r="2928" spans="1:20">
      <c r="A2928" s="10">
        <v>2922</v>
      </c>
      <c r="B2928" s="10">
        <v>4.3937695093948277E-5</v>
      </c>
      <c r="C2928" s="10">
        <v>1.3574780996088271E-4</v>
      </c>
      <c r="D2928" s="10">
        <v>1.222349294550524E-4</v>
      </c>
      <c r="E2928" s="10">
        <v>7.1925379762100537E-5</v>
      </c>
      <c r="F2928" s="10">
        <v>5.0291187906208527E-5</v>
      </c>
      <c r="G2928" s="10">
        <v>9.3207276383111347E-5</v>
      </c>
      <c r="H2928" s="10">
        <v>8.0653835497116521E-5</v>
      </c>
      <c r="I2928" s="10">
        <v>6.0777774123311221E-5</v>
      </c>
      <c r="J2928" s="10">
        <v>1.0837963169252021E-4</v>
      </c>
      <c r="K2928">
        <v>3.9273835241677439E-5</v>
      </c>
      <c r="L2928">
        <v>1.12009351004752E-4</v>
      </c>
      <c r="M2928">
        <v>8.6071683298109998E-5</v>
      </c>
      <c r="N2928">
        <v>5.9995696062337987E-5</v>
      </c>
      <c r="O2928">
        <v>6.5443984534627737E-5</v>
      </c>
      <c r="P2928">
        <v>4.959325554718458E-5</v>
      </c>
      <c r="Q2928">
        <v>1.016826444256873E-4</v>
      </c>
      <c r="R2928">
        <v>3.5589538194632267E-5</v>
      </c>
      <c r="S2928">
        <v>4.4285434527508891E-5</v>
      </c>
      <c r="T2928">
        <v>1.3093103934918221E-4</v>
      </c>
    </row>
    <row r="2929" spans="1:20">
      <c r="A2929" s="10">
        <v>2923</v>
      </c>
      <c r="B2929" s="10">
        <v>1.609352522117587E-5</v>
      </c>
      <c r="C2929" s="10">
        <v>1.010732879267567E-4</v>
      </c>
      <c r="D2929" s="10">
        <v>7.626190420536448E-5</v>
      </c>
      <c r="E2929" s="10">
        <v>3.8137535501935957E-5</v>
      </c>
      <c r="F2929" s="10">
        <v>2.411320171543005E-6</v>
      </c>
      <c r="G2929" s="10">
        <v>6.7892034790619068E-5</v>
      </c>
      <c r="H2929" s="10">
        <v>3.9608934359327442E-5</v>
      </c>
      <c r="I2929" s="10">
        <v>3.1235611912484619E-5</v>
      </c>
      <c r="J2929" s="10">
        <v>9.1698818399856254E-5</v>
      </c>
      <c r="K2929">
        <v>6.845140876319353E-6</v>
      </c>
      <c r="L2929">
        <v>4.3803640284519978E-5</v>
      </c>
      <c r="M2929">
        <v>4.9511492713506463E-5</v>
      </c>
      <c r="N2929">
        <v>8.8793625698541778E-6</v>
      </c>
      <c r="O2929">
        <v>1.0077581169954609E-5</v>
      </c>
      <c r="P2929">
        <v>8.5412016307127433E-6</v>
      </c>
      <c r="Q2929">
        <v>4.5669052881819372E-5</v>
      </c>
      <c r="R2929">
        <v>5.1117718886258367E-6</v>
      </c>
      <c r="S2929">
        <v>3.7029203622645723E-5</v>
      </c>
      <c r="T2929">
        <v>1.5772081053994809E-4</v>
      </c>
    </row>
    <row r="2930" spans="1:20">
      <c r="A2930" s="10">
        <v>2924</v>
      </c>
      <c r="B2930" s="10">
        <v>4.6853628130972637E-6</v>
      </c>
      <c r="C2930" s="10">
        <v>7.2511291018490784E-5</v>
      </c>
      <c r="D2930" s="10">
        <v>4.6966182324597461E-5</v>
      </c>
      <c r="E2930" s="10">
        <v>1.3692777239453699E-5</v>
      </c>
      <c r="F2930" s="10">
        <v>0</v>
      </c>
      <c r="G2930" s="10">
        <v>6.0635452911225693E-5</v>
      </c>
      <c r="H2930" s="10">
        <v>4.0902447952629779E-5</v>
      </c>
      <c r="I2930" s="10">
        <v>2.430555807511197E-5</v>
      </c>
      <c r="J2930" s="10">
        <v>8.1869854715855571E-5</v>
      </c>
      <c r="K2930">
        <v>9.942491079388404E-7</v>
      </c>
      <c r="L2930">
        <v>3.7100304758573812E-5</v>
      </c>
      <c r="M2930">
        <v>3.1339147420837601E-5</v>
      </c>
      <c r="N2930">
        <v>1.333597576069758E-6</v>
      </c>
      <c r="O2930">
        <v>9.4413504095227779E-7</v>
      </c>
      <c r="P2930">
        <v>7.4701138062704807E-6</v>
      </c>
      <c r="Q2930">
        <v>2.2065987029488371E-5</v>
      </c>
      <c r="R2930">
        <v>4.168400065955462E-6</v>
      </c>
      <c r="S2930">
        <v>2.5615439969066972E-5</v>
      </c>
      <c r="T2930">
        <v>1.794465976068798E-4</v>
      </c>
    </row>
    <row r="2931" spans="1:20">
      <c r="A2931" s="10">
        <v>2925</v>
      </c>
      <c r="B2931" s="10">
        <v>3.1080801393547209E-7</v>
      </c>
      <c r="C2931" s="10">
        <v>2.9993998779207921E-5</v>
      </c>
      <c r="D2931" s="10">
        <v>2.1100555279230089E-5</v>
      </c>
      <c r="E2931" s="10">
        <v>1.191302351246669E-6</v>
      </c>
      <c r="F2931" s="10">
        <v>0</v>
      </c>
      <c r="G2931" s="10">
        <v>3.6998424655891398E-5</v>
      </c>
      <c r="H2931" s="10">
        <v>2.7242152630350769E-5</v>
      </c>
      <c r="I2931" s="10">
        <v>1.356390911826197E-5</v>
      </c>
      <c r="J2931" s="10">
        <v>5.6143115867125987E-5</v>
      </c>
      <c r="K2931">
        <v>2.298202511552079E-7</v>
      </c>
      <c r="L2931">
        <v>1.363619086752059E-5</v>
      </c>
      <c r="M2931">
        <v>1.152902564231726E-5</v>
      </c>
      <c r="N2931">
        <v>5.4638418214451629E-7</v>
      </c>
      <c r="O2931">
        <v>3.4047832377977498E-7</v>
      </c>
      <c r="P2931">
        <v>7.4610525328519091E-6</v>
      </c>
      <c r="Q2931">
        <v>1.5234222980915071E-5</v>
      </c>
      <c r="R2931">
        <v>1.3996697150704921E-6</v>
      </c>
      <c r="S2931">
        <v>2.1585480816999369E-5</v>
      </c>
      <c r="T2931">
        <v>1.6219202578528089E-4</v>
      </c>
    </row>
    <row r="2932" spans="1:20">
      <c r="A2932" s="10">
        <v>2926</v>
      </c>
      <c r="B2932" s="10">
        <v>1.631927519470259E-7</v>
      </c>
      <c r="C2932" s="10">
        <v>1.249193009636741E-5</v>
      </c>
      <c r="D2932" s="10">
        <v>6.7031037435935507E-6</v>
      </c>
      <c r="E2932" s="10">
        <v>0</v>
      </c>
      <c r="F2932" s="10">
        <v>0</v>
      </c>
      <c r="G2932" s="10">
        <v>1.0385715204495281E-5</v>
      </c>
      <c r="H2932" s="10">
        <v>1.31154068883478E-5</v>
      </c>
      <c r="I2932" s="10">
        <v>5.0316616026757272E-6</v>
      </c>
      <c r="J2932" s="10">
        <v>2.3471584939977439E-5</v>
      </c>
      <c r="K2932">
        <v>0</v>
      </c>
      <c r="L2932">
        <v>5.1966750708278771E-8</v>
      </c>
      <c r="M2932">
        <v>3.4617067400343592E-6</v>
      </c>
      <c r="N2932">
        <v>4.187400472335401E-9</v>
      </c>
      <c r="O2932">
        <v>6.7621860490364754E-8</v>
      </c>
      <c r="P2932">
        <v>6.9862418057187541E-6</v>
      </c>
      <c r="Q2932">
        <v>0</v>
      </c>
      <c r="R2932">
        <v>0</v>
      </c>
      <c r="S2932">
        <v>1.4463428168265159E-5</v>
      </c>
      <c r="T2932">
        <v>1.161672198474794E-4</v>
      </c>
    </row>
    <row r="2933" spans="1:20">
      <c r="A2933" s="10">
        <v>2927</v>
      </c>
      <c r="B2933" s="10">
        <v>0</v>
      </c>
      <c r="C2933" s="10">
        <v>5.6528685551594049E-6</v>
      </c>
      <c r="D2933" s="10">
        <v>1.492218227605698E-6</v>
      </c>
      <c r="E2933" s="10">
        <v>0</v>
      </c>
      <c r="F2933" s="10">
        <v>0</v>
      </c>
      <c r="G2933" s="10">
        <v>2.348451738192526E-6</v>
      </c>
      <c r="H2933" s="10">
        <v>5.5304457054465199E-6</v>
      </c>
      <c r="I2933" s="10">
        <v>1.3870268419179839E-6</v>
      </c>
      <c r="J2933" s="10">
        <v>4.2799310978599527E-6</v>
      </c>
      <c r="K2933">
        <v>0</v>
      </c>
      <c r="L2933">
        <v>0</v>
      </c>
      <c r="M2933">
        <v>7.8308298785561591E-7</v>
      </c>
      <c r="N2933">
        <v>5.7263596202877274E-10</v>
      </c>
      <c r="O2933">
        <v>7.9289693425308539E-9</v>
      </c>
      <c r="P2933">
        <v>3.2076907901743689E-7</v>
      </c>
      <c r="Q2933">
        <v>0</v>
      </c>
      <c r="R2933">
        <v>0</v>
      </c>
      <c r="S2933">
        <v>1.1967064332666501E-5</v>
      </c>
      <c r="T2933">
        <v>1.01901688678131E-4</v>
      </c>
    </row>
    <row r="2934" spans="1:20">
      <c r="A2934" s="10">
        <v>2928</v>
      </c>
      <c r="B2934" s="10">
        <v>0</v>
      </c>
      <c r="C2934" s="10">
        <v>1.264958344646048E-6</v>
      </c>
      <c r="D2934" s="10">
        <v>4.7959435380765543E-7</v>
      </c>
      <c r="E2934" s="10">
        <v>0</v>
      </c>
      <c r="F2934" s="10">
        <v>0</v>
      </c>
      <c r="G2934" s="10">
        <v>1.093523141575665E-7</v>
      </c>
      <c r="H2934" s="10">
        <v>2.9375760379854761E-7</v>
      </c>
      <c r="I2934" s="10">
        <v>5.0425258277101632E-7</v>
      </c>
      <c r="J2934" s="10">
        <v>1.055143638797526E-6</v>
      </c>
      <c r="K2934">
        <v>1.76973883242513E-8</v>
      </c>
      <c r="L2934">
        <v>0</v>
      </c>
      <c r="M2934">
        <v>2.6055749124296082E-7</v>
      </c>
      <c r="N2934">
        <v>7.5158470016276428E-10</v>
      </c>
      <c r="O2934">
        <v>4.1901057501179302E-10</v>
      </c>
      <c r="P2934">
        <v>0</v>
      </c>
      <c r="Q2934">
        <v>0</v>
      </c>
      <c r="R2934">
        <v>0</v>
      </c>
      <c r="S2934">
        <v>1.6834041879897691E-5</v>
      </c>
      <c r="T2934">
        <v>1.4019741438440759E-4</v>
      </c>
    </row>
    <row r="2935" spans="1:20">
      <c r="A2935" s="10">
        <v>2929</v>
      </c>
      <c r="B2935" s="10">
        <v>0</v>
      </c>
      <c r="C2935" s="10">
        <v>5.2951133532202457E-7</v>
      </c>
      <c r="D2935" s="10">
        <v>2.1144671265087609E-7</v>
      </c>
      <c r="E2935" s="10">
        <v>0</v>
      </c>
      <c r="F2935" s="10">
        <v>0</v>
      </c>
      <c r="G2935" s="10">
        <v>5.1329680821138297E-8</v>
      </c>
      <c r="H2935" s="10">
        <v>9.4263136212948244E-8</v>
      </c>
      <c r="I2935" s="10">
        <v>3.5997405645278242E-7</v>
      </c>
      <c r="J2935" s="10">
        <v>3.0681548546417249E-7</v>
      </c>
      <c r="K2935">
        <v>0</v>
      </c>
      <c r="L2935">
        <v>0</v>
      </c>
      <c r="M2935">
        <v>4.5832736382668832E-8</v>
      </c>
      <c r="N2935">
        <v>9.4842831211015503E-10</v>
      </c>
      <c r="O2935">
        <v>0</v>
      </c>
      <c r="P2935">
        <v>0</v>
      </c>
      <c r="Q2935">
        <v>0</v>
      </c>
      <c r="R2935">
        <v>0</v>
      </c>
      <c r="S2935">
        <v>2.0385556946701721E-5</v>
      </c>
      <c r="T2935">
        <v>1.16724753585929E-4</v>
      </c>
    </row>
    <row r="2936" spans="1:20">
      <c r="A2936" s="10">
        <v>2930</v>
      </c>
      <c r="B2936" s="10">
        <v>0</v>
      </c>
      <c r="C2936" s="10">
        <v>5.7900246922722637E-7</v>
      </c>
      <c r="D2936" s="10">
        <v>7.8224725742380378E-9</v>
      </c>
      <c r="E2936" s="10">
        <v>0</v>
      </c>
      <c r="F2936" s="10">
        <v>0</v>
      </c>
      <c r="G2936" s="10">
        <v>0</v>
      </c>
      <c r="H2936" s="10">
        <v>0</v>
      </c>
      <c r="I2936" s="10">
        <v>2.8168114369298779E-8</v>
      </c>
      <c r="J2936" s="10">
        <v>2.0854969634085459E-7</v>
      </c>
      <c r="K2936">
        <v>2.015535892484176E-8</v>
      </c>
      <c r="L2936">
        <v>1.154816682406195E-9</v>
      </c>
      <c r="M2936">
        <v>1.8071090656753139E-8</v>
      </c>
      <c r="N2936">
        <v>9.4842831211015503E-10</v>
      </c>
      <c r="O2936">
        <v>0</v>
      </c>
      <c r="P2936">
        <v>0</v>
      </c>
      <c r="Q2936">
        <v>0</v>
      </c>
      <c r="R2936">
        <v>0</v>
      </c>
      <c r="S2936">
        <v>2.3228983961520191E-5</v>
      </c>
      <c r="T2936">
        <v>7.7594514404360717E-5</v>
      </c>
    </row>
    <row r="2937" spans="1:20">
      <c r="A2937" s="10">
        <v>2931</v>
      </c>
      <c r="B2937" s="10">
        <v>0</v>
      </c>
      <c r="C2937" s="10">
        <v>5.7725057068190939E-7</v>
      </c>
      <c r="D2937" s="10">
        <v>1.4397188786941181E-10</v>
      </c>
      <c r="E2937" s="10">
        <v>0</v>
      </c>
      <c r="F2937" s="10">
        <v>0</v>
      </c>
      <c r="G2937" s="10">
        <v>0</v>
      </c>
      <c r="H2937" s="10">
        <v>0</v>
      </c>
      <c r="I2937" s="10">
        <v>0</v>
      </c>
      <c r="J2937" s="10">
        <v>4.7129874879289174E-10</v>
      </c>
      <c r="K2937">
        <v>1.868057656448749E-8</v>
      </c>
      <c r="L2937">
        <v>0</v>
      </c>
      <c r="M2937">
        <v>1.3889795599133001E-8</v>
      </c>
      <c r="N2937">
        <v>9.1263856448335662E-10</v>
      </c>
      <c r="O2937">
        <v>0</v>
      </c>
      <c r="P2937">
        <v>0</v>
      </c>
      <c r="Q2937">
        <v>0</v>
      </c>
      <c r="R2937">
        <v>0</v>
      </c>
      <c r="S2937">
        <v>2.5298917785671671E-5</v>
      </c>
      <c r="T2937">
        <v>1.516404053900048E-4</v>
      </c>
    </row>
    <row r="2938" spans="1:20">
      <c r="A2938" s="10">
        <v>2932</v>
      </c>
      <c r="B2938" s="10">
        <v>0</v>
      </c>
      <c r="C2938" s="10">
        <v>4.4104045878352258E-7</v>
      </c>
      <c r="D2938" s="10">
        <v>0</v>
      </c>
      <c r="E2938" s="10">
        <v>0</v>
      </c>
      <c r="F2938" s="10">
        <v>0</v>
      </c>
      <c r="G2938" s="10">
        <v>0</v>
      </c>
      <c r="H2938" s="10">
        <v>0</v>
      </c>
      <c r="I2938" s="10">
        <v>0</v>
      </c>
      <c r="J2938" s="10">
        <v>1.69667549565441E-8</v>
      </c>
      <c r="K2938">
        <v>1.76973883242513E-8</v>
      </c>
      <c r="L2938">
        <v>0</v>
      </c>
      <c r="M2938">
        <v>0</v>
      </c>
      <c r="N2938">
        <v>8.7684881685655831E-10</v>
      </c>
      <c r="O2938">
        <v>0</v>
      </c>
      <c r="P2938">
        <v>0</v>
      </c>
      <c r="Q2938">
        <v>0</v>
      </c>
      <c r="R2938">
        <v>0</v>
      </c>
      <c r="S2938">
        <v>2.4845116974859849E-5</v>
      </c>
      <c r="T2938">
        <v>1.4179335752643679E-4</v>
      </c>
    </row>
    <row r="2939" spans="1:20">
      <c r="A2939" s="10">
        <v>2933</v>
      </c>
      <c r="B2939" s="10">
        <v>1.9228247813594668E-6</v>
      </c>
      <c r="C2939" s="10">
        <v>1.228067741028038E-6</v>
      </c>
      <c r="D2939" s="10">
        <v>4.7362731893833452E-7</v>
      </c>
      <c r="E2939" s="10">
        <v>1.0302269561007951E-6</v>
      </c>
      <c r="F2939" s="10">
        <v>3.2954319019146682E-7</v>
      </c>
      <c r="G2939" s="10">
        <v>1.437780286599522E-6</v>
      </c>
      <c r="H2939" s="10">
        <v>1.11023180173074E-6</v>
      </c>
      <c r="I2939" s="10">
        <v>1.286868249814185E-6</v>
      </c>
      <c r="J2939" s="10">
        <v>2.0892850271019688E-6</v>
      </c>
      <c r="K2939">
        <v>6.695511916008408E-8</v>
      </c>
      <c r="L2939">
        <v>7.0316787791713206E-7</v>
      </c>
      <c r="M2939">
        <v>4.5641976011585133E-7</v>
      </c>
      <c r="N2939">
        <v>4.2162335877672402E-7</v>
      </c>
      <c r="O2939">
        <v>2.5197979858249261E-7</v>
      </c>
      <c r="P2939">
        <v>8.3771472754695045E-7</v>
      </c>
      <c r="Q2939">
        <v>6.1712447650267101E-7</v>
      </c>
      <c r="R2939">
        <v>1.930500715459006E-6</v>
      </c>
      <c r="S2939">
        <v>1.8491231426376021E-5</v>
      </c>
      <c r="T2939">
        <v>1.504399436527857E-4</v>
      </c>
    </row>
    <row r="2940" spans="1:20">
      <c r="A2940" s="10">
        <v>2934</v>
      </c>
      <c r="B2940" s="10">
        <v>5.1308005203084888E-5</v>
      </c>
      <c r="C2940" s="10">
        <v>3.5902057635970909E-5</v>
      </c>
      <c r="D2940" s="10">
        <v>3.3808407928054893E-5</v>
      </c>
      <c r="E2940" s="10">
        <v>3.6758831330731647E-5</v>
      </c>
      <c r="F2940" s="10">
        <v>3.4400297710309709E-5</v>
      </c>
      <c r="G2940" s="10">
        <v>3.9122674795006022E-5</v>
      </c>
      <c r="H2940" s="10">
        <v>3.7002064824222381E-5</v>
      </c>
      <c r="I2940" s="10">
        <v>3.8845343570845532E-5</v>
      </c>
      <c r="J2940" s="10">
        <v>4.4723551896861719E-5</v>
      </c>
      <c r="K2940">
        <v>1.243239071808053E-5</v>
      </c>
      <c r="L2940">
        <v>3.1408704128083688E-5</v>
      </c>
      <c r="M2940">
        <v>3.2395889889299128E-5</v>
      </c>
      <c r="N2940">
        <v>4.5056133816910993E-5</v>
      </c>
      <c r="O2940">
        <v>2.594074405737784E-5</v>
      </c>
      <c r="P2940">
        <v>3.5183157735997148E-5</v>
      </c>
      <c r="Q2940">
        <v>3.6222369118650243E-5</v>
      </c>
      <c r="R2940">
        <v>5.030131908962908E-5</v>
      </c>
      <c r="S2940">
        <v>1.2229419555114279E-5</v>
      </c>
      <c r="T2940">
        <v>1.5938306619927141E-4</v>
      </c>
    </row>
    <row r="2941" spans="1:20">
      <c r="A2941" s="10">
        <v>2935</v>
      </c>
      <c r="B2941" s="10">
        <v>1.736298433024961E-4</v>
      </c>
      <c r="C2941" s="10">
        <v>1.2919589773049121E-4</v>
      </c>
      <c r="D2941" s="10">
        <v>1.2554121146629869E-4</v>
      </c>
      <c r="E2941" s="10">
        <v>1.3830934038390561E-4</v>
      </c>
      <c r="F2941" s="10">
        <v>1.4289672426942129E-4</v>
      </c>
      <c r="G2941" s="10">
        <v>1.4546376067891149E-4</v>
      </c>
      <c r="H2941" s="10">
        <v>1.3916546449293409E-4</v>
      </c>
      <c r="I2941" s="10">
        <v>1.3711305927066819E-4</v>
      </c>
      <c r="J2941" s="10">
        <v>1.6001853952619821E-4</v>
      </c>
      <c r="K2941">
        <v>1.009217903099376E-4</v>
      </c>
      <c r="L2941">
        <v>1.2140423220759079E-4</v>
      </c>
      <c r="M2941">
        <v>1.2325076925766821E-4</v>
      </c>
      <c r="N2941">
        <v>1.593834896930729E-4</v>
      </c>
      <c r="O2941">
        <v>9.8520276431275004E-5</v>
      </c>
      <c r="P2941">
        <v>1.4116218061039601E-4</v>
      </c>
      <c r="Q2941">
        <v>1.2698591518663449E-4</v>
      </c>
      <c r="R2941">
        <v>1.7817351641198151E-4</v>
      </c>
      <c r="S2941">
        <v>8.8539521227656729E-6</v>
      </c>
      <c r="T2941">
        <v>1.738304804939377E-4</v>
      </c>
    </row>
    <row r="2942" spans="1:20">
      <c r="A2942" s="10">
        <v>2936</v>
      </c>
      <c r="B2942" s="10">
        <v>2.9366496150988052E-4</v>
      </c>
      <c r="C2942" s="10">
        <v>2.614531023967864E-4</v>
      </c>
      <c r="D2942" s="10">
        <v>2.4772087671230962E-4</v>
      </c>
      <c r="E2942" s="10">
        <v>2.6223105383198198E-4</v>
      </c>
      <c r="F2942" s="10">
        <v>2.9944578499308569E-4</v>
      </c>
      <c r="G2942" s="10">
        <v>2.940341175762662E-4</v>
      </c>
      <c r="H2942" s="10">
        <v>2.8008708413477E-4</v>
      </c>
      <c r="I2942" s="10">
        <v>2.6623482449476642E-4</v>
      </c>
      <c r="J2942" s="10">
        <v>3.1630500447208331E-4</v>
      </c>
      <c r="K2942">
        <v>2.4742204900280221E-4</v>
      </c>
      <c r="L2942">
        <v>2.5250317933439868E-4</v>
      </c>
      <c r="M2942">
        <v>2.4475326637258231E-4</v>
      </c>
      <c r="N2942">
        <v>3.6469094076665222E-4</v>
      </c>
      <c r="O2942">
        <v>2.012229528470356E-4</v>
      </c>
      <c r="P2942">
        <v>2.9878561418937441E-4</v>
      </c>
      <c r="Q2942">
        <v>2.5459572475093042E-4</v>
      </c>
      <c r="R2942">
        <v>2.9622332976716808E-4</v>
      </c>
      <c r="S2942">
        <v>3.0637889109066348E-6</v>
      </c>
      <c r="T2942">
        <v>1.828526955218632E-4</v>
      </c>
    </row>
    <row r="2943" spans="1:20">
      <c r="A2943" s="10">
        <v>2937</v>
      </c>
      <c r="B2943" s="10">
        <v>4.0446403756377592E-4</v>
      </c>
      <c r="C2943" s="10">
        <v>3.8436315529858289E-4</v>
      </c>
      <c r="D2943" s="10">
        <v>3.485959605174935E-4</v>
      </c>
      <c r="E2943" s="10">
        <v>3.7687110960693711E-4</v>
      </c>
      <c r="F2943" s="10">
        <v>4.3655385888142768E-4</v>
      </c>
      <c r="G2943" s="10">
        <v>4.1737378964327521E-4</v>
      </c>
      <c r="H2943" s="10">
        <v>4.0930786693493869E-4</v>
      </c>
      <c r="I2943" s="10">
        <v>3.6376206258212368E-4</v>
      </c>
      <c r="J2943" s="10">
        <v>4.4291039385548861E-4</v>
      </c>
      <c r="K2943">
        <v>3.8708894049852423E-4</v>
      </c>
      <c r="L2943">
        <v>3.7346979376019182E-4</v>
      </c>
      <c r="M2943">
        <v>3.7158639516453762E-4</v>
      </c>
      <c r="N2943">
        <v>5.8138376819692858E-4</v>
      </c>
      <c r="O2943">
        <v>2.9754630418860539E-4</v>
      </c>
      <c r="P2943">
        <v>4.3713218531041758E-4</v>
      </c>
      <c r="Q2943">
        <v>3.7867958303589418E-4</v>
      </c>
      <c r="R2943">
        <v>3.9730385915291971E-4</v>
      </c>
      <c r="S2943">
        <v>1.648190384724493E-5</v>
      </c>
      <c r="T2943">
        <v>1.7546284748366279E-4</v>
      </c>
    </row>
    <row r="2944" spans="1:20">
      <c r="A2944" s="10">
        <v>2938</v>
      </c>
      <c r="B2944" s="10">
        <v>5.1946505499238715E-4</v>
      </c>
      <c r="C2944" s="10">
        <v>4.5464210492481602E-4</v>
      </c>
      <c r="D2944" s="10">
        <v>4.3368687235980291E-4</v>
      </c>
      <c r="E2944" s="10">
        <v>4.451295599807071E-4</v>
      </c>
      <c r="F2944" s="10">
        <v>5.3337375958594955E-4</v>
      </c>
      <c r="G2944" s="10">
        <v>4.8445010048694237E-4</v>
      </c>
      <c r="H2944" s="10">
        <v>4.9068712644152073E-4</v>
      </c>
      <c r="I2944" s="10">
        <v>4.3984544100493549E-4</v>
      </c>
      <c r="J2944" s="10">
        <v>5.0078621718586112E-4</v>
      </c>
      <c r="K2944">
        <v>4.6075109945673351E-4</v>
      </c>
      <c r="L2944">
        <v>4.6007376959555717E-4</v>
      </c>
      <c r="M2944">
        <v>4.5085787141754721E-4</v>
      </c>
      <c r="N2944">
        <v>7.2120616329666672E-4</v>
      </c>
      <c r="O2944">
        <v>3.601097161860065E-4</v>
      </c>
      <c r="P2944">
        <v>5.2544027521485477E-4</v>
      </c>
      <c r="Q2944">
        <v>4.6878364735307649E-4</v>
      </c>
      <c r="R2944">
        <v>5.0602018510274816E-4</v>
      </c>
      <c r="S2944">
        <v>1.8921739361523191E-5</v>
      </c>
      <c r="T2944">
        <v>1.3005610167215949E-4</v>
      </c>
    </row>
    <row r="2945" spans="1:20">
      <c r="A2945" s="10">
        <v>2939</v>
      </c>
      <c r="B2945" s="10">
        <v>5.6625931557829532E-4</v>
      </c>
      <c r="C2945" s="10">
        <v>5.1142894367642842E-4</v>
      </c>
      <c r="D2945" s="10">
        <v>5.0097984445005082E-4</v>
      </c>
      <c r="E2945" s="10">
        <v>4.9548645552847004E-4</v>
      </c>
      <c r="F2945" s="10">
        <v>5.8781000469422821E-4</v>
      </c>
      <c r="G2945" s="10">
        <v>5.4374365619021714E-4</v>
      </c>
      <c r="H2945" s="10">
        <v>5.4010390675795095E-4</v>
      </c>
      <c r="I2945" s="10">
        <v>4.8289602548227262E-4</v>
      </c>
      <c r="J2945" s="10">
        <v>5.5424475175453163E-4</v>
      </c>
      <c r="K2945">
        <v>5.3102107463833285E-4</v>
      </c>
      <c r="L2945">
        <v>5.2238747568527602E-4</v>
      </c>
      <c r="M2945">
        <v>5.1391591668054244E-4</v>
      </c>
      <c r="N2945">
        <v>7.7134294705461968E-4</v>
      </c>
      <c r="O2945">
        <v>4.2905540593916961E-4</v>
      </c>
      <c r="P2945">
        <v>5.7683296374386639E-4</v>
      </c>
      <c r="Q2945">
        <v>5.4562744661262928E-4</v>
      </c>
      <c r="R2945">
        <v>5.758175537411783E-4</v>
      </c>
      <c r="S2945">
        <v>2.0378933578083652E-5</v>
      </c>
      <c r="T2945">
        <v>1.6148338233698369E-5</v>
      </c>
    </row>
    <row r="2946" spans="1:20">
      <c r="A2946" s="10">
        <v>2940</v>
      </c>
      <c r="B2946" s="10">
        <v>5.1907183463871845E-4</v>
      </c>
      <c r="C2946" s="10">
        <v>5.6854233631688786E-4</v>
      </c>
      <c r="D2946" s="10">
        <v>5.5208538351868199E-4</v>
      </c>
      <c r="E2946" s="10">
        <v>5.4548568434019244E-4</v>
      </c>
      <c r="F2946" s="10">
        <v>6.0011792750138608E-4</v>
      </c>
      <c r="G2946" s="10">
        <v>5.8906582029309869E-4</v>
      </c>
      <c r="H2946" s="10">
        <v>5.6991819283269489E-4</v>
      </c>
      <c r="I2946" s="10">
        <v>5.2126965858729645E-4</v>
      </c>
      <c r="J2946" s="10">
        <v>5.9521579944856698E-4</v>
      </c>
      <c r="K2946">
        <v>5.1563787792439063E-4</v>
      </c>
      <c r="L2946">
        <v>5.7400414371628337E-4</v>
      </c>
      <c r="M2946">
        <v>5.5341843345259702E-4</v>
      </c>
      <c r="N2946">
        <v>7.5702164598886795E-4</v>
      </c>
      <c r="O2946">
        <v>5.1563546785086316E-4</v>
      </c>
      <c r="P2946">
        <v>6.0606431464760898E-4</v>
      </c>
      <c r="Q2946">
        <v>5.7202139773304434E-4</v>
      </c>
      <c r="R2946">
        <v>5.8706814343321208E-4</v>
      </c>
      <c r="S2946">
        <v>2.3795291499979359E-5</v>
      </c>
      <c r="T2946">
        <v>1.4454750086360011E-5</v>
      </c>
    </row>
    <row r="2947" spans="1:20">
      <c r="A2947" s="10">
        <v>2941</v>
      </c>
      <c r="B2947" s="10">
        <v>5.214280227181081E-4</v>
      </c>
      <c r="C2947" s="10">
        <v>5.899308495807571E-4</v>
      </c>
      <c r="D2947" s="10">
        <v>5.6677813939282464E-4</v>
      </c>
      <c r="E2947" s="10">
        <v>5.3854274249360028E-4</v>
      </c>
      <c r="F2947" s="10">
        <v>6.0647847320745513E-4</v>
      </c>
      <c r="G2947" s="10">
        <v>5.9253056522609018E-4</v>
      </c>
      <c r="H2947" s="10">
        <v>5.701596931540836E-4</v>
      </c>
      <c r="I2947" s="10">
        <v>5.3037441363806717E-4</v>
      </c>
      <c r="J2947" s="10">
        <v>6.0848248807932211E-4</v>
      </c>
      <c r="K2947">
        <v>4.9805043462510369E-4</v>
      </c>
      <c r="L2947">
        <v>5.723411932584099E-4</v>
      </c>
      <c r="M2947">
        <v>5.6191008112406536E-4</v>
      </c>
      <c r="N2947">
        <v>7.4545909919712205E-4</v>
      </c>
      <c r="O2947">
        <v>5.6027713358440642E-4</v>
      </c>
      <c r="P2947">
        <v>5.9621724759817874E-4</v>
      </c>
      <c r="Q2947">
        <v>5.4081793763660353E-4</v>
      </c>
      <c r="R2947">
        <v>5.972789287897011E-4</v>
      </c>
      <c r="S2947">
        <v>2.2617274692835509E-5</v>
      </c>
      <c r="T2947">
        <v>1.3349379532776409E-5</v>
      </c>
    </row>
    <row r="2948" spans="1:20">
      <c r="A2948" s="10">
        <v>2942</v>
      </c>
      <c r="B2948" s="10">
        <v>5.1462045561526885E-4</v>
      </c>
      <c r="C2948" s="10">
        <v>5.5227070043811159E-4</v>
      </c>
      <c r="D2948" s="10">
        <v>5.251216936824262E-4</v>
      </c>
      <c r="E2948" s="10">
        <v>4.929718161571959E-4</v>
      </c>
      <c r="F2948" s="10">
        <v>5.5302127501062777E-4</v>
      </c>
      <c r="G2948" s="10">
        <v>5.5080169089463335E-4</v>
      </c>
      <c r="H2948" s="10">
        <v>5.258100564787875E-4</v>
      </c>
      <c r="I2948" s="10">
        <v>4.8710246967282927E-4</v>
      </c>
      <c r="J2948" s="10">
        <v>5.6471495744665875E-4</v>
      </c>
      <c r="K2948">
        <v>4.8314759910563469E-4</v>
      </c>
      <c r="L2948">
        <v>5.4353775556583469E-4</v>
      </c>
      <c r="M2948">
        <v>5.3225775875410703E-4</v>
      </c>
      <c r="N2948">
        <v>6.4734791467993883E-4</v>
      </c>
      <c r="O2948">
        <v>4.9932230613903726E-4</v>
      </c>
      <c r="P2948">
        <v>5.6406205029409858E-4</v>
      </c>
      <c r="Q2948">
        <v>5.3437255078212843E-4</v>
      </c>
      <c r="R2948">
        <v>5.3988199381877465E-4</v>
      </c>
      <c r="S2948">
        <v>2.8872502284212009E-5</v>
      </c>
      <c r="T2948">
        <v>5.5056272802162197E-5</v>
      </c>
    </row>
    <row r="2949" spans="1:20">
      <c r="A2949" s="10">
        <v>2943</v>
      </c>
      <c r="B2949" s="10">
        <v>4.0655472216252628E-4</v>
      </c>
      <c r="C2949" s="10">
        <v>4.5614112348473591E-4</v>
      </c>
      <c r="D2949" s="10">
        <v>4.4262263515160302E-4</v>
      </c>
      <c r="E2949" s="10">
        <v>4.0982406461261863E-4</v>
      </c>
      <c r="F2949" s="10">
        <v>4.5486526191605161E-4</v>
      </c>
      <c r="G2949" s="10">
        <v>4.5523212044454222E-4</v>
      </c>
      <c r="H2949" s="10">
        <v>4.4297112897415E-4</v>
      </c>
      <c r="I2949" s="10">
        <v>3.9911648118102811E-4</v>
      </c>
      <c r="J2949" s="10">
        <v>4.6531707809432162E-4</v>
      </c>
      <c r="K2949">
        <v>3.9826206371851032E-4</v>
      </c>
      <c r="L2949">
        <v>4.8859833349453995E-4</v>
      </c>
      <c r="M2949">
        <v>4.4489648868924322E-4</v>
      </c>
      <c r="N2949">
        <v>4.9579795297272522E-4</v>
      </c>
      <c r="O2949">
        <v>4.0894513064430161E-4</v>
      </c>
      <c r="P2949">
        <v>4.8058801383936818E-4</v>
      </c>
      <c r="Q2949">
        <v>4.4351635304004921E-4</v>
      </c>
      <c r="R2949">
        <v>4.3585880494587473E-4</v>
      </c>
      <c r="S2949">
        <v>2.9604012171271389E-5</v>
      </c>
      <c r="T2949">
        <v>6.9739591285285251E-5</v>
      </c>
    </row>
    <row r="2950" spans="1:20">
      <c r="A2950" s="10">
        <v>2944</v>
      </c>
      <c r="B2950" s="10">
        <v>2.8980916803405762E-4</v>
      </c>
      <c r="C2950" s="10">
        <v>3.4975512219399813E-4</v>
      </c>
      <c r="D2950" s="10">
        <v>3.4408513170755908E-4</v>
      </c>
      <c r="E2950" s="10">
        <v>3.0824180053152627E-4</v>
      </c>
      <c r="F2950" s="10">
        <v>3.2556187389150531E-4</v>
      </c>
      <c r="G2950" s="10">
        <v>3.2668173106519568E-4</v>
      </c>
      <c r="H2950" s="10">
        <v>3.2141535601221041E-4</v>
      </c>
      <c r="I2950" s="10">
        <v>2.8845835589727401E-4</v>
      </c>
      <c r="J2950" s="10">
        <v>3.4085821768404671E-4</v>
      </c>
      <c r="K2950">
        <v>2.8941962291625901E-4</v>
      </c>
      <c r="L2950">
        <v>4.1288604006970559E-4</v>
      </c>
      <c r="M2950">
        <v>3.2793205608137741E-4</v>
      </c>
      <c r="N2950">
        <v>2.2602765256528849E-4</v>
      </c>
      <c r="O2950">
        <v>3.2092977621053998E-4</v>
      </c>
      <c r="P2950">
        <v>3.5251810474052958E-4</v>
      </c>
      <c r="Q2950">
        <v>3.5559899273543752E-4</v>
      </c>
      <c r="R2950">
        <v>2.9789230372682018E-4</v>
      </c>
      <c r="S2950">
        <v>3.155946010834584E-5</v>
      </c>
      <c r="T2950">
        <v>6.9086646117761814E-5</v>
      </c>
    </row>
    <row r="2951" spans="1:20">
      <c r="A2951" s="10">
        <v>2945</v>
      </c>
      <c r="B2951" s="10">
        <v>1.4735226203297879E-4</v>
      </c>
      <c r="C2951" s="10">
        <v>2.278605375751358E-4</v>
      </c>
      <c r="D2951" s="10">
        <v>2.195797685802204E-4</v>
      </c>
      <c r="E2951" s="10">
        <v>1.7187724570930579E-4</v>
      </c>
      <c r="F2951" s="10">
        <v>1.7302415884726361E-4</v>
      </c>
      <c r="G2951" s="10">
        <v>1.8111603637857891E-4</v>
      </c>
      <c r="H2951" s="10">
        <v>1.8335283063805499E-4</v>
      </c>
      <c r="I2951" s="10">
        <v>1.5425162633100119E-4</v>
      </c>
      <c r="J2951" s="10">
        <v>1.9609303476088411E-4</v>
      </c>
      <c r="K2951">
        <v>1.712856353887736E-4</v>
      </c>
      <c r="L2951">
        <v>2.5837852573426821E-4</v>
      </c>
      <c r="M2951">
        <v>1.9826331026420759E-4</v>
      </c>
      <c r="N2951">
        <v>1.003209934052298E-4</v>
      </c>
      <c r="O2951">
        <v>2.5250094056779478E-4</v>
      </c>
      <c r="P2951">
        <v>1.872149701011092E-4</v>
      </c>
      <c r="Q2951">
        <v>2.220621995525182E-4</v>
      </c>
      <c r="R2951">
        <v>1.4383735044679391E-4</v>
      </c>
      <c r="S2951">
        <v>3.0267047618893031E-5</v>
      </c>
      <c r="T2951">
        <v>5.4930744732161232E-5</v>
      </c>
    </row>
    <row r="2952" spans="1:20">
      <c r="A2952" s="10">
        <v>2946</v>
      </c>
      <c r="B2952" s="10">
        <v>4.6236302094383928E-5</v>
      </c>
      <c r="C2952" s="10">
        <v>1.364059456874019E-4</v>
      </c>
      <c r="D2952" s="10">
        <v>1.146050696710005E-4</v>
      </c>
      <c r="E2952" s="10">
        <v>7.1584171354546625E-5</v>
      </c>
      <c r="F2952" s="10">
        <v>4.797302009544323E-5</v>
      </c>
      <c r="G2952" s="10">
        <v>9.5494461280933309E-5</v>
      </c>
      <c r="H2952" s="10">
        <v>7.7564307033520927E-5</v>
      </c>
      <c r="I2952" s="10">
        <v>7.5189595486761763E-5</v>
      </c>
      <c r="J2952" s="10">
        <v>1.09411395378637E-4</v>
      </c>
      <c r="K2952">
        <v>8.108430843301723E-5</v>
      </c>
      <c r="L2952">
        <v>1.0166962766278549E-4</v>
      </c>
      <c r="M2952">
        <v>9.5607206534364678E-5</v>
      </c>
      <c r="N2952">
        <v>7.1447699507960909E-5</v>
      </c>
      <c r="O2952">
        <v>1.776423691183336E-4</v>
      </c>
      <c r="P2952">
        <v>4.9620394061073197E-5</v>
      </c>
      <c r="Q2952">
        <v>9.5355951317197216E-5</v>
      </c>
      <c r="R2952">
        <v>3.3385545356020779E-5</v>
      </c>
      <c r="S2952">
        <v>3.5435562667085337E-5</v>
      </c>
      <c r="T2952">
        <v>6.3279288199235434E-5</v>
      </c>
    </row>
    <row r="2953" spans="1:20">
      <c r="A2953" s="10">
        <v>2947</v>
      </c>
      <c r="B2953" s="10">
        <v>2.0436078168942601E-5</v>
      </c>
      <c r="C2953" s="10">
        <v>1.016019036039474E-4</v>
      </c>
      <c r="D2953" s="10">
        <v>7.6716010136073461E-5</v>
      </c>
      <c r="E2953" s="10">
        <v>4.0509996077437608E-5</v>
      </c>
      <c r="F2953" s="10">
        <v>1.3334381596014481E-6</v>
      </c>
      <c r="G2953" s="10">
        <v>6.8219922231323201E-5</v>
      </c>
      <c r="H2953" s="10">
        <v>4.2249035608832582E-5</v>
      </c>
      <c r="I2953" s="10">
        <v>4.7410098534932643E-5</v>
      </c>
      <c r="J2953" s="10">
        <v>9.2914958869488298E-5</v>
      </c>
      <c r="K2953">
        <v>2.9828063151109358E-5</v>
      </c>
      <c r="L2953">
        <v>4.4805804636720597E-5</v>
      </c>
      <c r="M2953">
        <v>5.9934056161668448E-5</v>
      </c>
      <c r="N2953">
        <v>1.9166118938525349E-5</v>
      </c>
      <c r="O2953">
        <v>1.3360875568405259E-4</v>
      </c>
      <c r="P2953">
        <v>8.5054549070764796E-6</v>
      </c>
      <c r="Q2953">
        <v>4.4476227423643163E-5</v>
      </c>
      <c r="R2953">
        <v>5.6395837207422791E-6</v>
      </c>
      <c r="S2953">
        <v>4.2802165119326599E-5</v>
      </c>
      <c r="T2953">
        <v>9.9077625991575484E-5</v>
      </c>
    </row>
    <row r="2954" spans="1:20">
      <c r="A2954" s="10">
        <v>2948</v>
      </c>
      <c r="B2954" s="10">
        <v>1.7744689704436251E-5</v>
      </c>
      <c r="C2954" s="10">
        <v>7.8066703647447391E-5</v>
      </c>
      <c r="D2954" s="10">
        <v>4.8331693293220761E-5</v>
      </c>
      <c r="E2954" s="10">
        <v>1.6631813760380262E-5</v>
      </c>
      <c r="F2954" s="10">
        <v>0</v>
      </c>
      <c r="G2954" s="10">
        <v>6.218847640864346E-5</v>
      </c>
      <c r="H2954" s="10">
        <v>3.9599041313997218E-5</v>
      </c>
      <c r="I2954" s="10">
        <v>3.5204935471761873E-5</v>
      </c>
      <c r="J2954" s="10">
        <v>8.2634587600387532E-5</v>
      </c>
      <c r="K2954">
        <v>1.465294593835996E-5</v>
      </c>
      <c r="L2954">
        <v>3.8252595279487242E-5</v>
      </c>
      <c r="M2954">
        <v>4.8857119139715302E-5</v>
      </c>
      <c r="N2954">
        <v>1.4413828747663151E-5</v>
      </c>
      <c r="O2954">
        <v>1.131327059135176E-4</v>
      </c>
      <c r="P2954">
        <v>7.4465544953821946E-6</v>
      </c>
      <c r="Q2954">
        <v>2.177202806461762E-5</v>
      </c>
      <c r="R2954">
        <v>4.8891047502561724E-6</v>
      </c>
      <c r="S2954">
        <v>5.0093619649752018E-5</v>
      </c>
      <c r="T2954">
        <v>7.3966103734439688E-5</v>
      </c>
    </row>
    <row r="2955" spans="1:20">
      <c r="A2955" s="10">
        <v>2949</v>
      </c>
      <c r="B2955" s="10">
        <v>9.3947100154958332E-6</v>
      </c>
      <c r="C2955" s="10">
        <v>3.3821951847554823E-5</v>
      </c>
      <c r="D2955" s="10">
        <v>2.326175748018986E-5</v>
      </c>
      <c r="E2955" s="10">
        <v>1.6702155575211549E-6</v>
      </c>
      <c r="F2955" s="10">
        <v>0</v>
      </c>
      <c r="G2955" s="10">
        <v>3.9809245022870108E-5</v>
      </c>
      <c r="H2955" s="10">
        <v>2.6999533403034849E-5</v>
      </c>
      <c r="I2955" s="10">
        <v>2.4311330371779651E-5</v>
      </c>
      <c r="J2955" s="10">
        <v>5.6632439436566463E-5</v>
      </c>
      <c r="K2955">
        <v>1.0634655600514681E-5</v>
      </c>
      <c r="L2955">
        <v>2.3736852721020491E-5</v>
      </c>
      <c r="M2955">
        <v>2.7979333278261021E-5</v>
      </c>
      <c r="N2955">
        <v>9.442845303927397E-6</v>
      </c>
      <c r="O2955">
        <v>4.4187485398479232E-5</v>
      </c>
      <c r="P2955">
        <v>7.4610525328519091E-6</v>
      </c>
      <c r="Q2955">
        <v>1.648470932137378E-5</v>
      </c>
      <c r="R2955">
        <v>4.5384916605963676E-6</v>
      </c>
      <c r="S2955">
        <v>5.7093073327751129E-5</v>
      </c>
      <c r="T2955">
        <v>5.2507450214093007E-5</v>
      </c>
    </row>
    <row r="2956" spans="1:20">
      <c r="A2956" s="10">
        <v>2950</v>
      </c>
      <c r="B2956" s="10">
        <v>5.5999840092367329E-7</v>
      </c>
      <c r="C2956" s="10">
        <v>1.340849713679902E-5</v>
      </c>
      <c r="D2956" s="10">
        <v>6.6555246339499067E-6</v>
      </c>
      <c r="E2956" s="10">
        <v>0</v>
      </c>
      <c r="F2956" s="10">
        <v>0</v>
      </c>
      <c r="G2956" s="10">
        <v>1.2250387115638579E-5</v>
      </c>
      <c r="H2956" s="10">
        <v>1.083281170975957E-5</v>
      </c>
      <c r="I2956" s="10">
        <v>1.077069244954277E-5</v>
      </c>
      <c r="J2956" s="10">
        <v>2.2575608314622239E-5</v>
      </c>
      <c r="K2956">
        <v>5.5594379044154992E-6</v>
      </c>
      <c r="L2956">
        <v>5.0592518856215399E-6</v>
      </c>
      <c r="M2956">
        <v>1.2035417262013371E-5</v>
      </c>
      <c r="N2956">
        <v>1.7211848848533971E-6</v>
      </c>
      <c r="O2956">
        <v>4.829594854963525E-6</v>
      </c>
      <c r="P2956">
        <v>6.9789927869838968E-6</v>
      </c>
      <c r="Q2956">
        <v>0</v>
      </c>
      <c r="R2956">
        <v>1.928371993128929E-6</v>
      </c>
      <c r="S2956">
        <v>5.3929916848895068E-5</v>
      </c>
      <c r="T2956">
        <v>5.2529457589174347E-5</v>
      </c>
    </row>
    <row r="2957" spans="1:20">
      <c r="A2957" s="10">
        <v>2951</v>
      </c>
      <c r="B2957" s="10">
        <v>1.419282418448377E-7</v>
      </c>
      <c r="C2957" s="10">
        <v>5.7610745688109018E-6</v>
      </c>
      <c r="D2957" s="10">
        <v>1.489233210463873E-6</v>
      </c>
      <c r="E2957" s="10">
        <v>0</v>
      </c>
      <c r="F2957" s="10">
        <v>0</v>
      </c>
      <c r="G2957" s="10">
        <v>1.8484281494784291E-6</v>
      </c>
      <c r="H2957" s="10">
        <v>2.6890622392207031E-6</v>
      </c>
      <c r="I2957" s="10">
        <v>2.547099575065814E-6</v>
      </c>
      <c r="J2957" s="10">
        <v>5.6799911912209407E-6</v>
      </c>
      <c r="K2957">
        <v>1.710255943890841E-6</v>
      </c>
      <c r="L2957">
        <v>0</v>
      </c>
      <c r="M2957">
        <v>3.5745972202220151E-6</v>
      </c>
      <c r="N2957">
        <v>6.6211033109576856E-10</v>
      </c>
      <c r="O2957">
        <v>9.5477038885494878E-7</v>
      </c>
      <c r="P2957">
        <v>3.4251613522200901E-7</v>
      </c>
      <c r="Q2957">
        <v>0</v>
      </c>
      <c r="R2957">
        <v>0</v>
      </c>
      <c r="S2957">
        <v>5.4029738113418687E-5</v>
      </c>
      <c r="T2957">
        <v>5.9270159982001239E-5</v>
      </c>
    </row>
    <row r="2958" spans="1:20">
      <c r="A2958" s="10">
        <v>2952</v>
      </c>
      <c r="B2958" s="10">
        <v>0</v>
      </c>
      <c r="C2958" s="10">
        <v>1.3161137821693001E-6</v>
      </c>
      <c r="D2958" s="10">
        <v>4.8081811485454547E-7</v>
      </c>
      <c r="E2958" s="10">
        <v>0</v>
      </c>
      <c r="F2958" s="10">
        <v>0</v>
      </c>
      <c r="G2958" s="10">
        <v>1.011253232898757E-7</v>
      </c>
      <c r="H2958" s="10">
        <v>2.5095163849441829E-7</v>
      </c>
      <c r="I2958" s="10">
        <v>6.6765653648666137E-7</v>
      </c>
      <c r="J2958" s="10">
        <v>1.2858561588003659E-6</v>
      </c>
      <c r="K2958">
        <v>1.8188982444369392E-8</v>
      </c>
      <c r="L2958">
        <v>0</v>
      </c>
      <c r="M2958">
        <v>3.8073293593122162E-7</v>
      </c>
      <c r="N2958">
        <v>8.8579625376325791E-10</v>
      </c>
      <c r="O2958">
        <v>1.6046681461382719E-7</v>
      </c>
      <c r="P2958">
        <v>0</v>
      </c>
      <c r="Q2958">
        <v>0</v>
      </c>
      <c r="R2958">
        <v>0</v>
      </c>
      <c r="S2958">
        <v>6.0157832775143787E-5</v>
      </c>
      <c r="T2958">
        <v>6.9596981649275893E-5</v>
      </c>
    </row>
    <row r="2959" spans="1:20">
      <c r="A2959" s="10">
        <v>2953</v>
      </c>
      <c r="B2959" s="10">
        <v>0</v>
      </c>
      <c r="C2959" s="10">
        <v>5.2907336068569548E-7</v>
      </c>
      <c r="D2959" s="10">
        <v>2.1672568187275449E-7</v>
      </c>
      <c r="E2959" s="10">
        <v>0</v>
      </c>
      <c r="F2959" s="10">
        <v>0</v>
      </c>
      <c r="G2959" s="10">
        <v>3.6065999214749199E-8</v>
      </c>
      <c r="H2959" s="10">
        <v>9.7055191971687209E-8</v>
      </c>
      <c r="I2959" s="10">
        <v>2.154644071448516E-7</v>
      </c>
      <c r="J2959" s="10">
        <v>1.470452096233822E-7</v>
      </c>
      <c r="K2959">
        <v>1.8188982444369392E-8</v>
      </c>
      <c r="L2959">
        <v>0</v>
      </c>
      <c r="M2959">
        <v>8.4261170873603455E-8</v>
      </c>
      <c r="N2959">
        <v>3.6684491317468261E-9</v>
      </c>
      <c r="O2959">
        <v>2.4060876480484888E-8</v>
      </c>
      <c r="P2959">
        <v>0</v>
      </c>
      <c r="Q2959">
        <v>0</v>
      </c>
      <c r="R2959">
        <v>0</v>
      </c>
      <c r="S2959">
        <v>5.5904742774700157E-5</v>
      </c>
      <c r="T2959">
        <v>1.008699528638133E-4</v>
      </c>
    </row>
    <row r="2960" spans="1:20">
      <c r="A2960" s="10">
        <v>2954</v>
      </c>
      <c r="B2960" s="10">
        <v>0</v>
      </c>
      <c r="C2960" s="10">
        <v>5.7900246922722637E-7</v>
      </c>
      <c r="D2960" s="10">
        <v>8.1824022939115678E-9</v>
      </c>
      <c r="E2960" s="10">
        <v>0</v>
      </c>
      <c r="F2960" s="10">
        <v>0</v>
      </c>
      <c r="G2960" s="10">
        <v>0</v>
      </c>
      <c r="H2960" s="10">
        <v>0</v>
      </c>
      <c r="I2960" s="10">
        <v>2.1494438041803371E-7</v>
      </c>
      <c r="J2960" s="10">
        <v>1.2289114874774649E-7</v>
      </c>
      <c r="K2960">
        <v>2.6054488366258859E-8</v>
      </c>
      <c r="L2960">
        <v>0</v>
      </c>
      <c r="M2960">
        <v>3.3963600970179723E-8</v>
      </c>
      <c r="N2960">
        <v>1.2615886038446399E-9</v>
      </c>
      <c r="O2960">
        <v>2.578526615457188E-11</v>
      </c>
      <c r="P2960">
        <v>0</v>
      </c>
      <c r="Q2960">
        <v>0</v>
      </c>
      <c r="R2960">
        <v>0</v>
      </c>
      <c r="S2960">
        <v>6.5178321798942303E-5</v>
      </c>
      <c r="T2960">
        <v>1.019663022662352E-4</v>
      </c>
    </row>
    <row r="2961" spans="1:20">
      <c r="A2961" s="10">
        <v>2955</v>
      </c>
      <c r="B2961" s="10">
        <v>0</v>
      </c>
      <c r="C2961" s="10">
        <v>5.7768854531823859E-7</v>
      </c>
      <c r="D2961" s="10">
        <v>0</v>
      </c>
      <c r="E2961" s="10">
        <v>0</v>
      </c>
      <c r="F2961" s="10">
        <v>0</v>
      </c>
      <c r="G2961" s="10">
        <v>0</v>
      </c>
      <c r="H2961" s="10">
        <v>0</v>
      </c>
      <c r="I2961" s="10">
        <v>1.115168425287111E-7</v>
      </c>
      <c r="J2961" s="10">
        <v>8.9311112896252994E-8</v>
      </c>
      <c r="K2961">
        <v>1.7205794204133209E-8</v>
      </c>
      <c r="L2961">
        <v>0</v>
      </c>
      <c r="M2961">
        <v>2.6264993331900581E-8</v>
      </c>
      <c r="N2961">
        <v>8.5895394304315921E-10</v>
      </c>
      <c r="O2961">
        <v>3.8677899231857819E-11</v>
      </c>
      <c r="P2961">
        <v>0</v>
      </c>
      <c r="Q2961">
        <v>0</v>
      </c>
      <c r="R2961">
        <v>0</v>
      </c>
      <c r="S2961">
        <v>7.659956910735307E-5</v>
      </c>
      <c r="T2961">
        <v>1.001202338671308E-4</v>
      </c>
    </row>
    <row r="2962" spans="1:20">
      <c r="A2962" s="10">
        <v>2956</v>
      </c>
      <c r="B2962" s="10">
        <v>0</v>
      </c>
      <c r="C2962" s="10">
        <v>4.4279235732883951E-7</v>
      </c>
      <c r="D2962" s="10">
        <v>0</v>
      </c>
      <c r="E2962" s="10">
        <v>0</v>
      </c>
      <c r="F2962" s="10">
        <v>0</v>
      </c>
      <c r="G2962" s="10">
        <v>0</v>
      </c>
      <c r="H2962" s="10">
        <v>0</v>
      </c>
      <c r="I2962" s="10">
        <v>0</v>
      </c>
      <c r="J2962" s="10">
        <v>1.7438053705336998E-8</v>
      </c>
      <c r="K2962">
        <v>2.2121735405314129E-8</v>
      </c>
      <c r="L2962">
        <v>0</v>
      </c>
      <c r="M2962">
        <v>1.827207994707651E-8</v>
      </c>
      <c r="N2962">
        <v>1.717907886086318E-9</v>
      </c>
      <c r="O2962">
        <v>2.578526615457188E-11</v>
      </c>
      <c r="P2962">
        <v>0</v>
      </c>
      <c r="Q2962">
        <v>0</v>
      </c>
      <c r="R2962">
        <v>0</v>
      </c>
      <c r="S2962">
        <v>8.1329535968738067E-5</v>
      </c>
      <c r="T2962">
        <v>1.3161540385094129E-4</v>
      </c>
    </row>
    <row r="2963" spans="1:20">
      <c r="A2963" s="10">
        <v>2957</v>
      </c>
      <c r="B2963" s="10">
        <v>1.806599397946286E-6</v>
      </c>
      <c r="C2963" s="10">
        <v>1.0875435789618081E-6</v>
      </c>
      <c r="D2963" s="10">
        <v>5.851077511299506E-7</v>
      </c>
      <c r="E2963" s="10">
        <v>7.7994765058352565E-7</v>
      </c>
      <c r="F2963" s="10">
        <v>2.4580634913351679E-7</v>
      </c>
      <c r="G2963" s="10">
        <v>1.358749850270493E-6</v>
      </c>
      <c r="H2963" s="10">
        <v>9.9390100690525161E-7</v>
      </c>
      <c r="I2963" s="10">
        <v>9.5931208170375199E-7</v>
      </c>
      <c r="J2963" s="10">
        <v>1.9272819734387718E-6</v>
      </c>
      <c r="K2963">
        <v>4.196616104918119E-7</v>
      </c>
      <c r="L2963">
        <v>5.6560034062549413E-7</v>
      </c>
      <c r="M2963">
        <v>5.1791440749224527E-7</v>
      </c>
      <c r="N2963">
        <v>6.1441825552383317E-7</v>
      </c>
      <c r="O2963">
        <v>3.9623412710163282E-7</v>
      </c>
      <c r="P2963">
        <v>7.3437090420814069E-7</v>
      </c>
      <c r="Q2963">
        <v>8.1591575037273108E-7</v>
      </c>
      <c r="R2963">
        <v>1.8971507322877941E-6</v>
      </c>
      <c r="S2963">
        <v>7.1948188973997579E-5</v>
      </c>
      <c r="T2963">
        <v>1.56293183515217E-4</v>
      </c>
    </row>
    <row r="2964" spans="1:20">
      <c r="A2964" s="10">
        <v>2958</v>
      </c>
      <c r="B2964" s="10">
        <v>5.1256834384879682E-5</v>
      </c>
      <c r="C2964" s="10">
        <v>3.4760012493264289E-5</v>
      </c>
      <c r="D2964" s="10">
        <v>3.519274202125138E-5</v>
      </c>
      <c r="E2964" s="10">
        <v>3.4485316247871199E-5</v>
      </c>
      <c r="F2964" s="10">
        <v>3.3063516762642082E-5</v>
      </c>
      <c r="G2964" s="10">
        <v>3.8324906672275223E-5</v>
      </c>
      <c r="H2964" s="10">
        <v>3.7194185347531732E-5</v>
      </c>
      <c r="I2964" s="10">
        <v>3.3481792244002558E-5</v>
      </c>
      <c r="J2964" s="10">
        <v>4.4814519624859967E-5</v>
      </c>
      <c r="K2964">
        <v>3.4318677119564099E-5</v>
      </c>
      <c r="L2964">
        <v>3.0152047049497801E-5</v>
      </c>
      <c r="M2964">
        <v>3.4027904981252559E-5</v>
      </c>
      <c r="N2964">
        <v>3.7967374821150853E-5</v>
      </c>
      <c r="O2964">
        <v>2.927031919450533E-5</v>
      </c>
      <c r="P2964">
        <v>3.5612299645100708E-5</v>
      </c>
      <c r="Q2964">
        <v>3.7086167005187393E-5</v>
      </c>
      <c r="R2964">
        <v>5.0006887573621901E-5</v>
      </c>
      <c r="S2964">
        <v>5.173349021485371E-5</v>
      </c>
      <c r="T2964">
        <v>1.4903312715365869E-4</v>
      </c>
    </row>
    <row r="2965" spans="1:20">
      <c r="A2965" s="10">
        <v>2959</v>
      </c>
      <c r="B2965" s="10">
        <v>1.756627119236344E-4</v>
      </c>
      <c r="C2965" s="10">
        <v>1.3182732380124531E-4</v>
      </c>
      <c r="D2965" s="10">
        <v>1.3805762169640919E-4</v>
      </c>
      <c r="E2965" s="10">
        <v>1.396910003834964E-4</v>
      </c>
      <c r="F2965" s="10">
        <v>1.5038880373589419E-4</v>
      </c>
      <c r="G2965" s="10">
        <v>1.490424704574276E-4</v>
      </c>
      <c r="H2965" s="10">
        <v>1.407655791465253E-4</v>
      </c>
      <c r="I2965" s="10">
        <v>1.3017946636251589E-4</v>
      </c>
      <c r="J2965" s="10">
        <v>1.586190084656827E-4</v>
      </c>
      <c r="K2965">
        <v>1.5291529158363961E-4</v>
      </c>
      <c r="L2965">
        <v>1.2548197652441831E-4</v>
      </c>
      <c r="M2965">
        <v>1.4689205736642371E-4</v>
      </c>
      <c r="N2965">
        <v>1.7309957270530011E-4</v>
      </c>
      <c r="O2965">
        <v>1.191948676478663E-4</v>
      </c>
      <c r="P2965">
        <v>1.4246664153173361E-4</v>
      </c>
      <c r="Q2965">
        <v>1.3408710055066821E-4</v>
      </c>
      <c r="R2965">
        <v>1.8231429874051739E-4</v>
      </c>
      <c r="S2965">
        <v>3.1685089959287902E-5</v>
      </c>
      <c r="T2965">
        <v>1.002574698932424E-4</v>
      </c>
    </row>
    <row r="2966" spans="1:20">
      <c r="A2966" s="10">
        <v>2960</v>
      </c>
      <c r="B2966" s="10">
        <v>3.1815262118617703E-4</v>
      </c>
      <c r="C2966" s="10">
        <v>2.6576144137537152E-4</v>
      </c>
      <c r="D2966" s="10">
        <v>2.7300250698961511E-4</v>
      </c>
      <c r="E2966" s="10">
        <v>2.7022962895726542E-4</v>
      </c>
      <c r="F2966" s="10">
        <v>3.0970079022252998E-4</v>
      </c>
      <c r="G2966" s="10">
        <v>2.9574751720792938E-4</v>
      </c>
      <c r="H2966" s="10">
        <v>2.8139791472464761E-4</v>
      </c>
      <c r="I2966" s="10">
        <v>2.6208656985042197E-4</v>
      </c>
      <c r="J2966" s="10">
        <v>3.1275502087635372E-4</v>
      </c>
      <c r="K2966">
        <v>3.1544231743279921E-4</v>
      </c>
      <c r="L2966">
        <v>2.5729344554427082E-4</v>
      </c>
      <c r="M2966">
        <v>2.9336568643497063E-4</v>
      </c>
      <c r="N2966">
        <v>3.7898565676049482E-4</v>
      </c>
      <c r="O2966">
        <v>2.3717805448193269E-4</v>
      </c>
      <c r="P2966">
        <v>2.9859360580563492E-4</v>
      </c>
      <c r="Q2966">
        <v>2.665929493218914E-4</v>
      </c>
      <c r="R2966">
        <v>3.3420082136674051E-4</v>
      </c>
      <c r="S2966">
        <v>2.1359809200989531E-5</v>
      </c>
      <c r="T2966">
        <v>6.5637201082936308E-5</v>
      </c>
    </row>
    <row r="2967" spans="1:20">
      <c r="A2967" s="10">
        <v>2961</v>
      </c>
      <c r="B2967" s="10">
        <v>4.3383589558571229E-4</v>
      </c>
      <c r="C2967" s="10">
        <v>3.8786529246534501E-4</v>
      </c>
      <c r="D2967" s="10">
        <v>3.8347155586520031E-4</v>
      </c>
      <c r="E2967" s="10">
        <v>3.79485752588407E-4</v>
      </c>
      <c r="F2967" s="10">
        <v>4.4704241357042951E-4</v>
      </c>
      <c r="G2967" s="10">
        <v>4.1852483827612872E-4</v>
      </c>
      <c r="H2967" s="10">
        <v>4.0394179621960501E-4</v>
      </c>
      <c r="I2967" s="10">
        <v>3.7539021410084829E-4</v>
      </c>
      <c r="J2967" s="10">
        <v>4.3462497245593142E-4</v>
      </c>
      <c r="K2967">
        <v>4.5391561840487461E-4</v>
      </c>
      <c r="L2967">
        <v>3.7643928937733108E-4</v>
      </c>
      <c r="M2967">
        <v>4.1695170223980367E-4</v>
      </c>
      <c r="N2967">
        <v>5.7639375802861061E-4</v>
      </c>
      <c r="O2967">
        <v>3.3700283062726839E-4</v>
      </c>
      <c r="P2967">
        <v>4.3577303960399898E-4</v>
      </c>
      <c r="Q2967">
        <v>3.8965351499915059E-4</v>
      </c>
      <c r="R2967">
        <v>4.5449261064525167E-4</v>
      </c>
      <c r="S2967">
        <v>4.2020891600368189E-5</v>
      </c>
      <c r="T2967">
        <v>5.8661598661077931E-5</v>
      </c>
    </row>
    <row r="2968" spans="1:20">
      <c r="A2968" s="10">
        <v>2962</v>
      </c>
      <c r="B2968" s="10">
        <v>5.1169430448661684E-4</v>
      </c>
      <c r="C2968" s="10">
        <v>4.5571222587274471E-4</v>
      </c>
      <c r="D2968" s="10">
        <v>4.5503093209204942E-4</v>
      </c>
      <c r="E2968" s="10">
        <v>4.5469958919131469E-4</v>
      </c>
      <c r="F2968" s="10">
        <v>5.4149138612587472E-4</v>
      </c>
      <c r="G2968" s="10">
        <v>4.8302618620256151E-4</v>
      </c>
      <c r="H2968" s="10">
        <v>4.7193005209821459E-4</v>
      </c>
      <c r="I2968" s="10">
        <v>4.4253942501802841E-4</v>
      </c>
      <c r="J2968" s="10">
        <v>4.8877455117151336E-4</v>
      </c>
      <c r="K2968">
        <v>5.4252590099086858E-4</v>
      </c>
      <c r="L2968">
        <v>4.6208860713176829E-4</v>
      </c>
      <c r="M2968">
        <v>4.8167906674540049E-4</v>
      </c>
      <c r="N2968">
        <v>7.0560519980451884E-4</v>
      </c>
      <c r="O2968">
        <v>4.0634296807206242E-4</v>
      </c>
      <c r="P2968">
        <v>5.2380272188265052E-4</v>
      </c>
      <c r="Q2968">
        <v>4.8287961909818268E-4</v>
      </c>
      <c r="R2968">
        <v>5.3295457482798912E-4</v>
      </c>
      <c r="S2968">
        <v>4.7060727542366128E-5</v>
      </c>
      <c r="T2968">
        <v>7.5201037993336369E-5</v>
      </c>
    </row>
    <row r="2969" spans="1:20">
      <c r="A2969" s="10">
        <v>2963</v>
      </c>
      <c r="B2969" s="10">
        <v>5.6192874246209208E-4</v>
      </c>
      <c r="C2969" s="10">
        <v>5.1151659116065054E-4</v>
      </c>
      <c r="D2969" s="10">
        <v>5.1739308657989896E-4</v>
      </c>
      <c r="E2969" s="10">
        <v>4.9695660635921057E-4</v>
      </c>
      <c r="F2969" s="10">
        <v>6.0480607633794242E-4</v>
      </c>
      <c r="G2969" s="10">
        <v>5.3445343659759873E-4</v>
      </c>
      <c r="H2969" s="10">
        <v>5.2624949480085752E-4</v>
      </c>
      <c r="I2969" s="10">
        <v>4.9082554324273407E-4</v>
      </c>
      <c r="J2969" s="10">
        <v>5.4192708677980198E-4</v>
      </c>
      <c r="K2969">
        <v>5.9926263416150102E-4</v>
      </c>
      <c r="L2969">
        <v>5.2511307401909122E-4</v>
      </c>
      <c r="M2969">
        <v>5.395127211167629E-4</v>
      </c>
      <c r="N2969">
        <v>7.7796875448053109E-4</v>
      </c>
      <c r="O2969">
        <v>4.8045836947304961E-4</v>
      </c>
      <c r="P2969">
        <v>5.7762618761892813E-4</v>
      </c>
      <c r="Q2969">
        <v>5.6206422192120128E-4</v>
      </c>
      <c r="R2969">
        <v>5.8363697695435553E-4</v>
      </c>
      <c r="S2969">
        <v>4.027565718888292E-5</v>
      </c>
      <c r="T2969">
        <v>2.248804991459777E-5</v>
      </c>
    </row>
    <row r="2970" spans="1:20">
      <c r="A2970" s="10">
        <v>2964</v>
      </c>
      <c r="B2970" s="10">
        <v>5.8476165854136385E-4</v>
      </c>
      <c r="C2970" s="10">
        <v>5.7085387447275979E-4</v>
      </c>
      <c r="D2970" s="10">
        <v>5.7522862334077776E-4</v>
      </c>
      <c r="E2970" s="10">
        <v>5.2764857117352138E-4</v>
      </c>
      <c r="F2970" s="10">
        <v>6.2036803618812861E-4</v>
      </c>
      <c r="G2970" s="10">
        <v>5.7611610770477695E-4</v>
      </c>
      <c r="H2970" s="10">
        <v>5.5601660346777347E-4</v>
      </c>
      <c r="I2970" s="10">
        <v>5.2350888067230581E-4</v>
      </c>
      <c r="J2970" s="10">
        <v>5.7992511244988633E-4</v>
      </c>
      <c r="K2970">
        <v>6.2520025831555484E-4</v>
      </c>
      <c r="L2970">
        <v>5.681113884549267E-4</v>
      </c>
      <c r="M2970">
        <v>5.7813911390774096E-4</v>
      </c>
      <c r="N2970">
        <v>7.5244986362702068E-4</v>
      </c>
      <c r="O2970">
        <v>5.9015279547645558E-4</v>
      </c>
      <c r="P2970">
        <v>5.939321756674833E-4</v>
      </c>
      <c r="Q2970">
        <v>5.8682517431653334E-4</v>
      </c>
      <c r="R2970">
        <v>5.9635465981513005E-4</v>
      </c>
      <c r="S2970">
        <v>3.2099903267067058E-5</v>
      </c>
      <c r="T2970">
        <v>8.354386589351929E-6</v>
      </c>
    </row>
    <row r="2971" spans="1:20">
      <c r="A2971" s="10">
        <v>2965</v>
      </c>
      <c r="B2971" s="10">
        <v>5.7048445010472748E-4</v>
      </c>
      <c r="C2971" s="10">
        <v>5.9374260415717922E-4</v>
      </c>
      <c r="D2971" s="10">
        <v>5.8036127993184316E-4</v>
      </c>
      <c r="E2971" s="10">
        <v>5.1755095534912368E-4</v>
      </c>
      <c r="F2971" s="10">
        <v>5.9985869428685326E-4</v>
      </c>
      <c r="G2971" s="10">
        <v>5.7827763213504307E-4</v>
      </c>
      <c r="H2971" s="10">
        <v>5.6616248611593531E-4</v>
      </c>
      <c r="I2971" s="10">
        <v>5.2567122258382996E-4</v>
      </c>
      <c r="J2971" s="10">
        <v>5.9783291315288574E-4</v>
      </c>
      <c r="K2971">
        <v>6.0783892373181617E-4</v>
      </c>
      <c r="L2971">
        <v>5.5957937184197316E-4</v>
      </c>
      <c r="M2971">
        <v>5.8149949512724375E-4</v>
      </c>
      <c r="N2971">
        <v>7.4894711431620832E-4</v>
      </c>
      <c r="O2971">
        <v>6.1188725218622089E-4</v>
      </c>
      <c r="P2971">
        <v>5.8147709290271986E-4</v>
      </c>
      <c r="Q2971">
        <v>5.7821160340897906E-4</v>
      </c>
      <c r="R2971">
        <v>5.7244199839404282E-4</v>
      </c>
      <c r="S2971">
        <v>3.1612288363716933E-5</v>
      </c>
      <c r="T2971">
        <v>2.530250523800271E-5</v>
      </c>
    </row>
    <row r="2972" spans="1:20">
      <c r="A2972" s="10">
        <v>2966</v>
      </c>
      <c r="B2972" s="10">
        <v>5.18472373263233E-4</v>
      </c>
      <c r="C2972" s="10">
        <v>5.56533895181057E-4</v>
      </c>
      <c r="D2972" s="10">
        <v>5.3813763297386847E-4</v>
      </c>
      <c r="E2972" s="10">
        <v>4.7490499947093522E-4</v>
      </c>
      <c r="F2972" s="10">
        <v>5.515415341599963E-4</v>
      </c>
      <c r="G2972" s="10">
        <v>5.3833501384067885E-4</v>
      </c>
      <c r="H2972" s="10">
        <v>5.2811660082818985E-4</v>
      </c>
      <c r="I2972" s="10">
        <v>4.8559515631544232E-4</v>
      </c>
      <c r="J2972" s="10">
        <v>5.6383845017261619E-4</v>
      </c>
      <c r="K2972">
        <v>5.5925019104419919E-4</v>
      </c>
      <c r="L2972">
        <v>5.0926296965452108E-4</v>
      </c>
      <c r="M2972">
        <v>5.4333173836221694E-4</v>
      </c>
      <c r="N2972">
        <v>7.0161814586567977E-4</v>
      </c>
      <c r="O2972">
        <v>5.6185630681723081E-4</v>
      </c>
      <c r="P2972">
        <v>5.3356280070726244E-4</v>
      </c>
      <c r="Q2972">
        <v>5.1527603434439273E-4</v>
      </c>
      <c r="R2972">
        <v>5.2199265657977534E-4</v>
      </c>
      <c r="S2972">
        <v>3.3327840061041252E-5</v>
      </c>
      <c r="T2972">
        <v>3.6414935102610478E-5</v>
      </c>
    </row>
    <row r="2973" spans="1:20">
      <c r="A2973" s="10">
        <v>2967</v>
      </c>
      <c r="B2973" s="10">
        <v>4.2295267604460689E-4</v>
      </c>
      <c r="C2973" s="10">
        <v>4.6142138511803821E-4</v>
      </c>
      <c r="D2973" s="10">
        <v>4.4671570133438958E-4</v>
      </c>
      <c r="E2973" s="10">
        <v>3.9514538634158341E-4</v>
      </c>
      <c r="F2973" s="10">
        <v>4.6665443972847178E-4</v>
      </c>
      <c r="G2973" s="10">
        <v>4.4773366616996339E-4</v>
      </c>
      <c r="H2973" s="10">
        <v>4.3683292982410298E-4</v>
      </c>
      <c r="I2973" s="10">
        <v>4.0165048330517152E-4</v>
      </c>
      <c r="J2973" s="10">
        <v>4.652801365201443E-4</v>
      </c>
      <c r="K2973">
        <v>4.6471391339812347E-4</v>
      </c>
      <c r="L2973">
        <v>4.5916488556087802E-4</v>
      </c>
      <c r="M2973">
        <v>4.552127395701075E-4</v>
      </c>
      <c r="N2973">
        <v>5.9498914009859069E-4</v>
      </c>
      <c r="O2973">
        <v>4.6701939925086668E-4</v>
      </c>
      <c r="P2973">
        <v>4.4886309110356889E-4</v>
      </c>
      <c r="Q2973">
        <v>4.4765169917693643E-4</v>
      </c>
      <c r="R2973">
        <v>4.2928347384584042E-4</v>
      </c>
      <c r="S2973">
        <v>4.2061298659176799E-5</v>
      </c>
      <c r="T2973">
        <v>4.0354979865325523E-5</v>
      </c>
    </row>
    <row r="2974" spans="1:20">
      <c r="A2974" s="10">
        <v>2968</v>
      </c>
      <c r="B2974" s="10">
        <v>2.9590679103203471E-4</v>
      </c>
      <c r="C2974" s="10">
        <v>3.5461114845531278E-4</v>
      </c>
      <c r="D2974" s="10">
        <v>3.3849067448826103E-4</v>
      </c>
      <c r="E2974" s="10">
        <v>2.9559416740543889E-4</v>
      </c>
      <c r="F2974" s="10">
        <v>3.3940775777478071E-4</v>
      </c>
      <c r="G2974" s="10">
        <v>3.2323847213851031E-4</v>
      </c>
      <c r="H2974" s="10">
        <v>3.1627046195269019E-4</v>
      </c>
      <c r="I2974" s="10">
        <v>2.941257256166668E-4</v>
      </c>
      <c r="J2974" s="10">
        <v>3.3464308325902758E-4</v>
      </c>
      <c r="K2974">
        <v>3.4635767616893268E-4</v>
      </c>
      <c r="L2974">
        <v>3.7255236408206268E-4</v>
      </c>
      <c r="M2974">
        <v>3.3698433735726791E-4</v>
      </c>
      <c r="N2974">
        <v>4.2321996178694768E-4</v>
      </c>
      <c r="O2974">
        <v>3.7343832815501312E-4</v>
      </c>
      <c r="P2974">
        <v>3.2459094291992208E-4</v>
      </c>
      <c r="Q2974">
        <v>3.5430936547218791E-4</v>
      </c>
      <c r="R2974">
        <v>2.9695359283212738E-4</v>
      </c>
      <c r="S2974">
        <v>4.509557457452314E-5</v>
      </c>
      <c r="T2974">
        <v>6.0865810018036018E-5</v>
      </c>
    </row>
    <row r="2975" spans="1:20">
      <c r="A2975" s="10">
        <v>2969</v>
      </c>
      <c r="B2975" s="10">
        <v>1.5354385685728531E-4</v>
      </c>
      <c r="C2975" s="10">
        <v>2.287939688289393E-4</v>
      </c>
      <c r="D2975" s="10">
        <v>2.1299230005754921E-4</v>
      </c>
      <c r="E2975" s="10">
        <v>1.642747055826982E-4</v>
      </c>
      <c r="F2975" s="10">
        <v>1.7994300587352021E-4</v>
      </c>
      <c r="G2975" s="10">
        <v>1.8070567638462539E-4</v>
      </c>
      <c r="H2975" s="10">
        <v>1.803552045650197E-4</v>
      </c>
      <c r="I2975" s="10">
        <v>1.7132510193484211E-4</v>
      </c>
      <c r="J2975" s="10">
        <v>1.9231649432186921E-4</v>
      </c>
      <c r="K2975">
        <v>1.9517075577251029E-4</v>
      </c>
      <c r="L2975">
        <v>2.3086166930756159E-4</v>
      </c>
      <c r="M2975">
        <v>2.0075904811857001E-4</v>
      </c>
      <c r="N2975">
        <v>2.2317291018814761E-4</v>
      </c>
      <c r="O2975">
        <v>2.6353149333569359E-4</v>
      </c>
      <c r="P2975">
        <v>1.7215001405996159E-4</v>
      </c>
      <c r="Q2975">
        <v>2.144675376768225E-4</v>
      </c>
      <c r="R2975">
        <v>1.4600740894708469E-4</v>
      </c>
      <c r="S2975">
        <v>3.7076929963153443E-5</v>
      </c>
      <c r="T2975">
        <v>5.7551603546248967E-5</v>
      </c>
    </row>
    <row r="2976" spans="1:20">
      <c r="A2976" s="10">
        <v>2970</v>
      </c>
      <c r="B2976" s="10">
        <v>4.9159727162293149E-5</v>
      </c>
      <c r="C2976" s="10">
        <v>1.3258765433953241E-4</v>
      </c>
      <c r="D2976" s="10">
        <v>1.1658517203374081E-4</v>
      </c>
      <c r="E2976" s="10">
        <v>6.9085944306647966E-5</v>
      </c>
      <c r="F2976" s="10">
        <v>4.6778697632529543E-5</v>
      </c>
      <c r="G2976" s="10">
        <v>9.5841347123775829E-5</v>
      </c>
      <c r="H2976" s="10">
        <v>7.6957887108088731E-5</v>
      </c>
      <c r="I2976" s="10">
        <v>7.5195825695852783E-5</v>
      </c>
      <c r="J2976" s="10">
        <v>1.070622456474256E-4</v>
      </c>
      <c r="K2976">
        <v>7.6398015425049485E-5</v>
      </c>
      <c r="L2976">
        <v>1.4362351145584429E-4</v>
      </c>
      <c r="M2976">
        <v>9.5705484016417501E-5</v>
      </c>
      <c r="N2976">
        <v>6.0919494317503228E-5</v>
      </c>
      <c r="O2976">
        <v>1.7562787236930329E-4</v>
      </c>
      <c r="P2976">
        <v>4.9412256610648611E-5</v>
      </c>
      <c r="Q2976">
        <v>9.250341066576377E-5</v>
      </c>
      <c r="R2976">
        <v>3.3627231863182701E-5</v>
      </c>
      <c r="S2976">
        <v>2.6466746465400241E-5</v>
      </c>
      <c r="T2976">
        <v>3.7219994139406928E-5</v>
      </c>
    </row>
    <row r="2977" spans="1:20">
      <c r="A2977" s="10">
        <v>2971</v>
      </c>
      <c r="B2977" s="10">
        <v>2.0155040469150189E-5</v>
      </c>
      <c r="C2977" s="10">
        <v>9.8964687508501026E-5</v>
      </c>
      <c r="D2977" s="10">
        <v>7.7708736495085074E-5</v>
      </c>
      <c r="E2977" s="10">
        <v>3.995165504689483E-5</v>
      </c>
      <c r="F2977" s="10">
        <v>8.7213340646783126E-7</v>
      </c>
      <c r="G2977" s="10">
        <v>6.7402254222187656E-5</v>
      </c>
      <c r="H2977" s="10">
        <v>4.2631015923736172E-5</v>
      </c>
      <c r="I2977" s="10">
        <v>4.7246018546472133E-5</v>
      </c>
      <c r="J2977" s="10">
        <v>9.2293472526664449E-5</v>
      </c>
      <c r="K2977">
        <v>2.9295015356812311E-5</v>
      </c>
      <c r="L2977">
        <v>7.3328506393802975E-5</v>
      </c>
      <c r="M2977">
        <v>6.0916478353664823E-5</v>
      </c>
      <c r="N2977">
        <v>1.870333065940013E-5</v>
      </c>
      <c r="O2977">
        <v>1.338310990795418E-4</v>
      </c>
      <c r="P2977">
        <v>9.1520220718586601E-6</v>
      </c>
      <c r="Q2977">
        <v>4.4406505223204392E-5</v>
      </c>
      <c r="R2977">
        <v>6.0320199432400763E-6</v>
      </c>
      <c r="S2977">
        <v>2.1636062639553921E-5</v>
      </c>
      <c r="T2977">
        <v>2.012081191796317E-5</v>
      </c>
    </row>
    <row r="2978" spans="1:20">
      <c r="A2978" s="10">
        <v>2972</v>
      </c>
      <c r="B2978" s="10">
        <v>1.7980379600127021E-5</v>
      </c>
      <c r="C2978" s="10">
        <v>7.6587133351253654E-5</v>
      </c>
      <c r="D2978" s="10">
        <v>4.8502026433759062E-5</v>
      </c>
      <c r="E2978" s="10">
        <v>1.5575904451022719E-5</v>
      </c>
      <c r="F2978" s="10">
        <v>0</v>
      </c>
      <c r="G2978" s="10">
        <v>6.2095458762127199E-5</v>
      </c>
      <c r="H2978" s="10">
        <v>4.1662693481378891E-5</v>
      </c>
      <c r="I2978" s="10">
        <v>3.5505337577620303E-5</v>
      </c>
      <c r="J2978" s="10">
        <v>8.4154755823384641E-5</v>
      </c>
      <c r="K2978">
        <v>1.7089286397665219E-5</v>
      </c>
      <c r="L2978">
        <v>3.7788921946292623E-5</v>
      </c>
      <c r="M2978">
        <v>4.9515802318691393E-5</v>
      </c>
      <c r="N2978">
        <v>1.6937656881387389E-5</v>
      </c>
      <c r="O2978">
        <v>1.162559137763109E-4</v>
      </c>
      <c r="P2978">
        <v>7.4338687125961944E-6</v>
      </c>
      <c r="Q2978">
        <v>2.1684019349554851E-5</v>
      </c>
      <c r="R2978">
        <v>5.6276183533967469E-6</v>
      </c>
      <c r="S2978">
        <v>1.8631400281379679E-5</v>
      </c>
      <c r="T2978">
        <v>1.362911392317724E-5</v>
      </c>
    </row>
    <row r="2979" spans="1:20">
      <c r="A2979" s="10">
        <v>2973</v>
      </c>
      <c r="B2979" s="10">
        <v>9.4091748276002295E-6</v>
      </c>
      <c r="C2979" s="10">
        <v>3.2690069906284233E-5</v>
      </c>
      <c r="D2979" s="10">
        <v>2.6015332613671192E-5</v>
      </c>
      <c r="E2979" s="10">
        <v>1.6090287597934831E-6</v>
      </c>
      <c r="F2979" s="10">
        <v>0</v>
      </c>
      <c r="G2979" s="10">
        <v>4.0819749228400502E-5</v>
      </c>
      <c r="H2979" s="10">
        <v>2.827215241786807E-5</v>
      </c>
      <c r="I2979" s="10">
        <v>2.4389226041900898E-5</v>
      </c>
      <c r="J2979" s="10">
        <v>5.9490085170319237E-5</v>
      </c>
      <c r="K2979">
        <v>1.0754850362883551E-5</v>
      </c>
      <c r="L2979">
        <v>2.204956450156533E-5</v>
      </c>
      <c r="M2979">
        <v>2.974692192745288E-5</v>
      </c>
      <c r="N2979">
        <v>1.089429404521375E-5</v>
      </c>
      <c r="O2979">
        <v>5.6629814794309581E-5</v>
      </c>
      <c r="P2979">
        <v>7.4574280234844796E-6</v>
      </c>
      <c r="Q2979">
        <v>1.624711432285476E-5</v>
      </c>
      <c r="R2979">
        <v>5.139542671441748E-6</v>
      </c>
      <c r="S2979">
        <v>1.3677707554241169E-5</v>
      </c>
      <c r="T2979">
        <v>2.2740899971843338E-5</v>
      </c>
    </row>
    <row r="2980" spans="1:20">
      <c r="A2980" s="10">
        <v>2974</v>
      </c>
      <c r="B2980" s="10">
        <v>5.5169040627909733E-7</v>
      </c>
      <c r="C2980" s="10">
        <v>1.3196307184990241E-5</v>
      </c>
      <c r="D2980" s="10">
        <v>9.6623163240502275E-6</v>
      </c>
      <c r="E2980" s="10">
        <v>0</v>
      </c>
      <c r="F2980" s="10">
        <v>0</v>
      </c>
      <c r="G2980" s="10">
        <v>1.2367391629750311E-5</v>
      </c>
      <c r="H2980" s="10">
        <v>1.347684267356396E-5</v>
      </c>
      <c r="I2980" s="10">
        <v>1.091247629209096E-5</v>
      </c>
      <c r="J2980" s="10">
        <v>2.3747842592816748E-5</v>
      </c>
      <c r="K2980">
        <v>6.0780697011400861E-6</v>
      </c>
      <c r="L2980">
        <v>4.3929226598731648E-6</v>
      </c>
      <c r="M2980">
        <v>1.245834359253462E-5</v>
      </c>
      <c r="N2980">
        <v>2.2074982124655589E-6</v>
      </c>
      <c r="O2980">
        <v>6.2313289275174799E-6</v>
      </c>
      <c r="P2980">
        <v>6.9789927869838968E-6</v>
      </c>
      <c r="Q2980">
        <v>0</v>
      </c>
      <c r="R2980">
        <v>2.0764086309852911E-6</v>
      </c>
      <c r="S2980">
        <v>1.648048696420285E-5</v>
      </c>
      <c r="T2980">
        <v>2.6366404007319669E-5</v>
      </c>
    </row>
    <row r="2981" spans="1:20">
      <c r="A2981" s="10">
        <v>2975</v>
      </c>
      <c r="B2981" s="10">
        <v>1.4267002708096051E-7</v>
      </c>
      <c r="C2981" s="10">
        <v>5.4662738410977052E-6</v>
      </c>
      <c r="D2981" s="10">
        <v>2.3083600667311588E-6</v>
      </c>
      <c r="E2981" s="10">
        <v>0</v>
      </c>
      <c r="F2981" s="10">
        <v>0</v>
      </c>
      <c r="G2981" s="10">
        <v>1.606711998940028E-6</v>
      </c>
      <c r="H2981" s="10">
        <v>3.34134480592574E-6</v>
      </c>
      <c r="I2981" s="10">
        <v>2.5660343259967248E-6</v>
      </c>
      <c r="J2981" s="10">
        <v>5.4884659839333566E-6</v>
      </c>
      <c r="K2981">
        <v>1.915250691980085E-6</v>
      </c>
      <c r="L2981">
        <v>0</v>
      </c>
      <c r="M2981">
        <v>3.8020785141025191E-6</v>
      </c>
      <c r="N2981">
        <v>2.541072081502679E-9</v>
      </c>
      <c r="O2981">
        <v>1.0650853979911789E-6</v>
      </c>
      <c r="P2981">
        <v>3.1714456965000832E-7</v>
      </c>
      <c r="Q2981">
        <v>0</v>
      </c>
      <c r="R2981">
        <v>0</v>
      </c>
      <c r="S2981">
        <v>1.7659596919498949E-5</v>
      </c>
      <c r="T2981">
        <v>9.4654537122160519E-6</v>
      </c>
    </row>
    <row r="2982" spans="1:20">
      <c r="A2982" s="10">
        <v>2976</v>
      </c>
      <c r="B2982" s="10">
        <v>0</v>
      </c>
      <c r="C2982" s="10">
        <v>1.3342459321133301E-6</v>
      </c>
      <c r="D2982" s="10">
        <v>4.7510722996905882E-7</v>
      </c>
      <c r="E2982" s="10">
        <v>0</v>
      </c>
      <c r="F2982" s="10">
        <v>0</v>
      </c>
      <c r="G2982" s="10">
        <v>1.0219252157577439E-7</v>
      </c>
      <c r="H2982" s="10">
        <v>2.1808872548932061E-7</v>
      </c>
      <c r="I2982" s="10">
        <v>6.7263723691462755E-7</v>
      </c>
      <c r="J2982" s="10">
        <v>1.2388829907550509E-6</v>
      </c>
      <c r="K2982">
        <v>1.8188982444369392E-8</v>
      </c>
      <c r="L2982">
        <v>0</v>
      </c>
      <c r="M2982">
        <v>3.9289278799578561E-7</v>
      </c>
      <c r="N2982">
        <v>1.2079039824044429E-9</v>
      </c>
      <c r="O2982">
        <v>1.505112845094605E-7</v>
      </c>
      <c r="P2982">
        <v>0</v>
      </c>
      <c r="Q2982">
        <v>0</v>
      </c>
      <c r="R2982">
        <v>0</v>
      </c>
      <c r="S2982">
        <v>1.4970958279853521E-5</v>
      </c>
      <c r="T2982">
        <v>1.061232047556582E-5</v>
      </c>
    </row>
    <row r="2983" spans="1:20">
      <c r="A2983" s="10">
        <v>2977</v>
      </c>
      <c r="B2983" s="10">
        <v>0</v>
      </c>
      <c r="C2983" s="10">
        <v>5.2907336068569548E-7</v>
      </c>
      <c r="D2983" s="10">
        <v>2.157178786576686E-7</v>
      </c>
      <c r="E2983" s="10">
        <v>0</v>
      </c>
      <c r="F2983" s="10">
        <v>0</v>
      </c>
      <c r="G2983" s="10">
        <v>3.4581201599585842E-8</v>
      </c>
      <c r="H2983" s="10">
        <v>9.7863637967501165E-8</v>
      </c>
      <c r="I2983" s="10">
        <v>2.1494438041803371E-7</v>
      </c>
      <c r="J2983" s="10">
        <v>1.2616667505185711E-7</v>
      </c>
      <c r="K2983">
        <v>1.76973883242513E-8</v>
      </c>
      <c r="L2983">
        <v>0</v>
      </c>
      <c r="M2983">
        <v>1.143018915880074E-7</v>
      </c>
      <c r="N2983">
        <v>4.7510889974574743E-9</v>
      </c>
      <c r="O2983">
        <v>2.4873112364353899E-8</v>
      </c>
      <c r="P2983">
        <v>0</v>
      </c>
      <c r="Q2983">
        <v>0</v>
      </c>
      <c r="R2983">
        <v>0</v>
      </c>
      <c r="S2983">
        <v>9.8034318091008449E-6</v>
      </c>
      <c r="T2983">
        <v>3.1722590382095381E-6</v>
      </c>
    </row>
    <row r="2984" spans="1:20">
      <c r="A2984" s="10">
        <v>2978</v>
      </c>
      <c r="B2984" s="10">
        <v>0</v>
      </c>
      <c r="C2984" s="10">
        <v>5.7768854531823859E-7</v>
      </c>
      <c r="D2984" s="10">
        <v>9.0222383064831368E-9</v>
      </c>
      <c r="E2984" s="10">
        <v>0</v>
      </c>
      <c r="F2984" s="10">
        <v>0</v>
      </c>
      <c r="G2984" s="10">
        <v>0</v>
      </c>
      <c r="H2984" s="10">
        <v>0</v>
      </c>
      <c r="I2984" s="10">
        <v>2.1494438041803371E-7</v>
      </c>
      <c r="J2984" s="10">
        <v>1.229854084975051E-7</v>
      </c>
      <c r="K2984">
        <v>1.9663764804723669E-8</v>
      </c>
      <c r="L2984">
        <v>0</v>
      </c>
      <c r="M2984">
        <v>3.4261495811194732E-8</v>
      </c>
      <c r="N2984">
        <v>1.4494847788853309E-9</v>
      </c>
      <c r="O2984">
        <v>3.8677899231857819E-11</v>
      </c>
      <c r="P2984">
        <v>0</v>
      </c>
      <c r="Q2984">
        <v>0</v>
      </c>
      <c r="R2984">
        <v>0</v>
      </c>
      <c r="S2984">
        <v>5.5788334857879898E-6</v>
      </c>
      <c r="T2984">
        <v>3.754568375021132E-6</v>
      </c>
    </row>
    <row r="2985" spans="1:20">
      <c r="A2985" s="10">
        <v>2979</v>
      </c>
      <c r="B2985" s="10">
        <v>0</v>
      </c>
      <c r="C2985" s="10">
        <v>5.7725057068190939E-7</v>
      </c>
      <c r="D2985" s="10">
        <v>1.4397188786941181E-10</v>
      </c>
      <c r="E2985" s="10">
        <v>0</v>
      </c>
      <c r="F2985" s="10">
        <v>0</v>
      </c>
      <c r="G2985" s="10">
        <v>1.022692234933944E-8</v>
      </c>
      <c r="H2985" s="10">
        <v>0</v>
      </c>
      <c r="I2985" s="10">
        <v>1.190283396938574E-7</v>
      </c>
      <c r="J2985" s="10">
        <v>6.7112941828107781E-8</v>
      </c>
      <c r="K2985">
        <v>2.4088111885786491E-8</v>
      </c>
      <c r="L2985">
        <v>0</v>
      </c>
      <c r="M2985">
        <v>2.6264993331900581E-8</v>
      </c>
      <c r="N2985">
        <v>1.771592507526516E-9</v>
      </c>
      <c r="O2985">
        <v>7.0909481925072677E-11</v>
      </c>
      <c r="P2985">
        <v>0</v>
      </c>
      <c r="Q2985">
        <v>0</v>
      </c>
      <c r="R2985">
        <v>0</v>
      </c>
      <c r="S2985">
        <v>7.1049668633875891E-6</v>
      </c>
      <c r="T2985">
        <v>1.077726315998367E-5</v>
      </c>
    </row>
    <row r="2986" spans="1:20">
      <c r="A2986" s="10">
        <v>2980</v>
      </c>
      <c r="B2986" s="10">
        <v>0</v>
      </c>
      <c r="C2986" s="10">
        <v>4.4279235732883951E-7</v>
      </c>
      <c r="D2986" s="10">
        <v>0</v>
      </c>
      <c r="E2986" s="10">
        <v>0</v>
      </c>
      <c r="F2986" s="10">
        <v>0</v>
      </c>
      <c r="G2986" s="10">
        <v>0</v>
      </c>
      <c r="H2986" s="10">
        <v>0</v>
      </c>
      <c r="I2986" s="10">
        <v>2.3112298969681052E-9</v>
      </c>
      <c r="J2986" s="10">
        <v>1.7438053705336998E-8</v>
      </c>
      <c r="K2986">
        <v>1.7205794204133209E-8</v>
      </c>
      <c r="L2986">
        <v>0</v>
      </c>
      <c r="M2986">
        <v>1.8031610617582469E-8</v>
      </c>
      <c r="N2986">
        <v>1.4852745265121289E-9</v>
      </c>
      <c r="O2986">
        <v>1.0743860897738281E-11</v>
      </c>
      <c r="P2986">
        <v>0</v>
      </c>
      <c r="Q2986">
        <v>0</v>
      </c>
      <c r="R2986">
        <v>0</v>
      </c>
      <c r="S2986">
        <v>1.2110918553583181E-5</v>
      </c>
      <c r="T2986">
        <v>2.299981026691808E-5</v>
      </c>
    </row>
    <row r="2987" spans="1:20">
      <c r="A2987" s="10">
        <v>2981</v>
      </c>
      <c r="B2987" s="10">
        <v>1.9908959398610069E-6</v>
      </c>
      <c r="C2987" s="10">
        <v>1.2620961803976361E-6</v>
      </c>
      <c r="D2987" s="10">
        <v>1.0463102961451551E-6</v>
      </c>
      <c r="E2987" s="10">
        <v>1.216168113781862E-6</v>
      </c>
      <c r="F2987" s="10">
        <v>5.8281509933946485E-7</v>
      </c>
      <c r="G2987" s="10">
        <v>1.8146651016667899E-6</v>
      </c>
      <c r="H2987" s="10">
        <v>1.0515194530966011E-6</v>
      </c>
      <c r="I2987" s="10">
        <v>1.6129611204961009E-6</v>
      </c>
      <c r="J2987" s="10">
        <v>2.2160196171461212E-6</v>
      </c>
      <c r="K2987">
        <v>4.7437603606095562E-7</v>
      </c>
      <c r="L2987">
        <v>6.0541264575144769E-7</v>
      </c>
      <c r="M2987">
        <v>6.28208177830813E-7</v>
      </c>
      <c r="N2987">
        <v>4.0431677893994041E-7</v>
      </c>
      <c r="O2987">
        <v>7.3369208298653116E-7</v>
      </c>
      <c r="P2987">
        <v>6.5721416104900281E-7</v>
      </c>
      <c r="Q2987">
        <v>9.2122532395212107E-7</v>
      </c>
      <c r="R2987">
        <v>2.51285236152253E-6</v>
      </c>
      <c r="S2987">
        <v>1.105237462082339E-5</v>
      </c>
      <c r="T2987">
        <v>3.7827130639524008E-5</v>
      </c>
    </row>
    <row r="2988" spans="1:20">
      <c r="A2988" s="10">
        <v>2982</v>
      </c>
      <c r="B2988" s="10">
        <v>5.4560634558785413E-5</v>
      </c>
      <c r="C2988" s="10">
        <v>3.5849855439066827E-5</v>
      </c>
      <c r="D2988" s="10">
        <v>3.7731725856097621E-5</v>
      </c>
      <c r="E2988" s="10">
        <v>3.7407595407089263E-5</v>
      </c>
      <c r="F2988" s="10">
        <v>3.7184115898694682E-5</v>
      </c>
      <c r="G2988" s="10">
        <v>4.0793679098844982E-5</v>
      </c>
      <c r="H2988" s="10">
        <v>3.7585544052711512E-5</v>
      </c>
      <c r="I2988" s="10">
        <v>3.9193225561381112E-5</v>
      </c>
      <c r="J2988" s="10">
        <v>4.6073532963422843E-5</v>
      </c>
      <c r="K2988">
        <v>4.2323267307887977E-5</v>
      </c>
      <c r="L2988">
        <v>3.1543803244716678E-5</v>
      </c>
      <c r="M2988">
        <v>3.5466629390520898E-5</v>
      </c>
      <c r="N2988">
        <v>2.3402593865434771E-5</v>
      </c>
      <c r="O2988">
        <v>3.5181295735669732E-5</v>
      </c>
      <c r="P2988">
        <v>3.5489564696646159E-5</v>
      </c>
      <c r="Q2988">
        <v>3.9512930156545547E-5</v>
      </c>
      <c r="R2988">
        <v>5.3662989045356582E-5</v>
      </c>
      <c r="S2988">
        <v>1.625529543801416E-5</v>
      </c>
      <c r="T2988">
        <v>8.3250719189929159E-5</v>
      </c>
    </row>
    <row r="2989" spans="1:20">
      <c r="A2989" s="10">
        <v>2983</v>
      </c>
      <c r="B2989" s="10">
        <v>1.79404666091887E-4</v>
      </c>
      <c r="C2989" s="10">
        <v>1.267262748195094E-4</v>
      </c>
      <c r="D2989" s="10">
        <v>1.3945968712736261E-4</v>
      </c>
      <c r="E2989" s="10">
        <v>1.424832921013765E-4</v>
      </c>
      <c r="F2989" s="10">
        <v>1.4274111748494031E-4</v>
      </c>
      <c r="G2989" s="10">
        <v>1.4887285884413831E-4</v>
      </c>
      <c r="H2989" s="10">
        <v>1.3711789164964959E-4</v>
      </c>
      <c r="I2989" s="10">
        <v>1.4560689270084819E-4</v>
      </c>
      <c r="J2989" s="10">
        <v>1.5590389407778681E-4</v>
      </c>
      <c r="K2989">
        <v>1.5119847285824519E-4</v>
      </c>
      <c r="L2989">
        <v>1.2195943919807469E-4</v>
      </c>
      <c r="M2989">
        <v>1.4591552398117899E-4</v>
      </c>
      <c r="N2989">
        <v>1.2958782018310689E-4</v>
      </c>
      <c r="O2989">
        <v>1.3969223887894941E-4</v>
      </c>
      <c r="P2989">
        <v>1.3653717073845571E-4</v>
      </c>
      <c r="Q2989">
        <v>1.28455995332493E-4</v>
      </c>
      <c r="R2989">
        <v>1.8907410519594059E-4</v>
      </c>
      <c r="S2989">
        <v>2.6035360203085509E-5</v>
      </c>
      <c r="T2989">
        <v>8.9449045223740365E-5</v>
      </c>
    </row>
    <row r="2990" spans="1:20">
      <c r="A2990" s="10">
        <v>2984</v>
      </c>
      <c r="B2990" s="10">
        <v>3.1851646066295171E-4</v>
      </c>
      <c r="C2990" s="10">
        <v>2.5326035760910482E-4</v>
      </c>
      <c r="D2990" s="10">
        <v>2.7950975617601411E-4</v>
      </c>
      <c r="E2990" s="10">
        <v>2.7445646354991521E-4</v>
      </c>
      <c r="F2990" s="10">
        <v>2.9395653699646791E-4</v>
      </c>
      <c r="G2990" s="10">
        <v>2.9260892492659162E-4</v>
      </c>
      <c r="H2990" s="10">
        <v>2.7065152547511579E-4</v>
      </c>
      <c r="I2990" s="10">
        <v>2.9050368168363321E-4</v>
      </c>
      <c r="J2990" s="10">
        <v>3.0275728393216339E-4</v>
      </c>
      <c r="K2990">
        <v>3.0903760801854661E-4</v>
      </c>
      <c r="L2990">
        <v>2.43873335313237E-4</v>
      </c>
      <c r="M2990">
        <v>2.9013301237490138E-4</v>
      </c>
      <c r="N2990">
        <v>2.5791871114013831E-4</v>
      </c>
      <c r="O2990">
        <v>2.683642635387454E-4</v>
      </c>
      <c r="P2990">
        <v>2.8449729989293257E-4</v>
      </c>
      <c r="Q2990">
        <v>2.5306061724030259E-4</v>
      </c>
      <c r="R2990">
        <v>3.3954493008013742E-4</v>
      </c>
      <c r="S2990">
        <v>2.222991904827171E-5</v>
      </c>
      <c r="T2990">
        <v>1.0035452325867389E-4</v>
      </c>
    </row>
    <row r="2991" spans="1:20">
      <c r="A2991" s="10">
        <v>2985</v>
      </c>
      <c r="B2991" s="10">
        <v>4.3308038114117761E-4</v>
      </c>
      <c r="C2991" s="10">
        <v>3.7392586933514862E-4</v>
      </c>
      <c r="D2991" s="10">
        <v>3.9790211493621809E-4</v>
      </c>
      <c r="E2991" s="10">
        <v>3.8615928850455322E-4</v>
      </c>
      <c r="F2991" s="10">
        <v>4.3453013498615889E-4</v>
      </c>
      <c r="G2991" s="10">
        <v>4.151221953821662E-4</v>
      </c>
      <c r="H2991" s="10">
        <v>3.9349039182823129E-4</v>
      </c>
      <c r="I2991" s="10">
        <v>4.1169583958711138E-4</v>
      </c>
      <c r="J2991" s="10">
        <v>4.2400409844504971E-4</v>
      </c>
      <c r="K2991">
        <v>4.4345848973098752E-4</v>
      </c>
      <c r="L2991">
        <v>3.638714194227044E-4</v>
      </c>
      <c r="M2991">
        <v>4.1395388057638291E-4</v>
      </c>
      <c r="N2991">
        <v>4.3407571027396748E-4</v>
      </c>
      <c r="O2991">
        <v>3.6926285393185869E-4</v>
      </c>
      <c r="P2991">
        <v>4.0486956660996032E-4</v>
      </c>
      <c r="Q2991">
        <v>3.7705060475019651E-4</v>
      </c>
      <c r="R2991">
        <v>4.5975895838412038E-4</v>
      </c>
      <c r="S2991">
        <v>2.3984608589908801E-5</v>
      </c>
      <c r="T2991">
        <v>1.4831899882374359E-4</v>
      </c>
    </row>
    <row r="2992" spans="1:20">
      <c r="A2992" s="10">
        <v>2986</v>
      </c>
      <c r="B2992" s="10">
        <v>5.081110614511764E-4</v>
      </c>
      <c r="C2992" s="10">
        <v>4.4160854035519301E-4</v>
      </c>
      <c r="D2992" s="10">
        <v>4.4786825988436802E-4</v>
      </c>
      <c r="E2992" s="10">
        <v>4.5868929043893638E-4</v>
      </c>
      <c r="F2992" s="10">
        <v>5.2423691696464438E-4</v>
      </c>
      <c r="G2992" s="10">
        <v>4.8182794505775221E-4</v>
      </c>
      <c r="H2992" s="10">
        <v>4.6780322908052618E-4</v>
      </c>
      <c r="I2992" s="10">
        <v>4.8433591159645291E-4</v>
      </c>
      <c r="J2992" s="10">
        <v>4.7723162121901189E-4</v>
      </c>
      <c r="K2992">
        <v>5.2903464111775974E-4</v>
      </c>
      <c r="L2992">
        <v>4.5558133060807769E-4</v>
      </c>
      <c r="M2992">
        <v>4.7150205119540778E-4</v>
      </c>
      <c r="N2992">
        <v>4.4048838975276132E-4</v>
      </c>
      <c r="O2992">
        <v>3.5236781116012791E-4</v>
      </c>
      <c r="P2992">
        <v>5.0560419626789245E-4</v>
      </c>
      <c r="Q2992">
        <v>4.6998329458904867E-4</v>
      </c>
      <c r="R2992">
        <v>5.4233216713391161E-4</v>
      </c>
      <c r="S2992">
        <v>2.4077507807804531E-5</v>
      </c>
      <c r="T2992">
        <v>2.0965790362833549E-4</v>
      </c>
    </row>
    <row r="2993" spans="1:20">
      <c r="A2993" s="10">
        <v>2987</v>
      </c>
      <c r="B2993" s="10">
        <v>5.5590512490450556E-4</v>
      </c>
      <c r="C2993" s="10">
        <v>4.9613178603437227E-4</v>
      </c>
      <c r="D2993" s="10">
        <v>4.9068083044838406E-4</v>
      </c>
      <c r="E2993" s="10">
        <v>4.9947276389915004E-4</v>
      </c>
      <c r="F2993" s="10">
        <v>5.7684298560668648E-4</v>
      </c>
      <c r="G2993" s="10">
        <v>5.3448868065527656E-4</v>
      </c>
      <c r="H2993" s="10">
        <v>5.2089446104026558E-4</v>
      </c>
      <c r="I2993" s="10">
        <v>5.3163973400264825E-4</v>
      </c>
      <c r="J2993" s="10">
        <v>5.2874622989893005E-4</v>
      </c>
      <c r="K2993">
        <v>5.7427392184765825E-4</v>
      </c>
      <c r="L2993">
        <v>5.1870821529992144E-4</v>
      </c>
      <c r="M2993">
        <v>5.2203401947502944E-4</v>
      </c>
      <c r="N2993">
        <v>5.0183362772373674E-4</v>
      </c>
      <c r="O2993">
        <v>3.5975452602490289E-4</v>
      </c>
      <c r="P2993">
        <v>5.5530573403242899E-4</v>
      </c>
      <c r="Q2993">
        <v>5.4447713405866393E-4</v>
      </c>
      <c r="R2993">
        <v>5.8752771093180541E-4</v>
      </c>
      <c r="S2993">
        <v>2.3823399305708241E-5</v>
      </c>
      <c r="T2993">
        <v>2.1311836184950711E-4</v>
      </c>
    </row>
    <row r="2994" spans="1:20">
      <c r="A2994" s="10">
        <v>2988</v>
      </c>
      <c r="B2994" s="10">
        <v>5.7629045260021016E-4</v>
      </c>
      <c r="C2994" s="10">
        <v>5.498014629448097E-4</v>
      </c>
      <c r="D2994" s="10">
        <v>5.2376413956013918E-4</v>
      </c>
      <c r="E2994" s="10">
        <v>5.3338584557293431E-4</v>
      </c>
      <c r="F2994" s="10">
        <v>5.9053861116638675E-4</v>
      </c>
      <c r="G2994" s="10">
        <v>5.762791759816371E-4</v>
      </c>
      <c r="H2994" s="10">
        <v>5.4933424306846668E-4</v>
      </c>
      <c r="I2994" s="10">
        <v>5.6281875545110562E-4</v>
      </c>
      <c r="J2994" s="10">
        <v>5.6616921218314339E-4</v>
      </c>
      <c r="K2994">
        <v>4.9301728509583355E-4</v>
      </c>
      <c r="L2994">
        <v>5.5339515528518568E-4</v>
      </c>
      <c r="M2994">
        <v>5.4931181847816266E-4</v>
      </c>
      <c r="N2994">
        <v>4.5952315360691862E-4</v>
      </c>
      <c r="O2994">
        <v>3.533842838107151E-4</v>
      </c>
      <c r="P2994">
        <v>5.6894154602999943E-4</v>
      </c>
      <c r="Q2994">
        <v>5.6572035762166516E-4</v>
      </c>
      <c r="R2994">
        <v>5.9756554107728019E-4</v>
      </c>
      <c r="S2994">
        <v>2.4396126750919729E-5</v>
      </c>
      <c r="T2994">
        <v>2.1827895967978131E-4</v>
      </c>
    </row>
    <row r="2995" spans="1:20">
      <c r="A2995" s="10">
        <v>2989</v>
      </c>
      <c r="B2995" s="10">
        <v>5.6449429942437746E-4</v>
      </c>
      <c r="C2995" s="10">
        <v>5.6806811270978283E-4</v>
      </c>
      <c r="D2995" s="10">
        <v>5.4621649608497017E-4</v>
      </c>
      <c r="E2995" s="10">
        <v>5.2619223337738066E-4</v>
      </c>
      <c r="F2995" s="10">
        <v>5.6577807854193984E-4</v>
      </c>
      <c r="G2995" s="10">
        <v>5.786812565643049E-4</v>
      </c>
      <c r="H2995" s="10">
        <v>5.4078704779166118E-4</v>
      </c>
      <c r="I2995" s="10">
        <v>5.4913781142893587E-4</v>
      </c>
      <c r="J2995" s="10">
        <v>5.785828830694959E-4</v>
      </c>
      <c r="K2995">
        <v>4.5750243658349222E-4</v>
      </c>
      <c r="L2995">
        <v>5.3156741663310208E-4</v>
      </c>
      <c r="M2995">
        <v>5.0490448737518375E-4</v>
      </c>
      <c r="N2995">
        <v>3.7413434081166782E-4</v>
      </c>
      <c r="O2995">
        <v>3.4310230310454967E-4</v>
      </c>
      <c r="P2995">
        <v>5.4104709540643298E-4</v>
      </c>
      <c r="Q2995">
        <v>5.5868243581673493E-4</v>
      </c>
      <c r="R2995">
        <v>5.7709563584551319E-4</v>
      </c>
      <c r="S2995">
        <v>3.3085040898218107E-5</v>
      </c>
      <c r="T2995">
        <v>2.4129333297231119E-4</v>
      </c>
    </row>
    <row r="2996" spans="1:20">
      <c r="A2996" s="10">
        <v>2990</v>
      </c>
      <c r="B2996" s="10">
        <v>4.8049630720730589E-4</v>
      </c>
      <c r="C2996" s="10">
        <v>5.2739163881635755E-4</v>
      </c>
      <c r="D2996" s="10">
        <v>5.2371965284667035E-4</v>
      </c>
      <c r="E2996" s="10">
        <v>4.8110713251518962E-4</v>
      </c>
      <c r="F2996" s="10">
        <v>5.1985903457376444E-4</v>
      </c>
      <c r="G2996" s="10">
        <v>5.3254689680268198E-4</v>
      </c>
      <c r="H2996" s="10">
        <v>4.725411518424783E-4</v>
      </c>
      <c r="I2996" s="10">
        <v>4.728573356540668E-4</v>
      </c>
      <c r="J2996" s="10">
        <v>5.4508571214226199E-4</v>
      </c>
      <c r="K2996">
        <v>4.2029184644365642E-4</v>
      </c>
      <c r="L2996">
        <v>4.9303176134954851E-4</v>
      </c>
      <c r="M2996">
        <v>4.5483493982163191E-4</v>
      </c>
      <c r="N2996">
        <v>2.6775662157324412E-4</v>
      </c>
      <c r="O2996">
        <v>3.1316827679975261E-4</v>
      </c>
      <c r="P2996">
        <v>4.6666704356731521E-4</v>
      </c>
      <c r="Q2996">
        <v>5.1926820096252172E-4</v>
      </c>
      <c r="R2996">
        <v>5.1773028664050386E-4</v>
      </c>
      <c r="S2996">
        <v>4.4351851964143042E-5</v>
      </c>
      <c r="T2996">
        <v>2.4846409784940138E-4</v>
      </c>
    </row>
    <row r="2997" spans="1:20">
      <c r="A2997" s="10">
        <v>2991</v>
      </c>
      <c r="B2997" s="10">
        <v>3.7128659874495831E-4</v>
      </c>
      <c r="C2997" s="10">
        <v>4.4500336059681529E-4</v>
      </c>
      <c r="D2997" s="10">
        <v>4.3476619900913372E-4</v>
      </c>
      <c r="E2997" s="10">
        <v>3.8772516447015977E-4</v>
      </c>
      <c r="F2997" s="10">
        <v>4.401538187761719E-4</v>
      </c>
      <c r="G2997" s="10">
        <v>4.4038169172541929E-4</v>
      </c>
      <c r="H2997" s="10">
        <v>3.8754781994018169E-4</v>
      </c>
      <c r="I2997" s="10">
        <v>3.8860845278668231E-4</v>
      </c>
      <c r="J2997" s="10">
        <v>4.2273612100428472E-4</v>
      </c>
      <c r="K2997">
        <v>3.742654743680367E-4</v>
      </c>
      <c r="L2997">
        <v>4.1828454822620098E-4</v>
      </c>
      <c r="M2997">
        <v>2.8648964810463313E-4</v>
      </c>
      <c r="N2997">
        <v>2.1456445140237681E-4</v>
      </c>
      <c r="O2997">
        <v>2.3899584886529591E-4</v>
      </c>
      <c r="P2997">
        <v>4.0383041977431848E-4</v>
      </c>
      <c r="Q2997">
        <v>4.4796020953855048E-4</v>
      </c>
      <c r="R2997">
        <v>4.1752691607370473E-4</v>
      </c>
      <c r="S2997">
        <v>5.1541833146422322E-5</v>
      </c>
      <c r="T2997">
        <v>2.7673913210196871E-4</v>
      </c>
    </row>
    <row r="2998" spans="1:20">
      <c r="A2998" s="10">
        <v>2992</v>
      </c>
      <c r="B2998" s="10">
        <v>2.6797576428965592E-4</v>
      </c>
      <c r="C2998" s="10">
        <v>3.418587329439886E-4</v>
      </c>
      <c r="D2998" s="10">
        <v>3.0678406236093369E-4</v>
      </c>
      <c r="E2998" s="10">
        <v>2.8694677069740921E-4</v>
      </c>
      <c r="F2998" s="10">
        <v>3.2542281390795201E-4</v>
      </c>
      <c r="G2998" s="10">
        <v>3.1692430399442041E-4</v>
      </c>
      <c r="H2998" s="10">
        <v>2.971534020262635E-4</v>
      </c>
      <c r="I2998" s="10">
        <v>2.7307377976123142E-4</v>
      </c>
      <c r="J2998" s="10">
        <v>3.1602883518775927E-4</v>
      </c>
      <c r="K2998">
        <v>2.096472808710129E-4</v>
      </c>
      <c r="L2998">
        <v>3.7909282715016399E-4</v>
      </c>
      <c r="M2998">
        <v>1.8517251349235771E-4</v>
      </c>
      <c r="N2998">
        <v>1.2738726518168091E-4</v>
      </c>
      <c r="O2998">
        <v>1.79758860830621E-4</v>
      </c>
      <c r="P2998">
        <v>2.9313658980840139E-4</v>
      </c>
      <c r="Q2998">
        <v>3.5609459618922608E-4</v>
      </c>
      <c r="R2998">
        <v>2.7993436041063381E-4</v>
      </c>
      <c r="S2998">
        <v>5.1802860688320903E-5</v>
      </c>
      <c r="T2998">
        <v>3.0269280215997318E-4</v>
      </c>
    </row>
    <row r="2999" spans="1:20">
      <c r="A2999" s="10">
        <v>2993</v>
      </c>
      <c r="B2999" s="10">
        <v>1.3616969505983611E-4</v>
      </c>
      <c r="C2999" s="10">
        <v>2.277709345341624E-4</v>
      </c>
      <c r="D2999" s="10">
        <v>1.8601435940392581E-4</v>
      </c>
      <c r="E2999" s="10">
        <v>1.6554777051760021E-4</v>
      </c>
      <c r="F2999" s="10">
        <v>1.781432487786859E-4</v>
      </c>
      <c r="G2999" s="10">
        <v>1.7705807408002769E-4</v>
      </c>
      <c r="H2999" s="10">
        <v>1.7694879652542051E-4</v>
      </c>
      <c r="I2999" s="10">
        <v>1.5779135870029159E-4</v>
      </c>
      <c r="J2999" s="10">
        <v>1.9407078255482291E-4</v>
      </c>
      <c r="K2999">
        <v>8.2846845411582631E-5</v>
      </c>
      <c r="L2999">
        <v>2.538156429291619E-4</v>
      </c>
      <c r="M2999">
        <v>1.1665314506083569E-4</v>
      </c>
      <c r="N2999">
        <v>7.3882458144138195E-5</v>
      </c>
      <c r="O2999">
        <v>1.9409897775753211E-4</v>
      </c>
      <c r="P2999">
        <v>1.5982894752905881E-4</v>
      </c>
      <c r="Q2999">
        <v>2.169488491122293E-4</v>
      </c>
      <c r="R2999">
        <v>1.4289685866021709E-4</v>
      </c>
      <c r="S2999">
        <v>5.4424201559614227E-5</v>
      </c>
      <c r="T2999">
        <v>3.1897928830509908E-4</v>
      </c>
    </row>
    <row r="3000" spans="1:20">
      <c r="A3000" s="10">
        <v>2994</v>
      </c>
      <c r="B3000" s="10">
        <v>5.4553235251055077E-5</v>
      </c>
      <c r="C3000" s="10">
        <v>1.355984387111626E-4</v>
      </c>
      <c r="D3000" s="10">
        <v>1.060600825758499E-4</v>
      </c>
      <c r="E3000" s="10">
        <v>7.2484755907642476E-5</v>
      </c>
      <c r="F3000" s="10">
        <v>4.4808904051395223E-5</v>
      </c>
      <c r="G3000" s="10">
        <v>9.7462805776581265E-5</v>
      </c>
      <c r="H3000" s="10">
        <v>7.6370630269830496E-5</v>
      </c>
      <c r="I3000" s="10">
        <v>7.2240272572726596E-5</v>
      </c>
      <c r="J3000" s="10">
        <v>1.113095157419942E-4</v>
      </c>
      <c r="K3000">
        <v>4.843448274257703E-5</v>
      </c>
      <c r="L3000">
        <v>1.2946101288531709E-4</v>
      </c>
      <c r="M3000">
        <v>7.0760253660301484E-5</v>
      </c>
      <c r="N3000">
        <v>2.941786846029905E-5</v>
      </c>
      <c r="O3000">
        <v>1.5494682758406721E-4</v>
      </c>
      <c r="P3000">
        <v>4.5368391509408453E-5</v>
      </c>
      <c r="Q3000">
        <v>7.9260861479748564E-5</v>
      </c>
      <c r="R3000">
        <v>3.7024923139907401E-5</v>
      </c>
      <c r="S3000">
        <v>7.4308575135390262E-5</v>
      </c>
      <c r="T3000">
        <v>3.5604330663236198E-4</v>
      </c>
    </row>
    <row r="3001" spans="1:20">
      <c r="A3001" s="10">
        <v>2995</v>
      </c>
      <c r="B3001" s="10">
        <v>2.0278121184453871E-5</v>
      </c>
      <c r="C3001" s="10">
        <v>1.017919561277629E-4</v>
      </c>
      <c r="D3001" s="10">
        <v>7.8617929764871996E-5</v>
      </c>
      <c r="E3001" s="10">
        <v>3.9714786231255468E-5</v>
      </c>
      <c r="F3001" s="10">
        <v>4.7718299644799891E-7</v>
      </c>
      <c r="G3001" s="10">
        <v>6.7752570818703487E-5</v>
      </c>
      <c r="H3001" s="10">
        <v>4.2153503545785988E-5</v>
      </c>
      <c r="I3001" s="10">
        <v>4.3510730126561873E-5</v>
      </c>
      <c r="J3001" s="10">
        <v>9.2410703377439183E-5</v>
      </c>
      <c r="K3001">
        <v>2.5315474925485329E-5</v>
      </c>
      <c r="L3001">
        <v>4.8544884526223907E-5</v>
      </c>
      <c r="M3001">
        <v>5.4067676763986949E-5</v>
      </c>
      <c r="N3001">
        <v>1.729980215332683E-5</v>
      </c>
      <c r="O3001">
        <v>1.362193014223538E-4</v>
      </c>
      <c r="P3001">
        <v>8.6662925102561272E-6</v>
      </c>
      <c r="Q3001">
        <v>4.3036054159148458E-5</v>
      </c>
      <c r="R3001">
        <v>5.5430816417787724E-6</v>
      </c>
      <c r="S3001">
        <v>1.0482422876552771E-4</v>
      </c>
      <c r="T3001">
        <v>3.4742907072317537E-4</v>
      </c>
    </row>
    <row r="3002" spans="1:20">
      <c r="A3002" s="10">
        <v>2996</v>
      </c>
      <c r="B3002" s="10">
        <v>1.7292621055368448E-5</v>
      </c>
      <c r="C3002" s="10">
        <v>7.843049413987517E-5</v>
      </c>
      <c r="D3002" s="10">
        <v>5.1195716460481112E-5</v>
      </c>
      <c r="E3002" s="10">
        <v>1.5245725768848661E-5</v>
      </c>
      <c r="F3002" s="10">
        <v>0</v>
      </c>
      <c r="G3002" s="10">
        <v>6.1490442558375562E-5</v>
      </c>
      <c r="H3002" s="10">
        <v>4.0501992146373403E-5</v>
      </c>
      <c r="I3002" s="10">
        <v>3.2671853506021168E-5</v>
      </c>
      <c r="J3002" s="10">
        <v>8.2762589984065933E-5</v>
      </c>
      <c r="K3002">
        <v>1.2613321933989999E-5</v>
      </c>
      <c r="L3002">
        <v>3.7113094353331451E-5</v>
      </c>
      <c r="M3002">
        <v>4.3030031353744782E-5</v>
      </c>
      <c r="N3002">
        <v>1.499285989022098E-5</v>
      </c>
      <c r="O3002">
        <v>9.9040621222098611E-5</v>
      </c>
      <c r="P3002">
        <v>7.4610525328519091E-6</v>
      </c>
      <c r="Q3002">
        <v>2.084234684879681E-5</v>
      </c>
      <c r="R3002">
        <v>4.8857655779736989E-6</v>
      </c>
      <c r="S3002">
        <v>1.17835660850515E-4</v>
      </c>
      <c r="T3002">
        <v>4.7581365947168782E-4</v>
      </c>
    </row>
    <row r="3003" spans="1:20">
      <c r="A3003" s="10">
        <v>2997</v>
      </c>
      <c r="B3003" s="10">
        <v>8.3240419318506549E-6</v>
      </c>
      <c r="C3003" s="10">
        <v>3.1693819950392058E-5</v>
      </c>
      <c r="D3003" s="10">
        <v>2.203997964605526E-5</v>
      </c>
      <c r="E3003" s="10">
        <v>1.6828669630663499E-6</v>
      </c>
      <c r="F3003" s="10">
        <v>0</v>
      </c>
      <c r="G3003" s="10">
        <v>4.0118752411463061E-5</v>
      </c>
      <c r="H3003" s="10">
        <v>2.6616463352935872E-5</v>
      </c>
      <c r="I3003" s="10">
        <v>2.3060937663295681E-5</v>
      </c>
      <c r="J3003" s="10">
        <v>5.8455532573856471E-5</v>
      </c>
      <c r="K3003">
        <v>9.4078824737599787E-6</v>
      </c>
      <c r="L3003">
        <v>2.162822963498943E-5</v>
      </c>
      <c r="M3003">
        <v>2.2550194417120989E-5</v>
      </c>
      <c r="N3003">
        <v>8.5240128762453784E-6</v>
      </c>
      <c r="O3003">
        <v>1.8283260261485849E-5</v>
      </c>
      <c r="P3003">
        <v>7.4701138062704807E-6</v>
      </c>
      <c r="Q3003">
        <v>1.6319015342057249E-5</v>
      </c>
      <c r="R3003">
        <v>4.5273610863214538E-6</v>
      </c>
      <c r="S3003">
        <v>1.3942517682747241E-4</v>
      </c>
      <c r="T3003">
        <v>5.2063683667618124E-4</v>
      </c>
    </row>
    <row r="3004" spans="1:20">
      <c r="A3004" s="10">
        <v>2998</v>
      </c>
      <c r="B3004" s="10">
        <v>3.2440740993105761E-7</v>
      </c>
      <c r="C3004" s="10">
        <v>1.24199971420967E-5</v>
      </c>
      <c r="D3004" s="10">
        <v>6.3760392066234117E-6</v>
      </c>
      <c r="E3004" s="10">
        <v>0</v>
      </c>
      <c r="F3004" s="10">
        <v>0</v>
      </c>
      <c r="G3004" s="10">
        <v>1.25306294083791E-5</v>
      </c>
      <c r="H3004" s="10">
        <v>1.3152437048753999E-5</v>
      </c>
      <c r="I3004" s="10">
        <v>1.0340958252206061E-5</v>
      </c>
      <c r="J3004" s="10">
        <v>2.2341392866669001E-5</v>
      </c>
      <c r="K3004">
        <v>5.228595061576023E-6</v>
      </c>
      <c r="L3004">
        <v>3.4644500472185851E-6</v>
      </c>
      <c r="M3004">
        <v>1.0526997124504559E-5</v>
      </c>
      <c r="N3004">
        <v>1.700791439283802E-6</v>
      </c>
      <c r="O3004">
        <v>3.6309498361873372E-6</v>
      </c>
      <c r="P3004">
        <v>6.9844295510350389E-6</v>
      </c>
      <c r="Q3004">
        <v>0</v>
      </c>
      <c r="R3004">
        <v>1.8949802703041851E-6</v>
      </c>
      <c r="S3004">
        <v>1.361661757779975E-4</v>
      </c>
      <c r="T3004">
        <v>4.7206942579691447E-4</v>
      </c>
    </row>
    <row r="3005" spans="1:20">
      <c r="A3005" s="10">
        <v>2999</v>
      </c>
      <c r="B3005" s="10">
        <v>1.4118645660871479E-7</v>
      </c>
      <c r="C3005" s="10">
        <v>5.5009614322949786E-6</v>
      </c>
      <c r="D3005" s="10">
        <v>1.467618231031745E-6</v>
      </c>
      <c r="E3005" s="10">
        <v>0</v>
      </c>
      <c r="F3005" s="10">
        <v>0</v>
      </c>
      <c r="G3005" s="10">
        <v>1.850827688481506E-6</v>
      </c>
      <c r="H3005" s="10">
        <v>3.2803946454372091E-6</v>
      </c>
      <c r="I3005" s="10">
        <v>2.5940103193808382E-6</v>
      </c>
      <c r="J3005" s="10">
        <v>5.2470714777891263E-6</v>
      </c>
      <c r="K3005">
        <v>1.787436220749382E-6</v>
      </c>
      <c r="L3005">
        <v>0</v>
      </c>
      <c r="M3005">
        <v>2.346121965009808E-6</v>
      </c>
      <c r="N3005">
        <v>3.4684739168820901E-8</v>
      </c>
      <c r="O3005">
        <v>8.317193384140176E-7</v>
      </c>
      <c r="P3005">
        <v>2.700259478734356E-7</v>
      </c>
      <c r="Q3005">
        <v>0</v>
      </c>
      <c r="R3005">
        <v>0</v>
      </c>
      <c r="S3005">
        <v>1.5792409370008761E-4</v>
      </c>
      <c r="T3005">
        <v>4.9103446649997504E-4</v>
      </c>
    </row>
    <row r="3006" spans="1:20">
      <c r="A3006" s="10">
        <v>3000</v>
      </c>
      <c r="B3006" s="10">
        <v>0</v>
      </c>
      <c r="C3006" s="10">
        <v>1.3174277060782881E-6</v>
      </c>
      <c r="D3006" s="10">
        <v>4.6418936180562838E-7</v>
      </c>
      <c r="E3006" s="10">
        <v>0</v>
      </c>
      <c r="F3006" s="10">
        <v>0</v>
      </c>
      <c r="G3006" s="10">
        <v>1.021177135326635E-7</v>
      </c>
      <c r="H3006" s="10">
        <v>2.1602177077837361E-7</v>
      </c>
      <c r="I3006" s="10">
        <v>6.6907794287329669E-7</v>
      </c>
      <c r="J3006" s="10">
        <v>1.1924494597771029E-6</v>
      </c>
      <c r="K3006">
        <v>0</v>
      </c>
      <c r="L3006">
        <v>0</v>
      </c>
      <c r="M3006">
        <v>2.8877854106104421E-7</v>
      </c>
      <c r="N3006">
        <v>1.0557975549905501E-9</v>
      </c>
      <c r="O3006">
        <v>1.459822099480189E-7</v>
      </c>
      <c r="P3006">
        <v>0</v>
      </c>
      <c r="Q3006">
        <v>0</v>
      </c>
      <c r="R3006">
        <v>0</v>
      </c>
      <c r="S3006">
        <v>1.6880892599380881E-4</v>
      </c>
      <c r="T3006">
        <v>4.3587984578090589E-4</v>
      </c>
    </row>
    <row r="3007" spans="1:20">
      <c r="A3007" s="10">
        <v>3001</v>
      </c>
      <c r="B3007" s="10">
        <v>0</v>
      </c>
      <c r="C3007" s="10">
        <v>4.6556703841795878E-7</v>
      </c>
      <c r="D3007" s="10">
        <v>2.1583785523089309E-7</v>
      </c>
      <c r="E3007" s="10">
        <v>0</v>
      </c>
      <c r="F3007" s="10">
        <v>0</v>
      </c>
      <c r="G3007" s="10">
        <v>3.4353936658489412E-8</v>
      </c>
      <c r="H3007" s="10">
        <v>9.8055331347951893E-8</v>
      </c>
      <c r="I3007" s="10">
        <v>2.1494438041803371E-7</v>
      </c>
      <c r="J3007" s="10">
        <v>1.1994553156779099E-7</v>
      </c>
      <c r="K3007">
        <v>0</v>
      </c>
      <c r="L3007">
        <v>0</v>
      </c>
      <c r="M3007">
        <v>8.3733573986504598E-8</v>
      </c>
      <c r="N3007">
        <v>2.2726489743016922E-9</v>
      </c>
      <c r="O3007">
        <v>1.852456495988035E-8</v>
      </c>
      <c r="P3007">
        <v>0</v>
      </c>
      <c r="Q3007">
        <v>0</v>
      </c>
      <c r="R3007">
        <v>0</v>
      </c>
      <c r="S3007">
        <v>1.7414229359655629E-4</v>
      </c>
      <c r="T3007">
        <v>4.7245311239939341E-4</v>
      </c>
    </row>
    <row r="3008" spans="1:20">
      <c r="A3008" s="10">
        <v>3002</v>
      </c>
      <c r="B3008" s="10">
        <v>0</v>
      </c>
      <c r="C3008" s="10">
        <v>5.0892652741455136E-7</v>
      </c>
      <c r="D3008" s="10">
        <v>8.8302757893239212E-9</v>
      </c>
      <c r="E3008" s="10">
        <v>0</v>
      </c>
      <c r="F3008" s="10">
        <v>0</v>
      </c>
      <c r="G3008" s="10">
        <v>0</v>
      </c>
      <c r="H3008" s="10">
        <v>0</v>
      </c>
      <c r="I3008" s="10">
        <v>2.1494438041803371E-7</v>
      </c>
      <c r="J3008" s="10">
        <v>1.253654671789092E-7</v>
      </c>
      <c r="K3008">
        <v>0</v>
      </c>
      <c r="L3008">
        <v>0</v>
      </c>
      <c r="M3008">
        <v>3.854687460844661E-8</v>
      </c>
      <c r="N3008">
        <v>9.5737574901685443E-10</v>
      </c>
      <c r="O3008">
        <v>1.260040006086746E-8</v>
      </c>
      <c r="P3008">
        <v>0</v>
      </c>
      <c r="Q3008">
        <v>0</v>
      </c>
      <c r="R3008">
        <v>0</v>
      </c>
      <c r="S3008">
        <v>1.774978474911253E-4</v>
      </c>
      <c r="T3008">
        <v>5.1652997117952856E-4</v>
      </c>
    </row>
    <row r="3009" spans="1:20">
      <c r="A3009" s="10">
        <v>3003</v>
      </c>
      <c r="B3009" s="10">
        <v>0</v>
      </c>
      <c r="C3009" s="10">
        <v>5.0848855277822217E-7</v>
      </c>
      <c r="D3009" s="10">
        <v>1.1997657322450981E-10</v>
      </c>
      <c r="E3009" s="10">
        <v>0</v>
      </c>
      <c r="F3009" s="10">
        <v>0</v>
      </c>
      <c r="G3009" s="10">
        <v>0</v>
      </c>
      <c r="H3009" s="10">
        <v>0</v>
      </c>
      <c r="I3009" s="10">
        <v>1.138280724256792E-7</v>
      </c>
      <c r="J3009" s="10">
        <v>4.9722017997650078E-8</v>
      </c>
      <c r="K3009">
        <v>0</v>
      </c>
      <c r="L3009">
        <v>0</v>
      </c>
      <c r="M3009">
        <v>5.3118598156891047E-9</v>
      </c>
      <c r="N3009">
        <v>1.1721142347776441E-9</v>
      </c>
      <c r="O3009">
        <v>1.121659077723877E-9</v>
      </c>
      <c r="P3009">
        <v>0</v>
      </c>
      <c r="Q3009">
        <v>0</v>
      </c>
      <c r="R3009">
        <v>0</v>
      </c>
      <c r="S3009">
        <v>1.6648766164032569E-4</v>
      </c>
      <c r="T3009">
        <v>5.8056437369689937E-4</v>
      </c>
    </row>
    <row r="3010" spans="1:20">
      <c r="A3010" s="10">
        <v>3004</v>
      </c>
      <c r="B3010" s="10">
        <v>0</v>
      </c>
      <c r="C3010" s="10">
        <v>4.0731641178617281E-7</v>
      </c>
      <c r="D3010" s="10">
        <v>0</v>
      </c>
      <c r="E3010" s="10">
        <v>0</v>
      </c>
      <c r="F3010" s="10">
        <v>0</v>
      </c>
      <c r="G3010" s="10">
        <v>0</v>
      </c>
      <c r="H3010" s="10">
        <v>0</v>
      </c>
      <c r="I3010" s="10">
        <v>3.4668448454521572E-9</v>
      </c>
      <c r="J3010" s="10">
        <v>2.3564937439644592E-10</v>
      </c>
      <c r="K3010">
        <v>0</v>
      </c>
      <c r="L3010">
        <v>0</v>
      </c>
      <c r="M3010">
        <v>0</v>
      </c>
      <c r="N3010">
        <v>1.3600104098183359E-9</v>
      </c>
      <c r="O3010">
        <v>0</v>
      </c>
      <c r="P3010">
        <v>0</v>
      </c>
      <c r="Q3010">
        <v>0</v>
      </c>
      <c r="R3010">
        <v>0</v>
      </c>
      <c r="S3010">
        <v>1.7004596678752291E-4</v>
      </c>
      <c r="T3010">
        <v>6.5405850621776194E-4</v>
      </c>
    </row>
    <row r="3011" spans="1:20">
      <c r="A3011" s="10">
        <v>3005</v>
      </c>
      <c r="B3011" s="10">
        <v>2.6709831889693339E-7</v>
      </c>
      <c r="C3011" s="10">
        <v>5.0167804718330281E-8</v>
      </c>
      <c r="D3011" s="10">
        <v>1.366113251020881E-8</v>
      </c>
      <c r="E3011" s="10">
        <v>1.5871763320336001E-8</v>
      </c>
      <c r="F3011" s="10">
        <v>0</v>
      </c>
      <c r="G3011" s="10">
        <v>1.702176531322093E-7</v>
      </c>
      <c r="H3011" s="10">
        <v>5.0525791114672447E-8</v>
      </c>
      <c r="I3011" s="10">
        <v>3.3840739247669871E-8</v>
      </c>
      <c r="J3011" s="10">
        <v>4.7647007431402172E-7</v>
      </c>
      <c r="K3011">
        <v>0</v>
      </c>
      <c r="L3011">
        <v>5.4853792414294263E-9</v>
      </c>
      <c r="M3011">
        <v>7.0391115294055786E-9</v>
      </c>
      <c r="N3011">
        <v>2.9598121287362191E-8</v>
      </c>
      <c r="O3011">
        <v>1.249242425884519E-9</v>
      </c>
      <c r="P3011">
        <v>5.8535826283972957E-8</v>
      </c>
      <c r="Q3011">
        <v>5.1876637231226547E-9</v>
      </c>
      <c r="R3011">
        <v>8.9971214507702245E-7</v>
      </c>
      <c r="S3011">
        <v>1.623213339267238E-4</v>
      </c>
      <c r="T3011">
        <v>6.7780535953219109E-4</v>
      </c>
    </row>
    <row r="3012" spans="1:20">
      <c r="A3012" s="10">
        <v>3006</v>
      </c>
      <c r="B3012" s="10">
        <v>8.0158363477852489E-6</v>
      </c>
      <c r="C3012" s="10">
        <v>5.1799501124706596E-6</v>
      </c>
      <c r="D3012" s="10">
        <v>1.4306042584262521E-6</v>
      </c>
      <c r="E3012" s="10">
        <v>6.6625291933218544E-6</v>
      </c>
      <c r="F3012" s="10">
        <v>1.4762866362964479E-6</v>
      </c>
      <c r="G3012" s="10">
        <v>5.1876840105573059E-6</v>
      </c>
      <c r="H3012" s="10">
        <v>4.9529443933542758E-6</v>
      </c>
      <c r="I3012" s="10">
        <v>4.1663183505079556E-6</v>
      </c>
      <c r="J3012" s="10">
        <v>1.4010872889839821E-5</v>
      </c>
      <c r="K3012">
        <v>2.7624148391795932E-6</v>
      </c>
      <c r="L3012">
        <v>2.3130545092340178E-6</v>
      </c>
      <c r="M3012">
        <v>2.1791267829596108E-6</v>
      </c>
      <c r="N3012">
        <v>1.9050770818783401E-6</v>
      </c>
      <c r="O3012">
        <v>1.7577353951553051E-6</v>
      </c>
      <c r="P3012">
        <v>4.3421169158124494E-6</v>
      </c>
      <c r="Q3012">
        <v>2.3820454900648449E-6</v>
      </c>
      <c r="R3012">
        <v>1.581622604064303E-5</v>
      </c>
      <c r="S3012">
        <v>1.6160848239480101E-4</v>
      </c>
      <c r="T3012">
        <v>6.1848513270403125E-4</v>
      </c>
    </row>
    <row r="3013" spans="1:20">
      <c r="A3013" s="10">
        <v>3007</v>
      </c>
      <c r="B3013" s="10">
        <v>3.1734987974827577E-5</v>
      </c>
      <c r="C3013" s="10">
        <v>1.7921657143936621E-5</v>
      </c>
      <c r="D3013" s="10">
        <v>8.0773442076846606E-6</v>
      </c>
      <c r="E3013" s="10">
        <v>2.152123696526522E-5</v>
      </c>
      <c r="F3013" s="10">
        <v>5.7879261103315466E-6</v>
      </c>
      <c r="G3013" s="10">
        <v>2.1654285578730619E-5</v>
      </c>
      <c r="H3013" s="10">
        <v>2.0052604884350542E-5</v>
      </c>
      <c r="I3013" s="10">
        <v>1.624540093376174E-5</v>
      </c>
      <c r="J3013" s="10">
        <v>2.754512253327226E-5</v>
      </c>
      <c r="K3013">
        <v>1.2602961587908511E-5</v>
      </c>
      <c r="L3013">
        <v>8.1489783546078455E-6</v>
      </c>
      <c r="M3013">
        <v>1.310856637857117E-5</v>
      </c>
      <c r="N3013">
        <v>9.8335150047253928E-6</v>
      </c>
      <c r="O3013">
        <v>1.096310415216537E-5</v>
      </c>
      <c r="P3013">
        <v>2.359537475649225E-5</v>
      </c>
      <c r="Q3013">
        <v>7.1859777275881167E-6</v>
      </c>
      <c r="R3013">
        <v>3.5653079860524198E-5</v>
      </c>
      <c r="S3013">
        <v>1.710287093150359E-4</v>
      </c>
      <c r="T3013">
        <v>6.4651707895733393E-4</v>
      </c>
    </row>
    <row r="3014" spans="1:20">
      <c r="A3014" s="10">
        <v>3008</v>
      </c>
      <c r="B3014" s="10">
        <v>6.1737715795455659E-5</v>
      </c>
      <c r="C3014" s="10">
        <v>2.8277510483238258E-5</v>
      </c>
      <c r="D3014" s="10">
        <v>2.258910822252378E-5</v>
      </c>
      <c r="E3014" s="10">
        <v>2.8816152415402551E-5</v>
      </c>
      <c r="F3014" s="10">
        <v>2.2649784813188418E-5</v>
      </c>
      <c r="G3014" s="10">
        <v>3.3953663440171552E-5</v>
      </c>
      <c r="H3014" s="10">
        <v>2.9568576833480089E-5</v>
      </c>
      <c r="I3014" s="10">
        <v>3.0582097213930028E-5</v>
      </c>
      <c r="J3014" s="10">
        <v>4.4354066638523681E-5</v>
      </c>
      <c r="K3014">
        <v>3.6936612446840977E-5</v>
      </c>
      <c r="L3014">
        <v>1.433664492623407E-5</v>
      </c>
      <c r="M3014">
        <v>3.2336685981468247E-5</v>
      </c>
      <c r="N3014">
        <v>1.6724394722716201E-5</v>
      </c>
      <c r="O3014">
        <v>2.6099077678410422E-5</v>
      </c>
      <c r="P3014">
        <v>2.2691467426622629E-5</v>
      </c>
      <c r="Q3014">
        <v>2.291842393247188E-5</v>
      </c>
      <c r="R3014">
        <v>6.4773416980833432E-5</v>
      </c>
      <c r="S3014">
        <v>1.8179920238795119E-4</v>
      </c>
      <c r="T3014">
        <v>5.7963707046281736E-4</v>
      </c>
    </row>
    <row r="3015" spans="1:20">
      <c r="A3015" s="10">
        <v>3009</v>
      </c>
      <c r="B3015" s="10">
        <v>6.6768354909793566E-5</v>
      </c>
      <c r="C3015" s="10">
        <v>4.5162201359216382E-5</v>
      </c>
      <c r="D3015" s="10">
        <v>4.8402509465566517E-5</v>
      </c>
      <c r="E3015" s="10">
        <v>4.8746785667859198E-5</v>
      </c>
      <c r="F3015" s="10">
        <v>7.3720566609565885E-5</v>
      </c>
      <c r="G3015" s="10">
        <v>5.5233450485716423E-5</v>
      </c>
      <c r="H3015" s="10">
        <v>4.0905471290619278E-5</v>
      </c>
      <c r="I3015" s="10">
        <v>4.4058520502517021E-5</v>
      </c>
      <c r="J3015" s="10">
        <v>5.8655593001484702E-5</v>
      </c>
      <c r="K3015">
        <v>5.5035743775905791E-5</v>
      </c>
      <c r="L3015">
        <v>3.3306630910409741E-5</v>
      </c>
      <c r="M3015">
        <v>5.7732503819186283E-5</v>
      </c>
      <c r="N3015">
        <v>3.3802602416752488E-5</v>
      </c>
      <c r="O3015">
        <v>3.8208911707704528E-5</v>
      </c>
      <c r="P3015">
        <v>3.4650490778086419E-5</v>
      </c>
      <c r="Q3015">
        <v>5.9369724651223528E-5</v>
      </c>
      <c r="R3015">
        <v>1.070485624401288E-4</v>
      </c>
      <c r="S3015">
        <v>2.1192485904427921E-4</v>
      </c>
      <c r="T3015">
        <v>5.6320649829593231E-4</v>
      </c>
    </row>
    <row r="3016" spans="1:20">
      <c r="A3016" s="10">
        <v>3010</v>
      </c>
      <c r="B3016" s="10">
        <v>8.026267702668226E-5</v>
      </c>
      <c r="C3016" s="10">
        <v>8.0099124947333126E-5</v>
      </c>
      <c r="D3016" s="10">
        <v>6.240907492610615E-5</v>
      </c>
      <c r="E3016" s="10">
        <v>5.7857810384009313E-5</v>
      </c>
      <c r="F3016" s="10">
        <v>1.175930442973536E-4</v>
      </c>
      <c r="G3016" s="10">
        <v>6.6890298277128736E-5</v>
      </c>
      <c r="H3016" s="10">
        <v>5.8001305795454858E-5</v>
      </c>
      <c r="I3016" s="10">
        <v>6.0261995725947758E-5</v>
      </c>
      <c r="J3016" s="10">
        <v>7.5743769832927179E-5</v>
      </c>
      <c r="K3016">
        <v>6.1324055992367384E-5</v>
      </c>
      <c r="L3016">
        <v>5.102157655935489E-5</v>
      </c>
      <c r="M3016">
        <v>7.2668048490418999E-5</v>
      </c>
      <c r="N3016">
        <v>5.2998502899021779E-5</v>
      </c>
      <c r="O3016">
        <v>3.9395983708118209E-5</v>
      </c>
      <c r="P3016">
        <v>5.4735618824958192E-5</v>
      </c>
      <c r="Q3016">
        <v>1.101803748023042E-4</v>
      </c>
      <c r="R3016">
        <v>1.065998611646713E-4</v>
      </c>
      <c r="S3016">
        <v>2.337311334038865E-4</v>
      </c>
      <c r="T3016">
        <v>5.9895784142716634E-4</v>
      </c>
    </row>
    <row r="3017" spans="1:20">
      <c r="A3017" s="10">
        <v>3011</v>
      </c>
      <c r="B3017" s="10">
        <v>9.5040615223876101E-5</v>
      </c>
      <c r="C3017" s="10">
        <v>8.1078810702479308E-5</v>
      </c>
      <c r="D3017" s="10">
        <v>7.3753873126644427E-5</v>
      </c>
      <c r="E3017" s="10">
        <v>1.16084662267772E-4</v>
      </c>
      <c r="F3017" s="10">
        <v>1.044689240707022E-4</v>
      </c>
      <c r="G3017" s="10">
        <v>7.9912494177601377E-5</v>
      </c>
      <c r="H3017" s="10">
        <v>6.9947378895805776E-5</v>
      </c>
      <c r="I3017" s="10">
        <v>6.6604724155458933E-5</v>
      </c>
      <c r="J3017" s="10">
        <v>7.7315825691672642E-5</v>
      </c>
      <c r="K3017">
        <v>5.5885882067532023E-5</v>
      </c>
      <c r="L3017">
        <v>8.2215268256383074E-5</v>
      </c>
      <c r="M3017">
        <v>6.3441668317248498E-5</v>
      </c>
      <c r="N3017">
        <v>6.6413506896197789E-5</v>
      </c>
      <c r="O3017">
        <v>3.5392853369203612E-5</v>
      </c>
      <c r="P3017">
        <v>7.8815046807470535E-5</v>
      </c>
      <c r="Q3017">
        <v>7.874627117673342E-5</v>
      </c>
      <c r="R3017">
        <v>1.3334266588020519E-4</v>
      </c>
      <c r="S3017">
        <v>2.6219575912698339E-4</v>
      </c>
      <c r="T3017">
        <v>5.6121111410422394E-4</v>
      </c>
    </row>
    <row r="3018" spans="1:20">
      <c r="A3018" s="10">
        <v>3012</v>
      </c>
      <c r="B3018" s="10">
        <v>8.0206950410818524E-5</v>
      </c>
      <c r="C3018" s="10">
        <v>9.1122120961550061E-5</v>
      </c>
      <c r="D3018" s="10">
        <v>7.5609775140899845E-5</v>
      </c>
      <c r="E3018" s="10">
        <v>8.8772244414193579E-5</v>
      </c>
      <c r="F3018" s="10">
        <v>1.033678653948351E-4</v>
      </c>
      <c r="G3018" s="10">
        <v>8.5961066307467261E-5</v>
      </c>
      <c r="H3018" s="10">
        <v>7.4426071782301235E-5</v>
      </c>
      <c r="I3018" s="10">
        <v>5.1274177351814072E-5</v>
      </c>
      <c r="J3018" s="10">
        <v>8.1760351986314163E-5</v>
      </c>
      <c r="K3018">
        <v>5.9055299968610392E-5</v>
      </c>
      <c r="L3018">
        <v>6.4895789580327927E-5</v>
      </c>
      <c r="M3018">
        <v>5.1817823285400332E-5</v>
      </c>
      <c r="N3018">
        <v>5.5905934495246953E-5</v>
      </c>
      <c r="O3018">
        <v>4.2784617042811E-5</v>
      </c>
      <c r="P3018">
        <v>6.2511505302738371E-5</v>
      </c>
      <c r="Q3018">
        <v>9.01455656269673E-5</v>
      </c>
      <c r="R3018">
        <v>1.278436891389909E-4</v>
      </c>
      <c r="S3018">
        <v>2.6209593819655159E-4</v>
      </c>
      <c r="T3018">
        <v>6.3787438191329989E-4</v>
      </c>
    </row>
    <row r="3019" spans="1:20">
      <c r="A3019" s="10">
        <v>3013</v>
      </c>
      <c r="B3019" s="10">
        <v>4.9785317922720978E-5</v>
      </c>
      <c r="C3019" s="10">
        <v>7.8473768223817668E-5</v>
      </c>
      <c r="D3019" s="10">
        <v>5.9714371697223223E-5</v>
      </c>
      <c r="E3019" s="10">
        <v>8.7558043018910121E-5</v>
      </c>
      <c r="F3019" s="10">
        <v>7.0481850678507486E-5</v>
      </c>
      <c r="G3019" s="10">
        <v>6.8142306519252497E-5</v>
      </c>
      <c r="H3019" s="10">
        <v>6.2966474809060281E-5</v>
      </c>
      <c r="I3019" s="10">
        <v>4.3115128461247332E-5</v>
      </c>
      <c r="J3019" s="10">
        <v>8.4013402724399805E-5</v>
      </c>
      <c r="K3019">
        <v>7.1693299927430297E-5</v>
      </c>
      <c r="L3019">
        <v>6.3575733065877939E-5</v>
      </c>
      <c r="M3019">
        <v>4.5458177586499729E-5</v>
      </c>
      <c r="N3019">
        <v>5.0147683972964522E-5</v>
      </c>
      <c r="O3019">
        <v>3.3652097840407619E-5</v>
      </c>
      <c r="P3019">
        <v>5.1604088037866909E-5</v>
      </c>
      <c r="Q3019">
        <v>6.4166082899711044E-5</v>
      </c>
      <c r="R3019">
        <v>9.0563667149920249E-5</v>
      </c>
      <c r="S3019">
        <v>2.6390030818124611E-4</v>
      </c>
      <c r="T3019">
        <v>6.2783979506429938E-4</v>
      </c>
    </row>
    <row r="3020" spans="1:20">
      <c r="A3020" s="10">
        <v>3014</v>
      </c>
      <c r="B3020" s="10">
        <v>3.7817750541907602E-5</v>
      </c>
      <c r="C3020" s="10">
        <v>5.5119600703497963E-5</v>
      </c>
      <c r="D3020" s="10">
        <v>5.858550492115941E-5</v>
      </c>
      <c r="E3020" s="10">
        <v>6.1135375514769768E-5</v>
      </c>
      <c r="F3020" s="10">
        <v>5.5500421689148912E-5</v>
      </c>
      <c r="G3020" s="10">
        <v>5.6320641457870778E-5</v>
      </c>
      <c r="H3020" s="10">
        <v>4.6303629810941491E-5</v>
      </c>
      <c r="I3020" s="10">
        <v>3.870341383191009E-5</v>
      </c>
      <c r="J3020" s="10">
        <v>6.681105612755598E-5</v>
      </c>
      <c r="K3020">
        <v>4.196142945577506E-5</v>
      </c>
      <c r="L3020">
        <v>5.8551602042610083E-5</v>
      </c>
      <c r="M3020">
        <v>3.7380674628658043E-5</v>
      </c>
      <c r="N3020">
        <v>4.4988862512527983E-5</v>
      </c>
      <c r="O3020">
        <v>2.9042241263262041E-5</v>
      </c>
      <c r="P3020">
        <v>4.8884392127649722E-5</v>
      </c>
      <c r="Q3020">
        <v>5.1789691987227022E-5</v>
      </c>
      <c r="R3020">
        <v>6.4157604045855953E-5</v>
      </c>
      <c r="S3020">
        <v>2.6959412601897749E-4</v>
      </c>
      <c r="T3020">
        <v>5.8936257161280869E-4</v>
      </c>
    </row>
    <row r="3021" spans="1:20">
      <c r="A3021" s="10">
        <v>3015</v>
      </c>
      <c r="B3021" s="10">
        <v>2.5757880351546E-5</v>
      </c>
      <c r="C3021" s="10">
        <v>5.4302274335912192E-5</v>
      </c>
      <c r="D3021" s="10">
        <v>5.7227145156183161E-5</v>
      </c>
      <c r="E3021" s="10">
        <v>3.2795928060310188E-5</v>
      </c>
      <c r="F3021" s="10">
        <v>4.4710291803442748E-5</v>
      </c>
      <c r="G3021" s="10">
        <v>4.4263870814924801E-5</v>
      </c>
      <c r="H3021" s="10">
        <v>4.2626613226856909E-5</v>
      </c>
      <c r="I3021" s="10">
        <v>3.2316676696123283E-5</v>
      </c>
      <c r="J3021" s="10">
        <v>4.9304367185432282E-5</v>
      </c>
      <c r="K3021">
        <v>2.4509149959814632E-5</v>
      </c>
      <c r="L3021">
        <v>4.3057238957055272E-5</v>
      </c>
      <c r="M3021">
        <v>4.6434679567167739E-5</v>
      </c>
      <c r="N3021">
        <v>3.0893121857475672E-5</v>
      </c>
      <c r="O3021">
        <v>2.1899585554219189E-5</v>
      </c>
      <c r="P3021">
        <v>3.8793758048728307E-5</v>
      </c>
      <c r="Q3021">
        <v>4.9244390719795498E-5</v>
      </c>
      <c r="R3021">
        <v>3.6952922237566548E-5</v>
      </c>
      <c r="S3021">
        <v>2.746924326916349E-4</v>
      </c>
      <c r="T3021">
        <v>6.301943942218966E-4</v>
      </c>
    </row>
    <row r="3022" spans="1:20">
      <c r="A3022" s="10">
        <v>3016</v>
      </c>
      <c r="B3022" s="10">
        <v>2.0525500379157211E-5</v>
      </c>
      <c r="C3022" s="10">
        <v>8.4898959062806832E-5</v>
      </c>
      <c r="D3022" s="10">
        <v>5.7796572569075533E-5</v>
      </c>
      <c r="E3022" s="10">
        <v>4.3990018200754493E-5</v>
      </c>
      <c r="F3022" s="10">
        <v>4.0087327334176892E-5</v>
      </c>
      <c r="G3022" s="10">
        <v>4.4813084953201957E-5</v>
      </c>
      <c r="H3022" s="10">
        <v>4.3234991758567631E-5</v>
      </c>
      <c r="I3022" s="10">
        <v>2.180418185000161E-5</v>
      </c>
      <c r="J3022" s="10">
        <v>5.9170562292340731E-5</v>
      </c>
      <c r="K3022">
        <v>1.8058095509887951E-5</v>
      </c>
      <c r="L3022">
        <v>3.2686061295701708E-5</v>
      </c>
      <c r="M3022">
        <v>4.5606905174970931E-5</v>
      </c>
      <c r="N3022">
        <v>1.5610700540361629E-5</v>
      </c>
      <c r="O3022">
        <v>6.182548307286956E-5</v>
      </c>
      <c r="P3022">
        <v>3.4694528566900681E-5</v>
      </c>
      <c r="Q3022">
        <v>6.2187689523942371E-5</v>
      </c>
      <c r="R3022">
        <v>3.0965313285683378E-5</v>
      </c>
      <c r="S3022">
        <v>2.8406686766249949E-4</v>
      </c>
      <c r="T3022">
        <v>6.4799827381649042E-4</v>
      </c>
    </row>
    <row r="3023" spans="1:20">
      <c r="A3023" s="10">
        <v>3017</v>
      </c>
      <c r="B3023" s="10">
        <v>8.0748700894933584E-6</v>
      </c>
      <c r="C3023" s="10">
        <v>3.7505206855551291E-5</v>
      </c>
      <c r="D3023" s="10">
        <v>1.638684488420734E-5</v>
      </c>
      <c r="E3023" s="10">
        <v>1.5038771776684801E-5</v>
      </c>
      <c r="F3023" s="10">
        <v>1.7489690014820971E-5</v>
      </c>
      <c r="G3023" s="10">
        <v>2.1936153762737231E-5</v>
      </c>
      <c r="H3023" s="10">
        <v>1.840029962430803E-5</v>
      </c>
      <c r="I3023" s="10">
        <v>9.5753864611343468E-6</v>
      </c>
      <c r="J3023" s="10">
        <v>3.8079741803643718E-5</v>
      </c>
      <c r="K3023">
        <v>1.146671551837356E-5</v>
      </c>
      <c r="L3023">
        <v>9.0487826431216927E-6</v>
      </c>
      <c r="M3023">
        <v>1.4951234397708599E-5</v>
      </c>
      <c r="N3023">
        <v>5.6235714651035633E-6</v>
      </c>
      <c r="O3023">
        <v>1.076878450624886E-5</v>
      </c>
      <c r="P3023">
        <v>1.078762723027794E-5</v>
      </c>
      <c r="Q3023">
        <v>1.802936213325217E-5</v>
      </c>
      <c r="R3023">
        <v>1.5683897425732142E-5</v>
      </c>
      <c r="S3023">
        <v>2.9198034387114982E-4</v>
      </c>
      <c r="T3023">
        <v>6.6876016282314723E-4</v>
      </c>
    </row>
    <row r="3024" spans="1:20">
      <c r="A3024" s="10">
        <v>3018</v>
      </c>
      <c r="B3024" s="10">
        <v>2.3043125652101779E-6</v>
      </c>
      <c r="C3024" s="10">
        <v>8.8410852114593118E-6</v>
      </c>
      <c r="D3024" s="10">
        <v>4.3293660425808917E-6</v>
      </c>
      <c r="E3024" s="10">
        <v>4.8657190714043677E-6</v>
      </c>
      <c r="F3024" s="10">
        <v>2.8600337562939901E-6</v>
      </c>
      <c r="G3024" s="10">
        <v>2.0498960577235541E-5</v>
      </c>
      <c r="H3024" s="10">
        <v>4.570468176009947E-6</v>
      </c>
      <c r="I3024" s="10">
        <v>3.9148392034935993E-6</v>
      </c>
      <c r="J3024" s="10">
        <v>1.859677467015673E-5</v>
      </c>
      <c r="K3024">
        <v>2.8805203265379642E-6</v>
      </c>
      <c r="L3024">
        <v>3.2433892637889789E-6</v>
      </c>
      <c r="M3024">
        <v>7.5540137893638252E-6</v>
      </c>
      <c r="N3024">
        <v>2.4765163242208421E-6</v>
      </c>
      <c r="O3024">
        <v>1.956328948936936E-6</v>
      </c>
      <c r="P3024">
        <v>3.5999986228314299E-6</v>
      </c>
      <c r="Q3024">
        <v>4.2857883848577809E-6</v>
      </c>
      <c r="R3024">
        <v>3.459465963950473E-6</v>
      </c>
      <c r="S3024">
        <v>2.8894918402940249E-4</v>
      </c>
      <c r="T3024">
        <v>6.3018821457051408E-4</v>
      </c>
    </row>
    <row r="3025" spans="1:20">
      <c r="A3025" s="10">
        <v>3019</v>
      </c>
      <c r="B3025" s="10">
        <v>1.6059650362059602E-8</v>
      </c>
      <c r="C3025" s="10">
        <v>1.1685666968095321E-6</v>
      </c>
      <c r="D3025" s="10">
        <v>1.6880853823405061E-6</v>
      </c>
      <c r="E3025" s="10">
        <v>1.8862095540109451E-9</v>
      </c>
      <c r="F3025" s="10">
        <v>0</v>
      </c>
      <c r="G3025" s="10">
        <v>3.4542415049638711E-6</v>
      </c>
      <c r="H3025" s="10">
        <v>1.390687551824967E-6</v>
      </c>
      <c r="I3025" s="10">
        <v>7.3668575091567052E-7</v>
      </c>
      <c r="J3025" s="10">
        <v>8.5962193594486611E-6</v>
      </c>
      <c r="K3025">
        <v>1.0148960609838001E-6</v>
      </c>
      <c r="L3025">
        <v>2.8870417060154881E-10</v>
      </c>
      <c r="M3025">
        <v>4.8542978262581559E-6</v>
      </c>
      <c r="N3025">
        <v>3.638294032512022E-6</v>
      </c>
      <c r="O3025">
        <v>2.6080588030998463E-7</v>
      </c>
      <c r="P3025">
        <v>1.651507693268872E-6</v>
      </c>
      <c r="Q3025">
        <v>0</v>
      </c>
      <c r="R3025">
        <v>1.1297532889038171E-8</v>
      </c>
      <c r="S3025">
        <v>2.789405240115608E-4</v>
      </c>
      <c r="T3025">
        <v>6.5193289883225302E-4</v>
      </c>
    </row>
    <row r="3026" spans="1:20">
      <c r="A3026" s="10">
        <v>3020</v>
      </c>
      <c r="B3026" s="10">
        <v>0</v>
      </c>
      <c r="C3026" s="10">
        <v>3.0645085303955388E-6</v>
      </c>
      <c r="D3026" s="10">
        <v>6.1588774099069863E-7</v>
      </c>
      <c r="E3026" s="10">
        <v>0</v>
      </c>
      <c r="F3026" s="10">
        <v>0</v>
      </c>
      <c r="G3026" s="10">
        <v>1.0793455970002669E-6</v>
      </c>
      <c r="H3026" s="10">
        <v>2.8057639190648899E-6</v>
      </c>
      <c r="I3026" s="10">
        <v>7.1677017179723354E-8</v>
      </c>
      <c r="J3026" s="10">
        <v>2.5019612810262559E-6</v>
      </c>
      <c r="K3026">
        <v>3.8098544309152113E-8</v>
      </c>
      <c r="L3026">
        <v>1.154816682406195E-9</v>
      </c>
      <c r="M3026">
        <v>1.582252297126042E-6</v>
      </c>
      <c r="N3026">
        <v>1.2254185901493071E-7</v>
      </c>
      <c r="O3026">
        <v>1.3561975611215029E-7</v>
      </c>
      <c r="P3026">
        <v>0</v>
      </c>
      <c r="Q3026">
        <v>0</v>
      </c>
      <c r="R3026">
        <v>0</v>
      </c>
      <c r="S3026">
        <v>2.5727359897993469E-4</v>
      </c>
      <c r="T3026">
        <v>5.6485303478933237E-4</v>
      </c>
    </row>
    <row r="3027" spans="1:20">
      <c r="A3027" s="10">
        <v>3021</v>
      </c>
      <c r="B3027" s="10">
        <v>0</v>
      </c>
      <c r="C3027" s="10">
        <v>1.9446073853017281E-7</v>
      </c>
      <c r="D3027" s="10">
        <v>2.3954522610005618E-7</v>
      </c>
      <c r="E3027" s="10">
        <v>0</v>
      </c>
      <c r="F3027" s="10">
        <v>0</v>
      </c>
      <c r="G3027" s="10">
        <v>3.3192991584388457E-8</v>
      </c>
      <c r="H3027" s="10">
        <v>1.1385961711663471E-7</v>
      </c>
      <c r="I3027" s="10">
        <v>0</v>
      </c>
      <c r="J3027" s="10">
        <v>4.2416887391360258E-9</v>
      </c>
      <c r="K3027">
        <v>0</v>
      </c>
      <c r="L3027">
        <v>0</v>
      </c>
      <c r="M3027">
        <v>7.1932093004776138E-7</v>
      </c>
      <c r="N3027">
        <v>9.4842831211015503E-10</v>
      </c>
      <c r="O3027">
        <v>4.1535766230656197E-8</v>
      </c>
      <c r="P3027">
        <v>0</v>
      </c>
      <c r="Q3027">
        <v>0</v>
      </c>
      <c r="R3027">
        <v>0</v>
      </c>
      <c r="S3027">
        <v>2.5027123469475272E-4</v>
      </c>
      <c r="T3027">
        <v>4.0727402512996457E-4</v>
      </c>
    </row>
    <row r="3028" spans="1:20">
      <c r="A3028" s="10">
        <v>3022</v>
      </c>
      <c r="B3028" s="10">
        <v>0</v>
      </c>
      <c r="C3028" s="10">
        <v>0</v>
      </c>
      <c r="D3028" s="10">
        <v>1.862036416444392E-8</v>
      </c>
      <c r="E3028" s="10">
        <v>0</v>
      </c>
      <c r="F3028" s="10">
        <v>0</v>
      </c>
      <c r="G3028" s="10">
        <v>0</v>
      </c>
      <c r="H3028" s="10">
        <v>0</v>
      </c>
      <c r="I3028" s="10">
        <v>1.4098502371505441E-7</v>
      </c>
      <c r="J3028" s="10">
        <v>0</v>
      </c>
      <c r="K3028">
        <v>0</v>
      </c>
      <c r="L3028">
        <v>0</v>
      </c>
      <c r="M3028">
        <v>3.4297386755895329E-7</v>
      </c>
      <c r="N3028">
        <v>1.0379026811771511E-9</v>
      </c>
      <c r="O3028">
        <v>7.5207026284167985E-9</v>
      </c>
      <c r="P3028">
        <v>0</v>
      </c>
      <c r="Q3028">
        <v>0</v>
      </c>
      <c r="R3028">
        <v>0</v>
      </c>
      <c r="S3028">
        <v>2.095214472130701E-4</v>
      </c>
      <c r="T3028">
        <v>2.6009492637431438E-4</v>
      </c>
    </row>
    <row r="3029" spans="1:20">
      <c r="A3029" s="10">
        <v>3023</v>
      </c>
      <c r="B3029" s="10">
        <v>0</v>
      </c>
      <c r="C3029" s="10">
        <v>0</v>
      </c>
      <c r="D3029" s="10">
        <v>3.7192737699598029E-9</v>
      </c>
      <c r="E3029" s="10">
        <v>0</v>
      </c>
      <c r="F3029" s="10">
        <v>0</v>
      </c>
      <c r="G3029" s="10">
        <v>0</v>
      </c>
      <c r="H3029" s="10">
        <v>0</v>
      </c>
      <c r="I3029" s="10">
        <v>5.7780747424202623E-9</v>
      </c>
      <c r="J3029" s="10">
        <v>0</v>
      </c>
      <c r="K3029">
        <v>0</v>
      </c>
      <c r="L3029">
        <v>0</v>
      </c>
      <c r="M3029">
        <v>2.628652789872095E-8</v>
      </c>
      <c r="N3029">
        <v>9.6632318592355403E-10</v>
      </c>
      <c r="O3029">
        <v>0</v>
      </c>
      <c r="P3029">
        <v>0</v>
      </c>
      <c r="Q3029">
        <v>0</v>
      </c>
      <c r="R3029">
        <v>0</v>
      </c>
      <c r="S3029">
        <v>1.9582554903211941E-4</v>
      </c>
      <c r="T3029">
        <v>1.6072698975103919E-4</v>
      </c>
    </row>
    <row r="3030" spans="1:20">
      <c r="A3030" s="10">
        <v>3024</v>
      </c>
      <c r="B3030" s="10">
        <v>0</v>
      </c>
      <c r="C3030" s="10">
        <v>0</v>
      </c>
      <c r="D3030" s="10">
        <v>1.4397188786941181E-10</v>
      </c>
      <c r="E3030" s="10">
        <v>0</v>
      </c>
      <c r="F3030" s="10">
        <v>0</v>
      </c>
      <c r="G3030" s="10">
        <v>0</v>
      </c>
      <c r="H3030" s="10">
        <v>0</v>
      </c>
      <c r="I3030" s="10">
        <v>0</v>
      </c>
      <c r="J3030" s="10">
        <v>0</v>
      </c>
      <c r="K3030">
        <v>0</v>
      </c>
      <c r="L3030">
        <v>0</v>
      </c>
      <c r="M3030">
        <v>2.6275760615310769E-8</v>
      </c>
      <c r="N3030">
        <v>9.3053343829675572E-10</v>
      </c>
      <c r="O3030">
        <v>0</v>
      </c>
      <c r="P3030">
        <v>0</v>
      </c>
      <c r="Q3030">
        <v>0</v>
      </c>
      <c r="R3030">
        <v>0</v>
      </c>
      <c r="S3030">
        <v>1.9151497788073119E-4</v>
      </c>
      <c r="T3030">
        <v>6.138579362186657E-5</v>
      </c>
    </row>
    <row r="3031" spans="1:20">
      <c r="A3031" s="10">
        <v>3025</v>
      </c>
      <c r="B3031" s="10">
        <v>0</v>
      </c>
      <c r="C3031" s="10">
        <v>1.213189742631934E-7</v>
      </c>
      <c r="D3031" s="10">
        <v>2.3995314644901962E-10</v>
      </c>
      <c r="E3031" s="10">
        <v>0</v>
      </c>
      <c r="F3031" s="10">
        <v>0</v>
      </c>
      <c r="G3031" s="10">
        <v>0</v>
      </c>
      <c r="H3031" s="10">
        <v>0</v>
      </c>
      <c r="I3031" s="10">
        <v>0</v>
      </c>
      <c r="J3031" s="10">
        <v>0</v>
      </c>
      <c r="K3031">
        <v>1.327304124318848E-8</v>
      </c>
      <c r="L3031">
        <v>0</v>
      </c>
      <c r="M3031">
        <v>2.625063695402035E-8</v>
      </c>
      <c r="N3031">
        <v>7.6947957397616349E-10</v>
      </c>
      <c r="O3031">
        <v>0</v>
      </c>
      <c r="P3031">
        <v>0</v>
      </c>
      <c r="Q3031">
        <v>0</v>
      </c>
      <c r="R3031">
        <v>0</v>
      </c>
      <c r="S3031">
        <v>2.0380496793305039E-4</v>
      </c>
      <c r="T3031">
        <v>5.865470252837579E-5</v>
      </c>
    </row>
    <row r="3032" spans="1:20">
      <c r="A3032" s="10">
        <v>3026</v>
      </c>
      <c r="B3032" s="10">
        <v>0</v>
      </c>
      <c r="C3032" s="10">
        <v>0</v>
      </c>
      <c r="D3032" s="10">
        <v>1.919625171592157E-10</v>
      </c>
      <c r="E3032" s="10">
        <v>0</v>
      </c>
      <c r="F3032" s="10">
        <v>0</v>
      </c>
      <c r="G3032" s="10">
        <v>0</v>
      </c>
      <c r="H3032" s="10">
        <v>0</v>
      </c>
      <c r="I3032" s="10">
        <v>0</v>
      </c>
      <c r="J3032" s="10">
        <v>0</v>
      </c>
      <c r="K3032">
        <v>1.868057656448749E-8</v>
      </c>
      <c r="L3032">
        <v>0</v>
      </c>
      <c r="M3032">
        <v>2.6236280576140099E-8</v>
      </c>
      <c r="N3032">
        <v>6.4421545728236946E-10</v>
      </c>
      <c r="O3032">
        <v>0</v>
      </c>
      <c r="P3032">
        <v>0</v>
      </c>
      <c r="Q3032">
        <v>0</v>
      </c>
      <c r="R3032">
        <v>0</v>
      </c>
      <c r="S3032">
        <v>2.1270354468866929E-4</v>
      </c>
      <c r="T3032">
        <v>1.0459162823279349E-4</v>
      </c>
    </row>
    <row r="3033" spans="1:20">
      <c r="A3033" s="10">
        <v>3027</v>
      </c>
      <c r="B3033" s="10">
        <v>0</v>
      </c>
      <c r="C3033" s="10">
        <v>0</v>
      </c>
      <c r="D3033" s="10">
        <v>1.919625171592157E-10</v>
      </c>
      <c r="E3033" s="10">
        <v>0</v>
      </c>
      <c r="F3033" s="10">
        <v>0</v>
      </c>
      <c r="G3033" s="10">
        <v>0</v>
      </c>
      <c r="H3033" s="10">
        <v>0</v>
      </c>
      <c r="I3033" s="10">
        <v>0</v>
      </c>
      <c r="J3033" s="10">
        <v>0</v>
      </c>
      <c r="K3033">
        <v>1.868057656448749E-8</v>
      </c>
      <c r="L3033">
        <v>0</v>
      </c>
      <c r="M3033">
        <v>2.6247047859550289E-8</v>
      </c>
      <c r="N3033">
        <v>7.6947957397616349E-10</v>
      </c>
      <c r="O3033">
        <v>0</v>
      </c>
      <c r="P3033">
        <v>0</v>
      </c>
      <c r="Q3033">
        <v>0</v>
      </c>
      <c r="R3033">
        <v>0</v>
      </c>
      <c r="S3033">
        <v>1.9504150121540541E-4</v>
      </c>
      <c r="T3033">
        <v>1.153644568076393E-4</v>
      </c>
    </row>
    <row r="3034" spans="1:20">
      <c r="A3034" s="10">
        <v>3028</v>
      </c>
      <c r="B3034" s="10">
        <v>0</v>
      </c>
      <c r="C3034" s="10">
        <v>0</v>
      </c>
      <c r="D3034" s="10">
        <v>1.919625171592157E-10</v>
      </c>
      <c r="E3034" s="10">
        <v>0</v>
      </c>
      <c r="F3034" s="10">
        <v>0</v>
      </c>
      <c r="G3034" s="10">
        <v>0</v>
      </c>
      <c r="H3034" s="10">
        <v>0</v>
      </c>
      <c r="I3034" s="10">
        <v>0</v>
      </c>
      <c r="J3034" s="10">
        <v>0</v>
      </c>
      <c r="K3034">
        <v>1.8188982444369392E-8</v>
      </c>
      <c r="L3034">
        <v>0</v>
      </c>
      <c r="M3034">
        <v>1.8246956285786091E-8</v>
      </c>
      <c r="N3034">
        <v>7.3368982634936518E-10</v>
      </c>
      <c r="O3034">
        <v>0</v>
      </c>
      <c r="P3034">
        <v>0</v>
      </c>
      <c r="Q3034">
        <v>0</v>
      </c>
      <c r="R3034">
        <v>0</v>
      </c>
      <c r="S3034">
        <v>1.927406973078697E-4</v>
      </c>
      <c r="T3034">
        <v>1.33760272099806E-4</v>
      </c>
    </row>
    <row r="3035" spans="1:20">
      <c r="A3035" s="10">
        <v>3029</v>
      </c>
      <c r="B3035" s="10">
        <v>9.7581847811960285E-8</v>
      </c>
      <c r="C3035" s="10">
        <v>1.0369049515094241E-8</v>
      </c>
      <c r="D3035" s="10">
        <v>9.060030927048857E-9</v>
      </c>
      <c r="E3035" s="10">
        <v>8.9514444871141357E-8</v>
      </c>
      <c r="F3035" s="10">
        <v>0</v>
      </c>
      <c r="G3035" s="10">
        <v>3.0476796763384278E-7</v>
      </c>
      <c r="H3035" s="10">
        <v>2.22030941530764E-8</v>
      </c>
      <c r="I3035" s="10">
        <v>4.9763235363488831E-7</v>
      </c>
      <c r="J3035" s="10">
        <v>7.3050127816026241E-8</v>
      </c>
      <c r="K3035">
        <v>3.303512487193576E-8</v>
      </c>
      <c r="L3035">
        <v>1.501261687128053E-9</v>
      </c>
      <c r="M3035">
        <v>8.3625901152402802E-9</v>
      </c>
      <c r="N3035">
        <v>4.3490135514626618E-7</v>
      </c>
      <c r="O3035">
        <v>9.8662754799587769E-8</v>
      </c>
      <c r="P3035">
        <v>1.3591910127857499E-10</v>
      </c>
      <c r="Q3035">
        <v>2.334448675405195E-8</v>
      </c>
      <c r="R3035">
        <v>2.8629228356864342E-7</v>
      </c>
      <c r="S3035">
        <v>1.7806761054038481E-4</v>
      </c>
      <c r="T3035">
        <v>1.9563013569935301E-4</v>
      </c>
    </row>
    <row r="3036" spans="1:20">
      <c r="A3036" s="10">
        <v>3030</v>
      </c>
      <c r="B3036" s="10">
        <v>2.453668549886059E-5</v>
      </c>
      <c r="C3036" s="10">
        <v>2.6105828578112111E-6</v>
      </c>
      <c r="D3036" s="10">
        <v>1.5388741175183799E-6</v>
      </c>
      <c r="E3036" s="10">
        <v>2.6919246673067031E-5</v>
      </c>
      <c r="F3036" s="10">
        <v>2.022331066907871E-6</v>
      </c>
      <c r="G3036" s="10">
        <v>1.9751008929593079E-5</v>
      </c>
      <c r="H3036" s="10">
        <v>2.214458599956492E-6</v>
      </c>
      <c r="I3036" s="10">
        <v>2.5522136045684609E-5</v>
      </c>
      <c r="J3036" s="10">
        <v>9.8179023023665168E-6</v>
      </c>
      <c r="K3036">
        <v>3.7806168706211871E-6</v>
      </c>
      <c r="L3036">
        <v>4.9600820030199084E-7</v>
      </c>
      <c r="M3036">
        <v>1.9990143578949629E-6</v>
      </c>
      <c r="N3036">
        <v>3.4428430891191593E-5</v>
      </c>
      <c r="O3036">
        <v>1.055495830648641E-5</v>
      </c>
      <c r="P3036">
        <v>1.7548062102405889E-6</v>
      </c>
      <c r="Q3036">
        <v>4.2090369000741817E-6</v>
      </c>
      <c r="R3036">
        <v>1.523381874170813E-5</v>
      </c>
      <c r="S3036">
        <v>1.953998977885032E-4</v>
      </c>
      <c r="T3036">
        <v>1.309299591993139E-4</v>
      </c>
    </row>
    <row r="3037" spans="1:20">
      <c r="A3037" s="10">
        <v>3031</v>
      </c>
      <c r="B3037" s="10">
        <v>8.7243586976116182E-5</v>
      </c>
      <c r="C3037" s="10">
        <v>1.2884688231242E-5</v>
      </c>
      <c r="D3037" s="10">
        <v>1.31325673185081E-5</v>
      </c>
      <c r="E3037" s="10">
        <v>1.2056053402794E-4</v>
      </c>
      <c r="F3037" s="10">
        <v>1.2042282582164859E-5</v>
      </c>
      <c r="G3037" s="10">
        <v>7.1292119060119668E-5</v>
      </c>
      <c r="H3037" s="10">
        <v>1.247121503247201E-5</v>
      </c>
      <c r="I3037" s="10">
        <v>9.2337439246093674E-5</v>
      </c>
      <c r="J3037" s="10">
        <v>2.9290873189391601E-5</v>
      </c>
      <c r="K3037">
        <v>2.4719023779546049E-5</v>
      </c>
      <c r="L3037">
        <v>4.6101436778337702E-6</v>
      </c>
      <c r="M3037">
        <v>1.7511227810368442E-5</v>
      </c>
      <c r="N3037">
        <v>1.5802544548251479E-4</v>
      </c>
      <c r="O3037">
        <v>3.714128270064582E-5</v>
      </c>
      <c r="P3037">
        <v>1.222977420121071E-5</v>
      </c>
      <c r="Q3037">
        <v>1.6974528530111021E-5</v>
      </c>
      <c r="R3037">
        <v>7.710749851244086E-5</v>
      </c>
      <c r="S3037">
        <v>1.871556406953605E-4</v>
      </c>
      <c r="T3037">
        <v>6.233913172450896E-5</v>
      </c>
    </row>
    <row r="3038" spans="1:20">
      <c r="A3038" s="10">
        <v>3032</v>
      </c>
      <c r="B3038" s="10">
        <v>1.5228898495487999E-4</v>
      </c>
      <c r="C3038" s="10">
        <v>3.8933453093986783E-5</v>
      </c>
      <c r="D3038" s="10">
        <v>4.6203959157244831E-5</v>
      </c>
      <c r="E3038" s="10">
        <v>2.0984786316698961E-4</v>
      </c>
      <c r="F3038" s="10">
        <v>3.7558508162107461E-5</v>
      </c>
      <c r="G3038" s="10">
        <v>1.317940793857571E-4</v>
      </c>
      <c r="H3038" s="10">
        <v>2.407900140691989E-5</v>
      </c>
      <c r="I3038" s="10">
        <v>1.6790894813910521E-4</v>
      </c>
      <c r="J3038" s="10">
        <v>6.7414654326369402E-5</v>
      </c>
      <c r="K3038">
        <v>3.2263850567029487E-5</v>
      </c>
      <c r="L3038">
        <v>1.2916321453334161E-5</v>
      </c>
      <c r="M3038">
        <v>5.366540656941451E-5</v>
      </c>
      <c r="N3038">
        <v>3.1675576333396169E-4</v>
      </c>
      <c r="O3038">
        <v>6.2336691015789207E-5</v>
      </c>
      <c r="P3038">
        <v>1.493374880204668E-5</v>
      </c>
      <c r="Q3038">
        <v>5.6810935458111892E-5</v>
      </c>
      <c r="R3038">
        <v>2.212182158634266E-4</v>
      </c>
      <c r="S3038">
        <v>1.7742501983639909E-4</v>
      </c>
      <c r="T3038">
        <v>4.472380884449488E-5</v>
      </c>
    </row>
    <row r="3039" spans="1:20">
      <c r="A3039" s="10">
        <v>3033</v>
      </c>
      <c r="B3039" s="10">
        <v>3.2139010575997338E-4</v>
      </c>
      <c r="C3039" s="10">
        <v>7.204178439821905E-5</v>
      </c>
      <c r="D3039" s="10">
        <v>7.1731595399118512E-5</v>
      </c>
      <c r="E3039" s="10">
        <v>2.4486752877997869E-4</v>
      </c>
      <c r="F3039" s="10">
        <v>1.0297503208392391E-4</v>
      </c>
      <c r="G3039" s="10">
        <v>1.8884950438180831E-4</v>
      </c>
      <c r="H3039" s="10">
        <v>4.2167911803675313E-5</v>
      </c>
      <c r="I3039" s="10">
        <v>2.6996679052169981E-4</v>
      </c>
      <c r="J3039" s="10">
        <v>8.9377595476004587E-5</v>
      </c>
      <c r="K3039">
        <v>6.2200273352065871E-5</v>
      </c>
      <c r="L3039">
        <v>3.2799608645999298E-5</v>
      </c>
      <c r="M3039">
        <v>7.0728982777457469E-5</v>
      </c>
      <c r="N3039">
        <v>3.4444937122797071E-4</v>
      </c>
      <c r="O3039">
        <v>1.206493683130438E-4</v>
      </c>
      <c r="P3039">
        <v>4.859574526290112E-5</v>
      </c>
      <c r="Q3039">
        <v>7.9828495644332646E-5</v>
      </c>
      <c r="R3039">
        <v>3.8074637860522091E-4</v>
      </c>
      <c r="S3039">
        <v>2.0690329992465801E-4</v>
      </c>
      <c r="T3039">
        <v>6.6797059498094498E-5</v>
      </c>
    </row>
    <row r="3040" spans="1:20">
      <c r="A3040" s="10">
        <v>3034</v>
      </c>
      <c r="B3040" s="10">
        <v>4.7113796321301098E-4</v>
      </c>
      <c r="C3040" s="10">
        <v>8.7805512040610247E-5</v>
      </c>
      <c r="D3040" s="10">
        <v>1.1258132283033541E-4</v>
      </c>
      <c r="E3040" s="10">
        <v>2.8548038078449878E-4</v>
      </c>
      <c r="F3040" s="10">
        <v>1.178669300662431E-4</v>
      </c>
      <c r="G3040" s="10">
        <v>2.2225974893970061E-4</v>
      </c>
      <c r="H3040" s="10">
        <v>6.6595301344198505E-5</v>
      </c>
      <c r="I3040" s="10">
        <v>3.3766773679536538E-4</v>
      </c>
      <c r="J3040" s="10">
        <v>1.040318972001652E-4</v>
      </c>
      <c r="K3040">
        <v>1.4736686538751481E-4</v>
      </c>
      <c r="L3040">
        <v>6.2970421466586202E-5</v>
      </c>
      <c r="M3040">
        <v>8.202957422131241E-5</v>
      </c>
      <c r="N3040">
        <v>3.8874746924270908E-4</v>
      </c>
      <c r="O3040">
        <v>2.1030660789569001E-4</v>
      </c>
      <c r="P3040">
        <v>6.1343824303654128E-5</v>
      </c>
      <c r="Q3040">
        <v>9.8889554400520834E-5</v>
      </c>
      <c r="R3040">
        <v>4.6392218273303809E-4</v>
      </c>
      <c r="S3040">
        <v>2.2215836380109011E-4</v>
      </c>
      <c r="T3040">
        <v>8.2970656412256812E-5</v>
      </c>
    </row>
    <row r="3041" spans="1:20">
      <c r="A3041" s="10">
        <v>3035</v>
      </c>
      <c r="B3041" s="10">
        <v>5.0338326234102926E-4</v>
      </c>
      <c r="C3041" s="10">
        <v>8.6859335724889596E-5</v>
      </c>
      <c r="D3041" s="10">
        <v>1.027289486172259E-4</v>
      </c>
      <c r="E3041" s="10">
        <v>3.3108041685493488E-4</v>
      </c>
      <c r="F3041" s="10">
        <v>1.454406974140574E-4</v>
      </c>
      <c r="G3041" s="10">
        <v>2.4129840443386219E-4</v>
      </c>
      <c r="H3041" s="10">
        <v>8.1289332391289908E-5</v>
      </c>
      <c r="I3041" s="10">
        <v>3.8372597962933719E-4</v>
      </c>
      <c r="J3041" s="10">
        <v>1.3696048035613981E-4</v>
      </c>
      <c r="K3041">
        <v>2.1525634520185431E-4</v>
      </c>
      <c r="L3041">
        <v>6.7141518276977677E-5</v>
      </c>
      <c r="M3041">
        <v>1.3648594812185969E-4</v>
      </c>
      <c r="N3041">
        <v>4.8786045353315088E-4</v>
      </c>
      <c r="O3041">
        <v>2.3714269455554261E-4</v>
      </c>
      <c r="P3041">
        <v>6.1246596839872856E-5</v>
      </c>
      <c r="Q3041">
        <v>1.2967195777087429E-4</v>
      </c>
      <c r="R3041">
        <v>5.1164968174055375E-4</v>
      </c>
      <c r="S3041">
        <v>2.2041554487283851E-4</v>
      </c>
      <c r="T3041">
        <v>9.2282606715670754E-5</v>
      </c>
    </row>
    <row r="3042" spans="1:20">
      <c r="A3042" s="10">
        <v>3036</v>
      </c>
      <c r="B3042" s="10">
        <v>5.384725227935371E-4</v>
      </c>
      <c r="C3042" s="10">
        <v>9.377179524552684E-5</v>
      </c>
      <c r="D3042" s="10">
        <v>1.3198854135261501E-4</v>
      </c>
      <c r="E3042" s="10">
        <v>2.788280877283908E-4</v>
      </c>
      <c r="F3042" s="10">
        <v>1.090552292975089E-4</v>
      </c>
      <c r="G3042" s="10">
        <v>2.6678659180571709E-4</v>
      </c>
      <c r="H3042" s="10">
        <v>9.2556127496271447E-5</v>
      </c>
      <c r="I3042" s="10">
        <v>4.0299468883517352E-4</v>
      </c>
      <c r="J3042" s="10">
        <v>1.5966200084448949E-4</v>
      </c>
      <c r="K3042">
        <v>1.8878838931101711E-4</v>
      </c>
      <c r="L3042">
        <v>8.475752500665767E-5</v>
      </c>
      <c r="M3042">
        <v>1.276874463323054E-4</v>
      </c>
      <c r="N3042">
        <v>5.8126205173896829E-4</v>
      </c>
      <c r="O3042">
        <v>2.200161546188378E-4</v>
      </c>
      <c r="P3042">
        <v>9.0988777032587379E-5</v>
      </c>
      <c r="Q3042">
        <v>1.1921518400417599E-4</v>
      </c>
      <c r="R3042">
        <v>5.0559310496781974E-4</v>
      </c>
      <c r="S3042">
        <v>2.074446808788753E-4</v>
      </c>
      <c r="T3042">
        <v>6.685269264420286E-5</v>
      </c>
    </row>
    <row r="3043" spans="1:20">
      <c r="A3043" s="10">
        <v>3037</v>
      </c>
      <c r="B3043" s="10">
        <v>5.4471650001860106E-4</v>
      </c>
      <c r="C3043" s="10">
        <v>7.9574072193808936E-5</v>
      </c>
      <c r="D3043" s="10">
        <v>9.9583080683326636E-5</v>
      </c>
      <c r="E3043" s="10">
        <v>3.7025074409791401E-4</v>
      </c>
      <c r="F3043" s="10">
        <v>1.0719496773867661E-4</v>
      </c>
      <c r="G3043" s="10">
        <v>2.6537115355670189E-4</v>
      </c>
      <c r="H3043" s="10">
        <v>8.8626265259748643E-5</v>
      </c>
      <c r="I3043" s="10">
        <v>3.7885908993957228E-4</v>
      </c>
      <c r="J3043" s="10">
        <v>1.6724633943378611E-4</v>
      </c>
      <c r="K3043">
        <v>1.6350902197365439E-4</v>
      </c>
      <c r="L3043">
        <v>6.9276731017121123E-5</v>
      </c>
      <c r="M3043">
        <v>2.391916028899562E-4</v>
      </c>
      <c r="N3043">
        <v>6.2311200575191706E-4</v>
      </c>
      <c r="O3043">
        <v>1.5473075350000851E-4</v>
      </c>
      <c r="P3043">
        <v>9.5719305433486902E-5</v>
      </c>
      <c r="Q3043">
        <v>9.9798225578263001E-5</v>
      </c>
      <c r="R3043">
        <v>5.161063915066652E-4</v>
      </c>
      <c r="S3043">
        <v>1.8161309892640701E-4</v>
      </c>
      <c r="T3043">
        <v>5.1001230073690339E-5</v>
      </c>
    </row>
    <row r="3044" spans="1:20">
      <c r="A3044" s="10">
        <v>3038</v>
      </c>
      <c r="B3044" s="10">
        <v>3.6684723046079032E-4</v>
      </c>
      <c r="C3044" s="10">
        <v>7.6031774942768665E-5</v>
      </c>
      <c r="D3044" s="10">
        <v>7.2314412797465615E-5</v>
      </c>
      <c r="E3044" s="10">
        <v>2.2881965789445371E-4</v>
      </c>
      <c r="F3044" s="10">
        <v>8.427074002525435E-5</v>
      </c>
      <c r="G3044" s="10">
        <v>2.144296677691994E-4</v>
      </c>
      <c r="H3044" s="10">
        <v>7.7394816747223264E-5</v>
      </c>
      <c r="I3044" s="10">
        <v>3.0782499480288211E-4</v>
      </c>
      <c r="J3044" s="10">
        <v>1.4333657862108091E-4</v>
      </c>
      <c r="K3044">
        <v>1.1944675275570171E-4</v>
      </c>
      <c r="L3044">
        <v>4.5187846865677627E-5</v>
      </c>
      <c r="M3044">
        <v>1.7741146727485649E-4</v>
      </c>
      <c r="N3044">
        <v>5.2706635046580088E-4</v>
      </c>
      <c r="O3044">
        <v>1.282085922489199E-4</v>
      </c>
      <c r="P3044">
        <v>8.3917540482202427E-5</v>
      </c>
      <c r="Q3044">
        <v>1.2247495625787461E-4</v>
      </c>
      <c r="R3044">
        <v>3.8524801415174952E-4</v>
      </c>
      <c r="S3044">
        <v>1.9548327606017549E-4</v>
      </c>
      <c r="T3044">
        <v>6.9015282949952696E-5</v>
      </c>
    </row>
    <row r="3045" spans="1:20">
      <c r="A3045" s="10">
        <v>3039</v>
      </c>
      <c r="B3045" s="10">
        <v>2.5244277526369988E-4</v>
      </c>
      <c r="C3045" s="10">
        <v>7.3242038559967002E-5</v>
      </c>
      <c r="D3045" s="10">
        <v>8.3339253873231583E-5</v>
      </c>
      <c r="E3045" s="10">
        <v>1.540060542566072E-4</v>
      </c>
      <c r="F3045" s="10">
        <v>4.6819312507533699E-5</v>
      </c>
      <c r="G3045" s="10">
        <v>1.792660760846226E-4</v>
      </c>
      <c r="H3045" s="10">
        <v>5.6820528746094558E-5</v>
      </c>
      <c r="I3045" s="10">
        <v>2.2410212763678599E-4</v>
      </c>
      <c r="J3045" s="10">
        <v>1.2304699428325669E-4</v>
      </c>
      <c r="K3045">
        <v>8.0484674215150191E-5</v>
      </c>
      <c r="L3045">
        <v>4.6636448912087969E-5</v>
      </c>
      <c r="M3045">
        <v>1.034120190671074E-4</v>
      </c>
      <c r="N3045">
        <v>3.8139796627747319E-4</v>
      </c>
      <c r="O3045">
        <v>1.2005264783246691E-4</v>
      </c>
      <c r="P3045">
        <v>3.4384225258681691E-5</v>
      </c>
      <c r="Q3045">
        <v>7.9493113184632774E-5</v>
      </c>
      <c r="R3045">
        <v>2.7418244136902188E-4</v>
      </c>
      <c r="S3045">
        <v>1.962991788555022E-4</v>
      </c>
      <c r="T3045">
        <v>4.4174107549562972E-5</v>
      </c>
    </row>
    <row r="3046" spans="1:20">
      <c r="A3046" s="10">
        <v>3040</v>
      </c>
      <c r="B3046" s="10">
        <v>1.7547572641023871E-4</v>
      </c>
      <c r="C3046" s="10">
        <v>7.7733429037805848E-5</v>
      </c>
      <c r="D3046" s="10">
        <v>1.2657988885285529E-4</v>
      </c>
      <c r="E3046" s="10">
        <v>2.2456863611465701E-4</v>
      </c>
      <c r="F3046" s="10">
        <v>1.9343210284386459E-5</v>
      </c>
      <c r="G3046" s="10">
        <v>1.446384887636218E-4</v>
      </c>
      <c r="H3046" s="10">
        <v>5.1913803293665909E-5</v>
      </c>
      <c r="I3046" s="10">
        <v>1.4709524530596789E-4</v>
      </c>
      <c r="J3046" s="10">
        <v>9.5115123996725024E-5</v>
      </c>
      <c r="K3046">
        <v>6.1938659251192023E-5</v>
      </c>
      <c r="L3046">
        <v>4.9848008541068129E-5</v>
      </c>
      <c r="M3046">
        <v>1.035832610451893E-4</v>
      </c>
      <c r="N3046">
        <v>2.393521890279008E-4</v>
      </c>
      <c r="O3046">
        <v>1.827267009151825E-4</v>
      </c>
      <c r="P3046">
        <v>2.6730303521115481E-5</v>
      </c>
      <c r="Q3046">
        <v>7.4751536665061433E-5</v>
      </c>
      <c r="R3046">
        <v>1.6337015871713791E-4</v>
      </c>
      <c r="S3046">
        <v>1.9597444503138741E-4</v>
      </c>
      <c r="T3046">
        <v>6.298405718635162E-5</v>
      </c>
    </row>
    <row r="3047" spans="1:20">
      <c r="A3047" s="10">
        <v>3041</v>
      </c>
      <c r="B3047" s="10">
        <v>1.0056777446755649E-4</v>
      </c>
      <c r="C3047" s="10">
        <v>3.8390590101876248E-5</v>
      </c>
      <c r="D3047" s="10">
        <v>7.1010331633981859E-5</v>
      </c>
      <c r="E3047" s="10">
        <v>1.155204785881229E-4</v>
      </c>
      <c r="F3047" s="10">
        <v>7.7285817221556173E-6</v>
      </c>
      <c r="G3047" s="10">
        <v>9.231002303241559E-5</v>
      </c>
      <c r="H3047" s="10">
        <v>2.8560403004226061E-5</v>
      </c>
      <c r="I3047" s="10">
        <v>9.8058638954305618E-5</v>
      </c>
      <c r="J3047" s="10">
        <v>6.1358219150784492E-5</v>
      </c>
      <c r="K3047">
        <v>3.9803958050959778E-5</v>
      </c>
      <c r="L3047">
        <v>1.299756280694143E-5</v>
      </c>
      <c r="M3047">
        <v>7.5338849811200254E-5</v>
      </c>
      <c r="N3047">
        <v>1.2173061504233329E-4</v>
      </c>
      <c r="O3047">
        <v>1.5761567542072299E-4</v>
      </c>
      <c r="P3047">
        <v>1.1438045436263009E-5</v>
      </c>
      <c r="Q3047">
        <v>2.733865062271439E-5</v>
      </c>
      <c r="R3047">
        <v>9.2183917020683857E-5</v>
      </c>
      <c r="S3047">
        <v>1.805257255497737E-4</v>
      </c>
      <c r="T3047">
        <v>5.2709079998812953E-5</v>
      </c>
    </row>
    <row r="3048" spans="1:20">
      <c r="A3048" s="10">
        <v>3042</v>
      </c>
      <c r="B3048" s="10">
        <v>5.3242568735805998E-5</v>
      </c>
      <c r="C3048" s="10">
        <v>1.039895880300916E-5</v>
      </c>
      <c r="D3048" s="10">
        <v>1.34664375265944E-5</v>
      </c>
      <c r="E3048" s="10">
        <v>6.0998556314437362E-5</v>
      </c>
      <c r="F3048" s="10">
        <v>1.2983945980409361E-6</v>
      </c>
      <c r="G3048" s="10">
        <v>6.6417545534408945E-5</v>
      </c>
      <c r="H3048" s="10">
        <v>8.0759129337200181E-6</v>
      </c>
      <c r="I3048" s="10">
        <v>5.4711548238005143E-5</v>
      </c>
      <c r="J3048" s="10">
        <v>2.6579070853452799E-5</v>
      </c>
      <c r="K3048">
        <v>3.2593280076773627E-5</v>
      </c>
      <c r="L3048">
        <v>2.8462911123350792E-6</v>
      </c>
      <c r="M3048">
        <v>3.6835441828606933E-5</v>
      </c>
      <c r="N3048">
        <v>4.8683039999100021E-5</v>
      </c>
      <c r="O3048">
        <v>1.097453981026631E-4</v>
      </c>
      <c r="P3048">
        <v>3.0457205278174011E-6</v>
      </c>
      <c r="Q3048">
        <v>5.207817796686987E-6</v>
      </c>
      <c r="R3048">
        <v>3.8769209347747092E-5</v>
      </c>
      <c r="S3048">
        <v>1.747909457268642E-4</v>
      </c>
      <c r="T3048">
        <v>6.1656661555936057E-5</v>
      </c>
    </row>
    <row r="3049" spans="1:20">
      <c r="A3049" s="10">
        <v>3043</v>
      </c>
      <c r="B3049" s="10">
        <v>1.8747292811123521E-5</v>
      </c>
      <c r="C3049" s="10">
        <v>1.7346007370550501E-6</v>
      </c>
      <c r="D3049" s="10">
        <v>3.0709143694258912E-6</v>
      </c>
      <c r="E3049" s="10">
        <v>1.9923157421907211E-5</v>
      </c>
      <c r="F3049" s="10">
        <v>0</v>
      </c>
      <c r="G3049" s="10">
        <v>4.5962962224671508E-5</v>
      </c>
      <c r="H3049" s="10">
        <v>1.559161029756757E-6</v>
      </c>
      <c r="I3049" s="10">
        <v>3.3817378491486272E-5</v>
      </c>
      <c r="J3049" s="10">
        <v>2.1760769303612369E-5</v>
      </c>
      <c r="K3049">
        <v>1.262344877286443E-5</v>
      </c>
      <c r="L3049">
        <v>2.5405967012936289E-9</v>
      </c>
      <c r="M3049">
        <v>1.6981074590733291E-5</v>
      </c>
      <c r="N3049">
        <v>1.8221021309803711E-5</v>
      </c>
      <c r="O3049">
        <v>6.3681012581670869E-5</v>
      </c>
      <c r="P3049">
        <v>1.8500401938697769E-6</v>
      </c>
      <c r="Q3049">
        <v>0</v>
      </c>
      <c r="R3049">
        <v>5.7854220701793469E-6</v>
      </c>
      <c r="S3049">
        <v>1.7959146507826981E-4</v>
      </c>
      <c r="T3049">
        <v>1.1647294568333019E-4</v>
      </c>
    </row>
    <row r="3050" spans="1:20">
      <c r="A3050" s="10">
        <v>3044</v>
      </c>
      <c r="B3050" s="10">
        <v>1.436669864383097E-5</v>
      </c>
      <c r="C3050" s="10">
        <v>3.9412461573993677E-6</v>
      </c>
      <c r="D3050" s="10">
        <v>1.740356175880094E-6</v>
      </c>
      <c r="E3050" s="10">
        <v>4.5981188415679484E-6</v>
      </c>
      <c r="F3050" s="10">
        <v>0</v>
      </c>
      <c r="G3050" s="10">
        <v>2.953393133901045E-5</v>
      </c>
      <c r="H3050" s="10">
        <v>1.164533118990812E-6</v>
      </c>
      <c r="I3050" s="10">
        <v>2.2050389948332201E-5</v>
      </c>
      <c r="J3050" s="10">
        <v>6.71399354639449E-6</v>
      </c>
      <c r="K3050">
        <v>2.584064492400749E-6</v>
      </c>
      <c r="L3050">
        <v>0</v>
      </c>
      <c r="M3050">
        <v>9.4137766654621572E-6</v>
      </c>
      <c r="N3050">
        <v>1.5369305403196549E-5</v>
      </c>
      <c r="O3050">
        <v>1.9707187390303218E-5</v>
      </c>
      <c r="P3050">
        <v>0</v>
      </c>
      <c r="Q3050">
        <v>0</v>
      </c>
      <c r="R3050">
        <v>4.8818698769774788E-6</v>
      </c>
      <c r="S3050">
        <v>1.8752026707701409E-4</v>
      </c>
      <c r="T3050">
        <v>8.6411555236189338E-5</v>
      </c>
    </row>
    <row r="3051" spans="1:20">
      <c r="A3051" s="10">
        <v>3045</v>
      </c>
      <c r="B3051" s="10">
        <v>4.2248625385122019E-6</v>
      </c>
      <c r="C3051" s="10">
        <v>2.5017111227124942E-7</v>
      </c>
      <c r="D3051" s="10">
        <v>6.7083701152752407E-7</v>
      </c>
      <c r="E3051" s="10">
        <v>2.0702299983046949E-8</v>
      </c>
      <c r="F3051" s="10">
        <v>0</v>
      </c>
      <c r="G3051" s="10">
        <v>1.1550575864143861E-5</v>
      </c>
      <c r="H3051" s="10">
        <v>2.000278752529405E-9</v>
      </c>
      <c r="I3051" s="10">
        <v>1.3186739511375751E-5</v>
      </c>
      <c r="J3051" s="10">
        <v>1.5958375936095549E-6</v>
      </c>
      <c r="K3051">
        <v>5.5181439983255799E-7</v>
      </c>
      <c r="L3051">
        <v>1.154816682406195E-9</v>
      </c>
      <c r="M3051">
        <v>3.2928147215567361E-6</v>
      </c>
      <c r="N3051">
        <v>9.2091986471235251E-6</v>
      </c>
      <c r="O3051">
        <v>1.768302519541275E-6</v>
      </c>
      <c r="P3051">
        <v>0</v>
      </c>
      <c r="Q3051">
        <v>0</v>
      </c>
      <c r="R3051">
        <v>4.5457265338750621E-6</v>
      </c>
      <c r="S3051">
        <v>1.6178878669203381E-4</v>
      </c>
      <c r="T3051">
        <v>1.4481782058090229E-4</v>
      </c>
    </row>
    <row r="3052" spans="1:20">
      <c r="A3052" s="10">
        <v>3046</v>
      </c>
      <c r="B3052" s="10">
        <v>2.648173292958557E-7</v>
      </c>
      <c r="C3052" s="10">
        <v>0</v>
      </c>
      <c r="D3052" s="10">
        <v>8.2207947973434109E-8</v>
      </c>
      <c r="E3052" s="10">
        <v>0</v>
      </c>
      <c r="F3052" s="10">
        <v>0</v>
      </c>
      <c r="G3052" s="10">
        <v>3.0580590555857519E-6</v>
      </c>
      <c r="H3052" s="10">
        <v>0</v>
      </c>
      <c r="I3052" s="10">
        <v>4.375910789195823E-6</v>
      </c>
      <c r="J3052" s="10">
        <v>5.6777360267079668E-7</v>
      </c>
      <c r="K3052">
        <v>0</v>
      </c>
      <c r="L3052">
        <v>0</v>
      </c>
      <c r="M3052">
        <v>6.8942915675386494E-7</v>
      </c>
      <c r="N3052">
        <v>1.160648094381709E-6</v>
      </c>
      <c r="O3052">
        <v>3.4267651771945228E-7</v>
      </c>
      <c r="P3052">
        <v>0</v>
      </c>
      <c r="Q3052">
        <v>0</v>
      </c>
      <c r="R3052">
        <v>1.887745397025491E-6</v>
      </c>
      <c r="S3052">
        <v>1.649167051793831E-4</v>
      </c>
      <c r="T3052">
        <v>1.2973448840583311E-4</v>
      </c>
    </row>
    <row r="3053" spans="1:20">
      <c r="A3053" s="10">
        <v>3047</v>
      </c>
      <c r="B3053" s="10">
        <v>4.5990684639616399E-8</v>
      </c>
      <c r="C3053" s="10">
        <v>9.5478470719769536E-9</v>
      </c>
      <c r="D3053" s="10">
        <v>0</v>
      </c>
      <c r="E3053" s="10">
        <v>0</v>
      </c>
      <c r="F3053" s="10">
        <v>0</v>
      </c>
      <c r="G3053" s="10">
        <v>6.8746318969514296E-7</v>
      </c>
      <c r="H3053" s="10">
        <v>0</v>
      </c>
      <c r="I3053" s="10">
        <v>8.6977359097652209E-7</v>
      </c>
      <c r="J3053" s="10">
        <v>3.4324687874586308E-7</v>
      </c>
      <c r="K3053">
        <v>0</v>
      </c>
      <c r="L3053">
        <v>0</v>
      </c>
      <c r="M3053">
        <v>7.7021967327492014E-8</v>
      </c>
      <c r="N3053">
        <v>3.4980004586741993E-8</v>
      </c>
      <c r="O3053">
        <v>9.5416228632813688E-8</v>
      </c>
      <c r="P3053">
        <v>0</v>
      </c>
      <c r="Q3053">
        <v>0</v>
      </c>
      <c r="R3053">
        <v>0</v>
      </c>
      <c r="S3053">
        <v>1.4169939037393309E-4</v>
      </c>
      <c r="T3053">
        <v>1.195511448367735E-4</v>
      </c>
    </row>
    <row r="3054" spans="1:20">
      <c r="A3054" s="10">
        <v>3048</v>
      </c>
      <c r="B3054" s="10">
        <v>2.472617453742817E-10</v>
      </c>
      <c r="C3054" s="10">
        <v>0</v>
      </c>
      <c r="D3054" s="10">
        <v>0</v>
      </c>
      <c r="E3054" s="10">
        <v>0</v>
      </c>
      <c r="F3054" s="10">
        <v>0</v>
      </c>
      <c r="G3054" s="10">
        <v>8.1815378794715527E-9</v>
      </c>
      <c r="H3054" s="10">
        <v>0</v>
      </c>
      <c r="I3054" s="10">
        <v>3.019044052914587E-7</v>
      </c>
      <c r="J3054" s="10">
        <v>1.5081559961372539E-7</v>
      </c>
      <c r="K3054">
        <v>0</v>
      </c>
      <c r="L3054">
        <v>0</v>
      </c>
      <c r="M3054">
        <v>4.3069133640722472E-10</v>
      </c>
      <c r="N3054">
        <v>6.2632058346897015E-10</v>
      </c>
      <c r="O3054">
        <v>1.9338949615928909E-10</v>
      </c>
      <c r="P3054">
        <v>0</v>
      </c>
      <c r="Q3054">
        <v>0</v>
      </c>
      <c r="R3054">
        <v>0</v>
      </c>
      <c r="S3054">
        <v>1.161758025792689E-4</v>
      </c>
      <c r="T3054">
        <v>1.3726161860719979E-4</v>
      </c>
    </row>
    <row r="3055" spans="1:20">
      <c r="A3055" s="10">
        <v>3049</v>
      </c>
      <c r="B3055" s="10">
        <v>0</v>
      </c>
      <c r="C3055" s="10">
        <v>1.5591897053320161E-7</v>
      </c>
      <c r="D3055" s="10">
        <v>0</v>
      </c>
      <c r="E3055" s="10">
        <v>0</v>
      </c>
      <c r="F3055" s="10">
        <v>0</v>
      </c>
      <c r="G3055" s="10">
        <v>2.5679044469387681E-8</v>
      </c>
      <c r="H3055" s="10">
        <v>0</v>
      </c>
      <c r="I3055" s="10">
        <v>2.1494438041803371E-7</v>
      </c>
      <c r="J3055" s="10">
        <v>0</v>
      </c>
      <c r="K3055">
        <v>0</v>
      </c>
      <c r="L3055">
        <v>0</v>
      </c>
      <c r="M3055">
        <v>0</v>
      </c>
      <c r="N3055">
        <v>2.541072081502679E-9</v>
      </c>
      <c r="O3055">
        <v>2.7074529462300469E-9</v>
      </c>
      <c r="P3055">
        <v>0</v>
      </c>
      <c r="Q3055">
        <v>0</v>
      </c>
      <c r="R3055">
        <v>0</v>
      </c>
      <c r="S3055">
        <v>1.2229199488889369E-4</v>
      </c>
      <c r="T3055">
        <v>1.808256613106458E-4</v>
      </c>
    </row>
    <row r="3056" spans="1:20">
      <c r="A3056" s="10">
        <v>3050</v>
      </c>
      <c r="B3056" s="10">
        <v>0</v>
      </c>
      <c r="C3056" s="10">
        <v>0</v>
      </c>
      <c r="D3056" s="10">
        <v>0</v>
      </c>
      <c r="E3056" s="10">
        <v>0</v>
      </c>
      <c r="F3056" s="10">
        <v>0</v>
      </c>
      <c r="G3056" s="10">
        <v>0</v>
      </c>
      <c r="H3056" s="10">
        <v>0</v>
      </c>
      <c r="I3056" s="10">
        <v>2.1494438041803371E-7</v>
      </c>
      <c r="J3056" s="10">
        <v>0</v>
      </c>
      <c r="K3056">
        <v>0</v>
      </c>
      <c r="L3056">
        <v>0</v>
      </c>
      <c r="M3056">
        <v>0</v>
      </c>
      <c r="N3056">
        <v>6.0842570965557115E-10</v>
      </c>
      <c r="O3056">
        <v>0</v>
      </c>
      <c r="P3056">
        <v>0</v>
      </c>
      <c r="Q3056">
        <v>0</v>
      </c>
      <c r="R3056">
        <v>0</v>
      </c>
      <c r="S3056">
        <v>1.28849317246243E-4</v>
      </c>
      <c r="T3056">
        <v>1.4328908284387239E-4</v>
      </c>
    </row>
    <row r="3057" spans="1:20">
      <c r="A3057" s="10">
        <v>3051</v>
      </c>
      <c r="B3057" s="10">
        <v>0</v>
      </c>
      <c r="C3057" s="10">
        <v>0</v>
      </c>
      <c r="D3057" s="10">
        <v>0</v>
      </c>
      <c r="E3057" s="10">
        <v>0</v>
      </c>
      <c r="F3057" s="10">
        <v>0</v>
      </c>
      <c r="G3057" s="10">
        <v>0</v>
      </c>
      <c r="H3057" s="10">
        <v>0</v>
      </c>
      <c r="I3057" s="10">
        <v>6.5581148326469981E-8</v>
      </c>
      <c r="J3057" s="10">
        <v>0</v>
      </c>
      <c r="K3057">
        <v>0</v>
      </c>
      <c r="L3057">
        <v>0</v>
      </c>
      <c r="M3057">
        <v>0</v>
      </c>
      <c r="N3057">
        <v>8.5000650613645971E-10</v>
      </c>
      <c r="O3057">
        <v>0</v>
      </c>
      <c r="P3057">
        <v>0</v>
      </c>
      <c r="Q3057">
        <v>0</v>
      </c>
      <c r="R3057">
        <v>0</v>
      </c>
      <c r="S3057">
        <v>1.2762575872443731E-4</v>
      </c>
      <c r="T3057">
        <v>1.4226302460122449E-4</v>
      </c>
    </row>
    <row r="3058" spans="1:20">
      <c r="A3058" s="10">
        <v>3052</v>
      </c>
      <c r="B3058" s="10">
        <v>0</v>
      </c>
      <c r="C3058" s="10">
        <v>0</v>
      </c>
      <c r="D3058" s="10">
        <v>0</v>
      </c>
      <c r="E3058" s="10">
        <v>0</v>
      </c>
      <c r="F3058" s="10">
        <v>0</v>
      </c>
      <c r="G3058" s="10">
        <v>0</v>
      </c>
      <c r="H3058" s="10">
        <v>0</v>
      </c>
      <c r="I3058" s="10">
        <v>2.889037371210131E-10</v>
      </c>
      <c r="J3058" s="10">
        <v>0</v>
      </c>
      <c r="K3058">
        <v>0</v>
      </c>
      <c r="L3058">
        <v>0</v>
      </c>
      <c r="M3058">
        <v>0</v>
      </c>
      <c r="N3058">
        <v>8.5895394304315921E-10</v>
      </c>
      <c r="O3058">
        <v>0</v>
      </c>
      <c r="P3058">
        <v>0</v>
      </c>
      <c r="Q3058">
        <v>0</v>
      </c>
      <c r="R3058">
        <v>0</v>
      </c>
      <c r="S3058">
        <v>1.472528034878971E-4</v>
      </c>
      <c r="T3058">
        <v>1.9722597571149531E-4</v>
      </c>
    </row>
    <row r="3059" spans="1:20">
      <c r="A3059" s="10">
        <v>3053</v>
      </c>
      <c r="B3059" s="10">
        <v>7.077125676102691E-7</v>
      </c>
      <c r="C3059" s="10">
        <v>7.9623788884651852E-9</v>
      </c>
      <c r="D3059" s="10">
        <v>3.8536475319712547E-9</v>
      </c>
      <c r="E3059" s="10">
        <v>3.8471774135162248E-8</v>
      </c>
      <c r="F3059" s="10">
        <v>0</v>
      </c>
      <c r="G3059" s="10">
        <v>3.1669558929238721E-7</v>
      </c>
      <c r="H3059" s="10">
        <v>1.032227181253195E-8</v>
      </c>
      <c r="I3059" s="10">
        <v>3.3565269534324978E-7</v>
      </c>
      <c r="J3059" s="10">
        <v>1.0061050039856259E-8</v>
      </c>
      <c r="K3059">
        <v>2.457970600590459E-9</v>
      </c>
      <c r="L3059">
        <v>1.039335014165575E-9</v>
      </c>
      <c r="M3059">
        <v>6.0476241820514471E-9</v>
      </c>
      <c r="N3059">
        <v>6.7601241118955304E-7</v>
      </c>
      <c r="O3059">
        <v>9.2533382157428069E-8</v>
      </c>
      <c r="P3059">
        <v>2.7183820255714998E-10</v>
      </c>
      <c r="Q3059">
        <v>5.1876637231226547E-9</v>
      </c>
      <c r="R3059">
        <v>6.1661990161241693E-7</v>
      </c>
      <c r="S3059">
        <v>1.4791327110645451E-4</v>
      </c>
      <c r="T3059">
        <v>2.6077857982264251E-4</v>
      </c>
    </row>
    <row r="3060" spans="1:20">
      <c r="A3060" s="10">
        <v>3054</v>
      </c>
      <c r="B3060" s="10">
        <v>3.503755802155008E-5</v>
      </c>
      <c r="C3060" s="10">
        <v>2.2600476677519401E-6</v>
      </c>
      <c r="D3060" s="10">
        <v>9.9912171024735678E-7</v>
      </c>
      <c r="E3060" s="10">
        <v>1.203797339414214E-5</v>
      </c>
      <c r="F3060" s="10">
        <v>3.2592183645309907E-8</v>
      </c>
      <c r="G3060" s="10">
        <v>1.072492138620327E-5</v>
      </c>
      <c r="H3060" s="10">
        <v>2.7943456611858678E-6</v>
      </c>
      <c r="I3060" s="10">
        <v>1.8189569965605489E-5</v>
      </c>
      <c r="J3060" s="10">
        <v>3.3285403438685661E-6</v>
      </c>
      <c r="K3060">
        <v>5.5360380242978794E-6</v>
      </c>
      <c r="L3060">
        <v>2.753429415861091E-6</v>
      </c>
      <c r="M3060">
        <v>1.714999442469306E-6</v>
      </c>
      <c r="N3060">
        <v>4.1410306042523529E-5</v>
      </c>
      <c r="O3060">
        <v>1.048144639285538E-5</v>
      </c>
      <c r="P3060">
        <v>4.3605113008521498E-6</v>
      </c>
      <c r="Q3060">
        <v>1.336886879767324E-6</v>
      </c>
      <c r="R3060">
        <v>3.140075526453588E-5</v>
      </c>
      <c r="S3060">
        <v>1.3245480650306431E-4</v>
      </c>
      <c r="T3060">
        <v>2.667330606667035E-4</v>
      </c>
    </row>
    <row r="3061" spans="1:20">
      <c r="A3061" s="10">
        <v>3055</v>
      </c>
      <c r="B3061" s="10">
        <v>1.110294127327987E-4</v>
      </c>
      <c r="C3061" s="10">
        <v>1.2395674220668161E-5</v>
      </c>
      <c r="D3061" s="10">
        <v>1.1444340963694061E-5</v>
      </c>
      <c r="E3061" s="10">
        <v>4.2618985381821682E-5</v>
      </c>
      <c r="F3061" s="10">
        <v>6.8245804027901493E-6</v>
      </c>
      <c r="G3061" s="10">
        <v>3.2863296440465362E-5</v>
      </c>
      <c r="H3061" s="10">
        <v>1.5972865511423371E-5</v>
      </c>
      <c r="I3061" s="10">
        <v>6.295698079048977E-5</v>
      </c>
      <c r="J3061" s="10">
        <v>2.3048967817194228E-5</v>
      </c>
      <c r="K3061">
        <v>1.9774422641162249E-5</v>
      </c>
      <c r="L3061">
        <v>1.8988939412975661E-5</v>
      </c>
      <c r="M3061">
        <v>3.1368327656152809E-5</v>
      </c>
      <c r="N3061">
        <v>1.813252959299499E-4</v>
      </c>
      <c r="O3061">
        <v>3.9536021877024547E-5</v>
      </c>
      <c r="P3061">
        <v>1.7010411444114932E-5</v>
      </c>
      <c r="Q3061">
        <v>1.100342383152238E-5</v>
      </c>
      <c r="R3061">
        <v>1.5025800830406041E-4</v>
      </c>
      <c r="S3061">
        <v>1.200542487915194E-4</v>
      </c>
      <c r="T3061">
        <v>3.0027028654394569E-4</v>
      </c>
    </row>
    <row r="3062" spans="1:20">
      <c r="A3062" s="10">
        <v>3056</v>
      </c>
      <c r="B3062" s="10">
        <v>1.7948447600175019E-4</v>
      </c>
      <c r="C3062" s="10">
        <v>3.2620731951733771E-5</v>
      </c>
      <c r="D3062" s="10">
        <v>3.5948036541500303E-5</v>
      </c>
      <c r="E3062" s="10">
        <v>5.2424100710014518E-5</v>
      </c>
      <c r="F3062" s="10">
        <v>2.6960031458862611E-5</v>
      </c>
      <c r="G3062" s="10">
        <v>5.1263319458338147E-5</v>
      </c>
      <c r="H3062" s="10">
        <v>3.8281972354760133E-5</v>
      </c>
      <c r="I3062" s="10">
        <v>1.4761301713911749E-4</v>
      </c>
      <c r="J3062" s="10">
        <v>5.3087124054943742E-5</v>
      </c>
      <c r="K3062">
        <v>5.1120786522109342E-5</v>
      </c>
      <c r="L3062">
        <v>2.9368316272774311E-5</v>
      </c>
      <c r="M3062">
        <v>6.823049298491018E-5</v>
      </c>
      <c r="N3062">
        <v>3.7810218012974972E-4</v>
      </c>
      <c r="O3062">
        <v>7.6148812179934976E-5</v>
      </c>
      <c r="P3062">
        <v>1.6377979865865729E-5</v>
      </c>
      <c r="Q3062">
        <v>4.4346068940830013E-5</v>
      </c>
      <c r="R3062">
        <v>1.8840102545631871E-4</v>
      </c>
      <c r="S3062">
        <v>1.244169489442803E-4</v>
      </c>
      <c r="T3062">
        <v>3.9891485928453691E-4</v>
      </c>
    </row>
    <row r="3063" spans="1:20">
      <c r="A3063" s="10">
        <v>3057</v>
      </c>
      <c r="B3063" s="10">
        <v>3.1904528553932732E-4</v>
      </c>
      <c r="C3063" s="10">
        <v>5.7605100195046733E-5</v>
      </c>
      <c r="D3063" s="10">
        <v>6.1619009395288171E-5</v>
      </c>
      <c r="E3063" s="10">
        <v>1.435689782188763E-4</v>
      </c>
      <c r="F3063" s="10">
        <v>1.004230919610633E-4</v>
      </c>
      <c r="G3063" s="10">
        <v>6.9802450399718816E-5</v>
      </c>
      <c r="H3063" s="10">
        <v>6.5824814804961185E-5</v>
      </c>
      <c r="I3063" s="10">
        <v>2.1566966313844529E-4</v>
      </c>
      <c r="J3063" s="10">
        <v>9.6010646997034504E-5</v>
      </c>
      <c r="K3063">
        <v>7.0895479540037648E-5</v>
      </c>
      <c r="L3063">
        <v>7.0884842117788813E-5</v>
      </c>
      <c r="M3063">
        <v>5.6419942361455881E-5</v>
      </c>
      <c r="N3063">
        <v>5.6223825296874009E-4</v>
      </c>
      <c r="O3063">
        <v>1.500432754824385E-4</v>
      </c>
      <c r="P3063">
        <v>8.1162913362956631E-5</v>
      </c>
      <c r="Q3063">
        <v>9.94646328625476E-5</v>
      </c>
      <c r="R3063">
        <v>1.806358498795138E-4</v>
      </c>
      <c r="S3063">
        <v>1.7247976092098289E-4</v>
      </c>
      <c r="T3063">
        <v>3.2293604825132949E-4</v>
      </c>
    </row>
    <row r="3064" spans="1:20">
      <c r="A3064" s="10">
        <v>3058</v>
      </c>
      <c r="B3064" s="10">
        <v>4.1136553940368281E-4</v>
      </c>
      <c r="C3064" s="10">
        <v>7.1420394743687869E-5</v>
      </c>
      <c r="D3064" s="10">
        <v>8.0960326585544087E-5</v>
      </c>
      <c r="E3064" s="10">
        <v>1.5799865382622649E-4</v>
      </c>
      <c r="F3064" s="10">
        <v>1.3576828443141479E-4</v>
      </c>
      <c r="G3064" s="10">
        <v>9.0363594452587363E-5</v>
      </c>
      <c r="H3064" s="10">
        <v>1.0325081370729781E-4</v>
      </c>
      <c r="I3064" s="10">
        <v>2.9332122693605538E-4</v>
      </c>
      <c r="J3064" s="10">
        <v>1.3706250121804409E-4</v>
      </c>
      <c r="K3064">
        <v>1.08116430025955E-4</v>
      </c>
      <c r="L3064">
        <v>9.3464222078033573E-5</v>
      </c>
      <c r="M3064">
        <v>6.3868394601539912E-5</v>
      </c>
      <c r="N3064">
        <v>6.880107607907136E-4</v>
      </c>
      <c r="O3064">
        <v>2.2680837781697909E-4</v>
      </c>
      <c r="P3064">
        <v>1.172869484243712E-4</v>
      </c>
      <c r="Q3064">
        <v>1.283308948218099E-4</v>
      </c>
      <c r="R3064">
        <v>1.397710177469394E-4</v>
      </c>
      <c r="S3064">
        <v>1.8165072133061619E-4</v>
      </c>
      <c r="T3064">
        <v>1.3634904394933749E-4</v>
      </c>
    </row>
    <row r="3065" spans="1:20">
      <c r="A3065" s="10">
        <v>3059</v>
      </c>
      <c r="B3065" s="10">
        <v>3.6012488830003788E-4</v>
      </c>
      <c r="C3065" s="10">
        <v>1.0549995670271199E-4</v>
      </c>
      <c r="D3065" s="10">
        <v>8.3017708858512614E-5</v>
      </c>
      <c r="E3065" s="10">
        <v>1.6163020528414161E-4</v>
      </c>
      <c r="F3065" s="10">
        <v>1.1022436942365729E-4</v>
      </c>
      <c r="G3065" s="10">
        <v>1.1809180356536319E-4</v>
      </c>
      <c r="H3065" s="10">
        <v>1.5014449032863249E-4</v>
      </c>
      <c r="I3065" s="10">
        <v>2.5798797631396988E-4</v>
      </c>
      <c r="J3065" s="10">
        <v>1.9142554645416361E-4</v>
      </c>
      <c r="K3065">
        <v>1.010915623393204E-4</v>
      </c>
      <c r="L3065">
        <v>9.9519633269107231E-5</v>
      </c>
      <c r="M3065">
        <v>9.0789799215617041E-5</v>
      </c>
      <c r="N3065">
        <v>7.3907870654440599E-4</v>
      </c>
      <c r="O3065">
        <v>2.42270942421004E-4</v>
      </c>
      <c r="P3065">
        <v>8.7446589334166431E-5</v>
      </c>
      <c r="Q3065">
        <v>8.73283529654883E-5</v>
      </c>
      <c r="R3065">
        <v>8.679861126925199E-5</v>
      </c>
      <c r="S3065">
        <v>1.757677273896668E-4</v>
      </c>
      <c r="T3065">
        <v>5.7272078129566398E-5</v>
      </c>
    </row>
    <row r="3066" spans="1:20">
      <c r="A3066" s="10">
        <v>3060</v>
      </c>
      <c r="B3066" s="10">
        <v>2.1830993560538711E-4</v>
      </c>
      <c r="C3066" s="10">
        <v>1.334802400787518E-4</v>
      </c>
      <c r="D3066" s="10">
        <v>9.1800584303286997E-5</v>
      </c>
      <c r="E3066" s="10">
        <v>1.7392447315207381E-4</v>
      </c>
      <c r="F3066" s="10">
        <v>1.8469182631347791E-4</v>
      </c>
      <c r="G3066" s="10">
        <v>1.1500605227670481E-4</v>
      </c>
      <c r="H3066" s="10">
        <v>1.8068169172990651E-4</v>
      </c>
      <c r="I3066" s="10">
        <v>2.4106065711073849E-4</v>
      </c>
      <c r="J3066" s="10">
        <v>2.109758150489782E-4</v>
      </c>
      <c r="K3066">
        <v>1.047752614291603E-4</v>
      </c>
      <c r="L3066">
        <v>8.7415090202670504E-5</v>
      </c>
      <c r="M3066">
        <v>1.0578673445048651E-4</v>
      </c>
      <c r="N3066">
        <v>7.4354250676394475E-4</v>
      </c>
      <c r="O3066">
        <v>2.3081847528108929E-4</v>
      </c>
      <c r="P3066">
        <v>7.8111756071088087E-5</v>
      </c>
      <c r="Q3066">
        <v>1.011440093013155E-4</v>
      </c>
      <c r="R3066">
        <v>5.0561551916176572E-5</v>
      </c>
      <c r="S3066">
        <v>1.583252306286612E-4</v>
      </c>
      <c r="T3066">
        <v>4.3824801194652288E-5</v>
      </c>
    </row>
    <row r="3067" spans="1:20">
      <c r="A3067" s="10">
        <v>3061</v>
      </c>
      <c r="B3067" s="10">
        <v>3.2532425648290553E-5</v>
      </c>
      <c r="C3067" s="10">
        <v>1.129598932782535E-4</v>
      </c>
      <c r="D3067" s="10">
        <v>8.4942846953644439E-5</v>
      </c>
      <c r="E3067" s="10">
        <v>1.5188396499684489E-4</v>
      </c>
      <c r="F3067" s="10">
        <v>1.9800141556466821E-4</v>
      </c>
      <c r="G3067" s="10">
        <v>1.113363967503854E-4</v>
      </c>
      <c r="H3067" s="10">
        <v>1.9203262564354001E-4</v>
      </c>
      <c r="I3067" s="10">
        <v>1.6930116080310451E-4</v>
      </c>
      <c r="J3067" s="10">
        <v>1.902921943227445E-4</v>
      </c>
      <c r="K3067">
        <v>9.770245102596127E-5</v>
      </c>
      <c r="L3067">
        <v>1.228147974795244E-4</v>
      </c>
      <c r="M3067">
        <v>8.5124986055194982E-5</v>
      </c>
      <c r="N3067">
        <v>7.2309335221530939E-4</v>
      </c>
      <c r="O3067">
        <v>2.1891321537574561E-4</v>
      </c>
      <c r="P3067">
        <v>1.1142022694951691E-4</v>
      </c>
      <c r="Q3067">
        <v>1.4333042789589089E-4</v>
      </c>
      <c r="R3067">
        <v>8.0726785609761258E-5</v>
      </c>
      <c r="S3067">
        <v>1.551401594025415E-4</v>
      </c>
      <c r="T3067">
        <v>8.5483747208450178E-5</v>
      </c>
    </row>
    <row r="3068" spans="1:20">
      <c r="A3068" s="10">
        <v>3062</v>
      </c>
      <c r="B3068" s="10">
        <v>1.5789294369667359E-5</v>
      </c>
      <c r="C3068" s="10">
        <v>8.7816345343239845E-5</v>
      </c>
      <c r="D3068" s="10">
        <v>6.1609315888054496E-5</v>
      </c>
      <c r="E3068" s="10">
        <v>5.2659370848044071E-5</v>
      </c>
      <c r="F3068" s="10">
        <v>6.921994818352241E-5</v>
      </c>
      <c r="G3068" s="10">
        <v>8.788200807108877E-5</v>
      </c>
      <c r="H3068" s="10">
        <v>1.6787845126075161E-4</v>
      </c>
      <c r="I3068" s="10">
        <v>1.186637605118349E-4</v>
      </c>
      <c r="J3068" s="10">
        <v>1.5671539393716141E-4</v>
      </c>
      <c r="K3068">
        <v>1.118682886405492E-4</v>
      </c>
      <c r="L3068">
        <v>1.4768355820701391E-4</v>
      </c>
      <c r="M3068">
        <v>6.6582028175726855E-5</v>
      </c>
      <c r="N3068">
        <v>6.6422348753348995E-4</v>
      </c>
      <c r="O3068">
        <v>2.4073958339812231E-4</v>
      </c>
      <c r="P3068">
        <v>1.265274085247951E-4</v>
      </c>
      <c r="Q3068">
        <v>6.2112935289692175E-5</v>
      </c>
      <c r="R3068">
        <v>3.8938435816379322E-5</v>
      </c>
      <c r="S3068">
        <v>1.4691132331563699E-4</v>
      </c>
      <c r="T3068">
        <v>2.0047454543814199E-4</v>
      </c>
    </row>
    <row r="3069" spans="1:20">
      <c r="A3069" s="10">
        <v>3063</v>
      </c>
      <c r="B3069" s="10">
        <v>1.5726230261509649E-5</v>
      </c>
      <c r="C3069" s="10">
        <v>7.0442077659280212E-5</v>
      </c>
      <c r="D3069" s="10">
        <v>5.71961971991199E-5</v>
      </c>
      <c r="E3069" s="10">
        <v>3.8533950042778007E-5</v>
      </c>
      <c r="F3069" s="10">
        <v>4.040845784106846E-5</v>
      </c>
      <c r="G3069" s="10">
        <v>5.4773835550466522E-5</v>
      </c>
      <c r="H3069" s="10">
        <v>1.392876773574663E-4</v>
      </c>
      <c r="I3069" s="10">
        <v>9.3598372607426502E-5</v>
      </c>
      <c r="J3069" s="10">
        <v>1.4645087008848879E-4</v>
      </c>
      <c r="K3069">
        <v>9.4340500287738667E-5</v>
      </c>
      <c r="L3069">
        <v>1.116374422921831E-4</v>
      </c>
      <c r="M3069">
        <v>7.4884854484398924E-5</v>
      </c>
      <c r="N3069">
        <v>5.5340707234662848E-4</v>
      </c>
      <c r="O3069">
        <v>1.8576287034347461E-4</v>
      </c>
      <c r="P3069">
        <v>8.8591798375172619E-5</v>
      </c>
      <c r="Q3069">
        <v>4.1768993233094367E-5</v>
      </c>
      <c r="R3069">
        <v>3.8960669138493461E-5</v>
      </c>
      <c r="S3069">
        <v>1.4213814837034909E-4</v>
      </c>
      <c r="T3069">
        <v>3.3611276392789052E-4</v>
      </c>
    </row>
    <row r="3070" spans="1:20">
      <c r="A3070" s="10">
        <v>3064</v>
      </c>
      <c r="B3070" s="10">
        <v>2.8113672812143099E-5</v>
      </c>
      <c r="C3070" s="10">
        <v>1.057579390926222E-4</v>
      </c>
      <c r="D3070" s="10">
        <v>7.9845726823685268E-5</v>
      </c>
      <c r="E3070" s="10">
        <v>5.4666711859511382E-5</v>
      </c>
      <c r="F3070" s="10">
        <v>3.9746920082770317E-5</v>
      </c>
      <c r="G3070" s="10">
        <v>5.6648699347280733E-5</v>
      </c>
      <c r="H3070" s="10">
        <v>1.1890791021415E-4</v>
      </c>
      <c r="I3070" s="10">
        <v>7.9978037700267427E-5</v>
      </c>
      <c r="J3070" s="10">
        <v>1.3517624815718139E-4</v>
      </c>
      <c r="K3070">
        <v>7.1741513020760886E-5</v>
      </c>
      <c r="L3070">
        <v>9.3588220519306943E-5</v>
      </c>
      <c r="M3070">
        <v>6.5102170052010777E-5</v>
      </c>
      <c r="N3070">
        <v>3.8219048773834328E-4</v>
      </c>
      <c r="O3070">
        <v>2.056186375406943E-4</v>
      </c>
      <c r="P3070">
        <v>6.0540179964161012E-5</v>
      </c>
      <c r="Q3070">
        <v>5.1565014271378572E-5</v>
      </c>
      <c r="R3070">
        <v>2.1204439654604209E-5</v>
      </c>
      <c r="S3070">
        <v>1.520048494696787E-4</v>
      </c>
      <c r="T3070">
        <v>3.9587383574138651E-4</v>
      </c>
    </row>
    <row r="3071" spans="1:20">
      <c r="A3071" s="10">
        <v>3065</v>
      </c>
      <c r="B3071" s="10">
        <v>2.2653026977968411E-5</v>
      </c>
      <c r="C3071" s="10">
        <v>5.909197809804761E-5</v>
      </c>
      <c r="D3071" s="10">
        <v>3.1515480447937598E-5</v>
      </c>
      <c r="E3071" s="10">
        <v>2.5281752250796851E-5</v>
      </c>
      <c r="F3071" s="10">
        <v>1.464759588781551E-5</v>
      </c>
      <c r="G3071" s="10">
        <v>3.6372032290555141E-5</v>
      </c>
      <c r="H3071" s="10">
        <v>6.9352706440797295E-5</v>
      </c>
      <c r="I3071" s="10">
        <v>4.8145592557932681E-5</v>
      </c>
      <c r="J3071" s="10">
        <v>9.7254294818139859E-5</v>
      </c>
      <c r="K3071">
        <v>4.7070923551899468E-5</v>
      </c>
      <c r="L3071">
        <v>2.6607322807643451E-5</v>
      </c>
      <c r="M3071">
        <v>3.4567767598702837E-5</v>
      </c>
      <c r="N3071">
        <v>1.943744504163071E-4</v>
      </c>
      <c r="O3071">
        <v>1.6069046097104669E-4</v>
      </c>
      <c r="P3071">
        <v>3.8890169997901913E-5</v>
      </c>
      <c r="Q3071">
        <v>1.608829399797137E-5</v>
      </c>
      <c r="R3071">
        <v>8.9864360994663059E-6</v>
      </c>
      <c r="S3071">
        <v>1.540467112359167E-4</v>
      </c>
      <c r="T3071">
        <v>3.5495718608635659E-4</v>
      </c>
    </row>
    <row r="3072" spans="1:20">
      <c r="A3072" s="10">
        <v>3066</v>
      </c>
      <c r="B3072" s="10">
        <v>1.6493026023177099E-5</v>
      </c>
      <c r="C3072" s="10">
        <v>1.59108542721001E-5</v>
      </c>
      <c r="D3072" s="10">
        <v>1.0159799784808521E-5</v>
      </c>
      <c r="E3072" s="10">
        <v>1.1023112145139881E-5</v>
      </c>
      <c r="F3072" s="10">
        <v>1.89836934278682E-6</v>
      </c>
      <c r="G3072" s="10">
        <v>3.3550542781529211E-5</v>
      </c>
      <c r="H3072" s="10">
        <v>2.8425600885295182E-5</v>
      </c>
      <c r="I3072" s="10">
        <v>3.4514537877607717E-5</v>
      </c>
      <c r="J3072" s="10">
        <v>6.085873438032005E-5</v>
      </c>
      <c r="K3072">
        <v>1.515091849218658E-5</v>
      </c>
      <c r="L3072">
        <v>1.345292146002273E-5</v>
      </c>
      <c r="M3072">
        <v>1.4544049835533041E-5</v>
      </c>
      <c r="N3072">
        <v>6.3212228050801242E-5</v>
      </c>
      <c r="O3072">
        <v>1.0041330819232941E-4</v>
      </c>
      <c r="P3072">
        <v>1.202236165265961E-5</v>
      </c>
      <c r="Q3072">
        <v>2.2325370215644502E-6</v>
      </c>
      <c r="R3072">
        <v>1.7505749823050139E-6</v>
      </c>
      <c r="S3072">
        <v>1.5980716600855129E-4</v>
      </c>
      <c r="T3072">
        <v>2.7775074673255801E-4</v>
      </c>
    </row>
    <row r="3073" spans="1:20">
      <c r="A3073" s="10">
        <v>3067</v>
      </c>
      <c r="B3073" s="10">
        <v>1.103294270947314E-5</v>
      </c>
      <c r="C3073" s="10">
        <v>3.4019592281944751E-6</v>
      </c>
      <c r="D3073" s="10">
        <v>2.7719153523472948E-6</v>
      </c>
      <c r="E3073" s="10">
        <v>5.0702232914035664E-6</v>
      </c>
      <c r="F3073" s="10">
        <v>0</v>
      </c>
      <c r="G3073" s="10">
        <v>1.322286326796276E-5</v>
      </c>
      <c r="H3073" s="10">
        <v>9.1099966236904049E-6</v>
      </c>
      <c r="I3073" s="10">
        <v>2.4842319550902531E-5</v>
      </c>
      <c r="J3073" s="10">
        <v>4.4405983730443837E-5</v>
      </c>
      <c r="K3073">
        <v>3.5808207303521922E-6</v>
      </c>
      <c r="L3073">
        <v>3.6910828211408011E-7</v>
      </c>
      <c r="M3073">
        <v>6.104498767571256E-6</v>
      </c>
      <c r="N3073">
        <v>1.9246062050427481E-5</v>
      </c>
      <c r="O3073">
        <v>7.3582920076296985E-5</v>
      </c>
      <c r="P3073">
        <v>2.850450085647182E-6</v>
      </c>
      <c r="Q3073">
        <v>0</v>
      </c>
      <c r="R3073">
        <v>2.0535909537217161E-8</v>
      </c>
      <c r="S3073">
        <v>1.794742135798222E-4</v>
      </c>
      <c r="T3073">
        <v>2.8388439404359971E-4</v>
      </c>
    </row>
    <row r="3074" spans="1:20">
      <c r="A3074" s="10">
        <v>3068</v>
      </c>
      <c r="B3074" s="10">
        <v>3.7887917243701192E-6</v>
      </c>
      <c r="C3074" s="10">
        <v>5.9928945438199567E-6</v>
      </c>
      <c r="D3074" s="10">
        <v>1.452364409511981E-6</v>
      </c>
      <c r="E3074" s="10">
        <v>0</v>
      </c>
      <c r="F3074" s="10">
        <v>0</v>
      </c>
      <c r="G3074" s="10">
        <v>2.6391074999215351E-6</v>
      </c>
      <c r="H3074" s="10">
        <v>7.1166209164809257E-6</v>
      </c>
      <c r="I3074" s="10">
        <v>1.50810740930848E-5</v>
      </c>
      <c r="J3074" s="10">
        <v>3.6125626435942423E-5</v>
      </c>
      <c r="K3074">
        <v>1.2238235620339891E-6</v>
      </c>
      <c r="L3074">
        <v>0</v>
      </c>
      <c r="M3074">
        <v>1.344980850804831E-6</v>
      </c>
      <c r="N3074">
        <v>1.6352984379859881E-5</v>
      </c>
      <c r="O3074">
        <v>3.1436906844193619E-5</v>
      </c>
      <c r="P3074">
        <v>0</v>
      </c>
      <c r="Q3074">
        <v>0</v>
      </c>
      <c r="R3074">
        <v>0</v>
      </c>
      <c r="S3074">
        <v>1.89854216893621E-4</v>
      </c>
      <c r="T3074">
        <v>3.1772309571977348E-4</v>
      </c>
    </row>
    <row r="3075" spans="1:20">
      <c r="A3075" s="10">
        <v>3069</v>
      </c>
      <c r="B3075" s="10">
        <v>0</v>
      </c>
      <c r="C3075" s="10">
        <v>1.156034052590971E-6</v>
      </c>
      <c r="D3075" s="10">
        <v>4.5065600434590369E-7</v>
      </c>
      <c r="E3075" s="10">
        <v>0</v>
      </c>
      <c r="F3075" s="10">
        <v>0</v>
      </c>
      <c r="G3075" s="10">
        <v>1.5114349601343669E-7</v>
      </c>
      <c r="H3075" s="10">
        <v>1.624522221619355E-6</v>
      </c>
      <c r="I3075" s="10">
        <v>5.255845124606891E-6</v>
      </c>
      <c r="J3075" s="10">
        <v>1.8305312919681359E-5</v>
      </c>
      <c r="K3075">
        <v>0</v>
      </c>
      <c r="L3075">
        <v>0</v>
      </c>
      <c r="M3075">
        <v>1.902220069131909E-7</v>
      </c>
      <c r="N3075">
        <v>1.0703187977182781E-5</v>
      </c>
      <c r="O3075">
        <v>5.7290383891429588E-6</v>
      </c>
      <c r="P3075">
        <v>0</v>
      </c>
      <c r="Q3075">
        <v>0</v>
      </c>
      <c r="R3075">
        <v>0</v>
      </c>
      <c r="S3075">
        <v>1.766210407750437E-4</v>
      </c>
      <c r="T3075">
        <v>2.7016414043982279E-4</v>
      </c>
    </row>
    <row r="3076" spans="1:20">
      <c r="A3076" s="10">
        <v>3070</v>
      </c>
      <c r="B3076" s="10">
        <v>0</v>
      </c>
      <c r="C3076" s="10">
        <v>8.7945306974906993E-8</v>
      </c>
      <c r="D3076" s="10">
        <v>5.5333195571143923E-8</v>
      </c>
      <c r="E3076" s="10">
        <v>0</v>
      </c>
      <c r="F3076" s="10">
        <v>0</v>
      </c>
      <c r="G3076" s="10">
        <v>3.7877490182738668E-11</v>
      </c>
      <c r="H3076" s="10">
        <v>1.3001811891441129E-7</v>
      </c>
      <c r="I3076" s="10">
        <v>9.6745772257187917E-7</v>
      </c>
      <c r="J3076" s="10">
        <v>2.223497950042593E-6</v>
      </c>
      <c r="K3076">
        <v>0</v>
      </c>
      <c r="L3076">
        <v>0</v>
      </c>
      <c r="M3076">
        <v>1.292074009221674E-8</v>
      </c>
      <c r="N3076">
        <v>2.7286752279846761E-6</v>
      </c>
      <c r="O3076">
        <v>1.1638088556048389E-6</v>
      </c>
      <c r="P3076">
        <v>0</v>
      </c>
      <c r="Q3076">
        <v>0</v>
      </c>
      <c r="R3076">
        <v>0</v>
      </c>
      <c r="S3076">
        <v>1.5605531751099511E-4</v>
      </c>
      <c r="T3076">
        <v>1.838220567522008E-4</v>
      </c>
    </row>
    <row r="3077" spans="1:20">
      <c r="A3077" s="10">
        <v>3071</v>
      </c>
      <c r="B3077" s="10">
        <v>0</v>
      </c>
      <c r="C3077" s="10">
        <v>1.7781770234966251E-8</v>
      </c>
      <c r="D3077" s="10">
        <v>1.427721221371667E-8</v>
      </c>
      <c r="E3077" s="10">
        <v>0</v>
      </c>
      <c r="F3077" s="10">
        <v>0</v>
      </c>
      <c r="G3077" s="10">
        <v>4.6684006650225408E-10</v>
      </c>
      <c r="H3077" s="10">
        <v>0</v>
      </c>
      <c r="I3077" s="10">
        <v>4.7004638029588841E-7</v>
      </c>
      <c r="J3077" s="10">
        <v>1.625980683335476E-8</v>
      </c>
      <c r="K3077">
        <v>6.390723561535192E-9</v>
      </c>
      <c r="L3077">
        <v>0</v>
      </c>
      <c r="M3077">
        <v>0</v>
      </c>
      <c r="N3077">
        <v>3.5293164878476468E-8</v>
      </c>
      <c r="O3077">
        <v>1.4009269400040119E-7</v>
      </c>
      <c r="P3077">
        <v>0</v>
      </c>
      <c r="Q3077">
        <v>0</v>
      </c>
      <c r="R3077">
        <v>0</v>
      </c>
      <c r="S3077">
        <v>1.6251503129337209E-4</v>
      </c>
      <c r="T3077">
        <v>1.8022922860721401E-4</v>
      </c>
    </row>
    <row r="3078" spans="1:20">
      <c r="A3078" s="10">
        <v>3072</v>
      </c>
      <c r="B3078" s="10">
        <v>0</v>
      </c>
      <c r="C3078" s="10">
        <v>0</v>
      </c>
      <c r="D3078" s="10">
        <v>0</v>
      </c>
      <c r="E3078" s="10">
        <v>0</v>
      </c>
      <c r="F3078" s="10">
        <v>0</v>
      </c>
      <c r="G3078" s="10">
        <v>0</v>
      </c>
      <c r="H3078" s="10">
        <v>0</v>
      </c>
      <c r="I3078" s="10">
        <v>7.5114971651463411E-8</v>
      </c>
      <c r="J3078" s="10">
        <v>2.3564937439644592E-10</v>
      </c>
      <c r="K3078">
        <v>5.4075353212990094E-9</v>
      </c>
      <c r="L3078">
        <v>0</v>
      </c>
      <c r="M3078">
        <v>0</v>
      </c>
      <c r="N3078">
        <v>7.6947957397616349E-10</v>
      </c>
      <c r="O3078">
        <v>3.2231582693214851E-11</v>
      </c>
      <c r="P3078">
        <v>0</v>
      </c>
      <c r="Q3078">
        <v>0</v>
      </c>
      <c r="R3078">
        <v>0</v>
      </c>
      <c r="S3078">
        <v>1.6854017124420451E-4</v>
      </c>
      <c r="T3078">
        <v>1.5468320928067701E-4</v>
      </c>
    </row>
    <row r="3079" spans="1:20">
      <c r="A3079" s="10">
        <v>3073</v>
      </c>
      <c r="B3079" s="10">
        <v>0</v>
      </c>
      <c r="C3079" s="10">
        <v>2.1154174934701229E-7</v>
      </c>
      <c r="D3079" s="10">
        <v>0</v>
      </c>
      <c r="E3079" s="10">
        <v>0</v>
      </c>
      <c r="F3079" s="10">
        <v>0</v>
      </c>
      <c r="G3079" s="10">
        <v>0</v>
      </c>
      <c r="H3079" s="10">
        <v>0</v>
      </c>
      <c r="I3079" s="10">
        <v>0</v>
      </c>
      <c r="J3079" s="10">
        <v>2.3564937439644592E-10</v>
      </c>
      <c r="K3079">
        <v>0</v>
      </c>
      <c r="L3079">
        <v>0</v>
      </c>
      <c r="M3079">
        <v>0</v>
      </c>
      <c r="N3079">
        <v>4.5900351331368823E-9</v>
      </c>
      <c r="O3079">
        <v>2.3206739539114691E-9</v>
      </c>
      <c r="P3079">
        <v>0</v>
      </c>
      <c r="Q3079">
        <v>0</v>
      </c>
      <c r="R3079">
        <v>0</v>
      </c>
      <c r="S3079">
        <v>1.7146818159957829E-4</v>
      </c>
      <c r="T3079">
        <v>1.3547407913287089E-4</v>
      </c>
    </row>
    <row r="3080" spans="1:20">
      <c r="A3080" s="10">
        <v>3074</v>
      </c>
      <c r="B3080" s="10">
        <v>0</v>
      </c>
      <c r="C3080" s="10">
        <v>0</v>
      </c>
      <c r="D3080" s="10">
        <v>2.3995314644901959E-11</v>
      </c>
      <c r="E3080" s="10">
        <v>0</v>
      </c>
      <c r="F3080" s="10">
        <v>0</v>
      </c>
      <c r="G3080" s="10">
        <v>0</v>
      </c>
      <c r="H3080" s="10">
        <v>0</v>
      </c>
      <c r="I3080" s="10">
        <v>0</v>
      </c>
      <c r="J3080" s="10">
        <v>0</v>
      </c>
      <c r="K3080">
        <v>0</v>
      </c>
      <c r="L3080">
        <v>0</v>
      </c>
      <c r="M3080">
        <v>0</v>
      </c>
      <c r="N3080">
        <v>1.064744991897249E-9</v>
      </c>
      <c r="O3080">
        <v>7.7355798463715648E-10</v>
      </c>
      <c r="P3080">
        <v>0</v>
      </c>
      <c r="Q3080">
        <v>0</v>
      </c>
      <c r="R3080">
        <v>0</v>
      </c>
      <c r="S3080">
        <v>1.9801884389025019E-4</v>
      </c>
      <c r="T3080">
        <v>1.2782246301615009E-4</v>
      </c>
    </row>
    <row r="3081" spans="1:20">
      <c r="A3081" s="10">
        <v>3075</v>
      </c>
      <c r="B3081" s="10">
        <v>0</v>
      </c>
      <c r="C3081" s="10">
        <v>0</v>
      </c>
      <c r="D3081" s="10">
        <v>0</v>
      </c>
      <c r="E3081" s="10">
        <v>0</v>
      </c>
      <c r="F3081" s="10">
        <v>0</v>
      </c>
      <c r="G3081" s="10">
        <v>0</v>
      </c>
      <c r="H3081" s="10">
        <v>0</v>
      </c>
      <c r="I3081" s="10">
        <v>0</v>
      </c>
      <c r="J3081" s="10">
        <v>0</v>
      </c>
      <c r="K3081">
        <v>2.3104923645550311E-8</v>
      </c>
      <c r="L3081">
        <v>1.154816682406195E-9</v>
      </c>
      <c r="M3081">
        <v>0</v>
      </c>
      <c r="N3081">
        <v>1.3421155360049359E-9</v>
      </c>
      <c r="O3081">
        <v>0</v>
      </c>
      <c r="P3081">
        <v>0</v>
      </c>
      <c r="Q3081">
        <v>0</v>
      </c>
      <c r="R3081">
        <v>0</v>
      </c>
      <c r="S3081">
        <v>1.900689226166598E-4</v>
      </c>
      <c r="T3081">
        <v>1.5292441590535679E-4</v>
      </c>
    </row>
    <row r="3082" spans="1:20">
      <c r="A3082" s="10">
        <v>3076</v>
      </c>
      <c r="B3082" s="10">
        <v>0</v>
      </c>
      <c r="C3082" s="10">
        <v>0</v>
      </c>
      <c r="D3082" s="10">
        <v>4.7990629289803918E-11</v>
      </c>
      <c r="E3082" s="10">
        <v>0</v>
      </c>
      <c r="F3082" s="10">
        <v>0</v>
      </c>
      <c r="G3082" s="10">
        <v>0</v>
      </c>
      <c r="H3082" s="10">
        <v>0</v>
      </c>
      <c r="I3082" s="10">
        <v>0</v>
      </c>
      <c r="J3082" s="10">
        <v>7.8942540422809376E-9</v>
      </c>
      <c r="K3082">
        <v>2.6546082486376951E-8</v>
      </c>
      <c r="L3082">
        <v>0</v>
      </c>
      <c r="M3082">
        <v>0</v>
      </c>
      <c r="N3082">
        <v>1.1900091085910431E-9</v>
      </c>
      <c r="O3082">
        <v>0</v>
      </c>
      <c r="P3082">
        <v>0</v>
      </c>
      <c r="Q3082">
        <v>0</v>
      </c>
      <c r="R3082">
        <v>0</v>
      </c>
      <c r="S3082">
        <v>1.7470477745512469E-4</v>
      </c>
      <c r="T3082">
        <v>1.2473435253778419E-4</v>
      </c>
    </row>
    <row r="3083" spans="1:20">
      <c r="A3083" s="10">
        <v>3077</v>
      </c>
      <c r="B3083" s="10">
        <v>1.4846831500998751E-7</v>
      </c>
      <c r="C3083" s="10">
        <v>1.6460313162233739E-6</v>
      </c>
      <c r="D3083" s="10">
        <v>7.2224697315422657E-7</v>
      </c>
      <c r="E3083" s="10">
        <v>7.3371251395472083E-7</v>
      </c>
      <c r="F3083" s="10">
        <v>4.0598161063824489E-7</v>
      </c>
      <c r="G3083" s="10">
        <v>2.1048890600077161E-6</v>
      </c>
      <c r="H3083" s="10">
        <v>1.5846499984856031E-6</v>
      </c>
      <c r="I3083" s="10">
        <v>6.8845038296594627E-7</v>
      </c>
      <c r="J3083" s="10">
        <v>2.0613770716921981E-6</v>
      </c>
      <c r="K3083">
        <v>1.394652518775026E-7</v>
      </c>
      <c r="L3083">
        <v>1.0531350735203289E-6</v>
      </c>
      <c r="M3083">
        <v>7.8985740366785457E-7</v>
      </c>
      <c r="N3083">
        <v>1.3756684244050601E-7</v>
      </c>
      <c r="O3083">
        <v>1.1861598466234489E-7</v>
      </c>
      <c r="P3083">
        <v>1.5491153036390121E-6</v>
      </c>
      <c r="Q3083">
        <v>1.1089149974546989E-6</v>
      </c>
      <c r="R3083">
        <v>2.8664011401473442E-7</v>
      </c>
      <c r="S3083">
        <v>1.5429694561027051E-4</v>
      </c>
      <c r="T3083">
        <v>1.5602375668562009E-4</v>
      </c>
    </row>
    <row r="3084" spans="1:20">
      <c r="A3084" s="10">
        <v>3078</v>
      </c>
      <c r="B3084" s="10">
        <v>1.0308793417339109E-5</v>
      </c>
      <c r="C3084" s="10">
        <v>3.8094727285669953E-5</v>
      </c>
      <c r="D3084" s="10">
        <v>3.6818918292042313E-5</v>
      </c>
      <c r="E3084" s="10">
        <v>4.1698653134797547E-5</v>
      </c>
      <c r="F3084" s="10">
        <v>3.8841804500716123E-5</v>
      </c>
      <c r="G3084" s="10">
        <v>4.4962534378466967E-5</v>
      </c>
      <c r="H3084" s="10">
        <v>4.2318828668306253E-5</v>
      </c>
      <c r="I3084" s="10">
        <v>3.0364633592924301E-5</v>
      </c>
      <c r="J3084" s="10">
        <v>3.8250102162369887E-5</v>
      </c>
      <c r="K3084">
        <v>2.038091459700494E-5</v>
      </c>
      <c r="L3084">
        <v>3.2121211585919778E-5</v>
      </c>
      <c r="M3084">
        <v>3.261530917972626E-5</v>
      </c>
      <c r="N3084">
        <v>1.3861628731529279E-5</v>
      </c>
      <c r="O3084">
        <v>1.719515076959082E-5</v>
      </c>
      <c r="P3084">
        <v>3.7697887641486262E-5</v>
      </c>
      <c r="Q3084">
        <v>4.1373330120931803E-5</v>
      </c>
      <c r="R3084">
        <v>1.367702705752938E-5</v>
      </c>
      <c r="S3084">
        <v>1.4042045848593001E-4</v>
      </c>
      <c r="T3084">
        <v>8.2509228872645681E-5</v>
      </c>
    </row>
    <row r="3085" spans="1:20">
      <c r="A3085" s="10">
        <v>3079</v>
      </c>
      <c r="B3085" s="10">
        <v>6.683740275218933E-5</v>
      </c>
      <c r="C3085" s="10">
        <v>1.398272152173121E-4</v>
      </c>
      <c r="D3085" s="10">
        <v>1.4611154407746899E-4</v>
      </c>
      <c r="E3085" s="10">
        <v>1.2530547818149891E-4</v>
      </c>
      <c r="F3085" s="10">
        <v>1.5924195507664921E-4</v>
      </c>
      <c r="G3085" s="10">
        <v>1.2979769039637781E-4</v>
      </c>
      <c r="H3085" s="10">
        <v>1.587819794385015E-4</v>
      </c>
      <c r="I3085" s="10">
        <v>1.021500720116331E-4</v>
      </c>
      <c r="J3085" s="10">
        <v>1.376283142179199E-4</v>
      </c>
      <c r="K3085">
        <v>9.5768581206681722E-5</v>
      </c>
      <c r="L3085">
        <v>1.349139850835965E-4</v>
      </c>
      <c r="M3085">
        <v>1.28882550187135E-4</v>
      </c>
      <c r="N3085">
        <v>5.6721500079870303E-5</v>
      </c>
      <c r="O3085">
        <v>5.9826192647360839E-5</v>
      </c>
      <c r="P3085">
        <v>1.5773669949671059E-4</v>
      </c>
      <c r="Q3085">
        <v>1.4545664374945001E-4</v>
      </c>
      <c r="R3085">
        <v>1.159338216194361E-4</v>
      </c>
      <c r="S3085">
        <v>1.069673363634413E-4</v>
      </c>
      <c r="T3085">
        <v>1.6883397859743081E-4</v>
      </c>
    </row>
    <row r="3086" spans="1:20">
      <c r="A3086" s="10">
        <v>3080</v>
      </c>
      <c r="B3086" s="10">
        <v>1.997953037335734E-4</v>
      </c>
      <c r="C3086" s="10">
        <v>2.7780596943136271E-4</v>
      </c>
      <c r="D3086" s="10">
        <v>2.8743745540356428E-4</v>
      </c>
      <c r="E3086" s="10">
        <v>1.8330400669900411E-4</v>
      </c>
      <c r="F3086" s="10">
        <v>3.3352584360665479E-4</v>
      </c>
      <c r="G3086" s="10">
        <v>2.3186102226944861E-4</v>
      </c>
      <c r="H3086" s="10">
        <v>3.1261283973801028E-4</v>
      </c>
      <c r="I3086" s="10">
        <v>2.053261683114273E-4</v>
      </c>
      <c r="J3086" s="10">
        <v>2.6660291062903838E-4</v>
      </c>
      <c r="K3086">
        <v>1.622787831083529E-4</v>
      </c>
      <c r="L3086">
        <v>2.7767583007186342E-4</v>
      </c>
      <c r="M3086">
        <v>2.942253912061203E-4</v>
      </c>
      <c r="N3086">
        <v>1.016740606040086E-4</v>
      </c>
      <c r="O3086">
        <v>1.2350357971317179E-4</v>
      </c>
      <c r="P3086">
        <v>3.2728109907879482E-4</v>
      </c>
      <c r="Q3086">
        <v>2.83742276181153E-4</v>
      </c>
      <c r="R3086">
        <v>2.384742512526191E-4</v>
      </c>
      <c r="S3086">
        <v>8.3122726575843756E-5</v>
      </c>
      <c r="T3086">
        <v>3.3838387944202028E-4</v>
      </c>
    </row>
    <row r="3087" spans="1:20">
      <c r="A3087" s="10">
        <v>3081</v>
      </c>
      <c r="B3087" s="10">
        <v>3.1703418831486918E-4</v>
      </c>
      <c r="C3087" s="10">
        <v>3.8064385935776302E-4</v>
      </c>
      <c r="D3087" s="10">
        <v>4.004653946270252E-4</v>
      </c>
      <c r="E3087" s="10">
        <v>2.417395837717069E-4</v>
      </c>
      <c r="F3087" s="10">
        <v>4.677123207251505E-4</v>
      </c>
      <c r="G3087" s="10">
        <v>3.1606656349454588E-4</v>
      </c>
      <c r="H3087" s="10">
        <v>4.4453667214330162E-4</v>
      </c>
      <c r="I3087" s="10">
        <v>3.0410438413733628E-4</v>
      </c>
      <c r="J3087" s="10">
        <v>3.7149848281656342E-4</v>
      </c>
      <c r="K3087">
        <v>4.221249148886057E-4</v>
      </c>
      <c r="L3087">
        <v>3.9969364525323372E-4</v>
      </c>
      <c r="M3087">
        <v>4.3185423352282718E-4</v>
      </c>
      <c r="N3087">
        <v>1.574639669743087E-4</v>
      </c>
      <c r="O3087">
        <v>2.0325472223263469E-4</v>
      </c>
      <c r="P3087">
        <v>4.7361966804865111E-4</v>
      </c>
      <c r="Q3087">
        <v>4.0844481524173653E-4</v>
      </c>
      <c r="R3087">
        <v>3.5642302681982509E-4</v>
      </c>
      <c r="S3087">
        <v>8.9030124247471909E-5</v>
      </c>
      <c r="T3087">
        <v>4.1487180473176498E-4</v>
      </c>
    </row>
    <row r="3088" spans="1:20">
      <c r="A3088" s="10">
        <v>3082</v>
      </c>
      <c r="B3088" s="10">
        <v>3.954137137072373E-4</v>
      </c>
      <c r="C3088" s="10">
        <v>4.3981709051034239E-4</v>
      </c>
      <c r="D3088" s="10">
        <v>4.7248791461984428E-4</v>
      </c>
      <c r="E3088" s="10">
        <v>2.5036375939992242E-4</v>
      </c>
      <c r="F3088" s="10">
        <v>5.3965842400291626E-4</v>
      </c>
      <c r="G3088" s="10">
        <v>3.2819747174902658E-4</v>
      </c>
      <c r="H3088" s="10">
        <v>5.1793030629835582E-4</v>
      </c>
      <c r="I3088" s="10">
        <v>3.4068447106290169E-4</v>
      </c>
      <c r="J3088" s="10">
        <v>4.2480970707006429E-4</v>
      </c>
      <c r="K3088">
        <v>4.1607216228465172E-4</v>
      </c>
      <c r="L3088">
        <v>4.8759810346028239E-4</v>
      </c>
      <c r="M3088">
        <v>4.9598773927921904E-4</v>
      </c>
      <c r="N3088">
        <v>2.1805615062860949E-4</v>
      </c>
      <c r="O3088">
        <v>2.521907365638492E-4</v>
      </c>
      <c r="P3088">
        <v>5.6487706653173203E-4</v>
      </c>
      <c r="Q3088">
        <v>4.7307215926138902E-4</v>
      </c>
      <c r="R3088">
        <v>4.0274779520434471E-4</v>
      </c>
      <c r="S3088">
        <v>7.6350773332004051E-5</v>
      </c>
      <c r="T3088">
        <v>3.8781257957195832E-4</v>
      </c>
    </row>
    <row r="3089" spans="1:20">
      <c r="A3089" s="10">
        <v>3083</v>
      </c>
      <c r="B3089" s="10">
        <v>4.8284057108902493E-4</v>
      </c>
      <c r="C3089" s="10">
        <v>4.6847909673694088E-4</v>
      </c>
      <c r="D3089" s="10">
        <v>5.3524636312682881E-4</v>
      </c>
      <c r="E3089" s="10">
        <v>2.5186457263719339E-4</v>
      </c>
      <c r="F3089" s="10">
        <v>5.1647602162451563E-4</v>
      </c>
      <c r="G3089" s="10">
        <v>3.348006034779717E-4</v>
      </c>
      <c r="H3089" s="10">
        <v>5.6873578013872967E-4</v>
      </c>
      <c r="I3089" s="10">
        <v>3.5423251647695838E-4</v>
      </c>
      <c r="J3089" s="10">
        <v>4.8238093591032642E-4</v>
      </c>
      <c r="K3089">
        <v>5.1530456482109751E-4</v>
      </c>
      <c r="L3089">
        <v>5.5221057320279049E-4</v>
      </c>
      <c r="M3089">
        <v>5.474263289729029E-4</v>
      </c>
      <c r="N3089">
        <v>3.1885018607565963E-4</v>
      </c>
      <c r="O3089">
        <v>2.7831258934718722E-4</v>
      </c>
      <c r="P3089">
        <v>6.1321302508572271E-4</v>
      </c>
      <c r="Q3089">
        <v>5.4134733871954825E-4</v>
      </c>
      <c r="R3089">
        <v>2.8259730856625349E-4</v>
      </c>
      <c r="S3089">
        <v>6.4987957331428113E-5</v>
      </c>
      <c r="T3089">
        <v>3.7462559975770358E-4</v>
      </c>
    </row>
    <row r="3090" spans="1:20">
      <c r="A3090" s="10">
        <v>3084</v>
      </c>
      <c r="B3090" s="10">
        <v>3.3456787102734668E-4</v>
      </c>
      <c r="C3090" s="10">
        <v>4.9175011696242661E-4</v>
      </c>
      <c r="D3090" s="10">
        <v>5.9306734672937554E-4</v>
      </c>
      <c r="E3090" s="10">
        <v>3.3625219642903308E-4</v>
      </c>
      <c r="F3090" s="10">
        <v>4.9455814025841857E-4</v>
      </c>
      <c r="G3090" s="10">
        <v>3.6702604393069698E-4</v>
      </c>
      <c r="H3090" s="10">
        <v>5.9009493584987686E-4</v>
      </c>
      <c r="I3090" s="10">
        <v>3.7267270610096042E-4</v>
      </c>
      <c r="J3090" s="10">
        <v>5.241647441878894E-4</v>
      </c>
      <c r="K3090">
        <v>5.6000380483034028E-4</v>
      </c>
      <c r="L3090">
        <v>5.9421902208409291E-4</v>
      </c>
      <c r="M3090">
        <v>5.7493962461514195E-4</v>
      </c>
      <c r="N3090">
        <v>3.5557994023957963E-4</v>
      </c>
      <c r="O3090">
        <v>3.4846352272989342E-4</v>
      </c>
      <c r="P3090">
        <v>6.3419481144372919E-4</v>
      </c>
      <c r="Q3090">
        <v>6.0361561859942933E-4</v>
      </c>
      <c r="R3090">
        <v>2.357898767415201E-4</v>
      </c>
      <c r="S3090">
        <v>5.8175456376159958E-5</v>
      </c>
      <c r="T3090">
        <v>3.905121319176601E-4</v>
      </c>
    </row>
    <row r="3091" spans="1:20">
      <c r="A3091" s="10">
        <v>3085</v>
      </c>
      <c r="B3091" s="10">
        <v>3.0981221052678261E-4</v>
      </c>
      <c r="C3091" s="10">
        <v>5.1122052030649196E-4</v>
      </c>
      <c r="D3091" s="10">
        <v>5.8079365150642966E-4</v>
      </c>
      <c r="E3091" s="10">
        <v>3.636167265721799E-4</v>
      </c>
      <c r="F3091" s="10">
        <v>4.7936956983522539E-4</v>
      </c>
      <c r="G3091" s="10">
        <v>3.9861375433833699E-4</v>
      </c>
      <c r="H3091" s="10">
        <v>5.6820722314736337E-4</v>
      </c>
      <c r="I3091" s="10">
        <v>3.794736358575454E-4</v>
      </c>
      <c r="J3091" s="10">
        <v>5.4459701068716997E-4</v>
      </c>
      <c r="K3091">
        <v>5.1241540472789845E-4</v>
      </c>
      <c r="L3091">
        <v>5.7637127251667112E-4</v>
      </c>
      <c r="M3091">
        <v>5.6417053230134841E-4</v>
      </c>
      <c r="N3091">
        <v>3.232630910372138E-4</v>
      </c>
      <c r="O3091">
        <v>4.1663676541363608E-4</v>
      </c>
      <c r="P3091">
        <v>5.6376434215593143E-4</v>
      </c>
      <c r="Q3091">
        <v>5.9176712434741029E-4</v>
      </c>
      <c r="R3091">
        <v>2.276520634512089E-4</v>
      </c>
      <c r="S3091">
        <v>5.7142096612368573E-5</v>
      </c>
      <c r="T3091">
        <v>3.6868223522987562E-4</v>
      </c>
    </row>
    <row r="3092" spans="1:20">
      <c r="A3092" s="10">
        <v>3086</v>
      </c>
      <c r="B3092" s="10">
        <v>2.4807342532427821E-4</v>
      </c>
      <c r="C3092" s="10">
        <v>4.7983345341163862E-4</v>
      </c>
      <c r="D3092" s="10">
        <v>5.2965397610330175E-4</v>
      </c>
      <c r="E3092" s="10">
        <v>2.4948417618003162E-4</v>
      </c>
      <c r="F3092" s="10">
        <v>5.2727879839173885E-4</v>
      </c>
      <c r="G3092" s="10">
        <v>3.751332614397437E-4</v>
      </c>
      <c r="H3092" s="10">
        <v>5.1142617907039419E-4</v>
      </c>
      <c r="I3092" s="10">
        <v>3.5109418118194909E-4</v>
      </c>
      <c r="J3092" s="10">
        <v>5.0953671029949272E-4</v>
      </c>
      <c r="K3092">
        <v>3.8000977624132268E-4</v>
      </c>
      <c r="L3092">
        <v>5.2279488057562038E-4</v>
      </c>
      <c r="M3092">
        <v>5.249943135666712E-4</v>
      </c>
      <c r="N3092">
        <v>2.3198868779762441E-4</v>
      </c>
      <c r="O3092">
        <v>4.2378274473604772E-4</v>
      </c>
      <c r="P3092">
        <v>5.2553913370785143E-4</v>
      </c>
      <c r="Q3092">
        <v>5.0428280427208621E-4</v>
      </c>
      <c r="R3092">
        <v>1.706259574754691E-4</v>
      </c>
      <c r="S3092">
        <v>7.4390227489167014E-5</v>
      </c>
      <c r="T3092">
        <v>3.0557120072721732E-4</v>
      </c>
    </row>
    <row r="3093" spans="1:20">
      <c r="A3093" s="10">
        <v>3087</v>
      </c>
      <c r="B3093" s="10">
        <v>2.0713686966481029E-4</v>
      </c>
      <c r="C3093" s="10">
        <v>3.9847694708086792E-4</v>
      </c>
      <c r="D3093" s="10">
        <v>4.4141660544246979E-4</v>
      </c>
      <c r="E3093" s="10">
        <v>2.5815929096748312E-4</v>
      </c>
      <c r="F3093" s="10">
        <v>4.2875084441166509E-4</v>
      </c>
      <c r="G3093" s="10">
        <v>3.5886710660268021E-4</v>
      </c>
      <c r="H3093" s="10">
        <v>4.1746863127661632E-4</v>
      </c>
      <c r="I3093" s="10">
        <v>3.1342085795830013E-4</v>
      </c>
      <c r="J3093" s="10">
        <v>4.5186877095597838E-4</v>
      </c>
      <c r="K3093">
        <v>3.7331344090516308E-4</v>
      </c>
      <c r="L3093">
        <v>4.9481218553443977E-4</v>
      </c>
      <c r="M3093">
        <v>4.3835515674735281E-4</v>
      </c>
      <c r="N3093">
        <v>2.8159744304024693E-4</v>
      </c>
      <c r="O3093">
        <v>3.9241645433497321E-4</v>
      </c>
      <c r="P3093">
        <v>4.6315720461499862E-4</v>
      </c>
      <c r="Q3093">
        <v>4.19890357714062E-4</v>
      </c>
      <c r="R3093">
        <v>2.129148770204297E-4</v>
      </c>
      <c r="S3093">
        <v>8.7783993485870851E-5</v>
      </c>
      <c r="T3093">
        <v>1.9297446240659419E-4</v>
      </c>
    </row>
    <row r="3094" spans="1:20">
      <c r="A3094" s="10">
        <v>3088</v>
      </c>
      <c r="B3094" s="10">
        <v>1.835737340175555E-4</v>
      </c>
      <c r="C3094" s="10">
        <v>3.4329440504238311E-4</v>
      </c>
      <c r="D3094" s="10">
        <v>3.43752806797736E-4</v>
      </c>
      <c r="E3094" s="10">
        <v>2.8079862465099929E-4</v>
      </c>
      <c r="F3094" s="10">
        <v>3.5060615350963691E-4</v>
      </c>
      <c r="G3094" s="10">
        <v>3.0111522914157628E-4</v>
      </c>
      <c r="H3094" s="10">
        <v>3.2235524532554989E-4</v>
      </c>
      <c r="I3094" s="10">
        <v>2.7195736327179987E-4</v>
      </c>
      <c r="J3094" s="10">
        <v>3.4440520617622761E-4</v>
      </c>
      <c r="K3094">
        <v>3.5578728710280191E-4</v>
      </c>
      <c r="L3094">
        <v>3.9781242000717698E-4</v>
      </c>
      <c r="M3094">
        <v>3.3113705912035597E-4</v>
      </c>
      <c r="N3094">
        <v>3.2821099009373031E-4</v>
      </c>
      <c r="O3094">
        <v>3.3874998681119429E-4</v>
      </c>
      <c r="P3094">
        <v>3.1830400489028159E-4</v>
      </c>
      <c r="Q3094">
        <v>3.3824081053468301E-4</v>
      </c>
      <c r="R3094">
        <v>2.210283560927323E-4</v>
      </c>
      <c r="S3094">
        <v>8.8315526083965966E-5</v>
      </c>
      <c r="T3094">
        <v>1.109530568967242E-4</v>
      </c>
    </row>
    <row r="3095" spans="1:20">
      <c r="A3095" s="10">
        <v>3089</v>
      </c>
      <c r="B3095" s="10">
        <v>1.4699113007231611E-4</v>
      </c>
      <c r="C3095" s="10">
        <v>2.3753734408890671E-4</v>
      </c>
      <c r="D3095" s="10">
        <v>2.2562970006304511E-4</v>
      </c>
      <c r="E3095" s="10">
        <v>1.70562914189771E-4</v>
      </c>
      <c r="F3095" s="10">
        <v>2.0143384606416211E-4</v>
      </c>
      <c r="G3095" s="10">
        <v>1.7976332041249449E-4</v>
      </c>
      <c r="H3095" s="10">
        <v>1.919592758384095E-4</v>
      </c>
      <c r="I3095" s="10">
        <v>1.7155067363923009E-4</v>
      </c>
      <c r="J3095" s="10">
        <v>2.037221549790441E-4</v>
      </c>
      <c r="K3095">
        <v>2.1783480552128569E-4</v>
      </c>
      <c r="L3095">
        <v>2.5753328653399797E-4</v>
      </c>
      <c r="M3095">
        <v>2.0130455279252719E-4</v>
      </c>
      <c r="N3095">
        <v>1.9591464878427101E-4</v>
      </c>
      <c r="O3095">
        <v>2.4547722503941692E-4</v>
      </c>
      <c r="P3095">
        <v>1.877655783803887E-4</v>
      </c>
      <c r="Q3095">
        <v>2.033696205505834E-4</v>
      </c>
      <c r="R3095">
        <v>1.3303810554160791E-4</v>
      </c>
      <c r="S3095">
        <v>7.5493284134049287E-5</v>
      </c>
      <c r="T3095">
        <v>6.9830920941992331E-5</v>
      </c>
    </row>
    <row r="3096" spans="1:20">
      <c r="A3096" s="10">
        <v>3090</v>
      </c>
      <c r="B3096" s="10">
        <v>5.2306992106746057E-5</v>
      </c>
      <c r="C3096" s="10">
        <v>1.412688459606338E-4</v>
      </c>
      <c r="D3096" s="10">
        <v>1.173519147186068E-4</v>
      </c>
      <c r="E3096" s="10">
        <v>7.0179796331363325E-5</v>
      </c>
      <c r="F3096" s="10">
        <v>5.1468963568194597E-5</v>
      </c>
      <c r="G3096" s="10">
        <v>9.8903097340779898E-5</v>
      </c>
      <c r="H3096" s="10">
        <v>8.3221141185395496E-5</v>
      </c>
      <c r="I3096" s="10">
        <v>7.8933802365036958E-5</v>
      </c>
      <c r="J3096" s="10">
        <v>1.105159393740361E-4</v>
      </c>
      <c r="K3096">
        <v>8.5335110499825363E-5</v>
      </c>
      <c r="L3096">
        <v>1.3305820911017831E-4</v>
      </c>
      <c r="M3096">
        <v>1.02902231266769E-4</v>
      </c>
      <c r="N3096">
        <v>6.1433690095375897E-5</v>
      </c>
      <c r="O3096">
        <v>1.7038193034244449E-4</v>
      </c>
      <c r="P3096">
        <v>5.8367739662058448E-5</v>
      </c>
      <c r="Q3096">
        <v>9.8843176686836117E-5</v>
      </c>
      <c r="R3096">
        <v>3.9087627251316697E-5</v>
      </c>
      <c r="S3096">
        <v>6.3895788067959479E-5</v>
      </c>
      <c r="T3096">
        <v>4.5184742446226521E-5</v>
      </c>
    </row>
    <row r="3097" spans="1:20">
      <c r="A3097" s="10">
        <v>3091</v>
      </c>
      <c r="B3097" s="10">
        <v>1.9719272550646191E-5</v>
      </c>
      <c r="C3097" s="10">
        <v>1.02526800921962E-4</v>
      </c>
      <c r="D3097" s="10">
        <v>7.7503250818474856E-5</v>
      </c>
      <c r="E3097" s="10">
        <v>2.9046051456714279E-5</v>
      </c>
      <c r="F3097" s="10">
        <v>1.25465978750834E-6</v>
      </c>
      <c r="G3097" s="10">
        <v>6.7248470665108467E-5</v>
      </c>
      <c r="H3097" s="10">
        <v>4.2633828815731917E-5</v>
      </c>
      <c r="I3097" s="10">
        <v>4.5656746087901263E-5</v>
      </c>
      <c r="J3097" s="10">
        <v>9.1125329121609475E-5</v>
      </c>
      <c r="K3097">
        <v>3.1364983008246559E-5</v>
      </c>
      <c r="L3097">
        <v>5.4604943854444249E-5</v>
      </c>
      <c r="M3097">
        <v>6.1551871001351075E-5</v>
      </c>
      <c r="N3097">
        <v>1.5298519992968431E-5</v>
      </c>
      <c r="O3097">
        <v>1.2477015386685999E-4</v>
      </c>
      <c r="P3097">
        <v>9.4442028332405037E-6</v>
      </c>
      <c r="Q3097">
        <v>4.5260264980437302E-5</v>
      </c>
      <c r="R3097">
        <v>5.7081897979292841E-6</v>
      </c>
      <c r="S3097">
        <v>6.2339607816209338E-5</v>
      </c>
      <c r="T3097">
        <v>6.0276699536576021E-5</v>
      </c>
    </row>
    <row r="3098" spans="1:20">
      <c r="A3098" s="10">
        <v>3092</v>
      </c>
      <c r="B3098" s="10">
        <v>1.421487993217116E-5</v>
      </c>
      <c r="C3098" s="10">
        <v>7.878453312702508E-5</v>
      </c>
      <c r="D3098" s="10">
        <v>4.7950047813793587E-5</v>
      </c>
      <c r="E3098" s="10">
        <v>1.2565283977265881E-5</v>
      </c>
      <c r="F3098" s="10">
        <v>0</v>
      </c>
      <c r="G3098" s="10">
        <v>5.887813338275831E-5</v>
      </c>
      <c r="H3098" s="10">
        <v>4.0709416885763302E-5</v>
      </c>
      <c r="I3098" s="10">
        <v>3.3396399521903011E-5</v>
      </c>
      <c r="J3098" s="10">
        <v>8.3871105849670511E-5</v>
      </c>
      <c r="K3098">
        <v>1.8258297215306041E-5</v>
      </c>
      <c r="L3098">
        <v>4.1472469588580713E-5</v>
      </c>
      <c r="M3098">
        <v>4.8878983005953277E-5</v>
      </c>
      <c r="N3098">
        <v>7.8260479286052367E-6</v>
      </c>
      <c r="O3098">
        <v>1.043689227320377E-4</v>
      </c>
      <c r="P3098">
        <v>7.4483667500659081E-6</v>
      </c>
      <c r="Q3098">
        <v>2.2004616967643828E-5</v>
      </c>
      <c r="R3098">
        <v>2.0903218488289342E-6</v>
      </c>
      <c r="S3098">
        <v>4.6849498377906887E-5</v>
      </c>
      <c r="T3098">
        <v>4.8396747200068863E-5</v>
      </c>
    </row>
    <row r="3099" spans="1:20">
      <c r="A3099" s="10">
        <v>3093</v>
      </c>
      <c r="B3099" s="10">
        <v>4.9185306389852119E-6</v>
      </c>
      <c r="C3099" s="10">
        <v>3.2365629245057453E-5</v>
      </c>
      <c r="D3099" s="10">
        <v>2.3543058153069242E-5</v>
      </c>
      <c r="E3099" s="10">
        <v>1.1855517123624889E-6</v>
      </c>
      <c r="F3099" s="10">
        <v>0</v>
      </c>
      <c r="G3099" s="10">
        <v>3.2851331888253887E-5</v>
      </c>
      <c r="H3099" s="10">
        <v>2.89413894306245E-5</v>
      </c>
      <c r="I3099" s="10">
        <v>2.211090950318431E-5</v>
      </c>
      <c r="J3099" s="10">
        <v>5.724296572698714E-5</v>
      </c>
      <c r="K3099">
        <v>1.084948223100628E-5</v>
      </c>
      <c r="L3099">
        <v>2.4522893131108801E-5</v>
      </c>
      <c r="M3099">
        <v>2.9454617101074999E-5</v>
      </c>
      <c r="N3099">
        <v>2.639171779747733E-6</v>
      </c>
      <c r="O3099">
        <v>4.7438984092673293E-5</v>
      </c>
      <c r="P3099">
        <v>7.4501790047496232E-6</v>
      </c>
      <c r="Q3099">
        <v>1.695053558539158E-5</v>
      </c>
      <c r="R3099">
        <v>6.8453031790723882E-8</v>
      </c>
      <c r="S3099">
        <v>3.3533539673218141E-5</v>
      </c>
      <c r="T3099">
        <v>2.1466016451484391E-5</v>
      </c>
    </row>
    <row r="3100" spans="1:20">
      <c r="A3100" s="10">
        <v>3094</v>
      </c>
      <c r="B3100" s="10">
        <v>2.4627269839278462E-7</v>
      </c>
      <c r="C3100" s="10">
        <v>1.295057713553137E-5</v>
      </c>
      <c r="D3100" s="10">
        <v>6.2298519513294087E-6</v>
      </c>
      <c r="E3100" s="10">
        <v>0</v>
      </c>
      <c r="F3100" s="10">
        <v>0</v>
      </c>
      <c r="G3100" s="10">
        <v>8.300876593915799E-6</v>
      </c>
      <c r="H3100" s="10">
        <v>1.179749197788829E-5</v>
      </c>
      <c r="I3100" s="10">
        <v>7.9362795524287944E-6</v>
      </c>
      <c r="J3100" s="10">
        <v>2.1002933876268989E-5</v>
      </c>
      <c r="K3100">
        <v>6.1567247603589801E-6</v>
      </c>
      <c r="L3100">
        <v>5.2590351716778116E-6</v>
      </c>
      <c r="M3100">
        <v>1.2273626359264889E-5</v>
      </c>
      <c r="N3100">
        <v>5.3838517354992683E-7</v>
      </c>
      <c r="O3100">
        <v>4.3522024084299436E-6</v>
      </c>
      <c r="P3100">
        <v>7.0152378806581831E-6</v>
      </c>
      <c r="Q3100">
        <v>0</v>
      </c>
      <c r="R3100">
        <v>0</v>
      </c>
      <c r="S3100">
        <v>1.7455637591162241E-5</v>
      </c>
      <c r="T3100">
        <v>3.199243787307317E-6</v>
      </c>
    </row>
    <row r="3101" spans="1:20">
      <c r="A3101" s="10">
        <v>3095</v>
      </c>
      <c r="B3101" s="10">
        <v>1.434118123170834E-8</v>
      </c>
      <c r="C3101" s="10">
        <v>5.5388287193520031E-6</v>
      </c>
      <c r="D3101" s="10">
        <v>1.457302645265902E-6</v>
      </c>
      <c r="E3101" s="10">
        <v>0</v>
      </c>
      <c r="F3101" s="10">
        <v>0</v>
      </c>
      <c r="G3101" s="10">
        <v>7.4536840281200457E-7</v>
      </c>
      <c r="H3101" s="10">
        <v>2.4286947052234921E-6</v>
      </c>
      <c r="I3101" s="10">
        <v>1.365324393185454E-6</v>
      </c>
      <c r="J3101" s="10">
        <v>5.2433706043642302E-6</v>
      </c>
      <c r="K3101">
        <v>1.754991008821588E-6</v>
      </c>
      <c r="L3101">
        <v>1.482784620209554E-6</v>
      </c>
      <c r="M3101">
        <v>3.298255788773347E-6</v>
      </c>
      <c r="N3101">
        <v>1.0379026811771511E-9</v>
      </c>
      <c r="O3101">
        <v>5.1458312682066884E-7</v>
      </c>
      <c r="P3101">
        <v>3.0808329623143659E-7</v>
      </c>
      <c r="Q3101">
        <v>0</v>
      </c>
      <c r="R3101">
        <v>0</v>
      </c>
      <c r="S3101">
        <v>8.4249719891161263E-6</v>
      </c>
      <c r="T3101">
        <v>8.6253495114751676E-7</v>
      </c>
    </row>
    <row r="3102" spans="1:20">
      <c r="A3102" s="10">
        <v>3096</v>
      </c>
      <c r="B3102" s="10">
        <v>0</v>
      </c>
      <c r="C3102" s="10">
        <v>1.1800788601254451E-6</v>
      </c>
      <c r="D3102" s="10">
        <v>4.7664293010633249E-7</v>
      </c>
      <c r="E3102" s="10">
        <v>0</v>
      </c>
      <c r="F3102" s="10">
        <v>0</v>
      </c>
      <c r="G3102" s="10">
        <v>8.340623338239056E-8</v>
      </c>
      <c r="H3102" s="10">
        <v>1.7044041870510979E-7</v>
      </c>
      <c r="I3102" s="10">
        <v>3.1923862951871948E-7</v>
      </c>
      <c r="J3102" s="10">
        <v>1.1955282188535929E-6</v>
      </c>
      <c r="K3102">
        <v>1.868057656448749E-8</v>
      </c>
      <c r="L3102">
        <v>0</v>
      </c>
      <c r="M3102">
        <v>3.3702135438035842E-7</v>
      </c>
      <c r="N3102">
        <v>8.7684881685655831E-10</v>
      </c>
      <c r="O3102">
        <v>1.3117716963093559E-7</v>
      </c>
      <c r="P3102">
        <v>0</v>
      </c>
      <c r="Q3102">
        <v>0</v>
      </c>
      <c r="R3102">
        <v>0</v>
      </c>
      <c r="S3102">
        <v>1.747178691737965E-5</v>
      </c>
      <c r="T3102">
        <v>2.3448479553938581E-7</v>
      </c>
    </row>
    <row r="3103" spans="1:20">
      <c r="A3103" s="10">
        <v>3097</v>
      </c>
      <c r="B3103" s="10">
        <v>0</v>
      </c>
      <c r="C3103" s="10">
        <v>4.6512906378162959E-7</v>
      </c>
      <c r="D3103" s="10">
        <v>2.062637246875772E-7</v>
      </c>
      <c r="E3103" s="10">
        <v>0</v>
      </c>
      <c r="F3103" s="10">
        <v>0</v>
      </c>
      <c r="G3103" s="10">
        <v>4.2731490549656631E-8</v>
      </c>
      <c r="H3103" s="10">
        <v>1.008473871066909E-7</v>
      </c>
      <c r="I3103" s="10">
        <v>2.1494438041803371E-7</v>
      </c>
      <c r="J3103" s="10">
        <v>1.8663430452198511E-7</v>
      </c>
      <c r="K3103">
        <v>1.868057656448749E-8</v>
      </c>
      <c r="L3103">
        <v>1.154816682406195E-9</v>
      </c>
      <c r="M3103">
        <v>4.1274586405692357E-8</v>
      </c>
      <c r="N3103">
        <v>1.664223264646121E-9</v>
      </c>
      <c r="O3103">
        <v>1.9444239452726741E-8</v>
      </c>
      <c r="P3103">
        <v>0</v>
      </c>
      <c r="Q3103">
        <v>0</v>
      </c>
      <c r="R3103">
        <v>0</v>
      </c>
      <c r="S3103">
        <v>3.8457070932741493E-5</v>
      </c>
      <c r="T3103">
        <v>1.9084456970288899E-7</v>
      </c>
    </row>
    <row r="3104" spans="1:20">
      <c r="A3104" s="10">
        <v>3098</v>
      </c>
      <c r="B3104" s="10">
        <v>0</v>
      </c>
      <c r="C3104" s="10">
        <v>5.0936450205088066E-7</v>
      </c>
      <c r="D3104" s="10">
        <v>7.4385475399196067E-9</v>
      </c>
      <c r="E3104" s="10">
        <v>0</v>
      </c>
      <c r="F3104" s="10">
        <v>0</v>
      </c>
      <c r="G3104" s="10">
        <v>0</v>
      </c>
      <c r="H3104" s="10">
        <v>0</v>
      </c>
      <c r="I3104" s="10">
        <v>1.3925160129232829E-7</v>
      </c>
      <c r="J3104" s="10">
        <v>1.015648803648682E-7</v>
      </c>
      <c r="K3104">
        <v>1.76973883242513E-8</v>
      </c>
      <c r="L3104">
        <v>0</v>
      </c>
      <c r="M3104">
        <v>1.327964953922276E-9</v>
      </c>
      <c r="N3104">
        <v>8.5895394304315921E-10</v>
      </c>
      <c r="O3104">
        <v>2.578526615457188E-11</v>
      </c>
      <c r="P3104">
        <v>0</v>
      </c>
      <c r="Q3104">
        <v>0</v>
      </c>
      <c r="R3104">
        <v>0</v>
      </c>
      <c r="S3104">
        <v>5.3894081501368658E-5</v>
      </c>
      <c r="T3104">
        <v>1.1454818375261169E-5</v>
      </c>
    </row>
    <row r="3105" spans="1:20">
      <c r="A3105" s="10">
        <v>3099</v>
      </c>
      <c r="B3105" s="10">
        <v>0</v>
      </c>
      <c r="C3105" s="10">
        <v>5.0848855277822217E-7</v>
      </c>
      <c r="D3105" s="10">
        <v>1.4397188786941181E-10</v>
      </c>
      <c r="E3105" s="10">
        <v>0</v>
      </c>
      <c r="F3105" s="10">
        <v>0</v>
      </c>
      <c r="G3105" s="10">
        <v>0</v>
      </c>
      <c r="H3105" s="10">
        <v>0</v>
      </c>
      <c r="I3105" s="10">
        <v>6.3558822166622892E-9</v>
      </c>
      <c r="J3105" s="10">
        <v>9.4259749758578349E-10</v>
      </c>
      <c r="K3105">
        <v>1.76973883242513E-8</v>
      </c>
      <c r="L3105">
        <v>0</v>
      </c>
      <c r="M3105">
        <v>0</v>
      </c>
      <c r="N3105">
        <v>8.5895394304315921E-10</v>
      </c>
      <c r="O3105">
        <v>0</v>
      </c>
      <c r="P3105">
        <v>0</v>
      </c>
      <c r="Q3105">
        <v>0</v>
      </c>
      <c r="R3105">
        <v>0</v>
      </c>
      <c r="S3105">
        <v>7.2777476152354576E-5</v>
      </c>
      <c r="T3105">
        <v>2.0827723869737771E-5</v>
      </c>
    </row>
    <row r="3106" spans="1:20">
      <c r="A3106" s="10">
        <v>3100</v>
      </c>
      <c r="B3106" s="10">
        <v>0</v>
      </c>
      <c r="C3106" s="10">
        <v>2.7592402088740738E-7</v>
      </c>
      <c r="D3106" s="10">
        <v>0</v>
      </c>
      <c r="E3106" s="10">
        <v>0</v>
      </c>
      <c r="F3106" s="10">
        <v>0</v>
      </c>
      <c r="G3106" s="10">
        <v>0</v>
      </c>
      <c r="H3106" s="10">
        <v>0</v>
      </c>
      <c r="I3106" s="10">
        <v>0</v>
      </c>
      <c r="J3106" s="10">
        <v>4.7129874879289174E-10</v>
      </c>
      <c r="K3106">
        <v>2.1138547165077939E-8</v>
      </c>
      <c r="L3106">
        <v>0</v>
      </c>
      <c r="M3106">
        <v>0</v>
      </c>
      <c r="N3106">
        <v>8.5895394304315921E-10</v>
      </c>
      <c r="O3106">
        <v>6.4463165386429703E-11</v>
      </c>
      <c r="P3106">
        <v>0</v>
      </c>
      <c r="Q3106">
        <v>0</v>
      </c>
      <c r="R3106">
        <v>0</v>
      </c>
      <c r="S3106">
        <v>9.8787695618397046E-5</v>
      </c>
      <c r="T3106">
        <v>2.9510983526666871E-5</v>
      </c>
    </row>
    <row r="3107" spans="1:20">
      <c r="A3107" s="10">
        <v>3101</v>
      </c>
      <c r="B3107" s="10">
        <v>2.7902993441996939E-6</v>
      </c>
      <c r="C3107" s="10">
        <v>1.6916967416802401E-6</v>
      </c>
      <c r="D3107" s="10">
        <v>1.283478186446767E-6</v>
      </c>
      <c r="E3107" s="10">
        <v>1.0549547033027681E-6</v>
      </c>
      <c r="F3107" s="10">
        <v>8.6054507450505439E-7</v>
      </c>
      <c r="G3107" s="10">
        <v>2.057324401710742E-6</v>
      </c>
      <c r="H3107" s="10">
        <v>1.8084457692907339E-6</v>
      </c>
      <c r="I3107" s="10">
        <v>1.6120944092847381E-6</v>
      </c>
      <c r="J3107" s="10">
        <v>3.002782183443535E-6</v>
      </c>
      <c r="K3107">
        <v>7.5884926352029223E-7</v>
      </c>
      <c r="L3107">
        <v>1.1637087708607229E-6</v>
      </c>
      <c r="M3107">
        <v>1.035236614396931E-6</v>
      </c>
      <c r="N3107">
        <v>1.0748130952765131E-6</v>
      </c>
      <c r="O3107">
        <v>7.1707347894990956E-7</v>
      </c>
      <c r="P3107">
        <v>1.635695771153464E-6</v>
      </c>
      <c r="Q3107">
        <v>1.496122217748574E-6</v>
      </c>
      <c r="R3107">
        <v>3.427521215781469E-6</v>
      </c>
      <c r="S3107">
        <v>1.003051559745931E-4</v>
      </c>
      <c r="T3107">
        <v>5.7429959130674129E-5</v>
      </c>
    </row>
    <row r="3108" spans="1:20">
      <c r="A3108" s="10">
        <v>3102</v>
      </c>
      <c r="B3108" s="10">
        <v>5.5450480128038367E-5</v>
      </c>
      <c r="C3108" s="10">
        <v>3.764878808057909E-5</v>
      </c>
      <c r="D3108" s="10">
        <v>4.0088011764769043E-5</v>
      </c>
      <c r="E3108" s="10">
        <v>3.3526328206267621E-5</v>
      </c>
      <c r="F3108" s="10">
        <v>3.7484688258979203E-5</v>
      </c>
      <c r="G3108" s="10">
        <v>4.1248622792618077E-5</v>
      </c>
      <c r="H3108" s="10">
        <v>4.1766668387660112E-5</v>
      </c>
      <c r="I3108" s="10">
        <v>3.8548620654079337E-5</v>
      </c>
      <c r="J3108" s="10">
        <v>4.909264918325267E-5</v>
      </c>
      <c r="K3108">
        <v>3.7960394071545919E-5</v>
      </c>
      <c r="L3108">
        <v>3.4673284277994833E-5</v>
      </c>
      <c r="M3108">
        <v>3.8425632305427132E-5</v>
      </c>
      <c r="N3108">
        <v>4.1230406639218212E-5</v>
      </c>
      <c r="O3108">
        <v>3.1650138102658863E-5</v>
      </c>
      <c r="P3108">
        <v>3.9659336192037372E-5</v>
      </c>
      <c r="Q3108">
        <v>4.1596529352619159E-5</v>
      </c>
      <c r="R3108">
        <v>5.5440068707653727E-5</v>
      </c>
      <c r="S3108">
        <v>9.209432041620178E-5</v>
      </c>
      <c r="T3108">
        <v>1.177201958218815E-4</v>
      </c>
    </row>
    <row r="3109" spans="1:20">
      <c r="A3109" s="10">
        <v>3103</v>
      </c>
      <c r="B3109" s="10">
        <v>1.8192965358330011E-4</v>
      </c>
      <c r="C3109" s="10">
        <v>1.351178119148745E-4</v>
      </c>
      <c r="D3109" s="10">
        <v>1.420637336579856E-4</v>
      </c>
      <c r="E3109" s="10">
        <v>1.252443143863267E-4</v>
      </c>
      <c r="F3109" s="10">
        <v>1.615232407924175E-4</v>
      </c>
      <c r="G3109" s="10">
        <v>1.461725810914462E-4</v>
      </c>
      <c r="H3109" s="10">
        <v>1.439127739796573E-4</v>
      </c>
      <c r="I3109" s="10">
        <v>1.3991944850528151E-4</v>
      </c>
      <c r="J3109" s="10">
        <v>1.615392544557439E-4</v>
      </c>
      <c r="K3109">
        <v>1.570373574402418E-4</v>
      </c>
      <c r="L3109">
        <v>1.2333554762724699E-4</v>
      </c>
      <c r="M3109">
        <v>1.557813291496729E-4</v>
      </c>
      <c r="N3109">
        <v>2.0235822376270371E-4</v>
      </c>
      <c r="O3109">
        <v>1.22063150282612E-4</v>
      </c>
      <c r="P3109">
        <v>1.447050932106904E-4</v>
      </c>
      <c r="Q3109">
        <v>1.4102461512423739E-4</v>
      </c>
      <c r="R3109">
        <v>1.8977157480644239E-4</v>
      </c>
      <c r="S3109">
        <v>8.935418821766087E-5</v>
      </c>
      <c r="T3109">
        <v>8.8687105335457004E-5</v>
      </c>
    </row>
    <row r="3110" spans="1:20">
      <c r="A3110" s="10">
        <v>3104</v>
      </c>
      <c r="B3110" s="10">
        <v>3.2063062276442539E-4</v>
      </c>
      <c r="C3110" s="10">
        <v>2.6764445857743941E-4</v>
      </c>
      <c r="D3110" s="10">
        <v>2.6679008223542939E-4</v>
      </c>
      <c r="E3110" s="10">
        <v>2.6671455093931048E-4</v>
      </c>
      <c r="F3110" s="10">
        <v>3.209150642007006E-4</v>
      </c>
      <c r="G3110" s="10">
        <v>2.9681098740185678E-4</v>
      </c>
      <c r="H3110" s="10">
        <v>2.7948212482955192E-4</v>
      </c>
      <c r="I3110" s="10">
        <v>2.8917513906973942E-4</v>
      </c>
      <c r="J3110" s="10">
        <v>3.0998576133170269E-4</v>
      </c>
      <c r="K3110">
        <v>3.1955426874037988E-4</v>
      </c>
      <c r="L3110">
        <v>2.496172780098571E-4</v>
      </c>
      <c r="M3110">
        <v>2.9912727952777788E-4</v>
      </c>
      <c r="N3110">
        <v>4.2084358070286829E-4</v>
      </c>
      <c r="O3110">
        <v>2.3911734366748581E-4</v>
      </c>
      <c r="P3110">
        <v>2.9310627984881622E-4</v>
      </c>
      <c r="Q3110">
        <v>2.71254402375259E-4</v>
      </c>
      <c r="R3110">
        <v>3.4055554448464599E-4</v>
      </c>
      <c r="S3110">
        <v>8.9727307545273702E-5</v>
      </c>
      <c r="T3110">
        <v>8.4650995083069435E-5</v>
      </c>
    </row>
    <row r="3111" spans="1:20">
      <c r="A3111" s="10">
        <v>3105</v>
      </c>
      <c r="B3111" s="10">
        <v>4.3445555206425118E-4</v>
      </c>
      <c r="C3111" s="10">
        <v>3.7832070611453552E-4</v>
      </c>
      <c r="D3111" s="10">
        <v>3.7305546932326402E-4</v>
      </c>
      <c r="E3111" s="10">
        <v>3.8045229696950442E-4</v>
      </c>
      <c r="F3111" s="10">
        <v>4.41300952214218E-4</v>
      </c>
      <c r="G3111" s="10">
        <v>4.2332593609944568E-4</v>
      </c>
      <c r="H3111" s="10">
        <v>4.0398337493054951E-4</v>
      </c>
      <c r="I3111" s="10">
        <v>4.1255575144902128E-4</v>
      </c>
      <c r="J3111" s="10">
        <v>4.2435764555795029E-4</v>
      </c>
      <c r="K3111">
        <v>4.5348492050638611E-4</v>
      </c>
      <c r="L3111">
        <v>3.6755893674733832E-4</v>
      </c>
      <c r="M3111">
        <v>4.1047485466098329E-4</v>
      </c>
      <c r="N3111">
        <v>6.0512759717425179E-4</v>
      </c>
      <c r="O3111">
        <v>3.4247956797638812E-4</v>
      </c>
      <c r="P3111">
        <v>4.2163668286278658E-4</v>
      </c>
      <c r="Q3111">
        <v>3.7164420318618838E-4</v>
      </c>
      <c r="R3111">
        <v>4.5970718730052427E-4</v>
      </c>
      <c r="S3111">
        <v>1.065160546043006E-4</v>
      </c>
      <c r="T3111">
        <v>5.1100232051195908E-5</v>
      </c>
    </row>
    <row r="3112" spans="1:20">
      <c r="A3112" s="10">
        <v>3106</v>
      </c>
      <c r="B3112" s="10">
        <v>5.1074638949646272E-4</v>
      </c>
      <c r="C3112" s="10">
        <v>4.4601539515860068E-4</v>
      </c>
      <c r="D3112" s="10">
        <v>4.4454426573161662E-4</v>
      </c>
      <c r="E3112" s="10">
        <v>4.4854315072363402E-4</v>
      </c>
      <c r="F3112" s="10">
        <v>5.345152102842831E-4</v>
      </c>
      <c r="G3112" s="10">
        <v>4.8225393519802962E-4</v>
      </c>
      <c r="H3112" s="10">
        <v>4.7802000077422802E-4</v>
      </c>
      <c r="I3112" s="10">
        <v>4.8621365443653907E-4</v>
      </c>
      <c r="J3112" s="10">
        <v>4.4470473776910219E-4</v>
      </c>
      <c r="K3112">
        <v>5.3841559652359028E-4</v>
      </c>
      <c r="L3112">
        <v>4.5767712079372547E-4</v>
      </c>
      <c r="M3112">
        <v>4.684919261161437E-4</v>
      </c>
      <c r="N3112">
        <v>7.2260443518355733E-4</v>
      </c>
      <c r="O3112">
        <v>4.0883239531190163E-4</v>
      </c>
      <c r="P3112">
        <v>4.9582617612191175E-4</v>
      </c>
      <c r="Q3112">
        <v>4.7570930811503842E-4</v>
      </c>
      <c r="R3112">
        <v>5.3429464031781748E-4</v>
      </c>
      <c r="S3112">
        <v>1.2680399495782849E-4</v>
      </c>
      <c r="T3112">
        <v>2.4678933090642729E-5</v>
      </c>
    </row>
    <row r="3113" spans="1:20">
      <c r="A3113" s="10">
        <v>3107</v>
      </c>
      <c r="B3113" s="10">
        <v>5.5542612945136643E-4</v>
      </c>
      <c r="C3113" s="10">
        <v>5.0278008334298083E-4</v>
      </c>
      <c r="D3113" s="10">
        <v>5.0794485525334479E-4</v>
      </c>
      <c r="E3113" s="10">
        <v>4.8292842885747588E-4</v>
      </c>
      <c r="F3113" s="10">
        <v>5.9436615921530374E-4</v>
      </c>
      <c r="G3113" s="10">
        <v>5.305874781375956E-4</v>
      </c>
      <c r="H3113" s="10">
        <v>5.3453993554716253E-4</v>
      </c>
      <c r="I3113" s="10">
        <v>5.3589892912656587E-4</v>
      </c>
      <c r="J3113" s="10">
        <v>4.9463940458396079E-4</v>
      </c>
      <c r="K3113">
        <v>5.9745820107404862E-4</v>
      </c>
      <c r="L3113">
        <v>5.0803502420570157E-4</v>
      </c>
      <c r="M3113">
        <v>5.2694117658736903E-4</v>
      </c>
      <c r="N3113">
        <v>7.6713899829772541E-4</v>
      </c>
      <c r="O3113">
        <v>4.7298047307241459E-4</v>
      </c>
      <c r="P3113">
        <v>5.7885824896565139E-4</v>
      </c>
      <c r="Q3113">
        <v>5.5441830592792122E-4</v>
      </c>
      <c r="R3113">
        <v>5.796057194766849E-4</v>
      </c>
      <c r="S3113">
        <v>1.4109124051857791E-4</v>
      </c>
      <c r="T3113">
        <v>1.019984977885672E-5</v>
      </c>
    </row>
    <row r="3114" spans="1:20">
      <c r="A3114" s="10">
        <v>3108</v>
      </c>
      <c r="B3114" s="10">
        <v>5.7376854351752688E-4</v>
      </c>
      <c r="C3114" s="10">
        <v>5.6535304881260217E-4</v>
      </c>
      <c r="D3114" s="10">
        <v>5.6789010266948688E-4</v>
      </c>
      <c r="E3114" s="10">
        <v>5.0685469801688284E-4</v>
      </c>
      <c r="F3114" s="10">
        <v>6.23720741192244E-4</v>
      </c>
      <c r="G3114" s="10">
        <v>5.6840542774657884E-4</v>
      </c>
      <c r="H3114" s="10">
        <v>5.3349814661674759E-4</v>
      </c>
      <c r="I3114" s="10">
        <v>5.632383159033396E-4</v>
      </c>
      <c r="J3114" s="10">
        <v>5.3909491709991527E-4</v>
      </c>
      <c r="K3114">
        <v>6.2282804630921901E-4</v>
      </c>
      <c r="L3114">
        <v>5.4135180306770796E-4</v>
      </c>
      <c r="M3114">
        <v>5.6715963964339589E-4</v>
      </c>
      <c r="N3114">
        <v>7.6359384484655287E-4</v>
      </c>
      <c r="O3114">
        <v>5.6429813176978342E-4</v>
      </c>
      <c r="P3114">
        <v>5.9919097630868558E-4</v>
      </c>
      <c r="Q3114">
        <v>5.8454338042791777E-4</v>
      </c>
      <c r="R3114">
        <v>5.8861328975405569E-4</v>
      </c>
      <c r="S3114">
        <v>1.4586458351200781E-4</v>
      </c>
      <c r="T3114">
        <v>1.8320215657160431E-5</v>
      </c>
    </row>
    <row r="3115" spans="1:20">
      <c r="A3115" s="10">
        <v>3109</v>
      </c>
      <c r="B3115" s="10">
        <v>5.5319504345204896E-4</v>
      </c>
      <c r="C3115" s="10">
        <v>5.8737438724875692E-4</v>
      </c>
      <c r="D3115" s="10">
        <v>5.7143840442365598E-4</v>
      </c>
      <c r="E3115" s="10">
        <v>4.9661086644821589E-4</v>
      </c>
      <c r="F3115" s="10">
        <v>6.0696869307736128E-4</v>
      </c>
      <c r="G3115" s="10">
        <v>5.7004293035728838E-4</v>
      </c>
      <c r="H3115" s="10">
        <v>5.4315051048969148E-4</v>
      </c>
      <c r="I3115" s="10">
        <v>5.5729524679213086E-4</v>
      </c>
      <c r="J3115" s="10">
        <v>5.6345978047991105E-4</v>
      </c>
      <c r="K3115">
        <v>6.1042493002099146E-4</v>
      </c>
      <c r="L3115">
        <v>5.2534753067603676E-4</v>
      </c>
      <c r="M3115">
        <v>5.7273726652095117E-4</v>
      </c>
      <c r="N3115">
        <v>7.4327783486966676E-4</v>
      </c>
      <c r="O3115">
        <v>5.7797487034854636E-4</v>
      </c>
      <c r="P3115">
        <v>5.8495390351342579E-4</v>
      </c>
      <c r="Q3115">
        <v>5.9457123815798835E-4</v>
      </c>
      <c r="R3115">
        <v>5.5538717596130517E-4</v>
      </c>
      <c r="S3115">
        <v>1.6319533494042689E-4</v>
      </c>
      <c r="T3115">
        <v>2.193288002171434E-5</v>
      </c>
    </row>
    <row r="3116" spans="1:20">
      <c r="A3116" s="10">
        <v>3110</v>
      </c>
      <c r="B3116" s="10">
        <v>4.9066523083683038E-4</v>
      </c>
      <c r="C3116" s="10">
        <v>5.5303280696354889E-4</v>
      </c>
      <c r="D3116" s="10">
        <v>5.2463748083043233E-4</v>
      </c>
      <c r="E3116" s="10">
        <v>4.552648769936295E-4</v>
      </c>
      <c r="F3116" s="10">
        <v>5.5712666446097931E-4</v>
      </c>
      <c r="G3116" s="10">
        <v>5.2669542113991925E-4</v>
      </c>
      <c r="H3116" s="10">
        <v>5.2430472795095815E-4</v>
      </c>
      <c r="I3116" s="10">
        <v>5.1228169576129424E-4</v>
      </c>
      <c r="J3116" s="10">
        <v>5.4654767732627697E-4</v>
      </c>
      <c r="K3116">
        <v>5.6596077031998912E-4</v>
      </c>
      <c r="L3116">
        <v>4.8065628385421069E-4</v>
      </c>
      <c r="M3116">
        <v>5.3806678173033608E-4</v>
      </c>
      <c r="N3116">
        <v>7.0393615834509848E-4</v>
      </c>
      <c r="O3116">
        <v>5.3452377535371815E-4</v>
      </c>
      <c r="P3116">
        <v>5.4308243864171254E-4</v>
      </c>
      <c r="Q3116">
        <v>5.4520654551645363E-4</v>
      </c>
      <c r="R3116">
        <v>4.963657058485193E-4</v>
      </c>
      <c r="S3116">
        <v>1.8005584891292591E-4</v>
      </c>
      <c r="T3116">
        <v>1.4577216827085881E-5</v>
      </c>
    </row>
    <row r="3117" spans="1:20">
      <c r="A3117" s="10">
        <v>3111</v>
      </c>
      <c r="B3117" s="10">
        <v>3.9664032977368999E-4</v>
      </c>
      <c r="C3117" s="10">
        <v>4.5518266855008578E-4</v>
      </c>
      <c r="D3117" s="10">
        <v>4.3952551369940481E-4</v>
      </c>
      <c r="E3117" s="10">
        <v>3.7401640045460802E-4</v>
      </c>
      <c r="F3117" s="10">
        <v>4.7249323193054383E-4</v>
      </c>
      <c r="G3117" s="10">
        <v>4.317897067337668E-4</v>
      </c>
      <c r="H3117" s="10">
        <v>4.368660302702099E-4</v>
      </c>
      <c r="I3117" s="10">
        <v>4.218714538970071E-4</v>
      </c>
      <c r="J3117" s="10">
        <v>4.6439169949652302E-4</v>
      </c>
      <c r="K3117">
        <v>4.747973445117497E-4</v>
      </c>
      <c r="L3117">
        <v>4.4365585630345658E-4</v>
      </c>
      <c r="M3117">
        <v>4.5228109363052571E-4</v>
      </c>
      <c r="N3117">
        <v>6.0087856004592544E-4</v>
      </c>
      <c r="O3117">
        <v>4.5359610485892662E-4</v>
      </c>
      <c r="P3117">
        <v>4.5491538745803551E-4</v>
      </c>
      <c r="Q3117">
        <v>4.5254719367917283E-4</v>
      </c>
      <c r="R3117">
        <v>3.9486196420239982E-4</v>
      </c>
      <c r="S3117">
        <v>1.9496283063035079E-4</v>
      </c>
      <c r="T3117">
        <v>2.3550426161110361E-5</v>
      </c>
    </row>
    <row r="3118" spans="1:20">
      <c r="A3118" s="10">
        <v>3112</v>
      </c>
      <c r="B3118" s="10">
        <v>2.7146897314206202E-4</v>
      </c>
      <c r="C3118" s="10">
        <v>3.5292148172607197E-4</v>
      </c>
      <c r="D3118" s="10">
        <v>3.3433642685184138E-4</v>
      </c>
      <c r="E3118" s="10">
        <v>2.8137797851602502E-4</v>
      </c>
      <c r="F3118" s="10">
        <v>3.3978783277790591E-4</v>
      </c>
      <c r="G3118" s="10">
        <v>3.1240474103319641E-4</v>
      </c>
      <c r="H3118" s="10">
        <v>3.189165244496026E-4</v>
      </c>
      <c r="I3118" s="10">
        <v>3.0533260492851479E-4</v>
      </c>
      <c r="J3118" s="10">
        <v>3.4369933379243232E-4</v>
      </c>
      <c r="K3118">
        <v>3.5824880947091031E-4</v>
      </c>
      <c r="L3118">
        <v>3.6795958596009062E-4</v>
      </c>
      <c r="M3118">
        <v>3.3288924337608242E-4</v>
      </c>
      <c r="N3118">
        <v>4.1810555987703449E-4</v>
      </c>
      <c r="O3118">
        <v>3.6961298185430382E-4</v>
      </c>
      <c r="P3118">
        <v>3.2566941568220052E-4</v>
      </c>
      <c r="Q3118">
        <v>3.3898897539683169E-4</v>
      </c>
      <c r="R3118">
        <v>2.6720663220657607E-4</v>
      </c>
      <c r="S3118">
        <v>2.1782032830465191E-4</v>
      </c>
      <c r="T3118">
        <v>3.4643603304195488E-5</v>
      </c>
    </row>
    <row r="3119" spans="1:20">
      <c r="A3119" s="10">
        <v>3113</v>
      </c>
      <c r="B3119" s="10">
        <v>1.4480317270293541E-4</v>
      </c>
      <c r="C3119" s="10">
        <v>2.3237417278475391E-4</v>
      </c>
      <c r="D3119" s="10">
        <v>2.1359786801359399E-4</v>
      </c>
      <c r="E3119" s="10">
        <v>1.610143463634792E-4</v>
      </c>
      <c r="F3119" s="10">
        <v>1.8304294038669751E-4</v>
      </c>
      <c r="G3119" s="10">
        <v>1.7843920952699619E-4</v>
      </c>
      <c r="H3119" s="10">
        <v>1.834109095650842E-4</v>
      </c>
      <c r="I3119" s="10">
        <v>1.7332265893278711E-4</v>
      </c>
      <c r="J3119" s="10">
        <v>2.0389560823580921E-4</v>
      </c>
      <c r="K3119">
        <v>2.043613536451781E-4</v>
      </c>
      <c r="L3119">
        <v>2.3559784679107149E-4</v>
      </c>
      <c r="M3119">
        <v>2.0269296796733501E-4</v>
      </c>
      <c r="N3119">
        <v>2.115855633381555E-4</v>
      </c>
      <c r="O3119">
        <v>2.6437533604674459E-4</v>
      </c>
      <c r="P3119">
        <v>1.7338035376473519E-4</v>
      </c>
      <c r="Q3119">
        <v>2.01040852366955E-4</v>
      </c>
      <c r="R3119">
        <v>1.3271241102510609E-4</v>
      </c>
      <c r="S3119">
        <v>2.2723060730942801E-4</v>
      </c>
      <c r="T3119">
        <v>4.2672256859632753E-5</v>
      </c>
    </row>
    <row r="3120" spans="1:20">
      <c r="A3120" s="10">
        <v>3114</v>
      </c>
      <c r="B3120" s="10">
        <v>5.2769816641737641E-5</v>
      </c>
      <c r="C3120" s="10">
        <v>1.3788816792001859E-4</v>
      </c>
      <c r="D3120" s="10">
        <v>1.181048007091482E-4</v>
      </c>
      <c r="E3120" s="10">
        <v>7.311909738167857E-5</v>
      </c>
      <c r="F3120" s="10">
        <v>5.104643515662874E-5</v>
      </c>
      <c r="G3120" s="10">
        <v>9.9660811911516972E-5</v>
      </c>
      <c r="H3120" s="10">
        <v>8.083989684270465E-5</v>
      </c>
      <c r="I3120" s="10">
        <v>8.0716146302088423E-5</v>
      </c>
      <c r="J3120" s="10">
        <v>1.1290646795714471E-4</v>
      </c>
      <c r="K3120">
        <v>8.1615930604365944E-5</v>
      </c>
      <c r="L3120">
        <v>1.237904010480297E-4</v>
      </c>
      <c r="M3120">
        <v>9.9105166717641124E-5</v>
      </c>
      <c r="N3120">
        <v>6.3772368917189805E-5</v>
      </c>
      <c r="O3120">
        <v>1.761458696265207E-4</v>
      </c>
      <c r="P3120">
        <v>5.2649215313964971E-5</v>
      </c>
      <c r="Q3120">
        <v>7.8593650109999157E-5</v>
      </c>
      <c r="R3120">
        <v>3.6648584510454698E-5</v>
      </c>
      <c r="S3120">
        <v>2.2468810440314779E-4</v>
      </c>
      <c r="T3120">
        <v>5.7923416642009292E-5</v>
      </c>
    </row>
    <row r="3121" spans="1:20">
      <c r="A3121" s="10">
        <v>3115</v>
      </c>
      <c r="B3121" s="10">
        <v>2.051044213886391E-5</v>
      </c>
      <c r="C3121" s="10">
        <v>9.8108033208446087E-5</v>
      </c>
      <c r="D3121" s="10">
        <v>7.7128275436636116E-5</v>
      </c>
      <c r="E3121" s="10">
        <v>3.8771117891639348E-5</v>
      </c>
      <c r="F3121" s="10">
        <v>1.942327005857161E-6</v>
      </c>
      <c r="G3121" s="10">
        <v>6.8851873118343788E-5</v>
      </c>
      <c r="H3121" s="10">
        <v>4.3228105382237313E-5</v>
      </c>
      <c r="I3121" s="10">
        <v>4.8834073275791021E-5</v>
      </c>
      <c r="J3121" s="10">
        <v>9.1304869201715247E-5</v>
      </c>
      <c r="K3121">
        <v>3.077675377396625E-5</v>
      </c>
      <c r="L3121">
        <v>4.9153415177017862E-5</v>
      </c>
      <c r="M3121">
        <v>6.1628228088927994E-5</v>
      </c>
      <c r="N3121">
        <v>1.9262813889176049E-5</v>
      </c>
      <c r="O3121">
        <v>1.3249424476558059E-4</v>
      </c>
      <c r="P3121">
        <v>9.5768598760883941E-6</v>
      </c>
      <c r="Q3121">
        <v>2.7469898514909391E-5</v>
      </c>
      <c r="R3121">
        <v>6.6574329985296756E-6</v>
      </c>
      <c r="S3121">
        <v>2.2099961540058831E-4</v>
      </c>
      <c r="T3121">
        <v>4.3221152113079977E-5</v>
      </c>
    </row>
    <row r="3122" spans="1:20">
      <c r="A3122" s="10">
        <v>3116</v>
      </c>
      <c r="B3122" s="10">
        <v>1.755091067458643E-5</v>
      </c>
      <c r="C3122" s="10">
        <v>8.0461054047556497E-5</v>
      </c>
      <c r="D3122" s="10">
        <v>4.8275750016774769E-5</v>
      </c>
      <c r="E3122" s="10">
        <v>1.4750572758365249E-5</v>
      </c>
      <c r="F3122" s="10">
        <v>0</v>
      </c>
      <c r="G3122" s="10">
        <v>6.141375200400257E-5</v>
      </c>
      <c r="H3122" s="10">
        <v>4.1779647279690853E-5</v>
      </c>
      <c r="I3122" s="10">
        <v>3.6129329203278487E-5</v>
      </c>
      <c r="J3122" s="10">
        <v>8.2711930081558186E-5</v>
      </c>
      <c r="K3122">
        <v>1.8494016595902671E-5</v>
      </c>
      <c r="L3122">
        <v>3.7328164525221069E-5</v>
      </c>
      <c r="M3122">
        <v>4.9783194343078957E-5</v>
      </c>
      <c r="N3122">
        <v>1.6406492289421171E-5</v>
      </c>
      <c r="O3122">
        <v>1.144986943550753E-4</v>
      </c>
      <c r="P3122">
        <v>7.437493221963623E-6</v>
      </c>
      <c r="Q3122">
        <v>2.0880943066896849E-5</v>
      </c>
      <c r="R3122">
        <v>5.5714089533084287E-6</v>
      </c>
      <c r="S3122">
        <v>2.3807159006311791E-4</v>
      </c>
      <c r="T3122">
        <v>3.3703107586419922E-5</v>
      </c>
    </row>
    <row r="3123" spans="1:20">
      <c r="A3123" s="10">
        <v>3117</v>
      </c>
      <c r="B3123" s="10">
        <v>8.4419610582196507E-6</v>
      </c>
      <c r="C3123" s="10">
        <v>3.4040096064544502E-5</v>
      </c>
      <c r="D3123" s="10">
        <v>2.307011230106682E-5</v>
      </c>
      <c r="E3123" s="10">
        <v>1.6110989897917879E-6</v>
      </c>
      <c r="F3123" s="10">
        <v>0</v>
      </c>
      <c r="G3123" s="10">
        <v>3.8403823476133702E-5</v>
      </c>
      <c r="H3123" s="10">
        <v>2.833417981180979E-5</v>
      </c>
      <c r="I3123" s="10">
        <v>2.415010330772321E-5</v>
      </c>
      <c r="J3123" s="10">
        <v>5.7133801154297989E-5</v>
      </c>
      <c r="K3123">
        <v>1.134230533642467E-5</v>
      </c>
      <c r="L3123">
        <v>2.2082317989720079E-5</v>
      </c>
      <c r="M3123">
        <v>2.9294843177098571E-5</v>
      </c>
      <c r="N3123">
        <v>1.072836606463823E-5</v>
      </c>
      <c r="O3123">
        <v>5.4542341175920923E-5</v>
      </c>
      <c r="P3123">
        <v>7.4338687125961944E-6</v>
      </c>
      <c r="Q3123">
        <v>1.65347443379833E-5</v>
      </c>
      <c r="R3123">
        <v>4.5373786031688767E-6</v>
      </c>
      <c r="S3123">
        <v>2.3089403508877701E-4</v>
      </c>
      <c r="T3123">
        <v>2.218797722491717E-5</v>
      </c>
    </row>
    <row r="3124" spans="1:20">
      <c r="A3124" s="10">
        <v>3118</v>
      </c>
      <c r="B3124" s="10">
        <v>3.0808813473635503E-7</v>
      </c>
      <c r="C3124" s="10">
        <v>1.346899895306154E-5</v>
      </c>
      <c r="D3124" s="10">
        <v>6.6470434899886668E-6</v>
      </c>
      <c r="E3124" s="10">
        <v>0</v>
      </c>
      <c r="F3124" s="10">
        <v>0</v>
      </c>
      <c r="G3124" s="10">
        <v>1.132695757841477E-5</v>
      </c>
      <c r="H3124" s="10">
        <v>1.367238033974221E-5</v>
      </c>
      <c r="I3124" s="10">
        <v>1.098110826388143E-5</v>
      </c>
      <c r="J3124" s="10">
        <v>2.0991799443328759E-5</v>
      </c>
      <c r="K3124">
        <v>6.2147328665329154E-6</v>
      </c>
      <c r="L3124">
        <v>4.3513492593065423E-6</v>
      </c>
      <c r="M3124">
        <v>1.200828639964057E-5</v>
      </c>
      <c r="N3124">
        <v>2.9366382671478669E-6</v>
      </c>
      <c r="O3124">
        <v>5.9089287612772846E-6</v>
      </c>
      <c r="P3124">
        <v>6.991678569769897E-6</v>
      </c>
      <c r="Q3124">
        <v>0</v>
      </c>
      <c r="R3124">
        <v>1.881067052460542E-6</v>
      </c>
      <c r="S3124">
        <v>2.5074092925160568E-4</v>
      </c>
      <c r="T3124">
        <v>1.861159829689522E-5</v>
      </c>
    </row>
    <row r="3125" spans="1:20">
      <c r="A3125" s="10">
        <v>3119</v>
      </c>
      <c r="B3125" s="10">
        <v>1.8124285935934851E-7</v>
      </c>
      <c r="C3125" s="10">
        <v>4.7817545224860433E-6</v>
      </c>
      <c r="D3125" s="10">
        <v>1.437184973467616E-6</v>
      </c>
      <c r="E3125" s="10">
        <v>0</v>
      </c>
      <c r="F3125" s="10">
        <v>0</v>
      </c>
      <c r="G3125" s="10">
        <v>1.542822142374293E-6</v>
      </c>
      <c r="H3125" s="10">
        <v>3.5056114476061161E-6</v>
      </c>
      <c r="I3125" s="10">
        <v>2.8718837118185708E-6</v>
      </c>
      <c r="J3125" s="10">
        <v>4.9844213980743356E-6</v>
      </c>
      <c r="K3125">
        <v>1.9432715568268171E-6</v>
      </c>
      <c r="L3125">
        <v>0</v>
      </c>
      <c r="M3125">
        <v>3.5934345825481269E-6</v>
      </c>
      <c r="N3125">
        <v>3.937319610793148E-8</v>
      </c>
      <c r="O3125">
        <v>1.022619482003301E-6</v>
      </c>
      <c r="P3125">
        <v>3.8601024763115289E-7</v>
      </c>
      <c r="Q3125">
        <v>0</v>
      </c>
      <c r="R3125">
        <v>0</v>
      </c>
      <c r="S3125">
        <v>2.6149678810431537E-4</v>
      </c>
      <c r="T3125">
        <v>1.2717095623915491E-5</v>
      </c>
    </row>
    <row r="3126" spans="1:20">
      <c r="A3126" s="10">
        <v>3120</v>
      </c>
      <c r="B3126" s="10">
        <v>0</v>
      </c>
      <c r="C3126" s="10">
        <v>6.9909511450869799E-7</v>
      </c>
      <c r="D3126" s="10">
        <v>4.4168175666871042E-7</v>
      </c>
      <c r="E3126" s="10">
        <v>0</v>
      </c>
      <c r="F3126" s="10">
        <v>0</v>
      </c>
      <c r="G3126" s="10">
        <v>1.2816795740584201E-7</v>
      </c>
      <c r="H3126" s="10">
        <v>2.7146283020264699E-7</v>
      </c>
      <c r="I3126" s="10">
        <v>6.6947951906789492E-7</v>
      </c>
      <c r="J3126" s="10">
        <v>8.4776983283490968E-7</v>
      </c>
      <c r="K3126">
        <v>9.3402882822437431E-9</v>
      </c>
      <c r="L3126">
        <v>0</v>
      </c>
      <c r="M3126">
        <v>3.7261260969271041E-7</v>
      </c>
      <c r="N3126">
        <v>4.6526671914837791E-10</v>
      </c>
      <c r="O3126">
        <v>1.5942868905458331E-7</v>
      </c>
      <c r="P3126">
        <v>0</v>
      </c>
      <c r="Q3126">
        <v>0</v>
      </c>
      <c r="R3126">
        <v>0</v>
      </c>
      <c r="S3126">
        <v>2.5827676119420369E-4</v>
      </c>
      <c r="T3126">
        <v>9.213184439070536E-6</v>
      </c>
    </row>
    <row r="3127" spans="1:20">
      <c r="A3127" s="10">
        <v>3121</v>
      </c>
      <c r="B3127" s="10">
        <v>0</v>
      </c>
      <c r="C3127" s="10">
        <v>5.2907336068569548E-7</v>
      </c>
      <c r="D3127" s="10">
        <v>1.7593364697642121E-7</v>
      </c>
      <c r="E3127" s="10">
        <v>0</v>
      </c>
      <c r="F3127" s="10">
        <v>0</v>
      </c>
      <c r="G3127" s="10">
        <v>2.6665753088648029E-8</v>
      </c>
      <c r="H3127" s="10">
        <v>9.9580543896755575E-8</v>
      </c>
      <c r="I3127" s="10">
        <v>2.1494438041803371E-7</v>
      </c>
      <c r="J3127" s="10">
        <v>1.246585190557199E-7</v>
      </c>
      <c r="K3127">
        <v>0</v>
      </c>
      <c r="L3127">
        <v>0</v>
      </c>
      <c r="M3127">
        <v>8.9052611991133834E-8</v>
      </c>
      <c r="N3127">
        <v>2.675283635103173E-9</v>
      </c>
      <c r="O3127">
        <v>2.5253445040133831E-8</v>
      </c>
      <c r="P3127">
        <v>0</v>
      </c>
      <c r="Q3127">
        <v>0</v>
      </c>
      <c r="R3127">
        <v>0</v>
      </c>
      <c r="S3127">
        <v>2.6194535837494628E-4</v>
      </c>
      <c r="T3127">
        <v>1.215773268694516E-5</v>
      </c>
    </row>
    <row r="3128" spans="1:20">
      <c r="A3128" s="10">
        <v>3122</v>
      </c>
      <c r="B3128" s="10">
        <v>0</v>
      </c>
      <c r="C3128" s="10">
        <v>5.7856449459089708E-7</v>
      </c>
      <c r="D3128" s="10">
        <v>8.5183366989401951E-9</v>
      </c>
      <c r="E3128" s="10">
        <v>0</v>
      </c>
      <c r="F3128" s="10">
        <v>0</v>
      </c>
      <c r="G3128" s="10">
        <v>0</v>
      </c>
      <c r="H3128" s="10">
        <v>0</v>
      </c>
      <c r="I3128" s="10">
        <v>2.1494438041803371E-7</v>
      </c>
      <c r="J3128" s="10">
        <v>1.1935640813179981E-7</v>
      </c>
      <c r="K3128">
        <v>0</v>
      </c>
      <c r="L3128">
        <v>0</v>
      </c>
      <c r="M3128">
        <v>3.4161001166033037E-8</v>
      </c>
      <c r="N3128">
        <v>1.1363244871508461E-9</v>
      </c>
      <c r="O3128">
        <v>3.8677899231857819E-11</v>
      </c>
      <c r="P3128">
        <v>0</v>
      </c>
      <c r="Q3128">
        <v>0</v>
      </c>
      <c r="R3128">
        <v>0</v>
      </c>
      <c r="S3128">
        <v>2.5944035258847539E-4</v>
      </c>
      <c r="T3128">
        <v>1.0381361093792711E-5</v>
      </c>
    </row>
    <row r="3129" spans="1:20">
      <c r="A3129" s="10">
        <v>3123</v>
      </c>
      <c r="B3129" s="10">
        <v>0</v>
      </c>
      <c r="C3129" s="10">
        <v>5.7768854531823859E-7</v>
      </c>
      <c r="D3129" s="10">
        <v>2.1595783180411759E-10</v>
      </c>
      <c r="E3129" s="10">
        <v>0</v>
      </c>
      <c r="F3129" s="10">
        <v>0</v>
      </c>
      <c r="G3129" s="10">
        <v>0</v>
      </c>
      <c r="H3129" s="10">
        <v>0</v>
      </c>
      <c r="I3129" s="10">
        <v>1.155614948484053E-7</v>
      </c>
      <c r="J3129" s="10">
        <v>1.290415974194938E-7</v>
      </c>
      <c r="K3129">
        <v>0</v>
      </c>
      <c r="L3129">
        <v>1.154816682406195E-9</v>
      </c>
      <c r="M3129">
        <v>2.8605082926379841E-8</v>
      </c>
      <c r="N3129">
        <v>8.231641954163609E-10</v>
      </c>
      <c r="O3129">
        <v>5.586807666823907E-11</v>
      </c>
      <c r="P3129">
        <v>0</v>
      </c>
      <c r="Q3129">
        <v>0</v>
      </c>
      <c r="R3129">
        <v>0</v>
      </c>
      <c r="S3129">
        <v>2.421934211010004E-4</v>
      </c>
      <c r="T3129">
        <v>2.9206655372178341E-6</v>
      </c>
    </row>
    <row r="3130" spans="1:20">
      <c r="A3130" s="10">
        <v>3124</v>
      </c>
      <c r="B3130" s="10">
        <v>0</v>
      </c>
      <c r="C3130" s="10">
        <v>4.5593159641871602E-7</v>
      </c>
      <c r="D3130" s="10">
        <v>0</v>
      </c>
      <c r="E3130" s="10">
        <v>0</v>
      </c>
      <c r="F3130" s="10">
        <v>0</v>
      </c>
      <c r="G3130" s="10">
        <v>0</v>
      </c>
      <c r="H3130" s="10">
        <v>0</v>
      </c>
      <c r="I3130" s="10">
        <v>0</v>
      </c>
      <c r="J3130" s="10">
        <v>2.2165180155729699E-7</v>
      </c>
      <c r="K3130">
        <v>0</v>
      </c>
      <c r="L3130">
        <v>0</v>
      </c>
      <c r="M3130">
        <v>1.857715297703163E-8</v>
      </c>
      <c r="N3130">
        <v>1.04685011808385E-9</v>
      </c>
      <c r="O3130">
        <v>0</v>
      </c>
      <c r="P3130">
        <v>0</v>
      </c>
      <c r="Q3130">
        <v>0</v>
      </c>
      <c r="R3130">
        <v>0</v>
      </c>
      <c r="S3130">
        <v>2.2963775127939271E-4</v>
      </c>
      <c r="T3130">
        <v>2.2318365969325669E-6</v>
      </c>
    </row>
    <row r="3131" spans="1:20">
      <c r="A3131" s="10">
        <v>3125</v>
      </c>
      <c r="B3131" s="10">
        <v>2.6417444875788261E-6</v>
      </c>
      <c r="C3131" s="10">
        <v>2.1424186297998191E-6</v>
      </c>
      <c r="D3131" s="10">
        <v>1.4351657677402469E-6</v>
      </c>
      <c r="E3131" s="10">
        <v>1.5070584310992079E-6</v>
      </c>
      <c r="F3131" s="10">
        <v>7.5981572744399402E-7</v>
      </c>
      <c r="G3131" s="10">
        <v>2.5848498891092709E-6</v>
      </c>
      <c r="H3131" s="10">
        <v>1.806307971373968E-6</v>
      </c>
      <c r="I3131" s="10">
        <v>1.8851748887236331E-6</v>
      </c>
      <c r="J3131" s="10">
        <v>3.019566310134922E-6</v>
      </c>
      <c r="K3131">
        <v>8.6529168037886206E-7</v>
      </c>
      <c r="L3131">
        <v>1.2366354443546741E-6</v>
      </c>
      <c r="M3131">
        <v>1.272364496939338E-6</v>
      </c>
      <c r="N3131">
        <v>1.1594692695692509E-6</v>
      </c>
      <c r="O3131">
        <v>9.1957699230874999E-7</v>
      </c>
      <c r="P3131">
        <v>1.540914851195205E-6</v>
      </c>
      <c r="Q3131">
        <v>1.730993692812952E-6</v>
      </c>
      <c r="R3131">
        <v>3.324006875024765E-6</v>
      </c>
      <c r="S3131">
        <v>2.2019317207860599E-4</v>
      </c>
      <c r="T3131">
        <v>7.5964036319932926E-6</v>
      </c>
    </row>
    <row r="3132" spans="1:20">
      <c r="A3132" s="10">
        <v>3126</v>
      </c>
      <c r="B3132" s="10">
        <v>5.2548721370567602E-5</v>
      </c>
      <c r="C3132" s="10">
        <v>4.0867881948740208E-5</v>
      </c>
      <c r="D3132" s="10">
        <v>4.0806285113818068E-5</v>
      </c>
      <c r="E3132" s="10">
        <v>3.8951492430880523E-5</v>
      </c>
      <c r="F3132" s="10">
        <v>4.1334800127342929E-5</v>
      </c>
      <c r="G3132" s="10">
        <v>4.4260238363616273E-5</v>
      </c>
      <c r="H3132" s="10">
        <v>4.3757958387545338E-5</v>
      </c>
      <c r="I3132" s="10">
        <v>4.0548279426711918E-5</v>
      </c>
      <c r="J3132" s="10">
        <v>4.9648832371443767E-5</v>
      </c>
      <c r="K3132">
        <v>3.894540121002654E-5</v>
      </c>
      <c r="L3132">
        <v>3.5031724941005172E-5</v>
      </c>
      <c r="M3132">
        <v>4.0348639512456012E-5</v>
      </c>
      <c r="N3132">
        <v>4.3898259427970363E-5</v>
      </c>
      <c r="O3132">
        <v>3.3665399814585109E-5</v>
      </c>
      <c r="P3132">
        <v>4.1575704907331088E-5</v>
      </c>
      <c r="Q3132">
        <v>4.2087801107198867E-5</v>
      </c>
      <c r="R3132">
        <v>5.421637337186964E-5</v>
      </c>
      <c r="S3132">
        <v>2.1738649281583829E-4</v>
      </c>
      <c r="T3132">
        <v>1.52219713104318E-5</v>
      </c>
    </row>
    <row r="3133" spans="1:20">
      <c r="A3133" s="10">
        <v>3127</v>
      </c>
      <c r="B3133" s="10">
        <v>1.6408146629379381E-4</v>
      </c>
      <c r="C3133" s="10">
        <v>1.346972117323684E-4</v>
      </c>
      <c r="D3133" s="10">
        <v>1.405161222465221E-4</v>
      </c>
      <c r="E3133" s="10">
        <v>1.3733134073015091E-4</v>
      </c>
      <c r="F3133" s="10">
        <v>1.5440276793263549E-4</v>
      </c>
      <c r="G3133" s="10">
        <v>1.4870693460451831E-4</v>
      </c>
      <c r="H3133" s="10">
        <v>1.4991206418845971E-4</v>
      </c>
      <c r="I3133" s="10">
        <v>1.4094504377139291E-4</v>
      </c>
      <c r="J3133" s="10">
        <v>1.575516581892914E-4</v>
      </c>
      <c r="K3133">
        <v>1.5037904690927341E-4</v>
      </c>
      <c r="L3133">
        <v>1.2913194787166551E-4</v>
      </c>
      <c r="M3133">
        <v>1.510599094707062E-4</v>
      </c>
      <c r="N3133">
        <v>2.0041593652758959E-4</v>
      </c>
      <c r="O3133">
        <v>1.198665007729388E-4</v>
      </c>
      <c r="P3133">
        <v>1.481606551352298E-4</v>
      </c>
      <c r="Q3133">
        <v>1.3578779828733809E-4</v>
      </c>
      <c r="R3133">
        <v>1.724967148335075E-4</v>
      </c>
      <c r="S3133">
        <v>1.8108115105228701E-4</v>
      </c>
      <c r="T3133">
        <v>2.228389887553689E-5</v>
      </c>
    </row>
    <row r="3134" spans="1:20">
      <c r="A3134" s="10">
        <v>3128</v>
      </c>
      <c r="B3134" s="10">
        <v>2.9863471860096371E-4</v>
      </c>
      <c r="C3134" s="10">
        <v>2.6317516173013009E-4</v>
      </c>
      <c r="D3134" s="10">
        <v>2.7180000579150052E-4</v>
      </c>
      <c r="E3134" s="10">
        <v>2.5858616089185582E-4</v>
      </c>
      <c r="F3134" s="10">
        <v>3.0846607573714992E-4</v>
      </c>
      <c r="G3134" s="10">
        <v>2.8855593026087779E-4</v>
      </c>
      <c r="H3134" s="10">
        <v>2.8692369311300489E-4</v>
      </c>
      <c r="I3134" s="10">
        <v>2.7353329560030922E-4</v>
      </c>
      <c r="J3134" s="10">
        <v>3.0493775348468808E-4</v>
      </c>
      <c r="K3134">
        <v>3.0662595787392432E-4</v>
      </c>
      <c r="L3134">
        <v>2.5951197830804989E-4</v>
      </c>
      <c r="M3134">
        <v>2.9112362488047848E-4</v>
      </c>
      <c r="N3134">
        <v>4.1132794352598641E-4</v>
      </c>
      <c r="O3134">
        <v>2.3014539415216429E-4</v>
      </c>
      <c r="P3134">
        <v>3.0280623712429598E-4</v>
      </c>
      <c r="Q3134">
        <v>2.6523092821138561E-4</v>
      </c>
      <c r="R3134">
        <v>3.1517090635535501E-4</v>
      </c>
      <c r="S3134">
        <v>1.5425067925063849E-4</v>
      </c>
      <c r="T3134">
        <v>3.7902711276919569E-5</v>
      </c>
    </row>
    <row r="3135" spans="1:20">
      <c r="A3135" s="10">
        <v>3129</v>
      </c>
      <c r="B3135" s="10">
        <v>4.1286873627696761E-4</v>
      </c>
      <c r="C3135" s="10">
        <v>3.8282019912314638E-4</v>
      </c>
      <c r="D3135" s="10">
        <v>3.8050432944953508E-4</v>
      </c>
      <c r="E3135" s="10">
        <v>3.6312285020352879E-4</v>
      </c>
      <c r="F3135" s="10">
        <v>4.460711664977993E-4</v>
      </c>
      <c r="G3135" s="10">
        <v>4.0961471361587059E-4</v>
      </c>
      <c r="H3135" s="10">
        <v>4.1018807709824708E-4</v>
      </c>
      <c r="I3135" s="10">
        <v>3.9011219962743461E-4</v>
      </c>
      <c r="J3135" s="10">
        <v>4.276017762959101E-4</v>
      </c>
      <c r="K3135">
        <v>4.4044789360026633E-4</v>
      </c>
      <c r="L3135">
        <v>3.758120073906565E-4</v>
      </c>
      <c r="M3135">
        <v>4.0925443064194101E-4</v>
      </c>
      <c r="N3135">
        <v>5.8920538267054649E-4</v>
      </c>
      <c r="O3135">
        <v>3.2535952028622719E-4</v>
      </c>
      <c r="P3135">
        <v>4.284910378338981E-4</v>
      </c>
      <c r="Q3135">
        <v>3.73709515867638E-4</v>
      </c>
      <c r="R3135">
        <v>4.3460745013301739E-4</v>
      </c>
      <c r="S3135">
        <v>1.43892776773199E-4</v>
      </c>
      <c r="T3135">
        <v>8.2618845086671554E-5</v>
      </c>
    </row>
    <row r="3136" spans="1:20">
      <c r="A3136" s="10">
        <v>3130</v>
      </c>
      <c r="B3136" s="10">
        <v>4.8892548483328959E-4</v>
      </c>
      <c r="C3136" s="10">
        <v>4.4910560404065608E-4</v>
      </c>
      <c r="D3136" s="10">
        <v>4.4106192109857781E-4</v>
      </c>
      <c r="E3136" s="10">
        <v>4.3189808749126451E-4</v>
      </c>
      <c r="F3136" s="10">
        <v>5.4190065481144476E-4</v>
      </c>
      <c r="G3136" s="10">
        <v>4.7515037364428817E-4</v>
      </c>
      <c r="H3136" s="10">
        <v>4.8160357725346138E-4</v>
      </c>
      <c r="I3136" s="10">
        <v>4.6288124259858288E-4</v>
      </c>
      <c r="J3136" s="10">
        <v>4.8040386358057138E-4</v>
      </c>
      <c r="K3136">
        <v>5.2772639855544847E-4</v>
      </c>
      <c r="L3136">
        <v>4.6617709124374218E-4</v>
      </c>
      <c r="M3136">
        <v>4.7009601715584638E-4</v>
      </c>
      <c r="N3136">
        <v>7.0794379809940053E-4</v>
      </c>
      <c r="O3136">
        <v>3.9126868096035468E-4</v>
      </c>
      <c r="P3136">
        <v>5.2372592759042814E-4</v>
      </c>
      <c r="Q3136">
        <v>4.7842043305337952E-4</v>
      </c>
      <c r="R3136">
        <v>5.1264085937973488E-4</v>
      </c>
      <c r="S3136">
        <v>1.3000896301714119E-4</v>
      </c>
      <c r="T3136">
        <v>1.107692360151099E-4</v>
      </c>
    </row>
    <row r="3137" spans="1:20">
      <c r="A3137" s="10">
        <v>3131</v>
      </c>
      <c r="B3137" s="10">
        <v>5.3822599665185537E-4</v>
      </c>
      <c r="C3137" s="10">
        <v>5.021628062702847E-4</v>
      </c>
      <c r="D3137" s="10">
        <v>5.0017422935546001E-4</v>
      </c>
      <c r="E3137" s="10">
        <v>4.7341556099737711E-4</v>
      </c>
      <c r="F3137" s="10">
        <v>5.9290992930740444E-4</v>
      </c>
      <c r="G3137" s="10">
        <v>5.2664052245258563E-4</v>
      </c>
      <c r="H3137" s="10">
        <v>5.2637712508701103E-4</v>
      </c>
      <c r="I3137" s="10">
        <v>5.1726933565702615E-4</v>
      </c>
      <c r="J3137" s="10">
        <v>5.370858812890171E-4</v>
      </c>
      <c r="K3137">
        <v>5.907116371086659E-4</v>
      </c>
      <c r="L3137">
        <v>5.0127608425649755E-4</v>
      </c>
      <c r="M3137">
        <v>5.2717963781850701E-4</v>
      </c>
      <c r="N3137">
        <v>7.5782634043764971E-4</v>
      </c>
      <c r="O3137">
        <v>4.6133254797452129E-4</v>
      </c>
      <c r="P3137">
        <v>5.5323690939186783E-4</v>
      </c>
      <c r="Q3137">
        <v>5.1693528264791489E-4</v>
      </c>
      <c r="R3137">
        <v>5.5918103220290978E-4</v>
      </c>
      <c r="S3137">
        <v>1.1434805820052681E-4</v>
      </c>
      <c r="T3137">
        <v>5.3492688019128563E-5</v>
      </c>
    </row>
    <row r="3138" spans="1:20">
      <c r="A3138" s="10">
        <v>3132</v>
      </c>
      <c r="B3138" s="10">
        <v>5.558673371282687E-4</v>
      </c>
      <c r="C3138" s="10">
        <v>5.6088607761061186E-4</v>
      </c>
      <c r="D3138" s="10">
        <v>5.5816425874991428E-4</v>
      </c>
      <c r="E3138" s="10">
        <v>5.0608023647579479E-4</v>
      </c>
      <c r="F3138" s="10">
        <v>6.1151360344528175E-4</v>
      </c>
      <c r="G3138" s="10">
        <v>5.6682867305462431E-4</v>
      </c>
      <c r="H3138" s="10">
        <v>5.6260156904444538E-4</v>
      </c>
      <c r="I3138" s="10">
        <v>5.5752267470302985E-4</v>
      </c>
      <c r="J3138" s="10">
        <v>5.8376973670615174E-4</v>
      </c>
      <c r="K3138">
        <v>6.2142969454469005E-4</v>
      </c>
      <c r="L3138">
        <v>5.6984023563973988E-4</v>
      </c>
      <c r="M3138">
        <v>5.6633093298391049E-4</v>
      </c>
      <c r="N3138">
        <v>7.5682213156700391E-4</v>
      </c>
      <c r="O3138">
        <v>5.6451320264583088E-4</v>
      </c>
      <c r="P3138">
        <v>5.8968406946338853E-4</v>
      </c>
      <c r="Q3138">
        <v>5.3736010038195608E-4</v>
      </c>
      <c r="R3138">
        <v>5.7646752362596203E-4</v>
      </c>
      <c r="S3138">
        <v>1.298199923803394E-4</v>
      </c>
      <c r="T3138">
        <v>1.5260009955041521E-5</v>
      </c>
    </row>
    <row r="3139" spans="1:20">
      <c r="A3139" s="10">
        <v>3133</v>
      </c>
      <c r="B3139" s="10">
        <v>5.4426508043161498E-4</v>
      </c>
      <c r="C3139" s="10">
        <v>5.7824830318194554E-4</v>
      </c>
      <c r="D3139" s="10">
        <v>5.7577123898896879E-4</v>
      </c>
      <c r="E3139" s="10">
        <v>5.0665343715721432E-4</v>
      </c>
      <c r="F3139" s="10">
        <v>6.065170824096196E-4</v>
      </c>
      <c r="G3139" s="10">
        <v>5.6976293521517128E-4</v>
      </c>
      <c r="H3139" s="10">
        <v>5.7978610341021355E-4</v>
      </c>
      <c r="I3139" s="10">
        <v>5.6026102710755117E-4</v>
      </c>
      <c r="J3139" s="10">
        <v>6.0006496635346576E-4</v>
      </c>
      <c r="K3139">
        <v>6.1574365886449115E-4</v>
      </c>
      <c r="L3139">
        <v>5.66239560529623E-4</v>
      </c>
      <c r="M3139">
        <v>5.7105588881820382E-4</v>
      </c>
      <c r="N3139">
        <v>7.3760427407456555E-4</v>
      </c>
      <c r="O3139">
        <v>5.8843281266551231E-4</v>
      </c>
      <c r="P3139">
        <v>5.8585291775564935E-4</v>
      </c>
      <c r="Q3139">
        <v>5.2820485956675209E-4</v>
      </c>
      <c r="R3139">
        <v>5.5385036365794994E-4</v>
      </c>
      <c r="S3139">
        <v>1.5789618768576581E-4</v>
      </c>
      <c r="T3139">
        <v>3.1663901334600718E-5</v>
      </c>
    </row>
    <row r="3140" spans="1:20">
      <c r="A3140" s="10">
        <v>3134</v>
      </c>
      <c r="B3140" s="10">
        <v>4.992070238247449E-4</v>
      </c>
      <c r="C3140" s="10">
        <v>5.5354063636449944E-4</v>
      </c>
      <c r="D3140" s="10">
        <v>5.4984403216774532E-4</v>
      </c>
      <c r="E3140" s="10">
        <v>4.685618607612407E-4</v>
      </c>
      <c r="F3140" s="10">
        <v>5.567809087486668E-4</v>
      </c>
      <c r="G3140" s="10">
        <v>5.2568776248083883E-4</v>
      </c>
      <c r="H3140" s="10">
        <v>5.4570543111869441E-4</v>
      </c>
      <c r="I3140" s="10">
        <v>5.2092839249234086E-4</v>
      </c>
      <c r="J3140" s="10">
        <v>5.6716533036664204E-4</v>
      </c>
      <c r="K3140">
        <v>5.7563380637228783E-4</v>
      </c>
      <c r="L3140">
        <v>5.384631590535456E-4</v>
      </c>
      <c r="M3140">
        <v>5.3930784035076038E-4</v>
      </c>
      <c r="N3140">
        <v>6.9679318682912056E-4</v>
      </c>
      <c r="O3140">
        <v>5.4317176979753101E-4</v>
      </c>
      <c r="P3140">
        <v>5.5184636637305379E-4</v>
      </c>
      <c r="Q3140">
        <v>5.0121435305649641E-4</v>
      </c>
      <c r="R3140">
        <v>4.9361120871948834E-4</v>
      </c>
      <c r="S3140">
        <v>1.8644500953709901E-4</v>
      </c>
      <c r="T3140">
        <v>1.096634393722567E-4</v>
      </c>
    </row>
    <row r="3141" spans="1:20">
      <c r="A3141" s="10">
        <v>3135</v>
      </c>
      <c r="B3141" s="10">
        <v>4.1098993026782838E-4</v>
      </c>
      <c r="C3141" s="10">
        <v>4.6116654300627059E-4</v>
      </c>
      <c r="D3141" s="10">
        <v>4.5867181196929872E-4</v>
      </c>
      <c r="E3141" s="10">
        <v>3.8962631418399182E-4</v>
      </c>
      <c r="F3141" s="10">
        <v>4.730819526221335E-4</v>
      </c>
      <c r="G3141" s="10">
        <v>4.3641084576041377E-4</v>
      </c>
      <c r="H3141" s="10">
        <v>4.5528013598515778E-4</v>
      </c>
      <c r="I3141" s="10">
        <v>4.3356313101396837E-4</v>
      </c>
      <c r="J3141" s="10">
        <v>4.6851277463811481E-4</v>
      </c>
      <c r="K3141">
        <v>4.8352081736162828E-4</v>
      </c>
      <c r="L3141">
        <v>4.8637314609962861E-4</v>
      </c>
      <c r="M3141">
        <v>4.579556036269322E-4</v>
      </c>
      <c r="N3141">
        <v>6.0363110479871786E-4</v>
      </c>
      <c r="O3141">
        <v>4.6829682148090342E-4</v>
      </c>
      <c r="P3141">
        <v>4.7244546293270551E-4</v>
      </c>
      <c r="Q3141">
        <v>4.2809584105483681E-4</v>
      </c>
      <c r="R3141">
        <v>4.0860715211414508E-4</v>
      </c>
      <c r="S3141">
        <v>1.859989065339204E-4</v>
      </c>
      <c r="T3141">
        <v>2.0552092149075569E-4</v>
      </c>
    </row>
    <row r="3142" spans="1:20">
      <c r="A3142" s="10">
        <v>3136</v>
      </c>
      <c r="B3142" s="10">
        <v>2.8834665189943058E-4</v>
      </c>
      <c r="C3142" s="10">
        <v>3.5641677991888769E-4</v>
      </c>
      <c r="D3142" s="10">
        <v>3.3874998105573682E-4</v>
      </c>
      <c r="E3142" s="10">
        <v>2.9393879999751668E-4</v>
      </c>
      <c r="F3142" s="10">
        <v>3.3927928328677018E-4</v>
      </c>
      <c r="G3142" s="10">
        <v>3.1550779854711919E-4</v>
      </c>
      <c r="H3142" s="10">
        <v>3.2548739014469287E-4</v>
      </c>
      <c r="I3142" s="10">
        <v>3.1574192358299852E-4</v>
      </c>
      <c r="J3142" s="10">
        <v>3.3380866060675848E-4</v>
      </c>
      <c r="K3142">
        <v>3.6182295681108179E-4</v>
      </c>
      <c r="L3142">
        <v>4.0041764313705969E-4</v>
      </c>
      <c r="M3142">
        <v>3.3174260396115561E-4</v>
      </c>
      <c r="N3142">
        <v>4.3033509111613119E-4</v>
      </c>
      <c r="O3142">
        <v>3.7821187470504178E-4</v>
      </c>
      <c r="P3142">
        <v>3.4517620795313192E-4</v>
      </c>
      <c r="Q3142">
        <v>3.2548019530854587E-4</v>
      </c>
      <c r="R3142">
        <v>2.8526356806771999E-4</v>
      </c>
      <c r="S3142">
        <v>1.82358216035683E-4</v>
      </c>
      <c r="T3142">
        <v>2.6516669680461163E-4</v>
      </c>
    </row>
    <row r="3143" spans="1:20">
      <c r="A3143" s="10">
        <v>3137</v>
      </c>
      <c r="B3143" s="10">
        <v>1.546110694580389E-4</v>
      </c>
      <c r="C3143" s="10">
        <v>2.2989946717811739E-4</v>
      </c>
      <c r="D3143" s="10">
        <v>2.1794985263964199E-4</v>
      </c>
      <c r="E3143" s="10">
        <v>1.673645468577235E-4</v>
      </c>
      <c r="F3143" s="10">
        <v>1.7459075647448149E-4</v>
      </c>
      <c r="G3143" s="10">
        <v>1.7751517868461571E-4</v>
      </c>
      <c r="H3143" s="10">
        <v>1.8985160712035361E-4</v>
      </c>
      <c r="I3143" s="10">
        <v>1.7980329700573169E-4</v>
      </c>
      <c r="J3143" s="10">
        <v>1.911343875131344E-4</v>
      </c>
      <c r="K3143">
        <v>2.1114400061897741E-4</v>
      </c>
      <c r="L3143">
        <v>2.6056196650611058E-4</v>
      </c>
      <c r="M3143">
        <v>1.9695483678507859E-4</v>
      </c>
      <c r="N3143">
        <v>2.2392770478130069E-4</v>
      </c>
      <c r="O3143">
        <v>2.6591523160430261E-4</v>
      </c>
      <c r="P3143">
        <v>1.898177302778597E-4</v>
      </c>
      <c r="Q3143">
        <v>1.7650501863888799E-4</v>
      </c>
      <c r="R3143">
        <v>1.4599189570918899E-4</v>
      </c>
      <c r="S3143">
        <v>1.8987982702954969E-4</v>
      </c>
      <c r="T3143">
        <v>2.9224166826978548E-4</v>
      </c>
    </row>
    <row r="3144" spans="1:20">
      <c r="A3144" s="10">
        <v>3138</v>
      </c>
      <c r="B3144" s="10">
        <v>5.3912326625501312E-5</v>
      </c>
      <c r="C3144" s="10">
        <v>1.4539752555352349E-4</v>
      </c>
      <c r="D3144" s="10">
        <v>1.2827962576010451E-4</v>
      </c>
      <c r="E3144" s="10">
        <v>7.0707382945153506E-5</v>
      </c>
      <c r="F3144" s="10">
        <v>5.5983398851578293E-5</v>
      </c>
      <c r="G3144" s="10">
        <v>9.4008244206825347E-5</v>
      </c>
      <c r="H3144" s="10">
        <v>8.9946251292166501E-5</v>
      </c>
      <c r="I3144" s="10">
        <v>7.938476087542126E-5</v>
      </c>
      <c r="J3144" s="10">
        <v>1.152311761352437E-4</v>
      </c>
      <c r="K3144">
        <v>8.2949269046509242E-5</v>
      </c>
      <c r="L3144">
        <v>1.4427849460768799E-4</v>
      </c>
      <c r="M3144">
        <v>1.041307388238314E-4</v>
      </c>
      <c r="N3144">
        <v>6.49640758019339E-5</v>
      </c>
      <c r="O3144">
        <v>1.7600692706282951E-4</v>
      </c>
      <c r="P3144">
        <v>5.8652490179237071E-5</v>
      </c>
      <c r="Q3144">
        <v>8.5843851114479524E-5</v>
      </c>
      <c r="R3144">
        <v>3.831883848614836E-5</v>
      </c>
      <c r="S3144">
        <v>2.0659617440536111E-4</v>
      </c>
      <c r="T3144">
        <v>3.1807654083988322E-4</v>
      </c>
    </row>
    <row r="3145" spans="1:20">
      <c r="A3145" s="10">
        <v>3139</v>
      </c>
      <c r="B3145" s="10">
        <v>2.02191307135512E-5</v>
      </c>
      <c r="C3145" s="10">
        <v>1.0261587620349871E-4</v>
      </c>
      <c r="D3145" s="10">
        <v>7.9100552927270699E-5</v>
      </c>
      <c r="E3145" s="10">
        <v>3.868442125982145E-5</v>
      </c>
      <c r="F3145" s="10">
        <v>3.7522238911589349E-6</v>
      </c>
      <c r="G3145" s="10">
        <v>6.7519218964934687E-5</v>
      </c>
      <c r="H3145" s="10">
        <v>4.2369650333986397E-5</v>
      </c>
      <c r="I3145" s="10">
        <v>4.7972787676611118E-5</v>
      </c>
      <c r="J3145" s="10">
        <v>9.3286482494914859E-5</v>
      </c>
      <c r="K3145">
        <v>3.1500552376722121E-5</v>
      </c>
      <c r="L3145">
        <v>5.4067419994409757E-5</v>
      </c>
      <c r="M3145">
        <v>6.3657119863738961E-5</v>
      </c>
      <c r="N3145">
        <v>1.9560334061197622E-5</v>
      </c>
      <c r="O3145">
        <v>1.3265623210510801E-4</v>
      </c>
      <c r="P3145">
        <v>1.164378164923168E-5</v>
      </c>
      <c r="Q3145">
        <v>2.830630553698846E-5</v>
      </c>
      <c r="R3145">
        <v>6.5756789304804286E-6</v>
      </c>
      <c r="S3145">
        <v>2.2873136675395449E-4</v>
      </c>
      <c r="T3145">
        <v>3.6762605220446739E-4</v>
      </c>
    </row>
    <row r="3146" spans="1:20">
      <c r="A3146" s="10">
        <v>3140</v>
      </c>
      <c r="B3146" s="10">
        <v>1.7962650932983681E-5</v>
      </c>
      <c r="C3146" s="10">
        <v>8.1471161520942122E-5</v>
      </c>
      <c r="D3146" s="10">
        <v>4.8891500384589127E-5</v>
      </c>
      <c r="E3146" s="10">
        <v>1.5794750764399069E-5</v>
      </c>
      <c r="F3146" s="10">
        <v>0</v>
      </c>
      <c r="G3146" s="10">
        <v>6.0171523729843982E-5</v>
      </c>
      <c r="H3146" s="10">
        <v>3.5176818797034098E-5</v>
      </c>
      <c r="I3146" s="10">
        <v>3.5505118010780082E-5</v>
      </c>
      <c r="J3146" s="10">
        <v>8.1049913895890011E-5</v>
      </c>
      <c r="K3146">
        <v>1.870564786461351E-5</v>
      </c>
      <c r="L3146">
        <v>3.8157654912984908E-5</v>
      </c>
      <c r="M3146">
        <v>4.8336145029187308E-5</v>
      </c>
      <c r="N3146">
        <v>1.61115131894811E-5</v>
      </c>
      <c r="O3146">
        <v>1.144373170951352E-4</v>
      </c>
      <c r="P3146">
        <v>7.4519912594333367E-6</v>
      </c>
      <c r="Q3146">
        <v>2.0981687496399892E-5</v>
      </c>
      <c r="R3146">
        <v>5.8969782508496767E-6</v>
      </c>
      <c r="S3146">
        <v>2.4563184745235732E-4</v>
      </c>
      <c r="T3146">
        <v>3.7442168483180492E-4</v>
      </c>
    </row>
    <row r="3147" spans="1:20">
      <c r="A3147" s="10">
        <v>3141</v>
      </c>
      <c r="B3147" s="10">
        <v>8.6267397605378525E-6</v>
      </c>
      <c r="C3147" s="10">
        <v>3.3937980088211161E-5</v>
      </c>
      <c r="D3147" s="10">
        <v>2.3399115059577399E-5</v>
      </c>
      <c r="E3147" s="10">
        <v>1.4999966465494351E-6</v>
      </c>
      <c r="F3147" s="10">
        <v>0</v>
      </c>
      <c r="G3147" s="10">
        <v>4.0406676259212643E-5</v>
      </c>
      <c r="H3147" s="10">
        <v>2.7182838114467169E-5</v>
      </c>
      <c r="I3147" s="10">
        <v>2.3371191386589929E-5</v>
      </c>
      <c r="J3147" s="10">
        <v>5.36128330660379E-5</v>
      </c>
      <c r="K3147">
        <v>1.085144860748676E-5</v>
      </c>
      <c r="L3147">
        <v>2.4260345558363751E-5</v>
      </c>
      <c r="M3147">
        <v>2.7494665550118558E-5</v>
      </c>
      <c r="N3147">
        <v>1.048772474903255E-5</v>
      </c>
      <c r="O3147">
        <v>6.1476927514466875E-5</v>
      </c>
      <c r="P3147">
        <v>7.4556157688007662E-6</v>
      </c>
      <c r="Q3147">
        <v>1.5384276154106391E-5</v>
      </c>
      <c r="R3147">
        <v>5.2491788280496551E-6</v>
      </c>
      <c r="S3147">
        <v>2.6683804160834202E-4</v>
      </c>
      <c r="T3147">
        <v>4.0938864104068262E-4</v>
      </c>
    </row>
    <row r="3148" spans="1:20">
      <c r="A3148" s="10">
        <v>3142</v>
      </c>
      <c r="B3148" s="10">
        <v>5.6410294589688636E-7</v>
      </c>
      <c r="C3148" s="10">
        <v>1.2930465340231129E-5</v>
      </c>
      <c r="D3148" s="10">
        <v>6.8067796996969124E-6</v>
      </c>
      <c r="E3148" s="10">
        <v>0</v>
      </c>
      <c r="F3148" s="10">
        <v>0</v>
      </c>
      <c r="G3148" s="10">
        <v>1.236825428958923E-5</v>
      </c>
      <c r="H3148" s="10">
        <v>1.163697169162151E-5</v>
      </c>
      <c r="I3148" s="10">
        <v>1.0551953318537649E-5</v>
      </c>
      <c r="J3148" s="10">
        <v>2.0583921010667179E-5</v>
      </c>
      <c r="K3148">
        <v>6.2265311254157489E-6</v>
      </c>
      <c r="L3148">
        <v>5.2105328710167516E-6</v>
      </c>
      <c r="M3148">
        <v>1.219838906916263E-5</v>
      </c>
      <c r="N3148">
        <v>2.71254747296035E-6</v>
      </c>
      <c r="O3148">
        <v>1.0136523602418739E-5</v>
      </c>
      <c r="P3148">
        <v>7.026111408760469E-6</v>
      </c>
      <c r="Q3148">
        <v>0</v>
      </c>
      <c r="R3148">
        <v>2.1738011558907918E-6</v>
      </c>
      <c r="S3148">
        <v>2.6754809512199632E-4</v>
      </c>
      <c r="T3148">
        <v>4.085756030073713E-4</v>
      </c>
    </row>
    <row r="3149" spans="1:20">
      <c r="A3149" s="10">
        <v>3143</v>
      </c>
      <c r="B3149" s="10">
        <v>1.2091099348802379E-7</v>
      </c>
      <c r="C3149" s="10">
        <v>4.5843505943997384E-6</v>
      </c>
      <c r="D3149" s="10">
        <v>1.467464661018018E-6</v>
      </c>
      <c r="E3149" s="10">
        <v>0</v>
      </c>
      <c r="F3149" s="10">
        <v>0</v>
      </c>
      <c r="G3149" s="10">
        <v>2.6513277251917412E-6</v>
      </c>
      <c r="H3149" s="10">
        <v>2.4275841337910989E-6</v>
      </c>
      <c r="I3149" s="10">
        <v>2.3573923806039861E-6</v>
      </c>
      <c r="J3149" s="10">
        <v>5.479678618762114E-6</v>
      </c>
      <c r="K3149">
        <v>1.9344228626646911E-6</v>
      </c>
      <c r="L3149">
        <v>1.108624015109947E-7</v>
      </c>
      <c r="M3149">
        <v>3.7672687841110221E-6</v>
      </c>
      <c r="N3149">
        <v>3.4416316061619923E-8</v>
      </c>
      <c r="O3149">
        <v>1.1137964517223891E-6</v>
      </c>
      <c r="P3149">
        <v>3.9869603041715329E-7</v>
      </c>
      <c r="Q3149">
        <v>0</v>
      </c>
      <c r="R3149">
        <v>0</v>
      </c>
      <c r="S3149">
        <v>2.5148086426400232E-4</v>
      </c>
      <c r="T3149">
        <v>4.3723448127119227E-4</v>
      </c>
    </row>
    <row r="3150" spans="1:20">
      <c r="A3150" s="10">
        <v>3144</v>
      </c>
      <c r="B3150" s="10">
        <v>0</v>
      </c>
      <c r="C3150" s="10">
        <v>7.0137258261760987E-7</v>
      </c>
      <c r="D3150" s="10">
        <v>4.802182319884229E-7</v>
      </c>
      <c r="E3150" s="10">
        <v>0</v>
      </c>
      <c r="F3150" s="10">
        <v>0</v>
      </c>
      <c r="G3150" s="10">
        <v>3.3031349395033631E-7</v>
      </c>
      <c r="H3150" s="10">
        <v>1.8085853720786711E-7</v>
      </c>
      <c r="I3150" s="10">
        <v>6.6851169154853948E-7</v>
      </c>
      <c r="J3150" s="10">
        <v>1.2839096949678519E-6</v>
      </c>
      <c r="K3150">
        <v>9.3402882822437431E-9</v>
      </c>
      <c r="L3150">
        <v>0</v>
      </c>
      <c r="M3150">
        <v>3.9377570523542048E-7</v>
      </c>
      <c r="N3150">
        <v>4.6526671914837791E-10</v>
      </c>
      <c r="O3150">
        <v>1.4583609343980971E-7</v>
      </c>
      <c r="P3150">
        <v>0</v>
      </c>
      <c r="Q3150">
        <v>0</v>
      </c>
      <c r="R3150">
        <v>0</v>
      </c>
      <c r="S3150">
        <v>2.4315733221385899E-4</v>
      </c>
      <c r="T3150">
        <v>4.1311292179627992E-4</v>
      </c>
    </row>
    <row r="3151" spans="1:20">
      <c r="A3151" s="10">
        <v>3145</v>
      </c>
      <c r="B3151" s="10">
        <v>0</v>
      </c>
      <c r="C3151" s="10">
        <v>5.2907336068569548E-7</v>
      </c>
      <c r="D3151" s="10">
        <v>2.174695366267465E-7</v>
      </c>
      <c r="E3151" s="10">
        <v>0</v>
      </c>
      <c r="F3151" s="10">
        <v>0</v>
      </c>
      <c r="G3151" s="10">
        <v>2.7158160461023631E-8</v>
      </c>
      <c r="H3151" s="10">
        <v>1.068482233642791E-7</v>
      </c>
      <c r="I3151" s="10">
        <v>2.1494438041803371E-7</v>
      </c>
      <c r="J3151" s="10">
        <v>1.2996062997963991E-7</v>
      </c>
      <c r="K3151">
        <v>0</v>
      </c>
      <c r="L3151">
        <v>0</v>
      </c>
      <c r="M3151">
        <v>8.9479714233070988E-8</v>
      </c>
      <c r="N3151">
        <v>3.1494977911582499E-9</v>
      </c>
      <c r="O3151">
        <v>2.5258816970582701E-8</v>
      </c>
      <c r="P3151">
        <v>0</v>
      </c>
      <c r="Q3151">
        <v>0</v>
      </c>
      <c r="R3151">
        <v>0</v>
      </c>
      <c r="S3151">
        <v>2.6731169281359578E-4</v>
      </c>
      <c r="T3151">
        <v>4.4896735953316391E-4</v>
      </c>
    </row>
    <row r="3152" spans="1:20">
      <c r="A3152" s="10">
        <v>3146</v>
      </c>
      <c r="B3152" s="10">
        <v>0</v>
      </c>
      <c r="C3152" s="10">
        <v>5.7856449459089708E-7</v>
      </c>
      <c r="D3152" s="10">
        <v>9.1422148797076457E-9</v>
      </c>
      <c r="E3152" s="10">
        <v>0</v>
      </c>
      <c r="F3152" s="10">
        <v>0</v>
      </c>
      <c r="G3152" s="10">
        <v>0</v>
      </c>
      <c r="H3152" s="10">
        <v>0</v>
      </c>
      <c r="I3152" s="10">
        <v>2.1494438041803371E-7</v>
      </c>
      <c r="J3152" s="10">
        <v>1.1959205750619631E-7</v>
      </c>
      <c r="K3152">
        <v>0</v>
      </c>
      <c r="L3152">
        <v>0</v>
      </c>
      <c r="M3152">
        <v>3.4046150142991107E-8</v>
      </c>
      <c r="N3152">
        <v>9.2158600139005622E-10</v>
      </c>
      <c r="O3152">
        <v>3.9902699374199982E-8</v>
      </c>
      <c r="P3152">
        <v>0</v>
      </c>
      <c r="Q3152">
        <v>0</v>
      </c>
      <c r="R3152">
        <v>0</v>
      </c>
      <c r="S3152">
        <v>2.8672146335676911E-4</v>
      </c>
      <c r="T3152">
        <v>4.7481880344772399E-4</v>
      </c>
    </row>
    <row r="3153" spans="1:20">
      <c r="A3153" s="10">
        <v>3147</v>
      </c>
      <c r="B3153" s="10">
        <v>0</v>
      </c>
      <c r="C3153" s="10">
        <v>5.7725057068190939E-7</v>
      </c>
      <c r="D3153" s="10">
        <v>1.4397188786941181E-10</v>
      </c>
      <c r="E3153" s="10">
        <v>0</v>
      </c>
      <c r="F3153" s="10">
        <v>0</v>
      </c>
      <c r="G3153" s="10">
        <v>0</v>
      </c>
      <c r="H3153" s="10">
        <v>0</v>
      </c>
      <c r="I3153" s="10">
        <v>1.1613930232264731E-7</v>
      </c>
      <c r="J3153" s="10">
        <v>6.5746175456608395E-8</v>
      </c>
      <c r="K3153">
        <v>0</v>
      </c>
      <c r="L3153">
        <v>0</v>
      </c>
      <c r="M3153">
        <v>2.6297295182131131E-8</v>
      </c>
      <c r="N3153">
        <v>6.4421545728236946E-10</v>
      </c>
      <c r="O3153">
        <v>3.9864021474968122E-8</v>
      </c>
      <c r="P3153">
        <v>0</v>
      </c>
      <c r="Q3153">
        <v>0</v>
      </c>
      <c r="R3153">
        <v>0</v>
      </c>
      <c r="S3153">
        <v>2.8941636521414378E-4</v>
      </c>
      <c r="T3153">
        <v>5.0292622178064658E-4</v>
      </c>
    </row>
    <row r="3154" spans="1:20">
      <c r="A3154" s="10">
        <v>3148</v>
      </c>
      <c r="B3154" s="10">
        <v>0</v>
      </c>
      <c r="C3154" s="10">
        <v>4.5987336814567902E-7</v>
      </c>
      <c r="D3154" s="10">
        <v>0</v>
      </c>
      <c r="E3154" s="10">
        <v>0</v>
      </c>
      <c r="F3154" s="10">
        <v>0</v>
      </c>
      <c r="G3154" s="10">
        <v>0</v>
      </c>
      <c r="H3154" s="10">
        <v>0</v>
      </c>
      <c r="I3154" s="10">
        <v>5.778074742420263E-10</v>
      </c>
      <c r="J3154" s="10">
        <v>2.3564937439644592E-10</v>
      </c>
      <c r="K3154">
        <v>0</v>
      </c>
      <c r="L3154">
        <v>0</v>
      </c>
      <c r="M3154">
        <v>1.883915687334602E-8</v>
      </c>
      <c r="N3154">
        <v>8.5895394304315921E-10</v>
      </c>
      <c r="O3154">
        <v>3.9902699374199982E-8</v>
      </c>
      <c r="P3154">
        <v>0</v>
      </c>
      <c r="Q3154">
        <v>0</v>
      </c>
      <c r="R3154">
        <v>0</v>
      </c>
      <c r="S3154">
        <v>2.9373282072323552E-4</v>
      </c>
      <c r="T3154">
        <v>4.8258710831755841E-4</v>
      </c>
    </row>
    <row r="3155" spans="1:20">
      <c r="A3155" s="10">
        <v>3149</v>
      </c>
      <c r="B3155" s="10">
        <v>3.4315108653915499E-6</v>
      </c>
      <c r="C3155" s="10">
        <v>2.0346177426869269E-6</v>
      </c>
      <c r="D3155" s="10">
        <v>1.1830331994603421E-6</v>
      </c>
      <c r="E3155" s="10">
        <v>1.8258163444492891E-6</v>
      </c>
      <c r="F3155" s="10">
        <v>7.0360117479763891E-7</v>
      </c>
      <c r="G3155" s="10">
        <v>2.542448879661459E-6</v>
      </c>
      <c r="H3155" s="10">
        <v>9.7232716710974177E-7</v>
      </c>
      <c r="I3155" s="10">
        <v>1.7022251526730661E-6</v>
      </c>
      <c r="J3155" s="10">
        <v>3.0092436892894861E-6</v>
      </c>
      <c r="K3155">
        <v>9.54208766855222E-7</v>
      </c>
      <c r="L3155">
        <v>7.6362253124109647E-7</v>
      </c>
      <c r="M3155">
        <v>1.223304267354468E-6</v>
      </c>
      <c r="N3155">
        <v>2.5113129063509961E-6</v>
      </c>
      <c r="O3155">
        <v>1.3580272406323879E-6</v>
      </c>
      <c r="P3155">
        <v>1.0980904192296069E-6</v>
      </c>
      <c r="Q3155">
        <v>1.4801442134813559E-6</v>
      </c>
      <c r="R3155">
        <v>3.3290573731020072E-6</v>
      </c>
      <c r="S3155">
        <v>3.1293312042674328E-4</v>
      </c>
      <c r="T3155">
        <v>4.7273896130651123E-4</v>
      </c>
    </row>
    <row r="3156" spans="1:20">
      <c r="A3156" s="10">
        <v>3150</v>
      </c>
      <c r="B3156" s="10">
        <v>5.072413986218896E-5</v>
      </c>
      <c r="C3156" s="10">
        <v>3.5572709468944061E-5</v>
      </c>
      <c r="D3156" s="10">
        <v>4.0883927953180308E-5</v>
      </c>
      <c r="E3156" s="10">
        <v>4.2811861809997058E-5</v>
      </c>
      <c r="F3156" s="10">
        <v>3.7812281489465387E-5</v>
      </c>
      <c r="G3156" s="10">
        <v>4.3680464666259668E-5</v>
      </c>
      <c r="H3156" s="10">
        <v>3.312520789101791E-5</v>
      </c>
      <c r="I3156" s="10">
        <v>3.2646613431027578E-5</v>
      </c>
      <c r="J3156" s="10">
        <v>5.0670859025410498E-5</v>
      </c>
      <c r="K3156">
        <v>4.5389585632124577E-5</v>
      </c>
      <c r="L3156">
        <v>2.7469595553979099E-5</v>
      </c>
      <c r="M3156">
        <v>3.9513443770168737E-5</v>
      </c>
      <c r="N3156">
        <v>4.5332835540109898E-5</v>
      </c>
      <c r="O3156">
        <v>4.0951458669767479E-5</v>
      </c>
      <c r="P3156">
        <v>3.6978920902089683E-5</v>
      </c>
      <c r="Q3156">
        <v>3.9230280298591218E-5</v>
      </c>
      <c r="R3156">
        <v>5.7060875107131087E-5</v>
      </c>
      <c r="S3156">
        <v>2.9905248622171389E-4</v>
      </c>
      <c r="T3156">
        <v>5.0427397199400825E-4</v>
      </c>
    </row>
    <row r="3157" spans="1:20">
      <c r="A3157" s="10">
        <v>3151</v>
      </c>
      <c r="B3157" s="10">
        <v>1.2225908306843521E-4</v>
      </c>
      <c r="C3157" s="10">
        <v>1.3793463045931359E-4</v>
      </c>
      <c r="D3157" s="10">
        <v>1.3602361985814781E-4</v>
      </c>
      <c r="E3157" s="10">
        <v>1.172868333265098E-4</v>
      </c>
      <c r="F3157" s="10">
        <v>1.6324984654173691E-4</v>
      </c>
      <c r="G3157" s="10">
        <v>1.5354066293869051E-4</v>
      </c>
      <c r="H3157" s="10">
        <v>1.095113882445256E-4</v>
      </c>
      <c r="I3157" s="10">
        <v>1.108661316409252E-4</v>
      </c>
      <c r="J3157" s="10">
        <v>1.374169708982456E-4</v>
      </c>
      <c r="K3157">
        <v>1.3873952376782531E-4</v>
      </c>
      <c r="L3157">
        <v>9.2227413411176545E-5</v>
      </c>
      <c r="M3157">
        <v>1.5751700985175231E-4</v>
      </c>
      <c r="N3157">
        <v>1.347838115333131E-4</v>
      </c>
      <c r="O3157">
        <v>9.5205239886714341E-5</v>
      </c>
      <c r="P3157">
        <v>8.8771211588860332E-5</v>
      </c>
      <c r="Q3157">
        <v>1.3029250610543429E-4</v>
      </c>
      <c r="R3157">
        <v>1.7249962269603691E-4</v>
      </c>
      <c r="S3157">
        <v>3.0528813035794359E-4</v>
      </c>
      <c r="T3157">
        <v>5.6155009390071995E-4</v>
      </c>
    </row>
    <row r="3158" spans="1:20">
      <c r="A3158" s="10">
        <v>3152</v>
      </c>
      <c r="B3158" s="10">
        <v>1.646320378406751E-4</v>
      </c>
      <c r="C3158" s="10">
        <v>2.6292038969430432E-4</v>
      </c>
      <c r="D3158" s="10">
        <v>2.4915582952163241E-4</v>
      </c>
      <c r="E3158" s="10">
        <v>2.6284656771431139E-4</v>
      </c>
      <c r="F3158" s="10">
        <v>3.0545645221489412E-4</v>
      </c>
      <c r="G3158" s="10">
        <v>2.9340410696368019E-4</v>
      </c>
      <c r="H3158" s="10">
        <v>2.141895571135307E-4</v>
      </c>
      <c r="I3158" s="10">
        <v>2.1381404021299171E-4</v>
      </c>
      <c r="J3158" s="10">
        <v>2.5853866030631472E-4</v>
      </c>
      <c r="K3158">
        <v>1.6959838604970419E-4</v>
      </c>
      <c r="L3158">
        <v>1.958590601821616E-4</v>
      </c>
      <c r="M3158">
        <v>2.2693518534140159E-4</v>
      </c>
      <c r="N3158">
        <v>2.9131798323286983E-4</v>
      </c>
      <c r="O3158">
        <v>1.5026810823049759E-4</v>
      </c>
      <c r="P3158">
        <v>1.724041827793525E-4</v>
      </c>
      <c r="Q3158">
        <v>2.295548460210987E-4</v>
      </c>
      <c r="R3158">
        <v>2.5082877130123878E-4</v>
      </c>
      <c r="S3158">
        <v>3.040336449643611E-4</v>
      </c>
      <c r="T3158">
        <v>5.5475137280466347E-4</v>
      </c>
    </row>
    <row r="3159" spans="1:20">
      <c r="A3159" s="10">
        <v>3153</v>
      </c>
      <c r="B3159" s="10">
        <v>1.4938422196720291E-4</v>
      </c>
      <c r="C3159" s="10">
        <v>3.4135647458041209E-4</v>
      </c>
      <c r="D3159" s="10">
        <v>2.8530800140341131E-4</v>
      </c>
      <c r="E3159" s="10">
        <v>2.7326115875400512E-4</v>
      </c>
      <c r="F3159" s="10">
        <v>3.4953796558308731E-4</v>
      </c>
      <c r="G3159" s="10">
        <v>3.7504350977981838E-4</v>
      </c>
      <c r="H3159" s="10">
        <v>2.5869410912733912E-4</v>
      </c>
      <c r="I3159" s="10">
        <v>2.392980698557501E-4</v>
      </c>
      <c r="J3159" s="10">
        <v>3.6121976462782392E-4</v>
      </c>
      <c r="K3159">
        <v>3.6369734374182711E-4</v>
      </c>
      <c r="L3159">
        <v>1.6793003524629579E-4</v>
      </c>
      <c r="M3159">
        <v>2.9016793964773682E-4</v>
      </c>
      <c r="N3159">
        <v>2.5705625427554618E-4</v>
      </c>
      <c r="O3159">
        <v>1.9988913931430491E-4</v>
      </c>
      <c r="P3159">
        <v>2.297841983324196E-4</v>
      </c>
      <c r="Q3159">
        <v>3.2150828651725559E-4</v>
      </c>
      <c r="R3159">
        <v>2.143852537085815E-4</v>
      </c>
      <c r="S3159">
        <v>3.4049742438709132E-4</v>
      </c>
      <c r="T3159">
        <v>5.1181436795556703E-4</v>
      </c>
    </row>
    <row r="3160" spans="1:20">
      <c r="A3160" s="10">
        <v>3154</v>
      </c>
      <c r="B3160" s="10">
        <v>2.6402261768313548E-4</v>
      </c>
      <c r="C3160" s="10">
        <v>3.7410194608831891E-4</v>
      </c>
      <c r="D3160" s="10">
        <v>2.7122446677196811E-4</v>
      </c>
      <c r="E3160" s="10">
        <v>2.5313552133698588E-4</v>
      </c>
      <c r="F3160" s="10">
        <v>4.3023509802618591E-4</v>
      </c>
      <c r="G3160" s="10">
        <v>3.5411714623192168E-4</v>
      </c>
      <c r="H3160" s="10">
        <v>2.2983162027538341E-4</v>
      </c>
      <c r="I3160" s="10">
        <v>2.5995958397824682E-4</v>
      </c>
      <c r="J3160" s="10">
        <v>3.5414139116678769E-4</v>
      </c>
      <c r="K3160">
        <v>3.3064742188687569E-4</v>
      </c>
      <c r="L3160">
        <v>2.7288788793056472E-4</v>
      </c>
      <c r="M3160">
        <v>2.9429329956531472E-4</v>
      </c>
      <c r="N3160">
        <v>3.138663116122005E-4</v>
      </c>
      <c r="O3160">
        <v>2.3777918504881159E-4</v>
      </c>
      <c r="P3160">
        <v>2.5273703819080089E-4</v>
      </c>
      <c r="Q3160">
        <v>3.874866797386396E-4</v>
      </c>
      <c r="R3160">
        <v>2.427757034208133E-4</v>
      </c>
      <c r="S3160">
        <v>3.4281336097969912E-4</v>
      </c>
      <c r="T3160">
        <v>5.7460751000966155E-4</v>
      </c>
    </row>
    <row r="3161" spans="1:20">
      <c r="A3161" s="10">
        <v>3155</v>
      </c>
      <c r="B3161" s="10">
        <v>2.6446682959024398E-4</v>
      </c>
      <c r="C3161" s="10">
        <v>4.0893914723148979E-4</v>
      </c>
      <c r="D3161" s="10">
        <v>3.1340663482916467E-4</v>
      </c>
      <c r="E3161" s="10">
        <v>3.0055020601115818E-4</v>
      </c>
      <c r="F3161" s="10">
        <v>4.7000118342720241E-4</v>
      </c>
      <c r="G3161" s="10">
        <v>3.9541030443055939E-4</v>
      </c>
      <c r="H3161" s="10">
        <v>2.1777627778092821E-4</v>
      </c>
      <c r="I3161" s="10">
        <v>2.818265287206192E-4</v>
      </c>
      <c r="J3161" s="10">
        <v>3.0382520801478142E-4</v>
      </c>
      <c r="K3161">
        <v>3.5807586665945272E-4</v>
      </c>
      <c r="L3161">
        <v>3.3530227959978082E-4</v>
      </c>
      <c r="M3161">
        <v>2.7680814024535588E-4</v>
      </c>
      <c r="N3161">
        <v>3.4495457259489291E-4</v>
      </c>
      <c r="O3161">
        <v>2.8558117814735681E-4</v>
      </c>
      <c r="P3161">
        <v>1.8107826798474861E-4</v>
      </c>
      <c r="Q3161">
        <v>3.9547521498251329E-4</v>
      </c>
      <c r="R3161">
        <v>3.052532446723958E-4</v>
      </c>
      <c r="S3161">
        <v>3.3363685798820582E-4</v>
      </c>
      <c r="T3161">
        <v>6.0537413519094231E-4</v>
      </c>
    </row>
    <row r="3162" spans="1:20">
      <c r="A3162" s="10">
        <v>3156</v>
      </c>
      <c r="B3162" s="10">
        <v>2.4613870107142262E-4</v>
      </c>
      <c r="C3162" s="10">
        <v>4.1037225060864218E-4</v>
      </c>
      <c r="D3162" s="10">
        <v>2.656014431305852E-4</v>
      </c>
      <c r="E3162" s="10">
        <v>2.5133767610006929E-4</v>
      </c>
      <c r="F3162" s="10">
        <v>4.1942218146849531E-4</v>
      </c>
      <c r="G3162" s="10">
        <v>3.7647664060449799E-4</v>
      </c>
      <c r="H3162" s="10">
        <v>1.954076793136932E-4</v>
      </c>
      <c r="I3162" s="10">
        <v>2.6954177701142768E-4</v>
      </c>
      <c r="J3162" s="10">
        <v>2.9806737358746912E-4</v>
      </c>
      <c r="K3162">
        <v>4.6385699110763971E-4</v>
      </c>
      <c r="L3162">
        <v>1.232534257259194E-4</v>
      </c>
      <c r="M3162">
        <v>2.231233624358129E-4</v>
      </c>
      <c r="N3162">
        <v>3.8275782905458259E-4</v>
      </c>
      <c r="O3162">
        <v>2.882419503609688E-4</v>
      </c>
      <c r="P3162">
        <v>1.7969751114122671E-4</v>
      </c>
      <c r="Q3162">
        <v>3.9663764073127211E-4</v>
      </c>
      <c r="R3162">
        <v>3.0109459777214869E-4</v>
      </c>
      <c r="S3162">
        <v>3.3709314588591457E-4</v>
      </c>
      <c r="T3162">
        <v>5.7010485100459361E-4</v>
      </c>
    </row>
    <row r="3163" spans="1:20">
      <c r="A3163" s="10">
        <v>3157</v>
      </c>
      <c r="B3163" s="10">
        <v>3.1193396974538298E-4</v>
      </c>
      <c r="C3163" s="10">
        <v>3.6788827509994491E-4</v>
      </c>
      <c r="D3163" s="10">
        <v>8.9127079135244258E-5</v>
      </c>
      <c r="E3163" s="10">
        <v>2.3082438811586751E-4</v>
      </c>
      <c r="F3163" s="10">
        <v>3.6516048561040579E-4</v>
      </c>
      <c r="G3163" s="10">
        <v>3.8083135031213698E-4</v>
      </c>
      <c r="H3163" s="10">
        <v>1.019520118770434E-4</v>
      </c>
      <c r="I3163" s="10">
        <v>2.6277628707627518E-4</v>
      </c>
      <c r="J3163" s="10">
        <v>2.9378046962462082E-4</v>
      </c>
      <c r="K3163">
        <v>3.763942735457962E-4</v>
      </c>
      <c r="L3163">
        <v>3.329078105144371E-5</v>
      </c>
      <c r="M3163">
        <v>1.5575375144503861E-4</v>
      </c>
      <c r="N3163">
        <v>2.9240955711433181E-4</v>
      </c>
      <c r="O3163">
        <v>2.4266315082342729E-4</v>
      </c>
      <c r="P3163">
        <v>8.9686989186908283E-5</v>
      </c>
      <c r="Q3163">
        <v>2.01744740519227E-4</v>
      </c>
      <c r="R3163">
        <v>2.1602368815506681E-4</v>
      </c>
      <c r="S3163">
        <v>3.2192086092058488E-4</v>
      </c>
      <c r="T3163">
        <v>5.6565197388152308E-4</v>
      </c>
    </row>
    <row r="3164" spans="1:20">
      <c r="A3164" s="10">
        <v>3158</v>
      </c>
      <c r="B3164" s="10">
        <v>3.3248257673464539E-4</v>
      </c>
      <c r="C3164" s="10">
        <v>1.3965161147674911E-4</v>
      </c>
      <c r="D3164" s="10">
        <v>3.7885047518318423E-5</v>
      </c>
      <c r="E3164" s="10">
        <v>2.9468509490935001E-4</v>
      </c>
      <c r="F3164" s="10">
        <v>1.1287052045684989E-4</v>
      </c>
      <c r="G3164" s="10">
        <v>3.8644026610326751E-4</v>
      </c>
      <c r="H3164" s="10">
        <v>3.539137578035099E-5</v>
      </c>
      <c r="I3164" s="10">
        <v>2.7739951230484541E-4</v>
      </c>
      <c r="J3164" s="10">
        <v>2.3498105980994201E-4</v>
      </c>
      <c r="K3164">
        <v>1.989380135729173E-4</v>
      </c>
      <c r="L3164">
        <v>2.2512386157456679E-5</v>
      </c>
      <c r="M3164">
        <v>1.251631114704793E-4</v>
      </c>
      <c r="N3164">
        <v>1.326853713924441E-4</v>
      </c>
      <c r="O3164">
        <v>1.7703064510460949E-4</v>
      </c>
      <c r="P3164">
        <v>3.6692086292024802E-5</v>
      </c>
      <c r="Q3164">
        <v>8.8922547965922502E-5</v>
      </c>
      <c r="R3164">
        <v>2.306806370585418E-4</v>
      </c>
      <c r="S3164">
        <v>3.136490352457713E-4</v>
      </c>
      <c r="T3164">
        <v>5.3445492797531916E-4</v>
      </c>
    </row>
    <row r="3165" spans="1:20">
      <c r="A3165" s="10">
        <v>3159</v>
      </c>
      <c r="B3165" s="10">
        <v>3.1187031839058002E-4</v>
      </c>
      <c r="C3165" s="10">
        <v>7.6719377602820087E-5</v>
      </c>
      <c r="D3165" s="10">
        <v>2.8783210154446608E-5</v>
      </c>
      <c r="E3165" s="10">
        <v>2.8713163073498002E-4</v>
      </c>
      <c r="F3165" s="10">
        <v>1.9877125965631079E-4</v>
      </c>
      <c r="G3165" s="10">
        <v>2.8941546804766129E-4</v>
      </c>
      <c r="H3165" s="10">
        <v>2.1204429982391691E-5</v>
      </c>
      <c r="I3165" s="10">
        <v>2.4347869616383891E-4</v>
      </c>
      <c r="J3165" s="10">
        <v>1.3176900210051139E-4</v>
      </c>
      <c r="K3165">
        <v>8.9726606803811301E-5</v>
      </c>
      <c r="L3165">
        <v>8.453431337715708E-6</v>
      </c>
      <c r="M3165">
        <v>8.3784240335864826E-5</v>
      </c>
      <c r="N3165">
        <v>8.1013565358777743E-5</v>
      </c>
      <c r="O3165">
        <v>8.0466239128007636E-5</v>
      </c>
      <c r="P3165">
        <v>2.242674232369906E-5</v>
      </c>
      <c r="Q3165">
        <v>1.563089768750364E-4</v>
      </c>
      <c r="R3165">
        <v>2.026338299138302E-4</v>
      </c>
      <c r="S3165">
        <v>3.2623566334377869E-4</v>
      </c>
      <c r="T3165">
        <v>4.6509709639199382E-4</v>
      </c>
    </row>
    <row r="3166" spans="1:20">
      <c r="A3166" s="10">
        <v>3160</v>
      </c>
      <c r="B3166" s="10">
        <v>2.1088024558809881E-4</v>
      </c>
      <c r="C3166" s="10">
        <v>1.2969575161331419E-4</v>
      </c>
      <c r="D3166" s="10">
        <v>7.4096861554295791E-5</v>
      </c>
      <c r="E3166" s="10">
        <v>2.4175000392936499E-4</v>
      </c>
      <c r="F3166" s="10">
        <v>1.673799169106436E-4</v>
      </c>
      <c r="G3166" s="10">
        <v>1.9491122852320289E-4</v>
      </c>
      <c r="H3166" s="10">
        <v>3.4777519401931522E-5</v>
      </c>
      <c r="I3166" s="10">
        <v>1.7723425374731289E-4</v>
      </c>
      <c r="J3166" s="10">
        <v>1.2829192606472631E-4</v>
      </c>
      <c r="K3166">
        <v>5.6858206077713593E-5</v>
      </c>
      <c r="L3166">
        <v>8.3526605904880901E-5</v>
      </c>
      <c r="M3166">
        <v>6.3033675311543533E-5</v>
      </c>
      <c r="N3166">
        <v>4.5452496324440868E-5</v>
      </c>
      <c r="O3166">
        <v>1.4506684535497169E-4</v>
      </c>
      <c r="P3166">
        <v>8.3889722372807394E-6</v>
      </c>
      <c r="Q3166">
        <v>1.104646587743313E-4</v>
      </c>
      <c r="R3166">
        <v>1.4232100448688661E-4</v>
      </c>
      <c r="S3166">
        <v>3.1907853507212027E-4</v>
      </c>
      <c r="T3166">
        <v>5.1674485586866302E-4</v>
      </c>
    </row>
    <row r="3167" spans="1:20">
      <c r="A3167" s="10">
        <v>3161</v>
      </c>
      <c r="B3167" s="10">
        <v>1.0549141724312731E-4</v>
      </c>
      <c r="C3167" s="10">
        <v>1.1356713416215801E-4</v>
      </c>
      <c r="D3167" s="10">
        <v>7.5170257761612117E-5</v>
      </c>
      <c r="E3167" s="10">
        <v>1.186958433646337E-4</v>
      </c>
      <c r="F3167" s="10">
        <v>3.1822172414264053E-5</v>
      </c>
      <c r="G3167" s="10">
        <v>1.142174344086649E-4</v>
      </c>
      <c r="H3167" s="10">
        <v>3.1293179668684343E-5</v>
      </c>
      <c r="I3167" s="10">
        <v>8.5321335430619538E-5</v>
      </c>
      <c r="J3167" s="10">
        <v>1.0648615008709801E-4</v>
      </c>
      <c r="K3167">
        <v>2.80831989811622E-5</v>
      </c>
      <c r="L3167">
        <v>3.5128527449407867E-5</v>
      </c>
      <c r="M3167">
        <v>5.1440056736048607E-5</v>
      </c>
      <c r="N3167">
        <v>2.4796027425818081E-5</v>
      </c>
      <c r="O3167">
        <v>1.4351452532807501E-4</v>
      </c>
      <c r="P3167">
        <v>2.1621104504053849E-6</v>
      </c>
      <c r="Q3167">
        <v>6.5264856014587031E-5</v>
      </c>
      <c r="R3167">
        <v>8.4001484040748168E-5</v>
      </c>
      <c r="S3167">
        <v>3.1346327890553819E-4</v>
      </c>
      <c r="T3167">
        <v>5.7701338914656103E-4</v>
      </c>
    </row>
    <row r="3168" spans="1:20">
      <c r="A3168" s="10">
        <v>3162</v>
      </c>
      <c r="B3168" s="10">
        <v>4.0992653167949723E-5</v>
      </c>
      <c r="C3168" s="10">
        <v>9.9256439932745384E-5</v>
      </c>
      <c r="D3168" s="10">
        <v>6.7141891590414901E-5</v>
      </c>
      <c r="E3168" s="10">
        <v>4.8634855232617522E-5</v>
      </c>
      <c r="F3168" s="10">
        <v>2.9068327892205891E-6</v>
      </c>
      <c r="G3168" s="10">
        <v>7.8143311419208767E-5</v>
      </c>
      <c r="H3168" s="10">
        <v>3.0750572802705233E-5</v>
      </c>
      <c r="I3168" s="10">
        <v>4.3202185268872683E-5</v>
      </c>
      <c r="J3168" s="10">
        <v>8.2468471286894246E-5</v>
      </c>
      <c r="K3168">
        <v>3.0296122202726788E-5</v>
      </c>
      <c r="L3168">
        <v>1.8993832948667358E-5</v>
      </c>
      <c r="M3168">
        <v>5.3456904407091689E-5</v>
      </c>
      <c r="N3168">
        <v>1.4586612701768419E-5</v>
      </c>
      <c r="O3168">
        <v>1.350530158382155E-4</v>
      </c>
      <c r="P3168">
        <v>2.3575621180439759E-6</v>
      </c>
      <c r="Q3168">
        <v>3.108647827948435E-5</v>
      </c>
      <c r="R3168">
        <v>2.5044919089202849E-5</v>
      </c>
      <c r="S3168">
        <v>2.9543065319728631E-4</v>
      </c>
      <c r="T3168">
        <v>4.8036168477122611E-4</v>
      </c>
    </row>
    <row r="3169" spans="1:20">
      <c r="A3169" s="10">
        <v>3163</v>
      </c>
      <c r="B3169" s="10">
        <v>1.7236443186819419E-5</v>
      </c>
      <c r="C3169" s="10">
        <v>8.4466419691714474E-5</v>
      </c>
      <c r="D3169" s="10">
        <v>3.1307619835060398E-5</v>
      </c>
      <c r="E3169" s="10">
        <v>2.137449216221872E-5</v>
      </c>
      <c r="F3169" s="10">
        <v>4.0113456794227578E-9</v>
      </c>
      <c r="G3169" s="10">
        <v>6.6105008893538634E-5</v>
      </c>
      <c r="H3169" s="10">
        <v>2.276917304004222E-5</v>
      </c>
      <c r="I3169" s="10">
        <v>3.2867702793934189E-5</v>
      </c>
      <c r="J3169" s="10">
        <v>6.1315890631908533E-5</v>
      </c>
      <c r="K3169">
        <v>2.1891669357098859E-5</v>
      </c>
      <c r="L3169">
        <v>6.0550503108604019E-6</v>
      </c>
      <c r="M3169">
        <v>4.7641925328589542E-5</v>
      </c>
      <c r="N3169">
        <v>1.0786452825036529E-5</v>
      </c>
      <c r="O3169">
        <v>1.0818950386184229E-4</v>
      </c>
      <c r="P3169">
        <v>7.1593574343805651E-6</v>
      </c>
      <c r="Q3169">
        <v>2.0170336890103499E-5</v>
      </c>
      <c r="R3169">
        <v>5.910529725029385E-6</v>
      </c>
      <c r="S3169">
        <v>2.666901368592476E-4</v>
      </c>
      <c r="T3169">
        <v>5.2800923405193578E-4</v>
      </c>
    </row>
    <row r="3170" spans="1:20">
      <c r="A3170" s="10">
        <v>3164</v>
      </c>
      <c r="B3170" s="10">
        <v>9.7272770630242433E-6</v>
      </c>
      <c r="C3170" s="10">
        <v>4.8969326543732651E-5</v>
      </c>
      <c r="D3170" s="10">
        <v>1.003422510467736E-5</v>
      </c>
      <c r="E3170" s="10">
        <v>1.0226062094514801E-5</v>
      </c>
      <c r="F3170" s="10">
        <v>0</v>
      </c>
      <c r="G3170" s="10">
        <v>5.4778987836068617E-5</v>
      </c>
      <c r="H3170" s="10">
        <v>1.0398299074117681E-5</v>
      </c>
      <c r="I3170" s="10">
        <v>2.1585503388781289E-5</v>
      </c>
      <c r="J3170" s="10">
        <v>3.2059908867136952E-5</v>
      </c>
      <c r="K3170">
        <v>1.084284571038469E-5</v>
      </c>
      <c r="L3170">
        <v>0</v>
      </c>
      <c r="M3170">
        <v>2.66489429937506E-5</v>
      </c>
      <c r="N3170">
        <v>7.3155563896119457E-6</v>
      </c>
      <c r="O3170">
        <v>2.8484899181647509E-5</v>
      </c>
      <c r="P3170">
        <v>2.4447315683306349E-6</v>
      </c>
      <c r="Q3170">
        <v>0</v>
      </c>
      <c r="R3170">
        <v>4.3659677593351936E-6</v>
      </c>
      <c r="S3170">
        <v>2.6710968825599231E-4</v>
      </c>
      <c r="T3170">
        <v>4.935198967749169E-4</v>
      </c>
    </row>
    <row r="3171" spans="1:20">
      <c r="A3171" s="10">
        <v>3165</v>
      </c>
      <c r="B3171" s="10">
        <v>1.738744593471949E-6</v>
      </c>
      <c r="C3171" s="10">
        <v>1.5904501450000141E-5</v>
      </c>
      <c r="D3171" s="10">
        <v>3.7852758823049369E-6</v>
      </c>
      <c r="E3171" s="10">
        <v>8.7363705928458142E-7</v>
      </c>
      <c r="F3171" s="10">
        <v>0</v>
      </c>
      <c r="G3171" s="10">
        <v>3.188290294575574E-5</v>
      </c>
      <c r="H3171" s="10">
        <v>5.9242193304952394E-6</v>
      </c>
      <c r="I3171" s="10">
        <v>1.1760202194369099E-5</v>
      </c>
      <c r="J3171" s="10">
        <v>1.6173184479820379E-5</v>
      </c>
      <c r="K3171">
        <v>6.3902319674150739E-6</v>
      </c>
      <c r="L3171">
        <v>0</v>
      </c>
      <c r="M3171">
        <v>1.339668811534419E-5</v>
      </c>
      <c r="N3171">
        <v>4.3459289225890774E-6</v>
      </c>
      <c r="O3171">
        <v>5.0369760811699387E-6</v>
      </c>
      <c r="P3171">
        <v>0</v>
      </c>
      <c r="Q3171">
        <v>0</v>
      </c>
      <c r="R3171">
        <v>8.3646265675982107E-7</v>
      </c>
      <c r="S3171">
        <v>2.5275481785108362E-4</v>
      </c>
      <c r="T3171">
        <v>4.0863361085482342E-4</v>
      </c>
    </row>
    <row r="3172" spans="1:20">
      <c r="A3172" s="10">
        <v>3166</v>
      </c>
      <c r="B3172" s="10">
        <v>0</v>
      </c>
      <c r="C3172" s="10">
        <v>7.9648490654140822E-6</v>
      </c>
      <c r="D3172" s="10">
        <v>1.1431607849977741E-6</v>
      </c>
      <c r="E3172" s="10">
        <v>0</v>
      </c>
      <c r="F3172" s="10">
        <v>0</v>
      </c>
      <c r="G3172" s="10">
        <v>8.8427254542269297E-6</v>
      </c>
      <c r="H3172" s="10">
        <v>7.5882658100903552E-7</v>
      </c>
      <c r="I3172" s="10">
        <v>4.2676860047516057E-6</v>
      </c>
      <c r="J3172" s="10">
        <v>8.1004790575433703E-6</v>
      </c>
      <c r="K3172">
        <v>1.120834593869249E-7</v>
      </c>
      <c r="L3172">
        <v>0</v>
      </c>
      <c r="M3172">
        <v>2.9367998792408192E-6</v>
      </c>
      <c r="N3172">
        <v>8.4033880055877075E-7</v>
      </c>
      <c r="O3172">
        <v>1.5331279995785019E-6</v>
      </c>
      <c r="P3172">
        <v>0</v>
      </c>
      <c r="Q3172">
        <v>0</v>
      </c>
      <c r="R3172">
        <v>0</v>
      </c>
      <c r="S3172">
        <v>2.4577233670133338E-4</v>
      </c>
      <c r="T3172">
        <v>4.2549618597621249E-4</v>
      </c>
    </row>
    <row r="3173" spans="1:20">
      <c r="A3173" s="10">
        <v>3167</v>
      </c>
      <c r="B3173" s="10">
        <v>0</v>
      </c>
      <c r="C3173" s="10">
        <v>3.3917544191680041E-6</v>
      </c>
      <c r="D3173" s="10">
        <v>4.2867629613117349E-7</v>
      </c>
      <c r="E3173" s="10">
        <v>0</v>
      </c>
      <c r="F3173" s="10">
        <v>0</v>
      </c>
      <c r="G3173" s="10">
        <v>8.7541034904463765E-7</v>
      </c>
      <c r="H3173" s="10">
        <v>2.660162378494054E-8</v>
      </c>
      <c r="I3173" s="10">
        <v>7.7028670006153016E-7</v>
      </c>
      <c r="J3173" s="10">
        <v>2.7269475212312641E-6</v>
      </c>
      <c r="K3173">
        <v>0</v>
      </c>
      <c r="L3173">
        <v>0</v>
      </c>
      <c r="M3173">
        <v>8.309866317475095E-7</v>
      </c>
      <c r="N3173">
        <v>3.3192754064628752E-8</v>
      </c>
      <c r="O3173">
        <v>2.1021008478078821E-7</v>
      </c>
      <c r="P3173">
        <v>0</v>
      </c>
      <c r="Q3173">
        <v>0</v>
      </c>
      <c r="R3173">
        <v>0</v>
      </c>
      <c r="S3173">
        <v>2.1309118063619759E-4</v>
      </c>
      <c r="T3173">
        <v>4.156110099078698E-4</v>
      </c>
    </row>
    <row r="3174" spans="1:20">
      <c r="A3174" s="10">
        <v>3168</v>
      </c>
      <c r="B3174" s="10">
        <v>0</v>
      </c>
      <c r="C3174" s="10">
        <v>1.3682327638924769E-7</v>
      </c>
      <c r="D3174" s="10">
        <v>3.5241918618967512E-7</v>
      </c>
      <c r="E3174" s="10">
        <v>0</v>
      </c>
      <c r="F3174" s="10">
        <v>0</v>
      </c>
      <c r="G3174" s="10">
        <v>8.8140919655232877E-8</v>
      </c>
      <c r="H3174" s="10">
        <v>0</v>
      </c>
      <c r="I3174" s="10">
        <v>2.3285641211953659E-7</v>
      </c>
      <c r="J3174" s="10">
        <v>4.0685924911731158E-7</v>
      </c>
      <c r="K3174">
        <v>2.507130012602268E-8</v>
      </c>
      <c r="L3174">
        <v>0</v>
      </c>
      <c r="M3174">
        <v>1.7964853460439361E-7</v>
      </c>
      <c r="N3174">
        <v>9.3053343829675572E-10</v>
      </c>
      <c r="O3174">
        <v>6.3829277593463134E-8</v>
      </c>
      <c r="P3174">
        <v>0</v>
      </c>
      <c r="Q3174">
        <v>0</v>
      </c>
      <c r="R3174">
        <v>0</v>
      </c>
      <c r="S3174">
        <v>1.7893906276825251E-4</v>
      </c>
      <c r="T3174">
        <v>3.4566613858265621E-4</v>
      </c>
    </row>
    <row r="3175" spans="1:20">
      <c r="A3175" s="10">
        <v>3169</v>
      </c>
      <c r="B3175" s="10">
        <v>0</v>
      </c>
      <c r="C3175" s="10">
        <v>4.6512906378162959E-7</v>
      </c>
      <c r="D3175" s="10">
        <v>4.4223364890554309E-8</v>
      </c>
      <c r="E3175" s="10">
        <v>0</v>
      </c>
      <c r="F3175" s="10">
        <v>0</v>
      </c>
      <c r="G3175" s="10">
        <v>6.032937248855702E-8</v>
      </c>
      <c r="H3175" s="10">
        <v>0</v>
      </c>
      <c r="I3175" s="10">
        <v>5.4313902578750469E-8</v>
      </c>
      <c r="J3175" s="10">
        <v>2.4036236188437481E-8</v>
      </c>
      <c r="K3175">
        <v>9.8318824023618344E-9</v>
      </c>
      <c r="L3175">
        <v>0</v>
      </c>
      <c r="M3175">
        <v>4.9637176520932647E-8</v>
      </c>
      <c r="N3175">
        <v>8.9474369066995752E-10</v>
      </c>
      <c r="O3175">
        <v>5.1570532309143761E-11</v>
      </c>
      <c r="P3175">
        <v>0</v>
      </c>
      <c r="Q3175">
        <v>0</v>
      </c>
      <c r="R3175">
        <v>0</v>
      </c>
      <c r="S3175">
        <v>1.710803004287176E-4</v>
      </c>
      <c r="T3175">
        <v>2.0170295537471841E-4</v>
      </c>
    </row>
    <row r="3176" spans="1:20">
      <c r="A3176" s="10">
        <v>3170</v>
      </c>
      <c r="B3176" s="10">
        <v>0</v>
      </c>
      <c r="C3176" s="10">
        <v>5.0892652741455136E-7</v>
      </c>
      <c r="D3176" s="10">
        <v>0</v>
      </c>
      <c r="E3176" s="10">
        <v>0</v>
      </c>
      <c r="F3176" s="10">
        <v>0</v>
      </c>
      <c r="G3176" s="10">
        <v>0</v>
      </c>
      <c r="H3176" s="10">
        <v>0</v>
      </c>
      <c r="I3176" s="10">
        <v>0</v>
      </c>
      <c r="J3176" s="10">
        <v>5.6555849855147014E-9</v>
      </c>
      <c r="K3176">
        <v>1.9663764804723669E-8</v>
      </c>
      <c r="L3176">
        <v>1.154816682406195E-9</v>
      </c>
      <c r="M3176">
        <v>9.4328580862122332E-8</v>
      </c>
      <c r="N3176">
        <v>8.052693216029618E-10</v>
      </c>
      <c r="O3176">
        <v>3.9838236208813558E-8</v>
      </c>
      <c r="P3176">
        <v>0</v>
      </c>
      <c r="Q3176">
        <v>0</v>
      </c>
      <c r="R3176">
        <v>0</v>
      </c>
      <c r="S3176">
        <v>1.5299396746974351E-4</v>
      </c>
      <c r="T3176">
        <v>1.162195501232617E-4</v>
      </c>
    </row>
    <row r="3177" spans="1:20">
      <c r="A3177" s="10">
        <v>3171</v>
      </c>
      <c r="B3177" s="10">
        <v>0</v>
      </c>
      <c r="C3177" s="10">
        <v>4.7958222678049378E-7</v>
      </c>
      <c r="D3177" s="10">
        <v>0</v>
      </c>
      <c r="E3177" s="10">
        <v>0</v>
      </c>
      <c r="F3177" s="10">
        <v>0</v>
      </c>
      <c r="G3177" s="10">
        <v>0</v>
      </c>
      <c r="H3177" s="10">
        <v>0</v>
      </c>
      <c r="I3177" s="10">
        <v>0</v>
      </c>
      <c r="J3177" s="10">
        <v>0</v>
      </c>
      <c r="K3177">
        <v>1.8188982444369392E-8</v>
      </c>
      <c r="L3177">
        <v>0</v>
      </c>
      <c r="M3177">
        <v>1.989793974201378E-7</v>
      </c>
      <c r="N3177">
        <v>8.7684881685655831E-10</v>
      </c>
      <c r="O3177">
        <v>3.9838236208813558E-8</v>
      </c>
      <c r="P3177">
        <v>0</v>
      </c>
      <c r="Q3177">
        <v>0</v>
      </c>
      <c r="R3177">
        <v>0</v>
      </c>
      <c r="S3177">
        <v>1.4636275036867101E-4</v>
      </c>
      <c r="T3177">
        <v>8.2486464307078729E-5</v>
      </c>
    </row>
    <row r="3178" spans="1:20">
      <c r="A3178" s="10">
        <v>3172</v>
      </c>
      <c r="B3178" s="10">
        <v>0</v>
      </c>
      <c r="C3178" s="10">
        <v>3.0658224543045259E-9</v>
      </c>
      <c r="D3178" s="10">
        <v>1.1997657322450981E-10</v>
      </c>
      <c r="E3178" s="10">
        <v>0</v>
      </c>
      <c r="F3178" s="10">
        <v>0</v>
      </c>
      <c r="G3178" s="10">
        <v>0</v>
      </c>
      <c r="H3178" s="10">
        <v>0</v>
      </c>
      <c r="I3178" s="10">
        <v>0</v>
      </c>
      <c r="J3178" s="10">
        <v>0</v>
      </c>
      <c r="K3178">
        <v>1.76973883242513E-8</v>
      </c>
      <c r="L3178">
        <v>0</v>
      </c>
      <c r="M3178">
        <v>1.944571383878619E-7</v>
      </c>
      <c r="N3178">
        <v>8.5895394304315921E-10</v>
      </c>
      <c r="O3178">
        <v>3.9655590573551998E-8</v>
      </c>
      <c r="P3178">
        <v>0</v>
      </c>
      <c r="Q3178">
        <v>0</v>
      </c>
      <c r="R3178">
        <v>0</v>
      </c>
      <c r="S3178">
        <v>1.4380561791946949E-4</v>
      </c>
      <c r="T3178">
        <v>1.138697003683519E-4</v>
      </c>
    </row>
    <row r="3179" spans="1:20">
      <c r="A3179" s="10">
        <v>3173</v>
      </c>
      <c r="B3179" s="10">
        <v>7.1984075622087769E-8</v>
      </c>
      <c r="C3179" s="10">
        <v>1.6629218080734099E-6</v>
      </c>
      <c r="D3179" s="10">
        <v>1.43131931880267E-6</v>
      </c>
      <c r="E3179" s="10">
        <v>1.5543976903937751E-7</v>
      </c>
      <c r="F3179" s="10">
        <v>7.4861738742227206E-7</v>
      </c>
      <c r="G3179" s="10">
        <v>1.207914108864791E-6</v>
      </c>
      <c r="H3179" s="10">
        <v>1.7747160688262069E-6</v>
      </c>
      <c r="I3179" s="10">
        <v>2.6872958915785279E-7</v>
      </c>
      <c r="J3179" s="10">
        <v>2.3412389817129048E-6</v>
      </c>
      <c r="K3179">
        <v>3.87953789744195E-7</v>
      </c>
      <c r="L3179">
        <v>1.615011130345064E-6</v>
      </c>
      <c r="M3179">
        <v>1.1388977381548271E-6</v>
      </c>
      <c r="N3179">
        <v>1.388932999619242E-7</v>
      </c>
      <c r="O3179">
        <v>4.7380829453809498E-7</v>
      </c>
      <c r="P3179">
        <v>1.681772346486901E-6</v>
      </c>
      <c r="Q3179">
        <v>6.4316654839274676E-7</v>
      </c>
      <c r="R3179">
        <v>3.4860958629032063E-7</v>
      </c>
      <c r="S3179">
        <v>1.3424504140060301E-4</v>
      </c>
      <c r="T3179">
        <v>2.4436017155452612E-4</v>
      </c>
    </row>
    <row r="3180" spans="1:20">
      <c r="A3180" s="10">
        <v>3174</v>
      </c>
      <c r="B3180" s="10">
        <v>7.0386764746969896E-6</v>
      </c>
      <c r="C3180" s="10">
        <v>4.0787671273842882E-5</v>
      </c>
      <c r="D3180" s="10">
        <v>4.3515199567799453E-5</v>
      </c>
      <c r="E3180" s="10">
        <v>6.9635981414641982E-6</v>
      </c>
      <c r="F3180" s="10">
        <v>4.336197823694677E-5</v>
      </c>
      <c r="G3180" s="10">
        <v>3.1097785904745969E-5</v>
      </c>
      <c r="H3180" s="10">
        <v>4.2753068349243368E-5</v>
      </c>
      <c r="I3180" s="10">
        <v>1.4454612340474231E-5</v>
      </c>
      <c r="J3180" s="10">
        <v>4.7980385314348311E-5</v>
      </c>
      <c r="K3180">
        <v>3.5028969173869729E-5</v>
      </c>
      <c r="L3180">
        <v>3.6786541065964042E-5</v>
      </c>
      <c r="M3180">
        <v>3.3872500779793417E-5</v>
      </c>
      <c r="N3180">
        <v>1.502177353258498E-5</v>
      </c>
      <c r="O3180">
        <v>2.8457105082101582E-5</v>
      </c>
      <c r="P3180">
        <v>3.7554764827839923E-5</v>
      </c>
      <c r="Q3180">
        <v>3.6421497590662307E-5</v>
      </c>
      <c r="R3180">
        <v>1.126738294597099E-5</v>
      </c>
      <c r="S3180">
        <v>1.153459674904688E-4</v>
      </c>
      <c r="T3180">
        <v>3.2157317322586661E-4</v>
      </c>
    </row>
    <row r="3181" spans="1:20">
      <c r="A3181" s="10">
        <v>3175</v>
      </c>
      <c r="B3181" s="10">
        <v>2.7886297092640538E-5</v>
      </c>
      <c r="C3181" s="10">
        <v>1.2914700005221819E-4</v>
      </c>
      <c r="D3181" s="10">
        <v>1.5121249325976261E-4</v>
      </c>
      <c r="E3181" s="10">
        <v>5.0760210855265961E-5</v>
      </c>
      <c r="F3181" s="10">
        <v>1.542778033720946E-4</v>
      </c>
      <c r="G3181" s="10">
        <v>1.122263738352171E-4</v>
      </c>
      <c r="H3181" s="10">
        <v>1.384671380096943E-4</v>
      </c>
      <c r="I3181" s="10">
        <v>4.5091423588658919E-5</v>
      </c>
      <c r="J3181" s="10">
        <v>1.604591579046915E-4</v>
      </c>
      <c r="K3181">
        <v>1.3005164233224331E-4</v>
      </c>
      <c r="L3181">
        <v>1.3746216026936839E-4</v>
      </c>
      <c r="M3181">
        <v>1.358070394982711E-4</v>
      </c>
      <c r="N3181">
        <v>5.0606604722486817E-5</v>
      </c>
      <c r="O3181">
        <v>1.186251333284958E-4</v>
      </c>
      <c r="P3181">
        <v>1.2591314479975011E-4</v>
      </c>
      <c r="Q3181">
        <v>1.195418511888211E-4</v>
      </c>
      <c r="R3181">
        <v>3.6933318513624852E-5</v>
      </c>
      <c r="S3181">
        <v>1.247631925964776E-4</v>
      </c>
      <c r="T3181">
        <v>2.8046355126872999E-4</v>
      </c>
    </row>
    <row r="3182" spans="1:20">
      <c r="A3182" s="10">
        <v>3176</v>
      </c>
      <c r="B3182" s="10">
        <v>5.4551152070850297E-5</v>
      </c>
      <c r="C3182" s="10">
        <v>2.6161501724009101E-4</v>
      </c>
      <c r="D3182" s="10">
        <v>2.9736200032453133E-4</v>
      </c>
      <c r="E3182" s="10">
        <v>1.3528844926910161E-4</v>
      </c>
      <c r="F3182" s="10">
        <v>2.9871170873375133E-4</v>
      </c>
      <c r="G3182" s="10">
        <v>2.3208699369425541E-4</v>
      </c>
      <c r="H3182" s="10">
        <v>2.8709655886969751E-4</v>
      </c>
      <c r="I3182" s="10">
        <v>1.151593610695944E-4</v>
      </c>
      <c r="J3182" s="10">
        <v>3.1488408587434748E-4</v>
      </c>
      <c r="K3182">
        <v>3.0117435113975668E-4</v>
      </c>
      <c r="L3182">
        <v>2.6565219634923782E-4</v>
      </c>
      <c r="M3182">
        <v>2.8363089039282278E-4</v>
      </c>
      <c r="N3182">
        <v>8.9621332955047513E-5</v>
      </c>
      <c r="O3182">
        <v>2.3951146474574539E-4</v>
      </c>
      <c r="P3182">
        <v>2.948159609174324E-4</v>
      </c>
      <c r="Q3182">
        <v>2.4656021521204371E-4</v>
      </c>
      <c r="R3182">
        <v>6.7553737042182164E-5</v>
      </c>
      <c r="S3182">
        <v>1.2747518023919891E-4</v>
      </c>
      <c r="T3182">
        <v>3.6292766352978957E-4</v>
      </c>
    </row>
    <row r="3183" spans="1:20">
      <c r="A3183" s="10">
        <v>3177</v>
      </c>
      <c r="B3183" s="10">
        <v>1.226245173834675E-4</v>
      </c>
      <c r="C3183" s="10">
        <v>3.7347547154825992E-4</v>
      </c>
      <c r="D3183" s="10">
        <v>4.1064868582487113E-4</v>
      </c>
      <c r="E3183" s="10">
        <v>2.7294938211626038E-4</v>
      </c>
      <c r="F3183" s="10">
        <v>4.5533436650800618E-4</v>
      </c>
      <c r="G3183" s="10">
        <v>3.7308314701828933E-4</v>
      </c>
      <c r="H3183" s="10">
        <v>4.2697177227099791E-4</v>
      </c>
      <c r="I3183" s="10">
        <v>2.238237154388785E-4</v>
      </c>
      <c r="J3183" s="10">
        <v>4.4594965574033552E-4</v>
      </c>
      <c r="K3183">
        <v>4.1285916456482478E-4</v>
      </c>
      <c r="L3183">
        <v>3.9957790375123962E-4</v>
      </c>
      <c r="M3183">
        <v>4.1619397979347349E-4</v>
      </c>
      <c r="N3183">
        <v>1.740671999801528E-4</v>
      </c>
      <c r="O3183">
        <v>3.5080713536401461E-4</v>
      </c>
      <c r="P3183">
        <v>4.5577521169272369E-4</v>
      </c>
      <c r="Q3183">
        <v>3.4034054336493552E-4</v>
      </c>
      <c r="R3183">
        <v>1.3290914392541519E-4</v>
      </c>
      <c r="S3183">
        <v>1.618611643251949E-4</v>
      </c>
      <c r="T3183">
        <v>4.1014312300977448E-4</v>
      </c>
    </row>
    <row r="3184" spans="1:20">
      <c r="A3184" s="10">
        <v>3178</v>
      </c>
      <c r="B3184" s="10">
        <v>1.7269751198384421E-4</v>
      </c>
      <c r="C3184" s="10">
        <v>4.4038919487904738E-4</v>
      </c>
      <c r="D3184" s="10">
        <v>4.4450357207751032E-4</v>
      </c>
      <c r="E3184" s="10">
        <v>4.3776515381029329E-4</v>
      </c>
      <c r="F3184" s="10">
        <v>5.3242758342381569E-4</v>
      </c>
      <c r="G3184" s="10">
        <v>4.6682783491373679E-4</v>
      </c>
      <c r="H3184" s="10">
        <v>5.079096681872105E-4</v>
      </c>
      <c r="I3184" s="10">
        <v>3.1107154910426082E-4</v>
      </c>
      <c r="J3184" s="10">
        <v>4.9292348242565252E-4</v>
      </c>
      <c r="K3184">
        <v>5.0052824104844084E-4</v>
      </c>
      <c r="L3184">
        <v>4.852388418485436E-4</v>
      </c>
      <c r="M3184">
        <v>4.8032348281225762E-4</v>
      </c>
      <c r="N3184">
        <v>2.3347288192112999E-4</v>
      </c>
      <c r="O3184">
        <v>3.5381948887585452E-4</v>
      </c>
      <c r="P3184">
        <v>5.4040936298323391E-4</v>
      </c>
      <c r="Q3184">
        <v>4.5595727848924891E-4</v>
      </c>
      <c r="R3184">
        <v>2.8124128461555861E-4</v>
      </c>
      <c r="S3184">
        <v>1.712328804575317E-4</v>
      </c>
      <c r="T3184">
        <v>4.028744471608246E-4</v>
      </c>
    </row>
    <row r="3185" spans="1:20">
      <c r="A3185" s="10">
        <v>3179</v>
      </c>
      <c r="B3185" s="10">
        <v>1.22760517524967E-4</v>
      </c>
      <c r="C3185" s="10">
        <v>4.9644032821630029E-4</v>
      </c>
      <c r="D3185" s="10">
        <v>4.9143798940458089E-4</v>
      </c>
      <c r="E3185" s="10">
        <v>4.1878311144433758E-4</v>
      </c>
      <c r="F3185" s="10">
        <v>5.6186010807583254E-4</v>
      </c>
      <c r="G3185" s="10">
        <v>5.1873234357895114E-4</v>
      </c>
      <c r="H3185" s="10">
        <v>5.4092475656565434E-4</v>
      </c>
      <c r="I3185" s="10">
        <v>4.0314295134402661E-4</v>
      </c>
      <c r="J3185" s="10">
        <v>5.4139240659702452E-4</v>
      </c>
      <c r="K3185">
        <v>5.660770569091032E-4</v>
      </c>
      <c r="L3185">
        <v>5.4623558055843786E-4</v>
      </c>
      <c r="M3185">
        <v>5.1269812705684119E-4</v>
      </c>
      <c r="N3185">
        <v>2.7946250406737618E-4</v>
      </c>
      <c r="O3185">
        <v>3.4208170373699169E-4</v>
      </c>
      <c r="P3185">
        <v>5.8786130370250874E-4</v>
      </c>
      <c r="Q3185">
        <v>5.121688831574285E-4</v>
      </c>
      <c r="R3185">
        <v>3.1369950008908269E-4</v>
      </c>
      <c r="S3185">
        <v>1.5648043019873679E-4</v>
      </c>
      <c r="T3185">
        <v>3.6584819608373209E-4</v>
      </c>
    </row>
    <row r="3186" spans="1:20">
      <c r="A3186" s="10">
        <v>3180</v>
      </c>
      <c r="B3186" s="10">
        <v>3.3920532687727772E-4</v>
      </c>
      <c r="C3186" s="10">
        <v>5.4424175597454392E-4</v>
      </c>
      <c r="D3186" s="10">
        <v>5.3389253787643762E-4</v>
      </c>
      <c r="E3186" s="10">
        <v>4.6850635559473063E-4</v>
      </c>
      <c r="F3186" s="10">
        <v>5.9771340433224427E-4</v>
      </c>
      <c r="G3186" s="10">
        <v>5.2212177480433794E-4</v>
      </c>
      <c r="H3186" s="10">
        <v>5.403430713371714E-4</v>
      </c>
      <c r="I3186" s="10">
        <v>4.1662884345259769E-4</v>
      </c>
      <c r="J3186" s="10">
        <v>5.6862053123536498E-4</v>
      </c>
      <c r="K3186">
        <v>6.298351059988522E-4</v>
      </c>
      <c r="L3186">
        <v>5.913935754128754E-4</v>
      </c>
      <c r="M3186">
        <v>5.0139706813343151E-4</v>
      </c>
      <c r="N3186">
        <v>2.5529241472209928E-4</v>
      </c>
      <c r="O3186">
        <v>3.7543621006035809E-4</v>
      </c>
      <c r="P3186">
        <v>6.4876266602513402E-4</v>
      </c>
      <c r="Q3186">
        <v>5.4901838894356688E-4</v>
      </c>
      <c r="R3186">
        <v>3.5069584547953918E-4</v>
      </c>
      <c r="S3186">
        <v>1.4301836816758091E-4</v>
      </c>
      <c r="T3186">
        <v>3.4583021551881269E-4</v>
      </c>
    </row>
    <row r="3187" spans="1:20">
      <c r="A3187" s="10">
        <v>3181</v>
      </c>
      <c r="B3187" s="10">
        <v>4.6111567816158072E-4</v>
      </c>
      <c r="C3187" s="10">
        <v>5.489883871210695E-4</v>
      </c>
      <c r="D3187" s="10">
        <v>4.1186666160140028E-4</v>
      </c>
      <c r="E3187" s="10">
        <v>5.2505965655041931E-4</v>
      </c>
      <c r="F3187" s="10">
        <v>5.599336036001553E-4</v>
      </c>
      <c r="G3187" s="10">
        <v>4.7453117232046312E-4</v>
      </c>
      <c r="H3187" s="10">
        <v>5.3863204747762366E-4</v>
      </c>
      <c r="I3187" s="10">
        <v>4.1578035051089752E-4</v>
      </c>
      <c r="J3187" s="10">
        <v>5.7550640625719741E-4</v>
      </c>
      <c r="K3187">
        <v>6.0054074200424905E-4</v>
      </c>
      <c r="L3187">
        <v>5.7984600043236309E-4</v>
      </c>
      <c r="M3187">
        <v>4.7921218072420938E-4</v>
      </c>
      <c r="N3187">
        <v>1.6925743145460199E-4</v>
      </c>
      <c r="O3187">
        <v>4.1012237657813468E-4</v>
      </c>
      <c r="P3187">
        <v>6.1135115993004175E-4</v>
      </c>
      <c r="Q3187">
        <v>5.4630754932673059E-4</v>
      </c>
      <c r="R3187">
        <v>4.4995532943460772E-4</v>
      </c>
      <c r="S3187">
        <v>1.174667647765063E-4</v>
      </c>
      <c r="T3187">
        <v>3.9964653326495149E-4</v>
      </c>
    </row>
    <row r="3188" spans="1:20">
      <c r="A3188" s="10">
        <v>3182</v>
      </c>
      <c r="B3188" s="10">
        <v>3.8064359516274088E-4</v>
      </c>
      <c r="C3188" s="10">
        <v>4.7684832778407781E-4</v>
      </c>
      <c r="D3188" s="10">
        <v>4.4977138827714179E-4</v>
      </c>
      <c r="E3188" s="10">
        <v>4.7957739356433121E-4</v>
      </c>
      <c r="F3188" s="10">
        <v>5.8977561979027982E-4</v>
      </c>
      <c r="G3188" s="10">
        <v>4.7915017410972649E-4</v>
      </c>
      <c r="H3188" s="10">
        <v>5.0763165027684597E-4</v>
      </c>
      <c r="I3188" s="10">
        <v>4.1736951029701087E-4</v>
      </c>
      <c r="J3188" s="10">
        <v>5.3647582158435775E-4</v>
      </c>
      <c r="K3188">
        <v>5.2028742427187948E-4</v>
      </c>
      <c r="L3188">
        <v>5.4812126628393039E-4</v>
      </c>
      <c r="M3188">
        <v>5.244330213634139E-4</v>
      </c>
      <c r="N3188">
        <v>1.4972859237131591E-4</v>
      </c>
      <c r="O3188">
        <v>4.3278655624524751E-4</v>
      </c>
      <c r="P3188">
        <v>5.7443979082128741E-4</v>
      </c>
      <c r="Q3188">
        <v>4.8825045922736872E-4</v>
      </c>
      <c r="R3188">
        <v>3.7852164115880448E-4</v>
      </c>
      <c r="S3188">
        <v>1.125436517998334E-4</v>
      </c>
      <c r="T3188">
        <v>4.1577337705905881E-4</v>
      </c>
    </row>
    <row r="3189" spans="1:20">
      <c r="A3189" s="10">
        <v>3183</v>
      </c>
      <c r="B3189" s="10">
        <v>2.3692719964616191E-4</v>
      </c>
      <c r="C3189" s="10">
        <v>3.9011526233671497E-4</v>
      </c>
      <c r="D3189" s="10">
        <v>3.6854645095981959E-4</v>
      </c>
      <c r="E3189" s="10">
        <v>2.7115570034189589E-4</v>
      </c>
      <c r="F3189" s="10">
        <v>4.9724824895468146E-4</v>
      </c>
      <c r="G3189" s="10">
        <v>3.934371750609641E-4</v>
      </c>
      <c r="H3189" s="10">
        <v>4.2180451884554711E-4</v>
      </c>
      <c r="I3189" s="10">
        <v>2.941464544598052E-4</v>
      </c>
      <c r="J3189" s="10">
        <v>4.3008015614404052E-4</v>
      </c>
      <c r="K3189">
        <v>4.4713603160447289E-4</v>
      </c>
      <c r="L3189">
        <v>4.9033174220524875E-4</v>
      </c>
      <c r="M3189">
        <v>4.3673201569147661E-4</v>
      </c>
      <c r="N3189">
        <v>1.3325613957701859E-4</v>
      </c>
      <c r="O3189">
        <v>3.6302805742323652E-4</v>
      </c>
      <c r="P3189">
        <v>4.6877555658544982E-4</v>
      </c>
      <c r="Q3189">
        <v>4.1717261850447392E-4</v>
      </c>
      <c r="R3189">
        <v>3.0559360372050479E-4</v>
      </c>
      <c r="S3189">
        <v>1.326713470579038E-4</v>
      </c>
      <c r="T3189">
        <v>4.8362944479867442E-4</v>
      </c>
    </row>
    <row r="3190" spans="1:20">
      <c r="A3190" s="10">
        <v>3184</v>
      </c>
      <c r="B3190" s="10">
        <v>1.3495559661924291E-4</v>
      </c>
      <c r="C3190" s="10">
        <v>3.1183482706673892E-4</v>
      </c>
      <c r="D3190" s="10">
        <v>2.7728476483060232E-4</v>
      </c>
      <c r="E3190" s="10">
        <v>2.1481049200487021E-4</v>
      </c>
      <c r="F3190" s="10">
        <v>3.3930351850025011E-4</v>
      </c>
      <c r="G3190" s="10">
        <v>2.8067450709937119E-4</v>
      </c>
      <c r="H3190" s="10">
        <v>3.1828755554848297E-4</v>
      </c>
      <c r="I3190" s="10">
        <v>2.051699826175836E-4</v>
      </c>
      <c r="J3190" s="10">
        <v>3.2439106767914792E-4</v>
      </c>
      <c r="K3190">
        <v>3.5151373651808531E-4</v>
      </c>
      <c r="L3190">
        <v>4.2811156183159617E-4</v>
      </c>
      <c r="M3190">
        <v>2.7937361958891329E-4</v>
      </c>
      <c r="N3190">
        <v>9.9179423483192436E-5</v>
      </c>
      <c r="O3190">
        <v>2.9498317997213118E-4</v>
      </c>
      <c r="P3190">
        <v>3.3974252473495132E-4</v>
      </c>
      <c r="Q3190">
        <v>3.1164199857384181E-4</v>
      </c>
      <c r="R3190">
        <v>1.5505584234526231E-4</v>
      </c>
      <c r="S3190">
        <v>1.4805620857965429E-4</v>
      </c>
      <c r="T3190">
        <v>5.7002086256746902E-4</v>
      </c>
    </row>
    <row r="3191" spans="1:20">
      <c r="A3191" s="10">
        <v>3185</v>
      </c>
      <c r="B3191" s="10">
        <v>8.0335885047943945E-5</v>
      </c>
      <c r="C3191" s="10">
        <v>2.294824058306729E-4</v>
      </c>
      <c r="D3191" s="10">
        <v>2.0692409314320811E-4</v>
      </c>
      <c r="E3191" s="10">
        <v>1.534616067696086E-4</v>
      </c>
      <c r="F3191" s="10">
        <v>1.7261316305452611E-4</v>
      </c>
      <c r="G3191" s="10">
        <v>1.731110767297785E-4</v>
      </c>
      <c r="H3191" s="10">
        <v>1.9020483134456591E-4</v>
      </c>
      <c r="I3191" s="10">
        <v>1.4402987698332469E-4</v>
      </c>
      <c r="J3191" s="10">
        <v>1.9989717445462819E-4</v>
      </c>
      <c r="K3191">
        <v>1.785820965369203E-4</v>
      </c>
      <c r="L3191">
        <v>2.9055313315654079E-4</v>
      </c>
      <c r="M3191">
        <v>2.088402765564715E-4</v>
      </c>
      <c r="N3191">
        <v>1.043491675272328E-4</v>
      </c>
      <c r="O3191">
        <v>2.36335873577566E-4</v>
      </c>
      <c r="P3191">
        <v>2.101562568358818E-4</v>
      </c>
      <c r="Q3191">
        <v>2.200519020448523E-4</v>
      </c>
      <c r="R3191">
        <v>8.523626821115364E-5</v>
      </c>
      <c r="S3191">
        <v>1.494734644681083E-4</v>
      </c>
      <c r="T3191">
        <v>6.1230650447862312E-4</v>
      </c>
    </row>
    <row r="3192" spans="1:20">
      <c r="A3192" s="10">
        <v>3186</v>
      </c>
      <c r="B3192" s="10">
        <v>4.031799331415236E-5</v>
      </c>
      <c r="C3192" s="10">
        <v>1.3427785101808321E-4</v>
      </c>
      <c r="D3192" s="10">
        <v>1.364586207193365E-4</v>
      </c>
      <c r="E3192" s="10">
        <v>9.0937727994975826E-5</v>
      </c>
      <c r="F3192" s="10">
        <v>6.6212553186644084E-5</v>
      </c>
      <c r="G3192" s="10">
        <v>1.079855570058714E-4</v>
      </c>
      <c r="H3192" s="10">
        <v>9.4070617717512082E-5</v>
      </c>
      <c r="I3192" s="10">
        <v>7.872495818702823E-5</v>
      </c>
      <c r="J3192" s="10">
        <v>1.180025258898456E-4</v>
      </c>
      <c r="K3192">
        <v>8.5111902189585739E-5</v>
      </c>
      <c r="L3192">
        <v>1.4771485373910709E-4</v>
      </c>
      <c r="M3192">
        <v>9.9934880118125375E-5</v>
      </c>
      <c r="N3192">
        <v>6.3914199213316346E-5</v>
      </c>
      <c r="O3192">
        <v>1.787389568594596E-4</v>
      </c>
      <c r="P3192">
        <v>7.0724235772027887E-5</v>
      </c>
      <c r="Q3192">
        <v>6.4842398619294542E-5</v>
      </c>
      <c r="R3192">
        <v>3.0636488295166721E-5</v>
      </c>
      <c r="S3192">
        <v>1.5626623095876609E-4</v>
      </c>
      <c r="T3192">
        <v>5.5737362387222461E-4</v>
      </c>
    </row>
    <row r="3193" spans="1:20">
      <c r="A3193" s="10">
        <v>3187</v>
      </c>
      <c r="B3193" s="10">
        <v>1.671527106146314E-5</v>
      </c>
      <c r="C3193" s="10">
        <v>1.021187728013918E-4</v>
      </c>
      <c r="D3193" s="10">
        <v>8.36128970413249E-5</v>
      </c>
      <c r="E3193" s="10">
        <v>3.750126181323478E-5</v>
      </c>
      <c r="F3193" s="10">
        <v>2.02701097020053E-6</v>
      </c>
      <c r="G3193" s="10">
        <v>7.0011477329292253E-5</v>
      </c>
      <c r="H3193" s="10">
        <v>4.4696297484851681E-5</v>
      </c>
      <c r="I3193" s="10">
        <v>4.023425262061086E-5</v>
      </c>
      <c r="J3193" s="10">
        <v>9.3586173121544167E-5</v>
      </c>
      <c r="K3193">
        <v>3.2724253040226082E-5</v>
      </c>
      <c r="L3193">
        <v>5.1746036369853888E-5</v>
      </c>
      <c r="M3193">
        <v>6.1011382086915773E-5</v>
      </c>
      <c r="N3193">
        <v>8.0234239130485756E-6</v>
      </c>
      <c r="O3193">
        <v>1.4074888604859149E-4</v>
      </c>
      <c r="P3193">
        <v>1.127122739262711E-5</v>
      </c>
      <c r="Q3193">
        <v>2.750558964132447E-5</v>
      </c>
      <c r="R3193">
        <v>6.5491046843990704E-6</v>
      </c>
      <c r="S3193">
        <v>1.55483104901145E-4</v>
      </c>
      <c r="T3193">
        <v>5.9610722279472713E-4</v>
      </c>
    </row>
    <row r="3194" spans="1:20">
      <c r="A3194" s="10">
        <v>3188</v>
      </c>
      <c r="B3194" s="10">
        <v>8.6665241753685729E-6</v>
      </c>
      <c r="C3194" s="10">
        <v>7.9452904320795274E-5</v>
      </c>
      <c r="D3194" s="10">
        <v>5.6727205175088088E-5</v>
      </c>
      <c r="E3194" s="10">
        <v>1.2210216530001089E-5</v>
      </c>
      <c r="F3194" s="10">
        <v>0</v>
      </c>
      <c r="G3194" s="10">
        <v>6.0811241396226519E-5</v>
      </c>
      <c r="H3194" s="10">
        <v>4.0049381155268503E-5</v>
      </c>
      <c r="I3194" s="10">
        <v>3.1420557973358693E-5</v>
      </c>
      <c r="J3194" s="10">
        <v>8.163501479706017E-5</v>
      </c>
      <c r="K3194">
        <v>1.7248071298463361E-5</v>
      </c>
      <c r="L3194">
        <v>3.667178115814992E-5</v>
      </c>
      <c r="M3194">
        <v>4.6814971044479149E-5</v>
      </c>
      <c r="N3194">
        <v>3.7633635424530948E-6</v>
      </c>
      <c r="O3194">
        <v>1.169902150362104E-4</v>
      </c>
      <c r="P3194">
        <v>7.4556157688007662E-6</v>
      </c>
      <c r="Q3194">
        <v>2.1157004591922821E-5</v>
      </c>
      <c r="R3194">
        <v>4.9002353245310879E-6</v>
      </c>
      <c r="S3194">
        <v>1.340086591377066E-4</v>
      </c>
      <c r="T3194">
        <v>7.0951059966778321E-4</v>
      </c>
    </row>
    <row r="3195" spans="1:20">
      <c r="A3195" s="10">
        <v>3189</v>
      </c>
      <c r="B3195" s="10">
        <v>2.9844492666675802E-7</v>
      </c>
      <c r="C3195" s="10">
        <v>3.1807640798881299E-5</v>
      </c>
      <c r="D3195" s="10">
        <v>2.2924860263161101E-5</v>
      </c>
      <c r="E3195" s="10">
        <v>1.508737617653389E-6</v>
      </c>
      <c r="F3195" s="10">
        <v>0</v>
      </c>
      <c r="G3195" s="10">
        <v>3.8032942243260403E-5</v>
      </c>
      <c r="H3195" s="10">
        <v>2.8482806773993829E-5</v>
      </c>
      <c r="I3195" s="10">
        <v>1.9260723906542209E-5</v>
      </c>
      <c r="J3195" s="10">
        <v>5.2550133330050353E-5</v>
      </c>
      <c r="K3195">
        <v>1.095542076389173E-5</v>
      </c>
      <c r="L3195">
        <v>2.3184677124327969E-5</v>
      </c>
      <c r="M3195">
        <v>2.5535452455349329E-5</v>
      </c>
      <c r="N3195">
        <v>8.6766874659028465E-7</v>
      </c>
      <c r="O3195">
        <v>6.2428802701406394E-5</v>
      </c>
      <c r="P3195">
        <v>7.4683015515867647E-6</v>
      </c>
      <c r="Q3195">
        <v>1.7572640219068451E-5</v>
      </c>
      <c r="R3195">
        <v>3.186683414908008E-6</v>
      </c>
      <c r="S3195">
        <v>1.205536624785324E-4</v>
      </c>
      <c r="T3195">
        <v>6.7425908638931874E-4</v>
      </c>
    </row>
    <row r="3196" spans="1:20">
      <c r="A3196" s="10">
        <v>3190</v>
      </c>
      <c r="B3196" s="10">
        <v>2.660536380227271E-7</v>
      </c>
      <c r="C3196" s="10">
        <v>1.2370567324640581E-5</v>
      </c>
      <c r="D3196" s="10">
        <v>6.2918708414434881E-6</v>
      </c>
      <c r="E3196" s="10">
        <v>0</v>
      </c>
      <c r="F3196" s="10">
        <v>0</v>
      </c>
      <c r="G3196" s="10">
        <v>1.176331668162972E-5</v>
      </c>
      <c r="H3196" s="10">
        <v>1.2973737145699899E-5</v>
      </c>
      <c r="I3196" s="10">
        <v>8.1377119050616787E-6</v>
      </c>
      <c r="J3196" s="10">
        <v>2.0616043555138029E-5</v>
      </c>
      <c r="K3196">
        <v>6.1188720131098873E-6</v>
      </c>
      <c r="L3196">
        <v>5.2382484713944999E-6</v>
      </c>
      <c r="M3196">
        <v>1.1501181447418529E-5</v>
      </c>
      <c r="N3196">
        <v>3.5789747626798299E-10</v>
      </c>
      <c r="O3196">
        <v>7.8535396497295787E-6</v>
      </c>
      <c r="P3196">
        <v>7.114911888262472E-6</v>
      </c>
      <c r="Q3196">
        <v>0</v>
      </c>
      <c r="R3196">
        <v>2.2038537064330611E-7</v>
      </c>
      <c r="S3196">
        <v>9.8712023840742964E-5</v>
      </c>
      <c r="T3196">
        <v>6.3928133953753525E-4</v>
      </c>
    </row>
    <row r="3197" spans="1:20">
      <c r="A3197" s="10">
        <v>3191</v>
      </c>
      <c r="B3197" s="10">
        <v>2.2500818829059638E-8</v>
      </c>
      <c r="C3197" s="10">
        <v>4.4146441823148934E-6</v>
      </c>
      <c r="D3197" s="10">
        <v>1.4042322078657719E-6</v>
      </c>
      <c r="E3197" s="10">
        <v>0</v>
      </c>
      <c r="F3197" s="10">
        <v>0</v>
      </c>
      <c r="G3197" s="10">
        <v>1.540802325210299E-6</v>
      </c>
      <c r="H3197" s="10">
        <v>2.648200294829188E-6</v>
      </c>
      <c r="I3197" s="10">
        <v>2.257886710946081E-6</v>
      </c>
      <c r="J3197" s="10">
        <v>5.4070031734513784E-6</v>
      </c>
      <c r="K3197">
        <v>1.836104038641073E-6</v>
      </c>
      <c r="L3197">
        <v>1.482784620209554E-6</v>
      </c>
      <c r="M3197">
        <v>3.082151924362935E-6</v>
      </c>
      <c r="N3197">
        <v>7.3368982634936518E-10</v>
      </c>
      <c r="O3197">
        <v>9.9439106188058332E-7</v>
      </c>
      <c r="P3197">
        <v>3.4976515395686631E-7</v>
      </c>
      <c r="Q3197">
        <v>0</v>
      </c>
      <c r="R3197">
        <v>0</v>
      </c>
      <c r="S3197">
        <v>8.7364086281429916E-5</v>
      </c>
      <c r="T3197">
        <v>5.9804164908142847E-4</v>
      </c>
    </row>
    <row r="3198" spans="1:20">
      <c r="A3198" s="10">
        <v>3192</v>
      </c>
      <c r="B3198" s="10">
        <v>0</v>
      </c>
      <c r="C3198" s="10">
        <v>5.9792297351664852E-7</v>
      </c>
      <c r="D3198" s="10">
        <v>4.7849056933399001E-7</v>
      </c>
      <c r="E3198" s="10">
        <v>0</v>
      </c>
      <c r="F3198" s="10">
        <v>0</v>
      </c>
      <c r="G3198" s="10">
        <v>1.07284203193589E-7</v>
      </c>
      <c r="H3198" s="10">
        <v>1.813586068959994E-7</v>
      </c>
      <c r="I3198" s="10">
        <v>5.2771156622524255E-7</v>
      </c>
      <c r="J3198" s="10">
        <v>1.0782266732665299E-6</v>
      </c>
      <c r="K3198">
        <v>0</v>
      </c>
      <c r="L3198">
        <v>1.154816682406195E-9</v>
      </c>
      <c r="M3198">
        <v>3.5613866607513409E-7</v>
      </c>
      <c r="N3198">
        <v>8.9474369066995752E-10</v>
      </c>
      <c r="O3198">
        <v>1.3484216917967659E-7</v>
      </c>
      <c r="P3198">
        <v>0</v>
      </c>
      <c r="Q3198">
        <v>0</v>
      </c>
      <c r="R3198">
        <v>0</v>
      </c>
      <c r="S3198">
        <v>7.9597100611565944E-5</v>
      </c>
      <c r="T3198">
        <v>5.3411586676049133E-4</v>
      </c>
    </row>
    <row r="3199" spans="1:20">
      <c r="A3199" s="10">
        <v>3193</v>
      </c>
      <c r="B3199" s="10">
        <v>0</v>
      </c>
      <c r="C3199" s="10">
        <v>4.6512906378162959E-7</v>
      </c>
      <c r="D3199" s="10">
        <v>2.119746095730639E-7</v>
      </c>
      <c r="E3199" s="10">
        <v>0</v>
      </c>
      <c r="F3199" s="10">
        <v>0</v>
      </c>
      <c r="G3199" s="10">
        <v>3.9262859386172343E-8</v>
      </c>
      <c r="H3199" s="10">
        <v>6.5759163989404208E-9</v>
      </c>
      <c r="I3199" s="10">
        <v>2.1494438041803371E-7</v>
      </c>
      <c r="J3199" s="10">
        <v>1.2289114874774649E-7</v>
      </c>
      <c r="K3199">
        <v>0</v>
      </c>
      <c r="L3199">
        <v>0</v>
      </c>
      <c r="M3199">
        <v>8.6432573027989876E-8</v>
      </c>
      <c r="N3199">
        <v>8.5895394304315921E-10</v>
      </c>
      <c r="O3199">
        <v>2.233648680639789E-8</v>
      </c>
      <c r="P3199">
        <v>0</v>
      </c>
      <c r="Q3199">
        <v>0</v>
      </c>
      <c r="R3199">
        <v>0</v>
      </c>
      <c r="S3199">
        <v>7.292523189653592E-5</v>
      </c>
      <c r="T3199">
        <v>5.251670530726139E-4</v>
      </c>
    </row>
    <row r="3200" spans="1:20">
      <c r="A3200" s="10">
        <v>3194</v>
      </c>
      <c r="B3200" s="10">
        <v>0</v>
      </c>
      <c r="C3200" s="10">
        <v>5.0848855277822217E-7</v>
      </c>
      <c r="D3200" s="10">
        <v>8.3023788671360784E-9</v>
      </c>
      <c r="E3200" s="10">
        <v>0</v>
      </c>
      <c r="F3200" s="10">
        <v>0</v>
      </c>
      <c r="G3200" s="10">
        <v>0</v>
      </c>
      <c r="H3200" s="10">
        <v>0</v>
      </c>
      <c r="I3200" s="10">
        <v>2.143665729437917E-7</v>
      </c>
      <c r="J3200" s="10">
        <v>1.1923858344460161E-7</v>
      </c>
      <c r="K3200">
        <v>0</v>
      </c>
      <c r="L3200">
        <v>0</v>
      </c>
      <c r="M3200">
        <v>3.401025919829051E-8</v>
      </c>
      <c r="N3200">
        <v>8.5895394304315921E-10</v>
      </c>
      <c r="O3200">
        <v>4.2390977558116158E-8</v>
      </c>
      <c r="P3200">
        <v>0</v>
      </c>
      <c r="Q3200">
        <v>0</v>
      </c>
      <c r="R3200">
        <v>0</v>
      </c>
      <c r="S3200">
        <v>7.448531834883498E-5</v>
      </c>
      <c r="T3200">
        <v>4.5866772955807769E-4</v>
      </c>
    </row>
    <row r="3201" spans="1:20">
      <c r="A3201" s="10">
        <v>3195</v>
      </c>
      <c r="B3201" s="10">
        <v>0</v>
      </c>
      <c r="C3201" s="10">
        <v>5.0892652741455136E-7</v>
      </c>
      <c r="D3201" s="10">
        <v>0</v>
      </c>
      <c r="E3201" s="10">
        <v>0</v>
      </c>
      <c r="F3201" s="10">
        <v>0</v>
      </c>
      <c r="G3201" s="10">
        <v>0</v>
      </c>
      <c r="H3201" s="10">
        <v>0</v>
      </c>
      <c r="I3201" s="10">
        <v>9.071577345599811E-8</v>
      </c>
      <c r="J3201" s="10">
        <v>3.782172459062956E-8</v>
      </c>
      <c r="K3201">
        <v>0</v>
      </c>
      <c r="L3201">
        <v>0</v>
      </c>
      <c r="M3201">
        <v>2.6351131599182029E-8</v>
      </c>
      <c r="N3201">
        <v>8.4105906922976E-10</v>
      </c>
      <c r="O3201">
        <v>3.9864021474968122E-8</v>
      </c>
      <c r="P3201">
        <v>0</v>
      </c>
      <c r="Q3201">
        <v>0</v>
      </c>
      <c r="R3201">
        <v>0</v>
      </c>
      <c r="S3201">
        <v>6.1141486704906049E-5</v>
      </c>
      <c r="T3201">
        <v>4.1799741377980651E-4</v>
      </c>
    </row>
    <row r="3202" spans="1:20">
      <c r="A3202" s="10">
        <v>3196</v>
      </c>
      <c r="B3202" s="10">
        <v>0</v>
      </c>
      <c r="C3202" s="10">
        <v>4.2439742260301232E-7</v>
      </c>
      <c r="D3202" s="10">
        <v>1.679672025143137E-10</v>
      </c>
      <c r="E3202" s="10">
        <v>0</v>
      </c>
      <c r="F3202" s="10">
        <v>0</v>
      </c>
      <c r="G3202" s="10">
        <v>0</v>
      </c>
      <c r="H3202" s="10">
        <v>0</v>
      </c>
      <c r="I3202" s="10">
        <v>0</v>
      </c>
      <c r="J3202" s="10">
        <v>0</v>
      </c>
      <c r="K3202">
        <v>0</v>
      </c>
      <c r="L3202">
        <v>0</v>
      </c>
      <c r="M3202">
        <v>1.8329505458597468E-8</v>
      </c>
      <c r="N3202">
        <v>8.231641954163609E-10</v>
      </c>
      <c r="O3202">
        <v>3.98898067411227E-8</v>
      </c>
      <c r="P3202">
        <v>0</v>
      </c>
      <c r="Q3202">
        <v>0</v>
      </c>
      <c r="R3202">
        <v>0</v>
      </c>
      <c r="S3202">
        <v>5.0031090038621459E-5</v>
      </c>
      <c r="T3202">
        <v>3.812083695844793E-4</v>
      </c>
    </row>
    <row r="3203" spans="1:20">
      <c r="A3203" s="10">
        <v>3197</v>
      </c>
      <c r="B3203" s="10">
        <v>2.0181009133958122E-6</v>
      </c>
      <c r="C3203" s="10">
        <v>2.28834520900517E-6</v>
      </c>
      <c r="D3203" s="10">
        <v>1.6025396860999661E-6</v>
      </c>
      <c r="E3203" s="10">
        <v>1.779937747431304E-6</v>
      </c>
      <c r="F3203" s="10">
        <v>1.0293001587129921E-6</v>
      </c>
      <c r="G3203" s="10">
        <v>3.0041328728125871E-6</v>
      </c>
      <c r="H3203" s="10">
        <v>2.383007088341501E-6</v>
      </c>
      <c r="I3203" s="10">
        <v>2.133470316554917E-6</v>
      </c>
      <c r="J3203" s="10">
        <v>3.4190167429212091E-6</v>
      </c>
      <c r="K3203">
        <v>1.168826469845778E-6</v>
      </c>
      <c r="L3203">
        <v>1.420323472899909E-6</v>
      </c>
      <c r="M3203">
        <v>1.3587432335502779E-6</v>
      </c>
      <c r="N3203">
        <v>9.1044644244121524E-7</v>
      </c>
      <c r="O3203">
        <v>1.072197028115914E-6</v>
      </c>
      <c r="P3203">
        <v>1.852532044059884E-6</v>
      </c>
      <c r="Q3203">
        <v>2.0318781887540661E-6</v>
      </c>
      <c r="R3203">
        <v>3.4573511548382401E-6</v>
      </c>
      <c r="S3203">
        <v>4.1317075913471538E-5</v>
      </c>
      <c r="T3203">
        <v>3.5749680568898982E-4</v>
      </c>
    </row>
    <row r="3204" spans="1:20">
      <c r="A3204" s="10">
        <v>3198</v>
      </c>
      <c r="B3204" s="10">
        <v>5.7338966434508991E-5</v>
      </c>
      <c r="C3204" s="10">
        <v>4.0455086474253557E-5</v>
      </c>
      <c r="D3204" s="10">
        <v>4.1656940613763022E-5</v>
      </c>
      <c r="E3204" s="10">
        <v>4.1101472289231017E-5</v>
      </c>
      <c r="F3204" s="10">
        <v>4.0333523675251473E-5</v>
      </c>
      <c r="G3204" s="10">
        <v>4.5586572657788377E-5</v>
      </c>
      <c r="H3204" s="10">
        <v>4.5341847863380238E-5</v>
      </c>
      <c r="I3204" s="10">
        <v>4.2199654632614311E-5</v>
      </c>
      <c r="J3204" s="10">
        <v>4.88201701681318E-5</v>
      </c>
      <c r="K3204">
        <v>3.9139851264239247E-5</v>
      </c>
      <c r="L3204">
        <v>3.3997398944199527E-5</v>
      </c>
      <c r="M3204">
        <v>4.0386213742463063E-5</v>
      </c>
      <c r="N3204">
        <v>4.1695852307104708E-5</v>
      </c>
      <c r="O3204">
        <v>3.5531189710543758E-5</v>
      </c>
      <c r="P3204">
        <v>4.0675920456866921E-5</v>
      </c>
      <c r="Q3204">
        <v>4.3290664694679317E-5</v>
      </c>
      <c r="R3204">
        <v>5.8682335427847097E-5</v>
      </c>
      <c r="S3204">
        <v>3.4764092739557937E-5</v>
      </c>
      <c r="T3204">
        <v>3.2349447216353989E-4</v>
      </c>
    </row>
    <row r="3205" spans="1:20">
      <c r="A3205" s="10">
        <v>3199</v>
      </c>
      <c r="B3205" s="10">
        <v>1.859541970187973E-4</v>
      </c>
      <c r="C3205" s="10">
        <v>1.414619226993132E-4</v>
      </c>
      <c r="D3205" s="10">
        <v>1.52524059161767E-4</v>
      </c>
      <c r="E3205" s="10">
        <v>1.4868120417668989E-4</v>
      </c>
      <c r="F3205" s="10">
        <v>1.670019032934925E-4</v>
      </c>
      <c r="G3205" s="10">
        <v>1.609064191080376E-4</v>
      </c>
      <c r="H3205" s="10">
        <v>1.63181125822981E-4</v>
      </c>
      <c r="I3205" s="10">
        <v>1.5212443967072871E-4</v>
      </c>
      <c r="J3205" s="10">
        <v>1.601599833501922E-4</v>
      </c>
      <c r="K3205">
        <v>1.5633871616658299E-4</v>
      </c>
      <c r="L3205">
        <v>1.389348258083984E-4</v>
      </c>
      <c r="M3205">
        <v>1.5967943298904829E-4</v>
      </c>
      <c r="N3205">
        <v>1.9790775298729669E-4</v>
      </c>
      <c r="O3205">
        <v>1.3916532233701121E-4</v>
      </c>
      <c r="P3205">
        <v>1.6176751636422801E-4</v>
      </c>
      <c r="Q3205">
        <v>1.4165629099748339E-4</v>
      </c>
      <c r="R3205">
        <v>1.9561980114196791E-4</v>
      </c>
      <c r="S3205">
        <v>2.18288790063008E-5</v>
      </c>
      <c r="T3205">
        <v>2.1192884002213541E-4</v>
      </c>
    </row>
    <row r="3206" spans="1:20">
      <c r="A3206" s="10">
        <v>3200</v>
      </c>
      <c r="B3206" s="10">
        <v>3.2886051978672478E-4</v>
      </c>
      <c r="C3206" s="10">
        <v>2.7728438543695821E-4</v>
      </c>
      <c r="D3206" s="10">
        <v>2.8197106177840889E-4</v>
      </c>
      <c r="E3206" s="10">
        <v>2.7995310821585841E-4</v>
      </c>
      <c r="F3206" s="10">
        <v>3.292449577828286E-4</v>
      </c>
      <c r="G3206" s="10">
        <v>3.0896035525117803E-4</v>
      </c>
      <c r="H3206" s="10">
        <v>3.1496885764855861E-4</v>
      </c>
      <c r="I3206" s="10">
        <v>2.9457921636830701E-4</v>
      </c>
      <c r="J3206" s="10">
        <v>3.1408553848283653E-4</v>
      </c>
      <c r="K3206">
        <v>3.1322146725604768E-4</v>
      </c>
      <c r="L3206">
        <v>2.8065841842313949E-4</v>
      </c>
      <c r="M3206">
        <v>3.0304074199966432E-4</v>
      </c>
      <c r="N3206">
        <v>4.0490900978879478E-4</v>
      </c>
      <c r="O3206">
        <v>2.671072363798509E-4</v>
      </c>
      <c r="P3206">
        <v>3.2519088983296572E-4</v>
      </c>
      <c r="Q3206">
        <v>2.7177986083377421E-4</v>
      </c>
      <c r="R3206">
        <v>3.4844104156936281E-4</v>
      </c>
      <c r="S3206">
        <v>1.8640657963316959E-5</v>
      </c>
      <c r="T3206">
        <v>1.5224806839533411E-4</v>
      </c>
    </row>
    <row r="3207" spans="1:20">
      <c r="A3207" s="10">
        <v>3201</v>
      </c>
      <c r="B3207" s="10">
        <v>4.4252108802285672E-4</v>
      </c>
      <c r="C3207" s="10">
        <v>4.0213166804130751E-4</v>
      </c>
      <c r="D3207" s="10">
        <v>3.8561034944169611E-4</v>
      </c>
      <c r="E3207" s="10">
        <v>3.8900725790810988E-4</v>
      </c>
      <c r="F3207" s="10">
        <v>4.6632957644157289E-4</v>
      </c>
      <c r="G3207" s="10">
        <v>4.3173469157315088E-4</v>
      </c>
      <c r="H3207" s="10">
        <v>4.389391108348366E-4</v>
      </c>
      <c r="I3207" s="10">
        <v>4.1674863883171359E-4</v>
      </c>
      <c r="J3207" s="10">
        <v>4.6179272843753901E-4</v>
      </c>
      <c r="K3207">
        <v>4.4652166185285531E-4</v>
      </c>
      <c r="L3207">
        <v>4.0541854790980271E-4</v>
      </c>
      <c r="M3207">
        <v>4.2128273790780922E-4</v>
      </c>
      <c r="N3207">
        <v>5.7858512848605193E-4</v>
      </c>
      <c r="O3207">
        <v>3.7445973599810361E-4</v>
      </c>
      <c r="P3207">
        <v>4.6226924512634572E-4</v>
      </c>
      <c r="Q3207">
        <v>3.8926259859929478E-4</v>
      </c>
      <c r="R3207">
        <v>4.7163760464283402E-4</v>
      </c>
      <c r="S3207">
        <v>3.6078217182592137E-5</v>
      </c>
      <c r="T3207">
        <v>1.1591467646595021E-4</v>
      </c>
    </row>
    <row r="3208" spans="1:20">
      <c r="A3208" s="10">
        <v>3202</v>
      </c>
      <c r="B3208" s="10">
        <v>5.1347929938956106E-4</v>
      </c>
      <c r="C3208" s="10">
        <v>4.6739778991680041E-4</v>
      </c>
      <c r="D3208" s="10">
        <v>4.4767476886566591E-4</v>
      </c>
      <c r="E3208" s="10">
        <v>4.6055511972874181E-4</v>
      </c>
      <c r="F3208" s="10">
        <v>5.5909874228062548E-4</v>
      </c>
      <c r="G3208" s="10">
        <v>4.950996456676819E-4</v>
      </c>
      <c r="H3208" s="10">
        <v>5.0825772294102174E-4</v>
      </c>
      <c r="I3208" s="10">
        <v>4.8738941030905661E-4</v>
      </c>
      <c r="J3208" s="10">
        <v>5.189983131042655E-4</v>
      </c>
      <c r="K3208">
        <v>5.3520296749935345E-4</v>
      </c>
      <c r="L3208">
        <v>4.8212789562301808E-4</v>
      </c>
      <c r="M3208">
        <v>4.8521588425995708E-4</v>
      </c>
      <c r="N3208">
        <v>7.0167810935096921E-4</v>
      </c>
      <c r="O3208">
        <v>4.0750926923479902E-4</v>
      </c>
      <c r="P3208">
        <v>5.4566861668810707E-4</v>
      </c>
      <c r="Q3208">
        <v>4.8950151621083703E-4</v>
      </c>
      <c r="R3208">
        <v>5.5239483237323717E-4</v>
      </c>
      <c r="S3208">
        <v>3.6366398030136788E-5</v>
      </c>
      <c r="T3208">
        <v>9.3560744255356677E-5</v>
      </c>
    </row>
    <row r="3209" spans="1:20">
      <c r="A3209" s="10">
        <v>3203</v>
      </c>
      <c r="B3209" s="10">
        <v>5.6444979231021013E-4</v>
      </c>
      <c r="C3209" s="10">
        <v>5.2161467452774063E-4</v>
      </c>
      <c r="D3209" s="10">
        <v>5.0863185250940275E-4</v>
      </c>
      <c r="E3209" s="10">
        <v>5.1096097621596459E-4</v>
      </c>
      <c r="F3209" s="10">
        <v>6.16931037211611E-4</v>
      </c>
      <c r="G3209" s="10">
        <v>5.5104360874280701E-4</v>
      </c>
      <c r="H3209" s="10">
        <v>5.6012105045054176E-4</v>
      </c>
      <c r="I3209" s="10">
        <v>5.4449715936667319E-4</v>
      </c>
      <c r="J3209" s="10">
        <v>5.7174830066874149E-4</v>
      </c>
      <c r="K3209">
        <v>5.9366544182866041E-4</v>
      </c>
      <c r="L3209">
        <v>5.3761471523698179E-4</v>
      </c>
      <c r="M3209">
        <v>5.4757008028189142E-4</v>
      </c>
      <c r="N3209">
        <v>7.5647654576391958E-4</v>
      </c>
      <c r="O3209">
        <v>4.5310533281382048E-4</v>
      </c>
      <c r="P3209">
        <v>5.956304395315921E-4</v>
      </c>
      <c r="Q3209">
        <v>5.677144955568335E-4</v>
      </c>
      <c r="R3209">
        <v>6.0016738238013068E-4</v>
      </c>
      <c r="S3209">
        <v>2.7721798478562879E-5</v>
      </c>
      <c r="T3209">
        <v>1.613854360838469E-5</v>
      </c>
    </row>
    <row r="3210" spans="1:20">
      <c r="A3210" s="10">
        <v>3204</v>
      </c>
      <c r="B3210" s="10">
        <v>5.7505607869649616E-4</v>
      </c>
      <c r="C3210" s="10">
        <v>5.8413086972500098E-4</v>
      </c>
      <c r="D3210" s="10">
        <v>5.633358501385225E-4</v>
      </c>
      <c r="E3210" s="10">
        <v>5.474792123170599E-4</v>
      </c>
      <c r="F3210" s="10">
        <v>6.3690759440827079E-4</v>
      </c>
      <c r="G3210" s="10">
        <v>5.95730771873771E-4</v>
      </c>
      <c r="H3210" s="10">
        <v>5.9166224801555022E-4</v>
      </c>
      <c r="I3210" s="10">
        <v>5.7904812078293842E-4</v>
      </c>
      <c r="J3210" s="10">
        <v>6.1918360423692648E-4</v>
      </c>
      <c r="K3210">
        <v>6.2639054286874377E-4</v>
      </c>
      <c r="L3210">
        <v>5.760069422885805E-4</v>
      </c>
      <c r="M3210">
        <v>5.9173265936839992E-4</v>
      </c>
      <c r="N3210">
        <v>7.1047590261226349E-4</v>
      </c>
      <c r="O3210">
        <v>5.3547974153429106E-4</v>
      </c>
      <c r="P3210">
        <v>6.1093094337525539E-4</v>
      </c>
      <c r="Q3210">
        <v>5.9083049166220041E-4</v>
      </c>
      <c r="R3210">
        <v>6.1351634967412466E-4</v>
      </c>
      <c r="S3210">
        <v>2.0839204075316099E-5</v>
      </c>
      <c r="T3210">
        <v>1.8424686232617529E-5</v>
      </c>
    </row>
    <row r="3211" spans="1:20">
      <c r="A3211" s="10">
        <v>3205</v>
      </c>
      <c r="B3211" s="10">
        <v>5.518084366732518E-4</v>
      </c>
      <c r="C3211" s="10">
        <v>6.0547262700656886E-4</v>
      </c>
      <c r="D3211" s="10">
        <v>5.7222634456947929E-4</v>
      </c>
      <c r="E3211" s="10">
        <v>5.4158913194121661E-4</v>
      </c>
      <c r="F3211" s="10">
        <v>6.2733563220701712E-4</v>
      </c>
      <c r="G3211" s="10">
        <v>5.9627490664061463E-4</v>
      </c>
      <c r="H3211" s="10">
        <v>5.9195402826045691E-4</v>
      </c>
      <c r="I3211" s="10">
        <v>5.7596978790509193E-4</v>
      </c>
      <c r="J3211" s="10">
        <v>6.2818184967682359E-4</v>
      </c>
      <c r="K3211">
        <v>6.2201256540306109E-4</v>
      </c>
      <c r="L3211">
        <v>5.8097366448752429E-4</v>
      </c>
      <c r="M3211">
        <v>5.9299376218416571E-4</v>
      </c>
      <c r="N3211">
        <v>7.6458059726779366E-4</v>
      </c>
      <c r="O3211">
        <v>5.6049835129186993E-4</v>
      </c>
      <c r="P3211">
        <v>5.9162775791803926E-4</v>
      </c>
      <c r="Q3211">
        <v>5.9410914701185115E-4</v>
      </c>
      <c r="R3211">
        <v>5.9095750000209542E-4</v>
      </c>
      <c r="S3211">
        <v>2.2600401389831441E-5</v>
      </c>
      <c r="T3211">
        <v>1.4826783011616151E-5</v>
      </c>
    </row>
    <row r="3212" spans="1:20">
      <c r="A3212" s="10">
        <v>3206</v>
      </c>
      <c r="B3212" s="10">
        <v>5.1396568796888684E-4</v>
      </c>
      <c r="C3212" s="10">
        <v>5.7234692343838668E-4</v>
      </c>
      <c r="D3212" s="10">
        <v>5.3417718949500719E-4</v>
      </c>
      <c r="E3212" s="10">
        <v>5.0036852941686099E-4</v>
      </c>
      <c r="F3212" s="10">
        <v>5.7535873199216566E-4</v>
      </c>
      <c r="G3212" s="10">
        <v>5.5774123628732266E-4</v>
      </c>
      <c r="H3212" s="10">
        <v>5.5129698117278327E-4</v>
      </c>
      <c r="I3212" s="10">
        <v>5.2934344187340803E-4</v>
      </c>
      <c r="J3212" s="10">
        <v>5.8900247127600263E-4</v>
      </c>
      <c r="K3212">
        <v>5.8201160100846392E-4</v>
      </c>
      <c r="L3212">
        <v>5.4850426123665037E-4</v>
      </c>
      <c r="M3212">
        <v>5.5674165587977782E-4</v>
      </c>
      <c r="N3212">
        <v>7.2301099329544248E-4</v>
      </c>
      <c r="O3212">
        <v>5.4310430399162016E-4</v>
      </c>
      <c r="P3212">
        <v>5.6753632374824739E-4</v>
      </c>
      <c r="Q3212">
        <v>5.5954135729937237E-4</v>
      </c>
      <c r="R3212">
        <v>5.3516975389374685E-4</v>
      </c>
      <c r="S3212">
        <v>2.633429546353384E-5</v>
      </c>
      <c r="T3212">
        <v>1.965378279712526E-5</v>
      </c>
    </row>
    <row r="3213" spans="1:20">
      <c r="A3213" s="10">
        <v>3207</v>
      </c>
      <c r="B3213" s="10">
        <v>4.2140608473500898E-4</v>
      </c>
      <c r="C3213" s="10">
        <v>4.6819551910928358E-4</v>
      </c>
      <c r="D3213" s="10">
        <v>4.5122029616157921E-4</v>
      </c>
      <c r="E3213" s="10">
        <v>4.1983276405858921E-4</v>
      </c>
      <c r="F3213" s="10">
        <v>4.927194396826131E-4</v>
      </c>
      <c r="G3213" s="10">
        <v>4.6724073932809338E-4</v>
      </c>
      <c r="H3213" s="10">
        <v>4.5823925044133579E-4</v>
      </c>
      <c r="I3213" s="10">
        <v>4.3937126474571751E-4</v>
      </c>
      <c r="J3213" s="10">
        <v>4.959715740925581E-4</v>
      </c>
      <c r="K3213">
        <v>4.8753411801915442E-4</v>
      </c>
      <c r="L3213">
        <v>4.8421135814058123E-4</v>
      </c>
      <c r="M3213">
        <v>4.6946180532024079E-4</v>
      </c>
      <c r="N3213">
        <v>6.0800146246092149E-4</v>
      </c>
      <c r="O3213">
        <v>4.7284334890718019E-4</v>
      </c>
      <c r="P3213">
        <v>4.8705794428569672E-4</v>
      </c>
      <c r="Q3213">
        <v>4.7375337732319091E-4</v>
      </c>
      <c r="R3213">
        <v>4.3505030785698061E-4</v>
      </c>
      <c r="S3213">
        <v>2.9994149129517171E-5</v>
      </c>
      <c r="T3213">
        <v>5.0389968378096178E-5</v>
      </c>
    </row>
    <row r="3214" spans="1:20">
      <c r="A3214" s="10">
        <v>3208</v>
      </c>
      <c r="B3214" s="10">
        <v>2.9734438318272801E-4</v>
      </c>
      <c r="C3214" s="10">
        <v>3.6347134906977469E-4</v>
      </c>
      <c r="D3214" s="10">
        <v>3.573615473380663E-4</v>
      </c>
      <c r="E3214" s="10">
        <v>3.154495017923461E-4</v>
      </c>
      <c r="F3214" s="10">
        <v>3.6675939685559692E-4</v>
      </c>
      <c r="G3214" s="10">
        <v>3.4187471717697052E-4</v>
      </c>
      <c r="H3214" s="10">
        <v>3.3958717171238712E-4</v>
      </c>
      <c r="I3214" s="10">
        <v>3.2268527565939079E-4</v>
      </c>
      <c r="J3214" s="10">
        <v>3.6508348708763752E-4</v>
      </c>
      <c r="K3214">
        <v>3.6730351843892442E-4</v>
      </c>
      <c r="L3214">
        <v>3.8807175781920868E-4</v>
      </c>
      <c r="M3214">
        <v>3.5195049790160381E-4</v>
      </c>
      <c r="N3214">
        <v>4.3185410419035932E-4</v>
      </c>
      <c r="O3214">
        <v>3.748169494968107E-4</v>
      </c>
      <c r="P3214">
        <v>3.5801702912732411E-4</v>
      </c>
      <c r="Q3214">
        <v>3.8723279547602999E-4</v>
      </c>
      <c r="R3214">
        <v>3.0361094235135E-4</v>
      </c>
      <c r="S3214">
        <v>3.7737592357191511E-5</v>
      </c>
      <c r="T3214">
        <v>2.917702452729756E-5</v>
      </c>
    </row>
    <row r="3215" spans="1:20">
      <c r="A3215" s="10">
        <v>3209</v>
      </c>
      <c r="B3215" s="10">
        <v>1.585973615015267E-4</v>
      </c>
      <c r="C3215" s="10">
        <v>2.4093310597599719E-4</v>
      </c>
      <c r="D3215" s="10">
        <v>2.322461303306098E-4</v>
      </c>
      <c r="E3215" s="10">
        <v>1.8050553879496239E-4</v>
      </c>
      <c r="F3215" s="10">
        <v>2.0767059718551349E-4</v>
      </c>
      <c r="G3215" s="10">
        <v>1.9554074672841639E-4</v>
      </c>
      <c r="H3215" s="10">
        <v>1.9820611512820331E-4</v>
      </c>
      <c r="I3215" s="10">
        <v>1.8554588714663999E-4</v>
      </c>
      <c r="J3215" s="10">
        <v>2.121432868533162E-4</v>
      </c>
      <c r="K3215">
        <v>2.1250720340391791E-4</v>
      </c>
      <c r="L3215">
        <v>2.6172105601024182E-4</v>
      </c>
      <c r="M3215">
        <v>2.1624193508012861E-4</v>
      </c>
      <c r="N3215">
        <v>2.2561329005156149E-4</v>
      </c>
      <c r="O3215">
        <v>2.7390824134129358E-4</v>
      </c>
      <c r="P3215">
        <v>1.9822206137358491E-4</v>
      </c>
      <c r="Q3215">
        <v>2.4489487140364689E-4</v>
      </c>
      <c r="R3215">
        <v>1.5355084957111541E-4</v>
      </c>
      <c r="S3215">
        <v>5.0584137810266883E-5</v>
      </c>
      <c r="T3215">
        <v>1.864315061440611E-5</v>
      </c>
    </row>
    <row r="3216" spans="1:20">
      <c r="A3216" s="10">
        <v>3210</v>
      </c>
      <c r="B3216" s="10">
        <v>5.4521795920130742E-5</v>
      </c>
      <c r="C3216" s="10">
        <v>1.4167086944893989E-4</v>
      </c>
      <c r="D3216" s="10">
        <v>1.202787426225358E-4</v>
      </c>
      <c r="E3216" s="10">
        <v>7.3228647052422192E-5</v>
      </c>
      <c r="F3216" s="10">
        <v>5.8333044583300192E-5</v>
      </c>
      <c r="G3216" s="10">
        <v>1.026770958831802E-4</v>
      </c>
      <c r="H3216" s="10">
        <v>8.4462362074685113E-5</v>
      </c>
      <c r="I3216" s="10">
        <v>8.2285894646104651E-5</v>
      </c>
      <c r="J3216" s="10">
        <v>1.147561930084821E-4</v>
      </c>
      <c r="K3216">
        <v>8.3745823579042588E-5</v>
      </c>
      <c r="L3216">
        <v>1.2743363115289331E-4</v>
      </c>
      <c r="M3216">
        <v>1.0157878139369E-4</v>
      </c>
      <c r="N3216">
        <v>6.5346142542146104E-5</v>
      </c>
      <c r="O3216">
        <v>1.8026503473751699E-4</v>
      </c>
      <c r="P3216">
        <v>5.8357409810361282E-5</v>
      </c>
      <c r="Q3216">
        <v>1.0585427827031781E-4</v>
      </c>
      <c r="R3216">
        <v>3.9809918042451593E-5</v>
      </c>
      <c r="S3216">
        <v>6.7685000716815008E-5</v>
      </c>
      <c r="T3216">
        <v>2.7026193742601801E-5</v>
      </c>
    </row>
    <row r="3217" spans="1:20">
      <c r="A3217" s="10">
        <v>3211</v>
      </c>
      <c r="B3217" s="10">
        <v>1.9613951410204011E-5</v>
      </c>
      <c r="C3217" s="10">
        <v>1.007964989059625E-4</v>
      </c>
      <c r="D3217" s="10">
        <v>7.8027445263612998E-5</v>
      </c>
      <c r="E3217" s="10">
        <v>4.0745714765300133E-5</v>
      </c>
      <c r="F3217" s="10">
        <v>1.7700062810452919E-6</v>
      </c>
      <c r="G3217" s="10">
        <v>6.8637134263250773E-5</v>
      </c>
      <c r="H3217" s="10">
        <v>4.2271672096715368E-5</v>
      </c>
      <c r="I3217" s="10">
        <v>4.890742304560868E-5</v>
      </c>
      <c r="J3217" s="10">
        <v>9.1712211532050074E-5</v>
      </c>
      <c r="K3217">
        <v>3.124686523103518E-5</v>
      </c>
      <c r="L3217">
        <v>4.4201994299116002E-5</v>
      </c>
      <c r="M3217">
        <v>6.1689345881385014E-5</v>
      </c>
      <c r="N3217">
        <v>1.9995027388435809E-5</v>
      </c>
      <c r="O3217">
        <v>1.348980359133622E-4</v>
      </c>
      <c r="P3217">
        <v>9.007993130870463E-6</v>
      </c>
      <c r="Q3217">
        <v>4.5350634082494103E-5</v>
      </c>
      <c r="R3217">
        <v>7.1593384190212554E-6</v>
      </c>
      <c r="S3217">
        <v>8.3684954186052539E-5</v>
      </c>
      <c r="T3217">
        <v>5.9319681325336982E-5</v>
      </c>
    </row>
    <row r="3218" spans="1:20">
      <c r="A3218" s="10">
        <v>3212</v>
      </c>
      <c r="B3218" s="10">
        <v>1.6820870371368861E-5</v>
      </c>
      <c r="C3218" s="10">
        <v>7.8869668826707931E-5</v>
      </c>
      <c r="D3218" s="10">
        <v>4.7987393521624053E-5</v>
      </c>
      <c r="E3218" s="10">
        <v>1.7470072889249372E-5</v>
      </c>
      <c r="F3218" s="10">
        <v>0</v>
      </c>
      <c r="G3218" s="10">
        <v>6.2661098474022097E-5</v>
      </c>
      <c r="H3218" s="10">
        <v>3.9092689500407701E-5</v>
      </c>
      <c r="I3218" s="10">
        <v>3.669724894711755E-5</v>
      </c>
      <c r="J3218" s="10">
        <v>8.2454995677419386E-5</v>
      </c>
      <c r="K3218">
        <v>1.932481065890224E-5</v>
      </c>
      <c r="L3218">
        <v>3.6074163525004722E-5</v>
      </c>
      <c r="M3218">
        <v>4.8626901161301368E-5</v>
      </c>
      <c r="N3218">
        <v>1.4834094332889281E-5</v>
      </c>
      <c r="O3218">
        <v>1.171216519386785E-4</v>
      </c>
      <c r="P3218">
        <v>7.437493221963623E-6</v>
      </c>
      <c r="Q3218">
        <v>2.2018805227926571E-5</v>
      </c>
      <c r="R3218">
        <v>5.8624734705974419E-6</v>
      </c>
      <c r="S3218">
        <v>9.3179472416898457E-5</v>
      </c>
      <c r="T3218">
        <v>6.2432325861013901E-5</v>
      </c>
    </row>
    <row r="3219" spans="1:20">
      <c r="A3219" s="10">
        <v>3213</v>
      </c>
      <c r="B3219" s="10">
        <v>8.4927980730686032E-6</v>
      </c>
      <c r="C3219" s="10">
        <v>3.5151485172581258E-5</v>
      </c>
      <c r="D3219" s="10">
        <v>2.448711361562088E-5</v>
      </c>
      <c r="E3219" s="10">
        <v>1.7656761629985379E-6</v>
      </c>
      <c r="F3219" s="10">
        <v>0</v>
      </c>
      <c r="G3219" s="10">
        <v>4.1193310293704227E-5</v>
      </c>
      <c r="H3219" s="10">
        <v>2.8374147881633771E-5</v>
      </c>
      <c r="I3219" s="10">
        <v>2.4709425276345549E-5</v>
      </c>
      <c r="J3219" s="10">
        <v>5.5789690113653083E-5</v>
      </c>
      <c r="K3219">
        <v>1.090945671366069E-5</v>
      </c>
      <c r="L3219">
        <v>2.3460100903081848E-5</v>
      </c>
      <c r="M3219">
        <v>2.7721831003685699E-5</v>
      </c>
      <c r="N3219">
        <v>1.034436667805418E-5</v>
      </c>
      <c r="O3219">
        <v>6.9191196106958209E-5</v>
      </c>
      <c r="P3219">
        <v>7.4556157688007662E-6</v>
      </c>
      <c r="Q3219">
        <v>1.8160376580579629E-5</v>
      </c>
      <c r="R3219">
        <v>5.1618038199915773E-6</v>
      </c>
      <c r="S3219">
        <v>1.007171903073324E-4</v>
      </c>
      <c r="T3219">
        <v>5.1446330523834283E-5</v>
      </c>
    </row>
    <row r="3220" spans="1:20">
      <c r="A3220" s="10">
        <v>3214</v>
      </c>
      <c r="B3220" s="10">
        <v>5.9540628286127038E-7</v>
      </c>
      <c r="C3220" s="10">
        <v>1.3075855400506979E-5</v>
      </c>
      <c r="D3220" s="10">
        <v>6.5065077311764036E-6</v>
      </c>
      <c r="E3220" s="10">
        <v>0</v>
      </c>
      <c r="F3220" s="10">
        <v>0</v>
      </c>
      <c r="G3220" s="10">
        <v>1.220691985484212E-5</v>
      </c>
      <c r="H3220" s="10">
        <v>1.231473280893689E-5</v>
      </c>
      <c r="I3220" s="10">
        <v>1.165879553812093E-5</v>
      </c>
      <c r="J3220" s="10">
        <v>2.0028211477718609E-5</v>
      </c>
      <c r="K3220">
        <v>6.3921983438955468E-6</v>
      </c>
      <c r="L3220">
        <v>5.2105328710167516E-6</v>
      </c>
      <c r="M3220">
        <v>1.1427578092573769E-5</v>
      </c>
      <c r="N3220">
        <v>1.9774238198466861E-6</v>
      </c>
      <c r="O3220">
        <v>1.09724429846542E-5</v>
      </c>
      <c r="P3220">
        <v>7.0442339555976129E-6</v>
      </c>
      <c r="Q3220">
        <v>0</v>
      </c>
      <c r="R3220">
        <v>1.8949802703041851E-6</v>
      </c>
      <c r="S3220">
        <v>1.0382266083701119E-4</v>
      </c>
      <c r="T3220">
        <v>2.1295784289444951E-5</v>
      </c>
    </row>
    <row r="3221" spans="1:20">
      <c r="A3221" s="10">
        <v>3215</v>
      </c>
      <c r="B3221" s="10">
        <v>1.4810978547919471E-7</v>
      </c>
      <c r="C3221" s="10">
        <v>4.5310403216657454E-6</v>
      </c>
      <c r="D3221" s="10">
        <v>1.432870615894462E-6</v>
      </c>
      <c r="E3221" s="10">
        <v>0</v>
      </c>
      <c r="F3221" s="10">
        <v>0</v>
      </c>
      <c r="G3221" s="10">
        <v>1.5768815815466121E-6</v>
      </c>
      <c r="H3221" s="10">
        <v>2.5442670610219811E-6</v>
      </c>
      <c r="I3221" s="10">
        <v>2.5413431681036781E-6</v>
      </c>
      <c r="J3221" s="10">
        <v>5.3736894213929517E-6</v>
      </c>
      <c r="K3221">
        <v>2.0071787924421679E-6</v>
      </c>
      <c r="L3221">
        <v>1.8569452253091619E-6</v>
      </c>
      <c r="M3221">
        <v>3.1268155132219812E-6</v>
      </c>
      <c r="N3221">
        <v>5.7263596202877274E-10</v>
      </c>
      <c r="O3221">
        <v>1.0456075839731461E-6</v>
      </c>
      <c r="P3221">
        <v>3.7694897421258122E-7</v>
      </c>
      <c r="Q3221">
        <v>0</v>
      </c>
      <c r="R3221">
        <v>0</v>
      </c>
      <c r="S3221">
        <v>1.0755607482089249E-4</v>
      </c>
      <c r="T3221">
        <v>1.345626009085433E-5</v>
      </c>
    </row>
    <row r="3222" spans="1:20">
      <c r="A3222" s="10">
        <v>3216</v>
      </c>
      <c r="B3222" s="10">
        <v>0</v>
      </c>
      <c r="C3222" s="10">
        <v>6.6309359940243618E-7</v>
      </c>
      <c r="D3222" s="10">
        <v>4.78466574019345E-7</v>
      </c>
      <c r="E3222" s="10">
        <v>0</v>
      </c>
      <c r="F3222" s="10">
        <v>0</v>
      </c>
      <c r="G3222" s="10">
        <v>1.0495852529636891E-7</v>
      </c>
      <c r="H3222" s="10">
        <v>1.78141491902348E-7</v>
      </c>
      <c r="I3222" s="10">
        <v>6.7396619410538424E-7</v>
      </c>
      <c r="J3222" s="10">
        <v>1.2276036334495649E-6</v>
      </c>
      <c r="K3222">
        <v>9.3402882822437431E-9</v>
      </c>
      <c r="L3222">
        <v>0</v>
      </c>
      <c r="M3222">
        <v>3.5900276346224217E-7</v>
      </c>
      <c r="N3222">
        <v>5.3684621440197453E-10</v>
      </c>
      <c r="O3222">
        <v>1.5462484025068199E-7</v>
      </c>
      <c r="P3222">
        <v>0</v>
      </c>
      <c r="Q3222">
        <v>0</v>
      </c>
      <c r="R3222">
        <v>0</v>
      </c>
      <c r="S3222">
        <v>1.1704950324450349E-4</v>
      </c>
      <c r="T3222">
        <v>1.2180969478836461E-5</v>
      </c>
    </row>
    <row r="3223" spans="1:20">
      <c r="A3223" s="10">
        <v>3217</v>
      </c>
      <c r="B3223" s="10">
        <v>0</v>
      </c>
      <c r="C3223" s="10">
        <v>4.6556703841795878E-7</v>
      </c>
      <c r="D3223" s="10">
        <v>2.1554991145515431E-7</v>
      </c>
      <c r="E3223" s="10">
        <v>0</v>
      </c>
      <c r="F3223" s="10">
        <v>0</v>
      </c>
      <c r="G3223" s="10">
        <v>4.5155649921351897E-8</v>
      </c>
      <c r="H3223" s="10">
        <v>9.7763624029874707E-8</v>
      </c>
      <c r="I3223" s="10">
        <v>2.1494438041803371E-7</v>
      </c>
      <c r="J3223" s="10">
        <v>1.357340396523528E-7</v>
      </c>
      <c r="K3223">
        <v>0</v>
      </c>
      <c r="L3223">
        <v>0</v>
      </c>
      <c r="M3223">
        <v>1.286295567124877E-7</v>
      </c>
      <c r="N3223">
        <v>3.0868657328113531E-9</v>
      </c>
      <c r="O3223">
        <v>2.4371374060429521E-8</v>
      </c>
      <c r="P3223">
        <v>0</v>
      </c>
      <c r="Q3223">
        <v>0</v>
      </c>
      <c r="R3223">
        <v>0</v>
      </c>
      <c r="S3223">
        <v>1.3179662774697359E-4</v>
      </c>
      <c r="T3223">
        <v>8.8290228963229022E-6</v>
      </c>
    </row>
    <row r="3224" spans="1:20">
      <c r="A3224" s="10">
        <v>3218</v>
      </c>
      <c r="B3224" s="10">
        <v>0</v>
      </c>
      <c r="C3224" s="10">
        <v>5.0848855277822217E-7</v>
      </c>
      <c r="D3224" s="10">
        <v>8.5423320135850962E-9</v>
      </c>
      <c r="E3224" s="10">
        <v>0</v>
      </c>
      <c r="F3224" s="10">
        <v>0</v>
      </c>
      <c r="G3224" s="10">
        <v>0</v>
      </c>
      <c r="H3224" s="10">
        <v>0</v>
      </c>
      <c r="I3224" s="10">
        <v>2.1494438041803371E-7</v>
      </c>
      <c r="J3224" s="10">
        <v>1.085165369095633E-7</v>
      </c>
      <c r="K3224">
        <v>0</v>
      </c>
      <c r="L3224">
        <v>0</v>
      </c>
      <c r="M3224">
        <v>6.3763852355089625E-8</v>
      </c>
      <c r="N3224">
        <v>1.4315899050719319E-9</v>
      </c>
      <c r="O3224">
        <v>4.2416762824270742E-8</v>
      </c>
      <c r="P3224">
        <v>0</v>
      </c>
      <c r="Q3224">
        <v>0</v>
      </c>
      <c r="R3224">
        <v>0</v>
      </c>
      <c r="S3224">
        <v>1.2863777670828801E-4</v>
      </c>
      <c r="T3224">
        <v>1.1812513532290059E-5</v>
      </c>
    </row>
    <row r="3225" spans="1:20">
      <c r="A3225" s="10">
        <v>3219</v>
      </c>
      <c r="B3225" s="10">
        <v>0</v>
      </c>
      <c r="C3225" s="10">
        <v>5.0805057814189298E-7</v>
      </c>
      <c r="D3225" s="10">
        <v>5.0390160754294118E-10</v>
      </c>
      <c r="E3225" s="10">
        <v>0</v>
      </c>
      <c r="F3225" s="10">
        <v>0</v>
      </c>
      <c r="G3225" s="10">
        <v>1.022692234933944E-8</v>
      </c>
      <c r="H3225" s="10">
        <v>0</v>
      </c>
      <c r="I3225" s="10">
        <v>1.2076176211658349E-7</v>
      </c>
      <c r="J3225" s="10">
        <v>9.1078483204226322E-8</v>
      </c>
      <c r="K3225">
        <v>0</v>
      </c>
      <c r="L3225">
        <v>0</v>
      </c>
      <c r="M3225">
        <v>3.5697133599218812E-8</v>
      </c>
      <c r="N3225">
        <v>1.0557975549905501E-9</v>
      </c>
      <c r="O3225">
        <v>3.9864021474968122E-8</v>
      </c>
      <c r="P3225">
        <v>0</v>
      </c>
      <c r="Q3225">
        <v>0</v>
      </c>
      <c r="R3225">
        <v>0</v>
      </c>
      <c r="S3225">
        <v>1.169545376692356E-4</v>
      </c>
      <c r="T3225">
        <v>2.5233600903813481E-5</v>
      </c>
    </row>
    <row r="3226" spans="1:20">
      <c r="A3226" s="10">
        <v>3220</v>
      </c>
      <c r="B3226" s="10">
        <v>0</v>
      </c>
      <c r="C3226" s="10">
        <v>4.2483539723934162E-7</v>
      </c>
      <c r="D3226" s="10">
        <v>1.919625171592157E-10</v>
      </c>
      <c r="E3226" s="10">
        <v>0</v>
      </c>
      <c r="F3226" s="10">
        <v>0</v>
      </c>
      <c r="G3226" s="10">
        <v>0</v>
      </c>
      <c r="H3226" s="10">
        <v>0</v>
      </c>
      <c r="I3226" s="10">
        <v>2.8890373712101312E-9</v>
      </c>
      <c r="J3226" s="10">
        <v>2.021871632321506E-8</v>
      </c>
      <c r="K3226">
        <v>0</v>
      </c>
      <c r="L3226">
        <v>0</v>
      </c>
      <c r="M3226">
        <v>1.8753018606064569E-8</v>
      </c>
      <c r="N3226">
        <v>6.9790007872256687E-10</v>
      </c>
      <c r="O3226">
        <v>3.9838236208813558E-8</v>
      </c>
      <c r="P3226">
        <v>0</v>
      </c>
      <c r="Q3226">
        <v>0</v>
      </c>
      <c r="R3226">
        <v>0</v>
      </c>
      <c r="S3226">
        <v>1.1370507493875411E-4</v>
      </c>
      <c r="T3226">
        <v>2.2393596507894559E-5</v>
      </c>
    </row>
    <row r="3227" spans="1:20">
      <c r="A3227" s="10">
        <v>3221</v>
      </c>
      <c r="B3227" s="10">
        <v>3.9659114941253507E-6</v>
      </c>
      <c r="C3227" s="10">
        <v>3.3871096981497329E-6</v>
      </c>
      <c r="D3227" s="10">
        <v>1.60215696083138E-6</v>
      </c>
      <c r="E3227" s="10">
        <v>2.374128260778056E-6</v>
      </c>
      <c r="F3227" s="10">
        <v>1.4638068941826879E-6</v>
      </c>
      <c r="G3227" s="10">
        <v>3.8099007214699882E-6</v>
      </c>
      <c r="H3227" s="10">
        <v>2.865736860037863E-6</v>
      </c>
      <c r="I3227" s="10">
        <v>2.8801189128452061E-6</v>
      </c>
      <c r="J3227" s="10">
        <v>5.3194782828130494E-6</v>
      </c>
      <c r="K3227">
        <v>1.62782789980004E-6</v>
      </c>
      <c r="L3227">
        <v>1.8513154939824311E-6</v>
      </c>
      <c r="M3227">
        <v>1.804540171308368E-6</v>
      </c>
      <c r="N3227">
        <v>1.55693902241634E-6</v>
      </c>
      <c r="O3227">
        <v>1.5629763253280761E-6</v>
      </c>
      <c r="P3227">
        <v>2.4655724971933499E-6</v>
      </c>
      <c r="Q3227">
        <v>2.1943558165622672E-6</v>
      </c>
      <c r="R3227">
        <v>4.0663187866366534E-6</v>
      </c>
      <c r="S3227">
        <v>1.0876747708088049E-4</v>
      </c>
      <c r="T3227">
        <v>4.053414633230611E-5</v>
      </c>
    </row>
    <row r="3228" spans="1:20">
      <c r="A3228" s="10">
        <v>3222</v>
      </c>
      <c r="B3228" s="10">
        <v>6.2705702257790524E-5</v>
      </c>
      <c r="C3228" s="10">
        <v>4.4357471142171442E-5</v>
      </c>
      <c r="D3228" s="10">
        <v>4.1015611840420077E-5</v>
      </c>
      <c r="E3228" s="10">
        <v>4.4229267780891909E-5</v>
      </c>
      <c r="F3228" s="10">
        <v>4.4914090449211188E-5</v>
      </c>
      <c r="G3228" s="10">
        <v>4.9555794625402258E-5</v>
      </c>
      <c r="H3228" s="10">
        <v>4.8271568640014639E-5</v>
      </c>
      <c r="I3228" s="10">
        <v>4.51710021230489E-5</v>
      </c>
      <c r="J3228" s="10">
        <v>5.7704685328710823E-5</v>
      </c>
      <c r="K3228">
        <v>4.2768971116893038E-5</v>
      </c>
      <c r="L3228">
        <v>3.7434162261457432E-5</v>
      </c>
      <c r="M3228">
        <v>4.5265186593202892E-5</v>
      </c>
      <c r="N3228">
        <v>4.59505710578669E-5</v>
      </c>
      <c r="O3228">
        <v>3.9939825322725159E-5</v>
      </c>
      <c r="P3228">
        <v>4.5322632078644657E-5</v>
      </c>
      <c r="Q3228">
        <v>4.6417010237419188E-5</v>
      </c>
      <c r="R3228">
        <v>6.1602010279117751E-5</v>
      </c>
      <c r="S3228">
        <v>1.017462346082012E-4</v>
      </c>
      <c r="T3228">
        <v>1.147593557658168E-5</v>
      </c>
    </row>
    <row r="3229" spans="1:20">
      <c r="A3229" s="10">
        <v>3223</v>
      </c>
      <c r="B3229" s="10">
        <v>1.9136411092436479E-4</v>
      </c>
      <c r="C3229" s="10">
        <v>1.425664421751791E-4</v>
      </c>
      <c r="D3229" s="10">
        <v>1.4521006470145749E-4</v>
      </c>
      <c r="E3229" s="10">
        <v>1.5037527338430259E-4</v>
      </c>
      <c r="F3229" s="10">
        <v>1.6500453171081211E-4</v>
      </c>
      <c r="G3229" s="10">
        <v>1.6154596916652611E-4</v>
      </c>
      <c r="H3229" s="10">
        <v>1.598071910587549E-4</v>
      </c>
      <c r="I3229" s="10">
        <v>1.5474885566392279E-4</v>
      </c>
      <c r="J3229" s="10">
        <v>1.7445572805575239E-4</v>
      </c>
      <c r="K3229">
        <v>1.5700167999697421E-4</v>
      </c>
      <c r="L3229">
        <v>1.361605663866284E-4</v>
      </c>
      <c r="M3229">
        <v>1.56725743728505E-4</v>
      </c>
      <c r="N3229">
        <v>2.0376238753679729E-4</v>
      </c>
      <c r="O3229">
        <v>1.4475364945436259E-4</v>
      </c>
      <c r="P3229">
        <v>1.575905864628361E-4</v>
      </c>
      <c r="Q3229">
        <v>1.4514979344022719E-4</v>
      </c>
      <c r="R3229">
        <v>2.0151352369984221E-4</v>
      </c>
      <c r="S3229">
        <v>1.006703245871304E-4</v>
      </c>
      <c r="T3229">
        <v>1.224927945920366E-6</v>
      </c>
    </row>
    <row r="3230" spans="1:20">
      <c r="A3230" s="10">
        <v>3224</v>
      </c>
      <c r="B3230" s="10">
        <v>3.2946085275986268E-4</v>
      </c>
      <c r="C3230" s="10">
        <v>2.7377372309390002E-4</v>
      </c>
      <c r="D3230" s="10">
        <v>2.797563326291879E-4</v>
      </c>
      <c r="E3230" s="10">
        <v>2.7643684556629338E-4</v>
      </c>
      <c r="F3230" s="10">
        <v>3.2015870268759167E-4</v>
      </c>
      <c r="G3230" s="10">
        <v>3.0416941143604178E-4</v>
      </c>
      <c r="H3230" s="10">
        <v>3.0441543695718229E-4</v>
      </c>
      <c r="I3230" s="10">
        <v>2.9390236113683042E-4</v>
      </c>
      <c r="J3230" s="10">
        <v>3.2841735992937001E-4</v>
      </c>
      <c r="K3230">
        <v>3.1335699975496419E-4</v>
      </c>
      <c r="L3230">
        <v>2.7477928999863508E-4</v>
      </c>
      <c r="M3230">
        <v>2.9757918284817618E-4</v>
      </c>
      <c r="N3230">
        <v>4.1156425428212932E-4</v>
      </c>
      <c r="O3230">
        <v>2.7500515220403598E-4</v>
      </c>
      <c r="P3230">
        <v>3.1829883996443298E-4</v>
      </c>
      <c r="Q3230">
        <v>2.7458638690798352E-4</v>
      </c>
      <c r="R3230">
        <v>3.5021613164150822E-4</v>
      </c>
      <c r="S3230">
        <v>9.1891229726372357E-5</v>
      </c>
      <c r="T3230">
        <v>6.1207587891201029E-8</v>
      </c>
    </row>
    <row r="3231" spans="1:20">
      <c r="A3231" s="10">
        <v>3225</v>
      </c>
      <c r="B3231" s="10">
        <v>4.4036742585755939E-4</v>
      </c>
      <c r="C3231" s="10">
        <v>3.9166253694206571E-4</v>
      </c>
      <c r="D3231" s="10">
        <v>3.8641749723700982E-4</v>
      </c>
      <c r="E3231" s="10">
        <v>3.8018590437383359E-4</v>
      </c>
      <c r="F3231" s="10">
        <v>4.5528400183447569E-4</v>
      </c>
      <c r="G3231" s="10">
        <v>4.2316223905624841E-4</v>
      </c>
      <c r="H3231" s="10">
        <v>4.3178737669175401E-4</v>
      </c>
      <c r="I3231" s="10">
        <v>4.1033010350610059E-4</v>
      </c>
      <c r="J3231" s="10">
        <v>4.5525832327937202E-4</v>
      </c>
      <c r="K3231">
        <v>4.4244671529266639E-4</v>
      </c>
      <c r="L3231">
        <v>3.8859412471028661E-4</v>
      </c>
      <c r="M3231">
        <v>4.1275592608327051E-4</v>
      </c>
      <c r="N3231">
        <v>5.7849216685345055E-4</v>
      </c>
      <c r="O3231">
        <v>3.8314017072410762E-4</v>
      </c>
      <c r="P3231">
        <v>4.4844436965889669E-4</v>
      </c>
      <c r="Q3231">
        <v>3.955315789488651E-4</v>
      </c>
      <c r="R3231">
        <v>4.6449407163928308E-4</v>
      </c>
      <c r="S3231">
        <v>8.8906410078530153E-5</v>
      </c>
      <c r="T3231">
        <v>4.2988879182220742E-8</v>
      </c>
    </row>
    <row r="3232" spans="1:20">
      <c r="A3232" s="10">
        <v>3226</v>
      </c>
      <c r="B3232" s="10">
        <v>5.0659308450706189E-4</v>
      </c>
      <c r="C3232" s="10">
        <v>4.5536316008759018E-4</v>
      </c>
      <c r="D3232" s="10">
        <v>4.5715904175469958E-4</v>
      </c>
      <c r="E3232" s="10">
        <v>4.5071361435768982E-4</v>
      </c>
      <c r="F3232" s="10">
        <v>5.4734873080171408E-4</v>
      </c>
      <c r="G3232" s="10">
        <v>4.8635853320943108E-4</v>
      </c>
      <c r="H3232" s="10">
        <v>5.091942326167191E-4</v>
      </c>
      <c r="I3232" s="10">
        <v>4.7933837963676202E-4</v>
      </c>
      <c r="J3232" s="10">
        <v>5.1520543038113624E-4</v>
      </c>
      <c r="K3232">
        <v>5.2553618698223325E-4</v>
      </c>
      <c r="L3232">
        <v>4.8442300716804919E-4</v>
      </c>
      <c r="M3232">
        <v>4.7774053175681999E-4</v>
      </c>
      <c r="N3232">
        <v>6.8852504604295531E-4</v>
      </c>
      <c r="O3232">
        <v>3.9796651934050949E-4</v>
      </c>
      <c r="P3232">
        <v>5.3506688148201114E-4</v>
      </c>
      <c r="Q3232">
        <v>4.856991662083371E-4</v>
      </c>
      <c r="R3232">
        <v>5.3862862158933012E-4</v>
      </c>
      <c r="S3232">
        <v>8.5128618021495053E-5</v>
      </c>
      <c r="T3232">
        <v>2.3388772777296611E-7</v>
      </c>
    </row>
    <row r="3233" spans="1:20">
      <c r="A3233" s="10">
        <v>3227</v>
      </c>
      <c r="B3233" s="10">
        <v>5.4744009432544248E-4</v>
      </c>
      <c r="C3233" s="10">
        <v>4.9921587203101176E-4</v>
      </c>
      <c r="D3233" s="10">
        <v>5.2088243964446283E-4</v>
      </c>
      <c r="E3233" s="10">
        <v>4.9061630846512479E-4</v>
      </c>
      <c r="F3233" s="10">
        <v>5.9852960175173794E-4</v>
      </c>
      <c r="G3233" s="10">
        <v>5.3818502371424145E-4</v>
      </c>
      <c r="H3233" s="10">
        <v>5.5759769046973126E-4</v>
      </c>
      <c r="I3233" s="10">
        <v>5.2841165365073977E-4</v>
      </c>
      <c r="J3233" s="10">
        <v>5.7077350050589758E-4</v>
      </c>
      <c r="K3233">
        <v>5.8388764706936462E-4</v>
      </c>
      <c r="L3233">
        <v>5.3861807771149039E-4</v>
      </c>
      <c r="M3233">
        <v>5.3469845246112944E-4</v>
      </c>
      <c r="N3233">
        <v>7.4012316769683578E-4</v>
      </c>
      <c r="O3233">
        <v>4.4204027210770089E-4</v>
      </c>
      <c r="P3233">
        <v>5.9228787168658223E-4</v>
      </c>
      <c r="Q3233">
        <v>5.6116833833453673E-4</v>
      </c>
      <c r="R3233">
        <v>5.8216920203794042E-4</v>
      </c>
      <c r="S3233">
        <v>7.4114476858661664E-5</v>
      </c>
      <c r="T3233">
        <v>3.1883310169038001E-6</v>
      </c>
    </row>
    <row r="3234" spans="1:20">
      <c r="A3234" s="10">
        <v>3228</v>
      </c>
      <c r="B3234" s="10">
        <v>5.6945936472384208E-4</v>
      </c>
      <c r="C3234" s="10">
        <v>5.6336495492565928E-4</v>
      </c>
      <c r="D3234" s="10">
        <v>5.7984162839965013E-4</v>
      </c>
      <c r="E3234" s="10">
        <v>5.2291778509289545E-4</v>
      </c>
      <c r="F3234" s="10">
        <v>6.2045350013635418E-4</v>
      </c>
      <c r="G3234" s="10">
        <v>5.7738488620567906E-4</v>
      </c>
      <c r="H3234" s="10">
        <v>5.9210103207977822E-4</v>
      </c>
      <c r="I3234" s="10">
        <v>5.629386100554876E-4</v>
      </c>
      <c r="J3234" s="10">
        <v>6.1790504142626387E-4</v>
      </c>
      <c r="K3234">
        <v>6.0837884155394201E-4</v>
      </c>
      <c r="L3234">
        <v>5.7617808612091313E-4</v>
      </c>
      <c r="M3234">
        <v>5.7469455945017894E-4</v>
      </c>
      <c r="N3234">
        <v>7.5385706505594417E-4</v>
      </c>
      <c r="O3234">
        <v>5.0819520236021552E-4</v>
      </c>
      <c r="P3234">
        <v>6.2112600863032589E-4</v>
      </c>
      <c r="Q3234">
        <v>5.89214586289085E-4</v>
      </c>
      <c r="R3234">
        <v>5.9279205516730462E-4</v>
      </c>
      <c r="S3234">
        <v>6.9631431183908617E-5</v>
      </c>
      <c r="T3234">
        <v>4.0664955738095491E-6</v>
      </c>
    </row>
    <row r="3235" spans="1:20">
      <c r="A3235" s="10">
        <v>3229</v>
      </c>
      <c r="B3235" s="10">
        <v>5.6078824766155316E-4</v>
      </c>
      <c r="C3235" s="10">
        <v>5.8892877237232849E-4</v>
      </c>
      <c r="D3235" s="10">
        <v>5.8627600981430122E-4</v>
      </c>
      <c r="E3235" s="10">
        <v>5.1755891423333942E-4</v>
      </c>
      <c r="F3235" s="10">
        <v>6.1181918998766557E-4</v>
      </c>
      <c r="G3235" s="10">
        <v>5.8019117737176916E-4</v>
      </c>
      <c r="H3235" s="10">
        <v>5.9534387982613146E-4</v>
      </c>
      <c r="I3235" s="10">
        <v>5.6403235193511116E-4</v>
      </c>
      <c r="J3235" s="10">
        <v>6.293437094913103E-4</v>
      </c>
      <c r="K3235">
        <v>5.9927811937628475E-4</v>
      </c>
      <c r="L3235">
        <v>5.7905476334720399E-4</v>
      </c>
      <c r="M3235">
        <v>5.7642786058262482E-4</v>
      </c>
      <c r="N3235">
        <v>7.3974199793717336E-4</v>
      </c>
      <c r="O3235">
        <v>5.2681380806593719E-4</v>
      </c>
      <c r="P3235">
        <v>6.1492139226969312E-4</v>
      </c>
      <c r="Q3235">
        <v>6.0185959442915233E-4</v>
      </c>
      <c r="R3235">
        <v>5.69346070899129E-4</v>
      </c>
      <c r="S3235">
        <v>6.5386974113860498E-5</v>
      </c>
      <c r="T3235">
        <v>3.7093839148251218E-6</v>
      </c>
    </row>
    <row r="3236" spans="1:20">
      <c r="A3236" s="10">
        <v>3230</v>
      </c>
      <c r="B3236" s="10">
        <v>5.1050324465914899E-4</v>
      </c>
      <c r="C3236" s="10">
        <v>5.5760676441982853E-4</v>
      </c>
      <c r="D3236" s="10">
        <v>5.4696862382356886E-4</v>
      </c>
      <c r="E3236" s="10">
        <v>4.7412156693318782E-4</v>
      </c>
      <c r="F3236" s="10">
        <v>5.6303264670318166E-4</v>
      </c>
      <c r="G3236" s="10">
        <v>5.4319004163451803E-4</v>
      </c>
      <c r="H3236" s="10">
        <v>5.5479523534510285E-4</v>
      </c>
      <c r="I3236" s="10">
        <v>5.2065384582643617E-4</v>
      </c>
      <c r="J3236" s="10">
        <v>5.9025623552475079E-4</v>
      </c>
      <c r="K3236">
        <v>5.5833494111136328E-4</v>
      </c>
      <c r="L3236">
        <v>5.4330908742750963E-4</v>
      </c>
      <c r="M3236">
        <v>5.4523615136807004E-4</v>
      </c>
      <c r="N3236">
        <v>6.9055867318773144E-4</v>
      </c>
      <c r="O3236">
        <v>5.411619436734294E-4</v>
      </c>
      <c r="P3236">
        <v>5.7592235107166705E-4</v>
      </c>
      <c r="Q3236">
        <v>5.5045410081725973E-4</v>
      </c>
      <c r="R3236">
        <v>5.163433196933246E-4</v>
      </c>
      <c r="S3236">
        <v>6.2186250021839458E-5</v>
      </c>
      <c r="T3236">
        <v>7.3064946640637989E-6</v>
      </c>
    </row>
    <row r="3237" spans="1:20">
      <c r="A3237" s="10">
        <v>3231</v>
      </c>
      <c r="B3237" s="10">
        <v>4.2119379816351791E-4</v>
      </c>
      <c r="C3237" s="10">
        <v>4.7017932084479039E-4</v>
      </c>
      <c r="D3237" s="10">
        <v>4.6012841155184552E-4</v>
      </c>
      <c r="E3237" s="10">
        <v>3.9170863202523109E-4</v>
      </c>
      <c r="F3237" s="10">
        <v>4.7749114579456682E-4</v>
      </c>
      <c r="G3237" s="10">
        <v>4.5501325483689382E-4</v>
      </c>
      <c r="H3237" s="10">
        <v>4.6865920878382081E-4</v>
      </c>
      <c r="I3237" s="10">
        <v>4.3208016501902741E-4</v>
      </c>
      <c r="J3237" s="10">
        <v>4.9412813027529525E-4</v>
      </c>
      <c r="K3237">
        <v>4.6796698832859301E-4</v>
      </c>
      <c r="L3237">
        <v>4.8517542797747102E-4</v>
      </c>
      <c r="M3237">
        <v>4.6295122653431699E-4</v>
      </c>
      <c r="N3237">
        <v>5.9740622083629953E-4</v>
      </c>
      <c r="O3237">
        <v>4.664990649353075E-4</v>
      </c>
      <c r="P3237">
        <v>4.8813392519778511E-4</v>
      </c>
      <c r="Q3237">
        <v>4.6222047459376788E-4</v>
      </c>
      <c r="R3237">
        <v>4.1910818110807039E-4</v>
      </c>
      <c r="S3237">
        <v>7.0420310969365269E-5</v>
      </c>
      <c r="T3237">
        <v>7.9712237781408511E-6</v>
      </c>
    </row>
    <row r="3238" spans="1:20">
      <c r="A3238" s="10">
        <v>3232</v>
      </c>
      <c r="B3238" s="10">
        <v>2.9525395202726658E-4</v>
      </c>
      <c r="C3238" s="10">
        <v>3.6533789623564351E-4</v>
      </c>
      <c r="D3238" s="10">
        <v>3.5711377891763731E-4</v>
      </c>
      <c r="E3238" s="10">
        <v>2.9767101063846039E-4</v>
      </c>
      <c r="F3238" s="10">
        <v>3.5382687409827229E-4</v>
      </c>
      <c r="G3238" s="10">
        <v>3.3384969950324379E-4</v>
      </c>
      <c r="H3238" s="10">
        <v>3.4413749333083642E-4</v>
      </c>
      <c r="I3238" s="10">
        <v>3.1468917425463508E-4</v>
      </c>
      <c r="J3238" s="10">
        <v>3.6366478359402098E-4</v>
      </c>
      <c r="K3238">
        <v>3.5533999790275948E-4</v>
      </c>
      <c r="L3238">
        <v>4.2128798101859449E-4</v>
      </c>
      <c r="M3238">
        <v>3.5035547201725878E-4</v>
      </c>
      <c r="N3238">
        <v>4.3098220106925288E-4</v>
      </c>
      <c r="O3238">
        <v>3.6503148235501518E-4</v>
      </c>
      <c r="P3238">
        <v>3.5993579908007368E-4</v>
      </c>
      <c r="Q3238">
        <v>3.7339898231717188E-4</v>
      </c>
      <c r="R3238">
        <v>2.9197190953033958E-4</v>
      </c>
      <c r="S3238">
        <v>8.4064668484486069E-5</v>
      </c>
      <c r="T3238">
        <v>4.3830636175096844E-6</v>
      </c>
    </row>
    <row r="3239" spans="1:20">
      <c r="A3239" s="10">
        <v>3233</v>
      </c>
      <c r="B3239" s="10">
        <v>1.592564747730837E-4</v>
      </c>
      <c r="C3239" s="10">
        <v>2.4242501182782309E-4</v>
      </c>
      <c r="D3239" s="10">
        <v>2.319012426738043E-4</v>
      </c>
      <c r="E3239" s="10">
        <v>1.731678155889712E-4</v>
      </c>
      <c r="F3239" s="10">
        <v>1.9839480600692381E-4</v>
      </c>
      <c r="G3239" s="10">
        <v>1.928040999565881E-4</v>
      </c>
      <c r="H3239" s="10">
        <v>2.0200593007507989E-4</v>
      </c>
      <c r="I3239" s="10">
        <v>1.8109657891851E-4</v>
      </c>
      <c r="J3239" s="10">
        <v>2.1275619673715891E-4</v>
      </c>
      <c r="K3239">
        <v>2.0700949743113621E-4</v>
      </c>
      <c r="L3239">
        <v>2.7937994974446472E-4</v>
      </c>
      <c r="M3239">
        <v>2.1697157017040971E-4</v>
      </c>
      <c r="N3239">
        <v>2.2888917038902691E-4</v>
      </c>
      <c r="O3239">
        <v>2.7259823002659232E-4</v>
      </c>
      <c r="P3239">
        <v>2.0082237500651241E-4</v>
      </c>
      <c r="Q3239">
        <v>2.3601556242187571E-4</v>
      </c>
      <c r="R3239">
        <v>1.4913980298596679E-4</v>
      </c>
      <c r="S3239">
        <v>7.933277424789009E-5</v>
      </c>
      <c r="T3239">
        <v>2.5827903160896928E-6</v>
      </c>
    </row>
    <row r="3240" spans="1:20">
      <c r="A3240" s="10">
        <v>3234</v>
      </c>
      <c r="B3240" s="10">
        <v>5.7149557756008647E-5</v>
      </c>
      <c r="C3240" s="10">
        <v>1.4303535752969179E-4</v>
      </c>
      <c r="D3240" s="10">
        <v>1.2239704060102769E-4</v>
      </c>
      <c r="E3240" s="10">
        <v>7.5895839372015813E-5</v>
      </c>
      <c r="F3240" s="10">
        <v>5.842324414795275E-5</v>
      </c>
      <c r="G3240" s="10">
        <v>1.034890604892315E-4</v>
      </c>
      <c r="H3240" s="10">
        <v>8.4829350717063244E-5</v>
      </c>
      <c r="I3240" s="10">
        <v>8.4395687856883819E-5</v>
      </c>
      <c r="J3240" s="10">
        <v>1.149010077967768E-4</v>
      </c>
      <c r="K3240">
        <v>8.602302273181262E-5</v>
      </c>
      <c r="L3240">
        <v>1.4773099230224371E-4</v>
      </c>
      <c r="M3240">
        <v>1.0423566779521081E-4</v>
      </c>
      <c r="N3240">
        <v>6.7959970706855613E-5</v>
      </c>
      <c r="O3240">
        <v>1.8202192083046831E-4</v>
      </c>
      <c r="P3240">
        <v>5.8614659362714532E-5</v>
      </c>
      <c r="Q3240">
        <v>1.053774800975256E-4</v>
      </c>
      <c r="R3240">
        <v>4.1242478604504453E-5</v>
      </c>
      <c r="S3240">
        <v>7.526727074219602E-5</v>
      </c>
      <c r="T3240">
        <v>1.089287719111767E-6</v>
      </c>
    </row>
    <row r="3241" spans="1:20">
      <c r="A3241" s="10">
        <v>3235</v>
      </c>
      <c r="B3241" s="10">
        <v>2.0895094873055418E-5</v>
      </c>
      <c r="C3241" s="10">
        <v>1.020513794542267E-4</v>
      </c>
      <c r="D3241" s="10">
        <v>7.9750610596198603E-5</v>
      </c>
      <c r="E3241" s="10">
        <v>3.995292018744935E-5</v>
      </c>
      <c r="F3241" s="10">
        <v>2.5927221372680121E-6</v>
      </c>
      <c r="G3241" s="10">
        <v>6.8828456306975561E-5</v>
      </c>
      <c r="H3241" s="10">
        <v>4.2990947332640542E-5</v>
      </c>
      <c r="I3241" s="10">
        <v>4.9743702581822068E-5</v>
      </c>
      <c r="J3241" s="10">
        <v>9.2046876060580422E-5</v>
      </c>
      <c r="K3241">
        <v>3.2319044296865743E-5</v>
      </c>
      <c r="L3241">
        <v>5.421963926835943E-5</v>
      </c>
      <c r="M3241">
        <v>6.2759087152743505E-5</v>
      </c>
      <c r="N3241">
        <v>2.030321066839094E-5</v>
      </c>
      <c r="O3241">
        <v>1.3546478961712309E-4</v>
      </c>
      <c r="P3241">
        <v>1.021554373299642E-5</v>
      </c>
      <c r="Q3241">
        <v>4.6851606765823792E-5</v>
      </c>
      <c r="R3241">
        <v>7.3603287639905228E-6</v>
      </c>
      <c r="S3241">
        <v>8.6129110842812835E-5</v>
      </c>
      <c r="T3241">
        <v>1.5531523807876501E-6</v>
      </c>
    </row>
    <row r="3242" spans="1:20">
      <c r="A3242" s="10">
        <v>3236</v>
      </c>
      <c r="B3242" s="10">
        <v>1.6999591160925389E-5</v>
      </c>
      <c r="C3242" s="10">
        <v>8.274136680173139E-5</v>
      </c>
      <c r="D3242" s="10">
        <v>4.8688713580993603E-5</v>
      </c>
      <c r="E3242" s="10">
        <v>1.614006512811629E-5</v>
      </c>
      <c r="F3242" s="10">
        <v>0</v>
      </c>
      <c r="G3242" s="10">
        <v>6.2382147803696813E-5</v>
      </c>
      <c r="H3242" s="10">
        <v>4.0502175505259041E-5</v>
      </c>
      <c r="I3242" s="10">
        <v>3.683481046154772E-5</v>
      </c>
      <c r="J3242" s="10">
        <v>8.3102395203698737E-5</v>
      </c>
      <c r="K3242">
        <v>1.8593072811106462E-5</v>
      </c>
      <c r="L3242">
        <v>3.8948155802509011E-5</v>
      </c>
      <c r="M3242">
        <v>4.9230989727019763E-5</v>
      </c>
      <c r="N3242">
        <v>1.6626373314544079E-5</v>
      </c>
      <c r="O3242">
        <v>1.170651566891304E-4</v>
      </c>
      <c r="P3242">
        <v>7.442929986014766E-6</v>
      </c>
      <c r="Q3242">
        <v>2.1828210462739038E-5</v>
      </c>
      <c r="R3242">
        <v>5.9498484786555214E-6</v>
      </c>
      <c r="S3242">
        <v>1.165393187740919E-4</v>
      </c>
      <c r="T3242">
        <v>3.9050945868243318E-7</v>
      </c>
    </row>
    <row r="3243" spans="1:20">
      <c r="A3243" s="10">
        <v>3237</v>
      </c>
      <c r="B3243" s="10">
        <v>8.4529889320633448E-6</v>
      </c>
      <c r="C3243" s="10">
        <v>3.6150853507884077E-5</v>
      </c>
      <c r="D3243" s="10">
        <v>2.6167129973529171E-5</v>
      </c>
      <c r="E3243" s="10">
        <v>2.0621791038668438E-6</v>
      </c>
      <c r="F3243" s="10">
        <v>0</v>
      </c>
      <c r="G3243" s="10">
        <v>3.9920693856109278E-5</v>
      </c>
      <c r="H3243" s="10">
        <v>2.8249763881205648E-5</v>
      </c>
      <c r="I3243" s="10">
        <v>2.4698754616814982E-5</v>
      </c>
      <c r="J3243" s="10">
        <v>5.601365717031382E-5</v>
      </c>
      <c r="K3243">
        <v>9.9191403586827955E-6</v>
      </c>
      <c r="L3243">
        <v>1.8321643028255771E-5</v>
      </c>
      <c r="M3243">
        <v>2.8805173148538458E-5</v>
      </c>
      <c r="N3243">
        <v>1.0871580976626089E-5</v>
      </c>
      <c r="O3243">
        <v>7.5132821122912528E-5</v>
      </c>
      <c r="P3243">
        <v>7.4556157688007662E-6</v>
      </c>
      <c r="Q3243">
        <v>1.7344434891888281E-5</v>
      </c>
      <c r="R3243">
        <v>5.2553006439008587E-6</v>
      </c>
      <c r="S3243">
        <v>1.297352075824687E-4</v>
      </c>
      <c r="T3243">
        <v>1.160417487703107E-6</v>
      </c>
    </row>
    <row r="3244" spans="1:20">
      <c r="A3244" s="10">
        <v>3238</v>
      </c>
      <c r="B3244" s="10">
        <v>5.7671329491097469E-7</v>
      </c>
      <c r="C3244" s="10">
        <v>1.3327463069585389E-5</v>
      </c>
      <c r="D3244" s="10">
        <v>6.8022451851118928E-6</v>
      </c>
      <c r="E3244" s="10">
        <v>0</v>
      </c>
      <c r="F3244" s="10">
        <v>0</v>
      </c>
      <c r="G3244" s="10">
        <v>1.172536248952937E-5</v>
      </c>
      <c r="H3244" s="10">
        <v>1.1974227023792769E-5</v>
      </c>
      <c r="I3244" s="10">
        <v>1.076844477846797E-5</v>
      </c>
      <c r="J3244" s="10">
        <v>2.0368370171413001E-5</v>
      </c>
      <c r="K3244">
        <v>7.3026306543542518E-6</v>
      </c>
      <c r="L3244">
        <v>5.2243906712056258E-6</v>
      </c>
      <c r="M3244">
        <v>1.229698598062327E-5</v>
      </c>
      <c r="N3244">
        <v>2.8216100182753382E-6</v>
      </c>
      <c r="O3244">
        <v>1.1747493022973531E-5</v>
      </c>
      <c r="P3244">
        <v>7.0804790492718992E-6</v>
      </c>
      <c r="Q3244">
        <v>0</v>
      </c>
      <c r="R3244">
        <v>2.6212502417423541E-6</v>
      </c>
      <c r="S3244">
        <v>1.3360018254783809E-4</v>
      </c>
      <c r="T3244">
        <v>4.223708944596651E-6</v>
      </c>
    </row>
    <row r="3245" spans="1:20">
      <c r="A3245" s="10">
        <v>3239</v>
      </c>
      <c r="B3245" s="10">
        <v>1.7555583921573999E-7</v>
      </c>
      <c r="C3245" s="10">
        <v>4.6204134259550861E-6</v>
      </c>
      <c r="D3245" s="10">
        <v>1.4655090428744579E-6</v>
      </c>
      <c r="E3245" s="10">
        <v>0</v>
      </c>
      <c r="F3245" s="10">
        <v>0</v>
      </c>
      <c r="G3245" s="10">
        <v>1.5638223698688579E-6</v>
      </c>
      <c r="H3245" s="10">
        <v>2.6919772287777738E-6</v>
      </c>
      <c r="I3245" s="10">
        <v>2.5268893141355129E-6</v>
      </c>
      <c r="J3245" s="10">
        <v>5.3707402694723796E-6</v>
      </c>
      <c r="K3245">
        <v>1.9993132865202792E-6</v>
      </c>
      <c r="L3245">
        <v>1.4550690198318061E-6</v>
      </c>
      <c r="M3245">
        <v>3.3980433823244309E-6</v>
      </c>
      <c r="N3245">
        <v>3.7995290824299751E-8</v>
      </c>
      <c r="O3245">
        <v>1.055955533596803E-6</v>
      </c>
      <c r="P3245">
        <v>3.678877007940096E-7</v>
      </c>
      <c r="Q3245">
        <v>0</v>
      </c>
      <c r="R3245">
        <v>4.0070067389692032E-7</v>
      </c>
      <c r="S3245">
        <v>1.374346813311793E-4</v>
      </c>
      <c r="T3245">
        <v>8.6803177412072821E-6</v>
      </c>
    </row>
    <row r="3246" spans="1:20">
      <c r="A3246" s="10">
        <v>3240</v>
      </c>
      <c r="B3246" s="10">
        <v>0</v>
      </c>
      <c r="C3246" s="10">
        <v>7.0172296232667325E-7</v>
      </c>
      <c r="D3246" s="10">
        <v>4.7652295353310798E-7</v>
      </c>
      <c r="E3246" s="10">
        <v>0</v>
      </c>
      <c r="F3246" s="10">
        <v>0</v>
      </c>
      <c r="G3246" s="10">
        <v>1.113522456392151E-7</v>
      </c>
      <c r="H3246" s="10">
        <v>2.2379785442883169E-7</v>
      </c>
      <c r="I3246" s="10">
        <v>6.7907401217768374E-7</v>
      </c>
      <c r="J3246" s="10">
        <v>1.292841984504349E-6</v>
      </c>
      <c r="K3246">
        <v>0</v>
      </c>
      <c r="L3246">
        <v>1.154816682406195E-9</v>
      </c>
      <c r="M3246">
        <v>3.6241958139773951E-7</v>
      </c>
      <c r="N3246">
        <v>9.4842831211015503E-10</v>
      </c>
      <c r="O3246">
        <v>1.536973764586848E-7</v>
      </c>
      <c r="P3246">
        <v>0</v>
      </c>
      <c r="Q3246">
        <v>0</v>
      </c>
      <c r="R3246">
        <v>8.0140134779384063E-8</v>
      </c>
      <c r="S3246">
        <v>1.5227593517730821E-4</v>
      </c>
      <c r="T3246">
        <v>1.3846685417260579E-5</v>
      </c>
    </row>
    <row r="3247" spans="1:20">
      <c r="A3247" s="10">
        <v>3241</v>
      </c>
      <c r="B3247" s="10">
        <v>0</v>
      </c>
      <c r="C3247" s="10">
        <v>4.6600501305428803E-7</v>
      </c>
      <c r="D3247" s="10">
        <v>2.1598182711876261E-7</v>
      </c>
      <c r="E3247" s="10">
        <v>0</v>
      </c>
      <c r="F3247" s="10">
        <v>0</v>
      </c>
      <c r="G3247" s="10">
        <v>3.4543324109403097E-8</v>
      </c>
      <c r="H3247" s="10">
        <v>1.006806972106467E-7</v>
      </c>
      <c r="I3247" s="10">
        <v>2.1494438041803371E-7</v>
      </c>
      <c r="J3247" s="10">
        <v>1.842778107780207E-7</v>
      </c>
      <c r="K3247">
        <v>0</v>
      </c>
      <c r="L3247">
        <v>0</v>
      </c>
      <c r="M3247">
        <v>8.6543834956561736E-8</v>
      </c>
      <c r="N3247">
        <v>3.6952914424669241E-9</v>
      </c>
      <c r="O3247">
        <v>2.5436090675395391E-8</v>
      </c>
      <c r="P3247">
        <v>0</v>
      </c>
      <c r="Q3247">
        <v>0</v>
      </c>
      <c r="R3247">
        <v>0</v>
      </c>
      <c r="S3247">
        <v>1.4755425579546621E-4</v>
      </c>
      <c r="T3247">
        <v>1.137885778565062E-5</v>
      </c>
    </row>
    <row r="3248" spans="1:20">
      <c r="A3248" s="10">
        <v>3242</v>
      </c>
      <c r="B3248" s="10">
        <v>0</v>
      </c>
      <c r="C3248" s="10">
        <v>5.0892652741455136E-7</v>
      </c>
      <c r="D3248" s="10">
        <v>8.2783835524911756E-9</v>
      </c>
      <c r="E3248" s="10">
        <v>0</v>
      </c>
      <c r="F3248" s="10">
        <v>0</v>
      </c>
      <c r="G3248" s="10">
        <v>0</v>
      </c>
      <c r="H3248" s="10">
        <v>5.3340766734117473E-10</v>
      </c>
      <c r="I3248" s="10">
        <v>2.1494438041803371E-7</v>
      </c>
      <c r="J3248" s="10">
        <v>1.3945729976781671E-7</v>
      </c>
      <c r="K3248">
        <v>0</v>
      </c>
      <c r="L3248">
        <v>0</v>
      </c>
      <c r="M3248">
        <v>3.4089219276631831E-8</v>
      </c>
      <c r="N3248">
        <v>2.0131733040074041E-9</v>
      </c>
      <c r="O3248">
        <v>5.1570532309143761E-11</v>
      </c>
      <c r="P3248">
        <v>0</v>
      </c>
      <c r="Q3248">
        <v>0</v>
      </c>
      <c r="R3248">
        <v>0</v>
      </c>
      <c r="S3248">
        <v>1.4150207679836059E-4</v>
      </c>
      <c r="T3248">
        <v>1.7354808643803191E-5</v>
      </c>
    </row>
    <row r="3249" spans="1:20">
      <c r="A3249" s="10">
        <v>3243</v>
      </c>
      <c r="B3249" s="10">
        <v>0</v>
      </c>
      <c r="C3249" s="10">
        <v>5.0848855277822217E-7</v>
      </c>
      <c r="D3249" s="10">
        <v>0</v>
      </c>
      <c r="E3249" s="10">
        <v>0</v>
      </c>
      <c r="F3249" s="10">
        <v>0</v>
      </c>
      <c r="G3249" s="10">
        <v>0</v>
      </c>
      <c r="H3249" s="10">
        <v>0</v>
      </c>
      <c r="I3249" s="10">
        <v>1.2018395464234151E-7</v>
      </c>
      <c r="J3249" s="10">
        <v>9.4966697881767696E-8</v>
      </c>
      <c r="K3249">
        <v>0</v>
      </c>
      <c r="L3249">
        <v>0</v>
      </c>
      <c r="M3249">
        <v>2.6347542504711968E-8</v>
      </c>
      <c r="N3249">
        <v>9.6632318592355403E-10</v>
      </c>
      <c r="O3249">
        <v>0</v>
      </c>
      <c r="P3249">
        <v>0</v>
      </c>
      <c r="Q3249">
        <v>0</v>
      </c>
      <c r="R3249">
        <v>0</v>
      </c>
      <c r="S3249">
        <v>1.347582737899E-4</v>
      </c>
      <c r="T3249">
        <v>1.7808889535942968E-5</v>
      </c>
    </row>
    <row r="3250" spans="1:20">
      <c r="A3250" s="10">
        <v>3244</v>
      </c>
      <c r="B3250" s="10">
        <v>0</v>
      </c>
      <c r="C3250" s="10">
        <v>4.2264552405769539E-7</v>
      </c>
      <c r="D3250" s="10">
        <v>1.1997657322450981E-10</v>
      </c>
      <c r="E3250" s="10">
        <v>0</v>
      </c>
      <c r="F3250" s="10">
        <v>0</v>
      </c>
      <c r="G3250" s="10">
        <v>0</v>
      </c>
      <c r="H3250" s="10">
        <v>0</v>
      </c>
      <c r="I3250" s="10">
        <v>2.3112298969681052E-9</v>
      </c>
      <c r="J3250" s="10">
        <v>1.43746118381832E-8</v>
      </c>
      <c r="K3250">
        <v>0</v>
      </c>
      <c r="L3250">
        <v>0</v>
      </c>
      <c r="M3250">
        <v>1.9133462619890959E-8</v>
      </c>
      <c r="N3250">
        <v>2.0042258671007049E-9</v>
      </c>
      <c r="O3250">
        <v>3.8677899231857819E-11</v>
      </c>
      <c r="P3250">
        <v>0</v>
      </c>
      <c r="Q3250">
        <v>0</v>
      </c>
      <c r="R3250">
        <v>0</v>
      </c>
      <c r="S3250">
        <v>1.162237838317693E-4</v>
      </c>
      <c r="T3250">
        <v>1.9732069237080458E-5</v>
      </c>
    </row>
    <row r="3251" spans="1:20">
      <c r="A3251" s="10">
        <v>3245</v>
      </c>
      <c r="B3251" s="10">
        <v>3.6706624255175552E-6</v>
      </c>
      <c r="C3251" s="10">
        <v>2.8531529202689668E-6</v>
      </c>
      <c r="D3251" s="10">
        <v>2.149004182760034E-6</v>
      </c>
      <c r="E3251" s="10">
        <v>1.986569703817649E-6</v>
      </c>
      <c r="F3251" s="10">
        <v>1.190143977830958E-6</v>
      </c>
      <c r="G3251" s="10">
        <v>3.4578209277861401E-6</v>
      </c>
      <c r="H3251" s="10">
        <v>2.92236141772405E-6</v>
      </c>
      <c r="I3251" s="10">
        <v>2.4745515131186699E-6</v>
      </c>
      <c r="J3251" s="10">
        <v>4.7214025270886147E-6</v>
      </c>
      <c r="K3251">
        <v>1.5658255914001461E-6</v>
      </c>
      <c r="L3251">
        <v>1.70745420577168E-6</v>
      </c>
      <c r="M3251">
        <v>1.774647500740854E-6</v>
      </c>
      <c r="N3251">
        <v>1.608422574377489E-6</v>
      </c>
      <c r="O3251">
        <v>1.3429103597527481E-6</v>
      </c>
      <c r="P3251">
        <v>2.419405309125727E-6</v>
      </c>
      <c r="Q3251">
        <v>2.4110964069143318E-6</v>
      </c>
      <c r="R3251">
        <v>4.2081918689882811E-6</v>
      </c>
      <c r="S3251">
        <v>9.6993680138801166E-5</v>
      </c>
      <c r="T3251">
        <v>5.5906977669701432E-5</v>
      </c>
    </row>
    <row r="3252" spans="1:20">
      <c r="A3252" s="10">
        <v>3246</v>
      </c>
      <c r="B3252" s="10">
        <v>5.9505677838418377E-5</v>
      </c>
      <c r="C3252" s="10">
        <v>4.2737367924418763E-5</v>
      </c>
      <c r="D3252" s="10">
        <v>4.4278464131807672E-5</v>
      </c>
      <c r="E3252" s="10">
        <v>4.1808927386040578E-5</v>
      </c>
      <c r="F3252" s="10">
        <v>4.290139775456083E-5</v>
      </c>
      <c r="G3252" s="10">
        <v>4.7599605016353927E-5</v>
      </c>
      <c r="H3252" s="10">
        <v>4.7891032276335521E-5</v>
      </c>
      <c r="I3252" s="10">
        <v>4.3419255980795933E-5</v>
      </c>
      <c r="J3252" s="10">
        <v>5.6148734926458467E-5</v>
      </c>
      <c r="K3252">
        <v>4.1594663372607953E-5</v>
      </c>
      <c r="L3252">
        <v>3.9411107375277133E-5</v>
      </c>
      <c r="M3252">
        <v>4.3362035154055993E-5</v>
      </c>
      <c r="N3252">
        <v>4.5629628732882807E-5</v>
      </c>
      <c r="O3252">
        <v>3.8806733165426957E-5</v>
      </c>
      <c r="P3252">
        <v>4.617842404666166E-5</v>
      </c>
      <c r="Q3252">
        <v>4.6964179068615553E-5</v>
      </c>
      <c r="R3252">
        <v>5.9496606502146317E-5</v>
      </c>
      <c r="S3252">
        <v>8.1797597485197416E-5</v>
      </c>
      <c r="T3252">
        <v>2.7409910198469009E-5</v>
      </c>
    </row>
    <row r="3253" spans="1:20">
      <c r="A3253" s="10">
        <v>3247</v>
      </c>
      <c r="B3253" s="10">
        <v>1.8114694034677419E-4</v>
      </c>
      <c r="C3253" s="10">
        <v>1.3804713738389381E-4</v>
      </c>
      <c r="D3253" s="10">
        <v>1.3727229643999931E-4</v>
      </c>
      <c r="E3253" s="10">
        <v>1.50947289434112E-4</v>
      </c>
      <c r="F3253" s="10">
        <v>1.644168695687767E-4</v>
      </c>
      <c r="G3253" s="10">
        <v>1.637099527928424E-4</v>
      </c>
      <c r="H3253" s="10">
        <v>1.325268289369834E-4</v>
      </c>
      <c r="I3253" s="10">
        <v>1.542321311068203E-4</v>
      </c>
      <c r="J3253" s="10">
        <v>1.6553112540184791E-4</v>
      </c>
      <c r="K3253">
        <v>1.6090181568804919E-4</v>
      </c>
      <c r="L3253">
        <v>1.197131186578752E-4</v>
      </c>
      <c r="M3253">
        <v>1.5911984740021141E-4</v>
      </c>
      <c r="N3253">
        <v>2.150284565329213E-4</v>
      </c>
      <c r="O3253">
        <v>1.5112093254066259E-4</v>
      </c>
      <c r="P3253">
        <v>1.4509472796768899E-4</v>
      </c>
      <c r="Q3253">
        <v>1.418006896172165E-4</v>
      </c>
      <c r="R3253">
        <v>1.9048227588711351E-4</v>
      </c>
      <c r="S3253">
        <v>6.4174422912400764E-5</v>
      </c>
      <c r="T3253">
        <v>4.0762953556175732E-5</v>
      </c>
    </row>
    <row r="3254" spans="1:20">
      <c r="A3254" s="10">
        <v>3248</v>
      </c>
      <c r="B3254" s="10">
        <v>3.1710696362807653E-4</v>
      </c>
      <c r="C3254" s="10">
        <v>2.6318479717212938E-4</v>
      </c>
      <c r="D3254" s="10">
        <v>2.5182502393139919E-4</v>
      </c>
      <c r="E3254" s="10">
        <v>2.8074957170131731E-4</v>
      </c>
      <c r="F3254" s="10">
        <v>3.1919765111856338E-4</v>
      </c>
      <c r="G3254" s="10">
        <v>3.1061084794714578E-4</v>
      </c>
      <c r="H3254" s="10">
        <v>2.113232285043618E-4</v>
      </c>
      <c r="I3254" s="10">
        <v>2.9587601135052857E-4</v>
      </c>
      <c r="J3254" s="10">
        <v>2.9741083204370999E-4</v>
      </c>
      <c r="K3254">
        <v>3.1858625846860241E-4</v>
      </c>
      <c r="L3254">
        <v>1.5342904547094679E-4</v>
      </c>
      <c r="M3254">
        <v>2.9594882322604699E-4</v>
      </c>
      <c r="N3254">
        <v>4.289772124331559E-4</v>
      </c>
      <c r="O3254">
        <v>2.831281049096373E-4</v>
      </c>
      <c r="P3254">
        <v>2.5327989908130748E-4</v>
      </c>
      <c r="Q3254">
        <v>2.6707311947610359E-4</v>
      </c>
      <c r="R3254">
        <v>3.3676477697740269E-4</v>
      </c>
      <c r="S3254">
        <v>3.7150010859413671E-5</v>
      </c>
      <c r="T3254">
        <v>3.8626300416988038E-5</v>
      </c>
    </row>
    <row r="3255" spans="1:20">
      <c r="A3255" s="10">
        <v>3249</v>
      </c>
      <c r="B3255" s="10">
        <v>4.304963104557073E-4</v>
      </c>
      <c r="C3255" s="10">
        <v>3.7978144788111348E-4</v>
      </c>
      <c r="D3255" s="10">
        <v>3.070214894006335E-4</v>
      </c>
      <c r="E3255" s="10">
        <v>3.8411238309756272E-4</v>
      </c>
      <c r="F3255" s="10">
        <v>4.464575370851159E-4</v>
      </c>
      <c r="G3255" s="10">
        <v>4.3271947033428652E-4</v>
      </c>
      <c r="H3255" s="10">
        <v>2.8020534228151851E-4</v>
      </c>
      <c r="I3255" s="10">
        <v>4.1541510829479829E-4</v>
      </c>
      <c r="J3255" s="10">
        <v>3.9196913542068632E-4</v>
      </c>
      <c r="K3255">
        <v>4.412465988570751E-4</v>
      </c>
      <c r="L3255">
        <v>1.68609731475143E-4</v>
      </c>
      <c r="M3255">
        <v>4.1084231063919608E-4</v>
      </c>
      <c r="N3255">
        <v>6.007002801287002E-4</v>
      </c>
      <c r="O3255">
        <v>3.8984068029667801E-4</v>
      </c>
      <c r="P3255">
        <v>3.2458387512665558E-4</v>
      </c>
      <c r="Q3255">
        <v>3.8201862279128222E-4</v>
      </c>
      <c r="R3255">
        <v>4.5084571972372963E-4</v>
      </c>
      <c r="S3255">
        <v>4.6657107978120312E-5</v>
      </c>
      <c r="T3255">
        <v>4.2915846938610042E-5</v>
      </c>
    </row>
    <row r="3256" spans="1:20">
      <c r="A3256" s="10">
        <v>3250</v>
      </c>
      <c r="B3256" s="10">
        <v>5.0809341932564391E-4</v>
      </c>
      <c r="C3256" s="10">
        <v>4.4417373590144142E-4</v>
      </c>
      <c r="D3256" s="10">
        <v>2.0310952678019901E-4</v>
      </c>
      <c r="E3256" s="10">
        <v>4.5532016363586202E-4</v>
      </c>
      <c r="F3256" s="10">
        <v>5.373146281503103E-4</v>
      </c>
      <c r="G3256" s="10">
        <v>4.9648674681935427E-4</v>
      </c>
      <c r="H3256" s="10">
        <v>2.6996290242744939E-4</v>
      </c>
      <c r="I3256" s="10">
        <v>4.8631997678987438E-4</v>
      </c>
      <c r="J3256" s="10">
        <v>3.8871969550232141E-4</v>
      </c>
      <c r="K3256">
        <v>5.1544362450782586E-4</v>
      </c>
      <c r="L3256">
        <v>8.6025297195811706E-5</v>
      </c>
      <c r="M3256">
        <v>4.7056758738099391E-4</v>
      </c>
      <c r="N3256">
        <v>6.9506786599155706E-4</v>
      </c>
      <c r="O3256">
        <v>4.0606628948025862E-4</v>
      </c>
      <c r="P3256">
        <v>3.2446417570479631E-4</v>
      </c>
      <c r="Q3256">
        <v>4.6785809032991562E-4</v>
      </c>
      <c r="R3256">
        <v>5.2427179470796023E-4</v>
      </c>
      <c r="S3256">
        <v>6.0236961399965149E-5</v>
      </c>
      <c r="T3256">
        <v>1.7937761185435881E-5</v>
      </c>
    </row>
    <row r="3257" spans="1:20">
      <c r="A3257" s="10">
        <v>3251</v>
      </c>
      <c r="B3257" s="10">
        <v>5.6343174770752413E-4</v>
      </c>
      <c r="C3257" s="10">
        <v>4.8851508957699591E-4</v>
      </c>
      <c r="D3257" s="10">
        <v>1.8047525997539639E-4</v>
      </c>
      <c r="E3257" s="10">
        <v>4.995234155264419E-4</v>
      </c>
      <c r="F3257" s="10">
        <v>5.9237385752785709E-4</v>
      </c>
      <c r="G3257" s="10">
        <v>5.4863375191140464E-4</v>
      </c>
      <c r="H3257" s="10">
        <v>2.1925122915882709E-4</v>
      </c>
      <c r="I3257" s="10">
        <v>5.4260472432703566E-4</v>
      </c>
      <c r="J3257" s="10">
        <v>3.4741526049936492E-4</v>
      </c>
      <c r="K3257">
        <v>5.7693048418292338E-4</v>
      </c>
      <c r="L3257">
        <v>5.9319959322249039E-5</v>
      </c>
      <c r="M3257">
        <v>4.8269416764254691E-4</v>
      </c>
      <c r="N3257">
        <v>6.8659356954848378E-4</v>
      </c>
      <c r="O3257">
        <v>4.0561766882461271E-4</v>
      </c>
      <c r="P3257">
        <v>1.05987857615982E-4</v>
      </c>
      <c r="Q3257">
        <v>5.4764155705313157E-4</v>
      </c>
      <c r="R3257">
        <v>5.6916839910726557E-4</v>
      </c>
      <c r="S3257">
        <v>7.0626508044133439E-5</v>
      </c>
      <c r="T3257">
        <v>2.9426601567605411E-5</v>
      </c>
    </row>
    <row r="3258" spans="1:20">
      <c r="A3258" s="10">
        <v>3252</v>
      </c>
      <c r="B3258" s="10">
        <v>5.7902894442721025E-4</v>
      </c>
      <c r="C3258" s="10">
        <v>5.2488597935229859E-4</v>
      </c>
      <c r="D3258" s="10">
        <v>1.1809171966336961E-4</v>
      </c>
      <c r="E3258" s="10">
        <v>5.3036259669618784E-4</v>
      </c>
      <c r="F3258" s="10">
        <v>6.1269366334577976E-4</v>
      </c>
      <c r="G3258" s="10">
        <v>5.8461055247758544E-4</v>
      </c>
      <c r="H3258" s="10">
        <v>1.8328226872143589E-4</v>
      </c>
      <c r="I3258" s="10">
        <v>5.7942298638252114E-4</v>
      </c>
      <c r="J3258" s="10">
        <v>3.1485154033924958E-4</v>
      </c>
      <c r="K3258">
        <v>5.9304978164247753E-4</v>
      </c>
      <c r="L3258">
        <v>2.8544931978218689E-5</v>
      </c>
      <c r="M3258">
        <v>3.6951001697806688E-4</v>
      </c>
      <c r="N3258">
        <v>6.3773213555233792E-4</v>
      </c>
      <c r="O3258">
        <v>3.4444199970691151E-4</v>
      </c>
      <c r="P3258">
        <v>6.6211359158642463E-5</v>
      </c>
      <c r="Q3258">
        <v>5.1750387653028769E-4</v>
      </c>
      <c r="R3258">
        <v>5.7133407494393566E-4</v>
      </c>
      <c r="S3258">
        <v>1.10678822904573E-4</v>
      </c>
      <c r="T3258">
        <v>6.8730929426195295E-5</v>
      </c>
    </row>
    <row r="3259" spans="1:20">
      <c r="A3259" s="10">
        <v>3253</v>
      </c>
      <c r="B3259" s="10">
        <v>5.7235186971049223E-4</v>
      </c>
      <c r="C3259" s="10">
        <v>4.7463749313633692E-4</v>
      </c>
      <c r="D3259" s="10">
        <v>7.6679260711811923E-5</v>
      </c>
      <c r="E3259" s="10">
        <v>5.2238524142838704E-4</v>
      </c>
      <c r="F3259" s="10">
        <v>4.3005949022644228E-4</v>
      </c>
      <c r="G3259" s="10">
        <v>5.7838470327735447E-4</v>
      </c>
      <c r="H3259" s="10">
        <v>9.4350860937988858E-5</v>
      </c>
      <c r="I3259" s="10">
        <v>5.784838556713739E-4</v>
      </c>
      <c r="J3259" s="10">
        <v>2.3157536196966161E-4</v>
      </c>
      <c r="K3259">
        <v>5.0474565158464E-4</v>
      </c>
      <c r="L3259">
        <v>2.977764104585318E-5</v>
      </c>
      <c r="M3259">
        <v>2.4902658222332029E-4</v>
      </c>
      <c r="N3259">
        <v>6.1920149042523709E-4</v>
      </c>
      <c r="O3259">
        <v>3.1925714589211749E-4</v>
      </c>
      <c r="P3259">
        <v>2.2416276552900609E-5</v>
      </c>
      <c r="Q3259">
        <v>3.0363766689393102E-4</v>
      </c>
      <c r="R3259">
        <v>4.9736137745706396E-4</v>
      </c>
      <c r="S3259">
        <v>1.4546051626483899E-4</v>
      </c>
      <c r="T3259">
        <v>7.900357533550053E-5</v>
      </c>
    </row>
    <row r="3260" spans="1:20">
      <c r="A3260" s="10">
        <v>3254</v>
      </c>
      <c r="B3260" s="10">
        <v>5.2460928615255E-4</v>
      </c>
      <c r="C3260" s="10">
        <v>3.5147222146458552E-4</v>
      </c>
      <c r="D3260" s="10">
        <v>4.7293709971140251E-5</v>
      </c>
      <c r="E3260" s="10">
        <v>4.7982431449674013E-4</v>
      </c>
      <c r="F3260" s="10">
        <v>2.3817108691154219E-4</v>
      </c>
      <c r="G3260" s="10">
        <v>5.1790999580590355E-4</v>
      </c>
      <c r="H3260" s="10">
        <v>5.0148401022781173E-5</v>
      </c>
      <c r="I3260" s="10">
        <v>5.3568596373674714E-4</v>
      </c>
      <c r="J3260" s="10">
        <v>1.3922900501039511E-4</v>
      </c>
      <c r="K3260">
        <v>3.0426145160542131E-4</v>
      </c>
      <c r="L3260">
        <v>4.0448955562964113E-5</v>
      </c>
      <c r="M3260">
        <v>1.4440726625019489E-4</v>
      </c>
      <c r="N3260">
        <v>5.7328224434398064E-4</v>
      </c>
      <c r="O3260">
        <v>2.223178044182576E-4</v>
      </c>
      <c r="P3260">
        <v>1.7536373059695931E-5</v>
      </c>
      <c r="Q3260">
        <v>1.01757632104805E-4</v>
      </c>
      <c r="R3260">
        <v>4.864839263543789E-4</v>
      </c>
      <c r="S3260">
        <v>1.974942129591873E-4</v>
      </c>
      <c r="T3260">
        <v>1.2907277177003209E-4</v>
      </c>
    </row>
    <row r="3261" spans="1:20">
      <c r="A3261" s="10">
        <v>3255</v>
      </c>
      <c r="B3261" s="10">
        <v>4.3247330410393458E-4</v>
      </c>
      <c r="C3261" s="10">
        <v>1.275019914067707E-4</v>
      </c>
      <c r="D3261" s="10">
        <v>3.8782476485217807E-5</v>
      </c>
      <c r="E3261" s="10">
        <v>3.9915578988918818E-4</v>
      </c>
      <c r="F3261" s="10">
        <v>4.949744287989275E-5</v>
      </c>
      <c r="G3261" s="10">
        <v>3.900673132408803E-4</v>
      </c>
      <c r="H3261" s="10">
        <v>2.7875699252740441E-5</v>
      </c>
      <c r="I3261" s="10">
        <v>4.3454697246747239E-4</v>
      </c>
      <c r="J3261" s="10">
        <v>6.1196019329893685E-5</v>
      </c>
      <c r="K3261">
        <v>1.1259582335861799E-4</v>
      </c>
      <c r="L3261">
        <v>4.6745203773153571E-5</v>
      </c>
      <c r="M3261">
        <v>4.4185445207377208E-5</v>
      </c>
      <c r="N3261">
        <v>3.5236789315386589E-4</v>
      </c>
      <c r="O3261">
        <v>1.171310598004736E-4</v>
      </c>
      <c r="P3261">
        <v>3.7566997546954991E-5</v>
      </c>
      <c r="Q3261">
        <v>2.8069281181478981E-5</v>
      </c>
      <c r="R3261">
        <v>4.2783250609658029E-4</v>
      </c>
      <c r="S3261">
        <v>2.3052355007448339E-4</v>
      </c>
      <c r="T3261">
        <v>5.2367505942871838E-4</v>
      </c>
    </row>
    <row r="3262" spans="1:20">
      <c r="A3262" s="10">
        <v>3256</v>
      </c>
      <c r="B3262" s="10">
        <v>3.0421632488097548E-4</v>
      </c>
      <c r="C3262" s="10">
        <v>9.1890799296405568E-5</v>
      </c>
      <c r="D3262" s="10">
        <v>8.761533172093194E-5</v>
      </c>
      <c r="E3262" s="10">
        <v>2.4991601465640021E-4</v>
      </c>
      <c r="F3262" s="10">
        <v>6.2720732485841004E-6</v>
      </c>
      <c r="G3262" s="10">
        <v>2.0948293194306711E-4</v>
      </c>
      <c r="H3262" s="10">
        <v>3.6321351212123322E-5</v>
      </c>
      <c r="I3262" s="10">
        <v>2.6485210954112502E-4</v>
      </c>
      <c r="J3262" s="10">
        <v>5.0920246758334259E-5</v>
      </c>
      <c r="K3262">
        <v>2.8426245648033611E-5</v>
      </c>
      <c r="L3262">
        <v>6.7877136503670415E-5</v>
      </c>
      <c r="M3262">
        <v>4.8998658669236592E-5</v>
      </c>
      <c r="N3262">
        <v>1.8138619665925541E-4</v>
      </c>
      <c r="O3262">
        <v>1.4481950018938389E-4</v>
      </c>
      <c r="P3262">
        <v>2.1965976570364689E-5</v>
      </c>
      <c r="Q3262">
        <v>5.2339610280196632E-5</v>
      </c>
      <c r="R3262">
        <v>2.980437073633947E-4</v>
      </c>
      <c r="S3262">
        <v>2.5602556389545231E-4</v>
      </c>
      <c r="T3262">
        <v>6.8263933144084533E-4</v>
      </c>
    </row>
    <row r="3263" spans="1:20">
      <c r="A3263" s="10">
        <v>3257</v>
      </c>
      <c r="B3263" s="10">
        <v>1.6059281323904629E-4</v>
      </c>
      <c r="C3263" s="10">
        <v>9.4876538088457286E-5</v>
      </c>
      <c r="D3263" s="10">
        <v>1.075109382799536E-4</v>
      </c>
      <c r="E3263" s="10">
        <v>6.291878664808712E-5</v>
      </c>
      <c r="F3263" s="10">
        <v>4.3574356705418436E-6</v>
      </c>
      <c r="G3263" s="10">
        <v>8.0535821307044605E-5</v>
      </c>
      <c r="H3263" s="10">
        <v>3.1407310156882042E-5</v>
      </c>
      <c r="I3263" s="10">
        <v>1.1423599150182589E-4</v>
      </c>
      <c r="J3263" s="10">
        <v>5.6754226567995172E-5</v>
      </c>
      <c r="K3263">
        <v>4.6319767736359032E-5</v>
      </c>
      <c r="L3263">
        <v>2.192667757134878E-5</v>
      </c>
      <c r="M3263">
        <v>9.0149721902373743E-5</v>
      </c>
      <c r="N3263">
        <v>7.0145646120705726E-5</v>
      </c>
      <c r="O3263">
        <v>2.054991531834749E-4</v>
      </c>
      <c r="P3263">
        <v>1.1530561037866629E-5</v>
      </c>
      <c r="Q3263">
        <v>4.9757035648914483E-5</v>
      </c>
      <c r="R3263">
        <v>1.5091839918900891E-4</v>
      </c>
      <c r="S3263">
        <v>2.7599162223190322E-4</v>
      </c>
      <c r="T3263">
        <v>7.0948933591346544E-4</v>
      </c>
    </row>
    <row r="3264" spans="1:20">
      <c r="A3264" s="10">
        <v>3258</v>
      </c>
      <c r="B3264" s="10">
        <v>4.60259132567886E-5</v>
      </c>
      <c r="C3264" s="10">
        <v>9.8524374087613812E-5</v>
      </c>
      <c r="D3264" s="10">
        <v>4.7660520947171083E-5</v>
      </c>
      <c r="E3264" s="10">
        <v>4.3534958644571589E-5</v>
      </c>
      <c r="F3264" s="10">
        <v>1.100557257657183E-6</v>
      </c>
      <c r="G3264" s="10">
        <v>6.6659388574539475E-5</v>
      </c>
      <c r="H3264" s="10">
        <v>2.7584973321426198E-5</v>
      </c>
      <c r="I3264" s="10">
        <v>5.2576886193534597E-5</v>
      </c>
      <c r="J3264" s="10">
        <v>6.8706018789296293E-5</v>
      </c>
      <c r="K3264">
        <v>6.7763963545620389E-5</v>
      </c>
      <c r="L3264">
        <v>2.2547737983146831E-5</v>
      </c>
      <c r="M3264">
        <v>7.2697401899542385E-5</v>
      </c>
      <c r="N3264">
        <v>6.5334112713225046E-5</v>
      </c>
      <c r="O3264">
        <v>1.6293590963411051E-4</v>
      </c>
      <c r="P3264">
        <v>8.320242478400875E-6</v>
      </c>
      <c r="Q3264">
        <v>4.7382382579655078E-5</v>
      </c>
      <c r="R3264">
        <v>3.2139199301587229E-5</v>
      </c>
      <c r="S3264">
        <v>3.1480149336711341E-4</v>
      </c>
      <c r="T3264">
        <v>7.5989834803936605E-4</v>
      </c>
    </row>
    <row r="3265" spans="1:20">
      <c r="A3265" s="10">
        <v>3259</v>
      </c>
      <c r="B3265" s="10">
        <v>1.9991928077270409E-5</v>
      </c>
      <c r="C3265" s="10">
        <v>8.4420322861240816E-5</v>
      </c>
      <c r="D3265" s="10">
        <v>2.300118216045215E-5</v>
      </c>
      <c r="E3265" s="10">
        <v>2.9397357986148818E-5</v>
      </c>
      <c r="F3265" s="10">
        <v>0</v>
      </c>
      <c r="G3265" s="10">
        <v>6.5762801867670908E-5</v>
      </c>
      <c r="H3265" s="10">
        <v>2.059016521372691E-5</v>
      </c>
      <c r="I3265" s="10">
        <v>4.4691797494286283E-5</v>
      </c>
      <c r="J3265" s="10">
        <v>6.4298548358778605E-5</v>
      </c>
      <c r="K3265">
        <v>2.391277255299337E-5</v>
      </c>
      <c r="L3265">
        <v>8.6580937242551456E-7</v>
      </c>
      <c r="M3265">
        <v>5.0875604335110333E-5</v>
      </c>
      <c r="N3265">
        <v>1.9823581076148081E-5</v>
      </c>
      <c r="O3265">
        <v>1.2182867062185279E-4</v>
      </c>
      <c r="P3265">
        <v>5.7371452649686486E-6</v>
      </c>
      <c r="Q3265">
        <v>4.0454439245655083E-5</v>
      </c>
      <c r="R3265">
        <v>5.11430409427338E-6</v>
      </c>
      <c r="S3265">
        <v>3.0839667987703911E-4</v>
      </c>
      <c r="T3265">
        <v>7.6569008178002304E-4</v>
      </c>
    </row>
    <row r="3266" spans="1:20">
      <c r="A3266" s="10">
        <v>3260</v>
      </c>
      <c r="B3266" s="10">
        <v>1.80233784176476E-5</v>
      </c>
      <c r="C3266" s="10">
        <v>4.7681455555987037E-5</v>
      </c>
      <c r="D3266" s="10">
        <v>1.286809635943779E-5</v>
      </c>
      <c r="E3266" s="10">
        <v>1.047775605719758E-5</v>
      </c>
      <c r="F3266" s="10">
        <v>0</v>
      </c>
      <c r="G3266" s="10">
        <v>5.7226528035516452E-5</v>
      </c>
      <c r="H3266" s="10">
        <v>1.4078853651245789E-5</v>
      </c>
      <c r="I3266" s="10">
        <v>3.3174769909007998E-5</v>
      </c>
      <c r="J3266" s="10">
        <v>3.5676849876107473E-5</v>
      </c>
      <c r="K3266">
        <v>1.1697236291149931E-5</v>
      </c>
      <c r="L3266">
        <v>1.154816682406195E-9</v>
      </c>
      <c r="M3266">
        <v>3.1899558501402597E-5</v>
      </c>
      <c r="N3266">
        <v>1.509376237307706E-5</v>
      </c>
      <c r="O3266">
        <v>7.7764974645654693E-5</v>
      </c>
      <c r="P3266">
        <v>6.2160335651401623E-7</v>
      </c>
      <c r="Q3266">
        <v>1.9474126480141831E-5</v>
      </c>
      <c r="R3266">
        <v>4.8846525205462072E-6</v>
      </c>
      <c r="S3266">
        <v>3.0627850888611922E-4</v>
      </c>
      <c r="T3266">
        <v>6.8507955554403602E-4</v>
      </c>
    </row>
    <row r="3267" spans="1:20">
      <c r="A3267" s="10">
        <v>3261</v>
      </c>
      <c r="B3267" s="10">
        <v>9.5739006023685764E-6</v>
      </c>
      <c r="C3267" s="10">
        <v>1.880015980872486E-5</v>
      </c>
      <c r="D3267" s="10">
        <v>4.1050662396404754E-6</v>
      </c>
      <c r="E3267" s="10">
        <v>9.2976329479417536E-7</v>
      </c>
      <c r="F3267" s="10">
        <v>0</v>
      </c>
      <c r="G3267" s="10">
        <v>3.5698019397623877E-5</v>
      </c>
      <c r="H3267" s="10">
        <v>8.086551916335034E-6</v>
      </c>
      <c r="I3267" s="10">
        <v>2.2316913757457131E-5</v>
      </c>
      <c r="J3267" s="10">
        <v>1.59618010997524E-5</v>
      </c>
      <c r="K3267">
        <v>7.1556440124389424E-6</v>
      </c>
      <c r="L3267">
        <v>0</v>
      </c>
      <c r="M3267">
        <v>1.9590731200848981E-5</v>
      </c>
      <c r="N3267">
        <v>1.032621232857049E-5</v>
      </c>
      <c r="O3267">
        <v>1.6310068285676872E-5</v>
      </c>
      <c r="P3267">
        <v>0</v>
      </c>
      <c r="Q3267">
        <v>9.0755064237796971E-6</v>
      </c>
      <c r="R3267">
        <v>4.5384916605963676E-6</v>
      </c>
      <c r="S3267">
        <v>2.9698110811899822E-4</v>
      </c>
      <c r="T3267">
        <v>6.3571653286840428E-4</v>
      </c>
    </row>
    <row r="3268" spans="1:20">
      <c r="A3268" s="10">
        <v>3262</v>
      </c>
      <c r="B3268" s="10">
        <v>7.3303217033659546E-7</v>
      </c>
      <c r="C3268" s="10">
        <v>8.1074536070028747E-6</v>
      </c>
      <c r="D3268" s="10">
        <v>1.382106128231708E-6</v>
      </c>
      <c r="E3268" s="10">
        <v>0</v>
      </c>
      <c r="F3268" s="10">
        <v>0</v>
      </c>
      <c r="G3268" s="10">
        <v>1.08091230468795E-5</v>
      </c>
      <c r="H3268" s="10">
        <v>2.0702322510280202E-6</v>
      </c>
      <c r="I3268" s="10">
        <v>1.022249183028091E-5</v>
      </c>
      <c r="J3268" s="10">
        <v>6.4583823134929202E-6</v>
      </c>
      <c r="K3268">
        <v>4.1043193088659472E-6</v>
      </c>
      <c r="L3268">
        <v>0</v>
      </c>
      <c r="M3268">
        <v>8.233608827269726E-6</v>
      </c>
      <c r="N3268">
        <v>2.9172424607933688E-6</v>
      </c>
      <c r="O3268">
        <v>3.7922068617701932E-6</v>
      </c>
      <c r="P3268">
        <v>0</v>
      </c>
      <c r="Q3268">
        <v>0</v>
      </c>
      <c r="R3268">
        <v>1.8977629138729139E-6</v>
      </c>
      <c r="S3268">
        <v>3.1152580543782169E-4</v>
      </c>
      <c r="T3268">
        <v>6.3004792807090507E-4</v>
      </c>
    </row>
    <row r="3269" spans="1:20">
      <c r="A3269" s="10">
        <v>3263</v>
      </c>
      <c r="B3269" s="10">
        <v>1.48357047224569E-7</v>
      </c>
      <c r="C3269" s="10">
        <v>3.6616606685522482E-6</v>
      </c>
      <c r="D3269" s="10">
        <v>4.4984016364797699E-7</v>
      </c>
      <c r="E3269" s="10">
        <v>0</v>
      </c>
      <c r="F3269" s="10">
        <v>0</v>
      </c>
      <c r="G3269" s="10">
        <v>1.611169232597282E-6</v>
      </c>
      <c r="H3269" s="10">
        <v>7.2560111748004186E-7</v>
      </c>
      <c r="I3269" s="10">
        <v>2.4504063832887822E-6</v>
      </c>
      <c r="J3269" s="10">
        <v>1.661186699870306E-6</v>
      </c>
      <c r="K3269">
        <v>2.2957445409514879E-7</v>
      </c>
      <c r="L3269">
        <v>0</v>
      </c>
      <c r="M3269">
        <v>1.9907737969917039E-6</v>
      </c>
      <c r="N3269">
        <v>4.2368350612449163E-8</v>
      </c>
      <c r="O3269">
        <v>9.5988903278315389E-7</v>
      </c>
      <c r="P3269">
        <v>0</v>
      </c>
      <c r="Q3269">
        <v>0</v>
      </c>
      <c r="R3269">
        <v>0</v>
      </c>
      <c r="S3269">
        <v>3.0341857673738708E-4</v>
      </c>
      <c r="T3269">
        <v>6.5243165396304287E-4</v>
      </c>
    </row>
    <row r="3270" spans="1:20">
      <c r="A3270" s="10">
        <v>3264</v>
      </c>
      <c r="B3270" s="10">
        <v>0</v>
      </c>
      <c r="C3270" s="10">
        <v>6.725538515471473E-7</v>
      </c>
      <c r="D3270" s="10">
        <v>4.0926408658344778E-7</v>
      </c>
      <c r="E3270" s="10">
        <v>0</v>
      </c>
      <c r="F3270" s="10">
        <v>0</v>
      </c>
      <c r="G3270" s="10">
        <v>1.019273791444952E-7</v>
      </c>
      <c r="H3270" s="10">
        <v>0</v>
      </c>
      <c r="I3270" s="10">
        <v>6.7517958980129251E-7</v>
      </c>
      <c r="J3270" s="10">
        <v>4.7177004754168462E-7</v>
      </c>
      <c r="K3270">
        <v>1.9172170684605581E-8</v>
      </c>
      <c r="L3270">
        <v>0</v>
      </c>
      <c r="M3270">
        <v>2.8829042421311598E-7</v>
      </c>
      <c r="N3270">
        <v>8.7684881685655831E-10</v>
      </c>
      <c r="O3270">
        <v>1.3362999307388921E-7</v>
      </c>
      <c r="P3270">
        <v>0</v>
      </c>
      <c r="Q3270">
        <v>0</v>
      </c>
      <c r="R3270">
        <v>0</v>
      </c>
      <c r="S3270">
        <v>2.8764360364836271E-4</v>
      </c>
      <c r="T3270">
        <v>6.6893016701385759E-4</v>
      </c>
    </row>
    <row r="3271" spans="1:20">
      <c r="A3271" s="10">
        <v>3265</v>
      </c>
      <c r="B3271" s="10">
        <v>0</v>
      </c>
      <c r="C3271" s="10">
        <v>4.646910891453004E-7</v>
      </c>
      <c r="D3271" s="10">
        <v>2.1586185054553799E-7</v>
      </c>
      <c r="E3271" s="10">
        <v>0</v>
      </c>
      <c r="F3271" s="10">
        <v>0</v>
      </c>
      <c r="G3271" s="10">
        <v>3.4202426697758453E-8</v>
      </c>
      <c r="H3271" s="10">
        <v>0</v>
      </c>
      <c r="I3271" s="10">
        <v>2.1494438041803371E-7</v>
      </c>
      <c r="J3271" s="10">
        <v>2.2622339942058799E-8</v>
      </c>
      <c r="K3271">
        <v>1.868057656448749E-8</v>
      </c>
      <c r="L3271">
        <v>0</v>
      </c>
      <c r="M3271">
        <v>8.3916617804477665E-8</v>
      </c>
      <c r="N3271">
        <v>3.9368722389478129E-9</v>
      </c>
      <c r="O3271">
        <v>2.4418647048379569E-8</v>
      </c>
      <c r="P3271">
        <v>0</v>
      </c>
      <c r="Q3271">
        <v>0</v>
      </c>
      <c r="R3271">
        <v>0</v>
      </c>
      <c r="S3271">
        <v>3.0863901866145328E-4</v>
      </c>
      <c r="T3271">
        <v>6.6487176442222749E-4</v>
      </c>
    </row>
    <row r="3272" spans="1:20">
      <c r="A3272" s="10">
        <v>3266</v>
      </c>
      <c r="B3272" s="10">
        <v>0</v>
      </c>
      <c r="C3272" s="10">
        <v>5.0892652741455136E-7</v>
      </c>
      <c r="D3272" s="10">
        <v>8.2783835524911756E-9</v>
      </c>
      <c r="E3272" s="10">
        <v>0</v>
      </c>
      <c r="F3272" s="10">
        <v>0</v>
      </c>
      <c r="G3272" s="10">
        <v>9.5451275260501456E-9</v>
      </c>
      <c r="H3272" s="10">
        <v>0</v>
      </c>
      <c r="I3272" s="10">
        <v>2.143665729437917E-7</v>
      </c>
      <c r="J3272" s="10">
        <v>1.43746118381832E-8</v>
      </c>
      <c r="K3272">
        <v>2.8020864846731221E-8</v>
      </c>
      <c r="L3272">
        <v>0</v>
      </c>
      <c r="M3272">
        <v>3.4110753843452199E-8</v>
      </c>
      <c r="N3272">
        <v>1.753697633713117E-9</v>
      </c>
      <c r="O3272">
        <v>3.132909837780484E-9</v>
      </c>
      <c r="P3272">
        <v>0</v>
      </c>
      <c r="Q3272">
        <v>0</v>
      </c>
      <c r="R3272">
        <v>0</v>
      </c>
      <c r="S3272">
        <v>3.1783470185937099E-4</v>
      </c>
      <c r="T3272">
        <v>6.9709270555739827E-4</v>
      </c>
    </row>
    <row r="3273" spans="1:20">
      <c r="A3273" s="10">
        <v>3267</v>
      </c>
      <c r="B3273" s="10">
        <v>0</v>
      </c>
      <c r="C3273" s="10">
        <v>5.0805057814189298E-7</v>
      </c>
      <c r="D3273" s="10">
        <v>1.1997657322450981E-10</v>
      </c>
      <c r="E3273" s="10">
        <v>0</v>
      </c>
      <c r="F3273" s="10">
        <v>0</v>
      </c>
      <c r="G3273" s="10">
        <v>0</v>
      </c>
      <c r="H3273" s="10">
        <v>0</v>
      </c>
      <c r="I3273" s="10">
        <v>1.2076176211658349E-7</v>
      </c>
      <c r="J3273" s="10">
        <v>0</v>
      </c>
      <c r="K3273">
        <v>1.76973883242513E-8</v>
      </c>
      <c r="L3273">
        <v>0</v>
      </c>
      <c r="M3273">
        <v>1.577765929038466E-8</v>
      </c>
      <c r="N3273">
        <v>8.7684881685655831E-10</v>
      </c>
      <c r="O3273">
        <v>1.9338949615928909E-11</v>
      </c>
      <c r="P3273">
        <v>0</v>
      </c>
      <c r="Q3273">
        <v>0</v>
      </c>
      <c r="R3273">
        <v>0</v>
      </c>
      <c r="S3273">
        <v>3.2845442200565898E-4</v>
      </c>
      <c r="T3273">
        <v>7.2782449726239724E-4</v>
      </c>
    </row>
    <row r="3274" spans="1:20">
      <c r="A3274" s="10">
        <v>3268</v>
      </c>
      <c r="B3274" s="10">
        <v>0</v>
      </c>
      <c r="C3274" s="10">
        <v>4.2439742260301232E-7</v>
      </c>
      <c r="D3274" s="10">
        <v>2.3995314644901959E-11</v>
      </c>
      <c r="E3274" s="10">
        <v>0</v>
      </c>
      <c r="F3274" s="10">
        <v>0</v>
      </c>
      <c r="G3274" s="10">
        <v>0</v>
      </c>
      <c r="H3274" s="10">
        <v>0</v>
      </c>
      <c r="I3274" s="10">
        <v>2.3112298969681052E-9</v>
      </c>
      <c r="J3274" s="10">
        <v>1.413896246378675E-8</v>
      </c>
      <c r="K3274">
        <v>1.7205794204133209E-8</v>
      </c>
      <c r="L3274">
        <v>0</v>
      </c>
      <c r="M3274">
        <v>6.4603700461083713E-10</v>
      </c>
      <c r="N3274">
        <v>1.3600104098183359E-9</v>
      </c>
      <c r="O3274">
        <v>0</v>
      </c>
      <c r="P3274">
        <v>0</v>
      </c>
      <c r="Q3274">
        <v>0</v>
      </c>
      <c r="R3274">
        <v>0</v>
      </c>
      <c r="S3274">
        <v>3.4709220410733337E-4</v>
      </c>
      <c r="T3274">
        <v>7.1408136510738897E-4</v>
      </c>
    </row>
    <row r="3275" spans="1:20">
      <c r="A3275" s="10">
        <v>3269</v>
      </c>
      <c r="B3275" s="10">
        <v>2.1460650481706381E-6</v>
      </c>
      <c r="C3275" s="10">
        <v>3.5661865775788408E-7</v>
      </c>
      <c r="D3275" s="10">
        <v>1.6487600610518421E-6</v>
      </c>
      <c r="E3275" s="10">
        <v>4.737836363897979E-7</v>
      </c>
      <c r="F3275" s="10">
        <v>3.77567912075667E-7</v>
      </c>
      <c r="G3275" s="10">
        <v>8.2863827722973729E-7</v>
      </c>
      <c r="H3275" s="10">
        <v>1.3054735933435141E-6</v>
      </c>
      <c r="I3275" s="10">
        <v>2.635772799100367E-6</v>
      </c>
      <c r="J3275" s="10">
        <v>1.0209685882756819E-6</v>
      </c>
      <c r="K3275">
        <v>6.9392197010569532E-7</v>
      </c>
      <c r="L3275">
        <v>1.1937051341862241E-6</v>
      </c>
      <c r="M3275">
        <v>1.277685329491203E-6</v>
      </c>
      <c r="N3275">
        <v>1.730364955119671E-6</v>
      </c>
      <c r="O3275">
        <v>1.125478788869545E-6</v>
      </c>
      <c r="P3275">
        <v>9.4368632017714603E-7</v>
      </c>
      <c r="Q3275">
        <v>1.0722900915694531E-6</v>
      </c>
      <c r="R3275">
        <v>1.5663083251838051E-6</v>
      </c>
      <c r="S3275">
        <v>3.3209090996397982E-4</v>
      </c>
      <c r="T3275">
        <v>7.0396995734840534E-4</v>
      </c>
    </row>
    <row r="3276" spans="1:20">
      <c r="A3276" s="10">
        <v>3270</v>
      </c>
      <c r="B3276" s="10">
        <v>4.5185025513119742E-5</v>
      </c>
      <c r="C3276" s="10">
        <v>2.6351197298496011E-5</v>
      </c>
      <c r="D3276" s="10">
        <v>4.3046569273135908E-5</v>
      </c>
      <c r="E3276" s="10">
        <v>2.0848481223482799E-5</v>
      </c>
      <c r="F3276" s="10">
        <v>3.0380372208183749E-5</v>
      </c>
      <c r="G3276" s="10">
        <v>2.5254894228195881E-5</v>
      </c>
      <c r="H3276" s="10">
        <v>3.8918429799459473E-5</v>
      </c>
      <c r="I3276" s="10">
        <v>4.2948396336480043E-5</v>
      </c>
      <c r="J3276" s="10">
        <v>2.5964447798658239E-5</v>
      </c>
      <c r="K3276">
        <v>3.8968530713378101E-5</v>
      </c>
      <c r="L3276">
        <v>3.3067742644445492E-5</v>
      </c>
      <c r="M3276">
        <v>3.9736846955457631E-5</v>
      </c>
      <c r="N3276">
        <v>4.5831283829026778E-5</v>
      </c>
      <c r="O3276">
        <v>3.6348920273472402E-5</v>
      </c>
      <c r="P3276">
        <v>4.0429770964451428E-5</v>
      </c>
      <c r="Q3276">
        <v>3.6793556832884657E-5</v>
      </c>
      <c r="R3276">
        <v>4.9787114384563713E-5</v>
      </c>
      <c r="S3276">
        <v>3.1324456140896268E-4</v>
      </c>
      <c r="T3276">
        <v>6.4657967879869856E-4</v>
      </c>
    </row>
    <row r="3277" spans="1:20">
      <c r="A3277" s="10">
        <v>3271</v>
      </c>
      <c r="B3277" s="10">
        <v>1.031814547470353E-4</v>
      </c>
      <c r="C3277" s="10">
        <v>1.188034034331143E-4</v>
      </c>
      <c r="D3277" s="10">
        <v>1.5308546374120791E-4</v>
      </c>
      <c r="E3277" s="10">
        <v>1.390670905683962E-4</v>
      </c>
      <c r="F3277" s="10">
        <v>1.7697260439790771E-4</v>
      </c>
      <c r="G3277" s="10">
        <v>9.9987144481249098E-5</v>
      </c>
      <c r="H3277" s="10">
        <v>1.448087175855285E-4</v>
      </c>
      <c r="I3277" s="10">
        <v>1.2056445242027931E-4</v>
      </c>
      <c r="J3277" s="10">
        <v>1.001672380340885E-4</v>
      </c>
      <c r="K3277">
        <v>1.611357284602543E-4</v>
      </c>
      <c r="L3277">
        <v>1.4852742606247371E-4</v>
      </c>
      <c r="M3277">
        <v>1.653473632780176E-4</v>
      </c>
      <c r="N3277">
        <v>2.0661692635974861E-4</v>
      </c>
      <c r="O3277">
        <v>1.470660984455638E-4</v>
      </c>
      <c r="P3277">
        <v>1.7266650664482009E-4</v>
      </c>
      <c r="Q3277">
        <v>1.5242486929225999E-4</v>
      </c>
      <c r="R3277">
        <v>1.2020821257892441E-4</v>
      </c>
      <c r="S3277">
        <v>2.9154314842177168E-4</v>
      </c>
      <c r="T3277">
        <v>5.2415054791422866E-4</v>
      </c>
    </row>
    <row r="3278" spans="1:20">
      <c r="A3278" s="10">
        <v>3272</v>
      </c>
      <c r="B3278" s="10">
        <v>2.217224011348411E-4</v>
      </c>
      <c r="C3278" s="10">
        <v>2.6314312826522908E-4</v>
      </c>
      <c r="D3278" s="10">
        <v>2.7425042471964099E-4</v>
      </c>
      <c r="E3278" s="10">
        <v>2.5545736478902901E-4</v>
      </c>
      <c r="F3278" s="10">
        <v>3.5129610496649759E-4</v>
      </c>
      <c r="G3278" s="10">
        <v>2.2897440904461429E-4</v>
      </c>
      <c r="H3278" s="10">
        <v>2.989656233216997E-4</v>
      </c>
      <c r="I3278" s="10">
        <v>2.6946490839409179E-4</v>
      </c>
      <c r="J3278" s="10">
        <v>1.8146585863621021E-4</v>
      </c>
      <c r="K3278">
        <v>3.2364701100771708E-4</v>
      </c>
      <c r="L3278">
        <v>2.9746359948968498E-4</v>
      </c>
      <c r="M3278">
        <v>3.039047545814516E-4</v>
      </c>
      <c r="N3278">
        <v>4.2054490183776719E-4</v>
      </c>
      <c r="O3278">
        <v>2.814216824627261E-4</v>
      </c>
      <c r="P3278">
        <v>3.4784452644306577E-4</v>
      </c>
      <c r="Q3278">
        <v>2.95557776891893E-4</v>
      </c>
      <c r="R3278">
        <v>1.9048309676696629E-4</v>
      </c>
      <c r="S3278">
        <v>2.7447322441430269E-4</v>
      </c>
      <c r="T3278">
        <v>4.9226611688615645E-4</v>
      </c>
    </row>
    <row r="3279" spans="1:20">
      <c r="A3279" s="10">
        <v>3273</v>
      </c>
      <c r="B3279" s="10">
        <v>4.0947480301532931E-4</v>
      </c>
      <c r="C3279" s="10">
        <v>3.8661819034662212E-4</v>
      </c>
      <c r="D3279" s="10">
        <v>3.6830634964230268E-4</v>
      </c>
      <c r="E3279" s="10">
        <v>4.0118999788552241E-4</v>
      </c>
      <c r="F3279" s="10">
        <v>4.9303449745785111E-4</v>
      </c>
      <c r="G3279" s="10">
        <v>3.3698909194656169E-4</v>
      </c>
      <c r="H3279" s="10">
        <v>4.4388672323514121E-4</v>
      </c>
      <c r="I3279" s="10">
        <v>4.324966110889752E-4</v>
      </c>
      <c r="J3279" s="10">
        <v>2.1381667076480519E-4</v>
      </c>
      <c r="K3279">
        <v>4.5926123744674459E-4</v>
      </c>
      <c r="L3279">
        <v>4.1998440951228588E-4</v>
      </c>
      <c r="M3279">
        <v>3.9594146802512069E-4</v>
      </c>
      <c r="N3279">
        <v>6.0152075785618528E-4</v>
      </c>
      <c r="O3279">
        <v>3.9341743809849722E-4</v>
      </c>
      <c r="P3279">
        <v>4.8729562148746582E-4</v>
      </c>
      <c r="Q3279">
        <v>4.2649996006369261E-4</v>
      </c>
      <c r="R3279">
        <v>2.1461678356671761E-4</v>
      </c>
      <c r="S3279">
        <v>3.0083958700470001E-4</v>
      </c>
      <c r="T3279">
        <v>3.30563716522728E-4</v>
      </c>
    </row>
    <row r="3280" spans="1:20">
      <c r="A3280" s="10">
        <v>3274</v>
      </c>
      <c r="B3280" s="10">
        <v>4.9620752249932769E-4</v>
      </c>
      <c r="C3280" s="10">
        <v>4.7058038297876991E-4</v>
      </c>
      <c r="D3280" s="10">
        <v>4.6709843257683741E-4</v>
      </c>
      <c r="E3280" s="10">
        <v>4.822223654152763E-4</v>
      </c>
      <c r="F3280" s="10">
        <v>5.8572889627048989E-4</v>
      </c>
      <c r="G3280" s="10">
        <v>4.116587932062017E-4</v>
      </c>
      <c r="H3280" s="10">
        <v>5.2566274636678216E-4</v>
      </c>
      <c r="I3280" s="10">
        <v>5.0984367179217848E-4</v>
      </c>
      <c r="J3280" s="10">
        <v>2.9839638370926091E-4</v>
      </c>
      <c r="K3280">
        <v>5.5749021035505835E-4</v>
      </c>
      <c r="L3280">
        <v>5.1081319556898325E-4</v>
      </c>
      <c r="M3280">
        <v>4.9198585049232654E-4</v>
      </c>
      <c r="N3280">
        <v>7.2438951818907995E-4</v>
      </c>
      <c r="O3280">
        <v>4.144900224808156E-4</v>
      </c>
      <c r="P3280">
        <v>5.7517882828130615E-4</v>
      </c>
      <c r="Q3280">
        <v>5.2712867872739034E-4</v>
      </c>
      <c r="R3280">
        <v>3.1471836503177262E-4</v>
      </c>
      <c r="S3280">
        <v>3.0949574278933819E-4</v>
      </c>
      <c r="T3280">
        <v>1.480635569496029E-4</v>
      </c>
    </row>
    <row r="3281" spans="1:20">
      <c r="A3281" s="10">
        <v>3275</v>
      </c>
      <c r="B3281" s="10">
        <v>5.8534653765541589E-4</v>
      </c>
      <c r="C3281" s="10">
        <v>5.4254928839750371E-4</v>
      </c>
      <c r="D3281" s="10">
        <v>5.3266396336942986E-4</v>
      </c>
      <c r="E3281" s="10">
        <v>5.2523195719266706E-4</v>
      </c>
      <c r="F3281" s="10">
        <v>6.2312254926780001E-4</v>
      </c>
      <c r="G3281" s="10">
        <v>5.10731692494659E-4</v>
      </c>
      <c r="H3281" s="10">
        <v>5.8843323553056854E-4</v>
      </c>
      <c r="I3281" s="10">
        <v>5.6002695007714221E-4</v>
      </c>
      <c r="J3281" s="10">
        <v>4.6924348093123081E-4</v>
      </c>
      <c r="K3281">
        <v>6.2583092441225439E-4</v>
      </c>
      <c r="L3281">
        <v>5.7367200400321487E-4</v>
      </c>
      <c r="M3281">
        <v>5.6118127960097497E-4</v>
      </c>
      <c r="N3281">
        <v>7.8877743497570297E-4</v>
      </c>
      <c r="O3281">
        <v>4.6376606738540699E-4</v>
      </c>
      <c r="P3281">
        <v>6.4422269620422704E-4</v>
      </c>
      <c r="Q3281">
        <v>6.1721507904959538E-4</v>
      </c>
      <c r="R3281">
        <v>5.1553138603962307E-4</v>
      </c>
      <c r="S3281">
        <v>2.958395915019305E-4</v>
      </c>
      <c r="T3281">
        <v>4.0870442037797628E-5</v>
      </c>
    </row>
    <row r="3282" spans="1:20">
      <c r="A3282" s="10">
        <v>3276</v>
      </c>
      <c r="B3282" s="10">
        <v>5.942091836656717E-4</v>
      </c>
      <c r="C3282" s="10">
        <v>6.079741432305682E-4</v>
      </c>
      <c r="D3282" s="10">
        <v>5.9552419520207515E-4</v>
      </c>
      <c r="E3282" s="10">
        <v>5.4074753744179469E-4</v>
      </c>
      <c r="F3282" s="10">
        <v>6.2141811734598644E-4</v>
      </c>
      <c r="G3282" s="10">
        <v>5.8075874220710265E-4</v>
      </c>
      <c r="H3282" s="10">
        <v>6.1785542113009526E-4</v>
      </c>
      <c r="I3282" s="10">
        <v>5.9542636976665927E-4</v>
      </c>
      <c r="J3282" s="10">
        <v>5.5578144371166147E-4</v>
      </c>
      <c r="K3282">
        <v>6.5590219146443912E-4</v>
      </c>
      <c r="L3282">
        <v>6.1628961868448657E-4</v>
      </c>
      <c r="M3282">
        <v>5.9919744557741718E-4</v>
      </c>
      <c r="N3282">
        <v>7.9584967029235586E-4</v>
      </c>
      <c r="O3282">
        <v>5.3559384644035889E-4</v>
      </c>
      <c r="P3282">
        <v>6.6447663577488684E-4</v>
      </c>
      <c r="Q3282">
        <v>6.5327561899840281E-4</v>
      </c>
      <c r="R3282">
        <v>6.2493115707636701E-4</v>
      </c>
      <c r="S3282">
        <v>2.7672561742736858E-4</v>
      </c>
      <c r="T3282">
        <v>3.3225287822676169E-5</v>
      </c>
    </row>
    <row r="3283" spans="1:20">
      <c r="A3283" s="10">
        <v>3277</v>
      </c>
      <c r="B3283" s="10">
        <v>5.7313792098058079E-4</v>
      </c>
      <c r="C3283" s="10">
        <v>6.3450345167442011E-4</v>
      </c>
      <c r="D3283" s="10">
        <v>5.950122041740825E-4</v>
      </c>
      <c r="E3283" s="10">
        <v>5.5034734346054459E-4</v>
      </c>
      <c r="F3283" s="10">
        <v>6.1794841475955461E-4</v>
      </c>
      <c r="G3283" s="10">
        <v>5.9869606422121289E-4</v>
      </c>
      <c r="H3283" s="10">
        <v>6.1780614551320103E-4</v>
      </c>
      <c r="I3283" s="10">
        <v>5.9628336514534286E-4</v>
      </c>
      <c r="J3283" s="10">
        <v>5.895286244861675E-4</v>
      </c>
      <c r="K3283">
        <v>6.4209540190533244E-4</v>
      </c>
      <c r="L3283">
        <v>6.0466192829663242E-4</v>
      </c>
      <c r="M3283">
        <v>6.0001666715749178E-4</v>
      </c>
      <c r="N3283">
        <v>7.8766828609129708E-4</v>
      </c>
      <c r="O3283">
        <v>5.4117048369986054E-4</v>
      </c>
      <c r="P3283">
        <v>6.4621644819451538E-4</v>
      </c>
      <c r="Q3283">
        <v>6.358917059855816E-4</v>
      </c>
      <c r="R3283">
        <v>5.9970887228609341E-4</v>
      </c>
      <c r="S3283">
        <v>2.6640997989286808E-4</v>
      </c>
      <c r="T3283">
        <v>3.538781027981619E-5</v>
      </c>
    </row>
    <row r="3284" spans="1:20">
      <c r="A3284" s="10">
        <v>3278</v>
      </c>
      <c r="B3284" s="10">
        <v>5.2531840811210887E-4</v>
      </c>
      <c r="C3284" s="10">
        <v>6.0092344577546641E-4</v>
      </c>
      <c r="D3284" s="10">
        <v>5.5310857492904964E-4</v>
      </c>
      <c r="E3284" s="10">
        <v>4.9642144040337103E-4</v>
      </c>
      <c r="F3284" s="10">
        <v>5.7669568007923653E-4</v>
      </c>
      <c r="G3284" s="10">
        <v>5.6754850540049237E-4</v>
      </c>
      <c r="H3284" s="10">
        <v>5.8172464230887182E-4</v>
      </c>
      <c r="I3284" s="10">
        <v>5.5434262026386174E-4</v>
      </c>
      <c r="J3284" s="10">
        <v>5.8250612938303499E-4</v>
      </c>
      <c r="K3284">
        <v>5.9824465334741355E-4</v>
      </c>
      <c r="L3284">
        <v>5.7046415422282691E-4</v>
      </c>
      <c r="M3284">
        <v>5.6260437799019423E-4</v>
      </c>
      <c r="N3284">
        <v>7.4473159204967512E-4</v>
      </c>
      <c r="O3284">
        <v>5.3895986287347589E-4</v>
      </c>
      <c r="P3284">
        <v>5.9859234328028766E-4</v>
      </c>
      <c r="Q3284">
        <v>5.5463917071093313E-4</v>
      </c>
      <c r="R3284">
        <v>5.308277029558849E-4</v>
      </c>
      <c r="S3284">
        <v>2.8751885045412949E-4</v>
      </c>
      <c r="T3284">
        <v>9.8447952897220427E-5</v>
      </c>
    </row>
    <row r="3285" spans="1:20">
      <c r="A3285" s="10">
        <v>3279</v>
      </c>
      <c r="B3285" s="10">
        <v>4.2759669051233397E-4</v>
      </c>
      <c r="C3285" s="10">
        <v>4.9983175196461791E-4</v>
      </c>
      <c r="D3285" s="10">
        <v>4.6174280672302861E-4</v>
      </c>
      <c r="E3285" s="10">
        <v>4.1482176084641501E-4</v>
      </c>
      <c r="F3285" s="10">
        <v>4.858989820517713E-4</v>
      </c>
      <c r="G3285" s="10">
        <v>4.7454465576003089E-4</v>
      </c>
      <c r="H3285" s="10">
        <v>4.8832449927659429E-4</v>
      </c>
      <c r="I3285" s="10">
        <v>4.5945338675697391E-4</v>
      </c>
      <c r="J3285" s="10">
        <v>4.8657389235883718E-4</v>
      </c>
      <c r="K3285">
        <v>4.9818065790752293E-4</v>
      </c>
      <c r="L3285">
        <v>5.1239862895705013E-4</v>
      </c>
      <c r="M3285">
        <v>4.6935258738096958E-4</v>
      </c>
      <c r="N3285">
        <v>6.1677273104550584E-4</v>
      </c>
      <c r="O3285">
        <v>4.77061959194646E-4</v>
      </c>
      <c r="P3285">
        <v>5.1160851317960773E-4</v>
      </c>
      <c r="Q3285">
        <v>4.8757580356017659E-4</v>
      </c>
      <c r="R3285">
        <v>4.3571260485277371E-4</v>
      </c>
      <c r="S3285">
        <v>2.8085334351389009E-4</v>
      </c>
      <c r="T3285">
        <v>2.7571328826092779E-4</v>
      </c>
    </row>
    <row r="3286" spans="1:20">
      <c r="A3286" s="10">
        <v>3280</v>
      </c>
      <c r="B3286" s="10">
        <v>3.0107687340767643E-4</v>
      </c>
      <c r="C3286" s="10">
        <v>3.8714566072013879E-4</v>
      </c>
      <c r="D3286" s="10">
        <v>3.5403447038726579E-4</v>
      </c>
      <c r="E3286" s="10">
        <v>3.1972046678779311E-4</v>
      </c>
      <c r="F3286" s="10">
        <v>3.569216830030814E-4</v>
      </c>
      <c r="G3286" s="10">
        <v>3.4783236344471553E-4</v>
      </c>
      <c r="H3286" s="10">
        <v>3.6500150920752667E-4</v>
      </c>
      <c r="I3286" s="10">
        <v>3.3433428891697291E-4</v>
      </c>
      <c r="J3286" s="10">
        <v>3.5699026720907232E-4</v>
      </c>
      <c r="K3286">
        <v>3.6988318316394999E-4</v>
      </c>
      <c r="L3286">
        <v>4.337679982941071E-4</v>
      </c>
      <c r="M3286">
        <v>3.4608638501708018E-4</v>
      </c>
      <c r="N3286">
        <v>4.3423983758286548E-4</v>
      </c>
      <c r="O3286">
        <v>3.6720380964379149E-4</v>
      </c>
      <c r="P3286">
        <v>3.7802848902130282E-4</v>
      </c>
      <c r="Q3286">
        <v>3.8744411495779141E-4</v>
      </c>
      <c r="R3286">
        <v>3.0797800925489479E-4</v>
      </c>
      <c r="S3286">
        <v>2.6392055581075919E-4</v>
      </c>
      <c r="T3286">
        <v>4.3245755375973059E-4</v>
      </c>
    </row>
    <row r="3287" spans="1:20">
      <c r="A3287" s="10">
        <v>3281</v>
      </c>
      <c r="B3287" s="10">
        <v>1.6355253014963279E-4</v>
      </c>
      <c r="C3287" s="10">
        <v>2.5382043081454992E-4</v>
      </c>
      <c r="D3287" s="10">
        <v>2.2510748403159949E-4</v>
      </c>
      <c r="E3287" s="10">
        <v>1.8410171232246191E-4</v>
      </c>
      <c r="F3287" s="10">
        <v>1.9734199490547869E-4</v>
      </c>
      <c r="G3287" s="10">
        <v>2.0003276707265409E-4</v>
      </c>
      <c r="H3287" s="10">
        <v>2.114478500378918E-4</v>
      </c>
      <c r="I3287" s="10">
        <v>1.8991140895744901E-4</v>
      </c>
      <c r="J3287" s="10">
        <v>2.0666393932192509E-4</v>
      </c>
      <c r="K3287">
        <v>2.0959327925691791E-4</v>
      </c>
      <c r="L3287">
        <v>2.8609031521696502E-4</v>
      </c>
      <c r="M3287">
        <v>2.0969121047800999E-4</v>
      </c>
      <c r="N3287">
        <v>2.2790737708469169E-4</v>
      </c>
      <c r="O3287">
        <v>2.7247795008647339E-4</v>
      </c>
      <c r="P3287">
        <v>2.1102940114249539E-4</v>
      </c>
      <c r="Q3287">
        <v>2.4040959141031641E-4</v>
      </c>
      <c r="R3287">
        <v>1.57743180371762E-4</v>
      </c>
      <c r="S3287">
        <v>2.209142559649358E-4</v>
      </c>
      <c r="T3287">
        <v>4.3717576508425359E-4</v>
      </c>
    </row>
    <row r="3288" spans="1:20">
      <c r="A3288" s="10">
        <v>3282</v>
      </c>
      <c r="B3288" s="10">
        <v>5.6402654201756562E-5</v>
      </c>
      <c r="C3288" s="10">
        <v>1.448486031823193E-4</v>
      </c>
      <c r="D3288" s="10">
        <v>1.2453199192776591E-4</v>
      </c>
      <c r="E3288" s="10">
        <v>7.687255088266043E-5</v>
      </c>
      <c r="F3288" s="10">
        <v>5.7832963488598798E-5</v>
      </c>
      <c r="G3288" s="10">
        <v>1.041213380696049E-4</v>
      </c>
      <c r="H3288" s="10">
        <v>8.7434107457735923E-5</v>
      </c>
      <c r="I3288" s="10">
        <v>8.5872979782427886E-5</v>
      </c>
      <c r="J3288" s="10">
        <v>1.165976385190501E-4</v>
      </c>
      <c r="K3288">
        <v>8.8910118129707162E-5</v>
      </c>
      <c r="L3288">
        <v>1.4585305828373181E-4</v>
      </c>
      <c r="M3288">
        <v>1.063943573769843E-4</v>
      </c>
      <c r="N3288">
        <v>7.0741377654249919E-5</v>
      </c>
      <c r="O3288">
        <v>1.834511003642821E-4</v>
      </c>
      <c r="P3288">
        <v>6.3360637234792714E-5</v>
      </c>
      <c r="Q3288">
        <v>1.058811503684036E-4</v>
      </c>
      <c r="R3288">
        <v>4.0802347871238637E-5</v>
      </c>
      <c r="S3288">
        <v>1.6039274930367071E-4</v>
      </c>
      <c r="T3288">
        <v>3.2941279784039982E-4</v>
      </c>
    </row>
    <row r="3289" spans="1:20">
      <c r="A3289" s="10">
        <v>3283</v>
      </c>
      <c r="B3289" s="10">
        <v>1.739036980485854E-5</v>
      </c>
      <c r="C3289" s="10">
        <v>1.02267386354991E-4</v>
      </c>
      <c r="D3289" s="10">
        <v>7.9722431698445363E-5</v>
      </c>
      <c r="E3289" s="10">
        <v>3.9996084482913999E-5</v>
      </c>
      <c r="F3289" s="10">
        <v>2.9715157383012811E-6</v>
      </c>
      <c r="G3289" s="10">
        <v>6.8596811781076745E-5</v>
      </c>
      <c r="H3289" s="10">
        <v>4.0479138961625752E-5</v>
      </c>
      <c r="I3289" s="10">
        <v>5.0215132811018767E-5</v>
      </c>
      <c r="J3289" s="10">
        <v>8.941715040174389E-5</v>
      </c>
      <c r="K3289">
        <v>3.1784534010061342E-5</v>
      </c>
      <c r="L3289">
        <v>5.481156942934378E-5</v>
      </c>
      <c r="M3289">
        <v>6.3097434677530538E-5</v>
      </c>
      <c r="N3289">
        <v>2.0340255294043899E-5</v>
      </c>
      <c r="O3289">
        <v>1.360543748310813E-4</v>
      </c>
      <c r="P3289">
        <v>1.095489833758477E-5</v>
      </c>
      <c r="Q3289">
        <v>4.7151349975745822E-5</v>
      </c>
      <c r="R3289">
        <v>7.0951428318906866E-6</v>
      </c>
      <c r="S3289">
        <v>1.464498841655205E-4</v>
      </c>
      <c r="T3289">
        <v>2.9241087184690012E-4</v>
      </c>
    </row>
    <row r="3290" spans="1:20">
      <c r="A3290" s="10">
        <v>3284</v>
      </c>
      <c r="B3290" s="10">
        <v>1.465260740000725E-5</v>
      </c>
      <c r="C3290" s="10">
        <v>8.4356582222542642E-5</v>
      </c>
      <c r="D3290" s="10">
        <v>4.6783508993620163E-5</v>
      </c>
      <c r="E3290" s="10">
        <v>1.7591388367150029E-5</v>
      </c>
      <c r="F3290" s="10">
        <v>0</v>
      </c>
      <c r="G3290" s="10">
        <v>6.213025018379728E-5</v>
      </c>
      <c r="H3290" s="10">
        <v>3.9207261716829929E-5</v>
      </c>
      <c r="I3290" s="10">
        <v>3.6267936549237038E-5</v>
      </c>
      <c r="J3290" s="10">
        <v>7.4972305624015583E-5</v>
      </c>
      <c r="K3290">
        <v>1.8707368444033921E-5</v>
      </c>
      <c r="L3290">
        <v>3.9439631347332561E-5</v>
      </c>
      <c r="M3290">
        <v>4.8684560861236499E-5</v>
      </c>
      <c r="N3290">
        <v>1.6648609932116461E-5</v>
      </c>
      <c r="O3290">
        <v>1.172368183382031E-4</v>
      </c>
      <c r="P3290">
        <v>7.4501790047496232E-6</v>
      </c>
      <c r="Q3290">
        <v>1.012707179877528E-5</v>
      </c>
      <c r="R3290">
        <v>4.890217807683665E-6</v>
      </c>
      <c r="S3290">
        <v>1.3236935084899251E-4</v>
      </c>
      <c r="T3290">
        <v>2.370777495772266E-4</v>
      </c>
    </row>
    <row r="3291" spans="1:20">
      <c r="A3291" s="10">
        <v>3285</v>
      </c>
      <c r="B3291" s="10">
        <v>8.273551083445228E-6</v>
      </c>
      <c r="C3291" s="10">
        <v>3.7896121117206933E-5</v>
      </c>
      <c r="D3291" s="10">
        <v>2.2931882491991929E-5</v>
      </c>
      <c r="E3291" s="10">
        <v>1.713230336374819E-6</v>
      </c>
      <c r="F3291" s="10">
        <v>0</v>
      </c>
      <c r="G3291" s="10">
        <v>4.0610473254329103E-5</v>
      </c>
      <c r="H3291" s="10">
        <v>2.644633964503325E-5</v>
      </c>
      <c r="I3291" s="10">
        <v>2.4069054253311282E-5</v>
      </c>
      <c r="J3291" s="10">
        <v>4.8888523803916098E-5</v>
      </c>
      <c r="K3291">
        <v>1.062703589165285E-5</v>
      </c>
      <c r="L3291">
        <v>2.6541021894864809E-5</v>
      </c>
      <c r="M3291">
        <v>2.900085147631976E-5</v>
      </c>
      <c r="N3291">
        <v>1.09801760183627E-5</v>
      </c>
      <c r="O3291">
        <v>7.494684381638658E-5</v>
      </c>
      <c r="P3291">
        <v>7.4447422406984786E-6</v>
      </c>
      <c r="Q3291">
        <v>0</v>
      </c>
      <c r="R3291">
        <v>4.5307002586039273E-6</v>
      </c>
      <c r="S3291">
        <v>1.4328270288355011E-4</v>
      </c>
      <c r="T3291">
        <v>1.7754955319024509E-4</v>
      </c>
    </row>
    <row r="3292" spans="1:20">
      <c r="A3292" s="10">
        <v>3286</v>
      </c>
      <c r="B3292" s="10">
        <v>7.8619344559206611E-7</v>
      </c>
      <c r="C3292" s="10">
        <v>1.348110457200968E-5</v>
      </c>
      <c r="D3292" s="10">
        <v>6.614462651763818E-6</v>
      </c>
      <c r="E3292" s="10">
        <v>0</v>
      </c>
      <c r="F3292" s="10">
        <v>0</v>
      </c>
      <c r="G3292" s="10">
        <v>1.199630680536728E-5</v>
      </c>
      <c r="H3292" s="10">
        <v>1.0123737895472311E-5</v>
      </c>
      <c r="I3292" s="10">
        <v>1.08568594336578E-5</v>
      </c>
      <c r="J3292" s="10">
        <v>1.8334191750513641E-5</v>
      </c>
      <c r="K3292">
        <v>5.5926205075234702E-6</v>
      </c>
      <c r="L3292">
        <v>5.2382484713944999E-6</v>
      </c>
      <c r="M3292">
        <v>1.286785568247402E-5</v>
      </c>
      <c r="N3292">
        <v>2.7692317226235189E-6</v>
      </c>
      <c r="O3292">
        <v>1.111947057226757E-5</v>
      </c>
      <c r="P3292">
        <v>7.0659810118021839E-6</v>
      </c>
      <c r="Q3292">
        <v>0</v>
      </c>
      <c r="R3292">
        <v>1.8866323395979999E-6</v>
      </c>
      <c r="S3292">
        <v>1.6006761590584259E-4</v>
      </c>
      <c r="T3292">
        <v>1.9006373804768731E-4</v>
      </c>
    </row>
    <row r="3293" spans="1:20">
      <c r="A3293" s="10">
        <v>3287</v>
      </c>
      <c r="B3293" s="10">
        <v>1.199219465065266E-7</v>
      </c>
      <c r="C3293" s="10">
        <v>4.5924443656791021E-6</v>
      </c>
      <c r="D3293" s="10">
        <v>1.467817392143298E-6</v>
      </c>
      <c r="E3293" s="10">
        <v>0</v>
      </c>
      <c r="F3293" s="10">
        <v>0</v>
      </c>
      <c r="G3293" s="10">
        <v>1.5151261215526749E-6</v>
      </c>
      <c r="H3293" s="10">
        <v>2.5383099808621039E-6</v>
      </c>
      <c r="I3293" s="10">
        <v>2.5244538556315831E-6</v>
      </c>
      <c r="J3293" s="10">
        <v>5.2895767336958853E-6</v>
      </c>
      <c r="K3293">
        <v>1.9693260451930751E-6</v>
      </c>
      <c r="L3293">
        <v>2.8547068389081142E-6</v>
      </c>
      <c r="M3293">
        <v>4.2019808035983319E-6</v>
      </c>
      <c r="N3293">
        <v>4.0751101391563222E-8</v>
      </c>
      <c r="O3293">
        <v>1.0626409010404211E-6</v>
      </c>
      <c r="P3293">
        <v>3.9688377573343903E-7</v>
      </c>
      <c r="Q3293">
        <v>0</v>
      </c>
      <c r="R3293">
        <v>0</v>
      </c>
      <c r="S3293">
        <v>1.8616985659670489E-4</v>
      </c>
      <c r="T3293">
        <v>1.6608724161451541E-4</v>
      </c>
    </row>
    <row r="3294" spans="1:20">
      <c r="A3294" s="10">
        <v>3288</v>
      </c>
      <c r="B3294" s="10">
        <v>0</v>
      </c>
      <c r="C3294" s="10">
        <v>6.8762017903687243E-7</v>
      </c>
      <c r="D3294" s="10">
        <v>4.749152674518996E-7</v>
      </c>
      <c r="E3294" s="10">
        <v>0</v>
      </c>
      <c r="F3294" s="10">
        <v>0</v>
      </c>
      <c r="G3294" s="10">
        <v>9.9496591212017938E-8</v>
      </c>
      <c r="H3294" s="10">
        <v>2.1790536660367209E-7</v>
      </c>
      <c r="I3294" s="10">
        <v>6.8091143994577338E-7</v>
      </c>
      <c r="J3294" s="10">
        <v>1.08910424838867E-6</v>
      </c>
      <c r="K3294">
        <v>1.327304124318848E-8</v>
      </c>
      <c r="L3294">
        <v>0</v>
      </c>
      <c r="M3294">
        <v>4.4758610135141559E-7</v>
      </c>
      <c r="N3294">
        <v>4.4737184533497881E-10</v>
      </c>
      <c r="O3294">
        <v>1.5386417489912219E-7</v>
      </c>
      <c r="P3294">
        <v>0</v>
      </c>
      <c r="Q3294">
        <v>0</v>
      </c>
      <c r="R3294">
        <v>0</v>
      </c>
      <c r="S3294">
        <v>1.9604272770217009E-4</v>
      </c>
      <c r="T3294">
        <v>1.2428714335284709E-4</v>
      </c>
    </row>
    <row r="3295" spans="1:20">
      <c r="A3295" s="10">
        <v>3289</v>
      </c>
      <c r="B3295" s="10">
        <v>0</v>
      </c>
      <c r="C3295" s="10">
        <v>4.6512906378162959E-7</v>
      </c>
      <c r="D3295" s="10">
        <v>2.1144671265087609E-7</v>
      </c>
      <c r="E3295" s="10">
        <v>0</v>
      </c>
      <c r="F3295" s="10">
        <v>0</v>
      </c>
      <c r="G3295" s="10">
        <v>4.162641477357523E-8</v>
      </c>
      <c r="H3295" s="10">
        <v>1.0450623032485919E-7</v>
      </c>
      <c r="I3295" s="10">
        <v>2.1494438041803371E-7</v>
      </c>
      <c r="J3295" s="10">
        <v>1.3066757810282921E-7</v>
      </c>
      <c r="K3295">
        <v>1.9172170684605581E-8</v>
      </c>
      <c r="L3295">
        <v>0</v>
      </c>
      <c r="M3295">
        <v>7.0346251613180025E-8</v>
      </c>
      <c r="N3295">
        <v>5.5742531928738353E-9</v>
      </c>
      <c r="O3295">
        <v>2.4429390909277311E-8</v>
      </c>
      <c r="P3295">
        <v>0</v>
      </c>
      <c r="Q3295">
        <v>0</v>
      </c>
      <c r="R3295">
        <v>0</v>
      </c>
      <c r="S3295">
        <v>2.287260914454814E-4</v>
      </c>
      <c r="T3295">
        <v>2.0148358724944701E-4</v>
      </c>
    </row>
    <row r="3296" spans="1:20">
      <c r="A3296" s="10">
        <v>3290</v>
      </c>
      <c r="B3296" s="10">
        <v>0</v>
      </c>
      <c r="C3296" s="10">
        <v>5.0848855277822217E-7</v>
      </c>
      <c r="D3296" s="10">
        <v>7.7984772595931367E-9</v>
      </c>
      <c r="E3296" s="10">
        <v>0</v>
      </c>
      <c r="F3296" s="10">
        <v>0</v>
      </c>
      <c r="G3296" s="10">
        <v>2.0453844698678882E-9</v>
      </c>
      <c r="H3296" s="10">
        <v>0</v>
      </c>
      <c r="I3296" s="10">
        <v>2.143665729437917E-7</v>
      </c>
      <c r="J3296" s="10">
        <v>1.2218420062455719E-7</v>
      </c>
      <c r="K3296">
        <v>1.8188982444369392E-8</v>
      </c>
      <c r="L3296">
        <v>1.154816682406195E-9</v>
      </c>
      <c r="M3296">
        <v>1.1772229861797481E-8</v>
      </c>
      <c r="N3296">
        <v>1.2257988562178419E-9</v>
      </c>
      <c r="O3296">
        <v>6.4463165386429703E-11</v>
      </c>
      <c r="P3296">
        <v>0</v>
      </c>
      <c r="Q3296">
        <v>0</v>
      </c>
      <c r="R3296">
        <v>0</v>
      </c>
      <c r="S3296">
        <v>2.413942262332698E-4</v>
      </c>
      <c r="T3296">
        <v>3.0590397916077568E-4</v>
      </c>
    </row>
    <row r="3297" spans="1:20">
      <c r="A3297" s="10">
        <v>3291</v>
      </c>
      <c r="B3297" s="10">
        <v>0</v>
      </c>
      <c r="C3297" s="10">
        <v>5.0805057814189298E-7</v>
      </c>
      <c r="D3297" s="10">
        <v>0</v>
      </c>
      <c r="E3297" s="10">
        <v>0</v>
      </c>
      <c r="F3297" s="10">
        <v>0</v>
      </c>
      <c r="G3297" s="10">
        <v>0</v>
      </c>
      <c r="H3297" s="10">
        <v>0</v>
      </c>
      <c r="I3297" s="10">
        <v>1.2076176211658349E-7</v>
      </c>
      <c r="J3297" s="10">
        <v>4.041386770899046E-8</v>
      </c>
      <c r="K3297">
        <v>2.7037676606495048E-8</v>
      </c>
      <c r="L3297">
        <v>0</v>
      </c>
      <c r="M3297">
        <v>4.486368087575257E-9</v>
      </c>
      <c r="N3297">
        <v>4.6526671914837791E-10</v>
      </c>
      <c r="O3297">
        <v>1.9338949615928909E-11</v>
      </c>
      <c r="P3297">
        <v>0</v>
      </c>
      <c r="Q3297">
        <v>0</v>
      </c>
      <c r="R3297">
        <v>0</v>
      </c>
      <c r="S3297">
        <v>2.7139275396904721E-4</v>
      </c>
      <c r="T3297">
        <v>3.2586764284261722E-4</v>
      </c>
    </row>
    <row r="3298" spans="1:20">
      <c r="A3298" s="10">
        <v>3292</v>
      </c>
      <c r="B3298" s="10">
        <v>0</v>
      </c>
      <c r="C3298" s="10">
        <v>4.2395944796668313E-7</v>
      </c>
      <c r="D3298" s="10">
        <v>1.679672025143137E-10</v>
      </c>
      <c r="E3298" s="10">
        <v>0</v>
      </c>
      <c r="F3298" s="10">
        <v>0</v>
      </c>
      <c r="G3298" s="10">
        <v>0</v>
      </c>
      <c r="H3298" s="10">
        <v>0</v>
      </c>
      <c r="I3298" s="10">
        <v>1.155614948484053E-9</v>
      </c>
      <c r="J3298" s="10">
        <v>1.69667549565441E-8</v>
      </c>
      <c r="K3298">
        <v>1.76973883242513E-8</v>
      </c>
      <c r="L3298">
        <v>0</v>
      </c>
      <c r="M3298">
        <v>8.2549172811384732E-10</v>
      </c>
      <c r="N3298">
        <v>1.2079039824044429E-9</v>
      </c>
      <c r="O3298">
        <v>7.7355798463715638E-11</v>
      </c>
      <c r="P3298">
        <v>0</v>
      </c>
      <c r="Q3298">
        <v>0</v>
      </c>
      <c r="R3298">
        <v>0</v>
      </c>
      <c r="S3298">
        <v>2.8705051230971468E-4</v>
      </c>
      <c r="T3298">
        <v>3.4903757942774337E-4</v>
      </c>
    </row>
    <row r="3299" spans="1:20">
      <c r="A3299" s="10">
        <v>3293</v>
      </c>
      <c r="B3299" s="10">
        <v>5.3283608003994503E-6</v>
      </c>
      <c r="C3299" s="10">
        <v>3.1089366775047748E-6</v>
      </c>
      <c r="D3299" s="10">
        <v>3.4017599681012012E-6</v>
      </c>
      <c r="E3299" s="10">
        <v>3.5780705162921521E-6</v>
      </c>
      <c r="F3299" s="10">
        <v>1.4953405282737059E-6</v>
      </c>
      <c r="G3299" s="10">
        <v>5.2394663273861283E-6</v>
      </c>
      <c r="H3299" s="10">
        <v>4.0337829685878047E-6</v>
      </c>
      <c r="I3299" s="10">
        <v>4.2104238395355359E-6</v>
      </c>
      <c r="J3299" s="10">
        <v>5.8384536130338308E-6</v>
      </c>
      <c r="K3299">
        <v>6.2618030035342232E-7</v>
      </c>
      <c r="L3299">
        <v>2.1432242808776571E-6</v>
      </c>
      <c r="M3299">
        <v>1.713180668846603E-6</v>
      </c>
      <c r="N3299">
        <v>1.5448756406068819E-6</v>
      </c>
      <c r="O3299">
        <v>1.015877977886493E-6</v>
      </c>
      <c r="P3299">
        <v>3.124191155622232E-6</v>
      </c>
      <c r="Q3299">
        <v>2.498301034100024E-6</v>
      </c>
      <c r="R3299">
        <v>6.2743603716406508E-6</v>
      </c>
      <c r="S3299">
        <v>2.9082332339309399E-4</v>
      </c>
      <c r="T3299">
        <v>2.9794481886546092E-4</v>
      </c>
    </row>
    <row r="3300" spans="1:20">
      <c r="A3300" s="10">
        <v>3294</v>
      </c>
      <c r="B3300" s="10">
        <v>6.0773030277421523E-5</v>
      </c>
      <c r="C3300" s="10">
        <v>4.4454837283573777E-5</v>
      </c>
      <c r="D3300" s="10">
        <v>5.3175058771630037E-5</v>
      </c>
      <c r="E3300" s="10">
        <v>5.4133397609392559E-5</v>
      </c>
      <c r="F3300" s="10">
        <v>5.133976480943653E-5</v>
      </c>
      <c r="G3300" s="10">
        <v>5.5263114242153033E-5</v>
      </c>
      <c r="H3300" s="10">
        <v>5.0391182772745729E-5</v>
      </c>
      <c r="I3300" s="10">
        <v>5.2271720065051037E-5</v>
      </c>
      <c r="J3300" s="10">
        <v>5.6662987843216353E-5</v>
      </c>
      <c r="K3300">
        <v>3.9404353480568788E-5</v>
      </c>
      <c r="L3300">
        <v>4.5864930321780922E-5</v>
      </c>
      <c r="M3300">
        <v>4.0437682254437352E-5</v>
      </c>
      <c r="N3300">
        <v>4.8703838316189637E-5</v>
      </c>
      <c r="O3300">
        <v>4.4777741297953992E-5</v>
      </c>
      <c r="P3300">
        <v>5.2029469518501761E-5</v>
      </c>
      <c r="Q3300">
        <v>5.4870697349026778E-5</v>
      </c>
      <c r="R3300">
        <v>5.9651349311003308E-5</v>
      </c>
      <c r="S3300">
        <v>3.0452057731829958E-4</v>
      </c>
      <c r="T3300">
        <v>2.4960096644160811E-4</v>
      </c>
    </row>
    <row r="3301" spans="1:20">
      <c r="A3301" s="10">
        <v>3295</v>
      </c>
      <c r="B3301" s="10">
        <v>1.5068464566464981E-4</v>
      </c>
      <c r="C3301" s="10">
        <v>1.2922856625861501E-4</v>
      </c>
      <c r="D3301" s="10">
        <v>1.1167286441705949E-4</v>
      </c>
      <c r="E3301" s="10">
        <v>1.3274141079835399E-4</v>
      </c>
      <c r="F3301" s="10">
        <v>1.583176741763488E-4</v>
      </c>
      <c r="G3301" s="10">
        <v>1.351184332952608E-4</v>
      </c>
      <c r="H3301" s="10">
        <v>1.4521767249285939E-4</v>
      </c>
      <c r="I3301" s="10">
        <v>1.3783221723185279E-4</v>
      </c>
      <c r="J3301" s="10">
        <v>1.4907476460355589E-4</v>
      </c>
      <c r="K3301">
        <v>1.5951302542915649E-4</v>
      </c>
      <c r="L3301">
        <v>1.294163070444994E-4</v>
      </c>
      <c r="M3301">
        <v>1.28766587442081E-4</v>
      </c>
      <c r="N3301">
        <v>2.1394158005583541E-4</v>
      </c>
      <c r="O3301">
        <v>1.270613490838368E-4</v>
      </c>
      <c r="P3301">
        <v>1.504820627723337E-4</v>
      </c>
      <c r="Q3301">
        <v>1.4784076430500399E-4</v>
      </c>
      <c r="R3301">
        <v>1.2251847457542571E-4</v>
      </c>
      <c r="S3301">
        <v>2.6962458783506122E-4</v>
      </c>
      <c r="T3301">
        <v>2.265114006057307E-4</v>
      </c>
    </row>
    <row r="3302" spans="1:20">
      <c r="A3302" s="10">
        <v>3296</v>
      </c>
      <c r="B3302" s="10">
        <v>3.1122714732005602E-4</v>
      </c>
      <c r="C3302" s="10">
        <v>2.2611523492784211E-4</v>
      </c>
      <c r="D3302" s="10">
        <v>2.3059987538040689E-4</v>
      </c>
      <c r="E3302" s="10">
        <v>2.424724451911068E-4</v>
      </c>
      <c r="F3302" s="10">
        <v>2.3286474513527911E-4</v>
      </c>
      <c r="G3302" s="10">
        <v>2.0956092737697691E-4</v>
      </c>
      <c r="H3302" s="10">
        <v>2.5946232868399031E-4</v>
      </c>
      <c r="I3302" s="10">
        <v>2.5396332479999658E-4</v>
      </c>
      <c r="J3302" s="10">
        <v>2.7516719832000938E-4</v>
      </c>
      <c r="K3302">
        <v>3.0196015205091238E-4</v>
      </c>
      <c r="L3302">
        <v>2.0800350216497549E-4</v>
      </c>
      <c r="M3302">
        <v>2.7233546186136308E-4</v>
      </c>
      <c r="N3302">
        <v>4.2363516983346251E-4</v>
      </c>
      <c r="O3302">
        <v>2.376250863891484E-4</v>
      </c>
      <c r="P3302">
        <v>2.892202621305276E-4</v>
      </c>
      <c r="Q3302">
        <v>2.2581858685443129E-4</v>
      </c>
      <c r="R3302">
        <v>2.2972240591921441E-4</v>
      </c>
      <c r="S3302">
        <v>2.31747570311065E-4</v>
      </c>
      <c r="T3302">
        <v>2.3387561543914101E-4</v>
      </c>
    </row>
    <row r="3303" spans="1:20">
      <c r="A3303" s="10">
        <v>3297</v>
      </c>
      <c r="B3303" s="10">
        <v>4.1213770692676862E-4</v>
      </c>
      <c r="C3303" s="10">
        <v>2.963674593417663E-4</v>
      </c>
      <c r="D3303" s="10">
        <v>3.7369404463425153E-4</v>
      </c>
      <c r="E3303" s="10">
        <v>3.8954380401728158E-4</v>
      </c>
      <c r="F3303" s="10">
        <v>3.8259418392511818E-4</v>
      </c>
      <c r="G3303" s="10">
        <v>3.1373420495499479E-4</v>
      </c>
      <c r="H3303" s="10">
        <v>3.8909229559009689E-4</v>
      </c>
      <c r="I3303" s="10">
        <v>3.5831015871439441E-4</v>
      </c>
      <c r="J3303" s="10">
        <v>3.9902441759952537E-4</v>
      </c>
      <c r="K3303">
        <v>4.2255455585973591E-4</v>
      </c>
      <c r="L3303">
        <v>3.4339236230358588E-4</v>
      </c>
      <c r="M3303">
        <v>3.8075098369276441E-4</v>
      </c>
      <c r="N3303">
        <v>5.9000255679860815E-4</v>
      </c>
      <c r="O3303">
        <v>3.3959472475445461E-4</v>
      </c>
      <c r="P3303">
        <v>3.2644814151979248E-4</v>
      </c>
      <c r="Q3303">
        <v>3.356616597614581E-4</v>
      </c>
      <c r="R3303">
        <v>4.031757240455616E-4</v>
      </c>
      <c r="S3303">
        <v>2.374708082668548E-4</v>
      </c>
      <c r="T3303">
        <v>1.3482634202463729E-4</v>
      </c>
    </row>
    <row r="3304" spans="1:20">
      <c r="A3304" s="10">
        <v>3298</v>
      </c>
      <c r="B3304" s="10">
        <v>4.9319529955711087E-4</v>
      </c>
      <c r="C3304" s="10">
        <v>4.0104649390512818E-4</v>
      </c>
      <c r="D3304" s="10">
        <v>4.1141610037854722E-4</v>
      </c>
      <c r="E3304" s="10">
        <v>4.4042717055489119E-4</v>
      </c>
      <c r="F3304" s="10">
        <v>5.2986968199557046E-4</v>
      </c>
      <c r="G3304" s="10">
        <v>4.2341560158808079E-4</v>
      </c>
      <c r="H3304" s="10">
        <v>4.705036554034096E-4</v>
      </c>
      <c r="I3304" s="10">
        <v>4.6233794467574009E-4</v>
      </c>
      <c r="J3304" s="10">
        <v>4.4515438740986928E-4</v>
      </c>
      <c r="K3304">
        <v>4.8258246250514687E-4</v>
      </c>
      <c r="L3304">
        <v>4.5858809793364162E-4</v>
      </c>
      <c r="M3304">
        <v>4.241024274290392E-4</v>
      </c>
      <c r="N3304">
        <v>6.3711851809241727E-4</v>
      </c>
      <c r="O3304">
        <v>3.3482240569053339E-4</v>
      </c>
      <c r="P3304">
        <v>4.9161821135906131E-4</v>
      </c>
      <c r="Q3304">
        <v>4.2727097658454158E-4</v>
      </c>
      <c r="R3304">
        <v>5.136227708158321E-4</v>
      </c>
      <c r="S3304">
        <v>2.3015750246659509E-4</v>
      </c>
      <c r="T3304">
        <v>1.4571612531914709E-5</v>
      </c>
    </row>
    <row r="3305" spans="1:20">
      <c r="A3305" s="10">
        <v>3299</v>
      </c>
      <c r="B3305" s="10">
        <v>5.5819675912372163E-4</v>
      </c>
      <c r="C3305" s="10">
        <v>4.5294704891767513E-4</v>
      </c>
      <c r="D3305" s="10">
        <v>4.834247018891065E-4</v>
      </c>
      <c r="E3305" s="10">
        <v>4.892864272180472E-4</v>
      </c>
      <c r="F3305" s="10">
        <v>5.3205736964548561E-4</v>
      </c>
      <c r="G3305" s="10">
        <v>4.9162725421635978E-4</v>
      </c>
      <c r="H3305" s="10">
        <v>5.1169893999816231E-4</v>
      </c>
      <c r="I3305" s="10">
        <v>5.3006664159787481E-4</v>
      </c>
      <c r="J3305" s="10">
        <v>4.9272311683208451E-4</v>
      </c>
      <c r="K3305">
        <v>4.8145387301403282E-4</v>
      </c>
      <c r="L3305">
        <v>5.1042875709541018E-4</v>
      </c>
      <c r="M3305">
        <v>3.8652125072963212E-4</v>
      </c>
      <c r="N3305">
        <v>6.3710650168465163E-4</v>
      </c>
      <c r="O3305">
        <v>3.8299848176097427E-4</v>
      </c>
      <c r="P3305">
        <v>5.4082803912153905E-4</v>
      </c>
      <c r="Q3305">
        <v>4.5851235850279852E-4</v>
      </c>
      <c r="R3305">
        <v>5.6377174017007336E-4</v>
      </c>
      <c r="S3305">
        <v>2.094853202034603E-4</v>
      </c>
      <c r="T3305">
        <v>2.950540908488403E-5</v>
      </c>
    </row>
    <row r="3306" spans="1:20">
      <c r="A3306" s="10">
        <v>3300</v>
      </c>
      <c r="B3306" s="10">
        <v>5.7197602567597965E-4</v>
      </c>
      <c r="C3306" s="10">
        <v>4.9036963623782918E-4</v>
      </c>
      <c r="D3306" s="10">
        <v>5.433379689497727E-4</v>
      </c>
      <c r="E3306" s="10">
        <v>5.2744964507323987E-4</v>
      </c>
      <c r="F3306" s="10">
        <v>5.6267441124875541E-4</v>
      </c>
      <c r="G3306" s="10">
        <v>5.4750557370712369E-4</v>
      </c>
      <c r="H3306" s="10">
        <v>5.4600786909882941E-4</v>
      </c>
      <c r="I3306" s="10">
        <v>5.5295925672133039E-4</v>
      </c>
      <c r="J3306" s="10">
        <v>5.3491193922416318E-4</v>
      </c>
      <c r="K3306">
        <v>3.3339268009126332E-4</v>
      </c>
      <c r="L3306">
        <v>5.3721959470909655E-4</v>
      </c>
      <c r="M3306">
        <v>4.6169415696346188E-4</v>
      </c>
      <c r="N3306">
        <v>6.4512251711994141E-4</v>
      </c>
      <c r="O3306">
        <v>4.3243081761004508E-4</v>
      </c>
      <c r="P3306">
        <v>5.608238683188707E-4</v>
      </c>
      <c r="Q3306">
        <v>5.2254501469155084E-4</v>
      </c>
      <c r="R3306">
        <v>5.9148283528143565E-4</v>
      </c>
      <c r="S3306">
        <v>1.893374691911034E-4</v>
      </c>
      <c r="T3306">
        <v>3.9974498431174542E-5</v>
      </c>
    </row>
    <row r="3307" spans="1:20">
      <c r="A3307" s="10">
        <v>3301</v>
      </c>
      <c r="B3307" s="10">
        <v>5.5368847280957414E-4</v>
      </c>
      <c r="C3307" s="10">
        <v>5.190041398471394E-4</v>
      </c>
      <c r="D3307" s="10">
        <v>5.5710382661121772E-4</v>
      </c>
      <c r="E3307" s="10">
        <v>5.1393830049058199E-4</v>
      </c>
      <c r="F3307" s="10">
        <v>5.6896002278900742E-4</v>
      </c>
      <c r="G3307" s="10">
        <v>5.6886715245803179E-4</v>
      </c>
      <c r="H3307" s="10">
        <v>5.4207450637448968E-4</v>
      </c>
      <c r="I3307" s="10">
        <v>5.2023877493827698E-4</v>
      </c>
      <c r="J3307" s="10">
        <v>5.6839759160997661E-4</v>
      </c>
      <c r="K3307">
        <v>4.8492585480619082E-4</v>
      </c>
      <c r="L3307">
        <v>5.1713336291970701E-4</v>
      </c>
      <c r="M3307">
        <v>5.2938645446530313E-4</v>
      </c>
      <c r="N3307">
        <v>6.8343173547869051E-4</v>
      </c>
      <c r="O3307">
        <v>4.6000126462103209E-4</v>
      </c>
      <c r="P3307">
        <v>5.4449808138789602E-4</v>
      </c>
      <c r="Q3307">
        <v>5.8333698922910569E-4</v>
      </c>
      <c r="R3307">
        <v>5.5394025695843776E-4</v>
      </c>
      <c r="S3307">
        <v>1.7551515804818709E-4</v>
      </c>
      <c r="T3307">
        <v>3.3779258152137968E-5</v>
      </c>
    </row>
    <row r="3308" spans="1:20">
      <c r="A3308" s="10">
        <v>3302</v>
      </c>
      <c r="B3308" s="10">
        <v>4.9717604057441514E-4</v>
      </c>
      <c r="C3308" s="10">
        <v>4.8900993959959875E-4</v>
      </c>
      <c r="D3308" s="10">
        <v>5.2035185824644912E-4</v>
      </c>
      <c r="E3308" s="10">
        <v>4.4619533738638991E-4</v>
      </c>
      <c r="F3308" s="10">
        <v>4.9868553639687235E-4</v>
      </c>
      <c r="G3308" s="10">
        <v>5.2632970829058143E-4</v>
      </c>
      <c r="H3308" s="10">
        <v>4.9829812666980777E-4</v>
      </c>
      <c r="I3308" s="10">
        <v>4.655346183023861E-4</v>
      </c>
      <c r="J3308" s="10">
        <v>5.3146198289663062E-4</v>
      </c>
      <c r="K3308">
        <v>5.099840047895004E-4</v>
      </c>
      <c r="L3308">
        <v>4.4233262404312998E-4</v>
      </c>
      <c r="M3308">
        <v>5.1856178681818793E-4</v>
      </c>
      <c r="N3308">
        <v>6.9103719329779794E-4</v>
      </c>
      <c r="O3308">
        <v>4.5296994995984121E-4</v>
      </c>
      <c r="P3308">
        <v>4.490522451861816E-4</v>
      </c>
      <c r="Q3308">
        <v>5.5956602464037584E-4</v>
      </c>
      <c r="R3308">
        <v>4.5451131001003359E-4</v>
      </c>
      <c r="S3308">
        <v>1.7752105818022351E-4</v>
      </c>
      <c r="T3308">
        <v>3.9491402759531162E-5</v>
      </c>
    </row>
    <row r="3309" spans="1:20">
      <c r="A3309" s="10">
        <v>3303</v>
      </c>
      <c r="B3309" s="10">
        <v>4.2395800521203701E-4</v>
      </c>
      <c r="C3309" s="10">
        <v>4.1024422405282359E-4</v>
      </c>
      <c r="D3309" s="10">
        <v>4.4433973626829501E-4</v>
      </c>
      <c r="E3309" s="10">
        <v>3.1562751856964482E-4</v>
      </c>
      <c r="F3309" s="10">
        <v>4.6442073302951209E-4</v>
      </c>
      <c r="G3309" s="10">
        <v>4.3767328925108301E-4</v>
      </c>
      <c r="H3309" s="10">
        <v>4.1615937173900892E-4</v>
      </c>
      <c r="I3309" s="10">
        <v>3.8561491171116208E-4</v>
      </c>
      <c r="J3309" s="10">
        <v>4.2683041459447632E-4</v>
      </c>
      <c r="K3309">
        <v>4.6656166821741141E-4</v>
      </c>
      <c r="L3309">
        <v>3.266419051125779E-4</v>
      </c>
      <c r="M3309">
        <v>4.5561255931043048E-4</v>
      </c>
      <c r="N3309">
        <v>5.7710061896539531E-4</v>
      </c>
      <c r="O3309">
        <v>4.1157184938500862E-4</v>
      </c>
      <c r="P3309">
        <v>2.8365401248223317E-4</v>
      </c>
      <c r="Q3309">
        <v>4.6515007798980841E-4</v>
      </c>
      <c r="R3309">
        <v>3.7361730143500957E-4</v>
      </c>
      <c r="S3309">
        <v>1.9310893087797081E-4</v>
      </c>
      <c r="T3309">
        <v>2.34117628716426E-4</v>
      </c>
    </row>
    <row r="3310" spans="1:20">
      <c r="A3310" s="10">
        <v>3304</v>
      </c>
      <c r="B3310" s="10">
        <v>2.9292279301805241E-4</v>
      </c>
      <c r="C3310" s="10">
        <v>3.2160992603826798E-4</v>
      </c>
      <c r="D3310" s="10">
        <v>3.3866689967831031E-4</v>
      </c>
      <c r="E3310" s="10">
        <v>2.9392959897530199E-4</v>
      </c>
      <c r="F3310" s="10">
        <v>3.3995201938509008E-4</v>
      </c>
      <c r="G3310" s="10">
        <v>3.2946796894104579E-4</v>
      </c>
      <c r="H3310" s="10">
        <v>2.8939521045252213E-4</v>
      </c>
      <c r="I3310" s="10">
        <v>2.9297472301634589E-4</v>
      </c>
      <c r="J3310" s="10">
        <v>3.0394516061583039E-4</v>
      </c>
      <c r="K3310">
        <v>3.5657319862263473E-4</v>
      </c>
      <c r="L3310">
        <v>3.7504131160723568E-4</v>
      </c>
      <c r="M3310">
        <v>3.4331139587292749E-4</v>
      </c>
      <c r="N3310">
        <v>4.2187562504973077E-4</v>
      </c>
      <c r="O3310">
        <v>3.411070773502151E-4</v>
      </c>
      <c r="P3310">
        <v>3.0622469313418629E-4</v>
      </c>
      <c r="Q3310">
        <v>3.5710541246567661E-4</v>
      </c>
      <c r="R3310">
        <v>2.82207251504007E-4</v>
      </c>
      <c r="S3310">
        <v>1.950445798707303E-4</v>
      </c>
      <c r="T3310">
        <v>2.2682574321502869E-4</v>
      </c>
    </row>
    <row r="3311" spans="1:20">
      <c r="A3311" s="10">
        <v>3305</v>
      </c>
      <c r="B3311" s="10">
        <v>1.6731929703403371E-4</v>
      </c>
      <c r="C3311" s="10">
        <v>2.2993337517446201E-4</v>
      </c>
      <c r="D3311" s="10">
        <v>2.186099595463433E-4</v>
      </c>
      <c r="E3311" s="10">
        <v>1.7883622033710721E-4</v>
      </c>
      <c r="F3311" s="10">
        <v>1.8438167129407039E-4</v>
      </c>
      <c r="G3311" s="10">
        <v>1.9001133105449319E-4</v>
      </c>
      <c r="H3311" s="10">
        <v>1.838600867443306E-4</v>
      </c>
      <c r="I3311" s="10">
        <v>1.7702323845771969E-4</v>
      </c>
      <c r="J3311" s="10">
        <v>2.002457340485199E-4</v>
      </c>
      <c r="K3311">
        <v>2.016860738637894E-4</v>
      </c>
      <c r="L3311">
        <v>2.6052580630874281E-4</v>
      </c>
      <c r="M3311">
        <v>2.092707346017382E-4</v>
      </c>
      <c r="N3311">
        <v>2.2650512135151841E-4</v>
      </c>
      <c r="O3311">
        <v>2.6028403487039011E-4</v>
      </c>
      <c r="P3311">
        <v>1.8038865977122821E-4</v>
      </c>
      <c r="Q3311">
        <v>2.2405436617547179E-4</v>
      </c>
      <c r="R3311">
        <v>1.4177299066246119E-4</v>
      </c>
      <c r="S3311">
        <v>2.0782813099107369E-4</v>
      </c>
      <c r="T3311">
        <v>2.2985577256944391E-4</v>
      </c>
    </row>
    <row r="3312" spans="1:20">
      <c r="A3312" s="10">
        <v>3306</v>
      </c>
      <c r="B3312" s="10">
        <v>6.1566165596514989E-5</v>
      </c>
      <c r="C3312" s="10">
        <v>1.362801133845113E-4</v>
      </c>
      <c r="D3312" s="10">
        <v>1.2349941894925501E-4</v>
      </c>
      <c r="E3312" s="10">
        <v>7.675930930175317E-5</v>
      </c>
      <c r="F3312" s="10">
        <v>4.6347867963932663E-5</v>
      </c>
      <c r="G3312" s="10">
        <v>1.027750603299143E-4</v>
      </c>
      <c r="H3312" s="10">
        <v>9.3549213806309783E-5</v>
      </c>
      <c r="I3312" s="10">
        <v>8.4557018926285612E-5</v>
      </c>
      <c r="J3312" s="10">
        <v>1.2036256615689471E-4</v>
      </c>
      <c r="K3312">
        <v>8.4364814315389283E-5</v>
      </c>
      <c r="L3312">
        <v>1.4201758007166459E-4</v>
      </c>
      <c r="M3312">
        <v>1.0361271674350511E-4</v>
      </c>
      <c r="N3312">
        <v>6.979845872641506E-5</v>
      </c>
      <c r="O3312">
        <v>1.8017988346218241E-4</v>
      </c>
      <c r="P3312">
        <v>6.3570768165369397E-5</v>
      </c>
      <c r="Q3312">
        <v>1.049959533690085E-4</v>
      </c>
      <c r="R3312">
        <v>4.4134855722365872E-5</v>
      </c>
      <c r="S3312">
        <v>2.1259611882810611E-4</v>
      </c>
      <c r="T3312">
        <v>2.5330035761317879E-4</v>
      </c>
    </row>
    <row r="3313" spans="1:20">
      <c r="A3313" s="10">
        <v>3307</v>
      </c>
      <c r="B3313" s="10">
        <v>2.1280792288121119E-5</v>
      </c>
      <c r="C3313" s="10">
        <v>1.0284828087464721E-4</v>
      </c>
      <c r="D3313" s="10">
        <v>7.6372094889393929E-5</v>
      </c>
      <c r="E3313" s="10">
        <v>3.9405585879730892E-5</v>
      </c>
      <c r="F3313" s="10">
        <v>2.3757751917725649E-6</v>
      </c>
      <c r="G3313" s="10">
        <v>6.7906343959472866E-5</v>
      </c>
      <c r="H3313" s="10">
        <v>4.0248754772679468E-5</v>
      </c>
      <c r="I3313" s="10">
        <v>4.7245931875350993E-5</v>
      </c>
      <c r="J3313" s="10">
        <v>9.2861566612484434E-5</v>
      </c>
      <c r="K3313">
        <v>3.1152466870119512E-5</v>
      </c>
      <c r="L3313">
        <v>5.2785053809431801E-5</v>
      </c>
      <c r="M3313">
        <v>6.2096813982023735E-5</v>
      </c>
      <c r="N3313">
        <v>2.1608916846763289E-5</v>
      </c>
      <c r="O3313">
        <v>1.356652144619948E-4</v>
      </c>
      <c r="P3313">
        <v>1.295127809716448E-5</v>
      </c>
      <c r="Q3313">
        <v>4.665421616115897E-5</v>
      </c>
      <c r="R3313">
        <v>7.5944464806455049E-6</v>
      </c>
      <c r="S3313">
        <v>2.3629125062863581E-4</v>
      </c>
      <c r="T3313">
        <v>2.4990903441146991E-4</v>
      </c>
    </row>
    <row r="3314" spans="1:20">
      <c r="A3314" s="10">
        <v>3308</v>
      </c>
      <c r="B3314" s="10">
        <v>1.790565710067491E-5</v>
      </c>
      <c r="C3314" s="10">
        <v>7.5069516198402025E-5</v>
      </c>
      <c r="D3314" s="10">
        <v>4.5743227520279532E-5</v>
      </c>
      <c r="E3314" s="10">
        <v>1.5886945006990229E-5</v>
      </c>
      <c r="F3314" s="10">
        <v>0</v>
      </c>
      <c r="G3314" s="10">
        <v>6.2345901886403694E-5</v>
      </c>
      <c r="H3314" s="10">
        <v>3.8016566618654987E-5</v>
      </c>
      <c r="I3314" s="10">
        <v>3.512046579710243E-5</v>
      </c>
      <c r="J3314" s="10">
        <v>8.142119598070781E-5</v>
      </c>
      <c r="K3314">
        <v>1.7276092163310101E-5</v>
      </c>
      <c r="L3314">
        <v>3.7843183895157182E-5</v>
      </c>
      <c r="M3314">
        <v>4.886382805455345E-5</v>
      </c>
      <c r="N3314">
        <v>1.6587149988004339E-5</v>
      </c>
      <c r="O3314">
        <v>1.154622459700384E-4</v>
      </c>
      <c r="P3314">
        <v>7.4411177313310517E-6</v>
      </c>
      <c r="Q3314">
        <v>2.1834565350799871E-5</v>
      </c>
      <c r="R3314">
        <v>5.3610410995125457E-6</v>
      </c>
      <c r="S3314">
        <v>2.3376722633613941E-4</v>
      </c>
      <c r="T3314">
        <v>2.7300745856184542E-4</v>
      </c>
    </row>
    <row r="3315" spans="1:20">
      <c r="A3315" s="10">
        <v>3309</v>
      </c>
      <c r="B3315" s="10">
        <v>8.3071786808161302E-6</v>
      </c>
      <c r="C3315" s="10">
        <v>3.3116411936272541E-5</v>
      </c>
      <c r="D3315" s="10">
        <v>2.2722424990925119E-5</v>
      </c>
      <c r="E3315" s="10">
        <v>1.669295455299686E-6</v>
      </c>
      <c r="F3315" s="10">
        <v>0</v>
      </c>
      <c r="G3315" s="10">
        <v>4.071257486992844E-5</v>
      </c>
      <c r="H3315" s="10">
        <v>2.6139961532480449E-5</v>
      </c>
      <c r="I3315" s="10">
        <v>2.3615544722928199E-5</v>
      </c>
      <c r="J3315" s="10">
        <v>5.176475873856813E-5</v>
      </c>
      <c r="K3315">
        <v>1.158883978766389E-5</v>
      </c>
      <c r="L3315">
        <v>1.8316071037763161E-5</v>
      </c>
      <c r="M3315">
        <v>2.8245331836720589E-5</v>
      </c>
      <c r="N3315">
        <v>1.09311865644393E-5</v>
      </c>
      <c r="O3315">
        <v>6.5961003831906974E-5</v>
      </c>
      <c r="P3315">
        <v>7.4411177313310517E-6</v>
      </c>
      <c r="Q3315">
        <v>1.5675018767468799E-5</v>
      </c>
      <c r="R3315">
        <v>4.5440569477338253E-6</v>
      </c>
      <c r="S3315">
        <v>2.3674355236983911E-4</v>
      </c>
      <c r="T3315">
        <v>2.5933676701057022E-4</v>
      </c>
    </row>
    <row r="3316" spans="1:20">
      <c r="A3316" s="10">
        <v>3310</v>
      </c>
      <c r="B3316" s="10">
        <v>6.7784334876905584E-7</v>
      </c>
      <c r="C3316" s="10">
        <v>1.2516123815278239E-5</v>
      </c>
      <c r="D3316" s="10">
        <v>6.7000221453102796E-6</v>
      </c>
      <c r="E3316" s="10">
        <v>0</v>
      </c>
      <c r="F3316" s="10">
        <v>0</v>
      </c>
      <c r="G3316" s="10">
        <v>1.235154368785785E-5</v>
      </c>
      <c r="H3316" s="10">
        <v>1.293476713162849E-5</v>
      </c>
      <c r="I3316" s="10">
        <v>1.0487584121388401E-5</v>
      </c>
      <c r="J3316" s="10">
        <v>1.9867784918370129E-5</v>
      </c>
      <c r="K3316">
        <v>6.016128842005206E-6</v>
      </c>
      <c r="L3316">
        <v>3.3258720453298422E-7</v>
      </c>
      <c r="M3316">
        <v>1.228792172253914E-5</v>
      </c>
      <c r="N3316">
        <v>3.0002500698360481E-6</v>
      </c>
      <c r="O3316">
        <v>1.111333045576452E-5</v>
      </c>
      <c r="P3316">
        <v>7.1004138507927566E-6</v>
      </c>
      <c r="Q3316">
        <v>0</v>
      </c>
      <c r="R3316">
        <v>1.8716060643268649E-6</v>
      </c>
      <c r="S3316">
        <v>2.4828982148223679E-4</v>
      </c>
      <c r="T3316">
        <v>2.7642072400397031E-4</v>
      </c>
    </row>
    <row r="3317" spans="1:20">
      <c r="A3317" s="10">
        <v>3311</v>
      </c>
      <c r="B3317" s="10">
        <v>9.1486845788484241E-8</v>
      </c>
      <c r="C3317" s="10">
        <v>4.5596313059253173E-6</v>
      </c>
      <c r="D3317" s="10">
        <v>1.4843693601853511E-6</v>
      </c>
      <c r="E3317" s="10">
        <v>0</v>
      </c>
      <c r="F3317" s="10">
        <v>0</v>
      </c>
      <c r="G3317" s="10">
        <v>1.5597903110389051E-6</v>
      </c>
      <c r="H3317" s="10">
        <v>2.74016936134783E-6</v>
      </c>
      <c r="I3317" s="10">
        <v>2.5716145016792171E-6</v>
      </c>
      <c r="J3317" s="10">
        <v>4.894885240025534E-6</v>
      </c>
      <c r="K3317">
        <v>1.1114943055870049E-6</v>
      </c>
      <c r="L3317">
        <v>0</v>
      </c>
      <c r="M3317">
        <v>3.6120646746685911E-6</v>
      </c>
      <c r="N3317">
        <v>4.2457824981516162E-8</v>
      </c>
      <c r="O3317">
        <v>1.0349279176442721E-6</v>
      </c>
      <c r="P3317">
        <v>3.9688377573343903E-7</v>
      </c>
      <c r="Q3317">
        <v>0</v>
      </c>
      <c r="R3317">
        <v>0</v>
      </c>
      <c r="S3317">
        <v>2.3505820356750491E-4</v>
      </c>
      <c r="T3317">
        <v>2.3879674567197051E-4</v>
      </c>
    </row>
    <row r="3318" spans="1:20">
      <c r="A3318" s="10">
        <v>3312</v>
      </c>
      <c r="B3318" s="10">
        <v>0</v>
      </c>
      <c r="C3318" s="10">
        <v>6.9734321596338101E-7</v>
      </c>
      <c r="D3318" s="10">
        <v>4.7366751109036471E-7</v>
      </c>
      <c r="E3318" s="10">
        <v>0</v>
      </c>
      <c r="F3318" s="10">
        <v>0</v>
      </c>
      <c r="G3318" s="10">
        <v>9.9117816310190555E-8</v>
      </c>
      <c r="H3318" s="10">
        <v>2.250563631439647E-7</v>
      </c>
      <c r="I3318" s="10">
        <v>6.6665115148148026E-7</v>
      </c>
      <c r="J3318" s="10">
        <v>1.05861121934177E-6</v>
      </c>
      <c r="K3318">
        <v>1.868057656448749E-8</v>
      </c>
      <c r="L3318">
        <v>1.154816682406195E-9</v>
      </c>
      <c r="M3318">
        <v>3.1278689124489441E-7</v>
      </c>
      <c r="N3318">
        <v>8.4105906922976E-10</v>
      </c>
      <c r="O3318">
        <v>1.9873993888636281E-7</v>
      </c>
      <c r="P3318">
        <v>0</v>
      </c>
      <c r="Q3318">
        <v>0</v>
      </c>
      <c r="R3318">
        <v>0</v>
      </c>
      <c r="S3318">
        <v>2.3936334773277289E-4</v>
      </c>
      <c r="T3318">
        <v>1.9794418852772159E-4</v>
      </c>
    </row>
    <row r="3319" spans="1:20">
      <c r="A3319" s="10">
        <v>3313</v>
      </c>
      <c r="B3319" s="10">
        <v>0</v>
      </c>
      <c r="C3319" s="10">
        <v>4.6512906378162959E-7</v>
      </c>
      <c r="D3319" s="10">
        <v>2.1319837061995389E-7</v>
      </c>
      <c r="E3319" s="10">
        <v>0</v>
      </c>
      <c r="F3319" s="10">
        <v>0</v>
      </c>
      <c r="G3319" s="10">
        <v>4.5232351838971947E-8</v>
      </c>
      <c r="H3319" s="10">
        <v>1.069148993226967E-7</v>
      </c>
      <c r="I3319" s="10">
        <v>2.143665729437917E-7</v>
      </c>
      <c r="J3319" s="10">
        <v>1.093413097199509E-7</v>
      </c>
      <c r="K3319">
        <v>2.752927072661313E-8</v>
      </c>
      <c r="L3319">
        <v>0</v>
      </c>
      <c r="M3319">
        <v>5.3911788034774347E-8</v>
      </c>
      <c r="N3319">
        <v>3.9100299282277141E-9</v>
      </c>
      <c r="O3319">
        <v>2.5756257730147991E-8</v>
      </c>
      <c r="P3319">
        <v>0</v>
      </c>
      <c r="Q3319">
        <v>0</v>
      </c>
      <c r="R3319">
        <v>0</v>
      </c>
      <c r="S3319">
        <v>2.418636368121493E-4</v>
      </c>
      <c r="T3319">
        <v>1.8097906430350539E-4</v>
      </c>
    </row>
    <row r="3320" spans="1:20">
      <c r="A3320" s="10">
        <v>3314</v>
      </c>
      <c r="B3320" s="10">
        <v>0</v>
      </c>
      <c r="C3320" s="10">
        <v>5.0848855277822217E-7</v>
      </c>
      <c r="D3320" s="10">
        <v>7.6785006863686278E-9</v>
      </c>
      <c r="E3320" s="10">
        <v>0</v>
      </c>
      <c r="F3320" s="10">
        <v>0</v>
      </c>
      <c r="G3320" s="10">
        <v>0</v>
      </c>
      <c r="H3320" s="10">
        <v>0</v>
      </c>
      <c r="I3320" s="10">
        <v>2.1494438041803371E-7</v>
      </c>
      <c r="J3320" s="10">
        <v>1.4610261212579641E-8</v>
      </c>
      <c r="K3320">
        <v>1.7205794204133209E-8</v>
      </c>
      <c r="L3320">
        <v>0</v>
      </c>
      <c r="M3320">
        <v>2.628652789872095E-8</v>
      </c>
      <c r="N3320">
        <v>1.834224565873413E-9</v>
      </c>
      <c r="O3320">
        <v>3.8677899231857819E-11</v>
      </c>
      <c r="P3320">
        <v>0</v>
      </c>
      <c r="Q3320">
        <v>0</v>
      </c>
      <c r="R3320">
        <v>0</v>
      </c>
      <c r="S3320">
        <v>2.5109935889978518E-4</v>
      </c>
      <c r="T3320">
        <v>2.08064134355765E-4</v>
      </c>
    </row>
    <row r="3321" spans="1:20">
      <c r="A3321" s="10">
        <v>3315</v>
      </c>
      <c r="B3321" s="10">
        <v>0</v>
      </c>
      <c r="C3321" s="10">
        <v>5.0892652741455136E-7</v>
      </c>
      <c r="D3321" s="10">
        <v>1.4397188786941181E-10</v>
      </c>
      <c r="E3321" s="10">
        <v>0</v>
      </c>
      <c r="F3321" s="10">
        <v>0</v>
      </c>
      <c r="G3321" s="10">
        <v>0</v>
      </c>
      <c r="H3321" s="10">
        <v>0</v>
      </c>
      <c r="I3321" s="10">
        <v>1.2133956959082549E-7</v>
      </c>
      <c r="J3321" s="10">
        <v>0</v>
      </c>
      <c r="K3321">
        <v>1.7205794204133209E-8</v>
      </c>
      <c r="L3321">
        <v>0</v>
      </c>
      <c r="M3321">
        <v>2.6297295182131131E-8</v>
      </c>
      <c r="N3321">
        <v>1.2168514193111421E-9</v>
      </c>
      <c r="O3321">
        <v>3.8677899231857819E-11</v>
      </c>
      <c r="P3321">
        <v>0</v>
      </c>
      <c r="Q3321">
        <v>0</v>
      </c>
      <c r="R3321">
        <v>0</v>
      </c>
      <c r="S3321">
        <v>2.481375250973045E-4</v>
      </c>
      <c r="T3321">
        <v>2.4302102183094531E-4</v>
      </c>
    </row>
    <row r="3322" spans="1:20">
      <c r="A3322" s="10">
        <v>3316</v>
      </c>
      <c r="B3322" s="10">
        <v>0</v>
      </c>
      <c r="C3322" s="10">
        <v>4.2176957478503701E-7</v>
      </c>
      <c r="D3322" s="10">
        <v>2.3995314644901959E-11</v>
      </c>
      <c r="E3322" s="10">
        <v>0</v>
      </c>
      <c r="F3322" s="10">
        <v>0</v>
      </c>
      <c r="G3322" s="10">
        <v>0</v>
      </c>
      <c r="H3322" s="10">
        <v>0</v>
      </c>
      <c r="I3322" s="10">
        <v>2.8890373712101312E-9</v>
      </c>
      <c r="J3322" s="10">
        <v>1.69667549565441E-8</v>
      </c>
      <c r="K3322">
        <v>2.6546082486376951E-8</v>
      </c>
      <c r="L3322">
        <v>0</v>
      </c>
      <c r="M3322">
        <v>1.7751661248917781E-8</v>
      </c>
      <c r="N3322">
        <v>8.7684881685655831E-10</v>
      </c>
      <c r="O3322">
        <v>0</v>
      </c>
      <c r="P3322">
        <v>0</v>
      </c>
      <c r="Q3322">
        <v>0</v>
      </c>
      <c r="R3322">
        <v>0</v>
      </c>
      <c r="S3322">
        <v>2.356227237151894E-4</v>
      </c>
      <c r="T3322">
        <v>1.6626045097355369E-4</v>
      </c>
    </row>
    <row r="3323" spans="1:20">
      <c r="A3323" s="10">
        <v>3317</v>
      </c>
      <c r="B3323" s="10">
        <v>4.9752957541795126E-6</v>
      </c>
      <c r="C3323" s="10">
        <v>4.2320569361756053E-6</v>
      </c>
      <c r="D3323" s="10">
        <v>2.7127447060815659E-6</v>
      </c>
      <c r="E3323" s="10">
        <v>2.865681371319969E-6</v>
      </c>
      <c r="F3323" s="10">
        <v>2.1062350473691302E-6</v>
      </c>
      <c r="G3323" s="10">
        <v>4.4453808436383392E-6</v>
      </c>
      <c r="H3323" s="10">
        <v>3.177636575397112E-6</v>
      </c>
      <c r="I3323" s="10">
        <v>3.3945640194618512E-6</v>
      </c>
      <c r="J3323" s="10">
        <v>5.4835397337615996E-6</v>
      </c>
      <c r="K3323">
        <v>1.6925585555665901E-6</v>
      </c>
      <c r="L3323">
        <v>2.542213444648998E-6</v>
      </c>
      <c r="M3323">
        <v>2.1497204346927909E-6</v>
      </c>
      <c r="N3323">
        <v>1.952860868678569E-6</v>
      </c>
      <c r="O3323">
        <v>1.680861996045898E-6</v>
      </c>
      <c r="P3323">
        <v>1.7118557742365591E-6</v>
      </c>
      <c r="Q3323">
        <v>3.0851295544596591E-6</v>
      </c>
      <c r="R3323">
        <v>5.2440309374475078E-6</v>
      </c>
      <c r="S3323">
        <v>2.249081819871707E-4</v>
      </c>
      <c r="T3323">
        <v>1.8530390838590041E-4</v>
      </c>
    </row>
    <row r="3324" spans="1:20">
      <c r="A3324" s="10">
        <v>3318</v>
      </c>
      <c r="B3324" s="10">
        <v>6.339396150758348E-5</v>
      </c>
      <c r="C3324" s="10">
        <v>4.7432696911917948E-5</v>
      </c>
      <c r="D3324" s="10">
        <v>4.6233421204448703E-5</v>
      </c>
      <c r="E3324" s="10">
        <v>4.473680766753184E-5</v>
      </c>
      <c r="F3324" s="10">
        <v>4.63889285440123E-5</v>
      </c>
      <c r="G3324" s="10">
        <v>5.1280681552900661E-5</v>
      </c>
      <c r="H3324" s="10">
        <v>4.447414569314629E-5</v>
      </c>
      <c r="I3324" s="10">
        <v>4.7286778530223837E-5</v>
      </c>
      <c r="J3324" s="10">
        <v>5.6850961814431782E-5</v>
      </c>
      <c r="K3324">
        <v>4.4070884404907798E-5</v>
      </c>
      <c r="L3324">
        <v>4.0346537758443213E-5</v>
      </c>
      <c r="M3324">
        <v>4.6122453471933787E-5</v>
      </c>
      <c r="N3324">
        <v>5.2254532467666623E-5</v>
      </c>
      <c r="O3324">
        <v>4.1899361314140072E-5</v>
      </c>
      <c r="P3324">
        <v>3.7442495650183811E-5</v>
      </c>
      <c r="Q3324">
        <v>4.9616320270424778E-5</v>
      </c>
      <c r="R3324">
        <v>6.2646572935164937E-5</v>
      </c>
      <c r="S3324">
        <v>2.2214122923835031E-4</v>
      </c>
      <c r="T3324">
        <v>1.2284280928643381E-4</v>
      </c>
    </row>
    <row r="3325" spans="1:20">
      <c r="A3325" s="10">
        <v>3319</v>
      </c>
      <c r="B3325" s="10">
        <v>1.833109009637663E-4</v>
      </c>
      <c r="C3325" s="10">
        <v>1.4300365035589479E-4</v>
      </c>
      <c r="D3325" s="10">
        <v>1.4795910891965099E-4</v>
      </c>
      <c r="E3325" s="10">
        <v>1.4860141981281081E-4</v>
      </c>
      <c r="F3325" s="10">
        <v>1.549962242406523E-4</v>
      </c>
      <c r="G3325" s="10">
        <v>1.5964120866671059E-4</v>
      </c>
      <c r="H3325" s="10">
        <v>1.4347062903040031E-4</v>
      </c>
      <c r="I3325" s="10">
        <v>1.5271182719289359E-4</v>
      </c>
      <c r="J3325" s="10">
        <v>1.637450539595224E-4</v>
      </c>
      <c r="K3325">
        <v>1.5513794836878261E-4</v>
      </c>
      <c r="L3325">
        <v>1.3574763281141701E-4</v>
      </c>
      <c r="M3325">
        <v>1.5284178899680419E-4</v>
      </c>
      <c r="N3325">
        <v>2.004415105391281E-4</v>
      </c>
      <c r="O3325">
        <v>1.4497310597442849E-4</v>
      </c>
      <c r="P3325">
        <v>1.3836505611881711E-4</v>
      </c>
      <c r="Q3325">
        <v>1.4307213411911661E-4</v>
      </c>
      <c r="R3325">
        <v>1.9178622266341979E-4</v>
      </c>
      <c r="S3325">
        <v>2.011574349380285E-4</v>
      </c>
      <c r="T3325">
        <v>6.6944996606946953E-5</v>
      </c>
    </row>
    <row r="3326" spans="1:20">
      <c r="A3326" s="10">
        <v>3320</v>
      </c>
      <c r="B3326" s="10">
        <v>3.1802941065845711E-4</v>
      </c>
      <c r="C3326" s="10">
        <v>2.705120712303268E-4</v>
      </c>
      <c r="D3326" s="10">
        <v>2.8018568559319199E-4</v>
      </c>
      <c r="E3326" s="10">
        <v>2.7332294361817681E-4</v>
      </c>
      <c r="F3326" s="10">
        <v>2.999514374012307E-4</v>
      </c>
      <c r="G3326" s="10">
        <v>2.9865957747760577E-4</v>
      </c>
      <c r="H3326" s="10">
        <v>2.634705830949988E-4</v>
      </c>
      <c r="I3326" s="10">
        <v>2.8758059267344727E-4</v>
      </c>
      <c r="J3326" s="10">
        <v>3.1572534353672098E-4</v>
      </c>
      <c r="K3326">
        <v>3.0243300414520112E-4</v>
      </c>
      <c r="L3326">
        <v>2.6668773490355993E-4</v>
      </c>
      <c r="M3326">
        <v>2.89229093548975E-4</v>
      </c>
      <c r="N3326">
        <v>3.825318123246009E-4</v>
      </c>
      <c r="O3326">
        <v>2.7667246511710368E-4</v>
      </c>
      <c r="P3326">
        <v>3.0880094908618749E-4</v>
      </c>
      <c r="Q3326">
        <v>2.6844318146538031E-4</v>
      </c>
      <c r="R3326">
        <v>3.3352296939339818E-4</v>
      </c>
      <c r="S3326">
        <v>1.6925750461673319E-4</v>
      </c>
      <c r="T3326">
        <v>7.9835847092723762E-5</v>
      </c>
    </row>
    <row r="3327" spans="1:20">
      <c r="A3327" s="10">
        <v>3321</v>
      </c>
      <c r="B3327" s="10">
        <v>4.2885289144662081E-4</v>
      </c>
      <c r="C3327" s="10">
        <v>3.8426977472637118E-4</v>
      </c>
      <c r="D3327" s="10">
        <v>3.8955963929842761E-4</v>
      </c>
      <c r="E3327" s="10">
        <v>3.7664245270362432E-4</v>
      </c>
      <c r="F3327" s="10">
        <v>4.271788426104068E-4</v>
      </c>
      <c r="G3327" s="10">
        <v>4.169755419237449E-4</v>
      </c>
      <c r="H3327" s="10">
        <v>3.6374453195581359E-4</v>
      </c>
      <c r="I3327" s="10">
        <v>4.0356923314170472E-4</v>
      </c>
      <c r="J3327" s="10">
        <v>4.3696221600250142E-4</v>
      </c>
      <c r="K3327">
        <v>4.3164357809733433E-4</v>
      </c>
      <c r="L3327">
        <v>3.5611851431974477E-4</v>
      </c>
      <c r="M3327">
        <v>4.0281075706330742E-4</v>
      </c>
      <c r="N3327">
        <v>5.5354782223974856E-4</v>
      </c>
      <c r="O3327">
        <v>3.8796073509539012E-4</v>
      </c>
      <c r="P3327">
        <v>4.0723995042989158E-4</v>
      </c>
      <c r="Q3327">
        <v>3.8568069836670892E-4</v>
      </c>
      <c r="R3327">
        <v>4.4525970189168528E-4</v>
      </c>
      <c r="S3327">
        <v>1.7079676913582911E-4</v>
      </c>
      <c r="T3327">
        <v>7.7963583702339906E-5</v>
      </c>
    </row>
    <row r="3328" spans="1:20">
      <c r="A3328" s="10">
        <v>3322</v>
      </c>
      <c r="B3328" s="10">
        <v>5.0159891031862302E-4</v>
      </c>
      <c r="C3328" s="10">
        <v>4.495925420514537E-4</v>
      </c>
      <c r="D3328" s="10">
        <v>4.297795227137735E-4</v>
      </c>
      <c r="E3328" s="10">
        <v>4.4547276961059268E-4</v>
      </c>
      <c r="F3328" s="10">
        <v>5.1487538327215699E-4</v>
      </c>
      <c r="G3328" s="10">
        <v>4.8161637844246192E-4</v>
      </c>
      <c r="H3328" s="10">
        <v>4.280487994454366E-4</v>
      </c>
      <c r="I3328" s="10">
        <v>4.7481768618422673E-4</v>
      </c>
      <c r="J3328" s="10">
        <v>5.0042039391880113E-4</v>
      </c>
      <c r="K3328">
        <v>5.2282355833756873E-4</v>
      </c>
      <c r="L3328">
        <v>4.3920823863846301E-4</v>
      </c>
      <c r="M3328">
        <v>4.5890539556655402E-4</v>
      </c>
      <c r="N3328">
        <v>6.8121808590335142E-4</v>
      </c>
      <c r="O3328">
        <v>3.7618277731764788E-4</v>
      </c>
      <c r="P3328">
        <v>4.4078772953930488E-4</v>
      </c>
      <c r="Q3328">
        <v>4.7293211827918329E-4</v>
      </c>
      <c r="R3328">
        <v>5.1818270274512561E-4</v>
      </c>
      <c r="S3328">
        <v>1.5257051855883499E-4</v>
      </c>
      <c r="T3328">
        <v>6.6512543137673525E-5</v>
      </c>
    </row>
    <row r="3329" spans="1:20">
      <c r="A3329" s="10">
        <v>3323</v>
      </c>
      <c r="B3329" s="10">
        <v>5.4978769005918052E-4</v>
      </c>
      <c r="C3329" s="10">
        <v>5.0156398325889044E-4</v>
      </c>
      <c r="D3329" s="10">
        <v>4.8351651576141521E-4</v>
      </c>
      <c r="E3329" s="10">
        <v>4.8552072485624201E-4</v>
      </c>
      <c r="F3329" s="10">
        <v>5.6529844416757663E-4</v>
      </c>
      <c r="G3329" s="10">
        <v>5.3062618325093881E-4</v>
      </c>
      <c r="H3329" s="10">
        <v>4.9280454235124769E-4</v>
      </c>
      <c r="I3329" s="10">
        <v>5.2637401703734389E-4</v>
      </c>
      <c r="J3329" s="10">
        <v>5.5193739326162255E-4</v>
      </c>
      <c r="K3329">
        <v>5.8581275422345312E-4</v>
      </c>
      <c r="L3329">
        <v>4.8606688871545442E-4</v>
      </c>
      <c r="M3329">
        <v>5.1452696091134373E-4</v>
      </c>
      <c r="N3329">
        <v>7.2507095051017574E-4</v>
      </c>
      <c r="O3329">
        <v>4.0139857694358218E-4</v>
      </c>
      <c r="P3329">
        <v>4.9092941866014852E-4</v>
      </c>
      <c r="Q3329">
        <v>5.4697618730400381E-4</v>
      </c>
      <c r="R3329">
        <v>5.6363743587822866E-4</v>
      </c>
      <c r="S3329">
        <v>1.1735360456542801E-4</v>
      </c>
      <c r="T3329">
        <v>2.5149661317688039E-5</v>
      </c>
    </row>
    <row r="3330" spans="1:20">
      <c r="A3330" s="10">
        <v>3324</v>
      </c>
      <c r="B3330" s="10">
        <v>5.6471504852910394E-4</v>
      </c>
      <c r="C3330" s="10">
        <v>5.6364588937638622E-4</v>
      </c>
      <c r="D3330" s="10">
        <v>5.0924525313603055E-4</v>
      </c>
      <c r="E3330" s="10">
        <v>5.1714240696023597E-4</v>
      </c>
      <c r="F3330" s="10">
        <v>5.8421907032726276E-4</v>
      </c>
      <c r="G3330" s="10">
        <v>5.7182866747276535E-4</v>
      </c>
      <c r="H3330" s="10">
        <v>5.3694381637773615E-4</v>
      </c>
      <c r="I3330" s="10">
        <v>5.6104199746781133E-4</v>
      </c>
      <c r="J3330" s="10">
        <v>5.972549276845755E-4</v>
      </c>
      <c r="K3330">
        <v>6.0147726567263298E-4</v>
      </c>
      <c r="L3330">
        <v>5.3853868406457503E-4</v>
      </c>
      <c r="M3330">
        <v>5.4996246657189394E-4</v>
      </c>
      <c r="N3330">
        <v>7.0560448848328472E-4</v>
      </c>
      <c r="O3330">
        <v>4.5381733465323359E-4</v>
      </c>
      <c r="P3330">
        <v>5.4979040874074696E-4</v>
      </c>
      <c r="Q3330">
        <v>5.7289619346667458E-4</v>
      </c>
      <c r="R3330">
        <v>5.7533779816349383E-4</v>
      </c>
      <c r="S3330">
        <v>8.5712568944404157E-5</v>
      </c>
      <c r="T3330">
        <v>8.8671646708195522E-6</v>
      </c>
    </row>
    <row r="3331" spans="1:20">
      <c r="A3331" s="10">
        <v>3325</v>
      </c>
      <c r="B3331" s="10">
        <v>5.5513490456766468E-4</v>
      </c>
      <c r="C3331" s="10">
        <v>5.8858143001736809E-4</v>
      </c>
      <c r="D3331" s="10">
        <v>5.4109446401934659E-4</v>
      </c>
      <c r="E3331" s="10">
        <v>5.1250021522225965E-4</v>
      </c>
      <c r="F3331" s="10">
        <v>5.6994675811301106E-4</v>
      </c>
      <c r="G3331" s="10">
        <v>5.7335299403668332E-4</v>
      </c>
      <c r="H3331" s="10">
        <v>5.3838472759523931E-4</v>
      </c>
      <c r="I3331" s="10">
        <v>5.6464628971071747E-4</v>
      </c>
      <c r="J3331" s="10">
        <v>6.0786260768698475E-4</v>
      </c>
      <c r="K3331">
        <v>5.9356752856978595E-4</v>
      </c>
      <c r="L3331">
        <v>5.4292743494918302E-4</v>
      </c>
      <c r="M3331">
        <v>5.7296530143265373E-4</v>
      </c>
      <c r="N3331">
        <v>7.1948407695754499E-4</v>
      </c>
      <c r="O3331">
        <v>4.9944864078196502E-4</v>
      </c>
      <c r="P3331">
        <v>5.5098228333985884E-4</v>
      </c>
      <c r="Q3331">
        <v>5.8150247570669779E-4</v>
      </c>
      <c r="R3331">
        <v>5.5613526185832227E-4</v>
      </c>
      <c r="S3331">
        <v>8.370864062177933E-5</v>
      </c>
      <c r="T3331">
        <v>1.159388359989351E-5</v>
      </c>
    </row>
    <row r="3332" spans="1:20">
      <c r="A3332" s="10">
        <v>3326</v>
      </c>
      <c r="B3332" s="10">
        <v>5.0582717888767782E-4</v>
      </c>
      <c r="C3332" s="10">
        <v>5.579435603455462E-4</v>
      </c>
      <c r="D3332" s="10">
        <v>5.2288779887551542E-4</v>
      </c>
      <c r="E3332" s="10">
        <v>4.7447059620962432E-4</v>
      </c>
      <c r="F3332" s="10">
        <v>5.3250223902396058E-4</v>
      </c>
      <c r="G3332" s="10">
        <v>5.3566338756849815E-4</v>
      </c>
      <c r="H3332" s="10">
        <v>5.1366922707114598E-4</v>
      </c>
      <c r="I3332" s="10">
        <v>5.2351772979377384E-4</v>
      </c>
      <c r="J3332" s="10">
        <v>5.7234898152829991E-4</v>
      </c>
      <c r="K3332">
        <v>5.4964069353192568E-4</v>
      </c>
      <c r="L3332">
        <v>5.1299696835062185E-4</v>
      </c>
      <c r="M3332">
        <v>5.4143635372350324E-4</v>
      </c>
      <c r="N3332">
        <v>6.7789525389071821E-4</v>
      </c>
      <c r="O3332">
        <v>5.0700250541142885E-4</v>
      </c>
      <c r="P3332">
        <v>5.187113282678563E-4</v>
      </c>
      <c r="Q3332">
        <v>5.3568876482195911E-4</v>
      </c>
      <c r="R3332">
        <v>5.0519739913912863E-4</v>
      </c>
      <c r="S3332">
        <v>9.2466877467426985E-5</v>
      </c>
      <c r="T3332">
        <v>1.8080034292340519E-5</v>
      </c>
    </row>
    <row r="3333" spans="1:20">
      <c r="A3333" s="10">
        <v>3327</v>
      </c>
      <c r="B3333" s="10">
        <v>4.1496772268881892E-4</v>
      </c>
      <c r="C3333" s="10">
        <v>4.6704047925911709E-4</v>
      </c>
      <c r="D3333" s="10">
        <v>4.4030676275173938E-4</v>
      </c>
      <c r="E3333" s="10">
        <v>3.9885696369021059E-4</v>
      </c>
      <c r="F3333" s="10">
        <v>4.5138330244004379E-4</v>
      </c>
      <c r="G3333" s="10">
        <v>4.4876151731906031E-4</v>
      </c>
      <c r="H3333" s="10">
        <v>4.3249193112623473E-4</v>
      </c>
      <c r="I3333" s="10">
        <v>4.3745880145450411E-4</v>
      </c>
      <c r="J3333" s="10">
        <v>4.78786349779258E-4</v>
      </c>
      <c r="K3333">
        <v>4.6362418442220482E-4</v>
      </c>
      <c r="L3333">
        <v>4.6700915109862439E-4</v>
      </c>
      <c r="M3333">
        <v>4.5656875060549239E-4</v>
      </c>
      <c r="N3333">
        <v>6.0321362186636983E-4</v>
      </c>
      <c r="O3333">
        <v>4.5024772366768369E-4</v>
      </c>
      <c r="P3333">
        <v>4.5135734253113198E-4</v>
      </c>
      <c r="Q3333">
        <v>4.5112128648991672E-4</v>
      </c>
      <c r="R3333">
        <v>4.1397989422986418E-4</v>
      </c>
      <c r="S3333">
        <v>1.0922434685835691E-4</v>
      </c>
      <c r="T3333">
        <v>3.5418727534339162E-5</v>
      </c>
    </row>
    <row r="3334" spans="1:20">
      <c r="A3334" s="10">
        <v>3328</v>
      </c>
      <c r="B3334" s="10">
        <v>2.9422683291852552E-4</v>
      </c>
      <c r="C3334" s="10">
        <v>3.631270112208195E-4</v>
      </c>
      <c r="D3334" s="10">
        <v>3.2961419212129109E-4</v>
      </c>
      <c r="E3334" s="10">
        <v>3.0436052182942678E-4</v>
      </c>
      <c r="F3334" s="10">
        <v>3.327178360179233E-4</v>
      </c>
      <c r="G3334" s="10">
        <v>3.3014785284495539E-4</v>
      </c>
      <c r="H3334" s="10">
        <v>3.22143534572208E-4</v>
      </c>
      <c r="I3334" s="10">
        <v>3.2188278485975239E-4</v>
      </c>
      <c r="J3334" s="10">
        <v>3.568510420239383E-4</v>
      </c>
      <c r="K3334">
        <v>3.500776057454253E-4</v>
      </c>
      <c r="L3334">
        <v>4.0034859953466038E-4</v>
      </c>
      <c r="M3334">
        <v>3.413272385715914E-4</v>
      </c>
      <c r="N3334">
        <v>4.3789998125630381E-4</v>
      </c>
      <c r="O3334">
        <v>3.463797619212344E-4</v>
      </c>
      <c r="P3334">
        <v>3.3951911903881639E-4</v>
      </c>
      <c r="Q3334">
        <v>3.6178688990101552E-4</v>
      </c>
      <c r="R3334">
        <v>2.921531848456244E-4</v>
      </c>
      <c r="S3334">
        <v>1.2606068495073941E-4</v>
      </c>
      <c r="T3334">
        <v>3.1516561293514679E-5</v>
      </c>
    </row>
    <row r="3335" spans="1:20">
      <c r="A3335" s="10">
        <v>3329</v>
      </c>
      <c r="B3335" s="10">
        <v>1.6254022201943959E-4</v>
      </c>
      <c r="C3335" s="10">
        <v>2.4154189947998749E-4</v>
      </c>
      <c r="D3335" s="10">
        <v>2.2302311542801549E-4</v>
      </c>
      <c r="E3335" s="10">
        <v>1.792012938960304E-4</v>
      </c>
      <c r="F3335" s="10">
        <v>1.8503875200161359E-4</v>
      </c>
      <c r="G3335" s="10">
        <v>1.927588770741217E-4</v>
      </c>
      <c r="H3335" s="10">
        <v>1.96318864626934E-4</v>
      </c>
      <c r="I3335" s="10">
        <v>1.8699591233747469E-4</v>
      </c>
      <c r="J3335" s="10">
        <v>2.1355602252652589E-4</v>
      </c>
      <c r="K3335">
        <v>1.9853236239484879E-4</v>
      </c>
      <c r="L3335">
        <v>2.5232146892942221E-4</v>
      </c>
      <c r="M3335">
        <v>2.1061790749199059E-4</v>
      </c>
      <c r="N3335">
        <v>2.351060217899622E-4</v>
      </c>
      <c r="O3335">
        <v>2.6936511945032472E-4</v>
      </c>
      <c r="P3335">
        <v>1.8660401374086201E-4</v>
      </c>
      <c r="Q3335">
        <v>2.335786055113016E-4</v>
      </c>
      <c r="R3335">
        <v>1.5228670851105989E-4</v>
      </c>
      <c r="S3335">
        <v>1.365408720185928E-4</v>
      </c>
      <c r="T3335">
        <v>3.1361407806521733E-5</v>
      </c>
    </row>
    <row r="3336" spans="1:20">
      <c r="A3336" s="10">
        <v>3330</v>
      </c>
      <c r="B3336" s="10">
        <v>5.9254231188003642E-5</v>
      </c>
      <c r="C3336" s="10">
        <v>1.4358999546989999E-4</v>
      </c>
      <c r="D3336" s="10">
        <v>1.2363022580774439E-4</v>
      </c>
      <c r="E3336" s="10">
        <v>7.8063174658518755E-5</v>
      </c>
      <c r="F3336" s="10">
        <v>5.5746562317089042E-5</v>
      </c>
      <c r="G3336" s="10">
        <v>1.044716167886305E-4</v>
      </c>
      <c r="H3336" s="10">
        <v>8.9699650259958844E-5</v>
      </c>
      <c r="I3336" s="10">
        <v>8.6532783915339588E-5</v>
      </c>
      <c r="J3336" s="10">
        <v>1.1947874668276461E-4</v>
      </c>
      <c r="K3336">
        <v>7.946416169134404E-5</v>
      </c>
      <c r="L3336">
        <v>1.2878470893047439E-4</v>
      </c>
      <c r="M3336">
        <v>1.0410158102035659E-4</v>
      </c>
      <c r="N3336">
        <v>6.9458165332261009E-5</v>
      </c>
      <c r="O3336">
        <v>1.8326541179901779E-4</v>
      </c>
      <c r="P3336">
        <v>6.1535606155558201E-5</v>
      </c>
      <c r="Q3336">
        <v>1.091040383330307E-4</v>
      </c>
      <c r="R3336">
        <v>4.237203710835846E-5</v>
      </c>
      <c r="S3336">
        <v>1.4232850081056091E-4</v>
      </c>
      <c r="T3336">
        <v>4.8143525332441457E-5</v>
      </c>
    </row>
    <row r="3337" spans="1:20">
      <c r="A3337" s="10">
        <v>3331</v>
      </c>
      <c r="B3337" s="10">
        <v>2.1410969415517051E-5</v>
      </c>
      <c r="C3337" s="10">
        <v>1.033078104327034E-4</v>
      </c>
      <c r="D3337" s="10">
        <v>8.1755856449389577E-5</v>
      </c>
      <c r="E3337" s="10">
        <v>4.0258440130088049E-5</v>
      </c>
      <c r="F3337" s="10">
        <v>3.436441845173266E-6</v>
      </c>
      <c r="G3337" s="10">
        <v>6.8028708138445458E-5</v>
      </c>
      <c r="H3337" s="10">
        <v>4.4958138140805183E-5</v>
      </c>
      <c r="I3337" s="10">
        <v>4.9080960297903843E-5</v>
      </c>
      <c r="J3337" s="10">
        <v>9.2671898322267086E-5</v>
      </c>
      <c r="K3337">
        <v>2.961371582488486E-5</v>
      </c>
      <c r="L3337">
        <v>5.2840023083514337E-5</v>
      </c>
      <c r="M3337">
        <v>6.1756999414872037E-5</v>
      </c>
      <c r="N3337">
        <v>2.01084428618059E-5</v>
      </c>
      <c r="O3337">
        <v>1.4241625160657769E-4</v>
      </c>
      <c r="P3337">
        <v>1.151366176294099E-5</v>
      </c>
      <c r="Q3337">
        <v>4.8294036664038053E-5</v>
      </c>
      <c r="R3337">
        <v>7.6483045469182458E-6</v>
      </c>
      <c r="S3337">
        <v>1.5341041214745769E-4</v>
      </c>
      <c r="T3337">
        <v>5.4636498881092033E-5</v>
      </c>
    </row>
    <row r="3338" spans="1:20">
      <c r="A3338" s="10">
        <v>3332</v>
      </c>
      <c r="B3338" s="10">
        <v>1.8099386678175659E-5</v>
      </c>
      <c r="C3338" s="10">
        <v>8.3251885366949005E-5</v>
      </c>
      <c r="D3338" s="10">
        <v>5.4125312223954449E-5</v>
      </c>
      <c r="E3338" s="10">
        <v>1.6955551727004038E-5</v>
      </c>
      <c r="F3338" s="10">
        <v>0</v>
      </c>
      <c r="G3338" s="10">
        <v>6.2481578109301004E-5</v>
      </c>
      <c r="H3338" s="10">
        <v>4.0612572139785361E-5</v>
      </c>
      <c r="I3338" s="10">
        <v>3.5380458937249738E-5</v>
      </c>
      <c r="J3338" s="10">
        <v>8.2845656388540686E-5</v>
      </c>
      <c r="K3338">
        <v>1.73210730253009E-5</v>
      </c>
      <c r="L3338">
        <v>3.829630509091631E-5</v>
      </c>
      <c r="M3338">
        <v>4.798143033634318E-5</v>
      </c>
      <c r="N3338">
        <v>1.6152125605600611E-5</v>
      </c>
      <c r="O3338">
        <v>1.189909690441699E-4</v>
      </c>
      <c r="P3338">
        <v>7.4556157688007662E-6</v>
      </c>
      <c r="Q3338">
        <v>2.206798428002177E-5</v>
      </c>
      <c r="R3338">
        <v>5.8569081834599841E-6</v>
      </c>
      <c r="S3338">
        <v>1.6522613492936641E-4</v>
      </c>
      <c r="T3338">
        <v>7.2229163039370473E-5</v>
      </c>
    </row>
    <row r="3339" spans="1:20">
      <c r="A3339" s="10">
        <v>3333</v>
      </c>
      <c r="B3339" s="10">
        <v>8.3693650097777629E-6</v>
      </c>
      <c r="C3339" s="10">
        <v>3.6172951518160073E-5</v>
      </c>
      <c r="D3339" s="10">
        <v>2.4532865482054308E-5</v>
      </c>
      <c r="E3339" s="10">
        <v>1.9970818716979292E-6</v>
      </c>
      <c r="F3339" s="10">
        <v>0</v>
      </c>
      <c r="G3339" s="10">
        <v>4.1074587088475457E-5</v>
      </c>
      <c r="H3339" s="10">
        <v>2.5509504924038699E-5</v>
      </c>
      <c r="I3339" s="10">
        <v>2.3808393745531219E-5</v>
      </c>
      <c r="J3339" s="10">
        <v>5.4610905961097233E-5</v>
      </c>
      <c r="K3339">
        <v>1.120539637397178E-5</v>
      </c>
      <c r="L3339">
        <v>2.341933587419291E-5</v>
      </c>
      <c r="M3339">
        <v>2.822566090720381E-5</v>
      </c>
      <c r="N3339">
        <v>1.1102782746295209E-5</v>
      </c>
      <c r="O3339">
        <v>7.3624088671081476E-5</v>
      </c>
      <c r="P3339">
        <v>7.4501790047496232E-6</v>
      </c>
      <c r="Q3339">
        <v>1.6641039567670079E-5</v>
      </c>
      <c r="R3339">
        <v>5.5146430245063647E-6</v>
      </c>
      <c r="S3339">
        <v>1.6819809371592469E-4</v>
      </c>
      <c r="T3339">
        <v>6.3125570388826275E-5</v>
      </c>
    </row>
    <row r="3340" spans="1:20">
      <c r="A3340" s="10">
        <v>3334</v>
      </c>
      <c r="B3340" s="10">
        <v>6.0821444127165811E-7</v>
      </c>
      <c r="C3340" s="10">
        <v>1.318936090725806E-5</v>
      </c>
      <c r="D3340" s="10">
        <v>6.7610938203787512E-6</v>
      </c>
      <c r="E3340" s="10">
        <v>0</v>
      </c>
      <c r="F3340" s="10">
        <v>0</v>
      </c>
      <c r="G3340" s="10">
        <v>1.282501989064012E-5</v>
      </c>
      <c r="H3340" s="10">
        <v>9.7393072390968631E-6</v>
      </c>
      <c r="I3340" s="10">
        <v>1.052913714589852E-5</v>
      </c>
      <c r="J3340" s="10">
        <v>1.9518183754243662E-5</v>
      </c>
      <c r="K3340">
        <v>7.0007918646017442E-6</v>
      </c>
      <c r="L3340">
        <v>3.284298644763218E-6</v>
      </c>
      <c r="M3340">
        <v>1.253782229502687E-5</v>
      </c>
      <c r="N3340">
        <v>2.8790301946240819E-6</v>
      </c>
      <c r="O3340">
        <v>1.0896963870092801E-5</v>
      </c>
      <c r="P3340">
        <v>7.0895403226904708E-6</v>
      </c>
      <c r="Q3340">
        <v>0</v>
      </c>
      <c r="R3340">
        <v>2.8216005786908138E-6</v>
      </c>
      <c r="S3340">
        <v>1.499321600569087E-4</v>
      </c>
      <c r="T3340">
        <v>5.3797659378438189E-5</v>
      </c>
    </row>
    <row r="3341" spans="1:20">
      <c r="A3341" s="10">
        <v>3335</v>
      </c>
      <c r="B3341" s="10">
        <v>1.4514264453470339E-7</v>
      </c>
      <c r="C3341" s="10">
        <v>4.4725794672085221E-6</v>
      </c>
      <c r="D3341" s="10">
        <v>1.486461751622387E-6</v>
      </c>
      <c r="E3341" s="10">
        <v>0</v>
      </c>
      <c r="F3341" s="10">
        <v>0</v>
      </c>
      <c r="G3341" s="10">
        <v>1.6040084930782349E-6</v>
      </c>
      <c r="H3341" s="10">
        <v>3.1727233907112109E-6</v>
      </c>
      <c r="I3341" s="10">
        <v>2.5441065323492401E-6</v>
      </c>
      <c r="J3341" s="10">
        <v>5.3310804797614586E-6</v>
      </c>
      <c r="K3341">
        <v>1.9580193804303589E-6</v>
      </c>
      <c r="L3341">
        <v>0</v>
      </c>
      <c r="M3341">
        <v>3.9350320323778112E-6</v>
      </c>
      <c r="N3341">
        <v>3.8388978048194527E-8</v>
      </c>
      <c r="O3341">
        <v>1.04156493771385E-6</v>
      </c>
      <c r="P3341">
        <v>3.6969995547772402E-7</v>
      </c>
      <c r="Q3341">
        <v>0</v>
      </c>
      <c r="R3341">
        <v>4.1071819074434329E-7</v>
      </c>
      <c r="S3341">
        <v>1.4641423590936489E-4</v>
      </c>
      <c r="T3341">
        <v>9.695763104307088E-5</v>
      </c>
    </row>
    <row r="3342" spans="1:20">
      <c r="A3342" s="10">
        <v>3336</v>
      </c>
      <c r="B3342" s="10">
        <v>0</v>
      </c>
      <c r="C3342" s="10">
        <v>7.1608853039827163E-7</v>
      </c>
      <c r="D3342" s="10">
        <v>4.7501124871047921E-7</v>
      </c>
      <c r="E3342" s="10">
        <v>0</v>
      </c>
      <c r="F3342" s="10">
        <v>0</v>
      </c>
      <c r="G3342" s="10">
        <v>1.117385960390791E-7</v>
      </c>
      <c r="H3342" s="10">
        <v>2.7550922742911791E-7</v>
      </c>
      <c r="I3342" s="10">
        <v>6.8448229013658914E-7</v>
      </c>
      <c r="J3342" s="10">
        <v>1.228011306867271E-6</v>
      </c>
      <c r="K3342">
        <v>1.9172170684605581E-8</v>
      </c>
      <c r="L3342">
        <v>0</v>
      </c>
      <c r="M3342">
        <v>4.2359659391353322E-7</v>
      </c>
      <c r="N3342">
        <v>8.5895394304315921E-10</v>
      </c>
      <c r="O3342">
        <v>1.5940236659538379E-7</v>
      </c>
      <c r="P3342">
        <v>0</v>
      </c>
      <c r="Q3342">
        <v>0</v>
      </c>
      <c r="R3342">
        <v>2.9551674699897868E-7</v>
      </c>
      <c r="S3342">
        <v>1.5310814966743469E-4</v>
      </c>
      <c r="T3342">
        <v>8.2235367457910916E-5</v>
      </c>
    </row>
    <row r="3343" spans="1:20">
      <c r="A3343" s="10">
        <v>3337</v>
      </c>
      <c r="B3343" s="10">
        <v>0</v>
      </c>
      <c r="C3343" s="10">
        <v>5.2907336068569548E-7</v>
      </c>
      <c r="D3343" s="10">
        <v>2.1530995830870531E-7</v>
      </c>
      <c r="E3343" s="10">
        <v>0</v>
      </c>
      <c r="F3343" s="10">
        <v>0</v>
      </c>
      <c r="G3343" s="10">
        <v>3.3823651795931063E-8</v>
      </c>
      <c r="H3343" s="10">
        <v>1.014641397220541E-7</v>
      </c>
      <c r="I3343" s="10">
        <v>2.143665729437917E-7</v>
      </c>
      <c r="J3343" s="10">
        <v>1.6837147800626061E-7</v>
      </c>
      <c r="K3343">
        <v>2.015535892484176E-8</v>
      </c>
      <c r="L3343">
        <v>0</v>
      </c>
      <c r="M3343">
        <v>1.030931495580094E-7</v>
      </c>
      <c r="N3343">
        <v>4.5184556378832847E-9</v>
      </c>
      <c r="O3343">
        <v>2.9716444857054319E-8</v>
      </c>
      <c r="P3343">
        <v>0</v>
      </c>
      <c r="Q3343">
        <v>0</v>
      </c>
      <c r="R3343">
        <v>0</v>
      </c>
      <c r="S3343">
        <v>1.491912227693114E-4</v>
      </c>
      <c r="T3343">
        <v>6.1067567358142418E-5</v>
      </c>
    </row>
    <row r="3344" spans="1:20">
      <c r="A3344" s="10">
        <v>3338</v>
      </c>
      <c r="B3344" s="10">
        <v>0</v>
      </c>
      <c r="C3344" s="10">
        <v>5.7812651995456788E-7</v>
      </c>
      <c r="D3344" s="10">
        <v>8.3983601257156862E-9</v>
      </c>
      <c r="E3344" s="10">
        <v>0</v>
      </c>
      <c r="F3344" s="10">
        <v>0</v>
      </c>
      <c r="G3344" s="10">
        <v>0</v>
      </c>
      <c r="H3344" s="10">
        <v>0</v>
      </c>
      <c r="I3344" s="10">
        <v>2.1494438041803371E-7</v>
      </c>
      <c r="J3344" s="10">
        <v>1.5753160678402411E-7</v>
      </c>
      <c r="K3344">
        <v>2.6054488366258859E-8</v>
      </c>
      <c r="L3344">
        <v>0</v>
      </c>
      <c r="M3344">
        <v>3.4613227069260617E-8</v>
      </c>
      <c r="N3344">
        <v>1.3689578467250349E-9</v>
      </c>
      <c r="O3344">
        <v>7.7355798463715638E-11</v>
      </c>
      <c r="P3344">
        <v>0</v>
      </c>
      <c r="Q3344">
        <v>0</v>
      </c>
      <c r="R3344">
        <v>0</v>
      </c>
      <c r="S3344">
        <v>1.396180329511356E-4</v>
      </c>
      <c r="T3344">
        <v>4.8833228162821222E-5</v>
      </c>
    </row>
    <row r="3345" spans="1:20">
      <c r="A3345" s="10">
        <v>3339</v>
      </c>
      <c r="B3345" s="10">
        <v>0</v>
      </c>
      <c r="C3345" s="10">
        <v>5.7768854531823859E-7</v>
      </c>
      <c r="D3345" s="10">
        <v>1.1997657322450981E-10</v>
      </c>
      <c r="E3345" s="10">
        <v>0</v>
      </c>
      <c r="F3345" s="10">
        <v>0</v>
      </c>
      <c r="G3345" s="10">
        <v>0</v>
      </c>
      <c r="H3345" s="10">
        <v>0</v>
      </c>
      <c r="I3345" s="10">
        <v>1.184505322196154E-7</v>
      </c>
      <c r="J3345" s="10">
        <v>1.1355943352164731E-7</v>
      </c>
      <c r="K3345">
        <v>1.76973883242513E-8</v>
      </c>
      <c r="L3345">
        <v>0</v>
      </c>
      <c r="M3345">
        <v>2.6282938804250889E-8</v>
      </c>
      <c r="N3345">
        <v>1.556854021765726E-9</v>
      </c>
      <c r="O3345">
        <v>0</v>
      </c>
      <c r="P3345">
        <v>0</v>
      </c>
      <c r="Q3345">
        <v>0</v>
      </c>
      <c r="R3345">
        <v>0</v>
      </c>
      <c r="S3345">
        <v>1.3136519771864171E-4</v>
      </c>
      <c r="T3345">
        <v>3.5729748275700377E-5</v>
      </c>
    </row>
    <row r="3346" spans="1:20">
      <c r="A3346" s="10">
        <v>3340</v>
      </c>
      <c r="B3346" s="10">
        <v>0</v>
      </c>
      <c r="C3346" s="10">
        <v>4.5549362178238677E-7</v>
      </c>
      <c r="D3346" s="10">
        <v>1.679672025143137E-10</v>
      </c>
      <c r="E3346" s="10">
        <v>0</v>
      </c>
      <c r="F3346" s="10">
        <v>0</v>
      </c>
      <c r="G3346" s="10">
        <v>0</v>
      </c>
      <c r="H3346" s="10">
        <v>0</v>
      </c>
      <c r="I3346" s="10">
        <v>6.3558822166622892E-9</v>
      </c>
      <c r="J3346" s="10">
        <v>2.3564937439644592E-10</v>
      </c>
      <c r="K3346">
        <v>2.6054488366258859E-8</v>
      </c>
      <c r="L3346">
        <v>0</v>
      </c>
      <c r="M3346">
        <v>1.9223189981642461E-8</v>
      </c>
      <c r="N3346">
        <v>1.521064274138928E-9</v>
      </c>
      <c r="O3346">
        <v>1.0743860897738281E-11</v>
      </c>
      <c r="P3346">
        <v>0</v>
      </c>
      <c r="Q3346">
        <v>0</v>
      </c>
      <c r="R3346">
        <v>0</v>
      </c>
      <c r="S3346">
        <v>1.133868736103059E-4</v>
      </c>
      <c r="T3346">
        <v>3.4779381942168133E-5</v>
      </c>
    </row>
    <row r="3347" spans="1:20">
      <c r="A3347" s="10">
        <v>3341</v>
      </c>
      <c r="B3347" s="10">
        <v>5.2358910891731034E-6</v>
      </c>
      <c r="C3347" s="10">
        <v>3.525242518701605E-6</v>
      </c>
      <c r="D3347" s="10">
        <v>2.8100145130576048E-6</v>
      </c>
      <c r="E3347" s="10">
        <v>2.8702588798717772E-6</v>
      </c>
      <c r="F3347" s="10">
        <v>1.8779226224486511E-6</v>
      </c>
      <c r="G3347" s="10">
        <v>4.3393816342992004E-6</v>
      </c>
      <c r="H3347" s="10">
        <v>3.6737744656065221E-6</v>
      </c>
      <c r="I3347" s="10">
        <v>3.6294658700402051E-6</v>
      </c>
      <c r="J3347" s="10">
        <v>5.3389841597787162E-6</v>
      </c>
      <c r="K3347">
        <v>1.7055980896027219E-6</v>
      </c>
      <c r="L3347">
        <v>2.423714817825592E-6</v>
      </c>
      <c r="M3347">
        <v>2.2474227643567701E-6</v>
      </c>
      <c r="N3347">
        <v>2.0165599088765899E-6</v>
      </c>
      <c r="O3347">
        <v>1.768346032177911E-6</v>
      </c>
      <c r="P3347">
        <v>3.2148491961750409E-6</v>
      </c>
      <c r="Q3347">
        <v>2.712292162678833E-6</v>
      </c>
      <c r="R3347">
        <v>5.16960913520186E-6</v>
      </c>
      <c r="S3347">
        <v>1.069424548815835E-4</v>
      </c>
      <c r="T3347">
        <v>5.8582701583634351E-5</v>
      </c>
    </row>
    <row r="3348" spans="1:20">
      <c r="A3348" s="10">
        <v>3342</v>
      </c>
      <c r="B3348" s="10">
        <v>6.4123865816841083E-5</v>
      </c>
      <c r="C3348" s="10">
        <v>4.5033460904740589E-5</v>
      </c>
      <c r="D3348" s="10">
        <v>4.6029335054565157E-5</v>
      </c>
      <c r="E3348" s="10">
        <v>4.4551637095461247E-5</v>
      </c>
      <c r="F3348" s="10">
        <v>4.4127755269775472E-5</v>
      </c>
      <c r="G3348" s="10">
        <v>4.9450356949855079E-5</v>
      </c>
      <c r="H3348" s="10">
        <v>4.8228383455197011E-5</v>
      </c>
      <c r="I3348" s="10">
        <v>4.6657514411363187E-5</v>
      </c>
      <c r="J3348" s="10">
        <v>5.4200881940881758E-5</v>
      </c>
      <c r="K3348">
        <v>4.5464774952796633E-5</v>
      </c>
      <c r="L3348">
        <v>4.069197229856796E-5</v>
      </c>
      <c r="M3348">
        <v>4.5702651448148732E-5</v>
      </c>
      <c r="N3348">
        <v>4.7455476260952332E-5</v>
      </c>
      <c r="O3348">
        <v>4.3280086303901538E-5</v>
      </c>
      <c r="P3348">
        <v>4.6162521511812057E-5</v>
      </c>
      <c r="Q3348">
        <v>4.713529415652275E-5</v>
      </c>
      <c r="R3348">
        <v>6.0220010350708689E-5</v>
      </c>
      <c r="S3348">
        <v>9.0404032735770173E-5</v>
      </c>
      <c r="T3348">
        <v>2.096470749902082E-5</v>
      </c>
    </row>
    <row r="3349" spans="1:20">
      <c r="A3349" s="10">
        <v>3343</v>
      </c>
      <c r="B3349" s="10">
        <v>1.836798711217574E-4</v>
      </c>
      <c r="C3349" s="10">
        <v>1.4131022799414739E-4</v>
      </c>
      <c r="D3349" s="10">
        <v>1.5295603421377899E-4</v>
      </c>
      <c r="E3349" s="10">
        <v>1.4774540271106731E-4</v>
      </c>
      <c r="F3349" s="10">
        <v>1.5681347525969971E-4</v>
      </c>
      <c r="G3349" s="10">
        <v>1.5808856489113191E-4</v>
      </c>
      <c r="H3349" s="10">
        <v>1.4837642935390589E-4</v>
      </c>
      <c r="I3349" s="10">
        <v>1.5467966321888231E-4</v>
      </c>
      <c r="J3349" s="10">
        <v>1.630682807387246E-4</v>
      </c>
      <c r="K3349">
        <v>1.68390244340102E-4</v>
      </c>
      <c r="L3349">
        <v>1.361130168097303E-4</v>
      </c>
      <c r="M3349">
        <v>1.589488979333288E-4</v>
      </c>
      <c r="N3349">
        <v>2.0961672011030229E-4</v>
      </c>
      <c r="O3349">
        <v>1.5343684212945901E-4</v>
      </c>
      <c r="P3349">
        <v>1.5866502695844321E-4</v>
      </c>
      <c r="Q3349">
        <v>1.4235971226002019E-4</v>
      </c>
      <c r="R3349">
        <v>1.9101709998102319E-4</v>
      </c>
      <c r="S3349">
        <v>6.0364026174902903E-5</v>
      </c>
      <c r="T3349">
        <v>9.2345133280536853E-6</v>
      </c>
    </row>
    <row r="3350" spans="1:20">
      <c r="A3350" s="10">
        <v>3344</v>
      </c>
      <c r="B3350" s="10">
        <v>3.2108970746551818E-4</v>
      </c>
      <c r="C3350" s="10">
        <v>2.6864943955770678E-4</v>
      </c>
      <c r="D3350" s="10">
        <v>2.8940735015945481E-4</v>
      </c>
      <c r="E3350" s="10">
        <v>2.7244354441873018E-4</v>
      </c>
      <c r="F3350" s="10">
        <v>3.0274929529949362E-4</v>
      </c>
      <c r="G3350" s="10">
        <v>2.972785187325549E-4</v>
      </c>
      <c r="H3350" s="10">
        <v>2.9192486714415579E-4</v>
      </c>
      <c r="I3350" s="10">
        <v>2.9083653056820769E-4</v>
      </c>
      <c r="J3350" s="10">
        <v>3.1071842587111992E-4</v>
      </c>
      <c r="K3350">
        <v>3.2502625205082641E-4</v>
      </c>
      <c r="L3350">
        <v>2.642265751548073E-4</v>
      </c>
      <c r="M3350">
        <v>3.0092794347705862E-4</v>
      </c>
      <c r="N3350">
        <v>4.1379617899735011E-4</v>
      </c>
      <c r="O3350">
        <v>2.8714876009725519E-4</v>
      </c>
      <c r="P3350">
        <v>3.1020888974996519E-4</v>
      </c>
      <c r="Q3350">
        <v>2.6885277345463951E-4</v>
      </c>
      <c r="R3350">
        <v>3.3115911368176331E-4</v>
      </c>
      <c r="S3350">
        <v>2.999405057245577E-5</v>
      </c>
      <c r="T3350">
        <v>3.784049952960302E-6</v>
      </c>
    </row>
    <row r="3351" spans="1:20">
      <c r="A3351" s="10">
        <v>3345</v>
      </c>
      <c r="B3351" s="10">
        <v>4.2802000880195839E-4</v>
      </c>
      <c r="C3351" s="10">
        <v>3.8196584418993232E-4</v>
      </c>
      <c r="D3351" s="10">
        <v>4.0069179162046558E-4</v>
      </c>
      <c r="E3351" s="10">
        <v>3.7369839012431301E-4</v>
      </c>
      <c r="F3351" s="10">
        <v>4.2903687564386172E-4</v>
      </c>
      <c r="G3351" s="10">
        <v>4.1351681761781791E-4</v>
      </c>
      <c r="H3351" s="10">
        <v>4.1440565234621309E-4</v>
      </c>
      <c r="I3351" s="10">
        <v>4.0646887616910461E-4</v>
      </c>
      <c r="J3351" s="10">
        <v>4.2852397127066062E-4</v>
      </c>
      <c r="K3351">
        <v>4.5353458380237099E-4</v>
      </c>
      <c r="L3351">
        <v>3.7512591636443049E-4</v>
      </c>
      <c r="M3351">
        <v>4.2040186376020148E-4</v>
      </c>
      <c r="N3351">
        <v>5.8265635543759079E-4</v>
      </c>
      <c r="O3351">
        <v>3.9533847534456071E-4</v>
      </c>
      <c r="P3351">
        <v>4.3796111060274859E-4</v>
      </c>
      <c r="Q3351">
        <v>3.8434370773366713E-4</v>
      </c>
      <c r="R3351">
        <v>4.34863856824658E-4</v>
      </c>
      <c r="S3351">
        <v>2.971177947358628E-5</v>
      </c>
      <c r="T3351">
        <v>1.0770833825717081E-5</v>
      </c>
    </row>
    <row r="3352" spans="1:20">
      <c r="A3352" s="10">
        <v>3346</v>
      </c>
      <c r="B3352" s="10">
        <v>4.7958620471956308E-4</v>
      </c>
      <c r="C3352" s="10">
        <v>4.4332817768879781E-4</v>
      </c>
      <c r="D3352" s="10">
        <v>4.4345965171470379E-4</v>
      </c>
      <c r="E3352" s="10">
        <v>4.4119853825225951E-4</v>
      </c>
      <c r="F3352" s="10">
        <v>5.1630871508180295E-4</v>
      </c>
      <c r="G3352" s="10">
        <v>4.7226557096348448E-4</v>
      </c>
      <c r="H3352" s="10">
        <v>4.7994246243241302E-4</v>
      </c>
      <c r="I3352" s="10">
        <v>4.6946415403898703E-4</v>
      </c>
      <c r="J3352" s="10">
        <v>4.7189902080078548E-4</v>
      </c>
      <c r="K3352">
        <v>5.3280314019332005E-4</v>
      </c>
      <c r="L3352">
        <v>4.5717223494017749E-4</v>
      </c>
      <c r="M3352">
        <v>4.7930139663999901E-4</v>
      </c>
      <c r="N3352">
        <v>6.8795903118423741E-4</v>
      </c>
      <c r="O3352">
        <v>3.7140861514438979E-4</v>
      </c>
      <c r="P3352">
        <v>5.2200192970981068E-4</v>
      </c>
      <c r="Q3352">
        <v>4.7074831935829762E-4</v>
      </c>
      <c r="R3352">
        <v>4.6426314004951438E-4</v>
      </c>
      <c r="S3352">
        <v>2.4028859708203899E-5</v>
      </c>
      <c r="T3352">
        <v>1.648638986121204E-5</v>
      </c>
    </row>
    <row r="3353" spans="1:20">
      <c r="A3353" s="10">
        <v>3347</v>
      </c>
      <c r="B3353" s="10">
        <v>4.8975794713298484E-4</v>
      </c>
      <c r="C3353" s="10">
        <v>4.8093889701398721E-4</v>
      </c>
      <c r="D3353" s="10">
        <v>4.8531715716592619E-4</v>
      </c>
      <c r="E3353" s="10">
        <v>4.8143552849930948E-4</v>
      </c>
      <c r="F3353" s="10">
        <v>5.6510846237914835E-4</v>
      </c>
      <c r="G3353" s="10">
        <v>5.0655853054440317E-4</v>
      </c>
      <c r="H3353" s="10">
        <v>5.2863871317145028E-4</v>
      </c>
      <c r="I3353" s="10">
        <v>4.9535844721171883E-4</v>
      </c>
      <c r="J3353" s="10">
        <v>5.2348003193966803E-4</v>
      </c>
      <c r="K3353">
        <v>5.8307831108970825E-4</v>
      </c>
      <c r="L3353">
        <v>5.2676150265718329E-4</v>
      </c>
      <c r="M3353">
        <v>5.303816834436423E-4</v>
      </c>
      <c r="N3353">
        <v>7.137743640436221E-4</v>
      </c>
      <c r="O3353">
        <v>4.0186000132685652E-4</v>
      </c>
      <c r="P3353">
        <v>5.7490078310645733E-4</v>
      </c>
      <c r="Q3353">
        <v>5.3942051072118733E-4</v>
      </c>
      <c r="R3353">
        <v>4.1354019480635161E-4</v>
      </c>
      <c r="S3353">
        <v>1.3313676189964981E-5</v>
      </c>
      <c r="T3353">
        <v>1.8125199754925779E-5</v>
      </c>
    </row>
    <row r="3354" spans="1:20">
      <c r="A3354" s="10">
        <v>3348</v>
      </c>
      <c r="B3354" s="10">
        <v>5.1060193300327139E-4</v>
      </c>
      <c r="C3354" s="10">
        <v>5.378799860527683E-4</v>
      </c>
      <c r="D3354" s="10">
        <v>5.177428794789008E-4</v>
      </c>
      <c r="E3354" s="10">
        <v>5.1174078585121494E-4</v>
      </c>
      <c r="F3354" s="10">
        <v>5.8242310172557012E-4</v>
      </c>
      <c r="G3354" s="10">
        <v>5.4286369486072699E-4</v>
      </c>
      <c r="H3354" s="10">
        <v>5.604163999428475E-4</v>
      </c>
      <c r="I3354" s="10">
        <v>5.1967536353725568E-4</v>
      </c>
      <c r="J3354" s="10">
        <v>5.696905584886494E-4</v>
      </c>
      <c r="K3354">
        <v>6.0208090638257908E-4</v>
      </c>
      <c r="L3354">
        <v>5.6714051963481927E-4</v>
      </c>
      <c r="M3354">
        <v>5.6862700861562974E-4</v>
      </c>
      <c r="N3354">
        <v>7.1094525607321899E-4</v>
      </c>
      <c r="O3354">
        <v>4.5034419816661499E-4</v>
      </c>
      <c r="P3354">
        <v>5.7846535215022208E-4</v>
      </c>
      <c r="Q3354">
        <v>5.6293717603420979E-4</v>
      </c>
      <c r="R3354">
        <v>4.1060051274782169E-4</v>
      </c>
      <c r="S3354">
        <v>5.0939447709838169E-6</v>
      </c>
      <c r="T3354">
        <v>1.9232584055248851E-5</v>
      </c>
    </row>
    <row r="3355" spans="1:20">
      <c r="A3355" s="10">
        <v>3349</v>
      </c>
      <c r="B3355" s="10">
        <v>5.0326759329654325E-4</v>
      </c>
      <c r="C3355" s="10">
        <v>5.6352272214915775E-4</v>
      </c>
      <c r="D3355" s="10">
        <v>5.3929920056473043E-4</v>
      </c>
      <c r="E3355" s="10">
        <v>5.0531599957064283E-4</v>
      </c>
      <c r="F3355" s="10">
        <v>5.6790871594219214E-4</v>
      </c>
      <c r="G3355" s="10">
        <v>5.4606412309172537E-4</v>
      </c>
      <c r="H3355" s="10">
        <v>5.6181020876297603E-4</v>
      </c>
      <c r="I3355" s="10">
        <v>5.2142285123842351E-4</v>
      </c>
      <c r="J3355" s="10">
        <v>5.7687045205666939E-4</v>
      </c>
      <c r="K3355">
        <v>5.9194460432133414E-4</v>
      </c>
      <c r="L3355">
        <v>5.646012365375018E-4</v>
      </c>
      <c r="M3355">
        <v>5.7692067555521428E-4</v>
      </c>
      <c r="N3355">
        <v>6.9030470019113476E-4</v>
      </c>
      <c r="O3355">
        <v>4.8903789624592296E-4</v>
      </c>
      <c r="P3355">
        <v>5.7422431373939375E-4</v>
      </c>
      <c r="Q3355">
        <v>5.5475215802682279E-4</v>
      </c>
      <c r="R3355">
        <v>4.0111144774053589E-4</v>
      </c>
      <c r="S3355">
        <v>1.1922778802922839E-5</v>
      </c>
      <c r="T3355">
        <v>1.9531812708223279E-5</v>
      </c>
    </row>
    <row r="3356" spans="1:20">
      <c r="A3356" s="10">
        <v>3350</v>
      </c>
      <c r="B3356" s="10">
        <v>4.7751641373829681E-4</v>
      </c>
      <c r="C3356" s="10">
        <v>5.4271803126538858E-4</v>
      </c>
      <c r="D3356" s="10">
        <v>5.2857266864074698E-4</v>
      </c>
      <c r="E3356" s="10">
        <v>4.6799899972853489E-4</v>
      </c>
      <c r="F3356" s="10">
        <v>5.2640415789422142E-4</v>
      </c>
      <c r="G3356" s="10">
        <v>5.1429256197529905E-4</v>
      </c>
      <c r="H3356" s="10">
        <v>5.274587612370754E-4</v>
      </c>
      <c r="I3356" s="10">
        <v>4.9559672490246548E-4</v>
      </c>
      <c r="J3356" s="10">
        <v>5.5184928867352322E-4</v>
      </c>
      <c r="K3356">
        <v>5.5394405930002757E-4</v>
      </c>
      <c r="L3356">
        <v>5.3078849278081911E-4</v>
      </c>
      <c r="M3356">
        <v>5.4670452080038737E-4</v>
      </c>
      <c r="N3356">
        <v>6.7945144356529362E-4</v>
      </c>
      <c r="O3356">
        <v>5.1153705155262909E-4</v>
      </c>
      <c r="P3356">
        <v>5.3707368170602214E-4</v>
      </c>
      <c r="Q3356">
        <v>5.1295188318147792E-4</v>
      </c>
      <c r="R3356">
        <v>4.2283652000684932E-4</v>
      </c>
      <c r="S3356">
        <v>1.832152084392299E-5</v>
      </c>
      <c r="T3356">
        <v>2.1758180707204321E-5</v>
      </c>
    </row>
    <row r="3357" spans="1:20">
      <c r="A3357" s="10">
        <v>3351</v>
      </c>
      <c r="B3357" s="10">
        <v>3.9894162574560669E-4</v>
      </c>
      <c r="C3357" s="10">
        <v>4.5574698791963009E-4</v>
      </c>
      <c r="D3357" s="10">
        <v>4.4812870143022662E-4</v>
      </c>
      <c r="E3357" s="10">
        <v>3.9451366715887853E-4</v>
      </c>
      <c r="F3357" s="10">
        <v>4.4634544225862979E-4</v>
      </c>
      <c r="G3357" s="10">
        <v>4.3630468935949049E-4</v>
      </c>
      <c r="H3357" s="10">
        <v>4.4128655255023342E-4</v>
      </c>
      <c r="I3357" s="10">
        <v>4.2505098542041107E-4</v>
      </c>
      <c r="J3357" s="10">
        <v>4.5828814976326809E-4</v>
      </c>
      <c r="K3357">
        <v>4.6819420313091152E-4</v>
      </c>
      <c r="L3357">
        <v>4.680943323350815E-4</v>
      </c>
      <c r="M3357">
        <v>4.643893309275157E-4</v>
      </c>
      <c r="N3357">
        <v>5.9196759960263522E-4</v>
      </c>
      <c r="O3357">
        <v>4.5671450806712639E-4</v>
      </c>
      <c r="P3357">
        <v>4.5160154384976252E-4</v>
      </c>
      <c r="Q3357">
        <v>4.4599351434447749E-4</v>
      </c>
      <c r="R3357">
        <v>3.6598707015807018E-4</v>
      </c>
      <c r="S3357">
        <v>2.4141331690310951E-5</v>
      </c>
      <c r="T3357">
        <v>2.3603491915823109E-5</v>
      </c>
    </row>
    <row r="3358" spans="1:20">
      <c r="A3358" s="10">
        <v>3352</v>
      </c>
      <c r="B3358" s="10">
        <v>2.8285835602057943E-4</v>
      </c>
      <c r="C3358" s="10">
        <v>3.5635327797636638E-4</v>
      </c>
      <c r="D3358" s="10">
        <v>3.3675401838989918E-4</v>
      </c>
      <c r="E3358" s="10">
        <v>3.0142712093460667E-4</v>
      </c>
      <c r="F3358" s="10">
        <v>3.3502965253136291E-4</v>
      </c>
      <c r="G3358" s="10">
        <v>3.2076551235540093E-4</v>
      </c>
      <c r="H3358" s="10">
        <v>3.2312514011565628E-4</v>
      </c>
      <c r="I3358" s="10">
        <v>3.1243581466524972E-4</v>
      </c>
      <c r="J3358" s="10">
        <v>3.3707231607363379E-4</v>
      </c>
      <c r="K3358">
        <v>3.5416221213007462E-4</v>
      </c>
      <c r="L3358">
        <v>3.9538384052407668E-4</v>
      </c>
      <c r="M3358">
        <v>3.50178928049371E-4</v>
      </c>
      <c r="N3358">
        <v>4.2954642376370858E-4</v>
      </c>
      <c r="O3358">
        <v>3.5201658333492341E-4</v>
      </c>
      <c r="P3358">
        <v>3.3675343716599993E-4</v>
      </c>
      <c r="Q3358">
        <v>3.5555209625538048E-4</v>
      </c>
      <c r="R3358">
        <v>2.5511604590045033E-4</v>
      </c>
      <c r="S3358">
        <v>2.6547564258026539E-5</v>
      </c>
      <c r="T3358">
        <v>8.1418060390069687E-6</v>
      </c>
    </row>
    <row r="3359" spans="1:20">
      <c r="A3359" s="10">
        <v>3353</v>
      </c>
      <c r="B3359" s="10">
        <v>1.5593638005015781E-4</v>
      </c>
      <c r="C3359" s="10">
        <v>2.388894769051678E-4</v>
      </c>
      <c r="D3359" s="10">
        <v>2.2250246329120189E-4</v>
      </c>
      <c r="E3359" s="10">
        <v>1.7625574765188699E-4</v>
      </c>
      <c r="F3359" s="10">
        <v>1.8443927867507759E-4</v>
      </c>
      <c r="G3359" s="10">
        <v>1.876976167625473E-4</v>
      </c>
      <c r="H3359" s="10">
        <v>1.9827404751171241E-4</v>
      </c>
      <c r="I3359" s="10">
        <v>1.814181750025236E-4</v>
      </c>
      <c r="J3359" s="10">
        <v>2.068589674571631E-4</v>
      </c>
      <c r="K3359">
        <v>2.053446156245323E-4</v>
      </c>
      <c r="L3359">
        <v>2.5262968950195638E-4</v>
      </c>
      <c r="M3359">
        <v>2.152506469275175E-4</v>
      </c>
      <c r="N3359">
        <v>2.3010190822422019E-4</v>
      </c>
      <c r="O3359">
        <v>2.7250687282860659E-4</v>
      </c>
      <c r="P3359">
        <v>1.9729704127664999E-4</v>
      </c>
      <c r="Q3359">
        <v>2.250115679473437E-4</v>
      </c>
      <c r="R3359">
        <v>1.3014417014334801E-4</v>
      </c>
      <c r="S3359">
        <v>3.3103582321247901E-5</v>
      </c>
      <c r="T3359">
        <v>5.2706048522926171E-6</v>
      </c>
    </row>
    <row r="3360" spans="1:20">
      <c r="A3360" s="10">
        <v>3354</v>
      </c>
      <c r="B3360" s="10">
        <v>5.6671891334750982E-5</v>
      </c>
      <c r="C3360" s="10">
        <v>1.4303966282036689E-4</v>
      </c>
      <c r="D3360" s="10">
        <v>1.24838314914757E-4</v>
      </c>
      <c r="E3360" s="10">
        <v>7.8318169487921058E-5</v>
      </c>
      <c r="F3360" s="10">
        <v>5.6172489229855537E-5</v>
      </c>
      <c r="G3360" s="10">
        <v>1.039368983658463E-4</v>
      </c>
      <c r="H3360" s="10">
        <v>8.662310902288878E-5</v>
      </c>
      <c r="I3360" s="10">
        <v>8.1814968553929225E-5</v>
      </c>
      <c r="J3360" s="10">
        <v>1.19044085520456E-4</v>
      </c>
      <c r="K3360">
        <v>8.2147700253950675E-5</v>
      </c>
      <c r="L3360">
        <v>1.18184184675995E-4</v>
      </c>
      <c r="M3360">
        <v>1.0616862666393161E-4</v>
      </c>
      <c r="N3360">
        <v>6.9818925988339136E-5</v>
      </c>
      <c r="O3360">
        <v>1.8301748055581809E-4</v>
      </c>
      <c r="P3360">
        <v>5.5129331154995122E-5</v>
      </c>
      <c r="Q3360">
        <v>1.012310582985895E-4</v>
      </c>
      <c r="R3360">
        <v>3.6954605736925631E-5</v>
      </c>
      <c r="S3360">
        <v>2.9454935762467238E-5</v>
      </c>
      <c r="T3360">
        <v>1.3133832641210099E-5</v>
      </c>
    </row>
    <row r="3361" spans="1:20">
      <c r="A3361" s="10">
        <v>3355</v>
      </c>
      <c r="B3361" s="10">
        <v>2.1087649957265641E-5</v>
      </c>
      <c r="C3361" s="10">
        <v>1.019517599333204E-4</v>
      </c>
      <c r="D3361" s="10">
        <v>8.4312648406999536E-5</v>
      </c>
      <c r="E3361" s="10">
        <v>3.9309791737198229E-5</v>
      </c>
      <c r="F3361" s="10">
        <v>1.832460704748526E-6</v>
      </c>
      <c r="G3361" s="10">
        <v>6.7222497123152919E-5</v>
      </c>
      <c r="H3361" s="10">
        <v>4.3681324791462751E-5</v>
      </c>
      <c r="I3361" s="10">
        <v>4.5283268670775447E-5</v>
      </c>
      <c r="J3361" s="10">
        <v>9.0576216592897123E-5</v>
      </c>
      <c r="K3361">
        <v>2.9263995767832859E-5</v>
      </c>
      <c r="L3361">
        <v>5.5395661272096313E-5</v>
      </c>
      <c r="M3361">
        <v>6.1440288746097759E-5</v>
      </c>
      <c r="N3361">
        <v>2.0476435283763869E-5</v>
      </c>
      <c r="O3361">
        <v>1.4218010154404541E-4</v>
      </c>
      <c r="P3361">
        <v>9.8453001011135776E-6</v>
      </c>
      <c r="Q3361">
        <v>4.6256918934923617E-5</v>
      </c>
      <c r="R3361">
        <v>7.1769942924648382E-6</v>
      </c>
      <c r="S3361">
        <v>3.1075170754111693E-5</v>
      </c>
      <c r="T3361">
        <v>1.1553551672271859E-5</v>
      </c>
    </row>
    <row r="3362" spans="1:20">
      <c r="A3362" s="10">
        <v>3356</v>
      </c>
      <c r="B3362" s="10">
        <v>1.8072360969406251E-5</v>
      </c>
      <c r="C3362" s="10">
        <v>8.041908074828389E-5</v>
      </c>
      <c r="D3362" s="10">
        <v>5.3550571648516833E-5</v>
      </c>
      <c r="E3362" s="10">
        <v>1.6422122464107529E-5</v>
      </c>
      <c r="F3362" s="10">
        <v>0</v>
      </c>
      <c r="G3362" s="10">
        <v>6.139026985396378E-5</v>
      </c>
      <c r="H3362" s="10">
        <v>4.1032220203947527E-5</v>
      </c>
      <c r="I3362" s="10">
        <v>3.331441730842018E-5</v>
      </c>
      <c r="J3362" s="10">
        <v>8.1534979281135128E-5</v>
      </c>
      <c r="K3362">
        <v>1.6969583229416469E-5</v>
      </c>
      <c r="L3362">
        <v>3.8296767017589268E-5</v>
      </c>
      <c r="M3362">
        <v>4.7364688418070592E-5</v>
      </c>
      <c r="N3362">
        <v>1.624216366319272E-5</v>
      </c>
      <c r="O3362">
        <v>1.190491312037363E-4</v>
      </c>
      <c r="P3362">
        <v>7.4646770422193369E-6</v>
      </c>
      <c r="Q3362">
        <v>3.5873213411765468E-6</v>
      </c>
      <c r="R3362">
        <v>5.5012863353764666E-6</v>
      </c>
      <c r="S3362">
        <v>4.6347649162156188E-5</v>
      </c>
      <c r="T3362">
        <v>2.605082655332292E-6</v>
      </c>
    </row>
    <row r="3363" spans="1:20">
      <c r="A3363" s="10">
        <v>3357</v>
      </c>
      <c r="B3363" s="10">
        <v>8.192152516868015E-6</v>
      </c>
      <c r="C3363" s="10">
        <v>3.2643202240450643E-5</v>
      </c>
      <c r="D3363" s="10">
        <v>2.5449763047490851E-5</v>
      </c>
      <c r="E3363" s="10">
        <v>2.565475019010252E-6</v>
      </c>
      <c r="F3363" s="10">
        <v>0</v>
      </c>
      <c r="G3363" s="10">
        <v>3.997815874340277E-5</v>
      </c>
      <c r="H3363" s="10">
        <v>2.738907518834775E-5</v>
      </c>
      <c r="I3363" s="10">
        <v>2.2784908921219458E-5</v>
      </c>
      <c r="J3363" s="10">
        <v>5.2542741009175528E-5</v>
      </c>
      <c r="K3363">
        <v>9.7067716987917789E-6</v>
      </c>
      <c r="L3363">
        <v>2.2817791864327529E-5</v>
      </c>
      <c r="M3363">
        <v>2.793281592210818E-5</v>
      </c>
      <c r="N3363">
        <v>1.1013719959325921E-5</v>
      </c>
      <c r="O3363">
        <v>7.5662672887648021E-5</v>
      </c>
      <c r="P3363">
        <v>7.466489296903052E-6</v>
      </c>
      <c r="Q3363">
        <v>0</v>
      </c>
      <c r="R3363">
        <v>4.8623913719963788E-6</v>
      </c>
      <c r="S3363">
        <v>6.6272293153221809E-5</v>
      </c>
      <c r="T3363">
        <v>5.9337680204550137E-7</v>
      </c>
    </row>
    <row r="3364" spans="1:20">
      <c r="A3364" s="10">
        <v>3358</v>
      </c>
      <c r="B3364" s="10">
        <v>5.3017863443153483E-7</v>
      </c>
      <c r="C3364" s="10">
        <v>1.0827284858100039E-5</v>
      </c>
      <c r="D3364" s="10">
        <v>6.6765283327414556E-6</v>
      </c>
      <c r="E3364" s="10">
        <v>0</v>
      </c>
      <c r="F3364" s="10">
        <v>0</v>
      </c>
      <c r="G3364" s="10">
        <v>1.213811634086243E-5</v>
      </c>
      <c r="H3364" s="10">
        <v>1.013964844604972E-5</v>
      </c>
      <c r="I3364" s="10">
        <v>1.0121423191405179E-5</v>
      </c>
      <c r="J3364" s="10">
        <v>1.970722521712511E-5</v>
      </c>
      <c r="K3364">
        <v>5.636618181274039E-6</v>
      </c>
      <c r="L3364">
        <v>3.284298644763218E-6</v>
      </c>
      <c r="M3364">
        <v>1.2307277709016169E-5</v>
      </c>
      <c r="N3364">
        <v>2.9084202880033639E-6</v>
      </c>
      <c r="O3364">
        <v>1.158550568344615E-5</v>
      </c>
      <c r="P3364">
        <v>7.0206746447093252E-6</v>
      </c>
      <c r="Q3364">
        <v>0</v>
      </c>
      <c r="R3364">
        <v>2.2005145341505871E-6</v>
      </c>
      <c r="S3364">
        <v>7.86284884939243E-5</v>
      </c>
      <c r="T3364">
        <v>2.28937493200468E-6</v>
      </c>
    </row>
    <row r="3365" spans="1:20">
      <c r="A3365" s="10">
        <v>3359</v>
      </c>
      <c r="B3365" s="10">
        <v>1.6368727543777449E-7</v>
      </c>
      <c r="C3365" s="10">
        <v>3.8342401942514133E-6</v>
      </c>
      <c r="D3365" s="10">
        <v>1.475325526095688E-6</v>
      </c>
      <c r="E3365" s="10">
        <v>0</v>
      </c>
      <c r="F3365" s="10">
        <v>0</v>
      </c>
      <c r="G3365" s="10">
        <v>1.883797202873816E-6</v>
      </c>
      <c r="H3365" s="10">
        <v>3.2998348545633542E-6</v>
      </c>
      <c r="I3365" s="10">
        <v>2.5925802458820889E-6</v>
      </c>
      <c r="J3365" s="10">
        <v>5.383657389929922E-6</v>
      </c>
      <c r="K3365">
        <v>1.9712924216735471E-6</v>
      </c>
      <c r="L3365">
        <v>0</v>
      </c>
      <c r="M3365">
        <v>3.8843396620826809E-6</v>
      </c>
      <c r="N3365">
        <v>4.1169394066951419E-8</v>
      </c>
      <c r="O3365">
        <v>1.0792809927988379E-6</v>
      </c>
      <c r="P3365">
        <v>3.2076907901743689E-7</v>
      </c>
      <c r="Q3365">
        <v>0</v>
      </c>
      <c r="R3365">
        <v>1.602802695587681E-7</v>
      </c>
      <c r="S3365">
        <v>9.4640788323175986E-5</v>
      </c>
      <c r="T3365">
        <v>8.6385121417803304E-7</v>
      </c>
    </row>
    <row r="3366" spans="1:20">
      <c r="A3366" s="10">
        <v>3360</v>
      </c>
      <c r="B3366" s="10">
        <v>3.7089261806142249E-9</v>
      </c>
      <c r="C3366" s="10">
        <v>7.1407384707115709E-7</v>
      </c>
      <c r="D3366" s="10">
        <v>4.7436337521506678E-7</v>
      </c>
      <c r="E3366" s="10">
        <v>0</v>
      </c>
      <c r="F3366" s="10">
        <v>0</v>
      </c>
      <c r="G3366" s="10">
        <v>1.004132264744402E-7</v>
      </c>
      <c r="H3366" s="10">
        <v>2.8981955500450533E-7</v>
      </c>
      <c r="I3366" s="10">
        <v>7.0513312926599919E-7</v>
      </c>
      <c r="J3366" s="10">
        <v>1.173734186462537E-6</v>
      </c>
      <c r="K3366">
        <v>1.76973883242513E-8</v>
      </c>
      <c r="L3366">
        <v>0</v>
      </c>
      <c r="M3366">
        <v>3.9794892483048288E-7</v>
      </c>
      <c r="N3366">
        <v>6.8000520490916777E-10</v>
      </c>
      <c r="O3366">
        <v>1.3474896618638859E-7</v>
      </c>
      <c r="P3366">
        <v>0</v>
      </c>
      <c r="Q3366">
        <v>0</v>
      </c>
      <c r="R3366">
        <v>0</v>
      </c>
      <c r="S3366">
        <v>1.0628916990120619E-4</v>
      </c>
      <c r="T3366">
        <v>5.0956965640643491E-6</v>
      </c>
    </row>
    <row r="3367" spans="1:20">
      <c r="A3367" s="10">
        <v>3361</v>
      </c>
      <c r="B3367" s="10">
        <v>0</v>
      </c>
      <c r="C3367" s="10">
        <v>5.2907336068569548E-7</v>
      </c>
      <c r="D3367" s="10">
        <v>2.157418739723135E-7</v>
      </c>
      <c r="E3367" s="10">
        <v>0</v>
      </c>
      <c r="F3367" s="10">
        <v>0</v>
      </c>
      <c r="G3367" s="10">
        <v>4.344453430234669E-8</v>
      </c>
      <c r="H3367" s="10">
        <v>1.028976728280335E-7</v>
      </c>
      <c r="I3367" s="10">
        <v>2.1494438041803371E-7</v>
      </c>
      <c r="J3367" s="10">
        <v>1.258367659277021E-7</v>
      </c>
      <c r="K3367">
        <v>2.6546082486376951E-8</v>
      </c>
      <c r="L3367">
        <v>0</v>
      </c>
      <c r="M3367">
        <v>8.6859675269927044E-8</v>
      </c>
      <c r="N3367">
        <v>4.7421415605507747E-9</v>
      </c>
      <c r="O3367">
        <v>3.4583413843729759E-8</v>
      </c>
      <c r="P3367">
        <v>0</v>
      </c>
      <c r="Q3367">
        <v>0</v>
      </c>
      <c r="R3367">
        <v>0</v>
      </c>
      <c r="S3367">
        <v>1.022919824754681E-4</v>
      </c>
      <c r="T3367">
        <v>4.0706804760632739E-6</v>
      </c>
    </row>
    <row r="3368" spans="1:20">
      <c r="A3368" s="10">
        <v>3362</v>
      </c>
      <c r="B3368" s="10">
        <v>0</v>
      </c>
      <c r="C3368" s="10">
        <v>5.7812651995456788E-7</v>
      </c>
      <c r="D3368" s="10">
        <v>8.2783835524911756E-9</v>
      </c>
      <c r="E3368" s="10">
        <v>0</v>
      </c>
      <c r="F3368" s="10">
        <v>0</v>
      </c>
      <c r="G3368" s="10">
        <v>0</v>
      </c>
      <c r="H3368" s="10">
        <v>0</v>
      </c>
      <c r="I3368" s="10">
        <v>2.1494438041803371E-7</v>
      </c>
      <c r="J3368" s="10">
        <v>1.2218420062455719E-7</v>
      </c>
      <c r="K3368">
        <v>1.7205794204133209E-8</v>
      </c>
      <c r="L3368">
        <v>0</v>
      </c>
      <c r="M3368">
        <v>3.3960011875709672E-8</v>
      </c>
      <c r="N3368">
        <v>1.4226424681652319E-9</v>
      </c>
      <c r="O3368">
        <v>6.2271417763291091E-9</v>
      </c>
      <c r="P3368">
        <v>0</v>
      </c>
      <c r="Q3368">
        <v>0</v>
      </c>
      <c r="R3368">
        <v>0</v>
      </c>
      <c r="S3368">
        <v>1.053689860508045E-4</v>
      </c>
      <c r="T3368">
        <v>1.7482524152984759E-6</v>
      </c>
    </row>
    <row r="3369" spans="1:20">
      <c r="A3369" s="10">
        <v>3363</v>
      </c>
      <c r="B3369" s="10">
        <v>0</v>
      </c>
      <c r="C3369" s="10">
        <v>5.7768854531823859E-7</v>
      </c>
      <c r="D3369" s="10">
        <v>1.4397188786941181E-10</v>
      </c>
      <c r="E3369" s="10">
        <v>0</v>
      </c>
      <c r="F3369" s="10">
        <v>0</v>
      </c>
      <c r="G3369" s="10">
        <v>0</v>
      </c>
      <c r="H3369" s="10">
        <v>0</v>
      </c>
      <c r="I3369" s="10">
        <v>1.230729920135516E-7</v>
      </c>
      <c r="J3369" s="10">
        <v>5.6791499229543453E-8</v>
      </c>
      <c r="K3369">
        <v>1.76973883242513E-8</v>
      </c>
      <c r="L3369">
        <v>0</v>
      </c>
      <c r="M3369">
        <v>2.6275760615310769E-8</v>
      </c>
      <c r="N3369">
        <v>5.5474108821537363E-10</v>
      </c>
      <c r="O3369">
        <v>4.9421760129596103E-11</v>
      </c>
      <c r="P3369">
        <v>0</v>
      </c>
      <c r="Q3369">
        <v>0</v>
      </c>
      <c r="R3369">
        <v>0</v>
      </c>
      <c r="S3369">
        <v>1.1174026775585539E-4</v>
      </c>
      <c r="T3369">
        <v>8.0136997218328292E-6</v>
      </c>
    </row>
    <row r="3370" spans="1:20">
      <c r="A3370" s="10">
        <v>3364</v>
      </c>
      <c r="B3370" s="10">
        <v>0</v>
      </c>
      <c r="C3370" s="10">
        <v>4.5505564714605758E-7</v>
      </c>
      <c r="D3370" s="10">
        <v>1.1997657322450981E-10</v>
      </c>
      <c r="E3370" s="10">
        <v>0</v>
      </c>
      <c r="F3370" s="10">
        <v>0</v>
      </c>
      <c r="G3370" s="10">
        <v>0</v>
      </c>
      <c r="H3370" s="10">
        <v>0</v>
      </c>
      <c r="I3370" s="10">
        <v>4.0446523196941844E-9</v>
      </c>
      <c r="J3370" s="10">
        <v>1.69667549565441E-8</v>
      </c>
      <c r="K3370">
        <v>1.7205794204133209E-8</v>
      </c>
      <c r="L3370">
        <v>0</v>
      </c>
      <c r="M3370">
        <v>1.8175174396384882E-8</v>
      </c>
      <c r="N3370">
        <v>1.655275827739421E-9</v>
      </c>
      <c r="O3370">
        <v>4.1363864456292394E-9</v>
      </c>
      <c r="P3370">
        <v>0</v>
      </c>
      <c r="Q3370">
        <v>0</v>
      </c>
      <c r="R3370">
        <v>0</v>
      </c>
      <c r="S3370">
        <v>8.8927468548680673E-5</v>
      </c>
      <c r="T3370">
        <v>5.7091185593951961E-6</v>
      </c>
    </row>
    <row r="3371" spans="1:20">
      <c r="A3371" s="10">
        <v>3365</v>
      </c>
      <c r="B3371" s="10">
        <v>6.2987147939462808E-6</v>
      </c>
      <c r="C3371" s="10">
        <v>4.0015180369778126E-6</v>
      </c>
      <c r="D3371" s="10">
        <v>1.252810374681984E-6</v>
      </c>
      <c r="E3371" s="10">
        <v>3.5731594706850621E-6</v>
      </c>
      <c r="F3371" s="10">
        <v>5.7822990837534687E-6</v>
      </c>
      <c r="G3371" s="10">
        <v>5.2762718845966948E-6</v>
      </c>
      <c r="H3371" s="10">
        <v>5.1221096343546472E-7</v>
      </c>
      <c r="I3371" s="10">
        <v>4.7750789711451284E-6</v>
      </c>
      <c r="J3371" s="10">
        <v>3.1559248206294251E-6</v>
      </c>
      <c r="K3371">
        <v>3.8972967350312162E-6</v>
      </c>
      <c r="L3371">
        <v>2.19227511946286E-7</v>
      </c>
      <c r="M3371">
        <v>3.6546609451128828E-6</v>
      </c>
      <c r="N3371">
        <v>2.8955001891100899E-6</v>
      </c>
      <c r="O3371">
        <v>2.8206295827163901E-6</v>
      </c>
      <c r="P3371">
        <v>1.366440031520607E-7</v>
      </c>
      <c r="Q3371">
        <v>4.9280211537803656E-6</v>
      </c>
      <c r="R3371">
        <v>5.9057853177447023E-6</v>
      </c>
      <c r="S3371">
        <v>7.1248403435683006E-5</v>
      </c>
      <c r="T3371">
        <v>1.599729908640493E-5</v>
      </c>
    </row>
    <row r="3372" spans="1:20">
      <c r="A3372" s="10">
        <v>3366</v>
      </c>
      <c r="B3372" s="10">
        <v>6.3630331373074026E-5</v>
      </c>
      <c r="C3372" s="10">
        <v>1.776035108537657E-5</v>
      </c>
      <c r="D3372" s="10">
        <v>1.7281148461374239E-5</v>
      </c>
      <c r="E3372" s="10">
        <v>4.639009334417797E-5</v>
      </c>
      <c r="F3372" s="10">
        <v>4.4435793190074471E-5</v>
      </c>
      <c r="G3372" s="10">
        <v>5.3389350786428618E-5</v>
      </c>
      <c r="H3372" s="10">
        <v>1.064828182759134E-5</v>
      </c>
      <c r="I3372" s="10">
        <v>4.6989578922291413E-5</v>
      </c>
      <c r="J3372" s="10">
        <v>2.2675950174733991E-5</v>
      </c>
      <c r="K3372">
        <v>5.1596428413029592E-5</v>
      </c>
      <c r="L3372">
        <v>1.373704966952024E-5</v>
      </c>
      <c r="M3372">
        <v>5.0537575342457508E-5</v>
      </c>
      <c r="N3372">
        <v>5.3958283271707307E-5</v>
      </c>
      <c r="O3372">
        <v>4.6806796784290333E-5</v>
      </c>
      <c r="P3372">
        <v>1.6434114454693778E-5</v>
      </c>
      <c r="Q3372">
        <v>1.775112178946249E-5</v>
      </c>
      <c r="R3372">
        <v>6.5089567029894541E-5</v>
      </c>
      <c r="S3372">
        <v>7.4061034208592537E-5</v>
      </c>
      <c r="T3372">
        <v>3.1418574331212019E-6</v>
      </c>
    </row>
    <row r="3373" spans="1:20">
      <c r="A3373" s="10">
        <v>3367</v>
      </c>
      <c r="B3373" s="10">
        <v>1.4773803362656821E-4</v>
      </c>
      <c r="C3373" s="10">
        <v>3.7035525045425018E-5</v>
      </c>
      <c r="D3373" s="10">
        <v>5.5592761887900817E-5</v>
      </c>
      <c r="E3373" s="10">
        <v>1.468048167138931E-4</v>
      </c>
      <c r="F3373" s="10">
        <v>4.2648125845412842E-5</v>
      </c>
      <c r="G3373" s="10">
        <v>1.2459149376249369E-4</v>
      </c>
      <c r="H3373" s="10">
        <v>4.653795621592921E-5</v>
      </c>
      <c r="I3373" s="10">
        <v>1.4833204653813911E-4</v>
      </c>
      <c r="J3373" s="10">
        <v>3.126910373582176E-5</v>
      </c>
      <c r="K3373">
        <v>1.7416704058472769E-4</v>
      </c>
      <c r="L3373">
        <v>6.5109546148241313E-5</v>
      </c>
      <c r="M3373">
        <v>1.3641372297929139E-4</v>
      </c>
      <c r="N3373">
        <v>2.1048111856870319E-4</v>
      </c>
      <c r="O3373">
        <v>1.3559077642755441E-4</v>
      </c>
      <c r="P3373">
        <v>3.4038809515965737E-5</v>
      </c>
      <c r="Q3373">
        <v>2.950379989251547E-5</v>
      </c>
      <c r="R3373">
        <v>1.6219591095757011E-4</v>
      </c>
      <c r="S3373">
        <v>8.5371645703063954E-5</v>
      </c>
      <c r="T3373">
        <v>2.848227647429157E-6</v>
      </c>
    </row>
    <row r="3374" spans="1:20">
      <c r="A3374" s="10">
        <v>3368</v>
      </c>
      <c r="B3374" s="10">
        <v>2.9683969105270092E-4</v>
      </c>
      <c r="C3374" s="10">
        <v>7.8528780028013797E-5</v>
      </c>
      <c r="D3374" s="10">
        <v>1.159346506553574E-4</v>
      </c>
      <c r="E3374" s="10">
        <v>2.7233739912620598E-4</v>
      </c>
      <c r="F3374" s="10">
        <v>1.2240275919325039E-4</v>
      </c>
      <c r="G3374" s="10">
        <v>1.7529579828196991E-4</v>
      </c>
      <c r="H3374" s="10">
        <v>8.9890058044586331E-5</v>
      </c>
      <c r="I3374" s="10">
        <v>2.8317891311541898E-4</v>
      </c>
      <c r="J3374" s="10">
        <v>6.3564932974135709E-5</v>
      </c>
      <c r="K3374">
        <v>3.0123994208523341E-4</v>
      </c>
      <c r="L3374">
        <v>1.7953845463076229E-4</v>
      </c>
      <c r="M3374">
        <v>2.5232414172776652E-4</v>
      </c>
      <c r="N3374">
        <v>3.8715237387560418E-4</v>
      </c>
      <c r="O3374">
        <v>2.6682918015648348E-4</v>
      </c>
      <c r="P3374">
        <v>1.0031436779677879E-4</v>
      </c>
      <c r="Q3374">
        <v>8.5323243121545556E-5</v>
      </c>
      <c r="R3374">
        <v>2.9616485251257119E-4</v>
      </c>
      <c r="S3374">
        <v>8.5019995778433947E-5</v>
      </c>
      <c r="T3374">
        <v>2.3318780151405859E-6</v>
      </c>
    </row>
    <row r="3375" spans="1:20">
      <c r="A3375" s="10">
        <v>3369</v>
      </c>
      <c r="B3375" s="10">
        <v>3.9969681874987237E-4</v>
      </c>
      <c r="C3375" s="10">
        <v>1.8603902717223781E-4</v>
      </c>
      <c r="D3375" s="10">
        <v>1.4992868333809091E-4</v>
      </c>
      <c r="E3375" s="10">
        <v>3.6895375650525388E-4</v>
      </c>
      <c r="F3375" s="10">
        <v>2.7945284813490158E-4</v>
      </c>
      <c r="G3375" s="10">
        <v>2.1171066622617269E-4</v>
      </c>
      <c r="H3375" s="10">
        <v>1.6633464028679681E-4</v>
      </c>
      <c r="I3375" s="10">
        <v>3.9397753806460979E-4</v>
      </c>
      <c r="J3375" s="10">
        <v>1.2128715768578289E-4</v>
      </c>
      <c r="K3375">
        <v>4.4319066925434719E-4</v>
      </c>
      <c r="L3375">
        <v>2.7306559978277853E-4</v>
      </c>
      <c r="M3375">
        <v>3.7387298930594058E-4</v>
      </c>
      <c r="N3375">
        <v>4.9789531271058772E-4</v>
      </c>
      <c r="O3375">
        <v>3.7442813991478251E-4</v>
      </c>
      <c r="P3375">
        <v>2.509504269108611E-4</v>
      </c>
      <c r="Q3375">
        <v>2.187647389218711E-4</v>
      </c>
      <c r="R3375">
        <v>4.020924687306912E-4</v>
      </c>
      <c r="S3375">
        <v>8.5022451018583971E-5</v>
      </c>
      <c r="T3375">
        <v>1.7179246294976251E-5</v>
      </c>
    </row>
    <row r="3376" spans="1:20">
      <c r="A3376" s="10">
        <v>3370</v>
      </c>
      <c r="B3376" s="10">
        <v>4.7515147877466449E-4</v>
      </c>
      <c r="C3376" s="10">
        <v>2.8894658791391221E-4</v>
      </c>
      <c r="D3376" s="10">
        <v>2.5093898853977611E-4</v>
      </c>
      <c r="E3376" s="10">
        <v>4.3938025524474853E-4</v>
      </c>
      <c r="F3376" s="10">
        <v>4.083217294239782E-4</v>
      </c>
      <c r="G3376" s="10">
        <v>2.4955327313432762E-4</v>
      </c>
      <c r="H3376" s="10">
        <v>2.6782535871277511E-4</v>
      </c>
      <c r="I3376" s="10">
        <v>4.5717459786064708E-4</v>
      </c>
      <c r="J3376" s="10">
        <v>1.5705827673762391E-4</v>
      </c>
      <c r="K3376">
        <v>5.2387260790004778E-4</v>
      </c>
      <c r="L3376">
        <v>3.2028007775003632E-4</v>
      </c>
      <c r="M3376">
        <v>3.8252009142619069E-4</v>
      </c>
      <c r="N3376">
        <v>5.4406393951644859E-4</v>
      </c>
      <c r="O3376">
        <v>3.9070057863345458E-4</v>
      </c>
      <c r="P3376">
        <v>2.7846675059467062E-4</v>
      </c>
      <c r="Q3376">
        <v>2.8400334535801921E-4</v>
      </c>
      <c r="R3376">
        <v>4.6836521580600918E-4</v>
      </c>
      <c r="S3376">
        <v>7.4454464977239602E-5</v>
      </c>
      <c r="T3376">
        <v>3.2371787592412341E-5</v>
      </c>
    </row>
    <row r="3377" spans="1:20">
      <c r="A3377" s="10">
        <v>3371</v>
      </c>
      <c r="B3377" s="10">
        <v>5.2272856386488412E-4</v>
      </c>
      <c r="C3377" s="10">
        <v>3.6212365293657981E-4</v>
      </c>
      <c r="D3377" s="10">
        <v>3.6280671710741817E-4</v>
      </c>
      <c r="E3377" s="10">
        <v>4.8104615274046177E-4</v>
      </c>
      <c r="F3377" s="10">
        <v>3.3789197052616881E-4</v>
      </c>
      <c r="G3377" s="10">
        <v>3.3907132458581659E-4</v>
      </c>
      <c r="H3377" s="10">
        <v>3.1321840746134899E-4</v>
      </c>
      <c r="I3377" s="10">
        <v>5.0551520766372996E-4</v>
      </c>
      <c r="J3377" s="10">
        <v>2.190032428004587E-4</v>
      </c>
      <c r="K3377">
        <v>5.728415517700172E-4</v>
      </c>
      <c r="L3377">
        <v>2.9492646723843857E-4</v>
      </c>
      <c r="M3377">
        <v>3.3425334333312919E-4</v>
      </c>
      <c r="N3377">
        <v>6.7756477136113238E-4</v>
      </c>
      <c r="O3377">
        <v>4.3015792160554592E-4</v>
      </c>
      <c r="P3377">
        <v>2.6606535587491218E-4</v>
      </c>
      <c r="Q3377">
        <v>2.7112507391864171E-4</v>
      </c>
      <c r="R3377">
        <v>4.9046825454826298E-4</v>
      </c>
      <c r="S3377">
        <v>5.8489318521172547E-5</v>
      </c>
      <c r="T3377">
        <v>2.9587606318709269E-5</v>
      </c>
    </row>
    <row r="3378" spans="1:20">
      <c r="A3378" s="10">
        <v>3372</v>
      </c>
      <c r="B3378" s="10">
        <v>5.3753077080238648E-4</v>
      </c>
      <c r="C3378" s="10">
        <v>4.047810357430389E-4</v>
      </c>
      <c r="D3378" s="10">
        <v>4.0360487920734609E-4</v>
      </c>
      <c r="E3378" s="10">
        <v>4.5657296331933612E-4</v>
      </c>
      <c r="F3378" s="10">
        <v>4.1380835890327748E-4</v>
      </c>
      <c r="G3378" s="10">
        <v>4.3076811862767181E-4</v>
      </c>
      <c r="H3378" s="10">
        <v>2.6582821789753868E-4</v>
      </c>
      <c r="I3378" s="10">
        <v>5.2383393493405284E-4</v>
      </c>
      <c r="J3378" s="10">
        <v>2.6318133237741739E-4</v>
      </c>
      <c r="K3378">
        <v>5.706729088888221E-4</v>
      </c>
      <c r="L3378">
        <v>2.2659856247799951E-4</v>
      </c>
      <c r="M3378">
        <v>4.7762114142654708E-4</v>
      </c>
      <c r="N3378">
        <v>6.7189671100286938E-4</v>
      </c>
      <c r="O3378">
        <v>4.6520828432582362E-4</v>
      </c>
      <c r="P3378">
        <v>1.8683158762276939E-4</v>
      </c>
      <c r="Q3378">
        <v>4.8191012256328678E-4</v>
      </c>
      <c r="R3378">
        <v>4.8233219432340012E-4</v>
      </c>
      <c r="S3378">
        <v>3.8314482585403313E-5</v>
      </c>
      <c r="T3378">
        <v>1.931028971110399E-5</v>
      </c>
    </row>
    <row r="3379" spans="1:20">
      <c r="A3379" s="10">
        <v>3373</v>
      </c>
      <c r="B3379" s="10">
        <v>5.1432324699732896E-4</v>
      </c>
      <c r="C3379" s="10">
        <v>3.7467841925402129E-4</v>
      </c>
      <c r="D3379" s="10">
        <v>4.1139458497967081E-4</v>
      </c>
      <c r="E3379" s="10">
        <v>4.2796428245359699E-4</v>
      </c>
      <c r="F3379" s="10">
        <v>4.5185775549290441E-4</v>
      </c>
      <c r="G3379" s="10">
        <v>4.6108762059063688E-4</v>
      </c>
      <c r="H3379" s="10">
        <v>2.567879997479561E-4</v>
      </c>
      <c r="I3379" s="10">
        <v>5.0333107085427751E-4</v>
      </c>
      <c r="J3379" s="10">
        <v>2.7652094977656088E-4</v>
      </c>
      <c r="K3379">
        <v>5.6655278482899444E-4</v>
      </c>
      <c r="L3379">
        <v>1.7905333057769191E-4</v>
      </c>
      <c r="M3379">
        <v>5.2651593977728266E-4</v>
      </c>
      <c r="N3379">
        <v>6.1670431446919866E-4</v>
      </c>
      <c r="O3379">
        <v>4.8049297195724641E-4</v>
      </c>
      <c r="P3379">
        <v>1.8139323784877821E-4</v>
      </c>
      <c r="Q3379">
        <v>4.0929372453338828E-4</v>
      </c>
      <c r="R3379">
        <v>4.2752787619189381E-4</v>
      </c>
      <c r="S3379">
        <v>3.8820652275452561E-5</v>
      </c>
      <c r="T3379">
        <v>1.165648344125822E-5</v>
      </c>
    </row>
    <row r="3380" spans="1:20">
      <c r="A3380" s="10">
        <v>3374</v>
      </c>
      <c r="B3380" s="10">
        <v>4.6742009233875781E-4</v>
      </c>
      <c r="C3380" s="10">
        <v>3.800071953377898E-4</v>
      </c>
      <c r="D3380" s="10">
        <v>3.9172725844640628E-4</v>
      </c>
      <c r="E3380" s="10">
        <v>2.6279325929185501E-4</v>
      </c>
      <c r="F3380" s="10">
        <v>3.4208209965399801E-4</v>
      </c>
      <c r="G3380" s="10">
        <v>4.4508039532952529E-4</v>
      </c>
      <c r="H3380" s="10">
        <v>2.4563725831584793E-4</v>
      </c>
      <c r="I3380" s="10">
        <v>4.5966949108589651E-4</v>
      </c>
      <c r="J3380" s="10">
        <v>2.4571735959739061E-4</v>
      </c>
      <c r="K3380">
        <v>5.1864677805539734E-4</v>
      </c>
      <c r="L3380">
        <v>2.7380092930530061E-4</v>
      </c>
      <c r="M3380">
        <v>5.1175032885919741E-4</v>
      </c>
      <c r="N3380">
        <v>4.9352881586740946E-4</v>
      </c>
      <c r="O3380">
        <v>4.8903762818659356E-4</v>
      </c>
      <c r="P3380">
        <v>1.188511507482521E-4</v>
      </c>
      <c r="Q3380">
        <v>3.7235348650873241E-4</v>
      </c>
      <c r="R3380">
        <v>4.3633975706029368E-4</v>
      </c>
      <c r="S3380">
        <v>4.8592987160084238E-5</v>
      </c>
      <c r="T3380">
        <v>7.7454236046584792E-6</v>
      </c>
    </row>
    <row r="3381" spans="1:20">
      <c r="A3381" s="10">
        <v>3375</v>
      </c>
      <c r="B3381" s="10">
        <v>3.6722515767550757E-4</v>
      </c>
      <c r="C3381" s="10">
        <v>2.8031736417328439E-4</v>
      </c>
      <c r="D3381" s="10">
        <v>3.6444717239007151E-4</v>
      </c>
      <c r="E3381" s="10">
        <v>3.50041135851908E-4</v>
      </c>
      <c r="F3381" s="10">
        <v>3.3242339210242679E-4</v>
      </c>
      <c r="G3381" s="10">
        <v>3.7609765264178842E-4</v>
      </c>
      <c r="H3381" s="10">
        <v>2.1799813994893919E-4</v>
      </c>
      <c r="I3381" s="10">
        <v>3.9214625238997151E-4</v>
      </c>
      <c r="J3381" s="10">
        <v>2.0254267330433999E-4</v>
      </c>
      <c r="K3381">
        <v>4.3347432376006611E-4</v>
      </c>
      <c r="L3381">
        <v>2.9516515341148351E-4</v>
      </c>
      <c r="M3381">
        <v>4.376398349658183E-4</v>
      </c>
      <c r="N3381">
        <v>3.7981709957190911E-4</v>
      </c>
      <c r="O3381">
        <v>4.2417611589281668E-4</v>
      </c>
      <c r="P3381">
        <v>1.6396763885662431E-4</v>
      </c>
      <c r="Q3381">
        <v>3.2931935178516139E-4</v>
      </c>
      <c r="R3381">
        <v>3.6902226645709672E-4</v>
      </c>
      <c r="S3381">
        <v>5.192339363577557E-5</v>
      </c>
      <c r="T3381">
        <v>3.8364752167963477E-6</v>
      </c>
    </row>
    <row r="3382" spans="1:20">
      <c r="A3382" s="10">
        <v>3376</v>
      </c>
      <c r="B3382" s="10">
        <v>2.5527668539823993E-4</v>
      </c>
      <c r="C3382" s="10">
        <v>2.482356607457201E-4</v>
      </c>
      <c r="D3382" s="10">
        <v>3.0489435574740657E-4</v>
      </c>
      <c r="E3382" s="10">
        <v>2.8092334450711943E-4</v>
      </c>
      <c r="F3382" s="10">
        <v>2.301311801941558E-4</v>
      </c>
      <c r="G3382" s="10">
        <v>2.6702460259077842E-4</v>
      </c>
      <c r="H3382" s="10">
        <v>1.715348316357059E-4</v>
      </c>
      <c r="I3382" s="10">
        <v>2.8783327943808279E-4</v>
      </c>
      <c r="J3382" s="10">
        <v>1.3235346203538319E-4</v>
      </c>
      <c r="K3382">
        <v>3.4069059144206442E-4</v>
      </c>
      <c r="L3382">
        <v>2.9729118535900179E-4</v>
      </c>
      <c r="M3382">
        <v>3.0293623115779051E-4</v>
      </c>
      <c r="N3382">
        <v>3.9939104492150111E-4</v>
      </c>
      <c r="O3382">
        <v>3.4441992537031092E-4</v>
      </c>
      <c r="P3382">
        <v>1.486182947492348E-4</v>
      </c>
      <c r="Q3382">
        <v>3.11313489768575E-4</v>
      </c>
      <c r="R3382">
        <v>2.3328034963906221E-4</v>
      </c>
      <c r="S3382">
        <v>5.7848340143893092E-5</v>
      </c>
      <c r="T3382">
        <v>4.5160957437567868E-6</v>
      </c>
    </row>
    <row r="3383" spans="1:20">
      <c r="A3383" s="10">
        <v>3377</v>
      </c>
      <c r="B3383" s="10">
        <v>1.6574776937741469E-4</v>
      </c>
      <c r="C3383" s="10">
        <v>2.0903561249059971E-4</v>
      </c>
      <c r="D3383" s="10">
        <v>1.9955001741444209E-4</v>
      </c>
      <c r="E3383" s="10">
        <v>1.5900168026040519E-4</v>
      </c>
      <c r="F3383" s="10">
        <v>1.4619900888687161E-4</v>
      </c>
      <c r="G3383" s="10">
        <v>1.59084758033934E-4</v>
      </c>
      <c r="H3383" s="10">
        <v>1.2440766205886369E-4</v>
      </c>
      <c r="I3383" s="10">
        <v>1.8085638146243021E-4</v>
      </c>
      <c r="J3383" s="10">
        <v>8.7803016990706191E-5</v>
      </c>
      <c r="K3383">
        <v>1.9806313580719609E-4</v>
      </c>
      <c r="L3383">
        <v>1.897348074816081E-4</v>
      </c>
      <c r="M3383">
        <v>2.0573459811785741E-4</v>
      </c>
      <c r="N3383">
        <v>2.3707976597638099E-4</v>
      </c>
      <c r="O3383">
        <v>2.6447042163305832E-4</v>
      </c>
      <c r="P3383">
        <v>1.4672897393509549E-4</v>
      </c>
      <c r="Q3383">
        <v>1.7613028774984821E-4</v>
      </c>
      <c r="R3383">
        <v>1.499848500981362E-4</v>
      </c>
      <c r="S3383">
        <v>5.1901710079991547E-5</v>
      </c>
      <c r="T3383">
        <v>4.5465082046226939E-6</v>
      </c>
    </row>
    <row r="3384" spans="1:20">
      <c r="A3384" s="10">
        <v>3378</v>
      </c>
      <c r="B3384" s="10">
        <v>6.2851568142930446E-5</v>
      </c>
      <c r="C3384" s="10">
        <v>1.4473626706784721E-4</v>
      </c>
      <c r="D3384" s="10">
        <v>1.215615003496604E-4</v>
      </c>
      <c r="E3384" s="10">
        <v>6.7553755583624892E-5</v>
      </c>
      <c r="F3384" s="10">
        <v>5.8227468193543143E-5</v>
      </c>
      <c r="G3384" s="10">
        <v>1.028872629252081E-4</v>
      </c>
      <c r="H3384" s="10">
        <v>6.9095399750016185E-5</v>
      </c>
      <c r="I3384" s="10">
        <v>8.5382362011530294E-5</v>
      </c>
      <c r="J3384" s="10">
        <v>6.2130451576656632E-5</v>
      </c>
      <c r="K3384">
        <v>8.233618972945695E-5</v>
      </c>
      <c r="L3384">
        <v>1.2661080983147039E-4</v>
      </c>
      <c r="M3384">
        <v>1.049196334529077E-4</v>
      </c>
      <c r="N3384">
        <v>6.7537598000237952E-5</v>
      </c>
      <c r="O3384">
        <v>1.829145675296473E-4</v>
      </c>
      <c r="P3384">
        <v>5.4836833249043631E-5</v>
      </c>
      <c r="Q3384">
        <v>1.051012110659507E-4</v>
      </c>
      <c r="R3384">
        <v>4.7367703194079093E-5</v>
      </c>
      <c r="S3384">
        <v>4.33047606960101E-5</v>
      </c>
      <c r="T3384">
        <v>1.5871773730348361E-5</v>
      </c>
    </row>
    <row r="3385" spans="1:20">
      <c r="A3385" s="10">
        <v>3379</v>
      </c>
      <c r="B3385" s="10">
        <v>2.1782906714452671E-5</v>
      </c>
      <c r="C3385" s="10">
        <v>9.7083049926537533E-5</v>
      </c>
      <c r="D3385" s="10">
        <v>6.9485987879246711E-5</v>
      </c>
      <c r="E3385" s="10">
        <v>3.8381328086791883E-5</v>
      </c>
      <c r="F3385" s="10">
        <v>3.6894351886490821E-6</v>
      </c>
      <c r="G3385" s="10">
        <v>6.5698237791779926E-5</v>
      </c>
      <c r="H3385" s="10">
        <v>2.9776409963115299E-5</v>
      </c>
      <c r="I3385" s="10">
        <v>4.7274539123400709E-5</v>
      </c>
      <c r="J3385" s="10">
        <v>4.3126953155772863E-5</v>
      </c>
      <c r="K3385">
        <v>3.2149038760275913E-5</v>
      </c>
      <c r="L3385">
        <v>3.219994121324283E-5</v>
      </c>
      <c r="M3385">
        <v>5.9832865232179563E-5</v>
      </c>
      <c r="N3385">
        <v>2.1617461649009191E-5</v>
      </c>
      <c r="O3385">
        <v>1.3543695549669531E-4</v>
      </c>
      <c r="P3385">
        <v>8.9869709765393773E-6</v>
      </c>
      <c r="Q3385">
        <v>4.6640001962557613E-5</v>
      </c>
      <c r="R3385">
        <v>8.1850904045438402E-6</v>
      </c>
      <c r="S3385">
        <v>3.9185099583937049E-5</v>
      </c>
      <c r="T3385">
        <v>4.0550191171556453E-5</v>
      </c>
    </row>
    <row r="3386" spans="1:20">
      <c r="A3386" s="10">
        <v>3380</v>
      </c>
      <c r="B3386" s="10">
        <v>1.764501849487588E-5</v>
      </c>
      <c r="C3386" s="10">
        <v>5.9859955673484993E-5</v>
      </c>
      <c r="D3386" s="10">
        <v>4.0587315270143152E-5</v>
      </c>
      <c r="E3386" s="10">
        <v>1.4610901241146289E-5</v>
      </c>
      <c r="F3386" s="10">
        <v>0</v>
      </c>
      <c r="G3386" s="10">
        <v>5.3862867707512843E-5</v>
      </c>
      <c r="H3386" s="10">
        <v>1.8084272250397988E-5</v>
      </c>
      <c r="I3386" s="10">
        <v>3.4948842532065692E-5</v>
      </c>
      <c r="J3386" s="10">
        <v>2.3722048412295309E-5</v>
      </c>
      <c r="K3386">
        <v>1.6980152502999009E-5</v>
      </c>
      <c r="L3386">
        <v>8.8193350035361096E-6</v>
      </c>
      <c r="M3386">
        <v>4.5057924463019468E-5</v>
      </c>
      <c r="N3386">
        <v>1.6319728993736901E-5</v>
      </c>
      <c r="O3386">
        <v>1.144102970907669E-4</v>
      </c>
      <c r="P3386">
        <v>7.3849378361359071E-6</v>
      </c>
      <c r="Q3386">
        <v>4.1953933444823693E-6</v>
      </c>
      <c r="R3386">
        <v>5.8847346191472703E-6</v>
      </c>
      <c r="S3386">
        <v>3.573254983863521E-5</v>
      </c>
      <c r="T3386">
        <v>6.44752746421508E-5</v>
      </c>
    </row>
    <row r="3387" spans="1:20">
      <c r="A3387" s="10">
        <v>3381</v>
      </c>
      <c r="B3387" s="10">
        <v>7.1583264332836046E-6</v>
      </c>
      <c r="C3387" s="10">
        <v>2.201269719658013E-5</v>
      </c>
      <c r="D3387" s="10">
        <v>1.933726138219807E-5</v>
      </c>
      <c r="E3387" s="10">
        <v>2.077820841631812E-6</v>
      </c>
      <c r="F3387" s="10">
        <v>0</v>
      </c>
      <c r="G3387" s="10">
        <v>3.240219576066305E-5</v>
      </c>
      <c r="H3387" s="10">
        <v>1.004899622970983E-5</v>
      </c>
      <c r="I3387" s="10">
        <v>2.4783854101621351E-5</v>
      </c>
      <c r="J3387" s="10">
        <v>1.15336500801377E-5</v>
      </c>
      <c r="K3387">
        <v>8.2708252739268338E-6</v>
      </c>
      <c r="L3387">
        <v>2.1826035297477078E-6</v>
      </c>
      <c r="M3387">
        <v>2.5450019445131251E-5</v>
      </c>
      <c r="N3387">
        <v>1.049188754405339E-5</v>
      </c>
      <c r="O3387">
        <v>7.0978647141180985E-5</v>
      </c>
      <c r="P3387">
        <v>2.3976129465540632E-6</v>
      </c>
      <c r="Q3387">
        <v>0</v>
      </c>
      <c r="R3387">
        <v>4.8896612789699183E-6</v>
      </c>
      <c r="S3387">
        <v>2.8603831725724511E-5</v>
      </c>
      <c r="T3387">
        <v>8.3281215783071252E-5</v>
      </c>
    </row>
    <row r="3388" spans="1:20">
      <c r="A3388" s="10">
        <v>3382</v>
      </c>
      <c r="B3388" s="10">
        <v>3.2277548241158729E-7</v>
      </c>
      <c r="C3388" s="10">
        <v>7.6544476811548372E-6</v>
      </c>
      <c r="D3388" s="10">
        <v>5.5821284266335873E-6</v>
      </c>
      <c r="E3388" s="10">
        <v>0</v>
      </c>
      <c r="F3388" s="10">
        <v>0</v>
      </c>
      <c r="G3388" s="10">
        <v>9.304701104052465E-6</v>
      </c>
      <c r="H3388" s="10">
        <v>6.6211352004897881E-6</v>
      </c>
      <c r="I3388" s="10">
        <v>1.045735756789212E-5</v>
      </c>
      <c r="J3388" s="10">
        <v>6.4362948976307424E-6</v>
      </c>
      <c r="K3388">
        <v>5.4625938627522347E-6</v>
      </c>
      <c r="L3388">
        <v>0</v>
      </c>
      <c r="M3388">
        <v>1.1740825285184449E-5</v>
      </c>
      <c r="N3388">
        <v>2.3912271187669549E-6</v>
      </c>
      <c r="O3388">
        <v>9.7121612416972583E-6</v>
      </c>
      <c r="P3388">
        <v>0</v>
      </c>
      <c r="Q3388">
        <v>0</v>
      </c>
      <c r="R3388">
        <v>2.1999580054368421E-6</v>
      </c>
      <c r="S3388">
        <v>2.777007206133019E-5</v>
      </c>
      <c r="T3388">
        <v>6.2866936916079608E-5</v>
      </c>
    </row>
    <row r="3389" spans="1:20">
      <c r="A3389" s="10">
        <v>3383</v>
      </c>
      <c r="B3389" s="10">
        <v>1.5181871165980899E-7</v>
      </c>
      <c r="C3389" s="10">
        <v>4.0362778939900824E-6</v>
      </c>
      <c r="D3389" s="10">
        <v>1.1932749996336519E-6</v>
      </c>
      <c r="E3389" s="10">
        <v>0</v>
      </c>
      <c r="F3389" s="10">
        <v>0</v>
      </c>
      <c r="G3389" s="10">
        <v>1.492312509215611E-6</v>
      </c>
      <c r="H3389" s="10">
        <v>2.0777541325870111E-6</v>
      </c>
      <c r="I3389" s="10">
        <v>1.8076013462692699E-6</v>
      </c>
      <c r="J3389" s="10">
        <v>2.9159559932002928E-6</v>
      </c>
      <c r="K3389">
        <v>1.9368808332652808E-6</v>
      </c>
      <c r="L3389">
        <v>0</v>
      </c>
      <c r="M3389">
        <v>3.46628104093645E-6</v>
      </c>
      <c r="N3389">
        <v>3.5006846897462087E-8</v>
      </c>
      <c r="O3389">
        <v>1.0375870232164629E-6</v>
      </c>
      <c r="P3389">
        <v>0</v>
      </c>
      <c r="Q3389">
        <v>0</v>
      </c>
      <c r="R3389">
        <v>1.202102021690761E-7</v>
      </c>
      <c r="S3389">
        <v>2.8217406860730451E-5</v>
      </c>
      <c r="T3389">
        <v>5.6002793476489832E-5</v>
      </c>
    </row>
    <row r="3390" spans="1:20">
      <c r="A3390" s="10">
        <v>3384</v>
      </c>
      <c r="B3390" s="10">
        <v>0</v>
      </c>
      <c r="C3390" s="10">
        <v>8.5667838865995052E-7</v>
      </c>
      <c r="D3390" s="10">
        <v>4.5804656125653348E-7</v>
      </c>
      <c r="E3390" s="10">
        <v>0</v>
      </c>
      <c r="F3390" s="10">
        <v>0</v>
      </c>
      <c r="G3390" s="10">
        <v>5.8445630208043961E-7</v>
      </c>
      <c r="H3390" s="10">
        <v>8.2874049065733923E-8</v>
      </c>
      <c r="I3390" s="10">
        <v>4.1115624252114111E-7</v>
      </c>
      <c r="J3390" s="10">
        <v>4.584959182819328E-7</v>
      </c>
      <c r="K3390">
        <v>1.76973883242513E-8</v>
      </c>
      <c r="L3390">
        <v>0</v>
      </c>
      <c r="M3390">
        <v>3.7750544272902011E-7</v>
      </c>
      <c r="N3390">
        <v>1.0200078073637521E-9</v>
      </c>
      <c r="O3390">
        <v>1.603736116205394E-7</v>
      </c>
      <c r="P3390">
        <v>0</v>
      </c>
      <c r="Q3390">
        <v>0</v>
      </c>
      <c r="R3390">
        <v>0</v>
      </c>
      <c r="S3390">
        <v>2.5619951877928862E-5</v>
      </c>
      <c r="T3390">
        <v>4.5314778377863947E-5</v>
      </c>
    </row>
    <row r="3391" spans="1:20">
      <c r="A3391" s="10">
        <v>3385</v>
      </c>
      <c r="B3391" s="10">
        <v>0</v>
      </c>
      <c r="C3391" s="10">
        <v>5.2863538604936618E-7</v>
      </c>
      <c r="D3391" s="10">
        <v>2.0959907342321861E-7</v>
      </c>
      <c r="E3391" s="10">
        <v>0</v>
      </c>
      <c r="F3391" s="10">
        <v>0</v>
      </c>
      <c r="G3391" s="10">
        <v>3.8899235480418038E-8</v>
      </c>
      <c r="H3391" s="10">
        <v>0</v>
      </c>
      <c r="I3391" s="10">
        <v>5.2002672681782359E-8</v>
      </c>
      <c r="J3391" s="10">
        <v>9.8972737246507255E-9</v>
      </c>
      <c r="K3391">
        <v>2.7037676606495048E-8</v>
      </c>
      <c r="L3391">
        <v>1.154816682406195E-9</v>
      </c>
      <c r="M3391">
        <v>9.3029328663960531E-8</v>
      </c>
      <c r="N3391">
        <v>3.7937132484406201E-9</v>
      </c>
      <c r="O3391">
        <v>1.7759602063961381E-8</v>
      </c>
      <c r="P3391">
        <v>0</v>
      </c>
      <c r="Q3391">
        <v>0</v>
      </c>
      <c r="R3391">
        <v>0</v>
      </c>
      <c r="S3391">
        <v>2.1751674081681352E-5</v>
      </c>
      <c r="T3391">
        <v>5.9203795899763693E-5</v>
      </c>
    </row>
    <row r="3392" spans="1:20">
      <c r="A3392" s="10">
        <v>3386</v>
      </c>
      <c r="B3392" s="10">
        <v>0</v>
      </c>
      <c r="C3392" s="10">
        <v>5.7768854531823859E-7</v>
      </c>
      <c r="D3392" s="10">
        <v>7.3185709666950977E-9</v>
      </c>
      <c r="E3392" s="10">
        <v>0</v>
      </c>
      <c r="F3392" s="10">
        <v>0</v>
      </c>
      <c r="G3392" s="10">
        <v>0</v>
      </c>
      <c r="H3392" s="10">
        <v>0</v>
      </c>
      <c r="I3392" s="10">
        <v>4.0446523196941844E-9</v>
      </c>
      <c r="J3392" s="10">
        <v>8.4833774782720516E-9</v>
      </c>
      <c r="K3392">
        <v>1.7205794204133209E-8</v>
      </c>
      <c r="L3392">
        <v>0</v>
      </c>
      <c r="M3392">
        <v>3.4340455889536053E-8</v>
      </c>
      <c r="N3392">
        <v>1.440537341978632E-9</v>
      </c>
      <c r="O3392">
        <v>5.4363936142555721E-10</v>
      </c>
      <c r="P3392">
        <v>0</v>
      </c>
      <c r="Q3392">
        <v>0</v>
      </c>
      <c r="R3392">
        <v>0</v>
      </c>
      <c r="S3392">
        <v>2.2746901617278018E-5</v>
      </c>
      <c r="T3392">
        <v>2.9671920429160919E-5</v>
      </c>
    </row>
    <row r="3393" spans="1:20">
      <c r="A3393" s="10">
        <v>3387</v>
      </c>
      <c r="B3393" s="10">
        <v>0</v>
      </c>
      <c r="C3393" s="10">
        <v>5.7725057068190939E-7</v>
      </c>
      <c r="D3393" s="10">
        <v>2.3995314644901959E-11</v>
      </c>
      <c r="E3393" s="10">
        <v>0</v>
      </c>
      <c r="F3393" s="10">
        <v>0</v>
      </c>
      <c r="G3393" s="10">
        <v>0</v>
      </c>
      <c r="H3393" s="10">
        <v>0</v>
      </c>
      <c r="I3393" s="10">
        <v>0</v>
      </c>
      <c r="J3393" s="10">
        <v>5.6555849855147014E-9</v>
      </c>
      <c r="K3393">
        <v>2.015535892484176E-8</v>
      </c>
      <c r="L3393">
        <v>0</v>
      </c>
      <c r="M3393">
        <v>2.6322418843421549E-8</v>
      </c>
      <c r="N3393">
        <v>1.9863309932873061E-9</v>
      </c>
      <c r="O3393">
        <v>5.8016848847786728E-11</v>
      </c>
      <c r="P3393">
        <v>0</v>
      </c>
      <c r="Q3393">
        <v>0</v>
      </c>
      <c r="R3393">
        <v>0</v>
      </c>
      <c r="S3393">
        <v>2.3261969506559228E-5</v>
      </c>
      <c r="T3393">
        <v>2.05626312093362E-5</v>
      </c>
    </row>
    <row r="3394" spans="1:20">
      <c r="A3394" s="10">
        <v>3388</v>
      </c>
      <c r="B3394" s="10">
        <v>0</v>
      </c>
      <c r="C3394" s="10">
        <v>4.5768349496403279E-7</v>
      </c>
      <c r="D3394" s="10">
        <v>0</v>
      </c>
      <c r="E3394" s="10">
        <v>0</v>
      </c>
      <c r="F3394" s="10">
        <v>0</v>
      </c>
      <c r="G3394" s="10">
        <v>0</v>
      </c>
      <c r="H3394" s="10">
        <v>0</v>
      </c>
      <c r="I3394" s="10">
        <v>0</v>
      </c>
      <c r="J3394" s="10">
        <v>1.69667549565441E-8</v>
      </c>
      <c r="K3394">
        <v>2.3104923645550311E-8</v>
      </c>
      <c r="L3394">
        <v>0</v>
      </c>
      <c r="M3394">
        <v>1.8519727465510659E-8</v>
      </c>
      <c r="N3394">
        <v>8.4105906922976E-10</v>
      </c>
      <c r="O3394">
        <v>0</v>
      </c>
      <c r="P3394">
        <v>0</v>
      </c>
      <c r="Q3394">
        <v>0</v>
      </c>
      <c r="R3394">
        <v>0</v>
      </c>
      <c r="S3394">
        <v>1.8068316728149479E-5</v>
      </c>
      <c r="T3394">
        <v>1.6743530664542669E-5</v>
      </c>
    </row>
    <row r="3395" spans="1:20">
      <c r="A3395" s="10">
        <v>3389</v>
      </c>
      <c r="B3395" s="10">
        <v>5.0124159237038267E-6</v>
      </c>
      <c r="C3395" s="10">
        <v>2.4017456018435308E-6</v>
      </c>
      <c r="D3395" s="10">
        <v>3.4823440331560418E-7</v>
      </c>
      <c r="E3395" s="10">
        <v>3.2946445282464708E-6</v>
      </c>
      <c r="F3395" s="10">
        <v>4.7629158629701599E-7</v>
      </c>
      <c r="G3395" s="10">
        <v>1.095432167080876E-6</v>
      </c>
      <c r="H3395" s="10">
        <v>2.2806949137733221E-6</v>
      </c>
      <c r="I3395" s="10">
        <v>3.9951876663430088E-6</v>
      </c>
      <c r="J3395" s="10">
        <v>2.5132512425535899E-6</v>
      </c>
      <c r="K3395">
        <v>1.86594380173224E-6</v>
      </c>
      <c r="L3395">
        <v>6.1597921839546434E-7</v>
      </c>
      <c r="M3395">
        <v>9.4179184804806075E-7</v>
      </c>
      <c r="N3395">
        <v>2.214466028956651E-6</v>
      </c>
      <c r="O3395">
        <v>1.4139681069582091E-6</v>
      </c>
      <c r="P3395">
        <v>2.3443779652199541E-6</v>
      </c>
      <c r="Q3395">
        <v>1.489482008182977E-6</v>
      </c>
      <c r="R3395">
        <v>4.2450340698382482E-6</v>
      </c>
      <c r="S3395">
        <v>2.1008429222480251E-5</v>
      </c>
      <c r="T3395">
        <v>3.2144768857897592E-5</v>
      </c>
    </row>
    <row r="3396" spans="1:20">
      <c r="A3396" s="10">
        <v>3390</v>
      </c>
      <c r="B3396" s="10">
        <v>6.0270056616524793E-5</v>
      </c>
      <c r="C3396" s="10">
        <v>3.5015949541622809E-5</v>
      </c>
      <c r="D3396" s="10">
        <v>1.4388887607839771E-5</v>
      </c>
      <c r="E3396" s="10">
        <v>4.5251984402609968E-5</v>
      </c>
      <c r="F3396" s="10">
        <v>2.4032751949303852E-5</v>
      </c>
      <c r="G3396" s="10">
        <v>1.7163471632555342E-5</v>
      </c>
      <c r="H3396" s="10">
        <v>3.3957313433951638E-5</v>
      </c>
      <c r="I3396" s="10">
        <v>4.5484594129025593E-5</v>
      </c>
      <c r="J3396" s="10">
        <v>3.5875849881550909E-5</v>
      </c>
      <c r="K3396">
        <v>4.5826379297702497E-5</v>
      </c>
      <c r="L3396">
        <v>2.5642256941365129E-5</v>
      </c>
      <c r="M3396">
        <v>2.1336457778350089E-5</v>
      </c>
      <c r="N3396">
        <v>4.9902219988866117E-5</v>
      </c>
      <c r="O3396">
        <v>3.3240521211347492E-5</v>
      </c>
      <c r="P3396">
        <v>3.4240830606832802E-5</v>
      </c>
      <c r="Q3396">
        <v>4.0704821835251601E-5</v>
      </c>
      <c r="R3396">
        <v>4.6084807116370301E-5</v>
      </c>
      <c r="S3396">
        <v>2.082206249664998E-5</v>
      </c>
      <c r="T3396">
        <v>2.3509410319501718E-5</v>
      </c>
    </row>
    <row r="3397" spans="1:20">
      <c r="A3397" s="10">
        <v>3391</v>
      </c>
      <c r="B3397" s="10">
        <v>1.6788238620677449E-4</v>
      </c>
      <c r="C3397" s="10">
        <v>9.5987622804121807E-5</v>
      </c>
      <c r="D3397" s="10">
        <v>5.3453175866138897E-5</v>
      </c>
      <c r="E3397" s="10">
        <v>9.1180795999332343E-5</v>
      </c>
      <c r="F3397" s="10">
        <v>4.7566704205998369E-5</v>
      </c>
      <c r="G3397" s="10">
        <v>4.7678347583757573E-5</v>
      </c>
      <c r="H3397" s="10">
        <v>9.7273607826097494E-5</v>
      </c>
      <c r="I3397" s="10">
        <v>1.2904509306130361E-4</v>
      </c>
      <c r="J3397" s="10">
        <v>1.0369492330776571E-4</v>
      </c>
      <c r="K3397">
        <v>1.581559798605706E-4</v>
      </c>
      <c r="L3397">
        <v>8.7152672546802234E-5</v>
      </c>
      <c r="M3397">
        <v>6.4794002325348861E-5</v>
      </c>
      <c r="N3397">
        <v>1.987028378888406E-4</v>
      </c>
      <c r="O3397">
        <v>1.0967049297887019E-4</v>
      </c>
      <c r="P3397">
        <v>1.3947030494404741E-4</v>
      </c>
      <c r="Q3397">
        <v>1.091018335759484E-4</v>
      </c>
      <c r="R3397">
        <v>1.2639980321761329E-4</v>
      </c>
      <c r="S3397">
        <v>1.8310052476984661E-5</v>
      </c>
      <c r="T3397">
        <v>2.6067479316117239E-5</v>
      </c>
    </row>
    <row r="3398" spans="1:20">
      <c r="A3398" s="10">
        <v>3392</v>
      </c>
      <c r="B3398" s="10">
        <v>2.9658795386973533E-4</v>
      </c>
      <c r="C3398" s="10">
        <v>1.3647510188247831E-4</v>
      </c>
      <c r="D3398" s="10">
        <v>1.044991123728408E-4</v>
      </c>
      <c r="E3398" s="10">
        <v>1.4184532772484331E-4</v>
      </c>
      <c r="F3398" s="10">
        <v>7.8404202682232993E-5</v>
      </c>
      <c r="G3398" s="10">
        <v>8.511923151265785E-5</v>
      </c>
      <c r="H3398" s="10">
        <v>1.9594846300893429E-4</v>
      </c>
      <c r="I3398" s="10">
        <v>2.3763719260593379E-4</v>
      </c>
      <c r="J3398" s="10">
        <v>1.9726101910261129E-4</v>
      </c>
      <c r="K3398">
        <v>3.0123889744772822E-4</v>
      </c>
      <c r="L3398">
        <v>1.472803395271432E-4</v>
      </c>
      <c r="M3398">
        <v>1.139934232746836E-4</v>
      </c>
      <c r="N3398">
        <v>3.8292408137974602E-4</v>
      </c>
      <c r="O3398">
        <v>2.079156959511595E-4</v>
      </c>
      <c r="P3398">
        <v>2.8784226897539828E-4</v>
      </c>
      <c r="Q3398">
        <v>1.004150387949423E-4</v>
      </c>
      <c r="R3398">
        <v>1.8666222105630939E-4</v>
      </c>
      <c r="S3398">
        <v>1.500625406923021E-5</v>
      </c>
      <c r="T3398">
        <v>2.9873365665662151E-5</v>
      </c>
    </row>
    <row r="3399" spans="1:20">
      <c r="A3399" s="10">
        <v>3393</v>
      </c>
      <c r="B3399" s="10">
        <v>4.016744800048123E-4</v>
      </c>
      <c r="C3399" s="10">
        <v>2.1877194851694051E-4</v>
      </c>
      <c r="D3399" s="10">
        <v>1.874225094467903E-4</v>
      </c>
      <c r="E3399" s="10">
        <v>2.0424968522090729E-4</v>
      </c>
      <c r="F3399" s="10">
        <v>1.1575311803259061E-4</v>
      </c>
      <c r="G3399" s="10">
        <v>1.3728450207741171E-4</v>
      </c>
      <c r="H3399" s="10">
        <v>3.1704683264525789E-4</v>
      </c>
      <c r="I3399" s="10">
        <v>3.4668706878914429E-4</v>
      </c>
      <c r="J3399" s="10">
        <v>3.0739299609899341E-4</v>
      </c>
      <c r="K3399">
        <v>4.2865244909376967E-4</v>
      </c>
      <c r="L3399">
        <v>2.2908407442354231E-4</v>
      </c>
      <c r="M3399">
        <v>2.096935523621517E-4</v>
      </c>
      <c r="N3399">
        <v>5.2424637111790184E-4</v>
      </c>
      <c r="O3399">
        <v>3.1200952427368282E-4</v>
      </c>
      <c r="P3399">
        <v>3.2812728609698811E-4</v>
      </c>
      <c r="Q3399">
        <v>1.072406814003223E-4</v>
      </c>
      <c r="R3399">
        <v>2.6896043505542089E-4</v>
      </c>
      <c r="S3399">
        <v>2.787266227814165E-5</v>
      </c>
      <c r="T3399">
        <v>4.7558713738899689E-5</v>
      </c>
    </row>
    <row r="3400" spans="1:20">
      <c r="A3400" s="10">
        <v>3394</v>
      </c>
      <c r="B3400" s="10">
        <v>4.692422939528372E-4</v>
      </c>
      <c r="C3400" s="10">
        <v>3.2303804307418592E-4</v>
      </c>
      <c r="D3400" s="10">
        <v>2.7421489605701201E-4</v>
      </c>
      <c r="E3400" s="10">
        <v>3.0291170586894657E-4</v>
      </c>
      <c r="F3400" s="10">
        <v>2.5836046828174911E-4</v>
      </c>
      <c r="G3400" s="10">
        <v>1.917707755101599E-4</v>
      </c>
      <c r="H3400" s="10">
        <v>4.0301941976346862E-4</v>
      </c>
      <c r="I3400" s="10">
        <v>4.3057331246310098E-4</v>
      </c>
      <c r="J3400" s="10">
        <v>3.773372357043027E-4</v>
      </c>
      <c r="K3400">
        <v>5.0602020765987013E-4</v>
      </c>
      <c r="L3400">
        <v>3.3728829002455742E-4</v>
      </c>
      <c r="M3400">
        <v>3.0940040743858438E-4</v>
      </c>
      <c r="N3400">
        <v>5.782472464261443E-4</v>
      </c>
      <c r="O3400">
        <v>3.3335003717889343E-4</v>
      </c>
      <c r="P3400">
        <v>3.8890373876553829E-4</v>
      </c>
      <c r="Q3400">
        <v>1.5745845940280591E-4</v>
      </c>
      <c r="R3400">
        <v>3.6424193524394209E-4</v>
      </c>
      <c r="S3400">
        <v>3.2468728179536541E-5</v>
      </c>
      <c r="T3400">
        <v>8.3811542228982825E-5</v>
      </c>
    </row>
    <row r="3401" spans="1:20">
      <c r="A3401" s="10">
        <v>3395</v>
      </c>
      <c r="B3401" s="10">
        <v>5.3145843031787395E-4</v>
      </c>
      <c r="C3401" s="10">
        <v>4.1001207778671052E-4</v>
      </c>
      <c r="D3401" s="10">
        <v>3.8286315466237888E-4</v>
      </c>
      <c r="E3401" s="10">
        <v>4.3619896731018697E-4</v>
      </c>
      <c r="F3401" s="10">
        <v>5.0092910432062733E-4</v>
      </c>
      <c r="G3401" s="10">
        <v>2.6771165386276782E-4</v>
      </c>
      <c r="H3401" s="10">
        <v>4.5973574857192218E-4</v>
      </c>
      <c r="I3401" s="10">
        <v>4.9023893431614067E-4</v>
      </c>
      <c r="J3401" s="10">
        <v>4.4207462800178538E-4</v>
      </c>
      <c r="K3401">
        <v>5.5884007864949068E-4</v>
      </c>
      <c r="L3401">
        <v>4.5599321041306639E-4</v>
      </c>
      <c r="M3401">
        <v>4.719092554976028E-4</v>
      </c>
      <c r="N3401">
        <v>6.3119116772317586E-4</v>
      </c>
      <c r="O3401">
        <v>3.7304436689168441E-4</v>
      </c>
      <c r="P3401">
        <v>4.9299271592392435E-4</v>
      </c>
      <c r="Q3401">
        <v>2.9689966986715322E-4</v>
      </c>
      <c r="R3401">
        <v>4.4523393461223879E-4</v>
      </c>
      <c r="S3401">
        <v>3.3324104581368178E-5</v>
      </c>
      <c r="T3401">
        <v>1.115384574161992E-4</v>
      </c>
    </row>
    <row r="3402" spans="1:20">
      <c r="A3402" s="10">
        <v>3396</v>
      </c>
      <c r="B3402" s="10">
        <v>5.4818509396425518E-4</v>
      </c>
      <c r="C3402" s="10">
        <v>4.7409184024579303E-4</v>
      </c>
      <c r="D3402" s="10">
        <v>4.8255827006966543E-4</v>
      </c>
      <c r="E3402" s="10">
        <v>4.9661675510243323E-4</v>
      </c>
      <c r="F3402" s="10">
        <v>6.0072698348704494E-4</v>
      </c>
      <c r="G3402" s="10">
        <v>3.1762573166780862E-4</v>
      </c>
      <c r="H3402" s="10">
        <v>5.214972179552322E-4</v>
      </c>
      <c r="I3402" s="10">
        <v>5.1519640078502885E-4</v>
      </c>
      <c r="J3402" s="10">
        <v>5.0137598394464427E-4</v>
      </c>
      <c r="K3402">
        <v>5.8970475403184004E-4</v>
      </c>
      <c r="L3402">
        <v>5.0529139629643246E-4</v>
      </c>
      <c r="M3402">
        <v>5.3642806041536535E-4</v>
      </c>
      <c r="N3402">
        <v>6.2237428286838201E-4</v>
      </c>
      <c r="O3402">
        <v>4.096873205840651E-4</v>
      </c>
      <c r="P3402">
        <v>5.8320349202079316E-4</v>
      </c>
      <c r="Q3402">
        <v>4.8837965799239315E-4</v>
      </c>
      <c r="R3402">
        <v>4.106624683068795E-4</v>
      </c>
      <c r="S3402">
        <v>3.012696429137317E-5</v>
      </c>
      <c r="T3402">
        <v>1.124416716798507E-4</v>
      </c>
    </row>
    <row r="3403" spans="1:20">
      <c r="A3403" s="10">
        <v>3397</v>
      </c>
      <c r="B3403" s="10">
        <v>5.2349038966546953E-4</v>
      </c>
      <c r="C3403" s="10">
        <v>5.1499022055833397E-4</v>
      </c>
      <c r="D3403" s="10">
        <v>5.2067328448436047E-4</v>
      </c>
      <c r="E3403" s="10">
        <v>5.0529300851638386E-4</v>
      </c>
      <c r="F3403" s="10">
        <v>5.9585174994505104E-4</v>
      </c>
      <c r="G3403" s="10">
        <v>3.4246910874472587E-4</v>
      </c>
      <c r="H3403" s="10">
        <v>5.4189122249929435E-4</v>
      </c>
      <c r="I3403" s="10">
        <v>5.0894733061353627E-4</v>
      </c>
      <c r="J3403" s="10">
        <v>5.5019965350598578E-4</v>
      </c>
      <c r="K3403">
        <v>5.8171319108769924E-4</v>
      </c>
      <c r="L3403">
        <v>5.2259358159266846E-4</v>
      </c>
      <c r="M3403">
        <v>5.4958452954055484E-4</v>
      </c>
      <c r="N3403">
        <v>5.3295908543850952E-4</v>
      </c>
      <c r="O3403">
        <v>4.3105972825192981E-4</v>
      </c>
      <c r="P3403">
        <v>5.8611066567804072E-4</v>
      </c>
      <c r="Q3403">
        <v>5.4067408372156136E-4</v>
      </c>
      <c r="R3403">
        <v>4.4670233562345692E-4</v>
      </c>
      <c r="S3403">
        <v>2.2215394410154659E-5</v>
      </c>
      <c r="T3403">
        <v>1.323103038848333E-4</v>
      </c>
    </row>
    <row r="3404" spans="1:20">
      <c r="A3404" s="10">
        <v>3398</v>
      </c>
      <c r="B3404" s="10">
        <v>4.6772343304798302E-4</v>
      </c>
      <c r="C3404" s="10">
        <v>5.2320212892622816E-4</v>
      </c>
      <c r="D3404" s="10">
        <v>5.1543693754000286E-4</v>
      </c>
      <c r="E3404" s="10">
        <v>4.7391455543463511E-4</v>
      </c>
      <c r="F3404" s="10">
        <v>5.5092601545074266E-4</v>
      </c>
      <c r="G3404" s="10">
        <v>3.7338634117620601E-4</v>
      </c>
      <c r="H3404" s="10">
        <v>5.1847040239777584E-4</v>
      </c>
      <c r="I3404" s="10">
        <v>4.6244940662655868E-4</v>
      </c>
      <c r="J3404" s="10">
        <v>5.4474455429522018E-4</v>
      </c>
      <c r="K3404">
        <v>5.2724033486918165E-4</v>
      </c>
      <c r="L3404">
        <v>4.8497355158617781E-4</v>
      </c>
      <c r="M3404">
        <v>5.2871849706621638E-4</v>
      </c>
      <c r="N3404">
        <v>4.7288698273870671E-4</v>
      </c>
      <c r="O3404">
        <v>4.5354652382105921E-4</v>
      </c>
      <c r="P3404">
        <v>5.4526036101423326E-4</v>
      </c>
      <c r="Q3404">
        <v>5.2198365760007168E-4</v>
      </c>
      <c r="R3404">
        <v>3.9566746994945749E-4</v>
      </c>
      <c r="S3404">
        <v>1.764383012831648E-5</v>
      </c>
      <c r="T3404">
        <v>1.4659351640190091E-4</v>
      </c>
    </row>
    <row r="3405" spans="1:20">
      <c r="A3405" s="10">
        <v>3399</v>
      </c>
      <c r="B3405" s="10">
        <v>3.9910256841567068E-4</v>
      </c>
      <c r="C3405" s="10">
        <v>4.5826790860989202E-4</v>
      </c>
      <c r="D3405" s="10">
        <v>4.4480912901408132E-4</v>
      </c>
      <c r="E3405" s="10">
        <v>3.9649626892186598E-4</v>
      </c>
      <c r="F3405" s="10">
        <v>4.7077615312721312E-4</v>
      </c>
      <c r="G3405" s="10">
        <v>3.7945696842166807E-4</v>
      </c>
      <c r="H3405" s="10">
        <v>4.4653685921638818E-4</v>
      </c>
      <c r="I3405" s="10">
        <v>3.7244241659854511E-4</v>
      </c>
      <c r="J3405" s="10">
        <v>4.5986178565106888E-4</v>
      </c>
      <c r="K3405">
        <v>4.481866419782833E-4</v>
      </c>
      <c r="L3405">
        <v>4.4994546431772223E-4</v>
      </c>
      <c r="M3405">
        <v>4.3569134967441999E-4</v>
      </c>
      <c r="N3405">
        <v>3.8227657997625959E-4</v>
      </c>
      <c r="O3405">
        <v>4.2332804788987099E-4</v>
      </c>
      <c r="P3405">
        <v>4.6172516096392748E-4</v>
      </c>
      <c r="Q3405">
        <v>4.5970969722841382E-4</v>
      </c>
      <c r="R3405">
        <v>3.0909344584263758E-4</v>
      </c>
      <c r="S3405">
        <v>1.8182020506478219E-5</v>
      </c>
      <c r="T3405">
        <v>1.378697674085754E-4</v>
      </c>
    </row>
    <row r="3406" spans="1:20">
      <c r="A3406" s="10">
        <v>3400</v>
      </c>
      <c r="B3406" s="10">
        <v>2.8204825236420957E-4</v>
      </c>
      <c r="C3406" s="10">
        <v>3.6568964242557231E-4</v>
      </c>
      <c r="D3406" s="10">
        <v>3.4391359220257712E-4</v>
      </c>
      <c r="E3406" s="10">
        <v>3.0048946776326348E-4</v>
      </c>
      <c r="F3406" s="10">
        <v>3.5178950048506672E-4</v>
      </c>
      <c r="G3406" s="10">
        <v>3.0704155261881462E-4</v>
      </c>
      <c r="H3406" s="10">
        <v>3.3260553002285149E-4</v>
      </c>
      <c r="I3406" s="10">
        <v>2.8331824849879512E-4</v>
      </c>
      <c r="J3406" s="10">
        <v>3.5320638982678571E-4</v>
      </c>
      <c r="K3406">
        <v>3.1246489161533293E-4</v>
      </c>
      <c r="L3406">
        <v>3.8983647649721908E-4</v>
      </c>
      <c r="M3406">
        <v>3.2572248031820738E-4</v>
      </c>
      <c r="N3406">
        <v>3.2783733394421032E-4</v>
      </c>
      <c r="O3406">
        <v>3.3488981321099892E-4</v>
      </c>
      <c r="P3406">
        <v>3.4348378861037818E-4</v>
      </c>
      <c r="Q3406">
        <v>3.7246989768267922E-4</v>
      </c>
      <c r="R3406">
        <v>2.230188784299688E-4</v>
      </c>
      <c r="S3406">
        <v>2.0264792473675668E-5</v>
      </c>
      <c r="T3406">
        <v>1.1527555613116379E-4</v>
      </c>
    </row>
    <row r="3407" spans="1:20">
      <c r="A3407" s="10">
        <v>3401</v>
      </c>
      <c r="B3407" s="10">
        <v>1.599938463870516E-4</v>
      </c>
      <c r="C3407" s="10">
        <v>2.4596199644652468E-4</v>
      </c>
      <c r="D3407" s="10">
        <v>2.243568086094197E-4</v>
      </c>
      <c r="E3407" s="10">
        <v>1.773983650943402E-4</v>
      </c>
      <c r="F3407" s="10">
        <v>2.0194534835142291E-4</v>
      </c>
      <c r="G3407" s="10">
        <v>1.8604032505709181E-4</v>
      </c>
      <c r="H3407" s="10">
        <v>2.0204219346196429E-4</v>
      </c>
      <c r="I3407" s="10">
        <v>1.7108233468002059E-4</v>
      </c>
      <c r="J3407" s="10">
        <v>2.1320300798121139E-4</v>
      </c>
      <c r="K3407">
        <v>1.8859679050270111E-4</v>
      </c>
      <c r="L3407">
        <v>2.6296437495614591E-4</v>
      </c>
      <c r="M3407">
        <v>2.0584646839794189E-4</v>
      </c>
      <c r="N3407">
        <v>1.493159119757274E-4</v>
      </c>
      <c r="O3407">
        <v>2.5328726951128459E-4</v>
      </c>
      <c r="P3407">
        <v>1.9269472989462329E-4</v>
      </c>
      <c r="Q3407">
        <v>2.3517814380537061E-4</v>
      </c>
      <c r="R3407">
        <v>1.278825904960817E-4</v>
      </c>
      <c r="S3407">
        <v>1.700036443808057E-5</v>
      </c>
      <c r="T3407">
        <v>8.8871482575671816E-5</v>
      </c>
    </row>
    <row r="3408" spans="1:20">
      <c r="A3408" s="10">
        <v>3402</v>
      </c>
      <c r="B3408" s="10">
        <v>6.157791052942025E-5</v>
      </c>
      <c r="C3408" s="10">
        <v>1.4793782443156981E-4</v>
      </c>
      <c r="D3408" s="10">
        <v>1.268573826690663E-4</v>
      </c>
      <c r="E3408" s="10">
        <v>8.2262038143635893E-5</v>
      </c>
      <c r="F3408" s="10">
        <v>6.1615551038025592E-5</v>
      </c>
      <c r="G3408" s="10">
        <v>1.061508973240744E-4</v>
      </c>
      <c r="H3408" s="10">
        <v>9.1825923654036891E-5</v>
      </c>
      <c r="I3408" s="10">
        <v>8.6544497517361175E-5</v>
      </c>
      <c r="J3408" s="10">
        <v>1.176893961793944E-4</v>
      </c>
      <c r="K3408">
        <v>8.4051644281168047E-5</v>
      </c>
      <c r="L3408">
        <v>1.265388936225735E-4</v>
      </c>
      <c r="M3408">
        <v>1.0924982209461819E-4</v>
      </c>
      <c r="N3408">
        <v>6.6040002853105296E-5</v>
      </c>
      <c r="O3408">
        <v>1.8483022854771759E-4</v>
      </c>
      <c r="P3408">
        <v>6.2085625452065505E-5</v>
      </c>
      <c r="Q3408">
        <v>1.102310842151977E-4</v>
      </c>
      <c r="R3408">
        <v>4.190331471242397E-5</v>
      </c>
      <c r="S3408">
        <v>1.2493685782278099E-5</v>
      </c>
      <c r="T3408">
        <v>8.7454876879119954E-5</v>
      </c>
    </row>
    <row r="3409" spans="1:20">
      <c r="A3409" s="10">
        <v>3403</v>
      </c>
      <c r="B3409" s="10">
        <v>2.2023486211158221E-5</v>
      </c>
      <c r="C3409" s="10">
        <v>1.020754001731561E-4</v>
      </c>
      <c r="D3409" s="10">
        <v>7.8937297204786924E-5</v>
      </c>
      <c r="E3409" s="10">
        <v>4.0873850500917428E-5</v>
      </c>
      <c r="F3409" s="10">
        <v>3.3608948348774702E-6</v>
      </c>
      <c r="G3409" s="10">
        <v>6.665312458460049E-5</v>
      </c>
      <c r="H3409" s="10">
        <v>4.530027331968314E-5</v>
      </c>
      <c r="I3409" s="10">
        <v>4.8633992992647872E-5</v>
      </c>
      <c r="J3409" s="10">
        <v>9.0620873327592125E-5</v>
      </c>
      <c r="K3409">
        <v>3.3615058455439073E-5</v>
      </c>
      <c r="L3409">
        <v>4.8703426421509747E-5</v>
      </c>
      <c r="M3409">
        <v>6.277391549654655E-5</v>
      </c>
      <c r="N3409">
        <v>2.0356063178198821E-5</v>
      </c>
      <c r="O3409">
        <v>1.3690588973319941E-4</v>
      </c>
      <c r="P3409">
        <v>1.225532699225108E-5</v>
      </c>
      <c r="Q3409">
        <v>4.8442689168024123E-5</v>
      </c>
      <c r="R3409">
        <v>8.3137459299440078E-6</v>
      </c>
      <c r="S3409">
        <v>5.9283285187364578E-6</v>
      </c>
      <c r="T3409">
        <v>6.0497131528049398E-5</v>
      </c>
    </row>
    <row r="3410" spans="1:20">
      <c r="A3410" s="10">
        <v>3404</v>
      </c>
      <c r="B3410" s="10">
        <v>1.7609783696160041E-5</v>
      </c>
      <c r="C3410" s="10">
        <v>8.0867231725288219E-5</v>
      </c>
      <c r="D3410" s="10">
        <v>4.6531963110783317E-5</v>
      </c>
      <c r="E3410" s="10">
        <v>1.6753175243391989E-5</v>
      </c>
      <c r="F3410" s="10">
        <v>0</v>
      </c>
      <c r="G3410" s="10">
        <v>5.1925057203638428E-5</v>
      </c>
      <c r="H3410" s="10">
        <v>4.1205035953671263E-5</v>
      </c>
      <c r="I3410" s="10">
        <v>3.3593528653371481E-5</v>
      </c>
      <c r="J3410" s="10">
        <v>7.6842673560550129E-5</v>
      </c>
      <c r="K3410">
        <v>1.6374754344073571E-5</v>
      </c>
      <c r="L3410">
        <v>3.8197005291437909E-5</v>
      </c>
      <c r="M3410">
        <v>4.6197440422696758E-5</v>
      </c>
      <c r="N3410">
        <v>1.593788817630659E-5</v>
      </c>
      <c r="O3410">
        <v>1.1562751851363179E-4</v>
      </c>
      <c r="P3410">
        <v>7.4592402781681948E-6</v>
      </c>
      <c r="Q3410">
        <v>1.5696988523336219E-5</v>
      </c>
      <c r="R3410">
        <v>6.0021621777476178E-6</v>
      </c>
      <c r="S3410">
        <v>4.5365481272424864E-6</v>
      </c>
      <c r="T3410">
        <v>4.1856369184708968E-5</v>
      </c>
    </row>
    <row r="3411" spans="1:20">
      <c r="A3411" s="10">
        <v>3405</v>
      </c>
      <c r="B3411" s="10">
        <v>7.4577109545827853E-6</v>
      </c>
      <c r="C3411" s="10">
        <v>3.3784728383213201E-5</v>
      </c>
      <c r="D3411" s="10">
        <v>2.3279759965002199E-5</v>
      </c>
      <c r="E3411" s="10">
        <v>1.924393796201898E-6</v>
      </c>
      <c r="F3411" s="10">
        <v>0</v>
      </c>
      <c r="G3411" s="10">
        <v>2.267815864442101E-5</v>
      </c>
      <c r="H3411" s="10">
        <v>2.713134343833174E-5</v>
      </c>
      <c r="I3411" s="10">
        <v>2.2572011423778929E-5</v>
      </c>
      <c r="J3411" s="10">
        <v>4.880246818712714E-5</v>
      </c>
      <c r="K3411">
        <v>1.085759353398823E-5</v>
      </c>
      <c r="L3411">
        <v>1.3452805978354491E-5</v>
      </c>
      <c r="M3411">
        <v>2.5422335862210061E-5</v>
      </c>
      <c r="N3411">
        <v>1.0564851655168299E-5</v>
      </c>
      <c r="O3411">
        <v>6.9441151493551036E-5</v>
      </c>
      <c r="P3411">
        <v>7.4574280234844796E-6</v>
      </c>
      <c r="Q3411">
        <v>0</v>
      </c>
      <c r="R3411">
        <v>4.4104900564348514E-6</v>
      </c>
      <c r="S3411">
        <v>3.998628029293209E-6</v>
      </c>
      <c r="T3411">
        <v>4.4232880729333823E-5</v>
      </c>
    </row>
    <row r="3412" spans="1:20">
      <c r="A3412" s="10">
        <v>3406</v>
      </c>
      <c r="B3412" s="10">
        <v>4.2598253493081249E-7</v>
      </c>
      <c r="C3412" s="10">
        <v>1.052481519450472E-5</v>
      </c>
      <c r="D3412" s="10">
        <v>6.6800922368490904E-6</v>
      </c>
      <c r="E3412" s="10">
        <v>0</v>
      </c>
      <c r="F3412" s="10">
        <v>0</v>
      </c>
      <c r="G3412" s="10">
        <v>5.7458599630117069E-6</v>
      </c>
      <c r="H3412" s="10">
        <v>9.9975411424247082E-6</v>
      </c>
      <c r="I3412" s="10">
        <v>1.065760830424018E-5</v>
      </c>
      <c r="J3412" s="10">
        <v>1.867339488599487E-5</v>
      </c>
      <c r="K3412">
        <v>4.875630483331234E-6</v>
      </c>
      <c r="L3412">
        <v>5.1966750708278771E-8</v>
      </c>
      <c r="M3412">
        <v>1.170745029570736E-5</v>
      </c>
      <c r="N3412">
        <v>2.7713231860004592E-6</v>
      </c>
      <c r="O3412">
        <v>9.5511956433412549E-6</v>
      </c>
      <c r="P3412">
        <v>7.0822913039556127E-6</v>
      </c>
      <c r="Q3412">
        <v>0</v>
      </c>
      <c r="R3412">
        <v>3.8122216891582001E-7</v>
      </c>
      <c r="S3412">
        <v>1.2637013474622671E-5</v>
      </c>
      <c r="T3412">
        <v>2.6686264065568289E-5</v>
      </c>
    </row>
    <row r="3413" spans="1:20">
      <c r="A3413" s="10">
        <v>3407</v>
      </c>
      <c r="B3413" s="10">
        <v>1.5898930227566309E-7</v>
      </c>
      <c r="C3413" s="10">
        <v>3.701078385821878E-6</v>
      </c>
      <c r="D3413" s="10">
        <v>1.448340395246031E-6</v>
      </c>
      <c r="E3413" s="10">
        <v>0</v>
      </c>
      <c r="F3413" s="10">
        <v>0</v>
      </c>
      <c r="G3413" s="10">
        <v>9.4061266064520397E-7</v>
      </c>
      <c r="H3413" s="10">
        <v>3.3986590430568092E-6</v>
      </c>
      <c r="I3413" s="10">
        <v>2.1230510032756481E-6</v>
      </c>
      <c r="J3413" s="10">
        <v>5.1851145442728123E-6</v>
      </c>
      <c r="K3413">
        <v>1.937372427385399E-6</v>
      </c>
      <c r="L3413">
        <v>0</v>
      </c>
      <c r="M3413">
        <v>3.7298147887687092E-6</v>
      </c>
      <c r="N3413">
        <v>3.4881582780768303E-8</v>
      </c>
      <c r="O3413">
        <v>1.0327340212489539E-6</v>
      </c>
      <c r="P3413">
        <v>3.280180977522943E-7</v>
      </c>
      <c r="Q3413">
        <v>0</v>
      </c>
      <c r="R3413">
        <v>1.702977864061911E-7</v>
      </c>
      <c r="S3413">
        <v>1.8841707686745991E-5</v>
      </c>
      <c r="T3413">
        <v>2.2487792089880451E-5</v>
      </c>
    </row>
    <row r="3414" spans="1:20">
      <c r="A3414" s="10">
        <v>3408</v>
      </c>
      <c r="B3414" s="10">
        <v>3.2144026898656619E-9</v>
      </c>
      <c r="C3414" s="10">
        <v>5.8837512644467147E-7</v>
      </c>
      <c r="D3414" s="10">
        <v>4.7381148297823412E-7</v>
      </c>
      <c r="E3414" s="10">
        <v>0</v>
      </c>
      <c r="F3414" s="10">
        <v>0</v>
      </c>
      <c r="G3414" s="10">
        <v>5.9467659586899717E-9</v>
      </c>
      <c r="H3414" s="10">
        <v>2.8886108810225168E-7</v>
      </c>
      <c r="I3414" s="10">
        <v>4.5090939674899242E-7</v>
      </c>
      <c r="J3414" s="10">
        <v>1.2136791119164789E-6</v>
      </c>
      <c r="K3414">
        <v>1.8188982444369392E-8</v>
      </c>
      <c r="L3414">
        <v>0</v>
      </c>
      <c r="M3414">
        <v>4.7350654161419037E-7</v>
      </c>
      <c r="N3414">
        <v>6.9790007872256687E-10</v>
      </c>
      <c r="O3414">
        <v>1.5025289465486989E-7</v>
      </c>
      <c r="P3414">
        <v>0</v>
      </c>
      <c r="Q3414">
        <v>0</v>
      </c>
      <c r="R3414">
        <v>0</v>
      </c>
      <c r="S3414">
        <v>2.1217617754630839E-5</v>
      </c>
      <c r="T3414">
        <v>2.39323948367886E-5</v>
      </c>
    </row>
    <row r="3415" spans="1:20">
      <c r="A3415" s="10">
        <v>3409</v>
      </c>
      <c r="B3415" s="10">
        <v>0</v>
      </c>
      <c r="C3415" s="10">
        <v>5.2819741141303699E-7</v>
      </c>
      <c r="D3415" s="10">
        <v>2.132943518785335E-7</v>
      </c>
      <c r="E3415" s="10">
        <v>0</v>
      </c>
      <c r="F3415" s="10">
        <v>0</v>
      </c>
      <c r="G3415" s="10">
        <v>2.7391107025647471E-8</v>
      </c>
      <c r="H3415" s="10">
        <v>9.3254662341881319E-8</v>
      </c>
      <c r="I3415" s="10">
        <v>7.3381549228737337E-8</v>
      </c>
      <c r="J3415" s="10">
        <v>1.5152254773691469E-7</v>
      </c>
      <c r="K3415">
        <v>2.7037676606495048E-8</v>
      </c>
      <c r="L3415">
        <v>0</v>
      </c>
      <c r="M3415">
        <v>8.582960515701977E-8</v>
      </c>
      <c r="N3415">
        <v>3.57002732577313E-9</v>
      </c>
      <c r="O3415">
        <v>8.4016992220313383E-9</v>
      </c>
      <c r="P3415">
        <v>0</v>
      </c>
      <c r="Q3415">
        <v>0</v>
      </c>
      <c r="R3415">
        <v>0</v>
      </c>
      <c r="S3415">
        <v>1.9442693613058209E-5</v>
      </c>
      <c r="T3415">
        <v>2.4057173858137139E-5</v>
      </c>
    </row>
    <row r="3416" spans="1:20">
      <c r="A3416" s="10">
        <v>3410</v>
      </c>
      <c r="B3416" s="10">
        <v>0</v>
      </c>
      <c r="C3416" s="10">
        <v>5.7856449459089708E-7</v>
      </c>
      <c r="D3416" s="10">
        <v>8.0384304060421561E-9</v>
      </c>
      <c r="E3416" s="10">
        <v>0</v>
      </c>
      <c r="F3416" s="10">
        <v>0</v>
      </c>
      <c r="G3416" s="10">
        <v>0</v>
      </c>
      <c r="H3416" s="10">
        <v>0</v>
      </c>
      <c r="I3416" s="10">
        <v>7.2803741754495307E-8</v>
      </c>
      <c r="J3416" s="10">
        <v>1.2249054481127259E-7</v>
      </c>
      <c r="K3416">
        <v>1.7205794204133209E-8</v>
      </c>
      <c r="L3416">
        <v>0</v>
      </c>
      <c r="M3416">
        <v>3.4132288410272548E-8</v>
      </c>
      <c r="N3416">
        <v>1.3421155360049359E-9</v>
      </c>
      <c r="O3416">
        <v>4.9421760129596103E-11</v>
      </c>
      <c r="P3416">
        <v>0</v>
      </c>
      <c r="Q3416">
        <v>0</v>
      </c>
      <c r="R3416">
        <v>0</v>
      </c>
      <c r="S3416">
        <v>2.4286617160214261E-5</v>
      </c>
      <c r="T3416">
        <v>2.3106460139722612E-5</v>
      </c>
    </row>
    <row r="3417" spans="1:20">
      <c r="A3417" s="10">
        <v>3411</v>
      </c>
      <c r="B3417" s="10">
        <v>0</v>
      </c>
      <c r="C3417" s="10">
        <v>5.768125960455802E-7</v>
      </c>
      <c r="D3417" s="10">
        <v>0</v>
      </c>
      <c r="E3417" s="10">
        <v>0</v>
      </c>
      <c r="F3417" s="10">
        <v>0</v>
      </c>
      <c r="G3417" s="10">
        <v>0</v>
      </c>
      <c r="H3417" s="10">
        <v>0</v>
      </c>
      <c r="I3417" s="10">
        <v>2.831256623785929E-8</v>
      </c>
      <c r="J3417" s="10">
        <v>5.7498447352732799E-8</v>
      </c>
      <c r="K3417">
        <v>1.7205794204133209E-8</v>
      </c>
      <c r="L3417">
        <v>0</v>
      </c>
      <c r="M3417">
        <v>2.629370608766107E-8</v>
      </c>
      <c r="N3417">
        <v>6.6211033109576856E-10</v>
      </c>
      <c r="O3417">
        <v>5.1570532309143761E-11</v>
      </c>
      <c r="P3417">
        <v>0</v>
      </c>
      <c r="Q3417">
        <v>0</v>
      </c>
      <c r="R3417">
        <v>0</v>
      </c>
      <c r="S3417">
        <v>2.5544549378212039E-5</v>
      </c>
      <c r="T3417">
        <v>2.6525709829233631E-5</v>
      </c>
    </row>
    <row r="3418" spans="1:20">
      <c r="A3418" s="10">
        <v>3412</v>
      </c>
      <c r="B3418" s="10">
        <v>0</v>
      </c>
      <c r="C3418" s="10">
        <v>4.007467922412345E-7</v>
      </c>
      <c r="D3418" s="10">
        <v>9.5981258579607837E-11</v>
      </c>
      <c r="E3418" s="10">
        <v>0</v>
      </c>
      <c r="F3418" s="10">
        <v>0</v>
      </c>
      <c r="G3418" s="10">
        <v>0</v>
      </c>
      <c r="H3418" s="10">
        <v>0</v>
      </c>
      <c r="I3418" s="10">
        <v>0</v>
      </c>
      <c r="J3418" s="10">
        <v>4.7129874879289174E-10</v>
      </c>
      <c r="K3418">
        <v>1.7205794204133209E-8</v>
      </c>
      <c r="L3418">
        <v>0</v>
      </c>
      <c r="M3418">
        <v>1.8491014709750179E-8</v>
      </c>
      <c r="N3418">
        <v>8.052693216029618E-10</v>
      </c>
      <c r="O3418">
        <v>0</v>
      </c>
      <c r="P3418">
        <v>0</v>
      </c>
      <c r="Q3418">
        <v>0</v>
      </c>
      <c r="R3418">
        <v>0</v>
      </c>
      <c r="S3418">
        <v>2.877696240525412E-5</v>
      </c>
      <c r="T3418">
        <v>3.8376020465082462E-5</v>
      </c>
    </row>
    <row r="3419" spans="1:20">
      <c r="A3419" s="10">
        <v>3413</v>
      </c>
      <c r="B3419" s="10">
        <v>7.8150659920849661E-6</v>
      </c>
      <c r="C3419" s="10">
        <v>4.4736327962088942E-6</v>
      </c>
      <c r="D3419" s="10">
        <v>9.6509215490082293E-7</v>
      </c>
      <c r="E3419" s="10">
        <v>5.510354189043144E-6</v>
      </c>
      <c r="F3419" s="10">
        <v>2.91975823640984E-6</v>
      </c>
      <c r="G3419" s="10">
        <v>5.23407541359587E-6</v>
      </c>
      <c r="H3419" s="10">
        <v>2.2949031437873818E-6</v>
      </c>
      <c r="I3419" s="10">
        <v>6.8917047553072036E-6</v>
      </c>
      <c r="J3419" s="10">
        <v>6.1980663408315266E-6</v>
      </c>
      <c r="K3419">
        <v>2.3473742134168911E-6</v>
      </c>
      <c r="L3419">
        <v>8.8620632207851396E-7</v>
      </c>
      <c r="M3419">
        <v>1.7842528148163529E-6</v>
      </c>
      <c r="N3419">
        <v>6.2214436729276831E-7</v>
      </c>
      <c r="O3419">
        <v>1.614278261114777E-6</v>
      </c>
      <c r="P3419">
        <v>4.459732244785509E-6</v>
      </c>
      <c r="Q3419">
        <v>1.5145903006028899E-6</v>
      </c>
      <c r="R3419">
        <v>7.3846768952168984E-6</v>
      </c>
      <c r="S3419">
        <v>2.8123692459004801E-5</v>
      </c>
      <c r="T3419">
        <v>2.563524296239525E-5</v>
      </c>
    </row>
    <row r="3420" spans="1:20">
      <c r="A3420" s="10">
        <v>3414</v>
      </c>
      <c r="B3420" s="10">
        <v>6.5594145970272906E-5</v>
      </c>
      <c r="C3420" s="10">
        <v>5.0712684583641103E-5</v>
      </c>
      <c r="D3420" s="10">
        <v>2.3645862479368121E-5</v>
      </c>
      <c r="E3420" s="10">
        <v>5.4193089241010341E-5</v>
      </c>
      <c r="F3420" s="10">
        <v>5.6037384878847189E-5</v>
      </c>
      <c r="G3420" s="10">
        <v>5.0731514761486223E-5</v>
      </c>
      <c r="H3420" s="10">
        <v>2.9065346288194009E-5</v>
      </c>
      <c r="I3420" s="10">
        <v>5.5565371453655223E-5</v>
      </c>
      <c r="J3420" s="10">
        <v>5.7752814356937548E-5</v>
      </c>
      <c r="K3420">
        <v>4.4282245296852567E-5</v>
      </c>
      <c r="L3420">
        <v>1.3263719181819E-5</v>
      </c>
      <c r="M3420">
        <v>2.6552066155814729E-5</v>
      </c>
      <c r="N3420">
        <v>2.3065264309756062E-5</v>
      </c>
      <c r="O3420">
        <v>3.4948190483315859E-5</v>
      </c>
      <c r="P3420">
        <v>4.4205512985236051E-5</v>
      </c>
      <c r="Q3420">
        <v>4.3099732731349793E-5</v>
      </c>
      <c r="R3420">
        <v>6.6547658346690489E-5</v>
      </c>
      <c r="S3420">
        <v>2.601530668086957E-5</v>
      </c>
      <c r="T3420">
        <v>1.4937810476726291E-5</v>
      </c>
    </row>
    <row r="3421" spans="1:20">
      <c r="A3421" s="10">
        <v>3415</v>
      </c>
      <c r="B3421" s="10">
        <v>1.435391150266893E-4</v>
      </c>
      <c r="C3421" s="10">
        <v>1.4019007939338409E-4</v>
      </c>
      <c r="D3421" s="10">
        <v>7.0846919941952889E-5</v>
      </c>
      <c r="E3421" s="10">
        <v>1.4448246720562819E-4</v>
      </c>
      <c r="F3421" s="10">
        <v>1.6067679114092491E-4</v>
      </c>
      <c r="G3421" s="10">
        <v>1.4501039552954181E-4</v>
      </c>
      <c r="H3421" s="10">
        <v>7.8278958708454568E-5</v>
      </c>
      <c r="I3421" s="10">
        <v>1.3812793187457641E-4</v>
      </c>
      <c r="J3421" s="10">
        <v>1.6196280239355601E-4</v>
      </c>
      <c r="K3421">
        <v>1.3241805352796169E-4</v>
      </c>
      <c r="L3421">
        <v>4.2710173238366621E-5</v>
      </c>
      <c r="M3421">
        <v>1.044591176387279E-4</v>
      </c>
      <c r="N3421">
        <v>6.3566331813820785E-5</v>
      </c>
      <c r="O3421">
        <v>9.9343969568405381E-5</v>
      </c>
      <c r="P3421">
        <v>1.1936800578404739E-4</v>
      </c>
      <c r="Q3421">
        <v>1.02201722057823E-4</v>
      </c>
      <c r="R3421">
        <v>1.6952983243409341E-4</v>
      </c>
      <c r="S3421">
        <v>1.989137680669518E-5</v>
      </c>
      <c r="T3421">
        <v>1.0603500156289171E-5</v>
      </c>
    </row>
    <row r="3422" spans="1:20">
      <c r="A3422" s="10">
        <v>3416</v>
      </c>
      <c r="B3422" s="10">
        <v>2.6364439993586741E-4</v>
      </c>
      <c r="C3422" s="10">
        <v>2.5648150338843708E-4</v>
      </c>
      <c r="D3422" s="10">
        <v>1.358971939442296E-4</v>
      </c>
      <c r="E3422" s="10">
        <v>2.5929054514750111E-4</v>
      </c>
      <c r="F3422" s="10">
        <v>2.9695819354049922E-4</v>
      </c>
      <c r="G3422" s="10">
        <v>2.8368395134324459E-4</v>
      </c>
      <c r="H3422" s="10">
        <v>1.423031746709813E-4</v>
      </c>
      <c r="I3422" s="10">
        <v>2.4892554277164999E-4</v>
      </c>
      <c r="J3422" s="10">
        <v>2.8608393954642088E-4</v>
      </c>
      <c r="K3422">
        <v>2.5040880281869767E-4</v>
      </c>
      <c r="L3422">
        <v>1.074938734244585E-4</v>
      </c>
      <c r="M3422">
        <v>2.4713469695171502E-4</v>
      </c>
      <c r="N3422">
        <v>1.6327850134845271E-4</v>
      </c>
      <c r="O3422">
        <v>2.0111318980375301E-4</v>
      </c>
      <c r="P3422">
        <v>1.8250804631746501E-4</v>
      </c>
      <c r="Q3422">
        <v>2.417481124041565E-4</v>
      </c>
      <c r="R3422">
        <v>2.9904355293729239E-4</v>
      </c>
      <c r="S3422">
        <v>1.2835285559378789E-5</v>
      </c>
      <c r="T3422">
        <v>1.331600344463355E-5</v>
      </c>
    </row>
    <row r="3423" spans="1:20">
      <c r="A3423" s="10">
        <v>3417</v>
      </c>
      <c r="B3423" s="10">
        <v>3.5572594731123861E-4</v>
      </c>
      <c r="C3423" s="10">
        <v>3.640993236729631E-4</v>
      </c>
      <c r="D3423" s="10">
        <v>2.5816215773474019E-4</v>
      </c>
      <c r="E3423" s="10">
        <v>3.636619725989206E-4</v>
      </c>
      <c r="F3423" s="10">
        <v>3.9287944138656147E-4</v>
      </c>
      <c r="G3423" s="10">
        <v>4.0754792836404939E-4</v>
      </c>
      <c r="H3423" s="10">
        <v>2.353075542175761E-4</v>
      </c>
      <c r="I3423" s="10">
        <v>3.559201014327529E-4</v>
      </c>
      <c r="J3423" s="10">
        <v>4.1011501739962602E-4</v>
      </c>
      <c r="K3423">
        <v>3.8228471406114017E-4</v>
      </c>
      <c r="L3423">
        <v>2.7161906197118791E-4</v>
      </c>
      <c r="M3423">
        <v>3.9465549906559272E-4</v>
      </c>
      <c r="N3423">
        <v>3.2590145754763988E-4</v>
      </c>
      <c r="O3423">
        <v>3.0352606212144751E-4</v>
      </c>
      <c r="P3423">
        <v>3.6263211690487098E-4</v>
      </c>
      <c r="Q3423">
        <v>3.745663104081489E-4</v>
      </c>
      <c r="R3423">
        <v>3.9215783292196292E-4</v>
      </c>
      <c r="S3423">
        <v>2.2934918088088671E-5</v>
      </c>
      <c r="T3423">
        <v>2.4362527883606159E-5</v>
      </c>
    </row>
    <row r="3424" spans="1:20">
      <c r="A3424" s="10">
        <v>3418</v>
      </c>
      <c r="B3424" s="10">
        <v>4.2223171024744459E-4</v>
      </c>
      <c r="C3424" s="10">
        <v>3.98918234995321E-4</v>
      </c>
      <c r="D3424" s="10">
        <v>3.6232087257402851E-4</v>
      </c>
      <c r="E3424" s="10">
        <v>4.3336248768312079E-4</v>
      </c>
      <c r="F3424" s="10">
        <v>4.9295805903740435E-4</v>
      </c>
      <c r="G3424" s="10">
        <v>4.6377506355578058E-4</v>
      </c>
      <c r="H3424" s="10">
        <v>3.4669551022465831E-4</v>
      </c>
      <c r="I3424" s="10">
        <v>4.2979101603468742E-4</v>
      </c>
      <c r="J3424" s="10">
        <v>4.8381840652011971E-4</v>
      </c>
      <c r="K3424">
        <v>4.5252674211701088E-4</v>
      </c>
      <c r="L3424">
        <v>3.951832488663428E-4</v>
      </c>
      <c r="M3424">
        <v>4.5925367501301327E-4</v>
      </c>
      <c r="N3424">
        <v>4.0706799052463378E-4</v>
      </c>
      <c r="O3424">
        <v>3.3324418946711838E-4</v>
      </c>
      <c r="P3424">
        <v>5.0165411534653444E-4</v>
      </c>
      <c r="Q3424">
        <v>4.5859904436361182E-4</v>
      </c>
      <c r="R3424">
        <v>4.5737881029439071E-4</v>
      </c>
      <c r="S3424">
        <v>1.8116720606692882E-5</v>
      </c>
      <c r="T3424">
        <v>3.7151838853870112E-5</v>
      </c>
    </row>
    <row r="3425" spans="1:20">
      <c r="A3425" s="10">
        <v>3419</v>
      </c>
      <c r="B3425" s="10">
        <v>4.58669752613251E-4</v>
      </c>
      <c r="C3425" s="10">
        <v>4.2297064357960849E-4</v>
      </c>
      <c r="D3425" s="10">
        <v>4.2376558480279901E-4</v>
      </c>
      <c r="E3425" s="10">
        <v>4.6881965040114059E-4</v>
      </c>
      <c r="F3425" s="10">
        <v>5.3927099486604534E-4</v>
      </c>
      <c r="G3425" s="10">
        <v>5.0787383207262233E-4</v>
      </c>
      <c r="H3425" s="10">
        <v>4.5953568319144272E-4</v>
      </c>
      <c r="I3425" s="10">
        <v>4.8735432872825789E-4</v>
      </c>
      <c r="J3425" s="10">
        <v>5.4034370561212308E-4</v>
      </c>
      <c r="K3425">
        <v>5.4821439464166819E-4</v>
      </c>
      <c r="L3425">
        <v>4.8252135610192239E-4</v>
      </c>
      <c r="M3425">
        <v>5.1189036904450381E-4</v>
      </c>
      <c r="N3425">
        <v>4.1418674803948288E-4</v>
      </c>
      <c r="O3425">
        <v>3.9075383971227598E-4</v>
      </c>
      <c r="P3425">
        <v>5.3449425430832456E-4</v>
      </c>
      <c r="Q3425">
        <v>4.4558135446167541E-4</v>
      </c>
      <c r="R3425">
        <v>5.0680518276670437E-4</v>
      </c>
      <c r="S3425">
        <v>1.8186882543476889E-5</v>
      </c>
      <c r="T3425">
        <v>3.4697480528281699E-5</v>
      </c>
    </row>
    <row r="3426" spans="1:20">
      <c r="A3426" s="10">
        <v>3420</v>
      </c>
      <c r="B3426" s="10">
        <v>5.2296053865285056E-4</v>
      </c>
      <c r="C3426" s="10">
        <v>4.8296700207383188E-4</v>
      </c>
      <c r="D3426" s="10">
        <v>4.5050292143706362E-4</v>
      </c>
      <c r="E3426" s="10">
        <v>5.0188451283950835E-4</v>
      </c>
      <c r="F3426" s="10">
        <v>5.8060846922384124E-4</v>
      </c>
      <c r="G3426" s="10">
        <v>5.5181367800390439E-4</v>
      </c>
      <c r="H3426" s="10">
        <v>5.1510074114575956E-4</v>
      </c>
      <c r="I3426" s="10">
        <v>5.2718429812625381E-4</v>
      </c>
      <c r="J3426" s="10">
        <v>5.7888003457411607E-4</v>
      </c>
      <c r="K3426">
        <v>5.49787336057957E-4</v>
      </c>
      <c r="L3426">
        <v>5.3332156873846855E-4</v>
      </c>
      <c r="M3426">
        <v>5.4494890716489492E-4</v>
      </c>
      <c r="N3426">
        <v>4.4413484832145068E-4</v>
      </c>
      <c r="O3426">
        <v>4.0289931354553672E-4</v>
      </c>
      <c r="P3426">
        <v>5.8809096167730245E-4</v>
      </c>
      <c r="Q3426">
        <v>5.3927803153703191E-4</v>
      </c>
      <c r="R3426">
        <v>5.4025481240411294E-4</v>
      </c>
      <c r="S3426">
        <v>2.7991239786679729E-5</v>
      </c>
      <c r="T3426">
        <v>2.594642925436443E-5</v>
      </c>
    </row>
    <row r="3427" spans="1:20">
      <c r="A3427" s="10">
        <v>3421</v>
      </c>
      <c r="B3427" s="10">
        <v>5.1001565067881449E-4</v>
      </c>
      <c r="C3427" s="10">
        <v>5.1445497832489561E-4</v>
      </c>
      <c r="D3427" s="10">
        <v>4.3111106651486829E-4</v>
      </c>
      <c r="E3427" s="10">
        <v>4.8325251186243269E-4</v>
      </c>
      <c r="F3427" s="10">
        <v>5.2092009121910607E-4</v>
      </c>
      <c r="G3427" s="10">
        <v>5.6261432312154375E-4</v>
      </c>
      <c r="H3427" s="10">
        <v>5.23746152192938E-4</v>
      </c>
      <c r="I3427" s="10">
        <v>5.0955207836126477E-4</v>
      </c>
      <c r="J3427" s="10">
        <v>5.9645443500747888E-4</v>
      </c>
      <c r="K3427">
        <v>5.3841802991448477E-4</v>
      </c>
      <c r="L3427">
        <v>5.190234802542183E-4</v>
      </c>
      <c r="M3427">
        <v>5.4868312577257845E-4</v>
      </c>
      <c r="N3427">
        <v>3.7406011734880819E-4</v>
      </c>
      <c r="O3427">
        <v>4.0049021707924372E-4</v>
      </c>
      <c r="P3427">
        <v>5.8568057233522814E-4</v>
      </c>
      <c r="Q3427">
        <v>5.043297266904619E-4</v>
      </c>
      <c r="R3427">
        <v>5.1006575928157986E-4</v>
      </c>
      <c r="S3427">
        <v>4.0914847173112581E-5</v>
      </c>
      <c r="T3427">
        <v>2.7831323341952451E-5</v>
      </c>
    </row>
    <row r="3428" spans="1:20">
      <c r="A3428" s="10">
        <v>3422</v>
      </c>
      <c r="B3428" s="10">
        <v>4.0657415693571268E-4</v>
      </c>
      <c r="C3428" s="10">
        <v>4.533100598152502E-4</v>
      </c>
      <c r="D3428" s="10">
        <v>4.1673439012265129E-4</v>
      </c>
      <c r="E3428" s="10">
        <v>4.5579203806014223E-4</v>
      </c>
      <c r="F3428" s="10">
        <v>4.6298539554702641E-4</v>
      </c>
      <c r="G3428" s="10">
        <v>5.1041024517422325E-4</v>
      </c>
      <c r="H3428" s="10">
        <v>5.0183872841021724E-4</v>
      </c>
      <c r="I3428" s="10">
        <v>4.3551666341593232E-4</v>
      </c>
      <c r="J3428" s="10">
        <v>5.5884807627134452E-4</v>
      </c>
      <c r="K3428">
        <v>4.5950419555075989E-4</v>
      </c>
      <c r="L3428">
        <v>4.6960474594441771E-4</v>
      </c>
      <c r="M3428">
        <v>5.1736465512498277E-4</v>
      </c>
      <c r="N3428">
        <v>3.4965847728382279E-4</v>
      </c>
      <c r="O3428">
        <v>3.6824895765911483E-4</v>
      </c>
      <c r="P3428">
        <v>5.0877401093517717E-4</v>
      </c>
      <c r="Q3428">
        <v>4.551271485402748E-4</v>
      </c>
      <c r="R3428">
        <v>4.4194415425310941E-4</v>
      </c>
      <c r="S3428">
        <v>5.7499749831359133E-5</v>
      </c>
      <c r="T3428">
        <v>2.3567260758178999E-5</v>
      </c>
    </row>
    <row r="3429" spans="1:20">
      <c r="A3429" s="10">
        <v>3423</v>
      </c>
      <c r="B3429" s="10">
        <v>2.7403624857347768E-4</v>
      </c>
      <c r="C3429" s="10">
        <v>3.8538477712515758E-4</v>
      </c>
      <c r="D3429" s="10">
        <v>3.4897841703855571E-4</v>
      </c>
      <c r="E3429" s="10">
        <v>3.5549998731910441E-4</v>
      </c>
      <c r="F3429" s="10">
        <v>3.4669459005398981E-4</v>
      </c>
      <c r="G3429" s="10">
        <v>4.0856306025194289E-4</v>
      </c>
      <c r="H3429" s="10">
        <v>4.3585389338867742E-4</v>
      </c>
      <c r="I3429" s="10">
        <v>3.3192504842718647E-4</v>
      </c>
      <c r="J3429" s="10">
        <v>4.637765945387578E-4</v>
      </c>
      <c r="K3429">
        <v>4.3391976948215801E-4</v>
      </c>
      <c r="L3429">
        <v>4.4080494592439192E-4</v>
      </c>
      <c r="M3429">
        <v>3.9571860858764407E-4</v>
      </c>
      <c r="N3429">
        <v>3.724095769520517E-4</v>
      </c>
      <c r="O3429">
        <v>3.482671679281263E-4</v>
      </c>
      <c r="P3429">
        <v>4.4282511156110371E-4</v>
      </c>
      <c r="Q3429">
        <v>3.2773522085235009E-4</v>
      </c>
      <c r="R3429">
        <v>3.3279402808413411E-4</v>
      </c>
      <c r="S3429">
        <v>7.5434485993490998E-5</v>
      </c>
      <c r="T3429">
        <v>1.6819784360147649E-5</v>
      </c>
    </row>
    <row r="3430" spans="1:20">
      <c r="A3430" s="10">
        <v>3424</v>
      </c>
      <c r="B3430" s="10">
        <v>2.1209556179278789E-4</v>
      </c>
      <c r="C3430" s="10">
        <v>3.0247551931620898E-4</v>
      </c>
      <c r="D3430" s="10">
        <v>2.7776653315991681E-4</v>
      </c>
      <c r="E3430" s="10">
        <v>2.8835833401919762E-4</v>
      </c>
      <c r="F3430" s="10">
        <v>2.6569554813538022E-4</v>
      </c>
      <c r="G3430" s="10">
        <v>2.8041416090528643E-4</v>
      </c>
      <c r="H3430" s="10">
        <v>3.2605854473899323E-4</v>
      </c>
      <c r="I3430" s="10">
        <v>2.7394213483485872E-4</v>
      </c>
      <c r="J3430" s="10">
        <v>3.5891315785641922E-4</v>
      </c>
      <c r="K3430">
        <v>2.9474078515065319E-4</v>
      </c>
      <c r="L3430">
        <v>4.0381922785112981E-4</v>
      </c>
      <c r="M3430">
        <v>3.0404466017571542E-4</v>
      </c>
      <c r="N3430">
        <v>2.6031213038094742E-4</v>
      </c>
      <c r="O3430">
        <v>3.1312689601371542E-4</v>
      </c>
      <c r="P3430">
        <v>3.4199828344613748E-4</v>
      </c>
      <c r="Q3430">
        <v>2.401538914654037E-4</v>
      </c>
      <c r="R3430">
        <v>2.319759576397849E-4</v>
      </c>
      <c r="S3430">
        <v>8.6365811161039601E-5</v>
      </c>
      <c r="T3430">
        <v>8.5813971820334966E-6</v>
      </c>
    </row>
    <row r="3431" spans="1:20">
      <c r="A3431" s="10">
        <v>3425</v>
      </c>
      <c r="B3431" s="10">
        <v>1.3609610378286909E-4</v>
      </c>
      <c r="C3431" s="10">
        <v>2.286005395206777E-4</v>
      </c>
      <c r="D3431" s="10">
        <v>2.0204924881139899E-4</v>
      </c>
      <c r="E3431" s="10">
        <v>1.7014182940811579E-4</v>
      </c>
      <c r="F3431" s="10">
        <v>1.6474524278314501E-4</v>
      </c>
      <c r="G3431" s="10">
        <v>1.7281031525366881E-4</v>
      </c>
      <c r="H3431" s="10">
        <v>2.0278093807774741E-4</v>
      </c>
      <c r="I3431" s="10">
        <v>1.7474112283485989E-4</v>
      </c>
      <c r="J3431" s="10">
        <v>2.175793196731995E-4</v>
      </c>
      <c r="K3431">
        <v>1.8698372271635759E-4</v>
      </c>
      <c r="L3431">
        <v>2.6870433353521169E-4</v>
      </c>
      <c r="M3431">
        <v>1.6801548354522969E-4</v>
      </c>
      <c r="N3431">
        <v>1.1280543264807989E-4</v>
      </c>
      <c r="O3431">
        <v>2.5353697456591848E-4</v>
      </c>
      <c r="P3431">
        <v>2.007844988836228E-4</v>
      </c>
      <c r="Q3431">
        <v>1.8715466974281199E-4</v>
      </c>
      <c r="R3431">
        <v>1.474780638995935E-4</v>
      </c>
      <c r="S3431">
        <v>9.5002761682373379E-5</v>
      </c>
      <c r="T3431">
        <v>9.4290081529649134E-6</v>
      </c>
    </row>
    <row r="3432" spans="1:20">
      <c r="A3432" s="10">
        <v>3426</v>
      </c>
      <c r="B3432" s="10">
        <v>6.440270906864329E-5</v>
      </c>
      <c r="C3432" s="10">
        <v>1.454366060303231E-4</v>
      </c>
      <c r="D3432" s="10">
        <v>1.189910520586032E-4</v>
      </c>
      <c r="E3432" s="10">
        <v>8.6470401684189671E-5</v>
      </c>
      <c r="F3432" s="10">
        <v>5.4340251377644752E-5</v>
      </c>
      <c r="G3432" s="10">
        <v>1.079080871221379E-4</v>
      </c>
      <c r="H3432" s="10">
        <v>9.5688124378131678E-5</v>
      </c>
      <c r="I3432" s="10">
        <v>9.2444937437639028E-5</v>
      </c>
      <c r="J3432" s="10">
        <v>1.2685040582043411E-4</v>
      </c>
      <c r="K3432">
        <v>8.8503139647514394E-5</v>
      </c>
      <c r="L3432">
        <v>1.18490600847463E-4</v>
      </c>
      <c r="M3432">
        <v>9.4300180357580746E-5</v>
      </c>
      <c r="N3432">
        <v>6.0135781608267732E-5</v>
      </c>
      <c r="O3432">
        <v>1.8299846069887079E-4</v>
      </c>
      <c r="P3432">
        <v>7.3305973794447331E-5</v>
      </c>
      <c r="Q3432">
        <v>9.4764272331256466E-5</v>
      </c>
      <c r="R3432">
        <v>5.6269783453759393E-5</v>
      </c>
      <c r="S3432">
        <v>1.0403740030331511E-4</v>
      </c>
      <c r="T3432">
        <v>1.388220552147378E-5</v>
      </c>
    </row>
    <row r="3433" spans="1:20">
      <c r="A3433" s="10">
        <v>3427</v>
      </c>
      <c r="B3433" s="10">
        <v>2.2542847144229628E-5</v>
      </c>
      <c r="C3433" s="10">
        <v>1.0263843408714281E-4</v>
      </c>
      <c r="D3433" s="10">
        <v>7.4354603027373939E-5</v>
      </c>
      <c r="E3433" s="10">
        <v>3.8716739850350553E-5</v>
      </c>
      <c r="F3433" s="10">
        <v>2.431321186805682E-6</v>
      </c>
      <c r="G3433" s="10">
        <v>7.0139092275341421E-5</v>
      </c>
      <c r="H3433" s="10">
        <v>4.4791264885875419E-5</v>
      </c>
      <c r="I3433" s="10">
        <v>4.9986991307889053E-5</v>
      </c>
      <c r="J3433" s="10">
        <v>9.5411415381128662E-5</v>
      </c>
      <c r="K3433">
        <v>2.9274921447152481E-5</v>
      </c>
      <c r="L3433">
        <v>5.1422788745239867E-5</v>
      </c>
      <c r="M3433">
        <v>6.020672236037977E-5</v>
      </c>
      <c r="N3433">
        <v>2.0505579322628221E-5</v>
      </c>
      <c r="O3433">
        <v>1.3549127538300821E-4</v>
      </c>
      <c r="P3433">
        <v>1.568769205683894E-5</v>
      </c>
      <c r="Q3433">
        <v>4.7250460291176068E-5</v>
      </c>
      <c r="R3433">
        <v>1.015393594837993E-5</v>
      </c>
      <c r="S3433">
        <v>1.4586307809465629E-4</v>
      </c>
      <c r="T3433">
        <v>9.0513275094273271E-6</v>
      </c>
    </row>
    <row r="3434" spans="1:20">
      <c r="A3434" s="10">
        <v>3428</v>
      </c>
      <c r="B3434" s="10">
        <v>1.6879817571466089E-5</v>
      </c>
      <c r="C3434" s="10">
        <v>7.5352200357801171E-5</v>
      </c>
      <c r="D3434" s="10">
        <v>4.2868754993374199E-5</v>
      </c>
      <c r="E3434" s="10">
        <v>1.58457704325795E-5</v>
      </c>
      <c r="F3434" s="10">
        <v>0</v>
      </c>
      <c r="G3434" s="10">
        <v>6.0791995843464692E-5</v>
      </c>
      <c r="H3434" s="10">
        <v>3.8019727475808722E-5</v>
      </c>
      <c r="I3434" s="10">
        <v>3.5181906954875948E-5</v>
      </c>
      <c r="J3434" s="10">
        <v>8.449973119029171E-5</v>
      </c>
      <c r="K3434">
        <v>1.693566323512832E-5</v>
      </c>
      <c r="L3434">
        <v>3.857555419993066E-5</v>
      </c>
      <c r="M3434">
        <v>4.4753126896064928E-5</v>
      </c>
      <c r="N3434">
        <v>1.194638288760647E-5</v>
      </c>
      <c r="O3434">
        <v>1.128594495100063E-4</v>
      </c>
      <c r="P3434">
        <v>7.4574280234844796E-6</v>
      </c>
      <c r="Q3434">
        <v>1.9904235679425931E-5</v>
      </c>
      <c r="R3434">
        <v>5.9921446609001948E-6</v>
      </c>
      <c r="S3434">
        <v>1.6685114509415881E-4</v>
      </c>
      <c r="T3434">
        <v>9.9518956772957795E-6</v>
      </c>
    </row>
    <row r="3435" spans="1:20">
      <c r="A3435" s="10">
        <v>3429</v>
      </c>
      <c r="B3435" s="10">
        <v>5.5589138333300633E-6</v>
      </c>
      <c r="C3435" s="10">
        <v>3.0553237642970789E-5</v>
      </c>
      <c r="D3435" s="10">
        <v>1.908044612826521E-5</v>
      </c>
      <c r="E3435" s="10">
        <v>2.2940448636769701E-6</v>
      </c>
      <c r="F3435" s="10">
        <v>0</v>
      </c>
      <c r="G3435" s="10">
        <v>3.7290221477012162E-5</v>
      </c>
      <c r="H3435" s="10">
        <v>2.7383736944426939E-5</v>
      </c>
      <c r="I3435" s="10">
        <v>2.45549325584014E-5</v>
      </c>
      <c r="J3435" s="10">
        <v>5.351905993223745E-5</v>
      </c>
      <c r="K3435">
        <v>7.9719360488950336E-6</v>
      </c>
      <c r="L3435">
        <v>1.8660870428712591E-5</v>
      </c>
      <c r="M3435">
        <v>2.4291379892843859E-5</v>
      </c>
      <c r="N3435">
        <v>5.6652530999334227E-6</v>
      </c>
      <c r="O3435">
        <v>6.468544002120908E-5</v>
      </c>
      <c r="P3435">
        <v>7.4592402781681948E-6</v>
      </c>
      <c r="Q3435">
        <v>1.213609832882898E-5</v>
      </c>
      <c r="R3435">
        <v>5.5090777373689078E-6</v>
      </c>
      <c r="S3435">
        <v>1.680452330500544E-4</v>
      </c>
      <c r="T3435">
        <v>5.7301923376054196E-6</v>
      </c>
    </row>
    <row r="3436" spans="1:20">
      <c r="A3436" s="10">
        <v>3430</v>
      </c>
      <c r="B3436" s="10">
        <v>3.051209937918637E-7</v>
      </c>
      <c r="C3436" s="10">
        <v>1.2063862446311961E-5</v>
      </c>
      <c r="D3436" s="10">
        <v>6.4428973518185006E-6</v>
      </c>
      <c r="E3436" s="10">
        <v>0</v>
      </c>
      <c r="F3436" s="10">
        <v>0</v>
      </c>
      <c r="G3436" s="10">
        <v>1.130233058123521E-5</v>
      </c>
      <c r="H3436" s="10">
        <v>1.055025358335149E-5</v>
      </c>
      <c r="I3436" s="10">
        <v>1.028684224868724E-5</v>
      </c>
      <c r="J3436" s="10">
        <v>2.0738922921417059E-5</v>
      </c>
      <c r="K3436">
        <v>6.87297739337104E-6</v>
      </c>
      <c r="L3436">
        <v>5.1966750708278771E-8</v>
      </c>
      <c r="M3436">
        <v>1.139930410361225E-5</v>
      </c>
      <c r="N3436">
        <v>1.2285457193481991E-6</v>
      </c>
      <c r="O3436">
        <v>1.0514817361996811E-5</v>
      </c>
      <c r="P3436">
        <v>7.1747162928250443E-6</v>
      </c>
      <c r="Q3436">
        <v>0</v>
      </c>
      <c r="R3436">
        <v>2.579510588211424E-6</v>
      </c>
      <c r="S3436">
        <v>1.6844912289451269E-4</v>
      </c>
      <c r="T3436">
        <v>6.6886516533170532E-7</v>
      </c>
    </row>
    <row r="3437" spans="1:20">
      <c r="A3437" s="10">
        <v>3431</v>
      </c>
      <c r="B3437" s="10">
        <v>1.1151504716380101E-7</v>
      </c>
      <c r="C3437" s="10">
        <v>4.4104221068206789E-6</v>
      </c>
      <c r="D3437" s="10">
        <v>1.380625617318117E-6</v>
      </c>
      <c r="E3437" s="10">
        <v>0</v>
      </c>
      <c r="F3437" s="10">
        <v>0</v>
      </c>
      <c r="G3437" s="10">
        <v>1.812970083981113E-6</v>
      </c>
      <c r="H3437" s="10">
        <v>3.6067172040516748E-6</v>
      </c>
      <c r="I3437" s="10">
        <v>2.352283118013001E-6</v>
      </c>
      <c r="J3437" s="10">
        <v>5.5526592300126944E-6</v>
      </c>
      <c r="K3437">
        <v>1.9329480803043361E-6</v>
      </c>
      <c r="L3437">
        <v>0</v>
      </c>
      <c r="M3437">
        <v>3.373245431357167E-6</v>
      </c>
      <c r="N3437">
        <v>3.5167900761782683E-8</v>
      </c>
      <c r="O3437">
        <v>9.8307535898656292E-7</v>
      </c>
      <c r="P3437">
        <v>3.4976515395686631E-7</v>
      </c>
      <c r="Q3437">
        <v>0</v>
      </c>
      <c r="R3437">
        <v>2.504379211855752E-8</v>
      </c>
      <c r="S3437">
        <v>1.746915768225478E-4</v>
      </c>
      <c r="T3437">
        <v>8.8900676475505343E-8</v>
      </c>
    </row>
    <row r="3438" spans="1:20">
      <c r="A3438" s="10">
        <v>3432</v>
      </c>
      <c r="B3438" s="10">
        <v>0</v>
      </c>
      <c r="C3438" s="10">
        <v>7.1468701156201802E-7</v>
      </c>
      <c r="D3438" s="10">
        <v>4.7292365633637272E-7</v>
      </c>
      <c r="E3438" s="10">
        <v>0</v>
      </c>
      <c r="F3438" s="10">
        <v>0</v>
      </c>
      <c r="G3438" s="10">
        <v>9.7337574271601827E-8</v>
      </c>
      <c r="H3438" s="10">
        <v>3.3855968060780521E-7</v>
      </c>
      <c r="I3438" s="10">
        <v>5.3454125057078327E-7</v>
      </c>
      <c r="J3438" s="10">
        <v>1.2592018580623841E-6</v>
      </c>
      <c r="K3438">
        <v>2.7037676606495048E-8</v>
      </c>
      <c r="L3438">
        <v>0</v>
      </c>
      <c r="M3438">
        <v>3.701298535930463E-7</v>
      </c>
      <c r="N3438">
        <v>8.9474369066995752E-10</v>
      </c>
      <c r="O3438">
        <v>1.476894094446695E-7</v>
      </c>
      <c r="P3438">
        <v>0</v>
      </c>
      <c r="Q3438">
        <v>0</v>
      </c>
      <c r="R3438">
        <v>0</v>
      </c>
      <c r="S3438">
        <v>1.950657666321065E-4</v>
      </c>
      <c r="T3438">
        <v>2.4253978249726658E-7</v>
      </c>
    </row>
    <row r="3439" spans="1:20">
      <c r="A3439" s="10">
        <v>3433</v>
      </c>
      <c r="B3439" s="10">
        <v>0</v>
      </c>
      <c r="C3439" s="10">
        <v>4.646910891453004E-7</v>
      </c>
      <c r="D3439" s="10">
        <v>2.130783940467294E-7</v>
      </c>
      <c r="E3439" s="10">
        <v>0</v>
      </c>
      <c r="F3439" s="10">
        <v>0</v>
      </c>
      <c r="G3439" s="10">
        <v>3.3414574901957477E-8</v>
      </c>
      <c r="H3439" s="10">
        <v>9.2079498574770307E-8</v>
      </c>
      <c r="I3439" s="10">
        <v>7.3381549228737337E-8</v>
      </c>
      <c r="J3439" s="10">
        <v>1.2772196092287371E-7</v>
      </c>
      <c r="K3439">
        <v>1.0323476522479931E-8</v>
      </c>
      <c r="L3439">
        <v>0</v>
      </c>
      <c r="M3439">
        <v>8.5151266302178387E-8</v>
      </c>
      <c r="N3439">
        <v>2.3263335957418889E-9</v>
      </c>
      <c r="O3439">
        <v>6.4323495194759103E-9</v>
      </c>
      <c r="P3439">
        <v>0</v>
      </c>
      <c r="Q3439">
        <v>0</v>
      </c>
      <c r="R3439">
        <v>0</v>
      </c>
      <c r="S3439">
        <v>2.048512443514452E-4</v>
      </c>
      <c r="T3439">
        <v>1.236044262153344E-6</v>
      </c>
    </row>
    <row r="3440" spans="1:20">
      <c r="A3440" s="10">
        <v>3434</v>
      </c>
      <c r="B3440" s="10">
        <v>0</v>
      </c>
      <c r="C3440" s="10">
        <v>5.0805057814189298E-7</v>
      </c>
      <c r="D3440" s="10">
        <v>8.0624257206870589E-9</v>
      </c>
      <c r="E3440" s="10">
        <v>0</v>
      </c>
      <c r="F3440" s="10">
        <v>0</v>
      </c>
      <c r="G3440" s="10">
        <v>9.5451275260501456E-9</v>
      </c>
      <c r="H3440" s="10">
        <v>0</v>
      </c>
      <c r="I3440" s="10">
        <v>7.2803741754495307E-8</v>
      </c>
      <c r="J3440" s="10">
        <v>1.167642650134389E-7</v>
      </c>
      <c r="K3440">
        <v>1.7205794204133209E-8</v>
      </c>
      <c r="L3440">
        <v>0</v>
      </c>
      <c r="M3440">
        <v>3.3583156956353349E-8</v>
      </c>
      <c r="N3440">
        <v>8.231641954163609E-10</v>
      </c>
      <c r="O3440">
        <v>5.1570532309143761E-11</v>
      </c>
      <c r="P3440">
        <v>0</v>
      </c>
      <c r="Q3440">
        <v>0</v>
      </c>
      <c r="R3440">
        <v>0</v>
      </c>
      <c r="S3440">
        <v>2.048989209122846E-4</v>
      </c>
      <c r="T3440">
        <v>2.6053866171042868E-8</v>
      </c>
    </row>
    <row r="3441" spans="1:20">
      <c r="A3441" s="10">
        <v>3435</v>
      </c>
      <c r="B3441" s="10">
        <v>0</v>
      </c>
      <c r="C3441" s="10">
        <v>5.0848855277822217E-7</v>
      </c>
      <c r="D3441" s="10">
        <v>1.4397188786941181E-10</v>
      </c>
      <c r="E3441" s="10">
        <v>0</v>
      </c>
      <c r="F3441" s="10">
        <v>0</v>
      </c>
      <c r="G3441" s="10">
        <v>0</v>
      </c>
      <c r="H3441" s="10">
        <v>1.500209064397054E-9</v>
      </c>
      <c r="I3441" s="10">
        <v>2.6579143815133209E-8</v>
      </c>
      <c r="J3441" s="10">
        <v>2.4036236188437481E-8</v>
      </c>
      <c r="K3441">
        <v>1.6714200084015121E-8</v>
      </c>
      <c r="L3441">
        <v>0</v>
      </c>
      <c r="M3441">
        <v>2.6279349709780829E-8</v>
      </c>
      <c r="N3441">
        <v>1.1631667978709451E-9</v>
      </c>
      <c r="O3441">
        <v>8.1653342822810954E-11</v>
      </c>
      <c r="P3441">
        <v>0</v>
      </c>
      <c r="Q3441">
        <v>0</v>
      </c>
      <c r="R3441">
        <v>0</v>
      </c>
      <c r="S3441">
        <v>2.094211027608917E-4</v>
      </c>
      <c r="T3441">
        <v>2.6053866171042868E-9</v>
      </c>
    </row>
    <row r="3442" spans="1:20">
      <c r="A3442" s="10">
        <v>3436</v>
      </c>
      <c r="B3442" s="10">
        <v>0</v>
      </c>
      <c r="C3442" s="10">
        <v>4.2264552405769539E-7</v>
      </c>
      <c r="D3442" s="10">
        <v>0</v>
      </c>
      <c r="E3442" s="10">
        <v>0</v>
      </c>
      <c r="F3442" s="10">
        <v>0</v>
      </c>
      <c r="G3442" s="10">
        <v>0</v>
      </c>
      <c r="H3442" s="10">
        <v>0</v>
      </c>
      <c r="I3442" s="10">
        <v>0</v>
      </c>
      <c r="J3442" s="10">
        <v>1.43746118381832E-8</v>
      </c>
      <c r="K3442">
        <v>1.7205794204133209E-8</v>
      </c>
      <c r="L3442">
        <v>0</v>
      </c>
      <c r="M3442">
        <v>1.906526982495981E-8</v>
      </c>
      <c r="N3442">
        <v>8.4105906922976E-10</v>
      </c>
      <c r="O3442">
        <v>0</v>
      </c>
      <c r="P3442">
        <v>0</v>
      </c>
      <c r="Q3442">
        <v>0</v>
      </c>
      <c r="R3442">
        <v>0</v>
      </c>
      <c r="S3442">
        <v>2.0798935163439321E-4</v>
      </c>
      <c r="T3442">
        <v>1.1970231696734219E-6</v>
      </c>
    </row>
    <row r="3443" spans="1:20">
      <c r="A3443" s="10">
        <v>3437</v>
      </c>
      <c r="B3443" s="10">
        <v>2.293797759488137E-6</v>
      </c>
      <c r="C3443" s="10">
        <v>3.455862956560694E-6</v>
      </c>
      <c r="D3443" s="10">
        <v>2.2640425202306229E-6</v>
      </c>
      <c r="E3443" s="10">
        <v>1.4171184389506371E-6</v>
      </c>
      <c r="F3443" s="10">
        <v>1.1236782084483001E-6</v>
      </c>
      <c r="G3443" s="10">
        <v>3.8926431518369246E-6</v>
      </c>
      <c r="H3443" s="10">
        <v>2.801400811035935E-6</v>
      </c>
      <c r="I3443" s="10">
        <v>2.6698952194917291E-6</v>
      </c>
      <c r="J3443" s="10">
        <v>6.3355889592355482E-6</v>
      </c>
      <c r="K3443">
        <v>2.3585825593555828E-6</v>
      </c>
      <c r="L3443">
        <v>1.257046829216203E-6</v>
      </c>
      <c r="M3443">
        <v>2.416289659173103E-6</v>
      </c>
      <c r="N3443">
        <v>1.16006203726432E-6</v>
      </c>
      <c r="O3443">
        <v>1.646016700592785E-6</v>
      </c>
      <c r="P3443">
        <v>2.667231137123662E-6</v>
      </c>
      <c r="Q3443">
        <v>7.3008585407366682E-7</v>
      </c>
      <c r="R3443">
        <v>4.4681046915253779E-6</v>
      </c>
      <c r="S3443">
        <v>1.9690951099806111E-4</v>
      </c>
      <c r="T3443">
        <v>1.3190068282973659E-6</v>
      </c>
    </row>
    <row r="3444" spans="1:20">
      <c r="A3444" s="10">
        <v>3438</v>
      </c>
      <c r="B3444" s="10">
        <v>5.069913551818799E-5</v>
      </c>
      <c r="C3444" s="10">
        <v>4.4627740910503832E-5</v>
      </c>
      <c r="D3444" s="10">
        <v>4.0404195026430587E-5</v>
      </c>
      <c r="E3444" s="10">
        <v>4.2846158620302307E-5</v>
      </c>
      <c r="F3444" s="10">
        <v>3.913000854515576E-5</v>
      </c>
      <c r="G3444" s="10">
        <v>4.9927232657381247E-5</v>
      </c>
      <c r="H3444" s="10">
        <v>4.439193006916993E-5</v>
      </c>
      <c r="I3444" s="10">
        <v>4.8273354457599709E-5</v>
      </c>
      <c r="J3444" s="10">
        <v>5.2848694017929422E-5</v>
      </c>
      <c r="K3444">
        <v>4.8748230399889388E-5</v>
      </c>
      <c r="L3444">
        <v>4.0985642180903853E-5</v>
      </c>
      <c r="M3444">
        <v>5.3866345612415303E-5</v>
      </c>
      <c r="N3444">
        <v>4.7296598860659293E-5</v>
      </c>
      <c r="O3444">
        <v>3.5662582831778742E-5</v>
      </c>
      <c r="P3444">
        <v>4.8069013439079551E-5</v>
      </c>
      <c r="Q3444">
        <v>2.6002230632682151E-5</v>
      </c>
      <c r="R3444">
        <v>5.0223057239258577E-5</v>
      </c>
      <c r="S3444">
        <v>1.926631158618665E-4</v>
      </c>
      <c r="T3444">
        <v>4.8590460408994955E-7</v>
      </c>
    </row>
    <row r="3445" spans="1:20">
      <c r="A3445" s="10">
        <v>3439</v>
      </c>
      <c r="B3445" s="10">
        <v>1.652319690134767E-4</v>
      </c>
      <c r="C3445" s="10">
        <v>1.346280511575457E-4</v>
      </c>
      <c r="D3445" s="10">
        <v>1.027079755124606E-4</v>
      </c>
      <c r="E3445" s="10">
        <v>1.4336825791926291E-4</v>
      </c>
      <c r="F3445" s="10">
        <v>1.4824947508666991E-4</v>
      </c>
      <c r="G3445" s="10">
        <v>1.5129233371723519E-4</v>
      </c>
      <c r="H3445" s="10">
        <v>1.3162917467605411E-4</v>
      </c>
      <c r="I3445" s="10">
        <v>1.466180918937389E-4</v>
      </c>
      <c r="J3445" s="10">
        <v>1.5905416802641819E-4</v>
      </c>
      <c r="K3445">
        <v>1.522562973757683E-4</v>
      </c>
      <c r="L3445">
        <v>1.3035901277276459E-4</v>
      </c>
      <c r="M3445">
        <v>1.4580512343527989E-4</v>
      </c>
      <c r="N3445">
        <v>1.4576148003248271E-4</v>
      </c>
      <c r="O3445">
        <v>1.0572710414707399E-4</v>
      </c>
      <c r="P3445">
        <v>1.6156907447636119E-4</v>
      </c>
      <c r="Q3445">
        <v>9.2117655991312376E-5</v>
      </c>
      <c r="R3445">
        <v>1.717544307483313E-4</v>
      </c>
      <c r="S3445">
        <v>1.6934712271971349E-4</v>
      </c>
      <c r="T3445">
        <v>2.898047524648098E-6</v>
      </c>
    </row>
    <row r="3446" spans="1:20">
      <c r="A3446" s="10">
        <v>3440</v>
      </c>
      <c r="B3446" s="10">
        <v>2.9404931752997758E-4</v>
      </c>
      <c r="C3446" s="10">
        <v>2.6446031508525742E-4</v>
      </c>
      <c r="D3446" s="10">
        <v>1.9527514713095129E-4</v>
      </c>
      <c r="E3446" s="10">
        <v>2.6143764968640959E-4</v>
      </c>
      <c r="F3446" s="10">
        <v>2.9962701981940741E-4</v>
      </c>
      <c r="G3446" s="10">
        <v>2.818954217098039E-4</v>
      </c>
      <c r="H3446" s="10">
        <v>2.5047121112691109E-4</v>
      </c>
      <c r="I3446" s="10">
        <v>2.7196713110715201E-4</v>
      </c>
      <c r="J3446" s="10">
        <v>3.1910085233564738E-4</v>
      </c>
      <c r="K3446">
        <v>2.9452928907032537E-4</v>
      </c>
      <c r="L3446">
        <v>2.5523260299847433E-4</v>
      </c>
      <c r="M3446">
        <v>2.5907825672440892E-4</v>
      </c>
      <c r="N3446">
        <v>3.2948984725080481E-4</v>
      </c>
      <c r="O3446">
        <v>2.2059309001097501E-4</v>
      </c>
      <c r="P3446">
        <v>3.0612189298725258E-4</v>
      </c>
      <c r="Q3446">
        <v>2.057158711609587E-4</v>
      </c>
      <c r="R3446">
        <v>2.9999338049304221E-4</v>
      </c>
      <c r="S3446">
        <v>1.3111002346391539E-4</v>
      </c>
      <c r="T3446">
        <v>3.711405803397771E-6</v>
      </c>
    </row>
    <row r="3447" spans="1:20">
      <c r="A3447" s="10">
        <v>3441</v>
      </c>
      <c r="B3447" s="10">
        <v>4.0346268931044628E-4</v>
      </c>
      <c r="C3447" s="10">
        <v>3.8282723299580589E-4</v>
      </c>
      <c r="D3447" s="10">
        <v>3.5801068118738029E-4</v>
      </c>
      <c r="E3447" s="10">
        <v>3.629064651635949E-4</v>
      </c>
      <c r="F3447" s="10">
        <v>4.2753106104631387E-4</v>
      </c>
      <c r="G3447" s="10">
        <v>3.9662436132139461E-4</v>
      </c>
      <c r="H3447" s="10">
        <v>3.7034603317017312E-4</v>
      </c>
      <c r="I3447" s="10">
        <v>3.8717674698181861E-4</v>
      </c>
      <c r="J3447" s="10">
        <v>4.415664513041464E-4</v>
      </c>
      <c r="K3447">
        <v>4.279587237613121E-4</v>
      </c>
      <c r="L3447">
        <v>3.727735692175776E-4</v>
      </c>
      <c r="M3447">
        <v>3.8103786360285072E-4</v>
      </c>
      <c r="N3447">
        <v>5.2119846923595994E-4</v>
      </c>
      <c r="O3447">
        <v>3.4010199426656571E-4</v>
      </c>
      <c r="P3447">
        <v>4.4429847461896341E-4</v>
      </c>
      <c r="Q3447">
        <v>3.8051624943874718E-4</v>
      </c>
      <c r="R3447">
        <v>4.1623620076756778E-4</v>
      </c>
      <c r="S3447">
        <v>1.1729495075249869E-4</v>
      </c>
      <c r="T3447">
        <v>1.609998660039594E-6</v>
      </c>
    </row>
    <row r="3448" spans="1:20">
      <c r="A3448" s="10">
        <v>3442</v>
      </c>
      <c r="B3448" s="10">
        <v>4.7079484427049869E-4</v>
      </c>
      <c r="C3448" s="10">
        <v>4.4927013140266629E-4</v>
      </c>
      <c r="D3448" s="10">
        <v>4.5156038775487009E-4</v>
      </c>
      <c r="E3448" s="10">
        <v>4.325817349430935E-4</v>
      </c>
      <c r="F3448" s="10">
        <v>5.1479693917887061E-4</v>
      </c>
      <c r="G3448" s="10">
        <v>4.6458729235732588E-4</v>
      </c>
      <c r="H3448" s="10">
        <v>4.5374368437011342E-4</v>
      </c>
      <c r="I3448" s="10">
        <v>4.5278699369269139E-4</v>
      </c>
      <c r="J3448" s="10">
        <v>4.9711904279975037E-4</v>
      </c>
      <c r="K3448">
        <v>5.0190293484593919E-4</v>
      </c>
      <c r="L3448">
        <v>4.5694272955975782E-4</v>
      </c>
      <c r="M3448">
        <v>4.6188989361402842E-4</v>
      </c>
      <c r="N3448">
        <v>6.0952715479680039E-4</v>
      </c>
      <c r="O3448">
        <v>3.4547910997130061E-4</v>
      </c>
      <c r="P3448">
        <v>5.2646034806995055E-4</v>
      </c>
      <c r="Q3448">
        <v>4.7203631250747449E-4</v>
      </c>
      <c r="R3448">
        <v>4.9255348415936111E-4</v>
      </c>
      <c r="S3448">
        <v>1.010507518373234E-4</v>
      </c>
      <c r="T3448">
        <v>5.5690138940604143E-8</v>
      </c>
    </row>
    <row r="3449" spans="1:20">
      <c r="A3449" s="10">
        <v>3443</v>
      </c>
      <c r="B3449" s="10">
        <v>5.2020136956239357E-4</v>
      </c>
      <c r="C3449" s="10">
        <v>4.9969676161208166E-4</v>
      </c>
      <c r="D3449" s="10">
        <v>5.0852293057763521E-4</v>
      </c>
      <c r="E3449" s="10">
        <v>4.4644957313145941E-4</v>
      </c>
      <c r="F3449" s="10">
        <v>5.6571272703524592E-4</v>
      </c>
      <c r="G3449" s="10">
        <v>5.175691817247372E-4</v>
      </c>
      <c r="H3449" s="10">
        <v>5.0694112279711732E-4</v>
      </c>
      <c r="I3449" s="10">
        <v>4.9703109873334148E-4</v>
      </c>
      <c r="J3449" s="10">
        <v>5.5039136251978547E-4</v>
      </c>
      <c r="K3449">
        <v>5.5110758580665222E-4</v>
      </c>
      <c r="L3449">
        <v>5.2491848740810572E-4</v>
      </c>
      <c r="M3449">
        <v>5.2257756450340591E-4</v>
      </c>
      <c r="N3449">
        <v>6.1011329915169898E-4</v>
      </c>
      <c r="O3449">
        <v>3.7677306947765318E-4</v>
      </c>
      <c r="P3449">
        <v>5.8026433206837826E-4</v>
      </c>
      <c r="Q3449">
        <v>5.2979578633904076E-4</v>
      </c>
      <c r="R3449">
        <v>5.349614591094097E-4</v>
      </c>
      <c r="S3449">
        <v>9.0192364574773019E-5</v>
      </c>
      <c r="T3449">
        <v>1.876963942072213E-6</v>
      </c>
    </row>
    <row r="3450" spans="1:20">
      <c r="A3450" s="10">
        <v>3444</v>
      </c>
      <c r="B3450" s="10">
        <v>5.324608788859703E-4</v>
      </c>
      <c r="C3450" s="10">
        <v>5.6349208582334655E-4</v>
      </c>
      <c r="D3450" s="10">
        <v>5.6096439799122977E-4</v>
      </c>
      <c r="E3450" s="10">
        <v>4.8002267703441099E-4</v>
      </c>
      <c r="F3450" s="10">
        <v>5.8749416693510824E-4</v>
      </c>
      <c r="G3450" s="10">
        <v>5.5415429288937818E-4</v>
      </c>
      <c r="H3450" s="10">
        <v>5.5936273852458685E-4</v>
      </c>
      <c r="I3450" s="10">
        <v>5.2870486927613725E-4</v>
      </c>
      <c r="J3450" s="10">
        <v>5.9803307255325126E-4</v>
      </c>
      <c r="K3450">
        <v>5.8822363010733623E-4</v>
      </c>
      <c r="L3450">
        <v>5.5298057609620189E-4</v>
      </c>
      <c r="M3450">
        <v>5.5966567140451617E-4</v>
      </c>
      <c r="N3450">
        <v>6.3015406136388344E-4</v>
      </c>
      <c r="O3450">
        <v>4.2385977553271932E-4</v>
      </c>
      <c r="P3450">
        <v>5.9756157812255811E-4</v>
      </c>
      <c r="Q3450">
        <v>5.699292388918276E-4</v>
      </c>
      <c r="R3450">
        <v>5.4823884289759823E-4</v>
      </c>
      <c r="S3450">
        <v>8.3024894827593557E-5</v>
      </c>
      <c r="T3450">
        <v>5.4563852017585101E-7</v>
      </c>
    </row>
    <row r="3451" spans="1:20">
      <c r="A3451" s="10">
        <v>3445</v>
      </c>
      <c r="B3451" s="10">
        <v>5.2476219899743302E-4</v>
      </c>
      <c r="C3451" s="10">
        <v>5.9045084153735842E-4</v>
      </c>
      <c r="D3451" s="10">
        <v>5.7162060264740334E-4</v>
      </c>
      <c r="E3451" s="10">
        <v>4.8540773630344561E-4</v>
      </c>
      <c r="F3451" s="10">
        <v>5.8330899627624373E-4</v>
      </c>
      <c r="G3451" s="10">
        <v>5.6598809863330065E-4</v>
      </c>
      <c r="H3451" s="10">
        <v>5.7938011975027946E-4</v>
      </c>
      <c r="I3451" s="10">
        <v>5.2804598530162836E-4</v>
      </c>
      <c r="J3451" s="10">
        <v>6.157593018785377E-4</v>
      </c>
      <c r="K3451">
        <v>5.7652907300414092E-4</v>
      </c>
      <c r="L3451">
        <v>5.5599216478141491E-4</v>
      </c>
      <c r="M3451">
        <v>5.6418397076831795E-4</v>
      </c>
      <c r="N3451">
        <v>6.5725733302880306E-4</v>
      </c>
      <c r="O3451">
        <v>4.5220416542716008E-4</v>
      </c>
      <c r="P3451">
        <v>5.8395539648906634E-4</v>
      </c>
      <c r="Q3451">
        <v>5.5876183301001726E-4</v>
      </c>
      <c r="R3451">
        <v>5.2071501969841135E-4</v>
      </c>
      <c r="S3451">
        <v>7.4743053082607468E-5</v>
      </c>
      <c r="T3451">
        <v>1.2626789124244501E-6</v>
      </c>
    </row>
    <row r="3452" spans="1:20">
      <c r="A3452" s="10">
        <v>3446</v>
      </c>
      <c r="B3452" s="10">
        <v>4.7018633929667619E-4</v>
      </c>
      <c r="C3452" s="10">
        <v>5.5937083209041589E-4</v>
      </c>
      <c r="D3452" s="10">
        <v>5.3453870950415886E-4</v>
      </c>
      <c r="E3452" s="10">
        <v>4.3744605085861021E-4</v>
      </c>
      <c r="F3452" s="10">
        <v>5.3374636902906044E-4</v>
      </c>
      <c r="G3452" s="10">
        <v>5.2915089383274863E-4</v>
      </c>
      <c r="H3452" s="10">
        <v>5.434521504419492E-4</v>
      </c>
      <c r="I3452" s="10">
        <v>4.9184341033387761E-4</v>
      </c>
      <c r="J3452" s="10">
        <v>5.7999967426843903E-4</v>
      </c>
      <c r="K3452">
        <v>5.4440269673280246E-4</v>
      </c>
      <c r="L3452">
        <v>5.2044045475873918E-4</v>
      </c>
      <c r="M3452">
        <v>5.3423903670440464E-4</v>
      </c>
      <c r="N3452">
        <v>5.9816035108226236E-4</v>
      </c>
      <c r="O3452">
        <v>4.7475895862331483E-4</v>
      </c>
      <c r="P3452">
        <v>5.4479923280996217E-4</v>
      </c>
      <c r="Q3452">
        <v>5.3237649341138259E-4</v>
      </c>
      <c r="R3452">
        <v>4.7084634603084821E-4</v>
      </c>
      <c r="S3452">
        <v>7.4890190422989967E-5</v>
      </c>
      <c r="T3452">
        <v>5.4943370001476629E-6</v>
      </c>
    </row>
    <row r="3453" spans="1:20">
      <c r="A3453" s="10">
        <v>3447</v>
      </c>
      <c r="B3453" s="10">
        <v>3.9437397188639482E-4</v>
      </c>
      <c r="C3453" s="10">
        <v>4.7229722822406811E-4</v>
      </c>
      <c r="D3453" s="10">
        <v>4.4396238655007212E-4</v>
      </c>
      <c r="E3453" s="10">
        <v>3.8222474738510852E-4</v>
      </c>
      <c r="F3453" s="10">
        <v>4.6380482432831731E-4</v>
      </c>
      <c r="G3453" s="10">
        <v>4.4530148150503571E-4</v>
      </c>
      <c r="H3453" s="10">
        <v>4.6046073710403432E-4</v>
      </c>
      <c r="I3453" s="10">
        <v>4.1675833877468749E-4</v>
      </c>
      <c r="J3453" s="10">
        <v>4.8621701669852309E-4</v>
      </c>
      <c r="K3453">
        <v>4.6160319183498718E-4</v>
      </c>
      <c r="L3453">
        <v>4.7289222033505748E-4</v>
      </c>
      <c r="M3453">
        <v>4.4738421119838018E-4</v>
      </c>
      <c r="N3453">
        <v>5.0317861315012948E-4</v>
      </c>
      <c r="O3453">
        <v>4.1809986707665539E-4</v>
      </c>
      <c r="P3453">
        <v>4.6702550754375402E-4</v>
      </c>
      <c r="Q3453">
        <v>4.5227774642539378E-4</v>
      </c>
      <c r="R3453">
        <v>3.885439858928193E-4</v>
      </c>
      <c r="S3453">
        <v>8.7342513310009696E-5</v>
      </c>
      <c r="T3453">
        <v>7.4563152503248678E-6</v>
      </c>
    </row>
    <row r="3454" spans="1:20">
      <c r="A3454" s="10">
        <v>3448</v>
      </c>
      <c r="B3454" s="10">
        <v>2.7939391607224759E-4</v>
      </c>
      <c r="C3454" s="10">
        <v>3.6941282320141638E-4</v>
      </c>
      <c r="D3454" s="10">
        <v>3.2780880504342609E-4</v>
      </c>
      <c r="E3454" s="10">
        <v>2.9330145668998307E-4</v>
      </c>
      <c r="F3454" s="10">
        <v>3.4880232935598882E-4</v>
      </c>
      <c r="G3454" s="10">
        <v>3.298259074355237E-4</v>
      </c>
      <c r="H3454" s="10">
        <v>3.4287971388399839E-4</v>
      </c>
      <c r="I3454" s="10">
        <v>3.0741468649282937E-4</v>
      </c>
      <c r="J3454" s="10">
        <v>3.6069884283377072E-4</v>
      </c>
      <c r="K3454">
        <v>3.5039833403924329E-4</v>
      </c>
      <c r="L3454">
        <v>4.1119733719981448E-4</v>
      </c>
      <c r="M3454">
        <v>3.44017024407572E-4</v>
      </c>
      <c r="N3454">
        <v>3.8065135411537127E-4</v>
      </c>
      <c r="O3454">
        <v>3.428770191143329E-4</v>
      </c>
      <c r="P3454">
        <v>3.4870797518712151E-4</v>
      </c>
      <c r="Q3454">
        <v>3.6680494295871071E-4</v>
      </c>
      <c r="R3454">
        <v>2.7440291021897228E-4</v>
      </c>
      <c r="S3454">
        <v>1.024302820872224E-4</v>
      </c>
      <c r="T3454">
        <v>9.8128765897181224E-6</v>
      </c>
    </row>
    <row r="3455" spans="1:20">
      <c r="A3455" s="10">
        <v>3449</v>
      </c>
      <c r="B3455" s="10">
        <v>1.5681240368784429E-4</v>
      </c>
      <c r="C3455" s="10">
        <v>2.4549906820529058E-4</v>
      </c>
      <c r="D3455" s="10">
        <v>1.960248669397253E-4</v>
      </c>
      <c r="E3455" s="10">
        <v>1.7443874128620821E-4</v>
      </c>
      <c r="F3455" s="10">
        <v>1.9884162534510399E-4</v>
      </c>
      <c r="G3455" s="10">
        <v>1.9521161879990879E-4</v>
      </c>
      <c r="H3455" s="10">
        <v>2.0839000932353419E-4</v>
      </c>
      <c r="I3455" s="10">
        <v>1.7983233472034971E-4</v>
      </c>
      <c r="J3455" s="10">
        <v>2.1781059068221961E-4</v>
      </c>
      <c r="K3455">
        <v>2.0750831798482011E-4</v>
      </c>
      <c r="L3455">
        <v>2.8006259075585198E-4</v>
      </c>
      <c r="M3455">
        <v>2.1531163371802639E-4</v>
      </c>
      <c r="N3455">
        <v>2.2590270831946411E-4</v>
      </c>
      <c r="O3455">
        <v>2.6852218486411608E-4</v>
      </c>
      <c r="P3455">
        <v>1.9948973352484309E-4</v>
      </c>
      <c r="Q3455">
        <v>2.335550016413614E-4</v>
      </c>
      <c r="R3455">
        <v>1.4488715838596809E-4</v>
      </c>
      <c r="S3455">
        <v>1.1792978418052249E-4</v>
      </c>
      <c r="T3455">
        <v>1.2815329555157889E-5</v>
      </c>
    </row>
    <row r="3456" spans="1:20">
      <c r="A3456" s="10">
        <v>3450</v>
      </c>
      <c r="B3456" s="10">
        <v>6.0256148143347491E-5</v>
      </c>
      <c r="C3456" s="10">
        <v>1.464200298989904E-4</v>
      </c>
      <c r="D3456" s="10">
        <v>1.130573904727732E-4</v>
      </c>
      <c r="E3456" s="10">
        <v>7.8688177095006956E-5</v>
      </c>
      <c r="F3456" s="10">
        <v>6.0904651442616788E-5</v>
      </c>
      <c r="G3456" s="10">
        <v>1.072347437138456E-4</v>
      </c>
      <c r="H3456" s="10">
        <v>9.5034652062293631E-5</v>
      </c>
      <c r="I3456" s="10">
        <v>8.6430894789850434E-5</v>
      </c>
      <c r="J3456" s="10">
        <v>1.2324647854816459E-4</v>
      </c>
      <c r="K3456">
        <v>8.7315755499634153E-5</v>
      </c>
      <c r="L3456">
        <v>1.4522107041907651E-4</v>
      </c>
      <c r="M3456">
        <v>1.091197111391633E-4</v>
      </c>
      <c r="N3456">
        <v>7.373947810236913E-5</v>
      </c>
      <c r="O3456">
        <v>1.848951563850879E-4</v>
      </c>
      <c r="P3456">
        <v>6.6036567194398209E-5</v>
      </c>
      <c r="Q3456">
        <v>1.060699813279252E-4</v>
      </c>
      <c r="R3456">
        <v>4.410935279405848E-5</v>
      </c>
      <c r="S3456">
        <v>1.3657841257032731E-4</v>
      </c>
      <c r="T3456">
        <v>1.337082240742406E-5</v>
      </c>
    </row>
    <row r="3457" spans="1:20">
      <c r="A3457" s="10">
        <v>3451</v>
      </c>
      <c r="B3457" s="10">
        <v>2.1748129349965779E-5</v>
      </c>
      <c r="C3457" s="10">
        <v>1.0190008111610669E-4</v>
      </c>
      <c r="D3457" s="10">
        <v>7.2750424461283728E-5</v>
      </c>
      <c r="E3457" s="10">
        <v>3.9742101765955322E-5</v>
      </c>
      <c r="F3457" s="10">
        <v>3.3230099034606989E-6</v>
      </c>
      <c r="G3457" s="10">
        <v>6.8574828632711951E-5</v>
      </c>
      <c r="H3457" s="10">
        <v>4.5851391788478998E-5</v>
      </c>
      <c r="I3457" s="10">
        <v>4.931143180967345E-5</v>
      </c>
      <c r="J3457" s="10">
        <v>9.5636129446306244E-5</v>
      </c>
      <c r="K3457">
        <v>2.8938179474871589E-5</v>
      </c>
      <c r="L3457">
        <v>4.6697235575208128E-5</v>
      </c>
      <c r="M3457">
        <v>6.2766085886960103E-5</v>
      </c>
      <c r="N3457">
        <v>2.0619750854416928E-5</v>
      </c>
      <c r="O3457">
        <v>1.3656552636873129E-4</v>
      </c>
      <c r="P3457">
        <v>1.178885263666302E-5</v>
      </c>
      <c r="Q3457">
        <v>4.8094648808839822E-5</v>
      </c>
      <c r="R3457">
        <v>8.3017805625984748E-6</v>
      </c>
      <c r="S3457">
        <v>1.4949852970041951E-4</v>
      </c>
      <c r="T3457">
        <v>2.2954112871231829E-5</v>
      </c>
    </row>
    <row r="3458" spans="1:20">
      <c r="A3458" s="10">
        <v>3452</v>
      </c>
      <c r="B3458" s="10">
        <v>1.7951326345045539E-5</v>
      </c>
      <c r="C3458" s="10">
        <v>8.1160567427842887E-5</v>
      </c>
      <c r="D3458" s="10">
        <v>4.4509197678487251E-5</v>
      </c>
      <c r="E3458" s="10">
        <v>1.602155596199111E-5</v>
      </c>
      <c r="F3458" s="10">
        <v>0</v>
      </c>
      <c r="G3458" s="10">
        <v>6.1730266728279336E-5</v>
      </c>
      <c r="H3458" s="10">
        <v>4.0174890312494923E-5</v>
      </c>
      <c r="I3458" s="10">
        <v>3.6411585265408343E-5</v>
      </c>
      <c r="J3458" s="10">
        <v>8.4981133406011842E-5</v>
      </c>
      <c r="K3458">
        <v>1.416602196238299E-5</v>
      </c>
      <c r="L3458">
        <v>2.9938925630759741E-5</v>
      </c>
      <c r="M3458">
        <v>4.7727333215146331E-5</v>
      </c>
      <c r="N3458">
        <v>1.390001099899979E-5</v>
      </c>
      <c r="O3458">
        <v>1.155905660784601E-4</v>
      </c>
      <c r="P3458">
        <v>7.4411177313310517E-6</v>
      </c>
      <c r="Q3458">
        <v>2.1829299872120899E-5</v>
      </c>
      <c r="R3458">
        <v>5.8886303201434896E-6</v>
      </c>
      <c r="S3458">
        <v>1.5712386314798281E-4</v>
      </c>
      <c r="T3458">
        <v>5.5053377023495069E-5</v>
      </c>
    </row>
    <row r="3459" spans="1:20">
      <c r="A3459" s="10">
        <v>3453</v>
      </c>
      <c r="B3459" s="10">
        <v>8.0754449730513541E-6</v>
      </c>
      <c r="C3459" s="10">
        <v>3.4808577310813659E-5</v>
      </c>
      <c r="D3459" s="10">
        <v>2.531566463171495E-5</v>
      </c>
      <c r="E3459" s="10">
        <v>2.8221835388000341E-6</v>
      </c>
      <c r="F3459" s="10">
        <v>0</v>
      </c>
      <c r="G3459" s="10">
        <v>4.0309582047815473E-5</v>
      </c>
      <c r="H3459" s="10">
        <v>2.758969064548425E-5</v>
      </c>
      <c r="I3459" s="10">
        <v>2.6052528638590341E-5</v>
      </c>
      <c r="J3459" s="10">
        <v>5.3773490561773293E-5</v>
      </c>
      <c r="K3459">
        <v>8.0260114021080233E-6</v>
      </c>
      <c r="L3459">
        <v>2.0870814243416271E-5</v>
      </c>
      <c r="M3459">
        <v>2.741397193914819E-5</v>
      </c>
      <c r="N3459">
        <v>9.3286156137987899E-6</v>
      </c>
      <c r="O3459">
        <v>6.9541564423290878E-5</v>
      </c>
      <c r="P3459">
        <v>7.4592402781681948E-6</v>
      </c>
      <c r="Q3459">
        <v>1.5321738867924141E-5</v>
      </c>
      <c r="R3459">
        <v>5.072759225792261E-6</v>
      </c>
      <c r="S3459">
        <v>1.593936519835241E-4</v>
      </c>
      <c r="T3459">
        <v>8.0701864034527247E-5</v>
      </c>
    </row>
    <row r="3460" spans="1:20">
      <c r="A3460" s="10">
        <v>3454</v>
      </c>
      <c r="B3460" s="10">
        <v>4.4967021013766869E-7</v>
      </c>
      <c r="C3460" s="10">
        <v>1.145805592934139E-5</v>
      </c>
      <c r="D3460" s="10">
        <v>7.1836111191234452E-6</v>
      </c>
      <c r="E3460" s="10">
        <v>0</v>
      </c>
      <c r="F3460" s="10">
        <v>0</v>
      </c>
      <c r="G3460" s="10">
        <v>1.2845607253491699E-5</v>
      </c>
      <c r="H3460" s="10">
        <v>1.043010350628289E-5</v>
      </c>
      <c r="I3460" s="10">
        <v>1.169885493031013E-5</v>
      </c>
      <c r="J3460" s="10">
        <v>1.9785943890642239E-5</v>
      </c>
      <c r="K3460">
        <v>5.7098657051716349E-6</v>
      </c>
      <c r="L3460">
        <v>3.284298644763218E-6</v>
      </c>
      <c r="M3460">
        <v>1.249548892575251E-5</v>
      </c>
      <c r="N3460">
        <v>2.9705289212912192E-6</v>
      </c>
      <c r="O3460">
        <v>1.120263315894999E-5</v>
      </c>
      <c r="P3460">
        <v>7.1330344350996143E-6</v>
      </c>
      <c r="Q3460">
        <v>0</v>
      </c>
      <c r="R3460">
        <v>2.1732446271770468E-6</v>
      </c>
      <c r="S3460">
        <v>1.4264486463447449E-4</v>
      </c>
      <c r="T3460">
        <v>1.2183357478507699E-4</v>
      </c>
    </row>
    <row r="3461" spans="1:20">
      <c r="A3461" s="10">
        <v>3455</v>
      </c>
      <c r="B3461" s="10">
        <v>1.827264298315942E-7</v>
      </c>
      <c r="C3461" s="10">
        <v>3.9556467634418719E-6</v>
      </c>
      <c r="D3461" s="10">
        <v>1.464760389057537E-6</v>
      </c>
      <c r="E3461" s="10">
        <v>0</v>
      </c>
      <c r="F3461" s="10">
        <v>0</v>
      </c>
      <c r="G3461" s="10">
        <v>1.9244605824594949E-6</v>
      </c>
      <c r="H3461" s="10">
        <v>3.397704743401957E-6</v>
      </c>
      <c r="I3461" s="10">
        <v>2.3485735940283671E-6</v>
      </c>
      <c r="J3461" s="10">
        <v>5.4829164411663211E-6</v>
      </c>
      <c r="K3461">
        <v>1.9737503922741381E-6</v>
      </c>
      <c r="L3461">
        <v>0</v>
      </c>
      <c r="M3461">
        <v>3.8518493843924614E-6</v>
      </c>
      <c r="N3461">
        <v>3.46310545473807E-8</v>
      </c>
      <c r="O3461">
        <v>1.070596998631719E-6</v>
      </c>
      <c r="P3461">
        <v>3.352671164871516E-7</v>
      </c>
      <c r="Q3461">
        <v>0</v>
      </c>
      <c r="R3461">
        <v>2.5544667960928668E-7</v>
      </c>
      <c r="S3461">
        <v>1.250531063778443E-4</v>
      </c>
      <c r="T3461">
        <v>1.2757903305989199E-4</v>
      </c>
    </row>
    <row r="3462" spans="1:20">
      <c r="A3462" s="10">
        <v>3456</v>
      </c>
      <c r="B3462" s="10">
        <v>2.2253557083685349E-8</v>
      </c>
      <c r="C3462" s="10">
        <v>7.2677511152470451E-7</v>
      </c>
      <c r="D3462" s="10">
        <v>4.7575510346447109E-7</v>
      </c>
      <c r="E3462" s="10">
        <v>0</v>
      </c>
      <c r="F3462" s="10">
        <v>0</v>
      </c>
      <c r="G3462" s="10">
        <v>9.2269566085151394E-8</v>
      </c>
      <c r="H3462" s="10">
        <v>2.8098499051416712E-7</v>
      </c>
      <c r="I3462" s="10">
        <v>5.3933705260699208E-7</v>
      </c>
      <c r="J3462" s="10">
        <v>1.267912637186949E-6</v>
      </c>
      <c r="K3462">
        <v>0</v>
      </c>
      <c r="L3462">
        <v>0</v>
      </c>
      <c r="M3462">
        <v>3.9256887221986271E-7</v>
      </c>
      <c r="N3462">
        <v>8.9474369066995752E-10</v>
      </c>
      <c r="O3462">
        <v>1.590811251545414E-7</v>
      </c>
      <c r="P3462">
        <v>0</v>
      </c>
      <c r="Q3462">
        <v>0</v>
      </c>
      <c r="R3462">
        <v>0</v>
      </c>
      <c r="S3462">
        <v>1.249288730303486E-4</v>
      </c>
      <c r="T3462">
        <v>1.282586047358534E-4</v>
      </c>
    </row>
    <row r="3463" spans="1:20">
      <c r="A3463" s="10">
        <v>3457</v>
      </c>
      <c r="B3463" s="10">
        <v>0</v>
      </c>
      <c r="C3463" s="10">
        <v>4.0600248787718518E-7</v>
      </c>
      <c r="D3463" s="10">
        <v>2.137262675421418E-7</v>
      </c>
      <c r="E3463" s="10">
        <v>0</v>
      </c>
      <c r="F3463" s="10">
        <v>0</v>
      </c>
      <c r="G3463" s="10">
        <v>4.2655735569291148E-8</v>
      </c>
      <c r="H3463" s="10">
        <v>1.0254762404634091E-7</v>
      </c>
      <c r="I3463" s="10">
        <v>7.3381549228737337E-8</v>
      </c>
      <c r="J3463" s="10">
        <v>1.6896060144225171E-7</v>
      </c>
      <c r="K3463">
        <v>2.4579706005904589E-8</v>
      </c>
      <c r="L3463">
        <v>0</v>
      </c>
      <c r="M3463">
        <v>8.8661400693897263E-8</v>
      </c>
      <c r="N3463">
        <v>2.2905438481150909E-9</v>
      </c>
      <c r="O3463">
        <v>3.9681375839706582E-8</v>
      </c>
      <c r="P3463">
        <v>0</v>
      </c>
      <c r="Q3463">
        <v>0</v>
      </c>
      <c r="R3463">
        <v>0</v>
      </c>
      <c r="S3463">
        <v>1.107151483646726E-4</v>
      </c>
      <c r="T3463">
        <v>1.4364035138057909E-4</v>
      </c>
    </row>
    <row r="3464" spans="1:20">
      <c r="A3464" s="10">
        <v>3458</v>
      </c>
      <c r="B3464" s="10">
        <v>0</v>
      </c>
      <c r="C3464" s="10">
        <v>4.4410628123782709E-7</v>
      </c>
      <c r="D3464" s="10">
        <v>8.0384304060421561E-9</v>
      </c>
      <c r="E3464" s="10">
        <v>0</v>
      </c>
      <c r="F3464" s="10">
        <v>0</v>
      </c>
      <c r="G3464" s="10">
        <v>1.874935764045564E-8</v>
      </c>
      <c r="H3464" s="10">
        <v>0</v>
      </c>
      <c r="I3464" s="10">
        <v>7.2803741754495307E-8</v>
      </c>
      <c r="J3464" s="10">
        <v>1.0839871222236511E-7</v>
      </c>
      <c r="K3464">
        <v>0</v>
      </c>
      <c r="L3464">
        <v>0</v>
      </c>
      <c r="M3464">
        <v>3.4218426677554009E-8</v>
      </c>
      <c r="N3464">
        <v>1.1989565454977431E-9</v>
      </c>
      <c r="O3464">
        <v>6.4463165386429703E-11</v>
      </c>
      <c r="P3464">
        <v>0</v>
      </c>
      <c r="Q3464">
        <v>0</v>
      </c>
      <c r="R3464">
        <v>0</v>
      </c>
      <c r="S3464">
        <v>9.8032346949780374E-5</v>
      </c>
      <c r="T3464">
        <v>9.8567000068011359E-5</v>
      </c>
    </row>
    <row r="3465" spans="1:20">
      <c r="A3465" s="10">
        <v>3459</v>
      </c>
      <c r="B3465" s="10">
        <v>0</v>
      </c>
      <c r="C3465" s="10">
        <v>4.4410628123782709E-7</v>
      </c>
      <c r="D3465" s="10">
        <v>0</v>
      </c>
      <c r="E3465" s="10">
        <v>0</v>
      </c>
      <c r="F3465" s="10">
        <v>0</v>
      </c>
      <c r="G3465" s="10">
        <v>1.7044870582232399E-9</v>
      </c>
      <c r="H3465" s="10">
        <v>0</v>
      </c>
      <c r="I3465" s="10">
        <v>2.9468181186343339E-8</v>
      </c>
      <c r="J3465" s="10">
        <v>9.3788451009785455E-8</v>
      </c>
      <c r="K3465">
        <v>0</v>
      </c>
      <c r="L3465">
        <v>0</v>
      </c>
      <c r="M3465">
        <v>2.6336775221301791E-8</v>
      </c>
      <c r="N3465">
        <v>1.1452719240575451E-9</v>
      </c>
      <c r="O3465">
        <v>1.289263307728594E-11</v>
      </c>
      <c r="P3465">
        <v>0</v>
      </c>
      <c r="Q3465">
        <v>0</v>
      </c>
      <c r="R3465">
        <v>0</v>
      </c>
      <c r="S3465">
        <v>7.9941221778979918E-5</v>
      </c>
      <c r="T3465">
        <v>1.3900230997341989E-4</v>
      </c>
    </row>
    <row r="3466" spans="1:20">
      <c r="A3466" s="10">
        <v>3460</v>
      </c>
      <c r="B3466" s="10">
        <v>0</v>
      </c>
      <c r="C3466" s="10">
        <v>3.8103793360641968E-7</v>
      </c>
      <c r="D3466" s="10">
        <v>0</v>
      </c>
      <c r="E3466" s="10">
        <v>0</v>
      </c>
      <c r="F3466" s="10">
        <v>0</v>
      </c>
      <c r="G3466" s="10">
        <v>0</v>
      </c>
      <c r="H3466" s="10">
        <v>0</v>
      </c>
      <c r="I3466" s="10">
        <v>0</v>
      </c>
      <c r="J3466" s="10">
        <v>1.4610261212579641E-8</v>
      </c>
      <c r="K3466">
        <v>0</v>
      </c>
      <c r="L3466">
        <v>0</v>
      </c>
      <c r="M3466">
        <v>1.9079626202840051E-8</v>
      </c>
      <c r="N3466">
        <v>1.2257988562178419E-9</v>
      </c>
      <c r="O3466">
        <v>2.578526615457188E-11</v>
      </c>
      <c r="P3466">
        <v>0</v>
      </c>
      <c r="Q3466">
        <v>0</v>
      </c>
      <c r="R3466">
        <v>0</v>
      </c>
      <c r="S3466">
        <v>8.1390722197007931E-5</v>
      </c>
      <c r="T3466">
        <v>1.4610652350610941E-4</v>
      </c>
    </row>
    <row r="3467" spans="1:20">
      <c r="A3467" s="10">
        <v>3461</v>
      </c>
      <c r="B3467" s="10">
        <v>5.635608245201532E-6</v>
      </c>
      <c r="C3467" s="10">
        <v>4.306753510401553E-6</v>
      </c>
      <c r="D3467" s="10">
        <v>6.3065505750603736E-7</v>
      </c>
      <c r="E3467" s="10">
        <v>3.399938726215801E-6</v>
      </c>
      <c r="F3467" s="10">
        <v>1.501413259927276E-6</v>
      </c>
      <c r="G3467" s="10">
        <v>5.1797865538542054E-6</v>
      </c>
      <c r="H3467" s="10">
        <v>1.078196087334762E-6</v>
      </c>
      <c r="I3467" s="10">
        <v>4.0910603715066172E-6</v>
      </c>
      <c r="J3467" s="10">
        <v>2.81547627820452E-6</v>
      </c>
      <c r="K3467">
        <v>2.2955847728624501E-6</v>
      </c>
      <c r="L3467">
        <v>2.0549962863418239E-7</v>
      </c>
      <c r="M3467">
        <v>1.090227822593576E-6</v>
      </c>
      <c r="N3467">
        <v>2.3992954699975711E-6</v>
      </c>
      <c r="O3467">
        <v>1.7359355642007489E-6</v>
      </c>
      <c r="P3467">
        <v>4.8142545672871258E-7</v>
      </c>
      <c r="Q3467">
        <v>1.3645371274115679E-6</v>
      </c>
      <c r="R3467">
        <v>5.6933861341436478E-6</v>
      </c>
      <c r="S3467">
        <v>6.9927615867114451E-5</v>
      </c>
      <c r="T3467">
        <v>2.06268013389266E-4</v>
      </c>
    </row>
    <row r="3468" spans="1:20">
      <c r="A3468" s="10">
        <v>3462</v>
      </c>
      <c r="B3468" s="10">
        <v>6.3947123121247548E-5</v>
      </c>
      <c r="C3468" s="10">
        <v>4.3558230937192877E-5</v>
      </c>
      <c r="D3468" s="10">
        <v>1.767473580901731E-5</v>
      </c>
      <c r="E3468" s="10">
        <v>4.5856491562114943E-5</v>
      </c>
      <c r="F3468" s="10">
        <v>2.6276709864999831E-5</v>
      </c>
      <c r="G3468" s="10">
        <v>5.2267157225596379E-5</v>
      </c>
      <c r="H3468" s="10">
        <v>2.1477032554758539E-5</v>
      </c>
      <c r="I3468" s="10">
        <v>4.8775919842545943E-5</v>
      </c>
      <c r="J3468" s="10">
        <v>2.5148025223852419E-5</v>
      </c>
      <c r="K3468">
        <v>4.6374789408253243E-5</v>
      </c>
      <c r="L3468">
        <v>9.0929688164322591E-6</v>
      </c>
      <c r="M3468">
        <v>2.449222741393566E-5</v>
      </c>
      <c r="N3468">
        <v>5.0017939427239699E-5</v>
      </c>
      <c r="O3468">
        <v>3.8004302934802789E-5</v>
      </c>
      <c r="P3468">
        <v>2.075806351730199E-5</v>
      </c>
      <c r="Q3468">
        <v>2.533286638248763E-5</v>
      </c>
      <c r="R3468">
        <v>6.1321533720607753E-5</v>
      </c>
      <c r="S3468">
        <v>5.8573222987325317E-5</v>
      </c>
      <c r="T3468">
        <v>2.2096854913561709E-4</v>
      </c>
    </row>
    <row r="3469" spans="1:20">
      <c r="A3469" s="10">
        <v>3463</v>
      </c>
      <c r="B3469" s="10">
        <v>1.8130498387287379E-4</v>
      </c>
      <c r="C3469" s="10">
        <v>1.2015187478141559E-4</v>
      </c>
      <c r="D3469" s="10">
        <v>5.6022682940979193E-5</v>
      </c>
      <c r="E3469" s="10">
        <v>1.4720598128245351E-4</v>
      </c>
      <c r="F3469" s="10">
        <v>8.2521124751412791E-5</v>
      </c>
      <c r="G3469" s="10">
        <v>1.4942339395988561E-4</v>
      </c>
      <c r="H3469" s="10">
        <v>6.2965049610449095E-5</v>
      </c>
      <c r="I3469" s="10">
        <v>1.5322824406751611E-4</v>
      </c>
      <c r="J3469" s="10">
        <v>5.3074631103360117E-5</v>
      </c>
      <c r="K3469">
        <v>1.5382875948778999E-4</v>
      </c>
      <c r="L3469">
        <v>4.07126290819745E-5</v>
      </c>
      <c r="M3469">
        <v>8.1874168225306036E-5</v>
      </c>
      <c r="N3469">
        <v>1.8592900722039869E-4</v>
      </c>
      <c r="O3469">
        <v>1.2633786742905439E-4</v>
      </c>
      <c r="P3469">
        <v>6.7480118662710853E-5</v>
      </c>
      <c r="Q3469">
        <v>8.6278784841026129E-5</v>
      </c>
      <c r="R3469">
        <v>1.8677907817297811E-4</v>
      </c>
      <c r="S3469">
        <v>4.7388265732492503E-5</v>
      </c>
      <c r="T3469">
        <v>1.6117743124374829E-4</v>
      </c>
    </row>
    <row r="3470" spans="1:20">
      <c r="A3470" s="10">
        <v>3464</v>
      </c>
      <c r="B3470" s="10">
        <v>3.1081379367877017E-4</v>
      </c>
      <c r="C3470" s="10">
        <v>2.244759046235545E-4</v>
      </c>
      <c r="D3470" s="10">
        <v>1.033157078458863E-4</v>
      </c>
      <c r="E3470" s="10">
        <v>2.6890885672218028E-4</v>
      </c>
      <c r="F3470" s="10">
        <v>2.5013085834160671E-4</v>
      </c>
      <c r="G3470" s="10">
        <v>2.6590051989012331E-4</v>
      </c>
      <c r="H3470" s="10">
        <v>1.2757833933110089E-4</v>
      </c>
      <c r="I3470" s="10">
        <v>2.8515826484436929E-4</v>
      </c>
      <c r="J3470" s="10">
        <v>1.077082524859023E-4</v>
      </c>
      <c r="K3470">
        <v>2.9887141703479849E-4</v>
      </c>
      <c r="L3470">
        <v>9.0369226757933802E-5</v>
      </c>
      <c r="M3470">
        <v>2.1055831237286251E-4</v>
      </c>
      <c r="N3470">
        <v>3.5476826231629221E-4</v>
      </c>
      <c r="O3470">
        <v>2.5237317591698152E-4</v>
      </c>
      <c r="P3470">
        <v>1.205057392744833E-4</v>
      </c>
      <c r="Q3470">
        <v>1.7908401378220119E-4</v>
      </c>
      <c r="R3470">
        <v>3.2787968475670961E-4</v>
      </c>
      <c r="S3470">
        <v>4.6162529600767337E-5</v>
      </c>
      <c r="T3470">
        <v>1.3359498203050591E-4</v>
      </c>
    </row>
    <row r="3471" spans="1:20">
      <c r="A3471" s="10">
        <v>3465</v>
      </c>
      <c r="B3471" s="10">
        <v>4.1736314502565589E-4</v>
      </c>
      <c r="C3471" s="10">
        <v>3.0086827722365211E-4</v>
      </c>
      <c r="D3471" s="10">
        <v>1.526809105347721E-4</v>
      </c>
      <c r="E3471" s="10">
        <v>3.6895858704191661E-4</v>
      </c>
      <c r="F3471" s="10">
        <v>4.0953800286185982E-4</v>
      </c>
      <c r="G3471" s="10">
        <v>3.6809011353590649E-4</v>
      </c>
      <c r="H3471" s="10">
        <v>1.929797847199708E-4</v>
      </c>
      <c r="I3471" s="10">
        <v>3.9856401056453158E-4</v>
      </c>
      <c r="J3471" s="10">
        <v>1.3657560719365359E-4</v>
      </c>
      <c r="K3471">
        <v>4.2823150933856557E-4</v>
      </c>
      <c r="L3471">
        <v>1.552492097849213E-4</v>
      </c>
      <c r="M3471">
        <v>3.8217677928647793E-4</v>
      </c>
      <c r="N3471">
        <v>5.5045267789093934E-4</v>
      </c>
      <c r="O3471">
        <v>3.6935444668899462E-4</v>
      </c>
      <c r="P3471">
        <v>2.4736121120339779E-4</v>
      </c>
      <c r="Q3471">
        <v>3.1013264781359922E-4</v>
      </c>
      <c r="R3471">
        <v>4.4326973608316262E-4</v>
      </c>
      <c r="S3471">
        <v>6.3792772552371185E-5</v>
      </c>
      <c r="T3471">
        <v>1.3144021602644061E-4</v>
      </c>
    </row>
    <row r="3472" spans="1:20">
      <c r="A3472" s="10">
        <v>3466</v>
      </c>
      <c r="B3472" s="10">
        <v>4.855961796103486E-4</v>
      </c>
      <c r="C3472" s="10">
        <v>3.2150700418860379E-4</v>
      </c>
      <c r="D3472" s="10">
        <v>2.3509116180621159E-4</v>
      </c>
      <c r="E3472" s="10">
        <v>4.32008338739952E-4</v>
      </c>
      <c r="F3472" s="10">
        <v>4.9025998336291708E-4</v>
      </c>
      <c r="G3472" s="10">
        <v>4.0927093278028578E-4</v>
      </c>
      <c r="H3472" s="10">
        <v>2.9802862399443283E-4</v>
      </c>
      <c r="I3472" s="10">
        <v>4.6664164397584249E-4</v>
      </c>
      <c r="J3472" s="10">
        <v>1.840053906752434E-4</v>
      </c>
      <c r="K3472">
        <v>5.1854295337722838E-4</v>
      </c>
      <c r="L3472">
        <v>2.7521081612243332E-4</v>
      </c>
      <c r="M3472">
        <v>4.518978878085046E-4</v>
      </c>
      <c r="N3472">
        <v>6.8216079232955983E-4</v>
      </c>
      <c r="O3472">
        <v>3.8856916101241511E-4</v>
      </c>
      <c r="P3472">
        <v>4.3341094684924572E-4</v>
      </c>
      <c r="Q3472">
        <v>3.9713814652727898E-4</v>
      </c>
      <c r="R3472">
        <v>5.2279000918117663E-4</v>
      </c>
      <c r="S3472">
        <v>8.6078867121092647E-5</v>
      </c>
      <c r="T3472">
        <v>1.6454347405343809E-4</v>
      </c>
    </row>
    <row r="3473" spans="1:20">
      <c r="A3473" s="10">
        <v>3467</v>
      </c>
      <c r="B3473" s="10">
        <v>5.2938880623828576E-4</v>
      </c>
      <c r="C3473" s="10">
        <v>4.1612155241922862E-4</v>
      </c>
      <c r="D3473" s="10">
        <v>3.453364759685163E-4</v>
      </c>
      <c r="E3473" s="10">
        <v>4.662392582248649E-4</v>
      </c>
      <c r="F3473" s="10">
        <v>5.2937450365669945E-4</v>
      </c>
      <c r="G3473" s="10">
        <v>4.3669291469511839E-4</v>
      </c>
      <c r="H3473" s="10">
        <v>3.5470081748566141E-4</v>
      </c>
      <c r="I3473" s="10">
        <v>5.112837832512737E-4</v>
      </c>
      <c r="J3473" s="10">
        <v>2.7211903124530401E-4</v>
      </c>
      <c r="K3473">
        <v>5.744339111540506E-4</v>
      </c>
      <c r="L3473">
        <v>2.9995310998799071E-4</v>
      </c>
      <c r="M3473">
        <v>4.9203421354031057E-4</v>
      </c>
      <c r="N3473">
        <v>7.4669722538453802E-4</v>
      </c>
      <c r="O3473">
        <v>4.302019867452284E-4</v>
      </c>
      <c r="P3473">
        <v>5.1992839320707184E-4</v>
      </c>
      <c r="Q3473">
        <v>4.2369670221762882E-4</v>
      </c>
      <c r="R3473">
        <v>5.6570012607642017E-4</v>
      </c>
      <c r="S3473">
        <v>7.1555468150284342E-5</v>
      </c>
      <c r="T3473">
        <v>1.029900726537599E-4</v>
      </c>
    </row>
    <row r="3474" spans="1:20">
      <c r="A3474" s="10">
        <v>3468</v>
      </c>
      <c r="B3474" s="10">
        <v>5.4825655260866836E-4</v>
      </c>
      <c r="C3474" s="10">
        <v>4.9187478863253102E-4</v>
      </c>
      <c r="D3474" s="10">
        <v>4.6153842243136061E-4</v>
      </c>
      <c r="E3474" s="10">
        <v>4.7862729601044258E-4</v>
      </c>
      <c r="F3474" s="10">
        <v>5.6408010934372082E-4</v>
      </c>
      <c r="G3474" s="10">
        <v>4.9157726823950286E-4</v>
      </c>
      <c r="H3474" s="10">
        <v>3.5111930379389162E-4</v>
      </c>
      <c r="I3474" s="10">
        <v>5.3782700188669593E-4</v>
      </c>
      <c r="J3474" s="10">
        <v>2.9593254107103688E-4</v>
      </c>
      <c r="K3474">
        <v>5.922158045075502E-4</v>
      </c>
      <c r="L3474">
        <v>2.5991295953059842E-4</v>
      </c>
      <c r="M3474">
        <v>5.206431780723598E-4</v>
      </c>
      <c r="N3474">
        <v>7.7677350888449034E-4</v>
      </c>
      <c r="O3474">
        <v>4.8608309195638511E-4</v>
      </c>
      <c r="P3474">
        <v>3.4645928426920168E-4</v>
      </c>
      <c r="Q3474">
        <v>5.1416200949817078E-4</v>
      </c>
      <c r="R3474">
        <v>5.7425327674579961E-4</v>
      </c>
      <c r="S3474">
        <v>3.7814107048289403E-5</v>
      </c>
      <c r="T3474">
        <v>2.6683053469351592E-5</v>
      </c>
    </row>
    <row r="3475" spans="1:20">
      <c r="A3475" s="10">
        <v>3469</v>
      </c>
      <c r="B3475" s="10">
        <v>5.2852044771470579E-4</v>
      </c>
      <c r="C3475" s="10">
        <v>5.2541529140916112E-4</v>
      </c>
      <c r="D3475" s="10">
        <v>4.7168533553243908E-4</v>
      </c>
      <c r="E3475" s="10">
        <v>4.6601199297616202E-4</v>
      </c>
      <c r="F3475" s="10">
        <v>5.5674647803158513E-4</v>
      </c>
      <c r="G3475" s="10">
        <v>4.9517625667932564E-4</v>
      </c>
      <c r="H3475" s="10">
        <v>3.2989367502397052E-4</v>
      </c>
      <c r="I3475" s="10">
        <v>5.3918929712419767E-4</v>
      </c>
      <c r="J3475" s="10">
        <v>2.5086570459152951E-4</v>
      </c>
      <c r="K3475">
        <v>5.8089279424034022E-4</v>
      </c>
      <c r="L3475">
        <v>2.7620839007832132E-4</v>
      </c>
      <c r="M3475">
        <v>5.3359006561506451E-4</v>
      </c>
      <c r="N3475">
        <v>7.5576790428719045E-4</v>
      </c>
      <c r="O3475">
        <v>5.1792429458370499E-4</v>
      </c>
      <c r="P3475">
        <v>1.7554386871252049E-4</v>
      </c>
      <c r="Q3475">
        <v>5.231591562614127E-4</v>
      </c>
      <c r="R3475">
        <v>5.4974430872115185E-4</v>
      </c>
      <c r="S3475">
        <v>2.6760633933846031E-5</v>
      </c>
      <c r="T3475">
        <v>2.4087689448889979E-5</v>
      </c>
    </row>
    <row r="3476" spans="1:20">
      <c r="A3476" s="10">
        <v>3470</v>
      </c>
      <c r="B3476" s="10">
        <v>4.8060177670479519E-4</v>
      </c>
      <c r="C3476" s="10">
        <v>4.8462953627435222E-4</v>
      </c>
      <c r="D3476" s="10">
        <v>4.190074056907934E-4</v>
      </c>
      <c r="E3476" s="10">
        <v>4.3649284795972411E-4</v>
      </c>
      <c r="F3476" s="10">
        <v>5.197477754442948E-4</v>
      </c>
      <c r="G3476" s="10">
        <v>4.5413084662153792E-4</v>
      </c>
      <c r="H3476" s="10">
        <v>3.2721226385097819E-4</v>
      </c>
      <c r="I3476" s="10">
        <v>4.9350058383778391E-4</v>
      </c>
      <c r="J3476" s="10">
        <v>1.9771325028227491E-4</v>
      </c>
      <c r="K3476">
        <v>5.244258602126816E-4</v>
      </c>
      <c r="L3476">
        <v>2.8736708054103322E-4</v>
      </c>
      <c r="M3476">
        <v>5.0174390476391388E-4</v>
      </c>
      <c r="N3476">
        <v>6.9500143350938398E-4</v>
      </c>
      <c r="O3476">
        <v>5.0993734626443598E-4</v>
      </c>
      <c r="P3476">
        <v>2.3657584929147451E-4</v>
      </c>
      <c r="Q3476">
        <v>4.8387785529010449E-4</v>
      </c>
      <c r="R3476">
        <v>4.8385228293890728E-4</v>
      </c>
      <c r="S3476">
        <v>3.935848383909244E-5</v>
      </c>
      <c r="T3476">
        <v>3.5427536997838237E-5</v>
      </c>
    </row>
    <row r="3477" spans="1:20">
      <c r="A3477" s="10">
        <v>3471</v>
      </c>
      <c r="B3477" s="10">
        <v>3.8445476407506738E-4</v>
      </c>
      <c r="C3477" s="10">
        <v>3.9243430299810728E-4</v>
      </c>
      <c r="D3477" s="10">
        <v>3.6242295884053659E-4</v>
      </c>
      <c r="E3477" s="10">
        <v>3.6285085648558478E-4</v>
      </c>
      <c r="F3477" s="10">
        <v>4.1921821568332348E-4</v>
      </c>
      <c r="G3477" s="10">
        <v>3.3420373756317008E-4</v>
      </c>
      <c r="H3477" s="10">
        <v>3.028878094885097E-4</v>
      </c>
      <c r="I3477" s="10">
        <v>3.9900304457316622E-4</v>
      </c>
      <c r="J3477" s="10">
        <v>2.0204865442111471E-4</v>
      </c>
      <c r="K3477">
        <v>4.3917433300312932E-4</v>
      </c>
      <c r="L3477">
        <v>3.6627351029815201E-4</v>
      </c>
      <c r="M3477">
        <v>4.1728393753670822E-4</v>
      </c>
      <c r="N3477">
        <v>5.76168747885281E-4</v>
      </c>
      <c r="O3477">
        <v>4.3576196376823238E-4</v>
      </c>
      <c r="P3477">
        <v>2.2855992968083631E-4</v>
      </c>
      <c r="Q3477">
        <v>3.7855959237397842E-4</v>
      </c>
      <c r="R3477">
        <v>3.8072897316969852E-4</v>
      </c>
      <c r="S3477">
        <v>5.2832006218985001E-5</v>
      </c>
      <c r="T3477">
        <v>1.9168418267969481E-5</v>
      </c>
    </row>
    <row r="3478" spans="1:20">
      <c r="A3478" s="10">
        <v>3472</v>
      </c>
      <c r="B3478" s="10">
        <v>2.5129292160609858E-4</v>
      </c>
      <c r="C3478" s="10">
        <v>3.089359189362127E-4</v>
      </c>
      <c r="D3478" s="10">
        <v>3.0391338829233671E-4</v>
      </c>
      <c r="E3478" s="10">
        <v>1.8636297854449909E-4</v>
      </c>
      <c r="F3478" s="10">
        <v>2.9572732326139532E-4</v>
      </c>
      <c r="G3478" s="10">
        <v>2.3315772500305079E-4</v>
      </c>
      <c r="H3478" s="10">
        <v>2.6044443012987923E-4</v>
      </c>
      <c r="I3478" s="10">
        <v>2.7164848184125698E-4</v>
      </c>
      <c r="J3478" s="10">
        <v>2.0006631297134821E-4</v>
      </c>
      <c r="K3478">
        <v>3.2590496425068452E-4</v>
      </c>
      <c r="L3478">
        <v>3.4786743573520369E-4</v>
      </c>
      <c r="M3478">
        <v>3.1085931960697318E-4</v>
      </c>
      <c r="N3478">
        <v>4.0788278886654238E-4</v>
      </c>
      <c r="O3478">
        <v>3.373770817405872E-4</v>
      </c>
      <c r="P3478">
        <v>2.5382969184597928E-4</v>
      </c>
      <c r="Q3478">
        <v>2.9960488086884989E-4</v>
      </c>
      <c r="R3478">
        <v>2.112349116186811E-4</v>
      </c>
      <c r="S3478">
        <v>4.9836571140400289E-5</v>
      </c>
      <c r="T3478">
        <v>1.9747365027678371E-5</v>
      </c>
    </row>
    <row r="3479" spans="1:20">
      <c r="A3479" s="10">
        <v>3473</v>
      </c>
      <c r="B3479" s="10">
        <v>1.4919527072293151E-4</v>
      </c>
      <c r="C3479" s="10">
        <v>2.10641448684574E-4</v>
      </c>
      <c r="D3479" s="10">
        <v>2.071625957728868E-4</v>
      </c>
      <c r="E3479" s="10">
        <v>9.0201013647523567E-5</v>
      </c>
      <c r="F3479" s="10">
        <v>1.5148473680339319E-4</v>
      </c>
      <c r="G3479" s="10">
        <v>1.4674322157898239E-4</v>
      </c>
      <c r="H3479" s="10">
        <v>1.7608490113568749E-4</v>
      </c>
      <c r="I3479" s="10">
        <v>1.598918795456279E-4</v>
      </c>
      <c r="J3479" s="10">
        <v>1.4969238747488661E-4</v>
      </c>
      <c r="K3479">
        <v>1.918196323947833E-4</v>
      </c>
      <c r="L3479">
        <v>2.11835039565114E-4</v>
      </c>
      <c r="M3479">
        <v>1.9341288596815619E-4</v>
      </c>
      <c r="N3479">
        <v>2.1704020048388291E-4</v>
      </c>
      <c r="O3479">
        <v>2.5494149935634058E-4</v>
      </c>
      <c r="P3479">
        <v>1.5691425301487391E-4</v>
      </c>
      <c r="Q3479">
        <v>1.9258861780118989E-4</v>
      </c>
      <c r="R3479">
        <v>1.1899787393227021E-4</v>
      </c>
      <c r="S3479">
        <v>6.5172085642643441E-5</v>
      </c>
      <c r="T3479">
        <v>1.8720150644719122E-5</v>
      </c>
    </row>
    <row r="3480" spans="1:20">
      <c r="A3480" s="10">
        <v>3474</v>
      </c>
      <c r="B3480" s="10">
        <v>6.258202193275431E-5</v>
      </c>
      <c r="C3480" s="10">
        <v>1.4378207800615499E-4</v>
      </c>
      <c r="D3480" s="10">
        <v>1.221715920223986E-4</v>
      </c>
      <c r="E3480" s="10">
        <v>5.5123933655914748E-5</v>
      </c>
      <c r="F3480" s="10">
        <v>5.3080354555499387E-5</v>
      </c>
      <c r="G3480" s="10">
        <v>9.8610292031483027E-5</v>
      </c>
      <c r="H3480" s="10">
        <v>9.0584825698545614E-5</v>
      </c>
      <c r="I3480" s="10">
        <v>8.6056247312589289E-5</v>
      </c>
      <c r="J3480" s="10">
        <v>9.5122457405256251E-5</v>
      </c>
      <c r="K3480">
        <v>8.8877574598955354E-5</v>
      </c>
      <c r="L3480">
        <v>9.0878703007794346E-5</v>
      </c>
      <c r="M3480">
        <v>1.049954324362945E-4</v>
      </c>
      <c r="N3480">
        <v>7.6165231143299813E-5</v>
      </c>
      <c r="O3480">
        <v>1.775598825890982E-4</v>
      </c>
      <c r="P3480">
        <v>5.1753825581108811E-5</v>
      </c>
      <c r="Q3480">
        <v>9.8968951593803232E-5</v>
      </c>
      <c r="R3480">
        <v>3.9228359449805151E-5</v>
      </c>
      <c r="S3480">
        <v>5.9042952957902132E-5</v>
      </c>
      <c r="T3480">
        <v>2.4926751494984021E-5</v>
      </c>
    </row>
    <row r="3481" spans="1:20">
      <c r="A3481" s="10">
        <v>3475</v>
      </c>
      <c r="B3481" s="10">
        <v>2.239001465941379E-5</v>
      </c>
      <c r="C3481" s="10">
        <v>1.022736975695005E-4</v>
      </c>
      <c r="D3481" s="10">
        <v>6.8834792232521771E-5</v>
      </c>
      <c r="E3481" s="10">
        <v>2.4454304323029999E-5</v>
      </c>
      <c r="F3481" s="10">
        <v>3.4815694840667709E-6</v>
      </c>
      <c r="G3481" s="10">
        <v>6.7884283162253183E-5</v>
      </c>
      <c r="H3481" s="10">
        <v>3.914086913123555E-5</v>
      </c>
      <c r="I3481" s="10">
        <v>4.9757743303446162E-5</v>
      </c>
      <c r="J3481" s="10">
        <v>6.1673978708253889E-5</v>
      </c>
      <c r="K3481">
        <v>3.3372198670247739E-5</v>
      </c>
      <c r="L3481">
        <v>2.4303809971247819E-5</v>
      </c>
      <c r="M3481">
        <v>6.2273594830146542E-5</v>
      </c>
      <c r="N3481">
        <v>2.1929754039363721E-5</v>
      </c>
      <c r="O3481">
        <v>1.3319154067679341E-4</v>
      </c>
      <c r="P3481">
        <v>1.14101820205009E-5</v>
      </c>
      <c r="Q3481">
        <v>4.7515031141055333E-5</v>
      </c>
      <c r="R3481">
        <v>7.842853072025909E-6</v>
      </c>
      <c r="S3481">
        <v>5.24306090329509E-5</v>
      </c>
      <c r="T3481">
        <v>2.9669578295149909E-5</v>
      </c>
    </row>
    <row r="3482" spans="1:20">
      <c r="A3482" s="10">
        <v>3476</v>
      </c>
      <c r="B3482" s="10">
        <v>1.7108139067144701E-5</v>
      </c>
      <c r="C3482" s="10">
        <v>7.2486173173097292E-5</v>
      </c>
      <c r="D3482" s="10">
        <v>4.1526258530909688E-5</v>
      </c>
      <c r="E3482" s="10">
        <v>9.6225670474534434E-6</v>
      </c>
      <c r="F3482" s="10">
        <v>0</v>
      </c>
      <c r="G3482" s="10">
        <v>5.8553937103472491E-5</v>
      </c>
      <c r="H3482" s="10">
        <v>2.8487878314080971E-5</v>
      </c>
      <c r="I3482" s="10">
        <v>3.6146279185535383E-5</v>
      </c>
      <c r="J3482" s="10">
        <v>2.854367615305535E-5</v>
      </c>
      <c r="K3482">
        <v>1.7233077677799769E-5</v>
      </c>
      <c r="L3482">
        <v>4.792489231985709E-7</v>
      </c>
      <c r="M3482">
        <v>4.6432020945439053E-5</v>
      </c>
      <c r="N3482">
        <v>1.5305089648517169E-5</v>
      </c>
      <c r="O3482">
        <v>1.155394158997086E-4</v>
      </c>
      <c r="P3482">
        <v>7.4574280234844796E-6</v>
      </c>
      <c r="Q3482">
        <v>2.1341503852235671E-5</v>
      </c>
      <c r="R3482">
        <v>5.6092529058431378E-6</v>
      </c>
      <c r="S3482">
        <v>5.2197640853479863E-5</v>
      </c>
      <c r="T3482">
        <v>2.1115648944316121E-5</v>
      </c>
    </row>
    <row r="3483" spans="1:20">
      <c r="A3483" s="10">
        <v>3477</v>
      </c>
      <c r="B3483" s="10">
        <v>5.7261616779012279E-6</v>
      </c>
      <c r="C3483" s="10">
        <v>2.7455397052877411E-5</v>
      </c>
      <c r="D3483" s="10">
        <v>1.9724219424287611E-5</v>
      </c>
      <c r="E3483" s="10">
        <v>1.8549260784810071E-6</v>
      </c>
      <c r="F3483" s="10">
        <v>0</v>
      </c>
      <c r="G3483" s="10">
        <v>3.6784910190668548E-5</v>
      </c>
      <c r="H3483" s="10">
        <v>1.411490450851273E-5</v>
      </c>
      <c r="I3483" s="10">
        <v>2.455572704367848E-5</v>
      </c>
      <c r="J3483" s="10">
        <v>8.4925689821203839E-6</v>
      </c>
      <c r="K3483">
        <v>1.131403867451788E-5</v>
      </c>
      <c r="L3483">
        <v>3.4644500472185838E-8</v>
      </c>
      <c r="M3483">
        <v>2.5925503577798449E-5</v>
      </c>
      <c r="N3483">
        <v>1.1036052761845039E-5</v>
      </c>
      <c r="O3483">
        <v>6.8282909569470368E-5</v>
      </c>
      <c r="P3483">
        <v>7.2689535363781894E-6</v>
      </c>
      <c r="Q3483">
        <v>1.2870775265297619E-5</v>
      </c>
      <c r="R3483">
        <v>5.2853531944431266E-6</v>
      </c>
      <c r="S3483">
        <v>5.0709329332854497E-5</v>
      </c>
      <c r="T3483">
        <v>1.294584585495285E-5</v>
      </c>
    </row>
    <row r="3484" spans="1:20">
      <c r="A3484" s="10">
        <v>3478</v>
      </c>
      <c r="B3484" s="10">
        <v>3.0437920855574082E-7</v>
      </c>
      <c r="C3484" s="10">
        <v>1.0980926360524341E-5</v>
      </c>
      <c r="D3484" s="10">
        <v>6.0567359541751661E-6</v>
      </c>
      <c r="E3484" s="10">
        <v>0</v>
      </c>
      <c r="F3484" s="10">
        <v>0</v>
      </c>
      <c r="G3484" s="10">
        <v>1.1219822991307409E-5</v>
      </c>
      <c r="H3484" s="10">
        <v>6.5283951932019427E-6</v>
      </c>
      <c r="I3484" s="10">
        <v>1.0430603637316031E-5</v>
      </c>
      <c r="J3484" s="10">
        <v>2.883571877923862E-6</v>
      </c>
      <c r="K3484">
        <v>7.9549760517509588E-6</v>
      </c>
      <c r="L3484">
        <v>3.4644500472185838E-8</v>
      </c>
      <c r="M3484">
        <v>1.212778619729484E-5</v>
      </c>
      <c r="N3484">
        <v>2.98356533686428E-6</v>
      </c>
      <c r="O3484">
        <v>1.036585238766705E-5</v>
      </c>
      <c r="P3484">
        <v>3.3001157790438011E-6</v>
      </c>
      <c r="Q3484">
        <v>0</v>
      </c>
      <c r="R3484">
        <v>2.6067804951849652E-6</v>
      </c>
      <c r="S3484">
        <v>4.7044453265840367E-5</v>
      </c>
      <c r="T3484">
        <v>1.7816217185803569E-5</v>
      </c>
    </row>
    <row r="3485" spans="1:20">
      <c r="A3485" s="10">
        <v>3479</v>
      </c>
      <c r="B3485" s="10">
        <v>1.530550203866804E-7</v>
      </c>
      <c r="C3485" s="10">
        <v>5.0633021377039182E-6</v>
      </c>
      <c r="D3485" s="10">
        <v>1.4598845411216929E-6</v>
      </c>
      <c r="E3485" s="10">
        <v>0</v>
      </c>
      <c r="F3485" s="10">
        <v>0</v>
      </c>
      <c r="G3485" s="10">
        <v>1.6827775747250041E-6</v>
      </c>
      <c r="H3485" s="10">
        <v>1.9784027872973158E-6</v>
      </c>
      <c r="I3485" s="10">
        <v>2.163756095317313E-6</v>
      </c>
      <c r="J3485" s="10">
        <v>1.57670639914918E-6</v>
      </c>
      <c r="K3485">
        <v>1.9299985155836281E-6</v>
      </c>
      <c r="L3485">
        <v>0</v>
      </c>
      <c r="M3485">
        <v>3.6051754078333111E-6</v>
      </c>
      <c r="N3485">
        <v>3.4774213537887901E-8</v>
      </c>
      <c r="O3485">
        <v>1.0708578058550111E-6</v>
      </c>
      <c r="P3485">
        <v>0</v>
      </c>
      <c r="Q3485">
        <v>0</v>
      </c>
      <c r="R3485">
        <v>2.6045543803299819E-7</v>
      </c>
      <c r="S3485">
        <v>4.7586242814247883E-5</v>
      </c>
      <c r="T3485">
        <v>2.4080958866795798E-5</v>
      </c>
    </row>
    <row r="3486" spans="1:20">
      <c r="A3486" s="10">
        <v>3480</v>
      </c>
      <c r="B3486" s="10">
        <v>0</v>
      </c>
      <c r="C3486" s="10">
        <v>1.1823563282343569E-6</v>
      </c>
      <c r="D3486" s="10">
        <v>4.7837059276076549E-7</v>
      </c>
      <c r="E3486" s="10">
        <v>0</v>
      </c>
      <c r="F3486" s="10">
        <v>0</v>
      </c>
      <c r="G3486" s="10">
        <v>9.7678471683246472E-8</v>
      </c>
      <c r="H3486" s="10">
        <v>9.1769038643388133E-8</v>
      </c>
      <c r="I3486" s="10">
        <v>4.3562061098054839E-7</v>
      </c>
      <c r="J3486" s="10">
        <v>4.3453744638704622E-7</v>
      </c>
      <c r="K3486">
        <v>2.9495647207085498E-8</v>
      </c>
      <c r="L3486">
        <v>0</v>
      </c>
      <c r="M3486">
        <v>3.8662174268297301E-7</v>
      </c>
      <c r="N3486">
        <v>8.4105906922976E-10</v>
      </c>
      <c r="O3486">
        <v>1.5846657631119081E-7</v>
      </c>
      <c r="P3486">
        <v>0</v>
      </c>
      <c r="Q3486">
        <v>0</v>
      </c>
      <c r="R3486">
        <v>0</v>
      </c>
      <c r="S3486">
        <v>4.8747714730561769E-5</v>
      </c>
      <c r="T3486">
        <v>1.5575052761992891E-5</v>
      </c>
    </row>
    <row r="3487" spans="1:20">
      <c r="A3487" s="10">
        <v>3481</v>
      </c>
      <c r="B3487" s="10">
        <v>0</v>
      </c>
      <c r="C3487" s="10">
        <v>2.9081515852260082E-7</v>
      </c>
      <c r="D3487" s="10">
        <v>2.1255049712454159E-7</v>
      </c>
      <c r="E3487" s="10">
        <v>0</v>
      </c>
      <c r="F3487" s="10">
        <v>0</v>
      </c>
      <c r="G3487" s="10">
        <v>3.246006214935247E-8</v>
      </c>
      <c r="H3487" s="10">
        <v>0</v>
      </c>
      <c r="I3487" s="10">
        <v>7.3381549228737337E-8</v>
      </c>
      <c r="J3487" s="10">
        <v>1.69667549565441E-8</v>
      </c>
      <c r="K3487">
        <v>1.6714200084015121E-8</v>
      </c>
      <c r="L3487">
        <v>1.154816682406195E-9</v>
      </c>
      <c r="M3487">
        <v>8.7674399714630699E-8</v>
      </c>
      <c r="N3487">
        <v>2.371070780275387E-9</v>
      </c>
      <c r="O3487">
        <v>3.8688643092755559E-8</v>
      </c>
      <c r="P3487">
        <v>0</v>
      </c>
      <c r="Q3487">
        <v>0</v>
      </c>
      <c r="R3487">
        <v>0</v>
      </c>
      <c r="S3487">
        <v>4.8986928420900219E-5</v>
      </c>
      <c r="T3487">
        <v>7.5582292901639297E-6</v>
      </c>
    </row>
    <row r="3488" spans="1:20">
      <c r="A3488" s="10">
        <v>3482</v>
      </c>
      <c r="B3488" s="10">
        <v>0</v>
      </c>
      <c r="C3488" s="10">
        <v>3.1796958597501228E-7</v>
      </c>
      <c r="D3488" s="10">
        <v>7.8224725742380378E-9</v>
      </c>
      <c r="E3488" s="10">
        <v>0</v>
      </c>
      <c r="F3488" s="10">
        <v>0</v>
      </c>
      <c r="G3488" s="10">
        <v>8.5224352911162009E-9</v>
      </c>
      <c r="H3488" s="10">
        <v>0</v>
      </c>
      <c r="I3488" s="10">
        <v>7.2803741754495307E-8</v>
      </c>
      <c r="J3488" s="10">
        <v>0</v>
      </c>
      <c r="K3488">
        <v>1.76973883242513E-8</v>
      </c>
      <c r="L3488">
        <v>0</v>
      </c>
      <c r="M3488">
        <v>3.4092808371101888E-8</v>
      </c>
      <c r="N3488">
        <v>1.2257988562178419E-9</v>
      </c>
      <c r="O3488">
        <v>4.5124215770500793E-11</v>
      </c>
      <c r="P3488">
        <v>0</v>
      </c>
      <c r="Q3488">
        <v>0</v>
      </c>
      <c r="R3488">
        <v>0</v>
      </c>
      <c r="S3488">
        <v>4.6598354271762578E-5</v>
      </c>
      <c r="T3488">
        <v>9.8559197477881994E-6</v>
      </c>
    </row>
    <row r="3489" spans="1:20">
      <c r="A3489" s="10">
        <v>3483</v>
      </c>
      <c r="B3489" s="10">
        <v>0</v>
      </c>
      <c r="C3489" s="10">
        <v>3.1796958597501228E-7</v>
      </c>
      <c r="D3489" s="10">
        <v>1.4397188786941181E-10</v>
      </c>
      <c r="E3489" s="10">
        <v>0</v>
      </c>
      <c r="F3489" s="10">
        <v>0</v>
      </c>
      <c r="G3489" s="10">
        <v>1.022692234933944E-8</v>
      </c>
      <c r="H3489" s="10">
        <v>0</v>
      </c>
      <c r="I3489" s="10">
        <v>3.1779411083311439E-8</v>
      </c>
      <c r="J3489" s="10">
        <v>0</v>
      </c>
      <c r="K3489">
        <v>1.8188982444369392E-8</v>
      </c>
      <c r="L3489">
        <v>0</v>
      </c>
      <c r="M3489">
        <v>2.9872033274311102E-8</v>
      </c>
      <c r="N3489">
        <v>1.2347462931245411E-9</v>
      </c>
      <c r="O3489">
        <v>1.289263307728594E-11</v>
      </c>
      <c r="P3489">
        <v>0</v>
      </c>
      <c r="Q3489">
        <v>0</v>
      </c>
      <c r="R3489">
        <v>0</v>
      </c>
      <c r="S3489">
        <v>4.9972811410708868E-5</v>
      </c>
      <c r="T3489">
        <v>1.205219281739729E-5</v>
      </c>
    </row>
    <row r="3490" spans="1:20">
      <c r="A3490" s="10">
        <v>3484</v>
      </c>
      <c r="B3490" s="10">
        <v>0</v>
      </c>
      <c r="C3490" s="10">
        <v>2.6935440134246912E-7</v>
      </c>
      <c r="D3490" s="10">
        <v>0</v>
      </c>
      <c r="E3490" s="10">
        <v>0</v>
      </c>
      <c r="F3490" s="10">
        <v>0</v>
      </c>
      <c r="G3490" s="10">
        <v>0</v>
      </c>
      <c r="H3490" s="10">
        <v>0</v>
      </c>
      <c r="I3490" s="10">
        <v>0</v>
      </c>
      <c r="J3490" s="10">
        <v>0</v>
      </c>
      <c r="K3490">
        <v>2.507130012602268E-8</v>
      </c>
      <c r="L3490">
        <v>0</v>
      </c>
      <c r="M3490">
        <v>2.228109847013376E-8</v>
      </c>
      <c r="N3490">
        <v>1.0557975549905501E-9</v>
      </c>
      <c r="O3490">
        <v>2.578526615457188E-11</v>
      </c>
      <c r="P3490">
        <v>0</v>
      </c>
      <c r="Q3490">
        <v>0</v>
      </c>
      <c r="R3490">
        <v>0</v>
      </c>
      <c r="S3490">
        <v>6.117954042154339E-5</v>
      </c>
      <c r="T3490">
        <v>1.8141250022064898E-5</v>
      </c>
    </row>
    <row r="3491" spans="1:20">
      <c r="A3491" s="10">
        <v>3485</v>
      </c>
      <c r="B3491" s="10">
        <v>1.6276004389262089E-6</v>
      </c>
      <c r="C3491" s="10">
        <v>1.423704441456754E-6</v>
      </c>
      <c r="D3491" s="10">
        <v>8.2083772220146751E-7</v>
      </c>
      <c r="E3491" s="10">
        <v>6.4401404863928565E-7</v>
      </c>
      <c r="F3491" s="10">
        <v>2.2725387536618651E-7</v>
      </c>
      <c r="G3491" s="10">
        <v>1.639912566022453E-6</v>
      </c>
      <c r="H3491" s="10">
        <v>1.243044060027591E-6</v>
      </c>
      <c r="I3491" s="10">
        <v>1.173668543016745E-6</v>
      </c>
      <c r="J3491" s="10">
        <v>4.1330131388987444E-6</v>
      </c>
      <c r="K3491">
        <v>2.172047170476774E-6</v>
      </c>
      <c r="L3491">
        <v>4.3158386463225519E-7</v>
      </c>
      <c r="M3491">
        <v>9.0612432447822001E-7</v>
      </c>
      <c r="N3491">
        <v>1.6126457645974509E-6</v>
      </c>
      <c r="O3491">
        <v>2.1667522993565441E-6</v>
      </c>
      <c r="P3491">
        <v>2.1801423845083429E-7</v>
      </c>
      <c r="Q3491">
        <v>1.2676315690636359E-6</v>
      </c>
      <c r="R3491">
        <v>3.1536534357471988E-6</v>
      </c>
      <c r="S3491">
        <v>6.2202863401474798E-5</v>
      </c>
      <c r="T3491">
        <v>1.958892224008133E-5</v>
      </c>
    </row>
    <row r="3492" spans="1:20">
      <c r="A3492" s="10">
        <v>3486</v>
      </c>
      <c r="B3492" s="10">
        <v>2.2062448480685569E-5</v>
      </c>
      <c r="C3492" s="10">
        <v>2.831611794743069E-5</v>
      </c>
      <c r="D3492" s="10">
        <v>2.2396060517259749E-5</v>
      </c>
      <c r="E3492" s="10">
        <v>1.7731404922702031E-5</v>
      </c>
      <c r="F3492" s="10">
        <v>1.805428691919972E-5</v>
      </c>
      <c r="G3492" s="10">
        <v>2.7554234959554719E-5</v>
      </c>
      <c r="H3492" s="10">
        <v>1.9981713755186679E-5</v>
      </c>
      <c r="I3492" s="10">
        <v>2.2621897876586299E-5</v>
      </c>
      <c r="J3492" s="10">
        <v>3.6895979558053742E-5</v>
      </c>
      <c r="K3492">
        <v>4.4251754171552242E-5</v>
      </c>
      <c r="L3492">
        <v>1.8201498787659939E-5</v>
      </c>
      <c r="M3492">
        <v>2.842618361524607E-5</v>
      </c>
      <c r="N3492">
        <v>4.540209541234544E-5</v>
      </c>
      <c r="O3492">
        <v>3.8867296309307513E-5</v>
      </c>
      <c r="P3492">
        <v>2.7271669301508049E-5</v>
      </c>
      <c r="Q3492">
        <v>2.194200186650574E-5</v>
      </c>
      <c r="R3492">
        <v>3.5553669919031358E-5</v>
      </c>
      <c r="S3492">
        <v>5.4511367763361858E-5</v>
      </c>
      <c r="T3492">
        <v>3.5865225665845409E-5</v>
      </c>
    </row>
    <row r="3493" spans="1:20">
      <c r="A3493" s="10">
        <v>3487</v>
      </c>
      <c r="B3493" s="10">
        <v>8.2410108195996086E-5</v>
      </c>
      <c r="C3493" s="10">
        <v>6.7165407645427259E-5</v>
      </c>
      <c r="D3493" s="10">
        <v>6.2123014182684081E-5</v>
      </c>
      <c r="E3493" s="10">
        <v>6.6779823101314217E-5</v>
      </c>
      <c r="F3493" s="10">
        <v>8.2539510085776803E-5</v>
      </c>
      <c r="G3493" s="10">
        <v>8.2027684021064283E-5</v>
      </c>
      <c r="H3493" s="10">
        <v>6.1604789215523285E-5</v>
      </c>
      <c r="I3493" s="10">
        <v>7.4948667104227071E-5</v>
      </c>
      <c r="J3493" s="10">
        <v>7.5627926956967631E-5</v>
      </c>
      <c r="K3493">
        <v>1.3445957016969409E-4</v>
      </c>
      <c r="L3493">
        <v>2.5551589396587712E-5</v>
      </c>
      <c r="M3493">
        <v>7.3157982317422667E-5</v>
      </c>
      <c r="N3493">
        <v>1.725921590846027E-4</v>
      </c>
      <c r="O3493">
        <v>1.105530337338922E-4</v>
      </c>
      <c r="P3493">
        <v>5.7869279011302822E-5</v>
      </c>
      <c r="Q3493">
        <v>9.4190283278611564E-5</v>
      </c>
      <c r="R3493">
        <v>1.231424545692774E-4</v>
      </c>
      <c r="S3493">
        <v>5.6507911656399548E-5</v>
      </c>
      <c r="T3493">
        <v>6.8112136534911064E-5</v>
      </c>
    </row>
    <row r="3494" spans="1:20">
      <c r="A3494" s="10">
        <v>3488</v>
      </c>
      <c r="B3494" s="10">
        <v>2.311451629953497E-4</v>
      </c>
      <c r="C3494" s="10">
        <v>1.1525855497981741E-4</v>
      </c>
      <c r="D3494" s="10">
        <v>9.0982053730588654E-5</v>
      </c>
      <c r="E3494" s="10">
        <v>1.3544768445980461E-4</v>
      </c>
      <c r="F3494" s="10">
        <v>1.4695771035162691E-4</v>
      </c>
      <c r="G3494" s="10">
        <v>1.4603523163042001E-4</v>
      </c>
      <c r="H3494" s="10">
        <v>1.116147917848664E-4</v>
      </c>
      <c r="I3494" s="10">
        <v>1.6643219646354961E-4</v>
      </c>
      <c r="J3494" s="10">
        <v>1.268279201571291E-4</v>
      </c>
      <c r="K3494">
        <v>2.423442750172784E-4</v>
      </c>
      <c r="L3494">
        <v>5.8826968080529838E-5</v>
      </c>
      <c r="M3494">
        <v>1.5946374815141719E-4</v>
      </c>
      <c r="N3494">
        <v>3.37521290304181E-4</v>
      </c>
      <c r="O3494">
        <v>2.0507046937330391E-4</v>
      </c>
      <c r="P3494">
        <v>6.6657581568140022E-5</v>
      </c>
      <c r="Q3494">
        <v>1.2333940260237709E-4</v>
      </c>
      <c r="R3494">
        <v>2.5112394021779171E-4</v>
      </c>
      <c r="S3494">
        <v>4.9749459727696972E-5</v>
      </c>
      <c r="T3494">
        <v>8.0472698569997799E-5</v>
      </c>
    </row>
    <row r="3495" spans="1:20">
      <c r="A3495" s="10">
        <v>3489</v>
      </c>
      <c r="B3495" s="10">
        <v>3.6373979938351708E-4</v>
      </c>
      <c r="C3495" s="10">
        <v>1.6207268717360849E-4</v>
      </c>
      <c r="D3495" s="10">
        <v>1.3707767404221171E-4</v>
      </c>
      <c r="E3495" s="10">
        <v>1.5416078094642491E-4</v>
      </c>
      <c r="F3495" s="10">
        <v>1.8250263440893299E-4</v>
      </c>
      <c r="G3495" s="10">
        <v>2.0297470131883761E-4</v>
      </c>
      <c r="H3495" s="10">
        <v>1.84463770871844E-4</v>
      </c>
      <c r="I3495" s="10">
        <v>2.5708784038474072E-4</v>
      </c>
      <c r="J3495" s="10">
        <v>1.643484624605895E-4</v>
      </c>
      <c r="K3495">
        <v>3.8110349941946752E-4</v>
      </c>
      <c r="L3495">
        <v>1.5948467319014839E-4</v>
      </c>
      <c r="M3495">
        <v>2.932144787822206E-4</v>
      </c>
      <c r="N3495">
        <v>4.6983411950300003E-4</v>
      </c>
      <c r="O3495">
        <v>2.9736189763454271E-4</v>
      </c>
      <c r="P3495">
        <v>2.284542299264087E-4</v>
      </c>
      <c r="Q3495">
        <v>1.452503303631814E-4</v>
      </c>
      <c r="R3495">
        <v>4.0282479095189142E-4</v>
      </c>
      <c r="S3495">
        <v>5.6941653933619442E-5</v>
      </c>
      <c r="T3495">
        <v>9.8912667023491268E-5</v>
      </c>
    </row>
    <row r="3496" spans="1:20">
      <c r="A3496" s="10">
        <v>3490</v>
      </c>
      <c r="B3496" s="10">
        <v>4.5603480782367001E-4</v>
      </c>
      <c r="C3496" s="10">
        <v>1.922830279041776E-4</v>
      </c>
      <c r="D3496" s="10">
        <v>1.9250601043603981E-4</v>
      </c>
      <c r="E3496" s="10">
        <v>2.4404213958093251E-4</v>
      </c>
      <c r="F3496" s="10">
        <v>1.8159529030150129E-4</v>
      </c>
      <c r="G3496" s="10">
        <v>2.6842226209283912E-4</v>
      </c>
      <c r="H3496" s="10">
        <v>2.5117789294119012E-4</v>
      </c>
      <c r="I3496" s="10">
        <v>3.2291058735041552E-4</v>
      </c>
      <c r="J3496" s="10">
        <v>2.431026118127907E-4</v>
      </c>
      <c r="K3496">
        <v>4.6599489706647417E-4</v>
      </c>
      <c r="L3496">
        <v>2.6592435777086378E-4</v>
      </c>
      <c r="M3496">
        <v>3.6275229942785018E-4</v>
      </c>
      <c r="N3496">
        <v>5.7214506313974596E-4</v>
      </c>
      <c r="O3496">
        <v>3.6375622232698421E-4</v>
      </c>
      <c r="P3496">
        <v>4.1378255228903711E-4</v>
      </c>
      <c r="Q3496">
        <v>2.2470266851095039E-4</v>
      </c>
      <c r="R3496">
        <v>4.809646224018949E-4</v>
      </c>
      <c r="S3496">
        <v>5.8775552282093937E-5</v>
      </c>
      <c r="T3496">
        <v>8.8607893440463851E-5</v>
      </c>
    </row>
    <row r="3497" spans="1:20">
      <c r="A3497" s="10">
        <v>3491</v>
      </c>
      <c r="B3497" s="10">
        <v>4.7182321205105392E-4</v>
      </c>
      <c r="C3497" s="10">
        <v>2.8033755918376561E-4</v>
      </c>
      <c r="D3497" s="10">
        <v>2.1393212274659751E-4</v>
      </c>
      <c r="E3497" s="10">
        <v>2.2345105695390551E-4</v>
      </c>
      <c r="F3497" s="10">
        <v>2.1254610929317971E-4</v>
      </c>
      <c r="G3497" s="10">
        <v>3.2685632546231849E-4</v>
      </c>
      <c r="H3497" s="10">
        <v>2.9896711102902189E-4</v>
      </c>
      <c r="I3497" s="10">
        <v>3.7220532341312068E-4</v>
      </c>
      <c r="J3497" s="10">
        <v>3.7137704208971501E-4</v>
      </c>
      <c r="K3497">
        <v>5.1288472963437518E-4</v>
      </c>
      <c r="L3497">
        <v>1.7671725191085251E-4</v>
      </c>
      <c r="M3497">
        <v>4.2058067513852071E-4</v>
      </c>
      <c r="N3497">
        <v>6.5513083372579454E-4</v>
      </c>
      <c r="O3497">
        <v>4.0869374820438502E-4</v>
      </c>
      <c r="P3497">
        <v>3.4633922239640558E-4</v>
      </c>
      <c r="Q3497">
        <v>2.8789437847186601E-4</v>
      </c>
      <c r="R3497">
        <v>5.3721140730655882E-4</v>
      </c>
      <c r="S3497">
        <v>5.4077887414061103E-5</v>
      </c>
      <c r="T3497">
        <v>5.5219771668163072E-5</v>
      </c>
    </row>
    <row r="3498" spans="1:20">
      <c r="A3498" s="10">
        <v>3492</v>
      </c>
      <c r="B3498" s="10">
        <v>4.9253260099024602E-4</v>
      </c>
      <c r="C3498" s="10">
        <v>3.2319549495594621E-4</v>
      </c>
      <c r="D3498" s="10">
        <v>2.4631302961029258E-4</v>
      </c>
      <c r="E3498" s="10">
        <v>2.9068156912585071E-4</v>
      </c>
      <c r="F3498" s="10">
        <v>3.2624341266506611E-4</v>
      </c>
      <c r="G3498" s="10">
        <v>3.7125172775577742E-4</v>
      </c>
      <c r="H3498" s="10">
        <v>3.2256866881757372E-4</v>
      </c>
      <c r="I3498" s="10">
        <v>3.9325401621247608E-4</v>
      </c>
      <c r="J3498" s="10">
        <v>4.3191425646360847E-4</v>
      </c>
      <c r="K3498">
        <v>5.5053743494613914E-4</v>
      </c>
      <c r="L3498">
        <v>2.1579744656578611E-4</v>
      </c>
      <c r="M3498">
        <v>4.3599455009433552E-4</v>
      </c>
      <c r="N3498">
        <v>6.5387850124542981E-4</v>
      </c>
      <c r="O3498">
        <v>4.5775741518166302E-4</v>
      </c>
      <c r="P3498">
        <v>4.5616847095908972E-4</v>
      </c>
      <c r="Q3498">
        <v>3.3132088214113522E-4</v>
      </c>
      <c r="R3498">
        <v>5.4393318893761525E-4</v>
      </c>
      <c r="S3498">
        <v>3.921883048763369E-5</v>
      </c>
      <c r="T3498">
        <v>2.8051367239377661E-5</v>
      </c>
    </row>
    <row r="3499" spans="1:20">
      <c r="A3499" s="10">
        <v>3493</v>
      </c>
      <c r="B3499" s="10">
        <v>5.1480673025114648E-4</v>
      </c>
      <c r="C3499" s="10">
        <v>3.2842176088620871E-4</v>
      </c>
      <c r="D3499" s="10">
        <v>2.7991407722778062E-4</v>
      </c>
      <c r="E3499" s="10">
        <v>2.2502351165039561E-4</v>
      </c>
      <c r="F3499" s="10">
        <v>3.6553766353054039E-4</v>
      </c>
      <c r="G3499" s="10">
        <v>3.9288530855143689E-4</v>
      </c>
      <c r="H3499" s="10">
        <v>3.296462134551745E-4</v>
      </c>
      <c r="I3499" s="10">
        <v>3.8038335327921619E-4</v>
      </c>
      <c r="J3499" s="10">
        <v>4.244287339047245E-4</v>
      </c>
      <c r="K3499">
        <v>5.3119132597198289E-4</v>
      </c>
      <c r="L3499">
        <v>2.6622442245057861E-4</v>
      </c>
      <c r="M3499">
        <v>3.7993602685419383E-4</v>
      </c>
      <c r="N3499">
        <v>6.5425175923400749E-4</v>
      </c>
      <c r="O3499">
        <v>5.3265794275091246E-4</v>
      </c>
      <c r="P3499">
        <v>4.5841607452419938E-4</v>
      </c>
      <c r="Q3499">
        <v>3.0997027393906551E-4</v>
      </c>
      <c r="R3499">
        <v>5.3830010268960597E-4</v>
      </c>
      <c r="S3499">
        <v>3.3581616810046103E-5</v>
      </c>
      <c r="T3499">
        <v>2.8145606244473831E-5</v>
      </c>
    </row>
    <row r="3500" spans="1:20">
      <c r="A3500" s="10">
        <v>3494</v>
      </c>
      <c r="B3500" s="10">
        <v>4.7096473163420178E-4</v>
      </c>
      <c r="C3500" s="10">
        <v>3.0781743682894048E-4</v>
      </c>
      <c r="D3500" s="10">
        <v>2.8330321506049577E-4</v>
      </c>
      <c r="E3500" s="10">
        <v>1.808762134761588E-4</v>
      </c>
      <c r="F3500" s="10">
        <v>2.7426489676931601E-4</v>
      </c>
      <c r="G3500" s="10">
        <v>3.6225317998856218E-4</v>
      </c>
      <c r="H3500" s="10">
        <v>2.9492388091057582E-4</v>
      </c>
      <c r="I3500" s="10">
        <v>3.3342989888021451E-4</v>
      </c>
      <c r="J3500" s="10">
        <v>4.1208370650288678E-4</v>
      </c>
      <c r="K3500">
        <v>4.856623365372457E-4</v>
      </c>
      <c r="L3500">
        <v>2.3571575357434521E-4</v>
      </c>
      <c r="M3500">
        <v>3.230372508376565E-4</v>
      </c>
      <c r="N3500">
        <v>6.3464060149432061E-4</v>
      </c>
      <c r="O3500">
        <v>4.9776505924612943E-4</v>
      </c>
      <c r="P3500">
        <v>3.6522898725389939E-4</v>
      </c>
      <c r="Q3500">
        <v>3.3591616654371449E-4</v>
      </c>
      <c r="R3500">
        <v>4.7538721685169591E-4</v>
      </c>
      <c r="S3500">
        <v>2.8444897940321318E-5</v>
      </c>
      <c r="T3500">
        <v>3.0230290062483469E-5</v>
      </c>
    </row>
    <row r="3501" spans="1:20">
      <c r="A3501" s="10">
        <v>3495</v>
      </c>
      <c r="B3501" s="10">
        <v>3.6951433782190092E-4</v>
      </c>
      <c r="C3501" s="10">
        <v>2.613495367244068E-4</v>
      </c>
      <c r="D3501" s="10">
        <v>2.4964222114819612E-4</v>
      </c>
      <c r="E3501" s="10">
        <v>1.2473802813896349E-4</v>
      </c>
      <c r="F3501" s="10">
        <v>1.4395120676489949E-4</v>
      </c>
      <c r="G3501" s="10">
        <v>2.8804567501512811E-4</v>
      </c>
      <c r="H3501" s="10">
        <v>2.8239987310440292E-4</v>
      </c>
      <c r="I3501" s="10">
        <v>2.9378576970015921E-4</v>
      </c>
      <c r="J3501" s="10">
        <v>3.7835852006274008E-4</v>
      </c>
      <c r="K3501">
        <v>4.2126686193164558E-4</v>
      </c>
      <c r="L3501">
        <v>2.4109562587662831E-4</v>
      </c>
      <c r="M3501">
        <v>3.005884070647283E-4</v>
      </c>
      <c r="N3501">
        <v>5.6700575156548442E-4</v>
      </c>
      <c r="O3501">
        <v>4.1060916184505812E-4</v>
      </c>
      <c r="P3501">
        <v>2.2748322386687461E-4</v>
      </c>
      <c r="Q3501">
        <v>2.379280465300421E-4</v>
      </c>
      <c r="R3501">
        <v>3.8894333698458541E-4</v>
      </c>
      <c r="S3501">
        <v>2.6149774928623281E-5</v>
      </c>
      <c r="T3501">
        <v>1.536581606253432E-4</v>
      </c>
    </row>
    <row r="3502" spans="1:20">
      <c r="A3502" s="10">
        <v>3496</v>
      </c>
      <c r="B3502" s="10">
        <v>2.651198602228648E-4</v>
      </c>
      <c r="C3502" s="10">
        <v>2.3115884134615019E-4</v>
      </c>
      <c r="D3502" s="10">
        <v>2.1321760946335329E-4</v>
      </c>
      <c r="E3502" s="10">
        <v>1.165316479269615E-4</v>
      </c>
      <c r="F3502" s="10">
        <v>8.4451807712172735E-5</v>
      </c>
      <c r="G3502" s="10">
        <v>1.9676532314521269E-4</v>
      </c>
      <c r="H3502" s="10">
        <v>2.2214578461826731E-4</v>
      </c>
      <c r="I3502" s="10">
        <v>2.4829469401579132E-4</v>
      </c>
      <c r="J3502" s="10">
        <v>2.7240504124750268E-4</v>
      </c>
      <c r="K3502">
        <v>3.1158989095108171E-4</v>
      </c>
      <c r="L3502">
        <v>2.4583272721348412E-4</v>
      </c>
      <c r="M3502">
        <v>2.5542831364397687E-4</v>
      </c>
      <c r="N3502">
        <v>3.9555896953732289E-4</v>
      </c>
      <c r="O3502">
        <v>3.3798959757685949E-4</v>
      </c>
      <c r="P3502">
        <v>1.7439757231870411E-4</v>
      </c>
      <c r="Q3502">
        <v>1.7198033833958041E-4</v>
      </c>
      <c r="R3502">
        <v>2.4827007488692151E-4</v>
      </c>
      <c r="S3502">
        <v>2.7261516622211501E-5</v>
      </c>
      <c r="T3502">
        <v>1.7905197109455349E-4</v>
      </c>
    </row>
    <row r="3503" spans="1:20">
      <c r="A3503" s="10">
        <v>3497</v>
      </c>
      <c r="B3503" s="10">
        <v>1.4236511007810861E-4</v>
      </c>
      <c r="C3503" s="10">
        <v>1.8773610005257899E-4</v>
      </c>
      <c r="D3503" s="10">
        <v>1.7630684190591319E-4</v>
      </c>
      <c r="E3503" s="10">
        <v>8.8730598287394357E-5</v>
      </c>
      <c r="F3503" s="10">
        <v>6.2688084589061253E-5</v>
      </c>
      <c r="G3503" s="10">
        <v>1.21491464553911E-4</v>
      </c>
      <c r="H3503" s="10">
        <v>1.483562348730001E-4</v>
      </c>
      <c r="I3503" s="10">
        <v>1.5977307077277419E-4</v>
      </c>
      <c r="J3503" s="10">
        <v>1.6117002369873021E-4</v>
      </c>
      <c r="K3503">
        <v>1.575723224516073E-4</v>
      </c>
      <c r="L3503">
        <v>1.514144388980721E-4</v>
      </c>
      <c r="M3503">
        <v>1.7707361414783269E-4</v>
      </c>
      <c r="N3503">
        <v>2.1561252508245761E-4</v>
      </c>
      <c r="O3503">
        <v>2.4881301361989809E-4</v>
      </c>
      <c r="P3503">
        <v>1.2210337769727879E-4</v>
      </c>
      <c r="Q3503">
        <v>1.4131753655636351E-4</v>
      </c>
      <c r="R3503">
        <v>1.241384461818324E-4</v>
      </c>
      <c r="S3503">
        <v>2.9835901568534731E-5</v>
      </c>
      <c r="T3503">
        <v>1.681674094290554E-4</v>
      </c>
    </row>
    <row r="3504" spans="1:20">
      <c r="A3504" s="10">
        <v>3498</v>
      </c>
      <c r="B3504" s="10">
        <v>5.786489834846372E-5</v>
      </c>
      <c r="C3504" s="10">
        <v>1.202239281787113E-4</v>
      </c>
      <c r="D3504" s="10">
        <v>1.14571111501715E-4</v>
      </c>
      <c r="E3504" s="10">
        <v>5.3990011179454433E-5</v>
      </c>
      <c r="F3504" s="10">
        <v>3.9775890912677268E-5</v>
      </c>
      <c r="G3504" s="10">
        <v>9.136788201504151E-5</v>
      </c>
      <c r="H3504" s="10">
        <v>8.0894321093763071E-5</v>
      </c>
      <c r="I3504" s="10">
        <v>8.5483239973939532E-5</v>
      </c>
      <c r="J3504" s="10">
        <v>1.1946193427814829E-4</v>
      </c>
      <c r="K3504">
        <v>8.7473999646900177E-5</v>
      </c>
      <c r="L3504">
        <v>6.7321525327347732E-5</v>
      </c>
      <c r="M3504">
        <v>9.6283346171569545E-5</v>
      </c>
      <c r="N3504">
        <v>7.3322136092152264E-5</v>
      </c>
      <c r="O3504">
        <v>1.8026556440985919E-4</v>
      </c>
      <c r="P3504">
        <v>5.3713914940647143E-5</v>
      </c>
      <c r="Q3504">
        <v>8.8640935640712807E-5</v>
      </c>
      <c r="R3504">
        <v>3.8324069856057571E-5</v>
      </c>
      <c r="S3504">
        <v>3.6628920632543089E-5</v>
      </c>
      <c r="T3504">
        <v>1.3027004462258971E-4</v>
      </c>
    </row>
    <row r="3505" spans="1:20">
      <c r="A3505" s="10">
        <v>3499</v>
      </c>
      <c r="B3505" s="10">
        <v>2.3047693812847569E-5</v>
      </c>
      <c r="C3505" s="10">
        <v>8.2802391997684324E-5</v>
      </c>
      <c r="D3505" s="10">
        <v>5.0154600550073709E-5</v>
      </c>
      <c r="E3505" s="10">
        <v>1.25756006234241E-5</v>
      </c>
      <c r="F3505" s="10">
        <v>3.6713284199572419E-6</v>
      </c>
      <c r="G3505" s="10">
        <v>6.434973759035288E-5</v>
      </c>
      <c r="H3505" s="10">
        <v>3.6414743393629438E-5</v>
      </c>
      <c r="I3505" s="10">
        <v>4.5960604926974337E-5</v>
      </c>
      <c r="J3505" s="10">
        <v>9.3464530914480725E-5</v>
      </c>
      <c r="K3505">
        <v>2.2928711733193979E-5</v>
      </c>
      <c r="L3505">
        <v>8.2698154852131213E-6</v>
      </c>
      <c r="M3505">
        <v>5.8400525821973463E-5</v>
      </c>
      <c r="N3505">
        <v>2.1178688290541549E-5</v>
      </c>
      <c r="O3505">
        <v>1.324532373287096E-4</v>
      </c>
      <c r="P3505">
        <v>1.146205781082223E-5</v>
      </c>
      <c r="Q3505">
        <v>3.1095115739583349E-5</v>
      </c>
      <c r="R3505">
        <v>6.7811354183775062E-6</v>
      </c>
      <c r="S3505">
        <v>4.9908610338635247E-5</v>
      </c>
      <c r="T3505">
        <v>8.9316634590759224E-5</v>
      </c>
    </row>
    <row r="3506" spans="1:20">
      <c r="A3506" s="10">
        <v>3500</v>
      </c>
      <c r="B3506" s="10">
        <v>1.7306937510425622E-5</v>
      </c>
      <c r="C3506" s="10">
        <v>4.7093809657311863E-5</v>
      </c>
      <c r="D3506" s="10">
        <v>1.776631932630537E-5</v>
      </c>
      <c r="E3506" s="10">
        <v>4.2839959431585156E-6</v>
      </c>
      <c r="F3506" s="10">
        <v>0</v>
      </c>
      <c r="G3506" s="10">
        <v>4.9434039327084363E-5</v>
      </c>
      <c r="H3506" s="10">
        <v>2.548390760687742E-5</v>
      </c>
      <c r="I3506" s="10">
        <v>2.7759757603990338E-5</v>
      </c>
      <c r="J3506" s="10">
        <v>7.268376962488644E-5</v>
      </c>
      <c r="K3506">
        <v>1.3219457484095599E-5</v>
      </c>
      <c r="L3506">
        <v>3.9841175543013719E-7</v>
      </c>
      <c r="M3506">
        <v>3.5360418215142022E-5</v>
      </c>
      <c r="N3506">
        <v>1.534104045000829E-5</v>
      </c>
      <c r="O3506">
        <v>1.137808317395424E-4</v>
      </c>
      <c r="P3506">
        <v>7.4737383156379093E-6</v>
      </c>
      <c r="Q3506">
        <v>1.4940471522593249E-7</v>
      </c>
      <c r="R3506">
        <v>5.6098094345568837E-6</v>
      </c>
      <c r="S3506">
        <v>5.7727289688343102E-5</v>
      </c>
      <c r="T3506">
        <v>8.5631784733245176E-5</v>
      </c>
    </row>
    <row r="3507" spans="1:20">
      <c r="A3507" s="10">
        <v>3501</v>
      </c>
      <c r="B3507" s="10">
        <v>6.6056717061975473E-6</v>
      </c>
      <c r="C3507" s="10">
        <v>1.4740465600803441E-5</v>
      </c>
      <c r="D3507" s="10">
        <v>8.3839545385686189E-6</v>
      </c>
      <c r="E3507" s="10">
        <v>0</v>
      </c>
      <c r="F3507" s="10">
        <v>0</v>
      </c>
      <c r="G3507" s="10">
        <v>2.384131292313686E-5</v>
      </c>
      <c r="H3507" s="10">
        <v>1.452177370851942E-5</v>
      </c>
      <c r="I3507" s="10">
        <v>1.5490489690589791E-5</v>
      </c>
      <c r="J3507" s="10">
        <v>3.883139614789668E-5</v>
      </c>
      <c r="K3507">
        <v>1.0603193576827119E-5</v>
      </c>
      <c r="L3507">
        <v>0</v>
      </c>
      <c r="M3507">
        <v>1.7754739794699469E-5</v>
      </c>
      <c r="N3507">
        <v>1.091403656474838E-5</v>
      </c>
      <c r="O3507">
        <v>5.0593938990033333E-5</v>
      </c>
      <c r="P3507">
        <v>7.4628647875356234E-6</v>
      </c>
      <c r="Q3507">
        <v>0</v>
      </c>
      <c r="R3507">
        <v>5.2786748498781789E-6</v>
      </c>
      <c r="S3507">
        <v>5.8290852329119242E-5</v>
      </c>
      <c r="T3507">
        <v>8.419998366203793E-5</v>
      </c>
    </row>
    <row r="3508" spans="1:20">
      <c r="A3508" s="10">
        <v>3502</v>
      </c>
      <c r="B3508" s="10">
        <v>3.2485248107273128E-7</v>
      </c>
      <c r="C3508" s="10">
        <v>7.2633538498982992E-6</v>
      </c>
      <c r="D3508" s="10">
        <v>2.861064544964633E-6</v>
      </c>
      <c r="E3508" s="10">
        <v>0</v>
      </c>
      <c r="F3508" s="10">
        <v>0</v>
      </c>
      <c r="G3508" s="10">
        <v>7.1922242358238923E-6</v>
      </c>
      <c r="H3508" s="10">
        <v>3.619475231970152E-6</v>
      </c>
      <c r="I3508" s="10">
        <v>5.5250181810012251E-6</v>
      </c>
      <c r="J3508" s="10">
        <v>1.244768923004038E-5</v>
      </c>
      <c r="K3508">
        <v>6.6689658335220324E-6</v>
      </c>
      <c r="L3508">
        <v>0</v>
      </c>
      <c r="M3508">
        <v>7.656337078158008E-6</v>
      </c>
      <c r="N3508">
        <v>2.8561985724974118E-6</v>
      </c>
      <c r="O3508">
        <v>5.9380706781728334E-6</v>
      </c>
      <c r="P3508">
        <v>5.1830483954229927E-6</v>
      </c>
      <c r="Q3508">
        <v>0</v>
      </c>
      <c r="R3508">
        <v>2.5945368634825588E-6</v>
      </c>
      <c r="S3508">
        <v>6.6866997486759417E-5</v>
      </c>
      <c r="T3508">
        <v>9.5722083432741431E-5</v>
      </c>
    </row>
    <row r="3509" spans="1:20">
      <c r="A3509" s="10">
        <v>3503</v>
      </c>
      <c r="B3509" s="10">
        <v>7.9618282010518716E-8</v>
      </c>
      <c r="C3509" s="10">
        <v>4.0411744504242422E-6</v>
      </c>
      <c r="D3509" s="10">
        <v>3.016331027437401E-7</v>
      </c>
      <c r="E3509" s="10">
        <v>0</v>
      </c>
      <c r="F3509" s="10">
        <v>0</v>
      </c>
      <c r="G3509" s="10">
        <v>1.3178412139358799E-6</v>
      </c>
      <c r="H3509" s="10">
        <v>5.6458076152512522E-7</v>
      </c>
      <c r="I3509" s="10">
        <v>1.572855503708962E-6</v>
      </c>
      <c r="J3509" s="10">
        <v>4.3524250931524044E-6</v>
      </c>
      <c r="K3509">
        <v>2.0592877691746861E-6</v>
      </c>
      <c r="L3509">
        <v>0</v>
      </c>
      <c r="M3509">
        <v>1.6209463246077611E-6</v>
      </c>
      <c r="N3509">
        <v>3.4845793033141497E-8</v>
      </c>
      <c r="O3509">
        <v>1.1337381319346809E-6</v>
      </c>
      <c r="P3509">
        <v>2.102215433108626E-7</v>
      </c>
      <c r="Q3509">
        <v>0</v>
      </c>
      <c r="R3509">
        <v>3.4560433123609372E-7</v>
      </c>
      <c r="S3509">
        <v>7.7310141131377747E-5</v>
      </c>
      <c r="T3509">
        <v>7.6850540827957814E-5</v>
      </c>
    </row>
    <row r="3510" spans="1:20">
      <c r="A3510" s="10">
        <v>3504</v>
      </c>
      <c r="B3510" s="10">
        <v>0</v>
      </c>
      <c r="C3510" s="10">
        <v>1.169217089144481E-6</v>
      </c>
      <c r="D3510" s="10">
        <v>3.248965602919725E-8</v>
      </c>
      <c r="E3510" s="10">
        <v>0</v>
      </c>
      <c r="F3510" s="10">
        <v>0</v>
      </c>
      <c r="G3510" s="10">
        <v>5.9391904606534243E-8</v>
      </c>
      <c r="H3510" s="10">
        <v>2.0002787525294049E-8</v>
      </c>
      <c r="I3510" s="10">
        <v>3.1166935160614902E-7</v>
      </c>
      <c r="J3510" s="10">
        <v>7.7840408298757183E-7</v>
      </c>
      <c r="K3510">
        <v>0</v>
      </c>
      <c r="L3510">
        <v>0</v>
      </c>
      <c r="M3510">
        <v>5.7759297306678888E-7</v>
      </c>
      <c r="N3510">
        <v>9.1263856448335662E-10</v>
      </c>
      <c r="O3510">
        <v>1.5978081909550659E-7</v>
      </c>
      <c r="P3510">
        <v>0</v>
      </c>
      <c r="Q3510">
        <v>0</v>
      </c>
      <c r="R3510">
        <v>0</v>
      </c>
      <c r="S3510">
        <v>8.2822220416064172E-5</v>
      </c>
      <c r="T3510">
        <v>9.0181647373137393E-5</v>
      </c>
    </row>
    <row r="3511" spans="1:20">
      <c r="A3511" s="10">
        <v>3505</v>
      </c>
      <c r="B3511" s="10">
        <v>0</v>
      </c>
      <c r="C3511" s="10">
        <v>4.646910891453004E-7</v>
      </c>
      <c r="D3511" s="10">
        <v>2.2315642619758818E-9</v>
      </c>
      <c r="E3511" s="10">
        <v>0</v>
      </c>
      <c r="F3511" s="10">
        <v>0</v>
      </c>
      <c r="G3511" s="10">
        <v>8.5593658440443715E-9</v>
      </c>
      <c r="H3511" s="10">
        <v>0</v>
      </c>
      <c r="I3511" s="10">
        <v>7.3381549228737337E-8</v>
      </c>
      <c r="J3511" s="10">
        <v>1.6495456207751211E-8</v>
      </c>
      <c r="K3511">
        <v>1.7205794204133209E-8</v>
      </c>
      <c r="L3511">
        <v>0</v>
      </c>
      <c r="M3511">
        <v>3.3471895027781481E-7</v>
      </c>
      <c r="N3511">
        <v>2.6126515767562758E-9</v>
      </c>
      <c r="O3511">
        <v>3.8026821261454877E-8</v>
      </c>
      <c r="P3511">
        <v>0</v>
      </c>
      <c r="Q3511">
        <v>0</v>
      </c>
      <c r="R3511">
        <v>0</v>
      </c>
      <c r="S3511">
        <v>9.2355214321406914E-5</v>
      </c>
      <c r="T3511">
        <v>1.476310410596085E-4</v>
      </c>
    </row>
    <row r="3512" spans="1:20">
      <c r="A3512" s="10">
        <v>3506</v>
      </c>
      <c r="B3512" s="10">
        <v>0</v>
      </c>
      <c r="C3512" s="10">
        <v>5.0848855277822217E-7</v>
      </c>
      <c r="D3512" s="10">
        <v>0</v>
      </c>
      <c r="E3512" s="10">
        <v>0</v>
      </c>
      <c r="F3512" s="10">
        <v>0</v>
      </c>
      <c r="G3512" s="10">
        <v>0</v>
      </c>
      <c r="H3512" s="10">
        <v>0</v>
      </c>
      <c r="I3512" s="10">
        <v>7.3381549228737337E-8</v>
      </c>
      <c r="J3512" s="10">
        <v>2.3564937439644592E-10</v>
      </c>
      <c r="K3512">
        <v>1.868057656448749E-8</v>
      </c>
      <c r="L3512">
        <v>0</v>
      </c>
      <c r="M3512">
        <v>0</v>
      </c>
      <c r="N3512">
        <v>1.717907886086318E-9</v>
      </c>
      <c r="O3512">
        <v>5.1570532309143761E-11</v>
      </c>
      <c r="P3512">
        <v>0</v>
      </c>
      <c r="Q3512">
        <v>0</v>
      </c>
      <c r="R3512">
        <v>0</v>
      </c>
      <c r="S3512">
        <v>1.001876412118595E-4</v>
      </c>
      <c r="T3512">
        <v>1.530921566664437E-4</v>
      </c>
    </row>
    <row r="3513" spans="1:20">
      <c r="A3513" s="10">
        <v>3507</v>
      </c>
      <c r="B3513" s="10">
        <v>0</v>
      </c>
      <c r="C3513" s="10">
        <v>5.0761260350556379E-7</v>
      </c>
      <c r="D3513" s="10">
        <v>0</v>
      </c>
      <c r="E3513" s="10">
        <v>0</v>
      </c>
      <c r="F3513" s="10">
        <v>0</v>
      </c>
      <c r="G3513" s="10">
        <v>0</v>
      </c>
      <c r="H3513" s="10">
        <v>0</v>
      </c>
      <c r="I3513" s="10">
        <v>3.0045988660585358E-8</v>
      </c>
      <c r="J3513" s="10">
        <v>0</v>
      </c>
      <c r="K3513">
        <v>1.8188982444369392E-8</v>
      </c>
      <c r="L3513">
        <v>0</v>
      </c>
      <c r="M3513">
        <v>0</v>
      </c>
      <c r="N3513">
        <v>1.4852745265121289E-9</v>
      </c>
      <c r="O3513">
        <v>3.6529127052310161E-11</v>
      </c>
      <c r="P3513">
        <v>0</v>
      </c>
      <c r="Q3513">
        <v>0</v>
      </c>
      <c r="R3513">
        <v>0</v>
      </c>
      <c r="S3513">
        <v>1.1301508630643481E-4</v>
      </c>
      <c r="T3513">
        <v>1.8542829388531199E-4</v>
      </c>
    </row>
    <row r="3514" spans="1:20">
      <c r="A3514" s="10">
        <v>3508</v>
      </c>
      <c r="B3514" s="10">
        <v>0</v>
      </c>
      <c r="C3514" s="10">
        <v>2.0015440880245271E-7</v>
      </c>
      <c r="D3514" s="10">
        <v>1.4397188786941181E-10</v>
      </c>
      <c r="E3514" s="10">
        <v>0</v>
      </c>
      <c r="F3514" s="10">
        <v>0</v>
      </c>
      <c r="G3514" s="10">
        <v>0</v>
      </c>
      <c r="H3514" s="10">
        <v>0</v>
      </c>
      <c r="I3514" s="10">
        <v>5.778074742420263E-10</v>
      </c>
      <c r="J3514" s="10">
        <v>0</v>
      </c>
      <c r="K3514">
        <v>2.752927072661313E-8</v>
      </c>
      <c r="L3514">
        <v>1.154816682406195E-9</v>
      </c>
      <c r="M3514">
        <v>0</v>
      </c>
      <c r="N3514">
        <v>1.002112933550352E-9</v>
      </c>
      <c r="O3514">
        <v>0</v>
      </c>
      <c r="P3514">
        <v>0</v>
      </c>
      <c r="Q3514">
        <v>0</v>
      </c>
      <c r="R3514">
        <v>0</v>
      </c>
      <c r="S3514">
        <v>1.101883471737083E-4</v>
      </c>
      <c r="T3514">
        <v>2.5748277932172761E-4</v>
      </c>
    </row>
    <row r="3515" spans="1:20">
      <c r="A3515" s="10">
        <v>3509</v>
      </c>
      <c r="B3515" s="10">
        <v>4.9753390249849517E-6</v>
      </c>
      <c r="C3515" s="10">
        <v>3.6978811709766742E-6</v>
      </c>
      <c r="D3515" s="10">
        <v>4.3719715233815138E-6</v>
      </c>
      <c r="E3515" s="10">
        <v>3.4962734288035789E-6</v>
      </c>
      <c r="F3515" s="10">
        <v>1.31360428374208E-6</v>
      </c>
      <c r="G3515" s="10">
        <v>5.1506142578527147E-6</v>
      </c>
      <c r="H3515" s="10">
        <v>4.3526003146328849E-6</v>
      </c>
      <c r="I3515" s="10">
        <v>4.30766161485704E-6</v>
      </c>
      <c r="J3515" s="10">
        <v>5.3876080516916782E-6</v>
      </c>
      <c r="K3515">
        <v>2.432002141195221E-6</v>
      </c>
      <c r="L3515">
        <v>3.5463987260438338E-6</v>
      </c>
      <c r="M3515">
        <v>4.8571870473065556E-6</v>
      </c>
      <c r="N3515">
        <v>1.295499389721031E-6</v>
      </c>
      <c r="O3515">
        <v>2.1477464094284448E-6</v>
      </c>
      <c r="P3515">
        <v>4.8850684190532631E-6</v>
      </c>
      <c r="Q3515">
        <v>1.771768729676696E-6</v>
      </c>
      <c r="R3515">
        <v>6.2953136777131772E-6</v>
      </c>
      <c r="S3515">
        <v>1.1284467112451569E-4</v>
      </c>
      <c r="T3515">
        <v>2.3657575128288729E-4</v>
      </c>
    </row>
    <row r="3516" spans="1:20">
      <c r="A3516" s="10">
        <v>3510</v>
      </c>
      <c r="B3516" s="10">
        <v>6.2298548704769967E-5</v>
      </c>
      <c r="C3516" s="10">
        <v>4.2609247204053368E-5</v>
      </c>
      <c r="D3516" s="10">
        <v>5.6022032068069452E-5</v>
      </c>
      <c r="E3516" s="10">
        <v>5.1323957486359861E-5</v>
      </c>
      <c r="F3516" s="10">
        <v>5.5771856080123191E-5</v>
      </c>
      <c r="G3516" s="10">
        <v>5.1090076340677602E-5</v>
      </c>
      <c r="H3516" s="10">
        <v>4.7697563648491922E-5</v>
      </c>
      <c r="I3516" s="10">
        <v>5.2048645933470442E-5</v>
      </c>
      <c r="J3516" s="10">
        <v>4.907569303251797E-5</v>
      </c>
      <c r="K3516">
        <v>4.724593105866151E-5</v>
      </c>
      <c r="L3516">
        <v>4.404983276600045E-5</v>
      </c>
      <c r="M3516">
        <v>5.3444941955222981E-5</v>
      </c>
      <c r="N3516">
        <v>3.1126701408502751E-5</v>
      </c>
      <c r="O3516">
        <v>3.8524441712093679E-5</v>
      </c>
      <c r="P3516">
        <v>4.7861963341465187E-5</v>
      </c>
      <c r="Q3516">
        <v>5.060540023587534E-5</v>
      </c>
      <c r="R3516">
        <v>6.4356688279980649E-5</v>
      </c>
      <c r="S3516">
        <v>1.159702125491806E-4</v>
      </c>
      <c r="T3516">
        <v>1.6060857492929191E-4</v>
      </c>
    </row>
    <row r="3517" spans="1:20">
      <c r="A3517" s="10">
        <v>3511</v>
      </c>
      <c r="B3517" s="10">
        <v>1.5582003721741549E-4</v>
      </c>
      <c r="C3517" s="10">
        <v>1.315533378181237E-4</v>
      </c>
      <c r="D3517" s="10">
        <v>1.205345872659913E-4</v>
      </c>
      <c r="E3517" s="10">
        <v>1.4000864267290291E-4</v>
      </c>
      <c r="F3517" s="10">
        <v>1.661815831020505E-4</v>
      </c>
      <c r="G3517" s="10">
        <v>1.5181128090004461E-4</v>
      </c>
      <c r="H3517" s="10">
        <v>1.4325368004707519E-4</v>
      </c>
      <c r="I3517" s="10">
        <v>1.4685404246488301E-4</v>
      </c>
      <c r="J3517" s="10">
        <v>1.245405953957844E-4</v>
      </c>
      <c r="K3517">
        <v>1.547291141187863E-4</v>
      </c>
      <c r="L3517">
        <v>1.245191048098365E-4</v>
      </c>
      <c r="M3517">
        <v>1.4862967438496961E-4</v>
      </c>
      <c r="N3517">
        <v>1.22078059675435E-4</v>
      </c>
      <c r="O3517">
        <v>1.070528624700965E-4</v>
      </c>
      <c r="P3517">
        <v>1.5281946355702141E-4</v>
      </c>
      <c r="Q3517">
        <v>1.3777648917559721E-4</v>
      </c>
      <c r="R3517">
        <v>1.8182636219074081E-4</v>
      </c>
      <c r="S3517">
        <v>1.321227266699117E-4</v>
      </c>
      <c r="T3517">
        <v>1.574264832705471E-4</v>
      </c>
    </row>
    <row r="3518" spans="1:20">
      <c r="A3518" s="10">
        <v>3512</v>
      </c>
      <c r="B3518" s="10">
        <v>1.6663010437115199E-4</v>
      </c>
      <c r="C3518" s="10">
        <v>2.5525661534326878E-4</v>
      </c>
      <c r="D3518" s="10">
        <v>1.8893474936493561E-4</v>
      </c>
      <c r="E3518" s="10">
        <v>2.5696083482146449E-4</v>
      </c>
      <c r="F3518" s="10">
        <v>3.0921675451054629E-4</v>
      </c>
      <c r="G3518" s="10">
        <v>2.6885642524856069E-4</v>
      </c>
      <c r="H3518" s="10">
        <v>2.5282343267507692E-4</v>
      </c>
      <c r="I3518" s="10">
        <v>2.5244900552698438E-4</v>
      </c>
      <c r="J3518" s="10">
        <v>2.3177683511528939E-4</v>
      </c>
      <c r="K3518">
        <v>2.7031310462639522E-4</v>
      </c>
      <c r="L3518">
        <v>1.521145320765723E-4</v>
      </c>
      <c r="M3518">
        <v>2.3700384882116419E-4</v>
      </c>
      <c r="N3518">
        <v>2.4315831013447181E-4</v>
      </c>
      <c r="O3518">
        <v>1.5564676809664001E-4</v>
      </c>
      <c r="P3518">
        <v>2.6868510593932248E-4</v>
      </c>
      <c r="Q3518">
        <v>2.6223832063942769E-4</v>
      </c>
      <c r="R3518">
        <v>2.9248448638891729E-4</v>
      </c>
      <c r="S3518">
        <v>1.5432668344956749E-4</v>
      </c>
      <c r="T3518">
        <v>2.2492474186746941E-4</v>
      </c>
    </row>
    <row r="3519" spans="1:20">
      <c r="A3519" s="10">
        <v>3513</v>
      </c>
      <c r="B3519" s="10">
        <v>2.2447908524475719E-4</v>
      </c>
      <c r="C3519" s="10">
        <v>3.6257059729346089E-4</v>
      </c>
      <c r="D3519" s="10">
        <v>2.0655100019380319E-4</v>
      </c>
      <c r="E3519" s="10">
        <v>3.3479047603489668E-4</v>
      </c>
      <c r="F3519" s="10">
        <v>3.7372905426045951E-4</v>
      </c>
      <c r="G3519" s="10">
        <v>3.7471694426352168E-4</v>
      </c>
      <c r="H3519" s="10">
        <v>3.1018151133242928E-4</v>
      </c>
      <c r="I3519" s="10">
        <v>3.3073435045338512E-4</v>
      </c>
      <c r="J3519" s="10">
        <v>3.3299096081234339E-4</v>
      </c>
      <c r="K3519">
        <v>2.9600396082200272E-4</v>
      </c>
      <c r="L3519">
        <v>2.4397506022774839E-4</v>
      </c>
      <c r="M3519">
        <v>3.3064189598270947E-4</v>
      </c>
      <c r="N3519">
        <v>2.210969460087882E-4</v>
      </c>
      <c r="O3519">
        <v>1.7092828091716761E-4</v>
      </c>
      <c r="P3519">
        <v>3.1315108522897542E-4</v>
      </c>
      <c r="Q3519">
        <v>3.2141532358333729E-4</v>
      </c>
      <c r="R3519">
        <v>3.5084649780235021E-4</v>
      </c>
      <c r="S3519">
        <v>1.637140090158803E-4</v>
      </c>
      <c r="T3519">
        <v>2.7305503943494031E-4</v>
      </c>
    </row>
    <row r="3520" spans="1:20">
      <c r="A3520" s="10">
        <v>3514</v>
      </c>
      <c r="B3520" s="10">
        <v>2.879920538303893E-4</v>
      </c>
      <c r="C3520" s="10">
        <v>3.683954869566582E-4</v>
      </c>
      <c r="D3520" s="10">
        <v>1.9929873428030061E-4</v>
      </c>
      <c r="E3520" s="10">
        <v>3.7796618076709582E-4</v>
      </c>
      <c r="F3520" s="10">
        <v>4.3858688687014739E-4</v>
      </c>
      <c r="G3520" s="10">
        <v>4.3544250298920592E-4</v>
      </c>
      <c r="H3520" s="10">
        <v>2.9944743838259151E-4</v>
      </c>
      <c r="I3520" s="10">
        <v>3.3973995807513201E-4</v>
      </c>
      <c r="J3520" s="10">
        <v>3.878280724991581E-4</v>
      </c>
      <c r="K3520">
        <v>2.2862886051524869E-4</v>
      </c>
      <c r="L3520">
        <v>2.39919430650389E-4</v>
      </c>
      <c r="M3520">
        <v>3.3330831412186918E-4</v>
      </c>
      <c r="N3520">
        <v>1.6774350052453689E-4</v>
      </c>
      <c r="O3520">
        <v>1.7736102151318019E-4</v>
      </c>
      <c r="P3520">
        <v>3.2127451684872492E-4</v>
      </c>
      <c r="Q3520">
        <v>3.6531989640301092E-4</v>
      </c>
      <c r="R3520">
        <v>4.6646983205238761E-4</v>
      </c>
      <c r="S3520">
        <v>1.6121344330854851E-4</v>
      </c>
      <c r="T3520">
        <v>2.9387975625429078E-4</v>
      </c>
    </row>
    <row r="3521" spans="1:20">
      <c r="A3521" s="10">
        <v>3515</v>
      </c>
      <c r="B3521" s="10">
        <v>4.3779239258888252E-4</v>
      </c>
      <c r="C3521" s="10">
        <v>3.8796253159410283E-4</v>
      </c>
      <c r="D3521" s="10">
        <v>1.7595713419027849E-4</v>
      </c>
      <c r="E3521" s="10">
        <v>3.6552379944406257E-4</v>
      </c>
      <c r="F3521" s="10">
        <v>4.5239561009275357E-4</v>
      </c>
      <c r="G3521" s="10">
        <v>4.4447126847115161E-4</v>
      </c>
      <c r="H3521" s="10">
        <v>3.1446932761896473E-4</v>
      </c>
      <c r="I3521" s="10">
        <v>3.4087315842717161E-4</v>
      </c>
      <c r="J3521" s="10">
        <v>4.0815845010018411E-4</v>
      </c>
      <c r="K3521">
        <v>2.179381508951875E-4</v>
      </c>
      <c r="L3521">
        <v>1.2668578630457559E-4</v>
      </c>
      <c r="M3521">
        <v>2.8208727649221431E-4</v>
      </c>
      <c r="N3521">
        <v>1.7729214479616761E-4</v>
      </c>
      <c r="O3521">
        <v>2.1548836099421169E-4</v>
      </c>
      <c r="P3521">
        <v>3.1287154494401238E-4</v>
      </c>
      <c r="Q3521">
        <v>3.9704780336354082E-4</v>
      </c>
      <c r="R3521">
        <v>5.3246281214330555E-4</v>
      </c>
      <c r="S3521">
        <v>1.6806424353787809E-4</v>
      </c>
      <c r="T3521">
        <v>2.9180591735807477E-4</v>
      </c>
    </row>
    <row r="3522" spans="1:20">
      <c r="A3522" s="10">
        <v>3516</v>
      </c>
      <c r="B3522" s="10">
        <v>4.1706706763020121E-4</v>
      </c>
      <c r="C3522" s="10">
        <v>3.9293038153956513E-4</v>
      </c>
      <c r="D3522" s="10">
        <v>1.2326305610175969E-4</v>
      </c>
      <c r="E3522" s="10">
        <v>3.5993290180680771E-4</v>
      </c>
      <c r="F3522" s="10">
        <v>3.6110657509627359E-4</v>
      </c>
      <c r="G3522" s="10">
        <v>4.8058271120474751E-4</v>
      </c>
      <c r="H3522" s="10">
        <v>2.0235878341427351E-4</v>
      </c>
      <c r="I3522" s="10">
        <v>3.2166138925888451E-4</v>
      </c>
      <c r="J3522" s="10">
        <v>4.3077931841189982E-4</v>
      </c>
      <c r="K3522">
        <v>2.9568616980305229E-4</v>
      </c>
      <c r="L3522">
        <v>9.0087220524090206E-5</v>
      </c>
      <c r="M3522">
        <v>1.5054327726721331E-4</v>
      </c>
      <c r="N3522">
        <v>1.400339550085379E-4</v>
      </c>
      <c r="O3522">
        <v>1.5835859513723809E-4</v>
      </c>
      <c r="P3522">
        <v>1.4741282823999509E-4</v>
      </c>
      <c r="Q3522">
        <v>3.8407192603121269E-4</v>
      </c>
      <c r="R3522">
        <v>4.7331282563729783E-4</v>
      </c>
      <c r="S3522">
        <v>1.6961120352596519E-4</v>
      </c>
      <c r="T3522">
        <v>3.5987228322080099E-4</v>
      </c>
    </row>
    <row r="3523" spans="1:20">
      <c r="A3523" s="10">
        <v>3517</v>
      </c>
      <c r="B3523" s="10">
        <v>2.5044240919899102E-4</v>
      </c>
      <c r="C3523" s="10">
        <v>3.2828677929316522E-4</v>
      </c>
      <c r="D3523" s="10">
        <v>7.4520525829080512E-5</v>
      </c>
      <c r="E3523" s="10">
        <v>4.2659266306949801E-4</v>
      </c>
      <c r="F3523" s="10">
        <v>3.1327261498438369E-4</v>
      </c>
      <c r="G3523" s="10">
        <v>4.6400706602396158E-4</v>
      </c>
      <c r="H3523" s="10">
        <v>1.5013685176414629E-4</v>
      </c>
      <c r="I3523" s="10">
        <v>2.1387985970690131E-4</v>
      </c>
      <c r="J3523" s="10">
        <v>3.5327377730013488E-4</v>
      </c>
      <c r="K3523">
        <v>1.81040804528691E-4</v>
      </c>
      <c r="L3523">
        <v>5.5275978958173432E-5</v>
      </c>
      <c r="M3523">
        <v>1.2396267960490889E-4</v>
      </c>
      <c r="N3523">
        <v>1.124714203546344E-4</v>
      </c>
      <c r="O3523">
        <v>9.8250588332564351E-5</v>
      </c>
      <c r="P3523">
        <v>9.4501878043334691E-5</v>
      </c>
      <c r="Q3523">
        <v>3.4837205840275529E-4</v>
      </c>
      <c r="R3523">
        <v>3.2971519993394999E-4</v>
      </c>
      <c r="S3523">
        <v>1.9567500796515531E-4</v>
      </c>
      <c r="T3523">
        <v>3.889195920618995E-4</v>
      </c>
    </row>
    <row r="3524" spans="1:20">
      <c r="A3524" s="10">
        <v>3518</v>
      </c>
      <c r="B3524" s="10">
        <v>2.19366559221895E-4</v>
      </c>
      <c r="C3524" s="10">
        <v>1.702976866033826E-4</v>
      </c>
      <c r="D3524" s="10">
        <v>4.0787304220051088E-5</v>
      </c>
      <c r="E3524" s="10">
        <v>1.9724362436192229E-4</v>
      </c>
      <c r="F3524" s="10">
        <v>1.9639938438394881E-4</v>
      </c>
      <c r="G3524" s="10">
        <v>3.8527484390982701E-4</v>
      </c>
      <c r="H3524" s="10">
        <v>7.4631562918897027E-5</v>
      </c>
      <c r="I3524" s="10">
        <v>1.355055468746543E-4</v>
      </c>
      <c r="J3524" s="10">
        <v>2.9056037865759008E-4</v>
      </c>
      <c r="K3524">
        <v>1.6769202092144529E-4</v>
      </c>
      <c r="L3524">
        <v>4.3625986173140318E-5</v>
      </c>
      <c r="M3524">
        <v>1.038712813900435E-4</v>
      </c>
      <c r="N3524">
        <v>6.2354003323865969E-5</v>
      </c>
      <c r="O3524">
        <v>9.3520795081655569E-5</v>
      </c>
      <c r="P3524">
        <v>6.1373454667732863E-5</v>
      </c>
      <c r="Q3524">
        <v>1.5994511413184749E-4</v>
      </c>
      <c r="R3524">
        <v>2.8464104896174192E-4</v>
      </c>
      <c r="S3524">
        <v>2.1233672365841781E-4</v>
      </c>
      <c r="T3524">
        <v>3.3216918018168722E-4</v>
      </c>
    </row>
    <row r="3525" spans="1:20">
      <c r="A3525" s="10">
        <v>3519</v>
      </c>
      <c r="B3525" s="10">
        <v>1.5262224433529539E-4</v>
      </c>
      <c r="C3525" s="10">
        <v>3.855003038848554E-5</v>
      </c>
      <c r="D3525" s="10">
        <v>3.9515943067617132E-5</v>
      </c>
      <c r="E3525" s="10">
        <v>8.9923706339250665E-5</v>
      </c>
      <c r="F3525" s="10">
        <v>5.8625649965360289E-5</v>
      </c>
      <c r="G3525" s="10">
        <v>2.064857524305148E-4</v>
      </c>
      <c r="H3525" s="10">
        <v>4.6763687673152152E-5</v>
      </c>
      <c r="I3525" s="10">
        <v>7.759003307967811E-5</v>
      </c>
      <c r="J3525" s="10">
        <v>1.7431774827756199E-4</v>
      </c>
      <c r="K3525">
        <v>1.8930344476051779E-4</v>
      </c>
      <c r="L3525">
        <v>4.1279427544907988E-5</v>
      </c>
      <c r="M3525">
        <v>8.4637356426841109E-5</v>
      </c>
      <c r="N3525">
        <v>5.5350276294748653E-5</v>
      </c>
      <c r="O3525">
        <v>8.3064237648359355E-5</v>
      </c>
      <c r="P3525">
        <v>6.7774881887017004E-5</v>
      </c>
      <c r="Q3525">
        <v>3.2592042045209012E-5</v>
      </c>
      <c r="R3525">
        <v>2.5616642428155618E-4</v>
      </c>
      <c r="S3525">
        <v>2.2328979819782191E-4</v>
      </c>
      <c r="T3525">
        <v>2.6109043103098788E-4</v>
      </c>
    </row>
    <row r="3526" spans="1:20">
      <c r="A3526" s="10">
        <v>3520</v>
      </c>
      <c r="B3526" s="10">
        <v>4.8908447413556528E-5</v>
      </c>
      <c r="C3526" s="10">
        <v>7.8642016180363537E-5</v>
      </c>
      <c r="D3526" s="10">
        <v>8.1307132667755456E-5</v>
      </c>
      <c r="E3526" s="10">
        <v>7.5689161410518401E-5</v>
      </c>
      <c r="F3526" s="10">
        <v>1.495869803050852E-5</v>
      </c>
      <c r="G3526" s="10">
        <v>1.0798352961320939E-4</v>
      </c>
      <c r="H3526" s="10">
        <v>5.2185426562893497E-5</v>
      </c>
      <c r="I3526" s="10">
        <v>5.2350767016564742E-5</v>
      </c>
      <c r="J3526" s="10">
        <v>9.1680587386006076E-5</v>
      </c>
      <c r="K3526">
        <v>7.6491762423756002E-5</v>
      </c>
      <c r="L3526">
        <v>6.4240532159522132E-5</v>
      </c>
      <c r="M3526">
        <v>8.2013623388213855E-5</v>
      </c>
      <c r="N3526">
        <v>5.9177580458196238E-5</v>
      </c>
      <c r="O3526">
        <v>1.569258768442411E-4</v>
      </c>
      <c r="P3526">
        <v>3.3232718632649607E-5</v>
      </c>
      <c r="Q3526">
        <v>4.9547402157863087E-5</v>
      </c>
      <c r="R3526">
        <v>1.1075731152818379E-4</v>
      </c>
      <c r="S3526">
        <v>2.6074266989555342E-4</v>
      </c>
      <c r="T3526">
        <v>2.6577683221328267E-4</v>
      </c>
    </row>
    <row r="3527" spans="1:20">
      <c r="A3527" s="10">
        <v>3521</v>
      </c>
      <c r="B3527" s="10">
        <v>2.426548881653408E-5</v>
      </c>
      <c r="C3527" s="10">
        <v>9.4079220592132226E-5</v>
      </c>
      <c r="D3527" s="10">
        <v>5.7482347325089021E-5</v>
      </c>
      <c r="E3527" s="10">
        <v>4.4272420575078791E-5</v>
      </c>
      <c r="F3527" s="10">
        <v>1.477790890926231E-6</v>
      </c>
      <c r="G3527" s="10">
        <v>6.4458602231824344E-5</v>
      </c>
      <c r="H3527" s="10">
        <v>4.3804648227427298E-5</v>
      </c>
      <c r="I3527" s="10">
        <v>4.2990079367671872E-5</v>
      </c>
      <c r="J3527" s="10">
        <v>7.5588753783214824E-5</v>
      </c>
      <c r="K3527">
        <v>5.3000654727293927E-5</v>
      </c>
      <c r="L3527">
        <v>3.2359695666045189E-5</v>
      </c>
      <c r="M3527">
        <v>7.272861894596936E-5</v>
      </c>
      <c r="N3527">
        <v>5.211609772384616E-5</v>
      </c>
      <c r="O3527">
        <v>1.5066972449471599E-4</v>
      </c>
      <c r="P3527">
        <v>7.3788667829454647E-6</v>
      </c>
      <c r="Q3527">
        <v>4.9961714921110293E-5</v>
      </c>
      <c r="R3527">
        <v>2.4078242626644371E-5</v>
      </c>
      <c r="S3527">
        <v>2.7705166590245498E-4</v>
      </c>
      <c r="T3527">
        <v>2.090896715210895E-4</v>
      </c>
    </row>
    <row r="3528" spans="1:20">
      <c r="A3528" s="10">
        <v>3522</v>
      </c>
      <c r="B3528" s="10">
        <v>2.0345178569799382E-5</v>
      </c>
      <c r="C3528" s="10">
        <v>9.7084138293508814E-5</v>
      </c>
      <c r="D3528" s="10">
        <v>2.8198685489462529E-5</v>
      </c>
      <c r="E3528" s="10">
        <v>3.5291843351377413E-5</v>
      </c>
      <c r="F3528" s="10">
        <v>1.0618366292238661E-6</v>
      </c>
      <c r="G3528" s="10">
        <v>6.79457450716982E-5</v>
      </c>
      <c r="H3528" s="10">
        <v>3.4140445204616813E-5</v>
      </c>
      <c r="I3528" s="10">
        <v>3.6775887099843201E-5</v>
      </c>
      <c r="J3528" s="10">
        <v>8.0016622023580255E-5</v>
      </c>
      <c r="K3528">
        <v>3.7712728953830418E-5</v>
      </c>
      <c r="L3528">
        <v>4.3161129152846238E-6</v>
      </c>
      <c r="M3528">
        <v>5.739008267217571E-5</v>
      </c>
      <c r="N3528">
        <v>1.7655762509504511E-5</v>
      </c>
      <c r="O3528">
        <v>1.2479538260102009E-4</v>
      </c>
      <c r="P3528">
        <v>4.5542866329083043E-6</v>
      </c>
      <c r="Q3528">
        <v>4.6285943913454487E-5</v>
      </c>
      <c r="R3528">
        <v>4.0164120742315049E-6</v>
      </c>
      <c r="S3528">
        <v>2.6750140513404612E-4</v>
      </c>
      <c r="T3528">
        <v>2.0821266853238379E-4</v>
      </c>
    </row>
    <row r="3529" spans="1:20">
      <c r="A3529" s="10">
        <v>3523</v>
      </c>
      <c r="B3529" s="10">
        <v>1.8027414965640841E-5</v>
      </c>
      <c r="C3529" s="10">
        <v>7.7756775275795377E-5</v>
      </c>
      <c r="D3529" s="10">
        <v>1.648051479410378E-5</v>
      </c>
      <c r="E3529" s="10">
        <v>1.661414779772806E-5</v>
      </c>
      <c r="F3529" s="10">
        <v>0</v>
      </c>
      <c r="G3529" s="10">
        <v>6.5259701679816728E-5</v>
      </c>
      <c r="H3529" s="10">
        <v>2.2174646438692772E-5</v>
      </c>
      <c r="I3529" s="10">
        <v>2.7128921848799751E-5</v>
      </c>
      <c r="J3529" s="10">
        <v>8.2582790689648307E-5</v>
      </c>
      <c r="K3529">
        <v>1.1633169287445539E-5</v>
      </c>
      <c r="L3529">
        <v>2.718438470384183E-7</v>
      </c>
      <c r="M3529">
        <v>4.0413248596558792E-5</v>
      </c>
      <c r="N3529">
        <v>8.6343168784311712E-6</v>
      </c>
      <c r="O3529">
        <v>5.1619486711324308E-5</v>
      </c>
      <c r="P3529">
        <v>6.1528764894127182E-6</v>
      </c>
      <c r="Q3529">
        <v>3.9529245358954779E-5</v>
      </c>
      <c r="R3529">
        <v>5.4232610097093178E-6</v>
      </c>
      <c r="S3529">
        <v>2.340618558223255E-4</v>
      </c>
      <c r="T3529">
        <v>2.5594931660750979E-4</v>
      </c>
    </row>
    <row r="3530" spans="1:20">
      <c r="A3530" s="10">
        <v>3524</v>
      </c>
      <c r="B3530" s="10">
        <v>8.8907905784230472E-6</v>
      </c>
      <c r="C3530" s="10">
        <v>4.1322447064293573E-5</v>
      </c>
      <c r="D3530" s="10">
        <v>7.576424017986348E-6</v>
      </c>
      <c r="E3530" s="10">
        <v>9.0551860125847371E-6</v>
      </c>
      <c r="F3530" s="10">
        <v>0</v>
      </c>
      <c r="G3530" s="10">
        <v>5.2410870104973221E-5</v>
      </c>
      <c r="H3530" s="10">
        <v>1.422989344967507E-5</v>
      </c>
      <c r="I3530" s="10">
        <v>2.1056415196248669E-5</v>
      </c>
      <c r="J3530" s="10">
        <v>5.3224921204868942E-5</v>
      </c>
      <c r="K3530">
        <v>3.162916568839802E-6</v>
      </c>
      <c r="L3530">
        <v>1.154816682406195E-9</v>
      </c>
      <c r="M3530">
        <v>1.8198615669642459E-5</v>
      </c>
      <c r="N3530">
        <v>6.5335682988402156E-6</v>
      </c>
      <c r="O3530">
        <v>1.187847331135352E-5</v>
      </c>
      <c r="P3530">
        <v>2.0315375004437669E-6</v>
      </c>
      <c r="Q3530">
        <v>1.6875340399724921E-5</v>
      </c>
      <c r="R3530">
        <v>5.5803134127283599E-6</v>
      </c>
      <c r="S3530">
        <v>2.1039848645699829E-4</v>
      </c>
      <c r="T3530">
        <v>1.8338498957745961E-4</v>
      </c>
    </row>
    <row r="3531" spans="1:20">
      <c r="A3531" s="10">
        <v>3525</v>
      </c>
      <c r="B3531" s="10">
        <v>8.6220170612012031E-7</v>
      </c>
      <c r="C3531" s="10">
        <v>1.6525157497015458E-5</v>
      </c>
      <c r="D3531" s="10">
        <v>2.471363838411174E-6</v>
      </c>
      <c r="E3531" s="10">
        <v>8.0600954600662814E-7</v>
      </c>
      <c r="F3531" s="10">
        <v>0</v>
      </c>
      <c r="G3531" s="10">
        <v>3.0787502974541521E-5</v>
      </c>
      <c r="H3531" s="10">
        <v>4.9152745604720051E-6</v>
      </c>
      <c r="I3531" s="10">
        <v>1.3800173149960859E-5</v>
      </c>
      <c r="J3531" s="10">
        <v>2.4001430775839129E-5</v>
      </c>
      <c r="K3531">
        <v>2.123686598910156E-7</v>
      </c>
      <c r="L3531">
        <v>0</v>
      </c>
      <c r="M3531">
        <v>6.9988688076600293E-6</v>
      </c>
      <c r="N3531">
        <v>3.805011624394555E-6</v>
      </c>
      <c r="O3531">
        <v>1.453812252290517E-6</v>
      </c>
      <c r="P3531">
        <v>0</v>
      </c>
      <c r="Q3531">
        <v>0</v>
      </c>
      <c r="R3531">
        <v>5.2202393349348772E-6</v>
      </c>
      <c r="S3531">
        <v>2.1042619535719729E-4</v>
      </c>
      <c r="T3531">
        <v>1.4737991978494111E-4</v>
      </c>
    </row>
    <row r="3532" spans="1:20">
      <c r="A3532" s="10">
        <v>3526</v>
      </c>
      <c r="B3532" s="10">
        <v>3.6100214824645133E-8</v>
      </c>
      <c r="C3532" s="10">
        <v>8.4194667379238092E-6</v>
      </c>
      <c r="D3532" s="10">
        <v>9.5558941041857565E-7</v>
      </c>
      <c r="E3532" s="10">
        <v>0</v>
      </c>
      <c r="F3532" s="10">
        <v>0</v>
      </c>
      <c r="G3532" s="10">
        <v>8.802717355221411E-6</v>
      </c>
      <c r="H3532" s="10">
        <v>4.7474324205214831E-7</v>
      </c>
      <c r="I3532" s="10">
        <v>3.3081789130252971E-6</v>
      </c>
      <c r="J3532" s="10">
        <v>9.5309508809170915E-6</v>
      </c>
      <c r="K3532">
        <v>0</v>
      </c>
      <c r="L3532">
        <v>0</v>
      </c>
      <c r="M3532">
        <v>1.3213969110420661E-6</v>
      </c>
      <c r="N3532">
        <v>6.5686936992766929E-7</v>
      </c>
      <c r="O3532">
        <v>1.275030378004315E-7</v>
      </c>
      <c r="P3532">
        <v>0</v>
      </c>
      <c r="Q3532">
        <v>0</v>
      </c>
      <c r="R3532">
        <v>1.8821801098880339E-6</v>
      </c>
      <c r="S3532">
        <v>2.5232913787557828E-4</v>
      </c>
      <c r="T3532">
        <v>7.8598966935697427E-5</v>
      </c>
    </row>
    <row r="3533" spans="1:20">
      <c r="A3533" s="10">
        <v>3527</v>
      </c>
      <c r="B3533" s="10">
        <v>0</v>
      </c>
      <c r="C3533" s="10">
        <v>3.7808160481119749E-6</v>
      </c>
      <c r="D3533" s="10">
        <v>3.750947585291074E-7</v>
      </c>
      <c r="E3533" s="10">
        <v>0</v>
      </c>
      <c r="F3533" s="10">
        <v>0</v>
      </c>
      <c r="G3533" s="10">
        <v>1.4766312282799571E-6</v>
      </c>
      <c r="H3533" s="10">
        <v>4.5839721412132211E-9</v>
      </c>
      <c r="I3533" s="10">
        <v>2.0425494214455631E-7</v>
      </c>
      <c r="J3533" s="10">
        <v>3.8856967639759312E-6</v>
      </c>
      <c r="K3533">
        <v>0</v>
      </c>
      <c r="L3533">
        <v>0</v>
      </c>
      <c r="M3533">
        <v>2.389690880055487E-7</v>
      </c>
      <c r="N3533">
        <v>3.4595264799753909E-8</v>
      </c>
      <c r="O3533">
        <v>1.802819858640484E-9</v>
      </c>
      <c r="P3533">
        <v>0</v>
      </c>
      <c r="Q3533">
        <v>0</v>
      </c>
      <c r="R3533">
        <v>0</v>
      </c>
      <c r="S3533">
        <v>2.7535944282861078E-4</v>
      </c>
      <c r="T3533">
        <v>1.2419829152737069E-4</v>
      </c>
    </row>
    <row r="3534" spans="1:20">
      <c r="A3534" s="10">
        <v>3528</v>
      </c>
      <c r="B3534" s="10">
        <v>0</v>
      </c>
      <c r="C3534" s="10">
        <v>1.6441567847798851E-7</v>
      </c>
      <c r="D3534" s="10">
        <v>4.8254577750897843E-8</v>
      </c>
      <c r="E3534" s="10">
        <v>0</v>
      </c>
      <c r="F3534" s="10">
        <v>0</v>
      </c>
      <c r="G3534" s="10">
        <v>1.007465483880483E-7</v>
      </c>
      <c r="H3534" s="10">
        <v>0</v>
      </c>
      <c r="I3534" s="10">
        <v>0</v>
      </c>
      <c r="J3534" s="10">
        <v>4.8465182059306634E-7</v>
      </c>
      <c r="K3534">
        <v>0</v>
      </c>
      <c r="L3534">
        <v>0</v>
      </c>
      <c r="M3534">
        <v>5.2311051901127499E-8</v>
      </c>
      <c r="N3534">
        <v>6.6211033109576856E-10</v>
      </c>
      <c r="O3534">
        <v>0</v>
      </c>
      <c r="P3534">
        <v>0</v>
      </c>
      <c r="Q3534">
        <v>0</v>
      </c>
      <c r="R3534">
        <v>0</v>
      </c>
      <c r="S3534">
        <v>2.8226276361482488E-4</v>
      </c>
      <c r="T3534">
        <v>1.101930466229041E-4</v>
      </c>
    </row>
    <row r="3535" spans="1:20">
      <c r="A3535" s="10">
        <v>3529</v>
      </c>
      <c r="B3535" s="10">
        <v>0</v>
      </c>
      <c r="C3535" s="10">
        <v>1.743139052590288E-7</v>
      </c>
      <c r="D3535" s="10">
        <v>3.7600658048561369E-8</v>
      </c>
      <c r="E3535" s="10">
        <v>0</v>
      </c>
      <c r="F3535" s="10">
        <v>0</v>
      </c>
      <c r="G3535" s="10">
        <v>2.5945133837921422E-8</v>
      </c>
      <c r="H3535" s="10">
        <v>0</v>
      </c>
      <c r="I3535" s="10">
        <v>0</v>
      </c>
      <c r="J3535" s="10">
        <v>1.602415745895832E-8</v>
      </c>
      <c r="K3535">
        <v>1.7205794204133209E-8</v>
      </c>
      <c r="L3535">
        <v>0</v>
      </c>
      <c r="M3535">
        <v>3.9121129723656247E-9</v>
      </c>
      <c r="N3535">
        <v>6.4421545728236946E-10</v>
      </c>
      <c r="O3535">
        <v>0</v>
      </c>
      <c r="P3535">
        <v>0</v>
      </c>
      <c r="Q3535">
        <v>0</v>
      </c>
      <c r="R3535">
        <v>0</v>
      </c>
      <c r="S3535">
        <v>2.9459865653497003E-4</v>
      </c>
      <c r="T3535">
        <v>1.5892501209254059E-4</v>
      </c>
    </row>
    <row r="3536" spans="1:20">
      <c r="A3536" s="10">
        <v>3530</v>
      </c>
      <c r="B3536" s="10">
        <v>0</v>
      </c>
      <c r="C3536" s="10">
        <v>1.900809921668806E-7</v>
      </c>
      <c r="D3536" s="10">
        <v>0</v>
      </c>
      <c r="E3536" s="10">
        <v>0</v>
      </c>
      <c r="F3536" s="10">
        <v>0</v>
      </c>
      <c r="G3536" s="10">
        <v>1.022692234933944E-8</v>
      </c>
      <c r="H3536" s="10">
        <v>0</v>
      </c>
      <c r="I3536" s="10">
        <v>0</v>
      </c>
      <c r="J3536" s="10">
        <v>2.3564937439644592E-10</v>
      </c>
      <c r="K3536">
        <v>1.081507064259802E-8</v>
      </c>
      <c r="L3536">
        <v>0</v>
      </c>
      <c r="M3536">
        <v>3.5890944700602062E-11</v>
      </c>
      <c r="N3536">
        <v>6.8000520490916777E-10</v>
      </c>
      <c r="O3536">
        <v>3.287621434707914E-9</v>
      </c>
      <c r="P3536">
        <v>0</v>
      </c>
      <c r="Q3536">
        <v>0</v>
      </c>
      <c r="R3536">
        <v>0</v>
      </c>
      <c r="S3536">
        <v>2.7713340679054118E-4</v>
      </c>
      <c r="T3536">
        <v>1.7010454423226071E-4</v>
      </c>
    </row>
    <row r="3537" spans="1:20">
      <c r="A3537" s="10">
        <v>3531</v>
      </c>
      <c r="B3537" s="10">
        <v>0</v>
      </c>
      <c r="C3537" s="10">
        <v>1.458455538976296E-7</v>
      </c>
      <c r="D3537" s="10">
        <v>0</v>
      </c>
      <c r="E3537" s="10">
        <v>0</v>
      </c>
      <c r="F3537" s="10">
        <v>0</v>
      </c>
      <c r="G3537" s="10">
        <v>0</v>
      </c>
      <c r="H3537" s="10">
        <v>0</v>
      </c>
      <c r="I3537" s="10">
        <v>0</v>
      </c>
      <c r="J3537" s="10">
        <v>1.413896246378675E-8</v>
      </c>
      <c r="K3537">
        <v>1.868057656448749E-8</v>
      </c>
      <c r="L3537">
        <v>0</v>
      </c>
      <c r="M3537">
        <v>0</v>
      </c>
      <c r="N3537">
        <v>6.6211033109576856E-10</v>
      </c>
      <c r="O3537">
        <v>1.0743860897738281E-11</v>
      </c>
      <c r="P3537">
        <v>0</v>
      </c>
      <c r="Q3537">
        <v>0</v>
      </c>
      <c r="R3537">
        <v>0</v>
      </c>
      <c r="S3537">
        <v>2.7903553903240531E-4</v>
      </c>
      <c r="T3537">
        <v>2.2522362856345029E-4</v>
      </c>
    </row>
    <row r="3538" spans="1:20">
      <c r="A3538" s="10">
        <v>3532</v>
      </c>
      <c r="B3538" s="10">
        <v>0</v>
      </c>
      <c r="C3538" s="10">
        <v>0</v>
      </c>
      <c r="D3538" s="10">
        <v>2.3995314644901959E-11</v>
      </c>
      <c r="E3538" s="10">
        <v>0</v>
      </c>
      <c r="F3538" s="10">
        <v>0</v>
      </c>
      <c r="G3538" s="10">
        <v>0</v>
      </c>
      <c r="H3538" s="10">
        <v>0</v>
      </c>
      <c r="I3538" s="10">
        <v>0</v>
      </c>
      <c r="J3538" s="10">
        <v>0</v>
      </c>
      <c r="K3538">
        <v>1.868057656448749E-8</v>
      </c>
      <c r="L3538">
        <v>0</v>
      </c>
      <c r="M3538">
        <v>0</v>
      </c>
      <c r="N3538">
        <v>6.6211033109576856E-10</v>
      </c>
      <c r="O3538">
        <v>0</v>
      </c>
      <c r="P3538">
        <v>0</v>
      </c>
      <c r="Q3538">
        <v>0</v>
      </c>
      <c r="R3538">
        <v>0</v>
      </c>
      <c r="S3538">
        <v>2.9295806332944857E-4</v>
      </c>
      <c r="T3538">
        <v>2.2535959174964159E-4</v>
      </c>
    </row>
    <row r="3539" spans="1:20">
      <c r="A3539" s="10">
        <v>3533</v>
      </c>
      <c r="B3539" s="10">
        <v>8.0092468222710236E-6</v>
      </c>
      <c r="C3539" s="10">
        <v>4.2433238336951744E-6</v>
      </c>
      <c r="D3539" s="10">
        <v>3.5059638211267512E-6</v>
      </c>
      <c r="E3539" s="10">
        <v>4.8943457517698144E-6</v>
      </c>
      <c r="F3539" s="10">
        <v>2.9316251340447991E-6</v>
      </c>
      <c r="G3539" s="10">
        <v>5.2660193949414821E-6</v>
      </c>
      <c r="H3539" s="10">
        <v>4.4537977505212676E-6</v>
      </c>
      <c r="I3539" s="10">
        <v>5.925406981239866E-6</v>
      </c>
      <c r="J3539" s="10">
        <v>6.3135981596168727E-6</v>
      </c>
      <c r="K3539">
        <v>3.1492871218595282E-6</v>
      </c>
      <c r="L3539">
        <v>2.6185901329816371E-6</v>
      </c>
      <c r="M3539">
        <v>5.2450084448161454E-6</v>
      </c>
      <c r="N3539">
        <v>1.4332049174335909E-6</v>
      </c>
      <c r="O3539">
        <v>2.9428240788472488E-6</v>
      </c>
      <c r="P3539">
        <v>3.566335992081436E-6</v>
      </c>
      <c r="Q3539">
        <v>3.542396173334305E-6</v>
      </c>
      <c r="R3539">
        <v>7.4357384047030693E-6</v>
      </c>
      <c r="S3539">
        <v>2.8808321725370831E-4</v>
      </c>
      <c r="T3539">
        <v>2.6317371173974652E-4</v>
      </c>
    </row>
    <row r="3540" spans="1:20">
      <c r="A3540" s="10">
        <v>3534</v>
      </c>
      <c r="B3540" s="10">
        <v>5.9503545205864528E-5</v>
      </c>
      <c r="C3540" s="10">
        <v>4.593319657989806E-5</v>
      </c>
      <c r="D3540" s="10">
        <v>4.9081256532566741E-5</v>
      </c>
      <c r="E3540" s="10">
        <v>5.5987760125262922E-5</v>
      </c>
      <c r="F3540" s="10">
        <v>4.9659958093043812E-5</v>
      </c>
      <c r="G3540" s="10">
        <v>5.3845648600475761E-5</v>
      </c>
      <c r="H3540" s="10">
        <v>5.1911040408638978E-5</v>
      </c>
      <c r="I3540" s="10">
        <v>4.7862034984467102E-5</v>
      </c>
      <c r="J3540" s="10">
        <v>5.9541397821594058E-5</v>
      </c>
      <c r="K3540">
        <v>4.924738277960431E-5</v>
      </c>
      <c r="L3540">
        <v>3.7444757704518509E-5</v>
      </c>
      <c r="M3540">
        <v>4.8336489582256449E-5</v>
      </c>
      <c r="N3540">
        <v>4.9671418616998581E-5</v>
      </c>
      <c r="O3540">
        <v>4.6363696861566657E-5</v>
      </c>
      <c r="P3540">
        <v>4.4703792410523309E-5</v>
      </c>
      <c r="Q3540">
        <v>5.024892992314097E-5</v>
      </c>
      <c r="R3540">
        <v>7.1005634215625697E-5</v>
      </c>
      <c r="S3540">
        <v>2.9061961931084169E-4</v>
      </c>
      <c r="T3540">
        <v>4.1291272226025489E-4</v>
      </c>
    </row>
    <row r="3541" spans="1:20">
      <c r="A3541" s="10">
        <v>3535</v>
      </c>
      <c r="B3541" s="10">
        <v>1.7067170268553639E-4</v>
      </c>
      <c r="C3541" s="10">
        <v>1.3995815430446231E-4</v>
      </c>
      <c r="D3541" s="10">
        <v>1.5724191714692611E-4</v>
      </c>
      <c r="E3541" s="10">
        <v>1.5690117889901421E-4</v>
      </c>
      <c r="F3541" s="10">
        <v>1.800812858731914E-4</v>
      </c>
      <c r="G3541" s="10">
        <v>1.6467001743857091E-4</v>
      </c>
      <c r="H3541" s="10">
        <v>1.7279012740309269E-4</v>
      </c>
      <c r="I3541" s="10">
        <v>1.4801396063453151E-4</v>
      </c>
      <c r="J3541" s="10">
        <v>1.6605783356628951E-4</v>
      </c>
      <c r="K3541">
        <v>1.6714692907120529E-4</v>
      </c>
      <c r="L3541">
        <v>1.4682775243409971E-4</v>
      </c>
      <c r="M3541">
        <v>1.6667235018080331E-4</v>
      </c>
      <c r="N3541">
        <v>1.5195289610715149E-4</v>
      </c>
      <c r="O3541">
        <v>1.4300478741392271E-4</v>
      </c>
      <c r="P3541">
        <v>1.693196346949365E-4</v>
      </c>
      <c r="Q3541">
        <v>1.502769949426569E-4</v>
      </c>
      <c r="R3541">
        <v>1.8446337610829999E-4</v>
      </c>
      <c r="S3541">
        <v>2.7606510504051901E-4</v>
      </c>
      <c r="T3541">
        <v>4.3495024654986757E-4</v>
      </c>
    </row>
    <row r="3542" spans="1:20">
      <c r="A3542" s="10">
        <v>3536</v>
      </c>
      <c r="B3542" s="10">
        <v>2.9076357364502778E-4</v>
      </c>
      <c r="C3542" s="10">
        <v>2.7418412284712588E-4</v>
      </c>
      <c r="D3542" s="10">
        <v>2.877891283354686E-4</v>
      </c>
      <c r="E3542" s="10">
        <v>2.9652776062572992E-4</v>
      </c>
      <c r="F3542" s="10">
        <v>3.4765190884301092E-4</v>
      </c>
      <c r="G3542" s="10">
        <v>3.051843927609117E-4</v>
      </c>
      <c r="H3542" s="10">
        <v>3.1807900356867121E-4</v>
      </c>
      <c r="I3542" s="10">
        <v>2.7309530886772171E-4</v>
      </c>
      <c r="J3542" s="10">
        <v>3.0361453040458973E-4</v>
      </c>
      <c r="K3542">
        <v>3.237901877952015E-4</v>
      </c>
      <c r="L3542">
        <v>2.8766148661900419E-4</v>
      </c>
      <c r="M3542">
        <v>2.9999589243140222E-4</v>
      </c>
      <c r="N3542">
        <v>2.3708967078903671E-4</v>
      </c>
      <c r="O3542">
        <v>2.4197191122660251E-4</v>
      </c>
      <c r="P3542">
        <v>3.365390927432836E-4</v>
      </c>
      <c r="Q3542">
        <v>2.8180349061791041E-4</v>
      </c>
      <c r="R3542">
        <v>3.3343147607285852E-4</v>
      </c>
      <c r="S3542">
        <v>2.6654232365128799E-4</v>
      </c>
      <c r="T3542">
        <v>4.465348294623269E-4</v>
      </c>
    </row>
    <row r="3543" spans="1:20">
      <c r="A3543" s="10">
        <v>3537</v>
      </c>
      <c r="B3543" s="10">
        <v>4.0408252505375048E-4</v>
      </c>
      <c r="C3543" s="10">
        <v>3.9858405377818222E-4</v>
      </c>
      <c r="D3543" s="10">
        <v>3.7997804441260852E-4</v>
      </c>
      <c r="E3543" s="10">
        <v>4.0785825471517287E-4</v>
      </c>
      <c r="F3543" s="10">
        <v>4.5431648754185277E-4</v>
      </c>
      <c r="G3543" s="10">
        <v>4.2143637015481698E-4</v>
      </c>
      <c r="H3543" s="10">
        <v>4.2937378200748842E-4</v>
      </c>
      <c r="I3543" s="10">
        <v>3.5577397970059179E-4</v>
      </c>
      <c r="J3543" s="10">
        <v>4.0661719479291911E-4</v>
      </c>
      <c r="K3543">
        <v>4.4230587357725262E-4</v>
      </c>
      <c r="L3543">
        <v>4.0529374109685168E-4</v>
      </c>
      <c r="M3543">
        <v>4.1240077800726912E-4</v>
      </c>
      <c r="N3543">
        <v>2.6577876827642592E-4</v>
      </c>
      <c r="O3543">
        <v>3.2760982839757501E-4</v>
      </c>
      <c r="P3543">
        <v>4.7039013958953801E-4</v>
      </c>
      <c r="Q3543">
        <v>3.9120639025803022E-4</v>
      </c>
      <c r="R3543">
        <v>4.4832823426066507E-4</v>
      </c>
      <c r="S3543">
        <v>2.9475517650759809E-4</v>
      </c>
      <c r="T3543">
        <v>4.0306339739734133E-4</v>
      </c>
    </row>
    <row r="3544" spans="1:20">
      <c r="A3544" s="10">
        <v>3538</v>
      </c>
      <c r="B3544" s="10">
        <v>4.4016192662097879E-4</v>
      </c>
      <c r="C3544" s="10">
        <v>4.5208154534009308E-4</v>
      </c>
      <c r="D3544" s="10">
        <v>4.3371064811731879E-4</v>
      </c>
      <c r="E3544" s="10">
        <v>4.6062972851762508E-4</v>
      </c>
      <c r="F3544" s="10">
        <v>5.2877202182090397E-4</v>
      </c>
      <c r="G3544" s="10">
        <v>4.7593164612004442E-4</v>
      </c>
      <c r="H3544" s="10">
        <v>4.9033999264938512E-4</v>
      </c>
      <c r="I3544" s="10">
        <v>4.0771369447998082E-4</v>
      </c>
      <c r="J3544" s="10">
        <v>4.6784585745240101E-4</v>
      </c>
      <c r="K3544">
        <v>4.5628387307854342E-4</v>
      </c>
      <c r="L3544">
        <v>4.9144576498834889E-4</v>
      </c>
      <c r="M3544">
        <v>4.0839801258405232E-4</v>
      </c>
      <c r="N3544">
        <v>3.7578731267440371E-4</v>
      </c>
      <c r="O3544">
        <v>3.1208457390240478E-4</v>
      </c>
      <c r="P3544">
        <v>5.3645198773677395E-4</v>
      </c>
      <c r="Q3544">
        <v>4.6184027071950019E-4</v>
      </c>
      <c r="R3544">
        <v>4.9790624689425667E-4</v>
      </c>
      <c r="S3544">
        <v>2.9281632157056331E-4</v>
      </c>
      <c r="T3544">
        <v>3.7023445944168087E-4</v>
      </c>
    </row>
    <row r="3545" spans="1:20">
      <c r="A3545" s="10">
        <v>3539</v>
      </c>
      <c r="B3545" s="10">
        <v>4.2283944252831282E-4</v>
      </c>
      <c r="C3545" s="10">
        <v>4.9104148932995828E-4</v>
      </c>
      <c r="D3545" s="10">
        <v>4.6427531182292072E-4</v>
      </c>
      <c r="E3545" s="10">
        <v>4.5076211524603912E-4</v>
      </c>
      <c r="F3545" s="10">
        <v>4.8768926791375138E-4</v>
      </c>
      <c r="G3545" s="10">
        <v>4.8416310274382768E-4</v>
      </c>
      <c r="H3545" s="10">
        <v>5.3217441839616348E-4</v>
      </c>
      <c r="I3545" s="10">
        <v>3.8719838876076631E-4</v>
      </c>
      <c r="J3545" s="10">
        <v>5.1057185673237897E-4</v>
      </c>
      <c r="K3545">
        <v>4.4694607963645931E-4</v>
      </c>
      <c r="L3545">
        <v>5.3542736252362776E-4</v>
      </c>
      <c r="M3545">
        <v>3.8858686970815522E-4</v>
      </c>
      <c r="N3545">
        <v>6.0015553556436879E-4</v>
      </c>
      <c r="O3545">
        <v>3.4933802922573612E-4</v>
      </c>
      <c r="P3545">
        <v>5.7171198507136067E-4</v>
      </c>
      <c r="Q3545">
        <v>5.0426023793489073E-4</v>
      </c>
      <c r="R3545">
        <v>5.4415763696786894E-4</v>
      </c>
      <c r="S3545">
        <v>2.7988799881340279E-4</v>
      </c>
      <c r="T3545">
        <v>2.7431158754698129E-4</v>
      </c>
    </row>
    <row r="3546" spans="1:20">
      <c r="A3546" s="10">
        <v>3540</v>
      </c>
      <c r="B3546" s="10">
        <v>4.1976816111821339E-4</v>
      </c>
      <c r="C3546" s="10">
        <v>5.1865792746674073E-4</v>
      </c>
      <c r="D3546" s="10">
        <v>4.808572320164795E-4</v>
      </c>
      <c r="E3546" s="10">
        <v>4.4597200557468388E-4</v>
      </c>
      <c r="F3546" s="10">
        <v>5.1764304465155549E-4</v>
      </c>
      <c r="G3546" s="10">
        <v>4.8559990863199232E-4</v>
      </c>
      <c r="H3546" s="10">
        <v>5.3445072311479982E-4</v>
      </c>
      <c r="I3546" s="10">
        <v>3.8925540937040419E-4</v>
      </c>
      <c r="J3546" s="10">
        <v>5.1710454636310038E-4</v>
      </c>
      <c r="K3546">
        <v>4.85109575818732E-4</v>
      </c>
      <c r="L3546">
        <v>5.4930919733470456E-4</v>
      </c>
      <c r="M3546">
        <v>4.2418658631072041E-4</v>
      </c>
      <c r="N3546">
        <v>4.7571560754751689E-4</v>
      </c>
      <c r="O3546">
        <v>3.9383888430677449E-4</v>
      </c>
      <c r="P3546">
        <v>5.9701096984327853E-4</v>
      </c>
      <c r="Q3546">
        <v>4.9443757824338831E-4</v>
      </c>
      <c r="R3546">
        <v>4.2365214066327942E-4</v>
      </c>
      <c r="S3546">
        <v>2.4665359285112268E-4</v>
      </c>
      <c r="T3546">
        <v>2.1314647831341659E-4</v>
      </c>
    </row>
    <row r="3547" spans="1:20">
      <c r="A3547" s="10">
        <v>3541</v>
      </c>
      <c r="B3547" s="10">
        <v>5.1794668861102359E-4</v>
      </c>
      <c r="C3547" s="10">
        <v>5.3176376661085085E-4</v>
      </c>
      <c r="D3547" s="10">
        <v>4.7896384812098311E-4</v>
      </c>
      <c r="E3547" s="10">
        <v>3.9674738782066038E-4</v>
      </c>
      <c r="F3547" s="10">
        <v>4.8464387655918747E-4</v>
      </c>
      <c r="G3547" s="10">
        <v>4.4945680505128989E-4</v>
      </c>
      <c r="H3547" s="10">
        <v>5.1066554390401318E-4</v>
      </c>
      <c r="I3547" s="10">
        <v>4.3288841078110919E-4</v>
      </c>
      <c r="J3547" s="10">
        <v>4.6219715696335932E-4</v>
      </c>
      <c r="K3547">
        <v>5.6213098174750316E-4</v>
      </c>
      <c r="L3547">
        <v>5.3986945150375431E-4</v>
      </c>
      <c r="M3547">
        <v>4.3897573720216111E-4</v>
      </c>
      <c r="N3547">
        <v>4.3148682308963543E-4</v>
      </c>
      <c r="O3547">
        <v>4.2255736308223453E-4</v>
      </c>
      <c r="P3547">
        <v>5.587333872348392E-4</v>
      </c>
      <c r="Q3547">
        <v>4.8660594388882027E-4</v>
      </c>
      <c r="R3547">
        <v>4.4836020683526969E-4</v>
      </c>
      <c r="S3547">
        <v>2.1868031751104891E-4</v>
      </c>
      <c r="T3547">
        <v>1.7455965221762219E-4</v>
      </c>
    </row>
    <row r="3548" spans="1:20">
      <c r="A3548" s="10">
        <v>3542</v>
      </c>
      <c r="B3548" s="10">
        <v>4.8918543728774535E-4</v>
      </c>
      <c r="C3548" s="10">
        <v>4.7877841412031201E-4</v>
      </c>
      <c r="D3548" s="10">
        <v>4.5467799460706339E-4</v>
      </c>
      <c r="E3548" s="10">
        <v>3.6257472230764431E-4</v>
      </c>
      <c r="F3548" s="10">
        <v>4.3190131073777611E-4</v>
      </c>
      <c r="G3548" s="10">
        <v>3.7557002109741742E-4</v>
      </c>
      <c r="H3548" s="10">
        <v>4.5825607986996523E-4</v>
      </c>
      <c r="I3548" s="10">
        <v>4.0020032088506182E-4</v>
      </c>
      <c r="J3548" s="10">
        <v>4.1441234177781012E-4</v>
      </c>
      <c r="K3548">
        <v>3.8922625654441468E-4</v>
      </c>
      <c r="L3548">
        <v>4.7976890828024132E-4</v>
      </c>
      <c r="M3548">
        <v>4.0833782526433662E-4</v>
      </c>
      <c r="N3548">
        <v>2.3015538929147081E-4</v>
      </c>
      <c r="O3548">
        <v>3.4687274263554461E-4</v>
      </c>
      <c r="P3548">
        <v>4.2390295265113851E-4</v>
      </c>
      <c r="Q3548">
        <v>4.3189326277679981E-4</v>
      </c>
      <c r="R3548">
        <v>4.4571804502710851E-4</v>
      </c>
      <c r="S3548">
        <v>2.1037200200300281E-4</v>
      </c>
      <c r="T3548">
        <v>1.5759405848102601E-4</v>
      </c>
    </row>
    <row r="3549" spans="1:20">
      <c r="A3549" s="10">
        <v>3543</v>
      </c>
      <c r="B3549" s="10">
        <v>3.1148133239430079E-4</v>
      </c>
      <c r="C3549" s="10">
        <v>4.0590283988792758E-4</v>
      </c>
      <c r="D3549" s="10">
        <v>3.7019858536199338E-4</v>
      </c>
      <c r="E3549" s="10">
        <v>2.6623895010103341E-4</v>
      </c>
      <c r="F3549" s="10">
        <v>4.0078585943383819E-4</v>
      </c>
      <c r="G3549" s="10">
        <v>2.889005737563015E-4</v>
      </c>
      <c r="H3549" s="10">
        <v>3.5248214371495871E-4</v>
      </c>
      <c r="I3549" s="10">
        <v>2.7314595802639501E-4</v>
      </c>
      <c r="J3549" s="10">
        <v>3.1096201191644599E-4</v>
      </c>
      <c r="K3549">
        <v>3.44664613729393E-4</v>
      </c>
      <c r="L3549">
        <v>4.2835338044489208E-4</v>
      </c>
      <c r="M3549">
        <v>3.7120052623441978E-4</v>
      </c>
      <c r="N3549">
        <v>1.464146474003902E-4</v>
      </c>
      <c r="O3549">
        <v>3.2577142433444809E-4</v>
      </c>
      <c r="P3549">
        <v>3.6761047113376838E-4</v>
      </c>
      <c r="Q3549">
        <v>3.9991707423048131E-4</v>
      </c>
      <c r="R3549">
        <v>3.0176254353438641E-4</v>
      </c>
      <c r="S3549">
        <v>1.9780845897560169E-4</v>
      </c>
      <c r="T3549">
        <v>1.2389692157227031E-4</v>
      </c>
    </row>
    <row r="3550" spans="1:20">
      <c r="A3550" s="10">
        <v>3544</v>
      </c>
      <c r="B3550" s="10">
        <v>2.01549304376735E-4</v>
      </c>
      <c r="C3550" s="10">
        <v>3.0645681606422751E-4</v>
      </c>
      <c r="D3550" s="10">
        <v>2.9937241896767691E-4</v>
      </c>
      <c r="E3550" s="10">
        <v>1.8615470190539181E-4</v>
      </c>
      <c r="F3550" s="10">
        <v>2.6676925166223899E-4</v>
      </c>
      <c r="G3550" s="10">
        <v>2.273917823947442E-4</v>
      </c>
      <c r="H3550" s="10">
        <v>2.4853374321083478E-4</v>
      </c>
      <c r="I3550" s="10">
        <v>1.9006537153703549E-4</v>
      </c>
      <c r="J3550" s="10">
        <v>2.3577238926111521E-4</v>
      </c>
      <c r="K3550">
        <v>2.8781851315688728E-4</v>
      </c>
      <c r="L3550">
        <v>3.5136627044914098E-4</v>
      </c>
      <c r="M3550">
        <v>2.585174320007062E-4</v>
      </c>
      <c r="N3550">
        <v>1.083709397581291E-4</v>
      </c>
      <c r="O3550">
        <v>2.7221600455111869E-4</v>
      </c>
      <c r="P3550">
        <v>2.2314482207316371E-4</v>
      </c>
      <c r="Q3550">
        <v>2.8547892442742418E-4</v>
      </c>
      <c r="R3550">
        <v>1.888654486679395E-4</v>
      </c>
      <c r="S3550">
        <v>1.9759289330044069E-4</v>
      </c>
      <c r="T3550">
        <v>2.1902247731352619E-4</v>
      </c>
    </row>
    <row r="3551" spans="1:20">
      <c r="A3551" s="10">
        <v>3545</v>
      </c>
      <c r="B3551" s="10">
        <v>9.8597561972696017E-5</v>
      </c>
      <c r="C3551" s="10">
        <v>2.259930553334185E-4</v>
      </c>
      <c r="D3551" s="10">
        <v>2.0983274759570791E-4</v>
      </c>
      <c r="E3551" s="10">
        <v>1.2998622220255471E-4</v>
      </c>
      <c r="F3551" s="10">
        <v>1.503919236714227E-4</v>
      </c>
      <c r="G3551" s="10">
        <v>1.5756295600473659E-4</v>
      </c>
      <c r="H3551" s="10">
        <v>1.59020968993331E-4</v>
      </c>
      <c r="I3551" s="10">
        <v>1.22700878222065E-4</v>
      </c>
      <c r="J3551" s="10">
        <v>1.7223556690085121E-4</v>
      </c>
      <c r="K3551">
        <v>1.7105289015260369E-4</v>
      </c>
      <c r="L3551">
        <v>2.301267872765039E-4</v>
      </c>
      <c r="M3551">
        <v>1.7270061030091519E-4</v>
      </c>
      <c r="N3551">
        <v>5.9768142610067589E-5</v>
      </c>
      <c r="O3551">
        <v>2.1504702064730659E-4</v>
      </c>
      <c r="P3551">
        <v>1.2211153284335551E-4</v>
      </c>
      <c r="Q3551">
        <v>2.1142951210896879E-4</v>
      </c>
      <c r="R3551">
        <v>9.1621336057176142E-5</v>
      </c>
      <c r="S3551">
        <v>1.9643429991850331E-4</v>
      </c>
      <c r="T3551">
        <v>2.2392498445993221E-4</v>
      </c>
    </row>
    <row r="3552" spans="1:20">
      <c r="A3552" s="10">
        <v>3546</v>
      </c>
      <c r="B3552" s="10">
        <v>4.0334127143038031E-5</v>
      </c>
      <c r="C3552" s="10">
        <v>1.4786461916098051E-4</v>
      </c>
      <c r="D3552" s="10">
        <v>1.267445453018315E-4</v>
      </c>
      <c r="E3552" s="10">
        <v>7.2102625953788729E-5</v>
      </c>
      <c r="F3552" s="10">
        <v>6.1240545930134002E-5</v>
      </c>
      <c r="G3552" s="10">
        <v>9.8410487323831816E-5</v>
      </c>
      <c r="H3552" s="10">
        <v>9.2372024756961823E-5</v>
      </c>
      <c r="I3552" s="10">
        <v>7.5604438140968578E-5</v>
      </c>
      <c r="J3552" s="10">
        <v>1.2327055131000601E-4</v>
      </c>
      <c r="K3552">
        <v>6.9831632994543096E-5</v>
      </c>
      <c r="L3552">
        <v>1.6161702775900291E-4</v>
      </c>
      <c r="M3552">
        <v>9.8974668139983354E-5</v>
      </c>
      <c r="N3552">
        <v>2.357011896349813E-5</v>
      </c>
      <c r="O3552">
        <v>1.6255606768417709E-4</v>
      </c>
      <c r="P3552">
        <v>6.1857054830082031E-5</v>
      </c>
      <c r="Q3552">
        <v>1.076449819725839E-4</v>
      </c>
      <c r="R3552">
        <v>3.4483506942151873E-5</v>
      </c>
      <c r="S3552">
        <v>2.184450290644882E-4</v>
      </c>
      <c r="T3552">
        <v>2.8026745250268268E-4</v>
      </c>
    </row>
    <row r="3553" spans="1:20">
      <c r="A3553" s="10">
        <v>3547</v>
      </c>
      <c r="B3553" s="10">
        <v>2.0140538567783991E-5</v>
      </c>
      <c r="C3553" s="10">
        <v>1.0307975265982039E-4</v>
      </c>
      <c r="D3553" s="10">
        <v>7.6097861436560336E-5</v>
      </c>
      <c r="E3553" s="10">
        <v>2.643565244674082E-5</v>
      </c>
      <c r="F3553" s="10">
        <v>3.6107125296904098E-6</v>
      </c>
      <c r="G3553" s="10">
        <v>6.9233416864703529E-5</v>
      </c>
      <c r="H3553" s="10">
        <v>4.7917425537750398E-5</v>
      </c>
      <c r="I3553" s="10">
        <v>4.3979311764910553E-5</v>
      </c>
      <c r="J3553" s="10">
        <v>9.5504699542477234E-5</v>
      </c>
      <c r="K3553">
        <v>2.4071053569818398E-5</v>
      </c>
      <c r="L3553">
        <v>6.8493909658535017E-5</v>
      </c>
      <c r="M3553">
        <v>5.8650539450937007E-5</v>
      </c>
      <c r="N3553">
        <v>1.3385819694845581E-5</v>
      </c>
      <c r="O3553">
        <v>1.2830709357720949E-4</v>
      </c>
      <c r="P3553">
        <v>2.1737768399317962E-5</v>
      </c>
      <c r="Q3553">
        <v>4.880883447360212E-5</v>
      </c>
      <c r="R3553">
        <v>7.0147522591901173E-6</v>
      </c>
      <c r="S3553">
        <v>2.2173776736540281E-4</v>
      </c>
      <c r="T3553">
        <v>3.4440592393174052E-4</v>
      </c>
    </row>
    <row r="3554" spans="1:20">
      <c r="A3554" s="10">
        <v>3548</v>
      </c>
      <c r="B3554" s="10">
        <v>1.5667369603023301E-5</v>
      </c>
      <c r="C3554" s="10">
        <v>7.1892163502956246E-5</v>
      </c>
      <c r="D3554" s="10">
        <v>4.5041749091833327E-5</v>
      </c>
      <c r="E3554" s="10">
        <v>1.0389196218381211E-5</v>
      </c>
      <c r="F3554" s="10">
        <v>0</v>
      </c>
      <c r="G3554" s="10">
        <v>5.8244404147573663E-5</v>
      </c>
      <c r="H3554" s="10">
        <v>3.7356297522305742E-5</v>
      </c>
      <c r="I3554" s="10">
        <v>3.1700791709328702E-5</v>
      </c>
      <c r="J3554" s="10">
        <v>7.4314065048267127E-5</v>
      </c>
      <c r="K3554">
        <v>1.3615436547850729E-5</v>
      </c>
      <c r="L3554">
        <v>3.533076472091426E-5</v>
      </c>
      <c r="M3554">
        <v>4.6238845113776987E-5</v>
      </c>
      <c r="N3554">
        <v>1.0437666076398789E-5</v>
      </c>
      <c r="O3554">
        <v>1.100396310887877E-4</v>
      </c>
      <c r="P3554">
        <v>7.4646770422193369E-6</v>
      </c>
      <c r="Q3554">
        <v>2.1481700464353068E-5</v>
      </c>
      <c r="R3554">
        <v>5.5903309295757829E-6</v>
      </c>
      <c r="S3554">
        <v>2.171602656052755E-4</v>
      </c>
      <c r="T3554">
        <v>2.9719306441048379E-4</v>
      </c>
    </row>
    <row r="3555" spans="1:20">
      <c r="A3555" s="10">
        <v>3549</v>
      </c>
      <c r="B3555" s="10">
        <v>4.0908466725193411E-6</v>
      </c>
      <c r="C3555" s="10">
        <v>2.5424230550324761E-5</v>
      </c>
      <c r="D3555" s="10">
        <v>2.074795852771204E-5</v>
      </c>
      <c r="E3555" s="10">
        <v>1.480214448787857E-6</v>
      </c>
      <c r="F3555" s="10">
        <v>0</v>
      </c>
      <c r="G3555" s="10">
        <v>3.5074079599776962E-5</v>
      </c>
      <c r="H3555" s="10">
        <v>2.215438944907601E-5</v>
      </c>
      <c r="I3555" s="10">
        <v>2.1892275822043241E-5</v>
      </c>
      <c r="J3555" s="10">
        <v>4.2847867710440777E-5</v>
      </c>
      <c r="K3555">
        <v>1.0611550676869131E-5</v>
      </c>
      <c r="L3555">
        <v>1.6159017827113699E-5</v>
      </c>
      <c r="M3555">
        <v>2.5701043404188111E-5</v>
      </c>
      <c r="N3555">
        <v>5.0763260921567767E-6</v>
      </c>
      <c r="O3555">
        <v>5.5084038853085737E-5</v>
      </c>
      <c r="P3555">
        <v>7.4538035141170518E-6</v>
      </c>
      <c r="Q3555">
        <v>1.4999740580629921E-5</v>
      </c>
      <c r="R3555">
        <v>5.2447265983396899E-6</v>
      </c>
      <c r="S3555">
        <v>1.8413968703886671E-4</v>
      </c>
      <c r="T3555">
        <v>2.957104067352996E-4</v>
      </c>
    </row>
    <row r="3556" spans="1:20">
      <c r="A3556" s="10">
        <v>3550</v>
      </c>
      <c r="B3556" s="10">
        <v>3.0907718171785222E-7</v>
      </c>
      <c r="C3556" s="10">
        <v>9.4704131562739473E-6</v>
      </c>
      <c r="D3556" s="10">
        <v>6.6157272048456049E-6</v>
      </c>
      <c r="E3556" s="10">
        <v>0</v>
      </c>
      <c r="F3556" s="10">
        <v>0</v>
      </c>
      <c r="G3556" s="10">
        <v>1.051338412596797E-5</v>
      </c>
      <c r="H3556" s="10">
        <v>9.2305675927465168E-6</v>
      </c>
      <c r="I3556" s="10">
        <v>9.3112981105133437E-6</v>
      </c>
      <c r="J3556" s="10">
        <v>1.6301473177488669E-5</v>
      </c>
      <c r="K3556">
        <v>5.6410425283551016E-6</v>
      </c>
      <c r="L3556">
        <v>4.8779456664837674E-6</v>
      </c>
      <c r="M3556">
        <v>1.1856179678725801E-5</v>
      </c>
      <c r="N3556">
        <v>7.6136648556101353E-7</v>
      </c>
      <c r="O3556">
        <v>5.3721160490661498E-6</v>
      </c>
      <c r="P3556">
        <v>7.1239731616810427E-6</v>
      </c>
      <c r="Q3556">
        <v>0</v>
      </c>
      <c r="R3556">
        <v>2.385282067114167E-6</v>
      </c>
      <c r="S3556">
        <v>1.275554835305555E-4</v>
      </c>
      <c r="T3556">
        <v>2.9525187497435562E-4</v>
      </c>
    </row>
    <row r="3557" spans="1:20">
      <c r="A3557" s="10">
        <v>3551</v>
      </c>
      <c r="B3557" s="10">
        <v>1.4267002708096051E-7</v>
      </c>
      <c r="C3557" s="10">
        <v>4.7786536620608334E-6</v>
      </c>
      <c r="D3557" s="10">
        <v>1.344471876742644E-6</v>
      </c>
      <c r="E3557" s="10">
        <v>0</v>
      </c>
      <c r="F3557" s="10">
        <v>0</v>
      </c>
      <c r="G3557" s="10">
        <v>1.9917347927730568E-6</v>
      </c>
      <c r="H3557" s="10">
        <v>2.710446469259463E-6</v>
      </c>
      <c r="I3557" s="10">
        <v>2.236086034942929E-6</v>
      </c>
      <c r="J3557" s="10">
        <v>5.2887225047136966E-6</v>
      </c>
      <c r="K3557">
        <v>1.9358976450250449E-6</v>
      </c>
      <c r="L3557">
        <v>8.7304141189908336E-7</v>
      </c>
      <c r="M3557">
        <v>2.9152312160229921E-6</v>
      </c>
      <c r="N3557">
        <v>3.4917372528395088E-8</v>
      </c>
      <c r="O3557">
        <v>1.1518482524604311E-6</v>
      </c>
      <c r="P3557">
        <v>3.1895682433372258E-7</v>
      </c>
      <c r="Q3557">
        <v>0</v>
      </c>
      <c r="R3557">
        <v>1.0518392689794161E-7</v>
      </c>
      <c r="S3557">
        <v>9.4123061063695556E-5</v>
      </c>
      <c r="T3557">
        <v>3.4879032009594701E-4</v>
      </c>
    </row>
    <row r="3558" spans="1:20">
      <c r="A3558" s="10">
        <v>3552</v>
      </c>
      <c r="B3558" s="10">
        <v>0</v>
      </c>
      <c r="C3558" s="10">
        <v>1.301748214097702E-6</v>
      </c>
      <c r="D3558" s="10">
        <v>4.758270894084059E-7</v>
      </c>
      <c r="E3558" s="10">
        <v>0</v>
      </c>
      <c r="F3558" s="10">
        <v>0</v>
      </c>
      <c r="G3558" s="10">
        <v>9.7413329251967317E-8</v>
      </c>
      <c r="H3558" s="10">
        <v>2.5039739459007162E-7</v>
      </c>
      <c r="I3558" s="10">
        <v>3.1311387029175403E-7</v>
      </c>
      <c r="J3558" s="10">
        <v>1.0058375419456859E-6</v>
      </c>
      <c r="K3558">
        <v>1.9172170684605581E-8</v>
      </c>
      <c r="L3558">
        <v>0</v>
      </c>
      <c r="M3558">
        <v>3.068873172097329E-7</v>
      </c>
      <c r="N3558">
        <v>7.3368982634936518E-10</v>
      </c>
      <c r="O3558">
        <v>1.4341577017607171E-7</v>
      </c>
      <c r="P3558">
        <v>0</v>
      </c>
      <c r="Q3558">
        <v>0</v>
      </c>
      <c r="R3558">
        <v>0</v>
      </c>
      <c r="S3558">
        <v>7.276743201847647E-5</v>
      </c>
      <c r="T3558">
        <v>2.778090558278378E-4</v>
      </c>
    </row>
    <row r="3559" spans="1:20">
      <c r="A3559" s="10">
        <v>3553</v>
      </c>
      <c r="B3559" s="10">
        <v>0</v>
      </c>
      <c r="C3559" s="10">
        <v>1.743139052590288E-7</v>
      </c>
      <c r="D3559" s="10">
        <v>1.7055869649596309E-7</v>
      </c>
      <c r="E3559" s="10">
        <v>0</v>
      </c>
      <c r="F3559" s="10">
        <v>0</v>
      </c>
      <c r="G3559" s="10">
        <v>4.1474904812844271E-8</v>
      </c>
      <c r="H3559" s="10">
        <v>3.4754843325198421E-9</v>
      </c>
      <c r="I3559" s="10">
        <v>0</v>
      </c>
      <c r="J3559" s="10">
        <v>1.5788508084561879E-8</v>
      </c>
      <c r="K3559">
        <v>8.8486941621256518E-9</v>
      </c>
      <c r="L3559">
        <v>0</v>
      </c>
      <c r="M3559">
        <v>5.7016354751376431E-8</v>
      </c>
      <c r="N3559">
        <v>7.8737444778956259E-10</v>
      </c>
      <c r="O3559">
        <v>3.6988964298733363E-8</v>
      </c>
      <c r="P3559">
        <v>0</v>
      </c>
      <c r="Q3559">
        <v>0</v>
      </c>
      <c r="R3559">
        <v>0</v>
      </c>
      <c r="S3559">
        <v>4.4660991388409872E-5</v>
      </c>
      <c r="T3559">
        <v>2.2606689179546441E-4</v>
      </c>
    </row>
    <row r="3560" spans="1:20">
      <c r="A3560" s="10">
        <v>3554</v>
      </c>
      <c r="B3560" s="10">
        <v>0</v>
      </c>
      <c r="C3560" s="10">
        <v>1.900809921668806E-7</v>
      </c>
      <c r="D3560" s="10">
        <v>1.4397188786941181E-10</v>
      </c>
      <c r="E3560" s="10">
        <v>0</v>
      </c>
      <c r="F3560" s="10">
        <v>0</v>
      </c>
      <c r="G3560" s="10">
        <v>0</v>
      </c>
      <c r="H3560" s="10">
        <v>0</v>
      </c>
      <c r="I3560" s="10">
        <v>0</v>
      </c>
      <c r="J3560" s="10">
        <v>7.0694812318933757E-10</v>
      </c>
      <c r="K3560">
        <v>0</v>
      </c>
      <c r="L3560">
        <v>0</v>
      </c>
      <c r="M3560">
        <v>2.625063695402035E-8</v>
      </c>
      <c r="N3560">
        <v>1.0915873026173481E-9</v>
      </c>
      <c r="O3560">
        <v>5.1570532309143761E-11</v>
      </c>
      <c r="P3560">
        <v>0</v>
      </c>
      <c r="Q3560">
        <v>0</v>
      </c>
      <c r="R3560">
        <v>0</v>
      </c>
      <c r="S3560">
        <v>3.7403159515959409E-5</v>
      </c>
      <c r="T3560">
        <v>2.6346613382018368E-4</v>
      </c>
    </row>
    <row r="3561" spans="1:20">
      <c r="A3561" s="10">
        <v>3555</v>
      </c>
      <c r="B3561" s="10">
        <v>0</v>
      </c>
      <c r="C3561" s="10">
        <v>1.9051896680320979E-7</v>
      </c>
      <c r="D3561" s="10">
        <v>0</v>
      </c>
      <c r="E3561" s="10">
        <v>0</v>
      </c>
      <c r="F3561" s="10">
        <v>0</v>
      </c>
      <c r="G3561" s="10">
        <v>0</v>
      </c>
      <c r="H3561" s="10">
        <v>0</v>
      </c>
      <c r="I3561" s="10">
        <v>0</v>
      </c>
      <c r="J3561" s="10">
        <v>1.43746118381832E-8</v>
      </c>
      <c r="K3561">
        <v>1.2289853002952289E-8</v>
      </c>
      <c r="L3561">
        <v>0</v>
      </c>
      <c r="M3561">
        <v>2.6261404237430521E-8</v>
      </c>
      <c r="N3561">
        <v>7.6947957397616349E-10</v>
      </c>
      <c r="O3561">
        <v>1.9338949615928909E-11</v>
      </c>
      <c r="P3561">
        <v>0</v>
      </c>
      <c r="Q3561">
        <v>0</v>
      </c>
      <c r="R3561">
        <v>0</v>
      </c>
      <c r="S3561">
        <v>4.5284369144981281E-5</v>
      </c>
      <c r="T3561">
        <v>4.1650958061266523E-4</v>
      </c>
    </row>
    <row r="3562" spans="1:20">
      <c r="A3562" s="10">
        <v>3556</v>
      </c>
      <c r="B3562" s="10">
        <v>0</v>
      </c>
      <c r="C3562" s="10">
        <v>1.668683364414321E-7</v>
      </c>
      <c r="D3562" s="10">
        <v>2.6394846109392162E-10</v>
      </c>
      <c r="E3562" s="10">
        <v>0</v>
      </c>
      <c r="F3562" s="10">
        <v>0</v>
      </c>
      <c r="G3562" s="10">
        <v>4.9021047794500392E-8</v>
      </c>
      <c r="H3562" s="10">
        <v>0</v>
      </c>
      <c r="I3562" s="10">
        <v>0</v>
      </c>
      <c r="J3562" s="10">
        <v>0</v>
      </c>
      <c r="K3562">
        <v>1.9172170684605581E-8</v>
      </c>
      <c r="L3562">
        <v>0</v>
      </c>
      <c r="M3562">
        <v>1.7837799516199219E-8</v>
      </c>
      <c r="N3562">
        <v>5.0105646677517622E-10</v>
      </c>
      <c r="O3562">
        <v>0</v>
      </c>
      <c r="P3562">
        <v>0</v>
      </c>
      <c r="Q3562">
        <v>0</v>
      </c>
      <c r="R3562">
        <v>0</v>
      </c>
      <c r="S3562">
        <v>6.0073952363595828E-5</v>
      </c>
      <c r="T3562">
        <v>4.6978940311728751E-4</v>
      </c>
    </row>
    <row r="3563" spans="1:20">
      <c r="A3563" s="10">
        <v>3557</v>
      </c>
      <c r="B3563" s="10">
        <v>1.8522686423169159E-6</v>
      </c>
      <c r="C3563" s="10">
        <v>5.7368764701537124E-6</v>
      </c>
      <c r="D3563" s="10">
        <v>4.3081211908771622E-6</v>
      </c>
      <c r="E3563" s="10">
        <v>2.8306254766820099E-6</v>
      </c>
      <c r="F3563" s="10">
        <v>5.5088590199394836E-6</v>
      </c>
      <c r="G3563" s="10">
        <v>4.7537159239101413E-6</v>
      </c>
      <c r="H3563" s="10">
        <v>6.4435104472651769E-6</v>
      </c>
      <c r="I3563" s="10">
        <v>2.899098443855371E-6</v>
      </c>
      <c r="J3563" s="10">
        <v>6.1369860229879684E-6</v>
      </c>
      <c r="K3563">
        <v>3.8106164018013941E-6</v>
      </c>
      <c r="L3563">
        <v>3.667640042487955E-6</v>
      </c>
      <c r="M3563">
        <v>3.2708037024454739E-6</v>
      </c>
      <c r="N3563">
        <v>2.5456442217620032E-6</v>
      </c>
      <c r="O3563">
        <v>2.422613317688345E-6</v>
      </c>
      <c r="P3563">
        <v>6.9182822550794661E-6</v>
      </c>
      <c r="Q3563">
        <v>6.0895909380247597E-6</v>
      </c>
      <c r="R3563">
        <v>3.0749881020592411E-6</v>
      </c>
      <c r="S3563">
        <v>7.9721545105037299E-5</v>
      </c>
      <c r="T3563">
        <v>5.120682900208478E-4</v>
      </c>
    </row>
    <row r="3564" spans="1:20">
      <c r="A3564" s="10">
        <v>3558</v>
      </c>
      <c r="B3564" s="10">
        <v>3.3844285201461057E-5</v>
      </c>
      <c r="C3564" s="10">
        <v>6.0662787270481441E-5</v>
      </c>
      <c r="D3564" s="10">
        <v>4.1640367649820663E-5</v>
      </c>
      <c r="E3564" s="10">
        <v>4.7740538875905433E-5</v>
      </c>
      <c r="F3564" s="10">
        <v>6.6285481679621367E-5</v>
      </c>
      <c r="G3564" s="10">
        <v>5.0504950553958167E-5</v>
      </c>
      <c r="H3564" s="10">
        <v>5.0056431956262517E-5</v>
      </c>
      <c r="I3564" s="10">
        <v>3.9994852538845533E-5</v>
      </c>
      <c r="J3564" s="10">
        <v>5.1856328550717983E-5</v>
      </c>
      <c r="K3564">
        <v>4.6692162572201482E-5</v>
      </c>
      <c r="L3564">
        <v>3.127943683569685E-5</v>
      </c>
      <c r="M3564">
        <v>4.8611323594027692E-5</v>
      </c>
      <c r="N3564">
        <v>3.7761849958544729E-5</v>
      </c>
      <c r="O3564">
        <v>3.8519403647122212E-5</v>
      </c>
      <c r="P3564">
        <v>3.8336254353824631E-5</v>
      </c>
      <c r="Q3564">
        <v>5.9689621934709879E-5</v>
      </c>
      <c r="R3564">
        <v>3.7002815036753849E-5</v>
      </c>
      <c r="S3564">
        <v>9.8404750318808145E-5</v>
      </c>
      <c r="T3564">
        <v>4.0373483266801298E-4</v>
      </c>
    </row>
    <row r="3565" spans="1:20">
      <c r="A3565" s="10">
        <v>3559</v>
      </c>
      <c r="B3565" s="10">
        <v>1.047388513949061E-4</v>
      </c>
      <c r="C3565" s="10">
        <v>1.2939407906355701E-4</v>
      </c>
      <c r="D3565" s="10">
        <v>1.5606049883214141E-4</v>
      </c>
      <c r="E3565" s="10">
        <v>1.3764248479761841E-4</v>
      </c>
      <c r="F3565" s="10">
        <v>1.3572237680863921E-4</v>
      </c>
      <c r="G3565" s="10">
        <v>1.473324324530181E-4</v>
      </c>
      <c r="H3565" s="10">
        <v>1.6492472713908689E-4</v>
      </c>
      <c r="I3565" s="10">
        <v>1.244251135059506E-4</v>
      </c>
      <c r="J3565" s="10">
        <v>1.2439047024883761E-4</v>
      </c>
      <c r="K3565">
        <v>1.4128134803545491E-4</v>
      </c>
      <c r="L3565">
        <v>1.4446338075854129E-4</v>
      </c>
      <c r="M3565">
        <v>1.5218463297752511E-4</v>
      </c>
      <c r="N3565">
        <v>1.889571196087622E-4</v>
      </c>
      <c r="O3565">
        <v>1.3871860979106069E-4</v>
      </c>
      <c r="P3565">
        <v>1.694119690710718E-4</v>
      </c>
      <c r="Q3565">
        <v>1.3531862598021891E-4</v>
      </c>
      <c r="R3565">
        <v>1.048982328827402E-4</v>
      </c>
      <c r="S3565">
        <v>9.9795831122212017E-5</v>
      </c>
      <c r="T3565">
        <v>3.8012693059255158E-4</v>
      </c>
    </row>
    <row r="3566" spans="1:20">
      <c r="A3566" s="10">
        <v>3560</v>
      </c>
      <c r="B3566" s="10">
        <v>2.4548224586362838E-4</v>
      </c>
      <c r="C3566" s="10">
        <v>2.6055888739191991E-4</v>
      </c>
      <c r="D3566" s="10">
        <v>2.8758255327157351E-4</v>
      </c>
      <c r="E3566" s="10">
        <v>2.6447187078214708E-4</v>
      </c>
      <c r="F3566" s="10">
        <v>3.418162365764674E-4</v>
      </c>
      <c r="G3566" s="10">
        <v>2.5653567974797038E-4</v>
      </c>
      <c r="H3566" s="10">
        <v>3.2279653182184229E-4</v>
      </c>
      <c r="I3566" s="10">
        <v>2.410197252292632E-4</v>
      </c>
      <c r="J3566" s="10">
        <v>2.0177300710015511E-4</v>
      </c>
      <c r="K3566">
        <v>3.2623664280352822E-4</v>
      </c>
      <c r="L3566">
        <v>2.8534249923906432E-4</v>
      </c>
      <c r="M3566">
        <v>3.0318367230329268E-4</v>
      </c>
      <c r="N3566">
        <v>4.2111171525522901E-4</v>
      </c>
      <c r="O3566">
        <v>2.704860213544518E-4</v>
      </c>
      <c r="P3566">
        <v>3.3262385241821998E-4</v>
      </c>
      <c r="Q3566">
        <v>2.7963211615164162E-4</v>
      </c>
      <c r="R3566">
        <v>2.3670639605375221E-4</v>
      </c>
      <c r="S3566">
        <v>1.181436302855309E-4</v>
      </c>
      <c r="T3566">
        <v>4.2851867870704892E-4</v>
      </c>
    </row>
    <row r="3567" spans="1:20">
      <c r="A3567" s="10">
        <v>3561</v>
      </c>
      <c r="B3567" s="10">
        <v>3.9070039177228178E-4</v>
      </c>
      <c r="C3567" s="10">
        <v>3.7673503208294459E-4</v>
      </c>
      <c r="D3567" s="10">
        <v>3.6229489224697952E-4</v>
      </c>
      <c r="E3567" s="10">
        <v>3.1953977021277429E-4</v>
      </c>
      <c r="F3567" s="10">
        <v>4.7681846540938139E-4</v>
      </c>
      <c r="G3567" s="10">
        <v>3.7432424464936591E-4</v>
      </c>
      <c r="H3567" s="10">
        <v>4.4669959231102488E-4</v>
      </c>
      <c r="I3567" s="10">
        <v>3.5088713542970399E-4</v>
      </c>
      <c r="J3567" s="10">
        <v>2.6804554313837782E-4</v>
      </c>
      <c r="K3567">
        <v>4.5865860450474479E-4</v>
      </c>
      <c r="L3567">
        <v>4.0318832262711428E-4</v>
      </c>
      <c r="M3567">
        <v>4.2980117458040211E-4</v>
      </c>
      <c r="N3567">
        <v>5.9903766292897882E-4</v>
      </c>
      <c r="O3567">
        <v>3.9254055747799262E-4</v>
      </c>
      <c r="P3567">
        <v>4.6961544601861722E-4</v>
      </c>
      <c r="Q3567">
        <v>3.9973301592158489E-4</v>
      </c>
      <c r="R3567">
        <v>4.0475568123744999E-4</v>
      </c>
      <c r="S3567">
        <v>1.6733030346754879E-4</v>
      </c>
      <c r="T3567">
        <v>3.3508977787029531E-4</v>
      </c>
    </row>
    <row r="3568" spans="1:20">
      <c r="A3568" s="10">
        <v>3562</v>
      </c>
      <c r="B3568" s="10">
        <v>4.5654402484363743E-4</v>
      </c>
      <c r="C3568" s="10">
        <v>4.1025887649428198E-4</v>
      </c>
      <c r="D3568" s="10">
        <v>4.50100908134683E-4</v>
      </c>
      <c r="E3568" s="10">
        <v>4.422718144910473E-4</v>
      </c>
      <c r="F3568" s="10">
        <v>5.5401887439584651E-4</v>
      </c>
      <c r="G3568" s="10">
        <v>4.5336227068049089E-4</v>
      </c>
      <c r="H3568" s="10">
        <v>5.0689888774470716E-4</v>
      </c>
      <c r="I3568" s="10">
        <v>4.3288056993368381E-4</v>
      </c>
      <c r="J3568" s="10">
        <v>3.0626662508029078E-4</v>
      </c>
      <c r="K3568">
        <v>5.4933012894654116E-4</v>
      </c>
      <c r="L3568">
        <v>4.830992119345899E-4</v>
      </c>
      <c r="M3568">
        <v>4.8498379546605059E-4</v>
      </c>
      <c r="N3568">
        <v>7.2144387432668548E-4</v>
      </c>
      <c r="O3568">
        <v>4.0497488968096361E-4</v>
      </c>
      <c r="P3568">
        <v>5.5360529546269986E-4</v>
      </c>
      <c r="Q3568">
        <v>4.9679910652342823E-4</v>
      </c>
      <c r="R3568">
        <v>4.5916376483798722E-4</v>
      </c>
      <c r="S3568">
        <v>1.8871303403419519E-4</v>
      </c>
      <c r="T3568">
        <v>1.7516281550314819E-4</v>
      </c>
    </row>
    <row r="3569" spans="1:20">
      <c r="A3569" s="10">
        <v>3563</v>
      </c>
      <c r="B3569" s="10">
        <v>5.1161147180191647E-4</v>
      </c>
      <c r="C3569" s="10">
        <v>4.2415861255280741E-4</v>
      </c>
      <c r="D3569" s="10">
        <v>5.0687224309293457E-4</v>
      </c>
      <c r="E3569" s="10">
        <v>3.0763349795035768E-4</v>
      </c>
      <c r="F3569" s="10">
        <v>3.9018281425356961E-4</v>
      </c>
      <c r="G3569" s="10">
        <v>4.367443712655317E-4</v>
      </c>
      <c r="H3569" s="10">
        <v>5.3880096893465092E-4</v>
      </c>
      <c r="I3569" s="10">
        <v>4.1882503910403772E-4</v>
      </c>
      <c r="J3569" s="10">
        <v>3.4158766678775009E-4</v>
      </c>
      <c r="K3569">
        <v>5.986997466041128E-4</v>
      </c>
      <c r="L3569">
        <v>5.3337111037414378E-4</v>
      </c>
      <c r="M3569">
        <v>5.2540952244680827E-4</v>
      </c>
      <c r="N3569">
        <v>7.7853989622059629E-4</v>
      </c>
      <c r="O3569">
        <v>4.4686800424578119E-4</v>
      </c>
      <c r="P3569">
        <v>5.9530654431324517E-4</v>
      </c>
      <c r="Q3569">
        <v>5.7758358483865776E-4</v>
      </c>
      <c r="R3569">
        <v>4.9890068022641332E-4</v>
      </c>
      <c r="S3569">
        <v>1.8268795087895761E-4</v>
      </c>
      <c r="T3569">
        <v>5.3799987942727217E-5</v>
      </c>
    </row>
    <row r="3570" spans="1:20">
      <c r="A3570" s="10">
        <v>3564</v>
      </c>
      <c r="B3570" s="10">
        <v>4.548627253351595E-4</v>
      </c>
      <c r="C3570" s="10">
        <v>4.1774971437028968E-4</v>
      </c>
      <c r="D3570" s="10">
        <v>5.3803000798885751E-4</v>
      </c>
      <c r="E3570" s="10">
        <v>2.2657019198340679E-4</v>
      </c>
      <c r="F3570" s="10">
        <v>4.4137193074749001E-4</v>
      </c>
      <c r="G3570" s="10">
        <v>4.0240238684906949E-4</v>
      </c>
      <c r="H3570" s="10">
        <v>5.3863424570062767E-4</v>
      </c>
      <c r="I3570" s="10">
        <v>3.4034962296446641E-4</v>
      </c>
      <c r="J3570" s="10">
        <v>4.1691559441740811E-4</v>
      </c>
      <c r="K3570">
        <v>6.3460515435503516E-4</v>
      </c>
      <c r="L3570">
        <v>5.297254840246642E-4</v>
      </c>
      <c r="M3570">
        <v>5.374928388663454E-4</v>
      </c>
      <c r="N3570">
        <v>7.5979453273946783E-4</v>
      </c>
      <c r="O3570">
        <v>5.0136836056208602E-4</v>
      </c>
      <c r="P3570">
        <v>6.1076915433836679E-4</v>
      </c>
      <c r="Q3570">
        <v>5.0731535685471206E-4</v>
      </c>
      <c r="R3570">
        <v>5.2998403325228217E-4</v>
      </c>
      <c r="S3570">
        <v>1.6888023252887199E-4</v>
      </c>
      <c r="T3570">
        <v>2.0987824877358829E-5</v>
      </c>
    </row>
    <row r="3571" spans="1:20">
      <c r="A3571" s="10">
        <v>3565</v>
      </c>
      <c r="B3571" s="10">
        <v>3.2056638416297708E-4</v>
      </c>
      <c r="C3571" s="10">
        <v>3.6865118968858629E-4</v>
      </c>
      <c r="D3571" s="10">
        <v>5.4774268567928434E-4</v>
      </c>
      <c r="E3571" s="10">
        <v>2.506673931330071E-4</v>
      </c>
      <c r="F3571" s="10">
        <v>5.3153929320836138E-4</v>
      </c>
      <c r="G3571" s="10">
        <v>3.5115737736948559E-4</v>
      </c>
      <c r="H3571" s="10">
        <v>5.0511481620546549E-4</v>
      </c>
      <c r="I3571" s="10">
        <v>3.0559584101311129E-4</v>
      </c>
      <c r="J3571" s="10">
        <v>4.7702559297097712E-4</v>
      </c>
      <c r="K3571">
        <v>5.4945745182365168E-4</v>
      </c>
      <c r="L3571">
        <v>4.1493391979824211E-4</v>
      </c>
      <c r="M3571">
        <v>5.3024911844484345E-4</v>
      </c>
      <c r="N3571">
        <v>7.4704739898589622E-4</v>
      </c>
      <c r="O3571">
        <v>5.0249945489845029E-4</v>
      </c>
      <c r="P3571">
        <v>4.8033429818364809E-4</v>
      </c>
      <c r="Q3571">
        <v>5.420011399785734E-4</v>
      </c>
      <c r="R3571">
        <v>5.3645113343071067E-4</v>
      </c>
      <c r="S3571">
        <v>1.6477488323848169E-4</v>
      </c>
      <c r="T3571">
        <v>2.464485137695773E-5</v>
      </c>
    </row>
    <row r="3572" spans="1:20">
      <c r="A3572" s="10">
        <v>3566</v>
      </c>
      <c r="B3572" s="10">
        <v>4.2164527338439678E-4</v>
      </c>
      <c r="C3572" s="10">
        <v>3.4112337790933819E-4</v>
      </c>
      <c r="D3572" s="10">
        <v>4.9660954779963146E-4</v>
      </c>
      <c r="E3572" s="10">
        <v>2.4679633906684369E-4</v>
      </c>
      <c r="F3572" s="10">
        <v>5.0001953168781821E-4</v>
      </c>
      <c r="G3572" s="10">
        <v>2.9399495130448002E-4</v>
      </c>
      <c r="H3572" s="10">
        <v>4.7463426019811472E-4</v>
      </c>
      <c r="I3572" s="10">
        <v>3.2136751204392888E-4</v>
      </c>
      <c r="J3572" s="10">
        <v>4.829802747466976E-4</v>
      </c>
      <c r="K3572">
        <v>5.2990245221800421E-4</v>
      </c>
      <c r="L3572">
        <v>3.5090083602050572E-4</v>
      </c>
      <c r="M3572">
        <v>5.0344582105976612E-4</v>
      </c>
      <c r="N3572">
        <v>7.0673617819811785E-4</v>
      </c>
      <c r="O3572">
        <v>5.1351381451920398E-4</v>
      </c>
      <c r="P3572">
        <v>4.1461591760534312E-4</v>
      </c>
      <c r="Q3572">
        <v>4.6296882102414701E-4</v>
      </c>
      <c r="R3572">
        <v>4.7001619997498939E-4</v>
      </c>
      <c r="S3572">
        <v>1.5604253382490169E-4</v>
      </c>
      <c r="T3572">
        <v>8.6064550306123757E-5</v>
      </c>
    </row>
    <row r="3573" spans="1:20">
      <c r="A3573" s="10">
        <v>3567</v>
      </c>
      <c r="B3573" s="10">
        <v>2.7680364529851211E-4</v>
      </c>
      <c r="C3573" s="10">
        <v>3.4100027637830522E-4</v>
      </c>
      <c r="D3573" s="10">
        <v>4.0546663907778922E-4</v>
      </c>
      <c r="E3573" s="10">
        <v>1.675611612011736E-4</v>
      </c>
      <c r="F3573" s="10">
        <v>4.2390569596226669E-4</v>
      </c>
      <c r="G3573" s="10">
        <v>3.3250809395196732E-4</v>
      </c>
      <c r="H3573" s="10">
        <v>4.2632660111198282E-4</v>
      </c>
      <c r="I3573" s="10">
        <v>2.28375210363347E-4</v>
      </c>
      <c r="J3573" s="10">
        <v>4.5522871275723221E-4</v>
      </c>
      <c r="K3573">
        <v>4.2686920371289429E-4</v>
      </c>
      <c r="L3573">
        <v>4.2099314188436768E-4</v>
      </c>
      <c r="M3573">
        <v>4.4244195633121801E-4</v>
      </c>
      <c r="N3573">
        <v>6.0431289278043072E-4</v>
      </c>
      <c r="O3573">
        <v>4.4692427924618099E-4</v>
      </c>
      <c r="P3573">
        <v>3.6647722297367472E-4</v>
      </c>
      <c r="Q3573">
        <v>2.5461027614767369E-4</v>
      </c>
      <c r="R3573">
        <v>3.748093024605459E-4</v>
      </c>
      <c r="S3573">
        <v>1.3939596083946331E-4</v>
      </c>
      <c r="T3573">
        <v>1.177926011443375E-4</v>
      </c>
    </row>
    <row r="3574" spans="1:20">
      <c r="A3574" s="10">
        <v>3568</v>
      </c>
      <c r="B3574" s="10">
        <v>1.794447904916176E-4</v>
      </c>
      <c r="C3574" s="10">
        <v>3.2672628880316319E-4</v>
      </c>
      <c r="D3574" s="10">
        <v>3.4774715745583909E-4</v>
      </c>
      <c r="E3574" s="10">
        <v>1.4008187130845409E-4</v>
      </c>
      <c r="F3574" s="10">
        <v>3.0619008276915288E-4</v>
      </c>
      <c r="G3574" s="10">
        <v>3.0391023565640358E-4</v>
      </c>
      <c r="H3574" s="10">
        <v>3.3942779325190823E-4</v>
      </c>
      <c r="I3574" s="10">
        <v>1.840300309057464E-4</v>
      </c>
      <c r="J3574" s="10">
        <v>3.7697699143618158E-4</v>
      </c>
      <c r="K3574">
        <v>3.4065015782568472E-4</v>
      </c>
      <c r="L3574">
        <v>4.1355856199991342E-4</v>
      </c>
      <c r="M3574">
        <v>3.3458078898346348E-4</v>
      </c>
      <c r="N3574">
        <v>4.3281742327434141E-4</v>
      </c>
      <c r="O3574">
        <v>3.4775162940347529E-4</v>
      </c>
      <c r="P3574">
        <v>2.9648468503019648E-4</v>
      </c>
      <c r="Q3574">
        <v>3.1051967346566278E-4</v>
      </c>
      <c r="R3574">
        <v>2.559311935074737E-4</v>
      </c>
      <c r="S3574">
        <v>1.3501129181657791E-4</v>
      </c>
      <c r="T3574">
        <v>9.0926844938461459E-5</v>
      </c>
    </row>
    <row r="3575" spans="1:20">
      <c r="A3575" s="10">
        <v>3569</v>
      </c>
      <c r="B3575" s="10">
        <v>9.0089149320407029E-5</v>
      </c>
      <c r="C3575" s="10">
        <v>2.4518076794846519E-4</v>
      </c>
      <c r="D3575" s="10">
        <v>2.3865972520406689E-4</v>
      </c>
      <c r="E3575" s="10">
        <v>7.457487161520866E-5</v>
      </c>
      <c r="F3575" s="10">
        <v>2.0099081521912361E-4</v>
      </c>
      <c r="G3575" s="10">
        <v>1.8111427223447369E-4</v>
      </c>
      <c r="H3575" s="10">
        <v>2.1457312098244671E-4</v>
      </c>
      <c r="I3575" s="10">
        <v>1.08950451406599E-4</v>
      </c>
      <c r="J3575" s="10">
        <v>2.361582710029237E-4</v>
      </c>
      <c r="K3575">
        <v>2.1766033876805579E-4</v>
      </c>
      <c r="L3575">
        <v>2.9293767081841569E-4</v>
      </c>
      <c r="M3575">
        <v>2.2028707514720611E-4</v>
      </c>
      <c r="N3575">
        <v>2.4052007559874011E-4</v>
      </c>
      <c r="O3575">
        <v>2.6687045484689441E-4</v>
      </c>
      <c r="P3575">
        <v>2.059170759861043E-4</v>
      </c>
      <c r="Q3575">
        <v>2.225420065702698E-4</v>
      </c>
      <c r="R3575">
        <v>1.45395352580925E-4</v>
      </c>
      <c r="S3575">
        <v>1.188882355662711E-4</v>
      </c>
      <c r="T3575">
        <v>8.5472169521670421E-5</v>
      </c>
    </row>
    <row r="3576" spans="1:20">
      <c r="A3576" s="10">
        <v>3570</v>
      </c>
      <c r="B3576" s="10">
        <v>5.1167368903859629E-5</v>
      </c>
      <c r="C3576" s="10">
        <v>1.5108319840894389E-4</v>
      </c>
      <c r="D3576" s="10">
        <v>1.2882857857089331E-4</v>
      </c>
      <c r="E3576" s="10">
        <v>6.9480185105991792E-5</v>
      </c>
      <c r="F3576" s="10">
        <v>7.0357777528117565E-5</v>
      </c>
      <c r="G3576" s="10">
        <v>1.076407724167968E-4</v>
      </c>
      <c r="H3576" s="10">
        <v>9.6766485071738786E-5</v>
      </c>
      <c r="I3576" s="10">
        <v>7.2756698114461211E-5</v>
      </c>
      <c r="J3576" s="10">
        <v>1.2500687599114951E-4</v>
      </c>
      <c r="K3576">
        <v>8.7513007640331537E-5</v>
      </c>
      <c r="L3576">
        <v>1.44485322275507E-4</v>
      </c>
      <c r="M3576">
        <v>1.1229315078409849E-4</v>
      </c>
      <c r="N3576">
        <v>7.5032174707479152E-5</v>
      </c>
      <c r="O3576">
        <v>1.8248014998951159E-4</v>
      </c>
      <c r="P3576">
        <v>7.0601999193611366E-5</v>
      </c>
      <c r="Q3576">
        <v>1.166034028261327E-4</v>
      </c>
      <c r="R3576">
        <v>4.0702089223457362E-5</v>
      </c>
      <c r="S3576">
        <v>1.038427009955578E-4</v>
      </c>
      <c r="T3576">
        <v>1.0566453458355019E-4</v>
      </c>
    </row>
    <row r="3577" spans="1:20">
      <c r="A3577" s="10">
        <v>3571</v>
      </c>
      <c r="B3577" s="10">
        <v>2.1591229409438529E-5</v>
      </c>
      <c r="C3577" s="10">
        <v>1.025947877247594E-4</v>
      </c>
      <c r="D3577" s="10">
        <v>7.9748177471293625E-5</v>
      </c>
      <c r="E3577" s="10">
        <v>1.6654413771195089E-5</v>
      </c>
      <c r="F3577" s="10">
        <v>3.514440233384264E-6</v>
      </c>
      <c r="G3577" s="10">
        <v>6.8969743133106182E-5</v>
      </c>
      <c r="H3577" s="10">
        <v>4.6607430480976687E-5</v>
      </c>
      <c r="I3577" s="10">
        <v>4.6078702996634668E-5</v>
      </c>
      <c r="J3577" s="10">
        <v>9.2489478606806193E-5</v>
      </c>
      <c r="K3577">
        <v>2.695828415609597E-5</v>
      </c>
      <c r="L3577">
        <v>4.6959393397322858E-5</v>
      </c>
      <c r="M3577">
        <v>6.5649377751294052E-5</v>
      </c>
      <c r="N3577">
        <v>2.049899177220566E-5</v>
      </c>
      <c r="O3577">
        <v>1.3479409255093131E-4</v>
      </c>
      <c r="P3577">
        <v>1.282700273222877E-5</v>
      </c>
      <c r="Q3577">
        <v>4.9189608990879317E-5</v>
      </c>
      <c r="R3577">
        <v>8.3496420319806068E-6</v>
      </c>
      <c r="S3577">
        <v>8.3550116432841502E-5</v>
      </c>
      <c r="T3577">
        <v>1.171221456075916E-4</v>
      </c>
    </row>
    <row r="3578" spans="1:20">
      <c r="A3578" s="10">
        <v>3572</v>
      </c>
      <c r="B3578" s="10">
        <v>1.5755493689074688E-5</v>
      </c>
      <c r="C3578" s="10">
        <v>7.1380931039081427E-5</v>
      </c>
      <c r="D3578" s="10">
        <v>4.6756952779019781E-5</v>
      </c>
      <c r="E3578" s="10">
        <v>9.3376573945756459E-6</v>
      </c>
      <c r="F3578" s="10">
        <v>0</v>
      </c>
      <c r="G3578" s="10">
        <v>5.8310924595832577E-5</v>
      </c>
      <c r="H3578" s="10">
        <v>4.2475910975467122E-5</v>
      </c>
      <c r="I3578" s="10">
        <v>3.2240686346148328E-5</v>
      </c>
      <c r="J3578" s="10">
        <v>7.8005731652105637E-5</v>
      </c>
      <c r="K3578">
        <v>1.654582909787467E-5</v>
      </c>
      <c r="L3578">
        <v>2.7751240907609439E-5</v>
      </c>
      <c r="M3578">
        <v>4.8015584159320268E-5</v>
      </c>
      <c r="N3578">
        <v>1.425698465240716E-5</v>
      </c>
      <c r="O3578">
        <v>1.176846149397182E-4</v>
      </c>
      <c r="P3578">
        <v>7.442929986014766E-6</v>
      </c>
      <c r="Q3578">
        <v>2.081874297885661E-5</v>
      </c>
      <c r="R3578">
        <v>5.593670101858258E-6</v>
      </c>
      <c r="S3578">
        <v>7.5229492985330612E-5</v>
      </c>
      <c r="T3578">
        <v>8.2148309549678127E-5</v>
      </c>
    </row>
    <row r="3579" spans="1:20">
      <c r="A3579" s="10">
        <v>3573</v>
      </c>
      <c r="B3579" s="10">
        <v>3.8619812010009058E-6</v>
      </c>
      <c r="C3579" s="10">
        <v>2.9274384552987199E-5</v>
      </c>
      <c r="D3579" s="10">
        <v>2.380347210431597E-5</v>
      </c>
      <c r="E3579" s="10">
        <v>1.8549260784810071E-6</v>
      </c>
      <c r="F3579" s="10">
        <v>0</v>
      </c>
      <c r="G3579" s="10">
        <v>3.3716306988753178E-5</v>
      </c>
      <c r="H3579" s="10">
        <v>3.002602183157026E-5</v>
      </c>
      <c r="I3579" s="10">
        <v>2.141786988435419E-5</v>
      </c>
      <c r="J3579" s="10">
        <v>4.1582184316335628E-5</v>
      </c>
      <c r="K3579">
        <v>9.2068204786316804E-6</v>
      </c>
      <c r="L3579">
        <v>1.392125736557256E-5</v>
      </c>
      <c r="M3579">
        <v>2.679775672048909E-5</v>
      </c>
      <c r="N3579">
        <v>9.8520876468844773E-6</v>
      </c>
      <c r="O3579">
        <v>7.5770530238603893E-5</v>
      </c>
      <c r="P3579">
        <v>7.4483667500659081E-6</v>
      </c>
      <c r="Q3579">
        <v>1.512478921467579E-5</v>
      </c>
      <c r="R3579">
        <v>4.832895350167855E-6</v>
      </c>
      <c r="S3579">
        <v>6.3909587392922945E-5</v>
      </c>
      <c r="T3579">
        <v>5.8999330043153257E-5</v>
      </c>
    </row>
    <row r="3580" spans="1:20">
      <c r="A3580" s="10">
        <v>3574</v>
      </c>
      <c r="B3580" s="10">
        <v>7.1953167903915967E-8</v>
      </c>
      <c r="C3580" s="10">
        <v>1.0164094904277619E-5</v>
      </c>
      <c r="D3580" s="10">
        <v>6.5807660314079818E-6</v>
      </c>
      <c r="E3580" s="10">
        <v>0</v>
      </c>
      <c r="F3580" s="10">
        <v>0</v>
      </c>
      <c r="G3580" s="10">
        <v>8.9116965761006775E-6</v>
      </c>
      <c r="H3580" s="10">
        <v>1.1624407440707179E-5</v>
      </c>
      <c r="I3580" s="10">
        <v>8.8572411075484181E-6</v>
      </c>
      <c r="J3580" s="10">
        <v>1.3816273636463229E-5</v>
      </c>
      <c r="K3580">
        <v>6.9594979585118243E-6</v>
      </c>
      <c r="L3580">
        <v>3.2704408445743438E-6</v>
      </c>
      <c r="M3580">
        <v>1.1866567415395769E-5</v>
      </c>
      <c r="N3580">
        <v>2.7025487122171128E-6</v>
      </c>
      <c r="O3580">
        <v>1.215572105918836E-5</v>
      </c>
      <c r="P3580">
        <v>7.1692795287739014E-6</v>
      </c>
      <c r="Q3580">
        <v>0</v>
      </c>
      <c r="R3580">
        <v>2.598432564478779E-6</v>
      </c>
      <c r="S3580">
        <v>7.3582045553803244E-5</v>
      </c>
      <c r="T3580">
        <v>3.2471937568396068E-6</v>
      </c>
    </row>
    <row r="3581" spans="1:20">
      <c r="A3581" s="10">
        <v>3575</v>
      </c>
      <c r="B3581" s="10">
        <v>0</v>
      </c>
      <c r="C3581" s="10">
        <v>4.8079979626948901E-6</v>
      </c>
      <c r="D3581" s="10">
        <v>1.4001362076558869E-6</v>
      </c>
      <c r="E3581" s="10">
        <v>0</v>
      </c>
      <c r="F3581" s="10">
        <v>0</v>
      </c>
      <c r="G3581" s="10">
        <v>1.145847106514101E-6</v>
      </c>
      <c r="H3581" s="10">
        <v>3.4476554543752771E-6</v>
      </c>
      <c r="I3581" s="10">
        <v>1.5234240742875571E-6</v>
      </c>
      <c r="J3581" s="10">
        <v>2.684378639993417E-6</v>
      </c>
      <c r="K3581">
        <v>1.914267503739849E-6</v>
      </c>
      <c r="L3581">
        <v>4.5453584619507832E-6</v>
      </c>
      <c r="M3581">
        <v>2.8430141489172929E-6</v>
      </c>
      <c r="N3581">
        <v>4.0035306439027247E-8</v>
      </c>
      <c r="O3581">
        <v>9.186054786870721E-7</v>
      </c>
      <c r="P3581">
        <v>3.3164260711972292E-7</v>
      </c>
      <c r="Q3581">
        <v>0</v>
      </c>
      <c r="R3581">
        <v>2.8549923015155571E-7</v>
      </c>
      <c r="S3581">
        <v>5.3702082991185547E-5</v>
      </c>
      <c r="T3581">
        <v>4.8796720182849037E-9</v>
      </c>
    </row>
    <row r="3582" spans="1:20">
      <c r="A3582" s="10">
        <v>3576</v>
      </c>
      <c r="B3582" s="10">
        <v>0</v>
      </c>
      <c r="C3582" s="10">
        <v>1.2220368302857839E-6</v>
      </c>
      <c r="D3582" s="10">
        <v>4.7777070989464292E-7</v>
      </c>
      <c r="E3582" s="10">
        <v>0</v>
      </c>
      <c r="F3582" s="10">
        <v>0</v>
      </c>
      <c r="G3582" s="10">
        <v>9.9345081251286985E-8</v>
      </c>
      <c r="H3582" s="10">
        <v>2.7257548525874141E-7</v>
      </c>
      <c r="I3582" s="10">
        <v>1.23916590925945E-7</v>
      </c>
      <c r="J3582" s="10">
        <v>9.4756969938554857E-7</v>
      </c>
      <c r="K3582">
        <v>1.868057656448749E-8</v>
      </c>
      <c r="L3582">
        <v>0</v>
      </c>
      <c r="M3582">
        <v>3.0819554214406992E-7</v>
      </c>
      <c r="N3582">
        <v>8.4105906922976E-10</v>
      </c>
      <c r="O3582">
        <v>1.5087818735911831E-7</v>
      </c>
      <c r="P3582">
        <v>0</v>
      </c>
      <c r="Q3582">
        <v>0</v>
      </c>
      <c r="R3582">
        <v>0</v>
      </c>
      <c r="S3582">
        <v>6.432138719326528E-5</v>
      </c>
      <c r="T3582">
        <v>0</v>
      </c>
    </row>
    <row r="3583" spans="1:20">
      <c r="A3583" s="10">
        <v>3577</v>
      </c>
      <c r="B3583" s="10">
        <v>0</v>
      </c>
      <c r="C3583" s="10">
        <v>4.646910891453004E-7</v>
      </c>
      <c r="D3583" s="10">
        <v>1.699588136298406E-7</v>
      </c>
      <c r="E3583" s="10">
        <v>0</v>
      </c>
      <c r="F3583" s="10">
        <v>0</v>
      </c>
      <c r="G3583" s="10">
        <v>2.2081629839282079E-8</v>
      </c>
      <c r="H3583" s="10">
        <v>9.3513031680749717E-8</v>
      </c>
      <c r="I3583" s="10">
        <v>0</v>
      </c>
      <c r="J3583" s="10">
        <v>1.366766371499386E-8</v>
      </c>
      <c r="K3583">
        <v>1.8188982444369392E-8</v>
      </c>
      <c r="L3583">
        <v>1.154816682406195E-9</v>
      </c>
      <c r="M3583">
        <v>5.3470329414956938E-8</v>
      </c>
      <c r="N3583">
        <v>2.388965654088787E-9</v>
      </c>
      <c r="O3583">
        <v>3.6116562793837013E-8</v>
      </c>
      <c r="P3583">
        <v>0</v>
      </c>
      <c r="Q3583">
        <v>0</v>
      </c>
      <c r="R3583">
        <v>0</v>
      </c>
      <c r="S3583">
        <v>7.4635424762453746E-5</v>
      </c>
      <c r="T3583">
        <v>0</v>
      </c>
    </row>
    <row r="3584" spans="1:20">
      <c r="A3584" s="10">
        <v>3578</v>
      </c>
      <c r="B3584" s="10">
        <v>0</v>
      </c>
      <c r="C3584" s="10">
        <v>5.0936450205088066E-7</v>
      </c>
      <c r="D3584" s="10">
        <v>2.3995314644901959E-11</v>
      </c>
      <c r="E3584" s="10">
        <v>0</v>
      </c>
      <c r="F3584" s="10">
        <v>0</v>
      </c>
      <c r="G3584" s="10">
        <v>0</v>
      </c>
      <c r="H3584" s="10">
        <v>0</v>
      </c>
      <c r="I3584" s="10">
        <v>0</v>
      </c>
      <c r="J3584" s="10">
        <v>7.0694812318933757E-10</v>
      </c>
      <c r="K3584">
        <v>2.0646953044959851E-8</v>
      </c>
      <c r="L3584">
        <v>0</v>
      </c>
      <c r="M3584">
        <v>2.6792590218999441E-8</v>
      </c>
      <c r="N3584">
        <v>1.4226424681652319E-9</v>
      </c>
      <c r="O3584">
        <v>5.8016848847786728E-11</v>
      </c>
      <c r="P3584">
        <v>0</v>
      </c>
      <c r="Q3584">
        <v>0</v>
      </c>
      <c r="R3584">
        <v>0</v>
      </c>
      <c r="S3584">
        <v>8.1542400846324882E-5</v>
      </c>
      <c r="T3584">
        <v>5.992486921338001E-6</v>
      </c>
    </row>
    <row r="3585" spans="1:20">
      <c r="A3585" s="10">
        <v>3579</v>
      </c>
      <c r="B3585" s="10">
        <v>0</v>
      </c>
      <c r="C3585" s="10">
        <v>4.642531145089712E-7</v>
      </c>
      <c r="D3585" s="10">
        <v>3.599297196735293E-10</v>
      </c>
      <c r="E3585" s="10">
        <v>0</v>
      </c>
      <c r="F3585" s="10">
        <v>0</v>
      </c>
      <c r="G3585" s="10">
        <v>0</v>
      </c>
      <c r="H3585" s="10">
        <v>0</v>
      </c>
      <c r="I3585" s="10">
        <v>5.1309303712691927E-8</v>
      </c>
      <c r="J3585" s="10">
        <v>2.3564937439644592E-10</v>
      </c>
      <c r="K3585">
        <v>2.4088111885786491E-8</v>
      </c>
      <c r="L3585">
        <v>0</v>
      </c>
      <c r="M3585">
        <v>2.625063695402035E-8</v>
      </c>
      <c r="N3585">
        <v>1.3331680990982369E-9</v>
      </c>
      <c r="O3585">
        <v>1.289263307728594E-11</v>
      </c>
      <c r="P3585">
        <v>0</v>
      </c>
      <c r="Q3585">
        <v>0</v>
      </c>
      <c r="R3585">
        <v>0</v>
      </c>
      <c r="S3585">
        <v>7.5055307912289855E-5</v>
      </c>
      <c r="T3585">
        <v>9.6177087065974762E-6</v>
      </c>
    </row>
    <row r="3586" spans="1:20">
      <c r="A3586" s="10">
        <v>3580</v>
      </c>
      <c r="B3586" s="10">
        <v>0</v>
      </c>
      <c r="C3586" s="10">
        <v>0</v>
      </c>
      <c r="D3586" s="10">
        <v>2.3995314644901959E-11</v>
      </c>
      <c r="E3586" s="10">
        <v>0</v>
      </c>
      <c r="F3586" s="10">
        <v>0</v>
      </c>
      <c r="G3586" s="10">
        <v>0</v>
      </c>
      <c r="H3586" s="10">
        <v>0</v>
      </c>
      <c r="I3586" s="10">
        <v>0</v>
      </c>
      <c r="J3586" s="10">
        <v>1.43746118381832E-8</v>
      </c>
      <c r="K3586">
        <v>1.76973883242513E-8</v>
      </c>
      <c r="L3586">
        <v>0</v>
      </c>
      <c r="M3586">
        <v>1.7787552193618381E-8</v>
      </c>
      <c r="N3586">
        <v>9.1263856448335662E-10</v>
      </c>
      <c r="O3586">
        <v>0</v>
      </c>
      <c r="P3586">
        <v>0</v>
      </c>
      <c r="Q3586">
        <v>0</v>
      </c>
      <c r="R3586">
        <v>0</v>
      </c>
      <c r="S3586">
        <v>8.1058238781041227E-5</v>
      </c>
      <c r="T3586">
        <v>9.6292646818220908E-7</v>
      </c>
    </row>
    <row r="3587" spans="1:20">
      <c r="A3587" s="10">
        <v>3581</v>
      </c>
      <c r="B3587" s="10">
        <v>6.2912289446050737E-6</v>
      </c>
      <c r="C3587" s="10">
        <v>4.9846725512437337E-6</v>
      </c>
      <c r="D3587" s="10">
        <v>3.443783562521684E-6</v>
      </c>
      <c r="E3587" s="10">
        <v>3.0474245626155852E-6</v>
      </c>
      <c r="F3587" s="10">
        <v>3.0762007179073271E-6</v>
      </c>
      <c r="G3587" s="10">
        <v>5.5547841229731184E-6</v>
      </c>
      <c r="H3587" s="10">
        <v>5.0654871602921612E-6</v>
      </c>
      <c r="I3587" s="10">
        <v>3.67462441318959E-6</v>
      </c>
      <c r="J3587" s="10">
        <v>7.3925494547096713E-6</v>
      </c>
      <c r="K3587">
        <v>2.5617338294943849E-6</v>
      </c>
      <c r="L3587">
        <v>3.3393400948884041E-6</v>
      </c>
      <c r="M3587">
        <v>2.5828128753004861E-6</v>
      </c>
      <c r="N3587">
        <v>3.362688370334182E-6</v>
      </c>
      <c r="O3587">
        <v>2.4835331577506998E-6</v>
      </c>
      <c r="P3587">
        <v>4.3512234955981138E-6</v>
      </c>
      <c r="Q3587">
        <v>3.731175256218739E-6</v>
      </c>
      <c r="R3587">
        <v>6.3419786103607561E-6</v>
      </c>
      <c r="S3587">
        <v>6.7980202836232399E-5</v>
      </c>
      <c r="T3587">
        <v>7.429843436717331E-6</v>
      </c>
    </row>
    <row r="3588" spans="1:20">
      <c r="A3588" s="10">
        <v>3582</v>
      </c>
      <c r="B3588" s="10">
        <v>6.9859571798113764E-5</v>
      </c>
      <c r="C3588" s="10">
        <v>4.8549801588958803E-5</v>
      </c>
      <c r="D3588" s="10">
        <v>4.900399221929302E-5</v>
      </c>
      <c r="E3588" s="10">
        <v>4.7183393978250562E-5</v>
      </c>
      <c r="F3588" s="10">
        <v>5.0766810934892311E-5</v>
      </c>
      <c r="G3588" s="10">
        <v>5.3672330674772087E-5</v>
      </c>
      <c r="H3588" s="10">
        <v>5.4027583280035453E-5</v>
      </c>
      <c r="I3588" s="10">
        <v>4.5783327815802151E-5</v>
      </c>
      <c r="J3588" s="10">
        <v>6.0535894737396907E-5</v>
      </c>
      <c r="K3588">
        <v>4.7049342570026277E-5</v>
      </c>
      <c r="L3588">
        <v>4.187798346660765E-5</v>
      </c>
      <c r="M3588">
        <v>4.6871891390953447E-5</v>
      </c>
      <c r="N3588">
        <v>5.3950490054161567E-5</v>
      </c>
      <c r="O3588">
        <v>4.3504590558413731E-5</v>
      </c>
      <c r="P3588">
        <v>4.796562430937364E-5</v>
      </c>
      <c r="Q3588">
        <v>5.0770030744128641E-5</v>
      </c>
      <c r="R3588">
        <v>6.7745029874314403E-5</v>
      </c>
      <c r="S3588">
        <v>4.7971035975215183E-5</v>
      </c>
      <c r="T3588">
        <v>1.451846535887017E-5</v>
      </c>
    </row>
    <row r="3589" spans="1:20">
      <c r="A3589" s="10">
        <v>3583</v>
      </c>
      <c r="B3589" s="10">
        <v>1.988963589320907E-4</v>
      </c>
      <c r="C3589" s="10">
        <v>1.46503860434257E-4</v>
      </c>
      <c r="D3589" s="10">
        <v>1.5404891101728979E-4</v>
      </c>
      <c r="E3589" s="10">
        <v>1.5673934441953551E-4</v>
      </c>
      <c r="F3589" s="10">
        <v>1.7477421982618069E-4</v>
      </c>
      <c r="G3589" s="10">
        <v>1.659621161632414E-4</v>
      </c>
      <c r="H3589" s="10">
        <v>1.6671732069926381E-4</v>
      </c>
      <c r="I3589" s="10">
        <v>1.4870548495326039E-4</v>
      </c>
      <c r="J3589" s="10">
        <v>1.7727646402799341E-4</v>
      </c>
      <c r="K3589">
        <v>1.6629767564899539E-4</v>
      </c>
      <c r="L3589">
        <v>1.42902039733511E-4</v>
      </c>
      <c r="M3589">
        <v>1.6569205901364851E-4</v>
      </c>
      <c r="N3589">
        <v>2.0841443511827529E-4</v>
      </c>
      <c r="O3589">
        <v>1.5106991075104881E-4</v>
      </c>
      <c r="P3589">
        <v>1.6129904852848779E-4</v>
      </c>
      <c r="Q3589">
        <v>1.4844935507468221E-4</v>
      </c>
      <c r="R3589">
        <v>2.020583374841636E-4</v>
      </c>
      <c r="S3589">
        <v>3.0438867322460101E-5</v>
      </c>
      <c r="T3589">
        <v>2.5284354377903549E-6</v>
      </c>
    </row>
    <row r="3590" spans="1:20">
      <c r="A3590" s="10">
        <v>3584</v>
      </c>
      <c r="B3590" s="10">
        <v>3.3176413918882948E-4</v>
      </c>
      <c r="C3590" s="10">
        <v>2.7563727013350993E-4</v>
      </c>
      <c r="D3590" s="10">
        <v>2.806899117373656E-4</v>
      </c>
      <c r="E3590" s="10">
        <v>2.8118618320795982E-4</v>
      </c>
      <c r="F3590" s="10">
        <v>3.2903391642958348E-4</v>
      </c>
      <c r="G3590" s="10">
        <v>3.033377675799661E-4</v>
      </c>
      <c r="H3590" s="10">
        <v>3.0777691165167912E-4</v>
      </c>
      <c r="I3590" s="10">
        <v>2.732088292576673E-4</v>
      </c>
      <c r="J3590" s="10">
        <v>3.2282229441618778E-4</v>
      </c>
      <c r="K3590">
        <v>3.1806536533892532E-4</v>
      </c>
      <c r="L3590">
        <v>2.7648987664465779E-4</v>
      </c>
      <c r="M3590">
        <v>3.0356709436825559E-4</v>
      </c>
      <c r="N3590">
        <v>4.0546551799579928E-4</v>
      </c>
      <c r="O3590">
        <v>2.7848666621618968E-4</v>
      </c>
      <c r="P3590">
        <v>3.1555766883621379E-4</v>
      </c>
      <c r="Q3590">
        <v>2.7543864224273672E-4</v>
      </c>
      <c r="R3590">
        <v>3.4250971158365708E-4</v>
      </c>
      <c r="S3590">
        <v>2.2441276169864911E-5</v>
      </c>
      <c r="T3590">
        <v>2.381866156911882E-7</v>
      </c>
    </row>
    <row r="3591" spans="1:20">
      <c r="A3591" s="10">
        <v>3585</v>
      </c>
      <c r="B3591" s="10">
        <v>4.388713995748905E-4</v>
      </c>
      <c r="C3591" s="10">
        <v>3.8919740546097939E-4</v>
      </c>
      <c r="D3591" s="10">
        <v>3.8554387222212099E-4</v>
      </c>
      <c r="E3591" s="10">
        <v>3.8510350570925109E-4</v>
      </c>
      <c r="F3591" s="10">
        <v>4.5576530760287211E-4</v>
      </c>
      <c r="G3591" s="10">
        <v>4.1841585810831222E-4</v>
      </c>
      <c r="H3591" s="10">
        <v>4.2633351040817377E-4</v>
      </c>
      <c r="I3591" s="10">
        <v>3.7636224805861622E-4</v>
      </c>
      <c r="J3591" s="10">
        <v>4.4244859648947128E-4</v>
      </c>
      <c r="K3591">
        <v>4.4936864317054819E-4</v>
      </c>
      <c r="L3591">
        <v>3.9078141968280661E-4</v>
      </c>
      <c r="M3591">
        <v>4.1315356993507101E-4</v>
      </c>
      <c r="N3591">
        <v>5.7062781718430697E-4</v>
      </c>
      <c r="O3591">
        <v>3.8478207360036258E-4</v>
      </c>
      <c r="P3591">
        <v>4.3967831252830211E-4</v>
      </c>
      <c r="Q3591">
        <v>3.8922114916614702E-4</v>
      </c>
      <c r="R3591">
        <v>4.5431342231264338E-4</v>
      </c>
      <c r="S3591">
        <v>4.1571494452696579E-5</v>
      </c>
      <c r="T3591">
        <v>4.7100504937338438E-6</v>
      </c>
    </row>
    <row r="3592" spans="1:20">
      <c r="A3592" s="10">
        <v>3586</v>
      </c>
      <c r="B3592" s="10">
        <v>5.1225649733553072E-4</v>
      </c>
      <c r="C3592" s="10">
        <v>4.5307135487895807E-4</v>
      </c>
      <c r="D3592" s="10">
        <v>4.4912559337586053E-4</v>
      </c>
      <c r="E3592" s="10">
        <v>4.5143929897976232E-4</v>
      </c>
      <c r="F3592" s="10">
        <v>5.4391178753833088E-4</v>
      </c>
      <c r="G3592" s="10">
        <v>4.7873244410312081E-4</v>
      </c>
      <c r="H3592" s="10">
        <v>4.9252596186248403E-4</v>
      </c>
      <c r="I3592" s="10">
        <v>4.3840423171163917E-4</v>
      </c>
      <c r="J3592" s="10">
        <v>4.963006890783214E-4</v>
      </c>
      <c r="K3592">
        <v>5.335790600626614E-4</v>
      </c>
      <c r="L3592">
        <v>4.7565571109126401E-4</v>
      </c>
      <c r="M3592">
        <v>4.6785036112324249E-4</v>
      </c>
      <c r="N3592">
        <v>6.5236806652633616E-4</v>
      </c>
      <c r="O3592">
        <v>4.1637206085480289E-4</v>
      </c>
      <c r="P3592">
        <v>5.1722759005193232E-4</v>
      </c>
      <c r="Q3592">
        <v>4.7570959343654317E-4</v>
      </c>
      <c r="R3592">
        <v>5.3119035097897946E-4</v>
      </c>
      <c r="S3592">
        <v>4.5529897837267712E-5</v>
      </c>
      <c r="T3592">
        <v>5.8660849612425517E-6</v>
      </c>
    </row>
    <row r="3593" spans="1:20">
      <c r="A3593" s="10">
        <v>3587</v>
      </c>
      <c r="B3593" s="10">
        <v>5.552841270309981E-4</v>
      </c>
      <c r="C3593" s="10">
        <v>5.0424581145079334E-4</v>
      </c>
      <c r="D3593" s="10">
        <v>4.9247157318572129E-4</v>
      </c>
      <c r="E3593" s="10">
        <v>4.9038867517553345E-4</v>
      </c>
      <c r="F3593" s="10">
        <v>5.9322008432681201E-4</v>
      </c>
      <c r="G3593" s="10">
        <v>5.2642987436643236E-4</v>
      </c>
      <c r="H3593" s="10">
        <v>5.4303225859381416E-4</v>
      </c>
      <c r="I3593" s="10">
        <v>4.832837184077835E-4</v>
      </c>
      <c r="J3593" s="10">
        <v>5.4898426593610503E-4</v>
      </c>
      <c r="K3593">
        <v>5.7999569642038971E-4</v>
      </c>
      <c r="L3593">
        <v>5.3144471736059633E-4</v>
      </c>
      <c r="M3593">
        <v>4.964379669541003E-4</v>
      </c>
      <c r="N3593">
        <v>6.6375500197391423E-4</v>
      </c>
      <c r="O3593">
        <v>4.3847276665029032E-4</v>
      </c>
      <c r="P3593">
        <v>5.7271343700958117E-4</v>
      </c>
      <c r="Q3593">
        <v>5.4662298521941503E-4</v>
      </c>
      <c r="R3593">
        <v>5.7706164585432122E-4</v>
      </c>
      <c r="S3593">
        <v>3.6579339080638848E-5</v>
      </c>
      <c r="T3593">
        <v>1.0163697325599999E-5</v>
      </c>
    </row>
    <row r="3594" spans="1:20">
      <c r="A3594" s="10">
        <v>3588</v>
      </c>
      <c r="B3594" s="10">
        <v>5.7196489889743782E-4</v>
      </c>
      <c r="C3594" s="10">
        <v>5.6305134099744248E-4</v>
      </c>
      <c r="D3594" s="10">
        <v>5.0430328431103381E-4</v>
      </c>
      <c r="E3594" s="10">
        <v>5.146755784006449E-4</v>
      </c>
      <c r="F3594" s="10">
        <v>6.177487945988689E-4</v>
      </c>
      <c r="G3594" s="10">
        <v>5.6586105563735331E-4</v>
      </c>
      <c r="H3594" s="10">
        <v>5.7586171485315204E-4</v>
      </c>
      <c r="I3594" s="10">
        <v>5.0124781345175292E-4</v>
      </c>
      <c r="J3594" s="10">
        <v>5.9177679728220317E-4</v>
      </c>
      <c r="K3594">
        <v>6.0263437991256701E-4</v>
      </c>
      <c r="L3594">
        <v>5.5995350357665582E-4</v>
      </c>
      <c r="M3594">
        <v>5.5986417793873989E-4</v>
      </c>
      <c r="N3594">
        <v>6.818594225228091E-4</v>
      </c>
      <c r="O3594">
        <v>4.9573573220870889E-4</v>
      </c>
      <c r="P3594">
        <v>5.8976793154887747E-4</v>
      </c>
      <c r="Q3594">
        <v>5.7479223268083865E-4</v>
      </c>
      <c r="R3594">
        <v>5.8006006951858682E-4</v>
      </c>
      <c r="S3594">
        <v>3.4394908678474868E-5</v>
      </c>
      <c r="T3594">
        <v>1.0023834201316181E-5</v>
      </c>
    </row>
    <row r="3595" spans="1:20">
      <c r="A3595" s="10">
        <v>3589</v>
      </c>
      <c r="B3595" s="10">
        <v>5.248180368810822E-4</v>
      </c>
      <c r="C3595" s="10">
        <v>5.6462501014425156E-4</v>
      </c>
      <c r="D3595" s="10">
        <v>5.4829166788433357E-4</v>
      </c>
      <c r="E3595" s="10">
        <v>4.7096484572793949E-4</v>
      </c>
      <c r="F3595" s="10">
        <v>5.0150913376324497E-4</v>
      </c>
      <c r="G3595" s="10">
        <v>5.5986618526613133E-4</v>
      </c>
      <c r="H3595" s="10">
        <v>5.3968830092376787E-4</v>
      </c>
      <c r="I3595" s="10">
        <v>4.8117923669221128E-4</v>
      </c>
      <c r="J3595" s="10">
        <v>5.9837723728631037E-4</v>
      </c>
      <c r="K3595">
        <v>5.8867021878575754E-4</v>
      </c>
      <c r="L3595">
        <v>4.7759454725456428E-4</v>
      </c>
      <c r="M3595">
        <v>5.7271077003102607E-4</v>
      </c>
      <c r="N3595">
        <v>6.6476516312696213E-4</v>
      </c>
      <c r="O3595">
        <v>4.7561663674123688E-4</v>
      </c>
      <c r="P3595">
        <v>5.4618234558457299E-4</v>
      </c>
      <c r="Q3595">
        <v>4.7737273248785758E-4</v>
      </c>
      <c r="R3595">
        <v>5.552036606179476E-4</v>
      </c>
      <c r="S3595">
        <v>4.5834224670112418E-5</v>
      </c>
      <c r="T3595">
        <v>1.7515769971796771E-5</v>
      </c>
    </row>
    <row r="3596" spans="1:20">
      <c r="A3596" s="10">
        <v>3590</v>
      </c>
      <c r="B3596" s="10">
        <v>4.4191422733964088E-4</v>
      </c>
      <c r="C3596" s="10">
        <v>5.1298324996456527E-4</v>
      </c>
      <c r="D3596" s="10">
        <v>5.2904252749552032E-4</v>
      </c>
      <c r="E3596" s="10">
        <v>4.4290703006219382E-4</v>
      </c>
      <c r="F3596" s="10">
        <v>5.4539381262747435E-4</v>
      </c>
      <c r="G3596" s="10">
        <v>4.8087467847457411E-4</v>
      </c>
      <c r="H3596" s="10">
        <v>4.877141621386051E-4</v>
      </c>
      <c r="I3596" s="10">
        <v>4.5223920187221762E-4</v>
      </c>
      <c r="J3596" s="10">
        <v>5.2514428679439299E-4</v>
      </c>
      <c r="K3596">
        <v>5.4657530923651735E-4</v>
      </c>
      <c r="L3596">
        <v>5.0270618036557231E-4</v>
      </c>
      <c r="M3596">
        <v>5.3890105776716545E-4</v>
      </c>
      <c r="N3596">
        <v>5.9486054529850839E-4</v>
      </c>
      <c r="O3596">
        <v>4.7433162719663418E-4</v>
      </c>
      <c r="P3596">
        <v>4.8327721856453193E-4</v>
      </c>
      <c r="Q3596">
        <v>5.1924630902161018E-4</v>
      </c>
      <c r="R3596">
        <v>4.4388774730655942E-4</v>
      </c>
      <c r="S3596">
        <v>4.6793625878659477E-5</v>
      </c>
      <c r="T3596">
        <v>2.0515584983286721E-5</v>
      </c>
    </row>
    <row r="3597" spans="1:20">
      <c r="A3597" s="10">
        <v>3591</v>
      </c>
      <c r="B3597" s="10">
        <v>4.0688121893420578E-4</v>
      </c>
      <c r="C3597" s="10">
        <v>4.5072230419548447E-4</v>
      </c>
      <c r="D3597" s="10">
        <v>4.4143041834534522E-4</v>
      </c>
      <c r="E3597" s="10">
        <v>3.8201076611222819E-4</v>
      </c>
      <c r="F3597" s="10">
        <v>4.7861209405942762E-4</v>
      </c>
      <c r="G3597" s="10">
        <v>4.1078761282587319E-4</v>
      </c>
      <c r="H3597" s="10">
        <v>4.4321728619450948E-4</v>
      </c>
      <c r="I3597" s="10">
        <v>3.995143882981649E-4</v>
      </c>
      <c r="J3597" s="10">
        <v>4.2424792131799698E-4</v>
      </c>
      <c r="K3597">
        <v>4.6073846548784649E-4</v>
      </c>
      <c r="L3597">
        <v>4.7313122408268991E-4</v>
      </c>
      <c r="M3597">
        <v>4.6182802480355348E-4</v>
      </c>
      <c r="N3597">
        <v>5.7714440101103897E-4</v>
      </c>
      <c r="O3597">
        <v>4.4914609275825229E-4</v>
      </c>
      <c r="P3597">
        <v>4.505855938740723E-4</v>
      </c>
      <c r="Q3597">
        <v>4.3001740357451868E-4</v>
      </c>
      <c r="R3597">
        <v>3.389978206148718E-4</v>
      </c>
      <c r="S3597">
        <v>5.3140995301971723E-5</v>
      </c>
      <c r="T3597">
        <v>1.7057042806856488E-5</v>
      </c>
    </row>
    <row r="3598" spans="1:20">
      <c r="A3598" s="10">
        <v>3592</v>
      </c>
      <c r="B3598" s="10">
        <v>3.0237785344405051E-4</v>
      </c>
      <c r="C3598" s="10">
        <v>3.6665509838478412E-4</v>
      </c>
      <c r="D3598" s="10">
        <v>3.42701588859863E-4</v>
      </c>
      <c r="E3598" s="10">
        <v>2.958193394215878E-4</v>
      </c>
      <c r="F3598" s="10">
        <v>3.5157506063062083E-4</v>
      </c>
      <c r="G3598" s="10">
        <v>3.2258413565479182E-4</v>
      </c>
      <c r="H3598" s="10">
        <v>3.4454205179215909E-4</v>
      </c>
      <c r="I3598" s="10">
        <v>3.0057861304114218E-4</v>
      </c>
      <c r="J3598" s="10">
        <v>3.447771940309217E-4</v>
      </c>
      <c r="K3598">
        <v>3.4048294208572651E-4</v>
      </c>
      <c r="L3598">
        <v>4.1170470590922971E-4</v>
      </c>
      <c r="M3598">
        <v>3.4807900719772402E-4</v>
      </c>
      <c r="N3598">
        <v>4.2672980194150879E-4</v>
      </c>
      <c r="O3598">
        <v>3.5591370507274608E-4</v>
      </c>
      <c r="P3598">
        <v>3.4780012620331478E-4</v>
      </c>
      <c r="Q3598">
        <v>3.4884366891182442E-4</v>
      </c>
      <c r="R3598">
        <v>2.6339087656008559E-4</v>
      </c>
      <c r="S3598">
        <v>6.0050654810646911E-5</v>
      </c>
      <c r="T3598">
        <v>6.2951242884698078E-6</v>
      </c>
    </row>
    <row r="3599" spans="1:20">
      <c r="A3599" s="10">
        <v>3593</v>
      </c>
      <c r="B3599" s="10">
        <v>1.767401240713847E-4</v>
      </c>
      <c r="C3599" s="10">
        <v>2.4866414666155319E-4</v>
      </c>
      <c r="D3599" s="10">
        <v>2.3932708949368241E-4</v>
      </c>
      <c r="E3599" s="10">
        <v>1.646628967099359E-4</v>
      </c>
      <c r="F3599" s="10">
        <v>1.964787756005207E-4</v>
      </c>
      <c r="G3599" s="10">
        <v>1.9718171702335231E-4</v>
      </c>
      <c r="H3599" s="10">
        <v>2.106287733939576E-4</v>
      </c>
      <c r="I3599" s="10">
        <v>1.7958765058923251E-4</v>
      </c>
      <c r="J3599" s="10">
        <v>2.2260121992602469E-4</v>
      </c>
      <c r="K3599">
        <v>2.096509924066198E-4</v>
      </c>
      <c r="L3599">
        <v>2.8136236580231732E-4</v>
      </c>
      <c r="M3599">
        <v>2.1323682845220709E-4</v>
      </c>
      <c r="N3599">
        <v>2.3913805225727201E-4</v>
      </c>
      <c r="O3599">
        <v>2.7253200298784302E-4</v>
      </c>
      <c r="P3599">
        <v>1.9976637420231211E-4</v>
      </c>
      <c r="Q3599">
        <v>2.3894796715632661E-4</v>
      </c>
      <c r="R3599">
        <v>1.597990391799922E-4</v>
      </c>
      <c r="S3599">
        <v>5.8594479907965582E-5</v>
      </c>
      <c r="T3599">
        <v>8.4547509669426925E-7</v>
      </c>
    </row>
    <row r="3600" spans="1:20">
      <c r="A3600" s="10">
        <v>3594</v>
      </c>
      <c r="B3600" s="10">
        <v>6.4173682876990371E-5</v>
      </c>
      <c r="C3600" s="10">
        <v>1.532755570966512E-4</v>
      </c>
      <c r="D3600" s="10">
        <v>1.314941376904914E-4</v>
      </c>
      <c r="E3600" s="10">
        <v>6.5157659882309277E-5</v>
      </c>
      <c r="F3600" s="10">
        <v>6.9904384040073926E-5</v>
      </c>
      <c r="G3600" s="10">
        <v>1.130793001060893E-4</v>
      </c>
      <c r="H3600" s="10">
        <v>9.8884744849064518E-5</v>
      </c>
      <c r="I3600" s="10">
        <v>8.9286061086920514E-5</v>
      </c>
      <c r="J3600" s="10">
        <v>1.268570440633108E-4</v>
      </c>
      <c r="K3600">
        <v>8.8483475882709676E-5</v>
      </c>
      <c r="L3600">
        <v>1.545060852497929E-4</v>
      </c>
      <c r="M3600">
        <v>1.159977369305636E-4</v>
      </c>
      <c r="N3600">
        <v>7.5903317296448455E-5</v>
      </c>
      <c r="O3600">
        <v>1.8469651609551131E-4</v>
      </c>
      <c r="P3600">
        <v>7.0638923882792044E-5</v>
      </c>
      <c r="Q3600">
        <v>1.145734700112748E-4</v>
      </c>
      <c r="R3600">
        <v>4.5365159836625703E-5</v>
      </c>
      <c r="S3600">
        <v>7.1395724192427248E-5</v>
      </c>
      <c r="T3600">
        <v>7.0687911304745322E-6</v>
      </c>
    </row>
    <row r="3601" spans="1:20">
      <c r="A3601" s="10">
        <v>3595</v>
      </c>
      <c r="B3601" s="10">
        <v>2.3332347715666081E-5</v>
      </c>
      <c r="C3601" s="10">
        <v>1.045013854812473E-4</v>
      </c>
      <c r="D3601" s="10">
        <v>8.0212699768089933E-5</v>
      </c>
      <c r="E3601" s="10">
        <v>2.721226472677152E-5</v>
      </c>
      <c r="F3601" s="10">
        <v>5.2569242260179613E-6</v>
      </c>
      <c r="G3601" s="10">
        <v>7.1142374190431235E-5</v>
      </c>
      <c r="H3601" s="10">
        <v>4.9030095179210789E-5</v>
      </c>
      <c r="I3601" s="10">
        <v>5.2468285834232117E-5</v>
      </c>
      <c r="J3601" s="10">
        <v>9.5287221091340505E-5</v>
      </c>
      <c r="K3601">
        <v>2.733235041194683E-5</v>
      </c>
      <c r="L3601">
        <v>5.6196064714672039E-5</v>
      </c>
      <c r="M3601">
        <v>6.6790328451485752E-5</v>
      </c>
      <c r="N3601">
        <v>2.028960385371508E-5</v>
      </c>
      <c r="O3601">
        <v>1.334065924824878E-4</v>
      </c>
      <c r="P3601">
        <v>1.5617603106946281E-5</v>
      </c>
      <c r="Q3601">
        <v>5.0666018086480033E-5</v>
      </c>
      <c r="R3601">
        <v>9.7952392791529645E-6</v>
      </c>
      <c r="S3601">
        <v>6.1662811130081864E-5</v>
      </c>
      <c r="T3601">
        <v>9.0011765309924616E-7</v>
      </c>
    </row>
    <row r="3602" spans="1:20">
      <c r="A3602" s="10">
        <v>3596</v>
      </c>
      <c r="B3602" s="10">
        <v>1.8235182828735211E-5</v>
      </c>
      <c r="C3602" s="10">
        <v>8.1689272889834085E-5</v>
      </c>
      <c r="D3602" s="10">
        <v>4.6890284544492772E-5</v>
      </c>
      <c r="E3602" s="10">
        <v>1.318377669053718E-5</v>
      </c>
      <c r="F3602" s="10">
        <v>0</v>
      </c>
      <c r="G3602" s="10">
        <v>6.2126924540159242E-5</v>
      </c>
      <c r="H3602" s="10">
        <v>4.0747345087984428E-5</v>
      </c>
      <c r="I3602" s="10">
        <v>3.5515155971126363E-5</v>
      </c>
      <c r="J3602" s="10">
        <v>8.1919440057216062E-5</v>
      </c>
      <c r="K3602">
        <v>1.5651865190439921E-5</v>
      </c>
      <c r="L3602">
        <v>3.8882850919118937E-5</v>
      </c>
      <c r="M3602">
        <v>4.9291313432325287E-5</v>
      </c>
      <c r="N3602">
        <v>1.476621012907815E-5</v>
      </c>
      <c r="O3602">
        <v>1.180796916844047E-4</v>
      </c>
      <c r="P3602">
        <v>7.4501790047496232E-6</v>
      </c>
      <c r="Q3602">
        <v>2.1820947733526672E-5</v>
      </c>
      <c r="R3602">
        <v>5.9999360628926352E-6</v>
      </c>
      <c r="S3602">
        <v>7.8963153528911233E-5</v>
      </c>
      <c r="T3602">
        <v>2.8075429070364369E-6</v>
      </c>
    </row>
    <row r="3603" spans="1:20">
      <c r="A3603" s="10">
        <v>3597</v>
      </c>
      <c r="B3603" s="10">
        <v>8.409470864877471E-6</v>
      </c>
      <c r="C3603" s="10">
        <v>3.4104165184219917E-5</v>
      </c>
      <c r="D3603" s="10">
        <v>2.3811443947723872E-5</v>
      </c>
      <c r="E3603" s="10">
        <v>2.357531916958314E-6</v>
      </c>
      <c r="F3603" s="10">
        <v>0</v>
      </c>
      <c r="G3603" s="10">
        <v>4.0203582838476322E-5</v>
      </c>
      <c r="H3603" s="10">
        <v>2.657927900437583E-5</v>
      </c>
      <c r="I3603" s="10">
        <v>2.3938959455967001E-5</v>
      </c>
      <c r="J3603" s="10">
        <v>5.1926792426649998E-5</v>
      </c>
      <c r="K3603">
        <v>1.0947801055029901E-5</v>
      </c>
      <c r="L3603">
        <v>1.7325324935509829E-5</v>
      </c>
      <c r="M3603">
        <v>2.810426786221658E-5</v>
      </c>
      <c r="N3603">
        <v>1.033288935336211E-5</v>
      </c>
      <c r="O3603">
        <v>7.6308331654614133E-5</v>
      </c>
      <c r="P3603">
        <v>7.4465544953821946E-6</v>
      </c>
      <c r="Q3603">
        <v>1.665040330069032E-5</v>
      </c>
      <c r="R3603">
        <v>5.5675132523122094E-6</v>
      </c>
      <c r="S3603">
        <v>1.009944754211701E-4</v>
      </c>
      <c r="T3603">
        <v>5.7145030250705464E-6</v>
      </c>
    </row>
    <row r="3604" spans="1:20">
      <c r="A3604" s="10">
        <v>3598</v>
      </c>
      <c r="B3604" s="10">
        <v>5.8141126807308598E-7</v>
      </c>
      <c r="C3604" s="10">
        <v>1.099376777686151E-5</v>
      </c>
      <c r="D3604" s="10">
        <v>7.0270080976249569E-6</v>
      </c>
      <c r="E3604" s="10">
        <v>0</v>
      </c>
      <c r="F3604" s="10">
        <v>0</v>
      </c>
      <c r="G3604" s="10">
        <v>1.240436384791768E-5</v>
      </c>
      <c r="H3604" s="10">
        <v>1.0064796348231109E-5</v>
      </c>
      <c r="I3604" s="10">
        <v>1.0447471282007839E-5</v>
      </c>
      <c r="J3604" s="10">
        <v>2.0520255619186489E-5</v>
      </c>
      <c r="K3604">
        <v>6.462987897192552E-6</v>
      </c>
      <c r="L3604">
        <v>0</v>
      </c>
      <c r="M3604">
        <v>1.273675593149252E-5</v>
      </c>
      <c r="N3604">
        <v>2.631561984658586E-6</v>
      </c>
      <c r="O3604">
        <v>1.2488668742268381E-5</v>
      </c>
      <c r="P3604">
        <v>7.2073368771319028E-6</v>
      </c>
      <c r="Q3604">
        <v>0</v>
      </c>
      <c r="R3604">
        <v>2.5394405208217319E-6</v>
      </c>
      <c r="S3604">
        <v>1.121738583554282E-4</v>
      </c>
      <c r="T3604">
        <v>3.7050334619634359E-6</v>
      </c>
    </row>
    <row r="3605" spans="1:20">
      <c r="A3605" s="10">
        <v>3599</v>
      </c>
      <c r="B3605" s="10">
        <v>1.377247921734749E-7</v>
      </c>
      <c r="C3605" s="10">
        <v>5.1548213177112717E-6</v>
      </c>
      <c r="D3605" s="10">
        <v>1.4716350467033019E-6</v>
      </c>
      <c r="E3605" s="10">
        <v>0</v>
      </c>
      <c r="F3605" s="10">
        <v>0</v>
      </c>
      <c r="G3605" s="10">
        <v>1.6222010516130041E-6</v>
      </c>
      <c r="H3605" s="10">
        <v>3.508253482458415E-6</v>
      </c>
      <c r="I3605" s="10">
        <v>2.3063113108436198E-6</v>
      </c>
      <c r="J3605" s="10">
        <v>5.5793583041318109E-6</v>
      </c>
      <c r="K3605">
        <v>1.956053003949887E-6</v>
      </c>
      <c r="L3605">
        <v>0</v>
      </c>
      <c r="M3605">
        <v>3.752730259686426E-6</v>
      </c>
      <c r="N3605">
        <v>3.4666844295007512E-8</v>
      </c>
      <c r="O3605">
        <v>1.063910019608966E-6</v>
      </c>
      <c r="P3605">
        <v>3.9144701168229588E-7</v>
      </c>
      <c r="Q3605">
        <v>0</v>
      </c>
      <c r="R3605">
        <v>1.803153032536141E-7</v>
      </c>
      <c r="S3605">
        <v>9.1760124446008785E-5</v>
      </c>
      <c r="T3605">
        <v>5.3620267831090486E-6</v>
      </c>
    </row>
    <row r="3606" spans="1:20">
      <c r="A3606" s="10">
        <v>3600</v>
      </c>
      <c r="B3606" s="10">
        <v>0</v>
      </c>
      <c r="C3606" s="10">
        <v>1.3754155479282761E-6</v>
      </c>
      <c r="D3606" s="10">
        <v>4.7609103786949978E-7</v>
      </c>
      <c r="E3606" s="10">
        <v>0</v>
      </c>
      <c r="F3606" s="10">
        <v>0</v>
      </c>
      <c r="G3606" s="10">
        <v>1.09199857259581E-7</v>
      </c>
      <c r="H3606" s="10">
        <v>3.0375483031379352E-7</v>
      </c>
      <c r="I3606" s="10">
        <v>4.4977689409947799E-7</v>
      </c>
      <c r="J3606" s="10">
        <v>1.266007411994954E-6</v>
      </c>
      <c r="K3606">
        <v>9.3402882822437431E-9</v>
      </c>
      <c r="L3606">
        <v>0</v>
      </c>
      <c r="M3606">
        <v>3.8984833861155712E-7</v>
      </c>
      <c r="N3606">
        <v>7.1579495253596607E-10</v>
      </c>
      <c r="O3606">
        <v>1.7026494715604209E-7</v>
      </c>
      <c r="P3606">
        <v>0</v>
      </c>
      <c r="Q3606">
        <v>0</v>
      </c>
      <c r="R3606">
        <v>0</v>
      </c>
      <c r="S3606">
        <v>6.2350078919322965E-5</v>
      </c>
      <c r="T3606">
        <v>5.2450340682234957E-6</v>
      </c>
    </row>
    <row r="3607" spans="1:20">
      <c r="A3607" s="10">
        <v>3601</v>
      </c>
      <c r="B3607" s="10">
        <v>0</v>
      </c>
      <c r="C3607" s="10">
        <v>3.4994173442704523E-7</v>
      </c>
      <c r="D3607" s="10">
        <v>2.141341878911051E-7</v>
      </c>
      <c r="E3607" s="10">
        <v>0</v>
      </c>
      <c r="F3607" s="10">
        <v>0</v>
      </c>
      <c r="G3607" s="10">
        <v>3.1816144816245912E-8</v>
      </c>
      <c r="H3607" s="10">
        <v>1.0417285053277101E-7</v>
      </c>
      <c r="I3607" s="10">
        <v>0</v>
      </c>
      <c r="J3607" s="10">
        <v>1.2135942781416961E-7</v>
      </c>
      <c r="K3607">
        <v>0</v>
      </c>
      <c r="L3607">
        <v>0</v>
      </c>
      <c r="M3607">
        <v>1.076154085902852E-7</v>
      </c>
      <c r="N3607">
        <v>2.5679143922227778E-9</v>
      </c>
      <c r="O3607">
        <v>5.5198734134309983E-8</v>
      </c>
      <c r="P3607">
        <v>0</v>
      </c>
      <c r="Q3607">
        <v>0</v>
      </c>
      <c r="R3607">
        <v>0</v>
      </c>
      <c r="S3607">
        <v>5.8249345440323702E-5</v>
      </c>
      <c r="T3607">
        <v>4.7600087821168186E-6</v>
      </c>
    </row>
    <row r="3608" spans="1:20">
      <c r="A3608" s="10">
        <v>3602</v>
      </c>
      <c r="B3608" s="10">
        <v>0</v>
      </c>
      <c r="C3608" s="10">
        <v>3.8103793360641968E-7</v>
      </c>
      <c r="D3608" s="10">
        <v>7.198594393470588E-9</v>
      </c>
      <c r="E3608" s="10">
        <v>0</v>
      </c>
      <c r="F3608" s="10">
        <v>0</v>
      </c>
      <c r="G3608" s="10">
        <v>0</v>
      </c>
      <c r="H3608" s="10">
        <v>0</v>
      </c>
      <c r="I3608" s="10">
        <v>0</v>
      </c>
      <c r="J3608" s="10">
        <v>1.191207587574034E-7</v>
      </c>
      <c r="K3608">
        <v>0</v>
      </c>
      <c r="L3608">
        <v>0</v>
      </c>
      <c r="M3608">
        <v>7.1505529127009484E-8</v>
      </c>
      <c r="N3608">
        <v>1.4226424681652319E-9</v>
      </c>
      <c r="O3608">
        <v>1.71880286642017E-8</v>
      </c>
      <c r="P3608">
        <v>0</v>
      </c>
      <c r="Q3608">
        <v>0</v>
      </c>
      <c r="R3608">
        <v>0</v>
      </c>
      <c r="S3608">
        <v>6.3289971843363282E-5</v>
      </c>
      <c r="T3608">
        <v>5.6781144586516549E-7</v>
      </c>
    </row>
    <row r="3609" spans="1:20">
      <c r="A3609" s="10">
        <v>3603</v>
      </c>
      <c r="B3609" s="10">
        <v>0</v>
      </c>
      <c r="C3609" s="10">
        <v>3.8059995897009049E-7</v>
      </c>
      <c r="D3609" s="10">
        <v>1.679672025143137E-10</v>
      </c>
      <c r="E3609" s="10">
        <v>0</v>
      </c>
      <c r="F3609" s="10">
        <v>0</v>
      </c>
      <c r="G3609" s="10">
        <v>6.8179482328929614E-9</v>
      </c>
      <c r="H3609" s="10">
        <v>0</v>
      </c>
      <c r="I3609" s="10">
        <v>0</v>
      </c>
      <c r="J3609" s="10">
        <v>5.2667635177605648E-8</v>
      </c>
      <c r="K3609">
        <v>0</v>
      </c>
      <c r="L3609">
        <v>0</v>
      </c>
      <c r="M3609">
        <v>6.5378944866616708E-8</v>
      </c>
      <c r="N3609">
        <v>9.8421805973695324E-10</v>
      </c>
      <c r="O3609">
        <v>2.2046402562158959E-9</v>
      </c>
      <c r="P3609">
        <v>0</v>
      </c>
      <c r="Q3609">
        <v>0</v>
      </c>
      <c r="R3609">
        <v>0</v>
      </c>
      <c r="S3609">
        <v>6.4652303719001531E-5</v>
      </c>
      <c r="T3609">
        <v>6.4027376115337854E-7</v>
      </c>
    </row>
    <row r="3610" spans="1:20">
      <c r="A3610" s="10">
        <v>3604</v>
      </c>
      <c r="B3610" s="10">
        <v>0</v>
      </c>
      <c r="C3610" s="10">
        <v>3.2804300261058428E-7</v>
      </c>
      <c r="D3610" s="10">
        <v>0</v>
      </c>
      <c r="E3610" s="10">
        <v>0</v>
      </c>
      <c r="F3610" s="10">
        <v>0</v>
      </c>
      <c r="G3610" s="10">
        <v>3.4089741164464799E-9</v>
      </c>
      <c r="H3610" s="10">
        <v>0</v>
      </c>
      <c r="I3610" s="10">
        <v>0</v>
      </c>
      <c r="J3610" s="10">
        <v>2.3564937439644592E-10</v>
      </c>
      <c r="K3610">
        <v>0</v>
      </c>
      <c r="L3610">
        <v>0</v>
      </c>
      <c r="M3610">
        <v>2.4807820977056139E-8</v>
      </c>
      <c r="N3610">
        <v>9.4842831211015503E-10</v>
      </c>
      <c r="O3610">
        <v>1.9338949615928909E-11</v>
      </c>
      <c r="P3610">
        <v>0</v>
      </c>
      <c r="Q3610">
        <v>0</v>
      </c>
      <c r="R3610">
        <v>0</v>
      </c>
      <c r="S3610">
        <v>6.1934995331331346E-5</v>
      </c>
      <c r="T3610">
        <v>4.8659937385451074E-7</v>
      </c>
    </row>
    <row r="3611" spans="1:20">
      <c r="A3611" s="10">
        <v>3605</v>
      </c>
      <c r="B3611" s="10">
        <v>2.6013171922101312E-6</v>
      </c>
      <c r="C3611" s="10">
        <v>2.887770435524427E-6</v>
      </c>
      <c r="D3611" s="10">
        <v>6.6133486692814289E-7</v>
      </c>
      <c r="E3611" s="10">
        <v>1.0239587597170391E-6</v>
      </c>
      <c r="F3611" s="10">
        <v>0</v>
      </c>
      <c r="G3611" s="10">
        <v>3.0367065674324881E-6</v>
      </c>
      <c r="H3611" s="10">
        <v>4.1018028642923073E-6</v>
      </c>
      <c r="I3611" s="10">
        <v>1.1706061634032621E-6</v>
      </c>
      <c r="J3611" s="10">
        <v>6.4855196954484158E-6</v>
      </c>
      <c r="K3611">
        <v>4.1818682813145771E-7</v>
      </c>
      <c r="L3611">
        <v>2.6796799354809251E-6</v>
      </c>
      <c r="M3611">
        <v>4.5047352785257913E-7</v>
      </c>
      <c r="N3611">
        <v>9.946530080293916E-7</v>
      </c>
      <c r="O3611">
        <v>2.4682489412375781E-7</v>
      </c>
      <c r="P3611">
        <v>1.9539729999807941E-6</v>
      </c>
      <c r="Q3611">
        <v>3.1323113560214592E-7</v>
      </c>
      <c r="R3611">
        <v>5.3712394881919364E-6</v>
      </c>
      <c r="S3611">
        <v>4.0100974319159131E-5</v>
      </c>
      <c r="T3611">
        <v>3.0757973126556448E-6</v>
      </c>
    </row>
    <row r="3612" spans="1:20">
      <c r="A3612" s="10">
        <v>3606</v>
      </c>
      <c r="B3612" s="10">
        <v>2.3709959671658041E-5</v>
      </c>
      <c r="C3612" s="10">
        <v>2.82140786166587E-5</v>
      </c>
      <c r="D3612" s="10">
        <v>2.6285219915139721E-5</v>
      </c>
      <c r="E3612" s="10">
        <v>2.3720695320575199E-5</v>
      </c>
      <c r="F3612" s="10">
        <v>1.856512064884732E-5</v>
      </c>
      <c r="G3612" s="10">
        <v>2.7015354747536659E-5</v>
      </c>
      <c r="H3612" s="10">
        <v>4.8575092188097672E-5</v>
      </c>
      <c r="I3612" s="10">
        <v>2.5392178477615469E-5</v>
      </c>
      <c r="J3612" s="10">
        <v>4.9756468757939958E-5</v>
      </c>
      <c r="K3612">
        <v>8.3071417895505565E-6</v>
      </c>
      <c r="L3612">
        <v>3.8372017759656563E-5</v>
      </c>
      <c r="M3612">
        <v>1.827121766713008E-5</v>
      </c>
      <c r="N3612">
        <v>4.0395926172974097E-5</v>
      </c>
      <c r="O3612">
        <v>1.032522635785791E-5</v>
      </c>
      <c r="P3612">
        <v>6.4576342982995385E-5</v>
      </c>
      <c r="Q3612">
        <v>1.6970949042142069E-5</v>
      </c>
      <c r="R3612">
        <v>2.99896767108336E-5</v>
      </c>
      <c r="S3612">
        <v>3.8690435679100291E-5</v>
      </c>
      <c r="T3612">
        <v>4.9805791847542321E-6</v>
      </c>
    </row>
    <row r="3613" spans="1:20">
      <c r="A3613" s="10">
        <v>3607</v>
      </c>
      <c r="B3613" s="10">
        <v>6.5244258237481028E-5</v>
      </c>
      <c r="C3613" s="10">
        <v>9.4766853910408183E-5</v>
      </c>
      <c r="D3613" s="10">
        <v>9.8567066871452135E-5</v>
      </c>
      <c r="E3613" s="10">
        <v>7.0430006629213984E-5</v>
      </c>
      <c r="F3613" s="10">
        <v>7.6955549760617019E-5</v>
      </c>
      <c r="G3613" s="10">
        <v>6.7368226031944717E-5</v>
      </c>
      <c r="H3613" s="10">
        <v>1.183581461007595E-4</v>
      </c>
      <c r="I3613" s="10">
        <v>5.1335775962124317E-5</v>
      </c>
      <c r="J3613" s="10">
        <v>1.344758393041316E-4</v>
      </c>
      <c r="K3613">
        <v>6.4989381751967884E-5</v>
      </c>
      <c r="L3613">
        <v>9.3957141143710131E-5</v>
      </c>
      <c r="M3613">
        <v>6.2558664042072773E-5</v>
      </c>
      <c r="N3613">
        <v>1.43865162491336E-4</v>
      </c>
      <c r="O3613">
        <v>4.9549430234433498E-5</v>
      </c>
      <c r="P3613">
        <v>1.1188085678375001E-4</v>
      </c>
      <c r="Q3613">
        <v>9.3005343069294498E-5</v>
      </c>
      <c r="R3613">
        <v>8.9477490059302719E-5</v>
      </c>
      <c r="S3613">
        <v>3.1699018577752247E-5</v>
      </c>
      <c r="T3613">
        <v>5.3110290540236256E-6</v>
      </c>
    </row>
    <row r="3614" spans="1:20">
      <c r="A3614" s="10">
        <v>3608</v>
      </c>
      <c r="B3614" s="10">
        <v>9.6336353311248212E-5</v>
      </c>
      <c r="C3614" s="10">
        <v>1.61259245641047E-4</v>
      </c>
      <c r="D3614" s="10">
        <v>1.9080113733169091E-4</v>
      </c>
      <c r="E3614" s="10">
        <v>9.7538805861181347E-5</v>
      </c>
      <c r="F3614" s="10">
        <v>2.0416952810439401E-4</v>
      </c>
      <c r="G3614" s="10">
        <v>1.439431631539019E-4</v>
      </c>
      <c r="H3614" s="10">
        <v>2.120301541026138E-4</v>
      </c>
      <c r="I3614" s="10">
        <v>7.6840996694000502E-5</v>
      </c>
      <c r="J3614" s="10">
        <v>2.137315223981077E-4</v>
      </c>
      <c r="K3614">
        <v>1.5289935164429481E-4</v>
      </c>
      <c r="L3614">
        <v>1.7307654796748159E-4</v>
      </c>
      <c r="M3614">
        <v>1.6987150748216381E-4</v>
      </c>
      <c r="N3614">
        <v>1.6037924994641951E-4</v>
      </c>
      <c r="O3614">
        <v>1.197604502707894E-4</v>
      </c>
      <c r="P3614">
        <v>2.096868828727998E-4</v>
      </c>
      <c r="Q3614">
        <v>1.7903405658054749E-4</v>
      </c>
      <c r="R3614">
        <v>1.909056968457491E-4</v>
      </c>
      <c r="S3614">
        <v>2.1710968010771191E-5</v>
      </c>
      <c r="T3614">
        <v>1.697374642555215E-5</v>
      </c>
    </row>
    <row r="3615" spans="1:20">
      <c r="A3615" s="10">
        <v>3609</v>
      </c>
      <c r="B3615" s="10">
        <v>1.080873255846574E-4</v>
      </c>
      <c r="C3615" s="10">
        <v>2.980187113156547E-4</v>
      </c>
      <c r="D3615" s="10">
        <v>2.8043217806276468E-4</v>
      </c>
      <c r="E3615" s="10">
        <v>1.4277833437996819E-4</v>
      </c>
      <c r="F3615" s="10">
        <v>3.455251713621692E-4</v>
      </c>
      <c r="G3615" s="10">
        <v>2.4894769823759579E-4</v>
      </c>
      <c r="H3615" s="10">
        <v>2.7212183662303371E-4</v>
      </c>
      <c r="I3615" s="10">
        <v>1.3521275015967551E-4</v>
      </c>
      <c r="J3615" s="10">
        <v>2.5539514360349412E-4</v>
      </c>
      <c r="K3615">
        <v>2.6518368867855288E-4</v>
      </c>
      <c r="L3615">
        <v>2.290760484475996E-4</v>
      </c>
      <c r="M3615">
        <v>2.469520703659741E-4</v>
      </c>
      <c r="N3615">
        <v>3.1711942967017529E-4</v>
      </c>
      <c r="O3615">
        <v>1.5635837241319999E-4</v>
      </c>
      <c r="P3615">
        <v>2.8328182067656542E-4</v>
      </c>
      <c r="Q3615">
        <v>2.9011145625553548E-4</v>
      </c>
      <c r="R3615">
        <v>1.496255273341063E-4</v>
      </c>
      <c r="S3615">
        <v>2.8800025425806079E-5</v>
      </c>
      <c r="T3615">
        <v>5.9708288309000038E-5</v>
      </c>
    </row>
    <row r="3616" spans="1:20">
      <c r="A3616" s="10">
        <v>3610</v>
      </c>
      <c r="B3616" s="10">
        <v>2.0969761738614821E-4</v>
      </c>
      <c r="C3616" s="10">
        <v>3.6768273798286198E-4</v>
      </c>
      <c r="D3616" s="10">
        <v>2.9196791897958982E-4</v>
      </c>
      <c r="E3616" s="10">
        <v>2.87702220626346E-4</v>
      </c>
      <c r="F3616" s="10">
        <v>3.9711291533298229E-4</v>
      </c>
      <c r="G3616" s="10">
        <v>3.4899847122072829E-4</v>
      </c>
      <c r="H3616" s="10">
        <v>3.569607178349032E-4</v>
      </c>
      <c r="I3616" s="10">
        <v>2.3831661185807731E-4</v>
      </c>
      <c r="J3616" s="10">
        <v>3.4246570813922008E-4</v>
      </c>
      <c r="K3616">
        <v>1.7337883086238339E-4</v>
      </c>
      <c r="L3616">
        <v>3.0658373536857092E-4</v>
      </c>
      <c r="M3616">
        <v>1.827742617247175E-4</v>
      </c>
      <c r="N3616">
        <v>4.9535175771534348E-4</v>
      </c>
      <c r="O3616">
        <v>1.4686164680162761E-4</v>
      </c>
      <c r="P3616">
        <v>3.3234703051528272E-4</v>
      </c>
      <c r="Q3616">
        <v>3.5727118425994892E-4</v>
      </c>
      <c r="R3616">
        <v>1.6989164566411731E-4</v>
      </c>
      <c r="S3616">
        <v>1.8053715248933711E-5</v>
      </c>
      <c r="T3616">
        <v>6.9518165990164099E-5</v>
      </c>
    </row>
    <row r="3617" spans="1:20">
      <c r="A3617" s="10">
        <v>3611</v>
      </c>
      <c r="B3617" s="10">
        <v>2.4157714839577791E-4</v>
      </c>
      <c r="C3617" s="10">
        <v>3.905134053697433E-4</v>
      </c>
      <c r="D3617" s="10">
        <v>3.157157981390536E-4</v>
      </c>
      <c r="E3617" s="10">
        <v>2.5617519403838571E-4</v>
      </c>
      <c r="F3617" s="10">
        <v>3.7738105022276728E-4</v>
      </c>
      <c r="G3617" s="10">
        <v>3.6431509798289479E-4</v>
      </c>
      <c r="H3617" s="10">
        <v>3.2963708509974239E-4</v>
      </c>
      <c r="I3617" s="10">
        <v>2.7827187013975042E-4</v>
      </c>
      <c r="J3617" s="10">
        <v>3.9240847657957042E-4</v>
      </c>
      <c r="K3617">
        <v>2.4119192924030959E-4</v>
      </c>
      <c r="L3617">
        <v>1.6623489427340031E-4</v>
      </c>
      <c r="M3617">
        <v>3.2814023791701881E-4</v>
      </c>
      <c r="N3617">
        <v>6.8973268831283021E-4</v>
      </c>
      <c r="O3617">
        <v>2.1842790013758951E-4</v>
      </c>
      <c r="P3617">
        <v>1.881886039299347E-4</v>
      </c>
      <c r="Q3617">
        <v>3.819231957170953E-4</v>
      </c>
      <c r="R3617">
        <v>2.8370072413377932E-4</v>
      </c>
      <c r="S3617">
        <v>1.167008852023557E-5</v>
      </c>
      <c r="T3617">
        <v>2.993911096857814E-5</v>
      </c>
    </row>
    <row r="3618" spans="1:20">
      <c r="A3618" s="10">
        <v>3612</v>
      </c>
      <c r="B3618" s="10">
        <v>2.5714137894326193E-4</v>
      </c>
      <c r="C3618" s="10">
        <v>3.1261943453911778E-4</v>
      </c>
      <c r="D3618" s="10">
        <v>3.1974424793891572E-4</v>
      </c>
      <c r="E3618" s="10">
        <v>2.3353927623436649E-4</v>
      </c>
      <c r="F3618" s="10">
        <v>3.4039727875550602E-4</v>
      </c>
      <c r="G3618" s="10">
        <v>3.4212731268962659E-4</v>
      </c>
      <c r="H3618" s="10">
        <v>2.5686512924647951E-4</v>
      </c>
      <c r="I3618" s="10">
        <v>2.3377757301823481E-4</v>
      </c>
      <c r="J3618" s="10">
        <v>2.8117030368567472E-4</v>
      </c>
      <c r="K3618">
        <v>3.8683973914918342E-4</v>
      </c>
      <c r="L3618">
        <v>2.7309278128044058E-4</v>
      </c>
      <c r="M3618">
        <v>1.8485393649445901E-4</v>
      </c>
      <c r="N3618">
        <v>6.2631797081739353E-4</v>
      </c>
      <c r="O3618">
        <v>2.8452903507279959E-4</v>
      </c>
      <c r="P3618">
        <v>2.865890948616098E-4</v>
      </c>
      <c r="Q3618">
        <v>2.7718353887432772E-4</v>
      </c>
      <c r="R3618">
        <v>2.6257209760320512E-4</v>
      </c>
      <c r="S3618">
        <v>1.171359561624E-5</v>
      </c>
      <c r="T3618">
        <v>1.5205755492684719E-5</v>
      </c>
    </row>
    <row r="3619" spans="1:20">
      <c r="A3619" s="10">
        <v>3613</v>
      </c>
      <c r="B3619" s="10">
        <v>2.6824014272935372E-4</v>
      </c>
      <c r="C3619" s="10">
        <v>2.1852957116332269E-4</v>
      </c>
      <c r="D3619" s="10">
        <v>2.2968456630479989E-4</v>
      </c>
      <c r="E3619" s="10">
        <v>2.4427831831990571E-4</v>
      </c>
      <c r="F3619" s="10">
        <v>2.1045642104673809E-4</v>
      </c>
      <c r="G3619" s="10">
        <v>2.390740848064966E-4</v>
      </c>
      <c r="H3619" s="10">
        <v>2.5787014221857968E-4</v>
      </c>
      <c r="I3619" s="10">
        <v>3.1365956467109633E-4</v>
      </c>
      <c r="J3619" s="10">
        <v>2.329404764390465E-4</v>
      </c>
      <c r="K3619">
        <v>3.8674822890372341E-4</v>
      </c>
      <c r="L3619">
        <v>2.6058182935304812E-4</v>
      </c>
      <c r="M3619">
        <v>2.8029581408388121E-4</v>
      </c>
      <c r="N3619">
        <v>3.7477111423830299E-4</v>
      </c>
      <c r="O3619">
        <v>3.1204587773860939E-4</v>
      </c>
      <c r="P3619">
        <v>2.9446071369305731E-4</v>
      </c>
      <c r="Q3619">
        <v>2.6935164513657348E-4</v>
      </c>
      <c r="R3619">
        <v>2.273519970819751E-4</v>
      </c>
      <c r="S3619">
        <v>1.22509397400406E-5</v>
      </c>
      <c r="T3619">
        <v>2.5922440699876321E-5</v>
      </c>
    </row>
    <row r="3620" spans="1:20">
      <c r="A3620" s="10">
        <v>3614</v>
      </c>
      <c r="B3620" s="10">
        <v>3.5938858609311868E-4</v>
      </c>
      <c r="C3620" s="10">
        <v>2.120362051924426E-4</v>
      </c>
      <c r="D3620" s="10">
        <v>1.7350243569777099E-4</v>
      </c>
      <c r="E3620" s="10">
        <v>2.105526039622458E-4</v>
      </c>
      <c r="F3620" s="10">
        <v>2.364683820968961E-4</v>
      </c>
      <c r="G3620" s="10">
        <v>1.7005362276709839E-4</v>
      </c>
      <c r="H3620" s="10">
        <v>2.0244778748426621E-4</v>
      </c>
      <c r="I3620" s="10">
        <v>2.7542516005506592E-4</v>
      </c>
      <c r="J3620" s="10">
        <v>2.2127896300836131E-4</v>
      </c>
      <c r="K3620">
        <v>3.8765931257639131E-4</v>
      </c>
      <c r="L3620">
        <v>1.7839840516668229E-4</v>
      </c>
      <c r="M3620">
        <v>2.9263901773126901E-4</v>
      </c>
      <c r="N3620">
        <v>4.398902960958737E-4</v>
      </c>
      <c r="O3620">
        <v>2.4273216508829E-4</v>
      </c>
      <c r="P3620">
        <v>2.1054566506104489E-4</v>
      </c>
      <c r="Q3620">
        <v>2.051184079299667E-4</v>
      </c>
      <c r="R3620">
        <v>2.5155198036475138E-4</v>
      </c>
      <c r="S3620">
        <v>6.1051632733161827E-6</v>
      </c>
      <c r="T3620">
        <v>1.8917994477011081E-5</v>
      </c>
    </row>
    <row r="3621" spans="1:20">
      <c r="A3621" s="10">
        <v>3615</v>
      </c>
      <c r="B3621" s="10">
        <v>2.479075374193066E-4</v>
      </c>
      <c r="C3621" s="10">
        <v>1.3812150109739619E-4</v>
      </c>
      <c r="D3621" s="10">
        <v>1.6850206107716289E-4</v>
      </c>
      <c r="E3621" s="10">
        <v>2.6472585349910581E-4</v>
      </c>
      <c r="F3621" s="10">
        <v>1.256469350114835E-4</v>
      </c>
      <c r="G3621" s="10">
        <v>1.904296159663302E-4</v>
      </c>
      <c r="H3621" s="10">
        <v>1.6276484489471889E-4</v>
      </c>
      <c r="I3621" s="10">
        <v>2.5010852846018888E-4</v>
      </c>
      <c r="J3621" s="10">
        <v>1.551326478445465E-4</v>
      </c>
      <c r="K3621">
        <v>1.897720568555204E-4</v>
      </c>
      <c r="L3621">
        <v>1.5126875877358661E-4</v>
      </c>
      <c r="M3621">
        <v>1.549731090414226E-4</v>
      </c>
      <c r="N3621">
        <v>3.1906584391056252E-4</v>
      </c>
      <c r="O3621">
        <v>1.8884300284477049E-4</v>
      </c>
      <c r="P3621">
        <v>1.7146788139701149E-4</v>
      </c>
      <c r="Q3621">
        <v>9.6537052655359173E-5</v>
      </c>
      <c r="R3621">
        <v>1.8353344445406659E-4</v>
      </c>
      <c r="S3621">
        <v>8.0135052782321653E-6</v>
      </c>
      <c r="T3621">
        <v>1.7570548225421382E-5</v>
      </c>
    </row>
    <row r="3622" spans="1:20">
      <c r="A3622" s="10">
        <v>3616</v>
      </c>
      <c r="B3622" s="10">
        <v>2.061047064164636E-4</v>
      </c>
      <c r="C3622" s="10">
        <v>1.5463608150694419E-4</v>
      </c>
      <c r="D3622" s="10">
        <v>2.301800239611193E-4</v>
      </c>
      <c r="E3622" s="10">
        <v>1.348431888015774E-4</v>
      </c>
      <c r="F3622" s="10">
        <v>1.206394384883375E-4</v>
      </c>
      <c r="G3622" s="10">
        <v>1.2887222967874299E-4</v>
      </c>
      <c r="H3622" s="10">
        <v>1.4575988347033549E-4</v>
      </c>
      <c r="I3622" s="10">
        <v>1.5408178126846651E-4</v>
      </c>
      <c r="J3622" s="10">
        <v>1.3930142831087531E-4</v>
      </c>
      <c r="K3622">
        <v>2.0982822437677531E-4</v>
      </c>
      <c r="L3622">
        <v>1.5199668303413281E-4</v>
      </c>
      <c r="M3622">
        <v>1.592117712877786E-4</v>
      </c>
      <c r="N3622">
        <v>1.8507825136642131E-4</v>
      </c>
      <c r="O3622">
        <v>2.3344941985088401E-4</v>
      </c>
      <c r="P3622">
        <v>9.8761174920101405E-5</v>
      </c>
      <c r="Q3622">
        <v>1.7137327793070059E-4</v>
      </c>
      <c r="R3622">
        <v>1.7562380793639121E-4</v>
      </c>
      <c r="S3622">
        <v>8.9972036421949941E-6</v>
      </c>
      <c r="T3622">
        <v>1.100593197268925E-5</v>
      </c>
    </row>
    <row r="3623" spans="1:20">
      <c r="A3623" s="10">
        <v>3617</v>
      </c>
      <c r="B3623" s="10">
        <v>8.9351654075566433E-5</v>
      </c>
      <c r="C3623" s="10">
        <v>1.5047291579119011E-4</v>
      </c>
      <c r="D3623" s="10">
        <v>1.42975832760376E-4</v>
      </c>
      <c r="E3623" s="10">
        <v>6.2470075797232345E-5</v>
      </c>
      <c r="F3623" s="10">
        <v>1.1465066652836259E-4</v>
      </c>
      <c r="G3623" s="10">
        <v>9.8565063467393073E-5</v>
      </c>
      <c r="H3623" s="10">
        <v>9.2249195139814318E-5</v>
      </c>
      <c r="I3623" s="10">
        <v>9.0309645583021576E-5</v>
      </c>
      <c r="J3623" s="10">
        <v>1.087907232044017E-4</v>
      </c>
      <c r="K3623">
        <v>1.22153703488279E-4</v>
      </c>
      <c r="L3623">
        <v>1.6742130962727879E-4</v>
      </c>
      <c r="M3623">
        <v>1.231892234656956E-4</v>
      </c>
      <c r="N3623">
        <v>6.9346977770680675E-5</v>
      </c>
      <c r="O3623">
        <v>1.9958176685489889E-4</v>
      </c>
      <c r="P3623">
        <v>6.2312565044833618E-5</v>
      </c>
      <c r="Q3623">
        <v>1.7599063584242171E-4</v>
      </c>
      <c r="R3623">
        <v>7.7204515380464584E-5</v>
      </c>
      <c r="S3623">
        <v>1.469156237444316E-5</v>
      </c>
      <c r="T3623">
        <v>8.1544041688784258E-6</v>
      </c>
    </row>
    <row r="3624" spans="1:20">
      <c r="A3624" s="10">
        <v>3618</v>
      </c>
      <c r="B3624" s="10">
        <v>4.3168358717847097E-5</v>
      </c>
      <c r="C3624" s="10">
        <v>1.174030824574911E-4</v>
      </c>
      <c r="D3624" s="10">
        <v>9.392564236179717E-5</v>
      </c>
      <c r="E3624" s="10">
        <v>5.4740734083228538E-5</v>
      </c>
      <c r="F3624" s="10">
        <v>2.482549413919977E-5</v>
      </c>
      <c r="G3624" s="10">
        <v>8.6183353199416422E-5</v>
      </c>
      <c r="H3624" s="10">
        <v>7.2670527135143811E-5</v>
      </c>
      <c r="I3624" s="10">
        <v>6.4306031236163183E-5</v>
      </c>
      <c r="J3624" s="10">
        <v>9.4184998242279166E-5</v>
      </c>
      <c r="K3624">
        <v>5.4293473524086482E-5</v>
      </c>
      <c r="L3624">
        <v>9.3458159290450945E-5</v>
      </c>
      <c r="M3624">
        <v>7.4147330564472639E-5</v>
      </c>
      <c r="N3624">
        <v>4.5945989970170667E-5</v>
      </c>
      <c r="O3624">
        <v>1.5381141018667421E-4</v>
      </c>
      <c r="P3624">
        <v>4.3485685424864721E-5</v>
      </c>
      <c r="Q3624">
        <v>7.1397582376469553E-5</v>
      </c>
      <c r="R3624">
        <v>2.4654639415470819E-5</v>
      </c>
      <c r="S3624">
        <v>1.2289141125224159E-5</v>
      </c>
      <c r="T3624">
        <v>1.174386973676254E-5</v>
      </c>
    </row>
    <row r="3625" spans="1:20">
      <c r="A3625" s="10">
        <v>3619</v>
      </c>
      <c r="B3625" s="10">
        <v>2.0580373941999391E-5</v>
      </c>
      <c r="C3625" s="10">
        <v>8.7455605344154112E-5</v>
      </c>
      <c r="D3625" s="10">
        <v>5.6337238720424938E-5</v>
      </c>
      <c r="E3625" s="10">
        <v>2.1389190795206689E-5</v>
      </c>
      <c r="F3625" s="10">
        <v>3.5199558336934702E-7</v>
      </c>
      <c r="G3625" s="10">
        <v>6.3106054820571289E-5</v>
      </c>
      <c r="H3625" s="10">
        <v>4.20473616708562E-5</v>
      </c>
      <c r="I3625" s="10">
        <v>3.2758398954031819E-5</v>
      </c>
      <c r="J3625" s="10">
        <v>8.4392394078501007E-5</v>
      </c>
      <c r="K3625">
        <v>2.0910041928194049E-5</v>
      </c>
      <c r="L3625">
        <v>2.9113881287223161E-5</v>
      </c>
      <c r="M3625">
        <v>4.7990482929870287E-5</v>
      </c>
      <c r="N3625">
        <v>1.698710712831149E-5</v>
      </c>
      <c r="O3625">
        <v>1.151562890143057E-4</v>
      </c>
      <c r="P3625">
        <v>1.2920877524845171E-5</v>
      </c>
      <c r="Q3625">
        <v>2.628801902718897E-5</v>
      </c>
      <c r="R3625">
        <v>8.072184641742676E-6</v>
      </c>
      <c r="S3625">
        <v>1.144491637136742E-5</v>
      </c>
      <c r="T3625">
        <v>9.3952304010519129E-6</v>
      </c>
    </row>
    <row r="3626" spans="1:20">
      <c r="A3626" s="10">
        <v>3620</v>
      </c>
      <c r="B3626" s="10">
        <v>6.3969086145780422E-6</v>
      </c>
      <c r="C3626" s="10">
        <v>4.2800596132792419E-5</v>
      </c>
      <c r="D3626" s="10">
        <v>2.4225757848274338E-5</v>
      </c>
      <c r="E3626" s="10">
        <v>7.0995087408529024E-6</v>
      </c>
      <c r="F3626" s="10">
        <v>0</v>
      </c>
      <c r="G3626" s="10">
        <v>4.3987227830688889E-5</v>
      </c>
      <c r="H3626" s="10">
        <v>2.4377888892269199E-5</v>
      </c>
      <c r="I3626" s="10">
        <v>2.1487153334071869E-5</v>
      </c>
      <c r="J3626" s="10">
        <v>5.0393452581870997E-5</v>
      </c>
      <c r="K3626">
        <v>1.240464022999987E-5</v>
      </c>
      <c r="L3626">
        <v>7.0905744299740369E-6</v>
      </c>
      <c r="M3626">
        <v>2.5496287359218409E-5</v>
      </c>
      <c r="N3626">
        <v>1.3874568962155591E-5</v>
      </c>
      <c r="O3626">
        <v>3.7977481691861148E-5</v>
      </c>
      <c r="P3626">
        <v>7.406684892340478E-6</v>
      </c>
      <c r="Q3626">
        <v>2.490078587098874E-7</v>
      </c>
      <c r="R3626">
        <v>2.140965961779795E-6</v>
      </c>
      <c r="S3626">
        <v>6.5925082305455777E-6</v>
      </c>
      <c r="T3626">
        <v>4.3938786859150599E-6</v>
      </c>
    </row>
    <row r="3627" spans="1:20">
      <c r="A3627" s="10">
        <v>3621</v>
      </c>
      <c r="B3627" s="10">
        <v>3.1847312804207492E-7</v>
      </c>
      <c r="C3627" s="10">
        <v>1.386351117635462E-5</v>
      </c>
      <c r="D3627" s="10">
        <v>6.7204325599472337E-6</v>
      </c>
      <c r="E3627" s="10">
        <v>2.153039198236883E-6</v>
      </c>
      <c r="F3627" s="10">
        <v>0</v>
      </c>
      <c r="G3627" s="10">
        <v>2.0520277081773131E-5</v>
      </c>
      <c r="H3627" s="10">
        <v>1.28460068456087E-5</v>
      </c>
      <c r="I3627" s="10">
        <v>1.020550717957556E-5</v>
      </c>
      <c r="J3627" s="10">
        <v>2.3872366791729061E-5</v>
      </c>
      <c r="K3627">
        <v>7.142616768255814E-6</v>
      </c>
      <c r="L3627">
        <v>0</v>
      </c>
      <c r="M3627">
        <v>1.1542841861479749E-5</v>
      </c>
      <c r="N3627">
        <v>7.4754224816831737E-6</v>
      </c>
      <c r="O3627">
        <v>6.3839570212203167E-6</v>
      </c>
      <c r="P3627">
        <v>2.2417590437546302E-6</v>
      </c>
      <c r="Q3627">
        <v>0</v>
      </c>
      <c r="R3627">
        <v>0</v>
      </c>
      <c r="S3627">
        <v>1.295014462692222E-5</v>
      </c>
      <c r="T3627">
        <v>4.2688499816823753E-6</v>
      </c>
    </row>
    <row r="3628" spans="1:20">
      <c r="A3628" s="10">
        <v>3622</v>
      </c>
      <c r="B3628" s="10">
        <v>3.758378529689082E-8</v>
      </c>
      <c r="C3628" s="10">
        <v>7.5963897633630384E-6</v>
      </c>
      <c r="D3628" s="10">
        <v>2.3071255077926782E-6</v>
      </c>
      <c r="E3628" s="10">
        <v>0</v>
      </c>
      <c r="F3628" s="10">
        <v>0</v>
      </c>
      <c r="G3628" s="10">
        <v>4.0127630895161897E-6</v>
      </c>
      <c r="H3628" s="10">
        <v>5.0085625607930951E-6</v>
      </c>
      <c r="I3628" s="10">
        <v>3.0936505539887181E-6</v>
      </c>
      <c r="J3628" s="10">
        <v>7.9495833371423499E-6</v>
      </c>
      <c r="K3628">
        <v>8.3079406299957504E-8</v>
      </c>
      <c r="L3628">
        <v>5.1966750708278771E-8</v>
      </c>
      <c r="M3628">
        <v>2.195162857051841E-6</v>
      </c>
      <c r="N3628">
        <v>6.1914473906979711E-7</v>
      </c>
      <c r="O3628">
        <v>1.7613794441752949E-6</v>
      </c>
      <c r="P3628">
        <v>0</v>
      </c>
      <c r="Q3628">
        <v>0</v>
      </c>
      <c r="R3628">
        <v>0</v>
      </c>
      <c r="S3628">
        <v>2.5008190156842009E-5</v>
      </c>
      <c r="T3628">
        <v>2.2420453701605869E-5</v>
      </c>
    </row>
    <row r="3629" spans="1:20">
      <c r="A3629" s="10">
        <v>3623</v>
      </c>
      <c r="B3629" s="10">
        <v>0</v>
      </c>
      <c r="C3629" s="10">
        <v>3.3170972626593262E-6</v>
      </c>
      <c r="D3629" s="10">
        <v>6.2207853216908323E-7</v>
      </c>
      <c r="E3629" s="10">
        <v>0</v>
      </c>
      <c r="F3629" s="10">
        <v>0</v>
      </c>
      <c r="G3629" s="10">
        <v>1.7336527256639489E-7</v>
      </c>
      <c r="H3629" s="10">
        <v>3.7433133229887272E-7</v>
      </c>
      <c r="I3629" s="10">
        <v>4.8361329979109106E-7</v>
      </c>
      <c r="J3629" s="10">
        <v>1.243253108403233E-6</v>
      </c>
      <c r="K3629">
        <v>0</v>
      </c>
      <c r="L3629">
        <v>0</v>
      </c>
      <c r="M3629">
        <v>4.377726197966535E-7</v>
      </c>
      <c r="N3629">
        <v>8.4105906922976E-10</v>
      </c>
      <c r="O3629">
        <v>1.863740235895884E-7</v>
      </c>
      <c r="P3629">
        <v>0</v>
      </c>
      <c r="Q3629">
        <v>0</v>
      </c>
      <c r="R3629">
        <v>0</v>
      </c>
      <c r="S3629">
        <v>2.4938583480519191E-5</v>
      </c>
      <c r="T3629">
        <v>2.3546262970411781E-5</v>
      </c>
    </row>
    <row r="3630" spans="1:20">
      <c r="A3630" s="10">
        <v>3624</v>
      </c>
      <c r="B3630" s="10">
        <v>0</v>
      </c>
      <c r="C3630" s="10">
        <v>5.6936702722798347E-8</v>
      </c>
      <c r="D3630" s="10">
        <v>1.9172256401276671E-8</v>
      </c>
      <c r="E3630" s="10">
        <v>0</v>
      </c>
      <c r="F3630" s="10">
        <v>0</v>
      </c>
      <c r="G3630" s="10">
        <v>1.7499400464425268E-8</v>
      </c>
      <c r="H3630" s="10">
        <v>2.1878048855790369E-8</v>
      </c>
      <c r="I3630" s="10">
        <v>7.2803741754495307E-8</v>
      </c>
      <c r="J3630" s="10">
        <v>3.5960094532897638E-7</v>
      </c>
      <c r="K3630">
        <v>2.5562894246140771E-8</v>
      </c>
      <c r="L3630">
        <v>0</v>
      </c>
      <c r="M3630">
        <v>4.841688440111218E-8</v>
      </c>
      <c r="N3630">
        <v>9.4842831211015503E-10</v>
      </c>
      <c r="O3630">
        <v>4.7670510803264763E-8</v>
      </c>
      <c r="P3630">
        <v>0</v>
      </c>
      <c r="Q3630">
        <v>0</v>
      </c>
      <c r="R3630">
        <v>0</v>
      </c>
      <c r="S3630">
        <v>3.6626568960830467E-5</v>
      </c>
      <c r="T3630">
        <v>5.1197475392734926E-6</v>
      </c>
    </row>
    <row r="3631" spans="1:20">
      <c r="A3631" s="10">
        <v>3625</v>
      </c>
      <c r="B3631" s="10">
        <v>0</v>
      </c>
      <c r="C3631" s="10">
        <v>2.9125313315893001E-7</v>
      </c>
      <c r="D3631" s="10">
        <v>0</v>
      </c>
      <c r="E3631" s="10">
        <v>0</v>
      </c>
      <c r="F3631" s="10">
        <v>0</v>
      </c>
      <c r="G3631" s="10">
        <v>0</v>
      </c>
      <c r="H3631" s="10">
        <v>0</v>
      </c>
      <c r="I3631" s="10">
        <v>7.3381549228737337E-8</v>
      </c>
      <c r="J3631" s="10">
        <v>2.6864028681194829E-8</v>
      </c>
      <c r="K3631">
        <v>9.3402882822437431E-9</v>
      </c>
      <c r="L3631">
        <v>0</v>
      </c>
      <c r="M3631">
        <v>1.0925203566863269E-8</v>
      </c>
      <c r="N3631">
        <v>2.344228469555289E-9</v>
      </c>
      <c r="O3631">
        <v>5.2000286745053291E-10</v>
      </c>
      <c r="P3631">
        <v>0</v>
      </c>
      <c r="Q3631">
        <v>0</v>
      </c>
      <c r="R3631">
        <v>0</v>
      </c>
      <c r="S3631">
        <v>5.7886360785448793E-5</v>
      </c>
      <c r="T3631">
        <v>1.300565033359296E-5</v>
      </c>
    </row>
    <row r="3632" spans="1:20">
      <c r="A3632" s="10">
        <v>3626</v>
      </c>
      <c r="B3632" s="10">
        <v>0</v>
      </c>
      <c r="C3632" s="10">
        <v>3.1884553524767082E-7</v>
      </c>
      <c r="D3632" s="10">
        <v>1.4397188786941181E-10</v>
      </c>
      <c r="E3632" s="10">
        <v>0</v>
      </c>
      <c r="F3632" s="10">
        <v>0</v>
      </c>
      <c r="G3632" s="10">
        <v>1.022692234933944E-8</v>
      </c>
      <c r="H3632" s="10">
        <v>0</v>
      </c>
      <c r="I3632" s="10">
        <v>7.2803741754495307E-8</v>
      </c>
      <c r="J3632" s="10">
        <v>0</v>
      </c>
      <c r="K3632">
        <v>1.868057656448749E-8</v>
      </c>
      <c r="L3632">
        <v>1.154816682406195E-9</v>
      </c>
      <c r="M3632">
        <v>0</v>
      </c>
      <c r="N3632">
        <v>8.5895394304315921E-10</v>
      </c>
      <c r="O3632">
        <v>2.514063450070758E-9</v>
      </c>
      <c r="P3632">
        <v>0</v>
      </c>
      <c r="Q3632">
        <v>0</v>
      </c>
      <c r="R3632">
        <v>0</v>
      </c>
      <c r="S3632">
        <v>6.3304831575489094E-5</v>
      </c>
      <c r="T3632">
        <v>1.5308698117448659E-5</v>
      </c>
    </row>
    <row r="3633" spans="1:20">
      <c r="A3633" s="10">
        <v>3627</v>
      </c>
      <c r="B3633" s="10">
        <v>0</v>
      </c>
      <c r="C3633" s="10">
        <v>3.1753161133868309E-7</v>
      </c>
      <c r="D3633" s="10">
        <v>0</v>
      </c>
      <c r="E3633" s="10">
        <v>0</v>
      </c>
      <c r="F3633" s="10">
        <v>0</v>
      </c>
      <c r="G3633" s="10">
        <v>0</v>
      </c>
      <c r="H3633" s="10">
        <v>0</v>
      </c>
      <c r="I3633" s="10">
        <v>2.831256623785929E-8</v>
      </c>
      <c r="J3633" s="10">
        <v>0</v>
      </c>
      <c r="K3633">
        <v>1.76973883242513E-8</v>
      </c>
      <c r="L3633">
        <v>0</v>
      </c>
      <c r="M3633">
        <v>0</v>
      </c>
      <c r="N3633">
        <v>8.9474369066995752E-10</v>
      </c>
      <c r="O3633">
        <v>0</v>
      </c>
      <c r="P3633">
        <v>0</v>
      </c>
      <c r="Q3633">
        <v>0</v>
      </c>
      <c r="R3633">
        <v>0</v>
      </c>
      <c r="S3633">
        <v>4.8790186810375592E-5</v>
      </c>
      <c r="T3633">
        <v>1.8319908981444041E-5</v>
      </c>
    </row>
    <row r="3634" spans="1:20">
      <c r="A3634" s="10">
        <v>3628</v>
      </c>
      <c r="B3634" s="10">
        <v>0</v>
      </c>
      <c r="C3634" s="10">
        <v>4.5987336814567903E-8</v>
      </c>
      <c r="D3634" s="10">
        <v>4.7990629289803918E-11</v>
      </c>
      <c r="E3634" s="10">
        <v>0</v>
      </c>
      <c r="F3634" s="10">
        <v>0</v>
      </c>
      <c r="G3634" s="10">
        <v>2.7391107025647471E-8</v>
      </c>
      <c r="H3634" s="10">
        <v>0</v>
      </c>
      <c r="I3634" s="10">
        <v>0</v>
      </c>
      <c r="J3634" s="10">
        <v>0</v>
      </c>
      <c r="K3634">
        <v>1.868057656448749E-8</v>
      </c>
      <c r="L3634">
        <v>0</v>
      </c>
      <c r="M3634">
        <v>0</v>
      </c>
      <c r="N3634">
        <v>1.1184296133374471E-9</v>
      </c>
      <c r="O3634">
        <v>1.0743860897738281E-11</v>
      </c>
      <c r="P3634">
        <v>0</v>
      </c>
      <c r="Q3634">
        <v>0</v>
      </c>
      <c r="R3634">
        <v>0</v>
      </c>
      <c r="S3634">
        <v>4.3787826272224171E-5</v>
      </c>
      <c r="T3634">
        <v>9.4074051555980901E-6</v>
      </c>
    </row>
    <row r="3635" spans="1:20">
      <c r="A3635" s="10">
        <v>3629</v>
      </c>
      <c r="B3635" s="10">
        <v>1.2969929407298919E-6</v>
      </c>
      <c r="C3635" s="10">
        <v>4.2911616133482331E-6</v>
      </c>
      <c r="D3635" s="10">
        <v>4.3377194114916486E-6</v>
      </c>
      <c r="E3635" s="10">
        <v>5.710844463101186E-7</v>
      </c>
      <c r="F3635" s="10">
        <v>3.1755372366074771E-6</v>
      </c>
      <c r="G3635" s="10">
        <v>3.3074311938273401E-6</v>
      </c>
      <c r="H3635" s="10">
        <v>3.8906776092102296E-6</v>
      </c>
      <c r="I3635" s="10">
        <v>1.1160625823535001E-6</v>
      </c>
      <c r="J3635" s="10">
        <v>5.9938808709044954E-6</v>
      </c>
      <c r="K3635">
        <v>2.1416666538534749E-6</v>
      </c>
      <c r="L3635">
        <v>3.2140136144302708E-6</v>
      </c>
      <c r="M3635">
        <v>5.6875940402971501E-6</v>
      </c>
      <c r="N3635">
        <v>1.8941276559637671E-7</v>
      </c>
      <c r="O3635">
        <v>9.9631233280562124E-7</v>
      </c>
      <c r="P3635">
        <v>3.561306985334129E-6</v>
      </c>
      <c r="Q3635">
        <v>4.0899800176285167E-6</v>
      </c>
      <c r="R3635">
        <v>1.2746177130918279E-6</v>
      </c>
      <c r="S3635">
        <v>3.5662370194989319E-5</v>
      </c>
      <c r="T3635">
        <v>9.8293176648498084E-6</v>
      </c>
    </row>
    <row r="3636" spans="1:20">
      <c r="A3636" s="10">
        <v>3630</v>
      </c>
      <c r="B3636" s="10">
        <v>1.9848720255893261E-5</v>
      </c>
      <c r="C3636" s="10">
        <v>4.8478420482729858E-5</v>
      </c>
      <c r="D3636" s="10">
        <v>5.3063462562045257E-5</v>
      </c>
      <c r="E3636" s="10">
        <v>3.3433340375510427E-5</v>
      </c>
      <c r="F3636" s="10">
        <v>5.5937491228802681E-5</v>
      </c>
      <c r="G3636" s="10">
        <v>4.2425267139462523E-5</v>
      </c>
      <c r="H3636" s="10">
        <v>5.1062080433591489E-5</v>
      </c>
      <c r="I3636" s="10">
        <v>2.999328972989712E-5</v>
      </c>
      <c r="J3636" s="10">
        <v>5.7223448067552758E-5</v>
      </c>
      <c r="K3636">
        <v>4.8349142003324532E-5</v>
      </c>
      <c r="L3636">
        <v>4.1622552451667931E-5</v>
      </c>
      <c r="M3636">
        <v>5.8969118243382957E-5</v>
      </c>
      <c r="N3636">
        <v>9.2521731865864018E-6</v>
      </c>
      <c r="O3636">
        <v>2.4549237066012449E-5</v>
      </c>
      <c r="P3636">
        <v>4.7577756500691682E-5</v>
      </c>
      <c r="Q3636">
        <v>5.0553886735104732E-5</v>
      </c>
      <c r="R3636">
        <v>2.6738477704784621E-5</v>
      </c>
      <c r="S3636">
        <v>4.826933779773665E-5</v>
      </c>
      <c r="T3636">
        <v>5.5600660193972966E-6</v>
      </c>
    </row>
    <row r="3637" spans="1:20">
      <c r="A3637" s="10">
        <v>3631</v>
      </c>
      <c r="B3637" s="10">
        <v>1.3525731158249221E-4</v>
      </c>
      <c r="C3637" s="10">
        <v>1.4207848587335201E-4</v>
      </c>
      <c r="D3637" s="10">
        <v>1.546955553527094E-4</v>
      </c>
      <c r="E3637" s="10">
        <v>7.9979851097338101E-5</v>
      </c>
      <c r="F3637" s="10">
        <v>1.8052916376092579E-4</v>
      </c>
      <c r="G3637" s="10">
        <v>1.280664324750307E-4</v>
      </c>
      <c r="H3637" s="10">
        <v>1.5607372077412759E-4</v>
      </c>
      <c r="I3637" s="10">
        <v>1.078080610266817E-4</v>
      </c>
      <c r="J3637" s="10">
        <v>1.6352861118738621E-4</v>
      </c>
      <c r="K3637">
        <v>1.50348396015884E-4</v>
      </c>
      <c r="L3637">
        <v>1.3251527204694499E-4</v>
      </c>
      <c r="M3637">
        <v>1.407544124141478E-4</v>
      </c>
      <c r="N3637">
        <v>4.0381319482223898E-5</v>
      </c>
      <c r="O3637">
        <v>8.9382303913676457E-5</v>
      </c>
      <c r="P3637">
        <v>1.6037497986526189E-4</v>
      </c>
      <c r="Q3637">
        <v>1.5251902538883469E-4</v>
      </c>
      <c r="R3637">
        <v>1.122580746841062E-4</v>
      </c>
      <c r="S3637">
        <v>4.7111312371746278E-5</v>
      </c>
      <c r="T3637">
        <v>7.446455490345763E-6</v>
      </c>
    </row>
    <row r="3638" spans="1:20">
      <c r="A3638" s="10">
        <v>3632</v>
      </c>
      <c r="B3638" s="10">
        <v>2.5434144257253629E-4</v>
      </c>
      <c r="C3638" s="10">
        <v>2.7290842755427018E-4</v>
      </c>
      <c r="D3638" s="10">
        <v>2.7993287755680488E-4</v>
      </c>
      <c r="E3638" s="10">
        <v>1.9267785861471669E-4</v>
      </c>
      <c r="F3638" s="10">
        <v>3.1035547526529251E-4</v>
      </c>
      <c r="G3638" s="10">
        <v>2.5923480129027481E-4</v>
      </c>
      <c r="H3638" s="10">
        <v>2.8930683355326322E-4</v>
      </c>
      <c r="I3638" s="10">
        <v>2.2090866950873409E-4</v>
      </c>
      <c r="J3638" s="10">
        <v>2.840197877033452E-4</v>
      </c>
      <c r="K3638">
        <v>2.8522278559398669E-4</v>
      </c>
      <c r="L3638">
        <v>2.215428472184678E-4</v>
      </c>
      <c r="M3638">
        <v>2.6236502112996271E-4</v>
      </c>
      <c r="N3638">
        <v>8.104797943798014E-5</v>
      </c>
      <c r="O3638">
        <v>1.8378499216413851E-4</v>
      </c>
      <c r="P3638">
        <v>3.1034911295611762E-4</v>
      </c>
      <c r="Q3638">
        <v>2.8267273555135678E-4</v>
      </c>
      <c r="R3638">
        <v>2.308334737565542E-4</v>
      </c>
      <c r="S3638">
        <v>4.6502057675028161E-5</v>
      </c>
      <c r="T3638">
        <v>3.9575822713814119E-7</v>
      </c>
    </row>
    <row r="3639" spans="1:20">
      <c r="A3639" s="10">
        <v>3633</v>
      </c>
      <c r="B3639" s="10">
        <v>4.0129408635418483E-4</v>
      </c>
      <c r="C3639" s="10">
        <v>3.9092657750241719E-4</v>
      </c>
      <c r="D3639" s="10">
        <v>3.9726984259450503E-4</v>
      </c>
      <c r="E3639" s="10">
        <v>3.2631314872122772E-4</v>
      </c>
      <c r="F3639" s="10">
        <v>4.5935841478208058E-4</v>
      </c>
      <c r="G3639" s="10">
        <v>3.807663146614932E-4</v>
      </c>
      <c r="H3639" s="10">
        <v>4.0087931319164252E-4</v>
      </c>
      <c r="I3639" s="10">
        <v>3.3278228504049061E-4</v>
      </c>
      <c r="J3639" s="10">
        <v>4.1301115292394583E-4</v>
      </c>
      <c r="K3639">
        <v>3.9528131964073319E-4</v>
      </c>
      <c r="L3639">
        <v>3.519171035714402E-4</v>
      </c>
      <c r="M3639">
        <v>3.4681677202265268E-4</v>
      </c>
      <c r="N3639">
        <v>1.7106037801790881E-4</v>
      </c>
      <c r="O3639">
        <v>2.8567436502485331E-4</v>
      </c>
      <c r="P3639">
        <v>4.4201313085006548E-4</v>
      </c>
      <c r="Q3639">
        <v>4.0401849304661929E-4</v>
      </c>
      <c r="R3639">
        <v>3.2570527141923358E-4</v>
      </c>
      <c r="S3639">
        <v>6.5281721854115938E-5</v>
      </c>
      <c r="T3639">
        <v>1.442732839221499E-7</v>
      </c>
    </row>
    <row r="3640" spans="1:20">
      <c r="A3640" s="10">
        <v>3634</v>
      </c>
      <c r="B3640" s="10">
        <v>4.7000502225879329E-4</v>
      </c>
      <c r="C3640" s="10">
        <v>4.570314711735637E-4</v>
      </c>
      <c r="D3640" s="10">
        <v>4.7700983346432471E-4</v>
      </c>
      <c r="E3640" s="10">
        <v>4.1277142805864949E-4</v>
      </c>
      <c r="F3640" s="10">
        <v>5.6498940341085779E-4</v>
      </c>
      <c r="G3640" s="10">
        <v>4.5688213399025908E-4</v>
      </c>
      <c r="H3640" s="10">
        <v>4.9469133445530287E-4</v>
      </c>
      <c r="I3640" s="10">
        <v>4.1896733286168192E-4</v>
      </c>
      <c r="J3640" s="10">
        <v>4.9700186261359119E-4</v>
      </c>
      <c r="K3640">
        <v>4.8888310144417041E-4</v>
      </c>
      <c r="L3640">
        <v>4.1547350789309642E-4</v>
      </c>
      <c r="M3640">
        <v>4.4640180067094092E-4</v>
      </c>
      <c r="N3640">
        <v>1.4706354013031551E-4</v>
      </c>
      <c r="O3640">
        <v>3.6092801671075582E-4</v>
      </c>
      <c r="P3640">
        <v>5.3218177202553785E-4</v>
      </c>
      <c r="Q3640">
        <v>4.9236025612041964E-4</v>
      </c>
      <c r="R3640">
        <v>4.5389823797897132E-4</v>
      </c>
      <c r="S3640">
        <v>5.8411109316801989E-5</v>
      </c>
      <c r="T3640">
        <v>4.8688162407136368E-7</v>
      </c>
    </row>
    <row r="3641" spans="1:20">
      <c r="A3641" s="10">
        <v>3635</v>
      </c>
      <c r="B3641" s="10">
        <v>5.2737597200006644E-4</v>
      </c>
      <c r="C3641" s="10">
        <v>5.1903164684417413E-4</v>
      </c>
      <c r="D3641" s="10">
        <v>5.3820424276755706E-4</v>
      </c>
      <c r="E3641" s="10">
        <v>4.8056017774963748E-4</v>
      </c>
      <c r="F3641" s="10">
        <v>6.173230905386402E-4</v>
      </c>
      <c r="G3641" s="10">
        <v>5.1573692252888058E-4</v>
      </c>
      <c r="H3641" s="10">
        <v>5.4517409248968783E-4</v>
      </c>
      <c r="I3641" s="10">
        <v>4.7435207303177701E-4</v>
      </c>
      <c r="J3641" s="10">
        <v>5.4869527732581387E-4</v>
      </c>
      <c r="K3641">
        <v>5.7674763574994548E-4</v>
      </c>
      <c r="L3641">
        <v>5.1328594679018557E-4</v>
      </c>
      <c r="M3641">
        <v>5.1595774534637072E-4</v>
      </c>
      <c r="N3641">
        <v>2.6194459695515242E-4</v>
      </c>
      <c r="O3641">
        <v>4.1757853573080493E-4</v>
      </c>
      <c r="P3641">
        <v>5.7076499138638572E-4</v>
      </c>
      <c r="Q3641">
        <v>5.6607179590058808E-4</v>
      </c>
      <c r="R3641">
        <v>5.474337128074223E-4</v>
      </c>
      <c r="S3641">
        <v>3.9368307138334663E-5</v>
      </c>
      <c r="T3641">
        <v>1.6628880083668109E-6</v>
      </c>
    </row>
    <row r="3642" spans="1:20">
      <c r="A3642" s="10">
        <v>3636</v>
      </c>
      <c r="B3642" s="10">
        <v>5.4880931860353986E-4</v>
      </c>
      <c r="C3642" s="10">
        <v>5.8287364382255931E-4</v>
      </c>
      <c r="D3642" s="10">
        <v>5.9855818318179396E-4</v>
      </c>
      <c r="E3642" s="10">
        <v>5.1650820350153306E-4</v>
      </c>
      <c r="F3642" s="10">
        <v>6.2979497710044421E-4</v>
      </c>
      <c r="G3642" s="10">
        <v>5.5961273277525965E-4</v>
      </c>
      <c r="H3642" s="10">
        <v>5.7901306859919042E-4</v>
      </c>
      <c r="I3642" s="10">
        <v>5.0782379698054083E-4</v>
      </c>
      <c r="J3642" s="10">
        <v>5.9467029589002347E-4</v>
      </c>
      <c r="K3642">
        <v>5.9439568031438984E-4</v>
      </c>
      <c r="L3642">
        <v>5.5991003916377167E-4</v>
      </c>
      <c r="M3642">
        <v>5.7222535666850744E-4</v>
      </c>
      <c r="N3642">
        <v>3.7964824801632428E-4</v>
      </c>
      <c r="O3642">
        <v>4.9039502368820518E-4</v>
      </c>
      <c r="P3642">
        <v>6.0998748358691377E-4</v>
      </c>
      <c r="Q3642">
        <v>5.9237369192823637E-4</v>
      </c>
      <c r="R3642">
        <v>5.7297294070017416E-4</v>
      </c>
      <c r="S3642">
        <v>3.459684641773174E-5</v>
      </c>
      <c r="T3642">
        <v>3.5171633753150738E-7</v>
      </c>
    </row>
    <row r="3643" spans="1:20">
      <c r="A3643" s="10">
        <v>3637</v>
      </c>
      <c r="B3643" s="10">
        <v>5.359219869822832E-4</v>
      </c>
      <c r="C3643" s="10">
        <v>6.0522822402025805E-4</v>
      </c>
      <c r="D3643" s="10">
        <v>6.0593191037861471E-4</v>
      </c>
      <c r="E3643" s="10">
        <v>5.1925966568333549E-4</v>
      </c>
      <c r="F3643" s="10">
        <v>6.1672874282047232E-4</v>
      </c>
      <c r="G3643" s="10">
        <v>5.7361968092262475E-4</v>
      </c>
      <c r="H3643" s="10">
        <v>5.8666603925967766E-4</v>
      </c>
      <c r="I3643" s="10">
        <v>5.0791644696451691E-4</v>
      </c>
      <c r="J3643" s="10">
        <v>6.0421623642764588E-4</v>
      </c>
      <c r="K3643">
        <v>5.8640011087817019E-4</v>
      </c>
      <c r="L3643">
        <v>5.5904931098474885E-4</v>
      </c>
      <c r="M3643">
        <v>5.8749949382022474E-4</v>
      </c>
      <c r="N3643">
        <v>4.4949819253155981E-4</v>
      </c>
      <c r="O3643">
        <v>5.5560503379213243E-4</v>
      </c>
      <c r="P3643">
        <v>6.0435649114004369E-4</v>
      </c>
      <c r="Q3643">
        <v>6.0112618847029591E-4</v>
      </c>
      <c r="R3643">
        <v>5.5229250065599725E-4</v>
      </c>
      <c r="S3643">
        <v>2.925066439245137E-5</v>
      </c>
      <c r="T3643">
        <v>5.5864374170622981E-7</v>
      </c>
    </row>
    <row r="3644" spans="1:20">
      <c r="A3644" s="10">
        <v>3638</v>
      </c>
      <c r="B3644" s="10">
        <v>4.8593136763237788E-4</v>
      </c>
      <c r="C3644" s="10">
        <v>5.7458217736197593E-4</v>
      </c>
      <c r="D3644" s="10">
        <v>5.5976130830802341E-4</v>
      </c>
      <c r="E3644" s="10">
        <v>4.8470668741835309E-4</v>
      </c>
      <c r="F3644" s="10">
        <v>5.7760736981115419E-4</v>
      </c>
      <c r="G3644" s="10">
        <v>5.4223895490090001E-4</v>
      </c>
      <c r="H3644" s="10">
        <v>5.2941537973858345E-4</v>
      </c>
      <c r="I3644" s="10">
        <v>4.7255359093196987E-4</v>
      </c>
      <c r="J3644" s="10">
        <v>5.5550080062396459E-4</v>
      </c>
      <c r="K3644">
        <v>5.6236947863487854E-4</v>
      </c>
      <c r="L3644">
        <v>5.242458355610212E-4</v>
      </c>
      <c r="M3644">
        <v>5.5796041007261771E-4</v>
      </c>
      <c r="N3644">
        <v>4.2744632163643417E-4</v>
      </c>
      <c r="O3644">
        <v>5.3796398163808877E-4</v>
      </c>
      <c r="P3644">
        <v>5.568911397361093E-4</v>
      </c>
      <c r="Q3644">
        <v>5.4893136588461157E-4</v>
      </c>
      <c r="R3644">
        <v>4.9343988135496181E-4</v>
      </c>
      <c r="S3644">
        <v>2.5575194610657401E-5</v>
      </c>
      <c r="T3644">
        <v>2.1388080110355869E-6</v>
      </c>
    </row>
    <row r="3645" spans="1:20">
      <c r="A3645" s="10">
        <v>3639</v>
      </c>
      <c r="B3645" s="10">
        <v>3.9785110872535149E-4</v>
      </c>
      <c r="C3645" s="10">
        <v>4.8724293311920179E-4</v>
      </c>
      <c r="D3645" s="10">
        <v>4.7733109533433093E-4</v>
      </c>
      <c r="E3645" s="10">
        <v>4.1190469176602591E-4</v>
      </c>
      <c r="F3645" s="10">
        <v>4.9627705759518572E-4</v>
      </c>
      <c r="G3645" s="10">
        <v>4.6144875689222342E-4</v>
      </c>
      <c r="H3645" s="10">
        <v>4.6651932099248328E-4</v>
      </c>
      <c r="I3645" s="10">
        <v>4.2127390996396372E-4</v>
      </c>
      <c r="J3645" s="10">
        <v>4.5823895913460971E-4</v>
      </c>
      <c r="K3645">
        <v>4.8031810624876492E-4</v>
      </c>
      <c r="L3645">
        <v>4.7819512410545822E-4</v>
      </c>
      <c r="M3645">
        <v>4.7595303888697073E-4</v>
      </c>
      <c r="N3645">
        <v>4.4780155270300072E-4</v>
      </c>
      <c r="O3645">
        <v>4.618280870707077E-4</v>
      </c>
      <c r="P3645">
        <v>4.7453997628340829E-4</v>
      </c>
      <c r="Q3645">
        <v>4.66176405380791E-4</v>
      </c>
      <c r="R3645">
        <v>4.0544549857813791E-4</v>
      </c>
      <c r="S3645">
        <v>2.3107189149587798E-5</v>
      </c>
      <c r="T3645">
        <v>9.5476455181525151E-6</v>
      </c>
    </row>
    <row r="3646" spans="1:20">
      <c r="A3646" s="10">
        <v>3640</v>
      </c>
      <c r="B3646" s="10">
        <v>2.9597768715597709E-4</v>
      </c>
      <c r="C3646" s="10">
        <v>3.8376231103424198E-4</v>
      </c>
      <c r="D3646" s="10">
        <v>3.7336509706496448E-4</v>
      </c>
      <c r="E3646" s="10">
        <v>3.1839887796198638E-4</v>
      </c>
      <c r="F3646" s="10">
        <v>3.7356988183537461E-4</v>
      </c>
      <c r="G3646" s="10">
        <v>3.4412094040997158E-4</v>
      </c>
      <c r="H3646" s="10">
        <v>3.3806455327509052E-4</v>
      </c>
      <c r="I3646" s="10">
        <v>3.2894784485800041E-4</v>
      </c>
      <c r="J3646" s="10">
        <v>3.3199622235593177E-4</v>
      </c>
      <c r="K3646">
        <v>3.7088671111090612E-4</v>
      </c>
      <c r="L3646">
        <v>4.0645719003395883E-4</v>
      </c>
      <c r="M3646">
        <v>3.6144822169217341E-4</v>
      </c>
      <c r="N3646">
        <v>3.5647689842088401E-4</v>
      </c>
      <c r="O3646">
        <v>3.8417152791958261E-4</v>
      </c>
      <c r="P3646">
        <v>3.4650490778086418E-4</v>
      </c>
      <c r="Q3646">
        <v>3.8023902068938352E-4</v>
      </c>
      <c r="R3646">
        <v>2.9283273423154371E-4</v>
      </c>
      <c r="S3646">
        <v>2.605037061058317E-5</v>
      </c>
      <c r="T3646">
        <v>7.2344801496004013E-6</v>
      </c>
    </row>
    <row r="3647" spans="1:20">
      <c r="A3647" s="10">
        <v>3641</v>
      </c>
      <c r="B3647" s="10">
        <v>1.725882964709124E-4</v>
      </c>
      <c r="C3647" s="10">
        <v>2.5978648627265557E-4</v>
      </c>
      <c r="D3647" s="10">
        <v>2.4197917764363881E-4</v>
      </c>
      <c r="E3647" s="10">
        <v>1.934526651941378E-4</v>
      </c>
      <c r="F3647" s="10">
        <v>2.1593246503049461E-4</v>
      </c>
      <c r="G3647" s="10">
        <v>2.0698211705367719E-4</v>
      </c>
      <c r="H3647" s="10">
        <v>1.931591472153616E-4</v>
      </c>
      <c r="I3647" s="10">
        <v>1.9608671044870509E-4</v>
      </c>
      <c r="J3647" s="10">
        <v>2.1023908791434641E-4</v>
      </c>
      <c r="K3647">
        <v>2.1682647224180549E-4</v>
      </c>
      <c r="L3647">
        <v>2.4925453565470481E-4</v>
      </c>
      <c r="M3647">
        <v>2.3244864369620041E-4</v>
      </c>
      <c r="N3647">
        <v>1.9546182794985989E-4</v>
      </c>
      <c r="O3647">
        <v>2.8037553177658449E-4</v>
      </c>
      <c r="P3647">
        <v>1.702985240623448E-4</v>
      </c>
      <c r="Q3647">
        <v>2.3509415552969319E-4</v>
      </c>
      <c r="R3647">
        <v>1.6056300005856881E-4</v>
      </c>
      <c r="S3647">
        <v>3.0824689485966803E-5</v>
      </c>
      <c r="T3647">
        <v>3.9465175200918974E-6</v>
      </c>
    </row>
    <row r="3648" spans="1:20">
      <c r="A3648" s="10">
        <v>3642</v>
      </c>
      <c r="B3648" s="10">
        <v>6.623603746126454E-5</v>
      </c>
      <c r="C3648" s="10">
        <v>1.530037566069648E-4</v>
      </c>
      <c r="D3648" s="10">
        <v>1.3297561321573049E-4</v>
      </c>
      <c r="E3648" s="10">
        <v>8.255313548395307E-5</v>
      </c>
      <c r="F3648" s="10">
        <v>6.6829241871720887E-5</v>
      </c>
      <c r="G3648" s="10">
        <v>1.1231308014493161E-4</v>
      </c>
      <c r="H3648" s="10">
        <v>9.0004157278428522E-5</v>
      </c>
      <c r="I3648" s="10">
        <v>8.9808000356478076E-5</v>
      </c>
      <c r="J3648" s="10">
        <v>1.2784997391077389E-4</v>
      </c>
      <c r="K3648">
        <v>8.8101667019466952E-5</v>
      </c>
      <c r="L3648">
        <v>1.2267191778549371E-4</v>
      </c>
      <c r="M3648">
        <v>1.146250805723001E-4</v>
      </c>
      <c r="N3648">
        <v>9.0532609272261826E-5</v>
      </c>
      <c r="O3648">
        <v>1.8857841136507331E-4</v>
      </c>
      <c r="P3648">
        <v>5.0905327938193759E-5</v>
      </c>
      <c r="Q3648">
        <v>1.1518486211936339E-4</v>
      </c>
      <c r="R3648">
        <v>5.1580597730698532E-5</v>
      </c>
      <c r="S3648">
        <v>4.8546594179685223E-5</v>
      </c>
      <c r="T3648">
        <v>1.9824359630102588E-6</v>
      </c>
    </row>
    <row r="3649" spans="1:20">
      <c r="A3649" s="10">
        <v>3643</v>
      </c>
      <c r="B3649" s="10">
        <v>2.2507297086788441E-5</v>
      </c>
      <c r="C3649" s="10">
        <v>1.052658286013695E-4</v>
      </c>
      <c r="D3649" s="10">
        <v>8.1149611225588919E-5</v>
      </c>
      <c r="E3649" s="10">
        <v>4.1234438561511033E-5</v>
      </c>
      <c r="F3649" s="10">
        <v>4.6620193765057909E-6</v>
      </c>
      <c r="G3649" s="10">
        <v>6.9997978738728383E-5</v>
      </c>
      <c r="H3649" s="10">
        <v>4.6603275735317792E-5</v>
      </c>
      <c r="I3649" s="10">
        <v>4.9237164770490427E-5</v>
      </c>
      <c r="J3649" s="10">
        <v>9.6050295004276707E-5</v>
      </c>
      <c r="K3649">
        <v>3.3573113187139998E-5</v>
      </c>
      <c r="L3649">
        <v>5.1767386043269882E-5</v>
      </c>
      <c r="M3649">
        <v>6.64712175757846E-5</v>
      </c>
      <c r="N3649">
        <v>2.7389332407122838E-5</v>
      </c>
      <c r="O3649">
        <v>1.3854287997905901E-4</v>
      </c>
      <c r="P3649">
        <v>1.4203319551775621E-5</v>
      </c>
      <c r="Q3649">
        <v>5.02592793122686E-5</v>
      </c>
      <c r="R3649">
        <v>9.0214417555609125E-6</v>
      </c>
      <c r="S3649">
        <v>7.3400539528604704E-5</v>
      </c>
      <c r="T3649">
        <v>3.3250041709483058E-5</v>
      </c>
    </row>
    <row r="3650" spans="1:20">
      <c r="A3650" s="10">
        <v>3644</v>
      </c>
      <c r="B3650" s="10">
        <v>1.8145426815164351E-5</v>
      </c>
      <c r="C3650" s="10">
        <v>8.3345968888452076E-5</v>
      </c>
      <c r="D3650" s="10">
        <v>4.7524535899781217E-5</v>
      </c>
      <c r="E3650" s="10">
        <v>1.7538574499637719E-5</v>
      </c>
      <c r="F3650" s="10">
        <v>0</v>
      </c>
      <c r="G3650" s="10">
        <v>6.1881506811892732E-5</v>
      </c>
      <c r="H3650" s="10">
        <v>4.2405407400311557E-5</v>
      </c>
      <c r="I3650" s="10">
        <v>3.3561103542435699E-5</v>
      </c>
      <c r="J3650" s="10">
        <v>8.3538313555419759E-5</v>
      </c>
      <c r="K3650">
        <v>2.018190500732814E-5</v>
      </c>
      <c r="L3650">
        <v>3.7718218294912291E-5</v>
      </c>
      <c r="M3650">
        <v>4.9845599723177133E-5</v>
      </c>
      <c r="N3650">
        <v>6.8261338276747064E-6</v>
      </c>
      <c r="O3650">
        <v>1.1793678356165601E-4</v>
      </c>
      <c r="P3650">
        <v>7.4592402781681948E-6</v>
      </c>
      <c r="Q3650">
        <v>2.2119860917253E-5</v>
      </c>
      <c r="R3650">
        <v>5.3732847312149512E-6</v>
      </c>
      <c r="S3650">
        <v>8.6080628786803769E-5</v>
      </c>
      <c r="T3650">
        <v>1.4331917505929989E-4</v>
      </c>
    </row>
    <row r="3651" spans="1:20">
      <c r="A3651" s="10">
        <v>3645</v>
      </c>
      <c r="B3651" s="10">
        <v>8.1844379504123362E-6</v>
      </c>
      <c r="C3651" s="10">
        <v>3.6045529367339627E-5</v>
      </c>
      <c r="D3651" s="10">
        <v>2.5334851285305009E-5</v>
      </c>
      <c r="E3651" s="10">
        <v>2.496237326844729E-6</v>
      </c>
      <c r="F3651" s="10">
        <v>0</v>
      </c>
      <c r="G3651" s="10">
        <v>4.0290295776751658E-5</v>
      </c>
      <c r="H3651" s="10">
        <v>2.7411590826055912E-5</v>
      </c>
      <c r="I3651" s="10">
        <v>2.2221390625815439E-5</v>
      </c>
      <c r="J3651" s="10">
        <v>5.321127357135077E-5</v>
      </c>
      <c r="K3651">
        <v>9.4781804329368679E-6</v>
      </c>
      <c r="L3651">
        <v>1.630755612288819E-5</v>
      </c>
      <c r="M3651">
        <v>2.900960976410033E-5</v>
      </c>
      <c r="N3651">
        <v>3.3093258566226251E-6</v>
      </c>
      <c r="O3651">
        <v>6.5654090135361298E-5</v>
      </c>
      <c r="P3651">
        <v>7.4610525328519091E-6</v>
      </c>
      <c r="Q3651">
        <v>1.7481985795506881E-5</v>
      </c>
      <c r="R3651">
        <v>4.9063571403822906E-6</v>
      </c>
      <c r="S3651">
        <v>1.012769012045122E-4</v>
      </c>
      <c r="T3651">
        <v>1.6947943599237439E-4</v>
      </c>
    </row>
    <row r="3652" spans="1:20">
      <c r="A3652" s="10">
        <v>3646</v>
      </c>
      <c r="B3652" s="10">
        <v>5.7760343719432202E-7</v>
      </c>
      <c r="C3652" s="10">
        <v>1.151464225235512E-5</v>
      </c>
      <c r="D3652" s="10">
        <v>6.921787443141329E-6</v>
      </c>
      <c r="E3652" s="10">
        <v>0</v>
      </c>
      <c r="F3652" s="10">
        <v>0</v>
      </c>
      <c r="G3652" s="10">
        <v>1.192855155092839E-5</v>
      </c>
      <c r="H3652" s="10">
        <v>1.0269206084126311E-5</v>
      </c>
      <c r="I3652" s="10">
        <v>9.8091471419510728E-6</v>
      </c>
      <c r="J3652" s="10">
        <v>1.9239854743403409E-5</v>
      </c>
      <c r="K3652">
        <v>7.4569912080713323E-6</v>
      </c>
      <c r="L3652">
        <v>1.2264153167153789E-6</v>
      </c>
      <c r="M3652">
        <v>1.276126226853408E-5</v>
      </c>
      <c r="N3652">
        <v>2.9001550931607999E-7</v>
      </c>
      <c r="O3652">
        <v>7.6326415721277207E-6</v>
      </c>
      <c r="P3652">
        <v>7.0406094462301843E-6</v>
      </c>
      <c r="Q3652">
        <v>0</v>
      </c>
      <c r="R3652">
        <v>2.0825304468364938E-6</v>
      </c>
      <c r="S3652">
        <v>1.044480261053057E-4</v>
      </c>
      <c r="T3652">
        <v>1.4055545964026311E-4</v>
      </c>
    </row>
    <row r="3653" spans="1:20">
      <c r="A3653" s="10">
        <v>3647</v>
      </c>
      <c r="B3653" s="10">
        <v>1.3673574519197781E-7</v>
      </c>
      <c r="C3653" s="10">
        <v>5.1317137758985419E-6</v>
      </c>
      <c r="D3653" s="10">
        <v>1.477223555484099E-6</v>
      </c>
      <c r="E3653" s="10">
        <v>0</v>
      </c>
      <c r="F3653" s="10">
        <v>0</v>
      </c>
      <c r="G3653" s="10">
        <v>1.584440981649832E-6</v>
      </c>
      <c r="H3653" s="10">
        <v>2.709504671346814E-6</v>
      </c>
      <c r="I3653" s="10">
        <v>2.3481647952403411E-6</v>
      </c>
      <c r="J3653" s="10">
        <v>5.3679878847794302E-6</v>
      </c>
      <c r="K3653">
        <v>2.6590325957187579E-6</v>
      </c>
      <c r="L3653">
        <v>0</v>
      </c>
      <c r="M3653">
        <v>3.9424282588069881E-6</v>
      </c>
      <c r="N3653">
        <v>9.4842831211015503E-10</v>
      </c>
      <c r="O3653">
        <v>1.0445678468347681E-6</v>
      </c>
      <c r="P3653">
        <v>3.6607544611029529E-7</v>
      </c>
      <c r="Q3653">
        <v>0</v>
      </c>
      <c r="R3653">
        <v>0</v>
      </c>
      <c r="S3653">
        <v>1.0909888906465761E-4</v>
      </c>
      <c r="T3653">
        <v>1.894234480028675E-4</v>
      </c>
    </row>
    <row r="3654" spans="1:20">
      <c r="A3654" s="10">
        <v>3648</v>
      </c>
      <c r="B3654" s="10">
        <v>0</v>
      </c>
      <c r="C3654" s="10">
        <v>1.3693714979469331E-6</v>
      </c>
      <c r="D3654" s="10">
        <v>4.7563512689124658E-7</v>
      </c>
      <c r="E3654" s="10">
        <v>0</v>
      </c>
      <c r="F3654" s="10">
        <v>0</v>
      </c>
      <c r="G3654" s="10">
        <v>9.7716349173429223E-8</v>
      </c>
      <c r="H3654" s="10">
        <v>2.2749837012101111E-7</v>
      </c>
      <c r="I3654" s="10">
        <v>5.0783498911131687E-7</v>
      </c>
      <c r="J3654" s="10">
        <v>1.1721706528634169E-6</v>
      </c>
      <c r="K3654">
        <v>1.8188982444369392E-8</v>
      </c>
      <c r="L3654">
        <v>0</v>
      </c>
      <c r="M3654">
        <v>3.836212597060026E-7</v>
      </c>
      <c r="N3654">
        <v>6.4421545728236946E-10</v>
      </c>
      <c r="O3654">
        <v>1.56914894201035E-7</v>
      </c>
      <c r="P3654">
        <v>0</v>
      </c>
      <c r="Q3654">
        <v>0</v>
      </c>
      <c r="R3654">
        <v>0</v>
      </c>
      <c r="S3654">
        <v>1.19178739687731E-4</v>
      </c>
      <c r="T3654">
        <v>1.946216203932603E-5</v>
      </c>
    </row>
    <row r="3655" spans="1:20">
      <c r="A3655" s="10">
        <v>3649</v>
      </c>
      <c r="B3655" s="10">
        <v>0</v>
      </c>
      <c r="C3655" s="10">
        <v>4.646910891453004E-7</v>
      </c>
      <c r="D3655" s="10">
        <v>2.154779255112196E-7</v>
      </c>
      <c r="E3655" s="10">
        <v>0</v>
      </c>
      <c r="F3655" s="10">
        <v>0</v>
      </c>
      <c r="G3655" s="10">
        <v>4.1096129911016887E-8</v>
      </c>
      <c r="H3655" s="10">
        <v>1.061481258008938E-7</v>
      </c>
      <c r="I3655" s="10">
        <v>7.2803741754495307E-8</v>
      </c>
      <c r="J3655" s="10">
        <v>7.8235592299620027E-8</v>
      </c>
      <c r="K3655">
        <v>1.081507064259802E-8</v>
      </c>
      <c r="L3655">
        <v>0</v>
      </c>
      <c r="M3655">
        <v>8.4889262405863987E-8</v>
      </c>
      <c r="N3655">
        <v>1.0200078073637521E-9</v>
      </c>
      <c r="O3655">
        <v>3.8373847968451822E-8</v>
      </c>
      <c r="P3655">
        <v>0</v>
      </c>
      <c r="Q3655">
        <v>0</v>
      </c>
      <c r="R3655">
        <v>0</v>
      </c>
      <c r="S3655">
        <v>1.0780078732707379E-4</v>
      </c>
      <c r="T3655">
        <v>1.4317438069805441E-5</v>
      </c>
    </row>
    <row r="3656" spans="1:20">
      <c r="A3656" s="10">
        <v>3650</v>
      </c>
      <c r="B3656" s="10">
        <v>0</v>
      </c>
      <c r="C3656" s="10">
        <v>5.062986795965761E-7</v>
      </c>
      <c r="D3656" s="10">
        <v>7.4385475399196067E-9</v>
      </c>
      <c r="E3656" s="10">
        <v>0</v>
      </c>
      <c r="F3656" s="10">
        <v>0</v>
      </c>
      <c r="G3656" s="10">
        <v>0</v>
      </c>
      <c r="H3656" s="10">
        <v>0</v>
      </c>
      <c r="I3656" s="10">
        <v>7.3381549228737337E-8</v>
      </c>
      <c r="J3656" s="10">
        <v>1.4138962463786749E-9</v>
      </c>
      <c r="K3656">
        <v>0</v>
      </c>
      <c r="L3656">
        <v>0</v>
      </c>
      <c r="M3656">
        <v>3.385592813607792E-8</v>
      </c>
      <c r="N3656">
        <v>6.6211033109576856E-10</v>
      </c>
      <c r="O3656">
        <v>5.1570532309143761E-11</v>
      </c>
      <c r="P3656">
        <v>0</v>
      </c>
      <c r="Q3656">
        <v>0</v>
      </c>
      <c r="R3656">
        <v>0</v>
      </c>
      <c r="S3656">
        <v>9.6285158435745443E-5</v>
      </c>
      <c r="T3656">
        <v>1.345594798724916E-5</v>
      </c>
    </row>
    <row r="3657" spans="1:20">
      <c r="A3657" s="10">
        <v>3651</v>
      </c>
      <c r="B3657" s="10">
        <v>0</v>
      </c>
      <c r="C3657" s="10">
        <v>5.062986795965761E-7</v>
      </c>
      <c r="D3657" s="10">
        <v>0</v>
      </c>
      <c r="E3657" s="10">
        <v>0</v>
      </c>
      <c r="F3657" s="10">
        <v>0</v>
      </c>
      <c r="G3657" s="10">
        <v>1.022692234933944E-8</v>
      </c>
      <c r="H3657" s="10">
        <v>0</v>
      </c>
      <c r="I3657" s="10">
        <v>3.1779411083311439E-8</v>
      </c>
      <c r="J3657" s="10">
        <v>9.4259749758578349E-10</v>
      </c>
      <c r="K3657">
        <v>0</v>
      </c>
      <c r="L3657">
        <v>0</v>
      </c>
      <c r="M3657">
        <v>2.6239869670610169E-8</v>
      </c>
      <c r="N3657">
        <v>7.3368982634936518E-10</v>
      </c>
      <c r="O3657">
        <v>2.578526615457188E-11</v>
      </c>
      <c r="P3657">
        <v>0</v>
      </c>
      <c r="Q3657">
        <v>0</v>
      </c>
      <c r="R3657">
        <v>0</v>
      </c>
      <c r="S3657">
        <v>9.6271268571922162E-5</v>
      </c>
      <c r="T3657">
        <v>1.6616330804795721E-5</v>
      </c>
    </row>
    <row r="3658" spans="1:20">
      <c r="A3658" s="10">
        <v>3652</v>
      </c>
      <c r="B3658" s="10">
        <v>0</v>
      </c>
      <c r="C3658" s="10">
        <v>4.7082273405390941E-7</v>
      </c>
      <c r="D3658" s="10">
        <v>1.1997657322450981E-10</v>
      </c>
      <c r="E3658" s="10">
        <v>0</v>
      </c>
      <c r="F3658" s="10">
        <v>0</v>
      </c>
      <c r="G3658" s="10">
        <v>0</v>
      </c>
      <c r="H3658" s="10">
        <v>0</v>
      </c>
      <c r="I3658" s="10">
        <v>0</v>
      </c>
      <c r="J3658" s="10">
        <v>2.3564937439644592E-10</v>
      </c>
      <c r="K3658">
        <v>0</v>
      </c>
      <c r="L3658">
        <v>0</v>
      </c>
      <c r="M3658">
        <v>1.822901081343579E-8</v>
      </c>
      <c r="N3658">
        <v>7.3368982634936518E-10</v>
      </c>
      <c r="O3658">
        <v>4.7272987950048438E-11</v>
      </c>
      <c r="P3658">
        <v>0</v>
      </c>
      <c r="Q3658">
        <v>0</v>
      </c>
      <c r="R3658">
        <v>0</v>
      </c>
      <c r="S3658">
        <v>1.010475926658907E-4</v>
      </c>
      <c r="T3658">
        <v>2.1477884530314188E-5</v>
      </c>
    </row>
    <row r="3659" spans="1:20">
      <c r="A3659" s="10">
        <v>3653</v>
      </c>
      <c r="B3659" s="10">
        <v>4.2491498234515911E-6</v>
      </c>
      <c r="C3659" s="10">
        <v>1.780329668834183E-6</v>
      </c>
      <c r="D3659" s="10">
        <v>2.0793793777863871E-6</v>
      </c>
      <c r="E3659" s="10">
        <v>3.673151579603179E-6</v>
      </c>
      <c r="F3659" s="10">
        <v>1.2940489735548939E-6</v>
      </c>
      <c r="G3659" s="10">
        <v>6.4658286678444206E-6</v>
      </c>
      <c r="H3659" s="10">
        <v>2.1408358401212061E-6</v>
      </c>
      <c r="I3659" s="10">
        <v>6.3146874327862041E-6</v>
      </c>
      <c r="J3659" s="10">
        <v>5.5823321992366944E-6</v>
      </c>
      <c r="K3659">
        <v>5.4772187878257482E-7</v>
      </c>
      <c r="L3659">
        <v>3.292671065710663E-6</v>
      </c>
      <c r="M3659">
        <v>1.307721563837519E-6</v>
      </c>
      <c r="N3659">
        <v>1.7299712678957759E-6</v>
      </c>
      <c r="O3659">
        <v>1.8308307155800219E-6</v>
      </c>
      <c r="P3659">
        <v>1.3011988629068911E-6</v>
      </c>
      <c r="Q3659">
        <v>1.0329416622295669E-6</v>
      </c>
      <c r="R3659">
        <v>7.9385481843544847E-6</v>
      </c>
      <c r="S3659">
        <v>1.188186262172144E-4</v>
      </c>
      <c r="T3659">
        <v>1.459995153926451E-5</v>
      </c>
    </row>
    <row r="3660" spans="1:20">
      <c r="A3660" s="10">
        <v>3654</v>
      </c>
      <c r="B3660" s="10">
        <v>5.2720401381924588E-5</v>
      </c>
      <c r="C3660" s="10">
        <v>2.627706133180456E-5</v>
      </c>
      <c r="D3660" s="10">
        <v>3.4803960935131677E-5</v>
      </c>
      <c r="E3660" s="10">
        <v>5.4501553510757741E-5</v>
      </c>
      <c r="F3660" s="10">
        <v>2.7524182658165871E-5</v>
      </c>
      <c r="G3660" s="10">
        <v>5.7666921091435857E-5</v>
      </c>
      <c r="H3660" s="10">
        <v>3.4205264654317269E-5</v>
      </c>
      <c r="I3660" s="10">
        <v>5.8393354798099559E-5</v>
      </c>
      <c r="J3660" s="10">
        <v>4.041049556644285E-5</v>
      </c>
      <c r="K3660">
        <v>3.519130584218572E-5</v>
      </c>
      <c r="L3660">
        <v>4.5130567958230288E-5</v>
      </c>
      <c r="M3660">
        <v>2.8088774638662951E-5</v>
      </c>
      <c r="N3660">
        <v>4.8263653499549961E-5</v>
      </c>
      <c r="O3660">
        <v>2.8291920638167559E-5</v>
      </c>
      <c r="P3660">
        <v>3.3992415796062663E-5</v>
      </c>
      <c r="Q3660">
        <v>2.3417970010689979E-5</v>
      </c>
      <c r="R3660">
        <v>7.0978642573009027E-5</v>
      </c>
      <c r="S3660">
        <v>9.7730075449280586E-5</v>
      </c>
      <c r="T3660">
        <v>1.7025164816018459E-5</v>
      </c>
    </row>
    <row r="3661" spans="1:20">
      <c r="A3661" s="10">
        <v>3655</v>
      </c>
      <c r="B3661" s="10">
        <v>1.6143313846224441E-4</v>
      </c>
      <c r="C3661" s="10">
        <v>7.3198784184883112E-5</v>
      </c>
      <c r="D3661" s="10">
        <v>1.008179143681595E-4</v>
      </c>
      <c r="E3661" s="10">
        <v>1.4682649662248651E-4</v>
      </c>
      <c r="F3661" s="10">
        <v>8.2240831972063127E-5</v>
      </c>
      <c r="G3661" s="10">
        <v>1.4565061601960649E-4</v>
      </c>
      <c r="H3661" s="10">
        <v>9.4163324386820708E-5</v>
      </c>
      <c r="I3661" s="10">
        <v>1.3771771312468231E-4</v>
      </c>
      <c r="J3661" s="10">
        <v>9.1026392910015998E-5</v>
      </c>
      <c r="K3661">
        <v>1.2997839480834571E-4</v>
      </c>
      <c r="L3661">
        <v>1.332602875943908E-4</v>
      </c>
      <c r="M3661">
        <v>1.006530327979231E-4</v>
      </c>
      <c r="N3661">
        <v>1.2170725775828841E-4</v>
      </c>
      <c r="O3661">
        <v>9.0282186603170091E-5</v>
      </c>
      <c r="P3661">
        <v>1.132053431193427E-4</v>
      </c>
      <c r="Q3661">
        <v>7.9360516499869755E-5</v>
      </c>
      <c r="R3661">
        <v>1.6778318097922029E-4</v>
      </c>
      <c r="S3661">
        <v>8.4043356104618037E-5</v>
      </c>
      <c r="T3661">
        <v>1.2581534101494281E-5</v>
      </c>
    </row>
    <row r="3662" spans="1:20">
      <c r="A3662" s="10">
        <v>3656</v>
      </c>
      <c r="B3662" s="10">
        <v>2.8971599362685702E-4</v>
      </c>
      <c r="C3662" s="10">
        <v>1.3966368205772629E-4</v>
      </c>
      <c r="D3662" s="10">
        <v>1.968086522968178E-4</v>
      </c>
      <c r="E3662" s="10">
        <v>2.7204755542516558E-4</v>
      </c>
      <c r="F3662" s="10">
        <v>1.9399820400287321E-4</v>
      </c>
      <c r="G3662" s="10">
        <v>2.6707056976592688E-4</v>
      </c>
      <c r="H3662" s="10">
        <v>1.9476426881670519E-4</v>
      </c>
      <c r="I3662" s="10">
        <v>2.643547877590075E-4</v>
      </c>
      <c r="J3662" s="10">
        <v>1.5450362189998879E-4</v>
      </c>
      <c r="K3662">
        <v>1.768126526609673E-4</v>
      </c>
      <c r="L3662">
        <v>2.6198042783711018E-4</v>
      </c>
      <c r="M3662">
        <v>1.6059008046983241E-4</v>
      </c>
      <c r="N3662">
        <v>1.736131779523369E-4</v>
      </c>
      <c r="O3662">
        <v>1.829901916863308E-4</v>
      </c>
      <c r="P3662">
        <v>2.3946793592848E-4</v>
      </c>
      <c r="Q3662">
        <v>1.6414271223341221E-4</v>
      </c>
      <c r="R3662">
        <v>2.9995658003184578E-4</v>
      </c>
      <c r="S3662">
        <v>6.5260168928199725E-5</v>
      </c>
      <c r="T3662">
        <v>1.6958426209454701E-5</v>
      </c>
    </row>
    <row r="3663" spans="1:20">
      <c r="A3663" s="10">
        <v>3657</v>
      </c>
      <c r="B3663" s="10">
        <v>3.6936329180319542E-4</v>
      </c>
      <c r="C3663" s="10">
        <v>2.0949135794779799E-4</v>
      </c>
      <c r="D3663" s="10">
        <v>3.4250789568063511E-4</v>
      </c>
      <c r="E3663" s="10">
        <v>3.5721995740425151E-4</v>
      </c>
      <c r="F3663" s="10">
        <v>2.0139635112468641E-4</v>
      </c>
      <c r="G3663" s="10">
        <v>3.7052627912505248E-4</v>
      </c>
      <c r="H3663" s="10">
        <v>3.1151057988055788E-4</v>
      </c>
      <c r="I3663" s="10">
        <v>3.5297175501334909E-4</v>
      </c>
      <c r="J3663" s="10">
        <v>2.5808750840078582E-4</v>
      </c>
      <c r="K3663">
        <v>3.5046531373810938E-4</v>
      </c>
      <c r="L3663">
        <v>3.8495521073277349E-4</v>
      </c>
      <c r="M3663">
        <v>2.4676398925391218E-4</v>
      </c>
      <c r="N3663">
        <v>2.080360882749571E-4</v>
      </c>
      <c r="O3663">
        <v>2.5839882947480662E-4</v>
      </c>
      <c r="P3663">
        <v>3.3795736325875853E-4</v>
      </c>
      <c r="Q3663">
        <v>1.8607057771627251E-4</v>
      </c>
      <c r="R3663">
        <v>3.9289821089629438E-4</v>
      </c>
      <c r="S3663">
        <v>8.1450771511108459E-5</v>
      </c>
      <c r="T3663">
        <v>4.122844929843169E-5</v>
      </c>
    </row>
    <row r="3664" spans="1:20">
      <c r="A3664" s="10">
        <v>3658</v>
      </c>
      <c r="B3664" s="10">
        <v>4.3936026077167001E-4</v>
      </c>
      <c r="C3664" s="10">
        <v>2.9368202661860638E-4</v>
      </c>
      <c r="D3664" s="10">
        <v>4.3849890535623172E-4</v>
      </c>
      <c r="E3664" s="10">
        <v>3.6591032288602391E-4</v>
      </c>
      <c r="F3664" s="10">
        <v>2.735810180441088E-4</v>
      </c>
      <c r="G3664" s="10">
        <v>3.8219306312907702E-4</v>
      </c>
      <c r="H3664" s="10">
        <v>3.9248597685613318E-4</v>
      </c>
      <c r="I3664" s="10">
        <v>4.3983181197113682E-4</v>
      </c>
      <c r="J3664" s="10">
        <v>2.7174264028204928E-4</v>
      </c>
      <c r="K3664">
        <v>4.0561945795784571E-4</v>
      </c>
      <c r="L3664">
        <v>4.7556624166879459E-4</v>
      </c>
      <c r="M3664">
        <v>3.5488324659046149E-4</v>
      </c>
      <c r="N3664">
        <v>4.2776693066939349E-4</v>
      </c>
      <c r="O3664">
        <v>3.0496837790538442E-4</v>
      </c>
      <c r="P3664">
        <v>4.4825054902047348E-4</v>
      </c>
      <c r="Q3664">
        <v>2.9877005608420641E-4</v>
      </c>
      <c r="R3664">
        <v>4.4620324067296978E-4</v>
      </c>
      <c r="S3664">
        <v>9.7481574342840564E-5</v>
      </c>
      <c r="T3664">
        <v>3.5650183567936167E-5</v>
      </c>
    </row>
    <row r="3665" spans="1:20">
      <c r="A3665" s="10">
        <v>3659</v>
      </c>
      <c r="B3665" s="10">
        <v>5.0923950224162826E-4</v>
      </c>
      <c r="C3665" s="10">
        <v>3.5494782612787871E-4</v>
      </c>
      <c r="D3665" s="10">
        <v>5.1869917375168704E-4</v>
      </c>
      <c r="E3665" s="10">
        <v>4.0594783497145952E-4</v>
      </c>
      <c r="F3665" s="10">
        <v>4.2815053538811261E-4</v>
      </c>
      <c r="G3665" s="10">
        <v>4.0571233973680571E-4</v>
      </c>
      <c r="H3665" s="10">
        <v>4.6698274807421781E-4</v>
      </c>
      <c r="I3665" s="10">
        <v>4.9426902010940924E-4</v>
      </c>
      <c r="J3665" s="10">
        <v>2.9569953096963378E-4</v>
      </c>
      <c r="K3665">
        <v>4.7016136616197609E-4</v>
      </c>
      <c r="L3665">
        <v>5.2954263323821374E-4</v>
      </c>
      <c r="M3665">
        <v>4.6331340205729092E-4</v>
      </c>
      <c r="N3665">
        <v>5.0781596232962907E-4</v>
      </c>
      <c r="O3665">
        <v>3.5605451626244411E-4</v>
      </c>
      <c r="P3665">
        <v>5.0618135407828836E-4</v>
      </c>
      <c r="Q3665">
        <v>4.1790975958121103E-4</v>
      </c>
      <c r="R3665">
        <v>4.1386165970462888E-4</v>
      </c>
      <c r="S3665">
        <v>9.1176887811226048E-5</v>
      </c>
      <c r="T3665">
        <v>4.3144613453313747E-5</v>
      </c>
    </row>
    <row r="3666" spans="1:20">
      <c r="A3666" s="10">
        <v>3660</v>
      </c>
      <c r="B3666" s="10">
        <v>4.7858768143167448E-4</v>
      </c>
      <c r="C3666" s="10">
        <v>4.0148390355417658E-4</v>
      </c>
      <c r="D3666" s="10">
        <v>5.8083692825615753E-4</v>
      </c>
      <c r="E3666" s="10">
        <v>3.9235338215564748E-4</v>
      </c>
      <c r="F3666" s="10">
        <v>5.3807951377298792E-4</v>
      </c>
      <c r="G3666" s="10">
        <v>4.1948222119555232E-4</v>
      </c>
      <c r="H3666" s="10">
        <v>5.2473015182001831E-4</v>
      </c>
      <c r="I3666" s="10">
        <v>4.7526234659314178E-4</v>
      </c>
      <c r="J3666" s="10">
        <v>2.9941365378060539E-4</v>
      </c>
      <c r="K3666">
        <v>4.7657809505246548E-4</v>
      </c>
      <c r="L3666">
        <v>5.8075512986558732E-4</v>
      </c>
      <c r="M3666">
        <v>5.1234598843655286E-4</v>
      </c>
      <c r="N3666">
        <v>5.2906046125547862E-4</v>
      </c>
      <c r="O3666">
        <v>4.2297413221926652E-4</v>
      </c>
      <c r="P3666">
        <v>5.1773977853191713E-4</v>
      </c>
      <c r="Q3666">
        <v>4.8110245519823389E-4</v>
      </c>
      <c r="R3666">
        <v>3.8482065575246412E-4</v>
      </c>
      <c r="S3666">
        <v>8.2294795141741589E-5</v>
      </c>
      <c r="T3666">
        <v>3.2155377666529112E-5</v>
      </c>
    </row>
    <row r="3667" spans="1:20">
      <c r="A3667" s="10">
        <v>3661</v>
      </c>
      <c r="B3667" s="10">
        <v>4.0027897798472533E-4</v>
      </c>
      <c r="C3667" s="10">
        <v>4.243688578972309E-4</v>
      </c>
      <c r="D3667" s="10">
        <v>5.9293340488302763E-4</v>
      </c>
      <c r="E3667" s="10">
        <v>4.1852011172560861E-4</v>
      </c>
      <c r="F3667" s="10">
        <v>5.2377522221956966E-4</v>
      </c>
      <c r="G3667" s="10">
        <v>4.0606535699837162E-4</v>
      </c>
      <c r="H3667" s="10">
        <v>5.3823145831945033E-4</v>
      </c>
      <c r="I3667" s="10">
        <v>4.6301282380565472E-4</v>
      </c>
      <c r="J3667" s="10">
        <v>2.6080211849902057E-4</v>
      </c>
      <c r="K3667">
        <v>5.0313504176889708E-4</v>
      </c>
      <c r="L3667">
        <v>5.7113973641724307E-4</v>
      </c>
      <c r="M3667">
        <v>5.3761546297073583E-4</v>
      </c>
      <c r="N3667">
        <v>5.0534769777909542E-4</v>
      </c>
      <c r="O3667">
        <v>4.903504726574135E-4</v>
      </c>
      <c r="P3667">
        <v>5.6203468097942735E-4</v>
      </c>
      <c r="Q3667">
        <v>5.1848027265793527E-4</v>
      </c>
      <c r="R3667">
        <v>3.4708537936233171E-4</v>
      </c>
      <c r="S3667">
        <v>8.4783851054760103E-5</v>
      </c>
      <c r="T3667">
        <v>2.3844837562787539E-5</v>
      </c>
    </row>
    <row r="3668" spans="1:20">
      <c r="A3668" s="10">
        <v>3662</v>
      </c>
      <c r="B3668" s="10">
        <v>3.7407593376835108E-4</v>
      </c>
      <c r="C3668" s="10">
        <v>4.673294746330258E-4</v>
      </c>
      <c r="D3668" s="10">
        <v>5.6288353185875455E-4</v>
      </c>
      <c r="E3668" s="10">
        <v>3.8517059266247389E-4</v>
      </c>
      <c r="F3668" s="10">
        <v>5.6307738435013401E-4</v>
      </c>
      <c r="G3668" s="10">
        <v>3.8055303977139581E-4</v>
      </c>
      <c r="H3668" s="10">
        <v>5.1053584249590117E-4</v>
      </c>
      <c r="I3668" s="10">
        <v>4.2101957211447051E-4</v>
      </c>
      <c r="J3668" s="10">
        <v>2.6009205980408921E-4</v>
      </c>
      <c r="K3668">
        <v>5.5496312162117928E-4</v>
      </c>
      <c r="L3668">
        <v>5.353271244355948E-4</v>
      </c>
      <c r="M3668">
        <v>5.2514477558504515E-4</v>
      </c>
      <c r="N3668">
        <v>4.7568273913804022E-4</v>
      </c>
      <c r="O3668">
        <v>5.2573298613488913E-4</v>
      </c>
      <c r="P3668">
        <v>4.8629000136347282E-4</v>
      </c>
      <c r="Q3668">
        <v>5.2403317384548437E-4</v>
      </c>
      <c r="R3668">
        <v>3.3197799003116871E-4</v>
      </c>
      <c r="S3668">
        <v>8.5558276695455498E-5</v>
      </c>
      <c r="T3668">
        <v>2.566208115849582E-5</v>
      </c>
    </row>
    <row r="3669" spans="1:20">
      <c r="A3669" s="10">
        <v>3663</v>
      </c>
      <c r="B3669" s="10">
        <v>2.8251515671799991E-4</v>
      </c>
      <c r="C3669" s="10">
        <v>4.4010535884635469E-4</v>
      </c>
      <c r="D3669" s="10">
        <v>4.8057751683401541E-4</v>
      </c>
      <c r="E3669" s="10">
        <v>3.4763901348104181E-4</v>
      </c>
      <c r="F3669" s="10">
        <v>5.1671096391243401E-4</v>
      </c>
      <c r="G3669" s="10">
        <v>3.1463140527720438E-4</v>
      </c>
      <c r="H3669" s="10">
        <v>4.4875363480589972E-4</v>
      </c>
      <c r="I3669" s="10">
        <v>3.4574239401528178E-4</v>
      </c>
      <c r="J3669" s="10">
        <v>2.6938728590281011E-4</v>
      </c>
      <c r="K3669">
        <v>4.9649580508978922E-4</v>
      </c>
      <c r="L3669">
        <v>4.8863237171625393E-4</v>
      </c>
      <c r="M3669">
        <v>4.681005389532781E-4</v>
      </c>
      <c r="N3669">
        <v>4.4514195168793568E-4</v>
      </c>
      <c r="O3669">
        <v>4.6964363159356537E-4</v>
      </c>
      <c r="P3669">
        <v>3.9832941129463778E-4</v>
      </c>
      <c r="Q3669">
        <v>4.832717545990135E-4</v>
      </c>
      <c r="R3669">
        <v>2.6693539402471432E-4</v>
      </c>
      <c r="S3669">
        <v>8.6227346842060646E-5</v>
      </c>
      <c r="T3669">
        <v>2.634713500213067E-5</v>
      </c>
    </row>
    <row r="3670" spans="1:20">
      <c r="A3670" s="10">
        <v>3664</v>
      </c>
      <c r="B3670" s="10">
        <v>2.2288929112669869E-4</v>
      </c>
      <c r="C3670" s="10">
        <v>3.6299174932400877E-4</v>
      </c>
      <c r="D3670" s="10">
        <v>3.7545807038838008E-4</v>
      </c>
      <c r="E3670" s="10">
        <v>2.7339671281378301E-4</v>
      </c>
      <c r="F3670" s="10">
        <v>3.9032287707354272E-4</v>
      </c>
      <c r="G3670" s="10">
        <v>2.6390646510107658E-4</v>
      </c>
      <c r="H3670" s="10">
        <v>3.4001943403443242E-4</v>
      </c>
      <c r="I3670" s="10">
        <v>2.7230745393140582E-4</v>
      </c>
      <c r="J3670" s="10">
        <v>2.2881650398839649E-4</v>
      </c>
      <c r="K3670">
        <v>3.820961877160749E-4</v>
      </c>
      <c r="L3670">
        <v>4.253274431624002E-4</v>
      </c>
      <c r="M3670">
        <v>3.6288843557564691E-4</v>
      </c>
      <c r="N3670">
        <v>3.5505524240763781E-4</v>
      </c>
      <c r="O3670">
        <v>3.8581023530300998E-4</v>
      </c>
      <c r="P3670">
        <v>3.3185214906752741E-4</v>
      </c>
      <c r="Q3670">
        <v>3.9695935369706161E-4</v>
      </c>
      <c r="R3670">
        <v>1.7389140361659001E-4</v>
      </c>
      <c r="S3670">
        <v>9.3121747378988387E-5</v>
      </c>
      <c r="T3670">
        <v>3.4984360734268807E-5</v>
      </c>
    </row>
    <row r="3671" spans="1:20">
      <c r="A3671" s="10">
        <v>3665</v>
      </c>
      <c r="B3671" s="10">
        <v>1.2440235405888309E-4</v>
      </c>
      <c r="C3671" s="10">
        <v>2.6003667271403899E-4</v>
      </c>
      <c r="D3671" s="10">
        <v>2.496796334430247E-4</v>
      </c>
      <c r="E3671" s="10">
        <v>1.9402629142283471E-4</v>
      </c>
      <c r="F3671" s="10">
        <v>2.2766002411622811E-4</v>
      </c>
      <c r="G3671" s="10">
        <v>1.6944815676815089E-4</v>
      </c>
      <c r="H3671" s="10">
        <v>2.1880227492731671E-4</v>
      </c>
      <c r="I3671" s="10">
        <v>1.7319710714670911E-4</v>
      </c>
      <c r="J3671" s="10">
        <v>1.767511426601201E-4</v>
      </c>
      <c r="K3671">
        <v>2.3238386533221169E-4</v>
      </c>
      <c r="L3671">
        <v>2.9024381550815832E-4</v>
      </c>
      <c r="M3671">
        <v>2.2881045759197871E-4</v>
      </c>
      <c r="N3671">
        <v>1.9718496337595891E-4</v>
      </c>
      <c r="O3671">
        <v>2.8176211324492138E-4</v>
      </c>
      <c r="P3671">
        <v>2.147706197115553E-4</v>
      </c>
      <c r="Q3671">
        <v>2.588907731155339E-4</v>
      </c>
      <c r="R3671">
        <v>1.043871725649075E-4</v>
      </c>
      <c r="S3671">
        <v>9.0932738583707529E-5</v>
      </c>
      <c r="T3671">
        <v>4.8404737052361322E-5</v>
      </c>
    </row>
    <row r="3672" spans="1:20">
      <c r="A3672" s="10">
        <v>3666</v>
      </c>
      <c r="B3672" s="10">
        <v>6.5500526491930571E-5</v>
      </c>
      <c r="C3672" s="10">
        <v>1.5610204393118731E-4</v>
      </c>
      <c r="D3672" s="10">
        <v>1.342621280092456E-4</v>
      </c>
      <c r="E3672" s="10">
        <v>9.1591311106718401E-5</v>
      </c>
      <c r="F3672" s="10">
        <v>7.366407349124734E-5</v>
      </c>
      <c r="G3672" s="10">
        <v>1.079024320128536E-4</v>
      </c>
      <c r="H3672" s="10">
        <v>9.8346663613763005E-5</v>
      </c>
      <c r="I3672" s="10">
        <v>9.0404718024833354E-5</v>
      </c>
      <c r="J3672" s="10">
        <v>1.095339966786543E-4</v>
      </c>
      <c r="K3672">
        <v>9.8104587306070877E-5</v>
      </c>
      <c r="L3672">
        <v>1.5352369713327849E-4</v>
      </c>
      <c r="M3672">
        <v>1.1579038148392391E-4</v>
      </c>
      <c r="N3672">
        <v>6.0805996080341749E-5</v>
      </c>
      <c r="O3672">
        <v>1.8582536066740361E-4</v>
      </c>
      <c r="P3672">
        <v>7.2604042249077675E-5</v>
      </c>
      <c r="Q3672">
        <v>1.206690527008998E-4</v>
      </c>
      <c r="R3672">
        <v>3.51544857858794E-5</v>
      </c>
      <c r="S3672">
        <v>7.4866028574726296E-5</v>
      </c>
      <c r="T3672">
        <v>5.1381507962011851E-5</v>
      </c>
    </row>
    <row r="3673" spans="1:20">
      <c r="A3673" s="10">
        <v>3667</v>
      </c>
      <c r="B3673" s="10">
        <v>2.3001468229549851E-5</v>
      </c>
      <c r="C3673" s="10">
        <v>1.036667394066679E-4</v>
      </c>
      <c r="D3673" s="10">
        <v>8.1506980045306982E-5</v>
      </c>
      <c r="E3673" s="10">
        <v>4.0269964410411953E-5</v>
      </c>
      <c r="F3673" s="10">
        <v>4.9686644684438857E-6</v>
      </c>
      <c r="G3673" s="10">
        <v>6.8651000265469427E-5</v>
      </c>
      <c r="H3673" s="10">
        <v>4.7922165781669161E-5</v>
      </c>
      <c r="I3673" s="10">
        <v>4.9809822535618281E-5</v>
      </c>
      <c r="J3673" s="10">
        <v>7.9851950240752029E-5</v>
      </c>
      <c r="K3673">
        <v>2.8676712852233779E-5</v>
      </c>
      <c r="L3673">
        <v>5.7562414942877993E-5</v>
      </c>
      <c r="M3673">
        <v>6.5428835971571397E-5</v>
      </c>
      <c r="N3673">
        <v>1.545094405439251E-5</v>
      </c>
      <c r="O3673">
        <v>1.3411939339655519E-4</v>
      </c>
      <c r="P3673">
        <v>1.4216503704599639E-5</v>
      </c>
      <c r="Q3673">
        <v>5.1057894204124723E-5</v>
      </c>
      <c r="R3673">
        <v>6.9843657914195986E-6</v>
      </c>
      <c r="S3673">
        <v>7.4357421685480648E-5</v>
      </c>
      <c r="T3673">
        <v>7.0471653359748096E-5</v>
      </c>
    </row>
    <row r="3674" spans="1:20">
      <c r="A3674" s="10">
        <v>3668</v>
      </c>
      <c r="B3674" s="10">
        <v>1.6315343732951139E-5</v>
      </c>
      <c r="C3674" s="10">
        <v>7.6811547175162392E-5</v>
      </c>
      <c r="D3674" s="10">
        <v>4.5356911352856737E-5</v>
      </c>
      <c r="E3674" s="10">
        <v>1.4710548311731359E-5</v>
      </c>
      <c r="F3674" s="10">
        <v>0</v>
      </c>
      <c r="G3674" s="10">
        <v>5.8198773135150512E-5</v>
      </c>
      <c r="H3674" s="10">
        <v>4.0970415757741767E-5</v>
      </c>
      <c r="I3674" s="10">
        <v>3.3691402016914651E-5</v>
      </c>
      <c r="J3674" s="10">
        <v>5.8822658981956792E-5</v>
      </c>
      <c r="K3674">
        <v>1.6766800654867752E-5</v>
      </c>
      <c r="L3674">
        <v>3.9534167527996038E-5</v>
      </c>
      <c r="M3674">
        <v>4.8118314810336812E-5</v>
      </c>
      <c r="N3674">
        <v>1.0422055035855819E-5</v>
      </c>
      <c r="O3674">
        <v>1.132100958237397E-4</v>
      </c>
      <c r="P3674">
        <v>7.4683015515867647E-6</v>
      </c>
      <c r="Q3674">
        <v>2.2127097708146749E-5</v>
      </c>
      <c r="R3674">
        <v>5.3465713529551567E-6</v>
      </c>
      <c r="S3674">
        <v>9.0729838326166249E-5</v>
      </c>
      <c r="T3674">
        <v>5.4806188254252888E-5</v>
      </c>
    </row>
    <row r="3675" spans="1:20">
      <c r="A3675" s="10">
        <v>3669</v>
      </c>
      <c r="B3675" s="10">
        <v>4.8979831879446082E-6</v>
      </c>
      <c r="C3675" s="10">
        <v>3.1715534732861272E-5</v>
      </c>
      <c r="D3675" s="10">
        <v>2.446913152682599E-5</v>
      </c>
      <c r="E3675" s="10">
        <v>2.269662154808048E-6</v>
      </c>
      <c r="F3675" s="10">
        <v>0</v>
      </c>
      <c r="G3675" s="10">
        <v>3.5301362532681229E-5</v>
      </c>
      <c r="H3675" s="10">
        <v>2.6554221345752989E-5</v>
      </c>
      <c r="I3675" s="10">
        <v>2.06037969338946E-5</v>
      </c>
      <c r="J3675" s="10">
        <v>3.6632059328210948E-5</v>
      </c>
      <c r="K3675">
        <v>9.065978763217847E-6</v>
      </c>
      <c r="L3675">
        <v>2.5115025385012579E-5</v>
      </c>
      <c r="M3675">
        <v>2.652754456512166E-5</v>
      </c>
      <c r="N3675">
        <v>7.8912725067958503E-6</v>
      </c>
      <c r="O3675">
        <v>6.0758009851793863E-5</v>
      </c>
      <c r="P3675">
        <v>7.4628647875356234E-6</v>
      </c>
      <c r="Q3675">
        <v>9.4881591346354884E-6</v>
      </c>
      <c r="R3675">
        <v>5.0421501465362464E-6</v>
      </c>
      <c r="S3675">
        <v>7.9158633274958165E-5</v>
      </c>
      <c r="T3675">
        <v>9.3871811133772572E-5</v>
      </c>
    </row>
    <row r="3676" spans="1:20">
      <c r="A3676" s="10">
        <v>3670</v>
      </c>
      <c r="B3676" s="10">
        <v>3.0932444346322637E-7</v>
      </c>
      <c r="C3676" s="10">
        <v>1.031999635582536E-5</v>
      </c>
      <c r="D3676" s="10">
        <v>6.8799348153376906E-6</v>
      </c>
      <c r="E3676" s="10">
        <v>0</v>
      </c>
      <c r="F3676" s="10">
        <v>0</v>
      </c>
      <c r="G3676" s="10">
        <v>1.0756122968741299E-5</v>
      </c>
      <c r="H3676" s="10">
        <v>1.120824736261974E-5</v>
      </c>
      <c r="I3676" s="10">
        <v>8.5504903420667543E-6</v>
      </c>
      <c r="J3676" s="10">
        <v>1.225524381194578E-5</v>
      </c>
      <c r="K3676">
        <v>7.1841564714057914E-6</v>
      </c>
      <c r="L3676">
        <v>4.7947988653505224E-6</v>
      </c>
      <c r="M3676">
        <v>1.09445595533403E-5</v>
      </c>
      <c r="N3676">
        <v>1.2981925682299479E-6</v>
      </c>
      <c r="O3676">
        <v>7.822805761245509E-6</v>
      </c>
      <c r="P3676">
        <v>7.1692795287739014E-6</v>
      </c>
      <c r="Q3676">
        <v>0</v>
      </c>
      <c r="R3676">
        <v>2.3268465521708658E-6</v>
      </c>
      <c r="S3676">
        <v>6.4732881299671386E-5</v>
      </c>
      <c r="T3676">
        <v>6.4524234198997212E-5</v>
      </c>
    </row>
    <row r="3677" spans="1:20">
      <c r="A3677" s="10">
        <v>3671</v>
      </c>
      <c r="B3677" s="10">
        <v>1.377247921734749E-7</v>
      </c>
      <c r="C3677" s="10">
        <v>3.8610967989511212E-6</v>
      </c>
      <c r="D3677" s="10">
        <v>1.4647915829665761E-6</v>
      </c>
      <c r="E3677" s="10">
        <v>0</v>
      </c>
      <c r="F3677" s="10">
        <v>0</v>
      </c>
      <c r="G3677" s="10">
        <v>6.652925477539314E-7</v>
      </c>
      <c r="H3677" s="10">
        <v>2.6809506921544561E-6</v>
      </c>
      <c r="I3677" s="10">
        <v>2.3112298969681049E-6</v>
      </c>
      <c r="J3677" s="10">
        <v>1.005669052642992E-6</v>
      </c>
      <c r="K3677">
        <v>1.826763750358829E-6</v>
      </c>
      <c r="L3677">
        <v>0</v>
      </c>
      <c r="M3677">
        <v>2.1561018446605581E-6</v>
      </c>
      <c r="N3677">
        <v>7.6947957397616349E-10</v>
      </c>
      <c r="O3677">
        <v>9.7295840237220758E-7</v>
      </c>
      <c r="P3677">
        <v>3.3345486180343729E-7</v>
      </c>
      <c r="Q3677">
        <v>0</v>
      </c>
      <c r="R3677">
        <v>8.0140134779384063E-8</v>
      </c>
      <c r="S3677">
        <v>6.7783708119498895E-5</v>
      </c>
      <c r="T3677">
        <v>4.6551631395446352E-5</v>
      </c>
    </row>
    <row r="3678" spans="1:20">
      <c r="A3678" s="10">
        <v>3672</v>
      </c>
      <c r="B3678" s="10">
        <v>0</v>
      </c>
      <c r="C3678" s="10">
        <v>2.2800959567299089E-7</v>
      </c>
      <c r="D3678" s="10">
        <v>4.7697886451136113E-7</v>
      </c>
      <c r="E3678" s="10">
        <v>0</v>
      </c>
      <c r="F3678" s="10">
        <v>0</v>
      </c>
      <c r="G3678" s="10">
        <v>1.01807118113165E-7</v>
      </c>
      <c r="H3678" s="10">
        <v>5.6199498451274093E-8</v>
      </c>
      <c r="I3678" s="10">
        <v>4.9020030499745025E-7</v>
      </c>
      <c r="J3678" s="10">
        <v>4.7047397598250408E-7</v>
      </c>
      <c r="K3678">
        <v>1.8188982444369392E-8</v>
      </c>
      <c r="L3678">
        <v>1.154816682406195E-9</v>
      </c>
      <c r="M3678">
        <v>2.951958419735118E-7</v>
      </c>
      <c r="N3678">
        <v>7.3368982634936518E-10</v>
      </c>
      <c r="O3678">
        <v>1.5440781426054771E-7</v>
      </c>
      <c r="P3678">
        <v>0</v>
      </c>
      <c r="Q3678">
        <v>0</v>
      </c>
      <c r="R3678">
        <v>6.0105101084538034E-8</v>
      </c>
      <c r="S3678">
        <v>5.4563834865568963E-5</v>
      </c>
      <c r="T3678">
        <v>4.1552947487647637E-5</v>
      </c>
    </row>
    <row r="3679" spans="1:20">
      <c r="A3679" s="10">
        <v>3673</v>
      </c>
      <c r="B3679" s="10">
        <v>0</v>
      </c>
      <c r="C3679" s="10">
        <v>3.4950375979071598E-7</v>
      </c>
      <c r="D3679" s="10">
        <v>1.998569756773884E-7</v>
      </c>
      <c r="E3679" s="10">
        <v>0</v>
      </c>
      <c r="F3679" s="10">
        <v>0</v>
      </c>
      <c r="G3679" s="10">
        <v>3.2278250196475327E-8</v>
      </c>
      <c r="H3679" s="10">
        <v>6.5009059457205681E-10</v>
      </c>
      <c r="I3679" s="10">
        <v>4.1659918892850092E-7</v>
      </c>
      <c r="J3679" s="10">
        <v>2.9277078275014442E-7</v>
      </c>
      <c r="K3679">
        <v>1.868057656448749E-8</v>
      </c>
      <c r="L3679">
        <v>0</v>
      </c>
      <c r="M3679">
        <v>5.0057100573929688E-8</v>
      </c>
      <c r="N3679">
        <v>2.0758053623543009E-9</v>
      </c>
      <c r="O3679">
        <v>3.6417390898973689E-8</v>
      </c>
      <c r="P3679">
        <v>0</v>
      </c>
      <c r="Q3679">
        <v>0</v>
      </c>
      <c r="R3679">
        <v>6.0105101084538034E-8</v>
      </c>
      <c r="S3679">
        <v>4.9042147770808477E-5</v>
      </c>
      <c r="T3679">
        <v>5.7395874703044738E-5</v>
      </c>
    </row>
    <row r="3680" spans="1:20">
      <c r="A3680" s="10">
        <v>3674</v>
      </c>
      <c r="B3680" s="10">
        <v>0</v>
      </c>
      <c r="C3680" s="10">
        <v>3.8103793360641968E-7</v>
      </c>
      <c r="D3680" s="10">
        <v>4.3671472653721567E-9</v>
      </c>
      <c r="E3680" s="10">
        <v>0</v>
      </c>
      <c r="F3680" s="10">
        <v>0</v>
      </c>
      <c r="G3680" s="10">
        <v>0</v>
      </c>
      <c r="H3680" s="10">
        <v>0</v>
      </c>
      <c r="I3680" s="10">
        <v>8.1470853868125694E-8</v>
      </c>
      <c r="J3680" s="10">
        <v>3.1270671982408371E-7</v>
      </c>
      <c r="K3680">
        <v>2.6546082486376951E-8</v>
      </c>
      <c r="L3680">
        <v>0</v>
      </c>
      <c r="M3680">
        <v>2.62183351037898E-8</v>
      </c>
      <c r="N3680">
        <v>1.3868527205384339E-9</v>
      </c>
      <c r="O3680">
        <v>3.8677899231857819E-11</v>
      </c>
      <c r="P3680">
        <v>0</v>
      </c>
      <c r="Q3680">
        <v>0</v>
      </c>
      <c r="R3680">
        <v>6.0105101084538034E-8</v>
      </c>
      <c r="S3680">
        <v>4.9942121409971199E-5</v>
      </c>
      <c r="T3680">
        <v>7.1778683551439968E-5</v>
      </c>
    </row>
    <row r="3681" spans="1:20">
      <c r="A3681" s="10">
        <v>3675</v>
      </c>
      <c r="B3681" s="10">
        <v>0</v>
      </c>
      <c r="C3681" s="10">
        <v>3.8103793360641968E-7</v>
      </c>
      <c r="D3681" s="10">
        <v>2.8794377573882351E-10</v>
      </c>
      <c r="E3681" s="10">
        <v>0</v>
      </c>
      <c r="F3681" s="10">
        <v>0</v>
      </c>
      <c r="G3681" s="10">
        <v>0</v>
      </c>
      <c r="H3681" s="10">
        <v>0</v>
      </c>
      <c r="I3681" s="10">
        <v>3.1779411083311439E-8</v>
      </c>
      <c r="J3681" s="10">
        <v>1.3177513016249249E-7</v>
      </c>
      <c r="K3681">
        <v>1.7205794204133209E-8</v>
      </c>
      <c r="L3681">
        <v>0</v>
      </c>
      <c r="M3681">
        <v>2.629370608766107E-8</v>
      </c>
      <c r="N3681">
        <v>8.231641954163609E-10</v>
      </c>
      <c r="O3681">
        <v>1.289263307728594E-11</v>
      </c>
      <c r="P3681">
        <v>0</v>
      </c>
      <c r="Q3681">
        <v>0</v>
      </c>
      <c r="R3681">
        <v>5.008758423711504E-9</v>
      </c>
      <c r="S3681">
        <v>5.6067991354842452E-5</v>
      </c>
      <c r="T3681">
        <v>7.5392419924029034E-5</v>
      </c>
    </row>
    <row r="3682" spans="1:20">
      <c r="A3682" s="10">
        <v>3676</v>
      </c>
      <c r="B3682" s="10">
        <v>0</v>
      </c>
      <c r="C3682" s="10">
        <v>3.4731388660906991E-7</v>
      </c>
      <c r="D3682" s="10">
        <v>2.3995314644901962E-10</v>
      </c>
      <c r="E3682" s="10">
        <v>0</v>
      </c>
      <c r="F3682" s="10">
        <v>0</v>
      </c>
      <c r="G3682" s="10">
        <v>0</v>
      </c>
      <c r="H3682" s="10">
        <v>0</v>
      </c>
      <c r="I3682" s="10">
        <v>0</v>
      </c>
      <c r="J3682" s="10">
        <v>2.3564937439644592E-10</v>
      </c>
      <c r="K3682">
        <v>1.6714200084015121E-8</v>
      </c>
      <c r="L3682">
        <v>0</v>
      </c>
      <c r="M3682">
        <v>1.32760604447527E-8</v>
      </c>
      <c r="N3682">
        <v>9.4842831211015503E-10</v>
      </c>
      <c r="O3682">
        <v>1.9338949615928909E-11</v>
      </c>
      <c r="P3682">
        <v>0</v>
      </c>
      <c r="Q3682">
        <v>0</v>
      </c>
      <c r="R3682">
        <v>0</v>
      </c>
      <c r="S3682">
        <v>5.5001117512889513E-5</v>
      </c>
      <c r="T3682">
        <v>5.7693863083431653E-5</v>
      </c>
    </row>
    <row r="3683" spans="1:20">
      <c r="A3683" s="10">
        <v>3677</v>
      </c>
      <c r="B3683" s="10">
        <v>7.2244936763457626E-6</v>
      </c>
      <c r="C3683" s="10">
        <v>5.8702879241259548E-6</v>
      </c>
      <c r="D3683" s="10">
        <v>7.3906330957538004E-6</v>
      </c>
      <c r="E3683" s="10">
        <v>7.0957363217448804E-6</v>
      </c>
      <c r="F3683" s="10">
        <v>5.9642024676884033E-6</v>
      </c>
      <c r="G3683" s="10">
        <v>6.3946312964851828E-6</v>
      </c>
      <c r="H3683" s="10">
        <v>5.0900593345927654E-6</v>
      </c>
      <c r="I3683" s="10">
        <v>7.2873150877338633E-6</v>
      </c>
      <c r="J3683" s="10">
        <v>7.5566309358550441E-6</v>
      </c>
      <c r="K3683">
        <v>3.0135702751479259E-6</v>
      </c>
      <c r="L3683">
        <v>3.182732517545594E-6</v>
      </c>
      <c r="M3683">
        <v>5.114600491793743E-6</v>
      </c>
      <c r="N3683">
        <v>1.2164487846503409E-6</v>
      </c>
      <c r="O3683">
        <v>4.698221341274683E-6</v>
      </c>
      <c r="P3683">
        <v>3.6793753779781179E-6</v>
      </c>
      <c r="Q3683">
        <v>5.9365548581926411E-6</v>
      </c>
      <c r="R3683">
        <v>8.7391147390777078E-6</v>
      </c>
      <c r="S3683">
        <v>4.8728752686039423E-5</v>
      </c>
      <c r="T3683">
        <v>6.0661924945525642E-5</v>
      </c>
    </row>
    <row r="3684" spans="1:20">
      <c r="A3684" s="10">
        <v>3678</v>
      </c>
      <c r="B3684" s="10">
        <v>6.6983182095718379E-5</v>
      </c>
      <c r="C3684" s="10">
        <v>5.1374486157866371E-5</v>
      </c>
      <c r="D3684" s="10">
        <v>5.6179925437612968E-5</v>
      </c>
      <c r="E3684" s="10">
        <v>6.3386693131537293E-5</v>
      </c>
      <c r="F3684" s="10">
        <v>5.7383079928024658E-5</v>
      </c>
      <c r="G3684" s="10">
        <v>5.6913379673179671E-5</v>
      </c>
      <c r="H3684" s="10">
        <v>5.3917090798818922E-5</v>
      </c>
      <c r="I3684" s="10">
        <v>5.5362016446651803E-5</v>
      </c>
      <c r="J3684" s="10">
        <v>5.7852707304991067E-5</v>
      </c>
      <c r="K3684">
        <v>6.0458457065663451E-5</v>
      </c>
      <c r="L3684">
        <v>4.0510305199216929E-5</v>
      </c>
      <c r="M3684">
        <v>4.3045745306608332E-5</v>
      </c>
      <c r="N3684">
        <v>3.8636891393146132E-5</v>
      </c>
      <c r="O3684">
        <v>5.4897102388378158E-5</v>
      </c>
      <c r="P3684">
        <v>4.5285979227666541E-5</v>
      </c>
      <c r="Q3684">
        <v>5.7539490951387243E-5</v>
      </c>
      <c r="R3684">
        <v>6.8404683358717219E-5</v>
      </c>
      <c r="S3684">
        <v>3.9053188140220363E-5</v>
      </c>
      <c r="T3684">
        <v>3.4691146182068861E-5</v>
      </c>
    </row>
    <row r="3685" spans="1:20">
      <c r="A3685" s="10">
        <v>3679</v>
      </c>
      <c r="B3685" s="10">
        <v>1.7679636375536999E-4</v>
      </c>
      <c r="C3685" s="10">
        <v>1.4791332851015989E-4</v>
      </c>
      <c r="D3685" s="10">
        <v>1.6815210860931869E-4</v>
      </c>
      <c r="E3685" s="10">
        <v>1.5423430861519799E-4</v>
      </c>
      <c r="F3685" s="10">
        <v>1.7705054707298421E-4</v>
      </c>
      <c r="G3685" s="10">
        <v>1.628250588671932E-4</v>
      </c>
      <c r="H3685" s="10">
        <v>1.68578965548877E-4</v>
      </c>
      <c r="I3685" s="10">
        <v>1.5675849317163551E-4</v>
      </c>
      <c r="J3685" s="10">
        <v>1.694486065534424E-4</v>
      </c>
      <c r="K3685">
        <v>1.4576664049755929E-4</v>
      </c>
      <c r="L3685">
        <v>1.4237359561964199E-4</v>
      </c>
      <c r="M3685">
        <v>1.430134943518905E-4</v>
      </c>
      <c r="N3685">
        <v>1.116211029250654E-4</v>
      </c>
      <c r="O3685">
        <v>1.208616310124492E-4</v>
      </c>
      <c r="P3685">
        <v>1.6133538423489629E-4</v>
      </c>
      <c r="Q3685">
        <v>1.4905006059550121E-4</v>
      </c>
      <c r="R3685">
        <v>1.6881392780994869E-4</v>
      </c>
      <c r="S3685">
        <v>1.963482876676034E-5</v>
      </c>
      <c r="T3685">
        <v>1.8421787740005999E-5</v>
      </c>
    </row>
    <row r="3686" spans="1:20">
      <c r="A3686" s="10">
        <v>3680</v>
      </c>
      <c r="B3686" s="10">
        <v>3.1131111122724149E-4</v>
      </c>
      <c r="C3686" s="10">
        <v>2.7413921511778991E-4</v>
      </c>
      <c r="D3686" s="10">
        <v>3.06443177122611E-4</v>
      </c>
      <c r="E3686" s="10">
        <v>2.431208412265758E-4</v>
      </c>
      <c r="F3686" s="10">
        <v>3.3349715134242008E-4</v>
      </c>
      <c r="G3686" s="10">
        <v>2.9228689145199518E-4</v>
      </c>
      <c r="H3686" s="10">
        <v>3.1253937116632892E-4</v>
      </c>
      <c r="I3686" s="10">
        <v>2.7665529916705902E-4</v>
      </c>
      <c r="J3686" s="10">
        <v>3.0571709545218582E-4</v>
      </c>
      <c r="K3686">
        <v>2.4951676841818442E-4</v>
      </c>
      <c r="L3686">
        <v>2.7403835961520328E-4</v>
      </c>
      <c r="M3686">
        <v>2.8853651227000288E-4</v>
      </c>
      <c r="N3686">
        <v>1.9574218470103509E-4</v>
      </c>
      <c r="O3686">
        <v>2.2378874533938089E-4</v>
      </c>
      <c r="P3686">
        <v>3.1543873962259507E-4</v>
      </c>
      <c r="Q3686">
        <v>2.7828441299301149E-4</v>
      </c>
      <c r="R3686">
        <v>3.0583904679648452E-4</v>
      </c>
      <c r="S3686">
        <v>7.6425655650891704E-6</v>
      </c>
      <c r="T3686">
        <v>1.024242071060244E-5</v>
      </c>
    </row>
    <row r="3687" spans="1:20">
      <c r="A3687" s="10">
        <v>3681</v>
      </c>
      <c r="B3687" s="10">
        <v>3.8931100329884919E-4</v>
      </c>
      <c r="C3687" s="10">
        <v>3.8236360180528062E-4</v>
      </c>
      <c r="D3687" s="10">
        <v>4.193267497352766E-4</v>
      </c>
      <c r="E3687" s="10">
        <v>3.823182757759208E-4</v>
      </c>
      <c r="F3687" s="10">
        <v>4.638986452467083E-4</v>
      </c>
      <c r="G3687" s="10">
        <v>4.037218539542714E-4</v>
      </c>
      <c r="H3687" s="10">
        <v>4.3269739934296978E-4</v>
      </c>
      <c r="I3687" s="10">
        <v>3.8228431386813622E-4</v>
      </c>
      <c r="J3687" s="10">
        <v>3.5313327018240411E-4</v>
      </c>
      <c r="K3687">
        <v>3.8687531827362697E-4</v>
      </c>
      <c r="L3687">
        <v>3.864209762421261E-4</v>
      </c>
      <c r="M3687">
        <v>3.9006167887322562E-4</v>
      </c>
      <c r="N3687">
        <v>3.0976799405856741E-4</v>
      </c>
      <c r="O3687">
        <v>3.5075015046300597E-4</v>
      </c>
      <c r="P3687">
        <v>4.4328533363803291E-4</v>
      </c>
      <c r="Q3687">
        <v>3.947794974006054E-4</v>
      </c>
      <c r="R3687">
        <v>4.0666369819287372E-4</v>
      </c>
      <c r="S3687">
        <v>2.3287454692179581E-5</v>
      </c>
      <c r="T3687">
        <v>5.9839922753884839E-6</v>
      </c>
    </row>
    <row r="3688" spans="1:20">
      <c r="A3688" s="10">
        <v>3682</v>
      </c>
      <c r="B3688" s="10">
        <v>4.5939853188156708E-4</v>
      </c>
      <c r="C3688" s="10">
        <v>4.4199975681934769E-4</v>
      </c>
      <c r="D3688" s="10">
        <v>4.6945113298561792E-4</v>
      </c>
      <c r="E3688" s="10">
        <v>4.4042109788022951E-4</v>
      </c>
      <c r="F3688" s="10">
        <v>5.6094953260660361E-4</v>
      </c>
      <c r="G3688" s="10">
        <v>4.3364943563244129E-4</v>
      </c>
      <c r="H3688" s="10">
        <v>5.0118252238008415E-4</v>
      </c>
      <c r="I3688" s="10">
        <v>4.6172577643552348E-4</v>
      </c>
      <c r="J3688" s="10">
        <v>3.4439588035223582E-4</v>
      </c>
      <c r="K3688">
        <v>4.9753450659603964E-4</v>
      </c>
      <c r="L3688">
        <v>4.6943822137881472E-4</v>
      </c>
      <c r="M3688">
        <v>4.7842358040087971E-4</v>
      </c>
      <c r="N3688">
        <v>4.378830146790694E-4</v>
      </c>
      <c r="O3688">
        <v>3.5850867865906211E-4</v>
      </c>
      <c r="P3688">
        <v>5.3112595244680591E-4</v>
      </c>
      <c r="Q3688">
        <v>4.7975257322084022E-4</v>
      </c>
      <c r="R3688">
        <v>4.7080207417166982E-4</v>
      </c>
      <c r="S3688">
        <v>3.016151104708319E-5</v>
      </c>
      <c r="T3688">
        <v>3.329293288666713E-6</v>
      </c>
    </row>
    <row r="3689" spans="1:20">
      <c r="A3689" s="10">
        <v>3683</v>
      </c>
      <c r="B3689" s="10">
        <v>4.6972038690060571E-4</v>
      </c>
      <c r="C3689" s="10">
        <v>4.7631149570270939E-4</v>
      </c>
      <c r="D3689" s="10">
        <v>5.2543645582157786E-4</v>
      </c>
      <c r="E3689" s="10">
        <v>4.6485817328916249E-4</v>
      </c>
      <c r="F3689" s="10">
        <v>6.2132457499326766E-4</v>
      </c>
      <c r="G3689" s="10">
        <v>4.4495257489809189E-4</v>
      </c>
      <c r="H3689" s="10">
        <v>5.4197628018599832E-4</v>
      </c>
      <c r="I3689" s="10">
        <v>4.8783009540254879E-4</v>
      </c>
      <c r="J3689" s="10">
        <v>3.4095557857957232E-4</v>
      </c>
      <c r="K3689">
        <v>5.5933361456638321E-4</v>
      </c>
      <c r="L3689">
        <v>5.2892329061623078E-4</v>
      </c>
      <c r="M3689">
        <v>5.3650873338904263E-4</v>
      </c>
      <c r="N3689">
        <v>4.9025228013019058E-4</v>
      </c>
      <c r="O3689">
        <v>3.912063705960957E-4</v>
      </c>
      <c r="P3689">
        <v>5.9164619760944609E-4</v>
      </c>
      <c r="Q3689">
        <v>5.507414455108836E-4</v>
      </c>
      <c r="R3689">
        <v>4.3958725515039633E-4</v>
      </c>
      <c r="S3689">
        <v>2.770605473971003E-5</v>
      </c>
      <c r="T3689">
        <v>4.4175768483531379E-6</v>
      </c>
    </row>
    <row r="3690" spans="1:20">
      <c r="A3690" s="10">
        <v>3684</v>
      </c>
      <c r="B3690" s="10">
        <v>4.2383797199774508E-4</v>
      </c>
      <c r="C3690" s="10">
        <v>4.8693458583598688E-4</v>
      </c>
      <c r="D3690" s="10">
        <v>5.6368188117207087E-4</v>
      </c>
      <c r="E3690" s="10">
        <v>4.4933914265670431E-4</v>
      </c>
      <c r="F3690" s="10">
        <v>6.1601979318476883E-4</v>
      </c>
      <c r="G3690" s="10">
        <v>4.471462933011389E-4</v>
      </c>
      <c r="H3690" s="10">
        <v>5.5697210537350125E-4</v>
      </c>
      <c r="I3690" s="10">
        <v>4.965899441712764E-4</v>
      </c>
      <c r="J3690" s="10">
        <v>3.5841913779494701E-4</v>
      </c>
      <c r="K3690">
        <v>5.8849194217809673E-4</v>
      </c>
      <c r="L3690">
        <v>5.6583853600144889E-4</v>
      </c>
      <c r="M3690">
        <v>5.6636281849918244E-4</v>
      </c>
      <c r="N3690">
        <v>4.9181408655828423E-4</v>
      </c>
      <c r="O3690">
        <v>4.1827147232045841E-4</v>
      </c>
      <c r="P3690">
        <v>6.0792685939879633E-4</v>
      </c>
      <c r="Q3690">
        <v>5.7687907416673913E-4</v>
      </c>
      <c r="R3690">
        <v>4.1290277464406291E-4</v>
      </c>
      <c r="S3690">
        <v>2.319772500256025E-5</v>
      </c>
      <c r="T3690">
        <v>6.0657552781108811E-6</v>
      </c>
    </row>
    <row r="3691" spans="1:20">
      <c r="A3691" s="10">
        <v>3685</v>
      </c>
      <c r="B3691" s="10">
        <v>4.0052516414150713E-4</v>
      </c>
      <c r="C3691" s="10">
        <v>4.894319829085315E-4</v>
      </c>
      <c r="D3691" s="10">
        <v>5.7407200418367848E-4</v>
      </c>
      <c r="E3691" s="10">
        <v>3.9993977448826842E-4</v>
      </c>
      <c r="F3691" s="10">
        <v>5.8321016117575354E-4</v>
      </c>
      <c r="G3691" s="10">
        <v>4.3009656019610428E-4</v>
      </c>
      <c r="H3691" s="10">
        <v>5.130287169783491E-4</v>
      </c>
      <c r="I3691" s="10">
        <v>4.7705627412553299E-4</v>
      </c>
      <c r="J3691" s="10">
        <v>3.0179521708326499E-4</v>
      </c>
      <c r="K3691">
        <v>5.336692675837031E-4</v>
      </c>
      <c r="L3691">
        <v>5.5997569049216647E-4</v>
      </c>
      <c r="M3691">
        <v>5.6418950604926444E-4</v>
      </c>
      <c r="N3691">
        <v>4.2218622413765073E-4</v>
      </c>
      <c r="O3691">
        <v>4.6271035493166302E-4</v>
      </c>
      <c r="P3691">
        <v>5.8297836468270878E-4</v>
      </c>
      <c r="Q3691">
        <v>5.9446452791520369E-4</v>
      </c>
      <c r="R3691">
        <v>3.1419872025853041E-4</v>
      </c>
      <c r="S3691">
        <v>2.3118635800563451E-5</v>
      </c>
      <c r="T3691">
        <v>1.167154311869396E-5</v>
      </c>
    </row>
    <row r="3692" spans="1:20">
      <c r="A3692" s="10">
        <v>3686</v>
      </c>
      <c r="B3692" s="10">
        <v>3.6599014707279943E-4</v>
      </c>
      <c r="C3692" s="10">
        <v>4.1332696327745627E-4</v>
      </c>
      <c r="D3692" s="10">
        <v>5.4346697855919531E-4</v>
      </c>
      <c r="E3692" s="10">
        <v>3.7509259801794901E-4</v>
      </c>
      <c r="F3692" s="10">
        <v>5.3759085387084611E-4</v>
      </c>
      <c r="G3692" s="10">
        <v>3.685916427548554E-4</v>
      </c>
      <c r="H3692" s="10">
        <v>4.435674912479796E-4</v>
      </c>
      <c r="I3692" s="10">
        <v>4.2843456098623148E-4</v>
      </c>
      <c r="J3692" s="10">
        <v>2.5328050388195389E-4</v>
      </c>
      <c r="K3692">
        <v>5.3021321344103685E-4</v>
      </c>
      <c r="L3692">
        <v>5.2799565524567083E-4</v>
      </c>
      <c r="M3692">
        <v>5.0207716833638397E-4</v>
      </c>
      <c r="N3692">
        <v>3.847934022668859E-4</v>
      </c>
      <c r="O3692">
        <v>4.3131622450103717E-4</v>
      </c>
      <c r="P3692">
        <v>3.943274545829585E-4</v>
      </c>
      <c r="Q3692">
        <v>5.6153565086445234E-4</v>
      </c>
      <c r="R3692">
        <v>2.7923261944225397E-4</v>
      </c>
      <c r="S3692">
        <v>2.841614567163836E-5</v>
      </c>
      <c r="T3692">
        <v>1.750562524765642E-5</v>
      </c>
    </row>
    <row r="3693" spans="1:20">
      <c r="A3693" s="10">
        <v>3687</v>
      </c>
      <c r="B3693" s="10">
        <v>3.3239819248249281E-4</v>
      </c>
      <c r="C3693" s="10">
        <v>3.4991177258217402E-4</v>
      </c>
      <c r="D3693" s="10">
        <v>4.4600728046153383E-4</v>
      </c>
      <c r="E3693" s="10">
        <v>3.427269327589531E-4</v>
      </c>
      <c r="F3693" s="10">
        <v>4.7768842600360607E-4</v>
      </c>
      <c r="G3693" s="10">
        <v>2.9107017366747471E-4</v>
      </c>
      <c r="H3693" s="10">
        <v>3.7987415472910061E-4</v>
      </c>
      <c r="I3693" s="10">
        <v>3.4472736395883689E-4</v>
      </c>
      <c r="J3693" s="10">
        <v>1.9346060856021701E-4</v>
      </c>
      <c r="K3693">
        <v>4.6214995510523548E-4</v>
      </c>
      <c r="L3693">
        <v>4.7800813041415949E-4</v>
      </c>
      <c r="M3693">
        <v>4.4109187806899198E-4</v>
      </c>
      <c r="N3693">
        <v>2.6363772938844412E-4</v>
      </c>
      <c r="O3693">
        <v>3.7296151292240631E-4</v>
      </c>
      <c r="P3693">
        <v>3.9286596179327718E-4</v>
      </c>
      <c r="Q3693">
        <v>4.6438157748586499E-4</v>
      </c>
      <c r="R3693">
        <v>2.2742057533272641E-4</v>
      </c>
      <c r="S3693">
        <v>2.90854693938693E-5</v>
      </c>
      <c r="T3693">
        <v>1.6252496705550289E-5</v>
      </c>
    </row>
    <row r="3694" spans="1:20">
      <c r="A3694" s="10">
        <v>3688</v>
      </c>
      <c r="B3694" s="10">
        <v>2.1393173987702461E-4</v>
      </c>
      <c r="C3694" s="10">
        <v>3.0352970893674121E-4</v>
      </c>
      <c r="D3694" s="10">
        <v>3.382892908106893E-4</v>
      </c>
      <c r="E3694" s="10">
        <v>2.2468497153928401E-4</v>
      </c>
      <c r="F3694" s="10">
        <v>2.8117549825167602E-4</v>
      </c>
      <c r="G3694" s="10">
        <v>2.1217862462557261E-4</v>
      </c>
      <c r="H3694" s="10">
        <v>2.8919796213128582E-4</v>
      </c>
      <c r="I3694" s="10">
        <v>2.426726995173506E-4</v>
      </c>
      <c r="J3694" s="10">
        <v>1.6143499963777031E-4</v>
      </c>
      <c r="K3694">
        <v>2.713203686886641E-4</v>
      </c>
      <c r="L3694">
        <v>4.0601189272122302E-4</v>
      </c>
      <c r="M3694">
        <v>3.3207214564266041E-4</v>
      </c>
      <c r="N3694">
        <v>2.5935686622704048E-4</v>
      </c>
      <c r="O3694">
        <v>2.5230649441291631E-4</v>
      </c>
      <c r="P3694">
        <v>2.32802146057209E-4</v>
      </c>
      <c r="Q3694">
        <v>3.672865656587653E-4</v>
      </c>
      <c r="R3694">
        <v>1.373295958458261E-4</v>
      </c>
      <c r="S3694">
        <v>3.0758925198671791E-5</v>
      </c>
      <c r="T3694">
        <v>1.4540176914012711E-5</v>
      </c>
    </row>
    <row r="3695" spans="1:20">
      <c r="A3695" s="10">
        <v>3689</v>
      </c>
      <c r="B3695" s="10">
        <v>1.2287700253321281E-4</v>
      </c>
      <c r="C3695" s="10">
        <v>2.3554402516455251E-4</v>
      </c>
      <c r="D3695" s="10">
        <v>2.345313979064096E-4</v>
      </c>
      <c r="E3695" s="10">
        <v>1.58830886285545E-4</v>
      </c>
      <c r="F3695" s="10">
        <v>1.8149383668369259E-4</v>
      </c>
      <c r="G3695" s="10">
        <v>1.3653963744521909E-4</v>
      </c>
      <c r="H3695" s="10">
        <v>1.6874296965397109E-4</v>
      </c>
      <c r="I3695" s="10">
        <v>1.481692781726451E-4</v>
      </c>
      <c r="J3695" s="10">
        <v>1.3054017191206811E-4</v>
      </c>
      <c r="K3695">
        <v>1.851929436555914E-4</v>
      </c>
      <c r="L3695">
        <v>2.7578676650757478E-4</v>
      </c>
      <c r="M3695">
        <v>2.1321424856162241E-4</v>
      </c>
      <c r="N3695">
        <v>1.5209361244738321E-4</v>
      </c>
      <c r="O3695">
        <v>2.3871565998554031E-4</v>
      </c>
      <c r="P3695">
        <v>2.131605220378093E-4</v>
      </c>
      <c r="Q3695">
        <v>2.340102710097026E-4</v>
      </c>
      <c r="R3695">
        <v>9.6174060939626559E-5</v>
      </c>
      <c r="S3695">
        <v>2.6861739112901761E-5</v>
      </c>
      <c r="T3695">
        <v>1.7358502322121811E-5</v>
      </c>
    </row>
    <row r="3696" spans="1:20">
      <c r="A3696" s="10">
        <v>3690</v>
      </c>
      <c r="B3696" s="10">
        <v>7.1287038580334033E-5</v>
      </c>
      <c r="C3696" s="10">
        <v>1.5101376628984671E-4</v>
      </c>
      <c r="D3696" s="10">
        <v>1.359276817911346E-4</v>
      </c>
      <c r="E3696" s="10">
        <v>6.3886354642905894E-5</v>
      </c>
      <c r="F3696" s="10">
        <v>8.1864322609541743E-5</v>
      </c>
      <c r="G3696" s="10">
        <v>1.002803238307615E-4</v>
      </c>
      <c r="H3696" s="10">
        <v>9.4439112819825715E-5</v>
      </c>
      <c r="I3696" s="10">
        <v>9.1930776901203454E-5</v>
      </c>
      <c r="J3696" s="10">
        <v>1.105362028637405E-4</v>
      </c>
      <c r="K3696">
        <v>1.037317054309736E-4</v>
      </c>
      <c r="L3696">
        <v>1.505139850251744E-4</v>
      </c>
      <c r="M3696">
        <v>1.189279005741293E-4</v>
      </c>
      <c r="N3696">
        <v>6.6572310480136337E-5</v>
      </c>
      <c r="O3696">
        <v>1.924251049115968E-4</v>
      </c>
      <c r="P3696">
        <v>7.8530704047595745E-5</v>
      </c>
      <c r="Q3696">
        <v>1.2593305289570819E-4</v>
      </c>
      <c r="R3696">
        <v>3.2342930550471703E-5</v>
      </c>
      <c r="S3696">
        <v>2.0977856487941069E-5</v>
      </c>
      <c r="T3696">
        <v>1.724885354076322E-5</v>
      </c>
    </row>
    <row r="3697" spans="1:20">
      <c r="A3697" s="10">
        <v>3691</v>
      </c>
      <c r="B3697" s="10">
        <v>2.517323613615214E-5</v>
      </c>
      <c r="C3697" s="10">
        <v>1.0488950108497679E-4</v>
      </c>
      <c r="D3697" s="10">
        <v>8.5037505470504245E-5</v>
      </c>
      <c r="E3697" s="10">
        <v>2.618769639933276E-5</v>
      </c>
      <c r="F3697" s="10">
        <v>8.6302430898747528E-6</v>
      </c>
      <c r="G3697" s="10">
        <v>6.9897931030034208E-5</v>
      </c>
      <c r="H3697" s="10">
        <v>4.7045460273425128E-5</v>
      </c>
      <c r="I3697" s="10">
        <v>5.0407607703282221E-5</v>
      </c>
      <c r="J3697" s="10">
        <v>8.87875753941439E-5</v>
      </c>
      <c r="K3697">
        <v>3.6176435879196371E-5</v>
      </c>
      <c r="L3697">
        <v>5.6069395759820607E-5</v>
      </c>
      <c r="M3697">
        <v>6.6151687673304081E-5</v>
      </c>
      <c r="N3697">
        <v>1.6075285017445871E-5</v>
      </c>
      <c r="O3697">
        <v>1.456279117959664E-4</v>
      </c>
      <c r="P3697">
        <v>1.6996502389417429E-5</v>
      </c>
      <c r="Q3697">
        <v>5.2532254172554793E-5</v>
      </c>
      <c r="R3697">
        <v>7.2275549261086373E-6</v>
      </c>
      <c r="S3697">
        <v>2.017398934731637E-5</v>
      </c>
      <c r="T3697">
        <v>1.3373357231486949E-5</v>
      </c>
    </row>
    <row r="3698" spans="1:20">
      <c r="A3698" s="10">
        <v>3692</v>
      </c>
      <c r="B3698" s="10">
        <v>1.5766150670300321E-5</v>
      </c>
      <c r="C3698" s="10">
        <v>6.7560780488880729E-5</v>
      </c>
      <c r="D3698" s="10">
        <v>5.0576476574034513E-5</v>
      </c>
      <c r="E3698" s="10">
        <v>1.186991672339087E-5</v>
      </c>
      <c r="F3698" s="10">
        <v>0</v>
      </c>
      <c r="G3698" s="10">
        <v>5.6685470814750139E-5</v>
      </c>
      <c r="H3698" s="10">
        <v>3.7617817300209352E-5</v>
      </c>
      <c r="I3698" s="10">
        <v>3.1870918453007148E-5</v>
      </c>
      <c r="J3698" s="10">
        <v>6.2182063502636941E-5</v>
      </c>
      <c r="K3698">
        <v>1.4964862407574891E-5</v>
      </c>
      <c r="L3698">
        <v>3.8481321158646308E-5</v>
      </c>
      <c r="M3698">
        <v>4.8288834483156603E-5</v>
      </c>
      <c r="N3698">
        <v>9.6767693312753773E-6</v>
      </c>
      <c r="O3698">
        <v>1.155125723632556E-4</v>
      </c>
      <c r="P3698">
        <v>7.4809873343727674E-6</v>
      </c>
      <c r="Q3698">
        <v>2.1270147537724122E-5</v>
      </c>
      <c r="R3698">
        <v>5.6142616642668497E-6</v>
      </c>
      <c r="S3698">
        <v>2.103632487995833E-5</v>
      </c>
      <c r="T3698">
        <v>1.243672617052674E-5</v>
      </c>
    </row>
    <row r="3699" spans="1:20">
      <c r="A3699" s="10">
        <v>3693</v>
      </c>
      <c r="B3699" s="10">
        <v>3.24009318521005E-6</v>
      </c>
      <c r="C3699" s="10">
        <v>2.9573705178947309E-5</v>
      </c>
      <c r="D3699" s="10">
        <v>2.331534201720626E-5</v>
      </c>
      <c r="E3699" s="10">
        <v>5.7711111586073893E-6</v>
      </c>
      <c r="F3699" s="10">
        <v>0</v>
      </c>
      <c r="G3699" s="10">
        <v>3.319712970019093E-5</v>
      </c>
      <c r="H3699" s="10">
        <v>2.2634095882782871E-5</v>
      </c>
      <c r="I3699" s="10">
        <v>2.0898145061941662E-5</v>
      </c>
      <c r="J3699" s="10">
        <v>3.3308229615336571E-5</v>
      </c>
      <c r="K3699">
        <v>9.6969398163894182E-6</v>
      </c>
      <c r="L3699">
        <v>2.3213201096383401E-5</v>
      </c>
      <c r="M3699">
        <v>2.738013664830532E-5</v>
      </c>
      <c r="N3699">
        <v>6.7336262774963398E-6</v>
      </c>
      <c r="O3699">
        <v>5.9383789464016407E-5</v>
      </c>
      <c r="P3699">
        <v>7.4755505703216236E-6</v>
      </c>
      <c r="Q3699">
        <v>1.742258704587713E-5</v>
      </c>
      <c r="R3699">
        <v>4.6447886449218013E-6</v>
      </c>
      <c r="S3699">
        <v>1.9542569668626131E-5</v>
      </c>
      <c r="T3699">
        <v>9.5049714565198608E-6</v>
      </c>
    </row>
    <row r="3700" spans="1:20">
      <c r="A3700" s="10">
        <v>3694</v>
      </c>
      <c r="B3700" s="10">
        <v>3.0932444346322637E-7</v>
      </c>
      <c r="C3700" s="10">
        <v>1.07025234031953E-5</v>
      </c>
      <c r="D3700" s="10">
        <v>6.8405459064652187E-6</v>
      </c>
      <c r="E3700" s="10">
        <v>5.7524790886226471E-6</v>
      </c>
      <c r="F3700" s="10">
        <v>0</v>
      </c>
      <c r="G3700" s="10">
        <v>9.8466882172027653E-6</v>
      </c>
      <c r="H3700" s="10">
        <v>9.9174987379680234E-6</v>
      </c>
      <c r="I3700" s="10">
        <v>8.9722334620346943E-6</v>
      </c>
      <c r="J3700" s="10">
        <v>8.4319623195193618E-6</v>
      </c>
      <c r="K3700">
        <v>6.8277507343201762E-6</v>
      </c>
      <c r="L3700">
        <v>4.1446370731558331E-6</v>
      </c>
      <c r="M3700">
        <v>1.25207749935677E-5</v>
      </c>
      <c r="N3700">
        <v>7.7786332235774091E-7</v>
      </c>
      <c r="O3700">
        <v>7.436428320727984E-6</v>
      </c>
      <c r="P3700">
        <v>7.1565937459879003E-6</v>
      </c>
      <c r="Q3700">
        <v>0</v>
      </c>
      <c r="R3700">
        <v>5.1757170378352197E-7</v>
      </c>
      <c r="S3700">
        <v>1.4499776012510881E-5</v>
      </c>
      <c r="T3700">
        <v>1.136430290187194E-5</v>
      </c>
    </row>
    <row r="3701" spans="1:20">
      <c r="A3701" s="10">
        <v>3695</v>
      </c>
      <c r="B3701" s="10">
        <v>1.3871383915497199E-7</v>
      </c>
      <c r="C3701" s="10">
        <v>4.2620538190177933E-6</v>
      </c>
      <c r="D3701" s="10">
        <v>1.469751414503677E-6</v>
      </c>
      <c r="E3701" s="10">
        <v>3.6436047970162641E-7</v>
      </c>
      <c r="F3701" s="10">
        <v>0</v>
      </c>
      <c r="G3701" s="10">
        <v>1.0103223935775161E-6</v>
      </c>
      <c r="H3701" s="10">
        <v>2.728840699287931E-6</v>
      </c>
      <c r="I3701" s="10">
        <v>2.2046359741199359E-6</v>
      </c>
      <c r="J3701" s="10">
        <v>1.02117595972515E-6</v>
      </c>
      <c r="K3701">
        <v>2.6300285426317911E-6</v>
      </c>
      <c r="L3701">
        <v>0</v>
      </c>
      <c r="M3701">
        <v>3.8393979184022046E-6</v>
      </c>
      <c r="N3701">
        <v>6.4421545728236946E-10</v>
      </c>
      <c r="O3701">
        <v>1.0252294344118839E-6</v>
      </c>
      <c r="P3701">
        <v>2.8996074939429331E-7</v>
      </c>
      <c r="Q3701">
        <v>0</v>
      </c>
      <c r="R3701">
        <v>3.2556929754124771E-7</v>
      </c>
      <c r="S3701">
        <v>1.4343589797524581E-5</v>
      </c>
      <c r="T3701">
        <v>1.325479042885356E-5</v>
      </c>
    </row>
    <row r="3702" spans="1:20">
      <c r="A3702" s="10">
        <v>3696</v>
      </c>
      <c r="B3702" s="10">
        <v>0</v>
      </c>
      <c r="C3702" s="10">
        <v>2.2914832972744689E-7</v>
      </c>
      <c r="D3702" s="10">
        <v>4.7705085045529584E-7</v>
      </c>
      <c r="E3702" s="10">
        <v>0</v>
      </c>
      <c r="F3702" s="10">
        <v>0</v>
      </c>
      <c r="G3702" s="10">
        <v>1.2313972058408339E-7</v>
      </c>
      <c r="H3702" s="10">
        <v>2.186221331566618E-7</v>
      </c>
      <c r="I3702" s="10">
        <v>4.3985016169199999E-7</v>
      </c>
      <c r="J3702" s="10">
        <v>3.6942281125382021E-7</v>
      </c>
      <c r="K3702">
        <v>1.2781447123070381E-8</v>
      </c>
      <c r="L3702">
        <v>0</v>
      </c>
      <c r="M3702">
        <v>4.3038357155641711E-7</v>
      </c>
      <c r="N3702">
        <v>6.6211033109576856E-10</v>
      </c>
      <c r="O3702">
        <v>1.5772739868142639E-7</v>
      </c>
      <c r="P3702">
        <v>0</v>
      </c>
      <c r="Q3702">
        <v>0</v>
      </c>
      <c r="R3702">
        <v>2.1537661221959459E-7</v>
      </c>
      <c r="S3702">
        <v>1.395793367760946E-5</v>
      </c>
      <c r="T3702">
        <v>1.1416549045378059E-5</v>
      </c>
    </row>
    <row r="3703" spans="1:20">
      <c r="A3703" s="10">
        <v>3697</v>
      </c>
      <c r="B3703" s="10">
        <v>0</v>
      </c>
      <c r="C3703" s="10">
        <v>3.4906578515438679E-7</v>
      </c>
      <c r="D3703" s="10">
        <v>2.0772743888091619E-7</v>
      </c>
      <c r="E3703" s="10">
        <v>0</v>
      </c>
      <c r="F3703" s="10">
        <v>0</v>
      </c>
      <c r="G3703" s="10">
        <v>4.6163191160212747E-8</v>
      </c>
      <c r="H3703" s="10">
        <v>1.7460766610621269E-8</v>
      </c>
      <c r="I3703" s="10">
        <v>7.3381549228737337E-8</v>
      </c>
      <c r="J3703" s="10">
        <v>2.6864028681194829E-8</v>
      </c>
      <c r="K3703">
        <v>1.868057656448749E-8</v>
      </c>
      <c r="L3703">
        <v>0</v>
      </c>
      <c r="M3703">
        <v>9.0416467889756701E-8</v>
      </c>
      <c r="N3703">
        <v>2.0937002361677009E-9</v>
      </c>
      <c r="O3703">
        <v>3.7810869657410343E-8</v>
      </c>
      <c r="P3703">
        <v>0</v>
      </c>
      <c r="Q3703">
        <v>0</v>
      </c>
      <c r="R3703">
        <v>0</v>
      </c>
      <c r="S3703">
        <v>8.4729532416165546E-6</v>
      </c>
      <c r="T3703">
        <v>1.009818542190179E-5</v>
      </c>
    </row>
    <row r="3704" spans="1:20">
      <c r="A3704" s="10">
        <v>3698</v>
      </c>
      <c r="B3704" s="10">
        <v>0</v>
      </c>
      <c r="C3704" s="10">
        <v>3.8059995897009049E-7</v>
      </c>
      <c r="D3704" s="10">
        <v>6.7186881005725483E-9</v>
      </c>
      <c r="E3704" s="10">
        <v>0</v>
      </c>
      <c r="F3704" s="10">
        <v>0</v>
      </c>
      <c r="G3704" s="10">
        <v>0</v>
      </c>
      <c r="H3704" s="10">
        <v>0</v>
      </c>
      <c r="I3704" s="10">
        <v>7.3381549228737337E-8</v>
      </c>
      <c r="J3704" s="10">
        <v>1.5972314596591101E-7</v>
      </c>
      <c r="K3704">
        <v>2.2121735405314129E-8</v>
      </c>
      <c r="L3704">
        <v>0</v>
      </c>
      <c r="M3704">
        <v>3.3762611679856358E-8</v>
      </c>
      <c r="N3704">
        <v>9.9316549664365284E-10</v>
      </c>
      <c r="O3704">
        <v>5.4793690578465241E-11</v>
      </c>
      <c r="P3704">
        <v>0</v>
      </c>
      <c r="Q3704">
        <v>0</v>
      </c>
      <c r="R3704">
        <v>0</v>
      </c>
      <c r="S3704">
        <v>6.9118879005381196E-6</v>
      </c>
      <c r="T3704">
        <v>7.0524667549517382E-6</v>
      </c>
    </row>
    <row r="3705" spans="1:20">
      <c r="A3705" s="10">
        <v>3699</v>
      </c>
      <c r="B3705" s="10">
        <v>0</v>
      </c>
      <c r="C3705" s="10">
        <v>3.8059995897009049E-7</v>
      </c>
      <c r="D3705" s="10">
        <v>2.8794377573882351E-10</v>
      </c>
      <c r="E3705" s="10">
        <v>0</v>
      </c>
      <c r="F3705" s="10">
        <v>0</v>
      </c>
      <c r="G3705" s="10">
        <v>0</v>
      </c>
      <c r="H3705" s="10">
        <v>0</v>
      </c>
      <c r="I3705" s="10">
        <v>2.8890373712101309E-8</v>
      </c>
      <c r="J3705" s="10">
        <v>2.0534486484906289E-7</v>
      </c>
      <c r="K3705">
        <v>2.3104923645550311E-8</v>
      </c>
      <c r="L3705">
        <v>0</v>
      </c>
      <c r="M3705">
        <v>2.62183351037898E-8</v>
      </c>
      <c r="N3705">
        <v>7.3368982634936518E-10</v>
      </c>
      <c r="O3705">
        <v>3.8677899231857819E-11</v>
      </c>
      <c r="P3705">
        <v>0</v>
      </c>
      <c r="Q3705">
        <v>0</v>
      </c>
      <c r="R3705">
        <v>0</v>
      </c>
      <c r="S3705">
        <v>6.4457183455659933E-6</v>
      </c>
      <c r="T3705">
        <v>4.8018469488764851E-6</v>
      </c>
    </row>
    <row r="3706" spans="1:20">
      <c r="A3706" s="10">
        <v>3700</v>
      </c>
      <c r="B3706" s="10">
        <v>0</v>
      </c>
      <c r="C3706" s="10">
        <v>3.4687591197274072E-7</v>
      </c>
      <c r="D3706" s="10">
        <v>2.3995314644901962E-10</v>
      </c>
      <c r="E3706" s="10">
        <v>0</v>
      </c>
      <c r="F3706" s="10">
        <v>0</v>
      </c>
      <c r="G3706" s="10">
        <v>0</v>
      </c>
      <c r="H3706" s="10">
        <v>0</v>
      </c>
      <c r="I3706" s="10">
        <v>0</v>
      </c>
      <c r="J3706" s="10">
        <v>2.051563453495458E-7</v>
      </c>
      <c r="K3706">
        <v>1.76973883242513E-8</v>
      </c>
      <c r="L3706">
        <v>0</v>
      </c>
      <c r="M3706">
        <v>1.8089036129103441E-8</v>
      </c>
      <c r="N3706">
        <v>7.5158470016276428E-10</v>
      </c>
      <c r="O3706">
        <v>1.289263307728594E-11</v>
      </c>
      <c r="P3706">
        <v>0</v>
      </c>
      <c r="Q3706">
        <v>0</v>
      </c>
      <c r="R3706">
        <v>0</v>
      </c>
      <c r="S3706">
        <v>6.6999558070714427E-6</v>
      </c>
      <c r="T3706">
        <v>2.596821408600557E-6</v>
      </c>
    </row>
    <row r="3707" spans="1:20">
      <c r="A3707" s="10">
        <v>3701</v>
      </c>
      <c r="B3707" s="10">
        <v>3.8057291539282571E-6</v>
      </c>
      <c r="C3707" s="10">
        <v>5.4586596520451211E-6</v>
      </c>
      <c r="D3707" s="10">
        <v>4.7056347718790012E-6</v>
      </c>
      <c r="E3707" s="10">
        <v>3.8128115955443669E-6</v>
      </c>
      <c r="F3707" s="10">
        <v>3.176261507355151E-6</v>
      </c>
      <c r="G3707" s="10">
        <v>4.7019989457518848E-6</v>
      </c>
      <c r="H3707" s="10">
        <v>5.0892425541021483E-6</v>
      </c>
      <c r="I3707" s="10">
        <v>4.6935604481603772E-6</v>
      </c>
      <c r="J3707" s="10">
        <v>5.9928098444978633E-6</v>
      </c>
      <c r="K3707">
        <v>3.0881082336108321E-6</v>
      </c>
      <c r="L3707">
        <v>3.1550457875849051E-6</v>
      </c>
      <c r="M3707">
        <v>3.6461476130299002E-6</v>
      </c>
      <c r="N3707">
        <v>3.2611618037538608E-6</v>
      </c>
      <c r="O3707">
        <v>3.3477464976603602E-6</v>
      </c>
      <c r="P3707">
        <v>4.277419423603847E-6</v>
      </c>
      <c r="Q3707">
        <v>4.3121676548898604E-6</v>
      </c>
      <c r="R3707">
        <v>1.150734421412031E-6</v>
      </c>
      <c r="S3707">
        <v>9.2920840312729595E-6</v>
      </c>
      <c r="T3707">
        <v>1.8775284425059191E-6</v>
      </c>
    </row>
    <row r="3708" spans="1:20">
      <c r="A3708" s="10">
        <v>3702</v>
      </c>
      <c r="B3708" s="10">
        <v>4.5474463930711243E-5</v>
      </c>
      <c r="C3708" s="10">
        <v>4.8629725390469342E-5</v>
      </c>
      <c r="D3708" s="10">
        <v>5.140808459321435E-5</v>
      </c>
      <c r="E3708" s="10">
        <v>3.9914850958036083E-5</v>
      </c>
      <c r="F3708" s="10">
        <v>4.9896906053801937E-5</v>
      </c>
      <c r="G3708" s="10">
        <v>4.7119657444373953E-5</v>
      </c>
      <c r="H3708" s="10">
        <v>5.3432100295407449E-5</v>
      </c>
      <c r="I3708" s="10">
        <v>4.8771099483692068E-5</v>
      </c>
      <c r="J3708" s="10">
        <v>5.8403700315711099E-5</v>
      </c>
      <c r="K3708">
        <v>4.7924158886482439E-5</v>
      </c>
      <c r="L3708">
        <v>3.9823968774445872E-5</v>
      </c>
      <c r="M3708">
        <v>5.0256579752754777E-5</v>
      </c>
      <c r="N3708">
        <v>4.7012763793386512E-5</v>
      </c>
      <c r="O3708">
        <v>4.2931125970539527E-5</v>
      </c>
      <c r="P3708">
        <v>4.6126684175441607E-5</v>
      </c>
      <c r="Q3708">
        <v>5.0710761686091967E-5</v>
      </c>
      <c r="R3708">
        <v>1.714446529530426E-5</v>
      </c>
      <c r="S3708">
        <v>6.2182055500124447E-6</v>
      </c>
      <c r="T3708">
        <v>8.1610479047520403E-7</v>
      </c>
    </row>
    <row r="3709" spans="1:20">
      <c r="A3709" s="10">
        <v>3703</v>
      </c>
      <c r="B3709" s="10">
        <v>1.014743102046222E-4</v>
      </c>
      <c r="C3709" s="10">
        <v>1.4483226891825741E-4</v>
      </c>
      <c r="D3709" s="10">
        <v>1.576631590946974E-4</v>
      </c>
      <c r="E3709" s="10">
        <v>9.7609929762900873E-5</v>
      </c>
      <c r="F3709" s="10">
        <v>1.7126440378295471E-4</v>
      </c>
      <c r="G3709" s="10">
        <v>1.2696769833774309E-4</v>
      </c>
      <c r="H3709" s="10">
        <v>1.7096222058843891E-4</v>
      </c>
      <c r="I3709" s="10">
        <v>1.2687448272482311E-4</v>
      </c>
      <c r="J3709" s="10">
        <v>1.8166052387141171E-4</v>
      </c>
      <c r="K3709">
        <v>1.64027592321114E-4</v>
      </c>
      <c r="L3709">
        <v>1.4118947546391971E-4</v>
      </c>
      <c r="M3709">
        <v>1.6340755193067989E-4</v>
      </c>
      <c r="N3709">
        <v>1.5958924942589779E-4</v>
      </c>
      <c r="O3709">
        <v>1.2431217181661729E-4</v>
      </c>
      <c r="P3709">
        <v>1.638594925583736E-4</v>
      </c>
      <c r="Q3709">
        <v>1.460741573007319E-4</v>
      </c>
      <c r="R3709">
        <v>8.6940484351603629E-5</v>
      </c>
      <c r="S3709">
        <v>4.6596893288611673E-6</v>
      </c>
      <c r="T3709">
        <v>8.4430810060535799E-7</v>
      </c>
    </row>
    <row r="3710" spans="1:20">
      <c r="A3710" s="10">
        <v>3704</v>
      </c>
      <c r="B3710" s="10">
        <v>1.983828210131229E-4</v>
      </c>
      <c r="C3710" s="10">
        <v>2.6959530272156252E-4</v>
      </c>
      <c r="D3710" s="10">
        <v>2.9033013797475369E-4</v>
      </c>
      <c r="E3710" s="10">
        <v>2.1017230271155719E-4</v>
      </c>
      <c r="F3710" s="10">
        <v>3.2535824238514021E-4</v>
      </c>
      <c r="G3710" s="10">
        <v>2.244288261415093E-4</v>
      </c>
      <c r="H3710" s="10">
        <v>3.169848865126405E-4</v>
      </c>
      <c r="I3710" s="10">
        <v>2.357624558092323E-4</v>
      </c>
      <c r="J3710" s="10">
        <v>3.313449876360841E-4</v>
      </c>
      <c r="K3710">
        <v>3.0995784763170173E-4</v>
      </c>
      <c r="L3710">
        <v>2.7411664175106188E-4</v>
      </c>
      <c r="M3710">
        <v>2.9085816558346308E-4</v>
      </c>
      <c r="N3710">
        <v>3.0424717943261889E-4</v>
      </c>
      <c r="O3710">
        <v>2.1897157038761511E-4</v>
      </c>
      <c r="P3710">
        <v>3.2223342610824521E-4</v>
      </c>
      <c r="Q3710">
        <v>2.719031456621542E-4</v>
      </c>
      <c r="R3710">
        <v>1.3997772642444239E-4</v>
      </c>
      <c r="S3710">
        <v>3.7814009159411459E-6</v>
      </c>
      <c r="T3710">
        <v>1.3566682346364871E-6</v>
      </c>
    </row>
    <row r="3711" spans="1:20">
      <c r="A3711" s="10">
        <v>3705</v>
      </c>
      <c r="B3711" s="10">
        <v>2.4873404689248189E-4</v>
      </c>
      <c r="C3711" s="10">
        <v>3.7706658107251911E-4</v>
      </c>
      <c r="D3711" s="10">
        <v>3.9864283830164901E-4</v>
      </c>
      <c r="E3711" s="10">
        <v>2.5201293912040522E-4</v>
      </c>
      <c r="F3711" s="10">
        <v>4.5609663361336552E-4</v>
      </c>
      <c r="G3711" s="10">
        <v>3.2686060277789742E-4</v>
      </c>
      <c r="H3711" s="10">
        <v>4.3666262900818569E-4</v>
      </c>
      <c r="I3711" s="10">
        <v>3.2862755317435979E-4</v>
      </c>
      <c r="J3711" s="10">
        <v>4.5086476676616557E-4</v>
      </c>
      <c r="K3711">
        <v>4.3472547995517858E-4</v>
      </c>
      <c r="L3711">
        <v>3.8844583181305709E-4</v>
      </c>
      <c r="M3711">
        <v>4.0744010480456001E-4</v>
      </c>
      <c r="N3711">
        <v>4.2182599809092769E-4</v>
      </c>
      <c r="O3711">
        <v>2.8925284372459181E-4</v>
      </c>
      <c r="P3711">
        <v>4.5519877878420133E-4</v>
      </c>
      <c r="Q3711">
        <v>3.8763564350244902E-4</v>
      </c>
      <c r="R3711">
        <v>2.152435740305737E-4</v>
      </c>
      <c r="S3711">
        <v>1.9518016264850722E-5</v>
      </c>
      <c r="T3711">
        <v>9.744851573512167E-7</v>
      </c>
    </row>
    <row r="3712" spans="1:20">
      <c r="A3712" s="10">
        <v>3706</v>
      </c>
      <c r="B3712" s="10">
        <v>2.755349020121912E-4</v>
      </c>
      <c r="C3712" s="10">
        <v>4.304731359606889E-4</v>
      </c>
      <c r="D3712" s="10">
        <v>4.6715640345737079E-4</v>
      </c>
      <c r="E3712" s="10">
        <v>3.1332950576513772E-4</v>
      </c>
      <c r="F3712" s="10">
        <v>5.4856483710019241E-4</v>
      </c>
      <c r="G3712" s="10">
        <v>3.981208668687734E-4</v>
      </c>
      <c r="H3712" s="10">
        <v>5.0314293099310351E-4</v>
      </c>
      <c r="I3712" s="10">
        <v>3.8201043890342018E-4</v>
      </c>
      <c r="J3712" s="10">
        <v>4.8867979655806853E-4</v>
      </c>
      <c r="K3712">
        <v>5.1453277434236502E-4</v>
      </c>
      <c r="L3712">
        <v>4.5827078317973351E-4</v>
      </c>
      <c r="M3712">
        <v>4.7058052965565301E-4</v>
      </c>
      <c r="N3712">
        <v>5.1498818749057338E-4</v>
      </c>
      <c r="O3712">
        <v>3.5989018231014221E-4</v>
      </c>
      <c r="P3712">
        <v>5.3793468390625487E-4</v>
      </c>
      <c r="Q3712">
        <v>4.7282084289232228E-4</v>
      </c>
      <c r="R3712">
        <v>3.5761921572393231E-4</v>
      </c>
      <c r="S3712">
        <v>1.544362458267669E-5</v>
      </c>
      <c r="T3712">
        <v>1.888104683804727E-6</v>
      </c>
    </row>
    <row r="3713" spans="1:20">
      <c r="A3713" s="10">
        <v>3707</v>
      </c>
      <c r="B3713" s="10">
        <v>3.6932300668333017E-4</v>
      </c>
      <c r="C3713" s="10">
        <v>4.7007509383070999E-4</v>
      </c>
      <c r="D3713" s="10">
        <v>5.266514243852992E-4</v>
      </c>
      <c r="E3713" s="10">
        <v>3.4661038520255081E-4</v>
      </c>
      <c r="F3713" s="10">
        <v>6.0636019422304662E-4</v>
      </c>
      <c r="G3713" s="10">
        <v>4.6321917445679603E-4</v>
      </c>
      <c r="H3713" s="10">
        <v>5.4144712311100633E-4</v>
      </c>
      <c r="I3713" s="10">
        <v>4.2896807518401678E-4</v>
      </c>
      <c r="J3713" s="10">
        <v>5.2443199414339229E-4</v>
      </c>
      <c r="K3713">
        <v>5.6705964294654211E-4</v>
      </c>
      <c r="L3713">
        <v>4.997293372272912E-4</v>
      </c>
      <c r="M3713">
        <v>5.2579993786234613E-4</v>
      </c>
      <c r="N3713">
        <v>5.4235156114637063E-4</v>
      </c>
      <c r="O3713">
        <v>4.2006005602621642E-4</v>
      </c>
      <c r="P3713">
        <v>5.9032732926337294E-4</v>
      </c>
      <c r="Q3713">
        <v>5.4487391251852697E-4</v>
      </c>
      <c r="R3713">
        <v>4.546396177049877E-4</v>
      </c>
      <c r="S3713">
        <v>1.276852100143347E-5</v>
      </c>
      <c r="T3713">
        <v>7.3194184672623929E-6</v>
      </c>
    </row>
    <row r="3714" spans="1:20">
      <c r="A3714" s="10">
        <v>3708</v>
      </c>
      <c r="B3714" s="10">
        <v>2.9453217644788822E-4</v>
      </c>
      <c r="C3714" s="10">
        <v>5.0921782215530072E-4</v>
      </c>
      <c r="D3714" s="10">
        <v>5.5955426953467288E-4</v>
      </c>
      <c r="E3714" s="10">
        <v>4.0453297078295151E-4</v>
      </c>
      <c r="F3714" s="10">
        <v>5.8452733110009954E-4</v>
      </c>
      <c r="G3714" s="10">
        <v>4.9954873945229556E-4</v>
      </c>
      <c r="H3714" s="10">
        <v>5.7608763592013163E-4</v>
      </c>
      <c r="I3714" s="10">
        <v>4.2393082040499051E-4</v>
      </c>
      <c r="J3714" s="10">
        <v>5.5036560604316393E-4</v>
      </c>
      <c r="K3714">
        <v>5.9311383635632896E-4</v>
      </c>
      <c r="L3714">
        <v>5.3566209344953534E-4</v>
      </c>
      <c r="M3714">
        <v>5.6127504918037328E-4</v>
      </c>
      <c r="N3714">
        <v>4.4450017440721042E-4</v>
      </c>
      <c r="O3714">
        <v>4.7134079927869932E-4</v>
      </c>
      <c r="P3714">
        <v>6.0991757586248939E-4</v>
      </c>
      <c r="Q3714">
        <v>5.5451041289732519E-4</v>
      </c>
      <c r="R3714">
        <v>5.2547800112891501E-4</v>
      </c>
      <c r="S3714">
        <v>1.6488032091913849E-5</v>
      </c>
      <c r="T3714">
        <v>7.8588800500001928E-6</v>
      </c>
    </row>
    <row r="3715" spans="1:20">
      <c r="A3715" s="10">
        <v>3709</v>
      </c>
      <c r="B3715" s="10">
        <v>3.8060369329858123E-4</v>
      </c>
      <c r="C3715" s="10">
        <v>5.2855664258950061E-4</v>
      </c>
      <c r="D3715" s="10">
        <v>5.6561553220495578E-4</v>
      </c>
      <c r="E3715" s="10">
        <v>3.9849976850655881E-4</v>
      </c>
      <c r="F3715" s="10">
        <v>5.0759863507028082E-4</v>
      </c>
      <c r="G3715" s="10">
        <v>5.0516142784144821E-4</v>
      </c>
      <c r="H3715" s="10">
        <v>5.748111080272363E-4</v>
      </c>
      <c r="I3715" s="10">
        <v>3.6862304852402052E-4</v>
      </c>
      <c r="J3715" s="10">
        <v>5.4995762628127142E-4</v>
      </c>
      <c r="K3715">
        <v>5.8851665707248559E-4</v>
      </c>
      <c r="L3715">
        <v>5.2238557023775013E-4</v>
      </c>
      <c r="M3715">
        <v>5.6635401265590023E-4</v>
      </c>
      <c r="N3715">
        <v>4.3981743040656478E-4</v>
      </c>
      <c r="O3715">
        <v>5.2509206943952673E-4</v>
      </c>
      <c r="P3715">
        <v>5.9554517294872333E-4</v>
      </c>
      <c r="Q3715">
        <v>5.2973768450534169E-4</v>
      </c>
      <c r="R3715">
        <v>5.1653354120768285E-4</v>
      </c>
      <c r="S3715">
        <v>2.8525220274906729E-5</v>
      </c>
      <c r="T3715">
        <v>6.0963902824169993E-6</v>
      </c>
    </row>
    <row r="3716" spans="1:20">
      <c r="A3716" s="10">
        <v>3710</v>
      </c>
      <c r="B3716" s="10">
        <v>3.3116745332643601E-4</v>
      </c>
      <c r="C3716" s="10">
        <v>4.9671626975617326E-4</v>
      </c>
      <c r="D3716" s="10">
        <v>5.2975955548773934E-4</v>
      </c>
      <c r="E3716" s="10">
        <v>3.7070121464426729E-4</v>
      </c>
      <c r="F3716" s="10">
        <v>4.4805059845119108E-4</v>
      </c>
      <c r="G3716" s="10">
        <v>4.7730808002354391E-4</v>
      </c>
      <c r="H3716" s="10">
        <v>5.328998299038868E-4</v>
      </c>
      <c r="I3716" s="10">
        <v>3.2982831366532521E-4</v>
      </c>
      <c r="J3716" s="10">
        <v>5.2550881163339997E-4</v>
      </c>
      <c r="K3716">
        <v>5.4279609340913851E-4</v>
      </c>
      <c r="L3716">
        <v>4.8498479661362271E-4</v>
      </c>
      <c r="M3716">
        <v>5.296454838995755E-4</v>
      </c>
      <c r="N3716">
        <v>4.012070122423664E-4</v>
      </c>
      <c r="O3716">
        <v>4.8344382116299119E-4</v>
      </c>
      <c r="P3716">
        <v>5.2333937366639183E-4</v>
      </c>
      <c r="Q3716">
        <v>5.087929331746505E-4</v>
      </c>
      <c r="R3716">
        <v>4.6959494947833741E-4</v>
      </c>
      <c r="S3716">
        <v>4.4254484937494241E-5</v>
      </c>
      <c r="T3716">
        <v>5.7660896800892108E-6</v>
      </c>
    </row>
    <row r="3717" spans="1:20">
      <c r="A3717" s="10">
        <v>3711</v>
      </c>
      <c r="B3717" s="10">
        <v>3.1483480127130858E-4</v>
      </c>
      <c r="C3717" s="10">
        <v>4.1108869608836912E-4</v>
      </c>
      <c r="D3717" s="10">
        <v>4.4526414316744959E-4</v>
      </c>
      <c r="E3717" s="10">
        <v>2.9674344408772002E-4</v>
      </c>
      <c r="F3717" s="10">
        <v>4.5834098152100261E-4</v>
      </c>
      <c r="G3717" s="10">
        <v>4.0847189292082212E-4</v>
      </c>
      <c r="H3717" s="10">
        <v>4.4623141873450058E-4</v>
      </c>
      <c r="I3717" s="10">
        <v>2.6441991966202281E-4</v>
      </c>
      <c r="J3717" s="10">
        <v>4.591297326217782E-4</v>
      </c>
      <c r="K3717">
        <v>4.3179567731809881E-4</v>
      </c>
      <c r="L3717">
        <v>4.1616538743794303E-4</v>
      </c>
      <c r="M3717">
        <v>4.5030559412232492E-4</v>
      </c>
      <c r="N3717">
        <v>3.183701672699113E-4</v>
      </c>
      <c r="O3717">
        <v>4.2011868124618748E-4</v>
      </c>
      <c r="P3717">
        <v>4.4199360380584837E-4</v>
      </c>
      <c r="Q3717">
        <v>4.5714846983335229E-4</v>
      </c>
      <c r="R3717">
        <v>4.0749157639422402E-4</v>
      </c>
      <c r="S3717">
        <v>5.4089711588695679E-5</v>
      </c>
      <c r="T3717">
        <v>5.8823984809877736E-6</v>
      </c>
    </row>
    <row r="3718" spans="1:20">
      <c r="A3718" s="10">
        <v>3712</v>
      </c>
      <c r="B3718" s="10">
        <v>2.4991191530583412E-4</v>
      </c>
      <c r="C3718" s="10">
        <v>3.3419182050468379E-4</v>
      </c>
      <c r="D3718" s="10">
        <v>3.5328923170350172E-4</v>
      </c>
      <c r="E3718" s="10">
        <v>2.5446123912151143E-4</v>
      </c>
      <c r="F3718" s="10">
        <v>3.0069047212952991E-4</v>
      </c>
      <c r="G3718" s="10">
        <v>3.0596151196986949E-4</v>
      </c>
      <c r="H3718" s="10">
        <v>3.4053568306059939E-4</v>
      </c>
      <c r="I3718" s="10">
        <v>1.8841133986127029E-4</v>
      </c>
      <c r="J3718" s="10">
        <v>3.5911021021978331E-4</v>
      </c>
      <c r="K3718">
        <v>3.5462487593622373E-4</v>
      </c>
      <c r="L3718">
        <v>3.8257044210756198E-4</v>
      </c>
      <c r="M3718">
        <v>3.372111914568897E-4</v>
      </c>
      <c r="N3718">
        <v>2.080211952662259E-4</v>
      </c>
      <c r="O3718">
        <v>3.5681965562627828E-4</v>
      </c>
      <c r="P3718">
        <v>3.2002546561434188E-4</v>
      </c>
      <c r="Q3718">
        <v>3.7652571693469098E-4</v>
      </c>
      <c r="R3718">
        <v>3.0239360535612051E-4</v>
      </c>
      <c r="S3718">
        <v>5.6237273631693039E-5</v>
      </c>
      <c r="T3718">
        <v>7.0443466333284299E-6</v>
      </c>
    </row>
    <row r="3719" spans="1:20">
      <c r="A3719" s="10">
        <v>3713</v>
      </c>
      <c r="B3719" s="10">
        <v>1.5896780286690291E-4</v>
      </c>
      <c r="C3719" s="10">
        <v>2.4553226230297802E-4</v>
      </c>
      <c r="D3719" s="10">
        <v>2.3802840667611091E-4</v>
      </c>
      <c r="E3719" s="10">
        <v>1.527181411721063E-4</v>
      </c>
      <c r="F3719" s="10">
        <v>1.784081090197966E-4</v>
      </c>
      <c r="G3719" s="10">
        <v>1.8612223891736101E-4</v>
      </c>
      <c r="H3719" s="10">
        <v>2.111356356953538E-4</v>
      </c>
      <c r="I3719" s="10">
        <v>1.3763102178028429E-4</v>
      </c>
      <c r="J3719" s="10">
        <v>2.307445365050927E-4</v>
      </c>
      <c r="K3719">
        <v>2.2190543834307061E-4</v>
      </c>
      <c r="L3719">
        <v>2.7599779482107597E-4</v>
      </c>
      <c r="M3719">
        <v>2.0989980595678909E-4</v>
      </c>
      <c r="N3719">
        <v>1.138983329870633E-4</v>
      </c>
      <c r="O3719">
        <v>2.619492946316403E-4</v>
      </c>
      <c r="P3719">
        <v>1.8736185334322419E-4</v>
      </c>
      <c r="Q3719">
        <v>2.5209866875612391E-4</v>
      </c>
      <c r="R3719">
        <v>1.5693752157930799E-4</v>
      </c>
      <c r="S3719">
        <v>5.6255407462807868E-5</v>
      </c>
      <c r="T3719">
        <v>5.5455382750625472E-6</v>
      </c>
    </row>
    <row r="3720" spans="1:20">
      <c r="A3720" s="10">
        <v>3714</v>
      </c>
      <c r="B3720" s="10">
        <v>6.441739641631853E-5</v>
      </c>
      <c r="C3720" s="10">
        <v>1.5466628861761191E-4</v>
      </c>
      <c r="D3720" s="10">
        <v>1.3065677439509399E-4</v>
      </c>
      <c r="E3720" s="10">
        <v>8.2834169206222926E-5</v>
      </c>
      <c r="F3720" s="10">
        <v>8.0495840888379795E-5</v>
      </c>
      <c r="G3720" s="10">
        <v>1.0930931278989929E-4</v>
      </c>
      <c r="H3720" s="10">
        <v>1.021175828671603E-4</v>
      </c>
      <c r="I3720" s="10">
        <v>7.9203632677433237E-5</v>
      </c>
      <c r="J3720" s="10">
        <v>1.3245075930557769E-4</v>
      </c>
      <c r="K3720">
        <v>1.066789965288766E-4</v>
      </c>
      <c r="L3720">
        <v>1.4961973829194459E-4</v>
      </c>
      <c r="M3720">
        <v>1.1066867279053219E-4</v>
      </c>
      <c r="N3720">
        <v>5.7478292188312758E-5</v>
      </c>
      <c r="O3720">
        <v>1.8492332625116869E-4</v>
      </c>
      <c r="P3720">
        <v>4.3751407267864332E-5</v>
      </c>
      <c r="Q3720">
        <v>1.205086760768994E-4</v>
      </c>
      <c r="R3720">
        <v>5.2543295012953717E-5</v>
      </c>
      <c r="S3720">
        <v>5.6035802618587967E-5</v>
      </c>
      <c r="T3720">
        <v>3.7897872314067169E-6</v>
      </c>
    </row>
    <row r="3721" spans="1:20">
      <c r="A3721" s="10">
        <v>3715</v>
      </c>
      <c r="B3721" s="10">
        <v>2.3218990568499239E-5</v>
      </c>
      <c r="C3721" s="10">
        <v>1.055208699915967E-4</v>
      </c>
      <c r="D3721" s="10">
        <v>7.665994268387417E-5</v>
      </c>
      <c r="E3721" s="10">
        <v>3.6146307780622131E-5</v>
      </c>
      <c r="F3721" s="10">
        <v>7.0794679928368021E-6</v>
      </c>
      <c r="G3721" s="10">
        <v>6.9959855991796703E-5</v>
      </c>
      <c r="H3721" s="10">
        <v>4.7682096909762721E-5</v>
      </c>
      <c r="I3721" s="10">
        <v>4.1563803508547297E-5</v>
      </c>
      <c r="J3721" s="10">
        <v>9.716134410065605E-5</v>
      </c>
      <c r="K3721">
        <v>3.7482109862230022E-5</v>
      </c>
      <c r="L3721">
        <v>5.3061372571114543E-5</v>
      </c>
      <c r="M3721">
        <v>6.5647352604739315E-5</v>
      </c>
      <c r="N3721">
        <v>1.6311996171390291E-5</v>
      </c>
      <c r="O3721">
        <v>1.3834442743845159E-4</v>
      </c>
      <c r="P3721">
        <v>1.445508703371063E-5</v>
      </c>
      <c r="Q3721">
        <v>5.1650169771393628E-5</v>
      </c>
      <c r="R3721">
        <v>9.3708583084861642E-6</v>
      </c>
      <c r="S3721">
        <v>5.8446256435357238E-5</v>
      </c>
      <c r="T3721">
        <v>3.8016254568481859E-6</v>
      </c>
    </row>
    <row r="3722" spans="1:20">
      <c r="A3722" s="10">
        <v>3716</v>
      </c>
      <c r="B3722" s="10">
        <v>1.295488353009289E-5</v>
      </c>
      <c r="C3722" s="10">
        <v>8.0225944883028616E-5</v>
      </c>
      <c r="D3722" s="10">
        <v>4.1140923771855867E-5</v>
      </c>
      <c r="E3722" s="10">
        <v>9.4403408024915583E-6</v>
      </c>
      <c r="F3722" s="10">
        <v>0</v>
      </c>
      <c r="G3722" s="10">
        <v>5.8986700685931843E-5</v>
      </c>
      <c r="H3722" s="10">
        <v>4.1463526142714282E-5</v>
      </c>
      <c r="I3722" s="10">
        <v>2.8517793341079261E-5</v>
      </c>
      <c r="J3722" s="10">
        <v>8.4709105659442951E-5</v>
      </c>
      <c r="K3722">
        <v>1.9736029140381032E-5</v>
      </c>
      <c r="L3722">
        <v>3.934437340624258E-5</v>
      </c>
      <c r="M3722">
        <v>4.6008544586190261E-5</v>
      </c>
      <c r="N3722">
        <v>9.7802643339751724E-6</v>
      </c>
      <c r="O3722">
        <v>1.156244637653821E-4</v>
      </c>
      <c r="P3722">
        <v>7.4628647875356234E-6</v>
      </c>
      <c r="Q3722">
        <v>2.1248333411768389E-5</v>
      </c>
      <c r="R3722">
        <v>5.6081398484156461E-6</v>
      </c>
      <c r="S3722">
        <v>5.5891644708285473E-5</v>
      </c>
      <c r="T3722">
        <v>5.85241210939154E-6</v>
      </c>
    </row>
    <row r="3723" spans="1:20">
      <c r="A3723" s="10">
        <v>3717</v>
      </c>
      <c r="B3723" s="10">
        <v>2.7915851052756399E-6</v>
      </c>
      <c r="C3723" s="10">
        <v>3.4947660536326363E-5</v>
      </c>
      <c r="D3723" s="10">
        <v>2.215173782401389E-5</v>
      </c>
      <c r="E3723" s="10">
        <v>5.5330347088023489E-6</v>
      </c>
      <c r="F3723" s="10">
        <v>0</v>
      </c>
      <c r="G3723" s="10">
        <v>3.6829662445319461E-5</v>
      </c>
      <c r="H3723" s="10">
        <v>2.8170242382674098E-5</v>
      </c>
      <c r="I3723" s="10">
        <v>1.844543467134934E-5</v>
      </c>
      <c r="J3723" s="10">
        <v>5.4500953141250723E-5</v>
      </c>
      <c r="K3723">
        <v>1.058180923260198E-5</v>
      </c>
      <c r="L3723">
        <v>2.2437828305398821E-5</v>
      </c>
      <c r="M3723">
        <v>2.4897515139683801E-5</v>
      </c>
      <c r="N3723">
        <v>7.3899565643503802E-6</v>
      </c>
      <c r="O3723">
        <v>6.0838113392682182E-5</v>
      </c>
      <c r="P3723">
        <v>7.4610525328519091E-6</v>
      </c>
      <c r="Q3723">
        <v>1.575005832322377E-5</v>
      </c>
      <c r="R3723">
        <v>5.0427066752499922E-6</v>
      </c>
      <c r="S3723">
        <v>5.9448443435855957E-5</v>
      </c>
      <c r="T3723">
        <v>5.9103358245674328E-6</v>
      </c>
    </row>
    <row r="3724" spans="1:20">
      <c r="A3724" s="10">
        <v>3718</v>
      </c>
      <c r="B3724" s="10">
        <v>0</v>
      </c>
      <c r="C3724" s="10">
        <v>1.399568097223288E-5</v>
      </c>
      <c r="D3724" s="10">
        <v>6.4654619458277016E-6</v>
      </c>
      <c r="E3724" s="10">
        <v>7.6184463937612783E-7</v>
      </c>
      <c r="F3724" s="10">
        <v>0</v>
      </c>
      <c r="G3724" s="10">
        <v>1.1492259680258521E-5</v>
      </c>
      <c r="H3724" s="10">
        <v>1.24182972413491E-5</v>
      </c>
      <c r="I3724" s="10">
        <v>6.3601796597519634E-6</v>
      </c>
      <c r="J3724" s="10">
        <v>2.195814450661934E-5</v>
      </c>
      <c r="K3724">
        <v>5.6779120873639597E-6</v>
      </c>
      <c r="L3724">
        <v>3.658459249862826E-6</v>
      </c>
      <c r="M3724">
        <v>1.182502813327291E-5</v>
      </c>
      <c r="N3724">
        <v>1.6776981046276101E-6</v>
      </c>
      <c r="O3724">
        <v>6.1479423313353416E-6</v>
      </c>
      <c r="P3724">
        <v>6.9789927869838968E-6</v>
      </c>
      <c r="Q3724">
        <v>0</v>
      </c>
      <c r="R3724">
        <v>7.2738302886565938E-7</v>
      </c>
      <c r="S3724">
        <v>6.6713665417453014E-5</v>
      </c>
      <c r="T3724">
        <v>4.5562566928816926E-6</v>
      </c>
    </row>
    <row r="3725" spans="1:20">
      <c r="A3725" s="10">
        <v>3719</v>
      </c>
      <c r="B3725" s="10">
        <v>0</v>
      </c>
      <c r="C3725" s="10">
        <v>5.9689373312127481E-6</v>
      </c>
      <c r="D3725" s="10">
        <v>1.43382562941733E-6</v>
      </c>
      <c r="E3725" s="10">
        <v>0</v>
      </c>
      <c r="F3725" s="10">
        <v>0</v>
      </c>
      <c r="G3725" s="10">
        <v>1.7516464273752589E-6</v>
      </c>
      <c r="H3725" s="10">
        <v>2.5838829984405659E-6</v>
      </c>
      <c r="I3725" s="10">
        <v>1.659532402920009E-6</v>
      </c>
      <c r="J3725" s="10">
        <v>5.4770770496687771E-6</v>
      </c>
      <c r="K3725">
        <v>2.0150442983640579E-6</v>
      </c>
      <c r="L3725">
        <v>0</v>
      </c>
      <c r="M3725">
        <v>3.4379684692093809E-6</v>
      </c>
      <c r="N3725">
        <v>9.1263856448335662E-10</v>
      </c>
      <c r="O3725">
        <v>9.7805931892993145E-7</v>
      </c>
      <c r="P3725">
        <v>2.9720976812915061E-7</v>
      </c>
      <c r="Q3725">
        <v>0</v>
      </c>
      <c r="R3725">
        <v>3.1555178069382469E-7</v>
      </c>
      <c r="S3725">
        <v>5.5380274212219698E-5</v>
      </c>
      <c r="T3725">
        <v>3.299429044568155E-6</v>
      </c>
    </row>
    <row r="3726" spans="1:20">
      <c r="A3726" s="10">
        <v>3720</v>
      </c>
      <c r="B3726" s="10">
        <v>0</v>
      </c>
      <c r="C3726" s="10">
        <v>1.3344211219678619E-6</v>
      </c>
      <c r="D3726" s="10">
        <v>4.7681089730884681E-7</v>
      </c>
      <c r="E3726" s="10">
        <v>0</v>
      </c>
      <c r="F3726" s="10">
        <v>0</v>
      </c>
      <c r="G3726" s="10">
        <v>1.3802462728864521E-7</v>
      </c>
      <c r="H3726" s="10">
        <v>2.9339088602725053E-7</v>
      </c>
      <c r="I3726" s="10">
        <v>2.3076474906278039E-7</v>
      </c>
      <c r="J3726" s="10">
        <v>1.1319441264070721E-6</v>
      </c>
      <c r="K3726">
        <v>8.8486941621256518E-9</v>
      </c>
      <c r="L3726">
        <v>0</v>
      </c>
      <c r="M3726">
        <v>3.8915205428436542E-7</v>
      </c>
      <c r="N3726">
        <v>9.1263856448335662E-10</v>
      </c>
      <c r="O3726">
        <v>1.495666305400269E-7</v>
      </c>
      <c r="P3726">
        <v>0</v>
      </c>
      <c r="Q3726">
        <v>0</v>
      </c>
      <c r="R3726">
        <v>0</v>
      </c>
      <c r="S3726">
        <v>4.7318260150639803E-5</v>
      </c>
      <c r="T3726">
        <v>3.1380959061927579E-6</v>
      </c>
    </row>
    <row r="3727" spans="1:20">
      <c r="A3727" s="10">
        <v>3721</v>
      </c>
      <c r="B3727" s="10">
        <v>0</v>
      </c>
      <c r="C3727" s="10">
        <v>4.0644046251351432E-7</v>
      </c>
      <c r="D3727" s="10">
        <v>2.1123075481907189E-7</v>
      </c>
      <c r="E3727" s="10">
        <v>0</v>
      </c>
      <c r="F3727" s="10">
        <v>0</v>
      </c>
      <c r="G3727" s="10">
        <v>3.162675736533222E-8</v>
      </c>
      <c r="H3727" s="10">
        <v>1.1925828612476361E-7</v>
      </c>
      <c r="I3727" s="10">
        <v>7.3381549228737337E-8</v>
      </c>
      <c r="J3727" s="10">
        <v>1.8651647983478691E-7</v>
      </c>
      <c r="K3727">
        <v>0</v>
      </c>
      <c r="L3727">
        <v>0</v>
      </c>
      <c r="M3727">
        <v>8.6170569131675476E-8</v>
      </c>
      <c r="N3727">
        <v>2.6037041398495771E-9</v>
      </c>
      <c r="O3727">
        <v>4.83505971980916E-8</v>
      </c>
      <c r="P3727">
        <v>0</v>
      </c>
      <c r="Q3727">
        <v>0</v>
      </c>
      <c r="R3727">
        <v>0</v>
      </c>
      <c r="S3727">
        <v>3.2899952407360488E-5</v>
      </c>
      <c r="T3727">
        <v>2.2340756010566409E-6</v>
      </c>
    </row>
    <row r="3728" spans="1:20">
      <c r="A3728" s="10">
        <v>3722</v>
      </c>
      <c r="B3728" s="10">
        <v>0</v>
      </c>
      <c r="C3728" s="10">
        <v>4.432303319651687E-7</v>
      </c>
      <c r="D3728" s="10">
        <v>6.382753695543921E-9</v>
      </c>
      <c r="E3728" s="10">
        <v>0</v>
      </c>
      <c r="F3728" s="10">
        <v>0</v>
      </c>
      <c r="G3728" s="10">
        <v>0</v>
      </c>
      <c r="H3728" s="10">
        <v>0</v>
      </c>
      <c r="I3728" s="10">
        <v>7.2803741754495307E-8</v>
      </c>
      <c r="J3728" s="10">
        <v>2.0635815715896761E-7</v>
      </c>
      <c r="K3728">
        <v>0</v>
      </c>
      <c r="L3728">
        <v>0</v>
      </c>
      <c r="M3728">
        <v>3.2628457827317332E-8</v>
      </c>
      <c r="N3728">
        <v>1.3421155360049359E-9</v>
      </c>
      <c r="O3728">
        <v>3.9107653667767348E-10</v>
      </c>
      <c r="P3728">
        <v>0</v>
      </c>
      <c r="Q3728">
        <v>0</v>
      </c>
      <c r="R3728">
        <v>0</v>
      </c>
      <c r="S3728">
        <v>2.5119679241068889E-5</v>
      </c>
      <c r="T3728">
        <v>6.4237706805781171E-7</v>
      </c>
    </row>
    <row r="3729" spans="1:20">
      <c r="A3729" s="10">
        <v>3723</v>
      </c>
      <c r="B3729" s="10">
        <v>0</v>
      </c>
      <c r="C3729" s="10">
        <v>4.4279235732883951E-7</v>
      </c>
      <c r="D3729" s="10">
        <v>0</v>
      </c>
      <c r="E3729" s="10">
        <v>0</v>
      </c>
      <c r="F3729" s="10">
        <v>0</v>
      </c>
      <c r="G3729" s="10">
        <v>0</v>
      </c>
      <c r="H3729" s="10">
        <v>0</v>
      </c>
      <c r="I3729" s="10">
        <v>2.1378876546954971E-8</v>
      </c>
      <c r="J3729" s="10">
        <v>2.0558051422345939E-7</v>
      </c>
      <c r="K3729">
        <v>0</v>
      </c>
      <c r="L3729">
        <v>0</v>
      </c>
      <c r="M3729">
        <v>2.625063695402035E-8</v>
      </c>
      <c r="N3729">
        <v>1.028955244270451E-9</v>
      </c>
      <c r="O3729">
        <v>4.9421760129596103E-11</v>
      </c>
      <c r="P3729">
        <v>0</v>
      </c>
      <c r="Q3729">
        <v>0</v>
      </c>
      <c r="R3729">
        <v>0</v>
      </c>
      <c r="S3729">
        <v>2.474869041644106E-5</v>
      </c>
      <c r="T3729">
        <v>1.545363360380265E-6</v>
      </c>
    </row>
    <row r="3730" spans="1:20">
      <c r="A3730" s="10">
        <v>3724</v>
      </c>
      <c r="B3730" s="10">
        <v>0</v>
      </c>
      <c r="C3730" s="10">
        <v>4.0775438642250211E-7</v>
      </c>
      <c r="D3730" s="10">
        <v>1.679672025143137E-10</v>
      </c>
      <c r="E3730" s="10">
        <v>0</v>
      </c>
      <c r="F3730" s="10">
        <v>0</v>
      </c>
      <c r="G3730" s="10">
        <v>0</v>
      </c>
      <c r="H3730" s="10">
        <v>0</v>
      </c>
      <c r="I3730" s="10">
        <v>0</v>
      </c>
      <c r="J3730" s="10">
        <v>1.756294787376711E-7</v>
      </c>
      <c r="K3730">
        <v>0</v>
      </c>
      <c r="L3730">
        <v>1.154816682406195E-9</v>
      </c>
      <c r="M3730">
        <v>1.804596699546272E-8</v>
      </c>
      <c r="N3730">
        <v>9.1263856448335662E-10</v>
      </c>
      <c r="O3730">
        <v>0</v>
      </c>
      <c r="P3730">
        <v>0</v>
      </c>
      <c r="Q3730">
        <v>0</v>
      </c>
      <c r="R3730">
        <v>0</v>
      </c>
      <c r="S3730">
        <v>3.1050867919136458E-5</v>
      </c>
      <c r="T3730">
        <v>2.654053067956281E-6</v>
      </c>
    </row>
    <row r="3731" spans="1:20">
      <c r="A3731" s="10">
        <v>3725</v>
      </c>
      <c r="B3731" s="10">
        <v>6.4202995756904488E-6</v>
      </c>
      <c r="C3731" s="10">
        <v>4.3755505662761468E-6</v>
      </c>
      <c r="D3731" s="10">
        <v>4.5041047228879978E-6</v>
      </c>
      <c r="E3731" s="10">
        <v>3.1723859455688102E-6</v>
      </c>
      <c r="F3731" s="10">
        <v>3.4193379129012819E-6</v>
      </c>
      <c r="G3731" s="10">
        <v>5.2663546107295999E-6</v>
      </c>
      <c r="H3731" s="10">
        <v>4.70808735418397E-6</v>
      </c>
      <c r="I3731" s="10">
        <v>5.0893181214929678E-6</v>
      </c>
      <c r="J3731" s="10">
        <v>6.7506723715192967E-6</v>
      </c>
      <c r="K3731">
        <v>2.8066705998432242E-6</v>
      </c>
      <c r="L3731">
        <v>2.6489185061033301E-6</v>
      </c>
      <c r="M3731">
        <v>3.2060869455085841E-6</v>
      </c>
      <c r="N3731">
        <v>2.6267012895590211E-6</v>
      </c>
      <c r="O3731">
        <v>2.7956971105205759E-6</v>
      </c>
      <c r="P3731">
        <v>3.2774625954973709E-6</v>
      </c>
      <c r="Q3731">
        <v>4.6404689536076778E-6</v>
      </c>
      <c r="R3731">
        <v>7.1607436540234637E-6</v>
      </c>
      <c r="S3731">
        <v>4.1967197379223683E-5</v>
      </c>
      <c r="T3731">
        <v>2.1826002177580821E-6</v>
      </c>
    </row>
    <row r="3732" spans="1:20">
      <c r="A3732" s="10">
        <v>3726</v>
      </c>
      <c r="B3732" s="10">
        <v>6.4073591322462859E-5</v>
      </c>
      <c r="C3732" s="10">
        <v>4.5998062813411599E-5</v>
      </c>
      <c r="D3732" s="10">
        <v>5.2059699558062707E-5</v>
      </c>
      <c r="E3732" s="10">
        <v>4.7521255513973892E-5</v>
      </c>
      <c r="F3732" s="10">
        <v>5.1356813028574072E-5</v>
      </c>
      <c r="G3732" s="10">
        <v>5.2807600831021733E-5</v>
      </c>
      <c r="H3732" s="10">
        <v>5.3752599125778878E-5</v>
      </c>
      <c r="I3732" s="10">
        <v>5.153407659824682E-5</v>
      </c>
      <c r="J3732" s="10">
        <v>6.210227733745378E-5</v>
      </c>
      <c r="K3732">
        <v>4.8349535278620623E-5</v>
      </c>
      <c r="L3732">
        <v>3.6271276297482932E-5</v>
      </c>
      <c r="M3732">
        <v>4.7639070203938612E-5</v>
      </c>
      <c r="N3732">
        <v>4.3280664832344653E-5</v>
      </c>
      <c r="O3732">
        <v>3.9384058828311289E-5</v>
      </c>
      <c r="P3732">
        <v>4.365463286775399E-5</v>
      </c>
      <c r="Q3732">
        <v>5.2414053254623452E-5</v>
      </c>
      <c r="R3732">
        <v>6.728789718884368E-5</v>
      </c>
      <c r="S3732">
        <v>3.2344647846054777E-5</v>
      </c>
      <c r="T3732">
        <v>1.2187700060930641E-6</v>
      </c>
    </row>
    <row r="3733" spans="1:20">
      <c r="A3733" s="10">
        <v>3727</v>
      </c>
      <c r="B3733" s="10">
        <v>1.829339071621377E-4</v>
      </c>
      <c r="C3733" s="10">
        <v>1.4881436715986039E-4</v>
      </c>
      <c r="D3733" s="10">
        <v>1.5718041535584261E-4</v>
      </c>
      <c r="E3733" s="10">
        <v>1.5964081776727071E-4</v>
      </c>
      <c r="F3733" s="10">
        <v>1.720465604773076E-4</v>
      </c>
      <c r="G3733" s="10">
        <v>1.639177581733574E-4</v>
      </c>
      <c r="H3733" s="10">
        <v>1.7357419291798659E-4</v>
      </c>
      <c r="I3733" s="10">
        <v>1.5418173329439819E-4</v>
      </c>
      <c r="J3733" s="10">
        <v>1.872723958979758E-4</v>
      </c>
      <c r="K3733">
        <v>1.568566720213924E-4</v>
      </c>
      <c r="L3733">
        <v>1.3883197494762159E-4</v>
      </c>
      <c r="M3733">
        <v>1.1844300583576161E-4</v>
      </c>
      <c r="N3733">
        <v>1.5386049860309671E-4</v>
      </c>
      <c r="O3733">
        <v>1.16719285484373E-4</v>
      </c>
      <c r="P3733">
        <v>1.6359680624196919E-4</v>
      </c>
      <c r="Q3733">
        <v>1.494268924883488E-4</v>
      </c>
      <c r="R3733">
        <v>1.7844252847898839E-4</v>
      </c>
      <c r="S3733">
        <v>2.2435848515561299E-5</v>
      </c>
      <c r="T3733">
        <v>5.2726647360867636E-6</v>
      </c>
    </row>
    <row r="3734" spans="1:20">
      <c r="A3734" s="10">
        <v>3728</v>
      </c>
      <c r="B3734" s="10">
        <v>2.7356369428880559E-4</v>
      </c>
      <c r="C3734" s="10">
        <v>2.7898013782377091E-4</v>
      </c>
      <c r="D3734" s="10">
        <v>2.8694809615646189E-4</v>
      </c>
      <c r="E3734" s="10">
        <v>2.8665500628298138E-4</v>
      </c>
      <c r="F3734" s="10">
        <v>3.2425395234747582E-4</v>
      </c>
      <c r="G3734" s="10">
        <v>2.9540146182905908E-4</v>
      </c>
      <c r="H3734" s="10">
        <v>3.1681290629602068E-4</v>
      </c>
      <c r="I3734" s="10">
        <v>2.8473417293701858E-4</v>
      </c>
      <c r="J3734" s="10">
        <v>3.4020051674536549E-4</v>
      </c>
      <c r="K3734">
        <v>3.0101457076086528E-4</v>
      </c>
      <c r="L3734">
        <v>2.6696258127397262E-4</v>
      </c>
      <c r="M3734">
        <v>1.8931393729950991E-4</v>
      </c>
      <c r="N3734">
        <v>2.5653386488232622E-4</v>
      </c>
      <c r="O3734">
        <v>2.1725900003490169E-4</v>
      </c>
      <c r="P3734">
        <v>3.1962908020864651E-4</v>
      </c>
      <c r="Q3734">
        <v>2.773739261329663E-4</v>
      </c>
      <c r="R3734">
        <v>1.8590731768254899E-4</v>
      </c>
      <c r="S3734">
        <v>1.4028987305230379E-5</v>
      </c>
      <c r="T3734">
        <v>2.2712617957325798E-5</v>
      </c>
    </row>
    <row r="3735" spans="1:20">
      <c r="A3735" s="10">
        <v>3729</v>
      </c>
      <c r="B3735" s="10">
        <v>3.8186438821509011E-4</v>
      </c>
      <c r="C3735" s="10">
        <v>3.9477172107524002E-4</v>
      </c>
      <c r="D3735" s="10">
        <v>3.9221505019957948E-4</v>
      </c>
      <c r="E3735" s="10">
        <v>3.6330666362482272E-4</v>
      </c>
      <c r="F3735" s="10">
        <v>4.581695522063416E-4</v>
      </c>
      <c r="G3735" s="10">
        <v>3.8797057731063442E-4</v>
      </c>
      <c r="H3735" s="10">
        <v>4.3532448211159387E-4</v>
      </c>
      <c r="I3735" s="10">
        <v>4.037240436537597E-4</v>
      </c>
      <c r="J3735" s="10">
        <v>4.6060291589426132E-4</v>
      </c>
      <c r="K3735">
        <v>3.9605159846754632E-4</v>
      </c>
      <c r="L3735">
        <v>3.7192443251100432E-4</v>
      </c>
      <c r="M3735">
        <v>3.0746468945348982E-4</v>
      </c>
      <c r="N3735">
        <v>3.4718537440678191E-4</v>
      </c>
      <c r="O3735">
        <v>2.8764287160292483E-4</v>
      </c>
      <c r="P3735">
        <v>4.4701617704902849E-4</v>
      </c>
      <c r="Q3735">
        <v>3.9125824095694278E-4</v>
      </c>
      <c r="R3735">
        <v>3.3233091271499059E-4</v>
      </c>
      <c r="S3735">
        <v>3.2232084322812729E-5</v>
      </c>
      <c r="T3735">
        <v>4.128886441456019E-5</v>
      </c>
    </row>
    <row r="3736" spans="1:20">
      <c r="A3736" s="10">
        <v>3730</v>
      </c>
      <c r="B3736" s="10">
        <v>4.128756843320126E-4</v>
      </c>
      <c r="C3736" s="10">
        <v>4.5702451832621202E-4</v>
      </c>
      <c r="D3736" s="10">
        <v>4.5989130724912759E-4</v>
      </c>
      <c r="E3736" s="10">
        <v>4.1794449577585782E-4</v>
      </c>
      <c r="F3736" s="10">
        <v>5.3749235304916248E-4</v>
      </c>
      <c r="G3736" s="10">
        <v>4.4703860664961208E-4</v>
      </c>
      <c r="H3736" s="10">
        <v>5.032058772650971E-4</v>
      </c>
      <c r="I3736" s="10">
        <v>4.7380606085832382E-4</v>
      </c>
      <c r="J3736" s="10">
        <v>5.1260563337109501E-4</v>
      </c>
      <c r="K3736">
        <v>4.3427746565380903E-4</v>
      </c>
      <c r="L3736">
        <v>4.4584497011225142E-4</v>
      </c>
      <c r="M3736">
        <v>3.9593372365652799E-4</v>
      </c>
      <c r="N3736">
        <v>4.2016152429804818E-4</v>
      </c>
      <c r="O3736">
        <v>3.2096579258683101E-4</v>
      </c>
      <c r="P3736">
        <v>5.2726702793603878E-4</v>
      </c>
      <c r="Q3736">
        <v>4.7374821559778628E-4</v>
      </c>
      <c r="R3736">
        <v>3.1559292207898831E-4</v>
      </c>
      <c r="S3736">
        <v>3.452152844322351E-5</v>
      </c>
      <c r="T3736">
        <v>4.2669494064240861E-5</v>
      </c>
    </row>
    <row r="3737" spans="1:20">
      <c r="A3737" s="10">
        <v>3731</v>
      </c>
      <c r="B3737" s="10">
        <v>4.7047534500621331E-4</v>
      </c>
      <c r="C3737" s="10">
        <v>5.2166036185192935E-4</v>
      </c>
      <c r="D3737" s="10">
        <v>5.2473082320428376E-4</v>
      </c>
      <c r="E3737" s="10">
        <v>4.7684460945762459E-4</v>
      </c>
      <c r="F3737" s="10">
        <v>6.19945674915966E-4</v>
      </c>
      <c r="G3737" s="10">
        <v>5.1559494254467954E-4</v>
      </c>
      <c r="H3737" s="10">
        <v>5.4558426423325995E-4</v>
      </c>
      <c r="I3737" s="10">
        <v>5.266280500933944E-4</v>
      </c>
      <c r="J3737" s="10">
        <v>5.6385253257923006E-4</v>
      </c>
      <c r="K3737">
        <v>4.8399792174505589E-4</v>
      </c>
      <c r="L3737">
        <v>5.1724571214769666E-4</v>
      </c>
      <c r="M3737">
        <v>4.539161316372965E-4</v>
      </c>
      <c r="N3737">
        <v>4.6114103138524719E-4</v>
      </c>
      <c r="O3737">
        <v>3.5956988256870742E-4</v>
      </c>
      <c r="P3737">
        <v>5.754394758111913E-4</v>
      </c>
      <c r="Q3737">
        <v>5.5766557591204694E-4</v>
      </c>
      <c r="R3737">
        <v>3.4253495016082548E-4</v>
      </c>
      <c r="S3737">
        <v>2.443281436645849E-5</v>
      </c>
      <c r="T3737">
        <v>4.7820324408645278E-5</v>
      </c>
    </row>
    <row r="3738" spans="1:20">
      <c r="A3738" s="10">
        <v>3732</v>
      </c>
      <c r="B3738" s="10">
        <v>5.3038078327146559E-4</v>
      </c>
      <c r="C3738" s="10">
        <v>5.8229765023908378E-4</v>
      </c>
      <c r="D3738" s="10">
        <v>5.7629143041574129E-4</v>
      </c>
      <c r="E3738" s="10">
        <v>5.3898028560374193E-4</v>
      </c>
      <c r="F3738" s="10">
        <v>6.3087575619537664E-4</v>
      </c>
      <c r="G3738" s="10">
        <v>5.7085324539864213E-4</v>
      </c>
      <c r="H3738" s="10">
        <v>5.7867189188721469E-4</v>
      </c>
      <c r="I3738" s="10">
        <v>5.685272361722908E-4</v>
      </c>
      <c r="J3738" s="10">
        <v>6.111286467472822E-4</v>
      </c>
      <c r="K3738">
        <v>5.0136835082001667E-4</v>
      </c>
      <c r="L3738">
        <v>5.534140509731516E-4</v>
      </c>
      <c r="M3738">
        <v>5.3002048415436436E-4</v>
      </c>
      <c r="N3738">
        <v>5.1544703442374113E-4</v>
      </c>
      <c r="O3738">
        <v>4.4412346993804881E-4</v>
      </c>
      <c r="P3738">
        <v>5.9119893315350534E-4</v>
      </c>
      <c r="Q3738">
        <v>5.8856636176856227E-4</v>
      </c>
      <c r="R3738">
        <v>4.0360653292287221E-4</v>
      </c>
      <c r="S3738">
        <v>1.626372824746126E-5</v>
      </c>
      <c r="T3738">
        <v>5.3888695929150837E-5</v>
      </c>
    </row>
    <row r="3739" spans="1:20">
      <c r="A3739" s="10">
        <v>3733</v>
      </c>
      <c r="B3739" s="10">
        <v>5.5318867646210555E-4</v>
      </c>
      <c r="C3739" s="10">
        <v>6.0143531768231024E-4</v>
      </c>
      <c r="D3739" s="10">
        <v>5.8393477916592084E-4</v>
      </c>
      <c r="E3739" s="10">
        <v>5.3855891329014248E-4</v>
      </c>
      <c r="F3739" s="10">
        <v>6.1343732226423709E-4</v>
      </c>
      <c r="G3739" s="10">
        <v>5.8449313699270511E-4</v>
      </c>
      <c r="H3739" s="10">
        <v>5.805260648622377E-4</v>
      </c>
      <c r="I3739" s="10">
        <v>5.716150696495326E-4</v>
      </c>
      <c r="J3739" s="10">
        <v>6.2561539116202513E-4</v>
      </c>
      <c r="K3739">
        <v>4.8679625982456318E-4</v>
      </c>
      <c r="L3739">
        <v>5.4637177675091915E-4</v>
      </c>
      <c r="M3739">
        <v>5.7014441405114436E-4</v>
      </c>
      <c r="N3739">
        <v>5.424231451153427E-4</v>
      </c>
      <c r="O3739">
        <v>5.2465428907093011E-4</v>
      </c>
      <c r="P3739">
        <v>5.8004658966812994E-4</v>
      </c>
      <c r="Q3739">
        <v>6.0420286213288675E-4</v>
      </c>
      <c r="R3739">
        <v>5.1428256343241348E-4</v>
      </c>
      <c r="S3739">
        <v>1.8867917517336461E-5</v>
      </c>
      <c r="T3739">
        <v>5.708027282354845E-5</v>
      </c>
    </row>
    <row r="3740" spans="1:20">
      <c r="A3740" s="10">
        <v>3734</v>
      </c>
      <c r="B3740" s="10">
        <v>5.1426155519185811E-4</v>
      </c>
      <c r="C3740" s="10">
        <v>5.7028768933126475E-4</v>
      </c>
      <c r="D3740" s="10">
        <v>5.4846583307662075E-4</v>
      </c>
      <c r="E3740" s="10">
        <v>4.9521893580757798E-4</v>
      </c>
      <c r="F3740" s="10">
        <v>5.7386422716090846E-4</v>
      </c>
      <c r="G3740" s="10">
        <v>5.5357295958636328E-4</v>
      </c>
      <c r="H3740" s="10">
        <v>5.4078856883696261E-4</v>
      </c>
      <c r="I3740" s="10">
        <v>5.3154872932545513E-4</v>
      </c>
      <c r="J3740" s="10">
        <v>5.821998134742446E-4</v>
      </c>
      <c r="K3740">
        <v>4.6791797639481709E-4</v>
      </c>
      <c r="L3740">
        <v>5.2021271047376016E-4</v>
      </c>
      <c r="M3740">
        <v>5.4115507280079011E-4</v>
      </c>
      <c r="N3740">
        <v>5.0973563939167989E-4</v>
      </c>
      <c r="O3740">
        <v>5.0414129680329477E-4</v>
      </c>
      <c r="P3740">
        <v>5.4046554287842902E-4</v>
      </c>
      <c r="Q3740">
        <v>5.5659315612888443E-4</v>
      </c>
      <c r="R3740">
        <v>5.1586872591946002E-4</v>
      </c>
      <c r="S3740">
        <v>2.648076829545826E-5</v>
      </c>
      <c r="T3740">
        <v>3.7201121370099272E-5</v>
      </c>
    </row>
    <row r="3741" spans="1:20">
      <c r="A3741" s="10">
        <v>3735</v>
      </c>
      <c r="B3741" s="10">
        <v>4.0365117075740148E-4</v>
      </c>
      <c r="C3741" s="10">
        <v>4.8449754823794801E-4</v>
      </c>
      <c r="D3741" s="10">
        <v>4.6248542631819922E-4</v>
      </c>
      <c r="E3741" s="10">
        <v>4.1348431175856567E-4</v>
      </c>
      <c r="F3741" s="10">
        <v>4.9072685942949429E-4</v>
      </c>
      <c r="G3741" s="10">
        <v>4.6766536587872432E-4</v>
      </c>
      <c r="H3741" s="10">
        <v>4.6124009362936492E-4</v>
      </c>
      <c r="I3741" s="10">
        <v>4.4655746208094028E-4</v>
      </c>
      <c r="J3741" s="10">
        <v>4.8544036231214037E-4</v>
      </c>
      <c r="K3741">
        <v>3.7465309633174989E-4</v>
      </c>
      <c r="L3741">
        <v>4.7324793274365558E-4</v>
      </c>
      <c r="M3741">
        <v>4.6122366346665528E-4</v>
      </c>
      <c r="N3741">
        <v>3.91149708419449E-4</v>
      </c>
      <c r="O3741">
        <v>4.3366168131888142E-4</v>
      </c>
      <c r="P3741">
        <v>4.5923430751389639E-4</v>
      </c>
      <c r="Q3741">
        <v>4.7481150509279621E-4</v>
      </c>
      <c r="R3741">
        <v>4.4036205442567308E-4</v>
      </c>
      <c r="S3741">
        <v>2.9586223122825609E-5</v>
      </c>
      <c r="T3741">
        <v>2.9335966680662892E-5</v>
      </c>
    </row>
    <row r="3742" spans="1:20">
      <c r="A3742" s="10">
        <v>3736</v>
      </c>
      <c r="B3742" s="10">
        <v>2.7769289125803261E-4</v>
      </c>
      <c r="C3742" s="10">
        <v>3.8190742056331921E-4</v>
      </c>
      <c r="D3742" s="10">
        <v>3.6157499981407482E-4</v>
      </c>
      <c r="E3742" s="10">
        <v>3.1979159068951259E-4</v>
      </c>
      <c r="F3742" s="10">
        <v>3.7330318306082752E-4</v>
      </c>
      <c r="G3742" s="10">
        <v>3.4708567027668432E-4</v>
      </c>
      <c r="H3742" s="10">
        <v>3.4638396264170438E-4</v>
      </c>
      <c r="I3742" s="10">
        <v>3.3575712682162569E-4</v>
      </c>
      <c r="J3742" s="10">
        <v>3.624811709857838E-4</v>
      </c>
      <c r="K3742">
        <v>3.605360985929957E-4</v>
      </c>
      <c r="L3742">
        <v>4.1357233318885109E-4</v>
      </c>
      <c r="M3742">
        <v>3.5534666957116211E-4</v>
      </c>
      <c r="N3742">
        <v>2.8821304367750692E-4</v>
      </c>
      <c r="O3742">
        <v>3.662598346863667E-4</v>
      </c>
      <c r="P3742">
        <v>3.450558289357662E-4</v>
      </c>
      <c r="Q3742">
        <v>3.8854457406337729E-4</v>
      </c>
      <c r="R3742">
        <v>3.1657449959785741E-4</v>
      </c>
      <c r="S3742">
        <v>2.704052696775595E-5</v>
      </c>
      <c r="T3742">
        <v>2.2076501958982219E-5</v>
      </c>
    </row>
    <row r="3743" spans="1:20">
      <c r="A3743" s="10">
        <v>3737</v>
      </c>
      <c r="B3743" s="10">
        <v>1.743685872191508E-4</v>
      </c>
      <c r="C3743" s="10">
        <v>2.6082520224928618E-4</v>
      </c>
      <c r="D3743" s="10">
        <v>2.4115948629759449E-4</v>
      </c>
      <c r="E3743" s="10">
        <v>1.981195041703717E-4</v>
      </c>
      <c r="F3743" s="10">
        <v>2.2201477934318819E-4</v>
      </c>
      <c r="G3743" s="10">
        <v>2.0994661113301361E-4</v>
      </c>
      <c r="H3743" s="10">
        <v>2.1546112598201881E-4</v>
      </c>
      <c r="I3743" s="10">
        <v>2.0194824225818619E-4</v>
      </c>
      <c r="J3743" s="10">
        <v>2.1724151158201459E-4</v>
      </c>
      <c r="K3743">
        <v>2.1692454526876901E-4</v>
      </c>
      <c r="L3743">
        <v>2.85579438751877E-4</v>
      </c>
      <c r="M3743">
        <v>2.282080146260748E-4</v>
      </c>
      <c r="N3743">
        <v>1.6156444757081391E-4</v>
      </c>
      <c r="O3743">
        <v>2.6383107031822869E-4</v>
      </c>
      <c r="P3743">
        <v>2.024018002697366E-4</v>
      </c>
      <c r="Q3743">
        <v>2.5619627463942539E-4</v>
      </c>
      <c r="R3743">
        <v>1.6890903856712789E-4</v>
      </c>
      <c r="S3743">
        <v>2.1743302745113231E-5</v>
      </c>
      <c r="T3743">
        <v>2.2578090447718262E-6</v>
      </c>
    </row>
    <row r="3744" spans="1:20">
      <c r="A3744" s="10">
        <v>3738</v>
      </c>
      <c r="B3744" s="10">
        <v>6.8604798800406527E-5</v>
      </c>
      <c r="C3744" s="10">
        <v>1.5601794404151929E-4</v>
      </c>
      <c r="D3744" s="10">
        <v>1.3171062581874909E-4</v>
      </c>
      <c r="E3744" s="10">
        <v>8.6085177886616231E-5</v>
      </c>
      <c r="F3744" s="10">
        <v>7.523880523609296E-5</v>
      </c>
      <c r="G3744" s="10">
        <v>1.1556734933435031E-4</v>
      </c>
      <c r="H3744" s="10">
        <v>9.874129777540005E-5</v>
      </c>
      <c r="I3744" s="10">
        <v>9.5580718823612114E-5</v>
      </c>
      <c r="J3744" s="10">
        <v>1.296915572762259E-4</v>
      </c>
      <c r="K3744">
        <v>1.0584343400291191E-4</v>
      </c>
      <c r="L3744">
        <v>1.4998764845175071E-4</v>
      </c>
      <c r="M3744">
        <v>1.174154050198497E-4</v>
      </c>
      <c r="N3744">
        <v>6.6761293768761196E-5</v>
      </c>
      <c r="O3744">
        <v>1.900171064678876E-4</v>
      </c>
      <c r="P3744">
        <v>7.2169916639593906E-5</v>
      </c>
      <c r="Q3744">
        <v>1.21233366760701E-4</v>
      </c>
      <c r="R3744">
        <v>5.2006509155328132E-5</v>
      </c>
      <c r="S3744">
        <v>8.9519338782042375E-6</v>
      </c>
      <c r="T3744">
        <v>3.6621422847793573E-7</v>
      </c>
    </row>
    <row r="3745" spans="1:20">
      <c r="A3745" s="10">
        <v>3739</v>
      </c>
      <c r="B3745" s="10">
        <v>2.3606177735580821E-5</v>
      </c>
      <c r="C3745" s="10">
        <v>1.049344263332983E-4</v>
      </c>
      <c r="D3745" s="10">
        <v>7.7713725720882619E-5</v>
      </c>
      <c r="E3745" s="10">
        <v>4.1381643415668261E-5</v>
      </c>
      <c r="F3745" s="10">
        <v>5.6094769407316713E-6</v>
      </c>
      <c r="G3745" s="10">
        <v>7.1175921336548824E-5</v>
      </c>
      <c r="H3745" s="10">
        <v>4.6738623763658223E-5</v>
      </c>
      <c r="I3745" s="10">
        <v>5.176736925500941E-5</v>
      </c>
      <c r="J3745" s="10">
        <v>9.9212161723881545E-5</v>
      </c>
      <c r="K3745">
        <v>3.9579447016301852E-5</v>
      </c>
      <c r="L3745">
        <v>5.5919486119235758E-5</v>
      </c>
      <c r="M3745">
        <v>6.6843906453734796E-5</v>
      </c>
      <c r="N3745">
        <v>1.6246762645762768E-5</v>
      </c>
      <c r="O3745">
        <v>1.3187242340278831E-4</v>
      </c>
      <c r="P3745">
        <v>1.504135142389222E-5</v>
      </c>
      <c r="Q3745">
        <v>5.1586387445917828E-5</v>
      </c>
      <c r="R3745">
        <v>9.7213600924032193E-6</v>
      </c>
      <c r="S3745">
        <v>1.177835328514175E-5</v>
      </c>
      <c r="T3745">
        <v>0</v>
      </c>
    </row>
    <row r="3746" spans="1:20">
      <c r="A3746" s="10">
        <v>3740</v>
      </c>
      <c r="B3746" s="10">
        <v>1.8038758098209881E-5</v>
      </c>
      <c r="C3746" s="10">
        <v>8.3215778737930025E-5</v>
      </c>
      <c r="D3746" s="10">
        <v>4.4175422851776661E-5</v>
      </c>
      <c r="E3746" s="10">
        <v>1.627973664533524E-5</v>
      </c>
      <c r="F3746" s="10">
        <v>0</v>
      </c>
      <c r="G3746" s="10">
        <v>6.1928770344142758E-5</v>
      </c>
      <c r="H3746" s="10">
        <v>4.054747348450903E-5</v>
      </c>
      <c r="I3746" s="10">
        <v>3.5286414992742102E-5</v>
      </c>
      <c r="J3746" s="10">
        <v>8.6920247334539054E-5</v>
      </c>
      <c r="K3746">
        <v>1.9395600212199251E-5</v>
      </c>
      <c r="L3746">
        <v>3.9126733767234613E-5</v>
      </c>
      <c r="M3746">
        <v>4.9710643490187537E-5</v>
      </c>
      <c r="N3746">
        <v>7.5267091900323761E-6</v>
      </c>
      <c r="O3746">
        <v>1.145557767566215E-4</v>
      </c>
      <c r="P3746">
        <v>7.4683015515867647E-6</v>
      </c>
      <c r="Q3746">
        <v>2.1046974244355391E-5</v>
      </c>
      <c r="R3746">
        <v>5.6226095949730351E-6</v>
      </c>
      <c r="S3746">
        <v>1.970941140536298E-5</v>
      </c>
      <c r="T3746">
        <v>2.8025275377985108E-7</v>
      </c>
    </row>
    <row r="3747" spans="1:20">
      <c r="A3747" s="10">
        <v>3741</v>
      </c>
      <c r="B3747" s="10">
        <v>8.6410314894204842E-6</v>
      </c>
      <c r="C3747" s="10">
        <v>3.8123068624386827E-5</v>
      </c>
      <c r="D3747" s="10">
        <v>2.3898082630546489E-5</v>
      </c>
      <c r="E3747" s="10">
        <v>5.2383719723769814E-6</v>
      </c>
      <c r="F3747" s="10">
        <v>0</v>
      </c>
      <c r="G3747" s="10">
        <v>4.0892856572202207E-5</v>
      </c>
      <c r="H3747" s="10">
        <v>2.8940914364420771E-5</v>
      </c>
      <c r="I3747" s="10">
        <v>2.391482877132397E-5</v>
      </c>
      <c r="J3747" s="10">
        <v>5.7030825912427358E-5</v>
      </c>
      <c r="K3747">
        <v>1.09898323523E-5</v>
      </c>
      <c r="L3747">
        <v>2.2830235014080448E-5</v>
      </c>
      <c r="M3747">
        <v>2.8981482030738461E-5</v>
      </c>
      <c r="N3747">
        <v>4.4867638163597552E-6</v>
      </c>
      <c r="O3747">
        <v>5.9204239135079493E-5</v>
      </c>
      <c r="P3747">
        <v>7.4773628250053379E-6</v>
      </c>
      <c r="Q3747">
        <v>1.745073012157507E-5</v>
      </c>
      <c r="R3747">
        <v>5.2625355171795532E-6</v>
      </c>
      <c r="S3747">
        <v>1.5912865108863811E-5</v>
      </c>
      <c r="T3747">
        <v>1.4772542118981309E-7</v>
      </c>
    </row>
    <row r="3748" spans="1:20">
      <c r="A3748" s="10">
        <v>3742</v>
      </c>
      <c r="B3748" s="10">
        <v>9.6619999622454308E-7</v>
      </c>
      <c r="C3748" s="10">
        <v>1.4602582425794269E-5</v>
      </c>
      <c r="D3748" s="10">
        <v>6.8697392061450719E-6</v>
      </c>
      <c r="E3748" s="10">
        <v>2.153039198236883E-6</v>
      </c>
      <c r="F3748" s="10">
        <v>0</v>
      </c>
      <c r="G3748" s="10">
        <v>1.2352805955218191E-5</v>
      </c>
      <c r="H3748" s="10">
        <v>1.1255091390655539E-5</v>
      </c>
      <c r="I3748" s="10">
        <v>1.0275192205487831E-5</v>
      </c>
      <c r="J3748" s="10">
        <v>1.9989061868903261E-5</v>
      </c>
      <c r="K3748">
        <v>6.4541392030304252E-6</v>
      </c>
      <c r="L3748">
        <v>3.9494730538291864E-6</v>
      </c>
      <c r="M3748">
        <v>1.304425160021492E-5</v>
      </c>
      <c r="N3748">
        <v>6.4348176745601998E-7</v>
      </c>
      <c r="O3748">
        <v>6.0192195967264936E-6</v>
      </c>
      <c r="P3748">
        <v>7.1747162928250443E-6</v>
      </c>
      <c r="Q3748">
        <v>0</v>
      </c>
      <c r="R3748">
        <v>7.4185277542304822E-7</v>
      </c>
      <c r="S3748">
        <v>1.1449682189946831E-5</v>
      </c>
      <c r="T3748">
        <v>2.6268267778075409E-8</v>
      </c>
    </row>
    <row r="3749" spans="1:20">
      <c r="A3749" s="10">
        <v>3743</v>
      </c>
      <c r="B3749" s="10">
        <v>1.377247921734749E-7</v>
      </c>
      <c r="C3749" s="10">
        <v>6.008074744715127E-6</v>
      </c>
      <c r="D3749" s="10">
        <v>1.4590255088574061E-6</v>
      </c>
      <c r="E3749" s="10">
        <v>0</v>
      </c>
      <c r="F3749" s="10">
        <v>0</v>
      </c>
      <c r="G3749" s="10">
        <v>1.806603824818649E-6</v>
      </c>
      <c r="H3749" s="10">
        <v>2.630541583967015E-6</v>
      </c>
      <c r="I3749" s="10">
        <v>1.948563257685355E-6</v>
      </c>
      <c r="J3749" s="10">
        <v>5.6191288490486994E-6</v>
      </c>
      <c r="K3749">
        <v>1.827255344478947E-6</v>
      </c>
      <c r="L3749">
        <v>0</v>
      </c>
      <c r="M3749">
        <v>4.2064034652590636E-6</v>
      </c>
      <c r="N3749">
        <v>1.574748895579125E-9</v>
      </c>
      <c r="O3749">
        <v>8.6433152237953495E-7</v>
      </c>
      <c r="P3749">
        <v>3.2983035243600861E-7</v>
      </c>
      <c r="Q3749">
        <v>0</v>
      </c>
      <c r="R3749">
        <v>1.602802695587681E-7</v>
      </c>
      <c r="S3749">
        <v>7.3803737134991027E-6</v>
      </c>
      <c r="T3749">
        <v>7.7692628922049845E-7</v>
      </c>
    </row>
    <row r="3750" spans="1:20">
      <c r="A3750" s="10">
        <v>3744</v>
      </c>
      <c r="B3750" s="10">
        <v>0</v>
      </c>
      <c r="C3750" s="10">
        <v>1.3822479522550119E-6</v>
      </c>
      <c r="D3750" s="10">
        <v>4.7765073332141841E-7</v>
      </c>
      <c r="E3750" s="10">
        <v>0</v>
      </c>
      <c r="F3750" s="10">
        <v>0</v>
      </c>
      <c r="G3750" s="10">
        <v>9.7678471683246472E-8</v>
      </c>
      <c r="H3750" s="10">
        <v>2.2895690671139709E-7</v>
      </c>
      <c r="I3750" s="10">
        <v>3.2661145289004778E-7</v>
      </c>
      <c r="J3750" s="10">
        <v>1.316067586844863E-6</v>
      </c>
      <c r="K3750">
        <v>1.9663764804723669E-8</v>
      </c>
      <c r="L3750">
        <v>1.154816682406195E-9</v>
      </c>
      <c r="M3750">
        <v>4.301323349435128E-7</v>
      </c>
      <c r="N3750">
        <v>6.4421545728236946E-10</v>
      </c>
      <c r="O3750">
        <v>1.508956461330771E-7</v>
      </c>
      <c r="P3750">
        <v>0</v>
      </c>
      <c r="Q3750">
        <v>0</v>
      </c>
      <c r="R3750">
        <v>0</v>
      </c>
      <c r="S3750">
        <v>6.557688855980958E-6</v>
      </c>
      <c r="T3750">
        <v>5.4347279255038307E-6</v>
      </c>
    </row>
    <row r="3751" spans="1:20">
      <c r="A3751" s="10">
        <v>3745</v>
      </c>
      <c r="B3751" s="10">
        <v>0</v>
      </c>
      <c r="C3751" s="10">
        <v>5.2819741141303699E-7</v>
      </c>
      <c r="D3751" s="10">
        <v>2.4122489812519938E-7</v>
      </c>
      <c r="E3751" s="10">
        <v>0</v>
      </c>
      <c r="F3751" s="10">
        <v>0</v>
      </c>
      <c r="G3751" s="10">
        <v>4.4133904623672542E-8</v>
      </c>
      <c r="H3751" s="10">
        <v>1.073899655264225E-7</v>
      </c>
      <c r="I3751" s="10">
        <v>7.2803741754495307E-8</v>
      </c>
      <c r="J3751" s="10">
        <v>1.6742888050867481E-7</v>
      </c>
      <c r="K3751">
        <v>1.8188982444369392E-8</v>
      </c>
      <c r="L3751">
        <v>0</v>
      </c>
      <c r="M3751">
        <v>8.3403377295259076E-8</v>
      </c>
      <c r="N3751">
        <v>2.460545149342383E-9</v>
      </c>
      <c r="O3751">
        <v>3.7774340530358027E-8</v>
      </c>
      <c r="P3751">
        <v>0</v>
      </c>
      <c r="Q3751">
        <v>0</v>
      </c>
      <c r="R3751">
        <v>0</v>
      </c>
      <c r="S3751">
        <v>1.010827581594913E-5</v>
      </c>
      <c r="T3751">
        <v>6.7746456953478516E-6</v>
      </c>
    </row>
    <row r="3752" spans="1:20">
      <c r="A3752" s="10">
        <v>3746</v>
      </c>
      <c r="B3752" s="10">
        <v>0</v>
      </c>
      <c r="C3752" s="10">
        <v>5.7637462140925101E-7</v>
      </c>
      <c r="D3752" s="10">
        <v>4.2255749089672348E-8</v>
      </c>
      <c r="E3752" s="10">
        <v>0</v>
      </c>
      <c r="F3752" s="10">
        <v>0</v>
      </c>
      <c r="G3752" s="10">
        <v>0</v>
      </c>
      <c r="H3752" s="10">
        <v>0</v>
      </c>
      <c r="I3752" s="10">
        <v>7.3381549228737337E-8</v>
      </c>
      <c r="J3752" s="10">
        <v>2.7943302815930549E-7</v>
      </c>
      <c r="K3752">
        <v>1.8188982444369392E-8</v>
      </c>
      <c r="L3752">
        <v>0</v>
      </c>
      <c r="M3752">
        <v>3.3949244592299488E-8</v>
      </c>
      <c r="N3752">
        <v>7.9632188469626209E-10</v>
      </c>
      <c r="O3752">
        <v>5.1570532309143761E-11</v>
      </c>
      <c r="P3752">
        <v>0</v>
      </c>
      <c r="Q3752">
        <v>0</v>
      </c>
      <c r="R3752">
        <v>0</v>
      </c>
      <c r="S3752">
        <v>9.4697042355183117E-6</v>
      </c>
      <c r="T3752">
        <v>6.7476690880832501E-6</v>
      </c>
    </row>
    <row r="3753" spans="1:20">
      <c r="A3753" s="10">
        <v>3747</v>
      </c>
      <c r="B3753" s="10">
        <v>0</v>
      </c>
      <c r="C3753" s="10">
        <v>5.7462272286393413E-7</v>
      </c>
      <c r="D3753" s="10">
        <v>4.2711660067925481E-9</v>
      </c>
      <c r="E3753" s="10">
        <v>0</v>
      </c>
      <c r="F3753" s="10">
        <v>0</v>
      </c>
      <c r="G3753" s="10">
        <v>0</v>
      </c>
      <c r="H3753" s="10">
        <v>0</v>
      </c>
      <c r="I3753" s="10">
        <v>3.0623796134827387E-8</v>
      </c>
      <c r="J3753" s="10">
        <v>2.6362095513730399E-7</v>
      </c>
      <c r="K3753">
        <v>1.8188982444369392E-8</v>
      </c>
      <c r="L3753">
        <v>0</v>
      </c>
      <c r="M3753">
        <v>2.6279349709780829E-8</v>
      </c>
      <c r="N3753">
        <v>8.4105906922976E-10</v>
      </c>
      <c r="O3753">
        <v>5.1570532309143761E-11</v>
      </c>
      <c r="P3753">
        <v>0</v>
      </c>
      <c r="Q3753">
        <v>0</v>
      </c>
      <c r="R3753">
        <v>0</v>
      </c>
      <c r="S3753">
        <v>9.6458076632932483E-6</v>
      </c>
      <c r="T3753">
        <v>1.2735987390833889E-5</v>
      </c>
    </row>
    <row r="3754" spans="1:20">
      <c r="A3754" s="10">
        <v>3748</v>
      </c>
      <c r="B3754" s="10">
        <v>0</v>
      </c>
      <c r="C3754" s="10">
        <v>5.2337969041341556E-7</v>
      </c>
      <c r="D3754" s="10">
        <v>4.7990629289803918E-11</v>
      </c>
      <c r="E3754" s="10">
        <v>0</v>
      </c>
      <c r="F3754" s="10">
        <v>0</v>
      </c>
      <c r="G3754" s="10">
        <v>0</v>
      </c>
      <c r="H3754" s="10">
        <v>0</v>
      </c>
      <c r="I3754" s="10">
        <v>0</v>
      </c>
      <c r="J3754" s="10">
        <v>2.0536842978650261E-7</v>
      </c>
      <c r="K3754">
        <v>1.7205794204133209E-8</v>
      </c>
      <c r="L3754">
        <v>0</v>
      </c>
      <c r="M3754">
        <v>1.793470506689085E-8</v>
      </c>
      <c r="N3754">
        <v>1.011060370457052E-9</v>
      </c>
      <c r="O3754">
        <v>1.0743860897738281E-11</v>
      </c>
      <c r="P3754">
        <v>0</v>
      </c>
      <c r="Q3754">
        <v>0</v>
      </c>
      <c r="R3754">
        <v>0</v>
      </c>
      <c r="S3754">
        <v>9.9453977435393801E-6</v>
      </c>
      <c r="T3754">
        <v>1.071089636380172E-5</v>
      </c>
    </row>
    <row r="3755" spans="1:20">
      <c r="A3755" s="10">
        <v>3749</v>
      </c>
      <c r="B3755" s="10">
        <v>8.8085575034551959E-6</v>
      </c>
      <c r="C3755" s="10">
        <v>5.4370894012059069E-6</v>
      </c>
      <c r="D3755" s="10">
        <v>6.3606942029079972E-6</v>
      </c>
      <c r="E3755" s="10">
        <v>5.1035999994873457E-6</v>
      </c>
      <c r="F3755" s="10">
        <v>5.1877842261823542E-6</v>
      </c>
      <c r="G3755" s="10">
        <v>6.0311115538288942E-6</v>
      </c>
      <c r="H3755" s="10">
        <v>5.4545830501331421E-6</v>
      </c>
      <c r="I3755" s="10">
        <v>7.1331560536060896E-6</v>
      </c>
      <c r="J3755" s="10">
        <v>7.3480953784766542E-6</v>
      </c>
      <c r="K3755">
        <v>4.1080062647668326E-6</v>
      </c>
      <c r="L3755">
        <v>3.7119994383008831E-6</v>
      </c>
      <c r="M3755">
        <v>3.7590336068494691E-6</v>
      </c>
      <c r="N3755">
        <v>2.3353391909884819E-6</v>
      </c>
      <c r="O3755">
        <v>5.2806530240506593E-6</v>
      </c>
      <c r="P3755">
        <v>4.2276730325358887E-6</v>
      </c>
      <c r="Q3755">
        <v>4.3253961973838226E-6</v>
      </c>
      <c r="R3755">
        <v>7.1279641127838414E-6</v>
      </c>
      <c r="S3755">
        <v>9.6566990538076994E-6</v>
      </c>
      <c r="T3755">
        <v>2.9580748181228619E-5</v>
      </c>
    </row>
    <row r="3756" spans="1:20">
      <c r="A3756" s="10">
        <v>3750</v>
      </c>
      <c r="B3756" s="10">
        <v>7.3133793285729104E-5</v>
      </c>
      <c r="C3756" s="10">
        <v>4.911643127470972E-5</v>
      </c>
      <c r="D3756" s="10">
        <v>4.8514471603699631E-5</v>
      </c>
      <c r="E3756" s="10">
        <v>5.4152823267543322E-5</v>
      </c>
      <c r="F3756" s="10">
        <v>7.1534327501146031E-5</v>
      </c>
      <c r="G3756" s="10">
        <v>5.4576596095837947E-5</v>
      </c>
      <c r="H3756" s="10">
        <v>5.5442540880724448E-5</v>
      </c>
      <c r="I3756" s="10">
        <v>5.3376668520637508E-5</v>
      </c>
      <c r="J3756" s="10">
        <v>5.945947785132575E-5</v>
      </c>
      <c r="K3756">
        <v>6.5650465234849678E-5</v>
      </c>
      <c r="L3756">
        <v>4.6203421526602697E-5</v>
      </c>
      <c r="M3756">
        <v>4.5342172669585682E-5</v>
      </c>
      <c r="N3756">
        <v>5.6692230776889262E-5</v>
      </c>
      <c r="O3756">
        <v>5.1282773842192658E-5</v>
      </c>
      <c r="P3756">
        <v>4.5621790020558801E-5</v>
      </c>
      <c r="Q3756">
        <v>5.7920109838752752E-5</v>
      </c>
      <c r="R3756">
        <v>6.9927554617793162E-5</v>
      </c>
      <c r="S3756">
        <v>6.0694786011616104E-6</v>
      </c>
      <c r="T3756">
        <v>3.5666529655014103E-5</v>
      </c>
    </row>
    <row r="3757" spans="1:20">
      <c r="A3757" s="10">
        <v>3751</v>
      </c>
      <c r="B3757" s="10">
        <v>1.9479049729008351E-4</v>
      </c>
      <c r="C3757" s="10">
        <v>1.4303514730186641E-4</v>
      </c>
      <c r="D3757" s="10">
        <v>1.382703917506628E-4</v>
      </c>
      <c r="E3757" s="10">
        <v>1.580052785622211E-4</v>
      </c>
      <c r="F3757" s="10">
        <v>1.718428175446736E-4</v>
      </c>
      <c r="G3757" s="10">
        <v>1.689304084079058E-4</v>
      </c>
      <c r="H3757" s="10">
        <v>1.6499769355745651E-4</v>
      </c>
      <c r="I3757" s="10">
        <v>1.5785633459528879E-4</v>
      </c>
      <c r="J3757" s="10">
        <v>1.7780441642113181E-4</v>
      </c>
      <c r="K3757">
        <v>1.58112240273733E-4</v>
      </c>
      <c r="L3757">
        <v>1.415498937504987E-4</v>
      </c>
      <c r="M3757">
        <v>1.464308775697669E-4</v>
      </c>
      <c r="N3757">
        <v>1.4479142129165059E-4</v>
      </c>
      <c r="O3757">
        <v>1.1798791923619529E-4</v>
      </c>
      <c r="P3757">
        <v>1.563640977992653E-4</v>
      </c>
      <c r="Q3757">
        <v>1.4185420036852051E-4</v>
      </c>
      <c r="R3757">
        <v>2.0273893036142109E-4</v>
      </c>
      <c r="S3757">
        <v>4.544228896197309E-6</v>
      </c>
      <c r="T3757">
        <v>3.5917876187066059E-5</v>
      </c>
    </row>
    <row r="3758" spans="1:20">
      <c r="A3758" s="10">
        <v>3752</v>
      </c>
      <c r="B3758" s="10">
        <v>3.2623377790554661E-4</v>
      </c>
      <c r="C3758" s="10">
        <v>2.6153754828641697E-4</v>
      </c>
      <c r="D3758" s="10">
        <v>2.6138674109856642E-4</v>
      </c>
      <c r="E3758" s="10">
        <v>2.6748397492073599E-4</v>
      </c>
      <c r="F3758" s="10">
        <v>3.0402429038107131E-4</v>
      </c>
      <c r="G3758" s="10">
        <v>2.9663574529965192E-4</v>
      </c>
      <c r="H3758" s="10">
        <v>2.9870979392012227E-4</v>
      </c>
      <c r="I3758" s="10">
        <v>2.8772781657336561E-4</v>
      </c>
      <c r="J3758" s="10">
        <v>3.231492461406941E-4</v>
      </c>
      <c r="K3758">
        <v>2.9312227295942941E-4</v>
      </c>
      <c r="L3758">
        <v>2.6124322173747921E-4</v>
      </c>
      <c r="M3758">
        <v>2.5426678217882031E-4</v>
      </c>
      <c r="N3758">
        <v>2.5127133368070412E-4</v>
      </c>
      <c r="O3758">
        <v>2.001100527019086E-4</v>
      </c>
      <c r="P3758">
        <v>3.0184737317114269E-4</v>
      </c>
      <c r="Q3758">
        <v>2.4951754667068419E-4</v>
      </c>
      <c r="R3758">
        <v>3.4011519113989481E-4</v>
      </c>
      <c r="S3758">
        <v>1.870954133103659E-6</v>
      </c>
      <c r="T3758">
        <v>4.31749716352918E-5</v>
      </c>
    </row>
    <row r="3759" spans="1:20">
      <c r="A3759" s="10">
        <v>3753</v>
      </c>
      <c r="B3759" s="10">
        <v>4.4701510733429612E-4</v>
      </c>
      <c r="C3759" s="10">
        <v>3.7356248834900579E-4</v>
      </c>
      <c r="D3759" s="10">
        <v>3.509971824519004E-4</v>
      </c>
      <c r="E3759" s="10">
        <v>3.728956469411925E-4</v>
      </c>
      <c r="F3759" s="10">
        <v>4.3712307997596469E-4</v>
      </c>
      <c r="G3759" s="10">
        <v>4.0962838170820301E-4</v>
      </c>
      <c r="H3759" s="10">
        <v>4.0946240722118492E-4</v>
      </c>
      <c r="I3759" s="10">
        <v>3.8150871567286772E-4</v>
      </c>
      <c r="J3759" s="10">
        <v>4.3814762779371209E-4</v>
      </c>
      <c r="K3759">
        <v>3.9991701532388779E-4</v>
      </c>
      <c r="L3759">
        <v>3.6339937366856238E-4</v>
      </c>
      <c r="M3759">
        <v>3.6166407701179179E-4</v>
      </c>
      <c r="N3759">
        <v>2.7919811401736091E-4</v>
      </c>
      <c r="O3759">
        <v>2.8763075521379741E-4</v>
      </c>
      <c r="P3759">
        <v>4.2458037345191092E-4</v>
      </c>
      <c r="Q3759">
        <v>3.6934176239595488E-4</v>
      </c>
      <c r="R3759">
        <v>4.526128375220506E-4</v>
      </c>
      <c r="S3759">
        <v>1.548338183306351E-5</v>
      </c>
      <c r="T3759">
        <v>6.2707229430395507E-5</v>
      </c>
    </row>
    <row r="3760" spans="1:20">
      <c r="A3760" s="10">
        <v>3754</v>
      </c>
      <c r="B3760" s="10">
        <v>4.8375037068112948E-4</v>
      </c>
      <c r="C3760" s="10">
        <v>4.3189705500971753E-4</v>
      </c>
      <c r="D3760" s="10">
        <v>4.0276745712342782E-4</v>
      </c>
      <c r="E3760" s="10">
        <v>4.3456144988536131E-4</v>
      </c>
      <c r="F3760" s="10">
        <v>4.8107355605196342E-4</v>
      </c>
      <c r="G3760" s="10">
        <v>4.6914837567635099E-4</v>
      </c>
      <c r="H3760" s="10">
        <v>4.6855655072771828E-4</v>
      </c>
      <c r="I3760" s="10">
        <v>4.4559535918913592E-4</v>
      </c>
      <c r="J3760" s="10">
        <v>4.8922819742567018E-4</v>
      </c>
      <c r="K3760">
        <v>4.2440051636048531E-4</v>
      </c>
      <c r="L3760">
        <v>4.2180275498998561E-4</v>
      </c>
      <c r="M3760">
        <v>3.873600956837218E-4</v>
      </c>
      <c r="N3760">
        <v>3.4959642904573409E-4</v>
      </c>
      <c r="O3760">
        <v>3.0034091455759612E-4</v>
      </c>
      <c r="P3760">
        <v>4.8918711700722561E-4</v>
      </c>
      <c r="Q3760">
        <v>4.105530039638577E-4</v>
      </c>
      <c r="R3760">
        <v>5.2686868290525838E-4</v>
      </c>
      <c r="S3760">
        <v>1.2626893836012769E-5</v>
      </c>
      <c r="T3760">
        <v>7.2506134634379397E-5</v>
      </c>
    </row>
    <row r="3761" spans="1:20">
      <c r="A3761" s="10">
        <v>3755</v>
      </c>
      <c r="B3761" s="10">
        <v>5.4031742303584183E-4</v>
      </c>
      <c r="C3761" s="10">
        <v>4.6286363997521669E-4</v>
      </c>
      <c r="D3761" s="10">
        <v>4.1839958097540631E-4</v>
      </c>
      <c r="E3761" s="10">
        <v>4.762852563146382E-4</v>
      </c>
      <c r="F3761" s="10">
        <v>5.4978606900703893E-4</v>
      </c>
      <c r="G3761" s="10">
        <v>4.9585631481968999E-4</v>
      </c>
      <c r="H3761" s="10">
        <v>4.9766286939235992E-4</v>
      </c>
      <c r="I3761" s="10">
        <v>4.9892035149831464E-4</v>
      </c>
      <c r="J3761" s="10">
        <v>5.3521695670490066E-4</v>
      </c>
      <c r="K3761">
        <v>4.6832070258787101E-4</v>
      </c>
      <c r="L3761">
        <v>4.5197882222647751E-4</v>
      </c>
      <c r="M3761">
        <v>4.4702521830492777E-4</v>
      </c>
      <c r="N3761">
        <v>3.5386677896877229E-4</v>
      </c>
      <c r="O3761">
        <v>3.5940778967074683E-4</v>
      </c>
      <c r="P3761">
        <v>5.3075108756547959E-4</v>
      </c>
      <c r="Q3761">
        <v>4.6536829706432162E-4</v>
      </c>
      <c r="R3761">
        <v>5.7633324716055304E-4</v>
      </c>
      <c r="S3761">
        <v>1.432428330442491E-5</v>
      </c>
      <c r="T3761">
        <v>7.0014825955882787E-5</v>
      </c>
    </row>
    <row r="3762" spans="1:20">
      <c r="A3762" s="10">
        <v>3756</v>
      </c>
      <c r="B3762" s="10">
        <v>5.2429278493692729E-4</v>
      </c>
      <c r="C3762" s="10">
        <v>4.7099824581979879E-4</v>
      </c>
      <c r="D3762" s="10">
        <v>4.2714234405257163E-4</v>
      </c>
      <c r="E3762" s="10">
        <v>4.7857476967487451E-4</v>
      </c>
      <c r="F3762" s="10">
        <v>5.3322611977969303E-4</v>
      </c>
      <c r="G3762" s="10">
        <v>5.1805137637882237E-4</v>
      </c>
      <c r="H3762" s="10">
        <v>5.0105657774550426E-4</v>
      </c>
      <c r="I3762" s="10">
        <v>4.8558777915851489E-4</v>
      </c>
      <c r="J3762" s="10">
        <v>5.5801652265020875E-4</v>
      </c>
      <c r="K3762">
        <v>5.3167589029618314E-4</v>
      </c>
      <c r="L3762">
        <v>4.5408278274015331E-4</v>
      </c>
      <c r="M3762">
        <v>4.4411239088492608E-4</v>
      </c>
      <c r="N3762">
        <v>3.610607911385844E-4</v>
      </c>
      <c r="O3762">
        <v>3.8470093085952902E-4</v>
      </c>
      <c r="P3762">
        <v>5.3348464722402728E-4</v>
      </c>
      <c r="Q3762">
        <v>4.5265359266213401E-4</v>
      </c>
      <c r="R3762">
        <v>5.647721422726848E-4</v>
      </c>
      <c r="S3762">
        <v>1.636075717327567E-5</v>
      </c>
      <c r="T3762">
        <v>5.7618789953637547E-5</v>
      </c>
    </row>
    <row r="3763" spans="1:20">
      <c r="A3763" s="10">
        <v>3757</v>
      </c>
      <c r="B3763" s="10">
        <v>4.9284256831424729E-4</v>
      </c>
      <c r="C3763" s="10">
        <v>4.5710105220403728E-4</v>
      </c>
      <c r="D3763" s="10">
        <v>4.400208651764569E-4</v>
      </c>
      <c r="E3763" s="10">
        <v>4.5302900559290491E-4</v>
      </c>
      <c r="F3763" s="10">
        <v>4.4973798215386721E-4</v>
      </c>
      <c r="G3763" s="10">
        <v>4.9249243385530615E-4</v>
      </c>
      <c r="H3763" s="10">
        <v>4.8215656681634041E-4</v>
      </c>
      <c r="I3763" s="10">
        <v>5.0579102695059671E-4</v>
      </c>
      <c r="J3763" s="10">
        <v>5.464079148605693E-4</v>
      </c>
      <c r="K3763">
        <v>4.2914073724342999E-4</v>
      </c>
      <c r="L3763">
        <v>4.3561224053590981E-4</v>
      </c>
      <c r="M3763">
        <v>4.9134765835095356E-4</v>
      </c>
      <c r="N3763">
        <v>2.4830273069520703E-4</v>
      </c>
      <c r="O3763">
        <v>3.4182198406101851E-4</v>
      </c>
      <c r="P3763">
        <v>5.0357243223561328E-4</v>
      </c>
      <c r="Q3763">
        <v>4.3147376234982951E-4</v>
      </c>
      <c r="R3763">
        <v>5.2505181143992839E-4</v>
      </c>
      <c r="S3763">
        <v>1.9673112338510371E-5</v>
      </c>
      <c r="T3763">
        <v>3.8430502898768252E-5</v>
      </c>
    </row>
    <row r="3764" spans="1:20">
      <c r="A3764" s="10">
        <v>3758</v>
      </c>
      <c r="B3764" s="10">
        <v>4.6760341837832192E-4</v>
      </c>
      <c r="C3764" s="10">
        <v>4.3621462868350948E-4</v>
      </c>
      <c r="D3764" s="10">
        <v>4.6903643755956458E-4</v>
      </c>
      <c r="E3764" s="10">
        <v>4.0256848353244912E-4</v>
      </c>
      <c r="F3764" s="10">
        <v>5.0688756833546878E-4</v>
      </c>
      <c r="G3764" s="10">
        <v>4.5717001522583228E-4</v>
      </c>
      <c r="H3764" s="10">
        <v>4.4490770509928248E-4</v>
      </c>
      <c r="I3764" s="10">
        <v>4.2807804655203082E-4</v>
      </c>
      <c r="J3764" s="10">
        <v>4.7113292114988209E-4</v>
      </c>
      <c r="K3764">
        <v>3.2049187391582822E-4</v>
      </c>
      <c r="L3764">
        <v>3.717179945938157E-4</v>
      </c>
      <c r="M3764">
        <v>4.0611379801228298E-4</v>
      </c>
      <c r="N3764">
        <v>1.7711096590938461E-4</v>
      </c>
      <c r="O3764">
        <v>2.8843467346915589E-4</v>
      </c>
      <c r="P3764">
        <v>3.8239584158358602E-4</v>
      </c>
      <c r="Q3764">
        <v>4.322777983502763E-4</v>
      </c>
      <c r="R3764">
        <v>4.6197437397458159E-4</v>
      </c>
      <c r="S3764">
        <v>2.0028413551696589E-5</v>
      </c>
      <c r="T3764">
        <v>3.3140398356013247E-5</v>
      </c>
    </row>
    <row r="3765" spans="1:20">
      <c r="A3765" s="10">
        <v>3759</v>
      </c>
      <c r="B3765" s="10">
        <v>3.4937731655244479E-4</v>
      </c>
      <c r="C3765" s="10">
        <v>4.00482294978609E-4</v>
      </c>
      <c r="D3765" s="10">
        <v>3.1522845329861557E-4</v>
      </c>
      <c r="E3765" s="10">
        <v>3.1647898116539191E-4</v>
      </c>
      <c r="F3765" s="10">
        <v>3.9535355026061429E-4</v>
      </c>
      <c r="G3765" s="10">
        <v>3.9663398599165E-4</v>
      </c>
      <c r="H3765" s="10">
        <v>3.6310391559820791E-4</v>
      </c>
      <c r="I3765" s="10">
        <v>3.1699865050591891E-4</v>
      </c>
      <c r="J3765" s="10">
        <v>3.5315287031911958E-4</v>
      </c>
      <c r="K3765">
        <v>2.4745764041709872E-4</v>
      </c>
      <c r="L3765">
        <v>3.6528775877805E-4</v>
      </c>
      <c r="M3765">
        <v>3.5545805352894588E-4</v>
      </c>
      <c r="N3765">
        <v>1.2365216435555689E-4</v>
      </c>
      <c r="O3765">
        <v>2.4750677420616151E-4</v>
      </c>
      <c r="P3765">
        <v>3.4972188637629262E-4</v>
      </c>
      <c r="Q3765">
        <v>4.0209646363720242E-4</v>
      </c>
      <c r="R3765">
        <v>3.7400957069889332E-4</v>
      </c>
      <c r="S3765">
        <v>1.5972271296377211E-5</v>
      </c>
      <c r="T3765">
        <v>4.2755382262440343E-5</v>
      </c>
    </row>
    <row r="3766" spans="1:20">
      <c r="A3766" s="10">
        <v>3760</v>
      </c>
      <c r="B3766" s="10">
        <v>2.3431527492507519E-4</v>
      </c>
      <c r="C3766" s="10">
        <v>3.0798154811504627E-4</v>
      </c>
      <c r="D3766" s="10">
        <v>2.453026145052076E-4</v>
      </c>
      <c r="E3766" s="10">
        <v>2.3132837410767701E-4</v>
      </c>
      <c r="F3766" s="10">
        <v>2.5018083302319612E-4</v>
      </c>
      <c r="G3766" s="10">
        <v>2.8214719244011138E-4</v>
      </c>
      <c r="H3766" s="10">
        <v>2.6378276409955772E-4</v>
      </c>
      <c r="I3766" s="10">
        <v>2.2796670481261389E-4</v>
      </c>
      <c r="J3766" s="10">
        <v>2.609623035177603E-4</v>
      </c>
      <c r="K3766">
        <v>2.3148709933829231E-4</v>
      </c>
      <c r="L3766">
        <v>2.838096677508809E-4</v>
      </c>
      <c r="M3766">
        <v>2.0704623628103541E-4</v>
      </c>
      <c r="N3766">
        <v>1.8683439388726919E-4</v>
      </c>
      <c r="O3766">
        <v>2.6733661539264902E-4</v>
      </c>
      <c r="P3766">
        <v>2.4466054396735961E-4</v>
      </c>
      <c r="Q3766">
        <v>2.8098243908045178E-4</v>
      </c>
      <c r="R3766">
        <v>2.4197565165515029E-4</v>
      </c>
      <c r="S3766">
        <v>1.5425713590748149E-5</v>
      </c>
      <c r="T3766">
        <v>6.0318236455508088E-5</v>
      </c>
    </row>
    <row r="3767" spans="1:20">
      <c r="A3767" s="10">
        <v>3761</v>
      </c>
      <c r="B3767" s="10">
        <v>1.442667754356077E-4</v>
      </c>
      <c r="C3767" s="10">
        <v>2.2529321128228171E-4</v>
      </c>
      <c r="D3767" s="10">
        <v>1.722335082701249E-4</v>
      </c>
      <c r="E3767" s="10">
        <v>1.4528969588707829E-4</v>
      </c>
      <c r="F3767" s="10">
        <v>1.4973434154566951E-4</v>
      </c>
      <c r="G3767" s="10">
        <v>1.7042506458682651E-4</v>
      </c>
      <c r="H3767" s="10">
        <v>1.578492682088103E-4</v>
      </c>
      <c r="I3767" s="10">
        <v>1.481686021379002E-4</v>
      </c>
      <c r="J3767" s="10">
        <v>1.716174774437593E-4</v>
      </c>
      <c r="K3767">
        <v>1.217107280266406E-4</v>
      </c>
      <c r="L3767">
        <v>1.6395281772167179E-4</v>
      </c>
      <c r="M3767">
        <v>1.4340193666274341E-4</v>
      </c>
      <c r="N3767">
        <v>9.6137169670797883E-5</v>
      </c>
      <c r="O3767">
        <v>2.2208146553237001E-4</v>
      </c>
      <c r="P3767">
        <v>1.109423806957886E-4</v>
      </c>
      <c r="Q3767">
        <v>1.8603257807950059E-4</v>
      </c>
      <c r="R3767">
        <v>1.3242154129286689E-4</v>
      </c>
      <c r="S3767">
        <v>1.6091550063464059E-5</v>
      </c>
      <c r="T3767">
        <v>2.5498522585718309E-5</v>
      </c>
    </row>
    <row r="3768" spans="1:20">
      <c r="A3768" s="10">
        <v>3762</v>
      </c>
      <c r="B3768" s="10">
        <v>6.4447271816703384E-5</v>
      </c>
      <c r="C3768" s="10">
        <v>1.474485651551996E-4</v>
      </c>
      <c r="D3768" s="10">
        <v>1.217774041920066E-4</v>
      </c>
      <c r="E3768" s="10">
        <v>8.1315471482022142E-5</v>
      </c>
      <c r="F3768" s="10">
        <v>5.2517930463363651E-5</v>
      </c>
      <c r="G3768" s="10">
        <v>1.1129515005745091E-4</v>
      </c>
      <c r="H3768" s="10">
        <v>9.146502336011177E-5</v>
      </c>
      <c r="I3768" s="10">
        <v>8.4170387722008676E-5</v>
      </c>
      <c r="J3768" s="10">
        <v>1.207921384709632E-4</v>
      </c>
      <c r="K3768">
        <v>7.41393616604609E-5</v>
      </c>
      <c r="L3768">
        <v>1.099641562250021E-4</v>
      </c>
      <c r="M3768">
        <v>1.012949782348381E-4</v>
      </c>
      <c r="N3768">
        <v>3.0574168100344112E-5</v>
      </c>
      <c r="O3768">
        <v>1.7377129023073051E-4</v>
      </c>
      <c r="P3768">
        <v>5.246318737068169E-5</v>
      </c>
      <c r="Q3768">
        <v>1.00734572941968E-4</v>
      </c>
      <c r="R3768">
        <v>5.5032133160478132E-5</v>
      </c>
      <c r="S3768">
        <v>1.507008229492917E-5</v>
      </c>
      <c r="T3768">
        <v>9.9255215656863841E-6</v>
      </c>
    </row>
    <row r="3769" spans="1:20">
      <c r="A3769" s="10">
        <v>3763</v>
      </c>
      <c r="B3769" s="10">
        <v>2.2493184622671199E-5</v>
      </c>
      <c r="C3769" s="10">
        <v>1.04995882934268E-4</v>
      </c>
      <c r="D3769" s="10">
        <v>6.5478039676217145E-5</v>
      </c>
      <c r="E3769" s="10">
        <v>3.5848976747754502E-5</v>
      </c>
      <c r="F3769" s="10">
        <v>4.1794322060174594E-6</v>
      </c>
      <c r="G3769" s="10">
        <v>7.0082098015863462E-5</v>
      </c>
      <c r="H3769" s="10">
        <v>4.784955357932864E-5</v>
      </c>
      <c r="I3769" s="10">
        <v>4.7309596147381667E-5</v>
      </c>
      <c r="J3769" s="10">
        <v>9.7641372480523458E-5</v>
      </c>
      <c r="K3769">
        <v>3.012723504276022E-5</v>
      </c>
      <c r="L3769">
        <v>4.9843461450381152E-5</v>
      </c>
      <c r="M3769">
        <v>6.6288076852260842E-5</v>
      </c>
      <c r="N3769">
        <v>9.9063493780051556E-6</v>
      </c>
      <c r="O3769">
        <v>1.3322335244312199E-4</v>
      </c>
      <c r="P3769">
        <v>1.5396643954634421E-5</v>
      </c>
      <c r="Q3769">
        <v>5.1070344597060207E-5</v>
      </c>
      <c r="R3769">
        <v>9.6091917301477705E-6</v>
      </c>
      <c r="S3769">
        <v>1.6460938588688079E-5</v>
      </c>
      <c r="T3769">
        <v>1.169777881913933E-6</v>
      </c>
    </row>
    <row r="3770" spans="1:20">
      <c r="A3770" s="10">
        <v>3764</v>
      </c>
      <c r="B3770" s="10">
        <v>1.6655279180491708E-5</v>
      </c>
      <c r="C3770" s="10">
        <v>7.5778325590344499E-5</v>
      </c>
      <c r="D3770" s="10">
        <v>3.7624415209708423E-5</v>
      </c>
      <c r="E3770" s="10">
        <v>1.01311535503703E-5</v>
      </c>
      <c r="F3770" s="10">
        <v>0</v>
      </c>
      <c r="G3770" s="10">
        <v>6.0017301740815952E-5</v>
      </c>
      <c r="H3770" s="10">
        <v>3.9127873570215222E-5</v>
      </c>
      <c r="I3770" s="10">
        <v>3.3244618165531752E-5</v>
      </c>
      <c r="J3770" s="10">
        <v>7.8051382827160572E-5</v>
      </c>
      <c r="K3770">
        <v>1.287952015003394E-5</v>
      </c>
      <c r="L3770">
        <v>5.8773124752712637E-5</v>
      </c>
      <c r="M3770">
        <v>4.0586518413016271E-5</v>
      </c>
      <c r="N3770">
        <v>4.6996322878070451E-6</v>
      </c>
      <c r="O3770">
        <v>1.0085925201503269E-4</v>
      </c>
      <c r="P3770">
        <v>7.4683015515867647E-6</v>
      </c>
      <c r="Q3770">
        <v>2.076671071171368E-5</v>
      </c>
      <c r="R3770">
        <v>5.7272369931572312E-6</v>
      </c>
      <c r="S3770">
        <v>1.5610221096081101E-5</v>
      </c>
      <c r="T3770">
        <v>8.7251168212995113E-6</v>
      </c>
    </row>
    <row r="3771" spans="1:20">
      <c r="A3771" s="10">
        <v>3765</v>
      </c>
      <c r="B3771" s="10">
        <v>5.8422757935289904E-6</v>
      </c>
      <c r="C3771" s="10">
        <v>3.040962794959162E-5</v>
      </c>
      <c r="D3771" s="10">
        <v>1.7460688604141788E-5</v>
      </c>
      <c r="E3771" s="10">
        <v>5.2910478245560666E-6</v>
      </c>
      <c r="F3771" s="10">
        <v>0</v>
      </c>
      <c r="G3771" s="10">
        <v>3.8439698194023019E-5</v>
      </c>
      <c r="H3771" s="10">
        <v>2.4847954399113611E-5</v>
      </c>
      <c r="I3771" s="10">
        <v>2.3289629528044609E-5</v>
      </c>
      <c r="J3771" s="10">
        <v>5.061007916051929E-5</v>
      </c>
      <c r="K3771">
        <v>8.9393932772874385E-6</v>
      </c>
      <c r="L3771">
        <v>3.9722229424725877E-5</v>
      </c>
      <c r="M3771">
        <v>2.2083923489958439E-5</v>
      </c>
      <c r="N3771">
        <v>1.6772686276560891E-6</v>
      </c>
      <c r="O3771">
        <v>2.239237395341922E-5</v>
      </c>
      <c r="P3771">
        <v>7.4755505703216236E-6</v>
      </c>
      <c r="Q3771">
        <v>1.1485850619454179E-5</v>
      </c>
      <c r="R3771">
        <v>5.2992664122867714E-6</v>
      </c>
      <c r="S3771">
        <v>2.0142332819193481E-5</v>
      </c>
      <c r="T3771">
        <v>2.543037815595906E-5</v>
      </c>
    </row>
    <row r="3772" spans="1:20">
      <c r="A3772" s="10">
        <v>3766</v>
      </c>
      <c r="B3772" s="10">
        <v>3.0981896695397489E-7</v>
      </c>
      <c r="C3772" s="10">
        <v>1.318897329970491E-5</v>
      </c>
      <c r="D3772" s="10">
        <v>6.5913437659863209E-6</v>
      </c>
      <c r="E3772" s="10">
        <v>1.7555550385623819E-6</v>
      </c>
      <c r="F3772" s="10">
        <v>0</v>
      </c>
      <c r="G3772" s="10">
        <v>1.175838124465891E-5</v>
      </c>
      <c r="H3772" s="10">
        <v>1.090369658805233E-5</v>
      </c>
      <c r="I3772" s="10">
        <v>9.1096418574841908E-6</v>
      </c>
      <c r="J3772" s="10">
        <v>1.7807469447109581E-5</v>
      </c>
      <c r="K3772">
        <v>4.5310230051284524E-6</v>
      </c>
      <c r="L3772">
        <v>3.4644500472185838E-8</v>
      </c>
      <c r="M3772">
        <v>1.089861196593459E-5</v>
      </c>
      <c r="N3772">
        <v>3.256867034038646E-9</v>
      </c>
      <c r="O3772">
        <v>3.6016303769904539E-6</v>
      </c>
      <c r="P3772">
        <v>7.0732300305370419E-6</v>
      </c>
      <c r="Q3772">
        <v>0</v>
      </c>
      <c r="R3772">
        <v>2.4726570751722449E-6</v>
      </c>
      <c r="S3772">
        <v>3.4550818265505768E-5</v>
      </c>
      <c r="T3772">
        <v>1.974814392971911E-5</v>
      </c>
    </row>
    <row r="3773" spans="1:20">
      <c r="A3773" s="10">
        <v>3767</v>
      </c>
      <c r="B3773" s="10">
        <v>1.3723026868272641E-7</v>
      </c>
      <c r="C3773" s="10">
        <v>5.841731977837291E-6</v>
      </c>
      <c r="D3773" s="10">
        <v>1.5213677358363259E-6</v>
      </c>
      <c r="E3773" s="10">
        <v>0</v>
      </c>
      <c r="F3773" s="10">
        <v>0</v>
      </c>
      <c r="G3773" s="10">
        <v>1.8239782295654711E-6</v>
      </c>
      <c r="H3773" s="10">
        <v>2.6622939255397182E-6</v>
      </c>
      <c r="I3773" s="10">
        <v>1.8114495440477219E-6</v>
      </c>
      <c r="J3773" s="10">
        <v>5.32594567989336E-6</v>
      </c>
      <c r="K3773">
        <v>5.6090889105474264E-7</v>
      </c>
      <c r="L3773">
        <v>0</v>
      </c>
      <c r="M3773">
        <v>2.5653079642963852E-6</v>
      </c>
      <c r="N3773">
        <v>6.7105776800246806E-10</v>
      </c>
      <c r="O3773">
        <v>7.1005290304628255E-7</v>
      </c>
      <c r="P3773">
        <v>3.2258133370115131E-7</v>
      </c>
      <c r="Q3773">
        <v>0</v>
      </c>
      <c r="R3773">
        <v>3.405955728123822E-7</v>
      </c>
      <c r="S3773">
        <v>4.0926451515386468E-5</v>
      </c>
      <c r="T3773">
        <v>9.664166006713717E-7</v>
      </c>
    </row>
    <row r="3774" spans="1:20">
      <c r="A3774" s="10">
        <v>3768</v>
      </c>
      <c r="B3774" s="10">
        <v>0</v>
      </c>
      <c r="C3774" s="10">
        <v>1.37891934501891E-6</v>
      </c>
      <c r="D3774" s="10">
        <v>4.8648100911074231E-7</v>
      </c>
      <c r="E3774" s="10">
        <v>0</v>
      </c>
      <c r="F3774" s="10">
        <v>0</v>
      </c>
      <c r="G3774" s="10">
        <v>9.7299696781419089E-8</v>
      </c>
      <c r="H3774" s="10">
        <v>2.1910553385518969E-7</v>
      </c>
      <c r="I3774" s="10">
        <v>2.3315687200614241E-7</v>
      </c>
      <c r="J3774" s="10">
        <v>1.091121407033503E-6</v>
      </c>
      <c r="K3774">
        <v>2.1138547165077939E-8</v>
      </c>
      <c r="L3774">
        <v>1.154816682406195E-9</v>
      </c>
      <c r="M3774">
        <v>2.4719529253092662E-7</v>
      </c>
      <c r="N3774">
        <v>4.8316159296177702E-10</v>
      </c>
      <c r="O3774">
        <v>1.404305884256351E-7</v>
      </c>
      <c r="P3774">
        <v>0</v>
      </c>
      <c r="Q3774">
        <v>0</v>
      </c>
      <c r="R3774">
        <v>2.0035033694846011E-7</v>
      </c>
      <c r="S3774">
        <v>3.9606444385107542E-5</v>
      </c>
      <c r="T3774">
        <v>3.7468716287231032E-7</v>
      </c>
    </row>
    <row r="3775" spans="1:20">
      <c r="A3775" s="10">
        <v>3769</v>
      </c>
      <c r="B3775" s="10">
        <v>0</v>
      </c>
      <c r="C3775" s="10">
        <v>1.725620067137119E-7</v>
      </c>
      <c r="D3775" s="10">
        <v>2.1444612698148881E-7</v>
      </c>
      <c r="E3775" s="10">
        <v>0</v>
      </c>
      <c r="F3775" s="10">
        <v>0</v>
      </c>
      <c r="G3775" s="10">
        <v>4.1740047244123452E-8</v>
      </c>
      <c r="H3775" s="10">
        <v>3.0387568048842549E-8</v>
      </c>
      <c r="I3775" s="10">
        <v>0</v>
      </c>
      <c r="J3775" s="10">
        <v>1.2171290187576429E-7</v>
      </c>
      <c r="K3775">
        <v>1.523941772366084E-8</v>
      </c>
      <c r="L3775">
        <v>0</v>
      </c>
      <c r="M3775">
        <v>6.1366337249089401E-8</v>
      </c>
      <c r="N3775">
        <v>7.0684751562926637E-10</v>
      </c>
      <c r="O3775">
        <v>3.8623105541279363E-8</v>
      </c>
      <c r="P3775">
        <v>0</v>
      </c>
      <c r="Q3775">
        <v>0</v>
      </c>
      <c r="R3775">
        <v>1.9534157852474859E-7</v>
      </c>
      <c r="S3775">
        <v>3.0731108386842837E-5</v>
      </c>
      <c r="T3775">
        <v>2.1072556935246969E-6</v>
      </c>
    </row>
    <row r="3776" spans="1:20">
      <c r="A3776" s="10">
        <v>3770</v>
      </c>
      <c r="B3776" s="10">
        <v>0</v>
      </c>
      <c r="C3776" s="10">
        <v>1.900809921668806E-7</v>
      </c>
      <c r="D3776" s="10">
        <v>7.22258970811549E-9</v>
      </c>
      <c r="E3776" s="10">
        <v>0</v>
      </c>
      <c r="F3776" s="10">
        <v>0</v>
      </c>
      <c r="G3776" s="10">
        <v>0</v>
      </c>
      <c r="H3776" s="10">
        <v>0</v>
      </c>
      <c r="I3776" s="10">
        <v>0</v>
      </c>
      <c r="J3776" s="10">
        <v>1.2171290187576429E-7</v>
      </c>
      <c r="K3776">
        <v>9.3402882822437431E-9</v>
      </c>
      <c r="L3776">
        <v>0</v>
      </c>
      <c r="M3776">
        <v>2.7108430532364739E-8</v>
      </c>
      <c r="N3776">
        <v>1.2168514193111421E-9</v>
      </c>
      <c r="O3776">
        <v>2.578526615457188E-11</v>
      </c>
      <c r="P3776">
        <v>0</v>
      </c>
      <c r="Q3776">
        <v>0</v>
      </c>
      <c r="R3776">
        <v>1.702977864061911E-7</v>
      </c>
      <c r="S3776">
        <v>1.6057403215559119E-5</v>
      </c>
      <c r="T3776">
        <v>1.736378908579902E-6</v>
      </c>
    </row>
    <row r="3777" spans="1:20">
      <c r="A3777" s="10">
        <v>3771</v>
      </c>
      <c r="B3777" s="10">
        <v>0</v>
      </c>
      <c r="C3777" s="10">
        <v>1.900809921668806E-7</v>
      </c>
      <c r="D3777" s="10">
        <v>3.599297196735293E-10</v>
      </c>
      <c r="E3777" s="10">
        <v>0</v>
      </c>
      <c r="F3777" s="10">
        <v>0</v>
      </c>
      <c r="G3777" s="10">
        <v>0</v>
      </c>
      <c r="H3777" s="10">
        <v>0</v>
      </c>
      <c r="I3777" s="10">
        <v>0</v>
      </c>
      <c r="J3777" s="10">
        <v>1.7683129054709299E-7</v>
      </c>
      <c r="K3777">
        <v>0</v>
      </c>
      <c r="L3777">
        <v>0</v>
      </c>
      <c r="M3777">
        <v>2.6247047859550289E-8</v>
      </c>
      <c r="N3777">
        <v>6.8000520490916777E-10</v>
      </c>
      <c r="O3777">
        <v>1.289263307728594E-11</v>
      </c>
      <c r="P3777">
        <v>0</v>
      </c>
      <c r="Q3777">
        <v>0</v>
      </c>
      <c r="R3777">
        <v>0</v>
      </c>
      <c r="S3777">
        <v>1.565800155944965E-5</v>
      </c>
      <c r="T3777">
        <v>4.0052934138071336E-6</v>
      </c>
    </row>
    <row r="3778" spans="1:20">
      <c r="A3778" s="10">
        <v>3772</v>
      </c>
      <c r="B3778" s="10">
        <v>0</v>
      </c>
      <c r="C3778" s="10">
        <v>1.6949618425940739E-7</v>
      </c>
      <c r="D3778" s="10">
        <v>2.3995314644901959E-11</v>
      </c>
      <c r="E3778" s="10">
        <v>0</v>
      </c>
      <c r="F3778" s="10">
        <v>0</v>
      </c>
      <c r="G3778" s="10">
        <v>0</v>
      </c>
      <c r="H3778" s="10">
        <v>0</v>
      </c>
      <c r="I3778" s="10">
        <v>0</v>
      </c>
      <c r="J3778" s="10">
        <v>2.0510921547466649E-7</v>
      </c>
      <c r="K3778">
        <v>0</v>
      </c>
      <c r="L3778">
        <v>0</v>
      </c>
      <c r="M3778">
        <v>1.7823443138318981E-8</v>
      </c>
      <c r="N3778">
        <v>4.115820977081804E-10</v>
      </c>
      <c r="O3778">
        <v>0</v>
      </c>
      <c r="P3778">
        <v>0</v>
      </c>
      <c r="Q3778">
        <v>0</v>
      </c>
      <c r="R3778">
        <v>0</v>
      </c>
      <c r="S3778">
        <v>1.162914023281856E-5</v>
      </c>
      <c r="T3778">
        <v>1.2462731185698721E-6</v>
      </c>
    </row>
    <row r="3779" spans="1:20">
      <c r="A3779" s="10">
        <v>3773</v>
      </c>
      <c r="B3779" s="10">
        <v>1.4949074232711009E-6</v>
      </c>
      <c r="C3779" s="10">
        <v>4.6484788406510634E-6</v>
      </c>
      <c r="D3779" s="10">
        <v>2.6385223988219548E-6</v>
      </c>
      <c r="E3779" s="10">
        <v>2.0673431775848372E-6</v>
      </c>
      <c r="F3779" s="10">
        <v>4.4556579265532654E-6</v>
      </c>
      <c r="G3779" s="10">
        <v>4.9361916798027402E-6</v>
      </c>
      <c r="H3779" s="10">
        <v>3.2214843525515171E-6</v>
      </c>
      <c r="I3779" s="10">
        <v>1.969491444402401E-6</v>
      </c>
      <c r="J3779" s="10">
        <v>7.9458671465081186E-6</v>
      </c>
      <c r="K3779">
        <v>1.4370279319292059E-6</v>
      </c>
      <c r="L3779">
        <v>2.3330328378396451E-6</v>
      </c>
      <c r="M3779">
        <v>5.1706289482922353E-6</v>
      </c>
      <c r="N3779">
        <v>1.6301558986238619E-7</v>
      </c>
      <c r="O3779">
        <v>8.5818522815646137E-7</v>
      </c>
      <c r="P3779">
        <v>3.4535684443873119E-6</v>
      </c>
      <c r="Q3779">
        <v>3.171763538635807E-6</v>
      </c>
      <c r="R3779">
        <v>3.21900381995879E-6</v>
      </c>
      <c r="S3779">
        <v>6.4679494777013502E-6</v>
      </c>
      <c r="T3779">
        <v>2.9033559998804482E-6</v>
      </c>
    </row>
    <row r="3780" spans="1:20">
      <c r="A3780" s="10">
        <v>3774</v>
      </c>
      <c r="B3780" s="10">
        <v>3.3660662447802491E-5</v>
      </c>
      <c r="C3780" s="10">
        <v>4.6187440856287182E-5</v>
      </c>
      <c r="D3780" s="10">
        <v>4.1803390017869522E-5</v>
      </c>
      <c r="E3780" s="10">
        <v>3.2716040184931158E-5</v>
      </c>
      <c r="F3780" s="10">
        <v>8.1404633537306785E-5</v>
      </c>
      <c r="G3780" s="10">
        <v>4.8094847518869711E-5</v>
      </c>
      <c r="H3780" s="10">
        <v>4.5264545424089783E-5</v>
      </c>
      <c r="I3780" s="10">
        <v>2.6355181304560941E-5</v>
      </c>
      <c r="J3780" s="10">
        <v>5.8180895010466132E-5</v>
      </c>
      <c r="K3780">
        <v>3.440391953999258E-5</v>
      </c>
      <c r="L3780">
        <v>3.7654804423839662E-5</v>
      </c>
      <c r="M3780">
        <v>4.7986235236564973E-5</v>
      </c>
      <c r="N3780">
        <v>1.5362288375802472E-5</v>
      </c>
      <c r="O3780">
        <v>2.0819186394097411E-5</v>
      </c>
      <c r="P3780">
        <v>3.9766938813882908E-5</v>
      </c>
      <c r="Q3780">
        <v>6.2922677720234389E-5</v>
      </c>
      <c r="R3780">
        <v>2.7107386675908811E-5</v>
      </c>
      <c r="S3780">
        <v>6.8148646542831738E-6</v>
      </c>
      <c r="T3780">
        <v>3.316035670307803E-6</v>
      </c>
    </row>
    <row r="3781" spans="1:20">
      <c r="A3781" s="10">
        <v>3775</v>
      </c>
      <c r="B3781" s="10">
        <v>1.341286729826441E-4</v>
      </c>
      <c r="C3781" s="10">
        <v>1.159701980676569E-4</v>
      </c>
      <c r="D3781" s="10">
        <v>1.1622573001883741E-4</v>
      </c>
      <c r="E3781" s="10">
        <v>1.063962734076502E-4</v>
      </c>
      <c r="F3781" s="10">
        <v>1.8799338666018061E-4</v>
      </c>
      <c r="G3781" s="10">
        <v>1.261754073000927E-4</v>
      </c>
      <c r="H3781" s="10">
        <v>1.170688226747189E-4</v>
      </c>
      <c r="I3781" s="10">
        <v>7.0829528178509659E-5</v>
      </c>
      <c r="J3781" s="10">
        <v>1.3641275815873629E-4</v>
      </c>
      <c r="K3781">
        <v>1.264167954080901E-4</v>
      </c>
      <c r="L3781">
        <v>1.4329659728826361E-4</v>
      </c>
      <c r="M3781">
        <v>9.3454441650287675E-5</v>
      </c>
      <c r="N3781">
        <v>5.2038668841714813E-5</v>
      </c>
      <c r="O3781">
        <v>6.9458047557795346E-5</v>
      </c>
      <c r="P3781">
        <v>1.3451351654588609E-4</v>
      </c>
      <c r="Q3781">
        <v>1.4680341312860981E-4</v>
      </c>
      <c r="R3781">
        <v>1.00212817641715E-4</v>
      </c>
      <c r="S3781">
        <v>7.0682408272994731E-6</v>
      </c>
      <c r="T3781">
        <v>7.6876817237569067E-7</v>
      </c>
    </row>
    <row r="3782" spans="1:20">
      <c r="A3782" s="10">
        <v>3776</v>
      </c>
      <c r="B3782" s="10">
        <v>1.5093431821204149E-4</v>
      </c>
      <c r="C3782" s="10">
        <v>2.1716602691791221E-4</v>
      </c>
      <c r="D3782" s="10">
        <v>2.288310151702601E-4</v>
      </c>
      <c r="E3782" s="10">
        <v>1.6001968135823821E-4</v>
      </c>
      <c r="F3782" s="10">
        <v>2.191955276013017E-4</v>
      </c>
      <c r="G3782" s="10">
        <v>2.114433922391335E-4</v>
      </c>
      <c r="H3782" s="10">
        <v>2.5311243544959083E-4</v>
      </c>
      <c r="I3782" s="10">
        <v>1.4511395214390421E-4</v>
      </c>
      <c r="J3782" s="10">
        <v>2.3775431007674839E-4</v>
      </c>
      <c r="K3782">
        <v>2.1080301864741049E-4</v>
      </c>
      <c r="L3782">
        <v>2.3379135261957499E-4</v>
      </c>
      <c r="M3782">
        <v>1.872280641636186E-4</v>
      </c>
      <c r="N3782">
        <v>1.00365471114093E-4</v>
      </c>
      <c r="O3782">
        <v>1.3319253287234729E-4</v>
      </c>
      <c r="P3782">
        <v>2.6770830066480048E-4</v>
      </c>
      <c r="Q3782">
        <v>2.268859227271452E-4</v>
      </c>
      <c r="R3782">
        <v>1.4414054729004251E-4</v>
      </c>
      <c r="S3782">
        <v>2.6810714618800221E-6</v>
      </c>
      <c r="T3782">
        <v>2.4607333809671429E-7</v>
      </c>
    </row>
    <row r="3783" spans="1:20">
      <c r="A3783" s="10">
        <v>3777</v>
      </c>
      <c r="B3783" s="10">
        <v>2.6139897893686167E-4</v>
      </c>
      <c r="C3783" s="10">
        <v>3.1849903599388531E-4</v>
      </c>
      <c r="D3783" s="10">
        <v>3.442564582541237E-4</v>
      </c>
      <c r="E3783" s="10">
        <v>2.2466132491219231E-4</v>
      </c>
      <c r="F3783" s="10">
        <v>2.5300855316151701E-4</v>
      </c>
      <c r="G3783" s="10">
        <v>2.7562867334261098E-4</v>
      </c>
      <c r="H3783" s="10">
        <v>3.6983340964924478E-4</v>
      </c>
      <c r="I3783" s="10">
        <v>2.7706136925928813E-4</v>
      </c>
      <c r="J3783" s="10">
        <v>3.5211636890233048E-4</v>
      </c>
      <c r="K3783">
        <v>3.306926731256327E-4</v>
      </c>
      <c r="L3783">
        <v>3.5416281783288137E-4</v>
      </c>
      <c r="M3783">
        <v>2.6058012048359451E-4</v>
      </c>
      <c r="N3783">
        <v>1.5769793797570041E-4</v>
      </c>
      <c r="O3783">
        <v>1.971905900741974E-4</v>
      </c>
      <c r="P3783">
        <v>4.0089298146385298E-4</v>
      </c>
      <c r="Q3783">
        <v>2.5891175721529401E-4</v>
      </c>
      <c r="R3783">
        <v>2.3083930339483071E-4</v>
      </c>
      <c r="S3783">
        <v>8.8408390222229666E-6</v>
      </c>
      <c r="T3783">
        <v>2.3275818411667571E-6</v>
      </c>
    </row>
    <row r="3784" spans="1:20">
      <c r="A3784" s="10">
        <v>3778</v>
      </c>
      <c r="B3784" s="10">
        <v>3.3403289551505491E-4</v>
      </c>
      <c r="C3784" s="10">
        <v>3.5202536372141058E-4</v>
      </c>
      <c r="D3784" s="10">
        <v>4.1703419058323912E-4</v>
      </c>
      <c r="E3784" s="10">
        <v>3.2829542844843768E-4</v>
      </c>
      <c r="F3784" s="10">
        <v>4.6928677390432411E-4</v>
      </c>
      <c r="G3784" s="10">
        <v>3.1949543276271091E-4</v>
      </c>
      <c r="H3784" s="10">
        <v>4.3650136903550528E-4</v>
      </c>
      <c r="I3784" s="10">
        <v>3.6696960476736041E-4</v>
      </c>
      <c r="J3784" s="10">
        <v>4.3722576154983889E-4</v>
      </c>
      <c r="K3784">
        <v>3.5954062049975649E-4</v>
      </c>
      <c r="L3784">
        <v>4.2715902572632199E-4</v>
      </c>
      <c r="M3784">
        <v>3.990179518720419E-4</v>
      </c>
      <c r="N3784">
        <v>1.6506780307047679E-4</v>
      </c>
      <c r="O3784">
        <v>2.311775230254482E-4</v>
      </c>
      <c r="P3784">
        <v>4.8001565850388399E-4</v>
      </c>
      <c r="Q3784">
        <v>3.5915013012214529E-4</v>
      </c>
      <c r="R3784">
        <v>3.7541220392936438E-4</v>
      </c>
      <c r="S3784">
        <v>5.7249725600705746E-6</v>
      </c>
      <c r="T3784">
        <v>2.5355079768780359E-6</v>
      </c>
    </row>
    <row r="3785" spans="1:20">
      <c r="A3785" s="10">
        <v>3779</v>
      </c>
      <c r="B3785" s="10">
        <v>3.5497666386268722E-4</v>
      </c>
      <c r="C3785" s="10">
        <v>4.2448689206172171E-4</v>
      </c>
      <c r="D3785" s="10">
        <v>4.4684063833903403E-4</v>
      </c>
      <c r="E3785" s="10">
        <v>4.7733023941011579E-4</v>
      </c>
      <c r="F3785" s="10">
        <v>5.8448259345314708E-4</v>
      </c>
      <c r="G3785" s="10">
        <v>3.6337353270337149E-4</v>
      </c>
      <c r="H3785" s="10">
        <v>4.841780401891518E-4</v>
      </c>
      <c r="I3785" s="10">
        <v>3.7650748430082291E-4</v>
      </c>
      <c r="J3785" s="10">
        <v>4.7340613876142862E-4</v>
      </c>
      <c r="K3785">
        <v>5.0876642447279189E-4</v>
      </c>
      <c r="L3785">
        <v>4.7297849957644178E-4</v>
      </c>
      <c r="M3785">
        <v>4.5099335883651829E-4</v>
      </c>
      <c r="N3785">
        <v>1.401851130076397E-4</v>
      </c>
      <c r="O3785">
        <v>2.6282375063133679E-4</v>
      </c>
      <c r="P3785">
        <v>5.3842104775699668E-4</v>
      </c>
      <c r="Q3785">
        <v>4.6638196655581968E-4</v>
      </c>
      <c r="R3785">
        <v>4.4283369583594269E-4</v>
      </c>
      <c r="S3785">
        <v>6.1733497256795852E-6</v>
      </c>
      <c r="T3785">
        <v>3.686133553211859E-7</v>
      </c>
    </row>
    <row r="3786" spans="1:20">
      <c r="A3786" s="10">
        <v>3780</v>
      </c>
      <c r="B3786" s="10">
        <v>2.9753350751022118E-4</v>
      </c>
      <c r="C3786" s="10">
        <v>4.5221713133813469E-4</v>
      </c>
      <c r="D3786" s="10">
        <v>5.0949356085115607E-4</v>
      </c>
      <c r="E3786" s="10">
        <v>3.6399695881520183E-4</v>
      </c>
      <c r="F3786" s="10">
        <v>5.4364564589512812E-4</v>
      </c>
      <c r="G3786" s="10">
        <v>3.747538710287009E-4</v>
      </c>
      <c r="H3786" s="10">
        <v>5.1381493696014925E-4</v>
      </c>
      <c r="I3786" s="10">
        <v>2.9853806138903892E-4</v>
      </c>
      <c r="J3786" s="10">
        <v>4.9214073650294171E-4</v>
      </c>
      <c r="K3786">
        <v>4.2232067995708972E-4</v>
      </c>
      <c r="L3786">
        <v>5.1384854460743675E-4</v>
      </c>
      <c r="M3786">
        <v>4.9311693746364083E-4</v>
      </c>
      <c r="N3786">
        <v>1.7100187967541281E-4</v>
      </c>
      <c r="O3786">
        <v>2.6939525141400199E-4</v>
      </c>
      <c r="P3786">
        <v>5.3902611428952182E-4</v>
      </c>
      <c r="Q3786">
        <v>4.6367525113164319E-4</v>
      </c>
      <c r="R3786">
        <v>3.0953386875347808E-4</v>
      </c>
      <c r="S3786">
        <v>6.0093210413394127E-6</v>
      </c>
      <c r="T3786">
        <v>4.6789215515482341E-7</v>
      </c>
    </row>
    <row r="3787" spans="1:20">
      <c r="A3787" s="10">
        <v>3781</v>
      </c>
      <c r="B3787" s="10">
        <v>2.5542445519881931E-4</v>
      </c>
      <c r="C3787" s="10">
        <v>4.9423414266932424E-4</v>
      </c>
      <c r="D3787" s="10">
        <v>5.5688714412091133E-4</v>
      </c>
      <c r="E3787" s="10">
        <v>3.4974356329220727E-4</v>
      </c>
      <c r="F3787" s="10">
        <v>5.3259500139279719E-4</v>
      </c>
      <c r="G3787" s="10">
        <v>3.8963281486937049E-4</v>
      </c>
      <c r="H3787" s="10">
        <v>5.1687864515884759E-4</v>
      </c>
      <c r="I3787" s="10">
        <v>3.0638489634445503E-4</v>
      </c>
      <c r="J3787" s="10">
        <v>5.028260818261646E-4</v>
      </c>
      <c r="K3787">
        <v>3.6281725507843269E-4</v>
      </c>
      <c r="L3787">
        <v>5.1356411325856007E-4</v>
      </c>
      <c r="M3787">
        <v>5.0538426585938442E-4</v>
      </c>
      <c r="N3787">
        <v>1.8956820047031991E-4</v>
      </c>
      <c r="O3787">
        <v>3.0205674218033719E-4</v>
      </c>
      <c r="P3787">
        <v>4.5747084778754098E-4</v>
      </c>
      <c r="Q3787">
        <v>5.0561912050884413E-4</v>
      </c>
      <c r="R3787">
        <v>3.0300221124425491E-4</v>
      </c>
      <c r="S3787">
        <v>7.1185062649823341E-6</v>
      </c>
      <c r="T3787">
        <v>1.522981460972704E-6</v>
      </c>
    </row>
    <row r="3788" spans="1:20">
      <c r="A3788" s="10">
        <v>3782</v>
      </c>
      <c r="B3788" s="10">
        <v>3.262450406780484E-4</v>
      </c>
      <c r="C3788" s="10">
        <v>5.1063999806527682E-4</v>
      </c>
      <c r="D3788" s="10">
        <v>5.2414885823948946E-4</v>
      </c>
      <c r="E3788" s="10">
        <v>3.5223177272716968E-4</v>
      </c>
      <c r="F3788" s="10">
        <v>5.2326968123769346E-4</v>
      </c>
      <c r="G3788" s="10">
        <v>4.1324528146619591E-4</v>
      </c>
      <c r="H3788" s="10">
        <v>4.8010596438419532E-4</v>
      </c>
      <c r="I3788" s="10">
        <v>2.7927827497512361E-4</v>
      </c>
      <c r="J3788" s="10">
        <v>4.5609984015605731E-4</v>
      </c>
      <c r="K3788">
        <v>4.409780286994016E-4</v>
      </c>
      <c r="L3788">
        <v>4.8190731120146998E-4</v>
      </c>
      <c r="M3788">
        <v>4.839667187723986E-4</v>
      </c>
      <c r="N3788">
        <v>1.9388490930083091E-4</v>
      </c>
      <c r="O3788">
        <v>3.0505456274013728E-4</v>
      </c>
      <c r="P3788">
        <v>4.3339033245221839E-4</v>
      </c>
      <c r="Q3788">
        <v>4.7639529882746549E-4</v>
      </c>
      <c r="R3788">
        <v>3.141126948326032E-4</v>
      </c>
      <c r="S3788">
        <v>1.0761762921825281E-5</v>
      </c>
      <c r="T3788">
        <v>5.9019714479487708E-6</v>
      </c>
    </row>
    <row r="3789" spans="1:20">
      <c r="A3789" s="10">
        <v>3783</v>
      </c>
      <c r="B3789" s="10">
        <v>1.9680564342562209E-4</v>
      </c>
      <c r="C3789" s="10">
        <v>4.6399797019470442E-4</v>
      </c>
      <c r="D3789" s="10">
        <v>4.4289618113867201E-4</v>
      </c>
      <c r="E3789" s="10">
        <v>2.1605757555329339E-4</v>
      </c>
      <c r="F3789" s="10">
        <v>4.6200022019078711E-4</v>
      </c>
      <c r="G3789" s="10">
        <v>3.8183449870907388E-4</v>
      </c>
      <c r="H3789" s="10">
        <v>4.2662859944751698E-4</v>
      </c>
      <c r="I3789" s="10">
        <v>2.056194171607546E-4</v>
      </c>
      <c r="J3789" s="10">
        <v>3.7287865174623163E-4</v>
      </c>
      <c r="K3789">
        <v>4.1416376933064731E-4</v>
      </c>
      <c r="L3789">
        <v>4.3535281096820721E-4</v>
      </c>
      <c r="M3789">
        <v>3.8710112546950831E-4</v>
      </c>
      <c r="N3789">
        <v>1.4321734792755789E-4</v>
      </c>
      <c r="O3789">
        <v>2.8337514145782071E-4</v>
      </c>
      <c r="P3789">
        <v>3.8148319012486741E-4</v>
      </c>
      <c r="Q3789">
        <v>4.217111239276036E-4</v>
      </c>
      <c r="R3789">
        <v>3.3659730357421883E-4</v>
      </c>
      <c r="S3789">
        <v>1.130937168004814E-5</v>
      </c>
      <c r="T3789">
        <v>1.6879621406120471E-5</v>
      </c>
    </row>
    <row r="3790" spans="1:20">
      <c r="A3790" s="10">
        <v>3784</v>
      </c>
      <c r="B3790" s="10">
        <v>1.705165953926631E-4</v>
      </c>
      <c r="C3790" s="10">
        <v>3.6758562367687552E-4</v>
      </c>
      <c r="D3790" s="10">
        <v>3.4770153396433912E-4</v>
      </c>
      <c r="E3790" s="10">
        <v>2.1090285237412569E-4</v>
      </c>
      <c r="F3790" s="10">
        <v>3.5142563800406228E-4</v>
      </c>
      <c r="G3790" s="10">
        <v>3.0531126625509063E-4</v>
      </c>
      <c r="H3790" s="10">
        <v>3.1870749115271588E-4</v>
      </c>
      <c r="I3790" s="10">
        <v>1.7528605306381761E-4</v>
      </c>
      <c r="J3790" s="10">
        <v>3.0751366978712809E-4</v>
      </c>
      <c r="K3790">
        <v>3.1927088930983793E-4</v>
      </c>
      <c r="L3790">
        <v>3.7470022206487848E-4</v>
      </c>
      <c r="M3790">
        <v>3.0401218604895032E-4</v>
      </c>
      <c r="N3790">
        <v>9.2482850778785963E-5</v>
      </c>
      <c r="O3790">
        <v>2.8505507034954768E-4</v>
      </c>
      <c r="P3790">
        <v>2.6621812894474928E-4</v>
      </c>
      <c r="Q3790">
        <v>3.7087458733454448E-4</v>
      </c>
      <c r="R3790">
        <v>1.8468675282077969E-4</v>
      </c>
      <c r="S3790">
        <v>1.0738964836018049E-5</v>
      </c>
      <c r="T3790">
        <v>1.409948933745149E-5</v>
      </c>
    </row>
    <row r="3791" spans="1:20">
      <c r="A3791" s="10">
        <v>3785</v>
      </c>
      <c r="B3791" s="10">
        <v>1.316077529469424E-4</v>
      </c>
      <c r="C3791" s="10">
        <v>2.5291540221591231E-4</v>
      </c>
      <c r="D3791" s="10">
        <v>2.3563236173083861E-4</v>
      </c>
      <c r="E3791" s="10">
        <v>1.2339662261156201E-4</v>
      </c>
      <c r="F3791" s="10">
        <v>1.8089759471895389E-4</v>
      </c>
      <c r="G3791" s="10">
        <v>1.943739363249607E-4</v>
      </c>
      <c r="H3791" s="10">
        <v>1.97837784632162E-4</v>
      </c>
      <c r="I3791" s="10">
        <v>1.153125493871654E-4</v>
      </c>
      <c r="J3791" s="10">
        <v>1.9880992358856919E-4</v>
      </c>
      <c r="K3791">
        <v>2.277147043793301E-4</v>
      </c>
      <c r="L3791">
        <v>2.2480230286935079E-4</v>
      </c>
      <c r="M3791">
        <v>2.1353001081218299E-4</v>
      </c>
      <c r="N3791">
        <v>5.4453344955755003E-5</v>
      </c>
      <c r="O3791">
        <v>2.411782052796238E-4</v>
      </c>
      <c r="P3791">
        <v>1.50692012477442E-4</v>
      </c>
      <c r="Q3791">
        <v>2.4578432228729492E-4</v>
      </c>
      <c r="R3791">
        <v>1.210206053688148E-4</v>
      </c>
      <c r="S3791">
        <v>1.9016279638014241E-5</v>
      </c>
      <c r="T3791">
        <v>3.1218676043014699E-5</v>
      </c>
    </row>
    <row r="3792" spans="1:20">
      <c r="A3792" s="10">
        <v>3786</v>
      </c>
      <c r="B3792" s="10">
        <v>5.0633141358347602E-5</v>
      </c>
      <c r="C3792" s="10">
        <v>1.490364487688307E-4</v>
      </c>
      <c r="D3792" s="10">
        <v>1.36949417885669E-4</v>
      </c>
      <c r="E3792" s="10">
        <v>9.4739877906028935E-5</v>
      </c>
      <c r="F3792" s="10">
        <v>6.1916401963982304E-5</v>
      </c>
      <c r="G3792" s="10">
        <v>1.1658091404108741E-4</v>
      </c>
      <c r="H3792" s="10">
        <v>1.0263459241597821E-4</v>
      </c>
      <c r="I3792" s="10">
        <v>6.7431221411133404E-5</v>
      </c>
      <c r="J3792" s="10">
        <v>1.3017884130033099E-4</v>
      </c>
      <c r="K3792">
        <v>1.2442661348235101E-4</v>
      </c>
      <c r="L3792">
        <v>1.6439223990453579E-4</v>
      </c>
      <c r="M3792">
        <v>1.1575703161810821E-4</v>
      </c>
      <c r="N3792">
        <v>2.2424173744813361E-5</v>
      </c>
      <c r="O3792">
        <v>1.790867353681228E-4</v>
      </c>
      <c r="P3792">
        <v>5.2921869031129783E-5</v>
      </c>
      <c r="Q3792">
        <v>1.212395919571688E-4</v>
      </c>
      <c r="R3792">
        <v>3.4758223428474603E-5</v>
      </c>
      <c r="S3792">
        <v>4.7992093777182223E-6</v>
      </c>
      <c r="T3792">
        <v>1.842381505646743E-5</v>
      </c>
    </row>
    <row r="3793" spans="1:20">
      <c r="A3793" s="10">
        <v>3787</v>
      </c>
      <c r="B3793" s="10">
        <v>2.1575305753036431E-5</v>
      </c>
      <c r="C3793" s="10">
        <v>1.021514303801497E-4</v>
      </c>
      <c r="D3793" s="10">
        <v>7.8636377962653861E-5</v>
      </c>
      <c r="E3793" s="10">
        <v>4.0697409398673023E-5</v>
      </c>
      <c r="F3793" s="10">
        <v>7.0553442056258296E-6</v>
      </c>
      <c r="G3793" s="10">
        <v>7.1892058733249555E-5</v>
      </c>
      <c r="H3793" s="10">
        <v>4.9412815180528088E-5</v>
      </c>
      <c r="I3793" s="10">
        <v>3.8314150714587979E-5</v>
      </c>
      <c r="J3793" s="10">
        <v>9.8626439886609845E-5</v>
      </c>
      <c r="K3793">
        <v>3.9462140369388682E-5</v>
      </c>
      <c r="L3793">
        <v>6.3981593388909592E-5</v>
      </c>
      <c r="M3793">
        <v>6.692979168985611E-5</v>
      </c>
      <c r="N3793">
        <v>4.8683317369644118E-6</v>
      </c>
      <c r="O3793">
        <v>1.275473355447025E-4</v>
      </c>
      <c r="P3793">
        <v>1.4156110317264859E-5</v>
      </c>
      <c r="Q3793">
        <v>5.4894794047020688E-5</v>
      </c>
      <c r="R3793">
        <v>7.6040605141754623E-6</v>
      </c>
      <c r="S3793">
        <v>1.2370154027422871E-6</v>
      </c>
      <c r="T3793">
        <v>6.9435860198563148E-6</v>
      </c>
    </row>
    <row r="3794" spans="1:20">
      <c r="A3794" s="10">
        <v>3788</v>
      </c>
      <c r="B3794" s="10">
        <v>1.244446110911676E-5</v>
      </c>
      <c r="C3794" s="10">
        <v>8.1439592309155516E-5</v>
      </c>
      <c r="D3794" s="10">
        <v>4.3996000885933739E-5</v>
      </c>
      <c r="E3794" s="10">
        <v>9.4712102320218339E-6</v>
      </c>
      <c r="F3794" s="10">
        <v>0</v>
      </c>
      <c r="G3794" s="10">
        <v>6.0256490515821897E-5</v>
      </c>
      <c r="H3794" s="10">
        <v>4.1288783041067542E-5</v>
      </c>
      <c r="I3794" s="10">
        <v>2.596600774739734E-5</v>
      </c>
      <c r="J3794" s="10">
        <v>8.1886027332420393E-5</v>
      </c>
      <c r="K3794">
        <v>1.891703333626429E-5</v>
      </c>
      <c r="L3794">
        <v>3.3857175328538361E-5</v>
      </c>
      <c r="M3794">
        <v>4.8477057364449972E-5</v>
      </c>
      <c r="N3794">
        <v>1.1431066443261241E-6</v>
      </c>
      <c r="O3794">
        <v>8.8647116553849492E-5</v>
      </c>
      <c r="P3794">
        <v>7.466489296903052E-6</v>
      </c>
      <c r="Q3794">
        <v>2.204401727362095E-5</v>
      </c>
      <c r="R3794">
        <v>5.8596908270287134E-6</v>
      </c>
      <c r="S3794">
        <v>3.5206022268800749E-6</v>
      </c>
      <c r="T3794">
        <v>4.9971043921620952E-7</v>
      </c>
    </row>
    <row r="3795" spans="1:20">
      <c r="A3795" s="10">
        <v>3789</v>
      </c>
      <c r="B3795" s="10">
        <v>9.5541938412622443E-7</v>
      </c>
      <c r="C3795" s="10">
        <v>3.6955489560382211E-5</v>
      </c>
      <c r="D3795" s="10">
        <v>2.3023089282840069E-5</v>
      </c>
      <c r="E3795" s="10">
        <v>5.2961083867741446E-6</v>
      </c>
      <c r="F3795" s="10">
        <v>0</v>
      </c>
      <c r="G3795" s="10">
        <v>3.6694775021155202E-5</v>
      </c>
      <c r="H3795" s="10">
        <v>2.9474107418520791E-5</v>
      </c>
      <c r="I3795" s="10">
        <v>1.74519929466608E-5</v>
      </c>
      <c r="J3795" s="10">
        <v>5.0789509663665978E-5</v>
      </c>
      <c r="K3795">
        <v>1.134795866880603E-5</v>
      </c>
      <c r="L3795">
        <v>1.8635392285657009E-5</v>
      </c>
      <c r="M3795">
        <v>2.5923614816833578E-5</v>
      </c>
      <c r="N3795">
        <v>8.4105906922976E-10</v>
      </c>
      <c r="O3795">
        <v>3.7021095963520228E-5</v>
      </c>
      <c r="P3795">
        <v>7.4465544953821946E-6</v>
      </c>
      <c r="Q3795">
        <v>1.309586799424391E-5</v>
      </c>
      <c r="R3795">
        <v>4.8735219462712926E-6</v>
      </c>
      <c r="S3795">
        <v>1.3751889282763529E-5</v>
      </c>
      <c r="T3795">
        <v>1.314018869897808E-5</v>
      </c>
    </row>
    <row r="3796" spans="1:20">
      <c r="A3796" s="10">
        <v>3790</v>
      </c>
      <c r="B3796" s="10">
        <v>4.0303664496007923E-8</v>
      </c>
      <c r="C3796" s="10">
        <v>1.442297778692839E-5</v>
      </c>
      <c r="D3796" s="10">
        <v>7.2472688892277707E-6</v>
      </c>
      <c r="E3796" s="10">
        <v>1.6561839986437559E-6</v>
      </c>
      <c r="F3796" s="10">
        <v>0</v>
      </c>
      <c r="G3796" s="10">
        <v>9.7598682750176544E-6</v>
      </c>
      <c r="H3796" s="10">
        <v>1.3131225759482389E-5</v>
      </c>
      <c r="I3796" s="10">
        <v>5.4121290457211889E-6</v>
      </c>
      <c r="J3796" s="10">
        <v>1.8575642812507729E-5</v>
      </c>
      <c r="K3796">
        <v>6.9535988290704068E-6</v>
      </c>
      <c r="L3796">
        <v>9.8390381341007806E-7</v>
      </c>
      <c r="M3796">
        <v>1.113920153009337E-5</v>
      </c>
      <c r="N3796">
        <v>9.1263856448335662E-10</v>
      </c>
      <c r="O3796">
        <v>2.0321607307323068E-6</v>
      </c>
      <c r="P3796">
        <v>7.1203486523136141E-6</v>
      </c>
      <c r="Q3796">
        <v>0</v>
      </c>
      <c r="R3796">
        <v>8.2644513991239804E-7</v>
      </c>
      <c r="S3796">
        <v>2.0147792880395249E-5</v>
      </c>
      <c r="T3796">
        <v>3.3987737932505383E-5</v>
      </c>
    </row>
    <row r="3797" spans="1:20">
      <c r="A3797" s="10">
        <v>3791</v>
      </c>
      <c r="B3797" s="10">
        <v>0</v>
      </c>
      <c r="C3797" s="10">
        <v>6.0346860836184904E-6</v>
      </c>
      <c r="D3797" s="10">
        <v>1.492043061808791E-6</v>
      </c>
      <c r="E3797" s="10">
        <v>0</v>
      </c>
      <c r="F3797" s="10">
        <v>0</v>
      </c>
      <c r="G3797" s="10">
        <v>1.4813412941841809E-6</v>
      </c>
      <c r="H3797" s="10">
        <v>2.9122787626370809E-6</v>
      </c>
      <c r="I3797" s="10">
        <v>5.0886348641546766E-7</v>
      </c>
      <c r="J3797" s="10">
        <v>5.3222353804934887E-6</v>
      </c>
      <c r="K3797">
        <v>1.90885996841855E-6</v>
      </c>
      <c r="L3797">
        <v>0</v>
      </c>
      <c r="M3797">
        <v>2.4798848240880988E-6</v>
      </c>
      <c r="N3797">
        <v>8.5895394304315921E-10</v>
      </c>
      <c r="O3797">
        <v>2.3653684152460599E-7</v>
      </c>
      <c r="P3797">
        <v>3.4432838990572332E-7</v>
      </c>
      <c r="Q3797">
        <v>0</v>
      </c>
      <c r="R3797">
        <v>5.008758423711504E-9</v>
      </c>
      <c r="S3797">
        <v>1.587294381943581E-5</v>
      </c>
      <c r="T3797">
        <v>5.1765558233039384E-6</v>
      </c>
    </row>
    <row r="3798" spans="1:20">
      <c r="A3798" s="10">
        <v>3792</v>
      </c>
      <c r="B3798" s="10">
        <v>0</v>
      </c>
      <c r="C3798" s="10">
        <v>1.412205417379931E-6</v>
      </c>
      <c r="D3798" s="10">
        <v>4.8626505127893819E-7</v>
      </c>
      <c r="E3798" s="10">
        <v>0</v>
      </c>
      <c r="F3798" s="10">
        <v>0</v>
      </c>
      <c r="G3798" s="10">
        <v>9.7723924671465766E-8</v>
      </c>
      <c r="H3798" s="10">
        <v>3.6387570856950551E-7</v>
      </c>
      <c r="I3798" s="10">
        <v>5.2002672681782364E-9</v>
      </c>
      <c r="J3798" s="10">
        <v>9.8188731777890304E-7</v>
      </c>
      <c r="K3798">
        <v>1.8188982444369392E-8</v>
      </c>
      <c r="L3798">
        <v>0</v>
      </c>
      <c r="M3798">
        <v>4.4015129215668591E-7</v>
      </c>
      <c r="N3798">
        <v>8.9474369066995752E-10</v>
      </c>
      <c r="O3798">
        <v>9.3589772280198194E-8</v>
      </c>
      <c r="P3798">
        <v>0</v>
      </c>
      <c r="Q3798">
        <v>0</v>
      </c>
      <c r="R3798">
        <v>0</v>
      </c>
      <c r="S3798">
        <v>9.8312112026556329E-6</v>
      </c>
      <c r="T3798">
        <v>3.569436658265122E-6</v>
      </c>
    </row>
    <row r="3799" spans="1:20">
      <c r="A3799" s="10">
        <v>3793</v>
      </c>
      <c r="B3799" s="10">
        <v>0</v>
      </c>
      <c r="C3799" s="10">
        <v>1.7343795598637041E-7</v>
      </c>
      <c r="D3799" s="10">
        <v>1.7910102850954821E-7</v>
      </c>
      <c r="E3799" s="10">
        <v>0</v>
      </c>
      <c r="F3799" s="10">
        <v>0</v>
      </c>
      <c r="G3799" s="10">
        <v>5.014790312743686E-8</v>
      </c>
      <c r="H3799" s="10">
        <v>3.3879721370966798E-8</v>
      </c>
      <c r="I3799" s="10">
        <v>0</v>
      </c>
      <c r="J3799" s="10">
        <v>1.4162527401226399E-7</v>
      </c>
      <c r="K3799">
        <v>1.8188982444369392E-8</v>
      </c>
      <c r="L3799">
        <v>1.154816682406195E-9</v>
      </c>
      <c r="M3799">
        <v>1.1963169687604679E-7</v>
      </c>
      <c r="N3799">
        <v>8.7684881685655831E-10</v>
      </c>
      <c r="O3799">
        <v>2.5785266154571881E-10</v>
      </c>
      <c r="P3799">
        <v>0</v>
      </c>
      <c r="Q3799">
        <v>0</v>
      </c>
      <c r="R3799">
        <v>0</v>
      </c>
      <c r="S3799">
        <v>8.2315883346056391E-6</v>
      </c>
      <c r="T3799">
        <v>2.734355968595343E-6</v>
      </c>
    </row>
    <row r="3800" spans="1:20">
      <c r="A3800" s="10">
        <v>3794</v>
      </c>
      <c r="B3800" s="10">
        <v>0</v>
      </c>
      <c r="C3800" s="10">
        <v>1.900809921668806E-7</v>
      </c>
      <c r="D3800" s="10">
        <v>0</v>
      </c>
      <c r="E3800" s="10">
        <v>0</v>
      </c>
      <c r="F3800" s="10">
        <v>0</v>
      </c>
      <c r="G3800" s="10">
        <v>0</v>
      </c>
      <c r="H3800" s="10">
        <v>0</v>
      </c>
      <c r="I3800" s="10">
        <v>0</v>
      </c>
      <c r="J3800" s="10">
        <v>1.824397456577284E-7</v>
      </c>
      <c r="K3800">
        <v>1.76973883242513E-8</v>
      </c>
      <c r="L3800">
        <v>0</v>
      </c>
      <c r="M3800">
        <v>8.3744341269914783E-8</v>
      </c>
      <c r="N3800">
        <v>9.3053343829675572E-10</v>
      </c>
      <c r="O3800">
        <v>6.4463165386429703E-11</v>
      </c>
      <c r="P3800">
        <v>0</v>
      </c>
      <c r="Q3800">
        <v>0</v>
      </c>
      <c r="R3800">
        <v>0</v>
      </c>
      <c r="S3800">
        <v>1.514703364392283E-5</v>
      </c>
      <c r="T3800">
        <v>8.1356453852352739E-7</v>
      </c>
    </row>
    <row r="3801" spans="1:20">
      <c r="A3801" s="10">
        <v>3795</v>
      </c>
      <c r="B3801" s="10">
        <v>0</v>
      </c>
      <c r="C3801" s="10">
        <v>1.9051896680320979E-7</v>
      </c>
      <c r="D3801" s="10">
        <v>1.1997657322450981E-10</v>
      </c>
      <c r="E3801" s="10">
        <v>0</v>
      </c>
      <c r="F3801" s="10">
        <v>0</v>
      </c>
      <c r="G3801" s="10">
        <v>0</v>
      </c>
      <c r="H3801" s="10">
        <v>0</v>
      </c>
      <c r="I3801" s="10">
        <v>0</v>
      </c>
      <c r="J3801" s="10">
        <v>1.8210983653357339E-7</v>
      </c>
      <c r="K3801">
        <v>1.76973883242513E-8</v>
      </c>
      <c r="L3801">
        <v>0</v>
      </c>
      <c r="M3801">
        <v>3.0212997248966822E-8</v>
      </c>
      <c r="N3801">
        <v>9.3053343829675572E-10</v>
      </c>
      <c r="O3801">
        <v>2.578526615457188E-11</v>
      </c>
      <c r="P3801">
        <v>0</v>
      </c>
      <c r="Q3801">
        <v>0</v>
      </c>
      <c r="R3801">
        <v>0</v>
      </c>
      <c r="S3801">
        <v>2.1644827202092449E-5</v>
      </c>
      <c r="T3801">
        <v>9.4092452098964203E-7</v>
      </c>
    </row>
    <row r="3802" spans="1:20">
      <c r="A3802" s="10">
        <v>3796</v>
      </c>
      <c r="B3802" s="10">
        <v>0</v>
      </c>
      <c r="C3802" s="10">
        <v>1.6949618425940739E-7</v>
      </c>
      <c r="D3802" s="10">
        <v>3.359344050286274E-10</v>
      </c>
      <c r="E3802" s="10">
        <v>0</v>
      </c>
      <c r="F3802" s="10">
        <v>0</v>
      </c>
      <c r="G3802" s="10">
        <v>0</v>
      </c>
      <c r="H3802" s="10">
        <v>0</v>
      </c>
      <c r="I3802" s="10">
        <v>0</v>
      </c>
      <c r="J3802" s="10">
        <v>1.751581799888782E-7</v>
      </c>
      <c r="K3802">
        <v>2.6054488366258859E-8</v>
      </c>
      <c r="L3802">
        <v>0</v>
      </c>
      <c r="M3802">
        <v>1.7995719672881869E-8</v>
      </c>
      <c r="N3802">
        <v>8.9474369066995752E-10</v>
      </c>
      <c r="O3802">
        <v>0</v>
      </c>
      <c r="P3802">
        <v>0</v>
      </c>
      <c r="Q3802">
        <v>0</v>
      </c>
      <c r="R3802">
        <v>0</v>
      </c>
      <c r="S3802">
        <v>1.8042752362788279E-5</v>
      </c>
      <c r="T3802">
        <v>2.5824483590961982E-6</v>
      </c>
    </row>
    <row r="3803" spans="1:20">
      <c r="A3803" s="10">
        <v>3797</v>
      </c>
      <c r="B3803" s="10">
        <v>8.6429354048598672E-6</v>
      </c>
      <c r="C3803" s="10">
        <v>8.4544193037760627E-6</v>
      </c>
      <c r="D3803" s="10">
        <v>6.6349492515247698E-6</v>
      </c>
      <c r="E3803" s="10">
        <v>7.2013065503806509E-6</v>
      </c>
      <c r="F3803" s="10">
        <v>1.038214260222821E-5</v>
      </c>
      <c r="G3803" s="10">
        <v>7.8315972170457754E-6</v>
      </c>
      <c r="H3803" s="10">
        <v>7.7450793297938575E-6</v>
      </c>
      <c r="I3803" s="10">
        <v>8.3396975083511492E-6</v>
      </c>
      <c r="J3803" s="10">
        <v>1.144383585582711E-5</v>
      </c>
      <c r="K3803">
        <v>4.0283188578956909E-6</v>
      </c>
      <c r="L3803">
        <v>6.4140683822119573E-6</v>
      </c>
      <c r="M3803">
        <v>5.7506212310122592E-6</v>
      </c>
      <c r="N3803">
        <v>1.295347283293618E-6</v>
      </c>
      <c r="O3803">
        <v>2.6534841155720062E-6</v>
      </c>
      <c r="P3803">
        <v>6.2815012655893424E-6</v>
      </c>
      <c r="Q3803">
        <v>9.7898477184536873E-6</v>
      </c>
      <c r="R3803">
        <v>8.1553300315762889E-6</v>
      </c>
      <c r="S3803">
        <v>1.916747819751004E-5</v>
      </c>
      <c r="T3803">
        <v>1.49370885675178E-6</v>
      </c>
    </row>
    <row r="3804" spans="1:20">
      <c r="A3804" s="10">
        <v>3798</v>
      </c>
      <c r="B3804" s="10">
        <v>7.2496241238368791E-5</v>
      </c>
      <c r="C3804" s="10">
        <v>6.3649077910574951E-5</v>
      </c>
      <c r="D3804" s="10">
        <v>5.0381042534729053E-5</v>
      </c>
      <c r="E3804" s="10">
        <v>5.6851011530722667E-5</v>
      </c>
      <c r="F3804" s="10">
        <v>7.2643353155237559E-5</v>
      </c>
      <c r="G3804" s="10">
        <v>6.1725049104006664E-5</v>
      </c>
      <c r="H3804" s="10">
        <v>6.6628791427937467E-5</v>
      </c>
      <c r="I3804" s="10">
        <v>5.6751366074616231E-5</v>
      </c>
      <c r="J3804" s="10">
        <v>6.9112601150398678E-5</v>
      </c>
      <c r="K3804">
        <v>5.1412338704898372E-5</v>
      </c>
      <c r="L3804">
        <v>5.7927337014518353E-5</v>
      </c>
      <c r="M3804">
        <v>5.38714376401947E-5</v>
      </c>
      <c r="N3804">
        <v>3.730106814214583E-5</v>
      </c>
      <c r="O3804">
        <v>3.7256414988412073E-5</v>
      </c>
      <c r="P3804">
        <v>6.650054969979617E-5</v>
      </c>
      <c r="Q3804">
        <v>6.6518947781333317E-5</v>
      </c>
      <c r="R3804">
        <v>6.9956354978729522E-5</v>
      </c>
      <c r="S3804">
        <v>1.3874076986574591E-5</v>
      </c>
      <c r="T3804">
        <v>2.0778229665845971E-7</v>
      </c>
    </row>
    <row r="3805" spans="1:20">
      <c r="A3805" s="10">
        <v>3799</v>
      </c>
      <c r="B3805" s="10">
        <v>1.8591838115497979E-4</v>
      </c>
      <c r="C3805" s="10">
        <v>1.4194766503935371E-4</v>
      </c>
      <c r="D3805" s="10">
        <v>1.274216582879044E-4</v>
      </c>
      <c r="E3805" s="10">
        <v>1.4845229424526621E-4</v>
      </c>
      <c r="F3805" s="10">
        <v>1.529257570255914E-4</v>
      </c>
      <c r="G3805" s="10">
        <v>1.618565238677226E-4</v>
      </c>
      <c r="H3805" s="10">
        <v>1.4292681366267479E-4</v>
      </c>
      <c r="I3805" s="10">
        <v>1.53625778498832E-4</v>
      </c>
      <c r="J3805" s="10">
        <v>1.7342594971561491E-4</v>
      </c>
      <c r="K3805">
        <v>1.505272256669299E-4</v>
      </c>
      <c r="L3805">
        <v>1.175337053092127E-4</v>
      </c>
      <c r="M3805">
        <v>1.4513880804691329E-4</v>
      </c>
      <c r="N3805">
        <v>9.8996844322533559E-5</v>
      </c>
      <c r="O3805">
        <v>1.057493219142175E-4</v>
      </c>
      <c r="P3805">
        <v>1.3741756406380421E-4</v>
      </c>
      <c r="Q3805">
        <v>1.210044870372369E-4</v>
      </c>
      <c r="R3805">
        <v>1.855918354679444E-4</v>
      </c>
      <c r="S3805">
        <v>6.9019747306195679E-6</v>
      </c>
      <c r="T3805">
        <v>2.7463217494232719E-7</v>
      </c>
    </row>
    <row r="3806" spans="1:20">
      <c r="A3806" s="10">
        <v>3800</v>
      </c>
      <c r="B3806" s="10">
        <v>3.1629452952975658E-4</v>
      </c>
      <c r="C3806" s="10">
        <v>2.1960899250265381E-4</v>
      </c>
      <c r="D3806" s="10">
        <v>2.371651560355088E-4</v>
      </c>
      <c r="E3806" s="10">
        <v>2.553497358316727E-4</v>
      </c>
      <c r="F3806" s="10">
        <v>2.6658996679562258E-4</v>
      </c>
      <c r="G3806" s="10">
        <v>2.7187209560488299E-4</v>
      </c>
      <c r="H3806" s="10">
        <v>2.5013626444979998E-4</v>
      </c>
      <c r="I3806" s="10">
        <v>2.7106430259509281E-4</v>
      </c>
      <c r="J3806" s="10">
        <v>2.9333949541557211E-4</v>
      </c>
      <c r="K3806">
        <v>2.439145372456126E-4</v>
      </c>
      <c r="L3806">
        <v>2.3970283034639519E-4</v>
      </c>
      <c r="M3806">
        <v>2.6102036778402821E-4</v>
      </c>
      <c r="N3806">
        <v>1.183478598078766E-4</v>
      </c>
      <c r="O3806">
        <v>1.9621420760335709E-4</v>
      </c>
      <c r="P3806">
        <v>2.5671579804252862E-4</v>
      </c>
      <c r="Q3806">
        <v>2.2286125539579081E-4</v>
      </c>
      <c r="R3806">
        <v>3.1957891985901372E-4</v>
      </c>
      <c r="S3806">
        <v>1.357302792772795E-6</v>
      </c>
      <c r="T3806">
        <v>5.9115408158778425E-7</v>
      </c>
    </row>
    <row r="3807" spans="1:20">
      <c r="A3807" s="10">
        <v>3801</v>
      </c>
      <c r="B3807" s="10">
        <v>3.9896596248289507E-4</v>
      </c>
      <c r="C3807" s="10">
        <v>3.3142266673991642E-4</v>
      </c>
      <c r="D3807" s="10">
        <v>3.7432875669958098E-4</v>
      </c>
      <c r="E3807" s="10">
        <v>3.2943361789895012E-4</v>
      </c>
      <c r="F3807" s="10">
        <v>4.115588296741379E-4</v>
      </c>
      <c r="G3807" s="10">
        <v>3.6607436441435772E-4</v>
      </c>
      <c r="H3807" s="10">
        <v>3.5286149658037588E-4</v>
      </c>
      <c r="I3807" s="10">
        <v>3.6570290777647192E-4</v>
      </c>
      <c r="J3807" s="10">
        <v>3.8155673805483932E-4</v>
      </c>
      <c r="K3807">
        <v>3.8557052916000949E-4</v>
      </c>
      <c r="L3807">
        <v>3.2169926084146241E-4</v>
      </c>
      <c r="M3807">
        <v>3.6827118359621412E-4</v>
      </c>
      <c r="N3807">
        <v>2.1539787830792521E-4</v>
      </c>
      <c r="O3807">
        <v>2.6845265435673722E-4</v>
      </c>
      <c r="P3807">
        <v>3.5345123467717408E-4</v>
      </c>
      <c r="Q3807">
        <v>3.4393328581470268E-4</v>
      </c>
      <c r="R3807">
        <v>4.0531863785783952E-4</v>
      </c>
      <c r="S3807">
        <v>2.9677689421276051E-6</v>
      </c>
      <c r="T3807">
        <v>2.4811069615240199E-6</v>
      </c>
    </row>
    <row r="3808" spans="1:20">
      <c r="A3808" s="10">
        <v>3802</v>
      </c>
      <c r="B3808" s="10">
        <v>4.4918641780666938E-4</v>
      </c>
      <c r="C3808" s="10">
        <v>4.0405357301133508E-4</v>
      </c>
      <c r="D3808" s="10">
        <v>4.1475242332396313E-4</v>
      </c>
      <c r="E3808" s="10">
        <v>3.6174581371760091E-4</v>
      </c>
      <c r="F3808" s="10">
        <v>5.2792390077537824E-4</v>
      </c>
      <c r="G3808" s="10">
        <v>4.2187779916009289E-4</v>
      </c>
      <c r="H3808" s="10">
        <v>3.6639124245969678E-4</v>
      </c>
      <c r="I3808" s="10">
        <v>3.9839641895114642E-4</v>
      </c>
      <c r="J3808" s="10">
        <v>4.1446555376304262E-4</v>
      </c>
      <c r="K3808">
        <v>4.122178062960128E-4</v>
      </c>
      <c r="L3808">
        <v>3.6143615643805481E-4</v>
      </c>
      <c r="M3808">
        <v>4.14682091693433E-4</v>
      </c>
      <c r="N3808">
        <v>2.6928498248218052E-4</v>
      </c>
      <c r="O3808">
        <v>2.5063461401598428E-4</v>
      </c>
      <c r="P3808">
        <v>3.990713030557834E-4</v>
      </c>
      <c r="Q3808">
        <v>4.452275557957584E-4</v>
      </c>
      <c r="R3808">
        <v>4.3718268936335079E-4</v>
      </c>
      <c r="S3808">
        <v>2.523584627774926E-6</v>
      </c>
      <c r="T3808">
        <v>6.0052207484290984E-6</v>
      </c>
    </row>
    <row r="3809" spans="1:20">
      <c r="A3809" s="10">
        <v>3803</v>
      </c>
      <c r="B3809" s="10">
        <v>4.9458526291410148E-4</v>
      </c>
      <c r="C3809" s="10">
        <v>3.9638050483851669E-4</v>
      </c>
      <c r="D3809" s="10">
        <v>4.0700249158531087E-4</v>
      </c>
      <c r="E3809" s="10">
        <v>4.4559525821882568E-4</v>
      </c>
      <c r="F3809" s="10">
        <v>5.3582112615547302E-4</v>
      </c>
      <c r="G3809" s="10">
        <v>4.7010519800891987E-4</v>
      </c>
      <c r="H3809" s="10">
        <v>3.5078917862202359E-4</v>
      </c>
      <c r="I3809" s="10">
        <v>4.3428532390891138E-4</v>
      </c>
      <c r="J3809" s="10">
        <v>4.3080965473411273E-4</v>
      </c>
      <c r="K3809">
        <v>2.7438178336155257E-4</v>
      </c>
      <c r="L3809">
        <v>4.1520927140095329E-4</v>
      </c>
      <c r="M3809">
        <v>3.4767106802843599E-4</v>
      </c>
      <c r="N3809">
        <v>2.6909594103521569E-4</v>
      </c>
      <c r="O3809">
        <v>2.5103007834545259E-4</v>
      </c>
      <c r="P3809">
        <v>4.1247863504410463E-4</v>
      </c>
      <c r="Q3809">
        <v>5.0319689656324359E-4</v>
      </c>
      <c r="R3809">
        <v>4.9135042212563912E-4</v>
      </c>
      <c r="S3809">
        <v>4.29615208625893E-6</v>
      </c>
      <c r="T3809">
        <v>1.1061953212845769E-5</v>
      </c>
    </row>
    <row r="3810" spans="1:20">
      <c r="A3810" s="10">
        <v>3804</v>
      </c>
      <c r="B3810" s="10">
        <v>4.7176261437880637E-4</v>
      </c>
      <c r="C3810" s="10">
        <v>3.7005285524634298E-4</v>
      </c>
      <c r="D3810" s="10">
        <v>3.6663413476106831E-4</v>
      </c>
      <c r="E3810" s="10">
        <v>4.2735430068587433E-4</v>
      </c>
      <c r="F3810" s="10">
        <v>5.0391371264552108E-4</v>
      </c>
      <c r="G3810" s="10">
        <v>4.6975861423906149E-4</v>
      </c>
      <c r="H3810" s="10">
        <v>3.6963668431755727E-4</v>
      </c>
      <c r="I3810" s="10">
        <v>3.7025360966018201E-4</v>
      </c>
      <c r="J3810" s="10">
        <v>3.9392449501708438E-4</v>
      </c>
      <c r="K3810">
        <v>4.1200720737495422E-4</v>
      </c>
      <c r="L3810">
        <v>2.9883902946405637E-4</v>
      </c>
      <c r="M3810">
        <v>4.3095135015065538E-4</v>
      </c>
      <c r="N3810">
        <v>2.7460625360709501E-4</v>
      </c>
      <c r="O3810">
        <v>3.3718700484533921E-4</v>
      </c>
      <c r="P3810">
        <v>3.9439165370512921E-4</v>
      </c>
      <c r="Q3810">
        <v>4.6503338149435673E-4</v>
      </c>
      <c r="R3810">
        <v>5.1580711819084846E-4</v>
      </c>
      <c r="S3810">
        <v>5.8954365193828144E-6</v>
      </c>
      <c r="T3810">
        <v>9.6306786468507495E-6</v>
      </c>
    </row>
    <row r="3811" spans="1:20">
      <c r="A3811" s="10">
        <v>3805</v>
      </c>
      <c r="B3811" s="10">
        <v>4.2762242427848388E-4</v>
      </c>
      <c r="C3811" s="10">
        <v>3.6739558429229908E-4</v>
      </c>
      <c r="D3811" s="10">
        <v>3.8672808479129608E-4</v>
      </c>
      <c r="E3811" s="10">
        <v>4.327896320400344E-4</v>
      </c>
      <c r="F3811" s="10">
        <v>4.3129559754018329E-4</v>
      </c>
      <c r="G3811" s="10">
        <v>4.3650527244956493E-4</v>
      </c>
      <c r="H3811" s="10">
        <v>3.676039635440103E-4</v>
      </c>
      <c r="I3811" s="10">
        <v>4.3411990196259203E-4</v>
      </c>
      <c r="J3811" s="10">
        <v>3.7733425120497588E-4</v>
      </c>
      <c r="K3811">
        <v>4.0300229689130799E-4</v>
      </c>
      <c r="L3811">
        <v>3.4613662536203042E-4</v>
      </c>
      <c r="M3811">
        <v>4.1936969941067087E-4</v>
      </c>
      <c r="N3811">
        <v>3.1774352457871369E-4</v>
      </c>
      <c r="O3811">
        <v>2.7522230228576368E-4</v>
      </c>
      <c r="P3811">
        <v>3.2315803844787632E-4</v>
      </c>
      <c r="Q3811">
        <v>3.6144746106361159E-4</v>
      </c>
      <c r="R3811">
        <v>4.4139221690125209E-4</v>
      </c>
      <c r="S3811">
        <v>2.1913917713889051E-5</v>
      </c>
      <c r="T3811">
        <v>1.2313893047307851E-5</v>
      </c>
    </row>
    <row r="3812" spans="1:20">
      <c r="A3812" s="10">
        <v>3806</v>
      </c>
      <c r="B3812" s="10">
        <v>4.4837572072211072E-4</v>
      </c>
      <c r="C3812" s="10">
        <v>3.3073465019383368E-4</v>
      </c>
      <c r="D3812" s="10">
        <v>2.7709527922979731E-4</v>
      </c>
      <c r="E3812" s="10">
        <v>3.6659655812535091E-4</v>
      </c>
      <c r="F3812" s="10">
        <v>4.0021468837959592E-4</v>
      </c>
      <c r="G3812" s="10">
        <v>3.9488844446875502E-4</v>
      </c>
      <c r="H3812" s="10">
        <v>3.6100846941677949E-4</v>
      </c>
      <c r="I3812" s="10">
        <v>4.0398805688940902E-4</v>
      </c>
      <c r="J3812" s="10">
        <v>3.5352221183133919E-4</v>
      </c>
      <c r="K3812">
        <v>2.4284169452771991E-4</v>
      </c>
      <c r="L3812">
        <v>3.7256560116828469E-4</v>
      </c>
      <c r="M3812">
        <v>2.3413384647637931E-4</v>
      </c>
      <c r="N3812">
        <v>2.8305027416053528E-4</v>
      </c>
      <c r="O3812">
        <v>2.4649977898386869E-4</v>
      </c>
      <c r="P3812">
        <v>3.8147757213534791E-4</v>
      </c>
      <c r="Q3812">
        <v>3.6554607854133908E-4</v>
      </c>
      <c r="R3812">
        <v>4.3660346819130222E-4</v>
      </c>
      <c r="S3812">
        <v>3.0118163646927412E-5</v>
      </c>
      <c r="T3812">
        <v>1.2129103287545329E-5</v>
      </c>
    </row>
    <row r="3813" spans="1:20">
      <c r="A3813" s="10">
        <v>3807</v>
      </c>
      <c r="B3813" s="10">
        <v>3.1186008175432148E-4</v>
      </c>
      <c r="C3813" s="10">
        <v>2.4926387628044469E-4</v>
      </c>
      <c r="D3813" s="10">
        <v>2.8942256978765121E-4</v>
      </c>
      <c r="E3813" s="10">
        <v>2.6819136100987898E-4</v>
      </c>
      <c r="F3813" s="10">
        <v>2.200354031029308E-4</v>
      </c>
      <c r="G3813" s="10">
        <v>3.1550051754656878E-4</v>
      </c>
      <c r="H3813" s="10">
        <v>2.8100382438879642E-4</v>
      </c>
      <c r="I3813" s="10">
        <v>2.1032695766075429E-4</v>
      </c>
      <c r="J3813" s="10">
        <v>3.1696998108519882E-4</v>
      </c>
      <c r="K3813">
        <v>3.3414152541443921E-4</v>
      </c>
      <c r="L3813">
        <v>2.8063732858347703E-4</v>
      </c>
      <c r="M3813">
        <v>2.6942626032404982E-4</v>
      </c>
      <c r="N3813">
        <v>1.7878851638130321E-4</v>
      </c>
      <c r="O3813">
        <v>2.3347840168425209E-4</v>
      </c>
      <c r="P3813">
        <v>2.7271950200984032E-4</v>
      </c>
      <c r="Q3813">
        <v>2.082199823784286E-4</v>
      </c>
      <c r="R3813">
        <v>3.4380615913554561E-4</v>
      </c>
      <c r="S3813">
        <v>2.4395789652360559E-5</v>
      </c>
      <c r="T3813">
        <v>1.0259662399330011E-5</v>
      </c>
    </row>
    <row r="3814" spans="1:20">
      <c r="A3814" s="10">
        <v>3808</v>
      </c>
      <c r="B3814" s="10">
        <v>1.6732481097095551E-4</v>
      </c>
      <c r="C3814" s="10">
        <v>2.1731450907912049E-4</v>
      </c>
      <c r="D3814" s="10">
        <v>2.5793532942551908E-4</v>
      </c>
      <c r="E3814" s="10">
        <v>2.0754566389737491E-4</v>
      </c>
      <c r="F3814" s="10">
        <v>1.4574667394838219E-4</v>
      </c>
      <c r="G3814" s="10">
        <v>2.1684859815337501E-4</v>
      </c>
      <c r="H3814" s="10">
        <v>2.088530905237344E-4</v>
      </c>
      <c r="I3814" s="10">
        <v>2.380236201330761E-4</v>
      </c>
      <c r="J3814" s="10">
        <v>2.6776602409819692E-4</v>
      </c>
      <c r="K3814">
        <v>1.3323483715853789E-4</v>
      </c>
      <c r="L3814">
        <v>3.338623386784885E-4</v>
      </c>
      <c r="M3814">
        <v>1.9694751503235969E-4</v>
      </c>
      <c r="N3814">
        <v>1.0955255617090159E-4</v>
      </c>
      <c r="O3814">
        <v>2.2099789478451131E-4</v>
      </c>
      <c r="P3814">
        <v>1.8265719487793469E-4</v>
      </c>
      <c r="Q3814">
        <v>2.2344271468419699E-4</v>
      </c>
      <c r="R3814">
        <v>1.5190565330075819E-4</v>
      </c>
      <c r="S3814">
        <v>1.995620764168658E-5</v>
      </c>
      <c r="T3814">
        <v>2.000451125889778E-5</v>
      </c>
    </row>
    <row r="3815" spans="1:20">
      <c r="A3815" s="10">
        <v>3809</v>
      </c>
      <c r="B3815" s="10">
        <v>1.5295555316805989E-4</v>
      </c>
      <c r="C3815" s="10">
        <v>1.9274979499309911E-4</v>
      </c>
      <c r="D3815" s="10">
        <v>1.3943924431905079E-4</v>
      </c>
      <c r="E3815" s="10">
        <v>1.4523685901701041E-4</v>
      </c>
      <c r="F3815" s="10">
        <v>6.8090364382823848E-5</v>
      </c>
      <c r="G3815" s="10">
        <v>1.509826871288659E-4</v>
      </c>
      <c r="H3815" s="10">
        <v>1.555125863262032E-4</v>
      </c>
      <c r="I3815" s="10">
        <v>1.653061464790038E-4</v>
      </c>
      <c r="J3815" s="10">
        <v>1.7398037142473229E-4</v>
      </c>
      <c r="K3815">
        <v>7.3865543735555128E-5</v>
      </c>
      <c r="L3815">
        <v>1.8799076002221261E-4</v>
      </c>
      <c r="M3815">
        <v>9.726023846626117E-5</v>
      </c>
      <c r="N3815">
        <v>9.4069947137296337E-5</v>
      </c>
      <c r="O3815">
        <v>2.0705896544176861E-4</v>
      </c>
      <c r="P3815">
        <v>1.7167293801447381E-4</v>
      </c>
      <c r="Q3815">
        <v>1.1446144241317399E-4</v>
      </c>
      <c r="R3815">
        <v>1.4133791042727261E-4</v>
      </c>
      <c r="S3815">
        <v>2.2659430721869369E-5</v>
      </c>
      <c r="T3815">
        <v>4.4250087136784277E-5</v>
      </c>
    </row>
    <row r="3816" spans="1:20">
      <c r="A3816" s="10">
        <v>3810</v>
      </c>
      <c r="B3816" s="10">
        <v>6.9979691554016596E-5</v>
      </c>
      <c r="C3816" s="10">
        <v>1.2662228212185941E-4</v>
      </c>
      <c r="D3816" s="10">
        <v>9.2989640326723218E-5</v>
      </c>
      <c r="E3816" s="10">
        <v>8.9994933752470113E-5</v>
      </c>
      <c r="F3816" s="10">
        <v>1.0581094205300689E-5</v>
      </c>
      <c r="G3816" s="10">
        <v>1.1082177328308041E-4</v>
      </c>
      <c r="H3816" s="10">
        <v>8.0614565441232232E-5</v>
      </c>
      <c r="I3816" s="10">
        <v>9.2414936229057713E-5</v>
      </c>
      <c r="J3816" s="10">
        <v>1.240825024379327E-4</v>
      </c>
      <c r="K3816">
        <v>7.4746812224837822E-5</v>
      </c>
      <c r="L3816">
        <v>7.5058392913630395E-5</v>
      </c>
      <c r="M3816">
        <v>7.2772304506585312E-5</v>
      </c>
      <c r="N3816">
        <v>4.5507066742134853E-5</v>
      </c>
      <c r="O3816">
        <v>1.608964578507765E-4</v>
      </c>
      <c r="P3816">
        <v>4.661871132207006E-5</v>
      </c>
      <c r="Q3816">
        <v>6.3674681453538252E-5</v>
      </c>
      <c r="R3816">
        <v>5.600413838547072E-5</v>
      </c>
      <c r="S3816">
        <v>2.9930109423750869E-5</v>
      </c>
      <c r="T3816">
        <v>3.6917956553985942E-5</v>
      </c>
    </row>
    <row r="3817" spans="1:20">
      <c r="A3817" s="10">
        <v>3811</v>
      </c>
      <c r="B3817" s="10">
        <v>2.598864973850381E-5</v>
      </c>
      <c r="C3817" s="10">
        <v>9.6268993039611974E-5</v>
      </c>
      <c r="D3817" s="10">
        <v>6.471914225947429E-5</v>
      </c>
      <c r="E3817" s="10">
        <v>3.3552758142579308E-5</v>
      </c>
      <c r="F3817" s="10">
        <v>7.34131972468801E-7</v>
      </c>
      <c r="G3817" s="10">
        <v>7.0140315718274335E-5</v>
      </c>
      <c r="H3817" s="10">
        <v>4.6029943754250363E-5</v>
      </c>
      <c r="I3817" s="10">
        <v>4.9482475822717258E-5</v>
      </c>
      <c r="J3817" s="10">
        <v>9.975269779361273E-5</v>
      </c>
      <c r="K3817">
        <v>2.2373874029522691E-5</v>
      </c>
      <c r="L3817">
        <v>4.0398619990819733E-5</v>
      </c>
      <c r="M3817">
        <v>5.6512498826923409E-5</v>
      </c>
      <c r="N3817">
        <v>1.3814880610551E-5</v>
      </c>
      <c r="O3817">
        <v>1.2727143776298939E-4</v>
      </c>
      <c r="P3817">
        <v>1.313871053782764E-5</v>
      </c>
      <c r="Q3817">
        <v>4.4755271855309932E-5</v>
      </c>
      <c r="R3817">
        <v>1.4092169651547999E-5</v>
      </c>
      <c r="S3817">
        <v>3.7559071775724183E-5</v>
      </c>
      <c r="T3817">
        <v>2.1672325076337561E-5</v>
      </c>
    </row>
    <row r="3818" spans="1:20">
      <c r="A3818" s="10">
        <v>3812</v>
      </c>
      <c r="B3818" s="10">
        <v>1.6438480082147529E-5</v>
      </c>
      <c r="C3818" s="10">
        <v>6.2035953818652165E-5</v>
      </c>
      <c r="D3818" s="10">
        <v>3.4170756375444617E-5</v>
      </c>
      <c r="E3818" s="10">
        <v>9.9336076034209574E-6</v>
      </c>
      <c r="F3818" s="10">
        <v>0</v>
      </c>
      <c r="G3818" s="10">
        <v>5.8206543702261501E-5</v>
      </c>
      <c r="H3818" s="10">
        <v>3.7423809013827302E-5</v>
      </c>
      <c r="I3818" s="10">
        <v>3.3734357669068488E-5</v>
      </c>
      <c r="J3818" s="10">
        <v>8.094608678153093E-5</v>
      </c>
      <c r="K3818">
        <v>1.230705879715643E-5</v>
      </c>
      <c r="L3818">
        <v>2.4035805889678401E-5</v>
      </c>
      <c r="M3818">
        <v>4.0140753777108417E-5</v>
      </c>
      <c r="N3818">
        <v>8.6903054648748418E-6</v>
      </c>
      <c r="O3818">
        <v>7.4267460875852034E-5</v>
      </c>
      <c r="P3818">
        <v>7.4701138062704807E-6</v>
      </c>
      <c r="Q3818">
        <v>1.964207709317792E-5</v>
      </c>
      <c r="R3818">
        <v>5.4656684976967418E-6</v>
      </c>
      <c r="S3818">
        <v>4.4420165705456929E-5</v>
      </c>
      <c r="T3818">
        <v>1.7779274974728551E-5</v>
      </c>
    </row>
    <row r="3819" spans="1:20">
      <c r="A3819" s="10">
        <v>3813</v>
      </c>
      <c r="B3819" s="10">
        <v>4.5500611860284564E-6</v>
      </c>
      <c r="C3819" s="10">
        <v>2.5251771467650588E-5</v>
      </c>
      <c r="D3819" s="10">
        <v>1.5585809295416581E-5</v>
      </c>
      <c r="E3819" s="10">
        <v>5.2399821512645512E-6</v>
      </c>
      <c r="F3819" s="10">
        <v>0</v>
      </c>
      <c r="G3819" s="10">
        <v>3.4797162950674478E-5</v>
      </c>
      <c r="H3819" s="10">
        <v>2.1501117161113212E-5</v>
      </c>
      <c r="I3819" s="10">
        <v>2.1920634612879039E-5</v>
      </c>
      <c r="J3819" s="10">
        <v>4.7064482177894158E-5</v>
      </c>
      <c r="K3819">
        <v>8.931036177245432E-6</v>
      </c>
      <c r="L3819">
        <v>4.4760694610064106E-6</v>
      </c>
      <c r="M3819">
        <v>2.0653652295440718E-5</v>
      </c>
      <c r="N3819">
        <v>4.3347558107518366E-6</v>
      </c>
      <c r="O3819">
        <v>1.141730275179291E-5</v>
      </c>
      <c r="P3819">
        <v>7.4773628250053379E-6</v>
      </c>
      <c r="Q3819">
        <v>1.114507298948225E-5</v>
      </c>
      <c r="R3819">
        <v>5.18740414082388E-6</v>
      </c>
      <c r="S3819">
        <v>4.8930022575920877E-5</v>
      </c>
      <c r="T3819">
        <v>2.0713103142251541E-5</v>
      </c>
    </row>
    <row r="3820" spans="1:20">
      <c r="A3820" s="10">
        <v>3814</v>
      </c>
      <c r="B3820" s="10">
        <v>3.0932444346322637E-7</v>
      </c>
      <c r="C3820" s="10">
        <v>1.172919726720008E-5</v>
      </c>
      <c r="D3820" s="10">
        <v>5.8327546890366576E-6</v>
      </c>
      <c r="E3820" s="10">
        <v>1.722431358589507E-6</v>
      </c>
      <c r="F3820" s="10">
        <v>0</v>
      </c>
      <c r="G3820" s="10">
        <v>1.1228738405559171E-5</v>
      </c>
      <c r="H3820" s="10">
        <v>9.4059232797612271E-6</v>
      </c>
      <c r="I3820" s="10">
        <v>7.8900058408541208E-6</v>
      </c>
      <c r="J3820" s="10">
        <v>1.5954280349968541E-5</v>
      </c>
      <c r="K3820">
        <v>1.784486656028673E-6</v>
      </c>
      <c r="L3820">
        <v>5.1966750708278771E-8</v>
      </c>
      <c r="M3820">
        <v>7.6916537677434002E-6</v>
      </c>
      <c r="N3820">
        <v>2.8948537367935799E-7</v>
      </c>
      <c r="O3820">
        <v>2.3094538713794391E-6</v>
      </c>
      <c r="P3820">
        <v>5.958693400052727E-6</v>
      </c>
      <c r="Q3820">
        <v>0</v>
      </c>
      <c r="R3820">
        <v>2.4609699721835848E-6</v>
      </c>
      <c r="S3820">
        <v>5.0632701050567193E-5</v>
      </c>
      <c r="T3820">
        <v>2.390316836962235E-5</v>
      </c>
    </row>
    <row r="3821" spans="1:20">
      <c r="A3821" s="10">
        <v>3815</v>
      </c>
      <c r="B3821" s="10">
        <v>1.364884834466035E-7</v>
      </c>
      <c r="C3821" s="10">
        <v>5.7033933092063437E-6</v>
      </c>
      <c r="D3821" s="10">
        <v>1.3012443174098531E-6</v>
      </c>
      <c r="E3821" s="10">
        <v>0</v>
      </c>
      <c r="F3821" s="10">
        <v>0</v>
      </c>
      <c r="G3821" s="10">
        <v>2.1836013254192112E-6</v>
      </c>
      <c r="H3821" s="10">
        <v>2.0576367457581862E-6</v>
      </c>
      <c r="I3821" s="10">
        <v>1.746873780726433E-6</v>
      </c>
      <c r="J3821" s="10">
        <v>3.4758388765694241E-6</v>
      </c>
      <c r="K3821">
        <v>0</v>
      </c>
      <c r="L3821">
        <v>1.154816682406195E-9</v>
      </c>
      <c r="M3821">
        <v>9.8628944128786723E-7</v>
      </c>
      <c r="N3821">
        <v>6.8000520490916777E-10</v>
      </c>
      <c r="O3821">
        <v>4.4378564964545512E-7</v>
      </c>
      <c r="P3821">
        <v>2.5734016508743531E-7</v>
      </c>
      <c r="Q3821">
        <v>0</v>
      </c>
      <c r="R3821">
        <v>2.0035033694846011E-7</v>
      </c>
      <c r="S3821">
        <v>6.175989284239018E-5</v>
      </c>
      <c r="T3821">
        <v>2.611985030106543E-5</v>
      </c>
    </row>
    <row r="3822" spans="1:20">
      <c r="A3822" s="10">
        <v>3816</v>
      </c>
      <c r="B3822" s="10">
        <v>0</v>
      </c>
      <c r="C3822" s="10">
        <v>1.0299411547917889E-6</v>
      </c>
      <c r="D3822" s="10">
        <v>4.6632494480902472E-7</v>
      </c>
      <c r="E3822" s="10">
        <v>0</v>
      </c>
      <c r="F3822" s="10">
        <v>0</v>
      </c>
      <c r="G3822" s="10">
        <v>1.174126440684533E-7</v>
      </c>
      <c r="H3822" s="10">
        <v>5.6257839914889534E-9</v>
      </c>
      <c r="I3822" s="10">
        <v>1.6068825858670751E-7</v>
      </c>
      <c r="J3822" s="10">
        <v>9.0582323446434608E-7</v>
      </c>
      <c r="K3822">
        <v>1.2289853002952289E-8</v>
      </c>
      <c r="L3822">
        <v>0</v>
      </c>
      <c r="M3822">
        <v>2.131563205768756E-7</v>
      </c>
      <c r="N3822">
        <v>6.4421545728236946E-10</v>
      </c>
      <c r="O3822">
        <v>1.075460475863602E-7</v>
      </c>
      <c r="P3822">
        <v>0</v>
      </c>
      <c r="Q3822">
        <v>0</v>
      </c>
      <c r="R3822">
        <v>0</v>
      </c>
      <c r="S3822">
        <v>7.5011682881903467E-5</v>
      </c>
      <c r="T3822">
        <v>4.2239333877979368E-5</v>
      </c>
    </row>
    <row r="3823" spans="1:20">
      <c r="A3823" s="10">
        <v>3817</v>
      </c>
      <c r="B3823" s="10">
        <v>0</v>
      </c>
      <c r="C3823" s="10">
        <v>1.7387593062269961E-7</v>
      </c>
      <c r="D3823" s="10">
        <v>1.1604134162274589E-7</v>
      </c>
      <c r="E3823" s="10">
        <v>0</v>
      </c>
      <c r="F3823" s="10">
        <v>0</v>
      </c>
      <c r="G3823" s="10">
        <v>2.2832456388429409E-7</v>
      </c>
      <c r="H3823" s="10">
        <v>0</v>
      </c>
      <c r="I3823" s="10">
        <v>0</v>
      </c>
      <c r="J3823" s="10">
        <v>8.9428937583451206E-8</v>
      </c>
      <c r="K3823">
        <v>0</v>
      </c>
      <c r="L3823">
        <v>0</v>
      </c>
      <c r="M3823">
        <v>4.8251786055489412E-8</v>
      </c>
      <c r="N3823">
        <v>1.2079039824044429E-9</v>
      </c>
      <c r="O3823">
        <v>2.3292690426296601E-9</v>
      </c>
      <c r="P3823">
        <v>0</v>
      </c>
      <c r="Q3823">
        <v>0</v>
      </c>
      <c r="R3823">
        <v>0</v>
      </c>
      <c r="S3823">
        <v>7.9608196800313094E-5</v>
      </c>
      <c r="T3823">
        <v>3.9271261160107812E-5</v>
      </c>
    </row>
    <row r="3824" spans="1:20">
      <c r="A3824" s="10">
        <v>3818</v>
      </c>
      <c r="B3824" s="10">
        <v>0</v>
      </c>
      <c r="C3824" s="10">
        <v>1.900809921668806E-7</v>
      </c>
      <c r="D3824" s="10">
        <v>2.3755361498452939E-9</v>
      </c>
      <c r="E3824" s="10">
        <v>0</v>
      </c>
      <c r="F3824" s="10">
        <v>0</v>
      </c>
      <c r="G3824" s="10">
        <v>0</v>
      </c>
      <c r="H3824" s="10">
        <v>0</v>
      </c>
      <c r="I3824" s="10">
        <v>0</v>
      </c>
      <c r="J3824" s="10">
        <v>4.7129874879289174E-10</v>
      </c>
      <c r="K3824">
        <v>0</v>
      </c>
      <c r="L3824">
        <v>0</v>
      </c>
      <c r="M3824">
        <v>2.6243458765080229E-8</v>
      </c>
      <c r="N3824">
        <v>6.4421545728236946E-10</v>
      </c>
      <c r="O3824">
        <v>0</v>
      </c>
      <c r="P3824">
        <v>0</v>
      </c>
      <c r="Q3824">
        <v>0</v>
      </c>
      <c r="R3824">
        <v>0</v>
      </c>
      <c r="S3824">
        <v>9.4432787487138249E-5</v>
      </c>
      <c r="T3824">
        <v>3.1745968299095109E-5</v>
      </c>
    </row>
    <row r="3825" spans="1:20">
      <c r="A3825" s="10">
        <v>3819</v>
      </c>
      <c r="B3825" s="10">
        <v>0</v>
      </c>
      <c r="C3825" s="10">
        <v>1.900809921668806E-7</v>
      </c>
      <c r="D3825" s="10">
        <v>0</v>
      </c>
      <c r="E3825" s="10">
        <v>0</v>
      </c>
      <c r="F3825" s="10">
        <v>0</v>
      </c>
      <c r="G3825" s="10">
        <v>0</v>
      </c>
      <c r="H3825" s="10">
        <v>0</v>
      </c>
      <c r="I3825" s="10">
        <v>0</v>
      </c>
      <c r="J3825" s="10">
        <v>1.59393236841756E-7</v>
      </c>
      <c r="K3825">
        <v>0</v>
      </c>
      <c r="L3825">
        <v>0</v>
      </c>
      <c r="M3825">
        <v>2.7722165686745029E-8</v>
      </c>
      <c r="N3825">
        <v>9.4842831211015503E-10</v>
      </c>
      <c r="O3825">
        <v>3.2231582693214851E-11</v>
      </c>
      <c r="P3825">
        <v>0</v>
      </c>
      <c r="Q3825">
        <v>0</v>
      </c>
      <c r="R3825">
        <v>0</v>
      </c>
      <c r="S3825">
        <v>1.031916998662712E-4</v>
      </c>
      <c r="T3825">
        <v>2.4932334078600041E-5</v>
      </c>
    </row>
    <row r="3826" spans="1:20">
      <c r="A3826" s="10">
        <v>3820</v>
      </c>
      <c r="B3826" s="10">
        <v>0</v>
      </c>
      <c r="C3826" s="10">
        <v>1.2438479671749791E-7</v>
      </c>
      <c r="D3826" s="10">
        <v>1.1997657322450981E-10</v>
      </c>
      <c r="E3826" s="10">
        <v>0</v>
      </c>
      <c r="F3826" s="10">
        <v>0</v>
      </c>
      <c r="G3826" s="10">
        <v>0</v>
      </c>
      <c r="H3826" s="10">
        <v>0</v>
      </c>
      <c r="I3826" s="10">
        <v>0</v>
      </c>
      <c r="J3826" s="10">
        <v>2.190125285640568E-7</v>
      </c>
      <c r="K3826">
        <v>0</v>
      </c>
      <c r="L3826">
        <v>0</v>
      </c>
      <c r="M3826">
        <v>7.777567716620467E-9</v>
      </c>
      <c r="N3826">
        <v>1.1810616716843441E-9</v>
      </c>
      <c r="O3826">
        <v>2.578526615457188E-11</v>
      </c>
      <c r="P3826">
        <v>0</v>
      </c>
      <c r="Q3826">
        <v>0</v>
      </c>
      <c r="R3826">
        <v>0</v>
      </c>
      <c r="S3826">
        <v>8.3671789301291121E-5</v>
      </c>
      <c r="T3826">
        <v>3.5984761346627032E-5</v>
      </c>
    </row>
    <row r="3827" spans="1:20">
      <c r="A3827" s="10">
        <v>3821</v>
      </c>
      <c r="B3827" s="10">
        <v>2.1906277962307168E-6</v>
      </c>
      <c r="C3827" s="10">
        <v>8.5365198392291563E-7</v>
      </c>
      <c r="D3827" s="10">
        <v>1.717788582456564E-7</v>
      </c>
      <c r="E3827" s="10">
        <v>2.7477932741942862E-6</v>
      </c>
      <c r="F3827" s="10">
        <v>2.9383107101771702E-7</v>
      </c>
      <c r="G3827" s="10">
        <v>2.5679328550564051E-6</v>
      </c>
      <c r="H3827" s="10">
        <v>4.0563361115225728E-7</v>
      </c>
      <c r="I3827" s="10">
        <v>1.7792830019566679E-6</v>
      </c>
      <c r="J3827" s="10">
        <v>1.4215112559122959E-6</v>
      </c>
      <c r="K3827">
        <v>1.022515769845631E-8</v>
      </c>
      <c r="L3827">
        <v>2.9195209252081608E-7</v>
      </c>
      <c r="M3827">
        <v>9.2407338592299104E-7</v>
      </c>
      <c r="N3827">
        <v>1.516590555685578E-7</v>
      </c>
      <c r="O3827">
        <v>1.6702164414753739E-7</v>
      </c>
      <c r="P3827">
        <v>8.4596048635785072E-7</v>
      </c>
      <c r="Q3827">
        <v>2.6031696562629478E-7</v>
      </c>
      <c r="R3827">
        <v>5.0400770770775433E-6</v>
      </c>
      <c r="S3827">
        <v>9.262647676356346E-5</v>
      </c>
      <c r="T3827">
        <v>1.0214046421975539E-5</v>
      </c>
    </row>
    <row r="3828" spans="1:20">
      <c r="A3828" s="10">
        <v>3822</v>
      </c>
      <c r="B3828" s="10">
        <v>2.5070807958130849E-5</v>
      </c>
      <c r="C3828" s="10">
        <v>1.149513267217983E-5</v>
      </c>
      <c r="D3828" s="10">
        <v>6.7372118835955468E-6</v>
      </c>
      <c r="E3828" s="10">
        <v>3.8016542059812817E-5</v>
      </c>
      <c r="F3828" s="10">
        <v>4.1611025847878744E-6</v>
      </c>
      <c r="G3828" s="10">
        <v>3.8810434545496377E-5</v>
      </c>
      <c r="H3828" s="10">
        <v>7.9101002432538329E-6</v>
      </c>
      <c r="I3828" s="10">
        <v>2.191080321870481E-5</v>
      </c>
      <c r="J3828" s="10">
        <v>2.0074133649554119E-5</v>
      </c>
      <c r="K3828">
        <v>1.114270583380372E-5</v>
      </c>
      <c r="L3828">
        <v>1.29065055115337E-5</v>
      </c>
      <c r="M3828">
        <v>1.175975147759869E-5</v>
      </c>
      <c r="N3828">
        <v>2.4664705894338451E-6</v>
      </c>
      <c r="O3828">
        <v>7.6409922380104882E-6</v>
      </c>
      <c r="P3828">
        <v>9.9657697312134878E-6</v>
      </c>
      <c r="Q3828">
        <v>1.006754335755244E-5</v>
      </c>
      <c r="R3828">
        <v>4.7614092368872169E-5</v>
      </c>
      <c r="S3828">
        <v>8.8145246877382392E-5</v>
      </c>
      <c r="T3828">
        <v>6.7641020213817584E-6</v>
      </c>
    </row>
    <row r="3829" spans="1:20">
      <c r="A3829" s="10">
        <v>3823</v>
      </c>
      <c r="B3829" s="10">
        <v>1.064878202615493E-4</v>
      </c>
      <c r="C3829" s="10">
        <v>3.5541674586213777E-5</v>
      </c>
      <c r="D3829" s="10">
        <v>2.9767416976993561E-5</v>
      </c>
      <c r="E3829" s="10">
        <v>8.4046173857452646E-5</v>
      </c>
      <c r="F3829" s="10">
        <v>2.9904359187558911E-5</v>
      </c>
      <c r="G3829" s="10">
        <v>8.6987791548168413E-5</v>
      </c>
      <c r="H3829" s="10">
        <v>2.5865579545473339E-5</v>
      </c>
      <c r="I3829" s="10">
        <v>6.1403139486239421E-5</v>
      </c>
      <c r="J3829" s="10">
        <v>4.8782466268228368E-5</v>
      </c>
      <c r="K3829">
        <v>4.6944018529790993E-5</v>
      </c>
      <c r="L3829">
        <v>3.0134796975304351E-5</v>
      </c>
      <c r="M3829">
        <v>3.7441954827639842E-5</v>
      </c>
      <c r="N3829">
        <v>1.933655195358339E-5</v>
      </c>
      <c r="O3829">
        <v>2.4153303229822901E-5</v>
      </c>
      <c r="P3829">
        <v>3.0546005757676008E-5</v>
      </c>
      <c r="Q3829">
        <v>3.4723938390544868E-5</v>
      </c>
      <c r="R3829">
        <v>8.0607716291455358E-5</v>
      </c>
      <c r="S3829">
        <v>7.8995850752784205E-5</v>
      </c>
      <c r="T3829">
        <v>9.7125664910152158E-6</v>
      </c>
    </row>
    <row r="3830" spans="1:20">
      <c r="A3830" s="10">
        <v>3824</v>
      </c>
      <c r="B3830" s="10">
        <v>1.4865543651734311E-4</v>
      </c>
      <c r="C3830" s="10">
        <v>6.4981221564433894E-5</v>
      </c>
      <c r="D3830" s="10">
        <v>5.7657643896461622E-5</v>
      </c>
      <c r="E3830" s="10">
        <v>6.0223048157072428E-5</v>
      </c>
      <c r="F3830" s="10">
        <v>4.2078347619531487E-5</v>
      </c>
      <c r="G3830" s="10">
        <v>1.166206910874028E-4</v>
      </c>
      <c r="H3830" s="10">
        <v>4.7241912650407922E-5</v>
      </c>
      <c r="I3830" s="10">
        <v>8.6618036519126634E-5</v>
      </c>
      <c r="J3830" s="10">
        <v>7.5001780647765081E-5</v>
      </c>
      <c r="K3830">
        <v>4.9666319288768942E-5</v>
      </c>
      <c r="L3830">
        <v>1.773857608530889E-5</v>
      </c>
      <c r="M3830">
        <v>7.0175816284080285E-5</v>
      </c>
      <c r="N3830">
        <v>4.256723647687051E-5</v>
      </c>
      <c r="O3830">
        <v>3.2620214464345252E-5</v>
      </c>
      <c r="P3830">
        <v>2.4706966473115521E-5</v>
      </c>
      <c r="Q3830">
        <v>7.1484346052238794E-5</v>
      </c>
      <c r="R3830">
        <v>1.838557024057611E-4</v>
      </c>
      <c r="S3830">
        <v>7.298086017472608E-5</v>
      </c>
      <c r="T3830">
        <v>8.6500355496722319E-6</v>
      </c>
    </row>
    <row r="3831" spans="1:20">
      <c r="A3831" s="10">
        <v>3825</v>
      </c>
      <c r="B3831" s="10">
        <v>1.4585851055836741E-4</v>
      </c>
      <c r="C3831" s="10">
        <v>6.9563645070433794E-5</v>
      </c>
      <c r="D3831" s="10">
        <v>1.2653472427174781E-4</v>
      </c>
      <c r="E3831" s="10">
        <v>1.1151437651840349E-4</v>
      </c>
      <c r="F3831" s="10">
        <v>8.5439880151402776E-5</v>
      </c>
      <c r="G3831" s="10">
        <v>1.3260383952187971E-4</v>
      </c>
      <c r="H3831" s="10">
        <v>5.4244011357435443E-5</v>
      </c>
      <c r="I3831" s="10">
        <v>6.730565373534981E-5</v>
      </c>
      <c r="J3831" s="10">
        <v>8.6097293737321846E-5</v>
      </c>
      <c r="K3831">
        <v>5.1943223485066899E-5</v>
      </c>
      <c r="L3831">
        <v>4.6019473664303927E-5</v>
      </c>
      <c r="M3831">
        <v>1.0027689749200809E-4</v>
      </c>
      <c r="N3831">
        <v>7.5480293663795825E-5</v>
      </c>
      <c r="O3831">
        <v>4.3472379926249268E-5</v>
      </c>
      <c r="P3831">
        <v>1.037003844478306E-5</v>
      </c>
      <c r="Q3831">
        <v>5.0825746252514978E-5</v>
      </c>
      <c r="R3831">
        <v>2.36517858038753E-4</v>
      </c>
      <c r="S3831">
        <v>6.2527660368927218E-5</v>
      </c>
      <c r="T3831">
        <v>1.4469462378913471E-5</v>
      </c>
    </row>
    <row r="3832" spans="1:20">
      <c r="A3832" s="10">
        <v>3826</v>
      </c>
      <c r="B3832" s="10">
        <v>6.6628546937415306E-5</v>
      </c>
      <c r="C3832" s="10">
        <v>9.7465053594217066E-5</v>
      </c>
      <c r="D3832" s="10">
        <v>1.5777179488233789E-4</v>
      </c>
      <c r="E3832" s="10">
        <v>4.1697549012131788E-5</v>
      </c>
      <c r="F3832" s="10">
        <v>7.4395698372666495E-5</v>
      </c>
      <c r="G3832" s="10">
        <v>1.195348554516589E-4</v>
      </c>
      <c r="H3832" s="10">
        <v>8.0345565454243627E-5</v>
      </c>
      <c r="I3832" s="10">
        <v>4.9567622976640247E-5</v>
      </c>
      <c r="J3832" s="10">
        <v>8.8752576749058526E-5</v>
      </c>
      <c r="K3832">
        <v>6.6086423190423409E-5</v>
      </c>
      <c r="L3832">
        <v>1.2187750495445801E-4</v>
      </c>
      <c r="M3832">
        <v>7.9059763645683218E-5</v>
      </c>
      <c r="N3832">
        <v>1.1567045339336731E-4</v>
      </c>
      <c r="O3832">
        <v>6.8279672444181868E-5</v>
      </c>
      <c r="P3832">
        <v>5.8981595629799589E-5</v>
      </c>
      <c r="Q3832">
        <v>9.0889969432916771E-5</v>
      </c>
      <c r="R3832">
        <v>1.5428527268820989E-4</v>
      </c>
      <c r="S3832">
        <v>6.7619559496226371E-5</v>
      </c>
      <c r="T3832">
        <v>8.4366082486767117E-6</v>
      </c>
    </row>
    <row r="3833" spans="1:20">
      <c r="A3833" s="10">
        <v>3827</v>
      </c>
      <c r="B3833" s="10">
        <v>6.9346237870085848E-5</v>
      </c>
      <c r="C3833" s="10">
        <v>8.8467085868024624E-5</v>
      </c>
      <c r="D3833" s="10">
        <v>1.933655633986551E-4</v>
      </c>
      <c r="E3833" s="10">
        <v>5.616325812273032E-5</v>
      </c>
      <c r="F3833" s="10">
        <v>1.43991097369156E-4</v>
      </c>
      <c r="G3833" s="10">
        <v>8.1552991950847154E-5</v>
      </c>
      <c r="H3833" s="10">
        <v>1.348336129031114E-4</v>
      </c>
      <c r="I3833" s="10">
        <v>5.1076652422225752E-5</v>
      </c>
      <c r="J3833" s="10">
        <v>1.0015948399142401E-4</v>
      </c>
      <c r="K3833">
        <v>9.794048089892245E-5</v>
      </c>
      <c r="L3833">
        <v>2.051984813138279E-4</v>
      </c>
      <c r="M3833">
        <v>1.667119755783E-4</v>
      </c>
      <c r="N3833">
        <v>1.4651738410781219E-4</v>
      </c>
      <c r="O3833">
        <v>9.2376866397659384E-5</v>
      </c>
      <c r="P3833">
        <v>1.060924700175994E-4</v>
      </c>
      <c r="Q3833">
        <v>1.250836507760027E-4</v>
      </c>
      <c r="R3833">
        <v>5.9883018301317807E-5</v>
      </c>
      <c r="S3833">
        <v>6.1639744434520847E-5</v>
      </c>
      <c r="T3833">
        <v>6.055871092632242E-6</v>
      </c>
    </row>
    <row r="3834" spans="1:20">
      <c r="A3834" s="10">
        <v>3828</v>
      </c>
      <c r="B3834" s="10">
        <v>6.6463493540834344E-5</v>
      </c>
      <c r="C3834" s="10">
        <v>7.1217708841487439E-5</v>
      </c>
      <c r="D3834" s="10">
        <v>3.008996193646205E-4</v>
      </c>
      <c r="E3834" s="10">
        <v>5.7627646813308909E-5</v>
      </c>
      <c r="F3834" s="10">
        <v>1.974925875078603E-4</v>
      </c>
      <c r="G3834" s="10">
        <v>7.2498994378816196E-5</v>
      </c>
      <c r="H3834" s="10">
        <v>1.7502323860241659E-4</v>
      </c>
      <c r="I3834" s="10">
        <v>5.2174353727566517E-5</v>
      </c>
      <c r="J3834" s="10">
        <v>1.0294104207692481E-4</v>
      </c>
      <c r="K3834">
        <v>1.637012598543266E-4</v>
      </c>
      <c r="L3834">
        <v>2.8252012726726349E-4</v>
      </c>
      <c r="M3834">
        <v>2.148184400959703E-4</v>
      </c>
      <c r="N3834">
        <v>1.733827031619165E-4</v>
      </c>
      <c r="O3834">
        <v>1.201681999365978E-4</v>
      </c>
      <c r="P3834">
        <v>1.8156766736208559E-4</v>
      </c>
      <c r="Q3834">
        <v>8.9552511910139914E-5</v>
      </c>
      <c r="R3834">
        <v>5.8875089147852933E-5</v>
      </c>
      <c r="S3834">
        <v>6.9881326789244567E-5</v>
      </c>
      <c r="T3834">
        <v>5.0851203227655412E-6</v>
      </c>
    </row>
    <row r="3835" spans="1:20">
      <c r="A3835" s="10">
        <v>3829</v>
      </c>
      <c r="B3835" s="10">
        <v>5.9309277834067592E-5</v>
      </c>
      <c r="C3835" s="10">
        <v>1.123150259933419E-4</v>
      </c>
      <c r="D3835" s="10">
        <v>3.7451082534862938E-4</v>
      </c>
      <c r="E3835" s="10">
        <v>8.8346697136764288E-5</v>
      </c>
      <c r="F3835" s="10">
        <v>1.815365686578053E-4</v>
      </c>
      <c r="G3835" s="10">
        <v>7.5165596201924123E-5</v>
      </c>
      <c r="H3835" s="10">
        <v>2.1867229431362891E-4</v>
      </c>
      <c r="I3835" s="10">
        <v>5.3241502018188068E-5</v>
      </c>
      <c r="J3835" s="10">
        <v>1.1676367589000289E-4</v>
      </c>
      <c r="K3835">
        <v>1.8091316211540229E-4</v>
      </c>
      <c r="L3835">
        <v>4.1560636955240718E-4</v>
      </c>
      <c r="M3835">
        <v>3.4357286948053401E-4</v>
      </c>
      <c r="N3835">
        <v>1.7340870888728579E-4</v>
      </c>
      <c r="O3835">
        <v>1.216023313158993E-4</v>
      </c>
      <c r="P3835">
        <v>2.0205416451503309E-4</v>
      </c>
      <c r="Q3835">
        <v>1.8598334715076809E-4</v>
      </c>
      <c r="R3835">
        <v>6.6858827463763567E-5</v>
      </c>
      <c r="S3835">
        <v>8.9732586862847598E-5</v>
      </c>
      <c r="T3835">
        <v>2.4301200882161669E-6</v>
      </c>
    </row>
    <row r="3836" spans="1:20">
      <c r="A3836" s="10">
        <v>3830</v>
      </c>
      <c r="B3836" s="10">
        <v>7.5982440220293492E-5</v>
      </c>
      <c r="C3836" s="10">
        <v>1.7484451591068801E-4</v>
      </c>
      <c r="D3836" s="10">
        <v>3.7028521084739291E-4</v>
      </c>
      <c r="E3836" s="10">
        <v>6.9723322118014902E-5</v>
      </c>
      <c r="F3836" s="10">
        <v>2.4217797554021E-4</v>
      </c>
      <c r="G3836" s="10">
        <v>7.5476882885618408E-5</v>
      </c>
      <c r="H3836" s="10">
        <v>2.7408114091549181E-4</v>
      </c>
      <c r="I3836" s="10">
        <v>6.8042615389334445E-5</v>
      </c>
      <c r="J3836" s="10">
        <v>1.080600699323949E-4</v>
      </c>
      <c r="K3836">
        <v>1.92034987488954E-4</v>
      </c>
      <c r="L3836">
        <v>4.2860552023228702E-4</v>
      </c>
      <c r="M3836">
        <v>3.6283219805439547E-4</v>
      </c>
      <c r="N3836">
        <v>1.6569787934058729E-4</v>
      </c>
      <c r="O3836">
        <v>9.5913482449199353E-5</v>
      </c>
      <c r="P3836">
        <v>2.7641609380731362E-4</v>
      </c>
      <c r="Q3836">
        <v>3.7390114816557009E-4</v>
      </c>
      <c r="R3836">
        <v>4.7713404917840098E-5</v>
      </c>
      <c r="S3836">
        <v>8.9655200860508559E-5</v>
      </c>
      <c r="T3836">
        <v>3.4886995265232101E-6</v>
      </c>
    </row>
    <row r="3837" spans="1:20">
      <c r="A3837" s="10">
        <v>3831</v>
      </c>
      <c r="B3837" s="10">
        <v>8.2147485314690424E-5</v>
      </c>
      <c r="C3837" s="10">
        <v>2.5678907545654558E-4</v>
      </c>
      <c r="D3837" s="10">
        <v>3.7393620534964777E-4</v>
      </c>
      <c r="E3837" s="10">
        <v>1.0425634566606929E-4</v>
      </c>
      <c r="F3837" s="10">
        <v>3.513748833385908E-4</v>
      </c>
      <c r="G3837" s="10">
        <v>8.9074432180343333E-5</v>
      </c>
      <c r="H3837" s="10">
        <v>2.7822098033043763E-4</v>
      </c>
      <c r="I3837" s="10">
        <v>7.106978919341161E-5</v>
      </c>
      <c r="J3837" s="10">
        <v>1.3945616865081959E-4</v>
      </c>
      <c r="K3837">
        <v>1.4173751050936551E-4</v>
      </c>
      <c r="L3837">
        <v>4.4423167677172141E-4</v>
      </c>
      <c r="M3837">
        <v>3.2656314494319339E-4</v>
      </c>
      <c r="N3837">
        <v>1.8644917764926581E-4</v>
      </c>
      <c r="O3837">
        <v>1.214186386913932E-4</v>
      </c>
      <c r="P3837">
        <v>2.9176557383380429E-4</v>
      </c>
      <c r="Q3837">
        <v>3.9830594150799109E-4</v>
      </c>
      <c r="R3837">
        <v>5.1660250902853381E-5</v>
      </c>
      <c r="S3837">
        <v>7.9271780456458772E-5</v>
      </c>
      <c r="T3837">
        <v>4.445579326598223E-6</v>
      </c>
    </row>
    <row r="3838" spans="1:20">
      <c r="A3838" s="10">
        <v>3832</v>
      </c>
      <c r="B3838" s="10">
        <v>6.8569230198334448E-5</v>
      </c>
      <c r="C3838" s="10">
        <v>2.7769907953149327E-4</v>
      </c>
      <c r="D3838" s="10">
        <v>3.2821264618889979E-4</v>
      </c>
      <c r="E3838" s="10">
        <v>1.237990638219547E-4</v>
      </c>
      <c r="F3838" s="10">
        <v>2.9185058051477088E-4</v>
      </c>
      <c r="G3838" s="10">
        <v>1.030641252370556E-4</v>
      </c>
      <c r="H3838" s="10">
        <v>2.233061067337593E-4</v>
      </c>
      <c r="I3838" s="10">
        <v>6.9586545850882853E-5</v>
      </c>
      <c r="J3838" s="10">
        <v>1.6184222296517111E-4</v>
      </c>
      <c r="K3838">
        <v>1.2211018511879549E-4</v>
      </c>
      <c r="L3838">
        <v>3.8843419703498192E-4</v>
      </c>
      <c r="M3838">
        <v>2.6116801595233759E-4</v>
      </c>
      <c r="N3838">
        <v>1.9181423529354249E-4</v>
      </c>
      <c r="O3838">
        <v>1.9502923710213501E-4</v>
      </c>
      <c r="P3838">
        <v>2.6278272835356619E-4</v>
      </c>
      <c r="Q3838">
        <v>3.3634069900449618E-4</v>
      </c>
      <c r="R3838">
        <v>6.1881874656042634E-5</v>
      </c>
      <c r="S3838">
        <v>8.293419393330472E-5</v>
      </c>
      <c r="T3838">
        <v>1.0837887249830411E-5</v>
      </c>
    </row>
    <row r="3839" spans="1:20">
      <c r="A3839" s="10">
        <v>3833</v>
      </c>
      <c r="B3839" s="10">
        <v>3.4212482666497912E-5</v>
      </c>
      <c r="C3839" s="10">
        <v>1.9064510349847271E-4</v>
      </c>
      <c r="D3839" s="10">
        <v>2.2918134376466139E-4</v>
      </c>
      <c r="E3839" s="10">
        <v>5.1587313744699762E-5</v>
      </c>
      <c r="F3839" s="10">
        <v>1.6935901458522881E-4</v>
      </c>
      <c r="G3839" s="10">
        <v>8.0088492882672728E-5</v>
      </c>
      <c r="H3839" s="10">
        <v>1.622606975550046E-4</v>
      </c>
      <c r="I3839" s="10">
        <v>3.993370750740255E-5</v>
      </c>
      <c r="J3839" s="10">
        <v>1.141770245803123E-4</v>
      </c>
      <c r="K3839">
        <v>6.7009415730651125E-5</v>
      </c>
      <c r="L3839">
        <v>2.6238739967119869E-4</v>
      </c>
      <c r="M3839">
        <v>1.7098170682093599E-4</v>
      </c>
      <c r="N3839">
        <v>1.2217302777076271E-4</v>
      </c>
      <c r="O3839">
        <v>1.5935339070548149E-4</v>
      </c>
      <c r="P3839">
        <v>2.1933822641638891E-4</v>
      </c>
      <c r="Q3839">
        <v>2.0365289292818451E-4</v>
      </c>
      <c r="R3839">
        <v>3.9447297845792718E-5</v>
      </c>
      <c r="S3839">
        <v>7.0037874491486597E-5</v>
      </c>
      <c r="T3839">
        <v>6.1536735067161878E-6</v>
      </c>
    </row>
    <row r="3840" spans="1:20">
      <c r="A3840" s="10">
        <v>3834</v>
      </c>
      <c r="B3840" s="10">
        <v>1.143391471885934E-5</v>
      </c>
      <c r="C3840" s="10">
        <v>7.9221940586200241E-5</v>
      </c>
      <c r="D3840" s="10">
        <v>1.3623050086230461E-4</v>
      </c>
      <c r="E3840" s="10">
        <v>1.6385168858637789E-5</v>
      </c>
      <c r="F3840" s="10">
        <v>7.4060416729628093E-5</v>
      </c>
      <c r="G3840" s="10">
        <v>5.2004301647787002E-5</v>
      </c>
      <c r="H3840" s="10">
        <v>8.7183526704260198E-5</v>
      </c>
      <c r="I3840" s="10">
        <v>2.2613890909511991E-5</v>
      </c>
      <c r="J3840" s="10">
        <v>6.8869440452193348E-5</v>
      </c>
      <c r="K3840">
        <v>4.0001271640922177E-5</v>
      </c>
      <c r="L3840">
        <v>1.195014407599902E-4</v>
      </c>
      <c r="M3840">
        <v>9.2758279352307978E-5</v>
      </c>
      <c r="N3840">
        <v>6.1905772524587958E-5</v>
      </c>
      <c r="O3840">
        <v>6.1539725112817631E-5</v>
      </c>
      <c r="P3840">
        <v>8.4911290338017179E-5</v>
      </c>
      <c r="Q3840">
        <v>7.4725805852994754E-5</v>
      </c>
      <c r="R3840">
        <v>1.9415603323229181E-5</v>
      </c>
      <c r="S3840">
        <v>5.2159602839154003E-5</v>
      </c>
      <c r="T3840">
        <v>9.1281294217996523E-6</v>
      </c>
    </row>
    <row r="3841" spans="1:20">
      <c r="A3841" s="10">
        <v>3835</v>
      </c>
      <c r="B3841" s="10">
        <v>6.2987457016644523E-7</v>
      </c>
      <c r="C3841" s="10">
        <v>1.7813319737894229E-5</v>
      </c>
      <c r="D3841" s="10">
        <v>6.144007213480107E-5</v>
      </c>
      <c r="E3841" s="10">
        <v>7.048098029228336E-7</v>
      </c>
      <c r="F3841" s="10">
        <v>6.4781004197300084E-6</v>
      </c>
      <c r="G3841" s="10">
        <v>1.4429295420024151E-5</v>
      </c>
      <c r="H3841" s="10">
        <v>2.3564483872047919E-5</v>
      </c>
      <c r="I3841" s="10">
        <v>2.9005949652136569E-6</v>
      </c>
      <c r="J3841" s="10">
        <v>2.4115195224316499E-5</v>
      </c>
      <c r="K3841">
        <v>1.195657676921823E-5</v>
      </c>
      <c r="L3841">
        <v>3.0364432272600831E-5</v>
      </c>
      <c r="M3841">
        <v>3.5870693235054742E-5</v>
      </c>
      <c r="N3841">
        <v>1.30315369830879E-5</v>
      </c>
      <c r="O3841">
        <v>8.4898053277093308E-6</v>
      </c>
      <c r="P3841">
        <v>1.7830819139432418E-5</v>
      </c>
      <c r="Q3841">
        <v>1.350566749005198E-5</v>
      </c>
      <c r="R3841">
        <v>1.56174478973109E-6</v>
      </c>
      <c r="S3841">
        <v>5.0427789560789799E-5</v>
      </c>
      <c r="T3841">
        <v>1.7033439632472162E-5</v>
      </c>
    </row>
    <row r="3842" spans="1:20">
      <c r="A3842" s="10">
        <v>3836</v>
      </c>
      <c r="B3842" s="10">
        <v>0</v>
      </c>
      <c r="C3842" s="10">
        <v>6.8905323204694153E-6</v>
      </c>
      <c r="D3842" s="10">
        <v>1.4640135348892151E-5</v>
      </c>
      <c r="E3842" s="10">
        <v>0</v>
      </c>
      <c r="F3842" s="10">
        <v>0</v>
      </c>
      <c r="G3842" s="10">
        <v>2.4779766566841649E-6</v>
      </c>
      <c r="H3842" s="10">
        <v>1.168884558727044E-5</v>
      </c>
      <c r="I3842" s="10">
        <v>2.2516001656263281E-7</v>
      </c>
      <c r="J3842" s="10">
        <v>6.1743223098673412E-6</v>
      </c>
      <c r="K3842">
        <v>1.9147590978599672E-6</v>
      </c>
      <c r="L3842">
        <v>7.2002820148026252E-6</v>
      </c>
      <c r="M3842">
        <v>1.110813522563415E-5</v>
      </c>
      <c r="N3842">
        <v>1.878451746503229E-6</v>
      </c>
      <c r="O3842">
        <v>1.1611672088066071E-6</v>
      </c>
      <c r="P3842">
        <v>3.7459304312375271E-6</v>
      </c>
      <c r="Q3842">
        <v>0</v>
      </c>
      <c r="R3842">
        <v>0</v>
      </c>
      <c r="S3842">
        <v>5.9790389331992618E-5</v>
      </c>
      <c r="T3842">
        <v>2.2354081477535141E-5</v>
      </c>
    </row>
    <row r="3843" spans="1:20">
      <c r="A3843" s="10">
        <v>3837</v>
      </c>
      <c r="B3843" s="10">
        <v>0</v>
      </c>
      <c r="C3843" s="10">
        <v>1.6995167788118981E-6</v>
      </c>
      <c r="D3843" s="10">
        <v>5.0767439086455904E-6</v>
      </c>
      <c r="E3843" s="10">
        <v>0</v>
      </c>
      <c r="F3843" s="10">
        <v>0</v>
      </c>
      <c r="G3843" s="10">
        <v>9.6511844985618126E-8</v>
      </c>
      <c r="H3843" s="10">
        <v>9.2116670421588135E-6</v>
      </c>
      <c r="I3843" s="10">
        <v>0</v>
      </c>
      <c r="J3843" s="10">
        <v>5.1654225043013731E-7</v>
      </c>
      <c r="K3843">
        <v>4.3874775220539689E-7</v>
      </c>
      <c r="L3843">
        <v>0</v>
      </c>
      <c r="M3843">
        <v>3.1902644225373231E-6</v>
      </c>
      <c r="N3843">
        <v>2.440860788147644E-7</v>
      </c>
      <c r="O3843">
        <v>1.696133319925943E-7</v>
      </c>
      <c r="P3843">
        <v>0</v>
      </c>
      <c r="Q3843">
        <v>0</v>
      </c>
      <c r="R3843">
        <v>0</v>
      </c>
      <c r="S3843">
        <v>6.8372202355892854E-5</v>
      </c>
      <c r="T3843">
        <v>2.8813944904593331E-5</v>
      </c>
    </row>
    <row r="3844" spans="1:20">
      <c r="A3844" s="10">
        <v>3838</v>
      </c>
      <c r="B3844" s="10">
        <v>0</v>
      </c>
      <c r="C3844" s="10">
        <v>2.6278478179753082E-10</v>
      </c>
      <c r="D3844" s="10">
        <v>2.1169026509452181E-6</v>
      </c>
      <c r="E3844" s="10">
        <v>0</v>
      </c>
      <c r="F3844" s="10">
        <v>0</v>
      </c>
      <c r="G3844" s="10">
        <v>0</v>
      </c>
      <c r="H3844" s="10">
        <v>5.608550339861692E-6</v>
      </c>
      <c r="I3844" s="10">
        <v>4.4491175516636017E-8</v>
      </c>
      <c r="J3844" s="10">
        <v>1.312166411451729E-7</v>
      </c>
      <c r="K3844">
        <v>0</v>
      </c>
      <c r="L3844">
        <v>0</v>
      </c>
      <c r="M3844">
        <v>5.8772498675576896E-7</v>
      </c>
      <c r="N3844">
        <v>9.1263856448335662E-10</v>
      </c>
      <c r="O3844">
        <v>3.287621434707914E-9</v>
      </c>
      <c r="P3844">
        <v>0</v>
      </c>
      <c r="Q3844">
        <v>0</v>
      </c>
      <c r="R3844">
        <v>0</v>
      </c>
      <c r="S3844">
        <v>7.7748477838117722E-5</v>
      </c>
      <c r="T3844">
        <v>4.3995890963119872E-5</v>
      </c>
    </row>
    <row r="3845" spans="1:20">
      <c r="A3845" s="10">
        <v>3839</v>
      </c>
      <c r="B3845" s="10">
        <v>0</v>
      </c>
      <c r="C3845" s="10">
        <v>3.5037970906337448E-10</v>
      </c>
      <c r="D3845" s="10">
        <v>4.6385342740059979E-7</v>
      </c>
      <c r="E3845" s="10">
        <v>0</v>
      </c>
      <c r="F3845" s="10">
        <v>0</v>
      </c>
      <c r="G3845" s="10">
        <v>0</v>
      </c>
      <c r="H3845" s="10">
        <v>8.3338488788586852E-7</v>
      </c>
      <c r="I3845" s="10">
        <v>1.155614948484053E-9</v>
      </c>
      <c r="J3845" s="10">
        <v>0</v>
      </c>
      <c r="K3845">
        <v>0</v>
      </c>
      <c r="L3845">
        <v>0</v>
      </c>
      <c r="M3845">
        <v>5.2601768553202382E-8</v>
      </c>
      <c r="N3845">
        <v>8.7684881685655831E-10</v>
      </c>
      <c r="O3845">
        <v>0</v>
      </c>
      <c r="P3845">
        <v>0</v>
      </c>
      <c r="Q3845">
        <v>0</v>
      </c>
      <c r="R3845">
        <v>0</v>
      </c>
      <c r="S3845">
        <v>6.450031536664756E-5</v>
      </c>
      <c r="T3845">
        <v>6.6844691936132833E-5</v>
      </c>
    </row>
    <row r="3846" spans="1:20">
      <c r="A3846" s="10">
        <v>3840</v>
      </c>
      <c r="B3846" s="10">
        <v>0</v>
      </c>
      <c r="C3846" s="10">
        <v>8.7594927265843621E-11</v>
      </c>
      <c r="D3846" s="10">
        <v>1.178169949064686E-8</v>
      </c>
      <c r="E3846" s="10">
        <v>0</v>
      </c>
      <c r="F3846" s="10">
        <v>0</v>
      </c>
      <c r="G3846" s="10">
        <v>0</v>
      </c>
      <c r="H3846" s="10">
        <v>1.9169338045073472E-8</v>
      </c>
      <c r="I3846" s="10">
        <v>0</v>
      </c>
      <c r="J3846" s="10">
        <v>0</v>
      </c>
      <c r="K3846">
        <v>0</v>
      </c>
      <c r="L3846">
        <v>0</v>
      </c>
      <c r="M3846">
        <v>7.1064070507192079E-9</v>
      </c>
      <c r="N3846">
        <v>8.9474369066995752E-10</v>
      </c>
      <c r="O3846">
        <v>0</v>
      </c>
      <c r="P3846">
        <v>0</v>
      </c>
      <c r="Q3846">
        <v>0</v>
      </c>
      <c r="R3846">
        <v>0</v>
      </c>
      <c r="S3846">
        <v>6.206970612968362E-5</v>
      </c>
      <c r="T3846">
        <v>7.621650371101912E-5</v>
      </c>
    </row>
    <row r="3847" spans="1:20">
      <c r="A3847" s="10">
        <v>3841</v>
      </c>
      <c r="B3847" s="10">
        <v>0</v>
      </c>
      <c r="C3847" s="10">
        <v>1.616126408054815E-7</v>
      </c>
      <c r="D3847" s="10">
        <v>2.1595783180411759E-10</v>
      </c>
      <c r="E3847" s="10">
        <v>0</v>
      </c>
      <c r="F3847" s="10">
        <v>0</v>
      </c>
      <c r="G3847" s="10">
        <v>0</v>
      </c>
      <c r="H3847" s="10">
        <v>0</v>
      </c>
      <c r="I3847" s="10">
        <v>0</v>
      </c>
      <c r="J3847" s="10">
        <v>0</v>
      </c>
      <c r="K3847">
        <v>0</v>
      </c>
      <c r="L3847">
        <v>0</v>
      </c>
      <c r="M3847">
        <v>0</v>
      </c>
      <c r="N3847">
        <v>8.052693216029618E-10</v>
      </c>
      <c r="O3847">
        <v>2.3206739539114691E-9</v>
      </c>
      <c r="P3847">
        <v>0</v>
      </c>
      <c r="Q3847">
        <v>0</v>
      </c>
      <c r="R3847">
        <v>0</v>
      </c>
      <c r="S3847">
        <v>5.7153734029724081E-5</v>
      </c>
      <c r="T3847">
        <v>6.7860988120799773E-5</v>
      </c>
    </row>
    <row r="3848" spans="1:20">
      <c r="A3848" s="10">
        <v>3842</v>
      </c>
      <c r="B3848" s="10">
        <v>0</v>
      </c>
      <c r="C3848" s="10">
        <v>0</v>
      </c>
      <c r="D3848" s="10">
        <v>9.5981258579607837E-11</v>
      </c>
      <c r="E3848" s="10">
        <v>0</v>
      </c>
      <c r="F3848" s="10">
        <v>0</v>
      </c>
      <c r="G3848" s="10">
        <v>0</v>
      </c>
      <c r="H3848" s="10">
        <v>0</v>
      </c>
      <c r="I3848" s="10">
        <v>0</v>
      </c>
      <c r="J3848" s="10">
        <v>0</v>
      </c>
      <c r="K3848">
        <v>0</v>
      </c>
      <c r="L3848">
        <v>0</v>
      </c>
      <c r="M3848">
        <v>0</v>
      </c>
      <c r="N3848">
        <v>9.1263856448335662E-10</v>
      </c>
      <c r="O3848">
        <v>0</v>
      </c>
      <c r="P3848">
        <v>0</v>
      </c>
      <c r="Q3848">
        <v>0</v>
      </c>
      <c r="R3848">
        <v>0</v>
      </c>
      <c r="S3848">
        <v>3.6740431432732663E-5</v>
      </c>
      <c r="T3848">
        <v>6.8782608355323318E-5</v>
      </c>
    </row>
    <row r="3849" spans="1:20">
      <c r="A3849" s="10">
        <v>3843</v>
      </c>
      <c r="B3849" s="10">
        <v>0</v>
      </c>
      <c r="C3849" s="10">
        <v>0</v>
      </c>
      <c r="D3849" s="10">
        <v>4.7990629289803918E-11</v>
      </c>
      <c r="E3849" s="10">
        <v>0</v>
      </c>
      <c r="F3849" s="10">
        <v>0</v>
      </c>
      <c r="G3849" s="10">
        <v>0</v>
      </c>
      <c r="H3849" s="10">
        <v>0</v>
      </c>
      <c r="I3849" s="10">
        <v>0</v>
      </c>
      <c r="J3849" s="10">
        <v>0</v>
      </c>
      <c r="K3849">
        <v>0</v>
      </c>
      <c r="L3849">
        <v>0</v>
      </c>
      <c r="M3849">
        <v>0</v>
      </c>
      <c r="N3849">
        <v>9.3053343829675572E-10</v>
      </c>
      <c r="O3849">
        <v>1.0743860897738281E-11</v>
      </c>
      <c r="P3849">
        <v>0</v>
      </c>
      <c r="Q3849">
        <v>0</v>
      </c>
      <c r="R3849">
        <v>0</v>
      </c>
      <c r="S3849">
        <v>3.3735686887991962E-5</v>
      </c>
      <c r="T3849">
        <v>8.134938945509824E-5</v>
      </c>
    </row>
    <row r="3850" spans="1:20">
      <c r="A3850" s="10">
        <v>3844</v>
      </c>
      <c r="B3850" s="10">
        <v>0</v>
      </c>
      <c r="C3850" s="10">
        <v>0</v>
      </c>
      <c r="D3850" s="10">
        <v>2.1595783180411759E-10</v>
      </c>
      <c r="E3850" s="10">
        <v>0</v>
      </c>
      <c r="F3850" s="10">
        <v>0</v>
      </c>
      <c r="G3850" s="10">
        <v>0</v>
      </c>
      <c r="H3850" s="10">
        <v>0</v>
      </c>
      <c r="I3850" s="10">
        <v>0</v>
      </c>
      <c r="J3850" s="10">
        <v>0</v>
      </c>
      <c r="K3850">
        <v>0</v>
      </c>
      <c r="L3850">
        <v>1.154816682406195E-9</v>
      </c>
      <c r="M3850">
        <v>0</v>
      </c>
      <c r="N3850">
        <v>9.1263856448335662E-10</v>
      </c>
      <c r="O3850">
        <v>0</v>
      </c>
      <c r="P3850">
        <v>0</v>
      </c>
      <c r="Q3850">
        <v>0</v>
      </c>
      <c r="R3850">
        <v>0</v>
      </c>
      <c r="S3850">
        <v>4.0020242722200093E-5</v>
      </c>
      <c r="T3850">
        <v>9.5194549635610066E-5</v>
      </c>
    </row>
    <row r="3851" spans="1:20">
      <c r="A3851" s="10">
        <v>3845</v>
      </c>
      <c r="B3851" s="10">
        <v>2.493721243710512E-6</v>
      </c>
      <c r="C3851" s="10">
        <v>3.8497401166311039E-6</v>
      </c>
      <c r="D3851" s="10">
        <v>3.4031840900253758E-6</v>
      </c>
      <c r="E3851" s="10">
        <v>2.5867523828817171E-6</v>
      </c>
      <c r="F3851" s="10">
        <v>5.3900786173210214E-6</v>
      </c>
      <c r="G3851" s="10">
        <v>3.3543793959715899E-6</v>
      </c>
      <c r="H3851" s="10">
        <v>3.786779797005932E-6</v>
      </c>
      <c r="I3851" s="10">
        <v>3.8739824369899451E-6</v>
      </c>
      <c r="J3851" s="10">
        <v>6.0676921461998206E-6</v>
      </c>
      <c r="K3851">
        <v>3.0819633071093561E-6</v>
      </c>
      <c r="L3851">
        <v>3.9252652091242469E-6</v>
      </c>
      <c r="M3851">
        <v>3.6273954916974529E-6</v>
      </c>
      <c r="N3851">
        <v>6.6857261740163235E-7</v>
      </c>
      <c r="O3851">
        <v>1.9352105473598191E-6</v>
      </c>
      <c r="P3851">
        <v>3.1011302147719659E-6</v>
      </c>
      <c r="Q3851">
        <v>4.2397219309964521E-6</v>
      </c>
      <c r="R3851">
        <v>2.201627591578078E-6</v>
      </c>
      <c r="S3851">
        <v>3.7283681964291077E-5</v>
      </c>
      <c r="T3851">
        <v>9.7499062949437868E-5</v>
      </c>
    </row>
    <row r="3852" spans="1:20">
      <c r="A3852" s="10">
        <v>3846</v>
      </c>
      <c r="B3852" s="10">
        <v>2.7445373766745489E-5</v>
      </c>
      <c r="C3852" s="10">
        <v>4.6501797151512457E-5</v>
      </c>
      <c r="D3852" s="10">
        <v>4.959646653201896E-5</v>
      </c>
      <c r="E3852" s="10">
        <v>3.1489681939046542E-5</v>
      </c>
      <c r="F3852" s="10">
        <v>5.7360126116636848E-5</v>
      </c>
      <c r="G3852" s="10">
        <v>3.6157076586830837E-5</v>
      </c>
      <c r="H3852" s="10">
        <v>3.8195435295228827E-5</v>
      </c>
      <c r="I3852" s="10">
        <v>4.4045412939963842E-5</v>
      </c>
      <c r="J3852" s="10">
        <v>4.8513606827498232E-5</v>
      </c>
      <c r="K3852">
        <v>5.3723162895484489E-5</v>
      </c>
      <c r="L3852">
        <v>4.5854493666013672E-5</v>
      </c>
      <c r="M3852">
        <v>4.7594013609235089E-5</v>
      </c>
      <c r="N3852">
        <v>1.8974426813376991E-5</v>
      </c>
      <c r="O3852">
        <v>3.5649584640268127E-5</v>
      </c>
      <c r="P3852">
        <v>4.8155684519328179E-5</v>
      </c>
      <c r="Q3852">
        <v>5.0608071882692751E-5</v>
      </c>
      <c r="R3852">
        <v>3.8603892493328919E-5</v>
      </c>
      <c r="S3852">
        <v>3.8117508447032118E-5</v>
      </c>
      <c r="T3852">
        <v>9.3061104378694689E-5</v>
      </c>
    </row>
    <row r="3853" spans="1:20">
      <c r="A3853" s="10">
        <v>3847</v>
      </c>
      <c r="B3853" s="10">
        <v>7.4835572248267595E-5</v>
      </c>
      <c r="C3853" s="10">
        <v>1.192182814769967E-4</v>
      </c>
      <c r="D3853" s="10">
        <v>1.3010369858936641E-4</v>
      </c>
      <c r="E3853" s="10">
        <v>8.8267510839329131E-5</v>
      </c>
      <c r="F3853" s="10">
        <v>1.5547914568994731E-4</v>
      </c>
      <c r="G3853" s="10">
        <v>8.7949350460884672E-5</v>
      </c>
      <c r="H3853" s="10">
        <v>9.6197668303230451E-5</v>
      </c>
      <c r="I3853" s="10">
        <v>1.092323607842443E-4</v>
      </c>
      <c r="J3853" s="10">
        <v>1.321820954538283E-4</v>
      </c>
      <c r="K3853">
        <v>1.3973027026765829E-4</v>
      </c>
      <c r="L3853">
        <v>1.125702165969796E-4</v>
      </c>
      <c r="M3853">
        <v>1.150657989413831E-4</v>
      </c>
      <c r="N3853">
        <v>6.5064629334750612E-5</v>
      </c>
      <c r="O3853">
        <v>9.9174611940302138E-5</v>
      </c>
      <c r="P3853">
        <v>1.642612694217531E-4</v>
      </c>
      <c r="Q3853">
        <v>1.245892404848705E-4</v>
      </c>
      <c r="R3853">
        <v>6.5852303545300907E-5</v>
      </c>
      <c r="S3853">
        <v>3.5642974833488517E-5</v>
      </c>
      <c r="T3853">
        <v>7.8780296416359097E-5</v>
      </c>
    </row>
    <row r="3854" spans="1:20">
      <c r="A3854" s="10">
        <v>3848</v>
      </c>
      <c r="B3854" s="10">
        <v>1.2537555156250181E-4</v>
      </c>
      <c r="C3854" s="10">
        <v>2.0911109084955151E-4</v>
      </c>
      <c r="D3854" s="10">
        <v>2.3421278991820319E-4</v>
      </c>
      <c r="E3854" s="10">
        <v>1.6956094587314711E-4</v>
      </c>
      <c r="F3854" s="10">
        <v>2.5951033166338248E-4</v>
      </c>
      <c r="G3854" s="10">
        <v>1.6884865268615811E-4</v>
      </c>
      <c r="H3854" s="10">
        <v>1.8847146895532461E-4</v>
      </c>
      <c r="I3854" s="10">
        <v>1.7923050634488481E-4</v>
      </c>
      <c r="J3854" s="10">
        <v>2.5015905809953941E-4</v>
      </c>
      <c r="K3854">
        <v>2.218584050756283E-4</v>
      </c>
      <c r="L3854">
        <v>2.2237090852058721E-4</v>
      </c>
      <c r="M3854">
        <v>2.0015193484348691E-4</v>
      </c>
      <c r="N3854">
        <v>1.131797889345378E-4</v>
      </c>
      <c r="O3854">
        <v>1.6164240653027519E-4</v>
      </c>
      <c r="P3854">
        <v>2.8772533324193168E-4</v>
      </c>
      <c r="Q3854">
        <v>2.2189463801426131E-4</v>
      </c>
      <c r="R3854">
        <v>1.000520921491852E-4</v>
      </c>
      <c r="S3854">
        <v>1.611467455689499E-5</v>
      </c>
      <c r="T3854">
        <v>5.6777573035695611E-5</v>
      </c>
    </row>
    <row r="3855" spans="1:20">
      <c r="A3855" s="10">
        <v>3849</v>
      </c>
      <c r="B3855" s="10">
        <v>1.0163723096864931E-4</v>
      </c>
      <c r="C3855" s="10">
        <v>3.0162749311648981E-4</v>
      </c>
      <c r="D3855" s="10">
        <v>3.0846905954627949E-4</v>
      </c>
      <c r="E3855" s="10">
        <v>2.6391545046499163E-4</v>
      </c>
      <c r="F3855" s="10">
        <v>3.407346217845186E-4</v>
      </c>
      <c r="G3855" s="10">
        <v>2.689063070623196E-4</v>
      </c>
      <c r="H3855" s="10">
        <v>3.0161836383257238E-4</v>
      </c>
      <c r="I3855" s="10">
        <v>2.1408028956356641E-4</v>
      </c>
      <c r="J3855" s="10">
        <v>3.6956033858521169E-4</v>
      </c>
      <c r="K3855">
        <v>3.4496016011440801E-4</v>
      </c>
      <c r="L3855">
        <v>3.4702056535636971E-4</v>
      </c>
      <c r="M3855">
        <v>2.6271332031644159E-4</v>
      </c>
      <c r="N3855">
        <v>1.2287900738501201E-4</v>
      </c>
      <c r="O3855">
        <v>2.0783811668038921E-4</v>
      </c>
      <c r="P3855">
        <v>4.1264889637163962E-4</v>
      </c>
      <c r="Q3855">
        <v>3.4057100532583522E-4</v>
      </c>
      <c r="R3855">
        <v>1.3505669083923501E-4</v>
      </c>
      <c r="S3855">
        <v>5.3328400719001667E-6</v>
      </c>
      <c r="T3855">
        <v>2.3188855491488531E-5</v>
      </c>
    </row>
    <row r="3856" spans="1:20">
      <c r="A3856" s="10">
        <v>3850</v>
      </c>
      <c r="B3856" s="10">
        <v>1.4895235460273221E-4</v>
      </c>
      <c r="C3856" s="10">
        <v>3.6988249406217678E-4</v>
      </c>
      <c r="D3856" s="10">
        <v>3.3980729560317819E-4</v>
      </c>
      <c r="E3856" s="10">
        <v>3.1940754002227149E-4</v>
      </c>
      <c r="F3856" s="10">
        <v>4.0890097888271368E-4</v>
      </c>
      <c r="G3856" s="10">
        <v>3.4622548005013238E-4</v>
      </c>
      <c r="H3856" s="10">
        <v>3.9884969076653832E-4</v>
      </c>
      <c r="I3856" s="10">
        <v>2.4676630079722522E-4</v>
      </c>
      <c r="J3856" s="10">
        <v>4.4625056113948978E-4</v>
      </c>
      <c r="K3856">
        <v>3.4409168536210142E-4</v>
      </c>
      <c r="L3856">
        <v>4.5561727427731761E-4</v>
      </c>
      <c r="M3856">
        <v>3.2508256989785702E-4</v>
      </c>
      <c r="N3856">
        <v>1.138852227551358E-4</v>
      </c>
      <c r="O3856">
        <v>2.3539503663331279E-4</v>
      </c>
      <c r="P3856">
        <v>5.1398120762426072E-4</v>
      </c>
      <c r="Q3856">
        <v>4.1788983895251419E-4</v>
      </c>
      <c r="R3856">
        <v>1.4330576813264179E-4</v>
      </c>
      <c r="S3856">
        <v>4.9912429675333447E-6</v>
      </c>
      <c r="T3856">
        <v>8.8259425694370548E-6</v>
      </c>
    </row>
    <row r="3857" spans="1:20">
      <c r="A3857" s="10">
        <v>3851</v>
      </c>
      <c r="B3857" s="10">
        <v>1.5694409529343071E-4</v>
      </c>
      <c r="C3857" s="10">
        <v>4.2324963999256979E-4</v>
      </c>
      <c r="D3857" s="10">
        <v>4.6106736980968359E-4</v>
      </c>
      <c r="E3857" s="10">
        <v>3.0845678241557241E-4</v>
      </c>
      <c r="F3857" s="10">
        <v>4.7102948074949548E-4</v>
      </c>
      <c r="G3857" s="10">
        <v>3.7252861298651588E-4</v>
      </c>
      <c r="H3857" s="10">
        <v>4.7846879873396088E-4</v>
      </c>
      <c r="I3857" s="10">
        <v>2.6509943136336222E-4</v>
      </c>
      <c r="J3857" s="10">
        <v>5.1091429533377068E-4</v>
      </c>
      <c r="K3857">
        <v>3.8027902234091142E-4</v>
      </c>
      <c r="L3857">
        <v>4.8812090340761622E-4</v>
      </c>
      <c r="M3857">
        <v>3.7662688713644001E-4</v>
      </c>
      <c r="N3857">
        <v>1.2324516781926341E-4</v>
      </c>
      <c r="O3857">
        <v>2.5981908945530308E-4</v>
      </c>
      <c r="P3857">
        <v>5.3846535738401357E-4</v>
      </c>
      <c r="Q3857">
        <v>4.4337605267465732E-4</v>
      </c>
      <c r="R3857">
        <v>1.6836806483093141E-4</v>
      </c>
      <c r="S3857">
        <v>8.7392991898218573E-6</v>
      </c>
      <c r="T3857">
        <v>5.1537993995701672E-6</v>
      </c>
    </row>
    <row r="3858" spans="1:20">
      <c r="A3858" s="10">
        <v>3852</v>
      </c>
      <c r="B3858" s="10">
        <v>1.6190890096806271E-4</v>
      </c>
      <c r="C3858" s="10">
        <v>4.6817522117476289E-4</v>
      </c>
      <c r="D3858" s="10">
        <v>5.2537830617595033E-4</v>
      </c>
      <c r="E3858" s="10">
        <v>3.3622459336238899E-4</v>
      </c>
      <c r="F3858" s="10">
        <v>5.0320949862624469E-4</v>
      </c>
      <c r="G3858" s="10">
        <v>4.2347593285444379E-4</v>
      </c>
      <c r="H3858" s="10">
        <v>5.032299889585599E-4</v>
      </c>
      <c r="I3858" s="10">
        <v>2.6364435324616528E-4</v>
      </c>
      <c r="J3858" s="10">
        <v>5.5966682941846317E-4</v>
      </c>
      <c r="K3858">
        <v>4.7879475438934298E-4</v>
      </c>
      <c r="L3858">
        <v>4.9233793305155033E-4</v>
      </c>
      <c r="M3858">
        <v>4.7137274688893488E-4</v>
      </c>
      <c r="N3858">
        <v>1.75944170925848E-4</v>
      </c>
      <c r="O3858">
        <v>3.2464998819183792E-4</v>
      </c>
      <c r="P3858">
        <v>5.3430949494331979E-4</v>
      </c>
      <c r="Q3858">
        <v>5.1893440074025747E-4</v>
      </c>
      <c r="R3858">
        <v>2.0561462553108799E-4</v>
      </c>
      <c r="S3858">
        <v>1.3516857752745941E-5</v>
      </c>
      <c r="T3858">
        <v>7.9652042494775835E-6</v>
      </c>
    </row>
    <row r="3859" spans="1:20">
      <c r="A3859" s="10">
        <v>3853</v>
      </c>
      <c r="B3859" s="10">
        <v>1.012769891502699E-4</v>
      </c>
      <c r="C3859" s="10">
        <v>5.1241879044313743E-4</v>
      </c>
      <c r="D3859" s="10">
        <v>5.4607349240804674E-4</v>
      </c>
      <c r="E3859" s="10">
        <v>3.818100803164481E-4</v>
      </c>
      <c r="F3859" s="10">
        <v>5.7876124453846707E-4</v>
      </c>
      <c r="G3859" s="10">
        <v>4.5445759394978748E-4</v>
      </c>
      <c r="H3859" s="10">
        <v>5.1477806284499735E-4</v>
      </c>
      <c r="I3859" s="10">
        <v>3.2283487579254681E-4</v>
      </c>
      <c r="J3859" s="10">
        <v>5.9000683247461768E-4</v>
      </c>
      <c r="K3859">
        <v>4.2272941588826192E-4</v>
      </c>
      <c r="L3859">
        <v>5.0318975985132988E-4</v>
      </c>
      <c r="M3859">
        <v>5.1167089681493328E-4</v>
      </c>
      <c r="N3859">
        <v>2.5944389794583199E-4</v>
      </c>
      <c r="O3859">
        <v>3.2519171487742718E-4</v>
      </c>
      <c r="P3859">
        <v>5.2019551954745127E-4</v>
      </c>
      <c r="Q3859">
        <v>5.5829473576838738E-4</v>
      </c>
      <c r="R3859">
        <v>1.9892698693661979E-4</v>
      </c>
      <c r="S3859">
        <v>2.40757381238918E-5</v>
      </c>
      <c r="T3859">
        <v>3.2449248993272121E-6</v>
      </c>
    </row>
    <row r="3860" spans="1:20">
      <c r="A3860" s="10">
        <v>3854</v>
      </c>
      <c r="B3860" s="10">
        <v>2.3738652542745639E-4</v>
      </c>
      <c r="C3860" s="10">
        <v>5.1898681138065302E-4</v>
      </c>
      <c r="D3860" s="10">
        <v>5.0125523627669887E-4</v>
      </c>
      <c r="E3860" s="10">
        <v>4.6018895354843058E-4</v>
      </c>
      <c r="F3860" s="10">
        <v>5.5361757268850085E-4</v>
      </c>
      <c r="G3860" s="10">
        <v>4.7013540909508972E-4</v>
      </c>
      <c r="H3860" s="10">
        <v>4.9891602736183E-4</v>
      </c>
      <c r="I3860" s="10">
        <v>4.0158351397438818E-4</v>
      </c>
      <c r="J3860" s="10">
        <v>5.4276171444702682E-4</v>
      </c>
      <c r="K3860">
        <v>3.8800802486549699E-4</v>
      </c>
      <c r="L3860">
        <v>5.1148872002256527E-4</v>
      </c>
      <c r="M3860">
        <v>4.7216653794014191E-4</v>
      </c>
      <c r="N3860">
        <v>4.3173227812629689E-4</v>
      </c>
      <c r="O3860">
        <v>3.7362365814391991E-4</v>
      </c>
      <c r="P3860">
        <v>5.0380929392277471E-4</v>
      </c>
      <c r="Q3860">
        <v>5.068830169600271E-4</v>
      </c>
      <c r="R3860">
        <v>2.3793532275944549E-4</v>
      </c>
      <c r="S3860">
        <v>2.5766418696202079E-5</v>
      </c>
      <c r="T3860">
        <v>1.257595694576704E-6</v>
      </c>
    </row>
    <row r="3861" spans="1:20">
      <c r="A3861" s="10">
        <v>3855</v>
      </c>
      <c r="B3861" s="10">
        <v>3.5967581769963272E-4</v>
      </c>
      <c r="C3861" s="10">
        <v>4.3805168044749469E-4</v>
      </c>
      <c r="D3861" s="10">
        <v>4.3446720779053241E-4</v>
      </c>
      <c r="E3861" s="10">
        <v>3.535266555859982E-4</v>
      </c>
      <c r="F3861" s="10">
        <v>4.8817191079737418E-4</v>
      </c>
      <c r="G3861" s="10">
        <v>4.1572596731036541E-4</v>
      </c>
      <c r="H3861" s="10">
        <v>4.3759157929709752E-4</v>
      </c>
      <c r="I3861" s="10">
        <v>3.5359937093638947E-4</v>
      </c>
      <c r="J3861" s="10">
        <v>4.4361914940937948E-4</v>
      </c>
      <c r="K3861">
        <v>4.2986234825235142E-4</v>
      </c>
      <c r="L3861">
        <v>4.6961487946080581E-4</v>
      </c>
      <c r="M3861">
        <v>4.2534915322963172E-4</v>
      </c>
      <c r="N3861">
        <v>4.4582353164174048E-4</v>
      </c>
      <c r="O3861">
        <v>3.9510152217842628E-4</v>
      </c>
      <c r="P3861">
        <v>4.5142951557391097E-4</v>
      </c>
      <c r="Q3861">
        <v>4.1626099035840959E-4</v>
      </c>
      <c r="R3861">
        <v>2.8361186041141201E-4</v>
      </c>
      <c r="S3861">
        <v>2.516040836430867E-5</v>
      </c>
      <c r="T3861">
        <v>1.3972796985306001E-6</v>
      </c>
    </row>
    <row r="3862" spans="1:20">
      <c r="A3862" s="10">
        <v>3856</v>
      </c>
      <c r="B3862" s="10">
        <v>2.051962605824148E-4</v>
      </c>
      <c r="C3862" s="10">
        <v>3.5986544695217358E-4</v>
      </c>
      <c r="D3862" s="10">
        <v>3.5890367522025042E-4</v>
      </c>
      <c r="E3862" s="10">
        <v>2.990424229995596E-4</v>
      </c>
      <c r="F3862" s="10">
        <v>3.6320222464809979E-4</v>
      </c>
      <c r="G3862" s="10">
        <v>3.2380288461972333E-4</v>
      </c>
      <c r="H3862" s="10">
        <v>3.3458727910981188E-4</v>
      </c>
      <c r="I3862" s="10">
        <v>2.575719737112586E-4</v>
      </c>
      <c r="J3862" s="10">
        <v>3.4347500501398189E-4</v>
      </c>
      <c r="K3862">
        <v>3.7338557005243739E-4</v>
      </c>
      <c r="L3862">
        <v>4.1728889415304737E-4</v>
      </c>
      <c r="M3862">
        <v>3.4970252062215142E-4</v>
      </c>
      <c r="N3862">
        <v>3.4443448492981718E-4</v>
      </c>
      <c r="O3862">
        <v>3.7138199185708518E-4</v>
      </c>
      <c r="P3862">
        <v>3.4348813802161912E-4</v>
      </c>
      <c r="Q3862">
        <v>3.5679550143485721E-4</v>
      </c>
      <c r="R3862">
        <v>2.3335038877768711E-4</v>
      </c>
      <c r="S3862">
        <v>2.1902644456523121E-5</v>
      </c>
      <c r="T3862">
        <v>1.8110937977141529E-6</v>
      </c>
    </row>
    <row r="3863" spans="1:20">
      <c r="A3863" s="10">
        <v>3857</v>
      </c>
      <c r="B3863" s="10">
        <v>1.3234478457601039E-4</v>
      </c>
      <c r="C3863" s="10">
        <v>2.5349909758336778E-4</v>
      </c>
      <c r="D3863" s="10">
        <v>2.344057866334236E-4</v>
      </c>
      <c r="E3863" s="10">
        <v>1.9410339598899379E-4</v>
      </c>
      <c r="F3863" s="10">
        <v>2.0765321468756929E-4</v>
      </c>
      <c r="G3863" s="10">
        <v>2.0229962880311851E-4</v>
      </c>
      <c r="H3863" s="10">
        <v>2.0959879652630099E-4</v>
      </c>
      <c r="I3863" s="10">
        <v>1.979311325762705E-4</v>
      </c>
      <c r="J3863" s="10">
        <v>2.2440613271408001E-4</v>
      </c>
      <c r="K3863">
        <v>2.2659164532206729E-4</v>
      </c>
      <c r="L3863">
        <v>2.8172678264165899E-4</v>
      </c>
      <c r="M3863">
        <v>2.289860630116626E-4</v>
      </c>
      <c r="N3863">
        <v>1.9379630507000299E-4</v>
      </c>
      <c r="O3863">
        <v>2.8257451941898559E-4</v>
      </c>
      <c r="P3863">
        <v>2.0619670688380151E-4</v>
      </c>
      <c r="Q3863">
        <v>2.1560278006767201E-4</v>
      </c>
      <c r="R3863">
        <v>1.5238030272749401E-4</v>
      </c>
      <c r="S3863">
        <v>2.7776716811819201E-5</v>
      </c>
      <c r="T3863">
        <v>3.2391659093256551E-6</v>
      </c>
    </row>
    <row r="3864" spans="1:20">
      <c r="A3864" s="10">
        <v>3858</v>
      </c>
      <c r="B3864" s="10">
        <v>5.870163209481029E-5</v>
      </c>
      <c r="C3864" s="10">
        <v>1.5707853028161509E-4</v>
      </c>
      <c r="D3864" s="10">
        <v>1.3444525485166971E-4</v>
      </c>
      <c r="E3864" s="10">
        <v>9.1910713091623503E-5</v>
      </c>
      <c r="F3864" s="10">
        <v>6.8907397499334063E-5</v>
      </c>
      <c r="G3864" s="10">
        <v>1.165572652300918E-4</v>
      </c>
      <c r="H3864" s="10">
        <v>9.8699725315326651E-5</v>
      </c>
      <c r="I3864" s="10">
        <v>9.3022573014157477E-5</v>
      </c>
      <c r="J3864" s="10">
        <v>1.3053123962253159E-4</v>
      </c>
      <c r="K3864">
        <v>1.0219790719649919E-4</v>
      </c>
      <c r="L3864">
        <v>1.5199346398263059E-4</v>
      </c>
      <c r="M3864">
        <v>1.1549832789415901E-4</v>
      </c>
      <c r="N3864">
        <v>6.4435664783675715E-5</v>
      </c>
      <c r="O3864">
        <v>1.9187802482871871E-4</v>
      </c>
      <c r="P3864">
        <v>7.1298403362195689E-5</v>
      </c>
      <c r="Q3864">
        <v>1.1456459910630821E-4</v>
      </c>
      <c r="R3864">
        <v>5.4546144461199672E-5</v>
      </c>
      <c r="S3864">
        <v>4.3083656448089918E-5</v>
      </c>
      <c r="T3864">
        <v>3.4025860709391282E-6</v>
      </c>
    </row>
    <row r="3865" spans="1:20">
      <c r="A3865" s="10">
        <v>3859</v>
      </c>
      <c r="B3865" s="10">
        <v>8.6151493662234317E-6</v>
      </c>
      <c r="C3865" s="10">
        <v>1.051636250301089E-4</v>
      </c>
      <c r="D3865" s="10">
        <v>7.6400408760792047E-5</v>
      </c>
      <c r="E3865" s="10">
        <v>3.8592077500619297E-5</v>
      </c>
      <c r="F3865" s="10">
        <v>1.1058611480555309E-5</v>
      </c>
      <c r="G3865" s="10">
        <v>7.1068853035049286E-5</v>
      </c>
      <c r="H3865" s="10">
        <v>5.0772054599840627E-5</v>
      </c>
      <c r="I3865" s="10">
        <v>4.2723441441570761E-5</v>
      </c>
      <c r="J3865" s="10">
        <v>9.7306644326662018E-5</v>
      </c>
      <c r="K3865">
        <v>3.6649460031427009E-5</v>
      </c>
      <c r="L3865">
        <v>4.8341550178869243E-5</v>
      </c>
      <c r="M3865">
        <v>6.7207437757144643E-5</v>
      </c>
      <c r="N3865">
        <v>1.6581877710807069E-5</v>
      </c>
      <c r="O3865">
        <v>1.3799903594708329E-4</v>
      </c>
      <c r="P3865">
        <v>1.6359087110788001E-5</v>
      </c>
      <c r="Q3865">
        <v>5.4480325653861807E-5</v>
      </c>
      <c r="R3865">
        <v>5.8247408238054816E-6</v>
      </c>
      <c r="S3865">
        <v>6.7711675603098601E-5</v>
      </c>
      <c r="T3865">
        <v>6.2347525954515932E-6</v>
      </c>
    </row>
    <row r="3866" spans="1:20">
      <c r="A3866" s="10">
        <v>3860</v>
      </c>
      <c r="B3866" s="10">
        <v>3.0932444346322637E-7</v>
      </c>
      <c r="C3866" s="10">
        <v>8.2320913340728526E-5</v>
      </c>
      <c r="D3866" s="10">
        <v>4.239930825812987E-5</v>
      </c>
      <c r="E3866" s="10">
        <v>1.434025317270126E-5</v>
      </c>
      <c r="F3866" s="10">
        <v>0</v>
      </c>
      <c r="G3866" s="10">
        <v>6.1147579304990428E-5</v>
      </c>
      <c r="H3866" s="10">
        <v>4.2003407628893067E-5</v>
      </c>
      <c r="I3866" s="10">
        <v>2.5358277068582999E-5</v>
      </c>
      <c r="J3866" s="10">
        <v>8.2995056913661163E-5</v>
      </c>
      <c r="K3866">
        <v>1.86768896085866E-5</v>
      </c>
      <c r="L3866">
        <v>3.2947988154479969E-5</v>
      </c>
      <c r="M3866">
        <v>4.8873162391996461E-5</v>
      </c>
      <c r="N3866">
        <v>8.8379560687091989E-6</v>
      </c>
      <c r="O3866">
        <v>1.1604323394650631E-4</v>
      </c>
      <c r="P3866">
        <v>7.4755505703216236E-6</v>
      </c>
      <c r="Q3866">
        <v>2.1422197961448851E-5</v>
      </c>
      <c r="R3866">
        <v>3.1054302227011323E-7</v>
      </c>
      <c r="S3866">
        <v>8.1652104210235829E-5</v>
      </c>
      <c r="T3866">
        <v>8.8467965181514605E-6</v>
      </c>
    </row>
    <row r="3867" spans="1:20">
      <c r="A3867" s="10">
        <v>3861</v>
      </c>
      <c r="B3867" s="10">
        <v>8.3079946445758662E-8</v>
      </c>
      <c r="C3867" s="10">
        <v>3.6225394601114133E-5</v>
      </c>
      <c r="D3867" s="10">
        <v>2.1815592260216388E-5</v>
      </c>
      <c r="E3867" s="10">
        <v>5.2330813846035357E-6</v>
      </c>
      <c r="F3867" s="10">
        <v>0</v>
      </c>
      <c r="G3867" s="10">
        <v>3.8228942157022742E-5</v>
      </c>
      <c r="H3867" s="10">
        <v>2.934137017067716E-5</v>
      </c>
      <c r="I3867" s="10">
        <v>1.6168990228849291E-5</v>
      </c>
      <c r="J3867" s="10">
        <v>5.5620682382335953E-5</v>
      </c>
      <c r="K3867">
        <v>1.082367353970008E-5</v>
      </c>
      <c r="L3867">
        <v>1.9634178799061591E-5</v>
      </c>
      <c r="M3867">
        <v>2.7570410697088329E-5</v>
      </c>
      <c r="N3867">
        <v>2.2284038987980631E-6</v>
      </c>
      <c r="O3867">
        <v>5.9161115426208147E-5</v>
      </c>
      <c r="P3867">
        <v>7.4701138062704807E-6</v>
      </c>
      <c r="Q3867">
        <v>1.6656654435476681E-5</v>
      </c>
      <c r="R3867">
        <v>0</v>
      </c>
      <c r="S3867">
        <v>7.6883118107103472E-5</v>
      </c>
      <c r="T3867">
        <v>9.5263736220016147E-6</v>
      </c>
    </row>
    <row r="3868" spans="1:20">
      <c r="A3868" s="10">
        <v>3862</v>
      </c>
      <c r="B3868" s="10">
        <v>0</v>
      </c>
      <c r="C3868" s="10">
        <v>1.462785356231047E-5</v>
      </c>
      <c r="D3868" s="10">
        <v>7.1246144388888904E-6</v>
      </c>
      <c r="E3868" s="10">
        <v>1.998462025030133E-6</v>
      </c>
      <c r="F3868" s="10">
        <v>0</v>
      </c>
      <c r="G3868" s="10">
        <v>1.1677136869028699E-5</v>
      </c>
      <c r="H3868" s="10">
        <v>1.2794114197346461E-5</v>
      </c>
      <c r="I3868" s="10">
        <v>5.9759261332315319E-6</v>
      </c>
      <c r="J3868" s="10">
        <v>1.8767488502944491E-5</v>
      </c>
      <c r="K3868">
        <v>6.1205925925303008E-6</v>
      </c>
      <c r="L3868">
        <v>7.6217901038808865E-7</v>
      </c>
      <c r="M3868">
        <v>1.094588841556784E-5</v>
      </c>
      <c r="N3868">
        <v>2.0051206107913749E-8</v>
      </c>
      <c r="O3868">
        <v>5.8137505091633546E-6</v>
      </c>
      <c r="P3868">
        <v>7.1874020756110436E-6</v>
      </c>
      <c r="Q3868">
        <v>0</v>
      </c>
      <c r="R3868">
        <v>0</v>
      </c>
      <c r="S3868">
        <v>8.8432375335966269E-5</v>
      </c>
      <c r="T3868">
        <v>6.346132873332802E-6</v>
      </c>
    </row>
    <row r="3869" spans="1:20">
      <c r="A3869" s="10">
        <v>3863</v>
      </c>
      <c r="B3869" s="10">
        <v>0</v>
      </c>
      <c r="C3869" s="10">
        <v>5.8806066065578717E-6</v>
      </c>
      <c r="D3869" s="10">
        <v>1.4874335618655051E-6</v>
      </c>
      <c r="E3869" s="10">
        <v>0</v>
      </c>
      <c r="F3869" s="10">
        <v>0</v>
      </c>
      <c r="G3869" s="10">
        <v>2.001960768185142E-6</v>
      </c>
      <c r="H3869" s="10">
        <v>2.7462493753060391E-6</v>
      </c>
      <c r="I3869" s="10">
        <v>9.984975400881607E-7</v>
      </c>
      <c r="J3869" s="10">
        <v>5.6356254835033206E-6</v>
      </c>
      <c r="K3869">
        <v>1.185725017724837E-6</v>
      </c>
      <c r="L3869">
        <v>0</v>
      </c>
      <c r="M3869">
        <v>2.1407046293839988E-6</v>
      </c>
      <c r="N3869">
        <v>5.7263596202877274E-10</v>
      </c>
      <c r="O3869">
        <v>6.2059468247430956E-7</v>
      </c>
      <c r="P3869">
        <v>3.3889162585458028E-7</v>
      </c>
      <c r="Q3869">
        <v>0</v>
      </c>
      <c r="R3869">
        <v>0</v>
      </c>
      <c r="S3869">
        <v>9.837076517130225E-5</v>
      </c>
      <c r="T3869">
        <v>4.8304872040538826E-6</v>
      </c>
    </row>
    <row r="3870" spans="1:20">
      <c r="A3870" s="10">
        <v>3864</v>
      </c>
      <c r="B3870" s="10">
        <v>0</v>
      </c>
      <c r="C3870" s="10">
        <v>1.3019234039522341E-6</v>
      </c>
      <c r="D3870" s="10">
        <v>4.8520925743456246E-7</v>
      </c>
      <c r="E3870" s="10">
        <v>0</v>
      </c>
      <c r="F3870" s="10">
        <v>0</v>
      </c>
      <c r="G3870" s="10">
        <v>1.4719192685012251E-7</v>
      </c>
      <c r="H3870" s="10">
        <v>2.027532550532619E-7</v>
      </c>
      <c r="I3870" s="10">
        <v>1.525989539473191E-7</v>
      </c>
      <c r="J3870" s="10">
        <v>1.2895228630659749E-6</v>
      </c>
      <c r="K3870">
        <v>0</v>
      </c>
      <c r="L3870">
        <v>0</v>
      </c>
      <c r="M3870">
        <v>1.760091928117525E-7</v>
      </c>
      <c r="N3870">
        <v>5.1895134058857532E-10</v>
      </c>
      <c r="O3870">
        <v>1.389911796618606E-7</v>
      </c>
      <c r="P3870">
        <v>0</v>
      </c>
      <c r="Q3870">
        <v>0</v>
      </c>
      <c r="R3870">
        <v>0</v>
      </c>
      <c r="S3870">
        <v>1.0833419317751899E-4</v>
      </c>
      <c r="T3870">
        <v>4.1742364522599903E-6</v>
      </c>
    </row>
    <row r="3871" spans="1:20">
      <c r="A3871" s="10">
        <v>3865</v>
      </c>
      <c r="B3871" s="10">
        <v>0</v>
      </c>
      <c r="C3871" s="10">
        <v>1.7343795598637041E-7</v>
      </c>
      <c r="D3871" s="10">
        <v>2.0480001049423821E-7</v>
      </c>
      <c r="E3871" s="10">
        <v>0</v>
      </c>
      <c r="F3871" s="10">
        <v>0</v>
      </c>
      <c r="G3871" s="10">
        <v>4.7572233795010628E-8</v>
      </c>
      <c r="H3871" s="10">
        <v>8.6345366150852664E-8</v>
      </c>
      <c r="I3871" s="10">
        <v>1.7912031701502809E-8</v>
      </c>
      <c r="J3871" s="10">
        <v>1.339666693443795E-7</v>
      </c>
      <c r="K3871">
        <v>1.8188982444369392E-8</v>
      </c>
      <c r="L3871">
        <v>0</v>
      </c>
      <c r="M3871">
        <v>4.7268374170692912E-8</v>
      </c>
      <c r="N3871">
        <v>8.8579625376325791E-10</v>
      </c>
      <c r="O3871">
        <v>3.1857696333973559E-8</v>
      </c>
      <c r="P3871">
        <v>0</v>
      </c>
      <c r="Q3871">
        <v>0</v>
      </c>
      <c r="R3871">
        <v>0</v>
      </c>
      <c r="S3871">
        <v>1.116507819532016E-4</v>
      </c>
      <c r="T3871">
        <v>2.6930551628254538E-6</v>
      </c>
    </row>
    <row r="3872" spans="1:20">
      <c r="A3872" s="10">
        <v>3866</v>
      </c>
      <c r="B3872" s="10">
        <v>0</v>
      </c>
      <c r="C3872" s="10">
        <v>1.9051896680320979E-7</v>
      </c>
      <c r="D3872" s="10">
        <v>8.6383132721647056E-9</v>
      </c>
      <c r="E3872" s="10">
        <v>0</v>
      </c>
      <c r="F3872" s="10">
        <v>0</v>
      </c>
      <c r="G3872" s="10">
        <v>0</v>
      </c>
      <c r="H3872" s="10">
        <v>0</v>
      </c>
      <c r="I3872" s="10">
        <v>0</v>
      </c>
      <c r="J3872" s="10">
        <v>2.0468504660075289E-7</v>
      </c>
      <c r="K3872">
        <v>0</v>
      </c>
      <c r="L3872">
        <v>0</v>
      </c>
      <c r="M3872">
        <v>2.4046932949403381E-9</v>
      </c>
      <c r="N3872">
        <v>6.9790007872256687E-10</v>
      </c>
      <c r="O3872">
        <v>3.8677899231857819E-11</v>
      </c>
      <c r="P3872">
        <v>0</v>
      </c>
      <c r="Q3872">
        <v>0</v>
      </c>
      <c r="R3872">
        <v>0</v>
      </c>
      <c r="S3872">
        <v>1.051778023903596E-4</v>
      </c>
      <c r="T3872">
        <v>3.1615118184139831E-6</v>
      </c>
    </row>
    <row r="3873" spans="1:20">
      <c r="A3873" s="10">
        <v>3867</v>
      </c>
      <c r="B3873" s="10">
        <v>0</v>
      </c>
      <c r="C3873" s="10">
        <v>1.900809921668806E-7</v>
      </c>
      <c r="D3873" s="10">
        <v>0</v>
      </c>
      <c r="E3873" s="10">
        <v>0</v>
      </c>
      <c r="F3873" s="10">
        <v>0</v>
      </c>
      <c r="G3873" s="10">
        <v>0</v>
      </c>
      <c r="H3873" s="10">
        <v>0</v>
      </c>
      <c r="I3873" s="10">
        <v>0</v>
      </c>
      <c r="J3873" s="10">
        <v>2.0536842978650261E-7</v>
      </c>
      <c r="K3873">
        <v>0</v>
      </c>
      <c r="L3873">
        <v>0</v>
      </c>
      <c r="M3873">
        <v>1.2920740092216741E-9</v>
      </c>
      <c r="N3873">
        <v>5.3684621440197453E-10</v>
      </c>
      <c r="O3873">
        <v>0</v>
      </c>
      <c r="P3873">
        <v>0</v>
      </c>
      <c r="Q3873">
        <v>0</v>
      </c>
      <c r="R3873">
        <v>0</v>
      </c>
      <c r="S3873">
        <v>1.090577837541258E-4</v>
      </c>
      <c r="T3873">
        <v>1.9838499280389172E-6</v>
      </c>
    </row>
    <row r="3874" spans="1:20">
      <c r="A3874" s="10">
        <v>3868</v>
      </c>
      <c r="B3874" s="10">
        <v>0</v>
      </c>
      <c r="C3874" s="10">
        <v>1.651164378961152E-7</v>
      </c>
      <c r="D3874" s="10">
        <v>3.599297196735293E-10</v>
      </c>
      <c r="E3874" s="10">
        <v>0</v>
      </c>
      <c r="F3874" s="10">
        <v>0</v>
      </c>
      <c r="G3874" s="10">
        <v>0</v>
      </c>
      <c r="H3874" s="10">
        <v>0</v>
      </c>
      <c r="I3874" s="10">
        <v>0</v>
      </c>
      <c r="J3874" s="10">
        <v>2.2219379511840881E-7</v>
      </c>
      <c r="K3874">
        <v>0</v>
      </c>
      <c r="L3874">
        <v>0</v>
      </c>
      <c r="M3874">
        <v>0</v>
      </c>
      <c r="N3874">
        <v>5.3684621440197453E-10</v>
      </c>
      <c r="O3874">
        <v>0</v>
      </c>
      <c r="P3874">
        <v>0</v>
      </c>
      <c r="Q3874">
        <v>0</v>
      </c>
      <c r="R3874">
        <v>0</v>
      </c>
      <c r="S3874">
        <v>1.2674439900621051E-4</v>
      </c>
      <c r="T3874">
        <v>1.266557138961786E-6</v>
      </c>
    </row>
    <row r="3875" spans="1:20">
      <c r="A3875" s="10">
        <v>3869</v>
      </c>
      <c r="B3875" s="10">
        <v>4.0338404771232996E-6</v>
      </c>
      <c r="C3875" s="10">
        <v>6.3945172853338498E-6</v>
      </c>
      <c r="D3875" s="10">
        <v>4.5988394248718034E-6</v>
      </c>
      <c r="E3875" s="10">
        <v>1.014918755391109E-6</v>
      </c>
      <c r="F3875" s="10">
        <v>8.0935027527142143E-6</v>
      </c>
      <c r="G3875" s="10">
        <v>8.0226569591510375E-6</v>
      </c>
      <c r="H3875" s="10">
        <v>5.6384107511142942E-6</v>
      </c>
      <c r="I3875" s="10">
        <v>3.260453460171592E-6</v>
      </c>
      <c r="J3875" s="10">
        <v>7.5920702452705263E-6</v>
      </c>
      <c r="K3875">
        <v>1.5370058861082231E-6</v>
      </c>
      <c r="L3875">
        <v>4.4439078164013991E-6</v>
      </c>
      <c r="M3875">
        <v>5.0681100538494357E-6</v>
      </c>
      <c r="N3875">
        <v>3.6888000769911141E-6</v>
      </c>
      <c r="O3875">
        <v>2.9582877178373631E-6</v>
      </c>
      <c r="P3875">
        <v>5.9866474285490206E-6</v>
      </c>
      <c r="Q3875">
        <v>4.6207298931411957E-6</v>
      </c>
      <c r="R3875">
        <v>7.7344412785882424E-6</v>
      </c>
      <c r="S3875">
        <v>1.3166221362208069E-4</v>
      </c>
      <c r="T3875">
        <v>1.195348665983054E-6</v>
      </c>
    </row>
    <row r="3876" spans="1:20">
      <c r="A3876" s="10">
        <v>3870</v>
      </c>
      <c r="B3876" s="10">
        <v>4.127620057445768E-5</v>
      </c>
      <c r="C3876" s="10">
        <v>5.0334758459825798E-5</v>
      </c>
      <c r="D3876" s="10">
        <v>5.0333284659991299E-5</v>
      </c>
      <c r="E3876" s="10">
        <v>2.043236499382356E-5</v>
      </c>
      <c r="F3876" s="10">
        <v>6.0988889701884661E-5</v>
      </c>
      <c r="G3876" s="10">
        <v>5.4887954746763587E-5</v>
      </c>
      <c r="H3876" s="10">
        <v>5.3391592567045031E-5</v>
      </c>
      <c r="I3876" s="10">
        <v>3.2929564306645218E-5</v>
      </c>
      <c r="J3876" s="10">
        <v>5.5485042602433349E-5</v>
      </c>
      <c r="K3876">
        <v>3.8444073526330112E-5</v>
      </c>
      <c r="L3876">
        <v>4.5900686333309919E-5</v>
      </c>
      <c r="M3876">
        <v>5.1182528440538383E-5</v>
      </c>
      <c r="N3876">
        <v>5.8198202961825807E-5</v>
      </c>
      <c r="O3876">
        <v>4.3594766200297148E-5</v>
      </c>
      <c r="P3876">
        <v>5.1997392610600013E-5</v>
      </c>
      <c r="Q3876">
        <v>4.8313412588043913E-5</v>
      </c>
      <c r="R3876">
        <v>6.0853033936158762E-5</v>
      </c>
      <c r="S3876">
        <v>1.2674578682327181E-4</v>
      </c>
      <c r="T3876">
        <v>1.7222365443489329E-6</v>
      </c>
    </row>
    <row r="3877" spans="1:20">
      <c r="A3877" s="10">
        <v>3871</v>
      </c>
      <c r="B3877" s="10">
        <v>9.2801011057430357E-5</v>
      </c>
      <c r="C3877" s="10">
        <v>1.3277450526875641E-4</v>
      </c>
      <c r="D3877" s="10">
        <v>1.1467128294211449E-4</v>
      </c>
      <c r="E3877" s="10">
        <v>7.8948312995571712E-5</v>
      </c>
      <c r="F3877" s="10">
        <v>1.54038626885959E-4</v>
      </c>
      <c r="G3877" s="10">
        <v>1.496180293370641E-4</v>
      </c>
      <c r="H3877" s="10">
        <v>1.47471201120825E-4</v>
      </c>
      <c r="I3877" s="10">
        <v>8.5386159651154749E-5</v>
      </c>
      <c r="J3877" s="10">
        <v>1.5201145891994999E-4</v>
      </c>
      <c r="K3877">
        <v>1.0582422496266829E-4</v>
      </c>
      <c r="L3877">
        <v>1.289450552268265E-4</v>
      </c>
      <c r="M3877">
        <v>1.4689090436982509E-4</v>
      </c>
      <c r="N3877">
        <v>1.225276258796714E-4</v>
      </c>
      <c r="O3877">
        <v>1.172615824003794E-4</v>
      </c>
      <c r="P3877">
        <v>1.4639796561711509E-4</v>
      </c>
      <c r="Q3877">
        <v>1.2308038255268161E-4</v>
      </c>
      <c r="R3877">
        <v>1.7542836896534161E-4</v>
      </c>
      <c r="S3877">
        <v>9.1650663966788131E-5</v>
      </c>
      <c r="T3877">
        <v>1.528778446195761E-6</v>
      </c>
    </row>
    <row r="3878" spans="1:20">
      <c r="A3878" s="10">
        <v>3872</v>
      </c>
      <c r="B3878" s="10">
        <v>1.7464552037397001E-4</v>
      </c>
      <c r="C3878" s="10">
        <v>2.439636473834722E-4</v>
      </c>
      <c r="D3878" s="10">
        <v>2.2838980732105561E-4</v>
      </c>
      <c r="E3878" s="10">
        <v>1.893716322997575E-4</v>
      </c>
      <c r="F3878" s="10">
        <v>2.8324262267867068E-4</v>
      </c>
      <c r="G3878" s="10">
        <v>2.7747784862558331E-4</v>
      </c>
      <c r="H3878" s="10">
        <v>2.7164541398027881E-4</v>
      </c>
      <c r="I3878" s="10">
        <v>1.835355230460285E-4</v>
      </c>
      <c r="J3878" s="10">
        <v>3.0058253476820219E-4</v>
      </c>
      <c r="K3878">
        <v>2.6782474121932838E-4</v>
      </c>
      <c r="L3878">
        <v>2.4665729519513917E-4</v>
      </c>
      <c r="M3878">
        <v>2.6758256133752587E-4</v>
      </c>
      <c r="N3878">
        <v>2.766670384597422E-4</v>
      </c>
      <c r="O3878">
        <v>2.3685219291230781E-4</v>
      </c>
      <c r="P3878">
        <v>2.7739892482865901E-4</v>
      </c>
      <c r="Q3878">
        <v>2.389297584566584E-4</v>
      </c>
      <c r="R3878">
        <v>3.080545876059062E-4</v>
      </c>
      <c r="S3878">
        <v>4.6675626682912211E-5</v>
      </c>
      <c r="T3878">
        <v>3.3051934624584989E-6</v>
      </c>
    </row>
    <row r="3879" spans="1:20">
      <c r="A3879" s="10">
        <v>3873</v>
      </c>
      <c r="B3879" s="10">
        <v>3.4775549585681681E-4</v>
      </c>
      <c r="C3879" s="10">
        <v>3.5277683403280469E-4</v>
      </c>
      <c r="D3879" s="10">
        <v>3.5540454766426612E-4</v>
      </c>
      <c r="E3879" s="10">
        <v>2.9868779260084998E-4</v>
      </c>
      <c r="F3879" s="10">
        <v>4.0625828206385632E-4</v>
      </c>
      <c r="G3879" s="10">
        <v>3.8504600042432708E-4</v>
      </c>
      <c r="H3879" s="10">
        <v>3.8445308450095841E-4</v>
      </c>
      <c r="I3879" s="10">
        <v>3.4988236001140831E-4</v>
      </c>
      <c r="J3879" s="10">
        <v>4.1538655753020561E-4</v>
      </c>
      <c r="K3879">
        <v>4.0566775708014729E-4</v>
      </c>
      <c r="L3879">
        <v>3.3700546098382758E-4</v>
      </c>
      <c r="M3879">
        <v>3.6094563182079468E-4</v>
      </c>
      <c r="N3879">
        <v>3.9032654646089192E-4</v>
      </c>
      <c r="O3879">
        <v>3.0793401899021668E-4</v>
      </c>
      <c r="P3879">
        <v>4.0095582139501091E-4</v>
      </c>
      <c r="Q3879">
        <v>3.4668918029097438E-4</v>
      </c>
      <c r="R3879">
        <v>4.0884305072268413E-4</v>
      </c>
      <c r="S3879">
        <v>3.4332633979337028E-5</v>
      </c>
      <c r="T3879">
        <v>4.0479729033285739E-6</v>
      </c>
    </row>
    <row r="3880" spans="1:20">
      <c r="A3880" s="10">
        <v>3874</v>
      </c>
      <c r="B3880" s="10">
        <v>4.7712044877925441E-4</v>
      </c>
      <c r="C3880" s="10">
        <v>4.1898602260410028E-4</v>
      </c>
      <c r="D3880" s="10">
        <v>4.2430032338907503E-4</v>
      </c>
      <c r="E3880" s="10">
        <v>4.1812898777254001E-4</v>
      </c>
      <c r="F3880" s="10">
        <v>5.1454834717301525E-4</v>
      </c>
      <c r="G3880" s="10">
        <v>4.4341622033716629E-4</v>
      </c>
      <c r="H3880" s="10">
        <v>4.4180501855201792E-4</v>
      </c>
      <c r="I3880" s="10">
        <v>4.4065726195076431E-4</v>
      </c>
      <c r="J3880" s="10">
        <v>4.655193524478223E-4</v>
      </c>
      <c r="K3880">
        <v>4.9726719000337254E-4</v>
      </c>
      <c r="L3880">
        <v>4.0919749784526608E-4</v>
      </c>
      <c r="M3880">
        <v>4.2594567867602798E-4</v>
      </c>
      <c r="N3880">
        <v>4.5034551256976501E-4</v>
      </c>
      <c r="O3880">
        <v>3.3447779957539669E-4</v>
      </c>
      <c r="P3880">
        <v>4.2009776149174349E-4</v>
      </c>
      <c r="Q3880">
        <v>4.3902866078308743E-4</v>
      </c>
      <c r="R3880">
        <v>4.8809539698468321E-4</v>
      </c>
      <c r="S3880">
        <v>3.8554254877120288E-5</v>
      </c>
      <c r="T3880">
        <v>2.908140683844984E-6</v>
      </c>
    </row>
    <row r="3881" spans="1:20">
      <c r="A3881" s="10">
        <v>3875</v>
      </c>
      <c r="B3881" s="10">
        <v>4.8865575935834807E-4</v>
      </c>
      <c r="C3881" s="10">
        <v>4.6749218440029529E-4</v>
      </c>
      <c r="D3881" s="10">
        <v>4.7582162087619819E-4</v>
      </c>
      <c r="E3881" s="10">
        <v>4.8379884555898542E-4</v>
      </c>
      <c r="F3881" s="10">
        <v>5.7643689256977931E-4</v>
      </c>
      <c r="G3881" s="10">
        <v>4.9413654514111525E-4</v>
      </c>
      <c r="H3881" s="10">
        <v>4.7342012641693221E-4</v>
      </c>
      <c r="I3881" s="10">
        <v>4.7969808501273928E-4</v>
      </c>
      <c r="J3881" s="10">
        <v>4.9096542346567062E-4</v>
      </c>
      <c r="K3881">
        <v>5.3031475220654731E-4</v>
      </c>
      <c r="L3881">
        <v>4.5800998226722058E-4</v>
      </c>
      <c r="M3881">
        <v>4.9197040841336909E-4</v>
      </c>
      <c r="N3881">
        <v>5.4461396754227329E-4</v>
      </c>
      <c r="O3881">
        <v>4.0468714330085608E-4</v>
      </c>
      <c r="P3881">
        <v>5.0266662203832572E-4</v>
      </c>
      <c r="Q3881">
        <v>5.0987559859366619E-4</v>
      </c>
      <c r="R3881">
        <v>5.1921467393902421E-4</v>
      </c>
      <c r="S3881">
        <v>5.2064802305202521E-5</v>
      </c>
      <c r="T3881">
        <v>2.9627018219181758E-6</v>
      </c>
    </row>
    <row r="3882" spans="1:20">
      <c r="A3882" s="10">
        <v>3876</v>
      </c>
      <c r="B3882" s="10">
        <v>5.2700664331254451E-4</v>
      </c>
      <c r="C3882" s="10">
        <v>5.0225208302015413E-4</v>
      </c>
      <c r="D3882" s="10">
        <v>5.2042010632024488E-4</v>
      </c>
      <c r="E3882" s="10">
        <v>4.9947965316453325E-4</v>
      </c>
      <c r="F3882" s="10">
        <v>5.9412219139960666E-4</v>
      </c>
      <c r="G3882" s="10">
        <v>5.2873003988014003E-4</v>
      </c>
      <c r="H3882" s="10">
        <v>5.0534676519581084E-4</v>
      </c>
      <c r="I3882" s="10">
        <v>5.2104635766628217E-4</v>
      </c>
      <c r="J3882" s="10">
        <v>5.2580982307477275E-4</v>
      </c>
      <c r="K3882">
        <v>5.6572875018514647E-4</v>
      </c>
      <c r="L3882">
        <v>4.9565133307671026E-4</v>
      </c>
      <c r="M3882">
        <v>5.2315194344237481E-4</v>
      </c>
      <c r="N3882">
        <v>5.9696406310982201E-4</v>
      </c>
      <c r="O3882">
        <v>4.6097436940850911E-4</v>
      </c>
      <c r="P3882">
        <v>5.2980422979960592E-4</v>
      </c>
      <c r="Q3882">
        <v>5.3319113818414319E-4</v>
      </c>
      <c r="R3882">
        <v>5.4201095267355538E-4</v>
      </c>
      <c r="S3882">
        <v>5.9961944434906708E-5</v>
      </c>
      <c r="T3882">
        <v>2.5526763891069959E-6</v>
      </c>
    </row>
    <row r="3883" spans="1:20">
      <c r="A3883" s="10">
        <v>3877</v>
      </c>
      <c r="B3883" s="10">
        <v>5.4024289216424235E-4</v>
      </c>
      <c r="C3883" s="10">
        <v>5.1505531672853158E-4</v>
      </c>
      <c r="D3883" s="10">
        <v>5.2965620226861796E-4</v>
      </c>
      <c r="E3883" s="10">
        <v>4.8830497718096197E-4</v>
      </c>
      <c r="F3883" s="10">
        <v>5.735499493695525E-4</v>
      </c>
      <c r="G3883" s="10">
        <v>5.3315052669029297E-4</v>
      </c>
      <c r="H3883" s="10">
        <v>5.0478535570955795E-4</v>
      </c>
      <c r="I3883" s="10">
        <v>5.1637627498031893E-4</v>
      </c>
      <c r="J3883" s="10">
        <v>5.2971883852259217E-4</v>
      </c>
      <c r="K3883">
        <v>5.5443620646353079E-4</v>
      </c>
      <c r="L3883">
        <v>5.0264696714018189E-4</v>
      </c>
      <c r="M3883">
        <v>5.2585520363626962E-4</v>
      </c>
      <c r="N3883">
        <v>5.8477321611419145E-4</v>
      </c>
      <c r="O3883">
        <v>4.8679569679499111E-4</v>
      </c>
      <c r="P3883">
        <v>5.2004446811956373E-4</v>
      </c>
      <c r="Q3883">
        <v>5.2510670897634737E-4</v>
      </c>
      <c r="R3883">
        <v>5.2170273294634942E-4</v>
      </c>
      <c r="S3883">
        <v>8.1847150639304298E-5</v>
      </c>
      <c r="T3883">
        <v>8.9209821881291132E-6</v>
      </c>
    </row>
    <row r="3884" spans="1:20">
      <c r="A3884" s="10">
        <v>3878</v>
      </c>
      <c r="B3884" s="10">
        <v>4.9603778967421551E-4</v>
      </c>
      <c r="C3884" s="10">
        <v>4.7067126709555448E-4</v>
      </c>
      <c r="D3884" s="10">
        <v>4.8609333840780779E-4</v>
      </c>
      <c r="E3884" s="10">
        <v>4.4122535923201529E-4</v>
      </c>
      <c r="F3884" s="10">
        <v>5.1227062709785086E-4</v>
      </c>
      <c r="G3884" s="10">
        <v>4.9295887242041243E-4</v>
      </c>
      <c r="H3884" s="10">
        <v>4.593723395950617E-4</v>
      </c>
      <c r="I3884" s="10">
        <v>4.8243655875683013E-4</v>
      </c>
      <c r="J3884" s="10">
        <v>4.7285750460094629E-4</v>
      </c>
      <c r="K3884">
        <v>5.1855743082406588E-4</v>
      </c>
      <c r="L3884">
        <v>4.6991478535322661E-4</v>
      </c>
      <c r="M3884">
        <v>4.962520069968704E-4</v>
      </c>
      <c r="N3884">
        <v>5.4071069740262872E-4</v>
      </c>
      <c r="O3884">
        <v>4.8208068817106372E-4</v>
      </c>
      <c r="P3884">
        <v>4.8132945253684281E-4</v>
      </c>
      <c r="Q3884">
        <v>4.6846266066020829E-4</v>
      </c>
      <c r="R3884">
        <v>4.7172752576975761E-4</v>
      </c>
      <c r="S3884">
        <v>9.4104380992596323E-5</v>
      </c>
      <c r="T3884">
        <v>1.2704817739482379E-5</v>
      </c>
    </row>
    <row r="3885" spans="1:20">
      <c r="A3885" s="10">
        <v>3879</v>
      </c>
      <c r="B3885" s="10">
        <v>4.0418918140761783E-4</v>
      </c>
      <c r="C3885" s="10">
        <v>3.6318550273350129E-4</v>
      </c>
      <c r="D3885" s="10">
        <v>4.0422948084685011E-4</v>
      </c>
      <c r="E3885" s="10">
        <v>3.8655378233200792E-4</v>
      </c>
      <c r="F3885" s="10">
        <v>4.1458878849046299E-4</v>
      </c>
      <c r="G3885" s="10">
        <v>4.083755979244678E-4</v>
      </c>
      <c r="H3885" s="10">
        <v>3.792119228592253E-4</v>
      </c>
      <c r="I3885" s="10">
        <v>4.1484465775422212E-4</v>
      </c>
      <c r="J3885" s="10">
        <v>3.7995847562916719E-4</v>
      </c>
      <c r="K3885">
        <v>4.4610287282192669E-4</v>
      </c>
      <c r="L3885">
        <v>4.2144519487469559E-4</v>
      </c>
      <c r="M3885">
        <v>4.0660778751603781E-4</v>
      </c>
      <c r="N3885">
        <v>4.5797033935291619E-4</v>
      </c>
      <c r="O3885">
        <v>4.2963674497129229E-4</v>
      </c>
      <c r="P3885">
        <v>3.2037658995931148E-4</v>
      </c>
      <c r="Q3885">
        <v>3.9938030666504981E-4</v>
      </c>
      <c r="R3885">
        <v>3.7725591399191482E-4</v>
      </c>
      <c r="S3885">
        <v>1.0111233329611401E-4</v>
      </c>
      <c r="T3885">
        <v>2.0978977418638249E-5</v>
      </c>
    </row>
    <row r="3886" spans="1:20">
      <c r="A3886" s="10">
        <v>3880</v>
      </c>
      <c r="B3886" s="10">
        <v>2.950909076323668E-4</v>
      </c>
      <c r="C3886" s="10">
        <v>2.8702500704511552E-4</v>
      </c>
      <c r="D3886" s="10">
        <v>3.1871500011113171E-4</v>
      </c>
      <c r="E3886" s="10">
        <v>2.9600791437187779E-4</v>
      </c>
      <c r="F3886" s="10">
        <v>2.8305325373472129E-4</v>
      </c>
      <c r="G3886" s="10">
        <v>3.0072413837381598E-4</v>
      </c>
      <c r="H3886" s="10">
        <v>2.6364660970884507E-4</v>
      </c>
      <c r="I3886" s="10">
        <v>3.1192794789672729E-4</v>
      </c>
      <c r="J3886" s="10">
        <v>2.7514331996890179E-4</v>
      </c>
      <c r="K3886">
        <v>3.4150505229042311E-4</v>
      </c>
      <c r="L3886">
        <v>3.7679632982511399E-4</v>
      </c>
      <c r="M3886">
        <v>3.0894627572619323E-4</v>
      </c>
      <c r="N3886">
        <v>3.3718438575175538E-4</v>
      </c>
      <c r="O3886">
        <v>3.4328330492909391E-4</v>
      </c>
      <c r="P3886">
        <v>2.938779831995089E-4</v>
      </c>
      <c r="Q3886">
        <v>3.0807892956057081E-4</v>
      </c>
      <c r="R3886">
        <v>2.7858981486465978E-4</v>
      </c>
      <c r="S3886">
        <v>1.049255303905227E-4</v>
      </c>
      <c r="T3886">
        <v>1.7128245851946439E-5</v>
      </c>
    </row>
    <row r="3887" spans="1:20">
      <c r="A3887" s="10">
        <v>3881</v>
      </c>
      <c r="B3887" s="10">
        <v>1.695945007102697E-4</v>
      </c>
      <c r="C3887" s="10">
        <v>1.9467467819065369E-4</v>
      </c>
      <c r="D3887" s="10">
        <v>2.1437131019030889E-4</v>
      </c>
      <c r="E3887" s="10">
        <v>1.7608818553607969E-4</v>
      </c>
      <c r="F3887" s="10">
        <v>1.8246469376438179E-4</v>
      </c>
      <c r="G3887" s="10">
        <v>1.8352130624592011E-4</v>
      </c>
      <c r="H3887" s="10">
        <v>1.853846367007975E-4</v>
      </c>
      <c r="I3887" s="10">
        <v>1.8858100291445069E-4</v>
      </c>
      <c r="J3887" s="10">
        <v>1.9506757705202611E-4</v>
      </c>
      <c r="K3887">
        <v>2.0137203125000501E-4</v>
      </c>
      <c r="L3887">
        <v>2.6287136890758658E-4</v>
      </c>
      <c r="M3887">
        <v>2.0202931120069699E-4</v>
      </c>
      <c r="N3887">
        <v>1.904383006828895E-4</v>
      </c>
      <c r="O3887">
        <v>2.6809166224215232E-4</v>
      </c>
      <c r="P3887">
        <v>1.809090033972897E-4</v>
      </c>
      <c r="Q3887">
        <v>2.1603278551368159E-4</v>
      </c>
      <c r="R3887">
        <v>1.4879283515938199E-4</v>
      </c>
      <c r="S3887">
        <v>1.147857073464791E-4</v>
      </c>
      <c r="T3887">
        <v>2.034827031146955E-5</v>
      </c>
    </row>
    <row r="3888" spans="1:20">
      <c r="A3888" s="10">
        <v>3882</v>
      </c>
      <c r="B3888" s="10">
        <v>6.9184367968476578E-5</v>
      </c>
      <c r="C3888" s="10">
        <v>1.473864296935435E-4</v>
      </c>
      <c r="D3888" s="10">
        <v>1.3167026210021921E-4</v>
      </c>
      <c r="E3888" s="10">
        <v>7.8693870227502282E-5</v>
      </c>
      <c r="F3888" s="10">
        <v>6.9990739398450384E-5</v>
      </c>
      <c r="G3888" s="10">
        <v>1.1005757408602401E-4</v>
      </c>
      <c r="H3888" s="10">
        <v>9.9288919923626385E-5</v>
      </c>
      <c r="I3888" s="10">
        <v>9.4983096886559643E-5</v>
      </c>
      <c r="J3888" s="10">
        <v>1.2856618541087081E-4</v>
      </c>
      <c r="K3888">
        <v>9.718159476584316E-5</v>
      </c>
      <c r="L3888">
        <v>1.4293469217520601E-4</v>
      </c>
      <c r="M3888">
        <v>1.135447918495678E-4</v>
      </c>
      <c r="N3888">
        <v>6.6351917214250517E-5</v>
      </c>
      <c r="O3888">
        <v>1.9056326848785189E-4</v>
      </c>
      <c r="P3888">
        <v>7.0872296979687351E-5</v>
      </c>
      <c r="Q3888">
        <v>1.098285993252393E-4</v>
      </c>
      <c r="R3888">
        <v>5.8598522203556991E-5</v>
      </c>
      <c r="S3888">
        <v>1.1294987727960101E-4</v>
      </c>
      <c r="T3888">
        <v>1.6410071030941641E-5</v>
      </c>
    </row>
    <row r="3889" spans="1:20">
      <c r="A3889" s="10">
        <v>3883</v>
      </c>
      <c r="B3889" s="10">
        <v>2.3625297250041891E-5</v>
      </c>
      <c r="C3889" s="10">
        <v>1.019511861865468E-4</v>
      </c>
      <c r="D3889" s="10">
        <v>7.4637799330110264E-5</v>
      </c>
      <c r="E3889" s="10">
        <v>2.9098543288449071E-5</v>
      </c>
      <c r="F3889" s="10">
        <v>8.4642736623886373E-6</v>
      </c>
      <c r="G3889" s="10">
        <v>7.1319443881537496E-5</v>
      </c>
      <c r="H3889" s="10">
        <v>4.9492655473485819E-5</v>
      </c>
      <c r="I3889" s="10">
        <v>5.1207678934122253E-5</v>
      </c>
      <c r="J3889" s="10">
        <v>9.5199592514977438E-5</v>
      </c>
      <c r="K3889">
        <v>3.7298450298953908E-5</v>
      </c>
      <c r="L3889">
        <v>4.4492372953907043E-5</v>
      </c>
      <c r="M3889">
        <v>6.6880850797662353E-5</v>
      </c>
      <c r="N3889">
        <v>1.7907650753301919E-5</v>
      </c>
      <c r="O3889">
        <v>1.4003373813811101E-4</v>
      </c>
      <c r="P3889">
        <v>1.6883463003520751E-5</v>
      </c>
      <c r="Q3889">
        <v>5.2780224498520047E-5</v>
      </c>
      <c r="R3889">
        <v>1.181440893192951E-5</v>
      </c>
      <c r="S3889">
        <v>1.2329441541951419E-4</v>
      </c>
      <c r="T3889">
        <v>8.8396371328432099E-6</v>
      </c>
    </row>
    <row r="3890" spans="1:20">
      <c r="A3890" s="10">
        <v>3884</v>
      </c>
      <c r="B3890" s="10">
        <v>1.686428953385659E-5</v>
      </c>
      <c r="C3890" s="10">
        <v>7.4436874975463546E-5</v>
      </c>
      <c r="D3890" s="10">
        <v>4.1844712349219509E-5</v>
      </c>
      <c r="E3890" s="10">
        <v>1.283818629615352E-5</v>
      </c>
      <c r="F3890" s="10">
        <v>0</v>
      </c>
      <c r="G3890" s="10">
        <v>6.0268826267437167E-5</v>
      </c>
      <c r="H3890" s="10">
        <v>3.8520136794604267E-5</v>
      </c>
      <c r="I3890" s="10">
        <v>3.3582504086762937E-5</v>
      </c>
      <c r="J3890" s="10">
        <v>7.8680954300019973E-5</v>
      </c>
      <c r="K3890">
        <v>1.675868935188581E-5</v>
      </c>
      <c r="L3890">
        <v>3.2902950303866127E-5</v>
      </c>
      <c r="M3890">
        <v>4.7624083939978873E-5</v>
      </c>
      <c r="N3890">
        <v>1.052809111063712E-5</v>
      </c>
      <c r="O3890">
        <v>1.164191586847564E-4</v>
      </c>
      <c r="P3890">
        <v>7.4954853718424819E-6</v>
      </c>
      <c r="Q3890">
        <v>2.178229963878941E-5</v>
      </c>
      <c r="R3890">
        <v>5.5814264701558517E-6</v>
      </c>
      <c r="S3890">
        <v>1.448251379331977E-4</v>
      </c>
      <c r="T3890">
        <v>9.5939779768266844E-6</v>
      </c>
    </row>
    <row r="3891" spans="1:20">
      <c r="A3891" s="10">
        <v>3885</v>
      </c>
      <c r="B3891" s="10">
        <v>7.6039910031462106E-6</v>
      </c>
      <c r="C3891" s="10">
        <v>2.869017894508038E-5</v>
      </c>
      <c r="D3891" s="10">
        <v>2.1047186700045489E-5</v>
      </c>
      <c r="E3891" s="10">
        <v>5.1302599613544034E-6</v>
      </c>
      <c r="F3891" s="10">
        <v>0</v>
      </c>
      <c r="G3891" s="10">
        <v>3.7786601251170678E-5</v>
      </c>
      <c r="H3891" s="10">
        <v>2.5034901284774489E-5</v>
      </c>
      <c r="I3891" s="10">
        <v>2.2690256834345191E-5</v>
      </c>
      <c r="J3891" s="10">
        <v>4.9815538986619933E-5</v>
      </c>
      <c r="K3891">
        <v>1.0749442827562251E-5</v>
      </c>
      <c r="L3891">
        <v>1.5599639061364659E-5</v>
      </c>
      <c r="M3891">
        <v>2.5469616798211399E-5</v>
      </c>
      <c r="N3891">
        <v>8.2478815521492695E-6</v>
      </c>
      <c r="O3891">
        <v>7.0602679964680331E-5</v>
      </c>
      <c r="P3891">
        <v>7.5045466452610526E-6</v>
      </c>
      <c r="Q3891">
        <v>1.5005991715416281E-5</v>
      </c>
      <c r="R3891">
        <v>5.0777679842159729E-6</v>
      </c>
      <c r="S3891">
        <v>1.4297737811869721E-4</v>
      </c>
      <c r="T3891">
        <v>1.5550619120624361E-5</v>
      </c>
    </row>
    <row r="3892" spans="1:20">
      <c r="A3892" s="10">
        <v>3886</v>
      </c>
      <c r="B3892" s="10">
        <v>5.4451981566324313E-7</v>
      </c>
      <c r="C3892" s="10">
        <v>1.311702501632192E-5</v>
      </c>
      <c r="D3892" s="10">
        <v>6.9948393789291348E-6</v>
      </c>
      <c r="E3892" s="10">
        <v>2.683018077802885E-6</v>
      </c>
      <c r="F3892" s="10">
        <v>0</v>
      </c>
      <c r="G3892" s="10">
        <v>1.1221037911805021E-5</v>
      </c>
      <c r="H3892" s="10">
        <v>1.201479934448991E-5</v>
      </c>
      <c r="I3892" s="10">
        <v>9.7501645549804476E-6</v>
      </c>
      <c r="J3892" s="10">
        <v>1.9780105677391561E-5</v>
      </c>
      <c r="K3892">
        <v>5.9207595827022956E-6</v>
      </c>
      <c r="L3892">
        <v>0</v>
      </c>
      <c r="M3892">
        <v>1.130926987428356E-5</v>
      </c>
      <c r="N3892">
        <v>1.924012095232143E-6</v>
      </c>
      <c r="O3892">
        <v>1.066258090408167E-5</v>
      </c>
      <c r="P3892">
        <v>7.1892143302947588E-6</v>
      </c>
      <c r="Q3892">
        <v>0</v>
      </c>
      <c r="R3892">
        <v>2.2027406490055702E-6</v>
      </c>
      <c r="S3892">
        <v>1.7118456578148119E-4</v>
      </c>
      <c r="T3892">
        <v>1.9120660988489081E-5</v>
      </c>
    </row>
    <row r="3893" spans="1:20">
      <c r="A3893" s="10">
        <v>3887</v>
      </c>
      <c r="B3893" s="10">
        <v>1.3747753042810059E-7</v>
      </c>
      <c r="C3893" s="10">
        <v>5.7970410459462564E-6</v>
      </c>
      <c r="D3893" s="10">
        <v>1.4848492664782489E-6</v>
      </c>
      <c r="E3893" s="10">
        <v>0</v>
      </c>
      <c r="F3893" s="10">
        <v>0</v>
      </c>
      <c r="G3893" s="10">
        <v>2.1331513493075672E-6</v>
      </c>
      <c r="H3893" s="10">
        <v>2.936792595474069E-6</v>
      </c>
      <c r="I3893" s="10">
        <v>1.9425251695795261E-6</v>
      </c>
      <c r="J3893" s="10">
        <v>6.062529068406796E-6</v>
      </c>
      <c r="K3893">
        <v>1.8513434563647331E-6</v>
      </c>
      <c r="L3893">
        <v>0</v>
      </c>
      <c r="M3893">
        <v>2.956355060460942E-6</v>
      </c>
      <c r="N3893">
        <v>2.9705490530242591E-9</v>
      </c>
      <c r="O3893">
        <v>1.083189877989958E-6</v>
      </c>
      <c r="P3893">
        <v>2.9720976812915061E-7</v>
      </c>
      <c r="Q3893">
        <v>0</v>
      </c>
      <c r="R3893">
        <v>1.3523647744021061E-7</v>
      </c>
      <c r="S3893">
        <v>1.8621635615236699E-4</v>
      </c>
      <c r="T3893">
        <v>1.4829719499449171E-5</v>
      </c>
    </row>
    <row r="3894" spans="1:20">
      <c r="A3894" s="10">
        <v>3888</v>
      </c>
      <c r="B3894" s="10">
        <v>0</v>
      </c>
      <c r="C3894" s="10">
        <v>1.3583345371114369E-6</v>
      </c>
      <c r="D3894" s="10">
        <v>4.749632580811894E-7</v>
      </c>
      <c r="E3894" s="10">
        <v>0</v>
      </c>
      <c r="F3894" s="10">
        <v>0</v>
      </c>
      <c r="G3894" s="10">
        <v>4.1116015593362832E-7</v>
      </c>
      <c r="H3894" s="10">
        <v>2.029782864129214E-7</v>
      </c>
      <c r="I3894" s="10">
        <v>3.0807538911636353E-7</v>
      </c>
      <c r="J3894" s="10">
        <v>1.092753278951199E-6</v>
      </c>
      <c r="K3894">
        <v>1.76973883242513E-8</v>
      </c>
      <c r="L3894">
        <v>0</v>
      </c>
      <c r="M3894">
        <v>2.5630800339040951E-7</v>
      </c>
      <c r="N3894">
        <v>9.1263856448335662E-10</v>
      </c>
      <c r="O3894">
        <v>1.5719960651482499E-7</v>
      </c>
      <c r="P3894">
        <v>0</v>
      </c>
      <c r="Q3894">
        <v>0</v>
      </c>
      <c r="R3894">
        <v>0</v>
      </c>
      <c r="S3894">
        <v>1.8380847784877179E-4</v>
      </c>
      <c r="T3894">
        <v>1.0812159056986511E-5</v>
      </c>
    </row>
    <row r="3895" spans="1:20">
      <c r="A3895" s="10">
        <v>3889</v>
      </c>
      <c r="B3895" s="10">
        <v>0</v>
      </c>
      <c r="C3895" s="10">
        <v>1.7387593062269961E-7</v>
      </c>
      <c r="D3895" s="10">
        <v>2.253399998302743E-7</v>
      </c>
      <c r="E3895" s="10">
        <v>0</v>
      </c>
      <c r="F3895" s="10">
        <v>0</v>
      </c>
      <c r="G3895" s="10">
        <v>5.6609802952612082E-8</v>
      </c>
      <c r="H3895" s="10">
        <v>1.125156798297791E-8</v>
      </c>
      <c r="I3895" s="10">
        <v>7.3843795208130957E-8</v>
      </c>
      <c r="J3895" s="10">
        <v>1.2218420062455719E-7</v>
      </c>
      <c r="K3895">
        <v>1.7205794204133209E-8</v>
      </c>
      <c r="L3895">
        <v>0</v>
      </c>
      <c r="M3895">
        <v>1.079456052815308E-7</v>
      </c>
      <c r="N3895">
        <v>1.4494847788853309E-9</v>
      </c>
      <c r="O3895">
        <v>3.4600604021166142E-8</v>
      </c>
      <c r="P3895">
        <v>0</v>
      </c>
      <c r="Q3895">
        <v>0</v>
      </c>
      <c r="R3895">
        <v>0</v>
      </c>
      <c r="S3895">
        <v>1.7758276492341429E-4</v>
      </c>
      <c r="T3895">
        <v>8.3593395378688198E-6</v>
      </c>
    </row>
    <row r="3896" spans="1:20">
      <c r="A3896" s="10">
        <v>3890</v>
      </c>
      <c r="B3896" s="10">
        <v>0</v>
      </c>
      <c r="C3896" s="10">
        <v>1.900809921668806E-7</v>
      </c>
      <c r="D3896" s="10">
        <v>1.074990096091608E-8</v>
      </c>
      <c r="E3896" s="10">
        <v>0</v>
      </c>
      <c r="F3896" s="10">
        <v>0</v>
      </c>
      <c r="G3896" s="10">
        <v>0</v>
      </c>
      <c r="H3896" s="10">
        <v>0</v>
      </c>
      <c r="I3896" s="10">
        <v>7.3381549228737337E-8</v>
      </c>
      <c r="J3896" s="10">
        <v>1.732022901813877E-8</v>
      </c>
      <c r="K3896">
        <v>0</v>
      </c>
      <c r="L3896">
        <v>0</v>
      </c>
      <c r="M3896">
        <v>4.3449577654548862E-8</v>
      </c>
      <c r="N3896">
        <v>1.3600104098183359E-9</v>
      </c>
      <c r="O3896">
        <v>6.4463165386429703E-11</v>
      </c>
      <c r="P3896">
        <v>0</v>
      </c>
      <c r="Q3896">
        <v>0</v>
      </c>
      <c r="R3896">
        <v>0</v>
      </c>
      <c r="S3896">
        <v>1.6200771900959409E-4</v>
      </c>
      <c r="T3896">
        <v>2.197545909529325E-6</v>
      </c>
    </row>
    <row r="3897" spans="1:20">
      <c r="A3897" s="10">
        <v>3891</v>
      </c>
      <c r="B3897" s="10">
        <v>0</v>
      </c>
      <c r="C3897" s="10">
        <v>1.900809921668806E-7</v>
      </c>
      <c r="D3897" s="10">
        <v>0</v>
      </c>
      <c r="E3897" s="10">
        <v>0</v>
      </c>
      <c r="F3897" s="10">
        <v>0</v>
      </c>
      <c r="G3897" s="10">
        <v>0</v>
      </c>
      <c r="H3897" s="10">
        <v>0</v>
      </c>
      <c r="I3897" s="10">
        <v>2.8890373712101309E-8</v>
      </c>
      <c r="J3897" s="10">
        <v>1.592047173422388E-7</v>
      </c>
      <c r="K3897">
        <v>0</v>
      </c>
      <c r="L3897">
        <v>0</v>
      </c>
      <c r="M3897">
        <v>2.6261404237430521E-8</v>
      </c>
      <c r="N3897">
        <v>8.5895394304315921E-10</v>
      </c>
      <c r="O3897">
        <v>2.578526615457188E-11</v>
      </c>
      <c r="P3897">
        <v>0</v>
      </c>
      <c r="Q3897">
        <v>0</v>
      </c>
      <c r="R3897">
        <v>0</v>
      </c>
      <c r="S3897">
        <v>1.4953575353319069E-4</v>
      </c>
      <c r="T3897">
        <v>9.7875690582551048E-8</v>
      </c>
    </row>
    <row r="3898" spans="1:20">
      <c r="A3898" s="10">
        <v>3892</v>
      </c>
      <c r="B3898" s="10">
        <v>0</v>
      </c>
      <c r="C3898" s="10">
        <v>1.6993415889573661E-7</v>
      </c>
      <c r="D3898" s="10">
        <v>4.7990629289803918E-11</v>
      </c>
      <c r="E3898" s="10">
        <v>0</v>
      </c>
      <c r="F3898" s="10">
        <v>0</v>
      </c>
      <c r="G3898" s="10">
        <v>0</v>
      </c>
      <c r="H3898" s="10">
        <v>0</v>
      </c>
      <c r="I3898" s="10">
        <v>0</v>
      </c>
      <c r="J3898" s="10">
        <v>2.2195814574401241E-7</v>
      </c>
      <c r="K3898">
        <v>0</v>
      </c>
      <c r="L3898">
        <v>0</v>
      </c>
      <c r="M3898">
        <v>2.038605658994197E-8</v>
      </c>
      <c r="N3898">
        <v>1.1005347395240481E-9</v>
      </c>
      <c r="O3898">
        <v>0</v>
      </c>
      <c r="P3898">
        <v>0</v>
      </c>
      <c r="Q3898">
        <v>0</v>
      </c>
      <c r="R3898">
        <v>0</v>
      </c>
      <c r="S3898">
        <v>1.237204659027521E-4</v>
      </c>
      <c r="T3898">
        <v>3.1125685452339221E-7</v>
      </c>
    </row>
    <row r="3899" spans="1:20">
      <c r="A3899" s="10">
        <v>3893</v>
      </c>
      <c r="B3899" s="10">
        <v>7.0941434657280756E-6</v>
      </c>
      <c r="C3899" s="10">
        <v>4.2136291533520531E-6</v>
      </c>
      <c r="D3899" s="10">
        <v>1.1424013332892629E-6</v>
      </c>
      <c r="E3899" s="10">
        <v>5.0499005335868751E-6</v>
      </c>
      <c r="F3899" s="10">
        <v>3.321951353906408E-6</v>
      </c>
      <c r="G3899" s="10">
        <v>5.4883678378121953E-6</v>
      </c>
      <c r="H3899" s="10">
        <v>3.1144611047963922E-6</v>
      </c>
      <c r="I3899" s="10">
        <v>5.4915891295789529E-6</v>
      </c>
      <c r="J3899" s="10">
        <v>6.2147067214045312E-6</v>
      </c>
      <c r="K3899">
        <v>3.6012095964840899E-6</v>
      </c>
      <c r="L3899">
        <v>1.69639683603764E-6</v>
      </c>
      <c r="M3899">
        <v>3.981419283856105E-6</v>
      </c>
      <c r="N3899">
        <v>2.5265548651215591E-6</v>
      </c>
      <c r="O3899">
        <v>3.5073771712998208E-6</v>
      </c>
      <c r="P3899">
        <v>3.588536111956937E-6</v>
      </c>
      <c r="Q3899">
        <v>3.5153165686996052E-6</v>
      </c>
      <c r="R3899">
        <v>7.2287514628431913E-6</v>
      </c>
      <c r="S3899">
        <v>1.210965538614772E-4</v>
      </c>
      <c r="T3899">
        <v>3.5867489095469017E-8</v>
      </c>
    </row>
    <row r="3900" spans="1:20">
      <c r="A3900" s="10">
        <v>3894</v>
      </c>
      <c r="B3900" s="10">
        <v>6.1437719301336675E-5</v>
      </c>
      <c r="C3900" s="10">
        <v>4.253620398407956E-5</v>
      </c>
      <c r="D3900" s="10">
        <v>2.530651941742091E-5</v>
      </c>
      <c r="E3900" s="10">
        <v>4.982587005191998E-5</v>
      </c>
      <c r="F3900" s="10">
        <v>5.1822296266790417E-5</v>
      </c>
      <c r="G3900" s="10">
        <v>5.331386000155716E-5</v>
      </c>
      <c r="H3900" s="10">
        <v>4.0687736781159051E-5</v>
      </c>
      <c r="I3900" s="10">
        <v>5.0726427422382117E-5</v>
      </c>
      <c r="J3900" s="10">
        <v>5.4410466137976223E-5</v>
      </c>
      <c r="K3900">
        <v>5.0213414385048358E-5</v>
      </c>
      <c r="L3900">
        <v>2.881999487675931E-5</v>
      </c>
      <c r="M3900">
        <v>5.0950986983538618E-5</v>
      </c>
      <c r="N3900">
        <v>4.6357223117839481E-5</v>
      </c>
      <c r="O3900">
        <v>3.989292998148567E-5</v>
      </c>
      <c r="P3900">
        <v>3.9276497390102719E-5</v>
      </c>
      <c r="Q3900">
        <v>4.8740201682545208E-5</v>
      </c>
      <c r="R3900">
        <v>6.3771679209308977E-5</v>
      </c>
      <c r="S3900">
        <v>1.085511272924208E-4</v>
      </c>
      <c r="T3900">
        <v>1.073777526906818E-6</v>
      </c>
    </row>
    <row r="3901" spans="1:20">
      <c r="A3901" s="10">
        <v>3895</v>
      </c>
      <c r="B3901" s="10">
        <v>1.683457608991496E-4</v>
      </c>
      <c r="C3901" s="10">
        <v>1.185786501788624E-4</v>
      </c>
      <c r="D3901" s="10">
        <v>7.7941197704419084E-5</v>
      </c>
      <c r="E3901" s="10">
        <v>1.4597381489129589E-4</v>
      </c>
      <c r="F3901" s="10">
        <v>1.606827524463096E-4</v>
      </c>
      <c r="G3901" s="10">
        <v>1.5406192159533831E-4</v>
      </c>
      <c r="H3901" s="10">
        <v>1.1489781596341371E-4</v>
      </c>
      <c r="I3901" s="10">
        <v>1.4604152815008521E-4</v>
      </c>
      <c r="J3901" s="10">
        <v>1.4941369438576291E-4</v>
      </c>
      <c r="K3901">
        <v>1.5198879643530609E-4</v>
      </c>
      <c r="L3901">
        <v>9.601734854033132E-5</v>
      </c>
      <c r="M3901">
        <v>1.485110287917992E-4</v>
      </c>
      <c r="N3901">
        <v>1.2940357456232409E-4</v>
      </c>
      <c r="O3901">
        <v>1.08485191835329E-4</v>
      </c>
      <c r="P3901">
        <v>1.151940661028837E-4</v>
      </c>
      <c r="Q3901">
        <v>1.3423642745093831E-4</v>
      </c>
      <c r="R3901">
        <v>1.769033787550354E-4</v>
      </c>
      <c r="S3901">
        <v>7.3639228026737972E-5</v>
      </c>
      <c r="T3901">
        <v>1.6962152455106039E-7</v>
      </c>
    </row>
    <row r="3902" spans="1:20">
      <c r="A3902" s="10">
        <v>3896</v>
      </c>
      <c r="B3902" s="10">
        <v>2.9156115967553811E-4</v>
      </c>
      <c r="C3902" s="10">
        <v>2.2333500916426829E-4</v>
      </c>
      <c r="D3902" s="10">
        <v>1.5547032447032409E-4</v>
      </c>
      <c r="E3902" s="10">
        <v>2.6232427168829461E-4</v>
      </c>
      <c r="F3902" s="10">
        <v>3.0367391047860063E-4</v>
      </c>
      <c r="G3902" s="10">
        <v>2.832671048290973E-4</v>
      </c>
      <c r="H3902" s="10">
        <v>2.0112298828110011E-4</v>
      </c>
      <c r="I3902" s="10">
        <v>2.6990345126637338E-4</v>
      </c>
      <c r="J3902" s="10">
        <v>2.6807766214810807E-4</v>
      </c>
      <c r="K3902">
        <v>2.8029852416232293E-4</v>
      </c>
      <c r="L3902">
        <v>1.9683515454775699E-4</v>
      </c>
      <c r="M3902">
        <v>2.7136667194743762E-4</v>
      </c>
      <c r="N3902">
        <v>2.2935279301664369E-4</v>
      </c>
      <c r="O3902">
        <v>2.098214589187813E-4</v>
      </c>
      <c r="P3902">
        <v>2.1859792037809151E-4</v>
      </c>
      <c r="Q3902">
        <v>2.4923004634714869E-4</v>
      </c>
      <c r="R3902">
        <v>3.0886348817811782E-4</v>
      </c>
      <c r="S3902">
        <v>5.1197245252856561E-5</v>
      </c>
      <c r="T3902">
        <v>1.2701259758383399E-8</v>
      </c>
    </row>
    <row r="3903" spans="1:20">
      <c r="A3903" s="10">
        <v>3897</v>
      </c>
      <c r="B3903" s="10">
        <v>4.0440432385226789E-4</v>
      </c>
      <c r="C3903" s="10">
        <v>3.4174874656344053E-4</v>
      </c>
      <c r="D3903" s="10">
        <v>2.6408883248482852E-4</v>
      </c>
      <c r="E3903" s="10">
        <v>3.6096415237662978E-4</v>
      </c>
      <c r="F3903" s="10">
        <v>4.2907119493467452E-4</v>
      </c>
      <c r="G3903" s="10">
        <v>3.9707506084239269E-4</v>
      </c>
      <c r="H3903" s="10">
        <v>3.2045355114478839E-4</v>
      </c>
      <c r="I3903" s="10">
        <v>3.7962815313230731E-4</v>
      </c>
      <c r="J3903" s="10">
        <v>3.8824568089448848E-4</v>
      </c>
      <c r="K3903">
        <v>4.0804419679591619E-4</v>
      </c>
      <c r="L3903">
        <v>3.0390746214230301E-4</v>
      </c>
      <c r="M3903">
        <v>3.7765444488321821E-4</v>
      </c>
      <c r="N3903">
        <v>3.4190132014568072E-4</v>
      </c>
      <c r="O3903">
        <v>3.2958430211598908E-4</v>
      </c>
      <c r="P3903">
        <v>3.5157133758739008E-4</v>
      </c>
      <c r="Q3903">
        <v>3.5227066550563792E-4</v>
      </c>
      <c r="R3903">
        <v>4.2135249445199291E-4</v>
      </c>
      <c r="S3903">
        <v>3.8954073145621518E-5</v>
      </c>
      <c r="T3903">
        <v>2.100592960040332E-8</v>
      </c>
    </row>
    <row r="3904" spans="1:20">
      <c r="A3904" s="10">
        <v>3898</v>
      </c>
      <c r="B3904" s="10">
        <v>4.798743202868169E-4</v>
      </c>
      <c r="C3904" s="10">
        <v>4.2617112352572571E-4</v>
      </c>
      <c r="D3904" s="10">
        <v>3.8597546034968431E-4</v>
      </c>
      <c r="E3904" s="10">
        <v>4.2803665999459329E-4</v>
      </c>
      <c r="F3904" s="10">
        <v>5.1973763565382747E-4</v>
      </c>
      <c r="G3904" s="10">
        <v>4.5972293154990571E-4</v>
      </c>
      <c r="H3904" s="10">
        <v>4.298800483925062E-4</v>
      </c>
      <c r="I3904" s="10">
        <v>4.4848972972333329E-4</v>
      </c>
      <c r="J3904" s="10">
        <v>4.5823805306276509E-4</v>
      </c>
      <c r="K3904">
        <v>4.9224995583374131E-4</v>
      </c>
      <c r="L3904">
        <v>4.1850136505832281E-4</v>
      </c>
      <c r="M3904">
        <v>4.3844286255164398E-4</v>
      </c>
      <c r="N3904">
        <v>3.7556399359664927E-4</v>
      </c>
      <c r="O3904">
        <v>3.5372908277815488E-4</v>
      </c>
      <c r="P3904">
        <v>4.6365403423653893E-4</v>
      </c>
      <c r="Q3904">
        <v>4.3190633568938208E-4</v>
      </c>
      <c r="R3904">
        <v>4.9795952060537995E-4</v>
      </c>
      <c r="S3904">
        <v>3.3375487889991582E-5</v>
      </c>
      <c r="T3904">
        <v>3.9080799256564298E-8</v>
      </c>
    </row>
    <row r="3905" spans="1:20">
      <c r="A3905" s="10">
        <v>3899</v>
      </c>
      <c r="B3905" s="10">
        <v>5.1951745593777565E-4</v>
      </c>
      <c r="C3905" s="10">
        <v>4.7854517510748117E-4</v>
      </c>
      <c r="D3905" s="10">
        <v>4.8475368119094869E-4</v>
      </c>
      <c r="E3905" s="10">
        <v>4.650151427281451E-4</v>
      </c>
      <c r="F3905" s="10">
        <v>5.8088982055274523E-4</v>
      </c>
      <c r="G3905" s="10">
        <v>5.0619527405030369E-4</v>
      </c>
      <c r="H3905" s="10">
        <v>4.9858924848962516E-4</v>
      </c>
      <c r="I3905" s="10">
        <v>4.9522911656475928E-4</v>
      </c>
      <c r="J3905" s="10">
        <v>5.134959426289959E-4</v>
      </c>
      <c r="K3905">
        <v>5.4571825175765048E-4</v>
      </c>
      <c r="L3905">
        <v>4.6644062041066733E-4</v>
      </c>
      <c r="M3905">
        <v>4.8767236549627959E-4</v>
      </c>
      <c r="N3905">
        <v>3.7858482500822998E-4</v>
      </c>
      <c r="O3905">
        <v>3.9704719590331791E-4</v>
      </c>
      <c r="P3905">
        <v>5.2696039444355435E-4</v>
      </c>
      <c r="Q3905">
        <v>5.088538622850786E-4</v>
      </c>
      <c r="R3905">
        <v>5.4277441267628962E-4</v>
      </c>
      <c r="S3905">
        <v>2.8386794710568849E-5</v>
      </c>
      <c r="T3905">
        <v>4.7873979089291268E-8</v>
      </c>
    </row>
    <row r="3906" spans="1:20">
      <c r="A3906" s="10">
        <v>3900</v>
      </c>
      <c r="B3906" s="10">
        <v>5.3851670228589183E-4</v>
      </c>
      <c r="C3906" s="10">
        <v>5.2176117923346599E-4</v>
      </c>
      <c r="D3906" s="10">
        <v>5.1725879620160588E-4</v>
      </c>
      <c r="E3906" s="10">
        <v>4.8836989039268656E-4</v>
      </c>
      <c r="F3906" s="10">
        <v>5.9016550030506596E-4</v>
      </c>
      <c r="G3906" s="10">
        <v>5.3980382715498507E-4</v>
      </c>
      <c r="H3906" s="10">
        <v>5.2056351908790703E-4</v>
      </c>
      <c r="I3906" s="10">
        <v>5.2073483132202589E-4</v>
      </c>
      <c r="J3906" s="10">
        <v>5.5442924047149976E-4</v>
      </c>
      <c r="K3906">
        <v>5.6552840100149236E-4</v>
      </c>
      <c r="L3906">
        <v>4.9334617462654215E-4</v>
      </c>
      <c r="M3906">
        <v>5.2682760238468478E-4</v>
      </c>
      <c r="N3906">
        <v>4.5303661079960082E-4</v>
      </c>
      <c r="O3906">
        <v>4.1910625661378999E-4</v>
      </c>
      <c r="P3906">
        <v>5.4430435136220692E-4</v>
      </c>
      <c r="Q3906">
        <v>5.334076972062649E-4</v>
      </c>
      <c r="R3906">
        <v>5.5160023458896887E-4</v>
      </c>
      <c r="S3906">
        <v>2.7923315596327179E-5</v>
      </c>
      <c r="T3906">
        <v>7.130074708808733E-8</v>
      </c>
    </row>
    <row r="3907" spans="1:20">
      <c r="A3907" s="10">
        <v>3901</v>
      </c>
      <c r="B3907" s="10">
        <v>5.1012570070013696E-4</v>
      </c>
      <c r="C3907" s="10">
        <v>5.5213987303449365E-4</v>
      </c>
      <c r="D3907" s="10">
        <v>5.4158761812546016E-4</v>
      </c>
      <c r="E3907" s="10">
        <v>4.9751441833097599E-4</v>
      </c>
      <c r="F3907" s="10">
        <v>5.684935924275057E-4</v>
      </c>
      <c r="G3907" s="10">
        <v>5.4449502249359952E-4</v>
      </c>
      <c r="H3907" s="10">
        <v>5.2952362815707448E-4</v>
      </c>
      <c r="I3907" s="10">
        <v>5.0983856397410611E-4</v>
      </c>
      <c r="J3907" s="10">
        <v>5.7185894629774878E-4</v>
      </c>
      <c r="K3907">
        <v>5.3151564290287773E-4</v>
      </c>
      <c r="L3907">
        <v>5.0740551919691349E-4</v>
      </c>
      <c r="M3907">
        <v>5.0577561623403166E-4</v>
      </c>
      <c r="N3907">
        <v>5.1444202923121071E-4</v>
      </c>
      <c r="O3907">
        <v>4.2429439532603642E-4</v>
      </c>
      <c r="P3907">
        <v>5.2512109185868562E-4</v>
      </c>
      <c r="Q3907">
        <v>5.3488846393939305E-4</v>
      </c>
      <c r="R3907">
        <v>5.2833851697791441E-4</v>
      </c>
      <c r="S3907">
        <v>4.1749253639103098E-5</v>
      </c>
      <c r="T3907">
        <v>4.2011859200806628E-8</v>
      </c>
    </row>
    <row r="3908" spans="1:20">
      <c r="A3908" s="10">
        <v>3902</v>
      </c>
      <c r="B3908" s="10">
        <v>4.1042178459239459E-4</v>
      </c>
      <c r="C3908" s="10">
        <v>5.2669380725867468E-4</v>
      </c>
      <c r="D3908" s="10">
        <v>5.2151471858488739E-4</v>
      </c>
      <c r="E3908" s="10">
        <v>4.6401780942646178E-4</v>
      </c>
      <c r="F3908" s="10">
        <v>5.4084990509597369E-4</v>
      </c>
      <c r="G3908" s="10">
        <v>5.0930036179770038E-4</v>
      </c>
      <c r="H3908" s="10">
        <v>4.9858829835721773E-4</v>
      </c>
      <c r="I3908" s="10">
        <v>4.5337733814460577E-4</v>
      </c>
      <c r="J3908" s="10">
        <v>5.4064717369822399E-4</v>
      </c>
      <c r="K3908">
        <v>4.2661474230646821E-4</v>
      </c>
      <c r="L3908">
        <v>4.7309731577785277E-4</v>
      </c>
      <c r="M3908">
        <v>4.5902507481893182E-4</v>
      </c>
      <c r="N3908">
        <v>3.947593594695635E-4</v>
      </c>
      <c r="O3908">
        <v>3.9472469441866769E-4</v>
      </c>
      <c r="P3908">
        <v>4.9372445905884114E-4</v>
      </c>
      <c r="Q3908">
        <v>5.0241132864565119E-4</v>
      </c>
      <c r="R3908">
        <v>4.8601186478616201E-4</v>
      </c>
      <c r="S3908">
        <v>4.0302926090268811E-5</v>
      </c>
      <c r="T3908">
        <v>3.4195699349493772E-8</v>
      </c>
    </row>
    <row r="3909" spans="1:20">
      <c r="A3909" s="10">
        <v>3903</v>
      </c>
      <c r="B3909" s="10">
        <v>3.0910090648232082E-4</v>
      </c>
      <c r="C3909" s="10">
        <v>4.4253090180006318E-4</v>
      </c>
      <c r="D3909" s="10">
        <v>4.3167976207066398E-4</v>
      </c>
      <c r="E3909" s="10">
        <v>3.9084916454015708E-4</v>
      </c>
      <c r="F3909" s="10">
        <v>4.4298699880166749E-4</v>
      </c>
      <c r="G3909" s="10">
        <v>4.2507046439947829E-4</v>
      </c>
      <c r="H3909" s="10">
        <v>4.1670507278618329E-4</v>
      </c>
      <c r="I3909" s="10">
        <v>3.4628866042402362E-4</v>
      </c>
      <c r="J3909" s="10">
        <v>4.6168700788045661E-4</v>
      </c>
      <c r="K3909">
        <v>3.8549361925991699E-4</v>
      </c>
      <c r="L3909">
        <v>4.3311595992480352E-4</v>
      </c>
      <c r="M3909">
        <v>3.631880648465645E-4</v>
      </c>
      <c r="N3909">
        <v>3.056882782262634E-4</v>
      </c>
      <c r="O3909">
        <v>3.6493208364574408E-4</v>
      </c>
      <c r="P3909">
        <v>4.3967958110658072E-4</v>
      </c>
      <c r="Q3909">
        <v>4.1885451096014748E-4</v>
      </c>
      <c r="R3909">
        <v>3.9120952190695797E-4</v>
      </c>
      <c r="S3909">
        <v>3.8973623859778427E-5</v>
      </c>
      <c r="T3909">
        <v>2.8822089451716169E-8</v>
      </c>
    </row>
    <row r="3910" spans="1:20">
      <c r="A3910" s="10">
        <v>3904</v>
      </c>
      <c r="B3910" s="10">
        <v>2.37301090312886E-4</v>
      </c>
      <c r="C3910" s="10">
        <v>3.454766487058643E-4</v>
      </c>
      <c r="D3910" s="10">
        <v>3.407726019162622E-4</v>
      </c>
      <c r="E3910" s="10">
        <v>2.8287633047985349E-4</v>
      </c>
      <c r="F3910" s="10">
        <v>3.3463453498193971E-4</v>
      </c>
      <c r="G3910" s="10">
        <v>3.1800162693344482E-4</v>
      </c>
      <c r="H3910" s="10">
        <v>3.1458766285979008E-4</v>
      </c>
      <c r="I3910" s="10">
        <v>2.6212840744511322E-4</v>
      </c>
      <c r="J3910" s="10">
        <v>3.4886411415218851E-4</v>
      </c>
      <c r="K3910">
        <v>3.0449663023248579E-4</v>
      </c>
      <c r="L3910">
        <v>3.6975427213100948E-4</v>
      </c>
      <c r="M3910">
        <v>2.6749139385161822E-4</v>
      </c>
      <c r="N3910">
        <v>2.3452432207434699E-4</v>
      </c>
      <c r="O3910">
        <v>2.9628777584374689E-4</v>
      </c>
      <c r="P3910">
        <v>3.1295182782650099E-4</v>
      </c>
      <c r="Q3910">
        <v>3.2850916840320267E-4</v>
      </c>
      <c r="R3910">
        <v>2.244840933143007E-4</v>
      </c>
      <c r="S3910">
        <v>4.0657130814385448E-5</v>
      </c>
      <c r="T3910">
        <v>7.3276498606058066E-9</v>
      </c>
    </row>
    <row r="3911" spans="1:20">
      <c r="A3911" s="10">
        <v>3905</v>
      </c>
      <c r="B3911" s="10">
        <v>1.561588970763637E-4</v>
      </c>
      <c r="C3911" s="10">
        <v>2.3570634075464929E-4</v>
      </c>
      <c r="D3911" s="10">
        <v>2.3463496828312851E-4</v>
      </c>
      <c r="E3911" s="10">
        <v>1.783606079975522E-4</v>
      </c>
      <c r="F3911" s="10">
        <v>1.8269623755109949E-4</v>
      </c>
      <c r="G3911" s="10">
        <v>1.958477560965319E-4</v>
      </c>
      <c r="H3911" s="10">
        <v>1.9787680465320221E-4</v>
      </c>
      <c r="I3911" s="10">
        <v>1.6754214150926949E-4</v>
      </c>
      <c r="J3911" s="10">
        <v>2.17365004814914E-4</v>
      </c>
      <c r="K3911">
        <v>1.9227899023047459E-4</v>
      </c>
      <c r="L3911">
        <v>2.7112712449969139E-4</v>
      </c>
      <c r="M3911">
        <v>1.6890600697332019E-4</v>
      </c>
      <c r="N3911">
        <v>1.427441045684072E-4</v>
      </c>
      <c r="O3911">
        <v>2.482748227389303E-4</v>
      </c>
      <c r="P3911">
        <v>1.9316877041351591E-4</v>
      </c>
      <c r="Q3911">
        <v>2.2516250302336799E-4</v>
      </c>
      <c r="R3911">
        <v>1.2232037817976789E-4</v>
      </c>
      <c r="S3911">
        <v>4.4708641221910577E-5</v>
      </c>
      <c r="T3911">
        <v>0</v>
      </c>
    </row>
    <row r="3912" spans="1:20">
      <c r="A3912" s="10">
        <v>3906</v>
      </c>
      <c r="B3912" s="10">
        <v>6.1698901882975519E-5</v>
      </c>
      <c r="C3912" s="10">
        <v>1.522296649056043E-4</v>
      </c>
      <c r="D3912" s="10">
        <v>1.3781273811268351E-4</v>
      </c>
      <c r="E3912" s="10">
        <v>8.6050006979200601E-5</v>
      </c>
      <c r="F3912" s="10">
        <v>8.2095754969990664E-5</v>
      </c>
      <c r="G3912" s="10">
        <v>1.131601439272608E-4</v>
      </c>
      <c r="H3912" s="10">
        <v>9.995447100605653E-5</v>
      </c>
      <c r="I3912" s="10">
        <v>9.0627766155077625E-5</v>
      </c>
      <c r="J3912" s="10">
        <v>1.3037310946633661E-4</v>
      </c>
      <c r="K3912">
        <v>1.00403047904536E-4</v>
      </c>
      <c r="L3912">
        <v>1.1938307205004349E-4</v>
      </c>
      <c r="M3912">
        <v>1.2943444883289061E-4</v>
      </c>
      <c r="N3912">
        <v>7.1585163454876993E-5</v>
      </c>
      <c r="O3912">
        <v>1.9010443820979139E-4</v>
      </c>
      <c r="P3912">
        <v>7.1184910912628071E-5</v>
      </c>
      <c r="Q3912">
        <v>1.218712418920962E-4</v>
      </c>
      <c r="R3912">
        <v>5.4098319718466331E-5</v>
      </c>
      <c r="S3912">
        <v>5.1197628456074973E-5</v>
      </c>
      <c r="T3912">
        <v>9.726776703856005E-9</v>
      </c>
    </row>
    <row r="3913" spans="1:20">
      <c r="A3913" s="10">
        <v>3907</v>
      </c>
      <c r="B3913" s="10">
        <v>2.2513558990490041E-5</v>
      </c>
      <c r="C3913" s="10">
        <v>1.0625871929180101E-4</v>
      </c>
      <c r="D3913" s="10">
        <v>7.5077788217330774E-5</v>
      </c>
      <c r="E3913" s="10">
        <v>4.0316038529151988E-5</v>
      </c>
      <c r="F3913" s="10">
        <v>9.6471749327428596E-6</v>
      </c>
      <c r="G3913" s="10">
        <v>7.1918875049361677E-5</v>
      </c>
      <c r="H3913" s="10">
        <v>4.8236882556271551E-5</v>
      </c>
      <c r="I3913" s="10">
        <v>5.1418698557271491E-5</v>
      </c>
      <c r="J3913" s="10">
        <v>9.7886426621452064E-5</v>
      </c>
      <c r="K3913">
        <v>3.9972206138570199E-5</v>
      </c>
      <c r="L3913">
        <v>4.1602501947019647E-5</v>
      </c>
      <c r="M3913">
        <v>7.154906484293132E-5</v>
      </c>
      <c r="N3913">
        <v>2.1166501881474629E-5</v>
      </c>
      <c r="O3913">
        <v>1.409468626361611E-4</v>
      </c>
      <c r="P3913">
        <v>1.5322568044437599E-5</v>
      </c>
      <c r="Q3913">
        <v>5.1344979514562317E-5</v>
      </c>
      <c r="R3913">
        <v>1.0593468413278449E-5</v>
      </c>
      <c r="S3913">
        <v>6.4614074604204082E-5</v>
      </c>
      <c r="T3913">
        <v>0</v>
      </c>
    </row>
    <row r="3914" spans="1:20">
      <c r="A3914" s="10">
        <v>3908</v>
      </c>
      <c r="B3914" s="10">
        <v>1.6018951078770991E-5</v>
      </c>
      <c r="C3914" s="10">
        <v>8.5126419000311238E-5</v>
      </c>
      <c r="D3914" s="10">
        <v>4.2928618504350302E-5</v>
      </c>
      <c r="E3914" s="10">
        <v>1.245832209402014E-5</v>
      </c>
      <c r="F3914" s="10">
        <v>0</v>
      </c>
      <c r="G3914" s="10">
        <v>5.9815218702130247E-5</v>
      </c>
      <c r="H3914" s="10">
        <v>4.1105682524757869E-5</v>
      </c>
      <c r="I3914" s="10">
        <v>3.4174593517249543E-5</v>
      </c>
      <c r="J3914" s="10">
        <v>8.3925517290218656E-5</v>
      </c>
      <c r="K3914">
        <v>1.5676199099385769E-5</v>
      </c>
      <c r="L3914">
        <v>3.2953199264759323E-5</v>
      </c>
      <c r="M3914">
        <v>4.6966097942603589E-5</v>
      </c>
      <c r="N3914">
        <v>1.045076736088942E-5</v>
      </c>
      <c r="O3914">
        <v>1.124497503706381E-4</v>
      </c>
      <c r="P3914">
        <v>7.4900486077913381E-6</v>
      </c>
      <c r="Q3914">
        <v>2.194918678076226E-5</v>
      </c>
      <c r="R3914">
        <v>5.5625044938884967E-6</v>
      </c>
      <c r="S3914">
        <v>8.4591728930635582E-5</v>
      </c>
      <c r="T3914">
        <v>0</v>
      </c>
    </row>
    <row r="3915" spans="1:20">
      <c r="A3915" s="10">
        <v>3909</v>
      </c>
      <c r="B3915" s="10">
        <v>5.5717961702640643E-6</v>
      </c>
      <c r="C3915" s="10">
        <v>3.8815662005419213E-5</v>
      </c>
      <c r="D3915" s="10">
        <v>2.1123352027908479E-5</v>
      </c>
      <c r="E3915" s="10">
        <v>5.1017367924888704E-6</v>
      </c>
      <c r="F3915" s="10">
        <v>0</v>
      </c>
      <c r="G3915" s="10">
        <v>3.8818474989724921E-5</v>
      </c>
      <c r="H3915" s="10">
        <v>2.8469571596247921E-5</v>
      </c>
      <c r="I3915" s="10">
        <v>2.269112354555655E-5</v>
      </c>
      <c r="J3915" s="10">
        <v>5.4045142447590028E-5</v>
      </c>
      <c r="K3915">
        <v>1.049479707334108E-5</v>
      </c>
      <c r="L3915">
        <v>1.98595557098417E-5</v>
      </c>
      <c r="M3915">
        <v>2.5346335889532921E-5</v>
      </c>
      <c r="N3915">
        <v>6.8806058235626936E-6</v>
      </c>
      <c r="O3915">
        <v>6.6845169058696771E-5</v>
      </c>
      <c r="P3915">
        <v>7.4900486077913381E-6</v>
      </c>
      <c r="Q3915">
        <v>1.531862626969027E-5</v>
      </c>
      <c r="R3915">
        <v>5.2842401370156366E-6</v>
      </c>
      <c r="S3915">
        <v>8.2661431085172699E-5</v>
      </c>
      <c r="T3915">
        <v>9.7701998141410761E-9</v>
      </c>
    </row>
    <row r="3916" spans="1:20">
      <c r="A3916" s="10">
        <v>3910</v>
      </c>
      <c r="B3916" s="10">
        <v>3.3756173478496942E-7</v>
      </c>
      <c r="C3916" s="10">
        <v>1.7624802315179038E-5</v>
      </c>
      <c r="D3916" s="10">
        <v>6.5848746291580559E-6</v>
      </c>
      <c r="E3916" s="10">
        <v>2.8044715710367611E-6</v>
      </c>
      <c r="F3916" s="10">
        <v>0</v>
      </c>
      <c r="G3916" s="10">
        <v>1.302121960816318E-5</v>
      </c>
      <c r="H3916" s="10">
        <v>1.201878740025276E-5</v>
      </c>
      <c r="I3916" s="10">
        <v>8.7699820673070725E-6</v>
      </c>
      <c r="J3916" s="10">
        <v>1.9994517151920529E-5</v>
      </c>
      <c r="K3916">
        <v>5.4389973449865668E-6</v>
      </c>
      <c r="L3916">
        <v>8.3146801133246033E-7</v>
      </c>
      <c r="M3916">
        <v>1.164749626713224E-5</v>
      </c>
      <c r="N3916">
        <v>8.332926939947449E-7</v>
      </c>
      <c r="O3916">
        <v>9.024913257792517E-6</v>
      </c>
      <c r="P3916">
        <v>7.1964633490296169E-6</v>
      </c>
      <c r="Q3916">
        <v>0</v>
      </c>
      <c r="R3916">
        <v>2.3385336551595259E-6</v>
      </c>
      <c r="S3916">
        <v>8.7563917906398353E-5</v>
      </c>
      <c r="T3916">
        <v>8.2666746205204776E-9</v>
      </c>
    </row>
    <row r="3917" spans="1:20">
      <c r="A3917" s="10">
        <v>3911</v>
      </c>
      <c r="B3917" s="10">
        <v>1.3624122170122921E-7</v>
      </c>
      <c r="C3917" s="10">
        <v>5.943712182033367E-6</v>
      </c>
      <c r="D3917" s="10">
        <v>1.4287626180272551E-6</v>
      </c>
      <c r="E3917" s="10">
        <v>0</v>
      </c>
      <c r="F3917" s="10">
        <v>0</v>
      </c>
      <c r="G3917" s="10">
        <v>2.366490892892055E-6</v>
      </c>
      <c r="H3917" s="10">
        <v>2.8053638633143841E-6</v>
      </c>
      <c r="I3917" s="10">
        <v>1.9077989403775799E-6</v>
      </c>
      <c r="J3917" s="10">
        <v>5.5560301943134351E-6</v>
      </c>
      <c r="K3917">
        <v>1.9157422861002032E-6</v>
      </c>
      <c r="L3917">
        <v>0</v>
      </c>
      <c r="M3917">
        <v>3.1203031013060569E-6</v>
      </c>
      <c r="N3917">
        <v>9.8421805973695324E-10</v>
      </c>
      <c r="O3917">
        <v>9.7903539869249088E-7</v>
      </c>
      <c r="P3917">
        <v>3.2258133370115131E-7</v>
      </c>
      <c r="Q3917">
        <v>0</v>
      </c>
      <c r="R3917">
        <v>0</v>
      </c>
      <c r="S3917">
        <v>8.4665425557960781E-5</v>
      </c>
      <c r="T3917">
        <v>7.3765008596765127E-8</v>
      </c>
    </row>
    <row r="3918" spans="1:20">
      <c r="A3918" s="10">
        <v>3912</v>
      </c>
      <c r="B3918" s="10">
        <v>0</v>
      </c>
      <c r="C3918" s="10">
        <v>1.417373518088616E-6</v>
      </c>
      <c r="D3918" s="10">
        <v>4.7469930962009553E-7</v>
      </c>
      <c r="E3918" s="10">
        <v>0</v>
      </c>
      <c r="F3918" s="10">
        <v>0</v>
      </c>
      <c r="G3918" s="10">
        <v>1.527144649187658E-7</v>
      </c>
      <c r="H3918" s="10">
        <v>2.2256434919810521E-7</v>
      </c>
      <c r="I3918" s="10">
        <v>3.0504767795133541E-7</v>
      </c>
      <c r="J3918" s="10">
        <v>1.253317693183705E-6</v>
      </c>
      <c r="K3918">
        <v>8.8486941621256518E-9</v>
      </c>
      <c r="L3918">
        <v>0</v>
      </c>
      <c r="M3918">
        <v>2.1204729038562701E-7</v>
      </c>
      <c r="N3918">
        <v>9.8421805973695324E-10</v>
      </c>
      <c r="O3918">
        <v>1.4988035127824081E-7</v>
      </c>
      <c r="P3918">
        <v>0</v>
      </c>
      <c r="Q3918">
        <v>0</v>
      </c>
      <c r="R3918">
        <v>0</v>
      </c>
      <c r="S3918">
        <v>8.1535656536499263E-5</v>
      </c>
      <c r="T3918">
        <v>0</v>
      </c>
    </row>
    <row r="3919" spans="1:20">
      <c r="A3919" s="10">
        <v>3913</v>
      </c>
      <c r="B3919" s="10">
        <v>0</v>
      </c>
      <c r="C3919" s="10">
        <v>1.7343795598637041E-7</v>
      </c>
      <c r="D3919" s="10">
        <v>2.1183063768519451E-7</v>
      </c>
      <c r="E3919" s="10">
        <v>0</v>
      </c>
      <c r="F3919" s="10">
        <v>0</v>
      </c>
      <c r="G3919" s="10">
        <v>3.3028224502093551E-8</v>
      </c>
      <c r="H3919" s="10">
        <v>9.8305366192018078E-8</v>
      </c>
      <c r="I3919" s="10">
        <v>7.3381549228737337E-8</v>
      </c>
      <c r="J3919" s="10">
        <v>1.2996062997963991E-7</v>
      </c>
      <c r="K3919">
        <v>0</v>
      </c>
      <c r="L3919">
        <v>0</v>
      </c>
      <c r="M3919">
        <v>8.1486800848246914E-8</v>
      </c>
      <c r="N3919">
        <v>1.67317070155282E-9</v>
      </c>
      <c r="O3919">
        <v>3.4897134581943717E-8</v>
      </c>
      <c r="P3919">
        <v>0</v>
      </c>
      <c r="Q3919">
        <v>0</v>
      </c>
      <c r="R3919">
        <v>0</v>
      </c>
      <c r="S3919">
        <v>8.3048289267145212E-5</v>
      </c>
      <c r="T3919">
        <v>0</v>
      </c>
    </row>
    <row r="3920" spans="1:20">
      <c r="A3920" s="10">
        <v>3914</v>
      </c>
      <c r="B3920" s="10">
        <v>0</v>
      </c>
      <c r="C3920" s="10">
        <v>1.9051896680320979E-7</v>
      </c>
      <c r="D3920" s="10">
        <v>8.1824022939115678E-9</v>
      </c>
      <c r="E3920" s="10">
        <v>0</v>
      </c>
      <c r="F3920" s="10">
        <v>0</v>
      </c>
      <c r="G3920" s="10">
        <v>0</v>
      </c>
      <c r="H3920" s="10">
        <v>0</v>
      </c>
      <c r="I3920" s="10">
        <v>7.2803741754495307E-8</v>
      </c>
      <c r="J3920" s="10">
        <v>2.575412012778757E-7</v>
      </c>
      <c r="K3920">
        <v>0</v>
      </c>
      <c r="L3920">
        <v>1.154816682406195E-9</v>
      </c>
      <c r="M3920">
        <v>3.3995902820410269E-8</v>
      </c>
      <c r="N3920">
        <v>1.1184296133374471E-9</v>
      </c>
      <c r="O3920">
        <v>7.0909481925072677E-11</v>
      </c>
      <c r="P3920">
        <v>0</v>
      </c>
      <c r="Q3920">
        <v>0</v>
      </c>
      <c r="R3920">
        <v>0</v>
      </c>
      <c r="S3920">
        <v>7.5636505585222592E-5</v>
      </c>
      <c r="T3920">
        <v>6.2773533805856419E-7</v>
      </c>
    </row>
    <row r="3921" spans="1:20">
      <c r="A3921" s="10">
        <v>3915</v>
      </c>
      <c r="B3921" s="10">
        <v>0</v>
      </c>
      <c r="C3921" s="10">
        <v>1.900809921668806E-7</v>
      </c>
      <c r="D3921" s="10">
        <v>2.3995314644901959E-11</v>
      </c>
      <c r="E3921" s="10">
        <v>0</v>
      </c>
      <c r="F3921" s="10">
        <v>0</v>
      </c>
      <c r="G3921" s="10">
        <v>0</v>
      </c>
      <c r="H3921" s="10">
        <v>0</v>
      </c>
      <c r="I3921" s="10">
        <v>3.1779411083311439E-8</v>
      </c>
      <c r="J3921" s="10">
        <v>2.1837627525318639E-7</v>
      </c>
      <c r="K3921">
        <v>0</v>
      </c>
      <c r="L3921">
        <v>0</v>
      </c>
      <c r="M3921">
        <v>2.693615399780185E-8</v>
      </c>
      <c r="N3921">
        <v>8.9474369066995752E-10</v>
      </c>
      <c r="O3921">
        <v>1.289263307728594E-11</v>
      </c>
      <c r="P3921">
        <v>0</v>
      </c>
      <c r="Q3921">
        <v>0</v>
      </c>
      <c r="R3921">
        <v>0</v>
      </c>
      <c r="S3921">
        <v>8.7031158189365836E-5</v>
      </c>
      <c r="T3921">
        <v>7.9480575488037662E-7</v>
      </c>
    </row>
    <row r="3922" spans="1:20">
      <c r="A3922" s="10">
        <v>3916</v>
      </c>
      <c r="B3922" s="10">
        <v>0</v>
      </c>
      <c r="C3922" s="10">
        <v>1.6949618425940739E-7</v>
      </c>
      <c r="D3922" s="10">
        <v>1.919625171592157E-10</v>
      </c>
      <c r="E3922" s="10">
        <v>0</v>
      </c>
      <c r="F3922" s="10">
        <v>0</v>
      </c>
      <c r="G3922" s="10">
        <v>0</v>
      </c>
      <c r="H3922" s="10">
        <v>0</v>
      </c>
      <c r="I3922" s="10">
        <v>0</v>
      </c>
      <c r="J3922" s="10">
        <v>1.9356239612924061E-7</v>
      </c>
      <c r="K3922">
        <v>0</v>
      </c>
      <c r="L3922">
        <v>0</v>
      </c>
      <c r="M3922">
        <v>1.736044995168122E-8</v>
      </c>
      <c r="N3922">
        <v>8.9474369066995752E-10</v>
      </c>
      <c r="O3922">
        <v>0</v>
      </c>
      <c r="P3922">
        <v>0</v>
      </c>
      <c r="Q3922">
        <v>0</v>
      </c>
      <c r="R3922">
        <v>0</v>
      </c>
      <c r="S3922">
        <v>1.18756936512702E-4</v>
      </c>
      <c r="T3922">
        <v>2.1726101884481231E-6</v>
      </c>
    </row>
    <row r="3923" spans="1:20">
      <c r="A3923" s="10">
        <v>3917</v>
      </c>
      <c r="B3923" s="10">
        <v>6.0590563472422576E-6</v>
      </c>
      <c r="C3923" s="10">
        <v>5.3179800089829953E-6</v>
      </c>
      <c r="D3923" s="10">
        <v>2.930499786952586E-6</v>
      </c>
      <c r="E3923" s="10">
        <v>4.6246407881017861E-6</v>
      </c>
      <c r="F3923" s="10">
        <v>3.293314802806084E-6</v>
      </c>
      <c r="G3923" s="10">
        <v>6.0152768690580002E-6</v>
      </c>
      <c r="H3923" s="10">
        <v>5.5881016568644801E-6</v>
      </c>
      <c r="I3923" s="10">
        <v>4.3059917512564809E-6</v>
      </c>
      <c r="J3923" s="10">
        <v>7.7265659474604269E-6</v>
      </c>
      <c r="K3923">
        <v>2.7416449876046032E-6</v>
      </c>
      <c r="L3923">
        <v>4.0169432184987689E-6</v>
      </c>
      <c r="M3923">
        <v>2.175748547789667E-6</v>
      </c>
      <c r="N3923">
        <v>2.179960238525965E-6</v>
      </c>
      <c r="O3923">
        <v>1.460429933410479E-6</v>
      </c>
      <c r="P3923">
        <v>5.8050595092408437E-6</v>
      </c>
      <c r="Q3923">
        <v>3.9258942140661469E-6</v>
      </c>
      <c r="R3923">
        <v>8.5452757880800717E-6</v>
      </c>
      <c r="S3923">
        <v>1.2557880272744571E-4</v>
      </c>
      <c r="T3923">
        <v>2.6910821252518761E-6</v>
      </c>
    </row>
    <row r="3924" spans="1:20">
      <c r="A3924" s="10">
        <v>3918</v>
      </c>
      <c r="B3924" s="10">
        <v>5.8034124286997883E-5</v>
      </c>
      <c r="C3924" s="10">
        <v>4.7002408730456309E-5</v>
      </c>
      <c r="D3924" s="10">
        <v>4.0294854976305293E-5</v>
      </c>
      <c r="E3924" s="10">
        <v>4.684199004897458E-5</v>
      </c>
      <c r="F3924" s="10">
        <v>4.8648708989888221E-5</v>
      </c>
      <c r="G3924" s="10">
        <v>5.1605367398747098E-5</v>
      </c>
      <c r="H3924" s="10">
        <v>5.3052541151243892E-5</v>
      </c>
      <c r="I3924" s="10">
        <v>4.71695847292607E-5</v>
      </c>
      <c r="J3924" s="10">
        <v>6.0679044662861523E-5</v>
      </c>
      <c r="K3924">
        <v>4.7967664966112891E-5</v>
      </c>
      <c r="L3924">
        <v>4.1269929177695202E-5</v>
      </c>
      <c r="M3924">
        <v>3.8660036065266759E-5</v>
      </c>
      <c r="N3924">
        <v>4.53972705069935E-5</v>
      </c>
      <c r="O3924">
        <v>3.1420381980343332E-5</v>
      </c>
      <c r="P3924">
        <v>5.280828596882799E-5</v>
      </c>
      <c r="Q3924">
        <v>4.8237750512642172E-5</v>
      </c>
      <c r="R3924">
        <v>6.0386008952801188E-5</v>
      </c>
      <c r="S3924">
        <v>1.2558529179118681E-4</v>
      </c>
      <c r="T3924">
        <v>5.9195469518366538E-6</v>
      </c>
    </row>
    <row r="3925" spans="1:20">
      <c r="A3925" s="10">
        <v>3919</v>
      </c>
      <c r="B3925" s="10">
        <v>1.7207007912341341E-4</v>
      </c>
      <c r="C3925" s="10">
        <v>1.4165455270386351E-4</v>
      </c>
      <c r="D3925" s="10">
        <v>1.2972938307868041E-4</v>
      </c>
      <c r="E3925" s="10">
        <v>1.3754696668575209E-4</v>
      </c>
      <c r="F3925" s="10">
        <v>1.6397211161657069E-4</v>
      </c>
      <c r="G3925" s="10">
        <v>1.5220159802006801E-4</v>
      </c>
      <c r="H3925" s="10">
        <v>1.5652892796036341E-4</v>
      </c>
      <c r="I3925" s="10">
        <v>1.4517911293729309E-4</v>
      </c>
      <c r="J3925" s="10">
        <v>1.686222336838027E-4</v>
      </c>
      <c r="K3925">
        <v>1.541619251128471E-4</v>
      </c>
      <c r="L3925">
        <v>1.3233054468338561E-4</v>
      </c>
      <c r="M3925">
        <v>1.202197789777023E-4</v>
      </c>
      <c r="N3925">
        <v>1.51918086103866E-4</v>
      </c>
      <c r="O3925">
        <v>9.600391379497214E-5</v>
      </c>
      <c r="P3925">
        <v>1.4637087240959359E-4</v>
      </c>
      <c r="Q3925">
        <v>1.4054226615126139E-4</v>
      </c>
      <c r="R3925">
        <v>1.7491113117878629E-4</v>
      </c>
      <c r="S3925">
        <v>1.1835378835189229E-4</v>
      </c>
      <c r="T3925">
        <v>6.5850821073983734E-6</v>
      </c>
    </row>
    <row r="3926" spans="1:20">
      <c r="A3926" s="10">
        <v>3920</v>
      </c>
      <c r="B3926" s="10">
        <v>2.9725079461210391E-4</v>
      </c>
      <c r="C3926" s="10">
        <v>2.6679203949211782E-4</v>
      </c>
      <c r="D3926" s="10">
        <v>2.605150291101377E-4</v>
      </c>
      <c r="E3926" s="10">
        <v>2.5309289760157641E-4</v>
      </c>
      <c r="F3926" s="10">
        <v>3.1640937587942348E-4</v>
      </c>
      <c r="G3926" s="10">
        <v>2.8267367061490632E-4</v>
      </c>
      <c r="H3926" s="10">
        <v>2.8987583576428101E-4</v>
      </c>
      <c r="I3926" s="10">
        <v>2.6818703660665171E-4</v>
      </c>
      <c r="J3926" s="10">
        <v>3.1872752481425991E-4</v>
      </c>
      <c r="K3926">
        <v>2.9753571894087859E-4</v>
      </c>
      <c r="L3926">
        <v>2.4141640508058371E-4</v>
      </c>
      <c r="M3926">
        <v>2.6732471630442858E-4</v>
      </c>
      <c r="N3926">
        <v>2.6649352979999909E-4</v>
      </c>
      <c r="O3926">
        <v>1.8070854561291999E-4</v>
      </c>
      <c r="P3926">
        <v>2.9488016003960301E-4</v>
      </c>
      <c r="Q3926">
        <v>2.6065380063183721E-4</v>
      </c>
      <c r="R3926">
        <v>3.0517996375401332E-4</v>
      </c>
      <c r="S3926">
        <v>9.9975601206762912E-5</v>
      </c>
      <c r="T3926">
        <v>3.1006271899055272E-6</v>
      </c>
    </row>
    <row r="3927" spans="1:20">
      <c r="A3927" s="10">
        <v>3921</v>
      </c>
      <c r="B3927" s="10">
        <v>4.0438725661029348E-4</v>
      </c>
      <c r="C3927" s="10">
        <v>3.7818224700287959E-4</v>
      </c>
      <c r="D3927" s="10">
        <v>3.8129988090916379E-4</v>
      </c>
      <c r="E3927" s="10">
        <v>3.5221404925812872E-4</v>
      </c>
      <c r="F3927" s="10">
        <v>4.4821277938553563E-4</v>
      </c>
      <c r="G3927" s="10">
        <v>3.9873617722741949E-4</v>
      </c>
      <c r="H3927" s="10">
        <v>3.953342967056581E-4</v>
      </c>
      <c r="I3927" s="10">
        <v>3.7610250482020139E-4</v>
      </c>
      <c r="J3927" s="10">
        <v>4.3403700605836862E-4</v>
      </c>
      <c r="K3927">
        <v>4.2773831753755711E-4</v>
      </c>
      <c r="L3927">
        <v>3.4594173561166587E-4</v>
      </c>
      <c r="M3927">
        <v>3.9988614215979241E-4</v>
      </c>
      <c r="N3927">
        <v>3.6115017379642308E-4</v>
      </c>
      <c r="O3927">
        <v>2.7384699864821122E-4</v>
      </c>
      <c r="P3927">
        <v>4.1156367296066429E-4</v>
      </c>
      <c r="Q3927">
        <v>3.7695419201990219E-4</v>
      </c>
      <c r="R3927">
        <v>4.1350539784852462E-4</v>
      </c>
      <c r="S3927">
        <v>6.0781595071300557E-5</v>
      </c>
      <c r="T3927">
        <v>1.8498570654767581E-6</v>
      </c>
    </row>
    <row r="3928" spans="1:20">
      <c r="A3928" s="10">
        <v>3922</v>
      </c>
      <c r="B3928" s="10">
        <v>4.7317950453986828E-4</v>
      </c>
      <c r="C3928" s="10">
        <v>4.3414975346307182E-4</v>
      </c>
      <c r="D3928" s="10">
        <v>4.5570770674418593E-4</v>
      </c>
      <c r="E3928" s="10">
        <v>4.3285326860992681E-4</v>
      </c>
      <c r="F3928" s="10">
        <v>5.3532422070943445E-4</v>
      </c>
      <c r="G3928" s="10">
        <v>4.6374478523706578E-4</v>
      </c>
      <c r="H3928" s="10">
        <v>4.6676232152293638E-4</v>
      </c>
      <c r="I3928" s="10">
        <v>4.4397616930406762E-4</v>
      </c>
      <c r="J3928" s="10">
        <v>4.8449653472482031E-4</v>
      </c>
      <c r="K3928">
        <v>5.1616619412528147E-4</v>
      </c>
      <c r="L3928">
        <v>4.4162192098636021E-4</v>
      </c>
      <c r="M3928">
        <v>4.6144255874928979E-4</v>
      </c>
      <c r="N3928">
        <v>4.144255752622558E-4</v>
      </c>
      <c r="O3928">
        <v>3.7153284318479211E-4</v>
      </c>
      <c r="P3928">
        <v>4.9588570868827186E-4</v>
      </c>
      <c r="Q3928">
        <v>4.5631193311968009E-4</v>
      </c>
      <c r="R3928">
        <v>4.8271418171929741E-4</v>
      </c>
      <c r="S3928">
        <v>3.558428226591804E-5</v>
      </c>
      <c r="T3928">
        <v>5.7358210582761227E-6</v>
      </c>
    </row>
    <row r="3929" spans="1:20">
      <c r="A3929" s="10">
        <v>3923</v>
      </c>
      <c r="B3929" s="10">
        <v>5.1667227066764642E-4</v>
      </c>
      <c r="C3929" s="10">
        <v>4.860757110045258E-4</v>
      </c>
      <c r="D3929" s="10">
        <v>5.0971442752445364E-4</v>
      </c>
      <c r="E3929" s="10">
        <v>4.8117060806719323E-4</v>
      </c>
      <c r="F3929" s="10">
        <v>5.9126867608004161E-4</v>
      </c>
      <c r="G3929" s="10">
        <v>5.0991332469889231E-4</v>
      </c>
      <c r="H3929" s="10">
        <v>5.1364600508500336E-4</v>
      </c>
      <c r="I3929" s="10">
        <v>4.8784865024506551E-4</v>
      </c>
      <c r="J3929" s="10">
        <v>5.2848920005679463E-4</v>
      </c>
      <c r="K3929">
        <v>5.6264827395025041E-4</v>
      </c>
      <c r="L3929">
        <v>5.1264913756588111E-4</v>
      </c>
      <c r="M3929">
        <v>5.1317819984678841E-4</v>
      </c>
      <c r="N3929">
        <v>3.9160227425190841E-4</v>
      </c>
      <c r="O3929">
        <v>4.2636357241791268E-4</v>
      </c>
      <c r="P3929">
        <v>5.4149368026686724E-4</v>
      </c>
      <c r="Q3929">
        <v>5.2261880920801221E-4</v>
      </c>
      <c r="R3929">
        <v>5.2701019424394608E-4</v>
      </c>
      <c r="S3929">
        <v>2.4988735995196099E-5</v>
      </c>
      <c r="T3929">
        <v>7.3504469935054699E-6</v>
      </c>
    </row>
    <row r="3930" spans="1:20">
      <c r="A3930" s="10">
        <v>3924</v>
      </c>
      <c r="B3930" s="10">
        <v>5.3471500349841321E-4</v>
      </c>
      <c r="C3930" s="10">
        <v>5.4546002184321094E-4</v>
      </c>
      <c r="D3930" s="10">
        <v>5.6149111974288283E-4</v>
      </c>
      <c r="E3930" s="10">
        <v>5.0637147183144515E-4</v>
      </c>
      <c r="F3930" s="10">
        <v>5.912624919221192E-4</v>
      </c>
      <c r="G3930" s="10">
        <v>5.4365651713017722E-4</v>
      </c>
      <c r="H3930" s="10">
        <v>5.2628649579053183E-4</v>
      </c>
      <c r="I3930" s="10">
        <v>5.1041533283941321E-4</v>
      </c>
      <c r="J3930" s="10">
        <v>5.61115367301125E-4</v>
      </c>
      <c r="K3930">
        <v>5.8093276084230576E-4</v>
      </c>
      <c r="L3930">
        <v>5.4008844805236407E-4</v>
      </c>
      <c r="M3930">
        <v>5.4476085476558886E-4</v>
      </c>
      <c r="N3930">
        <v>3.0454246721913218E-4</v>
      </c>
      <c r="O3930">
        <v>4.5881046933562433E-4</v>
      </c>
      <c r="P3930">
        <v>5.5595406814552774E-4</v>
      </c>
      <c r="Q3930">
        <v>5.4666547218530745E-4</v>
      </c>
      <c r="R3930">
        <v>5.2791374643714796E-4</v>
      </c>
      <c r="S3930">
        <v>1.8447082874243141E-5</v>
      </c>
      <c r="T3930">
        <v>6.4451022835056586E-6</v>
      </c>
    </row>
    <row r="3931" spans="1:20">
      <c r="A3931" s="10">
        <v>3925</v>
      </c>
      <c r="B3931" s="10">
        <v>5.1924391645041161E-4</v>
      </c>
      <c r="C3931" s="10">
        <v>5.6926792013740175E-4</v>
      </c>
      <c r="D3931" s="10">
        <v>5.6734204128463714E-4</v>
      </c>
      <c r="E3931" s="10">
        <v>5.1232992730362132E-4</v>
      </c>
      <c r="F3931" s="10">
        <v>5.763885892822229E-4</v>
      </c>
      <c r="G3931" s="10">
        <v>5.5043950633350605E-4</v>
      </c>
      <c r="H3931" s="10">
        <v>5.3146104189893463E-4</v>
      </c>
      <c r="I3931" s="10">
        <v>5.1027846469395212E-4</v>
      </c>
      <c r="J3931" s="10">
        <v>5.3715094761602863E-4</v>
      </c>
      <c r="K3931">
        <v>5.6216625362562171E-4</v>
      </c>
      <c r="L3931">
        <v>5.2498480275609287E-4</v>
      </c>
      <c r="M3931">
        <v>5.4927014460499717E-4</v>
      </c>
      <c r="N3931">
        <v>2.2200945036171801E-4</v>
      </c>
      <c r="O3931">
        <v>5.1945023467174641E-4</v>
      </c>
      <c r="P3931">
        <v>5.4302408404089699E-4</v>
      </c>
      <c r="Q3931">
        <v>5.5334243634838274E-4</v>
      </c>
      <c r="R3931">
        <v>4.9203112630863942E-4</v>
      </c>
      <c r="S3931">
        <v>3.1037851371104747E-5</v>
      </c>
      <c r="T3931">
        <v>3.5005241822427139E-6</v>
      </c>
    </row>
    <row r="3932" spans="1:20">
      <c r="A3932" s="10">
        <v>3926</v>
      </c>
      <c r="B3932" s="10">
        <v>4.7384394630203797E-4</v>
      </c>
      <c r="C3932" s="10">
        <v>5.4163817195142119E-4</v>
      </c>
      <c r="D3932" s="10">
        <v>5.3631007602492021E-4</v>
      </c>
      <c r="E3932" s="10">
        <v>4.7127857758290479E-4</v>
      </c>
      <c r="F3932" s="10">
        <v>5.4026458290558463E-4</v>
      </c>
      <c r="G3932" s="10">
        <v>5.1446898017357427E-4</v>
      </c>
      <c r="H3932" s="10">
        <v>4.9131139677119557E-4</v>
      </c>
      <c r="I3932" s="10">
        <v>4.673778299232929E-4</v>
      </c>
      <c r="J3932" s="10">
        <v>4.9901734696961963E-4</v>
      </c>
      <c r="K3932">
        <v>5.2809654434819134E-4</v>
      </c>
      <c r="L3932">
        <v>4.7195787259253123E-4</v>
      </c>
      <c r="M3932">
        <v>5.2164728916223872E-4</v>
      </c>
      <c r="N3932">
        <v>1.950743927475037E-4</v>
      </c>
      <c r="O3932">
        <v>4.8166902129357199E-4</v>
      </c>
      <c r="P3932">
        <v>5.0287598276066187E-4</v>
      </c>
      <c r="Q3932">
        <v>5.14346820018307E-4</v>
      </c>
      <c r="R3932">
        <v>4.1254203273181287E-4</v>
      </c>
      <c r="S3932">
        <v>3.1941038304560971E-5</v>
      </c>
      <c r="T3932">
        <v>8.1152365234012906E-7</v>
      </c>
    </row>
    <row r="3933" spans="1:20">
      <c r="A3933" s="10">
        <v>3927</v>
      </c>
      <c r="B3933" s="10">
        <v>3.5981802411094108E-4</v>
      </c>
      <c r="C3933" s="10">
        <v>4.6467475707111168E-4</v>
      </c>
      <c r="D3933" s="10">
        <v>4.5594283083356263E-4</v>
      </c>
      <c r="E3933" s="10">
        <v>3.9439022394459068E-4</v>
      </c>
      <c r="F3933" s="10">
        <v>4.7270577753841871E-4</v>
      </c>
      <c r="G3933" s="10">
        <v>4.3590814423314392E-4</v>
      </c>
      <c r="H3933" s="10">
        <v>4.1098234820202619E-4</v>
      </c>
      <c r="I3933" s="10">
        <v>3.7857546158469118E-4</v>
      </c>
      <c r="J3933" s="10">
        <v>4.0566358422182089E-4</v>
      </c>
      <c r="K3933">
        <v>4.5552329094574969E-4</v>
      </c>
      <c r="L3933">
        <v>3.5329660427461712E-4</v>
      </c>
      <c r="M3933">
        <v>4.5104385201207031E-4</v>
      </c>
      <c r="N3933">
        <v>3.2868433634840538E-4</v>
      </c>
      <c r="O3933">
        <v>3.9238510133150491E-4</v>
      </c>
      <c r="P3933">
        <v>3.966331409106812E-4</v>
      </c>
      <c r="Q3933">
        <v>4.3956195261382451E-4</v>
      </c>
      <c r="R3933">
        <v>1.874622728219724E-4</v>
      </c>
      <c r="S3933">
        <v>2.8394618804877381E-5</v>
      </c>
      <c r="T3933">
        <v>7.1212815289760058E-7</v>
      </c>
    </row>
    <row r="3934" spans="1:20">
      <c r="A3934" s="10">
        <v>3928</v>
      </c>
      <c r="B3934" s="10">
        <v>2.647964542230025E-4</v>
      </c>
      <c r="C3934" s="10">
        <v>3.7330743819928591E-4</v>
      </c>
      <c r="D3934" s="10">
        <v>3.3859545902790089E-4</v>
      </c>
      <c r="E3934" s="10">
        <v>2.738017648142291E-4</v>
      </c>
      <c r="F3934" s="10">
        <v>3.6191519552948402E-4</v>
      </c>
      <c r="G3934" s="10">
        <v>3.2768697882202597E-4</v>
      </c>
      <c r="H3934" s="10">
        <v>3.0494571085447781E-4</v>
      </c>
      <c r="I3934" s="10">
        <v>2.7740003233157217E-4</v>
      </c>
      <c r="J3934" s="10">
        <v>3.2495975795788509E-4</v>
      </c>
      <c r="K3934">
        <v>3.4562569252407689E-4</v>
      </c>
      <c r="L3934">
        <v>3.0365213217382301E-4</v>
      </c>
      <c r="M3934">
        <v>3.3839921851469801E-4</v>
      </c>
      <c r="N3934">
        <v>3.1795347171201097E-4</v>
      </c>
      <c r="O3934">
        <v>3.360947621901568E-4</v>
      </c>
      <c r="P3934">
        <v>2.3114320811973689E-4</v>
      </c>
      <c r="Q3934">
        <v>3.6578670832313609E-4</v>
      </c>
      <c r="R3934">
        <v>1.638416915830768E-4</v>
      </c>
      <c r="S3934">
        <v>2.05198895532116E-5</v>
      </c>
      <c r="T3934">
        <v>2.3479228543909202E-6</v>
      </c>
    </row>
    <row r="3935" spans="1:20">
      <c r="A3935" s="10">
        <v>3929</v>
      </c>
      <c r="B3935" s="10">
        <v>1.55873977367169E-4</v>
      </c>
      <c r="C3935" s="10">
        <v>2.5567374457678189E-4</v>
      </c>
      <c r="D3935" s="10">
        <v>2.1530243217826689E-4</v>
      </c>
      <c r="E3935" s="10">
        <v>2.0097118848664761E-4</v>
      </c>
      <c r="F3935" s="10">
        <v>2.1500812841705979E-4</v>
      </c>
      <c r="G3935" s="10">
        <v>2.0672114304019269E-4</v>
      </c>
      <c r="H3935" s="10">
        <v>1.7403967445268979E-4</v>
      </c>
      <c r="I3935" s="10">
        <v>1.7439616021658799E-4</v>
      </c>
      <c r="J3935" s="10">
        <v>2.0716965937483611E-4</v>
      </c>
      <c r="K3935">
        <v>1.8472660518339441E-4</v>
      </c>
      <c r="L3935">
        <v>1.4703765480133561E-4</v>
      </c>
      <c r="M3935">
        <v>2.0606659294543239E-4</v>
      </c>
      <c r="N3935">
        <v>1.912743424768738E-4</v>
      </c>
      <c r="O3935">
        <v>2.611389741095728E-4</v>
      </c>
      <c r="P3935">
        <v>1.6878520078870919E-4</v>
      </c>
      <c r="Q3935">
        <v>2.391067356045728E-4</v>
      </c>
      <c r="R3935">
        <v>1.0394179654851459E-4</v>
      </c>
      <c r="S3935">
        <v>2.3591695329357031E-5</v>
      </c>
      <c r="T3935">
        <v>2.7634413106531609E-6</v>
      </c>
    </row>
    <row r="3936" spans="1:20">
      <c r="A3936" s="10">
        <v>3930</v>
      </c>
      <c r="B3936" s="10">
        <v>7.4597935166332004E-5</v>
      </c>
      <c r="C3936" s="10">
        <v>1.5261840681306371E-4</v>
      </c>
      <c r="D3936" s="10">
        <v>1.293893688702792E-4</v>
      </c>
      <c r="E3936" s="10">
        <v>9.3300262967763373E-5</v>
      </c>
      <c r="F3936" s="10">
        <v>6.268947741742216E-5</v>
      </c>
      <c r="G3936" s="10">
        <v>1.212946190251803E-4</v>
      </c>
      <c r="H3936" s="10">
        <v>8.6255655732425437E-5</v>
      </c>
      <c r="I3936" s="10">
        <v>9.6311708837350449E-5</v>
      </c>
      <c r="J3936" s="10">
        <v>1.2530353852331779E-4</v>
      </c>
      <c r="K3936">
        <v>9.9417119027080171E-5</v>
      </c>
      <c r="L3936">
        <v>7.6225075337448312E-5</v>
      </c>
      <c r="M3936">
        <v>1.2613455551976541E-4</v>
      </c>
      <c r="N3936">
        <v>6.8736749152488403E-5</v>
      </c>
      <c r="O3936">
        <v>1.9658236050123029E-4</v>
      </c>
      <c r="P3936">
        <v>4.2179638780678903E-5</v>
      </c>
      <c r="Q3936">
        <v>1.071105747941464E-4</v>
      </c>
      <c r="R3936">
        <v>5.7059316826732598E-5</v>
      </c>
      <c r="S3936">
        <v>2.605812421153591E-5</v>
      </c>
      <c r="T3936">
        <v>1.123231021632729E-6</v>
      </c>
    </row>
    <row r="3937" spans="1:20">
      <c r="A3937" s="10">
        <v>3931</v>
      </c>
      <c r="B3937" s="10">
        <v>2.340008507081136E-5</v>
      </c>
      <c r="C3937" s="10">
        <v>1.055002632849574E-4</v>
      </c>
      <c r="D3937" s="10">
        <v>7.5289867206522552E-5</v>
      </c>
      <c r="E3937" s="10">
        <v>3.9301522318482779E-5</v>
      </c>
      <c r="F3937" s="10">
        <v>1.0642044374374141E-5</v>
      </c>
      <c r="G3937" s="10">
        <v>6.9554803581155046E-5</v>
      </c>
      <c r="H3937" s="10">
        <v>4.6788326523411167E-5</v>
      </c>
      <c r="I3937" s="10">
        <v>5.107425163217028E-5</v>
      </c>
      <c r="J3937" s="10">
        <v>9.5627041628182629E-5</v>
      </c>
      <c r="K3937">
        <v>3.4189154358765977E-5</v>
      </c>
      <c r="L3937">
        <v>3.0668712033206327E-5</v>
      </c>
      <c r="M3937">
        <v>6.8701563428652819E-5</v>
      </c>
      <c r="N3937">
        <v>1.6932700001341082E-5</v>
      </c>
      <c r="O3937">
        <v>1.3879194469958341E-4</v>
      </c>
      <c r="P3937">
        <v>1.2643919702806529E-5</v>
      </c>
      <c r="Q3937">
        <v>5.5264337272337342E-5</v>
      </c>
      <c r="R3937">
        <v>1.502115520696805E-5</v>
      </c>
      <c r="S3937">
        <v>2.2306900799613131E-5</v>
      </c>
      <c r="T3937">
        <v>1.3935018879357991E-7</v>
      </c>
    </row>
    <row r="3938" spans="1:20">
      <c r="A3938" s="10">
        <v>3932</v>
      </c>
      <c r="B3938" s="10">
        <v>1.7434450392515139E-5</v>
      </c>
      <c r="C3938" s="10">
        <v>8.2673765416613974E-5</v>
      </c>
      <c r="D3938" s="10">
        <v>4.3336673826958511E-5</v>
      </c>
      <c r="E3938" s="10">
        <v>1.408372867335577E-5</v>
      </c>
      <c r="F3938" s="10">
        <v>0</v>
      </c>
      <c r="G3938" s="10">
        <v>6.041006574670507E-5</v>
      </c>
      <c r="H3938" s="10">
        <v>3.4594773101650963E-5</v>
      </c>
      <c r="I3938" s="10">
        <v>3.4367299532502688E-5</v>
      </c>
      <c r="J3938" s="10">
        <v>7.6870566198750564E-5</v>
      </c>
      <c r="K3938">
        <v>1.2764978720046431E-5</v>
      </c>
      <c r="L3938">
        <v>2.6280711779441921E-5</v>
      </c>
      <c r="M3938">
        <v>4.8321801213137733E-5</v>
      </c>
      <c r="N3938">
        <v>7.7066779359737317E-6</v>
      </c>
      <c r="O3938">
        <v>1.13439951058172E-4</v>
      </c>
      <c r="P3938">
        <v>7.3595662705639067E-6</v>
      </c>
      <c r="Q3938">
        <v>2.2158820271813649E-5</v>
      </c>
      <c r="R3938">
        <v>5.9810140866252802E-6</v>
      </c>
      <c r="S3938">
        <v>2.3956472720474289E-5</v>
      </c>
      <c r="T3938">
        <v>7.6370395213869405E-8</v>
      </c>
    </row>
    <row r="3939" spans="1:20">
      <c r="A3939" s="10">
        <v>3933</v>
      </c>
      <c r="B3939" s="10">
        <v>6.6613303250812981E-6</v>
      </c>
      <c r="C3939" s="10">
        <v>3.6457956943131758E-5</v>
      </c>
      <c r="D3939" s="10">
        <v>2.2516885324856949E-5</v>
      </c>
      <c r="E3939" s="10">
        <v>4.9264573192990738E-6</v>
      </c>
      <c r="F3939" s="10">
        <v>0</v>
      </c>
      <c r="G3939" s="10">
        <v>4.0097477572164668E-5</v>
      </c>
      <c r="H3939" s="10">
        <v>2.619862387414578E-5</v>
      </c>
      <c r="I3939" s="10">
        <v>2.3481331602811261E-5</v>
      </c>
      <c r="J3939" s="10">
        <v>4.8329786176506543E-5</v>
      </c>
      <c r="K3939">
        <v>7.4899280141192447E-6</v>
      </c>
      <c r="L3939">
        <v>1.3108901570333919E-5</v>
      </c>
      <c r="M3939">
        <v>2.7891035273382212E-5</v>
      </c>
      <c r="N3939">
        <v>2.5005401923153302E-6</v>
      </c>
      <c r="O3939">
        <v>5.1704797532993217E-5</v>
      </c>
      <c r="P3939">
        <v>6.5603619550458864E-6</v>
      </c>
      <c r="Q3939">
        <v>1.6687910109408499E-5</v>
      </c>
      <c r="R3939">
        <v>4.9775928157417428E-6</v>
      </c>
      <c r="S3939">
        <v>3.0019264141496719E-5</v>
      </c>
      <c r="T3939">
        <v>8.0225553223865913E-7</v>
      </c>
    </row>
    <row r="3940" spans="1:20">
      <c r="A3940" s="10">
        <v>3934</v>
      </c>
      <c r="B3940" s="10">
        <v>3.5912295898160677E-7</v>
      </c>
      <c r="C3940" s="10">
        <v>1.5337160055465181E-5</v>
      </c>
      <c r="D3940" s="10">
        <v>6.7437338101160316E-6</v>
      </c>
      <c r="E3940" s="10">
        <v>3.3896565838908882E-6</v>
      </c>
      <c r="F3940" s="10">
        <v>0</v>
      </c>
      <c r="G3940" s="10">
        <v>1.289871622941417E-5</v>
      </c>
      <c r="H3940" s="10">
        <v>1.2477613840856399E-5</v>
      </c>
      <c r="I3940" s="10">
        <v>9.7677082344171202E-6</v>
      </c>
      <c r="J3940" s="10">
        <v>1.7184783648970049E-5</v>
      </c>
      <c r="K3940">
        <v>6.580970486020893E-6</v>
      </c>
      <c r="L3940">
        <v>0</v>
      </c>
      <c r="M3940">
        <v>1.174672575649323E-5</v>
      </c>
      <c r="N3940">
        <v>3.1137080435314519E-9</v>
      </c>
      <c r="O3940">
        <v>9.1881847572936969E-6</v>
      </c>
      <c r="P3940">
        <v>7.1185363976299006E-6</v>
      </c>
      <c r="Q3940">
        <v>0</v>
      </c>
      <c r="R3940">
        <v>2.2266713836966362E-6</v>
      </c>
      <c r="S3940">
        <v>2.778243378956409E-5</v>
      </c>
      <c r="T3940">
        <v>4.1405292629012038E-7</v>
      </c>
    </row>
    <row r="3941" spans="1:20">
      <c r="A3941" s="10">
        <v>3935</v>
      </c>
      <c r="B3941" s="10">
        <v>1.3673574519197781E-7</v>
      </c>
      <c r="C3941" s="10">
        <v>6.2564786293287881E-6</v>
      </c>
      <c r="D3941" s="10">
        <v>1.3399103674286479E-6</v>
      </c>
      <c r="E3941" s="10">
        <v>0</v>
      </c>
      <c r="F3941" s="10">
        <v>0</v>
      </c>
      <c r="G3941" s="10">
        <v>2.9100442402614101E-6</v>
      </c>
      <c r="H3941" s="10">
        <v>2.7107277584590371E-6</v>
      </c>
      <c r="I3941" s="10">
        <v>1.943065419567942E-6</v>
      </c>
      <c r="J3941" s="10">
        <v>5.594679048208195E-6</v>
      </c>
      <c r="K3941">
        <v>3.136862080473544E-6</v>
      </c>
      <c r="L3941">
        <v>0</v>
      </c>
      <c r="M3941">
        <v>3.10292291133479E-6</v>
      </c>
      <c r="N3941">
        <v>1.4852745265121289E-9</v>
      </c>
      <c r="O3941">
        <v>1.0883429022730349E-6</v>
      </c>
      <c r="P3941">
        <v>1.3428807206323209E-6</v>
      </c>
      <c r="Q3941">
        <v>0</v>
      </c>
      <c r="R3941">
        <v>1.8532406167732559E-7</v>
      </c>
      <c r="S3941">
        <v>2.3433002758185479E-5</v>
      </c>
      <c r="T3941">
        <v>4.6758819338282779E-7</v>
      </c>
    </row>
    <row r="3942" spans="1:20">
      <c r="A3942" s="10">
        <v>3936</v>
      </c>
      <c r="B3942" s="10">
        <v>0</v>
      </c>
      <c r="C3942" s="10">
        <v>1.4136069362161841E-6</v>
      </c>
      <c r="D3942" s="10">
        <v>4.274045444549937E-7</v>
      </c>
      <c r="E3942" s="10">
        <v>0</v>
      </c>
      <c r="F3942" s="10">
        <v>0</v>
      </c>
      <c r="G3942" s="10">
        <v>4.6236294716265438E-7</v>
      </c>
      <c r="H3942" s="10">
        <v>1.683651294993605E-7</v>
      </c>
      <c r="I3942" s="10">
        <v>3.1780566698259931E-7</v>
      </c>
      <c r="J3942" s="10">
        <v>1.247512470845449E-6</v>
      </c>
      <c r="K3942">
        <v>1.76973883242513E-8</v>
      </c>
      <c r="L3942">
        <v>0</v>
      </c>
      <c r="M3942">
        <v>2.4092514449173152E-7</v>
      </c>
      <c r="N3942">
        <v>9.8421805973695324E-10</v>
      </c>
      <c r="O3942">
        <v>1.5781684132340011E-7</v>
      </c>
      <c r="P3942">
        <v>0</v>
      </c>
      <c r="Q3942">
        <v>0</v>
      </c>
      <c r="R3942">
        <v>0</v>
      </c>
      <c r="S3942">
        <v>1.8937946151518781E-5</v>
      </c>
      <c r="T3942">
        <v>1.5603443334286151E-6</v>
      </c>
    </row>
    <row r="3943" spans="1:20">
      <c r="A3943" s="10">
        <v>3937</v>
      </c>
      <c r="B3943" s="10">
        <v>0</v>
      </c>
      <c r="C3943" s="10">
        <v>5.2819741141303699E-7</v>
      </c>
      <c r="D3943" s="10">
        <v>2.143741410375541E-7</v>
      </c>
      <c r="E3943" s="10">
        <v>0</v>
      </c>
      <c r="F3943" s="10">
        <v>0</v>
      </c>
      <c r="G3943" s="10">
        <v>3.4816042038718821E-8</v>
      </c>
      <c r="H3943" s="10">
        <v>6.8634564696165221E-8</v>
      </c>
      <c r="I3943" s="10">
        <v>7.3381549228737337E-8</v>
      </c>
      <c r="J3943" s="10">
        <v>1.2088812906537671E-7</v>
      </c>
      <c r="K3943">
        <v>1.76973883242513E-8</v>
      </c>
      <c r="L3943">
        <v>0</v>
      </c>
      <c r="M3943">
        <v>1.3772791119409029E-7</v>
      </c>
      <c r="N3943">
        <v>2.0131733040074041E-9</v>
      </c>
      <c r="O3943">
        <v>3.7605661914263528E-8</v>
      </c>
      <c r="P3943">
        <v>0</v>
      </c>
      <c r="Q3943">
        <v>0</v>
      </c>
      <c r="R3943">
        <v>0</v>
      </c>
      <c r="S3943">
        <v>1.955097073935854E-5</v>
      </c>
      <c r="T3943">
        <v>2.71092377270776E-6</v>
      </c>
    </row>
    <row r="3944" spans="1:20">
      <c r="A3944" s="10">
        <v>3938</v>
      </c>
      <c r="B3944" s="10">
        <v>0</v>
      </c>
      <c r="C3944" s="10">
        <v>5.768125960455802E-7</v>
      </c>
      <c r="D3944" s="10">
        <v>7.7984772595931367E-9</v>
      </c>
      <c r="E3944" s="10">
        <v>0</v>
      </c>
      <c r="F3944" s="10">
        <v>0</v>
      </c>
      <c r="G3944" s="10">
        <v>0</v>
      </c>
      <c r="H3944" s="10">
        <v>0</v>
      </c>
      <c r="I3944" s="10">
        <v>7.2803741754495307E-8</v>
      </c>
      <c r="J3944" s="10">
        <v>1.0769176409917581E-7</v>
      </c>
      <c r="K3944">
        <v>1.6714200084015121E-8</v>
      </c>
      <c r="L3944">
        <v>0</v>
      </c>
      <c r="M3944">
        <v>7.4258364585545657E-8</v>
      </c>
      <c r="N3944">
        <v>9.8421805973695324E-10</v>
      </c>
      <c r="O3944">
        <v>1.031410646182875E-10</v>
      </c>
      <c r="P3944">
        <v>0</v>
      </c>
      <c r="Q3944">
        <v>0</v>
      </c>
      <c r="R3944">
        <v>0</v>
      </c>
      <c r="S3944">
        <v>2.2815221038151389E-5</v>
      </c>
      <c r="T3944">
        <v>2.677539542731719E-6</v>
      </c>
    </row>
    <row r="3945" spans="1:20">
      <c r="A3945" s="10">
        <v>3939</v>
      </c>
      <c r="B3945" s="10">
        <v>0</v>
      </c>
      <c r="C3945" s="10">
        <v>5.768125960455802E-7</v>
      </c>
      <c r="D3945" s="10">
        <v>2.3995314644901959E-11</v>
      </c>
      <c r="E3945" s="10">
        <v>0</v>
      </c>
      <c r="F3945" s="10">
        <v>0</v>
      </c>
      <c r="G3945" s="10">
        <v>0</v>
      </c>
      <c r="H3945" s="10">
        <v>0</v>
      </c>
      <c r="I3945" s="10">
        <v>3.0623796134827387E-8</v>
      </c>
      <c r="J3945" s="10">
        <v>2.026584619809434E-7</v>
      </c>
      <c r="K3945">
        <v>1.7205794204133209E-8</v>
      </c>
      <c r="L3945">
        <v>0</v>
      </c>
      <c r="M3945">
        <v>3.0693935907954878E-8</v>
      </c>
      <c r="N3945">
        <v>1.0200078073637521E-9</v>
      </c>
      <c r="O3945">
        <v>2.578526615457188E-11</v>
      </c>
      <c r="P3945">
        <v>0</v>
      </c>
      <c r="Q3945">
        <v>0</v>
      </c>
      <c r="R3945">
        <v>0</v>
      </c>
      <c r="S3945">
        <v>2.769886775833743E-5</v>
      </c>
      <c r="T3945">
        <v>1.000072225086695E-6</v>
      </c>
    </row>
    <row r="3946" spans="1:20">
      <c r="A3946" s="10">
        <v>3940</v>
      </c>
      <c r="B3946" s="10">
        <v>0</v>
      </c>
      <c r="C3946" s="10">
        <v>3.5344553151767898E-7</v>
      </c>
      <c r="D3946" s="10">
        <v>2.3995314644901959E-11</v>
      </c>
      <c r="E3946" s="10">
        <v>0</v>
      </c>
      <c r="F3946" s="10">
        <v>0</v>
      </c>
      <c r="G3946" s="10">
        <v>0</v>
      </c>
      <c r="H3946" s="10">
        <v>0</v>
      </c>
      <c r="I3946" s="10">
        <v>0</v>
      </c>
      <c r="J3946" s="10">
        <v>1.9356239612924061E-7</v>
      </c>
      <c r="K3946">
        <v>1.6714200084015121E-8</v>
      </c>
      <c r="L3946">
        <v>0</v>
      </c>
      <c r="M3946">
        <v>1.7417875463202181E-8</v>
      </c>
      <c r="N3946">
        <v>9.8421805973695324E-10</v>
      </c>
      <c r="O3946">
        <v>0</v>
      </c>
      <c r="P3946">
        <v>0</v>
      </c>
      <c r="Q3946">
        <v>0</v>
      </c>
      <c r="R3946">
        <v>0</v>
      </c>
      <c r="S3946">
        <v>3.0621617839366193E-5</v>
      </c>
      <c r="T3946">
        <v>7.8886764454889305E-7</v>
      </c>
    </row>
    <row r="3947" spans="1:20">
      <c r="A3947" s="10">
        <v>3941</v>
      </c>
      <c r="B3947" s="10">
        <v>6.2319603042388588E-6</v>
      </c>
      <c r="C3947" s="10">
        <v>3.5600768314020492E-6</v>
      </c>
      <c r="D3947" s="10">
        <v>1.845152713177373E-6</v>
      </c>
      <c r="E3947" s="10">
        <v>1.4435943803734009E-6</v>
      </c>
      <c r="F3947" s="10">
        <v>6.3869537317920133E-7</v>
      </c>
      <c r="G3947" s="10">
        <v>4.75928107415524E-6</v>
      </c>
      <c r="H3947" s="10">
        <v>4.5482213257591576E-6</v>
      </c>
      <c r="I3947" s="10">
        <v>3.8664406049324006E-6</v>
      </c>
      <c r="J3947" s="10">
        <v>1.000466385755068E-5</v>
      </c>
      <c r="K3947">
        <v>3.1863164489574232E-6</v>
      </c>
      <c r="L3947">
        <v>3.9171093163047528E-6</v>
      </c>
      <c r="M3947">
        <v>3.6038321892278899E-6</v>
      </c>
      <c r="N3947">
        <v>2.914032567803091E-6</v>
      </c>
      <c r="O3947">
        <v>2.6858948521456909E-6</v>
      </c>
      <c r="P3947">
        <v>3.511107530595242E-6</v>
      </c>
      <c r="Q3947">
        <v>1.422535207836079E-6</v>
      </c>
      <c r="R3947">
        <v>4.1201212000380212E-6</v>
      </c>
      <c r="S3947">
        <v>2.8495025732209939E-5</v>
      </c>
      <c r="T3947">
        <v>1.072795079036618E-6</v>
      </c>
    </row>
    <row r="3948" spans="1:20">
      <c r="A3948" s="10">
        <v>3942</v>
      </c>
      <c r="B3948" s="10">
        <v>6.4917050588283605E-5</v>
      </c>
      <c r="C3948" s="10">
        <v>4.0882954845849482E-5</v>
      </c>
      <c r="D3948" s="10">
        <v>3.8116886049237398E-5</v>
      </c>
      <c r="E3948" s="10">
        <v>4.2878856752997762E-5</v>
      </c>
      <c r="F3948" s="10">
        <v>3.7485969661071229E-5</v>
      </c>
      <c r="G3948" s="10">
        <v>4.6476769432063101E-5</v>
      </c>
      <c r="H3948" s="10">
        <v>5.139918991210371E-5</v>
      </c>
      <c r="I3948" s="10">
        <v>4.8675129995776531E-5</v>
      </c>
      <c r="J3948" s="10">
        <v>6.4879949564770767E-5</v>
      </c>
      <c r="K3948">
        <v>4.6798801626708103E-5</v>
      </c>
      <c r="L3948">
        <v>4.5225407278272903E-5</v>
      </c>
      <c r="M3948">
        <v>4.7763221468026077E-5</v>
      </c>
      <c r="N3948">
        <v>3.9465202601643072E-5</v>
      </c>
      <c r="O3948">
        <v>3.9224996773509837E-5</v>
      </c>
      <c r="P3948">
        <v>5.1611110524766298E-5</v>
      </c>
      <c r="Q3948">
        <v>4.1107384540165923E-5</v>
      </c>
      <c r="R3948">
        <v>4.8425427754206369E-5</v>
      </c>
      <c r="S3948">
        <v>2.9194343876189251E-5</v>
      </c>
      <c r="T3948">
        <v>5.6233742002485375E-7</v>
      </c>
    </row>
    <row r="3949" spans="1:20">
      <c r="A3949" s="10">
        <v>3943</v>
      </c>
      <c r="B3949" s="10">
        <v>1.7544934358200729E-4</v>
      </c>
      <c r="C3949" s="10">
        <v>1.356318386569291E-4</v>
      </c>
      <c r="D3949" s="10">
        <v>1.400054851541584E-4</v>
      </c>
      <c r="E3949" s="10">
        <v>1.504547702162375E-4</v>
      </c>
      <c r="F3949" s="10">
        <v>1.6457771338789461E-4</v>
      </c>
      <c r="G3949" s="10">
        <v>1.4263830539666339E-4</v>
      </c>
      <c r="H3949" s="10">
        <v>1.579611796377669E-4</v>
      </c>
      <c r="I3949" s="10">
        <v>1.4595208499759119E-4</v>
      </c>
      <c r="J3949" s="10">
        <v>1.6871390246868981E-4</v>
      </c>
      <c r="K3949">
        <v>1.4605516937650961E-4</v>
      </c>
      <c r="L3949">
        <v>1.314768897565424E-4</v>
      </c>
      <c r="M3949">
        <v>1.5200215085283661E-4</v>
      </c>
      <c r="N3949">
        <v>1.570700471170543E-4</v>
      </c>
      <c r="O3949">
        <v>1.191166663075499E-4</v>
      </c>
      <c r="P3949">
        <v>1.5039326229283171E-4</v>
      </c>
      <c r="Q3949">
        <v>1.3890581762980239E-4</v>
      </c>
      <c r="R3949">
        <v>1.7064853862802941E-4</v>
      </c>
      <c r="S3949">
        <v>2.1933427668854461E-5</v>
      </c>
      <c r="T3949">
        <v>4.9993569660081317E-8</v>
      </c>
    </row>
    <row r="3950" spans="1:20">
      <c r="A3950" s="10">
        <v>3944</v>
      </c>
      <c r="B3950" s="10">
        <v>3.0044281393246949E-4</v>
      </c>
      <c r="C3950" s="10">
        <v>2.5996442879777659E-4</v>
      </c>
      <c r="D3950" s="10">
        <v>2.5583664101803797E-4</v>
      </c>
      <c r="E3950" s="10">
        <v>2.7128427312606842E-4</v>
      </c>
      <c r="F3950" s="10">
        <v>3.129890908432367E-4</v>
      </c>
      <c r="G3950" s="10">
        <v>2.7055281788713201E-4</v>
      </c>
      <c r="H3950" s="10">
        <v>2.8832970571714752E-4</v>
      </c>
      <c r="I3950" s="10">
        <v>2.7010578210962872E-4</v>
      </c>
      <c r="J3950" s="10">
        <v>3.0684698000306058E-4</v>
      </c>
      <c r="K3950">
        <v>2.8950165768505361E-4</v>
      </c>
      <c r="L3950">
        <v>2.5200922093370799E-4</v>
      </c>
      <c r="M3950">
        <v>2.8103870998095548E-4</v>
      </c>
      <c r="N3950">
        <v>3.0598093099260768E-4</v>
      </c>
      <c r="O3950">
        <v>2.189481025722562E-4</v>
      </c>
      <c r="P3950">
        <v>2.9877030063729703E-4</v>
      </c>
      <c r="Q3950">
        <v>2.5352561347812458E-4</v>
      </c>
      <c r="R3950">
        <v>3.1529743315842512E-4</v>
      </c>
      <c r="S3950">
        <v>8.2367654201090733E-6</v>
      </c>
      <c r="T3950">
        <v>1.2671487788394201E-6</v>
      </c>
    </row>
    <row r="3951" spans="1:20">
      <c r="A3951" s="10">
        <v>3945</v>
      </c>
      <c r="B3951" s="10">
        <v>4.0473734833402532E-4</v>
      </c>
      <c r="C3951" s="10">
        <v>3.7074592820960219E-4</v>
      </c>
      <c r="D3951" s="10">
        <v>3.7715735858324549E-4</v>
      </c>
      <c r="E3951" s="10">
        <v>3.7431982716469299E-4</v>
      </c>
      <c r="F3951" s="10">
        <v>4.3789080696849872E-4</v>
      </c>
      <c r="G3951" s="10">
        <v>3.7845447909306038E-4</v>
      </c>
      <c r="H3951" s="10">
        <v>4.0268857574142389E-4</v>
      </c>
      <c r="I3951" s="10">
        <v>3.7957987298427819E-4</v>
      </c>
      <c r="J3951" s="10">
        <v>4.2467649330047119E-4</v>
      </c>
      <c r="K3951">
        <v>4.1240557067019179E-4</v>
      </c>
      <c r="L3951">
        <v>3.6750317353678659E-4</v>
      </c>
      <c r="M3951">
        <v>3.909379751308367E-4</v>
      </c>
      <c r="N3951">
        <v>4.2547761709385307E-4</v>
      </c>
      <c r="O3951">
        <v>3.0509279906668633E-4</v>
      </c>
      <c r="P3951">
        <v>4.2248237151094192E-4</v>
      </c>
      <c r="Q3951">
        <v>3.6375317008199073E-4</v>
      </c>
      <c r="R3951">
        <v>4.2421886776570448E-4</v>
      </c>
      <c r="S3951">
        <v>3.1920858161578019E-6</v>
      </c>
      <c r="T3951">
        <v>2.6519850423289551E-7</v>
      </c>
    </row>
    <row r="3952" spans="1:20">
      <c r="A3952" s="10">
        <v>3946</v>
      </c>
      <c r="B3952" s="10">
        <v>4.7080910509166322E-4</v>
      </c>
      <c r="C3952" s="10">
        <v>4.3231406817995202E-4</v>
      </c>
      <c r="D3952" s="10">
        <v>4.4099934671692961E-4</v>
      </c>
      <c r="E3952" s="10">
        <v>4.4357202244148252E-4</v>
      </c>
      <c r="F3952" s="10">
        <v>5.2571203362511768E-4</v>
      </c>
      <c r="G3952" s="10">
        <v>4.3338076585988888E-4</v>
      </c>
      <c r="H3952" s="10">
        <v>4.6771500428579741E-4</v>
      </c>
      <c r="I3952" s="10">
        <v>4.4679144232859729E-4</v>
      </c>
      <c r="J3952" s="10">
        <v>4.7878736424981471E-4</v>
      </c>
      <c r="K3952">
        <v>5.0049427189474075E-4</v>
      </c>
      <c r="L3952">
        <v>4.54614402599899E-4</v>
      </c>
      <c r="M3952">
        <v>4.4999087899007598E-4</v>
      </c>
      <c r="N3952">
        <v>4.9345163975037063E-4</v>
      </c>
      <c r="O3952">
        <v>3.6803271731380857E-4</v>
      </c>
      <c r="P3952">
        <v>4.9825305698160784E-4</v>
      </c>
      <c r="Q3952">
        <v>4.4316691201165971E-4</v>
      </c>
      <c r="R3952">
        <v>4.9581502068626784E-4</v>
      </c>
      <c r="S3952">
        <v>1.946112077671512E-6</v>
      </c>
      <c r="T3952">
        <v>5.4224608968482978E-8</v>
      </c>
    </row>
    <row r="3953" spans="1:20">
      <c r="A3953" s="10">
        <v>3947</v>
      </c>
      <c r="B3953" s="10">
        <v>5.0802440239096629E-4</v>
      </c>
      <c r="C3953" s="10">
        <v>4.7864424497021888E-4</v>
      </c>
      <c r="D3953" s="10">
        <v>5.0933104718377774E-4</v>
      </c>
      <c r="E3953" s="10">
        <v>4.6109285046952371E-4</v>
      </c>
      <c r="F3953" s="10">
        <v>5.834559118117526E-4</v>
      </c>
      <c r="G3953" s="10">
        <v>4.7385998414136219E-4</v>
      </c>
      <c r="H3953" s="10">
        <v>5.114781779834652E-4</v>
      </c>
      <c r="I3953" s="10">
        <v>4.8948092746942552E-4</v>
      </c>
      <c r="J3953" s="10">
        <v>5.2268570031546507E-4</v>
      </c>
      <c r="K3953">
        <v>5.5750918588809493E-4</v>
      </c>
      <c r="L3953">
        <v>5.0968882274136701E-4</v>
      </c>
      <c r="M3953">
        <v>5.038319726310736E-4</v>
      </c>
      <c r="N3953">
        <v>5.4907776552495281E-4</v>
      </c>
      <c r="O3953">
        <v>4.2399908070171592E-4</v>
      </c>
      <c r="P3953">
        <v>5.4082382562939933E-4</v>
      </c>
      <c r="Q3953">
        <v>5.0764023429537267E-4</v>
      </c>
      <c r="R3953">
        <v>5.3778061096175999E-4</v>
      </c>
      <c r="S3953">
        <v>6.1040995252364886E-6</v>
      </c>
      <c r="T3953">
        <v>5.1293549024240648E-8</v>
      </c>
    </row>
    <row r="3954" spans="1:20">
      <c r="A3954" s="10">
        <v>3948</v>
      </c>
      <c r="B3954" s="10">
        <v>5.3361941761237799E-4</v>
      </c>
      <c r="C3954" s="10">
        <v>5.2427876912661861E-4</v>
      </c>
      <c r="D3954" s="10">
        <v>5.5939051231011295E-4</v>
      </c>
      <c r="E3954" s="10">
        <v>4.8323971094027659E-4</v>
      </c>
      <c r="F3954" s="10">
        <v>5.912184785459145E-4</v>
      </c>
      <c r="G3954" s="10">
        <v>5.0043428487077585E-4</v>
      </c>
      <c r="H3954" s="10">
        <v>5.4164768856117393E-4</v>
      </c>
      <c r="I3954" s="10">
        <v>5.1092847065661938E-4</v>
      </c>
      <c r="J3954" s="10">
        <v>5.5675157212565802E-4</v>
      </c>
      <c r="K3954">
        <v>5.6801190991662294E-4</v>
      </c>
      <c r="L3954">
        <v>5.4654986391855466E-4</v>
      </c>
      <c r="M3954">
        <v>5.4688928558915882E-4</v>
      </c>
      <c r="N3954">
        <v>5.6242256569529966E-4</v>
      </c>
      <c r="O3954">
        <v>5.0023720525431111E-4</v>
      </c>
      <c r="P3954">
        <v>5.5137998263019993E-4</v>
      </c>
      <c r="Q3954">
        <v>5.3530469613821783E-4</v>
      </c>
      <c r="R3954">
        <v>5.4220058983276429E-4</v>
      </c>
      <c r="S3954">
        <v>1.9747951559564399E-5</v>
      </c>
      <c r="T3954">
        <v>7.9627128485249773E-8</v>
      </c>
    </row>
    <row r="3955" spans="1:20">
      <c r="A3955" s="10">
        <v>3949</v>
      </c>
      <c r="B3955" s="10">
        <v>5.2727978099957216E-4</v>
      </c>
      <c r="C3955" s="10">
        <v>5.5182310787876853E-4</v>
      </c>
      <c r="D3955" s="10">
        <v>5.6451257257023122E-4</v>
      </c>
      <c r="E3955" s="10">
        <v>4.8844643139623505E-4</v>
      </c>
      <c r="F3955" s="10">
        <v>5.7798705482233848E-4</v>
      </c>
      <c r="G3955" s="10">
        <v>5.1369300581175729E-4</v>
      </c>
      <c r="H3955" s="10">
        <v>5.5078476604210043E-4</v>
      </c>
      <c r="I3955" s="10">
        <v>5.1142512651562277E-4</v>
      </c>
      <c r="J3955" s="10">
        <v>5.5448379565816623E-4</v>
      </c>
      <c r="K3955">
        <v>5.4721825289636686E-4</v>
      </c>
      <c r="L3955">
        <v>5.4571125047899979E-4</v>
      </c>
      <c r="M3955">
        <v>5.5427424585079393E-4</v>
      </c>
      <c r="N3955">
        <v>5.4713096878163787E-4</v>
      </c>
      <c r="O3955">
        <v>5.4301183426683859E-4</v>
      </c>
      <c r="P3955">
        <v>5.4630018744538148E-4</v>
      </c>
      <c r="Q3955">
        <v>5.3746535807889834E-4</v>
      </c>
      <c r="R3955">
        <v>5.0341159588924349E-4</v>
      </c>
      <c r="S3955">
        <v>5.4137224110493903E-5</v>
      </c>
      <c r="T3955">
        <v>1.8086811011489391E-7</v>
      </c>
    </row>
    <row r="3956" spans="1:20">
      <c r="A3956" s="10">
        <v>3950</v>
      </c>
      <c r="B3956" s="10">
        <v>4.8518270233819012E-4</v>
      </c>
      <c r="C3956" s="10">
        <v>5.3190917637998528E-4</v>
      </c>
      <c r="D3956" s="10">
        <v>5.3291849486929133E-4</v>
      </c>
      <c r="E3956" s="10">
        <v>4.277918092921827E-4</v>
      </c>
      <c r="F3956" s="10">
        <v>5.4582960076503598E-4</v>
      </c>
      <c r="G3956" s="10">
        <v>4.9007400156012644E-4</v>
      </c>
      <c r="H3956" s="10">
        <v>5.1587022337837329E-4</v>
      </c>
      <c r="I3956" s="10">
        <v>4.6318995646495831E-4</v>
      </c>
      <c r="J3956" s="10">
        <v>4.8506759799275768E-4</v>
      </c>
      <c r="K3956">
        <v>5.0947279606398954E-4</v>
      </c>
      <c r="L3956">
        <v>5.0915069260257424E-4</v>
      </c>
      <c r="M3956">
        <v>5.1873519481478256E-4</v>
      </c>
      <c r="N3956">
        <v>4.9679350072444534E-4</v>
      </c>
      <c r="O3956">
        <v>5.1106391098904578E-4</v>
      </c>
      <c r="P3956">
        <v>5.1604237548878316E-4</v>
      </c>
      <c r="Q3956">
        <v>5.0503037255290688E-4</v>
      </c>
      <c r="R3956">
        <v>4.8756488598830498E-4</v>
      </c>
      <c r="S3956">
        <v>4.3416351344123993E-5</v>
      </c>
      <c r="T3956">
        <v>3.5344240616533899E-7</v>
      </c>
    </row>
    <row r="3957" spans="1:20">
      <c r="A3957" s="10">
        <v>3951</v>
      </c>
      <c r="B3957" s="10">
        <v>4.0516647109312229E-4</v>
      </c>
      <c r="C3957" s="10">
        <v>4.5550273822444202E-4</v>
      </c>
      <c r="D3957" s="10">
        <v>4.5554146360502878E-4</v>
      </c>
      <c r="E3957" s="10">
        <v>3.5332978821443718E-4</v>
      </c>
      <c r="F3957" s="10">
        <v>4.6854874201244481E-4</v>
      </c>
      <c r="G3957" s="10">
        <v>4.1979743009335499E-4</v>
      </c>
      <c r="H3957" s="10">
        <v>4.4583353203626701E-4</v>
      </c>
      <c r="I3957" s="10">
        <v>3.930030960941931E-4</v>
      </c>
      <c r="J3957" s="10">
        <v>4.0744204301110639E-4</v>
      </c>
      <c r="K3957">
        <v>4.4346238561438942E-4</v>
      </c>
      <c r="L3957">
        <v>4.6552092440479899E-4</v>
      </c>
      <c r="M3957">
        <v>4.3403044685835069E-4</v>
      </c>
      <c r="N3957">
        <v>3.701572677386981E-4</v>
      </c>
      <c r="O3957">
        <v>4.2863479909502502E-4</v>
      </c>
      <c r="P3957">
        <v>4.4362195994553289E-4</v>
      </c>
      <c r="Q3957">
        <v>4.2926132752519209E-4</v>
      </c>
      <c r="R3957">
        <v>3.9366876664012889E-4</v>
      </c>
      <c r="S3957">
        <v>3.1445757332292311E-5</v>
      </c>
      <c r="T3957">
        <v>1.524202735949471E-6</v>
      </c>
    </row>
    <row r="3958" spans="1:20">
      <c r="A3958" s="10">
        <v>3952</v>
      </c>
      <c r="B3958" s="10">
        <v>2.9228993894385408E-4</v>
      </c>
      <c r="C3958" s="10">
        <v>3.6177674636638239E-4</v>
      </c>
      <c r="D3958" s="10">
        <v>3.6243803509672802E-4</v>
      </c>
      <c r="E3958" s="10">
        <v>2.9791782805936942E-4</v>
      </c>
      <c r="F3958" s="10">
        <v>3.4923460756608102E-4</v>
      </c>
      <c r="G3958" s="10">
        <v>3.1907144255391521E-4</v>
      </c>
      <c r="H3958" s="10">
        <v>3.4039840351308861E-4</v>
      </c>
      <c r="I3958" s="10">
        <v>2.8280828284462251E-4</v>
      </c>
      <c r="J3958" s="10">
        <v>3.1422644266976317E-4</v>
      </c>
      <c r="K3958">
        <v>3.3662779954649541E-4</v>
      </c>
      <c r="L3958">
        <v>4.1363883619454912E-4</v>
      </c>
      <c r="M3958">
        <v>3.3507614324039048E-4</v>
      </c>
      <c r="N3958">
        <v>3.1053315425737688E-4</v>
      </c>
      <c r="O3958">
        <v>3.6263658712405689E-4</v>
      </c>
      <c r="P3958">
        <v>3.3534649324229828E-4</v>
      </c>
      <c r="Q3958">
        <v>3.5846442473122303E-4</v>
      </c>
      <c r="R3958">
        <v>2.4830001613172098E-4</v>
      </c>
      <c r="S3958">
        <v>2.0421002409175059E-5</v>
      </c>
      <c r="T3958">
        <v>1.932355547129608E-6</v>
      </c>
    </row>
    <row r="3959" spans="1:20">
      <c r="A3959" s="10">
        <v>3953</v>
      </c>
      <c r="B3959" s="10">
        <v>1.5285072036956489E-4</v>
      </c>
      <c r="C3959" s="10">
        <v>2.5201198536393651E-4</v>
      </c>
      <c r="D3959" s="10">
        <v>2.4524953326991592E-4</v>
      </c>
      <c r="E3959" s="10">
        <v>1.8683656665916681E-4</v>
      </c>
      <c r="F3959" s="10">
        <v>2.0699841821853799E-4</v>
      </c>
      <c r="G3959" s="10">
        <v>1.9954569663864521E-4</v>
      </c>
      <c r="H3959" s="10">
        <v>2.1451300635506209E-4</v>
      </c>
      <c r="I3959" s="10">
        <v>1.714130485659778E-4</v>
      </c>
      <c r="J3959" s="10">
        <v>2.0822332667030301E-4</v>
      </c>
      <c r="K3959">
        <v>2.0085049904797171E-4</v>
      </c>
      <c r="L3959">
        <v>2.8696156666300631E-4</v>
      </c>
      <c r="M3959">
        <v>2.182271691098057E-4</v>
      </c>
      <c r="N3959">
        <v>1.8331421049564399E-4</v>
      </c>
      <c r="O3959">
        <v>2.7063689228970479E-4</v>
      </c>
      <c r="P3959">
        <v>2.0183451924736691E-4</v>
      </c>
      <c r="Q3959">
        <v>2.355418509089987E-4</v>
      </c>
      <c r="R3959">
        <v>1.5503054811522249E-4</v>
      </c>
      <c r="S3959">
        <v>2.2687904692138249E-5</v>
      </c>
      <c r="T3959">
        <v>7.885094038890413E-7</v>
      </c>
    </row>
    <row r="3960" spans="1:20">
      <c r="A3960" s="10">
        <v>3954</v>
      </c>
      <c r="B3960" s="10">
        <v>6.2051373501006564E-5</v>
      </c>
      <c r="C3960" s="10">
        <v>1.5659263903019819E-4</v>
      </c>
      <c r="D3960" s="10">
        <v>1.370664076421031E-4</v>
      </c>
      <c r="E3960" s="10">
        <v>9.0995268887650933E-5</v>
      </c>
      <c r="F3960" s="10">
        <v>7.4641560434934455E-5</v>
      </c>
      <c r="G3960" s="10">
        <v>1.149110413272677E-4</v>
      </c>
      <c r="H3960" s="10">
        <v>1.0289828541340149E-4</v>
      </c>
      <c r="I3960" s="10">
        <v>9.3380440962366655E-5</v>
      </c>
      <c r="J3960" s="10">
        <v>1.2931766773108041E-4</v>
      </c>
      <c r="K3960">
        <v>1.0324394574499251E-4</v>
      </c>
      <c r="L3960">
        <v>1.4792887014077399E-4</v>
      </c>
      <c r="M3960">
        <v>1.173248279399824E-4</v>
      </c>
      <c r="N3960">
        <v>6.7919058551599724E-5</v>
      </c>
      <c r="O3960">
        <v>1.912182873064322E-4</v>
      </c>
      <c r="P3960">
        <v>7.5219986578652228E-5</v>
      </c>
      <c r="Q3960">
        <v>1.182101000961396E-4</v>
      </c>
      <c r="R3960">
        <v>5.17839811491369E-5</v>
      </c>
      <c r="S3960">
        <v>1.5286963289245251E-5</v>
      </c>
      <c r="T3960">
        <v>1.1121744121763931E-8</v>
      </c>
    </row>
    <row r="3961" spans="1:20">
      <c r="A3961" s="10">
        <v>3955</v>
      </c>
      <c r="B3961" s="10">
        <v>2.269451749884221E-5</v>
      </c>
      <c r="C3961" s="10">
        <v>1.0462149126576791E-4</v>
      </c>
      <c r="D3961" s="10">
        <v>8.0857690826330577E-5</v>
      </c>
      <c r="E3961" s="10">
        <v>3.9346722340112433E-5</v>
      </c>
      <c r="F3961" s="10">
        <v>7.9509328416913978E-6</v>
      </c>
      <c r="G3961" s="10">
        <v>7.0182329430385016E-5</v>
      </c>
      <c r="H3961" s="10">
        <v>4.9757832010983897E-5</v>
      </c>
      <c r="I3961" s="10">
        <v>5.1801862916702971E-5</v>
      </c>
      <c r="J3961" s="10">
        <v>9.4545738552333355E-5</v>
      </c>
      <c r="K3961">
        <v>3.6764198099062567E-5</v>
      </c>
      <c r="L3961">
        <v>4.478068737387827E-5</v>
      </c>
      <c r="M3961">
        <v>6.7463096134435971E-5</v>
      </c>
      <c r="N3961">
        <v>1.788266279888073E-5</v>
      </c>
      <c r="O3961">
        <v>1.3850977330889569E-4</v>
      </c>
      <c r="P3961">
        <v>1.6248131817777591E-5</v>
      </c>
      <c r="Q3961">
        <v>5.3056701036643871E-5</v>
      </c>
      <c r="R3961">
        <v>9.8086655343720807E-6</v>
      </c>
      <c r="S3961">
        <v>1.0552505900869311E-5</v>
      </c>
      <c r="T3961">
        <v>0</v>
      </c>
    </row>
    <row r="3962" spans="1:20">
      <c r="A3962" s="10">
        <v>3956</v>
      </c>
      <c r="B3962" s="10">
        <v>1.7466718050286489E-5</v>
      </c>
      <c r="C3962" s="10">
        <v>8.1386877681926929E-5</v>
      </c>
      <c r="D3962" s="10">
        <v>4.5761927668865178E-5</v>
      </c>
      <c r="E3962" s="10">
        <v>1.3169285080549051E-5</v>
      </c>
      <c r="F3962" s="10">
        <v>0</v>
      </c>
      <c r="G3962" s="10">
        <v>6.0216086597043983E-5</v>
      </c>
      <c r="H3962" s="10">
        <v>4.1801592004505058E-5</v>
      </c>
      <c r="I3962" s="10">
        <v>3.4504179234113262E-5</v>
      </c>
      <c r="J3962" s="10">
        <v>8.113317471109864E-5</v>
      </c>
      <c r="K3962">
        <v>1.7626598770954291E-5</v>
      </c>
      <c r="L3962">
        <v>2.774436974834912E-5</v>
      </c>
      <c r="M3962">
        <v>4.7844483950469947E-5</v>
      </c>
      <c r="N3962">
        <v>9.8554943834867021E-6</v>
      </c>
      <c r="O3962">
        <v>1.149850579254584E-4</v>
      </c>
      <c r="P3962">
        <v>7.4954853718424819E-6</v>
      </c>
      <c r="Q3962">
        <v>2.1931678415696722E-5</v>
      </c>
      <c r="R3962">
        <v>5.9298134449606747E-6</v>
      </c>
      <c r="S3962">
        <v>7.6878152835759129E-6</v>
      </c>
      <c r="T3962">
        <v>0</v>
      </c>
    </row>
    <row r="3963" spans="1:20">
      <c r="A3963" s="10">
        <v>3957</v>
      </c>
      <c r="B3963" s="10">
        <v>7.3766585544490954E-6</v>
      </c>
      <c r="C3963" s="10">
        <v>3.6007305130954001E-5</v>
      </c>
      <c r="D3963" s="10">
        <v>2.4302989767873281E-5</v>
      </c>
      <c r="E3963" s="10">
        <v>4.1144671088528994E-6</v>
      </c>
      <c r="F3963" s="10">
        <v>0</v>
      </c>
      <c r="G3963" s="10">
        <v>4.0554331238380249E-5</v>
      </c>
      <c r="H3963" s="10">
        <v>2.6548745582667949E-5</v>
      </c>
      <c r="I3963" s="10">
        <v>2.2898177964913808E-5</v>
      </c>
      <c r="J3963" s="10">
        <v>5.3708094325637661E-5</v>
      </c>
      <c r="K3963">
        <v>9.3840401589342533E-6</v>
      </c>
      <c r="L3963">
        <v>1.581996364915923E-5</v>
      </c>
      <c r="M3963">
        <v>2.6404024981660929E-5</v>
      </c>
      <c r="N3963">
        <v>7.464282922734333E-6</v>
      </c>
      <c r="O3963">
        <v>6.1252686215950154E-5</v>
      </c>
      <c r="P3963">
        <v>7.5027343905773383E-6</v>
      </c>
      <c r="Q3963">
        <v>1.628464706989156E-5</v>
      </c>
      <c r="R3963">
        <v>5.1222902813156306E-6</v>
      </c>
      <c r="S3963">
        <v>6.7652794273698657E-6</v>
      </c>
      <c r="T3963">
        <v>1.7008289509783919E-8</v>
      </c>
    </row>
    <row r="3964" spans="1:20">
      <c r="A3964" s="10">
        <v>3958</v>
      </c>
      <c r="B3964" s="10">
        <v>3.6817273886230551E-7</v>
      </c>
      <c r="C3964" s="10">
        <v>1.4400719915910141E-5</v>
      </c>
      <c r="D3964" s="10">
        <v>7.2894832463996808E-6</v>
      </c>
      <c r="E3964" s="10">
        <v>3.6877697036467638E-6</v>
      </c>
      <c r="F3964" s="10">
        <v>0</v>
      </c>
      <c r="G3964" s="10">
        <v>1.317066713955369E-5</v>
      </c>
      <c r="H3964" s="10">
        <v>1.156109028369483E-5</v>
      </c>
      <c r="I3964" s="10">
        <v>9.7678844656967642E-6</v>
      </c>
      <c r="J3964" s="10">
        <v>2.0007724121108582E-5</v>
      </c>
      <c r="K3964">
        <v>5.8096593115556078E-6</v>
      </c>
      <c r="L3964">
        <v>0</v>
      </c>
      <c r="M3964">
        <v>1.169640665202298E-5</v>
      </c>
      <c r="N3964">
        <v>1.801978003261668E-6</v>
      </c>
      <c r="O3964">
        <v>1.1683912734356381E-5</v>
      </c>
      <c r="P3964">
        <v>7.1928388396621883E-6</v>
      </c>
      <c r="Q3964">
        <v>0</v>
      </c>
      <c r="R3964">
        <v>2.2144277519942298E-6</v>
      </c>
      <c r="S3964">
        <v>7.4195436306183001E-6</v>
      </c>
      <c r="T3964">
        <v>3.8225906772826962E-8</v>
      </c>
    </row>
    <row r="3965" spans="1:20">
      <c r="A3965" s="10">
        <v>3959</v>
      </c>
      <c r="B3965" s="10">
        <v>1.382193156642235E-7</v>
      </c>
      <c r="C3965" s="10">
        <v>6.0080659852224002E-6</v>
      </c>
      <c r="D3965" s="10">
        <v>1.298004949932791E-6</v>
      </c>
      <c r="E3965" s="10">
        <v>2.2082453315250081E-7</v>
      </c>
      <c r="F3965" s="10">
        <v>0</v>
      </c>
      <c r="G3965" s="10">
        <v>2.5031632937811772E-6</v>
      </c>
      <c r="H3965" s="10">
        <v>2.7620578283221229E-6</v>
      </c>
      <c r="I3965" s="10">
        <v>1.826524541050696E-6</v>
      </c>
      <c r="J3965" s="10">
        <v>5.35252103809092E-6</v>
      </c>
      <c r="K3965">
        <v>1.938355615625635E-6</v>
      </c>
      <c r="L3965">
        <v>0</v>
      </c>
      <c r="M3965">
        <v>3.2787777730843302E-6</v>
      </c>
      <c r="N3965">
        <v>9.4842831211015503E-10</v>
      </c>
      <c r="O3965">
        <v>1.153901672874512E-6</v>
      </c>
      <c r="P3965">
        <v>3.0083427749657929E-7</v>
      </c>
      <c r="Q3965">
        <v>0</v>
      </c>
      <c r="R3965">
        <v>1.602802695587681E-7</v>
      </c>
      <c r="S3965">
        <v>9.0624437395600237E-6</v>
      </c>
      <c r="T3965">
        <v>6.552004553138719E-8</v>
      </c>
    </row>
    <row r="3966" spans="1:20">
      <c r="A3966" s="10">
        <v>3960</v>
      </c>
      <c r="B3966" s="10">
        <v>0</v>
      </c>
      <c r="C3966" s="10">
        <v>1.3881168123818239E-6</v>
      </c>
      <c r="D3966" s="10">
        <v>4.578066081100845E-7</v>
      </c>
      <c r="E3966" s="10">
        <v>0</v>
      </c>
      <c r="F3966" s="10">
        <v>0</v>
      </c>
      <c r="G3966" s="10">
        <v>1.6302377080925269E-7</v>
      </c>
      <c r="H3966" s="10">
        <v>1.6296437686753111E-7</v>
      </c>
      <c r="I3966" s="10">
        <v>2.5193561491900829E-7</v>
      </c>
      <c r="J3966" s="10">
        <v>1.007375154113622E-6</v>
      </c>
      <c r="K3966">
        <v>1.7205794204133209E-8</v>
      </c>
      <c r="L3966">
        <v>0</v>
      </c>
      <c r="M3966">
        <v>4.363746675005651E-7</v>
      </c>
      <c r="N3966">
        <v>8.9474369066995752E-10</v>
      </c>
      <c r="O3966">
        <v>2.3228683874998321E-7</v>
      </c>
      <c r="P3966">
        <v>0</v>
      </c>
      <c r="Q3966">
        <v>0</v>
      </c>
      <c r="R3966">
        <v>0</v>
      </c>
      <c r="S3966">
        <v>1.3256918013531879E-5</v>
      </c>
      <c r="T3966">
        <v>2.7009174597314449E-8</v>
      </c>
    </row>
    <row r="3967" spans="1:20">
      <c r="A3967" s="10">
        <v>3961</v>
      </c>
      <c r="B3967" s="10">
        <v>0</v>
      </c>
      <c r="C3967" s="10">
        <v>4.642531145089712E-7</v>
      </c>
      <c r="D3967" s="10">
        <v>2.3995314644901958E-7</v>
      </c>
      <c r="E3967" s="10">
        <v>0</v>
      </c>
      <c r="F3967" s="10">
        <v>0</v>
      </c>
      <c r="G3967" s="10">
        <v>2.9309601903403179E-8</v>
      </c>
      <c r="H3967" s="10">
        <v>6.8401198841703464E-8</v>
      </c>
      <c r="I3967" s="10">
        <v>7.2803741754495307E-8</v>
      </c>
      <c r="J3967" s="10">
        <v>9.6144944753749924E-8</v>
      </c>
      <c r="K3967">
        <v>1.7205794204133209E-8</v>
      </c>
      <c r="L3967">
        <v>0</v>
      </c>
      <c r="M3967">
        <v>8.0772571048704934E-8</v>
      </c>
      <c r="N3967">
        <v>2.6573887612897738E-9</v>
      </c>
      <c r="O3967">
        <v>4.702587914940047E-8</v>
      </c>
      <c r="P3967">
        <v>0</v>
      </c>
      <c r="Q3967">
        <v>0</v>
      </c>
      <c r="R3967">
        <v>0</v>
      </c>
      <c r="S3967">
        <v>1.5684191678627839E-5</v>
      </c>
      <c r="T3967">
        <v>1.823770631973001E-9</v>
      </c>
    </row>
    <row r="3968" spans="1:20">
      <c r="A3968" s="10">
        <v>3962</v>
      </c>
      <c r="B3968" s="10">
        <v>0</v>
      </c>
      <c r="C3968" s="10">
        <v>5.062986795965761E-7</v>
      </c>
      <c r="D3968" s="10">
        <v>8.0384304060421561E-9</v>
      </c>
      <c r="E3968" s="10">
        <v>0</v>
      </c>
      <c r="F3968" s="10">
        <v>0</v>
      </c>
      <c r="G3968" s="10">
        <v>0</v>
      </c>
      <c r="H3968" s="10">
        <v>0</v>
      </c>
      <c r="I3968" s="10">
        <v>7.3381549228737337E-8</v>
      </c>
      <c r="J3968" s="10">
        <v>4.7129874879289174E-10</v>
      </c>
      <c r="K3968">
        <v>1.6714200084015121E-8</v>
      </c>
      <c r="L3968">
        <v>0</v>
      </c>
      <c r="M3968">
        <v>3.3852339041607863E-8</v>
      </c>
      <c r="N3968">
        <v>1.1184296133374471E-9</v>
      </c>
      <c r="O3968">
        <v>2.617204514689045E-9</v>
      </c>
      <c r="P3968">
        <v>0</v>
      </c>
      <c r="Q3968">
        <v>0</v>
      </c>
      <c r="R3968">
        <v>0</v>
      </c>
      <c r="S3968">
        <v>1.8964120902477218E-5</v>
      </c>
      <c r="T3968">
        <v>0</v>
      </c>
    </row>
    <row r="3969" spans="1:20">
      <c r="A3969" s="10">
        <v>3963</v>
      </c>
      <c r="B3969" s="10">
        <v>0</v>
      </c>
      <c r="C3969" s="10">
        <v>5.0542273032391772E-7</v>
      </c>
      <c r="D3969" s="10">
        <v>1.4397188786941181E-10</v>
      </c>
      <c r="E3969" s="10">
        <v>0</v>
      </c>
      <c r="F3969" s="10">
        <v>0</v>
      </c>
      <c r="G3969" s="10">
        <v>0</v>
      </c>
      <c r="H3969" s="10">
        <v>0</v>
      </c>
      <c r="I3969" s="10">
        <v>3.2357218557553468E-8</v>
      </c>
      <c r="J3969" s="10">
        <v>1.5065064505164781E-7</v>
      </c>
      <c r="K3969">
        <v>1.7205794204133209E-8</v>
      </c>
      <c r="L3969">
        <v>0</v>
      </c>
      <c r="M3969">
        <v>2.6232691481670042E-8</v>
      </c>
      <c r="N3969">
        <v>8.4105906922976E-10</v>
      </c>
      <c r="O3969">
        <v>3.132909837780484E-9</v>
      </c>
      <c r="P3969">
        <v>0</v>
      </c>
      <c r="Q3969">
        <v>0</v>
      </c>
      <c r="R3969">
        <v>0</v>
      </c>
      <c r="S3969">
        <v>3.5289561238596992E-5</v>
      </c>
      <c r="T3969">
        <v>0</v>
      </c>
    </row>
    <row r="3970" spans="1:20">
      <c r="A3970" s="10">
        <v>3964</v>
      </c>
      <c r="B3970" s="10">
        <v>0</v>
      </c>
      <c r="C3970" s="10">
        <v>4.8483792241644441E-7</v>
      </c>
      <c r="D3970" s="10">
        <v>4.7990629289803918E-11</v>
      </c>
      <c r="E3970" s="10">
        <v>0</v>
      </c>
      <c r="F3970" s="10">
        <v>0</v>
      </c>
      <c r="G3970" s="10">
        <v>0</v>
      </c>
      <c r="H3970" s="10">
        <v>0</v>
      </c>
      <c r="I3970" s="10">
        <v>0</v>
      </c>
      <c r="J3970" s="10">
        <v>1.934210065046028E-7</v>
      </c>
      <c r="K3970">
        <v>1.6714200084015121E-8</v>
      </c>
      <c r="L3970">
        <v>1.154816682406195E-9</v>
      </c>
      <c r="M3970">
        <v>1.8089036129103441E-8</v>
      </c>
      <c r="N3970">
        <v>1.3958001574451339E-9</v>
      </c>
      <c r="O3970">
        <v>0</v>
      </c>
      <c r="P3970">
        <v>0</v>
      </c>
      <c r="Q3970">
        <v>0</v>
      </c>
      <c r="R3970">
        <v>0</v>
      </c>
      <c r="S3970">
        <v>4.7405972928463567E-5</v>
      </c>
      <c r="T3970">
        <v>4.2153527098111672E-7</v>
      </c>
    </row>
    <row r="3971" spans="1:20">
      <c r="A3971" s="10">
        <v>3965</v>
      </c>
      <c r="B3971" s="10">
        <v>7.3513018624609634E-6</v>
      </c>
      <c r="C3971" s="10">
        <v>6.8862073209356653E-6</v>
      </c>
      <c r="D3971" s="10">
        <v>4.8437871960641583E-6</v>
      </c>
      <c r="E3971" s="10">
        <v>4.4256226775980946E-6</v>
      </c>
      <c r="F3971" s="10">
        <v>3.29883040311529E-6</v>
      </c>
      <c r="G3971" s="10">
        <v>6.1063438248298492E-6</v>
      </c>
      <c r="H3971" s="10">
        <v>8.7889018769406227E-6</v>
      </c>
      <c r="I3971" s="10">
        <v>4.750699829288171E-6</v>
      </c>
      <c r="J3971" s="10">
        <v>8.4272646492407706E-6</v>
      </c>
      <c r="K3971">
        <v>3.1350677619351122E-6</v>
      </c>
      <c r="L3971">
        <v>7.4065467094889024E-6</v>
      </c>
      <c r="M3971">
        <v>3.6642160118658008E-6</v>
      </c>
      <c r="N3971">
        <v>2.6197647890971021E-6</v>
      </c>
      <c r="O3971">
        <v>2.8512307845183721E-6</v>
      </c>
      <c r="P3971">
        <v>8.2651952423830516E-6</v>
      </c>
      <c r="Q3971">
        <v>3.77457006326266E-6</v>
      </c>
      <c r="R3971">
        <v>7.3276187888401177E-6</v>
      </c>
      <c r="S3971">
        <v>4.6646395994866787E-5</v>
      </c>
      <c r="T3971">
        <v>5.6446895195097217E-6</v>
      </c>
    </row>
    <row r="3972" spans="1:20">
      <c r="A3972" s="10">
        <v>3966</v>
      </c>
      <c r="B3972" s="10">
        <v>6.7665902682414937E-5</v>
      </c>
      <c r="C3972" s="10">
        <v>4.8718150279671028E-5</v>
      </c>
      <c r="D3972" s="10">
        <v>5.5942077280141163E-5</v>
      </c>
      <c r="E3972" s="10">
        <v>4.8685345842020622E-5</v>
      </c>
      <c r="F3972" s="10">
        <v>4.7558291522698472E-5</v>
      </c>
      <c r="G3972" s="10">
        <v>5.1933909173094143E-5</v>
      </c>
      <c r="H3972" s="10">
        <v>6.2069212269386603E-5</v>
      </c>
      <c r="I3972" s="10">
        <v>4.8585620395423012E-5</v>
      </c>
      <c r="J3972" s="10">
        <v>6.3129487099410365E-5</v>
      </c>
      <c r="K3972">
        <v>4.5048370153350611E-5</v>
      </c>
      <c r="L3972">
        <v>3.8192183931788863E-5</v>
      </c>
      <c r="M3972">
        <v>4.8235552581201318E-5</v>
      </c>
      <c r="N3972">
        <v>4.5813735668393523E-5</v>
      </c>
      <c r="O3972">
        <v>4.0562249147517317E-5</v>
      </c>
      <c r="P3972">
        <v>5.7703820158679713E-5</v>
      </c>
      <c r="Q3972">
        <v>4.5928721389480268E-5</v>
      </c>
      <c r="R3972">
        <v>6.4635105682249783E-5</v>
      </c>
      <c r="S3972">
        <v>2.544325777596897E-5</v>
      </c>
      <c r="T3972">
        <v>2.8916751832137628E-6</v>
      </c>
    </row>
    <row r="3973" spans="1:20">
      <c r="A3973" s="10">
        <v>3967</v>
      </c>
      <c r="B3973" s="10">
        <v>1.8340275252062919E-4</v>
      </c>
      <c r="C3973" s="10">
        <v>1.350984950435392E-4</v>
      </c>
      <c r="D3973" s="10">
        <v>1.5415580714461851E-4</v>
      </c>
      <c r="E3973" s="10">
        <v>1.4842178135534681E-4</v>
      </c>
      <c r="F3973" s="10">
        <v>1.580839018642535E-4</v>
      </c>
      <c r="G3973" s="10">
        <v>1.53258657448782E-4</v>
      </c>
      <c r="H3973" s="10">
        <v>1.4909885711248999E-4</v>
      </c>
      <c r="I3973" s="10">
        <v>1.4913720103023381E-4</v>
      </c>
      <c r="J3973" s="10">
        <v>1.6460799961206851E-4</v>
      </c>
      <c r="K3973">
        <v>1.5095083232023569E-4</v>
      </c>
      <c r="L3973">
        <v>1.3684254337842331E-4</v>
      </c>
      <c r="M3973">
        <v>1.5242535354363201E-4</v>
      </c>
      <c r="N3973">
        <v>1.299593938166868E-4</v>
      </c>
      <c r="O3973">
        <v>1.182335964173787E-4</v>
      </c>
      <c r="P3973">
        <v>1.5241659934083171E-4</v>
      </c>
      <c r="Q3973">
        <v>1.3201488827646691E-4</v>
      </c>
      <c r="R3973">
        <v>1.8665422095604929E-4</v>
      </c>
      <c r="S3973">
        <v>1.3333354193072379E-5</v>
      </c>
      <c r="T3973">
        <v>6.8917903911194026E-7</v>
      </c>
    </row>
    <row r="3974" spans="1:20">
      <c r="A3974" s="10">
        <v>3968</v>
      </c>
      <c r="B3974" s="10">
        <v>3.0897171840190638E-4</v>
      </c>
      <c r="C3974" s="10">
        <v>2.4848374490884931E-4</v>
      </c>
      <c r="D3974" s="10">
        <v>2.332720740035673E-4</v>
      </c>
      <c r="E3974" s="10">
        <v>2.6538144933445769E-4</v>
      </c>
      <c r="F3974" s="10">
        <v>2.954224052766247E-4</v>
      </c>
      <c r="G3974" s="10">
        <v>2.7899235829098319E-4</v>
      </c>
      <c r="H3974" s="10">
        <v>2.8138982818106583E-4</v>
      </c>
      <c r="I3974" s="10">
        <v>2.7626342580447198E-4</v>
      </c>
      <c r="J3974" s="10">
        <v>2.9794173948000341E-4</v>
      </c>
      <c r="K3974">
        <v>2.7727599458433579E-4</v>
      </c>
      <c r="L3974">
        <v>2.4380127475225481E-4</v>
      </c>
      <c r="M3974">
        <v>2.5888166138299051E-4</v>
      </c>
      <c r="N3974">
        <v>2.0194665508615079E-4</v>
      </c>
      <c r="O3974">
        <v>2.049051476765469E-4</v>
      </c>
      <c r="P3974">
        <v>2.731765073347059E-4</v>
      </c>
      <c r="Q3974">
        <v>2.4481010497841098E-4</v>
      </c>
      <c r="R3974">
        <v>3.1787787593223201E-4</v>
      </c>
      <c r="S3974">
        <v>8.2380479982742561E-6</v>
      </c>
      <c r="T3974">
        <v>3.6311843210904939E-6</v>
      </c>
    </row>
    <row r="3975" spans="1:20">
      <c r="A3975" s="10">
        <v>3969</v>
      </c>
      <c r="B3975" s="10">
        <v>4.1672929572293259E-4</v>
      </c>
      <c r="C3975" s="10">
        <v>3.5412197458399678E-4</v>
      </c>
      <c r="D3975" s="10">
        <v>3.4413135868122249E-4</v>
      </c>
      <c r="E3975" s="10">
        <v>3.6492481289788651E-4</v>
      </c>
      <c r="F3975" s="10">
        <v>4.1449619326102961E-4</v>
      </c>
      <c r="G3975" s="10">
        <v>3.8314938831958731E-4</v>
      </c>
      <c r="H3975" s="10">
        <v>3.8095893090008161E-4</v>
      </c>
      <c r="I3975" s="10">
        <v>3.8514547491775149E-4</v>
      </c>
      <c r="J3975" s="10">
        <v>4.1263420347167369E-4</v>
      </c>
      <c r="K3975">
        <v>3.8588521084615009E-4</v>
      </c>
      <c r="L3975">
        <v>3.4140355144835448E-4</v>
      </c>
      <c r="M3975">
        <v>3.7455503569536961E-4</v>
      </c>
      <c r="N3975">
        <v>3.3473349936055381E-4</v>
      </c>
      <c r="O3975">
        <v>2.3698978873303551E-4</v>
      </c>
      <c r="P3975">
        <v>4.0260320620887432E-4</v>
      </c>
      <c r="Q3975">
        <v>3.3905205738770489E-4</v>
      </c>
      <c r="R3975">
        <v>4.2914404948982918E-4</v>
      </c>
      <c r="S3975">
        <v>8.8278238105581974E-6</v>
      </c>
      <c r="T3975">
        <v>5.4023315712867742E-6</v>
      </c>
    </row>
    <row r="3976" spans="1:20">
      <c r="A3976" s="10">
        <v>3970</v>
      </c>
      <c r="B3976" s="10">
        <v>4.8722177722913731E-4</v>
      </c>
      <c r="C3976" s="10">
        <v>4.1693998686264419E-4</v>
      </c>
      <c r="D3976" s="10">
        <v>4.256343165119121E-4</v>
      </c>
      <c r="E3976" s="10">
        <v>4.4072228184114949E-4</v>
      </c>
      <c r="F3976" s="10">
        <v>5.0381560181577854E-4</v>
      </c>
      <c r="G3976" s="10">
        <v>4.4033027492637079E-4</v>
      </c>
      <c r="H3976" s="10">
        <v>4.5256209470750979E-4</v>
      </c>
      <c r="I3976" s="10">
        <v>4.5367290400190482E-4</v>
      </c>
      <c r="J3976" s="10">
        <v>4.5397878841503981E-4</v>
      </c>
      <c r="K3976">
        <v>4.6709818175025519E-4</v>
      </c>
      <c r="L3976">
        <v>4.3792639212099208E-4</v>
      </c>
      <c r="M3976">
        <v>4.3202267869904331E-4</v>
      </c>
      <c r="N3976">
        <v>3.3958131686155039E-4</v>
      </c>
      <c r="O3976">
        <v>2.8243392149492649E-4</v>
      </c>
      <c r="P3976">
        <v>4.8293157628998039E-4</v>
      </c>
      <c r="Q3976">
        <v>4.20612999270693E-4</v>
      </c>
      <c r="R3976">
        <v>5.0731691091899351E-4</v>
      </c>
      <c r="S3976">
        <v>4.3706638974140544E-6</v>
      </c>
      <c r="T3976">
        <v>7.9590761630386016E-6</v>
      </c>
    </row>
    <row r="3977" spans="1:20">
      <c r="A3977" s="10">
        <v>3971</v>
      </c>
      <c r="B3977" s="10">
        <v>5.2636171668362839E-4</v>
      </c>
      <c r="C3977" s="10">
        <v>4.643235933874492E-4</v>
      </c>
      <c r="D3977" s="10">
        <v>4.2424080541062967E-4</v>
      </c>
      <c r="E3977" s="10">
        <v>4.8527995710743912E-4</v>
      </c>
      <c r="F3977" s="10">
        <v>5.2547385997540191E-4</v>
      </c>
      <c r="G3977" s="10">
        <v>4.8306102213028249E-4</v>
      </c>
      <c r="H3977" s="10">
        <v>4.8434545310262E-4</v>
      </c>
      <c r="I3977" s="10">
        <v>4.9901695079637709E-4</v>
      </c>
      <c r="J3977" s="10">
        <v>4.878577478544489E-4</v>
      </c>
      <c r="K3977">
        <v>4.933809049766319E-4</v>
      </c>
      <c r="L3977">
        <v>4.829608648960376E-4</v>
      </c>
      <c r="M3977">
        <v>4.3267285751867249E-4</v>
      </c>
      <c r="N3977">
        <v>3.9719109834578478E-4</v>
      </c>
      <c r="O3977">
        <v>3.574348515186515E-4</v>
      </c>
      <c r="P3977">
        <v>5.3329603681781968E-4</v>
      </c>
      <c r="Q3977">
        <v>4.4356296419860138E-4</v>
      </c>
      <c r="R3977">
        <v>5.4923649018307668E-4</v>
      </c>
      <c r="S3977">
        <v>4.1938545338060797E-6</v>
      </c>
      <c r="T3977">
        <v>1.212652232642776E-5</v>
      </c>
    </row>
    <row r="3978" spans="1:20">
      <c r="A3978" s="10">
        <v>3972</v>
      </c>
      <c r="B3978" s="10">
        <v>5.4515268210052865E-4</v>
      </c>
      <c r="C3978" s="10">
        <v>4.6052648468286578E-4</v>
      </c>
      <c r="D3978" s="10">
        <v>4.1971201970698082E-4</v>
      </c>
      <c r="E3978" s="10">
        <v>4.9454750271273886E-4</v>
      </c>
      <c r="F3978" s="10">
        <v>5.2337581475879491E-4</v>
      </c>
      <c r="G3978" s="10">
        <v>4.9051840868306797E-4</v>
      </c>
      <c r="H3978" s="10">
        <v>4.6229389256678992E-4</v>
      </c>
      <c r="I3978" s="10">
        <v>5.1105294627627664E-4</v>
      </c>
      <c r="J3978" s="10">
        <v>5.0829943208097726E-4</v>
      </c>
      <c r="K3978">
        <v>4.4981685410956591E-4</v>
      </c>
      <c r="L3978">
        <v>4.2098172363442041E-4</v>
      </c>
      <c r="M3978">
        <v>4.0446516989930118E-4</v>
      </c>
      <c r="N3978">
        <v>4.2952217397283218E-4</v>
      </c>
      <c r="O3978">
        <v>3.9851383551973068E-4</v>
      </c>
      <c r="P3978">
        <v>5.0489374712550932E-4</v>
      </c>
      <c r="Q3978">
        <v>4.6030869082020409E-4</v>
      </c>
      <c r="R3978">
        <v>5.5255764484844348E-4</v>
      </c>
      <c r="S3978">
        <v>9.9725677537721343E-6</v>
      </c>
      <c r="T3978">
        <v>1.4993386630002401E-5</v>
      </c>
    </row>
    <row r="3979" spans="1:20">
      <c r="A3979" s="10">
        <v>3973</v>
      </c>
      <c r="B3979" s="10">
        <v>5.3262618572584033E-4</v>
      </c>
      <c r="C3979" s="10">
        <v>4.3112133185283657E-4</v>
      </c>
      <c r="D3979" s="10">
        <v>4.9321813641085377E-4</v>
      </c>
      <c r="E3979" s="10">
        <v>4.3237229667493179E-4</v>
      </c>
      <c r="F3979" s="10">
        <v>4.6965726624832618E-4</v>
      </c>
      <c r="G3979" s="10">
        <v>4.678941790622319E-4</v>
      </c>
      <c r="H3979" s="10">
        <v>4.6600709961092942E-4</v>
      </c>
      <c r="I3979" s="10">
        <v>4.9939951856959133E-4</v>
      </c>
      <c r="J3979" s="10">
        <v>4.8398189180834779E-4</v>
      </c>
      <c r="K3979">
        <v>4.9467303554165637E-4</v>
      </c>
      <c r="L3979">
        <v>4.1616528639148331E-4</v>
      </c>
      <c r="M3979">
        <v>4.7258109091326462E-4</v>
      </c>
      <c r="N3979">
        <v>3.7830407009611239E-4</v>
      </c>
      <c r="O3979">
        <v>4.6358712972513781E-4</v>
      </c>
      <c r="P3979">
        <v>4.2748786425372799E-4</v>
      </c>
      <c r="Q3979">
        <v>4.0467257962714919E-4</v>
      </c>
      <c r="R3979">
        <v>5.1579398411320408E-4</v>
      </c>
      <c r="S3979">
        <v>3.2628289055123648E-5</v>
      </c>
      <c r="T3979">
        <v>9.7484746892765765E-6</v>
      </c>
    </row>
    <row r="3980" spans="1:20">
      <c r="A3980" s="10">
        <v>3974</v>
      </c>
      <c r="B3980" s="10">
        <v>4.7687101731206462E-4</v>
      </c>
      <c r="C3980" s="10">
        <v>4.0334180072097779E-4</v>
      </c>
      <c r="D3980" s="10">
        <v>4.868791555681679E-4</v>
      </c>
      <c r="E3980" s="10">
        <v>4.1608816654148899E-4</v>
      </c>
      <c r="F3980" s="10">
        <v>4.1412492093314532E-4</v>
      </c>
      <c r="G3980" s="10">
        <v>4.0216009496068031E-4</v>
      </c>
      <c r="H3980" s="10">
        <v>4.5973461716425292E-4</v>
      </c>
      <c r="I3980" s="10">
        <v>4.800147711777405E-4</v>
      </c>
      <c r="J3980" s="10">
        <v>4.4312839426998958E-4</v>
      </c>
      <c r="K3980">
        <v>4.3749928748809197E-4</v>
      </c>
      <c r="L3980">
        <v>3.7157279083121169E-4</v>
      </c>
      <c r="M3980">
        <v>4.8976945903875788E-4</v>
      </c>
      <c r="N3980">
        <v>3.1319198131914941E-4</v>
      </c>
      <c r="O3980">
        <v>4.2296844468790382E-4</v>
      </c>
      <c r="P3980">
        <v>3.8796739207683022E-4</v>
      </c>
      <c r="Q3980">
        <v>3.2977314266934162E-4</v>
      </c>
      <c r="R3980">
        <v>4.512339402412207E-4</v>
      </c>
      <c r="S3980">
        <v>4.1264488872332078E-5</v>
      </c>
      <c r="T3980">
        <v>7.7458822612608656E-6</v>
      </c>
    </row>
    <row r="3981" spans="1:20">
      <c r="A3981" s="10">
        <v>3975</v>
      </c>
      <c r="B3981" s="10">
        <v>3.9704742769281778E-4</v>
      </c>
      <c r="C3981" s="10">
        <v>3.5950609533268499E-4</v>
      </c>
      <c r="D3981" s="10">
        <v>4.3921138983562272E-4</v>
      </c>
      <c r="E3981" s="10">
        <v>4.0409650879292001E-4</v>
      </c>
      <c r="F3981" s="10">
        <v>3.8728105135958272E-4</v>
      </c>
      <c r="G3981" s="10">
        <v>3.5320360556044729E-4</v>
      </c>
      <c r="H3981" s="10">
        <v>3.7970370805952432E-4</v>
      </c>
      <c r="I3981" s="10">
        <v>3.9145113121971529E-4</v>
      </c>
      <c r="J3981" s="10">
        <v>3.651014447482133E-4</v>
      </c>
      <c r="K3981">
        <v>3.1712347100477901E-4</v>
      </c>
      <c r="L3981">
        <v>2.6696591580714299E-4</v>
      </c>
      <c r="M3981">
        <v>4.1439906108716579E-4</v>
      </c>
      <c r="N3981">
        <v>2.004489973069598E-4</v>
      </c>
      <c r="O3981">
        <v>3.4417441713634021E-4</v>
      </c>
      <c r="P3981">
        <v>3.4930755964922842E-4</v>
      </c>
      <c r="Q3981">
        <v>3.1452758464319149E-4</v>
      </c>
      <c r="R3981">
        <v>3.9603429193790508E-4</v>
      </c>
      <c r="S3981">
        <v>4.4654285833225337E-5</v>
      </c>
      <c r="T3981">
        <v>6.7119590077625646E-6</v>
      </c>
    </row>
    <row r="3982" spans="1:20">
      <c r="A3982" s="10">
        <v>3976</v>
      </c>
      <c r="B3982" s="10">
        <v>2.6225388642149328E-4</v>
      </c>
      <c r="C3982" s="10">
        <v>3.295771489262111E-4</v>
      </c>
      <c r="D3982" s="10">
        <v>3.4977311246533441E-4</v>
      </c>
      <c r="E3982" s="10">
        <v>3.0171636656920332E-4</v>
      </c>
      <c r="F3982" s="10">
        <v>3.2358673184946509E-4</v>
      </c>
      <c r="G3982" s="10">
        <v>2.9068323048488939E-4</v>
      </c>
      <c r="H3982" s="10">
        <v>2.7593971658739403E-4</v>
      </c>
      <c r="I3982" s="10">
        <v>2.8858451004764392E-4</v>
      </c>
      <c r="J3982" s="10">
        <v>2.9411746472546388E-4</v>
      </c>
      <c r="K3982">
        <v>2.5901286745679962E-4</v>
      </c>
      <c r="L3982">
        <v>2.7921531619117912E-4</v>
      </c>
      <c r="M3982">
        <v>2.720940459082026E-4</v>
      </c>
      <c r="N3982">
        <v>1.7654917424088671E-4</v>
      </c>
      <c r="O3982">
        <v>3.1289052274747299E-4</v>
      </c>
      <c r="P3982">
        <v>2.2872661180537099E-4</v>
      </c>
      <c r="Q3982">
        <v>3.5591212011776518E-4</v>
      </c>
      <c r="R3982">
        <v>2.8633075361598098E-4</v>
      </c>
      <c r="S3982">
        <v>4.0264188821944591E-5</v>
      </c>
      <c r="T3982">
        <v>6.3182280970858566E-6</v>
      </c>
    </row>
    <row r="3983" spans="1:20">
      <c r="A3983" s="10">
        <v>3977</v>
      </c>
      <c r="B3983" s="10">
        <v>1.7534407189391421E-4</v>
      </c>
      <c r="C3983" s="10">
        <v>2.440674079545649E-4</v>
      </c>
      <c r="D3983" s="10">
        <v>2.3760393735851979E-4</v>
      </c>
      <c r="E3983" s="10">
        <v>1.8520454684511439E-4</v>
      </c>
      <c r="F3983" s="10">
        <v>1.914555679734635E-4</v>
      </c>
      <c r="G3983" s="10">
        <v>1.8430765998698429E-4</v>
      </c>
      <c r="H3983" s="10">
        <v>1.753009564709683E-4</v>
      </c>
      <c r="I3983" s="10">
        <v>1.8394517698911659E-4</v>
      </c>
      <c r="J3983" s="10">
        <v>2.0796062828246651E-4</v>
      </c>
      <c r="K3983">
        <v>1.852254134472252E-4</v>
      </c>
      <c r="L3983">
        <v>2.0394271921817089E-4</v>
      </c>
      <c r="M3983">
        <v>1.674640389199245E-4</v>
      </c>
      <c r="N3983">
        <v>1.075041031231711E-4</v>
      </c>
      <c r="O3983">
        <v>2.4837429020891109E-4</v>
      </c>
      <c r="P3983">
        <v>1.2267899509119351E-4</v>
      </c>
      <c r="Q3983">
        <v>2.314680045255491E-4</v>
      </c>
      <c r="R3983">
        <v>1.4156374977931059E-4</v>
      </c>
      <c r="S3983">
        <v>3.8892333995532592E-5</v>
      </c>
      <c r="T3983">
        <v>1.436280436427577E-5</v>
      </c>
    </row>
    <row r="3984" spans="1:20">
      <c r="A3984" s="10">
        <v>3978</v>
      </c>
      <c r="B3984" s="10">
        <v>7.7779557130304674E-5</v>
      </c>
      <c r="C3984" s="10">
        <v>1.5153209394283001E-4</v>
      </c>
      <c r="D3984" s="10">
        <v>1.3549101865452379E-4</v>
      </c>
      <c r="E3984" s="10">
        <v>9.6496744090256904E-5</v>
      </c>
      <c r="F3984" s="10">
        <v>8.3273419205707867E-5</v>
      </c>
      <c r="G3984" s="10">
        <v>1.120106283858225E-4</v>
      </c>
      <c r="H3984" s="10">
        <v>8.098156866897625E-5</v>
      </c>
      <c r="I3984" s="10">
        <v>9.240498349531388E-5</v>
      </c>
      <c r="J3984" s="10">
        <v>1.2320031954870779E-4</v>
      </c>
      <c r="K3984">
        <v>6.7564216564763415E-5</v>
      </c>
      <c r="L3984">
        <v>1.074536136278681E-4</v>
      </c>
      <c r="M3984">
        <v>1.015620104525051E-4</v>
      </c>
      <c r="N3984">
        <v>5.5219200817783952E-5</v>
      </c>
      <c r="O3984">
        <v>1.823162094160731E-4</v>
      </c>
      <c r="P3984">
        <v>5.3895231021752758E-5</v>
      </c>
      <c r="Q3984">
        <v>1.1387819338078331E-4</v>
      </c>
      <c r="R3984">
        <v>4.3476343121826262E-5</v>
      </c>
      <c r="S3984">
        <v>3.6890101856639098E-5</v>
      </c>
      <c r="T3984">
        <v>2.603594871016149E-5</v>
      </c>
    </row>
    <row r="3985" spans="1:20">
      <c r="A3985" s="10">
        <v>3979</v>
      </c>
      <c r="B3985" s="10">
        <v>2.3685165500140638E-5</v>
      </c>
      <c r="C3985" s="10">
        <v>1.0492999402997859E-4</v>
      </c>
      <c r="D3985" s="10">
        <v>8.1588324161953199E-5</v>
      </c>
      <c r="E3985" s="10">
        <v>4.0571470407109487E-5</v>
      </c>
      <c r="F3985" s="10">
        <v>9.2594672301997634E-6</v>
      </c>
      <c r="G3985" s="10">
        <v>7.2159336508037782E-5</v>
      </c>
      <c r="H3985" s="10">
        <v>4.6375850292026312E-5</v>
      </c>
      <c r="I3985" s="10">
        <v>5.0037834032066299E-5</v>
      </c>
      <c r="J3985" s="10">
        <v>9.3866505152066795E-5</v>
      </c>
      <c r="K3985">
        <v>3.9372141775848062E-5</v>
      </c>
      <c r="L3985">
        <v>3.9647036423492723E-5</v>
      </c>
      <c r="M3985">
        <v>6.26287509816105E-5</v>
      </c>
      <c r="N3985">
        <v>1.5471538817292509E-5</v>
      </c>
      <c r="O3985">
        <v>1.3679099112440769E-4</v>
      </c>
      <c r="P3985">
        <v>1.314432852734715E-5</v>
      </c>
      <c r="Q3985">
        <v>5.2773039584263518E-5</v>
      </c>
      <c r="R3985">
        <v>9.0955296405783113E-6</v>
      </c>
      <c r="S3985">
        <v>4.4438757242246762E-5</v>
      </c>
      <c r="T3985">
        <v>5.4620492037063182E-6</v>
      </c>
    </row>
    <row r="3986" spans="1:20">
      <c r="A3986" s="10">
        <v>3980</v>
      </c>
      <c r="B3986" s="10">
        <v>1.8232413497187019E-5</v>
      </c>
      <c r="C3986" s="10">
        <v>7.7636597225459828E-5</v>
      </c>
      <c r="D3986" s="10">
        <v>4.57494753003302E-5</v>
      </c>
      <c r="E3986" s="10">
        <v>1.229886837903961E-5</v>
      </c>
      <c r="F3986" s="10">
        <v>0</v>
      </c>
      <c r="G3986" s="10">
        <v>6.1874857418491158E-5</v>
      </c>
      <c r="H3986" s="10">
        <v>4.0189331908363448E-5</v>
      </c>
      <c r="I3986" s="10">
        <v>3.4209123291910248E-5</v>
      </c>
      <c r="J3986" s="10">
        <v>8.0662462729247979E-5</v>
      </c>
      <c r="K3986">
        <v>1.3661400598081769E-5</v>
      </c>
      <c r="L3986">
        <v>3.118436655231776E-5</v>
      </c>
      <c r="M3986">
        <v>4.4596351660518222E-5</v>
      </c>
      <c r="N3986">
        <v>9.2013293763640812E-6</v>
      </c>
      <c r="O3986">
        <v>1.041965044465612E-4</v>
      </c>
      <c r="P3986">
        <v>7.5099834093121964E-6</v>
      </c>
      <c r="Q3986">
        <v>2.1929577411888861E-5</v>
      </c>
      <c r="R3986">
        <v>5.7628548308369577E-6</v>
      </c>
      <c r="S3986">
        <v>4.3358730208743068E-5</v>
      </c>
      <c r="T3986">
        <v>2.5050249534579161E-6</v>
      </c>
    </row>
    <row r="3987" spans="1:20">
      <c r="A3987" s="10">
        <v>3981</v>
      </c>
      <c r="B3987" s="10">
        <v>7.766689231602487E-6</v>
      </c>
      <c r="C3987" s="10">
        <v>3.075640093752482E-5</v>
      </c>
      <c r="D3987" s="10">
        <v>2.4872238415671549E-5</v>
      </c>
      <c r="E3987" s="10">
        <v>3.9465484534348512E-6</v>
      </c>
      <c r="F3987" s="10">
        <v>0</v>
      </c>
      <c r="G3987" s="10">
        <v>4.0331712918391988E-5</v>
      </c>
      <c r="H3987" s="10">
        <v>2.6974998733960859E-5</v>
      </c>
      <c r="I3987" s="10">
        <v>2.3559222939376459E-5</v>
      </c>
      <c r="J3987" s="10">
        <v>5.0912743682253471E-5</v>
      </c>
      <c r="K3987">
        <v>1.10414497349124E-5</v>
      </c>
      <c r="L3987">
        <v>6.4577348880154418E-6</v>
      </c>
      <c r="M3987">
        <v>2.3765351440028419E-5</v>
      </c>
      <c r="N3987">
        <v>6.262579514106234E-6</v>
      </c>
      <c r="O3987">
        <v>3.792939807960637E-5</v>
      </c>
      <c r="P3987">
        <v>7.5063588999447669E-6</v>
      </c>
      <c r="Q3987">
        <v>1.544053636718365E-5</v>
      </c>
      <c r="R3987">
        <v>5.2814574934469073E-6</v>
      </c>
      <c r="S3987">
        <v>4.1152613578061191E-5</v>
      </c>
      <c r="T3987">
        <v>4.4742141538868353E-6</v>
      </c>
    </row>
    <row r="3988" spans="1:20">
      <c r="A3988" s="10">
        <v>3982</v>
      </c>
      <c r="B3988" s="10">
        <v>3.8508544224590632E-7</v>
      </c>
      <c r="C3988" s="10">
        <v>1.320155412113346E-5</v>
      </c>
      <c r="D3988" s="10">
        <v>8.6564693269907702E-6</v>
      </c>
      <c r="E3988" s="10">
        <v>3.720893383619639E-6</v>
      </c>
      <c r="F3988" s="10">
        <v>0</v>
      </c>
      <c r="G3988" s="10">
        <v>1.1714032385278449E-5</v>
      </c>
      <c r="H3988" s="10">
        <v>1.2229220892266259E-5</v>
      </c>
      <c r="I3988" s="10">
        <v>9.6387863862455535E-6</v>
      </c>
      <c r="J3988" s="10">
        <v>1.7499544053091999E-5</v>
      </c>
      <c r="K3988">
        <v>6.0387421715306391E-6</v>
      </c>
      <c r="L3988">
        <v>3.4644500472185838E-8</v>
      </c>
      <c r="M3988">
        <v>1.059338639946449E-5</v>
      </c>
      <c r="N3988">
        <v>1.092616257861619E-6</v>
      </c>
      <c r="O3988">
        <v>6.9289836836842953E-6</v>
      </c>
      <c r="P3988">
        <v>7.0333604274953262E-6</v>
      </c>
      <c r="Q3988">
        <v>0</v>
      </c>
      <c r="R3988">
        <v>2.498257396004548E-6</v>
      </c>
      <c r="S3988">
        <v>4.5867891094104483E-5</v>
      </c>
      <c r="T3988">
        <v>9.3654421473963545E-7</v>
      </c>
    </row>
    <row r="3989" spans="1:20">
      <c r="A3989" s="10">
        <v>3983</v>
      </c>
      <c r="B3989" s="10">
        <v>1.3574669821048069E-7</v>
      </c>
      <c r="C3989" s="10">
        <v>5.8498783060730138E-6</v>
      </c>
      <c r="D3989" s="10">
        <v>1.363603341109024E-6</v>
      </c>
      <c r="E3989" s="10">
        <v>2.3186575981012589E-7</v>
      </c>
      <c r="F3989" s="10">
        <v>0</v>
      </c>
      <c r="G3989" s="10">
        <v>2.1222606239427752E-6</v>
      </c>
      <c r="H3989" s="10">
        <v>2.7922787064749212E-6</v>
      </c>
      <c r="I3989" s="10">
        <v>1.9030724752382799E-6</v>
      </c>
      <c r="J3989" s="10">
        <v>5.797715727435045E-6</v>
      </c>
      <c r="K3989">
        <v>1.7245121733742659E-6</v>
      </c>
      <c r="L3989">
        <v>0</v>
      </c>
      <c r="M3989">
        <v>2.2269039112714361E-6</v>
      </c>
      <c r="N3989">
        <v>5.9053083584217205E-10</v>
      </c>
      <c r="O3989">
        <v>9.3486631215579903E-7</v>
      </c>
      <c r="P3989">
        <v>2.8089947597572159E-7</v>
      </c>
      <c r="Q3989">
        <v>0</v>
      </c>
      <c r="R3989">
        <v>1.9534157852474859E-7</v>
      </c>
      <c r="S3989">
        <v>5.7616867359021498E-5</v>
      </c>
      <c r="T3989">
        <v>3.306355030658624E-6</v>
      </c>
    </row>
    <row r="3990" spans="1:20">
      <c r="A3990" s="10">
        <v>3984</v>
      </c>
      <c r="B3990" s="10">
        <v>0</v>
      </c>
      <c r="C3990" s="10">
        <v>1.270652014918327E-6</v>
      </c>
      <c r="D3990" s="10">
        <v>4.7906645688546757E-7</v>
      </c>
      <c r="E3990" s="10">
        <v>0</v>
      </c>
      <c r="F3990" s="10">
        <v>0</v>
      </c>
      <c r="G3990" s="10">
        <v>1.614262876607957E-7</v>
      </c>
      <c r="H3990" s="10">
        <v>2.2688995200045001E-7</v>
      </c>
      <c r="I3990" s="10">
        <v>6.031038854643422E-7</v>
      </c>
      <c r="J3990" s="10">
        <v>1.380300893317846E-6</v>
      </c>
      <c r="K3990">
        <v>1.76973883242513E-8</v>
      </c>
      <c r="L3990">
        <v>1.154816682406195E-9</v>
      </c>
      <c r="M3990">
        <v>2.0126744514480121E-7</v>
      </c>
      <c r="N3990">
        <v>5.7263596202877274E-10</v>
      </c>
      <c r="O3990">
        <v>1.3903093194718219E-7</v>
      </c>
      <c r="P3990">
        <v>0</v>
      </c>
      <c r="Q3990">
        <v>0</v>
      </c>
      <c r="R3990">
        <v>0</v>
      </c>
      <c r="S3990">
        <v>5.6659716592391783E-5</v>
      </c>
      <c r="T3990">
        <v>1.640085447578363E-6</v>
      </c>
    </row>
    <row r="3991" spans="1:20">
      <c r="A3991" s="10">
        <v>3985</v>
      </c>
      <c r="B3991" s="10">
        <v>0</v>
      </c>
      <c r="C3991" s="10">
        <v>4.0644046251351432E-7</v>
      </c>
      <c r="D3991" s="10">
        <v>1.8699548702772099E-7</v>
      </c>
      <c r="E3991" s="10">
        <v>0</v>
      </c>
      <c r="F3991" s="10">
        <v>0</v>
      </c>
      <c r="G3991" s="10">
        <v>3.3944859764515833E-8</v>
      </c>
      <c r="H3991" s="10">
        <v>5.1257143033566019E-8</v>
      </c>
      <c r="I3991" s="10">
        <v>3.6690774614368672E-7</v>
      </c>
      <c r="J3991" s="10">
        <v>2.07395014406312E-7</v>
      </c>
      <c r="K3991">
        <v>1.7205794204133209E-8</v>
      </c>
      <c r="L3991">
        <v>0</v>
      </c>
      <c r="M3991">
        <v>5.681536546105306E-8</v>
      </c>
      <c r="N3991">
        <v>2.2189643528614949E-9</v>
      </c>
      <c r="O3991">
        <v>3.9037818571932048E-8</v>
      </c>
      <c r="P3991">
        <v>0</v>
      </c>
      <c r="Q3991">
        <v>0</v>
      </c>
      <c r="R3991">
        <v>0</v>
      </c>
      <c r="S3991">
        <v>6.0825396168030518E-5</v>
      </c>
      <c r="T3991">
        <v>9.78319960778267E-7</v>
      </c>
    </row>
    <row r="3992" spans="1:20">
      <c r="A3992" s="10">
        <v>3986</v>
      </c>
      <c r="B3992" s="10">
        <v>0</v>
      </c>
      <c r="C3992" s="10">
        <v>4.4366830660149789E-7</v>
      </c>
      <c r="D3992" s="10">
        <v>7.198594393470587E-10</v>
      </c>
      <c r="E3992" s="10">
        <v>0</v>
      </c>
      <c r="F3992" s="10">
        <v>0</v>
      </c>
      <c r="G3992" s="10">
        <v>0</v>
      </c>
      <c r="H3992" s="10">
        <v>0</v>
      </c>
      <c r="I3992" s="10">
        <v>1.123835537400741E-7</v>
      </c>
      <c r="J3992" s="10">
        <v>2.7570976804384171E-8</v>
      </c>
      <c r="K3992">
        <v>2.2121735405314129E-8</v>
      </c>
      <c r="L3992">
        <v>0</v>
      </c>
      <c r="M3992">
        <v>3.4527088801979182E-8</v>
      </c>
      <c r="N3992">
        <v>9.1263856448335662E-10</v>
      </c>
      <c r="O3992">
        <v>1.031410646182875E-10</v>
      </c>
      <c r="P3992">
        <v>0</v>
      </c>
      <c r="Q3992">
        <v>0</v>
      </c>
      <c r="R3992">
        <v>0</v>
      </c>
      <c r="S3992">
        <v>6.1640089217189896E-5</v>
      </c>
      <c r="T3992">
        <v>4.245938863118215E-7</v>
      </c>
    </row>
    <row r="3993" spans="1:20">
      <c r="A3993" s="10">
        <v>3987</v>
      </c>
      <c r="B3993" s="10">
        <v>0</v>
      </c>
      <c r="C3993" s="10">
        <v>4.432303319651687E-7</v>
      </c>
      <c r="D3993" s="10">
        <v>0</v>
      </c>
      <c r="E3993" s="10">
        <v>0</v>
      </c>
      <c r="F3993" s="10">
        <v>0</v>
      </c>
      <c r="G3993" s="10">
        <v>0</v>
      </c>
      <c r="H3993" s="10">
        <v>0</v>
      </c>
      <c r="I3993" s="10">
        <v>3.0623796134827387E-8</v>
      </c>
      <c r="J3993" s="10">
        <v>1.5034430086493249E-7</v>
      </c>
      <c r="K3993">
        <v>1.17982588828342E-8</v>
      </c>
      <c r="L3993">
        <v>0</v>
      </c>
      <c r="M3993">
        <v>4.3786952534734508E-9</v>
      </c>
      <c r="N3993">
        <v>1.0915873026173481E-9</v>
      </c>
      <c r="O3993">
        <v>2.578526615457188E-11</v>
      </c>
      <c r="P3993">
        <v>0</v>
      </c>
      <c r="Q3993">
        <v>0</v>
      </c>
      <c r="R3993">
        <v>0</v>
      </c>
      <c r="S3993">
        <v>4.7845689768154913E-5</v>
      </c>
      <c r="T3993">
        <v>1.261604190444895E-6</v>
      </c>
    </row>
    <row r="3994" spans="1:20">
      <c r="A3994" s="10">
        <v>3988</v>
      </c>
      <c r="B3994" s="10">
        <v>0</v>
      </c>
      <c r="C3994" s="10">
        <v>4.2395944796668313E-7</v>
      </c>
      <c r="D3994" s="10">
        <v>1.1997657322450981E-10</v>
      </c>
      <c r="E3994" s="10">
        <v>0</v>
      </c>
      <c r="F3994" s="10">
        <v>0</v>
      </c>
      <c r="G3994" s="10">
        <v>0</v>
      </c>
      <c r="H3994" s="10">
        <v>0</v>
      </c>
      <c r="I3994" s="10">
        <v>5.778074742420263E-10</v>
      </c>
      <c r="J3994" s="10">
        <v>2.0741857934375169E-7</v>
      </c>
      <c r="K3994">
        <v>1.6714200084015121E-8</v>
      </c>
      <c r="L3994">
        <v>0</v>
      </c>
      <c r="M3994">
        <v>0</v>
      </c>
      <c r="N3994">
        <v>1.1542193609642451E-9</v>
      </c>
      <c r="O3994">
        <v>0</v>
      </c>
      <c r="P3994">
        <v>0</v>
      </c>
      <c r="Q3994">
        <v>0</v>
      </c>
      <c r="R3994">
        <v>0</v>
      </c>
      <c r="S3994">
        <v>4.0120777606666621E-5</v>
      </c>
      <c r="T3994">
        <v>2.2156099234079138E-6</v>
      </c>
    </row>
    <row r="3995" spans="1:20">
      <c r="A3995" s="10">
        <v>3989</v>
      </c>
      <c r="B3995" s="10">
        <v>6.6902537677464552E-6</v>
      </c>
      <c r="C3995" s="10">
        <v>3.5061161663331082E-6</v>
      </c>
      <c r="D3995" s="10">
        <v>1.221238539437955E-6</v>
      </c>
      <c r="E3995" s="10">
        <v>6.0683731838084074E-6</v>
      </c>
      <c r="F3995" s="10">
        <v>3.557172207497003E-6</v>
      </c>
      <c r="G3995" s="10">
        <v>5.6634688463662138E-6</v>
      </c>
      <c r="H3995" s="10">
        <v>1.9739521670729379E-6</v>
      </c>
      <c r="I3995" s="10">
        <v>5.6401954338792588E-6</v>
      </c>
      <c r="J3995" s="10">
        <v>3.0715163929674911E-6</v>
      </c>
      <c r="K3995">
        <v>3.2488472210364438E-6</v>
      </c>
      <c r="L3995">
        <v>8.968017651395908E-7</v>
      </c>
      <c r="M3995">
        <v>3.062778889687167E-6</v>
      </c>
      <c r="N3995">
        <v>1.489390347489211E-6</v>
      </c>
      <c r="O3995">
        <v>2.40814563460345E-6</v>
      </c>
      <c r="P3995">
        <v>2.3586494708542041E-7</v>
      </c>
      <c r="Q3995">
        <v>1.9829325815264031E-6</v>
      </c>
      <c r="R3995">
        <v>7.276654671878854E-6</v>
      </c>
      <c r="S3995">
        <v>3.2397896722918442E-5</v>
      </c>
      <c r="T3995">
        <v>3.6495984337957569E-6</v>
      </c>
    </row>
    <row r="3996" spans="1:20">
      <c r="A3996" s="10">
        <v>3990</v>
      </c>
      <c r="B3996" s="10">
        <v>6.0818427533872243E-5</v>
      </c>
      <c r="C3996" s="10">
        <v>4.0234493979046803E-5</v>
      </c>
      <c r="D3996" s="10">
        <v>3.4998000846656281E-5</v>
      </c>
      <c r="E3996" s="10">
        <v>5.8233706645312607E-5</v>
      </c>
      <c r="F3996" s="10">
        <v>3.3201963901716598E-5</v>
      </c>
      <c r="G3996" s="10">
        <v>5.0538010027389668E-5</v>
      </c>
      <c r="H3996" s="10">
        <v>3.0810816614759271E-5</v>
      </c>
      <c r="I3996" s="10">
        <v>4.9391494257823107E-5</v>
      </c>
      <c r="J3996" s="10">
        <v>3.1292417706677669E-5</v>
      </c>
      <c r="K3996">
        <v>4.5853957727841128E-5</v>
      </c>
      <c r="L3996">
        <v>3.3186991902112459E-5</v>
      </c>
      <c r="M3996">
        <v>4.2197371306700612E-5</v>
      </c>
      <c r="N3996">
        <v>3.0738299882960603E-5</v>
      </c>
      <c r="O3996">
        <v>3.5187011469667332E-5</v>
      </c>
      <c r="P3996">
        <v>1.9176735386659961E-5</v>
      </c>
      <c r="Q3996">
        <v>2.2975436356788999E-5</v>
      </c>
      <c r="R3996">
        <v>6.1265240841212374E-5</v>
      </c>
      <c r="S3996">
        <v>2.59603629566415E-5</v>
      </c>
      <c r="T3996">
        <v>2.0498639114497971E-6</v>
      </c>
    </row>
    <row r="3997" spans="1:20">
      <c r="A3997" s="10">
        <v>3991</v>
      </c>
      <c r="B3997" s="10">
        <v>1.7582668973162299E-4</v>
      </c>
      <c r="C3997" s="10">
        <v>8.4811287489979642E-5</v>
      </c>
      <c r="D3997" s="10">
        <v>1.108891240511819E-4</v>
      </c>
      <c r="E3997" s="10">
        <v>1.4534367138364519E-4</v>
      </c>
      <c r="F3997" s="10">
        <v>1.019524732144777E-4</v>
      </c>
      <c r="G3997" s="10">
        <v>1.3412653830065721E-4</v>
      </c>
      <c r="H3997" s="10">
        <v>1.0507468037559629E-4</v>
      </c>
      <c r="I3997" s="10">
        <v>1.4218873102413829E-4</v>
      </c>
      <c r="J3997" s="10">
        <v>8.3628812341162971E-5</v>
      </c>
      <c r="K3997">
        <v>1.3847260045045419E-4</v>
      </c>
      <c r="L3997">
        <v>1.182240835923721E-4</v>
      </c>
      <c r="M3997">
        <v>1.0962407671503099E-4</v>
      </c>
      <c r="N3997">
        <v>1.0470119995860849E-4</v>
      </c>
      <c r="O3997">
        <v>8.6150489047033156E-5</v>
      </c>
      <c r="P3997">
        <v>1.006610521177733E-4</v>
      </c>
      <c r="Q3997">
        <v>7.1985759689397201E-5</v>
      </c>
      <c r="R3997">
        <v>1.6120076805130351E-4</v>
      </c>
      <c r="S3997">
        <v>1.513368667916663E-5</v>
      </c>
      <c r="T3997">
        <v>3.5454426758882281E-7</v>
      </c>
    </row>
    <row r="3998" spans="1:20">
      <c r="A3998" s="10">
        <v>3992</v>
      </c>
      <c r="B3998" s="10">
        <v>2.7748491322245462E-4</v>
      </c>
      <c r="C3998" s="10">
        <v>1.5968327931727041E-4</v>
      </c>
      <c r="D3998" s="10">
        <v>2.0668478907002021E-4</v>
      </c>
      <c r="E3998" s="10">
        <v>2.5736512773757791E-4</v>
      </c>
      <c r="F3998" s="10">
        <v>2.6684067590058649E-4</v>
      </c>
      <c r="G3998" s="10">
        <v>2.3707326888545221E-4</v>
      </c>
      <c r="H3998" s="10">
        <v>1.891596211040346E-4</v>
      </c>
      <c r="I3998" s="10">
        <v>2.4277577314816201E-4</v>
      </c>
      <c r="J3998" s="10">
        <v>1.608611710244244E-4</v>
      </c>
      <c r="K3998">
        <v>2.4543709026458941E-4</v>
      </c>
      <c r="L3998">
        <v>1.5552832897705891E-4</v>
      </c>
      <c r="M3998">
        <v>2.3929979883457699E-4</v>
      </c>
      <c r="N3998">
        <v>2.1339644404113931E-4</v>
      </c>
      <c r="O3998">
        <v>1.9371101318016351E-4</v>
      </c>
      <c r="P3998">
        <v>1.9135792022718139E-4</v>
      </c>
      <c r="Q3998">
        <v>1.8673057823344669E-4</v>
      </c>
      <c r="R3998">
        <v>2.7126312826141521E-4</v>
      </c>
      <c r="S3998">
        <v>1.510905476383382E-5</v>
      </c>
      <c r="T3998">
        <v>2.0530175148342499E-7</v>
      </c>
    </row>
    <row r="3999" spans="1:20">
      <c r="A3999" s="10">
        <v>3993</v>
      </c>
      <c r="B3999" s="10">
        <v>3.359377876383311E-4</v>
      </c>
      <c r="C3999" s="10">
        <v>2.7063106017952468E-4</v>
      </c>
      <c r="D3999" s="10">
        <v>2.6730747460874862E-4</v>
      </c>
      <c r="E3999" s="10">
        <v>3.5231317877121413E-4</v>
      </c>
      <c r="F3999" s="10">
        <v>3.379555392125607E-4</v>
      </c>
      <c r="G3999" s="10">
        <v>3.5173364834593761E-4</v>
      </c>
      <c r="H3999" s="10">
        <v>2.412092266560077E-4</v>
      </c>
      <c r="I3999" s="10">
        <v>3.4990696883173623E-4</v>
      </c>
      <c r="J3999" s="10">
        <v>2.4340436083670539E-4</v>
      </c>
      <c r="K3999">
        <v>3.8819172129833218E-4</v>
      </c>
      <c r="L3999">
        <v>1.8356036356099539E-4</v>
      </c>
      <c r="M3999">
        <v>3.0069595069142919E-4</v>
      </c>
      <c r="N3999">
        <v>2.6289995953086522E-4</v>
      </c>
      <c r="O3999">
        <v>2.8037010451525209E-4</v>
      </c>
      <c r="P3999">
        <v>2.8883221309637728E-4</v>
      </c>
      <c r="Q3999">
        <v>2.6689095466446612E-4</v>
      </c>
      <c r="R3999">
        <v>3.708535381028948E-4</v>
      </c>
      <c r="S3999">
        <v>1.7033485290271711E-5</v>
      </c>
      <c r="T3999">
        <v>1.063972045815571E-6</v>
      </c>
    </row>
    <row r="4000" spans="1:20">
      <c r="A4000" s="10">
        <v>3994</v>
      </c>
      <c r="B4000" s="10">
        <v>3.9993969778080989E-4</v>
      </c>
      <c r="C4000" s="10">
        <v>3.4881131970080628E-4</v>
      </c>
      <c r="D4000" s="10">
        <v>2.24351430059642E-4</v>
      </c>
      <c r="E4000" s="10">
        <v>4.3768596751285818E-4</v>
      </c>
      <c r="F4000" s="10">
        <v>3.0266544703216679E-4</v>
      </c>
      <c r="G4000" s="10">
        <v>3.8033489857074707E-4</v>
      </c>
      <c r="H4000" s="10">
        <v>2.2678915045306469E-4</v>
      </c>
      <c r="I4000" s="10">
        <v>4.205870167721408E-4</v>
      </c>
      <c r="J4000" s="10">
        <v>2.7724593568111339E-4</v>
      </c>
      <c r="K4000">
        <v>4.2707418617113059E-4</v>
      </c>
      <c r="L4000">
        <v>1.5465686100288949E-4</v>
      </c>
      <c r="M4000">
        <v>3.8651922558307738E-4</v>
      </c>
      <c r="N4000">
        <v>2.9207486481568128E-4</v>
      </c>
      <c r="O4000">
        <v>3.3344147629881828E-4</v>
      </c>
      <c r="P4000">
        <v>2.1017360917447841E-4</v>
      </c>
      <c r="Q4000">
        <v>3.6972157719544329E-4</v>
      </c>
      <c r="R4000">
        <v>4.4932897028050479E-4</v>
      </c>
      <c r="S4000">
        <v>1.308256021506486E-5</v>
      </c>
      <c r="T4000">
        <v>2.9803126070831648E-6</v>
      </c>
    </row>
    <row r="4001" spans="1:20">
      <c r="A4001" s="10">
        <v>3995</v>
      </c>
      <c r="B4001" s="10">
        <v>4.870485023795226E-4</v>
      </c>
      <c r="C4001" s="10">
        <v>3.6197654820560268E-4</v>
      </c>
      <c r="D4001" s="10">
        <v>2.069896393445749E-4</v>
      </c>
      <c r="E4001" s="10">
        <v>4.806168905503133E-4</v>
      </c>
      <c r="F4001" s="10">
        <v>3.4180303256360601E-4</v>
      </c>
      <c r="G4001" s="10">
        <v>3.8025916442300118E-4</v>
      </c>
      <c r="H4001" s="10">
        <v>2.1042856424344279E-4</v>
      </c>
      <c r="I4001" s="10">
        <v>4.6916702232343291E-4</v>
      </c>
      <c r="J4001" s="10">
        <v>2.594239266676036E-4</v>
      </c>
      <c r="K4001">
        <v>4.6250713510306038E-4</v>
      </c>
      <c r="L4001">
        <v>1.038628843764284E-4</v>
      </c>
      <c r="M4001">
        <v>3.5400525538298679E-4</v>
      </c>
      <c r="N4001">
        <v>3.4628999768495083E-4</v>
      </c>
      <c r="O4001">
        <v>3.6317080868561598E-4</v>
      </c>
      <c r="P4001">
        <v>1.6434848417840679E-4</v>
      </c>
      <c r="Q4001">
        <v>3.1295201335552331E-4</v>
      </c>
      <c r="R4001">
        <v>4.7699415177298308E-4</v>
      </c>
      <c r="S4001">
        <v>2.146033606725445E-5</v>
      </c>
      <c r="T4001">
        <v>2.9614534074974798E-6</v>
      </c>
    </row>
    <row r="4002" spans="1:20">
      <c r="A4002" s="10">
        <v>3996</v>
      </c>
      <c r="B4002" s="10">
        <v>5.0316200016818115E-4</v>
      </c>
      <c r="C4002" s="10">
        <v>2.9260586162069638E-4</v>
      </c>
      <c r="D4002" s="10">
        <v>2.7242423070456462E-4</v>
      </c>
      <c r="E4002" s="10">
        <v>4.6860878597453548E-4</v>
      </c>
      <c r="F4002" s="10">
        <v>3.8065380687896631E-4</v>
      </c>
      <c r="G4002" s="10">
        <v>3.7215574413234531E-4</v>
      </c>
      <c r="H4002" s="10">
        <v>1.7570964675808919E-4</v>
      </c>
      <c r="I4002" s="10">
        <v>4.7773833973590858E-4</v>
      </c>
      <c r="J4002" s="10">
        <v>2.2245190659117269E-4</v>
      </c>
      <c r="K4002">
        <v>4.7910224651147689E-4</v>
      </c>
      <c r="L4002">
        <v>2.5933826500859901E-4</v>
      </c>
      <c r="M4002">
        <v>3.2420984837833801E-4</v>
      </c>
      <c r="N4002">
        <v>3.4828608138446639E-4</v>
      </c>
      <c r="O4002">
        <v>3.8906359053636719E-4</v>
      </c>
      <c r="P4002">
        <v>1.602305884733369E-4</v>
      </c>
      <c r="Q4002">
        <v>2.7004142284351861E-4</v>
      </c>
      <c r="R4002">
        <v>5.0772085337264796E-4</v>
      </c>
      <c r="S4002">
        <v>2.025054245896362E-5</v>
      </c>
      <c r="T4002">
        <v>1.665838065921803E-6</v>
      </c>
    </row>
    <row r="4003" spans="1:20">
      <c r="A4003" s="10">
        <v>3997</v>
      </c>
      <c r="B4003" s="10">
        <v>5.2081634043085756E-4</v>
      </c>
      <c r="C4003" s="10">
        <v>1.9356898056301609E-4</v>
      </c>
      <c r="D4003" s="10">
        <v>3.0087275301057841E-4</v>
      </c>
      <c r="E4003" s="10">
        <v>3.4569043249769299E-4</v>
      </c>
      <c r="F4003" s="10">
        <v>3.2971824085986613E-4</v>
      </c>
      <c r="G4003" s="10">
        <v>3.2308040274341702E-4</v>
      </c>
      <c r="H4003" s="10">
        <v>2.8085498072974761E-4</v>
      </c>
      <c r="I4003" s="10">
        <v>4.5682790904254592E-4</v>
      </c>
      <c r="J4003" s="10">
        <v>1.903853064600498E-4</v>
      </c>
      <c r="K4003">
        <v>4.8947106030168466E-4</v>
      </c>
      <c r="L4003">
        <v>3.9802928014492429E-4</v>
      </c>
      <c r="M4003">
        <v>2.9929239940796752E-4</v>
      </c>
      <c r="N4003">
        <v>3.4256773866764712E-4</v>
      </c>
      <c r="O4003">
        <v>4.4257446304925638E-4</v>
      </c>
      <c r="P4003">
        <v>3.9334861052191738E-4</v>
      </c>
      <c r="Q4003">
        <v>2.1587393925047961E-4</v>
      </c>
      <c r="R4003">
        <v>5.005355250626948E-4</v>
      </c>
      <c r="S4003">
        <v>4.945714249039896E-5</v>
      </c>
      <c r="T4003">
        <v>1.040727112091093E-6</v>
      </c>
    </row>
    <row r="4004" spans="1:20">
      <c r="A4004" s="10">
        <v>3998</v>
      </c>
      <c r="B4004" s="10">
        <v>4.8144852455182948E-4</v>
      </c>
      <c r="C4004" s="10">
        <v>2.0595291487355739E-4</v>
      </c>
      <c r="D4004" s="10">
        <v>3.1372281569129478E-4</v>
      </c>
      <c r="E4004" s="10">
        <v>1.089314310584631E-4</v>
      </c>
      <c r="F4004" s="10">
        <v>3.2412558928573417E-4</v>
      </c>
      <c r="G4004" s="10">
        <v>2.1593948630744021E-4</v>
      </c>
      <c r="H4004" s="10">
        <v>3.495494600254221E-4</v>
      </c>
      <c r="I4004" s="10">
        <v>4.1986561691795612E-4</v>
      </c>
      <c r="J4004" s="10">
        <v>1.9832783327667581E-4</v>
      </c>
      <c r="K4004">
        <v>4.2192355793700529E-4</v>
      </c>
      <c r="L4004">
        <v>4.7411798606738901E-4</v>
      </c>
      <c r="M4004">
        <v>3.9074125327383821E-4</v>
      </c>
      <c r="N4004">
        <v>3.3887859635119431E-4</v>
      </c>
      <c r="O4004">
        <v>4.6320686285550582E-4</v>
      </c>
      <c r="P4004">
        <v>3.9452734627457232E-4</v>
      </c>
      <c r="Q4004">
        <v>2.6148878104639243E-4</v>
      </c>
      <c r="R4004">
        <v>4.6912685317720591E-4</v>
      </c>
      <c r="S4004">
        <v>5.8090058185866377E-5</v>
      </c>
      <c r="T4004">
        <v>1.645545903696711E-6</v>
      </c>
    </row>
    <row r="4005" spans="1:20">
      <c r="A4005" s="10">
        <v>3999</v>
      </c>
      <c r="B4005" s="10">
        <v>3.9908175515825388E-4</v>
      </c>
      <c r="C4005" s="10">
        <v>2.6639973685086489E-4</v>
      </c>
      <c r="D4005" s="10">
        <v>3.3994441023000492E-4</v>
      </c>
      <c r="E4005" s="10">
        <v>1.5880776871723059E-4</v>
      </c>
      <c r="F4005" s="10">
        <v>2.4570116273570081E-4</v>
      </c>
      <c r="G4005" s="10">
        <v>1.4915954788570791E-4</v>
      </c>
      <c r="H4005" s="10">
        <v>3.407055254793025E-4</v>
      </c>
      <c r="I4005" s="10">
        <v>3.3403773067533678E-4</v>
      </c>
      <c r="J4005" s="10">
        <v>2.0080420421388949E-4</v>
      </c>
      <c r="K4005">
        <v>3.7913041267925539E-4</v>
      </c>
      <c r="L4005">
        <v>4.3975332654776721E-4</v>
      </c>
      <c r="M4005">
        <v>3.873007562875747E-4</v>
      </c>
      <c r="N4005">
        <v>3.4050350010435401E-4</v>
      </c>
      <c r="O4005">
        <v>3.7914063984719029E-4</v>
      </c>
      <c r="P4005">
        <v>3.2765048188970291E-4</v>
      </c>
      <c r="Q4005">
        <v>2.381887525704476E-4</v>
      </c>
      <c r="R4005">
        <v>3.82403512416488E-4</v>
      </c>
      <c r="S4005">
        <v>6.0821636967844368E-5</v>
      </c>
      <c r="T4005">
        <v>1.5619319908984129E-6</v>
      </c>
    </row>
    <row r="4006" spans="1:20">
      <c r="A4006" s="10">
        <v>4000</v>
      </c>
      <c r="B4006" s="10">
        <v>2.7977360502690068E-4</v>
      </c>
      <c r="C4006" s="10">
        <v>2.497948504510521E-4</v>
      </c>
      <c r="D4006" s="10">
        <v>2.9405078847589131E-4</v>
      </c>
      <c r="E4006" s="10">
        <v>1.473207065281929E-4</v>
      </c>
      <c r="F4006" s="10">
        <v>2.885402732059617E-4</v>
      </c>
      <c r="G4006" s="10">
        <v>1.3785416816651299E-4</v>
      </c>
      <c r="H4006" s="10">
        <v>2.373282670677368E-4</v>
      </c>
      <c r="I4006" s="10">
        <v>2.4834278059831632E-4</v>
      </c>
      <c r="J4006" s="10">
        <v>1.6947316357474829E-4</v>
      </c>
      <c r="K4006">
        <v>3.0881349025918482E-4</v>
      </c>
      <c r="L4006">
        <v>3.7948905918910609E-4</v>
      </c>
      <c r="M4006">
        <v>3.1206700503246763E-4</v>
      </c>
      <c r="N4006">
        <v>2.1767947024541509E-4</v>
      </c>
      <c r="O4006">
        <v>3.3751834309805672E-4</v>
      </c>
      <c r="P4006">
        <v>2.9101525508837961E-4</v>
      </c>
      <c r="Q4006">
        <v>2.277871496074447E-4</v>
      </c>
      <c r="R4006">
        <v>2.3904289837910661E-4</v>
      </c>
      <c r="S4006">
        <v>5.0634933785622648E-5</v>
      </c>
      <c r="T4006">
        <v>4.0654344215519579E-7</v>
      </c>
    </row>
    <row r="4007" spans="1:20">
      <c r="A4007" s="10">
        <v>4001</v>
      </c>
      <c r="B4007" s="10">
        <v>1.7105068694421509E-4</v>
      </c>
      <c r="C4007" s="10">
        <v>1.839458106130832E-4</v>
      </c>
      <c r="D4007" s="10">
        <v>2.0059759106390331E-4</v>
      </c>
      <c r="E4007" s="10">
        <v>9.5322877676107064E-5</v>
      </c>
      <c r="F4007" s="10">
        <v>7.2957463807190136E-5</v>
      </c>
      <c r="G4007" s="10">
        <v>1.0436514316372689E-4</v>
      </c>
      <c r="H4007" s="10">
        <v>1.6725050958611641E-4</v>
      </c>
      <c r="I4007" s="10">
        <v>1.507880749881522E-4</v>
      </c>
      <c r="J4007" s="10">
        <v>1.5466110402040419E-4</v>
      </c>
      <c r="K4007">
        <v>2.015312340058052E-4</v>
      </c>
      <c r="L4007">
        <v>2.323929850988493E-4</v>
      </c>
      <c r="M4007">
        <v>2.1082867347565039E-4</v>
      </c>
      <c r="N4007">
        <v>1.4816330762712479E-4</v>
      </c>
      <c r="O4007">
        <v>2.5766411887380702E-4</v>
      </c>
      <c r="P4007">
        <v>1.4747177182358289E-4</v>
      </c>
      <c r="Q4007">
        <v>1.719967054186268E-4</v>
      </c>
      <c r="R4007">
        <v>1.098661420988628E-4</v>
      </c>
      <c r="S4007">
        <v>4.3480329577011323E-5</v>
      </c>
      <c r="T4007">
        <v>1.6844638662897061E-7</v>
      </c>
    </row>
    <row r="4008" spans="1:20">
      <c r="A4008" s="10">
        <v>4002</v>
      </c>
      <c r="B4008" s="10">
        <v>6.2310330726937052E-5</v>
      </c>
      <c r="C4008" s="10">
        <v>1.2469888803806831E-4</v>
      </c>
      <c r="D4008" s="10">
        <v>1.2896338184903691E-4</v>
      </c>
      <c r="E4008" s="10">
        <v>9.6596494672341888E-5</v>
      </c>
      <c r="F4008" s="10">
        <v>2.1623771729407171E-5</v>
      </c>
      <c r="G4008" s="10">
        <v>8.4306386254959809E-5</v>
      </c>
      <c r="H4008" s="10">
        <v>9.863853762173626E-5</v>
      </c>
      <c r="I4008" s="10">
        <v>7.0661919230900226E-5</v>
      </c>
      <c r="J4008" s="10">
        <v>1.001103381361467E-4</v>
      </c>
      <c r="K4008">
        <v>1.077982088621495E-4</v>
      </c>
      <c r="L4008">
        <v>1.0679035910153661E-4</v>
      </c>
      <c r="M4008">
        <v>1.2245386287246111E-4</v>
      </c>
      <c r="N4008">
        <v>5.2554110550176732E-5</v>
      </c>
      <c r="O4008">
        <v>1.9187066743277589E-4</v>
      </c>
      <c r="P4008">
        <v>6.0415451535554372E-5</v>
      </c>
      <c r="Q4008">
        <v>8.8329857385555755E-5</v>
      </c>
      <c r="R4008">
        <v>1.4727711529427771E-5</v>
      </c>
      <c r="S4008">
        <v>3.4421397475662872E-5</v>
      </c>
      <c r="T4008">
        <v>7.8514411284194826E-9</v>
      </c>
    </row>
    <row r="4009" spans="1:20">
      <c r="A4009" s="10">
        <v>4003</v>
      </c>
      <c r="B4009" s="10">
        <v>2.1191889327571801E-5</v>
      </c>
      <c r="C4009" s="10">
        <v>9.1911519876450315E-5</v>
      </c>
      <c r="D4009" s="10">
        <v>6.8877449303248874E-5</v>
      </c>
      <c r="E4009" s="10">
        <v>2.8073031856233309E-5</v>
      </c>
      <c r="F4009" s="10">
        <v>1.2893412136950159E-5</v>
      </c>
      <c r="G4009" s="10">
        <v>6.5836869405848757E-5</v>
      </c>
      <c r="H4009" s="10">
        <v>4.4654072850560013E-5</v>
      </c>
      <c r="I4009" s="10">
        <v>4.6476849903873259E-5</v>
      </c>
      <c r="J4009" s="10">
        <v>7.3412326795707934E-5</v>
      </c>
      <c r="K4009">
        <v>4.3059847357766923E-5</v>
      </c>
      <c r="L4009">
        <v>4.437182452747236E-5</v>
      </c>
      <c r="M4009">
        <v>6.8690022695384344E-5</v>
      </c>
      <c r="N4009">
        <v>1.9096713670440071E-5</v>
      </c>
      <c r="O4009">
        <v>1.3496713774069119E-4</v>
      </c>
      <c r="P4009">
        <v>1.5308477764271711E-5</v>
      </c>
      <c r="Q4009">
        <v>4.2244753873141949E-5</v>
      </c>
      <c r="R4009">
        <v>5.4603397352626258E-6</v>
      </c>
      <c r="S4009">
        <v>2.611166007319871E-5</v>
      </c>
      <c r="T4009">
        <v>2.5399778432930061E-6</v>
      </c>
    </row>
    <row r="4010" spans="1:20">
      <c r="A4010" s="10">
        <v>4004</v>
      </c>
      <c r="B4010" s="10">
        <v>1.7021993075056299E-5</v>
      </c>
      <c r="C4010" s="10">
        <v>4.9356042818499078E-5</v>
      </c>
      <c r="D4010" s="10">
        <v>3.3113922934061952E-5</v>
      </c>
      <c r="E4010" s="10">
        <v>6.3330635903694307E-6</v>
      </c>
      <c r="F4010" s="10">
        <v>0</v>
      </c>
      <c r="G4010" s="10">
        <v>5.0212998435127672E-5</v>
      </c>
      <c r="H4010" s="10">
        <v>2.1942618270646761E-5</v>
      </c>
      <c r="I4010" s="10">
        <v>3.208857708403544E-5</v>
      </c>
      <c r="J4010" s="10">
        <v>4.2419587933190842E-5</v>
      </c>
      <c r="K4010">
        <v>1.7161304936262521E-5</v>
      </c>
      <c r="L4010">
        <v>1.06081893502089E-5</v>
      </c>
      <c r="M4010">
        <v>4.640260472716243E-5</v>
      </c>
      <c r="N4010">
        <v>6.7995867823725283E-6</v>
      </c>
      <c r="O4010">
        <v>1.126399183201072E-4</v>
      </c>
      <c r="P4010">
        <v>7.4918608624750533E-6</v>
      </c>
      <c r="Q4010">
        <v>6.7232121851669603E-7</v>
      </c>
      <c r="R4010">
        <v>5.3076143429929559E-6</v>
      </c>
      <c r="S4010">
        <v>3.2643797927487802E-5</v>
      </c>
      <c r="T4010">
        <v>1.0411854972990401E-5</v>
      </c>
    </row>
    <row r="4011" spans="1:20">
      <c r="A4011" s="10">
        <v>4005</v>
      </c>
      <c r="B4011" s="10">
        <v>7.1352321862656469E-6</v>
      </c>
      <c r="C4011" s="10">
        <v>1.667543316435956E-5</v>
      </c>
      <c r="D4011" s="10">
        <v>9.8685722502605437E-6</v>
      </c>
      <c r="E4011" s="10">
        <v>3.8202644235382648E-6</v>
      </c>
      <c r="F4011" s="10">
        <v>0</v>
      </c>
      <c r="G4011" s="10">
        <v>2.576584073814143E-5</v>
      </c>
      <c r="H4011" s="10">
        <v>1.125672078438937E-5</v>
      </c>
      <c r="I4011" s="10">
        <v>2.1541913592924469E-5</v>
      </c>
      <c r="J4011" s="10">
        <v>1.42076719301264E-5</v>
      </c>
      <c r="K4011">
        <v>8.454927271911059E-6</v>
      </c>
      <c r="L4011">
        <v>1.579789221531675E-6</v>
      </c>
      <c r="M4011">
        <v>2.4370632482384489E-5</v>
      </c>
      <c r="N4011">
        <v>3.8170481638932923E-6</v>
      </c>
      <c r="O4011">
        <v>4.7435679281061137E-5</v>
      </c>
      <c r="P4011">
        <v>4.7644175634849814E-6</v>
      </c>
      <c r="Q4011">
        <v>0</v>
      </c>
      <c r="R4011">
        <v>4.8957830948211219E-6</v>
      </c>
      <c r="S4011">
        <v>3.2589506350323672E-5</v>
      </c>
      <c r="T4011">
        <v>1.6305467472209289E-5</v>
      </c>
    </row>
    <row r="4012" spans="1:20">
      <c r="A4012" s="10">
        <v>4006</v>
      </c>
      <c r="B4012" s="10">
        <v>4.2959255641327699E-7</v>
      </c>
      <c r="C4012" s="10">
        <v>8.3169193565736864E-6</v>
      </c>
      <c r="D4012" s="10">
        <v>3.1595470628954979E-6</v>
      </c>
      <c r="E4012" s="10">
        <v>3.80922319688064E-6</v>
      </c>
      <c r="F4012" s="10">
        <v>0</v>
      </c>
      <c r="G4012" s="10">
        <v>6.1876592207541532E-6</v>
      </c>
      <c r="H4012" s="10">
        <v>6.2991861680227797E-6</v>
      </c>
      <c r="I4012" s="10">
        <v>9.4847328019818313E-6</v>
      </c>
      <c r="J4012" s="10">
        <v>2.00077276558492E-6</v>
      </c>
      <c r="K4012">
        <v>5.24481766753992E-6</v>
      </c>
      <c r="L4012">
        <v>3.4644500472185838E-8</v>
      </c>
      <c r="M4012">
        <v>9.9801025737138111E-6</v>
      </c>
      <c r="N4012">
        <v>5.7171437602738269E-7</v>
      </c>
      <c r="O4012">
        <v>8.9910958812307936E-6</v>
      </c>
      <c r="P4012">
        <v>9.9674007604288321E-8</v>
      </c>
      <c r="Q4012">
        <v>0</v>
      </c>
      <c r="R4012">
        <v>2.1676793400395899E-6</v>
      </c>
      <c r="S4012">
        <v>3.1923181769585012E-5</v>
      </c>
      <c r="T4012">
        <v>1.017085671090825E-5</v>
      </c>
    </row>
    <row r="4013" spans="1:20">
      <c r="A4013" s="10">
        <v>4007</v>
      </c>
      <c r="B4013" s="10">
        <v>1.3426312773823501E-7</v>
      </c>
      <c r="C4013" s="10">
        <v>2.2531605165956622E-6</v>
      </c>
      <c r="D4013" s="10">
        <v>1.0830525218122949E-6</v>
      </c>
      <c r="E4013" s="10">
        <v>2.3186575981012589E-7</v>
      </c>
      <c r="F4013" s="10">
        <v>0</v>
      </c>
      <c r="G4013" s="10">
        <v>1.0204460997661081E-6</v>
      </c>
      <c r="H4013" s="10">
        <v>4.914934929808816E-7</v>
      </c>
      <c r="I4013" s="10">
        <v>1.7070397334521881E-6</v>
      </c>
      <c r="J4013" s="10">
        <v>2.0854969634085459E-7</v>
      </c>
      <c r="K4013">
        <v>1.6896089908458811E-6</v>
      </c>
      <c r="L4013">
        <v>0</v>
      </c>
      <c r="M4013">
        <v>2.4752486113063988E-6</v>
      </c>
      <c r="N4013">
        <v>1.0379026811771511E-9</v>
      </c>
      <c r="O4013">
        <v>8.4031523292177557E-7</v>
      </c>
      <c r="P4013">
        <v>0</v>
      </c>
      <c r="Q4013">
        <v>0</v>
      </c>
      <c r="R4013">
        <v>2.0035033694846011E-7</v>
      </c>
      <c r="S4013">
        <v>3.9465463687191307E-5</v>
      </c>
      <c r="T4013">
        <v>9.7271919373481057E-6</v>
      </c>
    </row>
    <row r="4014" spans="1:20">
      <c r="A4014" s="10">
        <v>4008</v>
      </c>
      <c r="B4014" s="10">
        <v>0</v>
      </c>
      <c r="C4014" s="10">
        <v>3.1796958597501233E-8</v>
      </c>
      <c r="D4014" s="10">
        <v>4.4568897421440903E-7</v>
      </c>
      <c r="E4014" s="10">
        <v>0</v>
      </c>
      <c r="F4014" s="10">
        <v>0</v>
      </c>
      <c r="G4014" s="10">
        <v>1.609793332766394E-8</v>
      </c>
      <c r="H4014" s="10">
        <v>2.0211149895349201E-8</v>
      </c>
      <c r="I4014" s="10">
        <v>3.0410007369357851E-7</v>
      </c>
      <c r="J4014" s="10">
        <v>1.272506621740808E-8</v>
      </c>
      <c r="K4014">
        <v>0</v>
      </c>
      <c r="L4014">
        <v>0</v>
      </c>
      <c r="M4014">
        <v>1.32222240277018E-7</v>
      </c>
      <c r="N4014">
        <v>7.5158470016276428E-10</v>
      </c>
      <c r="O4014">
        <v>1.0533254364490371E-7</v>
      </c>
      <c r="P4014">
        <v>0</v>
      </c>
      <c r="Q4014">
        <v>0</v>
      </c>
      <c r="R4014">
        <v>0</v>
      </c>
      <c r="S4014">
        <v>5.6296290602336829E-5</v>
      </c>
      <c r="T4014">
        <v>4.3194921840523402E-6</v>
      </c>
    </row>
    <row r="4015" spans="1:20">
      <c r="A4015" s="10">
        <v>4009</v>
      </c>
      <c r="B4015" s="10">
        <v>0</v>
      </c>
      <c r="C4015" s="10">
        <v>1.7343795598637041E-7</v>
      </c>
      <c r="D4015" s="10">
        <v>1.345177338993204E-7</v>
      </c>
      <c r="E4015" s="10">
        <v>0</v>
      </c>
      <c r="F4015" s="10">
        <v>0</v>
      </c>
      <c r="G4015" s="10">
        <v>1.883079424434853E-8</v>
      </c>
      <c r="H4015" s="10">
        <v>0</v>
      </c>
      <c r="I4015" s="10">
        <v>7.3381549228737337E-8</v>
      </c>
      <c r="J4015" s="10">
        <v>7.0694812318933757E-10</v>
      </c>
      <c r="K4015">
        <v>2.261332952543222E-8</v>
      </c>
      <c r="L4015">
        <v>0</v>
      </c>
      <c r="M4015">
        <v>1.8699182189013671E-8</v>
      </c>
      <c r="N4015">
        <v>1.547906584859027E-9</v>
      </c>
      <c r="O4015">
        <v>1.304519590203382E-8</v>
      </c>
      <c r="P4015">
        <v>0</v>
      </c>
      <c r="Q4015">
        <v>0</v>
      </c>
      <c r="R4015">
        <v>0</v>
      </c>
      <c r="S4015">
        <v>6.9724035732895347E-5</v>
      </c>
      <c r="T4015">
        <v>3.0632236082837241E-6</v>
      </c>
    </row>
    <row r="4016" spans="1:20">
      <c r="A4016" s="10">
        <v>4010</v>
      </c>
      <c r="B4016" s="10">
        <v>0</v>
      </c>
      <c r="C4016" s="10">
        <v>1.9051896680320979E-7</v>
      </c>
      <c r="D4016" s="10">
        <v>0</v>
      </c>
      <c r="E4016" s="10">
        <v>0</v>
      </c>
      <c r="F4016" s="10">
        <v>0</v>
      </c>
      <c r="G4016" s="10">
        <v>0</v>
      </c>
      <c r="H4016" s="10">
        <v>0</v>
      </c>
      <c r="I4016" s="10">
        <v>7.2803741754495307E-8</v>
      </c>
      <c r="J4016" s="10">
        <v>1.413896246378675E-8</v>
      </c>
      <c r="K4016">
        <v>2.2121735405314129E-8</v>
      </c>
      <c r="L4016">
        <v>0</v>
      </c>
      <c r="M4016">
        <v>0</v>
      </c>
      <c r="N4016">
        <v>7.8737444778956259E-10</v>
      </c>
      <c r="O4016">
        <v>1.285180640587454E-8</v>
      </c>
      <c r="P4016">
        <v>0</v>
      </c>
      <c r="Q4016">
        <v>0</v>
      </c>
      <c r="R4016">
        <v>0</v>
      </c>
      <c r="S4016">
        <v>8.5449777732244072E-5</v>
      </c>
      <c r="T4016">
        <v>2.2240177231368621E-6</v>
      </c>
    </row>
    <row r="4017" spans="1:20">
      <c r="A4017" s="10">
        <v>4011</v>
      </c>
      <c r="B4017" s="10">
        <v>0</v>
      </c>
      <c r="C4017" s="10">
        <v>1.6599238716877369E-7</v>
      </c>
      <c r="D4017" s="10">
        <v>1.4397188786941181E-10</v>
      </c>
      <c r="E4017" s="10">
        <v>0</v>
      </c>
      <c r="F4017" s="10">
        <v>0</v>
      </c>
      <c r="G4017" s="10">
        <v>9.5451275260501456E-9</v>
      </c>
      <c r="H4017" s="10">
        <v>0</v>
      </c>
      <c r="I4017" s="10">
        <v>3.2935026031795498E-8</v>
      </c>
      <c r="J4017" s="10">
        <v>1.5013221642797571E-7</v>
      </c>
      <c r="K4017">
        <v>1.2781447123070381E-8</v>
      </c>
      <c r="L4017">
        <v>0</v>
      </c>
      <c r="M4017">
        <v>6.4603700461083713E-10</v>
      </c>
      <c r="N4017">
        <v>8.4105906922976E-10</v>
      </c>
      <c r="O4017">
        <v>1.1285351486984289E-8</v>
      </c>
      <c r="P4017">
        <v>0</v>
      </c>
      <c r="Q4017">
        <v>0</v>
      </c>
      <c r="R4017">
        <v>0</v>
      </c>
      <c r="S4017">
        <v>1.051530558815621E-4</v>
      </c>
      <c r="T4017">
        <v>2.855718133953331E-6</v>
      </c>
    </row>
    <row r="4018" spans="1:20">
      <c r="A4018" s="10">
        <v>4012</v>
      </c>
      <c r="B4018" s="10">
        <v>0</v>
      </c>
      <c r="C4018" s="10">
        <v>0</v>
      </c>
      <c r="D4018" s="10">
        <v>2.3995314644901959E-11</v>
      </c>
      <c r="E4018" s="10">
        <v>0</v>
      </c>
      <c r="F4018" s="10">
        <v>0</v>
      </c>
      <c r="G4018" s="10">
        <v>0</v>
      </c>
      <c r="H4018" s="10">
        <v>0</v>
      </c>
      <c r="I4018" s="10">
        <v>0</v>
      </c>
      <c r="J4018" s="10">
        <v>1.9363309094155961E-7</v>
      </c>
      <c r="K4018">
        <v>1.9663764804723669E-8</v>
      </c>
      <c r="L4018">
        <v>0</v>
      </c>
      <c r="M4018">
        <v>0</v>
      </c>
      <c r="N4018">
        <v>5.0105646677517622E-10</v>
      </c>
      <c r="O4018">
        <v>9.5620361989870725E-10</v>
      </c>
      <c r="P4018">
        <v>0</v>
      </c>
      <c r="Q4018">
        <v>0</v>
      </c>
      <c r="R4018">
        <v>0</v>
      </c>
      <c r="S4018">
        <v>1.214495879281594E-4</v>
      </c>
      <c r="T4018">
        <v>4.9254345486365841E-6</v>
      </c>
    </row>
    <row r="4019" spans="1:20">
      <c r="A4019" s="10">
        <v>4013</v>
      </c>
      <c r="B4019" s="10">
        <v>5.7136811413034624E-6</v>
      </c>
      <c r="C4019" s="10">
        <v>5.125882143615818E-6</v>
      </c>
      <c r="D4019" s="10">
        <v>4.2358676991841664E-6</v>
      </c>
      <c r="E4019" s="10">
        <v>3.217240928865412E-6</v>
      </c>
      <c r="F4019" s="10">
        <v>3.1930868739549518E-6</v>
      </c>
      <c r="G4019" s="10">
        <v>5.6481758097049332E-6</v>
      </c>
      <c r="H4019" s="10">
        <v>4.4891422593537227E-6</v>
      </c>
      <c r="I4019" s="10">
        <v>3.7476795011953811E-6</v>
      </c>
      <c r="J4019" s="10">
        <v>6.6463362545115264E-6</v>
      </c>
      <c r="K4019">
        <v>3.1434002822711139E-6</v>
      </c>
      <c r="L4019">
        <v>3.497968601425425E-6</v>
      </c>
      <c r="M4019">
        <v>2.5631850149173438E-6</v>
      </c>
      <c r="N4019">
        <v>2.6381338770665562E-6</v>
      </c>
      <c r="O4019">
        <v>2.6643329977100201E-6</v>
      </c>
      <c r="P4019">
        <v>4.7896079035886111E-6</v>
      </c>
      <c r="Q4019">
        <v>3.6145825140415571E-6</v>
      </c>
      <c r="R4019">
        <v>7.3660053568707302E-6</v>
      </c>
      <c r="S4019">
        <v>1.208770856607763E-4</v>
      </c>
      <c r="T4019">
        <v>7.588839868970512E-6</v>
      </c>
    </row>
    <row r="4020" spans="1:20">
      <c r="A4020" s="10">
        <v>4014</v>
      </c>
      <c r="B4020" s="10">
        <v>5.8765944874782153E-5</v>
      </c>
      <c r="C4020" s="10">
        <v>4.8036366112663242E-5</v>
      </c>
      <c r="D4020" s="10">
        <v>4.5238105750986902E-5</v>
      </c>
      <c r="E4020" s="10">
        <v>4.1456896276106641E-5</v>
      </c>
      <c r="F4020" s="10">
        <v>4.4170821522694828E-5</v>
      </c>
      <c r="G4020" s="10">
        <v>4.9382550560804448E-5</v>
      </c>
      <c r="H4020" s="10">
        <v>4.6815703255212722E-5</v>
      </c>
      <c r="I4020" s="10">
        <v>4.2475733932844521E-5</v>
      </c>
      <c r="J4020" s="10">
        <v>5.6316397099847797E-5</v>
      </c>
      <c r="K4020">
        <v>4.4972726108117442E-5</v>
      </c>
      <c r="L4020">
        <v>4.1038879229962778E-5</v>
      </c>
      <c r="M4020">
        <v>4.2198269477591742E-5</v>
      </c>
      <c r="N4020">
        <v>4.2868675626257208E-5</v>
      </c>
      <c r="O4020">
        <v>3.9548215621950438E-5</v>
      </c>
      <c r="P4020">
        <v>4.8313441289545517E-5</v>
      </c>
      <c r="Q4020">
        <v>4.5228101465353942E-5</v>
      </c>
      <c r="R4020">
        <v>5.4992814406851993E-5</v>
      </c>
      <c r="S4020">
        <v>1.065017260780312E-4</v>
      </c>
      <c r="T4020">
        <v>5.2617845330159614E-6</v>
      </c>
    </row>
    <row r="4021" spans="1:20">
      <c r="A4021" s="10">
        <v>4015</v>
      </c>
      <c r="B4021" s="10">
        <v>1.7280854487060449E-4</v>
      </c>
      <c r="C4021" s="10">
        <v>1.329991753078273E-4</v>
      </c>
      <c r="D4021" s="10">
        <v>1.4195307806473491E-4</v>
      </c>
      <c r="E4021" s="10">
        <v>1.3705960004031789E-4</v>
      </c>
      <c r="F4021" s="10">
        <v>1.4937203903242941E-4</v>
      </c>
      <c r="G4021" s="10">
        <v>1.484057545821421E-4</v>
      </c>
      <c r="H4021" s="10">
        <v>1.3765159519155631E-4</v>
      </c>
      <c r="I4021" s="10">
        <v>1.357214446374048E-4</v>
      </c>
      <c r="J4021" s="10">
        <v>1.585520003878262E-4</v>
      </c>
      <c r="K4021">
        <v>1.488949119707838E-4</v>
      </c>
      <c r="L4021">
        <v>1.3994624312926681E-4</v>
      </c>
      <c r="M4021">
        <v>1.230354334594743E-4</v>
      </c>
      <c r="N4021">
        <v>1.2582431124480409E-4</v>
      </c>
      <c r="O4021">
        <v>1.105579780586774E-4</v>
      </c>
      <c r="P4021">
        <v>1.5659375577405899E-4</v>
      </c>
      <c r="Q4021">
        <v>1.3658436405202361E-4</v>
      </c>
      <c r="R4021">
        <v>1.7328884997821749E-4</v>
      </c>
      <c r="S4021">
        <v>1.203162742654261E-4</v>
      </c>
      <c r="T4021">
        <v>4.4033313542352421E-6</v>
      </c>
    </row>
    <row r="4022" spans="1:20">
      <c r="A4022" s="10">
        <v>4016</v>
      </c>
      <c r="B4022" s="10">
        <v>3.0998981245694129E-4</v>
      </c>
      <c r="C4022" s="10">
        <v>2.5129754142829758E-4</v>
      </c>
      <c r="D4022" s="10">
        <v>2.7780674510808148E-4</v>
      </c>
      <c r="E4022" s="10">
        <v>2.6416068070956862E-4</v>
      </c>
      <c r="F4022" s="10">
        <v>2.7985782690912001E-4</v>
      </c>
      <c r="G4022" s="10">
        <v>2.8475577352375729E-4</v>
      </c>
      <c r="H4022" s="10">
        <v>2.7570019779214462E-4</v>
      </c>
      <c r="I4022" s="10">
        <v>2.6794954328955128E-4</v>
      </c>
      <c r="J4022" s="10">
        <v>2.8623108372878158E-4</v>
      </c>
      <c r="K4022">
        <v>2.8645915709593682E-4</v>
      </c>
      <c r="L4022">
        <v>2.7384999457909432E-4</v>
      </c>
      <c r="M4022">
        <v>2.2806575099674421E-4</v>
      </c>
      <c r="N4022">
        <v>2.4334965330958079E-4</v>
      </c>
      <c r="O4022">
        <v>1.9936309195071341E-4</v>
      </c>
      <c r="P4022">
        <v>3.0297763111100819E-4</v>
      </c>
      <c r="Q4022">
        <v>2.5184203503174102E-4</v>
      </c>
      <c r="R4022">
        <v>3.2289769536412917E-4</v>
      </c>
      <c r="S4022">
        <v>1.1887167898223041E-4</v>
      </c>
      <c r="T4022">
        <v>5.7195726731963284E-6</v>
      </c>
    </row>
    <row r="4023" spans="1:20">
      <c r="A4023" s="10">
        <v>4017</v>
      </c>
      <c r="B4023" s="10">
        <v>4.1508342264102332E-4</v>
      </c>
      <c r="C4023" s="10">
        <v>3.7019207643386622E-4</v>
      </c>
      <c r="D4023" s="10">
        <v>3.879949024309021E-4</v>
      </c>
      <c r="E4023" s="10">
        <v>3.7034078760156251E-4</v>
      </c>
      <c r="F4023" s="10">
        <v>4.1314308836497223E-4</v>
      </c>
      <c r="G4023" s="10">
        <v>4.0225117612051092E-4</v>
      </c>
      <c r="H4023" s="10">
        <v>4.085527262842559E-4</v>
      </c>
      <c r="I4023" s="10">
        <v>3.8028940467294188E-4</v>
      </c>
      <c r="J4023" s="10">
        <v>4.1950216796280511E-4</v>
      </c>
      <c r="K4023">
        <v>4.167792712670295E-4</v>
      </c>
      <c r="L4023">
        <v>3.9076646480676937E-4</v>
      </c>
      <c r="M4023">
        <v>3.7410202378045299E-4</v>
      </c>
      <c r="N4023">
        <v>3.0106398559407002E-4</v>
      </c>
      <c r="O4023">
        <v>2.9174139614555742E-4</v>
      </c>
      <c r="P4023">
        <v>4.3302620517989319E-4</v>
      </c>
      <c r="Q4023">
        <v>3.7540927982483772E-4</v>
      </c>
      <c r="R4023">
        <v>4.4120424932818451E-4</v>
      </c>
      <c r="S4023">
        <v>1.2129770681925191E-4</v>
      </c>
      <c r="T4023">
        <v>6.1512906635392936E-6</v>
      </c>
    </row>
    <row r="4024" spans="1:20">
      <c r="A4024" s="10">
        <v>4018</v>
      </c>
      <c r="B4024" s="10">
        <v>4.8112541526606161E-4</v>
      </c>
      <c r="C4024" s="10">
        <v>4.2173778220618588E-4</v>
      </c>
      <c r="D4024" s="10">
        <v>4.585159899952919E-4</v>
      </c>
      <c r="E4024" s="10">
        <v>4.3468531864692647E-4</v>
      </c>
      <c r="F4024" s="10">
        <v>5.045073360929412E-4</v>
      </c>
      <c r="G4024" s="10">
        <v>4.620600011022983E-4</v>
      </c>
      <c r="H4024" s="10">
        <v>4.7594152779146441E-4</v>
      </c>
      <c r="I4024" s="10">
        <v>4.4795066712927659E-4</v>
      </c>
      <c r="J4024" s="10">
        <v>4.7886917582137079E-4</v>
      </c>
      <c r="K4024">
        <v>5.0779920075160649E-4</v>
      </c>
      <c r="L4024">
        <v>4.7677986739075241E-4</v>
      </c>
      <c r="M4024">
        <v>4.4885832677094418E-4</v>
      </c>
      <c r="N4024">
        <v>3.8147328803821298E-4</v>
      </c>
      <c r="O4024">
        <v>3.6679565681460298E-4</v>
      </c>
      <c r="P4024">
        <v>5.0695042965968971E-4</v>
      </c>
      <c r="Q4024">
        <v>4.4860910845535742E-4</v>
      </c>
      <c r="R4024">
        <v>5.2010453552586797E-4</v>
      </c>
      <c r="S4024">
        <v>1.069214899571184E-4</v>
      </c>
      <c r="T4024">
        <v>6.9878450250143737E-6</v>
      </c>
    </row>
    <row r="4025" spans="1:20">
      <c r="A4025" s="10">
        <v>4019</v>
      </c>
      <c r="B4025" s="10">
        <v>5.2694362865673592E-4</v>
      </c>
      <c r="C4025" s="10">
        <v>4.6243821988183791E-4</v>
      </c>
      <c r="D4025" s="10">
        <v>5.1515557567907114E-4</v>
      </c>
      <c r="E4025" s="10">
        <v>4.7138570048403932E-4</v>
      </c>
      <c r="F4025" s="10">
        <v>5.1269917252793587E-4</v>
      </c>
      <c r="G4025" s="10">
        <v>4.9778301206794486E-4</v>
      </c>
      <c r="H4025" s="10">
        <v>5.2037850163779277E-4</v>
      </c>
      <c r="I4025" s="10">
        <v>4.8522185512959608E-4</v>
      </c>
      <c r="J4025" s="10">
        <v>5.3039079271368359E-4</v>
      </c>
      <c r="K4025">
        <v>5.4058361262228208E-4</v>
      </c>
      <c r="L4025">
        <v>5.290598332537168E-4</v>
      </c>
      <c r="M4025">
        <v>5.0831966240268741E-4</v>
      </c>
      <c r="N4025">
        <v>4.1002325511856221E-4</v>
      </c>
      <c r="O4025">
        <v>4.175455354248644E-4</v>
      </c>
      <c r="P4025">
        <v>5.708178639167831E-4</v>
      </c>
      <c r="Q4025">
        <v>4.628946114945877E-4</v>
      </c>
      <c r="R4025">
        <v>5.2880006015344153E-4</v>
      </c>
      <c r="S4025">
        <v>9.3271649996649666E-5</v>
      </c>
      <c r="T4025">
        <v>6.172464857692051E-6</v>
      </c>
    </row>
    <row r="4026" spans="1:20">
      <c r="A4026" s="10">
        <v>4020</v>
      </c>
      <c r="B4026" s="10">
        <v>5.3654756537962383E-4</v>
      </c>
      <c r="C4026" s="10">
        <v>5.0180649638464545E-4</v>
      </c>
      <c r="D4026" s="10">
        <v>5.6601423115450113E-4</v>
      </c>
      <c r="E4026" s="10">
        <v>5.1285707686885636E-4</v>
      </c>
      <c r="F4026" s="10">
        <v>5.1264462936932253E-4</v>
      </c>
      <c r="G4026" s="10">
        <v>5.121153496355364E-4</v>
      </c>
      <c r="H4026" s="10">
        <v>5.4558925242839901E-4</v>
      </c>
      <c r="I4026" s="10">
        <v>4.8011136325320949E-4</v>
      </c>
      <c r="J4026" s="10">
        <v>5.542032291565161E-4</v>
      </c>
      <c r="K4026">
        <v>5.6028546368146182E-4</v>
      </c>
      <c r="L4026">
        <v>5.5427330676090442E-4</v>
      </c>
      <c r="M4026">
        <v>5.3985571472434156E-4</v>
      </c>
      <c r="N4026">
        <v>4.4027519022614843E-4</v>
      </c>
      <c r="O4026">
        <v>4.3009465047152609E-4</v>
      </c>
      <c r="P4026">
        <v>5.949631220506813E-4</v>
      </c>
      <c r="Q4026">
        <v>4.8996223262608748E-4</v>
      </c>
      <c r="R4026">
        <v>5.1274262065504326E-4</v>
      </c>
      <c r="S4026">
        <v>9.4655062392492859E-5</v>
      </c>
      <c r="T4026">
        <v>5.7571309496485221E-6</v>
      </c>
    </row>
    <row r="4027" spans="1:20">
      <c r="A4027" s="10">
        <v>4021</v>
      </c>
      <c r="B4027" s="10">
        <v>4.38791323858651E-4</v>
      </c>
      <c r="C4027" s="10">
        <v>5.1850622619195542E-4</v>
      </c>
      <c r="D4027" s="10">
        <v>5.7708015400858778E-4</v>
      </c>
      <c r="E4027" s="10">
        <v>4.9997844057879154E-4</v>
      </c>
      <c r="F4027" s="10">
        <v>5.1465280930008354E-4</v>
      </c>
      <c r="G4027" s="10">
        <v>5.0995501077071297E-4</v>
      </c>
      <c r="H4027" s="10">
        <v>5.5304650831469347E-4</v>
      </c>
      <c r="I4027" s="10">
        <v>4.2918843506498718E-4</v>
      </c>
      <c r="J4027" s="10">
        <v>5.3962245357190781E-4</v>
      </c>
      <c r="K4027">
        <v>5.3283694957893108E-4</v>
      </c>
      <c r="L4027">
        <v>5.5934731142964365E-4</v>
      </c>
      <c r="M4027">
        <v>5.5050331619032342E-4</v>
      </c>
      <c r="N4027">
        <v>4.8653106348928648E-4</v>
      </c>
      <c r="O4027">
        <v>4.2654929724370748E-4</v>
      </c>
      <c r="P4027">
        <v>5.5916860019713317E-4</v>
      </c>
      <c r="Q4027">
        <v>5.1216683403025771E-4</v>
      </c>
      <c r="R4027">
        <v>5.0488142996189941E-4</v>
      </c>
      <c r="S4027">
        <v>1.0125555407910391E-4</v>
      </c>
      <c r="T4027">
        <v>4.529578619500302E-6</v>
      </c>
    </row>
    <row r="4028" spans="1:20">
      <c r="A4028" s="10">
        <v>4022</v>
      </c>
      <c r="B4028" s="10">
        <v>3.4115991242983048E-4</v>
      </c>
      <c r="C4028" s="10">
        <v>5.1594494613895576E-4</v>
      </c>
      <c r="D4028" s="10">
        <v>5.5082317537901934E-4</v>
      </c>
      <c r="E4028" s="10">
        <v>4.5944153151137592E-4</v>
      </c>
      <c r="F4028" s="10">
        <v>4.5649436968010711E-4</v>
      </c>
      <c r="G4028" s="10">
        <v>4.9578578882684423E-4</v>
      </c>
      <c r="H4028" s="10">
        <v>4.9928210129340355E-4</v>
      </c>
      <c r="I4028" s="10">
        <v>3.8243457414633152E-4</v>
      </c>
      <c r="J4028" s="10">
        <v>4.9333783414662877E-4</v>
      </c>
      <c r="K4028">
        <v>4.8356606860038519E-4</v>
      </c>
      <c r="L4028">
        <v>5.2054072171718916E-4</v>
      </c>
      <c r="M4028">
        <v>5.1948398849134482E-4</v>
      </c>
      <c r="N4028">
        <v>4.8581832856017262E-4</v>
      </c>
      <c r="O4028">
        <v>4.195643401935182E-4</v>
      </c>
      <c r="P4028">
        <v>5.1033884754819747E-4</v>
      </c>
      <c r="Q4028">
        <v>4.9770681798338154E-4</v>
      </c>
      <c r="R4028">
        <v>4.0331914149509393E-4</v>
      </c>
      <c r="S4028">
        <v>1.028345020143135E-4</v>
      </c>
      <c r="T4028">
        <v>5.3609954842397791E-6</v>
      </c>
    </row>
    <row r="4029" spans="1:20">
      <c r="A4029" s="10">
        <v>4023</v>
      </c>
      <c r="B4029" s="10">
        <v>2.82657857652799E-4</v>
      </c>
      <c r="C4029" s="10">
        <v>4.5694440619560778E-4</v>
      </c>
      <c r="D4029" s="10">
        <v>4.6988382309800641E-4</v>
      </c>
      <c r="E4029" s="10">
        <v>3.823105009121494E-4</v>
      </c>
      <c r="F4029" s="10">
        <v>3.8105845137437812E-4</v>
      </c>
      <c r="G4029" s="10">
        <v>4.2933486375421178E-4</v>
      </c>
      <c r="H4029" s="10">
        <v>4.3409717149412921E-4</v>
      </c>
      <c r="I4029" s="10">
        <v>3.2355326815882801E-4</v>
      </c>
      <c r="J4029" s="10">
        <v>4.2385468613746042E-4</v>
      </c>
      <c r="K4029">
        <v>3.7843920676666342E-4</v>
      </c>
      <c r="L4029">
        <v>4.8088287332250738E-4</v>
      </c>
      <c r="M4029">
        <v>4.4937826004407591E-4</v>
      </c>
      <c r="N4029">
        <v>4.139929018188993E-4</v>
      </c>
      <c r="O4029">
        <v>3.8718141732692563E-4</v>
      </c>
      <c r="P4029">
        <v>3.7947552907988163E-4</v>
      </c>
      <c r="Q4029">
        <v>4.5422127870094312E-4</v>
      </c>
      <c r="R4029">
        <v>3.2677839791151391E-4</v>
      </c>
      <c r="S4029">
        <v>9.528821300045473E-5</v>
      </c>
      <c r="T4029">
        <v>5.6785541176432923E-6</v>
      </c>
    </row>
    <row r="4030" spans="1:20">
      <c r="A4030" s="10">
        <v>4024</v>
      </c>
      <c r="B4030" s="10">
        <v>2.4725655287762888E-4</v>
      </c>
      <c r="C4030" s="10">
        <v>3.740202725781362E-4</v>
      </c>
      <c r="D4030" s="10">
        <v>3.751246494925606E-4</v>
      </c>
      <c r="E4030" s="10">
        <v>2.979800844759295E-4</v>
      </c>
      <c r="F4030" s="10">
        <v>2.9220686600949192E-4</v>
      </c>
      <c r="G4030" s="10">
        <v>3.2416988530372737E-4</v>
      </c>
      <c r="H4030" s="10">
        <v>3.3030795775710372E-4</v>
      </c>
      <c r="I4030" s="10">
        <v>2.8046196414426228E-4</v>
      </c>
      <c r="J4030" s="10">
        <v>3.4662944406530579E-4</v>
      </c>
      <c r="K4030">
        <v>2.6085157694427728E-4</v>
      </c>
      <c r="L4030">
        <v>4.1673120430669639E-4</v>
      </c>
      <c r="M4030">
        <v>3.5096197514628198E-4</v>
      </c>
      <c r="N4030">
        <v>2.6598959896911769E-4</v>
      </c>
      <c r="O4030">
        <v>3.3281510222497071E-4</v>
      </c>
      <c r="P4030">
        <v>3.3231019643883622E-4</v>
      </c>
      <c r="Q4030">
        <v>3.8607820309949321E-4</v>
      </c>
      <c r="R4030">
        <v>2.493466935968804E-4</v>
      </c>
      <c r="S4030">
        <v>8.4561944652587632E-5</v>
      </c>
      <c r="T4030">
        <v>6.9942363640594584E-6</v>
      </c>
    </row>
    <row r="4031" spans="1:20">
      <c r="A4031" s="10">
        <v>4025</v>
      </c>
      <c r="B4031" s="10">
        <v>1.6373690087007111E-4</v>
      </c>
      <c r="C4031" s="10">
        <v>2.6398209714946898E-4</v>
      </c>
      <c r="D4031" s="10">
        <v>2.5549010848241352E-4</v>
      </c>
      <c r="E4031" s="10">
        <v>2.1742548002467321E-4</v>
      </c>
      <c r="F4031" s="10">
        <v>1.9847943425813281E-4</v>
      </c>
      <c r="G4031" s="10">
        <v>2.0921005966297889E-4</v>
      </c>
      <c r="H4031" s="10">
        <v>2.137682796556347E-4</v>
      </c>
      <c r="I4031" s="10">
        <v>1.813927601407691E-4</v>
      </c>
      <c r="J4031" s="10">
        <v>2.257524836020285E-4</v>
      </c>
      <c r="K4031">
        <v>2.11608593932048E-4</v>
      </c>
      <c r="L4031">
        <v>2.8438976104087059E-4</v>
      </c>
      <c r="M4031">
        <v>2.230193145871258E-4</v>
      </c>
      <c r="N4031">
        <v>1.5414914068084771E-4</v>
      </c>
      <c r="O4031">
        <v>2.6279983345399579E-4</v>
      </c>
      <c r="P4031">
        <v>2.171391459704357E-4</v>
      </c>
      <c r="Q4031">
        <v>2.6112712306993488E-4</v>
      </c>
      <c r="R4031">
        <v>1.3867208223555921E-4</v>
      </c>
      <c r="S4031">
        <v>7.3231210813003153E-5</v>
      </c>
      <c r="T4031">
        <v>5.1836310763360106E-6</v>
      </c>
    </row>
    <row r="4032" spans="1:20">
      <c r="A4032" s="10">
        <v>4026</v>
      </c>
      <c r="B4032" s="10">
        <v>7.2115000716263444E-5</v>
      </c>
      <c r="C4032" s="10">
        <v>1.5873363424242999E-4</v>
      </c>
      <c r="D4032" s="10">
        <v>1.39045575387338E-4</v>
      </c>
      <c r="E4032" s="10">
        <v>9.6828130406596642E-5</v>
      </c>
      <c r="F4032" s="10">
        <v>7.1238267904750858E-5</v>
      </c>
      <c r="G4032" s="10">
        <v>1.210822276275414E-4</v>
      </c>
      <c r="H4032" s="10">
        <v>1.053872135125605E-4</v>
      </c>
      <c r="I4032" s="10">
        <v>1.013373944662238E-4</v>
      </c>
      <c r="J4032" s="10">
        <v>1.3269969930469009E-4</v>
      </c>
      <c r="K4032">
        <v>1.147706234561674E-4</v>
      </c>
      <c r="L4032">
        <v>1.4326144755549291E-4</v>
      </c>
      <c r="M4032">
        <v>1.2331200190114831E-4</v>
      </c>
      <c r="N4032">
        <v>7.3141406814073839E-5</v>
      </c>
      <c r="O4032">
        <v>1.927815558647767E-4</v>
      </c>
      <c r="P4032">
        <v>8.0098757412679577E-5</v>
      </c>
      <c r="Q4032">
        <v>1.2600734024022331E-4</v>
      </c>
      <c r="R4032">
        <v>6.1863662253885303E-5</v>
      </c>
      <c r="S4032">
        <v>7.0461108581410426E-5</v>
      </c>
      <c r="T4032">
        <v>6.3939064364795587E-6</v>
      </c>
    </row>
    <row r="4033" spans="1:20">
      <c r="A4033" s="10">
        <v>4027</v>
      </c>
      <c r="B4033" s="10">
        <v>2.5710103200796049E-5</v>
      </c>
      <c r="C4033" s="10">
        <v>1.0690579615875291E-4</v>
      </c>
      <c r="D4033" s="10">
        <v>8.8411881985532695E-5</v>
      </c>
      <c r="E4033" s="10">
        <v>4.3257858359298498E-5</v>
      </c>
      <c r="F4033" s="10">
        <v>9.6182041028359185E-6</v>
      </c>
      <c r="G4033" s="10">
        <v>7.2985377336378228E-5</v>
      </c>
      <c r="H4033" s="10">
        <v>4.9958780847912478E-5</v>
      </c>
      <c r="I4033" s="10">
        <v>5.4373852993240449E-5</v>
      </c>
      <c r="J4033" s="10">
        <v>9.612406504093152E-5</v>
      </c>
      <c r="K4033">
        <v>3.9834621234202147E-5</v>
      </c>
      <c r="L4033">
        <v>4.9881830234654103E-5</v>
      </c>
      <c r="M4033">
        <v>6.8129293979958755E-5</v>
      </c>
      <c r="N4033">
        <v>1.49213989485064E-5</v>
      </c>
      <c r="O4033">
        <v>1.4062683981774099E-4</v>
      </c>
      <c r="P4033">
        <v>1.687861522224181E-5</v>
      </c>
      <c r="Q4033">
        <v>6.1952403035780144E-5</v>
      </c>
      <c r="R4033">
        <v>1.4856561839877749E-5</v>
      </c>
      <c r="S4033">
        <v>6.7400185843486106E-5</v>
      </c>
      <c r="T4033">
        <v>1.149604047664367E-5</v>
      </c>
    </row>
    <row r="4034" spans="1:20">
      <c r="A4034" s="10">
        <v>4028</v>
      </c>
      <c r="B4034" s="10">
        <v>1.6489193466123798E-5</v>
      </c>
      <c r="C4034" s="10">
        <v>8.2482044209434061E-5</v>
      </c>
      <c r="D4034" s="10">
        <v>4.687714411031036E-5</v>
      </c>
      <c r="E4034" s="10">
        <v>1.213647033695037E-5</v>
      </c>
      <c r="F4034" s="10">
        <v>0</v>
      </c>
      <c r="G4034" s="10">
        <v>6.1904065698108326E-5</v>
      </c>
      <c r="H4034" s="10">
        <v>4.112495396036427E-5</v>
      </c>
      <c r="I4034" s="10">
        <v>3.4235786217809152E-5</v>
      </c>
      <c r="J4034" s="10">
        <v>8.182670731540358E-5</v>
      </c>
      <c r="K4034">
        <v>1.6044403095354219E-5</v>
      </c>
      <c r="L4034">
        <v>3.2965310404716057E-5</v>
      </c>
      <c r="M4034">
        <v>4.9106927293020433E-5</v>
      </c>
      <c r="N4034">
        <v>9.6397179950447347E-6</v>
      </c>
      <c r="O4034">
        <v>1.118979762949338E-4</v>
      </c>
      <c r="P4034">
        <v>7.5117956639959107E-6</v>
      </c>
      <c r="Q4034">
        <v>2.1698155733200361E-5</v>
      </c>
      <c r="R4034">
        <v>5.7133237753135881E-6</v>
      </c>
      <c r="S4034">
        <v>8.601050927966992E-5</v>
      </c>
      <c r="T4034">
        <v>1.21073537371813E-5</v>
      </c>
    </row>
    <row r="4035" spans="1:20">
      <c r="A4035" s="10">
        <v>4029</v>
      </c>
      <c r="B4035" s="10">
        <v>6.18396679946171E-6</v>
      </c>
      <c r="C4035" s="10">
        <v>3.7210552849341262E-5</v>
      </c>
      <c r="D4035" s="10">
        <v>2.4992048821342149E-5</v>
      </c>
      <c r="E4035" s="10">
        <v>4.0868640422088364E-6</v>
      </c>
      <c r="F4035" s="10">
        <v>0</v>
      </c>
      <c r="G4035" s="10">
        <v>4.1498940921176993E-5</v>
      </c>
      <c r="H4035" s="10">
        <v>2.7270141947520281E-5</v>
      </c>
      <c r="I4035" s="10">
        <v>2.198986028184929E-5</v>
      </c>
      <c r="J4035" s="10">
        <v>5.1691101813613039E-5</v>
      </c>
      <c r="K4035">
        <v>1.125996332130489E-5</v>
      </c>
      <c r="L4035">
        <v>2.237341840493762E-5</v>
      </c>
      <c r="M4035">
        <v>2.8698131097789771E-5</v>
      </c>
      <c r="N4035">
        <v>7.1085149364501453E-6</v>
      </c>
      <c r="O4035">
        <v>4.5021474646104418E-5</v>
      </c>
      <c r="P4035">
        <v>7.5045466452610526E-6</v>
      </c>
      <c r="Q4035">
        <v>1.637530149345313E-5</v>
      </c>
      <c r="R4035">
        <v>5.0799940990709546E-6</v>
      </c>
      <c r="S4035">
        <v>1.1126741837076221E-4</v>
      </c>
      <c r="T4035">
        <v>8.4419981422408463E-6</v>
      </c>
    </row>
    <row r="4036" spans="1:20">
      <c r="A4036" s="10">
        <v>4030</v>
      </c>
      <c r="B4036" s="10">
        <v>4.0031676576096211E-7</v>
      </c>
      <c r="C4036" s="10">
        <v>1.417723021848406E-5</v>
      </c>
      <c r="D4036" s="10">
        <v>7.5880989383268247E-6</v>
      </c>
      <c r="E4036" s="10">
        <v>3.7650582902501388E-6</v>
      </c>
      <c r="F4036" s="10">
        <v>0</v>
      </c>
      <c r="G4036" s="10">
        <v>1.260136656823262E-5</v>
      </c>
      <c r="H4036" s="10">
        <v>1.172952625640001E-5</v>
      </c>
      <c r="I4036" s="10">
        <v>8.7220052682020721E-6</v>
      </c>
      <c r="J4036" s="10">
        <v>2.044503280413853E-5</v>
      </c>
      <c r="K4036">
        <v>6.2609427138240164E-6</v>
      </c>
      <c r="L4036">
        <v>4.338646275800074E-6</v>
      </c>
      <c r="M4036">
        <v>1.236921112319153E-5</v>
      </c>
      <c r="N4036">
        <v>1.2759402926429861E-6</v>
      </c>
      <c r="O4036">
        <v>8.049911373077558E-6</v>
      </c>
      <c r="P4036">
        <v>7.2580800082759044E-6</v>
      </c>
      <c r="Q4036">
        <v>0</v>
      </c>
      <c r="R4036">
        <v>2.1565487657646749E-6</v>
      </c>
      <c r="S4036">
        <v>1.2081153051490651E-4</v>
      </c>
      <c r="T4036">
        <v>5.0540293758014301E-6</v>
      </c>
    </row>
    <row r="4037" spans="1:20">
      <c r="A4037" s="10">
        <v>4031</v>
      </c>
      <c r="B4037" s="10">
        <v>1.3401586599286069E-7</v>
      </c>
      <c r="C4037" s="10">
        <v>5.8674761269607219E-6</v>
      </c>
      <c r="D4037" s="10">
        <v>1.5523960772036479E-6</v>
      </c>
      <c r="E4037" s="10">
        <v>2.3186575981012589E-7</v>
      </c>
      <c r="F4037" s="10">
        <v>0</v>
      </c>
      <c r="G4037" s="10">
        <v>1.874848645818144E-6</v>
      </c>
      <c r="H4037" s="10">
        <v>2.4891468796475922E-6</v>
      </c>
      <c r="I4037" s="10">
        <v>2.1890467284648858E-6</v>
      </c>
      <c r="J4037" s="10">
        <v>5.5604391941083921E-6</v>
      </c>
      <c r="K4037">
        <v>2.0096367630427589E-6</v>
      </c>
      <c r="L4037">
        <v>0</v>
      </c>
      <c r="M4037">
        <v>3.6062189370504801E-6</v>
      </c>
      <c r="N4037">
        <v>1.0200078073637521E-9</v>
      </c>
      <c r="O4037">
        <v>1.0113674364851E-6</v>
      </c>
      <c r="P4037">
        <v>2.7908722129200727E-7</v>
      </c>
      <c r="Q4037">
        <v>0</v>
      </c>
      <c r="R4037">
        <v>1.1019268532165309E-7</v>
      </c>
      <c r="S4037">
        <v>1.196036505840656E-4</v>
      </c>
      <c r="T4037">
        <v>3.4388823632486621E-6</v>
      </c>
    </row>
    <row r="4038" spans="1:20">
      <c r="A4038" s="10">
        <v>4032</v>
      </c>
      <c r="B4038" s="10">
        <v>0</v>
      </c>
      <c r="C4038" s="10">
        <v>1.2178322737770241E-6</v>
      </c>
      <c r="D4038" s="10">
        <v>4.9934249776040977E-7</v>
      </c>
      <c r="E4038" s="10">
        <v>0</v>
      </c>
      <c r="F4038" s="10">
        <v>0</v>
      </c>
      <c r="G4038" s="10">
        <v>1.5635070397630871E-7</v>
      </c>
      <c r="H4038" s="10">
        <v>1.731908019898377E-7</v>
      </c>
      <c r="I4038" s="10">
        <v>3.5987005110741879E-7</v>
      </c>
      <c r="J4038" s="10">
        <v>1.187202726456166E-6</v>
      </c>
      <c r="K4038">
        <v>1.8188982444369392E-8</v>
      </c>
      <c r="L4038">
        <v>0</v>
      </c>
      <c r="M4038">
        <v>3.7992987604354571E-7</v>
      </c>
      <c r="N4038">
        <v>7.5158470016276428E-10</v>
      </c>
      <c r="O4038">
        <v>1.445025117058779E-7</v>
      </c>
      <c r="P4038">
        <v>0</v>
      </c>
      <c r="Q4038">
        <v>0</v>
      </c>
      <c r="R4038">
        <v>0</v>
      </c>
      <c r="S4038">
        <v>1.167971941604842E-4</v>
      </c>
      <c r="T4038">
        <v>3.9821380402476194E-6</v>
      </c>
    </row>
    <row r="4039" spans="1:20">
      <c r="A4039" s="10">
        <v>4033</v>
      </c>
      <c r="B4039" s="10">
        <v>0</v>
      </c>
      <c r="C4039" s="10">
        <v>1.8876706825789299E-7</v>
      </c>
      <c r="D4039" s="10">
        <v>2.3345041618025119E-7</v>
      </c>
      <c r="E4039" s="10">
        <v>0</v>
      </c>
      <c r="F4039" s="10">
        <v>0</v>
      </c>
      <c r="G4039" s="10">
        <v>2.9202597993636941E-8</v>
      </c>
      <c r="H4039" s="10">
        <v>2.4920139458595511E-8</v>
      </c>
      <c r="I4039" s="10">
        <v>7.3381549228737337E-8</v>
      </c>
      <c r="J4039" s="10">
        <v>2.7415448217282512E-7</v>
      </c>
      <c r="K4039">
        <v>1.76973883242513E-8</v>
      </c>
      <c r="L4039">
        <v>0</v>
      </c>
      <c r="M4039">
        <v>1.550488811066009E-8</v>
      </c>
      <c r="N4039">
        <v>1.69106557536622E-9</v>
      </c>
      <c r="O4039">
        <v>3.5410691132855612E-8</v>
      </c>
      <c r="P4039">
        <v>0</v>
      </c>
      <c r="Q4039">
        <v>0</v>
      </c>
      <c r="R4039">
        <v>0</v>
      </c>
      <c r="S4039">
        <v>1.22476989834066E-4</v>
      </c>
      <c r="T4039">
        <v>4.0107810093694104E-6</v>
      </c>
    </row>
    <row r="4040" spans="1:20">
      <c r="A4040" s="10">
        <v>4034</v>
      </c>
      <c r="B4040" s="10">
        <v>0</v>
      </c>
      <c r="C4040" s="10">
        <v>2.058480790747325E-7</v>
      </c>
      <c r="D4040" s="10">
        <v>9.2142008236423523E-9</v>
      </c>
      <c r="E4040" s="10">
        <v>0</v>
      </c>
      <c r="F4040" s="10">
        <v>0</v>
      </c>
      <c r="G4040" s="10">
        <v>0</v>
      </c>
      <c r="H4040" s="10">
        <v>0</v>
      </c>
      <c r="I4040" s="10">
        <v>7.3381549228737337E-8</v>
      </c>
      <c r="J4040" s="10">
        <v>2.8704450295231071E-7</v>
      </c>
      <c r="K4040">
        <v>2.5562894246140771E-8</v>
      </c>
      <c r="L4040">
        <v>0</v>
      </c>
      <c r="M4040">
        <v>0</v>
      </c>
      <c r="N4040">
        <v>1.1005347395240481E-9</v>
      </c>
      <c r="O4040">
        <v>9.0248431541001573E-11</v>
      </c>
      <c r="P4040">
        <v>0</v>
      </c>
      <c r="Q4040">
        <v>0</v>
      </c>
      <c r="R4040">
        <v>0</v>
      </c>
      <c r="S4040">
        <v>1.3322465575519321E-4</v>
      </c>
      <c r="T4040">
        <v>3.8762833531501871E-6</v>
      </c>
    </row>
    <row r="4041" spans="1:20">
      <c r="A4041" s="10">
        <v>4035</v>
      </c>
      <c r="B4041" s="10">
        <v>0</v>
      </c>
      <c r="C4041" s="10">
        <v>2.0541010443840331E-7</v>
      </c>
      <c r="D4041" s="10">
        <v>0</v>
      </c>
      <c r="E4041" s="10">
        <v>0</v>
      </c>
      <c r="F4041" s="10">
        <v>0</v>
      </c>
      <c r="G4041" s="10">
        <v>0</v>
      </c>
      <c r="H4041" s="10">
        <v>0</v>
      </c>
      <c r="I4041" s="10">
        <v>2.7156951289375231E-8</v>
      </c>
      <c r="J4041" s="10">
        <v>1.9368022081643891E-7</v>
      </c>
      <c r="K4041">
        <v>1.6714200084015121E-8</v>
      </c>
      <c r="L4041">
        <v>0</v>
      </c>
      <c r="M4041">
        <v>1.2920740092216741E-9</v>
      </c>
      <c r="N4041">
        <v>6.6211033109576856E-10</v>
      </c>
      <c r="O4041">
        <v>5.8016848847786728E-11</v>
      </c>
      <c r="P4041">
        <v>0</v>
      </c>
      <c r="Q4041">
        <v>0</v>
      </c>
      <c r="R4041">
        <v>0</v>
      </c>
      <c r="S4041">
        <v>1.3130278637598489E-4</v>
      </c>
      <c r="T4041">
        <v>3.613033460991335E-6</v>
      </c>
    </row>
    <row r="4042" spans="1:20">
      <c r="A4042" s="10">
        <v>4036</v>
      </c>
      <c r="B4042" s="10">
        <v>0</v>
      </c>
      <c r="C4042" s="10">
        <v>1.3577213726205759E-7</v>
      </c>
      <c r="D4042" s="10">
        <v>5.0390160754294118E-10</v>
      </c>
      <c r="E4042" s="10">
        <v>0</v>
      </c>
      <c r="F4042" s="10">
        <v>0</v>
      </c>
      <c r="G4042" s="10">
        <v>0</v>
      </c>
      <c r="H4042" s="10">
        <v>0</v>
      </c>
      <c r="I4042" s="10">
        <v>0</v>
      </c>
      <c r="J4042" s="10">
        <v>1.9344457144204241E-7</v>
      </c>
      <c r="K4042">
        <v>1.7205794204133209E-8</v>
      </c>
      <c r="L4042">
        <v>0</v>
      </c>
      <c r="M4042">
        <v>0</v>
      </c>
      <c r="N4042">
        <v>6.1737314656227065E-10</v>
      </c>
      <c r="O4042">
        <v>1.289263307728594E-11</v>
      </c>
      <c r="P4042">
        <v>0</v>
      </c>
      <c r="Q4042">
        <v>0</v>
      </c>
      <c r="R4042">
        <v>0</v>
      </c>
      <c r="S4042">
        <v>1.048719541037602E-4</v>
      </c>
      <c r="T4042">
        <v>2.4736653259989161E-6</v>
      </c>
    </row>
    <row r="4043" spans="1:20">
      <c r="A4043" s="10">
        <v>4037</v>
      </c>
      <c r="B4043" s="10">
        <v>9.4073327275971899E-6</v>
      </c>
      <c r="C4043" s="10">
        <v>9.3240748809104483E-6</v>
      </c>
      <c r="D4043" s="10">
        <v>7.8472993265353864E-6</v>
      </c>
      <c r="E4043" s="10">
        <v>5.9025937660552736E-6</v>
      </c>
      <c r="F4043" s="10">
        <v>6.0017531202985546E-6</v>
      </c>
      <c r="G4043" s="10">
        <v>1.0625963602289099E-5</v>
      </c>
      <c r="H4043" s="10">
        <v>6.4798321756131914E-6</v>
      </c>
      <c r="I4043" s="10">
        <v>6.592107246356657E-6</v>
      </c>
      <c r="J4043" s="10">
        <v>7.4412546456568011E-6</v>
      </c>
      <c r="K4043">
        <v>1.947105990963737E-6</v>
      </c>
      <c r="L4043">
        <v>5.646115288411838E-6</v>
      </c>
      <c r="M4043">
        <v>4.4532317728804268E-6</v>
      </c>
      <c r="N4043">
        <v>2.117768841446722E-7</v>
      </c>
      <c r="O4043">
        <v>1.1341450556661831E-6</v>
      </c>
      <c r="P4043">
        <v>4.9399797359698078E-6</v>
      </c>
      <c r="Q4043">
        <v>7.0571420990243658E-6</v>
      </c>
      <c r="R4043">
        <v>9.0970879209768E-6</v>
      </c>
      <c r="S4043">
        <v>1.105974739060903E-4</v>
      </c>
      <c r="T4043">
        <v>3.0254373605025331E-6</v>
      </c>
    </row>
    <row r="4044" spans="1:20">
      <c r="A4044" s="10">
        <v>4038</v>
      </c>
      <c r="B4044" s="10">
        <v>6.0753842765980489E-5</v>
      </c>
      <c r="C4044" s="10">
        <v>5.9250069422777013E-5</v>
      </c>
      <c r="D4044" s="10">
        <v>5.897480610572403E-5</v>
      </c>
      <c r="E4044" s="10">
        <v>5.7684348112706919E-5</v>
      </c>
      <c r="F4044" s="10">
        <v>5.7446035769937819E-5</v>
      </c>
      <c r="G4044" s="10">
        <v>6.2327372218206291E-5</v>
      </c>
      <c r="H4044" s="10">
        <v>5.9388436601622993E-5</v>
      </c>
      <c r="I4044" s="10">
        <v>5.1240096822464587E-5</v>
      </c>
      <c r="J4044" s="10">
        <v>6.0984747883278552E-5</v>
      </c>
      <c r="K4044">
        <v>3.8206068233074938E-5</v>
      </c>
      <c r="L4044">
        <v>4.5034804784841751E-5</v>
      </c>
      <c r="M4044">
        <v>5.1418529347417192E-5</v>
      </c>
      <c r="N4044">
        <v>4.4759821548871817E-6</v>
      </c>
      <c r="O4044">
        <v>2.1814775396468101E-5</v>
      </c>
      <c r="P4044">
        <v>4.942494239343461E-5</v>
      </c>
      <c r="Q4044">
        <v>5.8083547184349717E-5</v>
      </c>
      <c r="R4044">
        <v>7.4878754059285523E-5</v>
      </c>
      <c r="S4044">
        <v>1.08984182008853E-4</v>
      </c>
      <c r="T4044">
        <v>7.2136723379406733E-6</v>
      </c>
    </row>
    <row r="4045" spans="1:20">
      <c r="A4045" s="10">
        <v>4039</v>
      </c>
      <c r="B4045" s="10">
        <v>8.2037144760817158E-5</v>
      </c>
      <c r="C4045" s="10">
        <v>1.4393694145781459E-4</v>
      </c>
      <c r="D4045" s="10">
        <v>1.3872421753607331E-4</v>
      </c>
      <c r="E4045" s="10">
        <v>1.350172376380459E-4</v>
      </c>
      <c r="F4045" s="10">
        <v>1.4866203084717161E-4</v>
      </c>
      <c r="G4045" s="10">
        <v>1.4893818520451919E-4</v>
      </c>
      <c r="H4045" s="10">
        <v>1.61749711762305E-4</v>
      </c>
      <c r="I4045" s="10">
        <v>9.750565697819439E-5</v>
      </c>
      <c r="J4045" s="10">
        <v>1.730867206587025E-4</v>
      </c>
      <c r="K4045">
        <v>9.0578269037209895E-5</v>
      </c>
      <c r="L4045">
        <v>1.4368595816794541E-4</v>
      </c>
      <c r="M4045">
        <v>1.1487924050265019E-4</v>
      </c>
      <c r="N4045">
        <v>3.4389534146098939E-5</v>
      </c>
      <c r="O4045">
        <v>5.4273396552384382E-5</v>
      </c>
      <c r="P4045">
        <v>1.6202789205591061E-4</v>
      </c>
      <c r="Q4045">
        <v>1.493412700985987E-4</v>
      </c>
      <c r="R4045">
        <v>1.2881142300610551E-4</v>
      </c>
      <c r="S4045">
        <v>1.02251117042801E-4</v>
      </c>
      <c r="T4045">
        <v>5.9310079390075188E-6</v>
      </c>
    </row>
    <row r="4046" spans="1:20">
      <c r="A4046" s="10">
        <v>4040</v>
      </c>
      <c r="B4046" s="10">
        <v>1.3311513472526759E-4</v>
      </c>
      <c r="C4046" s="10">
        <v>2.4858045189842388E-4</v>
      </c>
      <c r="D4046" s="10">
        <v>2.323131960352766E-4</v>
      </c>
      <c r="E4046" s="10">
        <v>1.8106433987661591E-4</v>
      </c>
      <c r="F4046" s="10">
        <v>2.2720367783205929E-4</v>
      </c>
      <c r="G4046" s="10">
        <v>2.2566674016953611E-4</v>
      </c>
      <c r="H4046" s="10">
        <v>2.9162989478773979E-4</v>
      </c>
      <c r="I4046" s="10">
        <v>1.4230544957845391E-4</v>
      </c>
      <c r="J4046" s="10">
        <v>3.163660895029143E-4</v>
      </c>
      <c r="K4046">
        <v>1.8808803974779091E-4</v>
      </c>
      <c r="L4046">
        <v>2.6651246260158768E-4</v>
      </c>
      <c r="M4046">
        <v>1.8512505489618009E-4</v>
      </c>
      <c r="N4046">
        <v>5.0039100115524039E-5</v>
      </c>
      <c r="O4046">
        <v>9.7397421024640176E-5</v>
      </c>
      <c r="P4046">
        <v>3.0651642083189722E-4</v>
      </c>
      <c r="Q4046">
        <v>2.2428882263743829E-4</v>
      </c>
      <c r="R4046">
        <v>1.8318182961272209E-4</v>
      </c>
      <c r="S4046">
        <v>8.9631458631462245E-5</v>
      </c>
      <c r="T4046">
        <v>2.969592526731538E-6</v>
      </c>
    </row>
    <row r="4047" spans="1:20">
      <c r="A4047" s="10">
        <v>4041</v>
      </c>
      <c r="B4047" s="10">
        <v>1.82333351653429E-4</v>
      </c>
      <c r="C4047" s="10">
        <v>3.158220299027284E-4</v>
      </c>
      <c r="D4047" s="10">
        <v>3.3436934122493979E-4</v>
      </c>
      <c r="E4047" s="10">
        <v>3.0423904533363738E-4</v>
      </c>
      <c r="F4047" s="10">
        <v>3.4043209946452868E-4</v>
      </c>
      <c r="G4047" s="10">
        <v>3.1102523621218028E-4</v>
      </c>
      <c r="H4047" s="10">
        <v>4.0986690317379671E-4</v>
      </c>
      <c r="I4047" s="10">
        <v>2.1200587983799109E-4</v>
      </c>
      <c r="J4047" s="10">
        <v>4.1683472426510269E-4</v>
      </c>
      <c r="K4047">
        <v>2.252650048498106E-4</v>
      </c>
      <c r="L4047">
        <v>3.5867104893849282E-4</v>
      </c>
      <c r="M4047">
        <v>2.8331169876249617E-4</v>
      </c>
      <c r="N4047">
        <v>2.870047639027524E-5</v>
      </c>
      <c r="O4047">
        <v>1.2598987699773489E-4</v>
      </c>
      <c r="P4047">
        <v>3.9316217482133022E-4</v>
      </c>
      <c r="Q4047">
        <v>3.2831338597429208E-4</v>
      </c>
      <c r="R4047">
        <v>2.4845455024231032E-4</v>
      </c>
      <c r="S4047">
        <v>7.5712273915387682E-5</v>
      </c>
      <c r="T4047">
        <v>1.155597522461464E-7</v>
      </c>
    </row>
    <row r="4048" spans="1:20">
      <c r="A4048" s="10">
        <v>4042</v>
      </c>
      <c r="B4048" s="10">
        <v>2.04139550424296E-4</v>
      </c>
      <c r="C4048" s="10">
        <v>3.7869492478305428E-4</v>
      </c>
      <c r="D4048" s="10">
        <v>3.8343944113596252E-4</v>
      </c>
      <c r="E4048" s="10">
        <v>3.4397897335809448E-4</v>
      </c>
      <c r="F4048" s="10">
        <v>4.0314146647094481E-4</v>
      </c>
      <c r="G4048" s="10">
        <v>3.6953775522707518E-4</v>
      </c>
      <c r="H4048" s="10">
        <v>4.5029710198194389E-4</v>
      </c>
      <c r="I4048" s="10">
        <v>2.4446492251769289E-4</v>
      </c>
      <c r="J4048" s="10">
        <v>4.6690191204039371E-4</v>
      </c>
      <c r="K4048">
        <v>2.2380354469011149E-4</v>
      </c>
      <c r="L4048">
        <v>4.6572508155903991E-4</v>
      </c>
      <c r="M4048">
        <v>2.9984332002548002E-4</v>
      </c>
      <c r="N4048">
        <v>7.5194617661379493E-5</v>
      </c>
      <c r="O4048">
        <v>1.3369761412859E-4</v>
      </c>
      <c r="P4048">
        <v>4.8847326988731054E-4</v>
      </c>
      <c r="Q4048">
        <v>3.9291160126213933E-4</v>
      </c>
      <c r="R4048">
        <v>3.0967876100410177E-4</v>
      </c>
      <c r="S4048">
        <v>6.7444300318262161E-5</v>
      </c>
      <c r="T4048">
        <v>3.8592289265857247E-8</v>
      </c>
    </row>
    <row r="4049" spans="1:20">
      <c r="A4049" s="10">
        <v>4043</v>
      </c>
      <c r="B4049" s="10">
        <v>1.9527388782074659E-4</v>
      </c>
      <c r="C4049" s="10">
        <v>4.2683231631520638E-4</v>
      </c>
      <c r="D4049" s="10">
        <v>4.2292970261819811E-4</v>
      </c>
      <c r="E4049" s="10">
        <v>3.3097176428385718E-4</v>
      </c>
      <c r="F4049" s="10">
        <v>4.699441331775395E-4</v>
      </c>
      <c r="G4049" s="10">
        <v>3.7815079347470852E-4</v>
      </c>
      <c r="H4049" s="10">
        <v>4.7937896098796469E-4</v>
      </c>
      <c r="I4049" s="10">
        <v>2.311935587681584E-4</v>
      </c>
      <c r="J4049" s="10">
        <v>4.9645303757711557E-4</v>
      </c>
      <c r="K4049">
        <v>3.1549040762759967E-4</v>
      </c>
      <c r="L4049">
        <v>4.9846056900874859E-4</v>
      </c>
      <c r="M4049">
        <v>3.0294224648012228E-4</v>
      </c>
      <c r="N4049">
        <v>1.449689227818649E-4</v>
      </c>
      <c r="O4049">
        <v>1.7409661917345141E-4</v>
      </c>
      <c r="P4049">
        <v>5.3126463523647718E-4</v>
      </c>
      <c r="Q4049">
        <v>4.6766518705437132E-4</v>
      </c>
      <c r="R4049">
        <v>2.8499447252140617E-4</v>
      </c>
      <c r="S4049">
        <v>6.2228613187748137E-5</v>
      </c>
      <c r="T4049">
        <v>6.0611062913659859E-7</v>
      </c>
    </row>
    <row r="4050" spans="1:20">
      <c r="A4050" s="10">
        <v>4044</v>
      </c>
      <c r="B4050" s="10">
        <v>2.7517103780924212E-4</v>
      </c>
      <c r="C4050" s="10">
        <v>4.133427851111938E-4</v>
      </c>
      <c r="D4050" s="10">
        <v>4.251896017474723E-4</v>
      </c>
      <c r="E4050" s="10">
        <v>3.342294667079117E-4</v>
      </c>
      <c r="F4050" s="10">
        <v>3.8075403480781751E-4</v>
      </c>
      <c r="G4050" s="10">
        <v>3.9221926318856553E-4</v>
      </c>
      <c r="H4050" s="10">
        <v>5.1494682594662355E-4</v>
      </c>
      <c r="I4050" s="10">
        <v>2.6843479322901319E-4</v>
      </c>
      <c r="J4050" s="10">
        <v>5.3743039713964407E-4</v>
      </c>
      <c r="K4050">
        <v>3.0549883087531752E-4</v>
      </c>
      <c r="L4050">
        <v>5.2436524360598201E-4</v>
      </c>
      <c r="M4050">
        <v>2.6401631324831482E-4</v>
      </c>
      <c r="N4050">
        <v>1.2981753444139029E-4</v>
      </c>
      <c r="O4050">
        <v>1.699959203419697E-4</v>
      </c>
      <c r="P4050">
        <v>5.3366093429838555E-4</v>
      </c>
      <c r="Q4050">
        <v>3.8919352485682139E-4</v>
      </c>
      <c r="R4050">
        <v>2.8537761471438439E-4</v>
      </c>
      <c r="S4050">
        <v>4.4852964841712937E-5</v>
      </c>
      <c r="T4050">
        <v>1.2935744553922789E-6</v>
      </c>
    </row>
    <row r="4051" spans="1:20">
      <c r="A4051" s="10">
        <v>4045</v>
      </c>
      <c r="B4051" s="10">
        <v>2.8641066661167359E-4</v>
      </c>
      <c r="C4051" s="10">
        <v>3.6668625590041259E-4</v>
      </c>
      <c r="D4051" s="10">
        <v>4.3943298476671968E-4</v>
      </c>
      <c r="E4051" s="10">
        <v>3.2561012161635891E-4</v>
      </c>
      <c r="F4051" s="10">
        <v>2.5728241913040422E-4</v>
      </c>
      <c r="G4051" s="10">
        <v>3.4135891003809728E-4</v>
      </c>
      <c r="H4051" s="10">
        <v>4.8677021809354418E-4</v>
      </c>
      <c r="I4051" s="10">
        <v>2.7387775985963469E-4</v>
      </c>
      <c r="J4051" s="10">
        <v>5.2388472792752844E-4</v>
      </c>
      <c r="K4051">
        <v>2.2642866958139511E-4</v>
      </c>
      <c r="L4051">
        <v>5.150229354326097E-4</v>
      </c>
      <c r="M4051">
        <v>2.07579860155023E-4</v>
      </c>
      <c r="N4051">
        <v>6.3160086862227451E-5</v>
      </c>
      <c r="O4051">
        <v>1.7027374261776611E-4</v>
      </c>
      <c r="P4051">
        <v>5.2575692141446681E-4</v>
      </c>
      <c r="Q4051">
        <v>3.0731203723238158E-4</v>
      </c>
      <c r="R4051">
        <v>3.3680863144004589E-4</v>
      </c>
      <c r="S4051">
        <v>5.3961645540832412E-5</v>
      </c>
      <c r="T4051">
        <v>2.0169356241317489E-6</v>
      </c>
    </row>
    <row r="4052" spans="1:20">
      <c r="A4052" s="10">
        <v>4046</v>
      </c>
      <c r="B4052" s="10">
        <v>1.562033361935511E-4</v>
      </c>
      <c r="C4052" s="10">
        <v>2.9775292640759829E-4</v>
      </c>
      <c r="D4052" s="10">
        <v>3.9071084511254299E-4</v>
      </c>
      <c r="E4052" s="10">
        <v>1.9422046749539791E-4</v>
      </c>
      <c r="F4052" s="10">
        <v>2.335633878411119E-4</v>
      </c>
      <c r="G4052" s="10">
        <v>2.1566967926324511E-4</v>
      </c>
      <c r="H4052" s="10">
        <v>4.767115871878431E-4</v>
      </c>
      <c r="I4052" s="10">
        <v>1.7309685754992809E-4</v>
      </c>
      <c r="J4052" s="10">
        <v>4.3376285157619571E-4</v>
      </c>
      <c r="K4052">
        <v>3.6385638672953828E-4</v>
      </c>
      <c r="L4052">
        <v>4.6073877078212078E-4</v>
      </c>
      <c r="M4052">
        <v>2.2307095717018189E-4</v>
      </c>
      <c r="N4052">
        <v>7.7695131011384108E-5</v>
      </c>
      <c r="O4052">
        <v>2.1892435649090001E-4</v>
      </c>
      <c r="P4052">
        <v>4.5827494519070511E-4</v>
      </c>
      <c r="Q4052">
        <v>2.8210966653084907E-4</v>
      </c>
      <c r="R4052">
        <v>2.2422234394700821E-4</v>
      </c>
      <c r="S4052">
        <v>7.4325058219249507E-5</v>
      </c>
      <c r="T4052">
        <v>6.8416014174630384E-6</v>
      </c>
    </row>
    <row r="4053" spans="1:20">
      <c r="A4053" s="10">
        <v>4047</v>
      </c>
      <c r="B4053" s="10">
        <v>1.5812138264168131E-4</v>
      </c>
      <c r="C4053" s="10">
        <v>2.9937222813176652E-4</v>
      </c>
      <c r="D4053" s="10">
        <v>3.4283789964364921E-4</v>
      </c>
      <c r="E4053" s="10">
        <v>1.8606595804613121E-4</v>
      </c>
      <c r="F4053" s="10">
        <v>2.5149410302813171E-4</v>
      </c>
      <c r="G4053" s="10">
        <v>1.7287674479595129E-4</v>
      </c>
      <c r="H4053" s="10">
        <v>3.9135699035747369E-4</v>
      </c>
      <c r="I4053" s="10">
        <v>1.9602696948942461E-4</v>
      </c>
      <c r="J4053" s="10">
        <v>3.5954459095933642E-4</v>
      </c>
      <c r="K4053">
        <v>2.4152133417034769E-4</v>
      </c>
      <c r="L4053">
        <v>4.1220267729789168E-4</v>
      </c>
      <c r="M4053">
        <v>2.4127659131406061E-4</v>
      </c>
      <c r="N4053">
        <v>1.188391814632973E-4</v>
      </c>
      <c r="O4053">
        <v>2.1243996934976241E-4</v>
      </c>
      <c r="P4053">
        <v>4.2019068485065088E-4</v>
      </c>
      <c r="Q4053">
        <v>3.3529792671951138E-4</v>
      </c>
      <c r="R4053">
        <v>1.445506393859839E-4</v>
      </c>
      <c r="S4053">
        <v>9.5276399182663894E-5</v>
      </c>
      <c r="T4053">
        <v>7.5328864774238048E-6</v>
      </c>
    </row>
    <row r="4054" spans="1:20">
      <c r="A4054" s="10">
        <v>4048</v>
      </c>
      <c r="B4054" s="10">
        <v>2.0404578258890639E-4</v>
      </c>
      <c r="C4054" s="10">
        <v>3.0491692571124531E-4</v>
      </c>
      <c r="D4054" s="10">
        <v>3.1008538514052579E-4</v>
      </c>
      <c r="E4054" s="10">
        <v>1.4378317801603421E-4</v>
      </c>
      <c r="F4054" s="10">
        <v>3.2242399873377679E-4</v>
      </c>
      <c r="G4054" s="10">
        <v>1.7381922955154869E-4</v>
      </c>
      <c r="H4054" s="10">
        <v>2.9605551569495862E-4</v>
      </c>
      <c r="I4054" s="10">
        <v>1.4820699744456359E-4</v>
      </c>
      <c r="J4054" s="10">
        <v>3.0614701299258769E-4</v>
      </c>
      <c r="K4054">
        <v>2.6582284706367748E-4</v>
      </c>
      <c r="L4054">
        <v>3.6142175009994169E-4</v>
      </c>
      <c r="M4054">
        <v>2.34665035149769E-4</v>
      </c>
      <c r="N4054">
        <v>1.574306869827342E-4</v>
      </c>
      <c r="O4054">
        <v>2.3907385601032661E-4</v>
      </c>
      <c r="P4054">
        <v>2.9478189052937852E-4</v>
      </c>
      <c r="Q4054">
        <v>3.26452233798666E-4</v>
      </c>
      <c r="R4054">
        <v>1.678028820956869E-4</v>
      </c>
      <c r="S4054">
        <v>1.0754962852089321E-4</v>
      </c>
      <c r="T4054">
        <v>2.6679756026914321E-6</v>
      </c>
    </row>
    <row r="4055" spans="1:20">
      <c r="A4055" s="10">
        <v>4049</v>
      </c>
      <c r="B4055" s="10">
        <v>1.055955268010171E-4</v>
      </c>
      <c r="C4055" s="10">
        <v>2.1478471283285341E-4</v>
      </c>
      <c r="D4055" s="10">
        <v>2.2739477381254091E-4</v>
      </c>
      <c r="E4055" s="10">
        <v>1.162952736662662E-4</v>
      </c>
      <c r="F4055" s="10">
        <v>1.489542462372907E-4</v>
      </c>
      <c r="G4055" s="10">
        <v>1.4372651243249189E-4</v>
      </c>
      <c r="H4055" s="10">
        <v>2.1326403438560641E-4</v>
      </c>
      <c r="I4055" s="10">
        <v>1.0455180389329171E-4</v>
      </c>
      <c r="J4055" s="10">
        <v>2.2184616162655851E-4</v>
      </c>
      <c r="K4055">
        <v>1.380416567549056E-4</v>
      </c>
      <c r="L4055">
        <v>2.8624566693116559E-4</v>
      </c>
      <c r="M4055">
        <v>1.6075509806082961E-4</v>
      </c>
      <c r="N4055">
        <v>1.094247599295633E-4</v>
      </c>
      <c r="O4055">
        <v>2.235290522544634E-4</v>
      </c>
      <c r="P4055">
        <v>2.13060848030205E-4</v>
      </c>
      <c r="Q4055">
        <v>1.750840137918502E-4</v>
      </c>
      <c r="R4055">
        <v>7.8858435238409816E-5</v>
      </c>
      <c r="S4055">
        <v>1.2776578191544511E-4</v>
      </c>
      <c r="T4055">
        <v>2.6725323153269711E-6</v>
      </c>
    </row>
    <row r="4056" spans="1:20">
      <c r="A4056" s="10">
        <v>4050</v>
      </c>
      <c r="B4056" s="10">
        <v>6.0890337430970733E-5</v>
      </c>
      <c r="C4056" s="10">
        <v>1.6175646072668609E-4</v>
      </c>
      <c r="D4056" s="10">
        <v>1.451844425044797E-4</v>
      </c>
      <c r="E4056" s="10">
        <v>9.4105524930715074E-5</v>
      </c>
      <c r="F4056" s="10">
        <v>7.1133415785741514E-5</v>
      </c>
      <c r="G4056" s="10">
        <v>1.126445526900816E-4</v>
      </c>
      <c r="H4056" s="10">
        <v>1.107746913777937E-4</v>
      </c>
      <c r="I4056" s="10">
        <v>7.444790447860047E-5</v>
      </c>
      <c r="J4056" s="10">
        <v>1.3791323198526829E-4</v>
      </c>
      <c r="K4056">
        <v>9.1968411179932833E-5</v>
      </c>
      <c r="L4056">
        <v>1.4095500437176571E-4</v>
      </c>
      <c r="M4056">
        <v>1.211376064419738E-4</v>
      </c>
      <c r="N4056">
        <v>8.1380412508811652E-5</v>
      </c>
      <c r="O4056">
        <v>1.810213896520847E-4</v>
      </c>
      <c r="P4056">
        <v>8.4614352408090584E-5</v>
      </c>
      <c r="Q4056">
        <v>1.3411303886928379E-4</v>
      </c>
      <c r="R4056">
        <v>4.1469486666841333E-5</v>
      </c>
      <c r="S4056">
        <v>1.348361048024282E-4</v>
      </c>
      <c r="T4056">
        <v>1.8796208936327811E-6</v>
      </c>
    </row>
    <row r="4057" spans="1:20">
      <c r="A4057" s="10">
        <v>4051</v>
      </c>
      <c r="B4057" s="10">
        <v>2.0972629974861152E-5</v>
      </c>
      <c r="C4057" s="10">
        <v>1.052964036107316E-4</v>
      </c>
      <c r="D4057" s="10">
        <v>8.2388391539798045E-5</v>
      </c>
      <c r="E4057" s="10">
        <v>3.3565409548124507E-5</v>
      </c>
      <c r="F4057" s="10">
        <v>1.184884657940159E-5</v>
      </c>
      <c r="G4057" s="10">
        <v>7.300803470406829E-5</v>
      </c>
      <c r="H4057" s="10">
        <v>5.7461891040985012E-5</v>
      </c>
      <c r="I4057" s="10">
        <v>3.666388634355481E-5</v>
      </c>
      <c r="J4057" s="10">
        <v>1.0052302263779911E-4</v>
      </c>
      <c r="K4057">
        <v>2.8579954839541539E-5</v>
      </c>
      <c r="L4057">
        <v>6.1109015761841241E-5</v>
      </c>
      <c r="M4057">
        <v>6.7284714550179512E-5</v>
      </c>
      <c r="N4057">
        <v>1.8545978797099679E-5</v>
      </c>
      <c r="O4057">
        <v>7.9124828342639703E-5</v>
      </c>
      <c r="P4057">
        <v>2.3120156272055248E-5</v>
      </c>
      <c r="Q4057">
        <v>5.6038103254959692E-5</v>
      </c>
      <c r="R4057">
        <v>1.172953830308329E-5</v>
      </c>
      <c r="S4057">
        <v>1.4086725974083171E-4</v>
      </c>
      <c r="T4057">
        <v>9.7701998141410761E-9</v>
      </c>
    </row>
    <row r="4058" spans="1:20">
      <c r="A4058" s="10">
        <v>4052</v>
      </c>
      <c r="B4058" s="10">
        <v>5.0255949747322756E-6</v>
      </c>
      <c r="C4058" s="10">
        <v>7.2252949489378803E-5</v>
      </c>
      <c r="D4058" s="10">
        <v>4.3528696332404343E-5</v>
      </c>
      <c r="E4058" s="10">
        <v>6.1258565700946668E-6</v>
      </c>
      <c r="F4058" s="10">
        <v>0</v>
      </c>
      <c r="G4058" s="10">
        <v>5.5229242296557109E-5</v>
      </c>
      <c r="H4058" s="10">
        <v>4.1486716874501407E-5</v>
      </c>
      <c r="I4058" s="10">
        <v>1.88204533899127E-5</v>
      </c>
      <c r="J4058" s="10">
        <v>8.1675740900190232E-5</v>
      </c>
      <c r="K4058">
        <v>1.129904505385428E-5</v>
      </c>
      <c r="L4058">
        <v>3.3020164197130351E-5</v>
      </c>
      <c r="M4058">
        <v>3.4593356047727128E-5</v>
      </c>
      <c r="N4058">
        <v>2.7982214182012262E-7</v>
      </c>
      <c r="O4058">
        <v>1.62129472749161E-5</v>
      </c>
      <c r="P4058">
        <v>7.4954853718424819E-6</v>
      </c>
      <c r="Q4058">
        <v>2.1227427126964211E-5</v>
      </c>
      <c r="R4058">
        <v>4.9775928157417428E-6</v>
      </c>
      <c r="S4058">
        <v>1.526711473230786E-4</v>
      </c>
      <c r="T4058">
        <v>2.2566447626273072E-8</v>
      </c>
    </row>
    <row r="4059" spans="1:20">
      <c r="A4059" s="10">
        <v>4053</v>
      </c>
      <c r="B4059" s="10">
        <v>8.0360067246641546E-8</v>
      </c>
      <c r="C4059" s="10">
        <v>2.5936831684938109E-5</v>
      </c>
      <c r="D4059" s="10">
        <v>2.0965221104749971E-5</v>
      </c>
      <c r="E4059" s="10">
        <v>3.798181970223014E-6</v>
      </c>
      <c r="F4059" s="10">
        <v>0</v>
      </c>
      <c r="G4059" s="10">
        <v>3.018986246506572E-5</v>
      </c>
      <c r="H4059" s="10">
        <v>2.7969120604978369E-5</v>
      </c>
      <c r="I4059" s="10">
        <v>8.9811735881799047E-6</v>
      </c>
      <c r="J4059" s="10">
        <v>5.2491173856576362E-5</v>
      </c>
      <c r="K4059">
        <v>8.1496473233177251E-6</v>
      </c>
      <c r="L4059">
        <v>1.938873694842469E-5</v>
      </c>
      <c r="M4059">
        <v>1.303467769071604E-5</v>
      </c>
      <c r="N4059">
        <v>6.8000520490916777E-10</v>
      </c>
      <c r="O4059">
        <v>1.588554772160367E-6</v>
      </c>
      <c r="P4059">
        <v>7.5063588999447669E-6</v>
      </c>
      <c r="Q4059">
        <v>1.7413171436219659E-6</v>
      </c>
      <c r="R4059">
        <v>6.4612983665878397E-7</v>
      </c>
      <c r="S4059">
        <v>1.507967871247512E-4</v>
      </c>
      <c r="T4059">
        <v>5.9150960830324329E-7</v>
      </c>
    </row>
    <row r="4060" spans="1:20">
      <c r="A4060" s="10">
        <v>4054</v>
      </c>
      <c r="B4060" s="10">
        <v>0</v>
      </c>
      <c r="C4060" s="10">
        <v>1.1975803265931609E-5</v>
      </c>
      <c r="D4060" s="10">
        <v>5.7272070983909948E-6</v>
      </c>
      <c r="E4060" s="10">
        <v>3.80922319688064E-6</v>
      </c>
      <c r="F4060" s="10">
        <v>0</v>
      </c>
      <c r="G4060" s="10">
        <v>8.7619090942357844E-6</v>
      </c>
      <c r="H4060" s="10">
        <v>1.0492093394998001E-5</v>
      </c>
      <c r="I4060" s="10">
        <v>1.9994565400165929E-6</v>
      </c>
      <c r="J4060" s="10">
        <v>2.0834602458656372E-5</v>
      </c>
      <c r="K4060">
        <v>1.9442547450670531E-6</v>
      </c>
      <c r="L4060">
        <v>1.704509423231544E-6</v>
      </c>
      <c r="M4060">
        <v>2.7258921263494359E-6</v>
      </c>
      <c r="N4060">
        <v>6.9790007872256687E-10</v>
      </c>
      <c r="O4060">
        <v>1.8941426762712601E-7</v>
      </c>
      <c r="P4060">
        <v>7.2218349146016156E-6</v>
      </c>
      <c r="Q4060">
        <v>0</v>
      </c>
      <c r="R4060">
        <v>3.1054302227011323E-7</v>
      </c>
      <c r="S4060">
        <v>1.5833292843629441E-4</v>
      </c>
      <c r="T4060">
        <v>1.574185449831982E-6</v>
      </c>
    </row>
    <row r="4061" spans="1:20">
      <c r="A4061" s="10">
        <v>4055</v>
      </c>
      <c r="B4061" s="10">
        <v>0</v>
      </c>
      <c r="C4061" s="10">
        <v>4.8444199334520284E-6</v>
      </c>
      <c r="D4061" s="10">
        <v>1.2572105155049929E-6</v>
      </c>
      <c r="E4061" s="10">
        <v>2.3186575981012589E-7</v>
      </c>
      <c r="F4061" s="10">
        <v>0</v>
      </c>
      <c r="G4061" s="10">
        <v>1.332765892005134E-6</v>
      </c>
      <c r="H4061" s="10">
        <v>2.3590224959244532E-6</v>
      </c>
      <c r="I4061" s="10">
        <v>2.4614598402710321E-7</v>
      </c>
      <c r="J4061" s="10">
        <v>5.3949956595790076E-6</v>
      </c>
      <c r="K4061">
        <v>1.1562293705177519E-6</v>
      </c>
      <c r="L4061">
        <v>0</v>
      </c>
      <c r="M4061">
        <v>3.3617522535904168E-7</v>
      </c>
      <c r="N4061">
        <v>7.1579495253596607E-10</v>
      </c>
      <c r="O4061">
        <v>9.6888137575803833E-8</v>
      </c>
      <c r="P4061">
        <v>3.3889162585458028E-7</v>
      </c>
      <c r="Q4061">
        <v>0</v>
      </c>
      <c r="R4061">
        <v>3.1054302227011323E-7</v>
      </c>
      <c r="S4061">
        <v>1.6066196109076661E-4</v>
      </c>
      <c r="T4061">
        <v>3.202345825748307E-7</v>
      </c>
    </row>
    <row r="4062" spans="1:20">
      <c r="A4062" s="10">
        <v>4056</v>
      </c>
      <c r="B4062" s="10">
        <v>0</v>
      </c>
      <c r="C4062" s="10">
        <v>1.1022069697861101E-6</v>
      </c>
      <c r="D4062" s="10">
        <v>2.0839930769097349E-7</v>
      </c>
      <c r="E4062" s="10">
        <v>0</v>
      </c>
      <c r="F4062" s="10">
        <v>0</v>
      </c>
      <c r="G4062" s="10">
        <v>6.8709767191487944E-8</v>
      </c>
      <c r="H4062" s="10">
        <v>1.639228437697848E-7</v>
      </c>
      <c r="I4062" s="10">
        <v>5.7202939949960602E-8</v>
      </c>
      <c r="J4062" s="10">
        <v>1.202508153323215E-6</v>
      </c>
      <c r="K4062">
        <v>0</v>
      </c>
      <c r="L4062">
        <v>0</v>
      </c>
      <c r="M4062">
        <v>7.8529387004917306E-8</v>
      </c>
      <c r="N4062">
        <v>7.6947957397616349E-10</v>
      </c>
      <c r="O4062">
        <v>1.4619171523552481E-8</v>
      </c>
      <c r="P4062">
        <v>0</v>
      </c>
      <c r="Q4062">
        <v>0</v>
      </c>
      <c r="R4062">
        <v>3.1054302227011323E-7</v>
      </c>
      <c r="S4062">
        <v>1.4242485687562391E-4</v>
      </c>
      <c r="T4062">
        <v>8.9970241960714509E-7</v>
      </c>
    </row>
    <row r="4063" spans="1:20">
      <c r="A4063" s="10">
        <v>4057</v>
      </c>
      <c r="B4063" s="10">
        <v>0</v>
      </c>
      <c r="C4063" s="10">
        <v>1.8789111898523461E-7</v>
      </c>
      <c r="D4063" s="10">
        <v>9.2142008236423523E-9</v>
      </c>
      <c r="E4063" s="10">
        <v>0</v>
      </c>
      <c r="F4063" s="10">
        <v>0</v>
      </c>
      <c r="G4063" s="10">
        <v>2.396698191312789E-8</v>
      </c>
      <c r="H4063" s="10">
        <v>8.0011150101176219E-9</v>
      </c>
      <c r="I4063" s="10">
        <v>3.8250854794822137E-9</v>
      </c>
      <c r="J4063" s="10">
        <v>2.7304693011316181E-7</v>
      </c>
      <c r="K4063">
        <v>2.5562894246140771E-8</v>
      </c>
      <c r="L4063">
        <v>1.154816682406195E-9</v>
      </c>
      <c r="M4063">
        <v>5.9578968202999417E-9</v>
      </c>
      <c r="N4063">
        <v>8.4105906922976E-10</v>
      </c>
      <c r="O4063">
        <v>7.6045047434191572E-9</v>
      </c>
      <c r="P4063">
        <v>0</v>
      </c>
      <c r="Q4063">
        <v>0</v>
      </c>
      <c r="R4063">
        <v>1.0017516847423011E-7</v>
      </c>
      <c r="S4063">
        <v>1.266049274006548E-4</v>
      </c>
      <c r="T4063">
        <v>4.3006356984110478E-6</v>
      </c>
    </row>
    <row r="4064" spans="1:20">
      <c r="A4064" s="10">
        <v>4058</v>
      </c>
      <c r="B4064" s="10">
        <v>0</v>
      </c>
      <c r="C4064" s="10">
        <v>2.058480790747325E-7</v>
      </c>
      <c r="D4064" s="10">
        <v>1.679672025143137E-10</v>
      </c>
      <c r="E4064" s="10">
        <v>0</v>
      </c>
      <c r="F4064" s="10">
        <v>0</v>
      </c>
      <c r="G4064" s="10">
        <v>0</v>
      </c>
      <c r="H4064" s="10">
        <v>0</v>
      </c>
      <c r="I4064" s="10">
        <v>0</v>
      </c>
      <c r="J4064" s="10">
        <v>1.940101299405939E-7</v>
      </c>
      <c r="K4064">
        <v>0</v>
      </c>
      <c r="L4064">
        <v>0</v>
      </c>
      <c r="M4064">
        <v>6.4603700461083713E-10</v>
      </c>
      <c r="N4064">
        <v>8.9474369066995752E-10</v>
      </c>
      <c r="O4064">
        <v>1.547115969274313E-9</v>
      </c>
      <c r="P4064">
        <v>0</v>
      </c>
      <c r="Q4064">
        <v>0</v>
      </c>
      <c r="R4064">
        <v>0</v>
      </c>
      <c r="S4064">
        <v>1.204112689066748E-4</v>
      </c>
      <c r="T4064">
        <v>8.7936439172181406E-6</v>
      </c>
    </row>
    <row r="4065" spans="1:20">
      <c r="A4065" s="10">
        <v>4059</v>
      </c>
      <c r="B4065" s="10">
        <v>0</v>
      </c>
      <c r="C4065" s="10">
        <v>2.0541010443840331E-7</v>
      </c>
      <c r="D4065" s="10">
        <v>0</v>
      </c>
      <c r="E4065" s="10">
        <v>0</v>
      </c>
      <c r="F4065" s="10">
        <v>0</v>
      </c>
      <c r="G4065" s="10">
        <v>0</v>
      </c>
      <c r="H4065" s="10">
        <v>0</v>
      </c>
      <c r="I4065" s="10">
        <v>0</v>
      </c>
      <c r="J4065" s="10">
        <v>1.937037857538785E-7</v>
      </c>
      <c r="K4065">
        <v>0</v>
      </c>
      <c r="L4065">
        <v>0</v>
      </c>
      <c r="M4065">
        <v>0</v>
      </c>
      <c r="N4065">
        <v>8.4105906922976E-10</v>
      </c>
      <c r="O4065">
        <v>3.8677899231857819E-11</v>
      </c>
      <c r="P4065">
        <v>0</v>
      </c>
      <c r="Q4065">
        <v>0</v>
      </c>
      <c r="R4065">
        <v>0</v>
      </c>
      <c r="S4065">
        <v>1.1016427152111189E-4</v>
      </c>
      <c r="T4065">
        <v>1.342458021795698E-5</v>
      </c>
    </row>
    <row r="4066" spans="1:20">
      <c r="A4066" s="10">
        <v>4060</v>
      </c>
      <c r="B4066" s="10">
        <v>0</v>
      </c>
      <c r="C4066" s="10">
        <v>1.30516441626107E-7</v>
      </c>
      <c r="D4066" s="10">
        <v>2.3995314644901959E-11</v>
      </c>
      <c r="E4066" s="10">
        <v>0</v>
      </c>
      <c r="F4066" s="10">
        <v>0</v>
      </c>
      <c r="G4066" s="10">
        <v>0</v>
      </c>
      <c r="H4066" s="10">
        <v>0</v>
      </c>
      <c r="I4066" s="10">
        <v>0</v>
      </c>
      <c r="J4066" s="10">
        <v>1.8531466802536501E-7</v>
      </c>
      <c r="K4066">
        <v>0</v>
      </c>
      <c r="L4066">
        <v>0</v>
      </c>
      <c r="M4066">
        <v>0</v>
      </c>
      <c r="N4066">
        <v>9.1263856448335662E-10</v>
      </c>
      <c r="O4066">
        <v>0</v>
      </c>
      <c r="P4066">
        <v>0</v>
      </c>
      <c r="Q4066">
        <v>0</v>
      </c>
      <c r="R4066">
        <v>0</v>
      </c>
      <c r="S4066">
        <v>1.0414912358584729E-4</v>
      </c>
      <c r="T4066">
        <v>1.5518154917797479E-5</v>
      </c>
    </row>
    <row r="4067" spans="1:20">
      <c r="A4067" s="10">
        <v>4061</v>
      </c>
      <c r="B4067" s="10">
        <v>6.7171682087304462E-6</v>
      </c>
      <c r="C4067" s="10">
        <v>5.0864863250780064E-6</v>
      </c>
      <c r="D4067" s="10">
        <v>3.486908541884368E-6</v>
      </c>
      <c r="E4067" s="10">
        <v>3.4197094226996108E-6</v>
      </c>
      <c r="F4067" s="10">
        <v>3.2881891944379331E-6</v>
      </c>
      <c r="G4067" s="10">
        <v>5.1867105590596096E-6</v>
      </c>
      <c r="H4067" s="10">
        <v>5.7389435110422028E-6</v>
      </c>
      <c r="I4067" s="10">
        <v>4.1130748362752394E-6</v>
      </c>
      <c r="J4067" s="10">
        <v>7.3821031179426784E-6</v>
      </c>
      <c r="K4067">
        <v>2.6122697050425249E-6</v>
      </c>
      <c r="L4067">
        <v>3.8406893223465232E-6</v>
      </c>
      <c r="M4067">
        <v>3.3548674731232241E-6</v>
      </c>
      <c r="N4067">
        <v>2.144318123608127E-6</v>
      </c>
      <c r="O4067">
        <v>1.7943365060756301E-6</v>
      </c>
      <c r="P4067">
        <v>4.5464939377683334E-6</v>
      </c>
      <c r="Q4067">
        <v>4.1120794650890193E-6</v>
      </c>
      <c r="R4067">
        <v>5.9753653201807619E-6</v>
      </c>
      <c r="S4067">
        <v>9.2987130794504983E-5</v>
      </c>
      <c r="T4067">
        <v>1.7727381643993489E-5</v>
      </c>
    </row>
    <row r="4068" spans="1:20">
      <c r="A4068" s="10">
        <v>4062</v>
      </c>
      <c r="B4068" s="10">
        <v>6.7063437076723235E-5</v>
      </c>
      <c r="C4068" s="10">
        <v>4.6560847081855548E-5</v>
      </c>
      <c r="D4068" s="10">
        <v>5.0262072564953897E-5</v>
      </c>
      <c r="E4068" s="10">
        <v>4.8191849015535847E-5</v>
      </c>
      <c r="F4068" s="10">
        <v>4.7576286865121433E-5</v>
      </c>
      <c r="G4068" s="10">
        <v>4.9243189805049603E-5</v>
      </c>
      <c r="H4068" s="10">
        <v>5.3807146310635613E-5</v>
      </c>
      <c r="I4068" s="10">
        <v>4.6041142621771572E-5</v>
      </c>
      <c r="J4068" s="10">
        <v>5.9107622700933177E-5</v>
      </c>
      <c r="K4068">
        <v>4.5866198421432067E-5</v>
      </c>
      <c r="L4068">
        <v>4.5005227042563617E-5</v>
      </c>
      <c r="M4068">
        <v>4.9952910956011083E-5</v>
      </c>
      <c r="N4068">
        <v>3.9101502712541087E-5</v>
      </c>
      <c r="O4068">
        <v>3.4057875470548191E-5</v>
      </c>
      <c r="P4068">
        <v>4.7767635485177852E-5</v>
      </c>
      <c r="Q4068">
        <v>4.7682488926037733E-5</v>
      </c>
      <c r="R4068">
        <v>6.412956891190101E-5</v>
      </c>
      <c r="S4068">
        <v>8.5617040090473479E-5</v>
      </c>
      <c r="T4068">
        <v>1.9570497271598499E-5</v>
      </c>
    </row>
    <row r="4069" spans="1:20">
      <c r="A4069" s="10">
        <v>4063</v>
      </c>
      <c r="B4069" s="10">
        <v>1.8394661091112349E-4</v>
      </c>
      <c r="C4069" s="10">
        <v>1.3939515323857331E-4</v>
      </c>
      <c r="D4069" s="10">
        <v>1.4582457451150479E-4</v>
      </c>
      <c r="E4069" s="10">
        <v>1.5729947964941021E-4</v>
      </c>
      <c r="F4069" s="10">
        <v>1.6442260802162359E-4</v>
      </c>
      <c r="G4069" s="10">
        <v>1.5529958847274161E-4</v>
      </c>
      <c r="H4069" s="10">
        <v>1.5287457911851711E-4</v>
      </c>
      <c r="I4069" s="10">
        <v>1.4872679449291041E-4</v>
      </c>
      <c r="J4069" s="10">
        <v>1.69987518998984E-4</v>
      </c>
      <c r="K4069">
        <v>1.561218248407869E-4</v>
      </c>
      <c r="L4069">
        <v>1.3237149736998539E-4</v>
      </c>
      <c r="M4069">
        <v>1.468808118361753E-4</v>
      </c>
      <c r="N4069">
        <v>1.561947551542195E-4</v>
      </c>
      <c r="O4069">
        <v>1.136636715480317E-4</v>
      </c>
      <c r="P4069">
        <v>1.5044821891611529E-4</v>
      </c>
      <c r="Q4069">
        <v>1.3785490071277219E-4</v>
      </c>
      <c r="R4069">
        <v>1.861366909919193E-4</v>
      </c>
      <c r="S4069">
        <v>6.5538186371117386E-5</v>
      </c>
      <c r="T4069">
        <v>1.5843942230600021E-5</v>
      </c>
    </row>
    <row r="4070" spans="1:20">
      <c r="A4070" s="10">
        <v>4064</v>
      </c>
      <c r="B4070" s="10">
        <v>3.1376358921182359E-4</v>
      </c>
      <c r="C4070" s="10">
        <v>2.6113255095033019E-4</v>
      </c>
      <c r="D4070" s="10">
        <v>2.7053977606553029E-4</v>
      </c>
      <c r="E4070" s="10">
        <v>2.822196305218357E-4</v>
      </c>
      <c r="F4070" s="10">
        <v>3.1176819321519691E-4</v>
      </c>
      <c r="G4070" s="10">
        <v>2.8501628448492441E-4</v>
      </c>
      <c r="H4070" s="10">
        <v>2.8335561462685619E-4</v>
      </c>
      <c r="I4070" s="10">
        <v>2.7982953652948029E-4</v>
      </c>
      <c r="J4070" s="10">
        <v>3.0681524392356369E-4</v>
      </c>
      <c r="K4070">
        <v>3.0145199120894641E-4</v>
      </c>
      <c r="L4070">
        <v>2.4745026450532191E-4</v>
      </c>
      <c r="M4070">
        <v>2.7631732260383898E-4</v>
      </c>
      <c r="N4070">
        <v>3.1029029397741832E-4</v>
      </c>
      <c r="O4070">
        <v>2.2236600916754399E-4</v>
      </c>
      <c r="P4070">
        <v>2.9373005791095069E-4</v>
      </c>
      <c r="Q4070">
        <v>2.5700376043624799E-4</v>
      </c>
      <c r="R4070">
        <v>3.2459407836293321E-4</v>
      </c>
      <c r="S4070">
        <v>4.9916323180396488E-5</v>
      </c>
      <c r="T4070">
        <v>1.0029438496487351E-5</v>
      </c>
    </row>
    <row r="4071" spans="1:20">
      <c r="A4071" s="10">
        <v>4065</v>
      </c>
      <c r="B4071" s="10">
        <v>4.2018647853903762E-4</v>
      </c>
      <c r="C4071" s="10">
        <v>3.7188629809932478E-4</v>
      </c>
      <c r="D4071" s="10">
        <v>3.7672984605987458E-4</v>
      </c>
      <c r="E4071" s="10">
        <v>3.8704810725049199E-4</v>
      </c>
      <c r="F4071" s="10">
        <v>4.3672188969488802E-4</v>
      </c>
      <c r="G4071" s="10">
        <v>3.9417495944330428E-4</v>
      </c>
      <c r="H4071" s="10">
        <v>3.9864116170658712E-4</v>
      </c>
      <c r="I4071" s="10">
        <v>3.9067012041293182E-4</v>
      </c>
      <c r="J4071" s="10">
        <v>4.2054870686469658E-4</v>
      </c>
      <c r="K4071">
        <v>4.2950150587833168E-4</v>
      </c>
      <c r="L4071">
        <v>3.7045061215529188E-4</v>
      </c>
      <c r="M4071">
        <v>3.8756948883874692E-4</v>
      </c>
      <c r="N4071">
        <v>4.4672531696525599E-4</v>
      </c>
      <c r="O4071">
        <v>3.1655709573464252E-4</v>
      </c>
      <c r="P4071">
        <v>4.1773304096769879E-4</v>
      </c>
      <c r="Q4071">
        <v>3.658149032754713E-4</v>
      </c>
      <c r="R4071">
        <v>4.3731352926395248E-4</v>
      </c>
      <c r="S4071">
        <v>3.2878484006652878E-5</v>
      </c>
      <c r="T4071">
        <v>9.1629031913048169E-6</v>
      </c>
    </row>
    <row r="4072" spans="1:20">
      <c r="A4072" s="10">
        <v>4066</v>
      </c>
      <c r="B4072" s="10">
        <v>4.8864377334524112E-4</v>
      </c>
      <c r="C4072" s="10">
        <v>4.353466198910078E-4</v>
      </c>
      <c r="D4072" s="10">
        <v>4.4740851925389753E-4</v>
      </c>
      <c r="E4072" s="10">
        <v>4.6335624442794799E-4</v>
      </c>
      <c r="F4072" s="10">
        <v>5.258166628915893E-4</v>
      </c>
      <c r="G4072" s="10">
        <v>4.5364055849473798E-4</v>
      </c>
      <c r="H4072" s="10">
        <v>4.663348848733816E-4</v>
      </c>
      <c r="I4072" s="10">
        <v>4.5948806820609672E-4</v>
      </c>
      <c r="J4072" s="10">
        <v>4.7483586004154482E-4</v>
      </c>
      <c r="K4072">
        <v>5.1526666291443635E-4</v>
      </c>
      <c r="L4072">
        <v>4.5504975405395758E-4</v>
      </c>
      <c r="M4072">
        <v>4.5307173255951428E-4</v>
      </c>
      <c r="N4072">
        <v>5.3757038639231432E-4</v>
      </c>
      <c r="O4072">
        <v>3.8358011141453429E-4</v>
      </c>
      <c r="P4072">
        <v>4.9400830344867785E-4</v>
      </c>
      <c r="Q4072">
        <v>4.4963447612855122E-4</v>
      </c>
      <c r="R4072">
        <v>5.1022246385415285E-4</v>
      </c>
      <c r="S4072">
        <v>1.957045563744393E-5</v>
      </c>
      <c r="T4072">
        <v>9.1127277873704169E-6</v>
      </c>
    </row>
    <row r="4073" spans="1:20">
      <c r="A4073" s="10">
        <v>4067</v>
      </c>
      <c r="B4073" s="10">
        <v>5.2593753297789519E-4</v>
      </c>
      <c r="C4073" s="10">
        <v>4.8398095715439758E-4</v>
      </c>
      <c r="D4073" s="10">
        <v>5.0787634023167355E-4</v>
      </c>
      <c r="E4073" s="10">
        <v>5.0461455964210611E-4</v>
      </c>
      <c r="F4073" s="10">
        <v>5.8449334608809335E-4</v>
      </c>
      <c r="G4073" s="10">
        <v>4.9703456138436915E-4</v>
      </c>
      <c r="H4073" s="10">
        <v>5.0948864239473582E-4</v>
      </c>
      <c r="I4073" s="10">
        <v>5.0714986256584647E-4</v>
      </c>
      <c r="J4073" s="10">
        <v>5.2102812494225737E-4</v>
      </c>
      <c r="K4073">
        <v>5.645327877198702E-4</v>
      </c>
      <c r="L4073">
        <v>5.0342457738848862E-4</v>
      </c>
      <c r="M4073">
        <v>5.0721481619831735E-4</v>
      </c>
      <c r="N4073">
        <v>5.9454603618066019E-4</v>
      </c>
      <c r="O4073">
        <v>4.438246146743694E-4</v>
      </c>
      <c r="P4073">
        <v>5.3517439349112241E-4</v>
      </c>
      <c r="Q4073">
        <v>5.1718550960759969E-4</v>
      </c>
      <c r="R4073">
        <v>5.4925837567474474E-4</v>
      </c>
      <c r="S4073">
        <v>1.393062602158248E-5</v>
      </c>
      <c r="T4073">
        <v>6.918017949731586E-6</v>
      </c>
    </row>
    <row r="4074" spans="1:20">
      <c r="A4074" s="10">
        <v>4068</v>
      </c>
      <c r="B4074" s="10">
        <v>5.3866192529049381E-4</v>
      </c>
      <c r="C4074" s="10">
        <v>5.4220407021952942E-4</v>
      </c>
      <c r="D4074" s="10">
        <v>5.5804495524526554E-4</v>
      </c>
      <c r="E4074" s="10">
        <v>5.3344192580333282E-4</v>
      </c>
      <c r="F4074" s="10">
        <v>5.9180641925362211E-4</v>
      </c>
      <c r="G4074" s="10">
        <v>5.3229727561994249E-4</v>
      </c>
      <c r="H4074" s="10">
        <v>5.3668948093435205E-4</v>
      </c>
      <c r="I4074" s="10">
        <v>5.3623246993559075E-4</v>
      </c>
      <c r="J4074" s="10">
        <v>5.6052286818784566E-4</v>
      </c>
      <c r="K4074">
        <v>5.8187406526350783E-4</v>
      </c>
      <c r="L4074">
        <v>5.4194213092054546E-4</v>
      </c>
      <c r="M4074">
        <v>5.4621806660047243E-4</v>
      </c>
      <c r="N4074">
        <v>6.1580397639360285E-4</v>
      </c>
      <c r="O4074">
        <v>5.2544127150975898E-4</v>
      </c>
      <c r="P4074">
        <v>5.5537491685497982E-4</v>
      </c>
      <c r="Q4074">
        <v>5.4377630662798867E-4</v>
      </c>
      <c r="R4074">
        <v>5.6181485999358275E-4</v>
      </c>
      <c r="S4074">
        <v>1.3871176736235461E-5</v>
      </c>
      <c r="T4074">
        <v>5.9288666368815866E-6</v>
      </c>
    </row>
    <row r="4075" spans="1:20">
      <c r="A4075" s="10">
        <v>4069</v>
      </c>
      <c r="B4075" s="10">
        <v>5.3183201808896E-4</v>
      </c>
      <c r="C4075" s="10">
        <v>5.6829575002701502E-4</v>
      </c>
      <c r="D4075" s="10">
        <v>5.6823048160667064E-4</v>
      </c>
      <c r="E4075" s="10">
        <v>5.2768118879727253E-4</v>
      </c>
      <c r="F4075" s="10">
        <v>5.820384582454211E-4</v>
      </c>
      <c r="G4075" s="10">
        <v>5.4474627714310331E-4</v>
      </c>
      <c r="H4075" s="10">
        <v>5.4047506473135396E-4</v>
      </c>
      <c r="I4075" s="10">
        <v>5.3361702729247157E-4</v>
      </c>
      <c r="J4075" s="10">
        <v>5.7620165085420737E-4</v>
      </c>
      <c r="K4075">
        <v>5.7326155749639306E-4</v>
      </c>
      <c r="L4075">
        <v>5.3454102628467239E-4</v>
      </c>
      <c r="M4075">
        <v>5.5705792598720577E-4</v>
      </c>
      <c r="N4075">
        <v>6.015781780325341E-4</v>
      </c>
      <c r="O4075">
        <v>5.6054003022004695E-4</v>
      </c>
      <c r="P4075">
        <v>5.4453265014598785E-4</v>
      </c>
      <c r="Q4075">
        <v>5.4885723417000818E-4</v>
      </c>
      <c r="R4075">
        <v>5.4318070646375966E-4</v>
      </c>
      <c r="S4075">
        <v>3.1499492646720047E-5</v>
      </c>
      <c r="T4075">
        <v>7.296192531148666E-6</v>
      </c>
    </row>
    <row r="4076" spans="1:20">
      <c r="A4076" s="10">
        <v>4070</v>
      </c>
      <c r="B4076" s="10">
        <v>4.9718405185496522E-4</v>
      </c>
      <c r="C4076" s="10">
        <v>5.4153477489927656E-4</v>
      </c>
      <c r="D4076" s="10">
        <v>5.3738570739579573E-4</v>
      </c>
      <c r="E4076" s="10">
        <v>4.8684215266415988E-4</v>
      </c>
      <c r="F4076" s="10">
        <v>5.4832766628689657E-4</v>
      </c>
      <c r="G4076" s="10">
        <v>5.1048807584105069E-4</v>
      </c>
      <c r="H4076" s="10">
        <v>5.0739916371158591E-4</v>
      </c>
      <c r="I4076" s="10">
        <v>4.9755571614054216E-4</v>
      </c>
      <c r="J4076" s="10">
        <v>5.4492579576380915E-4</v>
      </c>
      <c r="K4076">
        <v>5.4113494771784753E-4</v>
      </c>
      <c r="L4076">
        <v>5.061661699333551E-4</v>
      </c>
      <c r="M4076">
        <v>5.2994719753710659E-4</v>
      </c>
      <c r="N4076">
        <v>5.5946607753937434E-4</v>
      </c>
      <c r="O4076">
        <v>5.3050693208794668E-4</v>
      </c>
      <c r="P4076">
        <v>5.0925792824209597E-4</v>
      </c>
      <c r="Q4076">
        <v>5.1692223567365123E-4</v>
      </c>
      <c r="R4076">
        <v>4.9314742551588835E-4</v>
      </c>
      <c r="S4076">
        <v>4.3781898482595398E-5</v>
      </c>
      <c r="T4076">
        <v>7.5007940849787444E-6</v>
      </c>
    </row>
    <row r="4077" spans="1:20">
      <c r="A4077" s="10">
        <v>4071</v>
      </c>
      <c r="B4077" s="10">
        <v>4.1407966976722001E-4</v>
      </c>
      <c r="C4077" s="10">
        <v>4.6366705407847951E-4</v>
      </c>
      <c r="D4077" s="10">
        <v>4.5881939875131919E-4</v>
      </c>
      <c r="E4077" s="10">
        <v>4.1107227528626309E-4</v>
      </c>
      <c r="F4077" s="10">
        <v>4.6904492318773552E-4</v>
      </c>
      <c r="G4077" s="10">
        <v>4.3417534848569529E-4</v>
      </c>
      <c r="H4077" s="10">
        <v>4.34504276143614E-4</v>
      </c>
      <c r="I4077" s="10">
        <v>4.2291712075025499E-4</v>
      </c>
      <c r="J4077" s="10">
        <v>4.6841136410809021E-4</v>
      </c>
      <c r="K4077">
        <v>4.6994647808221949E-4</v>
      </c>
      <c r="L4077">
        <v>4.6703152567184603E-4</v>
      </c>
      <c r="M4077">
        <v>4.5704643216124891E-4</v>
      </c>
      <c r="N4077">
        <v>4.7144828185815321E-4</v>
      </c>
      <c r="O4077">
        <v>4.5531594692529211E-4</v>
      </c>
      <c r="P4077">
        <v>4.4149505254235862E-4</v>
      </c>
      <c r="Q4077">
        <v>4.4233973903100781E-4</v>
      </c>
      <c r="R4077">
        <v>4.0963359976055991E-4</v>
      </c>
      <c r="S4077">
        <v>4.0577143573808808E-5</v>
      </c>
      <c r="T4077">
        <v>6.0677500272396026E-6</v>
      </c>
    </row>
    <row r="4078" spans="1:20">
      <c r="A4078" s="10">
        <v>4072</v>
      </c>
      <c r="B4078" s="10">
        <v>2.995370570699017E-4</v>
      </c>
      <c r="C4078" s="10">
        <v>3.6943649573051009E-4</v>
      </c>
      <c r="D4078" s="10">
        <v>3.6495539135460191E-4</v>
      </c>
      <c r="E4078" s="10">
        <v>3.1711530085920422E-4</v>
      </c>
      <c r="F4078" s="10">
        <v>3.5671983431701827E-4</v>
      </c>
      <c r="G4078" s="10">
        <v>3.2877415274930978E-4</v>
      </c>
      <c r="H4078" s="10">
        <v>3.2979057107239608E-4</v>
      </c>
      <c r="I4078" s="10">
        <v>3.2171070946036709E-4</v>
      </c>
      <c r="J4078" s="10">
        <v>3.5514113245941779E-4</v>
      </c>
      <c r="K4078">
        <v>3.6092582212157232E-4</v>
      </c>
      <c r="L4078">
        <v>3.9294313546581118E-4</v>
      </c>
      <c r="M4078">
        <v>3.529945224138107E-4</v>
      </c>
      <c r="N4078">
        <v>3.4677051531030668E-4</v>
      </c>
      <c r="O4078">
        <v>3.7443085085948349E-4</v>
      </c>
      <c r="P4078">
        <v>3.3604339578092058E-4</v>
      </c>
      <c r="Q4078">
        <v>3.6623455933235328E-4</v>
      </c>
      <c r="R4078">
        <v>2.9470499421710921E-4</v>
      </c>
      <c r="S4078">
        <v>3.243890915594829E-5</v>
      </c>
      <c r="T4078">
        <v>5.8494620518365477E-6</v>
      </c>
    </row>
    <row r="4079" spans="1:20">
      <c r="A4079" s="10">
        <v>4073</v>
      </c>
      <c r="B4079" s="10">
        <v>1.741900518759034E-4</v>
      </c>
      <c r="C4079" s="10">
        <v>2.540590218774365E-4</v>
      </c>
      <c r="D4079" s="10">
        <v>2.4753485603493932E-4</v>
      </c>
      <c r="E4079" s="10">
        <v>2.0060395268750391E-4</v>
      </c>
      <c r="F4079" s="10">
        <v>2.123154012034784E-4</v>
      </c>
      <c r="G4079" s="10">
        <v>2.0407043082421641E-4</v>
      </c>
      <c r="H4079" s="10">
        <v>2.1083423952706899E-4</v>
      </c>
      <c r="I4079" s="10">
        <v>1.965808961807562E-4</v>
      </c>
      <c r="J4079" s="10">
        <v>2.2753667102760571E-4</v>
      </c>
      <c r="K4079">
        <v>2.1677576430831531E-4</v>
      </c>
      <c r="L4079">
        <v>2.6538368703536979E-4</v>
      </c>
      <c r="M4079">
        <v>2.1182021555669531E-4</v>
      </c>
      <c r="N4079">
        <v>2.009786274134965E-4</v>
      </c>
      <c r="O4079">
        <v>2.7594484680727933E-4</v>
      </c>
      <c r="P4079">
        <v>2.0161981237371381E-4</v>
      </c>
      <c r="Q4079">
        <v>2.4333667878945111E-4</v>
      </c>
      <c r="R4079">
        <v>1.632481676230848E-4</v>
      </c>
      <c r="S4079">
        <v>4.1758519005150247E-5</v>
      </c>
      <c r="T4079">
        <v>5.8872238741182027E-6</v>
      </c>
    </row>
    <row r="4080" spans="1:20">
      <c r="A4080" s="10">
        <v>4074</v>
      </c>
      <c r="B4080" s="10">
        <v>7.1071364522931315E-5</v>
      </c>
      <c r="C4080" s="10">
        <v>1.5302395599719231E-4</v>
      </c>
      <c r="D4080" s="10">
        <v>1.3983968232902499E-4</v>
      </c>
      <c r="E4080" s="10">
        <v>8.9283050663719739E-5</v>
      </c>
      <c r="F4080" s="10">
        <v>7.6228994774431573E-5</v>
      </c>
      <c r="G4080" s="10">
        <v>1.163034642663106E-4</v>
      </c>
      <c r="H4080" s="10">
        <v>1.0376190368118231E-4</v>
      </c>
      <c r="I4080" s="10">
        <v>9.8253998550384207E-5</v>
      </c>
      <c r="J4080" s="10">
        <v>1.342212142638619E-4</v>
      </c>
      <c r="K4080">
        <v>1.088608018426378E-4</v>
      </c>
      <c r="L4080">
        <v>1.5093467030736639E-4</v>
      </c>
      <c r="M4080">
        <v>9.7126004538533684E-5</v>
      </c>
      <c r="N4080">
        <v>6.8992679400908422E-5</v>
      </c>
      <c r="O4080">
        <v>1.953849341048764E-4</v>
      </c>
      <c r="P4080">
        <v>7.7303082724847658E-5</v>
      </c>
      <c r="Q4080">
        <v>1.2079462010131791E-4</v>
      </c>
      <c r="R4080">
        <v>5.5310007947251361E-5</v>
      </c>
      <c r="S4080">
        <v>5.4713535357731422E-5</v>
      </c>
      <c r="T4080">
        <v>5.31926044736704E-6</v>
      </c>
    </row>
    <row r="4081" spans="1:20">
      <c r="A4081" s="10">
        <v>4075</v>
      </c>
      <c r="B4081" s="10">
        <v>2.5357211237797871E-5</v>
      </c>
      <c r="C4081" s="10">
        <v>1.0338650352548579E-4</v>
      </c>
      <c r="D4081" s="10">
        <v>8.3622846698542408E-5</v>
      </c>
      <c r="E4081" s="10">
        <v>3.9454868854968318E-5</v>
      </c>
      <c r="F4081" s="10">
        <v>9.3511710494821217E-6</v>
      </c>
      <c r="G4081" s="10">
        <v>6.9963260231226888E-5</v>
      </c>
      <c r="H4081" s="10">
        <v>5.0488256717330718E-5</v>
      </c>
      <c r="I4081" s="10">
        <v>5.2531223513363941E-5</v>
      </c>
      <c r="J4081" s="10">
        <v>1.001713406896967E-4</v>
      </c>
      <c r="K4081">
        <v>3.6624597658802033E-5</v>
      </c>
      <c r="L4081">
        <v>5.7295190362569193E-5</v>
      </c>
      <c r="M4081">
        <v>6.6673017104184595E-5</v>
      </c>
      <c r="N4081">
        <v>1.818844145516719E-5</v>
      </c>
      <c r="O4081">
        <v>1.3857397996460311E-4</v>
      </c>
      <c r="P4081">
        <v>1.80504191007315E-5</v>
      </c>
      <c r="Q4081">
        <v>5.4885637820549381E-5</v>
      </c>
      <c r="R4081">
        <v>1.080547802677989E-5</v>
      </c>
      <c r="S4081">
        <v>6.9485668631009761E-5</v>
      </c>
      <c r="T4081">
        <v>5.7400792370284521E-6</v>
      </c>
    </row>
    <row r="4082" spans="1:20">
      <c r="A4082" s="10">
        <v>4076</v>
      </c>
      <c r="B4082" s="10">
        <v>1.8220421302536371E-5</v>
      </c>
      <c r="C4082" s="10">
        <v>8.2626998484946747E-5</v>
      </c>
      <c r="D4082" s="10">
        <v>4.723469949359977E-5</v>
      </c>
      <c r="E4082" s="10">
        <v>1.334930308017941E-5</v>
      </c>
      <c r="F4082" s="10">
        <v>0</v>
      </c>
      <c r="G4082" s="10">
        <v>5.9811180961676769E-5</v>
      </c>
      <c r="H4082" s="10">
        <v>4.1775667558422791E-5</v>
      </c>
      <c r="I4082" s="10">
        <v>3.5257007481340557E-5</v>
      </c>
      <c r="J4082" s="10">
        <v>8.4946259655094907E-5</v>
      </c>
      <c r="K4082">
        <v>1.637303376465316E-5</v>
      </c>
      <c r="L4082">
        <v>3.9001753731781187E-5</v>
      </c>
      <c r="M4082">
        <v>4.8140367104034478E-5</v>
      </c>
      <c r="N4082">
        <v>1.1608717803043759E-5</v>
      </c>
      <c r="O4082">
        <v>1.15338955600096E-4</v>
      </c>
      <c r="P4082">
        <v>7.4954853718424819E-6</v>
      </c>
      <c r="Q4082">
        <v>2.1674007158569222E-5</v>
      </c>
      <c r="R4082">
        <v>5.5235474839262967E-6</v>
      </c>
      <c r="S4082">
        <v>9.4129083401284908E-5</v>
      </c>
      <c r="T4082">
        <v>6.8275893225629251E-6</v>
      </c>
    </row>
    <row r="4083" spans="1:20">
      <c r="A4083" s="10">
        <v>4077</v>
      </c>
      <c r="B4083" s="10">
        <v>8.4739814542456196E-6</v>
      </c>
      <c r="C4083" s="10">
        <v>3.7712143301597287E-5</v>
      </c>
      <c r="D4083" s="10">
        <v>2.5040525355753509E-5</v>
      </c>
      <c r="E4083" s="10">
        <v>3.8540781801772418E-6</v>
      </c>
      <c r="F4083" s="10">
        <v>0</v>
      </c>
      <c r="G4083" s="10">
        <v>4.0088049864858187E-5</v>
      </c>
      <c r="H4083" s="10">
        <v>2.8630483603770411E-5</v>
      </c>
      <c r="I4083" s="10">
        <v>2.4009992217812951E-5</v>
      </c>
      <c r="J4083" s="10">
        <v>5.4366635354338478E-5</v>
      </c>
      <c r="K4083">
        <v>7.3611303546483058E-6</v>
      </c>
      <c r="L4083">
        <v>2.191032248008421E-5</v>
      </c>
      <c r="M4083">
        <v>2.804812096560058E-5</v>
      </c>
      <c r="N4083">
        <v>8.2156976215958704E-6</v>
      </c>
      <c r="O4083">
        <v>5.4384991961143102E-5</v>
      </c>
      <c r="P4083">
        <v>7.4900486077913381E-6</v>
      </c>
      <c r="Q4083">
        <v>1.6287759668125431E-5</v>
      </c>
      <c r="R4083">
        <v>5.1362034991592737E-6</v>
      </c>
      <c r="S4083">
        <v>1.1085627673113501E-4</v>
      </c>
      <c r="T4083">
        <v>5.682337356126879E-6</v>
      </c>
    </row>
    <row r="4084" spans="1:20">
      <c r="A4084" s="10">
        <v>4078</v>
      </c>
      <c r="B4084" s="10">
        <v>6.3284171111093655E-7</v>
      </c>
      <c r="C4084" s="10">
        <v>1.4358052426838939E-5</v>
      </c>
      <c r="D4084" s="10">
        <v>7.3820205774448797E-6</v>
      </c>
      <c r="E4084" s="10">
        <v>3.7098521569620142E-6</v>
      </c>
      <c r="F4084" s="10">
        <v>0</v>
      </c>
      <c r="G4084" s="10">
        <v>1.2605024586847021E-5</v>
      </c>
      <c r="H4084" s="10">
        <v>1.1206582547283E-5</v>
      </c>
      <c r="I4084" s="10">
        <v>9.6606029519542467E-6</v>
      </c>
      <c r="J4084" s="10">
        <v>2.0441327217726151E-5</v>
      </c>
      <c r="K4084">
        <v>6.1006830306655184E-6</v>
      </c>
      <c r="L4084">
        <v>2.9517114402302342E-6</v>
      </c>
      <c r="M4084">
        <v>1.2653683648162119E-5</v>
      </c>
      <c r="N4084">
        <v>1.755952387813605E-6</v>
      </c>
      <c r="O4084">
        <v>1.175525761124433E-5</v>
      </c>
      <c r="P4084">
        <v>7.2417697161224764E-6</v>
      </c>
      <c r="Q4084">
        <v>0</v>
      </c>
      <c r="R4084">
        <v>2.438708823633756E-6</v>
      </c>
      <c r="S4084">
        <v>1.10661856724067E-4</v>
      </c>
      <c r="T4084">
        <v>4.9996799253908783E-6</v>
      </c>
    </row>
    <row r="4085" spans="1:20">
      <c r="A4085" s="10">
        <v>4079</v>
      </c>
      <c r="B4085" s="10">
        <v>1.3549943646510641E-7</v>
      </c>
      <c r="C4085" s="10">
        <v>6.0166502880944539E-6</v>
      </c>
      <c r="D4085" s="10">
        <v>1.52638275659711E-6</v>
      </c>
      <c r="E4085" s="10">
        <v>2.3186575981012589E-7</v>
      </c>
      <c r="F4085" s="10">
        <v>0</v>
      </c>
      <c r="G4085" s="10">
        <v>1.9927489625727001E-6</v>
      </c>
      <c r="H4085" s="10">
        <v>2.5891608172740619E-6</v>
      </c>
      <c r="I4085" s="10">
        <v>2.213557321522233E-6</v>
      </c>
      <c r="J4085" s="10">
        <v>5.8510879542420963E-6</v>
      </c>
      <c r="K4085">
        <v>3.2263322103350359E-6</v>
      </c>
      <c r="L4085">
        <v>0</v>
      </c>
      <c r="M4085">
        <v>3.61259227155569E-6</v>
      </c>
      <c r="N4085">
        <v>8.4105906922976E-10</v>
      </c>
      <c r="O4085">
        <v>1.062546892257566E-6</v>
      </c>
      <c r="P4085">
        <v>3.3345486180343729E-7</v>
      </c>
      <c r="Q4085">
        <v>0</v>
      </c>
      <c r="R4085">
        <v>4.1071819074434329E-7</v>
      </c>
      <c r="S4085">
        <v>1.098162672054786E-4</v>
      </c>
      <c r="T4085">
        <v>3.7993158901698979E-6</v>
      </c>
    </row>
    <row r="4086" spans="1:20">
      <c r="A4086" s="10">
        <v>4080</v>
      </c>
      <c r="B4086" s="10">
        <v>0</v>
      </c>
      <c r="C4086" s="10">
        <v>1.316814541587427E-6</v>
      </c>
      <c r="D4086" s="10">
        <v>5.0090219321232835E-7</v>
      </c>
      <c r="E4086" s="10">
        <v>0</v>
      </c>
      <c r="F4086" s="10">
        <v>0</v>
      </c>
      <c r="G4086" s="10">
        <v>1.6104751275896831E-7</v>
      </c>
      <c r="H4086" s="10">
        <v>4.7121566712711472E-7</v>
      </c>
      <c r="I4086" s="10">
        <v>4.7776588815176176E-7</v>
      </c>
      <c r="J4086" s="10">
        <v>1.299074910457135E-6</v>
      </c>
      <c r="K4086">
        <v>2.261332952543222E-8</v>
      </c>
      <c r="L4086">
        <v>0</v>
      </c>
      <c r="M4086">
        <v>3.7043582389661891E-7</v>
      </c>
      <c r="N4086">
        <v>8.231641954163609E-10</v>
      </c>
      <c r="O4086">
        <v>1.5203127222996799E-7</v>
      </c>
      <c r="P4086">
        <v>0</v>
      </c>
      <c r="Q4086">
        <v>0</v>
      </c>
      <c r="R4086">
        <v>1.5527151113505661E-7</v>
      </c>
      <c r="S4086">
        <v>1.0233757530616519E-4</v>
      </c>
      <c r="T4086">
        <v>2.3629798178822691E-6</v>
      </c>
    </row>
    <row r="4087" spans="1:20">
      <c r="A4087" s="10">
        <v>4081</v>
      </c>
      <c r="B4087" s="10">
        <v>0</v>
      </c>
      <c r="C4087" s="10">
        <v>5.698050018643127E-7</v>
      </c>
      <c r="D4087" s="10">
        <v>2.1708561159242801E-7</v>
      </c>
      <c r="E4087" s="10">
        <v>0</v>
      </c>
      <c r="F4087" s="10">
        <v>0</v>
      </c>
      <c r="G4087" s="10">
        <v>2.6044467555925651E-7</v>
      </c>
      <c r="H4087" s="10">
        <v>1.7521608422677371E-7</v>
      </c>
      <c r="I4087" s="10">
        <v>1.4144726969444799E-7</v>
      </c>
      <c r="J4087" s="10">
        <v>1.6306936708234049E-7</v>
      </c>
      <c r="K4087">
        <v>2.3104923645550311E-8</v>
      </c>
      <c r="L4087">
        <v>1.154816682406195E-9</v>
      </c>
      <c r="M4087">
        <v>3.6529803516272772E-7</v>
      </c>
      <c r="N4087">
        <v>2.8273900625170651E-9</v>
      </c>
      <c r="O4087">
        <v>3.3062083140610022E-8</v>
      </c>
      <c r="P4087">
        <v>0</v>
      </c>
      <c r="Q4087">
        <v>0</v>
      </c>
      <c r="R4087">
        <v>5.008758423711504E-9</v>
      </c>
      <c r="S4087">
        <v>8.2267366210415322E-5</v>
      </c>
      <c r="T4087">
        <v>2.6939941875853681E-6</v>
      </c>
    </row>
    <row r="4088" spans="1:20">
      <c r="A4088" s="10">
        <v>4082</v>
      </c>
      <c r="B4088" s="10">
        <v>0</v>
      </c>
      <c r="C4088" s="10">
        <v>6.2236195822381885E-7</v>
      </c>
      <c r="D4088" s="10">
        <v>6.9586412470215677E-9</v>
      </c>
      <c r="E4088" s="10">
        <v>0</v>
      </c>
      <c r="F4088" s="10">
        <v>0</v>
      </c>
      <c r="G4088" s="10">
        <v>2.8067220225409361E-7</v>
      </c>
      <c r="H4088" s="10">
        <v>1.5585505280124948E-8</v>
      </c>
      <c r="I4088" s="10">
        <v>1.290244089982445E-7</v>
      </c>
      <c r="J4088" s="10">
        <v>2.5796537015178932E-7</v>
      </c>
      <c r="K4088">
        <v>1.5731011843778938E-8</v>
      </c>
      <c r="L4088">
        <v>0</v>
      </c>
      <c r="M4088">
        <v>4.2674333249015852E-7</v>
      </c>
      <c r="N4088">
        <v>1.1900091085910431E-9</v>
      </c>
      <c r="O4088">
        <v>9.0248431541001573E-11</v>
      </c>
      <c r="P4088">
        <v>0</v>
      </c>
      <c r="Q4088">
        <v>0</v>
      </c>
      <c r="R4088">
        <v>0</v>
      </c>
      <c r="S4088">
        <v>7.6830550109192826E-5</v>
      </c>
      <c r="T4088">
        <v>2.0679713484386709E-6</v>
      </c>
    </row>
    <row r="4089" spans="1:20">
      <c r="A4089" s="10">
        <v>4083</v>
      </c>
      <c r="B4089" s="10">
        <v>0</v>
      </c>
      <c r="C4089" s="10">
        <v>6.2148600895116047E-7</v>
      </c>
      <c r="D4089" s="10">
        <v>1.1997657322450981E-10</v>
      </c>
      <c r="E4089" s="10">
        <v>0</v>
      </c>
      <c r="F4089" s="10">
        <v>0</v>
      </c>
      <c r="G4089" s="10">
        <v>2.8067220225409361E-7</v>
      </c>
      <c r="H4089" s="10">
        <v>6.6675958417646859E-10</v>
      </c>
      <c r="I4089" s="10">
        <v>3.3339491263764908E-8</v>
      </c>
      <c r="J4089" s="10">
        <v>2.3574363414620439E-7</v>
      </c>
      <c r="K4089">
        <v>1.8188982444369392E-8</v>
      </c>
      <c r="L4089">
        <v>0</v>
      </c>
      <c r="M4089">
        <v>4.2746115138417051E-7</v>
      </c>
      <c r="N4089">
        <v>8.5895394304315921E-10</v>
      </c>
      <c r="O4089">
        <v>2.578526615457188E-11</v>
      </c>
      <c r="P4089">
        <v>0</v>
      </c>
      <c r="Q4089">
        <v>0</v>
      </c>
      <c r="R4089">
        <v>0</v>
      </c>
      <c r="S4089">
        <v>6.9749890423973011E-5</v>
      </c>
      <c r="T4089">
        <v>1.9131489626616419E-6</v>
      </c>
    </row>
    <row r="4090" spans="1:20">
      <c r="A4090" s="10">
        <v>4084</v>
      </c>
      <c r="B4090" s="10">
        <v>0</v>
      </c>
      <c r="C4090" s="10">
        <v>3.9768096978693E-7</v>
      </c>
      <c r="D4090" s="10">
        <v>1.919625171592157E-10</v>
      </c>
      <c r="E4090" s="10">
        <v>0</v>
      </c>
      <c r="F4090" s="10">
        <v>0</v>
      </c>
      <c r="G4090" s="10">
        <v>2.355979889366345E-7</v>
      </c>
      <c r="H4090" s="10">
        <v>3.333797920882343E-10</v>
      </c>
      <c r="I4090" s="10">
        <v>0</v>
      </c>
      <c r="J4090" s="10">
        <v>1.932796168799649E-7</v>
      </c>
      <c r="K4090">
        <v>1.5731011843778938E-8</v>
      </c>
      <c r="L4090">
        <v>0</v>
      </c>
      <c r="M4090">
        <v>9.5434021958900869E-8</v>
      </c>
      <c r="N4090">
        <v>1.2526411669379401E-9</v>
      </c>
      <c r="O4090">
        <v>0</v>
      </c>
      <c r="P4090">
        <v>0</v>
      </c>
      <c r="Q4090">
        <v>0</v>
      </c>
      <c r="R4090">
        <v>0</v>
      </c>
      <c r="S4090">
        <v>5.3375824038307028E-5</v>
      </c>
      <c r="T4090">
        <v>1.2903068663433271E-6</v>
      </c>
    </row>
    <row r="4091" spans="1:20">
      <c r="A4091" s="10">
        <v>4085</v>
      </c>
      <c r="B4091" s="10">
        <v>1.1058936100455611E-5</v>
      </c>
      <c r="C4091" s="10">
        <v>9.4365095396757038E-6</v>
      </c>
      <c r="D4091" s="10">
        <v>7.5620928163146814E-6</v>
      </c>
      <c r="E4091" s="10">
        <v>8.3163669313008645E-6</v>
      </c>
      <c r="F4091" s="10">
        <v>7.3337984515390928E-6</v>
      </c>
      <c r="G4091" s="10">
        <v>9.1599096631426753E-6</v>
      </c>
      <c r="H4091" s="10">
        <v>7.2056458227106883E-6</v>
      </c>
      <c r="I4091" s="10">
        <v>7.7457822062459416E-6</v>
      </c>
      <c r="J4091" s="10">
        <v>7.4189033024952972E-6</v>
      </c>
      <c r="K4091">
        <v>1.1094050305765031E-6</v>
      </c>
      <c r="L4091">
        <v>5.7617124383206984E-6</v>
      </c>
      <c r="M4091">
        <v>3.8609854243659992E-6</v>
      </c>
      <c r="N4091">
        <v>1.6437492921443661E-6</v>
      </c>
      <c r="O4091">
        <v>2.6357433152646162E-6</v>
      </c>
      <c r="P4091">
        <v>5.8166579392166157E-6</v>
      </c>
      <c r="Q4091">
        <v>7.0873083635743246E-6</v>
      </c>
      <c r="R4091">
        <v>1.2101299483865429E-5</v>
      </c>
      <c r="S4091">
        <v>3.9212919068499863E-5</v>
      </c>
      <c r="T4091">
        <v>1.763358229788895E-7</v>
      </c>
    </row>
    <row r="4092" spans="1:20">
      <c r="A4092" s="10">
        <v>4086</v>
      </c>
      <c r="B4092" s="10">
        <v>7.4457564673483016E-5</v>
      </c>
      <c r="C4092" s="10">
        <v>5.4456677914203697E-5</v>
      </c>
      <c r="D4092" s="10">
        <v>6.0837272038300558E-5</v>
      </c>
      <c r="E4092" s="10">
        <v>5.9007570119956683E-5</v>
      </c>
      <c r="F4092" s="10">
        <v>6.1143939355021238E-5</v>
      </c>
      <c r="G4092" s="10">
        <v>5.768382770917893E-5</v>
      </c>
      <c r="H4092" s="10">
        <v>5.7032495785151647E-5</v>
      </c>
      <c r="I4092" s="10">
        <v>5.3556323309566212E-5</v>
      </c>
      <c r="J4092" s="10">
        <v>5.924855398753785E-5</v>
      </c>
      <c r="K4092">
        <v>5.4715937221062972E-5</v>
      </c>
      <c r="L4092">
        <v>4.9065374840192921E-5</v>
      </c>
      <c r="M4092">
        <v>4.9300226051168072E-5</v>
      </c>
      <c r="N4092">
        <v>4.3436390497987301E-5</v>
      </c>
      <c r="O4092">
        <v>4.2265778272688743E-5</v>
      </c>
      <c r="P4092">
        <v>5.2247710288788062E-5</v>
      </c>
      <c r="Q4092">
        <v>5.3934920628331302E-5</v>
      </c>
      <c r="R4092">
        <v>7.7679554377300101E-5</v>
      </c>
      <c r="S4092">
        <v>2.7216935755375369E-5</v>
      </c>
      <c r="T4092">
        <v>0</v>
      </c>
    </row>
    <row r="4093" spans="1:20">
      <c r="A4093" s="10">
        <v>4087</v>
      </c>
      <c r="B4093" s="10">
        <v>1.3034967282339079E-4</v>
      </c>
      <c r="C4093" s="10">
        <v>1.4140062814895889E-4</v>
      </c>
      <c r="D4093" s="10">
        <v>1.309813542172326E-4</v>
      </c>
      <c r="E4093" s="10">
        <v>1.4164203113900981E-4</v>
      </c>
      <c r="F4093" s="10">
        <v>1.6463431793248211E-4</v>
      </c>
      <c r="G4093" s="10">
        <v>1.5012699106652409E-4</v>
      </c>
      <c r="H4093" s="10">
        <v>1.5621635106730141E-4</v>
      </c>
      <c r="I4093" s="10">
        <v>1.341000547503782E-4</v>
      </c>
      <c r="J4093" s="10">
        <v>1.6914439852830601E-4</v>
      </c>
      <c r="K4093">
        <v>1.4414589155308899E-4</v>
      </c>
      <c r="L4093">
        <v>1.2910517055984209E-4</v>
      </c>
      <c r="M4093">
        <v>1.464389018877283E-4</v>
      </c>
      <c r="N4093">
        <v>1.5177422250270241E-4</v>
      </c>
      <c r="O4093">
        <v>9.1941607881811937E-5</v>
      </c>
      <c r="P4093">
        <v>1.5198972275008271E-4</v>
      </c>
      <c r="Q4093">
        <v>1.330479336919709E-4</v>
      </c>
      <c r="R4093">
        <v>1.735233155253186E-4</v>
      </c>
      <c r="S4093">
        <v>1.4918592073349959E-5</v>
      </c>
      <c r="T4093">
        <v>4.6701555111594351E-8</v>
      </c>
    </row>
    <row r="4094" spans="1:20">
      <c r="A4094" s="10">
        <v>4088</v>
      </c>
      <c r="B4094" s="10">
        <v>2.3522087724905209E-4</v>
      </c>
      <c r="C4094" s="10">
        <v>2.4462372552750349E-4</v>
      </c>
      <c r="D4094" s="10">
        <v>2.401011627471724E-4</v>
      </c>
      <c r="E4094" s="10">
        <v>2.5684415435850449E-4</v>
      </c>
      <c r="F4094" s="10">
        <v>2.8151746547084672E-4</v>
      </c>
      <c r="G4094" s="10">
        <v>2.59024772501086E-4</v>
      </c>
      <c r="H4094" s="10">
        <v>2.7807904388395602E-4</v>
      </c>
      <c r="I4094" s="10">
        <v>2.3445467815144401E-4</v>
      </c>
      <c r="J4094" s="10">
        <v>3.0645222488405921E-4</v>
      </c>
      <c r="K4094">
        <v>1.7032569955041901E-4</v>
      </c>
      <c r="L4094">
        <v>2.3460349188668571E-4</v>
      </c>
      <c r="M4094">
        <v>2.4634695531923723E-4</v>
      </c>
      <c r="N4094">
        <v>2.8984516130167249E-4</v>
      </c>
      <c r="O4094">
        <v>1.608322694596325E-4</v>
      </c>
      <c r="P4094">
        <v>2.7610751214104419E-4</v>
      </c>
      <c r="Q4094">
        <v>2.1143415506800101E-4</v>
      </c>
      <c r="R4094">
        <v>2.7901600455364618E-4</v>
      </c>
      <c r="S4094">
        <v>1.5898690932975278E-5</v>
      </c>
      <c r="T4094">
        <v>1.6385602108295999E-6</v>
      </c>
    </row>
    <row r="4095" spans="1:20">
      <c r="A4095" s="10">
        <v>4089</v>
      </c>
      <c r="B4095" s="10">
        <v>3.1959849042379683E-4</v>
      </c>
      <c r="C4095" s="10">
        <v>3.3310573100151468E-4</v>
      </c>
      <c r="D4095" s="10">
        <v>3.2691772523678168E-4</v>
      </c>
      <c r="E4095" s="10">
        <v>3.168087573028441E-4</v>
      </c>
      <c r="F4095" s="10">
        <v>3.8973655204673369E-4</v>
      </c>
      <c r="G4095" s="10">
        <v>3.5172768074735928E-4</v>
      </c>
      <c r="H4095" s="10">
        <v>3.7925516430188292E-4</v>
      </c>
      <c r="I4095" s="10">
        <v>2.8067169381222541E-4</v>
      </c>
      <c r="J4095" s="10">
        <v>4.1735036044368828E-4</v>
      </c>
      <c r="K4095">
        <v>3.3793862297793728E-4</v>
      </c>
      <c r="L4095">
        <v>3.4321597849055688E-4</v>
      </c>
      <c r="M4095">
        <v>3.3849385216859002E-4</v>
      </c>
      <c r="N4095">
        <v>4.0213000970192839E-4</v>
      </c>
      <c r="O4095">
        <v>2.715475177657101E-4</v>
      </c>
      <c r="P4095">
        <v>3.8623777620669332E-4</v>
      </c>
      <c r="Q4095">
        <v>3.4029305030355031E-4</v>
      </c>
      <c r="R4095">
        <v>3.8714676490408928E-4</v>
      </c>
      <c r="S4095">
        <v>8.2583457415474298E-6</v>
      </c>
      <c r="T4095">
        <v>3.6778885901464819E-6</v>
      </c>
    </row>
    <row r="4096" spans="1:20">
      <c r="A4096" s="10">
        <v>4090</v>
      </c>
      <c r="B4096" s="10">
        <v>3.5539469075096059E-4</v>
      </c>
      <c r="C4096" s="10">
        <v>3.9166731086560171E-4</v>
      </c>
      <c r="D4096" s="10">
        <v>3.810661797419455E-4</v>
      </c>
      <c r="E4096" s="10">
        <v>3.9026274889058182E-4</v>
      </c>
      <c r="F4096" s="10">
        <v>5.1276753254388921E-4</v>
      </c>
      <c r="G4096" s="10">
        <v>4.0847224518148081E-4</v>
      </c>
      <c r="H4096" s="10">
        <v>4.4203444010681449E-4</v>
      </c>
      <c r="I4096" s="10">
        <v>3.4777771362070589E-4</v>
      </c>
      <c r="J4096" s="10">
        <v>4.6994837065713469E-4</v>
      </c>
      <c r="K4096">
        <v>4.9068676027088374E-4</v>
      </c>
      <c r="L4096">
        <v>4.1886546432307688E-4</v>
      </c>
      <c r="M4096">
        <v>3.953246776540729E-4</v>
      </c>
      <c r="N4096">
        <v>4.3462098273707632E-4</v>
      </c>
      <c r="O4096">
        <v>3.4543391645762721E-4</v>
      </c>
      <c r="P4096">
        <v>4.7396272786027821E-4</v>
      </c>
      <c r="Q4096">
        <v>4.3316735298719881E-4</v>
      </c>
      <c r="R4096">
        <v>4.1452608542275212E-4</v>
      </c>
      <c r="S4096">
        <v>2.6957972232206799E-6</v>
      </c>
      <c r="T4096">
        <v>5.630737131386249E-6</v>
      </c>
    </row>
    <row r="4097" spans="1:20">
      <c r="A4097" s="10">
        <v>4091</v>
      </c>
      <c r="B4097" s="10">
        <v>3.7634280472376792E-4</v>
      </c>
      <c r="C4097" s="10">
        <v>4.2403836880627649E-4</v>
      </c>
      <c r="D4097" s="10">
        <v>4.7042874649558329E-4</v>
      </c>
      <c r="E4097" s="10">
        <v>4.0745013187356259E-4</v>
      </c>
      <c r="F4097" s="10">
        <v>5.2151165328055205E-4</v>
      </c>
      <c r="G4097" s="10">
        <v>4.4909762228125948E-4</v>
      </c>
      <c r="H4097" s="10">
        <v>4.9242520615482021E-4</v>
      </c>
      <c r="I4097" s="10">
        <v>4.062638700772434E-4</v>
      </c>
      <c r="J4097" s="10">
        <v>5.1724193583960784E-4</v>
      </c>
      <c r="K4097">
        <v>5.218959693923178E-4</v>
      </c>
      <c r="L4097">
        <v>4.6570817792985109E-4</v>
      </c>
      <c r="M4097">
        <v>4.7121221925511969E-4</v>
      </c>
      <c r="N4097">
        <v>4.5374673307713788E-4</v>
      </c>
      <c r="O4097">
        <v>3.9578759532114192E-4</v>
      </c>
      <c r="P4097">
        <v>5.2419548277897845E-4</v>
      </c>
      <c r="Q4097">
        <v>5.0071182407163757E-4</v>
      </c>
      <c r="R4097">
        <v>4.2448000495141181E-4</v>
      </c>
      <c r="S4097">
        <v>3.9885758772134911E-6</v>
      </c>
      <c r="T4097">
        <v>8.9216253929502101E-6</v>
      </c>
    </row>
    <row r="4098" spans="1:20">
      <c r="A4098" s="10">
        <v>4092</v>
      </c>
      <c r="B4098" s="10">
        <v>4.3308020805795581E-4</v>
      </c>
      <c r="C4098" s="10">
        <v>4.6293068294267281E-4</v>
      </c>
      <c r="D4098" s="10">
        <v>5.2230757417091574E-4</v>
      </c>
      <c r="E4098" s="10">
        <v>4.4929044624663299E-4</v>
      </c>
      <c r="F4098" s="10">
        <v>5.5622595021654546E-4</v>
      </c>
      <c r="G4098" s="10">
        <v>4.7704849895476091E-4</v>
      </c>
      <c r="H4098" s="10">
        <v>5.1329561875627125E-4</v>
      </c>
      <c r="I4098" s="10">
        <v>4.5091654711648622E-4</v>
      </c>
      <c r="J4098" s="10">
        <v>5.557227422742524E-4</v>
      </c>
      <c r="K4098">
        <v>5.4842613651905601E-4</v>
      </c>
      <c r="L4098">
        <v>5.1415825200644958E-4</v>
      </c>
      <c r="M4098">
        <v>4.927471449849279E-4</v>
      </c>
      <c r="N4098">
        <v>3.6633445966229608E-4</v>
      </c>
      <c r="O4098">
        <v>4.5076802843762551E-4</v>
      </c>
      <c r="P4098">
        <v>5.4224812189169753E-4</v>
      </c>
      <c r="Q4098">
        <v>5.2494871867765961E-4</v>
      </c>
      <c r="R4098">
        <v>4.6553105159160559E-4</v>
      </c>
      <c r="S4098">
        <v>8.5200805556459717E-6</v>
      </c>
      <c r="T4098">
        <v>1.638559939435161E-5</v>
      </c>
    </row>
    <row r="4099" spans="1:20">
      <c r="A4099" s="10">
        <v>4093</v>
      </c>
      <c r="B4099" s="10">
        <v>5.1428605883082463E-4</v>
      </c>
      <c r="C4099" s="10">
        <v>4.8789054431520998E-4</v>
      </c>
      <c r="D4099" s="10">
        <v>5.3506449183924351E-4</v>
      </c>
      <c r="E4099" s="10">
        <v>4.6345286666247989E-4</v>
      </c>
      <c r="F4099" s="10">
        <v>5.2743217665084238E-4</v>
      </c>
      <c r="G4099" s="10">
        <v>5.1492819360742816E-4</v>
      </c>
      <c r="H4099" s="10">
        <v>5.1964024458995563E-4</v>
      </c>
      <c r="I4099" s="10">
        <v>4.7807312427552181E-4</v>
      </c>
      <c r="J4099" s="10">
        <v>5.7320463265446149E-4</v>
      </c>
      <c r="K4099">
        <v>5.2511696780644962E-4</v>
      </c>
      <c r="L4099">
        <v>5.1475442611874172E-4</v>
      </c>
      <c r="M4099">
        <v>4.9988019208935123E-4</v>
      </c>
      <c r="N4099">
        <v>2.2129737754293519E-4</v>
      </c>
      <c r="O4099">
        <v>4.6972160032929342E-4</v>
      </c>
      <c r="P4099">
        <v>5.4014255378742409E-4</v>
      </c>
      <c r="Q4099">
        <v>5.153787241477919E-4</v>
      </c>
      <c r="R4099">
        <v>4.6057322945841959E-4</v>
      </c>
      <c r="S4099">
        <v>2.9229115475635972E-5</v>
      </c>
      <c r="T4099">
        <v>3.2388798595866508E-5</v>
      </c>
    </row>
    <row r="4100" spans="1:20">
      <c r="A4100" s="10">
        <v>4094</v>
      </c>
      <c r="B4100" s="10">
        <v>4.8222771430848389E-4</v>
      </c>
      <c r="C4100" s="10">
        <v>5.0107255381819722E-4</v>
      </c>
      <c r="D4100" s="10">
        <v>4.864803048482575E-4</v>
      </c>
      <c r="E4100" s="10">
        <v>4.6264126749547788E-4</v>
      </c>
      <c r="F4100" s="10">
        <v>4.9491704427045806E-4</v>
      </c>
      <c r="G4100" s="10">
        <v>4.8574350598502408E-4</v>
      </c>
      <c r="H4100" s="10">
        <v>5.022653482792815E-4</v>
      </c>
      <c r="I4100" s="10">
        <v>4.6522975118927051E-4</v>
      </c>
      <c r="J4100" s="10">
        <v>5.3777888839521713E-4</v>
      </c>
      <c r="K4100">
        <v>4.9601104412794075E-4</v>
      </c>
      <c r="L4100">
        <v>4.8969507733302969E-4</v>
      </c>
      <c r="M4100">
        <v>4.6463499816307602E-4</v>
      </c>
      <c r="N4100">
        <v>1.85694573189147E-4</v>
      </c>
      <c r="O4100">
        <v>4.8689291369471039E-4</v>
      </c>
      <c r="P4100">
        <v>5.0204062396420369E-4</v>
      </c>
      <c r="Q4100">
        <v>4.9122018920230758E-4</v>
      </c>
      <c r="R4100">
        <v>4.5076530132459331E-4</v>
      </c>
      <c r="S4100">
        <v>4.062432267205693E-5</v>
      </c>
      <c r="T4100">
        <v>3.4664533243352901E-5</v>
      </c>
    </row>
    <row r="4101" spans="1:20">
      <c r="A4101" s="10">
        <v>4095</v>
      </c>
      <c r="B4101" s="10">
        <v>3.9771472532814669E-4</v>
      </c>
      <c r="C4101" s="10">
        <v>4.336285811648255E-4</v>
      </c>
      <c r="D4101" s="10">
        <v>4.1233008131348858E-4</v>
      </c>
      <c r="E4101" s="10">
        <v>3.8843317162830232E-4</v>
      </c>
      <c r="F4101" s="10">
        <v>4.1760130909570951E-4</v>
      </c>
      <c r="G4101" s="10">
        <v>4.1200990238919962E-4</v>
      </c>
      <c r="H4101" s="10">
        <v>4.3193965207903768E-4</v>
      </c>
      <c r="I4101" s="10">
        <v>4.0363335532615872E-4</v>
      </c>
      <c r="J4101" s="10">
        <v>4.5354125822159793E-4</v>
      </c>
      <c r="K4101">
        <v>3.8905047477691347E-4</v>
      </c>
      <c r="L4101">
        <v>4.4832733518233468E-4</v>
      </c>
      <c r="M4101">
        <v>4.1367725470919752E-4</v>
      </c>
      <c r="N4101">
        <v>1.5810888927910669E-4</v>
      </c>
      <c r="O4101">
        <v>3.7238976493490702E-4</v>
      </c>
      <c r="P4101">
        <v>4.2758436681563581E-4</v>
      </c>
      <c r="Q4101">
        <v>3.8350359153202599E-4</v>
      </c>
      <c r="R4101">
        <v>3.9342741405019518E-4</v>
      </c>
      <c r="S4101">
        <v>4.1427592122570263E-5</v>
      </c>
      <c r="T4101">
        <v>1.8407658945496989E-5</v>
      </c>
    </row>
    <row r="4102" spans="1:20">
      <c r="A4102" s="10">
        <v>4096</v>
      </c>
      <c r="B4102" s="10">
        <v>2.6821235669071731E-4</v>
      </c>
      <c r="C4102" s="10">
        <v>3.4548428260377552E-4</v>
      </c>
      <c r="D4102" s="10">
        <v>3.1285237785407362E-4</v>
      </c>
      <c r="E4102" s="10">
        <v>3.1623031203876231E-4</v>
      </c>
      <c r="F4102" s="10">
        <v>3.0374176907634423E-4</v>
      </c>
      <c r="G4102" s="10">
        <v>3.1595821019919201E-4</v>
      </c>
      <c r="H4102" s="10">
        <v>3.2457070198125897E-4</v>
      </c>
      <c r="I4102" s="10">
        <v>2.8246737499030102E-4</v>
      </c>
      <c r="J4102" s="10">
        <v>3.5515098142502072E-4</v>
      </c>
      <c r="K4102">
        <v>2.947787485065793E-4</v>
      </c>
      <c r="L4102">
        <v>3.848605013296076E-4</v>
      </c>
      <c r="M4102">
        <v>2.5333633186929762E-4</v>
      </c>
      <c r="N4102">
        <v>1.7490710930373999E-4</v>
      </c>
      <c r="O4102">
        <v>2.9830427256248338E-4</v>
      </c>
      <c r="P4102">
        <v>3.1621660463921242E-4</v>
      </c>
      <c r="Q4102">
        <v>3.1542240475879288E-4</v>
      </c>
      <c r="R4102">
        <v>2.7806383957729869E-4</v>
      </c>
      <c r="S4102">
        <v>3.9045533096329033E-5</v>
      </c>
      <c r="T4102">
        <v>1.7351462350366841E-5</v>
      </c>
    </row>
    <row r="4103" spans="1:20">
      <c r="A4103" s="10">
        <v>4097</v>
      </c>
      <c r="B4103" s="10">
        <v>1.505214343680719E-4</v>
      </c>
      <c r="C4103" s="10">
        <v>2.3490567494222951E-4</v>
      </c>
      <c r="D4103" s="10">
        <v>2.304895401246067E-4</v>
      </c>
      <c r="E4103" s="10">
        <v>1.7159570593081421E-4</v>
      </c>
      <c r="F4103" s="10">
        <v>1.649727195110489E-4</v>
      </c>
      <c r="G4103" s="10">
        <v>1.88906657726745E-4</v>
      </c>
      <c r="H4103" s="10">
        <v>2.0760678350899181E-4</v>
      </c>
      <c r="I4103" s="10">
        <v>1.591190663823852E-4</v>
      </c>
      <c r="J4103" s="10">
        <v>2.262203725043739E-4</v>
      </c>
      <c r="K4103">
        <v>1.606463956730888E-4</v>
      </c>
      <c r="L4103">
        <v>2.624751657390616E-4</v>
      </c>
      <c r="M4103">
        <v>1.5145936760976129E-4</v>
      </c>
      <c r="N4103">
        <v>9.3822675770942782E-5</v>
      </c>
      <c r="O4103">
        <v>2.3566226626805359E-4</v>
      </c>
      <c r="P4103">
        <v>1.875049761568706E-4</v>
      </c>
      <c r="Q4103">
        <v>1.9515287997952949E-4</v>
      </c>
      <c r="R4103">
        <v>1.5108477344798321E-4</v>
      </c>
      <c r="S4103">
        <v>3.2102495484827842E-5</v>
      </c>
      <c r="T4103">
        <v>2.0832579116256519E-5</v>
      </c>
    </row>
    <row r="4104" spans="1:20">
      <c r="A4104" s="10">
        <v>4098</v>
      </c>
      <c r="B4104" s="10">
        <v>7.3839027054341984E-5</v>
      </c>
      <c r="C4104" s="10">
        <v>1.5727903069038019E-4</v>
      </c>
      <c r="D4104" s="10">
        <v>1.409428555220499E-4</v>
      </c>
      <c r="E4104" s="10">
        <v>8.4571920266799885E-5</v>
      </c>
      <c r="F4104" s="10">
        <v>8.9210990795135655E-5</v>
      </c>
      <c r="G4104" s="10">
        <v>1.134459144396935E-4</v>
      </c>
      <c r="H4104" s="10">
        <v>1.067327135171916E-4</v>
      </c>
      <c r="I4104" s="10">
        <v>9.1380738854173504E-5</v>
      </c>
      <c r="J4104" s="10">
        <v>1.358477369407585E-4</v>
      </c>
      <c r="K4104">
        <v>7.8110852238070936E-5</v>
      </c>
      <c r="L4104">
        <v>1.642659029594806E-4</v>
      </c>
      <c r="M4104">
        <v>1.0555020953581509E-4</v>
      </c>
      <c r="N4104">
        <v>3.2569010342988909E-5</v>
      </c>
      <c r="O4104">
        <v>1.8005708569826211E-4</v>
      </c>
      <c r="P4104">
        <v>7.9892069766001963E-5</v>
      </c>
      <c r="Q4104">
        <v>1.3251267054901911E-4</v>
      </c>
      <c r="R4104">
        <v>5.1676487628076913E-5</v>
      </c>
      <c r="S4104">
        <v>2.6181679686904221E-5</v>
      </c>
      <c r="T4104">
        <v>1.2918752548079359E-5</v>
      </c>
    </row>
    <row r="4105" spans="1:20">
      <c r="A4105" s="10">
        <v>4099</v>
      </c>
      <c r="B4105" s="10">
        <v>2.330252794917394E-5</v>
      </c>
      <c r="C4105" s="10">
        <v>1.0372342427397479E-4</v>
      </c>
      <c r="D4105" s="10">
        <v>7.959593799776331E-5</v>
      </c>
      <c r="E4105" s="10">
        <v>3.7430966003514572E-5</v>
      </c>
      <c r="F4105" s="10">
        <v>1.4386357000443101E-5</v>
      </c>
      <c r="G4105" s="10">
        <v>7.3261536435677049E-5</v>
      </c>
      <c r="H4105" s="10">
        <v>5.3968789670076998E-5</v>
      </c>
      <c r="I4105" s="10">
        <v>4.8118655173483523E-5</v>
      </c>
      <c r="J4105" s="10">
        <v>9.9422563624305157E-5</v>
      </c>
      <c r="K4105">
        <v>3.5037842447737862E-5</v>
      </c>
      <c r="L4105">
        <v>6.7994234915266398E-5</v>
      </c>
      <c r="M4105">
        <v>6.689945038247983E-5</v>
      </c>
      <c r="N4105">
        <v>1.007936596547E-5</v>
      </c>
      <c r="O4105">
        <v>1.3360726846510789E-4</v>
      </c>
      <c r="P4105">
        <v>2.3130440817385331E-5</v>
      </c>
      <c r="Q4105">
        <v>5.5615075216657652E-5</v>
      </c>
      <c r="R4105">
        <v>1.023130735280843E-5</v>
      </c>
      <c r="S4105">
        <v>2.7380249149313962E-5</v>
      </c>
      <c r="T4105">
        <v>2.4970817810090189E-5</v>
      </c>
    </row>
    <row r="4106" spans="1:20">
      <c r="A4106" s="10">
        <v>4100</v>
      </c>
      <c r="B4106" s="10">
        <v>1.757093887596174E-5</v>
      </c>
      <c r="C4106" s="10">
        <v>7.9841344025755647E-5</v>
      </c>
      <c r="D4106" s="10">
        <v>4.5664931408476077E-5</v>
      </c>
      <c r="E4106" s="10">
        <v>1.1777354439911121E-5</v>
      </c>
      <c r="F4106" s="10">
        <v>0</v>
      </c>
      <c r="G4106" s="10">
        <v>6.0710382162305178E-5</v>
      </c>
      <c r="H4106" s="10">
        <v>4.1492488512151949E-5</v>
      </c>
      <c r="I4106" s="10">
        <v>3.1600362992230697E-5</v>
      </c>
      <c r="J4106" s="10">
        <v>8.3919862883480008E-5</v>
      </c>
      <c r="K4106">
        <v>1.474020389468092E-5</v>
      </c>
      <c r="L4106">
        <v>3.8639126858297122E-5</v>
      </c>
      <c r="M4106">
        <v>4.3408297684501447E-5</v>
      </c>
      <c r="N4106">
        <v>4.3039587329189761E-6</v>
      </c>
      <c r="O4106">
        <v>1.015750066850575E-4</v>
      </c>
      <c r="P4106">
        <v>7.5226691920981957E-6</v>
      </c>
      <c r="Q4106">
        <v>2.1840972115497919E-5</v>
      </c>
      <c r="R4106">
        <v>5.5997919177094608E-6</v>
      </c>
      <c r="S4106">
        <v>3.5688219874690992E-5</v>
      </c>
      <c r="T4106">
        <v>2.1189337962469889E-5</v>
      </c>
    </row>
    <row r="4107" spans="1:20">
      <c r="A4107" s="10">
        <v>4101</v>
      </c>
      <c r="B4107" s="10">
        <v>7.2255074495017966E-6</v>
      </c>
      <c r="C4107" s="10">
        <v>3.2233700335229182E-5</v>
      </c>
      <c r="D4107" s="10">
        <v>2.381157052300862E-5</v>
      </c>
      <c r="E4107" s="10">
        <v>3.869029841276108E-6</v>
      </c>
      <c r="F4107" s="10">
        <v>0</v>
      </c>
      <c r="G4107" s="10">
        <v>3.9801090946171012E-5</v>
      </c>
      <c r="H4107" s="10">
        <v>2.8391456543714251E-5</v>
      </c>
      <c r="I4107" s="10">
        <v>2.1844063566392479E-5</v>
      </c>
      <c r="J4107" s="10">
        <v>5.3548087222175611E-5</v>
      </c>
      <c r="K4107">
        <v>9.0632749955571971E-6</v>
      </c>
      <c r="L4107">
        <v>1.8216583580573869E-5</v>
      </c>
      <c r="M4107">
        <v>2.3652968816708281E-5</v>
      </c>
      <c r="N4107">
        <v>2.200156840483612E-6</v>
      </c>
      <c r="O4107">
        <v>3.2607626419724409E-5</v>
      </c>
      <c r="P4107">
        <v>7.5190446827307679E-6</v>
      </c>
      <c r="Q4107">
        <v>1.4215054565870391E-5</v>
      </c>
      <c r="R4107">
        <v>5.1478906021479342E-6</v>
      </c>
      <c r="S4107">
        <v>3.6812161930205802E-5</v>
      </c>
      <c r="T4107">
        <v>5.8378602109516938E-5</v>
      </c>
    </row>
    <row r="4108" spans="1:20">
      <c r="A4108" s="10">
        <v>4102</v>
      </c>
      <c r="B4108" s="10">
        <v>2.0028201375316818E-8</v>
      </c>
      <c r="C4108" s="10">
        <v>1.273972738610976E-5</v>
      </c>
      <c r="D4108" s="10">
        <v>7.6707484000897248E-6</v>
      </c>
      <c r="E4108" s="10">
        <v>3.7098521569620142E-6</v>
      </c>
      <c r="F4108" s="10">
        <v>0</v>
      </c>
      <c r="G4108" s="10">
        <v>1.2358457276753459E-5</v>
      </c>
      <c r="H4108" s="10">
        <v>1.13426077533261E-5</v>
      </c>
      <c r="I4108" s="10">
        <v>1.041928005533957E-5</v>
      </c>
      <c r="J4108" s="10">
        <v>2.105585247803033E-5</v>
      </c>
      <c r="K4108">
        <v>5.764924246624861E-6</v>
      </c>
      <c r="L4108">
        <v>1.087837314826636E-6</v>
      </c>
      <c r="M4108">
        <v>1.1449860088317521E-5</v>
      </c>
      <c r="N4108">
        <v>2.7790739032208881E-8</v>
      </c>
      <c r="O4108">
        <v>5.9685845861050208E-6</v>
      </c>
      <c r="P4108">
        <v>7.2000878583970464E-6</v>
      </c>
      <c r="Q4108">
        <v>0</v>
      </c>
      <c r="R4108">
        <v>2.4164476750839279E-6</v>
      </c>
      <c r="S4108">
        <v>3.8008461907469379E-5</v>
      </c>
      <c r="T4108">
        <v>5.6935706433631871E-5</v>
      </c>
    </row>
    <row r="4109" spans="1:20">
      <c r="A4109" s="10">
        <v>4103</v>
      </c>
      <c r="B4109" s="10">
        <v>0</v>
      </c>
      <c r="C4109" s="10">
        <v>6.0186737309142948E-6</v>
      </c>
      <c r="D4109" s="10">
        <v>1.517398910794059E-6</v>
      </c>
      <c r="E4109" s="10">
        <v>2.2082453315250081E-7</v>
      </c>
      <c r="F4109" s="10">
        <v>0</v>
      </c>
      <c r="G4109" s="10">
        <v>2.2834823731565839E-6</v>
      </c>
      <c r="H4109" s="10">
        <v>2.3108991229365158E-6</v>
      </c>
      <c r="I4109" s="10">
        <v>2.6962923539524759E-6</v>
      </c>
      <c r="J4109" s="10">
        <v>5.625514947094843E-6</v>
      </c>
      <c r="K4109">
        <v>1.755974197061824E-6</v>
      </c>
      <c r="L4109">
        <v>0</v>
      </c>
      <c r="M4109">
        <v>2.9189001678450111E-6</v>
      </c>
      <c r="N4109">
        <v>9.6632318592355403E-10</v>
      </c>
      <c r="O4109">
        <v>9.7897012973753703E-7</v>
      </c>
      <c r="P4109">
        <v>3.4976515395686631E-7</v>
      </c>
      <c r="Q4109">
        <v>0</v>
      </c>
      <c r="R4109">
        <v>3.7064812335465118E-7</v>
      </c>
      <c r="S4109">
        <v>4.5685605298799799E-5</v>
      </c>
      <c r="T4109">
        <v>6.1227424110768126E-5</v>
      </c>
    </row>
    <row r="4110" spans="1:20">
      <c r="A4110" s="10">
        <v>4104</v>
      </c>
      <c r="B4110" s="10">
        <v>0</v>
      </c>
      <c r="C4110" s="10">
        <v>1.334070742258798E-6</v>
      </c>
      <c r="D4110" s="10">
        <v>5.075009047396764E-7</v>
      </c>
      <c r="E4110" s="10">
        <v>0</v>
      </c>
      <c r="F4110" s="10">
        <v>0</v>
      </c>
      <c r="G4110" s="10">
        <v>1.435178103023968E-7</v>
      </c>
      <c r="H4110" s="10">
        <v>1.2374224432835029E-7</v>
      </c>
      <c r="I4110" s="10">
        <v>4.6850941241440461E-7</v>
      </c>
      <c r="J4110" s="10">
        <v>1.286871807604015E-6</v>
      </c>
      <c r="K4110">
        <v>2.015535892484176E-8</v>
      </c>
      <c r="L4110">
        <v>0</v>
      </c>
      <c r="M4110">
        <v>1.9323684626804151E-7</v>
      </c>
      <c r="N4110">
        <v>1.002112933550352E-9</v>
      </c>
      <c r="O4110">
        <v>1.5380132331287041E-7</v>
      </c>
      <c r="P4110">
        <v>0</v>
      </c>
      <c r="Q4110">
        <v>0</v>
      </c>
      <c r="R4110">
        <v>0</v>
      </c>
      <c r="S4110">
        <v>4.5349268468778068E-5</v>
      </c>
      <c r="T4110">
        <v>2.5921895197053362E-5</v>
      </c>
    </row>
    <row r="4111" spans="1:20">
      <c r="A4111" s="10">
        <v>4105</v>
      </c>
      <c r="B4111" s="10">
        <v>0</v>
      </c>
      <c r="C4111" s="10">
        <v>1.8789111898523461E-7</v>
      </c>
      <c r="D4111" s="10">
        <v>2.4076898714694628E-7</v>
      </c>
      <c r="E4111" s="10">
        <v>0</v>
      </c>
      <c r="F4111" s="10">
        <v>0</v>
      </c>
      <c r="G4111" s="10">
        <v>2.8026123148561078E-7</v>
      </c>
      <c r="H4111" s="10">
        <v>7.3676934051499779E-8</v>
      </c>
      <c r="I4111" s="10">
        <v>7.2803741754495307E-8</v>
      </c>
      <c r="J4111" s="10">
        <v>2.7761852797645288E-7</v>
      </c>
      <c r="K4111">
        <v>2.3596517765668399E-8</v>
      </c>
      <c r="L4111">
        <v>0</v>
      </c>
      <c r="M4111">
        <v>3.8500216380335832E-7</v>
      </c>
      <c r="N4111">
        <v>1.0200078073637521E-9</v>
      </c>
      <c r="O4111">
        <v>4.8157207701932308E-8</v>
      </c>
      <c r="P4111">
        <v>0</v>
      </c>
      <c r="Q4111">
        <v>0</v>
      </c>
      <c r="R4111">
        <v>0</v>
      </c>
      <c r="S4111">
        <v>4.2090069971088567E-5</v>
      </c>
      <c r="T4111">
        <v>1.472365041074471E-5</v>
      </c>
    </row>
    <row r="4112" spans="1:20">
      <c r="A4112" s="10">
        <v>4106</v>
      </c>
      <c r="B4112" s="10">
        <v>0</v>
      </c>
      <c r="C4112" s="10">
        <v>2.058480790747325E-7</v>
      </c>
      <c r="D4112" s="10">
        <v>7.0786178202460766E-9</v>
      </c>
      <c r="E4112" s="10">
        <v>0</v>
      </c>
      <c r="F4112" s="10">
        <v>0</v>
      </c>
      <c r="G4112" s="10">
        <v>2.8067220225409361E-7</v>
      </c>
      <c r="H4112" s="10">
        <v>0</v>
      </c>
      <c r="I4112" s="10">
        <v>7.2803741754495307E-8</v>
      </c>
      <c r="J4112" s="10">
        <v>3.0068860172986493E-7</v>
      </c>
      <c r="K4112">
        <v>1.9172170684605581E-8</v>
      </c>
      <c r="L4112">
        <v>0</v>
      </c>
      <c r="M4112">
        <v>4.3219875608464999E-7</v>
      </c>
      <c r="N4112">
        <v>7.1579495253596607E-10</v>
      </c>
      <c r="O4112">
        <v>3.2682824850919858E-9</v>
      </c>
      <c r="P4112">
        <v>0</v>
      </c>
      <c r="Q4112">
        <v>0</v>
      </c>
      <c r="R4112">
        <v>0</v>
      </c>
      <c r="S4112">
        <v>4.4756789520277812E-5</v>
      </c>
      <c r="T4112">
        <v>8.4691810092793017E-6</v>
      </c>
    </row>
    <row r="4113" spans="1:20">
      <c r="A4113" s="10">
        <v>4107</v>
      </c>
      <c r="B4113" s="10">
        <v>0</v>
      </c>
      <c r="C4113" s="10">
        <v>2.0453415516574479E-7</v>
      </c>
      <c r="D4113" s="10">
        <v>0</v>
      </c>
      <c r="E4113" s="10">
        <v>0</v>
      </c>
      <c r="F4113" s="10">
        <v>0</v>
      </c>
      <c r="G4113" s="10">
        <v>2.8048281480317991E-7</v>
      </c>
      <c r="H4113" s="10">
        <v>0</v>
      </c>
      <c r="I4113" s="10">
        <v>3.1201603609069423E-8</v>
      </c>
      <c r="J4113" s="10">
        <v>2.3079499728387911E-7</v>
      </c>
      <c r="K4113">
        <v>1.6714200084015121E-8</v>
      </c>
      <c r="L4113">
        <v>0</v>
      </c>
      <c r="M4113">
        <v>4.2828664311228441E-7</v>
      </c>
      <c r="N4113">
        <v>8.4105906922976E-10</v>
      </c>
      <c r="O4113">
        <v>5.586807666823907E-11</v>
      </c>
      <c r="P4113">
        <v>0</v>
      </c>
      <c r="Q4113">
        <v>0</v>
      </c>
      <c r="R4113">
        <v>0</v>
      </c>
      <c r="S4113">
        <v>4.1475921832748812E-5</v>
      </c>
      <c r="T4113">
        <v>5.8220077903588116E-6</v>
      </c>
    </row>
    <row r="4114" spans="1:20">
      <c r="A4114" s="10">
        <v>4108</v>
      </c>
      <c r="B4114" s="10">
        <v>0</v>
      </c>
      <c r="C4114" s="10">
        <v>1.3489618798939921E-7</v>
      </c>
      <c r="D4114" s="10">
        <v>3.359344050286274E-10</v>
      </c>
      <c r="E4114" s="10">
        <v>0</v>
      </c>
      <c r="F4114" s="10">
        <v>0</v>
      </c>
      <c r="G4114" s="10">
        <v>2.490444979515068E-7</v>
      </c>
      <c r="H4114" s="10">
        <v>0</v>
      </c>
      <c r="I4114" s="10">
        <v>0</v>
      </c>
      <c r="J4114" s="10">
        <v>2.605103833952709E-7</v>
      </c>
      <c r="K4114">
        <v>8.8486941621256518E-9</v>
      </c>
      <c r="L4114">
        <v>0</v>
      </c>
      <c r="M4114">
        <v>1.010330093321948E-7</v>
      </c>
      <c r="N4114">
        <v>9.4842831211015503E-10</v>
      </c>
      <c r="O4114">
        <v>0</v>
      </c>
      <c r="P4114">
        <v>0</v>
      </c>
      <c r="Q4114">
        <v>0</v>
      </c>
      <c r="R4114">
        <v>0</v>
      </c>
      <c r="S4114">
        <v>3.9408110493380707E-5</v>
      </c>
      <c r="T4114">
        <v>6.4204542405300942E-6</v>
      </c>
    </row>
    <row r="4115" spans="1:20">
      <c r="A4115" s="10">
        <v>4109</v>
      </c>
      <c r="B4115" s="10">
        <v>3.3702270418005352E-6</v>
      </c>
      <c r="C4115" s="10">
        <v>5.2591271672262562E-6</v>
      </c>
      <c r="D4115" s="10">
        <v>5.3756307476282211E-6</v>
      </c>
      <c r="E4115" s="10">
        <v>8.2630355062889833E-6</v>
      </c>
      <c r="F4115" s="10">
        <v>4.5647442437797889E-6</v>
      </c>
      <c r="G4115" s="10">
        <v>9.1503901029224981E-6</v>
      </c>
      <c r="H4115" s="10">
        <v>3.5318088483931492E-6</v>
      </c>
      <c r="I4115" s="10">
        <v>3.206370680582537E-6</v>
      </c>
      <c r="J4115" s="10">
        <v>7.3944099065205314E-6</v>
      </c>
      <c r="K4115">
        <v>9.4684714490645347E-7</v>
      </c>
      <c r="L4115">
        <v>3.1832521850526759E-6</v>
      </c>
      <c r="M4115">
        <v>5.1745249103394858E-6</v>
      </c>
      <c r="N4115">
        <v>4.6692199497611732E-8</v>
      </c>
      <c r="O4115">
        <v>7.3388386090355575E-7</v>
      </c>
      <c r="P4115">
        <v>2.903186696943269E-6</v>
      </c>
      <c r="Q4115">
        <v>4.4620133215322579E-6</v>
      </c>
      <c r="R4115">
        <v>8.9974275415627834E-6</v>
      </c>
      <c r="S4115">
        <v>3.7855164583703277E-5</v>
      </c>
      <c r="T4115">
        <v>1.6853559398116251E-5</v>
      </c>
    </row>
    <row r="4116" spans="1:20">
      <c r="A4116" s="10">
        <v>4110</v>
      </c>
      <c r="B4116" s="10">
        <v>2.7379682502543179E-5</v>
      </c>
      <c r="C4116" s="10">
        <v>4.8080737323069747E-5</v>
      </c>
      <c r="D4116" s="10">
        <v>5.2796129561820678E-5</v>
      </c>
      <c r="E4116" s="10">
        <v>4.9079172595364787E-5</v>
      </c>
      <c r="F4116" s="10">
        <v>5.8144177057560688E-5</v>
      </c>
      <c r="G4116" s="10">
        <v>5.9554639561480848E-5</v>
      </c>
      <c r="H4116" s="10">
        <v>4.9085132015637159E-5</v>
      </c>
      <c r="I4116" s="10">
        <v>3.050358040077397E-5</v>
      </c>
      <c r="J4116" s="10">
        <v>5.6956827295879393E-5</v>
      </c>
      <c r="K4116">
        <v>3.3774826544477452E-5</v>
      </c>
      <c r="L4116">
        <v>4.0998749350249172E-5</v>
      </c>
      <c r="M4116">
        <v>4.7885582671246613E-5</v>
      </c>
      <c r="N4116">
        <v>2.7342740866290431E-6</v>
      </c>
      <c r="O4116">
        <v>2.053138763766795E-5</v>
      </c>
      <c r="P4116">
        <v>4.5004581381652793E-5</v>
      </c>
      <c r="Q4116">
        <v>5.1170103370455858E-5</v>
      </c>
      <c r="R4116">
        <v>3.9751176436715728E-5</v>
      </c>
      <c r="S4116">
        <v>4.6990153670474622E-5</v>
      </c>
      <c r="T4116">
        <v>1.833834209176006E-5</v>
      </c>
    </row>
    <row r="4117" spans="1:20">
      <c r="A4117" s="10">
        <v>4111</v>
      </c>
      <c r="B4117" s="10">
        <v>6.6557094474545788E-5</v>
      </c>
      <c r="C4117" s="10">
        <v>1.3888941297663811E-4</v>
      </c>
      <c r="D4117" s="10">
        <v>1.5220655555791711E-4</v>
      </c>
      <c r="E4117" s="10">
        <v>9.2133849381607455E-5</v>
      </c>
      <c r="F4117" s="10">
        <v>1.6576930590722091E-4</v>
      </c>
      <c r="G4117" s="10">
        <v>1.442013815799757E-4</v>
      </c>
      <c r="H4117" s="10">
        <v>1.475834209260893E-4</v>
      </c>
      <c r="I4117" s="10">
        <v>7.5748111413957535E-5</v>
      </c>
      <c r="J4117" s="10">
        <v>1.6376464349201599E-4</v>
      </c>
      <c r="K4117">
        <v>1.3746919540202809E-4</v>
      </c>
      <c r="L4117">
        <v>1.276095241688323E-4</v>
      </c>
      <c r="M4117">
        <v>1.247790604167105E-4</v>
      </c>
      <c r="N4117">
        <v>1.22307838802636E-5</v>
      </c>
      <c r="O4117">
        <v>5.086105957458596E-5</v>
      </c>
      <c r="P4117">
        <v>1.4506808782383841E-4</v>
      </c>
      <c r="Q4117">
        <v>1.4059582877920269E-4</v>
      </c>
      <c r="R4117">
        <v>8.5856060326434399E-5</v>
      </c>
      <c r="S4117">
        <v>5.3618848713050333E-5</v>
      </c>
      <c r="T4117">
        <v>1.9306859285391469E-5</v>
      </c>
    </row>
    <row r="4118" spans="1:20">
      <c r="A4118" s="10">
        <v>4112</v>
      </c>
      <c r="B4118" s="10">
        <v>9.6678378120537185E-5</v>
      </c>
      <c r="C4118" s="10">
        <v>2.5549174640652849E-4</v>
      </c>
      <c r="D4118" s="10">
        <v>2.438736491267716E-4</v>
      </c>
      <c r="E4118" s="10">
        <v>1.6706092462591659E-4</v>
      </c>
      <c r="F4118" s="10">
        <v>2.7871047061853621E-4</v>
      </c>
      <c r="G4118" s="10">
        <v>2.5106221386173342E-4</v>
      </c>
      <c r="H4118" s="10">
        <v>2.760258369221852E-4</v>
      </c>
      <c r="I4118" s="10">
        <v>1.2569028075155099E-4</v>
      </c>
      <c r="J4118" s="10">
        <v>2.9845899339154419E-4</v>
      </c>
      <c r="K4118">
        <v>1.080220685345983E-4</v>
      </c>
      <c r="L4118">
        <v>2.4754338603554942E-4</v>
      </c>
      <c r="M4118">
        <v>1.8244887890642991E-4</v>
      </c>
      <c r="N4118">
        <v>1.140753915791508E-5</v>
      </c>
      <c r="O4118">
        <v>4.2669259939755458E-5</v>
      </c>
      <c r="P4118">
        <v>2.8584878882331261E-4</v>
      </c>
      <c r="Q4118">
        <v>2.389402115990605E-4</v>
      </c>
      <c r="R4118">
        <v>1.6288186042369741E-4</v>
      </c>
      <c r="S4118">
        <v>6.6199233972924254E-5</v>
      </c>
      <c r="T4118">
        <v>2.050003679586027E-5</v>
      </c>
    </row>
    <row r="4119" spans="1:20">
      <c r="A4119" s="10">
        <v>4113</v>
      </c>
      <c r="B4119" s="10">
        <v>1.3416788251391679E-4</v>
      </c>
      <c r="C4119" s="10">
        <v>3.3460313124515341E-4</v>
      </c>
      <c r="D4119" s="10">
        <v>3.1313959217224731E-4</v>
      </c>
      <c r="E4119" s="10">
        <v>2.5107184706700921E-4</v>
      </c>
      <c r="F4119" s="10">
        <v>3.2549563097466041E-4</v>
      </c>
      <c r="G4119" s="10">
        <v>3.1905931702237039E-4</v>
      </c>
      <c r="H4119" s="10">
        <v>3.8429498330180801E-4</v>
      </c>
      <c r="I4119" s="10">
        <v>1.3180085769406121E-4</v>
      </c>
      <c r="J4119" s="10">
        <v>4.107565952081109E-4</v>
      </c>
      <c r="K4119">
        <v>1.196401335927032E-4</v>
      </c>
      <c r="L4119">
        <v>3.5738345720802699E-4</v>
      </c>
      <c r="M4119">
        <v>2.2786973619135631E-4</v>
      </c>
      <c r="N4119">
        <v>1.475073330008879E-5</v>
      </c>
      <c r="O4119">
        <v>4.768236611657237E-5</v>
      </c>
      <c r="P4119">
        <v>4.0994320012885399E-4</v>
      </c>
      <c r="Q4119">
        <v>2.8373729602397882E-4</v>
      </c>
      <c r="R4119">
        <v>2.1725989147369231E-4</v>
      </c>
      <c r="S4119">
        <v>7.9116637944048152E-5</v>
      </c>
      <c r="T4119">
        <v>2.8470440962794491E-5</v>
      </c>
    </row>
    <row r="4120" spans="1:20">
      <c r="A4120" s="10">
        <v>4114</v>
      </c>
      <c r="B4120" s="10">
        <v>1.9153153185215779E-4</v>
      </c>
      <c r="C4120" s="10">
        <v>3.6213979668167482E-4</v>
      </c>
      <c r="D4120" s="10">
        <v>3.3420436863769318E-4</v>
      </c>
      <c r="E4120" s="10">
        <v>1.965528346165991E-4</v>
      </c>
      <c r="F4120" s="10">
        <v>3.6010685861194642E-4</v>
      </c>
      <c r="G4120" s="10">
        <v>3.1021450546537161E-4</v>
      </c>
      <c r="H4120" s="10">
        <v>4.3672505645787798E-4</v>
      </c>
      <c r="I4120" s="10">
        <v>1.4267831740869441E-4</v>
      </c>
      <c r="J4120" s="10">
        <v>4.5166276627288111E-4</v>
      </c>
      <c r="K4120">
        <v>1.2254375884288669E-4</v>
      </c>
      <c r="L4120">
        <v>4.3257963418707698E-4</v>
      </c>
      <c r="M4120">
        <v>2.232962356573314E-4</v>
      </c>
      <c r="N4120">
        <v>2.4878961218506281E-5</v>
      </c>
      <c r="O4120">
        <v>5.2910895568074181E-5</v>
      </c>
      <c r="P4120">
        <v>4.9091723124740057E-4</v>
      </c>
      <c r="Q4120">
        <v>2.8884639258001482E-4</v>
      </c>
      <c r="R4120">
        <v>2.004042784940399E-4</v>
      </c>
      <c r="S4120">
        <v>8.6882037012269374E-5</v>
      </c>
      <c r="T4120">
        <v>2.8790173465656651E-5</v>
      </c>
    </row>
    <row r="4121" spans="1:20">
      <c r="A4121" s="10">
        <v>4115</v>
      </c>
      <c r="B4121" s="10">
        <v>1.699705920065276E-4</v>
      </c>
      <c r="C4121" s="10">
        <v>3.3534719540544709E-4</v>
      </c>
      <c r="D4121" s="10">
        <v>3.0621123541183897E-4</v>
      </c>
      <c r="E4121" s="10">
        <v>2.0380486180193819E-4</v>
      </c>
      <c r="F4121" s="10">
        <v>3.223868937862422E-4</v>
      </c>
      <c r="G4121" s="10">
        <v>3.0022121147547942E-4</v>
      </c>
      <c r="H4121" s="10">
        <v>4.5015248807900711E-4</v>
      </c>
      <c r="I4121" s="10">
        <v>1.3042476008051849E-4</v>
      </c>
      <c r="J4121" s="10">
        <v>4.7271133365050187E-4</v>
      </c>
      <c r="K4121">
        <v>1.160209562311288E-4</v>
      </c>
      <c r="L4121">
        <v>4.6515110879746699E-4</v>
      </c>
      <c r="M4121">
        <v>2.6405880005137781E-4</v>
      </c>
      <c r="N4121">
        <v>1.3013834479168001E-5</v>
      </c>
      <c r="O4121">
        <v>5.8914250511202547E-5</v>
      </c>
      <c r="P4121">
        <v>5.2539705294064821E-4</v>
      </c>
      <c r="Q4121">
        <v>2.5812769372018121E-4</v>
      </c>
      <c r="R4121">
        <v>2.1232542963326589E-4</v>
      </c>
      <c r="S4121">
        <v>1.0015400084702271E-4</v>
      </c>
      <c r="T4121">
        <v>2.8711621059150949E-5</v>
      </c>
    </row>
    <row r="4122" spans="1:20">
      <c r="A4122" s="10">
        <v>4116</v>
      </c>
      <c r="B4122" s="10">
        <v>1.4701721618645301E-4</v>
      </c>
      <c r="C4122" s="10">
        <v>2.8655094986837232E-4</v>
      </c>
      <c r="D4122" s="10">
        <v>3.2238726226063919E-4</v>
      </c>
      <c r="E4122" s="10">
        <v>2.6482569609141292E-4</v>
      </c>
      <c r="F4122" s="10">
        <v>3.7408667687040687E-4</v>
      </c>
      <c r="G4122" s="10">
        <v>3.1871457220466039E-4</v>
      </c>
      <c r="H4122" s="10">
        <v>4.601626226430779E-4</v>
      </c>
      <c r="I4122" s="10">
        <v>1.3548306149679411E-4</v>
      </c>
      <c r="J4122" s="10">
        <v>4.51759222274809E-4</v>
      </c>
      <c r="K4122">
        <v>1.552294586142425E-4</v>
      </c>
      <c r="L4122">
        <v>4.7705188446029307E-4</v>
      </c>
      <c r="M4122">
        <v>2.516040697797009E-4</v>
      </c>
      <c r="N4122">
        <v>1.6670148649610109E-5</v>
      </c>
      <c r="O4122">
        <v>6.4444416811970093E-5</v>
      </c>
      <c r="P4122">
        <v>5.1184659813868067E-4</v>
      </c>
      <c r="Q4122">
        <v>2.6859476499936988E-4</v>
      </c>
      <c r="R4122">
        <v>1.830776752639445E-4</v>
      </c>
      <c r="S4122">
        <v>1.232229675636477E-4</v>
      </c>
      <c r="T4122">
        <v>2.6695236365730951E-5</v>
      </c>
    </row>
    <row r="4123" spans="1:20">
      <c r="A4123" s="10">
        <v>4117</v>
      </c>
      <c r="B4123" s="10">
        <v>1.467707580417512E-4</v>
      </c>
      <c r="C4123" s="10">
        <v>3.2408006575932081E-4</v>
      </c>
      <c r="D4123" s="10">
        <v>3.5710872730402172E-4</v>
      </c>
      <c r="E4123" s="10">
        <v>2.359391903599013E-4</v>
      </c>
      <c r="F4123" s="10">
        <v>3.4019270012585552E-4</v>
      </c>
      <c r="G4123" s="10">
        <v>3.047037700226693E-4</v>
      </c>
      <c r="H4123" s="10">
        <v>4.2800918767526538E-4</v>
      </c>
      <c r="I4123" s="10">
        <v>1.4482209003251499E-4</v>
      </c>
      <c r="J4123" s="10">
        <v>4.2319139559561861E-4</v>
      </c>
      <c r="K4123">
        <v>1.4867979038382019E-4</v>
      </c>
      <c r="L4123">
        <v>4.8049058209549401E-4</v>
      </c>
      <c r="M4123">
        <v>2.4665887006052587E-4</v>
      </c>
      <c r="N4123">
        <v>1.114376871790557E-5</v>
      </c>
      <c r="O4123">
        <v>5.6917790018654293E-5</v>
      </c>
      <c r="P4123">
        <v>4.9167960148647203E-4</v>
      </c>
      <c r="Q4123">
        <v>3.5581575926410818E-4</v>
      </c>
      <c r="R4123">
        <v>2.2165290652851561E-4</v>
      </c>
      <c r="S4123">
        <v>1.156016151531817E-4</v>
      </c>
      <c r="T4123">
        <v>2.4905582728720051E-5</v>
      </c>
    </row>
    <row r="4124" spans="1:20">
      <c r="A4124" s="10">
        <v>4118</v>
      </c>
      <c r="B4124" s="10">
        <v>1.4180702177416801E-4</v>
      </c>
      <c r="C4124" s="10">
        <v>3.7877620630593739E-4</v>
      </c>
      <c r="D4124" s="10">
        <v>3.9989659889079092E-4</v>
      </c>
      <c r="E4124" s="10">
        <v>2.5121608459150222E-4</v>
      </c>
      <c r="F4124" s="10">
        <v>4.4856098647576319E-4</v>
      </c>
      <c r="G4124" s="10">
        <v>2.8421745105778218E-4</v>
      </c>
      <c r="H4124" s="10">
        <v>4.0510231002847751E-4</v>
      </c>
      <c r="I4124" s="10">
        <v>1.132167853418609E-4</v>
      </c>
      <c r="J4124" s="10">
        <v>4.0575791113165122E-4</v>
      </c>
      <c r="K4124">
        <v>8.1307762540316913E-5</v>
      </c>
      <c r="L4124">
        <v>3.7080049273964402E-4</v>
      </c>
      <c r="M4124">
        <v>2.0992178467405011E-4</v>
      </c>
      <c r="N4124">
        <v>1.3112352470088439E-5</v>
      </c>
      <c r="O4124">
        <v>5.4580803929338311E-5</v>
      </c>
      <c r="P4124">
        <v>3.8662337869702058E-4</v>
      </c>
      <c r="Q4124">
        <v>3.8670694794273571E-4</v>
      </c>
      <c r="R4124">
        <v>1.7910873508899551E-4</v>
      </c>
      <c r="S4124">
        <v>9.8493549562949463E-5</v>
      </c>
      <c r="T4124">
        <v>5.9584554156242728E-5</v>
      </c>
    </row>
    <row r="4125" spans="1:20">
      <c r="A4125" s="10">
        <v>4119</v>
      </c>
      <c r="B4125" s="10">
        <v>9.0480317401589144E-5</v>
      </c>
      <c r="C4125" s="10">
        <v>3.5144635468256381E-4</v>
      </c>
      <c r="D4125" s="10">
        <v>3.0604898509303889E-4</v>
      </c>
      <c r="E4125" s="10">
        <v>1.465689140055863E-4</v>
      </c>
      <c r="F4125" s="10">
        <v>2.5015381215299452E-4</v>
      </c>
      <c r="G4125" s="10">
        <v>2.2938283823350581E-4</v>
      </c>
      <c r="H4125" s="10">
        <v>3.5268495739509932E-4</v>
      </c>
      <c r="I4125" s="10">
        <v>8.3843894719650843E-5</v>
      </c>
      <c r="J4125" s="10">
        <v>3.5597409526381252E-4</v>
      </c>
      <c r="K4125">
        <v>8.4926313119388172E-5</v>
      </c>
      <c r="L4125">
        <v>3.0984809899035399E-4</v>
      </c>
      <c r="M4125">
        <v>1.837558341985981E-4</v>
      </c>
      <c r="N4125">
        <v>2.0581218717378229E-5</v>
      </c>
      <c r="O4125">
        <v>8.4501086418678443E-5</v>
      </c>
      <c r="P4125">
        <v>2.9324790755234849E-4</v>
      </c>
      <c r="Q4125">
        <v>3.5891051193477429E-4</v>
      </c>
      <c r="R4125">
        <v>1.3298825448207409E-4</v>
      </c>
      <c r="S4125">
        <v>8.1585931996934136E-5</v>
      </c>
      <c r="T4125">
        <v>9.1398900284314866E-5</v>
      </c>
    </row>
    <row r="4126" spans="1:20">
      <c r="A4126" s="10">
        <v>4120</v>
      </c>
      <c r="B4126" s="10">
        <v>6.4507016435929438E-5</v>
      </c>
      <c r="C4126" s="10">
        <v>2.805610138432207E-4</v>
      </c>
      <c r="D4126" s="10">
        <v>2.5613590098416331E-4</v>
      </c>
      <c r="E4126" s="10">
        <v>1.4718056345858541E-4</v>
      </c>
      <c r="F4126" s="10">
        <v>1.9375278764568069E-4</v>
      </c>
      <c r="G4126" s="10">
        <v>1.6500341131941041E-4</v>
      </c>
      <c r="H4126" s="10">
        <v>2.7327379715661528E-4</v>
      </c>
      <c r="I4126" s="10">
        <v>8.256240007934712E-5</v>
      </c>
      <c r="J4126" s="10">
        <v>2.8779150675616001E-4</v>
      </c>
      <c r="K4126">
        <v>1.066628353721777E-4</v>
      </c>
      <c r="L4126">
        <v>3.202959853498364E-4</v>
      </c>
      <c r="M4126">
        <v>1.4505393762725339E-4</v>
      </c>
      <c r="N4126">
        <v>2.5712681152613311E-5</v>
      </c>
      <c r="O4126">
        <v>1.3456097682331311E-4</v>
      </c>
      <c r="P4126">
        <v>2.7177119444021959E-4</v>
      </c>
      <c r="Q4126">
        <v>2.6276502413723641E-4</v>
      </c>
      <c r="R4126">
        <v>8.8568678669755956E-5</v>
      </c>
      <c r="S4126">
        <v>5.8166455944857517E-5</v>
      </c>
      <c r="T4126">
        <v>9.0523142996085554E-5</v>
      </c>
    </row>
    <row r="4127" spans="1:20">
      <c r="A4127" s="10">
        <v>4121</v>
      </c>
      <c r="B4127" s="10">
        <v>4.8812454222458602E-5</v>
      </c>
      <c r="C4127" s="10">
        <v>1.91629287253134E-4</v>
      </c>
      <c r="D4127" s="10">
        <v>2.0529304702330989E-4</v>
      </c>
      <c r="E4127" s="10">
        <v>1.0819148485195789E-4</v>
      </c>
      <c r="F4127" s="10">
        <v>9.4163219888920805E-5</v>
      </c>
      <c r="G4127" s="10">
        <v>1.23036982626649E-4</v>
      </c>
      <c r="H4127" s="10">
        <v>2.118194893283696E-4</v>
      </c>
      <c r="I4127" s="10">
        <v>5.7870517037919552E-5</v>
      </c>
      <c r="J4127" s="10">
        <v>2.112945956314274E-4</v>
      </c>
      <c r="K4127">
        <v>5.5925824089791623E-5</v>
      </c>
      <c r="L4127">
        <v>2.32555770945443E-4</v>
      </c>
      <c r="M4127">
        <v>1.116062223289167E-4</v>
      </c>
      <c r="N4127">
        <v>2.84022046335535E-5</v>
      </c>
      <c r="O4127">
        <v>5.3673055390684917E-5</v>
      </c>
      <c r="P4127">
        <v>1.6668013105447369E-4</v>
      </c>
      <c r="Q4127">
        <v>1.4719713086687621E-4</v>
      </c>
      <c r="R4127">
        <v>5.3132672834028278E-5</v>
      </c>
      <c r="S4127">
        <v>5.6253509821761168E-5</v>
      </c>
      <c r="T4127">
        <v>4.4473425762702369E-5</v>
      </c>
    </row>
    <row r="4128" spans="1:20">
      <c r="A4128" s="10">
        <v>4122</v>
      </c>
      <c r="B4128" s="10">
        <v>2.1431362327966789E-5</v>
      </c>
      <c r="C4128" s="10">
        <v>1.48960188625153E-4</v>
      </c>
      <c r="D4128" s="10">
        <v>1.4545586490620271E-4</v>
      </c>
      <c r="E4128" s="10">
        <v>6.9704529030141412E-5</v>
      </c>
      <c r="F4128" s="10">
        <v>5.1833884598753199E-5</v>
      </c>
      <c r="G4128" s="10">
        <v>9.7051168364271339E-5</v>
      </c>
      <c r="H4128" s="10">
        <v>1.2204676638523241E-4</v>
      </c>
      <c r="I4128" s="10">
        <v>3.196064762020088E-5</v>
      </c>
      <c r="J4128" s="10">
        <v>1.4308830786619181E-4</v>
      </c>
      <c r="K4128">
        <v>4.1332041503787857E-5</v>
      </c>
      <c r="L4128">
        <v>1.8660033186617851E-4</v>
      </c>
      <c r="M4128">
        <v>8.9635707046023216E-5</v>
      </c>
      <c r="N4128">
        <v>8.2313019515611545E-6</v>
      </c>
      <c r="O4128">
        <v>2.3004214538034051E-5</v>
      </c>
      <c r="P4128">
        <v>9.3776024736140021E-5</v>
      </c>
      <c r="Q4128">
        <v>1.084924387183932E-4</v>
      </c>
      <c r="R4128">
        <v>2.2778692427176741E-5</v>
      </c>
      <c r="S4128">
        <v>5.5067768813737147E-5</v>
      </c>
      <c r="T4128">
        <v>2.3719029956514111E-5</v>
      </c>
    </row>
    <row r="4129" spans="1:20">
      <c r="A4129" s="10">
        <v>4123</v>
      </c>
      <c r="B4129" s="10">
        <v>1.9072287467699841E-6</v>
      </c>
      <c r="C4129" s="10">
        <v>1.106600249565665E-4</v>
      </c>
      <c r="D4129" s="10">
        <v>8.7392580815551842E-5</v>
      </c>
      <c r="E4129" s="10">
        <v>1.3999654332869061E-5</v>
      </c>
      <c r="F4129" s="10">
        <v>1.186572765913583E-5</v>
      </c>
      <c r="G4129" s="10">
        <v>6.766598477002026E-5</v>
      </c>
      <c r="H4129" s="10">
        <v>5.6897072746358011E-5</v>
      </c>
      <c r="I4129" s="10">
        <v>1.625899096555591E-5</v>
      </c>
      <c r="J4129" s="10">
        <v>1.023903000327885E-4</v>
      </c>
      <c r="K4129">
        <v>1.178137262480814E-5</v>
      </c>
      <c r="L4129">
        <v>5.856052300148167E-5</v>
      </c>
      <c r="M4129">
        <v>4.6615626456696678E-5</v>
      </c>
      <c r="N4129">
        <v>7.9124645111093684E-7</v>
      </c>
      <c r="O4129">
        <v>4.202931502661128E-6</v>
      </c>
      <c r="P4129">
        <v>2.64015605214897E-5</v>
      </c>
      <c r="Q4129">
        <v>5.8848053187226307E-5</v>
      </c>
      <c r="R4129">
        <v>5.9439075346362848E-6</v>
      </c>
      <c r="S4129">
        <v>5.3363135568357698E-5</v>
      </c>
      <c r="T4129">
        <v>3.3207286229518612E-5</v>
      </c>
    </row>
    <row r="4130" spans="1:20">
      <c r="A4130" s="10">
        <v>4124</v>
      </c>
      <c r="B4130" s="10">
        <v>3.0957170520860069E-7</v>
      </c>
      <c r="C4130" s="10">
        <v>7.1001421636955798E-5</v>
      </c>
      <c r="D4130" s="10">
        <v>4.0532861502853753E-5</v>
      </c>
      <c r="E4130" s="10">
        <v>3.9568996034263749E-6</v>
      </c>
      <c r="F4130" s="10">
        <v>0</v>
      </c>
      <c r="G4130" s="10">
        <v>5.0987194448780487E-5</v>
      </c>
      <c r="H4130" s="10">
        <v>4.0790201060257379E-5</v>
      </c>
      <c r="I4130" s="10">
        <v>9.0909801205848591E-6</v>
      </c>
      <c r="J4130" s="10">
        <v>8.1445586869204712E-5</v>
      </c>
      <c r="K4130">
        <v>2.532201312728291E-6</v>
      </c>
      <c r="L4130">
        <v>3.6183423618368867E-5</v>
      </c>
      <c r="M4130">
        <v>1.5422079625773239E-5</v>
      </c>
      <c r="N4130">
        <v>8.5895394304315921E-10</v>
      </c>
      <c r="O4130">
        <v>3.5761451331514522E-7</v>
      </c>
      <c r="P4130">
        <v>7.5172324280470536E-6</v>
      </c>
      <c r="Q4130">
        <v>6.85637951293952E-6</v>
      </c>
      <c r="R4130">
        <v>4.0626596103437748E-7</v>
      </c>
      <c r="S4130">
        <v>4.9107327063477988E-5</v>
      </c>
      <c r="T4130">
        <v>3.4100841565076031E-5</v>
      </c>
    </row>
    <row r="4131" spans="1:20">
      <c r="A4131" s="10">
        <v>4125</v>
      </c>
      <c r="B4131" s="10">
        <v>1.7852298016023139E-7</v>
      </c>
      <c r="C4131" s="10">
        <v>2.4483658120075949E-5</v>
      </c>
      <c r="D4131" s="10">
        <v>1.6264450783032361E-5</v>
      </c>
      <c r="E4131" s="10">
        <v>3.8202644235382648E-6</v>
      </c>
      <c r="F4131" s="10">
        <v>0</v>
      </c>
      <c r="G4131" s="10">
        <v>2.6494984318033661E-5</v>
      </c>
      <c r="H4131" s="10">
        <v>2.855420839096432E-5</v>
      </c>
      <c r="I4131" s="10">
        <v>2.6921668085863879E-6</v>
      </c>
      <c r="J4131" s="10">
        <v>5.1079763711097573E-5</v>
      </c>
      <c r="K4131">
        <v>5.3411701150830657E-7</v>
      </c>
      <c r="L4131">
        <v>1.3976457602991579E-5</v>
      </c>
      <c r="M4131">
        <v>4.823247672724048E-6</v>
      </c>
      <c r="N4131">
        <v>8.5895394304315921E-10</v>
      </c>
      <c r="O4131">
        <v>1.2787343240488101E-7</v>
      </c>
      <c r="P4131">
        <v>7.5190446827307679E-6</v>
      </c>
      <c r="Q4131">
        <v>0</v>
      </c>
      <c r="R4131">
        <v>0</v>
      </c>
      <c r="S4131">
        <v>4.5024080948089108E-5</v>
      </c>
      <c r="T4131">
        <v>5.3200654032739492E-5</v>
      </c>
    </row>
    <row r="4132" spans="1:20">
      <c r="A4132" s="10">
        <v>4126</v>
      </c>
      <c r="B4132" s="10">
        <v>0</v>
      </c>
      <c r="C4132" s="10">
        <v>1.081258423943166E-5</v>
      </c>
      <c r="D4132" s="10">
        <v>4.502320671244149E-6</v>
      </c>
      <c r="E4132" s="10">
        <v>3.80922319688064E-6</v>
      </c>
      <c r="F4132" s="10">
        <v>0</v>
      </c>
      <c r="G4132" s="10">
        <v>7.488300266398052E-6</v>
      </c>
      <c r="H4132" s="10">
        <v>1.1339192694080901E-5</v>
      </c>
      <c r="I4132" s="10">
        <v>4.4759855992158569E-7</v>
      </c>
      <c r="J4132" s="10">
        <v>2.0734767244699572E-5</v>
      </c>
      <c r="K4132">
        <v>8.8486941621256518E-9</v>
      </c>
      <c r="L4132">
        <v>5.8202760793272227E-7</v>
      </c>
      <c r="M4132">
        <v>1.572755553158262E-6</v>
      </c>
      <c r="N4132">
        <v>8.231641954163609E-10</v>
      </c>
      <c r="O4132">
        <v>1.6190998372891589E-8</v>
      </c>
      <c r="P4132">
        <v>7.2381452067550469E-6</v>
      </c>
      <c r="Q4132">
        <v>0</v>
      </c>
      <c r="R4132">
        <v>0</v>
      </c>
      <c r="S4132">
        <v>3.2707591407646458E-5</v>
      </c>
      <c r="T4132">
        <v>6.1843576334158156E-5</v>
      </c>
    </row>
    <row r="4133" spans="1:20">
      <c r="A4133" s="10">
        <v>4127</v>
      </c>
      <c r="B4133" s="10">
        <v>0</v>
      </c>
      <c r="C4133" s="10">
        <v>4.7613799424040086E-6</v>
      </c>
      <c r="D4133" s="10">
        <v>1.18709620611259E-6</v>
      </c>
      <c r="E4133" s="10">
        <v>2.3186575981012589E-7</v>
      </c>
      <c r="F4133" s="10">
        <v>0</v>
      </c>
      <c r="G4133" s="10">
        <v>6.3168195684027818E-7</v>
      </c>
      <c r="H4133" s="10">
        <v>2.3266096456386739E-6</v>
      </c>
      <c r="I4133" s="10">
        <v>1.3590031794172459E-7</v>
      </c>
      <c r="J4133" s="10">
        <v>5.1997860743227346E-6</v>
      </c>
      <c r="K4133">
        <v>1.8188982444369392E-8</v>
      </c>
      <c r="L4133">
        <v>0</v>
      </c>
      <c r="M4133">
        <v>3.4318921322715692E-7</v>
      </c>
      <c r="N4133">
        <v>8.4105906922976E-10</v>
      </c>
      <c r="O4133">
        <v>0</v>
      </c>
      <c r="P4133">
        <v>3.9869603041715329E-7</v>
      </c>
      <c r="Q4133">
        <v>0</v>
      </c>
      <c r="R4133">
        <v>0</v>
      </c>
      <c r="S4133">
        <v>1.940716162082589E-5</v>
      </c>
      <c r="T4133">
        <v>6.5562741304574983E-5</v>
      </c>
    </row>
    <row r="4134" spans="1:20">
      <c r="A4134" s="10">
        <v>4128</v>
      </c>
      <c r="B4134" s="10">
        <v>0</v>
      </c>
      <c r="C4134" s="10">
        <v>4.5488045729152579E-7</v>
      </c>
      <c r="D4134" s="10">
        <v>1.4464375667946899E-7</v>
      </c>
      <c r="E4134" s="10">
        <v>0</v>
      </c>
      <c r="F4134" s="10">
        <v>0</v>
      </c>
      <c r="G4134" s="10">
        <v>5.8747987273427678E-8</v>
      </c>
      <c r="H4134" s="10">
        <v>6.5034062941612301E-8</v>
      </c>
      <c r="I4134" s="10">
        <v>0</v>
      </c>
      <c r="J4134" s="10">
        <v>1.204257849928109E-6</v>
      </c>
      <c r="K4134">
        <v>9.3402882822437431E-9</v>
      </c>
      <c r="L4134">
        <v>0</v>
      </c>
      <c r="M4134">
        <v>1.324375859452216E-7</v>
      </c>
      <c r="N4134">
        <v>7.5158470016276428E-10</v>
      </c>
      <c r="O4134">
        <v>0</v>
      </c>
      <c r="P4134">
        <v>0</v>
      </c>
      <c r="Q4134">
        <v>0</v>
      </c>
      <c r="R4134">
        <v>0</v>
      </c>
      <c r="S4134">
        <v>1.1369939504519171E-5</v>
      </c>
      <c r="T4134">
        <v>2.91168998032191E-5</v>
      </c>
    </row>
    <row r="4135" spans="1:20">
      <c r="A4135" s="10">
        <v>4129</v>
      </c>
      <c r="B4135" s="10">
        <v>0</v>
      </c>
      <c r="C4135" s="10">
        <v>1.8832909362156369E-7</v>
      </c>
      <c r="D4135" s="10">
        <v>4.9670301314947054E-9</v>
      </c>
      <c r="E4135" s="10">
        <v>0</v>
      </c>
      <c r="F4135" s="10">
        <v>0</v>
      </c>
      <c r="G4135" s="10">
        <v>2.2972697795830999E-7</v>
      </c>
      <c r="H4135" s="10">
        <v>0</v>
      </c>
      <c r="I4135" s="10">
        <v>0</v>
      </c>
      <c r="J4135" s="10">
        <v>2.2881554253894889E-7</v>
      </c>
      <c r="K4135">
        <v>1.868057656448749E-8</v>
      </c>
      <c r="L4135">
        <v>0</v>
      </c>
      <c r="M4135">
        <v>3.6565694460973369E-7</v>
      </c>
      <c r="N4135">
        <v>5.3684621440197453E-10</v>
      </c>
      <c r="O4135">
        <v>0</v>
      </c>
      <c r="P4135">
        <v>0</v>
      </c>
      <c r="Q4135">
        <v>0</v>
      </c>
      <c r="R4135">
        <v>0</v>
      </c>
      <c r="S4135">
        <v>5.0913585668742353E-6</v>
      </c>
      <c r="T4135">
        <v>5.7054900157420006E-6</v>
      </c>
    </row>
    <row r="4136" spans="1:20">
      <c r="A4136" s="10">
        <v>4130</v>
      </c>
      <c r="B4136" s="10">
        <v>0</v>
      </c>
      <c r="C4136" s="10">
        <v>2.058480790747325E-7</v>
      </c>
      <c r="D4136" s="10">
        <v>1.1997657322450981E-10</v>
      </c>
      <c r="E4136" s="10">
        <v>0</v>
      </c>
      <c r="F4136" s="10">
        <v>0</v>
      </c>
      <c r="G4136" s="10">
        <v>3.0635124672348118E-7</v>
      </c>
      <c r="H4136" s="10">
        <v>0</v>
      </c>
      <c r="I4136" s="10">
        <v>0</v>
      </c>
      <c r="J4136" s="10">
        <v>3.1796170087312442E-7</v>
      </c>
      <c r="K4136">
        <v>1.9172170684605581E-8</v>
      </c>
      <c r="L4136">
        <v>0</v>
      </c>
      <c r="M4136">
        <v>4.2782006083117652E-7</v>
      </c>
      <c r="N4136">
        <v>5.1895134058857532E-10</v>
      </c>
      <c r="O4136">
        <v>0</v>
      </c>
      <c r="P4136">
        <v>0</v>
      </c>
      <c r="Q4136">
        <v>0</v>
      </c>
      <c r="R4136">
        <v>0</v>
      </c>
      <c r="S4136">
        <v>5.6827159694249061E-6</v>
      </c>
      <c r="T4136">
        <v>4.1367840196391159E-7</v>
      </c>
    </row>
    <row r="4137" spans="1:20">
      <c r="A4137" s="10">
        <v>4131</v>
      </c>
      <c r="B4137" s="10">
        <v>0</v>
      </c>
      <c r="C4137" s="10">
        <v>2.0541010443840331E-7</v>
      </c>
      <c r="D4137" s="10">
        <v>0</v>
      </c>
      <c r="E4137" s="10">
        <v>0</v>
      </c>
      <c r="F4137" s="10">
        <v>0</v>
      </c>
      <c r="G4137" s="10">
        <v>2.3730247599485779E-7</v>
      </c>
      <c r="H4137" s="10">
        <v>0</v>
      </c>
      <c r="I4137" s="10">
        <v>0</v>
      </c>
      <c r="J4137" s="10">
        <v>2.163496906333769E-7</v>
      </c>
      <c r="K4137">
        <v>1.6714200084015121E-8</v>
      </c>
      <c r="L4137">
        <v>0</v>
      </c>
      <c r="M4137">
        <v>3.4742434470182789E-7</v>
      </c>
      <c r="N4137">
        <v>6.6211033109576856E-10</v>
      </c>
      <c r="O4137">
        <v>0</v>
      </c>
      <c r="P4137">
        <v>0</v>
      </c>
      <c r="Q4137">
        <v>0</v>
      </c>
      <c r="R4137">
        <v>0</v>
      </c>
      <c r="S4137">
        <v>7.6465288953245355E-6</v>
      </c>
      <c r="T4137">
        <v>4.8212407955075554E-7</v>
      </c>
    </row>
    <row r="4138" spans="1:20">
      <c r="A4138" s="10">
        <v>4132</v>
      </c>
      <c r="B4138" s="10">
        <v>0</v>
      </c>
      <c r="C4138" s="10">
        <v>9.3288597538123449E-8</v>
      </c>
      <c r="D4138" s="10">
        <v>3.4421278858111858E-9</v>
      </c>
      <c r="E4138" s="10">
        <v>0</v>
      </c>
      <c r="F4138" s="10">
        <v>0</v>
      </c>
      <c r="G4138" s="10">
        <v>1.7423645484059788E-8</v>
      </c>
      <c r="H4138" s="10">
        <v>0</v>
      </c>
      <c r="I4138" s="10">
        <v>0</v>
      </c>
      <c r="J4138" s="10">
        <v>5.8794518911913252E-8</v>
      </c>
      <c r="K4138">
        <v>0</v>
      </c>
      <c r="L4138">
        <v>0</v>
      </c>
      <c r="M4138">
        <v>7.1781889401204125E-11</v>
      </c>
      <c r="N4138">
        <v>9.4842831211015503E-10</v>
      </c>
      <c r="O4138">
        <v>1.0743860897738281E-11</v>
      </c>
      <c r="P4138">
        <v>0</v>
      </c>
      <c r="Q4138">
        <v>0</v>
      </c>
      <c r="R4138">
        <v>0</v>
      </c>
      <c r="S4138">
        <v>6.8933742071222218E-6</v>
      </c>
      <c r="T4138">
        <v>2.4760128878987022E-7</v>
      </c>
    </row>
    <row r="4139" spans="1:20">
      <c r="A4139" s="10">
        <v>4133</v>
      </c>
      <c r="B4139" s="10">
        <v>1.140204886142423E-5</v>
      </c>
      <c r="C4139" s="10">
        <v>7.8255665614418457E-6</v>
      </c>
      <c r="D4139" s="10">
        <v>4.9250101363714186E-6</v>
      </c>
      <c r="E4139" s="10">
        <v>9.548188284125464E-6</v>
      </c>
      <c r="F4139" s="10">
        <v>2.9589802830530849E-6</v>
      </c>
      <c r="G4139" s="10">
        <v>1.127405598175105E-5</v>
      </c>
      <c r="H4139" s="10">
        <v>8.4001706212472393E-6</v>
      </c>
      <c r="I4139" s="10">
        <v>5.5521274631739746E-6</v>
      </c>
      <c r="J4139" s="10">
        <v>1.228453974217075E-5</v>
      </c>
      <c r="K4139">
        <v>3.0171220426657789E-6</v>
      </c>
      <c r="L4139">
        <v>3.4043129684822821E-6</v>
      </c>
      <c r="M4139">
        <v>4.1926276234093543E-6</v>
      </c>
      <c r="N4139">
        <v>5.5793084947261207E-7</v>
      </c>
      <c r="O4139">
        <v>2.693545286894448E-6</v>
      </c>
      <c r="P4139">
        <v>4.8081382077295893E-6</v>
      </c>
      <c r="Q4139">
        <v>4.0486602760738454E-6</v>
      </c>
      <c r="R4139">
        <v>1.476413633374243E-5</v>
      </c>
      <c r="S4139">
        <v>4.4602138456807267E-6</v>
      </c>
      <c r="T4139">
        <v>6.3341019578394442E-7</v>
      </c>
    </row>
    <row r="4140" spans="1:20">
      <c r="A4140" s="10">
        <v>4134</v>
      </c>
      <c r="B4140" s="10">
        <v>5.7080324467303857E-5</v>
      </c>
      <c r="C4140" s="10">
        <v>4.4815012295378661E-5</v>
      </c>
      <c r="D4140" s="10">
        <v>5.9827550997691702E-5</v>
      </c>
      <c r="E4140" s="10">
        <v>4.9072490352981358E-5</v>
      </c>
      <c r="F4140" s="10">
        <v>4.9185839318989822E-5</v>
      </c>
      <c r="G4140" s="10">
        <v>5.871817295396759E-5</v>
      </c>
      <c r="H4140" s="10">
        <v>5.1807992714904502E-5</v>
      </c>
      <c r="I4140" s="10">
        <v>4.368975654986233E-5</v>
      </c>
      <c r="J4140" s="10">
        <v>6.9293938056984224E-5</v>
      </c>
      <c r="K4140">
        <v>4.5505270018441362E-5</v>
      </c>
      <c r="L4140">
        <v>5.3774645095002729E-5</v>
      </c>
      <c r="M4140">
        <v>5.0270220106288249E-5</v>
      </c>
      <c r="N4140">
        <v>1.64108139014471E-5</v>
      </c>
      <c r="O4140">
        <v>3.5180501764349388E-5</v>
      </c>
      <c r="P4140">
        <v>4.448537041476864E-5</v>
      </c>
      <c r="Q4140">
        <v>4.6036183843504762E-5</v>
      </c>
      <c r="R4140">
        <v>7.1173107618809634E-5</v>
      </c>
      <c r="S4140">
        <v>3.6532249518975331E-6</v>
      </c>
      <c r="T4140">
        <v>1.2518584161302891E-6</v>
      </c>
    </row>
    <row r="4141" spans="1:20">
      <c r="A4141" s="10">
        <v>4135</v>
      </c>
      <c r="B4141" s="10">
        <v>1.494336928609086E-4</v>
      </c>
      <c r="C4141" s="10">
        <v>1.3702763754443211E-4</v>
      </c>
      <c r="D4141" s="10">
        <v>1.3279459316193229E-4</v>
      </c>
      <c r="E4141" s="10">
        <v>1.3611381546559239E-4</v>
      </c>
      <c r="F4141" s="10">
        <v>1.5650198312506559E-4</v>
      </c>
      <c r="G4141" s="10">
        <v>1.386223539694111E-4</v>
      </c>
      <c r="H4141" s="10">
        <v>1.5326395838118141E-4</v>
      </c>
      <c r="I4141" s="10">
        <v>1.2454399161570119E-4</v>
      </c>
      <c r="J4141" s="10">
        <v>1.7299735416820321E-4</v>
      </c>
      <c r="K4141">
        <v>1.2810420451524841E-4</v>
      </c>
      <c r="L4141">
        <v>1.200849407591929E-4</v>
      </c>
      <c r="M4141">
        <v>1.4163325064791741E-4</v>
      </c>
      <c r="N4141">
        <v>4.077846936420158E-5</v>
      </c>
      <c r="O4141">
        <v>1.033195650034182E-4</v>
      </c>
      <c r="P4141">
        <v>1.4929888699570371E-4</v>
      </c>
      <c r="Q4141">
        <v>1.291101856662974E-4</v>
      </c>
      <c r="R4141">
        <v>1.3863249913079401E-4</v>
      </c>
      <c r="S4141">
        <v>4.0129047713439468E-6</v>
      </c>
      <c r="T4141">
        <v>1.6754210035728401E-6</v>
      </c>
    </row>
    <row r="4142" spans="1:20">
      <c r="A4142" s="10">
        <v>4136</v>
      </c>
      <c r="B4142" s="10">
        <v>2.5733448418485558E-4</v>
      </c>
      <c r="C4142" s="10">
        <v>2.3837045944213219E-4</v>
      </c>
      <c r="D4142" s="10">
        <v>2.5969482126494557E-4</v>
      </c>
      <c r="E4142" s="10">
        <v>2.5511629439680831E-4</v>
      </c>
      <c r="F4142" s="10">
        <v>2.9200635443865511E-4</v>
      </c>
      <c r="G4142" s="10">
        <v>2.6939140881377619E-4</v>
      </c>
      <c r="H4142" s="10">
        <v>2.6303256163704521E-4</v>
      </c>
      <c r="I4142" s="10">
        <v>2.1702381417959749E-4</v>
      </c>
      <c r="J4142" s="10">
        <v>3.128686003400722E-4</v>
      </c>
      <c r="K4142">
        <v>2.4715250794674152E-4</v>
      </c>
      <c r="L4142">
        <v>2.4098655344097499E-4</v>
      </c>
      <c r="M4142">
        <v>2.5735167168499019E-4</v>
      </c>
      <c r="N4142">
        <v>7.2347724423265045E-5</v>
      </c>
      <c r="O4142">
        <v>1.7751284757766699E-4</v>
      </c>
      <c r="P4142">
        <v>2.5972500163846908E-4</v>
      </c>
      <c r="Q4142">
        <v>2.3902106133818541E-4</v>
      </c>
      <c r="R4142">
        <v>2.9905998444756569E-4</v>
      </c>
      <c r="S4142">
        <v>5.1845908742283398E-6</v>
      </c>
      <c r="T4142">
        <v>2.0518125235238388E-6</v>
      </c>
    </row>
    <row r="4143" spans="1:20">
      <c r="A4143" s="10">
        <v>4137</v>
      </c>
      <c r="B4143" s="10">
        <v>2.7075360782343242E-4</v>
      </c>
      <c r="C4143" s="10">
        <v>3.5578977980926519E-4</v>
      </c>
      <c r="D4143" s="10">
        <v>3.2618513808266422E-4</v>
      </c>
      <c r="E4143" s="10">
        <v>3.426108848662704E-4</v>
      </c>
      <c r="F4143" s="10">
        <v>4.2214939511229279E-4</v>
      </c>
      <c r="G4143" s="10">
        <v>3.6564529199331662E-4</v>
      </c>
      <c r="H4143" s="10">
        <v>3.8181042247792532E-4</v>
      </c>
      <c r="I4143" s="10">
        <v>2.752296993426793E-4</v>
      </c>
      <c r="J4143" s="10">
        <v>4.2134773144619059E-4</v>
      </c>
      <c r="K4143">
        <v>4.1242330492807512E-4</v>
      </c>
      <c r="L4143">
        <v>3.4778540044512729E-4</v>
      </c>
      <c r="M4143">
        <v>3.5732089225900513E-4</v>
      </c>
      <c r="N4143">
        <v>2.231542838613671E-4</v>
      </c>
      <c r="O4143">
        <v>2.0703363813268479E-4</v>
      </c>
      <c r="P4143">
        <v>3.9349649050410848E-4</v>
      </c>
      <c r="Q4143">
        <v>3.5197595432952733E-4</v>
      </c>
      <c r="R4143">
        <v>3.5473215345528712E-4</v>
      </c>
      <c r="S4143">
        <v>5.3839203593212102E-6</v>
      </c>
      <c r="T4143">
        <v>2.04875933608192E-6</v>
      </c>
    </row>
    <row r="4144" spans="1:20">
      <c r="A4144" s="10">
        <v>4138</v>
      </c>
      <c r="B4144" s="10">
        <v>3.0351361936370902E-4</v>
      </c>
      <c r="C4144" s="10">
        <v>4.1660667502515868E-4</v>
      </c>
      <c r="D4144" s="10">
        <v>3.8463782653773258E-4</v>
      </c>
      <c r="E4144" s="10">
        <v>4.1287918353006132E-4</v>
      </c>
      <c r="F4144" s="10">
        <v>4.7978853260618732E-4</v>
      </c>
      <c r="G4144" s="10">
        <v>4.0426014990600339E-4</v>
      </c>
      <c r="H4144" s="10">
        <v>4.4057400116798991E-4</v>
      </c>
      <c r="I4144" s="10">
        <v>3.2777232299751002E-4</v>
      </c>
      <c r="J4144" s="10">
        <v>4.7336919011777012E-4</v>
      </c>
      <c r="K4144">
        <v>3.5434351204157409E-4</v>
      </c>
      <c r="L4144">
        <v>4.2542257118661342E-4</v>
      </c>
      <c r="M4144">
        <v>4.1370758255746952E-4</v>
      </c>
      <c r="N4144">
        <v>3.0546308018675872E-4</v>
      </c>
      <c r="O4144">
        <v>2.784124145877359E-4</v>
      </c>
      <c r="P4144">
        <v>4.7973204064588278E-4</v>
      </c>
      <c r="Q4144">
        <v>4.1997753640292911E-4</v>
      </c>
      <c r="R4144">
        <v>3.7106007982178372E-4</v>
      </c>
      <c r="S4144">
        <v>7.6017869962728247E-6</v>
      </c>
      <c r="T4144">
        <v>2.7240511217358162E-6</v>
      </c>
    </row>
    <row r="4145" spans="1:20">
      <c r="A4145" s="10">
        <v>4139</v>
      </c>
      <c r="B4145" s="10">
        <v>3.1290636982987278E-4</v>
      </c>
      <c r="C4145" s="10">
        <v>4.5588178994307259E-4</v>
      </c>
      <c r="D4145" s="10">
        <v>4.5725550831851792E-4</v>
      </c>
      <c r="E4145" s="10">
        <v>3.7942556640184521E-4</v>
      </c>
      <c r="F4145" s="10">
        <v>5.3097725910816664E-4</v>
      </c>
      <c r="G4145" s="10">
        <v>4.2508566463628867E-4</v>
      </c>
      <c r="H4145" s="10">
        <v>4.7663313458827001E-4</v>
      </c>
      <c r="I4145" s="10">
        <v>3.0490892326447079E-4</v>
      </c>
      <c r="J4145" s="10">
        <v>5.1310848674936637E-4</v>
      </c>
      <c r="K4145">
        <v>4.307391801047E-4</v>
      </c>
      <c r="L4145">
        <v>4.4738490372303152E-4</v>
      </c>
      <c r="M4145">
        <v>4.5335691393064278E-4</v>
      </c>
      <c r="N4145">
        <v>3.27272133302251E-4</v>
      </c>
      <c r="O4145">
        <v>3.6058678255636181E-4</v>
      </c>
      <c r="P4145">
        <v>5.2058220939058886E-4</v>
      </c>
      <c r="Q4145">
        <v>4.7713298460889362E-4</v>
      </c>
      <c r="R4145">
        <v>3.7855489374945083E-4</v>
      </c>
      <c r="S4145">
        <v>1.397967837218074E-5</v>
      </c>
      <c r="T4145">
        <v>2.1991362809435148E-6</v>
      </c>
    </row>
    <row r="4146" spans="1:20">
      <c r="A4146" s="10">
        <v>4140</v>
      </c>
      <c r="B4146" s="10">
        <v>4.2789892472524859E-4</v>
      </c>
      <c r="C4146" s="10">
        <v>4.8444213568695957E-4</v>
      </c>
      <c r="D4146" s="10">
        <v>4.5038293826512758E-4</v>
      </c>
      <c r="E4146" s="10">
        <v>3.2695199869614902E-4</v>
      </c>
      <c r="F4146" s="10">
        <v>5.5452708960817556E-4</v>
      </c>
      <c r="G4146" s="10">
        <v>4.2031780146979528E-4</v>
      </c>
      <c r="H4146" s="10">
        <v>4.8126567599794299E-4</v>
      </c>
      <c r="I4146" s="10">
        <v>3.4720117298935109E-4</v>
      </c>
      <c r="J4146" s="10">
        <v>5.3321196463726721E-4</v>
      </c>
      <c r="K4146">
        <v>3.9904357547096799E-4</v>
      </c>
      <c r="L4146">
        <v>5.0457149801182892E-4</v>
      </c>
      <c r="M4146">
        <v>4.6445801991475729E-4</v>
      </c>
      <c r="N4146">
        <v>3.089855518853727E-4</v>
      </c>
      <c r="O4146">
        <v>4.0900178194842928E-4</v>
      </c>
      <c r="P4146">
        <v>4.7957478224570351E-4</v>
      </c>
      <c r="Q4146">
        <v>4.8316146486826001E-4</v>
      </c>
      <c r="R4146">
        <v>3.7695562501119552E-4</v>
      </c>
      <c r="S4146">
        <v>1.029287185559147E-5</v>
      </c>
      <c r="T4146">
        <v>3.4325290194250781E-6</v>
      </c>
    </row>
    <row r="4147" spans="1:20">
      <c r="A4147" s="10">
        <v>4141</v>
      </c>
      <c r="B4147" s="10">
        <v>4.7488498624704368E-4</v>
      </c>
      <c r="C4147" s="10">
        <v>4.6730934093899368E-4</v>
      </c>
      <c r="D4147" s="10">
        <v>4.8156235473333743E-4</v>
      </c>
      <c r="E4147" s="10">
        <v>3.7349041251842771E-4</v>
      </c>
      <c r="F4147" s="10">
        <v>5.2577309522045998E-4</v>
      </c>
      <c r="G4147" s="10">
        <v>3.9760859275279691E-4</v>
      </c>
      <c r="H4147" s="10">
        <v>4.5715890822158961E-4</v>
      </c>
      <c r="I4147" s="10">
        <v>3.6344520307488032E-4</v>
      </c>
      <c r="J4147" s="10">
        <v>5.3184403887084584E-4</v>
      </c>
      <c r="K4147">
        <v>5.0408340056572296E-4</v>
      </c>
      <c r="L4147">
        <v>4.6113895806820017E-4</v>
      </c>
      <c r="M4147">
        <v>4.7699896920834131E-4</v>
      </c>
      <c r="N4147">
        <v>2.6574183325687501E-4</v>
      </c>
      <c r="O4147">
        <v>4.5334833557942998E-4</v>
      </c>
      <c r="P4147">
        <v>4.3284819646358542E-4</v>
      </c>
      <c r="Q4147">
        <v>4.9566806614019434E-4</v>
      </c>
      <c r="R4147">
        <v>4.0359196578378987E-4</v>
      </c>
      <c r="S4147">
        <v>2.3078122166491829E-5</v>
      </c>
      <c r="T4147">
        <v>5.283840759096385E-6</v>
      </c>
    </row>
    <row r="4148" spans="1:20">
      <c r="A4148" s="10">
        <v>4142</v>
      </c>
      <c r="B4148" s="10">
        <v>4.1987322263382302E-4</v>
      </c>
      <c r="C4148" s="10">
        <v>4.1139395565039782E-4</v>
      </c>
      <c r="D4148" s="10">
        <v>4.4707989682112411E-4</v>
      </c>
      <c r="E4148" s="10">
        <v>3.0200058614541489E-4</v>
      </c>
      <c r="F4148" s="10">
        <v>4.8514735615508942E-4</v>
      </c>
      <c r="G4148" s="10">
        <v>3.7157120449978647E-4</v>
      </c>
      <c r="H4148" s="10">
        <v>3.9322834280990782E-4</v>
      </c>
      <c r="I4148" s="10">
        <v>3.558839913546501E-4</v>
      </c>
      <c r="J4148" s="10">
        <v>4.4769100328789432E-4</v>
      </c>
      <c r="K4148">
        <v>4.8133274422283571E-4</v>
      </c>
      <c r="L4148">
        <v>3.9225072181824902E-4</v>
      </c>
      <c r="M4148">
        <v>4.408096487280652E-4</v>
      </c>
      <c r="N4148">
        <v>2.117271274480341E-4</v>
      </c>
      <c r="O4148">
        <v>4.2170193150562613E-4</v>
      </c>
      <c r="P4148">
        <v>4.1352543865578513E-4</v>
      </c>
      <c r="Q4148">
        <v>4.8394884846815548E-4</v>
      </c>
      <c r="R4148">
        <v>3.7297001680126982E-4</v>
      </c>
      <c r="S4148">
        <v>2.554466363758492E-5</v>
      </c>
      <c r="T4148">
        <v>7.3324046911820228E-6</v>
      </c>
    </row>
    <row r="4149" spans="1:20">
      <c r="A4149" s="10">
        <v>4143</v>
      </c>
      <c r="B4149" s="10">
        <v>3.6290415358885018E-4</v>
      </c>
      <c r="C4149" s="10">
        <v>3.4983625918525119E-4</v>
      </c>
      <c r="D4149" s="10">
        <v>3.383934808664089E-4</v>
      </c>
      <c r="E4149" s="10">
        <v>2.9255503526409428E-4</v>
      </c>
      <c r="F4149" s="10">
        <v>3.5194499584327869E-4</v>
      </c>
      <c r="G4149" s="10">
        <v>3.1667629165807633E-4</v>
      </c>
      <c r="H4149" s="10">
        <v>3.2614479634207762E-4</v>
      </c>
      <c r="I4149" s="10">
        <v>3.2508392927173052E-4</v>
      </c>
      <c r="J4149" s="10">
        <v>3.4142733213165768E-4</v>
      </c>
      <c r="K4149">
        <v>2.389016168143854E-4</v>
      </c>
      <c r="L4149">
        <v>2.682155862448004E-4</v>
      </c>
      <c r="M4149">
        <v>3.4102371782499452E-4</v>
      </c>
      <c r="N4149">
        <v>1.9620106518709139E-4</v>
      </c>
      <c r="O4149">
        <v>2.8550919938267588E-4</v>
      </c>
      <c r="P4149">
        <v>2.667963288015883E-4</v>
      </c>
      <c r="Q4149">
        <v>3.6357684139204171E-4</v>
      </c>
      <c r="R4149">
        <v>2.7496141460965179E-4</v>
      </c>
      <c r="S4149">
        <v>2.589056384348015E-5</v>
      </c>
      <c r="T4149">
        <v>4.0109085647558729E-6</v>
      </c>
    </row>
    <row r="4150" spans="1:20">
      <c r="A4150" s="10">
        <v>4144</v>
      </c>
      <c r="B4150" s="10">
        <v>2.7297932824287528E-4</v>
      </c>
      <c r="C4150" s="10">
        <v>2.7937455150277079E-4</v>
      </c>
      <c r="D4150" s="10">
        <v>3.1575362375317687E-4</v>
      </c>
      <c r="E4150" s="10">
        <v>2.5074384212633329E-4</v>
      </c>
      <c r="F4150" s="10">
        <v>2.3196865508100359E-4</v>
      </c>
      <c r="G4150" s="10">
        <v>2.30341640611874E-4</v>
      </c>
      <c r="H4150" s="10">
        <v>2.7339218865528059E-4</v>
      </c>
      <c r="I4150" s="10">
        <v>2.4871082373614692E-4</v>
      </c>
      <c r="J4150" s="10">
        <v>2.6832077571643852E-4</v>
      </c>
      <c r="K4150">
        <v>1.1340310693282291E-4</v>
      </c>
      <c r="L4150">
        <v>2.9619753065513761E-4</v>
      </c>
      <c r="M4150">
        <v>2.240675607717031E-4</v>
      </c>
      <c r="N4150">
        <v>1.7021387667018049E-4</v>
      </c>
      <c r="O4150">
        <v>2.6643859031670462E-4</v>
      </c>
      <c r="P4150">
        <v>1.9742707055020651E-4</v>
      </c>
      <c r="Q4150">
        <v>2.6679972959789508E-4</v>
      </c>
      <c r="R4150">
        <v>2.3191817604608031E-4</v>
      </c>
      <c r="S4150">
        <v>3.1821779582978127E-5</v>
      </c>
      <c r="T4150">
        <v>4.0033800830101986E-6</v>
      </c>
    </row>
    <row r="4151" spans="1:20">
      <c r="A4151" s="10">
        <v>4145</v>
      </c>
      <c r="B4151" s="10">
        <v>1.345083743003844E-4</v>
      </c>
      <c r="C4151" s="10">
        <v>2.4559884101731962E-4</v>
      </c>
      <c r="D4151" s="10">
        <v>2.3231621524574179E-4</v>
      </c>
      <c r="E4151" s="10">
        <v>1.5253061283809321E-4</v>
      </c>
      <c r="F4151" s="10">
        <v>1.7702018341471639E-4</v>
      </c>
      <c r="G4151" s="10">
        <v>1.700739951751932E-4</v>
      </c>
      <c r="H4151" s="10">
        <v>1.9821602275889939E-4</v>
      </c>
      <c r="I4151" s="10">
        <v>1.6260824348671691E-4</v>
      </c>
      <c r="J4151" s="10">
        <v>1.982720715652124E-4</v>
      </c>
      <c r="K4151">
        <v>8.8791103193226571E-5</v>
      </c>
      <c r="L4151">
        <v>2.8009231285021542E-4</v>
      </c>
      <c r="M4151">
        <v>2.006696141652913E-4</v>
      </c>
      <c r="N4151">
        <v>1.2381698509081519E-4</v>
      </c>
      <c r="O4151">
        <v>2.28370586493446E-4</v>
      </c>
      <c r="P4151">
        <v>2.0002067884080429E-4</v>
      </c>
      <c r="Q4151">
        <v>2.164373973457666E-4</v>
      </c>
      <c r="R4151">
        <v>1.1641085020642329E-4</v>
      </c>
      <c r="S4151">
        <v>2.232893448353394E-5</v>
      </c>
      <c r="T4151">
        <v>3.3175690488897439E-6</v>
      </c>
    </row>
    <row r="4152" spans="1:20">
      <c r="A4152" s="10">
        <v>4146</v>
      </c>
      <c r="B4152" s="10">
        <v>7.9251506300517764E-5</v>
      </c>
      <c r="C4152" s="10">
        <v>1.5943754050831881E-4</v>
      </c>
      <c r="D4152" s="10">
        <v>1.332360517621748E-4</v>
      </c>
      <c r="E4152" s="10">
        <v>1.068211536109689E-4</v>
      </c>
      <c r="F4152" s="10">
        <v>7.4232737454439952E-5</v>
      </c>
      <c r="G4152" s="10">
        <v>1.2497933748240809E-4</v>
      </c>
      <c r="H4152" s="10">
        <v>1.036795547052891E-4</v>
      </c>
      <c r="I4152" s="10">
        <v>9.5591899398238692E-5</v>
      </c>
      <c r="J4152" s="10">
        <v>1.3308736373401599E-4</v>
      </c>
      <c r="K4152">
        <v>6.7924223228778895E-5</v>
      </c>
      <c r="L4152">
        <v>1.4508802110205479E-4</v>
      </c>
      <c r="M4152">
        <v>1.0743389193200919E-4</v>
      </c>
      <c r="N4152">
        <v>5.9360759097127883E-5</v>
      </c>
      <c r="O4152">
        <v>1.7322100982028761E-4</v>
      </c>
      <c r="P4152">
        <v>6.2505932619585954E-5</v>
      </c>
      <c r="Q4152">
        <v>1.27328275054042E-4</v>
      </c>
      <c r="R4152">
        <v>5.7183019246580442E-5</v>
      </c>
      <c r="S4152">
        <v>1.6529024813531411E-5</v>
      </c>
      <c r="T4152">
        <v>7.2738703385177469E-6</v>
      </c>
    </row>
    <row r="4153" spans="1:20">
      <c r="A4153" s="10">
        <v>4147</v>
      </c>
      <c r="B4153" s="10">
        <v>2.465323850408639E-5</v>
      </c>
      <c r="C4153" s="10">
        <v>1.0123660866864391E-4</v>
      </c>
      <c r="D4153" s="10">
        <v>7.7166258819953262E-5</v>
      </c>
      <c r="E4153" s="10">
        <v>3.614661831512187E-5</v>
      </c>
      <c r="F4153" s="10">
        <v>5.077249367460483E-6</v>
      </c>
      <c r="G4153" s="10">
        <v>7.3250953464919992E-5</v>
      </c>
      <c r="H4153" s="10">
        <v>4.9099848649834148E-5</v>
      </c>
      <c r="I4153" s="10">
        <v>4.9705483506438337E-5</v>
      </c>
      <c r="J4153" s="10">
        <v>9.6444842751828677E-5</v>
      </c>
      <c r="K4153">
        <v>2.6399108134314649E-5</v>
      </c>
      <c r="L4153">
        <v>5.0769350160708847E-5</v>
      </c>
      <c r="M4153">
        <v>6.2339588407441153E-5</v>
      </c>
      <c r="N4153">
        <v>1.297845855049813E-5</v>
      </c>
      <c r="O4153">
        <v>1.3366594418122519E-4</v>
      </c>
      <c r="P4153">
        <v>1.469779324222708E-5</v>
      </c>
      <c r="Q4153">
        <v>4.9011386803671438E-5</v>
      </c>
      <c r="R4153">
        <v>1.36619868690404E-5</v>
      </c>
      <c r="S4153">
        <v>1.7240218582272272E-5</v>
      </c>
      <c r="T4153">
        <v>9.4986886752504896E-6</v>
      </c>
    </row>
    <row r="4154" spans="1:20">
      <c r="A4154" s="10">
        <v>4148</v>
      </c>
      <c r="B4154" s="10">
        <v>1.544926001742864E-5</v>
      </c>
      <c r="C4154" s="10">
        <v>7.3634124403774805E-5</v>
      </c>
      <c r="D4154" s="10">
        <v>4.4911651294891612E-5</v>
      </c>
      <c r="E4154" s="10">
        <v>1.121526399281586E-5</v>
      </c>
      <c r="F4154" s="10">
        <v>0</v>
      </c>
      <c r="G4154" s="10">
        <v>5.8500557303495208E-5</v>
      </c>
      <c r="H4154" s="10">
        <v>4.1511403648105551E-5</v>
      </c>
      <c r="I4154" s="10">
        <v>3.1961681895579777E-5</v>
      </c>
      <c r="J4154" s="10">
        <v>7.86409516404693E-5</v>
      </c>
      <c r="K4154">
        <v>1.218907620832808E-5</v>
      </c>
      <c r="L4154">
        <v>3.6072084854976381E-5</v>
      </c>
      <c r="M4154">
        <v>4.4956306431288663E-5</v>
      </c>
      <c r="N4154">
        <v>9.6090193390178485E-6</v>
      </c>
      <c r="O4154">
        <v>9.2473395690281194E-5</v>
      </c>
      <c r="P4154">
        <v>7.5027343905773383E-6</v>
      </c>
      <c r="Q4154">
        <v>2.0798977980071509E-5</v>
      </c>
      <c r="R4154">
        <v>5.8374296784788841E-6</v>
      </c>
      <c r="S4154">
        <v>1.616927383254574E-5</v>
      </c>
      <c r="T4154">
        <v>5.4999358674300431E-6</v>
      </c>
    </row>
    <row r="4155" spans="1:20">
      <c r="A4155" s="10">
        <v>4149</v>
      </c>
      <c r="B4155" s="10">
        <v>1.739239116962697E-6</v>
      </c>
      <c r="C4155" s="10">
        <v>2.912917844205861E-5</v>
      </c>
      <c r="D4155" s="10">
        <v>2.2249347764575021E-5</v>
      </c>
      <c r="E4155" s="10">
        <v>2.45115231799276E-6</v>
      </c>
      <c r="F4155" s="10">
        <v>0</v>
      </c>
      <c r="G4155" s="10">
        <v>3.4070713407271508E-5</v>
      </c>
      <c r="H4155" s="10">
        <v>2.7028808316027599E-5</v>
      </c>
      <c r="I4155" s="10">
        <v>2.0398304039236479E-5</v>
      </c>
      <c r="J4155" s="10">
        <v>5.1472187079539351E-5</v>
      </c>
      <c r="K4155">
        <v>8.7702848999668153E-6</v>
      </c>
      <c r="L4155">
        <v>1.2608346279344961E-5</v>
      </c>
      <c r="M4155">
        <v>2.4622420918563482E-5</v>
      </c>
      <c r="N4155">
        <v>5.8432399885999441E-6</v>
      </c>
      <c r="O4155">
        <v>2.3107454983365651E-5</v>
      </c>
      <c r="P4155">
        <v>7.5136079186796242E-6</v>
      </c>
      <c r="Q4155">
        <v>1.2239280960281889E-5</v>
      </c>
      <c r="R4155">
        <v>5.2987098835730247E-6</v>
      </c>
      <c r="S4155">
        <v>2.1881557922666989E-5</v>
      </c>
      <c r="T4155">
        <v>5.8260461396153224E-6</v>
      </c>
    </row>
    <row r="4156" spans="1:20">
      <c r="A4156" s="10">
        <v>4150</v>
      </c>
      <c r="B4156" s="10">
        <v>2.2574997352671921E-7</v>
      </c>
      <c r="C4156" s="10">
        <v>1.287533309301001E-5</v>
      </c>
      <c r="D4156" s="10">
        <v>7.7308014740515214E-6</v>
      </c>
      <c r="E4156" s="10">
        <v>0</v>
      </c>
      <c r="F4156" s="10">
        <v>0</v>
      </c>
      <c r="G4156" s="10">
        <v>1.014392140510201E-5</v>
      </c>
      <c r="H4156" s="10">
        <v>1.202629052919845E-5</v>
      </c>
      <c r="I4156" s="10">
        <v>8.2097558299875467E-6</v>
      </c>
      <c r="J4156" s="10">
        <v>2.2162417166814899E-5</v>
      </c>
      <c r="K4156">
        <v>4.5678925641373079E-6</v>
      </c>
      <c r="L4156">
        <v>0</v>
      </c>
      <c r="M4156">
        <v>1.086906833480429E-5</v>
      </c>
      <c r="N4156">
        <v>5.5169895966709581E-7</v>
      </c>
      <c r="O4156">
        <v>3.9137438336141111E-6</v>
      </c>
      <c r="P4156">
        <v>7.1457202178856153E-6</v>
      </c>
      <c r="Q4156">
        <v>0</v>
      </c>
      <c r="R4156">
        <v>2.5655973703677809E-6</v>
      </c>
      <c r="S4156">
        <v>2.3528110990623589E-5</v>
      </c>
      <c r="T4156">
        <v>2.233907336504286E-6</v>
      </c>
    </row>
    <row r="4157" spans="1:20">
      <c r="A4157" s="10">
        <v>4151</v>
      </c>
      <c r="B4157" s="10">
        <v>2.373712755593104E-8</v>
      </c>
      <c r="C4157" s="10">
        <v>5.9091362743683577E-6</v>
      </c>
      <c r="D4157" s="10">
        <v>1.463812574129064E-6</v>
      </c>
      <c r="E4157" s="10">
        <v>0</v>
      </c>
      <c r="F4157" s="10">
        <v>0</v>
      </c>
      <c r="G4157" s="10">
        <v>1.2159062592933489E-6</v>
      </c>
      <c r="H4157" s="10">
        <v>2.5288544965090009E-6</v>
      </c>
      <c r="I4157" s="10">
        <v>1.3616842060977291E-6</v>
      </c>
      <c r="J4157" s="10">
        <v>5.2184483265280624E-6</v>
      </c>
      <c r="K4157">
        <v>7.732775509457583E-7</v>
      </c>
      <c r="L4157">
        <v>0</v>
      </c>
      <c r="M4157">
        <v>2.0986332640059539E-6</v>
      </c>
      <c r="N4157">
        <v>8.5895394304315921E-10</v>
      </c>
      <c r="O4157">
        <v>7.651965748934915E-7</v>
      </c>
      <c r="P4157">
        <v>2.9177300407800762E-7</v>
      </c>
      <c r="Q4157">
        <v>0</v>
      </c>
      <c r="R4157">
        <v>5.1089335921857336E-7</v>
      </c>
      <c r="S4157">
        <v>2.8106457000561551E-5</v>
      </c>
      <c r="T4157">
        <v>2.4718306995893709E-6</v>
      </c>
    </row>
    <row r="4158" spans="1:20">
      <c r="A4158" s="10">
        <v>4152</v>
      </c>
      <c r="B4158" s="10">
        <v>0</v>
      </c>
      <c r="C4158" s="10">
        <v>1.279148722863114E-6</v>
      </c>
      <c r="D4158" s="10">
        <v>4.793304053465615E-7</v>
      </c>
      <c r="E4158" s="10">
        <v>0</v>
      </c>
      <c r="F4158" s="10">
        <v>0</v>
      </c>
      <c r="G4158" s="10">
        <v>9.7837557142013981E-8</v>
      </c>
      <c r="H4158" s="10">
        <v>1.8035846751973471E-7</v>
      </c>
      <c r="I4158" s="10">
        <v>2.181338776758497E-7</v>
      </c>
      <c r="J4158" s="10">
        <v>9.2459859836938292E-7</v>
      </c>
      <c r="K4158">
        <v>1.76973883242513E-8</v>
      </c>
      <c r="L4158">
        <v>1.154816682406195E-9</v>
      </c>
      <c r="M4158">
        <v>1.88140332120556E-7</v>
      </c>
      <c r="N4158">
        <v>9.3053343829675572E-10</v>
      </c>
      <c r="O4158">
        <v>2.6734217668364611E-8</v>
      </c>
      <c r="P4158">
        <v>0</v>
      </c>
      <c r="Q4158">
        <v>0</v>
      </c>
      <c r="R4158">
        <v>4.5078825813403532E-8</v>
      </c>
      <c r="S4158">
        <v>3.450628083059501E-5</v>
      </c>
      <c r="T4158">
        <v>3.717457899393752E-6</v>
      </c>
    </row>
    <row r="4159" spans="1:20">
      <c r="A4159" s="10">
        <v>4153</v>
      </c>
      <c r="B4159" s="10">
        <v>0</v>
      </c>
      <c r="C4159" s="10">
        <v>5.70242976500642E-7</v>
      </c>
      <c r="D4159" s="10">
        <v>2.0897519524245121E-7</v>
      </c>
      <c r="E4159" s="10">
        <v>0</v>
      </c>
      <c r="F4159" s="10">
        <v>0</v>
      </c>
      <c r="G4159" s="10">
        <v>4.5140498925278813E-8</v>
      </c>
      <c r="H4159" s="10">
        <v>1.158494777506614E-8</v>
      </c>
      <c r="I4159" s="10">
        <v>7.2803741754495307E-8</v>
      </c>
      <c r="J4159" s="10">
        <v>1.2300897343494469E-7</v>
      </c>
      <c r="K4159">
        <v>1.7205794204133209E-8</v>
      </c>
      <c r="L4159">
        <v>0</v>
      </c>
      <c r="M4159">
        <v>5.2795579654585632E-8</v>
      </c>
      <c r="N4159">
        <v>1.2973783514714379E-9</v>
      </c>
      <c r="O4159">
        <v>2.4281125628888519E-10</v>
      </c>
      <c r="P4159">
        <v>0</v>
      </c>
      <c r="Q4159">
        <v>0</v>
      </c>
      <c r="R4159">
        <v>0</v>
      </c>
      <c r="S4159">
        <v>5.2282438346836468E-5</v>
      </c>
      <c r="T4159">
        <v>4.430948452376547E-6</v>
      </c>
    </row>
    <row r="4160" spans="1:20">
      <c r="A4160" s="10">
        <v>4154</v>
      </c>
      <c r="B4160" s="10">
        <v>0</v>
      </c>
      <c r="C4160" s="10">
        <v>6.2498980604179411E-7</v>
      </c>
      <c r="D4160" s="10">
        <v>6.8386646737970588E-9</v>
      </c>
      <c r="E4160" s="10">
        <v>0</v>
      </c>
      <c r="F4160" s="10">
        <v>0</v>
      </c>
      <c r="G4160" s="10">
        <v>2.2915881560556901E-7</v>
      </c>
      <c r="H4160" s="10">
        <v>0</v>
      </c>
      <c r="I4160" s="10">
        <v>5.0269250259056277E-8</v>
      </c>
      <c r="J4160" s="10">
        <v>1.418373584492208E-7</v>
      </c>
      <c r="K4160">
        <v>1.6714200084015121E-8</v>
      </c>
      <c r="L4160">
        <v>0</v>
      </c>
      <c r="M4160">
        <v>3.4943423760506172E-7</v>
      </c>
      <c r="N4160">
        <v>8.9474369066995752E-10</v>
      </c>
      <c r="O4160">
        <v>3.8677899231857819E-11</v>
      </c>
      <c r="P4160">
        <v>0</v>
      </c>
      <c r="Q4160">
        <v>0</v>
      </c>
      <c r="R4160">
        <v>0</v>
      </c>
      <c r="S4160">
        <v>4.7126072544535513E-5</v>
      </c>
      <c r="T4160">
        <v>9.4684119116042229E-6</v>
      </c>
    </row>
    <row r="4161" spans="1:20">
      <c r="A4161" s="10">
        <v>4155</v>
      </c>
      <c r="B4161" s="10">
        <v>0</v>
      </c>
      <c r="C4161" s="10">
        <v>2.216151659825844E-7</v>
      </c>
      <c r="D4161" s="10">
        <v>2.3995314644901959E-11</v>
      </c>
      <c r="E4161" s="10">
        <v>0</v>
      </c>
      <c r="F4161" s="10">
        <v>0</v>
      </c>
      <c r="G4161" s="10">
        <v>2.8048281480317991E-7</v>
      </c>
      <c r="H4161" s="10">
        <v>0</v>
      </c>
      <c r="I4161" s="10">
        <v>2.3112298969681052E-9</v>
      </c>
      <c r="J4161" s="10">
        <v>1.8218053134589231E-7</v>
      </c>
      <c r="K4161">
        <v>1.6714200084015121E-8</v>
      </c>
      <c r="L4161">
        <v>0</v>
      </c>
      <c r="M4161">
        <v>4.2674333249015852E-7</v>
      </c>
      <c r="N4161">
        <v>8.231641954163609E-10</v>
      </c>
      <c r="O4161">
        <v>0</v>
      </c>
      <c r="P4161">
        <v>0</v>
      </c>
      <c r="Q4161">
        <v>0</v>
      </c>
      <c r="R4161">
        <v>0</v>
      </c>
      <c r="S4161">
        <v>3.7672306489258981E-5</v>
      </c>
      <c r="T4161">
        <v>2.0944480471461148E-5</v>
      </c>
    </row>
    <row r="4162" spans="1:20">
      <c r="A4162" s="10">
        <v>4156</v>
      </c>
      <c r="B4162" s="10">
        <v>0</v>
      </c>
      <c r="C4162" s="10">
        <v>0</v>
      </c>
      <c r="D4162" s="10">
        <v>1.1997657322450981E-10</v>
      </c>
      <c r="E4162" s="10">
        <v>0</v>
      </c>
      <c r="F4162" s="10">
        <v>0</v>
      </c>
      <c r="G4162" s="10">
        <v>2.8048281480317991E-7</v>
      </c>
      <c r="H4162" s="10">
        <v>0</v>
      </c>
      <c r="I4162" s="10">
        <v>4.62245979393621E-10</v>
      </c>
      <c r="J4162" s="10">
        <v>1.816621027222201E-7</v>
      </c>
      <c r="K4162">
        <v>8.3571000420075589E-9</v>
      </c>
      <c r="L4162">
        <v>0</v>
      </c>
      <c r="M4162">
        <v>4.2710224193716449E-7</v>
      </c>
      <c r="N4162">
        <v>9.3053343829675572E-10</v>
      </c>
      <c r="O4162">
        <v>2.7246431236664281E-9</v>
      </c>
      <c r="P4162">
        <v>0</v>
      </c>
      <c r="Q4162">
        <v>0</v>
      </c>
      <c r="R4162">
        <v>0</v>
      </c>
      <c r="S4162">
        <v>3.4123329183263159E-5</v>
      </c>
      <c r="T4162">
        <v>3.4166711709434088E-5</v>
      </c>
    </row>
    <row r="4163" spans="1:20">
      <c r="A4163" s="10">
        <v>4157</v>
      </c>
      <c r="B4163" s="10">
        <v>2.9396948907548348E-7</v>
      </c>
      <c r="C4163" s="10">
        <v>1.079454187428807E-6</v>
      </c>
      <c r="D4163" s="10">
        <v>3.6620509433603739E-7</v>
      </c>
      <c r="E4163" s="10">
        <v>4.0806533522139222E-7</v>
      </c>
      <c r="F4163" s="10">
        <v>0</v>
      </c>
      <c r="G4163" s="10">
        <v>1.1956162347397099E-6</v>
      </c>
      <c r="H4163" s="10">
        <v>7.0819660870933549E-7</v>
      </c>
      <c r="I4163" s="10">
        <v>2.249621175027049E-7</v>
      </c>
      <c r="J4163" s="10">
        <v>3.3021464356892918E-6</v>
      </c>
      <c r="K4163">
        <v>1.17982588828342E-8</v>
      </c>
      <c r="L4163">
        <v>1.9356171117980829E-7</v>
      </c>
      <c r="M4163">
        <v>2.376204857584235E-7</v>
      </c>
      <c r="N4163">
        <v>3.3117595594612471E-7</v>
      </c>
      <c r="O4163">
        <v>2.944865412417819E-8</v>
      </c>
      <c r="P4163">
        <v>1.4815182039364671E-8</v>
      </c>
      <c r="Q4163">
        <v>3.9519622242748382E-7</v>
      </c>
      <c r="R4163">
        <v>1.387467823021617E-6</v>
      </c>
      <c r="S4163">
        <v>4.3994717923706438E-5</v>
      </c>
      <c r="T4163">
        <v>5.4385608291698047E-5</v>
      </c>
    </row>
    <row r="4164" spans="1:20">
      <c r="A4164" s="10">
        <v>4158</v>
      </c>
      <c r="B4164" s="10">
        <v>5.3013474547173089E-6</v>
      </c>
      <c r="C4164" s="10">
        <v>2.234065698400981E-5</v>
      </c>
      <c r="D4164" s="10">
        <v>5.8628478130156961E-6</v>
      </c>
      <c r="E4164" s="10">
        <v>1.059663326421134E-5</v>
      </c>
      <c r="F4164" s="10">
        <v>9.2971850222132242E-6</v>
      </c>
      <c r="G4164" s="10">
        <v>1.794681127233828E-5</v>
      </c>
      <c r="H4164" s="10">
        <v>1.607443591595415E-5</v>
      </c>
      <c r="I4164" s="10">
        <v>6.3744717276273399E-6</v>
      </c>
      <c r="J4164" s="10">
        <v>2.4163088603168831E-5</v>
      </c>
      <c r="K4164">
        <v>1.0665748928612151E-6</v>
      </c>
      <c r="L4164">
        <v>1.07401271561738E-5</v>
      </c>
      <c r="M4164">
        <v>5.9620126143834832E-6</v>
      </c>
      <c r="N4164">
        <v>3.6191509912501379E-6</v>
      </c>
      <c r="O4164">
        <v>1.6989046988445139E-6</v>
      </c>
      <c r="P4164">
        <v>6.0833312159251803E-6</v>
      </c>
      <c r="Q4164">
        <v>8.1441651555674873E-6</v>
      </c>
      <c r="R4164">
        <v>1.77395753621304E-5</v>
      </c>
      <c r="S4164">
        <v>5.0942249069024182E-5</v>
      </c>
      <c r="T4164">
        <v>7.4555393336229602E-5</v>
      </c>
    </row>
    <row r="4165" spans="1:20">
      <c r="A4165" s="10">
        <v>4159</v>
      </c>
      <c r="B4165" s="10">
        <v>2.25706208197788E-5</v>
      </c>
      <c r="C4165" s="10">
        <v>4.9088330822042837E-5</v>
      </c>
      <c r="D4165" s="10">
        <v>1.9447674022887981E-5</v>
      </c>
      <c r="E4165" s="10">
        <v>3.6349500854955743E-5</v>
      </c>
      <c r="F4165" s="10">
        <v>2.3189199380801909E-5</v>
      </c>
      <c r="G4165" s="10">
        <v>4.9562264100725458E-5</v>
      </c>
      <c r="H4165" s="10">
        <v>4.2486345762959482E-5</v>
      </c>
      <c r="I4165" s="10">
        <v>2.5439450351601892E-5</v>
      </c>
      <c r="J4165" s="10">
        <v>7.264264056132615E-5</v>
      </c>
      <c r="K4165">
        <v>1.0138489655079491E-5</v>
      </c>
      <c r="L4165">
        <v>3.8972652351384553E-5</v>
      </c>
      <c r="M4165">
        <v>2.034514091298328E-5</v>
      </c>
      <c r="N4165">
        <v>1.791611502861566E-5</v>
      </c>
      <c r="O4165">
        <v>1.0825655253735379E-5</v>
      </c>
      <c r="P4165">
        <v>4.4684990268179768E-5</v>
      </c>
      <c r="Q4165">
        <v>2.0625787826675059E-5</v>
      </c>
      <c r="R4165">
        <v>5.3292034831209373E-5</v>
      </c>
      <c r="S4165">
        <v>4.1671777097904263E-5</v>
      </c>
      <c r="T4165">
        <v>5.5055700159895313E-5</v>
      </c>
    </row>
    <row r="4166" spans="1:20">
      <c r="A4166" s="10">
        <v>4160</v>
      </c>
      <c r="B4166" s="10">
        <v>2.3942935869693332E-5</v>
      </c>
      <c r="C4166" s="10">
        <v>5.5460909957842957E-5</v>
      </c>
      <c r="D4166" s="10">
        <v>2.5851264649786671E-5</v>
      </c>
      <c r="E4166" s="10">
        <v>3.1783045031084083E-5</v>
      </c>
      <c r="F4166" s="10">
        <v>3.6175875304798652E-5</v>
      </c>
      <c r="G4166" s="10">
        <v>7.9626957558670566E-5</v>
      </c>
      <c r="H4166" s="10">
        <v>5.3234306064761499E-5</v>
      </c>
      <c r="I4166" s="10">
        <v>3.2637609746060222E-5</v>
      </c>
      <c r="J4166" s="10">
        <v>1.077479488012662E-4</v>
      </c>
      <c r="K4166">
        <v>3.3735130319277919E-5</v>
      </c>
      <c r="L4166">
        <v>3.3718626197066678E-5</v>
      </c>
      <c r="M4166">
        <v>3.993544052522224E-5</v>
      </c>
      <c r="N4166">
        <v>3.4170216809501152E-5</v>
      </c>
      <c r="O4166">
        <v>2.4878831321509771E-5</v>
      </c>
      <c r="P4166">
        <v>6.3397561923973393E-5</v>
      </c>
      <c r="Q4166">
        <v>2.3125904543078168E-5</v>
      </c>
      <c r="R4166">
        <v>8.0961682466615501E-5</v>
      </c>
      <c r="S4166">
        <v>4.4849197623325179E-5</v>
      </c>
      <c r="T4166">
        <v>5.9734369314615017E-5</v>
      </c>
    </row>
    <row r="4167" spans="1:20">
      <c r="A4167" s="10">
        <v>4161</v>
      </c>
      <c r="B4167" s="10">
        <v>3.5404166829872903E-5</v>
      </c>
      <c r="C4167" s="10">
        <v>4.3057919370874933E-5</v>
      </c>
      <c r="D4167" s="10">
        <v>4.2445025331357073E-5</v>
      </c>
      <c r="E4167" s="10">
        <v>3.7231027790789408E-5</v>
      </c>
      <c r="F4167" s="10">
        <v>1.0577812701682381E-4</v>
      </c>
      <c r="G4167" s="10">
        <v>6.7491913082261962E-5</v>
      </c>
      <c r="H4167" s="10">
        <v>3.5567408645068379E-5</v>
      </c>
      <c r="I4167" s="10">
        <v>4.7352921596319011E-5</v>
      </c>
      <c r="J4167" s="10">
        <v>9.1053585669574467E-5</v>
      </c>
      <c r="K4167">
        <v>4.5548554880717767E-5</v>
      </c>
      <c r="L4167">
        <v>1.1564233211155921E-5</v>
      </c>
      <c r="M4167">
        <v>6.4355030947999198E-5</v>
      </c>
      <c r="N4167">
        <v>3.8543952129137008E-5</v>
      </c>
      <c r="O4167">
        <v>3.3811538079112657E-5</v>
      </c>
      <c r="P4167">
        <v>2.276812579974375E-5</v>
      </c>
      <c r="Q4167">
        <v>5.4846055946341963E-5</v>
      </c>
      <c r="R4167">
        <v>7.1708975204057534E-5</v>
      </c>
      <c r="S4167">
        <v>6.1745743389289944E-5</v>
      </c>
      <c r="T4167">
        <v>8.4274153048349235E-5</v>
      </c>
    </row>
    <row r="4168" spans="1:20">
      <c r="A4168" s="10">
        <v>4162</v>
      </c>
      <c r="B4168" s="10">
        <v>5.9627954953049603E-5</v>
      </c>
      <c r="C4168" s="10">
        <v>7.2847390564536633E-5</v>
      </c>
      <c r="D4168" s="10">
        <v>3.7650724872450821E-5</v>
      </c>
      <c r="E4168" s="10">
        <v>5.7820787770872967E-5</v>
      </c>
      <c r="F4168" s="10">
        <v>1.1341026930327001E-4</v>
      </c>
      <c r="G4168" s="10">
        <v>6.8421162495852333E-5</v>
      </c>
      <c r="H4168" s="10">
        <v>3.1857983377945422E-5</v>
      </c>
      <c r="I4168" s="10">
        <v>6.1248999230854561E-5</v>
      </c>
      <c r="J4168" s="10">
        <v>5.5027695474851598E-5</v>
      </c>
      <c r="K4168">
        <v>5.1432518643529218E-5</v>
      </c>
      <c r="L4168">
        <v>3.3782054503347842E-5</v>
      </c>
      <c r="M4168">
        <v>6.1641241248202799E-5</v>
      </c>
      <c r="N4168">
        <v>3.6593437725787217E-5</v>
      </c>
      <c r="O4168">
        <v>3.8715026254769088E-5</v>
      </c>
      <c r="P4168">
        <v>1.7528535058188869E-5</v>
      </c>
      <c r="Q4168">
        <v>9.8335045025156251E-5</v>
      </c>
      <c r="R4168">
        <v>6.7995718233421172E-5</v>
      </c>
      <c r="S4168">
        <v>8.6814954733085422E-5</v>
      </c>
      <c r="T4168">
        <v>8.8599428647902665E-5</v>
      </c>
    </row>
    <row r="4169" spans="1:20">
      <c r="A4169" s="10">
        <v>4163</v>
      </c>
      <c r="B4169" s="10">
        <v>5.2505605103717952E-5</v>
      </c>
      <c r="C4169" s="10">
        <v>6.6050514740299869E-5</v>
      </c>
      <c r="D4169" s="10">
        <v>3.0628314277111827E-5</v>
      </c>
      <c r="E4169" s="10">
        <v>5.5619293689397987E-5</v>
      </c>
      <c r="F4169" s="10">
        <v>7.1657676380788287E-5</v>
      </c>
      <c r="G4169" s="10">
        <v>8.3700327473290904E-5</v>
      </c>
      <c r="H4169" s="10">
        <v>3.721251290160178E-5</v>
      </c>
      <c r="I4169" s="10">
        <v>5.6703509170562127E-5</v>
      </c>
      <c r="J4169" s="10">
        <v>6.6517547762263987E-5</v>
      </c>
      <c r="K4169">
        <v>6.6212443343115687E-5</v>
      </c>
      <c r="L4169">
        <v>2.971018531639213E-5</v>
      </c>
      <c r="M4169">
        <v>6.4508052888003831E-5</v>
      </c>
      <c r="N4169">
        <v>3.9709827763531468E-5</v>
      </c>
      <c r="O4169">
        <v>3.1121810891784752E-5</v>
      </c>
      <c r="P4169">
        <v>3.6498175040867368E-5</v>
      </c>
      <c r="Q4169">
        <v>7.6104712808919354E-5</v>
      </c>
      <c r="R4169">
        <v>9.2477096347085111E-5</v>
      </c>
      <c r="S4169">
        <v>9.3250362673661654E-5</v>
      </c>
      <c r="T4169">
        <v>8.424509755967974E-5</v>
      </c>
    </row>
    <row r="4170" spans="1:20">
      <c r="A4170" s="10">
        <v>4164</v>
      </c>
      <c r="B4170" s="10">
        <v>3.7951494419980553E-5</v>
      </c>
      <c r="C4170" s="10">
        <v>4.6254361190845097E-5</v>
      </c>
      <c r="D4170" s="10">
        <v>4.1300190873162817E-5</v>
      </c>
      <c r="E4170" s="10">
        <v>5.825739927751543E-5</v>
      </c>
      <c r="F4170" s="10">
        <v>4.9806427923477181E-5</v>
      </c>
      <c r="G4170" s="10">
        <v>6.7870606547485455E-5</v>
      </c>
      <c r="H4170" s="10">
        <v>3.3114348044290628E-5</v>
      </c>
      <c r="I4170" s="10">
        <v>4.7888845251271928E-5</v>
      </c>
      <c r="J4170" s="10">
        <v>6.1830760950027324E-5</v>
      </c>
      <c r="K4170">
        <v>4.8454662681207882E-5</v>
      </c>
      <c r="L4170">
        <v>4.7751785299164398E-5</v>
      </c>
      <c r="M4170">
        <v>7.4772872942385811E-5</v>
      </c>
      <c r="N4170">
        <v>3.969163091372246E-5</v>
      </c>
      <c r="O4170">
        <v>3.4525643297893062E-5</v>
      </c>
      <c r="P4170">
        <v>3.3790621237031063E-5</v>
      </c>
      <c r="Q4170">
        <v>4.2134801340530363E-5</v>
      </c>
      <c r="R4170">
        <v>4.8683684903820068E-5</v>
      </c>
      <c r="S4170">
        <v>1.110525856928647E-4</v>
      </c>
      <c r="T4170">
        <v>7.5586339392728986E-5</v>
      </c>
    </row>
    <row r="4171" spans="1:20">
      <c r="A4171" s="10">
        <v>4165</v>
      </c>
      <c r="B4171" s="10">
        <v>5.1908894515149823E-5</v>
      </c>
      <c r="C4171" s="10">
        <v>3.7657569472037487E-5</v>
      </c>
      <c r="D4171" s="10">
        <v>3.069494206728633E-5</v>
      </c>
      <c r="E4171" s="10">
        <v>5.2051470811597452E-5</v>
      </c>
      <c r="F4171" s="10">
        <v>3.3312610186707343E-5</v>
      </c>
      <c r="G4171" s="10">
        <v>5.5064420291901427E-5</v>
      </c>
      <c r="H4171" s="10">
        <v>4.9311838608751963E-5</v>
      </c>
      <c r="I4171" s="10">
        <v>5.6534419591299949E-5</v>
      </c>
      <c r="J4171" s="10">
        <v>4.7990852859559003E-5</v>
      </c>
      <c r="K4171">
        <v>4.6860533558341933E-5</v>
      </c>
      <c r="L4171">
        <v>6.1988524147161807E-5</v>
      </c>
      <c r="M4171">
        <v>9.6573696736008472E-5</v>
      </c>
      <c r="N4171">
        <v>9.2581594692488301E-5</v>
      </c>
      <c r="O4171">
        <v>4.7088765384603631E-5</v>
      </c>
      <c r="P4171">
        <v>6.7755626681002533E-5</v>
      </c>
      <c r="Q4171">
        <v>4.334057001969576E-5</v>
      </c>
      <c r="R4171">
        <v>7.9927179067069246E-5</v>
      </c>
      <c r="S4171">
        <v>1.3632479384671249E-4</v>
      </c>
      <c r="T4171">
        <v>7.8471902773170131E-5</v>
      </c>
    </row>
    <row r="4172" spans="1:20">
      <c r="A4172" s="10">
        <v>4166</v>
      </c>
      <c r="B4172" s="10">
        <v>4.8335226690798969E-5</v>
      </c>
      <c r="C4172" s="10">
        <v>3.1093010724022007E-5</v>
      </c>
      <c r="D4172" s="10">
        <v>3.6474539935790139E-5</v>
      </c>
      <c r="E4172" s="10">
        <v>5.6238246453780011E-5</v>
      </c>
      <c r="F4172" s="10">
        <v>5.4547002819538329E-5</v>
      </c>
      <c r="G4172" s="10">
        <v>4.9068519652946411E-5</v>
      </c>
      <c r="H4172" s="10">
        <v>5.8129494492760187E-5</v>
      </c>
      <c r="I4172" s="10">
        <v>6.079508234620214E-5</v>
      </c>
      <c r="J4172" s="10">
        <v>4.4043164992907471E-5</v>
      </c>
      <c r="K4172">
        <v>5.698518483894009E-5</v>
      </c>
      <c r="L4172">
        <v>9.3626387210660468E-5</v>
      </c>
      <c r="M4172">
        <v>5.9475098911762253E-5</v>
      </c>
      <c r="N4172">
        <v>7.4128906346296319E-5</v>
      </c>
      <c r="O4172">
        <v>4.0240434790292563E-5</v>
      </c>
      <c r="P4172">
        <v>1.080590834939991E-4</v>
      </c>
      <c r="Q4172">
        <v>1.8959795560312831E-5</v>
      </c>
      <c r="R4172">
        <v>6.8320939700516331E-5</v>
      </c>
      <c r="S4172">
        <v>1.460995047917533E-4</v>
      </c>
      <c r="T4172">
        <v>8.3020476289475756E-5</v>
      </c>
    </row>
    <row r="4173" spans="1:20">
      <c r="A4173" s="10">
        <v>4167</v>
      </c>
      <c r="B4173" s="10">
        <v>5.7816552495699409E-5</v>
      </c>
      <c r="C4173" s="10">
        <v>3.8951355307246732E-5</v>
      </c>
      <c r="D4173" s="10">
        <v>3.9624649641435798E-5</v>
      </c>
      <c r="E4173" s="10">
        <v>6.9191790565950183E-5</v>
      </c>
      <c r="F4173" s="10">
        <v>6.6022961390156909E-5</v>
      </c>
      <c r="G4173" s="10">
        <v>5.6836901232751712E-5</v>
      </c>
      <c r="H4173" s="10">
        <v>4.9267134462256631E-5</v>
      </c>
      <c r="I4173" s="10">
        <v>7.2942000971450629E-5</v>
      </c>
      <c r="J4173" s="10">
        <v>4.3306486166397398E-5</v>
      </c>
      <c r="K4173">
        <v>2.7491614617012088E-5</v>
      </c>
      <c r="L4173">
        <v>1.073518309725225E-4</v>
      </c>
      <c r="M4173">
        <v>3.2833461519805468E-5</v>
      </c>
      <c r="N4173">
        <v>4.7894560542852477E-5</v>
      </c>
      <c r="O4173">
        <v>3.055468518184022E-5</v>
      </c>
      <c r="P4173">
        <v>7.5489332931019256E-5</v>
      </c>
      <c r="Q4173">
        <v>3.5494617713251978E-5</v>
      </c>
      <c r="R4173">
        <v>5.4418810691494647E-5</v>
      </c>
      <c r="S4173">
        <v>1.5847594776196891E-4</v>
      </c>
      <c r="T4173">
        <v>7.8806163020367026E-5</v>
      </c>
    </row>
    <row r="4174" spans="1:20">
      <c r="A4174" s="10">
        <v>4168</v>
      </c>
      <c r="B4174" s="10">
        <v>4.3894838451931281E-5</v>
      </c>
      <c r="C4174" s="10">
        <v>7.1874252530203573E-5</v>
      </c>
      <c r="D4174" s="10">
        <v>5.3459219686015077E-5</v>
      </c>
      <c r="E4174" s="10">
        <v>6.2807155246067422E-5</v>
      </c>
      <c r="F4174" s="10">
        <v>4.6501246223036142E-5</v>
      </c>
      <c r="G4174" s="10">
        <v>6.6364187513988525E-5</v>
      </c>
      <c r="H4174" s="10">
        <v>6.743225131223601E-5</v>
      </c>
      <c r="I4174" s="10">
        <v>3.5824126961827791E-5</v>
      </c>
      <c r="J4174" s="10">
        <v>6.5652368153648667E-5</v>
      </c>
      <c r="K4174">
        <v>3.9111105298065337E-5</v>
      </c>
      <c r="L4174">
        <v>1.386192288443053E-4</v>
      </c>
      <c r="M4174">
        <v>4.6614718415795757E-5</v>
      </c>
      <c r="N4174">
        <v>2.7463090603263218E-5</v>
      </c>
      <c r="O4174">
        <v>7.8920954181226812E-5</v>
      </c>
      <c r="P4174">
        <v>9.3830754827588198E-5</v>
      </c>
      <c r="Q4174">
        <v>3.9956371651598082E-5</v>
      </c>
      <c r="R4174">
        <v>6.3783074134722919E-5</v>
      </c>
      <c r="S4174">
        <v>1.4837274446081059E-4</v>
      </c>
      <c r="T4174">
        <v>8.3461340272422509E-5</v>
      </c>
    </row>
    <row r="4175" spans="1:20">
      <c r="A4175" s="10">
        <v>4169</v>
      </c>
      <c r="B4175" s="10">
        <v>1.4986818738142399E-5</v>
      </c>
      <c r="C4175" s="10">
        <v>3.5345308658015557E-5</v>
      </c>
      <c r="D4175" s="10">
        <v>3.8681538994398299E-5</v>
      </c>
      <c r="E4175" s="10">
        <v>1.5865460620118939E-5</v>
      </c>
      <c r="F4175" s="10">
        <v>3.9222993766530158E-5</v>
      </c>
      <c r="G4175" s="10">
        <v>3.2748869489560557E-5</v>
      </c>
      <c r="H4175" s="10">
        <v>6.6943733233899527E-5</v>
      </c>
      <c r="I4175" s="10">
        <v>2.1492542833287859E-5</v>
      </c>
      <c r="J4175" s="10">
        <v>4.9425627640509202E-5</v>
      </c>
      <c r="K4175">
        <v>1.23897940875723E-5</v>
      </c>
      <c r="L4175">
        <v>6.4362249837847735E-5</v>
      </c>
      <c r="M4175">
        <v>2.543985782141289E-5</v>
      </c>
      <c r="N4175">
        <v>2.0658540230266701E-5</v>
      </c>
      <c r="O4175">
        <v>2.7732203626101581E-5</v>
      </c>
      <c r="P4175">
        <v>4.527148119019682E-5</v>
      </c>
      <c r="Q4175">
        <v>2.812925057411828E-5</v>
      </c>
      <c r="R4175">
        <v>2.8269488196299101E-5</v>
      </c>
      <c r="S4175">
        <v>1.3096487831254009E-4</v>
      </c>
      <c r="T4175">
        <v>8.3876239949363189E-5</v>
      </c>
    </row>
    <row r="4176" spans="1:20">
      <c r="A4176" s="10">
        <v>4170</v>
      </c>
      <c r="B4176" s="10">
        <v>4.1539540514824918E-6</v>
      </c>
      <c r="C4176" s="10">
        <v>1.5478871128795862E-5</v>
      </c>
      <c r="D4176" s="10">
        <v>1.6548525314284691E-5</v>
      </c>
      <c r="E4176" s="10">
        <v>6.5484020140264229E-6</v>
      </c>
      <c r="F4176" s="10">
        <v>2.2964006891409869E-5</v>
      </c>
      <c r="G4176" s="10">
        <v>2.9245243312896441E-5</v>
      </c>
      <c r="H4176" s="10">
        <v>2.613401278681538E-5</v>
      </c>
      <c r="I4176" s="10">
        <v>1.047873066636433E-5</v>
      </c>
      <c r="J4176" s="10">
        <v>3.2071148164048777E-5</v>
      </c>
      <c r="K4176">
        <v>6.1007321900775297E-6</v>
      </c>
      <c r="L4176">
        <v>1.501684638737984E-5</v>
      </c>
      <c r="M4176">
        <v>9.846009517944274E-6</v>
      </c>
      <c r="N4176">
        <v>8.4435508130026547E-6</v>
      </c>
      <c r="O4176">
        <v>1.2084107048584909E-5</v>
      </c>
      <c r="P4176">
        <v>1.273308263324528E-5</v>
      </c>
      <c r="Q4176">
        <v>1.333177700205291E-5</v>
      </c>
      <c r="R4176">
        <v>1.122007800530261E-5</v>
      </c>
      <c r="S4176">
        <v>1.2985418666927061E-4</v>
      </c>
      <c r="T4176">
        <v>8.1990729796397989E-5</v>
      </c>
    </row>
    <row r="4177" spans="1:20">
      <c r="A4177" s="10">
        <v>4171</v>
      </c>
      <c r="B4177" s="10">
        <v>3.217926169737246E-7</v>
      </c>
      <c r="C4177" s="10">
        <v>4.1862995360451096E-6</v>
      </c>
      <c r="D4177" s="10">
        <v>9.5995235850388497E-7</v>
      </c>
      <c r="E4177" s="10">
        <v>5.0369845986530076E-7</v>
      </c>
      <c r="F4177" s="10">
        <v>9.3046505822277052E-7</v>
      </c>
      <c r="G4177" s="10">
        <v>3.7200685718780951E-6</v>
      </c>
      <c r="H4177" s="10">
        <v>2.8355409853694708E-6</v>
      </c>
      <c r="I4177" s="10">
        <v>1.431593132406272E-6</v>
      </c>
      <c r="J4177" s="10">
        <v>9.4788676561879892E-6</v>
      </c>
      <c r="K4177">
        <v>1.247112833474584E-6</v>
      </c>
      <c r="L4177">
        <v>1.832925038315113E-6</v>
      </c>
      <c r="M4177">
        <v>5.3375361975279159E-6</v>
      </c>
      <c r="N4177">
        <v>2.951318774252535E-6</v>
      </c>
      <c r="O4177">
        <v>9.3657592902115157E-7</v>
      </c>
      <c r="P4177">
        <v>2.4526148762047929E-6</v>
      </c>
      <c r="Q4177">
        <v>1.345472463229092E-6</v>
      </c>
      <c r="R4177">
        <v>7.1463852132088242E-7</v>
      </c>
      <c r="S4177">
        <v>1.201344942850061E-4</v>
      </c>
      <c r="T4177">
        <v>1.003992463483231E-4</v>
      </c>
    </row>
    <row r="4178" spans="1:20">
      <c r="A4178" s="10">
        <v>4172</v>
      </c>
      <c r="B4178" s="10">
        <v>0</v>
      </c>
      <c r="C4178" s="10">
        <v>2.067021296155744E-6</v>
      </c>
      <c r="D4178" s="10">
        <v>1.3864492801824349E-7</v>
      </c>
      <c r="E4178" s="10">
        <v>0</v>
      </c>
      <c r="F4178" s="10">
        <v>0</v>
      </c>
      <c r="G4178" s="10">
        <v>1.190754658874755E-6</v>
      </c>
      <c r="H4178" s="10">
        <v>2.5369785453174521E-7</v>
      </c>
      <c r="I4178" s="10">
        <v>4.7842458867239771E-8</v>
      </c>
      <c r="J4178" s="10">
        <v>4.8326973701223122E-8</v>
      </c>
      <c r="K4178">
        <v>0</v>
      </c>
      <c r="L4178">
        <v>0</v>
      </c>
      <c r="M4178">
        <v>8.1366207274052882E-7</v>
      </c>
      <c r="N4178">
        <v>1.7107499365609591E-8</v>
      </c>
      <c r="O4178">
        <v>1.575748358566785E-7</v>
      </c>
      <c r="P4178">
        <v>0</v>
      </c>
      <c r="Q4178">
        <v>0</v>
      </c>
      <c r="R4178">
        <v>0</v>
      </c>
      <c r="S4178">
        <v>1.033351758953455E-4</v>
      </c>
      <c r="T4178">
        <v>8.8821852674560362E-5</v>
      </c>
    </row>
    <row r="4179" spans="1:20">
      <c r="A4179" s="10">
        <v>4173</v>
      </c>
      <c r="B4179" s="10">
        <v>0</v>
      </c>
      <c r="C4179" s="10">
        <v>1.892050428942222E-8</v>
      </c>
      <c r="D4179" s="10">
        <v>2.7954541561310778E-7</v>
      </c>
      <c r="E4179" s="10">
        <v>0</v>
      </c>
      <c r="F4179" s="10">
        <v>0</v>
      </c>
      <c r="G4179" s="10">
        <v>4.0907689397357763E-9</v>
      </c>
      <c r="H4179" s="10">
        <v>7.9594425361065923E-8</v>
      </c>
      <c r="I4179" s="10">
        <v>0</v>
      </c>
      <c r="J4179" s="10">
        <v>0</v>
      </c>
      <c r="K4179">
        <v>0</v>
      </c>
      <c r="L4179">
        <v>1.154816682406195E-9</v>
      </c>
      <c r="M4179">
        <v>1.158559694935434E-7</v>
      </c>
      <c r="N4179">
        <v>9.4842831211015503E-10</v>
      </c>
      <c r="O4179">
        <v>7.9703332069871452E-8</v>
      </c>
      <c r="P4179">
        <v>0</v>
      </c>
      <c r="Q4179">
        <v>0</v>
      </c>
      <c r="R4179">
        <v>0</v>
      </c>
      <c r="S4179">
        <v>1.051662511686713E-4</v>
      </c>
      <c r="T4179">
        <v>8.3751781173452996E-5</v>
      </c>
    </row>
    <row r="4180" spans="1:20">
      <c r="A4180" s="10">
        <v>4174</v>
      </c>
      <c r="B4180" s="10">
        <v>0</v>
      </c>
      <c r="C4180" s="10">
        <v>0</v>
      </c>
      <c r="D4180" s="10">
        <v>3.7720634621785883E-8</v>
      </c>
      <c r="E4180" s="10">
        <v>0</v>
      </c>
      <c r="F4180" s="10">
        <v>0</v>
      </c>
      <c r="G4180" s="10">
        <v>0</v>
      </c>
      <c r="H4180" s="10">
        <v>4.167247401102928E-10</v>
      </c>
      <c r="I4180" s="10">
        <v>5.6625132475718573E-8</v>
      </c>
      <c r="J4180" s="10">
        <v>0</v>
      </c>
      <c r="K4180">
        <v>0</v>
      </c>
      <c r="L4180">
        <v>0</v>
      </c>
      <c r="M4180">
        <v>1.7012307788085379E-8</v>
      </c>
      <c r="N4180">
        <v>9.3053343829675572E-10</v>
      </c>
      <c r="O4180">
        <v>7.823142312688132E-8</v>
      </c>
      <c r="P4180">
        <v>0</v>
      </c>
      <c r="Q4180">
        <v>0</v>
      </c>
      <c r="R4180">
        <v>0</v>
      </c>
      <c r="S4180">
        <v>9.9288451017812021E-5</v>
      </c>
      <c r="T4180">
        <v>8.3056463192124507E-5</v>
      </c>
    </row>
    <row r="4181" spans="1:20">
      <c r="A4181" s="10">
        <v>4175</v>
      </c>
      <c r="B4181" s="10">
        <v>0</v>
      </c>
      <c r="C4181" s="10">
        <v>0</v>
      </c>
      <c r="D4181" s="10">
        <v>4.0072175456986283E-9</v>
      </c>
      <c r="E4181" s="10">
        <v>0</v>
      </c>
      <c r="F4181" s="10">
        <v>0</v>
      </c>
      <c r="G4181" s="10">
        <v>0</v>
      </c>
      <c r="H4181" s="10">
        <v>0</v>
      </c>
      <c r="I4181" s="10">
        <v>1.733422422726079E-9</v>
      </c>
      <c r="J4181" s="10">
        <v>0</v>
      </c>
      <c r="K4181">
        <v>0</v>
      </c>
      <c r="L4181">
        <v>0</v>
      </c>
      <c r="M4181">
        <v>0</v>
      </c>
      <c r="N4181">
        <v>8.9474369066995752E-10</v>
      </c>
      <c r="O4181">
        <v>7.0318569575697064E-9</v>
      </c>
      <c r="P4181">
        <v>0</v>
      </c>
      <c r="Q4181">
        <v>0</v>
      </c>
      <c r="R4181">
        <v>0</v>
      </c>
      <c r="S4181">
        <v>1.011246332173772E-4</v>
      </c>
      <c r="T4181">
        <v>7.3852655430931151E-5</v>
      </c>
    </row>
    <row r="4182" spans="1:20">
      <c r="A4182" s="10">
        <v>4176</v>
      </c>
      <c r="B4182" s="10">
        <v>0</v>
      </c>
      <c r="C4182" s="10">
        <v>0</v>
      </c>
      <c r="D4182" s="10">
        <v>0</v>
      </c>
      <c r="E4182" s="10">
        <v>0</v>
      </c>
      <c r="F4182" s="10">
        <v>0</v>
      </c>
      <c r="G4182" s="10">
        <v>0</v>
      </c>
      <c r="H4182" s="10">
        <v>0</v>
      </c>
      <c r="I4182" s="10">
        <v>0</v>
      </c>
      <c r="J4182" s="10">
        <v>0</v>
      </c>
      <c r="K4182">
        <v>0</v>
      </c>
      <c r="L4182">
        <v>0</v>
      </c>
      <c r="M4182">
        <v>0</v>
      </c>
      <c r="N4182">
        <v>9.3053343829675572E-10</v>
      </c>
      <c r="O4182">
        <v>1.0743860897738281E-11</v>
      </c>
      <c r="P4182">
        <v>0</v>
      </c>
      <c r="Q4182">
        <v>0</v>
      </c>
      <c r="R4182">
        <v>0</v>
      </c>
      <c r="S4182">
        <v>9.0858064403969899E-5</v>
      </c>
      <c r="T4182">
        <v>9.0025435447831228E-5</v>
      </c>
    </row>
    <row r="4183" spans="1:20">
      <c r="A4183" s="10">
        <v>4177</v>
      </c>
      <c r="B4183" s="10">
        <v>0</v>
      </c>
      <c r="C4183" s="10">
        <v>9.9858217083061718E-8</v>
      </c>
      <c r="D4183" s="10">
        <v>2.3995314644901959E-11</v>
      </c>
      <c r="E4183" s="10">
        <v>0</v>
      </c>
      <c r="F4183" s="10">
        <v>0</v>
      </c>
      <c r="G4183" s="10">
        <v>2.234771920781581E-8</v>
      </c>
      <c r="H4183" s="10">
        <v>0</v>
      </c>
      <c r="I4183" s="10">
        <v>0</v>
      </c>
      <c r="J4183" s="10">
        <v>1.1551532332913781E-7</v>
      </c>
      <c r="K4183">
        <v>0</v>
      </c>
      <c r="L4183">
        <v>0</v>
      </c>
      <c r="M4183">
        <v>2.6092716797337701E-7</v>
      </c>
      <c r="N4183">
        <v>9.6632318592355403E-10</v>
      </c>
      <c r="O4183">
        <v>0</v>
      </c>
      <c r="P4183">
        <v>0</v>
      </c>
      <c r="Q4183">
        <v>0</v>
      </c>
      <c r="R4183">
        <v>0</v>
      </c>
      <c r="S4183">
        <v>6.4687931595561394E-5</v>
      </c>
      <c r="T4183">
        <v>8.5823353926100946E-5</v>
      </c>
    </row>
    <row r="4184" spans="1:20">
      <c r="A4184" s="10">
        <v>4178</v>
      </c>
      <c r="B4184" s="10">
        <v>0</v>
      </c>
      <c r="C4184" s="10">
        <v>0</v>
      </c>
      <c r="D4184" s="10">
        <v>0</v>
      </c>
      <c r="E4184" s="10">
        <v>0</v>
      </c>
      <c r="F4184" s="10">
        <v>0</v>
      </c>
      <c r="G4184" s="10">
        <v>1.325712156395853E-9</v>
      </c>
      <c r="H4184" s="10">
        <v>0</v>
      </c>
      <c r="I4184" s="10">
        <v>0</v>
      </c>
      <c r="J4184" s="10">
        <v>0</v>
      </c>
      <c r="K4184">
        <v>0</v>
      </c>
      <c r="L4184">
        <v>0</v>
      </c>
      <c r="M4184">
        <v>0</v>
      </c>
      <c r="N4184">
        <v>9.4842831211015503E-10</v>
      </c>
      <c r="O4184">
        <v>0</v>
      </c>
      <c r="P4184">
        <v>0</v>
      </c>
      <c r="Q4184">
        <v>0</v>
      </c>
      <c r="R4184">
        <v>0</v>
      </c>
      <c r="S4184">
        <v>5.8305303801146632E-5</v>
      </c>
      <c r="T4184">
        <v>8.3572932237966366E-5</v>
      </c>
    </row>
    <row r="4185" spans="1:20">
      <c r="A4185" s="10">
        <v>4179</v>
      </c>
      <c r="B4185" s="10">
        <v>0</v>
      </c>
      <c r="C4185" s="10">
        <v>0</v>
      </c>
      <c r="D4185" s="10">
        <v>0</v>
      </c>
      <c r="E4185" s="10">
        <v>0</v>
      </c>
      <c r="F4185" s="10">
        <v>0</v>
      </c>
      <c r="G4185" s="10">
        <v>1.8938745091369341E-10</v>
      </c>
      <c r="H4185" s="10">
        <v>0</v>
      </c>
      <c r="I4185" s="10">
        <v>0</v>
      </c>
      <c r="J4185" s="10">
        <v>0</v>
      </c>
      <c r="K4185">
        <v>0</v>
      </c>
      <c r="L4185">
        <v>0</v>
      </c>
      <c r="M4185">
        <v>0</v>
      </c>
      <c r="N4185">
        <v>8.5895394304315921E-10</v>
      </c>
      <c r="O4185">
        <v>0</v>
      </c>
      <c r="P4185">
        <v>0</v>
      </c>
      <c r="Q4185">
        <v>0</v>
      </c>
      <c r="R4185">
        <v>0</v>
      </c>
      <c r="S4185">
        <v>5.7462870781257037E-5</v>
      </c>
      <c r="T4185">
        <v>8.7066210188680259E-5</v>
      </c>
    </row>
    <row r="4186" spans="1:20">
      <c r="A4186" s="10">
        <v>4180</v>
      </c>
      <c r="B4186" s="10">
        <v>0</v>
      </c>
      <c r="C4186" s="10">
        <v>0</v>
      </c>
      <c r="D4186" s="10">
        <v>0</v>
      </c>
      <c r="E4186" s="10">
        <v>0</v>
      </c>
      <c r="F4186" s="10">
        <v>0</v>
      </c>
      <c r="G4186" s="10">
        <v>9.5451275260501456E-9</v>
      </c>
      <c r="H4186" s="10">
        <v>0</v>
      </c>
      <c r="I4186" s="10">
        <v>0</v>
      </c>
      <c r="J4186" s="10">
        <v>0</v>
      </c>
      <c r="K4186">
        <v>0</v>
      </c>
      <c r="L4186">
        <v>0</v>
      </c>
      <c r="M4186">
        <v>0</v>
      </c>
      <c r="N4186">
        <v>9.6632318592355403E-10</v>
      </c>
      <c r="O4186">
        <v>0</v>
      </c>
      <c r="P4186">
        <v>0</v>
      </c>
      <c r="Q4186">
        <v>0</v>
      </c>
      <c r="R4186">
        <v>0</v>
      </c>
      <c r="S4186">
        <v>4.2125263528394792E-5</v>
      </c>
      <c r="T4186">
        <v>4.6814330356893462E-5</v>
      </c>
    </row>
    <row r="4187" spans="1:20">
      <c r="A4187" s="10">
        <v>4181</v>
      </c>
      <c r="B4187" s="10">
        <v>3.7125732913584958E-7</v>
      </c>
      <c r="C4187" s="10">
        <v>1.3158071999238701E-7</v>
      </c>
      <c r="D4187" s="10">
        <v>1.074702152315869E-7</v>
      </c>
      <c r="E4187" s="10">
        <v>5.980537925491446E-6</v>
      </c>
      <c r="F4187" s="10">
        <v>0</v>
      </c>
      <c r="G4187" s="10">
        <v>1.443488424370061E-6</v>
      </c>
      <c r="H4187" s="10">
        <v>1.0507630976933009E-6</v>
      </c>
      <c r="I4187" s="10">
        <v>1.5671409877887089E-6</v>
      </c>
      <c r="J4187" s="10">
        <v>3.7474966536205189E-7</v>
      </c>
      <c r="K4187">
        <v>7.8163465098776578E-8</v>
      </c>
      <c r="L4187">
        <v>1.044300725899922E-6</v>
      </c>
      <c r="M4187">
        <v>2.942492183070334E-7</v>
      </c>
      <c r="N4187">
        <v>8.2106154774328652E-8</v>
      </c>
      <c r="O4187">
        <v>3.0654330194122381E-7</v>
      </c>
      <c r="P4187">
        <v>4.3081824468598977E-7</v>
      </c>
      <c r="Q4187">
        <v>6.0176899188222792E-8</v>
      </c>
      <c r="R4187">
        <v>5.9754070598342926E-6</v>
      </c>
      <c r="S4187">
        <v>3.8874956548102568E-5</v>
      </c>
      <c r="T4187">
        <v>2.1178729153838361E-5</v>
      </c>
    </row>
    <row r="4188" spans="1:20">
      <c r="A4188" s="10">
        <v>4182</v>
      </c>
      <c r="B4188" s="10">
        <v>7.4016258091882636E-6</v>
      </c>
      <c r="C4188" s="10">
        <v>5.2901357714783651E-6</v>
      </c>
      <c r="D4188" s="10">
        <v>1.3129387939317661E-5</v>
      </c>
      <c r="E4188" s="10">
        <v>4.133173937143135E-5</v>
      </c>
      <c r="F4188" s="10">
        <v>1.6263221073337461E-6</v>
      </c>
      <c r="G4188" s="10">
        <v>1.211714830923452E-5</v>
      </c>
      <c r="H4188" s="10">
        <v>2.0120149713851319E-5</v>
      </c>
      <c r="I4188" s="10">
        <v>2.2448084721222191E-5</v>
      </c>
      <c r="J4188" s="10">
        <v>1.413710083372902E-5</v>
      </c>
      <c r="K4188">
        <v>1.277645744275119E-5</v>
      </c>
      <c r="L4188">
        <v>3.0938275117296987E-5</v>
      </c>
      <c r="M4188">
        <v>1.0612167233552701E-5</v>
      </c>
      <c r="N4188">
        <v>4.5025739373738943E-8</v>
      </c>
      <c r="O4188">
        <v>1.081447572927823E-5</v>
      </c>
      <c r="P4188">
        <v>2.7163749535092861E-5</v>
      </c>
      <c r="Q4188">
        <v>3.5406323676684431E-6</v>
      </c>
      <c r="R4188">
        <v>1.8339902885647911E-5</v>
      </c>
      <c r="S4188">
        <v>3.3955969938431007E-5</v>
      </c>
      <c r="T4188">
        <v>4.0005277274533477E-6</v>
      </c>
    </row>
    <row r="4189" spans="1:20">
      <c r="A4189" s="10">
        <v>4183</v>
      </c>
      <c r="B4189" s="10">
        <v>4.1393439731026902E-5</v>
      </c>
      <c r="C4189" s="10">
        <v>2.1754515528210421E-5</v>
      </c>
      <c r="D4189" s="10">
        <v>6.2484742351190251E-5</v>
      </c>
      <c r="E4189" s="10">
        <v>7.8921883059260018E-5</v>
      </c>
      <c r="F4189" s="10">
        <v>2.2283860946209971E-5</v>
      </c>
      <c r="G4189" s="10">
        <v>4.1804454128430168E-5</v>
      </c>
      <c r="H4189" s="10">
        <v>6.9467247402864014E-5</v>
      </c>
      <c r="I4189" s="10">
        <v>5.7729611462732202E-5</v>
      </c>
      <c r="J4189" s="10">
        <v>4.0459135953812017E-5</v>
      </c>
      <c r="K4189">
        <v>2.7884594956634488E-5</v>
      </c>
      <c r="L4189">
        <v>8.9393839717556465E-5</v>
      </c>
      <c r="M4189">
        <v>4.2537829219036049E-5</v>
      </c>
      <c r="N4189">
        <v>1.0628190561030819E-6</v>
      </c>
      <c r="O4189">
        <v>2.4038406232610311E-5</v>
      </c>
      <c r="P4189">
        <v>7.9493917411989915E-5</v>
      </c>
      <c r="Q4189">
        <v>3.0836017874931977E-5</v>
      </c>
      <c r="R4189">
        <v>6.3899652987034825E-5</v>
      </c>
      <c r="S4189">
        <v>3.2678797377496823E-5</v>
      </c>
      <c r="T4189">
        <v>7.4860139438154626E-6</v>
      </c>
    </row>
    <row r="4190" spans="1:20">
      <c r="A4190" s="10">
        <v>4184</v>
      </c>
      <c r="B4190" s="10">
        <v>9.0852940851868192E-5</v>
      </c>
      <c r="C4190" s="10">
        <v>5.2271677200386772E-5</v>
      </c>
      <c r="D4190" s="10">
        <v>1.382504102522751E-4</v>
      </c>
      <c r="E4190" s="10">
        <v>1.2434875589161561E-4</v>
      </c>
      <c r="F4190" s="10">
        <v>4.8128515453655301E-5</v>
      </c>
      <c r="G4190" s="10">
        <v>6.9534558062652379E-5</v>
      </c>
      <c r="H4190" s="10">
        <v>1.559303695471533E-4</v>
      </c>
      <c r="I4190" s="10">
        <v>7.9998279740608813E-5</v>
      </c>
      <c r="J4190" s="10">
        <v>8.3324751596885481E-5</v>
      </c>
      <c r="K4190">
        <v>5.7277511282468322E-5</v>
      </c>
      <c r="L4190">
        <v>1.6614458760883609E-4</v>
      </c>
      <c r="M4190">
        <v>4.4587346622492853E-5</v>
      </c>
      <c r="N4190">
        <v>1.4097617379943479E-5</v>
      </c>
      <c r="O4190">
        <v>4.5965370367555199E-5</v>
      </c>
      <c r="P4190">
        <v>1.5766375624569109E-4</v>
      </c>
      <c r="Q4190">
        <v>4.6483879222810241E-5</v>
      </c>
      <c r="R4190">
        <v>1.067413585901411E-4</v>
      </c>
      <c r="S4190">
        <v>2.6714613799821671E-5</v>
      </c>
      <c r="T4190">
        <v>2.525181418463367E-6</v>
      </c>
    </row>
    <row r="4191" spans="1:20">
      <c r="A4191" s="10">
        <v>4185</v>
      </c>
      <c r="B4191" s="10">
        <v>1.033379157979645E-4</v>
      </c>
      <c r="C4191" s="10">
        <v>8.3520830262006512E-5</v>
      </c>
      <c r="D4191" s="10">
        <v>1.515896558145313E-4</v>
      </c>
      <c r="E4191" s="10">
        <v>1.100853427556848E-4</v>
      </c>
      <c r="F4191" s="10">
        <v>8.8594023544386654E-5</v>
      </c>
      <c r="G4191" s="10">
        <v>8.6101662816339311E-5</v>
      </c>
      <c r="H4191" s="10">
        <v>2.267990330802765E-4</v>
      </c>
      <c r="I4191" s="10">
        <v>9.2923811271622666E-5</v>
      </c>
      <c r="J4191" s="10">
        <v>1.3674088930836151E-4</v>
      </c>
      <c r="K4191">
        <v>5.3637490330200909E-5</v>
      </c>
      <c r="L4191">
        <v>2.263535536836185E-4</v>
      </c>
      <c r="M4191">
        <v>7.3207354798226422E-5</v>
      </c>
      <c r="N4191">
        <v>8.236542912729254E-5</v>
      </c>
      <c r="O4191">
        <v>8.4993987359821389E-5</v>
      </c>
      <c r="P4191">
        <v>2.5487006195353261E-4</v>
      </c>
      <c r="Q4191">
        <v>1.4580333531606619E-4</v>
      </c>
      <c r="R4191">
        <v>1.2587741754045581E-4</v>
      </c>
      <c r="S4191">
        <v>2.1339097518058461E-5</v>
      </c>
      <c r="T4191">
        <v>3.8966596476514566E-6</v>
      </c>
    </row>
    <row r="4192" spans="1:20">
      <c r="A4192" s="10">
        <v>4186</v>
      </c>
      <c r="B4192" s="10">
        <v>1.028244211498021E-4</v>
      </c>
      <c r="C4192" s="10">
        <v>1.0452304551688691E-4</v>
      </c>
      <c r="D4192" s="10">
        <v>2.1723997165189009E-4</v>
      </c>
      <c r="E4192" s="10">
        <v>1.373102128828904E-4</v>
      </c>
      <c r="F4192" s="10">
        <v>1.0711072947940871E-4</v>
      </c>
      <c r="G4192" s="10">
        <v>9.6326087145201197E-5</v>
      </c>
      <c r="H4192" s="10">
        <v>2.9004465304012332E-4</v>
      </c>
      <c r="I4192" s="10">
        <v>1.6256805986592071E-4</v>
      </c>
      <c r="J4192" s="10">
        <v>1.735613408854275E-4</v>
      </c>
      <c r="K4192">
        <v>7.854535999099032E-5</v>
      </c>
      <c r="L4192">
        <v>3.2690605499346981E-4</v>
      </c>
      <c r="M4192">
        <v>1.064336768041775E-4</v>
      </c>
      <c r="N4192">
        <v>1.78738719421199E-4</v>
      </c>
      <c r="O4192">
        <v>1.159377453482818E-4</v>
      </c>
      <c r="P4192">
        <v>3.1123793326574519E-4</v>
      </c>
      <c r="Q4192">
        <v>1.7525227566470971E-4</v>
      </c>
      <c r="R4192">
        <v>1.256534425596089E-4</v>
      </c>
      <c r="S4192">
        <v>2.2309775993072248E-5</v>
      </c>
      <c r="T4192">
        <v>3.380312729307279E-6</v>
      </c>
    </row>
    <row r="4193" spans="1:20">
      <c r="A4193" s="10">
        <v>4187</v>
      </c>
      <c r="B4193" s="10">
        <v>2.3577783433050771E-4</v>
      </c>
      <c r="C4193" s="10">
        <v>1.321346571731771E-4</v>
      </c>
      <c r="D4193" s="10">
        <v>3.2324756027777418E-4</v>
      </c>
      <c r="E4193" s="10">
        <v>2.327884153152592E-4</v>
      </c>
      <c r="F4193" s="10">
        <v>1.3374667763525459E-4</v>
      </c>
      <c r="G4193" s="10">
        <v>1.2302027202491759E-4</v>
      </c>
      <c r="H4193" s="10">
        <v>3.2404814999339771E-4</v>
      </c>
      <c r="I4193" s="10">
        <v>1.9728183298324049E-4</v>
      </c>
      <c r="J4193" s="10">
        <v>1.947343217067547E-4</v>
      </c>
      <c r="K4193">
        <v>9.9060897637789596E-5</v>
      </c>
      <c r="L4193">
        <v>3.5070965611873339E-4</v>
      </c>
      <c r="M4193">
        <v>1.2410577500688289E-4</v>
      </c>
      <c r="N4193">
        <v>2.695068543120151E-4</v>
      </c>
      <c r="O4193">
        <v>1.406683352944933E-4</v>
      </c>
      <c r="P4193">
        <v>3.5214799702774799E-4</v>
      </c>
      <c r="Q4193">
        <v>2.1223603818800271E-4</v>
      </c>
      <c r="R4193">
        <v>2.307266480699507E-4</v>
      </c>
      <c r="S4193">
        <v>2.061999345934182E-5</v>
      </c>
      <c r="T4193">
        <v>4.2286754628355074E-6</v>
      </c>
    </row>
    <row r="4194" spans="1:20">
      <c r="A4194" s="10">
        <v>4188</v>
      </c>
      <c r="B4194" s="10">
        <v>2.365225990706623E-4</v>
      </c>
      <c r="C4194" s="10">
        <v>1.4144959371330051E-4</v>
      </c>
      <c r="D4194" s="10">
        <v>3.1329719879778079E-4</v>
      </c>
      <c r="E4194" s="10">
        <v>1.594840438500102E-4</v>
      </c>
      <c r="F4194" s="10">
        <v>1.7784050360615831E-4</v>
      </c>
      <c r="G4194" s="10">
        <v>1.5552730415597119E-4</v>
      </c>
      <c r="H4194" s="10">
        <v>3.5191647321823822E-4</v>
      </c>
      <c r="I4194" s="10">
        <v>1.9285022733160249E-4</v>
      </c>
      <c r="J4194" s="10">
        <v>2.1383816316599709E-4</v>
      </c>
      <c r="K4194">
        <v>1.563230588938572E-4</v>
      </c>
      <c r="L4194">
        <v>4.2791512751391892E-4</v>
      </c>
      <c r="M4194">
        <v>1.554325310790627E-4</v>
      </c>
      <c r="N4194">
        <v>2.9362736814625109E-4</v>
      </c>
      <c r="O4194">
        <v>1.556914778679764E-4</v>
      </c>
      <c r="P4194">
        <v>3.8376418448252451E-4</v>
      </c>
      <c r="Q4194">
        <v>2.209003703850877E-4</v>
      </c>
      <c r="R4194">
        <v>2.2486759725094281E-4</v>
      </c>
      <c r="S4194">
        <v>2.7929449520555571E-5</v>
      </c>
      <c r="T4194">
        <v>7.3260486334140453E-6</v>
      </c>
    </row>
    <row r="4195" spans="1:20">
      <c r="A4195" s="10">
        <v>4189</v>
      </c>
      <c r="B4195" s="10">
        <v>3.5819942399954648E-4</v>
      </c>
      <c r="C4195" s="10">
        <v>1.7830128985449231E-4</v>
      </c>
      <c r="D4195" s="10">
        <v>4.1957254394119298E-4</v>
      </c>
      <c r="E4195" s="10">
        <v>1.8367072494064821E-4</v>
      </c>
      <c r="F4195" s="10">
        <v>2.7962110180089971E-4</v>
      </c>
      <c r="G4195" s="10">
        <v>1.8283690071661991E-4</v>
      </c>
      <c r="H4195" s="10">
        <v>3.909937334851433E-4</v>
      </c>
      <c r="I4195" s="10">
        <v>2.11068150309969E-4</v>
      </c>
      <c r="J4195" s="10">
        <v>2.358741827213732E-4</v>
      </c>
      <c r="K4195">
        <v>2.9306149963632982E-4</v>
      </c>
      <c r="L4195">
        <v>4.8118988133752513E-4</v>
      </c>
      <c r="M4195">
        <v>2.6091208121477207E-4</v>
      </c>
      <c r="N4195">
        <v>2.2178773063831071E-4</v>
      </c>
      <c r="O4195">
        <v>2.014163479837218E-4</v>
      </c>
      <c r="P4195">
        <v>4.1975415800371129E-4</v>
      </c>
      <c r="Q4195">
        <v>2.0686522399713519E-4</v>
      </c>
      <c r="R4195">
        <v>2.2920340115399301E-4</v>
      </c>
      <c r="S4195">
        <v>3.7661048600112803E-5</v>
      </c>
      <c r="T4195">
        <v>9.4131234364337559E-6</v>
      </c>
    </row>
    <row r="4196" spans="1:20">
      <c r="A4196" s="10">
        <v>4190</v>
      </c>
      <c r="B4196" s="10">
        <v>2.5926903535448948E-4</v>
      </c>
      <c r="C4196" s="10">
        <v>2.6924190536725478E-4</v>
      </c>
      <c r="D4196" s="10">
        <v>4.120308009513458E-4</v>
      </c>
      <c r="E4196" s="10">
        <v>2.7028356994999899E-4</v>
      </c>
      <c r="F4196" s="10">
        <v>3.0579268098121791E-4</v>
      </c>
      <c r="G4196" s="10">
        <v>1.8669220707944649E-4</v>
      </c>
      <c r="H4196" s="10">
        <v>4.1241723983065842E-4</v>
      </c>
      <c r="I4196" s="10">
        <v>2.5972661922722581E-4</v>
      </c>
      <c r="J4196" s="10">
        <v>2.7634577745760957E-4</v>
      </c>
      <c r="K4196">
        <v>3.0691539620199677E-4</v>
      </c>
      <c r="L4196">
        <v>4.4365334457717242E-4</v>
      </c>
      <c r="M4196">
        <v>3.3390393691100627E-4</v>
      </c>
      <c r="N4196">
        <v>1.6561047630316429E-4</v>
      </c>
      <c r="O4196">
        <v>2.4393251945533501E-4</v>
      </c>
      <c r="P4196">
        <v>3.8917775167371588E-4</v>
      </c>
      <c r="Q4196">
        <v>3.5407854037482748E-4</v>
      </c>
      <c r="R4196">
        <v>1.8208594109604971E-4</v>
      </c>
      <c r="S4196">
        <v>5.8841262446528107E-5</v>
      </c>
      <c r="T4196">
        <v>9.2354306412584579E-6</v>
      </c>
    </row>
    <row r="4197" spans="1:20">
      <c r="A4197" s="10">
        <v>4191</v>
      </c>
      <c r="B4197" s="10">
        <v>2.0922232467764611E-4</v>
      </c>
      <c r="C4197" s="10">
        <v>3.1949162448181769E-4</v>
      </c>
      <c r="D4197" s="10">
        <v>3.0002976041436532E-4</v>
      </c>
      <c r="E4197" s="10">
        <v>2.7115614889172891E-4</v>
      </c>
      <c r="F4197" s="10">
        <v>3.1967388699172592E-4</v>
      </c>
      <c r="G4197" s="10">
        <v>2.5297924761530529E-4</v>
      </c>
      <c r="H4197" s="10">
        <v>3.6938856640729559E-4</v>
      </c>
      <c r="I4197" s="10">
        <v>3.2415598924684071E-4</v>
      </c>
      <c r="J4197" s="10">
        <v>3.1466219724516888E-4</v>
      </c>
      <c r="K4197">
        <v>2.9414367035265183E-4</v>
      </c>
      <c r="L4197">
        <v>4.142117118802738E-4</v>
      </c>
      <c r="M4197">
        <v>2.921700989496612E-4</v>
      </c>
      <c r="N4197">
        <v>1.4251608808627691E-4</v>
      </c>
      <c r="O4197">
        <v>3.3783189650063721E-4</v>
      </c>
      <c r="P4197">
        <v>4.1843886886063847E-4</v>
      </c>
      <c r="Q4197">
        <v>3.2936853083725661E-4</v>
      </c>
      <c r="R4197">
        <v>2.0329104858511041E-4</v>
      </c>
      <c r="S4197">
        <v>7.0072447306351833E-5</v>
      </c>
      <c r="T4197">
        <v>8.5474973026228213E-6</v>
      </c>
    </row>
    <row r="4198" spans="1:20">
      <c r="A4198" s="10">
        <v>4192</v>
      </c>
      <c r="B4198" s="10">
        <v>2.6784805359817012E-4</v>
      </c>
      <c r="C4198" s="10">
        <v>2.9012740914104618E-4</v>
      </c>
      <c r="D4198" s="10">
        <v>2.7721222039571919E-4</v>
      </c>
      <c r="E4198" s="10">
        <v>2.6599589359795457E-4</v>
      </c>
      <c r="F4198" s="10">
        <v>2.7396165017857849E-4</v>
      </c>
      <c r="G4198" s="10">
        <v>2.6075642340139382E-4</v>
      </c>
      <c r="H4198" s="10">
        <v>2.8881350230417852E-4</v>
      </c>
      <c r="I4198" s="10">
        <v>2.6484023993108538E-4</v>
      </c>
      <c r="J4198" s="10">
        <v>2.8754569382424578E-4</v>
      </c>
      <c r="K4198">
        <v>2.7848840087292998E-4</v>
      </c>
      <c r="L4198">
        <v>3.6194735047773038E-4</v>
      </c>
      <c r="M4198">
        <v>2.2402806009523931E-4</v>
      </c>
      <c r="N4198">
        <v>1.5146553816628049E-4</v>
      </c>
      <c r="O4198">
        <v>3.25078989214502E-4</v>
      </c>
      <c r="P4198">
        <v>2.8681150381766873E-4</v>
      </c>
      <c r="Q4198">
        <v>2.798001186413149E-4</v>
      </c>
      <c r="R4198">
        <v>2.2558255577627409E-4</v>
      </c>
      <c r="S4198">
        <v>8.3974482425558681E-5</v>
      </c>
      <c r="T4198">
        <v>9.7134512368872738E-6</v>
      </c>
    </row>
    <row r="4199" spans="1:20">
      <c r="A4199" s="10">
        <v>4193</v>
      </c>
      <c r="B4199" s="10">
        <v>1.180441048181944E-4</v>
      </c>
      <c r="C4199" s="10">
        <v>2.093878820602189E-4</v>
      </c>
      <c r="D4199" s="10">
        <v>2.0454943702152739E-4</v>
      </c>
      <c r="E4199" s="10">
        <v>1.9329892761420811E-4</v>
      </c>
      <c r="F4199" s="10">
        <v>1.7894161799515991E-4</v>
      </c>
      <c r="G4199" s="10">
        <v>1.7923504400385319E-4</v>
      </c>
      <c r="H4199" s="10">
        <v>1.8503894685988639E-4</v>
      </c>
      <c r="I4199" s="10">
        <v>1.5387014916939449E-4</v>
      </c>
      <c r="J4199" s="10">
        <v>1.8951521238373139E-4</v>
      </c>
      <c r="K4199">
        <v>1.709440757941155E-4</v>
      </c>
      <c r="L4199">
        <v>2.049169370066573E-4</v>
      </c>
      <c r="M4199">
        <v>1.793528910228849E-4</v>
      </c>
      <c r="N4199">
        <v>1.4139644385837929E-4</v>
      </c>
      <c r="O4199">
        <v>2.4615133543021589E-4</v>
      </c>
      <c r="P4199">
        <v>1.6368950306904119E-4</v>
      </c>
      <c r="Q4199">
        <v>1.9558680211165011E-4</v>
      </c>
      <c r="R4199">
        <v>1.073956972253277E-4</v>
      </c>
      <c r="S4199">
        <v>8.306114712160347E-5</v>
      </c>
      <c r="T4199">
        <v>2.0220413677179551E-5</v>
      </c>
    </row>
    <row r="4200" spans="1:20">
      <c r="A4200" s="10">
        <v>4194</v>
      </c>
      <c r="B4200" s="10">
        <v>6.1345410310244822E-5</v>
      </c>
      <c r="C4200" s="10">
        <v>1.0558323757981E-4</v>
      </c>
      <c r="D4200" s="10">
        <v>1.116512380398529E-4</v>
      </c>
      <c r="E4200" s="10">
        <v>9.6881841373774887E-5</v>
      </c>
      <c r="F4200" s="10">
        <v>6.235915424334858E-5</v>
      </c>
      <c r="G4200" s="10">
        <v>1.092740791485313E-4</v>
      </c>
      <c r="H4200" s="10">
        <v>7.9505621318948431E-5</v>
      </c>
      <c r="I4200" s="10">
        <v>8.5251946531037808E-5</v>
      </c>
      <c r="J4200" s="10">
        <v>1.0253105340411551E-4</v>
      </c>
      <c r="K4200">
        <v>8.4167930870281989E-5</v>
      </c>
      <c r="L4200">
        <v>9.0619215699257671E-5</v>
      </c>
      <c r="M4200">
        <v>9.9602551504764626E-5</v>
      </c>
      <c r="N4200">
        <v>7.6148148249385685E-5</v>
      </c>
      <c r="O4200">
        <v>1.7021254558609249E-4</v>
      </c>
      <c r="P4200">
        <v>4.5849454515200407E-5</v>
      </c>
      <c r="Q4200">
        <v>8.9923429866343177E-5</v>
      </c>
      <c r="R4200">
        <v>4.4826426128501999E-5</v>
      </c>
      <c r="S4200">
        <v>1.061986320436833E-4</v>
      </c>
      <c r="T4200">
        <v>2.5067906456798821E-5</v>
      </c>
    </row>
    <row r="4201" spans="1:20">
      <c r="A4201" s="10">
        <v>4195</v>
      </c>
      <c r="B4201" s="10">
        <v>2.0599783989011281E-5</v>
      </c>
      <c r="C4201" s="10">
        <v>2.130508347539483E-5</v>
      </c>
      <c r="D4201" s="10">
        <v>5.06663864181261E-5</v>
      </c>
      <c r="E4201" s="10">
        <v>1.9891160867155639E-5</v>
      </c>
      <c r="F4201" s="10">
        <v>7.2802581293456873E-6</v>
      </c>
      <c r="G4201" s="10">
        <v>4.1490213947438878E-5</v>
      </c>
      <c r="H4201" s="10">
        <v>3.8552474634436822E-5</v>
      </c>
      <c r="I4201" s="10">
        <v>3.3765176475225871E-5</v>
      </c>
      <c r="J4201" s="10">
        <v>5.990635154246245E-5</v>
      </c>
      <c r="K4201">
        <v>2.1940742740139649E-5</v>
      </c>
      <c r="L4201">
        <v>3.5111450597716803E-5</v>
      </c>
      <c r="M4201">
        <v>3.1030527468272449E-5</v>
      </c>
      <c r="N4201">
        <v>1.5125881434712891E-5</v>
      </c>
      <c r="O4201">
        <v>1.0115191908343149E-4</v>
      </c>
      <c r="P4201">
        <v>1.2179665359206009E-5</v>
      </c>
      <c r="Q4201">
        <v>2.4187430232422151E-5</v>
      </c>
      <c r="R4201">
        <v>1.6834005752341208E-5</v>
      </c>
      <c r="S4201">
        <v>1.193634319457926E-4</v>
      </c>
      <c r="T4201">
        <v>1.13041700359603E-5</v>
      </c>
    </row>
    <row r="4202" spans="1:20">
      <c r="A4202" s="10">
        <v>4196</v>
      </c>
      <c r="B4202" s="10">
        <v>1.56788672741832E-6</v>
      </c>
      <c r="C4202" s="10">
        <v>9.9167990954938696E-6</v>
      </c>
      <c r="D4202" s="10">
        <v>2.2979324228459231E-5</v>
      </c>
      <c r="E4202" s="10">
        <v>3.5773574370705129E-6</v>
      </c>
      <c r="F4202" s="10">
        <v>0</v>
      </c>
      <c r="G4202" s="10">
        <v>1.3356538612441169E-5</v>
      </c>
      <c r="H4202" s="10">
        <v>3.3959344967059683E-5</v>
      </c>
      <c r="I4202" s="10">
        <v>8.481137555452169E-6</v>
      </c>
      <c r="J4202" s="10">
        <v>3.9646404826456123E-5</v>
      </c>
      <c r="K4202">
        <v>7.9404740252074771E-6</v>
      </c>
      <c r="L4202">
        <v>1.307200517733104E-5</v>
      </c>
      <c r="M4202">
        <v>1.057763745292987E-5</v>
      </c>
      <c r="N4202">
        <v>3.308699536039156E-6</v>
      </c>
      <c r="O4202">
        <v>2.6812524298517779E-5</v>
      </c>
      <c r="P4202">
        <v>7.5045466452610526E-6</v>
      </c>
      <c r="Q4202">
        <v>0</v>
      </c>
      <c r="R4202">
        <v>1.8476753296357989E-6</v>
      </c>
      <c r="S4202">
        <v>1.284312732714002E-4</v>
      </c>
      <c r="T4202">
        <v>7.5345202719482813E-6</v>
      </c>
    </row>
    <row r="4203" spans="1:20">
      <c r="A4203" s="10">
        <v>4197</v>
      </c>
      <c r="B4203" s="10">
        <v>4.6237946384990678E-8</v>
      </c>
      <c r="C4203" s="10">
        <v>6.5866129608278453E-6</v>
      </c>
      <c r="D4203" s="10">
        <v>6.2354722539021111E-6</v>
      </c>
      <c r="E4203" s="10">
        <v>0</v>
      </c>
      <c r="F4203" s="10">
        <v>0</v>
      </c>
      <c r="G4203" s="10">
        <v>4.8585949064771272E-6</v>
      </c>
      <c r="H4203" s="10">
        <v>2.2078178828604639E-5</v>
      </c>
      <c r="I4203" s="10">
        <v>2.5171720369374478E-6</v>
      </c>
      <c r="J4203" s="10">
        <v>2.4339414425807841E-5</v>
      </c>
      <c r="K4203">
        <v>1.073395761277853E-6</v>
      </c>
      <c r="L4203">
        <v>1.6802582729010141E-7</v>
      </c>
      <c r="M4203">
        <v>2.8361652593948011E-6</v>
      </c>
      <c r="N4203">
        <v>1.8828986226458591E-7</v>
      </c>
      <c r="O4203">
        <v>2.5787525051325629E-6</v>
      </c>
      <c r="P4203">
        <v>7.5009221358936248E-6</v>
      </c>
      <c r="Q4203">
        <v>0</v>
      </c>
      <c r="R4203">
        <v>0</v>
      </c>
      <c r="S4203">
        <v>1.536963716190658E-4</v>
      </c>
      <c r="T4203">
        <v>9.7249285077244969E-6</v>
      </c>
    </row>
    <row r="4204" spans="1:20">
      <c r="A4204" s="10">
        <v>4198</v>
      </c>
      <c r="B4204" s="10">
        <v>0</v>
      </c>
      <c r="C4204" s="10">
        <v>1.730481585600374E-6</v>
      </c>
      <c r="D4204" s="10">
        <v>2.4755606189425678E-6</v>
      </c>
      <c r="E4204" s="10">
        <v>0</v>
      </c>
      <c r="F4204" s="10">
        <v>0</v>
      </c>
      <c r="G4204" s="10">
        <v>4.7252169002966488E-7</v>
      </c>
      <c r="H4204" s="10">
        <v>9.8753762012376739E-6</v>
      </c>
      <c r="I4204" s="10">
        <v>6.2737179938250727E-7</v>
      </c>
      <c r="J4204" s="10">
        <v>5.2801719671637216E-6</v>
      </c>
      <c r="K4204">
        <v>0</v>
      </c>
      <c r="L4204">
        <v>1.7322250236092919E-8</v>
      </c>
      <c r="M4204">
        <v>6.4942869888504398E-7</v>
      </c>
      <c r="N4204">
        <v>6.2632058346897015E-10</v>
      </c>
      <c r="O4204">
        <v>1.839319440075325E-7</v>
      </c>
      <c r="P4204">
        <v>6.9989275885047543E-6</v>
      </c>
      <c r="Q4204">
        <v>0</v>
      </c>
      <c r="R4204">
        <v>0</v>
      </c>
      <c r="S4204">
        <v>1.444250537276765E-4</v>
      </c>
      <c r="T4204">
        <v>2.003775707770979E-5</v>
      </c>
    </row>
    <row r="4205" spans="1:20">
      <c r="A4205" s="10">
        <v>4199</v>
      </c>
      <c r="B4205" s="10">
        <v>0</v>
      </c>
      <c r="C4205" s="10">
        <v>9.8193913465010686E-8</v>
      </c>
      <c r="D4205" s="10">
        <v>6.3184462522955834E-7</v>
      </c>
      <c r="E4205" s="10">
        <v>0</v>
      </c>
      <c r="F4205" s="10">
        <v>0</v>
      </c>
      <c r="G4205" s="10">
        <v>5.0755836844869819E-8</v>
      </c>
      <c r="H4205" s="10">
        <v>1.534620109811662E-6</v>
      </c>
      <c r="I4205" s="10">
        <v>8.4036319053760299E-8</v>
      </c>
      <c r="J4205" s="10">
        <v>1.4792182529613701E-7</v>
      </c>
      <c r="K4205">
        <v>0</v>
      </c>
      <c r="L4205">
        <v>0</v>
      </c>
      <c r="M4205">
        <v>2.7790358481676168E-7</v>
      </c>
      <c r="N4205">
        <v>6.2632058346897015E-10</v>
      </c>
      <c r="O4205">
        <v>6.0337522801698206E-9</v>
      </c>
      <c r="P4205">
        <v>2.4465438230143502E-7</v>
      </c>
      <c r="Q4205">
        <v>0</v>
      </c>
      <c r="R4205">
        <v>0</v>
      </c>
      <c r="S4205">
        <v>1.53309783383214E-4</v>
      </c>
      <c r="T4205">
        <v>4.1238056661582267E-5</v>
      </c>
    </row>
    <row r="4206" spans="1:20">
      <c r="A4206" s="10">
        <v>4200</v>
      </c>
      <c r="B4206" s="10">
        <v>0</v>
      </c>
      <c r="C4206" s="10">
        <v>8.7594927265843621E-11</v>
      </c>
      <c r="D4206" s="10">
        <v>5.2645720330914898E-8</v>
      </c>
      <c r="E4206" s="10">
        <v>0</v>
      </c>
      <c r="F4206" s="10">
        <v>0</v>
      </c>
      <c r="G4206" s="10">
        <v>1.13632470548216E-10</v>
      </c>
      <c r="H4206" s="10">
        <v>1.046812547157056E-8</v>
      </c>
      <c r="I4206" s="10">
        <v>7.3381549228737337E-8</v>
      </c>
      <c r="J4206" s="10">
        <v>0</v>
      </c>
      <c r="K4206">
        <v>0</v>
      </c>
      <c r="L4206">
        <v>0</v>
      </c>
      <c r="M4206">
        <v>6.858759532285053E-8</v>
      </c>
      <c r="N4206">
        <v>6.0842570965557115E-10</v>
      </c>
      <c r="O4206">
        <v>3.2231582693214847E-10</v>
      </c>
      <c r="P4206">
        <v>0</v>
      </c>
      <c r="Q4206">
        <v>0</v>
      </c>
      <c r="R4206">
        <v>0</v>
      </c>
      <c r="S4206">
        <v>1.6504367072907601E-4</v>
      </c>
      <c r="T4206">
        <v>3.010734295360008E-5</v>
      </c>
    </row>
    <row r="4207" spans="1:20">
      <c r="A4207" s="10">
        <v>4201</v>
      </c>
      <c r="B4207" s="10">
        <v>0</v>
      </c>
      <c r="C4207" s="10">
        <v>5.0191893323328386E-7</v>
      </c>
      <c r="D4207" s="10">
        <v>2.0731951853195291E-8</v>
      </c>
      <c r="E4207" s="10">
        <v>0</v>
      </c>
      <c r="F4207" s="10">
        <v>0</v>
      </c>
      <c r="G4207" s="10">
        <v>1.5264628543643691E-7</v>
      </c>
      <c r="H4207" s="10">
        <v>0</v>
      </c>
      <c r="I4207" s="10">
        <v>3.0045988660585358E-8</v>
      </c>
      <c r="J4207" s="10">
        <v>1.4108328045115209E-7</v>
      </c>
      <c r="K4207">
        <v>0</v>
      </c>
      <c r="L4207">
        <v>0</v>
      </c>
      <c r="M4207">
        <v>1.250799422815982E-7</v>
      </c>
      <c r="N4207">
        <v>7.5158470016276428E-10</v>
      </c>
      <c r="O4207">
        <v>0</v>
      </c>
      <c r="P4207">
        <v>0</v>
      </c>
      <c r="Q4207">
        <v>0</v>
      </c>
      <c r="R4207">
        <v>0</v>
      </c>
      <c r="S4207">
        <v>1.7853302204121351E-4</v>
      </c>
      <c r="T4207">
        <v>2.5719855606730101E-5</v>
      </c>
    </row>
    <row r="4208" spans="1:20">
      <c r="A4208" s="10">
        <v>4202</v>
      </c>
      <c r="B4208" s="10">
        <v>0</v>
      </c>
      <c r="C4208" s="10">
        <v>3.7490628869781072E-7</v>
      </c>
      <c r="D4208" s="10">
        <v>3.839250343184313E-10</v>
      </c>
      <c r="E4208" s="10">
        <v>0</v>
      </c>
      <c r="F4208" s="10">
        <v>0</v>
      </c>
      <c r="G4208" s="10">
        <v>8.9012101929435875E-9</v>
      </c>
      <c r="H4208" s="10">
        <v>0</v>
      </c>
      <c r="I4208" s="10">
        <v>0</v>
      </c>
      <c r="J4208" s="10">
        <v>1.8182705728429761E-7</v>
      </c>
      <c r="K4208">
        <v>0</v>
      </c>
      <c r="L4208">
        <v>1.154816682406195E-9</v>
      </c>
      <c r="M4208">
        <v>0</v>
      </c>
      <c r="N4208">
        <v>5.9053083584217205E-10</v>
      </c>
      <c r="O4208">
        <v>3.4810109308672041E-9</v>
      </c>
      <c r="P4208">
        <v>0</v>
      </c>
      <c r="Q4208">
        <v>0</v>
      </c>
      <c r="R4208">
        <v>0</v>
      </c>
      <c r="S4208">
        <v>1.6694812991986441E-4</v>
      </c>
      <c r="T4208">
        <v>2.1045724167035188E-5</v>
      </c>
    </row>
    <row r="4209" spans="1:20">
      <c r="A4209" s="10">
        <v>4203</v>
      </c>
      <c r="B4209" s="10">
        <v>0</v>
      </c>
      <c r="C4209" s="10">
        <v>0</v>
      </c>
      <c r="D4209" s="10">
        <v>0</v>
      </c>
      <c r="E4209" s="10">
        <v>0</v>
      </c>
      <c r="F4209" s="10">
        <v>0</v>
      </c>
      <c r="G4209" s="10">
        <v>0</v>
      </c>
      <c r="H4209" s="10">
        <v>0</v>
      </c>
      <c r="I4209" s="10">
        <v>0</v>
      </c>
      <c r="J4209" s="10">
        <v>1.8163853778478049E-7</v>
      </c>
      <c r="K4209">
        <v>0</v>
      </c>
      <c r="L4209">
        <v>0</v>
      </c>
      <c r="M4209">
        <v>0</v>
      </c>
      <c r="N4209">
        <v>5.9053083584217205E-10</v>
      </c>
      <c r="O4209">
        <v>0</v>
      </c>
      <c r="P4209">
        <v>0</v>
      </c>
      <c r="Q4209">
        <v>0</v>
      </c>
      <c r="R4209">
        <v>0</v>
      </c>
      <c r="S4209">
        <v>1.389002682661789E-4</v>
      </c>
      <c r="T4209">
        <v>1.734807263382021E-5</v>
      </c>
    </row>
    <row r="4210" spans="1:20">
      <c r="A4210" s="10">
        <v>4204</v>
      </c>
      <c r="B4210" s="10">
        <v>0</v>
      </c>
      <c r="C4210" s="10">
        <v>0</v>
      </c>
      <c r="D4210" s="10">
        <v>7.1985943934705878E-11</v>
      </c>
      <c r="E4210" s="10">
        <v>0</v>
      </c>
      <c r="F4210" s="10">
        <v>0</v>
      </c>
      <c r="G4210" s="10">
        <v>0</v>
      </c>
      <c r="H4210" s="10">
        <v>0</v>
      </c>
      <c r="I4210" s="10">
        <v>0</v>
      </c>
      <c r="J4210" s="10">
        <v>1.8177992740941841E-7</v>
      </c>
      <c r="K4210">
        <v>0</v>
      </c>
      <c r="L4210">
        <v>0</v>
      </c>
      <c r="M4210">
        <v>0</v>
      </c>
      <c r="N4210">
        <v>7.1579495253596607E-10</v>
      </c>
      <c r="O4210">
        <v>0</v>
      </c>
      <c r="P4210">
        <v>0</v>
      </c>
      <c r="Q4210">
        <v>0</v>
      </c>
      <c r="R4210">
        <v>0</v>
      </c>
      <c r="S4210">
        <v>1.124815738807266E-4</v>
      </c>
      <c r="T4210">
        <v>2.654682703055414E-5</v>
      </c>
    </row>
    <row r="4211" spans="1:20">
      <c r="A4211" s="10">
        <v>4205</v>
      </c>
      <c r="B4211" s="10">
        <v>2.3917875891799639E-6</v>
      </c>
      <c r="C4211" s="10">
        <v>1.639696013108871E-6</v>
      </c>
      <c r="D4211" s="10">
        <v>1.294949146612763E-6</v>
      </c>
      <c r="E4211" s="10">
        <v>4.233746860588554E-6</v>
      </c>
      <c r="F4211" s="10">
        <v>2.438118189206927E-6</v>
      </c>
      <c r="G4211" s="10">
        <v>6.0025670772271817E-6</v>
      </c>
      <c r="H4211" s="10">
        <v>1.825456473182036E-6</v>
      </c>
      <c r="I4211" s="10">
        <v>2.6558010506762811E-6</v>
      </c>
      <c r="J4211" s="10">
        <v>4.4530886146602048E-6</v>
      </c>
      <c r="K4211">
        <v>8.1801261587650455E-8</v>
      </c>
      <c r="L4211">
        <v>9.4140655949753008E-7</v>
      </c>
      <c r="M4211">
        <v>5.7387467119580653E-7</v>
      </c>
      <c r="N4211">
        <v>1.5921046863188961E-6</v>
      </c>
      <c r="O4211">
        <v>4.6021032699287252E-7</v>
      </c>
      <c r="P4211">
        <v>2.8235381035940242E-6</v>
      </c>
      <c r="Q4211">
        <v>1.9551267039704661E-6</v>
      </c>
      <c r="R4211">
        <v>5.1451357850148932E-6</v>
      </c>
      <c r="S4211">
        <v>1.195426283948369E-4</v>
      </c>
      <c r="T4211">
        <v>3.2125657261483373E-5</v>
      </c>
    </row>
    <row r="4212" spans="1:20">
      <c r="A4212" s="10">
        <v>4206</v>
      </c>
      <c r="B4212" s="10">
        <v>4.3071531018358532E-5</v>
      </c>
      <c r="C4212" s="10">
        <v>3.1832233074711193E-5</v>
      </c>
      <c r="D4212" s="10">
        <v>3.1147838034254342E-5</v>
      </c>
      <c r="E4212" s="10">
        <v>5.6803982805927852E-5</v>
      </c>
      <c r="F4212" s="10">
        <v>2.4444193447116861E-5</v>
      </c>
      <c r="G4212" s="10">
        <v>4.7401828648302017E-5</v>
      </c>
      <c r="H4212" s="10">
        <v>3.2676793318045929E-5</v>
      </c>
      <c r="I4212" s="10">
        <v>3.9348540210457371E-5</v>
      </c>
      <c r="J4212" s="10">
        <v>4.4888216610208707E-5</v>
      </c>
      <c r="K4212">
        <v>2.6939972275121569E-6</v>
      </c>
      <c r="L4212">
        <v>2.3918837394959181E-5</v>
      </c>
      <c r="M4212">
        <v>1.9032839664601961E-5</v>
      </c>
      <c r="N4212">
        <v>3.2675066549503241E-5</v>
      </c>
      <c r="O4212">
        <v>1.163481409584328E-5</v>
      </c>
      <c r="P4212">
        <v>3.8682802755717897E-5</v>
      </c>
      <c r="Q4212">
        <v>1.8441807337559041E-5</v>
      </c>
      <c r="R4212">
        <v>5.2606906244934853E-5</v>
      </c>
      <c r="S4212">
        <v>1.1775439236814011E-4</v>
      </c>
      <c r="T4212">
        <v>2.769008153391708E-5</v>
      </c>
    </row>
    <row r="4213" spans="1:20">
      <c r="A4213" s="10">
        <v>4207</v>
      </c>
      <c r="B4213" s="10">
        <v>9.6136225836085905E-5</v>
      </c>
      <c r="C4213" s="10">
        <v>9.1518963209908427E-5</v>
      </c>
      <c r="D4213" s="10">
        <v>6.8225616580920115E-5</v>
      </c>
      <c r="E4213" s="10">
        <v>1.0696672528368311E-4</v>
      </c>
      <c r="F4213" s="10">
        <v>7.1211191321414758E-5</v>
      </c>
      <c r="G4213" s="10">
        <v>1.114574314294526E-4</v>
      </c>
      <c r="H4213" s="10">
        <v>8.5635446385342971E-5</v>
      </c>
      <c r="I4213" s="10">
        <v>9.4614330044867588E-5</v>
      </c>
      <c r="J4213" s="10">
        <v>1.1659450084763E-4</v>
      </c>
      <c r="K4213">
        <v>1.868399314362231E-5</v>
      </c>
      <c r="L4213">
        <v>5.2157338766501378E-5</v>
      </c>
      <c r="M4213">
        <v>3.7983471120367197E-5</v>
      </c>
      <c r="N4213">
        <v>7.7028267354431666E-5</v>
      </c>
      <c r="O4213">
        <v>3.3028098159818303E-5</v>
      </c>
      <c r="P4213">
        <v>1.145597316572166E-4</v>
      </c>
      <c r="Q4213">
        <v>9.2529141477830463E-5</v>
      </c>
      <c r="R4213">
        <v>1.37855585046405E-4</v>
      </c>
      <c r="S4213">
        <v>1.1928474265160091E-4</v>
      </c>
      <c r="T4213">
        <v>3.5188709891270363E-5</v>
      </c>
    </row>
    <row r="4214" spans="1:20">
      <c r="A4214" s="10">
        <v>4208</v>
      </c>
      <c r="B4214" s="10">
        <v>2.006305415463605E-4</v>
      </c>
      <c r="C4214" s="10">
        <v>1.6342257317998509E-4</v>
      </c>
      <c r="D4214" s="10">
        <v>1.6838140003758821E-4</v>
      </c>
      <c r="E4214" s="10">
        <v>1.907594914880655E-4</v>
      </c>
      <c r="F4214" s="10">
        <v>1.577976477795192E-4</v>
      </c>
      <c r="G4214" s="10">
        <v>1.96648962548434E-4</v>
      </c>
      <c r="H4214" s="10">
        <v>1.7968257958012621E-4</v>
      </c>
      <c r="I4214" s="10">
        <v>1.8027886578096271E-4</v>
      </c>
      <c r="J4214" s="10">
        <v>2.1354306416742789E-4</v>
      </c>
      <c r="K4214">
        <v>6.8293963456372711E-5</v>
      </c>
      <c r="L4214">
        <v>8.3930863919765713E-5</v>
      </c>
      <c r="M4214">
        <v>6.8981326164405078E-5</v>
      </c>
      <c r="N4214">
        <v>8.1744805824273908E-5</v>
      </c>
      <c r="O4214">
        <v>6.6524634026708416E-5</v>
      </c>
      <c r="P4214">
        <v>1.8888582361312669E-4</v>
      </c>
      <c r="Q4214">
        <v>1.6305631169651589E-4</v>
      </c>
      <c r="R4214">
        <v>2.5521691672981668E-4</v>
      </c>
      <c r="S4214">
        <v>9.8485558756865893E-5</v>
      </c>
      <c r="T4214">
        <v>2.720467358165101E-5</v>
      </c>
    </row>
    <row r="4215" spans="1:20">
      <c r="A4215" s="10">
        <v>4209</v>
      </c>
      <c r="B4215" s="10">
        <v>3.8590379208148433E-4</v>
      </c>
      <c r="C4215" s="10">
        <v>2.7716800462671958E-4</v>
      </c>
      <c r="D4215" s="10">
        <v>2.6673206636368098E-4</v>
      </c>
      <c r="E4215" s="10">
        <v>2.433900631365776E-4</v>
      </c>
      <c r="F4215" s="10">
        <v>2.5853278900656089E-4</v>
      </c>
      <c r="G4215" s="10">
        <v>2.851258697456466E-4</v>
      </c>
      <c r="H4215" s="10">
        <v>2.8769667583343548E-4</v>
      </c>
      <c r="I4215" s="10">
        <v>2.8602680914994441E-4</v>
      </c>
      <c r="J4215" s="10">
        <v>3.2799477579749918E-4</v>
      </c>
      <c r="K4215">
        <v>1.3874048237635949E-4</v>
      </c>
      <c r="L4215">
        <v>1.721322976719037E-4</v>
      </c>
      <c r="M4215">
        <v>1.7038218896702531E-4</v>
      </c>
      <c r="N4215">
        <v>1.666153741264518E-4</v>
      </c>
      <c r="O4215">
        <v>9.5930859569815362E-5</v>
      </c>
      <c r="P4215">
        <v>3.0771867058907332E-4</v>
      </c>
      <c r="Q4215">
        <v>2.6782808017772959E-4</v>
      </c>
      <c r="R4215">
        <v>3.7382060137414088E-4</v>
      </c>
      <c r="S4215">
        <v>7.412072103316212E-5</v>
      </c>
      <c r="T4215">
        <v>5.1774975620082453E-6</v>
      </c>
    </row>
    <row r="4216" spans="1:20">
      <c r="A4216" s="10">
        <v>4210</v>
      </c>
      <c r="B4216" s="10">
        <v>4.3309550119690731E-4</v>
      </c>
      <c r="C4216" s="10">
        <v>3.4922148513760179E-4</v>
      </c>
      <c r="D4216" s="10">
        <v>3.0372240838331222E-4</v>
      </c>
      <c r="E4216" s="10">
        <v>3.537829385585105E-4</v>
      </c>
      <c r="F4216" s="10">
        <v>3.8147056142980441E-4</v>
      </c>
      <c r="G4216" s="10">
        <v>3.405607091650411E-4</v>
      </c>
      <c r="H4216" s="10">
        <v>3.6309268278283822E-4</v>
      </c>
      <c r="I4216" s="10">
        <v>3.3540160043820592E-4</v>
      </c>
      <c r="J4216" s="10">
        <v>3.8789289492906708E-4</v>
      </c>
      <c r="K4216">
        <v>1.187102710246468E-4</v>
      </c>
      <c r="L4216">
        <v>3.5543447309313011E-4</v>
      </c>
      <c r="M4216">
        <v>2.8456465343654137E-4</v>
      </c>
      <c r="N4216">
        <v>2.4149773518722441E-4</v>
      </c>
      <c r="O4216">
        <v>1.171617047835088E-4</v>
      </c>
      <c r="P4216">
        <v>4.0015693422406251E-4</v>
      </c>
      <c r="Q4216">
        <v>3.6877874525208438E-4</v>
      </c>
      <c r="R4216">
        <v>3.7798943274984948E-4</v>
      </c>
      <c r="S4216">
        <v>6.0441029976298739E-5</v>
      </c>
      <c r="T4216">
        <v>5.4684432566957946E-6</v>
      </c>
    </row>
    <row r="4217" spans="1:20">
      <c r="A4217" s="10">
        <v>4211</v>
      </c>
      <c r="B4217" s="10">
        <v>4.1926144144187419E-4</v>
      </c>
      <c r="C4217" s="10">
        <v>4.0251827263254169E-4</v>
      </c>
      <c r="D4217" s="10">
        <v>3.7782411699116629E-4</v>
      </c>
      <c r="E4217" s="10">
        <v>3.5795063358087543E-4</v>
      </c>
      <c r="F4217" s="10">
        <v>4.7448102085410101E-4</v>
      </c>
      <c r="G4217" s="10">
        <v>3.9008382403885099E-4</v>
      </c>
      <c r="H4217" s="10">
        <v>4.3170654876116218E-4</v>
      </c>
      <c r="I4217" s="10">
        <v>3.8049374339717019E-4</v>
      </c>
      <c r="J4217" s="10">
        <v>4.2334212047022321E-4</v>
      </c>
      <c r="K4217">
        <v>1.3273507028617289E-4</v>
      </c>
      <c r="L4217">
        <v>4.0514624213609129E-4</v>
      </c>
      <c r="M4217">
        <v>3.4461322234909803E-4</v>
      </c>
      <c r="N4217">
        <v>3.2662485111096889E-4</v>
      </c>
      <c r="O4217">
        <v>1.6276462858631009E-4</v>
      </c>
      <c r="P4217">
        <v>4.6374075062315459E-4</v>
      </c>
      <c r="Q4217">
        <v>4.3427982153430378E-4</v>
      </c>
      <c r="R4217">
        <v>4.3969161819744151E-4</v>
      </c>
      <c r="S4217">
        <v>5.8186364805352818E-5</v>
      </c>
      <c r="T4217">
        <v>2.0059126675858831E-5</v>
      </c>
    </row>
    <row r="4218" spans="1:20">
      <c r="A4218" s="10">
        <v>4212</v>
      </c>
      <c r="B4218" s="10">
        <v>3.4631559799034781E-4</v>
      </c>
      <c r="C4218" s="10">
        <v>4.1895940688545062E-4</v>
      </c>
      <c r="D4218" s="10">
        <v>4.2598909203799999E-4</v>
      </c>
      <c r="E4218" s="10">
        <v>4.3965735553002158E-4</v>
      </c>
      <c r="F4218" s="10">
        <v>5.5627380779902638E-4</v>
      </c>
      <c r="G4218" s="10">
        <v>4.0315593868363542E-4</v>
      </c>
      <c r="H4218" s="10">
        <v>4.4031393784305301E-4</v>
      </c>
      <c r="I4218" s="10">
        <v>3.6002350810546531E-4</v>
      </c>
      <c r="J4218" s="10">
        <v>4.3049092245978532E-4</v>
      </c>
      <c r="K4218">
        <v>2.2997059292699301E-4</v>
      </c>
      <c r="L4218">
        <v>4.3189423605086039E-4</v>
      </c>
      <c r="M4218">
        <v>3.7804529009281877E-4</v>
      </c>
      <c r="N4218">
        <v>3.6054456652939308E-4</v>
      </c>
      <c r="O4218">
        <v>2.2181611473030379E-4</v>
      </c>
      <c r="P4218">
        <v>4.9751759872458949E-4</v>
      </c>
      <c r="Q4218">
        <v>4.4752945188130099E-4</v>
      </c>
      <c r="R4218">
        <v>4.6821563480097222E-4</v>
      </c>
      <c r="S4218">
        <v>6.1447574869370161E-5</v>
      </c>
      <c r="T4218">
        <v>4.17626186896035E-5</v>
      </c>
    </row>
    <row r="4219" spans="1:20">
      <c r="A4219" s="10">
        <v>4213</v>
      </c>
      <c r="B4219" s="10">
        <v>4.1306959317427881E-4</v>
      </c>
      <c r="C4219" s="10">
        <v>4.1137829586727589E-4</v>
      </c>
      <c r="D4219" s="10">
        <v>4.646425343185977E-4</v>
      </c>
      <c r="E4219" s="10">
        <v>4.4610497184696392E-4</v>
      </c>
      <c r="F4219" s="10">
        <v>5.2730052651416904E-4</v>
      </c>
      <c r="G4219" s="10">
        <v>3.9271393279404241E-4</v>
      </c>
      <c r="H4219" s="10">
        <v>4.3361848186878818E-4</v>
      </c>
      <c r="I4219" s="10">
        <v>3.5041857401461689E-4</v>
      </c>
      <c r="J4219" s="10">
        <v>4.222547871268831E-4</v>
      </c>
      <c r="K4219">
        <v>2.646130708036259E-4</v>
      </c>
      <c r="L4219">
        <v>4.5539999551852292E-4</v>
      </c>
      <c r="M4219">
        <v>2.7559662076969392E-4</v>
      </c>
      <c r="N4219">
        <v>4.7045556373335491E-4</v>
      </c>
      <c r="O4219">
        <v>2.8574724143911229E-4</v>
      </c>
      <c r="P4219">
        <v>4.504343159143492E-4</v>
      </c>
      <c r="Q4219">
        <v>4.2458031697958828E-4</v>
      </c>
      <c r="R4219">
        <v>4.3001176123386582E-4</v>
      </c>
      <c r="S4219">
        <v>1.023297341731783E-4</v>
      </c>
      <c r="T4219">
        <v>4.5284992838152792E-5</v>
      </c>
    </row>
    <row r="4220" spans="1:20">
      <c r="A4220" s="10">
        <v>4214</v>
      </c>
      <c r="B4220" s="10">
        <v>3.6775925540860328E-4</v>
      </c>
      <c r="C4220" s="10">
        <v>3.6785808988800908E-4</v>
      </c>
      <c r="D4220" s="10">
        <v>4.56649945161536E-4</v>
      </c>
      <c r="E4220" s="10">
        <v>4.3738053958044171E-4</v>
      </c>
      <c r="F4220" s="10">
        <v>5.0564215692827685E-4</v>
      </c>
      <c r="G4220" s="10">
        <v>3.6941353126333462E-4</v>
      </c>
      <c r="H4220" s="10">
        <v>4.3369440494918891E-4</v>
      </c>
      <c r="I4220" s="10">
        <v>3.2945285147952528E-4</v>
      </c>
      <c r="J4220" s="10">
        <v>3.9222631254368068E-4</v>
      </c>
      <c r="K4220">
        <v>3.4132863145056562E-4</v>
      </c>
      <c r="L4220">
        <v>4.0986348062600981E-4</v>
      </c>
      <c r="M4220">
        <v>2.8939838485421247E-4</v>
      </c>
      <c r="N4220">
        <v>4.5065296887047149E-4</v>
      </c>
      <c r="O4220">
        <v>2.6764679011957357E-4</v>
      </c>
      <c r="P4220">
        <v>4.3318305582276868E-4</v>
      </c>
      <c r="Q4220">
        <v>3.9146351681046681E-4</v>
      </c>
      <c r="R4220">
        <v>4.107344274695668E-4</v>
      </c>
      <c r="S4220">
        <v>1.1484504370882009E-4</v>
      </c>
      <c r="T4220">
        <v>3.2103123381189808E-5</v>
      </c>
    </row>
    <row r="4221" spans="1:20">
      <c r="A4221" s="10">
        <v>4215</v>
      </c>
      <c r="B4221" s="10">
        <v>3.2963820124673232E-4</v>
      </c>
      <c r="C4221" s="10">
        <v>3.0798074005184231E-4</v>
      </c>
      <c r="D4221" s="10">
        <v>3.9815883360900958E-4</v>
      </c>
      <c r="E4221" s="10">
        <v>3.5014518791187828E-4</v>
      </c>
      <c r="F4221" s="10">
        <v>4.1259063692390051E-4</v>
      </c>
      <c r="G4221" s="10">
        <v>3.3459275643221752E-4</v>
      </c>
      <c r="H4221" s="10">
        <v>3.8903535015436089E-4</v>
      </c>
      <c r="I4221" s="10">
        <v>3.1244823752594591E-4</v>
      </c>
      <c r="J4221" s="10">
        <v>3.7184603500937941E-4</v>
      </c>
      <c r="K4221">
        <v>3.4091237412935561E-4</v>
      </c>
      <c r="L4221">
        <v>4.4093630632201561E-4</v>
      </c>
      <c r="M4221">
        <v>2.5786762734417542E-4</v>
      </c>
      <c r="N4221">
        <v>2.7577445557508531E-4</v>
      </c>
      <c r="O4221">
        <v>2.8026548160361948E-4</v>
      </c>
      <c r="P4221">
        <v>4.30347964595566E-4</v>
      </c>
      <c r="Q4221">
        <v>3.4843532196185889E-4</v>
      </c>
      <c r="R4221">
        <v>3.4572047877865251E-4</v>
      </c>
      <c r="S4221">
        <v>1.103392149823879E-4</v>
      </c>
      <c r="T4221">
        <v>3.9546693948646007E-5</v>
      </c>
    </row>
    <row r="4222" spans="1:20">
      <c r="A4222" s="10">
        <v>4216</v>
      </c>
      <c r="B4222" s="10">
        <v>2.077130760731432E-4</v>
      </c>
      <c r="C4222" s="10">
        <v>2.9055070724731203E-4</v>
      </c>
      <c r="D4222" s="10">
        <v>3.1351753937380482E-4</v>
      </c>
      <c r="E4222" s="10">
        <v>2.5884211032731278E-4</v>
      </c>
      <c r="F4222" s="10">
        <v>3.0627816523469702E-4</v>
      </c>
      <c r="G4222" s="10">
        <v>2.6887588196833042E-4</v>
      </c>
      <c r="H4222" s="10">
        <v>3.0294715109150131E-4</v>
      </c>
      <c r="I4222" s="10">
        <v>2.3159127376431001E-4</v>
      </c>
      <c r="J4222" s="10">
        <v>2.9241056204696068E-4</v>
      </c>
      <c r="K4222">
        <v>2.6505914330822097E-4</v>
      </c>
      <c r="L4222">
        <v>4.0306770202463689E-4</v>
      </c>
      <c r="M4222">
        <v>2.2615247292755001E-4</v>
      </c>
      <c r="N4222">
        <v>1.2624296181766849E-4</v>
      </c>
      <c r="O4222">
        <v>2.6489346948239902E-4</v>
      </c>
      <c r="P4222">
        <v>3.2391012414161767E-4</v>
      </c>
      <c r="Q4222">
        <v>2.8824630957884257E-4</v>
      </c>
      <c r="R4222">
        <v>2.193475558979131E-4</v>
      </c>
      <c r="S4222">
        <v>1.0368704164323539E-4</v>
      </c>
      <c r="T4222">
        <v>4.6296745879906157E-5</v>
      </c>
    </row>
    <row r="4223" spans="1:20">
      <c r="A4223" s="10">
        <v>4217</v>
      </c>
      <c r="B4223" s="10">
        <v>1.0218612113566199E-4</v>
      </c>
      <c r="C4223" s="10">
        <v>2.1976746924506319E-4</v>
      </c>
      <c r="D4223" s="10">
        <v>2.1871350352821599E-4</v>
      </c>
      <c r="E4223" s="10">
        <v>1.260282069751848E-4</v>
      </c>
      <c r="F4223" s="10">
        <v>1.4600094869395011E-4</v>
      </c>
      <c r="G4223" s="10">
        <v>1.5307686254077541E-4</v>
      </c>
      <c r="H4223" s="10">
        <v>1.99977049420013E-4</v>
      </c>
      <c r="I4223" s="10">
        <v>1.31315080505279E-4</v>
      </c>
      <c r="J4223" s="10">
        <v>1.8825661850105501E-4</v>
      </c>
      <c r="K4223">
        <v>1.092872474519872E-4</v>
      </c>
      <c r="L4223">
        <v>2.9125403470671869E-4</v>
      </c>
      <c r="M4223">
        <v>1.660715061564859E-4</v>
      </c>
      <c r="N4223">
        <v>9.1674718277372845E-5</v>
      </c>
      <c r="O4223">
        <v>1.9488465830901669E-4</v>
      </c>
      <c r="P4223">
        <v>2.0361383620220471E-4</v>
      </c>
      <c r="Q4223">
        <v>2.0061548987997761E-4</v>
      </c>
      <c r="R4223">
        <v>1.0355634476137441E-4</v>
      </c>
      <c r="S4223">
        <v>1.013292096131459E-4</v>
      </c>
      <c r="T4223">
        <v>4.1019453868629652E-5</v>
      </c>
    </row>
    <row r="4224" spans="1:20">
      <c r="A4224" s="10">
        <v>4218</v>
      </c>
      <c r="B4224" s="10">
        <v>5.0073631299371028E-5</v>
      </c>
      <c r="C4224" s="10">
        <v>1.592723890324517E-4</v>
      </c>
      <c r="D4224" s="10">
        <v>1.4647694172946721E-4</v>
      </c>
      <c r="E4224" s="10">
        <v>6.7198941164471E-5</v>
      </c>
      <c r="F4224" s="10">
        <v>7.4289453425296231E-5</v>
      </c>
      <c r="G4224" s="10">
        <v>1.042478706663721E-4</v>
      </c>
      <c r="H4224" s="10">
        <v>1.101056918981391E-4</v>
      </c>
      <c r="I4224" s="10">
        <v>6.5947354036532469E-5</v>
      </c>
      <c r="J4224" s="10">
        <v>1.2878320081098681E-4</v>
      </c>
      <c r="K4224">
        <v>8.0374323625036681E-5</v>
      </c>
      <c r="L4224">
        <v>1.5148349693568E-4</v>
      </c>
      <c r="M4224">
        <v>1.172381943776641E-4</v>
      </c>
      <c r="N4224">
        <v>5.4020995856986367E-5</v>
      </c>
      <c r="O4224">
        <v>1.5167559590915881E-4</v>
      </c>
      <c r="P4224">
        <v>8.5632703621236751E-5</v>
      </c>
      <c r="Q4224">
        <v>1.159236373101733E-4</v>
      </c>
      <c r="R4224">
        <v>3.2177084993775473E-5</v>
      </c>
      <c r="S4224">
        <v>1.116590236621771E-4</v>
      </c>
      <c r="T4224">
        <v>3.3461634384069029E-5</v>
      </c>
    </row>
    <row r="4225" spans="1:20">
      <c r="A4225" s="10">
        <v>4219</v>
      </c>
      <c r="B4225" s="10">
        <v>2.139482940508774E-5</v>
      </c>
      <c r="C4225" s="10">
        <v>1.075950740717883E-4</v>
      </c>
      <c r="D4225" s="10">
        <v>7.3575236407473255E-5</v>
      </c>
      <c r="E4225" s="10">
        <v>3.4193206795110403E-5</v>
      </c>
      <c r="F4225" s="10">
        <v>1.090601320533393E-5</v>
      </c>
      <c r="G4225" s="10">
        <v>7.6335927318092343E-5</v>
      </c>
      <c r="H4225" s="10">
        <v>5.0056538221071257E-5</v>
      </c>
      <c r="I4225" s="10">
        <v>4.1646132406514681E-5</v>
      </c>
      <c r="J4225" s="10">
        <v>9.7654876367923242E-5</v>
      </c>
      <c r="K4225">
        <v>2.45040250911124E-5</v>
      </c>
      <c r="L4225">
        <v>5.4111476250843562E-5</v>
      </c>
      <c r="M4225">
        <v>6.4444152650058889E-5</v>
      </c>
      <c r="N4225">
        <v>1.6895357873410969E-5</v>
      </c>
      <c r="O4225">
        <v>8.9930785801805151E-5</v>
      </c>
      <c r="P4225">
        <v>1.6697389753870379E-5</v>
      </c>
      <c r="Q4225">
        <v>5.5396077992586039E-5</v>
      </c>
      <c r="R4225">
        <v>7.767860827848672E-6</v>
      </c>
      <c r="S4225">
        <v>1.311807119292715E-4</v>
      </c>
      <c r="T4225">
        <v>2.944048882106345E-5</v>
      </c>
    </row>
    <row r="4226" spans="1:20">
      <c r="A4226" s="10">
        <v>4220</v>
      </c>
      <c r="B4226" s="10">
        <v>1.442319795264899E-5</v>
      </c>
      <c r="C4226" s="10">
        <v>7.7114811762722641E-5</v>
      </c>
      <c r="D4226" s="10">
        <v>3.8191372904840972E-5</v>
      </c>
      <c r="E4226" s="10">
        <v>9.455844524923306E-6</v>
      </c>
      <c r="F4226" s="10">
        <v>0</v>
      </c>
      <c r="G4226" s="10">
        <v>5.8319852320268652E-5</v>
      </c>
      <c r="H4226" s="10">
        <v>4.0876904809684723E-5</v>
      </c>
      <c r="I4226" s="10">
        <v>2.823044246154527E-5</v>
      </c>
      <c r="J4226" s="10">
        <v>7.5536104999987183E-5</v>
      </c>
      <c r="K4226">
        <v>8.630180575733159E-6</v>
      </c>
      <c r="L4226">
        <v>2.975064720590193E-5</v>
      </c>
      <c r="M4226">
        <v>3.7109433300451332E-5</v>
      </c>
      <c r="N4226">
        <v>7.7442213812342426E-6</v>
      </c>
      <c r="O4226">
        <v>3.3606685689165058E-5</v>
      </c>
      <c r="P4226">
        <v>7.4972976265261953E-6</v>
      </c>
      <c r="Q4226">
        <v>2.1266490234799322E-5</v>
      </c>
      <c r="R4226">
        <v>5.8363166210513933E-6</v>
      </c>
      <c r="S4226">
        <v>1.6661095451959141E-4</v>
      </c>
      <c r="T4226">
        <v>3.489449389358946E-5</v>
      </c>
    </row>
    <row r="4227" spans="1:20">
      <c r="A4227" s="10">
        <v>4221</v>
      </c>
      <c r="B4227" s="10">
        <v>2.4926456551181342E-6</v>
      </c>
      <c r="C4227" s="10">
        <v>2.6976609750061861E-5</v>
      </c>
      <c r="D4227" s="10">
        <v>1.7237448194342951E-5</v>
      </c>
      <c r="E4227" s="10">
        <v>1.810761171850507E-6</v>
      </c>
      <c r="F4227" s="10">
        <v>0</v>
      </c>
      <c r="G4227" s="10">
        <v>3.3496823031077541E-5</v>
      </c>
      <c r="H4227" s="10">
        <v>2.6144160034237068E-5</v>
      </c>
      <c r="I4227" s="10">
        <v>1.9105383256129609E-5</v>
      </c>
      <c r="J4227" s="10">
        <v>4.2928933451726911E-5</v>
      </c>
      <c r="K4227">
        <v>2.9729154414141601E-6</v>
      </c>
      <c r="L4227">
        <v>6.250156589352928E-6</v>
      </c>
      <c r="M4227">
        <v>1.9321846113161861E-5</v>
      </c>
      <c r="N4227">
        <v>4.0321087573827236E-6</v>
      </c>
      <c r="O4227">
        <v>4.2703674943579619E-6</v>
      </c>
      <c r="P4227">
        <v>7.4918608624750533E-6</v>
      </c>
      <c r="Q4227">
        <v>1.3611703336552609E-5</v>
      </c>
      <c r="R4227">
        <v>5.0004104930053171E-6</v>
      </c>
      <c r="S4227">
        <v>1.8289034198069691E-4</v>
      </c>
      <c r="T4227">
        <v>2.6027858441926512E-5</v>
      </c>
    </row>
    <row r="4228" spans="1:20">
      <c r="A4228" s="10">
        <v>4222</v>
      </c>
      <c r="B4228" s="10">
        <v>2.7198791991170989E-9</v>
      </c>
      <c r="C4228" s="10">
        <v>1.1168659808640489E-5</v>
      </c>
      <c r="D4228" s="10">
        <v>6.0789472171762176E-6</v>
      </c>
      <c r="E4228" s="10">
        <v>0</v>
      </c>
      <c r="F4228" s="10">
        <v>0</v>
      </c>
      <c r="G4228" s="10">
        <v>8.6836115873417913E-6</v>
      </c>
      <c r="H4228" s="10">
        <v>9.9544893095239138E-6</v>
      </c>
      <c r="I4228" s="10">
        <v>6.4431730363147181E-6</v>
      </c>
      <c r="J4228" s="10">
        <v>1.365827190917729E-5</v>
      </c>
      <c r="K4228">
        <v>9.5910012835039688E-7</v>
      </c>
      <c r="L4228">
        <v>5.1966750708278771E-8</v>
      </c>
      <c r="M4228">
        <v>6.1980180076303801E-6</v>
      </c>
      <c r="N4228">
        <v>1.273041323085215E-7</v>
      </c>
      <c r="O4228">
        <v>5.8623393514768544E-7</v>
      </c>
      <c r="P4228">
        <v>7.1946510943459017E-6</v>
      </c>
      <c r="Q4228">
        <v>0</v>
      </c>
      <c r="R4228">
        <v>1.7280216561804691E-6</v>
      </c>
      <c r="S4228">
        <v>1.9595298932616569E-4</v>
      </c>
      <c r="T4228">
        <v>2.288368330029384E-5</v>
      </c>
    </row>
    <row r="4229" spans="1:20">
      <c r="A4229" s="10">
        <v>4223</v>
      </c>
      <c r="B4229" s="10">
        <v>0</v>
      </c>
      <c r="C4229" s="10">
        <v>5.2873612021572204E-6</v>
      </c>
      <c r="D4229" s="10">
        <v>1.2917517709363299E-6</v>
      </c>
      <c r="E4229" s="10">
        <v>0</v>
      </c>
      <c r="F4229" s="10">
        <v>0</v>
      </c>
      <c r="G4229" s="10">
        <v>1.3387798905088979E-6</v>
      </c>
      <c r="H4229" s="10">
        <v>2.6700512565768721E-6</v>
      </c>
      <c r="I4229" s="10">
        <v>1.329615891277296E-6</v>
      </c>
      <c r="J4229" s="10">
        <v>4.1868990813419803E-6</v>
      </c>
      <c r="K4229">
        <v>1.050045040572244E-6</v>
      </c>
      <c r="L4229">
        <v>0</v>
      </c>
      <c r="M4229">
        <v>7.9638776105612915E-7</v>
      </c>
      <c r="N4229">
        <v>7.8737444778956259E-10</v>
      </c>
      <c r="O4229">
        <v>1.0556407384725E-7</v>
      </c>
      <c r="P4229">
        <v>2.8996074939429331E-7</v>
      </c>
      <c r="Q4229">
        <v>0</v>
      </c>
      <c r="R4229">
        <v>1.2521896059278761E-7</v>
      </c>
      <c r="S4229">
        <v>1.933566689188913E-4</v>
      </c>
      <c r="T4229">
        <v>1.5967111882923619E-5</v>
      </c>
    </row>
    <row r="4230" spans="1:20">
      <c r="A4230" s="10">
        <v>4224</v>
      </c>
      <c r="B4230" s="10">
        <v>0</v>
      </c>
      <c r="C4230" s="10">
        <v>1.214416071613656E-6</v>
      </c>
      <c r="D4230" s="10">
        <v>4.5504714692592068E-7</v>
      </c>
      <c r="E4230" s="10">
        <v>0</v>
      </c>
      <c r="F4230" s="10">
        <v>0</v>
      </c>
      <c r="G4230" s="10">
        <v>1.5591037815293431E-7</v>
      </c>
      <c r="H4230" s="10">
        <v>1.971441400513773E-7</v>
      </c>
      <c r="I4230" s="10">
        <v>1.216515856269162E-7</v>
      </c>
      <c r="J4230" s="10">
        <v>6.0248829026000908E-7</v>
      </c>
      <c r="K4230">
        <v>0</v>
      </c>
      <c r="L4230">
        <v>0</v>
      </c>
      <c r="M4230">
        <v>1.2468514188989161E-7</v>
      </c>
      <c r="N4230">
        <v>8.5895394304315921E-10</v>
      </c>
      <c r="O4230">
        <v>1.8930682901814851E-9</v>
      </c>
      <c r="P4230">
        <v>0</v>
      </c>
      <c r="Q4230">
        <v>0</v>
      </c>
      <c r="R4230">
        <v>0</v>
      </c>
      <c r="S4230">
        <v>1.8004155112309601E-4</v>
      </c>
      <c r="T4230">
        <v>5.4367579559096569E-6</v>
      </c>
    </row>
    <row r="4231" spans="1:20">
      <c r="A4231" s="10">
        <v>4225</v>
      </c>
      <c r="B4231" s="10">
        <v>0</v>
      </c>
      <c r="C4231" s="10">
        <v>5.0235690786961316E-7</v>
      </c>
      <c r="D4231" s="10">
        <v>2.0619173874364249E-7</v>
      </c>
      <c r="E4231" s="10">
        <v>0</v>
      </c>
      <c r="F4231" s="10">
        <v>0</v>
      </c>
      <c r="G4231" s="10">
        <v>2.4965053779443062E-7</v>
      </c>
      <c r="H4231" s="10">
        <v>4.8840139540926318E-8</v>
      </c>
      <c r="I4231" s="10">
        <v>0</v>
      </c>
      <c r="J4231" s="10">
        <v>2.7217502742789498E-8</v>
      </c>
      <c r="K4231">
        <v>0</v>
      </c>
      <c r="L4231">
        <v>0</v>
      </c>
      <c r="M4231">
        <v>3.6461610721341631E-7</v>
      </c>
      <c r="N4231">
        <v>9.1263856448335662E-10</v>
      </c>
      <c r="O4231">
        <v>3.3520846000943442E-9</v>
      </c>
      <c r="P4231">
        <v>0</v>
      </c>
      <c r="Q4231">
        <v>0</v>
      </c>
      <c r="R4231">
        <v>0</v>
      </c>
      <c r="S4231">
        <v>1.7454871919727241E-4</v>
      </c>
      <c r="T4231">
        <v>7.105402240333633E-6</v>
      </c>
    </row>
    <row r="4232" spans="1:20">
      <c r="A4232" s="10">
        <v>4226</v>
      </c>
      <c r="B4232" s="10">
        <v>0</v>
      </c>
      <c r="C4232" s="10">
        <v>5.4965816859316869E-7</v>
      </c>
      <c r="D4232" s="10">
        <v>7.1266084495358813E-9</v>
      </c>
      <c r="E4232" s="10">
        <v>0</v>
      </c>
      <c r="F4232" s="10">
        <v>0</v>
      </c>
      <c r="G4232" s="10">
        <v>2.8067220225409361E-7</v>
      </c>
      <c r="H4232" s="10">
        <v>0</v>
      </c>
      <c r="I4232" s="10">
        <v>0</v>
      </c>
      <c r="J4232" s="10">
        <v>1.4138962463786749E-7</v>
      </c>
      <c r="K4232">
        <v>1.327304124318848E-8</v>
      </c>
      <c r="L4232">
        <v>0</v>
      </c>
      <c r="M4232">
        <v>4.2674333249015852E-7</v>
      </c>
      <c r="N4232">
        <v>6.8000520490916777E-10</v>
      </c>
      <c r="O4232">
        <v>0</v>
      </c>
      <c r="P4232">
        <v>0</v>
      </c>
      <c r="Q4232">
        <v>0</v>
      </c>
      <c r="R4232">
        <v>0</v>
      </c>
      <c r="S4232">
        <v>1.8479474704862449E-4</v>
      </c>
      <c r="T4232">
        <v>4.3927849663247554E-6</v>
      </c>
    </row>
    <row r="4233" spans="1:20">
      <c r="A4233" s="10">
        <v>4227</v>
      </c>
      <c r="B4233" s="10">
        <v>0</v>
      </c>
      <c r="C4233" s="10">
        <v>5.487822193205102E-7</v>
      </c>
      <c r="D4233" s="10">
        <v>0</v>
      </c>
      <c r="E4233" s="10">
        <v>0</v>
      </c>
      <c r="F4233" s="10">
        <v>0</v>
      </c>
      <c r="G4233" s="10">
        <v>2.420371622677001E-7</v>
      </c>
      <c r="H4233" s="10">
        <v>0</v>
      </c>
      <c r="I4233" s="10">
        <v>0</v>
      </c>
      <c r="J4233" s="10">
        <v>1.9337387662972349E-7</v>
      </c>
      <c r="K4233">
        <v>0</v>
      </c>
      <c r="L4233">
        <v>0</v>
      </c>
      <c r="M4233">
        <v>4.3234231986345238E-7</v>
      </c>
      <c r="N4233">
        <v>7.3368982634936518E-10</v>
      </c>
      <c r="O4233">
        <v>0</v>
      </c>
      <c r="P4233">
        <v>0</v>
      </c>
      <c r="Q4233">
        <v>0</v>
      </c>
      <c r="R4233">
        <v>0</v>
      </c>
      <c r="S4233">
        <v>1.8365398280614079E-4</v>
      </c>
      <c r="T4233">
        <v>5.5409028580396146E-6</v>
      </c>
    </row>
    <row r="4234" spans="1:20">
      <c r="A4234" s="10">
        <v>4228</v>
      </c>
      <c r="B4234" s="10">
        <v>0</v>
      </c>
      <c r="C4234" s="10">
        <v>2.4920756807132511E-7</v>
      </c>
      <c r="D4234" s="10">
        <v>1.4397188786941181E-10</v>
      </c>
      <c r="E4234" s="10">
        <v>0</v>
      </c>
      <c r="F4234" s="10">
        <v>0</v>
      </c>
      <c r="G4234" s="10">
        <v>2.1590169404161041E-8</v>
      </c>
      <c r="H4234" s="10">
        <v>0</v>
      </c>
      <c r="I4234" s="10">
        <v>0</v>
      </c>
      <c r="J4234" s="10">
        <v>1.8177992740941841E-7</v>
      </c>
      <c r="K4234">
        <v>0</v>
      </c>
      <c r="L4234">
        <v>0</v>
      </c>
      <c r="M4234">
        <v>3.6070399424105072E-8</v>
      </c>
      <c r="N4234">
        <v>8.231641954163609E-10</v>
      </c>
      <c r="O4234">
        <v>0</v>
      </c>
      <c r="P4234">
        <v>0</v>
      </c>
      <c r="Q4234">
        <v>0</v>
      </c>
      <c r="R4234">
        <v>0</v>
      </c>
      <c r="S4234">
        <v>1.9176167856681901E-4</v>
      </c>
      <c r="T4234">
        <v>5.6879253676316888E-6</v>
      </c>
    </row>
    <row r="4235" spans="1:20">
      <c r="A4235" s="10">
        <v>4229</v>
      </c>
      <c r="B4235" s="10">
        <v>4.1431548947532703E-6</v>
      </c>
      <c r="C4235" s="10">
        <v>4.2129086850752919E-6</v>
      </c>
      <c r="D4235" s="10">
        <v>5.044577589481234E-6</v>
      </c>
      <c r="E4235" s="10">
        <v>3.3188777205044041E-6</v>
      </c>
      <c r="F4235" s="10">
        <v>1.958372388574852E-6</v>
      </c>
      <c r="G4235" s="10">
        <v>4.2920167797629392E-6</v>
      </c>
      <c r="H4235" s="10">
        <v>5.639504653557084E-6</v>
      </c>
      <c r="I4235" s="10">
        <v>5.1125170915837853E-6</v>
      </c>
      <c r="J4235" s="10">
        <v>6.8189246780726111E-6</v>
      </c>
      <c r="K4235">
        <v>2.131588974391054E-6</v>
      </c>
      <c r="L4235">
        <v>2.147973464484053E-6</v>
      </c>
      <c r="M4235">
        <v>4.4775990325112826E-6</v>
      </c>
      <c r="N4235">
        <v>7.7421053124058088E-7</v>
      </c>
      <c r="O4235">
        <v>3.1805698733193729E-6</v>
      </c>
      <c r="P4235">
        <v>2.5841845662424529E-6</v>
      </c>
      <c r="Q4235">
        <v>3.5829637036491241E-6</v>
      </c>
      <c r="R4235">
        <v>5.0053079456862802E-6</v>
      </c>
      <c r="S4235">
        <v>2.0608179240640901E-4</v>
      </c>
      <c r="T4235">
        <v>2.5309892594639959E-6</v>
      </c>
    </row>
    <row r="4236" spans="1:20">
      <c r="A4236" s="10">
        <v>4230</v>
      </c>
      <c r="B4236" s="10">
        <v>5.3862181943539411E-5</v>
      </c>
      <c r="C4236" s="10">
        <v>4.9784222152086789E-5</v>
      </c>
      <c r="D4236" s="10">
        <v>5.3689124794456548E-5</v>
      </c>
      <c r="E4236" s="10">
        <v>5.2385122879657547E-5</v>
      </c>
      <c r="F4236" s="10">
        <v>5.1050669354845911E-5</v>
      </c>
      <c r="G4236" s="10">
        <v>4.9918753781203842E-5</v>
      </c>
      <c r="H4236" s="10">
        <v>5.1831777279446298E-5</v>
      </c>
      <c r="I4236" s="10">
        <v>5.0404455763510232E-5</v>
      </c>
      <c r="J4236" s="10">
        <v>5.7285572312124888E-5</v>
      </c>
      <c r="K4236">
        <v>4.5849496511201051E-5</v>
      </c>
      <c r="L4236">
        <v>3.4980494385931933E-5</v>
      </c>
      <c r="M4236">
        <v>5.3323663761258777E-5</v>
      </c>
      <c r="N4236">
        <v>2.1989914368265141E-5</v>
      </c>
      <c r="O4236">
        <v>3.9770370194084277E-5</v>
      </c>
      <c r="P4236">
        <v>4.2036289435197091E-5</v>
      </c>
      <c r="Q4236">
        <v>4.9041786513088938E-5</v>
      </c>
      <c r="R4236">
        <v>5.6619728708962707E-5</v>
      </c>
      <c r="S4236">
        <v>2.0605130920845429E-4</v>
      </c>
      <c r="T4236">
        <v>5.3773822804836084E-7</v>
      </c>
    </row>
    <row r="4237" spans="1:20">
      <c r="A4237" s="10">
        <v>4231</v>
      </c>
      <c r="B4237" s="10">
        <v>1.330824096332673E-4</v>
      </c>
      <c r="C4237" s="10">
        <v>1.3573068515260219E-4</v>
      </c>
      <c r="D4237" s="10">
        <v>1.3403599436438349E-4</v>
      </c>
      <c r="E4237" s="10">
        <v>1.2758490492113231E-4</v>
      </c>
      <c r="F4237" s="10">
        <v>1.4672800509834549E-4</v>
      </c>
      <c r="G4237" s="10">
        <v>1.455145884829877E-4</v>
      </c>
      <c r="H4237" s="10">
        <v>1.404920097727613E-4</v>
      </c>
      <c r="I4237" s="10">
        <v>1.286393638754843E-4</v>
      </c>
      <c r="J4237" s="10">
        <v>1.5851180567403539E-4</v>
      </c>
      <c r="K4237">
        <v>1.597924966864437E-4</v>
      </c>
      <c r="L4237">
        <v>1.3729993739590741E-4</v>
      </c>
      <c r="M4237">
        <v>1.3577674933549109E-4</v>
      </c>
      <c r="N4237">
        <v>6.5636864898977815E-5</v>
      </c>
      <c r="O4237">
        <v>9.9493943122676911E-5</v>
      </c>
      <c r="P4237">
        <v>1.5690115947478411E-4</v>
      </c>
      <c r="Q4237">
        <v>1.3817085537182899E-4</v>
      </c>
      <c r="R4237">
        <v>1.158337994963582E-4</v>
      </c>
      <c r="S4237">
        <v>1.9983798139775209E-4</v>
      </c>
      <c r="T4237">
        <v>2.875318240358255E-6</v>
      </c>
    </row>
    <row r="4238" spans="1:20">
      <c r="A4238" s="10">
        <v>4232</v>
      </c>
      <c r="B4238" s="10">
        <v>1.474783840677506E-4</v>
      </c>
      <c r="C4238" s="10">
        <v>2.3483270398807059E-4</v>
      </c>
      <c r="D4238" s="10">
        <v>2.3141173405586831E-4</v>
      </c>
      <c r="E4238" s="10">
        <v>2.5170155352610463E-4</v>
      </c>
      <c r="F4238" s="10">
        <v>2.4349308407858181E-4</v>
      </c>
      <c r="G4238" s="10">
        <v>2.4233800423347651E-4</v>
      </c>
      <c r="H4238" s="10">
        <v>2.5836755945374132E-4</v>
      </c>
      <c r="I4238" s="10">
        <v>1.9492009549043019E-4</v>
      </c>
      <c r="J4238" s="10">
        <v>2.79623468201224E-4</v>
      </c>
      <c r="K4238">
        <v>2.347850076525165E-4</v>
      </c>
      <c r="L4238">
        <v>2.703397993560439E-4</v>
      </c>
      <c r="M4238">
        <v>2.1025742512433311E-4</v>
      </c>
      <c r="N4238">
        <v>9.6650647416858775E-5</v>
      </c>
      <c r="O4238">
        <v>1.4774889927684641E-4</v>
      </c>
      <c r="P4238">
        <v>3.1614438629006631E-4</v>
      </c>
      <c r="Q4238">
        <v>2.0492965478540091E-4</v>
      </c>
      <c r="R4238">
        <v>1.6857539960323729E-4</v>
      </c>
      <c r="S4238">
        <v>1.859127573054097E-4</v>
      </c>
      <c r="T4238">
        <v>4.6225692101757817E-6</v>
      </c>
    </row>
    <row r="4239" spans="1:20">
      <c r="A4239" s="10">
        <v>4233</v>
      </c>
      <c r="B4239" s="10">
        <v>2.0486314337750291E-4</v>
      </c>
      <c r="C4239" s="10">
        <v>3.1596394682413808E-4</v>
      </c>
      <c r="D4239" s="10">
        <v>3.0190360792456069E-4</v>
      </c>
      <c r="E4239" s="10">
        <v>3.0729440577791323E-4</v>
      </c>
      <c r="F4239" s="10">
        <v>2.4851261463876631E-4</v>
      </c>
      <c r="G4239" s="10">
        <v>3.2741770490350518E-4</v>
      </c>
      <c r="H4239" s="10">
        <v>3.6440813901733111E-4</v>
      </c>
      <c r="I4239" s="10">
        <v>2.7306063175215497E-4</v>
      </c>
      <c r="J4239" s="10">
        <v>3.7384142789974691E-4</v>
      </c>
      <c r="K4239">
        <v>2.6881122314016941E-4</v>
      </c>
      <c r="L4239">
        <v>3.230298261877222E-4</v>
      </c>
      <c r="M4239">
        <v>2.8043976010124459E-4</v>
      </c>
      <c r="N4239">
        <v>1.3056167263718739E-4</v>
      </c>
      <c r="O4239">
        <v>1.9503885715518279E-4</v>
      </c>
      <c r="P4239">
        <v>3.6626994634422489E-4</v>
      </c>
      <c r="Q4239">
        <v>2.4874253564876833E-4</v>
      </c>
      <c r="R4239">
        <v>2.270843763367526E-4</v>
      </c>
      <c r="S4239">
        <v>1.7092840127885651E-4</v>
      </c>
      <c r="T4239">
        <v>6.2322476247770242E-6</v>
      </c>
    </row>
    <row r="4240" spans="1:20">
      <c r="A4240" s="10">
        <v>4234</v>
      </c>
      <c r="B4240" s="10">
        <v>2.5116997688475493E-4</v>
      </c>
      <c r="C4240" s="10">
        <v>3.773427853971737E-4</v>
      </c>
      <c r="D4240" s="10">
        <v>3.6669897070112158E-4</v>
      </c>
      <c r="E4240" s="10">
        <v>3.7249020389730231E-4</v>
      </c>
      <c r="F4240" s="10">
        <v>2.9501447370628109E-4</v>
      </c>
      <c r="G4240" s="10">
        <v>3.9671889596139259E-4</v>
      </c>
      <c r="H4240" s="10">
        <v>4.2930683517798971E-4</v>
      </c>
      <c r="I4240" s="10">
        <v>2.9774489929107213E-4</v>
      </c>
      <c r="J4240" s="10">
        <v>4.2149339692872703E-4</v>
      </c>
      <c r="K4240">
        <v>4.3239518863743577E-4</v>
      </c>
      <c r="L4240">
        <v>2.9716650846292749E-4</v>
      </c>
      <c r="M4240">
        <v>3.2240495288667699E-4</v>
      </c>
      <c r="N4240">
        <v>1.437251574723384E-4</v>
      </c>
      <c r="O4240">
        <v>2.5634446897289783E-4</v>
      </c>
      <c r="P4240">
        <v>3.1785547185606228E-4</v>
      </c>
      <c r="Q4240">
        <v>3.1650724899657233E-4</v>
      </c>
      <c r="R4240">
        <v>3.0122287764066709E-4</v>
      </c>
      <c r="S4240">
        <v>1.7584017919119281E-4</v>
      </c>
      <c r="T4240">
        <v>8.6859138945452715E-6</v>
      </c>
    </row>
    <row r="4241" spans="1:20">
      <c r="A4241" s="10">
        <v>4235</v>
      </c>
      <c r="B4241" s="10">
        <v>3.1966046658027478E-4</v>
      </c>
      <c r="C4241" s="10">
        <v>3.7794308657296559E-4</v>
      </c>
      <c r="D4241" s="10">
        <v>4.2514030277365149E-4</v>
      </c>
      <c r="E4241" s="10">
        <v>4.559582660277284E-4</v>
      </c>
      <c r="F4241" s="10">
        <v>3.0702505551495168E-4</v>
      </c>
      <c r="G4241" s="10">
        <v>4.3007004784685089E-4</v>
      </c>
      <c r="H4241" s="10">
        <v>4.505217312022292E-4</v>
      </c>
      <c r="I4241" s="10">
        <v>3.7485645000133032E-4</v>
      </c>
      <c r="J4241" s="10">
        <v>4.33428374388918E-4</v>
      </c>
      <c r="K4241">
        <v>4.1493090195509149E-4</v>
      </c>
      <c r="L4241">
        <v>4.0960780421252501E-4</v>
      </c>
      <c r="M4241">
        <v>3.1914038972224139E-4</v>
      </c>
      <c r="N4241">
        <v>1.110373027986363E-4</v>
      </c>
      <c r="O4241">
        <v>2.9673891324880818E-4</v>
      </c>
      <c r="P4241">
        <v>3.4290866958650148E-4</v>
      </c>
      <c r="Q4241">
        <v>3.1569239671726279E-4</v>
      </c>
      <c r="R4241">
        <v>3.4057230991214768E-4</v>
      </c>
      <c r="S4241">
        <v>1.739585020498084E-4</v>
      </c>
      <c r="T4241">
        <v>6.0188800305581463E-6</v>
      </c>
    </row>
    <row r="4242" spans="1:20">
      <c r="A4242" s="10">
        <v>4236</v>
      </c>
      <c r="B4242" s="10">
        <v>3.3966690274045511E-4</v>
      </c>
      <c r="C4242" s="10">
        <v>4.0355287602733721E-4</v>
      </c>
      <c r="D4242" s="10">
        <v>4.856012280978814E-4</v>
      </c>
      <c r="E4242" s="10">
        <v>4.3701283222890929E-4</v>
      </c>
      <c r="F4242" s="10">
        <v>3.0879472751719041E-4</v>
      </c>
      <c r="G4242" s="10">
        <v>4.5552188040362838E-4</v>
      </c>
      <c r="H4242" s="10">
        <v>4.6856501440719001E-4</v>
      </c>
      <c r="I4242" s="10">
        <v>3.8089062490604021E-4</v>
      </c>
      <c r="J4242" s="10">
        <v>4.0083153370923131E-4</v>
      </c>
      <c r="K4242">
        <v>4.740702645182421E-4</v>
      </c>
      <c r="L4242">
        <v>5.155132994663765E-4</v>
      </c>
      <c r="M4242">
        <v>3.6813285451169618E-4</v>
      </c>
      <c r="N4242">
        <v>1.2647057566513809E-4</v>
      </c>
      <c r="O4242">
        <v>2.9560028934613031E-4</v>
      </c>
      <c r="P4242">
        <v>4.5249127028673208E-4</v>
      </c>
      <c r="Q4242">
        <v>4.1007441604708097E-4</v>
      </c>
      <c r="R4242">
        <v>4.0042712612089641E-4</v>
      </c>
      <c r="S4242">
        <v>1.671436551023871E-4</v>
      </c>
      <c r="T4242">
        <v>8.1975477428910368E-6</v>
      </c>
    </row>
    <row r="4243" spans="1:20">
      <c r="A4243" s="10">
        <v>4237</v>
      </c>
      <c r="B4243" s="10">
        <v>3.1925441334202119E-4</v>
      </c>
      <c r="C4243" s="10">
        <v>4.1995693134753439E-4</v>
      </c>
      <c r="D4243" s="10">
        <v>4.6727411487289288E-4</v>
      </c>
      <c r="E4243" s="10">
        <v>4.7410874300847608E-4</v>
      </c>
      <c r="F4243" s="10">
        <v>5.177683992040375E-4</v>
      </c>
      <c r="G4243" s="10">
        <v>4.343031386151366E-4</v>
      </c>
      <c r="H4243" s="10">
        <v>4.3772084106060859E-4</v>
      </c>
      <c r="I4243" s="10">
        <v>3.7253460000298571E-4</v>
      </c>
      <c r="J4243" s="10">
        <v>3.5430175763554573E-4</v>
      </c>
      <c r="K4243">
        <v>4.7610800817510262E-4</v>
      </c>
      <c r="L4243">
        <v>5.6378931379851916E-4</v>
      </c>
      <c r="M4243">
        <v>4.403743929607657E-4</v>
      </c>
      <c r="N4243">
        <v>1.384725534519643E-4</v>
      </c>
      <c r="O4243">
        <v>3.5611561176463212E-4</v>
      </c>
      <c r="P4243">
        <v>4.459555096890176E-4</v>
      </c>
      <c r="Q4243">
        <v>4.6292386991798618E-4</v>
      </c>
      <c r="R4243">
        <v>3.5256763241569813E-4</v>
      </c>
      <c r="S4243">
        <v>1.8098321406514071E-4</v>
      </c>
      <c r="T4243">
        <v>4.4277351422154519E-6</v>
      </c>
    </row>
    <row r="4244" spans="1:20">
      <c r="A4244" s="10">
        <v>4238</v>
      </c>
      <c r="B4244" s="10">
        <v>3.0873855675756212E-4</v>
      </c>
      <c r="C4244" s="10">
        <v>4.1032911886645652E-4</v>
      </c>
      <c r="D4244" s="10">
        <v>4.7138170961881411E-4</v>
      </c>
      <c r="E4244" s="10">
        <v>4.1829852810812331E-4</v>
      </c>
      <c r="F4244" s="10">
        <v>4.868775275450127E-4</v>
      </c>
      <c r="G4244" s="10">
        <v>3.9613809578405211E-4</v>
      </c>
      <c r="H4244" s="10">
        <v>4.2692485114888523E-4</v>
      </c>
      <c r="I4244" s="10">
        <v>3.5976960216705918E-4</v>
      </c>
      <c r="J4244" s="10">
        <v>3.0754408976486891E-4</v>
      </c>
      <c r="K4244">
        <v>4.3045722629710619E-4</v>
      </c>
      <c r="L4244">
        <v>5.1806844685786842E-4</v>
      </c>
      <c r="M4244">
        <v>4.3859144747360998E-4</v>
      </c>
      <c r="N4244">
        <v>9.5762048378484496E-5</v>
      </c>
      <c r="O4244">
        <v>3.7092173371991129E-4</v>
      </c>
      <c r="P4244">
        <v>4.8443688033664059E-4</v>
      </c>
      <c r="Q4244">
        <v>4.33997197614668E-4</v>
      </c>
      <c r="R4244">
        <v>3.7377102857896402E-4</v>
      </c>
      <c r="S4244">
        <v>1.821863529001905E-4</v>
      </c>
      <c r="T4244">
        <v>3.5136081081604839E-7</v>
      </c>
    </row>
    <row r="4245" spans="1:20">
      <c r="A4245" s="10">
        <v>4239</v>
      </c>
      <c r="B4245" s="10">
        <v>2.2132774666304929E-4</v>
      </c>
      <c r="C4245" s="10">
        <v>4.046024691040611E-4</v>
      </c>
      <c r="D4245" s="10">
        <v>4.1563190439539101E-4</v>
      </c>
      <c r="E4245" s="10">
        <v>3.5609054342867639E-4</v>
      </c>
      <c r="F4245" s="10">
        <v>3.8885840162174677E-4</v>
      </c>
      <c r="G4245" s="10">
        <v>3.6395743788796979E-4</v>
      </c>
      <c r="H4245" s="10">
        <v>3.7610103308545169E-4</v>
      </c>
      <c r="I4245" s="10">
        <v>3.2140556211062652E-4</v>
      </c>
      <c r="J4245" s="10">
        <v>2.7921244738415488E-4</v>
      </c>
      <c r="K4245">
        <v>3.9641510773966762E-4</v>
      </c>
      <c r="L4245">
        <v>4.7630435718656303E-4</v>
      </c>
      <c r="M4245">
        <v>4.2373320023270539E-4</v>
      </c>
      <c r="N4245">
        <v>8.9877097675884749E-5</v>
      </c>
      <c r="O4245">
        <v>3.5522272440296902E-4</v>
      </c>
      <c r="P4245">
        <v>4.0596756641645581E-4</v>
      </c>
      <c r="Q4245">
        <v>3.8424809909124997E-4</v>
      </c>
      <c r="R4245">
        <v>2.6719897993676212E-4</v>
      </c>
      <c r="S4245">
        <v>1.3872062947967929E-4</v>
      </c>
      <c r="T4245">
        <v>4.3965899163634843E-8</v>
      </c>
    </row>
    <row r="4246" spans="1:20">
      <c r="A4246" s="10">
        <v>4240</v>
      </c>
      <c r="B4246" s="10">
        <v>1.7703000756011779E-4</v>
      </c>
      <c r="C4246" s="10">
        <v>3.5550295897942592E-4</v>
      </c>
      <c r="D4246" s="10">
        <v>3.4831077980223603E-4</v>
      </c>
      <c r="E4246" s="10">
        <v>2.8489386162342358E-4</v>
      </c>
      <c r="F4246" s="10">
        <v>3.6310511665477721E-4</v>
      </c>
      <c r="G4246" s="10">
        <v>2.9058292142151299E-4</v>
      </c>
      <c r="H4246" s="10">
        <v>2.9379782398683931E-4</v>
      </c>
      <c r="I4246" s="10">
        <v>2.5861307155190393E-4</v>
      </c>
      <c r="J4246" s="10">
        <v>2.2329566449340849E-4</v>
      </c>
      <c r="K4246">
        <v>2.4117224089579889E-4</v>
      </c>
      <c r="L4246">
        <v>4.1858838049534211E-4</v>
      </c>
      <c r="M4246">
        <v>3.4057446369198819E-4</v>
      </c>
      <c r="N4246">
        <v>1.2232691921183951E-4</v>
      </c>
      <c r="O4246">
        <v>3.2564547673910919E-4</v>
      </c>
      <c r="P4246">
        <v>2.5818150432434971E-4</v>
      </c>
      <c r="Q4246">
        <v>3.4204365336523669E-4</v>
      </c>
      <c r="R4246">
        <v>2.0529691720162839E-4</v>
      </c>
      <c r="S4246">
        <v>1.007346125230547E-4</v>
      </c>
      <c r="T4246">
        <v>5.4713118959190029E-8</v>
      </c>
    </row>
    <row r="4247" spans="1:20">
      <c r="A4247" s="10">
        <v>4241</v>
      </c>
      <c r="B4247" s="10">
        <v>1.2377921118973451E-4</v>
      </c>
      <c r="C4247" s="10">
        <v>2.5682948080662019E-4</v>
      </c>
      <c r="D4247" s="10">
        <v>2.2921146988219801E-4</v>
      </c>
      <c r="E4247" s="10">
        <v>1.5051399029546679E-4</v>
      </c>
      <c r="F4247" s="10">
        <v>2.5205301719279788E-4</v>
      </c>
      <c r="G4247" s="10">
        <v>1.8369225398767559E-4</v>
      </c>
      <c r="H4247" s="10">
        <v>1.884109626066843E-4</v>
      </c>
      <c r="I4247" s="10">
        <v>1.7779899843908101E-4</v>
      </c>
      <c r="J4247" s="10">
        <v>1.7764504910572129E-4</v>
      </c>
      <c r="K4247">
        <v>1.7541870066381339E-4</v>
      </c>
      <c r="L4247">
        <v>2.9710951825965068E-4</v>
      </c>
      <c r="M4247">
        <v>2.2450544555070189E-4</v>
      </c>
      <c r="N4247">
        <v>7.9595161738847073E-5</v>
      </c>
      <c r="O4247">
        <v>2.5393682910554622E-4</v>
      </c>
      <c r="P4247">
        <v>1.7589879879232589E-4</v>
      </c>
      <c r="Q4247">
        <v>2.6914133724923822E-4</v>
      </c>
      <c r="R4247">
        <v>1.216265538323411E-4</v>
      </c>
      <c r="S4247">
        <v>8.3641739754406719E-5</v>
      </c>
      <c r="T4247">
        <v>1.7946500086380751E-7</v>
      </c>
    </row>
    <row r="4248" spans="1:20">
      <c r="A4248" s="10">
        <v>4242</v>
      </c>
      <c r="B4248" s="10">
        <v>6.5209981578028526E-5</v>
      </c>
      <c r="C4248" s="10">
        <v>1.6304146736031009E-4</v>
      </c>
      <c r="D4248" s="10">
        <v>1.46433285853768E-4</v>
      </c>
      <c r="E4248" s="10">
        <v>9.2649026116685583E-5</v>
      </c>
      <c r="F4248" s="10">
        <v>6.4619380394300002E-5</v>
      </c>
      <c r="G4248" s="10">
        <v>1.2850423092287261E-4</v>
      </c>
      <c r="H4248" s="10">
        <v>1.102606926652231E-4</v>
      </c>
      <c r="I4248" s="10">
        <v>9.340426685356701E-5</v>
      </c>
      <c r="J4248" s="10">
        <v>1.2370449020698211E-4</v>
      </c>
      <c r="K4248">
        <v>1.07101054660704E-4</v>
      </c>
      <c r="L4248">
        <v>1.6338118346388071E-4</v>
      </c>
      <c r="M4248">
        <v>1.282519229596314E-4</v>
      </c>
      <c r="N4248">
        <v>3.1957005658570657E-5</v>
      </c>
      <c r="O4248">
        <v>1.9519499822280269E-4</v>
      </c>
      <c r="P4248">
        <v>8.7173527859697779E-5</v>
      </c>
      <c r="Q4248">
        <v>1.2561785044789119E-4</v>
      </c>
      <c r="R4248">
        <v>5.5790041789292729E-5</v>
      </c>
      <c r="S4248">
        <v>6.593941550900949E-5</v>
      </c>
      <c r="T4248">
        <v>3.023062659158818E-8</v>
      </c>
    </row>
    <row r="4249" spans="1:20">
      <c r="A4249" s="10">
        <v>4243</v>
      </c>
      <c r="B4249" s="10">
        <v>2.395643636099076E-5</v>
      </c>
      <c r="C4249" s="10">
        <v>1.110320449924109E-4</v>
      </c>
      <c r="D4249" s="10">
        <v>7.9124784595764874E-5</v>
      </c>
      <c r="E4249" s="10">
        <v>4.4290420074786267E-5</v>
      </c>
      <c r="F4249" s="10">
        <v>1.6999804423721459E-5</v>
      </c>
      <c r="G4249" s="10">
        <v>7.6560670565279857E-5</v>
      </c>
      <c r="H4249" s="10">
        <v>5.6468673462653532E-5</v>
      </c>
      <c r="I4249" s="10">
        <v>4.5208884625578897E-5</v>
      </c>
      <c r="J4249" s="10">
        <v>9.6545241167790292E-5</v>
      </c>
      <c r="K4249">
        <v>4.626891232463281E-5</v>
      </c>
      <c r="L4249">
        <v>6.0251246800566992E-5</v>
      </c>
      <c r="M4249">
        <v>7.2429366529971068E-5</v>
      </c>
      <c r="N4249">
        <v>5.9614356301374464E-6</v>
      </c>
      <c r="O4249">
        <v>1.416469562487517E-4</v>
      </c>
      <c r="P4249">
        <v>2.578534862265974E-5</v>
      </c>
      <c r="Q4249">
        <v>5.8766970003233897E-5</v>
      </c>
      <c r="R4249">
        <v>1.0743731165989801E-5</v>
      </c>
      <c r="S4249">
        <v>4.690980594491746E-5</v>
      </c>
      <c r="T4249">
        <v>8.3046698420199141E-8</v>
      </c>
    </row>
    <row r="4250" spans="1:20">
      <c r="A4250" s="10">
        <v>4244</v>
      </c>
      <c r="B4250" s="10">
        <v>1.2068425446751549E-5</v>
      </c>
      <c r="C4250" s="10">
        <v>8.4717436095033832E-5</v>
      </c>
      <c r="D4250" s="10">
        <v>4.2579384096296862E-5</v>
      </c>
      <c r="E4250" s="10">
        <v>1.2093317542763489E-5</v>
      </c>
      <c r="F4250" s="10">
        <v>0</v>
      </c>
      <c r="G4250" s="10">
        <v>6.0687970051364048E-5</v>
      </c>
      <c r="H4250" s="10">
        <v>4.0721991554796107E-5</v>
      </c>
      <c r="I4250" s="10">
        <v>3.0702870532196098E-5</v>
      </c>
      <c r="J4250" s="10">
        <v>7.308303507291383E-5</v>
      </c>
      <c r="K4250">
        <v>1.436364279867046E-5</v>
      </c>
      <c r="L4250">
        <v>3.9475820415117458E-5</v>
      </c>
      <c r="M4250">
        <v>4.7749363974277177E-5</v>
      </c>
      <c r="N4250">
        <v>3.5689536333443258E-7</v>
      </c>
      <c r="O4250">
        <v>1.082730161611969E-4</v>
      </c>
      <c r="P4250">
        <v>7.4791750796890522E-6</v>
      </c>
      <c r="Q4250">
        <v>1.5930926218930439E-5</v>
      </c>
      <c r="R4250">
        <v>5.8980913082771684E-6</v>
      </c>
      <c r="S4250">
        <v>4.9622729378584508E-5</v>
      </c>
      <c r="T4250">
        <v>2.6975413129067801E-6</v>
      </c>
    </row>
    <row r="4251" spans="1:20">
      <c r="A4251" s="10">
        <v>4245</v>
      </c>
      <c r="B4251" s="10">
        <v>7.979136523228071E-7</v>
      </c>
      <c r="C4251" s="10">
        <v>3.2920952615571539E-5</v>
      </c>
      <c r="D4251" s="10">
        <v>2.1142224342876689E-5</v>
      </c>
      <c r="E4251" s="10">
        <v>2.2524102381555079E-6</v>
      </c>
      <c r="F4251" s="10">
        <v>0</v>
      </c>
      <c r="G4251" s="10">
        <v>3.6870571081654071E-5</v>
      </c>
      <c r="H4251" s="10">
        <v>2.900824249705669E-5</v>
      </c>
      <c r="I4251" s="10">
        <v>1.864574463296351E-5</v>
      </c>
      <c r="J4251" s="10">
        <v>4.1630303918587379E-5</v>
      </c>
      <c r="K4251">
        <v>1.058721676792328E-5</v>
      </c>
      <c r="L4251">
        <v>1.8583252312446369E-5</v>
      </c>
      <c r="M4251">
        <v>2.738781372137678E-5</v>
      </c>
      <c r="N4251">
        <v>8.231641954163609E-10</v>
      </c>
      <c r="O4251">
        <v>3.3493628040938157E-5</v>
      </c>
      <c r="P4251">
        <v>7.4954853718424819E-6</v>
      </c>
      <c r="Q4251">
        <v>0</v>
      </c>
      <c r="R4251">
        <v>4.8576608779295394E-6</v>
      </c>
      <c r="S4251">
        <v>5.623712663133027E-5</v>
      </c>
      <c r="T4251">
        <v>4.287443214717564E-6</v>
      </c>
    </row>
    <row r="4252" spans="1:20">
      <c r="A4252" s="10">
        <v>4246</v>
      </c>
      <c r="B4252" s="10">
        <v>5.7117463181459067E-8</v>
      </c>
      <c r="C4252" s="10">
        <v>1.1809250271228331E-5</v>
      </c>
      <c r="D4252" s="10">
        <v>6.7370529146360238E-6</v>
      </c>
      <c r="E4252" s="10">
        <v>0</v>
      </c>
      <c r="F4252" s="10">
        <v>0</v>
      </c>
      <c r="G4252" s="10">
        <v>1.111858024779796E-5</v>
      </c>
      <c r="H4252" s="10">
        <v>1.0818274267200829E-5</v>
      </c>
      <c r="I4252" s="10">
        <v>6.0837175620700673E-6</v>
      </c>
      <c r="J4252" s="10">
        <v>1.4968283307100161E-5</v>
      </c>
      <c r="K4252">
        <v>5.5535387749740816E-6</v>
      </c>
      <c r="L4252">
        <v>2.7715600377748679E-6</v>
      </c>
      <c r="M4252">
        <v>1.1909110746696629E-5</v>
      </c>
      <c r="N4252">
        <v>8.7684881685655831E-10</v>
      </c>
      <c r="O4252">
        <v>4.6242160158319277E-6</v>
      </c>
      <c r="P4252">
        <v>7.2345206973876166E-6</v>
      </c>
      <c r="Q4252">
        <v>0</v>
      </c>
      <c r="R4252">
        <v>2.9496021828523298E-7</v>
      </c>
      <c r="S4252">
        <v>6.7975533236072267E-5</v>
      </c>
      <c r="T4252">
        <v>6.4592772150693417E-6</v>
      </c>
    </row>
    <row r="4253" spans="1:20">
      <c r="A4253" s="10">
        <v>4247</v>
      </c>
      <c r="B4253" s="10">
        <v>0</v>
      </c>
      <c r="C4253" s="10">
        <v>5.4656606766068442E-6</v>
      </c>
      <c r="D4253" s="10">
        <v>1.333376443250841E-6</v>
      </c>
      <c r="E4253" s="10">
        <v>0</v>
      </c>
      <c r="F4253" s="10">
        <v>0</v>
      </c>
      <c r="G4253" s="10">
        <v>1.7652283484175341E-6</v>
      </c>
      <c r="H4253" s="10">
        <v>2.5141691166675151E-6</v>
      </c>
      <c r="I4253" s="10">
        <v>6.823559586313785E-7</v>
      </c>
      <c r="J4253" s="10">
        <v>1.23308130315741E-6</v>
      </c>
      <c r="K4253">
        <v>1.7712136147854841E-6</v>
      </c>
      <c r="L4253">
        <v>0</v>
      </c>
      <c r="M4253">
        <v>2.7279127865360801E-6</v>
      </c>
      <c r="N4253">
        <v>8.4105906922976E-10</v>
      </c>
      <c r="O4253">
        <v>7.6998054755473192E-7</v>
      </c>
      <c r="P4253">
        <v>3.280180977522943E-7</v>
      </c>
      <c r="Q4253">
        <v>0</v>
      </c>
      <c r="R4253">
        <v>0</v>
      </c>
      <c r="S4253">
        <v>6.5591005940103392E-5</v>
      </c>
      <c r="T4253">
        <v>7.4821655706664493E-6</v>
      </c>
    </row>
    <row r="4254" spans="1:20">
      <c r="A4254" s="10">
        <v>4248</v>
      </c>
      <c r="B4254" s="10">
        <v>0</v>
      </c>
      <c r="C4254" s="10">
        <v>1.245249486011233E-6</v>
      </c>
      <c r="D4254" s="10">
        <v>4.6999622794969458E-7</v>
      </c>
      <c r="E4254" s="10">
        <v>0</v>
      </c>
      <c r="F4254" s="10">
        <v>0</v>
      </c>
      <c r="G4254" s="10">
        <v>1.435102348043603E-7</v>
      </c>
      <c r="H4254" s="10">
        <v>2.0301162439213031E-7</v>
      </c>
      <c r="I4254" s="10">
        <v>2.773475876361726E-9</v>
      </c>
      <c r="J4254" s="10">
        <v>4.7730780784000111E-7</v>
      </c>
      <c r="K4254">
        <v>0</v>
      </c>
      <c r="L4254">
        <v>0</v>
      </c>
      <c r="M4254">
        <v>1.674312570283086E-7</v>
      </c>
      <c r="N4254">
        <v>8.7684881685655831E-10</v>
      </c>
      <c r="O4254">
        <v>1.3293056772944649E-7</v>
      </c>
      <c r="P4254">
        <v>0</v>
      </c>
      <c r="Q4254">
        <v>0</v>
      </c>
      <c r="R4254">
        <v>0</v>
      </c>
      <c r="S4254">
        <v>6.9592252914496075E-5</v>
      </c>
      <c r="T4254">
        <v>2.686384287507909E-6</v>
      </c>
    </row>
    <row r="4255" spans="1:20">
      <c r="A4255" s="10">
        <v>4249</v>
      </c>
      <c r="B4255" s="10">
        <v>0</v>
      </c>
      <c r="C4255" s="10">
        <v>3.1446578888437858E-7</v>
      </c>
      <c r="D4255" s="10">
        <v>1.937141751282935E-7</v>
      </c>
      <c r="E4255" s="10">
        <v>0</v>
      </c>
      <c r="F4255" s="10">
        <v>0</v>
      </c>
      <c r="G4255" s="10">
        <v>2.6082345046108392E-7</v>
      </c>
      <c r="H4255" s="10">
        <v>3.4004738792999903E-8</v>
      </c>
      <c r="I4255" s="10">
        <v>0</v>
      </c>
      <c r="J4255" s="10">
        <v>4.1474289893774483E-8</v>
      </c>
      <c r="K4255">
        <v>0</v>
      </c>
      <c r="L4255">
        <v>0</v>
      </c>
      <c r="M4255">
        <v>3.8360241696003482E-7</v>
      </c>
      <c r="N4255">
        <v>5.9053083584217205E-10</v>
      </c>
      <c r="O4255">
        <v>2.657171677228632E-8</v>
      </c>
      <c r="P4255">
        <v>0</v>
      </c>
      <c r="Q4255">
        <v>0</v>
      </c>
      <c r="R4255">
        <v>0</v>
      </c>
      <c r="S4255">
        <v>6.5971194982890344E-5</v>
      </c>
      <c r="T4255">
        <v>1.907148431609124E-6</v>
      </c>
    </row>
    <row r="4256" spans="1:20">
      <c r="A4256" s="10">
        <v>4250</v>
      </c>
      <c r="B4256" s="10">
        <v>0</v>
      </c>
      <c r="C4256" s="10">
        <v>3.4424806415476541E-7</v>
      </c>
      <c r="D4256" s="10">
        <v>3.8392503431843139E-9</v>
      </c>
      <c r="E4256" s="10">
        <v>0</v>
      </c>
      <c r="F4256" s="10">
        <v>0</v>
      </c>
      <c r="G4256" s="10">
        <v>2.9021732978014372E-7</v>
      </c>
      <c r="H4256" s="10">
        <v>0</v>
      </c>
      <c r="I4256" s="10">
        <v>0</v>
      </c>
      <c r="J4256" s="10">
        <v>2.3564937439644592E-10</v>
      </c>
      <c r="K4256">
        <v>0</v>
      </c>
      <c r="L4256">
        <v>0</v>
      </c>
      <c r="M4256">
        <v>4.284302068910868E-7</v>
      </c>
      <c r="N4256">
        <v>5.5474108821537363E-10</v>
      </c>
      <c r="O4256">
        <v>9.0248431541001573E-11</v>
      </c>
      <c r="P4256">
        <v>0</v>
      </c>
      <c r="Q4256">
        <v>0</v>
      </c>
      <c r="R4256">
        <v>0</v>
      </c>
      <c r="S4256">
        <v>8.6020908887152558E-5</v>
      </c>
      <c r="T4256">
        <v>3.1997974319634521E-6</v>
      </c>
    </row>
    <row r="4257" spans="1:20">
      <c r="A4257" s="10">
        <v>4251</v>
      </c>
      <c r="B4257" s="10">
        <v>0</v>
      </c>
      <c r="C4257" s="10">
        <v>3.4381008951843621E-7</v>
      </c>
      <c r="D4257" s="10">
        <v>1.4397188786941181E-10</v>
      </c>
      <c r="E4257" s="10">
        <v>0</v>
      </c>
      <c r="F4257" s="10">
        <v>0</v>
      </c>
      <c r="G4257" s="10">
        <v>2.8067220225409361E-7</v>
      </c>
      <c r="H4257" s="10">
        <v>0</v>
      </c>
      <c r="I4257" s="10">
        <v>0</v>
      </c>
      <c r="J4257" s="10">
        <v>1.411304103260314E-7</v>
      </c>
      <c r="K4257">
        <v>0</v>
      </c>
      <c r="L4257">
        <v>0</v>
      </c>
      <c r="M4257">
        <v>4.2746115138417051E-7</v>
      </c>
      <c r="N4257">
        <v>5.1895134058857532E-10</v>
      </c>
      <c r="O4257">
        <v>1.289263307728594E-11</v>
      </c>
      <c r="P4257">
        <v>0</v>
      </c>
      <c r="Q4257">
        <v>0</v>
      </c>
      <c r="R4257">
        <v>0</v>
      </c>
      <c r="S4257">
        <v>8.2456187174120412E-5</v>
      </c>
      <c r="T4257">
        <v>1.519209078266688E-6</v>
      </c>
    </row>
    <row r="4258" spans="1:20">
      <c r="A4258" s="10">
        <v>4252</v>
      </c>
      <c r="B4258" s="10">
        <v>0</v>
      </c>
      <c r="C4258" s="10">
        <v>2.1022782543802469E-7</v>
      </c>
      <c r="D4258" s="10">
        <v>1.919625171592157E-10</v>
      </c>
      <c r="E4258" s="10">
        <v>0</v>
      </c>
      <c r="F4258" s="10">
        <v>0</v>
      </c>
      <c r="G4258" s="10">
        <v>1.6287320778577631E-7</v>
      </c>
      <c r="H4258" s="10">
        <v>0</v>
      </c>
      <c r="I4258" s="10">
        <v>0</v>
      </c>
      <c r="J4258" s="10">
        <v>1.8267539503212491E-7</v>
      </c>
      <c r="K4258">
        <v>0</v>
      </c>
      <c r="L4258">
        <v>0</v>
      </c>
      <c r="M4258">
        <v>7.0346251613180025E-8</v>
      </c>
      <c r="N4258">
        <v>5.7263596202877274E-10</v>
      </c>
      <c r="O4258">
        <v>0</v>
      </c>
      <c r="P4258">
        <v>0</v>
      </c>
      <c r="Q4258">
        <v>0</v>
      </c>
      <c r="R4258">
        <v>0</v>
      </c>
      <c r="S4258">
        <v>6.5423371737774515E-5</v>
      </c>
      <c r="T4258">
        <v>1.440743517981564E-6</v>
      </c>
    </row>
    <row r="4259" spans="1:20">
      <c r="A4259" s="10">
        <v>4253</v>
      </c>
      <c r="B4259" s="10">
        <v>4.9918746542068566E-6</v>
      </c>
      <c r="C4259" s="10">
        <v>6.4347540151734143E-6</v>
      </c>
      <c r="D4259" s="10">
        <v>5.3358843085675386E-6</v>
      </c>
      <c r="E4259" s="10">
        <v>6.6107504408086997E-6</v>
      </c>
      <c r="F4259" s="10">
        <v>5.2993219213240812E-6</v>
      </c>
      <c r="G4259" s="10">
        <v>6.5816286777683448E-6</v>
      </c>
      <c r="H4259" s="10">
        <v>5.1476756971604146E-6</v>
      </c>
      <c r="I4259" s="10">
        <v>5.2840392403125304E-6</v>
      </c>
      <c r="J4259" s="10">
        <v>7.6137806221336703E-6</v>
      </c>
      <c r="K4259">
        <v>3.1248671839426621E-6</v>
      </c>
      <c r="L4259">
        <v>2.934995468752404E-6</v>
      </c>
      <c r="M4259">
        <v>4.1301289268549618E-6</v>
      </c>
      <c r="N4259">
        <v>1.1338885474529969E-6</v>
      </c>
      <c r="O4259">
        <v>2.2280513977085902E-6</v>
      </c>
      <c r="P4259">
        <v>3.9121594921012234E-6</v>
      </c>
      <c r="Q4259">
        <v>5.3977381655905068E-6</v>
      </c>
      <c r="R4259">
        <v>5.237714336546494E-6</v>
      </c>
      <c r="S4259">
        <v>4.7062377621438247E-5</v>
      </c>
      <c r="T4259">
        <v>3.2092935233939179E-7</v>
      </c>
    </row>
    <row r="4260" spans="1:20">
      <c r="A4260" s="10">
        <v>4254</v>
      </c>
      <c r="B4260" s="10">
        <v>5.6740339567414208E-5</v>
      </c>
      <c r="C4260" s="10">
        <v>5.2615478530412483E-5</v>
      </c>
      <c r="D4260" s="10">
        <v>5.6275302014263532E-5</v>
      </c>
      <c r="E4260" s="10">
        <v>6.2512584519864193E-5</v>
      </c>
      <c r="F4260" s="10">
        <v>5.8747606016641632E-5</v>
      </c>
      <c r="G4260" s="10">
        <v>5.7860507262136313E-5</v>
      </c>
      <c r="H4260" s="10">
        <v>5.1039275172188953E-5</v>
      </c>
      <c r="I4260" s="10">
        <v>5.0114968440840238E-5</v>
      </c>
      <c r="J4260" s="10">
        <v>5.8406046205233212E-5</v>
      </c>
      <c r="K4260">
        <v>4.6507126545389043E-5</v>
      </c>
      <c r="L4260">
        <v>3.8421487219289141E-5</v>
      </c>
      <c r="M4260">
        <v>5.1740138232869503E-5</v>
      </c>
      <c r="N4260">
        <v>3.1751543428022892E-5</v>
      </c>
      <c r="O4260">
        <v>3.7685696963038622E-5</v>
      </c>
      <c r="P4260">
        <v>4.5676293580171513E-5</v>
      </c>
      <c r="Q4260">
        <v>5.6372785380056957E-5</v>
      </c>
      <c r="R4260">
        <v>5.7032937365701063E-5</v>
      </c>
      <c r="S4260">
        <v>3.0258956585289371E-5</v>
      </c>
      <c r="T4260">
        <v>2.549479362612257E-8</v>
      </c>
    </row>
    <row r="4261" spans="1:20">
      <c r="A4261" s="10">
        <v>4255</v>
      </c>
      <c r="B4261" s="10">
        <v>1.3401993344857211E-4</v>
      </c>
      <c r="C4261" s="10">
        <v>1.3864827290136801E-4</v>
      </c>
      <c r="D4261" s="10">
        <v>1.3158970742942479E-4</v>
      </c>
      <c r="E4261" s="10">
        <v>1.5407194507694209E-4</v>
      </c>
      <c r="F4261" s="10">
        <v>1.520804773499219E-4</v>
      </c>
      <c r="G4261" s="10">
        <v>1.4315975344076211E-4</v>
      </c>
      <c r="H4261" s="10">
        <v>1.480966882867409E-4</v>
      </c>
      <c r="I4261" s="10">
        <v>1.3684513716745561E-4</v>
      </c>
      <c r="J4261" s="10">
        <v>1.6887553319634141E-4</v>
      </c>
      <c r="K4261">
        <v>1.2780895308670551E-4</v>
      </c>
      <c r="L4261">
        <v>1.3077294237736459E-4</v>
      </c>
      <c r="M4261">
        <v>1.2512743497417321E-4</v>
      </c>
      <c r="N4261">
        <v>5.5979585322144452E-5</v>
      </c>
      <c r="O4261">
        <v>9.7426164344296417E-5</v>
      </c>
      <c r="P4261">
        <v>1.5019318937574961E-4</v>
      </c>
      <c r="Q4261">
        <v>1.393712548190409E-4</v>
      </c>
      <c r="R4261">
        <v>1.2595631939884709E-4</v>
      </c>
      <c r="S4261">
        <v>1.305711812727814E-5</v>
      </c>
      <c r="T4261">
        <v>1.1532363908397129E-7</v>
      </c>
    </row>
    <row r="4262" spans="1:20">
      <c r="A4262" s="10">
        <v>4256</v>
      </c>
      <c r="B4262" s="10">
        <v>2.8139630350172489E-4</v>
      </c>
      <c r="C4262" s="10">
        <v>2.3302859229648381E-4</v>
      </c>
      <c r="D4262" s="10">
        <v>2.5178333207220372E-4</v>
      </c>
      <c r="E4262" s="10">
        <v>2.6064160024695028E-4</v>
      </c>
      <c r="F4262" s="10">
        <v>2.7408338337732207E-4</v>
      </c>
      <c r="G4262" s="10">
        <v>2.4862639295774821E-4</v>
      </c>
      <c r="H4262" s="10">
        <v>2.816497810739466E-4</v>
      </c>
      <c r="I4262" s="10">
        <v>2.5566537949946481E-4</v>
      </c>
      <c r="J4262" s="10">
        <v>3.0142442161440529E-4</v>
      </c>
      <c r="K4262">
        <v>2.5695815151294201E-4</v>
      </c>
      <c r="L4262">
        <v>2.5918611791069191E-4</v>
      </c>
      <c r="M4262">
        <v>2.2484600664950341E-4</v>
      </c>
      <c r="N4262">
        <v>7.5038335017789398E-5</v>
      </c>
      <c r="O4262">
        <v>1.8439538393911131E-4</v>
      </c>
      <c r="P4262">
        <v>3.0132295197204278E-4</v>
      </c>
      <c r="Q4262">
        <v>2.3727076953632251E-4</v>
      </c>
      <c r="R4262">
        <v>2.6718975547333182E-4</v>
      </c>
      <c r="S4262">
        <v>1.9485148654193631E-6</v>
      </c>
      <c r="T4262">
        <v>0</v>
      </c>
    </row>
    <row r="4263" spans="1:20">
      <c r="A4263" s="10">
        <v>4257</v>
      </c>
      <c r="B4263" s="10">
        <v>3.6735706563512121E-4</v>
      </c>
      <c r="C4263" s="10">
        <v>3.3690912464212939E-4</v>
      </c>
      <c r="D4263" s="10">
        <v>3.6307857802351628E-4</v>
      </c>
      <c r="E4263" s="10">
        <v>3.2040321713995622E-4</v>
      </c>
      <c r="F4263" s="10">
        <v>3.8800253645053441E-4</v>
      </c>
      <c r="G4263" s="10">
        <v>3.537009000759937E-4</v>
      </c>
      <c r="H4263" s="10">
        <v>4.0454355091157173E-4</v>
      </c>
      <c r="I4263" s="10">
        <v>3.3833491086261112E-4</v>
      </c>
      <c r="J4263" s="10">
        <v>4.1725414362587529E-4</v>
      </c>
      <c r="K4263">
        <v>4.0826236626642458E-4</v>
      </c>
      <c r="L4263">
        <v>3.6851537035891561E-4</v>
      </c>
      <c r="M4263">
        <v>3.3364833685650008E-4</v>
      </c>
      <c r="N4263">
        <v>8.7033575384624906E-5</v>
      </c>
      <c r="O4263">
        <v>2.652620900068177E-4</v>
      </c>
      <c r="P4263">
        <v>4.2722418119724761E-4</v>
      </c>
      <c r="Q4263">
        <v>3.3600482371674259E-4</v>
      </c>
      <c r="R4263">
        <v>4.009061860376887E-4</v>
      </c>
      <c r="S4263">
        <v>2.6072151387061668E-7</v>
      </c>
      <c r="T4263">
        <v>0</v>
      </c>
    </row>
    <row r="4264" spans="1:20">
      <c r="A4264" s="10">
        <v>4258</v>
      </c>
      <c r="B4264" s="10">
        <v>3.3666757449825959E-4</v>
      </c>
      <c r="C4264" s="10">
        <v>3.9971556782075833E-4</v>
      </c>
      <c r="D4264" s="10">
        <v>4.3949002642869361E-4</v>
      </c>
      <c r="E4264" s="10">
        <v>4.0351240490017613E-4</v>
      </c>
      <c r="F4264" s="10">
        <v>4.821631378221366E-4</v>
      </c>
      <c r="G4264" s="10">
        <v>4.0415960032056427E-4</v>
      </c>
      <c r="H4264" s="10">
        <v>4.6923376176837667E-4</v>
      </c>
      <c r="I4264" s="10">
        <v>3.764200605854514E-4</v>
      </c>
      <c r="J4264" s="10">
        <v>4.6256284473202892E-4</v>
      </c>
      <c r="K4264">
        <v>4.6217018420327842E-4</v>
      </c>
      <c r="L4264">
        <v>4.5492278195972702E-4</v>
      </c>
      <c r="M4264">
        <v>4.0150876548879141E-4</v>
      </c>
      <c r="N4264">
        <v>1.578173057314727E-4</v>
      </c>
      <c r="O4264">
        <v>3.1910375122393961E-4</v>
      </c>
      <c r="P4264">
        <v>5.0773214571750978E-4</v>
      </c>
      <c r="Q4264">
        <v>4.1616771616466783E-4</v>
      </c>
      <c r="R4264">
        <v>4.100971881791101E-4</v>
      </c>
      <c r="S4264">
        <v>3.9612321392792813E-7</v>
      </c>
      <c r="T4264">
        <v>1.025870980484813E-8</v>
      </c>
    </row>
    <row r="4265" spans="1:20">
      <c r="A4265" s="10">
        <v>4259</v>
      </c>
      <c r="B4265" s="10">
        <v>3.5172073356268588E-4</v>
      </c>
      <c r="C4265" s="10">
        <v>4.5475817915280922E-4</v>
      </c>
      <c r="D4265" s="10">
        <v>4.9584243678668562E-4</v>
      </c>
      <c r="E4265" s="10">
        <v>4.5878159969430518E-4</v>
      </c>
      <c r="F4265" s="10">
        <v>5.371840922763257E-4</v>
      </c>
      <c r="G4265" s="10">
        <v>4.589944489322172E-4</v>
      </c>
      <c r="H4265" s="10">
        <v>5.137177859214873E-4</v>
      </c>
      <c r="I4265" s="10">
        <v>4.1185194438790872E-4</v>
      </c>
      <c r="J4265" s="10">
        <v>5.0438712225490392E-4</v>
      </c>
      <c r="K4265">
        <v>5.0969048623023092E-4</v>
      </c>
      <c r="L4265">
        <v>5.1880683664459889E-4</v>
      </c>
      <c r="M4265">
        <v>4.6619872086272679E-4</v>
      </c>
      <c r="N4265">
        <v>2.5413547981403389E-4</v>
      </c>
      <c r="O4265">
        <v>3.7381251561095601E-4</v>
      </c>
      <c r="P4265">
        <v>5.5813189990531434E-4</v>
      </c>
      <c r="Q4265">
        <v>4.6411342714801682E-4</v>
      </c>
      <c r="R4265">
        <v>3.9534948335564102E-4</v>
      </c>
      <c r="S4265">
        <v>1.5504308671071E-6</v>
      </c>
      <c r="T4265">
        <v>2.1982949581817422E-8</v>
      </c>
    </row>
    <row r="4266" spans="1:20">
      <c r="A4266" s="10">
        <v>4260</v>
      </c>
      <c r="B4266" s="10">
        <v>4.5181357385127121E-4</v>
      </c>
      <c r="C4266" s="10">
        <v>5.0863306688922537E-4</v>
      </c>
      <c r="D4266" s="10">
        <v>5.4651932895344616E-4</v>
      </c>
      <c r="E4266" s="10">
        <v>4.8534875775104949E-4</v>
      </c>
      <c r="F4266" s="10">
        <v>5.9660972713905861E-4</v>
      </c>
      <c r="G4266" s="10">
        <v>4.8369722287170162E-4</v>
      </c>
      <c r="H4266" s="10">
        <v>5.3330091913174815E-4</v>
      </c>
      <c r="I4266" s="10">
        <v>4.787618982306734E-4</v>
      </c>
      <c r="J4266" s="10">
        <v>5.3825921133680257E-4</v>
      </c>
      <c r="K4266">
        <v>5.5944412492458574E-4</v>
      </c>
      <c r="L4266">
        <v>5.5070145876222202E-4</v>
      </c>
      <c r="M4266">
        <v>5.3055646067977726E-4</v>
      </c>
      <c r="N4266">
        <v>3.2645683837759411E-4</v>
      </c>
      <c r="O4266">
        <v>4.3225578910356351E-4</v>
      </c>
      <c r="P4266">
        <v>5.7199070984171587E-4</v>
      </c>
      <c r="Q4266">
        <v>5.1008121164533224E-4</v>
      </c>
      <c r="R4266">
        <v>4.7982636813688858E-4</v>
      </c>
      <c r="S4266">
        <v>6.3184484383038283E-6</v>
      </c>
      <c r="T4266">
        <v>4.2997021015399193E-8</v>
      </c>
    </row>
    <row r="4267" spans="1:20">
      <c r="A4267" s="10">
        <v>4261</v>
      </c>
      <c r="B4267" s="10">
        <v>4.6550321420237462E-4</v>
      </c>
      <c r="C4267" s="10">
        <v>5.4103587361128763E-4</v>
      </c>
      <c r="D4267" s="10">
        <v>5.6339889362857197E-4</v>
      </c>
      <c r="E4267" s="10">
        <v>4.8644924601303722E-4</v>
      </c>
      <c r="F4267" s="10">
        <v>5.6878508354687714E-4</v>
      </c>
      <c r="G4267" s="10">
        <v>5.0433304334340269E-4</v>
      </c>
      <c r="H4267" s="10">
        <v>5.2922335089471693E-4</v>
      </c>
      <c r="I4267" s="10">
        <v>4.647564141954088E-4</v>
      </c>
      <c r="J4267" s="10">
        <v>5.4610903604603478E-4</v>
      </c>
      <c r="K4267">
        <v>5.8009273709970098E-4</v>
      </c>
      <c r="L4267">
        <v>5.5357726987600108E-4</v>
      </c>
      <c r="M4267">
        <v>5.5311749416219781E-4</v>
      </c>
      <c r="N4267">
        <v>2.6882295697205151E-4</v>
      </c>
      <c r="O4267">
        <v>5.2528105932464844E-4</v>
      </c>
      <c r="P4267">
        <v>5.4479189317849317E-4</v>
      </c>
      <c r="Q4267">
        <v>5.3272673852764916E-4</v>
      </c>
      <c r="R4267">
        <v>4.6440483226003402E-4</v>
      </c>
      <c r="S4267">
        <v>3.0393429176235619E-5</v>
      </c>
      <c r="T4267">
        <v>4.3433966062642718E-8</v>
      </c>
    </row>
    <row r="4268" spans="1:20">
      <c r="A4268" s="10">
        <v>4262</v>
      </c>
      <c r="B4268" s="10">
        <v>3.7610160707269902E-4</v>
      </c>
      <c r="C4268" s="10">
        <v>5.2576388418170826E-4</v>
      </c>
      <c r="D4268" s="10">
        <v>5.3207518073586206E-4</v>
      </c>
      <c r="E4268" s="10">
        <v>4.7217680437405818E-4</v>
      </c>
      <c r="F4268" s="10">
        <v>5.4835864278964311E-4</v>
      </c>
      <c r="G4268" s="10">
        <v>4.8124443379905172E-4</v>
      </c>
      <c r="H4268" s="10">
        <v>4.9990506935826558E-4</v>
      </c>
      <c r="I4268" s="10">
        <v>4.5254937614698412E-4</v>
      </c>
      <c r="J4268" s="10">
        <v>4.9256932733736586E-4</v>
      </c>
      <c r="K4268">
        <v>5.3831301312057462E-4</v>
      </c>
      <c r="L4268">
        <v>5.2153689545784987E-4</v>
      </c>
      <c r="M4268">
        <v>5.3461992756049256E-4</v>
      </c>
      <c r="N4268">
        <v>3.4800880255158711E-4</v>
      </c>
      <c r="O4268">
        <v>5.2678110590213671E-4</v>
      </c>
      <c r="P4268">
        <v>5.1586259982415873E-4</v>
      </c>
      <c r="Q4268">
        <v>5.0538686880395979E-4</v>
      </c>
      <c r="R4268">
        <v>3.9921934750632539E-4</v>
      </c>
      <c r="S4268">
        <v>3.5710035730801519E-5</v>
      </c>
      <c r="T4268">
        <v>9.7050651487134688E-8</v>
      </c>
    </row>
    <row r="4269" spans="1:20">
      <c r="A4269" s="10">
        <v>4263</v>
      </c>
      <c r="B4269" s="10">
        <v>3.6448272820521229E-4</v>
      </c>
      <c r="C4269" s="10">
        <v>4.5351893867880832E-4</v>
      </c>
      <c r="D4269" s="10">
        <v>4.5841602071541821E-4</v>
      </c>
      <c r="E4269" s="10">
        <v>4.325917870598631E-4</v>
      </c>
      <c r="F4269" s="10">
        <v>4.8164088289992957E-4</v>
      </c>
      <c r="G4269" s="10">
        <v>4.3304543265155202E-4</v>
      </c>
      <c r="H4269" s="10">
        <v>4.3744581523387797E-4</v>
      </c>
      <c r="I4269" s="10">
        <v>4.0888321580985108E-4</v>
      </c>
      <c r="J4269" s="10">
        <v>4.2019338413375971E-4</v>
      </c>
      <c r="K4269">
        <v>4.7317900437846802E-4</v>
      </c>
      <c r="L4269">
        <v>4.7362382557377888E-4</v>
      </c>
      <c r="M4269">
        <v>4.625617918388432E-4</v>
      </c>
      <c r="N4269">
        <v>3.4037762756195048E-4</v>
      </c>
      <c r="O4269">
        <v>4.528037187952592E-4</v>
      </c>
      <c r="P4269">
        <v>4.3074611694957798E-4</v>
      </c>
      <c r="Q4269">
        <v>4.547131989134882E-4</v>
      </c>
      <c r="R4269">
        <v>3.6526202454980228E-4</v>
      </c>
      <c r="S4269">
        <v>3.3855808568522623E-5</v>
      </c>
      <c r="T4269">
        <v>3.7599121315305881E-6</v>
      </c>
    </row>
    <row r="4270" spans="1:20">
      <c r="A4270" s="10">
        <v>4264</v>
      </c>
      <c r="B4270" s="10">
        <v>2.8539571896234851E-4</v>
      </c>
      <c r="C4270" s="10">
        <v>3.6908956945145421E-4</v>
      </c>
      <c r="D4270" s="10">
        <v>3.6873285616210712E-4</v>
      </c>
      <c r="E4270" s="10">
        <v>3.3843184958402589E-4</v>
      </c>
      <c r="F4270" s="10">
        <v>3.6867804577931859E-4</v>
      </c>
      <c r="G4270" s="10">
        <v>3.399594030614529E-4</v>
      </c>
      <c r="H4270" s="10">
        <v>3.380015819996125E-4</v>
      </c>
      <c r="I4270" s="10">
        <v>3.3272209339138011E-4</v>
      </c>
      <c r="J4270" s="10">
        <v>3.4247366601859351E-4</v>
      </c>
      <c r="K4270">
        <v>3.594504867178329E-4</v>
      </c>
      <c r="L4270">
        <v>3.9544010896692689E-4</v>
      </c>
      <c r="M4270">
        <v>3.5927599853242698E-4</v>
      </c>
      <c r="N4270">
        <v>2.2385068077068941E-4</v>
      </c>
      <c r="O4270">
        <v>3.7775391897725832E-4</v>
      </c>
      <c r="P4270">
        <v>2.85968080487868E-4</v>
      </c>
      <c r="Q4270">
        <v>3.7476191126882921E-4</v>
      </c>
      <c r="R4270">
        <v>2.8120804593813011E-4</v>
      </c>
      <c r="S4270">
        <v>2.9450814406841899E-5</v>
      </c>
      <c r="T4270">
        <v>4.3384572274693443E-6</v>
      </c>
    </row>
    <row r="4271" spans="1:20">
      <c r="A4271" s="10">
        <v>4265</v>
      </c>
      <c r="B4271" s="10">
        <v>1.9621871822062719E-4</v>
      </c>
      <c r="C4271" s="10">
        <v>2.6287874268613571E-4</v>
      </c>
      <c r="D4271" s="10">
        <v>2.5317844965980159E-4</v>
      </c>
      <c r="E4271" s="10">
        <v>2.1471053439978531E-4</v>
      </c>
      <c r="F4271" s="10">
        <v>2.2579391267827989E-4</v>
      </c>
      <c r="G4271" s="10">
        <v>2.1569036794838291E-4</v>
      </c>
      <c r="H4271" s="10">
        <v>2.1981826234544779E-4</v>
      </c>
      <c r="I4271" s="10">
        <v>2.029822229552676E-4</v>
      </c>
      <c r="J4271" s="10">
        <v>2.1275812317079451E-4</v>
      </c>
      <c r="K4271">
        <v>2.21761487294847E-4</v>
      </c>
      <c r="L4271">
        <v>2.6505508394839109E-4</v>
      </c>
      <c r="M4271">
        <v>2.3660077197760961E-4</v>
      </c>
      <c r="N4271">
        <v>1.15615534025634E-4</v>
      </c>
      <c r="O4271">
        <v>2.77339738920617E-4</v>
      </c>
      <c r="P4271">
        <v>1.923572880725157E-4</v>
      </c>
      <c r="Q4271">
        <v>2.5392540078294709E-4</v>
      </c>
      <c r="R4271">
        <v>1.5864822127927309E-4</v>
      </c>
      <c r="S4271">
        <v>2.2818095229335309E-5</v>
      </c>
      <c r="T4271">
        <v>3.0190025983471642E-6</v>
      </c>
    </row>
    <row r="4272" spans="1:20">
      <c r="A4272" s="10">
        <v>4266</v>
      </c>
      <c r="B4272" s="10">
        <v>6.9340087234169659E-5</v>
      </c>
      <c r="C4272" s="10">
        <v>1.615745764298381E-4</v>
      </c>
      <c r="D4272" s="10">
        <v>1.429308307475252E-4</v>
      </c>
      <c r="E4272" s="10">
        <v>1.073084052436255E-4</v>
      </c>
      <c r="F4272" s="10">
        <v>8.4997963569053025E-5</v>
      </c>
      <c r="G4272" s="10">
        <v>1.2594292189391191E-4</v>
      </c>
      <c r="H4272" s="10">
        <v>1.0779699516545409E-4</v>
      </c>
      <c r="I4272" s="10">
        <v>1.0293629319731561E-4</v>
      </c>
      <c r="J4272" s="10">
        <v>1.251145547945331E-4</v>
      </c>
      <c r="K4272">
        <v>1.3506521412567961E-4</v>
      </c>
      <c r="L4272">
        <v>1.6986920341939221E-4</v>
      </c>
      <c r="M4272">
        <v>1.2816265410469841E-4</v>
      </c>
      <c r="N4272">
        <v>4.483722358869246E-5</v>
      </c>
      <c r="O4272">
        <v>2.0836266366380639E-4</v>
      </c>
      <c r="P4272">
        <v>8.0915223454059977E-5</v>
      </c>
      <c r="Q4272">
        <v>1.2263307624815539E-4</v>
      </c>
      <c r="R4272">
        <v>5.036903472087409E-5</v>
      </c>
      <c r="S4272">
        <v>1.9388675991115601E-5</v>
      </c>
      <c r="T4272">
        <v>1.8232984056486511E-6</v>
      </c>
    </row>
    <row r="4273" spans="1:20">
      <c r="A4273" s="10">
        <v>4267</v>
      </c>
      <c r="B4273" s="10">
        <v>2.394629862943042E-5</v>
      </c>
      <c r="C4273" s="10">
        <v>1.0557532994775111E-4</v>
      </c>
      <c r="D4273" s="10">
        <v>8.2442239425392674E-5</v>
      </c>
      <c r="E4273" s="10">
        <v>4.993198084061086E-5</v>
      </c>
      <c r="F4273" s="10">
        <v>8.4008164022655466E-6</v>
      </c>
      <c r="G4273" s="10">
        <v>7.6647733870339403E-5</v>
      </c>
      <c r="H4273" s="10">
        <v>5.1076428266393489E-5</v>
      </c>
      <c r="I4273" s="10">
        <v>5.9217354480966633E-5</v>
      </c>
      <c r="J4273" s="10">
        <v>9.1630490685503136E-5</v>
      </c>
      <c r="K4273">
        <v>5.0517281000546363E-5</v>
      </c>
      <c r="L4273">
        <v>6.2161602297437432E-5</v>
      </c>
      <c r="M4273">
        <v>6.9911785446663915E-5</v>
      </c>
      <c r="N4273">
        <v>1.8619296331972401E-5</v>
      </c>
      <c r="O4273">
        <v>1.487424899210901E-4</v>
      </c>
      <c r="P4273">
        <v>1.8550692006170842E-5</v>
      </c>
      <c r="Q4273">
        <v>5.4984203431288722E-5</v>
      </c>
      <c r="R4273">
        <v>1.4505447874375579E-5</v>
      </c>
      <c r="S4273">
        <v>1.8135684655765629E-5</v>
      </c>
      <c r="T4273">
        <v>9.7604296143269356E-8</v>
      </c>
    </row>
    <row r="4274" spans="1:20">
      <c r="A4274" s="10">
        <v>4268</v>
      </c>
      <c r="B4274" s="10">
        <v>1.6094984065473581E-5</v>
      </c>
      <c r="C4274" s="10">
        <v>8.5134740518401497E-5</v>
      </c>
      <c r="D4274" s="10">
        <v>4.5917727447205921E-5</v>
      </c>
      <c r="E4274" s="10">
        <v>1.6793567730914469E-5</v>
      </c>
      <c r="F4274" s="10">
        <v>0</v>
      </c>
      <c r="G4274" s="10">
        <v>6.1806729070773979E-5</v>
      </c>
      <c r="H4274" s="10">
        <v>4.2272013811002253E-5</v>
      </c>
      <c r="I4274" s="10">
        <v>3.570913316282283E-5</v>
      </c>
      <c r="J4274" s="10">
        <v>7.5905167267698172E-5</v>
      </c>
      <c r="K4274">
        <v>1.9408381659322321E-5</v>
      </c>
      <c r="L4274">
        <v>3.9319559282779378E-5</v>
      </c>
      <c r="M4274">
        <v>4.8386243404347663E-5</v>
      </c>
      <c r="N4274">
        <v>5.2762319643854846E-6</v>
      </c>
      <c r="O4274">
        <v>1.0934872320866811E-4</v>
      </c>
      <c r="P4274">
        <v>7.4918608624750533E-6</v>
      </c>
      <c r="Q4274">
        <v>2.1573573988889569E-5</v>
      </c>
      <c r="R4274">
        <v>5.7314109585103238E-6</v>
      </c>
      <c r="S4274">
        <v>2.2189070320191311E-5</v>
      </c>
      <c r="T4274">
        <v>3.8204195217684432E-8</v>
      </c>
    </row>
    <row r="4275" spans="1:20">
      <c r="A4275" s="10">
        <v>4269</v>
      </c>
      <c r="B4275" s="10">
        <v>4.8719712523312344E-6</v>
      </c>
      <c r="C4275" s="10">
        <v>3.8728886090723303E-5</v>
      </c>
      <c r="D4275" s="10">
        <v>2.5135930126898779E-5</v>
      </c>
      <c r="E4275" s="10">
        <v>2.7743382232836592E-6</v>
      </c>
      <c r="F4275" s="10">
        <v>0</v>
      </c>
      <c r="G4275" s="10">
        <v>3.9838217515110877E-5</v>
      </c>
      <c r="H4275" s="10">
        <v>2.693287411360681E-5</v>
      </c>
      <c r="I4275" s="10">
        <v>2.4367068569782409E-5</v>
      </c>
      <c r="J4275" s="10">
        <v>4.8686285976068463E-5</v>
      </c>
      <c r="K4275">
        <v>1.0838175566243571E-5</v>
      </c>
      <c r="L4275">
        <v>2.074218210020475E-5</v>
      </c>
      <c r="M4275">
        <v>2.9140659267759249E-5</v>
      </c>
      <c r="N4275">
        <v>2.1680892266100011E-6</v>
      </c>
      <c r="O4275">
        <v>5.9180608550227963E-5</v>
      </c>
      <c r="P4275">
        <v>7.5081711546284821E-6</v>
      </c>
      <c r="Q4275">
        <v>1.7084947952457688E-5</v>
      </c>
      <c r="R4275">
        <v>4.6264231973681913E-6</v>
      </c>
      <c r="S4275">
        <v>2.726158511101688E-5</v>
      </c>
      <c r="T4275">
        <v>2.1982949581817422E-8</v>
      </c>
    </row>
    <row r="4276" spans="1:20">
      <c r="A4276" s="10">
        <v>4270</v>
      </c>
      <c r="B4276" s="10">
        <v>3.0907718171785222E-7</v>
      </c>
      <c r="C4276" s="10">
        <v>1.387275901080072E-5</v>
      </c>
      <c r="D4276" s="10">
        <v>7.90355634172036E-6</v>
      </c>
      <c r="E4276" s="10">
        <v>0</v>
      </c>
      <c r="F4276" s="10">
        <v>0</v>
      </c>
      <c r="G4276" s="10">
        <v>1.3361538441145291E-5</v>
      </c>
      <c r="H4276" s="10">
        <v>1.270310359773008E-5</v>
      </c>
      <c r="I4276" s="10">
        <v>9.6949333830363367E-6</v>
      </c>
      <c r="J4276" s="10">
        <v>1.902953532026083E-5</v>
      </c>
      <c r="K4276">
        <v>5.6493996283971098E-6</v>
      </c>
      <c r="L4276">
        <v>3.3397298455187159E-6</v>
      </c>
      <c r="M4276">
        <v>1.27231541607246E-5</v>
      </c>
      <c r="N4276">
        <v>8.0705880898430175E-8</v>
      </c>
      <c r="O4276">
        <v>1.5291734798382191E-5</v>
      </c>
      <c r="P4276">
        <v>7.2163981505504743E-6</v>
      </c>
      <c r="Q4276">
        <v>0</v>
      </c>
      <c r="R4276">
        <v>1.8716060643268649E-6</v>
      </c>
      <c r="S4276">
        <v>3.3102957569706121E-5</v>
      </c>
      <c r="T4276">
        <v>0</v>
      </c>
    </row>
    <row r="4277" spans="1:20">
      <c r="A4277" s="10">
        <v>4271</v>
      </c>
      <c r="B4277" s="10">
        <v>1.1176230890917531E-7</v>
      </c>
      <c r="C4277" s="10">
        <v>5.9410996633276636E-6</v>
      </c>
      <c r="D4277" s="10">
        <v>1.474722043932368E-6</v>
      </c>
      <c r="E4277" s="10">
        <v>0</v>
      </c>
      <c r="F4277" s="10">
        <v>0</v>
      </c>
      <c r="G4277" s="10">
        <v>1.9583779810436279E-6</v>
      </c>
      <c r="H4277" s="10">
        <v>2.8786615778523832E-6</v>
      </c>
      <c r="I4277" s="10">
        <v>1.8482385459327119E-6</v>
      </c>
      <c r="J4277" s="10">
        <v>4.4263376976787209E-6</v>
      </c>
      <c r="K4277">
        <v>1.9206582273013839E-6</v>
      </c>
      <c r="L4277">
        <v>0</v>
      </c>
      <c r="M4277">
        <v>3.9875539435790547E-6</v>
      </c>
      <c r="N4277">
        <v>1.3331680990982369E-9</v>
      </c>
      <c r="O4277">
        <v>1.0824633243967481E-6</v>
      </c>
      <c r="P4277">
        <v>3.3707937117086602E-7</v>
      </c>
      <c r="Q4277">
        <v>0</v>
      </c>
      <c r="R4277">
        <v>0</v>
      </c>
      <c r="S4277">
        <v>3.2349449746541419E-5</v>
      </c>
      <c r="T4277">
        <v>0</v>
      </c>
    </row>
    <row r="4278" spans="1:20">
      <c r="A4278" s="10">
        <v>4272</v>
      </c>
      <c r="B4278" s="10">
        <v>0</v>
      </c>
      <c r="C4278" s="10">
        <v>1.321106693023453E-6</v>
      </c>
      <c r="D4278" s="10">
        <v>4.9504733643897228E-7</v>
      </c>
      <c r="E4278" s="10">
        <v>0</v>
      </c>
      <c r="F4278" s="10">
        <v>0</v>
      </c>
      <c r="G4278" s="10">
        <v>1.458586391956901E-7</v>
      </c>
      <c r="H4278" s="10">
        <v>2.0777895541899199E-7</v>
      </c>
      <c r="I4278" s="10">
        <v>2.4131551354243992E-7</v>
      </c>
      <c r="J4278" s="10">
        <v>1.0458661229275381E-6</v>
      </c>
      <c r="K4278">
        <v>1.8188982444369392E-8</v>
      </c>
      <c r="L4278">
        <v>1.154816682406195E-9</v>
      </c>
      <c r="M4278">
        <v>3.118555212299138E-7</v>
      </c>
      <c r="N4278">
        <v>9.1263856448335662E-10</v>
      </c>
      <c r="O4278">
        <v>1.5233639787946381E-7</v>
      </c>
      <c r="P4278">
        <v>0</v>
      </c>
      <c r="Q4278">
        <v>0</v>
      </c>
      <c r="R4278">
        <v>0</v>
      </c>
      <c r="S4278">
        <v>4.1643444448438679E-5</v>
      </c>
      <c r="T4278">
        <v>2.0927225213011621E-7</v>
      </c>
    </row>
    <row r="4279" spans="1:20">
      <c r="A4279" s="10">
        <v>4273</v>
      </c>
      <c r="B4279" s="10">
        <v>0</v>
      </c>
      <c r="C4279" s="10">
        <v>1.8832909362156369E-7</v>
      </c>
      <c r="D4279" s="10">
        <v>2.32010697301557E-7</v>
      </c>
      <c r="E4279" s="10">
        <v>0</v>
      </c>
      <c r="F4279" s="10">
        <v>0</v>
      </c>
      <c r="G4279" s="10">
        <v>2.70035256073526E-7</v>
      </c>
      <c r="H4279" s="10">
        <v>1.070815892187408E-7</v>
      </c>
      <c r="I4279" s="10">
        <v>0</v>
      </c>
      <c r="J4279" s="10">
        <v>2.3197324415586131E-7</v>
      </c>
      <c r="K4279">
        <v>1.6714200084015121E-8</v>
      </c>
      <c r="L4279">
        <v>0</v>
      </c>
      <c r="M4279">
        <v>4.042038192181804E-7</v>
      </c>
      <c r="N4279">
        <v>8.7684881685655831E-10</v>
      </c>
      <c r="O4279">
        <v>2.8740902287539681E-8</v>
      </c>
      <c r="P4279">
        <v>0</v>
      </c>
      <c r="Q4279">
        <v>0</v>
      </c>
      <c r="R4279">
        <v>0</v>
      </c>
      <c r="S4279">
        <v>5.0992821871101932E-5</v>
      </c>
      <c r="T4279">
        <v>1.1754418838617421E-6</v>
      </c>
    </row>
    <row r="4280" spans="1:20">
      <c r="A4280" s="10">
        <v>4274</v>
      </c>
      <c r="B4280" s="10">
        <v>0</v>
      </c>
      <c r="C4280" s="10">
        <v>2.058480790747325E-7</v>
      </c>
      <c r="D4280" s="10">
        <v>1.761256094935804E-8</v>
      </c>
      <c r="E4280" s="10">
        <v>0</v>
      </c>
      <c r="F4280" s="10">
        <v>0</v>
      </c>
      <c r="G4280" s="10">
        <v>2.8086158970500721E-7</v>
      </c>
      <c r="H4280" s="10">
        <v>0</v>
      </c>
      <c r="I4280" s="10">
        <v>0</v>
      </c>
      <c r="J4280" s="10">
        <v>1.8335877821787451E-7</v>
      </c>
      <c r="K4280">
        <v>8.3571000420075589E-9</v>
      </c>
      <c r="L4280">
        <v>0</v>
      </c>
      <c r="M4280">
        <v>4.341009761537819E-7</v>
      </c>
      <c r="N4280">
        <v>8.5895394304315921E-10</v>
      </c>
      <c r="O4280">
        <v>1.031410646182875E-10</v>
      </c>
      <c r="P4280">
        <v>0</v>
      </c>
      <c r="Q4280">
        <v>0</v>
      </c>
      <c r="R4280">
        <v>0</v>
      </c>
      <c r="S4280">
        <v>5.3064712136445203E-5</v>
      </c>
      <c r="T4280">
        <v>1.7810531472300619E-7</v>
      </c>
    </row>
    <row r="4281" spans="1:20">
      <c r="A4281" s="10">
        <v>4275</v>
      </c>
      <c r="B4281" s="10">
        <v>0</v>
      </c>
      <c r="C4281" s="10">
        <v>2.0497212980207409E-7</v>
      </c>
      <c r="D4281" s="10">
        <v>4.5591097825313719E-10</v>
      </c>
      <c r="E4281" s="10">
        <v>0</v>
      </c>
      <c r="F4281" s="10">
        <v>0</v>
      </c>
      <c r="G4281" s="10">
        <v>2.8067220225409361E-7</v>
      </c>
      <c r="H4281" s="10">
        <v>0</v>
      </c>
      <c r="I4281" s="10">
        <v>0</v>
      </c>
      <c r="J4281" s="10">
        <v>1.8246331059516799E-7</v>
      </c>
      <c r="K4281">
        <v>0</v>
      </c>
      <c r="L4281">
        <v>0</v>
      </c>
      <c r="M4281">
        <v>4.2674333249015852E-7</v>
      </c>
      <c r="N4281">
        <v>1.002112933550352E-9</v>
      </c>
      <c r="O4281">
        <v>4.9421760129596103E-11</v>
      </c>
      <c r="P4281">
        <v>0</v>
      </c>
      <c r="Q4281">
        <v>0</v>
      </c>
      <c r="R4281">
        <v>0</v>
      </c>
      <c r="S4281">
        <v>4.9615043264161959E-5</v>
      </c>
      <c r="T4281">
        <v>5.0530659255419803E-7</v>
      </c>
    </row>
    <row r="4282" spans="1:20">
      <c r="A4282" s="10">
        <v>4276</v>
      </c>
      <c r="B4282" s="10">
        <v>0</v>
      </c>
      <c r="C4282" s="10">
        <v>1.300784669897778E-7</v>
      </c>
      <c r="D4282" s="10">
        <v>1.1997657322450981E-10</v>
      </c>
      <c r="E4282" s="10">
        <v>0</v>
      </c>
      <c r="F4282" s="10">
        <v>0</v>
      </c>
      <c r="G4282" s="10">
        <v>2.3730247599485779E-7</v>
      </c>
      <c r="H4282" s="10">
        <v>0</v>
      </c>
      <c r="I4282" s="10">
        <v>0</v>
      </c>
      <c r="J4282" s="10">
        <v>1.8194488197149591E-7</v>
      </c>
      <c r="K4282">
        <v>0</v>
      </c>
      <c r="L4282">
        <v>0</v>
      </c>
      <c r="M4282">
        <v>7.9606115345935361E-8</v>
      </c>
      <c r="N4282">
        <v>7.6947957397616349E-10</v>
      </c>
      <c r="O4282">
        <v>2.3636493975024219E-11</v>
      </c>
      <c r="P4282">
        <v>0</v>
      </c>
      <c r="Q4282">
        <v>0</v>
      </c>
      <c r="R4282">
        <v>0</v>
      </c>
      <c r="S4282">
        <v>4.5036352805646677E-5</v>
      </c>
      <c r="T4282">
        <v>8.4714417249585176E-7</v>
      </c>
    </row>
    <row r="4283" spans="1:20">
      <c r="A4283" s="10">
        <v>4277</v>
      </c>
      <c r="B4283" s="10">
        <v>3.0945549218827471E-6</v>
      </c>
      <c r="C4283" s="10">
        <v>7.1740989987607682E-6</v>
      </c>
      <c r="D4283" s="10">
        <v>5.9633767836033794E-6</v>
      </c>
      <c r="E4283" s="10">
        <v>5.7100393736574009E-6</v>
      </c>
      <c r="F4283" s="10">
        <v>6.5638986467621064E-6</v>
      </c>
      <c r="G4283" s="10">
        <v>7.9801688314758042E-6</v>
      </c>
      <c r="H4283" s="10">
        <v>4.4597610815522467E-6</v>
      </c>
      <c r="I4283" s="10">
        <v>2.9756622677484961E-6</v>
      </c>
      <c r="J4283" s="10">
        <v>6.2583042121616176E-6</v>
      </c>
      <c r="K4283">
        <v>9.4229989929536115E-7</v>
      </c>
      <c r="L4283">
        <v>3.149242833755814E-6</v>
      </c>
      <c r="M4283">
        <v>3.192876386037909E-6</v>
      </c>
      <c r="N4283">
        <v>1.476550775528097E-8</v>
      </c>
      <c r="O4283">
        <v>5.426240665707209E-7</v>
      </c>
      <c r="P4283">
        <v>3.3491372682382728E-6</v>
      </c>
      <c r="Q4283">
        <v>6.2756983740917846E-6</v>
      </c>
      <c r="R4283">
        <v>5.4326941714073066E-6</v>
      </c>
      <c r="S4283">
        <v>3.4534586752721908E-5</v>
      </c>
      <c r="T4283">
        <v>2.9083415157300519E-6</v>
      </c>
    </row>
    <row r="4284" spans="1:20">
      <c r="A4284" s="10">
        <v>4278</v>
      </c>
      <c r="B4284" s="10">
        <v>3.564156283160674E-5</v>
      </c>
      <c r="C4284" s="10">
        <v>5.5183192430819783E-5</v>
      </c>
      <c r="D4284" s="10">
        <v>5.2728460974873447E-5</v>
      </c>
      <c r="E4284" s="10">
        <v>4.6379983721019578E-5</v>
      </c>
      <c r="F4284" s="10">
        <v>5.8229863858323912E-5</v>
      </c>
      <c r="G4284" s="10">
        <v>5.7621536282698909E-5</v>
      </c>
      <c r="H4284" s="10">
        <v>4.9864565635044651E-5</v>
      </c>
      <c r="I4284" s="10">
        <v>3.2922724510668881E-5</v>
      </c>
      <c r="J4284" s="10">
        <v>5.4746123928619652E-5</v>
      </c>
      <c r="K4284">
        <v>2.3664996826600849E-5</v>
      </c>
      <c r="L4284">
        <v>4.1442660882966097E-5</v>
      </c>
      <c r="M4284">
        <v>4.0222210070653657E-5</v>
      </c>
      <c r="N4284">
        <v>2.6538947871777079E-6</v>
      </c>
      <c r="O4284">
        <v>1.741812536690769E-5</v>
      </c>
      <c r="P4284">
        <v>4.2669763059889432E-5</v>
      </c>
      <c r="Q4284">
        <v>5.3911602079895867E-5</v>
      </c>
      <c r="R4284">
        <v>4.4136873138953207E-5</v>
      </c>
      <c r="S4284">
        <v>2.64132460174612E-5</v>
      </c>
      <c r="T4284">
        <v>1.150310487389817E-5</v>
      </c>
    </row>
    <row r="4285" spans="1:20">
      <c r="A4285" s="10">
        <v>4279</v>
      </c>
      <c r="B4285" s="10">
        <v>9.2376054658742862E-5</v>
      </c>
      <c r="C4285" s="10">
        <v>1.3416551271373789E-4</v>
      </c>
      <c r="D4285" s="10">
        <v>1.3748985475929031E-4</v>
      </c>
      <c r="E4285" s="10">
        <v>9.797699304287807E-5</v>
      </c>
      <c r="F4285" s="10">
        <v>1.279010884307814E-4</v>
      </c>
      <c r="G4285" s="10">
        <v>1.268886631667278E-4</v>
      </c>
      <c r="H4285" s="10">
        <v>1.5348425991504059E-4</v>
      </c>
      <c r="I4285" s="10">
        <v>7.990785864896468E-5</v>
      </c>
      <c r="J4285" s="10">
        <v>1.5969075242465959E-4</v>
      </c>
      <c r="K4285">
        <v>6.2950052704069989E-5</v>
      </c>
      <c r="L4285">
        <v>1.3071404672656189E-4</v>
      </c>
      <c r="M4285">
        <v>9.095614028520007E-5</v>
      </c>
      <c r="N4285">
        <v>1.473083643726751E-5</v>
      </c>
      <c r="O4285">
        <v>4.6997081841843223E-5</v>
      </c>
      <c r="P4285">
        <v>1.4788328955588729E-4</v>
      </c>
      <c r="Q4285">
        <v>1.2719565243096039E-4</v>
      </c>
      <c r="R4285">
        <v>1.053994843819931E-4</v>
      </c>
      <c r="S4285">
        <v>1.9288830671987171E-5</v>
      </c>
      <c r="T4285">
        <v>1.1034857192027891E-5</v>
      </c>
    </row>
    <row r="4286" spans="1:20">
      <c r="A4286" s="10">
        <v>4280</v>
      </c>
      <c r="B4286" s="10">
        <v>1.4713862170343179E-4</v>
      </c>
      <c r="C4286" s="10">
        <v>2.2712341312295471E-4</v>
      </c>
      <c r="D4286" s="10">
        <v>1.986718920782917E-4</v>
      </c>
      <c r="E4286" s="10">
        <v>1.4240890183677069E-4</v>
      </c>
      <c r="F4286" s="10">
        <v>2.115545269264801E-4</v>
      </c>
      <c r="G4286" s="10">
        <v>1.9312257578791911E-4</v>
      </c>
      <c r="H4286" s="10">
        <v>2.7243118806660722E-4</v>
      </c>
      <c r="I4286" s="10">
        <v>1.25890352367582E-4</v>
      </c>
      <c r="J4286" s="10">
        <v>3.0569347749363692E-4</v>
      </c>
      <c r="K4286">
        <v>1.005326689841581E-4</v>
      </c>
      <c r="L4286">
        <v>2.4605003484269578E-4</v>
      </c>
      <c r="M4286">
        <v>1.381690494872263E-4</v>
      </c>
      <c r="N4286">
        <v>3.0653710814444657E-5</v>
      </c>
      <c r="O4286">
        <v>7.3212767477314194E-5</v>
      </c>
      <c r="P4286">
        <v>2.9495903842471162E-4</v>
      </c>
      <c r="Q4286">
        <v>2.1001901228097041E-4</v>
      </c>
      <c r="R4286">
        <v>1.683540263941271E-4</v>
      </c>
      <c r="S4286">
        <v>1.7030815229136999E-5</v>
      </c>
      <c r="T4286">
        <v>4.3254601477721441E-6</v>
      </c>
    </row>
    <row r="4287" spans="1:20">
      <c r="A4287" s="10">
        <v>4281</v>
      </c>
      <c r="B4287" s="10">
        <v>1.6407140892230071E-4</v>
      </c>
      <c r="C4287" s="10">
        <v>2.5658254413703832E-4</v>
      </c>
      <c r="D4287" s="10">
        <v>2.1563564551461479E-4</v>
      </c>
      <c r="E4287" s="10">
        <v>1.8102288927153871E-4</v>
      </c>
      <c r="F4287" s="10">
        <v>2.674158025873738E-4</v>
      </c>
      <c r="G4287" s="10">
        <v>2.4432317391026359E-4</v>
      </c>
      <c r="H4287" s="10">
        <v>3.4619347151212889E-4</v>
      </c>
      <c r="I4287" s="10">
        <v>1.5037840659987731E-4</v>
      </c>
      <c r="J4287" s="10">
        <v>3.9538121464602528E-4</v>
      </c>
      <c r="K4287">
        <v>1.224024746927648E-4</v>
      </c>
      <c r="L4287">
        <v>3.5224214116191197E-4</v>
      </c>
      <c r="M4287">
        <v>1.5873893411228311E-4</v>
      </c>
      <c r="N4287">
        <v>3.3963973915083257E-5</v>
      </c>
      <c r="O4287">
        <v>9.7880959765396828E-5</v>
      </c>
      <c r="P4287">
        <v>4.1278404526467761E-4</v>
      </c>
      <c r="Q4287">
        <v>2.4072445665999131E-4</v>
      </c>
      <c r="R4287">
        <v>1.9991429670124041E-4</v>
      </c>
      <c r="S4287">
        <v>1.7765783967914051E-5</v>
      </c>
      <c r="T4287">
        <v>7.693063475487862E-6</v>
      </c>
    </row>
    <row r="4288" spans="1:20">
      <c r="A4288" s="10">
        <v>4282</v>
      </c>
      <c r="B4288" s="10">
        <v>1.7913012519445431E-4</v>
      </c>
      <c r="C4288" s="10">
        <v>2.6321571599158109E-4</v>
      </c>
      <c r="D4288" s="10">
        <v>2.4590505227245702E-4</v>
      </c>
      <c r="E4288" s="10">
        <v>1.735663233623671E-4</v>
      </c>
      <c r="F4288" s="10">
        <v>2.7208824032001918E-4</v>
      </c>
      <c r="G4288" s="10">
        <v>2.4990727805144998E-4</v>
      </c>
      <c r="H4288" s="10">
        <v>3.8382057760679529E-4</v>
      </c>
      <c r="I4288" s="10">
        <v>1.6272231423828171E-4</v>
      </c>
      <c r="J4288" s="10">
        <v>4.0803692336131408E-4</v>
      </c>
      <c r="K4288">
        <v>1.8542080982011911E-4</v>
      </c>
      <c r="L4288">
        <v>4.2747488252416871E-4</v>
      </c>
      <c r="M4288">
        <v>1.846831485368275E-4</v>
      </c>
      <c r="N4288">
        <v>3.6609921141428597E-5</v>
      </c>
      <c r="O4288">
        <v>1.128203265463368E-4</v>
      </c>
      <c r="P4288">
        <v>4.7684339729277628E-4</v>
      </c>
      <c r="Q4288">
        <v>2.4303423799439309E-4</v>
      </c>
      <c r="R4288">
        <v>1.849792643127244E-4</v>
      </c>
      <c r="S4288">
        <v>1.8866027894491379E-5</v>
      </c>
      <c r="T4288">
        <v>1.4919190104247169E-5</v>
      </c>
    </row>
    <row r="4289" spans="1:20">
      <c r="A4289" s="10">
        <v>4283</v>
      </c>
      <c r="B4289" s="10">
        <v>1.960077977702793E-4</v>
      </c>
      <c r="C4289" s="10">
        <v>2.5563644884662529E-4</v>
      </c>
      <c r="D4289" s="10">
        <v>2.5311911224609908E-4</v>
      </c>
      <c r="E4289" s="10">
        <v>1.9814412840607381E-4</v>
      </c>
      <c r="F4289" s="10">
        <v>2.8457795508484302E-4</v>
      </c>
      <c r="G4289" s="10">
        <v>2.7046928381722018E-4</v>
      </c>
      <c r="H4289" s="10">
        <v>4.0469537415251241E-4</v>
      </c>
      <c r="I4289" s="10">
        <v>1.817230738950503E-4</v>
      </c>
      <c r="J4289" s="10">
        <v>4.1982759739235282E-4</v>
      </c>
      <c r="K4289">
        <v>1.714721461979464E-4</v>
      </c>
      <c r="L4289">
        <v>4.5564916165296052E-4</v>
      </c>
      <c r="M4289">
        <v>1.8753598603730941E-4</v>
      </c>
      <c r="N4289">
        <v>4.1218405889467087E-5</v>
      </c>
      <c r="O4289">
        <v>9.3122937288575767E-5</v>
      </c>
      <c r="P4289">
        <v>5.0179275282983865E-4</v>
      </c>
      <c r="Q4289">
        <v>2.3689144756488769E-4</v>
      </c>
      <c r="R4289">
        <v>1.9558231893309719E-4</v>
      </c>
      <c r="S4289">
        <v>2.722904257161655E-5</v>
      </c>
      <c r="T4289">
        <v>2.7605354903917721E-5</v>
      </c>
    </row>
    <row r="4290" spans="1:20">
      <c r="A4290" s="10">
        <v>4284</v>
      </c>
      <c r="B4290" s="10">
        <v>1.9830604005964051E-4</v>
      </c>
      <c r="C4290" s="10">
        <v>2.2791814218917899E-4</v>
      </c>
      <c r="D4290" s="10">
        <v>2.6953695907682757E-4</v>
      </c>
      <c r="E4290" s="10">
        <v>1.683356227422616E-4</v>
      </c>
      <c r="F4290" s="10">
        <v>2.407712188956902E-4</v>
      </c>
      <c r="G4290" s="10">
        <v>2.4899101777618049E-4</v>
      </c>
      <c r="H4290" s="10">
        <v>3.9821558990024432E-4</v>
      </c>
      <c r="I4290" s="10">
        <v>1.8384996009543621E-4</v>
      </c>
      <c r="J4290" s="10">
        <v>4.048516413416223E-4</v>
      </c>
      <c r="K4290">
        <v>1.418984461344391E-4</v>
      </c>
      <c r="L4290">
        <v>4.299251292552725E-4</v>
      </c>
      <c r="M4290">
        <v>1.5721672198199939E-4</v>
      </c>
      <c r="N4290">
        <v>2.241908936379112E-5</v>
      </c>
      <c r="O4290">
        <v>7.0462739564908152E-5</v>
      </c>
      <c r="P4290">
        <v>4.834430398680917E-4</v>
      </c>
      <c r="Q4290">
        <v>2.248396228332408E-4</v>
      </c>
      <c r="R4290">
        <v>2.0975549133893091E-4</v>
      </c>
      <c r="S4290">
        <v>3.3788441309089928E-5</v>
      </c>
      <c r="T4290">
        <v>1.37991506812204E-5</v>
      </c>
    </row>
    <row r="4291" spans="1:20">
      <c r="A4291" s="10">
        <v>4285</v>
      </c>
      <c r="B4291" s="10">
        <v>2.1566315934128981E-4</v>
      </c>
      <c r="C4291" s="10">
        <v>2.1689024742865471E-4</v>
      </c>
      <c r="D4291" s="10">
        <v>2.7898674410000498E-4</v>
      </c>
      <c r="E4291" s="10">
        <v>1.8056042289247301E-4</v>
      </c>
      <c r="F4291" s="10">
        <v>2.1754497028048811E-4</v>
      </c>
      <c r="G4291" s="10">
        <v>1.9650661799338999E-4</v>
      </c>
      <c r="H4291" s="10">
        <v>3.7786053661764018E-4</v>
      </c>
      <c r="I4291" s="10">
        <v>1.723526241888801E-4</v>
      </c>
      <c r="J4291" s="10">
        <v>3.8539589406737191E-4</v>
      </c>
      <c r="K4291">
        <v>7.3920970972598437E-5</v>
      </c>
      <c r="L4291">
        <v>3.6185521054168289E-4</v>
      </c>
      <c r="M4291">
        <v>1.722527648874883E-4</v>
      </c>
      <c r="N4291">
        <v>2.6477396216436661E-5</v>
      </c>
      <c r="O4291">
        <v>5.3078956680763569E-5</v>
      </c>
      <c r="P4291">
        <v>3.6031886441384382E-4</v>
      </c>
      <c r="Q4291">
        <v>2.3324516842549781E-4</v>
      </c>
      <c r="R4291">
        <v>2.2937564679089729E-4</v>
      </c>
      <c r="S4291">
        <v>4.4939838715193702E-5</v>
      </c>
      <c r="T4291">
        <v>1.4290453320707659E-5</v>
      </c>
    </row>
    <row r="4292" spans="1:20">
      <c r="A4292" s="10">
        <v>4286</v>
      </c>
      <c r="B4292" s="10">
        <v>1.3741225950886549E-4</v>
      </c>
      <c r="C4292" s="10">
        <v>2.7233830502079471E-4</v>
      </c>
      <c r="D4292" s="10">
        <v>2.5719811357520652E-4</v>
      </c>
      <c r="E4292" s="10">
        <v>1.4013328202007859E-4</v>
      </c>
      <c r="F4292" s="10">
        <v>3.2338895022221577E-4</v>
      </c>
      <c r="G4292" s="10">
        <v>1.6547987795004259E-4</v>
      </c>
      <c r="H4292" s="10">
        <v>3.254579485418041E-4</v>
      </c>
      <c r="I4292" s="10">
        <v>1.079210469447136E-4</v>
      </c>
      <c r="J4292" s="10">
        <v>3.3387948973922078E-4</v>
      </c>
      <c r="K4292">
        <v>4.9159768417546249E-5</v>
      </c>
      <c r="L4292">
        <v>2.9195663961150309E-4</v>
      </c>
      <c r="M4292">
        <v>1.9499443749458701E-4</v>
      </c>
      <c r="N4292">
        <v>4.4101191770732761E-5</v>
      </c>
      <c r="O4292">
        <v>5.5619288870729302E-5</v>
      </c>
      <c r="P4292">
        <v>3.0900065955233281E-4</v>
      </c>
      <c r="Q4292">
        <v>3.3504243428114758E-4</v>
      </c>
      <c r="R4292">
        <v>1.7058640219713971E-4</v>
      </c>
      <c r="S4292">
        <v>5.4931581329922473E-5</v>
      </c>
      <c r="T4292">
        <v>9.8166489724241386E-6</v>
      </c>
    </row>
    <row r="4293" spans="1:20">
      <c r="A4293" s="10">
        <v>4287</v>
      </c>
      <c r="B4293" s="10">
        <v>7.2945682731391984E-5</v>
      </c>
      <c r="C4293" s="10">
        <v>2.5528544064395877E-4</v>
      </c>
      <c r="D4293" s="10">
        <v>2.7547357388600749E-4</v>
      </c>
      <c r="E4293" s="10">
        <v>1.070432777885093E-4</v>
      </c>
      <c r="F4293" s="10">
        <v>2.568980542159273E-4</v>
      </c>
      <c r="G4293" s="10">
        <v>1.6486710348936429E-4</v>
      </c>
      <c r="H4293" s="10">
        <v>2.8530252344191977E-4</v>
      </c>
      <c r="I4293" s="10">
        <v>6.8413326553177332E-5</v>
      </c>
      <c r="J4293" s="10">
        <v>2.9880502328940168E-4</v>
      </c>
      <c r="K4293">
        <v>8.0006279397157272E-5</v>
      </c>
      <c r="L4293">
        <v>3.0500992232337058E-4</v>
      </c>
      <c r="M4293">
        <v>1.4901427098109791E-4</v>
      </c>
      <c r="N4293">
        <v>4.8328307678637778E-5</v>
      </c>
      <c r="O4293">
        <v>9.2670355908609854E-5</v>
      </c>
      <c r="P4293">
        <v>2.720459775566378E-4</v>
      </c>
      <c r="Q4293">
        <v>2.8084296874125562E-4</v>
      </c>
      <c r="R4293">
        <v>1.033040146425621E-4</v>
      </c>
      <c r="S4293">
        <v>3.7945280149274889E-5</v>
      </c>
      <c r="T4293">
        <v>1.4108537628057139E-5</v>
      </c>
    </row>
    <row r="4294" spans="1:20">
      <c r="A4294" s="10">
        <v>4288</v>
      </c>
      <c r="B4294" s="10">
        <v>5.1675986314094521E-5</v>
      </c>
      <c r="C4294" s="10">
        <v>2.5904689821314511E-4</v>
      </c>
      <c r="D4294" s="10">
        <v>3.2086567556755669E-4</v>
      </c>
      <c r="E4294" s="10">
        <v>1.0541581248045309E-4</v>
      </c>
      <c r="F4294" s="10">
        <v>1.6940102228859389E-4</v>
      </c>
      <c r="G4294" s="10">
        <v>1.5630530401657559E-4</v>
      </c>
      <c r="H4294" s="10">
        <v>2.6242619380220552E-4</v>
      </c>
      <c r="I4294" s="10">
        <v>6.4149211398616533E-5</v>
      </c>
      <c r="J4294" s="10">
        <v>2.5025451730461358E-4</v>
      </c>
      <c r="K4294">
        <v>1.18344635607956E-4</v>
      </c>
      <c r="L4294">
        <v>3.5363574506382269E-4</v>
      </c>
      <c r="M4294">
        <v>1.7083485453432549E-4</v>
      </c>
      <c r="N4294">
        <v>2.933333755012301E-5</v>
      </c>
      <c r="O4294">
        <v>1.81902407196228E-4</v>
      </c>
      <c r="P4294">
        <v>2.5964820734624669E-4</v>
      </c>
      <c r="Q4294">
        <v>2.6792241784253458E-4</v>
      </c>
      <c r="R4294">
        <v>5.804062999446259E-5</v>
      </c>
      <c r="S4294">
        <v>2.0862692728736621E-5</v>
      </c>
      <c r="T4294">
        <v>1.744481118170218E-5</v>
      </c>
    </row>
    <row r="4295" spans="1:20">
      <c r="A4295" s="10">
        <v>4289</v>
      </c>
      <c r="B4295" s="10">
        <v>4.5138033418411363E-5</v>
      </c>
      <c r="C4295" s="10">
        <v>2.2854373421034581E-4</v>
      </c>
      <c r="D4295" s="10">
        <v>2.5380103989205548E-4</v>
      </c>
      <c r="E4295" s="10">
        <v>9.9756861782642763E-5</v>
      </c>
      <c r="F4295" s="10">
        <v>1.4323111450230869E-4</v>
      </c>
      <c r="G4295" s="10">
        <v>1.216013073815664E-4</v>
      </c>
      <c r="H4295" s="10">
        <v>2.1189519362828171E-4</v>
      </c>
      <c r="I4295" s="10">
        <v>4.6673937144299837E-5</v>
      </c>
      <c r="J4295" s="10">
        <v>1.9249523555059581E-4</v>
      </c>
      <c r="K4295">
        <v>1.4066116518336689E-4</v>
      </c>
      <c r="L4295">
        <v>2.87628314509802E-4</v>
      </c>
      <c r="M4295">
        <v>1.848609693250731E-4</v>
      </c>
      <c r="N4295">
        <v>1.514837081737787E-5</v>
      </c>
      <c r="O4295">
        <v>1.3775346620450901E-4</v>
      </c>
      <c r="P4295">
        <v>2.0044461051769221E-4</v>
      </c>
      <c r="Q4295">
        <v>2.369466183685831E-4</v>
      </c>
      <c r="R4295">
        <v>3.5783669323204628E-5</v>
      </c>
      <c r="S4295">
        <v>1.6148899248173851E-5</v>
      </c>
      <c r="T4295">
        <v>1.8015428846069519E-5</v>
      </c>
    </row>
    <row r="4296" spans="1:20">
      <c r="A4296" s="10">
        <v>4290</v>
      </c>
      <c r="B4296" s="10">
        <v>2.9079180475480599E-5</v>
      </c>
      <c r="C4296" s="10">
        <v>1.759841762814998E-4</v>
      </c>
      <c r="D4296" s="10">
        <v>1.4738920579964579E-4</v>
      </c>
      <c r="E4296" s="10">
        <v>3.822054022359021E-5</v>
      </c>
      <c r="F4296" s="10">
        <v>1.186946601045651E-4</v>
      </c>
      <c r="G4296" s="10">
        <v>1.08981859993395E-4</v>
      </c>
      <c r="H4296" s="10">
        <v>1.112633823968973E-4</v>
      </c>
      <c r="I4296" s="10">
        <v>3.0866977966511632E-5</v>
      </c>
      <c r="J4296" s="10">
        <v>1.42267338436707E-4</v>
      </c>
      <c r="K4296">
        <v>1.2126197633409079E-4</v>
      </c>
      <c r="L4296">
        <v>1.4732345749502259E-4</v>
      </c>
      <c r="M4296">
        <v>1.090024940055919E-4</v>
      </c>
      <c r="N4296">
        <v>5.7140680788371486E-6</v>
      </c>
      <c r="O4296">
        <v>7.4488488954170754E-5</v>
      </c>
      <c r="P4296">
        <v>7.9477743038937763E-5</v>
      </c>
      <c r="Q4296">
        <v>1.5789453441537161E-4</v>
      </c>
      <c r="R4296">
        <v>1.700216090319948E-5</v>
      </c>
      <c r="S4296">
        <v>9.354136893499712E-6</v>
      </c>
      <c r="T4296">
        <v>1.8626636262775821E-5</v>
      </c>
    </row>
    <row r="4297" spans="1:20">
      <c r="A4297" s="10">
        <v>4291</v>
      </c>
      <c r="B4297" s="10">
        <v>7.9334054634210967E-6</v>
      </c>
      <c r="C4297" s="10">
        <v>9.9360423870902662E-5</v>
      </c>
      <c r="D4297" s="10">
        <v>8.0727600827866112E-5</v>
      </c>
      <c r="E4297" s="10">
        <v>1.114259891987536E-5</v>
      </c>
      <c r="F4297" s="10">
        <v>1.143456371173232E-5</v>
      </c>
      <c r="G4297" s="10">
        <v>7.0841375033070566E-5</v>
      </c>
      <c r="H4297" s="10">
        <v>5.3900430143709309E-5</v>
      </c>
      <c r="I4297" s="10">
        <v>1.7909097884052349E-5</v>
      </c>
      <c r="J4297" s="10">
        <v>1.031238034839785E-4</v>
      </c>
      <c r="K4297">
        <v>3.6515451474282823E-5</v>
      </c>
      <c r="L4297">
        <v>5.5065759016349923E-5</v>
      </c>
      <c r="M4297">
        <v>3.8744666912870767E-5</v>
      </c>
      <c r="N4297">
        <v>1.722093049699427E-6</v>
      </c>
      <c r="O4297">
        <v>1.5629716786082378E-5</v>
      </c>
      <c r="P4297">
        <v>1.8362897114570949E-5</v>
      </c>
      <c r="Q4297">
        <v>3.3942961555347377E-5</v>
      </c>
      <c r="R4297">
        <v>6.0827057958444666E-6</v>
      </c>
      <c r="S4297">
        <v>1.1890171783817941E-5</v>
      </c>
      <c r="T4297">
        <v>1.107562606469679E-5</v>
      </c>
    </row>
    <row r="4298" spans="1:20">
      <c r="A4298" s="10">
        <v>4292</v>
      </c>
      <c r="B4298" s="10">
        <v>3.4260587439060471E-6</v>
      </c>
      <c r="C4298" s="10">
        <v>4.7630431510854693E-5</v>
      </c>
      <c r="D4298" s="10">
        <v>3.301725241006917E-5</v>
      </c>
      <c r="E4298" s="10">
        <v>6.5143237279987749E-7</v>
      </c>
      <c r="F4298" s="10">
        <v>0</v>
      </c>
      <c r="G4298" s="10">
        <v>3.7165870623679481E-5</v>
      </c>
      <c r="H4298" s="10">
        <v>3.9453479362276683E-5</v>
      </c>
      <c r="I4298" s="10">
        <v>6.9169274960765544E-6</v>
      </c>
      <c r="J4298" s="10">
        <v>7.650687320203519E-5</v>
      </c>
      <c r="K4298">
        <v>1.05102822881248E-6</v>
      </c>
      <c r="L4298">
        <v>3.435163896152764E-5</v>
      </c>
      <c r="M4298">
        <v>1.018936741861152E-5</v>
      </c>
      <c r="N4298">
        <v>8.231641954163609E-10</v>
      </c>
      <c r="O4298">
        <v>6.3564199685463695E-7</v>
      </c>
      <c r="P4298">
        <v>7.4972976265261953E-6</v>
      </c>
      <c r="Q4298">
        <v>7.2212279025867361E-7</v>
      </c>
      <c r="R4298">
        <v>9.2522898660226389E-7</v>
      </c>
      <c r="S4298">
        <v>7.2165160841265194E-6</v>
      </c>
      <c r="T4298">
        <v>1.390814540198032E-5</v>
      </c>
    </row>
    <row r="4299" spans="1:20">
      <c r="A4299" s="10">
        <v>4293</v>
      </c>
      <c r="B4299" s="10">
        <v>8.9014228334741411E-8</v>
      </c>
      <c r="C4299" s="10">
        <v>1.646395930108118E-5</v>
      </c>
      <c r="D4299" s="10">
        <v>9.1466198195935844E-6</v>
      </c>
      <c r="E4299" s="10">
        <v>0</v>
      </c>
      <c r="F4299" s="10">
        <v>0</v>
      </c>
      <c r="G4299" s="10">
        <v>1.355035772970624E-5</v>
      </c>
      <c r="H4299" s="10">
        <v>2.77765500189497E-5</v>
      </c>
      <c r="I4299" s="10">
        <v>9.1403364350346126E-7</v>
      </c>
      <c r="J4299" s="10">
        <v>4.3394742748343243E-5</v>
      </c>
      <c r="K4299">
        <v>1.9835822746765E-7</v>
      </c>
      <c r="L4299">
        <v>8.2433557479774906E-6</v>
      </c>
      <c r="M4299">
        <v>2.6164202586445121E-6</v>
      </c>
      <c r="N4299">
        <v>9.1263856448335662E-10</v>
      </c>
      <c r="O4299">
        <v>1.9501208775137E-7</v>
      </c>
      <c r="P4299">
        <v>7.4936731171587667E-6</v>
      </c>
      <c r="Q4299">
        <v>0</v>
      </c>
      <c r="R4299">
        <v>0</v>
      </c>
      <c r="S4299">
        <v>9.3098570433155297E-6</v>
      </c>
      <c r="T4299">
        <v>6.9098872437251452E-5</v>
      </c>
    </row>
    <row r="4300" spans="1:20">
      <c r="A4300" s="10">
        <v>4294</v>
      </c>
      <c r="B4300" s="10">
        <v>0</v>
      </c>
      <c r="C4300" s="10">
        <v>8.0556674860033083E-6</v>
      </c>
      <c r="D4300" s="10">
        <v>2.4828671922519402E-6</v>
      </c>
      <c r="E4300" s="10">
        <v>0</v>
      </c>
      <c r="F4300" s="10">
        <v>0</v>
      </c>
      <c r="G4300" s="10">
        <v>1.243271799013123E-6</v>
      </c>
      <c r="H4300" s="10">
        <v>1.113497256794245E-5</v>
      </c>
      <c r="I4300" s="10">
        <v>7.2052592037980672E-8</v>
      </c>
      <c r="J4300" s="10">
        <v>1.579498608586403E-5</v>
      </c>
      <c r="K4300">
        <v>0</v>
      </c>
      <c r="L4300">
        <v>3.4644500472185838E-8</v>
      </c>
      <c r="M4300">
        <v>4.2896857106159583E-7</v>
      </c>
      <c r="N4300">
        <v>7.8737444778956259E-10</v>
      </c>
      <c r="O4300">
        <v>9.9767492296397694E-8</v>
      </c>
      <c r="P4300">
        <v>7.1239731616810427E-6</v>
      </c>
      <c r="Q4300">
        <v>0</v>
      </c>
      <c r="R4300">
        <v>0</v>
      </c>
      <c r="S4300">
        <v>9.1405791096574709E-6</v>
      </c>
      <c r="T4300">
        <v>8.628989996483692E-5</v>
      </c>
    </row>
    <row r="4301" spans="1:20">
      <c r="A4301" s="10">
        <v>4295</v>
      </c>
      <c r="B4301" s="10">
        <v>0</v>
      </c>
      <c r="C4301" s="10">
        <v>1.371605168592212E-6</v>
      </c>
      <c r="D4301" s="10">
        <v>5.4759707551130756E-7</v>
      </c>
      <c r="E4301" s="10">
        <v>0</v>
      </c>
      <c r="F4301" s="10">
        <v>0</v>
      </c>
      <c r="G4301" s="10">
        <v>3.5794228222688042E-8</v>
      </c>
      <c r="H4301" s="10">
        <v>1.415513928217038E-6</v>
      </c>
      <c r="I4301" s="10">
        <v>0</v>
      </c>
      <c r="J4301" s="10">
        <v>2.248329502869618E-6</v>
      </c>
      <c r="K4301">
        <v>0</v>
      </c>
      <c r="L4301">
        <v>0</v>
      </c>
      <c r="M4301">
        <v>8.829172396348106E-8</v>
      </c>
      <c r="N4301">
        <v>6.4421545728236946E-10</v>
      </c>
      <c r="O4301">
        <v>0</v>
      </c>
      <c r="P4301">
        <v>2.6640143850600693E-7</v>
      </c>
      <c r="Q4301">
        <v>0</v>
      </c>
      <c r="R4301">
        <v>0</v>
      </c>
      <c r="S4301">
        <v>1.443151806451649E-5</v>
      </c>
      <c r="T4301">
        <v>6.5110481469122782E-5</v>
      </c>
    </row>
    <row r="4302" spans="1:20">
      <c r="A4302" s="10">
        <v>4296</v>
      </c>
      <c r="B4302" s="10">
        <v>0</v>
      </c>
      <c r="C4302" s="10">
        <v>3.6877464378920158E-8</v>
      </c>
      <c r="D4302" s="10">
        <v>1.6412795217112941E-8</v>
      </c>
      <c r="E4302" s="10">
        <v>0</v>
      </c>
      <c r="F4302" s="10">
        <v>0</v>
      </c>
      <c r="G4302" s="10">
        <v>0</v>
      </c>
      <c r="H4302" s="10">
        <v>2.166968648573523E-8</v>
      </c>
      <c r="I4302" s="10">
        <v>1.9645454124228892E-9</v>
      </c>
      <c r="J4302" s="10">
        <v>6.7124252998078806E-7</v>
      </c>
      <c r="K4302">
        <v>9.8318824023618344E-9</v>
      </c>
      <c r="L4302">
        <v>0</v>
      </c>
      <c r="M4302">
        <v>1.6509834562276951E-8</v>
      </c>
      <c r="N4302">
        <v>6.4421545728236946E-10</v>
      </c>
      <c r="O4302">
        <v>0</v>
      </c>
      <c r="P4302">
        <v>0</v>
      </c>
      <c r="Q4302">
        <v>0</v>
      </c>
      <c r="R4302">
        <v>0</v>
      </c>
      <c r="S4302">
        <v>1.5918462147676342E-5</v>
      </c>
      <c r="T4302">
        <v>2.993161505416518E-5</v>
      </c>
    </row>
    <row r="4303" spans="1:20">
      <c r="A4303" s="10">
        <v>4297</v>
      </c>
      <c r="B4303" s="10">
        <v>0</v>
      </c>
      <c r="C4303" s="10">
        <v>1.248227713538272E-7</v>
      </c>
      <c r="D4303" s="10">
        <v>1.1997657322450981E-10</v>
      </c>
      <c r="E4303" s="10">
        <v>0</v>
      </c>
      <c r="F4303" s="10">
        <v>0</v>
      </c>
      <c r="G4303" s="10">
        <v>2.299163654092237E-7</v>
      </c>
      <c r="H4303" s="10">
        <v>0</v>
      </c>
      <c r="I4303" s="10">
        <v>0</v>
      </c>
      <c r="J4303" s="10">
        <v>5.1607212992821652E-8</v>
      </c>
      <c r="K4303">
        <v>1.8188982444369392E-8</v>
      </c>
      <c r="L4303">
        <v>0</v>
      </c>
      <c r="M4303">
        <v>3.4358401361886351E-7</v>
      </c>
      <c r="N4303">
        <v>9.3053343829675572E-10</v>
      </c>
      <c r="O4303">
        <v>0</v>
      </c>
      <c r="P4303">
        <v>0</v>
      </c>
      <c r="Q4303">
        <v>0</v>
      </c>
      <c r="R4303">
        <v>0</v>
      </c>
      <c r="S4303">
        <v>1.282571516757888E-5</v>
      </c>
      <c r="T4303">
        <v>1.444613602685721E-5</v>
      </c>
    </row>
    <row r="4304" spans="1:20">
      <c r="A4304" s="10">
        <v>4298</v>
      </c>
      <c r="B4304" s="10">
        <v>0</v>
      </c>
      <c r="C4304" s="10">
        <v>1.3664808653471601E-7</v>
      </c>
      <c r="D4304" s="10">
        <v>0</v>
      </c>
      <c r="E4304" s="10">
        <v>0</v>
      </c>
      <c r="F4304" s="10">
        <v>0</v>
      </c>
      <c r="G4304" s="10">
        <v>2.399539003076495E-7</v>
      </c>
      <c r="H4304" s="10">
        <v>0</v>
      </c>
      <c r="I4304" s="10">
        <v>0</v>
      </c>
      <c r="J4304" s="10">
        <v>1.4127179995066929E-7</v>
      </c>
      <c r="K4304">
        <v>9.3402882822437431E-9</v>
      </c>
      <c r="L4304">
        <v>0</v>
      </c>
      <c r="M4304">
        <v>4.3693636078512947E-7</v>
      </c>
      <c r="N4304">
        <v>9.6632318592355403E-10</v>
      </c>
      <c r="O4304">
        <v>1.0743860897738281E-11</v>
      </c>
      <c r="P4304">
        <v>0</v>
      </c>
      <c r="Q4304">
        <v>0</v>
      </c>
      <c r="R4304">
        <v>0</v>
      </c>
      <c r="S4304">
        <v>1.0097121829332089E-5</v>
      </c>
      <c r="T4304">
        <v>6.3930162627187146E-6</v>
      </c>
    </row>
    <row r="4305" spans="1:20">
      <c r="A4305" s="10">
        <v>4299</v>
      </c>
      <c r="B4305" s="10">
        <v>0</v>
      </c>
      <c r="C4305" s="10">
        <v>6.9637967176345673E-8</v>
      </c>
      <c r="D4305" s="10">
        <v>0</v>
      </c>
      <c r="E4305" s="10">
        <v>0</v>
      </c>
      <c r="F4305" s="10">
        <v>0</v>
      </c>
      <c r="G4305" s="10">
        <v>6.8179482328929614E-9</v>
      </c>
      <c r="H4305" s="10">
        <v>0</v>
      </c>
      <c r="I4305" s="10">
        <v>0</v>
      </c>
      <c r="J4305" s="10">
        <v>1.82204096283332E-7</v>
      </c>
      <c r="K4305">
        <v>1.8188982444369392E-8</v>
      </c>
      <c r="L4305">
        <v>1.154816682406195E-9</v>
      </c>
      <c r="M4305">
        <v>7.7057858272192623E-8</v>
      </c>
      <c r="N4305">
        <v>9.8421805973695324E-10</v>
      </c>
      <c r="O4305">
        <v>0</v>
      </c>
      <c r="P4305">
        <v>0</v>
      </c>
      <c r="Q4305">
        <v>0</v>
      </c>
      <c r="R4305">
        <v>0</v>
      </c>
      <c r="S4305">
        <v>5.5439031927678236E-6</v>
      </c>
      <c r="T4305">
        <v>2.931059944242323E-8</v>
      </c>
    </row>
    <row r="4306" spans="1:20">
      <c r="A4306" s="10">
        <v>4300</v>
      </c>
      <c r="B4306" s="10">
        <v>0</v>
      </c>
      <c r="C4306" s="10">
        <v>0</v>
      </c>
      <c r="D4306" s="10">
        <v>0</v>
      </c>
      <c r="E4306" s="10">
        <v>0</v>
      </c>
      <c r="F4306" s="10">
        <v>0</v>
      </c>
      <c r="G4306" s="10">
        <v>0</v>
      </c>
      <c r="H4306" s="10">
        <v>0</v>
      </c>
      <c r="I4306" s="10">
        <v>0</v>
      </c>
      <c r="J4306" s="10">
        <v>1.8182705728429761E-7</v>
      </c>
      <c r="K4306">
        <v>1.868057656448749E-8</v>
      </c>
      <c r="L4306">
        <v>0</v>
      </c>
      <c r="M4306">
        <v>0</v>
      </c>
      <c r="N4306">
        <v>8.5895394304315921E-10</v>
      </c>
      <c r="O4306">
        <v>0</v>
      </c>
      <c r="P4306">
        <v>0</v>
      </c>
      <c r="Q4306">
        <v>0</v>
      </c>
      <c r="R4306">
        <v>0</v>
      </c>
      <c r="S4306">
        <v>2.520198608055172E-6</v>
      </c>
      <c r="T4306">
        <v>6.6603452132999718E-7</v>
      </c>
    </row>
    <row r="4307" spans="1:20">
      <c r="A4307" s="10">
        <v>4301</v>
      </c>
      <c r="B4307" s="10">
        <v>3.4206313485950819E-6</v>
      </c>
      <c r="C4307" s="10">
        <v>3.8399995607191417E-6</v>
      </c>
      <c r="D4307" s="10">
        <v>2.915559704171805E-6</v>
      </c>
      <c r="E4307" s="10">
        <v>4.1644171582008833E-6</v>
      </c>
      <c r="F4307" s="10">
        <v>1.1551561294048811E-6</v>
      </c>
      <c r="G4307" s="10">
        <v>5.4896528316666452E-6</v>
      </c>
      <c r="H4307" s="10">
        <v>4.9379277173443996E-6</v>
      </c>
      <c r="I4307" s="10">
        <v>3.1076551626456582E-6</v>
      </c>
      <c r="J4307" s="10">
        <v>7.3297595006548663E-6</v>
      </c>
      <c r="K4307">
        <v>1.325546675339425E-6</v>
      </c>
      <c r="L4307">
        <v>6.0460571759461644E-6</v>
      </c>
      <c r="M4307">
        <v>1.454518219483834E-6</v>
      </c>
      <c r="N4307">
        <v>7.7310104906415009E-7</v>
      </c>
      <c r="O4307">
        <v>1.529783167084514E-6</v>
      </c>
      <c r="P4307">
        <v>5.8241334897869373E-6</v>
      </c>
      <c r="Q4307">
        <v>1.4645812223119881E-6</v>
      </c>
      <c r="R4307">
        <v>4.2754344508266076E-6</v>
      </c>
      <c r="S4307">
        <v>2.7009011426344619E-6</v>
      </c>
      <c r="T4307">
        <v>1.170917738558916E-6</v>
      </c>
    </row>
    <row r="4308" spans="1:20">
      <c r="A4308" s="10">
        <v>4302</v>
      </c>
      <c r="B4308" s="10">
        <v>5.5782435202746977E-5</v>
      </c>
      <c r="C4308" s="10">
        <v>3.9394874702471867E-5</v>
      </c>
      <c r="D4308" s="10">
        <v>4.6491868139777418E-5</v>
      </c>
      <c r="E4308" s="10">
        <v>5.0006796652494049E-5</v>
      </c>
      <c r="F4308" s="10">
        <v>3.720088555216004E-5</v>
      </c>
      <c r="G4308" s="10">
        <v>4.5473411761992941E-5</v>
      </c>
      <c r="H4308" s="10">
        <v>5.7558558678948393E-5</v>
      </c>
      <c r="I4308" s="10">
        <v>4.1348456107415987E-5</v>
      </c>
      <c r="J4308" s="10">
        <v>5.0968146028420947E-5</v>
      </c>
      <c r="K4308">
        <v>3.8493822851286063E-5</v>
      </c>
      <c r="L4308">
        <v>4.7804618162384492E-5</v>
      </c>
      <c r="M4308">
        <v>4.1919364535417832E-5</v>
      </c>
      <c r="N4308">
        <v>1.586189983151722E-5</v>
      </c>
      <c r="O4308">
        <v>3.4815869361095839E-5</v>
      </c>
      <c r="P4308">
        <v>6.9410124594499527E-5</v>
      </c>
      <c r="Q4308">
        <v>3.9324332641891427E-5</v>
      </c>
      <c r="R4308">
        <v>4.8430686950551268E-5</v>
      </c>
      <c r="S4308">
        <v>1.7061647218861431E-6</v>
      </c>
      <c r="T4308">
        <v>5.1749763076673181E-6</v>
      </c>
    </row>
    <row r="4309" spans="1:20">
      <c r="A4309" s="10">
        <v>4303</v>
      </c>
      <c r="B4309" s="10">
        <v>1.6205443923138999E-4</v>
      </c>
      <c r="C4309" s="10">
        <v>1.3180355929747809E-4</v>
      </c>
      <c r="D4309" s="10">
        <v>1.4064769095625159E-4</v>
      </c>
      <c r="E4309" s="10">
        <v>1.4767013834935121E-4</v>
      </c>
      <c r="F4309" s="10">
        <v>1.5673436260880001E-4</v>
      </c>
      <c r="G4309" s="10">
        <v>1.360847685594891E-4</v>
      </c>
      <c r="H4309" s="10">
        <v>1.520020971155141E-4</v>
      </c>
      <c r="I4309" s="10">
        <v>1.4037668778291081E-4</v>
      </c>
      <c r="J4309" s="10">
        <v>1.4923648252147611E-4</v>
      </c>
      <c r="K4309">
        <v>1.3071904279956861E-4</v>
      </c>
      <c r="L4309">
        <v>1.189548804594158E-4</v>
      </c>
      <c r="M4309">
        <v>1.371692336461544E-4</v>
      </c>
      <c r="N4309">
        <v>6.2121320753388799E-5</v>
      </c>
      <c r="O4309">
        <v>1.109051315432329E-4</v>
      </c>
      <c r="P4309">
        <v>1.555216259031736E-4</v>
      </c>
      <c r="Q4309">
        <v>1.3680590323131951E-4</v>
      </c>
      <c r="R4309">
        <v>1.5101853261782961E-4</v>
      </c>
      <c r="S4309">
        <v>1.138492752787068E-6</v>
      </c>
      <c r="T4309">
        <v>5.4150084055456219E-6</v>
      </c>
    </row>
    <row r="4310" spans="1:20">
      <c r="A4310" s="10">
        <v>4304</v>
      </c>
      <c r="B4310" s="10">
        <v>2.871368187239451E-4</v>
      </c>
      <c r="C4310" s="10">
        <v>2.4868240801401501E-4</v>
      </c>
      <c r="D4310" s="10">
        <v>2.5369644911458128E-4</v>
      </c>
      <c r="E4310" s="10">
        <v>2.7685257075250858E-4</v>
      </c>
      <c r="F4310" s="10">
        <v>3.0716383693283282E-4</v>
      </c>
      <c r="G4310" s="10">
        <v>2.7198413627390629E-4</v>
      </c>
      <c r="H4310" s="10">
        <v>2.6007075513904602E-4</v>
      </c>
      <c r="I4310" s="10">
        <v>2.7449257301356448E-4</v>
      </c>
      <c r="J4310" s="10">
        <v>2.8632998577121578E-4</v>
      </c>
      <c r="K4310">
        <v>2.7826026433163618E-4</v>
      </c>
      <c r="L4310">
        <v>2.1048355760169401E-4</v>
      </c>
      <c r="M4310">
        <v>2.5667879453465859E-4</v>
      </c>
      <c r="N4310">
        <v>1.3083377761467549E-4</v>
      </c>
      <c r="O4310">
        <v>2.213933797959118E-4</v>
      </c>
      <c r="P4310">
        <v>2.6538603220672182E-4</v>
      </c>
      <c r="Q4310">
        <v>2.5290353478276642E-4</v>
      </c>
      <c r="R4310">
        <v>2.8982052256839501E-4</v>
      </c>
      <c r="S4310">
        <v>3.3930824190011969E-7</v>
      </c>
      <c r="T4310">
        <v>2.8955398400291351E-6</v>
      </c>
    </row>
    <row r="4311" spans="1:20">
      <c r="A4311" s="10">
        <v>4305</v>
      </c>
      <c r="B4311" s="10">
        <v>4.2211860654356681E-4</v>
      </c>
      <c r="C4311" s="10">
        <v>3.3617867492340592E-4</v>
      </c>
      <c r="D4311" s="10">
        <v>3.7125022921670128E-4</v>
      </c>
      <c r="E4311" s="10">
        <v>3.8212814815313199E-4</v>
      </c>
      <c r="F4311" s="10">
        <v>4.1191751083363958E-4</v>
      </c>
      <c r="G4311" s="10">
        <v>3.937054385974343E-4</v>
      </c>
      <c r="H4311" s="10">
        <v>3.3369497142729808E-4</v>
      </c>
      <c r="I4311" s="10">
        <v>3.8967532084067881E-4</v>
      </c>
      <c r="J4311" s="10">
        <v>4.1761077892382763E-4</v>
      </c>
      <c r="K4311">
        <v>4.1245148556101093E-4</v>
      </c>
      <c r="L4311">
        <v>3.5094593161195373E-4</v>
      </c>
      <c r="M4311">
        <v>3.6014485369992809E-4</v>
      </c>
      <c r="N4311">
        <v>1.6387134285987599E-4</v>
      </c>
      <c r="O4311">
        <v>2.9770401520289892E-4</v>
      </c>
      <c r="P4311">
        <v>3.128782049799751E-4</v>
      </c>
      <c r="Q4311">
        <v>3.399031454981204E-4</v>
      </c>
      <c r="R4311">
        <v>4.0815973085472928E-4</v>
      </c>
      <c r="S4311">
        <v>1.278278404572313E-7</v>
      </c>
      <c r="T4311">
        <v>4.6243495576974698E-6</v>
      </c>
    </row>
    <row r="4312" spans="1:20">
      <c r="A4312" s="10">
        <v>4306</v>
      </c>
      <c r="B4312" s="10">
        <v>4.9335155043555656E-4</v>
      </c>
      <c r="C4312" s="10">
        <v>4.0825294390040148E-4</v>
      </c>
      <c r="D4312" s="10">
        <v>4.4341009779066487E-4</v>
      </c>
      <c r="E4312" s="10">
        <v>4.5203177580272153E-4</v>
      </c>
      <c r="F4312" s="10">
        <v>5.1215218097403891E-4</v>
      </c>
      <c r="G4312" s="10">
        <v>4.573166778147571E-4</v>
      </c>
      <c r="H4312" s="10">
        <v>4.3149103956181421E-4</v>
      </c>
      <c r="I4312" s="10">
        <v>4.5931452373120809E-4</v>
      </c>
      <c r="J4312" s="10">
        <v>4.3751655876907841E-4</v>
      </c>
      <c r="K4312">
        <v>5.013725908193027E-4</v>
      </c>
      <c r="L4312">
        <v>4.4267342488131658E-4</v>
      </c>
      <c r="M4312">
        <v>3.4459463891520561E-4</v>
      </c>
      <c r="N4312">
        <v>2.0426946339175149E-4</v>
      </c>
      <c r="O4312">
        <v>3.5488960025197372E-4</v>
      </c>
      <c r="P4312">
        <v>4.9044418746858399E-4</v>
      </c>
      <c r="Q4312">
        <v>4.1632625116804639E-4</v>
      </c>
      <c r="R4312">
        <v>4.9339190857983694E-4</v>
      </c>
      <c r="S4312">
        <v>5.6251860410872531E-7</v>
      </c>
      <c r="T4312">
        <v>4.2691349458436206E-6</v>
      </c>
    </row>
    <row r="4313" spans="1:20">
      <c r="A4313" s="10">
        <v>4307</v>
      </c>
      <c r="B4313" s="10">
        <v>5.2695915051280179E-4</v>
      </c>
      <c r="C4313" s="10">
        <v>4.6897741770853668E-4</v>
      </c>
      <c r="D4313" s="10">
        <v>4.9327909350829475E-4</v>
      </c>
      <c r="E4313" s="10">
        <v>4.9232352363322675E-4</v>
      </c>
      <c r="F4313" s="10">
        <v>5.727383204270827E-4</v>
      </c>
      <c r="G4313" s="10">
        <v>5.0189863148205217E-4</v>
      </c>
      <c r="H4313" s="10">
        <v>5.1105910916669187E-4</v>
      </c>
      <c r="I4313" s="10">
        <v>4.9401358153667761E-4</v>
      </c>
      <c r="J4313" s="10">
        <v>4.8042689241568432E-4</v>
      </c>
      <c r="K4313">
        <v>5.4832180795691388E-4</v>
      </c>
      <c r="L4313">
        <v>4.9350558263433985E-4</v>
      </c>
      <c r="M4313">
        <v>4.3069059884831112E-4</v>
      </c>
      <c r="N4313">
        <v>2.3609678042607799E-4</v>
      </c>
      <c r="O4313">
        <v>3.9801079855162041E-4</v>
      </c>
      <c r="P4313">
        <v>5.353295224920484E-4</v>
      </c>
      <c r="Q4313">
        <v>4.7199364397335167E-4</v>
      </c>
      <c r="R4313">
        <v>5.3325404292885572E-4</v>
      </c>
      <c r="S4313">
        <v>1.270444955695247E-6</v>
      </c>
      <c r="T4313">
        <v>1.9935495652988448E-6</v>
      </c>
    </row>
    <row r="4314" spans="1:20">
      <c r="A4314" s="10">
        <v>4308</v>
      </c>
      <c r="B4314" s="10">
        <v>5.5687145471314638E-4</v>
      </c>
      <c r="C4314" s="10">
        <v>5.2114207580653644E-4</v>
      </c>
      <c r="D4314" s="10">
        <v>5.3434647464017839E-4</v>
      </c>
      <c r="E4314" s="10">
        <v>5.2759909267656197E-4</v>
      </c>
      <c r="F4314" s="10">
        <v>5.8394044894194625E-4</v>
      </c>
      <c r="G4314" s="10">
        <v>5.4082746822104811E-4</v>
      </c>
      <c r="H4314" s="10">
        <v>5.3376589226226837E-4</v>
      </c>
      <c r="I4314" s="10">
        <v>5.1799216414019069E-4</v>
      </c>
      <c r="J4314" s="10">
        <v>5.3614162246334179E-4</v>
      </c>
      <c r="K4314">
        <v>5.6113600753823713E-4</v>
      </c>
      <c r="L4314">
        <v>5.3255185454922774E-4</v>
      </c>
      <c r="M4314">
        <v>5.0855752425504896E-4</v>
      </c>
      <c r="N4314">
        <v>2.075744184254452E-4</v>
      </c>
      <c r="O4314">
        <v>4.6375662272588828E-4</v>
      </c>
      <c r="P4314">
        <v>5.4529782937981909E-4</v>
      </c>
      <c r="Q4314">
        <v>5.3169304465417973E-4</v>
      </c>
      <c r="R4314">
        <v>5.1518697824512157E-4</v>
      </c>
      <c r="S4314">
        <v>2.673890494158623E-6</v>
      </c>
      <c r="T4314">
        <v>5.2814633438082777E-6</v>
      </c>
    </row>
    <row r="4315" spans="1:20">
      <c r="A4315" s="10">
        <v>4309</v>
      </c>
      <c r="B4315" s="10">
        <v>5.6599653815839885E-4</v>
      </c>
      <c r="C4315" s="10">
        <v>5.4635067830415723E-4</v>
      </c>
      <c r="D4315" s="10">
        <v>5.5551647475952221E-4</v>
      </c>
      <c r="E4315" s="10">
        <v>5.2195525465773918E-4</v>
      </c>
      <c r="F4315" s="10">
        <v>5.7192401725415993E-4</v>
      </c>
      <c r="G4315" s="10">
        <v>5.5265323541461658E-4</v>
      </c>
      <c r="H4315" s="10">
        <v>5.3998369417217131E-4</v>
      </c>
      <c r="I4315" s="10">
        <v>5.0747181977953148E-4</v>
      </c>
      <c r="J4315" s="10">
        <v>5.7838152067907417E-4</v>
      </c>
      <c r="K4315">
        <v>4.6211860369022511E-4</v>
      </c>
      <c r="L4315">
        <v>5.3062053912957159E-4</v>
      </c>
      <c r="M4315">
        <v>5.1729368616547909E-4</v>
      </c>
      <c r="N4315">
        <v>1.5847298285543251E-4</v>
      </c>
      <c r="O4315">
        <v>5.0168811182942183E-4</v>
      </c>
      <c r="P4315">
        <v>5.4956360506708008E-4</v>
      </c>
      <c r="Q4315">
        <v>5.4629154538414482E-4</v>
      </c>
      <c r="R4315">
        <v>4.8879491183820799E-4</v>
      </c>
      <c r="S4315">
        <v>1.092408239285649E-5</v>
      </c>
      <c r="T4315">
        <v>5.8049913590158488E-6</v>
      </c>
    </row>
    <row r="4316" spans="1:20">
      <c r="A4316" s="10">
        <v>4310</v>
      </c>
      <c r="B4316" s="10">
        <v>4.9078095551520918E-4</v>
      </c>
      <c r="C4316" s="10">
        <v>5.3069052509363828E-4</v>
      </c>
      <c r="D4316" s="10">
        <v>5.2543872037939755E-4</v>
      </c>
      <c r="E4316" s="10">
        <v>4.8973356239384765E-4</v>
      </c>
      <c r="F4316" s="10">
        <v>5.338795791334979E-4</v>
      </c>
      <c r="G4316" s="10">
        <v>5.188257674615496E-4</v>
      </c>
      <c r="H4316" s="10">
        <v>5.1614040894724749E-4</v>
      </c>
      <c r="I4316" s="10">
        <v>4.6439144065978522E-4</v>
      </c>
      <c r="J4316" s="10">
        <v>5.5406620375829212E-4</v>
      </c>
      <c r="K4316">
        <v>3.6666116469201898E-4</v>
      </c>
      <c r="L4316">
        <v>5.0859741993003341E-4</v>
      </c>
      <c r="M4316">
        <v>4.9483832280244595E-4</v>
      </c>
      <c r="N4316">
        <v>2.6357982157678388E-4</v>
      </c>
      <c r="O4316">
        <v>4.8273904886757621E-4</v>
      </c>
      <c r="P4316">
        <v>5.0889144503868183E-4</v>
      </c>
      <c r="Q4316">
        <v>5.1487282318151307E-4</v>
      </c>
      <c r="R4316">
        <v>4.5074093928014909E-4</v>
      </c>
      <c r="S4316">
        <v>1.3118433649048899E-5</v>
      </c>
      <c r="T4316">
        <v>5.2378665410820664E-6</v>
      </c>
    </row>
    <row r="4317" spans="1:20">
      <c r="A4317" s="10">
        <v>4311</v>
      </c>
      <c r="B4317" s="10">
        <v>4.4186547968654038E-4</v>
      </c>
      <c r="C4317" s="10">
        <v>4.6889646247675758E-4</v>
      </c>
      <c r="D4317" s="10">
        <v>4.5135462913155572E-4</v>
      </c>
      <c r="E4317" s="10">
        <v>4.0307412570825729E-4</v>
      </c>
      <c r="F4317" s="10">
        <v>4.1395744725102941E-4</v>
      </c>
      <c r="G4317" s="10">
        <v>4.347446964038791E-4</v>
      </c>
      <c r="H4317" s="10">
        <v>4.4767268416803281E-4</v>
      </c>
      <c r="I4317" s="10">
        <v>4.0940435048250081E-4</v>
      </c>
      <c r="J4317" s="10">
        <v>4.8033964323481397E-4</v>
      </c>
      <c r="K4317">
        <v>3.20707523966471E-4</v>
      </c>
      <c r="L4317">
        <v>4.6549885297095662E-4</v>
      </c>
      <c r="M4317">
        <v>4.3922101143187688E-4</v>
      </c>
      <c r="N4317">
        <v>2.2277008539431191E-4</v>
      </c>
      <c r="O4317">
        <v>4.1602484774181942E-4</v>
      </c>
      <c r="P4317">
        <v>4.4078723116926688E-4</v>
      </c>
      <c r="Q4317">
        <v>4.4351803903075921E-4</v>
      </c>
      <c r="R4317">
        <v>3.7480355630157641E-4</v>
      </c>
      <c r="S4317">
        <v>1.612620072170323E-5</v>
      </c>
      <c r="T4317">
        <v>2.9802691839728811E-6</v>
      </c>
    </row>
    <row r="4318" spans="1:20">
      <c r="A4318" s="10">
        <v>4312</v>
      </c>
      <c r="B4318" s="10">
        <v>3.2490107418724098E-4</v>
      </c>
      <c r="C4318" s="10">
        <v>3.7488313954840751E-4</v>
      </c>
      <c r="D4318" s="10">
        <v>3.6126439186377101E-4</v>
      </c>
      <c r="E4318" s="10">
        <v>3.088572684087445E-4</v>
      </c>
      <c r="F4318" s="10">
        <v>3.563169726419085E-4</v>
      </c>
      <c r="G4318" s="10">
        <v>3.2067067753629308E-4</v>
      </c>
      <c r="H4318" s="10">
        <v>3.4238508245372452E-4</v>
      </c>
      <c r="I4318" s="10">
        <v>3.1777486117710998E-4</v>
      </c>
      <c r="J4318" s="10">
        <v>3.7015683431188088E-4</v>
      </c>
      <c r="K4318">
        <v>1.8435174008709829E-4</v>
      </c>
      <c r="L4318">
        <v>4.0731277927874511E-4</v>
      </c>
      <c r="M4318">
        <v>3.4495315176727269E-4</v>
      </c>
      <c r="N4318">
        <v>1.439261325632775E-4</v>
      </c>
      <c r="O4318">
        <v>3.5925102250463302E-4</v>
      </c>
      <c r="P4318">
        <v>3.29231900633079E-4</v>
      </c>
      <c r="Q4318">
        <v>3.6861468538684062E-4</v>
      </c>
      <c r="R4318">
        <v>2.882603499722802E-4</v>
      </c>
      <c r="S4318">
        <v>1.5736485721316951E-5</v>
      </c>
      <c r="T4318">
        <v>3.092697044389716E-6</v>
      </c>
    </row>
    <row r="4319" spans="1:20">
      <c r="A4319" s="10">
        <v>4313</v>
      </c>
      <c r="B4319" s="10">
        <v>1.8753803831033589E-4</v>
      </c>
      <c r="C4319" s="10">
        <v>2.6493165024963581E-4</v>
      </c>
      <c r="D4319" s="10">
        <v>2.4908354063685032E-4</v>
      </c>
      <c r="E4319" s="10">
        <v>1.631312025418568E-4</v>
      </c>
      <c r="F4319" s="10">
        <v>2.1748457724275901E-4</v>
      </c>
      <c r="G4319" s="10">
        <v>2.0664376027468661E-4</v>
      </c>
      <c r="H4319" s="10">
        <v>2.1930824543776899E-4</v>
      </c>
      <c r="I4319" s="10">
        <v>1.9151966383606741E-4</v>
      </c>
      <c r="J4319" s="10">
        <v>2.3657336030644179E-4</v>
      </c>
      <c r="K4319">
        <v>1.059513143325718E-4</v>
      </c>
      <c r="L4319">
        <v>2.8435969250150252E-4</v>
      </c>
      <c r="M4319">
        <v>2.2824617657030141E-4</v>
      </c>
      <c r="N4319">
        <v>7.7351746277778803E-5</v>
      </c>
      <c r="O4319">
        <v>2.6823793077599328E-4</v>
      </c>
      <c r="P4319">
        <v>1.9932558855686571E-4</v>
      </c>
      <c r="Q4319">
        <v>2.4599252917082239E-4</v>
      </c>
      <c r="R4319">
        <v>1.7028345579181219E-4</v>
      </c>
      <c r="S4319">
        <v>1.17367328051568E-5</v>
      </c>
      <c r="T4319">
        <v>1.781555498337172E-5</v>
      </c>
    </row>
    <row r="4320" spans="1:20">
      <c r="A4320" s="10">
        <v>4314</v>
      </c>
      <c r="B4320" s="10">
        <v>8.6909221099390171E-5</v>
      </c>
      <c r="C4320" s="10">
        <v>1.6185851100682401E-4</v>
      </c>
      <c r="D4320" s="10">
        <v>1.4266057391821121E-4</v>
      </c>
      <c r="E4320" s="10">
        <v>7.9353560517739859E-5</v>
      </c>
      <c r="F4320" s="10">
        <v>7.9429435782132129E-5</v>
      </c>
      <c r="G4320" s="10">
        <v>1.182750804301731E-4</v>
      </c>
      <c r="H4320" s="10">
        <v>1.073410712126653E-4</v>
      </c>
      <c r="I4320" s="10">
        <v>1.02008545293411E-4</v>
      </c>
      <c r="J4320" s="10">
        <v>1.3495886396579449E-4</v>
      </c>
      <c r="K4320">
        <v>7.4649464299201445E-5</v>
      </c>
      <c r="L4320">
        <v>1.7248317428564429E-4</v>
      </c>
      <c r="M4320">
        <v>1.2282967426260029E-4</v>
      </c>
      <c r="N4320">
        <v>3.6147003124468218E-5</v>
      </c>
      <c r="O4320">
        <v>1.9491666185326241E-4</v>
      </c>
      <c r="P4320">
        <v>7.968352455827353E-5</v>
      </c>
      <c r="Q4320">
        <v>1.195304902052674E-4</v>
      </c>
      <c r="R4320">
        <v>6.0970628453373218E-5</v>
      </c>
      <c r="S4320">
        <v>8.6255142272018639E-6</v>
      </c>
      <c r="T4320">
        <v>2.8614773953493281E-5</v>
      </c>
    </row>
    <row r="4321" spans="1:20">
      <c r="A4321" s="10">
        <v>4315</v>
      </c>
      <c r="B4321" s="10">
        <v>2.859151849816617E-5</v>
      </c>
      <c r="C4321" s="10">
        <v>1.0821751486544659E-4</v>
      </c>
      <c r="D4321" s="10">
        <v>8.1381023839672951E-5</v>
      </c>
      <c r="E4321" s="10">
        <v>4.2592382926343461E-5</v>
      </c>
      <c r="F4321" s="10">
        <v>8.2897801253337475E-6</v>
      </c>
      <c r="G4321" s="10">
        <v>7.284286896118921E-5</v>
      </c>
      <c r="H4321" s="10">
        <v>5.1996410638897968E-5</v>
      </c>
      <c r="I4321" s="10">
        <v>5.4116623217338692E-5</v>
      </c>
      <c r="J4321" s="10">
        <v>9.8312012926352673E-5</v>
      </c>
      <c r="K4321">
        <v>3.8555935768362977E-5</v>
      </c>
      <c r="L4321">
        <v>6.5633919533304914E-5</v>
      </c>
      <c r="M4321">
        <v>6.9004158188876364E-5</v>
      </c>
      <c r="N4321">
        <v>1.303489674564637E-5</v>
      </c>
      <c r="O4321">
        <v>1.4251360387894431E-4</v>
      </c>
      <c r="P4321">
        <v>1.896651384334909E-5</v>
      </c>
      <c r="Q4321">
        <v>5.313057336806114E-5</v>
      </c>
      <c r="R4321">
        <v>1.289179286886985E-5</v>
      </c>
      <c r="S4321">
        <v>1.194690958065529E-5</v>
      </c>
      <c r="T4321">
        <v>2.075252047061282E-5</v>
      </c>
    </row>
    <row r="4322" spans="1:20">
      <c r="A4322" s="10">
        <v>4316</v>
      </c>
      <c r="B4322" s="10">
        <v>1.8517728825174409E-5</v>
      </c>
      <c r="C4322" s="10">
        <v>8.4748046142366887E-5</v>
      </c>
      <c r="D4322" s="10">
        <v>4.6673851605458683E-5</v>
      </c>
      <c r="E4322" s="10">
        <v>1.140590917310418E-5</v>
      </c>
      <c r="F4322" s="10">
        <v>0</v>
      </c>
      <c r="G4322" s="10">
        <v>6.185554368624698E-5</v>
      </c>
      <c r="H4322" s="10">
        <v>4.1824349342562478E-5</v>
      </c>
      <c r="I4322" s="10">
        <v>3.3593366867278691E-5</v>
      </c>
      <c r="J4322" s="10">
        <v>8.4259873118068535E-5</v>
      </c>
      <c r="K4322">
        <v>1.138826938665571E-5</v>
      </c>
      <c r="L4322">
        <v>3.8808206455809912E-5</v>
      </c>
      <c r="M4322">
        <v>4.7759415233340579E-5</v>
      </c>
      <c r="N4322">
        <v>4.2975076309092474E-6</v>
      </c>
      <c r="O4322">
        <v>1.145970608479106E-4</v>
      </c>
      <c r="P4322">
        <v>7.5117956639959107E-6</v>
      </c>
      <c r="Q4322">
        <v>2.1449900085730322E-5</v>
      </c>
      <c r="R4322">
        <v>5.9654312826404004E-6</v>
      </c>
      <c r="S4322">
        <v>1.5757847546761542E-5</v>
      </c>
      <c r="T4322">
        <v>1.239338990646224E-5</v>
      </c>
    </row>
    <row r="4323" spans="1:20">
      <c r="A4323" s="10">
        <v>4317</v>
      </c>
      <c r="B4323" s="10">
        <v>8.627852438392037E-6</v>
      </c>
      <c r="C4323" s="10">
        <v>3.9735682475858282E-5</v>
      </c>
      <c r="D4323" s="10">
        <v>2.5653755615647289E-5</v>
      </c>
      <c r="E4323" s="10">
        <v>2.4069874113622588E-6</v>
      </c>
      <c r="F4323" s="10">
        <v>0</v>
      </c>
      <c r="G4323" s="10">
        <v>4.1639378344590282E-5</v>
      </c>
      <c r="H4323" s="10">
        <v>2.888980932591735E-5</v>
      </c>
      <c r="I4323" s="10">
        <v>2.32468414400583E-5</v>
      </c>
      <c r="J4323" s="10">
        <v>5.4303986789908322E-5</v>
      </c>
      <c r="K4323">
        <v>7.7293343506167562E-6</v>
      </c>
      <c r="L4323">
        <v>1.961707307695345E-5</v>
      </c>
      <c r="M4323">
        <v>2.8888746110547431E-5</v>
      </c>
      <c r="N4323">
        <v>1.629024047855165E-6</v>
      </c>
      <c r="O4323">
        <v>5.1332476822881258E-5</v>
      </c>
      <c r="P4323">
        <v>7.5045466452610526E-6</v>
      </c>
      <c r="Q4323">
        <v>1.6822348414793221E-5</v>
      </c>
      <c r="R4323">
        <v>5.3905371213410686E-6</v>
      </c>
      <c r="S4323">
        <v>1.9355772632643018E-5</v>
      </c>
      <c r="T4323">
        <v>1.749893537472812E-5</v>
      </c>
    </row>
    <row r="4324" spans="1:20">
      <c r="A4324" s="10">
        <v>4318</v>
      </c>
      <c r="B4324" s="10">
        <v>1.0087290164289201E-6</v>
      </c>
      <c r="C4324" s="10">
        <v>1.404857954880872E-5</v>
      </c>
      <c r="D4324" s="10">
        <v>7.4373105814496628E-6</v>
      </c>
      <c r="E4324" s="10">
        <v>0</v>
      </c>
      <c r="F4324" s="10">
        <v>0</v>
      </c>
      <c r="G4324" s="10">
        <v>1.288542123036003E-5</v>
      </c>
      <c r="H4324" s="10">
        <v>1.168858721793157E-5</v>
      </c>
      <c r="I4324" s="10">
        <v>9.8192125481523695E-6</v>
      </c>
      <c r="J4324" s="10">
        <v>2.192627528522597E-5</v>
      </c>
      <c r="K4324">
        <v>6.5298446975286116E-6</v>
      </c>
      <c r="L4324">
        <v>2.009381027386779E-6</v>
      </c>
      <c r="M4324">
        <v>1.236440981206421E-5</v>
      </c>
      <c r="N4324">
        <v>3.1137080435314519E-9</v>
      </c>
      <c r="O4324">
        <v>8.8738365776033116E-6</v>
      </c>
      <c r="P4324">
        <v>7.2218349146016156E-6</v>
      </c>
      <c r="Q4324">
        <v>0</v>
      </c>
      <c r="R4324">
        <v>2.4414914672024848E-6</v>
      </c>
      <c r="S4324">
        <v>2.25370489107611E-5</v>
      </c>
      <c r="T4324">
        <v>1.640928941495651E-5</v>
      </c>
    </row>
    <row r="4325" spans="1:20">
      <c r="A4325" s="10">
        <v>4319</v>
      </c>
      <c r="B4325" s="10">
        <v>1.335213425021121E-7</v>
      </c>
      <c r="C4325" s="10">
        <v>5.9282232090195843E-6</v>
      </c>
      <c r="D4325" s="10">
        <v>1.491587150830537E-6</v>
      </c>
      <c r="E4325" s="10">
        <v>0</v>
      </c>
      <c r="F4325" s="10">
        <v>0</v>
      </c>
      <c r="G4325" s="10">
        <v>2.0928951527413521E-6</v>
      </c>
      <c r="H4325" s="10">
        <v>2.6690636189428099E-6</v>
      </c>
      <c r="I4325" s="10">
        <v>1.9086237605470601E-6</v>
      </c>
      <c r="J4325" s="10">
        <v>5.2494114760768833E-6</v>
      </c>
      <c r="K4325">
        <v>2.3689920648490842E-6</v>
      </c>
      <c r="L4325">
        <v>0</v>
      </c>
      <c r="M4325">
        <v>3.383240162182668E-6</v>
      </c>
      <c r="N4325">
        <v>9.1263856448335662E-10</v>
      </c>
      <c r="O4325">
        <v>9.7563604110444637E-7</v>
      </c>
      <c r="P4325">
        <v>3.4614064458943758E-7</v>
      </c>
      <c r="Q4325">
        <v>0</v>
      </c>
      <c r="R4325">
        <v>1.6528902798247959E-7</v>
      </c>
      <c r="S4325">
        <v>3.1848993693319717E-5</v>
      </c>
      <c r="T4325">
        <v>2.7660097876265231E-5</v>
      </c>
    </row>
    <row r="4326" spans="1:20">
      <c r="A4326" s="10">
        <v>4320</v>
      </c>
      <c r="B4326" s="10">
        <v>0</v>
      </c>
      <c r="C4326" s="10">
        <v>1.2632940410279961E-6</v>
      </c>
      <c r="D4326" s="10">
        <v>4.7460332836151581E-7</v>
      </c>
      <c r="E4326" s="10">
        <v>0</v>
      </c>
      <c r="F4326" s="10">
        <v>0</v>
      </c>
      <c r="G4326" s="10">
        <v>1.106325733257431E-7</v>
      </c>
      <c r="H4326" s="10">
        <v>1.7469934554903699E-7</v>
      </c>
      <c r="I4326" s="10">
        <v>2.4515215517140689E-7</v>
      </c>
      <c r="J4326" s="10">
        <v>1.2271276217132839E-6</v>
      </c>
      <c r="K4326">
        <v>0</v>
      </c>
      <c r="L4326">
        <v>0</v>
      </c>
      <c r="M4326">
        <v>2.5389254281205903E-7</v>
      </c>
      <c r="N4326">
        <v>9.3053343829675572E-10</v>
      </c>
      <c r="O4326">
        <v>1.5032675869854179E-7</v>
      </c>
      <c r="P4326">
        <v>0</v>
      </c>
      <c r="Q4326">
        <v>0</v>
      </c>
      <c r="R4326">
        <v>0</v>
      </c>
      <c r="S4326">
        <v>4.4173128254901693E-5</v>
      </c>
      <c r="T4326">
        <v>3.6919956731003439E-5</v>
      </c>
    </row>
    <row r="4327" spans="1:20">
      <c r="A4327" s="10">
        <v>4321</v>
      </c>
      <c r="B4327" s="10">
        <v>0</v>
      </c>
      <c r="C4327" s="10">
        <v>5.698050018643127E-7</v>
      </c>
      <c r="D4327" s="10">
        <v>2.1231054397809251E-7</v>
      </c>
      <c r="E4327" s="10">
        <v>0</v>
      </c>
      <c r="F4327" s="10">
        <v>0</v>
      </c>
      <c r="G4327" s="10">
        <v>2.6715656681963779E-7</v>
      </c>
      <c r="H4327" s="10">
        <v>1.007640421586688E-7</v>
      </c>
      <c r="I4327" s="10">
        <v>2.0801069072712951E-10</v>
      </c>
      <c r="J4327" s="10">
        <v>1.3078540279002749E-7</v>
      </c>
      <c r="K4327">
        <v>1.5731011843778938E-8</v>
      </c>
      <c r="L4327">
        <v>1.154816682406195E-9</v>
      </c>
      <c r="M4327">
        <v>4.2448220297402049E-7</v>
      </c>
      <c r="N4327">
        <v>9.4842831211015503E-10</v>
      </c>
      <c r="O4327">
        <v>2.97540483701964E-8</v>
      </c>
      <c r="P4327">
        <v>0</v>
      </c>
      <c r="Q4327">
        <v>0</v>
      </c>
      <c r="R4327">
        <v>0</v>
      </c>
      <c r="S4327">
        <v>5.9530712857064618E-5</v>
      </c>
      <c r="T4327">
        <v>4.3310503304324687E-5</v>
      </c>
    </row>
    <row r="4328" spans="1:20">
      <c r="A4328" s="10">
        <v>4322</v>
      </c>
      <c r="B4328" s="10">
        <v>0</v>
      </c>
      <c r="C4328" s="10">
        <v>6.2323790749647734E-7</v>
      </c>
      <c r="D4328" s="10">
        <v>7.198594393470588E-9</v>
      </c>
      <c r="E4328" s="10">
        <v>0</v>
      </c>
      <c r="F4328" s="10">
        <v>0</v>
      </c>
      <c r="G4328" s="10">
        <v>2.8067220225409361E-7</v>
      </c>
      <c r="H4328" s="10">
        <v>0</v>
      </c>
      <c r="I4328" s="10">
        <v>0</v>
      </c>
      <c r="J4328" s="10">
        <v>2.4872791467544862E-7</v>
      </c>
      <c r="K4328">
        <v>1.76973883242513E-8</v>
      </c>
      <c r="L4328">
        <v>0</v>
      </c>
      <c r="M4328">
        <v>4.3363439387267412E-7</v>
      </c>
      <c r="N4328">
        <v>9.8421805973695324E-10</v>
      </c>
      <c r="O4328">
        <v>1.160336976955735E-10</v>
      </c>
      <c r="P4328">
        <v>0</v>
      </c>
      <c r="Q4328">
        <v>0</v>
      </c>
      <c r="R4328">
        <v>0</v>
      </c>
      <c r="S4328">
        <v>6.9175770818507738E-5</v>
      </c>
      <c r="T4328">
        <v>4.404491022674293E-5</v>
      </c>
    </row>
    <row r="4329" spans="1:20">
      <c r="A4329" s="10">
        <v>4323</v>
      </c>
      <c r="B4329" s="10">
        <v>0</v>
      </c>
      <c r="C4329" s="10">
        <v>6.2236195822381885E-7</v>
      </c>
      <c r="D4329" s="10">
        <v>0</v>
      </c>
      <c r="E4329" s="10">
        <v>0</v>
      </c>
      <c r="F4329" s="10">
        <v>0</v>
      </c>
      <c r="G4329" s="10">
        <v>2.8048281480317991E-7</v>
      </c>
      <c r="H4329" s="10">
        <v>0</v>
      </c>
      <c r="I4329" s="10">
        <v>0</v>
      </c>
      <c r="J4329" s="10">
        <v>1.861865707106319E-7</v>
      </c>
      <c r="K4329">
        <v>1.8188982444369392E-8</v>
      </c>
      <c r="L4329">
        <v>0</v>
      </c>
      <c r="M4329">
        <v>4.2674333249015852E-7</v>
      </c>
      <c r="N4329">
        <v>9.3053343829675572E-10</v>
      </c>
      <c r="O4329">
        <v>2.3636493975024219E-11</v>
      </c>
      <c r="P4329">
        <v>0</v>
      </c>
      <c r="Q4329">
        <v>0</v>
      </c>
      <c r="R4329">
        <v>0</v>
      </c>
      <c r="S4329">
        <v>7.239647560074679E-5</v>
      </c>
      <c r="T4329">
        <v>3.8655790136760377E-5</v>
      </c>
    </row>
    <row r="4330" spans="1:20">
      <c r="A4330" s="10">
        <v>4324</v>
      </c>
      <c r="B4330" s="10">
        <v>0</v>
      </c>
      <c r="C4330" s="10">
        <v>3.061442707941234E-7</v>
      </c>
      <c r="D4330" s="10">
        <v>1.1997657322450981E-10</v>
      </c>
      <c r="E4330" s="10">
        <v>0</v>
      </c>
      <c r="F4330" s="10">
        <v>0</v>
      </c>
      <c r="G4330" s="10">
        <v>2.4620368618780139E-7</v>
      </c>
      <c r="H4330" s="10">
        <v>0</v>
      </c>
      <c r="I4330" s="10">
        <v>0</v>
      </c>
      <c r="J4330" s="10">
        <v>1.8189775209661661E-7</v>
      </c>
      <c r="K4330">
        <v>1.6714200084015121E-8</v>
      </c>
      <c r="L4330">
        <v>0</v>
      </c>
      <c r="M4330">
        <v>8.2118481474977516E-8</v>
      </c>
      <c r="N4330">
        <v>7.6947957397616349E-10</v>
      </c>
      <c r="O4330">
        <v>0</v>
      </c>
      <c r="P4330">
        <v>0</v>
      </c>
      <c r="Q4330">
        <v>0</v>
      </c>
      <c r="R4330">
        <v>0</v>
      </c>
      <c r="S4330">
        <v>6.7005591767422743E-5</v>
      </c>
      <c r="T4330">
        <v>2.0155346860361759E-5</v>
      </c>
    </row>
    <row r="4331" spans="1:20">
      <c r="A4331" s="10">
        <v>4325</v>
      </c>
      <c r="B4331" s="10">
        <v>4.932012585651745E-6</v>
      </c>
      <c r="C4331" s="10">
        <v>4.5038201980178849E-6</v>
      </c>
      <c r="D4331" s="10">
        <v>3.1666136830584221E-6</v>
      </c>
      <c r="E4331" s="10">
        <v>4.780736129973959E-6</v>
      </c>
      <c r="F4331" s="10">
        <v>2.4450823310114799E-6</v>
      </c>
      <c r="G4331" s="10">
        <v>7.3820898900511434E-6</v>
      </c>
      <c r="H4331" s="10">
        <v>4.2299498891236244E-6</v>
      </c>
      <c r="I4331" s="10">
        <v>3.044886492200062E-6</v>
      </c>
      <c r="J4331" s="10">
        <v>5.8856270830473831E-6</v>
      </c>
      <c r="K4331">
        <v>9.478672027056985E-7</v>
      </c>
      <c r="L4331">
        <v>3.0037936726067541E-6</v>
      </c>
      <c r="M4331">
        <v>1.174176742248284E-6</v>
      </c>
      <c r="N4331">
        <v>1.15005880280263E-7</v>
      </c>
      <c r="O4331">
        <v>1.2002772798430769E-6</v>
      </c>
      <c r="P4331">
        <v>3.687258685852275E-6</v>
      </c>
      <c r="Q4331">
        <v>2.5631208923204419E-6</v>
      </c>
      <c r="R4331">
        <v>7.5862376821177558E-6</v>
      </c>
      <c r="S4331">
        <v>4.997799250531311E-5</v>
      </c>
      <c r="T4331">
        <v>1.7143739760485021E-5</v>
      </c>
    </row>
    <row r="4332" spans="1:20">
      <c r="A4332" s="10">
        <v>4326</v>
      </c>
      <c r="B4332" s="10">
        <v>7.3173824962305186E-5</v>
      </c>
      <c r="C4332" s="10">
        <v>4.4320591487919342E-5</v>
      </c>
      <c r="D4332" s="10">
        <v>3.966508054684672E-5</v>
      </c>
      <c r="E4332" s="10">
        <v>4.6627583228816817E-5</v>
      </c>
      <c r="F4332" s="10">
        <v>4.0876002465258947E-5</v>
      </c>
      <c r="G4332" s="10">
        <v>4.848895806953484E-5</v>
      </c>
      <c r="H4332" s="10">
        <v>4.7052615437212832E-5</v>
      </c>
      <c r="I4332" s="10">
        <v>3.3671872124285268E-5</v>
      </c>
      <c r="J4332" s="10">
        <v>5.3557985674147129E-5</v>
      </c>
      <c r="K4332">
        <v>3.6679275214812168E-5</v>
      </c>
      <c r="L4332">
        <v>3.8299986069091472E-5</v>
      </c>
      <c r="M4332">
        <v>2.510000467149566E-5</v>
      </c>
      <c r="N4332">
        <v>1.7615266410064789E-6</v>
      </c>
      <c r="O4332">
        <v>1.7820106922396561E-5</v>
      </c>
      <c r="P4332">
        <v>4.3720281793671542E-5</v>
      </c>
      <c r="Q4332">
        <v>3.8879905490731513E-5</v>
      </c>
      <c r="R4332">
        <v>6.2332593348087445E-5</v>
      </c>
      <c r="S4332">
        <v>3.5338719162183058E-5</v>
      </c>
      <c r="T4332">
        <v>2.3252312939281382E-5</v>
      </c>
    </row>
    <row r="4333" spans="1:20">
      <c r="A4333" s="10">
        <v>4327</v>
      </c>
      <c r="B4333" s="10">
        <v>1.477079975060488E-4</v>
      </c>
      <c r="C4333" s="10">
        <v>1.260473177787791E-4</v>
      </c>
      <c r="D4333" s="10">
        <v>1.271039819177891E-4</v>
      </c>
      <c r="E4333" s="10">
        <v>1.258481314691656E-4</v>
      </c>
      <c r="F4333" s="10">
        <v>1.5611767392372319E-4</v>
      </c>
      <c r="G4333" s="10">
        <v>1.4593516782379249E-4</v>
      </c>
      <c r="H4333" s="10">
        <v>1.3460756681870961E-4</v>
      </c>
      <c r="I4333" s="10">
        <v>8.6714476920133685E-5</v>
      </c>
      <c r="J4333" s="10">
        <v>1.6251464727676441E-4</v>
      </c>
      <c r="K4333">
        <v>7.9200913040020801E-5</v>
      </c>
      <c r="L4333">
        <v>9.8521886090716806E-5</v>
      </c>
      <c r="M4333">
        <v>8.2172292768367125E-5</v>
      </c>
      <c r="N4333">
        <v>2.0728706030489042E-6</v>
      </c>
      <c r="O4333">
        <v>3.5569514405348603E-5</v>
      </c>
      <c r="P4333">
        <v>1.3668622868619131E-4</v>
      </c>
      <c r="Q4333">
        <v>1.167342875818671E-4</v>
      </c>
      <c r="R4333">
        <v>1.7073722147856481E-4</v>
      </c>
      <c r="S4333">
        <v>3.5329307463956598E-5</v>
      </c>
      <c r="T4333">
        <v>4.7854354557386807E-5</v>
      </c>
    </row>
    <row r="4334" spans="1:20">
      <c r="A4334" s="10">
        <v>4328</v>
      </c>
      <c r="B4334" s="10">
        <v>1.7566520308571901E-4</v>
      </c>
      <c r="C4334" s="10">
        <v>2.3263460126300801E-4</v>
      </c>
      <c r="D4334" s="10">
        <v>2.2623377671028471E-4</v>
      </c>
      <c r="E4334" s="10">
        <v>2.127686586613755E-4</v>
      </c>
      <c r="F4334" s="10">
        <v>2.5567905083445831E-4</v>
      </c>
      <c r="G4334" s="10">
        <v>2.6036705795331132E-4</v>
      </c>
      <c r="H4334" s="10">
        <v>2.592015590106188E-4</v>
      </c>
      <c r="I4334" s="10">
        <v>1.2310975790313759E-4</v>
      </c>
      <c r="J4334" s="10">
        <v>3.0296857069598779E-4</v>
      </c>
      <c r="K4334">
        <v>7.6543379806368392E-5</v>
      </c>
      <c r="L4334">
        <v>2.1339926763185019E-4</v>
      </c>
      <c r="M4334">
        <v>1.5816786162659469E-4</v>
      </c>
      <c r="N4334">
        <v>6.4174641206796561E-6</v>
      </c>
      <c r="O4334">
        <v>5.4148730431053997E-5</v>
      </c>
      <c r="P4334">
        <v>2.4915611354851548E-4</v>
      </c>
      <c r="Q4334">
        <v>2.3259624357037251E-4</v>
      </c>
      <c r="R4334">
        <v>2.7260743728268582E-4</v>
      </c>
      <c r="S4334">
        <v>4.0982757331612307E-5</v>
      </c>
      <c r="T4334">
        <v>6.8333379995757894E-5</v>
      </c>
    </row>
    <row r="4335" spans="1:20">
      <c r="A4335" s="10">
        <v>4329</v>
      </c>
      <c r="B4335" s="10">
        <v>2.5407538275296993E-4</v>
      </c>
      <c r="C4335" s="10">
        <v>3.1776227725052551E-4</v>
      </c>
      <c r="D4335" s="10">
        <v>2.7159305100175109E-4</v>
      </c>
      <c r="E4335" s="10">
        <v>2.590517211146412E-4</v>
      </c>
      <c r="F4335" s="10">
        <v>3.3420247962438532E-4</v>
      </c>
      <c r="G4335" s="10">
        <v>3.2977226438698961E-4</v>
      </c>
      <c r="H4335" s="10">
        <v>3.6434096715647269E-4</v>
      </c>
      <c r="I4335" s="10">
        <v>1.6509775587986229E-4</v>
      </c>
      <c r="J4335" s="10">
        <v>4.0729292290874153E-4</v>
      </c>
      <c r="K4335">
        <v>7.8006032081808765E-5</v>
      </c>
      <c r="L4335">
        <v>3.0122511169324408E-4</v>
      </c>
      <c r="M4335">
        <v>1.924904680520575E-4</v>
      </c>
      <c r="N4335">
        <v>2.5580869748963049E-5</v>
      </c>
      <c r="O4335">
        <v>4.7684103130283013E-5</v>
      </c>
      <c r="P4335">
        <v>3.826505086730149E-4</v>
      </c>
      <c r="Q4335">
        <v>2.8224138131277917E-4</v>
      </c>
      <c r="R4335">
        <v>3.3564117333078578E-4</v>
      </c>
      <c r="S4335">
        <v>4.986753375999256E-5</v>
      </c>
      <c r="T4335">
        <v>9.335178682077613E-5</v>
      </c>
    </row>
    <row r="4336" spans="1:20">
      <c r="A4336" s="10">
        <v>4330</v>
      </c>
      <c r="B4336" s="10">
        <v>2.6490169500337739E-4</v>
      </c>
      <c r="C4336" s="10">
        <v>3.5014292683573577E-4</v>
      </c>
      <c r="D4336" s="10">
        <v>3.1283899206779902E-4</v>
      </c>
      <c r="E4336" s="10">
        <v>2.8010655826384392E-4</v>
      </c>
      <c r="F4336" s="10">
        <v>3.459955016430815E-4</v>
      </c>
      <c r="G4336" s="10">
        <v>3.5204117947648032E-4</v>
      </c>
      <c r="H4336" s="10">
        <v>4.0451083385222562E-4</v>
      </c>
      <c r="I4336" s="10">
        <v>1.641898007709879E-4</v>
      </c>
      <c r="J4336" s="10">
        <v>4.2983566520511668E-4</v>
      </c>
      <c r="K4336">
        <v>1.0316746598975509E-4</v>
      </c>
      <c r="L4336">
        <v>3.6445545352462288E-4</v>
      </c>
      <c r="M4336">
        <v>1.024370980825534E-4</v>
      </c>
      <c r="N4336">
        <v>2.2975745203504532E-5</v>
      </c>
      <c r="O4336">
        <v>5.4278319120851202E-5</v>
      </c>
      <c r="P4336">
        <v>4.0740894317914801E-4</v>
      </c>
      <c r="Q4336">
        <v>3.3255409356139592E-4</v>
      </c>
      <c r="R4336">
        <v>3.3299209665335622E-4</v>
      </c>
      <c r="S4336">
        <v>6.3072066523792058E-5</v>
      </c>
      <c r="T4336">
        <v>1.068102940575877E-4</v>
      </c>
    </row>
    <row r="4337" spans="1:20">
      <c r="A4337" s="10">
        <v>4331</v>
      </c>
      <c r="B4337" s="10">
        <v>2.641157797272489E-4</v>
      </c>
      <c r="C4337" s="10">
        <v>3.8062480965095591E-4</v>
      </c>
      <c r="D4337" s="10">
        <v>3.7581385791686311E-4</v>
      </c>
      <c r="E4337" s="10">
        <v>2.7719873621078058E-4</v>
      </c>
      <c r="F4337" s="10">
        <v>3.1786789002583471E-4</v>
      </c>
      <c r="G4337" s="10">
        <v>3.4591743283878597E-4</v>
      </c>
      <c r="H4337" s="10">
        <v>4.4287819727348169E-4</v>
      </c>
      <c r="I4337" s="10">
        <v>1.4829710218661559E-4</v>
      </c>
      <c r="J4337" s="10">
        <v>4.4549251127121582E-4</v>
      </c>
      <c r="K4337">
        <v>1.4295757337638059E-4</v>
      </c>
      <c r="L4337">
        <v>4.18242065407497E-4</v>
      </c>
      <c r="M4337">
        <v>1.5272973477562811E-4</v>
      </c>
      <c r="N4337">
        <v>1.8853157727262031E-5</v>
      </c>
      <c r="O4337">
        <v>5.8439124482125353E-5</v>
      </c>
      <c r="P4337">
        <v>4.7515152162642781E-4</v>
      </c>
      <c r="Q4337">
        <v>3.7158259967947629E-4</v>
      </c>
      <c r="R4337">
        <v>3.6482303470039958E-4</v>
      </c>
      <c r="S4337">
        <v>8.7762338327884173E-5</v>
      </c>
      <c r="T4337">
        <v>1.1036572133489711E-4</v>
      </c>
    </row>
    <row r="4338" spans="1:20">
      <c r="A4338" s="10">
        <v>4332</v>
      </c>
      <c r="B4338" s="10">
        <v>1.950096021042033E-4</v>
      </c>
      <c r="C4338" s="10">
        <v>4.0097554420391612E-4</v>
      </c>
      <c r="D4338" s="10">
        <v>3.2991762307298458E-4</v>
      </c>
      <c r="E4338" s="10">
        <v>2.4213913816137971E-4</v>
      </c>
      <c r="F4338" s="10">
        <v>1.6749078604817209E-4</v>
      </c>
      <c r="G4338" s="10">
        <v>4.2650690003517638E-4</v>
      </c>
      <c r="H4338" s="10">
        <v>4.3869742923818589E-4</v>
      </c>
      <c r="I4338" s="10">
        <v>1.171580433475955E-4</v>
      </c>
      <c r="J4338" s="10">
        <v>4.9192605049689156E-4</v>
      </c>
      <c r="K4338">
        <v>9.7866729491051741E-5</v>
      </c>
      <c r="L4338">
        <v>4.2613959686471951E-4</v>
      </c>
      <c r="M4338">
        <v>2.6966377582879499E-4</v>
      </c>
      <c r="N4338">
        <v>2.911127111353563E-5</v>
      </c>
      <c r="O4338">
        <v>2.992158303370181E-5</v>
      </c>
      <c r="P4338">
        <v>4.3174344600839298E-4</v>
      </c>
      <c r="Q4338">
        <v>1.9712183180732199E-4</v>
      </c>
      <c r="R4338">
        <v>2.6388970715943377E-4</v>
      </c>
      <c r="S4338">
        <v>1.148306353346264E-4</v>
      </c>
      <c r="T4338">
        <v>1.1060121571775059E-4</v>
      </c>
    </row>
    <row r="4339" spans="1:20">
      <c r="A4339" s="10">
        <v>4333</v>
      </c>
      <c r="B4339" s="10">
        <v>7.5659485473116502E-5</v>
      </c>
      <c r="C4339" s="10">
        <v>2.6426211185345979E-4</v>
      </c>
      <c r="D4339" s="10">
        <v>3.3568050640518968E-4</v>
      </c>
      <c r="E4339" s="10">
        <v>1.742219882053857E-4</v>
      </c>
      <c r="F4339" s="10">
        <v>3.5568379286903852E-4</v>
      </c>
      <c r="G4339" s="10">
        <v>3.9589911249443029E-4</v>
      </c>
      <c r="H4339" s="10">
        <v>3.745760163972759E-4</v>
      </c>
      <c r="I4339" s="10">
        <v>7.2632093932640913E-5</v>
      </c>
      <c r="J4339" s="10">
        <v>5.1704791510544538E-4</v>
      </c>
      <c r="K4339">
        <v>3.6377399555500652E-5</v>
      </c>
      <c r="L4339">
        <v>4.0747064271923E-4</v>
      </c>
      <c r="M4339">
        <v>1.2267531089853751E-4</v>
      </c>
      <c r="N4339">
        <v>3.0077902986032461E-5</v>
      </c>
      <c r="O4339">
        <v>2.365158533923423E-5</v>
      </c>
      <c r="P4339">
        <v>4.5119913269724371E-4</v>
      </c>
      <c r="Q4339">
        <v>2.6502085376891769E-4</v>
      </c>
      <c r="R4339">
        <v>1.790023267989274E-4</v>
      </c>
      <c r="S4339">
        <v>1.4942969110099221E-4</v>
      </c>
      <c r="T4339">
        <v>1.096621122534486E-4</v>
      </c>
    </row>
    <row r="4340" spans="1:20">
      <c r="A4340" s="10">
        <v>4334</v>
      </c>
      <c r="B4340" s="10">
        <v>3.9387473187785322E-5</v>
      </c>
      <c r="C4340" s="10">
        <v>2.316487838629531E-4</v>
      </c>
      <c r="D4340" s="10">
        <v>1.8432578331740079E-4</v>
      </c>
      <c r="E4340" s="10">
        <v>8.6683957409792569E-5</v>
      </c>
      <c r="F4340" s="10">
        <v>2.1183732679687939E-4</v>
      </c>
      <c r="G4340" s="10">
        <v>1.9700776938437429E-4</v>
      </c>
      <c r="H4340" s="10">
        <v>3.2159373712083828E-4</v>
      </c>
      <c r="I4340" s="10">
        <v>4.2553704717937418E-5</v>
      </c>
      <c r="J4340" s="10">
        <v>4.6475315735892221E-4</v>
      </c>
      <c r="K4340">
        <v>2.5048195202377132E-5</v>
      </c>
      <c r="L4340">
        <v>1.9290760857568499E-4</v>
      </c>
      <c r="M4340">
        <v>4.2956545541743907E-5</v>
      </c>
      <c r="N4340">
        <v>3.9772873640835298E-5</v>
      </c>
      <c r="O4340">
        <v>1.986682343587313E-5</v>
      </c>
      <c r="P4340">
        <v>1.7032869810282869E-4</v>
      </c>
      <c r="Q4340">
        <v>2.2391339141379589E-4</v>
      </c>
      <c r="R4340">
        <v>8.0226048899568545E-5</v>
      </c>
      <c r="S4340">
        <v>1.5655623093579999E-4</v>
      </c>
      <c r="T4340">
        <v>1.0638033741715571E-4</v>
      </c>
    </row>
    <row r="4341" spans="1:20">
      <c r="A4341" s="10">
        <v>4335</v>
      </c>
      <c r="B4341" s="10">
        <v>1.906141413244701E-5</v>
      </c>
      <c r="C4341" s="10">
        <v>1.7864377288086261E-4</v>
      </c>
      <c r="D4341" s="10">
        <v>9.3561371289821514E-5</v>
      </c>
      <c r="E4341" s="10">
        <v>5.3108921292175938E-5</v>
      </c>
      <c r="F4341" s="10">
        <v>8.3335873629411097E-5</v>
      </c>
      <c r="G4341" s="10">
        <v>1.1411445876997961E-4</v>
      </c>
      <c r="H4341" s="10">
        <v>2.5270932927398741E-4</v>
      </c>
      <c r="I4341" s="10">
        <v>3.2796241010038623E-5</v>
      </c>
      <c r="J4341" s="10">
        <v>2.8724468945235418E-4</v>
      </c>
      <c r="K4341">
        <v>1.652934840499771E-5</v>
      </c>
      <c r="L4341">
        <v>2.1853092652345861E-4</v>
      </c>
      <c r="M4341">
        <v>1.3421510292699131E-5</v>
      </c>
      <c r="N4341">
        <v>3.9457946230311727E-5</v>
      </c>
      <c r="O4341">
        <v>2.5886962975688989E-5</v>
      </c>
      <c r="P4341">
        <v>1.3433097719286899E-4</v>
      </c>
      <c r="Q4341">
        <v>9.4024848682481191E-5</v>
      </c>
      <c r="R4341">
        <v>6.531356983717719E-5</v>
      </c>
      <c r="S4341">
        <v>1.677150191192339E-4</v>
      </c>
      <c r="T4341">
        <v>1.1757003056468259E-4</v>
      </c>
    </row>
    <row r="4342" spans="1:20">
      <c r="A4342" s="10">
        <v>4336</v>
      </c>
      <c r="B4342" s="10">
        <v>2.665503250537477E-5</v>
      </c>
      <c r="C4342" s="10">
        <v>1.375619644108806E-4</v>
      </c>
      <c r="D4342" s="10">
        <v>9.8690747721374948E-5</v>
      </c>
      <c r="E4342" s="10">
        <v>6.2529042848350719E-5</v>
      </c>
      <c r="F4342" s="10">
        <v>1.261167081610515E-5</v>
      </c>
      <c r="G4342" s="10">
        <v>8.6404760386656101E-5</v>
      </c>
      <c r="H4342" s="10">
        <v>1.5910001750928251E-4</v>
      </c>
      <c r="I4342" s="10">
        <v>3.5995760338495327E-5</v>
      </c>
      <c r="J4342" s="10">
        <v>1.9150102141404221E-4</v>
      </c>
      <c r="K4342">
        <v>4.2696227476968569E-5</v>
      </c>
      <c r="L4342">
        <v>2.327051031776866E-4</v>
      </c>
      <c r="M4342">
        <v>4.2201339947910877E-5</v>
      </c>
      <c r="N4342">
        <v>2.90996126032462E-5</v>
      </c>
      <c r="O4342">
        <v>7.4746933602451944E-5</v>
      </c>
      <c r="P4342">
        <v>1.8466014406074289E-4</v>
      </c>
      <c r="Q4342">
        <v>6.0346665483561982E-5</v>
      </c>
      <c r="R4342">
        <v>2.145594889356375E-5</v>
      </c>
      <c r="S4342">
        <v>1.556875205987898E-4</v>
      </c>
      <c r="T4342">
        <v>1.171390317696037E-4</v>
      </c>
    </row>
    <row r="4343" spans="1:20">
      <c r="A4343" s="10">
        <v>4337</v>
      </c>
      <c r="B4343" s="10">
        <v>2.4083943061536641E-5</v>
      </c>
      <c r="C4343" s="10">
        <v>1.006871453987639E-4</v>
      </c>
      <c r="D4343" s="10">
        <v>8.4257479579333714E-5</v>
      </c>
      <c r="E4343" s="10">
        <v>4.6077304593989658E-5</v>
      </c>
      <c r="F4343" s="10">
        <v>3.4389489362229051E-6</v>
      </c>
      <c r="G4343" s="10">
        <v>5.7447279942175961E-5</v>
      </c>
      <c r="H4343" s="10">
        <v>9.2946961128278691E-5</v>
      </c>
      <c r="I4343" s="10">
        <v>1.9015814430509981E-5</v>
      </c>
      <c r="J4343" s="10">
        <v>1.227106495746869E-4</v>
      </c>
      <c r="K4343">
        <v>2.4125878604064571E-5</v>
      </c>
      <c r="L4343">
        <v>1.234683371105151E-4</v>
      </c>
      <c r="M4343">
        <v>4.8525935447490492E-5</v>
      </c>
      <c r="N4343">
        <v>2.1102635076834598E-5</v>
      </c>
      <c r="O4343">
        <v>1.5880231122038419E-5</v>
      </c>
      <c r="P4343">
        <v>8.352187997838049E-5</v>
      </c>
      <c r="Q4343">
        <v>4.7766995968087398E-5</v>
      </c>
      <c r="R4343">
        <v>9.4775031232576885E-6</v>
      </c>
      <c r="S4343">
        <v>1.612008497206515E-4</v>
      </c>
      <c r="T4343">
        <v>1.1539880177393041E-4</v>
      </c>
    </row>
    <row r="4344" spans="1:20">
      <c r="A4344" s="10">
        <v>4338</v>
      </c>
      <c r="B4344" s="10">
        <v>1.287249591653418E-5</v>
      </c>
      <c r="C4344" s="10">
        <v>9.7023754730398101E-5</v>
      </c>
      <c r="D4344" s="10">
        <v>7.5965421696909266E-5</v>
      </c>
      <c r="E4344" s="10">
        <v>2.8883618910791741E-5</v>
      </c>
      <c r="F4344" s="10">
        <v>2.4485922584809749E-7</v>
      </c>
      <c r="G4344" s="10">
        <v>6.39775429555075E-5</v>
      </c>
      <c r="H4344" s="10">
        <v>6.0824286697157408E-5</v>
      </c>
      <c r="I4344" s="10">
        <v>1.417657716194371E-5</v>
      </c>
      <c r="J4344" s="10">
        <v>1.033362331472688E-4</v>
      </c>
      <c r="K4344">
        <v>8.6061907826713961E-6</v>
      </c>
      <c r="L4344">
        <v>6.0539662266997933E-5</v>
      </c>
      <c r="M4344">
        <v>3.053477123276474E-5</v>
      </c>
      <c r="N4344">
        <v>8.400871538957698E-6</v>
      </c>
      <c r="O4344">
        <v>5.5654542432896527E-6</v>
      </c>
      <c r="P4344">
        <v>1.524822029603821E-5</v>
      </c>
      <c r="Q4344">
        <v>4.1787876329046538E-5</v>
      </c>
      <c r="R4344">
        <v>3.8438603465346443E-6</v>
      </c>
      <c r="S4344">
        <v>1.654803486703588E-4</v>
      </c>
      <c r="T4344">
        <v>1.214957945520026E-4</v>
      </c>
    </row>
    <row r="4345" spans="1:20">
      <c r="A4345" s="10">
        <v>4339</v>
      </c>
      <c r="B4345" s="10">
        <v>7.5848838517724127E-6</v>
      </c>
      <c r="C4345" s="10">
        <v>8.5743676364148644E-5</v>
      </c>
      <c r="D4345" s="10">
        <v>4.3147390986562258E-5</v>
      </c>
      <c r="E4345" s="10">
        <v>1.095311536864164E-5</v>
      </c>
      <c r="F4345" s="10">
        <v>0</v>
      </c>
      <c r="G4345" s="10">
        <v>5.9935553594566308E-5</v>
      </c>
      <c r="H4345" s="10">
        <v>3.8010269907831921E-5</v>
      </c>
      <c r="I4345" s="10">
        <v>1.0815421970642529E-5</v>
      </c>
      <c r="J4345" s="10">
        <v>8.9738706933823438E-5</v>
      </c>
      <c r="K4345">
        <v>1.7639257319547341E-6</v>
      </c>
      <c r="L4345">
        <v>3.929571231828769E-5</v>
      </c>
      <c r="M4345">
        <v>1.0728371345209841E-5</v>
      </c>
      <c r="N4345">
        <v>1.3419947456066959E-6</v>
      </c>
      <c r="O4345">
        <v>3.4207727887788102E-7</v>
      </c>
      <c r="P4345">
        <v>7.7412724133212378E-6</v>
      </c>
      <c r="Q4345">
        <v>2.646248015819759E-5</v>
      </c>
      <c r="R4345">
        <v>5.2410535088289666E-6</v>
      </c>
      <c r="S4345">
        <v>1.8291983793757881E-4</v>
      </c>
      <c r="T4345">
        <v>1.15883308696658E-4</v>
      </c>
    </row>
    <row r="4346" spans="1:20">
      <c r="A4346" s="10">
        <v>4340</v>
      </c>
      <c r="B4346" s="10">
        <v>4.6732469875739243E-8</v>
      </c>
      <c r="C4346" s="10">
        <v>4.1721958768060369E-5</v>
      </c>
      <c r="D4346" s="10">
        <v>1.7336069537416361E-5</v>
      </c>
      <c r="E4346" s="10">
        <v>1.007511932508285E-6</v>
      </c>
      <c r="F4346" s="10">
        <v>0</v>
      </c>
      <c r="G4346" s="10">
        <v>4.6844860987784453E-5</v>
      </c>
      <c r="H4346" s="10">
        <v>3.0948298273769062E-5</v>
      </c>
      <c r="I4346" s="10">
        <v>2.6146322681365359E-6</v>
      </c>
      <c r="J4346" s="10">
        <v>6.804823419508727E-5</v>
      </c>
      <c r="K4346">
        <v>3.8098544309152113E-8</v>
      </c>
      <c r="L4346">
        <v>1.901561567833925E-5</v>
      </c>
      <c r="M4346">
        <v>4.5129749421554312E-6</v>
      </c>
      <c r="N4346">
        <v>3.0958131697180532E-9</v>
      </c>
      <c r="O4346">
        <v>1.039146226029247E-7</v>
      </c>
      <c r="P4346">
        <v>7.4936731171587667E-6</v>
      </c>
      <c r="Q4346">
        <v>9.2132907722658364E-7</v>
      </c>
      <c r="R4346">
        <v>1.8849627534567619E-6</v>
      </c>
      <c r="S4346">
        <v>2.0541857487879251E-4</v>
      </c>
      <c r="T4346">
        <v>1.156939676521488E-4</v>
      </c>
    </row>
    <row r="4347" spans="1:20">
      <c r="A4347" s="10">
        <v>4341</v>
      </c>
      <c r="B4347" s="10">
        <v>0</v>
      </c>
      <c r="C4347" s="10">
        <v>1.68287111478357E-5</v>
      </c>
      <c r="D4347" s="10">
        <v>5.6687179190611794E-6</v>
      </c>
      <c r="E4347" s="10">
        <v>0</v>
      </c>
      <c r="F4347" s="10">
        <v>0</v>
      </c>
      <c r="G4347" s="10">
        <v>2.5839273828358701E-5</v>
      </c>
      <c r="H4347" s="10">
        <v>1.792164125332255E-5</v>
      </c>
      <c r="I4347" s="10">
        <v>8.1678864558852826E-8</v>
      </c>
      <c r="J4347" s="10">
        <v>3.8504572852299379E-5</v>
      </c>
      <c r="K4347">
        <v>0</v>
      </c>
      <c r="L4347">
        <v>4.1538756066150831E-6</v>
      </c>
      <c r="M4347">
        <v>1.2772725836271459E-6</v>
      </c>
      <c r="N4347">
        <v>4.6526671914837791E-10</v>
      </c>
      <c r="O4347">
        <v>1.0443032792601609E-9</v>
      </c>
      <c r="P4347">
        <v>7.4918608624750533E-6</v>
      </c>
      <c r="Q4347">
        <v>0</v>
      </c>
      <c r="R4347">
        <v>3.7064812335465118E-7</v>
      </c>
      <c r="S4347">
        <v>2.3070589934721749E-4</v>
      </c>
      <c r="T4347">
        <v>1.131530914932617E-4</v>
      </c>
    </row>
    <row r="4348" spans="1:20">
      <c r="A4348" s="10">
        <v>4342</v>
      </c>
      <c r="B4348" s="10">
        <v>0</v>
      </c>
      <c r="C4348" s="10">
        <v>8.8056289747752811E-6</v>
      </c>
      <c r="D4348" s="10">
        <v>1.9322707024100202E-6</v>
      </c>
      <c r="E4348" s="10">
        <v>0</v>
      </c>
      <c r="F4348" s="10">
        <v>0</v>
      </c>
      <c r="G4348" s="10">
        <v>7.1389334479485433E-6</v>
      </c>
      <c r="H4348" s="10">
        <v>9.3561517604261539E-6</v>
      </c>
      <c r="I4348" s="10">
        <v>0</v>
      </c>
      <c r="J4348" s="10">
        <v>1.5411126215687809E-5</v>
      </c>
      <c r="K4348">
        <v>0</v>
      </c>
      <c r="L4348">
        <v>3.4644500472185838E-8</v>
      </c>
      <c r="M4348">
        <v>1.5897893955131681E-7</v>
      </c>
      <c r="N4348">
        <v>4.4737184533497881E-10</v>
      </c>
      <c r="O4348">
        <v>0</v>
      </c>
      <c r="P4348">
        <v>4.0087073603761054E-6</v>
      </c>
      <c r="Q4348">
        <v>0</v>
      </c>
      <c r="R4348">
        <v>0</v>
      </c>
      <c r="S4348">
        <v>2.4485245654031748E-4</v>
      </c>
      <c r="T4348">
        <v>1.172201217141167E-4</v>
      </c>
    </row>
    <row r="4349" spans="1:20">
      <c r="A4349" s="10">
        <v>4343</v>
      </c>
      <c r="B4349" s="10">
        <v>0</v>
      </c>
      <c r="C4349" s="10">
        <v>3.8415456111853841E-6</v>
      </c>
      <c r="D4349" s="10">
        <v>5.4099836398395951E-7</v>
      </c>
      <c r="E4349" s="10">
        <v>0</v>
      </c>
      <c r="F4349" s="10">
        <v>0</v>
      </c>
      <c r="G4349" s="10">
        <v>5.3255751196930567E-7</v>
      </c>
      <c r="H4349" s="10">
        <v>2.3107011786849629E-6</v>
      </c>
      <c r="I4349" s="10">
        <v>0</v>
      </c>
      <c r="J4349" s="10">
        <v>4.7634235235309879E-6</v>
      </c>
      <c r="K4349">
        <v>0</v>
      </c>
      <c r="L4349">
        <v>0</v>
      </c>
      <c r="M4349">
        <v>2.267410431460535E-8</v>
      </c>
      <c r="N4349">
        <v>4.294769715215796E-10</v>
      </c>
      <c r="O4349">
        <v>0</v>
      </c>
      <c r="P4349">
        <v>1.051107716554313E-7</v>
      </c>
      <c r="Q4349">
        <v>0</v>
      </c>
      <c r="R4349">
        <v>0</v>
      </c>
      <c r="S4349">
        <v>2.3029949780110619E-4</v>
      </c>
      <c r="T4349">
        <v>1.138561903531644E-4</v>
      </c>
    </row>
    <row r="4350" spans="1:20">
      <c r="A4350" s="10">
        <v>4344</v>
      </c>
      <c r="B4350" s="10">
        <v>0</v>
      </c>
      <c r="C4350" s="10">
        <v>2.9414376575870277E-7</v>
      </c>
      <c r="D4350" s="10">
        <v>1.09658587927202E-8</v>
      </c>
      <c r="E4350" s="10">
        <v>0</v>
      </c>
      <c r="F4350" s="10">
        <v>0</v>
      </c>
      <c r="G4350" s="10">
        <v>9.6314882036667892E-8</v>
      </c>
      <c r="H4350" s="10">
        <v>1.106820909732938E-8</v>
      </c>
      <c r="I4350" s="10">
        <v>0</v>
      </c>
      <c r="J4350" s="10">
        <v>9.3663792490729742E-7</v>
      </c>
      <c r="K4350">
        <v>1.2781447123070381E-8</v>
      </c>
      <c r="L4350">
        <v>0</v>
      </c>
      <c r="M4350">
        <v>0</v>
      </c>
      <c r="N4350">
        <v>5.7263596202877274E-10</v>
      </c>
      <c r="O4350">
        <v>0</v>
      </c>
      <c r="P4350">
        <v>0</v>
      </c>
      <c r="Q4350">
        <v>0</v>
      </c>
      <c r="R4350">
        <v>0</v>
      </c>
      <c r="S4350">
        <v>2.5150649945681112E-4</v>
      </c>
      <c r="T4350">
        <v>1.212127790028309E-4</v>
      </c>
    </row>
    <row r="4351" spans="1:20">
      <c r="A4351" s="10">
        <v>4345</v>
      </c>
      <c r="B4351" s="10">
        <v>0</v>
      </c>
      <c r="C4351" s="10">
        <v>3.1446578888437858E-7</v>
      </c>
      <c r="D4351" s="10">
        <v>0</v>
      </c>
      <c r="E4351" s="10">
        <v>0</v>
      </c>
      <c r="F4351" s="10">
        <v>0</v>
      </c>
      <c r="G4351" s="10">
        <v>2.124832505526183E-8</v>
      </c>
      <c r="H4351" s="10">
        <v>0</v>
      </c>
      <c r="I4351" s="10">
        <v>0</v>
      </c>
      <c r="J4351" s="10">
        <v>7.5289975119664457E-8</v>
      </c>
      <c r="K4351">
        <v>0</v>
      </c>
      <c r="L4351">
        <v>0</v>
      </c>
      <c r="M4351">
        <v>0</v>
      </c>
      <c r="N4351">
        <v>5.5474108821537363E-10</v>
      </c>
      <c r="O4351">
        <v>0</v>
      </c>
      <c r="P4351">
        <v>0</v>
      </c>
      <c r="Q4351">
        <v>0</v>
      </c>
      <c r="R4351">
        <v>0</v>
      </c>
      <c r="S4351">
        <v>2.9208586039745563E-4</v>
      </c>
      <c r="T4351">
        <v>1.1924896341229971E-4</v>
      </c>
    </row>
    <row r="4352" spans="1:20">
      <c r="A4352" s="10">
        <v>4346</v>
      </c>
      <c r="B4352" s="10">
        <v>0</v>
      </c>
      <c r="C4352" s="10">
        <v>3.4468603879109471E-7</v>
      </c>
      <c r="D4352" s="10">
        <v>1.1997657322450981E-10</v>
      </c>
      <c r="E4352" s="10">
        <v>0</v>
      </c>
      <c r="F4352" s="10">
        <v>0</v>
      </c>
      <c r="G4352" s="10">
        <v>0</v>
      </c>
      <c r="H4352" s="10">
        <v>0</v>
      </c>
      <c r="I4352" s="10">
        <v>0</v>
      </c>
      <c r="J4352" s="10">
        <v>1.4127179995066929E-7</v>
      </c>
      <c r="K4352">
        <v>0</v>
      </c>
      <c r="L4352">
        <v>1.154816682406195E-9</v>
      </c>
      <c r="M4352">
        <v>0</v>
      </c>
      <c r="N4352">
        <v>7.6947957397616349E-10</v>
      </c>
      <c r="O4352">
        <v>1.0743860897738281E-11</v>
      </c>
      <c r="P4352">
        <v>0</v>
      </c>
      <c r="Q4352">
        <v>0</v>
      </c>
      <c r="R4352">
        <v>0</v>
      </c>
      <c r="S4352">
        <v>3.2096811749210451E-4</v>
      </c>
      <c r="T4352">
        <v>1.1931109102734009E-4</v>
      </c>
    </row>
    <row r="4353" spans="1:20">
      <c r="A4353" s="10">
        <v>4347</v>
      </c>
      <c r="B4353" s="10">
        <v>0</v>
      </c>
      <c r="C4353" s="10">
        <v>2.1197972398334151E-7</v>
      </c>
      <c r="D4353" s="10">
        <v>0</v>
      </c>
      <c r="E4353" s="10">
        <v>0</v>
      </c>
      <c r="F4353" s="10">
        <v>0</v>
      </c>
      <c r="G4353" s="10">
        <v>2.2953759050739629E-7</v>
      </c>
      <c r="H4353" s="10">
        <v>0</v>
      </c>
      <c r="I4353" s="10">
        <v>0</v>
      </c>
      <c r="J4353" s="10">
        <v>1.8187418715917689E-7</v>
      </c>
      <c r="K4353">
        <v>0</v>
      </c>
      <c r="L4353">
        <v>0</v>
      </c>
      <c r="M4353">
        <v>0</v>
      </c>
      <c r="N4353">
        <v>7.8737444778956259E-10</v>
      </c>
      <c r="O4353">
        <v>0</v>
      </c>
      <c r="P4353">
        <v>0</v>
      </c>
      <c r="Q4353">
        <v>0</v>
      </c>
      <c r="R4353">
        <v>0</v>
      </c>
      <c r="S4353">
        <v>3.2282731527119552E-4</v>
      </c>
      <c r="T4353">
        <v>1.178875756283641E-4</v>
      </c>
    </row>
    <row r="4354" spans="1:20">
      <c r="A4354" s="10">
        <v>4348</v>
      </c>
      <c r="B4354" s="10">
        <v>0</v>
      </c>
      <c r="C4354" s="10">
        <v>0</v>
      </c>
      <c r="D4354" s="10">
        <v>4.7990629289803918E-11</v>
      </c>
      <c r="E4354" s="10">
        <v>0</v>
      </c>
      <c r="F4354" s="10">
        <v>0</v>
      </c>
      <c r="G4354" s="10">
        <v>2.7915710264678402E-7</v>
      </c>
      <c r="H4354" s="10">
        <v>0</v>
      </c>
      <c r="I4354" s="10">
        <v>0</v>
      </c>
      <c r="J4354" s="10">
        <v>1.8170923259709941E-7</v>
      </c>
      <c r="K4354">
        <v>0</v>
      </c>
      <c r="L4354">
        <v>0</v>
      </c>
      <c r="M4354">
        <v>3.4311743133775567E-7</v>
      </c>
      <c r="N4354">
        <v>7.1579495253596607E-10</v>
      </c>
      <c r="O4354">
        <v>0</v>
      </c>
      <c r="P4354">
        <v>0</v>
      </c>
      <c r="Q4354">
        <v>0</v>
      </c>
      <c r="R4354">
        <v>0</v>
      </c>
      <c r="S4354">
        <v>3.1497947873362361E-4</v>
      </c>
      <c r="T4354">
        <v>1.23863252378133E-4</v>
      </c>
    </row>
    <row r="4355" spans="1:20">
      <c r="A4355" s="10">
        <v>4349</v>
      </c>
      <c r="B4355" s="10">
        <v>4.2250850740830392E-8</v>
      </c>
      <c r="C4355" s="10">
        <v>1.7949733507998509E-7</v>
      </c>
      <c r="D4355" s="10">
        <v>1.9546823262883589E-7</v>
      </c>
      <c r="E4355" s="10">
        <v>1.86780750958157E-7</v>
      </c>
      <c r="F4355" s="10">
        <v>2.5015197361955809E-8</v>
      </c>
      <c r="G4355" s="10">
        <v>7.5877419352493049E-7</v>
      </c>
      <c r="H4355" s="10">
        <v>8.4172146631177501E-8</v>
      </c>
      <c r="I4355" s="10">
        <v>8.6338881838614768E-9</v>
      </c>
      <c r="J4355" s="10">
        <v>3.0856753856281012E-7</v>
      </c>
      <c r="K4355">
        <v>0</v>
      </c>
      <c r="L4355">
        <v>2.093538293117131E-7</v>
      </c>
      <c r="M4355">
        <v>4.2384334415834981E-7</v>
      </c>
      <c r="N4355">
        <v>1.033719754423269E-7</v>
      </c>
      <c r="O4355">
        <v>4.4818015734915254E-9</v>
      </c>
      <c r="P4355">
        <v>1.766948316621475E-8</v>
      </c>
      <c r="Q4355">
        <v>1.0219697534551629E-7</v>
      </c>
      <c r="R4355">
        <v>2.4707092246741349E-7</v>
      </c>
      <c r="S4355">
        <v>3.1003318112700768E-4</v>
      </c>
      <c r="T4355">
        <v>1.216153383746174E-4</v>
      </c>
    </row>
    <row r="4356" spans="1:20">
      <c r="A4356" s="10">
        <v>4350</v>
      </c>
      <c r="B4356" s="10">
        <v>1.9934241912074589E-7</v>
      </c>
      <c r="C4356" s="10">
        <v>3.7551288356912661E-6</v>
      </c>
      <c r="D4356" s="10">
        <v>4.4815983175168114E-6</v>
      </c>
      <c r="E4356" s="10">
        <v>4.3954203221783827E-6</v>
      </c>
      <c r="F4356" s="10">
        <v>6.1897292358870604E-8</v>
      </c>
      <c r="G4356" s="10">
        <v>7.1849659617676248E-6</v>
      </c>
      <c r="H4356" s="10">
        <v>4.7636680163961809E-6</v>
      </c>
      <c r="I4356" s="10">
        <v>1.2025935851772999E-6</v>
      </c>
      <c r="J4356" s="10">
        <v>6.9466136480830686E-6</v>
      </c>
      <c r="K4356">
        <v>4.993121478039457E-7</v>
      </c>
      <c r="L4356">
        <v>2.4666739984111019E-6</v>
      </c>
      <c r="M4356">
        <v>8.2655230552975012E-7</v>
      </c>
      <c r="N4356">
        <v>3.7475757900312229E-6</v>
      </c>
      <c r="O4356">
        <v>1.3703058620593691E-6</v>
      </c>
      <c r="P4356">
        <v>4.3449259105722062E-6</v>
      </c>
      <c r="Q4356">
        <v>3.4276969284160631E-6</v>
      </c>
      <c r="R4356">
        <v>1.6612938634023561E-6</v>
      </c>
      <c r="S4356">
        <v>3.045095927161914E-4</v>
      </c>
      <c r="T4356">
        <v>1.192011220005431E-4</v>
      </c>
    </row>
    <row r="4357" spans="1:20">
      <c r="A4357" s="10">
        <v>4351</v>
      </c>
      <c r="B4357" s="10">
        <v>7.8424069595797272E-6</v>
      </c>
      <c r="C4357" s="10">
        <v>1.3045332948101199E-5</v>
      </c>
      <c r="D4357" s="10">
        <v>2.3280582404411648E-5</v>
      </c>
      <c r="E4357" s="10">
        <v>5.3790325994840174E-6</v>
      </c>
      <c r="F4357" s="10">
        <v>5.187895652451227E-6</v>
      </c>
      <c r="G4357" s="10">
        <v>1.824267897671644E-5</v>
      </c>
      <c r="H4357" s="10">
        <v>1.6706426071439519E-5</v>
      </c>
      <c r="I4357" s="10">
        <v>1.17562384350958E-5</v>
      </c>
      <c r="J4357" s="10">
        <v>2.2519627449240621E-5</v>
      </c>
      <c r="K4357">
        <v>1.224646982185187E-5</v>
      </c>
      <c r="L4357">
        <v>8.8305800309810416E-6</v>
      </c>
      <c r="M4357">
        <v>4.4376470274178084E-6</v>
      </c>
      <c r="N4357">
        <v>8.2525275087630721E-6</v>
      </c>
      <c r="O4357">
        <v>6.6970790577857488E-6</v>
      </c>
      <c r="P4357">
        <v>9.6752199990469878E-6</v>
      </c>
      <c r="Q4357">
        <v>1.455373119203445E-5</v>
      </c>
      <c r="R4357">
        <v>2.4975756483302101E-5</v>
      </c>
      <c r="S4357">
        <v>2.762405065415617E-4</v>
      </c>
      <c r="T4357">
        <v>1.0606975090689729E-4</v>
      </c>
    </row>
    <row r="4358" spans="1:20">
      <c r="A4358" s="10">
        <v>4352</v>
      </c>
      <c r="B4358" s="10">
        <v>1.9573573567184389E-5</v>
      </c>
      <c r="C4358" s="10">
        <v>3.5106715405255678E-5</v>
      </c>
      <c r="D4358" s="10">
        <v>6.1184124911375489E-5</v>
      </c>
      <c r="E4358" s="10">
        <v>2.0971567898159789E-5</v>
      </c>
      <c r="F4358" s="10">
        <v>5.1833550319946592E-5</v>
      </c>
      <c r="G4358" s="10">
        <v>3.7569285779808E-5</v>
      </c>
      <c r="H4358" s="10">
        <v>3.4469664000175052E-5</v>
      </c>
      <c r="I4358" s="10">
        <v>2.8274803630380199E-5</v>
      </c>
      <c r="J4358" s="10">
        <v>4.0639367664831653E-5</v>
      </c>
      <c r="K4358">
        <v>9.7495526770950574E-6</v>
      </c>
      <c r="L4358">
        <v>3.6002694807572302E-5</v>
      </c>
      <c r="M4358">
        <v>2.015050431987192E-5</v>
      </c>
      <c r="N4358">
        <v>2.4673787542798749E-5</v>
      </c>
      <c r="O4358">
        <v>1.5956676109694531E-5</v>
      </c>
      <c r="P4358">
        <v>1.9895430287853971E-5</v>
      </c>
      <c r="Q4358">
        <v>5.4014603143118479E-5</v>
      </c>
      <c r="R4358">
        <v>8.9561094585325173E-5</v>
      </c>
      <c r="S4358">
        <v>2.9331585853742588E-4</v>
      </c>
      <c r="T4358">
        <v>1.14653739905826E-4</v>
      </c>
    </row>
    <row r="4359" spans="1:20">
      <c r="A4359" s="10">
        <v>4353</v>
      </c>
      <c r="B4359" s="10">
        <v>2.5747248096494899E-5</v>
      </c>
      <c r="C4359" s="10">
        <v>8.7990849767465679E-5</v>
      </c>
      <c r="D4359" s="10">
        <v>1.396093345070284E-4</v>
      </c>
      <c r="E4359" s="10">
        <v>3.4854633778290993E-5</v>
      </c>
      <c r="F4359" s="10">
        <v>6.5705730802675897E-5</v>
      </c>
      <c r="G4359" s="10">
        <v>7.0740645529553101E-5</v>
      </c>
      <c r="H4359" s="10">
        <v>7.9022308132615902E-5</v>
      </c>
      <c r="I4359" s="10">
        <v>2.9400014349569642E-5</v>
      </c>
      <c r="J4359" s="10">
        <v>7.6555980175165657E-5</v>
      </c>
      <c r="K4359">
        <v>4.7737598917897617E-5</v>
      </c>
      <c r="L4359">
        <v>8.8197406328958052E-5</v>
      </c>
      <c r="M4359">
        <v>2.6176162346492981E-5</v>
      </c>
      <c r="N4359">
        <v>2.9099064572735661E-5</v>
      </c>
      <c r="O4359">
        <v>4.3965356880208067E-5</v>
      </c>
      <c r="P4359">
        <v>3.7495957163353391E-5</v>
      </c>
      <c r="Q4359">
        <v>9.734899984298372E-5</v>
      </c>
      <c r="R4359">
        <v>1.2241746461388081E-4</v>
      </c>
      <c r="S4359">
        <v>2.7010758091336912E-4</v>
      </c>
      <c r="T4359">
        <v>1.0873541151502171E-4</v>
      </c>
    </row>
    <row r="4360" spans="1:20">
      <c r="A4360" s="10">
        <v>4354</v>
      </c>
      <c r="B4360" s="10">
        <v>4.6588786075502252E-5</v>
      </c>
      <c r="C4360" s="10">
        <v>1.236472145818218E-4</v>
      </c>
      <c r="D4360" s="10">
        <v>2.1059041165327801E-4</v>
      </c>
      <c r="E4360" s="10">
        <v>1.3460910329515791E-4</v>
      </c>
      <c r="F4360" s="10">
        <v>1.0257306181896499E-4</v>
      </c>
      <c r="G4360" s="10">
        <v>1.2113008678332451E-4</v>
      </c>
      <c r="H4360" s="10">
        <v>1.081925794594986E-4</v>
      </c>
      <c r="I4360" s="10">
        <v>1.126492772858472E-4</v>
      </c>
      <c r="J4360" s="10">
        <v>1.158535237765309E-4</v>
      </c>
      <c r="K4360">
        <v>7.5598978342209536E-5</v>
      </c>
      <c r="L4360">
        <v>1.148321415976001E-4</v>
      </c>
      <c r="M4360">
        <v>6.8188494298695161E-5</v>
      </c>
      <c r="N4360">
        <v>3.027223013134985E-5</v>
      </c>
      <c r="O4360">
        <v>5.0872621580491048E-5</v>
      </c>
      <c r="P4360">
        <v>8.5940424466531457E-5</v>
      </c>
      <c r="Q4360">
        <v>1.2813910689396611E-4</v>
      </c>
      <c r="R4360">
        <v>7.8330331228718651E-5</v>
      </c>
      <c r="S4360">
        <v>2.6955350547555119E-4</v>
      </c>
      <c r="T4360">
        <v>9.9894007604378745E-5</v>
      </c>
    </row>
    <row r="4361" spans="1:20">
      <c r="A4361" s="10">
        <v>4355</v>
      </c>
      <c r="B4361" s="10">
        <v>9.7305835707142598E-5</v>
      </c>
      <c r="C4361" s="10">
        <v>1.7116131126977471E-4</v>
      </c>
      <c r="D4361" s="10">
        <v>2.297495720117044E-4</v>
      </c>
      <c r="E4361" s="10">
        <v>1.6741593456679249E-4</v>
      </c>
      <c r="F4361" s="10">
        <v>2.6510292752437992E-4</v>
      </c>
      <c r="G4361" s="10">
        <v>1.6355674213280221E-4</v>
      </c>
      <c r="H4361" s="10">
        <v>1.175116781396578E-4</v>
      </c>
      <c r="I4361" s="10">
        <v>1.398179291765758E-4</v>
      </c>
      <c r="J4361" s="10">
        <v>1.3166728404805309E-4</v>
      </c>
      <c r="K4361">
        <v>1.325560808670379E-4</v>
      </c>
      <c r="L4361">
        <v>1.7652461405301859E-4</v>
      </c>
      <c r="M4361">
        <v>6.2508962261851383E-5</v>
      </c>
      <c r="N4361">
        <v>4.6412014984596892E-5</v>
      </c>
      <c r="O4361">
        <v>7.2593659476591609E-5</v>
      </c>
      <c r="P4361">
        <v>6.2223764565331622E-5</v>
      </c>
      <c r="Q4361">
        <v>2.2511456901056631E-4</v>
      </c>
      <c r="R4361">
        <v>2.4342639679292481E-4</v>
      </c>
      <c r="S4361">
        <v>2.66402462494771E-4</v>
      </c>
      <c r="T4361">
        <v>1.0046320316188431E-4</v>
      </c>
    </row>
    <row r="4362" spans="1:20">
      <c r="A4362" s="10">
        <v>4356</v>
      </c>
      <c r="B4362" s="10">
        <v>9.0503621821090669E-5</v>
      </c>
      <c r="C4362" s="10">
        <v>1.6120260457120369E-4</v>
      </c>
      <c r="D4362" s="10">
        <v>2.4811821872681181E-4</v>
      </c>
      <c r="E4362" s="10">
        <v>1.601388000920851E-4</v>
      </c>
      <c r="F4362" s="10">
        <v>1.9520606475745489E-4</v>
      </c>
      <c r="G4362" s="10">
        <v>1.8128585821193871E-4</v>
      </c>
      <c r="H4362" s="10">
        <v>1.5045159354223309E-4</v>
      </c>
      <c r="I4362" s="10">
        <v>1.5940424903937211E-4</v>
      </c>
      <c r="J4362" s="10">
        <v>1.308933879375978E-4</v>
      </c>
      <c r="K4362">
        <v>1.3559812673159371E-4</v>
      </c>
      <c r="L4362">
        <v>2.6215474741531943E-4</v>
      </c>
      <c r="M4362">
        <v>5.8991994234261507E-5</v>
      </c>
      <c r="N4362">
        <v>5.6782465678093322E-5</v>
      </c>
      <c r="O4362">
        <v>7.9067979082874962E-5</v>
      </c>
      <c r="P4362">
        <v>6.4481471450302945E-5</v>
      </c>
      <c r="Q4362">
        <v>2.1685632712972741E-4</v>
      </c>
      <c r="R4362">
        <v>1.9363328581147051E-4</v>
      </c>
      <c r="S4362">
        <v>2.743913004439466E-4</v>
      </c>
      <c r="T4362">
        <v>1.0475809615396009E-4</v>
      </c>
    </row>
    <row r="4363" spans="1:20">
      <c r="A4363" s="10">
        <v>4357</v>
      </c>
      <c r="B4363" s="10">
        <v>8.2076267750479006E-5</v>
      </c>
      <c r="C4363" s="10">
        <v>1.898443654202379E-4</v>
      </c>
      <c r="D4363" s="10">
        <v>2.6901593921181699E-4</v>
      </c>
      <c r="E4363" s="10">
        <v>2.786110931207352E-4</v>
      </c>
      <c r="F4363" s="10">
        <v>1.8088823491236859E-4</v>
      </c>
      <c r="G4363" s="10">
        <v>1.8100921996238911E-4</v>
      </c>
      <c r="H4363" s="10">
        <v>1.777753867164189E-4</v>
      </c>
      <c r="I4363" s="10">
        <v>1.5632797460065251E-4</v>
      </c>
      <c r="J4363" s="10">
        <v>1.2498026999853331E-4</v>
      </c>
      <c r="K4363">
        <v>7.9178434898878405E-5</v>
      </c>
      <c r="L4363">
        <v>3.1152952651514599E-4</v>
      </c>
      <c r="M4363">
        <v>6.604038626469304E-5</v>
      </c>
      <c r="N4363">
        <v>6.6761649429378242E-5</v>
      </c>
      <c r="O4363">
        <v>7.7540499130970407E-5</v>
      </c>
      <c r="P4363">
        <v>1.0042754310177671E-4</v>
      </c>
      <c r="Q4363">
        <v>9.6256711307761628E-5</v>
      </c>
      <c r="R4363">
        <v>1.7008910205175431E-4</v>
      </c>
      <c r="S4363">
        <v>2.8205853901765182E-4</v>
      </c>
      <c r="T4363">
        <v>1.006948138903116E-4</v>
      </c>
    </row>
    <row r="4364" spans="1:20">
      <c r="A4364" s="10">
        <v>4358</v>
      </c>
      <c r="B4364" s="10">
        <v>1.746895206015594E-4</v>
      </c>
      <c r="C4364" s="10">
        <v>1.8527257593840799E-4</v>
      </c>
      <c r="D4364" s="10">
        <v>3.00201278923447E-4</v>
      </c>
      <c r="E4364" s="10">
        <v>2.3423566710196301E-4</v>
      </c>
      <c r="F4364" s="10">
        <v>9.330250767501243E-5</v>
      </c>
      <c r="G4364" s="10">
        <v>1.9419888266326941E-4</v>
      </c>
      <c r="H4364" s="10">
        <v>2.2399222318211391E-4</v>
      </c>
      <c r="I4364" s="10">
        <v>1.3420227467064629E-4</v>
      </c>
      <c r="J4364" s="10">
        <v>1.35184535945679E-4</v>
      </c>
      <c r="K4364">
        <v>7.5572125013398085E-5</v>
      </c>
      <c r="L4364">
        <v>2.9809017415114157E-4</v>
      </c>
      <c r="M4364">
        <v>9.0784881258919439E-5</v>
      </c>
      <c r="N4364">
        <v>6.6415665465351532E-5</v>
      </c>
      <c r="O4364">
        <v>5.8794314374632392E-5</v>
      </c>
      <c r="P4364">
        <v>7.7214191632611468E-5</v>
      </c>
      <c r="Q4364">
        <v>1.2639423620069379E-4</v>
      </c>
      <c r="R4364">
        <v>1.768032592394325E-4</v>
      </c>
      <c r="S4364">
        <v>2.733900709503563E-4</v>
      </c>
      <c r="T4364">
        <v>1.024752618279421E-4</v>
      </c>
    </row>
    <row r="4365" spans="1:20">
      <c r="A4365" s="10">
        <v>4359</v>
      </c>
      <c r="B4365" s="10">
        <v>9.3423103064161158E-5</v>
      </c>
      <c r="C4365" s="10">
        <v>2.245030568611338E-4</v>
      </c>
      <c r="D4365" s="10">
        <v>3.2006691893377438E-4</v>
      </c>
      <c r="E4365" s="10">
        <v>1.5542680709933261E-4</v>
      </c>
      <c r="F4365" s="10">
        <v>7.5313627975641081E-5</v>
      </c>
      <c r="G4365" s="10">
        <v>1.596146451828455E-4</v>
      </c>
      <c r="H4365" s="10">
        <v>2.36845324766423E-4</v>
      </c>
      <c r="I4365" s="10">
        <v>1.215764359868163E-4</v>
      </c>
      <c r="J4365" s="10">
        <v>1.583570158477225E-4</v>
      </c>
      <c r="K4365">
        <v>7.1670158134225749E-5</v>
      </c>
      <c r="L4365">
        <v>3.5812691375295162E-4</v>
      </c>
      <c r="M4365">
        <v>1.059425899805753E-4</v>
      </c>
      <c r="N4365">
        <v>7.091504516774973E-5</v>
      </c>
      <c r="O4365">
        <v>6.6599478447687289E-5</v>
      </c>
      <c r="P4365">
        <v>1.1961315853638689E-4</v>
      </c>
      <c r="Q4365">
        <v>2.243482213870681E-4</v>
      </c>
      <c r="R4365">
        <v>9.7793225579398372E-5</v>
      </c>
      <c r="S4365">
        <v>2.4057241636200191E-4</v>
      </c>
      <c r="T4365">
        <v>9.7297338176664176E-5</v>
      </c>
    </row>
    <row r="4366" spans="1:20">
      <c r="A4366" s="10">
        <v>4360</v>
      </c>
      <c r="B4366" s="10">
        <v>8.6087848488974981E-5</v>
      </c>
      <c r="C4366" s="10">
        <v>2.3142734169695191E-4</v>
      </c>
      <c r="D4366" s="10">
        <v>3.0088476686473818E-4</v>
      </c>
      <c r="E4366" s="10">
        <v>9.4612524257299893E-5</v>
      </c>
      <c r="F4366" s="10">
        <v>1.705530584824703E-4</v>
      </c>
      <c r="G4366" s="10">
        <v>1.3840185110724961E-4</v>
      </c>
      <c r="H4366" s="10">
        <v>1.9680282373661369E-4</v>
      </c>
      <c r="I4366" s="10">
        <v>9.7134383896582812E-5</v>
      </c>
      <c r="J4366" s="10">
        <v>1.589715057606205E-4</v>
      </c>
      <c r="K4366">
        <v>6.6979330170499905E-5</v>
      </c>
      <c r="L4366">
        <v>2.9246188634526443E-4</v>
      </c>
      <c r="M4366">
        <v>1.3690450831895811E-4</v>
      </c>
      <c r="N4366">
        <v>8.3534174652074802E-5</v>
      </c>
      <c r="O4366">
        <v>1.159117140477127E-4</v>
      </c>
      <c r="P4366">
        <v>1.577027197213909E-4</v>
      </c>
      <c r="Q4366">
        <v>3.4712756381389691E-4</v>
      </c>
      <c r="R4366">
        <v>1.0357650501402979E-4</v>
      </c>
      <c r="S4366">
        <v>2.0704578871265949E-4</v>
      </c>
      <c r="T4366">
        <v>1.0457480177755799E-4</v>
      </c>
    </row>
    <row r="4367" spans="1:20">
      <c r="A4367" s="10">
        <v>4361</v>
      </c>
      <c r="B4367" s="10">
        <v>5.0619214340539381E-5</v>
      </c>
      <c r="C4367" s="10">
        <v>1.7067720038525461E-4</v>
      </c>
      <c r="D4367" s="10">
        <v>2.249219822529084E-4</v>
      </c>
      <c r="E4367" s="10">
        <v>5.6763187773683482E-5</v>
      </c>
      <c r="F4367" s="10">
        <v>1.717404168035795E-4</v>
      </c>
      <c r="G4367" s="10">
        <v>1.105249217108947E-4</v>
      </c>
      <c r="H4367" s="10">
        <v>1.5117035203948061E-4</v>
      </c>
      <c r="I4367" s="10">
        <v>6.9961149992583434E-5</v>
      </c>
      <c r="J4367" s="10">
        <v>1.277209429175763E-4</v>
      </c>
      <c r="K4367">
        <v>3.4921936844067018E-5</v>
      </c>
      <c r="L4367">
        <v>2.6091057679211211E-4</v>
      </c>
      <c r="M4367">
        <v>8.8361458274487101E-5</v>
      </c>
      <c r="N4367">
        <v>3.8001902980173799E-5</v>
      </c>
      <c r="O4367">
        <v>3.0562931363675747E-5</v>
      </c>
      <c r="P4367">
        <v>1.6501068203983601E-4</v>
      </c>
      <c r="Q4367">
        <v>1.8498962422628539E-4</v>
      </c>
      <c r="R4367">
        <v>6.5620898906125423E-5</v>
      </c>
      <c r="S4367">
        <v>1.7390241907276881E-4</v>
      </c>
      <c r="T4367">
        <v>1.022262085789021E-4</v>
      </c>
    </row>
    <row r="4368" spans="1:20">
      <c r="A4368" s="10">
        <v>4362</v>
      </c>
      <c r="B4368" s="10">
        <v>3.0530860364116628E-5</v>
      </c>
      <c r="C4368" s="10">
        <v>8.5821007355812103E-5</v>
      </c>
      <c r="D4368" s="10">
        <v>1.294212058537501E-4</v>
      </c>
      <c r="E4368" s="10">
        <v>3.7601886492430158E-5</v>
      </c>
      <c r="F4368" s="10">
        <v>6.3926587567583032E-5</v>
      </c>
      <c r="G4368" s="10">
        <v>8.0463431741681853E-5</v>
      </c>
      <c r="H4368" s="10">
        <v>8.0632899246173371E-5</v>
      </c>
      <c r="I4368" s="10">
        <v>3.0288316781726409E-5</v>
      </c>
      <c r="J4368" s="10">
        <v>6.5950027482670657E-5</v>
      </c>
      <c r="K4368">
        <v>1.264992111623279E-5</v>
      </c>
      <c r="L4368">
        <v>1.517313350309329E-4</v>
      </c>
      <c r="M4368">
        <v>5.7621612464618453E-5</v>
      </c>
      <c r="N4368">
        <v>1.108299772643527E-5</v>
      </c>
      <c r="O4368">
        <v>1.5707353536508571E-5</v>
      </c>
      <c r="P4368">
        <v>7.4691804951083674E-5</v>
      </c>
      <c r="Q4368">
        <v>8.8402951567414557E-5</v>
      </c>
      <c r="R4368">
        <v>3.1466467392411402E-5</v>
      </c>
      <c r="S4368">
        <v>1.3492263389323989E-4</v>
      </c>
      <c r="T4368">
        <v>9.9444803670312854E-5</v>
      </c>
    </row>
    <row r="4369" spans="1:20">
      <c r="A4369" s="10">
        <v>4363</v>
      </c>
      <c r="B4369" s="10">
        <v>8.0305051508295772E-7</v>
      </c>
      <c r="C4369" s="10">
        <v>2.2404774280895229E-5</v>
      </c>
      <c r="D4369" s="10">
        <v>6.2086922230043812E-5</v>
      </c>
      <c r="E4369" s="10">
        <v>2.180665267436482E-6</v>
      </c>
      <c r="F4369" s="10">
        <v>9.5973116774222573E-6</v>
      </c>
      <c r="G4369" s="10">
        <v>3.1441634919813108E-5</v>
      </c>
      <c r="H4369" s="10">
        <v>2.3952154563277711E-5</v>
      </c>
      <c r="I4369" s="10">
        <v>1.215410799474674E-5</v>
      </c>
      <c r="J4369" s="10">
        <v>2.7063000408713341E-5</v>
      </c>
      <c r="K4369">
        <v>5.3400271587537917E-6</v>
      </c>
      <c r="L4369">
        <v>2.262867619737498E-5</v>
      </c>
      <c r="M4369">
        <v>1.3354335903323859E-5</v>
      </c>
      <c r="N4369">
        <v>2.5508896566485559E-6</v>
      </c>
      <c r="O4369">
        <v>3.2751249815012331E-6</v>
      </c>
      <c r="P4369">
        <v>1.666078220925935E-5</v>
      </c>
      <c r="Q4369">
        <v>1.372808857218087E-5</v>
      </c>
      <c r="R4369">
        <v>4.6229866325608106E-6</v>
      </c>
      <c r="S4369">
        <v>1.127072645399652E-4</v>
      </c>
      <c r="T4369">
        <v>8.2804430032141165E-5</v>
      </c>
    </row>
    <row r="4370" spans="1:20">
      <c r="A4370" s="10">
        <v>4364</v>
      </c>
      <c r="B4370" s="10">
        <v>0</v>
      </c>
      <c r="C4370" s="10">
        <v>9.6117563309101138E-6</v>
      </c>
      <c r="D4370" s="10">
        <v>1.228509719658226E-5</v>
      </c>
      <c r="E4370" s="10">
        <v>0</v>
      </c>
      <c r="F4370" s="10">
        <v>0</v>
      </c>
      <c r="G4370" s="10">
        <v>1.06757829181892E-5</v>
      </c>
      <c r="H4370" s="10">
        <v>1.2349779359580169E-5</v>
      </c>
      <c r="I4370" s="10">
        <v>2.4171131166229561E-6</v>
      </c>
      <c r="J4370" s="10">
        <v>7.2894222189925549E-6</v>
      </c>
      <c r="K4370">
        <v>5.4812744393167231E-7</v>
      </c>
      <c r="L4370">
        <v>4.6504467800497474E-6</v>
      </c>
      <c r="M4370">
        <v>7.4367831966882493E-7</v>
      </c>
      <c r="N4370">
        <v>5.9541613639322989E-7</v>
      </c>
      <c r="O4370">
        <v>2.290937632911754E-7</v>
      </c>
      <c r="P4370">
        <v>0</v>
      </c>
      <c r="Q4370">
        <v>0</v>
      </c>
      <c r="R4370">
        <v>1.2521896059278761E-7</v>
      </c>
      <c r="S4370">
        <v>1.2649636562819751E-4</v>
      </c>
      <c r="T4370">
        <v>6.8208188454861642E-5</v>
      </c>
    </row>
    <row r="4371" spans="1:20">
      <c r="A4371" s="10">
        <v>4365</v>
      </c>
      <c r="B4371" s="10">
        <v>0</v>
      </c>
      <c r="C4371" s="10">
        <v>5.902671768736138E-6</v>
      </c>
      <c r="D4371" s="10">
        <v>3.412274714978597E-6</v>
      </c>
      <c r="E4371" s="10">
        <v>0</v>
      </c>
      <c r="F4371" s="10">
        <v>0</v>
      </c>
      <c r="G4371" s="10">
        <v>3.1847052848235031E-6</v>
      </c>
      <c r="H4371" s="10">
        <v>8.8775392291620815E-6</v>
      </c>
      <c r="I4371" s="10">
        <v>4.547344822284747E-7</v>
      </c>
      <c r="J4371" s="10">
        <v>1.356536832156836E-6</v>
      </c>
      <c r="K4371">
        <v>8.8486941621256518E-9</v>
      </c>
      <c r="L4371">
        <v>0</v>
      </c>
      <c r="M4371">
        <v>1.3405267845674871E-7</v>
      </c>
      <c r="N4371">
        <v>6.9790007872256687E-10</v>
      </c>
      <c r="O4371">
        <v>4.7487865168003218E-9</v>
      </c>
      <c r="P4371">
        <v>0</v>
      </c>
      <c r="Q4371">
        <v>0</v>
      </c>
      <c r="R4371">
        <v>5.008758423711504E-9</v>
      </c>
      <c r="S4371">
        <v>1.0947499350190989E-4</v>
      </c>
      <c r="T4371">
        <v>5.218930536870064E-5</v>
      </c>
    </row>
    <row r="4372" spans="1:20">
      <c r="A4372" s="10">
        <v>4366</v>
      </c>
      <c r="B4372" s="10">
        <v>0</v>
      </c>
      <c r="C4372" s="10">
        <v>2.1263668593783542E-6</v>
      </c>
      <c r="D4372" s="10">
        <v>1.231295575688499E-6</v>
      </c>
      <c r="E4372" s="10">
        <v>0</v>
      </c>
      <c r="F4372" s="10">
        <v>0</v>
      </c>
      <c r="G4372" s="10">
        <v>7.8316256251634134E-7</v>
      </c>
      <c r="H4372" s="10">
        <v>5.8617897971793157E-6</v>
      </c>
      <c r="I4372" s="10">
        <v>8.9444597012665669E-8</v>
      </c>
      <c r="J4372" s="10">
        <v>0</v>
      </c>
      <c r="K4372">
        <v>0</v>
      </c>
      <c r="L4372">
        <v>3.4644500472185838E-8</v>
      </c>
      <c r="M4372">
        <v>1.6976416843384769E-8</v>
      </c>
      <c r="N4372">
        <v>7.3368982634936518E-10</v>
      </c>
      <c r="O4372">
        <v>0</v>
      </c>
      <c r="P4372">
        <v>0</v>
      </c>
      <c r="Q4372">
        <v>0</v>
      </c>
      <c r="R4372">
        <v>0</v>
      </c>
      <c r="S4372">
        <v>9.2628488329891303E-5</v>
      </c>
      <c r="T4372">
        <v>4.2761181961607782E-5</v>
      </c>
    </row>
    <row r="4373" spans="1:20">
      <c r="A4373" s="10">
        <v>4367</v>
      </c>
      <c r="B4373" s="10">
        <v>0</v>
      </c>
      <c r="C4373" s="10">
        <v>2.3309010145440991E-7</v>
      </c>
      <c r="D4373" s="10">
        <v>3.1251497793520308E-7</v>
      </c>
      <c r="E4373" s="10">
        <v>0</v>
      </c>
      <c r="F4373" s="10">
        <v>0</v>
      </c>
      <c r="G4373" s="10">
        <v>4.2801563906494698E-8</v>
      </c>
      <c r="H4373" s="10">
        <v>8.1531778677838674E-7</v>
      </c>
      <c r="I4373" s="10">
        <v>0</v>
      </c>
      <c r="J4373" s="10">
        <v>1.4072980638955749E-7</v>
      </c>
      <c r="K4373">
        <v>9.3402882822437431E-9</v>
      </c>
      <c r="L4373">
        <v>0</v>
      </c>
      <c r="M4373">
        <v>0</v>
      </c>
      <c r="N4373">
        <v>6.8000520490916777E-10</v>
      </c>
      <c r="O4373">
        <v>1.0743860897738281E-11</v>
      </c>
      <c r="P4373">
        <v>0</v>
      </c>
      <c r="Q4373">
        <v>0</v>
      </c>
      <c r="R4373">
        <v>0</v>
      </c>
      <c r="S4373">
        <v>8.4366779286861995E-5</v>
      </c>
      <c r="T4373">
        <v>5.1064407985210717E-5</v>
      </c>
    </row>
    <row r="4374" spans="1:20">
      <c r="A4374" s="10">
        <v>4368</v>
      </c>
      <c r="B4374" s="10">
        <v>0</v>
      </c>
      <c r="C4374" s="10">
        <v>0</v>
      </c>
      <c r="D4374" s="10">
        <v>2.3995314644901959E-11</v>
      </c>
      <c r="E4374" s="10">
        <v>0</v>
      </c>
      <c r="F4374" s="10">
        <v>0</v>
      </c>
      <c r="G4374" s="10">
        <v>0</v>
      </c>
      <c r="H4374" s="10">
        <v>1.8127526194797738E-8</v>
      </c>
      <c r="I4374" s="10">
        <v>0</v>
      </c>
      <c r="J4374" s="10">
        <v>4.109725089474016E-8</v>
      </c>
      <c r="K4374">
        <v>1.5731011843778938E-8</v>
      </c>
      <c r="L4374">
        <v>0</v>
      </c>
      <c r="M4374">
        <v>0</v>
      </c>
      <c r="N4374">
        <v>6.9790007872256687E-10</v>
      </c>
      <c r="O4374">
        <v>0</v>
      </c>
      <c r="P4374">
        <v>0</v>
      </c>
      <c r="Q4374">
        <v>0</v>
      </c>
      <c r="R4374">
        <v>0</v>
      </c>
      <c r="S4374">
        <v>9.0884109861427443E-5</v>
      </c>
      <c r="T4374">
        <v>4.97819579878846E-5</v>
      </c>
    </row>
    <row r="4375" spans="1:20">
      <c r="A4375" s="10">
        <v>4369</v>
      </c>
      <c r="B4375" s="10">
        <v>0</v>
      </c>
      <c r="C4375" s="10">
        <v>3.1446578888437858E-7</v>
      </c>
      <c r="D4375" s="10">
        <v>0</v>
      </c>
      <c r="E4375" s="10">
        <v>0</v>
      </c>
      <c r="F4375" s="10">
        <v>0</v>
      </c>
      <c r="G4375" s="10">
        <v>1.096553340790285E-7</v>
      </c>
      <c r="H4375" s="10">
        <v>0</v>
      </c>
      <c r="I4375" s="10">
        <v>0</v>
      </c>
      <c r="J4375" s="10">
        <v>0</v>
      </c>
      <c r="K4375">
        <v>1.327304124318848E-8</v>
      </c>
      <c r="L4375">
        <v>1.154816682406195E-9</v>
      </c>
      <c r="M4375">
        <v>1.4320486935540221E-7</v>
      </c>
      <c r="N4375">
        <v>1.145271924057546E-7</v>
      </c>
      <c r="O4375">
        <v>2.1487721795476571E-11</v>
      </c>
      <c r="P4375">
        <v>0</v>
      </c>
      <c r="Q4375">
        <v>0</v>
      </c>
      <c r="R4375">
        <v>0</v>
      </c>
      <c r="S4375">
        <v>1.048370806063347E-4</v>
      </c>
      <c r="T4375">
        <v>4.0766766648047633E-5</v>
      </c>
    </row>
    <row r="4376" spans="1:20">
      <c r="A4376" s="10">
        <v>4370</v>
      </c>
      <c r="B4376" s="10">
        <v>0</v>
      </c>
      <c r="C4376" s="10">
        <v>3.0132654979450202E-7</v>
      </c>
      <c r="D4376" s="10">
        <v>0</v>
      </c>
      <c r="E4376" s="10">
        <v>0</v>
      </c>
      <c r="F4376" s="10">
        <v>0</v>
      </c>
      <c r="G4376" s="10">
        <v>0</v>
      </c>
      <c r="H4376" s="10">
        <v>0</v>
      </c>
      <c r="I4376" s="10">
        <v>0</v>
      </c>
      <c r="J4376" s="10">
        <v>0</v>
      </c>
      <c r="K4376">
        <v>1.76973883242513E-8</v>
      </c>
      <c r="L4376">
        <v>0</v>
      </c>
      <c r="M4376">
        <v>4.4145861981740532E-9</v>
      </c>
      <c r="N4376">
        <v>2.9545331409612672E-7</v>
      </c>
      <c r="O4376">
        <v>0</v>
      </c>
      <c r="P4376">
        <v>0</v>
      </c>
      <c r="Q4376">
        <v>0</v>
      </c>
      <c r="R4376">
        <v>0</v>
      </c>
      <c r="S4376">
        <v>1.238342628926745E-4</v>
      </c>
      <c r="T4376">
        <v>2.8360729760714859E-5</v>
      </c>
    </row>
    <row r="4377" spans="1:20">
      <c r="A4377" s="10">
        <v>4371</v>
      </c>
      <c r="B4377" s="10">
        <v>0</v>
      </c>
      <c r="C4377" s="10">
        <v>0</v>
      </c>
      <c r="D4377" s="10">
        <v>0</v>
      </c>
      <c r="E4377" s="10">
        <v>0</v>
      </c>
      <c r="F4377" s="10">
        <v>0</v>
      </c>
      <c r="G4377" s="10">
        <v>0</v>
      </c>
      <c r="H4377" s="10">
        <v>0</v>
      </c>
      <c r="I4377" s="10">
        <v>0</v>
      </c>
      <c r="J4377" s="10">
        <v>0</v>
      </c>
      <c r="K4377">
        <v>1.8188982444369392E-8</v>
      </c>
      <c r="L4377">
        <v>0</v>
      </c>
      <c r="M4377">
        <v>0</v>
      </c>
      <c r="N4377">
        <v>6.8608946200572338E-8</v>
      </c>
      <c r="O4377">
        <v>0</v>
      </c>
      <c r="P4377">
        <v>0</v>
      </c>
      <c r="Q4377">
        <v>0</v>
      </c>
      <c r="R4377">
        <v>0</v>
      </c>
      <c r="S4377">
        <v>1.1720974934223621E-4</v>
      </c>
      <c r="T4377">
        <v>1.2409499880377999E-5</v>
      </c>
    </row>
    <row r="4378" spans="1:20">
      <c r="A4378" s="10">
        <v>4372</v>
      </c>
      <c r="B4378" s="10">
        <v>0</v>
      </c>
      <c r="C4378" s="10">
        <v>0</v>
      </c>
      <c r="D4378" s="10">
        <v>0</v>
      </c>
      <c r="E4378" s="10">
        <v>0</v>
      </c>
      <c r="F4378" s="10">
        <v>0</v>
      </c>
      <c r="G4378" s="10">
        <v>0</v>
      </c>
      <c r="H4378" s="10">
        <v>0</v>
      </c>
      <c r="I4378" s="10">
        <v>0</v>
      </c>
      <c r="J4378" s="10">
        <v>0</v>
      </c>
      <c r="K4378">
        <v>1.76973883242513E-8</v>
      </c>
      <c r="L4378">
        <v>0</v>
      </c>
      <c r="M4378">
        <v>0</v>
      </c>
      <c r="N4378">
        <v>3.9037667223930238E-8</v>
      </c>
      <c r="O4378">
        <v>0</v>
      </c>
      <c r="P4378">
        <v>0</v>
      </c>
      <c r="Q4378">
        <v>0</v>
      </c>
      <c r="R4378">
        <v>0</v>
      </c>
      <c r="S4378">
        <v>1.035534320112369E-4</v>
      </c>
      <c r="T4378">
        <v>8.9549336324832522E-6</v>
      </c>
    </row>
    <row r="4379" spans="1:20">
      <c r="A4379" s="10">
        <v>4373</v>
      </c>
      <c r="B4379" s="10">
        <v>2.1913819445541091E-6</v>
      </c>
      <c r="C4379" s="10">
        <v>2.3364983303963861E-6</v>
      </c>
      <c r="D4379" s="10">
        <v>1.497676561804548E-6</v>
      </c>
      <c r="E4379" s="10">
        <v>2.7821360896106069E-6</v>
      </c>
      <c r="F4379" s="10">
        <v>5.5234001480273914E-7</v>
      </c>
      <c r="G4379" s="10">
        <v>3.9358556865119021E-6</v>
      </c>
      <c r="H4379" s="10">
        <v>9.7381487443193562E-7</v>
      </c>
      <c r="I4379" s="10">
        <v>2.4803295878610908E-6</v>
      </c>
      <c r="J4379" s="10">
        <v>3.9852397727084781E-6</v>
      </c>
      <c r="K4379">
        <v>1.0176244083504561E-6</v>
      </c>
      <c r="L4379">
        <v>1.8550253425746611E-6</v>
      </c>
      <c r="M4379">
        <v>3.1888027638143911E-7</v>
      </c>
      <c r="N4379">
        <v>9.0145874206843562E-7</v>
      </c>
      <c r="O4379">
        <v>5.2633717923931701E-7</v>
      </c>
      <c r="P4379">
        <v>8.5384379423200807E-7</v>
      </c>
      <c r="Q4379">
        <v>1.7205405504108599E-6</v>
      </c>
      <c r="R4379">
        <v>3.980585538284124E-6</v>
      </c>
      <c r="S4379">
        <v>8.5295352180693695E-5</v>
      </c>
      <c r="T4379">
        <v>1.5415817502633141E-5</v>
      </c>
    </row>
    <row r="4380" spans="1:20">
      <c r="A4380" s="10">
        <v>4374</v>
      </c>
      <c r="B4380" s="10">
        <v>4.8257339241006071E-5</v>
      </c>
      <c r="C4380" s="10">
        <v>3.5761476537201957E-5</v>
      </c>
      <c r="D4380" s="10">
        <v>4.1706784881109152E-5</v>
      </c>
      <c r="E4380" s="10">
        <v>3.5594119933685418E-5</v>
      </c>
      <c r="F4380" s="10">
        <v>3.2550788786423641E-5</v>
      </c>
      <c r="G4380" s="10">
        <v>4.3639393156717279E-5</v>
      </c>
      <c r="H4380" s="10">
        <v>2.6927715061324241E-5</v>
      </c>
      <c r="I4380" s="10">
        <v>4.0108745614612061E-5</v>
      </c>
      <c r="J4380" s="10">
        <v>4.1507445760752062E-5</v>
      </c>
      <c r="K4380">
        <v>2.6690008954894532E-5</v>
      </c>
      <c r="L4380">
        <v>3.2694462587066223E-5</v>
      </c>
      <c r="M4380">
        <v>1.762388679396278E-5</v>
      </c>
      <c r="N4380">
        <v>2.6146358945762589E-5</v>
      </c>
      <c r="O4380">
        <v>1.6224020166553841E-5</v>
      </c>
      <c r="P4380">
        <v>2.931539421469979E-5</v>
      </c>
      <c r="Q4380">
        <v>2.8631053286055931E-5</v>
      </c>
      <c r="R4380">
        <v>5.25618413323393E-5</v>
      </c>
      <c r="S4380">
        <v>6.6976432240916566E-5</v>
      </c>
      <c r="T4380">
        <v>1.7601932278379918E-5</v>
      </c>
    </row>
    <row r="4381" spans="1:20">
      <c r="A4381" s="10">
        <v>4375</v>
      </c>
      <c r="B4381" s="10">
        <v>1.618177602887177E-4</v>
      </c>
      <c r="C4381" s="10">
        <v>1.196551830754669E-4</v>
      </c>
      <c r="D4381" s="10">
        <v>1.3038332378940059E-4</v>
      </c>
      <c r="E4381" s="10">
        <v>1.2825394575019549E-4</v>
      </c>
      <c r="F4381" s="10">
        <v>1.154081980172947E-4</v>
      </c>
      <c r="G4381" s="10">
        <v>1.381787384860144E-4</v>
      </c>
      <c r="H4381" s="10">
        <v>9.347947908829973E-5</v>
      </c>
      <c r="I4381" s="10">
        <v>1.212862206267288E-4</v>
      </c>
      <c r="J4381" s="10">
        <v>1.2133297028065929E-4</v>
      </c>
      <c r="K4381">
        <v>5.7260870821502321E-5</v>
      </c>
      <c r="L4381">
        <v>1.139206592253854E-4</v>
      </c>
      <c r="M4381">
        <v>6.0965769182569387E-5</v>
      </c>
      <c r="N4381">
        <v>8.0538856856833581E-5</v>
      </c>
      <c r="O4381">
        <v>4.8830242095062393E-5</v>
      </c>
      <c r="P4381">
        <v>8.5811074788481339E-5</v>
      </c>
      <c r="Q4381">
        <v>1.224577332143138E-4</v>
      </c>
      <c r="R4381">
        <v>1.5861123994624469E-4</v>
      </c>
      <c r="S4381">
        <v>5.3857189421688949E-5</v>
      </c>
      <c r="T4381">
        <v>1.274786089755246E-5</v>
      </c>
    </row>
    <row r="4382" spans="1:20">
      <c r="A4382" s="10">
        <v>4376</v>
      </c>
      <c r="B4382" s="10">
        <v>2.6368543920405588E-4</v>
      </c>
      <c r="C4382" s="10">
        <v>2.2107182778799341E-4</v>
      </c>
      <c r="D4382" s="10">
        <v>2.4226392764299841E-4</v>
      </c>
      <c r="E4382" s="10">
        <v>2.3617436848770871E-4</v>
      </c>
      <c r="F4382" s="10">
        <v>2.3130951298748619E-4</v>
      </c>
      <c r="G4382" s="10">
        <v>2.597259217749214E-4</v>
      </c>
      <c r="H4382" s="10">
        <v>1.7527395270780909E-4</v>
      </c>
      <c r="I4382" s="10">
        <v>2.1341222422829171E-4</v>
      </c>
      <c r="J4382" s="10">
        <v>2.018209853127822E-4</v>
      </c>
      <c r="K4382">
        <v>7.2352601381626681E-5</v>
      </c>
      <c r="L4382">
        <v>2.1141852605818711E-4</v>
      </c>
      <c r="M4382">
        <v>1.9334202019511849E-4</v>
      </c>
      <c r="N4382">
        <v>1.156460671540781E-4</v>
      </c>
      <c r="O4382">
        <v>8.3069445197736492E-5</v>
      </c>
      <c r="P4382">
        <v>1.8628424140192061E-4</v>
      </c>
      <c r="Q4382">
        <v>2.3627240365280751E-4</v>
      </c>
      <c r="R4382">
        <v>2.7762475233537122E-4</v>
      </c>
      <c r="S4382">
        <v>3.2842115448719678E-5</v>
      </c>
      <c r="T4382">
        <v>3.9461755630984023E-6</v>
      </c>
    </row>
    <row r="4383" spans="1:20">
      <c r="A4383" s="10">
        <v>4377</v>
      </c>
      <c r="B4383" s="10">
        <v>3.2693268177347778E-4</v>
      </c>
      <c r="C4383" s="10">
        <v>3.0413496579554311E-4</v>
      </c>
      <c r="D4383" s="10">
        <v>3.4069593868562041E-4</v>
      </c>
      <c r="E4383" s="10">
        <v>3.1876636678924102E-4</v>
      </c>
      <c r="F4383" s="10">
        <v>3.5714213987604642E-4</v>
      </c>
      <c r="G4383" s="10">
        <v>3.5759374113771692E-4</v>
      </c>
      <c r="H4383" s="10">
        <v>2.6916820001356433E-4</v>
      </c>
      <c r="I4383" s="10">
        <v>2.7559945279063362E-4</v>
      </c>
      <c r="J4383" s="10">
        <v>2.9427577750992399E-4</v>
      </c>
      <c r="K4383">
        <v>2.5730151771599148E-4</v>
      </c>
      <c r="L4383">
        <v>3.0161551190794001E-4</v>
      </c>
      <c r="M4383">
        <v>3.0099157273837113E-4</v>
      </c>
      <c r="N4383">
        <v>1.118222748596164E-4</v>
      </c>
      <c r="O4383">
        <v>1.3758227647952609E-4</v>
      </c>
      <c r="P4383">
        <v>3.2174366427997151E-4</v>
      </c>
      <c r="Q4383">
        <v>3.1750364356787251E-4</v>
      </c>
      <c r="R4383">
        <v>3.1488745236822651E-4</v>
      </c>
      <c r="S4383">
        <v>2.3459348230019771E-5</v>
      </c>
      <c r="T4383">
        <v>3.6455709403168169E-6</v>
      </c>
    </row>
    <row r="4384" spans="1:20">
      <c r="A4384" s="10">
        <v>4378</v>
      </c>
      <c r="B4384" s="10">
        <v>2.9299647701817389E-4</v>
      </c>
      <c r="C4384" s="10">
        <v>3.8236679464037941E-4</v>
      </c>
      <c r="D4384" s="10">
        <v>4.0613211673579092E-4</v>
      </c>
      <c r="E4384" s="10">
        <v>3.1864681100683901E-4</v>
      </c>
      <c r="F4384" s="10">
        <v>3.8633732657536403E-4</v>
      </c>
      <c r="G4384" s="10">
        <v>4.2108521646576808E-4</v>
      </c>
      <c r="H4384" s="10">
        <v>3.4866282188299749E-4</v>
      </c>
      <c r="I4384" s="10">
        <v>3.5099283086192982E-4</v>
      </c>
      <c r="J4384" s="10">
        <v>3.5595922578828812E-4</v>
      </c>
      <c r="K4384">
        <v>3.417367774687937E-4</v>
      </c>
      <c r="L4384">
        <v>3.819823661472552E-4</v>
      </c>
      <c r="M4384">
        <v>3.3040739980368718E-4</v>
      </c>
      <c r="N4384">
        <v>1.0359058145769061E-4</v>
      </c>
      <c r="O4384">
        <v>1.8374790059596819E-4</v>
      </c>
      <c r="P4384">
        <v>4.2398948781228579E-4</v>
      </c>
      <c r="Q4384">
        <v>3.8909635991528731E-4</v>
      </c>
      <c r="R4384">
        <v>3.6547307415127253E-4</v>
      </c>
      <c r="S4384">
        <v>9.1367176774008454E-6</v>
      </c>
      <c r="T4384">
        <v>3.3426974600228359E-6</v>
      </c>
    </row>
    <row r="4385" spans="1:20">
      <c r="A4385" s="10">
        <v>4379</v>
      </c>
      <c r="B4385" s="10">
        <v>4.7748266251005321E-4</v>
      </c>
      <c r="C4385" s="10">
        <v>4.2561743818035142E-4</v>
      </c>
      <c r="D4385" s="10">
        <v>4.151964782172502E-4</v>
      </c>
      <c r="E4385" s="10">
        <v>4.2059462019924308E-4</v>
      </c>
      <c r="F4385" s="10">
        <v>4.2122594990900899E-4</v>
      </c>
      <c r="G4385" s="10">
        <v>4.5077053845141548E-4</v>
      </c>
      <c r="H4385" s="10">
        <v>3.9511879792442859E-4</v>
      </c>
      <c r="I4385" s="10">
        <v>4.436562026371312E-4</v>
      </c>
      <c r="J4385" s="10">
        <v>3.9264393389972668E-4</v>
      </c>
      <c r="K4385">
        <v>4.3330929561394239E-4</v>
      </c>
      <c r="L4385">
        <v>4.4460488465305798E-4</v>
      </c>
      <c r="M4385">
        <v>4.3187882061449429E-4</v>
      </c>
      <c r="N4385">
        <v>1.8111062007624749E-4</v>
      </c>
      <c r="O4385">
        <v>2.5684863082324418E-4</v>
      </c>
      <c r="P4385">
        <v>5.3437627652841468E-4</v>
      </c>
      <c r="Q4385">
        <v>4.20313930457055E-4</v>
      </c>
      <c r="R4385">
        <v>4.4323624696781291E-4</v>
      </c>
      <c r="S4385">
        <v>4.4822044317679096E-6</v>
      </c>
      <c r="T4385">
        <v>1.1550547335829011E-8</v>
      </c>
    </row>
    <row r="4386" spans="1:20">
      <c r="A4386" s="10">
        <v>4380</v>
      </c>
      <c r="B4386" s="10">
        <v>4.648854616392751E-4</v>
      </c>
      <c r="C4386" s="10">
        <v>4.3263892491708319E-4</v>
      </c>
      <c r="D4386" s="10">
        <v>4.7646771091984958E-4</v>
      </c>
      <c r="E4386" s="10">
        <v>4.9229440239791729E-4</v>
      </c>
      <c r="F4386" s="10">
        <v>4.3781665278656379E-4</v>
      </c>
      <c r="G4386" s="10">
        <v>4.7967554342099651E-4</v>
      </c>
      <c r="H4386" s="10">
        <v>4.3435281545319731E-4</v>
      </c>
      <c r="I4386" s="10">
        <v>4.7083252492208049E-4</v>
      </c>
      <c r="J4386" s="10">
        <v>4.1424367338159209E-4</v>
      </c>
      <c r="K4386">
        <v>4.4477619548011102E-4</v>
      </c>
      <c r="L4386">
        <v>4.8919690385144823E-4</v>
      </c>
      <c r="M4386">
        <v>4.5230049896705169E-4</v>
      </c>
      <c r="N4386">
        <v>2.9346445321505398E-4</v>
      </c>
      <c r="O4386">
        <v>2.9116715907408458E-4</v>
      </c>
      <c r="P4386">
        <v>5.4634259420498037E-4</v>
      </c>
      <c r="Q4386">
        <v>4.747989509465862E-4</v>
      </c>
      <c r="R4386">
        <v>5.0146196449924949E-4</v>
      </c>
      <c r="S4386">
        <v>6.2393361839774161E-6</v>
      </c>
      <c r="T4386">
        <v>1.6120829693332772E-8</v>
      </c>
    </row>
    <row r="4387" spans="1:20">
      <c r="A4387" s="10">
        <v>4381</v>
      </c>
      <c r="B4387" s="10">
        <v>5.0158590435081638E-4</v>
      </c>
      <c r="C4387" s="10">
        <v>4.7478557455075298E-4</v>
      </c>
      <c r="D4387" s="10">
        <v>5.2206193173536441E-4</v>
      </c>
      <c r="E4387" s="10">
        <v>4.8384938217349951E-4</v>
      </c>
      <c r="F4387" s="10">
        <v>4.2210928165549861E-4</v>
      </c>
      <c r="G4387" s="10">
        <v>4.7728320871655273E-4</v>
      </c>
      <c r="H4387" s="10">
        <v>4.5075498454101121E-4</v>
      </c>
      <c r="I4387" s="10">
        <v>4.7676916159158223E-4</v>
      </c>
      <c r="J4387" s="10">
        <v>4.1772256980879442E-4</v>
      </c>
      <c r="K4387">
        <v>4.1685913073184272E-4</v>
      </c>
      <c r="L4387">
        <v>4.7134805720817799E-4</v>
      </c>
      <c r="M4387">
        <v>4.6603635112617492E-4</v>
      </c>
      <c r="N4387">
        <v>1.357687968357648E-4</v>
      </c>
      <c r="O4387">
        <v>2.9465709116984829E-4</v>
      </c>
      <c r="P4387">
        <v>5.2550035145761999E-4</v>
      </c>
      <c r="Q4387">
        <v>4.6550281318466209E-4</v>
      </c>
      <c r="R4387">
        <v>4.7215688767241241E-4</v>
      </c>
      <c r="S4387">
        <v>2.1413218441885311E-5</v>
      </c>
      <c r="T4387">
        <v>2.100592960040332E-8</v>
      </c>
    </row>
    <row r="4388" spans="1:20">
      <c r="A4388" s="10">
        <v>4382</v>
      </c>
      <c r="B4388" s="10">
        <v>4.8231649363816051E-4</v>
      </c>
      <c r="C4388" s="10">
        <v>4.7941117359640218E-4</v>
      </c>
      <c r="D4388" s="10">
        <v>4.9811734918445041E-4</v>
      </c>
      <c r="E4388" s="10">
        <v>3.9598425503817428E-4</v>
      </c>
      <c r="F4388" s="10">
        <v>4.1804194427596722E-4</v>
      </c>
      <c r="G4388" s="10">
        <v>4.4155071038655272E-4</v>
      </c>
      <c r="H4388" s="10">
        <v>4.4324267306567697E-4</v>
      </c>
      <c r="I4388" s="10">
        <v>4.0644682414685008E-4</v>
      </c>
      <c r="J4388" s="10">
        <v>4.3568744007728519E-4</v>
      </c>
      <c r="K4388">
        <v>4.2353397111510009E-4</v>
      </c>
      <c r="L4388">
        <v>4.5578186452497759E-4</v>
      </c>
      <c r="M4388">
        <v>4.6883774613561732E-4</v>
      </c>
      <c r="N4388">
        <v>7.6725879776732837E-5</v>
      </c>
      <c r="O4388">
        <v>3.0552266013541532E-4</v>
      </c>
      <c r="P4388">
        <v>4.7397110953819037E-4</v>
      </c>
      <c r="Q4388">
        <v>4.2650558867883212E-4</v>
      </c>
      <c r="R4388">
        <v>4.3273598320086898E-4</v>
      </c>
      <c r="S4388">
        <v>1.976820620500394E-5</v>
      </c>
      <c r="T4388">
        <v>2.742733914935968E-6</v>
      </c>
    </row>
    <row r="4389" spans="1:20">
      <c r="A4389" s="10">
        <v>4383</v>
      </c>
      <c r="B4389" s="10">
        <v>3.9500704231462019E-4</v>
      </c>
      <c r="C4389" s="10">
        <v>4.0900785888231029E-4</v>
      </c>
      <c r="D4389" s="10">
        <v>4.2813350051812258E-4</v>
      </c>
      <c r="E4389" s="10">
        <v>3.1099118098205258E-4</v>
      </c>
      <c r="F4389" s="10">
        <v>3.8722388968365088E-4</v>
      </c>
      <c r="G4389" s="10">
        <v>3.8007665741817927E-4</v>
      </c>
      <c r="H4389" s="10">
        <v>4.0774095065776851E-4</v>
      </c>
      <c r="I4389" s="10">
        <v>3.2774596919860988E-4</v>
      </c>
      <c r="J4389" s="10">
        <v>3.9872027319971999E-4</v>
      </c>
      <c r="K4389">
        <v>3.5897166175498488E-4</v>
      </c>
      <c r="L4389">
        <v>4.5883078265944932E-4</v>
      </c>
      <c r="M4389">
        <v>4.1976990497864949E-4</v>
      </c>
      <c r="N4389">
        <v>5.7263978705805042E-5</v>
      </c>
      <c r="O4389">
        <v>3.3261870471635652E-4</v>
      </c>
      <c r="P4389">
        <v>4.2224347103726121E-4</v>
      </c>
      <c r="Q4389">
        <v>3.9196039124186752E-4</v>
      </c>
      <c r="R4389">
        <v>3.0808473754897342E-4</v>
      </c>
      <c r="S4389">
        <v>1.474208506276087E-5</v>
      </c>
      <c r="T4389">
        <v>7.6728744431496974E-6</v>
      </c>
    </row>
    <row r="4390" spans="1:20">
      <c r="A4390" s="10">
        <v>4384</v>
      </c>
      <c r="B4390" s="10">
        <v>2.4435364435304211E-4</v>
      </c>
      <c r="C4390" s="10">
        <v>3.573374880095059E-4</v>
      </c>
      <c r="D4390" s="10">
        <v>3.3581133305981371E-4</v>
      </c>
      <c r="E4390" s="10">
        <v>2.431455919763333E-4</v>
      </c>
      <c r="F4390" s="10">
        <v>3.2216665976581498E-4</v>
      </c>
      <c r="G4390" s="10">
        <v>2.9833446740386928E-4</v>
      </c>
      <c r="H4390" s="10">
        <v>3.3137266863184848E-4</v>
      </c>
      <c r="I4390" s="10">
        <v>2.3836700244790599E-4</v>
      </c>
      <c r="J4390" s="10">
        <v>3.1571025608552531E-4</v>
      </c>
      <c r="K4390">
        <v>2.8043605990727891E-4</v>
      </c>
      <c r="L4390">
        <v>3.9686871824952321E-4</v>
      </c>
      <c r="M4390">
        <v>3.2908110108687271E-4</v>
      </c>
      <c r="N4390">
        <v>6.2280793158236132E-5</v>
      </c>
      <c r="O4390">
        <v>3.3704268336768938E-4</v>
      </c>
      <c r="P4390">
        <v>3.221040764301951E-4</v>
      </c>
      <c r="Q4390">
        <v>3.2467960910447489E-4</v>
      </c>
      <c r="R4390">
        <v>2.1107347655204131E-4</v>
      </c>
      <c r="S4390">
        <v>8.9063640998367342E-6</v>
      </c>
      <c r="T4390">
        <v>1.143932446672258E-5</v>
      </c>
    </row>
    <row r="4391" spans="1:20">
      <c r="A4391" s="10">
        <v>4385</v>
      </c>
      <c r="B4391" s="10">
        <v>1.393699481963227E-4</v>
      </c>
      <c r="C4391" s="10">
        <v>2.5737317157079341E-4</v>
      </c>
      <c r="D4391" s="10">
        <v>2.4148696775315659E-4</v>
      </c>
      <c r="E4391" s="10">
        <v>1.6303671954498981E-4</v>
      </c>
      <c r="F4391" s="10">
        <v>1.901666446082768E-4</v>
      </c>
      <c r="G4391" s="10">
        <v>2.008267143035627E-4</v>
      </c>
      <c r="H4391" s="10">
        <v>2.0894576593868749E-4</v>
      </c>
      <c r="I4391" s="10">
        <v>1.8174144528369381E-4</v>
      </c>
      <c r="J4391" s="10">
        <v>2.0514485272955641E-4</v>
      </c>
      <c r="K4391">
        <v>2.1698211094023489E-4</v>
      </c>
      <c r="L4391">
        <v>2.8146217083409422E-4</v>
      </c>
      <c r="M4391">
        <v>2.193886799376692E-4</v>
      </c>
      <c r="N4391">
        <v>6.1689770213364101E-5</v>
      </c>
      <c r="O4391">
        <v>2.7075978674837318E-4</v>
      </c>
      <c r="P4391">
        <v>1.9227863621924251E-4</v>
      </c>
      <c r="Q4391">
        <v>2.0638990430850399E-4</v>
      </c>
      <c r="R4391">
        <v>9.9091398370299493E-5</v>
      </c>
      <c r="S4391">
        <v>5.3690967091026136E-6</v>
      </c>
      <c r="T4391">
        <v>8.5924402217678695E-6</v>
      </c>
    </row>
    <row r="4392" spans="1:20">
      <c r="A4392" s="10">
        <v>4386</v>
      </c>
      <c r="B4392" s="10">
        <v>8.937109503029648E-5</v>
      </c>
      <c r="C4392" s="10">
        <v>1.6045696808196551E-4</v>
      </c>
      <c r="D4392" s="10">
        <v>1.4343969698566819E-4</v>
      </c>
      <c r="E4392" s="10">
        <v>9.7319292473694441E-5</v>
      </c>
      <c r="F4392" s="10">
        <v>8.4649310773749869E-5</v>
      </c>
      <c r="G4392" s="10">
        <v>1.2331540017129999E-4</v>
      </c>
      <c r="H4392" s="10">
        <v>1.06125385131826E-4</v>
      </c>
      <c r="I4392" s="10">
        <v>1.1007711675610479E-4</v>
      </c>
      <c r="J4392" s="10">
        <v>1.264517978341612E-4</v>
      </c>
      <c r="K4392">
        <v>1.020727350436641E-4</v>
      </c>
      <c r="L4392">
        <v>1.6632612479131029E-4</v>
      </c>
      <c r="M4392">
        <v>1.19283085438349E-4</v>
      </c>
      <c r="N4392">
        <v>1.9652239896244011E-5</v>
      </c>
      <c r="O4392">
        <v>1.9404450933734239E-4</v>
      </c>
      <c r="P4392">
        <v>7.6829223431423447E-5</v>
      </c>
      <c r="Q4392">
        <v>1.154616499173106E-4</v>
      </c>
      <c r="R4392">
        <v>7.1083687367728529E-5</v>
      </c>
      <c r="S4392">
        <v>5.5868172759451623E-6</v>
      </c>
      <c r="T4392">
        <v>9.0075787258151156E-6</v>
      </c>
    </row>
    <row r="4393" spans="1:20">
      <c r="A4393" s="10">
        <v>4387</v>
      </c>
      <c r="B4393" s="10">
        <v>2.8675964565755121E-5</v>
      </c>
      <c r="C4393" s="10">
        <v>1.0562425609437541E-4</v>
      </c>
      <c r="D4393" s="10">
        <v>8.834772991194668E-5</v>
      </c>
      <c r="E4393" s="10">
        <v>3.1078189223050182E-5</v>
      </c>
      <c r="F4393" s="10">
        <v>1.2229088721930199E-5</v>
      </c>
      <c r="G4393" s="10">
        <v>7.2358662065438172E-5</v>
      </c>
      <c r="H4393" s="10">
        <v>4.991304530768538E-5</v>
      </c>
      <c r="I4393" s="10">
        <v>5.3627734535307782E-5</v>
      </c>
      <c r="J4393" s="10">
        <v>9.1999018029134254E-5</v>
      </c>
      <c r="K4393">
        <v>3.9224319423928547E-5</v>
      </c>
      <c r="L4393">
        <v>6.3861925510195247E-5</v>
      </c>
      <c r="M4393">
        <v>6.583379080880744E-5</v>
      </c>
      <c r="N4393">
        <v>4.7164691272062271E-6</v>
      </c>
      <c r="O4393">
        <v>1.3016180171784519E-4</v>
      </c>
      <c r="P4393">
        <v>1.7445261955472189E-5</v>
      </c>
      <c r="Q4393">
        <v>5.2798666643055759E-5</v>
      </c>
      <c r="R4393">
        <v>1.8323749639731442E-5</v>
      </c>
      <c r="S4393">
        <v>5.9652342961772357E-6</v>
      </c>
      <c r="T4393">
        <v>5.3099597599328562E-6</v>
      </c>
    </row>
    <row r="4394" spans="1:20">
      <c r="A4394" s="10">
        <v>4388</v>
      </c>
      <c r="B4394" s="10">
        <v>1.543214950464874E-5</v>
      </c>
      <c r="C4394" s="10">
        <v>8.1413988311915706E-5</v>
      </c>
      <c r="D4394" s="10">
        <v>5.1561502236693731E-5</v>
      </c>
      <c r="E4394" s="10">
        <v>9.9749201931649028E-6</v>
      </c>
      <c r="F4394" s="10">
        <v>0</v>
      </c>
      <c r="G4394" s="10">
        <v>6.1647508199979076E-5</v>
      </c>
      <c r="H4394" s="10">
        <v>4.0172137845586488E-5</v>
      </c>
      <c r="I4394" s="10">
        <v>3.2449783314927042E-5</v>
      </c>
      <c r="J4394" s="10">
        <v>6.9246553680780593E-5</v>
      </c>
      <c r="K4394">
        <v>1.520746410585317E-5</v>
      </c>
      <c r="L4394">
        <v>3.7971743862326038E-5</v>
      </c>
      <c r="M4394">
        <v>4.6786494271680072E-5</v>
      </c>
      <c r="N4394">
        <v>1.778106241594593E-6</v>
      </c>
      <c r="O4394">
        <v>7.0948980118084077E-5</v>
      </c>
      <c r="P4394">
        <v>7.5063588999447669E-6</v>
      </c>
      <c r="Q4394">
        <v>2.2787980128153969E-5</v>
      </c>
      <c r="R4394">
        <v>5.6738102366376414E-6</v>
      </c>
      <c r="S4394">
        <v>6.0781395952627344E-6</v>
      </c>
      <c r="T4394">
        <v>1.7115213490972122E-5</v>
      </c>
    </row>
    <row r="4395" spans="1:20">
      <c r="A4395" s="10">
        <v>4389</v>
      </c>
      <c r="B4395" s="10">
        <v>5.1590174125362381E-6</v>
      </c>
      <c r="C4395" s="10">
        <v>3.6045093582576487E-5</v>
      </c>
      <c r="D4395" s="10">
        <v>2.367488301278254E-5</v>
      </c>
      <c r="E4395" s="10">
        <v>2.5394821312537601E-6</v>
      </c>
      <c r="F4395" s="10">
        <v>0</v>
      </c>
      <c r="G4395" s="10">
        <v>3.9163947055246391E-5</v>
      </c>
      <c r="H4395" s="10">
        <v>2.5049442894580629E-5</v>
      </c>
      <c r="I4395" s="10">
        <v>2.2536981845653011E-5</v>
      </c>
      <c r="J4395" s="10">
        <v>3.6709525525303169E-5</v>
      </c>
      <c r="K4395">
        <v>1.03608376756089E-5</v>
      </c>
      <c r="L4395">
        <v>7.2275789941330018E-6</v>
      </c>
      <c r="M4395">
        <v>2.7100507606322079E-5</v>
      </c>
      <c r="N4395">
        <v>1.122062272721567E-6</v>
      </c>
      <c r="O4395">
        <v>2.2167102855835461E-5</v>
      </c>
      <c r="P4395">
        <v>7.5154201733633393E-6</v>
      </c>
      <c r="Q4395">
        <v>1.5496822518579531E-5</v>
      </c>
      <c r="R4395">
        <v>5.2964837687180421E-6</v>
      </c>
      <c r="S4395">
        <v>1.203594035036799E-5</v>
      </c>
      <c r="T4395">
        <v>3.7618523303770127E-5</v>
      </c>
    </row>
    <row r="4396" spans="1:20">
      <c r="A4396" s="10">
        <v>4390</v>
      </c>
      <c r="B4396" s="10">
        <v>3.0882991997247791E-7</v>
      </c>
      <c r="C4396" s="10">
        <v>1.3575190283385921E-5</v>
      </c>
      <c r="D4396" s="10">
        <v>7.7594734755207156E-6</v>
      </c>
      <c r="E4396" s="10">
        <v>0</v>
      </c>
      <c r="F4396" s="10">
        <v>0</v>
      </c>
      <c r="G4396" s="10">
        <v>1.1650442707822419E-5</v>
      </c>
      <c r="H4396" s="10">
        <v>1.049933607098112E-5</v>
      </c>
      <c r="I4396" s="10">
        <v>9.0376600468618052E-6</v>
      </c>
      <c r="J4396" s="10">
        <v>1.1398701931148959E-5</v>
      </c>
      <c r="K4396">
        <v>5.5437068925717201E-6</v>
      </c>
      <c r="L4396">
        <v>5.1966750708278771E-8</v>
      </c>
      <c r="M4396">
        <v>1.1000092714801931E-5</v>
      </c>
      <c r="N4396">
        <v>1.1273770502441461E-9</v>
      </c>
      <c r="O4396">
        <v>2.9862478100341599E-6</v>
      </c>
      <c r="P4396">
        <v>7.0333604274953262E-6</v>
      </c>
      <c r="Q4396">
        <v>0</v>
      </c>
      <c r="R4396">
        <v>2.4131085028014532E-6</v>
      </c>
      <c r="S4396">
        <v>1.1633362818239181E-5</v>
      </c>
      <c r="T4396">
        <v>5.4934085597708798E-5</v>
      </c>
    </row>
    <row r="4397" spans="1:20">
      <c r="A4397" s="10">
        <v>4391</v>
      </c>
      <c r="B4397" s="10">
        <v>1.3401586599286069E-7</v>
      </c>
      <c r="C4397" s="10">
        <v>5.5580820843650356E-6</v>
      </c>
      <c r="D4397" s="10">
        <v>1.3976382954013531E-6</v>
      </c>
      <c r="E4397" s="10">
        <v>0</v>
      </c>
      <c r="F4397" s="10">
        <v>0</v>
      </c>
      <c r="G4397" s="10">
        <v>2.0665049583937831E-6</v>
      </c>
      <c r="H4397" s="10">
        <v>2.4913888587493862E-6</v>
      </c>
      <c r="I4397" s="10">
        <v>1.675242988144649E-6</v>
      </c>
      <c r="J4397" s="10">
        <v>4.626908306202512E-6</v>
      </c>
      <c r="K4397">
        <v>1.7328692734162731E-6</v>
      </c>
      <c r="L4397">
        <v>0</v>
      </c>
      <c r="M4397">
        <v>2.5449102431494149E-6</v>
      </c>
      <c r="N4397">
        <v>1.0915873026173481E-9</v>
      </c>
      <c r="O4397">
        <v>4.002187565120815E-7</v>
      </c>
      <c r="P4397">
        <v>3.2076907901743689E-7</v>
      </c>
      <c r="Q4397">
        <v>0</v>
      </c>
      <c r="R4397">
        <v>1.3523647744021061E-7</v>
      </c>
      <c r="S4397">
        <v>2.1021165133455759E-5</v>
      </c>
      <c r="T4397">
        <v>7.6407025321339266E-5</v>
      </c>
    </row>
    <row r="4398" spans="1:20">
      <c r="A4398" s="10">
        <v>4392</v>
      </c>
      <c r="B4398" s="10">
        <v>0</v>
      </c>
      <c r="C4398" s="10">
        <v>1.03309457217336E-6</v>
      </c>
      <c r="D4398" s="10">
        <v>4.7273169381921339E-7</v>
      </c>
      <c r="E4398" s="10">
        <v>0</v>
      </c>
      <c r="F4398" s="10">
        <v>0</v>
      </c>
      <c r="G4398" s="10">
        <v>1.7688030365535309E-7</v>
      </c>
      <c r="H4398" s="10">
        <v>3.3504669104867541E-8</v>
      </c>
      <c r="I4398" s="10">
        <v>4.9602460433780986E-7</v>
      </c>
      <c r="J4398" s="10">
        <v>6.7394307181137147E-7</v>
      </c>
      <c r="K4398">
        <v>0</v>
      </c>
      <c r="L4398">
        <v>0</v>
      </c>
      <c r="M4398">
        <v>1.5558724527710989E-7</v>
      </c>
      <c r="N4398">
        <v>8.052693216029618E-10</v>
      </c>
      <c r="O4398">
        <v>1.266808638452321E-7</v>
      </c>
      <c r="P4398">
        <v>0</v>
      </c>
      <c r="Q4398">
        <v>0</v>
      </c>
      <c r="R4398">
        <v>0</v>
      </c>
      <c r="S4398">
        <v>3.2129437310406573E-5</v>
      </c>
      <c r="T4398">
        <v>9.8520776167112893E-5</v>
      </c>
    </row>
    <row r="4399" spans="1:20">
      <c r="A4399" s="10">
        <v>4393</v>
      </c>
      <c r="B4399" s="10">
        <v>0</v>
      </c>
      <c r="C4399" s="10">
        <v>3.1358983961172009E-7</v>
      </c>
      <c r="D4399" s="10">
        <v>2.0940711090605941E-7</v>
      </c>
      <c r="E4399" s="10">
        <v>0</v>
      </c>
      <c r="F4399" s="10">
        <v>0</v>
      </c>
      <c r="G4399" s="10">
        <v>7.4361088726752558E-7</v>
      </c>
      <c r="H4399" s="10">
        <v>0</v>
      </c>
      <c r="I4399" s="10">
        <v>2.3401202706802061E-8</v>
      </c>
      <c r="J4399" s="10">
        <v>1.531720933576898E-8</v>
      </c>
      <c r="K4399">
        <v>0</v>
      </c>
      <c r="L4399">
        <v>0</v>
      </c>
      <c r="M4399">
        <v>3.991073050706948E-7</v>
      </c>
      <c r="N4399">
        <v>6.6211033109576856E-10</v>
      </c>
      <c r="O4399">
        <v>8.9302971782000603E-9</v>
      </c>
      <c r="P4399">
        <v>0</v>
      </c>
      <c r="Q4399">
        <v>0</v>
      </c>
      <c r="R4399">
        <v>0</v>
      </c>
      <c r="S4399">
        <v>3.8606387219410347E-5</v>
      </c>
      <c r="T4399">
        <v>1.009820306254035E-4</v>
      </c>
    </row>
    <row r="4400" spans="1:20">
      <c r="A4400" s="10">
        <v>4394</v>
      </c>
      <c r="B4400" s="10">
        <v>0</v>
      </c>
      <c r="C4400" s="10">
        <v>3.4293414024577772E-7</v>
      </c>
      <c r="D4400" s="10">
        <v>7.3185709666950977E-9</v>
      </c>
      <c r="E4400" s="10">
        <v>0</v>
      </c>
      <c r="F4400" s="10">
        <v>0</v>
      </c>
      <c r="G4400" s="10">
        <v>2.9771707283632599E-7</v>
      </c>
      <c r="H4400" s="10">
        <v>0</v>
      </c>
      <c r="I4400" s="10">
        <v>7.301175244522244E-8</v>
      </c>
      <c r="J4400" s="10">
        <v>4.7129874879289174E-10</v>
      </c>
      <c r="K4400">
        <v>1.868057656448749E-8</v>
      </c>
      <c r="L4400">
        <v>0</v>
      </c>
      <c r="M4400">
        <v>4.3176806474824278E-7</v>
      </c>
      <c r="N4400">
        <v>8.7684881685655831E-10</v>
      </c>
      <c r="O4400">
        <v>9.669474807964456E-11</v>
      </c>
      <c r="P4400">
        <v>0</v>
      </c>
      <c r="Q4400">
        <v>0</v>
      </c>
      <c r="R4400">
        <v>0</v>
      </c>
      <c r="S4400">
        <v>5.2466175102540061E-5</v>
      </c>
      <c r="T4400">
        <v>1.06561713034872E-4</v>
      </c>
    </row>
    <row r="4401" spans="1:20">
      <c r="A4401" s="10">
        <v>4395</v>
      </c>
      <c r="B4401" s="10">
        <v>0</v>
      </c>
      <c r="C4401" s="10">
        <v>3.4249616560944848E-7</v>
      </c>
      <c r="D4401" s="10">
        <v>1.4397188786941181E-10</v>
      </c>
      <c r="E4401" s="10">
        <v>0</v>
      </c>
      <c r="F4401" s="10">
        <v>0</v>
      </c>
      <c r="G4401" s="10">
        <v>2.5927142030084618E-7</v>
      </c>
      <c r="H4401" s="10">
        <v>0</v>
      </c>
      <c r="I4401" s="10">
        <v>0</v>
      </c>
      <c r="J4401" s="10">
        <v>2.3564937439644592E-10</v>
      </c>
      <c r="K4401">
        <v>0</v>
      </c>
      <c r="L4401">
        <v>0</v>
      </c>
      <c r="M4401">
        <v>4.2817897027818249E-7</v>
      </c>
      <c r="N4401">
        <v>1.0736924288039491E-9</v>
      </c>
      <c r="O4401">
        <v>2.578526615457188E-11</v>
      </c>
      <c r="P4401">
        <v>0</v>
      </c>
      <c r="Q4401">
        <v>0</v>
      </c>
      <c r="R4401">
        <v>0</v>
      </c>
      <c r="S4401">
        <v>6.5548727299403323E-5</v>
      </c>
      <c r="T4401">
        <v>8.7822841601731272E-5</v>
      </c>
    </row>
    <row r="4402" spans="1:20">
      <c r="A4402" s="10">
        <v>4396</v>
      </c>
      <c r="B4402" s="10">
        <v>0</v>
      </c>
      <c r="C4402" s="10">
        <v>2.426379485263868E-7</v>
      </c>
      <c r="D4402" s="10">
        <v>2.3995314644901959E-11</v>
      </c>
      <c r="E4402" s="10">
        <v>0</v>
      </c>
      <c r="F4402" s="10">
        <v>0</v>
      </c>
      <c r="G4402" s="10">
        <v>2.535897967734354E-7</v>
      </c>
      <c r="H4402" s="10">
        <v>0</v>
      </c>
      <c r="I4402" s="10">
        <v>0</v>
      </c>
      <c r="J4402" s="10">
        <v>2.3564937439644592E-10</v>
      </c>
      <c r="K4402">
        <v>0</v>
      </c>
      <c r="L4402">
        <v>0</v>
      </c>
      <c r="M4402">
        <v>7.501207442425829E-8</v>
      </c>
      <c r="N4402">
        <v>1.0200078073637521E-9</v>
      </c>
      <c r="O4402">
        <v>0</v>
      </c>
      <c r="P4402">
        <v>0</v>
      </c>
      <c r="Q4402">
        <v>0</v>
      </c>
      <c r="R4402">
        <v>0</v>
      </c>
      <c r="S4402">
        <v>7.7980958243657744E-5</v>
      </c>
      <c r="T4402">
        <v>9.1552818926609082E-5</v>
      </c>
    </row>
    <row r="4403" spans="1:20">
      <c r="A4403" s="10">
        <v>4397</v>
      </c>
      <c r="B4403" s="10">
        <v>3.0777905755463708E-8</v>
      </c>
      <c r="C4403" s="10">
        <v>1.868443596044077E-7</v>
      </c>
      <c r="D4403" s="10">
        <v>3.220171225345843E-9</v>
      </c>
      <c r="E4403" s="10">
        <v>3.1283475529937622E-9</v>
      </c>
      <c r="F4403" s="10">
        <v>0</v>
      </c>
      <c r="G4403" s="10">
        <v>1.567247441918632E-7</v>
      </c>
      <c r="H4403" s="10">
        <v>4.5236303988452498E-7</v>
      </c>
      <c r="I4403" s="10">
        <v>1.1377029167825501E-8</v>
      </c>
      <c r="J4403" s="10">
        <v>9.3906746995732477E-7</v>
      </c>
      <c r="K4403">
        <v>3.7852747249093057E-8</v>
      </c>
      <c r="L4403">
        <v>2.1068186849648019E-7</v>
      </c>
      <c r="M4403">
        <v>2.403167929790562E-8</v>
      </c>
      <c r="N4403">
        <v>3.018194154552434E-7</v>
      </c>
      <c r="O4403">
        <v>2.20386132630081E-8</v>
      </c>
      <c r="P4403">
        <v>3.7413997945282399E-7</v>
      </c>
      <c r="Q4403">
        <v>7.7814955846839812E-9</v>
      </c>
      <c r="R4403">
        <v>2.504379211855752E-9</v>
      </c>
      <c r="S4403">
        <v>1.096891870623211E-4</v>
      </c>
      <c r="T4403">
        <v>9.5126350926962968E-5</v>
      </c>
    </row>
    <row r="4404" spans="1:20">
      <c r="A4404" s="10">
        <v>4398</v>
      </c>
      <c r="B4404" s="10">
        <v>9.6308449823282715E-7</v>
      </c>
      <c r="C4404" s="10">
        <v>2.066708144290769E-6</v>
      </c>
      <c r="D4404" s="10">
        <v>2.8428209072401148E-7</v>
      </c>
      <c r="E4404" s="10">
        <v>1.082304741835926E-6</v>
      </c>
      <c r="F4404" s="10">
        <v>1.002836419855689E-7</v>
      </c>
      <c r="G4404" s="10">
        <v>1.2375068450073101E-6</v>
      </c>
      <c r="H4404" s="10">
        <v>9.5430090502679084E-6</v>
      </c>
      <c r="I4404" s="10">
        <v>1.636925685490289E-6</v>
      </c>
      <c r="J4404" s="10">
        <v>1.7773448746927971E-5</v>
      </c>
      <c r="K4404">
        <v>2.0979270670159682E-6</v>
      </c>
      <c r="L4404">
        <v>1.9639822965596858E-6</v>
      </c>
      <c r="M4404">
        <v>2.3421326865063362E-6</v>
      </c>
      <c r="N4404">
        <v>9.6231786579227005E-6</v>
      </c>
      <c r="O4404">
        <v>9.6640196125936275E-7</v>
      </c>
      <c r="P4404">
        <v>3.73886263797104E-6</v>
      </c>
      <c r="Q4404">
        <v>0</v>
      </c>
      <c r="R4404">
        <v>1.4973822439863979E-6</v>
      </c>
      <c r="S4404">
        <v>1.4988720968461521E-4</v>
      </c>
      <c r="T4404">
        <v>9.0881937300593503E-5</v>
      </c>
    </row>
    <row r="4405" spans="1:20">
      <c r="A4405" s="10">
        <v>4399</v>
      </c>
      <c r="B4405" s="10">
        <v>7.7698418188560102E-6</v>
      </c>
      <c r="C4405" s="10">
        <v>3.1575190140395929E-6</v>
      </c>
      <c r="D4405" s="10">
        <v>2.032323366002001E-6</v>
      </c>
      <c r="E4405" s="10">
        <v>4.9201891229153174E-6</v>
      </c>
      <c r="F4405" s="10">
        <v>1.6881079734237439E-6</v>
      </c>
      <c r="G4405" s="10">
        <v>6.7284020583519484E-6</v>
      </c>
      <c r="H4405" s="10">
        <v>1.5437893042683089E-5</v>
      </c>
      <c r="I4405" s="10">
        <v>1.146157106841922E-5</v>
      </c>
      <c r="J4405" s="10">
        <v>2.4692874348440051E-5</v>
      </c>
      <c r="K4405">
        <v>8.5117555521967099E-6</v>
      </c>
      <c r="L4405">
        <v>5.3365089358587368E-6</v>
      </c>
      <c r="M4405">
        <v>9.7126378701632202E-6</v>
      </c>
      <c r="N4405">
        <v>5.2185892205436873E-5</v>
      </c>
      <c r="O4405">
        <v>7.9502642120232148E-6</v>
      </c>
      <c r="P4405">
        <v>1.432369856914135E-5</v>
      </c>
      <c r="Q4405">
        <v>2.3594272762320299E-6</v>
      </c>
      <c r="R4405">
        <v>9.0899643534408544E-6</v>
      </c>
      <c r="S4405">
        <v>1.7011934469133419E-4</v>
      </c>
      <c r="T4405">
        <v>9.1935118703503251E-5</v>
      </c>
    </row>
    <row r="4406" spans="1:20">
      <c r="A4406" s="10">
        <v>4400</v>
      </c>
      <c r="B4406" s="10">
        <v>1.457871322740214E-5</v>
      </c>
      <c r="C4406" s="10">
        <v>6.6285446525100044E-6</v>
      </c>
      <c r="D4406" s="10">
        <v>1.6550959039072552E-5</v>
      </c>
      <c r="E4406" s="10">
        <v>3.6318493410092237E-5</v>
      </c>
      <c r="F4406" s="10">
        <v>7.6708072017450405E-6</v>
      </c>
      <c r="G4406" s="10">
        <v>1.5881200222712809E-5</v>
      </c>
      <c r="H4406" s="10">
        <v>2.2908263256548839E-5</v>
      </c>
      <c r="I4406" s="10">
        <v>2.5053818754255389E-5</v>
      </c>
      <c r="J4406" s="10">
        <v>2.771235229005957E-5</v>
      </c>
      <c r="K4406">
        <v>1.551166254738224E-5</v>
      </c>
      <c r="L4406">
        <v>2.5565375020733929E-5</v>
      </c>
      <c r="M4406">
        <v>1.941154117306313E-5</v>
      </c>
      <c r="N4406">
        <v>7.7408052498232651E-5</v>
      </c>
      <c r="O4406">
        <v>3.23994565941281E-5</v>
      </c>
      <c r="P4406">
        <v>2.3414964802728479E-5</v>
      </c>
      <c r="Q4406">
        <v>6.799808040038867E-6</v>
      </c>
      <c r="R4406">
        <v>2.9251023975514589E-5</v>
      </c>
      <c r="S4406">
        <v>1.6880615871197959E-4</v>
      </c>
      <c r="T4406">
        <v>9.8054401106873661E-5</v>
      </c>
    </row>
    <row r="4407" spans="1:20">
      <c r="A4407" s="10">
        <v>4401</v>
      </c>
      <c r="B4407" s="10">
        <v>2.2819026150725431E-5</v>
      </c>
      <c r="C4407" s="10">
        <v>1.5901216640227671E-5</v>
      </c>
      <c r="D4407" s="10">
        <v>2.4867921658566931E-5</v>
      </c>
      <c r="E4407" s="10">
        <v>3.7871648962487031E-5</v>
      </c>
      <c r="F4407" s="10">
        <v>1.6278319332769729E-5</v>
      </c>
      <c r="G4407" s="10">
        <v>2.6538891904653481E-5</v>
      </c>
      <c r="H4407" s="10">
        <v>3.4357269170519901E-5</v>
      </c>
      <c r="I4407" s="10">
        <v>5.1718098167162098E-5</v>
      </c>
      <c r="J4407" s="10">
        <v>3.2365984413565508E-5</v>
      </c>
      <c r="K4407">
        <v>4.9358679688399033E-5</v>
      </c>
      <c r="L4407">
        <v>5.2906511654003872E-5</v>
      </c>
      <c r="M4407">
        <v>3.3236824593644043E-5</v>
      </c>
      <c r="N4407">
        <v>1.290300414400617E-4</v>
      </c>
      <c r="O4407">
        <v>8.0820981538708291E-5</v>
      </c>
      <c r="P4407">
        <v>5.3755913942942217E-5</v>
      </c>
      <c r="Q4407">
        <v>2.070020486278325E-5</v>
      </c>
      <c r="R4407">
        <v>4.1477097197001813E-5</v>
      </c>
      <c r="S4407">
        <v>2.1046182991559179E-4</v>
      </c>
      <c r="T4407">
        <v>1.037624802255664E-4</v>
      </c>
    </row>
    <row r="4408" spans="1:20">
      <c r="A4408" s="10">
        <v>4402</v>
      </c>
      <c r="B4408" s="10">
        <v>3.6862151893015981E-5</v>
      </c>
      <c r="C4408" s="10">
        <v>2.1964752113141171E-5</v>
      </c>
      <c r="D4408" s="10">
        <v>2.1363051423905121E-5</v>
      </c>
      <c r="E4408" s="10">
        <v>4.9987681528843032E-5</v>
      </c>
      <c r="F4408" s="10">
        <v>2.5958810719905571E-5</v>
      </c>
      <c r="G4408" s="10">
        <v>3.2270670910689757E-5</v>
      </c>
      <c r="H4408" s="10">
        <v>4.7105260273630953E-5</v>
      </c>
      <c r="I4408" s="10">
        <v>7.1742238642897115E-5</v>
      </c>
      <c r="J4408" s="10">
        <v>4.5798114222356377E-5</v>
      </c>
      <c r="K4408">
        <v>1.5479057567365409E-4</v>
      </c>
      <c r="L4408">
        <v>3.4864290957264809E-5</v>
      </c>
      <c r="M4408">
        <v>4.2739952663211961E-5</v>
      </c>
      <c r="N4408">
        <v>1.8125808054704761E-4</v>
      </c>
      <c r="O4408">
        <v>1.781186928193044E-4</v>
      </c>
      <c r="P4408">
        <v>4.9348782390351517E-5</v>
      </c>
      <c r="Q4408">
        <v>2.2028921172186659E-5</v>
      </c>
      <c r="R4408">
        <v>4.9098159663382203E-5</v>
      </c>
      <c r="S4408">
        <v>2.4817450637947702E-4</v>
      </c>
      <c r="T4408">
        <v>8.4538795193981594E-5</v>
      </c>
    </row>
    <row r="4409" spans="1:20">
      <c r="A4409" s="10">
        <v>4403</v>
      </c>
      <c r="B4409" s="10">
        <v>6.1972243560943152E-5</v>
      </c>
      <c r="C4409" s="10">
        <v>2.873664586412173E-5</v>
      </c>
      <c r="D4409" s="10">
        <v>3.7301818000442292E-5</v>
      </c>
      <c r="E4409" s="10">
        <v>1.144112378537535E-4</v>
      </c>
      <c r="F4409" s="10">
        <v>4.5343583002581618E-5</v>
      </c>
      <c r="G4409" s="10">
        <v>3.7096837950884203E-5</v>
      </c>
      <c r="H4409" s="10">
        <v>3.5265429062147453E-5</v>
      </c>
      <c r="I4409" s="10">
        <v>1.2789436925308899E-4</v>
      </c>
      <c r="J4409" s="10">
        <v>4.7012837261001439E-5</v>
      </c>
      <c r="K4409">
        <v>3.1117267502133751E-4</v>
      </c>
      <c r="L4409">
        <v>1.091843085193732E-5</v>
      </c>
      <c r="M4409">
        <v>1.433444483420692E-4</v>
      </c>
      <c r="N4409">
        <v>2.344854723032981E-4</v>
      </c>
      <c r="O4409">
        <v>2.5927537515544778E-4</v>
      </c>
      <c r="P4409">
        <v>2.1211761477369879E-5</v>
      </c>
      <c r="Q4409">
        <v>2.5205950189501428E-5</v>
      </c>
      <c r="R4409">
        <v>6.4096038056897834E-5</v>
      </c>
      <c r="S4409">
        <v>1.9582926713902231E-4</v>
      </c>
      <c r="T4409">
        <v>8.1991253587665821E-5</v>
      </c>
    </row>
    <row r="4410" spans="1:20">
      <c r="A4410" s="10">
        <v>4404</v>
      </c>
      <c r="B4410" s="10">
        <v>9.6452127441976084E-5</v>
      </c>
      <c r="C4410" s="10">
        <v>3.9698824720337993E-5</v>
      </c>
      <c r="D4410" s="10">
        <v>5.203865506723626E-5</v>
      </c>
      <c r="E4410" s="10">
        <v>2.109850980114472E-4</v>
      </c>
      <c r="F4410" s="10">
        <v>6.7025686383743722E-5</v>
      </c>
      <c r="G4410" s="10">
        <v>5.5921782963811253E-5</v>
      </c>
      <c r="H4410" s="10">
        <v>3.4772343680659363E-5</v>
      </c>
      <c r="I4410" s="10">
        <v>1.6484208329510359E-4</v>
      </c>
      <c r="J4410" s="10">
        <v>3.472749866745149E-5</v>
      </c>
      <c r="K4410">
        <v>3.9760351194534713E-4</v>
      </c>
      <c r="L4410">
        <v>2.8881921921353339E-5</v>
      </c>
      <c r="M4410">
        <v>1.7880362497792309E-4</v>
      </c>
      <c r="N4410">
        <v>2.097810599208269E-4</v>
      </c>
      <c r="O4410">
        <v>2.6523609093783129E-4</v>
      </c>
      <c r="P4410">
        <v>1.428333059606161E-5</v>
      </c>
      <c r="Q4410">
        <v>4.2651466709034763E-5</v>
      </c>
      <c r="R4410">
        <v>1.3473784162591231E-4</v>
      </c>
      <c r="S4410">
        <v>1.930071094062383E-4</v>
      </c>
      <c r="T4410">
        <v>8.4685720001575525E-5</v>
      </c>
    </row>
    <row r="4411" spans="1:20">
      <c r="A4411" s="10">
        <v>4405</v>
      </c>
      <c r="B4411" s="10">
        <v>8.5855057737248736E-5</v>
      </c>
      <c r="C4411" s="10">
        <v>5.4183697082872422E-5</v>
      </c>
      <c r="D4411" s="10">
        <v>5.3949731907986178E-5</v>
      </c>
      <c r="E4411" s="10">
        <v>2.134475905893196E-4</v>
      </c>
      <c r="F4411" s="10">
        <v>1.07222211461416E-4</v>
      </c>
      <c r="G4411" s="10">
        <v>7.5775362242944678E-5</v>
      </c>
      <c r="H4411" s="10">
        <v>3.9940493064301377E-5</v>
      </c>
      <c r="I4411" s="10">
        <v>1.7319566118350479E-4</v>
      </c>
      <c r="J4411" s="10">
        <v>3.2551069323450843E-5</v>
      </c>
      <c r="K4411">
        <v>3.4431231280321041E-4</v>
      </c>
      <c r="L4411">
        <v>3.6291846469638288E-5</v>
      </c>
      <c r="M4411">
        <v>2.0309100482498001E-4</v>
      </c>
      <c r="N4411">
        <v>1.8501258612696299E-4</v>
      </c>
      <c r="O4411">
        <v>2.6440675055881661E-4</v>
      </c>
      <c r="P4411">
        <v>2.0610999049718571E-5</v>
      </c>
      <c r="Q4411">
        <v>6.2556843674479781E-5</v>
      </c>
      <c r="R4411">
        <v>1.2066204783176619E-4</v>
      </c>
      <c r="S4411">
        <v>2.1362962225134291E-4</v>
      </c>
      <c r="T4411">
        <v>9.3294522594087679E-5</v>
      </c>
    </row>
    <row r="4412" spans="1:20">
      <c r="A4412" s="10">
        <v>4406</v>
      </c>
      <c r="B4412" s="10">
        <v>9.3993517366108714E-5</v>
      </c>
      <c r="C4412" s="10">
        <v>7.0016992616498167E-5</v>
      </c>
      <c r="D4412" s="10">
        <v>6.791579447717093E-5</v>
      </c>
      <c r="E4412" s="10">
        <v>2.3195154784100009E-4</v>
      </c>
      <c r="F4412" s="10">
        <v>1.3990882886959571E-4</v>
      </c>
      <c r="G4412" s="10">
        <v>8.0583733491314003E-5</v>
      </c>
      <c r="H4412" s="10">
        <v>3.6610072697437632E-5</v>
      </c>
      <c r="I4412" s="10">
        <v>1.898876841825566E-4</v>
      </c>
      <c r="J4412" s="10">
        <v>2.9620467721631808E-5</v>
      </c>
      <c r="K4412">
        <v>3.2994037435376292E-4</v>
      </c>
      <c r="L4412">
        <v>2.567866253727798E-5</v>
      </c>
      <c r="M4412">
        <v>1.730459520735507E-4</v>
      </c>
      <c r="N4412">
        <v>1.6007844606505311E-4</v>
      </c>
      <c r="O4412">
        <v>1.943450312424434E-4</v>
      </c>
      <c r="P4412">
        <v>1.7054268007460822E-5</v>
      </c>
      <c r="Q4412">
        <v>6.8308172999438326E-5</v>
      </c>
      <c r="R4412">
        <v>1.150457409244764E-4</v>
      </c>
      <c r="S4412">
        <v>2.001248258783624E-4</v>
      </c>
      <c r="T4412">
        <v>1.019115565799433E-4</v>
      </c>
    </row>
    <row r="4413" spans="1:20">
      <c r="A4413" s="10">
        <v>4407</v>
      </c>
      <c r="B4413" s="10">
        <v>1.047210423676955E-4</v>
      </c>
      <c r="C4413" s="10">
        <v>9.5663153674543653E-5</v>
      </c>
      <c r="D4413" s="10">
        <v>7.3735292954632014E-5</v>
      </c>
      <c r="E4413" s="10">
        <v>2.0784899859723759E-4</v>
      </c>
      <c r="F4413" s="10">
        <v>1.6239347995231451E-4</v>
      </c>
      <c r="G4413" s="10">
        <v>8.8346761087881965E-5</v>
      </c>
      <c r="H4413" s="10">
        <v>3.3819035830688252E-5</v>
      </c>
      <c r="I4413" s="10">
        <v>1.5284806697272649E-4</v>
      </c>
      <c r="J4413" s="10">
        <v>2.6035448955163889E-5</v>
      </c>
      <c r="K4413">
        <v>2.1346137530121409E-4</v>
      </c>
      <c r="L4413">
        <v>3.1679393158439703E-5</v>
      </c>
      <c r="M4413">
        <v>1.2414624922522181E-4</v>
      </c>
      <c r="N4413">
        <v>1.2364697707901019E-4</v>
      </c>
      <c r="O4413">
        <v>1.754693348835102E-4</v>
      </c>
      <c r="P4413">
        <v>2.8666969488866801E-5</v>
      </c>
      <c r="Q4413">
        <v>9.2586724545157118E-5</v>
      </c>
      <c r="R4413">
        <v>1.083813513170249E-4</v>
      </c>
      <c r="S4413">
        <v>1.773240897214118E-4</v>
      </c>
      <c r="T4413">
        <v>9.3091883222053606E-5</v>
      </c>
    </row>
    <row r="4414" spans="1:20">
      <c r="A4414" s="10">
        <v>4408</v>
      </c>
      <c r="B4414" s="10">
        <v>5.963292491413162E-5</v>
      </c>
      <c r="C4414" s="10">
        <v>1.1345699668036031E-4</v>
      </c>
      <c r="D4414" s="10">
        <v>7.9576636766545822E-5</v>
      </c>
      <c r="E4414" s="10">
        <v>1.806859938431479E-4</v>
      </c>
      <c r="F4414" s="10">
        <v>7.0583861427660579E-5</v>
      </c>
      <c r="G4414" s="10">
        <v>9.6375524845387716E-5</v>
      </c>
      <c r="H4414" s="10">
        <v>3.5555769523077097E-5</v>
      </c>
      <c r="I4414" s="10">
        <v>1.180599878142191E-4</v>
      </c>
      <c r="J4414" s="10">
        <v>3.1618287800555538E-5</v>
      </c>
      <c r="K4414">
        <v>1.690822490931393E-4</v>
      </c>
      <c r="L4414">
        <v>2.1289637383707939E-5</v>
      </c>
      <c r="M4414">
        <v>1.430005440017689E-4</v>
      </c>
      <c r="N4414">
        <v>9.6189201253269566E-5</v>
      </c>
      <c r="O4414">
        <v>2.2375699964779681E-4</v>
      </c>
      <c r="P4414">
        <v>1.87419301816698E-5</v>
      </c>
      <c r="Q4414">
        <v>6.0443908240051923E-5</v>
      </c>
      <c r="R4414">
        <v>8.0031416895153822E-5</v>
      </c>
      <c r="S4414">
        <v>1.5534418421285799E-4</v>
      </c>
      <c r="T4414">
        <v>9.1772879107700659E-5</v>
      </c>
    </row>
    <row r="4415" spans="1:20">
      <c r="A4415" s="10">
        <v>4409</v>
      </c>
      <c r="B4415" s="10">
        <v>2.5415917357693369E-5</v>
      </c>
      <c r="C4415" s="10">
        <v>6.0359273037378483E-5</v>
      </c>
      <c r="D4415" s="10">
        <v>5.0699335584430751E-5</v>
      </c>
      <c r="E4415" s="10">
        <v>1.052727825901258E-4</v>
      </c>
      <c r="F4415" s="10">
        <v>2.345210966220741E-5</v>
      </c>
      <c r="G4415" s="10">
        <v>5.9829968196807408E-5</v>
      </c>
      <c r="H4415" s="10">
        <v>2.5406559327865549E-5</v>
      </c>
      <c r="I4415" s="10">
        <v>6.259424625882879E-5</v>
      </c>
      <c r="J4415" s="10">
        <v>2.2829582962618629E-5</v>
      </c>
      <c r="K4415">
        <v>1.080614575134727E-4</v>
      </c>
      <c r="L4415">
        <v>6.4343354149881862E-6</v>
      </c>
      <c r="M4415">
        <v>1.176905710228594E-4</v>
      </c>
      <c r="N4415">
        <v>7.1926429882794647E-5</v>
      </c>
      <c r="O4415">
        <v>1.9138089322375069E-4</v>
      </c>
      <c r="P4415">
        <v>8.9490948536497474E-6</v>
      </c>
      <c r="Q4415">
        <v>2.6494124906908639E-5</v>
      </c>
      <c r="R4415">
        <v>6.5598122968515393E-5</v>
      </c>
      <c r="S4415">
        <v>1.4674783185080441E-4</v>
      </c>
      <c r="T4415">
        <v>9.5990196713252208E-5</v>
      </c>
    </row>
    <row r="4416" spans="1:20">
      <c r="A4416" s="10">
        <v>4410</v>
      </c>
      <c r="B4416" s="10">
        <v>5.054450420417454E-6</v>
      </c>
      <c r="C4416" s="10">
        <v>1.619428298838101E-5</v>
      </c>
      <c r="D4416" s="10">
        <v>2.910299151353916E-5</v>
      </c>
      <c r="E4416" s="10">
        <v>5.044322413869221E-5</v>
      </c>
      <c r="F4416" s="10">
        <v>1.1892637103068621E-5</v>
      </c>
      <c r="G4416" s="10">
        <v>3.3693303988965203E-5</v>
      </c>
      <c r="H4416" s="10">
        <v>7.7046591136268598E-6</v>
      </c>
      <c r="I4416" s="10">
        <v>2.982889772540052E-5</v>
      </c>
      <c r="J4416" s="10">
        <v>1.1948356453422421E-5</v>
      </c>
      <c r="K4416">
        <v>6.0988260338767708E-5</v>
      </c>
      <c r="L4416">
        <v>3.3313862949883312E-6</v>
      </c>
      <c r="M4416">
        <v>8.2365487442775151E-5</v>
      </c>
      <c r="N4416">
        <v>4.2008802334071897E-5</v>
      </c>
      <c r="O4416">
        <v>1.4263777820004199E-4</v>
      </c>
      <c r="P4416">
        <v>4.0812881604588636E-6</v>
      </c>
      <c r="Q4416">
        <v>1.0604596244488721E-5</v>
      </c>
      <c r="R4416">
        <v>2.8108526179065989E-5</v>
      </c>
      <c r="S4416">
        <v>1.4012537864408709E-4</v>
      </c>
      <c r="T4416">
        <v>8.5501458409557702E-5</v>
      </c>
    </row>
    <row r="4417" spans="1:20">
      <c r="A4417" s="10">
        <v>4411</v>
      </c>
      <c r="B4417" s="10">
        <v>5.8911965298512921E-7</v>
      </c>
      <c r="C4417" s="10">
        <v>3.3714083074373301E-6</v>
      </c>
      <c r="D4417" s="10">
        <v>8.3480239544193421E-6</v>
      </c>
      <c r="E4417" s="10">
        <v>1.1141897341931489E-5</v>
      </c>
      <c r="F4417" s="10">
        <v>1.314774259565245E-6</v>
      </c>
      <c r="G4417" s="10">
        <v>5.0507540427349416E-6</v>
      </c>
      <c r="H4417" s="10">
        <v>9.3225074885333489E-7</v>
      </c>
      <c r="I4417" s="10">
        <v>1.0489977688850451E-5</v>
      </c>
      <c r="J4417" s="10">
        <v>2.6751847796513401E-6</v>
      </c>
      <c r="K4417">
        <v>1.63195114548253E-5</v>
      </c>
      <c r="L4417">
        <v>1.046696970515915E-7</v>
      </c>
      <c r="M4417">
        <v>2.505836758654849E-5</v>
      </c>
      <c r="N4417">
        <v>8.7421424405938069E-6</v>
      </c>
      <c r="O4417">
        <v>9.8017299091592605E-5</v>
      </c>
      <c r="P4417">
        <v>3.1379189848513681E-7</v>
      </c>
      <c r="Q4417">
        <v>2.043654185405554E-6</v>
      </c>
      <c r="R4417">
        <v>2.549694562372497E-6</v>
      </c>
      <c r="S4417">
        <v>1.531830704068717E-4</v>
      </c>
      <c r="T4417">
        <v>7.6936499588711502E-5</v>
      </c>
    </row>
    <row r="4418" spans="1:20">
      <c r="A4418" s="10">
        <v>4412</v>
      </c>
      <c r="B4418" s="10">
        <v>0</v>
      </c>
      <c r="C4418" s="10">
        <v>1.9328696650481048E-6</v>
      </c>
      <c r="D4418" s="10">
        <v>3.561624552742798E-7</v>
      </c>
      <c r="E4418" s="10">
        <v>7.0663850608800266E-7</v>
      </c>
      <c r="F4418" s="10">
        <v>0</v>
      </c>
      <c r="G4418" s="10">
        <v>2.3919985417183659E-6</v>
      </c>
      <c r="H4418" s="10">
        <v>1.336725865228086E-6</v>
      </c>
      <c r="I4418" s="10">
        <v>3.5550182660214912E-6</v>
      </c>
      <c r="J4418" s="10">
        <v>9.5013827756646969E-9</v>
      </c>
      <c r="K4418">
        <v>9.0561468808154846E-6</v>
      </c>
      <c r="L4418">
        <v>0</v>
      </c>
      <c r="M4418">
        <v>1.0747640296145979E-5</v>
      </c>
      <c r="N4418">
        <v>2.3541780193955388E-6</v>
      </c>
      <c r="O4418">
        <v>3.6410542224844423E-5</v>
      </c>
      <c r="P4418">
        <v>0</v>
      </c>
      <c r="Q4418">
        <v>0</v>
      </c>
      <c r="R4418">
        <v>0</v>
      </c>
      <c r="S4418">
        <v>1.6070376732575539E-4</v>
      </c>
      <c r="T4418">
        <v>6.5609019484361297E-5</v>
      </c>
    </row>
    <row r="4419" spans="1:20">
      <c r="A4419" s="10">
        <v>4413</v>
      </c>
      <c r="B4419" s="10">
        <v>0</v>
      </c>
      <c r="C4419" s="10">
        <v>4.6863286087226327E-8</v>
      </c>
      <c r="D4419" s="10">
        <v>3.9347516954710229E-7</v>
      </c>
      <c r="E4419" s="10">
        <v>0</v>
      </c>
      <c r="F4419" s="10">
        <v>0</v>
      </c>
      <c r="G4419" s="10">
        <v>1.1322168916718421E-6</v>
      </c>
      <c r="H4419" s="10">
        <v>0</v>
      </c>
      <c r="I4419" s="10">
        <v>1.710367904503822E-6</v>
      </c>
      <c r="J4419" s="10">
        <v>0</v>
      </c>
      <c r="K4419">
        <v>3.6677837302010821E-6</v>
      </c>
      <c r="L4419">
        <v>1.154816682406195E-9</v>
      </c>
      <c r="M4419">
        <v>2.650319255914231E-6</v>
      </c>
      <c r="N4419">
        <v>1.417211373962866E-6</v>
      </c>
      <c r="O4419">
        <v>4.8289220206748043E-6</v>
      </c>
      <c r="P4419">
        <v>0</v>
      </c>
      <c r="Q4419">
        <v>0</v>
      </c>
      <c r="R4419">
        <v>0</v>
      </c>
      <c r="S4419">
        <v>1.695713123047932E-4</v>
      </c>
      <c r="T4419">
        <v>7.89765390214593E-5</v>
      </c>
    </row>
    <row r="4420" spans="1:20">
      <c r="A4420" s="10">
        <v>4414</v>
      </c>
      <c r="B4420" s="10">
        <v>0</v>
      </c>
      <c r="C4420" s="10">
        <v>0</v>
      </c>
      <c r="D4420" s="10">
        <v>1.3031855383646249E-7</v>
      </c>
      <c r="E4420" s="10">
        <v>0</v>
      </c>
      <c r="F4420" s="10">
        <v>0</v>
      </c>
      <c r="G4420" s="10">
        <v>5.6884414756436938E-8</v>
      </c>
      <c r="H4420" s="10">
        <v>0</v>
      </c>
      <c r="I4420" s="10">
        <v>3.6234306709717459E-7</v>
      </c>
      <c r="J4420" s="10">
        <v>0</v>
      </c>
      <c r="K4420">
        <v>8.8978535741374602E-7</v>
      </c>
      <c r="L4420">
        <v>0</v>
      </c>
      <c r="M4420">
        <v>2.154021964415158E-7</v>
      </c>
      <c r="N4420">
        <v>3.292656781665444E-9</v>
      </c>
      <c r="O4420">
        <v>1.0359074891616231E-6</v>
      </c>
      <c r="P4420">
        <v>0</v>
      </c>
      <c r="Q4420">
        <v>0</v>
      </c>
      <c r="R4420">
        <v>0</v>
      </c>
      <c r="S4420">
        <v>1.867040084739913E-4</v>
      </c>
      <c r="T4420">
        <v>8.8059399850786777E-5</v>
      </c>
    </row>
    <row r="4421" spans="1:20">
      <c r="A4421" s="10">
        <v>4415</v>
      </c>
      <c r="B4421" s="10">
        <v>0</v>
      </c>
      <c r="C4421" s="10">
        <v>0</v>
      </c>
      <c r="D4421" s="10">
        <v>3.6136943855222353E-8</v>
      </c>
      <c r="E4421" s="10">
        <v>0</v>
      </c>
      <c r="F4421" s="10">
        <v>0</v>
      </c>
      <c r="G4421" s="10">
        <v>0</v>
      </c>
      <c r="H4421" s="10">
        <v>0</v>
      </c>
      <c r="I4421" s="10">
        <v>0</v>
      </c>
      <c r="J4421" s="10">
        <v>0</v>
      </c>
      <c r="K4421">
        <v>0</v>
      </c>
      <c r="L4421">
        <v>0</v>
      </c>
      <c r="M4421">
        <v>1.1736338917096869E-8</v>
      </c>
      <c r="N4421">
        <v>1.1631667978709451E-9</v>
      </c>
      <c r="O4421">
        <v>1.6756662649157512E-8</v>
      </c>
      <c r="P4421">
        <v>0</v>
      </c>
      <c r="Q4421">
        <v>0</v>
      </c>
      <c r="R4421">
        <v>0</v>
      </c>
      <c r="S4421">
        <v>1.890805533161699E-4</v>
      </c>
      <c r="T4421">
        <v>8.1970630324224798E-5</v>
      </c>
    </row>
    <row r="4422" spans="1:20">
      <c r="A4422" s="10">
        <v>4416</v>
      </c>
      <c r="B4422" s="10">
        <v>0</v>
      </c>
      <c r="C4422" s="10">
        <v>0</v>
      </c>
      <c r="D4422" s="10">
        <v>0</v>
      </c>
      <c r="E4422" s="10">
        <v>0</v>
      </c>
      <c r="F4422" s="10">
        <v>0</v>
      </c>
      <c r="G4422" s="10">
        <v>0</v>
      </c>
      <c r="H4422" s="10">
        <v>0</v>
      </c>
      <c r="I4422" s="10">
        <v>0</v>
      </c>
      <c r="J4422" s="10">
        <v>0</v>
      </c>
      <c r="K4422">
        <v>2.3104923645550311E-8</v>
      </c>
      <c r="L4422">
        <v>0</v>
      </c>
      <c r="M4422">
        <v>9.331645622156534E-9</v>
      </c>
      <c r="N4422">
        <v>9.6632318592355403E-10</v>
      </c>
      <c r="O4422">
        <v>7.9074816207353771E-9</v>
      </c>
      <c r="P4422">
        <v>0</v>
      </c>
      <c r="Q4422">
        <v>0</v>
      </c>
      <c r="R4422">
        <v>0</v>
      </c>
      <c r="S4422">
        <v>1.9660229995128049E-4</v>
      </c>
      <c r="T4422">
        <v>9.6801079874715644E-5</v>
      </c>
    </row>
    <row r="4423" spans="1:20">
      <c r="A4423" s="10">
        <v>4417</v>
      </c>
      <c r="B4423" s="10">
        <v>0</v>
      </c>
      <c r="C4423" s="10">
        <v>2.1898731816460901E-8</v>
      </c>
      <c r="D4423" s="10">
        <v>0</v>
      </c>
      <c r="E4423" s="10">
        <v>0</v>
      </c>
      <c r="F4423" s="10">
        <v>0</v>
      </c>
      <c r="G4423" s="10">
        <v>0</v>
      </c>
      <c r="H4423" s="10">
        <v>0</v>
      </c>
      <c r="I4423" s="10">
        <v>3.1201603609069408E-10</v>
      </c>
      <c r="J4423" s="10">
        <v>0</v>
      </c>
      <c r="K4423">
        <v>1.76973883242513E-8</v>
      </c>
      <c r="L4423">
        <v>0</v>
      </c>
      <c r="M4423">
        <v>3.4419415967877368E-7</v>
      </c>
      <c r="N4423">
        <v>8.4105906922976E-10</v>
      </c>
      <c r="O4423">
        <v>6.8760709745525016E-10</v>
      </c>
      <c r="P4423">
        <v>0</v>
      </c>
      <c r="Q4423">
        <v>0</v>
      </c>
      <c r="R4423">
        <v>0</v>
      </c>
      <c r="S4423">
        <v>2.2317261251544591E-4</v>
      </c>
      <c r="T4423">
        <v>1.087679652780135E-4</v>
      </c>
    </row>
    <row r="4424" spans="1:20">
      <c r="A4424" s="10">
        <v>4418</v>
      </c>
      <c r="B4424" s="10">
        <v>0</v>
      </c>
      <c r="C4424" s="10">
        <v>0</v>
      </c>
      <c r="D4424" s="10">
        <v>0</v>
      </c>
      <c r="E4424" s="10">
        <v>0</v>
      </c>
      <c r="F4424" s="10">
        <v>0</v>
      </c>
      <c r="G4424" s="10">
        <v>0</v>
      </c>
      <c r="H4424" s="10">
        <v>0</v>
      </c>
      <c r="I4424" s="10">
        <v>0</v>
      </c>
      <c r="J4424" s="10">
        <v>0</v>
      </c>
      <c r="K4424">
        <v>1.6714200084015121E-8</v>
      </c>
      <c r="L4424">
        <v>0</v>
      </c>
      <c r="M4424">
        <v>2.2794338979352371E-7</v>
      </c>
      <c r="N4424">
        <v>9.6632318592355403E-10</v>
      </c>
      <c r="O4424">
        <v>0</v>
      </c>
      <c r="P4424">
        <v>0</v>
      </c>
      <c r="Q4424">
        <v>0</v>
      </c>
      <c r="R4424">
        <v>0</v>
      </c>
      <c r="S4424">
        <v>2.476256915500959E-4</v>
      </c>
      <c r="T4424">
        <v>8.6590865542222756E-5</v>
      </c>
    </row>
    <row r="4425" spans="1:20">
      <c r="A4425" s="10">
        <v>4419</v>
      </c>
      <c r="B4425" s="10">
        <v>0</v>
      </c>
      <c r="C4425" s="10">
        <v>0</v>
      </c>
      <c r="D4425" s="10">
        <v>0</v>
      </c>
      <c r="E4425" s="10">
        <v>0</v>
      </c>
      <c r="F4425" s="10">
        <v>0</v>
      </c>
      <c r="G4425" s="10">
        <v>1.198349095656395E-8</v>
      </c>
      <c r="H4425" s="10">
        <v>0</v>
      </c>
      <c r="I4425" s="10">
        <v>0</v>
      </c>
      <c r="J4425" s="10">
        <v>0</v>
      </c>
      <c r="K4425">
        <v>1.6714200084015121E-8</v>
      </c>
      <c r="L4425">
        <v>0</v>
      </c>
      <c r="M4425">
        <v>0</v>
      </c>
      <c r="N4425">
        <v>3.8205555591607189E-9</v>
      </c>
      <c r="O4425">
        <v>0</v>
      </c>
      <c r="P4425">
        <v>0</v>
      </c>
      <c r="Q4425">
        <v>0</v>
      </c>
      <c r="R4425">
        <v>0</v>
      </c>
      <c r="S4425">
        <v>2.4651200109942578E-4</v>
      </c>
      <c r="T4425">
        <v>9.7168936039551237E-5</v>
      </c>
    </row>
    <row r="4426" spans="1:20">
      <c r="A4426" s="10">
        <v>4420</v>
      </c>
      <c r="B4426" s="10">
        <v>0</v>
      </c>
      <c r="C4426" s="10">
        <v>0</v>
      </c>
      <c r="D4426" s="10">
        <v>2.3995314644901959E-11</v>
      </c>
      <c r="E4426" s="10">
        <v>0</v>
      </c>
      <c r="F4426" s="10">
        <v>0</v>
      </c>
      <c r="G4426" s="10">
        <v>0</v>
      </c>
      <c r="H4426" s="10">
        <v>0</v>
      </c>
      <c r="I4426" s="10">
        <v>0</v>
      </c>
      <c r="J4426" s="10">
        <v>0</v>
      </c>
      <c r="K4426">
        <v>1.622260596389703E-8</v>
      </c>
      <c r="L4426">
        <v>0</v>
      </c>
      <c r="M4426">
        <v>0</v>
      </c>
      <c r="N4426">
        <v>7.3368982634936518E-10</v>
      </c>
      <c r="O4426">
        <v>0</v>
      </c>
      <c r="P4426">
        <v>0</v>
      </c>
      <c r="Q4426">
        <v>0</v>
      </c>
      <c r="R4426">
        <v>0</v>
      </c>
      <c r="S4426">
        <v>2.272703508620537E-4</v>
      </c>
      <c r="T4426">
        <v>7.7777390833326298E-5</v>
      </c>
    </row>
    <row r="4427" spans="1:20">
      <c r="A4427" s="10">
        <v>4421</v>
      </c>
      <c r="B4427" s="10">
        <v>8.5364644973017015E-7</v>
      </c>
      <c r="C4427" s="10">
        <v>1.0202838140607301E-7</v>
      </c>
      <c r="D4427" s="10">
        <v>1.2236068769934059E-6</v>
      </c>
      <c r="E4427" s="10">
        <v>1.83997441738214E-7</v>
      </c>
      <c r="F4427" s="10">
        <v>0</v>
      </c>
      <c r="G4427" s="10">
        <v>5.4433835835339203E-7</v>
      </c>
      <c r="H4427" s="10">
        <v>5.110128798076477E-7</v>
      </c>
      <c r="I4427" s="10">
        <v>2.5824816157510242E-7</v>
      </c>
      <c r="J4427" s="10">
        <v>3.8328724219643519E-7</v>
      </c>
      <c r="K4427">
        <v>3.8295181957199337E-8</v>
      </c>
      <c r="L4427">
        <v>1.1747372701777019E-7</v>
      </c>
      <c r="M4427">
        <v>2.8649767152532089E-7</v>
      </c>
      <c r="N4427">
        <v>6.3591447269217892E-7</v>
      </c>
      <c r="O4427">
        <v>1.2379183964983031E-7</v>
      </c>
      <c r="P4427">
        <v>2.564340377455781E-8</v>
      </c>
      <c r="Q4427">
        <v>1.487821955791577E-7</v>
      </c>
      <c r="R4427">
        <v>3.4603703231103099E-6</v>
      </c>
      <c r="S4427">
        <v>2.3590199600665831E-4</v>
      </c>
      <c r="T4427">
        <v>6.3623199232693193E-5</v>
      </c>
    </row>
    <row r="4428" spans="1:20">
      <c r="A4428" s="10">
        <v>4422</v>
      </c>
      <c r="B4428" s="10">
        <v>1.1193390856046511E-5</v>
      </c>
      <c r="C4428" s="10">
        <v>8.5275698275357681E-6</v>
      </c>
      <c r="D4428" s="10">
        <v>2.352293568220802E-5</v>
      </c>
      <c r="E4428" s="10">
        <v>7.5622051454740017E-7</v>
      </c>
      <c r="F4428" s="10">
        <v>2.880480476632159E-6</v>
      </c>
      <c r="G4428" s="10">
        <v>7.7136779615461291E-6</v>
      </c>
      <c r="H4428" s="10">
        <v>1.1068746672244119E-5</v>
      </c>
      <c r="I4428" s="10">
        <v>3.3107198213932758E-6</v>
      </c>
      <c r="J4428" s="10">
        <v>6.0362847975802632E-6</v>
      </c>
      <c r="K4428">
        <v>7.4741232631574494E-6</v>
      </c>
      <c r="L4428">
        <v>9.8152200400261542E-6</v>
      </c>
      <c r="M4428">
        <v>6.2318066402451438E-6</v>
      </c>
      <c r="N4428">
        <v>1.516601292609866E-5</v>
      </c>
      <c r="O4428">
        <v>8.9153006285624749E-6</v>
      </c>
      <c r="P4428">
        <v>8.807467150117472E-6</v>
      </c>
      <c r="Q4428">
        <v>1.477833109292705E-5</v>
      </c>
      <c r="R4428">
        <v>2.8009589286979848E-5</v>
      </c>
      <c r="S4428">
        <v>2.299949123812597E-4</v>
      </c>
      <c r="T4428">
        <v>7.060047615824194E-5</v>
      </c>
    </row>
    <row r="4429" spans="1:20">
      <c r="A4429" s="10">
        <v>4423</v>
      </c>
      <c r="B4429" s="10">
        <v>2.587330213428671E-5</v>
      </c>
      <c r="C4429" s="10">
        <v>3.2768894391457579E-5</v>
      </c>
      <c r="D4429" s="10">
        <v>9.3365277379363305E-5</v>
      </c>
      <c r="E4429" s="10">
        <v>1.2540947273508041E-5</v>
      </c>
      <c r="F4429" s="10">
        <v>2.5650884225875438E-5</v>
      </c>
      <c r="G4429" s="10">
        <v>3.536531394016851E-5</v>
      </c>
      <c r="H4429" s="10">
        <v>4.2007356095805613E-5</v>
      </c>
      <c r="I4429" s="10">
        <v>1.7938167378081471E-5</v>
      </c>
      <c r="J4429" s="10">
        <v>2.764025065097549E-5</v>
      </c>
      <c r="K4429">
        <v>8.0832956359400853E-5</v>
      </c>
      <c r="L4429">
        <v>5.4736997142077403E-5</v>
      </c>
      <c r="M4429">
        <v>3.0625578911951728E-5</v>
      </c>
      <c r="N4429">
        <v>5.6553279318587437E-5</v>
      </c>
      <c r="O4429">
        <v>3.7857413942995001E-5</v>
      </c>
      <c r="P4429">
        <v>4.4327658950918398E-5</v>
      </c>
      <c r="Q4429">
        <v>4.2151090604620971E-5</v>
      </c>
      <c r="R4429">
        <v>5.9315929455228762E-5</v>
      </c>
      <c r="S4429">
        <v>2.2195092457325639E-4</v>
      </c>
      <c r="T4429">
        <v>6.8726123030675619E-5</v>
      </c>
    </row>
    <row r="4430" spans="1:20">
      <c r="A4430" s="10">
        <v>4424</v>
      </c>
      <c r="B4430" s="10">
        <v>4.6163434058022142E-5</v>
      </c>
      <c r="C4430" s="10">
        <v>7.2199580090068921E-5</v>
      </c>
      <c r="D4430" s="10">
        <v>1.7578510458099469E-4</v>
      </c>
      <c r="E4430" s="10">
        <v>1.227232458007801E-4</v>
      </c>
      <c r="F4430" s="10">
        <v>9.4725755407325395E-5</v>
      </c>
      <c r="G4430" s="10">
        <v>9.1845845753473182E-5</v>
      </c>
      <c r="H4430" s="10">
        <v>9.8129887571205031E-5</v>
      </c>
      <c r="I4430" s="10">
        <v>5.8553930384228792E-5</v>
      </c>
      <c r="J4430" s="10">
        <v>5.8274195667270917E-5</v>
      </c>
      <c r="K4430">
        <v>1.7266030460656579E-4</v>
      </c>
      <c r="L4430">
        <v>1.744976798120592E-4</v>
      </c>
      <c r="M4430">
        <v>1.133457711775612E-4</v>
      </c>
      <c r="N4430">
        <v>9.3543305474686449E-5</v>
      </c>
      <c r="O4430">
        <v>7.6613997720313058E-5</v>
      </c>
      <c r="P4430">
        <v>1.101937835923133E-4</v>
      </c>
      <c r="Q4430">
        <v>1.008400381454591E-4</v>
      </c>
      <c r="R4430">
        <v>1.183017956435528E-4</v>
      </c>
      <c r="S4430">
        <v>2.1571294513580909E-4</v>
      </c>
      <c r="T4430">
        <v>6.9130818276699299E-5</v>
      </c>
    </row>
    <row r="4431" spans="1:20">
      <c r="A4431" s="10">
        <v>4425</v>
      </c>
      <c r="B4431" s="10">
        <v>6.9250028324960706E-5</v>
      </c>
      <c r="C4431" s="10">
        <v>1.412287493826779E-4</v>
      </c>
      <c r="D4431" s="10">
        <v>2.8202792887446868E-4</v>
      </c>
      <c r="E4431" s="10">
        <v>1.9449063251017671E-4</v>
      </c>
      <c r="F4431" s="10">
        <v>1.5086843811025751E-4</v>
      </c>
      <c r="G4431" s="10">
        <v>2.0391979962125769E-4</v>
      </c>
      <c r="H4431" s="10">
        <v>1.737294249673013E-4</v>
      </c>
      <c r="I4431" s="10">
        <v>1.1022821341061909E-4</v>
      </c>
      <c r="J4431" s="10">
        <v>1.0075452222671249E-4</v>
      </c>
      <c r="K4431">
        <v>1.9671792536705201E-4</v>
      </c>
      <c r="L4431">
        <v>2.415200787482467E-4</v>
      </c>
      <c r="M4431">
        <v>2.368451552146232E-4</v>
      </c>
      <c r="N4431">
        <v>1.3778903861492851E-4</v>
      </c>
      <c r="O4431">
        <v>1.7027801894299989E-4</v>
      </c>
      <c r="P4431">
        <v>1.933074985095542E-4</v>
      </c>
      <c r="Q4431">
        <v>1.5025097880908551E-4</v>
      </c>
      <c r="R4431">
        <v>1.6573370833798031E-4</v>
      </c>
      <c r="S4431">
        <v>2.142479358454169E-4</v>
      </c>
      <c r="T4431">
        <v>7.3611627315460683E-5</v>
      </c>
    </row>
    <row r="4432" spans="1:20">
      <c r="A4432" s="10">
        <v>4426</v>
      </c>
      <c r="B4432" s="10">
        <v>7.632607223092739E-5</v>
      </c>
      <c r="C4432" s="10">
        <v>2.037772079815234E-4</v>
      </c>
      <c r="D4432" s="10">
        <v>3.4031874733647411E-4</v>
      </c>
      <c r="E4432" s="10">
        <v>1.855610404508224E-4</v>
      </c>
      <c r="F4432" s="10">
        <v>2.3329412626238059E-4</v>
      </c>
      <c r="G4432" s="10">
        <v>2.620684968205121E-4</v>
      </c>
      <c r="H4432" s="10">
        <v>2.0866639575654129E-4</v>
      </c>
      <c r="I4432" s="10">
        <v>1.7486264008024911E-4</v>
      </c>
      <c r="J4432" s="10">
        <v>1.6711224904852011E-4</v>
      </c>
      <c r="K4432">
        <v>3.7158080513895392E-4</v>
      </c>
      <c r="L4432">
        <v>2.6761535583891131E-4</v>
      </c>
      <c r="M4432">
        <v>3.5695002036013039E-4</v>
      </c>
      <c r="N4432">
        <v>2.2835531932912951E-4</v>
      </c>
      <c r="O4432">
        <v>2.5307610698323518E-4</v>
      </c>
      <c r="P4432">
        <v>1.8014128700690119E-4</v>
      </c>
      <c r="Q4432">
        <v>2.3021824445801161E-4</v>
      </c>
      <c r="R4432">
        <v>2.2838222912364341E-4</v>
      </c>
      <c r="S4432">
        <v>2.1632321580548899E-4</v>
      </c>
      <c r="T4432">
        <v>7.5140650016651807E-5</v>
      </c>
    </row>
    <row r="4433" spans="1:20">
      <c r="A4433" s="10">
        <v>4427</v>
      </c>
      <c r="B4433" s="10">
        <v>1.3207697537959549E-4</v>
      </c>
      <c r="C4433" s="10">
        <v>2.3335527976759489E-4</v>
      </c>
      <c r="D4433" s="10">
        <v>3.6987760723658291E-4</v>
      </c>
      <c r="E4433" s="10">
        <v>2.8552275149179752E-4</v>
      </c>
      <c r="F4433" s="10">
        <v>2.8262604541986282E-4</v>
      </c>
      <c r="G4433" s="10">
        <v>3.1121799854746918E-4</v>
      </c>
      <c r="H4433" s="10">
        <v>1.968546559597886E-4</v>
      </c>
      <c r="I4433" s="10">
        <v>3.3937165636845681E-4</v>
      </c>
      <c r="J4433" s="10">
        <v>1.967712301256564E-4</v>
      </c>
      <c r="K4433">
        <v>4.3278569871660458E-4</v>
      </c>
      <c r="L4433">
        <v>2.4556890934238838E-4</v>
      </c>
      <c r="M4433">
        <v>4.2307597422608411E-4</v>
      </c>
      <c r="N4433">
        <v>2.6153639922545422E-4</v>
      </c>
      <c r="O4433">
        <v>3.2418519641396181E-4</v>
      </c>
      <c r="P4433">
        <v>3.0222839971839362E-4</v>
      </c>
      <c r="Q4433">
        <v>2.5122039728779931E-4</v>
      </c>
      <c r="R4433">
        <v>3.2125160864782999E-4</v>
      </c>
      <c r="S4433">
        <v>2.193666755684995E-4</v>
      </c>
      <c r="T4433">
        <v>6.824903874586233E-5</v>
      </c>
    </row>
    <row r="4434" spans="1:20">
      <c r="A4434" s="10">
        <v>4428</v>
      </c>
      <c r="B4434" s="10">
        <v>2.4905746525543152E-4</v>
      </c>
      <c r="C4434" s="10">
        <v>2.1494542981552759E-4</v>
      </c>
      <c r="D4434" s="10">
        <v>3.6460613115158521E-4</v>
      </c>
      <c r="E4434" s="10">
        <v>4.6616903142281119E-4</v>
      </c>
      <c r="F4434" s="10">
        <v>2.5380279960604269E-4</v>
      </c>
      <c r="G4434" s="10">
        <v>3.5474422607370472E-4</v>
      </c>
      <c r="H4434" s="10">
        <v>1.7957209126615701E-4</v>
      </c>
      <c r="I4434" s="10">
        <v>3.9176001698381442E-4</v>
      </c>
      <c r="J4434" s="10">
        <v>1.8976535183815949E-4</v>
      </c>
      <c r="K4434">
        <v>4.2351827697281529E-4</v>
      </c>
      <c r="L4434">
        <v>1.684745457472588E-4</v>
      </c>
      <c r="M4434">
        <v>4.6778445727330972E-4</v>
      </c>
      <c r="N4434">
        <v>2.7696206677058533E-4</v>
      </c>
      <c r="O4434">
        <v>3.618537993571191E-4</v>
      </c>
      <c r="P4434">
        <v>2.1141160565529081E-4</v>
      </c>
      <c r="Q4434">
        <v>2.5167732670853187E-4</v>
      </c>
      <c r="R4434">
        <v>4.1462812496241742E-4</v>
      </c>
      <c r="S4434">
        <v>2.1669841351777639E-4</v>
      </c>
      <c r="T4434">
        <v>5.5675459215383389E-5</v>
      </c>
    </row>
    <row r="4435" spans="1:20">
      <c r="A4435" s="10">
        <v>4429</v>
      </c>
      <c r="B4435" s="10">
        <v>3.6544788352056267E-4</v>
      </c>
      <c r="C4435" s="10">
        <v>2.2902189958917769E-4</v>
      </c>
      <c r="D4435" s="10">
        <v>3.1136078770382881E-4</v>
      </c>
      <c r="E4435" s="10">
        <v>4.7950227871922601E-4</v>
      </c>
      <c r="F4435" s="10">
        <v>4.0133363097161711E-4</v>
      </c>
      <c r="G4435" s="10">
        <v>3.6999679915916049E-4</v>
      </c>
      <c r="H4435" s="10">
        <v>2.1374812684720289E-4</v>
      </c>
      <c r="I4435" s="10">
        <v>4.2602318116427183E-4</v>
      </c>
      <c r="J4435" s="10">
        <v>1.880062693186837E-4</v>
      </c>
      <c r="K4435">
        <v>4.9004369371250433E-4</v>
      </c>
      <c r="L4435">
        <v>1.7811888178870589E-4</v>
      </c>
      <c r="M4435">
        <v>4.5616548443720451E-4</v>
      </c>
      <c r="N4435">
        <v>3.1102335972004353E-4</v>
      </c>
      <c r="O4435">
        <v>4.1824660592300707E-4</v>
      </c>
      <c r="P4435">
        <v>2.0641467581588519E-4</v>
      </c>
      <c r="Q4435">
        <v>2.6507646552402948E-4</v>
      </c>
      <c r="R4435">
        <v>3.8520894583604452E-4</v>
      </c>
      <c r="S4435">
        <v>2.3477675466839171E-4</v>
      </c>
      <c r="T4435">
        <v>6.4733449458295077E-5</v>
      </c>
    </row>
    <row r="4436" spans="1:20">
      <c r="A4436" s="10">
        <v>4430</v>
      </c>
      <c r="B4436" s="10">
        <v>4.098201720397244E-4</v>
      </c>
      <c r="C4436" s="10">
        <v>2.5725876602616471E-4</v>
      </c>
      <c r="D4436" s="10">
        <v>2.9136806670749339E-4</v>
      </c>
      <c r="E4436" s="10">
        <v>4.3219004742741431E-4</v>
      </c>
      <c r="F4436" s="10">
        <v>3.6612571566451687E-4</v>
      </c>
      <c r="G4436" s="10">
        <v>3.5215363585095833E-4</v>
      </c>
      <c r="H4436" s="10">
        <v>1.645708236535482E-4</v>
      </c>
      <c r="I4436" s="10">
        <v>4.0947067844698771E-4</v>
      </c>
      <c r="J4436" s="10">
        <v>1.826351095933249E-4</v>
      </c>
      <c r="K4436">
        <v>4.9842103514240773E-4</v>
      </c>
      <c r="L4436">
        <v>2.138931827269153E-4</v>
      </c>
      <c r="M4436">
        <v>4.3287654132166941E-4</v>
      </c>
      <c r="N4436">
        <v>3.2413110426012502E-4</v>
      </c>
      <c r="O4436">
        <v>4.7055321034892282E-4</v>
      </c>
      <c r="P4436">
        <v>2.4892224208158221E-4</v>
      </c>
      <c r="Q4436">
        <v>3.3224423440721379E-4</v>
      </c>
      <c r="R4436">
        <v>3.900979253673401E-4</v>
      </c>
      <c r="S4436">
        <v>2.2926501548909011E-4</v>
      </c>
      <c r="T4436">
        <v>4.9153158783624048E-5</v>
      </c>
    </row>
    <row r="4437" spans="1:20">
      <c r="A4437" s="10">
        <v>4431</v>
      </c>
      <c r="B4437" s="10">
        <v>3.1685114662631232E-4</v>
      </c>
      <c r="C4437" s="10">
        <v>2.6717379570412769E-4</v>
      </c>
      <c r="D4437" s="10">
        <v>2.8399487640583791E-4</v>
      </c>
      <c r="E4437" s="10">
        <v>3.957362414843773E-4</v>
      </c>
      <c r="F4437" s="10">
        <v>3.4592703020085923E-4</v>
      </c>
      <c r="G4437" s="10">
        <v>3.437756776175834E-4</v>
      </c>
      <c r="H4437" s="10">
        <v>1.6061954384900739E-4</v>
      </c>
      <c r="I4437" s="10">
        <v>3.7912288794193761E-4</v>
      </c>
      <c r="J4437" s="10">
        <v>1.836766326982823E-4</v>
      </c>
      <c r="K4437">
        <v>4.3630916270299199E-4</v>
      </c>
      <c r="L4437">
        <v>1.7612077465918111E-4</v>
      </c>
      <c r="M4437">
        <v>4.0233398354845177E-4</v>
      </c>
      <c r="N4437">
        <v>2.7233835572179079E-4</v>
      </c>
      <c r="O4437">
        <v>4.2083827953244828E-4</v>
      </c>
      <c r="P4437">
        <v>1.816740920183868E-4</v>
      </c>
      <c r="Q4437">
        <v>3.4166977844071121E-4</v>
      </c>
      <c r="R4437">
        <v>3.2308329769016342E-4</v>
      </c>
      <c r="S4437">
        <v>2.264650377724061E-4</v>
      </c>
      <c r="T4437">
        <v>3.6272328180545518E-5</v>
      </c>
    </row>
    <row r="4438" spans="1:20">
      <c r="A4438" s="10">
        <v>4432</v>
      </c>
      <c r="B4438" s="10">
        <v>3.1058534855221888E-4</v>
      </c>
      <c r="C4438" s="10">
        <v>2.5151904491074799E-4</v>
      </c>
      <c r="D4438" s="10">
        <v>2.3231167713185961E-4</v>
      </c>
      <c r="E4438" s="10">
        <v>3.3195583661227359E-4</v>
      </c>
      <c r="F4438" s="10">
        <v>2.1756675411605271E-4</v>
      </c>
      <c r="G4438" s="10">
        <v>2.8016089117330502E-4</v>
      </c>
      <c r="H4438" s="10">
        <v>1.4592908621656239E-4</v>
      </c>
      <c r="I4438" s="10">
        <v>3.0315367127536788E-4</v>
      </c>
      <c r="J4438" s="10">
        <v>1.7720642667742899E-4</v>
      </c>
      <c r="K4438">
        <v>3.475656089510339E-4</v>
      </c>
      <c r="L4438">
        <v>2.3363761764872969E-4</v>
      </c>
      <c r="M4438">
        <v>3.1152850178454788E-4</v>
      </c>
      <c r="N4438">
        <v>2.2059700349790791E-4</v>
      </c>
      <c r="O4438">
        <v>3.65771473026453E-4</v>
      </c>
      <c r="P4438">
        <v>1.229690917596891E-4</v>
      </c>
      <c r="Q4438">
        <v>2.6578232498851618E-4</v>
      </c>
      <c r="R4438">
        <v>2.457651669727876E-4</v>
      </c>
      <c r="S4438">
        <v>2.158972889361926E-4</v>
      </c>
      <c r="T4438">
        <v>1.5654012260157509E-5</v>
      </c>
    </row>
    <row r="4439" spans="1:20">
      <c r="A4439" s="10">
        <v>4433</v>
      </c>
      <c r="B4439" s="10">
        <v>1.857692761409755E-4</v>
      </c>
      <c r="C4439" s="10">
        <v>1.7549544695443959E-4</v>
      </c>
      <c r="D4439" s="10">
        <v>1.669654755127788E-4</v>
      </c>
      <c r="E4439" s="10">
        <v>2.0856629878781679E-4</v>
      </c>
      <c r="F4439" s="10">
        <v>1.02045959854062E-4</v>
      </c>
      <c r="G4439" s="10">
        <v>1.871853303363865E-4</v>
      </c>
      <c r="H4439" s="10">
        <v>1.084976969797125E-4</v>
      </c>
      <c r="I4439" s="10">
        <v>1.909343260859173E-4</v>
      </c>
      <c r="J4439" s="10">
        <v>1.297468406194594E-4</v>
      </c>
      <c r="K4439">
        <v>2.1374123983379739E-4</v>
      </c>
      <c r="L4439">
        <v>1.6734883044524929E-4</v>
      </c>
      <c r="M4439">
        <v>2.073039287776176E-4</v>
      </c>
      <c r="N4439">
        <v>1.238654734882718E-4</v>
      </c>
      <c r="O4439">
        <v>2.7825589318744023E-4</v>
      </c>
      <c r="P4439">
        <v>7.2527021425019818E-5</v>
      </c>
      <c r="Q4439">
        <v>1.3753803821256379E-4</v>
      </c>
      <c r="R4439">
        <v>1.445934642705066E-4</v>
      </c>
      <c r="S4439">
        <v>2.1509561878280779E-4</v>
      </c>
      <c r="T4439">
        <v>2.0572423120705481E-5</v>
      </c>
    </row>
    <row r="4440" spans="1:20">
      <c r="A4440" s="10">
        <v>4434</v>
      </c>
      <c r="B4440" s="10">
        <v>7.0653757979625059E-5</v>
      </c>
      <c r="C4440" s="10">
        <v>1.104362133477827E-4</v>
      </c>
      <c r="D4440" s="10">
        <v>1.083524923570538E-4</v>
      </c>
      <c r="E4440" s="10">
        <v>7.7361332185260168E-5</v>
      </c>
      <c r="F4440" s="10">
        <v>4.0134683498447848E-5</v>
      </c>
      <c r="G4440" s="10">
        <v>1.133803011573244E-4</v>
      </c>
      <c r="H4440" s="10">
        <v>5.3054712287139871E-5</v>
      </c>
      <c r="I4440" s="10">
        <v>9.3714800813486274E-5</v>
      </c>
      <c r="J4440" s="10">
        <v>8.738135071314869E-5</v>
      </c>
      <c r="K4440">
        <v>1.0710416399351381E-4</v>
      </c>
      <c r="L4440">
        <v>7.0720511703882419E-5</v>
      </c>
      <c r="M4440">
        <v>1.19574955984296E-4</v>
      </c>
      <c r="N4440">
        <v>4.9088276127182122E-5</v>
      </c>
      <c r="O4440">
        <v>1.944850793494211E-4</v>
      </c>
      <c r="P4440">
        <v>4.1379120580515182E-5</v>
      </c>
      <c r="Q4440">
        <v>8.9553549442884529E-5</v>
      </c>
      <c r="R4440">
        <v>4.6370584610878727E-5</v>
      </c>
      <c r="S4440">
        <v>2.1231434051454361E-4</v>
      </c>
      <c r="T4440">
        <v>2.0461870595864079E-5</v>
      </c>
    </row>
    <row r="4441" spans="1:20">
      <c r="A4441" s="10">
        <v>4435</v>
      </c>
      <c r="B4441" s="10">
        <v>1.228113854475341E-5</v>
      </c>
      <c r="C4441" s="10">
        <v>4.5630521068223659E-5</v>
      </c>
      <c r="D4441" s="10">
        <v>5.5473340806210329E-5</v>
      </c>
      <c r="E4441" s="10">
        <v>2.9409307813750149E-5</v>
      </c>
      <c r="F4441" s="10">
        <v>6.2347454485116938E-6</v>
      </c>
      <c r="G4441" s="10">
        <v>6.7104438667876844E-5</v>
      </c>
      <c r="H4441" s="10">
        <v>1.481751283845719E-5</v>
      </c>
      <c r="I4441" s="10">
        <v>4.0473453358797582E-5</v>
      </c>
      <c r="J4441" s="10">
        <v>4.2167803646129473E-5</v>
      </c>
      <c r="K4441">
        <v>3.8665659575973337E-5</v>
      </c>
      <c r="L4441">
        <v>1.510064277289694E-5</v>
      </c>
      <c r="M4441">
        <v>6.3579227541002488E-5</v>
      </c>
      <c r="N4441">
        <v>9.2285832691818904E-6</v>
      </c>
      <c r="O4441">
        <v>1.390035385936478E-4</v>
      </c>
      <c r="P4441">
        <v>1.4183203524786389E-5</v>
      </c>
      <c r="Q4441">
        <v>3.3974035661048892E-5</v>
      </c>
      <c r="R4441">
        <v>9.78719743923934E-6</v>
      </c>
      <c r="S4441">
        <v>2.0386911287771279E-4</v>
      </c>
      <c r="T4441">
        <v>1.333974231623752E-5</v>
      </c>
    </row>
    <row r="4442" spans="1:20">
      <c r="A4442" s="10">
        <v>4436</v>
      </c>
      <c r="B4442" s="10">
        <v>1.2523807403207369E-6</v>
      </c>
      <c r="C4442" s="10">
        <v>2.1934512154375821E-5</v>
      </c>
      <c r="D4442" s="10">
        <v>2.768516655980991E-5</v>
      </c>
      <c r="E4442" s="10">
        <v>9.0420745559288075E-6</v>
      </c>
      <c r="F4442" s="10">
        <v>0</v>
      </c>
      <c r="G4442" s="10">
        <v>4.7031565765455953E-5</v>
      </c>
      <c r="H4442" s="10">
        <v>8.8612348737052665E-6</v>
      </c>
      <c r="I4442" s="10">
        <v>2.4644388711563551E-5</v>
      </c>
      <c r="J4442" s="10">
        <v>1.6385908704828669E-5</v>
      </c>
      <c r="K4442">
        <v>1.9082700554744089E-5</v>
      </c>
      <c r="L4442">
        <v>3.418257379922337E-7</v>
      </c>
      <c r="M4442">
        <v>3.9706362981576168E-5</v>
      </c>
      <c r="N4442">
        <v>2.1397795362372028E-6</v>
      </c>
      <c r="O4442">
        <v>1.1437667014913959E-4</v>
      </c>
      <c r="P4442">
        <v>7.437493221963623E-6</v>
      </c>
      <c r="Q4442">
        <v>0</v>
      </c>
      <c r="R4442">
        <v>4.6397798864980894E-6</v>
      </c>
      <c r="S4442">
        <v>2.0528911299566639E-4</v>
      </c>
      <c r="T4442">
        <v>1.353612333250175E-5</v>
      </c>
    </row>
    <row r="4443" spans="1:20">
      <c r="A4443" s="10">
        <v>4437</v>
      </c>
      <c r="B4443" s="10">
        <v>7.6156617575278757E-8</v>
      </c>
      <c r="C4443" s="10">
        <v>1.183582657216079E-5</v>
      </c>
      <c r="D4443" s="10">
        <v>8.5374345698660727E-6</v>
      </c>
      <c r="E4443" s="10">
        <v>1.9874207983725079E-7</v>
      </c>
      <c r="F4443" s="10">
        <v>0</v>
      </c>
      <c r="G4443" s="10">
        <v>2.4817252971938251E-5</v>
      </c>
      <c r="H4443" s="10">
        <v>6.6149739252072583E-6</v>
      </c>
      <c r="I4443" s="10">
        <v>1.213899255122057E-5</v>
      </c>
      <c r="J4443" s="10">
        <v>8.9815060865868504E-6</v>
      </c>
      <c r="K4443">
        <v>1.0476608090896711E-5</v>
      </c>
      <c r="L4443">
        <v>0</v>
      </c>
      <c r="M4443">
        <v>2.355387750748439E-5</v>
      </c>
      <c r="N4443">
        <v>1.3840253304759171E-6</v>
      </c>
      <c r="O4443">
        <v>5.0484398344671301E-5</v>
      </c>
      <c r="P4443">
        <v>1.978982114616051E-6</v>
      </c>
      <c r="Q4443">
        <v>0</v>
      </c>
      <c r="R4443">
        <v>4.6475712884905297E-6</v>
      </c>
      <c r="S4443">
        <v>2.0887496434038831E-4</v>
      </c>
      <c r="T4443">
        <v>1.5197665224449731E-5</v>
      </c>
    </row>
    <row r="4444" spans="1:20">
      <c r="A4444" s="10">
        <v>4438</v>
      </c>
      <c r="B4444" s="10">
        <v>0</v>
      </c>
      <c r="C4444" s="10">
        <v>4.9313754177488313E-6</v>
      </c>
      <c r="D4444" s="10">
        <v>3.410312498123511E-6</v>
      </c>
      <c r="E4444" s="10">
        <v>0</v>
      </c>
      <c r="F4444" s="10">
        <v>0</v>
      </c>
      <c r="G4444" s="10">
        <v>7.1126720370675964E-6</v>
      </c>
      <c r="H4444" s="10">
        <v>1.465079168805756E-6</v>
      </c>
      <c r="I4444" s="10">
        <v>3.8304359766936953E-6</v>
      </c>
      <c r="J4444" s="10">
        <v>2.72937706628129E-6</v>
      </c>
      <c r="K4444">
        <v>5.1696037671618521E-6</v>
      </c>
      <c r="L4444">
        <v>0</v>
      </c>
      <c r="M4444">
        <v>1.050906511125852E-5</v>
      </c>
      <c r="N4444">
        <v>2.6949679962979118E-8</v>
      </c>
      <c r="O4444">
        <v>1.0306260220215129E-5</v>
      </c>
      <c r="P4444">
        <v>0</v>
      </c>
      <c r="Q4444">
        <v>0</v>
      </c>
      <c r="R4444">
        <v>2.0875392052602061E-6</v>
      </c>
      <c r="S4444">
        <v>2.0556989204085371E-4</v>
      </c>
      <c r="T4444">
        <v>2.233527384289292E-5</v>
      </c>
    </row>
    <row r="4445" spans="1:20">
      <c r="A4445" s="10">
        <v>4439</v>
      </c>
      <c r="B4445" s="10">
        <v>0</v>
      </c>
      <c r="C4445" s="10">
        <v>4.6806349384503542E-7</v>
      </c>
      <c r="D4445" s="10">
        <v>9.1813272425788369E-7</v>
      </c>
      <c r="E4445" s="10">
        <v>0</v>
      </c>
      <c r="F4445" s="10">
        <v>0</v>
      </c>
      <c r="G4445" s="10">
        <v>9.8447384733956064E-7</v>
      </c>
      <c r="H4445" s="10">
        <v>7.5343833011940944E-9</v>
      </c>
      <c r="I4445" s="10">
        <v>1.850775120744634E-6</v>
      </c>
      <c r="J4445" s="10">
        <v>8.8103409852471196E-8</v>
      </c>
      <c r="K4445">
        <v>1.672894790761866E-6</v>
      </c>
      <c r="L4445">
        <v>0</v>
      </c>
      <c r="M4445">
        <v>2.3252217706370299E-6</v>
      </c>
      <c r="N4445">
        <v>1.2168514193111421E-9</v>
      </c>
      <c r="O4445">
        <v>7.8109507165344223E-7</v>
      </c>
      <c r="P4445">
        <v>0</v>
      </c>
      <c r="Q4445">
        <v>0</v>
      </c>
      <c r="R4445">
        <v>0</v>
      </c>
      <c r="S4445">
        <v>2.0941903807397829E-4</v>
      </c>
      <c r="T4445">
        <v>1.9969495948341661E-5</v>
      </c>
    </row>
    <row r="4446" spans="1:20">
      <c r="A4446" s="10">
        <v>4440</v>
      </c>
      <c r="B4446" s="10">
        <v>0</v>
      </c>
      <c r="C4446" s="10">
        <v>8.7594927265843621E-11</v>
      </c>
      <c r="D4446" s="10">
        <v>1.1275398351639429E-7</v>
      </c>
      <c r="E4446" s="10">
        <v>0</v>
      </c>
      <c r="F4446" s="10">
        <v>0</v>
      </c>
      <c r="G4446" s="10">
        <v>7.4457676326718548E-8</v>
      </c>
      <c r="H4446" s="10">
        <v>0</v>
      </c>
      <c r="I4446" s="10">
        <v>5.9685200859304337E-7</v>
      </c>
      <c r="J4446" s="10">
        <v>5.2785459864803867E-8</v>
      </c>
      <c r="K4446">
        <v>8.3571000420075589E-9</v>
      </c>
      <c r="L4446">
        <v>1.154816682406195E-9</v>
      </c>
      <c r="M4446">
        <v>1.6366270783474541E-7</v>
      </c>
      <c r="N4446">
        <v>1.2347462931245411E-9</v>
      </c>
      <c r="O4446">
        <v>1.3832908923403751E-7</v>
      </c>
      <c r="P4446">
        <v>0</v>
      </c>
      <c r="Q4446">
        <v>0</v>
      </c>
      <c r="R4446">
        <v>0</v>
      </c>
      <c r="S4446">
        <v>2.236014753828969E-4</v>
      </c>
      <c r="T4446">
        <v>3.042489073122602E-5</v>
      </c>
    </row>
    <row r="4447" spans="1:20">
      <c r="A4447" s="10">
        <v>4441</v>
      </c>
      <c r="B4447" s="10">
        <v>0</v>
      </c>
      <c r="C4447" s="10">
        <v>1.8789111898523461E-7</v>
      </c>
      <c r="D4447" s="10">
        <v>3.9184348815124899E-8</v>
      </c>
      <c r="E4447" s="10">
        <v>0</v>
      </c>
      <c r="F4447" s="10">
        <v>0</v>
      </c>
      <c r="G4447" s="10">
        <v>2.2177270501993489E-7</v>
      </c>
      <c r="H4447" s="10">
        <v>0</v>
      </c>
      <c r="I4447" s="10">
        <v>6.6563421032681433E-8</v>
      </c>
      <c r="J4447" s="10">
        <v>0</v>
      </c>
      <c r="K4447">
        <v>1.9172170684605581E-8</v>
      </c>
      <c r="L4447">
        <v>0</v>
      </c>
      <c r="M4447">
        <v>3.7872124848075289E-7</v>
      </c>
      <c r="N4447">
        <v>9.4842831211015503E-10</v>
      </c>
      <c r="O4447">
        <v>1.333742891845231E-8</v>
      </c>
      <c r="P4447">
        <v>0</v>
      </c>
      <c r="Q4447">
        <v>0</v>
      </c>
      <c r="R4447">
        <v>0</v>
      </c>
      <c r="S4447">
        <v>2.1525044090124599E-4</v>
      </c>
      <c r="T4447">
        <v>3.2067087627541992E-5</v>
      </c>
    </row>
    <row r="4448" spans="1:20">
      <c r="A4448" s="10">
        <v>4442</v>
      </c>
      <c r="B4448" s="10">
        <v>0</v>
      </c>
      <c r="C4448" s="10">
        <v>2.058480790747325E-7</v>
      </c>
      <c r="D4448" s="10">
        <v>2.3995314644901959E-11</v>
      </c>
      <c r="E4448" s="10">
        <v>0</v>
      </c>
      <c r="F4448" s="10">
        <v>0</v>
      </c>
      <c r="G4448" s="10">
        <v>2.8048281480317991E-7</v>
      </c>
      <c r="H4448" s="10">
        <v>0</v>
      </c>
      <c r="I4448" s="10">
        <v>0</v>
      </c>
      <c r="J4448" s="10">
        <v>0</v>
      </c>
      <c r="K4448">
        <v>2.4579706005904589E-8</v>
      </c>
      <c r="L4448">
        <v>0</v>
      </c>
      <c r="M4448">
        <v>5.7441662446078562E-7</v>
      </c>
      <c r="N4448">
        <v>9.6632318592355403E-10</v>
      </c>
      <c r="O4448">
        <v>9.0248431541001573E-11</v>
      </c>
      <c r="P4448">
        <v>0</v>
      </c>
      <c r="Q4448">
        <v>0</v>
      </c>
      <c r="R4448">
        <v>0</v>
      </c>
      <c r="S4448">
        <v>2.0299169778058431E-4</v>
      </c>
      <c r="T4448">
        <v>2.3471027003954109E-5</v>
      </c>
    </row>
    <row r="4449" spans="1:20">
      <c r="A4449" s="10">
        <v>4443</v>
      </c>
      <c r="B4449" s="10">
        <v>0</v>
      </c>
      <c r="C4449" s="10">
        <v>6.0002525177102872E-8</v>
      </c>
      <c r="D4449" s="10">
        <v>1.1997657322450981E-10</v>
      </c>
      <c r="E4449" s="10">
        <v>0</v>
      </c>
      <c r="F4449" s="10">
        <v>0</v>
      </c>
      <c r="G4449" s="10">
        <v>1.9128132542283029E-7</v>
      </c>
      <c r="H4449" s="10">
        <v>0</v>
      </c>
      <c r="I4449" s="10">
        <v>0</v>
      </c>
      <c r="J4449" s="10">
        <v>0</v>
      </c>
      <c r="K4449">
        <v>1.6714200084015121E-8</v>
      </c>
      <c r="L4449">
        <v>0</v>
      </c>
      <c r="M4449">
        <v>4.347290676860424E-7</v>
      </c>
      <c r="N4449">
        <v>9.3053343829675572E-10</v>
      </c>
      <c r="O4449">
        <v>2.578526615457188E-11</v>
      </c>
      <c r="P4449">
        <v>0</v>
      </c>
      <c r="Q4449">
        <v>0</v>
      </c>
      <c r="R4449">
        <v>0</v>
      </c>
      <c r="S4449">
        <v>1.841705858469378E-4</v>
      </c>
      <c r="T4449">
        <v>2.2968589050623119E-5</v>
      </c>
    </row>
    <row r="4450" spans="1:20">
      <c r="A4450" s="10">
        <v>4444</v>
      </c>
      <c r="B4450" s="10">
        <v>0</v>
      </c>
      <c r="C4450" s="10">
        <v>0</v>
      </c>
      <c r="D4450" s="10">
        <v>0</v>
      </c>
      <c r="E4450" s="10">
        <v>0</v>
      </c>
      <c r="F4450" s="10">
        <v>0</v>
      </c>
      <c r="G4450" s="10">
        <v>8.5224352911162009E-9</v>
      </c>
      <c r="H4450" s="10">
        <v>0</v>
      </c>
      <c r="I4450" s="10">
        <v>0</v>
      </c>
      <c r="J4450" s="10">
        <v>0</v>
      </c>
      <c r="K4450">
        <v>1.6714200084015121E-8</v>
      </c>
      <c r="L4450">
        <v>0</v>
      </c>
      <c r="M4450">
        <v>8.1759572027971498E-8</v>
      </c>
      <c r="N4450">
        <v>7.3368982634936518E-10</v>
      </c>
      <c r="O4450">
        <v>1.9338949615928909E-11</v>
      </c>
      <c r="P4450">
        <v>0</v>
      </c>
      <c r="Q4450">
        <v>0</v>
      </c>
      <c r="R4450">
        <v>0</v>
      </c>
      <c r="S4450">
        <v>1.6745176418774761E-4</v>
      </c>
      <c r="T4450">
        <v>2.3968764405596741E-5</v>
      </c>
    </row>
    <row r="4451" spans="1:20">
      <c r="A4451" s="10">
        <v>4445</v>
      </c>
      <c r="B4451" s="10">
        <v>4.5648598014891076E-6</v>
      </c>
      <c r="C4451" s="10">
        <v>1.1646161655898419E-6</v>
      </c>
      <c r="D4451" s="10">
        <v>1.290630589859546E-6</v>
      </c>
      <c r="E4451" s="10">
        <v>3.672403996548236E-6</v>
      </c>
      <c r="F4451" s="10">
        <v>6.1479443850597404E-7</v>
      </c>
      <c r="G4451" s="10">
        <v>3.4861248823251918E-6</v>
      </c>
      <c r="H4451" s="10">
        <v>1.340415962801762E-6</v>
      </c>
      <c r="I4451" s="10">
        <v>2.7943881733732299E-6</v>
      </c>
      <c r="J4451" s="10">
        <v>6.7872463326724984E-6</v>
      </c>
      <c r="K4451">
        <v>8.6573411508696838E-7</v>
      </c>
      <c r="L4451">
        <v>8.2930273005294877E-7</v>
      </c>
      <c r="M4451">
        <v>1.07615498317647E-6</v>
      </c>
      <c r="N4451">
        <v>9.4160812832802321E-7</v>
      </c>
      <c r="O4451">
        <v>9.1205682687337822E-7</v>
      </c>
      <c r="P4451">
        <v>1.105837808002486E-6</v>
      </c>
      <c r="Q4451">
        <v>1.609291101868494E-6</v>
      </c>
      <c r="R4451">
        <v>4.4580593482422676E-6</v>
      </c>
      <c r="S4451">
        <v>1.724838478651597E-4</v>
      </c>
      <c r="T4451">
        <v>1.6243413133667528E-5</v>
      </c>
    </row>
    <row r="4452" spans="1:20">
      <c r="A4452" s="10">
        <v>4446</v>
      </c>
      <c r="B4452" s="10">
        <v>6.1193282521403294E-5</v>
      </c>
      <c r="C4452" s="10">
        <v>3.1168035779225201E-5</v>
      </c>
      <c r="D4452" s="10">
        <v>3.5633758507821557E-5</v>
      </c>
      <c r="E4452" s="10">
        <v>4.6230076066586789E-5</v>
      </c>
      <c r="F4452" s="10">
        <v>3.2684110317130011E-5</v>
      </c>
      <c r="G4452" s="10">
        <v>4.3442047645116187E-5</v>
      </c>
      <c r="H4452" s="10">
        <v>3.0935502740623967E-5</v>
      </c>
      <c r="I4452" s="10">
        <v>3.7555277156661413E-5</v>
      </c>
      <c r="J4452" s="10">
        <v>3.9169345628706113E-5</v>
      </c>
      <c r="K4452">
        <v>3.6324233651409879E-5</v>
      </c>
      <c r="L4452">
        <v>3.3502314597243471E-5</v>
      </c>
      <c r="M4452">
        <v>3.0669059894182889E-5</v>
      </c>
      <c r="N4452">
        <v>2.3326178280533101E-5</v>
      </c>
      <c r="O4452">
        <v>2.5581865260231551E-5</v>
      </c>
      <c r="P4452">
        <v>4.1467377383612073E-5</v>
      </c>
      <c r="Q4452">
        <v>3.6332477281173517E-5</v>
      </c>
      <c r="R4452">
        <v>5.5084697297491412E-5</v>
      </c>
      <c r="S4452">
        <v>1.7026325871467119E-4</v>
      </c>
      <c r="T4452">
        <v>2.41609442359409E-5</v>
      </c>
    </row>
    <row r="4453" spans="1:20">
      <c r="A4453" s="10">
        <v>4447</v>
      </c>
      <c r="B4453" s="10">
        <v>1.691715347686324E-4</v>
      </c>
      <c r="C4453" s="10">
        <v>1.039256546825535E-4</v>
      </c>
      <c r="D4453" s="10">
        <v>9.5065252440110359E-5</v>
      </c>
      <c r="E4453" s="10">
        <v>1.21498451728672E-4</v>
      </c>
      <c r="F4453" s="10">
        <v>1.129932007788789E-4</v>
      </c>
      <c r="G4453" s="10">
        <v>1.2905066201255859E-4</v>
      </c>
      <c r="H4453" s="10">
        <v>9.3379665178548502E-5</v>
      </c>
      <c r="I4453" s="10">
        <v>1.289282531674185E-4</v>
      </c>
      <c r="J4453" s="10">
        <v>8.9245263035071646E-5</v>
      </c>
      <c r="K4453">
        <v>1.126473915818184E-4</v>
      </c>
      <c r="L4453">
        <v>8.7004018769359489E-5</v>
      </c>
      <c r="M4453">
        <v>1.1622977368260021E-4</v>
      </c>
      <c r="N4453">
        <v>9.52500715649647E-5</v>
      </c>
      <c r="O4453">
        <v>8.3987142820177716E-5</v>
      </c>
      <c r="P4453">
        <v>1.097315680352319E-4</v>
      </c>
      <c r="Q4453">
        <v>1.1394874560741779E-4</v>
      </c>
      <c r="R4453">
        <v>1.788481683452198E-4</v>
      </c>
      <c r="S4453">
        <v>1.6531096115461209E-4</v>
      </c>
      <c r="T4453">
        <v>2.5850233495361031E-5</v>
      </c>
    </row>
    <row r="4454" spans="1:20">
      <c r="A4454" s="10">
        <v>4448</v>
      </c>
      <c r="B4454" s="10">
        <v>2.9701827584829751E-4</v>
      </c>
      <c r="C4454" s="10">
        <v>1.9431795879872949E-4</v>
      </c>
      <c r="D4454" s="10">
        <v>1.7409591841359491E-4</v>
      </c>
      <c r="E4454" s="10">
        <v>2.4865791288387478E-4</v>
      </c>
      <c r="F4454" s="10">
        <v>2.3659245524728601E-4</v>
      </c>
      <c r="G4454" s="10">
        <v>2.4683823736452299E-4</v>
      </c>
      <c r="H4454" s="10">
        <v>1.739453758948739E-4</v>
      </c>
      <c r="I4454" s="10">
        <v>2.557699308728915E-4</v>
      </c>
      <c r="J4454" s="10">
        <v>1.5820558284674791E-4</v>
      </c>
      <c r="K4454">
        <v>2.418850646598231E-4</v>
      </c>
      <c r="L4454">
        <v>1.4487899928253929E-4</v>
      </c>
      <c r="M4454">
        <v>2.3322735785881229E-4</v>
      </c>
      <c r="N4454">
        <v>1.9466666699510221E-4</v>
      </c>
      <c r="O4454">
        <v>1.760210705499117E-4</v>
      </c>
      <c r="P4454">
        <v>1.716729833208409E-4</v>
      </c>
      <c r="Q4454">
        <v>1.9465323014803689E-4</v>
      </c>
      <c r="R4454">
        <v>3.0981785144288472E-4</v>
      </c>
      <c r="S4454">
        <v>1.704149016161727E-4</v>
      </c>
      <c r="T4454">
        <v>3.0668450956814993E-5</v>
      </c>
    </row>
    <row r="4455" spans="1:20">
      <c r="A4455" s="10">
        <v>4449</v>
      </c>
      <c r="B4455" s="10">
        <v>4.1483863969464632E-4</v>
      </c>
      <c r="C4455" s="10">
        <v>3.0603527642612648E-4</v>
      </c>
      <c r="D4455" s="10">
        <v>2.9295907544514077E-4</v>
      </c>
      <c r="E4455" s="10">
        <v>3.535815741873421E-4</v>
      </c>
      <c r="F4455" s="10">
        <v>3.7813468179228883E-4</v>
      </c>
      <c r="G4455" s="10">
        <v>3.6210481101870459E-4</v>
      </c>
      <c r="H4455" s="10">
        <v>2.6848486728647369E-4</v>
      </c>
      <c r="I4455" s="10">
        <v>3.752659074898772E-4</v>
      </c>
      <c r="J4455" s="10">
        <v>2.41366538098231E-4</v>
      </c>
      <c r="K4455">
        <v>3.8579601109305469E-4</v>
      </c>
      <c r="L4455">
        <v>2.4647186050636181E-4</v>
      </c>
      <c r="M4455">
        <v>3.3605162502095537E-4</v>
      </c>
      <c r="N4455">
        <v>3.1215413008573448E-4</v>
      </c>
      <c r="O4455">
        <v>2.6059916493455731E-4</v>
      </c>
      <c r="P4455">
        <v>2.391083845992311E-4</v>
      </c>
      <c r="Q4455">
        <v>3.2991357272632653E-4</v>
      </c>
      <c r="R4455">
        <v>4.1899786320378818E-4</v>
      </c>
      <c r="S4455">
        <v>1.5430442224917621E-4</v>
      </c>
      <c r="T4455">
        <v>3.5018914674278148E-5</v>
      </c>
    </row>
    <row r="4456" spans="1:20">
      <c r="A4456" s="10">
        <v>4450</v>
      </c>
      <c r="B4456" s="10">
        <v>4.8257056126307609E-4</v>
      </c>
      <c r="C4456" s="10">
        <v>3.8318566048881178E-4</v>
      </c>
      <c r="D4456" s="10">
        <v>3.8074063110897808E-4</v>
      </c>
      <c r="E4456" s="10">
        <v>4.3617030612598821E-4</v>
      </c>
      <c r="F4456" s="10">
        <v>5.038461326134497E-4</v>
      </c>
      <c r="G4456" s="10">
        <v>4.3470116001666313E-4</v>
      </c>
      <c r="H4456" s="10">
        <v>3.2400614413959452E-4</v>
      </c>
      <c r="I4456" s="10">
        <v>4.417390128807786E-4</v>
      </c>
      <c r="J4456" s="10">
        <v>2.8756175097261719E-4</v>
      </c>
      <c r="K4456">
        <v>4.5314531499835537E-4</v>
      </c>
      <c r="L4456">
        <v>3.1492962440273761E-4</v>
      </c>
      <c r="M4456">
        <v>4.225120772375151E-4</v>
      </c>
      <c r="N4456">
        <v>4.1103469799194702E-4</v>
      </c>
      <c r="O4456">
        <v>2.8001640936239241E-4</v>
      </c>
      <c r="P4456">
        <v>3.0390899409933608E-4</v>
      </c>
      <c r="Q4456">
        <v>4.2530578581294841E-4</v>
      </c>
      <c r="R4456">
        <v>4.9038033692470906E-4</v>
      </c>
      <c r="S4456">
        <v>1.2346170550735751E-4</v>
      </c>
      <c r="T4456">
        <v>3.6532655154593318E-5</v>
      </c>
    </row>
    <row r="4457" spans="1:20">
      <c r="A4457" s="10">
        <v>4451</v>
      </c>
      <c r="B4457" s="10">
        <v>5.2922514368902252E-4</v>
      </c>
      <c r="C4457" s="10">
        <v>4.4217242393997412E-4</v>
      </c>
      <c r="D4457" s="10">
        <v>4.5793053491198239E-4</v>
      </c>
      <c r="E4457" s="10">
        <v>4.80887952664758E-4</v>
      </c>
      <c r="F4457" s="10">
        <v>5.6093181582985276E-4</v>
      </c>
      <c r="G4457" s="10">
        <v>4.8524106107774998E-4</v>
      </c>
      <c r="H4457" s="10">
        <v>3.9292098539421582E-4</v>
      </c>
      <c r="I4457" s="10">
        <v>4.894262408810259E-4</v>
      </c>
      <c r="J4457" s="10">
        <v>3.4286394969071572E-4</v>
      </c>
      <c r="K4457">
        <v>3.3659627607354281E-4</v>
      </c>
      <c r="L4457">
        <v>4.2431352855045612E-4</v>
      </c>
      <c r="M4457">
        <v>4.5760613708747689E-4</v>
      </c>
      <c r="N4457">
        <v>4.6362162550383829E-4</v>
      </c>
      <c r="O4457">
        <v>3.1195970875105128E-4</v>
      </c>
      <c r="P4457">
        <v>4.2345922209183098E-4</v>
      </c>
      <c r="Q4457">
        <v>4.9112989791520658E-4</v>
      </c>
      <c r="R4457">
        <v>5.3078994248265728E-4</v>
      </c>
      <c r="S4457">
        <v>1.0901042825544239E-4</v>
      </c>
      <c r="T4457">
        <v>4.3977612547634241E-5</v>
      </c>
    </row>
    <row r="4458" spans="1:20">
      <c r="A4458" s="10">
        <v>4452</v>
      </c>
      <c r="B4458" s="10">
        <v>5.44102580012555E-4</v>
      </c>
      <c r="C4458" s="10">
        <v>4.8063665071745642E-4</v>
      </c>
      <c r="D4458" s="10">
        <v>4.973864920925188E-4</v>
      </c>
      <c r="E4458" s="10">
        <v>5.0952429410352996E-4</v>
      </c>
      <c r="F4458" s="10">
        <v>5.7673061221452822E-4</v>
      </c>
      <c r="G4458" s="10">
        <v>5.2433984748663509E-4</v>
      </c>
      <c r="H4458" s="10">
        <v>4.3973171920690259E-4</v>
      </c>
      <c r="I4458" s="10">
        <v>5.1442853220924698E-4</v>
      </c>
      <c r="J4458" s="10">
        <v>3.9826854277497689E-4</v>
      </c>
      <c r="K4458">
        <v>4.0454490695038552E-4</v>
      </c>
      <c r="L4458">
        <v>4.8342728091885288E-4</v>
      </c>
      <c r="M4458">
        <v>4.3262367884897018E-4</v>
      </c>
      <c r="N4458">
        <v>4.5531707983375891E-4</v>
      </c>
      <c r="O4458">
        <v>3.6459286745702332E-4</v>
      </c>
      <c r="P4458">
        <v>4.5252266759912742E-4</v>
      </c>
      <c r="Q4458">
        <v>5.2949897415912228E-4</v>
      </c>
      <c r="R4458">
        <v>5.4846430659275447E-4</v>
      </c>
      <c r="S4458">
        <v>1.071717513929026E-4</v>
      </c>
      <c r="T4458">
        <v>5.343551335260508E-5</v>
      </c>
    </row>
    <row r="4459" spans="1:20">
      <c r="A4459" s="10">
        <v>4453</v>
      </c>
      <c r="B4459" s="10">
        <v>5.302742567300147E-4</v>
      </c>
      <c r="C4459" s="10">
        <v>5.1039150220598948E-4</v>
      </c>
      <c r="D4459" s="10">
        <v>4.4876794441084411E-4</v>
      </c>
      <c r="E4459" s="10">
        <v>5.0281388509085842E-4</v>
      </c>
      <c r="F4459" s="10">
        <v>5.7024604907120354E-4</v>
      </c>
      <c r="G4459" s="10">
        <v>5.3670049881700732E-4</v>
      </c>
      <c r="H4459" s="10">
        <v>4.2314429721949649E-4</v>
      </c>
      <c r="I4459" s="10">
        <v>4.9195418469380188E-4</v>
      </c>
      <c r="J4459" s="10">
        <v>4.0625657112930527E-4</v>
      </c>
      <c r="K4459">
        <v>4.7770615607990052E-4</v>
      </c>
      <c r="L4459">
        <v>4.9485046770746143E-4</v>
      </c>
      <c r="M4459">
        <v>2.9215823609516403E-4</v>
      </c>
      <c r="N4459">
        <v>4.3641826557282122E-4</v>
      </c>
      <c r="O4459">
        <v>3.9655175484486221E-4</v>
      </c>
      <c r="P4459">
        <v>4.7421372513397258E-4</v>
      </c>
      <c r="Q4459">
        <v>5.2593136594009354E-4</v>
      </c>
      <c r="R4459">
        <v>5.3267842528022843E-4</v>
      </c>
      <c r="S4459">
        <v>1.4102725326521379E-4</v>
      </c>
      <c r="T4459">
        <v>6.3281592338024936E-5</v>
      </c>
    </row>
    <row r="4460" spans="1:20">
      <c r="A4460" s="10">
        <v>4454</v>
      </c>
      <c r="B4460" s="10">
        <v>4.8909281303792811E-4</v>
      </c>
      <c r="C4460" s="10">
        <v>4.5324420156918528E-4</v>
      </c>
      <c r="D4460" s="10">
        <v>3.3207144011597949E-4</v>
      </c>
      <c r="E4460" s="10">
        <v>4.0533830175356982E-4</v>
      </c>
      <c r="F4460" s="10">
        <v>4.8556548322903478E-4</v>
      </c>
      <c r="G4460" s="10">
        <v>4.8034351674811797E-4</v>
      </c>
      <c r="H4460" s="10">
        <v>4.1026335633892431E-4</v>
      </c>
      <c r="I4460" s="10">
        <v>4.4987211388219581E-4</v>
      </c>
      <c r="J4460" s="10">
        <v>4.0405322473551419E-4</v>
      </c>
      <c r="K4460">
        <v>3.0331931147421488E-4</v>
      </c>
      <c r="L4460">
        <v>4.2083312759781178E-4</v>
      </c>
      <c r="M4460">
        <v>3.2314657106612008E-4</v>
      </c>
      <c r="N4460">
        <v>3.8787343439475981E-4</v>
      </c>
      <c r="O4460">
        <v>3.973249792326185E-4</v>
      </c>
      <c r="P4460">
        <v>4.5548960035457042E-4</v>
      </c>
      <c r="Q4460">
        <v>4.5545163690615612E-4</v>
      </c>
      <c r="R4460">
        <v>4.8417977226051102E-4</v>
      </c>
      <c r="S4460">
        <v>1.5213580006556959E-4</v>
      </c>
      <c r="T4460">
        <v>6.4620022866341688E-5</v>
      </c>
    </row>
    <row r="4461" spans="1:20">
      <c r="A4461" s="10">
        <v>4455</v>
      </c>
      <c r="B4461" s="10">
        <v>4.1289364789781402E-4</v>
      </c>
      <c r="C4461" s="10">
        <v>3.2840131185043841E-4</v>
      </c>
      <c r="D4461" s="10">
        <v>2.9997245420404739E-4</v>
      </c>
      <c r="E4461" s="10">
        <v>1.2859088718369729E-4</v>
      </c>
      <c r="F4461" s="10">
        <v>2.8766312561739459E-4</v>
      </c>
      <c r="G4461" s="10">
        <v>3.510705347008064E-4</v>
      </c>
      <c r="H4461" s="10">
        <v>2.5546422152040332E-4</v>
      </c>
      <c r="I4461" s="10">
        <v>3.5012218478166709E-4</v>
      </c>
      <c r="J4461" s="10">
        <v>3.8420832490613848E-4</v>
      </c>
      <c r="K4461">
        <v>4.0316801326919978E-4</v>
      </c>
      <c r="L4461">
        <v>3.3320817833353098E-4</v>
      </c>
      <c r="M4461">
        <v>3.5758974594211559E-4</v>
      </c>
      <c r="N4461">
        <v>3.4932684053487598E-4</v>
      </c>
      <c r="O4461">
        <v>3.5931171135168612E-4</v>
      </c>
      <c r="P4461">
        <v>3.3221219876681428E-4</v>
      </c>
      <c r="Q4461">
        <v>2.8059128923572832E-4</v>
      </c>
      <c r="R4461">
        <v>3.8281094708782128E-4</v>
      </c>
      <c r="S4461">
        <v>1.6359027714007659E-4</v>
      </c>
      <c r="T4461">
        <v>6.9959238946829119E-5</v>
      </c>
    </row>
    <row r="4462" spans="1:20">
      <c r="A4462" s="10">
        <v>4456</v>
      </c>
      <c r="B4462" s="10">
        <v>2.8340884102584979E-4</v>
      </c>
      <c r="C4462" s="10">
        <v>2.083754073339239E-4</v>
      </c>
      <c r="D4462" s="10">
        <v>2.7711355286166509E-4</v>
      </c>
      <c r="E4462" s="10">
        <v>2.875729002591186E-4</v>
      </c>
      <c r="F4462" s="10">
        <v>2.016382575544093E-4</v>
      </c>
      <c r="G4462" s="10">
        <v>2.3983232776822171E-4</v>
      </c>
      <c r="H4462" s="10">
        <v>1.4177247779807451E-4</v>
      </c>
      <c r="I4462" s="10">
        <v>3.047462459036541E-4</v>
      </c>
      <c r="J4462" s="10">
        <v>2.6992111421309911E-4</v>
      </c>
      <c r="K4462">
        <v>3.5136785596294017E-4</v>
      </c>
      <c r="L4462">
        <v>1.606939827847556E-4</v>
      </c>
      <c r="M4462">
        <v>2.5123972285457269E-4</v>
      </c>
      <c r="N4462">
        <v>2.7980721078478451E-4</v>
      </c>
      <c r="O4462">
        <v>3.1854575725856498E-4</v>
      </c>
      <c r="P4462">
        <v>9.9193714806736924E-5</v>
      </c>
      <c r="Q4462">
        <v>2.30290897688454E-4</v>
      </c>
      <c r="R4462">
        <v>2.5588425031046919E-4</v>
      </c>
      <c r="S4462">
        <v>1.7070251851687099E-4</v>
      </c>
      <c r="T4462">
        <v>5.6512225264521097E-5</v>
      </c>
    </row>
    <row r="4463" spans="1:20">
      <c r="A4463" s="10">
        <v>4457</v>
      </c>
      <c r="B4463" s="10">
        <v>1.782400570896305E-4</v>
      </c>
      <c r="C4463" s="10">
        <v>1.8184744128233219E-4</v>
      </c>
      <c r="D4463" s="10">
        <v>2.1626583686266531E-4</v>
      </c>
      <c r="E4463" s="10">
        <v>2.046579575791285E-4</v>
      </c>
      <c r="F4463" s="10">
        <v>1.6988009953161271E-4</v>
      </c>
      <c r="G4463" s="10">
        <v>1.3765251030265459E-4</v>
      </c>
      <c r="H4463" s="10">
        <v>1.014416595059489E-4</v>
      </c>
      <c r="I4463" s="10">
        <v>1.9246659494811689E-4</v>
      </c>
      <c r="J4463" s="10">
        <v>1.491886669069173E-4</v>
      </c>
      <c r="K4463">
        <v>2.234241815076164E-4</v>
      </c>
      <c r="L4463">
        <v>1.7324237964307519E-4</v>
      </c>
      <c r="M4463">
        <v>1.9676299609655939E-4</v>
      </c>
      <c r="N4463">
        <v>1.5640883376650839E-4</v>
      </c>
      <c r="O4463">
        <v>2.5284141647420588E-4</v>
      </c>
      <c r="P4463">
        <v>5.64699465572728E-5</v>
      </c>
      <c r="Q4463">
        <v>2.1546647420334701E-4</v>
      </c>
      <c r="R4463">
        <v>1.5932262277459011E-4</v>
      </c>
      <c r="S4463">
        <v>1.6618962709119111E-4</v>
      </c>
      <c r="T4463">
        <v>7.3687088539302952E-5</v>
      </c>
    </row>
    <row r="4464" spans="1:20">
      <c r="A4464" s="10">
        <v>4458</v>
      </c>
      <c r="B4464" s="10">
        <v>7.2243688091643498E-5</v>
      </c>
      <c r="C4464" s="10">
        <v>1.4085256420804201E-4</v>
      </c>
      <c r="D4464" s="10">
        <v>1.3736201912063669E-4</v>
      </c>
      <c r="E4464" s="10">
        <v>9.1440690373063965E-5</v>
      </c>
      <c r="F4464" s="10">
        <v>6.9451101978299147E-5</v>
      </c>
      <c r="G4464" s="10">
        <v>1.075935713824055E-4</v>
      </c>
      <c r="H4464" s="10">
        <v>7.4694777978348057E-5</v>
      </c>
      <c r="I4464" s="10">
        <v>9.9962019112023924E-5</v>
      </c>
      <c r="J4464" s="10">
        <v>1.075943819952064E-4</v>
      </c>
      <c r="K4464">
        <v>1.027348754539042E-4</v>
      </c>
      <c r="L4464">
        <v>1.218827738055714E-4</v>
      </c>
      <c r="M4464">
        <v>1.232928648494339E-4</v>
      </c>
      <c r="N4464">
        <v>5.9738926991707987E-5</v>
      </c>
      <c r="O4464">
        <v>1.789369084675526E-4</v>
      </c>
      <c r="P4464">
        <v>4.6379539010186857E-5</v>
      </c>
      <c r="Q4464">
        <v>1.1922226516515811E-4</v>
      </c>
      <c r="R4464">
        <v>5.5799822781436819E-5</v>
      </c>
      <c r="S4464">
        <v>1.507843331871988E-4</v>
      </c>
      <c r="T4464">
        <v>6.9310047164400937E-5</v>
      </c>
    </row>
    <row r="4465" spans="1:20">
      <c r="A4465" s="10">
        <v>4459</v>
      </c>
      <c r="B4465" s="10">
        <v>2.4246023135629491E-5</v>
      </c>
      <c r="C4465" s="10">
        <v>9.0209351161215425E-5</v>
      </c>
      <c r="D4465" s="10">
        <v>8.2230894092946154E-5</v>
      </c>
      <c r="E4465" s="10">
        <v>3.3361859934180079E-5</v>
      </c>
      <c r="F4465" s="10">
        <v>9.3691663919050875E-6</v>
      </c>
      <c r="G4465" s="10">
        <v>6.9988870149276697E-5</v>
      </c>
      <c r="H4465" s="10">
        <v>4.3283813145495252E-5</v>
      </c>
      <c r="I4465" s="10">
        <v>5.0567868384337988E-5</v>
      </c>
      <c r="J4465" s="10">
        <v>8.8719876863620412E-5</v>
      </c>
      <c r="K4465">
        <v>3.5261431743420569E-5</v>
      </c>
      <c r="L4465">
        <v>4.041357486685689E-5</v>
      </c>
      <c r="M4465">
        <v>6.6935853670416036E-5</v>
      </c>
      <c r="N4465">
        <v>1.280453603504648E-5</v>
      </c>
      <c r="O4465">
        <v>1.2879548746870591E-4</v>
      </c>
      <c r="P4465">
        <v>1.329827956272868E-5</v>
      </c>
      <c r="Q4465">
        <v>5.2297693957313798E-5</v>
      </c>
      <c r="R4465">
        <v>1.2023232418544751E-5</v>
      </c>
      <c r="S4465">
        <v>1.5935584749932001E-4</v>
      </c>
      <c r="T4465">
        <v>7.5953935018902862E-5</v>
      </c>
    </row>
    <row r="4466" spans="1:20">
      <c r="A4466" s="10">
        <v>4460</v>
      </c>
      <c r="B4466" s="10">
        <v>1.804078564452196E-5</v>
      </c>
      <c r="C4466" s="10">
        <v>5.5101197009279407E-5</v>
      </c>
      <c r="D4466" s="10">
        <v>4.864240082408034E-5</v>
      </c>
      <c r="E4466" s="10">
        <v>1.241498527938897E-5</v>
      </c>
      <c r="F4466" s="10">
        <v>0</v>
      </c>
      <c r="G4466" s="10">
        <v>5.668010830907752E-5</v>
      </c>
      <c r="H4466" s="10">
        <v>3.1258020602361232E-5</v>
      </c>
      <c r="I4466" s="10">
        <v>3.2315018388672202E-5</v>
      </c>
      <c r="J4466" s="10">
        <v>6.1619536633287077E-5</v>
      </c>
      <c r="K4466">
        <v>1.5871116168012588E-5</v>
      </c>
      <c r="L4466">
        <v>1.5462172570532739E-5</v>
      </c>
      <c r="M4466">
        <v>4.3170682582384727E-5</v>
      </c>
      <c r="N4466">
        <v>3.8021417340067301E-6</v>
      </c>
      <c r="O4466">
        <v>9.4712079212734188E-5</v>
      </c>
      <c r="P4466">
        <v>7.5063588999447669E-6</v>
      </c>
      <c r="Q4466">
        <v>2.1172671336366648E-5</v>
      </c>
      <c r="R4466">
        <v>5.5474782186173627E-6</v>
      </c>
      <c r="S4466">
        <v>1.7995467658143169E-4</v>
      </c>
      <c r="T4466">
        <v>7.9370307927357502E-5</v>
      </c>
    </row>
    <row r="4467" spans="1:20">
      <c r="A4467" s="10">
        <v>4461</v>
      </c>
      <c r="B4467" s="10">
        <v>7.4741291344756371E-6</v>
      </c>
      <c r="C4467" s="10">
        <v>2.2692138199283549E-5</v>
      </c>
      <c r="D4467" s="10">
        <v>1.983156126458585E-5</v>
      </c>
      <c r="E4467" s="10">
        <v>3.020235541971183E-6</v>
      </c>
      <c r="F4467" s="10">
        <v>0</v>
      </c>
      <c r="G4467" s="10">
        <v>3.686596328497334E-5</v>
      </c>
      <c r="H4467" s="10">
        <v>1.7139736456206209E-5</v>
      </c>
      <c r="I4467" s="10">
        <v>2.2666126149702161E-5</v>
      </c>
      <c r="J4467" s="10">
        <v>2.4575925098667701E-5</v>
      </c>
      <c r="K4467">
        <v>9.1527451254186907E-6</v>
      </c>
      <c r="L4467">
        <v>5.5257978253136416E-6</v>
      </c>
      <c r="M4467">
        <v>2.4530193752513579E-5</v>
      </c>
      <c r="N4467">
        <v>1.60146594218253E-6</v>
      </c>
      <c r="O4467">
        <v>3.874233714917114E-5</v>
      </c>
      <c r="P4467">
        <v>7.4610525328519091E-6</v>
      </c>
      <c r="Q4467">
        <v>1.1823489712873611E-5</v>
      </c>
      <c r="R4467">
        <v>5.2413874260572156E-6</v>
      </c>
      <c r="S4467">
        <v>2.1770624299356339E-4</v>
      </c>
      <c r="T4467">
        <v>8.0571895951499648E-5</v>
      </c>
    </row>
    <row r="4468" spans="1:20">
      <c r="A4468" s="10">
        <v>4462</v>
      </c>
      <c r="B4468" s="10">
        <v>4.2825734298825588E-7</v>
      </c>
      <c r="C4468" s="10">
        <v>9.2945750992804936E-6</v>
      </c>
      <c r="D4468" s="10">
        <v>6.9775357576558294E-6</v>
      </c>
      <c r="E4468" s="10">
        <v>0</v>
      </c>
      <c r="F4468" s="10">
        <v>0</v>
      </c>
      <c r="G4468" s="10">
        <v>1.1377884810902721E-5</v>
      </c>
      <c r="H4468" s="10">
        <v>8.910260455755541E-6</v>
      </c>
      <c r="I4468" s="10">
        <v>8.5272437028593113E-6</v>
      </c>
      <c r="J4468" s="10">
        <v>1.003650480101912E-5</v>
      </c>
      <c r="K4468">
        <v>4.2906334803907036E-6</v>
      </c>
      <c r="L4468">
        <v>5.1966750708278771E-8</v>
      </c>
      <c r="M4468">
        <v>1.061513272285859E-5</v>
      </c>
      <c r="N4468">
        <v>5.2610929011393501E-9</v>
      </c>
      <c r="O4468">
        <v>8.111862892382619E-6</v>
      </c>
      <c r="P4468">
        <v>2.6622021303763549E-6</v>
      </c>
      <c r="Q4468">
        <v>0</v>
      </c>
      <c r="R4468">
        <v>2.518848958413141E-6</v>
      </c>
      <c r="S4468">
        <v>2.3011304053641621E-4</v>
      </c>
      <c r="T4468">
        <v>7.6891035592243026E-5</v>
      </c>
    </row>
    <row r="4469" spans="1:20">
      <c r="A4469" s="10">
        <v>4463</v>
      </c>
      <c r="B4469" s="10">
        <v>1.3401586599286069E-7</v>
      </c>
      <c r="C4469" s="10">
        <v>2.9080639902987419E-6</v>
      </c>
      <c r="D4469" s="10">
        <v>1.406226218512763E-6</v>
      </c>
      <c r="E4469" s="10">
        <v>0</v>
      </c>
      <c r="F4469" s="10">
        <v>0</v>
      </c>
      <c r="G4469" s="10">
        <v>2.0949481127092559E-6</v>
      </c>
      <c r="H4469" s="10">
        <v>2.2783154155072918E-6</v>
      </c>
      <c r="I4469" s="10">
        <v>1.668043507015594E-6</v>
      </c>
      <c r="J4469" s="10">
        <v>4.4469699786540019E-6</v>
      </c>
      <c r="K4469">
        <v>2.285912658549126E-7</v>
      </c>
      <c r="L4469">
        <v>0</v>
      </c>
      <c r="M4469">
        <v>1.547875950291805E-6</v>
      </c>
      <c r="N4469">
        <v>1.1094821764307471E-9</v>
      </c>
      <c r="O4469">
        <v>8.0096208203249497E-7</v>
      </c>
      <c r="P4469">
        <v>0</v>
      </c>
      <c r="Q4469">
        <v>0</v>
      </c>
      <c r="R4469">
        <v>2.454291627618637E-7</v>
      </c>
      <c r="S4469">
        <v>2.3729923612526231E-4</v>
      </c>
      <c r="T4469">
        <v>7.9169698585729263E-5</v>
      </c>
    </row>
    <row r="4470" spans="1:20">
      <c r="A4470" s="10">
        <v>4464</v>
      </c>
      <c r="B4470" s="10">
        <v>0</v>
      </c>
      <c r="C4470" s="10">
        <v>1.9787694069354069E-7</v>
      </c>
      <c r="D4470" s="10">
        <v>4.7030816704007842E-7</v>
      </c>
      <c r="E4470" s="10">
        <v>0</v>
      </c>
      <c r="F4470" s="10">
        <v>0</v>
      </c>
      <c r="G4470" s="10">
        <v>3.0145084643108941E-7</v>
      </c>
      <c r="H4470" s="10">
        <v>5.8258118667418932E-9</v>
      </c>
      <c r="I4470" s="10">
        <v>2.2027176533054529E-7</v>
      </c>
      <c r="J4470" s="10">
        <v>6.6148311114015936E-7</v>
      </c>
      <c r="K4470">
        <v>2.3596517765668399E-8</v>
      </c>
      <c r="L4470">
        <v>0</v>
      </c>
      <c r="M4470">
        <v>1.6646220152139231E-7</v>
      </c>
      <c r="N4470">
        <v>1.1989565454977431E-9</v>
      </c>
      <c r="O4470">
        <v>1.181214984645265E-7</v>
      </c>
      <c r="P4470">
        <v>0</v>
      </c>
      <c r="Q4470">
        <v>0</v>
      </c>
      <c r="R4470">
        <v>0</v>
      </c>
      <c r="S4470">
        <v>2.2933238508716491E-4</v>
      </c>
      <c r="T4470">
        <v>6.997300678673387E-5</v>
      </c>
    </row>
    <row r="4471" spans="1:20">
      <c r="A4471" s="10">
        <v>4465</v>
      </c>
      <c r="B4471" s="10">
        <v>0</v>
      </c>
      <c r="C4471" s="10">
        <v>0</v>
      </c>
      <c r="D4471" s="10">
        <v>1.7593364697642121E-7</v>
      </c>
      <c r="E4471" s="10">
        <v>0</v>
      </c>
      <c r="F4471" s="10">
        <v>0</v>
      </c>
      <c r="G4471" s="10">
        <v>2.421129172480656E-7</v>
      </c>
      <c r="H4471" s="10">
        <v>0</v>
      </c>
      <c r="I4471" s="10">
        <v>0</v>
      </c>
      <c r="J4471" s="10">
        <v>2.8277924927573501E-8</v>
      </c>
      <c r="K4471">
        <v>1.868057656448749E-8</v>
      </c>
      <c r="L4471">
        <v>0</v>
      </c>
      <c r="M4471">
        <v>3.7179429615353668E-7</v>
      </c>
      <c r="N4471">
        <v>1.2168514193111421E-9</v>
      </c>
      <c r="O4471">
        <v>2.5634852102003541E-9</v>
      </c>
      <c r="P4471">
        <v>0</v>
      </c>
      <c r="Q4471">
        <v>0</v>
      </c>
      <c r="R4471">
        <v>0</v>
      </c>
      <c r="S4471">
        <v>2.2150977414593629E-4</v>
      </c>
      <c r="T4471">
        <v>5.1601546431548267E-5</v>
      </c>
    </row>
    <row r="4472" spans="1:20">
      <c r="A4472" s="10">
        <v>4466</v>
      </c>
      <c r="B4472" s="10">
        <v>0</v>
      </c>
      <c r="C4472" s="10">
        <v>0</v>
      </c>
      <c r="D4472" s="10">
        <v>2.3995314644901962E-10</v>
      </c>
      <c r="E4472" s="10">
        <v>0</v>
      </c>
      <c r="F4472" s="10">
        <v>0</v>
      </c>
      <c r="G4472" s="10">
        <v>2.8029342735226609E-7</v>
      </c>
      <c r="H4472" s="10">
        <v>0</v>
      </c>
      <c r="I4472" s="10">
        <v>0</v>
      </c>
      <c r="J4472" s="10">
        <v>0</v>
      </c>
      <c r="K4472">
        <v>1.6714200084015121E-8</v>
      </c>
      <c r="L4472">
        <v>0</v>
      </c>
      <c r="M4472">
        <v>4.2710224193716449E-7</v>
      </c>
      <c r="N4472">
        <v>9.6632318592355403E-10</v>
      </c>
      <c r="O4472">
        <v>6.4463165386429703E-11</v>
      </c>
      <c r="P4472">
        <v>0</v>
      </c>
      <c r="Q4472">
        <v>0</v>
      </c>
      <c r="R4472">
        <v>0</v>
      </c>
      <c r="S4472">
        <v>2.2934044204341169E-4</v>
      </c>
      <c r="T4472">
        <v>4.3662765144679152E-5</v>
      </c>
    </row>
    <row r="4473" spans="1:20">
      <c r="A4473" s="10">
        <v>4467</v>
      </c>
      <c r="B4473" s="10">
        <v>0</v>
      </c>
      <c r="C4473" s="10">
        <v>0</v>
      </c>
      <c r="D4473" s="10">
        <v>2.1595783180411759E-10</v>
      </c>
      <c r="E4473" s="10">
        <v>0</v>
      </c>
      <c r="F4473" s="10">
        <v>0</v>
      </c>
      <c r="G4473" s="10">
        <v>2.8029342735226609E-7</v>
      </c>
      <c r="H4473" s="10">
        <v>0</v>
      </c>
      <c r="I4473" s="10">
        <v>0</v>
      </c>
      <c r="J4473" s="10">
        <v>0</v>
      </c>
      <c r="K4473">
        <v>1.6714200084015121E-8</v>
      </c>
      <c r="L4473">
        <v>0</v>
      </c>
      <c r="M4473">
        <v>4.2746115138417051E-7</v>
      </c>
      <c r="N4473">
        <v>8.9474369066995752E-10</v>
      </c>
      <c r="O4473">
        <v>1.3614620529613951E-8</v>
      </c>
      <c r="P4473">
        <v>0</v>
      </c>
      <c r="Q4473">
        <v>0</v>
      </c>
      <c r="R4473">
        <v>0</v>
      </c>
      <c r="S4473">
        <v>2.2289624581978379E-4</v>
      </c>
      <c r="T4473">
        <v>4.6567768508806041E-5</v>
      </c>
    </row>
    <row r="4474" spans="1:20">
      <c r="A4474" s="10">
        <v>4468</v>
      </c>
      <c r="B4474" s="10">
        <v>0</v>
      </c>
      <c r="C4474" s="10">
        <v>0</v>
      </c>
      <c r="D4474" s="10">
        <v>0</v>
      </c>
      <c r="E4474" s="10">
        <v>0</v>
      </c>
      <c r="F4474" s="10">
        <v>0</v>
      </c>
      <c r="G4474" s="10">
        <v>2.3616615128937559E-7</v>
      </c>
      <c r="H4474" s="10">
        <v>0</v>
      </c>
      <c r="I4474" s="10">
        <v>0</v>
      </c>
      <c r="J4474" s="10">
        <v>0</v>
      </c>
      <c r="K4474">
        <v>1.622260596389703E-8</v>
      </c>
      <c r="L4474">
        <v>1.154816682406195E-9</v>
      </c>
      <c r="M4474">
        <v>1.026481018437219E-7</v>
      </c>
      <c r="N4474">
        <v>8.4105906922976E-10</v>
      </c>
      <c r="O4474">
        <v>9.9917906348966028E-11</v>
      </c>
      <c r="P4474">
        <v>0</v>
      </c>
      <c r="Q4474">
        <v>0</v>
      </c>
      <c r="R4474">
        <v>0</v>
      </c>
      <c r="S4474">
        <v>2.192377261820927E-4</v>
      </c>
      <c r="T4474">
        <v>4.6248725347819651E-5</v>
      </c>
    </row>
    <row r="4475" spans="1:20">
      <c r="A4475" s="10">
        <v>4469</v>
      </c>
      <c r="B4475" s="10">
        <v>1.443254444662414E-6</v>
      </c>
      <c r="C4475" s="10">
        <v>6.8824429289364144E-7</v>
      </c>
      <c r="D4475" s="10">
        <v>4.386517483119254E-7</v>
      </c>
      <c r="E4475" s="10">
        <v>6.010337736189265E-7</v>
      </c>
      <c r="F4475" s="10">
        <v>3.0441656656063809E-7</v>
      </c>
      <c r="G4475" s="10">
        <v>2.0553935966486768E-6</v>
      </c>
      <c r="H4475" s="10">
        <v>8.6366202387858185E-8</v>
      </c>
      <c r="I4475" s="10">
        <v>8.9139225762528758E-7</v>
      </c>
      <c r="J4475" s="10">
        <v>2.5179194566603841E-6</v>
      </c>
      <c r="K4475">
        <v>1.5436055371708082E-8</v>
      </c>
      <c r="L4475">
        <v>2.879535397579847E-7</v>
      </c>
      <c r="M4475">
        <v>3.5078373712580432E-7</v>
      </c>
      <c r="N4475">
        <v>4.4017363234353898E-7</v>
      </c>
      <c r="O4475">
        <v>8.1530594212054288E-8</v>
      </c>
      <c r="P4475">
        <v>6.5241168613715987E-9</v>
      </c>
      <c r="Q4475">
        <v>1.239851629826315E-7</v>
      </c>
      <c r="R4475">
        <v>6.5202069309378241E-6</v>
      </c>
      <c r="S4475">
        <v>2.0157021529760891E-4</v>
      </c>
      <c r="T4475">
        <v>1.9796091185307011E-5</v>
      </c>
    </row>
    <row r="4476" spans="1:20">
      <c r="A4476" s="10">
        <v>4470</v>
      </c>
      <c r="B4476" s="10">
        <v>1.566889026275735E-5</v>
      </c>
      <c r="C4476" s="10">
        <v>1.168581587947167E-5</v>
      </c>
      <c r="D4476" s="10">
        <v>2.6833779802651162E-5</v>
      </c>
      <c r="E4476" s="10">
        <v>8.8230557233859394E-6</v>
      </c>
      <c r="F4476" s="10">
        <v>1.093476118270313E-5</v>
      </c>
      <c r="G4476" s="10">
        <v>2.4631117303556739E-5</v>
      </c>
      <c r="H4476" s="10">
        <v>8.1704823626169476E-6</v>
      </c>
      <c r="I4476" s="10">
        <v>8.4988487990563729E-6</v>
      </c>
      <c r="J4476" s="10">
        <v>2.0202015852051579E-5</v>
      </c>
      <c r="K4476">
        <v>2.28442927329167E-5</v>
      </c>
      <c r="L4476">
        <v>1.419730185829323E-5</v>
      </c>
      <c r="M4476">
        <v>2.1770337127920341E-5</v>
      </c>
      <c r="N4476">
        <v>1.6878534455167151E-6</v>
      </c>
      <c r="O4476">
        <v>1.0488369468221359E-5</v>
      </c>
      <c r="P4476">
        <v>5.5304123119239367E-6</v>
      </c>
      <c r="Q4476">
        <v>1.6308588137973772E-5</v>
      </c>
      <c r="R4476">
        <v>4.3426589454817382E-5</v>
      </c>
      <c r="S4476">
        <v>2.027233222250976E-4</v>
      </c>
      <c r="T4476">
        <v>2.0447882926463501E-5</v>
      </c>
    </row>
    <row r="4477" spans="1:20">
      <c r="A4477" s="10">
        <v>4471</v>
      </c>
      <c r="B4477" s="10">
        <v>3.735249047872408E-5</v>
      </c>
      <c r="C4477" s="10">
        <v>5.0298546716894113E-5</v>
      </c>
      <c r="D4477" s="10">
        <v>8.9432628273338038E-5</v>
      </c>
      <c r="E4477" s="10">
        <v>1.2192749539454291E-4</v>
      </c>
      <c r="F4477" s="10">
        <v>7.3719173781204965E-5</v>
      </c>
      <c r="G4477" s="10">
        <v>9.4186813846542847E-5</v>
      </c>
      <c r="H4477" s="10">
        <v>4.5941429335827218E-5</v>
      </c>
      <c r="I4477" s="10">
        <v>7.7022315568455016E-5</v>
      </c>
      <c r="J4477" s="10">
        <v>7.1769758752908685E-5</v>
      </c>
      <c r="K4477">
        <v>7.2493799502777606E-5</v>
      </c>
      <c r="L4477">
        <v>5.1582427716373992E-5</v>
      </c>
      <c r="M4477">
        <v>7.1366015641316537E-5</v>
      </c>
      <c r="N4477">
        <v>5.034072939794502E-5</v>
      </c>
      <c r="O4477">
        <v>5.6008819365823782E-5</v>
      </c>
      <c r="P4477">
        <v>5.4187094638564951E-5</v>
      </c>
      <c r="Q4477">
        <v>7.5180971468061521E-5</v>
      </c>
      <c r="R4477">
        <v>6.0917521700864041E-5</v>
      </c>
      <c r="S4477">
        <v>2.198712960751802E-4</v>
      </c>
      <c r="T4477">
        <v>9.7746968199999743E-6</v>
      </c>
    </row>
    <row r="4478" spans="1:20">
      <c r="A4478" s="10">
        <v>4472</v>
      </c>
      <c r="B4478" s="10">
        <v>2.2919327877736511E-4</v>
      </c>
      <c r="C4478" s="10">
        <v>1.158433014864001E-4</v>
      </c>
      <c r="D4478" s="10">
        <v>1.4903076846606991E-4</v>
      </c>
      <c r="E4478" s="10">
        <v>2.5566261659208309E-4</v>
      </c>
      <c r="F4478" s="10">
        <v>1.9409954619441301E-4</v>
      </c>
      <c r="G4478" s="10">
        <v>2.021451454594082E-4</v>
      </c>
      <c r="H4478" s="10">
        <v>1.116113725583738E-4</v>
      </c>
      <c r="I4478" s="10">
        <v>1.9738807444352941E-4</v>
      </c>
      <c r="J4478" s="10">
        <v>1.3792002929147271E-4</v>
      </c>
      <c r="K4478">
        <v>1.830568811747073E-4</v>
      </c>
      <c r="L4478">
        <v>9.0894293033006837E-5</v>
      </c>
      <c r="M4478">
        <v>1.3203644452085999E-4</v>
      </c>
      <c r="N4478">
        <v>1.3274425447472711E-4</v>
      </c>
      <c r="O4478">
        <v>1.2365116114681441E-4</v>
      </c>
      <c r="P4478">
        <v>1.217948413373764E-4</v>
      </c>
      <c r="Q4478">
        <v>1.5741511647239921E-4</v>
      </c>
      <c r="R4478">
        <v>2.5386937984200642E-4</v>
      </c>
      <c r="S4478">
        <v>2.2138960702892989E-4</v>
      </c>
      <c r="T4478">
        <v>6.5046489374284559E-6</v>
      </c>
    </row>
    <row r="4479" spans="1:20">
      <c r="A4479" s="10">
        <v>4473</v>
      </c>
      <c r="B4479" s="10">
        <v>3.5454724438949571E-4</v>
      </c>
      <c r="C4479" s="10">
        <v>1.991271371030693E-4</v>
      </c>
      <c r="D4479" s="10">
        <v>2.3855001862551039E-4</v>
      </c>
      <c r="E4479" s="10">
        <v>3.3748667457702208E-4</v>
      </c>
      <c r="F4479" s="10">
        <v>2.593417994317123E-4</v>
      </c>
      <c r="G4479" s="10">
        <v>3.1215669744792289E-4</v>
      </c>
      <c r="H4479" s="10">
        <v>2.033003583791868E-4</v>
      </c>
      <c r="I4479" s="10">
        <v>2.8229678166708709E-4</v>
      </c>
      <c r="J4479" s="10">
        <v>2.223304858945212E-4</v>
      </c>
      <c r="K4479">
        <v>3.2272083539556167E-4</v>
      </c>
      <c r="L4479">
        <v>1.177101757334928E-4</v>
      </c>
      <c r="M4479">
        <v>2.0179549784689769E-4</v>
      </c>
      <c r="N4479">
        <v>2.0170943392830269E-4</v>
      </c>
      <c r="O4479">
        <v>1.9372559582256E-4</v>
      </c>
      <c r="P4479">
        <v>2.3059830844271109E-4</v>
      </c>
      <c r="Q4479">
        <v>2.6050509625121388E-4</v>
      </c>
      <c r="R4479">
        <v>3.5366354875880607E-4</v>
      </c>
      <c r="S4479">
        <v>2.3382353148418181E-4</v>
      </c>
      <c r="T4479">
        <v>8.0768043568546093E-6</v>
      </c>
    </row>
    <row r="4480" spans="1:20">
      <c r="A4480" s="10">
        <v>4474</v>
      </c>
      <c r="B4480" s="10">
        <v>4.3631713011128148E-4</v>
      </c>
      <c r="C4480" s="10">
        <v>2.962459235700581E-4</v>
      </c>
      <c r="D4480" s="10">
        <v>3.1804315649615491E-4</v>
      </c>
      <c r="E4480" s="10">
        <v>3.4558455173455753E-4</v>
      </c>
      <c r="F4480" s="10">
        <v>3.1214921534160767E-4</v>
      </c>
      <c r="G4480" s="10">
        <v>3.7861892232281421E-4</v>
      </c>
      <c r="H4480" s="10">
        <v>2.6865305530795851E-4</v>
      </c>
      <c r="I4480" s="10">
        <v>3.707184803300274E-4</v>
      </c>
      <c r="J4480" s="10">
        <v>3.0222279462537922E-4</v>
      </c>
      <c r="K4480">
        <v>4.283112950642608E-4</v>
      </c>
      <c r="L4480">
        <v>1.5586705114521709E-4</v>
      </c>
      <c r="M4480">
        <v>2.6945819339482357E-4</v>
      </c>
      <c r="N4480">
        <v>2.9490692096654532E-4</v>
      </c>
      <c r="O4480">
        <v>2.6302238125143859E-4</v>
      </c>
      <c r="P4480">
        <v>3.2261798655212941E-4</v>
      </c>
      <c r="Q4480">
        <v>3.4610798038575442E-4</v>
      </c>
      <c r="R4480">
        <v>4.1207111204745911E-4</v>
      </c>
      <c r="S4480">
        <v>2.3038607834204489E-4</v>
      </c>
      <c r="T4480">
        <v>1.150994672771246E-5</v>
      </c>
    </row>
    <row r="4481" spans="1:20">
      <c r="A4481" s="10">
        <v>4475</v>
      </c>
      <c r="B4481" s="10">
        <v>4.373939982831919E-4</v>
      </c>
      <c r="C4481" s="10">
        <v>3.4065142739059582E-4</v>
      </c>
      <c r="D4481" s="10">
        <v>3.567011962790385E-4</v>
      </c>
      <c r="E4481" s="10">
        <v>3.9332956460751481E-4</v>
      </c>
      <c r="F4481" s="10">
        <v>4.4009080722112428E-4</v>
      </c>
      <c r="G4481" s="10">
        <v>4.5302489019380968E-4</v>
      </c>
      <c r="H4481" s="10">
        <v>3.3122120169056072E-4</v>
      </c>
      <c r="I4481" s="10">
        <v>4.3384042515441331E-4</v>
      </c>
      <c r="J4481" s="10">
        <v>3.5227704407176898E-4</v>
      </c>
      <c r="K4481">
        <v>4.6417517540188599E-4</v>
      </c>
      <c r="L4481">
        <v>2.284052876128325E-4</v>
      </c>
      <c r="M4481">
        <v>4.3133391801113439E-4</v>
      </c>
      <c r="N4481">
        <v>3.934958561142208E-4</v>
      </c>
      <c r="O4481">
        <v>3.3368027069411409E-4</v>
      </c>
      <c r="P4481">
        <v>4.1673276699502268E-4</v>
      </c>
      <c r="Q4481">
        <v>3.8354239525667489E-4</v>
      </c>
      <c r="R4481">
        <v>4.3433964851596299E-4</v>
      </c>
      <c r="S4481">
        <v>2.170556915517501E-4</v>
      </c>
      <c r="T4481">
        <v>2.7727694089257129E-5</v>
      </c>
    </row>
    <row r="4482" spans="1:20">
      <c r="A4482" s="10">
        <v>4476</v>
      </c>
      <c r="B4482" s="10">
        <v>4.7821128105823488E-4</v>
      </c>
      <c r="C4482" s="10">
        <v>3.8189672303282681E-4</v>
      </c>
      <c r="D4482" s="10">
        <v>3.9577059194005978E-4</v>
      </c>
      <c r="E4482" s="10">
        <v>4.8175233119543903E-4</v>
      </c>
      <c r="F4482" s="10">
        <v>4.7914476733777441E-4</v>
      </c>
      <c r="G4482" s="10">
        <v>4.9080064238485484E-4</v>
      </c>
      <c r="H4482" s="10">
        <v>3.639234881445828E-4</v>
      </c>
      <c r="I4482" s="10">
        <v>4.7152652659035519E-4</v>
      </c>
      <c r="J4482" s="10">
        <v>3.7301789578331548E-4</v>
      </c>
      <c r="K4482">
        <v>4.7622790798099938E-4</v>
      </c>
      <c r="L4482">
        <v>2.711539306819318E-4</v>
      </c>
      <c r="M4482">
        <v>4.7198718191673682E-4</v>
      </c>
      <c r="N4482">
        <v>4.9147220499407918E-4</v>
      </c>
      <c r="O4482">
        <v>3.8415149276778052E-4</v>
      </c>
      <c r="P4482">
        <v>3.8167279727115112E-4</v>
      </c>
      <c r="Q4482">
        <v>3.8238025482942111E-4</v>
      </c>
      <c r="R4482">
        <v>4.7991212921167682E-4</v>
      </c>
      <c r="S4482">
        <v>2.126690420330681E-4</v>
      </c>
      <c r="T4482">
        <v>2.8330789526173309E-5</v>
      </c>
    </row>
    <row r="4483" spans="1:20">
      <c r="A4483" s="10">
        <v>4477</v>
      </c>
      <c r="B4483" s="10">
        <v>5.1000308978214946E-4</v>
      </c>
      <c r="C4483" s="10">
        <v>3.8977894818309733E-4</v>
      </c>
      <c r="D4483" s="10">
        <v>4.6027388074734873E-4</v>
      </c>
      <c r="E4483" s="10">
        <v>4.3035584665147191E-4</v>
      </c>
      <c r="F4483" s="10">
        <v>5.2283389310013183E-4</v>
      </c>
      <c r="G4483" s="10">
        <v>5.0062294033919165E-4</v>
      </c>
      <c r="H4483" s="10">
        <v>3.7125588913149279E-4</v>
      </c>
      <c r="I4483" s="10">
        <v>4.9272787901344275E-4</v>
      </c>
      <c r="J4483" s="10">
        <v>3.9081750278904841E-4</v>
      </c>
      <c r="K4483">
        <v>5.1784219824885301E-4</v>
      </c>
      <c r="L4483">
        <v>2.8700806246968172E-4</v>
      </c>
      <c r="M4483">
        <v>4.9646064913387751E-4</v>
      </c>
      <c r="N4483">
        <v>5.1847059704043764E-4</v>
      </c>
      <c r="O4483">
        <v>4.2322046961070203E-4</v>
      </c>
      <c r="P4483">
        <v>2.869460637279345E-4</v>
      </c>
      <c r="Q4483">
        <v>4.2072572720339651E-4</v>
      </c>
      <c r="R4483">
        <v>4.5733613845526421E-4</v>
      </c>
      <c r="S4483">
        <v>2.1842351990458911E-4</v>
      </c>
      <c r="T4483">
        <v>2.3993295748963411E-5</v>
      </c>
    </row>
    <row r="4484" spans="1:20">
      <c r="A4484" s="10">
        <v>4478</v>
      </c>
      <c r="B4484" s="10">
        <v>5.06573285022801E-4</v>
      </c>
      <c r="C4484" s="10">
        <v>3.8689733786083288E-4</v>
      </c>
      <c r="D4484" s="10">
        <v>4.4892878140561163E-4</v>
      </c>
      <c r="E4484" s="10">
        <v>3.996889431214183E-4</v>
      </c>
      <c r="F4484" s="10">
        <v>4.8871472386618835E-4</v>
      </c>
      <c r="G4484" s="10">
        <v>4.6930237986981052E-4</v>
      </c>
      <c r="H4484" s="10">
        <v>3.3076716966809201E-4</v>
      </c>
      <c r="I4484" s="10">
        <v>4.6909437603421508E-4</v>
      </c>
      <c r="J4484" s="10">
        <v>3.6822145424769101E-4</v>
      </c>
      <c r="K4484">
        <v>4.8085959717207501E-4</v>
      </c>
      <c r="L4484">
        <v>2.9199339165242072E-4</v>
      </c>
      <c r="M4484">
        <v>4.827435446097187E-4</v>
      </c>
      <c r="N4484">
        <v>4.6577480606370262E-4</v>
      </c>
      <c r="O4484">
        <v>4.6259543188058771E-4</v>
      </c>
      <c r="P4484">
        <v>3.2618232906405872E-4</v>
      </c>
      <c r="Q4484">
        <v>4.2225512828392891E-4</v>
      </c>
      <c r="R4484">
        <v>4.4984409325794778E-4</v>
      </c>
      <c r="S4484">
        <v>2.2260849828921759E-4</v>
      </c>
      <c r="T4484">
        <v>2.6115475422704209E-5</v>
      </c>
    </row>
    <row r="4485" spans="1:20">
      <c r="A4485" s="10">
        <v>4479</v>
      </c>
      <c r="B4485" s="10">
        <v>4.2728646356350022E-4</v>
      </c>
      <c r="C4485" s="10">
        <v>3.5507949882254469E-4</v>
      </c>
      <c r="D4485" s="10">
        <v>3.8176821966075442E-4</v>
      </c>
      <c r="E4485" s="10">
        <v>4.0120061356490249E-4</v>
      </c>
      <c r="F4485" s="10">
        <v>3.9141407452461459E-4</v>
      </c>
      <c r="G4485" s="10">
        <v>4.1038943802051151E-4</v>
      </c>
      <c r="H4485" s="10">
        <v>2.8887813839499328E-4</v>
      </c>
      <c r="I4485" s="10">
        <v>4.1914827616127808E-4</v>
      </c>
      <c r="J4485" s="10">
        <v>3.1086015483085689E-4</v>
      </c>
      <c r="K4485">
        <v>4.3130305085032852E-4</v>
      </c>
      <c r="L4485">
        <v>2.944880410849631E-4</v>
      </c>
      <c r="M4485">
        <v>4.244243521548049E-4</v>
      </c>
      <c r="N4485">
        <v>4.1311217428814369E-4</v>
      </c>
      <c r="O4485">
        <v>4.0019351837704308E-4</v>
      </c>
      <c r="P4485">
        <v>2.3081179204445271E-4</v>
      </c>
      <c r="Q4485">
        <v>3.6531237429061241E-4</v>
      </c>
      <c r="R4485">
        <v>4.1347008610163752E-4</v>
      </c>
      <c r="S4485">
        <v>2.1807856083510741E-4</v>
      </c>
      <c r="T4485">
        <v>1.786658799373425E-5</v>
      </c>
    </row>
    <row r="4486" spans="1:20">
      <c r="A4486" s="10">
        <v>4480</v>
      </c>
      <c r="B4486" s="10">
        <v>3.175655414425913E-4</v>
      </c>
      <c r="C4486" s="10">
        <v>2.9927460358532873E-4</v>
      </c>
      <c r="D4486" s="10">
        <v>3.0534607414430838E-4</v>
      </c>
      <c r="E4486" s="10">
        <v>3.3426268239810671E-4</v>
      </c>
      <c r="F4486" s="10">
        <v>2.7809043914539322E-4</v>
      </c>
      <c r="G4486" s="10">
        <v>3.1248308304614132E-4</v>
      </c>
      <c r="H4486" s="10">
        <v>2.332910565381616E-4</v>
      </c>
      <c r="I4486" s="10">
        <v>3.2178222324693543E-4</v>
      </c>
      <c r="J4486" s="10">
        <v>2.6003949467638953E-4</v>
      </c>
      <c r="K4486">
        <v>3.161362762724639E-4</v>
      </c>
      <c r="L4486">
        <v>3.270619408103861E-4</v>
      </c>
      <c r="M4486">
        <v>3.3317938936213652E-4</v>
      </c>
      <c r="N4486">
        <v>3.1172875998775312E-4</v>
      </c>
      <c r="O4486">
        <v>3.1119695049538858E-4</v>
      </c>
      <c r="P4486">
        <v>2.4082350243189831E-4</v>
      </c>
      <c r="Q4486">
        <v>3.0853155322041318E-4</v>
      </c>
      <c r="R4486">
        <v>3.0708210933150698E-4</v>
      </c>
      <c r="S4486">
        <v>1.986273047850094E-4</v>
      </c>
      <c r="T4486">
        <v>1.465933807046813E-5</v>
      </c>
    </row>
    <row r="4487" spans="1:20">
      <c r="A4487" s="10">
        <v>4481</v>
      </c>
      <c r="B4487" s="10">
        <v>1.8961362139798761E-4</v>
      </c>
      <c r="C4487" s="10">
        <v>1.9431087674886009E-4</v>
      </c>
      <c r="D4487" s="10">
        <v>2.3242157207363601E-4</v>
      </c>
      <c r="E4487" s="10">
        <v>2.0387673328671271E-4</v>
      </c>
      <c r="F4487" s="10">
        <v>1.856532678744474E-4</v>
      </c>
      <c r="G4487" s="10">
        <v>1.9236382621476281E-4</v>
      </c>
      <c r="H4487" s="10">
        <v>1.6691499824698249E-4</v>
      </c>
      <c r="I4487" s="10">
        <v>1.9554027358675841E-4</v>
      </c>
      <c r="J4487" s="10">
        <v>1.877235949333796E-4</v>
      </c>
      <c r="K4487">
        <v>1.417738884742542E-4</v>
      </c>
      <c r="L4487">
        <v>2.3133143429875599E-4</v>
      </c>
      <c r="M4487">
        <v>2.1365012255044439E-4</v>
      </c>
      <c r="N4487">
        <v>1.8539810434096201E-4</v>
      </c>
      <c r="O4487">
        <v>2.3561175132007759E-4</v>
      </c>
      <c r="P4487">
        <v>1.3172871538615649E-4</v>
      </c>
      <c r="Q4487">
        <v>2.109354130776599E-4</v>
      </c>
      <c r="R4487">
        <v>1.7207417040759611E-4</v>
      </c>
      <c r="S4487">
        <v>1.735940243389761E-4</v>
      </c>
      <c r="T4487">
        <v>1.7938814195860289E-5</v>
      </c>
    </row>
    <row r="4488" spans="1:20">
      <c r="A4488" s="10">
        <v>4482</v>
      </c>
      <c r="B4488" s="10">
        <v>7.5330726256466856E-5</v>
      </c>
      <c r="C4488" s="10">
        <v>1.4179327022055489E-4</v>
      </c>
      <c r="D4488" s="10">
        <v>1.4271996052230869E-4</v>
      </c>
      <c r="E4488" s="10">
        <v>8.7565909892903677E-5</v>
      </c>
      <c r="F4488" s="10">
        <v>8.4975956880950647E-5</v>
      </c>
      <c r="G4488" s="10">
        <v>1.218792486167783E-4</v>
      </c>
      <c r="H4488" s="10">
        <v>9.6575735572824401E-5</v>
      </c>
      <c r="I4488" s="10">
        <v>9.7546236397110401E-5</v>
      </c>
      <c r="J4488" s="10">
        <v>1.2998968083451551E-4</v>
      </c>
      <c r="K4488">
        <v>6.8185628402151683E-5</v>
      </c>
      <c r="L4488">
        <v>9.0154676253551263E-5</v>
      </c>
      <c r="M4488">
        <v>1.21442482071733E-4</v>
      </c>
      <c r="N4488">
        <v>6.3874989307931968E-5</v>
      </c>
      <c r="O4488">
        <v>1.78776803183858E-4</v>
      </c>
      <c r="P4488">
        <v>5.4029383174714709E-5</v>
      </c>
      <c r="Q4488">
        <v>1.2620291516258499E-4</v>
      </c>
      <c r="R4488">
        <v>5.7204835172159257E-5</v>
      </c>
      <c r="S4488">
        <v>1.557111569207565E-4</v>
      </c>
      <c r="T4488">
        <v>2.8492616602428198E-5</v>
      </c>
    </row>
    <row r="4489" spans="1:20">
      <c r="A4489" s="10">
        <v>4483</v>
      </c>
      <c r="B4489" s="10">
        <v>2.516965084084422E-5</v>
      </c>
      <c r="C4489" s="10">
        <v>9.5525079980567705E-5</v>
      </c>
      <c r="D4489" s="10">
        <v>8.1002120424826857E-5</v>
      </c>
      <c r="E4489" s="10">
        <v>3.4112513830287592E-5</v>
      </c>
      <c r="F4489" s="10">
        <v>8.7779386092657219E-6</v>
      </c>
      <c r="G4489" s="10">
        <v>7.4018756705167231E-5</v>
      </c>
      <c r="H4489" s="10">
        <v>4.455451939377136E-5</v>
      </c>
      <c r="I4489" s="10">
        <v>5.0147532225569829E-5</v>
      </c>
      <c r="J4489" s="10">
        <v>8.1651423062999409E-5</v>
      </c>
      <c r="K4489">
        <v>3.4324711437388553E-5</v>
      </c>
      <c r="L4489">
        <v>2.405195888802356E-5</v>
      </c>
      <c r="M4489">
        <v>6.396414895018026E-5</v>
      </c>
      <c r="N4489">
        <v>1.7614534957097661E-5</v>
      </c>
      <c r="O4489">
        <v>1.3196727772749609E-4</v>
      </c>
      <c r="P4489">
        <v>1.458253384434285E-5</v>
      </c>
      <c r="Q4489">
        <v>5.2756231553800603E-5</v>
      </c>
      <c r="R4489">
        <v>1.2060617234890619E-5</v>
      </c>
      <c r="S4489">
        <v>1.54675141461775E-4</v>
      </c>
      <c r="T4489">
        <v>3.8915997697254893E-5</v>
      </c>
    </row>
    <row r="4490" spans="1:20">
      <c r="A4490" s="10">
        <v>4484</v>
      </c>
      <c r="B4490" s="10">
        <v>1.7131282766511729E-5</v>
      </c>
      <c r="C4490" s="10">
        <v>5.6400067730016442E-5</v>
      </c>
      <c r="D4490" s="10">
        <v>4.6309176212431257E-5</v>
      </c>
      <c r="E4490" s="10">
        <v>1.5490564969981489E-5</v>
      </c>
      <c r="F4490" s="10">
        <v>0</v>
      </c>
      <c r="G4490" s="10">
        <v>5.9683434391349223E-5</v>
      </c>
      <c r="H4490" s="10">
        <v>2.7376690129071671E-5</v>
      </c>
      <c r="I4490" s="10">
        <v>3.396948053100574E-5</v>
      </c>
      <c r="J4490" s="10">
        <v>5.4091042232734963E-5</v>
      </c>
      <c r="K4490">
        <v>1.382043129593997E-5</v>
      </c>
      <c r="L4490">
        <v>3.9650630790416697E-6</v>
      </c>
      <c r="M4490">
        <v>4.6812203852642732E-5</v>
      </c>
      <c r="N4490">
        <v>1.031859582290366E-5</v>
      </c>
      <c r="O4490">
        <v>9.9668236480476553E-5</v>
      </c>
      <c r="P4490">
        <v>7.4972976265261953E-6</v>
      </c>
      <c r="Q4490">
        <v>1.9323295157392038E-5</v>
      </c>
      <c r="R4490">
        <v>5.8062640705091254E-6</v>
      </c>
      <c r="S4490">
        <v>1.6747551476908721E-4</v>
      </c>
      <c r="T4490">
        <v>4.1508683054600792E-5</v>
      </c>
    </row>
    <row r="4491" spans="1:20">
      <c r="A4491" s="10">
        <v>4485</v>
      </c>
      <c r="B4491" s="10">
        <v>7.110753273473593E-6</v>
      </c>
      <c r="C4491" s="10">
        <v>1.9606436076236049E-5</v>
      </c>
      <c r="D4491" s="10">
        <v>1.6995660006206459E-5</v>
      </c>
      <c r="E4491" s="10">
        <v>3.1467495974231371E-6</v>
      </c>
      <c r="F4491" s="10">
        <v>0</v>
      </c>
      <c r="G4491" s="10">
        <v>3.8259105896329758E-5</v>
      </c>
      <c r="H4491" s="10">
        <v>1.4059748905535439E-5</v>
      </c>
      <c r="I4491" s="10">
        <v>2.21313508871043E-5</v>
      </c>
      <c r="J4491" s="10">
        <v>3.480534661653022E-5</v>
      </c>
      <c r="K4491">
        <v>8.4854061073583817E-6</v>
      </c>
      <c r="L4491">
        <v>1.1721389326422879E-7</v>
      </c>
      <c r="M4491">
        <v>2.6004411614269952E-5</v>
      </c>
      <c r="N4491">
        <v>6.0689838217559764E-6</v>
      </c>
      <c r="O4491">
        <v>3.19748809677678E-5</v>
      </c>
      <c r="P4491">
        <v>3.9978338322738186E-6</v>
      </c>
      <c r="Q4491">
        <v>0</v>
      </c>
      <c r="R4491">
        <v>5.2091087606599626E-6</v>
      </c>
      <c r="S4491">
        <v>1.6051885490124139E-4</v>
      </c>
      <c r="T4491">
        <v>4.0456215419066368E-5</v>
      </c>
    </row>
    <row r="4492" spans="1:20">
      <c r="A4492" s="10">
        <v>4486</v>
      </c>
      <c r="B4492" s="10">
        <v>5.6454801703856008E-7</v>
      </c>
      <c r="C4492" s="10">
        <v>8.0982824181181403E-6</v>
      </c>
      <c r="D4492" s="10">
        <v>5.5340784089400369E-6</v>
      </c>
      <c r="E4492" s="10">
        <v>0</v>
      </c>
      <c r="F4492" s="10">
        <v>0</v>
      </c>
      <c r="G4492" s="10">
        <v>1.2546576778683289E-5</v>
      </c>
      <c r="H4492" s="10">
        <v>7.1717911048241279E-6</v>
      </c>
      <c r="I4492" s="10">
        <v>7.9194234638864691E-6</v>
      </c>
      <c r="J4492" s="10">
        <v>1.343449337201606E-5</v>
      </c>
      <c r="K4492">
        <v>5.1111040668677999E-6</v>
      </c>
      <c r="L4492">
        <v>3.5799317154592043E-8</v>
      </c>
      <c r="M4492">
        <v>1.0206501755611589E-5</v>
      </c>
      <c r="N4492">
        <v>4.9320956460800063E-7</v>
      </c>
      <c r="O4492">
        <v>6.289588050428511E-6</v>
      </c>
      <c r="P4492">
        <v>0</v>
      </c>
      <c r="Q4492">
        <v>0</v>
      </c>
      <c r="R4492">
        <v>2.5210750732681232E-6</v>
      </c>
      <c r="S4492">
        <v>1.6606506499742949E-4</v>
      </c>
      <c r="T4492">
        <v>5.781204179201687E-5</v>
      </c>
    </row>
    <row r="4493" spans="1:20">
      <c r="A4493" s="10">
        <v>4487</v>
      </c>
      <c r="B4493" s="10">
        <v>1.3500491297435781E-7</v>
      </c>
      <c r="C4493" s="10">
        <v>2.6736161674717118E-6</v>
      </c>
      <c r="D4493" s="10">
        <v>1.271451734746742E-6</v>
      </c>
      <c r="E4493" s="10">
        <v>0</v>
      </c>
      <c r="F4493" s="10">
        <v>0</v>
      </c>
      <c r="G4493" s="10">
        <v>2.4946048748743869E-6</v>
      </c>
      <c r="H4493" s="10">
        <v>1.8401439366472231E-6</v>
      </c>
      <c r="I4493" s="10">
        <v>1.48258464200813E-6</v>
      </c>
      <c r="J4493" s="10">
        <v>3.7172663736260711E-6</v>
      </c>
      <c r="K4493">
        <v>2.4702604535934108E-6</v>
      </c>
      <c r="L4493">
        <v>0</v>
      </c>
      <c r="M4493">
        <v>2.4213924542359111E-6</v>
      </c>
      <c r="N4493">
        <v>1.1900091085910431E-9</v>
      </c>
      <c r="O4493">
        <v>7.8738318484036601E-7</v>
      </c>
      <c r="P4493">
        <v>0</v>
      </c>
      <c r="Q4493">
        <v>0</v>
      </c>
      <c r="R4493">
        <v>2.7047295488042122E-7</v>
      </c>
      <c r="S4493">
        <v>1.769736772725629E-4</v>
      </c>
      <c r="T4493">
        <v>6.2772844463980637E-5</v>
      </c>
    </row>
    <row r="4494" spans="1:20">
      <c r="A4494" s="10">
        <v>4488</v>
      </c>
      <c r="B4494" s="10">
        <v>0</v>
      </c>
      <c r="C4494" s="10">
        <v>1.532035277879605E-7</v>
      </c>
      <c r="D4494" s="10">
        <v>3.966905417095192E-7</v>
      </c>
      <c r="E4494" s="10">
        <v>0</v>
      </c>
      <c r="F4494" s="10">
        <v>0</v>
      </c>
      <c r="G4494" s="10">
        <v>1.413426954286531E-7</v>
      </c>
      <c r="H4494" s="10">
        <v>1.458536590386025E-8</v>
      </c>
      <c r="I4494" s="10">
        <v>1.408116814727818E-7</v>
      </c>
      <c r="J4494" s="10">
        <v>4.4485653249186657E-7</v>
      </c>
      <c r="K4494">
        <v>9.3402882822437431E-9</v>
      </c>
      <c r="L4494">
        <v>0</v>
      </c>
      <c r="M4494">
        <v>3.9806646767437742E-7</v>
      </c>
      <c r="N4494">
        <v>1.1184296133374471E-9</v>
      </c>
      <c r="O4494">
        <v>1.367647830873268E-7</v>
      </c>
      <c r="P4494">
        <v>0</v>
      </c>
      <c r="Q4494">
        <v>0</v>
      </c>
      <c r="R4494">
        <v>0</v>
      </c>
      <c r="S4494">
        <v>1.8698650341432221E-4</v>
      </c>
      <c r="T4494">
        <v>6.3083791928843255E-5</v>
      </c>
    </row>
    <row r="4495" spans="1:20">
      <c r="A4495" s="10">
        <v>4489</v>
      </c>
      <c r="B4495" s="10">
        <v>0</v>
      </c>
      <c r="C4495" s="10">
        <v>1.8745314434890531E-7</v>
      </c>
      <c r="D4495" s="10">
        <v>8.4319535662185474E-8</v>
      </c>
      <c r="E4495" s="10">
        <v>0</v>
      </c>
      <c r="F4495" s="10">
        <v>0</v>
      </c>
      <c r="G4495" s="10">
        <v>2.42188672228431E-7</v>
      </c>
      <c r="H4495" s="10">
        <v>6.584250893742626E-10</v>
      </c>
      <c r="I4495" s="10">
        <v>0</v>
      </c>
      <c r="J4495" s="10">
        <v>0</v>
      </c>
      <c r="K4495">
        <v>1.6714200084015121E-8</v>
      </c>
      <c r="L4495">
        <v>0</v>
      </c>
      <c r="M4495">
        <v>5.4974159997912173E-7</v>
      </c>
      <c r="N4495">
        <v>8.321116323230605E-10</v>
      </c>
      <c r="O4495">
        <v>2.9947437866355688E-8</v>
      </c>
      <c r="P4495">
        <v>0</v>
      </c>
      <c r="Q4495">
        <v>0</v>
      </c>
      <c r="R4495">
        <v>0</v>
      </c>
      <c r="S4495">
        <v>2.1934924867549291E-4</v>
      </c>
      <c r="T4495">
        <v>6.4630221869369905E-5</v>
      </c>
    </row>
    <row r="4496" spans="1:20">
      <c r="A4496" s="10">
        <v>4490</v>
      </c>
      <c r="B4496" s="10">
        <v>0</v>
      </c>
      <c r="C4496" s="10">
        <v>2.0497212980207409E-7</v>
      </c>
      <c r="D4496" s="10">
        <v>0</v>
      </c>
      <c r="E4496" s="10">
        <v>0</v>
      </c>
      <c r="F4496" s="10">
        <v>0</v>
      </c>
      <c r="G4496" s="10">
        <v>2.7972526499952509E-7</v>
      </c>
      <c r="H4496" s="10">
        <v>0</v>
      </c>
      <c r="I4496" s="10">
        <v>0</v>
      </c>
      <c r="J4496" s="10">
        <v>0</v>
      </c>
      <c r="K4496">
        <v>2.507130012602268E-8</v>
      </c>
      <c r="L4496">
        <v>0</v>
      </c>
      <c r="M4496">
        <v>4.3320370253626691E-7</v>
      </c>
      <c r="N4496">
        <v>1.0200078073637521E-9</v>
      </c>
      <c r="O4496">
        <v>7.7355798463715638E-11</v>
      </c>
      <c r="P4496">
        <v>0</v>
      </c>
      <c r="Q4496">
        <v>0</v>
      </c>
      <c r="R4496">
        <v>0</v>
      </c>
      <c r="S4496">
        <v>2.407545688547048E-4</v>
      </c>
      <c r="T4496">
        <v>6.9874257206056829E-5</v>
      </c>
    </row>
    <row r="4497" spans="1:20">
      <c r="A4497" s="10">
        <v>4491</v>
      </c>
      <c r="B4497" s="10">
        <v>0</v>
      </c>
      <c r="C4497" s="10">
        <v>2.0453415516574479E-7</v>
      </c>
      <c r="D4497" s="10">
        <v>1.1997657322450981E-10</v>
      </c>
      <c r="E4497" s="10">
        <v>0</v>
      </c>
      <c r="F4497" s="10">
        <v>0</v>
      </c>
      <c r="G4497" s="10">
        <v>2.8029342735226609E-7</v>
      </c>
      <c r="H4497" s="10">
        <v>0</v>
      </c>
      <c r="I4497" s="10">
        <v>0</v>
      </c>
      <c r="J4497" s="10">
        <v>0</v>
      </c>
      <c r="K4497">
        <v>8.3571000420075589E-9</v>
      </c>
      <c r="L4497">
        <v>0</v>
      </c>
      <c r="M4497">
        <v>4.263844230431525E-7</v>
      </c>
      <c r="N4497">
        <v>1.1721142347776441E-9</v>
      </c>
      <c r="O4497">
        <v>2.578526615457188E-11</v>
      </c>
      <c r="P4497">
        <v>0</v>
      </c>
      <c r="Q4497">
        <v>0</v>
      </c>
      <c r="R4497">
        <v>0</v>
      </c>
      <c r="S4497">
        <v>2.247100027799165E-4</v>
      </c>
      <c r="T4497">
        <v>7.5691990533996952E-5</v>
      </c>
    </row>
    <row r="4498" spans="1:20">
      <c r="A4498" s="10">
        <v>4492</v>
      </c>
      <c r="B4498" s="10">
        <v>0</v>
      </c>
      <c r="C4498" s="10">
        <v>9.5478470719769543E-8</v>
      </c>
      <c r="D4498" s="10">
        <v>0</v>
      </c>
      <c r="E4498" s="10">
        <v>0</v>
      </c>
      <c r="F4498" s="10">
        <v>0</v>
      </c>
      <c r="G4498" s="10">
        <v>1.3086672858136209E-7</v>
      </c>
      <c r="H4498" s="10">
        <v>0</v>
      </c>
      <c r="I4498" s="10">
        <v>0</v>
      </c>
      <c r="J4498" s="10">
        <v>0</v>
      </c>
      <c r="K4498">
        <v>1.6714200084015121E-8</v>
      </c>
      <c r="L4498">
        <v>0</v>
      </c>
      <c r="M4498">
        <v>9.5111003456595448E-8</v>
      </c>
      <c r="N4498">
        <v>9.6632318592355403E-10</v>
      </c>
      <c r="O4498">
        <v>0</v>
      </c>
      <c r="P4498">
        <v>0</v>
      </c>
      <c r="Q4498">
        <v>0</v>
      </c>
      <c r="R4498">
        <v>0</v>
      </c>
      <c r="S4498">
        <v>2.1457008313133041E-4</v>
      </c>
      <c r="T4498">
        <v>7.1802881079646323E-5</v>
      </c>
    </row>
    <row r="4499" spans="1:20">
      <c r="A4499" s="10">
        <v>4493</v>
      </c>
      <c r="B4499" s="10">
        <v>3.3951510257342622E-6</v>
      </c>
      <c r="C4499" s="10">
        <v>1.526983240449547E-6</v>
      </c>
      <c r="D4499" s="10">
        <v>5.2066293470527124E-7</v>
      </c>
      <c r="E4499" s="10">
        <v>3.1874526194453612E-6</v>
      </c>
      <c r="F4499" s="10">
        <v>1.675015386831183E-6</v>
      </c>
      <c r="G4499" s="10">
        <v>3.9071966305023874E-6</v>
      </c>
      <c r="H4499" s="10">
        <v>2.3556824471324689E-7</v>
      </c>
      <c r="I4499" s="10">
        <v>1.840004789424763E-6</v>
      </c>
      <c r="J4499" s="10">
        <v>5.1903895555186768E-7</v>
      </c>
      <c r="K4499">
        <v>3.4458289849677642E-7</v>
      </c>
      <c r="L4499">
        <v>1.188162014110674E-7</v>
      </c>
      <c r="M4499">
        <v>1.596549454947527E-6</v>
      </c>
      <c r="N4499">
        <v>1.872709728868354E-6</v>
      </c>
      <c r="O4499">
        <v>1.17676031132054E-6</v>
      </c>
      <c r="P4499">
        <v>1.3410684659486061E-8</v>
      </c>
      <c r="Q4499">
        <v>1.9565533114943248E-6</v>
      </c>
      <c r="R4499">
        <v>5.9310934610022893E-6</v>
      </c>
      <c r="S4499">
        <v>2.0912601122583809E-4</v>
      </c>
      <c r="T4499">
        <v>7.0315745396213944E-5</v>
      </c>
    </row>
    <row r="4500" spans="1:20">
      <c r="A4500" s="10">
        <v>4494</v>
      </c>
      <c r="B4500" s="10">
        <v>3.373332031168072E-5</v>
      </c>
      <c r="C4500" s="10">
        <v>3.0536629644761182E-5</v>
      </c>
      <c r="D4500" s="10">
        <v>1.2003557170439291E-5</v>
      </c>
      <c r="E4500" s="10">
        <v>3.5128513705788932E-5</v>
      </c>
      <c r="F4500" s="10">
        <v>4.1472745848207528E-5</v>
      </c>
      <c r="G4500" s="10">
        <v>4.2104877547940058E-5</v>
      </c>
      <c r="H4500" s="10">
        <v>5.9315849402766876E-6</v>
      </c>
      <c r="I4500" s="10">
        <v>3.1561191979033139E-5</v>
      </c>
      <c r="J4500" s="10">
        <v>7.7330686919468962E-6</v>
      </c>
      <c r="K4500">
        <v>3.1843132029179419E-5</v>
      </c>
      <c r="L4500">
        <v>1.3612690348033619E-6</v>
      </c>
      <c r="M4500">
        <v>3.3951553277317347E-5</v>
      </c>
      <c r="N4500">
        <v>3.8191103244143643E-5</v>
      </c>
      <c r="O4500">
        <v>2.690129759795752E-5</v>
      </c>
      <c r="P4500">
        <v>3.4951143830114629E-6</v>
      </c>
      <c r="Q4500">
        <v>3.0433247663468741E-5</v>
      </c>
      <c r="R4500">
        <v>6.2096666913112798E-5</v>
      </c>
      <c r="S4500">
        <v>1.7018939003010319E-4</v>
      </c>
      <c r="T4500">
        <v>8.328655411169193E-5</v>
      </c>
    </row>
    <row r="4501" spans="1:20">
      <c r="A4501" s="10">
        <v>4495</v>
      </c>
      <c r="B4501" s="10">
        <v>9.1235442408874932E-5</v>
      </c>
      <c r="C4501" s="10">
        <v>7.3441087082812712E-5</v>
      </c>
      <c r="D4501" s="10">
        <v>4.5965937033741857E-5</v>
      </c>
      <c r="E4501" s="10">
        <v>1.1705495606542189E-4</v>
      </c>
      <c r="F4501" s="10">
        <v>1.010990594211805E-4</v>
      </c>
      <c r="G4501" s="10">
        <v>1.159777415241704E-4</v>
      </c>
      <c r="H4501" s="10">
        <v>2.3138474504727961E-5</v>
      </c>
      <c r="I4501" s="10">
        <v>1.02032652865755E-4</v>
      </c>
      <c r="J4501" s="10">
        <v>4.0153292522017243E-5</v>
      </c>
      <c r="K4501">
        <v>1.001263418641745E-4</v>
      </c>
      <c r="L4501">
        <v>1.646793128965735E-5</v>
      </c>
      <c r="M4501">
        <v>8.1355370900574166E-5</v>
      </c>
      <c r="N4501">
        <v>1.211505952079973E-4</v>
      </c>
      <c r="O4501">
        <v>7.3488137466860633E-5</v>
      </c>
      <c r="P4501">
        <v>1.402232061523965E-5</v>
      </c>
      <c r="Q4501">
        <v>6.1959354505169124E-5</v>
      </c>
      <c r="R4501">
        <v>1.4541815634497071E-4</v>
      </c>
      <c r="S4501">
        <v>1.6005603762272389E-4</v>
      </c>
      <c r="T4501">
        <v>8.5463851282106443E-5</v>
      </c>
    </row>
    <row r="4502" spans="1:20">
      <c r="A4502" s="10">
        <v>4496</v>
      </c>
      <c r="B4502" s="10">
        <v>1.4125940500514389E-4</v>
      </c>
      <c r="C4502" s="10">
        <v>9.9053635777393136E-5</v>
      </c>
      <c r="D4502" s="10">
        <v>1.0724849072579071E-4</v>
      </c>
      <c r="E4502" s="10">
        <v>1.5412372382945529E-4</v>
      </c>
      <c r="F4502" s="10">
        <v>9.4145335972766711E-5</v>
      </c>
      <c r="G4502" s="10">
        <v>1.9614005005971129E-4</v>
      </c>
      <c r="H4502" s="10">
        <v>6.2663240884671618E-5</v>
      </c>
      <c r="I4502" s="10">
        <v>1.9089478960949231E-4</v>
      </c>
      <c r="J4502" s="10">
        <v>6.954184355534304E-5</v>
      </c>
      <c r="K4502">
        <v>1.3841767709738399E-4</v>
      </c>
      <c r="L4502">
        <v>3.0796030572441613E-5</v>
      </c>
      <c r="M4502">
        <v>1.199661959942883E-4</v>
      </c>
      <c r="N4502">
        <v>1.851544298442449E-4</v>
      </c>
      <c r="O4502">
        <v>1.153384922710948E-4</v>
      </c>
      <c r="P4502">
        <v>4.9574408098473949E-5</v>
      </c>
      <c r="Q4502">
        <v>1.0230993672308729E-4</v>
      </c>
      <c r="R4502">
        <v>2.9806038931158921E-4</v>
      </c>
      <c r="S4502">
        <v>1.7211419975065871E-4</v>
      </c>
      <c r="T4502">
        <v>7.8021425999184012E-5</v>
      </c>
    </row>
    <row r="4503" spans="1:20">
      <c r="A4503" s="10">
        <v>4497</v>
      </c>
      <c r="B4503" s="10">
        <v>3.0936040768409108E-4</v>
      </c>
      <c r="C4503" s="10">
        <v>2.1133396104029871E-4</v>
      </c>
      <c r="D4503" s="10">
        <v>1.9501499472863421E-4</v>
      </c>
      <c r="E4503" s="10">
        <v>1.32299566210327E-4</v>
      </c>
      <c r="F4503" s="10">
        <v>1.8502047809351851E-4</v>
      </c>
      <c r="G4503" s="10">
        <v>2.1052173252763851E-4</v>
      </c>
      <c r="H4503" s="10">
        <v>1.2584018669097201E-4</v>
      </c>
      <c r="I4503" s="10">
        <v>2.4710458973916971E-4</v>
      </c>
      <c r="J4503" s="10">
        <v>1.094819346623688E-4</v>
      </c>
      <c r="K4503">
        <v>2.2477511901925989E-4</v>
      </c>
      <c r="L4503">
        <v>7.6812559454205411E-5</v>
      </c>
      <c r="M4503">
        <v>2.1151153728134501E-4</v>
      </c>
      <c r="N4503">
        <v>3.0858846016173488E-4</v>
      </c>
      <c r="O4503">
        <v>1.606236532266159E-4</v>
      </c>
      <c r="P4503">
        <v>1.03001397816322E-4</v>
      </c>
      <c r="Q4503">
        <v>2.2643602259075739E-4</v>
      </c>
      <c r="R4503">
        <v>4.0659868172589041E-4</v>
      </c>
      <c r="S4503">
        <v>1.8259737393270189E-4</v>
      </c>
      <c r="T4503">
        <v>7.3701637995192854E-5</v>
      </c>
    </row>
    <row r="4504" spans="1:20">
      <c r="A4504" s="10">
        <v>4498</v>
      </c>
      <c r="B4504" s="10">
        <v>3.1226069523417689E-4</v>
      </c>
      <c r="C4504" s="10">
        <v>3.2707470200610961E-4</v>
      </c>
      <c r="D4504" s="10">
        <v>2.0421890036252809E-4</v>
      </c>
      <c r="E4504" s="10">
        <v>2.448395576724462E-4</v>
      </c>
      <c r="F4504" s="10">
        <v>2.7729635984027082E-4</v>
      </c>
      <c r="G4504" s="10">
        <v>2.4304358612060059E-4</v>
      </c>
      <c r="H4504" s="10">
        <v>1.9486025510971841E-4</v>
      </c>
      <c r="I4504" s="10">
        <v>3.0016338758948372E-4</v>
      </c>
      <c r="J4504" s="10">
        <v>1.7288103292401361E-4</v>
      </c>
      <c r="K4504">
        <v>3.224276609521762E-4</v>
      </c>
      <c r="L4504">
        <v>1.1296187267481769E-4</v>
      </c>
      <c r="M4504">
        <v>2.7701868998607389E-4</v>
      </c>
      <c r="N4504">
        <v>3.8414564809830692E-4</v>
      </c>
      <c r="O4504">
        <v>2.1553953078050941E-4</v>
      </c>
      <c r="P4504">
        <v>1.882908150940962E-4</v>
      </c>
      <c r="Q4504">
        <v>2.8743903128856891E-4</v>
      </c>
      <c r="R4504">
        <v>3.5113352748646461E-4</v>
      </c>
      <c r="S4504">
        <v>1.9436013148162881E-4</v>
      </c>
      <c r="T4504">
        <v>7.6952826678178688E-5</v>
      </c>
    </row>
    <row r="4505" spans="1:20">
      <c r="A4505" s="10">
        <v>4499</v>
      </c>
      <c r="B4505" s="10">
        <v>3.4014492150969989E-4</v>
      </c>
      <c r="C4505" s="10">
        <v>3.6949618510382222E-4</v>
      </c>
      <c r="D4505" s="10">
        <v>2.4768553161383768E-4</v>
      </c>
      <c r="E4505" s="10">
        <v>3.8357709062766782E-4</v>
      </c>
      <c r="F4505" s="10">
        <v>3.5103397466897433E-4</v>
      </c>
      <c r="G4505" s="10">
        <v>3.1722929165149731E-4</v>
      </c>
      <c r="H4505" s="10">
        <v>2.095682526864747E-4</v>
      </c>
      <c r="I4505" s="10">
        <v>3.7589140719304322E-4</v>
      </c>
      <c r="J4505" s="10">
        <v>2.9675676835312279E-4</v>
      </c>
      <c r="K4505">
        <v>2.4309245668839211E-4</v>
      </c>
      <c r="L4505">
        <v>1.561809736251207E-4</v>
      </c>
      <c r="M4505">
        <v>3.1046673278928099E-4</v>
      </c>
      <c r="N4505">
        <v>4.2363650747528003E-4</v>
      </c>
      <c r="O4505">
        <v>2.319183345278586E-4</v>
      </c>
      <c r="P4505">
        <v>1.5358192440882709E-4</v>
      </c>
      <c r="Q4505">
        <v>2.9695899080182708E-4</v>
      </c>
      <c r="R4505">
        <v>3.9249816414363621E-4</v>
      </c>
      <c r="S4505">
        <v>2.012266564065825E-4</v>
      </c>
      <c r="T4505">
        <v>7.0731860920242605E-5</v>
      </c>
    </row>
    <row r="4506" spans="1:20">
      <c r="A4506" s="10">
        <v>4500</v>
      </c>
      <c r="B4506" s="10">
        <v>3.4636501943170452E-4</v>
      </c>
      <c r="C4506" s="10">
        <v>2.4480040230592549E-4</v>
      </c>
      <c r="D4506" s="10">
        <v>2.7416606019276381E-4</v>
      </c>
      <c r="E4506" s="10">
        <v>3.928751376216092E-4</v>
      </c>
      <c r="F4506" s="10">
        <v>1.901912141005633E-4</v>
      </c>
      <c r="G4506" s="10">
        <v>3.3550243075888142E-4</v>
      </c>
      <c r="H4506" s="10">
        <v>1.9639367505227859E-4</v>
      </c>
      <c r="I4506" s="10">
        <v>3.9365820120782061E-4</v>
      </c>
      <c r="J4506" s="10">
        <v>2.7428125328852229E-4</v>
      </c>
      <c r="K4506">
        <v>1.969301219690009E-4</v>
      </c>
      <c r="L4506">
        <v>2.447613460363817E-4</v>
      </c>
      <c r="M4506">
        <v>3.1787058694148011E-4</v>
      </c>
      <c r="N4506">
        <v>4.5869506384748509E-4</v>
      </c>
      <c r="O4506">
        <v>2.1100633729139611E-4</v>
      </c>
      <c r="P4506">
        <v>2.0188222685191569E-4</v>
      </c>
      <c r="Q4506">
        <v>1.8002147649360669E-4</v>
      </c>
      <c r="R4506">
        <v>3.970312157360557E-4</v>
      </c>
      <c r="S4506">
        <v>2.0687946916130229E-4</v>
      </c>
      <c r="T4506">
        <v>7.3460856848662137E-5</v>
      </c>
    </row>
    <row r="4507" spans="1:20">
      <c r="A4507" s="10">
        <v>4501</v>
      </c>
      <c r="B4507" s="10">
        <v>3.7234858794134079E-4</v>
      </c>
      <c r="C4507" s="10">
        <v>2.4346901634818741E-4</v>
      </c>
      <c r="D4507" s="10">
        <v>3.1447178804601758E-4</v>
      </c>
      <c r="E4507" s="10">
        <v>3.6904403003445768E-4</v>
      </c>
      <c r="F4507" s="10">
        <v>2.4589888864981572E-4</v>
      </c>
      <c r="G4507" s="10">
        <v>3.0878579589073359E-4</v>
      </c>
      <c r="H4507" s="10">
        <v>2.1133170676919941E-4</v>
      </c>
      <c r="I4507" s="10">
        <v>3.6979611759178281E-4</v>
      </c>
      <c r="J4507" s="10">
        <v>1.7735434261149081E-4</v>
      </c>
      <c r="K4507">
        <v>1.1819882879192889E-4</v>
      </c>
      <c r="L4507">
        <v>2.7703827021671539E-4</v>
      </c>
      <c r="M4507">
        <v>3.6932316243904031E-4</v>
      </c>
      <c r="N4507">
        <v>4.3306040210783897E-4</v>
      </c>
      <c r="O4507">
        <v>1.9318608398389479E-4</v>
      </c>
      <c r="P4507">
        <v>2.4653504959945951E-4</v>
      </c>
      <c r="Q4507">
        <v>2.1310318211764119E-4</v>
      </c>
      <c r="R4507">
        <v>4.1487320629473321E-4</v>
      </c>
      <c r="S4507">
        <v>2.4821911163500971E-4</v>
      </c>
      <c r="T4507">
        <v>6.4957938796635721E-5</v>
      </c>
    </row>
    <row r="4508" spans="1:20">
      <c r="A4508" s="10">
        <v>4502</v>
      </c>
      <c r="B4508" s="10">
        <v>4.0592376582222382E-4</v>
      </c>
      <c r="C4508" s="10">
        <v>2.4448354955527312E-4</v>
      </c>
      <c r="D4508" s="10">
        <v>3.0959797011379252E-4</v>
      </c>
      <c r="E4508" s="10">
        <v>3.8849256422669802E-4</v>
      </c>
      <c r="F4508" s="10">
        <v>2.4407305780806509E-4</v>
      </c>
      <c r="G4508" s="10">
        <v>2.9109798142689243E-4</v>
      </c>
      <c r="H4508" s="10">
        <v>2.025727111432328E-4</v>
      </c>
      <c r="I4508" s="10">
        <v>3.2769093881476307E-4</v>
      </c>
      <c r="J4508" s="10">
        <v>1.3059087187496939E-4</v>
      </c>
      <c r="K4508">
        <v>1.213414548134609E-4</v>
      </c>
      <c r="L4508">
        <v>1.8930833368079541E-4</v>
      </c>
      <c r="M4508">
        <v>2.8810405689366363E-4</v>
      </c>
      <c r="N4508">
        <v>3.6451831562955188E-4</v>
      </c>
      <c r="O4508">
        <v>1.8379401432132739E-4</v>
      </c>
      <c r="P4508">
        <v>2.0664170602138749E-4</v>
      </c>
      <c r="Q4508">
        <v>2.368097159229299E-4</v>
      </c>
      <c r="R4508">
        <v>3.5808515547629808E-4</v>
      </c>
      <c r="S4508">
        <v>2.6144280222108738E-4</v>
      </c>
      <c r="T4508">
        <v>6.8627758830102357E-5</v>
      </c>
    </row>
    <row r="4509" spans="1:20">
      <c r="A4509" s="10">
        <v>4503</v>
      </c>
      <c r="B4509" s="10">
        <v>2.8947477743115712E-4</v>
      </c>
      <c r="C4509" s="10">
        <v>2.260989072333997E-4</v>
      </c>
      <c r="D4509" s="10">
        <v>3.1184628790445338E-4</v>
      </c>
      <c r="E4509" s="10">
        <v>3.1079674038010072E-4</v>
      </c>
      <c r="F4509" s="10">
        <v>8.0918313586811208E-5</v>
      </c>
      <c r="G4509" s="10">
        <v>2.5743268310723098E-4</v>
      </c>
      <c r="H4509" s="10">
        <v>1.3573754720587421E-4</v>
      </c>
      <c r="I4509" s="10">
        <v>2.6220518361325308E-4</v>
      </c>
      <c r="J4509" s="10">
        <v>1.4234829577928091E-4</v>
      </c>
      <c r="K4509">
        <v>1.0783767158014201E-4</v>
      </c>
      <c r="L4509">
        <v>1.902164382142141E-4</v>
      </c>
      <c r="M4509">
        <v>2.5663837235818959E-4</v>
      </c>
      <c r="N4509">
        <v>2.9473883441681598E-4</v>
      </c>
      <c r="O4509">
        <v>2.093955070038399E-4</v>
      </c>
      <c r="P4509">
        <v>9.2255724281972075E-5</v>
      </c>
      <c r="Q4509">
        <v>1.8514081868549581E-4</v>
      </c>
      <c r="R4509">
        <v>3.299351122551866E-4</v>
      </c>
      <c r="S4509">
        <v>2.5960647101660902E-4</v>
      </c>
      <c r="T4509">
        <v>6.9545386852424063E-5</v>
      </c>
    </row>
    <row r="4510" spans="1:20">
      <c r="A4510" s="10">
        <v>4504</v>
      </c>
      <c r="B4510" s="10">
        <v>2.1536323084415081E-4</v>
      </c>
      <c r="C4510" s="10">
        <v>1.8277185244850049E-4</v>
      </c>
      <c r="D4510" s="10">
        <v>2.5851222837950901E-4</v>
      </c>
      <c r="E4510" s="10">
        <v>1.9807382109507569E-4</v>
      </c>
      <c r="F4510" s="10">
        <v>7.4849147573844584E-5</v>
      </c>
      <c r="G4510" s="10">
        <v>2.0377017501260061E-4</v>
      </c>
      <c r="H4510" s="10">
        <v>1.1547029782601129E-4</v>
      </c>
      <c r="I4510" s="10">
        <v>2.004697513821331E-4</v>
      </c>
      <c r="J4510" s="10">
        <v>1.332954362403737E-4</v>
      </c>
      <c r="K4510">
        <v>9.8803548115907787E-5</v>
      </c>
      <c r="L4510">
        <v>2.167622525983109E-4</v>
      </c>
      <c r="M4510">
        <v>2.1897296499521189E-4</v>
      </c>
      <c r="N4510">
        <v>2.5537039834531891E-4</v>
      </c>
      <c r="O4510">
        <v>2.3560999335583819E-4</v>
      </c>
      <c r="P4510">
        <v>1.540042250564996E-4</v>
      </c>
      <c r="Q4510">
        <v>1.259505612607737E-4</v>
      </c>
      <c r="R4510">
        <v>2.44774128465785E-4</v>
      </c>
      <c r="S4510">
        <v>2.5545083223393108E-4</v>
      </c>
      <c r="T4510">
        <v>6.2745444481390763E-5</v>
      </c>
    </row>
    <row r="4511" spans="1:20">
      <c r="A4511" s="10">
        <v>4505</v>
      </c>
      <c r="B4511" s="10">
        <v>1.1444058013808959E-4</v>
      </c>
      <c r="C4511" s="10">
        <v>1.5661295667357761E-4</v>
      </c>
      <c r="D4511" s="10">
        <v>1.7637954231034149E-4</v>
      </c>
      <c r="E4511" s="10">
        <v>1.543368770103363E-4</v>
      </c>
      <c r="F4511" s="10">
        <v>3.716684482701938E-5</v>
      </c>
      <c r="G4511" s="10">
        <v>1.4303486567400611E-4</v>
      </c>
      <c r="H4511" s="10">
        <v>7.7591308713056376E-5</v>
      </c>
      <c r="I4511" s="10">
        <v>1.156842442682332E-4</v>
      </c>
      <c r="J4511" s="10">
        <v>1.174074511289041E-4</v>
      </c>
      <c r="K4511">
        <v>1.20596628272217E-4</v>
      </c>
      <c r="L4511">
        <v>6.8643140844318982E-5</v>
      </c>
      <c r="M4511">
        <v>1.8397349842182929E-4</v>
      </c>
      <c r="N4511">
        <v>1.4772623875538801E-4</v>
      </c>
      <c r="O4511">
        <v>1.986161929767183E-4</v>
      </c>
      <c r="P4511">
        <v>3.6988616464647557E-5</v>
      </c>
      <c r="Q4511">
        <v>1.1596345262924831E-4</v>
      </c>
      <c r="R4511">
        <v>1.0061890273091739E-4</v>
      </c>
      <c r="S4511">
        <v>2.535183293830266E-4</v>
      </c>
      <c r="T4511">
        <v>6.199976654790916E-5</v>
      </c>
    </row>
    <row r="4512" spans="1:20">
      <c r="A4512" s="10">
        <v>4506</v>
      </c>
      <c r="B4512" s="10">
        <v>6.1546805001852175E-5</v>
      </c>
      <c r="C4512" s="10">
        <v>1.199214519454964E-4</v>
      </c>
      <c r="D4512" s="10">
        <v>9.0188360708079235E-5</v>
      </c>
      <c r="E4512" s="10">
        <v>7.7059918198784768E-5</v>
      </c>
      <c r="F4512" s="10">
        <v>4.5251823470164823E-5</v>
      </c>
      <c r="G4512" s="10">
        <v>1.003322614453001E-4</v>
      </c>
      <c r="H4512" s="10">
        <v>3.4068274730500813E-5</v>
      </c>
      <c r="I4512" s="10">
        <v>7.0900417933005737E-5</v>
      </c>
      <c r="J4512" s="10">
        <v>8.1821915385375235E-5</v>
      </c>
      <c r="K4512">
        <v>5.9546365625049343E-5</v>
      </c>
      <c r="L4512">
        <v>3.0590675295892742E-5</v>
      </c>
      <c r="M4512">
        <v>1.139060315161585E-4</v>
      </c>
      <c r="N4512">
        <v>5.3132808400709802E-5</v>
      </c>
      <c r="O4512">
        <v>1.4961006179191639E-4</v>
      </c>
      <c r="P4512">
        <v>5.4473657410427276E-6</v>
      </c>
      <c r="Q4512">
        <v>7.598804225178633E-5</v>
      </c>
      <c r="R4512">
        <v>5.8486799064272543E-5</v>
      </c>
      <c r="S4512">
        <v>2.4737910679383971E-4</v>
      </c>
      <c r="T4512">
        <v>6.9965749699427482E-5</v>
      </c>
    </row>
    <row r="4513" spans="1:20">
      <c r="A4513" s="10">
        <v>4507</v>
      </c>
      <c r="B4513" s="10">
        <v>2.1418467627945519E-5</v>
      </c>
      <c r="C4513" s="10">
        <v>6.4890114080584698E-5</v>
      </c>
      <c r="D4513" s="10">
        <v>5.1749132399793801E-5</v>
      </c>
      <c r="E4513" s="10">
        <v>2.7531793225732079E-5</v>
      </c>
      <c r="F4513" s="10">
        <v>4.2045031165138509E-6</v>
      </c>
      <c r="G4513" s="10">
        <v>6.4573288643536895E-5</v>
      </c>
      <c r="H4513" s="10">
        <v>1.5421161544367659E-5</v>
      </c>
      <c r="I4513" s="10">
        <v>4.3556246910345279E-5</v>
      </c>
      <c r="J4513" s="10">
        <v>4.273207078610925E-5</v>
      </c>
      <c r="K4513">
        <v>1.6128404240629399E-5</v>
      </c>
      <c r="L4513">
        <v>7.0173879227265442E-6</v>
      </c>
      <c r="M4513">
        <v>6.3305320412878133E-5</v>
      </c>
      <c r="N4513">
        <v>9.7982799981868101E-6</v>
      </c>
      <c r="O4513">
        <v>9.0644247194721244E-5</v>
      </c>
      <c r="P4513">
        <v>7.2270904531843879E-6</v>
      </c>
      <c r="Q4513">
        <v>1.5718621081061639E-5</v>
      </c>
      <c r="R4513">
        <v>1.18924481708145E-5</v>
      </c>
      <c r="S4513">
        <v>2.5281694154075779E-4</v>
      </c>
      <c r="T4513">
        <v>7.7407743465191455E-5</v>
      </c>
    </row>
    <row r="4514" spans="1:20">
      <c r="A4514" s="10">
        <v>4508</v>
      </c>
      <c r="B4514" s="10">
        <v>9.8427482981140313E-6</v>
      </c>
      <c r="C4514" s="10">
        <v>2.5136439606666009E-5</v>
      </c>
      <c r="D4514" s="10">
        <v>1.677496549929144E-5</v>
      </c>
      <c r="E4514" s="10">
        <v>9.0725299394594233E-6</v>
      </c>
      <c r="F4514" s="10">
        <v>0</v>
      </c>
      <c r="G4514" s="10">
        <v>4.8036156347831558E-5</v>
      </c>
      <c r="H4514" s="10">
        <v>1.418023444601982E-5</v>
      </c>
      <c r="I4514" s="10">
        <v>2.7501666894951971E-5</v>
      </c>
      <c r="J4514" s="10">
        <v>1.6267243927610721E-5</v>
      </c>
      <c r="K4514">
        <v>2.85935719966688E-6</v>
      </c>
      <c r="L4514">
        <v>2.7022710368304962E-7</v>
      </c>
      <c r="M4514">
        <v>3.0466394496742001E-5</v>
      </c>
      <c r="N4514">
        <v>4.6133789960264607E-6</v>
      </c>
      <c r="O4514">
        <v>2.5767632524276939E-5</v>
      </c>
      <c r="P4514">
        <v>2.395800691870348E-6</v>
      </c>
      <c r="Q4514">
        <v>0</v>
      </c>
      <c r="R4514">
        <v>5.5430259889073967E-6</v>
      </c>
      <c r="S4514">
        <v>2.5321746808373418E-4</v>
      </c>
      <c r="T4514">
        <v>7.4323063412538119E-5</v>
      </c>
    </row>
    <row r="4515" spans="1:20">
      <c r="A4515" s="10">
        <v>4509</v>
      </c>
      <c r="B4515" s="10">
        <v>5.983734238057617E-7</v>
      </c>
      <c r="C4515" s="10">
        <v>1.035220282070783E-5</v>
      </c>
      <c r="D4515" s="10">
        <v>5.8290060210062597E-6</v>
      </c>
      <c r="E4515" s="10">
        <v>1.8549260784810071E-6</v>
      </c>
      <c r="F4515" s="10">
        <v>0</v>
      </c>
      <c r="G4515" s="10">
        <v>2.3984647027611871E-5</v>
      </c>
      <c r="H4515" s="10">
        <v>1.0013926759205849E-5</v>
      </c>
      <c r="I4515" s="10">
        <v>1.782262899553203E-5</v>
      </c>
      <c r="J4515" s="10">
        <v>9.2938699365711868E-6</v>
      </c>
      <c r="K4515">
        <v>6.904439417058598E-7</v>
      </c>
      <c r="L4515">
        <v>0</v>
      </c>
      <c r="M4515">
        <v>1.4377380363806E-5</v>
      </c>
      <c r="N4515">
        <v>2.3968483460035892E-6</v>
      </c>
      <c r="O4515">
        <v>4.1441150419660272E-6</v>
      </c>
      <c r="P4515">
        <v>0</v>
      </c>
      <c r="Q4515">
        <v>0</v>
      </c>
      <c r="R4515">
        <v>3.9201882596248698E-6</v>
      </c>
      <c r="S4515">
        <v>2.3109314006422501E-4</v>
      </c>
      <c r="T4515">
        <v>7.4080045975827714E-5</v>
      </c>
    </row>
    <row r="4516" spans="1:20">
      <c r="A4516" s="10">
        <v>4510</v>
      </c>
      <c r="B4516" s="10">
        <v>0</v>
      </c>
      <c r="C4516" s="10">
        <v>4.0947475079400317E-6</v>
      </c>
      <c r="D4516" s="10">
        <v>2.1422297055529118E-6</v>
      </c>
      <c r="E4516" s="10">
        <v>0</v>
      </c>
      <c r="F4516" s="10">
        <v>0</v>
      </c>
      <c r="G4516" s="10">
        <v>5.2174244689115384E-6</v>
      </c>
      <c r="H4516" s="10">
        <v>6.2307683001914721E-6</v>
      </c>
      <c r="I4516" s="10">
        <v>4.562421263806407E-6</v>
      </c>
      <c r="J4516" s="10">
        <v>2.4028400846738802E-6</v>
      </c>
      <c r="K4516">
        <v>8.8486941621256518E-9</v>
      </c>
      <c r="L4516">
        <v>0</v>
      </c>
      <c r="M4516">
        <v>4.5009119956415588E-6</v>
      </c>
      <c r="N4516">
        <v>3.16739266497165E-9</v>
      </c>
      <c r="O4516">
        <v>1.2323025804070549E-6</v>
      </c>
      <c r="P4516">
        <v>0</v>
      </c>
      <c r="Q4516">
        <v>0</v>
      </c>
      <c r="R4516">
        <v>4.9586708394743876E-7</v>
      </c>
      <c r="S4516">
        <v>2.2523080501971271E-4</v>
      </c>
      <c r="T4516">
        <v>7.3786459613245955E-5</v>
      </c>
    </row>
    <row r="4517" spans="1:20">
      <c r="A4517" s="10">
        <v>4511</v>
      </c>
      <c r="B4517" s="10">
        <v>0</v>
      </c>
      <c r="C4517" s="10">
        <v>3.6868704886193579E-7</v>
      </c>
      <c r="D4517" s="10">
        <v>5.0997242214810128E-7</v>
      </c>
      <c r="E4517" s="10">
        <v>0</v>
      </c>
      <c r="F4517" s="10">
        <v>0</v>
      </c>
      <c r="G4517" s="10">
        <v>1.0996592949852689E-6</v>
      </c>
      <c r="H4517" s="10">
        <v>1.063689899131522E-6</v>
      </c>
      <c r="I4517" s="10">
        <v>7.1255217723526681E-7</v>
      </c>
      <c r="J4517" s="10">
        <v>5.3728057362389659E-7</v>
      </c>
      <c r="K4517">
        <v>0</v>
      </c>
      <c r="L4517">
        <v>0</v>
      </c>
      <c r="M4517">
        <v>7.6637036945578066E-7</v>
      </c>
      <c r="N4517">
        <v>9.6632318592355403E-10</v>
      </c>
      <c r="O4517">
        <v>6.6085756978510621E-8</v>
      </c>
      <c r="P4517">
        <v>0</v>
      </c>
      <c r="Q4517">
        <v>0</v>
      </c>
      <c r="R4517">
        <v>0</v>
      </c>
      <c r="S4517">
        <v>2.219659359830293E-4</v>
      </c>
      <c r="T4517">
        <v>6.7919753158737442E-5</v>
      </c>
    </row>
    <row r="4518" spans="1:20">
      <c r="A4518" s="10">
        <v>4512</v>
      </c>
      <c r="B4518" s="10">
        <v>0</v>
      </c>
      <c r="C4518" s="10">
        <v>9.3288597538123449E-8</v>
      </c>
      <c r="D4518" s="10">
        <v>3.4572449340374751E-7</v>
      </c>
      <c r="E4518" s="10">
        <v>0</v>
      </c>
      <c r="F4518" s="10">
        <v>0</v>
      </c>
      <c r="G4518" s="10">
        <v>2.9460259620605029E-7</v>
      </c>
      <c r="H4518" s="10">
        <v>4.167247401102928E-10</v>
      </c>
      <c r="I4518" s="10">
        <v>7.7137297811310514E-8</v>
      </c>
      <c r="J4518" s="10">
        <v>1.9653157824663591E-7</v>
      </c>
      <c r="K4518">
        <v>1.130666476271611E-8</v>
      </c>
      <c r="L4518">
        <v>1.154816682406195E-9</v>
      </c>
      <c r="M4518">
        <v>1.804955608993278E-7</v>
      </c>
      <c r="N4518">
        <v>1.0200078073637521E-9</v>
      </c>
      <c r="O4518">
        <v>4.5124215770500787E-9</v>
      </c>
      <c r="P4518">
        <v>0</v>
      </c>
      <c r="Q4518">
        <v>0</v>
      </c>
      <c r="R4518">
        <v>0</v>
      </c>
      <c r="S4518">
        <v>2.1724588329383811E-4</v>
      </c>
      <c r="T4518">
        <v>7.4593651810335139E-5</v>
      </c>
    </row>
    <row r="4519" spans="1:20">
      <c r="A4519" s="10">
        <v>4513</v>
      </c>
      <c r="B4519" s="10">
        <v>0</v>
      </c>
      <c r="C4519" s="10">
        <v>2.1574630585577279E-7</v>
      </c>
      <c r="D4519" s="10">
        <v>6.078013199553666E-8</v>
      </c>
      <c r="E4519" s="10">
        <v>0</v>
      </c>
      <c r="F4519" s="10">
        <v>0</v>
      </c>
      <c r="G4519" s="10">
        <v>0</v>
      </c>
      <c r="H4519" s="10">
        <v>0</v>
      </c>
      <c r="I4519" s="10">
        <v>0</v>
      </c>
      <c r="J4519" s="10">
        <v>0</v>
      </c>
      <c r="K4519">
        <v>1.76973883242513E-8</v>
      </c>
      <c r="L4519">
        <v>0</v>
      </c>
      <c r="M4519">
        <v>2.0924420760451E-8</v>
      </c>
      <c r="N4519">
        <v>9.6632318592355403E-10</v>
      </c>
      <c r="O4519">
        <v>1.583967412153555E-8</v>
      </c>
      <c r="P4519">
        <v>0</v>
      </c>
      <c r="Q4519">
        <v>0</v>
      </c>
      <c r="R4519">
        <v>0</v>
      </c>
      <c r="S4519">
        <v>2.21694236882977E-4</v>
      </c>
      <c r="T4519">
        <v>8.1608728553387048E-5</v>
      </c>
    </row>
    <row r="4520" spans="1:20">
      <c r="A4520" s="10">
        <v>4514</v>
      </c>
      <c r="B4520" s="10">
        <v>0</v>
      </c>
      <c r="C4520" s="10">
        <v>1.9551187765736291E-7</v>
      </c>
      <c r="D4520" s="10">
        <v>0</v>
      </c>
      <c r="E4520" s="10">
        <v>0</v>
      </c>
      <c r="F4520" s="10">
        <v>0</v>
      </c>
      <c r="G4520" s="10">
        <v>2.278331034491731E-7</v>
      </c>
      <c r="H4520" s="10">
        <v>0</v>
      </c>
      <c r="I4520" s="10">
        <v>0</v>
      </c>
      <c r="J4520" s="10">
        <v>0</v>
      </c>
      <c r="K4520">
        <v>1.7205794204133209E-8</v>
      </c>
      <c r="L4520">
        <v>0</v>
      </c>
      <c r="M4520">
        <v>3.4347634078476169E-7</v>
      </c>
      <c r="N4520">
        <v>1.0736924288039491E-9</v>
      </c>
      <c r="O4520">
        <v>1.8165720005895891E-8</v>
      </c>
      <c r="P4520">
        <v>0</v>
      </c>
      <c r="Q4520">
        <v>0</v>
      </c>
      <c r="R4520">
        <v>0</v>
      </c>
      <c r="S4520">
        <v>2.2646350295498199E-4</v>
      </c>
      <c r="T4520">
        <v>6.640886774792353E-5</v>
      </c>
    </row>
    <row r="4521" spans="1:20">
      <c r="A4521" s="10">
        <v>4515</v>
      </c>
      <c r="B4521" s="10">
        <v>0</v>
      </c>
      <c r="C4521" s="10">
        <v>1.5329112271522629E-8</v>
      </c>
      <c r="D4521" s="10">
        <v>0</v>
      </c>
      <c r="E4521" s="10">
        <v>0</v>
      </c>
      <c r="F4521" s="10">
        <v>0</v>
      </c>
      <c r="G4521" s="10">
        <v>2.7972526499952509E-7</v>
      </c>
      <c r="H4521" s="10">
        <v>0</v>
      </c>
      <c r="I4521" s="10">
        <v>0</v>
      </c>
      <c r="J4521" s="10">
        <v>0</v>
      </c>
      <c r="K4521">
        <v>1.622260596389703E-8</v>
      </c>
      <c r="L4521">
        <v>0</v>
      </c>
      <c r="M4521">
        <v>4.263844230431525E-7</v>
      </c>
      <c r="N4521">
        <v>7.6947957397616349E-10</v>
      </c>
      <c r="O4521">
        <v>7.0264850271208372E-9</v>
      </c>
      <c r="P4521">
        <v>0</v>
      </c>
      <c r="Q4521">
        <v>0</v>
      </c>
      <c r="R4521">
        <v>0</v>
      </c>
      <c r="S4521">
        <v>2.2765582991335001E-4</v>
      </c>
      <c r="T4521">
        <v>8.198855321299496E-5</v>
      </c>
    </row>
    <row r="4522" spans="1:20">
      <c r="A4522" s="10">
        <v>4516</v>
      </c>
      <c r="B4522" s="10">
        <v>0</v>
      </c>
      <c r="C4522" s="10">
        <v>0</v>
      </c>
      <c r="D4522" s="10">
        <v>0</v>
      </c>
      <c r="E4522" s="10">
        <v>0</v>
      </c>
      <c r="F4522" s="10">
        <v>0</v>
      </c>
      <c r="G4522" s="10">
        <v>6.2497858801518806E-8</v>
      </c>
      <c r="H4522" s="10">
        <v>0</v>
      </c>
      <c r="I4522" s="10">
        <v>0</v>
      </c>
      <c r="J4522" s="10">
        <v>0</v>
      </c>
      <c r="K4522">
        <v>1.6714200084015121E-8</v>
      </c>
      <c r="L4522">
        <v>0</v>
      </c>
      <c r="M4522">
        <v>4.2710224193716449E-7</v>
      </c>
      <c r="N4522">
        <v>6.9790007872256687E-10</v>
      </c>
      <c r="O4522">
        <v>0</v>
      </c>
      <c r="P4522">
        <v>0</v>
      </c>
      <c r="Q4522">
        <v>0</v>
      </c>
      <c r="R4522">
        <v>0</v>
      </c>
      <c r="S4522">
        <v>2.314021702404949E-4</v>
      </c>
      <c r="T4522">
        <v>8.0661665090180852E-5</v>
      </c>
    </row>
    <row r="4523" spans="1:20">
      <c r="A4523" s="10">
        <v>4517</v>
      </c>
      <c r="B4523" s="10">
        <v>8.9955059275890569E-7</v>
      </c>
      <c r="C4523" s="10">
        <v>9.3847015199443193E-8</v>
      </c>
      <c r="D4523" s="10">
        <v>2.2318042151223309E-8</v>
      </c>
      <c r="E4523" s="10">
        <v>1.049767627029238E-6</v>
      </c>
      <c r="F4523" s="10">
        <v>0</v>
      </c>
      <c r="G4523" s="10">
        <v>1.4815685591252769E-6</v>
      </c>
      <c r="H4523" s="10">
        <v>1.937003267991059E-6</v>
      </c>
      <c r="I4523" s="10">
        <v>4.9104968198458607E-7</v>
      </c>
      <c r="J4523" s="10">
        <v>3.3425296689796112E-6</v>
      </c>
      <c r="K4523">
        <v>1.8030443340631311E-7</v>
      </c>
      <c r="L4523">
        <v>1.9639534261426259E-6</v>
      </c>
      <c r="M4523">
        <v>2.570536377665645E-7</v>
      </c>
      <c r="N4523">
        <v>4.5035581554336309E-7</v>
      </c>
      <c r="O4523">
        <v>1.7595113553617011E-7</v>
      </c>
      <c r="P4523">
        <v>2.389050043173512E-6</v>
      </c>
      <c r="Q4523">
        <v>0</v>
      </c>
      <c r="R4523">
        <v>3.8523752358549542E-6</v>
      </c>
      <c r="S4523">
        <v>2.3662925557868319E-4</v>
      </c>
      <c r="T4523">
        <v>7.7832956130824833E-5</v>
      </c>
    </row>
    <row r="4524" spans="1:20">
      <c r="A4524" s="10">
        <v>4518</v>
      </c>
      <c r="B4524" s="10">
        <v>1.343188234463805E-5</v>
      </c>
      <c r="C4524" s="10">
        <v>2.0750406117469332E-6</v>
      </c>
      <c r="D4524" s="10">
        <v>4.0710630791400498E-7</v>
      </c>
      <c r="E4524" s="10">
        <v>2.8845963727378129E-5</v>
      </c>
      <c r="F4524" s="10">
        <v>0</v>
      </c>
      <c r="G4524" s="10">
        <v>1.9723818573265399E-5</v>
      </c>
      <c r="H4524" s="10">
        <v>3.0324882229811459E-5</v>
      </c>
      <c r="I4524" s="10">
        <v>1.2408541182473161E-5</v>
      </c>
      <c r="J4524" s="10">
        <v>3.8282268301975001E-5</v>
      </c>
      <c r="K4524">
        <v>1.0796734181917611E-5</v>
      </c>
      <c r="L4524">
        <v>3.0695965706911122E-5</v>
      </c>
      <c r="M4524">
        <v>5.7980349635089898E-6</v>
      </c>
      <c r="N4524">
        <v>1.8101716186089781E-5</v>
      </c>
      <c r="O4524">
        <v>9.5339321390542458E-6</v>
      </c>
      <c r="P4524">
        <v>4.1021608037785437E-5</v>
      </c>
      <c r="Q4524">
        <v>2.5938318615613282E-9</v>
      </c>
      <c r="R4524">
        <v>4.7006307360590467E-5</v>
      </c>
      <c r="S4524">
        <v>2.1544977072043061E-4</v>
      </c>
      <c r="T4524">
        <v>7.4334432125599636E-5</v>
      </c>
    </row>
    <row r="4525" spans="1:20">
      <c r="A4525" s="10">
        <v>4519</v>
      </c>
      <c r="B4525" s="10">
        <v>5.5549255013771757E-5</v>
      </c>
      <c r="C4525" s="10">
        <v>4.5627168372382572E-6</v>
      </c>
      <c r="D4525" s="10">
        <v>1.7774613306812379E-6</v>
      </c>
      <c r="E4525" s="10">
        <v>8.6744155097632161E-5</v>
      </c>
      <c r="F4525" s="10">
        <v>1.002836419855689E-7</v>
      </c>
      <c r="G4525" s="10">
        <v>4.4484811162097971E-5</v>
      </c>
      <c r="H4525" s="10">
        <v>5.5445170413834542E-5</v>
      </c>
      <c r="I4525" s="10">
        <v>4.7426438930304188E-5</v>
      </c>
      <c r="J4525" s="10">
        <v>7.143103634215124E-5</v>
      </c>
      <c r="K4525">
        <v>3.759247274219654E-5</v>
      </c>
      <c r="L4525">
        <v>7.2492202587612941E-5</v>
      </c>
      <c r="M4525">
        <v>1.0483086348210599E-5</v>
      </c>
      <c r="N4525">
        <v>3.6886931551200787E-5</v>
      </c>
      <c r="O4525">
        <v>2.5412144221033462E-5</v>
      </c>
      <c r="P4525">
        <v>8.2974171306594922E-5</v>
      </c>
      <c r="Q4525">
        <v>5.1876637231226547E-9</v>
      </c>
      <c r="R4525">
        <v>1.14269216410187E-4</v>
      </c>
      <c r="S4525">
        <v>2.1925298147883101E-4</v>
      </c>
      <c r="T4525">
        <v>7.4972797983844855E-5</v>
      </c>
    </row>
    <row r="4526" spans="1:20">
      <c r="A4526" s="10">
        <v>4520</v>
      </c>
      <c r="B4526" s="10">
        <v>1.152168027537994E-4</v>
      </c>
      <c r="C4526" s="10">
        <v>9.88779860494933E-6</v>
      </c>
      <c r="D4526" s="10">
        <v>7.5508528110521417E-6</v>
      </c>
      <c r="E4526" s="10">
        <v>1.7122398463334079E-4</v>
      </c>
      <c r="F4526" s="10">
        <v>3.5795688875404472E-7</v>
      </c>
      <c r="G4526" s="10">
        <v>8.8226645884888967E-5</v>
      </c>
      <c r="H4526" s="10">
        <v>1.1064051851322039E-4</v>
      </c>
      <c r="I4526" s="10">
        <v>1.1453637482894141E-4</v>
      </c>
      <c r="J4526" s="10">
        <v>9.8219912903110422E-5</v>
      </c>
      <c r="K4526">
        <v>4.1296880234346423E-5</v>
      </c>
      <c r="L4526">
        <v>1.221566674522211E-4</v>
      </c>
      <c r="M4526">
        <v>1.2548749293140971E-5</v>
      </c>
      <c r="N4526">
        <v>1.007195815876903E-4</v>
      </c>
      <c r="O4526">
        <v>3.5572129998284162E-5</v>
      </c>
      <c r="P4526">
        <v>1.5248641645252179E-4</v>
      </c>
      <c r="Q4526">
        <v>1.040204391441939E-6</v>
      </c>
      <c r="R4526">
        <v>2.153542119388664E-4</v>
      </c>
      <c r="S4526">
        <v>2.146193867189122E-4</v>
      </c>
      <c r="T4526">
        <v>7.9252547166208792E-5</v>
      </c>
    </row>
    <row r="4527" spans="1:20">
      <c r="A4527" s="10">
        <v>4521</v>
      </c>
      <c r="B4527" s="10">
        <v>1.9438142745853629E-4</v>
      </c>
      <c r="C4527" s="10">
        <v>2.1912983511127058E-5</v>
      </c>
      <c r="D4527" s="10">
        <v>1.845099263614001E-5</v>
      </c>
      <c r="E4527" s="10">
        <v>2.1962000433182059E-4</v>
      </c>
      <c r="F4527" s="10">
        <v>1.5270970149024689E-7</v>
      </c>
      <c r="G4527" s="10">
        <v>1.157780580244878E-4</v>
      </c>
      <c r="H4527" s="10">
        <v>1.680178206828341E-4</v>
      </c>
      <c r="I4527" s="10">
        <v>1.8527629373530819E-4</v>
      </c>
      <c r="J4527" s="10">
        <v>1.5463903899123259E-4</v>
      </c>
      <c r="K4527">
        <v>4.3040122143697183E-5</v>
      </c>
      <c r="L4527">
        <v>1.9643789760900919E-4</v>
      </c>
      <c r="M4527">
        <v>1.2313057048386581E-5</v>
      </c>
      <c r="N4527">
        <v>1.558917144136265E-4</v>
      </c>
      <c r="O4527">
        <v>5.3990051394893552E-5</v>
      </c>
      <c r="P4527">
        <v>2.387557651441474E-4</v>
      </c>
      <c r="Q4527">
        <v>7.0842735802962974E-7</v>
      </c>
      <c r="R4527">
        <v>2.8881525083953821E-4</v>
      </c>
      <c r="S4527">
        <v>1.7444008425872539E-4</v>
      </c>
      <c r="T4527">
        <v>7.5234199679872197E-5</v>
      </c>
    </row>
    <row r="4528" spans="1:20">
      <c r="A4528" s="10">
        <v>4522</v>
      </c>
      <c r="B4528" s="10">
        <v>3.1773299327810239E-4</v>
      </c>
      <c r="C4528" s="10">
        <v>1.6170927990898751E-5</v>
      </c>
      <c r="D4528" s="10">
        <v>3.0015529730187581E-5</v>
      </c>
      <c r="E4528" s="10">
        <v>1.8304758571115851E-4</v>
      </c>
      <c r="F4528" s="10">
        <v>6.9274825620942293E-6</v>
      </c>
      <c r="G4528" s="10">
        <v>1.1410193173703891E-4</v>
      </c>
      <c r="H4528" s="10">
        <v>1.8828211548428949E-4</v>
      </c>
      <c r="I4528" s="10">
        <v>2.1868897876087281E-4</v>
      </c>
      <c r="J4528" s="10">
        <v>1.9712315832735511E-4</v>
      </c>
      <c r="K4528">
        <v>5.0323887873691899E-5</v>
      </c>
      <c r="L4528">
        <v>1.7546506974691091E-4</v>
      </c>
      <c r="M4528">
        <v>1.5484191597398489E-5</v>
      </c>
      <c r="N4528">
        <v>2.2427169794061571E-4</v>
      </c>
      <c r="O4528">
        <v>8.0049555673266303E-5</v>
      </c>
      <c r="P4528">
        <v>2.1561232139940639E-4</v>
      </c>
      <c r="Q4528">
        <v>1.0139600006666621E-5</v>
      </c>
      <c r="R4528">
        <v>3.828160254123342E-4</v>
      </c>
      <c r="S4528">
        <v>1.5047918983415731E-4</v>
      </c>
      <c r="T4528">
        <v>6.2987645020838931E-5</v>
      </c>
    </row>
    <row r="4529" spans="1:20">
      <c r="A4529" s="10">
        <v>4523</v>
      </c>
      <c r="B4529" s="10">
        <v>3.3075257284387251E-4</v>
      </c>
      <c r="C4529" s="10">
        <v>3.9990962562262313E-5</v>
      </c>
      <c r="D4529" s="10">
        <v>7.7708574526711221E-5</v>
      </c>
      <c r="E4529" s="10">
        <v>1.2838471527842169E-4</v>
      </c>
      <c r="F4529" s="10">
        <v>2.0682776888775919E-5</v>
      </c>
      <c r="G4529" s="10">
        <v>8.2330096955746023E-5</v>
      </c>
      <c r="H4529" s="10">
        <v>1.803023638679737E-4</v>
      </c>
      <c r="I4529" s="10">
        <v>2.372729846652135E-4</v>
      </c>
      <c r="J4529" s="10">
        <v>1.6738467857727241E-4</v>
      </c>
      <c r="K4529">
        <v>1.1252494777635001E-4</v>
      </c>
      <c r="L4529">
        <v>1.5938945855468401E-4</v>
      </c>
      <c r="M4529">
        <v>9.161726135659495E-5</v>
      </c>
      <c r="N4529">
        <v>2.6378897686191492E-4</v>
      </c>
      <c r="O4529">
        <v>9.1932331095119786E-5</v>
      </c>
      <c r="P4529">
        <v>2.116611984316053E-4</v>
      </c>
      <c r="Q4529">
        <v>2.6660000454455479E-5</v>
      </c>
      <c r="R4529">
        <v>3.5309733644544119E-4</v>
      </c>
      <c r="S4529">
        <v>1.6418545321114211E-4</v>
      </c>
      <c r="T4529">
        <v>5.2675291391122379E-5</v>
      </c>
    </row>
    <row r="4530" spans="1:20">
      <c r="A4530" s="10">
        <v>4524</v>
      </c>
      <c r="B4530" s="10">
        <v>3.3429846081113048E-4</v>
      </c>
      <c r="C4530" s="10">
        <v>8.556879090198921E-5</v>
      </c>
      <c r="D4530" s="10">
        <v>7.8865421039416708E-5</v>
      </c>
      <c r="E4530" s="10">
        <v>1.9549114016452401E-4</v>
      </c>
      <c r="F4530" s="10">
        <v>1.7797867217956071E-4</v>
      </c>
      <c r="G4530" s="10">
        <v>8.6874814358200349E-5</v>
      </c>
      <c r="H4530" s="10">
        <v>1.962251953234757E-4</v>
      </c>
      <c r="I4530" s="10">
        <v>2.7633584674877478E-4</v>
      </c>
      <c r="J4530" s="10">
        <v>1.7582760566218239E-4</v>
      </c>
      <c r="K4530">
        <v>9.8430796874328247E-5</v>
      </c>
      <c r="L4530">
        <v>2.4815732988954221E-4</v>
      </c>
      <c r="M4530">
        <v>1.5967204035171359E-4</v>
      </c>
      <c r="N4530">
        <v>3.4467990193987183E-4</v>
      </c>
      <c r="O4530">
        <v>1.2521445334165291E-4</v>
      </c>
      <c r="P4530">
        <v>2.7794346205474809E-4</v>
      </c>
      <c r="Q4530">
        <v>9.9211474872859211E-5</v>
      </c>
      <c r="R4530">
        <v>3.2925781681055811E-4</v>
      </c>
      <c r="S4530">
        <v>2.0918754891861171E-4</v>
      </c>
      <c r="T4530">
        <v>5.0487339275021657E-5</v>
      </c>
    </row>
    <row r="4531" spans="1:20">
      <c r="A4531" s="10">
        <v>4525</v>
      </c>
      <c r="B4531" s="10">
        <v>3.5167291932267422E-4</v>
      </c>
      <c r="C4531" s="10">
        <v>9.9694316024781415E-5</v>
      </c>
      <c r="D4531" s="10">
        <v>1.2509055906125E-4</v>
      </c>
      <c r="E4531" s="10">
        <v>2.8904406320230279E-4</v>
      </c>
      <c r="F4531" s="10">
        <v>1.3991417733050159E-4</v>
      </c>
      <c r="G4531" s="10">
        <v>1.5798464231519209E-4</v>
      </c>
      <c r="H4531" s="10">
        <v>1.462256296252486E-4</v>
      </c>
      <c r="I4531" s="10">
        <v>2.937644601605091E-4</v>
      </c>
      <c r="J4531" s="10">
        <v>1.7922116284669381E-4</v>
      </c>
      <c r="K4531">
        <v>1.416519608426119E-4</v>
      </c>
      <c r="L4531">
        <v>2.1765849139031781E-4</v>
      </c>
      <c r="M4531">
        <v>2.3164223518338381E-4</v>
      </c>
      <c r="N4531">
        <v>2.7866510177967338E-4</v>
      </c>
      <c r="O4531">
        <v>1.3056714959354989E-4</v>
      </c>
      <c r="P4531">
        <v>3.3116109105026011E-4</v>
      </c>
      <c r="Q4531">
        <v>9.2815318947116519E-5</v>
      </c>
      <c r="R4531">
        <v>3.2690077857566648E-4</v>
      </c>
      <c r="S4531">
        <v>2.4274725298594461E-4</v>
      </c>
      <c r="T4531">
        <v>5.7129425070446752E-5</v>
      </c>
    </row>
    <row r="4532" spans="1:20">
      <c r="A4532" s="10">
        <v>4526</v>
      </c>
      <c r="B4532" s="10">
        <v>3.0259552414004708E-4</v>
      </c>
      <c r="C4532" s="10">
        <v>1.00299434921573E-4</v>
      </c>
      <c r="D4532" s="10">
        <v>8.7016251498084262E-5</v>
      </c>
      <c r="E4532" s="10">
        <v>3.4091339977916039E-4</v>
      </c>
      <c r="F4532" s="10">
        <v>1.6568066631033259E-4</v>
      </c>
      <c r="G4532" s="10">
        <v>2.2719093226836401E-4</v>
      </c>
      <c r="H4532" s="10">
        <v>1.4514508112675601E-4</v>
      </c>
      <c r="I4532" s="10">
        <v>2.7901375471341562E-4</v>
      </c>
      <c r="J4532" s="10">
        <v>1.386528611419458E-4</v>
      </c>
      <c r="K4532">
        <v>1.356698994731309E-4</v>
      </c>
      <c r="L4532">
        <v>1.2436336334500551E-4</v>
      </c>
      <c r="M4532">
        <v>1.7529111370839139E-4</v>
      </c>
      <c r="N4532">
        <v>2.102273893897623E-4</v>
      </c>
      <c r="O4532">
        <v>1.0904036258265611E-4</v>
      </c>
      <c r="P4532">
        <v>1.860558066990384E-4</v>
      </c>
      <c r="Q4532">
        <v>1.5253157953504459E-4</v>
      </c>
      <c r="R4532">
        <v>3.0174068586915389E-4</v>
      </c>
      <c r="S4532">
        <v>2.5252758903350362E-4</v>
      </c>
      <c r="T4532">
        <v>5.6634078653814202E-5</v>
      </c>
    </row>
    <row r="4533" spans="1:20">
      <c r="A4533" s="10">
        <v>4527</v>
      </c>
      <c r="B4533" s="10">
        <v>2.7525873536878259E-4</v>
      </c>
      <c r="C4533" s="10">
        <v>9.824532292782301E-5</v>
      </c>
      <c r="D4533" s="10">
        <v>4.1659346144056183E-5</v>
      </c>
      <c r="E4533" s="10">
        <v>2.692433828873508E-4</v>
      </c>
      <c r="F4533" s="10">
        <v>8.1938866783417693E-5</v>
      </c>
      <c r="G4533" s="10">
        <v>1.9556872588347721E-4</v>
      </c>
      <c r="H4533" s="10">
        <v>1.1419107372404739E-4</v>
      </c>
      <c r="I4533" s="10">
        <v>2.4685666988619659E-4</v>
      </c>
      <c r="J4533" s="10">
        <v>1.1145952306425379E-4</v>
      </c>
      <c r="K4533">
        <v>1.0372182438915931E-4</v>
      </c>
      <c r="L4533">
        <v>1.000924079083722E-4</v>
      </c>
      <c r="M4533">
        <v>1.058481393705012E-4</v>
      </c>
      <c r="N4533">
        <v>1.701354456751156E-4</v>
      </c>
      <c r="O4533">
        <v>1.0720594986385269E-4</v>
      </c>
      <c r="P4533">
        <v>1.2619436142029551E-4</v>
      </c>
      <c r="Q4533">
        <v>9.103076262636233E-5</v>
      </c>
      <c r="R4533">
        <v>2.6491007472965089E-4</v>
      </c>
      <c r="S4533">
        <v>2.5015461897287409E-4</v>
      </c>
      <c r="T4533">
        <v>5.4382232144873388E-5</v>
      </c>
    </row>
    <row r="4534" spans="1:20">
      <c r="A4534" s="10">
        <v>4528</v>
      </c>
      <c r="B4534" s="10">
        <v>1.915845633149969E-4</v>
      </c>
      <c r="C4534" s="10">
        <v>8.1819436761877936E-5</v>
      </c>
      <c r="D4534" s="10">
        <v>7.953927606164369E-5</v>
      </c>
      <c r="E4534" s="10">
        <v>1.6685907720108189E-4</v>
      </c>
      <c r="F4534" s="10">
        <v>3.03452729334888E-5</v>
      </c>
      <c r="G4534" s="10">
        <v>1.4231496041396951E-4</v>
      </c>
      <c r="H4534" s="10">
        <v>7.8140799871742104E-5</v>
      </c>
      <c r="I4534" s="10">
        <v>1.6635200256419951E-4</v>
      </c>
      <c r="J4534" s="10">
        <v>1.072916137877475E-4</v>
      </c>
      <c r="K4534">
        <v>9.0080542280443319E-5</v>
      </c>
      <c r="L4534">
        <v>1.3192223037490381E-4</v>
      </c>
      <c r="M4534">
        <v>1.1971793474069981E-4</v>
      </c>
      <c r="N4534">
        <v>1.3306999262589311E-4</v>
      </c>
      <c r="O4534">
        <v>1.8190849359342649E-4</v>
      </c>
      <c r="P4534">
        <v>8.6235459529040149E-5</v>
      </c>
      <c r="Q4534">
        <v>5.4264233521475127E-5</v>
      </c>
      <c r="R4534">
        <v>2.04839311466751E-4</v>
      </c>
      <c r="S4534">
        <v>2.2209686319249889E-4</v>
      </c>
      <c r="T4534">
        <v>4.7710887314949342E-5</v>
      </c>
    </row>
    <row r="4535" spans="1:20">
      <c r="A4535" s="10">
        <v>4529</v>
      </c>
      <c r="B4535" s="10">
        <v>7.4488200403734889E-5</v>
      </c>
      <c r="C4535" s="10">
        <v>3.9756022017969401E-5</v>
      </c>
      <c r="D4535" s="10">
        <v>3.559246797026348E-5</v>
      </c>
      <c r="E4535" s="10">
        <v>1.2461260670489961E-4</v>
      </c>
      <c r="F4535" s="10">
        <v>1.8725073057814309E-5</v>
      </c>
      <c r="G4535" s="10">
        <v>8.9931169873665133E-5</v>
      </c>
      <c r="H4535" s="10">
        <v>5.6726782348559341E-5</v>
      </c>
      <c r="I4535" s="10">
        <v>1.017139978217853E-4</v>
      </c>
      <c r="J4535" s="10">
        <v>8.1677752167600716E-5</v>
      </c>
      <c r="K4535">
        <v>6.363606000884178E-5</v>
      </c>
      <c r="L4535">
        <v>4.1997983355118177E-5</v>
      </c>
      <c r="M4535">
        <v>1.2313809322587511E-4</v>
      </c>
      <c r="N4535">
        <v>9.3665035353802099E-5</v>
      </c>
      <c r="O4535">
        <v>1.447589695456826E-4</v>
      </c>
      <c r="P4535">
        <v>2.8367041338712081E-5</v>
      </c>
      <c r="Q4535">
        <v>1.90418125237754E-5</v>
      </c>
      <c r="R4535">
        <v>9.9943749921836748E-5</v>
      </c>
      <c r="S4535">
        <v>2.091615448885291E-4</v>
      </c>
      <c r="T4535">
        <v>4.9066071022002943E-5</v>
      </c>
    </row>
    <row r="4536" spans="1:20">
      <c r="A4536" s="10">
        <v>4530</v>
      </c>
      <c r="B4536" s="10">
        <v>3.9693070160437031E-5</v>
      </c>
      <c r="C4536" s="10">
        <v>1.694049322439282E-5</v>
      </c>
      <c r="D4536" s="10">
        <v>1.859869699520244E-5</v>
      </c>
      <c r="E4536" s="10">
        <v>5.5609356585406123E-5</v>
      </c>
      <c r="F4536" s="10">
        <v>2.1203750408890951E-5</v>
      </c>
      <c r="G4536" s="10">
        <v>6.8724075413404472E-5</v>
      </c>
      <c r="H4536" s="10">
        <v>3.2403515651600102E-5</v>
      </c>
      <c r="I4536" s="10">
        <v>6.5017923268359136E-5</v>
      </c>
      <c r="J4536" s="10">
        <v>5.6758542486287243E-5</v>
      </c>
      <c r="K4536">
        <v>4.6825421448312487E-5</v>
      </c>
      <c r="L4536">
        <v>3.2971661896469288E-5</v>
      </c>
      <c r="M4536">
        <v>6.181462501840971E-5</v>
      </c>
      <c r="N4536">
        <v>4.361997177157974E-5</v>
      </c>
      <c r="O4536">
        <v>5.188647380340528E-5</v>
      </c>
      <c r="P4536">
        <v>4.7168005716703867E-6</v>
      </c>
      <c r="Q4536">
        <v>7.3580784716027108E-6</v>
      </c>
      <c r="R4536">
        <v>4.3582946196944252E-5</v>
      </c>
      <c r="S4536">
        <v>1.7793798127730019E-4</v>
      </c>
      <c r="T4536">
        <v>4.7177659662481831E-5</v>
      </c>
    </row>
    <row r="4537" spans="1:20">
      <c r="A4537" s="10">
        <v>4531</v>
      </c>
      <c r="B4537" s="10">
        <v>1.671347223226554E-5</v>
      </c>
      <c r="C4537" s="10">
        <v>4.0716947129568438E-6</v>
      </c>
      <c r="D4537" s="10">
        <v>4.4448602910297339E-6</v>
      </c>
      <c r="E4537" s="10">
        <v>1.8592724113496701E-5</v>
      </c>
      <c r="F4537" s="10">
        <v>3.467641200457665E-6</v>
      </c>
      <c r="G4537" s="10">
        <v>2.6836268080078171E-5</v>
      </c>
      <c r="H4537" s="10">
        <v>1.4857597591208401E-5</v>
      </c>
      <c r="I4537" s="10">
        <v>2.9415889609924441E-5</v>
      </c>
      <c r="J4537" s="10">
        <v>4.2532075162058989E-5</v>
      </c>
      <c r="K4537">
        <v>1.262046233858471E-5</v>
      </c>
      <c r="L4537">
        <v>1.7556663587412849E-5</v>
      </c>
      <c r="M4537">
        <v>2.0609783691006789E-5</v>
      </c>
      <c r="N4537">
        <v>7.7352023648322901E-6</v>
      </c>
      <c r="O4537">
        <v>1.043158279144637E-5</v>
      </c>
      <c r="P4537">
        <v>7.6022271727132557E-6</v>
      </c>
      <c r="Q4537">
        <v>6.2729229739999143E-7</v>
      </c>
      <c r="R4537">
        <v>1.0656592682635061E-5</v>
      </c>
      <c r="S4537">
        <v>1.3256641786486571E-4</v>
      </c>
      <c r="T4537">
        <v>4.2632991512157467E-5</v>
      </c>
    </row>
    <row r="4538" spans="1:20">
      <c r="A4538" s="10">
        <v>4532</v>
      </c>
      <c r="B4538" s="10">
        <v>6.6790342660500981E-6</v>
      </c>
      <c r="C4538" s="10">
        <v>3.671515097869655E-6</v>
      </c>
      <c r="D4538" s="10">
        <v>1.0973777246553011E-6</v>
      </c>
      <c r="E4538" s="10">
        <v>6.5916123146021499E-6</v>
      </c>
      <c r="F4538" s="10">
        <v>0</v>
      </c>
      <c r="G4538" s="10">
        <v>9.4951017778285472E-6</v>
      </c>
      <c r="H4538" s="10">
        <v>1.032494510173976E-5</v>
      </c>
      <c r="I4538" s="10">
        <v>1.7239809041450958E-5</v>
      </c>
      <c r="J4538" s="10">
        <v>2.65190686314971E-5</v>
      </c>
      <c r="K4538">
        <v>2.0165190807244121E-6</v>
      </c>
      <c r="L4538">
        <v>3.3963158629566188E-6</v>
      </c>
      <c r="M4538">
        <v>7.5227671329074823E-6</v>
      </c>
      <c r="N4538">
        <v>2.163866036390039E-6</v>
      </c>
      <c r="O4538">
        <v>1.8335266188757871E-6</v>
      </c>
      <c r="P4538">
        <v>6.5096188239018839E-6</v>
      </c>
      <c r="Q4538">
        <v>0</v>
      </c>
      <c r="R4538">
        <v>5.4200331431695923E-6</v>
      </c>
      <c r="S4538">
        <v>1.1550313058968409E-4</v>
      </c>
      <c r="T4538">
        <v>4.4994617071787727E-5</v>
      </c>
    </row>
    <row r="4539" spans="1:20">
      <c r="A4539" s="10">
        <v>4533</v>
      </c>
      <c r="B4539" s="10">
        <v>1.211088028843232E-6</v>
      </c>
      <c r="C4539" s="10">
        <v>3.1928350988400001E-7</v>
      </c>
      <c r="D4539" s="10">
        <v>3.980102840149888E-7</v>
      </c>
      <c r="E4539" s="10">
        <v>5.0789642625075192E-7</v>
      </c>
      <c r="F4539" s="10">
        <v>0</v>
      </c>
      <c r="G4539" s="10">
        <v>2.2004227188093651E-6</v>
      </c>
      <c r="H4539" s="10">
        <v>1.4738283047243719E-6</v>
      </c>
      <c r="I4539" s="10">
        <v>6.1487151248475534E-6</v>
      </c>
      <c r="J4539" s="10">
        <v>1.374863873127084E-5</v>
      </c>
      <c r="K4539">
        <v>5.5304338513285322E-8</v>
      </c>
      <c r="L4539">
        <v>3.4644500472185838E-8</v>
      </c>
      <c r="M4539">
        <v>1.3534547028486441E-6</v>
      </c>
      <c r="N4539">
        <v>1.4119055438771929E-6</v>
      </c>
      <c r="O4539">
        <v>7.6802811943309042E-7</v>
      </c>
      <c r="P4539">
        <v>1.391811597092608E-6</v>
      </c>
      <c r="Q4539">
        <v>0</v>
      </c>
      <c r="R4539">
        <v>3.6524979483131768E-6</v>
      </c>
      <c r="S4539">
        <v>1.199847627223124E-4</v>
      </c>
      <c r="T4539">
        <v>6.1869589491163294E-5</v>
      </c>
    </row>
    <row r="4540" spans="1:20">
      <c r="A4540" s="10">
        <v>4534</v>
      </c>
      <c r="B4540" s="10">
        <v>7.6403879320653042E-8</v>
      </c>
      <c r="C4540" s="10">
        <v>9.1974673629135786E-9</v>
      </c>
      <c r="D4540" s="10">
        <v>7.2033934563995677E-8</v>
      </c>
      <c r="E4540" s="10">
        <v>0</v>
      </c>
      <c r="F4540" s="10">
        <v>0</v>
      </c>
      <c r="G4540" s="10">
        <v>5.9372871167717404E-7</v>
      </c>
      <c r="H4540" s="10">
        <v>0</v>
      </c>
      <c r="I4540" s="10">
        <v>1.530467547398567E-6</v>
      </c>
      <c r="J4540" s="10">
        <v>1.7938160590149851E-6</v>
      </c>
      <c r="K4540">
        <v>0</v>
      </c>
      <c r="L4540">
        <v>1.7322250236092919E-8</v>
      </c>
      <c r="M4540">
        <v>2.3887218245485701E-7</v>
      </c>
      <c r="N4540">
        <v>3.3463414031056408E-9</v>
      </c>
      <c r="O4540">
        <v>2.8996606176905848E-7</v>
      </c>
      <c r="P4540">
        <v>0</v>
      </c>
      <c r="Q4540">
        <v>0</v>
      </c>
      <c r="R4540">
        <v>5.3092839291341931E-7</v>
      </c>
      <c r="S4540">
        <v>1.2388570266280081E-4</v>
      </c>
      <c r="T4540">
        <v>6.0346629741745737E-5</v>
      </c>
    </row>
    <row r="4541" spans="1:20">
      <c r="A4541" s="10">
        <v>4535</v>
      </c>
      <c r="B4541" s="10">
        <v>0</v>
      </c>
      <c r="C4541" s="10">
        <v>9.5478470719769536E-9</v>
      </c>
      <c r="D4541" s="10">
        <v>3.4409281200789412E-8</v>
      </c>
      <c r="E4541" s="10">
        <v>0</v>
      </c>
      <c r="F4541" s="10">
        <v>0</v>
      </c>
      <c r="G4541" s="10">
        <v>2.6514243127917072E-9</v>
      </c>
      <c r="H4541" s="10">
        <v>0</v>
      </c>
      <c r="I4541" s="10">
        <v>2.7852631488362632E-7</v>
      </c>
      <c r="J4541" s="10">
        <v>7.0694812318933757E-10</v>
      </c>
      <c r="K4541">
        <v>9.3402882822437431E-9</v>
      </c>
      <c r="L4541">
        <v>0</v>
      </c>
      <c r="M4541">
        <v>1.6240652477022431E-8</v>
      </c>
      <c r="N4541">
        <v>1.1631667978709451E-9</v>
      </c>
      <c r="O4541">
        <v>7.1973124153948746E-8</v>
      </c>
      <c r="P4541">
        <v>0</v>
      </c>
      <c r="Q4541">
        <v>0</v>
      </c>
      <c r="R4541">
        <v>0</v>
      </c>
      <c r="S4541">
        <v>1.4737683771671959E-4</v>
      </c>
      <c r="T4541">
        <v>5.9228764188177611E-5</v>
      </c>
    </row>
    <row r="4542" spans="1:20">
      <c r="A4542" s="10">
        <v>4536</v>
      </c>
      <c r="B4542" s="10">
        <v>0</v>
      </c>
      <c r="C4542" s="10">
        <v>0</v>
      </c>
      <c r="D4542" s="10">
        <v>0</v>
      </c>
      <c r="E4542" s="10">
        <v>0</v>
      </c>
      <c r="F4542" s="10">
        <v>0</v>
      </c>
      <c r="G4542" s="10">
        <v>0</v>
      </c>
      <c r="H4542" s="10">
        <v>0</v>
      </c>
      <c r="I4542" s="10">
        <v>0</v>
      </c>
      <c r="J4542" s="10">
        <v>0</v>
      </c>
      <c r="K4542">
        <v>0</v>
      </c>
      <c r="L4542">
        <v>0</v>
      </c>
      <c r="M4542">
        <v>2.1534566820361241E-10</v>
      </c>
      <c r="N4542">
        <v>1.1989565454977431E-9</v>
      </c>
      <c r="O4542">
        <v>0</v>
      </c>
      <c r="P4542">
        <v>0</v>
      </c>
      <c r="Q4542">
        <v>0</v>
      </c>
      <c r="R4542">
        <v>0</v>
      </c>
      <c r="S4542">
        <v>1.674702100605416E-4</v>
      </c>
      <c r="T4542">
        <v>5.8876803595650753E-5</v>
      </c>
    </row>
    <row r="4543" spans="1:20">
      <c r="A4543" s="10">
        <v>4537</v>
      </c>
      <c r="B4543" s="10">
        <v>0</v>
      </c>
      <c r="C4543" s="10">
        <v>3.854176799697119E-9</v>
      </c>
      <c r="D4543" s="10">
        <v>0</v>
      </c>
      <c r="E4543" s="10">
        <v>0</v>
      </c>
      <c r="F4543" s="10">
        <v>0</v>
      </c>
      <c r="G4543" s="10">
        <v>1.2859407917039779E-7</v>
      </c>
      <c r="H4543" s="10">
        <v>0</v>
      </c>
      <c r="I4543" s="10">
        <v>0</v>
      </c>
      <c r="J4543" s="10">
        <v>0</v>
      </c>
      <c r="K4543">
        <v>9.8318824023618344E-9</v>
      </c>
      <c r="L4543">
        <v>0</v>
      </c>
      <c r="M4543">
        <v>3.4383525023176771E-7</v>
      </c>
      <c r="N4543">
        <v>8.7684881685655831E-10</v>
      </c>
      <c r="O4543">
        <v>0</v>
      </c>
      <c r="P4543">
        <v>0</v>
      </c>
      <c r="Q4543">
        <v>0</v>
      </c>
      <c r="R4543">
        <v>0</v>
      </c>
      <c r="S4543">
        <v>1.7432540927572721E-4</v>
      </c>
      <c r="T4543">
        <v>6.0052880542500412E-5</v>
      </c>
    </row>
    <row r="4544" spans="1:20">
      <c r="A4544" s="10">
        <v>4538</v>
      </c>
      <c r="B4544" s="10">
        <v>0</v>
      </c>
      <c r="C4544" s="10">
        <v>0</v>
      </c>
      <c r="D4544" s="10">
        <v>0</v>
      </c>
      <c r="E4544" s="10">
        <v>0</v>
      </c>
      <c r="F4544" s="10">
        <v>0</v>
      </c>
      <c r="G4544" s="10">
        <v>1.003753489842575E-8</v>
      </c>
      <c r="H4544" s="10">
        <v>0</v>
      </c>
      <c r="I4544" s="10">
        <v>0</v>
      </c>
      <c r="J4544" s="10">
        <v>0</v>
      </c>
      <c r="K4544">
        <v>2.2121735405314129E-8</v>
      </c>
      <c r="L4544">
        <v>0</v>
      </c>
      <c r="M4544">
        <v>2.1426893986259431E-7</v>
      </c>
      <c r="N4544">
        <v>9.6632318592355403E-10</v>
      </c>
      <c r="O4544">
        <v>0</v>
      </c>
      <c r="P4544">
        <v>0</v>
      </c>
      <c r="Q4544">
        <v>0</v>
      </c>
      <c r="R4544">
        <v>0</v>
      </c>
      <c r="S4544">
        <v>1.7656832644495369E-4</v>
      </c>
      <c r="T4544">
        <v>5.9243346211400208E-5</v>
      </c>
    </row>
    <row r="4545" spans="1:20">
      <c r="A4545" s="10">
        <v>4539</v>
      </c>
      <c r="B4545" s="10">
        <v>0</v>
      </c>
      <c r="C4545" s="10">
        <v>0</v>
      </c>
      <c r="D4545" s="10">
        <v>0</v>
      </c>
      <c r="E4545" s="10">
        <v>0</v>
      </c>
      <c r="F4545" s="10">
        <v>0</v>
      </c>
      <c r="G4545" s="10">
        <v>0</v>
      </c>
      <c r="H4545" s="10">
        <v>0</v>
      </c>
      <c r="I4545" s="10">
        <v>0</v>
      </c>
      <c r="J4545" s="10">
        <v>0</v>
      </c>
      <c r="K4545">
        <v>1.6714200084015121E-8</v>
      </c>
      <c r="L4545">
        <v>0</v>
      </c>
      <c r="M4545">
        <v>0</v>
      </c>
      <c r="N4545">
        <v>9.8421805973695324E-10</v>
      </c>
      <c r="O4545">
        <v>0</v>
      </c>
      <c r="P4545">
        <v>0</v>
      </c>
      <c r="Q4545">
        <v>0</v>
      </c>
      <c r="R4545">
        <v>0</v>
      </c>
      <c r="S4545">
        <v>1.7090933499771331E-4</v>
      </c>
      <c r="T4545">
        <v>6.2015374442112253E-5</v>
      </c>
    </row>
    <row r="4546" spans="1:20">
      <c r="A4546" s="10">
        <v>4540</v>
      </c>
      <c r="B4546" s="10">
        <v>0</v>
      </c>
      <c r="C4546" s="10">
        <v>0</v>
      </c>
      <c r="D4546" s="10">
        <v>0</v>
      </c>
      <c r="E4546" s="10">
        <v>0</v>
      </c>
      <c r="F4546" s="10">
        <v>0</v>
      </c>
      <c r="G4546" s="10">
        <v>0</v>
      </c>
      <c r="H4546" s="10">
        <v>0</v>
      </c>
      <c r="I4546" s="10">
        <v>0</v>
      </c>
      <c r="J4546" s="10">
        <v>0</v>
      </c>
      <c r="K4546">
        <v>1.622260596389703E-8</v>
      </c>
      <c r="L4546">
        <v>1.154816682406195E-9</v>
      </c>
      <c r="M4546">
        <v>0</v>
      </c>
      <c r="N4546">
        <v>6.8000520490916777E-10</v>
      </c>
      <c r="O4546">
        <v>1.0743860897738281E-11</v>
      </c>
      <c r="P4546">
        <v>0</v>
      </c>
      <c r="Q4546">
        <v>0</v>
      </c>
      <c r="R4546">
        <v>0</v>
      </c>
      <c r="S4546">
        <v>1.760146275285196E-4</v>
      </c>
      <c r="T4546">
        <v>5.8007163538082831E-5</v>
      </c>
    </row>
    <row r="4547" spans="1:20">
      <c r="A4547" s="10">
        <v>4541</v>
      </c>
      <c r="B4547" s="10">
        <v>7.0457234344401567E-7</v>
      </c>
      <c r="C4547" s="10">
        <v>7.8520092801102209E-8</v>
      </c>
      <c r="D4547" s="10">
        <v>9.3948255546318517E-8</v>
      </c>
      <c r="E4547" s="10">
        <v>8.3016222932018282E-8</v>
      </c>
      <c r="F4547" s="10">
        <v>0</v>
      </c>
      <c r="G4547" s="10">
        <v>1.6896390820716069E-7</v>
      </c>
      <c r="H4547" s="10">
        <v>1.4282823742540181E-7</v>
      </c>
      <c r="I4547" s="10">
        <v>4.2272250363678078E-7</v>
      </c>
      <c r="J4547" s="10">
        <v>4.4611843489175947E-7</v>
      </c>
      <c r="K4547">
        <v>3.3919994288148327E-8</v>
      </c>
      <c r="L4547">
        <v>1.1031386358685181E-7</v>
      </c>
      <c r="M4547">
        <v>7.7344985829797432E-9</v>
      </c>
      <c r="N4547">
        <v>1.1496606418602821E-6</v>
      </c>
      <c r="O4547">
        <v>2.3063040399607439E-8</v>
      </c>
      <c r="P4547">
        <v>5.8263988081415809E-8</v>
      </c>
      <c r="Q4547">
        <v>2.5938318615613282E-9</v>
      </c>
      <c r="R4547">
        <v>1.7655456047047741E-6</v>
      </c>
      <c r="S4547">
        <v>1.668717502018269E-4</v>
      </c>
      <c r="T4547">
        <v>6.2236759028067509E-5</v>
      </c>
    </row>
    <row r="4548" spans="1:20">
      <c r="A4548" s="10">
        <v>4542</v>
      </c>
      <c r="B4548" s="10">
        <v>1.0693779954886871E-5</v>
      </c>
      <c r="C4548" s="10">
        <v>3.6965628673213232E-6</v>
      </c>
      <c r="D4548" s="10">
        <v>8.8435152041792453E-7</v>
      </c>
      <c r="E4548" s="10">
        <v>4.923133450024018E-6</v>
      </c>
      <c r="F4548" s="10">
        <v>1.055763897570295E-7</v>
      </c>
      <c r="G4548" s="10">
        <v>3.3189042856036908E-6</v>
      </c>
      <c r="H4548" s="10">
        <v>7.5351729945766028E-6</v>
      </c>
      <c r="I4548" s="10">
        <v>7.648749552577792E-6</v>
      </c>
      <c r="J4548" s="10">
        <v>9.1150262003667493E-6</v>
      </c>
      <c r="K4548">
        <v>2.1110403401701189E-6</v>
      </c>
      <c r="L4548">
        <v>2.214476470182119E-6</v>
      </c>
      <c r="M4548">
        <v>5.6685888878045634E-7</v>
      </c>
      <c r="N4548">
        <v>2.8470992528492212E-5</v>
      </c>
      <c r="O4548">
        <v>2.0666442266696879E-6</v>
      </c>
      <c r="P4548">
        <v>6.6359782817238658E-6</v>
      </c>
      <c r="Q4548">
        <v>2.1107306773455299E-6</v>
      </c>
      <c r="R4548">
        <v>3.1287779935645487E-5</v>
      </c>
      <c r="S4548">
        <v>1.495883191924592E-4</v>
      </c>
      <c r="T4548">
        <v>6.2579150252665288E-5</v>
      </c>
    </row>
    <row r="4549" spans="1:20">
      <c r="A4549" s="10">
        <v>4543</v>
      </c>
      <c r="B4549" s="10">
        <v>3.9111016011825972E-5</v>
      </c>
      <c r="C4549" s="10">
        <v>9.7934522986644718E-6</v>
      </c>
      <c r="D4549" s="10">
        <v>2.55829646383819E-6</v>
      </c>
      <c r="E4549" s="10">
        <v>1.5078853729707531E-5</v>
      </c>
      <c r="F4549" s="10">
        <v>5.3262313652568764E-6</v>
      </c>
      <c r="G4549" s="10">
        <v>1.074422375520039E-5</v>
      </c>
      <c r="H4549" s="10">
        <v>2.2691756001448231E-5</v>
      </c>
      <c r="I4549" s="10">
        <v>2.8125502512592111E-5</v>
      </c>
      <c r="J4549" s="10">
        <v>2.89265969604746E-5</v>
      </c>
      <c r="K4549">
        <v>1.4003353468035911E-5</v>
      </c>
      <c r="L4549">
        <v>2.0680716982283679E-5</v>
      </c>
      <c r="M4549">
        <v>5.1174798428323488E-6</v>
      </c>
      <c r="N4549">
        <v>9.654570963995779E-5</v>
      </c>
      <c r="O4549">
        <v>1.1018543548783791E-5</v>
      </c>
      <c r="P4549">
        <v>2.8511432730637021E-5</v>
      </c>
      <c r="Q4549">
        <v>4.8678961312293749E-6</v>
      </c>
      <c r="R4549">
        <v>3.6818826643989512E-5</v>
      </c>
      <c r="S4549">
        <v>1.7790815256505161E-4</v>
      </c>
      <c r="T4549">
        <v>6.2078462793467663E-5</v>
      </c>
    </row>
    <row r="4550" spans="1:20">
      <c r="A4550" s="10">
        <v>4544</v>
      </c>
      <c r="B4550" s="10">
        <v>7.3091876238344519E-5</v>
      </c>
      <c r="C4550" s="10">
        <v>1.7600026090001901E-5</v>
      </c>
      <c r="D4550" s="10">
        <v>6.5838788236002928E-6</v>
      </c>
      <c r="E4550" s="10">
        <v>4.845021371932428E-5</v>
      </c>
      <c r="F4550" s="10">
        <v>6.5749298473805176E-6</v>
      </c>
      <c r="G4550" s="10">
        <v>3.2077951187577228E-5</v>
      </c>
      <c r="H4550" s="10">
        <v>3.157694004596764E-5</v>
      </c>
      <c r="I4550" s="10">
        <v>6.2069373171820761E-5</v>
      </c>
      <c r="J4550" s="10">
        <v>5.9841826030765217E-5</v>
      </c>
      <c r="K4550">
        <v>3.0204648826825821E-5</v>
      </c>
      <c r="L4550">
        <v>3.9377025847937613E-5</v>
      </c>
      <c r="M4550">
        <v>9.2287785855501396E-6</v>
      </c>
      <c r="N4550">
        <v>2.0131085469327921E-4</v>
      </c>
      <c r="O4550">
        <v>1.8062055715251881E-5</v>
      </c>
      <c r="P4550">
        <v>4.3768759606460901E-5</v>
      </c>
      <c r="Q4550">
        <v>7.3089772344633559E-6</v>
      </c>
      <c r="R4550">
        <v>6.2378785231328342E-5</v>
      </c>
      <c r="S4550">
        <v>1.745391013644463E-4</v>
      </c>
      <c r="T4550">
        <v>5.5865953686259597E-5</v>
      </c>
    </row>
    <row r="4551" spans="1:20">
      <c r="A4551" s="10">
        <v>4545</v>
      </c>
      <c r="B4551" s="10">
        <v>1.084451689641066E-4</v>
      </c>
      <c r="C4551" s="10">
        <v>2.063150695307185E-5</v>
      </c>
      <c r="D4551" s="10">
        <v>1.9313640994344489E-5</v>
      </c>
      <c r="E4551" s="10">
        <v>6.3336754583467073E-5</v>
      </c>
      <c r="F4551" s="10">
        <v>4.6314885788346276E-6</v>
      </c>
      <c r="G4551" s="10">
        <v>4.4981260062676067E-5</v>
      </c>
      <c r="H4551" s="10">
        <v>3.818653613840377E-5</v>
      </c>
      <c r="I4551" s="10">
        <v>7.5284871605708228E-5</v>
      </c>
      <c r="J4551" s="10">
        <v>6.9128789084172847E-5</v>
      </c>
      <c r="K4551">
        <v>4.4784617618054251E-5</v>
      </c>
      <c r="L4551">
        <v>4.2565575754520818E-5</v>
      </c>
      <c r="M4551">
        <v>1.715640634196382E-5</v>
      </c>
      <c r="N4551">
        <v>2.4887910221214437E-4</v>
      </c>
      <c r="O4551">
        <v>3.5222845200323028E-5</v>
      </c>
      <c r="P4551">
        <v>5.0703578685529263E-5</v>
      </c>
      <c r="Q4551">
        <v>1.0483931186288881E-5</v>
      </c>
      <c r="R4551">
        <v>9.8279033406844848E-5</v>
      </c>
      <c r="S4551">
        <v>1.8226105781636771E-4</v>
      </c>
      <c r="T4551">
        <v>6.3173297814918356E-5</v>
      </c>
    </row>
    <row r="4552" spans="1:20">
      <c r="A4552" s="10">
        <v>4546</v>
      </c>
      <c r="B4552" s="10">
        <v>1.3495209786554591E-4</v>
      </c>
      <c r="C4552" s="10">
        <v>2.6268174826433441E-5</v>
      </c>
      <c r="D4552" s="10">
        <v>6.0050847796479947E-5</v>
      </c>
      <c r="E4552" s="10">
        <v>6.6698440059825308E-5</v>
      </c>
      <c r="F4552" s="10">
        <v>2.512283513768699E-5</v>
      </c>
      <c r="G4552" s="10">
        <v>4.4827417795487113E-5</v>
      </c>
      <c r="H4552" s="10">
        <v>4.7545094484204057E-5</v>
      </c>
      <c r="I4552" s="10">
        <v>9.1054071065054706E-5</v>
      </c>
      <c r="J4552" s="10">
        <v>7.5801622932588367E-5</v>
      </c>
      <c r="K4552">
        <v>7.7974262811796125E-5</v>
      </c>
      <c r="L4552">
        <v>4.6058160023164531E-5</v>
      </c>
      <c r="M4552">
        <v>2.8537747925027041E-5</v>
      </c>
      <c r="N4552">
        <v>2.8793872197252517E-4</v>
      </c>
      <c r="O4552">
        <v>6.032352838568585E-5</v>
      </c>
      <c r="P4552">
        <v>2.3538832410360361E-5</v>
      </c>
      <c r="Q4552">
        <v>3.5195600776251187E-5</v>
      </c>
      <c r="R4552">
        <v>1.320918258564082E-4</v>
      </c>
      <c r="S4552">
        <v>1.5514692008286211E-4</v>
      </c>
      <c r="T4552">
        <v>5.5501403105694457E-5</v>
      </c>
    </row>
    <row r="4553" spans="1:20">
      <c r="A4553" s="10">
        <v>4547</v>
      </c>
      <c r="B4553" s="10">
        <v>2.1270969815286129E-4</v>
      </c>
      <c r="C4553" s="10">
        <v>7.7875924085735567E-5</v>
      </c>
      <c r="D4553" s="10">
        <v>7.9049566482947487E-5</v>
      </c>
      <c r="E4553" s="10">
        <v>1.3128921346220991E-4</v>
      </c>
      <c r="F4553" s="10">
        <v>7.5242816581772384E-5</v>
      </c>
      <c r="G4553" s="10">
        <v>5.3688337702123323E-5</v>
      </c>
      <c r="H4553" s="10">
        <v>7.1536383667825538E-5</v>
      </c>
      <c r="I4553" s="10">
        <v>1.335409407924466E-4</v>
      </c>
      <c r="J4553" s="10">
        <v>7.4696124557222952E-5</v>
      </c>
      <c r="K4553">
        <v>8.8865591992277462E-5</v>
      </c>
      <c r="L4553">
        <v>4.0320106891624628E-5</v>
      </c>
      <c r="M4553">
        <v>6.1004409373634059E-5</v>
      </c>
      <c r="N4553">
        <v>2.7664414420555721E-4</v>
      </c>
      <c r="O4553">
        <v>5.4240412899428321E-5</v>
      </c>
      <c r="P4553">
        <v>6.2645657455700322E-5</v>
      </c>
      <c r="Q4553">
        <v>9.1596217972182698E-5</v>
      </c>
      <c r="R4553">
        <v>1.414790600222964E-4</v>
      </c>
      <c r="S4553">
        <v>1.3323351787251789E-4</v>
      </c>
      <c r="T4553">
        <v>6.5168923547677716E-5</v>
      </c>
    </row>
    <row r="4554" spans="1:20">
      <c r="A4554" s="10">
        <v>4548</v>
      </c>
      <c r="B4554" s="10">
        <v>1.792018990975928E-4</v>
      </c>
      <c r="C4554" s="10">
        <v>9.2135773839616773E-5</v>
      </c>
      <c r="D4554" s="10">
        <v>6.078597725418416E-5</v>
      </c>
      <c r="E4554" s="10">
        <v>1.2367943903188601E-4</v>
      </c>
      <c r="F4554" s="10">
        <v>4.1830758450096013E-5</v>
      </c>
      <c r="G4554" s="10">
        <v>7.9757584712126524E-5</v>
      </c>
      <c r="H4554" s="10">
        <v>7.3369774580059268E-5</v>
      </c>
      <c r="I4554" s="10">
        <v>1.6018311618042609E-4</v>
      </c>
      <c r="J4554" s="10">
        <v>9.7214499530038652E-5</v>
      </c>
      <c r="K4554">
        <v>4.2656899947359133E-5</v>
      </c>
      <c r="L4554">
        <v>4.8536454364442349E-5</v>
      </c>
      <c r="M4554">
        <v>5.2053884309611511E-5</v>
      </c>
      <c r="N4554">
        <v>2.6621548372440503E-4</v>
      </c>
      <c r="O4554">
        <v>5.0884071313049767E-5</v>
      </c>
      <c r="P4554">
        <v>6.8717118403447176E-5</v>
      </c>
      <c r="Q4554">
        <v>9.2210541110274887E-5</v>
      </c>
      <c r="R4554">
        <v>1.8493600811844859E-4</v>
      </c>
      <c r="S4554">
        <v>1.3914248477301869E-4</v>
      </c>
      <c r="T4554">
        <v>6.2433465717658872E-5</v>
      </c>
    </row>
    <row r="4555" spans="1:20">
      <c r="A4555" s="10">
        <v>4549</v>
      </c>
      <c r="B4555" s="10">
        <v>1.759872615090691E-4</v>
      </c>
      <c r="C4555" s="10">
        <v>8.5166427983339921E-5</v>
      </c>
      <c r="D4555" s="10">
        <v>7.7487592675903321E-5</v>
      </c>
      <c r="E4555" s="10">
        <v>1.148043975329871E-4</v>
      </c>
      <c r="F4555" s="10">
        <v>6.0658566527811081E-5</v>
      </c>
      <c r="G4555" s="10">
        <v>8.4605854214779837E-5</v>
      </c>
      <c r="H4555" s="10">
        <v>7.8443621238638055E-5</v>
      </c>
      <c r="I4555" s="10">
        <v>1.3849145077988369E-4</v>
      </c>
      <c r="J4555" s="10">
        <v>9.6668424521762284E-5</v>
      </c>
      <c r="K4555">
        <v>2.2469464506179659E-5</v>
      </c>
      <c r="L4555">
        <v>5.2120110363702317E-5</v>
      </c>
      <c r="M4555">
        <v>6.9653989763615676E-5</v>
      </c>
      <c r="N4555">
        <v>2.9201901715136889E-4</v>
      </c>
      <c r="O4555">
        <v>4.3006879859343391E-5</v>
      </c>
      <c r="P4555">
        <v>4.029131470661565E-5</v>
      </c>
      <c r="Q4555">
        <v>9.4947785935461931E-5</v>
      </c>
      <c r="R4555">
        <v>2.4003215599422529E-4</v>
      </c>
      <c r="S4555">
        <v>1.7815249790441781E-4</v>
      </c>
      <c r="T4555">
        <v>6.2846601330744219E-5</v>
      </c>
    </row>
    <row r="4556" spans="1:20">
      <c r="A4556" s="10">
        <v>4550</v>
      </c>
      <c r="B4556" s="10">
        <v>1.2876920665467651E-4</v>
      </c>
      <c r="C4556" s="10">
        <v>8.1212318510871548E-5</v>
      </c>
      <c r="D4556" s="10">
        <v>8.1852100456664554E-5</v>
      </c>
      <c r="E4556" s="10">
        <v>7.5480367213911597E-5</v>
      </c>
      <c r="F4556" s="10">
        <v>1.063482395215118E-4</v>
      </c>
      <c r="G4556" s="10">
        <v>7.0893310753734621E-5</v>
      </c>
      <c r="H4556" s="10">
        <v>1.017052774929189E-4</v>
      </c>
      <c r="I4556" s="10">
        <v>8.8482888474462483E-5</v>
      </c>
      <c r="J4556" s="10">
        <v>8.4969812810065841E-5</v>
      </c>
      <c r="K4556">
        <v>8.191456174248467E-5</v>
      </c>
      <c r="L4556">
        <v>7.6386475404023111E-5</v>
      </c>
      <c r="M4556">
        <v>1.3695710919023771E-4</v>
      </c>
      <c r="N4556">
        <v>3.1715187978697661E-4</v>
      </c>
      <c r="O4556">
        <v>6.189272272050849E-5</v>
      </c>
      <c r="P4556">
        <v>6.781905559493253E-5</v>
      </c>
      <c r="Q4556">
        <v>1.2054952892871899E-4</v>
      </c>
      <c r="R4556">
        <v>1.6417750100895101E-4</v>
      </c>
      <c r="S4556">
        <v>1.875114026210473E-4</v>
      </c>
      <c r="T4556">
        <v>6.1928243257380853E-5</v>
      </c>
    </row>
    <row r="4557" spans="1:20">
      <c r="A4557" s="10">
        <v>4551</v>
      </c>
      <c r="B4557" s="10">
        <v>8.6383134646844594E-5</v>
      </c>
      <c r="C4557" s="10">
        <v>9.5940676302853664E-5</v>
      </c>
      <c r="D4557" s="10">
        <v>6.537065464435254E-5</v>
      </c>
      <c r="E4557" s="10">
        <v>3.0686352190759938E-5</v>
      </c>
      <c r="F4557" s="10">
        <v>1.228495228182961E-4</v>
      </c>
      <c r="G4557" s="10">
        <v>6.6084270967663576E-5</v>
      </c>
      <c r="H4557" s="10">
        <v>9.8124953550282135E-5</v>
      </c>
      <c r="I4557" s="10">
        <v>6.2595380205996996E-5</v>
      </c>
      <c r="J4557" s="10">
        <v>8.7363193928851449E-5</v>
      </c>
      <c r="K4557">
        <v>7.3537920834202425E-5</v>
      </c>
      <c r="L4557">
        <v>6.0434458467230723E-5</v>
      </c>
      <c r="M4557">
        <v>1.0108614767037131E-4</v>
      </c>
      <c r="N4557">
        <v>2.4384735896123441E-4</v>
      </c>
      <c r="O4557">
        <v>6.6154901781283236E-5</v>
      </c>
      <c r="P4557">
        <v>1.059031800158854E-4</v>
      </c>
      <c r="Q4557">
        <v>8.3263118103819089E-5</v>
      </c>
      <c r="R4557">
        <v>1.0816648949386551E-4</v>
      </c>
      <c r="S4557">
        <v>2.1239191294007001E-4</v>
      </c>
      <c r="T4557">
        <v>6.1266855008851364E-5</v>
      </c>
    </row>
    <row r="4558" spans="1:20">
      <c r="A4558" s="10">
        <v>4552</v>
      </c>
      <c r="B4558" s="10">
        <v>6.6562410602071323E-5</v>
      </c>
      <c r="C4558" s="10">
        <v>9.1420843752131601E-5</v>
      </c>
      <c r="D4558" s="10">
        <v>9.7540481923710822E-5</v>
      </c>
      <c r="E4558" s="10">
        <v>7.721847481409938E-5</v>
      </c>
      <c r="F4558" s="10">
        <v>5.6320909019994168E-5</v>
      </c>
      <c r="G4558" s="10">
        <v>7.8700121888142078E-5</v>
      </c>
      <c r="H4558" s="10">
        <v>9.3518021959512531E-5</v>
      </c>
      <c r="I4558" s="10">
        <v>8.229579248813841E-5</v>
      </c>
      <c r="J4558" s="10">
        <v>9.1734839763226486E-5</v>
      </c>
      <c r="K4558">
        <v>5.4119461495417688E-5</v>
      </c>
      <c r="L4558">
        <v>7.2942581093751358E-5</v>
      </c>
      <c r="M4558">
        <v>8.2586435687446514E-5</v>
      </c>
      <c r="N4558">
        <v>1.4577851595235311E-4</v>
      </c>
      <c r="O4558">
        <v>1.152582968701958E-4</v>
      </c>
      <c r="P4558">
        <v>7.0622251139701865E-5</v>
      </c>
      <c r="Q4558">
        <v>6.6040956445884797E-5</v>
      </c>
      <c r="R4558">
        <v>6.1126567798964785E-5</v>
      </c>
      <c r="S4558">
        <v>1.8370974472102451E-4</v>
      </c>
      <c r="T4558">
        <v>6.0765299087448037E-5</v>
      </c>
    </row>
    <row r="4559" spans="1:20">
      <c r="A4559" s="10">
        <v>4553</v>
      </c>
      <c r="B4559" s="10">
        <v>6.5007430937761546E-5</v>
      </c>
      <c r="C4559" s="10">
        <v>4.2430719982792853E-5</v>
      </c>
      <c r="D4559" s="10">
        <v>3.0277330610620791E-5</v>
      </c>
      <c r="E4559" s="10">
        <v>4.4290799616952632E-5</v>
      </c>
      <c r="F4559" s="10">
        <v>3.9685078503545892E-5</v>
      </c>
      <c r="G4559" s="10">
        <v>4.2182351219422581E-5</v>
      </c>
      <c r="H4559" s="10">
        <v>5.4611189609570323E-5</v>
      </c>
      <c r="I4559" s="10">
        <v>5.43774902912908E-5</v>
      </c>
      <c r="J4559" s="10">
        <v>5.7583362426549683E-5</v>
      </c>
      <c r="K4559">
        <v>3.2310957573589799E-5</v>
      </c>
      <c r="L4559">
        <v>2.6055349303870351E-5</v>
      </c>
      <c r="M4559">
        <v>4.570936305480774E-5</v>
      </c>
      <c r="N4559">
        <v>7.0823047621475051E-5</v>
      </c>
      <c r="O4559">
        <v>4.2577288461522988E-5</v>
      </c>
      <c r="P4559">
        <v>3.1550447916124683E-5</v>
      </c>
      <c r="Q4559">
        <v>3.7711176730549207E-5</v>
      </c>
      <c r="R4559">
        <v>7.9200338653699498E-5</v>
      </c>
      <c r="S4559">
        <v>1.722767607700133E-4</v>
      </c>
      <c r="T4559">
        <v>5.1847280526595883E-5</v>
      </c>
    </row>
    <row r="4560" spans="1:20">
      <c r="A4560" s="10">
        <v>4554</v>
      </c>
      <c r="B4560" s="10">
        <v>3.7854295827873923E-5</v>
      </c>
      <c r="C4560" s="10">
        <v>1.373903659483668E-5</v>
      </c>
      <c r="D4560" s="10">
        <v>6.6948397572298466E-6</v>
      </c>
      <c r="E4560" s="10">
        <v>1.950286622841806E-5</v>
      </c>
      <c r="F4560" s="10">
        <v>6.4331399202398114E-6</v>
      </c>
      <c r="G4560" s="10">
        <v>2.8248119330773102E-5</v>
      </c>
      <c r="H4560" s="10">
        <v>1.064004943035046E-5</v>
      </c>
      <c r="I4560" s="10">
        <v>2.5715733328966779E-5</v>
      </c>
      <c r="J4560" s="10">
        <v>3.7827473257117958E-5</v>
      </c>
      <c r="K4560">
        <v>1.113078467639086E-5</v>
      </c>
      <c r="L4560">
        <v>1.027199334354339E-5</v>
      </c>
      <c r="M4560">
        <v>1.9848374347382249E-5</v>
      </c>
      <c r="N4560">
        <v>3.1492651577986772E-5</v>
      </c>
      <c r="O4560">
        <v>1.482548991331959E-5</v>
      </c>
      <c r="P4560">
        <v>1.7446394614649509E-5</v>
      </c>
      <c r="Q4560">
        <v>8.0557673657254771E-6</v>
      </c>
      <c r="R4560">
        <v>3.8410832682530532E-5</v>
      </c>
      <c r="S4560">
        <v>1.4486796314797391E-4</v>
      </c>
      <c r="T4560">
        <v>4.1636390421949177E-5</v>
      </c>
    </row>
    <row r="4561" spans="1:20">
      <c r="A4561" s="10">
        <v>4555</v>
      </c>
      <c r="B4561" s="10">
        <v>9.4064549484011121E-7</v>
      </c>
      <c r="C4561" s="10">
        <v>1.6135489273200169E-6</v>
      </c>
      <c r="D4561" s="10">
        <v>2.302298850251857E-6</v>
      </c>
      <c r="E4561" s="10">
        <v>1.368744064656918E-6</v>
      </c>
      <c r="F4561" s="10">
        <v>1.5248684895250119E-7</v>
      </c>
      <c r="G4561" s="10">
        <v>4.0939610652209263E-6</v>
      </c>
      <c r="H4561" s="10">
        <v>2.7661063091722941E-6</v>
      </c>
      <c r="I4561" s="10">
        <v>1.022509196391499E-5</v>
      </c>
      <c r="J4561" s="10">
        <v>1.6530254550868339E-5</v>
      </c>
      <c r="K4561">
        <v>1.446306770946435E-6</v>
      </c>
      <c r="L4561">
        <v>2.8630792598555592E-6</v>
      </c>
      <c r="M4561">
        <v>4.6158285196575633E-6</v>
      </c>
      <c r="N4561">
        <v>7.0642899926795563E-6</v>
      </c>
      <c r="O4561">
        <v>1.8863052983428819E-6</v>
      </c>
      <c r="P4561">
        <v>3.0768006956431021E-6</v>
      </c>
      <c r="Q4561">
        <v>9.6220786736478991E-7</v>
      </c>
      <c r="R4561">
        <v>5.2622433396048374E-6</v>
      </c>
      <c r="S4561">
        <v>1.3345378956383799E-4</v>
      </c>
      <c r="T4561">
        <v>5.0013631137033027E-5</v>
      </c>
    </row>
    <row r="4562" spans="1:20">
      <c r="A4562" s="10">
        <v>4556</v>
      </c>
      <c r="B4562" s="10">
        <v>0</v>
      </c>
      <c r="C4562" s="10">
        <v>2.998374360309827E-6</v>
      </c>
      <c r="D4562" s="10">
        <v>1.061912649610136E-6</v>
      </c>
      <c r="E4562" s="10">
        <v>0</v>
      </c>
      <c r="F4562" s="10">
        <v>0</v>
      </c>
      <c r="G4562" s="10">
        <v>2.1353349866166008E-6</v>
      </c>
      <c r="H4562" s="10">
        <v>1.618938110101878E-6</v>
      </c>
      <c r="I4562" s="10">
        <v>3.8075374664894831E-6</v>
      </c>
      <c r="J4562" s="10">
        <v>1.825410748887189E-6</v>
      </c>
      <c r="K4562">
        <v>4.1171007559890182E-7</v>
      </c>
      <c r="L4562">
        <v>0</v>
      </c>
      <c r="M4562">
        <v>6.5841040779636966E-7</v>
      </c>
      <c r="N4562">
        <v>2.0528641341255239E-6</v>
      </c>
      <c r="O4562">
        <v>4.102374067992224E-7</v>
      </c>
      <c r="P4562">
        <v>0</v>
      </c>
      <c r="Q4562">
        <v>0</v>
      </c>
      <c r="R4562">
        <v>0</v>
      </c>
      <c r="S4562">
        <v>1.4644622819967999E-4</v>
      </c>
      <c r="T4562">
        <v>5.4851682104109693E-5</v>
      </c>
    </row>
    <row r="4563" spans="1:20">
      <c r="A4563" s="10">
        <v>4557</v>
      </c>
      <c r="B4563" s="10">
        <v>0</v>
      </c>
      <c r="C4563" s="10">
        <v>4.2930273852989952E-7</v>
      </c>
      <c r="D4563" s="10">
        <v>3.2344244422449138E-7</v>
      </c>
      <c r="E4563" s="10">
        <v>0</v>
      </c>
      <c r="F4563" s="10">
        <v>0</v>
      </c>
      <c r="G4563" s="10">
        <v>1.0601454972266359E-6</v>
      </c>
      <c r="H4563" s="10">
        <v>9.0012543863823255E-8</v>
      </c>
      <c r="I4563" s="10">
        <v>3.4251849265593068E-7</v>
      </c>
      <c r="J4563" s="10">
        <v>7.0223513570140869E-8</v>
      </c>
      <c r="K4563">
        <v>8.8486941621256518E-9</v>
      </c>
      <c r="L4563">
        <v>0</v>
      </c>
      <c r="M4563">
        <v>9.2347400714649091E-8</v>
      </c>
      <c r="N4563">
        <v>1.4117444900128719E-6</v>
      </c>
      <c r="O4563">
        <v>3.5031164246643008E-8</v>
      </c>
      <c r="P4563">
        <v>0</v>
      </c>
      <c r="Q4563">
        <v>0</v>
      </c>
      <c r="R4563">
        <v>0</v>
      </c>
      <c r="S4563">
        <v>1.3529118986186381E-4</v>
      </c>
      <c r="T4563">
        <v>5.9738106416043928E-5</v>
      </c>
    </row>
    <row r="4564" spans="1:20">
      <c r="A4564" s="10">
        <v>4558</v>
      </c>
      <c r="B4564" s="10">
        <v>0</v>
      </c>
      <c r="C4564" s="10">
        <v>0</v>
      </c>
      <c r="D4564" s="10">
        <v>8.998242991838234E-9</v>
      </c>
      <c r="E4564" s="10">
        <v>0</v>
      </c>
      <c r="F4564" s="10">
        <v>0</v>
      </c>
      <c r="G4564" s="10">
        <v>2.9914884196523349E-7</v>
      </c>
      <c r="H4564" s="10">
        <v>0</v>
      </c>
      <c r="I4564" s="10">
        <v>0</v>
      </c>
      <c r="J4564" s="10">
        <v>2.4978833686023261E-9</v>
      </c>
      <c r="K4564">
        <v>0</v>
      </c>
      <c r="L4564">
        <v>1.154816682406195E-9</v>
      </c>
      <c r="M4564">
        <v>1.2741285368713729E-8</v>
      </c>
      <c r="N4564">
        <v>8.5895394304315921E-10</v>
      </c>
      <c r="O4564">
        <v>7.7355798463715648E-10</v>
      </c>
      <c r="P4564">
        <v>0</v>
      </c>
      <c r="Q4564">
        <v>0</v>
      </c>
      <c r="R4564">
        <v>0</v>
      </c>
      <c r="S4564">
        <v>1.2270501445815529E-4</v>
      </c>
      <c r="T4564">
        <v>6.9075364250920874E-5</v>
      </c>
    </row>
    <row r="4565" spans="1:20">
      <c r="A4565" s="10">
        <v>4559</v>
      </c>
      <c r="B4565" s="10">
        <v>0</v>
      </c>
      <c r="C4565" s="10">
        <v>0</v>
      </c>
      <c r="D4565" s="10">
        <v>2.3995314644901959E-11</v>
      </c>
      <c r="E4565" s="10">
        <v>0</v>
      </c>
      <c r="F4565" s="10">
        <v>0</v>
      </c>
      <c r="G4565" s="10">
        <v>2.7271792931571838E-7</v>
      </c>
      <c r="H4565" s="10">
        <v>0</v>
      </c>
      <c r="I4565" s="10">
        <v>0</v>
      </c>
      <c r="J4565" s="10">
        <v>0</v>
      </c>
      <c r="K4565">
        <v>8.8486941621256518E-9</v>
      </c>
      <c r="L4565">
        <v>0</v>
      </c>
      <c r="M4565">
        <v>0</v>
      </c>
      <c r="N4565">
        <v>9.1263856448335662E-10</v>
      </c>
      <c r="O4565">
        <v>0</v>
      </c>
      <c r="P4565">
        <v>0</v>
      </c>
      <c r="Q4565">
        <v>0</v>
      </c>
      <c r="R4565">
        <v>0</v>
      </c>
      <c r="S4565">
        <v>1.587004383637006E-4</v>
      </c>
      <c r="T4565">
        <v>6.3509113152252343E-5</v>
      </c>
    </row>
    <row r="4566" spans="1:20">
      <c r="A4566" s="10">
        <v>4560</v>
      </c>
      <c r="B4566" s="10">
        <v>0</v>
      </c>
      <c r="C4566" s="10">
        <v>0</v>
      </c>
      <c r="D4566" s="10">
        <v>1.919625171592157E-10</v>
      </c>
      <c r="E4566" s="10">
        <v>0</v>
      </c>
      <c r="F4566" s="10">
        <v>0</v>
      </c>
      <c r="G4566" s="10">
        <v>3.4089741164464799E-9</v>
      </c>
      <c r="H4566" s="10">
        <v>0</v>
      </c>
      <c r="I4566" s="10">
        <v>0</v>
      </c>
      <c r="J4566" s="10">
        <v>0</v>
      </c>
      <c r="K4566">
        <v>0</v>
      </c>
      <c r="L4566">
        <v>0</v>
      </c>
      <c r="M4566">
        <v>0</v>
      </c>
      <c r="N4566">
        <v>9.3053343829675572E-10</v>
      </c>
      <c r="O4566">
        <v>0</v>
      </c>
      <c r="P4566">
        <v>0</v>
      </c>
      <c r="Q4566">
        <v>0</v>
      </c>
      <c r="R4566">
        <v>0</v>
      </c>
      <c r="S4566">
        <v>1.6991751853871639E-4</v>
      </c>
      <c r="T4566">
        <v>6.1841719996193464E-5</v>
      </c>
    </row>
    <row r="4567" spans="1:20">
      <c r="A4567" s="10">
        <v>4561</v>
      </c>
      <c r="B4567" s="10">
        <v>0</v>
      </c>
      <c r="C4567" s="10">
        <v>0</v>
      </c>
      <c r="D4567" s="10">
        <v>6.4787349541235286E-10</v>
      </c>
      <c r="E4567" s="10">
        <v>0</v>
      </c>
      <c r="F4567" s="10">
        <v>0</v>
      </c>
      <c r="G4567" s="10">
        <v>6.8179482328929616E-10</v>
      </c>
      <c r="H4567" s="10">
        <v>0</v>
      </c>
      <c r="I4567" s="10">
        <v>0</v>
      </c>
      <c r="J4567" s="10">
        <v>0</v>
      </c>
      <c r="K4567">
        <v>9.8318824023618344E-9</v>
      </c>
      <c r="L4567">
        <v>0</v>
      </c>
      <c r="M4567">
        <v>1.7155871566887781E-7</v>
      </c>
      <c r="N4567">
        <v>8.4105906922976E-10</v>
      </c>
      <c r="O4567">
        <v>1.0743860897738281E-11</v>
      </c>
      <c r="P4567">
        <v>0</v>
      </c>
      <c r="Q4567">
        <v>0</v>
      </c>
      <c r="R4567">
        <v>0</v>
      </c>
      <c r="S4567">
        <v>1.483289620732177E-4</v>
      </c>
      <c r="T4567">
        <v>6.3395138343531616E-5</v>
      </c>
    </row>
    <row r="4568" spans="1:20">
      <c r="A4568" s="10">
        <v>4562</v>
      </c>
      <c r="B4568" s="10">
        <v>0</v>
      </c>
      <c r="C4568" s="10">
        <v>0</v>
      </c>
      <c r="D4568" s="10">
        <v>0</v>
      </c>
      <c r="E4568" s="10">
        <v>0</v>
      </c>
      <c r="F4568" s="10">
        <v>0</v>
      </c>
      <c r="G4568" s="10">
        <v>0</v>
      </c>
      <c r="H4568" s="10">
        <v>0</v>
      </c>
      <c r="I4568" s="10">
        <v>0</v>
      </c>
      <c r="J4568" s="10">
        <v>0</v>
      </c>
      <c r="K4568">
        <v>1.76973883242513E-8</v>
      </c>
      <c r="L4568">
        <v>0</v>
      </c>
      <c r="M4568">
        <v>8.2549172811384741E-9</v>
      </c>
      <c r="N4568">
        <v>1.0200078073637521E-9</v>
      </c>
      <c r="O4568">
        <v>0</v>
      </c>
      <c r="P4568">
        <v>0</v>
      </c>
      <c r="Q4568">
        <v>0</v>
      </c>
      <c r="R4568">
        <v>0</v>
      </c>
      <c r="S4568">
        <v>1.2453580074213159E-4</v>
      </c>
      <c r="T4568">
        <v>6.0172204535619391E-5</v>
      </c>
    </row>
    <row r="4569" spans="1:20">
      <c r="A4569" s="10">
        <v>4563</v>
      </c>
      <c r="B4569" s="10">
        <v>0</v>
      </c>
      <c r="C4569" s="10">
        <v>0</v>
      </c>
      <c r="D4569" s="10">
        <v>0</v>
      </c>
      <c r="E4569" s="10">
        <v>0</v>
      </c>
      <c r="F4569" s="10">
        <v>0</v>
      </c>
      <c r="G4569" s="10">
        <v>0</v>
      </c>
      <c r="H4569" s="10">
        <v>0</v>
      </c>
      <c r="I4569" s="10">
        <v>0</v>
      </c>
      <c r="J4569" s="10">
        <v>0</v>
      </c>
      <c r="K4569">
        <v>1.8188982444369392E-8</v>
      </c>
      <c r="L4569">
        <v>0</v>
      </c>
      <c r="M4569">
        <v>0</v>
      </c>
      <c r="N4569">
        <v>1.0557975549905501E-9</v>
      </c>
      <c r="O4569">
        <v>0</v>
      </c>
      <c r="P4569">
        <v>0</v>
      </c>
      <c r="Q4569">
        <v>0</v>
      </c>
      <c r="R4569">
        <v>0</v>
      </c>
      <c r="S4569">
        <v>1.052756885955623E-4</v>
      </c>
      <c r="T4569">
        <v>5.8545797367780821E-5</v>
      </c>
    </row>
    <row r="4570" spans="1:20">
      <c r="A4570" s="10">
        <v>4564</v>
      </c>
      <c r="B4570" s="10">
        <v>0</v>
      </c>
      <c r="C4570" s="10">
        <v>0</v>
      </c>
      <c r="D4570" s="10">
        <v>0</v>
      </c>
      <c r="E4570" s="10">
        <v>0</v>
      </c>
      <c r="F4570" s="10">
        <v>0</v>
      </c>
      <c r="G4570" s="10">
        <v>0</v>
      </c>
      <c r="H4570" s="10">
        <v>0</v>
      </c>
      <c r="I4570" s="10">
        <v>0</v>
      </c>
      <c r="J4570" s="10">
        <v>0</v>
      </c>
      <c r="K4570">
        <v>9.8318824023618344E-9</v>
      </c>
      <c r="L4570">
        <v>0</v>
      </c>
      <c r="M4570">
        <v>0</v>
      </c>
      <c r="N4570">
        <v>1.0200078073637521E-9</v>
      </c>
      <c r="O4570">
        <v>0</v>
      </c>
      <c r="P4570">
        <v>0</v>
      </c>
      <c r="Q4570">
        <v>0</v>
      </c>
      <c r="R4570">
        <v>0</v>
      </c>
      <c r="S4570">
        <v>1.04468768858768E-4</v>
      </c>
      <c r="T4570">
        <v>6.0323390235910038E-5</v>
      </c>
    </row>
    <row r="4571" spans="1:20">
      <c r="A4571" s="10">
        <v>4565</v>
      </c>
      <c r="B4571" s="10">
        <v>1.5241213984870719E-7</v>
      </c>
      <c r="C4571" s="10">
        <v>4.4032656012630599E-7</v>
      </c>
      <c r="D4571" s="10">
        <v>2.0094876249373149E-8</v>
      </c>
      <c r="E4571" s="10">
        <v>1.6239804208923501E-8</v>
      </c>
      <c r="F4571" s="10">
        <v>9.4099484063125524E-8</v>
      </c>
      <c r="G4571" s="10">
        <v>6.6098398324564488E-7</v>
      </c>
      <c r="H4571" s="10">
        <v>6.4277290813571998E-7</v>
      </c>
      <c r="I4571" s="10">
        <v>1.3149453595062911E-7</v>
      </c>
      <c r="J4571" s="10">
        <v>2.0506444209353121E-6</v>
      </c>
      <c r="K4571">
        <v>0</v>
      </c>
      <c r="L4571">
        <v>2.1638377586586079E-7</v>
      </c>
      <c r="M4571">
        <v>3.0363739216709338E-9</v>
      </c>
      <c r="N4571">
        <v>1.4687665054192689E-7</v>
      </c>
      <c r="O4571">
        <v>2.8510715067805641E-8</v>
      </c>
      <c r="P4571">
        <v>1.8820264890373349E-7</v>
      </c>
      <c r="Q4571">
        <v>3.7973698453257832E-7</v>
      </c>
      <c r="R4571">
        <v>3.116560796976047E-9</v>
      </c>
      <c r="S4571">
        <v>7.4240383003467382E-5</v>
      </c>
      <c r="T4571">
        <v>5.9626042224175722E-5</v>
      </c>
    </row>
    <row r="4572" spans="1:20">
      <c r="A4572" s="10">
        <v>4566</v>
      </c>
      <c r="B4572" s="10">
        <v>7.3628304413390383E-6</v>
      </c>
      <c r="C4572" s="10">
        <v>9.25604428064943E-6</v>
      </c>
      <c r="D4572" s="10">
        <v>4.3038296288529212E-6</v>
      </c>
      <c r="E4572" s="10">
        <v>1.3200016494746099E-7</v>
      </c>
      <c r="F4572" s="10">
        <v>5.670148544132941E-6</v>
      </c>
      <c r="G4572" s="10">
        <v>1.357453019700361E-5</v>
      </c>
      <c r="H4572" s="10">
        <v>1.447823430767269E-5</v>
      </c>
      <c r="I4572" s="10">
        <v>5.4117462482695033E-6</v>
      </c>
      <c r="J4572" s="10">
        <v>2.4812462871205631E-5</v>
      </c>
      <c r="K4572">
        <v>9.8007890742643639E-7</v>
      </c>
      <c r="L4572">
        <v>1.2248418789855999E-5</v>
      </c>
      <c r="M4572">
        <v>1.9703859458545269E-7</v>
      </c>
      <c r="N4572">
        <v>1.1419584644850721E-5</v>
      </c>
      <c r="O4572">
        <v>3.7587768013938359E-6</v>
      </c>
      <c r="P4572">
        <v>1.034471218557816E-5</v>
      </c>
      <c r="Q4572">
        <v>7.2257411700258516E-6</v>
      </c>
      <c r="R4572">
        <v>3.2516581422378198E-7</v>
      </c>
      <c r="S4572">
        <v>4.5431328748561521E-5</v>
      </c>
      <c r="T4572">
        <v>6.0620998664081958E-5</v>
      </c>
    </row>
    <row r="4573" spans="1:20">
      <c r="A4573" s="10">
        <v>4567</v>
      </c>
      <c r="B4573" s="10">
        <v>2.563556614765297E-5</v>
      </c>
      <c r="C4573" s="10">
        <v>1.8433036329314619E-5</v>
      </c>
      <c r="D4573" s="10">
        <v>1.9272772174441289E-5</v>
      </c>
      <c r="E4573" s="10">
        <v>1.673113879518781E-6</v>
      </c>
      <c r="F4573" s="10">
        <v>1.4042718387239219E-5</v>
      </c>
      <c r="G4573" s="10">
        <v>1.9715047093476329E-5</v>
      </c>
      <c r="H4573" s="10">
        <v>5.1134027959971532E-5</v>
      </c>
      <c r="I4573" s="10">
        <v>2.0455189185075612E-5</v>
      </c>
      <c r="J4573" s="10">
        <v>5.7893184798031162E-5</v>
      </c>
      <c r="K4573">
        <v>6.9306290938078888E-6</v>
      </c>
      <c r="L4573">
        <v>5.4355763284798062E-5</v>
      </c>
      <c r="M4573">
        <v>4.7370932545174874E-6</v>
      </c>
      <c r="N4573">
        <v>6.9413443805742096E-5</v>
      </c>
      <c r="O4573">
        <v>8.7677245668502774E-6</v>
      </c>
      <c r="P4573">
        <v>7.3060866348474956E-5</v>
      </c>
      <c r="Q4573">
        <v>2.2364952089851929E-5</v>
      </c>
      <c r="R4573">
        <v>4.5313959194961101E-7</v>
      </c>
      <c r="S4573">
        <v>5.3594114565647051E-5</v>
      </c>
      <c r="T4573">
        <v>5.9832635813190128E-5</v>
      </c>
    </row>
    <row r="4574" spans="1:20">
      <c r="A4574" s="10">
        <v>4568</v>
      </c>
      <c r="B4574" s="10">
        <v>7.3969680160597761E-5</v>
      </c>
      <c r="C4574" s="10">
        <v>4.080845755008306E-5</v>
      </c>
      <c r="D4574" s="10">
        <v>4.2094183837105302E-5</v>
      </c>
      <c r="E4574" s="10">
        <v>1.177291494669253E-5</v>
      </c>
      <c r="F4574" s="10">
        <v>4.2707014628512143E-5</v>
      </c>
      <c r="G4574" s="10">
        <v>2.6410780763482922E-5</v>
      </c>
      <c r="H4574" s="10">
        <v>9.4341997202766702E-5</v>
      </c>
      <c r="I4574" s="10">
        <v>3.5385946663736348E-5</v>
      </c>
      <c r="J4574" s="10">
        <v>1.172174906334625E-4</v>
      </c>
      <c r="K4574">
        <v>1.1835607746110171E-5</v>
      </c>
      <c r="L4574">
        <v>1.205334138178054E-4</v>
      </c>
      <c r="M4574">
        <v>2.9540504131743541E-5</v>
      </c>
      <c r="N4574">
        <v>1.5898973312654209E-4</v>
      </c>
      <c r="O4574">
        <v>3.2216081719308117E-5</v>
      </c>
      <c r="P4574">
        <v>1.2711956274269871E-4</v>
      </c>
      <c r="Q4574">
        <v>5.12401108923994E-5</v>
      </c>
      <c r="R4574">
        <v>1.15914078763316E-5</v>
      </c>
      <c r="S4574">
        <v>3.9099708409569883E-5</v>
      </c>
      <c r="T4574">
        <v>6.0636324308068187E-5</v>
      </c>
    </row>
    <row r="4575" spans="1:20">
      <c r="A4575" s="10">
        <v>4569</v>
      </c>
      <c r="B4575" s="10">
        <v>8.0453124204513167E-5</v>
      </c>
      <c r="C4575" s="10">
        <v>6.7539902237966906E-5</v>
      </c>
      <c r="D4575" s="10">
        <v>6.076900536813582E-5</v>
      </c>
      <c r="E4575" s="10">
        <v>3.1603280059564632E-5</v>
      </c>
      <c r="F4575" s="10">
        <v>8.9442980286928944E-5</v>
      </c>
      <c r="G4575" s="10">
        <v>5.4024184150452099E-5</v>
      </c>
      <c r="H4575" s="10">
        <v>1.230653083260204E-4</v>
      </c>
      <c r="I4575" s="10">
        <v>5.1538661500554942E-5</v>
      </c>
      <c r="J4575" s="10">
        <v>1.5986631003033809E-4</v>
      </c>
      <c r="K4575">
        <v>1.4291775425265101E-4</v>
      </c>
      <c r="L4575">
        <v>2.324454859522732E-4</v>
      </c>
      <c r="M4575">
        <v>4.8428247474204389E-5</v>
      </c>
      <c r="N4575">
        <v>2.659573322747729E-4</v>
      </c>
      <c r="O4575">
        <v>6.6537528271364848E-5</v>
      </c>
      <c r="P4575">
        <v>2.4689269806129049E-4</v>
      </c>
      <c r="Q4575">
        <v>7.8637096793680302E-5</v>
      </c>
      <c r="R4575">
        <v>4.0671981020043707E-5</v>
      </c>
      <c r="S4575">
        <v>4.0829477046524629E-5</v>
      </c>
      <c r="T4575">
        <v>6.4674014076092394E-5</v>
      </c>
    </row>
    <row r="4576" spans="1:20">
      <c r="A4576" s="10">
        <v>4570</v>
      </c>
      <c r="B4576" s="10">
        <v>1.503580005359231E-4</v>
      </c>
      <c r="C4576" s="10">
        <v>8.024294705841091E-5</v>
      </c>
      <c r="D4576" s="10">
        <v>5.4142939182092588E-5</v>
      </c>
      <c r="E4576" s="10">
        <v>9.3667820802684619E-5</v>
      </c>
      <c r="F4576" s="10">
        <v>1.1537911576111891E-4</v>
      </c>
      <c r="G4576" s="10">
        <v>8.817840037870596E-5</v>
      </c>
      <c r="H4576" s="10">
        <v>1.463419500019556E-4</v>
      </c>
      <c r="I4576" s="10">
        <v>1.1432739197713879E-4</v>
      </c>
      <c r="J4576" s="10">
        <v>2.0290564403572289E-4</v>
      </c>
      <c r="K4576">
        <v>1.4842852433917479E-4</v>
      </c>
      <c r="L4576">
        <v>1.731987853133143E-4</v>
      </c>
      <c r="M4576">
        <v>4.0560610534584143E-5</v>
      </c>
      <c r="N4576">
        <v>3.0765096561752482E-4</v>
      </c>
      <c r="O4576">
        <v>9.3070330779479547E-5</v>
      </c>
      <c r="P4576">
        <v>2.2596913038499831E-4</v>
      </c>
      <c r="Q4576">
        <v>8.4291313053741997E-5</v>
      </c>
      <c r="R4576">
        <v>2.767839904942977E-5</v>
      </c>
      <c r="S4576">
        <v>4.5302674699247163E-5</v>
      </c>
      <c r="T4576">
        <v>5.1796217662845027E-5</v>
      </c>
    </row>
    <row r="4577" spans="1:20">
      <c r="A4577" s="10">
        <v>4571</v>
      </c>
      <c r="B4577" s="10">
        <v>1.3477969461358371E-4</v>
      </c>
      <c r="C4577" s="10">
        <v>6.4686819393639755E-5</v>
      </c>
      <c r="D4577" s="10">
        <v>6.8262318014552346E-5</v>
      </c>
      <c r="E4577" s="10">
        <v>1.6417368986005869E-4</v>
      </c>
      <c r="F4577" s="10">
        <v>5.9237101615800093E-5</v>
      </c>
      <c r="G4577" s="10">
        <v>1.035396013713196E-4</v>
      </c>
      <c r="H4577" s="10">
        <v>1.39636292606053E-4</v>
      </c>
      <c r="I4577" s="10">
        <v>1.1625656834954469E-4</v>
      </c>
      <c r="J4577" s="10">
        <v>2.2885859450140429E-4</v>
      </c>
      <c r="K4577">
        <v>1.119093367495791E-4</v>
      </c>
      <c r="L4577">
        <v>1.552968171026535E-4</v>
      </c>
      <c r="M4577">
        <v>4.6438998145088838E-5</v>
      </c>
      <c r="N4577">
        <v>3.2926110602628499E-4</v>
      </c>
      <c r="O4577">
        <v>9.8919949936846543E-5</v>
      </c>
      <c r="P4577">
        <v>1.3542322309074371E-4</v>
      </c>
      <c r="Q4577">
        <v>6.6342281893242387E-5</v>
      </c>
      <c r="R4577">
        <v>1.2711293911140699E-4</v>
      </c>
      <c r="S4577">
        <v>3.5717651017776563E-5</v>
      </c>
      <c r="T4577">
        <v>5.0598206617412631E-5</v>
      </c>
    </row>
    <row r="4578" spans="1:20">
      <c r="A4578" s="10">
        <v>4572</v>
      </c>
      <c r="B4578" s="10">
        <v>6.5616269714940272E-5</v>
      </c>
      <c r="C4578" s="10">
        <v>6.7537138618011669E-5</v>
      </c>
      <c r="D4578" s="10">
        <v>7.5336678466097565E-5</v>
      </c>
      <c r="E4578" s="10">
        <v>7.764149181041963E-5</v>
      </c>
      <c r="F4578" s="10">
        <v>9.908736956294998E-5</v>
      </c>
      <c r="G4578" s="10">
        <v>9.3979506555023706E-5</v>
      </c>
      <c r="H4578" s="10">
        <v>1.5024816102585339E-4</v>
      </c>
      <c r="I4578" s="10">
        <v>1.057387735643656E-4</v>
      </c>
      <c r="J4578" s="10">
        <v>1.875234449589891E-4</v>
      </c>
      <c r="K4578">
        <v>7.3368050485995626E-5</v>
      </c>
      <c r="L4578">
        <v>1.4859983306846059E-4</v>
      </c>
      <c r="M4578">
        <v>5.2708779199374461E-5</v>
      </c>
      <c r="N4578">
        <v>3.418417235053045E-4</v>
      </c>
      <c r="O4578">
        <v>7.8555060180107353E-5</v>
      </c>
      <c r="P4578">
        <v>1.944826097528417E-4</v>
      </c>
      <c r="Q4578">
        <v>9.0270821767562094E-5</v>
      </c>
      <c r="R4578">
        <v>2.0996968532763379E-4</v>
      </c>
      <c r="S4578">
        <v>6.1825288292411331E-5</v>
      </c>
      <c r="T4578">
        <v>5.4666525961854143E-5</v>
      </c>
    </row>
    <row r="4579" spans="1:20">
      <c r="A4579" s="10">
        <v>4573</v>
      </c>
      <c r="B4579" s="10">
        <v>5.9359799590191203E-5</v>
      </c>
      <c r="C4579" s="10">
        <v>7.1972663241113554E-5</v>
      </c>
      <c r="D4579" s="10">
        <v>6.837318176715759E-5</v>
      </c>
      <c r="E4579" s="10">
        <v>9.1565191704906461E-5</v>
      </c>
      <c r="F4579" s="10">
        <v>1.098832936146375E-4</v>
      </c>
      <c r="G4579" s="10">
        <v>8.7270777118135409E-5</v>
      </c>
      <c r="H4579" s="10">
        <v>1.5017976399425909E-4</v>
      </c>
      <c r="I4579" s="10">
        <v>1.078043168342486E-4</v>
      </c>
      <c r="J4579" s="10">
        <v>1.6144198546347429E-4</v>
      </c>
      <c r="K4579">
        <v>8.3563749406803851E-5</v>
      </c>
      <c r="L4579">
        <v>8.5200137370606898E-5</v>
      </c>
      <c r="M4579">
        <v>6.5304343743509267E-5</v>
      </c>
      <c r="N4579">
        <v>3.4844881065634778E-4</v>
      </c>
      <c r="O4579">
        <v>9.0671380546821959E-5</v>
      </c>
      <c r="P4579">
        <v>1.5672156503562801E-4</v>
      </c>
      <c r="Q4579">
        <v>8.3594506062452156E-5</v>
      </c>
      <c r="R4579">
        <v>1.7087952587066949E-4</v>
      </c>
      <c r="S4579">
        <v>9.53703698327492E-5</v>
      </c>
      <c r="T4579">
        <v>6.316217607079659E-5</v>
      </c>
    </row>
    <row r="4580" spans="1:20">
      <c r="A4580" s="10">
        <v>4574</v>
      </c>
      <c r="B4580" s="10">
        <v>5.0123423633345777E-5</v>
      </c>
      <c r="C4580" s="10">
        <v>7.2195106179158818E-5</v>
      </c>
      <c r="D4580" s="10">
        <v>6.9313012254683141E-5</v>
      </c>
      <c r="E4580" s="10">
        <v>5.7364451572857769E-5</v>
      </c>
      <c r="F4580" s="10">
        <v>9.2083281441005665E-5</v>
      </c>
      <c r="G4580" s="10">
        <v>7.1144194203834514E-5</v>
      </c>
      <c r="H4580" s="10">
        <v>1.2587673345067969E-4</v>
      </c>
      <c r="I4580" s="10">
        <v>7.76790732114588E-5</v>
      </c>
      <c r="J4580" s="10">
        <v>1.340300896605108E-4</v>
      </c>
      <c r="K4580">
        <v>1.03345926945211E-4</v>
      </c>
      <c r="L4580">
        <v>6.5806059395026074E-5</v>
      </c>
      <c r="M4580">
        <v>7.2344909753448841E-5</v>
      </c>
      <c r="N4580">
        <v>2.8284634641541698E-4</v>
      </c>
      <c r="O4580">
        <v>1.091695497206522E-4</v>
      </c>
      <c r="P4580">
        <v>7.1260028869268039E-5</v>
      </c>
      <c r="Q4580">
        <v>8.1283116552296244E-5</v>
      </c>
      <c r="R4580">
        <v>1.0787779022360991E-4</v>
      </c>
      <c r="S4580">
        <v>1.213155937565756E-4</v>
      </c>
      <c r="T4580">
        <v>6.6496989522358294E-5</v>
      </c>
    </row>
    <row r="4581" spans="1:20">
      <c r="A4581" s="10">
        <v>4575</v>
      </c>
      <c r="B4581" s="10">
        <v>3.962039993347153E-5</v>
      </c>
      <c r="C4581" s="10">
        <v>6.8311646395276718E-5</v>
      </c>
      <c r="D4581" s="10">
        <v>7.8875418687263522E-5</v>
      </c>
      <c r="E4581" s="10">
        <v>4.7072418149063673E-5</v>
      </c>
      <c r="F4581" s="10">
        <v>8.0213598149324856E-5</v>
      </c>
      <c r="G4581" s="10">
        <v>8.2955159821176863E-5</v>
      </c>
      <c r="H4581" s="10">
        <v>9.3802582448296849E-5</v>
      </c>
      <c r="I4581" s="10">
        <v>8.3078682613731849E-5</v>
      </c>
      <c r="J4581" s="10">
        <v>1.09793057818397E-4</v>
      </c>
      <c r="K4581">
        <v>8.5413187935953126E-5</v>
      </c>
      <c r="L4581">
        <v>7.2178410024586115E-5</v>
      </c>
      <c r="M4581">
        <v>8.3114305345725095E-5</v>
      </c>
      <c r="N4581">
        <v>2.5487464547177009E-4</v>
      </c>
      <c r="O4581">
        <v>1.099992234279513E-4</v>
      </c>
      <c r="P4581">
        <v>6.8911618637376818E-5</v>
      </c>
      <c r="Q4581">
        <v>7.683246421431762E-5</v>
      </c>
      <c r="R4581">
        <v>8.776495381458223E-5</v>
      </c>
      <c r="S4581">
        <v>1.3390569406997009E-4</v>
      </c>
      <c r="T4581">
        <v>6.7462779201874924E-5</v>
      </c>
    </row>
    <row r="4582" spans="1:20">
      <c r="A4582" s="10">
        <v>4576</v>
      </c>
      <c r="B4582" s="10">
        <v>3.7365205913979958E-5</v>
      </c>
      <c r="C4582" s="10">
        <v>1.000045334596934E-4</v>
      </c>
      <c r="D4582" s="10">
        <v>1.142655971568275E-4</v>
      </c>
      <c r="E4582" s="10">
        <v>8.1951055094057207E-5</v>
      </c>
      <c r="F4582" s="10">
        <v>8.1900146154984367E-5</v>
      </c>
      <c r="G4582" s="10">
        <v>6.9807188873740681E-5</v>
      </c>
      <c r="H4582" s="10">
        <v>1.0111361587415769E-4</v>
      </c>
      <c r="I4582" s="10">
        <v>7.1900180871462487E-5</v>
      </c>
      <c r="J4582" s="10">
        <v>1.049819765653881E-4</v>
      </c>
      <c r="K4582">
        <v>6.5915176378680265E-5</v>
      </c>
      <c r="L4582">
        <v>9.29828078735555E-5</v>
      </c>
      <c r="M4582">
        <v>6.3623614769587339E-5</v>
      </c>
      <c r="N4582">
        <v>1.579576373319173E-4</v>
      </c>
      <c r="O4582">
        <v>1.4956398996761471E-4</v>
      </c>
      <c r="P4582">
        <v>8.0279122060076248E-5</v>
      </c>
      <c r="Q4582">
        <v>8.5966098410114906E-5</v>
      </c>
      <c r="R4582">
        <v>5.6333144247819341E-5</v>
      </c>
      <c r="S4582">
        <v>1.5623053960477681E-4</v>
      </c>
      <c r="T4582">
        <v>6.4863197711826869E-5</v>
      </c>
    </row>
    <row r="4583" spans="1:20">
      <c r="A4583" s="10">
        <v>4577</v>
      </c>
      <c r="B4583" s="10">
        <v>5.4792417718899272E-5</v>
      </c>
      <c r="C4583" s="10">
        <v>6.1224502880812752E-5</v>
      </c>
      <c r="D4583" s="10">
        <v>6.3873759130039689E-5</v>
      </c>
      <c r="E4583" s="10">
        <v>2.3431817726867319E-5</v>
      </c>
      <c r="F4583" s="10">
        <v>3.554999395253983E-5</v>
      </c>
      <c r="G4583" s="10">
        <v>4.7545035863184912E-5</v>
      </c>
      <c r="H4583" s="10">
        <v>7.2089729530357287E-5</v>
      </c>
      <c r="I4583" s="10">
        <v>4.9302426680187388E-5</v>
      </c>
      <c r="J4583" s="10">
        <v>8.4952519680725748E-5</v>
      </c>
      <c r="K4583">
        <v>2.7022461768477391E-5</v>
      </c>
      <c r="L4583">
        <v>8.3140031020445429E-5</v>
      </c>
      <c r="M4583">
        <v>3.6134922369940568E-5</v>
      </c>
      <c r="N4583">
        <v>1.015459780446892E-4</v>
      </c>
      <c r="O4583">
        <v>6.6611827709999678E-5</v>
      </c>
      <c r="P4583">
        <v>6.4958683414892017E-5</v>
      </c>
      <c r="Q4583">
        <v>6.2288771151587421E-5</v>
      </c>
      <c r="R4583">
        <v>4.6672877094967561E-5</v>
      </c>
      <c r="S4583">
        <v>1.626124464292306E-4</v>
      </c>
      <c r="T4583">
        <v>6.2340605396314245E-5</v>
      </c>
    </row>
    <row r="4584" spans="1:20">
      <c r="A4584" s="10">
        <v>4578</v>
      </c>
      <c r="B4584" s="10">
        <v>1.8153499911150819E-5</v>
      </c>
      <c r="C4584" s="10">
        <v>2.0110958768682301E-5</v>
      </c>
      <c r="D4584" s="10">
        <v>2.8669845490172509E-5</v>
      </c>
      <c r="E4584" s="10">
        <v>1.7054313199200949E-5</v>
      </c>
      <c r="F4584" s="10">
        <v>1.269958614224583E-5</v>
      </c>
      <c r="G4584" s="10">
        <v>3.4674763735023473E-5</v>
      </c>
      <c r="H4584" s="10">
        <v>3.5366405633923579E-5</v>
      </c>
      <c r="I4584" s="10">
        <v>2.1399338154136562E-5</v>
      </c>
      <c r="J4584" s="10">
        <v>6.3600590259222509E-5</v>
      </c>
      <c r="K4584">
        <v>1.081461591803691E-5</v>
      </c>
      <c r="L4584">
        <v>3.0934218823700038E-5</v>
      </c>
      <c r="M4584">
        <v>1.8188336503080211E-5</v>
      </c>
      <c r="N4584">
        <v>4.4938564495956973E-5</v>
      </c>
      <c r="O4584">
        <v>1.195793732392189E-5</v>
      </c>
      <c r="P4584">
        <v>3.729407199158761E-5</v>
      </c>
      <c r="Q4584">
        <v>1.746808285672891E-5</v>
      </c>
      <c r="R4584">
        <v>2.4971902521959411E-5</v>
      </c>
      <c r="S4584">
        <v>1.2090786285945651E-4</v>
      </c>
      <c r="T4584">
        <v>6.7266115935393843E-5</v>
      </c>
    </row>
    <row r="4585" spans="1:20">
      <c r="A4585" s="10">
        <v>4579</v>
      </c>
      <c r="B4585" s="10">
        <v>6.5458220007297037E-7</v>
      </c>
      <c r="C4585" s="10">
        <v>2.3111417888261059E-6</v>
      </c>
      <c r="D4585" s="10">
        <v>2.3004494113756E-6</v>
      </c>
      <c r="E4585" s="10">
        <v>2.344995524190802E-7</v>
      </c>
      <c r="F4585" s="10">
        <v>1.5128344524867441E-6</v>
      </c>
      <c r="G4585" s="10">
        <v>5.6060086937589994E-6</v>
      </c>
      <c r="H4585" s="10">
        <v>8.6882691030750867E-6</v>
      </c>
      <c r="I4585" s="10">
        <v>6.452773307499249E-6</v>
      </c>
      <c r="J4585" s="10">
        <v>4.5808825664669582E-5</v>
      </c>
      <c r="K4585">
        <v>2.7633980274198292E-6</v>
      </c>
      <c r="L4585">
        <v>8.4932003372160714E-6</v>
      </c>
      <c r="M4585">
        <v>3.495833644802926E-6</v>
      </c>
      <c r="N4585">
        <v>7.9781565928783573E-6</v>
      </c>
      <c r="O4585">
        <v>3.2103628681853238E-6</v>
      </c>
      <c r="P4585">
        <v>6.5488088314372073E-6</v>
      </c>
      <c r="Q4585">
        <v>1.689414568072124E-6</v>
      </c>
      <c r="R4585">
        <v>2.622210253773565E-6</v>
      </c>
      <c r="S4585">
        <v>8.7838594097888541E-5</v>
      </c>
      <c r="T4585">
        <v>7.9532723929545633E-5</v>
      </c>
    </row>
    <row r="4586" spans="1:20">
      <c r="A4586" s="10">
        <v>4580</v>
      </c>
      <c r="B4586" s="10">
        <v>0</v>
      </c>
      <c r="C4586" s="10">
        <v>3.3659489535954869E-6</v>
      </c>
      <c r="D4586" s="10">
        <v>6.4089085885068636E-7</v>
      </c>
      <c r="E4586" s="10">
        <v>0</v>
      </c>
      <c r="F4586" s="10">
        <v>0</v>
      </c>
      <c r="G4586" s="10">
        <v>1.441374860417864E-6</v>
      </c>
      <c r="H4586" s="10">
        <v>6.2137221746972602E-6</v>
      </c>
      <c r="I4586" s="10">
        <v>2.0646447792605778E-6</v>
      </c>
      <c r="J4586" s="10">
        <v>2.4461202735483419E-5</v>
      </c>
      <c r="K4586">
        <v>6.7471292986208088E-7</v>
      </c>
      <c r="L4586">
        <v>0</v>
      </c>
      <c r="M4586">
        <v>6.3347517396562634E-7</v>
      </c>
      <c r="N4586">
        <v>3.044132774144956E-6</v>
      </c>
      <c r="O4586">
        <v>1.0154887815254721E-6</v>
      </c>
      <c r="P4586">
        <v>3.1170780559886533E-7</v>
      </c>
      <c r="Q4586">
        <v>0</v>
      </c>
      <c r="R4586">
        <v>0</v>
      </c>
      <c r="S4586">
        <v>8.573626406651603E-5</v>
      </c>
      <c r="T4586">
        <v>8.4260558900885611E-5</v>
      </c>
    </row>
    <row r="4587" spans="1:20">
      <c r="A4587" s="10">
        <v>4581</v>
      </c>
      <c r="B4587" s="10">
        <v>0</v>
      </c>
      <c r="C4587" s="10">
        <v>2.8656680455020741E-7</v>
      </c>
      <c r="D4587" s="10">
        <v>1.5395393876169101E-7</v>
      </c>
      <c r="E4587" s="10">
        <v>0</v>
      </c>
      <c r="F4587" s="10">
        <v>0</v>
      </c>
      <c r="G4587" s="10">
        <v>5.8302926763780505E-7</v>
      </c>
      <c r="H4587" s="10">
        <v>2.104674550798136E-6</v>
      </c>
      <c r="I4587" s="10">
        <v>5.6214889169006735E-7</v>
      </c>
      <c r="J4587" s="10">
        <v>5.090526063636951E-6</v>
      </c>
      <c r="K4587">
        <v>8.6028971020666045E-9</v>
      </c>
      <c r="L4587">
        <v>0</v>
      </c>
      <c r="M4587">
        <v>8.4594956659319048E-8</v>
      </c>
      <c r="N4587">
        <v>1.957985513166882E-6</v>
      </c>
      <c r="O4587">
        <v>4.7504786748917149E-8</v>
      </c>
      <c r="P4587">
        <v>0</v>
      </c>
      <c r="Q4587">
        <v>0</v>
      </c>
      <c r="R4587">
        <v>0</v>
      </c>
      <c r="S4587">
        <v>1.2436140285265661E-4</v>
      </c>
      <c r="T4587">
        <v>7.7839713852362948E-5</v>
      </c>
    </row>
    <row r="4588" spans="1:20">
      <c r="A4588" s="10">
        <v>4582</v>
      </c>
      <c r="B4588" s="10">
        <v>0</v>
      </c>
      <c r="C4588" s="10">
        <v>4.3797463632921807E-9</v>
      </c>
      <c r="D4588" s="10">
        <v>1.09898541073651E-8</v>
      </c>
      <c r="E4588" s="10">
        <v>0</v>
      </c>
      <c r="F4588" s="10">
        <v>0</v>
      </c>
      <c r="G4588" s="10">
        <v>4.1740994181378018E-8</v>
      </c>
      <c r="H4588" s="10">
        <v>4.0244983413781468E-7</v>
      </c>
      <c r="I4588" s="10">
        <v>2.7405408503299298E-7</v>
      </c>
      <c r="J4588" s="10">
        <v>7.0149990965329181E-7</v>
      </c>
      <c r="K4588">
        <v>0</v>
      </c>
      <c r="L4588">
        <v>1.154816682406195E-9</v>
      </c>
      <c r="M4588">
        <v>1.5253651497755881E-8</v>
      </c>
      <c r="N4588">
        <v>5.1000390368187572E-9</v>
      </c>
      <c r="O4588">
        <v>1.97931463353808E-8</v>
      </c>
      <c r="P4588">
        <v>0</v>
      </c>
      <c r="Q4588">
        <v>0</v>
      </c>
      <c r="R4588">
        <v>0</v>
      </c>
      <c r="S4588">
        <v>1.7979123188944189E-4</v>
      </c>
      <c r="T4588">
        <v>7.5377395527870391E-5</v>
      </c>
    </row>
    <row r="4589" spans="1:20">
      <c r="A4589" s="10">
        <v>4583</v>
      </c>
      <c r="B4589" s="10">
        <v>0</v>
      </c>
      <c r="C4589" s="10">
        <v>0</v>
      </c>
      <c r="D4589" s="10">
        <v>6.0468192905152938E-9</v>
      </c>
      <c r="E4589" s="10">
        <v>0</v>
      </c>
      <c r="F4589" s="10">
        <v>0</v>
      </c>
      <c r="G4589" s="10">
        <v>9.8860249376947922E-9</v>
      </c>
      <c r="H4589" s="10">
        <v>0</v>
      </c>
      <c r="I4589" s="10">
        <v>1.1440587989992121E-9</v>
      </c>
      <c r="J4589" s="10">
        <v>2.5384150609985149E-7</v>
      </c>
      <c r="K4589">
        <v>1.081507064259802E-8</v>
      </c>
      <c r="L4589">
        <v>0</v>
      </c>
      <c r="M4589">
        <v>0</v>
      </c>
      <c r="N4589">
        <v>7.8737444778956259E-10</v>
      </c>
      <c r="O4589">
        <v>0</v>
      </c>
      <c r="P4589">
        <v>0</v>
      </c>
      <c r="Q4589">
        <v>0</v>
      </c>
      <c r="R4589">
        <v>0</v>
      </c>
      <c r="S4589">
        <v>1.7154005408603819E-4</v>
      </c>
      <c r="T4589">
        <v>7.7687998932915691E-5</v>
      </c>
    </row>
    <row r="4590" spans="1:20">
      <c r="A4590" s="10">
        <v>4584</v>
      </c>
      <c r="B4590" s="10">
        <v>0</v>
      </c>
      <c r="C4590" s="10">
        <v>0</v>
      </c>
      <c r="D4590" s="10">
        <v>3.4553253088658819E-9</v>
      </c>
      <c r="E4590" s="10">
        <v>0</v>
      </c>
      <c r="F4590" s="10">
        <v>0</v>
      </c>
      <c r="G4590" s="10">
        <v>0</v>
      </c>
      <c r="H4590" s="10">
        <v>0</v>
      </c>
      <c r="I4590" s="10">
        <v>0</v>
      </c>
      <c r="J4590" s="10">
        <v>1.6047722396397961E-7</v>
      </c>
      <c r="K4590">
        <v>9.3402882822437431E-9</v>
      </c>
      <c r="L4590">
        <v>0</v>
      </c>
      <c r="M4590">
        <v>0</v>
      </c>
      <c r="N4590">
        <v>8.231641954163609E-10</v>
      </c>
      <c r="O4590">
        <v>0</v>
      </c>
      <c r="P4590">
        <v>0</v>
      </c>
      <c r="Q4590">
        <v>0</v>
      </c>
      <c r="R4590">
        <v>0</v>
      </c>
      <c r="S4590">
        <v>1.7469797300878709E-4</v>
      </c>
      <c r="T4590">
        <v>8.2172648202992907E-5</v>
      </c>
    </row>
    <row r="4591" spans="1:20">
      <c r="A4591" s="10">
        <v>4585</v>
      </c>
      <c r="B4591" s="10">
        <v>0</v>
      </c>
      <c r="C4591" s="10">
        <v>0</v>
      </c>
      <c r="D4591" s="10">
        <v>1.727662654432941E-9</v>
      </c>
      <c r="E4591" s="10">
        <v>0</v>
      </c>
      <c r="F4591" s="10">
        <v>0</v>
      </c>
      <c r="G4591" s="10">
        <v>0</v>
      </c>
      <c r="H4591" s="10">
        <v>0</v>
      </c>
      <c r="I4591" s="10">
        <v>0</v>
      </c>
      <c r="J4591" s="10">
        <v>1.6071287333837609E-7</v>
      </c>
      <c r="K4591">
        <v>8.8486941621256518E-9</v>
      </c>
      <c r="L4591">
        <v>0</v>
      </c>
      <c r="M4591">
        <v>5.7389620576262697E-8</v>
      </c>
      <c r="N4591">
        <v>7.1579495253596607E-10</v>
      </c>
      <c r="O4591">
        <v>0</v>
      </c>
      <c r="P4591">
        <v>0</v>
      </c>
      <c r="Q4591">
        <v>0</v>
      </c>
      <c r="R4591">
        <v>0</v>
      </c>
      <c r="S4591">
        <v>1.7694777681091781E-4</v>
      </c>
      <c r="T4591">
        <v>7.3894102789698256E-5</v>
      </c>
    </row>
    <row r="4592" spans="1:20">
      <c r="A4592" s="10">
        <v>4586</v>
      </c>
      <c r="B4592" s="10">
        <v>0</v>
      </c>
      <c r="C4592" s="10">
        <v>0</v>
      </c>
      <c r="D4592" s="10">
        <v>2.3995314644901959E-11</v>
      </c>
      <c r="E4592" s="10">
        <v>0</v>
      </c>
      <c r="F4592" s="10">
        <v>0</v>
      </c>
      <c r="G4592" s="10">
        <v>0</v>
      </c>
      <c r="H4592" s="10">
        <v>0</v>
      </c>
      <c r="I4592" s="10">
        <v>0</v>
      </c>
      <c r="J4592" s="10">
        <v>1.640119645799263E-7</v>
      </c>
      <c r="K4592">
        <v>0</v>
      </c>
      <c r="L4592">
        <v>0</v>
      </c>
      <c r="M4592">
        <v>0</v>
      </c>
      <c r="N4592">
        <v>8.4105906922976E-10</v>
      </c>
      <c r="O4592">
        <v>2.900842442389337E-9</v>
      </c>
      <c r="P4592">
        <v>0</v>
      </c>
      <c r="Q4592">
        <v>0</v>
      </c>
      <c r="R4592">
        <v>0</v>
      </c>
      <c r="S4592">
        <v>1.949115632515589E-4</v>
      </c>
      <c r="T4592">
        <v>6.3743513815515555E-5</v>
      </c>
    </row>
    <row r="4593" spans="1:20">
      <c r="A4593" s="10">
        <v>4587</v>
      </c>
      <c r="B4593" s="10">
        <v>0</v>
      </c>
      <c r="C4593" s="10">
        <v>0</v>
      </c>
      <c r="D4593" s="10">
        <v>0</v>
      </c>
      <c r="E4593" s="10">
        <v>0</v>
      </c>
      <c r="F4593" s="10">
        <v>0</v>
      </c>
      <c r="G4593" s="10">
        <v>0</v>
      </c>
      <c r="H4593" s="10">
        <v>0</v>
      </c>
      <c r="I4593" s="10">
        <v>0</v>
      </c>
      <c r="J4593" s="10">
        <v>1.6731105582147659E-8</v>
      </c>
      <c r="K4593">
        <v>0</v>
      </c>
      <c r="L4593">
        <v>0</v>
      </c>
      <c r="M4593">
        <v>0</v>
      </c>
      <c r="N4593">
        <v>8.5895394304315921E-10</v>
      </c>
      <c r="O4593">
        <v>0</v>
      </c>
      <c r="P4593">
        <v>0</v>
      </c>
      <c r="Q4593">
        <v>0</v>
      </c>
      <c r="R4593">
        <v>0</v>
      </c>
      <c r="S4593">
        <v>1.8080504127316799E-4</v>
      </c>
      <c r="T4593">
        <v>6.3456419207921411E-5</v>
      </c>
    </row>
    <row r="4594" spans="1:20">
      <c r="A4594" s="10">
        <v>4588</v>
      </c>
      <c r="B4594" s="10">
        <v>0</v>
      </c>
      <c r="C4594" s="10">
        <v>0</v>
      </c>
      <c r="D4594" s="10">
        <v>0</v>
      </c>
      <c r="E4594" s="10">
        <v>0</v>
      </c>
      <c r="F4594" s="10">
        <v>0</v>
      </c>
      <c r="G4594" s="10">
        <v>0</v>
      </c>
      <c r="H4594" s="10">
        <v>0</v>
      </c>
      <c r="I4594" s="10">
        <v>0</v>
      </c>
      <c r="J4594" s="10">
        <v>0</v>
      </c>
      <c r="K4594">
        <v>0</v>
      </c>
      <c r="L4594">
        <v>0</v>
      </c>
      <c r="M4594">
        <v>0</v>
      </c>
      <c r="N4594">
        <v>9.1263856448335662E-10</v>
      </c>
      <c r="O4594">
        <v>1.0743860897738281E-11</v>
      </c>
      <c r="P4594">
        <v>0</v>
      </c>
      <c r="Q4594">
        <v>0</v>
      </c>
      <c r="R4594">
        <v>0</v>
      </c>
      <c r="S4594">
        <v>1.7152341063814689E-4</v>
      </c>
      <c r="T4594">
        <v>5.9759294179918647E-5</v>
      </c>
    </row>
    <row r="4595" spans="1:20">
      <c r="A4595" s="10">
        <v>4589</v>
      </c>
      <c r="B4595" s="10">
        <v>5.3779429618906273E-9</v>
      </c>
      <c r="C4595" s="10">
        <v>3.4496415268516369E-7</v>
      </c>
      <c r="D4595" s="10">
        <v>1.3355612166492589E-7</v>
      </c>
      <c r="E4595" s="10">
        <v>2.392265775818759E-9</v>
      </c>
      <c r="F4595" s="10">
        <v>0</v>
      </c>
      <c r="G4595" s="10">
        <v>1.1449418344987331E-8</v>
      </c>
      <c r="H4595" s="10">
        <v>1.259181725588362E-6</v>
      </c>
      <c r="I4595" s="10">
        <v>1.7511900025590209E-7</v>
      </c>
      <c r="J4595" s="10">
        <v>6.3842128511485113E-7</v>
      </c>
      <c r="K4595">
        <v>3.4903182528384509E-8</v>
      </c>
      <c r="L4595">
        <v>1.7045382936486041E-6</v>
      </c>
      <c r="M4595">
        <v>9.2805010259581769E-9</v>
      </c>
      <c r="N4595">
        <v>1.025376269507771E-8</v>
      </c>
      <c r="O4595">
        <v>6.6286935773820772E-9</v>
      </c>
      <c r="P4595">
        <v>1.797348888940783E-6</v>
      </c>
      <c r="Q4595">
        <v>1.3840686813291239E-7</v>
      </c>
      <c r="R4595">
        <v>7.8080978538524882E-8</v>
      </c>
      <c r="S4595">
        <v>2.2603405442472209E-4</v>
      </c>
      <c r="T4595">
        <v>5.7439284243607848E-5</v>
      </c>
    </row>
    <row r="4596" spans="1:20">
      <c r="A4596" s="10">
        <v>4590</v>
      </c>
      <c r="B4596" s="10">
        <v>9.5023925056063332E-7</v>
      </c>
      <c r="C4596" s="10">
        <v>2.0400111813460039E-5</v>
      </c>
      <c r="D4596" s="10">
        <v>1.147789781134209E-5</v>
      </c>
      <c r="E4596" s="10">
        <v>1.3146420540345551E-6</v>
      </c>
      <c r="F4596" s="10">
        <v>1.7737947741869689E-6</v>
      </c>
      <c r="G4596" s="10">
        <v>3.8463218221551998E-6</v>
      </c>
      <c r="H4596" s="10">
        <v>2.8604202858035351E-5</v>
      </c>
      <c r="I4596" s="10">
        <v>1.4214641673828089E-6</v>
      </c>
      <c r="J4596" s="10">
        <v>1.654847849523728E-5</v>
      </c>
      <c r="K4596">
        <v>2.28022245660876E-6</v>
      </c>
      <c r="L4596">
        <v>3.0837719454676468E-5</v>
      </c>
      <c r="M4596">
        <v>1.966683794908661E-6</v>
      </c>
      <c r="N4596">
        <v>3.3153005076170742E-6</v>
      </c>
      <c r="O4596">
        <v>2.987813996356528E-6</v>
      </c>
      <c r="P4596">
        <v>3.9027448290193267E-5</v>
      </c>
      <c r="Q4596">
        <v>8.1631779431127318E-6</v>
      </c>
      <c r="R4596">
        <v>5.500201104384664E-6</v>
      </c>
      <c r="S4596">
        <v>2.337090673130675E-4</v>
      </c>
      <c r="T4596">
        <v>6.146815369235538E-5</v>
      </c>
    </row>
    <row r="4597" spans="1:20">
      <c r="A4597" s="10">
        <v>4591</v>
      </c>
      <c r="B4597" s="10">
        <v>3.3091039383440122E-6</v>
      </c>
      <c r="C4597" s="10">
        <v>9.9122526997814532E-5</v>
      </c>
      <c r="D4597" s="10">
        <v>5.7198005845961258E-5</v>
      </c>
      <c r="E4597" s="10">
        <v>7.2415150174588367E-6</v>
      </c>
      <c r="F4597" s="10">
        <v>2.5697293266860989E-5</v>
      </c>
      <c r="G4597" s="10">
        <v>3.2950423190320949E-5</v>
      </c>
      <c r="H4597" s="10">
        <v>1.205287923451645E-4</v>
      </c>
      <c r="I4597" s="10">
        <v>8.6768785044637699E-6</v>
      </c>
      <c r="J4597" s="10">
        <v>8.3852648612420903E-5</v>
      </c>
      <c r="K4597">
        <v>2.9661879758803431E-5</v>
      </c>
      <c r="L4597">
        <v>1.166538504788874E-4</v>
      </c>
      <c r="M4597">
        <v>1.293156121204397E-5</v>
      </c>
      <c r="N4597">
        <v>5.4994682783484134E-6</v>
      </c>
      <c r="O4597">
        <v>1.9166493726939299E-5</v>
      </c>
      <c r="P4597">
        <v>1.337080599517093E-4</v>
      </c>
      <c r="Q4597">
        <v>4.7580992285294827E-5</v>
      </c>
      <c r="R4597">
        <v>1.438647594859458E-5</v>
      </c>
      <c r="S4597">
        <v>1.664274208916618E-4</v>
      </c>
      <c r="T4597">
        <v>5.7243494867221251E-5</v>
      </c>
    </row>
    <row r="4598" spans="1:20">
      <c r="A4598" s="10">
        <v>4592</v>
      </c>
      <c r="B4598" s="10">
        <v>4.8884265214858933E-6</v>
      </c>
      <c r="C4598" s="10">
        <v>1.662824840488927E-4</v>
      </c>
      <c r="D4598" s="10">
        <v>1.7143618415662689E-4</v>
      </c>
      <c r="E4598" s="10">
        <v>2.7782797111748761E-5</v>
      </c>
      <c r="F4598" s="10">
        <v>6.8599916710379412E-5</v>
      </c>
      <c r="G4598" s="10">
        <v>8.0602703485334762E-5</v>
      </c>
      <c r="H4598" s="10">
        <v>2.1672282472503751E-4</v>
      </c>
      <c r="I4598" s="10">
        <v>3.6742554831172869E-5</v>
      </c>
      <c r="J4598" s="10">
        <v>1.9758742412056911E-4</v>
      </c>
      <c r="K4598">
        <v>9.1418317359520687E-5</v>
      </c>
      <c r="L4598">
        <v>2.1174412662179151E-4</v>
      </c>
      <c r="M4598">
        <v>3.601958053822987E-5</v>
      </c>
      <c r="N4598">
        <v>3.357380303389282E-6</v>
      </c>
      <c r="O4598">
        <v>5.1207866569627538E-5</v>
      </c>
      <c r="P4598">
        <v>2.3643404036247391E-4</v>
      </c>
      <c r="Q4598">
        <v>7.3514278867096679E-5</v>
      </c>
      <c r="R4598">
        <v>2.760019285193065E-5</v>
      </c>
      <c r="S4598">
        <v>1.284748565403199E-4</v>
      </c>
      <c r="T4598">
        <v>6.605709441755977E-5</v>
      </c>
    </row>
    <row r="4599" spans="1:20">
      <c r="A4599" s="10">
        <v>4593</v>
      </c>
      <c r="B4599" s="10">
        <v>1.3658151567830059E-5</v>
      </c>
      <c r="C4599" s="10">
        <v>2.5754119397040161E-4</v>
      </c>
      <c r="D4599" s="10">
        <v>2.5609657566287472E-4</v>
      </c>
      <c r="E4599" s="10">
        <v>4.5192810328491763E-5</v>
      </c>
      <c r="F4599" s="10">
        <v>9.9026363680742094E-5</v>
      </c>
      <c r="G4599" s="10">
        <v>1.336100739873293E-4</v>
      </c>
      <c r="H4599" s="10">
        <v>3.4188602540671071E-4</v>
      </c>
      <c r="I4599" s="10">
        <v>5.8594261345930887E-5</v>
      </c>
      <c r="J4599" s="10">
        <v>2.9488263709607913E-4</v>
      </c>
      <c r="K4599">
        <v>6.650519993149901E-5</v>
      </c>
      <c r="L4599">
        <v>3.3208358897778679E-4</v>
      </c>
      <c r="M4599">
        <v>9.2045374825899055E-5</v>
      </c>
      <c r="N4599">
        <v>3.7909771222345513E-5</v>
      </c>
      <c r="O4599">
        <v>6.6914848368549053E-5</v>
      </c>
      <c r="P4599">
        <v>3.7697375679538099E-4</v>
      </c>
      <c r="Q4599">
        <v>1.364512745392069E-4</v>
      </c>
      <c r="R4599">
        <v>6.1874389344842754E-5</v>
      </c>
      <c r="S4599">
        <v>8.8143137422176597E-5</v>
      </c>
      <c r="T4599">
        <v>6.6546969522296413E-5</v>
      </c>
    </row>
    <row r="4600" spans="1:20">
      <c r="A4600" s="10">
        <v>4594</v>
      </c>
      <c r="B4600" s="10">
        <v>2.3160216451623771E-5</v>
      </c>
      <c r="C4600" s="10">
        <v>3.0101323149916482E-4</v>
      </c>
      <c r="D4600" s="10">
        <v>3.4765140415274858E-4</v>
      </c>
      <c r="E4600" s="10">
        <v>7.791310598619722E-5</v>
      </c>
      <c r="F4600" s="10">
        <v>1.2678855284922039E-4</v>
      </c>
      <c r="G4600" s="10">
        <v>1.560411179919236E-4</v>
      </c>
      <c r="H4600" s="10">
        <v>4.2376648392547072E-4</v>
      </c>
      <c r="I4600" s="10">
        <v>1.2077108648469909E-4</v>
      </c>
      <c r="J4600" s="10">
        <v>3.6586842572777702E-4</v>
      </c>
      <c r="K4600">
        <v>8.5371500754567105E-5</v>
      </c>
      <c r="L4600">
        <v>4.1273770386685048E-4</v>
      </c>
      <c r="M4600">
        <v>1.893261150970468E-4</v>
      </c>
      <c r="N4600">
        <v>6.0478211202983263E-5</v>
      </c>
      <c r="O4600">
        <v>1.166502717567033E-4</v>
      </c>
      <c r="P4600">
        <v>4.7817173466957181E-4</v>
      </c>
      <c r="Q4600">
        <v>2.1220314839999799E-4</v>
      </c>
      <c r="R4600">
        <v>1.093539687236026E-4</v>
      </c>
      <c r="S4600">
        <v>5.6047938166718249E-5</v>
      </c>
      <c r="T4600">
        <v>4.8627014526021798E-5</v>
      </c>
    </row>
    <row r="4601" spans="1:20">
      <c r="A4601" s="10">
        <v>4595</v>
      </c>
      <c r="B4601" s="10">
        <v>1.2367539834593909E-4</v>
      </c>
      <c r="C4601" s="10">
        <v>3.4431944088124801E-4</v>
      </c>
      <c r="D4601" s="10">
        <v>4.4970348633575972E-4</v>
      </c>
      <c r="E4601" s="10">
        <v>1.256807763763582E-4</v>
      </c>
      <c r="F4601" s="10">
        <v>1.46633348482938E-4</v>
      </c>
      <c r="G4601" s="10">
        <v>1.7246400325480251E-4</v>
      </c>
      <c r="H4601" s="10">
        <v>4.6403898159021802E-4</v>
      </c>
      <c r="I4601" s="10">
        <v>2.263273335569889E-4</v>
      </c>
      <c r="J4601" s="10">
        <v>3.6794341626382812E-4</v>
      </c>
      <c r="K4601">
        <v>1.812715588086744E-4</v>
      </c>
      <c r="L4601">
        <v>4.4933686149088562E-4</v>
      </c>
      <c r="M4601">
        <v>1.7130710579014869E-4</v>
      </c>
      <c r="N4601">
        <v>1.209883737031604E-4</v>
      </c>
      <c r="O4601">
        <v>1.829248754583891E-4</v>
      </c>
      <c r="P4601">
        <v>5.4357582497935374E-4</v>
      </c>
      <c r="Q4601">
        <v>2.9288247277156008E-4</v>
      </c>
      <c r="R4601">
        <v>1.74399500419022E-4</v>
      </c>
      <c r="S4601">
        <v>4.6215693284238947E-5</v>
      </c>
      <c r="T4601">
        <v>3.7165484566277187E-5</v>
      </c>
    </row>
    <row r="4602" spans="1:20">
      <c r="A4602" s="10">
        <v>4596</v>
      </c>
      <c r="B4602" s="10">
        <v>3.2754205216340912E-4</v>
      </c>
      <c r="C4602" s="10">
        <v>3.735037231021763E-4</v>
      </c>
      <c r="D4602" s="10">
        <v>4.6514785224958748E-4</v>
      </c>
      <c r="E4602" s="10">
        <v>1.9573852114804371E-4</v>
      </c>
      <c r="F4602" s="10">
        <v>1.928598732400681E-4</v>
      </c>
      <c r="G4602" s="10">
        <v>1.7850982074419489E-4</v>
      </c>
      <c r="H4602" s="10">
        <v>4.8906610054047083E-4</v>
      </c>
      <c r="I4602" s="10">
        <v>3.1171105919415842E-4</v>
      </c>
      <c r="J4602" s="10">
        <v>3.8703430289871308E-4</v>
      </c>
      <c r="K4602">
        <v>2.171378848270473E-4</v>
      </c>
      <c r="L4602">
        <v>5.0174157642596696E-4</v>
      </c>
      <c r="M4602">
        <v>1.4703855343540809E-4</v>
      </c>
      <c r="N4602">
        <v>7.7464146217059974E-5</v>
      </c>
      <c r="O4602">
        <v>2.1606566328919859E-4</v>
      </c>
      <c r="P4602">
        <v>5.3940206652365835E-4</v>
      </c>
      <c r="Q4602">
        <v>3.4074409172595721E-4</v>
      </c>
      <c r="R4602">
        <v>1.552602831682568E-4</v>
      </c>
      <c r="S4602">
        <v>3.2359260684389493E-5</v>
      </c>
      <c r="T4602">
        <v>4.4978574946481783E-5</v>
      </c>
    </row>
    <row r="4603" spans="1:20">
      <c r="A4603" s="10">
        <v>4597</v>
      </c>
      <c r="B4603" s="10">
        <v>2.9842626458652588E-4</v>
      </c>
      <c r="C4603" s="10">
        <v>3.9788014532242031E-4</v>
      </c>
      <c r="D4603" s="10">
        <v>4.6329627239138248E-4</v>
      </c>
      <c r="E4603" s="10">
        <v>1.9842822146822999E-4</v>
      </c>
      <c r="F4603" s="10">
        <v>2.8496867129664558E-4</v>
      </c>
      <c r="G4603" s="10">
        <v>1.7297589386119081E-4</v>
      </c>
      <c r="H4603" s="10">
        <v>4.9092446368275572E-4</v>
      </c>
      <c r="I4603" s="10">
        <v>2.7994630419743113E-4</v>
      </c>
      <c r="J4603" s="10">
        <v>3.9720418524564062E-4</v>
      </c>
      <c r="K4603">
        <v>3.2251829861807302E-4</v>
      </c>
      <c r="L4603">
        <v>4.7151888346592301E-4</v>
      </c>
      <c r="M4603">
        <v>1.9229201894334539E-4</v>
      </c>
      <c r="N4603">
        <v>3.155616048515052E-5</v>
      </c>
      <c r="O4603">
        <v>2.389252783521822E-4</v>
      </c>
      <c r="P4603">
        <v>5.181752180260466E-4</v>
      </c>
      <c r="Q4603">
        <v>4.0097652485433598E-4</v>
      </c>
      <c r="R4603">
        <v>1.7817578426649011E-4</v>
      </c>
      <c r="S4603">
        <v>3.7716060813146263E-5</v>
      </c>
      <c r="T4603">
        <v>4.1700808606057089E-5</v>
      </c>
    </row>
    <row r="4604" spans="1:20">
      <c r="A4604" s="10">
        <v>4598</v>
      </c>
      <c r="B4604" s="10">
        <v>2.4502761187395242E-4</v>
      </c>
      <c r="C4604" s="10">
        <v>3.7821188912626642E-4</v>
      </c>
      <c r="D4604" s="10">
        <v>4.4388006582411988E-4</v>
      </c>
      <c r="E4604" s="10">
        <v>1.5841413748560849E-4</v>
      </c>
      <c r="F4604" s="10">
        <v>2.7294438405690369E-4</v>
      </c>
      <c r="G4604" s="10">
        <v>1.964454799364861E-4</v>
      </c>
      <c r="H4604" s="10">
        <v>4.3559397383377579E-4</v>
      </c>
      <c r="I4604" s="10">
        <v>2.9515600979043168E-4</v>
      </c>
      <c r="J4604" s="10">
        <v>3.8944807829260583E-4</v>
      </c>
      <c r="K4604">
        <v>4.063511712259355E-4</v>
      </c>
      <c r="L4604">
        <v>4.4939571383606269E-4</v>
      </c>
      <c r="M4604">
        <v>2.4793035522932007E-4</v>
      </c>
      <c r="N4604">
        <v>2.333865548129949E-5</v>
      </c>
      <c r="O4604">
        <v>2.227250757136595E-4</v>
      </c>
      <c r="P4604">
        <v>2.6027107928103938E-4</v>
      </c>
      <c r="Q4604">
        <v>3.7307379361668791E-4</v>
      </c>
      <c r="R4604">
        <v>1.000582974443435E-4</v>
      </c>
      <c r="S4604">
        <v>4.1272942061374927E-5</v>
      </c>
      <c r="T4604">
        <v>3.247699907468868E-5</v>
      </c>
    </row>
    <row r="4605" spans="1:20">
      <c r="A4605" s="10">
        <v>4599</v>
      </c>
      <c r="B4605" s="10">
        <v>2.5923721276785981E-4</v>
      </c>
      <c r="C4605" s="10">
        <v>3.0843184078802228E-4</v>
      </c>
      <c r="D4605" s="10">
        <v>4.0531949440944092E-4</v>
      </c>
      <c r="E4605" s="10">
        <v>1.8009419559557701E-4</v>
      </c>
      <c r="F4605" s="10">
        <v>3.1397331907619071E-4</v>
      </c>
      <c r="G4605" s="10">
        <v>1.940427828976656E-4</v>
      </c>
      <c r="H4605" s="10">
        <v>3.3121363396928019E-4</v>
      </c>
      <c r="I4605" s="10">
        <v>2.4761112466146389E-4</v>
      </c>
      <c r="J4605" s="10">
        <v>2.9626812227563371E-4</v>
      </c>
      <c r="K4605">
        <v>2.5906587359280129E-4</v>
      </c>
      <c r="L4605">
        <v>4.4349484598751209E-4</v>
      </c>
      <c r="M4605">
        <v>2.4062615946327109E-4</v>
      </c>
      <c r="N4605">
        <v>2.7882577761478469E-5</v>
      </c>
      <c r="O4605">
        <v>1.7370302400718281E-4</v>
      </c>
      <c r="P4605">
        <v>2.32646473379878E-4</v>
      </c>
      <c r="Q4605">
        <v>3.8565937706880679E-4</v>
      </c>
      <c r="R4605">
        <v>5.0870842748840757E-5</v>
      </c>
      <c r="S4605">
        <v>3.1716513959564231E-5</v>
      </c>
      <c r="T4605">
        <v>2.0740978065110169E-5</v>
      </c>
    </row>
    <row r="4606" spans="1:20">
      <c r="A4606" s="10">
        <v>4600</v>
      </c>
      <c r="B4606" s="10">
        <v>2.1241283570136489E-4</v>
      </c>
      <c r="C4606" s="10">
        <v>3.0364427872185858E-4</v>
      </c>
      <c r="D4606" s="10">
        <v>3.3544735892985681E-4</v>
      </c>
      <c r="E4606" s="10">
        <v>1.5286546103904119E-4</v>
      </c>
      <c r="F4606" s="10">
        <v>2.7951357545143732E-4</v>
      </c>
      <c r="G4606" s="10">
        <v>1.718737355987908E-4</v>
      </c>
      <c r="H4606" s="10">
        <v>2.5402841309734279E-4</v>
      </c>
      <c r="I4606" s="10">
        <v>1.8237178701349389E-4</v>
      </c>
      <c r="J4606" s="10">
        <v>2.436989649715883E-4</v>
      </c>
      <c r="K4606">
        <v>1.7758642180603311E-4</v>
      </c>
      <c r="L4606">
        <v>4.1046376877273299E-4</v>
      </c>
      <c r="M4606">
        <v>1.9317948536022101E-4</v>
      </c>
      <c r="N4606">
        <v>5.1914418022250703E-5</v>
      </c>
      <c r="O4606">
        <v>1.9378695589232259E-4</v>
      </c>
      <c r="P4606">
        <v>1.7770117668801399E-4</v>
      </c>
      <c r="Q4606">
        <v>2.7393476446772213E-4</v>
      </c>
      <c r="R4606">
        <v>2.2945525822339861E-5</v>
      </c>
      <c r="S4606">
        <v>2.5301076686454012E-5</v>
      </c>
      <c r="T4606">
        <v>7.3825339580617442E-6</v>
      </c>
    </row>
    <row r="4607" spans="1:20">
      <c r="A4607" s="10">
        <v>4601</v>
      </c>
      <c r="B4607" s="10">
        <v>1.257727713749019E-4</v>
      </c>
      <c r="C4607" s="10">
        <v>2.0913545318869731E-4</v>
      </c>
      <c r="D4607" s="10">
        <v>2.381079553433388E-4</v>
      </c>
      <c r="E4607" s="10">
        <v>9.3512553552811765E-5</v>
      </c>
      <c r="F4607" s="10">
        <v>2.057755149176584E-4</v>
      </c>
      <c r="G4607" s="10">
        <v>1.115816591809422E-4</v>
      </c>
      <c r="H4607" s="10">
        <v>1.627859395010633E-4</v>
      </c>
      <c r="I4607" s="10">
        <v>1.030371350467576E-4</v>
      </c>
      <c r="J4607" s="10">
        <v>1.3400278378925261E-4</v>
      </c>
      <c r="K4607">
        <v>8.8371294104498728E-5</v>
      </c>
      <c r="L4607">
        <v>2.7225891702449209E-4</v>
      </c>
      <c r="M4607">
        <v>1.0397819513066489E-4</v>
      </c>
      <c r="N4607">
        <v>6.4154062101911161E-5</v>
      </c>
      <c r="O4607">
        <v>1.5904467230890151E-4</v>
      </c>
      <c r="P4607">
        <v>9.7152164599165631E-5</v>
      </c>
      <c r="Q4607">
        <v>1.9367997255694179E-4</v>
      </c>
      <c r="R4607">
        <v>1.961215535170632E-5</v>
      </c>
      <c r="S4607">
        <v>1.466903757567399E-5</v>
      </c>
      <c r="T4607">
        <v>1.2387587493350401E-5</v>
      </c>
    </row>
    <row r="4608" spans="1:20">
      <c r="A4608" s="10">
        <v>4602</v>
      </c>
      <c r="B4608" s="10">
        <v>1.8681329559001301E-5</v>
      </c>
      <c r="C4608" s="10">
        <v>1.2783442510511049E-4</v>
      </c>
      <c r="D4608" s="10">
        <v>1.327446649109849E-4</v>
      </c>
      <c r="E4608" s="10">
        <v>3.0917090825348763E-5</v>
      </c>
      <c r="F4608" s="10">
        <v>7.3448965079188282E-5</v>
      </c>
      <c r="G4608" s="10">
        <v>8.5512157444817509E-5</v>
      </c>
      <c r="H4608" s="10">
        <v>9.0073331501663132E-5</v>
      </c>
      <c r="I4608" s="10">
        <v>4.4167714558999277E-5</v>
      </c>
      <c r="J4608" s="10">
        <v>1.043368757987559E-4</v>
      </c>
      <c r="K4608">
        <v>5.7922150942032167E-5</v>
      </c>
      <c r="L4608">
        <v>1.695292686937175E-4</v>
      </c>
      <c r="M4608">
        <v>7.891525414048795E-5</v>
      </c>
      <c r="N4608">
        <v>2.0965435079307271E-5</v>
      </c>
      <c r="O4608">
        <v>1.16854724206429E-4</v>
      </c>
      <c r="P4608">
        <v>8.9475861516255558E-5</v>
      </c>
      <c r="Q4608">
        <v>8.9864316438218191E-5</v>
      </c>
      <c r="R4608">
        <v>1.566554589139638E-5</v>
      </c>
      <c r="S4608">
        <v>9.5315449494942476E-6</v>
      </c>
      <c r="T4608">
        <v>2.9293311616640981E-5</v>
      </c>
    </row>
    <row r="4609" spans="1:20">
      <c r="A4609" s="10">
        <v>4603</v>
      </c>
      <c r="B4609" s="10">
        <v>4.0341495543050183E-6</v>
      </c>
      <c r="C4609" s="10">
        <v>8.5769865057527941E-5</v>
      </c>
      <c r="D4609" s="10">
        <v>6.8735394641019596E-5</v>
      </c>
      <c r="E4609" s="10">
        <v>5.8137578965724662E-6</v>
      </c>
      <c r="F4609" s="10">
        <v>5.9483242243740219E-6</v>
      </c>
      <c r="G4609" s="10">
        <v>3.8317063190995628E-5</v>
      </c>
      <c r="H4609" s="10">
        <v>5.0620033414648388E-5</v>
      </c>
      <c r="I4609" s="10">
        <v>2.508672344539479E-5</v>
      </c>
      <c r="J4609" s="10">
        <v>9.0512823376443866E-5</v>
      </c>
      <c r="K4609">
        <v>2.5540293206468341E-5</v>
      </c>
      <c r="L4609">
        <v>5.7675485931294083E-5</v>
      </c>
      <c r="M4609">
        <v>2.4103048441442771E-5</v>
      </c>
      <c r="N4609">
        <v>1.765805752707108E-6</v>
      </c>
      <c r="O4609">
        <v>4.345553006060682E-5</v>
      </c>
      <c r="P4609">
        <v>1.3180890765591091E-5</v>
      </c>
      <c r="Q4609">
        <v>2.65463906189191E-5</v>
      </c>
      <c r="R4609">
        <v>5.1021022022245044E-6</v>
      </c>
      <c r="S4609">
        <v>7.4461082666298197E-6</v>
      </c>
      <c r="T4609">
        <v>4.6480023972641881E-5</v>
      </c>
    </row>
    <row r="4610" spans="1:20">
      <c r="A4610" s="10">
        <v>4604</v>
      </c>
      <c r="B4610" s="10">
        <v>5.0441396056353468E-8</v>
      </c>
      <c r="C4610" s="10">
        <v>5.2836576886324193E-5</v>
      </c>
      <c r="D4610" s="10">
        <v>3.4259900768999028E-5</v>
      </c>
      <c r="E4610" s="10">
        <v>0</v>
      </c>
      <c r="F4610" s="10">
        <v>0</v>
      </c>
      <c r="G4610" s="10">
        <v>1.7049253007846542E-5</v>
      </c>
      <c r="H4610" s="10">
        <v>3.6982137047150313E-5</v>
      </c>
      <c r="I4610" s="10">
        <v>1.188289527796833E-5</v>
      </c>
      <c r="J4610" s="10">
        <v>6.1061068824411194E-5</v>
      </c>
      <c r="K4610">
        <v>1.0545922861833359E-5</v>
      </c>
      <c r="L4610">
        <v>3.9583521505960368E-5</v>
      </c>
      <c r="M4610">
        <v>5.9563382560263181E-6</v>
      </c>
      <c r="N4610">
        <v>8.5895394304315921E-10</v>
      </c>
      <c r="O4610">
        <v>7.6336754001426056E-6</v>
      </c>
      <c r="P4610">
        <v>7.5063588999447669E-6</v>
      </c>
      <c r="Q4610">
        <v>0</v>
      </c>
      <c r="R4610">
        <v>2.0424603794468019E-7</v>
      </c>
      <c r="S4610">
        <v>1.0489582061493129E-5</v>
      </c>
      <c r="T4610">
        <v>6.9723511164757823E-6</v>
      </c>
    </row>
    <row r="4611" spans="1:20">
      <c r="A4611" s="10">
        <v>4605</v>
      </c>
      <c r="B4611" s="10">
        <v>0</v>
      </c>
      <c r="C4611" s="10">
        <v>1.914979058116011E-5</v>
      </c>
      <c r="D4611" s="10">
        <v>1.1800324053991369E-5</v>
      </c>
      <c r="E4611" s="10">
        <v>0</v>
      </c>
      <c r="F4611" s="10">
        <v>0</v>
      </c>
      <c r="G4611" s="10">
        <v>6.3388917288695183E-6</v>
      </c>
      <c r="H4611" s="10">
        <v>2.1891521566638139E-5</v>
      </c>
      <c r="I4611" s="10">
        <v>5.891769919126866E-6</v>
      </c>
      <c r="J4611" s="10">
        <v>3.9222970000343758E-5</v>
      </c>
      <c r="K4611">
        <v>1.5418849577503949E-6</v>
      </c>
      <c r="L4611">
        <v>1.985746260460483E-5</v>
      </c>
      <c r="M4611">
        <v>2.1647982205615141E-6</v>
      </c>
      <c r="N4611">
        <v>8.4105906922976E-10</v>
      </c>
      <c r="O4611">
        <v>2.151125085084261E-6</v>
      </c>
      <c r="P4611">
        <v>7.5117956639959107E-6</v>
      </c>
      <c r="Q4611">
        <v>0</v>
      </c>
      <c r="R4611">
        <v>1.6528902798247959E-7</v>
      </c>
      <c r="S4611">
        <v>1.4457685465456789E-5</v>
      </c>
      <c r="T4611">
        <v>4.0274283442749504E-6</v>
      </c>
    </row>
    <row r="4612" spans="1:20">
      <c r="A4612" s="10">
        <v>4606</v>
      </c>
      <c r="B4612" s="10">
        <v>0</v>
      </c>
      <c r="C4612" s="10">
        <v>7.4719699286746329E-6</v>
      </c>
      <c r="D4612" s="10">
        <v>3.620017150931166E-6</v>
      </c>
      <c r="E4612" s="10">
        <v>0</v>
      </c>
      <c r="F4612" s="10">
        <v>0</v>
      </c>
      <c r="G4612" s="10">
        <v>8.646218929033391E-7</v>
      </c>
      <c r="H4612" s="10">
        <v>9.3291021575455945E-6</v>
      </c>
      <c r="I4612" s="10">
        <v>1.623627446470609E-6</v>
      </c>
      <c r="J4612" s="10">
        <v>1.69038259693584E-5</v>
      </c>
      <c r="K4612">
        <v>0</v>
      </c>
      <c r="L4612">
        <v>1.2783820674236579E-6</v>
      </c>
      <c r="M4612">
        <v>4.8797328414938559E-7</v>
      </c>
      <c r="N4612">
        <v>1.0379026811771511E-9</v>
      </c>
      <c r="O4612">
        <v>5.644663357758228E-7</v>
      </c>
      <c r="P4612">
        <v>7.0641687571184704E-6</v>
      </c>
      <c r="Q4612">
        <v>0</v>
      </c>
      <c r="R4612">
        <v>1.6528902798247959E-7</v>
      </c>
      <c r="S4612">
        <v>9.5365780414605121E-6</v>
      </c>
      <c r="T4612">
        <v>1.884104329769715E-6</v>
      </c>
    </row>
    <row r="4613" spans="1:20">
      <c r="A4613" s="10">
        <v>4607</v>
      </c>
      <c r="B4613" s="10">
        <v>0</v>
      </c>
      <c r="C4613" s="10">
        <v>1.317051047891045E-6</v>
      </c>
      <c r="D4613" s="10">
        <v>7.2784987912381105E-7</v>
      </c>
      <c r="E4613" s="10">
        <v>0</v>
      </c>
      <c r="F4613" s="10">
        <v>0</v>
      </c>
      <c r="G4613" s="10">
        <v>2.1249271992516399E-8</v>
      </c>
      <c r="H4613" s="10">
        <v>2.357595213689575E-6</v>
      </c>
      <c r="I4613" s="10">
        <v>4.1157226390259532E-7</v>
      </c>
      <c r="J4613" s="10">
        <v>4.6711149505924126E-6</v>
      </c>
      <c r="K4613">
        <v>0</v>
      </c>
      <c r="L4613">
        <v>0</v>
      </c>
      <c r="M4613">
        <v>2.6372666166002401E-7</v>
      </c>
      <c r="N4613">
        <v>1.0200078073637521E-9</v>
      </c>
      <c r="O4613">
        <v>6.5784660276851502E-8</v>
      </c>
      <c r="P4613">
        <v>1.034797424400884E-6</v>
      </c>
      <c r="Q4613">
        <v>0</v>
      </c>
      <c r="R4613">
        <v>1.2521896059278761E-7</v>
      </c>
      <c r="S4613">
        <v>5.0173512342368054E-6</v>
      </c>
      <c r="T4613">
        <v>1.0738567740830879E-5</v>
      </c>
    </row>
    <row r="4614" spans="1:20">
      <c r="A4614" s="10">
        <v>4608</v>
      </c>
      <c r="B4614" s="10">
        <v>0</v>
      </c>
      <c r="C4614" s="10">
        <v>1.01391128310214E-7</v>
      </c>
      <c r="D4614" s="10">
        <v>6.2027888357071565E-8</v>
      </c>
      <c r="E4614" s="10">
        <v>0</v>
      </c>
      <c r="F4614" s="10">
        <v>0</v>
      </c>
      <c r="G4614" s="10">
        <v>0</v>
      </c>
      <c r="H4614" s="10">
        <v>1.3858597957107901E-7</v>
      </c>
      <c r="I4614" s="10">
        <v>0</v>
      </c>
      <c r="J4614" s="10">
        <v>7.5297633724332341E-7</v>
      </c>
      <c r="K4614">
        <v>0</v>
      </c>
      <c r="L4614">
        <v>0</v>
      </c>
      <c r="M4614">
        <v>1.8153639829564521E-7</v>
      </c>
      <c r="N4614">
        <v>1.0200078073637521E-9</v>
      </c>
      <c r="O4614">
        <v>1.2634780415740219E-8</v>
      </c>
      <c r="P4614">
        <v>0</v>
      </c>
      <c r="Q4614">
        <v>0</v>
      </c>
      <c r="R4614">
        <v>0</v>
      </c>
      <c r="S4614">
        <v>4.5330174458020946E-6</v>
      </c>
      <c r="T4614">
        <v>1.1728829056937549E-5</v>
      </c>
    </row>
    <row r="4615" spans="1:20">
      <c r="A4615" s="10">
        <v>4609</v>
      </c>
      <c r="B4615" s="10">
        <v>0</v>
      </c>
      <c r="C4615" s="10">
        <v>1.2394682208116871E-7</v>
      </c>
      <c r="D4615" s="10">
        <v>1.4397188786941181E-10</v>
      </c>
      <c r="E4615" s="10">
        <v>0</v>
      </c>
      <c r="F4615" s="10">
        <v>0</v>
      </c>
      <c r="G4615" s="10">
        <v>2.2915881560556901E-7</v>
      </c>
      <c r="H4615" s="10">
        <v>6.3342160496764505E-8</v>
      </c>
      <c r="I4615" s="10">
        <v>0</v>
      </c>
      <c r="J4615" s="10">
        <v>6.5981824831004842E-9</v>
      </c>
      <c r="K4615">
        <v>1.0323476522479931E-8</v>
      </c>
      <c r="L4615">
        <v>0</v>
      </c>
      <c r="M4615">
        <v>3.6515447138392528E-7</v>
      </c>
      <c r="N4615">
        <v>1.0200078073637521E-9</v>
      </c>
      <c r="O4615">
        <v>2.578526615457188E-11</v>
      </c>
      <c r="P4615">
        <v>0</v>
      </c>
      <c r="Q4615">
        <v>0</v>
      </c>
      <c r="R4615">
        <v>0</v>
      </c>
      <c r="S4615">
        <v>5.6498510315016822E-6</v>
      </c>
      <c r="T4615">
        <v>1.0767853914773771E-5</v>
      </c>
    </row>
    <row r="4616" spans="1:20">
      <c r="A4616" s="10">
        <v>4610</v>
      </c>
      <c r="B4616" s="10">
        <v>0</v>
      </c>
      <c r="C4616" s="10">
        <v>1.3621011189838679E-7</v>
      </c>
      <c r="D4616" s="10">
        <v>0</v>
      </c>
      <c r="E4616" s="10">
        <v>0</v>
      </c>
      <c r="F4616" s="10">
        <v>0</v>
      </c>
      <c r="G4616" s="10">
        <v>6.367868955796569E-8</v>
      </c>
      <c r="H4616" s="10">
        <v>0</v>
      </c>
      <c r="I4616" s="10">
        <v>0</v>
      </c>
      <c r="J4616" s="10">
        <v>7.0694812318933757E-10</v>
      </c>
      <c r="K4616">
        <v>1.868057656448749E-8</v>
      </c>
      <c r="L4616">
        <v>0</v>
      </c>
      <c r="M4616">
        <v>1.6940525898684169E-8</v>
      </c>
      <c r="N4616">
        <v>1.0915873026173481E-9</v>
      </c>
      <c r="O4616">
        <v>0</v>
      </c>
      <c r="P4616">
        <v>0</v>
      </c>
      <c r="Q4616">
        <v>0</v>
      </c>
      <c r="R4616">
        <v>0</v>
      </c>
      <c r="S4616">
        <v>8.2560034244033562E-6</v>
      </c>
      <c r="T4616">
        <v>9.2633788406156867E-6</v>
      </c>
    </row>
    <row r="4617" spans="1:20">
      <c r="A4617" s="10">
        <v>4611</v>
      </c>
      <c r="B4617" s="10">
        <v>0</v>
      </c>
      <c r="C4617" s="10">
        <v>1.353341626257284E-7</v>
      </c>
      <c r="D4617" s="10">
        <v>0</v>
      </c>
      <c r="E4617" s="10">
        <v>0</v>
      </c>
      <c r="F4617" s="10">
        <v>0</v>
      </c>
      <c r="G4617" s="10">
        <v>0</v>
      </c>
      <c r="H4617" s="10">
        <v>0</v>
      </c>
      <c r="I4617" s="10">
        <v>0</v>
      </c>
      <c r="J4617" s="10">
        <v>2.3564937439644592E-10</v>
      </c>
      <c r="K4617">
        <v>1.868057656448749E-8</v>
      </c>
      <c r="L4617">
        <v>0</v>
      </c>
      <c r="M4617">
        <v>8.2549172811384732E-10</v>
      </c>
      <c r="N4617">
        <v>6.9790007872256687E-10</v>
      </c>
      <c r="O4617">
        <v>0</v>
      </c>
      <c r="P4617">
        <v>0</v>
      </c>
      <c r="Q4617">
        <v>0</v>
      </c>
      <c r="R4617">
        <v>0</v>
      </c>
      <c r="S4617">
        <v>1.087906787495019E-5</v>
      </c>
      <c r="T4617">
        <v>7.6981385515024293E-6</v>
      </c>
    </row>
    <row r="4618" spans="1:20">
      <c r="A4618" s="10">
        <v>4612</v>
      </c>
      <c r="B4618" s="10">
        <v>0</v>
      </c>
      <c r="C4618" s="10">
        <v>8.3653155538880648E-8</v>
      </c>
      <c r="D4618" s="10">
        <v>0</v>
      </c>
      <c r="E4618" s="10">
        <v>0</v>
      </c>
      <c r="F4618" s="10">
        <v>0</v>
      </c>
      <c r="G4618" s="10">
        <v>0</v>
      </c>
      <c r="H4618" s="10">
        <v>0</v>
      </c>
      <c r="I4618" s="10">
        <v>0</v>
      </c>
      <c r="J4618" s="10">
        <v>8.4833774782720516E-9</v>
      </c>
      <c r="K4618">
        <v>1.622260596389703E-8</v>
      </c>
      <c r="L4618">
        <v>0</v>
      </c>
      <c r="M4618">
        <v>0</v>
      </c>
      <c r="N4618">
        <v>6.6211033109576856E-10</v>
      </c>
      <c r="O4618">
        <v>1.0743860897738281E-11</v>
      </c>
      <c r="P4618">
        <v>0</v>
      </c>
      <c r="Q4618">
        <v>0</v>
      </c>
      <c r="R4618">
        <v>0</v>
      </c>
      <c r="S4618">
        <v>9.1388886054855971E-6</v>
      </c>
      <c r="T4618">
        <v>6.7925740120067993E-6</v>
      </c>
    </row>
    <row r="4619" spans="1:20">
      <c r="A4619" s="10">
        <v>4613</v>
      </c>
      <c r="B4619" s="10">
        <v>2.1608822082621912E-6</v>
      </c>
      <c r="C4619" s="10">
        <v>8.2051701281142866E-7</v>
      </c>
      <c r="D4619" s="10">
        <v>2.2730281656822729E-7</v>
      </c>
      <c r="E4619" s="10">
        <v>6.0382858411663779E-7</v>
      </c>
      <c r="F4619" s="10">
        <v>6.68000481892762E-8</v>
      </c>
      <c r="G4619" s="10">
        <v>1.1327651683422369E-6</v>
      </c>
      <c r="H4619" s="10">
        <v>1.1141365125455741E-6</v>
      </c>
      <c r="I4619" s="10">
        <v>3.4933315400714118E-6</v>
      </c>
      <c r="J4619" s="10">
        <v>2.761051876940789E-6</v>
      </c>
      <c r="K4619">
        <v>4.4924328666991812E-7</v>
      </c>
      <c r="L4619">
        <v>2.4034622202578941E-7</v>
      </c>
      <c r="M4619">
        <v>1.2383784641287209E-6</v>
      </c>
      <c r="N4619">
        <v>8.510801985652636E-8</v>
      </c>
      <c r="O4619">
        <v>3.3259770181128411E-7</v>
      </c>
      <c r="P4619">
        <v>9.6117457787498948E-7</v>
      </c>
      <c r="Q4619">
        <v>3.919798709191478E-7</v>
      </c>
      <c r="R4619">
        <v>1.429555306998638E-6</v>
      </c>
      <c r="S4619">
        <v>4.7076882882234741E-6</v>
      </c>
      <c r="T4619">
        <v>3.627859739209294E-6</v>
      </c>
    </row>
    <row r="4620" spans="1:20">
      <c r="A4620" s="10">
        <v>4614</v>
      </c>
      <c r="B4620" s="10">
        <v>1.484407453253782E-5</v>
      </c>
      <c r="C4620" s="10">
        <v>1.7286753782001518E-5</v>
      </c>
      <c r="D4620" s="10">
        <v>1.2409488907701431E-5</v>
      </c>
      <c r="E4620" s="10">
        <v>2.4944845321128298E-5</v>
      </c>
      <c r="F4620" s="10">
        <v>9.316517479862665E-6</v>
      </c>
      <c r="G4620" s="10">
        <v>2.337615651107323E-5</v>
      </c>
      <c r="H4620" s="10">
        <v>2.0651848809758042E-5</v>
      </c>
      <c r="I4620" s="10">
        <v>2.0886214782117248E-5</v>
      </c>
      <c r="J4620" s="10">
        <v>3.8995161858880359E-5</v>
      </c>
      <c r="K4620">
        <v>1.9428450989276141E-5</v>
      </c>
      <c r="L4620">
        <v>9.8752993779283361E-6</v>
      </c>
      <c r="M4620">
        <v>2.4412408644742379E-5</v>
      </c>
      <c r="N4620">
        <v>7.6499400016891231E-6</v>
      </c>
      <c r="O4620">
        <v>1.3413361423943589E-5</v>
      </c>
      <c r="P4620">
        <v>2.7852995297676511E-5</v>
      </c>
      <c r="Q4620">
        <v>8.172386046221275E-6</v>
      </c>
      <c r="R4620">
        <v>4.5221227598033213E-5</v>
      </c>
      <c r="S4620">
        <v>3.7968790518658091E-6</v>
      </c>
      <c r="T4620">
        <v>1.6233295548971111E-6</v>
      </c>
    </row>
    <row r="4621" spans="1:20">
      <c r="A4621" s="10">
        <v>4615</v>
      </c>
      <c r="B4621" s="10">
        <v>6.1231571002674502E-5</v>
      </c>
      <c r="C4621" s="10">
        <v>5.8415845993721653E-5</v>
      </c>
      <c r="D4621" s="10">
        <v>5.5250428532339261E-5</v>
      </c>
      <c r="E4621" s="10">
        <v>4.3996884463582211E-5</v>
      </c>
      <c r="F4621" s="10">
        <v>6.3955279831817799E-5</v>
      </c>
      <c r="G4621" s="10">
        <v>7.4567400787217155E-5</v>
      </c>
      <c r="H4621" s="10">
        <v>6.0890452167768432E-5</v>
      </c>
      <c r="I4621" s="10">
        <v>5.7431627481153482E-5</v>
      </c>
      <c r="J4621" s="10">
        <v>1.1543551242077029E-4</v>
      </c>
      <c r="K4621">
        <v>8.5146485835936058E-5</v>
      </c>
      <c r="L4621">
        <v>3.362533144433679E-5</v>
      </c>
      <c r="M4621">
        <v>5.1640441263953783E-5</v>
      </c>
      <c r="N4621">
        <v>4.6608847412248152E-5</v>
      </c>
      <c r="O4621">
        <v>4.4393265520815363E-5</v>
      </c>
      <c r="P4621">
        <v>7.5310599312837945E-5</v>
      </c>
      <c r="Q4621">
        <v>4.4200606850033648E-5</v>
      </c>
      <c r="R4621">
        <v>7.0439213203993151E-5</v>
      </c>
      <c r="S4621">
        <v>1.016604395169282E-6</v>
      </c>
      <c r="T4621">
        <v>8.4849571680347463E-7</v>
      </c>
    </row>
    <row r="4622" spans="1:20">
      <c r="A4622" s="10">
        <v>4616</v>
      </c>
      <c r="B4622" s="10">
        <v>1.169719098932715E-4</v>
      </c>
      <c r="C4622" s="10">
        <v>1.1473554099822529E-4</v>
      </c>
      <c r="D4622" s="10">
        <v>9.4559846926222039E-5</v>
      </c>
      <c r="E4622" s="10">
        <v>1.035702024369645E-4</v>
      </c>
      <c r="F4622" s="10">
        <v>1.6499205196869829E-4</v>
      </c>
      <c r="G4622" s="10">
        <v>1.2991957163735059E-4</v>
      </c>
      <c r="H4622" s="10">
        <v>1.089787452670826E-4</v>
      </c>
      <c r="I4622" s="10">
        <v>1.020828888920843E-4</v>
      </c>
      <c r="J4622" s="10">
        <v>2.2087790780333529E-4</v>
      </c>
      <c r="K4622">
        <v>7.734285932391646E-5</v>
      </c>
      <c r="L4622">
        <v>7.361374611435731E-5</v>
      </c>
      <c r="M4622">
        <v>8.1878068673721391E-5</v>
      </c>
      <c r="N4622">
        <v>7.9282907375099391E-5</v>
      </c>
      <c r="O4622">
        <v>6.96092456436127E-5</v>
      </c>
      <c r="P4622">
        <v>1.2482452341124289E-4</v>
      </c>
      <c r="Q4622">
        <v>1.3482916990794231E-4</v>
      </c>
      <c r="R4622">
        <v>1.176079434696903E-4</v>
      </c>
      <c r="S4622">
        <v>2.6097508949639791E-7</v>
      </c>
      <c r="T4622">
        <v>1.2474102612704619E-7</v>
      </c>
    </row>
    <row r="4623" spans="1:20">
      <c r="A4623" s="10">
        <v>4617</v>
      </c>
      <c r="B4623" s="10">
        <v>1.1529821986500759E-4</v>
      </c>
      <c r="C4623" s="10">
        <v>1.8984930796400891E-4</v>
      </c>
      <c r="D4623" s="10">
        <v>1.3015557406009719E-4</v>
      </c>
      <c r="E4623" s="10">
        <v>1.9652934900739609E-4</v>
      </c>
      <c r="F4623" s="10">
        <v>1.6879575479607651E-4</v>
      </c>
      <c r="G4623" s="10">
        <v>1.996753730670976E-4</v>
      </c>
      <c r="H4623" s="10">
        <v>1.7485312739625621E-4</v>
      </c>
      <c r="I4623" s="10">
        <v>1.1327842295417571E-4</v>
      </c>
      <c r="J4623" s="10">
        <v>3.4757356150135643E-4</v>
      </c>
      <c r="K4623">
        <v>7.3906063380905864E-5</v>
      </c>
      <c r="L4623">
        <v>1.1248001097887521E-4</v>
      </c>
      <c r="M4623">
        <v>1.199685163438632E-4</v>
      </c>
      <c r="N4623">
        <v>7.3219417279604131E-5</v>
      </c>
      <c r="O4623">
        <v>1.210509569118204E-4</v>
      </c>
      <c r="P4623">
        <v>2.3243317100360479E-4</v>
      </c>
      <c r="Q4623">
        <v>1.8298721196747869E-4</v>
      </c>
      <c r="R4623">
        <v>1.6720244326642661E-4</v>
      </c>
      <c r="S4623">
        <v>1.962488252176017E-8</v>
      </c>
      <c r="T4623">
        <v>8.7104045287460511E-8</v>
      </c>
    </row>
    <row r="4624" spans="1:20">
      <c r="A4624" s="10">
        <v>4618</v>
      </c>
      <c r="B4624" s="10">
        <v>1.7014986295346761E-4</v>
      </c>
      <c r="C4624" s="10">
        <v>2.6037243939936128E-4</v>
      </c>
      <c r="D4624" s="10">
        <v>1.5897507772782711E-4</v>
      </c>
      <c r="E4624" s="10">
        <v>2.1638505143519189E-4</v>
      </c>
      <c r="F4624" s="10">
        <v>1.6109363681277819E-4</v>
      </c>
      <c r="G4624" s="10">
        <v>2.6640933673818329E-4</v>
      </c>
      <c r="H4624" s="10">
        <v>2.6182240340988339E-4</v>
      </c>
      <c r="I4624" s="10">
        <v>1.3613214441202131E-4</v>
      </c>
      <c r="J4624" s="10">
        <v>4.292602212153093E-4</v>
      </c>
      <c r="K4624">
        <v>1.3047222568171029E-4</v>
      </c>
      <c r="L4624">
        <v>1.5550273535233511E-4</v>
      </c>
      <c r="M4624">
        <v>1.7412612773980729E-4</v>
      </c>
      <c r="N4624">
        <v>9.023433080496242E-5</v>
      </c>
      <c r="O4624">
        <v>1.601395845449204E-4</v>
      </c>
      <c r="P4624">
        <v>3.6974843329051332E-4</v>
      </c>
      <c r="Q4624">
        <v>2.0958231474875789E-4</v>
      </c>
      <c r="R4624">
        <v>2.0082470811083909E-4</v>
      </c>
      <c r="S4624">
        <v>8.1992793253270801E-9</v>
      </c>
      <c r="T4624">
        <v>3.5338269938869707E-8</v>
      </c>
    </row>
    <row r="4625" spans="1:20">
      <c r="A4625" s="10">
        <v>4619</v>
      </c>
      <c r="B4625" s="10">
        <v>2.9574145946599008E-4</v>
      </c>
      <c r="C4625" s="10">
        <v>3.2802078196741009E-4</v>
      </c>
      <c r="D4625" s="10">
        <v>2.063654852176891E-4</v>
      </c>
      <c r="E4625" s="10">
        <v>2.2652047195961421E-4</v>
      </c>
      <c r="F4625" s="10">
        <v>2.2675752705149241E-4</v>
      </c>
      <c r="G4625" s="10">
        <v>2.915887278713234E-4</v>
      </c>
      <c r="H4625" s="10">
        <v>3.259177251148152E-4</v>
      </c>
      <c r="I4625" s="10">
        <v>2.2097951592766959E-4</v>
      </c>
      <c r="J4625" s="10">
        <v>4.8645989579572608E-4</v>
      </c>
      <c r="K4625">
        <v>1.7604307435577541E-4</v>
      </c>
      <c r="L4625">
        <v>2.438279221472013E-4</v>
      </c>
      <c r="M4625">
        <v>1.8119888344077519E-4</v>
      </c>
      <c r="N4625">
        <v>9.1458715966148988E-5</v>
      </c>
      <c r="O4625">
        <v>1.3889336432908929E-4</v>
      </c>
      <c r="P4625">
        <v>4.1999786095230372E-4</v>
      </c>
      <c r="Q4625">
        <v>2.5890952651989299E-4</v>
      </c>
      <c r="R4625">
        <v>2.2880359092603811E-4</v>
      </c>
      <c r="S4625">
        <v>4.4220381855606397E-8</v>
      </c>
      <c r="T4625">
        <v>5.0544500371823171E-8</v>
      </c>
    </row>
    <row r="4626" spans="1:20">
      <c r="A4626" s="10">
        <v>4620</v>
      </c>
      <c r="B4626" s="10">
        <v>2.8509229789305612E-4</v>
      </c>
      <c r="C4626" s="10">
        <v>3.7787693488389439E-4</v>
      </c>
      <c r="D4626" s="10">
        <v>2.7471130692720568E-4</v>
      </c>
      <c r="E4626" s="10">
        <v>2.9522919735801561E-4</v>
      </c>
      <c r="F4626" s="10">
        <v>2.058960224274444E-4</v>
      </c>
      <c r="G4626" s="10">
        <v>2.9982496084661892E-4</v>
      </c>
      <c r="H4626" s="10">
        <v>3.8421622649317453E-4</v>
      </c>
      <c r="I4626" s="10">
        <v>2.3993569773780041E-4</v>
      </c>
      <c r="J4626" s="10">
        <v>4.8998520454546246E-4</v>
      </c>
      <c r="K4626">
        <v>1.977399987021895E-4</v>
      </c>
      <c r="L4626">
        <v>2.281322023378605E-4</v>
      </c>
      <c r="M4626">
        <v>1.938469573342806E-4</v>
      </c>
      <c r="N4626">
        <v>7.8774531904934528E-5</v>
      </c>
      <c r="O4626">
        <v>1.515063352444002E-4</v>
      </c>
      <c r="P4626">
        <v>4.2510801140307428E-4</v>
      </c>
      <c r="Q4626">
        <v>2.029671097223063E-4</v>
      </c>
      <c r="R4626">
        <v>2.7578470144911369E-4</v>
      </c>
      <c r="S4626">
        <v>4.1571101226726169E-7</v>
      </c>
      <c r="T4626">
        <v>2.8720045142546261E-7</v>
      </c>
    </row>
    <row r="4627" spans="1:20">
      <c r="A4627" s="10">
        <v>4621</v>
      </c>
      <c r="B4627" s="10">
        <v>2.4928578056956653E-4</v>
      </c>
      <c r="C4627" s="10">
        <v>4.1422520983885029E-4</v>
      </c>
      <c r="D4627" s="10">
        <v>2.8590806183486218E-4</v>
      </c>
      <c r="E4627" s="10">
        <v>2.7990090391606778E-4</v>
      </c>
      <c r="F4627" s="10">
        <v>2.0050053963608299E-4</v>
      </c>
      <c r="G4627" s="10">
        <v>3.0744226521601858E-4</v>
      </c>
      <c r="H4627" s="10">
        <v>4.2350048435661091E-4</v>
      </c>
      <c r="I4627" s="10">
        <v>2.3254455931405739E-4</v>
      </c>
      <c r="J4627" s="10">
        <v>5.1003896395010635E-4</v>
      </c>
      <c r="K4627">
        <v>2.0563953522704411E-4</v>
      </c>
      <c r="L4627">
        <v>3.0658223410688369E-4</v>
      </c>
      <c r="M4627">
        <v>2.1391739792926169E-4</v>
      </c>
      <c r="N4627">
        <v>8.9071953618398482E-5</v>
      </c>
      <c r="O4627">
        <v>1.23875669698871E-4</v>
      </c>
      <c r="P4627">
        <v>4.077883840035506E-4</v>
      </c>
      <c r="Q4627">
        <v>2.3390934501196919E-4</v>
      </c>
      <c r="R4627">
        <v>2.4370281069182451E-4</v>
      </c>
      <c r="S4627">
        <v>7.6758775177519138E-6</v>
      </c>
      <c r="T4627">
        <v>2.673929996689273E-6</v>
      </c>
    </row>
    <row r="4628" spans="1:20">
      <c r="A4628" s="10">
        <v>4622</v>
      </c>
      <c r="B4628" s="10">
        <v>2.6416844029746999E-4</v>
      </c>
      <c r="C4628" s="10">
        <v>4.2584770553527471E-4</v>
      </c>
      <c r="D4628" s="10">
        <v>3.2953333151023503E-4</v>
      </c>
      <c r="E4628" s="10">
        <v>2.1948792365792869E-4</v>
      </c>
      <c r="F4628" s="10">
        <v>2.2965137868038931E-4</v>
      </c>
      <c r="G4628" s="10">
        <v>2.8934123479546398E-4</v>
      </c>
      <c r="H4628" s="10">
        <v>4.0920780299034341E-4</v>
      </c>
      <c r="I4628" s="10">
        <v>2.2835847994793029E-4</v>
      </c>
      <c r="J4628" s="10">
        <v>4.881808844155839E-4</v>
      </c>
      <c r="K4628">
        <v>1.3258973048456001E-4</v>
      </c>
      <c r="L4628">
        <v>3.9528286624040878E-4</v>
      </c>
      <c r="M4628">
        <v>1.7072235526543501E-4</v>
      </c>
      <c r="N4628">
        <v>9.6033766379326381E-5</v>
      </c>
      <c r="O4628">
        <v>9.1713102344904925E-5</v>
      </c>
      <c r="P4628">
        <v>4.7115667801438202E-4</v>
      </c>
      <c r="Q4628">
        <v>2.135096874469851E-4</v>
      </c>
      <c r="R4628">
        <v>2.6433125704091972E-4</v>
      </c>
      <c r="S4628">
        <v>8.6538679244466629E-6</v>
      </c>
      <c r="T4628">
        <v>1.861548737921013E-6</v>
      </c>
    </row>
    <row r="4629" spans="1:20">
      <c r="A4629" s="10">
        <v>4623</v>
      </c>
      <c r="B4629" s="10">
        <v>1.9863840311622899E-4</v>
      </c>
      <c r="C4629" s="10">
        <v>3.80424530419382E-4</v>
      </c>
      <c r="D4629" s="10">
        <v>3.3553035452403351E-4</v>
      </c>
      <c r="E4629" s="10">
        <v>2.1682736757560741E-4</v>
      </c>
      <c r="F4629" s="10">
        <v>1.868971193138751E-4</v>
      </c>
      <c r="G4629" s="10">
        <v>2.6323993585326822E-4</v>
      </c>
      <c r="H4629" s="10">
        <v>3.8266312880838642E-4</v>
      </c>
      <c r="I4629" s="10">
        <v>1.8296143520740189E-4</v>
      </c>
      <c r="J4629" s="10">
        <v>4.0774270215666452E-4</v>
      </c>
      <c r="K4629">
        <v>1.089562448410587E-4</v>
      </c>
      <c r="L4629">
        <v>3.3389532312997982E-4</v>
      </c>
      <c r="M4629">
        <v>2.1400116470237201E-4</v>
      </c>
      <c r="N4629">
        <v>7.0550918038535457E-5</v>
      </c>
      <c r="O4629">
        <v>1.084532554402139E-4</v>
      </c>
      <c r="P4629">
        <v>3.9265247819153558E-4</v>
      </c>
      <c r="Q4629">
        <v>2.3714164858625389E-4</v>
      </c>
      <c r="R4629">
        <v>1.9070992395747119E-4</v>
      </c>
      <c r="S4629">
        <v>7.1999177386191888E-6</v>
      </c>
      <c r="T4629">
        <v>3.4586507342059408E-7</v>
      </c>
    </row>
    <row r="4630" spans="1:20">
      <c r="A4630" s="10">
        <v>4624</v>
      </c>
      <c r="B4630" s="10">
        <v>1.2544665167738421E-4</v>
      </c>
      <c r="C4630" s="10">
        <v>3.0529675045510912E-4</v>
      </c>
      <c r="D4630" s="10">
        <v>2.7355251799377969E-4</v>
      </c>
      <c r="E4630" s="10">
        <v>1.7639466008477321E-4</v>
      </c>
      <c r="F4630" s="10">
        <v>1.654826618305455E-4</v>
      </c>
      <c r="G4630" s="10">
        <v>2.0283139278166849E-4</v>
      </c>
      <c r="H4630" s="10">
        <v>2.8175329341576628E-4</v>
      </c>
      <c r="I4630" s="10">
        <v>1.103182155918444E-4</v>
      </c>
      <c r="J4630" s="10">
        <v>3.0333859912613391E-4</v>
      </c>
      <c r="K4630">
        <v>1.010677568940537E-4</v>
      </c>
      <c r="L4630">
        <v>3.316833295156648E-4</v>
      </c>
      <c r="M4630">
        <v>2.0709034445752511E-4</v>
      </c>
      <c r="N4630">
        <v>4.7234279962604127E-5</v>
      </c>
      <c r="O4630">
        <v>1.7217232734332549E-4</v>
      </c>
      <c r="P4630">
        <v>2.5431202343004992E-4</v>
      </c>
      <c r="Q4630">
        <v>2.326502730880488E-4</v>
      </c>
      <c r="R4630">
        <v>1.1580316259066651E-4</v>
      </c>
      <c r="S4630">
        <v>5.3502766535670286E-6</v>
      </c>
      <c r="T4630">
        <v>8.6038550718840564E-7</v>
      </c>
    </row>
    <row r="4631" spans="1:20">
      <c r="A4631" s="10">
        <v>4625</v>
      </c>
      <c r="B4631" s="10">
        <v>6.3698031638957498E-5</v>
      </c>
      <c r="C4631" s="10">
        <v>2.1409797955245511E-4</v>
      </c>
      <c r="D4631" s="10">
        <v>1.938125259241943E-4</v>
      </c>
      <c r="E4631" s="10">
        <v>1.1559281012400811E-4</v>
      </c>
      <c r="F4631" s="10">
        <v>1.0672335605567231E-4</v>
      </c>
      <c r="G4631" s="10">
        <v>1.3821018627223859E-4</v>
      </c>
      <c r="H4631" s="10">
        <v>1.9096092421127991E-4</v>
      </c>
      <c r="I4631" s="10">
        <v>5.8903918483007988E-5</v>
      </c>
      <c r="J4631" s="10">
        <v>1.9608713527879609E-4</v>
      </c>
      <c r="K4631">
        <v>8.1734355627902385E-5</v>
      </c>
      <c r="L4631">
        <v>2.8271814945787918E-4</v>
      </c>
      <c r="M4631">
        <v>1.2271748903947601E-4</v>
      </c>
      <c r="N4631">
        <v>3.1631670142065378E-5</v>
      </c>
      <c r="O4631">
        <v>1.4920506819502479E-4</v>
      </c>
      <c r="P4631">
        <v>2.1440984511039479E-4</v>
      </c>
      <c r="Q4631">
        <v>1.539461516790657E-4</v>
      </c>
      <c r="R4631">
        <v>5.2879062699174357E-5</v>
      </c>
      <c r="S4631">
        <v>6.730994933670694E-6</v>
      </c>
      <c r="T4631">
        <v>7.4252433009715059E-7</v>
      </c>
    </row>
    <row r="4632" spans="1:20">
      <c r="A4632" s="10">
        <v>4626</v>
      </c>
      <c r="B4632" s="10">
        <v>3.173161285200322E-5</v>
      </c>
      <c r="C4632" s="10">
        <v>1.4309089271357839E-4</v>
      </c>
      <c r="D4632" s="10">
        <v>1.3208913391078649E-4</v>
      </c>
      <c r="E4632" s="10">
        <v>5.1561447370998723E-5</v>
      </c>
      <c r="F4632" s="10">
        <v>4.7671277759335543E-5</v>
      </c>
      <c r="G4632" s="10">
        <v>9.4965977493033154E-5</v>
      </c>
      <c r="H4632" s="10">
        <v>1.110468959780337E-4</v>
      </c>
      <c r="I4632" s="10">
        <v>3.2441733012292157E-5</v>
      </c>
      <c r="J4632" s="10">
        <v>1.304748487272385E-4</v>
      </c>
      <c r="K4632">
        <v>4.7016037068388281E-5</v>
      </c>
      <c r="L4632">
        <v>1.349522528214097E-4</v>
      </c>
      <c r="M4632">
        <v>7.7061785638816481E-5</v>
      </c>
      <c r="N4632">
        <v>1.435946188415881E-5</v>
      </c>
      <c r="O4632">
        <v>7.7198487658240532E-5</v>
      </c>
      <c r="P4632">
        <v>9.0949813556887507E-5</v>
      </c>
      <c r="Q4632">
        <v>8.3495240117110209E-5</v>
      </c>
      <c r="R4632">
        <v>2.1550614427771901E-5</v>
      </c>
      <c r="S4632">
        <v>6.8837934584785726E-6</v>
      </c>
      <c r="T4632">
        <v>8.3290953415552679E-9</v>
      </c>
    </row>
    <row r="4633" spans="1:20">
      <c r="A4633" s="10">
        <v>4627</v>
      </c>
      <c r="B4633" s="10">
        <v>8.2111360373691236E-6</v>
      </c>
      <c r="C4633" s="10">
        <v>9.5126242757740854E-5</v>
      </c>
      <c r="D4633" s="10">
        <v>6.6059718496884329E-5</v>
      </c>
      <c r="E4633" s="10">
        <v>1.2927125677136239E-5</v>
      </c>
      <c r="F4633" s="10">
        <v>1.112273729829163E-5</v>
      </c>
      <c r="G4633" s="10">
        <v>5.9916099715608451E-5</v>
      </c>
      <c r="H4633" s="10">
        <v>5.1239500991693452E-5</v>
      </c>
      <c r="I4633" s="10">
        <v>1.98251681384237E-5</v>
      </c>
      <c r="J4633" s="10">
        <v>9.8951128198875122E-5</v>
      </c>
      <c r="K4633">
        <v>1.7170964760722841E-5</v>
      </c>
      <c r="L4633">
        <v>4.3870258771886282E-5</v>
      </c>
      <c r="M4633">
        <v>3.0748780860551869E-5</v>
      </c>
      <c r="N4633">
        <v>4.1111884416233608E-6</v>
      </c>
      <c r="O4633">
        <v>1.6338271457726471E-5</v>
      </c>
      <c r="P4633">
        <v>1.6270920920425301E-5</v>
      </c>
      <c r="Q4633">
        <v>2.5554613068332509E-5</v>
      </c>
      <c r="R4633">
        <v>7.1254319071362971E-6</v>
      </c>
      <c r="S4633">
        <v>8.5958408676094555E-6</v>
      </c>
      <c r="T4633">
        <v>1.958382273856723E-8</v>
      </c>
    </row>
    <row r="4634" spans="1:20">
      <c r="A4634" s="10">
        <v>4628</v>
      </c>
      <c r="B4634" s="10">
        <v>4.2257032284464739E-7</v>
      </c>
      <c r="C4634" s="10">
        <v>5.8772723056514977E-5</v>
      </c>
      <c r="D4634" s="10">
        <v>1.2905325090109361E-5</v>
      </c>
      <c r="E4634" s="10">
        <v>5.6878419075644666E-6</v>
      </c>
      <c r="F4634" s="10">
        <v>0</v>
      </c>
      <c r="G4634" s="10">
        <v>3.7488498774871737E-5</v>
      </c>
      <c r="H4634" s="10">
        <v>3.1942636841651428E-5</v>
      </c>
      <c r="I4634" s="10">
        <v>1.056728255082929E-5</v>
      </c>
      <c r="J4634" s="10">
        <v>8.0871779464302502E-5</v>
      </c>
      <c r="K4634">
        <v>2.8337943054207402E-6</v>
      </c>
      <c r="L4634">
        <v>1.245612700539529E-5</v>
      </c>
      <c r="M4634">
        <v>1.017497873888105E-5</v>
      </c>
      <c r="N4634">
        <v>2.026057613153052E-7</v>
      </c>
      <c r="O4634">
        <v>2.032537571653295E-6</v>
      </c>
      <c r="P4634">
        <v>7.5244814467819109E-6</v>
      </c>
      <c r="Q4634">
        <v>0</v>
      </c>
      <c r="R4634">
        <v>5.4934949333840279E-6</v>
      </c>
      <c r="S4634">
        <v>8.3070229071288901E-6</v>
      </c>
      <c r="T4634">
        <v>3.2949998873190782E-7</v>
      </c>
    </row>
    <row r="4635" spans="1:20">
      <c r="A4635" s="10">
        <v>4629</v>
      </c>
      <c r="B4635" s="10">
        <v>1.58000255294166E-7</v>
      </c>
      <c r="C4635" s="10">
        <v>1.8955391159079029E-5</v>
      </c>
      <c r="D4635" s="10">
        <v>4.3010761664974188E-6</v>
      </c>
      <c r="E4635" s="10">
        <v>0</v>
      </c>
      <c r="F4635" s="10">
        <v>0</v>
      </c>
      <c r="G4635" s="10">
        <v>2.041915649316953E-5</v>
      </c>
      <c r="H4635" s="10">
        <v>2.008400092627045E-5</v>
      </c>
      <c r="I4635" s="10">
        <v>3.158468996449188E-6</v>
      </c>
      <c r="J4635" s="10">
        <v>5.0284890093333432E-5</v>
      </c>
      <c r="K4635">
        <v>6.2678250315056691E-7</v>
      </c>
      <c r="L4635">
        <v>4.6423630632729038E-7</v>
      </c>
      <c r="M4635">
        <v>2.3707404612535679E-6</v>
      </c>
      <c r="N4635">
        <v>1.1810616716843441E-9</v>
      </c>
      <c r="O4635">
        <v>3.9000752251834858E-7</v>
      </c>
      <c r="P4635">
        <v>7.5226691920981957E-6</v>
      </c>
      <c r="Q4635">
        <v>0</v>
      </c>
      <c r="R4635">
        <v>1.052952326406907E-6</v>
      </c>
      <c r="S4635">
        <v>1.2419100136849849E-5</v>
      </c>
      <c r="T4635">
        <v>1.327341351527707E-6</v>
      </c>
    </row>
    <row r="4636" spans="1:20">
      <c r="A4636" s="10">
        <v>4630</v>
      </c>
      <c r="B4636" s="10">
        <v>0</v>
      </c>
      <c r="C4636" s="10">
        <v>7.5182025312855452E-6</v>
      </c>
      <c r="D4636" s="10">
        <v>2.062877200022222E-6</v>
      </c>
      <c r="E4636" s="10">
        <v>0</v>
      </c>
      <c r="F4636" s="10">
        <v>0</v>
      </c>
      <c r="G4636" s="10">
        <v>5.6194343701542717E-6</v>
      </c>
      <c r="H4636" s="10">
        <v>8.1365422161586651E-6</v>
      </c>
      <c r="I4636" s="10">
        <v>3.6971589046850289E-7</v>
      </c>
      <c r="J4636" s="10">
        <v>2.0638482088568058E-5</v>
      </c>
      <c r="K4636">
        <v>0</v>
      </c>
      <c r="L4636">
        <v>3.4644500472185838E-8</v>
      </c>
      <c r="M4636">
        <v>4.0191577149351702E-7</v>
      </c>
      <c r="N4636">
        <v>1.2347462931245411E-9</v>
      </c>
      <c r="O4636">
        <v>1.291412079908142E-8</v>
      </c>
      <c r="P4636">
        <v>7.201900113080759E-6</v>
      </c>
      <c r="Q4636">
        <v>0</v>
      </c>
      <c r="R4636">
        <v>4.0070067389692032E-8</v>
      </c>
      <c r="S4636">
        <v>2.0424272499063261E-5</v>
      </c>
      <c r="T4636">
        <v>3.1075287504964602E-6</v>
      </c>
    </row>
    <row r="4637" spans="1:20">
      <c r="A4637" s="10">
        <v>4631</v>
      </c>
      <c r="B4637" s="10">
        <v>0</v>
      </c>
      <c r="C4637" s="10">
        <v>2.0073516317022522E-6</v>
      </c>
      <c r="D4637" s="10">
        <v>5.4215013908691484E-7</v>
      </c>
      <c r="E4637" s="10">
        <v>0</v>
      </c>
      <c r="F4637" s="10">
        <v>0</v>
      </c>
      <c r="G4637" s="10">
        <v>7.5925050296397833E-7</v>
      </c>
      <c r="H4637" s="10">
        <v>1.9692160904015849E-6</v>
      </c>
      <c r="I4637" s="10">
        <v>1.820093543862383E-8</v>
      </c>
      <c r="J4637" s="10">
        <v>5.1888165959445802E-6</v>
      </c>
      <c r="K4637">
        <v>2.9495647207085499E-9</v>
      </c>
      <c r="L4637">
        <v>0</v>
      </c>
      <c r="M4637">
        <v>7.9902215639715342E-8</v>
      </c>
      <c r="N4637">
        <v>1.1810616716843441E-9</v>
      </c>
      <c r="O4637">
        <v>9.669474807964456E-11</v>
      </c>
      <c r="P4637">
        <v>2.7908722129200727E-7</v>
      </c>
      <c r="Q4637">
        <v>0</v>
      </c>
      <c r="R4637">
        <v>0</v>
      </c>
      <c r="S4637">
        <v>2.6227499031796698E-5</v>
      </c>
      <c r="T4637">
        <v>4.1413977251069061E-7</v>
      </c>
    </row>
    <row r="4638" spans="1:20">
      <c r="A4638" s="10">
        <v>4632</v>
      </c>
      <c r="B4638" s="10">
        <v>0</v>
      </c>
      <c r="C4638" s="10">
        <v>3.4337211488210702E-8</v>
      </c>
      <c r="D4638" s="10">
        <v>4.4631285239517637E-9</v>
      </c>
      <c r="E4638" s="10">
        <v>0</v>
      </c>
      <c r="F4638" s="10">
        <v>0</v>
      </c>
      <c r="G4638" s="10">
        <v>8.3633498323486976E-8</v>
      </c>
      <c r="H4638" s="10">
        <v>1.6429789603588399E-7</v>
      </c>
      <c r="I4638" s="10">
        <v>0</v>
      </c>
      <c r="J4638" s="10">
        <v>1.1811088336342739E-6</v>
      </c>
      <c r="K4638">
        <v>2.3596517765668399E-8</v>
      </c>
      <c r="L4638">
        <v>0</v>
      </c>
      <c r="M4638">
        <v>4.127458640569237E-9</v>
      </c>
      <c r="N4638">
        <v>9.6632318592355403E-10</v>
      </c>
      <c r="O4638">
        <v>0</v>
      </c>
      <c r="P4638">
        <v>0</v>
      </c>
      <c r="Q4638">
        <v>0</v>
      </c>
      <c r="R4638">
        <v>0</v>
      </c>
      <c r="S4638">
        <v>2.5104930427398612E-5</v>
      </c>
      <c r="T4638">
        <v>1.144169102623312E-6</v>
      </c>
    </row>
    <row r="4639" spans="1:20">
      <c r="A4639" s="10">
        <v>4633</v>
      </c>
      <c r="B4639" s="10">
        <v>0</v>
      </c>
      <c r="C4639" s="10">
        <v>5.0060500932429629E-7</v>
      </c>
      <c r="D4639" s="10">
        <v>0</v>
      </c>
      <c r="E4639" s="10">
        <v>0</v>
      </c>
      <c r="F4639" s="10">
        <v>0</v>
      </c>
      <c r="G4639" s="10">
        <v>2.5150653481338481E-7</v>
      </c>
      <c r="H4639" s="10">
        <v>3.1254355508271961E-8</v>
      </c>
      <c r="I4639" s="10">
        <v>7.0723634847224014E-9</v>
      </c>
      <c r="J4639" s="10">
        <v>1.27368486861279E-7</v>
      </c>
      <c r="K4639">
        <v>2.015535892484176E-8</v>
      </c>
      <c r="L4639">
        <v>0</v>
      </c>
      <c r="M4639">
        <v>3.4347634078476169E-7</v>
      </c>
      <c r="N4639">
        <v>8.9474369066995752E-10</v>
      </c>
      <c r="O4639">
        <v>0</v>
      </c>
      <c r="P4639">
        <v>0</v>
      </c>
      <c r="Q4639">
        <v>0</v>
      </c>
      <c r="R4639">
        <v>0</v>
      </c>
      <c r="S4639">
        <v>2.2261009290906199E-5</v>
      </c>
      <c r="T4639">
        <v>5.5608883445483196E-6</v>
      </c>
    </row>
    <row r="4640" spans="1:20">
      <c r="A4640" s="10">
        <v>4634</v>
      </c>
      <c r="B4640" s="10">
        <v>0</v>
      </c>
      <c r="C4640" s="10">
        <v>5.4659234613886413E-7</v>
      </c>
      <c r="D4640" s="10">
        <v>0</v>
      </c>
      <c r="E4640" s="10">
        <v>0</v>
      </c>
      <c r="F4640" s="10">
        <v>0</v>
      </c>
      <c r="G4640" s="10">
        <v>2.8983855487831631E-7</v>
      </c>
      <c r="H4640" s="10">
        <v>0</v>
      </c>
      <c r="I4640" s="10">
        <v>0</v>
      </c>
      <c r="J4640" s="10">
        <v>1.041570234832291E-7</v>
      </c>
      <c r="K4640">
        <v>1.76973883242513E-8</v>
      </c>
      <c r="L4640">
        <v>0</v>
      </c>
      <c r="M4640">
        <v>3.1691704170631618E-7</v>
      </c>
      <c r="N4640">
        <v>1.0200078073637521E-9</v>
      </c>
      <c r="O4640">
        <v>0</v>
      </c>
      <c r="P4640">
        <v>0</v>
      </c>
      <c r="Q4640">
        <v>0</v>
      </c>
      <c r="R4640">
        <v>0</v>
      </c>
      <c r="S4640">
        <v>1.904037567020639E-5</v>
      </c>
      <c r="T4640">
        <v>3.6643080124048251E-6</v>
      </c>
    </row>
    <row r="4641" spans="1:20">
      <c r="A4641" s="10">
        <v>4635</v>
      </c>
      <c r="B4641" s="10">
        <v>0</v>
      </c>
      <c r="C4641" s="10">
        <v>5.4615437150253494E-7</v>
      </c>
      <c r="D4641" s="10">
        <v>0</v>
      </c>
      <c r="E4641" s="10">
        <v>0</v>
      </c>
      <c r="F4641" s="10">
        <v>0</v>
      </c>
      <c r="G4641" s="10">
        <v>1.7328951758602941E-7</v>
      </c>
      <c r="H4641" s="10">
        <v>0</v>
      </c>
      <c r="I4641" s="10">
        <v>0</v>
      </c>
      <c r="J4641" s="10">
        <v>4.7129874879289174E-10</v>
      </c>
      <c r="K4641">
        <v>1.7205794204133209E-8</v>
      </c>
      <c r="L4641">
        <v>1.154816682406195E-9</v>
      </c>
      <c r="M4641">
        <v>8.972736175150514E-9</v>
      </c>
      <c r="N4641">
        <v>6.6211033109576856E-10</v>
      </c>
      <c r="O4641">
        <v>1.0743860897738281E-11</v>
      </c>
      <c r="P4641">
        <v>0</v>
      </c>
      <c r="Q4641">
        <v>0</v>
      </c>
      <c r="R4641">
        <v>0</v>
      </c>
      <c r="S4641">
        <v>1.308666085700272E-5</v>
      </c>
      <c r="T4641">
        <v>3.9132581315579246E-6</v>
      </c>
    </row>
    <row r="4642" spans="1:20">
      <c r="A4642" s="10">
        <v>4636</v>
      </c>
      <c r="B4642" s="10">
        <v>0</v>
      </c>
      <c r="C4642" s="10">
        <v>4.2264552405769539E-7</v>
      </c>
      <c r="D4642" s="10">
        <v>0</v>
      </c>
      <c r="E4642" s="10">
        <v>0</v>
      </c>
      <c r="F4642" s="10">
        <v>0</v>
      </c>
      <c r="G4642" s="10">
        <v>2.8408117637054E-9</v>
      </c>
      <c r="H4642" s="10">
        <v>0</v>
      </c>
      <c r="I4642" s="10">
        <v>0</v>
      </c>
      <c r="J4642" s="10">
        <v>4.7129874879289174E-10</v>
      </c>
      <c r="K4642">
        <v>1.622260596389703E-8</v>
      </c>
      <c r="L4642">
        <v>0</v>
      </c>
      <c r="M4642">
        <v>0</v>
      </c>
      <c r="N4642">
        <v>9.3053343829675572E-10</v>
      </c>
      <c r="O4642">
        <v>0</v>
      </c>
      <c r="P4642">
        <v>0</v>
      </c>
      <c r="Q4642">
        <v>0</v>
      </c>
      <c r="R4642">
        <v>0</v>
      </c>
      <c r="S4642">
        <v>5.5386085069741734E-6</v>
      </c>
      <c r="T4642">
        <v>3.8664100234491193E-6</v>
      </c>
    </row>
    <row r="4643" spans="1:20">
      <c r="A4643" s="10">
        <v>4637</v>
      </c>
      <c r="B4643" s="10">
        <v>2.0993820306439729E-6</v>
      </c>
      <c r="C4643" s="10">
        <v>4.3665414280068539E-7</v>
      </c>
      <c r="D4643" s="10">
        <v>9.5004289343840653E-7</v>
      </c>
      <c r="E4643" s="10">
        <v>9.6902865709535435E-7</v>
      </c>
      <c r="F4643" s="10">
        <v>2.4758916943548241E-7</v>
      </c>
      <c r="G4643" s="10">
        <v>1.8029268674591599E-6</v>
      </c>
      <c r="H4643" s="10">
        <v>3.4822769457836398E-7</v>
      </c>
      <c r="I4643" s="10">
        <v>1.207445723442248E-6</v>
      </c>
      <c r="J4643" s="10">
        <v>2.2075774783083692E-6</v>
      </c>
      <c r="K4643">
        <v>1.3189470242768399E-7</v>
      </c>
      <c r="L4643">
        <v>2.4711633482639562E-7</v>
      </c>
      <c r="M4643">
        <v>4.2509683540201832E-7</v>
      </c>
      <c r="N4643">
        <v>7.0853634434540594E-7</v>
      </c>
      <c r="O4643">
        <v>2.3118586160448751E-7</v>
      </c>
      <c r="P4643">
        <v>7.8189728328854894E-7</v>
      </c>
      <c r="Q4643">
        <v>2.479703259652629E-7</v>
      </c>
      <c r="R4643">
        <v>3.8744833390085022E-6</v>
      </c>
      <c r="S4643">
        <v>2.3219271914825248E-6</v>
      </c>
      <c r="T4643">
        <v>2.727655239889477E-6</v>
      </c>
    </row>
    <row r="4644" spans="1:20">
      <c r="A4644" s="10">
        <v>4638</v>
      </c>
      <c r="B4644" s="10">
        <v>3.1968829588971672E-5</v>
      </c>
      <c r="C4644" s="10">
        <v>1.900336252099616E-5</v>
      </c>
      <c r="D4644" s="10">
        <v>2.06767416336117E-5</v>
      </c>
      <c r="E4644" s="10">
        <v>1.8353163998859538E-5</v>
      </c>
      <c r="F4644" s="10">
        <v>1.5290024041001951E-5</v>
      </c>
      <c r="G4644" s="10">
        <v>3.3359241570424028E-5</v>
      </c>
      <c r="H4644" s="10">
        <v>1.5689351001736731E-5</v>
      </c>
      <c r="I4644" s="10">
        <v>2.2448060164404531E-5</v>
      </c>
      <c r="J4644" s="10">
        <v>2.9339163637439799E-5</v>
      </c>
      <c r="K4644">
        <v>1.0817786700111671E-5</v>
      </c>
      <c r="L4644">
        <v>7.891800679435984E-6</v>
      </c>
      <c r="M4644">
        <v>2.6983275219099269E-5</v>
      </c>
      <c r="N4644">
        <v>3.1836157101990323E-5</v>
      </c>
      <c r="O4644">
        <v>1.6457511123513931E-5</v>
      </c>
      <c r="P4644">
        <v>1.591381613499939E-5</v>
      </c>
      <c r="Q4644">
        <v>8.518999797881714E-6</v>
      </c>
      <c r="R4644">
        <v>5.0769916266602977E-5</v>
      </c>
      <c r="S4644">
        <v>2.9574872690269229E-6</v>
      </c>
      <c r="T4644">
        <v>1.4021512287157071E-6</v>
      </c>
    </row>
    <row r="4645" spans="1:20">
      <c r="A4645" s="10">
        <v>4639</v>
      </c>
      <c r="B4645" s="10">
        <v>1.187241797042154E-4</v>
      </c>
      <c r="C4645" s="10">
        <v>7.0527355700719866E-5</v>
      </c>
      <c r="D4645" s="10">
        <v>6.0748389193675777E-5</v>
      </c>
      <c r="E4645" s="10">
        <v>5.1059002550410167E-5</v>
      </c>
      <c r="F4645" s="10">
        <v>6.1452701546067909E-5</v>
      </c>
      <c r="G4645" s="10">
        <v>1.055709190882708E-4</v>
      </c>
      <c r="H4645" s="10">
        <v>5.4188532792784558E-5</v>
      </c>
      <c r="I4645" s="10">
        <v>7.4467490707458598E-5</v>
      </c>
      <c r="J4645" s="10">
        <v>9.0089546435412365E-5</v>
      </c>
      <c r="K4645">
        <v>3.4543138994810017E-5</v>
      </c>
      <c r="L4645">
        <v>2.5190377173539581E-5</v>
      </c>
      <c r="M4645">
        <v>9.0125211976237705E-5</v>
      </c>
      <c r="N4645">
        <v>1.179879536320231E-4</v>
      </c>
      <c r="O4645">
        <v>6.7645839982098939E-5</v>
      </c>
      <c r="P4645">
        <v>4.4306772715688587E-5</v>
      </c>
      <c r="Q4645">
        <v>4.1880268619955352E-5</v>
      </c>
      <c r="R4645">
        <v>1.5723594618883619E-4</v>
      </c>
      <c r="S4645">
        <v>2.0980894049982711E-6</v>
      </c>
      <c r="T4645">
        <v>1.176931839333398E-6</v>
      </c>
    </row>
    <row r="4646" spans="1:20">
      <c r="A4646" s="10">
        <v>4640</v>
      </c>
      <c r="B4646" s="10">
        <v>2.4418839314706482E-4</v>
      </c>
      <c r="C4646" s="10">
        <v>1.1768858060392871E-4</v>
      </c>
      <c r="D4646" s="10">
        <v>1.116826838996951E-4</v>
      </c>
      <c r="E4646" s="10">
        <v>1.003059097807487E-4</v>
      </c>
      <c r="F4646" s="10">
        <v>1.377982481977405E-4</v>
      </c>
      <c r="G4646" s="10">
        <v>2.0520793257270599E-4</v>
      </c>
      <c r="H4646" s="10">
        <v>9.2280345314137559E-5</v>
      </c>
      <c r="I4646" s="10">
        <v>1.684084843683677E-4</v>
      </c>
      <c r="J4646" s="10">
        <v>1.7979002397122741E-4</v>
      </c>
      <c r="K4646">
        <v>1.1857656971382771E-4</v>
      </c>
      <c r="L4646">
        <v>6.2363507559147624E-5</v>
      </c>
      <c r="M4646">
        <v>1.478708967448653E-4</v>
      </c>
      <c r="N4646">
        <v>2.61482546839572E-4</v>
      </c>
      <c r="O4646">
        <v>1.296312607344331E-4</v>
      </c>
      <c r="P4646">
        <v>6.6339394952046873E-5</v>
      </c>
      <c r="Q4646">
        <v>1.1176082249387221E-4</v>
      </c>
      <c r="R4646">
        <v>2.7826751517331179E-4</v>
      </c>
      <c r="S4646">
        <v>4.0757654673824762E-7</v>
      </c>
      <c r="T4646">
        <v>6.2755621772863821E-7</v>
      </c>
    </row>
    <row r="4647" spans="1:20">
      <c r="A4647" s="10">
        <v>4641</v>
      </c>
      <c r="B4647" s="10">
        <v>3.8710029166735051E-4</v>
      </c>
      <c r="C4647" s="10">
        <v>1.6356207029152921E-4</v>
      </c>
      <c r="D4647" s="10">
        <v>2.0704906974012169E-4</v>
      </c>
      <c r="E4647" s="10">
        <v>1.9169562649074329E-4</v>
      </c>
      <c r="F4647" s="10">
        <v>2.5009091202421582E-4</v>
      </c>
      <c r="G4647" s="10">
        <v>2.9104158941950829E-4</v>
      </c>
      <c r="H4647" s="10">
        <v>1.4694586957894709E-4</v>
      </c>
      <c r="I4647" s="10">
        <v>2.886707290344316E-4</v>
      </c>
      <c r="J4647" s="10">
        <v>2.8461065023171941E-4</v>
      </c>
      <c r="K4647">
        <v>1.720518339843896E-4</v>
      </c>
      <c r="L4647">
        <v>1.092364196221668E-4</v>
      </c>
      <c r="M4647">
        <v>1.8884832497118259E-4</v>
      </c>
      <c r="N4647">
        <v>3.8601604044101651E-4</v>
      </c>
      <c r="O4647">
        <v>1.7646990366540689E-4</v>
      </c>
      <c r="P4647">
        <v>9.3118946494192293E-5</v>
      </c>
      <c r="Q4647">
        <v>1.9652997125315101E-4</v>
      </c>
      <c r="R4647">
        <v>3.8887172565234409E-4</v>
      </c>
      <c r="S4647">
        <v>5.0935558882059386E-7</v>
      </c>
      <c r="T4647">
        <v>1.228412650520743E-7</v>
      </c>
    </row>
    <row r="4648" spans="1:20">
      <c r="A4648" s="10">
        <v>4642</v>
      </c>
      <c r="B4648" s="10">
        <v>4.5858217868458299E-4</v>
      </c>
      <c r="C4648" s="10">
        <v>2.178202230625776E-4</v>
      </c>
      <c r="D4648" s="10">
        <v>3.383351032652922E-4</v>
      </c>
      <c r="E4648" s="10">
        <v>3.4555336026924973E-4</v>
      </c>
      <c r="F4648" s="10">
        <v>2.6673153387022562E-4</v>
      </c>
      <c r="G4648" s="10">
        <v>3.6197164417953198E-4</v>
      </c>
      <c r="H4648" s="10">
        <v>2.1339601944529409E-4</v>
      </c>
      <c r="I4648" s="10">
        <v>3.7104353459177438E-4</v>
      </c>
      <c r="J4648" s="10">
        <v>3.5993088155280949E-4</v>
      </c>
      <c r="K4648">
        <v>2.406199103221402E-4</v>
      </c>
      <c r="L4648">
        <v>1.662117257637095E-4</v>
      </c>
      <c r="M4648">
        <v>2.7412918809103322E-4</v>
      </c>
      <c r="N4648">
        <v>4.0597767599491648E-4</v>
      </c>
      <c r="O4648">
        <v>2.070658479590597E-4</v>
      </c>
      <c r="P4648">
        <v>1.30013461634388E-4</v>
      </c>
      <c r="Q4648">
        <v>2.1818976421311879E-4</v>
      </c>
      <c r="R4648">
        <v>4.3644278443842588E-4</v>
      </c>
      <c r="S4648">
        <v>9.6408383828480979E-7</v>
      </c>
      <c r="T4648">
        <v>1.451308903502801E-7</v>
      </c>
    </row>
    <row r="4649" spans="1:20">
      <c r="A4649" s="10">
        <v>4643</v>
      </c>
      <c r="B4649" s="10">
        <v>4.9943483843384545E-4</v>
      </c>
      <c r="C4649" s="10">
        <v>3.1032064801478251E-4</v>
      </c>
      <c r="D4649" s="10">
        <v>4.0890047538262489E-4</v>
      </c>
      <c r="E4649" s="10">
        <v>4.327567843907279E-4</v>
      </c>
      <c r="F4649" s="10">
        <v>3.3956787732315101E-4</v>
      </c>
      <c r="G4649" s="10">
        <v>4.2377277590419419E-4</v>
      </c>
      <c r="H4649" s="10">
        <v>2.8225753660217091E-4</v>
      </c>
      <c r="I4649" s="10">
        <v>4.2586306782412187E-4</v>
      </c>
      <c r="J4649" s="10">
        <v>4.0472497273340302E-4</v>
      </c>
      <c r="K4649">
        <v>3.2860831405633192E-4</v>
      </c>
      <c r="L4649">
        <v>2.861020510414999E-4</v>
      </c>
      <c r="M4649">
        <v>3.3174081838665669E-4</v>
      </c>
      <c r="N4649">
        <v>2.2639178193136199E-4</v>
      </c>
      <c r="O4649">
        <v>2.4569049846753609E-4</v>
      </c>
      <c r="P4649">
        <v>1.904732681033263E-4</v>
      </c>
      <c r="Q4649">
        <v>2.431095369333342E-4</v>
      </c>
      <c r="R4649">
        <v>5.0166235657585147E-4</v>
      </c>
      <c r="S4649">
        <v>2.1201798845137932E-6</v>
      </c>
      <c r="T4649">
        <v>9.3305408225047282E-8</v>
      </c>
    </row>
    <row r="4650" spans="1:20">
      <c r="A4650" s="10">
        <v>4644</v>
      </c>
      <c r="B4650" s="10">
        <v>5.2616900706082734E-4</v>
      </c>
      <c r="C4650" s="10">
        <v>4.0007368435177238E-4</v>
      </c>
      <c r="D4650" s="10">
        <v>4.4803708791879522E-4</v>
      </c>
      <c r="E4650" s="10">
        <v>4.6198791440929071E-4</v>
      </c>
      <c r="F4650" s="10">
        <v>4.9102486898559481E-4</v>
      </c>
      <c r="G4650" s="10">
        <v>4.5521395345331331E-4</v>
      </c>
      <c r="H4650" s="10">
        <v>3.2749996227705559E-4</v>
      </c>
      <c r="I4650" s="10">
        <v>4.5591579949793171E-4</v>
      </c>
      <c r="J4650" s="10">
        <v>4.2876571925086639E-4</v>
      </c>
      <c r="K4650">
        <v>3.825000568654579E-4</v>
      </c>
      <c r="L4650">
        <v>3.338773079897342E-4</v>
      </c>
      <c r="M4650">
        <v>3.5068361664374108E-4</v>
      </c>
      <c r="N4650">
        <v>1.8689601935896409E-4</v>
      </c>
      <c r="O4650">
        <v>2.7836032673852449E-4</v>
      </c>
      <c r="P4650">
        <v>2.7960416694053678E-4</v>
      </c>
      <c r="Q4650">
        <v>3.4143163873750132E-4</v>
      </c>
      <c r="R4650">
        <v>5.2099328405528426E-4</v>
      </c>
      <c r="S4650">
        <v>1.66602994784039E-6</v>
      </c>
      <c r="T4650">
        <v>0</v>
      </c>
    </row>
    <row r="4651" spans="1:20">
      <c r="A4651" s="10">
        <v>4645</v>
      </c>
      <c r="B4651" s="10">
        <v>5.2554549948060432E-4</v>
      </c>
      <c r="C4651" s="10">
        <v>4.2607015942268579E-4</v>
      </c>
      <c r="D4651" s="10">
        <v>4.3358823302024351E-4</v>
      </c>
      <c r="E4651" s="10">
        <v>4.6522582313430588E-4</v>
      </c>
      <c r="F4651" s="10">
        <v>5.1602145816064882E-4</v>
      </c>
      <c r="G4651" s="10">
        <v>4.7049547819839031E-4</v>
      </c>
      <c r="H4651" s="10">
        <v>3.7415287409616789E-4</v>
      </c>
      <c r="I4651" s="10">
        <v>4.7240463794318498E-4</v>
      </c>
      <c r="J4651" s="10">
        <v>4.4920978117958239E-4</v>
      </c>
      <c r="K4651">
        <v>4.3605025236977888E-4</v>
      </c>
      <c r="L4651">
        <v>3.1419542082648067E-4</v>
      </c>
      <c r="M4651">
        <v>3.422961379528982E-4</v>
      </c>
      <c r="N4651">
        <v>2.0506556606424351E-4</v>
      </c>
      <c r="O4651">
        <v>3.0198040973462397E-4</v>
      </c>
      <c r="P4651">
        <v>3.7701906316247393E-4</v>
      </c>
      <c r="Q4651">
        <v>4.1220426326524619E-4</v>
      </c>
      <c r="R4651">
        <v>5.1898282407687778E-4</v>
      </c>
      <c r="S4651">
        <v>1.283286005339305E-5</v>
      </c>
      <c r="T4651">
        <v>4.8850999070705389E-10</v>
      </c>
    </row>
    <row r="4652" spans="1:20">
      <c r="A4652" s="10">
        <v>4646</v>
      </c>
      <c r="B4652" s="10">
        <v>4.8801502381601612E-4</v>
      </c>
      <c r="C4652" s="10">
        <v>4.1803201092213568E-4</v>
      </c>
      <c r="D4652" s="10">
        <v>4.1918559369758082E-4</v>
      </c>
      <c r="E4652" s="10">
        <v>4.3893720302255572E-4</v>
      </c>
      <c r="F4652" s="10">
        <v>4.9684917577271328E-4</v>
      </c>
      <c r="G4652" s="10">
        <v>4.5840723136110251E-4</v>
      </c>
      <c r="H4652" s="10">
        <v>3.8269247039733752E-4</v>
      </c>
      <c r="I4652" s="10">
        <v>4.4973446425212581E-4</v>
      </c>
      <c r="J4652" s="10">
        <v>4.225395788218162E-4</v>
      </c>
      <c r="K4652">
        <v>4.1405420529112591E-4</v>
      </c>
      <c r="L4652">
        <v>3.7034608681032571E-4</v>
      </c>
      <c r="M4652">
        <v>3.9014696921693838E-4</v>
      </c>
      <c r="N4652">
        <v>2.1036814823031919E-4</v>
      </c>
      <c r="O4652">
        <v>3.2924849253696253E-4</v>
      </c>
      <c r="P4652">
        <v>4.2466042980256403E-4</v>
      </c>
      <c r="Q4652">
        <v>4.346938489760462E-4</v>
      </c>
      <c r="R4652">
        <v>4.5526568468151602E-4</v>
      </c>
      <c r="S4652">
        <v>1.3273629616136891E-5</v>
      </c>
      <c r="T4652">
        <v>9.7701998141410777E-10</v>
      </c>
    </row>
    <row r="4653" spans="1:20">
      <c r="A4653" s="10">
        <v>4647</v>
      </c>
      <c r="B4653" s="10">
        <v>4.1093890162512679E-4</v>
      </c>
      <c r="C4653" s="10">
        <v>3.9815320498918599E-4</v>
      </c>
      <c r="D4653" s="10">
        <v>4.0916204170885742E-4</v>
      </c>
      <c r="E4653" s="10">
        <v>3.7878194339664999E-4</v>
      </c>
      <c r="F4653" s="10">
        <v>4.3441987869310928E-4</v>
      </c>
      <c r="G4653" s="10">
        <v>3.9423667702580799E-4</v>
      </c>
      <c r="H4653" s="10">
        <v>3.5444741133844782E-4</v>
      </c>
      <c r="I4653" s="10">
        <v>3.9410089707132319E-4</v>
      </c>
      <c r="J4653" s="10">
        <v>3.445368835118997E-4</v>
      </c>
      <c r="K4653">
        <v>2.7455097776784421E-4</v>
      </c>
      <c r="L4653">
        <v>3.6752316630060081E-4</v>
      </c>
      <c r="M4653">
        <v>3.7341687731067561E-4</v>
      </c>
      <c r="N4653">
        <v>2.144434194233399E-4</v>
      </c>
      <c r="O4653">
        <v>3.4908141962889619E-4</v>
      </c>
      <c r="P4653">
        <v>3.7736692544901291E-4</v>
      </c>
      <c r="Q4653">
        <v>4.1654288800512402E-4</v>
      </c>
      <c r="R4653">
        <v>3.9095652395368911E-4</v>
      </c>
      <c r="S4653">
        <v>1.1250890592545011E-5</v>
      </c>
      <c r="T4653">
        <v>0</v>
      </c>
    </row>
    <row r="4654" spans="1:20">
      <c r="A4654" s="10">
        <v>4648</v>
      </c>
      <c r="B4654" s="10">
        <v>3.0102817520692487E-4</v>
      </c>
      <c r="C4654" s="10">
        <v>3.3346252703900031E-4</v>
      </c>
      <c r="D4654" s="10">
        <v>3.32905487258893E-4</v>
      </c>
      <c r="E4654" s="10">
        <v>2.9097205689844621E-4</v>
      </c>
      <c r="F4654" s="10">
        <v>3.1857839962930249E-4</v>
      </c>
      <c r="G4654" s="10">
        <v>2.987684875720655E-4</v>
      </c>
      <c r="H4654" s="10">
        <v>2.9225608413484288E-4</v>
      </c>
      <c r="I4654" s="10">
        <v>3.0047181544115938E-4</v>
      </c>
      <c r="J4654" s="10">
        <v>2.5921953264798018E-4</v>
      </c>
      <c r="K4654">
        <v>2.3714837096469019E-4</v>
      </c>
      <c r="L4654">
        <v>3.4844171163615583E-4</v>
      </c>
      <c r="M4654">
        <v>2.9007324856833319E-4</v>
      </c>
      <c r="N4654">
        <v>1.8449092594985099E-4</v>
      </c>
      <c r="O4654">
        <v>3.3759791401204099E-4</v>
      </c>
      <c r="P4654">
        <v>2.7557330476665228E-4</v>
      </c>
      <c r="Q4654">
        <v>3.5137654572463912E-4</v>
      </c>
      <c r="R4654">
        <v>2.7875476997541398E-4</v>
      </c>
      <c r="S4654">
        <v>9.6919220111864758E-6</v>
      </c>
      <c r="T4654">
        <v>0</v>
      </c>
    </row>
    <row r="4655" spans="1:20">
      <c r="A4655" s="10">
        <v>4649</v>
      </c>
      <c r="B4655" s="10">
        <v>1.7873267048339601E-4</v>
      </c>
      <c r="C4655" s="10">
        <v>2.3889607937281041E-4</v>
      </c>
      <c r="D4655" s="10">
        <v>2.3704389271353649E-4</v>
      </c>
      <c r="E4655" s="10">
        <v>1.893216362452985E-4</v>
      </c>
      <c r="F4655" s="10">
        <v>1.7311302129668969E-4</v>
      </c>
      <c r="G4655" s="10">
        <v>1.8856062033968259E-4</v>
      </c>
      <c r="H4655" s="10">
        <v>1.928223794511363E-4</v>
      </c>
      <c r="I4655" s="10">
        <v>1.8398559317742109E-4</v>
      </c>
      <c r="J4655" s="10">
        <v>1.7409628499550419E-4</v>
      </c>
      <c r="K4655">
        <v>1.634506451718904E-4</v>
      </c>
      <c r="L4655">
        <v>2.5560231755934672E-4</v>
      </c>
      <c r="M4655">
        <v>1.938379137134897E-4</v>
      </c>
      <c r="N4655">
        <v>1.3112658919802489E-4</v>
      </c>
      <c r="O4655">
        <v>2.4623486303957228E-4</v>
      </c>
      <c r="P4655">
        <v>1.7001236904778629E-4</v>
      </c>
      <c r="Q4655">
        <v>2.3549399471115289E-4</v>
      </c>
      <c r="R4655">
        <v>1.6040957900540691E-4</v>
      </c>
      <c r="S4655">
        <v>9.6923900737052104E-6</v>
      </c>
      <c r="T4655">
        <v>0</v>
      </c>
    </row>
    <row r="4656" spans="1:20">
      <c r="A4656" s="10">
        <v>4650</v>
      </c>
      <c r="B4656" s="10">
        <v>7.3132532250827685E-5</v>
      </c>
      <c r="C4656" s="10">
        <v>1.549723014960151E-4</v>
      </c>
      <c r="D4656" s="10">
        <v>1.4214409756602861E-4</v>
      </c>
      <c r="E4656" s="10">
        <v>9.9067877737929192E-5</v>
      </c>
      <c r="F4656" s="10">
        <v>6.9676795885901117E-5</v>
      </c>
      <c r="G4656" s="10">
        <v>1.151264439853761E-4</v>
      </c>
      <c r="H4656" s="10">
        <v>1.067716564441549E-4</v>
      </c>
      <c r="I4656" s="10">
        <v>9.2516402110571979E-5</v>
      </c>
      <c r="J4656" s="10">
        <v>1.2428513144374179E-4</v>
      </c>
      <c r="K4656">
        <v>7.1282622199483653E-5</v>
      </c>
      <c r="L4656">
        <v>1.370042898900029E-4</v>
      </c>
      <c r="M4656">
        <v>1.09037846586122E-4</v>
      </c>
      <c r="N4656">
        <v>6.5297880067471367E-5</v>
      </c>
      <c r="O4656">
        <v>1.8238706840185189E-4</v>
      </c>
      <c r="P4656">
        <v>7.3213276967375336E-5</v>
      </c>
      <c r="Q4656">
        <v>1.1970842707097051E-4</v>
      </c>
      <c r="R4656">
        <v>5.6568486327644562E-5</v>
      </c>
      <c r="S4656">
        <v>7.3792468220817626E-6</v>
      </c>
      <c r="T4656">
        <v>0</v>
      </c>
    </row>
    <row r="4657" spans="1:20">
      <c r="A4657" s="10">
        <v>4651</v>
      </c>
      <c r="B4657" s="10">
        <v>2.2549288312696631E-5</v>
      </c>
      <c r="C4657" s="10">
        <v>1.0257902939734429E-4</v>
      </c>
      <c r="D4657" s="10">
        <v>7.7735779814572752E-5</v>
      </c>
      <c r="E4657" s="10">
        <v>3.3500622850455342E-5</v>
      </c>
      <c r="F4657" s="10">
        <v>8.4408741459253382E-6</v>
      </c>
      <c r="G4657" s="10">
        <v>6.9919342228297248E-5</v>
      </c>
      <c r="H4657" s="10">
        <v>4.7588456777036238E-5</v>
      </c>
      <c r="I4657" s="10">
        <v>4.9526445526988403E-5</v>
      </c>
      <c r="J4657" s="10">
        <v>9.8305254502294959E-5</v>
      </c>
      <c r="K4657">
        <v>3.3727473740857081E-5</v>
      </c>
      <c r="L4657">
        <v>4.0912123663860169E-5</v>
      </c>
      <c r="M4657">
        <v>5.8800913536496347E-5</v>
      </c>
      <c r="N4657">
        <v>2.2275677608191321E-5</v>
      </c>
      <c r="O4657">
        <v>1.177994968955256E-4</v>
      </c>
      <c r="P4657">
        <v>1.8288141608867731E-5</v>
      </c>
      <c r="Q4657">
        <v>5.408616696417895E-5</v>
      </c>
      <c r="R4657">
        <v>9.2425227870964014E-6</v>
      </c>
      <c r="S4657">
        <v>5.6285884313019518E-6</v>
      </c>
      <c r="T4657">
        <v>2.9459323595149601E-7</v>
      </c>
    </row>
    <row r="4658" spans="1:20">
      <c r="A4658" s="10">
        <v>4652</v>
      </c>
      <c r="B4658" s="10">
        <v>1.7923929743658071E-5</v>
      </c>
      <c r="C4658" s="10">
        <v>6.6202507268218371E-5</v>
      </c>
      <c r="D4658" s="10">
        <v>4.088823091297901E-5</v>
      </c>
      <c r="E4658" s="10">
        <v>1.4864941464493809E-5</v>
      </c>
      <c r="F4658" s="10">
        <v>0</v>
      </c>
      <c r="G4658" s="10">
        <v>5.7632683628059679E-5</v>
      </c>
      <c r="H4658" s="10">
        <v>2.9865439036592461E-5</v>
      </c>
      <c r="I4658" s="10">
        <v>3.2932332004446839E-5</v>
      </c>
      <c r="J4658" s="10">
        <v>7.8151890820081293E-5</v>
      </c>
      <c r="K4658">
        <v>1.1263404480145721E-5</v>
      </c>
      <c r="L4658">
        <v>5.1637627953792999E-6</v>
      </c>
      <c r="M4658">
        <v>4.1511546498068298E-5</v>
      </c>
      <c r="N4658">
        <v>7.7609978254343042E-6</v>
      </c>
      <c r="O4658">
        <v>6.884179688687852E-5</v>
      </c>
      <c r="P4658">
        <v>7.5281059561493404E-6</v>
      </c>
      <c r="Q4658">
        <v>1.255601376889715E-5</v>
      </c>
      <c r="R4658">
        <v>5.5875482860070553E-6</v>
      </c>
      <c r="S4658">
        <v>3.2213445679088481E-6</v>
      </c>
      <c r="T4658">
        <v>3.8083153297764792E-7</v>
      </c>
    </row>
    <row r="4659" spans="1:20">
      <c r="A4659" s="10">
        <v>4653</v>
      </c>
      <c r="B4659" s="10">
        <v>7.3126919409207692E-6</v>
      </c>
      <c r="C4659" s="10">
        <v>2.6277308787474082E-5</v>
      </c>
      <c r="D4659" s="10">
        <v>1.816878793978138E-5</v>
      </c>
      <c r="E4659" s="10">
        <v>2.769507686620948E-6</v>
      </c>
      <c r="F4659" s="10">
        <v>0</v>
      </c>
      <c r="G4659" s="10">
        <v>3.7020903052440343E-5</v>
      </c>
      <c r="H4659" s="10">
        <v>1.7969170793555829E-5</v>
      </c>
      <c r="I4659" s="10">
        <v>2.3762036251872781E-5</v>
      </c>
      <c r="J4659" s="10">
        <v>4.4201445964702083E-5</v>
      </c>
      <c r="K4659">
        <v>7.9638247459130856E-6</v>
      </c>
      <c r="L4659">
        <v>1.6571619392528901E-7</v>
      </c>
      <c r="M4659">
        <v>2.126304913188033E-5</v>
      </c>
      <c r="N4659">
        <v>3.8800023299688299E-6</v>
      </c>
      <c r="O4659">
        <v>1.255752856413069E-5</v>
      </c>
      <c r="P4659">
        <v>6.5005575504833124E-6</v>
      </c>
      <c r="Q4659">
        <v>0</v>
      </c>
      <c r="R4659">
        <v>5.2898054241530927E-6</v>
      </c>
      <c r="S4659">
        <v>2.684061582895493E-6</v>
      </c>
      <c r="T4659">
        <v>0</v>
      </c>
    </row>
    <row r="4660" spans="1:20">
      <c r="A4660" s="10">
        <v>4654</v>
      </c>
      <c r="B4660" s="10">
        <v>4.4012590676622138E-7</v>
      </c>
      <c r="C4660" s="10">
        <v>9.3248829441144751E-6</v>
      </c>
      <c r="D4660" s="10">
        <v>5.5027927178231473E-6</v>
      </c>
      <c r="E4660" s="10">
        <v>0</v>
      </c>
      <c r="F4660" s="10">
        <v>0</v>
      </c>
      <c r="G4660" s="10">
        <v>1.169965882469136E-5</v>
      </c>
      <c r="H4660" s="10">
        <v>5.6518313713695472E-6</v>
      </c>
      <c r="I4660" s="10">
        <v>8.6751436375223584E-6</v>
      </c>
      <c r="J4660" s="10">
        <v>1.645974707980204E-5</v>
      </c>
      <c r="K4660">
        <v>5.5569799338149086E-6</v>
      </c>
      <c r="L4660">
        <v>1.7322250236092919E-8</v>
      </c>
      <c r="M4660">
        <v>7.6686126785192314E-6</v>
      </c>
      <c r="N4660">
        <v>4.0785101651808672E-7</v>
      </c>
      <c r="O4660">
        <v>2.9168507951269672E-6</v>
      </c>
      <c r="P4660">
        <v>7.4483667500659087E-7</v>
      </c>
      <c r="Q4660">
        <v>0</v>
      </c>
      <c r="R4660">
        <v>2.473770132599737E-6</v>
      </c>
      <c r="S4660">
        <v>7.5576628328364858E-7</v>
      </c>
      <c r="T4660">
        <v>0</v>
      </c>
    </row>
    <row r="4661" spans="1:20">
      <c r="A4661" s="10">
        <v>4655</v>
      </c>
      <c r="B4661" s="10">
        <v>1.3376860424748641E-7</v>
      </c>
      <c r="C4661" s="10">
        <v>3.1040839185342469E-6</v>
      </c>
      <c r="D4661" s="10">
        <v>1.068571349424096E-6</v>
      </c>
      <c r="E4661" s="10">
        <v>0</v>
      </c>
      <c r="F4661" s="10">
        <v>0</v>
      </c>
      <c r="G4661" s="10">
        <v>1.1869214568682621E-6</v>
      </c>
      <c r="H4661" s="10">
        <v>1.0957506170119081E-6</v>
      </c>
      <c r="I4661" s="10">
        <v>1.7913649562430691E-6</v>
      </c>
      <c r="J4661" s="10">
        <v>4.4158395180493589E-6</v>
      </c>
      <c r="K4661">
        <v>1.027431711046812E-7</v>
      </c>
      <c r="L4661">
        <v>0</v>
      </c>
      <c r="M4661">
        <v>7.1498620120154615E-7</v>
      </c>
      <c r="N4661">
        <v>6.0842570965557115E-10</v>
      </c>
      <c r="O4661">
        <v>5.5048239502784912E-7</v>
      </c>
      <c r="P4661">
        <v>0</v>
      </c>
      <c r="Q4661">
        <v>0</v>
      </c>
      <c r="R4661">
        <v>1.7530654482990259E-7</v>
      </c>
      <c r="S4661">
        <v>4.2772595328171597E-7</v>
      </c>
      <c r="T4661">
        <v>0</v>
      </c>
    </row>
    <row r="4662" spans="1:20">
      <c r="A4662" s="10">
        <v>4656</v>
      </c>
      <c r="B4662" s="10">
        <v>0</v>
      </c>
      <c r="C4662" s="10">
        <v>1.795696008949794E-7</v>
      </c>
      <c r="D4662" s="10">
        <v>2.9437452006365722E-7</v>
      </c>
      <c r="E4662" s="10">
        <v>0</v>
      </c>
      <c r="F4662" s="10">
        <v>0</v>
      </c>
      <c r="G4662" s="10">
        <v>1.5668307895266221E-7</v>
      </c>
      <c r="H4662" s="10">
        <v>8.3344948022058567E-9</v>
      </c>
      <c r="I4662" s="10">
        <v>2.7411186578041719E-7</v>
      </c>
      <c r="J4662" s="10">
        <v>9.4658232850682738E-7</v>
      </c>
      <c r="K4662">
        <v>1.76973883242513E-8</v>
      </c>
      <c r="L4662">
        <v>0</v>
      </c>
      <c r="M4662">
        <v>1.4033359377935411E-7</v>
      </c>
      <c r="N4662">
        <v>6.2632058346897015E-10</v>
      </c>
      <c r="O4662">
        <v>6.6023173988781291E-8</v>
      </c>
      <c r="P4662">
        <v>0</v>
      </c>
      <c r="Q4662">
        <v>0</v>
      </c>
      <c r="R4662">
        <v>0</v>
      </c>
      <c r="S4662">
        <v>1.6212502964227841E-7</v>
      </c>
      <c r="T4662">
        <v>0</v>
      </c>
    </row>
    <row r="4663" spans="1:20">
      <c r="A4663" s="10">
        <v>4657</v>
      </c>
      <c r="B4663" s="10">
        <v>0</v>
      </c>
      <c r="C4663" s="10">
        <v>5.0191893323328386E-7</v>
      </c>
      <c r="D4663" s="10">
        <v>2.047280245503035E-7</v>
      </c>
      <c r="E4663" s="10">
        <v>0</v>
      </c>
      <c r="F4663" s="10">
        <v>0</v>
      </c>
      <c r="G4663" s="10">
        <v>2.5968807269285629E-7</v>
      </c>
      <c r="H4663" s="10">
        <v>0</v>
      </c>
      <c r="I4663" s="10">
        <v>2.7734758763617261E-8</v>
      </c>
      <c r="J4663" s="10">
        <v>1.250119931173145E-7</v>
      </c>
      <c r="K4663">
        <v>8.8486941621256518E-9</v>
      </c>
      <c r="L4663">
        <v>0</v>
      </c>
      <c r="M4663">
        <v>3.58514646614314E-7</v>
      </c>
      <c r="N4663">
        <v>1.1273770502441461E-9</v>
      </c>
      <c r="O4663">
        <v>2.514063450070758E-9</v>
      </c>
      <c r="P4663">
        <v>0</v>
      </c>
      <c r="Q4663">
        <v>0</v>
      </c>
      <c r="R4663">
        <v>0</v>
      </c>
      <c r="S4663">
        <v>2.8998861791500192E-7</v>
      </c>
      <c r="T4663">
        <v>0</v>
      </c>
    </row>
    <row r="4664" spans="1:20">
      <c r="A4664" s="10">
        <v>4658</v>
      </c>
      <c r="B4664" s="10">
        <v>0</v>
      </c>
      <c r="C4664" s="10">
        <v>5.4703032077519332E-7</v>
      </c>
      <c r="D4664" s="10">
        <v>9.8380790044098046E-9</v>
      </c>
      <c r="E4664" s="10">
        <v>0</v>
      </c>
      <c r="F4664" s="10">
        <v>0</v>
      </c>
      <c r="G4664" s="10">
        <v>2.623016195154653E-7</v>
      </c>
      <c r="H4664" s="10">
        <v>0</v>
      </c>
      <c r="I4664" s="10">
        <v>0</v>
      </c>
      <c r="J4664" s="10">
        <v>1.861630057731923E-8</v>
      </c>
      <c r="K4664">
        <v>0</v>
      </c>
      <c r="L4664">
        <v>0</v>
      </c>
      <c r="M4664">
        <v>4.2921980767449998E-7</v>
      </c>
      <c r="N4664">
        <v>8.7684881685655831E-10</v>
      </c>
      <c r="O4664">
        <v>3.5175400579195139E-9</v>
      </c>
      <c r="P4664">
        <v>0</v>
      </c>
      <c r="Q4664">
        <v>0</v>
      </c>
      <c r="R4664">
        <v>0</v>
      </c>
      <c r="S4664">
        <v>8.954914644651168E-7</v>
      </c>
      <c r="T4664">
        <v>0</v>
      </c>
    </row>
    <row r="4665" spans="1:20">
      <c r="A4665" s="10">
        <v>4659</v>
      </c>
      <c r="B4665" s="10">
        <v>0</v>
      </c>
      <c r="C4665" s="10">
        <v>5.4659234613886413E-7</v>
      </c>
      <c r="D4665" s="10">
        <v>1.1997657322450981E-10</v>
      </c>
      <c r="E4665" s="10">
        <v>0</v>
      </c>
      <c r="F4665" s="10">
        <v>0</v>
      </c>
      <c r="G4665" s="10">
        <v>2.8048281480317991E-7</v>
      </c>
      <c r="H4665" s="10">
        <v>0</v>
      </c>
      <c r="I4665" s="10">
        <v>0</v>
      </c>
      <c r="J4665" s="10">
        <v>4.7129874879289174E-10</v>
      </c>
      <c r="K4665">
        <v>0</v>
      </c>
      <c r="L4665">
        <v>1.154816682406195E-9</v>
      </c>
      <c r="M4665">
        <v>4.5107739299716657E-7</v>
      </c>
      <c r="N4665">
        <v>9.1263856448335662E-10</v>
      </c>
      <c r="O4665">
        <v>0</v>
      </c>
      <c r="P4665">
        <v>0</v>
      </c>
      <c r="Q4665">
        <v>0</v>
      </c>
      <c r="R4665">
        <v>0</v>
      </c>
      <c r="S4665">
        <v>6.4742400909527786E-7</v>
      </c>
      <c r="T4665">
        <v>1.215847087982001E-9</v>
      </c>
    </row>
    <row r="4666" spans="1:20">
      <c r="A4666" s="10">
        <v>4660</v>
      </c>
      <c r="B4666" s="10">
        <v>0</v>
      </c>
      <c r="C4666" s="10">
        <v>4.1826577769440331E-7</v>
      </c>
      <c r="D4666" s="10">
        <v>0</v>
      </c>
      <c r="E4666" s="10">
        <v>0</v>
      </c>
      <c r="F4666" s="10">
        <v>0</v>
      </c>
      <c r="G4666" s="10">
        <v>2.4430981167866439E-7</v>
      </c>
      <c r="H4666" s="10">
        <v>0</v>
      </c>
      <c r="I4666" s="10">
        <v>0</v>
      </c>
      <c r="J4666" s="10">
        <v>2.3564937439644592E-10</v>
      </c>
      <c r="K4666">
        <v>0</v>
      </c>
      <c r="L4666">
        <v>0</v>
      </c>
      <c r="M4666">
        <v>1.1036465495435131E-7</v>
      </c>
      <c r="N4666">
        <v>8.7684881685655831E-10</v>
      </c>
      <c r="O4666">
        <v>0</v>
      </c>
      <c r="P4666">
        <v>0</v>
      </c>
      <c r="Q4666">
        <v>0</v>
      </c>
      <c r="R4666">
        <v>0</v>
      </c>
      <c r="S4666">
        <v>1.5642472307489749E-6</v>
      </c>
      <c r="T4666">
        <v>1.4233227089240721E-6</v>
      </c>
    </row>
    <row r="4667" spans="1:20">
      <c r="A4667" s="10">
        <v>4661</v>
      </c>
      <c r="B4667" s="10">
        <v>3.1838967720301102E-6</v>
      </c>
      <c r="C4667" s="10">
        <v>1.469597613724512E-6</v>
      </c>
      <c r="D4667" s="10">
        <v>1.13247087232347E-6</v>
      </c>
      <c r="E4667" s="10">
        <v>3.1906844784982698E-7</v>
      </c>
      <c r="F4667" s="10">
        <v>7.937450263157781E-7</v>
      </c>
      <c r="G4667" s="10">
        <v>1.532269473609382E-6</v>
      </c>
      <c r="H4667" s="10">
        <v>1.116424331368779E-6</v>
      </c>
      <c r="I4667" s="10">
        <v>1.560016621631304E-6</v>
      </c>
      <c r="J4667" s="10">
        <v>2.0591890672509271E-6</v>
      </c>
      <c r="K4667">
        <v>4.0163239613648092E-7</v>
      </c>
      <c r="L4667">
        <v>1.1816372998550791E-6</v>
      </c>
      <c r="M4667">
        <v>7.372421760103895E-7</v>
      </c>
      <c r="N4667">
        <v>1.4343188733284751E-6</v>
      </c>
      <c r="O4667">
        <v>4.9829919405101181E-7</v>
      </c>
      <c r="P4667">
        <v>1.49520072679851E-6</v>
      </c>
      <c r="Q4667">
        <v>5.090135645127949E-7</v>
      </c>
      <c r="R4667">
        <v>3.752812248965844E-6</v>
      </c>
      <c r="S4667">
        <v>2.311183469514313E-6</v>
      </c>
      <c r="T4667">
        <v>1.848782343497202E-6</v>
      </c>
    </row>
    <row r="4668" spans="1:20">
      <c r="A4668" s="10">
        <v>4662</v>
      </c>
      <c r="B4668" s="10">
        <v>4.6398159632905953E-5</v>
      </c>
      <c r="C4668" s="10">
        <v>2.9437043953173501E-5</v>
      </c>
      <c r="D4668" s="10">
        <v>2.81559474345485E-5</v>
      </c>
      <c r="E4668" s="10">
        <v>1.7967974705119421E-5</v>
      </c>
      <c r="F4668" s="10">
        <v>1.453143400251556E-5</v>
      </c>
      <c r="G4668" s="10">
        <v>2.7425046203788461E-5</v>
      </c>
      <c r="H4668" s="10">
        <v>2.9289679633913878E-5</v>
      </c>
      <c r="I4668" s="10">
        <v>3.2519273330816759E-5</v>
      </c>
      <c r="J4668" s="10">
        <v>3.2183538776673422E-5</v>
      </c>
      <c r="K4668">
        <v>2.3193619514672621E-5</v>
      </c>
      <c r="L4668">
        <v>4.3079064992352753E-5</v>
      </c>
      <c r="M4668">
        <v>2.836631123857015E-5</v>
      </c>
      <c r="N4668">
        <v>2.6530872809968782E-5</v>
      </c>
      <c r="O4668">
        <v>2.4319503505804811E-5</v>
      </c>
      <c r="P4668">
        <v>3.634603626016955E-5</v>
      </c>
      <c r="Q4668">
        <v>1.848546152778911E-5</v>
      </c>
      <c r="R4668">
        <v>4.3561881585128973E-5</v>
      </c>
      <c r="S4668">
        <v>2.227307735250629E-6</v>
      </c>
      <c r="T4668">
        <v>9.7632521164954653E-7</v>
      </c>
    </row>
    <row r="4669" spans="1:20">
      <c r="A4669" s="10">
        <v>4663</v>
      </c>
      <c r="B4669" s="10">
        <v>1.4392703161591981E-4</v>
      </c>
      <c r="C4669" s="10">
        <v>9.0654692530927708E-5</v>
      </c>
      <c r="D4669" s="10">
        <v>7.6457150481332856E-5</v>
      </c>
      <c r="E4669" s="10">
        <v>7.0609564577733618E-5</v>
      </c>
      <c r="F4669" s="10">
        <v>7.8768678007716108E-5</v>
      </c>
      <c r="G4669" s="10">
        <v>8.8576062891012981E-5</v>
      </c>
      <c r="H4669" s="10">
        <v>9.1685812461916999E-5</v>
      </c>
      <c r="I4669" s="10">
        <v>1.068985010575475E-4</v>
      </c>
      <c r="J4669" s="10">
        <v>9.3214384390571408E-5</v>
      </c>
      <c r="K4669">
        <v>8.2877238218058926E-5</v>
      </c>
      <c r="L4669">
        <v>1.178287898419845E-4</v>
      </c>
      <c r="M4669">
        <v>1.052977768571787E-4</v>
      </c>
      <c r="N4669">
        <v>4.5764072919842877E-5</v>
      </c>
      <c r="O4669">
        <v>8.023002513950301E-5</v>
      </c>
      <c r="P4669">
        <v>1.19282422056609E-4</v>
      </c>
      <c r="Q4669">
        <v>5.1158067990618222E-5</v>
      </c>
      <c r="R4669">
        <v>1.3282752898954441E-4</v>
      </c>
      <c r="S4669">
        <v>2.4820029024310719E-6</v>
      </c>
      <c r="T4669">
        <v>6.2008201487082031E-8</v>
      </c>
    </row>
    <row r="4670" spans="1:20">
      <c r="A4670" s="10">
        <v>4664</v>
      </c>
      <c r="B4670" s="10">
        <v>2.6827339325256292E-4</v>
      </c>
      <c r="C4670" s="10">
        <v>1.7712393738647799E-4</v>
      </c>
      <c r="D4670" s="10">
        <v>1.7271200123899041E-4</v>
      </c>
      <c r="E4670" s="10">
        <v>1.5172054334103429E-4</v>
      </c>
      <c r="F4670" s="10">
        <v>1.7197229486910391E-4</v>
      </c>
      <c r="G4670" s="10">
        <v>1.868030868033957E-4</v>
      </c>
      <c r="H4670" s="10">
        <v>1.8540831291690679E-4</v>
      </c>
      <c r="I4670" s="10">
        <v>2.14208806946506E-4</v>
      </c>
      <c r="J4670" s="10">
        <v>1.878315011384094E-4</v>
      </c>
      <c r="K4670">
        <v>1.9297128993998389E-4</v>
      </c>
      <c r="L4670">
        <v>1.904131323656449E-4</v>
      </c>
      <c r="M4670">
        <v>1.8959556098074491E-4</v>
      </c>
      <c r="N4670">
        <v>5.5202945561783702E-5</v>
      </c>
      <c r="O4670">
        <v>1.4684293153313679E-4</v>
      </c>
      <c r="P4670">
        <v>2.362006219592115E-4</v>
      </c>
      <c r="Q4670">
        <v>1.4880758919308241E-4</v>
      </c>
      <c r="R4670">
        <v>2.436335506933988E-4</v>
      </c>
      <c r="S4670">
        <v>4.0529082473384046E-6</v>
      </c>
      <c r="T4670">
        <v>1.279502653715523E-6</v>
      </c>
    </row>
    <row r="4671" spans="1:20">
      <c r="A4671" s="10">
        <v>4665</v>
      </c>
      <c r="B4671" s="10">
        <v>3.8513358410773068E-4</v>
      </c>
      <c r="C4671" s="10">
        <v>3.0669757072181771E-4</v>
      </c>
      <c r="D4671" s="10">
        <v>2.8874538721516572E-4</v>
      </c>
      <c r="E4671" s="10">
        <v>2.5998860370037388E-4</v>
      </c>
      <c r="F4671" s="10">
        <v>3.186503252858599E-4</v>
      </c>
      <c r="G4671" s="10">
        <v>3.0122998467970829E-4</v>
      </c>
      <c r="H4671" s="10">
        <v>2.9998911595240021E-4</v>
      </c>
      <c r="I4671" s="10">
        <v>3.0631400225640282E-4</v>
      </c>
      <c r="J4671" s="10">
        <v>3.0773074645608139E-4</v>
      </c>
      <c r="K4671">
        <v>3.4659424354938648E-4</v>
      </c>
      <c r="L4671">
        <v>2.5202732268520477E-4</v>
      </c>
      <c r="M4671">
        <v>2.331216464648384E-4</v>
      </c>
      <c r="N4671">
        <v>9.1388664245747219E-5</v>
      </c>
      <c r="O4671">
        <v>1.799060468901826E-4</v>
      </c>
      <c r="P4671">
        <v>3.429522090052777E-4</v>
      </c>
      <c r="Q4671">
        <v>2.9623538952740729E-4</v>
      </c>
      <c r="R4671">
        <v>3.8174589026189042E-4</v>
      </c>
      <c r="S4671">
        <v>5.5134530698948587E-6</v>
      </c>
      <c r="T4671">
        <v>3.9481838819490869E-6</v>
      </c>
    </row>
    <row r="4672" spans="1:20">
      <c r="A4672" s="10">
        <v>4666</v>
      </c>
      <c r="B4672" s="10">
        <v>3.5324832898869562E-4</v>
      </c>
      <c r="C4672" s="10">
        <v>3.862314718819825E-4</v>
      </c>
      <c r="D4672" s="10">
        <v>3.6017604297613369E-4</v>
      </c>
      <c r="E4672" s="10">
        <v>3.4208005489214961E-4</v>
      </c>
      <c r="F4672" s="10">
        <v>4.5819300743593942E-4</v>
      </c>
      <c r="G4672" s="10">
        <v>3.8855287364883721E-4</v>
      </c>
      <c r="H4672" s="10">
        <v>3.6825913818041168E-4</v>
      </c>
      <c r="I4672" s="10">
        <v>3.0913287357697838E-4</v>
      </c>
      <c r="J4672" s="10">
        <v>3.7326411638864741E-4</v>
      </c>
      <c r="K4672">
        <v>3.7556843229355681E-4</v>
      </c>
      <c r="L4672">
        <v>2.8313365250020889E-4</v>
      </c>
      <c r="M4672">
        <v>2.4415951798803222E-4</v>
      </c>
      <c r="N4672">
        <v>8.7240252229732772E-5</v>
      </c>
      <c r="O4672">
        <v>2.047702907345585E-4</v>
      </c>
      <c r="P4672">
        <v>4.2365191007107702E-4</v>
      </c>
      <c r="Q4672">
        <v>3.780733007765729E-4</v>
      </c>
      <c r="R4672">
        <v>4.3497080773022203E-4</v>
      </c>
      <c r="S4672">
        <v>8.0267894337424592E-6</v>
      </c>
      <c r="T4672">
        <v>6.5291965644614846E-6</v>
      </c>
    </row>
    <row r="4673" spans="1:20">
      <c r="A4673" s="10">
        <v>4667</v>
      </c>
      <c r="B4673" s="10">
        <v>2.6437660996090061E-4</v>
      </c>
      <c r="C4673" s="10">
        <v>4.4153798702102669E-4</v>
      </c>
      <c r="D4673" s="10">
        <v>4.0235774252481192E-4</v>
      </c>
      <c r="E4673" s="10">
        <v>2.7740459758155648E-4</v>
      </c>
      <c r="F4673" s="10">
        <v>5.0767763629491172E-4</v>
      </c>
      <c r="G4673" s="10">
        <v>4.3335702614291682E-4</v>
      </c>
      <c r="H4673" s="10">
        <v>4.3114250557455181E-4</v>
      </c>
      <c r="I4673" s="10">
        <v>2.8669658479534292E-4</v>
      </c>
      <c r="J4673" s="10">
        <v>4.2440322957293348E-4</v>
      </c>
      <c r="K4673">
        <v>2.4922494585862931E-4</v>
      </c>
      <c r="L4673">
        <v>3.8530796392362288E-4</v>
      </c>
      <c r="M4673">
        <v>3.1016250140197908E-4</v>
      </c>
      <c r="N4673">
        <v>6.1423228304772749E-5</v>
      </c>
      <c r="O4673">
        <v>2.4006176610671709E-4</v>
      </c>
      <c r="P4673">
        <v>4.5466506977984752E-4</v>
      </c>
      <c r="Q4673">
        <v>4.393895146716679E-4</v>
      </c>
      <c r="R4673">
        <v>4.191703453653958E-4</v>
      </c>
      <c r="S4673">
        <v>1.409422606622848E-5</v>
      </c>
      <c r="T4673">
        <v>6.0529590302987504E-6</v>
      </c>
    </row>
    <row r="4674" spans="1:20">
      <c r="A4674" s="10">
        <v>4668</v>
      </c>
      <c r="B4674" s="10">
        <v>2.6778957001384542E-4</v>
      </c>
      <c r="C4674" s="10">
        <v>4.5588254544932032E-4</v>
      </c>
      <c r="D4674" s="10">
        <v>4.4530798860613449E-4</v>
      </c>
      <c r="E4674" s="10">
        <v>2.9304691041041371E-4</v>
      </c>
      <c r="F4674" s="10">
        <v>4.8282450844103149E-4</v>
      </c>
      <c r="G4674" s="10">
        <v>4.3048991793165212E-4</v>
      </c>
      <c r="H4674" s="10">
        <v>4.5287983065285428E-4</v>
      </c>
      <c r="I4674" s="10">
        <v>2.6659853552105892E-4</v>
      </c>
      <c r="J4674" s="10">
        <v>4.5053903924015921E-4</v>
      </c>
      <c r="K4674">
        <v>2.5531154471775342E-4</v>
      </c>
      <c r="L4674">
        <v>3.9725410944685922E-4</v>
      </c>
      <c r="M4674">
        <v>3.4369387580059199E-4</v>
      </c>
      <c r="N4674">
        <v>3.3911394302101049E-5</v>
      </c>
      <c r="O4674">
        <v>2.401766969470915E-4</v>
      </c>
      <c r="P4674">
        <v>4.8582334578241629E-4</v>
      </c>
      <c r="Q4674">
        <v>4.8903374457292311E-4</v>
      </c>
      <c r="R4674">
        <v>3.791874025458407E-4</v>
      </c>
      <c r="S4674">
        <v>1.4742230726756699E-5</v>
      </c>
      <c r="T4674">
        <v>4.4389573022797501E-6</v>
      </c>
    </row>
    <row r="4675" spans="1:20">
      <c r="A4675" s="10">
        <v>4669</v>
      </c>
      <c r="B4675" s="10">
        <v>2.8055426599094002E-4</v>
      </c>
      <c r="C4675" s="10">
        <v>4.9324138337128356E-4</v>
      </c>
      <c r="D4675" s="10">
        <v>4.075967853427698E-4</v>
      </c>
      <c r="E4675" s="10">
        <v>2.8365434591577188E-4</v>
      </c>
      <c r="F4675" s="10">
        <v>3.9166829355704799E-4</v>
      </c>
      <c r="G4675" s="10">
        <v>4.1324655320292881E-4</v>
      </c>
      <c r="H4675" s="10">
        <v>4.527054688543447E-4</v>
      </c>
      <c r="I4675" s="10">
        <v>2.4718612992993469E-4</v>
      </c>
      <c r="J4675" s="10">
        <v>4.6018044958707772E-4</v>
      </c>
      <c r="K4675">
        <v>3.0918600799355718E-4</v>
      </c>
      <c r="L4675">
        <v>4.4976619346298721E-4</v>
      </c>
      <c r="M4675">
        <v>3.9732458749103808E-4</v>
      </c>
      <c r="N4675">
        <v>5.1475810191365831E-5</v>
      </c>
      <c r="O4675">
        <v>2.5762447537007688E-4</v>
      </c>
      <c r="P4675">
        <v>4.4583218575779078E-4</v>
      </c>
      <c r="Q4675">
        <v>4.6058879872293409E-4</v>
      </c>
      <c r="R4675">
        <v>3.8935271950641672E-4</v>
      </c>
      <c r="S4675">
        <v>1.5699453991292612E-5</v>
      </c>
      <c r="T4675">
        <v>8.1657783098287216E-6</v>
      </c>
    </row>
    <row r="4676" spans="1:20">
      <c r="A4676" s="10">
        <v>4670</v>
      </c>
      <c r="B4676" s="10">
        <v>1.4028108918339599E-4</v>
      </c>
      <c r="C4676" s="10">
        <v>4.8285951214871079E-4</v>
      </c>
      <c r="D4676" s="10">
        <v>4.0141663368689872E-4</v>
      </c>
      <c r="E4676" s="10">
        <v>2.4022416391167011E-4</v>
      </c>
      <c r="F4676" s="10">
        <v>2.6899560422745307E-4</v>
      </c>
      <c r="G4676" s="10">
        <v>3.7914984920883109E-4</v>
      </c>
      <c r="H4676" s="10">
        <v>4.3300806972034568E-4</v>
      </c>
      <c r="I4676" s="10">
        <v>1.879061541194284E-4</v>
      </c>
      <c r="J4676" s="10">
        <v>4.2859251813893193E-4</v>
      </c>
      <c r="K4676">
        <v>3.7993042066048258E-4</v>
      </c>
      <c r="L4676">
        <v>4.1993297686429321E-4</v>
      </c>
      <c r="M4676">
        <v>4.2070929033885529E-4</v>
      </c>
      <c r="N4676">
        <v>1.3440637956541851E-4</v>
      </c>
      <c r="O4676">
        <v>2.600205285206435E-4</v>
      </c>
      <c r="P4676">
        <v>4.3989469573753749E-4</v>
      </c>
      <c r="Q4676">
        <v>3.4760708551014372E-4</v>
      </c>
      <c r="R4676">
        <v>3.0559795855768988E-4</v>
      </c>
      <c r="S4676">
        <v>1.7626727972474921E-5</v>
      </c>
      <c r="T4676">
        <v>1.490960445265174E-5</v>
      </c>
    </row>
    <row r="4677" spans="1:20">
      <c r="A4677" s="10">
        <v>4671</v>
      </c>
      <c r="B4677" s="10">
        <v>1.2912254987036001E-4</v>
      </c>
      <c r="C4677" s="10">
        <v>4.1065094481910439E-4</v>
      </c>
      <c r="D4677" s="10">
        <v>3.7806658304694149E-4</v>
      </c>
      <c r="E4677" s="10">
        <v>1.781216689519145E-4</v>
      </c>
      <c r="F4677" s="10">
        <v>1.667012195069391E-4</v>
      </c>
      <c r="G4677" s="10">
        <v>3.2530289004719499E-4</v>
      </c>
      <c r="H4677" s="10">
        <v>3.8910709765286569E-4</v>
      </c>
      <c r="I4677" s="10">
        <v>1.6069767251498159E-4</v>
      </c>
      <c r="J4677" s="10">
        <v>3.7110057235243869E-4</v>
      </c>
      <c r="K4677">
        <v>3.9302326807894191E-4</v>
      </c>
      <c r="L4677">
        <v>3.6483782776337598E-4</v>
      </c>
      <c r="M4677">
        <v>3.5131376472713298E-4</v>
      </c>
      <c r="N4677">
        <v>4.6827310268621353E-5</v>
      </c>
      <c r="O4677">
        <v>2.4597541384029721E-4</v>
      </c>
      <c r="P4677">
        <v>3.6480088739123903E-4</v>
      </c>
      <c r="Q4677">
        <v>3.0357411801332278E-4</v>
      </c>
      <c r="R4677">
        <v>1.4810023517512549E-4</v>
      </c>
      <c r="S4677">
        <v>2.4480406736181041E-5</v>
      </c>
      <c r="T4677">
        <v>1.442450589004646E-5</v>
      </c>
    </row>
    <row r="4678" spans="1:20">
      <c r="A4678" s="10">
        <v>4672</v>
      </c>
      <c r="B4678" s="10">
        <v>1.3846009915186901E-4</v>
      </c>
      <c r="C4678" s="10">
        <v>3.2512553092509729E-4</v>
      </c>
      <c r="D4678" s="10">
        <v>3.2036349442407378E-4</v>
      </c>
      <c r="E4678" s="10">
        <v>2.2167432806297161E-4</v>
      </c>
      <c r="F4678" s="10">
        <v>8.9920831840990166E-5</v>
      </c>
      <c r="G4678" s="10">
        <v>2.5666817615556701E-4</v>
      </c>
      <c r="H4678" s="10">
        <v>2.909105632939748E-4</v>
      </c>
      <c r="I4678" s="10">
        <v>1.548838979377653E-4</v>
      </c>
      <c r="J4678" s="10">
        <v>2.8720031903164912E-4</v>
      </c>
      <c r="K4678">
        <v>2.58985620852692E-4</v>
      </c>
      <c r="L4678">
        <v>3.377592531380597E-4</v>
      </c>
      <c r="M4678">
        <v>3.0203109203974428E-4</v>
      </c>
      <c r="N4678">
        <v>1.9793797295544908E-5</v>
      </c>
      <c r="O4678">
        <v>2.5501590435340882E-4</v>
      </c>
      <c r="P4678">
        <v>2.9904191230801868E-4</v>
      </c>
      <c r="Q4678">
        <v>2.7280792609210401E-4</v>
      </c>
      <c r="R4678">
        <v>1.6126329405229291E-4</v>
      </c>
      <c r="S4678">
        <v>3.8298170890603377E-5</v>
      </c>
      <c r="T4678">
        <v>2.2555133192099419E-5</v>
      </c>
    </row>
    <row r="4679" spans="1:20">
      <c r="A4679" s="10">
        <v>4673</v>
      </c>
      <c r="B4679" s="10">
        <v>8.8218601853563326E-5</v>
      </c>
      <c r="C4679" s="10">
        <v>2.217729113073511E-4</v>
      </c>
      <c r="D4679" s="10">
        <v>2.1630251490086579E-4</v>
      </c>
      <c r="E4679" s="10">
        <v>1.5286704821537321E-4</v>
      </c>
      <c r="F4679" s="10">
        <v>1.233884359676997E-4</v>
      </c>
      <c r="G4679" s="10">
        <v>1.6401480977257821E-4</v>
      </c>
      <c r="H4679" s="10">
        <v>1.7612684031353211E-4</v>
      </c>
      <c r="I4679" s="10">
        <v>1.15974021939159E-4</v>
      </c>
      <c r="J4679" s="10">
        <v>1.8060775204356739E-4</v>
      </c>
      <c r="K4679">
        <v>1.706109224589115E-4</v>
      </c>
      <c r="L4679">
        <v>2.327964058716394E-4</v>
      </c>
      <c r="M4679">
        <v>2.0907140975397529E-4</v>
      </c>
      <c r="N4679">
        <v>2.6358695044713929E-5</v>
      </c>
      <c r="O4679">
        <v>2.1590664367264771E-4</v>
      </c>
      <c r="P4679">
        <v>1.7040105237107599E-4</v>
      </c>
      <c r="Q4679">
        <v>1.646090053871651E-4</v>
      </c>
      <c r="R4679">
        <v>1.393039649371461E-4</v>
      </c>
      <c r="S4679">
        <v>5.0414822124242932E-5</v>
      </c>
      <c r="T4679">
        <v>2.0886670741949761E-5</v>
      </c>
    </row>
    <row r="4680" spans="1:20">
      <c r="A4680" s="10">
        <v>4674</v>
      </c>
      <c r="B4680" s="10">
        <v>4.0559889479652018E-5</v>
      </c>
      <c r="C4680" s="10">
        <v>1.4834269256513879E-4</v>
      </c>
      <c r="D4680" s="10">
        <v>1.3513491318812191E-4</v>
      </c>
      <c r="E4680" s="10">
        <v>7.8728236045474151E-5</v>
      </c>
      <c r="F4680" s="10">
        <v>6.903252919927827E-5</v>
      </c>
      <c r="G4680" s="10">
        <v>1.085136260352541E-4</v>
      </c>
      <c r="H4680" s="10">
        <v>9.07903293368836E-5</v>
      </c>
      <c r="I4680" s="10">
        <v>6.357554969300219E-5</v>
      </c>
      <c r="J4680" s="10">
        <v>1.158716511046564E-4</v>
      </c>
      <c r="K4680">
        <v>1.142390750239367E-4</v>
      </c>
      <c r="L4680">
        <v>1.3900153090701581E-4</v>
      </c>
      <c r="M4680">
        <v>1.2250085039998949E-4</v>
      </c>
      <c r="N4680">
        <v>2.5601305694857951E-5</v>
      </c>
      <c r="O4680">
        <v>1.8735952786692739E-4</v>
      </c>
      <c r="P4680">
        <v>6.2434937542351431E-5</v>
      </c>
      <c r="Q4680">
        <v>9.418073797736102E-5</v>
      </c>
      <c r="R4680">
        <v>6.0054109141141083E-5</v>
      </c>
      <c r="S4680">
        <v>5.1426331954566969E-5</v>
      </c>
      <c r="T4680">
        <v>2.226001073699132E-5</v>
      </c>
    </row>
    <row r="4681" spans="1:20">
      <c r="A4681" s="10">
        <v>4675</v>
      </c>
      <c r="B4681" s="10">
        <v>1.7848298557291708E-5</v>
      </c>
      <c r="C4681" s="10">
        <v>1.011807362442873E-4</v>
      </c>
      <c r="D4681" s="10">
        <v>7.3712450014972933E-5</v>
      </c>
      <c r="E4681" s="10">
        <v>2.507139388041356E-5</v>
      </c>
      <c r="F4681" s="10">
        <v>6.3325219994476237E-6</v>
      </c>
      <c r="G4681" s="10">
        <v>6.9431989606986533E-5</v>
      </c>
      <c r="H4681" s="10">
        <v>4.7242758601630338E-5</v>
      </c>
      <c r="I4681" s="10">
        <v>3.4333489128147407E-5</v>
      </c>
      <c r="J4681" s="10">
        <v>8.6886271407738577E-5</v>
      </c>
      <c r="K4681">
        <v>3.8454581350647629E-5</v>
      </c>
      <c r="L4681">
        <v>5.3531281914394152E-5</v>
      </c>
      <c r="M4681">
        <v>6.7383273776148211E-5</v>
      </c>
      <c r="N4681">
        <v>5.1947722619276661E-6</v>
      </c>
      <c r="O4681">
        <v>1.287241399058527E-4</v>
      </c>
      <c r="P4681">
        <v>1.238789342236479E-5</v>
      </c>
      <c r="Q4681">
        <v>5.2123388456216882E-5</v>
      </c>
      <c r="R4681">
        <v>9.9433454830985447E-6</v>
      </c>
      <c r="S4681">
        <v>5.0840526154353072E-5</v>
      </c>
      <c r="T4681">
        <v>2.1980317055756391E-5</v>
      </c>
    </row>
    <row r="4682" spans="1:20">
      <c r="A4682" s="10">
        <v>4676</v>
      </c>
      <c r="B4682" s="10">
        <v>8.8780071461871967E-6</v>
      </c>
      <c r="C4682" s="10">
        <v>6.9068819136435856E-5</v>
      </c>
      <c r="D4682" s="10">
        <v>4.084681799931624E-5</v>
      </c>
      <c r="E4682" s="10">
        <v>8.3467073020537973E-6</v>
      </c>
      <c r="F4682" s="10">
        <v>0</v>
      </c>
      <c r="G4682" s="10">
        <v>5.5285446810364772E-5</v>
      </c>
      <c r="H4682" s="10">
        <v>3.7047077347025397E-5</v>
      </c>
      <c r="I4682" s="10">
        <v>2.1873375739560781E-5</v>
      </c>
      <c r="J4682" s="10">
        <v>7.2644426783584091E-5</v>
      </c>
      <c r="K4682">
        <v>1.251057876288532E-5</v>
      </c>
      <c r="L4682">
        <v>3.2000749770736293E-5</v>
      </c>
      <c r="M4682">
        <v>4.1386036761723907E-5</v>
      </c>
      <c r="N4682">
        <v>7.3476351877816909E-8</v>
      </c>
      <c r="O4682">
        <v>6.6241925711572303E-5</v>
      </c>
      <c r="P4682">
        <v>7.5117956639959107E-6</v>
      </c>
      <c r="Q4682">
        <v>1.7573392430308301E-5</v>
      </c>
      <c r="R4682">
        <v>5.5736350681634122E-6</v>
      </c>
      <c r="S4682">
        <v>5.3252439617906312E-5</v>
      </c>
      <c r="T4682">
        <v>4.005098281205291E-5</v>
      </c>
    </row>
    <row r="4683" spans="1:20">
      <c r="A4683" s="10">
        <v>4677</v>
      </c>
      <c r="B4683" s="10">
        <v>5.0045777263754618E-7</v>
      </c>
      <c r="C4683" s="10">
        <v>2.6301318557037649E-5</v>
      </c>
      <c r="D4683" s="10">
        <v>2.0270847089087271E-5</v>
      </c>
      <c r="E4683" s="10">
        <v>1.8438848518233819E-6</v>
      </c>
      <c r="F4683" s="10">
        <v>0</v>
      </c>
      <c r="G4683" s="10">
        <v>3.3312080307397507E-5</v>
      </c>
      <c r="H4683" s="10">
        <v>2.232798655768746E-5</v>
      </c>
      <c r="I4683" s="10">
        <v>1.2190203627662639E-5</v>
      </c>
      <c r="J4683" s="10">
        <v>4.6356591457207227E-5</v>
      </c>
      <c r="K4683">
        <v>8.9126013977410013E-6</v>
      </c>
      <c r="L4683">
        <v>5.8898249140251352E-6</v>
      </c>
      <c r="M4683">
        <v>2.0346756902768429E-5</v>
      </c>
      <c r="N4683">
        <v>1.0379026811771511E-9</v>
      </c>
      <c r="O4683">
        <v>1.6539505852516771E-5</v>
      </c>
      <c r="P4683">
        <v>7.5172324280470536E-6</v>
      </c>
      <c r="Q4683">
        <v>0</v>
      </c>
      <c r="R4683">
        <v>4.8173125461829744E-6</v>
      </c>
      <c r="S4683">
        <v>4.939135581895781E-5</v>
      </c>
      <c r="T4683">
        <v>6.8514155831763443E-5</v>
      </c>
    </row>
    <row r="4684" spans="1:20">
      <c r="A4684" s="10">
        <v>4678</v>
      </c>
      <c r="B4684" s="10">
        <v>0</v>
      </c>
      <c r="C4684" s="10">
        <v>1.2983164638347441E-5</v>
      </c>
      <c r="D4684" s="10">
        <v>6.2182280210325522E-6</v>
      </c>
      <c r="E4684" s="10">
        <v>0</v>
      </c>
      <c r="F4684" s="10">
        <v>0</v>
      </c>
      <c r="G4684" s="10">
        <v>9.9890138335016596E-6</v>
      </c>
      <c r="H4684" s="10">
        <v>1.008504708697677E-5</v>
      </c>
      <c r="I4684" s="10">
        <v>1.9137099108390761E-6</v>
      </c>
      <c r="J4684" s="10">
        <v>1.6667523846194882E-5</v>
      </c>
      <c r="K4684">
        <v>2.9844679032369351E-6</v>
      </c>
      <c r="L4684">
        <v>5.1966750708278771E-8</v>
      </c>
      <c r="M4684">
        <v>7.1363149749382187E-6</v>
      </c>
      <c r="N4684">
        <v>1.1273770502441461E-9</v>
      </c>
      <c r="O4684">
        <v>1.1371664979471499E-6</v>
      </c>
      <c r="P4684">
        <v>7.0659810118021839E-6</v>
      </c>
      <c r="Q4684">
        <v>0</v>
      </c>
      <c r="R4684">
        <v>1.05907414225811E-6</v>
      </c>
      <c r="S4684">
        <v>4.9158678633386702E-5</v>
      </c>
      <c r="T4684">
        <v>5.2441113271299378E-5</v>
      </c>
    </row>
    <row r="4685" spans="1:20">
      <c r="A4685" s="10">
        <v>4679</v>
      </c>
      <c r="B4685" s="10">
        <v>0</v>
      </c>
      <c r="C4685" s="10">
        <v>3.2098547932077528E-6</v>
      </c>
      <c r="D4685" s="10">
        <v>1.082246279240226E-6</v>
      </c>
      <c r="E4685" s="10">
        <v>0</v>
      </c>
      <c r="F4685" s="10">
        <v>0</v>
      </c>
      <c r="G4685" s="10">
        <v>1.3991139976837281E-6</v>
      </c>
      <c r="H4685" s="10">
        <v>2.523355813563246E-6</v>
      </c>
      <c r="I4685" s="10">
        <v>8.6740458033212971E-8</v>
      </c>
      <c r="J4685" s="10">
        <v>4.8544348466635106E-6</v>
      </c>
      <c r="K4685">
        <v>1.7726883971458391E-6</v>
      </c>
      <c r="L4685">
        <v>0</v>
      </c>
      <c r="M4685">
        <v>1.093900363510065E-6</v>
      </c>
      <c r="N4685">
        <v>1.1273770502441461E-9</v>
      </c>
      <c r="O4685">
        <v>1.0758714285429411E-7</v>
      </c>
      <c r="P4685">
        <v>3.026465321802936E-7</v>
      </c>
      <c r="Q4685">
        <v>0</v>
      </c>
      <c r="R4685">
        <v>1.001751684742301E-8</v>
      </c>
      <c r="S4685">
        <v>4.180208957858407E-5</v>
      </c>
      <c r="T4685">
        <v>2.2072585737223381E-5</v>
      </c>
    </row>
    <row r="4686" spans="1:20">
      <c r="A4686" s="10">
        <v>4680</v>
      </c>
      <c r="B4686" s="10">
        <v>0</v>
      </c>
      <c r="C4686" s="10">
        <v>1.785184617677893E-7</v>
      </c>
      <c r="D4686" s="10">
        <v>3.601936681346233E-7</v>
      </c>
      <c r="E4686" s="10">
        <v>0</v>
      </c>
      <c r="F4686" s="10">
        <v>0</v>
      </c>
      <c r="G4686" s="10">
        <v>1.1873646235033999E-7</v>
      </c>
      <c r="H4686" s="10">
        <v>1.433783140823473E-7</v>
      </c>
      <c r="I4686" s="10">
        <v>0</v>
      </c>
      <c r="J4686" s="10">
        <v>8.8039431047322564E-7</v>
      </c>
      <c r="K4686">
        <v>1.8877214212534719E-7</v>
      </c>
      <c r="L4686">
        <v>0</v>
      </c>
      <c r="M4686">
        <v>1.4194868629088109E-7</v>
      </c>
      <c r="N4686">
        <v>1.1452719240575451E-9</v>
      </c>
      <c r="O4686">
        <v>1.9768704051838439E-9</v>
      </c>
      <c r="P4686">
        <v>0</v>
      </c>
      <c r="Q4686">
        <v>0</v>
      </c>
      <c r="R4686">
        <v>0</v>
      </c>
      <c r="S4686">
        <v>3.9833020721531881E-5</v>
      </c>
      <c r="T4686">
        <v>1.598648673194394E-5</v>
      </c>
    </row>
    <row r="4687" spans="1:20">
      <c r="A4687" s="10">
        <v>4681</v>
      </c>
      <c r="B4687" s="10">
        <v>0</v>
      </c>
      <c r="C4687" s="10">
        <v>2.0541010443840331E-7</v>
      </c>
      <c r="D4687" s="10">
        <v>6.0732141366246855E-8</v>
      </c>
      <c r="E4687" s="10">
        <v>0</v>
      </c>
      <c r="F4687" s="10">
        <v>0</v>
      </c>
      <c r="G4687" s="10">
        <v>2.4999143520607522E-7</v>
      </c>
      <c r="H4687" s="10">
        <v>4.0005575050588109E-9</v>
      </c>
      <c r="I4687" s="10">
        <v>0</v>
      </c>
      <c r="J4687" s="10">
        <v>2.4507534937230369E-8</v>
      </c>
      <c r="K4687">
        <v>0</v>
      </c>
      <c r="L4687">
        <v>0</v>
      </c>
      <c r="M4687">
        <v>3.5969904778943382E-7</v>
      </c>
      <c r="N4687">
        <v>1.1631667978709451E-9</v>
      </c>
      <c r="O4687">
        <v>3.2231582693214847E-10</v>
      </c>
      <c r="P4687">
        <v>0</v>
      </c>
      <c r="Q4687">
        <v>0</v>
      </c>
      <c r="R4687">
        <v>0</v>
      </c>
      <c r="S4687">
        <v>3.3815547841893311E-5</v>
      </c>
      <c r="T4687">
        <v>1.255957829135639E-5</v>
      </c>
    </row>
    <row r="4688" spans="1:20">
      <c r="A4688" s="10">
        <v>4682</v>
      </c>
      <c r="B4688" s="10">
        <v>0</v>
      </c>
      <c r="C4688" s="10">
        <v>0</v>
      </c>
      <c r="D4688" s="10">
        <v>0</v>
      </c>
      <c r="E4688" s="10">
        <v>0</v>
      </c>
      <c r="F4688" s="10">
        <v>0</v>
      </c>
      <c r="G4688" s="10">
        <v>2.8029342735226609E-7</v>
      </c>
      <c r="H4688" s="10">
        <v>0</v>
      </c>
      <c r="I4688" s="10">
        <v>0</v>
      </c>
      <c r="J4688" s="10">
        <v>4.7129874879289174E-10</v>
      </c>
      <c r="K4688">
        <v>0</v>
      </c>
      <c r="L4688">
        <v>0</v>
      </c>
      <c r="M4688">
        <v>4.2821486122288322E-7</v>
      </c>
      <c r="N4688">
        <v>1.1273770502441461E-9</v>
      </c>
      <c r="O4688">
        <v>2.5398487162253302E-9</v>
      </c>
      <c r="P4688">
        <v>0</v>
      </c>
      <c r="Q4688">
        <v>0</v>
      </c>
      <c r="R4688">
        <v>0</v>
      </c>
      <c r="S4688">
        <v>4.1351987497354617E-5</v>
      </c>
      <c r="T4688">
        <v>2.5502962598744951E-6</v>
      </c>
    </row>
    <row r="4689" spans="1:20">
      <c r="A4689" s="10">
        <v>4683</v>
      </c>
      <c r="B4689" s="10">
        <v>0</v>
      </c>
      <c r="C4689" s="10">
        <v>0</v>
      </c>
      <c r="D4689" s="10">
        <v>1.4397188786941181E-10</v>
      </c>
      <c r="E4689" s="10">
        <v>0</v>
      </c>
      <c r="F4689" s="10">
        <v>0</v>
      </c>
      <c r="G4689" s="10">
        <v>2.801040399013525E-7</v>
      </c>
      <c r="H4689" s="10">
        <v>0</v>
      </c>
      <c r="I4689" s="10">
        <v>0</v>
      </c>
      <c r="J4689" s="10">
        <v>2.3564937439644592E-10</v>
      </c>
      <c r="K4689">
        <v>0</v>
      </c>
      <c r="L4689">
        <v>1.154816682406195E-9</v>
      </c>
      <c r="M4689">
        <v>3.7398364378027351E-7</v>
      </c>
      <c r="N4689">
        <v>1.002112933550352E-9</v>
      </c>
      <c r="O4689">
        <v>1.0743860897738281E-11</v>
      </c>
      <c r="P4689">
        <v>0</v>
      </c>
      <c r="Q4689">
        <v>0</v>
      </c>
      <c r="R4689">
        <v>0</v>
      </c>
      <c r="S4689">
        <v>5.8816953931993402E-5</v>
      </c>
      <c r="T4689">
        <v>7.8297132896105879E-6</v>
      </c>
    </row>
    <row r="4690" spans="1:20">
      <c r="A4690" s="10">
        <v>4684</v>
      </c>
      <c r="B4690" s="10">
        <v>0</v>
      </c>
      <c r="C4690" s="10">
        <v>0</v>
      </c>
      <c r="D4690" s="10">
        <v>0</v>
      </c>
      <c r="E4690" s="10">
        <v>0</v>
      </c>
      <c r="F4690" s="10">
        <v>0</v>
      </c>
      <c r="G4690" s="10">
        <v>2.3029514031105111E-7</v>
      </c>
      <c r="H4690" s="10">
        <v>0</v>
      </c>
      <c r="I4690" s="10">
        <v>0</v>
      </c>
      <c r="J4690" s="10">
        <v>0</v>
      </c>
      <c r="K4690">
        <v>0</v>
      </c>
      <c r="L4690">
        <v>0</v>
      </c>
      <c r="M4690">
        <v>2.7636027419463589E-8</v>
      </c>
      <c r="N4690">
        <v>7.5158470016276428E-10</v>
      </c>
      <c r="O4690">
        <v>0</v>
      </c>
      <c r="P4690">
        <v>0</v>
      </c>
      <c r="Q4690">
        <v>0</v>
      </c>
      <c r="R4690">
        <v>0</v>
      </c>
      <c r="S4690">
        <v>6.0676471436873412E-5</v>
      </c>
      <c r="T4690">
        <v>1.2825951933511381E-5</v>
      </c>
    </row>
    <row r="4691" spans="1:20">
      <c r="A4691" s="10">
        <v>4685</v>
      </c>
      <c r="B4691" s="10">
        <v>2.1511771847562512E-9</v>
      </c>
      <c r="C4691" s="10">
        <v>1.263386015701626E-6</v>
      </c>
      <c r="D4691" s="10">
        <v>8.1580410507183311E-7</v>
      </c>
      <c r="E4691" s="10">
        <v>4.830536662710956E-9</v>
      </c>
      <c r="F4691" s="10">
        <v>2.9227110325349699E-7</v>
      </c>
      <c r="G4691" s="10">
        <v>1.718151362806663E-7</v>
      </c>
      <c r="H4691" s="10">
        <v>1.6200570160290741E-6</v>
      </c>
      <c r="I4691" s="10">
        <v>1.3139341964263679E-8</v>
      </c>
      <c r="J4691" s="10">
        <v>1.784570355810541E-6</v>
      </c>
      <c r="K4691">
        <v>7.3886596253749189E-8</v>
      </c>
      <c r="L4691">
        <v>8.5082562597129423E-7</v>
      </c>
      <c r="M4691">
        <v>6.0567674002139255E-7</v>
      </c>
      <c r="N4691">
        <v>4.4611920416804079E-8</v>
      </c>
      <c r="O4691">
        <v>3.152517383918856E-8</v>
      </c>
      <c r="P4691">
        <v>1.475401844378931E-6</v>
      </c>
      <c r="Q4691">
        <v>8.8563795081149966E-7</v>
      </c>
      <c r="R4691">
        <v>8.7861970682605952E-8</v>
      </c>
      <c r="S4691">
        <v>4.9503733587195991E-5</v>
      </c>
      <c r="T4691">
        <v>2.138355596505305E-5</v>
      </c>
    </row>
    <row r="4692" spans="1:20">
      <c r="A4692" s="10">
        <v>4686</v>
      </c>
      <c r="B4692" s="10">
        <v>1.490308354807139E-7</v>
      </c>
      <c r="C4692" s="10">
        <v>2.529224689366695E-5</v>
      </c>
      <c r="D4692" s="10">
        <v>3.2139025093831491E-5</v>
      </c>
      <c r="E4692" s="10">
        <v>2.5952863309858389E-6</v>
      </c>
      <c r="F4692" s="10">
        <v>3.3558695101513037E-5</v>
      </c>
      <c r="G4692" s="10">
        <v>6.0078045871821986E-6</v>
      </c>
      <c r="H4692" s="10">
        <v>3.6916027834379208E-5</v>
      </c>
      <c r="I4692" s="10">
        <v>1.8699193268849581E-6</v>
      </c>
      <c r="J4692" s="10">
        <v>2.7352325997609809E-5</v>
      </c>
      <c r="K4692">
        <v>1.085342727382023E-5</v>
      </c>
      <c r="L4692">
        <v>3.38524405801405E-5</v>
      </c>
      <c r="M4692">
        <v>2.5057252275441921E-5</v>
      </c>
      <c r="N4692">
        <v>5.4168946199957099E-6</v>
      </c>
      <c r="O4692">
        <v>8.2790051363687336E-6</v>
      </c>
      <c r="P4692">
        <v>3.1915164171222192E-5</v>
      </c>
      <c r="Q4692">
        <v>2.6676315656864701E-5</v>
      </c>
      <c r="R4692">
        <v>1.430918802347315E-6</v>
      </c>
      <c r="S4692">
        <v>7.2587746459134171E-5</v>
      </c>
      <c r="T4692">
        <v>3.2070010545653058E-5</v>
      </c>
    </row>
    <row r="4693" spans="1:20">
      <c r="A4693" s="10">
        <v>4687</v>
      </c>
      <c r="B4693" s="10">
        <v>1.4330178084039179E-6</v>
      </c>
      <c r="C4693" s="10">
        <v>7.1137769710864632E-5</v>
      </c>
      <c r="D4693" s="10">
        <v>1.0233462221389181E-4</v>
      </c>
      <c r="E4693" s="10">
        <v>2.168318645752149E-5</v>
      </c>
      <c r="F4693" s="10">
        <v>1.3611587867716371E-4</v>
      </c>
      <c r="G4693" s="10">
        <v>2.1838829445587199E-5</v>
      </c>
      <c r="H4693" s="10">
        <v>1.169027307786769E-4</v>
      </c>
      <c r="I4693" s="10">
        <v>1.852635949715431E-5</v>
      </c>
      <c r="J4693" s="10">
        <v>7.6285472367061623E-5</v>
      </c>
      <c r="K4693">
        <v>2.7745596719171101E-5</v>
      </c>
      <c r="L4693">
        <v>8.1622587464555164E-5</v>
      </c>
      <c r="M4693">
        <v>1.09837493244957E-4</v>
      </c>
      <c r="N4693">
        <v>1.741887911739964E-5</v>
      </c>
      <c r="O4693">
        <v>3.4984060205905571E-5</v>
      </c>
      <c r="P4693">
        <v>1.173335233697426E-4</v>
      </c>
      <c r="Q4693">
        <v>1.1945171553163179E-4</v>
      </c>
      <c r="R4693">
        <v>2.6306694902225E-6</v>
      </c>
      <c r="S4693">
        <v>7.7842682686508254E-5</v>
      </c>
      <c r="T4693">
        <v>3.337546936354148E-5</v>
      </c>
    </row>
    <row r="4694" spans="1:20">
      <c r="A4694" s="10">
        <v>4688</v>
      </c>
      <c r="B4694" s="10">
        <v>4.8607721497288703E-5</v>
      </c>
      <c r="C4694" s="10">
        <v>1.3265991796465349E-4</v>
      </c>
      <c r="D4694" s="10">
        <v>1.5797832195560369E-4</v>
      </c>
      <c r="E4694" s="10">
        <v>5.3843622916018747E-5</v>
      </c>
      <c r="F4694" s="10">
        <v>2.5260201441953441E-4</v>
      </c>
      <c r="G4694" s="10">
        <v>5.5603232324437157E-5</v>
      </c>
      <c r="H4694" s="10">
        <v>2.093613509366336E-4</v>
      </c>
      <c r="I4694" s="10">
        <v>6.2549623632111772E-5</v>
      </c>
      <c r="J4694" s="10">
        <v>1.480384175371071E-4</v>
      </c>
      <c r="K4694">
        <v>1.0506202056927821E-4</v>
      </c>
      <c r="L4694">
        <v>2.2052165726142451E-4</v>
      </c>
      <c r="M4694">
        <v>1.700304128452785E-4</v>
      </c>
      <c r="N4694">
        <v>4.5787372045547921E-5</v>
      </c>
      <c r="O4694">
        <v>7.8576345111528399E-5</v>
      </c>
      <c r="P4694">
        <v>2.4173932533631329E-4</v>
      </c>
      <c r="Q4694">
        <v>1.5510217066312641E-4</v>
      </c>
      <c r="R4694">
        <v>1.8439145868526619E-5</v>
      </c>
      <c r="S4694">
        <v>7.244284920382527E-5</v>
      </c>
      <c r="T4694">
        <v>2.995595913536875E-5</v>
      </c>
    </row>
    <row r="4695" spans="1:20">
      <c r="A4695" s="10">
        <v>4689</v>
      </c>
      <c r="B4695" s="10">
        <v>1.2186738955604421E-4</v>
      </c>
      <c r="C4695" s="10">
        <v>2.0832378545341301E-4</v>
      </c>
      <c r="D4695" s="10">
        <v>2.2649346600302919E-4</v>
      </c>
      <c r="E4695" s="10">
        <v>8.4242489167680765E-5</v>
      </c>
      <c r="F4695" s="10">
        <v>2.6791047950803479E-4</v>
      </c>
      <c r="G4695" s="10">
        <v>1.1157623228353629E-4</v>
      </c>
      <c r="H4695" s="10">
        <v>3.4247773703244072E-4</v>
      </c>
      <c r="I4695" s="10">
        <v>1.027663195726178E-4</v>
      </c>
      <c r="J4695" s="10">
        <v>1.884822268556084E-4</v>
      </c>
      <c r="K4695">
        <v>1.9159218408525759E-4</v>
      </c>
      <c r="L4695">
        <v>3.2461764138519661E-4</v>
      </c>
      <c r="M4695">
        <v>2.0532679712870661E-4</v>
      </c>
      <c r="N4695">
        <v>4.5470751332589768E-5</v>
      </c>
      <c r="O4695">
        <v>4.9147570084572758E-5</v>
      </c>
      <c r="P4695">
        <v>3.6134469117756032E-4</v>
      </c>
      <c r="Q4695">
        <v>2.2754670139387789E-4</v>
      </c>
      <c r="R4695">
        <v>3.9764964435598773E-5</v>
      </c>
      <c r="S4695">
        <v>7.6825327921305368E-5</v>
      </c>
      <c r="T4695">
        <v>3.6558917994482613E-5</v>
      </c>
    </row>
    <row r="4696" spans="1:20">
      <c r="A4696" s="10">
        <v>4690</v>
      </c>
      <c r="B4696" s="10">
        <v>8.9738315811439093E-5</v>
      </c>
      <c r="C4696" s="10">
        <v>2.4353368111336819E-4</v>
      </c>
      <c r="D4696" s="10">
        <v>3.4885389095367449E-4</v>
      </c>
      <c r="E4696" s="10">
        <v>1.290967823876164E-4</v>
      </c>
      <c r="F4696" s="10">
        <v>2.8262587828045948E-4</v>
      </c>
      <c r="G4696" s="10">
        <v>1.3152505167092241E-4</v>
      </c>
      <c r="H4696" s="10">
        <v>4.2255614025579958E-4</v>
      </c>
      <c r="I4696" s="10">
        <v>1.085835667727543E-4</v>
      </c>
      <c r="J4696" s="10">
        <v>2.0317455178457471E-4</v>
      </c>
      <c r="K4696">
        <v>1.2796249022027141E-4</v>
      </c>
      <c r="L4696">
        <v>3.7433291818383068E-4</v>
      </c>
      <c r="M4696">
        <v>2.5869721243453237E-4</v>
      </c>
      <c r="N4696">
        <v>6.5551445955688782E-5</v>
      </c>
      <c r="O4696">
        <v>3.8758704884055812E-5</v>
      </c>
      <c r="P4696">
        <v>4.8429883183610871E-4</v>
      </c>
      <c r="Q4696">
        <v>2.9706053931920722E-4</v>
      </c>
      <c r="R4696">
        <v>5.2356176146174569E-5</v>
      </c>
      <c r="S4696">
        <v>6.8014333313642396E-5</v>
      </c>
      <c r="T4696">
        <v>5.0158468921388891E-5</v>
      </c>
    </row>
    <row r="4697" spans="1:20">
      <c r="A4697" s="10">
        <v>4691</v>
      </c>
      <c r="B4697" s="10">
        <v>7.3074190842006625E-5</v>
      </c>
      <c r="C4697" s="10">
        <v>2.9103895042252597E-4</v>
      </c>
      <c r="D4697" s="10">
        <v>4.3481379491549762E-4</v>
      </c>
      <c r="E4697" s="10">
        <v>1.2196694477728829E-4</v>
      </c>
      <c r="F4697" s="10">
        <v>4.2041209244116171E-4</v>
      </c>
      <c r="G4697" s="10">
        <v>1.236005741132623E-4</v>
      </c>
      <c r="H4697" s="10">
        <v>4.4681733371909572E-4</v>
      </c>
      <c r="I4697" s="10">
        <v>9.7783877055116665E-5</v>
      </c>
      <c r="J4697" s="10">
        <v>2.3863883296426099E-4</v>
      </c>
      <c r="K4697">
        <v>9.8546321492555994E-5</v>
      </c>
      <c r="L4697">
        <v>4.3543653517768172E-4</v>
      </c>
      <c r="M4697">
        <v>3.0154273831158122E-4</v>
      </c>
      <c r="N4697">
        <v>1.2292471760330911E-4</v>
      </c>
      <c r="O4697">
        <v>7.5790040552801139E-5</v>
      </c>
      <c r="P4697">
        <v>5.3561758037402483E-4</v>
      </c>
      <c r="Q4697">
        <v>3.6496257012576223E-4</v>
      </c>
      <c r="R4697">
        <v>8.4793855710161474E-5</v>
      </c>
      <c r="S4697">
        <v>6.2229365228240409E-5</v>
      </c>
      <c r="T4697">
        <v>4.5485463768616997E-5</v>
      </c>
    </row>
    <row r="4698" spans="1:20">
      <c r="A4698" s="10">
        <v>4692</v>
      </c>
      <c r="B4698" s="10">
        <v>7.3262295214800106E-5</v>
      </c>
      <c r="C4698" s="10">
        <v>3.0242529238491477E-4</v>
      </c>
      <c r="D4698" s="10">
        <v>4.5497301400120819E-4</v>
      </c>
      <c r="E4698" s="10">
        <v>1.207096480942068E-4</v>
      </c>
      <c r="F4698" s="10">
        <v>4.7833937826636142E-4</v>
      </c>
      <c r="G4698" s="10">
        <v>1.4134975011119961E-4</v>
      </c>
      <c r="H4698" s="10">
        <v>4.2214640190595722E-4</v>
      </c>
      <c r="I4698" s="10">
        <v>1.126169677364063E-4</v>
      </c>
      <c r="J4698" s="10">
        <v>2.4052448276272521E-4</v>
      </c>
      <c r="K4698">
        <v>2.2383944335073309E-4</v>
      </c>
      <c r="L4698">
        <v>4.1061362067248373E-4</v>
      </c>
      <c r="M4698">
        <v>3.8004078893268042E-4</v>
      </c>
      <c r="N4698">
        <v>1.9427136475884581E-4</v>
      </c>
      <c r="O4698">
        <v>6.5066109517028167E-5</v>
      </c>
      <c r="P4698">
        <v>4.9918555262911302E-4</v>
      </c>
      <c r="Q4698">
        <v>4.5705721882846248E-4</v>
      </c>
      <c r="R4698">
        <v>8.9913892050186436E-5</v>
      </c>
      <c r="S4698">
        <v>5.8837370277831989E-5</v>
      </c>
      <c r="T4698">
        <v>3.1049456182233773E-5</v>
      </c>
    </row>
    <row r="4699" spans="1:20">
      <c r="A4699" s="10">
        <v>4693</v>
      </c>
      <c r="B4699" s="10">
        <v>1.159350486717626E-4</v>
      </c>
      <c r="C4699" s="10">
        <v>3.1195783005347883E-4</v>
      </c>
      <c r="D4699" s="10">
        <v>4.200999747543939E-4</v>
      </c>
      <c r="E4699" s="10">
        <v>8.2034600375766579E-5</v>
      </c>
      <c r="F4699" s="10">
        <v>3.8220296629510561E-4</v>
      </c>
      <c r="G4699" s="10">
        <v>1.2726377058056831E-4</v>
      </c>
      <c r="H4699" s="10">
        <v>4.2825809736253328E-4</v>
      </c>
      <c r="I4699" s="10">
        <v>7.841974438942805E-5</v>
      </c>
      <c r="J4699" s="10">
        <v>2.4064965028442961E-4</v>
      </c>
      <c r="K4699">
        <v>6.2065158708151408E-5</v>
      </c>
      <c r="L4699">
        <v>3.7716675171120431E-4</v>
      </c>
      <c r="M4699">
        <v>3.3866408740567311E-4</v>
      </c>
      <c r="N4699">
        <v>1.5158080799594951E-4</v>
      </c>
      <c r="O4699">
        <v>6.3986034284312457E-5</v>
      </c>
      <c r="P4699">
        <v>4.8403986064180589E-4</v>
      </c>
      <c r="Q4699">
        <v>4.0724451954779901E-4</v>
      </c>
      <c r="R4699">
        <v>9.7581522056689504E-5</v>
      </c>
      <c r="S4699">
        <v>7.6196342100894203E-5</v>
      </c>
      <c r="T4699">
        <v>3.6764689258345991E-5</v>
      </c>
    </row>
    <row r="4700" spans="1:20">
      <c r="A4700" s="10">
        <v>4694</v>
      </c>
      <c r="B4700" s="10">
        <v>8.320852873489691E-5</v>
      </c>
      <c r="C4700" s="10">
        <v>2.2437293459668029E-4</v>
      </c>
      <c r="D4700" s="10">
        <v>3.255415903425994E-4</v>
      </c>
      <c r="E4700" s="10">
        <v>5.1831198339777828E-5</v>
      </c>
      <c r="F4700" s="10">
        <v>3.425150464217035E-4</v>
      </c>
      <c r="G4700" s="10">
        <v>9.6981826042993798E-5</v>
      </c>
      <c r="H4700" s="10">
        <v>4.0320247860730431E-4</v>
      </c>
      <c r="I4700" s="10">
        <v>8.119545349167772E-5</v>
      </c>
      <c r="J4700" s="10">
        <v>2.517445389031442E-4</v>
      </c>
      <c r="K4700">
        <v>1.0761513921181749E-4</v>
      </c>
      <c r="L4700">
        <v>3.2561258813313217E-4</v>
      </c>
      <c r="M4700">
        <v>3.4078037452810363E-4</v>
      </c>
      <c r="N4700">
        <v>1.700149236999824E-4</v>
      </c>
      <c r="O4700">
        <v>1.3039135558697929E-4</v>
      </c>
      <c r="P4700">
        <v>3.989087891170213E-4</v>
      </c>
      <c r="Q4700">
        <v>2.8778989892448231E-4</v>
      </c>
      <c r="R4700">
        <v>6.1843863744893803E-5</v>
      </c>
      <c r="S4700">
        <v>7.2670411444955384E-5</v>
      </c>
      <c r="T4700">
        <v>3.2691482100053003E-5</v>
      </c>
    </row>
    <row r="4701" spans="1:20">
      <c r="A4701" s="10">
        <v>4695</v>
      </c>
      <c r="B4701" s="10">
        <v>4.2356233696708902E-5</v>
      </c>
      <c r="C4701" s="10">
        <v>2.0413070388012431E-4</v>
      </c>
      <c r="D4701" s="10">
        <v>2.9044027346955949E-4</v>
      </c>
      <c r="E4701" s="10">
        <v>1.154007387852765E-4</v>
      </c>
      <c r="F4701" s="10">
        <v>3.2754576289565197E-4</v>
      </c>
      <c r="G4701" s="10">
        <v>8.9401073451620457E-5</v>
      </c>
      <c r="H4701" s="10">
        <v>3.488911141137485E-4</v>
      </c>
      <c r="I4701" s="10">
        <v>9.9964063105964051E-5</v>
      </c>
      <c r="J4701" s="10">
        <v>1.9947405539867761E-4</v>
      </c>
      <c r="K4701">
        <v>2.4439048638285802E-4</v>
      </c>
      <c r="L4701">
        <v>2.5755462177220562E-4</v>
      </c>
      <c r="M4701">
        <v>3.4192496546736162E-4</v>
      </c>
      <c r="N4701">
        <v>1.8347947189216999E-4</v>
      </c>
      <c r="O4701">
        <v>2.4787654888983718E-4</v>
      </c>
      <c r="P4701">
        <v>3.6488184986923391E-4</v>
      </c>
      <c r="Q4701">
        <v>3.2291012294683651E-4</v>
      </c>
      <c r="R4701">
        <v>6.9822537649509356E-5</v>
      </c>
      <c r="S4701">
        <v>7.2075103741746967E-5</v>
      </c>
      <c r="T4701">
        <v>2.0959781689947851E-5</v>
      </c>
    </row>
    <row r="4702" spans="1:20">
      <c r="A4702" s="10">
        <v>4696</v>
      </c>
      <c r="B4702" s="10">
        <v>5.720127255005369E-5</v>
      </c>
      <c r="C4702" s="10">
        <v>2.4550764593854311E-4</v>
      </c>
      <c r="D4702" s="10">
        <v>2.023824561489182E-4</v>
      </c>
      <c r="E4702" s="10">
        <v>1.6079365984565991E-4</v>
      </c>
      <c r="F4702" s="10">
        <v>1.6425234868278589E-4</v>
      </c>
      <c r="G4702" s="10">
        <v>1.0923679917575619E-4</v>
      </c>
      <c r="H4702" s="10">
        <v>3.0287196978113812E-4</v>
      </c>
      <c r="I4702" s="10">
        <v>9.3398910578280789E-5</v>
      </c>
      <c r="J4702" s="10">
        <v>1.7050098366858449E-4</v>
      </c>
      <c r="K4702">
        <v>1.8846716942307889E-4</v>
      </c>
      <c r="L4702">
        <v>2.6689443265450212E-4</v>
      </c>
      <c r="M4702">
        <v>2.5676223828926669E-4</v>
      </c>
      <c r="N4702">
        <v>9.5799325637497052E-5</v>
      </c>
      <c r="O4702">
        <v>2.6062595340872318E-4</v>
      </c>
      <c r="P4702">
        <v>2.5601558813910849E-4</v>
      </c>
      <c r="Q4702">
        <v>2.9955541649524998E-4</v>
      </c>
      <c r="R4702">
        <v>6.5431915668155222E-5</v>
      </c>
      <c r="S4702">
        <v>5.3647139935140952E-5</v>
      </c>
      <c r="T4702">
        <v>9.8372776637539404E-6</v>
      </c>
    </row>
    <row r="4703" spans="1:20">
      <c r="A4703" s="10">
        <v>4697</v>
      </c>
      <c r="B4703" s="10">
        <v>2.9611701914949549E-5</v>
      </c>
      <c r="C4703" s="10">
        <v>1.860875043948599E-4</v>
      </c>
      <c r="D4703" s="10">
        <v>1.9813098369673759E-4</v>
      </c>
      <c r="E4703" s="10">
        <v>5.8107008569416367E-5</v>
      </c>
      <c r="F4703" s="10">
        <v>7.0311535626535324E-5</v>
      </c>
      <c r="G4703" s="10">
        <v>8.0680856110828815E-5</v>
      </c>
      <c r="H4703" s="10">
        <v>2.0460437968681101E-4</v>
      </c>
      <c r="I4703" s="10">
        <v>7.0693877762300543E-5</v>
      </c>
      <c r="J4703" s="10">
        <v>1.4168950731873701E-4</v>
      </c>
      <c r="K4703">
        <v>1.639265205700177E-4</v>
      </c>
      <c r="L4703">
        <v>1.9806403828513089E-4</v>
      </c>
      <c r="M4703">
        <v>1.236381590665677E-4</v>
      </c>
      <c r="N4703">
        <v>6.1819109887568892E-5</v>
      </c>
      <c r="O4703">
        <v>2.1331987356132021E-4</v>
      </c>
      <c r="P4703">
        <v>1.556878096576702E-4</v>
      </c>
      <c r="Q4703">
        <v>1.026840450924803E-4</v>
      </c>
      <c r="R4703">
        <v>2.1681509981244891E-5</v>
      </c>
      <c r="S4703">
        <v>3.7339987780516923E-5</v>
      </c>
      <c r="T4703">
        <v>3.2795331182244139E-6</v>
      </c>
    </row>
    <row r="4704" spans="1:20">
      <c r="A4704" s="10">
        <v>4698</v>
      </c>
      <c r="B4704" s="10">
        <v>2.0394834909814168E-5</v>
      </c>
      <c r="C4704" s="10">
        <v>1.3931099422232951E-4</v>
      </c>
      <c r="D4704" s="10">
        <v>1.4077058056067399E-4</v>
      </c>
      <c r="E4704" s="10">
        <v>1.7877816188693249E-5</v>
      </c>
      <c r="F4704" s="10">
        <v>4.8123946976631517E-5</v>
      </c>
      <c r="G4704" s="10">
        <v>5.5865493225650678E-5</v>
      </c>
      <c r="H4704" s="10">
        <v>1.017800316604236E-4</v>
      </c>
      <c r="I4704" s="10">
        <v>5.1257433935729222E-5</v>
      </c>
      <c r="J4704" s="10">
        <v>9.7178275508206428E-5</v>
      </c>
      <c r="K4704">
        <v>8.6552641657121839E-5</v>
      </c>
      <c r="L4704">
        <v>1.356750670181363E-4</v>
      </c>
      <c r="M4704">
        <v>7.9883143191701437E-5</v>
      </c>
      <c r="N4704">
        <v>3.5228627016068449E-5</v>
      </c>
      <c r="O4704">
        <v>1.075314316379949E-4</v>
      </c>
      <c r="P4704">
        <v>5.3799000298047527E-5</v>
      </c>
      <c r="Q4704">
        <v>8.2071407993343355E-5</v>
      </c>
      <c r="R4704">
        <v>1.186528956958371E-5</v>
      </c>
      <c r="S4704">
        <v>2.740517940856485E-5</v>
      </c>
      <c r="T4704">
        <v>1.0988218057637331E-7</v>
      </c>
    </row>
    <row r="4705" spans="1:20">
      <c r="A4705" s="10">
        <v>4699</v>
      </c>
      <c r="B4705" s="10">
        <v>2.5808501012367748E-6</v>
      </c>
      <c r="C4705" s="10">
        <v>8.0952967450222845E-5</v>
      </c>
      <c r="D4705" s="10">
        <v>6.7842026281240983E-5</v>
      </c>
      <c r="E4705" s="10">
        <v>1.2218267424438949E-6</v>
      </c>
      <c r="F4705" s="10">
        <v>8.7159298906379781E-6</v>
      </c>
      <c r="G4705" s="10">
        <v>2.379134493808779E-5</v>
      </c>
      <c r="H4705" s="10">
        <v>5.0402571859892938E-5</v>
      </c>
      <c r="I4705" s="10">
        <v>1.1827321755095741E-5</v>
      </c>
      <c r="J4705" s="10">
        <v>6.8673139810333623E-5</v>
      </c>
      <c r="K4705">
        <v>1.2846816851193089E-5</v>
      </c>
      <c r="L4705">
        <v>5.5402113810309249E-5</v>
      </c>
      <c r="M4705">
        <v>4.8523650988860287E-5</v>
      </c>
      <c r="N4705">
        <v>1.0820365847772139E-5</v>
      </c>
      <c r="O4705">
        <v>1.0610538716279111E-5</v>
      </c>
      <c r="P4705">
        <v>1.290696847014767E-5</v>
      </c>
      <c r="Q4705">
        <v>4.9974009684134082E-5</v>
      </c>
      <c r="R4705">
        <v>1.840649154624759E-6</v>
      </c>
      <c r="S4705">
        <v>3.3166761740800259E-5</v>
      </c>
      <c r="T4705">
        <v>2.7174182416397708E-7</v>
      </c>
    </row>
    <row r="4706" spans="1:20">
      <c r="A4706" s="10">
        <v>4700</v>
      </c>
      <c r="B4706" s="10">
        <v>0</v>
      </c>
      <c r="C4706" s="10">
        <v>2.7348504963134911E-5</v>
      </c>
      <c r="D4706" s="10">
        <v>3.2032211150455438E-5</v>
      </c>
      <c r="E4706" s="10">
        <v>0</v>
      </c>
      <c r="F4706" s="10">
        <v>0</v>
      </c>
      <c r="G4706" s="10">
        <v>8.4959589254784656E-6</v>
      </c>
      <c r="H4706" s="10">
        <v>3.9373341111129777E-5</v>
      </c>
      <c r="I4706" s="10">
        <v>1.5519330950666579E-6</v>
      </c>
      <c r="J4706" s="10">
        <v>4.6512954243094262E-5</v>
      </c>
      <c r="K4706">
        <v>1.8783811329712279E-6</v>
      </c>
      <c r="L4706">
        <v>2.3239862926538458E-5</v>
      </c>
      <c r="M4706">
        <v>2.4047634617372279E-5</v>
      </c>
      <c r="N4706">
        <v>1.6047407040903819E-6</v>
      </c>
      <c r="O4706">
        <v>1.9382513285904008E-6</v>
      </c>
      <c r="P4706">
        <v>7.5154201733633393E-6</v>
      </c>
      <c r="Q4706">
        <v>1.2931808129000151E-6</v>
      </c>
      <c r="R4706">
        <v>0</v>
      </c>
      <c r="S4706">
        <v>4.2797844310936321E-5</v>
      </c>
      <c r="T4706">
        <v>7.7806506028772433E-6</v>
      </c>
    </row>
    <row r="4707" spans="1:20">
      <c r="A4707" s="10">
        <v>4701</v>
      </c>
      <c r="B4707" s="10">
        <v>0</v>
      </c>
      <c r="C4707" s="10">
        <v>1.0179513801349589E-5</v>
      </c>
      <c r="D4707" s="10">
        <v>1.410387785919915E-5</v>
      </c>
      <c r="E4707" s="10">
        <v>0</v>
      </c>
      <c r="F4707" s="10">
        <v>0</v>
      </c>
      <c r="G4707" s="10">
        <v>5.2104275495375311E-7</v>
      </c>
      <c r="H4707" s="10">
        <v>2.214632790897858E-5</v>
      </c>
      <c r="I4707" s="10">
        <v>1.034622063377772E-7</v>
      </c>
      <c r="J4707" s="10">
        <v>2.8185720040359661E-5</v>
      </c>
      <c r="K4707">
        <v>3.4411588408266418E-8</v>
      </c>
      <c r="L4707">
        <v>5.0067077265720574E-6</v>
      </c>
      <c r="M4707">
        <v>9.0966604290127529E-6</v>
      </c>
      <c r="N4707">
        <v>1.4777586795105019E-7</v>
      </c>
      <c r="O4707">
        <v>3.1803305538178762E-7</v>
      </c>
      <c r="P4707">
        <v>7.5190446827307679E-6</v>
      </c>
      <c r="Q4707">
        <v>0</v>
      </c>
      <c r="R4707">
        <v>0</v>
      </c>
      <c r="S4707">
        <v>5.4309360867116142E-5</v>
      </c>
      <c r="T4707">
        <v>6.6366579066394657E-6</v>
      </c>
    </row>
    <row r="4708" spans="1:20">
      <c r="A4708" s="10">
        <v>4702</v>
      </c>
      <c r="B4708" s="10">
        <v>0</v>
      </c>
      <c r="C4708" s="10">
        <v>4.38933800782779E-6</v>
      </c>
      <c r="D4708" s="10">
        <v>5.6052125192048476E-6</v>
      </c>
      <c r="E4708" s="10">
        <v>0</v>
      </c>
      <c r="F4708" s="10">
        <v>0</v>
      </c>
      <c r="G4708" s="10">
        <v>0</v>
      </c>
      <c r="H4708" s="10">
        <v>9.2502870074485346E-6</v>
      </c>
      <c r="I4708" s="10">
        <v>0</v>
      </c>
      <c r="J4708" s="10">
        <v>1.0452607396847129E-5</v>
      </c>
      <c r="K4708">
        <v>0</v>
      </c>
      <c r="L4708">
        <v>3.5799317154592043E-8</v>
      </c>
      <c r="M4708">
        <v>3.0476185546456331E-6</v>
      </c>
      <c r="N4708">
        <v>1.1631667978709451E-9</v>
      </c>
      <c r="O4708">
        <v>5.4643276525896913E-8</v>
      </c>
      <c r="P4708">
        <v>6.9264374011561801E-6</v>
      </c>
      <c r="Q4708">
        <v>0</v>
      </c>
      <c r="R4708">
        <v>0</v>
      </c>
      <c r="S4708">
        <v>5.4979784753425718E-5</v>
      </c>
      <c r="T4708">
        <v>6.2295119688290636E-6</v>
      </c>
    </row>
    <row r="4709" spans="1:20">
      <c r="A4709" s="10">
        <v>4703</v>
      </c>
      <c r="B4709" s="10">
        <v>0</v>
      </c>
      <c r="C4709" s="10">
        <v>2.17892381573786E-7</v>
      </c>
      <c r="D4709" s="10">
        <v>9.1793116361486651E-7</v>
      </c>
      <c r="E4709" s="10">
        <v>0</v>
      </c>
      <c r="F4709" s="10">
        <v>0</v>
      </c>
      <c r="G4709" s="10">
        <v>9.5451275260501456E-9</v>
      </c>
      <c r="H4709" s="10">
        <v>1.585702228454381E-6</v>
      </c>
      <c r="I4709" s="10">
        <v>0</v>
      </c>
      <c r="J4709" s="10">
        <v>8.0171451910286827E-7</v>
      </c>
      <c r="K4709">
        <v>0</v>
      </c>
      <c r="L4709">
        <v>0</v>
      </c>
      <c r="M4709">
        <v>4.308528456583774E-7</v>
      </c>
      <c r="N4709">
        <v>1.0915873026173481E-9</v>
      </c>
      <c r="O4709">
        <v>2.2819960546796109E-8</v>
      </c>
      <c r="P4709">
        <v>2.7908722129200727E-7</v>
      </c>
      <c r="Q4709">
        <v>0</v>
      </c>
      <c r="R4709">
        <v>0</v>
      </c>
      <c r="S4709">
        <v>4.0784207282533871E-5</v>
      </c>
      <c r="T4709">
        <v>1.4523727697047851E-6</v>
      </c>
    </row>
    <row r="4710" spans="1:20">
      <c r="A4710" s="10">
        <v>4704</v>
      </c>
      <c r="B4710" s="10">
        <v>0</v>
      </c>
      <c r="C4710" s="10">
        <v>4.3797463632921809E-10</v>
      </c>
      <c r="D4710" s="10">
        <v>3.131148608013256E-7</v>
      </c>
      <c r="E4710" s="10">
        <v>0</v>
      </c>
      <c r="F4710" s="10">
        <v>0</v>
      </c>
      <c r="G4710" s="10">
        <v>0</v>
      </c>
      <c r="H4710" s="10">
        <v>1.170163070229702E-8</v>
      </c>
      <c r="I4710" s="10">
        <v>0</v>
      </c>
      <c r="J4710" s="10">
        <v>3.8186981120944051E-7</v>
      </c>
      <c r="K4710">
        <v>0</v>
      </c>
      <c r="L4710">
        <v>0</v>
      </c>
      <c r="M4710">
        <v>1.3096605721249691E-7</v>
      </c>
      <c r="N4710">
        <v>1.0557975549905501E-9</v>
      </c>
      <c r="O4710">
        <v>0</v>
      </c>
      <c r="P4710">
        <v>0</v>
      </c>
      <c r="Q4710">
        <v>0</v>
      </c>
      <c r="R4710">
        <v>0</v>
      </c>
      <c r="S4710">
        <v>4.9355715581003812E-5</v>
      </c>
      <c r="T4710">
        <v>4.8848827915191134E-7</v>
      </c>
    </row>
    <row r="4711" spans="1:20">
      <c r="A4711" s="10">
        <v>4705</v>
      </c>
      <c r="B4711" s="10">
        <v>0</v>
      </c>
      <c r="C4711" s="10">
        <v>3.1078680193921309E-7</v>
      </c>
      <c r="D4711" s="10">
        <v>2.3635384925228431E-8</v>
      </c>
      <c r="E4711" s="10">
        <v>0</v>
      </c>
      <c r="F4711" s="10">
        <v>0</v>
      </c>
      <c r="G4711" s="10">
        <v>1.986674360084643E-7</v>
      </c>
      <c r="H4711" s="10">
        <v>0</v>
      </c>
      <c r="I4711" s="10">
        <v>0</v>
      </c>
      <c r="J4711" s="10">
        <v>1.201811809421874E-8</v>
      </c>
      <c r="K4711">
        <v>1.622260596389703E-8</v>
      </c>
      <c r="L4711">
        <v>0</v>
      </c>
      <c r="M4711">
        <v>3.5865821039311638E-7</v>
      </c>
      <c r="N4711">
        <v>8.4105906922976E-10</v>
      </c>
      <c r="O4711">
        <v>0</v>
      </c>
      <c r="P4711">
        <v>0</v>
      </c>
      <c r="Q4711">
        <v>0</v>
      </c>
      <c r="R4711">
        <v>0</v>
      </c>
      <c r="S4711">
        <v>4.5023769574593422E-5</v>
      </c>
      <c r="T4711">
        <v>1.804501626784001E-6</v>
      </c>
    </row>
    <row r="4712" spans="1:20">
      <c r="A4712" s="10">
        <v>4706</v>
      </c>
      <c r="B4712" s="10">
        <v>0</v>
      </c>
      <c r="C4712" s="10">
        <v>0</v>
      </c>
      <c r="D4712" s="10">
        <v>0</v>
      </c>
      <c r="E4712" s="10">
        <v>0</v>
      </c>
      <c r="F4712" s="10">
        <v>0</v>
      </c>
      <c r="G4712" s="10">
        <v>3.2385254106241572E-8</v>
      </c>
      <c r="H4712" s="10">
        <v>0</v>
      </c>
      <c r="I4712" s="10">
        <v>0</v>
      </c>
      <c r="J4712" s="10">
        <v>2.3564937439644592E-10</v>
      </c>
      <c r="K4712">
        <v>9.8318824023618344E-9</v>
      </c>
      <c r="L4712">
        <v>0</v>
      </c>
      <c r="M4712">
        <v>4.2760471516297289E-7</v>
      </c>
      <c r="N4712">
        <v>7.8737444778956259E-10</v>
      </c>
      <c r="O4712">
        <v>1.0743860897738281E-11</v>
      </c>
      <c r="P4712">
        <v>0</v>
      </c>
      <c r="Q4712">
        <v>0</v>
      </c>
      <c r="R4712">
        <v>0</v>
      </c>
      <c r="S4712">
        <v>4.6891262517337277E-5</v>
      </c>
      <c r="T4712">
        <v>1.277779299026084E-7</v>
      </c>
    </row>
    <row r="4713" spans="1:20">
      <c r="A4713" s="10">
        <v>4707</v>
      </c>
      <c r="B4713" s="10">
        <v>0</v>
      </c>
      <c r="C4713" s="10">
        <v>0</v>
      </c>
      <c r="D4713" s="10">
        <v>1.4397188786941181E-10</v>
      </c>
      <c r="E4713" s="10">
        <v>0</v>
      </c>
      <c r="F4713" s="10">
        <v>0</v>
      </c>
      <c r="G4713" s="10">
        <v>0</v>
      </c>
      <c r="H4713" s="10">
        <v>0</v>
      </c>
      <c r="I4713" s="10">
        <v>0</v>
      </c>
      <c r="J4713" s="10">
        <v>0</v>
      </c>
      <c r="K4713">
        <v>0</v>
      </c>
      <c r="L4713">
        <v>0</v>
      </c>
      <c r="M4713">
        <v>3.9390311808910758E-7</v>
      </c>
      <c r="N4713">
        <v>9.1263856448335662E-10</v>
      </c>
      <c r="O4713">
        <v>0</v>
      </c>
      <c r="P4713">
        <v>0</v>
      </c>
      <c r="Q4713">
        <v>0</v>
      </c>
      <c r="R4713">
        <v>0</v>
      </c>
      <c r="S4713">
        <v>4.8429941373624242E-5</v>
      </c>
      <c r="T4713">
        <v>0</v>
      </c>
    </row>
    <row r="4714" spans="1:20">
      <c r="A4714" s="10">
        <v>4708</v>
      </c>
      <c r="B4714" s="10">
        <v>0</v>
      </c>
      <c r="C4714" s="10">
        <v>0</v>
      </c>
      <c r="D4714" s="10">
        <v>0</v>
      </c>
      <c r="E4714" s="10">
        <v>0</v>
      </c>
      <c r="F4714" s="10">
        <v>0</v>
      </c>
      <c r="G4714" s="10">
        <v>0</v>
      </c>
      <c r="H4714" s="10">
        <v>0</v>
      </c>
      <c r="I4714" s="10">
        <v>0</v>
      </c>
      <c r="J4714" s="10">
        <v>0</v>
      </c>
      <c r="K4714">
        <v>0</v>
      </c>
      <c r="L4714">
        <v>0</v>
      </c>
      <c r="M4714">
        <v>4.9565394631531441E-8</v>
      </c>
      <c r="N4714">
        <v>9.8421805973695324E-10</v>
      </c>
      <c r="O4714">
        <v>0</v>
      </c>
      <c r="P4714">
        <v>0</v>
      </c>
      <c r="Q4714">
        <v>0</v>
      </c>
      <c r="R4714">
        <v>0</v>
      </c>
      <c r="S4714">
        <v>5.331605502717098E-5</v>
      </c>
      <c r="T4714">
        <v>2.5641346623334691E-8</v>
      </c>
    </row>
    <row r="4715" spans="1:20">
      <c r="A4715" s="10">
        <v>4709</v>
      </c>
      <c r="B4715" s="10">
        <v>1.654879590984627E-6</v>
      </c>
      <c r="C4715" s="10">
        <v>1.3587768914941291E-6</v>
      </c>
      <c r="D4715" s="10">
        <v>9.9760100718173615E-7</v>
      </c>
      <c r="E4715" s="10">
        <v>1.355954643778502E-6</v>
      </c>
      <c r="F4715" s="10">
        <v>2.9622673579848342E-7</v>
      </c>
      <c r="G4715" s="10">
        <v>5.6764153725106743E-7</v>
      </c>
      <c r="H4715" s="10">
        <v>2.1254066066186229E-6</v>
      </c>
      <c r="I4715" s="10">
        <v>8.2312141550622085E-7</v>
      </c>
      <c r="J4715" s="10">
        <v>1.831886393695603E-6</v>
      </c>
      <c r="K4715">
        <v>2.870909661489655E-8</v>
      </c>
      <c r="L4715">
        <v>9.5328673611778385E-7</v>
      </c>
      <c r="M4715">
        <v>6.9483612757301067E-7</v>
      </c>
      <c r="N4715">
        <v>2.3048597471658111E-8</v>
      </c>
      <c r="O4715">
        <v>2.485213497595106E-7</v>
      </c>
      <c r="P4715">
        <v>1.201751387138067E-6</v>
      </c>
      <c r="Q4715">
        <v>1.147926228652581E-6</v>
      </c>
      <c r="R4715">
        <v>7.2525430653558202E-7</v>
      </c>
      <c r="S4715">
        <v>6.1863226079217115E-5</v>
      </c>
      <c r="T4715">
        <v>4.8850999070705389E-10</v>
      </c>
    </row>
    <row r="4716" spans="1:20">
      <c r="A4716" s="10">
        <v>4710</v>
      </c>
      <c r="B4716" s="10">
        <v>3.1344914026868749E-5</v>
      </c>
      <c r="C4716" s="10">
        <v>3.2984581570737438E-5</v>
      </c>
      <c r="D4716" s="10">
        <v>3.068399720439392E-5</v>
      </c>
      <c r="E4716" s="10">
        <v>1.957649740869109E-5</v>
      </c>
      <c r="F4716" s="10">
        <v>2.6143889752503381E-5</v>
      </c>
      <c r="G4716" s="10">
        <v>2.1868837887184472E-5</v>
      </c>
      <c r="H4716" s="10">
        <v>3.6203909845865443E-5</v>
      </c>
      <c r="I4716" s="10">
        <v>2.015101977448512E-5</v>
      </c>
      <c r="J4716" s="10">
        <v>3.008545813667211E-5</v>
      </c>
      <c r="K4716">
        <v>6.1045543343614481E-6</v>
      </c>
      <c r="L4716">
        <v>2.4188674748011919E-5</v>
      </c>
      <c r="M4716">
        <v>2.0479124501371481E-5</v>
      </c>
      <c r="N4716">
        <v>3.7655892173836362E-6</v>
      </c>
      <c r="O4716">
        <v>9.2732847306925037E-6</v>
      </c>
      <c r="P4716">
        <v>2.8397441911031391E-5</v>
      </c>
      <c r="Q4716">
        <v>3.755380895150829E-5</v>
      </c>
      <c r="R4716">
        <v>1.75967840074011E-5</v>
      </c>
      <c r="S4716">
        <v>6.7531103030203687E-5</v>
      </c>
      <c r="T4716">
        <v>0</v>
      </c>
    </row>
    <row r="4717" spans="1:20">
      <c r="A4717" s="10">
        <v>4711</v>
      </c>
      <c r="B4717" s="10">
        <v>6.8614324559147072E-5</v>
      </c>
      <c r="C4717" s="10">
        <v>1.1257995466098431E-4</v>
      </c>
      <c r="D4717" s="10">
        <v>1.1132055860873149E-4</v>
      </c>
      <c r="E4717" s="10">
        <v>6.5499650376751428E-5</v>
      </c>
      <c r="F4717" s="10">
        <v>9.6974170373776295E-5</v>
      </c>
      <c r="G4717" s="10">
        <v>6.9776646359531819E-5</v>
      </c>
      <c r="H4717" s="10">
        <v>1.3558660950500621E-4</v>
      </c>
      <c r="I4717" s="10">
        <v>6.220874466816399E-5</v>
      </c>
      <c r="J4717" s="10">
        <v>9.2809402088721163E-5</v>
      </c>
      <c r="K4717">
        <v>3.0682674949228657E-5</v>
      </c>
      <c r="L4717">
        <v>1.107873239914298E-4</v>
      </c>
      <c r="M4717">
        <v>8.4361119079132067E-5</v>
      </c>
      <c r="N4717">
        <v>2.3809995273248289E-5</v>
      </c>
      <c r="O4717">
        <v>3.6029953845175123E-5</v>
      </c>
      <c r="P4717">
        <v>1.298314206514089E-4</v>
      </c>
      <c r="Q4717">
        <v>9.7101133270292918E-5</v>
      </c>
      <c r="R4717">
        <v>4.0611862005741331E-5</v>
      </c>
      <c r="S4717">
        <v>7.4231673231973155E-5</v>
      </c>
      <c r="T4717">
        <v>5.7151055207257506E-7</v>
      </c>
    </row>
    <row r="4718" spans="1:20">
      <c r="A4718" s="10">
        <v>4712</v>
      </c>
      <c r="B4718" s="10">
        <v>1.07750023474705E-4</v>
      </c>
      <c r="C4718" s="10">
        <v>2.1721158503958311E-4</v>
      </c>
      <c r="D4718" s="10">
        <v>2.1976409818779099E-4</v>
      </c>
      <c r="E4718" s="10">
        <v>9.324514884469741E-5</v>
      </c>
      <c r="F4718" s="10">
        <v>2.2890214844848819E-4</v>
      </c>
      <c r="G4718" s="10">
        <v>1.2217805656133189E-4</v>
      </c>
      <c r="H4718" s="10">
        <v>2.7497737414505731E-4</v>
      </c>
      <c r="I4718" s="10">
        <v>1.037974242329961E-4</v>
      </c>
      <c r="J4718" s="10">
        <v>1.8672505663080581E-4</v>
      </c>
      <c r="K4718">
        <v>9.9908946654405316E-5</v>
      </c>
      <c r="L4718">
        <v>2.355547432584007E-4</v>
      </c>
      <c r="M4718">
        <v>1.803281942459999E-4</v>
      </c>
      <c r="N4718">
        <v>8.8604197274930814E-5</v>
      </c>
      <c r="O4718">
        <v>8.8851050075093818E-5</v>
      </c>
      <c r="P4718">
        <v>2.817464332021555E-4</v>
      </c>
      <c r="Q4718">
        <v>2.002089586123151E-4</v>
      </c>
      <c r="R4718">
        <v>6.9946281809010722E-5</v>
      </c>
      <c r="S4718">
        <v>5.5887859448944103E-5</v>
      </c>
      <c r="T4718">
        <v>9.1475124126531524E-7</v>
      </c>
    </row>
    <row r="4719" spans="1:20">
      <c r="A4719" s="10">
        <v>4713</v>
      </c>
      <c r="B4719" s="10">
        <v>1.7522224603196829E-4</v>
      </c>
      <c r="C4719" s="10">
        <v>2.7355746654759289E-4</v>
      </c>
      <c r="D4719" s="10">
        <v>3.1491012845512198E-4</v>
      </c>
      <c r="E4719" s="10">
        <v>1.74920322788925E-4</v>
      </c>
      <c r="F4719" s="10">
        <v>3.6114707854500901E-4</v>
      </c>
      <c r="G4719" s="10">
        <v>1.8897857571735499E-4</v>
      </c>
      <c r="H4719" s="10">
        <v>3.872749319113678E-4</v>
      </c>
      <c r="I4719" s="10">
        <v>1.5311582006725279E-4</v>
      </c>
      <c r="J4719" s="10">
        <v>2.5996288270827938E-4</v>
      </c>
      <c r="K4719">
        <v>2.8724091464545461E-4</v>
      </c>
      <c r="L4719">
        <v>3.3630060418651239E-4</v>
      </c>
      <c r="M4719">
        <v>2.8708144043269711E-4</v>
      </c>
      <c r="N4719">
        <v>1.7930585942010791E-4</v>
      </c>
      <c r="O4719">
        <v>1.8612784843045251E-4</v>
      </c>
      <c r="P4719">
        <v>4.1031099721691391E-4</v>
      </c>
      <c r="Q4719">
        <v>3.0261066510666438E-4</v>
      </c>
      <c r="R4719">
        <v>8.4386963654324132E-5</v>
      </c>
      <c r="S4719">
        <v>5.3210484043912578E-5</v>
      </c>
      <c r="T4719">
        <v>8.6207358060073785E-7</v>
      </c>
    </row>
    <row r="4720" spans="1:20">
      <c r="A4720" s="10">
        <v>4714</v>
      </c>
      <c r="B4720" s="10">
        <v>2.624201761268011E-4</v>
      </c>
      <c r="C4720" s="10">
        <v>3.4493345066315698E-4</v>
      </c>
      <c r="D4720" s="10">
        <v>3.5308281440880039E-4</v>
      </c>
      <c r="E4720" s="10">
        <v>1.8989380181171881E-4</v>
      </c>
      <c r="F4720" s="10">
        <v>4.8805441179684779E-4</v>
      </c>
      <c r="G4720" s="10">
        <v>2.2004516098650021E-4</v>
      </c>
      <c r="H4720" s="10">
        <v>4.0849727480671321E-4</v>
      </c>
      <c r="I4720" s="10">
        <v>1.6368638167549849E-4</v>
      </c>
      <c r="J4720" s="10">
        <v>2.8182737544052612E-4</v>
      </c>
      <c r="K4720">
        <v>3.8602499563420573E-4</v>
      </c>
      <c r="L4720">
        <v>3.6643013231070341E-4</v>
      </c>
      <c r="M4720">
        <v>2.4970090039508168E-4</v>
      </c>
      <c r="N4720">
        <v>1.9812451583065761E-4</v>
      </c>
      <c r="O4720">
        <v>2.449725474837474E-4</v>
      </c>
      <c r="P4720">
        <v>4.6674030396290437E-4</v>
      </c>
      <c r="Q4720">
        <v>4.1309117219366989E-4</v>
      </c>
      <c r="R4720">
        <v>9.6102199169464147E-5</v>
      </c>
      <c r="S4720">
        <v>4.4033451182929861E-5</v>
      </c>
      <c r="T4720">
        <v>9.3312735874907882E-7</v>
      </c>
    </row>
    <row r="4721" spans="1:20">
      <c r="A4721" s="10">
        <v>4715</v>
      </c>
      <c r="B4721" s="10">
        <v>2.6001890604968611E-4</v>
      </c>
      <c r="C4721" s="10">
        <v>3.8216337732053629E-4</v>
      </c>
      <c r="D4721" s="10">
        <v>2.9839254149977468E-4</v>
      </c>
      <c r="E4721" s="10">
        <v>2.3863752813969161E-4</v>
      </c>
      <c r="F4721" s="10">
        <v>5.1235475393084985E-4</v>
      </c>
      <c r="G4721" s="10">
        <v>2.0723449761157661E-4</v>
      </c>
      <c r="H4721" s="10">
        <v>4.0286101643888158E-4</v>
      </c>
      <c r="I4721" s="10">
        <v>1.3271677932348669E-4</v>
      </c>
      <c r="J4721" s="10">
        <v>2.620677229505853E-4</v>
      </c>
      <c r="K4721">
        <v>3.7244317183431801E-4</v>
      </c>
      <c r="L4721">
        <v>3.0266464842869752E-4</v>
      </c>
      <c r="M4721">
        <v>2.4043949245443059E-4</v>
      </c>
      <c r="N4721">
        <v>1.6618865743921589E-4</v>
      </c>
      <c r="O4721">
        <v>2.5563871710596552E-4</v>
      </c>
      <c r="P4721">
        <v>4.6713338200380207E-4</v>
      </c>
      <c r="Q4721">
        <v>3.999540882111458E-4</v>
      </c>
      <c r="R4721">
        <v>1.5679642763715559E-4</v>
      </c>
      <c r="S4721">
        <v>3.8105508540145678E-5</v>
      </c>
      <c r="T4721">
        <v>2.3529680770171671E-6</v>
      </c>
    </row>
    <row r="4722" spans="1:20">
      <c r="A4722" s="10">
        <v>4716</v>
      </c>
      <c r="B4722" s="10">
        <v>1.390130382299622E-4</v>
      </c>
      <c r="C4722" s="10">
        <v>3.0406162256294347E-4</v>
      </c>
      <c r="D4722" s="10">
        <v>3.0124506431260858E-4</v>
      </c>
      <c r="E4722" s="10">
        <v>1.5261856310918779E-4</v>
      </c>
      <c r="F4722" s="10">
        <v>3.8890492208900121E-4</v>
      </c>
      <c r="G4722" s="10">
        <v>1.9736043911996781E-4</v>
      </c>
      <c r="H4722" s="10">
        <v>3.5364768739144429E-4</v>
      </c>
      <c r="I4722" s="10">
        <v>1.505706994827863E-4</v>
      </c>
      <c r="J4722" s="10">
        <v>2.655062455704722E-4</v>
      </c>
      <c r="K4722">
        <v>3.6052367355160969E-4</v>
      </c>
      <c r="L4722">
        <v>3.0790592829388341E-4</v>
      </c>
      <c r="M4722">
        <v>3.1881936137281961E-4</v>
      </c>
      <c r="N4722">
        <v>9.49580585403592E-5</v>
      </c>
      <c r="O4722">
        <v>2.403211285493155E-4</v>
      </c>
      <c r="P4722">
        <v>4.4654118509642702E-4</v>
      </c>
      <c r="Q4722">
        <v>3.9231831410044428E-4</v>
      </c>
      <c r="R4722">
        <v>1.3977808566160391E-4</v>
      </c>
      <c r="S4722">
        <v>3.5115093523949617E-5</v>
      </c>
      <c r="T4722">
        <v>2.336111768393381E-6</v>
      </c>
    </row>
    <row r="4723" spans="1:20">
      <c r="A4723" s="10">
        <v>4717</v>
      </c>
      <c r="B4723" s="10">
        <v>2.336045024933659E-4</v>
      </c>
      <c r="C4723" s="10">
        <v>3.0961651181220972E-4</v>
      </c>
      <c r="D4723" s="10">
        <v>3.753757496624279E-4</v>
      </c>
      <c r="E4723" s="10">
        <v>1.2778493514407961E-4</v>
      </c>
      <c r="F4723" s="10">
        <v>4.5446329165109271E-4</v>
      </c>
      <c r="G4723" s="10">
        <v>2.2005317018179929E-4</v>
      </c>
      <c r="H4723" s="10">
        <v>2.7902379012414161E-4</v>
      </c>
      <c r="I4723" s="10">
        <v>1.956394455725999E-4</v>
      </c>
      <c r="J4723" s="10">
        <v>2.6813742636419557E-4</v>
      </c>
      <c r="K4723">
        <v>3.9202131323317008E-4</v>
      </c>
      <c r="L4723">
        <v>2.6369112996480111E-4</v>
      </c>
      <c r="M4723">
        <v>3.372598335569688E-4</v>
      </c>
      <c r="N4723">
        <v>1.3426927351597881E-4</v>
      </c>
      <c r="O4723">
        <v>2.4560829127868398E-4</v>
      </c>
      <c r="P4723">
        <v>2.9150873203875497E-4</v>
      </c>
      <c r="Q4723">
        <v>3.555651691679628E-4</v>
      </c>
      <c r="R4723">
        <v>1.9084147343218291E-4</v>
      </c>
      <c r="S4723">
        <v>4.4891783294328407E-5</v>
      </c>
      <c r="T4723">
        <v>2.372535616089377E-6</v>
      </c>
    </row>
    <row r="4724" spans="1:20">
      <c r="A4724" s="10">
        <v>4718</v>
      </c>
      <c r="B4724" s="10">
        <v>1.9047088405074389E-4</v>
      </c>
      <c r="C4724" s="10">
        <v>3.1899121875095298E-4</v>
      </c>
      <c r="D4724" s="10">
        <v>3.7641437965823811E-4</v>
      </c>
      <c r="E4724" s="10">
        <v>1.7751237726085789E-4</v>
      </c>
      <c r="F4724" s="10">
        <v>3.101903972479573E-4</v>
      </c>
      <c r="G4724" s="10">
        <v>2.4421726560690092E-4</v>
      </c>
      <c r="H4724" s="10">
        <v>2.6787290283837432E-4</v>
      </c>
      <c r="I4724" s="10">
        <v>1.4293768507225079E-4</v>
      </c>
      <c r="J4724" s="10">
        <v>2.5359221851791179E-4</v>
      </c>
      <c r="K4724">
        <v>4.7982296036112897E-4</v>
      </c>
      <c r="L4724">
        <v>2.5864512960061019E-4</v>
      </c>
      <c r="M4724">
        <v>4.0878598472352971E-4</v>
      </c>
      <c r="N4724">
        <v>1.0527411552804059E-4</v>
      </c>
      <c r="O4724">
        <v>2.2934624590244791E-4</v>
      </c>
      <c r="P4724">
        <v>2.4322795663988341E-4</v>
      </c>
      <c r="Q4724">
        <v>3.3234645732087802E-4</v>
      </c>
      <c r="R4724">
        <v>2.0726516447709721E-4</v>
      </c>
      <c r="S4724">
        <v>4.7295109932145378E-5</v>
      </c>
      <c r="T4724">
        <v>6.1793854158937356E-6</v>
      </c>
    </row>
    <row r="4725" spans="1:20">
      <c r="A4725" s="10">
        <v>4719</v>
      </c>
      <c r="B4725" s="10">
        <v>1.2678470243093339E-4</v>
      </c>
      <c r="C4725" s="10">
        <v>3.1843297627948781E-4</v>
      </c>
      <c r="D4725" s="10">
        <v>3.5914252278257722E-4</v>
      </c>
      <c r="E4725" s="10">
        <v>1.2353504048950419E-4</v>
      </c>
      <c r="F4725" s="10">
        <v>3.3956715305240331E-4</v>
      </c>
      <c r="G4725" s="10">
        <v>2.0092248659055249E-4</v>
      </c>
      <c r="H4725" s="10">
        <v>2.8358007090637449E-4</v>
      </c>
      <c r="I4725" s="10">
        <v>1.181727714996351E-4</v>
      </c>
      <c r="J4725" s="10">
        <v>2.3336719032620361E-4</v>
      </c>
      <c r="K4725">
        <v>3.9990675329663043E-4</v>
      </c>
      <c r="L4725">
        <v>2.3520211998442799E-4</v>
      </c>
      <c r="M4725">
        <v>3.5345909839110969E-4</v>
      </c>
      <c r="N4725">
        <v>4.6060843744023518E-5</v>
      </c>
      <c r="O4725">
        <v>2.212415950952894E-4</v>
      </c>
      <c r="P4725">
        <v>2.2400378548687719E-4</v>
      </c>
      <c r="Q4725">
        <v>3.294922566170531E-4</v>
      </c>
      <c r="R4725">
        <v>1.9031658337581361E-4</v>
      </c>
      <c r="S4725">
        <v>3.8268800886305063E-5</v>
      </c>
      <c r="T4725">
        <v>6.922447106980663E-6</v>
      </c>
    </row>
    <row r="4726" spans="1:20">
      <c r="A4726" s="10">
        <v>4720</v>
      </c>
      <c r="B4726" s="10">
        <v>9.4249309641698416E-5</v>
      </c>
      <c r="C4726" s="10">
        <v>2.9628016223725309E-4</v>
      </c>
      <c r="D4726" s="10">
        <v>3.086824984699287E-4</v>
      </c>
      <c r="E4726" s="10">
        <v>1.1604829522746841E-4</v>
      </c>
      <c r="F4726" s="10">
        <v>2.5076286813865349E-4</v>
      </c>
      <c r="G4726" s="10">
        <v>1.6954439684214439E-4</v>
      </c>
      <c r="H4726" s="10">
        <v>2.7255299045727031E-4</v>
      </c>
      <c r="I4726" s="10">
        <v>1.3588327695479051E-4</v>
      </c>
      <c r="J4726" s="10">
        <v>2.007752087366169E-4</v>
      </c>
      <c r="K4726">
        <v>3.252443846517758E-4</v>
      </c>
      <c r="L4726">
        <v>2.154753393226459E-4</v>
      </c>
      <c r="M4726">
        <v>2.6700188981867729E-4</v>
      </c>
      <c r="N4726">
        <v>4.0984186596701191E-5</v>
      </c>
      <c r="O4726">
        <v>2.4994956691198449E-4</v>
      </c>
      <c r="P4726">
        <v>1.5647795269976969E-4</v>
      </c>
      <c r="Q4726">
        <v>2.9456050041775988E-4</v>
      </c>
      <c r="R4726">
        <v>1.1661255012550259E-4</v>
      </c>
      <c r="S4726">
        <v>2.7582628223750881E-5</v>
      </c>
      <c r="T4726">
        <v>4.3162137392258184E-6</v>
      </c>
    </row>
    <row r="4727" spans="1:20">
      <c r="A4727" s="10">
        <v>4721</v>
      </c>
      <c r="B4727" s="10">
        <v>7.1944631192156933E-5</v>
      </c>
      <c r="C4727" s="10">
        <v>2.274983281711452E-4</v>
      </c>
      <c r="D4727" s="10">
        <v>2.2485136224225979E-4</v>
      </c>
      <c r="E4727" s="10">
        <v>8.1730518092848928E-5</v>
      </c>
      <c r="F4727" s="10">
        <v>1.7605757187792381E-4</v>
      </c>
      <c r="G4727" s="10">
        <v>1.3499939760073799E-4</v>
      </c>
      <c r="H4727" s="10">
        <v>1.9310197674826589E-4</v>
      </c>
      <c r="I4727" s="10">
        <v>6.9549631175872209E-5</v>
      </c>
      <c r="J4727" s="10">
        <v>1.6220753605133539E-4</v>
      </c>
      <c r="K4727">
        <v>1.4889213446400519E-4</v>
      </c>
      <c r="L4727">
        <v>1.7683273357909309E-4</v>
      </c>
      <c r="M4727">
        <v>1.6333478214302581E-4</v>
      </c>
      <c r="N4727">
        <v>3.4851787815868981E-5</v>
      </c>
      <c r="O4727">
        <v>2.0111191289588529E-4</v>
      </c>
      <c r="P4727">
        <v>1.2538673012049819E-4</v>
      </c>
      <c r="Q4727">
        <v>2.306928119354029E-4</v>
      </c>
      <c r="R4727">
        <v>6.2890207292824984E-5</v>
      </c>
      <c r="S4727">
        <v>2.8929888887195959E-5</v>
      </c>
      <c r="T4727">
        <v>5.4292783251630537E-6</v>
      </c>
    </row>
    <row r="4728" spans="1:20">
      <c r="A4728" s="10">
        <v>4722</v>
      </c>
      <c r="B4728" s="10">
        <v>3.6944459146507453E-5</v>
      </c>
      <c r="C4728" s="10">
        <v>1.451797689440869E-4</v>
      </c>
      <c r="D4728" s="10">
        <v>1.2940455970409799E-4</v>
      </c>
      <c r="E4728" s="10">
        <v>4.125288661105148E-5</v>
      </c>
      <c r="F4728" s="10">
        <v>6.3846304940860132E-5</v>
      </c>
      <c r="G4728" s="10">
        <v>9.6298944135736258E-5</v>
      </c>
      <c r="H4728" s="10">
        <v>9.8723072318891323E-5</v>
      </c>
      <c r="I4728" s="10">
        <v>3.9597336886272561E-5</v>
      </c>
      <c r="J4728" s="10">
        <v>1.001134392819138E-4</v>
      </c>
      <c r="K4728">
        <v>8.5559129940363183E-5</v>
      </c>
      <c r="L4728">
        <v>1.366754269692707E-4</v>
      </c>
      <c r="M4728">
        <v>9.6853612905549314E-5</v>
      </c>
      <c r="N4728">
        <v>2.487826555528678E-5</v>
      </c>
      <c r="O4728">
        <v>1.562858360421385E-4</v>
      </c>
      <c r="P4728">
        <v>5.1285946728140857E-5</v>
      </c>
      <c r="Q4728">
        <v>9.7349077657939574E-5</v>
      </c>
      <c r="R4728">
        <v>1.9676907467550641E-5</v>
      </c>
      <c r="S4728">
        <v>2.8858857643721199E-5</v>
      </c>
      <c r="T4728">
        <v>3.112698814564777E-6</v>
      </c>
    </row>
    <row r="4729" spans="1:20">
      <c r="A4729" s="10">
        <v>4723</v>
      </c>
      <c r="B4729" s="10">
        <v>7.0054135884005141E-6</v>
      </c>
      <c r="C4729" s="10">
        <v>9.9725734135318493E-5</v>
      </c>
      <c r="D4729" s="10">
        <v>7.2710447067319593E-5</v>
      </c>
      <c r="E4729" s="10">
        <v>7.6448878313507384E-6</v>
      </c>
      <c r="F4729" s="10">
        <v>9.5120705817345231E-6</v>
      </c>
      <c r="G4729" s="10">
        <v>5.3628811332426639E-5</v>
      </c>
      <c r="H4729" s="10">
        <v>4.7161734810410698E-5</v>
      </c>
      <c r="I4729" s="10">
        <v>1.7608104970051509E-5</v>
      </c>
      <c r="J4729" s="10">
        <v>7.7195993271804563E-5</v>
      </c>
      <c r="K4729">
        <v>3.0599103948808582E-5</v>
      </c>
      <c r="L4729">
        <v>2.7448967640989619E-5</v>
      </c>
      <c r="M4729">
        <v>5.923292296784771E-5</v>
      </c>
      <c r="N4729">
        <v>5.7852874397552512E-6</v>
      </c>
      <c r="O4729">
        <v>1.131342159631668E-4</v>
      </c>
      <c r="P4729">
        <v>1.299957468448547E-5</v>
      </c>
      <c r="Q4729">
        <v>5.0594402388782333E-5</v>
      </c>
      <c r="R4729">
        <v>2.5822793185623091E-6</v>
      </c>
      <c r="S4729">
        <v>2.804144642421748E-5</v>
      </c>
      <c r="T4729">
        <v>2.2962555952237881E-5</v>
      </c>
    </row>
    <row r="4730" spans="1:20">
      <c r="A4730" s="10">
        <v>4724</v>
      </c>
      <c r="B4730" s="10">
        <v>2.6056442727541809E-6</v>
      </c>
      <c r="C4730" s="10">
        <v>5.9932587197300652E-5</v>
      </c>
      <c r="D4730" s="10">
        <v>3.7163101086480119E-5</v>
      </c>
      <c r="E4730" s="10">
        <v>0</v>
      </c>
      <c r="F4730" s="10">
        <v>0</v>
      </c>
      <c r="G4730" s="10">
        <v>3.3113157198330307E-5</v>
      </c>
      <c r="H4730" s="10">
        <v>3.654679929652299E-5</v>
      </c>
      <c r="I4730" s="10">
        <v>5.3579697066417979E-6</v>
      </c>
      <c r="J4730" s="10">
        <v>5.9664240662220048E-5</v>
      </c>
      <c r="K4730">
        <v>1.128822998321168E-5</v>
      </c>
      <c r="L4730">
        <v>9.5335891216043422E-6</v>
      </c>
      <c r="M4730">
        <v>3.3444570354307288E-5</v>
      </c>
      <c r="N4730">
        <v>1.8990934834469849E-6</v>
      </c>
      <c r="O4730">
        <v>5.7847722481289317E-5</v>
      </c>
      <c r="P4730">
        <v>7.5117956639959107E-6</v>
      </c>
      <c r="Q4730">
        <v>1.5483386469536651E-5</v>
      </c>
      <c r="R4730">
        <v>6.9844353575088191E-7</v>
      </c>
      <c r="S4730">
        <v>3.329065999428721E-5</v>
      </c>
      <c r="T4730">
        <v>7.0933032048360161E-5</v>
      </c>
    </row>
    <row r="4731" spans="1:20">
      <c r="A4731" s="10">
        <v>4725</v>
      </c>
      <c r="B4731" s="10">
        <v>2.0819438960514519E-7</v>
      </c>
      <c r="C4731" s="10">
        <v>2.1927714788019991E-5</v>
      </c>
      <c r="D4731" s="10">
        <v>1.687235828225503E-5</v>
      </c>
      <c r="E4731" s="10">
        <v>0</v>
      </c>
      <c r="F4731" s="10">
        <v>0</v>
      </c>
      <c r="G4731" s="10">
        <v>1.323687699239312E-5</v>
      </c>
      <c r="H4731" s="10">
        <v>1.9192737139230659E-5</v>
      </c>
      <c r="I4731" s="10">
        <v>1.5992670833565651E-6</v>
      </c>
      <c r="J4731" s="10">
        <v>3.0615517235217633E-5</v>
      </c>
      <c r="K4731">
        <v>7.816838103997777E-6</v>
      </c>
      <c r="L4731">
        <v>3.4413537135704609E-7</v>
      </c>
      <c r="M4731">
        <v>1.6496462493555121E-5</v>
      </c>
      <c r="N4731">
        <v>4.6061405195689411E-8</v>
      </c>
      <c r="O4731">
        <v>1.2761426093441009E-5</v>
      </c>
      <c r="P4731">
        <v>7.4737383156379093E-6</v>
      </c>
      <c r="Q4731">
        <v>0</v>
      </c>
      <c r="R4731">
        <v>0</v>
      </c>
      <c r="S4731">
        <v>3.6835317494167948E-5</v>
      </c>
      <c r="T4731">
        <v>5.3811486925119593E-5</v>
      </c>
    </row>
    <row r="4732" spans="1:20">
      <c r="A4732" s="10">
        <v>4726</v>
      </c>
      <c r="B4732" s="10">
        <v>1.310487250483693E-8</v>
      </c>
      <c r="C4732" s="10">
        <v>7.0736582754113879E-6</v>
      </c>
      <c r="D4732" s="10">
        <v>4.5035774258486746E-6</v>
      </c>
      <c r="E4732" s="10">
        <v>0</v>
      </c>
      <c r="F4732" s="10">
        <v>0</v>
      </c>
      <c r="G4732" s="10">
        <v>2.3933053151296709E-6</v>
      </c>
      <c r="H4732" s="10">
        <v>7.4368863809978904E-6</v>
      </c>
      <c r="I4732" s="10">
        <v>3.1669627663205462E-7</v>
      </c>
      <c r="J4732" s="10">
        <v>8.7746907696415545E-6</v>
      </c>
      <c r="K4732">
        <v>5.4817660334368408E-6</v>
      </c>
      <c r="L4732">
        <v>1.7322250236092919E-8</v>
      </c>
      <c r="M4732">
        <v>5.099687804270643E-6</v>
      </c>
      <c r="N4732">
        <v>9.4842831211015503E-10</v>
      </c>
      <c r="O4732">
        <v>1.9395636911990601E-6</v>
      </c>
      <c r="P4732">
        <v>2.5172217556792091E-6</v>
      </c>
      <c r="Q4732">
        <v>0</v>
      </c>
      <c r="R4732">
        <v>0</v>
      </c>
      <c r="S4732">
        <v>3.5476361281405702E-5</v>
      </c>
      <c r="T4732">
        <v>8.1804868028600324E-5</v>
      </c>
    </row>
    <row r="4733" spans="1:20">
      <c r="A4733" s="10">
        <v>4727</v>
      </c>
      <c r="B4733" s="10">
        <v>0</v>
      </c>
      <c r="C4733" s="10">
        <v>1.471507183138907E-6</v>
      </c>
      <c r="D4733" s="10">
        <v>1.1613114408780441E-6</v>
      </c>
      <c r="E4733" s="10">
        <v>0</v>
      </c>
      <c r="F4733" s="10">
        <v>0</v>
      </c>
      <c r="G4733" s="10">
        <v>3.6006342167711378E-7</v>
      </c>
      <c r="H4733" s="10">
        <v>7.8396341733248827E-7</v>
      </c>
      <c r="I4733" s="10">
        <v>2.6579143815133212E-9</v>
      </c>
      <c r="J4733" s="10">
        <v>1.1600783052162631E-6</v>
      </c>
      <c r="K4733">
        <v>1.21325428845145E-6</v>
      </c>
      <c r="L4733">
        <v>0</v>
      </c>
      <c r="M4733">
        <v>8.9433325187045465E-7</v>
      </c>
      <c r="N4733">
        <v>9.6632318592355403E-10</v>
      </c>
      <c r="O4733">
        <v>2.4926160177536478E-7</v>
      </c>
      <c r="P4733">
        <v>0</v>
      </c>
      <c r="Q4733">
        <v>0</v>
      </c>
      <c r="R4733">
        <v>0</v>
      </c>
      <c r="S4733">
        <v>4.3910767686986183E-5</v>
      </c>
      <c r="T4733">
        <v>9.4424959138083358E-5</v>
      </c>
    </row>
    <row r="4734" spans="1:20">
      <c r="A4734" s="10">
        <v>4728</v>
      </c>
      <c r="B4734" s="10">
        <v>0</v>
      </c>
      <c r="C4734" s="10">
        <v>3.6001515106261727E-8</v>
      </c>
      <c r="D4734" s="10">
        <v>3.9904208254471962E-7</v>
      </c>
      <c r="E4734" s="10">
        <v>0</v>
      </c>
      <c r="F4734" s="10">
        <v>0</v>
      </c>
      <c r="G4734" s="10">
        <v>4.8369554963357278E-8</v>
      </c>
      <c r="H4734" s="10">
        <v>4.4089477503668966E-9</v>
      </c>
      <c r="I4734" s="10">
        <v>0</v>
      </c>
      <c r="J4734" s="10">
        <v>4.4938335697402231E-7</v>
      </c>
      <c r="K4734">
        <v>1.8188982444369392E-8</v>
      </c>
      <c r="L4734">
        <v>0</v>
      </c>
      <c r="M4734">
        <v>4.4203287493261498E-7</v>
      </c>
      <c r="N4734">
        <v>1.002112933550352E-9</v>
      </c>
      <c r="O4734">
        <v>1.079164421908097E-7</v>
      </c>
      <c r="P4734">
        <v>0</v>
      </c>
      <c r="Q4734">
        <v>0</v>
      </c>
      <c r="R4734">
        <v>0</v>
      </c>
      <c r="S4734">
        <v>4.9712393586224072E-5</v>
      </c>
      <c r="T4734">
        <v>9.111160484483565E-5</v>
      </c>
    </row>
    <row r="4735" spans="1:20">
      <c r="A4735" s="10">
        <v>4729</v>
      </c>
      <c r="B4735" s="10">
        <v>0</v>
      </c>
      <c r="C4735" s="10">
        <v>5.0060500932429629E-7</v>
      </c>
      <c r="D4735" s="10">
        <v>6.7210876320370392E-8</v>
      </c>
      <c r="E4735" s="10">
        <v>0</v>
      </c>
      <c r="F4735" s="10">
        <v>0</v>
      </c>
      <c r="G4735" s="10">
        <v>2.528085735384165E-7</v>
      </c>
      <c r="H4735" s="10">
        <v>0</v>
      </c>
      <c r="I4735" s="10">
        <v>0</v>
      </c>
      <c r="J4735" s="10">
        <v>1.0368572473443621E-8</v>
      </c>
      <c r="K4735">
        <v>1.76973883242513E-8</v>
      </c>
      <c r="L4735">
        <v>0</v>
      </c>
      <c r="M4735">
        <v>4.0341421843476712E-7</v>
      </c>
      <c r="N4735">
        <v>1.0200078073637521E-9</v>
      </c>
      <c r="O4735">
        <v>9.9853443183579604E-9</v>
      </c>
      <c r="P4735">
        <v>0</v>
      </c>
      <c r="Q4735">
        <v>0</v>
      </c>
      <c r="R4735">
        <v>0</v>
      </c>
      <c r="S4735">
        <v>6.087265778693684E-5</v>
      </c>
      <c r="T4735">
        <v>1.082587370358117E-4</v>
      </c>
    </row>
    <row r="4736" spans="1:20">
      <c r="A4736" s="10">
        <v>4730</v>
      </c>
      <c r="B4736" s="10">
        <v>0</v>
      </c>
      <c r="C4736" s="10">
        <v>5.4659234613886413E-7</v>
      </c>
      <c r="D4736" s="10">
        <v>0</v>
      </c>
      <c r="E4736" s="10">
        <v>0</v>
      </c>
      <c r="F4736" s="10">
        <v>0</v>
      </c>
      <c r="G4736" s="10">
        <v>1.048827703160034E-7</v>
      </c>
      <c r="H4736" s="10">
        <v>0</v>
      </c>
      <c r="I4736" s="10">
        <v>5.778074742420263E-10</v>
      </c>
      <c r="J4736" s="10">
        <v>7.0694812318933757E-10</v>
      </c>
      <c r="K4736">
        <v>1.7205794204133209E-8</v>
      </c>
      <c r="L4736">
        <v>0</v>
      </c>
      <c r="M4736">
        <v>4.4529895090036971E-7</v>
      </c>
      <c r="N4736">
        <v>1.002112933550352E-9</v>
      </c>
      <c r="O4736">
        <v>5.7565606690081717E-9</v>
      </c>
      <c r="P4736">
        <v>0</v>
      </c>
      <c r="Q4736">
        <v>0</v>
      </c>
      <c r="R4736">
        <v>0</v>
      </c>
      <c r="S4736">
        <v>5.7881420570984448E-5</v>
      </c>
      <c r="T4736">
        <v>1.0858426923784129E-4</v>
      </c>
    </row>
    <row r="4737" spans="1:20">
      <c r="A4737" s="10">
        <v>4731</v>
      </c>
      <c r="B4737" s="10">
        <v>0</v>
      </c>
      <c r="C4737" s="10">
        <v>5.4659234613886413E-7</v>
      </c>
      <c r="D4737" s="10">
        <v>1.1997657322450981E-10</v>
      </c>
      <c r="E4737" s="10">
        <v>0</v>
      </c>
      <c r="F4737" s="10">
        <v>0</v>
      </c>
      <c r="G4737" s="10">
        <v>6.2119083899691424E-9</v>
      </c>
      <c r="H4737" s="10">
        <v>0</v>
      </c>
      <c r="I4737" s="10">
        <v>0</v>
      </c>
      <c r="J4737" s="10">
        <v>2.3564937439644592E-10</v>
      </c>
      <c r="K4737">
        <v>1.6714200084015121E-8</v>
      </c>
      <c r="L4737">
        <v>0</v>
      </c>
      <c r="M4737">
        <v>4.2821486122288322E-7</v>
      </c>
      <c r="N4737">
        <v>1.0379026811771511E-9</v>
      </c>
      <c r="O4737">
        <v>1.5857938685061711E-8</v>
      </c>
      <c r="P4737">
        <v>0</v>
      </c>
      <c r="Q4737">
        <v>0</v>
      </c>
      <c r="R4737">
        <v>0</v>
      </c>
      <c r="S4737">
        <v>6.024257113426355E-5</v>
      </c>
      <c r="T4737">
        <v>1.060629389064713E-4</v>
      </c>
    </row>
    <row r="4738" spans="1:20">
      <c r="A4738" s="10">
        <v>4732</v>
      </c>
      <c r="B4738" s="10">
        <v>0</v>
      </c>
      <c r="C4738" s="10">
        <v>4.1695185378541562E-7</v>
      </c>
      <c r="D4738" s="10">
        <v>0</v>
      </c>
      <c r="E4738" s="10">
        <v>0</v>
      </c>
      <c r="F4738" s="10">
        <v>0</v>
      </c>
      <c r="G4738" s="10">
        <v>0</v>
      </c>
      <c r="H4738" s="10">
        <v>0</v>
      </c>
      <c r="I4738" s="10">
        <v>5.778074742420263E-10</v>
      </c>
      <c r="J4738" s="10">
        <v>2.3564937439644592E-10</v>
      </c>
      <c r="K4738">
        <v>2.015535892484176E-8</v>
      </c>
      <c r="L4738">
        <v>1.154816682406195E-9</v>
      </c>
      <c r="M4738">
        <v>7.1422979954198094E-8</v>
      </c>
      <c r="N4738">
        <v>1.0557975549905501E-9</v>
      </c>
      <c r="O4738">
        <v>1.7512493263313401E-10</v>
      </c>
      <c r="P4738">
        <v>0</v>
      </c>
      <c r="Q4738">
        <v>0</v>
      </c>
      <c r="R4738">
        <v>0</v>
      </c>
      <c r="S4738">
        <v>5.5455723818870973E-5</v>
      </c>
      <c r="T4738">
        <v>9.7538824948737034E-5</v>
      </c>
    </row>
    <row r="4739" spans="1:20">
      <c r="A4739" s="10">
        <v>4733</v>
      </c>
      <c r="B4739" s="10">
        <v>2.7322422863858131E-9</v>
      </c>
      <c r="C4739" s="10">
        <v>2.2806346655325949E-6</v>
      </c>
      <c r="D4739" s="10">
        <v>6.5974577721578423E-7</v>
      </c>
      <c r="E4739" s="10">
        <v>1.715875630261542E-7</v>
      </c>
      <c r="F4739" s="10">
        <v>1.1313109078660901E-6</v>
      </c>
      <c r="G4739" s="10">
        <v>9.5895104751717675E-7</v>
      </c>
      <c r="H4739" s="10">
        <v>2.0927208016280718E-6</v>
      </c>
      <c r="I4739" s="10">
        <v>8.546639255250932E-8</v>
      </c>
      <c r="J4739" s="10">
        <v>1.7532219195345809E-6</v>
      </c>
      <c r="K4739">
        <v>5.2108976732517718E-8</v>
      </c>
      <c r="L4739">
        <v>1.2105798929578839E-6</v>
      </c>
      <c r="M4739">
        <v>3.7036135018636521E-7</v>
      </c>
      <c r="N4739">
        <v>1.8655405950468611E-8</v>
      </c>
      <c r="O4739">
        <v>3.4457173478181341E-8</v>
      </c>
      <c r="P4739">
        <v>9.4880593965863903E-7</v>
      </c>
      <c r="Q4739">
        <v>1.7306824329895651E-6</v>
      </c>
      <c r="R4739">
        <v>1.023178040221511E-7</v>
      </c>
      <c r="S4739">
        <v>5.7053756076177433E-5</v>
      </c>
      <c r="T4739">
        <v>8.478915113633018E-5</v>
      </c>
    </row>
    <row r="4740" spans="1:20">
      <c r="A4740" s="10">
        <v>4734</v>
      </c>
      <c r="B4740" s="10">
        <v>1.9625164730356739E-7</v>
      </c>
      <c r="C4740" s="10">
        <v>3.4814993639235882E-5</v>
      </c>
      <c r="D4740" s="10">
        <v>1.7399750702952469E-5</v>
      </c>
      <c r="E4740" s="10">
        <v>1.152085294312117E-5</v>
      </c>
      <c r="F4740" s="10">
        <v>1.27734060453741E-5</v>
      </c>
      <c r="G4740" s="10">
        <v>1.740390278923929E-5</v>
      </c>
      <c r="H4740" s="10">
        <v>4.0318454069086621E-5</v>
      </c>
      <c r="I4740" s="10">
        <v>6.7796866647945876E-6</v>
      </c>
      <c r="J4740" s="10">
        <v>3.1318984817147117E-5</v>
      </c>
      <c r="K4740">
        <v>2.013213110266618E-6</v>
      </c>
      <c r="L4740">
        <v>3.3123116104366858E-5</v>
      </c>
      <c r="M4740">
        <v>1.9545454774109169E-5</v>
      </c>
      <c r="N4740">
        <v>4.7128655469920539E-6</v>
      </c>
      <c r="O4740">
        <v>4.2576298414741257E-6</v>
      </c>
      <c r="P4740">
        <v>3.7581359665323421E-5</v>
      </c>
      <c r="Q4740">
        <v>2.3530594190118969E-5</v>
      </c>
      <c r="R4740">
        <v>8.5403505089634221E-7</v>
      </c>
      <c r="S4740">
        <v>4.7018123496317552E-5</v>
      </c>
      <c r="T4740">
        <v>5.9051160953167279E-5</v>
      </c>
    </row>
    <row r="4741" spans="1:20">
      <c r="A4741" s="10">
        <v>4735</v>
      </c>
      <c r="B4741" s="10">
        <v>1.8164521603450879E-5</v>
      </c>
      <c r="C4741" s="10">
        <v>9.9131415693058829E-5</v>
      </c>
      <c r="D4741" s="10">
        <v>8.0378948306192817E-5</v>
      </c>
      <c r="E4741" s="10">
        <v>7.1106454281160046E-5</v>
      </c>
      <c r="F4741" s="10">
        <v>7.5053614777226266E-5</v>
      </c>
      <c r="G4741" s="10">
        <v>4.2978896846157737E-5</v>
      </c>
      <c r="H4741" s="10">
        <v>1.328272437185053E-4</v>
      </c>
      <c r="I4741" s="10">
        <v>3.6838748219484683E-5</v>
      </c>
      <c r="J4741" s="10">
        <v>1.092670412848692E-4</v>
      </c>
      <c r="K4741">
        <v>1.8577587596322739E-5</v>
      </c>
      <c r="L4741">
        <v>1.169567877650996E-4</v>
      </c>
      <c r="M4741">
        <v>6.6041070884463203E-5</v>
      </c>
      <c r="N4741">
        <v>3.5711866899103159E-5</v>
      </c>
      <c r="O4741">
        <v>1.9499748147247961E-5</v>
      </c>
      <c r="P4741">
        <v>1.294068546853817E-4</v>
      </c>
      <c r="Q4741">
        <v>7.5446087022631704E-5</v>
      </c>
      <c r="R4741">
        <v>3.0253526974020441E-5</v>
      </c>
      <c r="S4741">
        <v>4.5681226358447867E-5</v>
      </c>
      <c r="T4741">
        <v>5.5617948019755207E-5</v>
      </c>
    </row>
    <row r="4742" spans="1:20">
      <c r="A4742" s="10">
        <v>4736</v>
      </c>
      <c r="B4742" s="10">
        <v>5.0183545326733528E-5</v>
      </c>
      <c r="C4742" s="10">
        <v>1.6261919630456651E-4</v>
      </c>
      <c r="D4742" s="10">
        <v>1.668460898241774E-4</v>
      </c>
      <c r="E4742" s="10">
        <v>1.5390723527802141E-4</v>
      </c>
      <c r="F4742" s="10">
        <v>2.6887743666931339E-4</v>
      </c>
      <c r="G4742" s="10">
        <v>1.052364646377063E-4</v>
      </c>
      <c r="H4742" s="10">
        <v>2.3173146836554621E-4</v>
      </c>
      <c r="I4742" s="10">
        <v>8.1139050815079585E-5</v>
      </c>
      <c r="J4742" s="10">
        <v>1.9625602282893231E-4</v>
      </c>
      <c r="K4742">
        <v>5.6857112280796322E-5</v>
      </c>
      <c r="L4742">
        <v>1.6517044199639231E-4</v>
      </c>
      <c r="M4742">
        <v>8.588999705512022E-5</v>
      </c>
      <c r="N4742">
        <v>1.208019404340539E-4</v>
      </c>
      <c r="O4742">
        <v>3.3949402496362882E-5</v>
      </c>
      <c r="P4742">
        <v>2.6253762090759381E-4</v>
      </c>
      <c r="Q4742">
        <v>2.241021445583617E-4</v>
      </c>
      <c r="R4742">
        <v>6.8475543377194881E-5</v>
      </c>
      <c r="S4742">
        <v>3.912209790118695E-5</v>
      </c>
      <c r="T4742">
        <v>4.3941343394768633E-5</v>
      </c>
    </row>
    <row r="4743" spans="1:20">
      <c r="A4743" s="10">
        <v>4737</v>
      </c>
      <c r="B4743" s="10">
        <v>1.052589293870391E-4</v>
      </c>
      <c r="C4743" s="10">
        <v>2.5735266559832052E-4</v>
      </c>
      <c r="D4743" s="10">
        <v>1.4975845457717131E-4</v>
      </c>
      <c r="E4743" s="10">
        <v>2.4269635206670121E-4</v>
      </c>
      <c r="F4743" s="10">
        <v>1.0097281345854751E-4</v>
      </c>
      <c r="G4743" s="10">
        <v>2.02333569875134E-4</v>
      </c>
      <c r="H4743" s="10">
        <v>3.3240450200822227E-4</v>
      </c>
      <c r="I4743" s="10">
        <v>9.8618359610085183E-5</v>
      </c>
      <c r="J4743" s="10">
        <v>2.8237700168487468E-4</v>
      </c>
      <c r="K4743">
        <v>4.4769574837978627E-5</v>
      </c>
      <c r="L4743">
        <v>1.9884610901287349E-4</v>
      </c>
      <c r="M4743">
        <v>1.1492385563873389E-4</v>
      </c>
      <c r="N4743">
        <v>2.154100289272445E-4</v>
      </c>
      <c r="O4743">
        <v>4.7309625052902778E-5</v>
      </c>
      <c r="P4743">
        <v>3.6327270362919689E-4</v>
      </c>
      <c r="Q4743">
        <v>1.6761484150161691E-4</v>
      </c>
      <c r="R4743">
        <v>1.563408254056476E-4</v>
      </c>
      <c r="S4743">
        <v>3.1766292291499537E-5</v>
      </c>
      <c r="T4743">
        <v>5.6913918888046337E-5</v>
      </c>
    </row>
    <row r="4744" spans="1:20">
      <c r="A4744" s="10">
        <v>4738</v>
      </c>
      <c r="B4744" s="10">
        <v>1.004734997455889E-4</v>
      </c>
      <c r="C4744" s="10">
        <v>2.8415539941775957E-4</v>
      </c>
      <c r="D4744" s="10">
        <v>1.0774400837039671E-4</v>
      </c>
      <c r="E4744" s="10">
        <v>2.369087250732184E-4</v>
      </c>
      <c r="F4744" s="10">
        <v>1.2296551756419281E-4</v>
      </c>
      <c r="G4744" s="10">
        <v>2.5141050401252451E-4</v>
      </c>
      <c r="H4744" s="10">
        <v>3.5776143983765919E-4</v>
      </c>
      <c r="I4744" s="10">
        <v>9.2673772309737848E-5</v>
      </c>
      <c r="J4744" s="10">
        <v>2.9070239039657628E-4</v>
      </c>
      <c r="K4744">
        <v>6.2320222317374687E-5</v>
      </c>
      <c r="L4744">
        <v>3.32912270993873E-4</v>
      </c>
      <c r="M4744">
        <v>9.6376157462744449E-5</v>
      </c>
      <c r="N4744">
        <v>2.6532677284306941E-4</v>
      </c>
      <c r="O4744">
        <v>5.888560388629438E-5</v>
      </c>
      <c r="P4744">
        <v>2.5943245842615059E-4</v>
      </c>
      <c r="Q4744">
        <v>1.2397592894120431E-4</v>
      </c>
      <c r="R4744">
        <v>2.8797166461524238E-4</v>
      </c>
      <c r="S4744">
        <v>2.925242271724516E-5</v>
      </c>
      <c r="T4744">
        <v>5.958204647162377E-5</v>
      </c>
    </row>
    <row r="4745" spans="1:20">
      <c r="A4745" s="10">
        <v>4739</v>
      </c>
      <c r="B4745" s="10">
        <v>6.9584573466452117E-5</v>
      </c>
      <c r="C4745" s="10">
        <v>2.1938112743861079E-4</v>
      </c>
      <c r="D4745" s="10">
        <v>8.2767796456720239E-5</v>
      </c>
      <c r="E4745" s="10">
        <v>2.7603952242450768E-4</v>
      </c>
      <c r="F4745" s="10">
        <v>1.5453146527318371E-4</v>
      </c>
      <c r="G4745" s="10">
        <v>2.4420522435277182E-4</v>
      </c>
      <c r="H4745" s="10">
        <v>3.1355608785275523E-4</v>
      </c>
      <c r="I4745" s="10">
        <v>9.4276477347566155E-5</v>
      </c>
      <c r="J4745" s="10">
        <v>3.2428279032635342E-4</v>
      </c>
      <c r="K4745">
        <v>6.2401851521020295E-5</v>
      </c>
      <c r="L4745">
        <v>3.0129850029341089E-4</v>
      </c>
      <c r="M4745">
        <v>8.5386068451504188E-5</v>
      </c>
      <c r="N4745">
        <v>3.2177548122966902E-4</v>
      </c>
      <c r="O4745">
        <v>5.9729657714212049E-5</v>
      </c>
      <c r="P4745">
        <v>3.0262736758701332E-4</v>
      </c>
      <c r="Q4745">
        <v>1.201104450711939E-4</v>
      </c>
      <c r="R4745">
        <v>1.781345733152372E-4</v>
      </c>
      <c r="S4745">
        <v>2.7082306475406081E-5</v>
      </c>
      <c r="T4745">
        <v>5.9861362914588099E-5</v>
      </c>
    </row>
    <row r="4746" spans="1:20">
      <c r="A4746" s="10">
        <v>4740</v>
      </c>
      <c r="B4746" s="10">
        <v>5.6096828511990377E-5</v>
      </c>
      <c r="C4746" s="10">
        <v>1.4731980718173831E-4</v>
      </c>
      <c r="D4746" s="10">
        <v>7.1791794244616776E-5</v>
      </c>
      <c r="E4746" s="10">
        <v>2.0251947899854641E-4</v>
      </c>
      <c r="F4746" s="10">
        <v>1.4108153463634801E-4</v>
      </c>
      <c r="G4746" s="10">
        <v>2.3091297236360611E-4</v>
      </c>
      <c r="H4746" s="10">
        <v>2.3722890738795229E-4</v>
      </c>
      <c r="I4746" s="10">
        <v>9.6760142329072304E-5</v>
      </c>
      <c r="J4746" s="10">
        <v>3.2956078489329772E-4</v>
      </c>
      <c r="K4746">
        <v>9.1756460375043907E-5</v>
      </c>
      <c r="L4746">
        <v>1.5863006553954221E-4</v>
      </c>
      <c r="M4746">
        <v>1.047624095805522E-4</v>
      </c>
      <c r="N4746">
        <v>2.1623439431606549E-4</v>
      </c>
      <c r="O4746">
        <v>7.5771945742277166E-5</v>
      </c>
      <c r="P4746">
        <v>3.0613267590262069E-4</v>
      </c>
      <c r="Q4746">
        <v>1.3713259635428319E-4</v>
      </c>
      <c r="R4746">
        <v>1.177631036750826E-4</v>
      </c>
      <c r="S4746">
        <v>2.5872728690375129E-5</v>
      </c>
      <c r="T4746">
        <v>7.0159077528249788E-5</v>
      </c>
    </row>
    <row r="4747" spans="1:20">
      <c r="A4747" s="10">
        <v>4741</v>
      </c>
      <c r="B4747" s="10">
        <v>4.9387424322064688E-5</v>
      </c>
      <c r="C4747" s="10">
        <v>1.3023734666885259E-4</v>
      </c>
      <c r="D4747" s="10">
        <v>6.9772235186240134E-5</v>
      </c>
      <c r="E4747" s="10">
        <v>2.5512003231208298E-4</v>
      </c>
      <c r="F4747" s="10">
        <v>1.2071676831893519E-4</v>
      </c>
      <c r="G4747" s="10">
        <v>1.895935537010247E-4</v>
      </c>
      <c r="H4747" s="10">
        <v>1.867388858413472E-4</v>
      </c>
      <c r="I4747" s="10">
        <v>7.6867948523636528E-5</v>
      </c>
      <c r="J4747" s="10">
        <v>2.9994500423772262E-4</v>
      </c>
      <c r="K4747">
        <v>9.5217823734207411E-5</v>
      </c>
      <c r="L4747">
        <v>1.3034512610215869E-4</v>
      </c>
      <c r="M4747">
        <v>1.1592429329042271E-4</v>
      </c>
      <c r="N4747">
        <v>2.4177929313180441E-4</v>
      </c>
      <c r="O4747">
        <v>7.5048158156055733E-5</v>
      </c>
      <c r="P4747">
        <v>1.220341042619938E-4</v>
      </c>
      <c r="Q4747">
        <v>9.3894560508074964E-5</v>
      </c>
      <c r="R4747">
        <v>1.903112267869438E-4</v>
      </c>
      <c r="S4747">
        <v>3.5630199165596717E-5</v>
      </c>
      <c r="T4747">
        <v>8.2290270552977591E-5</v>
      </c>
    </row>
    <row r="4748" spans="1:20">
      <c r="A4748" s="10">
        <v>4742</v>
      </c>
      <c r="B4748" s="10">
        <v>3.2845953541425129E-5</v>
      </c>
      <c r="C4748" s="10">
        <v>1.04320063981807E-4</v>
      </c>
      <c r="D4748" s="10">
        <v>4.8515191463138989E-5</v>
      </c>
      <c r="E4748" s="10">
        <v>1.3509541182303751E-4</v>
      </c>
      <c r="F4748" s="10">
        <v>5.0188954304517693E-5</v>
      </c>
      <c r="G4748" s="10">
        <v>1.5620598829037919E-4</v>
      </c>
      <c r="H4748" s="10">
        <v>1.8191573870279511E-4</v>
      </c>
      <c r="I4748" s="10">
        <v>4.995181005530114E-5</v>
      </c>
      <c r="J4748" s="10">
        <v>2.5242103641417399E-4</v>
      </c>
      <c r="K4748">
        <v>1.1891499539597E-4</v>
      </c>
      <c r="L4748">
        <v>7.8250465011094942E-5</v>
      </c>
      <c r="M4748">
        <v>1.25434242434031E-4</v>
      </c>
      <c r="N4748">
        <v>2.8744258212233021E-4</v>
      </c>
      <c r="O4748">
        <v>5.6989031485881108E-5</v>
      </c>
      <c r="P4748">
        <v>1.0515961191915739E-4</v>
      </c>
      <c r="Q4748">
        <v>4.0008663301927158E-5</v>
      </c>
      <c r="R4748">
        <v>2.470723277024157E-4</v>
      </c>
      <c r="S4748">
        <v>3.2923862016365308E-5</v>
      </c>
      <c r="T4748">
        <v>7.9109147772381114E-5</v>
      </c>
    </row>
    <row r="4749" spans="1:20">
      <c r="A4749" s="10">
        <v>4743</v>
      </c>
      <c r="B4749" s="10">
        <v>4.4744893424809893E-5</v>
      </c>
      <c r="C4749" s="10">
        <v>6.0223203077363718E-5</v>
      </c>
      <c r="D4749" s="10">
        <v>7.1558291038744301E-5</v>
      </c>
      <c r="E4749" s="10">
        <v>7.4410012299676998E-5</v>
      </c>
      <c r="F4749" s="10">
        <v>3.5702592227761201E-5</v>
      </c>
      <c r="G4749" s="10">
        <v>1.0666002666142839E-4</v>
      </c>
      <c r="H4749" s="10">
        <v>1.0925689027849291E-4</v>
      </c>
      <c r="I4749" s="10">
        <v>5.8235903705887298E-5</v>
      </c>
      <c r="J4749" s="10">
        <v>2.2108366623283649E-4</v>
      </c>
      <c r="K4749">
        <v>9.8465478839502581E-5</v>
      </c>
      <c r="L4749">
        <v>3.6823668422303397E-5</v>
      </c>
      <c r="M4749">
        <v>1.197522393056446E-4</v>
      </c>
      <c r="N4749">
        <v>2.328171824285778E-4</v>
      </c>
      <c r="O4749">
        <v>6.6144360979356469E-5</v>
      </c>
      <c r="P4749">
        <v>6.2724264002606429E-5</v>
      </c>
      <c r="Q4749">
        <v>2.6520244793754559E-5</v>
      </c>
      <c r="R4749">
        <v>1.898234432825635E-4</v>
      </c>
      <c r="S4749">
        <v>4.0362694099129658E-5</v>
      </c>
      <c r="T4749">
        <v>6.8970193477810432E-5</v>
      </c>
    </row>
    <row r="4750" spans="1:20">
      <c r="A4750" s="10">
        <v>4744</v>
      </c>
      <c r="B4750" s="10">
        <v>4.3367330244349777E-5</v>
      </c>
      <c r="C4750" s="10">
        <v>1.088723964404179E-4</v>
      </c>
      <c r="D4750" s="10">
        <v>1.0930259463889589E-4</v>
      </c>
      <c r="E4750" s="10">
        <v>1.3217496136698459E-4</v>
      </c>
      <c r="F4750" s="10">
        <v>6.0160546819083869E-5</v>
      </c>
      <c r="G4750" s="10">
        <v>7.3724809389541352E-5</v>
      </c>
      <c r="H4750" s="10">
        <v>7.9287349234573459E-5</v>
      </c>
      <c r="I4750" s="10">
        <v>3.2494599507147942E-5</v>
      </c>
      <c r="J4750" s="10">
        <v>1.745037192290951E-4</v>
      </c>
      <c r="K4750">
        <v>3.7205502140692579E-5</v>
      </c>
      <c r="L4750">
        <v>9.8435722331000788E-5</v>
      </c>
      <c r="M4750">
        <v>1.1080964434585369E-4</v>
      </c>
      <c r="N4750">
        <v>1.6877095483626631E-4</v>
      </c>
      <c r="O4750">
        <v>1.4815075002582879E-4</v>
      </c>
      <c r="P4750">
        <v>2.9444336135446071E-5</v>
      </c>
      <c r="Q4750">
        <v>8.9381682143737482E-5</v>
      </c>
      <c r="R4750">
        <v>8.9617971819869985E-5</v>
      </c>
      <c r="S4750">
        <v>5.3169548117889732E-5</v>
      </c>
      <c r="T4750">
        <v>6.3473297228100348E-5</v>
      </c>
    </row>
    <row r="4751" spans="1:20">
      <c r="A4751" s="10">
        <v>4745</v>
      </c>
      <c r="B4751" s="10">
        <v>3.4199544695671192E-5</v>
      </c>
      <c r="C4751" s="10">
        <v>1.1289906298101371E-4</v>
      </c>
      <c r="D4751" s="10">
        <v>6.4612175945850253E-5</v>
      </c>
      <c r="E4751" s="10">
        <v>6.6021348336324219E-5</v>
      </c>
      <c r="F4751" s="10">
        <v>4.8311588813413397E-5</v>
      </c>
      <c r="G4751" s="10">
        <v>5.2564742674154319E-5</v>
      </c>
      <c r="H4751" s="10">
        <v>6.7148261736345652E-5</v>
      </c>
      <c r="I4751" s="10">
        <v>2.3591122245510669E-5</v>
      </c>
      <c r="J4751" s="10">
        <v>1.1657966671951169E-4</v>
      </c>
      <c r="K4751">
        <v>2.0764308851285041E-5</v>
      </c>
      <c r="L4751">
        <v>7.6894190558442994E-5</v>
      </c>
      <c r="M4751">
        <v>4.9721044685961773E-5</v>
      </c>
      <c r="N4751">
        <v>1.3871633755478349E-4</v>
      </c>
      <c r="O4751">
        <v>9.2866727363361315E-5</v>
      </c>
      <c r="P4751">
        <v>3.8711073928783853E-5</v>
      </c>
      <c r="Q4751">
        <v>6.5725676183112024E-5</v>
      </c>
      <c r="R4751">
        <v>4.3585144485363537E-5</v>
      </c>
      <c r="S4751">
        <v>6.5727511145156708E-5</v>
      </c>
      <c r="T4751">
        <v>6.2580930600186972E-5</v>
      </c>
    </row>
    <row r="4752" spans="1:20">
      <c r="A4752" s="10">
        <v>4746</v>
      </c>
      <c r="B4752" s="10">
        <v>7.94746847518926E-6</v>
      </c>
      <c r="C4752" s="10">
        <v>7.7623453606623575E-5</v>
      </c>
      <c r="D4752" s="10">
        <v>1.643064413191155E-5</v>
      </c>
      <c r="E4752" s="10">
        <v>3.7337874661257469E-5</v>
      </c>
      <c r="F4752" s="10">
        <v>9.2331706307457688E-6</v>
      </c>
      <c r="G4752" s="10">
        <v>6.317851824703987E-5</v>
      </c>
      <c r="H4752" s="10">
        <v>4.3913648834074248E-5</v>
      </c>
      <c r="I4752" s="10">
        <v>1.5159819140193189E-5</v>
      </c>
      <c r="J4752" s="10">
        <v>8.4102224864844181E-5</v>
      </c>
      <c r="K4752">
        <v>1.581629113376642E-5</v>
      </c>
      <c r="L4752">
        <v>2.1521957629790999E-5</v>
      </c>
      <c r="M4752">
        <v>2.611126075119088E-5</v>
      </c>
      <c r="N4752">
        <v>7.2354980794596383E-5</v>
      </c>
      <c r="O4752">
        <v>2.9478679723632578E-5</v>
      </c>
      <c r="P4752">
        <v>2.5194462983034678E-5</v>
      </c>
      <c r="Q4752">
        <v>1.935551054911263E-5</v>
      </c>
      <c r="R4752">
        <v>1.852789828515122E-5</v>
      </c>
      <c r="S4752">
        <v>8.1350088289912232E-5</v>
      </c>
      <c r="T4752">
        <v>5.9982383122952603E-5</v>
      </c>
    </row>
    <row r="4753" spans="1:20">
      <c r="A4753" s="10">
        <v>4747</v>
      </c>
      <c r="B4753" s="10">
        <v>1.3444239250363131E-7</v>
      </c>
      <c r="C4753" s="10">
        <v>2.2934780527556299E-5</v>
      </c>
      <c r="D4753" s="10">
        <v>3.6021406415207141E-6</v>
      </c>
      <c r="E4753" s="10">
        <v>1.0381306341832119E-5</v>
      </c>
      <c r="F4753" s="10">
        <v>0</v>
      </c>
      <c r="G4753" s="10">
        <v>4.5187444286611298E-5</v>
      </c>
      <c r="H4753" s="10">
        <v>2.8939937144905211E-5</v>
      </c>
      <c r="I4753" s="10">
        <v>6.0415072815580017E-6</v>
      </c>
      <c r="J4753" s="10">
        <v>8.1022705819122181E-5</v>
      </c>
      <c r="K4753">
        <v>3.3077524864795948E-6</v>
      </c>
      <c r="L4753">
        <v>3.0618953869403148E-6</v>
      </c>
      <c r="M4753">
        <v>1.351765316081586E-5</v>
      </c>
      <c r="N4753">
        <v>1.5991552666013749E-5</v>
      </c>
      <c r="O4753">
        <v>3.8942574245073599E-6</v>
      </c>
      <c r="P4753">
        <v>7.6930211323673445E-6</v>
      </c>
      <c r="Q4753">
        <v>4.3659377893800261E-7</v>
      </c>
      <c r="R4753">
        <v>5.4158035249451248E-6</v>
      </c>
      <c r="S4753">
        <v>1.1869383192969801E-4</v>
      </c>
      <c r="T4753">
        <v>6.803971492878874E-5</v>
      </c>
    </row>
    <row r="4754" spans="1:20">
      <c r="A4754" s="10">
        <v>4748</v>
      </c>
      <c r="B4754" s="10">
        <v>0</v>
      </c>
      <c r="C4754" s="10">
        <v>1.236972641333883E-5</v>
      </c>
      <c r="D4754" s="10">
        <v>5.5158029774236131E-7</v>
      </c>
      <c r="E4754" s="10">
        <v>4.0742126366636414E-6</v>
      </c>
      <c r="F4754" s="10">
        <v>0</v>
      </c>
      <c r="G4754" s="10">
        <v>2.4361530895741881E-5</v>
      </c>
      <c r="H4754" s="10">
        <v>2.0000918514834661E-5</v>
      </c>
      <c r="I4754" s="10">
        <v>1.460177268157024E-6</v>
      </c>
      <c r="J4754" s="10">
        <v>5.2637300033639593E-5</v>
      </c>
      <c r="K4754">
        <v>6.7839988576296656E-7</v>
      </c>
      <c r="L4754">
        <v>1.108624015109947E-7</v>
      </c>
      <c r="M4754">
        <v>4.9318016295182544E-6</v>
      </c>
      <c r="N4754">
        <v>7.1169344745793493E-6</v>
      </c>
      <c r="O4754">
        <v>3.6719938021853999E-7</v>
      </c>
      <c r="P4754">
        <v>2.4356702949120642E-6</v>
      </c>
      <c r="Q4754">
        <v>0</v>
      </c>
      <c r="R4754">
        <v>1.975676933797315E-7</v>
      </c>
      <c r="S4754">
        <v>1.2420353381760831E-4</v>
      </c>
      <c r="T4754">
        <v>8.0036217607245432E-5</v>
      </c>
    </row>
    <row r="4755" spans="1:20">
      <c r="A4755" s="10">
        <v>4749</v>
      </c>
      <c r="B4755" s="10">
        <v>0</v>
      </c>
      <c r="C4755" s="10">
        <v>3.308929035691786E-6</v>
      </c>
      <c r="D4755" s="10">
        <v>1.195926481901914E-7</v>
      </c>
      <c r="E4755" s="10">
        <v>0</v>
      </c>
      <c r="F4755" s="10">
        <v>0</v>
      </c>
      <c r="G4755" s="10">
        <v>5.6910834305839401E-6</v>
      </c>
      <c r="H4755" s="10">
        <v>5.7982934485287103E-6</v>
      </c>
      <c r="I4755" s="10">
        <v>2.1222868528909619E-7</v>
      </c>
      <c r="J4755" s="10">
        <v>2.0611455461818529E-5</v>
      </c>
      <c r="K4755">
        <v>1.1060867702657059E-8</v>
      </c>
      <c r="L4755">
        <v>0</v>
      </c>
      <c r="M4755">
        <v>1.0406579415939569E-6</v>
      </c>
      <c r="N4755">
        <v>3.4029160466667031E-6</v>
      </c>
      <c r="O4755">
        <v>1.0705424735376621E-7</v>
      </c>
      <c r="P4755">
        <v>0</v>
      </c>
      <c r="Q4755">
        <v>0</v>
      </c>
      <c r="R4755">
        <v>0</v>
      </c>
      <c r="S4755">
        <v>1.6211538975939791E-4</v>
      </c>
      <c r="T4755">
        <v>7.452877768356925E-5</v>
      </c>
    </row>
    <row r="4756" spans="1:20">
      <c r="A4756" s="10">
        <v>4750</v>
      </c>
      <c r="B4756" s="10">
        <v>0</v>
      </c>
      <c r="C4756" s="10">
        <v>5.1088865378530635E-7</v>
      </c>
      <c r="D4756" s="10">
        <v>1.6940692139300779E-8</v>
      </c>
      <c r="E4756" s="10">
        <v>0</v>
      </c>
      <c r="F4756" s="10">
        <v>0</v>
      </c>
      <c r="G4756" s="10">
        <v>1.1286242117280091E-6</v>
      </c>
      <c r="H4756" s="10">
        <v>1.501463405864786E-6</v>
      </c>
      <c r="I4756" s="10">
        <v>0</v>
      </c>
      <c r="J4756" s="10">
        <v>5.9660695317382257E-6</v>
      </c>
      <c r="K4756">
        <v>0</v>
      </c>
      <c r="L4756">
        <v>0</v>
      </c>
      <c r="M4756">
        <v>8.4917975161624469E-8</v>
      </c>
      <c r="N4756">
        <v>1.73723434980479E-7</v>
      </c>
      <c r="O4756">
        <v>4.7767205551344409E-8</v>
      </c>
      <c r="P4756">
        <v>0</v>
      </c>
      <c r="Q4756">
        <v>0</v>
      </c>
      <c r="R4756">
        <v>0</v>
      </c>
      <c r="S4756">
        <v>1.6749709408825039E-4</v>
      </c>
      <c r="T4756">
        <v>7.5156078790524964E-5</v>
      </c>
    </row>
    <row r="4757" spans="1:20">
      <c r="A4757" s="10">
        <v>4751</v>
      </c>
      <c r="B4757" s="10">
        <v>0</v>
      </c>
      <c r="C4757" s="10">
        <v>0</v>
      </c>
      <c r="D4757" s="10">
        <v>2.2027698844020002E-8</v>
      </c>
      <c r="E4757" s="10">
        <v>0</v>
      </c>
      <c r="F4757" s="10">
        <v>0</v>
      </c>
      <c r="G4757" s="10">
        <v>7.4997430561822562E-9</v>
      </c>
      <c r="H4757" s="10">
        <v>3.7205184797046939E-7</v>
      </c>
      <c r="I4757" s="10">
        <v>0</v>
      </c>
      <c r="J4757" s="10">
        <v>8.1505580843432306E-7</v>
      </c>
      <c r="K4757">
        <v>1.2289853002952289E-8</v>
      </c>
      <c r="L4757">
        <v>0</v>
      </c>
      <c r="M4757">
        <v>3.3091451013955103E-8</v>
      </c>
      <c r="N4757">
        <v>1.0557975549905501E-9</v>
      </c>
      <c r="O4757">
        <v>4.8347374039822271E-8</v>
      </c>
      <c r="P4757">
        <v>0</v>
      </c>
      <c r="Q4757">
        <v>0</v>
      </c>
      <c r="R4757">
        <v>0</v>
      </c>
      <c r="S4757">
        <v>1.811271337680372E-4</v>
      </c>
      <c r="T4757">
        <v>7.7344603548892569E-5</v>
      </c>
    </row>
    <row r="4758" spans="1:20">
      <c r="A4758" s="10">
        <v>4752</v>
      </c>
      <c r="B4758" s="10">
        <v>0</v>
      </c>
      <c r="C4758" s="10">
        <v>0</v>
      </c>
      <c r="D4758" s="10">
        <v>0</v>
      </c>
      <c r="E4758" s="10">
        <v>0</v>
      </c>
      <c r="F4758" s="10">
        <v>0</v>
      </c>
      <c r="G4758" s="10">
        <v>9.5451275260501456E-9</v>
      </c>
      <c r="H4758" s="10">
        <v>0</v>
      </c>
      <c r="I4758" s="10">
        <v>0</v>
      </c>
      <c r="J4758" s="10">
        <v>3.5771575033380482E-7</v>
      </c>
      <c r="K4758">
        <v>9.3402882822437431E-9</v>
      </c>
      <c r="L4758">
        <v>0</v>
      </c>
      <c r="M4758">
        <v>2.009892903233715E-9</v>
      </c>
      <c r="N4758">
        <v>1.0915873026173481E-9</v>
      </c>
      <c r="O4758">
        <v>2.7074529462300469E-9</v>
      </c>
      <c r="P4758">
        <v>0</v>
      </c>
      <c r="Q4758">
        <v>0</v>
      </c>
      <c r="R4758">
        <v>0</v>
      </c>
      <c r="S4758">
        <v>1.5917786447145201E-4</v>
      </c>
      <c r="T4758">
        <v>7.6176022516455874E-5</v>
      </c>
    </row>
    <row r="4759" spans="1:20">
      <c r="A4759" s="10">
        <v>4753</v>
      </c>
      <c r="B4759" s="10">
        <v>0</v>
      </c>
      <c r="C4759" s="10">
        <v>5.0104298396062548E-7</v>
      </c>
      <c r="D4759" s="10">
        <v>0</v>
      </c>
      <c r="E4759" s="10">
        <v>0</v>
      </c>
      <c r="F4759" s="10">
        <v>0</v>
      </c>
      <c r="G4759" s="10">
        <v>2.2915881560556901E-7</v>
      </c>
      <c r="H4759" s="10">
        <v>0</v>
      </c>
      <c r="I4759" s="10">
        <v>0</v>
      </c>
      <c r="J4759" s="10">
        <v>1.201811809421874E-8</v>
      </c>
      <c r="K4759">
        <v>1.8188982444369392E-8</v>
      </c>
      <c r="L4759">
        <v>0</v>
      </c>
      <c r="M4759">
        <v>3.4311743133775567E-7</v>
      </c>
      <c r="N4759">
        <v>1.1989565454977431E-9</v>
      </c>
      <c r="O4759">
        <v>1.0743860897738281E-11</v>
      </c>
      <c r="P4759">
        <v>0</v>
      </c>
      <c r="Q4759">
        <v>0</v>
      </c>
      <c r="R4759">
        <v>0</v>
      </c>
      <c r="S4759">
        <v>1.696555702400001E-4</v>
      </c>
      <c r="T4759">
        <v>7.0413819204737159E-5</v>
      </c>
    </row>
    <row r="4760" spans="1:20">
      <c r="A4760" s="10">
        <v>4754</v>
      </c>
      <c r="B4760" s="10">
        <v>0</v>
      </c>
      <c r="C4760" s="10">
        <v>5.4965816859316869E-7</v>
      </c>
      <c r="D4760" s="10">
        <v>0</v>
      </c>
      <c r="E4760" s="10">
        <v>0</v>
      </c>
      <c r="F4760" s="10">
        <v>0</v>
      </c>
      <c r="G4760" s="10">
        <v>7.5754980365477339E-8</v>
      </c>
      <c r="H4760" s="10">
        <v>0</v>
      </c>
      <c r="I4760" s="10">
        <v>0</v>
      </c>
      <c r="J4760" s="10">
        <v>0</v>
      </c>
      <c r="K4760">
        <v>8.8486941621256518E-9</v>
      </c>
      <c r="L4760">
        <v>0</v>
      </c>
      <c r="M4760">
        <v>4.195651435500381E-7</v>
      </c>
      <c r="N4760">
        <v>1.0557975549905501E-9</v>
      </c>
      <c r="O4760">
        <v>0</v>
      </c>
      <c r="P4760">
        <v>0</v>
      </c>
      <c r="Q4760">
        <v>0</v>
      </c>
      <c r="R4760">
        <v>0</v>
      </c>
      <c r="S4760">
        <v>1.9549967963020221E-4</v>
      </c>
      <c r="T4760">
        <v>7.287786359786355E-5</v>
      </c>
    </row>
    <row r="4761" spans="1:20">
      <c r="A4761" s="10">
        <v>4755</v>
      </c>
      <c r="B4761" s="10">
        <v>0</v>
      </c>
      <c r="C4761" s="10">
        <v>3.201594591566584E-7</v>
      </c>
      <c r="D4761" s="10">
        <v>0</v>
      </c>
      <c r="E4761" s="10">
        <v>0</v>
      </c>
      <c r="F4761" s="10">
        <v>0</v>
      </c>
      <c r="G4761" s="10">
        <v>1.027142840030416E-8</v>
      </c>
      <c r="H4761" s="10">
        <v>0</v>
      </c>
      <c r="I4761" s="10">
        <v>0</v>
      </c>
      <c r="J4761" s="10">
        <v>2.3564937439644592E-10</v>
      </c>
      <c r="K4761">
        <v>0</v>
      </c>
      <c r="L4761">
        <v>0</v>
      </c>
      <c r="M4761">
        <v>4.9888413133836863E-8</v>
      </c>
      <c r="N4761">
        <v>1.1273770502441461E-9</v>
      </c>
      <c r="O4761">
        <v>0</v>
      </c>
      <c r="P4761">
        <v>0</v>
      </c>
      <c r="Q4761">
        <v>0</v>
      </c>
      <c r="R4761">
        <v>0</v>
      </c>
      <c r="S4761">
        <v>1.6877572596187679E-4</v>
      </c>
      <c r="T4761">
        <v>7.1933704055157657E-5</v>
      </c>
    </row>
    <row r="4762" spans="1:20">
      <c r="A4762" s="10">
        <v>4756</v>
      </c>
      <c r="B4762" s="10">
        <v>0</v>
      </c>
      <c r="C4762" s="10">
        <v>0</v>
      </c>
      <c r="D4762" s="10">
        <v>0</v>
      </c>
      <c r="E4762" s="10">
        <v>0</v>
      </c>
      <c r="F4762" s="10">
        <v>0</v>
      </c>
      <c r="G4762" s="10">
        <v>0</v>
      </c>
      <c r="H4762" s="10">
        <v>0</v>
      </c>
      <c r="I4762" s="10">
        <v>0</v>
      </c>
      <c r="J4762" s="10">
        <v>0</v>
      </c>
      <c r="K4762">
        <v>0</v>
      </c>
      <c r="L4762">
        <v>1.154816682406195E-9</v>
      </c>
      <c r="M4762">
        <v>0</v>
      </c>
      <c r="N4762">
        <v>9.1263856448335662E-10</v>
      </c>
      <c r="O4762">
        <v>0</v>
      </c>
      <c r="P4762">
        <v>0</v>
      </c>
      <c r="Q4762">
        <v>0</v>
      </c>
      <c r="R4762">
        <v>0</v>
      </c>
      <c r="S4762">
        <v>2.0931690456056659E-4</v>
      </c>
      <c r="T4762">
        <v>7.4921452869877148E-5</v>
      </c>
    </row>
    <row r="4763" spans="1:20">
      <c r="A4763" s="10">
        <v>4757</v>
      </c>
      <c r="B4763" s="10">
        <v>6.9136238469739471E-7</v>
      </c>
      <c r="C4763" s="10">
        <v>1.491303636700987E-7</v>
      </c>
      <c r="D4763" s="10">
        <v>1.434919815765137E-8</v>
      </c>
      <c r="E4763" s="10">
        <v>2.1424580226899921E-7</v>
      </c>
      <c r="F4763" s="10">
        <v>0</v>
      </c>
      <c r="G4763" s="10">
        <v>1.2414158019941679E-7</v>
      </c>
      <c r="H4763" s="10">
        <v>4.1880836381084426E-9</v>
      </c>
      <c r="I4763" s="10">
        <v>3.1588445713074458E-7</v>
      </c>
      <c r="J4763" s="10">
        <v>5.8245455869569522E-8</v>
      </c>
      <c r="K4763">
        <v>5.3829556152931041E-8</v>
      </c>
      <c r="L4763">
        <v>4.0418583884216821E-10</v>
      </c>
      <c r="M4763">
        <v>1.174899047510384E-7</v>
      </c>
      <c r="N4763">
        <v>4.0576850057805242E-7</v>
      </c>
      <c r="O4763">
        <v>8.3860937640773736E-8</v>
      </c>
      <c r="P4763">
        <v>2.7183820255714998E-10</v>
      </c>
      <c r="Q4763">
        <v>6.3289497422096391E-8</v>
      </c>
      <c r="R4763">
        <v>5.0961334317695818E-7</v>
      </c>
      <c r="S4763">
        <v>2.1598535484897871E-4</v>
      </c>
      <c r="T4763">
        <v>6.0911496557944692E-5</v>
      </c>
    </row>
    <row r="4764" spans="1:20">
      <c r="A4764" s="10">
        <v>4758</v>
      </c>
      <c r="B4764" s="10">
        <v>1.441045779121858E-5</v>
      </c>
      <c r="C4764" s="10">
        <v>1.1873374137733289E-5</v>
      </c>
      <c r="D4764" s="10">
        <v>6.9978711869345177E-6</v>
      </c>
      <c r="E4764" s="10">
        <v>6.895200042575766E-6</v>
      </c>
      <c r="F4764" s="10">
        <v>7.2168565823570326E-6</v>
      </c>
      <c r="G4764" s="10">
        <v>9.9871644650434867E-6</v>
      </c>
      <c r="H4764" s="10">
        <v>2.4561026913805471E-6</v>
      </c>
      <c r="I4764" s="10">
        <v>8.9305663205484169E-6</v>
      </c>
      <c r="J4764" s="10">
        <v>5.4214308063988014E-6</v>
      </c>
      <c r="K4764">
        <v>4.8702598175689444E-6</v>
      </c>
      <c r="L4764">
        <v>6.9289000944371692E-10</v>
      </c>
      <c r="M4764">
        <v>2.0271198388711102E-5</v>
      </c>
      <c r="N4764">
        <v>1.6945110096330671E-5</v>
      </c>
      <c r="O4764">
        <v>1.175027380277039E-5</v>
      </c>
      <c r="P4764">
        <v>1.5023591327991821E-7</v>
      </c>
      <c r="Q4764">
        <v>4.9579020968255526E-6</v>
      </c>
      <c r="R4764">
        <v>1.299578025903324E-5</v>
      </c>
      <c r="S4764">
        <v>1.984589636445723E-4</v>
      </c>
      <c r="T4764">
        <v>5.3073125785721023E-5</v>
      </c>
    </row>
    <row r="4765" spans="1:20">
      <c r="A4765" s="10">
        <v>4759</v>
      </c>
      <c r="B4765" s="10">
        <v>5.2408004711275089E-5</v>
      </c>
      <c r="C4765" s="10">
        <v>4.8930504471968431E-5</v>
      </c>
      <c r="D4765" s="10">
        <v>6.1441703216314047E-5</v>
      </c>
      <c r="E4765" s="10">
        <v>3.8896171284814723E-5</v>
      </c>
      <c r="F4765" s="10">
        <v>6.8960157837645356E-5</v>
      </c>
      <c r="G4765" s="10">
        <v>4.2298934346456027E-5</v>
      </c>
      <c r="H4765" s="10">
        <v>1.020925814663774E-5</v>
      </c>
      <c r="I4765" s="10">
        <v>3.7907865389074699E-5</v>
      </c>
      <c r="J4765" s="10">
        <v>2.6204995145301519E-5</v>
      </c>
      <c r="K4765">
        <v>2.95122630883455E-5</v>
      </c>
      <c r="L4765">
        <v>3.8181848322481334E-6</v>
      </c>
      <c r="M4765">
        <v>6.2031313007945127E-5</v>
      </c>
      <c r="N4765">
        <v>8.4407891866014031E-5</v>
      </c>
      <c r="O4765">
        <v>3.6830357246440931E-5</v>
      </c>
      <c r="P4765">
        <v>1.041412153996442E-6</v>
      </c>
      <c r="Q4765">
        <v>5.187349869467406E-5</v>
      </c>
      <c r="R4765">
        <v>5.950514921790231E-5</v>
      </c>
      <c r="S4765">
        <v>1.8225934993942571E-4</v>
      </c>
      <c r="T4765">
        <v>6.017068744070381E-5</v>
      </c>
    </row>
    <row r="4766" spans="1:20">
      <c r="A4766" s="10">
        <v>4760</v>
      </c>
      <c r="B4766" s="10">
        <v>9.9604090359591111E-5</v>
      </c>
      <c r="C4766" s="10">
        <v>1.4735755183589719E-4</v>
      </c>
      <c r="D4766" s="10">
        <v>1.3567405131533801E-4</v>
      </c>
      <c r="E4766" s="10">
        <v>6.4551910584805325E-5</v>
      </c>
      <c r="F4766" s="10">
        <v>1.331519399251458E-4</v>
      </c>
      <c r="G4766" s="10">
        <v>8.0519622051430689E-5</v>
      </c>
      <c r="H4766" s="10">
        <v>6.4188190896889024E-5</v>
      </c>
      <c r="I4766" s="10">
        <v>7.2863553495191476E-5</v>
      </c>
      <c r="J4766" s="10">
        <v>3.1402727535326392E-5</v>
      </c>
      <c r="K4766">
        <v>4.3918219850905122E-5</v>
      </c>
      <c r="L4766">
        <v>1.336564618924988E-5</v>
      </c>
      <c r="M4766">
        <v>1.3666298200114261E-4</v>
      </c>
      <c r="N4766">
        <v>1.4094738094746901E-4</v>
      </c>
      <c r="O4766">
        <v>6.6278576512849292E-5</v>
      </c>
      <c r="P4766">
        <v>2.3588306963225761E-6</v>
      </c>
      <c r="Q4766">
        <v>1.2208082350651029E-4</v>
      </c>
      <c r="R4766">
        <v>1.0154826394321919E-4</v>
      </c>
      <c r="S4766">
        <v>1.89634965852547E-4</v>
      </c>
      <c r="T4766">
        <v>5.8419987047563012E-5</v>
      </c>
    </row>
    <row r="4767" spans="1:20">
      <c r="A4767" s="10">
        <v>4761</v>
      </c>
      <c r="B4767" s="10">
        <v>1.2096451329281001E-4</v>
      </c>
      <c r="C4767" s="10">
        <v>2.231303260977262E-4</v>
      </c>
      <c r="D4767" s="10">
        <v>1.9720780655745849E-4</v>
      </c>
      <c r="E4767" s="10">
        <v>6.7143539509460819E-5</v>
      </c>
      <c r="F4767" s="10">
        <v>1.9120653026253269E-4</v>
      </c>
      <c r="G4767" s="10">
        <v>1.385737192720165E-4</v>
      </c>
      <c r="H4767" s="10">
        <v>1.212674140271492E-4</v>
      </c>
      <c r="I4767" s="10">
        <v>9.8074105415872385E-5</v>
      </c>
      <c r="J4767" s="10">
        <v>3.9960278010683468E-5</v>
      </c>
      <c r="K4767">
        <v>7.9544611069101362E-5</v>
      </c>
      <c r="L4767">
        <v>2.9071513950187381E-5</v>
      </c>
      <c r="M4767">
        <v>2.5630228865473952E-4</v>
      </c>
      <c r="N4767">
        <v>2.282260758398714E-4</v>
      </c>
      <c r="O4767">
        <v>1.038302142655712E-4</v>
      </c>
      <c r="P4767">
        <v>1.5884865366427059E-6</v>
      </c>
      <c r="Q4767">
        <v>1.9288768661482791E-4</v>
      </c>
      <c r="R4767">
        <v>1.169524082977692E-4</v>
      </c>
      <c r="S4767">
        <v>2.0709868278410219E-4</v>
      </c>
      <c r="T4767">
        <v>4.1345683554368203E-5</v>
      </c>
    </row>
    <row r="4768" spans="1:20">
      <c r="A4768" s="10">
        <v>4762</v>
      </c>
      <c r="B4768" s="10">
        <v>1.6003147344315389E-4</v>
      </c>
      <c r="C4768" s="10">
        <v>2.3323175121129139E-4</v>
      </c>
      <c r="D4768" s="10">
        <v>2.7428434749583741E-4</v>
      </c>
      <c r="E4768" s="10">
        <v>2.181031123082294E-4</v>
      </c>
      <c r="F4768" s="10">
        <v>2.994725830107496E-4</v>
      </c>
      <c r="G4768" s="10">
        <v>2.0675418357487911E-4</v>
      </c>
      <c r="H4768" s="10">
        <v>1.3618310513075269E-4</v>
      </c>
      <c r="I4768" s="10">
        <v>1.5030682636544949E-4</v>
      </c>
      <c r="J4768" s="10">
        <v>7.0830003186778123E-5</v>
      </c>
      <c r="K4768">
        <v>1.406303913914475E-4</v>
      </c>
      <c r="L4768">
        <v>9.2247449480616301E-5</v>
      </c>
      <c r="M4768">
        <v>3.4008317139272762E-4</v>
      </c>
      <c r="N4768">
        <v>2.4750578025306812E-4</v>
      </c>
      <c r="O4768">
        <v>1.5493167041370919E-4</v>
      </c>
      <c r="P4768">
        <v>3.1215226106004618E-5</v>
      </c>
      <c r="Q4768">
        <v>2.8732679618391911E-4</v>
      </c>
      <c r="R4768">
        <v>1.089396470094367E-4</v>
      </c>
      <c r="S4768">
        <v>2.325456997602573E-4</v>
      </c>
      <c r="T4768">
        <v>3.9013156906517727E-5</v>
      </c>
    </row>
    <row r="4769" spans="1:20">
      <c r="A4769" s="10">
        <v>4763</v>
      </c>
      <c r="B4769" s="10">
        <v>1.809169436527706E-4</v>
      </c>
      <c r="C4769" s="10">
        <v>2.7412839933414578E-4</v>
      </c>
      <c r="D4769" s="10">
        <v>2.409742460678331E-4</v>
      </c>
      <c r="E4769" s="10">
        <v>4.0005425820717472E-4</v>
      </c>
      <c r="F4769" s="10">
        <v>2.5430237928253418E-4</v>
      </c>
      <c r="G4769" s="10">
        <v>2.6818928522622312E-4</v>
      </c>
      <c r="H4769" s="10">
        <v>1.865821035759992E-4</v>
      </c>
      <c r="I4769" s="10">
        <v>1.637555611198708E-4</v>
      </c>
      <c r="J4769" s="10">
        <v>1.020947697958641E-4</v>
      </c>
      <c r="K4769">
        <v>3.2280214506302921E-4</v>
      </c>
      <c r="L4769">
        <v>6.3524055019340263E-5</v>
      </c>
      <c r="M4769">
        <v>2.7525474695959E-4</v>
      </c>
      <c r="N4769">
        <v>3.3404298986471613E-4</v>
      </c>
      <c r="O4769">
        <v>1.9111522950673591E-4</v>
      </c>
      <c r="P4769">
        <v>1.0349745722962171E-4</v>
      </c>
      <c r="Q4769">
        <v>2.746238418400645E-4</v>
      </c>
      <c r="R4769">
        <v>1.9663070772405139E-4</v>
      </c>
      <c r="S4769">
        <v>2.3202147809156789E-4</v>
      </c>
      <c r="T4769">
        <v>4.335097364311038E-5</v>
      </c>
    </row>
    <row r="4770" spans="1:20">
      <c r="A4770" s="10">
        <v>4764</v>
      </c>
      <c r="B4770" s="10">
        <v>1.853183634405674E-4</v>
      </c>
      <c r="C4770" s="10">
        <v>3.0421471002745282E-4</v>
      </c>
      <c r="D4770" s="10">
        <v>1.9679541648125971E-4</v>
      </c>
      <c r="E4770" s="10">
        <v>3.236325344104784E-4</v>
      </c>
      <c r="F4770" s="10">
        <v>2.2787295971604411E-4</v>
      </c>
      <c r="G4770" s="10">
        <v>3.0189717678359501E-4</v>
      </c>
      <c r="H4770" s="10">
        <v>1.672520660530207E-4</v>
      </c>
      <c r="I4770" s="10">
        <v>1.809277580197233E-4</v>
      </c>
      <c r="J4770" s="10">
        <v>1.2549254581704E-4</v>
      </c>
      <c r="K4770">
        <v>2.4049330025650381E-4</v>
      </c>
      <c r="L4770">
        <v>9.2639018947203173E-5</v>
      </c>
      <c r="M4770">
        <v>2.6275016865209209E-4</v>
      </c>
      <c r="N4770">
        <v>3.9103510070011109E-4</v>
      </c>
      <c r="O4770">
        <v>1.653049674911888E-4</v>
      </c>
      <c r="P4770">
        <v>1.132812765905903E-4</v>
      </c>
      <c r="Q4770">
        <v>2.596293407997949E-4</v>
      </c>
      <c r="R4770">
        <v>1.8799926737786559E-4</v>
      </c>
      <c r="S4770">
        <v>2.3835715664284729E-4</v>
      </c>
      <c r="T4770">
        <v>4.7548012656158808E-5</v>
      </c>
    </row>
    <row r="4771" spans="1:20">
      <c r="A4771" s="10">
        <v>4765</v>
      </c>
      <c r="B4771" s="10">
        <v>2.5999412424125589E-4</v>
      </c>
      <c r="C4771" s="10">
        <v>2.6632507312473672E-4</v>
      </c>
      <c r="D4771" s="10">
        <v>1.8641778483057331E-4</v>
      </c>
      <c r="E4771" s="10">
        <v>2.1250047186637289E-4</v>
      </c>
      <c r="F4771" s="10">
        <v>2.1542157558771251E-4</v>
      </c>
      <c r="G4771" s="10">
        <v>3.1185688953762851E-4</v>
      </c>
      <c r="H4771" s="10">
        <v>1.804941260080065E-4</v>
      </c>
      <c r="I4771" s="10">
        <v>2.7268992781090558E-4</v>
      </c>
      <c r="J4771" s="10">
        <v>1.62880841691589E-4</v>
      </c>
      <c r="K4771">
        <v>3.1423966928748932E-4</v>
      </c>
      <c r="L4771">
        <v>8.039158175152721E-5</v>
      </c>
      <c r="M4771">
        <v>2.8686644739302512E-4</v>
      </c>
      <c r="N4771">
        <v>3.9022837518315159E-4</v>
      </c>
      <c r="O4771">
        <v>1.914339824007978E-4</v>
      </c>
      <c r="P4771">
        <v>2.6770825535843342E-4</v>
      </c>
      <c r="Q4771">
        <v>1.9454815401932511E-4</v>
      </c>
      <c r="R4771">
        <v>1.958919575962075E-4</v>
      </c>
      <c r="S4771">
        <v>2.7795472621514419E-4</v>
      </c>
      <c r="T4771">
        <v>4.7795318125009868E-5</v>
      </c>
    </row>
    <row r="4772" spans="1:20">
      <c r="A4772" s="10">
        <v>4766</v>
      </c>
      <c r="B4772" s="10">
        <v>3.2496857046218451E-4</v>
      </c>
      <c r="C4772" s="10">
        <v>1.733456856798617E-4</v>
      </c>
      <c r="D4772" s="10">
        <v>1.9550028017119271E-4</v>
      </c>
      <c r="E4772" s="10">
        <v>2.3117423398302551E-4</v>
      </c>
      <c r="F4772" s="10">
        <v>1.8134268694996661E-4</v>
      </c>
      <c r="G4772" s="10">
        <v>2.36818217964495E-4</v>
      </c>
      <c r="H4772" s="10">
        <v>1.637181694136796E-4</v>
      </c>
      <c r="I4772" s="10">
        <v>2.7152158809732002E-4</v>
      </c>
      <c r="J4772" s="10">
        <v>1.890397921273804E-4</v>
      </c>
      <c r="K4772">
        <v>2.6313204519794609E-4</v>
      </c>
      <c r="L4772">
        <v>4.7495560347755533E-5</v>
      </c>
      <c r="M4772">
        <v>2.189994605878635E-4</v>
      </c>
      <c r="N4772">
        <v>3.5284944868190291E-4</v>
      </c>
      <c r="O4772">
        <v>2.1935538326853631E-4</v>
      </c>
      <c r="P4772">
        <v>1.2018442651906081E-4</v>
      </c>
      <c r="Q4772">
        <v>1.1019770159913951E-4</v>
      </c>
      <c r="R4772">
        <v>2.4065274116292319E-4</v>
      </c>
      <c r="S4772">
        <v>2.8871963661519139E-4</v>
      </c>
      <c r="T4772">
        <v>4.9978773235251688E-5</v>
      </c>
    </row>
    <row r="4773" spans="1:20">
      <c r="A4773" s="10">
        <v>4767</v>
      </c>
      <c r="B4773" s="10">
        <v>2.8534462850421052E-4</v>
      </c>
      <c r="C4773" s="10">
        <v>1.6327588452491259E-4</v>
      </c>
      <c r="D4773" s="10">
        <v>2.0673763635099411E-4</v>
      </c>
      <c r="E4773" s="10">
        <v>2.6340260848930038E-4</v>
      </c>
      <c r="F4773" s="10">
        <v>2.352417460160093E-4</v>
      </c>
      <c r="G4773" s="10">
        <v>2.024620190729044E-4</v>
      </c>
      <c r="H4773" s="10">
        <v>1.009845999782433E-4</v>
      </c>
      <c r="I4773" s="10">
        <v>2.1425030507930609E-4</v>
      </c>
      <c r="J4773" s="10">
        <v>1.5835936880672581E-4</v>
      </c>
      <c r="K4773">
        <v>2.0882560587894149E-4</v>
      </c>
      <c r="L4773">
        <v>2.7963294120916282E-5</v>
      </c>
      <c r="M4773">
        <v>2.192979422458243E-4</v>
      </c>
      <c r="N4773">
        <v>2.8816635595172769E-4</v>
      </c>
      <c r="O4773">
        <v>2.2156109952242109E-4</v>
      </c>
      <c r="P4773">
        <v>7.6434740893145927E-5</v>
      </c>
      <c r="Q4773">
        <v>1.739356984884184E-4</v>
      </c>
      <c r="R4773">
        <v>2.426502201090815E-4</v>
      </c>
      <c r="S4773">
        <v>2.8286654355030502E-4</v>
      </c>
      <c r="T4773">
        <v>5.9739455246407153E-5</v>
      </c>
    </row>
    <row r="4774" spans="1:20">
      <c r="A4774" s="10">
        <v>4768</v>
      </c>
      <c r="B4774" s="10">
        <v>1.6399260042250629E-4</v>
      </c>
      <c r="C4774" s="10">
        <v>1.8549582255991101E-4</v>
      </c>
      <c r="D4774" s="10">
        <v>1.7418093381338181E-4</v>
      </c>
      <c r="E4774" s="10">
        <v>1.6637681712297679E-4</v>
      </c>
      <c r="F4774" s="10">
        <v>1.585928970604648E-4</v>
      </c>
      <c r="G4774" s="10">
        <v>1.6856275339025879E-4</v>
      </c>
      <c r="H4774" s="10">
        <v>7.1830737188002437E-5</v>
      </c>
      <c r="I4774" s="10">
        <v>1.7272909031516639E-4</v>
      </c>
      <c r="J4774" s="10">
        <v>1.299799732585372E-4</v>
      </c>
      <c r="K4774">
        <v>1.9086445272954079E-4</v>
      </c>
      <c r="L4774">
        <v>3.6800442171778501E-5</v>
      </c>
      <c r="M4774">
        <v>1.7063530716270541E-4</v>
      </c>
      <c r="N4774">
        <v>1.613541626717734E-4</v>
      </c>
      <c r="O4774">
        <v>2.3742526266329401E-4</v>
      </c>
      <c r="P4774">
        <v>9.8985350824476876E-6</v>
      </c>
      <c r="Q4774">
        <v>2.2113435995731911E-4</v>
      </c>
      <c r="R4774">
        <v>2.0259972861689539E-4</v>
      </c>
      <c r="S4774">
        <v>2.8661079246319779E-4</v>
      </c>
      <c r="T4774">
        <v>5.7821513457947798E-5</v>
      </c>
    </row>
    <row r="4775" spans="1:20">
      <c r="A4775" s="10">
        <v>4769</v>
      </c>
      <c r="B4775" s="10">
        <v>1.1142273199116549E-4</v>
      </c>
      <c r="C4775" s="10">
        <v>1.4900395981030779E-4</v>
      </c>
      <c r="D4775" s="10">
        <v>1.159325228708312E-4</v>
      </c>
      <c r="E4775" s="10">
        <v>1.139824012108824E-4</v>
      </c>
      <c r="F4775" s="10">
        <v>9.4480060484460759E-5</v>
      </c>
      <c r="G4775" s="10">
        <v>1.174040932250446E-4</v>
      </c>
      <c r="H4775" s="10">
        <v>5.7603689968302331E-5</v>
      </c>
      <c r="I4775" s="10">
        <v>1.2446189961879821E-4</v>
      </c>
      <c r="J4775" s="10">
        <v>7.6709128703585916E-5</v>
      </c>
      <c r="K4775">
        <v>1.2926919655095731E-4</v>
      </c>
      <c r="L4775">
        <v>8.7848059847321658E-6</v>
      </c>
      <c r="M4775">
        <v>1.20658548468488E-4</v>
      </c>
      <c r="N4775">
        <v>9.5370108141645761E-5</v>
      </c>
      <c r="O4775">
        <v>1.9845112886402629E-4</v>
      </c>
      <c r="P4775">
        <v>1.265859896574462E-6</v>
      </c>
      <c r="Q4775">
        <v>1.4195460759988161E-4</v>
      </c>
      <c r="R4775">
        <v>9.9712094844740091E-5</v>
      </c>
      <c r="S4775">
        <v>2.7639030392032679E-4</v>
      </c>
      <c r="T4775">
        <v>6.2368100366957878E-5</v>
      </c>
    </row>
    <row r="4776" spans="1:20">
      <c r="A4776" s="10">
        <v>4770</v>
      </c>
      <c r="B4776" s="10">
        <v>3.9409677292519942E-5</v>
      </c>
      <c r="C4776" s="10">
        <v>1.2208413347184599E-4</v>
      </c>
      <c r="D4776" s="10">
        <v>8.9243573388430905E-5</v>
      </c>
      <c r="E4776" s="10">
        <v>5.9663971044752482E-5</v>
      </c>
      <c r="F4776" s="10">
        <v>3.9167782050303673E-5</v>
      </c>
      <c r="G4776" s="10">
        <v>8.1682417440927048E-5</v>
      </c>
      <c r="H4776" s="10">
        <v>4.6255016786383932E-5</v>
      </c>
      <c r="I4776" s="10">
        <v>6.1732797429037419E-5</v>
      </c>
      <c r="J4776" s="10">
        <v>3.5201635812958981E-5</v>
      </c>
      <c r="K4776">
        <v>8.0439951440072432E-5</v>
      </c>
      <c r="L4776">
        <v>1.1688116170761051E-5</v>
      </c>
      <c r="M4776">
        <v>8.2812153838668603E-5</v>
      </c>
      <c r="N4776">
        <v>4.9664674486430152E-5</v>
      </c>
      <c r="O4776">
        <v>1.485953237376712E-4</v>
      </c>
      <c r="P4776">
        <v>7.1216625369593067E-6</v>
      </c>
      <c r="Q4776">
        <v>5.1158405188760223E-5</v>
      </c>
      <c r="R4776">
        <v>3.652837430828562E-5</v>
      </c>
      <c r="S4776">
        <v>2.35304178940439E-4</v>
      </c>
      <c r="T4776">
        <v>6.8797350501265095E-5</v>
      </c>
    </row>
    <row r="4777" spans="1:20">
      <c r="A4777" s="10">
        <v>4771</v>
      </c>
      <c r="B4777" s="10">
        <v>8.473375662969453E-6</v>
      </c>
      <c r="C4777" s="10">
        <v>6.3224242513335602E-5</v>
      </c>
      <c r="D4777" s="10">
        <v>3.5802048447317847E-5</v>
      </c>
      <c r="E4777" s="10">
        <v>1.479147130210953E-5</v>
      </c>
      <c r="F4777" s="10">
        <v>3.628763585247812E-6</v>
      </c>
      <c r="G4777" s="10">
        <v>5.5448841780577807E-5</v>
      </c>
      <c r="H4777" s="10">
        <v>1.205492576971513E-5</v>
      </c>
      <c r="I4777" s="10">
        <v>2.3249989046274239E-5</v>
      </c>
      <c r="J4777" s="10">
        <v>1.8664348306511789E-5</v>
      </c>
      <c r="K4777">
        <v>2.379279900797855E-5</v>
      </c>
      <c r="L4777">
        <v>5.3510740612655856E-6</v>
      </c>
      <c r="M4777">
        <v>4.2149922580532802E-5</v>
      </c>
      <c r="N4777">
        <v>1.481026730840674E-5</v>
      </c>
      <c r="O4777">
        <v>6.8371476318184344E-5</v>
      </c>
      <c r="P4777">
        <v>6.0161418735264713E-6</v>
      </c>
      <c r="Q4777">
        <v>5.5086244776722526E-6</v>
      </c>
      <c r="R4777">
        <v>8.0197457236899867E-6</v>
      </c>
      <c r="S4777">
        <v>1.9782886730323871E-4</v>
      </c>
      <c r="T4777">
        <v>8.4872303678581694E-5</v>
      </c>
    </row>
    <row r="4778" spans="1:20">
      <c r="A4778" s="10">
        <v>4772</v>
      </c>
      <c r="B4778" s="10">
        <v>3.0932444346322637E-7</v>
      </c>
      <c r="C4778" s="10">
        <v>2.078393088600715E-5</v>
      </c>
      <c r="D4778" s="10">
        <v>1.006190789930031E-5</v>
      </c>
      <c r="E4778" s="10">
        <v>4.4164906630500173E-8</v>
      </c>
      <c r="F4778" s="10">
        <v>0</v>
      </c>
      <c r="G4778" s="10">
        <v>3.3746367511899458E-5</v>
      </c>
      <c r="H4778" s="10">
        <v>7.8630145148687711E-6</v>
      </c>
      <c r="I4778" s="10">
        <v>9.1601711211066564E-6</v>
      </c>
      <c r="J4778" s="10">
        <v>8.0761694680806329E-6</v>
      </c>
      <c r="K4778">
        <v>1.0698317039069969E-5</v>
      </c>
      <c r="L4778">
        <v>0</v>
      </c>
      <c r="M4778">
        <v>1.963861689926852E-5</v>
      </c>
      <c r="N4778">
        <v>9.5272576605644276E-6</v>
      </c>
      <c r="O4778">
        <v>1.263251050652905E-5</v>
      </c>
      <c r="P4778">
        <v>1.2250841661908889E-6</v>
      </c>
      <c r="Q4778">
        <v>0</v>
      </c>
      <c r="R4778">
        <v>1.7285781848942141E-6</v>
      </c>
      <c r="S4778">
        <v>1.8562950598139389E-4</v>
      </c>
      <c r="T4778">
        <v>7.9774484810002161E-5</v>
      </c>
    </row>
    <row r="4779" spans="1:20">
      <c r="A4779" s="10">
        <v>4773</v>
      </c>
      <c r="B4779" s="10">
        <v>2.4157472523067322E-7</v>
      </c>
      <c r="C4779" s="10">
        <v>1.1185361971396909E-5</v>
      </c>
      <c r="D4779" s="10">
        <v>3.4038673566098899E-6</v>
      </c>
      <c r="E4779" s="10">
        <v>0</v>
      </c>
      <c r="F4779" s="10">
        <v>0</v>
      </c>
      <c r="G4779" s="10">
        <v>1.4948010603206171E-5</v>
      </c>
      <c r="H4779" s="10">
        <v>2.2660803771376539E-6</v>
      </c>
      <c r="I4779" s="10">
        <v>3.6522285954879689E-6</v>
      </c>
      <c r="J4779" s="10">
        <v>4.7966430158396551E-6</v>
      </c>
      <c r="K4779">
        <v>3.425673626042922E-6</v>
      </c>
      <c r="L4779">
        <v>0</v>
      </c>
      <c r="M4779">
        <v>7.3958980270325586E-6</v>
      </c>
      <c r="N4779">
        <v>7.4023398170292516E-6</v>
      </c>
      <c r="O4779">
        <v>3.0395161409616691E-6</v>
      </c>
      <c r="P4779">
        <v>0</v>
      </c>
      <c r="Q4779">
        <v>0</v>
      </c>
      <c r="R4779">
        <v>0</v>
      </c>
      <c r="S4779">
        <v>1.8302381129416719E-4</v>
      </c>
      <c r="T4779">
        <v>7.3051800293999191E-5</v>
      </c>
    </row>
    <row r="4780" spans="1:20">
      <c r="A4780" s="10">
        <v>4774</v>
      </c>
      <c r="B4780" s="10">
        <v>3.5852953079270847E-8</v>
      </c>
      <c r="C4780" s="10">
        <v>4.7122917451642293E-6</v>
      </c>
      <c r="D4780" s="10">
        <v>1.4615306197063331E-6</v>
      </c>
      <c r="E4780" s="10">
        <v>0</v>
      </c>
      <c r="F4780" s="10">
        <v>0</v>
      </c>
      <c r="G4780" s="10">
        <v>4.0479957839469181E-6</v>
      </c>
      <c r="H4780" s="10">
        <v>8.9804181493768101E-7</v>
      </c>
      <c r="I4780" s="10">
        <v>1.035685229130377E-6</v>
      </c>
      <c r="J4780" s="10">
        <v>7.2072772035716977E-7</v>
      </c>
      <c r="K4780">
        <v>1.17982588828342E-8</v>
      </c>
      <c r="L4780">
        <v>0</v>
      </c>
      <c r="M4780">
        <v>1.570171405139819E-6</v>
      </c>
      <c r="N4780">
        <v>1.5092268151113639E-6</v>
      </c>
      <c r="O4780">
        <v>5.0668988081562294E-7</v>
      </c>
      <c r="P4780">
        <v>0</v>
      </c>
      <c r="Q4780">
        <v>0</v>
      </c>
      <c r="R4780">
        <v>0</v>
      </c>
      <c r="S4780">
        <v>1.9522450798067109E-4</v>
      </c>
      <c r="T4780">
        <v>8.1642112783363095E-5</v>
      </c>
    </row>
    <row r="4781" spans="1:20">
      <c r="A4781" s="10">
        <v>4775</v>
      </c>
      <c r="B4781" s="10">
        <v>0</v>
      </c>
      <c r="C4781" s="10">
        <v>6.8179511637369383E-7</v>
      </c>
      <c r="D4781" s="10">
        <v>5.0418955131867992E-7</v>
      </c>
      <c r="E4781" s="10">
        <v>0</v>
      </c>
      <c r="F4781" s="10">
        <v>0</v>
      </c>
      <c r="G4781" s="10">
        <v>8.2500961367023099E-7</v>
      </c>
      <c r="H4781" s="10">
        <v>1.116822303495585E-7</v>
      </c>
      <c r="I4781" s="10">
        <v>3.3252820142628613E-7</v>
      </c>
      <c r="J4781" s="10">
        <v>5.6555849855147014E-9</v>
      </c>
      <c r="K4781">
        <v>0</v>
      </c>
      <c r="L4781">
        <v>0</v>
      </c>
      <c r="M4781">
        <v>1.785215589407946E-7</v>
      </c>
      <c r="N4781">
        <v>9.3053343829675572E-10</v>
      </c>
      <c r="O4781">
        <v>9.3974402500337221E-8</v>
      </c>
      <c r="P4781">
        <v>0</v>
      </c>
      <c r="Q4781">
        <v>0</v>
      </c>
      <c r="R4781">
        <v>0</v>
      </c>
      <c r="S4781">
        <v>2.082348275401857E-4</v>
      </c>
      <c r="T4781">
        <v>8.5057155859065246E-5</v>
      </c>
    </row>
    <row r="4782" spans="1:20">
      <c r="A4782" s="10">
        <v>4776</v>
      </c>
      <c r="B4782" s="10">
        <v>0</v>
      </c>
      <c r="C4782" s="10">
        <v>4.7301260723555549E-9</v>
      </c>
      <c r="D4782" s="10">
        <v>4.7414741738326272E-8</v>
      </c>
      <c r="E4782" s="10">
        <v>0</v>
      </c>
      <c r="F4782" s="10">
        <v>0</v>
      </c>
      <c r="G4782" s="10">
        <v>5.4990540247300002E-8</v>
      </c>
      <c r="H4782" s="10">
        <v>0</v>
      </c>
      <c r="I4782" s="10">
        <v>1.155614948484053E-9</v>
      </c>
      <c r="J4782" s="10">
        <v>0</v>
      </c>
      <c r="K4782">
        <v>0</v>
      </c>
      <c r="L4782">
        <v>1.154816682406195E-9</v>
      </c>
      <c r="M4782">
        <v>8.4128374378211226E-8</v>
      </c>
      <c r="N4782">
        <v>8.9474369066995752E-10</v>
      </c>
      <c r="O4782">
        <v>3.2231582693214851E-9</v>
      </c>
      <c r="P4782">
        <v>0</v>
      </c>
      <c r="Q4782">
        <v>0</v>
      </c>
      <c r="R4782">
        <v>0</v>
      </c>
      <c r="S4782">
        <v>2.1968764685151079E-4</v>
      </c>
      <c r="T4782">
        <v>8.5279189077730382E-5</v>
      </c>
    </row>
    <row r="4783" spans="1:20">
      <c r="A4783" s="10">
        <v>4777</v>
      </c>
      <c r="B4783" s="10">
        <v>0</v>
      </c>
      <c r="C4783" s="10">
        <v>5.0104298396062548E-7</v>
      </c>
      <c r="D4783" s="10">
        <v>8.08642103533196E-9</v>
      </c>
      <c r="E4783" s="10">
        <v>0</v>
      </c>
      <c r="F4783" s="10">
        <v>0</v>
      </c>
      <c r="G4783" s="10">
        <v>2.2934820305648261E-7</v>
      </c>
      <c r="H4783" s="10">
        <v>0</v>
      </c>
      <c r="I4783" s="10">
        <v>0</v>
      </c>
      <c r="J4783" s="10">
        <v>0</v>
      </c>
      <c r="K4783">
        <v>0</v>
      </c>
      <c r="L4783">
        <v>0</v>
      </c>
      <c r="M4783">
        <v>3.5101343917188808E-7</v>
      </c>
      <c r="N4783">
        <v>1.2973783514714379E-9</v>
      </c>
      <c r="O4783">
        <v>0</v>
      </c>
      <c r="P4783">
        <v>0</v>
      </c>
      <c r="Q4783">
        <v>0</v>
      </c>
      <c r="R4783">
        <v>0</v>
      </c>
      <c r="S4783">
        <v>2.175399919310115E-4</v>
      </c>
      <c r="T4783">
        <v>9.1539585733749703E-5</v>
      </c>
    </row>
    <row r="4784" spans="1:20">
      <c r="A4784" s="10">
        <v>4778</v>
      </c>
      <c r="B4784" s="10">
        <v>0</v>
      </c>
      <c r="C4784" s="10">
        <v>5.492201939568395E-7</v>
      </c>
      <c r="D4784" s="10">
        <v>0</v>
      </c>
      <c r="E4784" s="10">
        <v>0</v>
      </c>
      <c r="F4784" s="10">
        <v>0</v>
      </c>
      <c r="G4784" s="10">
        <v>2.8048281480317991E-7</v>
      </c>
      <c r="H4784" s="10">
        <v>0</v>
      </c>
      <c r="I4784" s="10">
        <v>0</v>
      </c>
      <c r="J4784" s="10">
        <v>0</v>
      </c>
      <c r="K4784">
        <v>0</v>
      </c>
      <c r="L4784">
        <v>0</v>
      </c>
      <c r="M4784">
        <v>3.7793164769733972E-7</v>
      </c>
      <c r="N4784">
        <v>9.7527062283025384E-10</v>
      </c>
      <c r="O4784">
        <v>3.326299333939772E-9</v>
      </c>
      <c r="P4784">
        <v>0</v>
      </c>
      <c r="Q4784">
        <v>0</v>
      </c>
      <c r="R4784">
        <v>0</v>
      </c>
      <c r="S4784">
        <v>2.2872149334095219E-4</v>
      </c>
      <c r="T4784">
        <v>8.9893024814850073E-5</v>
      </c>
    </row>
    <row r="4785" spans="1:20">
      <c r="A4785" s="10">
        <v>4779</v>
      </c>
      <c r="B4785" s="10">
        <v>0</v>
      </c>
      <c r="C4785" s="10">
        <v>3.1928350988400001E-7</v>
      </c>
      <c r="D4785" s="10">
        <v>0</v>
      </c>
      <c r="E4785" s="10">
        <v>0</v>
      </c>
      <c r="F4785" s="10">
        <v>0</v>
      </c>
      <c r="G4785" s="10">
        <v>1.4154818081289441E-7</v>
      </c>
      <c r="H4785" s="10">
        <v>0</v>
      </c>
      <c r="I4785" s="10">
        <v>0</v>
      </c>
      <c r="J4785" s="10">
        <v>0</v>
      </c>
      <c r="K4785">
        <v>2.6546082486376951E-8</v>
      </c>
      <c r="L4785">
        <v>0</v>
      </c>
      <c r="M4785">
        <v>2.2970204608385321E-8</v>
      </c>
      <c r="N4785">
        <v>1.002112933550352E-9</v>
      </c>
      <c r="O4785">
        <v>1.0743860897738281E-11</v>
      </c>
      <c r="P4785">
        <v>0</v>
      </c>
      <c r="Q4785">
        <v>0</v>
      </c>
      <c r="R4785">
        <v>0</v>
      </c>
      <c r="S4785">
        <v>2.2550923506592141E-4</v>
      </c>
      <c r="T4785">
        <v>8.4433328600932336E-5</v>
      </c>
    </row>
    <row r="4786" spans="1:20">
      <c r="A4786" s="10">
        <v>4780</v>
      </c>
      <c r="B4786" s="10">
        <v>0</v>
      </c>
      <c r="C4786" s="10">
        <v>0</v>
      </c>
      <c r="D4786" s="10">
        <v>0</v>
      </c>
      <c r="E4786" s="10">
        <v>0</v>
      </c>
      <c r="F4786" s="10">
        <v>0</v>
      </c>
      <c r="G4786" s="10">
        <v>0</v>
      </c>
      <c r="H4786" s="10">
        <v>0</v>
      </c>
      <c r="I4786" s="10">
        <v>0</v>
      </c>
      <c r="J4786" s="10">
        <v>0</v>
      </c>
      <c r="K4786">
        <v>1.76973883242513E-8</v>
      </c>
      <c r="L4786">
        <v>0</v>
      </c>
      <c r="M4786">
        <v>0</v>
      </c>
      <c r="N4786">
        <v>1.3152732252848379E-9</v>
      </c>
      <c r="O4786">
        <v>0</v>
      </c>
      <c r="P4786">
        <v>0</v>
      </c>
      <c r="Q4786">
        <v>0</v>
      </c>
      <c r="R4786">
        <v>0</v>
      </c>
      <c r="S4786">
        <v>2.5038873776427571E-4</v>
      </c>
      <c r="T4786">
        <v>8.1287964751655621E-5</v>
      </c>
    </row>
    <row r="4787" spans="1:20">
      <c r="A4787" s="10">
        <v>4781</v>
      </c>
      <c r="B4787" s="10">
        <v>6.2750085741085213E-7</v>
      </c>
      <c r="C4787" s="10">
        <v>5.5151956079756777E-8</v>
      </c>
      <c r="D4787" s="10">
        <v>1.4225622287230129E-8</v>
      </c>
      <c r="E4787" s="10">
        <v>4.9141509520869291E-7</v>
      </c>
      <c r="F4787" s="10">
        <v>1.002836419855689E-7</v>
      </c>
      <c r="G4787" s="10">
        <v>4.9260528226180756E-7</v>
      </c>
      <c r="H4787" s="10">
        <v>1.158494777506614E-9</v>
      </c>
      <c r="I4787" s="10">
        <v>6.6537708600077653E-7</v>
      </c>
      <c r="J4787" s="10">
        <v>6.1820256879163616E-8</v>
      </c>
      <c r="K4787">
        <v>4.9651006131927262E-8</v>
      </c>
      <c r="L4787">
        <v>4.0418583884216821E-10</v>
      </c>
      <c r="M4787">
        <v>1.4899048964113929E-7</v>
      </c>
      <c r="N4787">
        <v>3.15582810276974E-7</v>
      </c>
      <c r="O4787">
        <v>1.6041927302935471E-7</v>
      </c>
      <c r="P4787">
        <v>1.3591910127857499E-10</v>
      </c>
      <c r="Q4787">
        <v>0</v>
      </c>
      <c r="R4787">
        <v>6.2118343706513189E-7</v>
      </c>
      <c r="S4787">
        <v>2.5008407683969728E-4</v>
      </c>
      <c r="T4787">
        <v>7.7163561746336533E-5</v>
      </c>
    </row>
    <row r="4788" spans="1:20">
      <c r="A4788" s="10">
        <v>4782</v>
      </c>
      <c r="B4788" s="10">
        <v>1.9322324726165949E-5</v>
      </c>
      <c r="C4788" s="10">
        <v>4.9696412617249148E-6</v>
      </c>
      <c r="D4788" s="10">
        <v>1.108001050331466E-6</v>
      </c>
      <c r="E4788" s="10">
        <v>1.4815957522478369E-5</v>
      </c>
      <c r="F4788" s="10">
        <v>3.5177273083160129E-6</v>
      </c>
      <c r="G4788" s="10">
        <v>1.4996363113298951E-5</v>
      </c>
      <c r="H4788" s="10">
        <v>6.4438146563254581E-8</v>
      </c>
      <c r="I4788" s="10">
        <v>2.1260054773433151E-5</v>
      </c>
      <c r="J4788" s="10">
        <v>3.35112380166385E-6</v>
      </c>
      <c r="K4788">
        <v>7.0624869266765641E-6</v>
      </c>
      <c r="L4788">
        <v>9.2385334592495593E-10</v>
      </c>
      <c r="M4788">
        <v>8.5605672580296532E-6</v>
      </c>
      <c r="N4788">
        <v>1.591953922007018E-5</v>
      </c>
      <c r="O4788">
        <v>9.7215570166488537E-6</v>
      </c>
      <c r="P4788">
        <v>2.5371565572000659E-9</v>
      </c>
      <c r="Q4788">
        <v>1.799911805374636E-6</v>
      </c>
      <c r="R4788">
        <v>2.128530327671147E-5</v>
      </c>
      <c r="S4788">
        <v>2.4471079830436563E-4</v>
      </c>
      <c r="T4788">
        <v>7.3480337541513777E-5</v>
      </c>
    </row>
    <row r="4789" spans="1:20">
      <c r="A4789" s="10">
        <v>4783</v>
      </c>
      <c r="B4789" s="10">
        <v>7.3901621365183491E-5</v>
      </c>
      <c r="C4789" s="10">
        <v>2.1580330825469101E-5</v>
      </c>
      <c r="D4789" s="10">
        <v>8.7190383096930837E-6</v>
      </c>
      <c r="E4789" s="10">
        <v>7.084030321232243E-5</v>
      </c>
      <c r="F4789" s="10">
        <v>2.2716194869436641E-5</v>
      </c>
      <c r="G4789" s="10">
        <v>5.1777426844839438E-5</v>
      </c>
      <c r="H4789" s="10">
        <v>2.301824941720614E-6</v>
      </c>
      <c r="I4789" s="10">
        <v>5.9850216895873127E-5</v>
      </c>
      <c r="J4789" s="10">
        <v>1.063987206344563E-5</v>
      </c>
      <c r="K4789">
        <v>3.8971013263684689E-5</v>
      </c>
      <c r="L4789">
        <v>1.3678947955186681E-6</v>
      </c>
      <c r="M4789">
        <v>4.6311197669198939E-5</v>
      </c>
      <c r="N4789">
        <v>4.4130069623349138E-5</v>
      </c>
      <c r="O4789">
        <v>3.5811943180189528E-5</v>
      </c>
      <c r="P4789">
        <v>4.2311616228020389E-7</v>
      </c>
      <c r="Q4789">
        <v>1.5843280640328282E-5</v>
      </c>
      <c r="R4789">
        <v>5.1959677264066418E-5</v>
      </c>
      <c r="S4789">
        <v>2.5251167023058232E-4</v>
      </c>
      <c r="T4789">
        <v>7.3694174648112612E-5</v>
      </c>
    </row>
    <row r="4790" spans="1:20">
      <c r="A4790" s="10">
        <v>4784</v>
      </c>
      <c r="B4790" s="10">
        <v>1.174456386712341E-4</v>
      </c>
      <c r="C4790" s="10">
        <v>5.0511419909135551E-5</v>
      </c>
      <c r="D4790" s="10">
        <v>1.0544739820936431E-5</v>
      </c>
      <c r="E4790" s="10">
        <v>1.2051971599314011E-4</v>
      </c>
      <c r="F4790" s="10">
        <v>4.6176271509868448E-5</v>
      </c>
      <c r="G4790" s="10">
        <v>1.09557509779008E-4</v>
      </c>
      <c r="H4790" s="10">
        <v>9.8027160755520429E-6</v>
      </c>
      <c r="I4790" s="10">
        <v>1.142182065877687E-4</v>
      </c>
      <c r="J4790" s="10">
        <v>3.3520889036766898E-5</v>
      </c>
      <c r="K4790">
        <v>4.3787873669955811E-5</v>
      </c>
      <c r="L4790">
        <v>1.9196893027059962E-5</v>
      </c>
      <c r="M4790">
        <v>5.0206807985191232E-5</v>
      </c>
      <c r="N4790">
        <v>8.5461676247700579E-5</v>
      </c>
      <c r="O4790">
        <v>3.9947820098215698E-5</v>
      </c>
      <c r="P4790">
        <v>2.8120302863524378E-5</v>
      </c>
      <c r="Q4790">
        <v>3.2887868569020078E-5</v>
      </c>
      <c r="R4790">
        <v>1.45174939383846E-4</v>
      </c>
      <c r="S4790">
        <v>2.702214774626281E-4</v>
      </c>
      <c r="T4790">
        <v>7.6820139222869466E-5</v>
      </c>
    </row>
    <row r="4791" spans="1:20">
      <c r="A4791" s="10">
        <v>4785</v>
      </c>
      <c r="B4791" s="10">
        <v>1.846262283629157E-4</v>
      </c>
      <c r="C4791" s="10">
        <v>3.9163645993221857E-5</v>
      </c>
      <c r="D4791" s="10">
        <v>1.17697144308646E-5</v>
      </c>
      <c r="E4791" s="10">
        <v>1.486672301242013E-4</v>
      </c>
      <c r="F4791" s="10">
        <v>2.7183719693624859E-5</v>
      </c>
      <c r="G4791" s="10">
        <v>1.5491401834917551E-4</v>
      </c>
      <c r="H4791" s="10">
        <v>1.6122713477095928E-5</v>
      </c>
      <c r="I4791" s="10">
        <v>1.511536971126657E-4</v>
      </c>
      <c r="J4791" s="10">
        <v>4.7678033028035208E-5</v>
      </c>
      <c r="K4791">
        <v>1.8518362794701519E-5</v>
      </c>
      <c r="L4791">
        <v>2.1056061274482751E-5</v>
      </c>
      <c r="M4791">
        <v>1.5855618011368839E-5</v>
      </c>
      <c r="N4791">
        <v>9.2663857427408483E-5</v>
      </c>
      <c r="O4791">
        <v>3.8043315505301608E-5</v>
      </c>
      <c r="P4791">
        <v>1.327449372000493E-5</v>
      </c>
      <c r="Q4791">
        <v>2.5939408024995129E-5</v>
      </c>
      <c r="R4791">
        <v>2.5462127796071251E-4</v>
      </c>
      <c r="S4791">
        <v>2.6728174750333231E-4</v>
      </c>
      <c r="T4791">
        <v>7.6096731917075326E-5</v>
      </c>
    </row>
    <row r="4792" spans="1:20">
      <c r="A4792" s="10">
        <v>4786</v>
      </c>
      <c r="B4792" s="10">
        <v>1.3462607089118259E-4</v>
      </c>
      <c r="C4792" s="10">
        <v>1.7209670246007581E-5</v>
      </c>
      <c r="D4792" s="10">
        <v>4.0985217575242241E-5</v>
      </c>
      <c r="E4792" s="10">
        <v>1.182602554717126E-4</v>
      </c>
      <c r="F4792" s="10">
        <v>5.3984355874864852E-6</v>
      </c>
      <c r="G4792" s="10">
        <v>1.2044397582002891E-4</v>
      </c>
      <c r="H4792" s="10">
        <v>2.8452590063088429E-5</v>
      </c>
      <c r="I4792" s="10">
        <v>1.028405663885392E-4</v>
      </c>
      <c r="J4792" s="10">
        <v>4.0679263103916978E-5</v>
      </c>
      <c r="K4792">
        <v>3.8900162261122673E-5</v>
      </c>
      <c r="L4792">
        <v>3.6918247908592459E-5</v>
      </c>
      <c r="M4792">
        <v>4.6980617624282217E-5</v>
      </c>
      <c r="N4792">
        <v>1.554531759253777E-4</v>
      </c>
      <c r="O4792">
        <v>5.9329354081198878E-5</v>
      </c>
      <c r="P4792">
        <v>1.741178055019057E-5</v>
      </c>
      <c r="Q4792">
        <v>7.6815811813766413E-6</v>
      </c>
      <c r="R4792">
        <v>2.7739920516090791E-4</v>
      </c>
      <c r="S4792">
        <v>2.7735051229450222E-4</v>
      </c>
      <c r="T4792">
        <v>7.6772243532225029E-5</v>
      </c>
    </row>
    <row r="4793" spans="1:20">
      <c r="A4793" s="10">
        <v>4787</v>
      </c>
      <c r="B4793" s="10">
        <v>1.2239717875322679E-4</v>
      </c>
      <c r="C4793" s="10">
        <v>3.2598270422509623E-5</v>
      </c>
      <c r="D4793" s="10">
        <v>4.8552621154570703E-5</v>
      </c>
      <c r="E4793" s="10">
        <v>7.9009338775410626E-5</v>
      </c>
      <c r="F4793" s="10">
        <v>3.5280565234405262E-5</v>
      </c>
      <c r="G4793" s="10">
        <v>7.3141183551433164E-5</v>
      </c>
      <c r="H4793" s="10">
        <v>5.2324595957100742E-5</v>
      </c>
      <c r="I4793" s="10">
        <v>7.4528965089161895E-5</v>
      </c>
      <c r="J4793" s="10">
        <v>3.2116012270193253E-5</v>
      </c>
      <c r="K4793">
        <v>5.7944198938319471E-5</v>
      </c>
      <c r="L4793">
        <v>3.4790801310638181E-5</v>
      </c>
      <c r="M4793">
        <v>4.1729985068431488E-5</v>
      </c>
      <c r="N4793">
        <v>1.5201867766328949E-4</v>
      </c>
      <c r="O4793">
        <v>8.9809027506426749E-5</v>
      </c>
      <c r="P4793">
        <v>4.5132209417753383E-5</v>
      </c>
      <c r="Q4793">
        <v>4.7876455672645281E-5</v>
      </c>
      <c r="R4793">
        <v>1.4379686298286891E-4</v>
      </c>
      <c r="S4793">
        <v>2.8531121470833499E-4</v>
      </c>
      <c r="T4793">
        <v>7.3680233115766707E-5</v>
      </c>
    </row>
    <row r="4794" spans="1:20">
      <c r="A4794" s="10">
        <v>4788</v>
      </c>
      <c r="B4794" s="10">
        <v>1.128351714408107E-4</v>
      </c>
      <c r="C4794" s="10">
        <v>3.9649508776287321E-5</v>
      </c>
      <c r="D4794" s="10">
        <v>5.0772190758638467E-5</v>
      </c>
      <c r="E4794" s="10">
        <v>1.017655254410534E-4</v>
      </c>
      <c r="F4794" s="10">
        <v>1.6529195577136961E-5</v>
      </c>
      <c r="G4794" s="10">
        <v>8.6850418413710916E-5</v>
      </c>
      <c r="H4794" s="10">
        <v>5.9856662268739819E-5</v>
      </c>
      <c r="I4794" s="10">
        <v>9.1721759380952459E-5</v>
      </c>
      <c r="J4794" s="10">
        <v>5.533587183545291E-5</v>
      </c>
      <c r="K4794">
        <v>5.5936946406759277E-5</v>
      </c>
      <c r="L4794">
        <v>2.35991119612265E-5</v>
      </c>
      <c r="M4794">
        <v>1.44536220619957E-4</v>
      </c>
      <c r="N4794">
        <v>1.152318724047932E-4</v>
      </c>
      <c r="O4794">
        <v>1.190699173514152E-4</v>
      </c>
      <c r="P4794">
        <v>4.3104432345778318E-5</v>
      </c>
      <c r="Q4794">
        <v>1.4001711895256969E-5</v>
      </c>
      <c r="R4794">
        <v>1.431303502820691E-4</v>
      </c>
      <c r="S4794">
        <v>2.5700288478231289E-4</v>
      </c>
      <c r="T4794">
        <v>7.9297088421583691E-5</v>
      </c>
    </row>
    <row r="4795" spans="1:20">
      <c r="A4795" s="10">
        <v>4789</v>
      </c>
      <c r="B4795" s="10">
        <v>7.6635687206941445E-5</v>
      </c>
      <c r="C4795" s="10">
        <v>4.3970717639560923E-5</v>
      </c>
      <c r="D4795" s="10">
        <v>4.2868152710976612E-5</v>
      </c>
      <c r="E4795" s="10">
        <v>1.3597314333720759E-4</v>
      </c>
      <c r="F4795" s="10">
        <v>8.0050860083636033E-5</v>
      </c>
      <c r="G4795" s="10">
        <v>7.4179282455498941E-5</v>
      </c>
      <c r="H4795" s="10">
        <v>7.223518313364539E-5</v>
      </c>
      <c r="I4795" s="10">
        <v>8.7624377795677636E-5</v>
      </c>
      <c r="J4795" s="10">
        <v>8.6293920753565117E-5</v>
      </c>
      <c r="K4795">
        <v>1.057436403965279E-4</v>
      </c>
      <c r="L4795">
        <v>2.296784585699768E-5</v>
      </c>
      <c r="M4795">
        <v>1.3768819427468471E-4</v>
      </c>
      <c r="N4795">
        <v>2.0107120654317019E-4</v>
      </c>
      <c r="O4795">
        <v>1.328668289688811E-4</v>
      </c>
      <c r="P4795">
        <v>2.068543741085214E-5</v>
      </c>
      <c r="Q4795">
        <v>6.414815952154766E-5</v>
      </c>
      <c r="R4795">
        <v>1.3608580982347581E-4</v>
      </c>
      <c r="S4795">
        <v>2.5268147836782158E-4</v>
      </c>
      <c r="T4795">
        <v>6.7393465062082387E-5</v>
      </c>
    </row>
    <row r="4796" spans="1:20">
      <c r="A4796" s="10">
        <v>4790</v>
      </c>
      <c r="B4796" s="10">
        <v>7.0170991784869035E-5</v>
      </c>
      <c r="C4796" s="10">
        <v>5.8561752864068373E-5</v>
      </c>
      <c r="D4796" s="10">
        <v>7.5339732469768993E-5</v>
      </c>
      <c r="E4796" s="10">
        <v>6.5324290394617261E-5</v>
      </c>
      <c r="F4796" s="10">
        <v>6.3918453449955312E-5</v>
      </c>
      <c r="G4796" s="10">
        <v>7.8230587785150577E-5</v>
      </c>
      <c r="H4796" s="10">
        <v>5.4451636124700588E-5</v>
      </c>
      <c r="I4796" s="10">
        <v>7.9492108837023314E-5</v>
      </c>
      <c r="J4796" s="10">
        <v>7.6760403650960845E-5</v>
      </c>
      <c r="K4796">
        <v>1.1577948519932681E-4</v>
      </c>
      <c r="L4796">
        <v>5.2049219054611102E-5</v>
      </c>
      <c r="M4796">
        <v>1.10860819449355E-4</v>
      </c>
      <c r="N4796">
        <v>2.190230397399174E-4</v>
      </c>
      <c r="O4796">
        <v>1.4962710558424799E-4</v>
      </c>
      <c r="P4796">
        <v>2.5175842066159509E-5</v>
      </c>
      <c r="Q4796">
        <v>4.3683967419847873E-5</v>
      </c>
      <c r="R4796">
        <v>8.7297441868600128E-5</v>
      </c>
      <c r="S4796">
        <v>2.394301557226436E-4</v>
      </c>
      <c r="T4796">
        <v>5.9354932749055268E-5</v>
      </c>
    </row>
    <row r="4797" spans="1:20">
      <c r="A4797" s="10">
        <v>4791</v>
      </c>
      <c r="B4797" s="10">
        <v>8.3214197210409617E-5</v>
      </c>
      <c r="C4797" s="10">
        <v>3.3029732375996632E-5</v>
      </c>
      <c r="D4797" s="10">
        <v>1.077779125502243E-4</v>
      </c>
      <c r="E4797" s="10">
        <v>1.01572154457934E-4</v>
      </c>
      <c r="F4797" s="10">
        <v>3.4756471778761793E-5</v>
      </c>
      <c r="G4797" s="10">
        <v>1.0100362386085581E-4</v>
      </c>
      <c r="H4797" s="10">
        <v>6.282807635562224E-5</v>
      </c>
      <c r="I4797" s="10">
        <v>9.2859700643318143E-5</v>
      </c>
      <c r="J4797" s="10">
        <v>6.0181804452688198E-5</v>
      </c>
      <c r="K4797">
        <v>1.7555398736566989E-4</v>
      </c>
      <c r="L4797">
        <v>7.4108974813398679E-5</v>
      </c>
      <c r="M4797">
        <v>1.05827709347504E-4</v>
      </c>
      <c r="N4797">
        <v>2.3258323379577841E-4</v>
      </c>
      <c r="O4797">
        <v>1.6935327495938891E-4</v>
      </c>
      <c r="P4797">
        <v>6.0055718980837079E-5</v>
      </c>
      <c r="Q4797">
        <v>4.7526936829299898E-5</v>
      </c>
      <c r="R4797">
        <v>9.5590443190739273E-5</v>
      </c>
      <c r="S4797">
        <v>2.1592939314723841E-4</v>
      </c>
      <c r="T4797">
        <v>4.5145656219081172E-5</v>
      </c>
    </row>
    <row r="4798" spans="1:20">
      <c r="A4798" s="10">
        <v>4792</v>
      </c>
      <c r="B4798" s="10">
        <v>5.7485351569314198E-5</v>
      </c>
      <c r="C4798" s="10">
        <v>5.3413490216536132E-5</v>
      </c>
      <c r="D4798" s="10">
        <v>1.115027004434895E-4</v>
      </c>
      <c r="E4798" s="10">
        <v>1.1064347676322781E-4</v>
      </c>
      <c r="F4798" s="10">
        <v>3.5907449423083953E-5</v>
      </c>
      <c r="G4798" s="10">
        <v>1.1162032546985801E-4</v>
      </c>
      <c r="H4798" s="10">
        <v>6.6133470318218668E-5</v>
      </c>
      <c r="I4798" s="10">
        <v>1.0952098717377769E-4</v>
      </c>
      <c r="J4798" s="10">
        <v>6.1128273669495324E-5</v>
      </c>
      <c r="K4798">
        <v>1.489732966532367E-4</v>
      </c>
      <c r="L4798">
        <v>8.4025472276471846E-5</v>
      </c>
      <c r="M4798">
        <v>1.1828242885189751E-4</v>
      </c>
      <c r="N4798">
        <v>1.613517692324009E-4</v>
      </c>
      <c r="O4798">
        <v>2.274709358713478E-4</v>
      </c>
      <c r="P4798">
        <v>6.513053046527523E-5</v>
      </c>
      <c r="Q4798">
        <v>5.9464217945940197E-5</v>
      </c>
      <c r="R4798">
        <v>9.8388711303106294E-5</v>
      </c>
      <c r="S4798">
        <v>2.021081497615027E-4</v>
      </c>
      <c r="T4798">
        <v>5.0148272632305073E-5</v>
      </c>
    </row>
    <row r="4799" spans="1:20">
      <c r="A4799" s="10">
        <v>4793</v>
      </c>
      <c r="B4799" s="10">
        <v>3.0896245226799848E-5</v>
      </c>
      <c r="C4799" s="10">
        <v>3.1958851542073957E-5</v>
      </c>
      <c r="D4799" s="10">
        <v>3.9676500516969102E-5</v>
      </c>
      <c r="E4799" s="10">
        <v>5.9057186632249383E-5</v>
      </c>
      <c r="F4799" s="10">
        <v>2.116413837030665E-5</v>
      </c>
      <c r="G4799" s="10">
        <v>8.7843003725573092E-5</v>
      </c>
      <c r="H4799" s="10">
        <v>5.5229594538528092E-5</v>
      </c>
      <c r="I4799" s="10">
        <v>8.027168379223329E-5</v>
      </c>
      <c r="J4799" s="10">
        <v>4.2609087734105488E-5</v>
      </c>
      <c r="K4799">
        <v>6.8304176324218154E-5</v>
      </c>
      <c r="L4799">
        <v>5.7576590317654533E-5</v>
      </c>
      <c r="M4799">
        <v>7.8461595291293181E-5</v>
      </c>
      <c r="N4799">
        <v>1.212802972533968E-4</v>
      </c>
      <c r="O4799">
        <v>1.6325042622382049E-4</v>
      </c>
      <c r="P4799">
        <v>4.6926839924668592E-5</v>
      </c>
      <c r="Q4799">
        <v>3.9136150140335148E-5</v>
      </c>
      <c r="R4799">
        <v>4.794039906695913E-5</v>
      </c>
      <c r="S4799">
        <v>2.5517185193863731E-4</v>
      </c>
      <c r="T4799">
        <v>4.7456555444065282E-5</v>
      </c>
    </row>
    <row r="4800" spans="1:20">
      <c r="A4800" s="10">
        <v>4794</v>
      </c>
      <c r="B4800" s="10">
        <v>1.8029232339469339E-5</v>
      </c>
      <c r="C4800" s="10">
        <v>1.027207317111822E-5</v>
      </c>
      <c r="D4800" s="10">
        <v>1.325103338667572E-5</v>
      </c>
      <c r="E4800" s="10">
        <v>2.4770163914382459E-5</v>
      </c>
      <c r="F4800" s="10">
        <v>9.8384938363975507E-6</v>
      </c>
      <c r="G4800" s="10">
        <v>5.9720674592759628E-5</v>
      </c>
      <c r="H4800" s="10">
        <v>2.3459725523255291E-5</v>
      </c>
      <c r="I4800" s="10">
        <v>3.9105716619407159E-5</v>
      </c>
      <c r="J4800" s="10">
        <v>2.3728405054169659E-5</v>
      </c>
      <c r="K4800">
        <v>2.5998065651122309E-5</v>
      </c>
      <c r="L4800">
        <v>3.7879329657316487E-5</v>
      </c>
      <c r="M4800">
        <v>3.4389455104514918E-5</v>
      </c>
      <c r="N4800">
        <v>5.0969931056097948E-5</v>
      </c>
      <c r="O4800">
        <v>6.1942405287861388E-5</v>
      </c>
      <c r="P4800">
        <v>3.0006769376536812E-5</v>
      </c>
      <c r="Q4800">
        <v>1.47687857916765E-5</v>
      </c>
      <c r="R4800">
        <v>3.4900778258500567E-5</v>
      </c>
      <c r="S4800">
        <v>2.6853785992365719E-4</v>
      </c>
      <c r="T4800">
        <v>2.9589563072616491E-5</v>
      </c>
    </row>
    <row r="4801" spans="1:20">
      <c r="A4801" s="10">
        <v>4795</v>
      </c>
      <c r="B4801" s="10">
        <v>1.253567596698533E-6</v>
      </c>
      <c r="C4801" s="10">
        <v>1.8477996615607001E-6</v>
      </c>
      <c r="D4801" s="10">
        <v>1.825297190191582E-6</v>
      </c>
      <c r="E4801" s="10">
        <v>3.4765947425419169E-6</v>
      </c>
      <c r="F4801" s="10">
        <v>1.5259827522137409E-7</v>
      </c>
      <c r="G4801" s="10">
        <v>1.233571279083598E-5</v>
      </c>
      <c r="H4801" s="10">
        <v>7.1391678085445942E-6</v>
      </c>
      <c r="I4801" s="10">
        <v>8.6347707847783807E-6</v>
      </c>
      <c r="J4801" s="10">
        <v>7.1168396866658293E-6</v>
      </c>
      <c r="K4801">
        <v>4.0854298048004114E-6</v>
      </c>
      <c r="L4801">
        <v>2.9832523708684528E-6</v>
      </c>
      <c r="M4801">
        <v>1.0725948706442551E-5</v>
      </c>
      <c r="N4801">
        <v>1.0381813938367941E-5</v>
      </c>
      <c r="O4801">
        <v>1.110359383182594E-5</v>
      </c>
      <c r="P4801">
        <v>1.625094081253735E-6</v>
      </c>
      <c r="Q4801">
        <v>7.7078307598156402E-7</v>
      </c>
      <c r="R4801">
        <v>8.2951022180335262E-6</v>
      </c>
      <c r="S4801">
        <v>2.5443768802684642E-4</v>
      </c>
      <c r="T4801">
        <v>2.1166988630395041E-5</v>
      </c>
    </row>
    <row r="4802" spans="1:20">
      <c r="A4802" s="10">
        <v>4796</v>
      </c>
      <c r="B4802" s="10">
        <v>0</v>
      </c>
      <c r="C4802" s="10">
        <v>8.3950978291584514E-7</v>
      </c>
      <c r="D4802" s="10">
        <v>4.5809455188582328E-7</v>
      </c>
      <c r="E4802" s="10">
        <v>0</v>
      </c>
      <c r="F4802" s="10">
        <v>0</v>
      </c>
      <c r="G4802" s="10">
        <v>2.7514966418545019E-6</v>
      </c>
      <c r="H4802" s="10">
        <v>1.0799796692224339E-6</v>
      </c>
      <c r="I4802" s="10">
        <v>1.875193264606102E-6</v>
      </c>
      <c r="J4802" s="10">
        <v>3.3081166125896261E-7</v>
      </c>
      <c r="K4802">
        <v>6.6611003276001422E-7</v>
      </c>
      <c r="L4802">
        <v>0</v>
      </c>
      <c r="M4802">
        <v>3.0715793493277551E-6</v>
      </c>
      <c r="N4802">
        <v>2.4512040252117892E-6</v>
      </c>
      <c r="O4802">
        <v>1.3822353080071721E-6</v>
      </c>
      <c r="P4802">
        <v>0</v>
      </c>
      <c r="Q4802">
        <v>0</v>
      </c>
      <c r="R4802">
        <v>1.0017516847423011E-7</v>
      </c>
      <c r="S4802">
        <v>2.6790060266010629E-4</v>
      </c>
      <c r="T4802">
        <v>1.7063599696509529E-5</v>
      </c>
    </row>
    <row r="4803" spans="1:20">
      <c r="A4803" s="10">
        <v>4797</v>
      </c>
      <c r="B4803" s="10">
        <v>0</v>
      </c>
      <c r="C4803" s="10">
        <v>1.7518985453168719E-10</v>
      </c>
      <c r="D4803" s="10">
        <v>2.240202575248047E-7</v>
      </c>
      <c r="E4803" s="10">
        <v>0</v>
      </c>
      <c r="F4803" s="10">
        <v>0</v>
      </c>
      <c r="G4803" s="10">
        <v>6.392773405591719E-7</v>
      </c>
      <c r="H4803" s="10">
        <v>0</v>
      </c>
      <c r="I4803" s="10">
        <v>2.773475876361726E-9</v>
      </c>
      <c r="J4803" s="10">
        <v>0</v>
      </c>
      <c r="K4803">
        <v>2.457970600590459E-9</v>
      </c>
      <c r="L4803">
        <v>0</v>
      </c>
      <c r="M4803">
        <v>3.4853696398754663E-7</v>
      </c>
      <c r="N4803">
        <v>1.0058171724297261E-6</v>
      </c>
      <c r="O4803">
        <v>8.504303093604738E-8</v>
      </c>
      <c r="P4803">
        <v>0</v>
      </c>
      <c r="Q4803">
        <v>0</v>
      </c>
      <c r="R4803">
        <v>0</v>
      </c>
      <c r="S4803">
        <v>2.5691870702912212E-4</v>
      </c>
      <c r="T4803">
        <v>7.5496912211041276E-6</v>
      </c>
    </row>
    <row r="4804" spans="1:20">
      <c r="A4804" s="10">
        <v>4798</v>
      </c>
      <c r="B4804" s="10">
        <v>0</v>
      </c>
      <c r="C4804" s="10">
        <v>2.6278478179753082E-10</v>
      </c>
      <c r="D4804" s="10">
        <v>3.4169328054340378E-8</v>
      </c>
      <c r="E4804" s="10">
        <v>0</v>
      </c>
      <c r="F4804" s="10">
        <v>0</v>
      </c>
      <c r="G4804" s="10">
        <v>5.9679773531923045E-8</v>
      </c>
      <c r="H4804" s="10">
        <v>0</v>
      </c>
      <c r="I4804" s="10">
        <v>0</v>
      </c>
      <c r="J4804" s="10">
        <v>0</v>
      </c>
      <c r="K4804">
        <v>0</v>
      </c>
      <c r="L4804">
        <v>0</v>
      </c>
      <c r="M4804">
        <v>1.9309328248923911E-8</v>
      </c>
      <c r="N4804">
        <v>9.3053343829675572E-10</v>
      </c>
      <c r="O4804">
        <v>6.1992077379949886E-9</v>
      </c>
      <c r="P4804">
        <v>0</v>
      </c>
      <c r="Q4804">
        <v>0</v>
      </c>
      <c r="R4804">
        <v>0</v>
      </c>
      <c r="S4804">
        <v>2.2774591273793171E-4</v>
      </c>
      <c r="T4804">
        <v>1.7757536280142079E-5</v>
      </c>
    </row>
    <row r="4805" spans="1:20">
      <c r="A4805" s="10">
        <v>4799</v>
      </c>
      <c r="B4805" s="10">
        <v>0</v>
      </c>
      <c r="C4805" s="10">
        <v>1.7518985453168719E-10</v>
      </c>
      <c r="D4805" s="10">
        <v>1.58848982949251E-8</v>
      </c>
      <c r="E4805" s="10">
        <v>0</v>
      </c>
      <c r="F4805" s="10">
        <v>0</v>
      </c>
      <c r="G4805" s="10">
        <v>0</v>
      </c>
      <c r="H4805" s="10">
        <v>0</v>
      </c>
      <c r="I4805" s="10">
        <v>0</v>
      </c>
      <c r="J4805" s="10">
        <v>0</v>
      </c>
      <c r="K4805">
        <v>9.3402882822437431E-9</v>
      </c>
      <c r="L4805">
        <v>0</v>
      </c>
      <c r="M4805">
        <v>0</v>
      </c>
      <c r="N4805">
        <v>8.052693216029618E-10</v>
      </c>
      <c r="O4805">
        <v>3.0942319385486259E-9</v>
      </c>
      <c r="P4805">
        <v>0</v>
      </c>
      <c r="Q4805">
        <v>0</v>
      </c>
      <c r="R4805">
        <v>0</v>
      </c>
      <c r="S4805">
        <v>2.1843230050353079E-4</v>
      </c>
      <c r="T4805">
        <v>4.8144206532484059E-5</v>
      </c>
    </row>
    <row r="4806" spans="1:20">
      <c r="A4806" s="10">
        <v>4800</v>
      </c>
      <c r="B4806" s="10">
        <v>0</v>
      </c>
      <c r="C4806" s="10">
        <v>0</v>
      </c>
      <c r="D4806" s="10">
        <v>4.6071004118211762E-9</v>
      </c>
      <c r="E4806" s="10">
        <v>0</v>
      </c>
      <c r="F4806" s="10">
        <v>0</v>
      </c>
      <c r="G4806" s="10">
        <v>0</v>
      </c>
      <c r="H4806" s="10">
        <v>0</v>
      </c>
      <c r="I4806" s="10">
        <v>0</v>
      </c>
      <c r="J4806" s="10">
        <v>0</v>
      </c>
      <c r="K4806">
        <v>8.8486941621256518E-9</v>
      </c>
      <c r="L4806">
        <v>0</v>
      </c>
      <c r="M4806">
        <v>4.3069133640722472E-10</v>
      </c>
      <c r="N4806">
        <v>7.8737444778956259E-10</v>
      </c>
      <c r="O4806">
        <v>0</v>
      </c>
      <c r="P4806">
        <v>0</v>
      </c>
      <c r="Q4806">
        <v>0</v>
      </c>
      <c r="R4806">
        <v>0</v>
      </c>
      <c r="S4806">
        <v>2.2606352632699911E-4</v>
      </c>
      <c r="T4806">
        <v>3.9210227264657748E-5</v>
      </c>
    </row>
    <row r="4807" spans="1:20">
      <c r="A4807" s="10">
        <v>4801</v>
      </c>
      <c r="B4807" s="10">
        <v>0</v>
      </c>
      <c r="C4807" s="10">
        <v>6.8324043267358016E-8</v>
      </c>
      <c r="D4807" s="10">
        <v>1.5716931092410781E-8</v>
      </c>
      <c r="E4807" s="10">
        <v>0</v>
      </c>
      <c r="F4807" s="10">
        <v>0</v>
      </c>
      <c r="G4807" s="10">
        <v>1.058675850607546E-7</v>
      </c>
      <c r="H4807" s="10">
        <v>0</v>
      </c>
      <c r="I4807" s="10">
        <v>0</v>
      </c>
      <c r="J4807" s="10">
        <v>0</v>
      </c>
      <c r="K4807">
        <v>2.2121735405314129E-8</v>
      </c>
      <c r="L4807">
        <v>0</v>
      </c>
      <c r="M4807">
        <v>2.043271481805275E-7</v>
      </c>
      <c r="N4807">
        <v>8.7684881685655831E-10</v>
      </c>
      <c r="O4807">
        <v>0</v>
      </c>
      <c r="P4807">
        <v>0</v>
      </c>
      <c r="Q4807">
        <v>0</v>
      </c>
      <c r="R4807">
        <v>0</v>
      </c>
      <c r="S4807">
        <v>2.0191927667948721E-4</v>
      </c>
      <c r="T4807">
        <v>3.0564911264284633E-5</v>
      </c>
    </row>
    <row r="4808" spans="1:20">
      <c r="A4808" s="10">
        <v>4802</v>
      </c>
      <c r="B4808" s="10">
        <v>0</v>
      </c>
      <c r="C4808" s="10">
        <v>0</v>
      </c>
      <c r="D4808" s="10">
        <v>2.3323445834844698E-8</v>
      </c>
      <c r="E4808" s="10">
        <v>0</v>
      </c>
      <c r="F4808" s="10">
        <v>0</v>
      </c>
      <c r="G4808" s="10">
        <v>0</v>
      </c>
      <c r="H4808" s="10">
        <v>0</v>
      </c>
      <c r="I4808" s="10">
        <v>0</v>
      </c>
      <c r="J4808" s="10">
        <v>0</v>
      </c>
      <c r="K4808">
        <v>1.6714200084015121E-8</v>
      </c>
      <c r="L4808">
        <v>0</v>
      </c>
      <c r="M4808">
        <v>4.9888413133836863E-9</v>
      </c>
      <c r="N4808">
        <v>8.9474369066995752E-10</v>
      </c>
      <c r="O4808">
        <v>0</v>
      </c>
      <c r="P4808">
        <v>0</v>
      </c>
      <c r="Q4808">
        <v>0</v>
      </c>
      <c r="R4808">
        <v>0</v>
      </c>
      <c r="S4808">
        <v>2.2593794692390881E-4</v>
      </c>
      <c r="T4808">
        <v>2.4878939936615762E-5</v>
      </c>
    </row>
    <row r="4809" spans="1:20">
      <c r="A4809" s="10">
        <v>4803</v>
      </c>
      <c r="B4809" s="10">
        <v>0</v>
      </c>
      <c r="C4809" s="10">
        <v>0</v>
      </c>
      <c r="D4809" s="10">
        <v>0</v>
      </c>
      <c r="E4809" s="10">
        <v>0</v>
      </c>
      <c r="F4809" s="10">
        <v>0</v>
      </c>
      <c r="G4809" s="10">
        <v>0</v>
      </c>
      <c r="H4809" s="10">
        <v>0</v>
      </c>
      <c r="I4809" s="10">
        <v>0</v>
      </c>
      <c r="J4809" s="10">
        <v>0</v>
      </c>
      <c r="K4809">
        <v>1.17982588828342E-8</v>
      </c>
      <c r="L4809">
        <v>0</v>
      </c>
      <c r="M4809">
        <v>0</v>
      </c>
      <c r="N4809">
        <v>8.9474369066995752E-10</v>
      </c>
      <c r="O4809">
        <v>1.0743860897738281E-11</v>
      </c>
      <c r="P4809">
        <v>0</v>
      </c>
      <c r="Q4809">
        <v>0</v>
      </c>
      <c r="R4809">
        <v>0</v>
      </c>
      <c r="S4809">
        <v>2.222927932942027E-4</v>
      </c>
      <c r="T4809">
        <v>3.2438186955927E-5</v>
      </c>
    </row>
    <row r="4810" spans="1:20">
      <c r="A4810" s="10">
        <v>4804</v>
      </c>
      <c r="B4810" s="10">
        <v>0</v>
      </c>
      <c r="C4810" s="10">
        <v>0</v>
      </c>
      <c r="D4810" s="10">
        <v>0</v>
      </c>
      <c r="E4810" s="10">
        <v>0</v>
      </c>
      <c r="F4810" s="10">
        <v>0</v>
      </c>
      <c r="G4810" s="10">
        <v>0</v>
      </c>
      <c r="H4810" s="10">
        <v>0</v>
      </c>
      <c r="I4810" s="10">
        <v>0</v>
      </c>
      <c r="J4810" s="10">
        <v>0</v>
      </c>
      <c r="K4810">
        <v>1.7205794204133209E-8</v>
      </c>
      <c r="L4810">
        <v>0</v>
      </c>
      <c r="M4810">
        <v>0</v>
      </c>
      <c r="N4810">
        <v>9.6632318592355403E-10</v>
      </c>
      <c r="O4810">
        <v>0</v>
      </c>
      <c r="P4810">
        <v>0</v>
      </c>
      <c r="Q4810">
        <v>0</v>
      </c>
      <c r="R4810">
        <v>0</v>
      </c>
      <c r="S4810">
        <v>1.9715896460003349E-4</v>
      </c>
      <c r="T4810">
        <v>5.6744476483825212E-5</v>
      </c>
    </row>
    <row r="4811" spans="1:20">
      <c r="A4811" s="10">
        <v>4805</v>
      </c>
      <c r="B4811" s="10">
        <v>5.7728199692533551E-7</v>
      </c>
      <c r="C4811" s="10">
        <v>1.6132795729186749E-7</v>
      </c>
      <c r="D4811" s="10">
        <v>7.7379790725446769E-7</v>
      </c>
      <c r="E4811" s="10">
        <v>3.4441726405129122E-7</v>
      </c>
      <c r="F4811" s="10">
        <v>0</v>
      </c>
      <c r="G4811" s="10">
        <v>1.2783207876164651E-6</v>
      </c>
      <c r="H4811" s="10">
        <v>1.075956191856669E-6</v>
      </c>
      <c r="I4811" s="10">
        <v>7.5482457205081345E-7</v>
      </c>
      <c r="J4811" s="10">
        <v>3.3882986687217611E-6</v>
      </c>
      <c r="K4811">
        <v>2.8714012556097742E-7</v>
      </c>
      <c r="L4811">
        <v>7.0266264561857935E-7</v>
      </c>
      <c r="M4811">
        <v>1.083682211553803E-7</v>
      </c>
      <c r="N4811">
        <v>8.8078568909550621E-8</v>
      </c>
      <c r="O4811">
        <v>2.2220667985920269E-7</v>
      </c>
      <c r="P4811">
        <v>8.6172710210616531E-7</v>
      </c>
      <c r="Q4811">
        <v>4.8764038997352957E-8</v>
      </c>
      <c r="R4811">
        <v>7.5832602534992156E-7</v>
      </c>
      <c r="S4811">
        <v>1.805065927843756E-4</v>
      </c>
      <c r="T4811">
        <v>3.9256595004609017E-5</v>
      </c>
    </row>
    <row r="4812" spans="1:20">
      <c r="A4812" s="10">
        <v>4806</v>
      </c>
      <c r="B4812" s="10">
        <v>1.6524286089336049E-5</v>
      </c>
      <c r="C4812" s="10">
        <v>2.222387104723263E-5</v>
      </c>
      <c r="D4812" s="10">
        <v>2.8073524728508989E-5</v>
      </c>
      <c r="E4812" s="10">
        <v>1.0526475469824349E-5</v>
      </c>
      <c r="F4812" s="10">
        <v>1.117365910316653E-5</v>
      </c>
      <c r="G4812" s="10">
        <v>1.5063150597863661E-5</v>
      </c>
      <c r="H4812" s="10">
        <v>3.8475688933824099E-5</v>
      </c>
      <c r="I4812" s="10">
        <v>1.0778027715428271E-5</v>
      </c>
      <c r="J4812" s="10">
        <v>3.987396082308892E-5</v>
      </c>
      <c r="K4812">
        <v>2.8561077625328999E-5</v>
      </c>
      <c r="L4812">
        <v>2.7863691182058738E-5</v>
      </c>
      <c r="M4812">
        <v>1.1298353643452869E-5</v>
      </c>
      <c r="N4812">
        <v>1.499330278834787E-5</v>
      </c>
      <c r="O4812">
        <v>7.0952186086175946E-6</v>
      </c>
      <c r="P4812">
        <v>4.381093983422435E-5</v>
      </c>
      <c r="Q4812">
        <v>2.1298083106873141E-5</v>
      </c>
      <c r="R4812">
        <v>1.602468778359433E-5</v>
      </c>
      <c r="S4812">
        <v>1.7847182812883369E-4</v>
      </c>
      <c r="T4812">
        <v>3.4395551500636417E-5</v>
      </c>
    </row>
    <row r="4813" spans="1:20">
      <c r="A4813" s="10">
        <v>4807</v>
      </c>
      <c r="B4813" s="10">
        <v>2.2103945183103011E-5</v>
      </c>
      <c r="C4813" s="10">
        <v>7.770795862283013E-5</v>
      </c>
      <c r="D4813" s="10">
        <v>8.4901482030610975E-5</v>
      </c>
      <c r="E4813" s="10">
        <v>5.7631166204306033E-5</v>
      </c>
      <c r="F4813" s="10">
        <v>7.6276350938702536E-5</v>
      </c>
      <c r="G4813" s="10">
        <v>6.0866619233810939E-5</v>
      </c>
      <c r="H4813" s="10">
        <v>1.0242771566962151E-4</v>
      </c>
      <c r="I4813" s="10">
        <v>4.2807711772651593E-5</v>
      </c>
      <c r="J4813" s="10">
        <v>1.206330904604549E-4</v>
      </c>
      <c r="K4813">
        <v>3.4303474571399438E-5</v>
      </c>
      <c r="L4813">
        <v>7.4233651709472946E-5</v>
      </c>
      <c r="M4813">
        <v>4.6445019748335989E-5</v>
      </c>
      <c r="N4813">
        <v>4.0760382120494693E-5</v>
      </c>
      <c r="O4813">
        <v>8.3518587199232518E-6</v>
      </c>
      <c r="P4813">
        <v>1.085536024908176E-4</v>
      </c>
      <c r="Q4813">
        <v>7.0175368803301861E-5</v>
      </c>
      <c r="R4813">
        <v>2.1723374853736412E-5</v>
      </c>
      <c r="S4813">
        <v>1.675210257473096E-4</v>
      </c>
      <c r="T4813">
        <v>5.1487131963835892E-5</v>
      </c>
    </row>
    <row r="4814" spans="1:20">
      <c r="A4814" s="10">
        <v>4808</v>
      </c>
      <c r="B4814" s="10">
        <v>6.749819740361484E-5</v>
      </c>
      <c r="C4814" s="10">
        <v>1.383871962206521E-4</v>
      </c>
      <c r="D4814" s="10">
        <v>9.5424597273989408E-5</v>
      </c>
      <c r="E4814" s="10">
        <v>1.563438154770817E-4</v>
      </c>
      <c r="F4814" s="10">
        <v>1.176814610417042E-4</v>
      </c>
      <c r="G4814" s="10">
        <v>1.331753710773726E-4</v>
      </c>
      <c r="H4814" s="10">
        <v>1.745636662245281E-4</v>
      </c>
      <c r="I4814" s="10">
        <v>8.8782428202665618E-5</v>
      </c>
      <c r="J4814" s="10">
        <v>2.2421390880639729E-4</v>
      </c>
      <c r="K4814">
        <v>3.0296011594049769E-5</v>
      </c>
      <c r="L4814">
        <v>1.4461744773918279E-4</v>
      </c>
      <c r="M4814">
        <v>5.1115686042401593E-5</v>
      </c>
      <c r="N4814">
        <v>4.945864633049804E-5</v>
      </c>
      <c r="O4814">
        <v>1.4487164659263719E-5</v>
      </c>
      <c r="P4814">
        <v>1.9276604211642751E-4</v>
      </c>
      <c r="Q4814">
        <v>1.4001934964797061E-4</v>
      </c>
      <c r="R4814">
        <v>1.217784861711937E-4</v>
      </c>
      <c r="S4814">
        <v>1.3401291713685101E-4</v>
      </c>
      <c r="T4814">
        <v>1.3480435907505539E-5</v>
      </c>
    </row>
    <row r="4815" spans="1:20">
      <c r="A4815" s="10">
        <v>4809</v>
      </c>
      <c r="B4815" s="10">
        <v>2.1884502238546429E-4</v>
      </c>
      <c r="C4815" s="10">
        <v>1.6214442084941971E-4</v>
      </c>
      <c r="D4815" s="10">
        <v>1.2777318304874069E-4</v>
      </c>
      <c r="E4815" s="10">
        <v>2.0552906435730399E-4</v>
      </c>
      <c r="F4815" s="10">
        <v>1.5831260428111511E-4</v>
      </c>
      <c r="G4815" s="10">
        <v>1.970773834766439E-4</v>
      </c>
      <c r="H4815" s="10">
        <v>2.407826463757937E-4</v>
      </c>
      <c r="I4815" s="10">
        <v>1.7610960061233599E-4</v>
      </c>
      <c r="J4815" s="10">
        <v>3.1709359567752598E-4</v>
      </c>
      <c r="K4815">
        <v>2.5425641167803801E-5</v>
      </c>
      <c r="L4815">
        <v>1.861928114941659E-4</v>
      </c>
      <c r="M4815">
        <v>5.7291757634621182E-5</v>
      </c>
      <c r="N4815">
        <v>7.6683627742800176E-5</v>
      </c>
      <c r="O4815">
        <v>7.7929891298855836E-6</v>
      </c>
      <c r="P4815">
        <v>2.5215938201036693E-4</v>
      </c>
      <c r="Q4815">
        <v>1.179748136079774E-4</v>
      </c>
      <c r="R4815">
        <v>2.8896113092862879E-4</v>
      </c>
      <c r="S4815">
        <v>1.116367330617131E-4</v>
      </c>
      <c r="T4815">
        <v>3.5911666682295302E-5</v>
      </c>
    </row>
    <row r="4816" spans="1:20">
      <c r="A4816" s="10">
        <v>4810</v>
      </c>
      <c r="B4816" s="10">
        <v>2.4553291597679931E-4</v>
      </c>
      <c r="C4816" s="10">
        <v>1.7897690076900099E-4</v>
      </c>
      <c r="D4816" s="10">
        <v>1.5600214762587081E-4</v>
      </c>
      <c r="E4816" s="10">
        <v>2.38678323171936E-4</v>
      </c>
      <c r="F4816" s="10">
        <v>1.111582886962152E-4</v>
      </c>
      <c r="G4816" s="10">
        <v>2.376810283664303E-4</v>
      </c>
      <c r="H4816" s="10">
        <v>2.8601443515168722E-4</v>
      </c>
      <c r="I4816" s="10">
        <v>1.2297347189870679E-4</v>
      </c>
      <c r="J4816" s="10">
        <v>3.7060499700509552E-4</v>
      </c>
      <c r="K4816">
        <v>3.6495898318155108E-5</v>
      </c>
      <c r="L4816">
        <v>2.4974104548779403E-4</v>
      </c>
      <c r="M4816">
        <v>7.1360317953845308E-5</v>
      </c>
      <c r="N4816">
        <v>1.297601813708183E-5</v>
      </c>
      <c r="O4816">
        <v>3.2251178958299277E-5</v>
      </c>
      <c r="P4816">
        <v>3.2072626450053418E-4</v>
      </c>
      <c r="Q4816">
        <v>1.191251521002612E-4</v>
      </c>
      <c r="R4816">
        <v>3.3803783641009609E-4</v>
      </c>
      <c r="S4816">
        <v>8.8806570104869471E-5</v>
      </c>
      <c r="T4816">
        <v>1.40576945938021E-5</v>
      </c>
    </row>
    <row r="4817" spans="1:20">
      <c r="A4817" s="10">
        <v>4811</v>
      </c>
      <c r="B4817" s="10">
        <v>1.090872149936892E-4</v>
      </c>
      <c r="C4817" s="10">
        <v>1.9707862242517171E-4</v>
      </c>
      <c r="D4817" s="10">
        <v>2.3329703932880669E-4</v>
      </c>
      <c r="E4817" s="10">
        <v>1.3287766643607581E-4</v>
      </c>
      <c r="F4817" s="10">
        <v>1.4132973665026229E-4</v>
      </c>
      <c r="G4817" s="10">
        <v>2.3093838910645591E-4</v>
      </c>
      <c r="H4817" s="10">
        <v>3.3941211189993781E-4</v>
      </c>
      <c r="I4817" s="10">
        <v>7.0977429557691387E-5</v>
      </c>
      <c r="J4817" s="10">
        <v>3.9848299195340578E-4</v>
      </c>
      <c r="K4817">
        <v>1.0471770804754749E-4</v>
      </c>
      <c r="L4817">
        <v>3.7632373553304779E-4</v>
      </c>
      <c r="M4817">
        <v>1.107209452596678E-4</v>
      </c>
      <c r="N4817">
        <v>7.6931281612081486E-5</v>
      </c>
      <c r="O4817">
        <v>8.7719671832205324E-5</v>
      </c>
      <c r="P4817">
        <v>3.4406307582002748E-4</v>
      </c>
      <c r="Q4817">
        <v>1.9207047394852441E-4</v>
      </c>
      <c r="R4817">
        <v>2.8127979640254981E-4</v>
      </c>
      <c r="S4817">
        <v>1.017196021515678E-4</v>
      </c>
      <c r="T4817">
        <v>3.5206179551326919E-5</v>
      </c>
    </row>
    <row r="4818" spans="1:20">
      <c r="A4818" s="10">
        <v>4812</v>
      </c>
      <c r="B4818" s="10">
        <v>4.9500583659835222E-5</v>
      </c>
      <c r="C4818" s="10">
        <v>2.6753035961505609E-4</v>
      </c>
      <c r="D4818" s="10">
        <v>2.8556818020057439E-4</v>
      </c>
      <c r="E4818" s="10">
        <v>1.026558853582132E-4</v>
      </c>
      <c r="F4818" s="10">
        <v>1.9303620531055941E-4</v>
      </c>
      <c r="G4818" s="10">
        <v>1.8114234797713441E-4</v>
      </c>
      <c r="H4818" s="10">
        <v>4.1838523609510219E-4</v>
      </c>
      <c r="I4818" s="10">
        <v>1.0472544659545099E-4</v>
      </c>
      <c r="J4818" s="10">
        <v>3.5941620093243707E-4</v>
      </c>
      <c r="K4818">
        <v>1.2010750441255251E-4</v>
      </c>
      <c r="L4818">
        <v>4.5175738612762603E-4</v>
      </c>
      <c r="M4818">
        <v>1.3594570864949E-4</v>
      </c>
      <c r="N4818">
        <v>3.0612475656716451E-4</v>
      </c>
      <c r="O4818">
        <v>1.796642060731293E-4</v>
      </c>
      <c r="P4818">
        <v>3.9301506504737968E-4</v>
      </c>
      <c r="Q4818">
        <v>3.5582688680279429E-4</v>
      </c>
      <c r="R4818">
        <v>1.129237665050531E-4</v>
      </c>
      <c r="S4818">
        <v>7.6329964762470237E-5</v>
      </c>
      <c r="T4818">
        <v>1.1400042835580949E-5</v>
      </c>
    </row>
    <row r="4819" spans="1:20">
      <c r="A4819" s="10">
        <v>4813</v>
      </c>
      <c r="B4819" s="10">
        <v>1.074606468725499E-4</v>
      </c>
      <c r="C4819" s="10">
        <v>3.3736957175704868E-4</v>
      </c>
      <c r="D4819" s="10">
        <v>3.2207618340228552E-4</v>
      </c>
      <c r="E4819" s="10">
        <v>2.9074203134307899E-4</v>
      </c>
      <c r="F4819" s="10">
        <v>2.179199196752452E-4</v>
      </c>
      <c r="G4819" s="10">
        <v>1.859544416358514E-4</v>
      </c>
      <c r="H4819" s="10">
        <v>4.6705487895948349E-4</v>
      </c>
      <c r="I4819" s="10">
        <v>2.0309734820547301E-4</v>
      </c>
      <c r="J4819" s="10">
        <v>3.8975356471559829E-4</v>
      </c>
      <c r="K4819">
        <v>2.1634076496127581E-4</v>
      </c>
      <c r="L4819">
        <v>4.8301898104557972E-4</v>
      </c>
      <c r="M4819">
        <v>2.9700780887855242E-4</v>
      </c>
      <c r="N4819">
        <v>2.9437757494113031E-4</v>
      </c>
      <c r="O4819">
        <v>2.9120101351696651E-4</v>
      </c>
      <c r="P4819">
        <v>4.1351157490745468E-4</v>
      </c>
      <c r="Q4819">
        <v>3.5155373037910241E-4</v>
      </c>
      <c r="R4819">
        <v>1.3162562175290341E-4</v>
      </c>
      <c r="S4819">
        <v>8.0611589537878264E-5</v>
      </c>
      <c r="T4819">
        <v>3.5514003266193393E-5</v>
      </c>
    </row>
    <row r="4820" spans="1:20">
      <c r="A4820" s="10">
        <v>4814</v>
      </c>
      <c r="B4820" s="10">
        <v>2.4822389027788212E-4</v>
      </c>
      <c r="C4820" s="10">
        <v>3.3013333072701238E-4</v>
      </c>
      <c r="D4820" s="10">
        <v>2.8014018507767948E-4</v>
      </c>
      <c r="E4820" s="10">
        <v>2.191973093712778E-4</v>
      </c>
      <c r="F4820" s="10">
        <v>1.883377495441322E-4</v>
      </c>
      <c r="G4820" s="10">
        <v>2.1633393207389349E-4</v>
      </c>
      <c r="H4820" s="10">
        <v>4.3654836516807133E-4</v>
      </c>
      <c r="I4820" s="10">
        <v>1.79071945862322E-4</v>
      </c>
      <c r="J4820" s="10">
        <v>3.7070584433311529E-4</v>
      </c>
      <c r="K4820">
        <v>4.0600489232772431E-4</v>
      </c>
      <c r="L4820">
        <v>4.5901195896171028E-4</v>
      </c>
      <c r="M4820">
        <v>3.0033791518892662E-4</v>
      </c>
      <c r="N4820">
        <v>2.8190851410546359E-4</v>
      </c>
      <c r="O4820">
        <v>3.0480788691708349E-4</v>
      </c>
      <c r="P4820">
        <v>4.0669514136559999E-4</v>
      </c>
      <c r="Q4820">
        <v>3.923116479525601E-4</v>
      </c>
      <c r="R4820">
        <v>2.6183569880917679E-4</v>
      </c>
      <c r="S4820">
        <v>6.6137483463716402E-5</v>
      </c>
      <c r="T4820">
        <v>5.958586770532886E-5</v>
      </c>
    </row>
    <row r="4821" spans="1:20">
      <c r="A4821" s="10">
        <v>4815</v>
      </c>
      <c r="B4821" s="10">
        <v>2.220189606906994E-4</v>
      </c>
      <c r="C4821" s="10">
        <v>3.2474360828272552E-4</v>
      </c>
      <c r="D4821" s="10">
        <v>2.7717014881066938E-4</v>
      </c>
      <c r="E4821" s="10">
        <v>1.39779548721035E-4</v>
      </c>
      <c r="F4821" s="10">
        <v>2.4044217712370871E-4</v>
      </c>
      <c r="G4821" s="10">
        <v>2.0589438727422501E-4</v>
      </c>
      <c r="H4821" s="10">
        <v>3.6577941344713812E-4</v>
      </c>
      <c r="I4821" s="10">
        <v>2.0264927873245989E-4</v>
      </c>
      <c r="J4821" s="10">
        <v>3.3955786201923961E-4</v>
      </c>
      <c r="K4821">
        <v>3.751804293444005E-4</v>
      </c>
      <c r="L4821">
        <v>4.2161898035018923E-4</v>
      </c>
      <c r="M4821">
        <v>3.2590760940006758E-4</v>
      </c>
      <c r="N4821">
        <v>1.9374290229282539E-4</v>
      </c>
      <c r="O4821">
        <v>2.8333456484977171E-4</v>
      </c>
      <c r="P4821">
        <v>3.5504089917936122E-4</v>
      </c>
      <c r="Q4821">
        <v>2.6121230450826862E-4</v>
      </c>
      <c r="R4821">
        <v>2.185724227054081E-4</v>
      </c>
      <c r="S4821">
        <v>7.369686820534771E-5</v>
      </c>
      <c r="T4821">
        <v>4.7727257827526797E-5</v>
      </c>
    </row>
    <row r="4822" spans="1:20">
      <c r="A4822" s="10">
        <v>4816</v>
      </c>
      <c r="B4822" s="10">
        <v>1.9124216761308991E-4</v>
      </c>
      <c r="C4822" s="10">
        <v>3.1515626027829802E-4</v>
      </c>
      <c r="D4822" s="10">
        <v>1.945616548483452E-4</v>
      </c>
      <c r="E4822" s="10">
        <v>1.7129866242989079E-4</v>
      </c>
      <c r="F4822" s="10">
        <v>2.1444091299536259E-4</v>
      </c>
      <c r="G4822" s="10">
        <v>2.2109936161164261E-4</v>
      </c>
      <c r="H4822" s="10">
        <v>2.901111602250212E-4</v>
      </c>
      <c r="I4822" s="10">
        <v>2.5459249502514272E-4</v>
      </c>
      <c r="J4822" s="10">
        <v>2.888720310108268E-4</v>
      </c>
      <c r="K4822">
        <v>1.609305493643701E-4</v>
      </c>
      <c r="L4822">
        <v>3.7699311058779597E-4</v>
      </c>
      <c r="M4822">
        <v>2.7225199657218832E-4</v>
      </c>
      <c r="N4822">
        <v>1.8908298767744721E-4</v>
      </c>
      <c r="O4822">
        <v>2.2608044041448589E-4</v>
      </c>
      <c r="P4822">
        <v>3.1135541267561702E-4</v>
      </c>
      <c r="Q4822">
        <v>2.7292329973330632E-4</v>
      </c>
      <c r="R4822">
        <v>7.9408271694372752E-5</v>
      </c>
      <c r="S4822">
        <v>9.4960197059149352E-5</v>
      </c>
      <c r="T4822">
        <v>1.604856549598524E-5</v>
      </c>
    </row>
    <row r="4823" spans="1:20">
      <c r="A4823" s="10">
        <v>4817</v>
      </c>
      <c r="B4823" s="10">
        <v>1.4476050150722739E-4</v>
      </c>
      <c r="C4823" s="10">
        <v>2.2568445621478779E-4</v>
      </c>
      <c r="D4823" s="10">
        <v>1.3805702001389451E-4</v>
      </c>
      <c r="E4823" s="10">
        <v>1.7703283148430619E-4</v>
      </c>
      <c r="F4823" s="10">
        <v>9.2119996396599265E-5</v>
      </c>
      <c r="G4823" s="10">
        <v>1.7387490946211729E-4</v>
      </c>
      <c r="H4823" s="10">
        <v>2.0049157528937979E-4</v>
      </c>
      <c r="I4823" s="10">
        <v>1.5401942139680889E-4</v>
      </c>
      <c r="J4823" s="10">
        <v>2.084694577288726E-4</v>
      </c>
      <c r="K4823">
        <v>9.288480406909798E-5</v>
      </c>
      <c r="L4823">
        <v>2.1740391205268131E-4</v>
      </c>
      <c r="M4823">
        <v>1.8092901763302411E-4</v>
      </c>
      <c r="N4823">
        <v>1.145310711196536E-4</v>
      </c>
      <c r="O4823">
        <v>2.0302136799130451E-4</v>
      </c>
      <c r="P4823">
        <v>1.813721250817129E-4</v>
      </c>
      <c r="Q4823">
        <v>1.9678873191966031E-4</v>
      </c>
      <c r="R4823">
        <v>9.2845448789495553E-5</v>
      </c>
      <c r="S4823">
        <v>9.9524819248855635E-5</v>
      </c>
      <c r="T4823">
        <v>3.4375199631634678E-6</v>
      </c>
    </row>
    <row r="4824" spans="1:20">
      <c r="A4824" s="10">
        <v>4818</v>
      </c>
      <c r="B4824" s="10">
        <v>5.9764115814683567E-5</v>
      </c>
      <c r="C4824" s="10">
        <v>1.4765148099408411E-4</v>
      </c>
      <c r="D4824" s="10">
        <v>8.9698394379516302E-5</v>
      </c>
      <c r="E4824" s="10">
        <v>6.5851221435574646E-5</v>
      </c>
      <c r="F4824" s="10">
        <v>5.8658019296467859E-5</v>
      </c>
      <c r="G4824" s="10">
        <v>1.0781225707197559E-4</v>
      </c>
      <c r="H4824" s="10">
        <v>1.018467284550783E-4</v>
      </c>
      <c r="I4824" s="10">
        <v>6.4996711955979711E-5</v>
      </c>
      <c r="J4824" s="10">
        <v>1.2581264603598569E-4</v>
      </c>
      <c r="K4824">
        <v>6.1111564433946337E-5</v>
      </c>
      <c r="L4824">
        <v>1.175902335858164E-4</v>
      </c>
      <c r="M4824">
        <v>9.5278235518880675E-5</v>
      </c>
      <c r="N4824">
        <v>4.788597995085895E-5</v>
      </c>
      <c r="O4824">
        <v>1.5285998060136539E-4</v>
      </c>
      <c r="P4824">
        <v>7.7185784540444248E-5</v>
      </c>
      <c r="Q4824">
        <v>1.205474279249112E-4</v>
      </c>
      <c r="R4824">
        <v>5.3296167056908928E-5</v>
      </c>
      <c r="S4824">
        <v>1.080768860811655E-4</v>
      </c>
      <c r="T4824">
        <v>7.0663811478537102E-6</v>
      </c>
    </row>
    <row r="4825" spans="1:20">
      <c r="A4825" s="10">
        <v>4819</v>
      </c>
      <c r="B4825" s="10">
        <v>3.2599977557126788E-6</v>
      </c>
      <c r="C4825" s="10">
        <v>8.8987169799299669E-5</v>
      </c>
      <c r="D4825" s="10">
        <v>2.493371261214319E-5</v>
      </c>
      <c r="E4825" s="10">
        <v>8.997242575187744E-6</v>
      </c>
      <c r="F4825" s="10">
        <v>1.5009954114190031E-5</v>
      </c>
      <c r="G4825" s="10">
        <v>5.1505574416174398E-5</v>
      </c>
      <c r="H4825" s="10">
        <v>4.6293215859686143E-5</v>
      </c>
      <c r="I4825" s="10">
        <v>1.7225356632001479E-5</v>
      </c>
      <c r="J4825" s="10">
        <v>9.3907865152013974E-5</v>
      </c>
      <c r="K4825">
        <v>1.9820644778306359E-5</v>
      </c>
      <c r="L4825">
        <v>3.4103988523985631E-5</v>
      </c>
      <c r="M4825">
        <v>3.7043874003587593E-5</v>
      </c>
      <c r="N4825">
        <v>1.0419008433589089E-5</v>
      </c>
      <c r="O4825">
        <v>4.1267036752934141E-5</v>
      </c>
      <c r="P4825">
        <v>1.697915005082086E-5</v>
      </c>
      <c r="Q4825">
        <v>3.207483197201368E-5</v>
      </c>
      <c r="R4825">
        <v>9.5910349808618166E-6</v>
      </c>
      <c r="S4825">
        <v>1.135053268367191E-4</v>
      </c>
      <c r="T4825">
        <v>1.0548521070779481E-5</v>
      </c>
    </row>
    <row r="4826" spans="1:20">
      <c r="A4826" s="10">
        <v>4820</v>
      </c>
      <c r="B4826" s="10">
        <v>4.6237946384990678E-8</v>
      </c>
      <c r="C4826" s="10">
        <v>3.5835927845631562E-5</v>
      </c>
      <c r="D4826" s="10">
        <v>9.8167453700418862E-6</v>
      </c>
      <c r="E4826" s="10">
        <v>2.8928013842977609E-6</v>
      </c>
      <c r="F4826" s="10">
        <v>0</v>
      </c>
      <c r="G4826" s="10">
        <v>2.4261938663867151E-5</v>
      </c>
      <c r="H4826" s="10">
        <v>3.3780738827072112E-5</v>
      </c>
      <c r="I4826" s="10">
        <v>4.5270695580135942E-6</v>
      </c>
      <c r="J4826" s="10">
        <v>7.2284399312887444E-5</v>
      </c>
      <c r="K4826">
        <v>7.7018050798901435E-6</v>
      </c>
      <c r="L4826">
        <v>2.1242318770146341E-5</v>
      </c>
      <c r="M4826">
        <v>1.3261466289363819E-5</v>
      </c>
      <c r="N4826">
        <v>3.0218715511210881E-6</v>
      </c>
      <c r="O4826">
        <v>6.9132476878204226E-6</v>
      </c>
      <c r="P4826">
        <v>7.5244814467819109E-6</v>
      </c>
      <c r="Q4826">
        <v>0</v>
      </c>
      <c r="R4826">
        <v>1.0190040748684181E-6</v>
      </c>
      <c r="S4826">
        <v>1.435472701273659E-4</v>
      </c>
      <c r="T4826">
        <v>7.5860770735786254E-6</v>
      </c>
    </row>
    <row r="4827" spans="1:20">
      <c r="A4827" s="10">
        <v>4821</v>
      </c>
      <c r="B4827" s="10">
        <v>0</v>
      </c>
      <c r="C4827" s="10">
        <v>1.055493908999145E-5</v>
      </c>
      <c r="D4827" s="10">
        <v>4.9627781617396283E-6</v>
      </c>
      <c r="E4827" s="10">
        <v>0</v>
      </c>
      <c r="F4827" s="10">
        <v>0</v>
      </c>
      <c r="G4827" s="10">
        <v>8.2347443899312459E-6</v>
      </c>
      <c r="H4827" s="10">
        <v>1.7045437898390339E-5</v>
      </c>
      <c r="I4827" s="10">
        <v>8.6385684244028374E-7</v>
      </c>
      <c r="J4827" s="10">
        <v>4.4298167072176218E-5</v>
      </c>
      <c r="K4827">
        <v>1.4831394603962829E-6</v>
      </c>
      <c r="L4827">
        <v>9.1217381870327031E-6</v>
      </c>
      <c r="M4827">
        <v>3.0199367662716759E-6</v>
      </c>
      <c r="N4827">
        <v>4.9470378657141952E-7</v>
      </c>
      <c r="O4827">
        <v>2.123069909718519E-6</v>
      </c>
      <c r="P4827">
        <v>7.3776888174010507E-6</v>
      </c>
      <c r="Q4827">
        <v>0</v>
      </c>
      <c r="R4827">
        <v>0</v>
      </c>
      <c r="S4827">
        <v>1.600167781690201E-4</v>
      </c>
      <c r="T4827">
        <v>9.2745901449024144E-6</v>
      </c>
    </row>
    <row r="4828" spans="1:20">
      <c r="A4828" s="10">
        <v>4822</v>
      </c>
      <c r="B4828" s="10">
        <v>0</v>
      </c>
      <c r="C4828" s="10">
        <v>3.8244295623976384E-6</v>
      </c>
      <c r="D4828" s="10">
        <v>2.0044726041765299E-6</v>
      </c>
      <c r="E4828" s="10">
        <v>0</v>
      </c>
      <c r="F4828" s="10">
        <v>0</v>
      </c>
      <c r="G4828" s="10">
        <v>1.650664091610823E-6</v>
      </c>
      <c r="H4828" s="10">
        <v>8.2136342094553678E-6</v>
      </c>
      <c r="I4828" s="10">
        <v>2.2187807010893811E-8</v>
      </c>
      <c r="J4828" s="10">
        <v>1.5933298129672281E-5</v>
      </c>
      <c r="K4828">
        <v>4.9651006131927262E-8</v>
      </c>
      <c r="L4828">
        <v>0</v>
      </c>
      <c r="M4828">
        <v>4.1410971995554648E-7</v>
      </c>
      <c r="N4828">
        <v>9.4842831211015503E-10</v>
      </c>
      <c r="O4828">
        <v>5.537042103145584E-7</v>
      </c>
      <c r="P4828">
        <v>1.6636497996497581E-6</v>
      </c>
      <c r="Q4828">
        <v>0</v>
      </c>
      <c r="R4828">
        <v>0</v>
      </c>
      <c r="S4828">
        <v>1.5051415119770871E-4</v>
      </c>
      <c r="T4828">
        <v>2.4388209939395381E-5</v>
      </c>
    </row>
    <row r="4829" spans="1:20">
      <c r="A4829" s="10">
        <v>4823</v>
      </c>
      <c r="B4829" s="10">
        <v>0</v>
      </c>
      <c r="C4829" s="10">
        <v>7.6181308243104202E-7</v>
      </c>
      <c r="D4829" s="10">
        <v>3.0891568073846782E-7</v>
      </c>
      <c r="E4829" s="10">
        <v>0</v>
      </c>
      <c r="F4829" s="10">
        <v>0</v>
      </c>
      <c r="G4829" s="10">
        <v>2.5612758861567891E-7</v>
      </c>
      <c r="H4829" s="10">
        <v>1.1753721294810811E-6</v>
      </c>
      <c r="I4829" s="10">
        <v>0</v>
      </c>
      <c r="J4829" s="10">
        <v>3.5053186133064199E-6</v>
      </c>
      <c r="K4829">
        <v>1.868057656448749E-8</v>
      </c>
      <c r="L4829">
        <v>0</v>
      </c>
      <c r="M4829">
        <v>1.149586958760284E-7</v>
      </c>
      <c r="N4829">
        <v>1.1452719240575451E-9</v>
      </c>
      <c r="O4829">
        <v>7.7033482636783485E-9</v>
      </c>
      <c r="P4829">
        <v>0</v>
      </c>
      <c r="Q4829">
        <v>0</v>
      </c>
      <c r="R4829">
        <v>0</v>
      </c>
      <c r="S4829">
        <v>1.4124762050676969E-4</v>
      </c>
      <c r="T4829">
        <v>3.6483961564297393E-5</v>
      </c>
    </row>
    <row r="4830" spans="1:20">
      <c r="A4830" s="10">
        <v>4824</v>
      </c>
      <c r="B4830" s="10">
        <v>0</v>
      </c>
      <c r="C4830" s="10">
        <v>1.9446073853017289E-8</v>
      </c>
      <c r="D4830" s="10">
        <v>1.5548963889896471E-8</v>
      </c>
      <c r="E4830" s="10">
        <v>0</v>
      </c>
      <c r="F4830" s="10">
        <v>0</v>
      </c>
      <c r="G4830" s="10">
        <v>2.2499229168546769E-7</v>
      </c>
      <c r="H4830" s="10">
        <v>6.584250893742626E-10</v>
      </c>
      <c r="I4830" s="10">
        <v>0</v>
      </c>
      <c r="J4830" s="10">
        <v>6.2591537281563172E-7</v>
      </c>
      <c r="K4830">
        <v>9.3402882822437431E-9</v>
      </c>
      <c r="L4830">
        <v>0</v>
      </c>
      <c r="M4830">
        <v>1.302841292631855E-8</v>
      </c>
      <c r="N4830">
        <v>1.2168514193111421E-9</v>
      </c>
      <c r="O4830">
        <v>0</v>
      </c>
      <c r="P4830">
        <v>0</v>
      </c>
      <c r="Q4830">
        <v>0</v>
      </c>
      <c r="R4830">
        <v>0</v>
      </c>
      <c r="S4830">
        <v>1.461497465089231E-4</v>
      </c>
      <c r="T4830">
        <v>2.847361356378969E-5</v>
      </c>
    </row>
    <row r="4831" spans="1:20">
      <c r="A4831" s="10">
        <v>4825</v>
      </c>
      <c r="B4831" s="10">
        <v>0</v>
      </c>
      <c r="C4831" s="10">
        <v>5.0104298396062548E-7</v>
      </c>
      <c r="D4831" s="10">
        <v>3.359344050286274E-10</v>
      </c>
      <c r="E4831" s="10">
        <v>0</v>
      </c>
      <c r="F4831" s="10">
        <v>0</v>
      </c>
      <c r="G4831" s="10">
        <v>1.367282701871409E-8</v>
      </c>
      <c r="H4831" s="10">
        <v>0</v>
      </c>
      <c r="I4831" s="10">
        <v>0</v>
      </c>
      <c r="J4831" s="10">
        <v>1.0368572473443621E-8</v>
      </c>
      <c r="K4831">
        <v>1.868057656448749E-8</v>
      </c>
      <c r="L4831">
        <v>0</v>
      </c>
      <c r="M4831">
        <v>0</v>
      </c>
      <c r="N4831">
        <v>1.1989565454977431E-9</v>
      </c>
      <c r="O4831">
        <v>7.7355798463715648E-10</v>
      </c>
      <c r="P4831">
        <v>0</v>
      </c>
      <c r="Q4831">
        <v>0</v>
      </c>
      <c r="R4831">
        <v>0</v>
      </c>
      <c r="S4831">
        <v>1.5838753372559639E-4</v>
      </c>
      <c r="T4831">
        <v>4.7448747426047138E-5</v>
      </c>
    </row>
    <row r="4832" spans="1:20">
      <c r="A4832" s="10">
        <v>4826</v>
      </c>
      <c r="B4832" s="10">
        <v>0</v>
      </c>
      <c r="C4832" s="10">
        <v>5.492201939568395E-7</v>
      </c>
      <c r="D4832" s="10">
        <v>2.8794377573882351E-10</v>
      </c>
      <c r="E4832" s="10">
        <v>0</v>
      </c>
      <c r="F4832" s="10">
        <v>0</v>
      </c>
      <c r="G4832" s="10">
        <v>2.2896942815465531E-7</v>
      </c>
      <c r="H4832" s="10">
        <v>0</v>
      </c>
      <c r="I4832" s="10">
        <v>0</v>
      </c>
      <c r="J4832" s="10">
        <v>2.3564937439644592E-10</v>
      </c>
      <c r="K4832">
        <v>1.8188982444369392E-8</v>
      </c>
      <c r="L4832">
        <v>0</v>
      </c>
      <c r="M4832">
        <v>3.4383525023176771E-7</v>
      </c>
      <c r="N4832">
        <v>1.0557975549905501E-9</v>
      </c>
      <c r="O4832">
        <v>2.524807310968496E-9</v>
      </c>
      <c r="P4832">
        <v>0</v>
      </c>
      <c r="Q4832">
        <v>0</v>
      </c>
      <c r="R4832">
        <v>0</v>
      </c>
      <c r="S4832">
        <v>1.7090590387560951E-4</v>
      </c>
      <c r="T4832">
        <v>6.3426598386933142E-5</v>
      </c>
    </row>
    <row r="4833" spans="1:20">
      <c r="A4833" s="10">
        <v>4827</v>
      </c>
      <c r="B4833" s="10">
        <v>0</v>
      </c>
      <c r="C4833" s="10">
        <v>5.3827082804860895E-7</v>
      </c>
      <c r="D4833" s="10">
        <v>1.919625171592157E-10</v>
      </c>
      <c r="E4833" s="10">
        <v>0</v>
      </c>
      <c r="F4833" s="10">
        <v>0</v>
      </c>
      <c r="G4833" s="10">
        <v>2.0264457247765189E-7</v>
      </c>
      <c r="H4833" s="10">
        <v>0</v>
      </c>
      <c r="I4833" s="10">
        <v>0</v>
      </c>
      <c r="J4833" s="10">
        <v>0</v>
      </c>
      <c r="K4833">
        <v>1.6714200084015121E-8</v>
      </c>
      <c r="L4833">
        <v>1.154816682406195E-9</v>
      </c>
      <c r="M4833">
        <v>4.059265845638093E-7</v>
      </c>
      <c r="N4833">
        <v>9.6632318592355403E-10</v>
      </c>
      <c r="O4833">
        <v>0</v>
      </c>
      <c r="P4833">
        <v>0</v>
      </c>
      <c r="Q4833">
        <v>0</v>
      </c>
      <c r="R4833">
        <v>0</v>
      </c>
      <c r="S4833">
        <v>1.660481699784628E-4</v>
      </c>
      <c r="T4833">
        <v>6.2375539288538588E-5</v>
      </c>
    </row>
    <row r="4834" spans="1:20">
      <c r="A4834" s="10">
        <v>4828</v>
      </c>
      <c r="B4834" s="10">
        <v>0</v>
      </c>
      <c r="C4834" s="10">
        <v>6.5696195449382707E-9</v>
      </c>
      <c r="D4834" s="10">
        <v>1.679672025143137E-10</v>
      </c>
      <c r="E4834" s="10">
        <v>0</v>
      </c>
      <c r="F4834" s="10">
        <v>0</v>
      </c>
      <c r="G4834" s="10">
        <v>1.056781976098409E-8</v>
      </c>
      <c r="H4834" s="10">
        <v>0</v>
      </c>
      <c r="I4834" s="10">
        <v>0</v>
      </c>
      <c r="J4834" s="10">
        <v>0</v>
      </c>
      <c r="K4834">
        <v>8.3571000420075589E-9</v>
      </c>
      <c r="L4834">
        <v>0</v>
      </c>
      <c r="M4834">
        <v>3.6967673041620117E-8</v>
      </c>
      <c r="N4834">
        <v>9.4842831211015503E-10</v>
      </c>
      <c r="O4834">
        <v>0</v>
      </c>
      <c r="P4834">
        <v>0</v>
      </c>
      <c r="Q4834">
        <v>0</v>
      </c>
      <c r="R4834">
        <v>0</v>
      </c>
      <c r="S4834">
        <v>1.759833097694146E-4</v>
      </c>
      <c r="T4834">
        <v>6.8168081784624593E-5</v>
      </c>
    </row>
    <row r="4835" spans="1:20">
      <c r="A4835" s="10">
        <v>4829</v>
      </c>
      <c r="B4835" s="10">
        <v>1.148215548538186E-6</v>
      </c>
      <c r="C4835" s="10">
        <v>2.562631204752706E-6</v>
      </c>
      <c r="D4835" s="10">
        <v>8.260183106333017E-7</v>
      </c>
      <c r="E4835" s="10">
        <v>1.3598535769419761E-6</v>
      </c>
      <c r="F4835" s="10">
        <v>1.668719802639867E-6</v>
      </c>
      <c r="G4835" s="10">
        <v>1.8555102932053471E-6</v>
      </c>
      <c r="H4835" s="10">
        <v>1.788078347617843E-6</v>
      </c>
      <c r="I4835" s="10">
        <v>1.0931727392614021E-6</v>
      </c>
      <c r="J4835" s="10">
        <v>1.4662634286039249E-6</v>
      </c>
      <c r="K4835">
        <v>8.6028971020666052E-8</v>
      </c>
      <c r="L4835">
        <v>3.6277122556937609E-7</v>
      </c>
      <c r="M4835">
        <v>6.8829500290132587E-7</v>
      </c>
      <c r="N4835">
        <v>6.6385508129257491E-8</v>
      </c>
      <c r="O4835">
        <v>1.744644537844456E-7</v>
      </c>
      <c r="P4835">
        <v>1.416141116221473E-6</v>
      </c>
      <c r="Q4835">
        <v>2.88745362829007E-6</v>
      </c>
      <c r="R4835">
        <v>2.79015670636418E-6</v>
      </c>
      <c r="S4835">
        <v>1.8085125016902191E-4</v>
      </c>
      <c r="T4835">
        <v>7.0087101009007902E-5</v>
      </c>
    </row>
    <row r="4836" spans="1:20">
      <c r="A4836" s="10">
        <v>4830</v>
      </c>
      <c r="B4836" s="10">
        <v>3.3767052995293413E-5</v>
      </c>
      <c r="C4836" s="10">
        <v>3.6521458885653128E-5</v>
      </c>
      <c r="D4836" s="10">
        <v>1.790558273355859E-5</v>
      </c>
      <c r="E4836" s="10">
        <v>2.4350677810337089E-5</v>
      </c>
      <c r="F4836" s="10">
        <v>4.6073035071757751E-5</v>
      </c>
      <c r="G4836" s="10">
        <v>3.1040300184832877E-5</v>
      </c>
      <c r="H4836" s="10">
        <v>2.6086568675153819E-5</v>
      </c>
      <c r="I4836" s="10">
        <v>2.7709508576992879E-5</v>
      </c>
      <c r="J4836" s="10">
        <v>3.5186716851065953E-5</v>
      </c>
      <c r="K4836">
        <v>1.5955842414614949E-5</v>
      </c>
      <c r="L4836">
        <v>2.0666642653966859E-5</v>
      </c>
      <c r="M4836">
        <v>1.874482201156858E-5</v>
      </c>
      <c r="N4836">
        <v>1.5238914405155219E-5</v>
      </c>
      <c r="O4836">
        <v>1.135563970515295E-5</v>
      </c>
      <c r="P4836">
        <v>2.269717602887633E-5</v>
      </c>
      <c r="Q4836">
        <v>4.4582704221560238E-5</v>
      </c>
      <c r="R4836">
        <v>4.8803825539899943E-5</v>
      </c>
      <c r="S4836">
        <v>1.6153680869292249E-4</v>
      </c>
      <c r="T4836">
        <v>7.0553457071636385E-5</v>
      </c>
    </row>
    <row r="4837" spans="1:20">
      <c r="A4837" s="10">
        <v>4831</v>
      </c>
      <c r="B4837" s="10">
        <v>9.7061837816807262E-5</v>
      </c>
      <c r="C4837" s="10">
        <v>1.1256754464966391E-4</v>
      </c>
      <c r="D4837" s="10">
        <v>3.2353625990592438E-5</v>
      </c>
      <c r="E4837" s="10">
        <v>9.0734707439808749E-5</v>
      </c>
      <c r="F4837" s="10">
        <v>1.5266903090210829E-4</v>
      </c>
      <c r="G4837" s="10">
        <v>1.053982734880179E-4</v>
      </c>
      <c r="H4837" s="10">
        <v>8.0043629627420411E-5</v>
      </c>
      <c r="I4837" s="10">
        <v>7.807240553791825E-5</v>
      </c>
      <c r="J4837" s="10">
        <v>1.131151460823946E-4</v>
      </c>
      <c r="K4837">
        <v>6.0982877383152432E-5</v>
      </c>
      <c r="L4837">
        <v>7.0944416223392439E-5</v>
      </c>
      <c r="M4837">
        <v>2.6105644715618858E-5</v>
      </c>
      <c r="N4837">
        <v>5.1572422378225149E-5</v>
      </c>
      <c r="O4837">
        <v>2.4104193578852388E-5</v>
      </c>
      <c r="P4837">
        <v>9.2868991266940987E-5</v>
      </c>
      <c r="Q4837">
        <v>1.091122867183505E-4</v>
      </c>
      <c r="R4837">
        <v>1.593272976157856E-4</v>
      </c>
      <c r="S4837">
        <v>1.5331002693608781E-4</v>
      </c>
      <c r="T4837">
        <v>6.9261880079317216E-5</v>
      </c>
    </row>
    <row r="4838" spans="1:20">
      <c r="A4838" s="10">
        <v>4832</v>
      </c>
      <c r="B4838" s="10">
        <v>1.2517809451418951E-4</v>
      </c>
      <c r="C4838" s="10">
        <v>1.3417123266248841E-4</v>
      </c>
      <c r="D4838" s="10">
        <v>9.9885632206738413E-6</v>
      </c>
      <c r="E4838" s="10">
        <v>2.23661058784678E-4</v>
      </c>
      <c r="F4838" s="10">
        <v>2.16829947913131E-5</v>
      </c>
      <c r="G4838" s="10">
        <v>2.255314209419837E-4</v>
      </c>
      <c r="H4838" s="10">
        <v>1.100235783717241E-4</v>
      </c>
      <c r="I4838" s="10">
        <v>1.5946651935087121E-4</v>
      </c>
      <c r="J4838" s="10">
        <v>2.031718371037817E-4</v>
      </c>
      <c r="K4838">
        <v>2.07287543065475E-5</v>
      </c>
      <c r="L4838">
        <v>4.9232635601430929E-5</v>
      </c>
      <c r="M4838">
        <v>1.1344636811191531E-5</v>
      </c>
      <c r="N4838">
        <v>1.4090254534112961E-4</v>
      </c>
      <c r="O4838">
        <v>4.4769912515114331E-5</v>
      </c>
      <c r="P4838">
        <v>1.4117608966509351E-4</v>
      </c>
      <c r="Q4838">
        <v>5.7361372517453823E-5</v>
      </c>
      <c r="R4838">
        <v>2.7968175202746449E-4</v>
      </c>
      <c r="S4838">
        <v>1.409984602373393E-4</v>
      </c>
      <c r="T4838">
        <v>3.313437339946119E-5</v>
      </c>
    </row>
    <row r="4839" spans="1:20">
      <c r="A4839" s="10">
        <v>4833</v>
      </c>
      <c r="B4839" s="10">
        <v>2.4644986143334532E-4</v>
      </c>
      <c r="C4839" s="10">
        <v>4.4414359667684238E-5</v>
      </c>
      <c r="D4839" s="10">
        <v>3.373124139568835E-5</v>
      </c>
      <c r="E4839" s="10">
        <v>3.3515014399326879E-4</v>
      </c>
      <c r="F4839" s="10">
        <v>2.251367762576023E-7</v>
      </c>
      <c r="G4839" s="10">
        <v>2.6056016686763539E-4</v>
      </c>
      <c r="H4839" s="10">
        <v>9.5251005129240389E-5</v>
      </c>
      <c r="I4839" s="10">
        <v>2.1675460067667999E-4</v>
      </c>
      <c r="J4839" s="10">
        <v>2.34182686798968E-4</v>
      </c>
      <c r="K4839">
        <v>5.2661897219120554E-6</v>
      </c>
      <c r="L4839">
        <v>7.0225340745675165E-5</v>
      </c>
      <c r="M4839">
        <v>1.4202957550750009E-5</v>
      </c>
      <c r="N4839">
        <v>2.4342696363817309E-4</v>
      </c>
      <c r="O4839">
        <v>8.7369681431179736E-5</v>
      </c>
      <c r="P4839">
        <v>7.4075864890456276E-5</v>
      </c>
      <c r="Q4839">
        <v>4.2726635956382816E-6</v>
      </c>
      <c r="R4839">
        <v>3.4262123993789181E-4</v>
      </c>
      <c r="S4839">
        <v>1.215908265448939E-4</v>
      </c>
      <c r="T4839">
        <v>2.954152354291924E-5</v>
      </c>
    </row>
    <row r="4840" spans="1:20">
      <c r="A4840" s="10">
        <v>4834</v>
      </c>
      <c r="B4840" s="10">
        <v>3.0690391787769028E-4</v>
      </c>
      <c r="C4840" s="10">
        <v>2.4323799567688969E-5</v>
      </c>
      <c r="D4840" s="10">
        <v>1.7967518119977699E-4</v>
      </c>
      <c r="E4840" s="10">
        <v>8.1817778287277473E-5</v>
      </c>
      <c r="F4840" s="10">
        <v>1.42014451072486E-5</v>
      </c>
      <c r="G4840" s="10">
        <v>1.7265569271018199E-4</v>
      </c>
      <c r="H4840" s="10">
        <v>1.2121603603394099E-4</v>
      </c>
      <c r="I4840" s="10">
        <v>1.4132896794765299E-4</v>
      </c>
      <c r="J4840" s="10">
        <v>1.535073175534844E-4</v>
      </c>
      <c r="K4840">
        <v>3.4989580194995258E-5</v>
      </c>
      <c r="L4840">
        <v>2.8368722831212877E-4</v>
      </c>
      <c r="M4840">
        <v>8.2118132435540293E-5</v>
      </c>
      <c r="N4840">
        <v>3.3934675309246353E-4</v>
      </c>
      <c r="O4840">
        <v>1.2776763706942801E-4</v>
      </c>
      <c r="P4840">
        <v>2.1043733753732589E-4</v>
      </c>
      <c r="Q4840">
        <v>1.5274479251406501E-5</v>
      </c>
      <c r="R4840">
        <v>3.2738743510940153E-4</v>
      </c>
      <c r="S4840">
        <v>1.4914711664682859E-4</v>
      </c>
      <c r="T4840">
        <v>3.2022969747492363E-5</v>
      </c>
    </row>
    <row r="4841" spans="1:20">
      <c r="A4841" s="10">
        <v>4835</v>
      </c>
      <c r="B4841" s="10">
        <v>2.9918261972099489E-4</v>
      </c>
      <c r="C4841" s="10">
        <v>8.3338446674073116E-5</v>
      </c>
      <c r="D4841" s="10">
        <v>2.143048749625344E-4</v>
      </c>
      <c r="E4841" s="10">
        <v>1.621381132116701E-6</v>
      </c>
      <c r="F4841" s="10">
        <v>1.877386104964029E-4</v>
      </c>
      <c r="G4841" s="10">
        <v>7.4007156723798772E-5</v>
      </c>
      <c r="H4841" s="10">
        <v>2.1612811684842601E-4</v>
      </c>
      <c r="I4841" s="10">
        <v>8.7514773495888667E-5</v>
      </c>
      <c r="J4841" s="10">
        <v>1.347659119015449E-4</v>
      </c>
      <c r="K4841">
        <v>1.69888721537046E-4</v>
      </c>
      <c r="L4841">
        <v>2.9023166106257589E-4</v>
      </c>
      <c r="M4841">
        <v>1.582710543735243E-4</v>
      </c>
      <c r="N4841">
        <v>3.8509851433912278E-4</v>
      </c>
      <c r="O4841">
        <v>1.7982927152880389E-4</v>
      </c>
      <c r="P4841">
        <v>3.1713546307022259E-4</v>
      </c>
      <c r="Q4841">
        <v>1.589926331339636E-4</v>
      </c>
      <c r="R4841">
        <v>2.7235133668183789E-4</v>
      </c>
      <c r="S4841">
        <v>2.121579899264244E-4</v>
      </c>
      <c r="T4841">
        <v>3.0258023860233671E-5</v>
      </c>
    </row>
    <row r="4842" spans="1:20">
      <c r="A4842" s="10">
        <v>4836</v>
      </c>
      <c r="B4842" s="10">
        <v>2.0652331436983861E-4</v>
      </c>
      <c r="C4842" s="10">
        <v>1.8558893377772139E-4</v>
      </c>
      <c r="D4842" s="10">
        <v>2.7890980972230769E-4</v>
      </c>
      <c r="E4842" s="10">
        <v>3.9826935190774743E-5</v>
      </c>
      <c r="F4842" s="10">
        <v>2.01967187900122E-4</v>
      </c>
      <c r="G4842" s="10">
        <v>6.7000296402493914E-5</v>
      </c>
      <c r="H4842" s="10">
        <v>2.5781563878982068E-4</v>
      </c>
      <c r="I4842" s="10">
        <v>2.2867651818242129E-4</v>
      </c>
      <c r="J4842" s="10">
        <v>1.4751990997089449E-4</v>
      </c>
      <c r="K4842">
        <v>3.2907810597722278E-4</v>
      </c>
      <c r="L4842">
        <v>1.7913477402421859E-4</v>
      </c>
      <c r="M4842">
        <v>3.3123968120126482E-4</v>
      </c>
      <c r="N4842">
        <v>4.2318824088625432E-4</v>
      </c>
      <c r="O4842">
        <v>2.400582593105201E-4</v>
      </c>
      <c r="P4842">
        <v>2.1943998451687941E-4</v>
      </c>
      <c r="Q4842">
        <v>2.050141618274505E-4</v>
      </c>
      <c r="R4842">
        <v>2.6679054351374411E-5</v>
      </c>
      <c r="S4842">
        <v>1.8437934540530251E-4</v>
      </c>
      <c r="T4842">
        <v>6.9132707181996706E-5</v>
      </c>
    </row>
    <row r="4843" spans="1:20">
      <c r="A4843" s="10">
        <v>4837</v>
      </c>
      <c r="B4843" s="10">
        <v>4.1837788868404112E-4</v>
      </c>
      <c r="C4843" s="10">
        <v>2.5075708729668691E-4</v>
      </c>
      <c r="D4843" s="10">
        <v>3.3393570089809151E-4</v>
      </c>
      <c r="E4843" s="10">
        <v>2.4603988852674099E-4</v>
      </c>
      <c r="F4843" s="10">
        <v>3.3699030915844961E-4</v>
      </c>
      <c r="G4843" s="10">
        <v>1.6296256930755271E-4</v>
      </c>
      <c r="H4843" s="10">
        <v>2.6786983782791079E-4</v>
      </c>
      <c r="I4843" s="10">
        <v>3.906762596173457E-4</v>
      </c>
      <c r="J4843" s="10">
        <v>2.1988345094792609E-4</v>
      </c>
      <c r="K4843">
        <v>4.1740237910413219E-4</v>
      </c>
      <c r="L4843">
        <v>2.5208301371971379E-4</v>
      </c>
      <c r="M4843">
        <v>3.7455686703082302E-4</v>
      </c>
      <c r="N4843">
        <v>4.3694264800761209E-4</v>
      </c>
      <c r="O4843">
        <v>2.9678137997058562E-4</v>
      </c>
      <c r="P4843">
        <v>2.5591586882513711E-4</v>
      </c>
      <c r="Q4843">
        <v>3.3814818479890662E-4</v>
      </c>
      <c r="R4843">
        <v>1.9658057840016071E-4</v>
      </c>
      <c r="S4843">
        <v>1.9105088771270891E-4</v>
      </c>
      <c r="T4843">
        <v>7.7292487674717305E-5</v>
      </c>
    </row>
    <row r="4844" spans="1:20">
      <c r="A4844" s="10">
        <v>4838</v>
      </c>
      <c r="B4844" s="10">
        <v>4.0745582432273738E-4</v>
      </c>
      <c r="C4844" s="10">
        <v>2.8791634674649451E-4</v>
      </c>
      <c r="D4844" s="10">
        <v>3.5000042368026269E-4</v>
      </c>
      <c r="E4844" s="10">
        <v>3.404029960743562E-4</v>
      </c>
      <c r="F4844" s="10">
        <v>4.1923348108215911E-4</v>
      </c>
      <c r="G4844" s="10">
        <v>2.6735190482425917E-4</v>
      </c>
      <c r="H4844" s="10">
        <v>3.1240682561186581E-4</v>
      </c>
      <c r="I4844" s="10">
        <v>4.0062226334860838E-4</v>
      </c>
      <c r="J4844" s="10">
        <v>2.142889392107738E-4</v>
      </c>
      <c r="K4844">
        <v>3.9273596818529183E-4</v>
      </c>
      <c r="L4844">
        <v>3.6292236220268598E-4</v>
      </c>
      <c r="M4844">
        <v>3.8282033174044178E-4</v>
      </c>
      <c r="N4844">
        <v>3.6884882140777309E-4</v>
      </c>
      <c r="O4844">
        <v>2.6814201468923222E-4</v>
      </c>
      <c r="P4844">
        <v>3.3343796252851161E-4</v>
      </c>
      <c r="Q4844">
        <v>3.8943495872649552E-4</v>
      </c>
      <c r="R4844">
        <v>4.446955487345612E-4</v>
      </c>
      <c r="S4844">
        <v>2.0455381751517389E-4</v>
      </c>
      <c r="T4844">
        <v>7.7669392130158549E-5</v>
      </c>
    </row>
    <row r="4845" spans="1:20">
      <c r="A4845" s="10">
        <v>4839</v>
      </c>
      <c r="B4845" s="10">
        <v>3.3353732734343211E-4</v>
      </c>
      <c r="C4845" s="10">
        <v>3.4929685400289452E-4</v>
      </c>
      <c r="D4845" s="10">
        <v>3.6170877669263461E-4</v>
      </c>
      <c r="E4845" s="10">
        <v>4.0824602029513322E-4</v>
      </c>
      <c r="F4845" s="10">
        <v>3.9350950122390299E-4</v>
      </c>
      <c r="G4845" s="10">
        <v>3.3300470288494141E-4</v>
      </c>
      <c r="H4845" s="10">
        <v>3.2550219012383793E-4</v>
      </c>
      <c r="I4845" s="10">
        <v>3.4161576959373561E-4</v>
      </c>
      <c r="J4845" s="10">
        <v>1.8788559445230221E-4</v>
      </c>
      <c r="K4845">
        <v>3.9732488868791721E-4</v>
      </c>
      <c r="L4845">
        <v>3.3660362808397582E-4</v>
      </c>
      <c r="M4845">
        <v>2.9125802659837251E-4</v>
      </c>
      <c r="N4845">
        <v>3.1215687471200558E-4</v>
      </c>
      <c r="O4845">
        <v>2.880934304510767E-4</v>
      </c>
      <c r="P4845">
        <v>3.8217596978408442E-4</v>
      </c>
      <c r="Q4845">
        <v>3.8847230990771419E-4</v>
      </c>
      <c r="R4845">
        <v>4.0401745981188421E-4</v>
      </c>
      <c r="S4845">
        <v>2.141712203651871E-4</v>
      </c>
      <c r="T4845">
        <v>6.814810715389345E-5</v>
      </c>
    </row>
    <row r="4846" spans="1:20">
      <c r="A4846" s="10">
        <v>4840</v>
      </c>
      <c r="B4846" s="10">
        <v>2.4754117587272919E-4</v>
      </c>
      <c r="C4846" s="10">
        <v>3.4704171384094271E-4</v>
      </c>
      <c r="D4846" s="10">
        <v>2.5671535903846012E-4</v>
      </c>
      <c r="E4846" s="10">
        <v>3.0766024992244691E-4</v>
      </c>
      <c r="F4846" s="10">
        <v>2.8336352018039769E-4</v>
      </c>
      <c r="G4846" s="10">
        <v>2.8133157928481809E-4</v>
      </c>
      <c r="H4846" s="10">
        <v>2.1018310712064671E-4</v>
      </c>
      <c r="I4846" s="10">
        <v>2.5435589153155268E-4</v>
      </c>
      <c r="J4846" s="10">
        <v>2.3084718655082669E-4</v>
      </c>
      <c r="K4846">
        <v>3.0797292576304782E-4</v>
      </c>
      <c r="L4846">
        <v>1.7770485113764619E-4</v>
      </c>
      <c r="M4846">
        <v>2.5844264603923351E-4</v>
      </c>
      <c r="N4846">
        <v>2.2818141023483321E-4</v>
      </c>
      <c r="O4846">
        <v>2.7366196707004082E-4</v>
      </c>
      <c r="P4846">
        <v>1.8618801067821531E-4</v>
      </c>
      <c r="Q4846">
        <v>3.0124566108951782E-4</v>
      </c>
      <c r="R4846">
        <v>2.8708636656385141E-4</v>
      </c>
      <c r="S4846">
        <v>2.1788067529448699E-4</v>
      </c>
      <c r="T4846">
        <v>7.3779259518771815E-5</v>
      </c>
    </row>
    <row r="4847" spans="1:20">
      <c r="A4847" s="10">
        <v>4841</v>
      </c>
      <c r="B4847" s="10">
        <v>1.570783213319071E-4</v>
      </c>
      <c r="C4847" s="10">
        <v>2.3992938636268241E-4</v>
      </c>
      <c r="D4847" s="10">
        <v>1.4831817660764589E-4</v>
      </c>
      <c r="E4847" s="10">
        <v>2.0108462558927689E-4</v>
      </c>
      <c r="F4847" s="10">
        <v>1.531189701758169E-4</v>
      </c>
      <c r="G4847" s="10">
        <v>1.8345966157758489E-4</v>
      </c>
      <c r="H4847" s="10">
        <v>1.014938105235499E-4</v>
      </c>
      <c r="I4847" s="10">
        <v>1.581840857734218E-4</v>
      </c>
      <c r="J4847" s="10">
        <v>1.7837868452056101E-4</v>
      </c>
      <c r="K4847">
        <v>1.7070691850071761E-4</v>
      </c>
      <c r="L4847">
        <v>1.019029439382571E-4</v>
      </c>
      <c r="M4847">
        <v>1.692603887776522E-4</v>
      </c>
      <c r="N4847">
        <v>1.4484615276320889E-4</v>
      </c>
      <c r="O4847">
        <v>2.1146167151712061E-4</v>
      </c>
      <c r="P4847">
        <v>7.7133319767350722E-5</v>
      </c>
      <c r="Q4847">
        <v>2.1293953726549529E-4</v>
      </c>
      <c r="R4847">
        <v>1.49917412731248E-4</v>
      </c>
      <c r="S4847">
        <v>1.97635835113232E-4</v>
      </c>
      <c r="T4847">
        <v>7.3653742304548417E-5</v>
      </c>
    </row>
    <row r="4848" spans="1:20">
      <c r="A4848" s="10">
        <v>4842</v>
      </c>
      <c r="B4848" s="10">
        <v>5.2689728562410898E-5</v>
      </c>
      <c r="C4848" s="10">
        <v>1.191814762784327E-4</v>
      </c>
      <c r="D4848" s="10">
        <v>7.3472914386998739E-5</v>
      </c>
      <c r="E4848" s="10">
        <v>7.9965601014183094E-5</v>
      </c>
      <c r="F4848" s="10">
        <v>5.3558484675232807E-5</v>
      </c>
      <c r="G4848" s="10">
        <v>1.0088542431192879E-4</v>
      </c>
      <c r="H4848" s="10">
        <v>4.7726436422110463E-5</v>
      </c>
      <c r="I4848" s="10">
        <v>8.0565253324708797E-5</v>
      </c>
      <c r="J4848" s="10">
        <v>1.025126904266156E-4</v>
      </c>
      <c r="K4848">
        <v>8.4600509116279906E-5</v>
      </c>
      <c r="L4848">
        <v>3.2328717708539653E-5</v>
      </c>
      <c r="M4848">
        <v>9.1141577131911055E-5</v>
      </c>
      <c r="N4848">
        <v>5.9499386210841832E-5</v>
      </c>
      <c r="O4848">
        <v>1.638839677958696E-4</v>
      </c>
      <c r="P4848">
        <v>2.744410533466347E-5</v>
      </c>
      <c r="Q4848">
        <v>7.012551535492266E-5</v>
      </c>
      <c r="R4848">
        <v>4.9003563695263269E-5</v>
      </c>
      <c r="S4848">
        <v>2.073630164977962E-4</v>
      </c>
      <c r="T4848">
        <v>7.2714557421914571E-5</v>
      </c>
    </row>
    <row r="4849" spans="1:20">
      <c r="A4849" s="10">
        <v>4843</v>
      </c>
      <c r="B4849" s="10">
        <v>1.8462453461995981E-5</v>
      </c>
      <c r="C4849" s="10">
        <v>3.2887162872378743E-5</v>
      </c>
      <c r="D4849" s="10">
        <v>3.4120096267400578E-5</v>
      </c>
      <c r="E4849" s="10">
        <v>1.436454387134803E-5</v>
      </c>
      <c r="F4849" s="10">
        <v>6.1858293164765104E-7</v>
      </c>
      <c r="G4849" s="10">
        <v>4.7940411522022153E-5</v>
      </c>
      <c r="H4849" s="10">
        <v>1.8456011554813381E-5</v>
      </c>
      <c r="I4849" s="10">
        <v>3.6419303328745542E-5</v>
      </c>
      <c r="J4849" s="10">
        <v>6.4746387034103476E-5</v>
      </c>
      <c r="K4849">
        <v>1.8177712649165681E-5</v>
      </c>
      <c r="L4849">
        <v>1.2514300895771501E-5</v>
      </c>
      <c r="M4849">
        <v>4.1050899681940331E-5</v>
      </c>
      <c r="N4849">
        <v>1.5497689938511559E-5</v>
      </c>
      <c r="O4849">
        <v>7.8464275361311037E-5</v>
      </c>
      <c r="P4849">
        <v>8.1005519043676055E-6</v>
      </c>
      <c r="Q4849">
        <v>1.130835470516753E-5</v>
      </c>
      <c r="R4849">
        <v>8.516280642093919E-6</v>
      </c>
      <c r="S4849">
        <v>2.3009137836250309E-4</v>
      </c>
      <c r="T4849">
        <v>6.5792661245645651E-5</v>
      </c>
    </row>
    <row r="4850" spans="1:20">
      <c r="A4850" s="10">
        <v>4844</v>
      </c>
      <c r="B4850" s="10">
        <v>5.5563423111781712E-6</v>
      </c>
      <c r="C4850" s="10">
        <v>9.3429209295116942E-6</v>
      </c>
      <c r="D4850" s="10">
        <v>1.0729050232255391E-5</v>
      </c>
      <c r="E4850" s="10">
        <v>5.3549949289481456E-6</v>
      </c>
      <c r="F4850" s="10">
        <v>0</v>
      </c>
      <c r="G4850" s="10">
        <v>1.9845449822802949E-5</v>
      </c>
      <c r="H4850" s="10">
        <v>1.291874198174755E-5</v>
      </c>
      <c r="I4850" s="10">
        <v>1.812955743681202E-5</v>
      </c>
      <c r="J4850" s="10">
        <v>2.744961973306374E-5</v>
      </c>
      <c r="K4850">
        <v>1.096918539925504E-5</v>
      </c>
      <c r="L4850">
        <v>5.3410271561286516E-6</v>
      </c>
      <c r="M4850">
        <v>2.2810152529587451E-5</v>
      </c>
      <c r="N4850">
        <v>5.5793353370368407E-6</v>
      </c>
      <c r="O4850">
        <v>3.6145310679634139E-5</v>
      </c>
      <c r="P4850">
        <v>7.5244814467819109E-6</v>
      </c>
      <c r="Q4850">
        <v>0</v>
      </c>
      <c r="R4850">
        <v>4.87129583141631E-6</v>
      </c>
      <c r="S4850">
        <v>2.4023627530973601E-4</v>
      </c>
      <c r="T4850">
        <v>7.5542224226623749E-5</v>
      </c>
    </row>
    <row r="4851" spans="1:20">
      <c r="A4851" s="10">
        <v>4845</v>
      </c>
      <c r="B4851" s="10">
        <v>3.0932444346322637E-7</v>
      </c>
      <c r="C4851" s="10">
        <v>3.714655599548083E-6</v>
      </c>
      <c r="D4851" s="10">
        <v>6.0138185342841614E-6</v>
      </c>
      <c r="E4851" s="10">
        <v>3.312367997287513E-8</v>
      </c>
      <c r="F4851" s="10">
        <v>0</v>
      </c>
      <c r="G4851" s="10">
        <v>3.649819084710678E-6</v>
      </c>
      <c r="H4851" s="10">
        <v>9.7474917129926276E-6</v>
      </c>
      <c r="I4851" s="10">
        <v>8.9889841007129707E-6</v>
      </c>
      <c r="J4851" s="10">
        <v>5.4472379476358276E-6</v>
      </c>
      <c r="K4851">
        <v>4.7856687593496226E-6</v>
      </c>
      <c r="L4851">
        <v>0</v>
      </c>
      <c r="M4851">
        <v>1.118183817785045E-5</v>
      </c>
      <c r="N4851">
        <v>2.6175905619287738E-6</v>
      </c>
      <c r="O4851">
        <v>6.7886726207111469E-6</v>
      </c>
      <c r="P4851">
        <v>6.0058120218292999E-6</v>
      </c>
      <c r="Q4851">
        <v>0</v>
      </c>
      <c r="R4851">
        <v>2.5466753941004272E-6</v>
      </c>
      <c r="S4851">
        <v>2.621516997773434E-4</v>
      </c>
      <c r="T4851">
        <v>7.3397676223197354E-5</v>
      </c>
    </row>
    <row r="4852" spans="1:20">
      <c r="A4852" s="10">
        <v>4846</v>
      </c>
      <c r="B4852" s="10">
        <v>2.4726174537428171E-7</v>
      </c>
      <c r="C4852" s="10">
        <v>8.2251636702627151E-7</v>
      </c>
      <c r="D4852" s="10">
        <v>2.8427489212961801E-6</v>
      </c>
      <c r="E4852" s="10">
        <v>0</v>
      </c>
      <c r="F4852" s="10">
        <v>0</v>
      </c>
      <c r="G4852" s="10">
        <v>8.8432576329639982E-7</v>
      </c>
      <c r="H4852" s="10">
        <v>5.4595566599063581E-6</v>
      </c>
      <c r="I4852" s="10">
        <v>2.1611848520569349E-6</v>
      </c>
      <c r="J4852" s="10">
        <v>3.8528672713818899E-7</v>
      </c>
      <c r="K4852">
        <v>1.76973883242513E-7</v>
      </c>
      <c r="L4852">
        <v>1.154816682406195E-9</v>
      </c>
      <c r="M4852">
        <v>2.4267231567975681E-6</v>
      </c>
      <c r="N4852">
        <v>1.2984520439002419E-7</v>
      </c>
      <c r="O4852">
        <v>1.9102162979638431E-6</v>
      </c>
      <c r="P4852">
        <v>9.6049498236859651E-7</v>
      </c>
      <c r="Q4852">
        <v>0</v>
      </c>
      <c r="R4852">
        <v>0</v>
      </c>
      <c r="S4852">
        <v>2.6905583574738751E-4</v>
      </c>
      <c r="T4852">
        <v>7.012069149875779E-5</v>
      </c>
    </row>
    <row r="4853" spans="1:20">
      <c r="A4853" s="10">
        <v>4847</v>
      </c>
      <c r="B4853" s="10">
        <v>4.0550926241382202E-8</v>
      </c>
      <c r="C4853" s="10">
        <v>7.2703789630650204E-8</v>
      </c>
      <c r="D4853" s="10">
        <v>6.5871937763184849E-7</v>
      </c>
      <c r="E4853" s="10">
        <v>0</v>
      </c>
      <c r="F4853" s="10">
        <v>0</v>
      </c>
      <c r="G4853" s="10">
        <v>2.627940268878409E-8</v>
      </c>
      <c r="H4853" s="10">
        <v>6.727583368103562E-7</v>
      </c>
      <c r="I4853" s="10">
        <v>5.8016492873693371E-7</v>
      </c>
      <c r="J4853" s="10">
        <v>0</v>
      </c>
      <c r="K4853">
        <v>0</v>
      </c>
      <c r="L4853">
        <v>0</v>
      </c>
      <c r="M4853">
        <v>2.4470446096870478E-7</v>
      </c>
      <c r="N4853">
        <v>1.610538643205924E-9</v>
      </c>
      <c r="O4853">
        <v>3.1110084773404439E-7</v>
      </c>
      <c r="P4853">
        <v>0</v>
      </c>
      <c r="Q4853">
        <v>0</v>
      </c>
      <c r="R4853">
        <v>0</v>
      </c>
      <c r="S4853">
        <v>2.6083714368778951E-4</v>
      </c>
      <c r="T4853">
        <v>7.1719913085613516E-5</v>
      </c>
    </row>
    <row r="4854" spans="1:20">
      <c r="A4854" s="10">
        <v>4848</v>
      </c>
      <c r="B4854" s="10">
        <v>0</v>
      </c>
      <c r="C4854" s="10">
        <v>0</v>
      </c>
      <c r="D4854" s="10">
        <v>4.7582708940840592E-8</v>
      </c>
      <c r="E4854" s="10">
        <v>0</v>
      </c>
      <c r="F4854" s="10">
        <v>0</v>
      </c>
      <c r="G4854" s="10">
        <v>9.5451275260501456E-9</v>
      </c>
      <c r="H4854" s="10">
        <v>2.7087108107169031E-8</v>
      </c>
      <c r="I4854" s="10">
        <v>0</v>
      </c>
      <c r="J4854" s="10">
        <v>1.6966754956544099E-10</v>
      </c>
      <c r="K4854">
        <v>0</v>
      </c>
      <c r="L4854">
        <v>0</v>
      </c>
      <c r="M4854">
        <v>2.012046359915751E-7</v>
      </c>
      <c r="N4854">
        <v>1.1452719240575451E-9</v>
      </c>
      <c r="O4854">
        <v>2.7920339911474919E-8</v>
      </c>
      <c r="P4854">
        <v>0</v>
      </c>
      <c r="Q4854">
        <v>0</v>
      </c>
      <c r="R4854">
        <v>0</v>
      </c>
      <c r="S4854">
        <v>2.7991624560129289E-4</v>
      </c>
      <c r="T4854">
        <v>7.7357519210257983E-5</v>
      </c>
    </row>
    <row r="4855" spans="1:20">
      <c r="A4855" s="10">
        <v>4849</v>
      </c>
      <c r="B4855" s="10">
        <v>0</v>
      </c>
      <c r="C4855" s="10">
        <v>5.0016703468796699E-7</v>
      </c>
      <c r="D4855" s="10">
        <v>7.4145522252747047E-9</v>
      </c>
      <c r="E4855" s="10">
        <v>0</v>
      </c>
      <c r="F4855" s="10">
        <v>0</v>
      </c>
      <c r="G4855" s="10">
        <v>0</v>
      </c>
      <c r="H4855" s="10">
        <v>0</v>
      </c>
      <c r="I4855" s="10">
        <v>0</v>
      </c>
      <c r="J4855" s="10">
        <v>2.5450132434816152E-10</v>
      </c>
      <c r="K4855">
        <v>0</v>
      </c>
      <c r="L4855">
        <v>0</v>
      </c>
      <c r="M4855">
        <v>6.7833885484137894E-9</v>
      </c>
      <c r="N4855">
        <v>1.1810616716843441E-9</v>
      </c>
      <c r="O4855">
        <v>0</v>
      </c>
      <c r="P4855">
        <v>0</v>
      </c>
      <c r="Q4855">
        <v>0</v>
      </c>
      <c r="R4855">
        <v>0</v>
      </c>
      <c r="S4855">
        <v>2.5174348609165349E-4</v>
      </c>
      <c r="T4855">
        <v>7.8040638011540766E-5</v>
      </c>
    </row>
    <row r="4856" spans="1:20">
      <c r="A4856" s="10">
        <v>4850</v>
      </c>
      <c r="B4856" s="10">
        <v>0</v>
      </c>
      <c r="C4856" s="10">
        <v>5.48344244684181E-7</v>
      </c>
      <c r="D4856" s="10">
        <v>0</v>
      </c>
      <c r="E4856" s="10">
        <v>0</v>
      </c>
      <c r="F4856" s="10">
        <v>0</v>
      </c>
      <c r="G4856" s="10">
        <v>2.2896942815465531E-7</v>
      </c>
      <c r="H4856" s="10">
        <v>0</v>
      </c>
      <c r="I4856" s="10">
        <v>0</v>
      </c>
      <c r="J4856" s="10">
        <v>1.4308630013352189E-8</v>
      </c>
      <c r="K4856">
        <v>0</v>
      </c>
      <c r="L4856">
        <v>0</v>
      </c>
      <c r="M4856">
        <v>3.4275852189074971E-7</v>
      </c>
      <c r="N4856">
        <v>1.1810616716843441E-9</v>
      </c>
      <c r="O4856">
        <v>0</v>
      </c>
      <c r="P4856">
        <v>0</v>
      </c>
      <c r="Q4856">
        <v>0</v>
      </c>
      <c r="R4856">
        <v>0</v>
      </c>
      <c r="S4856">
        <v>2.2506799176109929E-4</v>
      </c>
      <c r="T4856">
        <v>7.4863496587368548E-5</v>
      </c>
    </row>
    <row r="4857" spans="1:20">
      <c r="A4857" s="10">
        <v>4851</v>
      </c>
      <c r="B4857" s="10">
        <v>0</v>
      </c>
      <c r="C4857" s="10">
        <v>2.4964554270765429E-8</v>
      </c>
      <c r="D4857" s="10">
        <v>2.9274283866780391E-9</v>
      </c>
      <c r="E4857" s="10">
        <v>0</v>
      </c>
      <c r="F4857" s="10">
        <v>0</v>
      </c>
      <c r="G4857" s="10">
        <v>9.7723924671465766E-8</v>
      </c>
      <c r="H4857" s="10">
        <v>0</v>
      </c>
      <c r="I4857" s="10">
        <v>0</v>
      </c>
      <c r="J4857" s="10">
        <v>1.6966754956544099E-10</v>
      </c>
      <c r="K4857">
        <v>0</v>
      </c>
      <c r="L4857">
        <v>0</v>
      </c>
      <c r="M4857">
        <v>4.2602551359614638E-7</v>
      </c>
      <c r="N4857">
        <v>8.9474369066995752E-10</v>
      </c>
      <c r="O4857">
        <v>0</v>
      </c>
      <c r="P4857">
        <v>0</v>
      </c>
      <c r="Q4857">
        <v>0</v>
      </c>
      <c r="R4857">
        <v>0</v>
      </c>
      <c r="S4857">
        <v>2.1879602216476999E-4</v>
      </c>
      <c r="T4857">
        <v>6.5552118926221503E-5</v>
      </c>
    </row>
    <row r="4858" spans="1:20">
      <c r="A4858" s="10">
        <v>4852</v>
      </c>
      <c r="B4858" s="10">
        <v>0</v>
      </c>
      <c r="C4858" s="10">
        <v>0</v>
      </c>
      <c r="D4858" s="10">
        <v>1.4397188786941181E-10</v>
      </c>
      <c r="E4858" s="10">
        <v>0</v>
      </c>
      <c r="F4858" s="10">
        <v>0</v>
      </c>
      <c r="G4858" s="10">
        <v>0</v>
      </c>
      <c r="H4858" s="10">
        <v>0</v>
      </c>
      <c r="I4858" s="10">
        <v>0</v>
      </c>
      <c r="J4858" s="10">
        <v>2.5450132434816152E-10</v>
      </c>
      <c r="K4858">
        <v>0</v>
      </c>
      <c r="L4858">
        <v>0</v>
      </c>
      <c r="M4858">
        <v>4.1454041129195379E-7</v>
      </c>
      <c r="N4858">
        <v>9.8421805973695324E-10</v>
      </c>
      <c r="O4858">
        <v>1.0743860897738281E-11</v>
      </c>
      <c r="P4858">
        <v>0</v>
      </c>
      <c r="Q4858">
        <v>0</v>
      </c>
      <c r="R4858">
        <v>0</v>
      </c>
      <c r="S4858">
        <v>2.3737783387831911E-4</v>
      </c>
      <c r="T4858">
        <v>4.160486795782662E-5</v>
      </c>
    </row>
    <row r="4859" spans="1:20">
      <c r="A4859" s="10">
        <v>4853</v>
      </c>
      <c r="B4859" s="10">
        <v>1.1838459660466199E-6</v>
      </c>
      <c r="C4859" s="10">
        <v>2.2380810498668471E-6</v>
      </c>
      <c r="D4859" s="10">
        <v>1.1544325840522171E-7</v>
      </c>
      <c r="E4859" s="10">
        <v>1.1359582026253229E-6</v>
      </c>
      <c r="F4859" s="10">
        <v>9.8946526759094695E-8</v>
      </c>
      <c r="G4859" s="10">
        <v>3.5155244432677792E-6</v>
      </c>
      <c r="H4859" s="10">
        <v>3.8266999434847968E-7</v>
      </c>
      <c r="I4859" s="10">
        <v>8.4414494045651694E-7</v>
      </c>
      <c r="J4859" s="10">
        <v>5.0368875530368324E-7</v>
      </c>
      <c r="K4859">
        <v>0</v>
      </c>
      <c r="L4859">
        <v>3.6376725495795138E-9</v>
      </c>
      <c r="M4859">
        <v>3.4222015772024072E-8</v>
      </c>
      <c r="N4859">
        <v>4.7607969665012428E-7</v>
      </c>
      <c r="O4859">
        <v>2.5675678773414949E-8</v>
      </c>
      <c r="P4859">
        <v>4.4400239751001147E-9</v>
      </c>
      <c r="Q4859">
        <v>4.7425621756787318E-7</v>
      </c>
      <c r="R4859">
        <v>3.170488429338007E-6</v>
      </c>
      <c r="S4859">
        <v>2.174574392000127E-4</v>
      </c>
      <c r="T4859">
        <v>2.27191151402022E-5</v>
      </c>
    </row>
    <row r="4860" spans="1:20">
      <c r="A4860" s="10">
        <v>4854</v>
      </c>
      <c r="B4860" s="10">
        <v>3.3452455695110069E-5</v>
      </c>
      <c r="C4860" s="10">
        <v>2.4679078023059681E-5</v>
      </c>
      <c r="D4860" s="10">
        <v>1.832749774990569E-5</v>
      </c>
      <c r="E4860" s="10">
        <v>2.9677437102363912E-6</v>
      </c>
      <c r="F4860" s="10">
        <v>1.0322250982709049E-5</v>
      </c>
      <c r="G4860" s="10">
        <v>2.273619737569076E-5</v>
      </c>
      <c r="H4860" s="10">
        <v>6.9018368181806807E-6</v>
      </c>
      <c r="I4860" s="10">
        <v>1.000953944113032E-5</v>
      </c>
      <c r="J4860" s="10">
        <v>9.5550377817210255E-6</v>
      </c>
      <c r="K4860">
        <v>5.1731309549736999E-6</v>
      </c>
      <c r="L4860">
        <v>5.1331601532955366E-6</v>
      </c>
      <c r="M4860">
        <v>1.285979726811512E-5</v>
      </c>
      <c r="N4860">
        <v>3.497891971001705E-5</v>
      </c>
      <c r="O4860">
        <v>5.6255408969393891E-6</v>
      </c>
      <c r="P4860">
        <v>7.6218901360315558E-6</v>
      </c>
      <c r="Q4860">
        <v>1.4453479590585111E-5</v>
      </c>
      <c r="R4860">
        <v>5.5998392226501293E-5</v>
      </c>
      <c r="S4860">
        <v>2.1431942111955761E-4</v>
      </c>
      <c r="T4860">
        <v>8.008182272882233E-6</v>
      </c>
    </row>
    <row r="4861" spans="1:20">
      <c r="A4861" s="10">
        <v>4855</v>
      </c>
      <c r="B4861" s="10">
        <v>1.03642146649473E-4</v>
      </c>
      <c r="C4861" s="10">
        <v>6.1032919635643273E-5</v>
      </c>
      <c r="D4861" s="10">
        <v>7.7047577993719573E-5</v>
      </c>
      <c r="E4861" s="10">
        <v>2.9892131454465871E-5</v>
      </c>
      <c r="F4861" s="10">
        <v>1.443109464739555E-5</v>
      </c>
      <c r="G4861" s="10">
        <v>5.8010408376471747E-5</v>
      </c>
      <c r="H4861" s="10">
        <v>3.8632539958754208E-5</v>
      </c>
      <c r="I4861" s="10">
        <v>6.3407745735370196E-5</v>
      </c>
      <c r="J4861" s="10">
        <v>3.1100713405865548E-5</v>
      </c>
      <c r="K4861">
        <v>4.4179059691039768E-5</v>
      </c>
      <c r="L4861">
        <v>3.7546121738816723E-5</v>
      </c>
      <c r="M4861">
        <v>8.8678492859037308E-5</v>
      </c>
      <c r="N4861">
        <v>9.0293849155265768E-5</v>
      </c>
      <c r="O4861">
        <v>4.501570680438147E-5</v>
      </c>
      <c r="P4861">
        <v>5.3803893385693548E-5</v>
      </c>
      <c r="Q4861">
        <v>4.2744974347644047E-5</v>
      </c>
      <c r="R4861">
        <v>1.093149143211155E-4</v>
      </c>
      <c r="S4861">
        <v>2.2531566799504911E-4</v>
      </c>
      <c r="T4861">
        <v>1.9770514973349099E-6</v>
      </c>
    </row>
    <row r="4862" spans="1:20">
      <c r="A4862" s="10">
        <v>4856</v>
      </c>
      <c r="B4862" s="10">
        <v>2.9043148257635931E-4</v>
      </c>
      <c r="C4862" s="10">
        <v>1.4571856096195281E-4</v>
      </c>
      <c r="D4862" s="10">
        <v>1.4084063248224831E-4</v>
      </c>
      <c r="E4862" s="10">
        <v>1.631798759493725E-4</v>
      </c>
      <c r="F4862" s="10">
        <v>8.9219459191569996E-5</v>
      </c>
      <c r="G4862" s="10">
        <v>1.6978466133787159E-4</v>
      </c>
      <c r="H4862" s="10">
        <v>7.6444090507017139E-5</v>
      </c>
      <c r="I4862" s="10">
        <v>1.8237253527417311E-4</v>
      </c>
      <c r="J4862" s="10">
        <v>5.5208079179717718E-5</v>
      </c>
      <c r="K4862">
        <v>1.5640278317028739E-4</v>
      </c>
      <c r="L4862">
        <v>4.959390556531317E-5</v>
      </c>
      <c r="M4862">
        <v>1.930284706212987E-4</v>
      </c>
      <c r="N4862">
        <v>1.115494965875011E-4</v>
      </c>
      <c r="O4862">
        <v>1.209914912533305E-4</v>
      </c>
      <c r="P4862">
        <v>5.0933146047588772E-5</v>
      </c>
      <c r="Q4862">
        <v>6.0538609041317523E-5</v>
      </c>
      <c r="R4862">
        <v>2.1305071176623721E-4</v>
      </c>
      <c r="S4862">
        <v>2.1577232325961681E-4</v>
      </c>
      <c r="T4862">
        <v>7.2400763029383898E-6</v>
      </c>
    </row>
    <row r="4863" spans="1:20">
      <c r="A4863" s="10">
        <v>4857</v>
      </c>
      <c r="B4863" s="10">
        <v>3.3361052918315018E-4</v>
      </c>
      <c r="C4863" s="10">
        <v>2.1767887331832189E-4</v>
      </c>
      <c r="D4863" s="10">
        <v>1.7365626126159941E-4</v>
      </c>
      <c r="E4863" s="10">
        <v>3.4492306724498808E-4</v>
      </c>
      <c r="F4863" s="10">
        <v>1.8295853498802631E-4</v>
      </c>
      <c r="G4863" s="10">
        <v>2.9142587644309447E-4</v>
      </c>
      <c r="H4863" s="10">
        <v>1.214821772892125E-4</v>
      </c>
      <c r="I4863" s="10">
        <v>3.0878506236785839E-4</v>
      </c>
      <c r="J4863" s="10">
        <v>8.5623634960044358E-5</v>
      </c>
      <c r="K4863">
        <v>2.8152978308542358E-4</v>
      </c>
      <c r="L4863">
        <v>1.4241046314222779E-4</v>
      </c>
      <c r="M4863">
        <v>2.1534567807362211E-4</v>
      </c>
      <c r="N4863">
        <v>2.0465284316832969E-4</v>
      </c>
      <c r="O4863">
        <v>2.1714956897692089E-4</v>
      </c>
      <c r="P4863">
        <v>1.068175078101864E-4</v>
      </c>
      <c r="Q4863">
        <v>2.040140580765883E-4</v>
      </c>
      <c r="R4863">
        <v>3.683330473847761E-4</v>
      </c>
      <c r="S4863">
        <v>2.1099202080128489E-4</v>
      </c>
      <c r="T4863">
        <v>1.469778923462556E-5</v>
      </c>
    </row>
    <row r="4864" spans="1:20">
      <c r="A4864" s="10">
        <v>4858</v>
      </c>
      <c r="B4864" s="10">
        <v>4.4796490769525871E-4</v>
      </c>
      <c r="C4864" s="10">
        <v>2.1359249112593571E-4</v>
      </c>
      <c r="D4864" s="10">
        <v>1.5678739789692239E-4</v>
      </c>
      <c r="E4864" s="10">
        <v>4.2965260102232559E-4</v>
      </c>
      <c r="F4864" s="10">
        <v>2.6753046021804389E-4</v>
      </c>
      <c r="G4864" s="10">
        <v>3.2363733252644441E-4</v>
      </c>
      <c r="H4864" s="10">
        <v>2.1819403808201761E-4</v>
      </c>
      <c r="I4864" s="10">
        <v>3.7493700358583312E-4</v>
      </c>
      <c r="J4864" s="10">
        <v>1.5400779087307439E-4</v>
      </c>
      <c r="K4864">
        <v>3.2034434652038082E-4</v>
      </c>
      <c r="L4864">
        <v>2.4683031560458068E-4</v>
      </c>
      <c r="M4864">
        <v>3.4852275027617152E-4</v>
      </c>
      <c r="N4864">
        <v>3.3741794964476778E-4</v>
      </c>
      <c r="O4864">
        <v>3.0440422555894341E-4</v>
      </c>
      <c r="P4864">
        <v>2.6130660160731382E-4</v>
      </c>
      <c r="Q4864">
        <v>2.2686576865358089E-4</v>
      </c>
      <c r="R4864">
        <v>4.4683747470837228E-4</v>
      </c>
      <c r="S4864">
        <v>2.106929742882893E-4</v>
      </c>
      <c r="T4864">
        <v>2.832264769299485E-5</v>
      </c>
    </row>
    <row r="4865" spans="1:20">
      <c r="A4865" s="10">
        <v>4859</v>
      </c>
      <c r="B4865" s="10">
        <v>4.5779737608630871E-4</v>
      </c>
      <c r="C4865" s="10">
        <v>2.4573535114184392E-4</v>
      </c>
      <c r="D4865" s="10">
        <v>2.2080799875446301E-4</v>
      </c>
      <c r="E4865" s="10">
        <v>4.4049410799150299E-4</v>
      </c>
      <c r="F4865" s="10">
        <v>2.9772096206406829E-4</v>
      </c>
      <c r="G4865" s="10">
        <v>3.8043233557343053E-4</v>
      </c>
      <c r="H4865" s="10">
        <v>3.0716809764261488E-4</v>
      </c>
      <c r="I4865" s="10">
        <v>4.0170513522512269E-4</v>
      </c>
      <c r="J4865" s="10">
        <v>3.4106185998216559E-4</v>
      </c>
      <c r="K4865">
        <v>4.7678531426394828E-4</v>
      </c>
      <c r="L4865">
        <v>2.4965117187948578E-4</v>
      </c>
      <c r="M4865">
        <v>3.3823660202790122E-4</v>
      </c>
      <c r="N4865">
        <v>3.8465117380981698E-4</v>
      </c>
      <c r="O4865">
        <v>3.2842442739364848E-4</v>
      </c>
      <c r="P4865">
        <v>3.5742623410043309E-4</v>
      </c>
      <c r="Q4865">
        <v>2.665859719141838E-4</v>
      </c>
      <c r="R4865">
        <v>4.6193717003006771E-4</v>
      </c>
      <c r="S4865">
        <v>2.1188059155548909E-4</v>
      </c>
      <c r="T4865">
        <v>3.6153498125306043E-5</v>
      </c>
    </row>
    <row r="4866" spans="1:20">
      <c r="A4866" s="10">
        <v>4860</v>
      </c>
      <c r="B4866" s="10">
        <v>4.6701388456191331E-4</v>
      </c>
      <c r="C4866" s="10">
        <v>2.6463090182636122E-4</v>
      </c>
      <c r="D4866" s="10">
        <v>2.9435588290277248E-4</v>
      </c>
      <c r="E4866" s="10">
        <v>4.8465911813350311E-4</v>
      </c>
      <c r="F4866" s="10">
        <v>2.9918265185914251E-4</v>
      </c>
      <c r="G4866" s="10">
        <v>4.1323677134108908E-4</v>
      </c>
      <c r="H4866" s="10">
        <v>2.970856425835216E-4</v>
      </c>
      <c r="I4866" s="10">
        <v>4.3579228624825779E-4</v>
      </c>
      <c r="J4866" s="10">
        <v>3.8450102263758271E-4</v>
      </c>
      <c r="K4866">
        <v>4.9662758918353987E-4</v>
      </c>
      <c r="L4866">
        <v>1.950916123206601E-4</v>
      </c>
      <c r="M4866">
        <v>4.1900156060723518E-4</v>
      </c>
      <c r="N4866">
        <v>3.6976551987175289E-4</v>
      </c>
      <c r="O4866">
        <v>3.4747562982368022E-4</v>
      </c>
      <c r="P4866">
        <v>2.2706074199373369E-4</v>
      </c>
      <c r="Q4866">
        <v>2.781760945744727E-4</v>
      </c>
      <c r="R4866">
        <v>3.9717179488914792E-4</v>
      </c>
      <c r="S4866">
        <v>2.110426149852336E-4</v>
      </c>
      <c r="T4866">
        <v>6.0499204981565512E-5</v>
      </c>
    </row>
    <row r="4867" spans="1:20">
      <c r="A4867" s="10">
        <v>4861</v>
      </c>
      <c r="B4867" s="10">
        <v>3.8036916553309372E-4</v>
      </c>
      <c r="C4867" s="10">
        <v>2.7636858047239382E-4</v>
      </c>
      <c r="D4867" s="10">
        <v>2.7792130053984489E-4</v>
      </c>
      <c r="E4867" s="10">
        <v>4.178174641629062E-4</v>
      </c>
      <c r="F4867" s="10">
        <v>3.6576525168471332E-4</v>
      </c>
      <c r="G4867" s="10">
        <v>3.8562021749387402E-4</v>
      </c>
      <c r="H4867" s="10">
        <v>3.158174904946851E-4</v>
      </c>
      <c r="I4867" s="10">
        <v>4.5043076270511058E-4</v>
      </c>
      <c r="J4867" s="10">
        <v>3.3644110919411608E-4</v>
      </c>
      <c r="K4867">
        <v>4.512266600170936E-4</v>
      </c>
      <c r="L4867">
        <v>2.316656093762272E-4</v>
      </c>
      <c r="M4867">
        <v>4.6211268665325729E-4</v>
      </c>
      <c r="N4867">
        <v>3.4700227182106398E-4</v>
      </c>
      <c r="O4867">
        <v>3.7679883755363042E-4</v>
      </c>
      <c r="P4867">
        <v>2.6228739384213999E-4</v>
      </c>
      <c r="Q4867">
        <v>3.6984452482568132E-4</v>
      </c>
      <c r="R4867">
        <v>4.0908799292282142E-4</v>
      </c>
      <c r="S4867">
        <v>2.3169998395499361E-4</v>
      </c>
      <c r="T4867">
        <v>5.9078118562821127E-5</v>
      </c>
    </row>
    <row r="4868" spans="1:20">
      <c r="A4868" s="10">
        <v>4862</v>
      </c>
      <c r="B4868" s="10">
        <v>4.2646494877758139E-4</v>
      </c>
      <c r="C4868" s="10">
        <v>2.8020127680605209E-4</v>
      </c>
      <c r="D4868" s="10">
        <v>2.8755679550106791E-4</v>
      </c>
      <c r="E4868" s="10">
        <v>3.6243439521759261E-4</v>
      </c>
      <c r="F4868" s="10">
        <v>3.5412516222004502E-4</v>
      </c>
      <c r="G4868" s="10">
        <v>3.7811130619119288E-4</v>
      </c>
      <c r="H4868" s="10">
        <v>2.8873993371855938E-4</v>
      </c>
      <c r="I4868" s="10">
        <v>4.4626680758717228E-4</v>
      </c>
      <c r="J4868" s="10">
        <v>2.6486724458789628E-4</v>
      </c>
      <c r="K4868">
        <v>3.6422488568197878E-4</v>
      </c>
      <c r="L4868">
        <v>3.072926195890659E-4</v>
      </c>
      <c r="M4868">
        <v>4.4395857126867548E-4</v>
      </c>
      <c r="N4868">
        <v>2.7480126970505422E-4</v>
      </c>
      <c r="O4868">
        <v>3.8257935730103698E-4</v>
      </c>
      <c r="P4868">
        <v>2.155739469064787E-4</v>
      </c>
      <c r="Q4868">
        <v>3.4535753295156739E-4</v>
      </c>
      <c r="R4868">
        <v>4.5679075422901122E-4</v>
      </c>
      <c r="S4868">
        <v>2.3756588108556919E-4</v>
      </c>
      <c r="T4868">
        <v>4.7533444202658177E-5</v>
      </c>
    </row>
    <row r="4869" spans="1:20">
      <c r="A4869" s="10">
        <v>4863</v>
      </c>
      <c r="B4869" s="10">
        <v>3.9943566707595167E-4</v>
      </c>
      <c r="C4869" s="10">
        <v>2.6954011134776551E-4</v>
      </c>
      <c r="D4869" s="10">
        <v>2.7155916961747251E-4</v>
      </c>
      <c r="E4869" s="10">
        <v>3.5391462818895819E-4</v>
      </c>
      <c r="F4869" s="10">
        <v>3.3063316195358112E-4</v>
      </c>
      <c r="G4869" s="10">
        <v>3.6142274537136058E-4</v>
      </c>
      <c r="H4869" s="10">
        <v>2.8822145521503268E-4</v>
      </c>
      <c r="I4869" s="10">
        <v>3.8452681645508062E-4</v>
      </c>
      <c r="J4869" s="10">
        <v>2.5942184941836829E-4</v>
      </c>
      <c r="K4869">
        <v>3.3151758034904381E-4</v>
      </c>
      <c r="L4869">
        <v>2.8985677869704978E-4</v>
      </c>
      <c r="M4869">
        <v>2.8641346688268519E-4</v>
      </c>
      <c r="N4869">
        <v>2.8740719277250498E-4</v>
      </c>
      <c r="O4869">
        <v>3.3551852219441622E-4</v>
      </c>
      <c r="P4869">
        <v>1.875040247231616E-4</v>
      </c>
      <c r="Q4869">
        <v>3.7894184537541669E-4</v>
      </c>
      <c r="R4869">
        <v>3.6814915638453668E-4</v>
      </c>
      <c r="S4869">
        <v>2.2233010599537491E-4</v>
      </c>
      <c r="T4869">
        <v>5.3020871500381732E-5</v>
      </c>
    </row>
    <row r="4870" spans="1:20">
      <c r="A4870" s="10">
        <v>4864</v>
      </c>
      <c r="B4870" s="10">
        <v>3.0962526210264878E-4</v>
      </c>
      <c r="C4870" s="10">
        <v>2.8018954346554489E-4</v>
      </c>
      <c r="D4870" s="10">
        <v>2.2060503618518771E-4</v>
      </c>
      <c r="E4870" s="10">
        <v>3.1254525663666879E-4</v>
      </c>
      <c r="F4870" s="10">
        <v>3.0443885181441282E-4</v>
      </c>
      <c r="G4870" s="10">
        <v>2.8373392216910539E-4</v>
      </c>
      <c r="H4870" s="10">
        <v>2.188715366627467E-4</v>
      </c>
      <c r="I4870" s="10">
        <v>2.9791754671985691E-4</v>
      </c>
      <c r="J4870" s="10">
        <v>2.5314675401003398E-4</v>
      </c>
      <c r="K4870">
        <v>2.6415689603986219E-4</v>
      </c>
      <c r="L4870">
        <v>3.1924085821753901E-4</v>
      </c>
      <c r="M4870">
        <v>2.183662034513869E-4</v>
      </c>
      <c r="N4870">
        <v>2.8681602443178332E-4</v>
      </c>
      <c r="O4870">
        <v>3.0094915272565201E-4</v>
      </c>
      <c r="P4870">
        <v>1.2647852295470191E-4</v>
      </c>
      <c r="Q4870">
        <v>3.3439436539053652E-4</v>
      </c>
      <c r="R4870">
        <v>2.8226547832068262E-4</v>
      </c>
      <c r="S4870">
        <v>2.0888092620737389E-4</v>
      </c>
      <c r="T4870">
        <v>4.2284377213066952E-5</v>
      </c>
    </row>
    <row r="4871" spans="1:20">
      <c r="A4871" s="10">
        <v>4865</v>
      </c>
      <c r="B4871" s="10">
        <v>1.7908496901820531E-4</v>
      </c>
      <c r="C4871" s="10">
        <v>2.2143000125571019E-4</v>
      </c>
      <c r="D4871" s="10">
        <v>1.4210585143401599E-4</v>
      </c>
      <c r="E4871" s="10">
        <v>1.877867677245554E-4</v>
      </c>
      <c r="F4871" s="10">
        <v>1.6969802900827449E-4</v>
      </c>
      <c r="G4871" s="10">
        <v>1.8667383176202161E-4</v>
      </c>
      <c r="H4871" s="10">
        <v>1.5762339506517569E-4</v>
      </c>
      <c r="I4871" s="10">
        <v>1.95714075185973E-4</v>
      </c>
      <c r="J4871" s="10">
        <v>1.670890364068952E-4</v>
      </c>
      <c r="K4871">
        <v>1.664435807838464E-4</v>
      </c>
      <c r="L4871">
        <v>1.9346578921912601E-4</v>
      </c>
      <c r="M4871">
        <v>1.6636340541518861E-4</v>
      </c>
      <c r="N4871">
        <v>1.8895781750884091E-4</v>
      </c>
      <c r="O4871">
        <v>2.4432671386044521E-4</v>
      </c>
      <c r="P4871">
        <v>1.596490812517001E-4</v>
      </c>
      <c r="Q4871">
        <v>2.041121827359112E-4</v>
      </c>
      <c r="R4871">
        <v>1.6532740063729241E-4</v>
      </c>
      <c r="S4871">
        <v>2.0182009486654161E-4</v>
      </c>
      <c r="T4871">
        <v>2.7007158136630581E-5</v>
      </c>
    </row>
    <row r="4872" spans="1:20">
      <c r="A4872" s="10">
        <v>4866</v>
      </c>
      <c r="B4872" s="10">
        <v>6.7097200668054084E-5</v>
      </c>
      <c r="C4872" s="10">
        <v>1.4248727825966261E-4</v>
      </c>
      <c r="D4872" s="10">
        <v>8.6863949636735864E-5</v>
      </c>
      <c r="E4872" s="10">
        <v>8.4054017728890667E-5</v>
      </c>
      <c r="F4872" s="10">
        <v>6.5310278974446147E-5</v>
      </c>
      <c r="G4872" s="10">
        <v>1.084692364575717E-4</v>
      </c>
      <c r="H4872" s="10">
        <v>8.6219490275854957E-5</v>
      </c>
      <c r="I4872" s="10">
        <v>9.3541803811179528E-5</v>
      </c>
      <c r="J4872" s="10">
        <v>1.078846112994537E-4</v>
      </c>
      <c r="K4872">
        <v>7.4940942742872453E-5</v>
      </c>
      <c r="L4872">
        <v>6.5706961688467098E-5</v>
      </c>
      <c r="M4872">
        <v>1.056907773180086E-4</v>
      </c>
      <c r="N4872">
        <v>7.167288188945106E-5</v>
      </c>
      <c r="O4872">
        <v>1.78735509423094E-4</v>
      </c>
      <c r="P4872">
        <v>4.4666958334076811E-5</v>
      </c>
      <c r="Q4872">
        <v>1.123978157224344E-4</v>
      </c>
      <c r="R4872">
        <v>5.1026573396164658E-5</v>
      </c>
      <c r="S4872">
        <v>2.04309696351361E-4</v>
      </c>
      <c r="T4872">
        <v>2.7877596093849981E-5</v>
      </c>
    </row>
    <row r="4873" spans="1:20">
      <c r="A4873" s="10">
        <v>4867</v>
      </c>
      <c r="B4873" s="10">
        <v>2.110794396501723E-5</v>
      </c>
      <c r="C4873" s="10">
        <v>7.0116881491805768E-5</v>
      </c>
      <c r="D4873" s="10">
        <v>2.9664862801849859E-5</v>
      </c>
      <c r="E4873" s="10">
        <v>3.0644821076738392E-5</v>
      </c>
      <c r="F4873" s="10">
        <v>7.5519153728577046E-6</v>
      </c>
      <c r="G4873" s="10">
        <v>6.5675607885270248E-5</v>
      </c>
      <c r="H4873" s="10">
        <v>3.1409514630757223E-5</v>
      </c>
      <c r="I4873" s="10">
        <v>4.6167364664519739E-5</v>
      </c>
      <c r="J4873" s="10">
        <v>7.5755192936351041E-5</v>
      </c>
      <c r="K4873">
        <v>3.3678523256346318E-5</v>
      </c>
      <c r="L4873">
        <v>1.3881401754821021E-5</v>
      </c>
      <c r="M4873">
        <v>5.3625586463542811E-5</v>
      </c>
      <c r="N4873">
        <v>1.5653267971445249E-5</v>
      </c>
      <c r="O4873">
        <v>1.310410024751107E-4</v>
      </c>
      <c r="P4873">
        <v>9.7051675076953681E-6</v>
      </c>
      <c r="Q4873">
        <v>4.2863356833805708E-5</v>
      </c>
      <c r="R4873">
        <v>8.4952995095857059E-6</v>
      </c>
      <c r="S4873">
        <v>2.0539324170491089E-4</v>
      </c>
      <c r="T4873">
        <v>3.023703150035523E-5</v>
      </c>
    </row>
    <row r="4874" spans="1:20">
      <c r="A4874" s="10">
        <v>4868</v>
      </c>
      <c r="B4874" s="10">
        <v>1.717225403772025E-5</v>
      </c>
      <c r="C4874" s="10">
        <v>2.7155682249744601E-5</v>
      </c>
      <c r="D4874" s="10">
        <v>1.316976785468496E-5</v>
      </c>
      <c r="E4874" s="10">
        <v>1.132263992206126E-5</v>
      </c>
      <c r="F4874" s="10">
        <v>0</v>
      </c>
      <c r="G4874" s="10">
        <v>5.4417960432266362E-5</v>
      </c>
      <c r="H4874" s="10">
        <v>1.9982651385851931E-5</v>
      </c>
      <c r="I4874" s="10">
        <v>3.2141723815516221E-5</v>
      </c>
      <c r="J4874" s="10">
        <v>4.4040735447857438E-5</v>
      </c>
      <c r="K4874">
        <v>1.245650340967233E-5</v>
      </c>
      <c r="L4874">
        <v>2.012268069092794E-6</v>
      </c>
      <c r="M4874">
        <v>3.4087958607199229E-5</v>
      </c>
      <c r="N4874">
        <v>9.7992418476542813E-6</v>
      </c>
      <c r="O4874">
        <v>1.042589055964449E-4</v>
      </c>
      <c r="P4874">
        <v>6.9065025996353226E-6</v>
      </c>
      <c r="Q4874">
        <v>0</v>
      </c>
      <c r="R4874">
        <v>4.6219709676582261E-6</v>
      </c>
      <c r="S4874">
        <v>2.2059645821930171E-4</v>
      </c>
      <c r="T4874">
        <v>3.1057882979573468E-5</v>
      </c>
    </row>
    <row r="4875" spans="1:20">
      <c r="A4875" s="10">
        <v>4869</v>
      </c>
      <c r="B4875" s="10">
        <v>7.1915584118619076E-6</v>
      </c>
      <c r="C4875" s="10">
        <v>1.169001605623407E-5</v>
      </c>
      <c r="D4875" s="10">
        <v>4.750826347715478E-6</v>
      </c>
      <c r="E4875" s="10">
        <v>2.5505233579113849E-6</v>
      </c>
      <c r="F4875" s="10">
        <v>0</v>
      </c>
      <c r="G4875" s="10">
        <v>2.982196029679529E-5</v>
      </c>
      <c r="H4875" s="10">
        <v>1.0272935770550301E-5</v>
      </c>
      <c r="I4875" s="10">
        <v>2.1625084645285559E-5</v>
      </c>
      <c r="J4875" s="10">
        <v>1.6645295040708059E-5</v>
      </c>
      <c r="K4875">
        <v>9.0566384749356032E-6</v>
      </c>
      <c r="L4875">
        <v>0</v>
      </c>
      <c r="M4875">
        <v>1.9658545346313532E-5</v>
      </c>
      <c r="N4875">
        <v>5.1227923688724953E-6</v>
      </c>
      <c r="O4875">
        <v>3.7730827625125672E-5</v>
      </c>
      <c r="P4875">
        <v>1.859373305490906E-6</v>
      </c>
      <c r="Q4875">
        <v>0</v>
      </c>
      <c r="R4875">
        <v>4.6197448528032444E-6</v>
      </c>
      <c r="S4875">
        <v>2.3380772226334919E-4</v>
      </c>
      <c r="T4875">
        <v>4.3178353210005263E-5</v>
      </c>
    </row>
    <row r="4876" spans="1:20">
      <c r="A4876" s="10">
        <v>4870</v>
      </c>
      <c r="B4876" s="10">
        <v>3.2317110120418621E-7</v>
      </c>
      <c r="C4876" s="10">
        <v>4.5909552519155826E-6</v>
      </c>
      <c r="D4876" s="10">
        <v>1.578282222642569E-6</v>
      </c>
      <c r="E4876" s="10">
        <v>0</v>
      </c>
      <c r="F4876" s="10">
        <v>0</v>
      </c>
      <c r="G4876" s="10">
        <v>8.2362481262914999E-6</v>
      </c>
      <c r="H4876" s="10">
        <v>7.4412640743927481E-6</v>
      </c>
      <c r="I4876" s="10">
        <v>7.6277563625198944E-6</v>
      </c>
      <c r="J4876" s="10">
        <v>4.1909734590252947E-6</v>
      </c>
      <c r="K4876">
        <v>6.429067902904404E-6</v>
      </c>
      <c r="L4876">
        <v>0</v>
      </c>
      <c r="M4876">
        <v>7.9514871591770262E-6</v>
      </c>
      <c r="N4876">
        <v>1.061076542765503E-7</v>
      </c>
      <c r="O4876">
        <v>4.1621252445854294E-6</v>
      </c>
      <c r="P4876">
        <v>0</v>
      </c>
      <c r="Q4876">
        <v>0</v>
      </c>
      <c r="R4876">
        <v>2.1426355479210322E-6</v>
      </c>
      <c r="S4876">
        <v>2.3060927934968501E-4</v>
      </c>
      <c r="T4876">
        <v>3.8139584343524633E-5</v>
      </c>
    </row>
    <row r="4877" spans="1:20">
      <c r="A4877" s="10">
        <v>4871</v>
      </c>
      <c r="B4877" s="10">
        <v>1.3104872504836929E-7</v>
      </c>
      <c r="C4877" s="10">
        <v>5.6665158448274232E-7</v>
      </c>
      <c r="D4877" s="10">
        <v>6.7654789641301072E-7</v>
      </c>
      <c r="E4877" s="10">
        <v>0</v>
      </c>
      <c r="F4877" s="10">
        <v>0</v>
      </c>
      <c r="G4877" s="10">
        <v>1.7574776669888919E-6</v>
      </c>
      <c r="H4877" s="10">
        <v>9.7015186396636615E-7</v>
      </c>
      <c r="I4877" s="10">
        <v>1.7274421153676741E-6</v>
      </c>
      <c r="J4877" s="10">
        <v>1.1435828490085119E-6</v>
      </c>
      <c r="K4877">
        <v>1.8139823032357581E-6</v>
      </c>
      <c r="L4877">
        <v>0</v>
      </c>
      <c r="M4877">
        <v>1.46413519811636E-6</v>
      </c>
      <c r="N4877">
        <v>1.3242206621915369E-9</v>
      </c>
      <c r="O4877">
        <v>5.3594541404016431E-7</v>
      </c>
      <c r="P4877">
        <v>0</v>
      </c>
      <c r="Q4877">
        <v>0</v>
      </c>
      <c r="R4877">
        <v>0</v>
      </c>
      <c r="S4877">
        <v>2.2170750199525851E-4</v>
      </c>
      <c r="T4877">
        <v>3.232013037483946E-5</v>
      </c>
    </row>
    <row r="4878" spans="1:20">
      <c r="A4878" s="10">
        <v>4872</v>
      </c>
      <c r="B4878" s="10">
        <v>0</v>
      </c>
      <c r="C4878" s="10">
        <v>1.480354270792757E-8</v>
      </c>
      <c r="D4878" s="10">
        <v>3.5990572435888452E-7</v>
      </c>
      <c r="E4878" s="10">
        <v>0</v>
      </c>
      <c r="F4878" s="10">
        <v>0</v>
      </c>
      <c r="G4878" s="10">
        <v>4.5232541226422871E-7</v>
      </c>
      <c r="H4878" s="10">
        <v>6.2508711016543913E-10</v>
      </c>
      <c r="I4878" s="10">
        <v>2.442507755115893E-7</v>
      </c>
      <c r="J4878" s="10">
        <v>5.5825336794518029E-7</v>
      </c>
      <c r="K4878">
        <v>1.7205794204133209E-8</v>
      </c>
      <c r="L4878">
        <v>1.154816682406195E-9</v>
      </c>
      <c r="M4878">
        <v>1.604863592287421E-7</v>
      </c>
      <c r="N4878">
        <v>1.1989565454977431E-9</v>
      </c>
      <c r="O4878">
        <v>1.312504964815626E-7</v>
      </c>
      <c r="P4878">
        <v>0</v>
      </c>
      <c r="Q4878">
        <v>0</v>
      </c>
      <c r="R4878">
        <v>0</v>
      </c>
      <c r="S4878">
        <v>2.1222181882030679E-4</v>
      </c>
      <c r="T4878">
        <v>3.7017943693306097E-5</v>
      </c>
    </row>
    <row r="4879" spans="1:20">
      <c r="A4879" s="10">
        <v>4873</v>
      </c>
      <c r="B4879" s="10">
        <v>0</v>
      </c>
      <c r="C4879" s="10">
        <v>5.0060500932429629E-7</v>
      </c>
      <c r="D4879" s="10">
        <v>5.1781889003698418E-8</v>
      </c>
      <c r="E4879" s="10">
        <v>0</v>
      </c>
      <c r="F4879" s="10">
        <v>0</v>
      </c>
      <c r="G4879" s="10">
        <v>5.3619375102684855E-7</v>
      </c>
      <c r="H4879" s="10">
        <v>0</v>
      </c>
      <c r="I4879" s="10">
        <v>2.6579143815133209E-8</v>
      </c>
      <c r="J4879" s="10">
        <v>3.7703899903431341E-8</v>
      </c>
      <c r="K4879">
        <v>1.7205794204133209E-8</v>
      </c>
      <c r="L4879">
        <v>0</v>
      </c>
      <c r="M4879">
        <v>3.9896374129189252E-7</v>
      </c>
      <c r="N4879">
        <v>1.2615886038446399E-9</v>
      </c>
      <c r="O4879">
        <v>2.8445446112851881E-8</v>
      </c>
      <c r="P4879">
        <v>0</v>
      </c>
      <c r="Q4879">
        <v>0</v>
      </c>
      <c r="R4879">
        <v>0</v>
      </c>
      <c r="S4879">
        <v>2.0379216620600339E-4</v>
      </c>
      <c r="T4879">
        <v>5.6999777232857502E-5</v>
      </c>
    </row>
    <row r="4880" spans="1:20">
      <c r="A4880" s="10">
        <v>4874</v>
      </c>
      <c r="B4880" s="10">
        <v>0</v>
      </c>
      <c r="C4880" s="10">
        <v>5.492201939568395E-7</v>
      </c>
      <c r="D4880" s="10">
        <v>0</v>
      </c>
      <c r="E4880" s="10">
        <v>0</v>
      </c>
      <c r="F4880" s="10">
        <v>0</v>
      </c>
      <c r="G4880" s="10">
        <v>2.8029342735226609E-7</v>
      </c>
      <c r="H4880" s="10">
        <v>0</v>
      </c>
      <c r="I4880" s="10">
        <v>0</v>
      </c>
      <c r="J4880" s="10">
        <v>5.0664615495235862E-8</v>
      </c>
      <c r="K4880">
        <v>1.6714200084015121E-8</v>
      </c>
      <c r="L4880">
        <v>0</v>
      </c>
      <c r="M4880">
        <v>4.4939051859623841E-7</v>
      </c>
      <c r="N4880">
        <v>9.7527062283025384E-10</v>
      </c>
      <c r="O4880">
        <v>1.031410646182875E-10</v>
      </c>
      <c r="P4880">
        <v>0</v>
      </c>
      <c r="Q4880">
        <v>0</v>
      </c>
      <c r="R4880">
        <v>0</v>
      </c>
      <c r="S4880">
        <v>2.181178901139834E-4</v>
      </c>
      <c r="T4880">
        <v>5.578379716160025E-5</v>
      </c>
    </row>
    <row r="4881" spans="1:20">
      <c r="A4881" s="10">
        <v>4875</v>
      </c>
      <c r="B4881" s="10">
        <v>0</v>
      </c>
      <c r="C4881" s="10">
        <v>3.2234933233830452E-7</v>
      </c>
      <c r="D4881" s="10">
        <v>0</v>
      </c>
      <c r="E4881" s="10">
        <v>0</v>
      </c>
      <c r="F4881" s="10">
        <v>0</v>
      </c>
      <c r="G4881" s="10">
        <v>1.8325035056683511E-7</v>
      </c>
      <c r="H4881" s="10">
        <v>0</v>
      </c>
      <c r="I4881" s="10">
        <v>0</v>
      </c>
      <c r="J4881" s="10">
        <v>2.639272993240194E-8</v>
      </c>
      <c r="K4881">
        <v>1.6714200084015121E-8</v>
      </c>
      <c r="L4881">
        <v>0</v>
      </c>
      <c r="M4881">
        <v>3.5711489977099049E-7</v>
      </c>
      <c r="N4881">
        <v>8.7684881685655831E-10</v>
      </c>
      <c r="O4881">
        <v>0</v>
      </c>
      <c r="P4881">
        <v>0</v>
      </c>
      <c r="Q4881">
        <v>0</v>
      </c>
      <c r="R4881">
        <v>0</v>
      </c>
      <c r="S4881">
        <v>2.4253880212834171E-4</v>
      </c>
      <c r="T4881">
        <v>2.8565420874709899E-5</v>
      </c>
    </row>
    <row r="4882" spans="1:20">
      <c r="A4882" s="10">
        <v>4876</v>
      </c>
      <c r="B4882" s="10">
        <v>0</v>
      </c>
      <c r="C4882" s="10">
        <v>0</v>
      </c>
      <c r="D4882" s="10">
        <v>1.1997657322450981E-10</v>
      </c>
      <c r="E4882" s="10">
        <v>0</v>
      </c>
      <c r="F4882" s="10">
        <v>0</v>
      </c>
      <c r="G4882" s="10">
        <v>0</v>
      </c>
      <c r="H4882" s="10">
        <v>0</v>
      </c>
      <c r="I4882" s="10">
        <v>0</v>
      </c>
      <c r="J4882" s="10">
        <v>3.8410848026620667E-8</v>
      </c>
      <c r="K4882">
        <v>1.622260596389703E-8</v>
      </c>
      <c r="L4882">
        <v>0</v>
      </c>
      <c r="M4882">
        <v>1.076728341018062E-8</v>
      </c>
      <c r="N4882">
        <v>1.0200078073637521E-9</v>
      </c>
      <c r="O4882">
        <v>0</v>
      </c>
      <c r="P4882">
        <v>0</v>
      </c>
      <c r="Q4882">
        <v>0</v>
      </c>
      <c r="R4882">
        <v>0</v>
      </c>
      <c r="S4882">
        <v>2.3869914563681759E-4</v>
      </c>
      <c r="T4882">
        <v>2.8193976875387008E-5</v>
      </c>
    </row>
    <row r="4883" spans="1:20">
      <c r="A4883" s="10">
        <v>4877</v>
      </c>
      <c r="B4883" s="10">
        <v>1.5474443626195021E-6</v>
      </c>
      <c r="C4883" s="10">
        <v>1.5795270575699641E-6</v>
      </c>
      <c r="D4883" s="10">
        <v>2.4188236974646971E-7</v>
      </c>
      <c r="E4883" s="10">
        <v>1.332722062686416E-6</v>
      </c>
      <c r="F4883" s="10">
        <v>3.0001522894016042E-7</v>
      </c>
      <c r="G4883" s="10">
        <v>2.296994220842021E-6</v>
      </c>
      <c r="H4883" s="10">
        <v>2.038075686457409E-7</v>
      </c>
      <c r="I4883" s="10">
        <v>1.185099019375937E-6</v>
      </c>
      <c r="J4883" s="10">
        <v>1.359139579497045E-6</v>
      </c>
      <c r="K4883">
        <v>6.7375432132785057E-7</v>
      </c>
      <c r="L4883">
        <v>1.039335014165575E-9</v>
      </c>
      <c r="M4883">
        <v>7.8607988173811621E-7</v>
      </c>
      <c r="N4883">
        <v>2.98437284304511E-7</v>
      </c>
      <c r="O4883">
        <v>5.3299165808285363E-7</v>
      </c>
      <c r="P4883">
        <v>1.3591910127857499E-10</v>
      </c>
      <c r="Q4883">
        <v>4.5122299063720852E-7</v>
      </c>
      <c r="R4883">
        <v>1.97783348256308E-6</v>
      </c>
      <c r="S4883">
        <v>2.1443870656847911E-4</v>
      </c>
      <c r="T4883">
        <v>3.7797776616971298E-5</v>
      </c>
    </row>
    <row r="4884" spans="1:20">
      <c r="A4884" s="10">
        <v>4878</v>
      </c>
      <c r="B4884" s="10">
        <v>3.930336710509626E-5</v>
      </c>
      <c r="C4884" s="10">
        <v>3.0455740109177539E-5</v>
      </c>
      <c r="D4884" s="10">
        <v>2.870222596752007E-5</v>
      </c>
      <c r="E4884" s="10">
        <v>3.874415889655031E-5</v>
      </c>
      <c r="F4884" s="10">
        <v>3.0352905632906588E-5</v>
      </c>
      <c r="G4884" s="10">
        <v>3.6550801734033357E-5</v>
      </c>
      <c r="H4884" s="10">
        <v>8.6746776256763911E-6</v>
      </c>
      <c r="I4884" s="10">
        <v>3.2820598484115288E-5</v>
      </c>
      <c r="J4884" s="10">
        <v>2.2049132264814429E-5</v>
      </c>
      <c r="K4884">
        <v>2.6289912790383411E-5</v>
      </c>
      <c r="L4884">
        <v>8.26919477124633E-6</v>
      </c>
      <c r="M4884">
        <v>2.982878648049411E-5</v>
      </c>
      <c r="N4884">
        <v>1.9224536754089191E-5</v>
      </c>
      <c r="O4884">
        <v>2.234778048437707E-5</v>
      </c>
      <c r="P4884">
        <v>1.9491705250689511E-6</v>
      </c>
      <c r="Q4884">
        <v>1.8420174779833611E-5</v>
      </c>
      <c r="R4884">
        <v>4.172576813952124E-5</v>
      </c>
      <c r="S4884">
        <v>2.0202967495420391E-4</v>
      </c>
      <c r="T4884">
        <v>3.973669448164274E-5</v>
      </c>
    </row>
    <row r="4885" spans="1:20">
      <c r="A4885" s="10">
        <v>4879</v>
      </c>
      <c r="B4885" s="10">
        <v>1.630777628723396E-4</v>
      </c>
      <c r="C4885" s="10">
        <v>9.3265141806474843E-5</v>
      </c>
      <c r="D4885" s="10">
        <v>1.0455989970343069E-4</v>
      </c>
      <c r="E4885" s="10">
        <v>1.347430011709372E-4</v>
      </c>
      <c r="F4885" s="10">
        <v>1.112671521609039E-4</v>
      </c>
      <c r="G4885" s="10">
        <v>1.2457012517640709E-4</v>
      </c>
      <c r="H4885" s="10">
        <v>5.0364935364989877E-5</v>
      </c>
      <c r="I4885" s="10">
        <v>1.15072148253951E-4</v>
      </c>
      <c r="J4885" s="10">
        <v>5.878162771288689E-5</v>
      </c>
      <c r="K4885">
        <v>1.135272590278587E-4</v>
      </c>
      <c r="L4885">
        <v>1.573792835908281E-5</v>
      </c>
      <c r="M4885">
        <v>1.3518493637013391E-4</v>
      </c>
      <c r="N4885">
        <v>9.2017132214073792E-5</v>
      </c>
      <c r="O4885">
        <v>7.7709020886695786E-5</v>
      </c>
      <c r="P4885">
        <v>3.812322381575401E-5</v>
      </c>
      <c r="Q4885">
        <v>9.2418462672297645E-5</v>
      </c>
      <c r="R4885">
        <v>1.416123069095849E-4</v>
      </c>
      <c r="S4885">
        <v>2.1851375474090959E-4</v>
      </c>
      <c r="T4885">
        <v>4.0150855965708571E-5</v>
      </c>
    </row>
    <row r="4886" spans="1:20">
      <c r="A4886" s="10">
        <v>4880</v>
      </c>
      <c r="B4886" s="10">
        <v>2.1764870206436349E-4</v>
      </c>
      <c r="C4886" s="10">
        <v>2.0098984542125061E-4</v>
      </c>
      <c r="D4886" s="10">
        <v>1.3561458072763909E-4</v>
      </c>
      <c r="E4886" s="10">
        <v>2.305159468486757E-4</v>
      </c>
      <c r="F4886" s="10">
        <v>2.65773267957919E-4</v>
      </c>
      <c r="G4886" s="10">
        <v>2.4232122734613729E-4</v>
      </c>
      <c r="H4886" s="10">
        <v>9.4556897983994178E-5</v>
      </c>
      <c r="I4886" s="10">
        <v>2.1398184128158641E-4</v>
      </c>
      <c r="J4886" s="10">
        <v>1.1096890224500719E-4</v>
      </c>
      <c r="K4886">
        <v>1.7938935553141929E-4</v>
      </c>
      <c r="L4886">
        <v>2.3496362146909401E-5</v>
      </c>
      <c r="M4886">
        <v>2.302167150526709E-4</v>
      </c>
      <c r="N4886">
        <v>2.1208997956748921E-4</v>
      </c>
      <c r="O4886">
        <v>1.442906030166892E-4</v>
      </c>
      <c r="P4886">
        <v>4.0478112858139508E-5</v>
      </c>
      <c r="Q4886">
        <v>2.113057863291723E-4</v>
      </c>
      <c r="R4886">
        <v>2.4566225090039818E-4</v>
      </c>
      <c r="S4886">
        <v>2.0862375241362209E-4</v>
      </c>
      <c r="T4886">
        <v>3.7809025916479517E-5</v>
      </c>
    </row>
    <row r="4887" spans="1:20">
      <c r="A4887" s="10">
        <v>4881</v>
      </c>
      <c r="B4887" s="10">
        <v>2.9187258584383692E-4</v>
      </c>
      <c r="C4887" s="10">
        <v>2.2356565536725201E-4</v>
      </c>
      <c r="D4887" s="10">
        <v>1.056255346262252E-4</v>
      </c>
      <c r="E4887" s="10">
        <v>3.4287980774305022E-4</v>
      </c>
      <c r="F4887" s="10">
        <v>3.2389504833543628E-4</v>
      </c>
      <c r="G4887" s="10">
        <v>3.4761229522675382E-4</v>
      </c>
      <c r="H4887" s="10">
        <v>7.386354964099226E-5</v>
      </c>
      <c r="I4887" s="10">
        <v>2.9363808788781761E-4</v>
      </c>
      <c r="J4887" s="10">
        <v>1.45912705829711E-4</v>
      </c>
      <c r="K4887">
        <v>2.2139564295065511E-4</v>
      </c>
      <c r="L4887">
        <v>8.7351633025972293E-6</v>
      </c>
      <c r="M4887">
        <v>2.2775118212009491E-4</v>
      </c>
      <c r="N4887">
        <v>3.0455028056841101E-4</v>
      </c>
      <c r="O4887">
        <v>1.9278614859671389E-4</v>
      </c>
      <c r="P4887">
        <v>1.9851437805406799E-5</v>
      </c>
      <c r="Q4887">
        <v>2.4310064009004911E-4</v>
      </c>
      <c r="R4887">
        <v>3.6399905220004561E-4</v>
      </c>
      <c r="S4887">
        <v>2.0677953731241489E-4</v>
      </c>
      <c r="T4887">
        <v>4.4912647809291473E-5</v>
      </c>
    </row>
    <row r="4888" spans="1:20">
      <c r="A4888" s="10">
        <v>4882</v>
      </c>
      <c r="B4888" s="10">
        <v>3.2737929830106021E-4</v>
      </c>
      <c r="C4888" s="10">
        <v>1.9675592490299749E-4</v>
      </c>
      <c r="D4888" s="10">
        <v>1.1661960591013909E-4</v>
      </c>
      <c r="E4888" s="10">
        <v>3.8184729845130652E-4</v>
      </c>
      <c r="F4888" s="10">
        <v>2.6621668879489861E-4</v>
      </c>
      <c r="G4888" s="10">
        <v>3.8343122146691539E-4</v>
      </c>
      <c r="H4888" s="10">
        <v>6.523987912350536E-5</v>
      </c>
      <c r="I4888" s="10">
        <v>3.4292889341517929E-4</v>
      </c>
      <c r="J4888" s="10">
        <v>1.2804301316529201E-4</v>
      </c>
      <c r="K4888">
        <v>3.1264089460018819E-4</v>
      </c>
      <c r="L4888">
        <v>2.5110608211202371E-5</v>
      </c>
      <c r="M4888">
        <v>2.464932656525828E-4</v>
      </c>
      <c r="N4888">
        <v>3.9950387657461303E-4</v>
      </c>
      <c r="O4888">
        <v>2.306440986583677E-4</v>
      </c>
      <c r="P4888">
        <v>1.6882375650710522E-5</v>
      </c>
      <c r="Q4888">
        <v>1.9009903204214471E-4</v>
      </c>
      <c r="R4888">
        <v>4.064936369311708E-4</v>
      </c>
      <c r="S4888">
        <v>2.0384616645517591E-4</v>
      </c>
      <c r="T4888">
        <v>4.1082767477369672E-5</v>
      </c>
    </row>
    <row r="4889" spans="1:20">
      <c r="A4889" s="10">
        <v>4883</v>
      </c>
      <c r="B4889" s="10">
        <v>3.8178533863509392E-4</v>
      </c>
      <c r="C4889" s="10">
        <v>1.839969069240306E-4</v>
      </c>
      <c r="D4889" s="10">
        <v>1.7494713540390261E-4</v>
      </c>
      <c r="E4889" s="10">
        <v>4.101807192362154E-4</v>
      </c>
      <c r="F4889" s="10">
        <v>3.0856635937913542E-4</v>
      </c>
      <c r="G4889" s="10">
        <v>4.0974207762354729E-4</v>
      </c>
      <c r="H4889" s="10">
        <v>1.3379939377760041E-4</v>
      </c>
      <c r="I4889" s="10">
        <v>3.8952940856372718E-4</v>
      </c>
      <c r="J4889" s="10">
        <v>1.3246670098575561E-4</v>
      </c>
      <c r="K4889">
        <v>3.2797756193066142E-4</v>
      </c>
      <c r="L4889">
        <v>1.6060804998837609E-4</v>
      </c>
      <c r="M4889">
        <v>2.628179558793481E-4</v>
      </c>
      <c r="N4889">
        <v>4.5717573090238759E-4</v>
      </c>
      <c r="O4889">
        <v>2.6649476593639101E-4</v>
      </c>
      <c r="P4889">
        <v>1.07334997135121E-4</v>
      </c>
      <c r="Q4889">
        <v>2.7482896206367668E-4</v>
      </c>
      <c r="R4889">
        <v>5.3317408366590827E-4</v>
      </c>
      <c r="S4889">
        <v>2.053136383357362E-4</v>
      </c>
      <c r="T4889">
        <v>4.5111403526899418E-5</v>
      </c>
    </row>
    <row r="4890" spans="1:20">
      <c r="A4890" s="10">
        <v>4884</v>
      </c>
      <c r="B4890" s="10">
        <v>3.9222926059628008E-4</v>
      </c>
      <c r="C4890" s="10">
        <v>2.5409325835475843E-4</v>
      </c>
      <c r="D4890" s="10">
        <v>1.6864969524992999E-4</v>
      </c>
      <c r="E4890" s="10">
        <v>4.7639500150710391E-4</v>
      </c>
      <c r="F4890" s="10">
        <v>4.3414805431019401E-4</v>
      </c>
      <c r="G4890" s="10">
        <v>3.9541042563852801E-4</v>
      </c>
      <c r="H4890" s="10">
        <v>2.6775182138151163E-4</v>
      </c>
      <c r="I4890" s="10">
        <v>4.0516156220181431E-4</v>
      </c>
      <c r="J4890" s="10">
        <v>1.7576104296164349E-4</v>
      </c>
      <c r="K4890">
        <v>4.1336596123310761E-4</v>
      </c>
      <c r="L4890">
        <v>1.515046156457595E-4</v>
      </c>
      <c r="M4890">
        <v>3.4554165558752848E-4</v>
      </c>
      <c r="N4890">
        <v>4.9629835627660614E-4</v>
      </c>
      <c r="O4890">
        <v>2.8510716706244427E-4</v>
      </c>
      <c r="P4890">
        <v>2.3382326095874791E-4</v>
      </c>
      <c r="Q4890">
        <v>3.1095899076805539E-4</v>
      </c>
      <c r="R4890">
        <v>5.1228676798561416E-4</v>
      </c>
      <c r="S4890">
        <v>2.1607135807940179E-4</v>
      </c>
      <c r="T4890">
        <v>5.0226974305752373E-5</v>
      </c>
    </row>
    <row r="4891" spans="1:20">
      <c r="A4891" s="10">
        <v>4885</v>
      </c>
      <c r="B4891" s="10">
        <v>3.7070769100205707E-4</v>
      </c>
      <c r="C4891" s="10">
        <v>2.7700447365700697E-4</v>
      </c>
      <c r="D4891" s="10">
        <v>1.45816086768832E-4</v>
      </c>
      <c r="E4891" s="10">
        <v>4.3582240397477311E-4</v>
      </c>
      <c r="F4891" s="10">
        <v>3.2576383400383742E-4</v>
      </c>
      <c r="G4891" s="10">
        <v>4.1155300137612133E-4</v>
      </c>
      <c r="H4891" s="10">
        <v>1.642903866560672E-4</v>
      </c>
      <c r="I4891" s="10">
        <v>4.1002744217301791E-4</v>
      </c>
      <c r="J4891" s="10">
        <v>2.9051286349598358E-4</v>
      </c>
      <c r="K4891">
        <v>4.5466246048201102E-4</v>
      </c>
      <c r="L4891">
        <v>1.956398037997983E-5</v>
      </c>
      <c r="M4891">
        <v>2.9574316452381808E-4</v>
      </c>
      <c r="N4891">
        <v>4.9846326692625507E-4</v>
      </c>
      <c r="O4891">
        <v>3.0594722528651122E-4</v>
      </c>
      <c r="P4891">
        <v>7.7492553952029995E-5</v>
      </c>
      <c r="Q4891">
        <v>2.1267198350897529E-4</v>
      </c>
      <c r="R4891">
        <v>4.326869112815345E-4</v>
      </c>
      <c r="S4891">
        <v>2.0091499124880979E-4</v>
      </c>
      <c r="T4891">
        <v>4.4485011591315308E-5</v>
      </c>
    </row>
    <row r="4892" spans="1:20">
      <c r="A4892" s="10">
        <v>4886</v>
      </c>
      <c r="B4892" s="10">
        <v>3.362847082301784E-4</v>
      </c>
      <c r="C4892" s="10">
        <v>2.2584693385549999E-4</v>
      </c>
      <c r="D4892" s="10">
        <v>1.498933700334109E-4</v>
      </c>
      <c r="E4892" s="10">
        <v>3.2505018190820629E-4</v>
      </c>
      <c r="F4892" s="10">
        <v>2.9419593633514112E-4</v>
      </c>
      <c r="G4892" s="10">
        <v>3.6697283931411178E-4</v>
      </c>
      <c r="H4892" s="10">
        <v>9.9418548404908794E-5</v>
      </c>
      <c r="I4892" s="10">
        <v>3.813319109193058E-4</v>
      </c>
      <c r="J4892" s="10">
        <v>1.972137183819356E-4</v>
      </c>
      <c r="K4892">
        <v>3.6879816120173142E-4</v>
      </c>
      <c r="L4892">
        <v>1.7088255505820369E-5</v>
      </c>
      <c r="M4892">
        <v>2.8455869912881563E-4</v>
      </c>
      <c r="N4892">
        <v>4.3734439463530072E-4</v>
      </c>
      <c r="O4892">
        <v>3.1697916965299272E-4</v>
      </c>
      <c r="P4892">
        <v>5.0499337582674663E-5</v>
      </c>
      <c r="Q4892">
        <v>2.2192327391801301E-4</v>
      </c>
      <c r="R4892">
        <v>3.3521555408373103E-4</v>
      </c>
      <c r="S4892">
        <v>2.0596725206237939E-4</v>
      </c>
      <c r="T4892">
        <v>3.3262441721413842E-5</v>
      </c>
    </row>
    <row r="4893" spans="1:20">
      <c r="A4893" s="10">
        <v>4887</v>
      </c>
      <c r="B4893" s="10">
        <v>3.1812246761632869E-4</v>
      </c>
      <c r="C4893" s="10">
        <v>1.9705244906090459E-4</v>
      </c>
      <c r="D4893" s="10">
        <v>1.6915030470030369E-4</v>
      </c>
      <c r="E4893" s="10">
        <v>2.8201151490061719E-4</v>
      </c>
      <c r="F4893" s="10">
        <v>2.0463194712021631E-4</v>
      </c>
      <c r="G4893" s="10">
        <v>2.7563811525397632E-4</v>
      </c>
      <c r="H4893" s="10">
        <v>9.7726431346819841E-5</v>
      </c>
      <c r="I4893" s="10">
        <v>3.2462566294131571E-4</v>
      </c>
      <c r="J4893" s="10">
        <v>1.3821130252244859E-4</v>
      </c>
      <c r="K4893">
        <v>3.0529829734386829E-4</v>
      </c>
      <c r="L4893">
        <v>7.4536545690059565E-5</v>
      </c>
      <c r="M4893">
        <v>2.8260304282666618E-4</v>
      </c>
      <c r="N4893">
        <v>3.4057550460286061E-4</v>
      </c>
      <c r="O4893">
        <v>3.4491325902045149E-4</v>
      </c>
      <c r="P4893">
        <v>6.2417721122856154E-5</v>
      </c>
      <c r="Q4893">
        <v>1.9086366773661439E-4</v>
      </c>
      <c r="R4893">
        <v>2.9660457976251958E-4</v>
      </c>
      <c r="S4893">
        <v>1.9336330197616971E-4</v>
      </c>
      <c r="T4893">
        <v>3.4153101278304113E-5</v>
      </c>
    </row>
    <row r="4894" spans="1:20">
      <c r="A4894" s="10">
        <v>4888</v>
      </c>
      <c r="B4894" s="10">
        <v>1.877941582077382E-4</v>
      </c>
      <c r="C4894" s="10">
        <v>2.6416422452224021E-4</v>
      </c>
      <c r="D4894" s="10">
        <v>2.129970355328944E-4</v>
      </c>
      <c r="E4894" s="10">
        <v>2.2840672751873629E-4</v>
      </c>
      <c r="F4894" s="10">
        <v>2.167084375669251E-4</v>
      </c>
      <c r="G4894" s="10">
        <v>2.221184630605073E-4</v>
      </c>
      <c r="H4894" s="10">
        <v>1.166463075443448E-4</v>
      </c>
      <c r="I4894" s="10">
        <v>2.4251206470595529E-4</v>
      </c>
      <c r="J4894" s="10">
        <v>1.6425927035062729E-4</v>
      </c>
      <c r="K4894">
        <v>2.3819137391949179E-4</v>
      </c>
      <c r="L4894">
        <v>1.15063667907214E-4</v>
      </c>
      <c r="M4894">
        <v>2.6414554756744551E-4</v>
      </c>
      <c r="N4894">
        <v>1.9659043303581951E-4</v>
      </c>
      <c r="O4894">
        <v>3.1690766818433209E-4</v>
      </c>
      <c r="P4894">
        <v>1.0151448815470149E-4</v>
      </c>
      <c r="Q4894">
        <v>2.5420607932868662E-4</v>
      </c>
      <c r="R4894">
        <v>2.129805613218695E-4</v>
      </c>
      <c r="S4894">
        <v>1.7903708227605701E-4</v>
      </c>
      <c r="T4894">
        <v>4.6325730806021453E-5</v>
      </c>
    </row>
    <row r="4895" spans="1:20">
      <c r="A4895" s="10">
        <v>4889</v>
      </c>
      <c r="B4895" s="10">
        <v>1.13875339788164E-4</v>
      </c>
      <c r="C4895" s="10">
        <v>1.906397361193045E-4</v>
      </c>
      <c r="D4895" s="10">
        <v>1.171970759526176E-4</v>
      </c>
      <c r="E4895" s="10">
        <v>1.6650693107837019E-4</v>
      </c>
      <c r="F4895" s="10">
        <v>8.8070877212028604E-5</v>
      </c>
      <c r="G4895" s="10">
        <v>1.761688763245565E-4</v>
      </c>
      <c r="H4895" s="10">
        <v>6.9581300796984797E-5</v>
      </c>
      <c r="I4895" s="10">
        <v>1.6153361981189731E-4</v>
      </c>
      <c r="J4895" s="10">
        <v>1.3403020041571681E-4</v>
      </c>
      <c r="K4895">
        <v>1.4118011651626959E-4</v>
      </c>
      <c r="L4895">
        <v>2.7585495843267091E-5</v>
      </c>
      <c r="M4895">
        <v>1.4778437354720191E-4</v>
      </c>
      <c r="N4895">
        <v>1.2231999165881449E-4</v>
      </c>
      <c r="O4895">
        <v>2.306768215041005E-4</v>
      </c>
      <c r="P4895">
        <v>3.0644547106102982E-5</v>
      </c>
      <c r="Q4895">
        <v>1.396592739089487E-4</v>
      </c>
      <c r="R4895">
        <v>1.4640660699345449E-4</v>
      </c>
      <c r="S4895">
        <v>1.653536113053199E-4</v>
      </c>
      <c r="T4895">
        <v>5.2183847626526678E-5</v>
      </c>
    </row>
    <row r="4896" spans="1:20">
      <c r="A4896" s="10">
        <v>4890</v>
      </c>
      <c r="B4896" s="10">
        <v>4.8380055245235328E-5</v>
      </c>
      <c r="C4896" s="10">
        <v>1.185609362946961E-4</v>
      </c>
      <c r="D4896" s="10">
        <v>5.0177537671342783E-5</v>
      </c>
      <c r="E4896" s="10">
        <v>6.8088541997298079E-5</v>
      </c>
      <c r="F4896" s="10">
        <v>3.5489266636004121E-5</v>
      </c>
      <c r="G4896" s="10">
        <v>1.010468004119151E-4</v>
      </c>
      <c r="H4896" s="10">
        <v>3.5864635482328347E-5</v>
      </c>
      <c r="I4896" s="10">
        <v>7.8704687256313135E-5</v>
      </c>
      <c r="J4896" s="10">
        <v>7.3159782539414136E-5</v>
      </c>
      <c r="K4896">
        <v>7.5144524157866359E-5</v>
      </c>
      <c r="L4896">
        <v>1.30101214383626E-5</v>
      </c>
      <c r="M4896">
        <v>9.1410996994674217E-5</v>
      </c>
      <c r="N4896">
        <v>6.2609996204344328E-5</v>
      </c>
      <c r="O4896">
        <v>1.728273848398049E-4</v>
      </c>
      <c r="P4896">
        <v>1.246495955278974E-5</v>
      </c>
      <c r="Q4896">
        <v>7.6725313020116522E-5</v>
      </c>
      <c r="R4896">
        <v>5.2320099172306002E-5</v>
      </c>
      <c r="S4896">
        <v>1.7358483481175251E-4</v>
      </c>
      <c r="T4896">
        <v>5.8976459633754992E-5</v>
      </c>
    </row>
    <row r="4897" spans="1:20">
      <c r="A4897" s="10">
        <v>4891</v>
      </c>
      <c r="B4897" s="10">
        <v>2.0613537923597719E-5</v>
      </c>
      <c r="C4897" s="10">
        <v>5.845308697704873E-5</v>
      </c>
      <c r="D4897" s="10">
        <v>1.7216425899182548E-5</v>
      </c>
      <c r="E4897" s="10">
        <v>2.522499344501E-5</v>
      </c>
      <c r="F4897" s="10">
        <v>2.8595323380840622E-6</v>
      </c>
      <c r="G4897" s="10">
        <v>6.5860534314777667E-5</v>
      </c>
      <c r="H4897" s="10">
        <v>8.7712389988310488E-6</v>
      </c>
      <c r="I4897" s="10">
        <v>4.2538982183493741E-5</v>
      </c>
      <c r="J4897" s="10">
        <v>3.2420669207387948E-5</v>
      </c>
      <c r="K4897">
        <v>3.2141025776117978E-5</v>
      </c>
      <c r="L4897">
        <v>4.5026302447017541E-7</v>
      </c>
      <c r="M4897">
        <v>5.558602074770548E-5</v>
      </c>
      <c r="N4897">
        <v>1.5419798026520289E-5</v>
      </c>
      <c r="O4897">
        <v>1.2932168820091179E-4</v>
      </c>
      <c r="P4897">
        <v>5.6989519975093703E-6</v>
      </c>
      <c r="Q4897">
        <v>3.3484190513993023E-5</v>
      </c>
      <c r="R4897">
        <v>6.9558576080579753E-6</v>
      </c>
      <c r="S4897">
        <v>2.0047420063828679E-4</v>
      </c>
      <c r="T4897">
        <v>8.8063652601650305E-5</v>
      </c>
    </row>
    <row r="4898" spans="1:20">
      <c r="A4898" s="10">
        <v>4892</v>
      </c>
      <c r="B4898" s="10">
        <v>1.451878934341069E-5</v>
      </c>
      <c r="C4898" s="10">
        <v>3.4484677548262752E-5</v>
      </c>
      <c r="D4898" s="10">
        <v>8.4355588622439457E-6</v>
      </c>
      <c r="E4898" s="10">
        <v>8.1252386973462677E-6</v>
      </c>
      <c r="F4898" s="10">
        <v>0</v>
      </c>
      <c r="G4898" s="10">
        <v>5.539406430121279E-5</v>
      </c>
      <c r="H4898" s="10">
        <v>8.145745582044001E-6</v>
      </c>
      <c r="I4898" s="10">
        <v>2.9126055602769891E-5</v>
      </c>
      <c r="J4898" s="10">
        <v>1.3341053682080391E-5</v>
      </c>
      <c r="K4898">
        <v>1.2630773525254189E-5</v>
      </c>
      <c r="L4898">
        <v>0</v>
      </c>
      <c r="M4898">
        <v>3.5541029524338009E-5</v>
      </c>
      <c r="N4898">
        <v>9.7892386131925903E-6</v>
      </c>
      <c r="O4898">
        <v>9.791421846119187E-5</v>
      </c>
      <c r="P4898">
        <v>0</v>
      </c>
      <c r="Q4898">
        <v>0</v>
      </c>
      <c r="R4898">
        <v>4.6280927835094289E-6</v>
      </c>
      <c r="S4898">
        <v>2.2345714107215909E-4</v>
      </c>
      <c r="T4898">
        <v>8.2240371971371265E-5</v>
      </c>
    </row>
    <row r="4899" spans="1:20">
      <c r="A4899" s="10">
        <v>4893</v>
      </c>
      <c r="B4899" s="10">
        <v>1.805010741232256E-6</v>
      </c>
      <c r="C4899" s="10">
        <v>1.0198574457522641E-5</v>
      </c>
      <c r="D4899" s="10">
        <v>3.4976086525673958E-6</v>
      </c>
      <c r="E4899" s="10">
        <v>2.340740051416509E-6</v>
      </c>
      <c r="F4899" s="10">
        <v>0</v>
      </c>
      <c r="G4899" s="10">
        <v>3.1214247823810833E-5</v>
      </c>
      <c r="H4899" s="10">
        <v>1.8154259086875811E-6</v>
      </c>
      <c r="I4899" s="10">
        <v>2.0238447823412679E-5</v>
      </c>
      <c r="J4899" s="10">
        <v>8.3706628477576148E-6</v>
      </c>
      <c r="K4899">
        <v>9.3914140707360225E-6</v>
      </c>
      <c r="L4899">
        <v>0</v>
      </c>
      <c r="M4899">
        <v>1.6471282304026789E-5</v>
      </c>
      <c r="N4899">
        <v>7.4511033481707648E-6</v>
      </c>
      <c r="O4899">
        <v>3.1102599256920461E-5</v>
      </c>
      <c r="P4899">
        <v>0</v>
      </c>
      <c r="Q4899">
        <v>0</v>
      </c>
      <c r="R4899">
        <v>4.6186317953757518E-6</v>
      </c>
      <c r="S4899">
        <v>2.5912879834915828E-4</v>
      </c>
      <c r="T4899">
        <v>8.8481008398266493E-5</v>
      </c>
    </row>
    <row r="4900" spans="1:20">
      <c r="A4900" s="10">
        <v>4894</v>
      </c>
      <c r="B4900" s="10">
        <v>2.8830719510641249E-7</v>
      </c>
      <c r="C4900" s="10">
        <v>3.9927607341244099E-6</v>
      </c>
      <c r="D4900" s="10">
        <v>8.465906936441084E-7</v>
      </c>
      <c r="E4900" s="10">
        <v>0</v>
      </c>
      <c r="F4900" s="10">
        <v>0</v>
      </c>
      <c r="G4900" s="10">
        <v>9.2883351874817588E-6</v>
      </c>
      <c r="H4900" s="10">
        <v>1.600223002023524E-8</v>
      </c>
      <c r="I4900" s="10">
        <v>7.5065207982744314E-6</v>
      </c>
      <c r="J4900" s="10">
        <v>5.889339738940999E-6</v>
      </c>
      <c r="K4900">
        <v>3.0621397742155931E-6</v>
      </c>
      <c r="L4900">
        <v>0</v>
      </c>
      <c r="M4900">
        <v>4.9407689820517E-6</v>
      </c>
      <c r="N4900">
        <v>1.47082441590781E-6</v>
      </c>
      <c r="O4900">
        <v>3.9006293398092868E-6</v>
      </c>
      <c r="P4900">
        <v>0</v>
      </c>
      <c r="Q4900">
        <v>0</v>
      </c>
      <c r="R4900">
        <v>3.7287423820963409E-7</v>
      </c>
      <c r="S4900">
        <v>2.6937125141896119E-4</v>
      </c>
      <c r="T4900">
        <v>7.4799819310079877E-5</v>
      </c>
    </row>
    <row r="4901" spans="1:20">
      <c r="A4901" s="10">
        <v>4895</v>
      </c>
      <c r="B4901" s="10">
        <v>6.4782577288061803E-8</v>
      </c>
      <c r="C4901" s="10">
        <v>1.7009620951117839E-6</v>
      </c>
      <c r="D4901" s="10">
        <v>4.6253368509513008E-7</v>
      </c>
      <c r="E4901" s="10">
        <v>0</v>
      </c>
      <c r="F4901" s="10">
        <v>0</v>
      </c>
      <c r="G4901" s="10">
        <v>1.3328463816717721E-6</v>
      </c>
      <c r="H4901" s="10">
        <v>0</v>
      </c>
      <c r="I4901" s="10">
        <v>1.7510686629894301E-6</v>
      </c>
      <c r="J4901" s="10">
        <v>2.4072384802469891E-6</v>
      </c>
      <c r="K4901">
        <v>5.2108976732517718E-8</v>
      </c>
      <c r="L4901">
        <v>1.154816682406195E-9</v>
      </c>
      <c r="M4901">
        <v>6.7258733095310743E-7</v>
      </c>
      <c r="N4901">
        <v>9.4842831211015503E-10</v>
      </c>
      <c r="O4901">
        <v>5.0765494812076231E-7</v>
      </c>
      <c r="P4901">
        <v>0</v>
      </c>
      <c r="Q4901">
        <v>0</v>
      </c>
      <c r="R4901">
        <v>0</v>
      </c>
      <c r="S4901">
        <v>2.5387658263077072E-4</v>
      </c>
      <c r="T4901">
        <v>8.9440051212022576E-5</v>
      </c>
    </row>
    <row r="4902" spans="1:20">
      <c r="A4902" s="10">
        <v>4896</v>
      </c>
      <c r="B4902" s="10">
        <v>0</v>
      </c>
      <c r="C4902" s="10">
        <v>1.4505719955223701E-7</v>
      </c>
      <c r="D4902" s="10">
        <v>3.4622839501129042E-7</v>
      </c>
      <c r="E4902" s="10">
        <v>0</v>
      </c>
      <c r="F4902" s="10">
        <v>0</v>
      </c>
      <c r="G4902" s="10">
        <v>1.7338705212325001E-7</v>
      </c>
      <c r="H4902" s="10">
        <v>0</v>
      </c>
      <c r="I4902" s="10">
        <v>2.7722046999183942E-7</v>
      </c>
      <c r="J4902" s="10">
        <v>1.1928806981322491E-7</v>
      </c>
      <c r="K4902">
        <v>8.3571000420075589E-9</v>
      </c>
      <c r="L4902">
        <v>0</v>
      </c>
      <c r="M4902">
        <v>1.050527951386622E-7</v>
      </c>
      <c r="N4902">
        <v>1.1273770502441461E-9</v>
      </c>
      <c r="O4902">
        <v>9.0596264037565862E-8</v>
      </c>
      <c r="P4902">
        <v>0</v>
      </c>
      <c r="Q4902">
        <v>0</v>
      </c>
      <c r="R4902">
        <v>0</v>
      </c>
      <c r="S4902">
        <v>2.4550093794974961E-4</v>
      </c>
      <c r="T4902">
        <v>8.2744953940772585E-5</v>
      </c>
    </row>
    <row r="4903" spans="1:20">
      <c r="A4903" s="10">
        <v>4897</v>
      </c>
      <c r="B4903" s="10">
        <v>0</v>
      </c>
      <c r="C4903" s="10">
        <v>5.0060500932429629E-7</v>
      </c>
      <c r="D4903" s="10">
        <v>5.5621139346882743E-8</v>
      </c>
      <c r="E4903" s="10">
        <v>0</v>
      </c>
      <c r="F4903" s="10">
        <v>0</v>
      </c>
      <c r="G4903" s="10">
        <v>2.487414780300449E-7</v>
      </c>
      <c r="H4903" s="10">
        <v>0</v>
      </c>
      <c r="I4903" s="10">
        <v>2.831256623785929E-8</v>
      </c>
      <c r="J4903" s="10">
        <v>0</v>
      </c>
      <c r="K4903">
        <v>2.015535892484176E-8</v>
      </c>
      <c r="L4903">
        <v>0</v>
      </c>
      <c r="M4903">
        <v>3.5205427656820562E-7</v>
      </c>
      <c r="N4903">
        <v>1.88790918731361E-9</v>
      </c>
      <c r="O4903">
        <v>5.3074672834827114E-10</v>
      </c>
      <c r="P4903">
        <v>0</v>
      </c>
      <c r="Q4903">
        <v>0</v>
      </c>
      <c r="R4903">
        <v>0</v>
      </c>
      <c r="S4903">
        <v>2.4726074444037801E-4</v>
      </c>
      <c r="T4903">
        <v>7.5731912656015293E-5</v>
      </c>
    </row>
    <row r="4904" spans="1:20">
      <c r="A4904" s="10">
        <v>4898</v>
      </c>
      <c r="B4904" s="10">
        <v>0</v>
      </c>
      <c r="C4904" s="10">
        <v>4.327189406932674E-7</v>
      </c>
      <c r="D4904" s="10">
        <v>0</v>
      </c>
      <c r="E4904" s="10">
        <v>0</v>
      </c>
      <c r="F4904" s="10">
        <v>0</v>
      </c>
      <c r="G4904" s="10">
        <v>2.8029342735226609E-7</v>
      </c>
      <c r="H4904" s="10">
        <v>0</v>
      </c>
      <c r="I4904" s="10">
        <v>0</v>
      </c>
      <c r="J4904" s="10">
        <v>1.413896246378675E-8</v>
      </c>
      <c r="K4904">
        <v>1.6714200084015121E-8</v>
      </c>
      <c r="L4904">
        <v>0</v>
      </c>
      <c r="M4904">
        <v>4.2602551359614638E-7</v>
      </c>
      <c r="N4904">
        <v>1.3779052836317349E-9</v>
      </c>
      <c r="O4904">
        <v>4.4479584116636492E-10</v>
      </c>
      <c r="P4904">
        <v>0</v>
      </c>
      <c r="Q4904">
        <v>0</v>
      </c>
      <c r="R4904">
        <v>0</v>
      </c>
      <c r="S4904">
        <v>2.5435088598308841E-4</v>
      </c>
      <c r="T4904">
        <v>6.8751473985248924E-5</v>
      </c>
    </row>
    <row r="4905" spans="1:20">
      <c r="A4905" s="10">
        <v>4899</v>
      </c>
      <c r="B4905" s="10">
        <v>0</v>
      </c>
      <c r="C4905" s="10">
        <v>0</v>
      </c>
      <c r="D4905" s="10">
        <v>0</v>
      </c>
      <c r="E4905" s="10">
        <v>0</v>
      </c>
      <c r="F4905" s="10">
        <v>0</v>
      </c>
      <c r="G4905" s="10">
        <v>2.801040399013525E-7</v>
      </c>
      <c r="H4905" s="10">
        <v>0</v>
      </c>
      <c r="I4905" s="10">
        <v>0</v>
      </c>
      <c r="J4905" s="10">
        <v>0</v>
      </c>
      <c r="K4905">
        <v>8.3571000420075589E-9</v>
      </c>
      <c r="L4905">
        <v>0</v>
      </c>
      <c r="M4905">
        <v>4.2785595177587709E-7</v>
      </c>
      <c r="N4905">
        <v>1.2526411669379401E-9</v>
      </c>
      <c r="O4905">
        <v>2.0091019878770591E-9</v>
      </c>
      <c r="P4905">
        <v>0</v>
      </c>
      <c r="Q4905">
        <v>0</v>
      </c>
      <c r="R4905">
        <v>0</v>
      </c>
      <c r="S4905">
        <v>2.5694444545627652E-4</v>
      </c>
      <c r="T4905">
        <v>3.2226472153843352E-5</v>
      </c>
    </row>
    <row r="4906" spans="1:20">
      <c r="A4906" s="10">
        <v>4900</v>
      </c>
      <c r="B4906" s="10">
        <v>0</v>
      </c>
      <c r="C4906" s="10">
        <v>0</v>
      </c>
      <c r="D4906" s="10">
        <v>2.3995314644901959E-11</v>
      </c>
      <c r="E4906" s="10">
        <v>0</v>
      </c>
      <c r="F4906" s="10">
        <v>0</v>
      </c>
      <c r="G4906" s="10">
        <v>2.3029514031105111E-7</v>
      </c>
      <c r="H4906" s="10">
        <v>0</v>
      </c>
      <c r="I4906" s="10">
        <v>0</v>
      </c>
      <c r="J4906" s="10">
        <v>0</v>
      </c>
      <c r="K4906">
        <v>1.622260596389703E-8</v>
      </c>
      <c r="L4906">
        <v>0</v>
      </c>
      <c r="M4906">
        <v>6.2809153226053614E-8</v>
      </c>
      <c r="N4906">
        <v>1.4136950312585329E-9</v>
      </c>
      <c r="O4906">
        <v>5.5868076668239063E-10</v>
      </c>
      <c r="P4906">
        <v>0</v>
      </c>
      <c r="Q4906">
        <v>0</v>
      </c>
      <c r="R4906">
        <v>0</v>
      </c>
      <c r="S4906">
        <v>2.4777250615786378E-4</v>
      </c>
      <c r="T4906">
        <v>3.26884967612209E-5</v>
      </c>
    </row>
    <row r="4907" spans="1:20">
      <c r="A4907" s="10">
        <v>4901</v>
      </c>
      <c r="B4907" s="10">
        <v>4.678501299663128E-7</v>
      </c>
      <c r="C4907" s="10">
        <v>6.3950209561656275E-7</v>
      </c>
      <c r="D4907" s="10">
        <v>6.4379189239125511E-7</v>
      </c>
      <c r="E4907" s="10">
        <v>2.084721608292828E-7</v>
      </c>
      <c r="F4907" s="10">
        <v>3.6846438590875491E-6</v>
      </c>
      <c r="G4907" s="10">
        <v>9.1514762399534873E-7</v>
      </c>
      <c r="H4907" s="10">
        <v>4.7881047551562481E-7</v>
      </c>
      <c r="I4907" s="10">
        <v>5.5262373547718758E-7</v>
      </c>
      <c r="J4907" s="10">
        <v>5.0632449355630746E-7</v>
      </c>
      <c r="K4907">
        <v>3.9567181743004908E-7</v>
      </c>
      <c r="L4907">
        <v>5.1692481746207302E-8</v>
      </c>
      <c r="M4907">
        <v>4.4699479803747321E-7</v>
      </c>
      <c r="N4907">
        <v>3.6786044726359289E-7</v>
      </c>
      <c r="O4907">
        <v>3.1831911067818991E-7</v>
      </c>
      <c r="P4907">
        <v>1.3428807206323211E-7</v>
      </c>
      <c r="Q4907">
        <v>3.5217752100348931E-6</v>
      </c>
      <c r="R4907">
        <v>8.7241441166779472E-7</v>
      </c>
      <c r="S4907">
        <v>2.376314766565387E-4</v>
      </c>
      <c r="T4907">
        <v>3.9272512288472893E-5</v>
      </c>
    </row>
    <row r="4908" spans="1:20">
      <c r="A4908" s="10">
        <v>4902</v>
      </c>
      <c r="B4908" s="10">
        <v>2.866804600835951E-5</v>
      </c>
      <c r="C4908" s="10">
        <v>2.6769520012893129E-5</v>
      </c>
      <c r="D4908" s="10">
        <v>9.7536022994366921E-6</v>
      </c>
      <c r="E4908" s="10">
        <v>2.6806695168825859E-5</v>
      </c>
      <c r="F4908" s="10">
        <v>3.4023788347788338E-5</v>
      </c>
      <c r="G4908" s="10">
        <v>2.667816554218091E-5</v>
      </c>
      <c r="H4908" s="10">
        <v>1.135984557220076E-5</v>
      </c>
      <c r="I4908" s="10">
        <v>2.5605226204999301E-5</v>
      </c>
      <c r="J4908" s="10">
        <v>1.2475522955897219E-5</v>
      </c>
      <c r="K4908">
        <v>1.9382364040515071E-5</v>
      </c>
      <c r="L4908">
        <v>1.047912415074147E-5</v>
      </c>
      <c r="M4908">
        <v>2.3346897121216869E-5</v>
      </c>
      <c r="N4908">
        <v>2.1761709989959769E-5</v>
      </c>
      <c r="O4908">
        <v>1.9559819759492432E-5</v>
      </c>
      <c r="P4908">
        <v>6.7225134428712258E-6</v>
      </c>
      <c r="Q4908">
        <v>2.750753501522065E-5</v>
      </c>
      <c r="R4908">
        <v>3.4034430009812608E-5</v>
      </c>
      <c r="S4908">
        <v>2.4472747950462278E-4</v>
      </c>
      <c r="T4908">
        <v>5.7301999366497209E-5</v>
      </c>
    </row>
    <row r="4909" spans="1:20">
      <c r="A4909" s="10">
        <v>4903</v>
      </c>
      <c r="B4909" s="10">
        <v>1.391798100956735E-4</v>
      </c>
      <c r="C4909" s="10">
        <v>6.5793171793358725E-5</v>
      </c>
      <c r="D4909" s="10">
        <v>8.2750050121891733E-6</v>
      </c>
      <c r="E4909" s="10">
        <v>6.691797644986775E-5</v>
      </c>
      <c r="F4909" s="10">
        <v>5.1027214125248177E-5</v>
      </c>
      <c r="G4909" s="10">
        <v>9.812424239583459E-5</v>
      </c>
      <c r="H4909" s="10">
        <v>5.174646122340352E-5</v>
      </c>
      <c r="I4909" s="10">
        <v>1.0266287758954161E-4</v>
      </c>
      <c r="J4909" s="10">
        <v>5.9277828709319132E-5</v>
      </c>
      <c r="K4909">
        <v>4.2488381482982638E-5</v>
      </c>
      <c r="L4909">
        <v>3.9578743451936921E-5</v>
      </c>
      <c r="M4909">
        <v>4.0742986780985778E-5</v>
      </c>
      <c r="N4909">
        <v>7.2551361376683857E-5</v>
      </c>
      <c r="O4909">
        <v>5.3561686677391148E-5</v>
      </c>
      <c r="P4909">
        <v>4.2958047473701292E-5</v>
      </c>
      <c r="Q4909">
        <v>2.8443597057420901E-5</v>
      </c>
      <c r="R4909">
        <v>1.220106977770041E-4</v>
      </c>
      <c r="S4909">
        <v>2.4774633842283177E-4</v>
      </c>
      <c r="T4909">
        <v>6.3796837394945619E-5</v>
      </c>
    </row>
    <row r="4910" spans="1:20">
      <c r="A4910" s="10">
        <v>4904</v>
      </c>
      <c r="B4910" s="10">
        <v>2.5815973880467319E-4</v>
      </c>
      <c r="C4910" s="10">
        <v>7.3198245476080434E-5</v>
      </c>
      <c r="D4910" s="10">
        <v>1.1241906891223809E-5</v>
      </c>
      <c r="E4910" s="10">
        <v>1.7358701416107241E-4</v>
      </c>
      <c r="F4910" s="10">
        <v>6.2381829489064212E-5</v>
      </c>
      <c r="G4910" s="10">
        <v>1.687887314436263E-4</v>
      </c>
      <c r="H4910" s="10">
        <v>4.9425581542941368E-5</v>
      </c>
      <c r="I4910" s="10">
        <v>1.6088832153562639E-4</v>
      </c>
      <c r="J4910" s="10">
        <v>1.2886517144587061E-4</v>
      </c>
      <c r="K4910">
        <v>8.6285521702102679E-5</v>
      </c>
      <c r="L4910">
        <v>3.7775771471321718E-5</v>
      </c>
      <c r="M4910">
        <v>4.8896927581029958E-5</v>
      </c>
      <c r="N4910">
        <v>1.531108711547573E-4</v>
      </c>
      <c r="O4910">
        <v>8.0147688755723628E-5</v>
      </c>
      <c r="P4910">
        <v>4.9023981044662812E-5</v>
      </c>
      <c r="Q4910">
        <v>4.4175861694074347E-5</v>
      </c>
      <c r="R4910">
        <v>2.1362183544550091E-4</v>
      </c>
      <c r="S4910">
        <v>2.7779489272070253E-4</v>
      </c>
      <c r="T4910">
        <v>5.3497228448097753E-5</v>
      </c>
    </row>
    <row r="4911" spans="1:20">
      <c r="A4911" s="10">
        <v>4905</v>
      </c>
      <c r="B4911" s="10">
        <v>2.9702417304092459E-4</v>
      </c>
      <c r="C4911" s="10">
        <v>7.4761048472162168E-5</v>
      </c>
      <c r="D4911" s="10">
        <v>2.84693868319804E-5</v>
      </c>
      <c r="E4911" s="10">
        <v>2.0534408930695551E-4</v>
      </c>
      <c r="F4911" s="10">
        <v>4.80846135037194E-5</v>
      </c>
      <c r="G4911" s="10">
        <v>2.279647097357503E-4</v>
      </c>
      <c r="H4911" s="10">
        <v>7.2185434534171016E-5</v>
      </c>
      <c r="I4911" s="10">
        <v>2.3892117181837681E-4</v>
      </c>
      <c r="J4911" s="10">
        <v>1.4570021371933649E-4</v>
      </c>
      <c r="K4911">
        <v>8.1921517799284343E-5</v>
      </c>
      <c r="L4911">
        <v>4.0252102624239442E-5</v>
      </c>
      <c r="M4911">
        <v>6.3568384886608436E-5</v>
      </c>
      <c r="N4911">
        <v>2.8736291190725369E-4</v>
      </c>
      <c r="O4911">
        <v>1.056979603500028E-4</v>
      </c>
      <c r="P4911">
        <v>5.0007446355147488E-5</v>
      </c>
      <c r="Q4911">
        <v>3.4644203999120482E-5</v>
      </c>
      <c r="R4911">
        <v>3.4207925053679272E-4</v>
      </c>
      <c r="S4911">
        <v>2.8771041832006798E-4</v>
      </c>
      <c r="T4911">
        <v>4.3893898218893403E-5</v>
      </c>
    </row>
    <row r="4912" spans="1:20">
      <c r="A4912" s="10">
        <v>4906</v>
      </c>
      <c r="B4912" s="10">
        <v>3.3525582119995788E-4</v>
      </c>
      <c r="C4912" s="10">
        <v>7.1281210784008802E-5</v>
      </c>
      <c r="D4912" s="10">
        <v>4.7486836261059741E-5</v>
      </c>
      <c r="E4912" s="10">
        <v>2.7260872577003942E-4</v>
      </c>
      <c r="F4912" s="10">
        <v>6.0622742982368463E-5</v>
      </c>
      <c r="G4912" s="10">
        <v>2.3870585878568509E-4</v>
      </c>
      <c r="H4912" s="10">
        <v>7.5678633835392947E-5</v>
      </c>
      <c r="I4912" s="10">
        <v>2.4446492829576768E-4</v>
      </c>
      <c r="J4912" s="10">
        <v>1.2846779001459151E-4</v>
      </c>
      <c r="K4912">
        <v>1.326531338362022E-4</v>
      </c>
      <c r="L4912">
        <v>5.9657829813104022E-5</v>
      </c>
      <c r="M4912">
        <v>7.9336637160387061E-5</v>
      </c>
      <c r="N4912">
        <v>3.4948185040556618E-4</v>
      </c>
      <c r="O4912">
        <v>1.367503419952976E-4</v>
      </c>
      <c r="P4912">
        <v>5.2073416694581829E-5</v>
      </c>
      <c r="Q4912">
        <v>4.5527766860320118E-5</v>
      </c>
      <c r="R4912">
        <v>4.2018368676060192E-4</v>
      </c>
      <c r="S4912">
        <v>2.6582149801786828E-4</v>
      </c>
      <c r="T4912">
        <v>4.8728714164253842E-5</v>
      </c>
    </row>
    <row r="4913" spans="1:20">
      <c r="A4913" s="10">
        <v>4907</v>
      </c>
      <c r="B4913" s="10">
        <v>3.9628830940834428E-4</v>
      </c>
      <c r="C4913" s="10">
        <v>8.6654689886191591E-5</v>
      </c>
      <c r="D4913" s="10">
        <v>8.1776301057349891E-5</v>
      </c>
      <c r="E4913" s="10">
        <v>1.9734373148361809E-4</v>
      </c>
      <c r="F4913" s="10">
        <v>6.4567790031811869E-5</v>
      </c>
      <c r="G4913" s="10">
        <v>2.2479434770952169E-4</v>
      </c>
      <c r="H4913" s="10">
        <v>1.133172852889841E-4</v>
      </c>
      <c r="I4913" s="10">
        <v>2.8611100725509098E-4</v>
      </c>
      <c r="J4913" s="10">
        <v>1.54024545543594E-4</v>
      </c>
      <c r="K4913">
        <v>1.8602028426989721E-4</v>
      </c>
      <c r="L4913">
        <v>8.17514217006861E-5</v>
      </c>
      <c r="M4913">
        <v>9.0482378020604882E-5</v>
      </c>
      <c r="N4913">
        <v>4.0036373868250209E-4</v>
      </c>
      <c r="O4913">
        <v>2.007179535127322E-4</v>
      </c>
      <c r="P4913">
        <v>7.6563365669322559E-5</v>
      </c>
      <c r="Q4913">
        <v>6.068554961627497E-5</v>
      </c>
      <c r="R4913">
        <v>4.079659753830387E-4</v>
      </c>
      <c r="S4913">
        <v>2.6063228799133158E-4</v>
      </c>
      <c r="T4913">
        <v>4.9355225513391243E-5</v>
      </c>
    </row>
    <row r="4914" spans="1:20">
      <c r="A4914" s="10">
        <v>4908</v>
      </c>
      <c r="B4914" s="10">
        <v>3.7727352265953129E-4</v>
      </c>
      <c r="C4914" s="10">
        <v>1.074693622119227E-4</v>
      </c>
      <c r="D4914" s="10">
        <v>1.234888766077657E-4</v>
      </c>
      <c r="E4914" s="10">
        <v>2.2473856749368449E-4</v>
      </c>
      <c r="F4914" s="10">
        <v>1.2588962142508859E-4</v>
      </c>
      <c r="G4914" s="10">
        <v>1.90977612343298E-4</v>
      </c>
      <c r="H4914" s="10">
        <v>1.5469168442790729E-4</v>
      </c>
      <c r="I4914" s="10">
        <v>2.603484801878227E-4</v>
      </c>
      <c r="J4914" s="10">
        <v>1.302126487378288E-4</v>
      </c>
      <c r="K4914">
        <v>2.0504974518143241E-4</v>
      </c>
      <c r="L4914">
        <v>8.3383076626466332E-5</v>
      </c>
      <c r="M4914">
        <v>1.626821205672968E-4</v>
      </c>
      <c r="N4914">
        <v>4.788624211076032E-4</v>
      </c>
      <c r="O4914">
        <v>2.5284892508999079E-4</v>
      </c>
      <c r="P4914">
        <v>8.3253349140621115E-5</v>
      </c>
      <c r="Q4914">
        <v>1.3488773863137629E-4</v>
      </c>
      <c r="R4914">
        <v>4.6907926997218058E-4</v>
      </c>
      <c r="S4914">
        <v>2.3779766090074389E-4</v>
      </c>
      <c r="T4914">
        <v>4.953773827380818E-5</v>
      </c>
    </row>
    <row r="4915" spans="1:20">
      <c r="A4915" s="10">
        <v>4909</v>
      </c>
      <c r="B4915" s="10">
        <v>3.187362948992203E-4</v>
      </c>
      <c r="C4915" s="10">
        <v>1.3276011561207969E-4</v>
      </c>
      <c r="D4915" s="10">
        <v>1.537821017148073E-4</v>
      </c>
      <c r="E4915" s="10">
        <v>2.126198551296085E-4</v>
      </c>
      <c r="F4915" s="10">
        <v>1.4288357596969431E-4</v>
      </c>
      <c r="G4915" s="10">
        <v>1.65960697651234E-4</v>
      </c>
      <c r="H4915" s="10">
        <v>1.3805922283059E-4</v>
      </c>
      <c r="I4915" s="10">
        <v>2.6192552046216391E-4</v>
      </c>
      <c r="J4915" s="10">
        <v>1.161188001685234E-4</v>
      </c>
      <c r="K4915">
        <v>2.6322544808076852E-4</v>
      </c>
      <c r="L4915">
        <v>1.3922256282002839E-4</v>
      </c>
      <c r="M4915">
        <v>1.786973680415897E-4</v>
      </c>
      <c r="N4915">
        <v>4.7790437877453682E-4</v>
      </c>
      <c r="O4915">
        <v>2.5663489648349253E-4</v>
      </c>
      <c r="P4915">
        <v>1.1605194216378691E-4</v>
      </c>
      <c r="Q4915">
        <v>1.4223990316633469E-4</v>
      </c>
      <c r="R4915">
        <v>4.005573816663486E-4</v>
      </c>
      <c r="S4915">
        <v>2.4385994182959749E-4</v>
      </c>
      <c r="T4915">
        <v>5.6154204434165083E-5</v>
      </c>
    </row>
    <row r="4916" spans="1:20">
      <c r="A4916" s="10">
        <v>4910</v>
      </c>
      <c r="B4916" s="10">
        <v>2.7872121576778239E-4</v>
      </c>
      <c r="C4916" s="10">
        <v>1.18955060910436E-4</v>
      </c>
      <c r="D4916" s="10">
        <v>1.187350748410343E-4</v>
      </c>
      <c r="E4916" s="10">
        <v>1.905713075812195E-4</v>
      </c>
      <c r="F4916" s="10">
        <v>1.2662080060143229E-4</v>
      </c>
      <c r="G4916" s="10">
        <v>1.4916477308547861E-4</v>
      </c>
      <c r="H4916" s="10">
        <v>1.4230853791838649E-4</v>
      </c>
      <c r="I4916" s="10">
        <v>2.5300018041021999E-4</v>
      </c>
      <c r="J4916" s="10">
        <v>1.5655663931012431E-4</v>
      </c>
      <c r="K4916">
        <v>3.2738243808884643E-4</v>
      </c>
      <c r="L4916">
        <v>1.2807337072452929E-4</v>
      </c>
      <c r="M4916">
        <v>1.9898724407792299E-4</v>
      </c>
      <c r="N4916">
        <v>4.0601373640250971E-4</v>
      </c>
      <c r="O4916">
        <v>3.0365003687532911E-4</v>
      </c>
      <c r="P4916">
        <v>1.7546150173714569E-4</v>
      </c>
      <c r="Q4916">
        <v>1.087589030655314E-4</v>
      </c>
      <c r="R4916">
        <v>2.8302667046890828E-4</v>
      </c>
      <c r="S4916">
        <v>2.305750102242056E-4</v>
      </c>
      <c r="T4916">
        <v>3.8220240056934763E-5</v>
      </c>
    </row>
    <row r="4917" spans="1:20">
      <c r="A4917" s="10">
        <v>4911</v>
      </c>
      <c r="B4917" s="10">
        <v>2.4436029569399273E-4</v>
      </c>
      <c r="C4917" s="10">
        <v>1.168669095279505E-4</v>
      </c>
      <c r="D4917" s="10">
        <v>8.1511247012133715E-5</v>
      </c>
      <c r="E4917" s="10">
        <v>2.1613775096061659E-4</v>
      </c>
      <c r="F4917" s="10">
        <v>1.1382639070437559E-4</v>
      </c>
      <c r="G4917" s="10">
        <v>1.5903975389397341E-4</v>
      </c>
      <c r="H4917" s="10">
        <v>1.060325784485797E-4</v>
      </c>
      <c r="I4917" s="10">
        <v>2.4328342034984411E-4</v>
      </c>
      <c r="J4917" s="10">
        <v>1.445023714236263E-4</v>
      </c>
      <c r="K4917">
        <v>3.4976024487133009E-4</v>
      </c>
      <c r="L4917">
        <v>1.051356944533594E-4</v>
      </c>
      <c r="M4917">
        <v>1.416552921743316E-4</v>
      </c>
      <c r="N4917">
        <v>3.3106670774149391E-4</v>
      </c>
      <c r="O4917">
        <v>2.9154145853477751E-4</v>
      </c>
      <c r="P4917">
        <v>1.4207718800020341E-4</v>
      </c>
      <c r="Q4917">
        <v>8.2560474990840736E-5</v>
      </c>
      <c r="R4917">
        <v>2.2605040163948441E-4</v>
      </c>
      <c r="S4917">
        <v>1.957424313519992E-4</v>
      </c>
      <c r="T4917">
        <v>3.8192017749193862E-5</v>
      </c>
    </row>
    <row r="4918" spans="1:20">
      <c r="A4918" s="10">
        <v>4912</v>
      </c>
      <c r="B4918" s="10">
        <v>2.0074186496567159E-4</v>
      </c>
      <c r="C4918" s="10">
        <v>1.3416775076412961E-4</v>
      </c>
      <c r="D4918" s="10">
        <v>1.0286301283967851E-4</v>
      </c>
      <c r="E4918" s="10">
        <v>1.787283153490844E-4</v>
      </c>
      <c r="F4918" s="10">
        <v>5.1738336573194728E-5</v>
      </c>
      <c r="G4918" s="10">
        <v>1.200533556800841E-4</v>
      </c>
      <c r="H4918" s="10">
        <v>9.6285490958584975E-5</v>
      </c>
      <c r="I4918" s="10">
        <v>1.8713245835526879E-4</v>
      </c>
      <c r="J4918" s="10">
        <v>1.006180647434807E-4</v>
      </c>
      <c r="K4918">
        <v>1.9450213860973769E-4</v>
      </c>
      <c r="L4918">
        <v>1.090336049423192E-4</v>
      </c>
      <c r="M4918">
        <v>1.2323534512418311E-4</v>
      </c>
      <c r="N4918">
        <v>2.333367086419877E-4</v>
      </c>
      <c r="O4918">
        <v>2.6351176035497919E-4</v>
      </c>
      <c r="P4918">
        <v>7.432717930872036E-5</v>
      </c>
      <c r="Q4918">
        <v>7.6726324614542532E-5</v>
      </c>
      <c r="R4918">
        <v>1.6672188072210719E-4</v>
      </c>
      <c r="S4918">
        <v>1.7780265441379121E-4</v>
      </c>
      <c r="T4918">
        <v>5.2471780842938207E-5</v>
      </c>
    </row>
    <row r="4919" spans="1:20">
      <c r="A4919" s="10">
        <v>4913</v>
      </c>
      <c r="B4919" s="10">
        <v>1.094201838415538E-4</v>
      </c>
      <c r="C4919" s="10">
        <v>8.4923750617096257E-5</v>
      </c>
      <c r="D4919" s="10">
        <v>2.7576853509151422E-5</v>
      </c>
      <c r="E4919" s="10">
        <v>1.089788393254242E-4</v>
      </c>
      <c r="F4919" s="10">
        <v>3.7903595316806687E-5</v>
      </c>
      <c r="G4919" s="10">
        <v>8.0627684637047534E-5</v>
      </c>
      <c r="H4919" s="10">
        <v>8.0462508834437072E-5</v>
      </c>
      <c r="I4919" s="10">
        <v>1.267010249210557E-4</v>
      </c>
      <c r="J4919" s="10">
        <v>8.3562497072467182E-5</v>
      </c>
      <c r="K4919">
        <v>9.422825706026269E-5</v>
      </c>
      <c r="L4919">
        <v>6.9564381417499987E-5</v>
      </c>
      <c r="M4919">
        <v>7.7124274465361085E-5</v>
      </c>
      <c r="N4919">
        <v>1.3741506483139841E-4</v>
      </c>
      <c r="O4919">
        <v>2.1507346048318639E-4</v>
      </c>
      <c r="P4919">
        <v>5.3491460678221197E-5</v>
      </c>
      <c r="Q4919">
        <v>3.4321116302444413E-5</v>
      </c>
      <c r="R4919">
        <v>9.2021605421319921E-5</v>
      </c>
      <c r="S4919">
        <v>1.7642829991302859E-4</v>
      </c>
      <c r="T4919">
        <v>6.4177492521537747E-5</v>
      </c>
    </row>
    <row r="4920" spans="1:20">
      <c r="A4920" s="10">
        <v>4914</v>
      </c>
      <c r="B4920" s="10">
        <v>4.3118733285550481E-5</v>
      </c>
      <c r="C4920" s="10">
        <v>2.9316828674993861E-5</v>
      </c>
      <c r="D4920" s="10">
        <v>2.0444172445361789E-5</v>
      </c>
      <c r="E4920" s="10">
        <v>5.8451322321967727E-5</v>
      </c>
      <c r="F4920" s="10">
        <v>7.3163045273260549E-6</v>
      </c>
      <c r="G4920" s="10">
        <v>6.9875772698277302E-5</v>
      </c>
      <c r="H4920" s="10">
        <v>2.7291140707174431E-5</v>
      </c>
      <c r="I4920" s="10">
        <v>7.297247164860478E-5</v>
      </c>
      <c r="J4920" s="10">
        <v>5.6011450313922601E-5</v>
      </c>
      <c r="K4920">
        <v>5.8819850964779823E-5</v>
      </c>
      <c r="L4920">
        <v>4.0742336741129397E-5</v>
      </c>
      <c r="M4920">
        <v>3.7807510380330798E-5</v>
      </c>
      <c r="N4920">
        <v>5.8261855027980069E-5</v>
      </c>
      <c r="O4920">
        <v>1.698657877442145E-4</v>
      </c>
      <c r="P4920">
        <v>1.911924160681912E-5</v>
      </c>
      <c r="Q4920">
        <v>9.1291987433140171E-6</v>
      </c>
      <c r="R4920">
        <v>3.3896995243953102E-5</v>
      </c>
      <c r="S4920">
        <v>1.79529182695022E-4</v>
      </c>
      <c r="T4920">
        <v>6.1241859580993521E-5</v>
      </c>
    </row>
    <row r="4921" spans="1:20">
      <c r="A4921" s="10">
        <v>4915</v>
      </c>
      <c r="B4921" s="10">
        <v>1.8436163356919061E-5</v>
      </c>
      <c r="C4921" s="10">
        <v>3.4297355796304741E-6</v>
      </c>
      <c r="D4921" s="10">
        <v>7.7028373343643532E-6</v>
      </c>
      <c r="E4921" s="10">
        <v>1.6848888876980279E-5</v>
      </c>
      <c r="F4921" s="10">
        <v>2.3176663925553711E-7</v>
      </c>
      <c r="G4921" s="10">
        <v>4.5779891792183038E-5</v>
      </c>
      <c r="H4921" s="10">
        <v>1.263492534662433E-5</v>
      </c>
      <c r="I4921" s="10">
        <v>3.4578387048030148E-5</v>
      </c>
      <c r="J4921" s="10">
        <v>3.8842716743842681E-5</v>
      </c>
      <c r="K4921">
        <v>1.8717335514819311E-5</v>
      </c>
      <c r="L4921">
        <v>2.8487335496183681E-5</v>
      </c>
      <c r="M4921">
        <v>1.874686151450119E-5</v>
      </c>
      <c r="N4921">
        <v>1.451767941097998E-5</v>
      </c>
      <c r="O4921">
        <v>1.139369403069831E-4</v>
      </c>
      <c r="P4921">
        <v>1.2291526779558279E-5</v>
      </c>
      <c r="Q4921">
        <v>9.4446605743171059E-7</v>
      </c>
      <c r="R4921">
        <v>6.5283879030298857E-6</v>
      </c>
      <c r="S4921">
        <v>1.934949798897646E-4</v>
      </c>
      <c r="T4921">
        <v>4.4073045688263261E-5</v>
      </c>
    </row>
    <row r="4922" spans="1:20">
      <c r="A4922" s="10">
        <v>4916</v>
      </c>
      <c r="B4922" s="10">
        <v>1.141187133425922E-5</v>
      </c>
      <c r="C4922" s="10">
        <v>4.2421872895138997E-6</v>
      </c>
      <c r="D4922" s="10">
        <v>2.4751886915655721E-6</v>
      </c>
      <c r="E4922" s="10">
        <v>7.8753849391064285E-6</v>
      </c>
      <c r="F4922" s="10">
        <v>0</v>
      </c>
      <c r="G4922" s="10">
        <v>2.241957091281796E-5</v>
      </c>
      <c r="H4922" s="10">
        <v>5.8377051908246412E-6</v>
      </c>
      <c r="I4922" s="10">
        <v>2.07490721781059E-5</v>
      </c>
      <c r="J4922" s="10">
        <v>8.4027005584536841E-6</v>
      </c>
      <c r="K4922">
        <v>1.062752748577296E-5</v>
      </c>
      <c r="L4922">
        <v>1.5191613457053491E-5</v>
      </c>
      <c r="M4922">
        <v>7.2856078457884603E-6</v>
      </c>
      <c r="N4922">
        <v>9.5966897709604158E-6</v>
      </c>
      <c r="O4922">
        <v>5.7989597581812657E-5</v>
      </c>
      <c r="P4922">
        <v>0</v>
      </c>
      <c r="Q4922">
        <v>0</v>
      </c>
      <c r="R4922">
        <v>4.9252791166496448E-6</v>
      </c>
      <c r="S4922">
        <v>1.9902052941905691E-4</v>
      </c>
      <c r="T4922">
        <v>4.342023079007067E-5</v>
      </c>
    </row>
    <row r="4923" spans="1:20">
      <c r="A4923" s="10">
        <v>4917</v>
      </c>
      <c r="B4923" s="10">
        <v>9.5739747808921872E-7</v>
      </c>
      <c r="C4923" s="10">
        <v>1.408701620289297E-6</v>
      </c>
      <c r="D4923" s="10">
        <v>5.5136433991055719E-7</v>
      </c>
      <c r="E4923" s="10">
        <v>2.6498943978300098E-7</v>
      </c>
      <c r="F4923" s="10">
        <v>0</v>
      </c>
      <c r="G4923" s="10">
        <v>4.8862170661928887E-6</v>
      </c>
      <c r="H4923" s="10">
        <v>7.6229164722305255E-7</v>
      </c>
      <c r="I4923" s="10">
        <v>9.2815728050009628E-6</v>
      </c>
      <c r="J4923" s="10">
        <v>7.7017285033990409E-7</v>
      </c>
      <c r="K4923">
        <v>1.419232224780931E-6</v>
      </c>
      <c r="L4923">
        <v>2.4251150330530092E-7</v>
      </c>
      <c r="M4923">
        <v>1.0736237743014599E-6</v>
      </c>
      <c r="N4923">
        <v>7.4421917010116924E-6</v>
      </c>
      <c r="O4923">
        <v>1.4379697579054959E-5</v>
      </c>
      <c r="P4923">
        <v>0</v>
      </c>
      <c r="Q4923">
        <v>0</v>
      </c>
      <c r="R4923">
        <v>4.4867344902180154E-6</v>
      </c>
      <c r="S4923">
        <v>1.7894987765175991E-4</v>
      </c>
      <c r="T4923">
        <v>6.495806906596658E-5</v>
      </c>
    </row>
    <row r="4924" spans="1:20">
      <c r="A4924" s="10">
        <v>4918</v>
      </c>
      <c r="B4924" s="10">
        <v>1.3401586599286069E-7</v>
      </c>
      <c r="C4924" s="10">
        <v>2.1898731816460901E-8</v>
      </c>
      <c r="D4924" s="10">
        <v>3.5561056303744699E-8</v>
      </c>
      <c r="E4924" s="10">
        <v>0</v>
      </c>
      <c r="F4924" s="10">
        <v>0</v>
      </c>
      <c r="G4924" s="10">
        <v>1.2169280045910279E-6</v>
      </c>
      <c r="H4924" s="10">
        <v>0</v>
      </c>
      <c r="I4924" s="10">
        <v>2.948951672732972E-6</v>
      </c>
      <c r="J4924" s="10">
        <v>1.080216732233308E-7</v>
      </c>
      <c r="K4924">
        <v>0</v>
      </c>
      <c r="L4924">
        <v>3.5799317154592043E-8</v>
      </c>
      <c r="M4924">
        <v>1.3261704066872461E-7</v>
      </c>
      <c r="N4924">
        <v>1.0750434917768601E-6</v>
      </c>
      <c r="O4924">
        <v>1.6212166464825361E-6</v>
      </c>
      <c r="P4924">
        <v>0</v>
      </c>
      <c r="Q4924">
        <v>0</v>
      </c>
      <c r="R4924">
        <v>1.9667724743773839E-6</v>
      </c>
      <c r="S4924">
        <v>1.6583438701679211E-4</v>
      </c>
      <c r="T4924">
        <v>8.5569491567596842E-5</v>
      </c>
    </row>
    <row r="4925" spans="1:20">
      <c r="A4925" s="10">
        <v>4919</v>
      </c>
      <c r="B4925" s="10">
        <v>0</v>
      </c>
      <c r="C4925" s="10">
        <v>0</v>
      </c>
      <c r="D4925" s="10">
        <v>1.1589736973487651E-8</v>
      </c>
      <c r="E4925" s="10">
        <v>0</v>
      </c>
      <c r="F4925" s="10">
        <v>0</v>
      </c>
      <c r="G4925" s="10">
        <v>1.82190727778973E-8</v>
      </c>
      <c r="H4925" s="10">
        <v>0</v>
      </c>
      <c r="I4925" s="10">
        <v>3.1985110544141611E-7</v>
      </c>
      <c r="J4925" s="10">
        <v>2.969182117395218E-9</v>
      </c>
      <c r="K4925">
        <v>0</v>
      </c>
      <c r="L4925">
        <v>0</v>
      </c>
      <c r="M4925">
        <v>6.9987342166174009E-9</v>
      </c>
      <c r="N4925">
        <v>9.3053343829675572E-10</v>
      </c>
      <c r="O4925">
        <v>1.812067636908212E-7</v>
      </c>
      <c r="P4925">
        <v>0</v>
      </c>
      <c r="Q4925">
        <v>0</v>
      </c>
      <c r="R4925">
        <v>0</v>
      </c>
      <c r="S4925">
        <v>1.6994804650496319E-4</v>
      </c>
      <c r="T4925">
        <v>7.6518525012773763E-5</v>
      </c>
    </row>
    <row r="4926" spans="1:20">
      <c r="A4926" s="10">
        <v>4920</v>
      </c>
      <c r="B4926" s="10">
        <v>0</v>
      </c>
      <c r="C4926" s="10">
        <v>0</v>
      </c>
      <c r="D4926" s="10">
        <v>0</v>
      </c>
      <c r="E4926" s="10">
        <v>0</v>
      </c>
      <c r="F4926" s="10">
        <v>0</v>
      </c>
      <c r="G4926" s="10">
        <v>0</v>
      </c>
      <c r="H4926" s="10">
        <v>0</v>
      </c>
      <c r="I4926" s="10">
        <v>1.7334224227260789E-8</v>
      </c>
      <c r="J4926" s="10">
        <v>0</v>
      </c>
      <c r="K4926">
        <v>0</v>
      </c>
      <c r="L4926">
        <v>0</v>
      </c>
      <c r="M4926">
        <v>0</v>
      </c>
      <c r="N4926">
        <v>9.8421805973695324E-10</v>
      </c>
      <c r="O4926">
        <v>5.1237472621313868E-9</v>
      </c>
      <c r="P4926">
        <v>0</v>
      </c>
      <c r="Q4926">
        <v>0</v>
      </c>
      <c r="R4926">
        <v>0</v>
      </c>
      <c r="S4926">
        <v>1.692669243331612E-4</v>
      </c>
      <c r="T4926">
        <v>5.6441909679247623E-5</v>
      </c>
    </row>
    <row r="4927" spans="1:20">
      <c r="A4927" s="10">
        <v>4921</v>
      </c>
      <c r="B4927" s="10">
        <v>0</v>
      </c>
      <c r="C4927" s="10">
        <v>3.1840756061134152E-7</v>
      </c>
      <c r="D4927" s="10">
        <v>0</v>
      </c>
      <c r="E4927" s="10">
        <v>0</v>
      </c>
      <c r="F4927" s="10">
        <v>0</v>
      </c>
      <c r="G4927" s="10">
        <v>0</v>
      </c>
      <c r="H4927" s="10">
        <v>0</v>
      </c>
      <c r="I4927" s="10">
        <v>0</v>
      </c>
      <c r="J4927" s="10">
        <v>0</v>
      </c>
      <c r="K4927">
        <v>0</v>
      </c>
      <c r="L4927">
        <v>0</v>
      </c>
      <c r="M4927">
        <v>0</v>
      </c>
      <c r="N4927">
        <v>1.601591206299224E-9</v>
      </c>
      <c r="O4927">
        <v>3.9752285321631652E-10</v>
      </c>
      <c r="P4927">
        <v>0</v>
      </c>
      <c r="Q4927">
        <v>0</v>
      </c>
      <c r="R4927">
        <v>0</v>
      </c>
      <c r="S4927">
        <v>1.7286986680869749E-4</v>
      </c>
      <c r="T4927">
        <v>3.5181279111522822E-5</v>
      </c>
    </row>
    <row r="4928" spans="1:20">
      <c r="A4928" s="10">
        <v>4922</v>
      </c>
      <c r="B4928" s="10">
        <v>0</v>
      </c>
      <c r="C4928" s="10">
        <v>0</v>
      </c>
      <c r="D4928" s="10">
        <v>0</v>
      </c>
      <c r="E4928" s="10">
        <v>0</v>
      </c>
      <c r="F4928" s="10">
        <v>0</v>
      </c>
      <c r="G4928" s="10">
        <v>2.075686462014079E-7</v>
      </c>
      <c r="H4928" s="10">
        <v>0</v>
      </c>
      <c r="I4928" s="10">
        <v>0</v>
      </c>
      <c r="J4928" s="10">
        <v>0</v>
      </c>
      <c r="K4928">
        <v>0</v>
      </c>
      <c r="L4928">
        <v>0</v>
      </c>
      <c r="M4928">
        <v>3.4275852189074971E-7</v>
      </c>
      <c r="N4928">
        <v>1.0915873026173481E-9</v>
      </c>
      <c r="O4928">
        <v>4.4049829680726958E-10</v>
      </c>
      <c r="P4928">
        <v>0</v>
      </c>
      <c r="Q4928">
        <v>0</v>
      </c>
      <c r="R4928">
        <v>0</v>
      </c>
      <c r="S4928">
        <v>1.663671764679889E-4</v>
      </c>
      <c r="T4928">
        <v>3.5542684230536677E-5</v>
      </c>
    </row>
    <row r="4929" spans="1:20">
      <c r="A4929" s="10">
        <v>4923</v>
      </c>
      <c r="B4929" s="10">
        <v>0</v>
      </c>
      <c r="C4929" s="10">
        <v>0</v>
      </c>
      <c r="D4929" s="10">
        <v>1.1997657322450981E-10</v>
      </c>
      <c r="E4929" s="10">
        <v>0</v>
      </c>
      <c r="F4929" s="10">
        <v>0</v>
      </c>
      <c r="G4929" s="10">
        <v>3.049137959710463E-8</v>
      </c>
      <c r="H4929" s="10">
        <v>0</v>
      </c>
      <c r="I4929" s="10">
        <v>0</v>
      </c>
      <c r="J4929" s="10">
        <v>0</v>
      </c>
      <c r="K4929">
        <v>0</v>
      </c>
      <c r="L4929">
        <v>0</v>
      </c>
      <c r="M4929">
        <v>3.1081558110721381E-7</v>
      </c>
      <c r="N4929">
        <v>8.5895394304315921E-10</v>
      </c>
      <c r="O4929">
        <v>3.4380354872762508E-10</v>
      </c>
      <c r="P4929">
        <v>0</v>
      </c>
      <c r="Q4929">
        <v>0</v>
      </c>
      <c r="R4929">
        <v>0</v>
      </c>
      <c r="S4929">
        <v>1.7222926027551751E-4</v>
      </c>
      <c r="T4929">
        <v>6.8318787116757723E-5</v>
      </c>
    </row>
    <row r="4930" spans="1:20">
      <c r="A4930" s="10">
        <v>4924</v>
      </c>
      <c r="B4930" s="10">
        <v>0</v>
      </c>
      <c r="C4930" s="10">
        <v>0</v>
      </c>
      <c r="D4930" s="10">
        <v>0</v>
      </c>
      <c r="E4930" s="10">
        <v>0</v>
      </c>
      <c r="F4930" s="10">
        <v>0</v>
      </c>
      <c r="G4930" s="10">
        <v>0</v>
      </c>
      <c r="H4930" s="10">
        <v>0</v>
      </c>
      <c r="I4930" s="10">
        <v>0</v>
      </c>
      <c r="J4930" s="10">
        <v>0</v>
      </c>
      <c r="K4930">
        <v>0</v>
      </c>
      <c r="L4930">
        <v>0</v>
      </c>
      <c r="M4930">
        <v>6.4603700461083701E-9</v>
      </c>
      <c r="N4930">
        <v>8.052693216029618E-10</v>
      </c>
      <c r="O4930">
        <v>3.6529127052310158E-10</v>
      </c>
      <c r="P4930">
        <v>0</v>
      </c>
      <c r="Q4930">
        <v>0</v>
      </c>
      <c r="R4930">
        <v>0</v>
      </c>
      <c r="S4930">
        <v>1.5154244245581001E-4</v>
      </c>
      <c r="T4930">
        <v>4.1220421450917739E-5</v>
      </c>
    </row>
    <row r="4931" spans="1:20">
      <c r="A4931" s="10">
        <v>4925</v>
      </c>
      <c r="B4931" s="10">
        <v>1.644476053048004E-7</v>
      </c>
      <c r="C4931" s="10">
        <v>5.4858732060734368E-7</v>
      </c>
      <c r="D4931" s="10">
        <v>7.4453862045934043E-8</v>
      </c>
      <c r="E4931" s="10">
        <v>4.7479574883341348E-7</v>
      </c>
      <c r="F4931" s="10">
        <v>2.8246559159268581E-8</v>
      </c>
      <c r="G4931" s="10">
        <v>1.2406629868767861E-6</v>
      </c>
      <c r="H4931" s="10">
        <v>2.3584328304171971E-7</v>
      </c>
      <c r="I4931" s="10">
        <v>7.391313210504E-7</v>
      </c>
      <c r="J4931" s="10">
        <v>5.7401077031232187E-6</v>
      </c>
      <c r="K4931">
        <v>1.4472530896276621E-7</v>
      </c>
      <c r="L4931">
        <v>1.037891493312568E-7</v>
      </c>
      <c r="M4931">
        <v>1.3948477293718481E-7</v>
      </c>
      <c r="N4931">
        <v>2.0101311754591271E-7</v>
      </c>
      <c r="O4931">
        <v>1.7714773304365571E-7</v>
      </c>
      <c r="P4931">
        <v>1.8666223242257632E-8</v>
      </c>
      <c r="Q4931">
        <v>3.070059391343987E-7</v>
      </c>
      <c r="R4931">
        <v>6.7000491847847535E-7</v>
      </c>
      <c r="S4931">
        <v>1.5281716812888749E-4</v>
      </c>
      <c r="T4931">
        <v>4.0574898921308648E-5</v>
      </c>
    </row>
    <row r="4932" spans="1:20">
      <c r="A4932" s="10">
        <v>4926</v>
      </c>
      <c r="B4932" s="10">
        <v>1.2618867181216511E-5</v>
      </c>
      <c r="C4932" s="10">
        <v>1.6709150641737361E-5</v>
      </c>
      <c r="D4932" s="10">
        <v>6.8704086754236644E-6</v>
      </c>
      <c r="E4932" s="10">
        <v>3.7325671805545241E-5</v>
      </c>
      <c r="F4932" s="10">
        <v>1.2427427480523889E-5</v>
      </c>
      <c r="G4932" s="10">
        <v>3.02221009438975E-5</v>
      </c>
      <c r="H4932" s="10">
        <v>8.1777521257081718E-6</v>
      </c>
      <c r="I4932" s="10">
        <v>2.2602986237954359E-5</v>
      </c>
      <c r="J4932" s="10">
        <v>1.966542337460092E-5</v>
      </c>
      <c r="K4932">
        <v>2.1334865276947101E-5</v>
      </c>
      <c r="L4932">
        <v>1.259474831290962E-5</v>
      </c>
      <c r="M4932">
        <v>1.7871925523694179E-5</v>
      </c>
      <c r="N4932">
        <v>2.0188942951655479E-5</v>
      </c>
      <c r="O4932">
        <v>2.0957163890483571E-5</v>
      </c>
      <c r="P4932">
        <v>5.9089017026176758E-6</v>
      </c>
      <c r="Q4932">
        <v>1.250623813547379E-5</v>
      </c>
      <c r="R4932">
        <v>4.00640986192371E-5</v>
      </c>
      <c r="S4932">
        <v>1.5078852403390479E-4</v>
      </c>
      <c r="T4932">
        <v>2.7648031679494769E-5</v>
      </c>
    </row>
    <row r="4933" spans="1:20">
      <c r="A4933" s="10">
        <v>4927</v>
      </c>
      <c r="B4933" s="10">
        <v>6.6759744019510907E-5</v>
      </c>
      <c r="C4933" s="10">
        <v>4.8649681704773673E-5</v>
      </c>
      <c r="D4933" s="10">
        <v>4.773499760476592E-5</v>
      </c>
      <c r="E4933" s="10">
        <v>1.122570600290175E-4</v>
      </c>
      <c r="F4933" s="10">
        <v>7.066041127437624E-5</v>
      </c>
      <c r="G4933" s="10">
        <v>9.6696885047596108E-5</v>
      </c>
      <c r="H4933" s="10">
        <v>3.5247418218879893E-5</v>
      </c>
      <c r="I4933" s="10">
        <v>9.8240505301341982E-5</v>
      </c>
      <c r="J4933" s="10">
        <v>2.6074556147091861E-5</v>
      </c>
      <c r="K4933">
        <v>9.9096144936202079E-5</v>
      </c>
      <c r="L4933">
        <v>3.6239547709133808E-5</v>
      </c>
      <c r="M4933">
        <v>8.2212806466745156E-5</v>
      </c>
      <c r="N4933">
        <v>9.1784107404134944E-5</v>
      </c>
      <c r="O4933">
        <v>9.0359116676145735E-5</v>
      </c>
      <c r="P4933">
        <v>2.5953752389143891E-5</v>
      </c>
      <c r="Q4933">
        <v>4.8762378944961563E-5</v>
      </c>
      <c r="R4933">
        <v>1.156631260530702E-4</v>
      </c>
      <c r="S4933">
        <v>1.495219869492171E-4</v>
      </c>
      <c r="T4933">
        <v>2.2219312426876638E-5</v>
      </c>
    </row>
    <row r="4934" spans="1:20">
      <c r="A4934" s="10">
        <v>4928</v>
      </c>
      <c r="B4934" s="10">
        <v>8.323310037084348E-5</v>
      </c>
      <c r="C4934" s="10">
        <v>6.4055951967978428E-5</v>
      </c>
      <c r="D4934" s="10">
        <v>1.079267932795872E-4</v>
      </c>
      <c r="E4934" s="10">
        <v>2.0422266871942941E-4</v>
      </c>
      <c r="F4934" s="10">
        <v>5.7215717672177627E-5</v>
      </c>
      <c r="G4934" s="10">
        <v>1.714646236681388E-4</v>
      </c>
      <c r="H4934" s="10">
        <v>1.093041322786555E-4</v>
      </c>
      <c r="I4934" s="10">
        <v>1.624695249128195E-4</v>
      </c>
      <c r="J4934" s="10">
        <v>4.7316172205205769E-5</v>
      </c>
      <c r="K4934">
        <v>2.065717328671711E-4</v>
      </c>
      <c r="L4934">
        <v>1.108179699391391E-4</v>
      </c>
      <c r="M4934">
        <v>1.8717270776505971E-4</v>
      </c>
      <c r="N4934">
        <v>1.9257852311725359E-4</v>
      </c>
      <c r="O4934">
        <v>1.7371137494166211E-4</v>
      </c>
      <c r="P4934">
        <v>1.2334508930019269E-4</v>
      </c>
      <c r="Q4934">
        <v>2.0669260448674829E-5</v>
      </c>
      <c r="R4934">
        <v>2.3746402641820999E-4</v>
      </c>
      <c r="S4934">
        <v>1.5000481598848381E-4</v>
      </c>
      <c r="T4934">
        <v>2.9354901870691569E-5</v>
      </c>
    </row>
    <row r="4935" spans="1:20">
      <c r="A4935" s="10">
        <v>4929</v>
      </c>
      <c r="B4935" s="10">
        <v>9.9818157215648891E-5</v>
      </c>
      <c r="C4935" s="10">
        <v>1.4447164717232351E-4</v>
      </c>
      <c r="D4935" s="10">
        <v>2.034061934526941E-4</v>
      </c>
      <c r="E4935" s="10">
        <v>3.104356577645631E-4</v>
      </c>
      <c r="F4935" s="10">
        <v>1.4238538912156369E-4</v>
      </c>
      <c r="G4935" s="10">
        <v>2.1102490752353579E-4</v>
      </c>
      <c r="H4935" s="10">
        <v>2.26321891587345E-4</v>
      </c>
      <c r="I4935" s="10">
        <v>2.1546908882991161E-4</v>
      </c>
      <c r="J4935" s="10">
        <v>1.167986356529415E-4</v>
      </c>
      <c r="K4935">
        <v>2.301966033237173E-4</v>
      </c>
      <c r="L4935">
        <v>1.651899295279079E-4</v>
      </c>
      <c r="M4935">
        <v>3.2979360453197449E-4</v>
      </c>
      <c r="N4935">
        <v>2.9834889704902809E-4</v>
      </c>
      <c r="O4935">
        <v>2.4107876010315431E-4</v>
      </c>
      <c r="P4935">
        <v>2.284249620132667E-4</v>
      </c>
      <c r="Q4935">
        <v>1.011907760897794E-4</v>
      </c>
      <c r="R4935">
        <v>3.2814512112673062E-4</v>
      </c>
      <c r="S4935">
        <v>1.4013965939523859E-4</v>
      </c>
      <c r="T4935">
        <v>1.9618129709636821E-5</v>
      </c>
    </row>
    <row r="4936" spans="1:20">
      <c r="A4936" s="10">
        <v>4930</v>
      </c>
      <c r="B4936" s="10">
        <v>1.8876767097008221E-4</v>
      </c>
      <c r="C4936" s="10">
        <v>2.5996569892422191E-4</v>
      </c>
      <c r="D4936" s="10">
        <v>2.712402220955639E-4</v>
      </c>
      <c r="E4936" s="10">
        <v>3.8741504401641378E-4</v>
      </c>
      <c r="F4936" s="10">
        <v>3.2998404822426227E-4</v>
      </c>
      <c r="G4936" s="10">
        <v>2.1732666321409291E-4</v>
      </c>
      <c r="H4936" s="10">
        <v>2.9588821738079388E-4</v>
      </c>
      <c r="I4936" s="10">
        <v>3.0236000648489861E-4</v>
      </c>
      <c r="J4936" s="10">
        <v>2.4497168249951922E-4</v>
      </c>
      <c r="K4936">
        <v>4.1214554196035538E-4</v>
      </c>
      <c r="L4936">
        <v>2.7840905205394018E-4</v>
      </c>
      <c r="M4936">
        <v>3.9562189953987469E-4</v>
      </c>
      <c r="N4936">
        <v>3.3244120628852348E-4</v>
      </c>
      <c r="O4936">
        <v>2.906792019205338E-4</v>
      </c>
      <c r="P4936">
        <v>3.1971679333533818E-4</v>
      </c>
      <c r="Q4936">
        <v>2.416715424876032E-4</v>
      </c>
      <c r="R4936">
        <v>3.7570676066433221E-4</v>
      </c>
      <c r="S4936">
        <v>1.5893430758857709E-4</v>
      </c>
      <c r="T4936">
        <v>1.155847205345603E-5</v>
      </c>
    </row>
    <row r="4937" spans="1:20">
      <c r="A4937" s="10">
        <v>4931</v>
      </c>
      <c r="B4937" s="10">
        <v>3.9577464785850371E-4</v>
      </c>
      <c r="C4937" s="10">
        <v>3.551009092126416E-4</v>
      </c>
      <c r="D4937" s="10">
        <v>3.5010321300948992E-4</v>
      </c>
      <c r="E4937" s="10">
        <v>2.9397276327076672E-4</v>
      </c>
      <c r="F4937" s="10">
        <v>4.3112673102970649E-4</v>
      </c>
      <c r="G4937" s="10">
        <v>2.667936123985225E-4</v>
      </c>
      <c r="H4937" s="10">
        <v>3.0754913615960579E-4</v>
      </c>
      <c r="I4937" s="10">
        <v>3.531021517150987E-4</v>
      </c>
      <c r="J4937" s="10">
        <v>3.4919717155198538E-4</v>
      </c>
      <c r="K4937">
        <v>4.5816286870416472E-4</v>
      </c>
      <c r="L4937">
        <v>3.650708408994686E-4</v>
      </c>
      <c r="M4937">
        <v>4.4454034015315819E-4</v>
      </c>
      <c r="N4937">
        <v>3.5725750413265358E-4</v>
      </c>
      <c r="O4937">
        <v>3.2032057646693378E-4</v>
      </c>
      <c r="P4937">
        <v>2.8532033535754153E-4</v>
      </c>
      <c r="Q4937">
        <v>2.847708083292179E-4</v>
      </c>
      <c r="R4937">
        <v>5.2248212358351463E-4</v>
      </c>
      <c r="S4937">
        <v>1.5586956183894551E-4</v>
      </c>
      <c r="T4937">
        <v>1.365130313253291E-5</v>
      </c>
    </row>
    <row r="4938" spans="1:20">
      <c r="A4938" s="10">
        <v>4932</v>
      </c>
      <c r="B4938" s="10">
        <v>2.5318736073908909E-4</v>
      </c>
      <c r="C4938" s="10">
        <v>3.8117150492113417E-4</v>
      </c>
      <c r="D4938" s="10">
        <v>3.7037068815698682E-4</v>
      </c>
      <c r="E4938" s="10">
        <v>1.134976453555016E-4</v>
      </c>
      <c r="F4938" s="10">
        <v>4.2918429259758038E-4</v>
      </c>
      <c r="G4938" s="10">
        <v>2.66935337656602E-4</v>
      </c>
      <c r="H4938" s="10">
        <v>3.5309714608641339E-4</v>
      </c>
      <c r="I4938" s="10">
        <v>2.9395513084893421E-4</v>
      </c>
      <c r="J4938" s="10">
        <v>3.4980603180132913E-4</v>
      </c>
      <c r="K4938">
        <v>3.4946915970295522E-4</v>
      </c>
      <c r="L4938">
        <v>3.8918924505235608E-4</v>
      </c>
      <c r="M4938">
        <v>4.8630212908496248E-4</v>
      </c>
      <c r="N4938">
        <v>3.7462969328741491E-4</v>
      </c>
      <c r="O4938">
        <v>3.3791805340135179E-4</v>
      </c>
      <c r="P4938">
        <v>3.1890105219583128E-4</v>
      </c>
      <c r="Q4938">
        <v>3.3807291179828409E-4</v>
      </c>
      <c r="R4938">
        <v>4.7671725091145902E-4</v>
      </c>
      <c r="S4938">
        <v>1.4359305739945199E-4</v>
      </c>
      <c r="T4938">
        <v>1.8001612155165679E-5</v>
      </c>
    </row>
    <row r="4939" spans="1:20">
      <c r="A4939" s="10">
        <v>4933</v>
      </c>
      <c r="B4939" s="10">
        <v>2.3346256806997749E-4</v>
      </c>
      <c r="C4939" s="10">
        <v>3.2384755597425951E-4</v>
      </c>
      <c r="D4939" s="10">
        <v>3.7771342480506071E-4</v>
      </c>
      <c r="E4939" s="10">
        <v>1.916510705406687E-4</v>
      </c>
      <c r="F4939" s="10">
        <v>4.4775119606672972E-4</v>
      </c>
      <c r="G4939" s="10">
        <v>3.1023704825365388E-4</v>
      </c>
      <c r="H4939" s="10">
        <v>3.6679058144364971E-4</v>
      </c>
      <c r="I4939" s="10">
        <v>3.0285600942145608E-4</v>
      </c>
      <c r="J4939" s="10">
        <v>2.7532058485429782E-4</v>
      </c>
      <c r="K4939">
        <v>3.8661809165027518E-4</v>
      </c>
      <c r="L4939">
        <v>4.1046570309067601E-4</v>
      </c>
      <c r="M4939">
        <v>4.7390537883990232E-4</v>
      </c>
      <c r="N4939">
        <v>4.5551062855206538E-4</v>
      </c>
      <c r="O4939">
        <v>3.978381506161172E-4</v>
      </c>
      <c r="P4939">
        <v>4.0013931004726329E-4</v>
      </c>
      <c r="Q4939">
        <v>3.358841845968614E-4</v>
      </c>
      <c r="R4939">
        <v>3.6266975554082829E-4</v>
      </c>
      <c r="S4939">
        <v>1.414123691587957E-4</v>
      </c>
      <c r="T4939">
        <v>2.452667266837252E-5</v>
      </c>
    </row>
    <row r="4940" spans="1:20">
      <c r="A4940" s="10">
        <v>4934</v>
      </c>
      <c r="B4940" s="10">
        <v>3.3436525239009969E-4</v>
      </c>
      <c r="C4940" s="10">
        <v>2.7194252267105618E-4</v>
      </c>
      <c r="D4940" s="10">
        <v>3.7484822646726562E-4</v>
      </c>
      <c r="E4940" s="10">
        <v>3.9044801147287452E-4</v>
      </c>
      <c r="F4940" s="10">
        <v>4.4823211184318501E-4</v>
      </c>
      <c r="G4940" s="10">
        <v>3.291882654556032E-4</v>
      </c>
      <c r="H4940" s="10">
        <v>3.5609306358801428E-4</v>
      </c>
      <c r="I4940" s="10">
        <v>2.3470761915136821E-4</v>
      </c>
      <c r="J4940" s="10">
        <v>2.7417504847197549E-4</v>
      </c>
      <c r="K4940">
        <v>4.0809453603381631E-4</v>
      </c>
      <c r="L4940">
        <v>3.6589011115959309E-4</v>
      </c>
      <c r="M4940">
        <v>4.4514406980942958E-4</v>
      </c>
      <c r="N4940">
        <v>3.8911573456149279E-4</v>
      </c>
      <c r="O4940">
        <v>4.378960238418597E-4</v>
      </c>
      <c r="P4940">
        <v>3.1272851274310028E-4</v>
      </c>
      <c r="Q4940">
        <v>3.2680201202519752E-4</v>
      </c>
      <c r="R4940">
        <v>4.2691282848389769E-4</v>
      </c>
      <c r="S4940">
        <v>1.2733596421381951E-4</v>
      </c>
      <c r="T4940">
        <v>3.6756886668216637E-5</v>
      </c>
    </row>
    <row r="4941" spans="1:20">
      <c r="A4941" s="10">
        <v>4935</v>
      </c>
      <c r="B4941" s="10">
        <v>2.4615055109056971E-4</v>
      </c>
      <c r="C4941" s="10">
        <v>2.824538219682838E-4</v>
      </c>
      <c r="D4941" s="10">
        <v>3.8522709147712479E-4</v>
      </c>
      <c r="E4941" s="10">
        <v>2.7611740907755502E-4</v>
      </c>
      <c r="F4941" s="10">
        <v>3.4052909603158259E-4</v>
      </c>
      <c r="G4941" s="10">
        <v>2.4891320699503528E-4</v>
      </c>
      <c r="H4941" s="10">
        <v>2.9988678294159499E-4</v>
      </c>
      <c r="I4941" s="10">
        <v>3.0406624017692422E-4</v>
      </c>
      <c r="J4941" s="10">
        <v>2.8069793273222831E-4</v>
      </c>
      <c r="K4941">
        <v>4.1069714591439853E-4</v>
      </c>
      <c r="L4941">
        <v>3.1559925929123932E-4</v>
      </c>
      <c r="M4941">
        <v>3.6993367010021829E-4</v>
      </c>
      <c r="N4941">
        <v>3.2022629739819148E-4</v>
      </c>
      <c r="O4941">
        <v>3.726332006781105E-4</v>
      </c>
      <c r="P4941">
        <v>3.1267532306813328E-4</v>
      </c>
      <c r="Q4941">
        <v>2.7250571874191351E-4</v>
      </c>
      <c r="R4941">
        <v>4.0771140523615361E-4</v>
      </c>
      <c r="S4941">
        <v>1.07635184402485E-4</v>
      </c>
      <c r="T4941">
        <v>3.8355847716410653E-5</v>
      </c>
    </row>
    <row r="4942" spans="1:20">
      <c r="A4942" s="10">
        <v>4936</v>
      </c>
      <c r="B4942" s="10">
        <v>1.675402995820492E-4</v>
      </c>
      <c r="C4942" s="10">
        <v>2.7925934446455748E-4</v>
      </c>
      <c r="D4942" s="10">
        <v>3.4763160741828369E-4</v>
      </c>
      <c r="E4942" s="10">
        <v>1.2450319504948921E-4</v>
      </c>
      <c r="F4942" s="10">
        <v>3.3759323669932059E-4</v>
      </c>
      <c r="G4942" s="10">
        <v>1.8365843696444039E-4</v>
      </c>
      <c r="H4942" s="10">
        <v>2.4365682607906629E-4</v>
      </c>
      <c r="I4942" s="10">
        <v>2.1777358438076751E-4</v>
      </c>
      <c r="J4942" s="10">
        <v>2.519372800612036E-4</v>
      </c>
      <c r="K4942">
        <v>3.1719341255821883E-4</v>
      </c>
      <c r="L4942">
        <v>2.9172330890082292E-4</v>
      </c>
      <c r="M4942">
        <v>3.0030407541171571E-4</v>
      </c>
      <c r="N4942">
        <v>2.4518631157829278E-4</v>
      </c>
      <c r="O4942">
        <v>3.4180446377845598E-4</v>
      </c>
      <c r="P4942">
        <v>2.4099811317067419E-4</v>
      </c>
      <c r="Q4942">
        <v>3.1310888830651047E-4</v>
      </c>
      <c r="R4942">
        <v>2.7657651658981319E-4</v>
      </c>
      <c r="S4942">
        <v>9.0759319248920122E-5</v>
      </c>
      <c r="T4942">
        <v>2.927068546223807E-5</v>
      </c>
    </row>
    <row r="4943" spans="1:20">
      <c r="A4943" s="10">
        <v>4937</v>
      </c>
      <c r="B4943" s="10">
        <v>1.2978520516641949E-4</v>
      </c>
      <c r="C4943" s="10">
        <v>2.2750597520829549E-4</v>
      </c>
      <c r="D4943" s="10">
        <v>2.3934923057038809E-4</v>
      </c>
      <c r="E4943" s="10">
        <v>1.260617562024351E-4</v>
      </c>
      <c r="F4943" s="10">
        <v>1.953710313485212E-4</v>
      </c>
      <c r="G4943" s="10">
        <v>1.440449636434543E-4</v>
      </c>
      <c r="H4943" s="10">
        <v>1.8214172644573319E-4</v>
      </c>
      <c r="I4943" s="10">
        <v>1.086613988840534E-4</v>
      </c>
      <c r="J4943" s="10">
        <v>1.6507076314052071E-4</v>
      </c>
      <c r="K4943">
        <v>2.0063155531672411E-4</v>
      </c>
      <c r="L4943">
        <v>2.0798975984645491E-4</v>
      </c>
      <c r="M4943">
        <v>2.0105307212119899E-4</v>
      </c>
      <c r="N4943">
        <v>1.6074109547922251E-4</v>
      </c>
      <c r="O4943">
        <v>2.6697814647379589E-4</v>
      </c>
      <c r="P4943">
        <v>1.620785898806875E-4</v>
      </c>
      <c r="Q4943">
        <v>2.0546377664233361E-4</v>
      </c>
      <c r="R4943">
        <v>1.2775195929374771E-4</v>
      </c>
      <c r="S4943">
        <v>7.8798334383529438E-5</v>
      </c>
      <c r="T4943">
        <v>3.370680397868293E-5</v>
      </c>
    </row>
    <row r="4944" spans="1:20">
      <c r="A4944" s="10">
        <v>4938</v>
      </c>
      <c r="B4944" s="10">
        <v>4.7536861785790848E-5</v>
      </c>
      <c r="C4944" s="10">
        <v>1.4849411134628369E-4</v>
      </c>
      <c r="D4944" s="10">
        <v>1.2848866994187661E-4</v>
      </c>
      <c r="E4944" s="10">
        <v>5.8804492058400747E-5</v>
      </c>
      <c r="F4944" s="10">
        <v>6.3772262185194127E-5</v>
      </c>
      <c r="G4944" s="10">
        <v>1.0206785255152419E-4</v>
      </c>
      <c r="H4944" s="10">
        <v>9.1380901220449405E-5</v>
      </c>
      <c r="I4944" s="10">
        <v>6.8249690031953292E-5</v>
      </c>
      <c r="J4944" s="10">
        <v>1.101079207299968E-4</v>
      </c>
      <c r="K4944">
        <v>6.9142454907696537E-5</v>
      </c>
      <c r="L4944">
        <v>1.004133603348299E-4</v>
      </c>
      <c r="M4944">
        <v>1.113262469393171E-4</v>
      </c>
      <c r="N4944">
        <v>7.7260996898952591E-5</v>
      </c>
      <c r="O4944">
        <v>1.8251231119991601E-4</v>
      </c>
      <c r="P4944">
        <v>6.0259824164590402E-5</v>
      </c>
      <c r="Q4944">
        <v>8.933771669368403E-5</v>
      </c>
      <c r="R4944">
        <v>4.4081025482528821E-5</v>
      </c>
      <c r="S4944">
        <v>8.191237470026612E-5</v>
      </c>
      <c r="T4944">
        <v>4.0218780565972E-5</v>
      </c>
    </row>
    <row r="4945" spans="1:20">
      <c r="A4945" s="10">
        <v>4939</v>
      </c>
      <c r="B4945" s="10">
        <v>1.6938962580959611E-5</v>
      </c>
      <c r="C4945" s="10">
        <v>8.4610079752176818E-5</v>
      </c>
      <c r="D4945" s="10">
        <v>6.6889546663600376E-5</v>
      </c>
      <c r="E4945" s="10">
        <v>2.3834155425760071E-5</v>
      </c>
      <c r="F4945" s="10">
        <v>6.3031611775996266E-6</v>
      </c>
      <c r="G4945" s="10">
        <v>6.2188939460960937E-5</v>
      </c>
      <c r="H4945" s="10">
        <v>3.3320633041516342E-5</v>
      </c>
      <c r="I4945" s="10">
        <v>4.0773411997419522E-5</v>
      </c>
      <c r="J4945" s="10">
        <v>7.8011388415338029E-5</v>
      </c>
      <c r="K4945">
        <v>3.2491888789499258E-5</v>
      </c>
      <c r="L4945">
        <v>4.1948456154651492E-5</v>
      </c>
      <c r="M4945">
        <v>6.1814190737978825E-5</v>
      </c>
      <c r="N4945">
        <v>1.706755800725808E-5</v>
      </c>
      <c r="O4945">
        <v>1.3515772899827969E-4</v>
      </c>
      <c r="P4945">
        <v>1.4819123693301751E-5</v>
      </c>
      <c r="Q4945">
        <v>4.6457370261185087E-5</v>
      </c>
      <c r="R4945">
        <v>8.8995758804684432E-6</v>
      </c>
      <c r="S4945">
        <v>1.138199340062976E-4</v>
      </c>
      <c r="T4945">
        <v>3.6998286594068919E-5</v>
      </c>
    </row>
    <row r="4946" spans="1:20">
      <c r="A4946" s="10">
        <v>4940</v>
      </c>
      <c r="B4946" s="10">
        <v>4.251616259361699E-6</v>
      </c>
      <c r="C4946" s="10">
        <v>4.274142137967798E-5</v>
      </c>
      <c r="D4946" s="10">
        <v>2.8878011443428558E-5</v>
      </c>
      <c r="E4946" s="10">
        <v>9.241966763542896E-6</v>
      </c>
      <c r="F4946" s="10">
        <v>0</v>
      </c>
      <c r="G4946" s="10">
        <v>4.0504055498723453E-5</v>
      </c>
      <c r="H4946" s="10">
        <v>2.3428535760081729E-5</v>
      </c>
      <c r="I4946" s="10">
        <v>2.2466077645970079E-5</v>
      </c>
      <c r="J4946" s="10">
        <v>5.0045129815600638E-5</v>
      </c>
      <c r="K4946">
        <v>1.314940532197878E-5</v>
      </c>
      <c r="L4946">
        <v>2.3976347265743009E-5</v>
      </c>
      <c r="M4946">
        <v>3.9284538503057242E-5</v>
      </c>
      <c r="N4946">
        <v>9.3562721412773984E-6</v>
      </c>
      <c r="O4946">
        <v>1.107364488981906E-4</v>
      </c>
      <c r="P4946">
        <v>6.5984193034038861E-6</v>
      </c>
      <c r="Q4946">
        <v>4.7890955192751408E-6</v>
      </c>
      <c r="R4946">
        <v>4.6225274963719711E-6</v>
      </c>
      <c r="S4946">
        <v>1.2434306021420831E-4</v>
      </c>
      <c r="T4946">
        <v>1.091419251037886E-5</v>
      </c>
    </row>
    <row r="4947" spans="1:20">
      <c r="A4947" s="10">
        <v>4941</v>
      </c>
      <c r="B4947" s="10">
        <v>8.6378418129051567E-7</v>
      </c>
      <c r="C4947" s="10">
        <v>1.730762765316897E-5</v>
      </c>
      <c r="D4947" s="10">
        <v>1.3175403154329321E-5</v>
      </c>
      <c r="E4947" s="10">
        <v>2.2827736114639772E-6</v>
      </c>
      <c r="F4947" s="10">
        <v>0</v>
      </c>
      <c r="G4947" s="10">
        <v>2.0035288015849821E-5</v>
      </c>
      <c r="H4947" s="10">
        <v>1.1505813830542899E-5</v>
      </c>
      <c r="I4947" s="10">
        <v>1.124111151565954E-5</v>
      </c>
      <c r="J4947" s="10">
        <v>2.0724098219273779E-5</v>
      </c>
      <c r="K4947">
        <v>9.2277132287366992E-6</v>
      </c>
      <c r="L4947">
        <v>5.7343721533647322E-6</v>
      </c>
      <c r="M4947">
        <v>2.077411397041297E-5</v>
      </c>
      <c r="N4947">
        <v>5.7936532932630164E-6</v>
      </c>
      <c r="O4947">
        <v>4.7308567051200871E-5</v>
      </c>
      <c r="P4947">
        <v>5.0344435113584173E-6</v>
      </c>
      <c r="Q4947">
        <v>0</v>
      </c>
      <c r="R4947">
        <v>4.6247536112269554E-6</v>
      </c>
      <c r="S4947">
        <v>1.3054156003149939E-4</v>
      </c>
      <c r="T4947">
        <v>2.096493275640542E-5</v>
      </c>
    </row>
    <row r="4948" spans="1:20">
      <c r="A4948" s="10">
        <v>4942</v>
      </c>
      <c r="B4948" s="10">
        <v>2.1017248356813941E-8</v>
      </c>
      <c r="C4948" s="10">
        <v>7.691176234157406E-6</v>
      </c>
      <c r="D4948" s="10">
        <v>4.2756987217289696E-6</v>
      </c>
      <c r="E4948" s="10">
        <v>0</v>
      </c>
      <c r="F4948" s="10">
        <v>0</v>
      </c>
      <c r="G4948" s="10">
        <v>5.2404823910602802E-6</v>
      </c>
      <c r="H4948" s="10">
        <v>6.7940801348829607E-6</v>
      </c>
      <c r="I4948" s="10">
        <v>2.9026851837517281E-6</v>
      </c>
      <c r="J4948" s="10">
        <v>6.0331176699883751E-6</v>
      </c>
      <c r="K4948">
        <v>6.6797809041646303E-6</v>
      </c>
      <c r="L4948">
        <v>0</v>
      </c>
      <c r="M4948">
        <v>8.1383838700637071E-6</v>
      </c>
      <c r="N4948">
        <v>6.9022317785661859E-7</v>
      </c>
      <c r="O4948">
        <v>8.5532510494687443E-6</v>
      </c>
      <c r="P4948">
        <v>5.2374160359344229E-7</v>
      </c>
      <c r="Q4948">
        <v>0</v>
      </c>
      <c r="R4948">
        <v>2.203297177719316E-6</v>
      </c>
      <c r="S4948">
        <v>1.3848711004884779E-4</v>
      </c>
      <c r="T4948">
        <v>4.0767998778801971E-5</v>
      </c>
    </row>
    <row r="4949" spans="1:20">
      <c r="A4949" s="10">
        <v>4943</v>
      </c>
      <c r="B4949" s="10">
        <v>0</v>
      </c>
      <c r="C4949" s="10">
        <v>1.62580564751769E-6</v>
      </c>
      <c r="D4949" s="10">
        <v>1.033737351154092E-6</v>
      </c>
      <c r="E4949" s="10">
        <v>0</v>
      </c>
      <c r="F4949" s="10">
        <v>0</v>
      </c>
      <c r="G4949" s="10">
        <v>5.4209127624830101E-7</v>
      </c>
      <c r="H4949" s="10">
        <v>6.4656301964702314E-7</v>
      </c>
      <c r="I4949" s="10">
        <v>5.3123619181811893E-7</v>
      </c>
      <c r="J4949" s="10">
        <v>1.2499879675234831E-6</v>
      </c>
      <c r="K4949">
        <v>1.491988154558408E-6</v>
      </c>
      <c r="L4949">
        <v>0</v>
      </c>
      <c r="M4949">
        <v>1.392227690408704E-6</v>
      </c>
      <c r="N4949">
        <v>1.646328390832722E-8</v>
      </c>
      <c r="O4949">
        <v>4.3201010950501151E-7</v>
      </c>
      <c r="P4949">
        <v>0</v>
      </c>
      <c r="Q4949">
        <v>0</v>
      </c>
      <c r="R4949">
        <v>0</v>
      </c>
      <c r="S4949">
        <v>1.3723888854117811E-4</v>
      </c>
      <c r="T4949">
        <v>4.9371009813979868E-5</v>
      </c>
    </row>
    <row r="4950" spans="1:20">
      <c r="A4950" s="10">
        <v>4944</v>
      </c>
      <c r="B4950" s="10">
        <v>0</v>
      </c>
      <c r="C4950" s="10">
        <v>3.8366578142439502E-8</v>
      </c>
      <c r="D4950" s="10">
        <v>4.0146560932385459E-7</v>
      </c>
      <c r="E4950" s="10">
        <v>0</v>
      </c>
      <c r="F4950" s="10">
        <v>0</v>
      </c>
      <c r="G4950" s="10">
        <v>1.3787406426516879E-8</v>
      </c>
      <c r="H4950" s="10">
        <v>1.0626480872812471E-8</v>
      </c>
      <c r="I4950" s="10">
        <v>0</v>
      </c>
      <c r="J4950" s="10">
        <v>4.1992718517446648E-7</v>
      </c>
      <c r="K4950">
        <v>0</v>
      </c>
      <c r="L4950">
        <v>0</v>
      </c>
      <c r="M4950">
        <v>1.906347527772478E-7</v>
      </c>
      <c r="N4950">
        <v>9.1263856448335662E-10</v>
      </c>
      <c r="O4950">
        <v>3.2317533580396748E-8</v>
      </c>
      <c r="P4950">
        <v>0</v>
      </c>
      <c r="Q4950">
        <v>0</v>
      </c>
      <c r="R4950">
        <v>0</v>
      </c>
      <c r="S4950">
        <v>1.514893128496953E-4</v>
      </c>
      <c r="T4950">
        <v>4.2663330696524771E-5</v>
      </c>
    </row>
    <row r="4951" spans="1:20">
      <c r="A4951" s="10">
        <v>4945</v>
      </c>
      <c r="B4951" s="10">
        <v>0</v>
      </c>
      <c r="C4951" s="10">
        <v>5.6805310331899593E-7</v>
      </c>
      <c r="D4951" s="10">
        <v>9.6797099277534506E-8</v>
      </c>
      <c r="E4951" s="10">
        <v>0</v>
      </c>
      <c r="F4951" s="10">
        <v>0</v>
      </c>
      <c r="G4951" s="10">
        <v>0</v>
      </c>
      <c r="H4951" s="10">
        <v>0</v>
      </c>
      <c r="I4951" s="10">
        <v>1.497676973235332E-8</v>
      </c>
      <c r="J4951" s="10">
        <v>5.6555849855147014E-9</v>
      </c>
      <c r="K4951">
        <v>2.1630141285196031E-8</v>
      </c>
      <c r="L4951">
        <v>0</v>
      </c>
      <c r="M4951">
        <v>1.819670896320524E-8</v>
      </c>
      <c r="N4951">
        <v>1.494221963418829E-9</v>
      </c>
      <c r="O4951">
        <v>6.7471446437796419E-10</v>
      </c>
      <c r="P4951">
        <v>0</v>
      </c>
      <c r="Q4951">
        <v>0</v>
      </c>
      <c r="R4951">
        <v>0</v>
      </c>
      <c r="S4951">
        <v>1.5818859379146489E-4</v>
      </c>
      <c r="T4951">
        <v>3.6345352282323062E-5</v>
      </c>
    </row>
    <row r="4952" spans="1:20">
      <c r="A4952" s="10">
        <v>4946</v>
      </c>
      <c r="B4952" s="10">
        <v>0</v>
      </c>
      <c r="C4952" s="10">
        <v>6.2236195822381885E-7</v>
      </c>
      <c r="D4952" s="10">
        <v>0</v>
      </c>
      <c r="E4952" s="10">
        <v>0</v>
      </c>
      <c r="F4952" s="10">
        <v>0</v>
      </c>
      <c r="G4952" s="10">
        <v>2.4859659663009587E-7</v>
      </c>
      <c r="H4952" s="10">
        <v>0</v>
      </c>
      <c r="I4952" s="10">
        <v>1.1440587989992121E-9</v>
      </c>
      <c r="J4952" s="10">
        <v>0</v>
      </c>
      <c r="K4952">
        <v>1.6714200084015121E-8</v>
      </c>
      <c r="L4952">
        <v>0</v>
      </c>
      <c r="M4952">
        <v>3.4455306912577969E-7</v>
      </c>
      <c r="N4952">
        <v>6.8000520490916777E-10</v>
      </c>
      <c r="O4952">
        <v>4.297544359095314E-10</v>
      </c>
      <c r="P4952">
        <v>0</v>
      </c>
      <c r="Q4952">
        <v>0</v>
      </c>
      <c r="R4952">
        <v>0</v>
      </c>
      <c r="S4952">
        <v>1.5968901613743221E-4</v>
      </c>
      <c r="T4952">
        <v>1.994660111344385E-5</v>
      </c>
    </row>
    <row r="4953" spans="1:20">
      <c r="A4953" s="10">
        <v>4947</v>
      </c>
      <c r="B4953" s="10">
        <v>0</v>
      </c>
      <c r="C4953" s="10">
        <v>6.2542778067812341E-7</v>
      </c>
      <c r="D4953" s="10">
        <v>1.4397188786941181E-10</v>
      </c>
      <c r="E4953" s="10">
        <v>0</v>
      </c>
      <c r="F4953" s="10">
        <v>0</v>
      </c>
      <c r="G4953" s="10">
        <v>2.8885279319631049E-7</v>
      </c>
      <c r="H4953" s="10">
        <v>0</v>
      </c>
      <c r="I4953" s="10">
        <v>0</v>
      </c>
      <c r="J4953" s="10">
        <v>0</v>
      </c>
      <c r="K4953">
        <v>1.6714200084015121E-8</v>
      </c>
      <c r="L4953">
        <v>0</v>
      </c>
      <c r="M4953">
        <v>4.2853787972518861E-7</v>
      </c>
      <c r="N4953">
        <v>5.9053083584217205E-10</v>
      </c>
      <c r="O4953">
        <v>1.012071696566946E-9</v>
      </c>
      <c r="P4953">
        <v>0</v>
      </c>
      <c r="Q4953">
        <v>0</v>
      </c>
      <c r="R4953">
        <v>0</v>
      </c>
      <c r="S4953">
        <v>1.5915379349613979E-4</v>
      </c>
      <c r="T4953">
        <v>1.008678414150757E-5</v>
      </c>
    </row>
    <row r="4954" spans="1:20">
      <c r="A4954" s="10">
        <v>4948</v>
      </c>
      <c r="B4954" s="10">
        <v>0</v>
      </c>
      <c r="C4954" s="10">
        <v>2.4789364416233743E-7</v>
      </c>
      <c r="D4954" s="10">
        <v>0</v>
      </c>
      <c r="E4954" s="10">
        <v>0</v>
      </c>
      <c r="F4954" s="10">
        <v>0</v>
      </c>
      <c r="G4954" s="10">
        <v>1.8654663914998801E-7</v>
      </c>
      <c r="H4954" s="10">
        <v>0</v>
      </c>
      <c r="I4954" s="10">
        <v>0</v>
      </c>
      <c r="J4954" s="10">
        <v>0</v>
      </c>
      <c r="K4954">
        <v>0</v>
      </c>
      <c r="L4954">
        <v>1.154816682406195E-9</v>
      </c>
      <c r="M4954">
        <v>4.2817897027818249E-7</v>
      </c>
      <c r="N4954">
        <v>6.0842570965557115E-10</v>
      </c>
      <c r="O4954">
        <v>3.6529127052310158E-10</v>
      </c>
      <c r="P4954">
        <v>0</v>
      </c>
      <c r="Q4954">
        <v>0</v>
      </c>
      <c r="R4954">
        <v>0</v>
      </c>
      <c r="S4954">
        <v>1.4485398207710729E-4</v>
      </c>
      <c r="T4954">
        <v>7.2887698932343117E-6</v>
      </c>
    </row>
    <row r="4955" spans="1:20">
      <c r="A4955" s="10">
        <v>4949</v>
      </c>
      <c r="B4955" s="10">
        <v>7.95645025808998E-7</v>
      </c>
      <c r="C4955" s="10">
        <v>4.3441609240904318E-7</v>
      </c>
      <c r="D4955" s="10">
        <v>8.6302208523007109E-7</v>
      </c>
      <c r="E4955" s="10">
        <v>7.2241825918619194E-7</v>
      </c>
      <c r="F4955" s="10">
        <v>2.867555029442907E-7</v>
      </c>
      <c r="G4955" s="10">
        <v>1.126475611097394E-6</v>
      </c>
      <c r="H4955" s="10">
        <v>9.8188891627157242E-7</v>
      </c>
      <c r="I4955" s="10">
        <v>7.4634380284762611E-7</v>
      </c>
      <c r="J4955" s="10">
        <v>1.3692878198054281E-6</v>
      </c>
      <c r="K4955">
        <v>2.174689488872408E-7</v>
      </c>
      <c r="L4955">
        <v>7.8683434655746087E-7</v>
      </c>
      <c r="M4955">
        <v>4.0254206847854247E-7</v>
      </c>
      <c r="N4955">
        <v>1.8081651558826511E-7</v>
      </c>
      <c r="O4955">
        <v>1.940510493940673E-7</v>
      </c>
      <c r="P4955">
        <v>1.084407896367564E-6</v>
      </c>
      <c r="Q4955">
        <v>6.4441158768629619E-7</v>
      </c>
      <c r="R4955">
        <v>1.1133913447196921E-6</v>
      </c>
      <c r="S4955">
        <v>1.052216375644464E-4</v>
      </c>
      <c r="T4955">
        <v>9.3343810538205646E-6</v>
      </c>
    </row>
    <row r="4956" spans="1:20">
      <c r="A4956" s="10">
        <v>4950</v>
      </c>
      <c r="B4956" s="10">
        <v>4.1437334872374462E-5</v>
      </c>
      <c r="C4956" s="10">
        <v>2.7678236357968542E-5</v>
      </c>
      <c r="D4956" s="10">
        <v>3.326625298990505E-5</v>
      </c>
      <c r="E4956" s="10">
        <v>2.502487121184055E-5</v>
      </c>
      <c r="F4956" s="10">
        <v>2.5036925484386019E-5</v>
      </c>
      <c r="G4956" s="10">
        <v>2.7674043354877241E-5</v>
      </c>
      <c r="H4956" s="10">
        <v>4.1783799941726049E-5</v>
      </c>
      <c r="I4956" s="10">
        <v>2.8937203563369941E-5</v>
      </c>
      <c r="J4956" s="10">
        <v>2.738602739288912E-5</v>
      </c>
      <c r="K4956">
        <v>2.4868824797799039E-5</v>
      </c>
      <c r="L4956">
        <v>3.044031816384344E-5</v>
      </c>
      <c r="M4956">
        <v>2.4459577421541521E-5</v>
      </c>
      <c r="N4956">
        <v>1.236181685690299E-5</v>
      </c>
      <c r="O4956">
        <v>2.0294750878237001E-5</v>
      </c>
      <c r="P4956">
        <v>3.3329266500924477E-5</v>
      </c>
      <c r="Q4956">
        <v>2.291507788937047E-5</v>
      </c>
      <c r="R4956">
        <v>4.2374513661134628E-5</v>
      </c>
      <c r="S4956">
        <v>7.8631666708585773E-5</v>
      </c>
      <c r="T4956">
        <v>5.4417733251475831E-5</v>
      </c>
    </row>
    <row r="4957" spans="1:20">
      <c r="A4957" s="10">
        <v>4951</v>
      </c>
      <c r="B4957" s="10">
        <v>1.3261327992376869E-4</v>
      </c>
      <c r="C4957" s="10">
        <v>1.1471198891215671E-4</v>
      </c>
      <c r="D4957" s="10">
        <v>1.109947586248432E-4</v>
      </c>
      <c r="E4957" s="10">
        <v>1.208691478142984E-4</v>
      </c>
      <c r="F4957" s="10">
        <v>1.218943211283836E-4</v>
      </c>
      <c r="G4957" s="10">
        <v>1.076775258924583E-4</v>
      </c>
      <c r="H4957" s="10">
        <v>1.1210437459491389E-4</v>
      </c>
      <c r="I4957" s="10">
        <v>1.011931549419101E-4</v>
      </c>
      <c r="J4957" s="10">
        <v>8.8014518195461369E-5</v>
      </c>
      <c r="K4957">
        <v>1.1841962829098E-4</v>
      </c>
      <c r="L4957">
        <v>9.369274586427324E-5</v>
      </c>
      <c r="M4957">
        <v>1.211916411564942E-4</v>
      </c>
      <c r="N4957">
        <v>9.9882043334883293E-5</v>
      </c>
      <c r="O4957">
        <v>8.5052489025392187E-5</v>
      </c>
      <c r="P4957">
        <v>8.54490769154094E-5</v>
      </c>
      <c r="Q4957">
        <v>9.0344927543846892E-5</v>
      </c>
      <c r="R4957">
        <v>1.580455980748114E-4</v>
      </c>
      <c r="S4957">
        <v>6.9437976033767147E-5</v>
      </c>
      <c r="T4957">
        <v>4.4774912417411619E-5</v>
      </c>
    </row>
    <row r="4958" spans="1:20">
      <c r="A4958" s="10">
        <v>4952</v>
      </c>
      <c r="B4958" s="10">
        <v>2.1869754311743569E-4</v>
      </c>
      <c r="C4958" s="10">
        <v>2.1438228640788181E-4</v>
      </c>
      <c r="D4958" s="10">
        <v>2.2337223285891011E-4</v>
      </c>
      <c r="E4958" s="10">
        <v>2.104495755159969E-4</v>
      </c>
      <c r="F4958" s="10">
        <v>2.3883958881164481E-4</v>
      </c>
      <c r="G4958" s="10">
        <v>2.085869503291042E-4</v>
      </c>
      <c r="H4958" s="10">
        <v>2.0480282400805151E-4</v>
      </c>
      <c r="I4958" s="10">
        <v>2.0270765028802649E-4</v>
      </c>
      <c r="J4958" s="10">
        <v>1.7875748028568141E-4</v>
      </c>
      <c r="K4958">
        <v>2.5158931693874931E-4</v>
      </c>
      <c r="L4958">
        <v>1.6594099342772791E-4</v>
      </c>
      <c r="M4958">
        <v>2.5301384006660559E-4</v>
      </c>
      <c r="N4958">
        <v>2.114759147357231E-4</v>
      </c>
      <c r="O4958">
        <v>1.5439789928851821E-4</v>
      </c>
      <c r="P4958">
        <v>1.6427966380679279E-4</v>
      </c>
      <c r="Q4958">
        <v>1.516020798874541E-4</v>
      </c>
      <c r="R4958">
        <v>2.317149734994739E-4</v>
      </c>
      <c r="S4958">
        <v>6.3124303770886457E-5</v>
      </c>
      <c r="T4958">
        <v>4.623355982655259E-5</v>
      </c>
    </row>
    <row r="4959" spans="1:20">
      <c r="A4959" s="10">
        <v>4953</v>
      </c>
      <c r="B4959" s="10">
        <v>2.9024006489617777E-4</v>
      </c>
      <c r="C4959" s="10">
        <v>3.0177587892327807E-4</v>
      </c>
      <c r="D4959" s="10">
        <v>3.2284451697651252E-4</v>
      </c>
      <c r="E4959" s="10">
        <v>3.1281960811655531E-4</v>
      </c>
      <c r="F4959" s="10">
        <v>3.6552223099230158E-4</v>
      </c>
      <c r="G4959" s="10">
        <v>3.0138886086534259E-4</v>
      </c>
      <c r="H4959" s="10">
        <v>2.8845808819145691E-4</v>
      </c>
      <c r="I4959" s="10">
        <v>2.9450345136324701E-4</v>
      </c>
      <c r="J4959" s="10">
        <v>2.6076580257393232E-4</v>
      </c>
      <c r="K4959">
        <v>3.3478900403004669E-4</v>
      </c>
      <c r="L4959">
        <v>2.5780321049830197E-4</v>
      </c>
      <c r="M4959">
        <v>3.6212478663707299E-4</v>
      </c>
      <c r="N4959">
        <v>3.094641144957644E-4</v>
      </c>
      <c r="O4959">
        <v>2.2673622177859341E-4</v>
      </c>
      <c r="P4959">
        <v>2.1060460864463269E-4</v>
      </c>
      <c r="Q4959">
        <v>2.9263136390904229E-4</v>
      </c>
      <c r="R4959">
        <v>3.1809554822539581E-4</v>
      </c>
      <c r="S4959">
        <v>6.4676543744730857E-5</v>
      </c>
      <c r="T4959">
        <v>6.7630899915176762E-5</v>
      </c>
    </row>
    <row r="4960" spans="1:20">
      <c r="A4960" s="10">
        <v>4954</v>
      </c>
      <c r="B4960" s="10">
        <v>3.9348920754600931E-4</v>
      </c>
      <c r="C4960" s="10">
        <v>3.3413946720653031E-4</v>
      </c>
      <c r="D4960" s="10">
        <v>3.5581084832949083E-4</v>
      </c>
      <c r="E4960" s="10">
        <v>3.6100712115037239E-4</v>
      </c>
      <c r="F4960" s="10">
        <v>4.0780019877251878E-4</v>
      </c>
      <c r="G4960" s="10">
        <v>3.4723070886821762E-4</v>
      </c>
      <c r="H4960" s="10">
        <v>3.3608854040417769E-4</v>
      </c>
      <c r="I4960" s="10">
        <v>3.5789626221992672E-4</v>
      </c>
      <c r="J4960" s="10">
        <v>3.229428208234634E-4</v>
      </c>
      <c r="K4960">
        <v>4.177394283227382E-4</v>
      </c>
      <c r="L4960">
        <v>3.0672817406512281E-4</v>
      </c>
      <c r="M4960">
        <v>4.067068456261378E-4</v>
      </c>
      <c r="N4960">
        <v>3.935553409116358E-4</v>
      </c>
      <c r="O4960">
        <v>2.8393808216534909E-4</v>
      </c>
      <c r="P4960">
        <v>3.0069745226795892E-4</v>
      </c>
      <c r="Q4960">
        <v>3.6652901112527782E-4</v>
      </c>
      <c r="R4960">
        <v>4.4192786187501461E-4</v>
      </c>
      <c r="S4960">
        <v>5.9664062231602599E-5</v>
      </c>
      <c r="T4960">
        <v>7.4199880190492553E-5</v>
      </c>
    </row>
    <row r="4961" spans="1:20">
      <c r="A4961" s="10">
        <v>4955</v>
      </c>
      <c r="B4961" s="10">
        <v>4.5924660808366557E-4</v>
      </c>
      <c r="C4961" s="10">
        <v>3.7514417243165972E-4</v>
      </c>
      <c r="D4961" s="10">
        <v>3.5742919432923032E-4</v>
      </c>
      <c r="E4961" s="10">
        <v>3.6065530856471608E-4</v>
      </c>
      <c r="F4961" s="10">
        <v>4.367695801379656E-4</v>
      </c>
      <c r="G4961" s="10">
        <v>3.703829866858167E-4</v>
      </c>
      <c r="H4961" s="10">
        <v>3.8206787502236542E-4</v>
      </c>
      <c r="I4961" s="10">
        <v>4.1259072324639979E-4</v>
      </c>
      <c r="J4961" s="10">
        <v>3.6054311040996021E-4</v>
      </c>
      <c r="K4961">
        <v>4.7707072152023588E-4</v>
      </c>
      <c r="L4961">
        <v>2.987735657933725E-4</v>
      </c>
      <c r="M4961">
        <v>4.1315018272716487E-4</v>
      </c>
      <c r="N4961">
        <v>4.3466491688914748E-4</v>
      </c>
      <c r="O4961">
        <v>3.2117265810771431E-4</v>
      </c>
      <c r="P4961">
        <v>3.3215923562368279E-4</v>
      </c>
      <c r="Q4961">
        <v>3.6463351661580461E-4</v>
      </c>
      <c r="R4961">
        <v>5.0735781577945381E-4</v>
      </c>
      <c r="S4961">
        <v>5.8620608220173063E-5</v>
      </c>
      <c r="T4961">
        <v>7.926283030151316E-5</v>
      </c>
    </row>
    <row r="4962" spans="1:20">
      <c r="A4962" s="10">
        <v>4956</v>
      </c>
      <c r="B4962" s="10">
        <v>4.877674159041983E-4</v>
      </c>
      <c r="C4962" s="10">
        <v>3.9152694218453141E-4</v>
      </c>
      <c r="D4962" s="10">
        <v>4.2381978961869891E-4</v>
      </c>
      <c r="E4962" s="10">
        <v>4.4705792171773908E-4</v>
      </c>
      <c r="F4962" s="10">
        <v>3.571799133811943E-4</v>
      </c>
      <c r="G4962" s="10">
        <v>3.9120918794561149E-4</v>
      </c>
      <c r="H4962" s="10">
        <v>3.6889596651012979E-4</v>
      </c>
      <c r="I4962" s="10">
        <v>4.2915580772143549E-4</v>
      </c>
      <c r="J4962" s="10">
        <v>3.7200479670589781E-4</v>
      </c>
      <c r="K4962">
        <v>5.0791060826907821E-4</v>
      </c>
      <c r="L4962">
        <v>3.5548356723734078E-4</v>
      </c>
      <c r="M4962">
        <v>4.0762521504367422E-4</v>
      </c>
      <c r="N4962">
        <v>4.2529932599233168E-4</v>
      </c>
      <c r="O4962">
        <v>3.5849955362940509E-4</v>
      </c>
      <c r="P4962">
        <v>2.5891727972593773E-4</v>
      </c>
      <c r="Q4962">
        <v>3.7788683020404529E-4</v>
      </c>
      <c r="R4962">
        <v>5.3999374478449472E-4</v>
      </c>
      <c r="S4962">
        <v>6.0767908335251297E-5</v>
      </c>
      <c r="T4962">
        <v>7.946906836381211E-5</v>
      </c>
    </row>
    <row r="4963" spans="1:20">
      <c r="A4963" s="10">
        <v>4957</v>
      </c>
      <c r="B4963" s="10">
        <v>4.7662323013548128E-4</v>
      </c>
      <c r="C4963" s="10">
        <v>3.8276084261055799E-4</v>
      </c>
      <c r="D4963" s="10">
        <v>4.4343771699770402E-4</v>
      </c>
      <c r="E4963" s="10">
        <v>3.682062194554216E-4</v>
      </c>
      <c r="F4963" s="10">
        <v>2.8148799322272978E-4</v>
      </c>
      <c r="G4963" s="10">
        <v>3.9822516253799157E-4</v>
      </c>
      <c r="H4963" s="10">
        <v>3.8204828687595649E-4</v>
      </c>
      <c r="I4963" s="10">
        <v>4.4315193416465467E-4</v>
      </c>
      <c r="J4963" s="10">
        <v>3.741665721935516E-4</v>
      </c>
      <c r="K4963">
        <v>4.515755443641414E-4</v>
      </c>
      <c r="L4963">
        <v>3.872141187748112E-4</v>
      </c>
      <c r="M4963">
        <v>3.8982096369076031E-4</v>
      </c>
      <c r="N4963">
        <v>3.8394673762843411E-4</v>
      </c>
      <c r="O4963">
        <v>4.1011418760735841E-4</v>
      </c>
      <c r="P4963">
        <v>2.4560423028753672E-4</v>
      </c>
      <c r="Q4963">
        <v>3.9343604812622831E-4</v>
      </c>
      <c r="R4963">
        <v>4.9089536250962712E-4</v>
      </c>
      <c r="S4963">
        <v>7.6259839241685183E-5</v>
      </c>
      <c r="T4963">
        <v>8.0990787840642153E-5</v>
      </c>
    </row>
    <row r="4964" spans="1:20">
      <c r="A4964" s="10">
        <v>4958</v>
      </c>
      <c r="B4964" s="10">
        <v>4.4421182056692048E-4</v>
      </c>
      <c r="C4964" s="10">
        <v>3.9547806685985321E-4</v>
      </c>
      <c r="D4964" s="10">
        <v>4.0564211081495872E-4</v>
      </c>
      <c r="E4964" s="10">
        <v>4.2884985783920508E-4</v>
      </c>
      <c r="F4964" s="10">
        <v>4.2559068400016201E-4</v>
      </c>
      <c r="G4964" s="10">
        <v>3.645146290256795E-4</v>
      </c>
      <c r="H4964" s="10">
        <v>3.2822813458618211E-4</v>
      </c>
      <c r="I4964" s="10">
        <v>3.9429478325834241E-4</v>
      </c>
      <c r="J4964" s="10">
        <v>3.6559750317677412E-4</v>
      </c>
      <c r="K4964">
        <v>4.0682616175464662E-4</v>
      </c>
      <c r="L4964">
        <v>2.6479474496255112E-4</v>
      </c>
      <c r="M4964">
        <v>2.7510222928735841E-4</v>
      </c>
      <c r="N4964">
        <v>3.780745146548341E-4</v>
      </c>
      <c r="O4964">
        <v>4.0406425372969398E-4</v>
      </c>
      <c r="P4964">
        <v>2.872994080848917E-4</v>
      </c>
      <c r="Q4964">
        <v>4.1894869299504079E-4</v>
      </c>
      <c r="R4964">
        <v>3.9653987044790739E-4</v>
      </c>
      <c r="S4964">
        <v>7.6802049745676993E-5</v>
      </c>
      <c r="T4964">
        <v>8.8571507587989357E-5</v>
      </c>
    </row>
    <row r="4965" spans="1:20">
      <c r="A4965" s="10">
        <v>4959</v>
      </c>
      <c r="B4965" s="10">
        <v>4.005633722627111E-4</v>
      </c>
      <c r="C4965" s="10">
        <v>3.0764575296137272E-4</v>
      </c>
      <c r="D4965" s="10">
        <v>2.921123725734007E-4</v>
      </c>
      <c r="E4965" s="10">
        <v>3.4068652557390182E-4</v>
      </c>
      <c r="F4965" s="10">
        <v>3.3238890567221071E-4</v>
      </c>
      <c r="G4965" s="10">
        <v>3.0184265497728858E-4</v>
      </c>
      <c r="H4965" s="10">
        <v>2.7491856594973301E-4</v>
      </c>
      <c r="I4965" s="10">
        <v>3.5019607624599188E-4</v>
      </c>
      <c r="J4965" s="10">
        <v>3.1114854135699642E-4</v>
      </c>
      <c r="K4965">
        <v>3.9844778797709087E-4</v>
      </c>
      <c r="L4965">
        <v>3.5049776169272041E-4</v>
      </c>
      <c r="M4965">
        <v>2.7003404834889319E-4</v>
      </c>
      <c r="N4965">
        <v>3.0291371159438431E-4</v>
      </c>
      <c r="O4965">
        <v>3.7431115162504612E-4</v>
      </c>
      <c r="P4965">
        <v>2.6886827958147891E-4</v>
      </c>
      <c r="Q4965">
        <v>3.4624210743131571E-4</v>
      </c>
      <c r="R4965">
        <v>3.7677131661442069E-4</v>
      </c>
      <c r="S4965">
        <v>7.0230300304996917E-5</v>
      </c>
      <c r="T4965">
        <v>8.2530867151289601E-5</v>
      </c>
    </row>
    <row r="4966" spans="1:20">
      <c r="A4966" s="10">
        <v>4960</v>
      </c>
      <c r="B4966" s="10">
        <v>2.8551341555314662E-4</v>
      </c>
      <c r="C4966" s="10">
        <v>2.5580755896741959E-4</v>
      </c>
      <c r="D4966" s="10">
        <v>3.0725247009905402E-4</v>
      </c>
      <c r="E4966" s="10">
        <v>1.6185500925940189E-4</v>
      </c>
      <c r="F4966" s="10">
        <v>1.592492534972603E-4</v>
      </c>
      <c r="G4966" s="10">
        <v>1.8842739289652561E-4</v>
      </c>
      <c r="H4966" s="10">
        <v>2.2713587168770761E-4</v>
      </c>
      <c r="I4966" s="10">
        <v>2.7306932486560498E-4</v>
      </c>
      <c r="J4966" s="10">
        <v>2.5138179439516077E-4</v>
      </c>
      <c r="K4966">
        <v>3.4501885645235012E-4</v>
      </c>
      <c r="L4966">
        <v>3.0247764030219028E-4</v>
      </c>
      <c r="M4966">
        <v>1.403402766732573E-4</v>
      </c>
      <c r="N4966">
        <v>2.5498405696712452E-4</v>
      </c>
      <c r="O4966">
        <v>3.3532446980203952E-4</v>
      </c>
      <c r="P4966">
        <v>2.0029043295047519E-4</v>
      </c>
      <c r="Q4966">
        <v>2.7634666496251351E-4</v>
      </c>
      <c r="R4966">
        <v>2.685172712406652E-4</v>
      </c>
      <c r="S4966">
        <v>5.9941620298386577E-5</v>
      </c>
      <c r="T4966">
        <v>7.6409855965340972E-5</v>
      </c>
    </row>
    <row r="4967" spans="1:20">
      <c r="A4967" s="10">
        <v>4961</v>
      </c>
      <c r="B4967" s="10">
        <v>1.212911646030803E-4</v>
      </c>
      <c r="C4967" s="10">
        <v>2.1011639155130339E-4</v>
      </c>
      <c r="D4967" s="10">
        <v>1.7496060337412989E-4</v>
      </c>
      <c r="E4967" s="10">
        <v>1.7882835346311361E-4</v>
      </c>
      <c r="F4967" s="10">
        <v>5.3405942113145873E-5</v>
      </c>
      <c r="G4967" s="10">
        <v>1.181942460783741E-4</v>
      </c>
      <c r="H4967" s="10">
        <v>1.538861638397689E-4</v>
      </c>
      <c r="I4967" s="10">
        <v>1.7130897532823599E-4</v>
      </c>
      <c r="J4967" s="10">
        <v>1.6037057141362159E-4</v>
      </c>
      <c r="K4967">
        <v>2.064559501620303E-4</v>
      </c>
      <c r="L4967">
        <v>2.2822128200969961E-4</v>
      </c>
      <c r="M4967">
        <v>1.1190669234521401E-4</v>
      </c>
      <c r="N4967">
        <v>1.406837693244646E-4</v>
      </c>
      <c r="O4967">
        <v>2.4673049909910332E-4</v>
      </c>
      <c r="P4967">
        <v>9.1536757542575502E-5</v>
      </c>
      <c r="Q4967">
        <v>1.4426075756967711E-4</v>
      </c>
      <c r="R4967">
        <v>9.5402893014206967E-5</v>
      </c>
      <c r="S4967">
        <v>5.1995295188216297E-5</v>
      </c>
      <c r="T4967">
        <v>8.5374565225527149E-5</v>
      </c>
    </row>
    <row r="4968" spans="1:20">
      <c r="A4968" s="10">
        <v>4962</v>
      </c>
      <c r="B4968" s="10">
        <v>7.6322962914479305E-5</v>
      </c>
      <c r="C4968" s="10">
        <v>1.30112539226611E-4</v>
      </c>
      <c r="D4968" s="10">
        <v>1.2327186118246859E-4</v>
      </c>
      <c r="E4968" s="10">
        <v>6.5428480469920832E-5</v>
      </c>
      <c r="F4968" s="10">
        <v>2.7250854020620761E-5</v>
      </c>
      <c r="G4968" s="10">
        <v>9.0131240670684873E-5</v>
      </c>
      <c r="H4968" s="10">
        <v>8.2445408081680184E-5</v>
      </c>
      <c r="I4968" s="10">
        <v>8.9073397601507049E-5</v>
      </c>
      <c r="J4968" s="10">
        <v>1.1028654766877681E-4</v>
      </c>
      <c r="K4968">
        <v>1.006024261898029E-4</v>
      </c>
      <c r="L4968">
        <v>9.7470555418262733E-5</v>
      </c>
      <c r="M4968">
        <v>1.0319166122847631E-4</v>
      </c>
      <c r="N4968">
        <v>5.2541615454536527E-5</v>
      </c>
      <c r="O4968">
        <v>1.67678206053139E-4</v>
      </c>
      <c r="P4968">
        <v>5.3765156441829148E-5</v>
      </c>
      <c r="Q4968">
        <v>6.2003423708497049E-5</v>
      </c>
      <c r="R4968">
        <v>4.2138155916406822E-5</v>
      </c>
      <c r="S4968">
        <v>3.9200058541307738E-5</v>
      </c>
      <c r="T4968">
        <v>7.0674558698332669E-5</v>
      </c>
    </row>
    <row r="4969" spans="1:20">
      <c r="A4969" s="10">
        <v>4963</v>
      </c>
      <c r="B4969" s="10">
        <v>2.0294193197903201E-5</v>
      </c>
      <c r="C4969" s="10">
        <v>9.4580830753246894E-5</v>
      </c>
      <c r="D4969" s="10">
        <v>6.9303183773804588E-5</v>
      </c>
      <c r="E4969" s="10">
        <v>2.9530013723929081E-5</v>
      </c>
      <c r="F4969" s="10">
        <v>3.1252839893458201E-6</v>
      </c>
      <c r="G4969" s="10">
        <v>6.2568925495536925E-5</v>
      </c>
      <c r="H4969" s="10">
        <v>4.2443910682674047E-5</v>
      </c>
      <c r="I4969" s="10">
        <v>4.8416977172434669E-5</v>
      </c>
      <c r="J4969" s="10">
        <v>8.8026060301819311E-5</v>
      </c>
      <c r="K4969">
        <v>2.9844162858543221E-5</v>
      </c>
      <c r="L4969">
        <v>4.4847046027491042E-5</v>
      </c>
      <c r="M4969">
        <v>5.4356051531920108E-5</v>
      </c>
      <c r="N4969">
        <v>1.8415370823713359E-5</v>
      </c>
      <c r="O4969">
        <v>1.115684615440071E-4</v>
      </c>
      <c r="P4969">
        <v>1.259041288326986E-5</v>
      </c>
      <c r="Q4969">
        <v>5.1233418806196573E-5</v>
      </c>
      <c r="R4969">
        <v>7.2268175255629236E-6</v>
      </c>
      <c r="S4969">
        <v>5.0019588930693238E-5</v>
      </c>
      <c r="T4969">
        <v>5.9923292411687788E-5</v>
      </c>
    </row>
    <row r="4970" spans="1:20">
      <c r="A4970" s="10">
        <v>4964</v>
      </c>
      <c r="B4970" s="10">
        <v>1.2067362221246441E-5</v>
      </c>
      <c r="C4970" s="10">
        <v>6.2121450847409993E-5</v>
      </c>
      <c r="D4970" s="10">
        <v>3.6030512037232017E-5</v>
      </c>
      <c r="E4970" s="10">
        <v>1.080232211582068E-5</v>
      </c>
      <c r="F4970" s="10">
        <v>0</v>
      </c>
      <c r="G4970" s="10">
        <v>5.1962425241578212E-5</v>
      </c>
      <c r="H4970" s="10">
        <v>2.9723948485582809E-5</v>
      </c>
      <c r="I4970" s="10">
        <v>3.2081646283381907E-5</v>
      </c>
      <c r="J4970" s="10">
        <v>7.0532753887667579E-5</v>
      </c>
      <c r="K4970">
        <v>1.5280465832690699E-5</v>
      </c>
      <c r="L4970">
        <v>1.3904873403890919E-5</v>
      </c>
      <c r="M4970">
        <v>3.3356437447774107E-5</v>
      </c>
      <c r="N4970">
        <v>9.3998372115761185E-6</v>
      </c>
      <c r="O4970">
        <v>9.3098743188220148E-5</v>
      </c>
      <c r="P4970">
        <v>7.5262937014656244E-6</v>
      </c>
      <c r="Q4970">
        <v>1.9475293704479529E-5</v>
      </c>
      <c r="R4970">
        <v>5.0210020554139088E-6</v>
      </c>
      <c r="S4970">
        <v>6.1605733896043198E-5</v>
      </c>
      <c r="T4970">
        <v>4.7783968409559113E-5</v>
      </c>
    </row>
    <row r="4971" spans="1:20">
      <c r="A4971" s="10">
        <v>4965</v>
      </c>
      <c r="B4971" s="10">
        <v>4.0877311745276249E-6</v>
      </c>
      <c r="C4971" s="10">
        <v>2.2365034652267889E-5</v>
      </c>
      <c r="D4971" s="10">
        <v>1.674776141119565E-5</v>
      </c>
      <c r="E4971" s="10">
        <v>2.8707189309825109E-6</v>
      </c>
      <c r="F4971" s="10">
        <v>0</v>
      </c>
      <c r="G4971" s="10">
        <v>2.9060616115561459E-5</v>
      </c>
      <c r="H4971" s="10">
        <v>1.6437411499085019E-5</v>
      </c>
      <c r="I4971" s="10">
        <v>2.0131832232784231E-5</v>
      </c>
      <c r="J4971" s="10">
        <v>4.3059848461672857E-5</v>
      </c>
      <c r="K4971">
        <v>1.0204510745411349E-5</v>
      </c>
      <c r="L4971">
        <v>5.3387175227638391E-6</v>
      </c>
      <c r="M4971">
        <v>1.8725630226163541E-5</v>
      </c>
      <c r="N4971">
        <v>6.6721931756949403E-6</v>
      </c>
      <c r="O4971">
        <v>4.576354076287117E-5</v>
      </c>
      <c r="P4971">
        <v>6.5440516628924567E-6</v>
      </c>
      <c r="Q4971">
        <v>0</v>
      </c>
      <c r="R4971">
        <v>4.785033880785723E-6</v>
      </c>
      <c r="S4971">
        <v>6.6761750572482591E-5</v>
      </c>
      <c r="T4971">
        <v>5.0894265383336249E-5</v>
      </c>
    </row>
    <row r="4972" spans="1:20">
      <c r="A4972" s="10">
        <v>4966</v>
      </c>
      <c r="B4972" s="10">
        <v>3.5358429588522279E-7</v>
      </c>
      <c r="C4972" s="10">
        <v>8.8599290701873784E-6</v>
      </c>
      <c r="D4972" s="10">
        <v>7.0722440647935246E-6</v>
      </c>
      <c r="E4972" s="10">
        <v>0</v>
      </c>
      <c r="F4972" s="10">
        <v>0</v>
      </c>
      <c r="G4972" s="10">
        <v>9.5904479430537922E-6</v>
      </c>
      <c r="H4972" s="10">
        <v>7.1015146446519289E-6</v>
      </c>
      <c r="I4972" s="10">
        <v>8.0142228916666729E-6</v>
      </c>
      <c r="J4972" s="10">
        <v>1.3073894451586519E-5</v>
      </c>
      <c r="K4972">
        <v>5.725596717015414E-6</v>
      </c>
      <c r="L4972">
        <v>3.4644500472185838E-8</v>
      </c>
      <c r="M4972">
        <v>8.1373564917716513E-6</v>
      </c>
      <c r="N4972">
        <v>1.589109531814378E-6</v>
      </c>
      <c r="O4972">
        <v>1.092894673240623E-5</v>
      </c>
      <c r="P4972">
        <v>5.9441953625830122E-7</v>
      </c>
      <c r="Q4972">
        <v>0</v>
      </c>
      <c r="R4972">
        <v>2.0535909537217159E-6</v>
      </c>
      <c r="S4972">
        <v>7.8158945614718303E-5</v>
      </c>
      <c r="T4972">
        <v>3.4749308724351322E-5</v>
      </c>
    </row>
    <row r="4973" spans="1:20">
      <c r="A4973" s="10">
        <v>4967</v>
      </c>
      <c r="B4973" s="10">
        <v>1.2956515457612361E-7</v>
      </c>
      <c r="C4973" s="10">
        <v>1.925993463257736E-6</v>
      </c>
      <c r="D4973" s="10">
        <v>1.077967314756174E-6</v>
      </c>
      <c r="E4973" s="10">
        <v>0</v>
      </c>
      <c r="F4973" s="10">
        <v>0</v>
      </c>
      <c r="G4973" s="10">
        <v>1.9834604550426379E-6</v>
      </c>
      <c r="H4973" s="10">
        <v>1.571589845130546E-6</v>
      </c>
      <c r="I4973" s="10">
        <v>1.3183544236043189E-6</v>
      </c>
      <c r="J4973" s="10">
        <v>4.1868896553670041E-6</v>
      </c>
      <c r="K4973">
        <v>9.5074302830838932E-7</v>
      </c>
      <c r="L4973">
        <v>0</v>
      </c>
      <c r="M4973">
        <v>1.3522254379926481E-6</v>
      </c>
      <c r="N4973">
        <v>9.4842831211015503E-10</v>
      </c>
      <c r="O4973">
        <v>5.9920634139213702E-7</v>
      </c>
      <c r="P4973">
        <v>0</v>
      </c>
      <c r="Q4973">
        <v>0</v>
      </c>
      <c r="R4973">
        <v>0</v>
      </c>
      <c r="S4973">
        <v>8.7491209522421053E-5</v>
      </c>
      <c r="T4973">
        <v>5.5002818953401282E-5</v>
      </c>
    </row>
    <row r="4974" spans="1:20">
      <c r="A4974" s="10">
        <v>4968</v>
      </c>
      <c r="B4974" s="10">
        <v>0</v>
      </c>
      <c r="C4974" s="10">
        <v>4.6425311450897122E-8</v>
      </c>
      <c r="D4974" s="10">
        <v>4.260848021495241E-7</v>
      </c>
      <c r="E4974" s="10">
        <v>0</v>
      </c>
      <c r="F4974" s="10">
        <v>0</v>
      </c>
      <c r="G4974" s="10">
        <v>1.6288741184459479E-7</v>
      </c>
      <c r="H4974" s="10">
        <v>4.167247401102928E-10</v>
      </c>
      <c r="I4974" s="10">
        <v>1.8203246668520791E-7</v>
      </c>
      <c r="J4974" s="10">
        <v>5.5044394767768207E-7</v>
      </c>
      <c r="K4974">
        <v>1.8188982444369392E-8</v>
      </c>
      <c r="L4974">
        <v>0</v>
      </c>
      <c r="M4974">
        <v>1.850896018210048E-7</v>
      </c>
      <c r="N4974">
        <v>1.0736924288039491E-9</v>
      </c>
      <c r="O4974">
        <v>1.328572408788194E-7</v>
      </c>
      <c r="P4974">
        <v>0</v>
      </c>
      <c r="Q4974">
        <v>0</v>
      </c>
      <c r="R4974">
        <v>0</v>
      </c>
      <c r="S4974">
        <v>9.7867764007254193E-5</v>
      </c>
      <c r="T4974">
        <v>5.9498134024942259E-5</v>
      </c>
    </row>
    <row r="4975" spans="1:20">
      <c r="A4975" s="10">
        <v>4969</v>
      </c>
      <c r="B4975" s="10">
        <v>0</v>
      </c>
      <c r="C4975" s="10">
        <v>5.0016703468796699E-7</v>
      </c>
      <c r="D4975" s="10">
        <v>2.005288444874457E-7</v>
      </c>
      <c r="E4975" s="10">
        <v>0</v>
      </c>
      <c r="F4975" s="10">
        <v>0</v>
      </c>
      <c r="G4975" s="10">
        <v>1.9809927365572329E-8</v>
      </c>
      <c r="H4975" s="10">
        <v>0</v>
      </c>
      <c r="I4975" s="10">
        <v>3.6979678351489683E-8</v>
      </c>
      <c r="J4975" s="10">
        <v>9.8972737246507255E-9</v>
      </c>
      <c r="K4975">
        <v>9.3402882822437431E-9</v>
      </c>
      <c r="L4975">
        <v>0</v>
      </c>
      <c r="M4975">
        <v>2.9789484101499712E-8</v>
      </c>
      <c r="N4975">
        <v>2.1563322945145981E-9</v>
      </c>
      <c r="O4975">
        <v>1.8513821098982611E-8</v>
      </c>
      <c r="P4975">
        <v>0</v>
      </c>
      <c r="Q4975">
        <v>0</v>
      </c>
      <c r="R4975">
        <v>0</v>
      </c>
      <c r="S4975">
        <v>9.4823048059325464E-5</v>
      </c>
      <c r="T4975">
        <v>7.6086443353882161E-5</v>
      </c>
    </row>
    <row r="4976" spans="1:20">
      <c r="A4976" s="10">
        <v>4970</v>
      </c>
      <c r="B4976" s="10">
        <v>0</v>
      </c>
      <c r="C4976" s="10">
        <v>5.4615437150253494E-7</v>
      </c>
      <c r="D4976" s="10">
        <v>6.8626599884419608E-9</v>
      </c>
      <c r="E4976" s="10">
        <v>0</v>
      </c>
      <c r="F4976" s="10">
        <v>0</v>
      </c>
      <c r="G4976" s="10">
        <v>2.2896942815465531E-7</v>
      </c>
      <c r="H4976" s="10">
        <v>0</v>
      </c>
      <c r="I4976" s="10">
        <v>0</v>
      </c>
      <c r="J4976" s="10">
        <v>0</v>
      </c>
      <c r="K4976">
        <v>2.1138547165077939E-8</v>
      </c>
      <c r="L4976">
        <v>0</v>
      </c>
      <c r="M4976">
        <v>3.4387114117646828E-7</v>
      </c>
      <c r="N4976">
        <v>1.762645070619816E-9</v>
      </c>
      <c r="O4976">
        <v>6.5967305912113057E-10</v>
      </c>
      <c r="P4976">
        <v>0</v>
      </c>
      <c r="Q4976">
        <v>0</v>
      </c>
      <c r="R4976">
        <v>0</v>
      </c>
      <c r="S4976">
        <v>8.9164945964279743E-5</v>
      </c>
      <c r="T4976">
        <v>6.8356055001159884E-5</v>
      </c>
    </row>
    <row r="4977" spans="1:20">
      <c r="A4977" s="10">
        <v>4971</v>
      </c>
      <c r="B4977" s="10">
        <v>0</v>
      </c>
      <c r="C4977" s="10">
        <v>5.4615437150253494E-7</v>
      </c>
      <c r="D4977" s="10">
        <v>1.4397188786941181E-10</v>
      </c>
      <c r="E4977" s="10">
        <v>0</v>
      </c>
      <c r="F4977" s="10">
        <v>0</v>
      </c>
      <c r="G4977" s="10">
        <v>2.8029342735226609E-7</v>
      </c>
      <c r="H4977" s="10">
        <v>0</v>
      </c>
      <c r="I4977" s="10">
        <v>0</v>
      </c>
      <c r="J4977" s="10">
        <v>0</v>
      </c>
      <c r="K4977">
        <v>2.9495647207085499E-9</v>
      </c>
      <c r="L4977">
        <v>0</v>
      </c>
      <c r="M4977">
        <v>4.2746115138417051E-7</v>
      </c>
      <c r="N4977">
        <v>1.3063257883781379E-9</v>
      </c>
      <c r="O4977">
        <v>5.5438322232329534E-10</v>
      </c>
      <c r="P4977">
        <v>0</v>
      </c>
      <c r="Q4977">
        <v>0</v>
      </c>
      <c r="R4977">
        <v>0</v>
      </c>
      <c r="S4977">
        <v>7.7490508571948272E-5</v>
      </c>
      <c r="T4977">
        <v>7.0155907641198984E-5</v>
      </c>
    </row>
    <row r="4978" spans="1:20">
      <c r="A4978" s="10">
        <v>4972</v>
      </c>
      <c r="B4978" s="10">
        <v>0</v>
      </c>
      <c r="C4978" s="10">
        <v>4.1914172696706169E-7</v>
      </c>
      <c r="D4978" s="10">
        <v>0</v>
      </c>
      <c r="E4978" s="10">
        <v>0</v>
      </c>
      <c r="F4978" s="10">
        <v>0</v>
      </c>
      <c r="G4978" s="10">
        <v>2.801040399013525E-7</v>
      </c>
      <c r="H4978" s="10">
        <v>0</v>
      </c>
      <c r="I4978" s="10">
        <v>0</v>
      </c>
      <c r="J4978" s="10">
        <v>0</v>
      </c>
      <c r="K4978">
        <v>0</v>
      </c>
      <c r="L4978">
        <v>0</v>
      </c>
      <c r="M4978">
        <v>4.2710224193716449E-7</v>
      </c>
      <c r="N4978">
        <v>1.3779052836317349E-9</v>
      </c>
      <c r="O4978">
        <v>4.4049829680726958E-10</v>
      </c>
      <c r="P4978">
        <v>0</v>
      </c>
      <c r="Q4978">
        <v>0</v>
      </c>
      <c r="R4978">
        <v>0</v>
      </c>
      <c r="S4978">
        <v>7.2763974503125731E-5</v>
      </c>
      <c r="T4978">
        <v>7.3813194679459598E-5</v>
      </c>
    </row>
    <row r="4979" spans="1:20">
      <c r="A4979" s="10">
        <v>4973</v>
      </c>
      <c r="B4979" s="10">
        <v>6.3360822252159688E-7</v>
      </c>
      <c r="C4979" s="10">
        <v>8.7301484259503037E-7</v>
      </c>
      <c r="D4979" s="10">
        <v>5.4555987329795542E-7</v>
      </c>
      <c r="E4979" s="10">
        <v>6.2670462559790469E-7</v>
      </c>
      <c r="F4979" s="10">
        <v>2.6781303723590552E-7</v>
      </c>
      <c r="G4979" s="10">
        <v>1.8240189478674179E-6</v>
      </c>
      <c r="H4979" s="10">
        <v>8.4629293671078489E-7</v>
      </c>
      <c r="I4979" s="10">
        <v>4.0852432947596861E-7</v>
      </c>
      <c r="J4979" s="10">
        <v>1.4161690845947289E-6</v>
      </c>
      <c r="K4979">
        <v>1.5273829312069111E-7</v>
      </c>
      <c r="L4979">
        <v>7.1128046511103558E-7</v>
      </c>
      <c r="M4979">
        <v>3.3183421559750389E-7</v>
      </c>
      <c r="N4979">
        <v>4.0994247989502782E-7</v>
      </c>
      <c r="O4979">
        <v>1.344046254446161E-7</v>
      </c>
      <c r="P4979">
        <v>7.9911370278383523E-7</v>
      </c>
      <c r="Q4979">
        <v>5.1835135921441563E-7</v>
      </c>
      <c r="R4979">
        <v>1.8272507258413311E-6</v>
      </c>
      <c r="S4979">
        <v>7.3391185294156418E-5</v>
      </c>
      <c r="T4979">
        <v>5.378597041993833E-5</v>
      </c>
    </row>
    <row r="4980" spans="1:20">
      <c r="A4980" s="10">
        <v>4974</v>
      </c>
      <c r="B4980" s="10">
        <v>3.4443901115537327E-5</v>
      </c>
      <c r="C4980" s="10">
        <v>2.5577510723674079E-5</v>
      </c>
      <c r="D4980" s="10">
        <v>2.6646327204879452E-5</v>
      </c>
      <c r="E4980" s="10">
        <v>2.059755784641051E-5</v>
      </c>
      <c r="F4980" s="10">
        <v>2.1065136130413121E-5</v>
      </c>
      <c r="G4980" s="10">
        <v>2.8712050406029311E-5</v>
      </c>
      <c r="H4980" s="10">
        <v>3.3234127236340537E-5</v>
      </c>
      <c r="I4980" s="10">
        <v>2.336847713597968E-5</v>
      </c>
      <c r="J4980" s="10">
        <v>3.5911456502022207E-5</v>
      </c>
      <c r="K4980">
        <v>2.6014361996204221E-5</v>
      </c>
      <c r="L4980">
        <v>3.1574232664298092E-5</v>
      </c>
      <c r="M4980">
        <v>2.382519330940135E-5</v>
      </c>
      <c r="N4980">
        <v>1.7960702343580969E-5</v>
      </c>
      <c r="O4980">
        <v>1.890579340506263E-5</v>
      </c>
      <c r="P4980">
        <v>3.7596854442869177E-5</v>
      </c>
      <c r="Q4980">
        <v>2.329458142903551E-5</v>
      </c>
      <c r="R4980">
        <v>4.4269646976835088E-5</v>
      </c>
      <c r="S4980">
        <v>7.8290666960238582E-5</v>
      </c>
      <c r="T4980">
        <v>4.437708616464615E-5</v>
      </c>
    </row>
    <row r="4981" spans="1:20">
      <c r="A4981" s="10">
        <v>4975</v>
      </c>
      <c r="B4981" s="10">
        <v>1.3183498649094129E-4</v>
      </c>
      <c r="C4981" s="10">
        <v>9.7558521761356075E-5</v>
      </c>
      <c r="D4981" s="10">
        <v>1.114895276156323E-4</v>
      </c>
      <c r="E4981" s="10">
        <v>9.9825236878975664E-5</v>
      </c>
      <c r="F4981" s="10">
        <v>1.065881959915295E-4</v>
      </c>
      <c r="G4981" s="10">
        <v>1.069446135022929E-4</v>
      </c>
      <c r="H4981" s="10">
        <v>1.1722305041741001E-4</v>
      </c>
      <c r="I4981" s="10">
        <v>9.3172580501582806E-5</v>
      </c>
      <c r="J4981" s="10">
        <v>1.00111265416435E-4</v>
      </c>
      <c r="K4981">
        <v>1.2853486554417789E-4</v>
      </c>
      <c r="L4981">
        <v>1.013432187275034E-4</v>
      </c>
      <c r="M4981">
        <v>1.172587894990069E-4</v>
      </c>
      <c r="N4981">
        <v>3.2724467585524357E-5</v>
      </c>
      <c r="O4981">
        <v>6.9256688265622123E-5</v>
      </c>
      <c r="P4981">
        <v>1.199686322925975E-4</v>
      </c>
      <c r="Q4981">
        <v>9.7657354574686131E-5</v>
      </c>
      <c r="R4981">
        <v>1.1367861422594219E-4</v>
      </c>
      <c r="S4981">
        <v>9.1621698547579179E-5</v>
      </c>
      <c r="T4981">
        <v>4.4728286852743018E-5</v>
      </c>
    </row>
    <row r="4982" spans="1:20">
      <c r="A4982" s="10">
        <v>4976</v>
      </c>
      <c r="B4982" s="10">
        <v>2.6158784982106581E-4</v>
      </c>
      <c r="C4982" s="10">
        <v>2.0286373085215111E-4</v>
      </c>
      <c r="D4982" s="10">
        <v>2.1156846967644721E-4</v>
      </c>
      <c r="E4982" s="10">
        <v>2.0145788805797131E-4</v>
      </c>
      <c r="F4982" s="10">
        <v>2.3277019994614049E-4</v>
      </c>
      <c r="G4982" s="10">
        <v>2.0425021538443151E-4</v>
      </c>
      <c r="H4982" s="10">
        <v>2.2267318519847979E-4</v>
      </c>
      <c r="I4982" s="10">
        <v>1.721859079538184E-4</v>
      </c>
      <c r="J4982" s="10">
        <v>1.951889317668528E-4</v>
      </c>
      <c r="K4982">
        <v>2.1082130594867889E-4</v>
      </c>
      <c r="L4982">
        <v>1.7557087982543641E-4</v>
      </c>
      <c r="M4982">
        <v>2.3646154023583251E-4</v>
      </c>
      <c r="N4982">
        <v>3.9729717915775058E-5</v>
      </c>
      <c r="O4982">
        <v>1.231942137303762E-4</v>
      </c>
      <c r="P4982">
        <v>2.2729008282395771E-4</v>
      </c>
      <c r="Q4982">
        <v>1.5464897636027441E-4</v>
      </c>
      <c r="R4982">
        <v>2.7218991552841588E-4</v>
      </c>
      <c r="S4982">
        <v>1.069671479357035E-4</v>
      </c>
      <c r="T4982">
        <v>5.619667494996828E-5</v>
      </c>
    </row>
    <row r="4983" spans="1:20">
      <c r="A4983" s="10">
        <v>4977</v>
      </c>
      <c r="B4983" s="10">
        <v>3.5641437346270959E-4</v>
      </c>
      <c r="C4983" s="10">
        <v>3.0815765771631428E-4</v>
      </c>
      <c r="D4983" s="10">
        <v>3.2789364527741608E-4</v>
      </c>
      <c r="E4983" s="10">
        <v>2.858669157277379E-4</v>
      </c>
      <c r="F4983" s="10">
        <v>3.539872164991804E-4</v>
      </c>
      <c r="G4983" s="10">
        <v>3.0118827966914269E-4</v>
      </c>
      <c r="H4983" s="10">
        <v>3.086803187976457E-4</v>
      </c>
      <c r="I4983" s="10">
        <v>2.173229508870874E-4</v>
      </c>
      <c r="J4983" s="10">
        <v>3.2230078114220482E-4</v>
      </c>
      <c r="K4983">
        <v>3.270609478241422E-4</v>
      </c>
      <c r="L4983">
        <v>2.4112695027913851E-4</v>
      </c>
      <c r="M4983">
        <v>3.189846149467782E-4</v>
      </c>
      <c r="N4983">
        <v>5.3521610324053508E-5</v>
      </c>
      <c r="O4983">
        <v>1.4471443865963021E-4</v>
      </c>
      <c r="P4983">
        <v>2.8288076871505938E-4</v>
      </c>
      <c r="Q4983">
        <v>2.9079233711919541E-4</v>
      </c>
      <c r="R4983">
        <v>3.7161973900954421E-4</v>
      </c>
      <c r="S4983">
        <v>1.235177059637389E-4</v>
      </c>
      <c r="T4983">
        <v>4.6494321031703227E-5</v>
      </c>
    </row>
    <row r="4984" spans="1:20">
      <c r="A4984" s="10">
        <v>4978</v>
      </c>
      <c r="B4984" s="10">
        <v>3.8555649441547531E-4</v>
      </c>
      <c r="C4984" s="10">
        <v>3.5986511847119641E-4</v>
      </c>
      <c r="D4984" s="10">
        <v>4.0240065094646001E-4</v>
      </c>
      <c r="E4984" s="10">
        <v>3.26716153494231E-4</v>
      </c>
      <c r="F4984" s="10">
        <v>4.1873624135731392E-4</v>
      </c>
      <c r="G4984" s="10">
        <v>3.4670684424024521E-4</v>
      </c>
      <c r="H4984" s="10">
        <v>3.4763236161464243E-4</v>
      </c>
      <c r="I4984" s="10">
        <v>2.6934720034447671E-4</v>
      </c>
      <c r="J4984" s="10">
        <v>3.6462183464598539E-4</v>
      </c>
      <c r="K4984">
        <v>2.7752594561470978E-4</v>
      </c>
      <c r="L4984">
        <v>3.4364352049680069E-4</v>
      </c>
      <c r="M4984">
        <v>3.5983773668067231E-4</v>
      </c>
      <c r="N4984">
        <v>1.3295077473968899E-4</v>
      </c>
      <c r="O4984">
        <v>1.3253888201585591E-4</v>
      </c>
      <c r="P4984">
        <v>4.1304433034362599E-4</v>
      </c>
      <c r="Q4984">
        <v>3.4331797702050318E-4</v>
      </c>
      <c r="R4984">
        <v>4.6296354811039322E-4</v>
      </c>
      <c r="S4984">
        <v>1.269274294919893E-4</v>
      </c>
      <c r="T4984">
        <v>5.6748105027478399E-5</v>
      </c>
    </row>
    <row r="4985" spans="1:20">
      <c r="A4985" s="10">
        <v>4979</v>
      </c>
      <c r="B4985" s="10">
        <v>4.1611594441890072E-4</v>
      </c>
      <c r="C4985" s="10">
        <v>3.6099258343825949E-4</v>
      </c>
      <c r="D4985" s="10">
        <v>4.246544288460013E-4</v>
      </c>
      <c r="E4985" s="10">
        <v>3.3684793961487851E-4</v>
      </c>
      <c r="F4985" s="10">
        <v>3.4883013021007249E-4</v>
      </c>
      <c r="G4985" s="10">
        <v>3.5457267797372988E-4</v>
      </c>
      <c r="H4985" s="10">
        <v>4.1973542842030701E-4</v>
      </c>
      <c r="I4985" s="10">
        <v>2.8098172507964208E-4</v>
      </c>
      <c r="J4985" s="10">
        <v>3.9546735038360151E-4</v>
      </c>
      <c r="K4985">
        <v>1.6729988858168009E-4</v>
      </c>
      <c r="L4985">
        <v>3.8534195883971128E-4</v>
      </c>
      <c r="M4985">
        <v>3.5654295603261961E-4</v>
      </c>
      <c r="N4985">
        <v>1.755496247480101E-4</v>
      </c>
      <c r="O4985">
        <v>1.1311349669602209E-4</v>
      </c>
      <c r="P4985">
        <v>4.1342630832458591E-4</v>
      </c>
      <c r="Q4985">
        <v>3.5068583423822391E-4</v>
      </c>
      <c r="R4985">
        <v>5.2034857336684555E-4</v>
      </c>
      <c r="S4985">
        <v>1.208500456122279E-4</v>
      </c>
      <c r="T4985">
        <v>6.1931337153988674E-5</v>
      </c>
    </row>
    <row r="4986" spans="1:20">
      <c r="A4986" s="10">
        <v>4980</v>
      </c>
      <c r="B4986" s="10">
        <v>4.4320914328170959E-4</v>
      </c>
      <c r="C4986" s="10">
        <v>3.1769991185218529E-4</v>
      </c>
      <c r="D4986" s="10">
        <v>4.0579125369313423E-4</v>
      </c>
      <c r="E4986" s="10">
        <v>3.8035635331036077E-4</v>
      </c>
      <c r="F4986" s="10">
        <v>3.8901088847069932E-4</v>
      </c>
      <c r="G4986" s="10">
        <v>3.6336858211540469E-4</v>
      </c>
      <c r="H4986" s="10">
        <v>4.0672984308634411E-4</v>
      </c>
      <c r="I4986" s="10">
        <v>3.045622936716357E-4</v>
      </c>
      <c r="J4986" s="10">
        <v>4.0211439122974252E-4</v>
      </c>
      <c r="K4986">
        <v>1.472296000193248E-4</v>
      </c>
      <c r="L4986">
        <v>3.704531383167847E-4</v>
      </c>
      <c r="M4986">
        <v>2.5660940567399541E-4</v>
      </c>
      <c r="N4986">
        <v>2.2088586702472229E-4</v>
      </c>
      <c r="O4986">
        <v>1.322259117363256E-4</v>
      </c>
      <c r="P4986">
        <v>4.0365367963628932E-4</v>
      </c>
      <c r="Q4986">
        <v>3.6232415029450072E-4</v>
      </c>
      <c r="R4986">
        <v>5.1749814460078265E-4</v>
      </c>
      <c r="S4986">
        <v>1.110072217150051E-4</v>
      </c>
      <c r="T4986">
        <v>6.494395112723515E-5</v>
      </c>
    </row>
    <row r="4987" spans="1:20">
      <c r="A4987" s="10">
        <v>4981</v>
      </c>
      <c r="B4987" s="10">
        <v>3.7765206802861201E-4</v>
      </c>
      <c r="C4987" s="10">
        <v>3.6595104320751899E-4</v>
      </c>
      <c r="D4987" s="10">
        <v>3.0214347108857982E-4</v>
      </c>
      <c r="E4987" s="10">
        <v>3.2885665629970028E-4</v>
      </c>
      <c r="F4987" s="10">
        <v>3.819621741280714E-4</v>
      </c>
      <c r="G4987" s="10">
        <v>3.4817305063628961E-4</v>
      </c>
      <c r="H4987" s="10">
        <v>3.5679167136045369E-4</v>
      </c>
      <c r="I4987" s="10">
        <v>2.4920826830235272E-4</v>
      </c>
      <c r="J4987" s="10">
        <v>3.8337853865531071E-4</v>
      </c>
      <c r="K4987">
        <v>1.8426979134727469E-4</v>
      </c>
      <c r="L4987">
        <v>3.9317897790277562E-4</v>
      </c>
      <c r="M4987">
        <v>1.3034278852593051E-4</v>
      </c>
      <c r="N4987">
        <v>1.9783909930391161E-4</v>
      </c>
      <c r="O4987">
        <v>1.544191130418608E-4</v>
      </c>
      <c r="P4987">
        <v>3.5146337251460791E-4</v>
      </c>
      <c r="Q4987">
        <v>3.3204832228671011E-4</v>
      </c>
      <c r="R4987">
        <v>4.9526587989119717E-4</v>
      </c>
      <c r="S4987">
        <v>1.2538906167510629E-4</v>
      </c>
      <c r="T4987">
        <v>6.5662256217570797E-5</v>
      </c>
    </row>
    <row r="4988" spans="1:20">
      <c r="A4988" s="10">
        <v>4982</v>
      </c>
      <c r="B4988" s="10">
        <v>3.3072555949819032E-4</v>
      </c>
      <c r="C4988" s="10">
        <v>3.6833706551991831E-4</v>
      </c>
      <c r="D4988" s="10">
        <v>1.6803063652810901E-4</v>
      </c>
      <c r="E4988" s="10">
        <v>3.2224545730905871E-4</v>
      </c>
      <c r="F4988" s="10">
        <v>1.8409279869201751E-4</v>
      </c>
      <c r="G4988" s="10">
        <v>3.5630238954654028E-4</v>
      </c>
      <c r="H4988" s="10">
        <v>3.2513353666612313E-4</v>
      </c>
      <c r="I4988" s="10">
        <v>1.8767360972334499E-4</v>
      </c>
      <c r="J4988" s="10">
        <v>3.5633279838502498E-4</v>
      </c>
      <c r="K4988">
        <v>2.3697027870482449E-4</v>
      </c>
      <c r="L4988">
        <v>3.0953388780627979E-4</v>
      </c>
      <c r="M4988">
        <v>1.8257545101473739E-4</v>
      </c>
      <c r="N4988">
        <v>2.4636145228360419E-4</v>
      </c>
      <c r="O4988">
        <v>1.5300993938282821E-4</v>
      </c>
      <c r="P4988">
        <v>3.4664177831585173E-4</v>
      </c>
      <c r="Q4988">
        <v>1.6234171101865569E-4</v>
      </c>
      <c r="R4988">
        <v>4.3112985524621671E-4</v>
      </c>
      <c r="S4988">
        <v>1.355013506009591E-4</v>
      </c>
      <c r="T4988">
        <v>6.5271898739774353E-5</v>
      </c>
    </row>
    <row r="4989" spans="1:20">
      <c r="A4989" s="10">
        <v>4983</v>
      </c>
      <c r="B4989" s="10">
        <v>2.738458570295395E-4</v>
      </c>
      <c r="C4989" s="10">
        <v>2.3454453419635151E-4</v>
      </c>
      <c r="D4989" s="10">
        <v>1.7779197791640151E-4</v>
      </c>
      <c r="E4989" s="10">
        <v>2.0730391853996169E-4</v>
      </c>
      <c r="F4989" s="10">
        <v>7.7872309387768432E-5</v>
      </c>
      <c r="G4989" s="10">
        <v>2.6635611034204131E-4</v>
      </c>
      <c r="H4989" s="10">
        <v>2.4541860284471199E-4</v>
      </c>
      <c r="I4989" s="10">
        <v>2.01902329676283E-4</v>
      </c>
      <c r="J4989" s="10">
        <v>2.9092251872492818E-4</v>
      </c>
      <c r="K4989">
        <v>1.973650107073634E-4</v>
      </c>
      <c r="L4989">
        <v>9.5011488774746997E-5</v>
      </c>
      <c r="M4989">
        <v>2.433572997430095E-4</v>
      </c>
      <c r="N4989">
        <v>1.7419865796004531E-4</v>
      </c>
      <c r="O4989">
        <v>2.1533944329286991E-4</v>
      </c>
      <c r="P4989">
        <v>2.0566100439929551E-4</v>
      </c>
      <c r="Q4989">
        <v>4.1816771615984331E-5</v>
      </c>
      <c r="R4989">
        <v>3.4691281372141702E-4</v>
      </c>
      <c r="S4989">
        <v>1.319139838161337E-4</v>
      </c>
      <c r="T4989">
        <v>7.7744788219335389E-5</v>
      </c>
    </row>
    <row r="4990" spans="1:20">
      <c r="A4990" s="10">
        <v>4984</v>
      </c>
      <c r="B4990" s="10">
        <v>1.9583059145891321E-4</v>
      </c>
      <c r="C4990" s="10">
        <v>1.6228870283386561E-4</v>
      </c>
      <c r="D4990" s="10">
        <v>2.370772306039383E-4</v>
      </c>
      <c r="E4990" s="10">
        <v>2.0677255950706349E-4</v>
      </c>
      <c r="F4990" s="10">
        <v>8.188744356033287E-5</v>
      </c>
      <c r="G4990" s="10">
        <v>1.6906868018581791E-4</v>
      </c>
      <c r="H4990" s="10">
        <v>1.1757620171479281E-4</v>
      </c>
      <c r="I4990" s="10">
        <v>1.638693834142217E-4</v>
      </c>
      <c r="J4990" s="10">
        <v>2.5535644408498389E-4</v>
      </c>
      <c r="K4990">
        <v>1.589866141554811E-4</v>
      </c>
      <c r="L4990">
        <v>1.8298481736169259E-4</v>
      </c>
      <c r="M4990">
        <v>2.152811990941939E-4</v>
      </c>
      <c r="N4990">
        <v>1.2512811117909369E-4</v>
      </c>
      <c r="O4990">
        <v>2.3033062556614749E-4</v>
      </c>
      <c r="P4990">
        <v>3.7705499111157859E-5</v>
      </c>
      <c r="Q4990">
        <v>9.8140689203769473E-5</v>
      </c>
      <c r="R4990">
        <v>2.7125372292615291E-4</v>
      </c>
      <c r="S4990">
        <v>1.2735653056684639E-4</v>
      </c>
      <c r="T4990">
        <v>7.2440470749795201E-5</v>
      </c>
    </row>
    <row r="4991" spans="1:20">
      <c r="A4991" s="10">
        <v>4985</v>
      </c>
      <c r="B4991" s="10">
        <v>9.1790217405427564E-5</v>
      </c>
      <c r="C4991" s="10">
        <v>1.274314884396876E-4</v>
      </c>
      <c r="D4991" s="10">
        <v>2.038842653037875E-4</v>
      </c>
      <c r="E4991" s="10">
        <v>1.7199573187287549E-4</v>
      </c>
      <c r="F4991" s="10">
        <v>1.3689708824823129E-4</v>
      </c>
      <c r="G4991" s="10">
        <v>1.22706744887679E-4</v>
      </c>
      <c r="H4991" s="10">
        <v>7.8705455643720439E-5</v>
      </c>
      <c r="I4991" s="10">
        <v>9.0322090111498064E-5</v>
      </c>
      <c r="J4991" s="10">
        <v>1.3060256479692701E-4</v>
      </c>
      <c r="K4991">
        <v>7.169294352169322E-5</v>
      </c>
      <c r="L4991">
        <v>2.1377383242278871E-4</v>
      </c>
      <c r="M4991">
        <v>1.6690526356916431E-4</v>
      </c>
      <c r="N4991">
        <v>6.1911082828392078E-5</v>
      </c>
      <c r="O4991">
        <v>1.7944204612906501E-4</v>
      </c>
      <c r="P4991">
        <v>4.9195465644109282E-5</v>
      </c>
      <c r="Q4991">
        <v>1.7064718657769371E-4</v>
      </c>
      <c r="R4991">
        <v>1.3905765924166009E-4</v>
      </c>
      <c r="S4991">
        <v>1.570393960713507E-4</v>
      </c>
      <c r="T4991">
        <v>5.6676340195899138E-5</v>
      </c>
    </row>
    <row r="4992" spans="1:20">
      <c r="A4992" s="10">
        <v>4986</v>
      </c>
      <c r="B4992" s="10">
        <v>4.1721593156400369E-5</v>
      </c>
      <c r="C4992" s="10">
        <v>1.2272702987089411E-4</v>
      </c>
      <c r="D4992" s="10">
        <v>1.218038218336649E-4</v>
      </c>
      <c r="E4992" s="10">
        <v>6.6615860885448484E-5</v>
      </c>
      <c r="F4992" s="10">
        <v>3.184802330864255E-5</v>
      </c>
      <c r="G4992" s="10">
        <v>9.1243914671296935E-5</v>
      </c>
      <c r="H4992" s="10">
        <v>6.5387380928891108E-5</v>
      </c>
      <c r="I4992" s="10">
        <v>5.7488402843572501E-5</v>
      </c>
      <c r="J4992" s="10">
        <v>8.1521594396669411E-5</v>
      </c>
      <c r="K4992">
        <v>2.9031643806959039E-5</v>
      </c>
      <c r="L4992">
        <v>1.11543570131112E-4</v>
      </c>
      <c r="M4992">
        <v>9.0883460224907734E-5</v>
      </c>
      <c r="N4992">
        <v>3.5683669051691697E-5</v>
      </c>
      <c r="O4992">
        <v>1.3176342988854251E-4</v>
      </c>
      <c r="P4992">
        <v>3.7228151227467503E-5</v>
      </c>
      <c r="Q4992">
        <v>9.9495836659842178E-5</v>
      </c>
      <c r="R4992">
        <v>3.9955770305106498E-5</v>
      </c>
      <c r="S4992">
        <v>1.4505374320872001E-4</v>
      </c>
      <c r="T4992">
        <v>6.8542739094108583E-5</v>
      </c>
    </row>
    <row r="4993" spans="1:20">
      <c r="A4993" s="10">
        <v>4987</v>
      </c>
      <c r="B4993" s="10">
        <v>2.0118408641572989E-5</v>
      </c>
      <c r="C4993" s="10">
        <v>8.8379646421754668E-5</v>
      </c>
      <c r="D4993" s="10">
        <v>6.484778833988E-5</v>
      </c>
      <c r="E4993" s="10">
        <v>2.7040171107523561E-5</v>
      </c>
      <c r="F4993" s="10">
        <v>4.834952945796461E-6</v>
      </c>
      <c r="G4993" s="10">
        <v>6.3889788386252126E-5</v>
      </c>
      <c r="H4993" s="10">
        <v>3.9082329723368552E-5</v>
      </c>
      <c r="I4993" s="10">
        <v>2.7459316496127401E-5</v>
      </c>
      <c r="J4993" s="10">
        <v>8.3700964644862526E-5</v>
      </c>
      <c r="K4993">
        <v>1.6116605981746559E-5</v>
      </c>
      <c r="L4993">
        <v>5.0586975736139848E-5</v>
      </c>
      <c r="M4993">
        <v>4.9258579993484733E-5</v>
      </c>
      <c r="N4993">
        <v>1.1095356373662651E-5</v>
      </c>
      <c r="O4993">
        <v>4.7815815881379698E-5</v>
      </c>
      <c r="P4993">
        <v>1.0965590640218691E-5</v>
      </c>
      <c r="Q4993">
        <v>5.0930978011138508E-5</v>
      </c>
      <c r="R4993">
        <v>6.9904458676172724E-6</v>
      </c>
      <c r="S4993">
        <v>1.3604173796636081E-4</v>
      </c>
      <c r="T4993">
        <v>6.9893670050298655E-5</v>
      </c>
    </row>
    <row r="4994" spans="1:20">
      <c r="A4994" s="10">
        <v>4988</v>
      </c>
      <c r="B4994" s="10">
        <v>1.181700970405498E-5</v>
      </c>
      <c r="C4994" s="10">
        <v>4.6693211776446973E-5</v>
      </c>
      <c r="D4994" s="10">
        <v>3.0933085967011121E-5</v>
      </c>
      <c r="E4994" s="10">
        <v>9.0586824010263184E-6</v>
      </c>
      <c r="F4994" s="10">
        <v>0</v>
      </c>
      <c r="G4994" s="10">
        <v>5.0357640259951237E-5</v>
      </c>
      <c r="H4994" s="10">
        <v>2.4407192975993751E-5</v>
      </c>
      <c r="I4994" s="10">
        <v>1.6587137941808758E-5</v>
      </c>
      <c r="J4994" s="10">
        <v>6.9195863143854178E-5</v>
      </c>
      <c r="K4994">
        <v>7.2984521043332486E-6</v>
      </c>
      <c r="L4994">
        <v>2.2631231229284801E-5</v>
      </c>
      <c r="M4994">
        <v>2.2838763893429151E-5</v>
      </c>
      <c r="N4994">
        <v>5.5546404111743502E-6</v>
      </c>
      <c r="O4994">
        <v>9.8020328323172723E-6</v>
      </c>
      <c r="P4994">
        <v>7.5190446827307679E-6</v>
      </c>
      <c r="Q4994">
        <v>9.4917904992416753E-6</v>
      </c>
      <c r="R4994">
        <v>5.0126541247077226E-6</v>
      </c>
      <c r="S4994">
        <v>1.3369506159334701E-4</v>
      </c>
      <c r="T4994">
        <v>6.6058663077418815E-5</v>
      </c>
    </row>
    <row r="4995" spans="1:20">
      <c r="A4995" s="10">
        <v>4989</v>
      </c>
      <c r="B4995" s="10">
        <v>3.4680932406196748E-6</v>
      </c>
      <c r="C4995" s="10">
        <v>1.906288546394649E-5</v>
      </c>
      <c r="D4995" s="10">
        <v>1.0300118985906121E-5</v>
      </c>
      <c r="E4995" s="10">
        <v>2.418028638019884E-6</v>
      </c>
      <c r="F4995" s="10">
        <v>0</v>
      </c>
      <c r="G4995" s="10">
        <v>2.6094962038088259E-5</v>
      </c>
      <c r="H4995" s="10">
        <v>1.6143516376122239E-5</v>
      </c>
      <c r="I4995" s="10">
        <v>7.1818233326428107E-6</v>
      </c>
      <c r="J4995" s="10">
        <v>3.8936302536390492E-5</v>
      </c>
      <c r="K4995">
        <v>1.626684943470766E-6</v>
      </c>
      <c r="L4995">
        <v>4.4864628111480673E-6</v>
      </c>
      <c r="M4995">
        <v>7.1673525666416828E-6</v>
      </c>
      <c r="N4995">
        <v>1.537965982455683E-6</v>
      </c>
      <c r="O4995">
        <v>5.4635594665355033E-7</v>
      </c>
      <c r="P4995">
        <v>7.5154201733633393E-6</v>
      </c>
      <c r="Q4995">
        <v>0</v>
      </c>
      <c r="R4995">
        <v>4.8273300630303973E-6</v>
      </c>
      <c r="S4995">
        <v>1.4190896712067811E-4</v>
      </c>
      <c r="T4995">
        <v>5.5242742493503872E-5</v>
      </c>
    </row>
    <row r="4996" spans="1:20">
      <c r="A4996" s="10">
        <v>4990</v>
      </c>
      <c r="B4996" s="10">
        <v>3.0907718171785222E-7</v>
      </c>
      <c r="C4996" s="10">
        <v>7.5941560927177584E-6</v>
      </c>
      <c r="D4996" s="10">
        <v>3.1953720676603371E-6</v>
      </c>
      <c r="E4996" s="10">
        <v>0</v>
      </c>
      <c r="F4996" s="10">
        <v>0</v>
      </c>
      <c r="G4996" s="10">
        <v>7.7296537399679536E-6</v>
      </c>
      <c r="H4996" s="10">
        <v>8.4368194785162378E-6</v>
      </c>
      <c r="I4996" s="10">
        <v>1.520776271536843E-6</v>
      </c>
      <c r="J4996" s="10">
        <v>1.181707383045241E-5</v>
      </c>
      <c r="K4996">
        <v>0</v>
      </c>
      <c r="L4996">
        <v>3.4644500472185838E-8</v>
      </c>
      <c r="M4996">
        <v>1.000403555291379E-6</v>
      </c>
      <c r="N4996">
        <v>2.075805362354301E-8</v>
      </c>
      <c r="O4996">
        <v>3.4616719812512753E-8</v>
      </c>
      <c r="P4996">
        <v>2.9702854266077911E-6</v>
      </c>
      <c r="Q4996">
        <v>0</v>
      </c>
      <c r="R4996">
        <v>2.0062860130533302E-6</v>
      </c>
      <c r="S4996">
        <v>1.308111700559417E-4</v>
      </c>
      <c r="T4996">
        <v>6.5199908650810502E-5</v>
      </c>
    </row>
    <row r="4997" spans="1:20">
      <c r="A4997" s="10">
        <v>4991</v>
      </c>
      <c r="B4997" s="10">
        <v>1.1942742301577811E-7</v>
      </c>
      <c r="C4997" s="10">
        <v>1.652653492724672E-6</v>
      </c>
      <c r="D4997" s="10">
        <v>8.4890624150734141E-7</v>
      </c>
      <c r="E4997" s="10">
        <v>0</v>
      </c>
      <c r="F4997" s="10">
        <v>0</v>
      </c>
      <c r="G4997" s="10">
        <v>1.754619810354604E-6</v>
      </c>
      <c r="H4997" s="10">
        <v>1.275823628084667E-6</v>
      </c>
      <c r="I4997" s="10">
        <v>1.7826516195314989E-7</v>
      </c>
      <c r="J4997" s="10">
        <v>3.784255599532621E-6</v>
      </c>
      <c r="K4997">
        <v>0</v>
      </c>
      <c r="L4997">
        <v>0</v>
      </c>
      <c r="M4997">
        <v>1.8511831457676531E-7</v>
      </c>
      <c r="N4997">
        <v>1.0915873026173481E-9</v>
      </c>
      <c r="O4997">
        <v>1.6362900147255401E-8</v>
      </c>
      <c r="P4997">
        <v>0</v>
      </c>
      <c r="Q4997">
        <v>0</v>
      </c>
      <c r="R4997">
        <v>0</v>
      </c>
      <c r="S4997">
        <v>1.386647726827433E-4</v>
      </c>
      <c r="T4997">
        <v>7.2760064841493328E-5</v>
      </c>
    </row>
    <row r="4998" spans="1:20">
      <c r="A4998" s="10">
        <v>4992</v>
      </c>
      <c r="B4998" s="10">
        <v>0</v>
      </c>
      <c r="C4998" s="10">
        <v>3.8892147706034571E-8</v>
      </c>
      <c r="D4998" s="10">
        <v>5.792468955279333E-8</v>
      </c>
      <c r="E4998" s="10">
        <v>0</v>
      </c>
      <c r="F4998" s="10">
        <v>0</v>
      </c>
      <c r="G4998" s="10">
        <v>1.6323588475427601E-7</v>
      </c>
      <c r="H4998" s="10">
        <v>7.0843205818749785E-10</v>
      </c>
      <c r="I4998" s="10">
        <v>3.5246255928763602E-8</v>
      </c>
      <c r="J4998" s="10">
        <v>6.9966420102674337E-7</v>
      </c>
      <c r="K4998">
        <v>0</v>
      </c>
      <c r="L4998">
        <v>0</v>
      </c>
      <c r="M4998">
        <v>6.1897523230658314E-8</v>
      </c>
      <c r="N4998">
        <v>1.1810616716843441E-9</v>
      </c>
      <c r="O4998">
        <v>8.2727728912584771E-10</v>
      </c>
      <c r="P4998">
        <v>0</v>
      </c>
      <c r="Q4998">
        <v>0</v>
      </c>
      <c r="R4998">
        <v>0</v>
      </c>
      <c r="S4998">
        <v>1.4305699551972481E-4</v>
      </c>
      <c r="T4998">
        <v>6.7343851444637298E-5</v>
      </c>
    </row>
    <row r="4999" spans="1:20">
      <c r="A4999" s="10">
        <v>4993</v>
      </c>
      <c r="B4999" s="10">
        <v>0</v>
      </c>
      <c r="C4999" s="10">
        <v>5.0104298396062548E-7</v>
      </c>
      <c r="D4999" s="10">
        <v>1.1997657322450981E-10</v>
      </c>
      <c r="E4999" s="10">
        <v>0</v>
      </c>
      <c r="F4999" s="10">
        <v>0</v>
      </c>
      <c r="G4999" s="10">
        <v>1.4192695571472179E-7</v>
      </c>
      <c r="H4999" s="10">
        <v>0</v>
      </c>
      <c r="I4999" s="10">
        <v>0</v>
      </c>
      <c r="J4999" s="10">
        <v>1.1311169971029399E-8</v>
      </c>
      <c r="K4999">
        <v>0</v>
      </c>
      <c r="L4999">
        <v>0</v>
      </c>
      <c r="M4999">
        <v>0</v>
      </c>
      <c r="N4999">
        <v>2.0042258671007049E-9</v>
      </c>
      <c r="O4999">
        <v>1.6261907854816661E-8</v>
      </c>
      <c r="P4999">
        <v>0</v>
      </c>
      <c r="Q4999">
        <v>0</v>
      </c>
      <c r="R4999">
        <v>0</v>
      </c>
      <c r="S4999">
        <v>1.4529531558669749E-4</v>
      </c>
      <c r="T4999">
        <v>7.3930781748167169E-5</v>
      </c>
    </row>
    <row r="5000" spans="1:20">
      <c r="A5000" s="10">
        <v>4994</v>
      </c>
      <c r="B5000" s="10">
        <v>0</v>
      </c>
      <c r="C5000" s="10">
        <v>5.492201939568395E-7</v>
      </c>
      <c r="D5000" s="10">
        <v>0</v>
      </c>
      <c r="E5000" s="10">
        <v>0</v>
      </c>
      <c r="F5000" s="10">
        <v>0</v>
      </c>
      <c r="G5000" s="10">
        <v>0</v>
      </c>
      <c r="H5000" s="10">
        <v>0</v>
      </c>
      <c r="I5000" s="10">
        <v>0</v>
      </c>
      <c r="J5000" s="10">
        <v>0</v>
      </c>
      <c r="K5000">
        <v>0</v>
      </c>
      <c r="L5000">
        <v>0</v>
      </c>
      <c r="M5000">
        <v>0</v>
      </c>
      <c r="N5000">
        <v>1.3600104098183359E-9</v>
      </c>
      <c r="O5000">
        <v>1.8968286414956941E-8</v>
      </c>
      <c r="P5000">
        <v>0</v>
      </c>
      <c r="Q5000">
        <v>0</v>
      </c>
      <c r="R5000">
        <v>0</v>
      </c>
      <c r="S5000">
        <v>1.5946890815106161E-4</v>
      </c>
      <c r="T5000">
        <v>7.3091138917973067E-5</v>
      </c>
    </row>
    <row r="5001" spans="1:20">
      <c r="A5001" s="10">
        <v>4995</v>
      </c>
      <c r="B5001" s="10">
        <v>0</v>
      </c>
      <c r="C5001" s="10">
        <v>5.4746829541152262E-7</v>
      </c>
      <c r="D5001" s="10">
        <v>1.4397188786941181E-10</v>
      </c>
      <c r="E5001" s="10">
        <v>0</v>
      </c>
      <c r="F5001" s="10">
        <v>0</v>
      </c>
      <c r="G5001" s="10">
        <v>2.2896942815465531E-7</v>
      </c>
      <c r="H5001" s="10">
        <v>0</v>
      </c>
      <c r="I5001" s="10">
        <v>0</v>
      </c>
      <c r="J5001" s="10">
        <v>0</v>
      </c>
      <c r="K5001">
        <v>0</v>
      </c>
      <c r="L5001">
        <v>0</v>
      </c>
      <c r="M5001">
        <v>3.4311743133775567E-7</v>
      </c>
      <c r="N5001">
        <v>1.0379026811771511E-9</v>
      </c>
      <c r="O5001">
        <v>1.416040866321906E-8</v>
      </c>
      <c r="P5001">
        <v>0</v>
      </c>
      <c r="Q5001">
        <v>0</v>
      </c>
      <c r="R5001">
        <v>0</v>
      </c>
      <c r="S5001">
        <v>1.5739749129370481E-4</v>
      </c>
      <c r="T5001">
        <v>6.3661612401629122E-5</v>
      </c>
    </row>
    <row r="5002" spans="1:20">
      <c r="A5002" s="10">
        <v>4996</v>
      </c>
      <c r="B5002" s="10">
        <v>0</v>
      </c>
      <c r="C5002" s="10">
        <v>1.6467846325978601E-7</v>
      </c>
      <c r="D5002" s="10">
        <v>0</v>
      </c>
      <c r="E5002" s="10">
        <v>0</v>
      </c>
      <c r="F5002" s="10">
        <v>0</v>
      </c>
      <c r="G5002" s="10">
        <v>2.801040399013525E-7</v>
      </c>
      <c r="H5002" s="10">
        <v>0</v>
      </c>
      <c r="I5002" s="10">
        <v>0</v>
      </c>
      <c r="J5002" s="10">
        <v>0</v>
      </c>
      <c r="K5002">
        <v>0</v>
      </c>
      <c r="L5002">
        <v>0</v>
      </c>
      <c r="M5002">
        <v>4.263844230431525E-7</v>
      </c>
      <c r="N5002">
        <v>1.2168514193111421E-9</v>
      </c>
      <c r="O5002">
        <v>5.5868076668239063E-10</v>
      </c>
      <c r="P5002">
        <v>0</v>
      </c>
      <c r="Q5002">
        <v>0</v>
      </c>
      <c r="R5002">
        <v>0</v>
      </c>
      <c r="S5002">
        <v>1.7313740713485029E-4</v>
      </c>
      <c r="T5002">
        <v>7.3358608993662747E-5</v>
      </c>
    </row>
    <row r="5003" spans="1:20">
      <c r="A5003" s="10">
        <v>4997</v>
      </c>
      <c r="B5003" s="10">
        <v>5.9769345400598247E-7</v>
      </c>
      <c r="C5003" s="10">
        <v>5.8789335434470932E-7</v>
      </c>
      <c r="D5003" s="10">
        <v>8.8775465591743787E-8</v>
      </c>
      <c r="E5003" s="10">
        <v>3.6124018304307048E-6</v>
      </c>
      <c r="F5003" s="10">
        <v>2.215711356536709E-7</v>
      </c>
      <c r="G5003" s="10">
        <v>1.179144261196492E-6</v>
      </c>
      <c r="H5003" s="10">
        <v>2.0487646760412379E-7</v>
      </c>
      <c r="I5003" s="10">
        <v>1.2689302167763421E-6</v>
      </c>
      <c r="J5003" s="10">
        <v>6.5587229953577993E-7</v>
      </c>
      <c r="K5003">
        <v>4.8077904947549372E-8</v>
      </c>
      <c r="L5003">
        <v>1.051749293501442E-7</v>
      </c>
      <c r="M5003">
        <v>5.2530525027971681E-7</v>
      </c>
      <c r="N5003">
        <v>1.5419341707238041E-7</v>
      </c>
      <c r="O5003">
        <v>8.012099966227103E-8</v>
      </c>
      <c r="P5003">
        <v>2.509972736944351E-8</v>
      </c>
      <c r="Q5003">
        <v>6.3227245457418912E-7</v>
      </c>
      <c r="R5003">
        <v>1.0908519318129909E-6</v>
      </c>
      <c r="S5003">
        <v>1.8223753441740689E-4</v>
      </c>
      <c r="T5003">
        <v>6.7353122278683154E-5</v>
      </c>
    </row>
    <row r="5004" spans="1:20">
      <c r="A5004" s="10">
        <v>4998</v>
      </c>
      <c r="B5004" s="10">
        <v>3.2672437611608729E-5</v>
      </c>
      <c r="C5004" s="10">
        <v>2.2805856123733259E-5</v>
      </c>
      <c r="D5004" s="10">
        <v>2.364777550582819E-5</v>
      </c>
      <c r="E5004" s="10">
        <v>3.2192191486415699E-5</v>
      </c>
      <c r="F5004" s="10">
        <v>2.00148321200176E-5</v>
      </c>
      <c r="G5004" s="10">
        <v>2.571938683724406E-5</v>
      </c>
      <c r="H5004" s="10">
        <v>2.2622446342673089E-5</v>
      </c>
      <c r="I5004" s="10">
        <v>3.1490413452475868E-5</v>
      </c>
      <c r="J5004" s="10">
        <v>1.621236825779502E-5</v>
      </c>
      <c r="K5004">
        <v>1.480758915869611E-5</v>
      </c>
      <c r="L5004">
        <v>2.9850481108095949E-5</v>
      </c>
      <c r="M5004">
        <v>1.9575827486062051E-5</v>
      </c>
      <c r="N5004">
        <v>1.7706445265862511E-5</v>
      </c>
      <c r="O5004">
        <v>1.502626151630171E-5</v>
      </c>
      <c r="P5004">
        <v>1.6860447369037572E-5</v>
      </c>
      <c r="Q5004">
        <v>1.5568905106012319E-5</v>
      </c>
      <c r="R5004">
        <v>3.7083539526682673E-5</v>
      </c>
      <c r="S5004">
        <v>1.8308512781821319E-4</v>
      </c>
      <c r="T5004">
        <v>5.8820063160230121E-5</v>
      </c>
    </row>
    <row r="5005" spans="1:20">
      <c r="A5005" s="10">
        <v>4999</v>
      </c>
      <c r="B5005" s="10">
        <v>1.0934610422263969E-4</v>
      </c>
      <c r="C5005" s="10">
        <v>8.3933354192218643E-5</v>
      </c>
      <c r="D5005" s="10">
        <v>1.019727350764261E-4</v>
      </c>
      <c r="E5005" s="10">
        <v>5.8030053519868271E-5</v>
      </c>
      <c r="F5005" s="10">
        <v>9.9123137395258154E-5</v>
      </c>
      <c r="G5005" s="10">
        <v>8.6780595048308051E-5</v>
      </c>
      <c r="H5005" s="10">
        <v>9.6514229084807823E-5</v>
      </c>
      <c r="I5005" s="10">
        <v>8.6299463812721975E-5</v>
      </c>
      <c r="J5005" s="10">
        <v>6.1890488640461852E-5</v>
      </c>
      <c r="K5005">
        <v>8.5843652327234531E-5</v>
      </c>
      <c r="L5005">
        <v>1.1130439316097719E-4</v>
      </c>
      <c r="M5005">
        <v>9.7168013992032117E-5</v>
      </c>
      <c r="N5005">
        <v>8.0685185476864977E-5</v>
      </c>
      <c r="O5005">
        <v>6.3333744137803729E-5</v>
      </c>
      <c r="P5005">
        <v>9.6895821174154242E-5</v>
      </c>
      <c r="Q5005">
        <v>8.3693772007794118E-5</v>
      </c>
      <c r="R5005">
        <v>1.3260977321707349E-4</v>
      </c>
      <c r="S5005">
        <v>1.8804433506350611E-4</v>
      </c>
      <c r="T5005">
        <v>6.0071693605031423E-5</v>
      </c>
    </row>
    <row r="5006" spans="1:20">
      <c r="A5006" s="10">
        <v>5000</v>
      </c>
      <c r="B5006" s="10">
        <v>2.1386125791650559E-4</v>
      </c>
      <c r="C5006" s="10">
        <v>1.4990307575135479E-4</v>
      </c>
      <c r="D5006" s="10">
        <v>2.1057568812821189E-4</v>
      </c>
      <c r="E5006" s="10">
        <v>1.3281287973840661E-4</v>
      </c>
      <c r="F5006" s="10">
        <v>1.9597763595626501E-4</v>
      </c>
      <c r="G5006" s="10">
        <v>1.600977725701263E-4</v>
      </c>
      <c r="H5006" s="10">
        <v>1.5763592389448711E-4</v>
      </c>
      <c r="I5006" s="10">
        <v>1.4585729857047921E-4</v>
      </c>
      <c r="J5006" s="10">
        <v>1.401404543736732E-4</v>
      </c>
      <c r="K5006">
        <v>1.8408635300135259E-4</v>
      </c>
      <c r="L5006">
        <v>1.74050982284096E-4</v>
      </c>
      <c r="M5006">
        <v>1.9218207152062319E-4</v>
      </c>
      <c r="N5006">
        <v>1.4406854891652141E-4</v>
      </c>
      <c r="O5006">
        <v>1.103871114553111E-4</v>
      </c>
      <c r="P5006">
        <v>1.432319566846662E-4</v>
      </c>
      <c r="Q5006">
        <v>1.4881677135787229E-4</v>
      </c>
      <c r="R5006">
        <v>2.5851974768728347E-4</v>
      </c>
      <c r="S5006">
        <v>1.683123534228981E-4</v>
      </c>
      <c r="T5006">
        <v>7.6711741569875972E-5</v>
      </c>
    </row>
    <row r="5007" spans="1:20">
      <c r="A5007" s="10">
        <v>5001</v>
      </c>
      <c r="B5007" s="10">
        <v>3.1384560593276418E-4</v>
      </c>
      <c r="C5007" s="10">
        <v>2.0906236179151351E-4</v>
      </c>
      <c r="D5007" s="10">
        <v>2.9793443974929451E-4</v>
      </c>
      <c r="E5007" s="10">
        <v>2.4055839104361861E-4</v>
      </c>
      <c r="F5007" s="10">
        <v>2.8192372564715722E-4</v>
      </c>
      <c r="G5007" s="10">
        <v>2.2051939379214889E-4</v>
      </c>
      <c r="H5007" s="10">
        <v>2.386823974417356E-4</v>
      </c>
      <c r="I5007" s="10">
        <v>2.2663387197822379E-4</v>
      </c>
      <c r="J5007" s="10">
        <v>1.6646397997604931E-4</v>
      </c>
      <c r="K5007">
        <v>1.7548249729075171E-4</v>
      </c>
      <c r="L5007">
        <v>2.666497991755429E-4</v>
      </c>
      <c r="M5007">
        <v>2.5309191363861278E-4</v>
      </c>
      <c r="N5007">
        <v>1.9630805863762169E-4</v>
      </c>
      <c r="O5007">
        <v>1.4183514625342949E-4</v>
      </c>
      <c r="P5007">
        <v>1.8323081879169741E-4</v>
      </c>
      <c r="Q5007">
        <v>1.8635034842086039E-4</v>
      </c>
      <c r="R5007">
        <v>3.2486055822429248E-4</v>
      </c>
      <c r="S5007">
        <v>1.5973937311625011E-4</v>
      </c>
      <c r="T5007">
        <v>7.3323059036061239E-5</v>
      </c>
    </row>
    <row r="5008" spans="1:20">
      <c r="A5008" s="10">
        <v>5002</v>
      </c>
      <c r="B5008" s="10">
        <v>4.077481866104679E-4</v>
      </c>
      <c r="C5008" s="10">
        <v>2.9876080021033871E-4</v>
      </c>
      <c r="D5008" s="10">
        <v>3.2781368928972208E-4</v>
      </c>
      <c r="E5008" s="10">
        <v>2.3061575493714951E-4</v>
      </c>
      <c r="F5008" s="10">
        <v>3.1819286473900237E-4</v>
      </c>
      <c r="G5008" s="10">
        <v>2.8431754990108817E-4</v>
      </c>
      <c r="H5008" s="10">
        <v>2.9367619453694329E-4</v>
      </c>
      <c r="I5008" s="10">
        <v>3.0459411930731689E-4</v>
      </c>
      <c r="J5008" s="10">
        <v>2.4080631234502209E-4</v>
      </c>
      <c r="K5008">
        <v>1.723939343325798E-4</v>
      </c>
      <c r="L5008">
        <v>2.8915968804192382E-4</v>
      </c>
      <c r="M5008">
        <v>3.1565495368411818E-4</v>
      </c>
      <c r="N5008">
        <v>2.1706858175375089E-4</v>
      </c>
      <c r="O5008">
        <v>1.91055925811949E-4</v>
      </c>
      <c r="P5008">
        <v>2.6060639170389358E-4</v>
      </c>
      <c r="Q5008">
        <v>2.492632733332954E-4</v>
      </c>
      <c r="R5008">
        <v>4.0026589975252429E-4</v>
      </c>
      <c r="S5008">
        <v>1.6262857637812741E-4</v>
      </c>
      <c r="T5008">
        <v>7.5479627099203417E-5</v>
      </c>
    </row>
    <row r="5009" spans="1:20">
      <c r="A5009" s="10">
        <v>5003</v>
      </c>
      <c r="B5009" s="10">
        <v>4.4545765505253252E-4</v>
      </c>
      <c r="C5009" s="10">
        <v>3.0792475156420719E-4</v>
      </c>
      <c r="D5009" s="10">
        <v>3.4464444689497731E-4</v>
      </c>
      <c r="E5009" s="10">
        <v>2.4433235132286147E-4</v>
      </c>
      <c r="F5009" s="10">
        <v>2.7605250840084323E-4</v>
      </c>
      <c r="G5009" s="10">
        <v>3.4462981123345508E-4</v>
      </c>
      <c r="H5009" s="10">
        <v>2.8654613216397019E-4</v>
      </c>
      <c r="I5009" s="10">
        <v>3.4316663085593748E-4</v>
      </c>
      <c r="J5009" s="10">
        <v>2.829528003269905E-4</v>
      </c>
      <c r="K5009">
        <v>1.4130936890030161E-4</v>
      </c>
      <c r="L5009">
        <v>2.3137042379699571E-4</v>
      </c>
      <c r="M5009">
        <v>3.299049463178984E-4</v>
      </c>
      <c r="N5009">
        <v>2.7993027159514E-4</v>
      </c>
      <c r="O5009">
        <v>2.306657265875479E-4</v>
      </c>
      <c r="P5009">
        <v>2.7706329526123509E-4</v>
      </c>
      <c r="Q5009">
        <v>2.3791468829595499E-4</v>
      </c>
      <c r="R5009">
        <v>4.7696070439728699E-4</v>
      </c>
      <c r="S5009">
        <v>1.65364790348817E-4</v>
      </c>
      <c r="T5009">
        <v>6.878492877777917E-5</v>
      </c>
    </row>
    <row r="5010" spans="1:20">
      <c r="A5010" s="10">
        <v>5004</v>
      </c>
      <c r="B5010" s="10">
        <v>4.34930189529128E-4</v>
      </c>
      <c r="C5010" s="10">
        <v>3.140587987636965E-4</v>
      </c>
      <c r="D5010" s="10">
        <v>3.4623763080789718E-4</v>
      </c>
      <c r="E5010" s="10">
        <v>3.7342806409164538E-4</v>
      </c>
      <c r="F5010" s="10">
        <v>1.9059179153716111E-4</v>
      </c>
      <c r="G5010" s="10">
        <v>3.6355893923006708E-4</v>
      </c>
      <c r="H5010" s="10">
        <v>3.1796085377035508E-4</v>
      </c>
      <c r="I5010" s="10">
        <v>3.364092215583123E-4</v>
      </c>
      <c r="J5010" s="10">
        <v>2.8087881954850868E-4</v>
      </c>
      <c r="K5010">
        <v>2.8729303591204009E-4</v>
      </c>
      <c r="L5010">
        <v>2.286072650505853E-4</v>
      </c>
      <c r="M5010">
        <v>3.0496347912733422E-4</v>
      </c>
      <c r="N5010">
        <v>3.5514366768972738E-4</v>
      </c>
      <c r="O5010">
        <v>2.5361756695247768E-4</v>
      </c>
      <c r="P5010">
        <v>2.3849072289665419E-4</v>
      </c>
      <c r="Q5010">
        <v>2.6253222772766133E-4</v>
      </c>
      <c r="R5010">
        <v>5.0248501732051047E-4</v>
      </c>
      <c r="S5010">
        <v>1.6389880016509501E-4</v>
      </c>
      <c r="T5010">
        <v>6.5207893075214165E-5</v>
      </c>
    </row>
    <row r="5011" spans="1:20">
      <c r="A5011" s="10">
        <v>5005</v>
      </c>
      <c r="B5011" s="10">
        <v>4.1672695909943878E-4</v>
      </c>
      <c r="C5011" s="10">
        <v>2.8701230359078869E-4</v>
      </c>
      <c r="D5011" s="10">
        <v>3.5659411478790418E-4</v>
      </c>
      <c r="E5011" s="10">
        <v>4.0984737770265509E-4</v>
      </c>
      <c r="F5011" s="10">
        <v>1.9871153517619491E-4</v>
      </c>
      <c r="G5011" s="10">
        <v>3.5560192964302617E-4</v>
      </c>
      <c r="H5011" s="10">
        <v>2.8430911833745518E-4</v>
      </c>
      <c r="I5011" s="10">
        <v>3.2408421111335291E-4</v>
      </c>
      <c r="J5011" s="10">
        <v>2.8092929210976381E-4</v>
      </c>
      <c r="K5011">
        <v>3.75985586774036E-4</v>
      </c>
      <c r="L5011">
        <v>3.3974321376322499E-4</v>
      </c>
      <c r="M5011">
        <v>2.9243613160451822E-4</v>
      </c>
      <c r="N5011">
        <v>3.629628350393514E-4</v>
      </c>
      <c r="O5011">
        <v>3.1319940713670392E-4</v>
      </c>
      <c r="P5011">
        <v>2.6414010711166822E-4</v>
      </c>
      <c r="Q5011">
        <v>2.5717324141008249E-4</v>
      </c>
      <c r="R5011">
        <v>4.7072173925184058E-4</v>
      </c>
      <c r="S5011">
        <v>1.8675650063307839E-4</v>
      </c>
      <c r="T5011">
        <v>4.836870672660227E-5</v>
      </c>
    </row>
    <row r="5012" spans="1:20">
      <c r="A5012" s="10">
        <v>5006</v>
      </c>
      <c r="B5012" s="10">
        <v>4.2820523257541831E-4</v>
      </c>
      <c r="C5012" s="10">
        <v>2.1235339299369171E-4</v>
      </c>
      <c r="D5012" s="10">
        <v>3.7689646592547159E-4</v>
      </c>
      <c r="E5012" s="10">
        <v>3.3146896452178342E-4</v>
      </c>
      <c r="F5012" s="10">
        <v>1.097183270235713E-4</v>
      </c>
      <c r="G5012" s="10">
        <v>3.1605227515831181E-4</v>
      </c>
      <c r="H5012" s="10">
        <v>2.6720761220890672E-4</v>
      </c>
      <c r="I5012" s="10">
        <v>2.8497112889316791E-4</v>
      </c>
      <c r="J5012" s="10">
        <v>2.754174520643841E-4</v>
      </c>
      <c r="K5012">
        <v>4.2262347735537648E-4</v>
      </c>
      <c r="L5012">
        <v>2.5351416359901128E-4</v>
      </c>
      <c r="M5012">
        <v>1.2924714117068721E-4</v>
      </c>
      <c r="N5012">
        <v>3.2369613132548353E-4</v>
      </c>
      <c r="O5012">
        <v>3.6430564779469618E-4</v>
      </c>
      <c r="P5012">
        <v>2.4049077247196841E-4</v>
      </c>
      <c r="Q5012">
        <v>1.389920625391993E-4</v>
      </c>
      <c r="R5012">
        <v>4.2441073103976828E-4</v>
      </c>
      <c r="S5012">
        <v>2.085001986087124E-4</v>
      </c>
      <c r="T5012">
        <v>6.6368818070518728E-5</v>
      </c>
    </row>
    <row r="5013" spans="1:20">
      <c r="A5013" s="10">
        <v>5007</v>
      </c>
      <c r="B5013" s="10">
        <v>3.4347008509840599E-4</v>
      </c>
      <c r="C5013" s="10">
        <v>1.2561322359772771E-4</v>
      </c>
      <c r="D5013" s="10">
        <v>3.2555219567178959E-4</v>
      </c>
      <c r="E5013" s="10">
        <v>3.5905007522658622E-4</v>
      </c>
      <c r="F5013" s="10">
        <v>1.2698399452482339E-4</v>
      </c>
      <c r="G5013" s="10">
        <v>2.4154313847343101E-4</v>
      </c>
      <c r="H5013" s="10">
        <v>1.8805460669605001E-4</v>
      </c>
      <c r="I5013" s="10">
        <v>2.5983357716878271E-4</v>
      </c>
      <c r="J5013" s="10">
        <v>2.4349081823567769E-4</v>
      </c>
      <c r="K5013">
        <v>3.1105009602748609E-4</v>
      </c>
      <c r="L5013">
        <v>3.0952262834362638E-4</v>
      </c>
      <c r="M5013">
        <v>1.5597198902611139E-4</v>
      </c>
      <c r="N5013">
        <v>2.3053839774941741E-4</v>
      </c>
      <c r="O5013">
        <v>3.2972556105608988E-4</v>
      </c>
      <c r="P5013">
        <v>2.0230158258572719E-4</v>
      </c>
      <c r="Q5013">
        <v>2.4707555772629871E-4</v>
      </c>
      <c r="R5013">
        <v>3.9427708035068867E-4</v>
      </c>
      <c r="S5013">
        <v>1.930775282595654E-4</v>
      </c>
      <c r="T5013">
        <v>7.2146051206284842E-5</v>
      </c>
    </row>
    <row r="5014" spans="1:20">
      <c r="A5014" s="10">
        <v>5008</v>
      </c>
      <c r="B5014" s="10">
        <v>2.4294887001750351E-4</v>
      </c>
      <c r="C5014" s="10">
        <v>1.761262464940323E-4</v>
      </c>
      <c r="D5014" s="10">
        <v>2.8315571586137348E-4</v>
      </c>
      <c r="E5014" s="10">
        <v>2.035896498923367E-4</v>
      </c>
      <c r="F5014" s="10">
        <v>1.724590605246749E-4</v>
      </c>
      <c r="G5014" s="10">
        <v>1.5405587066628161E-4</v>
      </c>
      <c r="H5014" s="10">
        <v>1.7206774965147751E-4</v>
      </c>
      <c r="I5014" s="10">
        <v>2.1494479932845261E-4</v>
      </c>
      <c r="J5014" s="10">
        <v>1.3503596726285009E-4</v>
      </c>
      <c r="K5014">
        <v>2.5414472149394709E-4</v>
      </c>
      <c r="L5014">
        <v>3.8295265755902138E-4</v>
      </c>
      <c r="M5014">
        <v>1.9258147672053489E-4</v>
      </c>
      <c r="N5014">
        <v>1.593506950999506E-4</v>
      </c>
      <c r="O5014">
        <v>2.930699465294307E-4</v>
      </c>
      <c r="P5014">
        <v>1.654806902920574E-4</v>
      </c>
      <c r="Q5014">
        <v>1.5531943001985079E-4</v>
      </c>
      <c r="R5014">
        <v>2.656946967367253E-4</v>
      </c>
      <c r="S5014">
        <v>1.7881657939325721E-4</v>
      </c>
      <c r="T5014">
        <v>6.3845997783677116E-5</v>
      </c>
    </row>
    <row r="5015" spans="1:20">
      <c r="A5015" s="10">
        <v>5009</v>
      </c>
      <c r="B5015" s="10">
        <v>1.2977248973116361E-4</v>
      </c>
      <c r="C5015" s="10">
        <v>1.6150159890605971E-4</v>
      </c>
      <c r="D5015" s="10">
        <v>2.1584710962386879E-4</v>
      </c>
      <c r="E5015" s="10">
        <v>8.6478544588849664E-5</v>
      </c>
      <c r="F5015" s="10">
        <v>9.9386326242335854E-5</v>
      </c>
      <c r="G5015" s="10">
        <v>9.8854718316444004E-5</v>
      </c>
      <c r="H5015" s="10">
        <v>1.3921566107150411E-4</v>
      </c>
      <c r="I5015" s="10">
        <v>1.3283421724810771E-4</v>
      </c>
      <c r="J5015" s="10">
        <v>8.5615381340706137E-5</v>
      </c>
      <c r="K5015">
        <v>1.4661322702166769E-4</v>
      </c>
      <c r="L5015">
        <v>2.5720394725138438E-4</v>
      </c>
      <c r="M5015">
        <v>1.5914641208293151E-4</v>
      </c>
      <c r="N5015">
        <v>1.015379119303178E-4</v>
      </c>
      <c r="O5015">
        <v>2.370037219090408E-4</v>
      </c>
      <c r="P5015">
        <v>9.2975642455077578E-5</v>
      </c>
      <c r="Q5015">
        <v>1.12052343256793E-4</v>
      </c>
      <c r="R5015">
        <v>1.4998080135174369E-4</v>
      </c>
      <c r="S5015">
        <v>1.8455207550884361E-4</v>
      </c>
      <c r="T5015">
        <v>6.5004493798750102E-5</v>
      </c>
    </row>
    <row r="5016" spans="1:20">
      <c r="A5016" s="10">
        <v>5010</v>
      </c>
      <c r="B5016" s="10">
        <v>5.3616156506892003E-5</v>
      </c>
      <c r="C5016" s="10">
        <v>1.3104804867006381E-4</v>
      </c>
      <c r="D5016" s="10">
        <v>1.2718270394642751E-4</v>
      </c>
      <c r="E5016" s="10">
        <v>4.49471430353596E-5</v>
      </c>
      <c r="F5016" s="10">
        <v>4.021401900188533E-5</v>
      </c>
      <c r="G5016" s="10">
        <v>7.8593805454822655E-5</v>
      </c>
      <c r="H5016" s="10">
        <v>8.9461890043112619E-5</v>
      </c>
      <c r="I5016" s="10">
        <v>6.4544554495086359E-5</v>
      </c>
      <c r="J5016" s="10">
        <v>7.3315240431703476E-5</v>
      </c>
      <c r="K5016">
        <v>6.9623098768788999E-5</v>
      </c>
      <c r="L5016">
        <v>8.6897111614985732E-5</v>
      </c>
      <c r="M5016">
        <v>1.1597944511059689E-4</v>
      </c>
      <c r="N5016">
        <v>4.588507134599141E-5</v>
      </c>
      <c r="O5016">
        <v>1.707571247667501E-4</v>
      </c>
      <c r="P5016">
        <v>2.6596287287254811E-5</v>
      </c>
      <c r="Q5016">
        <v>8.0146499430560074E-5</v>
      </c>
      <c r="R5016">
        <v>4.1876615247382023E-5</v>
      </c>
      <c r="S5016">
        <v>1.8218283858924511E-4</v>
      </c>
      <c r="T5016">
        <v>6.4566609726746663E-5</v>
      </c>
    </row>
    <row r="5017" spans="1:20">
      <c r="A5017" s="10">
        <v>5011</v>
      </c>
      <c r="B5017" s="10">
        <v>1.9542709119818052E-5</v>
      </c>
      <c r="C5017" s="10">
        <v>7.9892026450671677E-5</v>
      </c>
      <c r="D5017" s="10">
        <v>6.4630891091507544E-5</v>
      </c>
      <c r="E5017" s="10">
        <v>2.0108339495255569E-5</v>
      </c>
      <c r="F5017" s="10">
        <v>6.51002404576208E-6</v>
      </c>
      <c r="G5017" s="10">
        <v>6.0936674598841172E-5</v>
      </c>
      <c r="H5017" s="10">
        <v>3.6157607559991777E-5</v>
      </c>
      <c r="I5017" s="10">
        <v>3.4935366617247679E-5</v>
      </c>
      <c r="J5017" s="10">
        <v>6.2191503616575256E-5</v>
      </c>
      <c r="K5017">
        <v>2.786949072729386E-5</v>
      </c>
      <c r="L5017">
        <v>3.5573882502977833E-5</v>
      </c>
      <c r="M5017">
        <v>4.9805229588577887E-5</v>
      </c>
      <c r="N5017">
        <v>1.294631040969236E-5</v>
      </c>
      <c r="O5017">
        <v>1.198290057727918E-4</v>
      </c>
      <c r="P5017">
        <v>1.265012667509825E-5</v>
      </c>
      <c r="Q5017">
        <v>2.9153425084655769E-5</v>
      </c>
      <c r="R5017">
        <v>5.2615615919304977E-6</v>
      </c>
      <c r="S5017">
        <v>1.6696018394961169E-4</v>
      </c>
      <c r="T5017">
        <v>6.6815791142293716E-5</v>
      </c>
    </row>
    <row r="5018" spans="1:20">
      <c r="A5018" s="10">
        <v>5012</v>
      </c>
      <c r="B5018" s="10">
        <v>1.2141911637476789E-5</v>
      </c>
      <c r="C5018" s="10">
        <v>3.30486112726956E-5</v>
      </c>
      <c r="D5018" s="10">
        <v>3.0266312562018718E-5</v>
      </c>
      <c r="E5018" s="10">
        <v>7.5498987782618568E-6</v>
      </c>
      <c r="F5018" s="10">
        <v>0</v>
      </c>
      <c r="G5018" s="10">
        <v>4.846458674541401E-5</v>
      </c>
      <c r="H5018" s="10">
        <v>2.27275234858919E-5</v>
      </c>
      <c r="I5018" s="10">
        <v>2.4804405268961451E-5</v>
      </c>
      <c r="J5018" s="10">
        <v>4.6815432601822662E-5</v>
      </c>
      <c r="K5018">
        <v>1.1019327999507081E-5</v>
      </c>
      <c r="L5018">
        <v>4.6439509362112117E-6</v>
      </c>
      <c r="M5018">
        <v>2.302200690614531E-5</v>
      </c>
      <c r="N5018">
        <v>9.0840016362065305E-6</v>
      </c>
      <c r="O5018">
        <v>9.824798939261319E-5</v>
      </c>
      <c r="P5018">
        <v>7.5099834093121964E-6</v>
      </c>
      <c r="Q5018">
        <v>0</v>
      </c>
      <c r="R5018">
        <v>4.6119534508108032E-6</v>
      </c>
      <c r="S5018">
        <v>1.6664183227988331E-4</v>
      </c>
      <c r="T5018">
        <v>5.7061022815970197E-5</v>
      </c>
    </row>
    <row r="5019" spans="1:20">
      <c r="A5019" s="10">
        <v>5013</v>
      </c>
      <c r="B5019" s="10">
        <v>1.0427027802433459E-6</v>
      </c>
      <c r="C5019" s="10">
        <v>1.127572708823753E-5</v>
      </c>
      <c r="D5019" s="10">
        <v>1.1327177841111659E-5</v>
      </c>
      <c r="E5019" s="10">
        <v>1.976379571714883E-6</v>
      </c>
      <c r="F5019" s="10">
        <v>0</v>
      </c>
      <c r="G5019" s="10">
        <v>2.5852569774350099E-5</v>
      </c>
      <c r="H5019" s="10">
        <v>1.1713730305126129E-5</v>
      </c>
      <c r="I5019" s="10">
        <v>1.2736389143358091E-5</v>
      </c>
      <c r="J5019" s="10">
        <v>2.2238758138144372E-5</v>
      </c>
      <c r="K5019">
        <v>8.5579162400757987E-6</v>
      </c>
      <c r="L5019">
        <v>0</v>
      </c>
      <c r="M5019">
        <v>9.8826236651805932E-6</v>
      </c>
      <c r="N5019">
        <v>5.3654379103452811E-6</v>
      </c>
      <c r="O5019">
        <v>3.1086801215259903E-5</v>
      </c>
      <c r="P5019">
        <v>3.657129951735524E-6</v>
      </c>
      <c r="Q5019">
        <v>0</v>
      </c>
      <c r="R5019">
        <v>4.6169622092345151E-6</v>
      </c>
      <c r="S5019">
        <v>1.744733006611523E-4</v>
      </c>
      <c r="T5019">
        <v>7.1362882844960872E-5</v>
      </c>
    </row>
    <row r="5020" spans="1:20">
      <c r="A5020" s="10">
        <v>5014</v>
      </c>
      <c r="B5020" s="10">
        <v>2.0399093993378239E-7</v>
      </c>
      <c r="C5020" s="10">
        <v>4.9275650384127673E-6</v>
      </c>
      <c r="D5020" s="10">
        <v>4.236375200088905E-6</v>
      </c>
      <c r="E5020" s="10">
        <v>0</v>
      </c>
      <c r="F5020" s="10">
        <v>0</v>
      </c>
      <c r="G5020" s="10">
        <v>7.5247052691499364E-6</v>
      </c>
      <c r="H5020" s="10">
        <v>5.7830684101487806E-6</v>
      </c>
      <c r="I5020" s="10">
        <v>3.1080162923170601E-6</v>
      </c>
      <c r="J5020" s="10">
        <v>5.7934127698585657E-6</v>
      </c>
      <c r="K5020">
        <v>2.5248274009265192E-6</v>
      </c>
      <c r="L5020">
        <v>0</v>
      </c>
      <c r="M5020">
        <v>2.5574900192669759E-6</v>
      </c>
      <c r="N5020">
        <v>9.8423595461076668E-7</v>
      </c>
      <c r="O5020">
        <v>2.7243756015300749E-6</v>
      </c>
      <c r="P5020">
        <v>0</v>
      </c>
      <c r="Q5020">
        <v>0</v>
      </c>
      <c r="R5020">
        <v>2.151540007340963E-6</v>
      </c>
      <c r="S5020">
        <v>1.8197836776646429E-4</v>
      </c>
      <c r="T5020">
        <v>6.8355417224227571E-5</v>
      </c>
    </row>
    <row r="5021" spans="1:20">
      <c r="A5021" s="10">
        <v>5015</v>
      </c>
      <c r="B5021" s="10">
        <v>1.0384993305719829E-8</v>
      </c>
      <c r="C5021" s="10">
        <v>5.5339847198742022E-7</v>
      </c>
      <c r="D5021" s="10">
        <v>7.6005938985452908E-7</v>
      </c>
      <c r="E5021" s="10">
        <v>0</v>
      </c>
      <c r="F5021" s="10">
        <v>0</v>
      </c>
      <c r="G5021" s="10">
        <v>1.198112361342753E-6</v>
      </c>
      <c r="H5021" s="10">
        <v>4.2527801540105661E-7</v>
      </c>
      <c r="I5021" s="10">
        <v>9.1285491625600747E-7</v>
      </c>
      <c r="J5021" s="10">
        <v>1.0788923827492001E-6</v>
      </c>
      <c r="K5021">
        <v>8.3767638068122828E-7</v>
      </c>
      <c r="L5021">
        <v>0</v>
      </c>
      <c r="M5021">
        <v>4.6138886140964962E-7</v>
      </c>
      <c r="N5021">
        <v>1.3063257883781379E-9</v>
      </c>
      <c r="O5021">
        <v>1.737464952799542E-7</v>
      </c>
      <c r="P5021">
        <v>0</v>
      </c>
      <c r="Q5021">
        <v>0</v>
      </c>
      <c r="R5021">
        <v>0</v>
      </c>
      <c r="S5021">
        <v>1.8236739353560421E-4</v>
      </c>
      <c r="T5021">
        <v>6.5505889597434254E-5</v>
      </c>
    </row>
    <row r="5022" spans="1:20">
      <c r="A5022" s="10">
        <v>5016</v>
      </c>
      <c r="B5022" s="10">
        <v>0</v>
      </c>
      <c r="C5022" s="10">
        <v>0</v>
      </c>
      <c r="D5022" s="10">
        <v>2.23204416826878E-7</v>
      </c>
      <c r="E5022" s="10">
        <v>0</v>
      </c>
      <c r="F5022" s="10">
        <v>0</v>
      </c>
      <c r="G5022" s="10">
        <v>9.0776246034696929E-8</v>
      </c>
      <c r="H5022" s="10">
        <v>1.3168501787485251E-8</v>
      </c>
      <c r="I5022" s="10">
        <v>1.5421681487519679E-7</v>
      </c>
      <c r="J5022" s="10">
        <v>2.6157080558005493E-7</v>
      </c>
      <c r="K5022">
        <v>0</v>
      </c>
      <c r="L5022">
        <v>0</v>
      </c>
      <c r="M5022">
        <v>7.2377679083234104E-8</v>
      </c>
      <c r="N5022">
        <v>7.3368982634936518E-10</v>
      </c>
      <c r="O5022">
        <v>3.4917547917649421E-9</v>
      </c>
      <c r="P5022">
        <v>0</v>
      </c>
      <c r="Q5022">
        <v>0</v>
      </c>
      <c r="R5022">
        <v>0</v>
      </c>
      <c r="S5022">
        <v>1.7557929230191399E-4</v>
      </c>
      <c r="T5022">
        <v>5.3721829058158492E-5</v>
      </c>
    </row>
    <row r="5023" spans="1:20">
      <c r="A5023" s="10">
        <v>5017</v>
      </c>
      <c r="B5023" s="10">
        <v>0</v>
      </c>
      <c r="C5023" s="10">
        <v>5.0060500932429629E-7</v>
      </c>
      <c r="D5023" s="10">
        <v>4.3911425800170586E-9</v>
      </c>
      <c r="E5023" s="10">
        <v>0</v>
      </c>
      <c r="F5023" s="10">
        <v>0</v>
      </c>
      <c r="G5023" s="10">
        <v>2.3484043913297981E-9</v>
      </c>
      <c r="H5023" s="10">
        <v>0</v>
      </c>
      <c r="I5023" s="10">
        <v>2.6001336340891179E-8</v>
      </c>
      <c r="J5023" s="10">
        <v>0</v>
      </c>
      <c r="K5023">
        <v>0</v>
      </c>
      <c r="L5023">
        <v>0</v>
      </c>
      <c r="M5023">
        <v>5.2041869815872977E-9</v>
      </c>
      <c r="N5023">
        <v>2.3173861588351902E-9</v>
      </c>
      <c r="O5023">
        <v>7.4992149066213218E-10</v>
      </c>
      <c r="P5023">
        <v>0</v>
      </c>
      <c r="Q5023">
        <v>0</v>
      </c>
      <c r="R5023">
        <v>0</v>
      </c>
      <c r="S5023">
        <v>1.849197601662264E-4</v>
      </c>
      <c r="T5023">
        <v>5.7714915150086743E-5</v>
      </c>
    </row>
    <row r="5024" spans="1:20">
      <c r="A5024" s="10">
        <v>5018</v>
      </c>
      <c r="B5024" s="10">
        <v>0</v>
      </c>
      <c r="C5024" s="10">
        <v>5.492201939568395E-7</v>
      </c>
      <c r="D5024" s="10">
        <v>3.0714002745474512E-9</v>
      </c>
      <c r="E5024" s="10">
        <v>0</v>
      </c>
      <c r="F5024" s="10">
        <v>0</v>
      </c>
      <c r="G5024" s="10">
        <v>8.8633327027608492E-9</v>
      </c>
      <c r="H5024" s="10">
        <v>0</v>
      </c>
      <c r="I5024" s="10">
        <v>0</v>
      </c>
      <c r="J5024" s="10">
        <v>0</v>
      </c>
      <c r="K5024">
        <v>0</v>
      </c>
      <c r="L5024">
        <v>0</v>
      </c>
      <c r="M5024">
        <v>0</v>
      </c>
      <c r="N5024">
        <v>1.3063257883781379E-9</v>
      </c>
      <c r="O5024">
        <v>5.8016848847786728E-10</v>
      </c>
      <c r="P5024">
        <v>0</v>
      </c>
      <c r="Q5024">
        <v>0</v>
      </c>
      <c r="R5024">
        <v>0</v>
      </c>
      <c r="S5024">
        <v>1.944874027252579E-4</v>
      </c>
      <c r="T5024">
        <v>5.1737420057574657E-5</v>
      </c>
    </row>
    <row r="5025" spans="1:20">
      <c r="A5025" s="10">
        <v>5019</v>
      </c>
      <c r="B5025" s="10">
        <v>0</v>
      </c>
      <c r="C5025" s="10">
        <v>1.8482529653093E-7</v>
      </c>
      <c r="D5025" s="10">
        <v>0</v>
      </c>
      <c r="E5025" s="10">
        <v>0</v>
      </c>
      <c r="F5025" s="10">
        <v>0</v>
      </c>
      <c r="G5025" s="10">
        <v>2.287800407037416E-7</v>
      </c>
      <c r="H5025" s="10">
        <v>0</v>
      </c>
      <c r="I5025" s="10">
        <v>0</v>
      </c>
      <c r="J5025" s="10">
        <v>0</v>
      </c>
      <c r="K5025">
        <v>0</v>
      </c>
      <c r="L5025">
        <v>0</v>
      </c>
      <c r="M5025">
        <v>3.4275852189074971E-7</v>
      </c>
      <c r="N5025">
        <v>1.1721142347776441E-9</v>
      </c>
      <c r="O5025">
        <v>3.6529127052310158E-10</v>
      </c>
      <c r="P5025">
        <v>0</v>
      </c>
      <c r="Q5025">
        <v>0</v>
      </c>
      <c r="R5025">
        <v>0</v>
      </c>
      <c r="S5025">
        <v>1.973936019018055E-4</v>
      </c>
      <c r="T5025">
        <v>5.4882963027181303E-5</v>
      </c>
    </row>
    <row r="5026" spans="1:20">
      <c r="A5026" s="10">
        <v>5020</v>
      </c>
      <c r="B5026" s="10">
        <v>0</v>
      </c>
      <c r="C5026" s="10">
        <v>0</v>
      </c>
      <c r="D5026" s="10">
        <v>5.5189223683274507E-10</v>
      </c>
      <c r="E5026" s="10">
        <v>0</v>
      </c>
      <c r="F5026" s="10">
        <v>0</v>
      </c>
      <c r="G5026" s="10">
        <v>2.8029342735226609E-7</v>
      </c>
      <c r="H5026" s="10">
        <v>0</v>
      </c>
      <c r="I5026" s="10">
        <v>0</v>
      </c>
      <c r="J5026" s="10">
        <v>0</v>
      </c>
      <c r="K5026">
        <v>0</v>
      </c>
      <c r="L5026">
        <v>0</v>
      </c>
      <c r="M5026">
        <v>4.263844230431525E-7</v>
      </c>
      <c r="N5026">
        <v>8.052693216029618E-10</v>
      </c>
      <c r="O5026">
        <v>6.0810252681198677E-10</v>
      </c>
      <c r="P5026">
        <v>0</v>
      </c>
      <c r="Q5026">
        <v>0</v>
      </c>
      <c r="R5026">
        <v>0</v>
      </c>
      <c r="S5026">
        <v>1.9150003295521331E-4</v>
      </c>
      <c r="T5026">
        <v>5.7461972818731798E-5</v>
      </c>
    </row>
    <row r="5027" spans="1:20">
      <c r="A5027" s="10">
        <v>5021</v>
      </c>
      <c r="B5027" s="10">
        <v>1.4554815379711719E-6</v>
      </c>
      <c r="C5027" s="10">
        <v>1.163821241624905E-6</v>
      </c>
      <c r="D5027" s="10">
        <v>3.9652677368706772E-7</v>
      </c>
      <c r="E5027" s="10">
        <v>8.3136986348586058E-7</v>
      </c>
      <c r="F5027" s="10">
        <v>4.0419879033627932E-7</v>
      </c>
      <c r="G5027" s="10">
        <v>1.900908359063868E-6</v>
      </c>
      <c r="H5027" s="10">
        <v>6.0585526340934913E-7</v>
      </c>
      <c r="I5027" s="10">
        <v>1.030149833527139E-6</v>
      </c>
      <c r="J5027" s="10">
        <v>1.394951214924073E-6</v>
      </c>
      <c r="K5027">
        <v>3.0870881758115858E-7</v>
      </c>
      <c r="L5027">
        <v>1.486393422342074E-7</v>
      </c>
      <c r="M5027">
        <v>8.380284350977677E-7</v>
      </c>
      <c r="N5027">
        <v>1.8122138710829319E-7</v>
      </c>
      <c r="O5027">
        <v>2.6348029588395409E-7</v>
      </c>
      <c r="P5027">
        <v>4.2438474055880398E-7</v>
      </c>
      <c r="Q5027">
        <v>6.4109148290349765E-7</v>
      </c>
      <c r="R5027">
        <v>1.350333444596934E-6</v>
      </c>
      <c r="S5027">
        <v>1.945101099381136E-4</v>
      </c>
      <c r="T5027">
        <v>5.1176499316522847E-5</v>
      </c>
    </row>
    <row r="5028" spans="1:20">
      <c r="A5028" s="10">
        <v>5022</v>
      </c>
      <c r="B5028" s="10">
        <v>4.0861857886190357E-5</v>
      </c>
      <c r="C5028" s="10">
        <v>3.21323289157776E-5</v>
      </c>
      <c r="D5028" s="10">
        <v>2.890492578810001E-5</v>
      </c>
      <c r="E5028" s="10">
        <v>2.917809762677282E-5</v>
      </c>
      <c r="F5028" s="10">
        <v>3.3503650524689862E-5</v>
      </c>
      <c r="G5028" s="10">
        <v>3.424287228177558E-5</v>
      </c>
      <c r="H5028" s="10">
        <v>2.854321102507281E-5</v>
      </c>
      <c r="I5028" s="10">
        <v>3.0370580676352931E-5</v>
      </c>
      <c r="J5028" s="10">
        <v>3.2023311341046302E-5</v>
      </c>
      <c r="K5028">
        <v>2.45239961022422E-5</v>
      </c>
      <c r="L5028">
        <v>2.6787979442397371E-5</v>
      </c>
      <c r="M5028">
        <v>2.6654825519587031E-5</v>
      </c>
      <c r="N5028">
        <v>2.2311825253294382E-5</v>
      </c>
      <c r="O5028">
        <v>1.9856393027117082E-5</v>
      </c>
      <c r="P5028">
        <v>2.511889196272379E-5</v>
      </c>
      <c r="Q5028">
        <v>2.771164364440691E-5</v>
      </c>
      <c r="R5028">
        <v>4.1591004711487712E-5</v>
      </c>
      <c r="S5028">
        <v>1.862831016670835E-4</v>
      </c>
      <c r="T5028">
        <v>4.7201135281479687E-5</v>
      </c>
    </row>
    <row r="5029" spans="1:20">
      <c r="A5029" s="10">
        <v>5023</v>
      </c>
      <c r="B5029" s="10">
        <v>1.3837937437354789E-4</v>
      </c>
      <c r="C5029" s="10">
        <v>1.006350461258993E-4</v>
      </c>
      <c r="D5029" s="10">
        <v>1.067015385243605E-4</v>
      </c>
      <c r="E5029" s="10">
        <v>1.194650488217816E-4</v>
      </c>
      <c r="F5029" s="10">
        <v>1.201257633888336E-4</v>
      </c>
      <c r="G5029" s="10">
        <v>1.096977653904684E-4</v>
      </c>
      <c r="H5029" s="10">
        <v>1.197489003285428E-4</v>
      </c>
      <c r="I5029" s="10">
        <v>1.037158479292639E-4</v>
      </c>
      <c r="J5029" s="10">
        <v>1.057201930040661E-4</v>
      </c>
      <c r="K5029">
        <v>1.220342952765023E-4</v>
      </c>
      <c r="L5029">
        <v>1.0725527386266479E-4</v>
      </c>
      <c r="M5029">
        <v>1.170549755913356E-4</v>
      </c>
      <c r="N5029">
        <v>1.019518740462431E-4</v>
      </c>
      <c r="O5029">
        <v>8.3419272292076441E-5</v>
      </c>
      <c r="P5029">
        <v>1.199092356453387E-4</v>
      </c>
      <c r="Q5029">
        <v>9.326039455624183E-5</v>
      </c>
      <c r="R5029">
        <v>1.668217776262245E-4</v>
      </c>
      <c r="S5029">
        <v>1.9106832963984341E-4</v>
      </c>
      <c r="T5029">
        <v>5.5793534794081679E-5</v>
      </c>
    </row>
    <row r="5030" spans="1:20">
      <c r="A5030" s="10">
        <v>5024</v>
      </c>
      <c r="B5030" s="10">
        <v>2.4063493278885469E-4</v>
      </c>
      <c r="C5030" s="10">
        <v>2.12055837405516E-4</v>
      </c>
      <c r="D5030" s="10">
        <v>2.147454607332067E-4</v>
      </c>
      <c r="E5030" s="10">
        <v>2.2041923962522159E-4</v>
      </c>
      <c r="F5030" s="10">
        <v>2.342093259217678E-4</v>
      </c>
      <c r="G5030" s="10">
        <v>2.219952693644997E-4</v>
      </c>
      <c r="H5030" s="10">
        <v>2.1749360505521649E-4</v>
      </c>
      <c r="I5030" s="10">
        <v>2.0500610341722041E-4</v>
      </c>
      <c r="J5030" s="10">
        <v>2.0605216880280761E-4</v>
      </c>
      <c r="K5030">
        <v>2.589465391201427E-4</v>
      </c>
      <c r="L5030">
        <v>1.875974438953936E-4</v>
      </c>
      <c r="M5030">
        <v>2.5747022844807251E-4</v>
      </c>
      <c r="N5030">
        <v>2.1367333366051331E-4</v>
      </c>
      <c r="O5030">
        <v>1.751972509038193E-4</v>
      </c>
      <c r="P5030">
        <v>2.2299368003254191E-4</v>
      </c>
      <c r="Q5030">
        <v>1.6761738345684121E-4</v>
      </c>
      <c r="R5030">
        <v>2.9219552276752271E-4</v>
      </c>
      <c r="S5030">
        <v>1.8808297912023661E-4</v>
      </c>
      <c r="T5030">
        <v>5.6097795099960381E-5</v>
      </c>
    </row>
    <row r="5031" spans="1:20">
      <c r="A5031" s="10">
        <v>5025</v>
      </c>
      <c r="B5031" s="10">
        <v>3.3288365383027341E-4</v>
      </c>
      <c r="C5031" s="10">
        <v>2.9663780794553322E-4</v>
      </c>
      <c r="D5031" s="10">
        <v>3.1381067273621838E-4</v>
      </c>
      <c r="E5031" s="10">
        <v>2.6511341205606611E-4</v>
      </c>
      <c r="F5031" s="10">
        <v>3.4685855380863618E-4</v>
      </c>
      <c r="G5031" s="10">
        <v>3.2772823971901932E-4</v>
      </c>
      <c r="H5031" s="10">
        <v>2.857221048301235E-4</v>
      </c>
      <c r="I5031" s="10">
        <v>3.1369771585410179E-4</v>
      </c>
      <c r="J5031" s="10">
        <v>2.9839627884528918E-4</v>
      </c>
      <c r="K5031">
        <v>3.3109383850735499E-4</v>
      </c>
      <c r="L5031">
        <v>2.6477036389534393E-4</v>
      </c>
      <c r="M5031">
        <v>3.5249301644896188E-4</v>
      </c>
      <c r="N5031">
        <v>3.1421810917335743E-4</v>
      </c>
      <c r="O5031">
        <v>2.5488837821630738E-4</v>
      </c>
      <c r="P5031">
        <v>2.9577364690504119E-4</v>
      </c>
      <c r="Q5031">
        <v>2.5738230425812429E-4</v>
      </c>
      <c r="R5031">
        <v>4.149840389880756E-4</v>
      </c>
      <c r="S5031">
        <v>1.9971587688278269E-4</v>
      </c>
      <c r="T5031">
        <v>5.1545951280661423E-5</v>
      </c>
    </row>
    <row r="5032" spans="1:20">
      <c r="A5032" s="10">
        <v>5026</v>
      </c>
      <c r="B5032" s="10">
        <v>3.6994168647797488E-4</v>
      </c>
      <c r="C5032" s="10">
        <v>3.5358672578093879E-4</v>
      </c>
      <c r="D5032" s="10">
        <v>3.7750574595669191E-4</v>
      </c>
      <c r="E5032" s="10">
        <v>3.0295175331813599E-4</v>
      </c>
      <c r="F5032" s="10">
        <v>4.1818339992430128E-4</v>
      </c>
      <c r="G5032" s="10">
        <v>3.844571787415032E-4</v>
      </c>
      <c r="H5032" s="10">
        <v>3.2324723629726119E-4</v>
      </c>
      <c r="I5032" s="10">
        <v>3.7625073266060608E-4</v>
      </c>
      <c r="J5032" s="10">
        <v>3.4184360086029472E-4</v>
      </c>
      <c r="K5032">
        <v>4.3149365418055128E-4</v>
      </c>
      <c r="L5032">
        <v>3.53817282246297E-4</v>
      </c>
      <c r="M5032">
        <v>4.0618692940120493E-4</v>
      </c>
      <c r="N5032">
        <v>3.9936680631492082E-4</v>
      </c>
      <c r="O5032">
        <v>3.1427373252366358E-4</v>
      </c>
      <c r="P5032">
        <v>3.4141804480277929E-4</v>
      </c>
      <c r="Q5032">
        <v>3.5791876032250627E-4</v>
      </c>
      <c r="R5032">
        <v>4.8209196870411169E-4</v>
      </c>
      <c r="S5032">
        <v>2.0275002517508681E-4</v>
      </c>
      <c r="T5032">
        <v>5.2399551926867779E-5</v>
      </c>
    </row>
    <row r="5033" spans="1:20">
      <c r="A5033" s="10">
        <v>5027</v>
      </c>
      <c r="B5033" s="10">
        <v>4.1374456210525781E-4</v>
      </c>
      <c r="C5033" s="10">
        <v>3.9795144759321467E-4</v>
      </c>
      <c r="D5033" s="10">
        <v>4.2441460767378279E-4</v>
      </c>
      <c r="E5033" s="10">
        <v>4.3418877398183312E-4</v>
      </c>
      <c r="F5033" s="10">
        <v>5.1613138017489186E-4</v>
      </c>
      <c r="G5033" s="10">
        <v>4.2812681423331958E-4</v>
      </c>
      <c r="H5033" s="10">
        <v>3.6111895356350123E-4</v>
      </c>
      <c r="I5033" s="10">
        <v>4.3235072914691588E-4</v>
      </c>
      <c r="J5033" s="10">
        <v>3.7118136356220372E-4</v>
      </c>
      <c r="K5033">
        <v>4.6987810962996398E-4</v>
      </c>
      <c r="L5033">
        <v>4.0221553392427229E-4</v>
      </c>
      <c r="M5033">
        <v>4.7498173660691628E-4</v>
      </c>
      <c r="N5033">
        <v>4.5550871603742659E-4</v>
      </c>
      <c r="O5033">
        <v>3.6799017269903959E-4</v>
      </c>
      <c r="P5033">
        <v>3.6079394697917952E-4</v>
      </c>
      <c r="Q5033">
        <v>3.7658973270503432E-4</v>
      </c>
      <c r="R5033">
        <v>5.3434431050551916E-4</v>
      </c>
      <c r="S5033">
        <v>2.1702814134512459E-4</v>
      </c>
      <c r="T5033">
        <v>6.4028792794310903E-5</v>
      </c>
    </row>
    <row r="5034" spans="1:20">
      <c r="A5034" s="10">
        <v>5028</v>
      </c>
      <c r="B5034" s="10">
        <v>4.6508931658524892E-4</v>
      </c>
      <c r="C5034" s="10">
        <v>4.0579370974779341E-4</v>
      </c>
      <c r="D5034" s="10">
        <v>4.691244241791874E-4</v>
      </c>
      <c r="E5034" s="10">
        <v>4.1333456512202162E-4</v>
      </c>
      <c r="F5034" s="10">
        <v>4.9641845753038531E-4</v>
      </c>
      <c r="G5034" s="10">
        <v>4.3979163807722721E-4</v>
      </c>
      <c r="H5034" s="10">
        <v>3.7169511700756912E-4</v>
      </c>
      <c r="I5034" s="10">
        <v>4.6403165005720539E-4</v>
      </c>
      <c r="J5034" s="10">
        <v>3.9214295982521611E-4</v>
      </c>
      <c r="K5034">
        <v>5.0885644764603853E-4</v>
      </c>
      <c r="L5034">
        <v>4.8889375003710806E-4</v>
      </c>
      <c r="M5034">
        <v>4.9579286580587263E-4</v>
      </c>
      <c r="N5034">
        <v>4.6015691398417548E-4</v>
      </c>
      <c r="O5034">
        <v>4.2429037497328839E-4</v>
      </c>
      <c r="P5034">
        <v>4.0073051283145809E-4</v>
      </c>
      <c r="Q5034">
        <v>3.7931112921754721E-4</v>
      </c>
      <c r="R5034">
        <v>5.6537964901660963E-4</v>
      </c>
      <c r="S5034">
        <v>2.3446154379505059E-4</v>
      </c>
      <c r="T5034">
        <v>5.9528283233202073E-5</v>
      </c>
    </row>
    <row r="5035" spans="1:20">
      <c r="A5035" s="10">
        <v>5029</v>
      </c>
      <c r="B5035" s="10">
        <v>4.8536584293144521E-4</v>
      </c>
      <c r="C5035" s="10">
        <v>4.0654030540148507E-4</v>
      </c>
      <c r="D5035" s="10">
        <v>4.6386441725470722E-4</v>
      </c>
      <c r="E5035" s="10">
        <v>4.6948039880893302E-4</v>
      </c>
      <c r="F5035" s="10">
        <v>4.355240573045048E-4</v>
      </c>
      <c r="G5035" s="10">
        <v>4.4473263830440861E-4</v>
      </c>
      <c r="H5035" s="10">
        <v>3.6563687483340702E-4</v>
      </c>
      <c r="I5035" s="10">
        <v>4.7469882974225642E-4</v>
      </c>
      <c r="J5035" s="10">
        <v>3.6683951323472728E-4</v>
      </c>
      <c r="K5035">
        <v>4.6411813819409941E-4</v>
      </c>
      <c r="L5035">
        <v>3.6693849704950711E-4</v>
      </c>
      <c r="M5035">
        <v>4.8377147921141629E-4</v>
      </c>
      <c r="N5035">
        <v>4.4211367153513018E-4</v>
      </c>
      <c r="O5035">
        <v>4.8776016889023682E-4</v>
      </c>
      <c r="P5035">
        <v>3.9386048185733252E-4</v>
      </c>
      <c r="Q5035">
        <v>4.0335864815935668E-4</v>
      </c>
      <c r="R5035">
        <v>5.4087651063023821E-4</v>
      </c>
      <c r="S5035">
        <v>2.5211123723329129E-4</v>
      </c>
      <c r="T5035">
        <v>6.0208907919587849E-5</v>
      </c>
    </row>
    <row r="5036" spans="1:20">
      <c r="A5036" s="10">
        <v>5030</v>
      </c>
      <c r="B5036" s="10">
        <v>4.5794534369628429E-4</v>
      </c>
      <c r="C5036" s="10">
        <v>3.9860741096553757E-4</v>
      </c>
      <c r="D5036" s="10">
        <v>4.3528182292776362E-4</v>
      </c>
      <c r="E5036" s="10">
        <v>4.3812515530572069E-4</v>
      </c>
      <c r="F5036" s="10">
        <v>4.3640053633545872E-4</v>
      </c>
      <c r="G5036" s="10">
        <v>4.1703241402831702E-4</v>
      </c>
      <c r="H5036" s="10">
        <v>3.2029438104667961E-4</v>
      </c>
      <c r="I5036" s="10">
        <v>4.4318515376086761E-4</v>
      </c>
      <c r="J5036" s="10">
        <v>3.358730751988866E-4</v>
      </c>
      <c r="K5036">
        <v>4.7841654645303019E-4</v>
      </c>
      <c r="L5036">
        <v>3.5747363395571439E-4</v>
      </c>
      <c r="M5036">
        <v>4.758531669496996E-4</v>
      </c>
      <c r="N5036">
        <v>4.2448660345578552E-4</v>
      </c>
      <c r="O5036">
        <v>4.783917107421677E-4</v>
      </c>
      <c r="P5036">
        <v>3.5210717599099738E-4</v>
      </c>
      <c r="Q5036">
        <v>3.7384276101036642E-4</v>
      </c>
      <c r="R5036">
        <v>5.0455026755078511E-4</v>
      </c>
      <c r="S5036">
        <v>2.5058545999747972E-4</v>
      </c>
      <c r="T5036">
        <v>5.0030658424153558E-5</v>
      </c>
    </row>
    <row r="5037" spans="1:20">
      <c r="A5037" s="10">
        <v>5031</v>
      </c>
      <c r="B5037" s="10">
        <v>3.930527102053564E-4</v>
      </c>
      <c r="C5037" s="10">
        <v>3.1588632676921458E-4</v>
      </c>
      <c r="D5037" s="10">
        <v>3.7971229270361909E-4</v>
      </c>
      <c r="E5037" s="10">
        <v>3.9467956158940941E-4</v>
      </c>
      <c r="F5037" s="10">
        <v>3.6332367928117127E-4</v>
      </c>
      <c r="G5037" s="10">
        <v>3.6185020042357079E-4</v>
      </c>
      <c r="H5037" s="10">
        <v>2.5005264446344952E-4</v>
      </c>
      <c r="I5037" s="10">
        <v>3.9618217981680448E-4</v>
      </c>
      <c r="J5037" s="10">
        <v>2.8240549994196728E-4</v>
      </c>
      <c r="K5037">
        <v>4.449146529640423E-4</v>
      </c>
      <c r="L5037">
        <v>2.123088608499052E-4</v>
      </c>
      <c r="M5037">
        <v>3.9306240680589351E-4</v>
      </c>
      <c r="N5037">
        <v>3.6275169118636788E-4</v>
      </c>
      <c r="O5037">
        <v>4.1345061034422909E-4</v>
      </c>
      <c r="P5037">
        <v>2.5935403310471282E-4</v>
      </c>
      <c r="Q5037">
        <v>2.983488177898889E-4</v>
      </c>
      <c r="R5037">
        <v>4.2290950874765702E-4</v>
      </c>
      <c r="S5037">
        <v>2.365022238788271E-4</v>
      </c>
      <c r="T5037">
        <v>4.1922179622290392E-5</v>
      </c>
    </row>
    <row r="5038" spans="1:20">
      <c r="A5038" s="10">
        <v>5032</v>
      </c>
      <c r="B5038" s="10">
        <v>2.901736812990884E-4</v>
      </c>
      <c r="C5038" s="10">
        <v>2.7513715784565149E-4</v>
      </c>
      <c r="D5038" s="10">
        <v>2.8362507741325091E-4</v>
      </c>
      <c r="E5038" s="10">
        <v>3.0475766095076819E-4</v>
      </c>
      <c r="F5038" s="10">
        <v>3.0289075094782768E-4</v>
      </c>
      <c r="G5038" s="10">
        <v>2.83430747896871E-4</v>
      </c>
      <c r="H5038" s="10">
        <v>2.299504472514021E-4</v>
      </c>
      <c r="I5038" s="10">
        <v>2.9418999514202671E-4</v>
      </c>
      <c r="J5038" s="10">
        <v>2.084099326969001E-4</v>
      </c>
      <c r="K5038">
        <v>3.5787922901140551E-4</v>
      </c>
      <c r="L5038">
        <v>3.5415412783734631E-4</v>
      </c>
      <c r="M5038">
        <v>2.8187746789950428E-4</v>
      </c>
      <c r="N5038">
        <v>3.0006736638678029E-4</v>
      </c>
      <c r="O5038">
        <v>3.6255082371724768E-4</v>
      </c>
      <c r="P5038">
        <v>2.0692015895354019E-4</v>
      </c>
      <c r="Q5038">
        <v>2.228926407613157E-4</v>
      </c>
      <c r="R5038">
        <v>2.8266839119621672E-4</v>
      </c>
      <c r="S5038">
        <v>2.2136370322636741E-4</v>
      </c>
      <c r="T5038">
        <v>3.0740359627447058E-5</v>
      </c>
    </row>
    <row r="5039" spans="1:20">
      <c r="A5039" s="10">
        <v>5033</v>
      </c>
      <c r="B5039" s="10">
        <v>1.5513564761393769E-4</v>
      </c>
      <c r="C5039" s="10">
        <v>2.0801842953696421E-4</v>
      </c>
      <c r="D5039" s="10">
        <v>2.1040835380212129E-4</v>
      </c>
      <c r="E5039" s="10">
        <v>2.0531281733270331E-4</v>
      </c>
      <c r="F5039" s="10">
        <v>1.5884232476333661E-4</v>
      </c>
      <c r="G5039" s="10">
        <v>1.6994267202285519E-4</v>
      </c>
      <c r="H5039" s="10">
        <v>1.596780355600525E-4</v>
      </c>
      <c r="I5039" s="10">
        <v>1.7558712109279009E-4</v>
      </c>
      <c r="J5039" s="10">
        <v>1.5064650351389279E-4</v>
      </c>
      <c r="K5039">
        <v>2.207788152284369E-4</v>
      </c>
      <c r="L5039">
        <v>2.3366270604115489E-4</v>
      </c>
      <c r="M5039">
        <v>1.9432408168312061E-4</v>
      </c>
      <c r="N5039">
        <v>1.7522879426598741E-4</v>
      </c>
      <c r="O5039">
        <v>2.7179578180000112E-4</v>
      </c>
      <c r="P5039">
        <v>1.4851703501878231E-4</v>
      </c>
      <c r="Q5039">
        <v>1.688310892615029E-4</v>
      </c>
      <c r="R5039">
        <v>1.4347165542899159E-4</v>
      </c>
      <c r="S5039">
        <v>1.955401070686066E-4</v>
      </c>
      <c r="T5039">
        <v>2.749161892230355E-5</v>
      </c>
    </row>
    <row r="5040" spans="1:20">
      <c r="A5040" s="10">
        <v>5034</v>
      </c>
      <c r="B5040" s="10">
        <v>5.0067041773856801E-5</v>
      </c>
      <c r="C5040" s="10">
        <v>1.4163354525043199E-4</v>
      </c>
      <c r="D5040" s="10">
        <v>1.3160284246466141E-4</v>
      </c>
      <c r="E5040" s="10">
        <v>8.0854810803566033E-5</v>
      </c>
      <c r="F5040" s="10">
        <v>4.6475172476119891E-5</v>
      </c>
      <c r="G5040" s="10">
        <v>1.004666100621665E-4</v>
      </c>
      <c r="H5040" s="10">
        <v>8.3464366747208272E-5</v>
      </c>
      <c r="I5040" s="10">
        <v>9.141851157328338E-5</v>
      </c>
      <c r="J5040" s="10">
        <v>1.068669818628132E-4</v>
      </c>
      <c r="K5040">
        <v>9.7740783077477478E-5</v>
      </c>
      <c r="L5040">
        <v>1.2274282352979339E-4</v>
      </c>
      <c r="M5040">
        <v>1.0326405775030551E-4</v>
      </c>
      <c r="N5040">
        <v>5.9771379345368588E-5</v>
      </c>
      <c r="O5040">
        <v>1.847403343949897E-4</v>
      </c>
      <c r="P5040">
        <v>5.644874317747335E-5</v>
      </c>
      <c r="Q5040">
        <v>8.7120794539926168E-5</v>
      </c>
      <c r="R5040">
        <v>4.7836620375063387E-5</v>
      </c>
      <c r="S5040">
        <v>1.7638273882104619E-4</v>
      </c>
      <c r="T5040">
        <v>3.1623707818143092E-5</v>
      </c>
    </row>
    <row r="5041" spans="1:20">
      <c r="A5041" s="10">
        <v>5035</v>
      </c>
      <c r="B5041" s="10">
        <v>2.1819421092700821E-5</v>
      </c>
      <c r="C5041" s="10">
        <v>1.0050309312746599E-4</v>
      </c>
      <c r="D5041" s="10">
        <v>7.3193304783918944E-5</v>
      </c>
      <c r="E5041" s="10">
        <v>2.7982298275918719E-5</v>
      </c>
      <c r="F5041" s="10">
        <v>5.2570356522868333E-6</v>
      </c>
      <c r="G5041" s="10">
        <v>6.6219608187023757E-5</v>
      </c>
      <c r="H5041" s="10">
        <v>3.8321165316567498E-5</v>
      </c>
      <c r="I5041" s="10">
        <v>4.7880127581004303E-5</v>
      </c>
      <c r="J5041" s="10">
        <v>8.4777525277052071E-5</v>
      </c>
      <c r="K5041">
        <v>3.1694191300636639E-5</v>
      </c>
      <c r="L5041">
        <v>3.9185369584283782E-5</v>
      </c>
      <c r="M5041">
        <v>5.7769819634391488E-5</v>
      </c>
      <c r="N5041">
        <v>1.3606537305319271E-5</v>
      </c>
      <c r="O5041">
        <v>1.357798597842658E-4</v>
      </c>
      <c r="P5041">
        <v>1.21759502371044E-5</v>
      </c>
      <c r="Q5041">
        <v>4.8772806149045027E-5</v>
      </c>
      <c r="R5041">
        <v>8.5180058811065322E-6</v>
      </c>
      <c r="S5041">
        <v>1.6723849806598871E-4</v>
      </c>
      <c r="T5041">
        <v>3.3905432140904422E-5</v>
      </c>
    </row>
    <row r="5042" spans="1:20">
      <c r="A5042" s="10">
        <v>5036</v>
      </c>
      <c r="B5042" s="10">
        <v>1.6154351610537942E-5</v>
      </c>
      <c r="C5042" s="10">
        <v>6.6988857879649768E-5</v>
      </c>
      <c r="D5042" s="10">
        <v>3.9587593677029668E-5</v>
      </c>
      <c r="E5042" s="10">
        <v>1.2636407878985419E-5</v>
      </c>
      <c r="F5042" s="10">
        <v>0</v>
      </c>
      <c r="G5042" s="10">
        <v>5.7489000103737743E-5</v>
      </c>
      <c r="H5042" s="10">
        <v>2.8476780934251828E-5</v>
      </c>
      <c r="I5042" s="10">
        <v>3.2882348768887537E-5</v>
      </c>
      <c r="J5042" s="10">
        <v>5.7764812444834937E-5</v>
      </c>
      <c r="K5042">
        <v>1.5985903395060168E-5</v>
      </c>
      <c r="L5042">
        <v>2.639044823468757E-5</v>
      </c>
      <c r="M5042">
        <v>4.3203145044592818E-5</v>
      </c>
      <c r="N5042">
        <v>9.1957193334235822E-6</v>
      </c>
      <c r="O5042">
        <v>1.1267812483244209E-4</v>
      </c>
      <c r="P5042">
        <v>7.5353549748841968E-6</v>
      </c>
      <c r="Q5042">
        <v>2.0977667057014469E-5</v>
      </c>
      <c r="R5042">
        <v>4.6175187379482601E-6</v>
      </c>
      <c r="S5042">
        <v>1.8806889782184999E-4</v>
      </c>
      <c r="T5042">
        <v>3.1476405772278559E-5</v>
      </c>
    </row>
    <row r="5043" spans="1:20">
      <c r="A5043" s="10">
        <v>5037</v>
      </c>
      <c r="B5043" s="10">
        <v>6.2185339914650346E-6</v>
      </c>
      <c r="C5043" s="10">
        <v>2.6557676061047049E-5</v>
      </c>
      <c r="D5043" s="10">
        <v>2.0398096642180651E-5</v>
      </c>
      <c r="E5043" s="10">
        <v>3.091083413024277E-6</v>
      </c>
      <c r="F5043" s="10">
        <v>0</v>
      </c>
      <c r="G5043" s="10">
        <v>3.5752204094267548E-5</v>
      </c>
      <c r="H5043" s="10">
        <v>1.5473064610748391E-5</v>
      </c>
      <c r="I5043" s="10">
        <v>2.156787303822348E-5</v>
      </c>
      <c r="J5043" s="10">
        <v>2.4730742024658679E-5</v>
      </c>
      <c r="K5043">
        <v>9.4872749241590515E-6</v>
      </c>
      <c r="L5043">
        <v>1.2330843830562751E-6</v>
      </c>
      <c r="M5043">
        <v>2.356286549731104E-5</v>
      </c>
      <c r="N5043">
        <v>6.845191868285976E-6</v>
      </c>
      <c r="O5043">
        <v>5.3261831966051807E-5</v>
      </c>
      <c r="P5043">
        <v>7.5281059561493404E-6</v>
      </c>
      <c r="Q5043">
        <v>1.201730082956948E-5</v>
      </c>
      <c r="R5043">
        <v>4.6169622092345151E-6</v>
      </c>
      <c r="S5043">
        <v>2.1440160634964939E-4</v>
      </c>
      <c r="T5043">
        <v>1.9920075020948461E-5</v>
      </c>
    </row>
    <row r="5044" spans="1:20">
      <c r="A5044" s="10">
        <v>5038</v>
      </c>
      <c r="B5044" s="10">
        <v>4.191086584094075E-7</v>
      </c>
      <c r="C5044" s="10">
        <v>9.7496132274410988E-6</v>
      </c>
      <c r="D5044" s="10">
        <v>8.2122434670868337E-6</v>
      </c>
      <c r="E5044" s="10">
        <v>0</v>
      </c>
      <c r="F5044" s="10">
        <v>0</v>
      </c>
      <c r="G5044" s="10">
        <v>1.1595255204626169E-5</v>
      </c>
      <c r="H5044" s="10">
        <v>7.2200499133526008E-6</v>
      </c>
      <c r="I5044" s="10">
        <v>8.7010929711905676E-6</v>
      </c>
      <c r="J5044" s="10">
        <v>1.016142960386791E-5</v>
      </c>
      <c r="K5044">
        <v>7.3340926780418093E-6</v>
      </c>
      <c r="L5044">
        <v>0</v>
      </c>
      <c r="M5044">
        <v>9.5336910035277231E-6</v>
      </c>
      <c r="N5044">
        <v>1.44905530191381E-6</v>
      </c>
      <c r="O5044">
        <v>9.7259517929490743E-6</v>
      </c>
      <c r="P5044">
        <v>3.7441181765538119E-6</v>
      </c>
      <c r="Q5044">
        <v>0</v>
      </c>
      <c r="R5044">
        <v>2.136513732069829E-6</v>
      </c>
      <c r="S5044">
        <v>2.387116570381481E-4</v>
      </c>
      <c r="T5044">
        <v>2.8457644714982361E-5</v>
      </c>
    </row>
    <row r="5045" spans="1:20">
      <c r="A5045" s="10">
        <v>5039</v>
      </c>
      <c r="B5045" s="10">
        <v>1.05333503529444E-7</v>
      </c>
      <c r="C5045" s="10">
        <v>3.0026051952967671E-6</v>
      </c>
      <c r="D5045" s="10">
        <v>1.1340401659012471E-6</v>
      </c>
      <c r="E5045" s="10">
        <v>0</v>
      </c>
      <c r="F5045" s="10">
        <v>0</v>
      </c>
      <c r="G5045" s="10">
        <v>1.753987256268552E-6</v>
      </c>
      <c r="H5045" s="10">
        <v>1.1574092095586271E-6</v>
      </c>
      <c r="I5045" s="10">
        <v>1.9017377399727811E-6</v>
      </c>
      <c r="J5045" s="10">
        <v>4.0101007817073023E-6</v>
      </c>
      <c r="K5045">
        <v>1.463475695591559E-6</v>
      </c>
      <c r="L5045">
        <v>0</v>
      </c>
      <c r="M5045">
        <v>2.3396409576704971E-6</v>
      </c>
      <c r="N5045">
        <v>1.0379026811771511E-9</v>
      </c>
      <c r="O5045">
        <v>8.8386413008814556E-7</v>
      </c>
      <c r="P5045">
        <v>0</v>
      </c>
      <c r="Q5045">
        <v>0</v>
      </c>
      <c r="R5045">
        <v>0</v>
      </c>
      <c r="S5045">
        <v>2.5694384275478922E-4</v>
      </c>
      <c r="T5045">
        <v>3.1995814019897842E-5</v>
      </c>
    </row>
    <row r="5046" spans="1:20">
      <c r="A5046" s="10">
        <v>5040</v>
      </c>
      <c r="B5046" s="10">
        <v>0</v>
      </c>
      <c r="C5046" s="10">
        <v>2.065488384928592E-7</v>
      </c>
      <c r="D5046" s="10">
        <v>4.2870029144581839E-7</v>
      </c>
      <c r="E5046" s="10">
        <v>0</v>
      </c>
      <c r="F5046" s="10">
        <v>0</v>
      </c>
      <c r="G5046" s="10">
        <v>1.591905688027595E-7</v>
      </c>
      <c r="H5046" s="10">
        <v>1.516878054001466E-9</v>
      </c>
      <c r="I5046" s="10">
        <v>2.7341849681132682E-7</v>
      </c>
      <c r="J5046" s="10">
        <v>6.7436134945092512E-7</v>
      </c>
      <c r="K5046">
        <v>0</v>
      </c>
      <c r="L5046">
        <v>0</v>
      </c>
      <c r="M5046">
        <v>6.6059437178140122E-7</v>
      </c>
      <c r="N5046">
        <v>9.1263856448335662E-10</v>
      </c>
      <c r="O5046">
        <v>1.465760768591414E-7</v>
      </c>
      <c r="P5046">
        <v>0</v>
      </c>
      <c r="Q5046">
        <v>0</v>
      </c>
      <c r="R5046">
        <v>0</v>
      </c>
      <c r="S5046">
        <v>2.7322472460821888E-4</v>
      </c>
      <c r="T5046">
        <v>2.984786273020285E-5</v>
      </c>
    </row>
    <row r="5047" spans="1:20">
      <c r="A5047" s="10">
        <v>5041</v>
      </c>
      <c r="B5047" s="10">
        <v>0</v>
      </c>
      <c r="C5047" s="10">
        <v>5.0218171801508142E-7</v>
      </c>
      <c r="D5047" s="10">
        <v>1.592089126689245E-7</v>
      </c>
      <c r="E5047" s="10">
        <v>0</v>
      </c>
      <c r="F5047" s="10">
        <v>0</v>
      </c>
      <c r="G5047" s="10">
        <v>2.234771920781581E-8</v>
      </c>
      <c r="H5047" s="10">
        <v>0</v>
      </c>
      <c r="I5047" s="10">
        <v>2.7734758763617261E-8</v>
      </c>
      <c r="J5047" s="10">
        <v>1.272506621740808E-8</v>
      </c>
      <c r="K5047">
        <v>2.3104923645550311E-8</v>
      </c>
      <c r="L5047">
        <v>0</v>
      </c>
      <c r="M5047">
        <v>9.1331686979622058E-8</v>
      </c>
      <c r="N5047">
        <v>1.9952784301940049E-9</v>
      </c>
      <c r="O5047">
        <v>1.684207634329453E-8</v>
      </c>
      <c r="P5047">
        <v>0</v>
      </c>
      <c r="Q5047">
        <v>0</v>
      </c>
      <c r="R5047">
        <v>0</v>
      </c>
      <c r="S5047">
        <v>2.6045588354690468E-4</v>
      </c>
      <c r="T5047">
        <v>2.4558452957212399E-5</v>
      </c>
    </row>
    <row r="5048" spans="1:20">
      <c r="A5048" s="10">
        <v>5042</v>
      </c>
      <c r="B5048" s="10">
        <v>0</v>
      </c>
      <c r="C5048" s="10">
        <v>5.492201939568395E-7</v>
      </c>
      <c r="D5048" s="10">
        <v>4.9670301314947054E-9</v>
      </c>
      <c r="E5048" s="10">
        <v>0</v>
      </c>
      <c r="F5048" s="10">
        <v>0</v>
      </c>
      <c r="G5048" s="10">
        <v>2.287800407037416E-7</v>
      </c>
      <c r="H5048" s="10">
        <v>0</v>
      </c>
      <c r="I5048" s="10">
        <v>0</v>
      </c>
      <c r="J5048" s="10">
        <v>0</v>
      </c>
      <c r="K5048">
        <v>1.7205794204133209E-8</v>
      </c>
      <c r="L5048">
        <v>0</v>
      </c>
      <c r="M5048">
        <v>3.725551841811895E-7</v>
      </c>
      <c r="N5048">
        <v>1.3779052836317349E-9</v>
      </c>
      <c r="O5048">
        <v>6.5967305912113057E-10</v>
      </c>
      <c r="P5048">
        <v>0</v>
      </c>
      <c r="Q5048">
        <v>0</v>
      </c>
      <c r="R5048">
        <v>0</v>
      </c>
      <c r="S5048">
        <v>2.4534159356560579E-4</v>
      </c>
      <c r="T5048">
        <v>1.9031858014011719E-5</v>
      </c>
    </row>
    <row r="5049" spans="1:20">
      <c r="A5049" s="10">
        <v>5043</v>
      </c>
      <c r="B5049" s="10">
        <v>0</v>
      </c>
      <c r="C5049" s="10">
        <v>5.4615437150253494E-7</v>
      </c>
      <c r="D5049" s="10">
        <v>0</v>
      </c>
      <c r="E5049" s="10">
        <v>0</v>
      </c>
      <c r="F5049" s="10">
        <v>0</v>
      </c>
      <c r="G5049" s="10">
        <v>3.1438316851673101E-7</v>
      </c>
      <c r="H5049" s="10">
        <v>0</v>
      </c>
      <c r="I5049" s="10">
        <v>0</v>
      </c>
      <c r="J5049" s="10">
        <v>0</v>
      </c>
      <c r="K5049">
        <v>1.6714200084015121E-8</v>
      </c>
      <c r="L5049">
        <v>1.154816682406195E-9</v>
      </c>
      <c r="M5049">
        <v>4.5477416030132857E-7</v>
      </c>
      <c r="N5049">
        <v>1.1989565454977431E-9</v>
      </c>
      <c r="O5049">
        <v>5.952098937347009E-10</v>
      </c>
      <c r="P5049">
        <v>0</v>
      </c>
      <c r="Q5049">
        <v>0</v>
      </c>
      <c r="R5049">
        <v>0</v>
      </c>
      <c r="S5049">
        <v>2.4435290854842772E-4</v>
      </c>
      <c r="T5049">
        <v>2.7964374465810301E-5</v>
      </c>
    </row>
    <row r="5050" spans="1:20">
      <c r="A5050" s="10">
        <v>5044</v>
      </c>
      <c r="B5050" s="10">
        <v>0</v>
      </c>
      <c r="C5050" s="10">
        <v>4.2352147333035377E-7</v>
      </c>
      <c r="D5050" s="10">
        <v>1.631681395853333E-9</v>
      </c>
      <c r="E5050" s="10">
        <v>0</v>
      </c>
      <c r="F5050" s="10">
        <v>0</v>
      </c>
      <c r="G5050" s="10">
        <v>4.8824084845550138E-7</v>
      </c>
      <c r="H5050" s="10">
        <v>0</v>
      </c>
      <c r="I5050" s="10">
        <v>0</v>
      </c>
      <c r="J5050" s="10">
        <v>0</v>
      </c>
      <c r="K5050">
        <v>1.6714200084015121E-8</v>
      </c>
      <c r="L5050">
        <v>0</v>
      </c>
      <c r="M5050">
        <v>4.304544561722007E-7</v>
      </c>
      <c r="N5050">
        <v>1.3689578467250349E-9</v>
      </c>
      <c r="O5050">
        <v>3.9967162539586411E-10</v>
      </c>
      <c r="P5050">
        <v>0</v>
      </c>
      <c r="Q5050">
        <v>0</v>
      </c>
      <c r="R5050">
        <v>0</v>
      </c>
      <c r="S5050">
        <v>2.4319869277047521E-4</v>
      </c>
      <c r="T5050">
        <v>2.8715751682516821E-5</v>
      </c>
    </row>
    <row r="5051" spans="1:20">
      <c r="A5051" s="10">
        <v>5045</v>
      </c>
      <c r="B5051" s="10">
        <v>8.8213718434092175E-7</v>
      </c>
      <c r="C5051" s="10">
        <v>2.1147386327838131E-7</v>
      </c>
      <c r="D5051" s="10">
        <v>4.5478319846482678E-8</v>
      </c>
      <c r="E5051" s="10">
        <v>4.0406289055800311E-7</v>
      </c>
      <c r="F5051" s="10">
        <v>0</v>
      </c>
      <c r="G5051" s="10">
        <v>8.5817135632521868E-7</v>
      </c>
      <c r="H5051" s="10">
        <v>4.8804717938016937E-8</v>
      </c>
      <c r="I5051" s="10">
        <v>5.50251835795424E-7</v>
      </c>
      <c r="J5051" s="10">
        <v>5.4946011153957685E-7</v>
      </c>
      <c r="K5051">
        <v>1.7495834735002881E-7</v>
      </c>
      <c r="L5051">
        <v>2.517500367645505E-8</v>
      </c>
      <c r="M5051">
        <v>2.4303822386097939E-7</v>
      </c>
      <c r="N5051">
        <v>1.600562251054954E-7</v>
      </c>
      <c r="O5051">
        <v>2.5118394708649263E-7</v>
      </c>
      <c r="P5051">
        <v>2.7183820255714998E-10</v>
      </c>
      <c r="Q5051">
        <v>1.644489400229882E-7</v>
      </c>
      <c r="R5051">
        <v>8.9630340670532991E-7</v>
      </c>
      <c r="S5051">
        <v>2.4352097202262339E-4</v>
      </c>
      <c r="T5051">
        <v>2.8211129003949611E-5</v>
      </c>
    </row>
    <row r="5052" spans="1:20">
      <c r="A5052" s="10">
        <v>5046</v>
      </c>
      <c r="B5052" s="10">
        <v>4.0232477839514658E-5</v>
      </c>
      <c r="C5052" s="10">
        <v>1.8572916668665441E-5</v>
      </c>
      <c r="D5052" s="10">
        <v>1.9600911701507521E-5</v>
      </c>
      <c r="E5052" s="10">
        <v>2.4513397888203831E-5</v>
      </c>
      <c r="F5052" s="10">
        <v>7.9404587724173488E-6</v>
      </c>
      <c r="G5052" s="10">
        <v>2.598851587436497E-5</v>
      </c>
      <c r="H5052" s="10">
        <v>1.3820525984851419E-5</v>
      </c>
      <c r="I5052" s="10">
        <v>2.5617415053668439E-5</v>
      </c>
      <c r="J5052" s="10">
        <v>1.4582072834414341E-5</v>
      </c>
      <c r="K5052">
        <v>1.9405296906218579E-5</v>
      </c>
      <c r="L5052">
        <v>8.3714970940989886E-6</v>
      </c>
      <c r="M5052">
        <v>2.2199122655163972E-5</v>
      </c>
      <c r="N5052">
        <v>1.8570492537364809E-5</v>
      </c>
      <c r="O5052">
        <v>2.0155486535911808E-5</v>
      </c>
      <c r="P5052">
        <v>5.2280829243132932E-6</v>
      </c>
      <c r="Q5052">
        <v>1.811049719388181E-5</v>
      </c>
      <c r="R5052">
        <v>3.9335560793290422E-5</v>
      </c>
      <c r="S5052">
        <v>2.475688471779956E-4</v>
      </c>
      <c r="T5052">
        <v>1.7321717519821569E-5</v>
      </c>
    </row>
    <row r="5053" spans="1:20">
      <c r="A5053" s="10">
        <v>5047</v>
      </c>
      <c r="B5053" s="10">
        <v>1.4914309849465749E-4</v>
      </c>
      <c r="C5053" s="10">
        <v>7.3779087438780242E-5</v>
      </c>
      <c r="D5053" s="10">
        <v>7.3876507180965868E-5</v>
      </c>
      <c r="E5053" s="10">
        <v>1.25008802721464E-4</v>
      </c>
      <c r="F5053" s="10">
        <v>7.5159915437730967E-5</v>
      </c>
      <c r="G5053" s="10">
        <v>1.196859506538723E-4</v>
      </c>
      <c r="H5053" s="10">
        <v>6.1497040866720365E-5</v>
      </c>
      <c r="I5053" s="10">
        <v>1.2046728975992949E-4</v>
      </c>
      <c r="J5053" s="10">
        <v>6.1802241484491002E-5</v>
      </c>
      <c r="K5053">
        <v>1.014420566571116E-4</v>
      </c>
      <c r="L5053">
        <v>3.3100597179059937E-5</v>
      </c>
      <c r="M5053">
        <v>9.630004174177064E-5</v>
      </c>
      <c r="N5053">
        <v>1.151449279235116E-4</v>
      </c>
      <c r="O5053">
        <v>7.8181953825167248E-5</v>
      </c>
      <c r="P5053">
        <v>2.4354392324398901E-5</v>
      </c>
      <c r="Q5053">
        <v>7.9319015190084776E-5</v>
      </c>
      <c r="R5053">
        <v>1.6710630293112711E-4</v>
      </c>
      <c r="S5053">
        <v>2.5263523673097778E-4</v>
      </c>
      <c r="T5053">
        <v>1.7374118358158079E-5</v>
      </c>
    </row>
    <row r="5054" spans="1:20">
      <c r="A5054" s="10">
        <v>5048</v>
      </c>
      <c r="B5054" s="10">
        <v>2.8439862361103938E-4</v>
      </c>
      <c r="C5054" s="10">
        <v>1.254325152627783E-4</v>
      </c>
      <c r="D5054" s="10">
        <v>1.465398676424749E-4</v>
      </c>
      <c r="E5054" s="10">
        <v>2.5803191431619847E-4</v>
      </c>
      <c r="F5054" s="10">
        <v>1.004761308650468E-4</v>
      </c>
      <c r="G5054" s="10">
        <v>2.4625070919798869E-4</v>
      </c>
      <c r="H5054" s="10">
        <v>1.111585719575122E-4</v>
      </c>
      <c r="I5054" s="10">
        <v>2.5323987950735322E-4</v>
      </c>
      <c r="J5054" s="10">
        <v>1.2249811269093131E-4</v>
      </c>
      <c r="K5054">
        <v>1.5459119738838719E-4</v>
      </c>
      <c r="L5054">
        <v>4.0199601770815537E-5</v>
      </c>
      <c r="M5054">
        <v>1.6934021293048721E-4</v>
      </c>
      <c r="N5054">
        <v>2.5029661332524362E-4</v>
      </c>
      <c r="O5054">
        <v>1.501479883739061E-4</v>
      </c>
      <c r="P5054">
        <v>3.4970263117027812E-5</v>
      </c>
      <c r="Q5054">
        <v>1.3467992082262799E-4</v>
      </c>
      <c r="R5054">
        <v>3.1614675162847241E-4</v>
      </c>
      <c r="S5054">
        <v>2.3864076744956839E-4</v>
      </c>
      <c r="T5054">
        <v>2.2491987847911739E-5</v>
      </c>
    </row>
    <row r="5055" spans="1:20">
      <c r="A5055" s="10">
        <v>5049</v>
      </c>
      <c r="B5055" s="10">
        <v>3.8895437768349592E-4</v>
      </c>
      <c r="C5055" s="10">
        <v>1.992310005982016E-4</v>
      </c>
      <c r="D5055" s="10">
        <v>2.2781516332675951E-4</v>
      </c>
      <c r="E5055" s="10">
        <v>3.6544472815940509E-4</v>
      </c>
      <c r="F5055" s="10">
        <v>1.4409628376697199E-4</v>
      </c>
      <c r="G5055" s="10">
        <v>3.1875587003220659E-4</v>
      </c>
      <c r="H5055" s="10">
        <v>1.337874629482911E-4</v>
      </c>
      <c r="I5055" s="10">
        <v>3.6066562410707183E-4</v>
      </c>
      <c r="J5055" s="10">
        <v>1.6779647703727709E-4</v>
      </c>
      <c r="K5055">
        <v>2.3592334299706201E-4</v>
      </c>
      <c r="L5055">
        <v>6.5768657769724658E-5</v>
      </c>
      <c r="M5055">
        <v>2.8527699985876018E-4</v>
      </c>
      <c r="N5055">
        <v>3.8276201198133647E-4</v>
      </c>
      <c r="O5055">
        <v>2.2373554845512829E-4</v>
      </c>
      <c r="P5055">
        <v>3.4147454184254412E-5</v>
      </c>
      <c r="Q5055">
        <v>2.002801074202777E-4</v>
      </c>
      <c r="R5055">
        <v>4.3752580322859287E-4</v>
      </c>
      <c r="S5055">
        <v>2.3620160579831671E-4</v>
      </c>
      <c r="T5055">
        <v>1.9655536005203019E-5</v>
      </c>
    </row>
    <row r="5056" spans="1:20">
      <c r="A5056" s="10">
        <v>5050</v>
      </c>
      <c r="B5056" s="10">
        <v>4.7254689772741542E-4</v>
      </c>
      <c r="C5056" s="10">
        <v>2.2485680240527729E-4</v>
      </c>
      <c r="D5056" s="10">
        <v>2.5724691284659978E-4</v>
      </c>
      <c r="E5056" s="10">
        <v>4.2166849450447479E-4</v>
      </c>
      <c r="F5056" s="10">
        <v>3.383875945701152E-4</v>
      </c>
      <c r="G5056" s="10">
        <v>3.5850877323536718E-4</v>
      </c>
      <c r="H5056" s="10">
        <v>1.085216378160319E-4</v>
      </c>
      <c r="I5056" s="10">
        <v>4.2351024445612048E-4</v>
      </c>
      <c r="J5056" s="10">
        <v>1.8471990549984461E-4</v>
      </c>
      <c r="K5056">
        <v>3.49147841496193E-4</v>
      </c>
      <c r="L5056">
        <v>8.57788881862033E-5</v>
      </c>
      <c r="M5056">
        <v>3.0462328949981042E-4</v>
      </c>
      <c r="N5056">
        <v>4.7457378486038691E-4</v>
      </c>
      <c r="O5056">
        <v>2.9142027234999181E-4</v>
      </c>
      <c r="P5056">
        <v>5.0013562714705023E-5</v>
      </c>
      <c r="Q5056">
        <v>2.9518906369277209E-4</v>
      </c>
      <c r="R5056">
        <v>5.1911427615906457E-4</v>
      </c>
      <c r="S5056">
        <v>2.416780050881328E-4</v>
      </c>
      <c r="T5056">
        <v>1.3091641661679371E-5</v>
      </c>
    </row>
    <row r="5057" spans="1:20">
      <c r="A5057" s="10">
        <v>5051</v>
      </c>
      <c r="B5057" s="10">
        <v>5.0033605186184207E-4</v>
      </c>
      <c r="C5057" s="10">
        <v>2.0172456977242471E-4</v>
      </c>
      <c r="D5057" s="10">
        <v>2.5502451539470122E-4</v>
      </c>
      <c r="E5057" s="10">
        <v>3.7184087625833398E-4</v>
      </c>
      <c r="F5057" s="10">
        <v>3.4593572144983121E-4</v>
      </c>
      <c r="G5057" s="10">
        <v>3.8713784731752768E-4</v>
      </c>
      <c r="H5057" s="10">
        <v>8.9184774341810364E-5</v>
      </c>
      <c r="I5057" s="10">
        <v>4.6866945208410139E-4</v>
      </c>
      <c r="J5057" s="10">
        <v>1.811772187869933E-4</v>
      </c>
      <c r="K5057">
        <v>4.2414685379450442E-4</v>
      </c>
      <c r="L5057">
        <v>1.6203549001908129E-4</v>
      </c>
      <c r="M5057">
        <v>3.7964182967775652E-4</v>
      </c>
      <c r="N5057">
        <v>5.2997294771353447E-4</v>
      </c>
      <c r="O5057">
        <v>3.480468390065556E-4</v>
      </c>
      <c r="P5057">
        <v>6.149315408959219E-5</v>
      </c>
      <c r="Q5057">
        <v>3.0462005477317869E-4</v>
      </c>
      <c r="R5057">
        <v>5.5566919688699581E-4</v>
      </c>
      <c r="S5057">
        <v>2.5105826695292268E-4</v>
      </c>
      <c r="T5057">
        <v>1.0403856978864771E-5</v>
      </c>
    </row>
    <row r="5058" spans="1:20">
      <c r="A5058" s="10">
        <v>5052</v>
      </c>
      <c r="B5058" s="10">
        <v>5.1199709503845859E-4</v>
      </c>
      <c r="C5058" s="10">
        <v>2.3497481580819361E-4</v>
      </c>
      <c r="D5058" s="10">
        <v>2.8347317207447702E-4</v>
      </c>
      <c r="E5058" s="10">
        <v>3.9433452325635853E-4</v>
      </c>
      <c r="F5058" s="10">
        <v>4.2700529619663731E-4</v>
      </c>
      <c r="G5058" s="10">
        <v>4.053750558377245E-4</v>
      </c>
      <c r="H5058" s="10">
        <v>1.0858556755841221E-4</v>
      </c>
      <c r="I5058" s="10">
        <v>4.8956799005512555E-4</v>
      </c>
      <c r="J5058" s="10">
        <v>1.6490152800755731E-4</v>
      </c>
      <c r="K5058">
        <v>4.4599419365182159E-4</v>
      </c>
      <c r="L5058">
        <v>1.3301253611038911E-4</v>
      </c>
      <c r="M5058">
        <v>4.4052660914906182E-4</v>
      </c>
      <c r="N5058">
        <v>5.453612865518909E-4</v>
      </c>
      <c r="O5058">
        <v>4.0477174422191609E-4</v>
      </c>
      <c r="P5058">
        <v>8.2646198515209717E-5</v>
      </c>
      <c r="Q5058">
        <v>3.6661525603467468E-4</v>
      </c>
      <c r="R5058">
        <v>5.4281658363957374E-4</v>
      </c>
      <c r="S5058">
        <v>2.4670250421500938E-4</v>
      </c>
      <c r="T5058">
        <v>1.8865400948622681E-5</v>
      </c>
    </row>
    <row r="5059" spans="1:20">
      <c r="A5059" s="10">
        <v>5053</v>
      </c>
      <c r="B5059" s="10">
        <v>5.1402752813140495E-4</v>
      </c>
      <c r="C5059" s="10">
        <v>2.6411959490679819E-4</v>
      </c>
      <c r="D5059" s="10">
        <v>3.2122355008853103E-4</v>
      </c>
      <c r="E5059" s="10">
        <v>4.4350203716626212E-4</v>
      </c>
      <c r="F5059" s="10">
        <v>4.0464471826430839E-4</v>
      </c>
      <c r="G5059" s="10">
        <v>4.4529614740748073E-4</v>
      </c>
      <c r="H5059" s="10">
        <v>1.2199354646867289E-4</v>
      </c>
      <c r="I5059" s="10">
        <v>4.8063891158882328E-4</v>
      </c>
      <c r="J5059" s="10">
        <v>1.526374190661467E-4</v>
      </c>
      <c r="K5059">
        <v>4.5171990097751401E-4</v>
      </c>
      <c r="L5059">
        <v>9.7067798665065043E-5</v>
      </c>
      <c r="M5059">
        <v>4.4519245528925412E-4</v>
      </c>
      <c r="N5059">
        <v>4.7863337790708779E-4</v>
      </c>
      <c r="O5059">
        <v>4.5661297455269501E-4</v>
      </c>
      <c r="P5059">
        <v>5.8711297843723603E-5</v>
      </c>
      <c r="Q5059">
        <v>3.8355248526261639E-4</v>
      </c>
      <c r="R5059">
        <v>5.2173714033407681E-4</v>
      </c>
      <c r="S5059">
        <v>2.6900675633535878E-4</v>
      </c>
      <c r="T5059">
        <v>2.6569396192124808E-5</v>
      </c>
    </row>
    <row r="5060" spans="1:20">
      <c r="A5060" s="10">
        <v>5054</v>
      </c>
      <c r="B5060" s="10">
        <v>4.7424327402081738E-4</v>
      </c>
      <c r="C5060" s="10">
        <v>2.220643243012522E-4</v>
      </c>
      <c r="D5060" s="10">
        <v>3.1235325791285662E-4</v>
      </c>
      <c r="E5060" s="10">
        <v>4.4321410267733109E-4</v>
      </c>
      <c r="F5060" s="10">
        <v>3.7355600926489992E-4</v>
      </c>
      <c r="G5060" s="10">
        <v>4.3910633863915869E-4</v>
      </c>
      <c r="H5060" s="10">
        <v>1.332779773646559E-4</v>
      </c>
      <c r="I5060" s="10">
        <v>4.4010680210427807E-4</v>
      </c>
      <c r="J5060" s="10">
        <v>1.4139082409318321E-4</v>
      </c>
      <c r="K5060">
        <v>4.6607734969027101E-4</v>
      </c>
      <c r="L5060">
        <v>1.126808047295286E-4</v>
      </c>
      <c r="M5060">
        <v>4.1474991929800183E-4</v>
      </c>
      <c r="N5060">
        <v>4.0757799442831568E-4</v>
      </c>
      <c r="O5060">
        <v>4.5955819961585628E-4</v>
      </c>
      <c r="P5060">
        <v>6.2906848661990641E-5</v>
      </c>
      <c r="Q5060">
        <v>2.4583757365541272E-4</v>
      </c>
      <c r="R5060">
        <v>4.8459487311487611E-4</v>
      </c>
      <c r="S5060">
        <v>2.57747086480239E-4</v>
      </c>
      <c r="T5060">
        <v>1.378240021642793E-5</v>
      </c>
    </row>
    <row r="5061" spans="1:20">
      <c r="A5061" s="10">
        <v>5055</v>
      </c>
      <c r="B5061" s="10">
        <v>3.9730435737243629E-4</v>
      </c>
      <c r="C5061" s="10">
        <v>2.350285684353103E-4</v>
      </c>
      <c r="D5061" s="10">
        <v>2.6233892557383679E-4</v>
      </c>
      <c r="E5061" s="10">
        <v>3.9231303567323621E-4</v>
      </c>
      <c r="F5061" s="10">
        <v>2.43061362999834E-4</v>
      </c>
      <c r="G5061" s="10">
        <v>3.6982938728111371E-4</v>
      </c>
      <c r="H5061" s="10">
        <v>8.868871771292528E-5</v>
      </c>
      <c r="I5061" s="10">
        <v>3.8534860602435872E-4</v>
      </c>
      <c r="J5061" s="10">
        <v>1.3102972170490789E-4</v>
      </c>
      <c r="K5061">
        <v>3.986045327622906E-4</v>
      </c>
      <c r="L5061">
        <v>8.4263335642630472E-5</v>
      </c>
      <c r="M5061">
        <v>4.0740908067196088E-4</v>
      </c>
      <c r="N5061">
        <v>3.5021836538511882E-4</v>
      </c>
      <c r="O5061">
        <v>4.157392447619609E-4</v>
      </c>
      <c r="P5061">
        <v>6.4660567519421005E-5</v>
      </c>
      <c r="Q5061">
        <v>1.72033537831061E-4</v>
      </c>
      <c r="R5061">
        <v>4.0857627868375008E-4</v>
      </c>
      <c r="S5061">
        <v>2.478941098693246E-4</v>
      </c>
      <c r="T5061">
        <v>9.5168802445155409E-6</v>
      </c>
    </row>
    <row r="5062" spans="1:20">
      <c r="A5062" s="10">
        <v>5056</v>
      </c>
      <c r="B5062" s="10">
        <v>2.9224091312129009E-4</v>
      </c>
      <c r="C5062" s="10">
        <v>2.5851518386540219E-4</v>
      </c>
      <c r="D5062" s="10">
        <v>2.2260934502134179E-4</v>
      </c>
      <c r="E5062" s="10">
        <v>3.0382848422114031E-4</v>
      </c>
      <c r="F5062" s="10">
        <v>2.3727967676055931E-4</v>
      </c>
      <c r="G5062" s="10">
        <v>2.9497480315108002E-4</v>
      </c>
      <c r="H5062" s="10">
        <v>6.2520641845853272E-5</v>
      </c>
      <c r="I5062" s="10">
        <v>3.1262395600145632E-4</v>
      </c>
      <c r="J5062" s="10">
        <v>1.3387705306554341E-4</v>
      </c>
      <c r="K5062">
        <v>3.3516456964796388E-4</v>
      </c>
      <c r="L5062">
        <v>1.4359334187001639E-4</v>
      </c>
      <c r="M5062">
        <v>3.2905182574055402E-4</v>
      </c>
      <c r="N5062">
        <v>2.5039492776197442E-4</v>
      </c>
      <c r="O5062">
        <v>3.6132781377072761E-4</v>
      </c>
      <c r="P5062">
        <v>4.4223273081136453E-5</v>
      </c>
      <c r="Q5062">
        <v>2.141698954707083E-4</v>
      </c>
      <c r="R5062">
        <v>3.1452733655077942E-4</v>
      </c>
      <c r="S5062">
        <v>2.3695931883413191E-4</v>
      </c>
      <c r="T5062">
        <v>7.1515365810671279E-6</v>
      </c>
    </row>
    <row r="5063" spans="1:20">
      <c r="A5063" s="10">
        <v>5057</v>
      </c>
      <c r="B5063" s="10">
        <v>1.4539843062874941E-4</v>
      </c>
      <c r="C5063" s="10">
        <v>1.8585832978665429E-4</v>
      </c>
      <c r="D5063" s="10">
        <v>1.59686446425087E-4</v>
      </c>
      <c r="E5063" s="10">
        <v>1.9568171633714581E-4</v>
      </c>
      <c r="F5063" s="10">
        <v>1.794364063420898E-4</v>
      </c>
      <c r="G5063" s="10">
        <v>1.8581797377340931E-4</v>
      </c>
      <c r="H5063" s="10">
        <v>4.323977575858409E-5</v>
      </c>
      <c r="I5063" s="10">
        <v>1.8966343276824731E-4</v>
      </c>
      <c r="J5063" s="10">
        <v>8.9836316439439063E-5</v>
      </c>
      <c r="K5063">
        <v>2.0725284881044771E-4</v>
      </c>
      <c r="L5063">
        <v>7.485810439527558E-5</v>
      </c>
      <c r="M5063">
        <v>2.1800056804134401E-4</v>
      </c>
      <c r="N5063">
        <v>1.5371572683708709E-4</v>
      </c>
      <c r="O5063">
        <v>2.7598448520767531E-4</v>
      </c>
      <c r="P5063">
        <v>2.4636922829589959E-5</v>
      </c>
      <c r="Q5063">
        <v>1.8591331369050601E-4</v>
      </c>
      <c r="R5063">
        <v>1.767924347559502E-4</v>
      </c>
      <c r="S5063">
        <v>2.0690624093418859E-4</v>
      </c>
      <c r="T5063">
        <v>1.1722836667718209E-5</v>
      </c>
    </row>
    <row r="5064" spans="1:20">
      <c r="A5064" s="10">
        <v>5058</v>
      </c>
      <c r="B5064" s="10">
        <v>5.966601471720633E-5</v>
      </c>
      <c r="C5064" s="10">
        <v>1.057843467733196E-4</v>
      </c>
      <c r="D5064" s="10">
        <v>1.002441210077675E-4</v>
      </c>
      <c r="E5064" s="10">
        <v>7.0534219707073091E-5</v>
      </c>
      <c r="F5064" s="10">
        <v>5.629845662681629E-5</v>
      </c>
      <c r="G5064" s="10">
        <v>1.045034518721919E-4</v>
      </c>
      <c r="H5064" s="10">
        <v>1.6891339340368659E-5</v>
      </c>
      <c r="I5064" s="10">
        <v>8.7949291939112094E-5</v>
      </c>
      <c r="J5064" s="10">
        <v>5.2456934002476557E-5</v>
      </c>
      <c r="K5064">
        <v>9.1438841414035615E-5</v>
      </c>
      <c r="L5064">
        <v>2.3219292754383099E-5</v>
      </c>
      <c r="M5064">
        <v>1.102874571213948E-4</v>
      </c>
      <c r="N5064">
        <v>5.5430418487121953E-5</v>
      </c>
      <c r="O5064">
        <v>1.858705453173917E-4</v>
      </c>
      <c r="P5064">
        <v>1.0465091202943879E-5</v>
      </c>
      <c r="Q5064">
        <v>9.4252457428333186E-5</v>
      </c>
      <c r="R5064">
        <v>5.0282104935787013E-5</v>
      </c>
      <c r="S5064">
        <v>2.067187947579672E-4</v>
      </c>
      <c r="T5064">
        <v>7.8985660588563549E-6</v>
      </c>
    </row>
    <row r="5065" spans="1:20">
      <c r="A5065" s="10">
        <v>5059</v>
      </c>
      <c r="B5065" s="10">
        <v>2.0202279825603949E-5</v>
      </c>
      <c r="C5065" s="10">
        <v>4.9657314621464043E-5</v>
      </c>
      <c r="D5065" s="10">
        <v>4.8838432346720459E-5</v>
      </c>
      <c r="E5065" s="10">
        <v>2.8075481628397969E-5</v>
      </c>
      <c r="F5065" s="10">
        <v>3.8983594427856839E-6</v>
      </c>
      <c r="G5065" s="10">
        <v>6.365065548054418E-5</v>
      </c>
      <c r="H5065" s="10">
        <v>6.1443520908348014E-6</v>
      </c>
      <c r="I5065" s="10">
        <v>4.529957295317987E-5</v>
      </c>
      <c r="J5065" s="10">
        <v>3.2107700916758278E-5</v>
      </c>
      <c r="K5065">
        <v>3.1763862477310383E-5</v>
      </c>
      <c r="L5065">
        <v>9.3094392035492994E-6</v>
      </c>
      <c r="M5065">
        <v>6.0142204798185973E-5</v>
      </c>
      <c r="N5065">
        <v>1.366769303657656E-5</v>
      </c>
      <c r="O5065">
        <v>1.324678446819861E-4</v>
      </c>
      <c r="P5065">
        <v>2.7398119372064219E-6</v>
      </c>
      <c r="Q5065">
        <v>4.7084947880089847E-5</v>
      </c>
      <c r="R5065">
        <v>7.0167557625596013E-6</v>
      </c>
      <c r="S5065">
        <v>2.06914423843019E-4</v>
      </c>
      <c r="T5065">
        <v>7.9768253593676256E-6</v>
      </c>
    </row>
    <row r="5066" spans="1:20">
      <c r="A5066" s="10">
        <v>5060</v>
      </c>
      <c r="B5066" s="10">
        <v>1.681083154450667E-5</v>
      </c>
      <c r="C5066" s="10">
        <v>2.5945494823244709E-5</v>
      </c>
      <c r="D5066" s="10">
        <v>2.533810864926806E-5</v>
      </c>
      <c r="E5066" s="10">
        <v>1.520777155221307E-5</v>
      </c>
      <c r="F5066" s="10">
        <v>0</v>
      </c>
      <c r="G5066" s="10">
        <v>5.726578237246733E-5</v>
      </c>
      <c r="H5066" s="10">
        <v>8.5624349005513849E-6</v>
      </c>
      <c r="I5066" s="10">
        <v>3.2438518958216688E-5</v>
      </c>
      <c r="J5066" s="10">
        <v>1.911766347329761E-5</v>
      </c>
      <c r="K5066">
        <v>1.4732829982879149E-5</v>
      </c>
      <c r="L5066">
        <v>9.0075701227683201E-7</v>
      </c>
      <c r="M5066">
        <v>4.271914668256902E-5</v>
      </c>
      <c r="N5066">
        <v>9.392088731214917E-6</v>
      </c>
      <c r="O5066">
        <v>1.120267916953429E-4</v>
      </c>
      <c r="P5066">
        <v>0</v>
      </c>
      <c r="Q5066">
        <v>2.0442040777602051E-5</v>
      </c>
      <c r="R5066">
        <v>4.6197448528032444E-6</v>
      </c>
      <c r="S5066">
        <v>2.0844001164881771E-4</v>
      </c>
      <c r="T5066">
        <v>6.8737915119062401E-6</v>
      </c>
    </row>
    <row r="5067" spans="1:20">
      <c r="A5067" s="10">
        <v>5061</v>
      </c>
      <c r="B5067" s="10">
        <v>7.1169348171079501E-6</v>
      </c>
      <c r="C5067" s="10">
        <v>9.6559479717157316E-6</v>
      </c>
      <c r="D5067" s="10">
        <v>8.008420065898644E-6</v>
      </c>
      <c r="E5067" s="10">
        <v>3.5743671048507401E-6</v>
      </c>
      <c r="F5067" s="10">
        <v>0</v>
      </c>
      <c r="G5067" s="10">
        <v>3.4462753953098138E-5</v>
      </c>
      <c r="H5067" s="10">
        <v>6.2884596732123407E-6</v>
      </c>
      <c r="I5067" s="10">
        <v>2.273846186740252E-5</v>
      </c>
      <c r="J5067" s="10">
        <v>1.2183963410931469E-5</v>
      </c>
      <c r="K5067">
        <v>1.007374670945994E-5</v>
      </c>
      <c r="L5067">
        <v>0</v>
      </c>
      <c r="M5067">
        <v>2.3965138383704329E-5</v>
      </c>
      <c r="N5067">
        <v>6.9030102055770686E-6</v>
      </c>
      <c r="O5067">
        <v>4.61480476972064E-5</v>
      </c>
      <c r="P5067">
        <v>0</v>
      </c>
      <c r="Q5067">
        <v>0</v>
      </c>
      <c r="R5067">
        <v>4.6141795656657858E-6</v>
      </c>
      <c r="S5067">
        <v>2.0506252563421481E-4</v>
      </c>
      <c r="T5067">
        <v>7.9290707938316172E-6</v>
      </c>
    </row>
    <row r="5068" spans="1:20">
      <c r="A5068" s="10">
        <v>5062</v>
      </c>
      <c r="B5068" s="10">
        <v>7.4598868579420792E-7</v>
      </c>
      <c r="C5068" s="10">
        <v>4.7477764501996232E-6</v>
      </c>
      <c r="D5068" s="10">
        <v>2.0299208351231812E-6</v>
      </c>
      <c r="E5068" s="10">
        <v>0</v>
      </c>
      <c r="F5068" s="10">
        <v>0</v>
      </c>
      <c r="G5068" s="10">
        <v>1.091143204173759E-5</v>
      </c>
      <c r="H5068" s="10">
        <v>1.521855831022083E-6</v>
      </c>
      <c r="I5068" s="10">
        <v>8.8473721558883632E-6</v>
      </c>
      <c r="J5068" s="10">
        <v>3.0487668023632581E-6</v>
      </c>
      <c r="K5068">
        <v>5.5515723984936097E-6</v>
      </c>
      <c r="L5068">
        <v>1.154816682406195E-9</v>
      </c>
      <c r="M5068">
        <v>9.4986461878484364E-6</v>
      </c>
      <c r="N5068">
        <v>8.9870740521962541E-7</v>
      </c>
      <c r="O5068">
        <v>1.0825647464436231E-5</v>
      </c>
      <c r="P5068">
        <v>0</v>
      </c>
      <c r="Q5068">
        <v>0</v>
      </c>
      <c r="R5068">
        <v>2.1888274311619271E-6</v>
      </c>
      <c r="S5068">
        <v>1.911998281461775E-4</v>
      </c>
      <c r="T5068">
        <v>4.2975987946354846E-6</v>
      </c>
    </row>
    <row r="5069" spans="1:20">
      <c r="A5069" s="10">
        <v>5063</v>
      </c>
      <c r="B5069" s="10">
        <v>1.3253229552061501E-7</v>
      </c>
      <c r="C5069" s="10">
        <v>1.052496848562744E-6</v>
      </c>
      <c r="D5069" s="10">
        <v>5.5736316857178267E-7</v>
      </c>
      <c r="E5069" s="10">
        <v>0</v>
      </c>
      <c r="F5069" s="10">
        <v>0</v>
      </c>
      <c r="G5069" s="10">
        <v>1.5221713347266641E-6</v>
      </c>
      <c r="H5069" s="10">
        <v>0</v>
      </c>
      <c r="I5069" s="10">
        <v>1.869397855639455E-6</v>
      </c>
      <c r="J5069" s="10">
        <v>2.3635632251963521E-7</v>
      </c>
      <c r="K5069">
        <v>8.4259232188240915E-7</v>
      </c>
      <c r="L5069">
        <v>0</v>
      </c>
      <c r="M5069">
        <v>2.3328611582165529E-6</v>
      </c>
      <c r="N5069">
        <v>1.3600104098183359E-9</v>
      </c>
      <c r="O5069">
        <v>8.8750092700202997E-7</v>
      </c>
      <c r="P5069">
        <v>0</v>
      </c>
      <c r="Q5069">
        <v>0</v>
      </c>
      <c r="R5069">
        <v>0</v>
      </c>
      <c r="S5069">
        <v>1.9059829130259659E-4</v>
      </c>
      <c r="T5069">
        <v>8.0463023358237409E-7</v>
      </c>
    </row>
    <row r="5070" spans="1:20">
      <c r="A5070" s="10">
        <v>5064</v>
      </c>
      <c r="B5070" s="10">
        <v>0</v>
      </c>
      <c r="C5070" s="10">
        <v>8.7594927265843621E-11</v>
      </c>
      <c r="D5070" s="10">
        <v>3.7411095062866638E-7</v>
      </c>
      <c r="E5070" s="10">
        <v>0</v>
      </c>
      <c r="F5070" s="10">
        <v>0</v>
      </c>
      <c r="G5070" s="10">
        <v>1.527816974638401E-7</v>
      </c>
      <c r="H5070" s="10">
        <v>0</v>
      </c>
      <c r="I5070" s="10">
        <v>2.7902322931147448E-7</v>
      </c>
      <c r="J5070" s="10">
        <v>1.018005297392646E-7</v>
      </c>
      <c r="K5070">
        <v>6.8823176816532833E-9</v>
      </c>
      <c r="L5070">
        <v>0</v>
      </c>
      <c r="M5070">
        <v>3.5790808964887378E-7</v>
      </c>
      <c r="N5070">
        <v>1.1452719240575451E-9</v>
      </c>
      <c r="O5070">
        <v>1.5587354548352169E-7</v>
      </c>
      <c r="P5070">
        <v>0</v>
      </c>
      <c r="Q5070">
        <v>0</v>
      </c>
      <c r="R5070">
        <v>0</v>
      </c>
      <c r="S5070">
        <v>1.721469607860528E-4</v>
      </c>
      <c r="T5070">
        <v>1.1383585476782909E-6</v>
      </c>
    </row>
    <row r="5071" spans="1:20">
      <c r="A5071" s="10">
        <v>5065</v>
      </c>
      <c r="B5071" s="10">
        <v>0</v>
      </c>
      <c r="C5071" s="10">
        <v>5.698050018643127E-7</v>
      </c>
      <c r="D5071" s="10">
        <v>9.3653713059052348E-8</v>
      </c>
      <c r="E5071" s="10">
        <v>0</v>
      </c>
      <c r="F5071" s="10">
        <v>0</v>
      </c>
      <c r="G5071" s="10">
        <v>2.325677897220154E-8</v>
      </c>
      <c r="H5071" s="10">
        <v>0</v>
      </c>
      <c r="I5071" s="10">
        <v>2.9826421820373403E-8</v>
      </c>
      <c r="J5071" s="10">
        <v>0</v>
      </c>
      <c r="K5071">
        <v>1.2781447123070381E-8</v>
      </c>
      <c r="L5071">
        <v>0</v>
      </c>
      <c r="M5071">
        <v>4.622394767990539E-8</v>
      </c>
      <c r="N5071">
        <v>2.2100169159547949E-9</v>
      </c>
      <c r="O5071">
        <v>3.2614064141174337E-8</v>
      </c>
      <c r="P5071">
        <v>0</v>
      </c>
      <c r="Q5071">
        <v>0</v>
      </c>
      <c r="R5071">
        <v>0</v>
      </c>
      <c r="S5071">
        <v>1.7161933138168099E-4</v>
      </c>
      <c r="T5071">
        <v>5.046481896445006E-6</v>
      </c>
    </row>
    <row r="5072" spans="1:20">
      <c r="A5072" s="10">
        <v>5066</v>
      </c>
      <c r="B5072" s="10">
        <v>0</v>
      </c>
      <c r="C5072" s="10">
        <v>4.6250121596365428E-7</v>
      </c>
      <c r="D5072" s="10">
        <v>0</v>
      </c>
      <c r="E5072" s="10">
        <v>0</v>
      </c>
      <c r="F5072" s="10">
        <v>0</v>
      </c>
      <c r="G5072" s="10">
        <v>2.2896942815465531E-7</v>
      </c>
      <c r="H5072" s="10">
        <v>0</v>
      </c>
      <c r="I5072" s="10">
        <v>0</v>
      </c>
      <c r="J5072" s="10">
        <v>0</v>
      </c>
      <c r="K5072">
        <v>1.76973883242513E-8</v>
      </c>
      <c r="L5072">
        <v>0</v>
      </c>
      <c r="M5072">
        <v>3.6882252593232688E-7</v>
      </c>
      <c r="N5072">
        <v>1.1005347395240481E-9</v>
      </c>
      <c r="O5072">
        <v>4.5025372250241598E-8</v>
      </c>
      <c r="P5072">
        <v>0</v>
      </c>
      <c r="Q5072">
        <v>0</v>
      </c>
      <c r="R5072">
        <v>0</v>
      </c>
      <c r="S5072">
        <v>1.7658279462156779E-4</v>
      </c>
      <c r="T5072">
        <v>4.9896084777491344E-6</v>
      </c>
    </row>
    <row r="5073" spans="1:20">
      <c r="A5073" s="10">
        <v>5067</v>
      </c>
      <c r="B5073" s="10">
        <v>0</v>
      </c>
      <c r="C5073" s="10">
        <v>0</v>
      </c>
      <c r="D5073" s="10">
        <v>1.1997657322450981E-10</v>
      </c>
      <c r="E5073" s="10">
        <v>0</v>
      </c>
      <c r="F5073" s="10">
        <v>0</v>
      </c>
      <c r="G5073" s="10">
        <v>2.8029342735226609E-7</v>
      </c>
      <c r="H5073" s="10">
        <v>0</v>
      </c>
      <c r="I5073" s="10">
        <v>0</v>
      </c>
      <c r="J5073" s="10">
        <v>1.413896246378675E-8</v>
      </c>
      <c r="K5073">
        <v>1.6714200084015121E-8</v>
      </c>
      <c r="L5073">
        <v>0</v>
      </c>
      <c r="M5073">
        <v>4.5243048161237939E-7</v>
      </c>
      <c r="N5073">
        <v>1.4852745265121289E-9</v>
      </c>
      <c r="O5073">
        <v>5.2246321159611497E-8</v>
      </c>
      <c r="P5073">
        <v>0</v>
      </c>
      <c r="Q5073">
        <v>0</v>
      </c>
      <c r="R5073">
        <v>0</v>
      </c>
      <c r="S5073">
        <v>1.9417655275131521E-4</v>
      </c>
      <c r="T5073">
        <v>7.36996568157861E-6</v>
      </c>
    </row>
    <row r="5074" spans="1:20">
      <c r="A5074" s="10">
        <v>5068</v>
      </c>
      <c r="B5074" s="10">
        <v>0</v>
      </c>
      <c r="C5074" s="10">
        <v>0</v>
      </c>
      <c r="D5074" s="10">
        <v>2.3995314644901959E-11</v>
      </c>
      <c r="E5074" s="10">
        <v>0</v>
      </c>
      <c r="F5074" s="10">
        <v>0</v>
      </c>
      <c r="G5074" s="10">
        <v>2.801040399013525E-7</v>
      </c>
      <c r="H5074" s="10">
        <v>0</v>
      </c>
      <c r="I5074" s="10">
        <v>0</v>
      </c>
      <c r="J5074" s="10">
        <v>0</v>
      </c>
      <c r="K5074">
        <v>1.6714200084015121E-8</v>
      </c>
      <c r="L5074">
        <v>0</v>
      </c>
      <c r="M5074">
        <v>4.3192598490492539E-7</v>
      </c>
      <c r="N5074">
        <v>1.547906584859027E-9</v>
      </c>
      <c r="O5074">
        <v>9.669474807964456E-11</v>
      </c>
      <c r="P5074">
        <v>0</v>
      </c>
      <c r="Q5074">
        <v>0</v>
      </c>
      <c r="R5074">
        <v>0</v>
      </c>
      <c r="S5074">
        <v>2.0547315177029711E-4</v>
      </c>
      <c r="T5074">
        <v>2.4463386199076422E-6</v>
      </c>
    </row>
    <row r="5075" spans="1:20">
      <c r="A5075" s="10">
        <v>5069</v>
      </c>
      <c r="B5075" s="10">
        <v>8.2595931579188509E-7</v>
      </c>
      <c r="C5075" s="10">
        <v>4.5689514061864029E-8</v>
      </c>
      <c r="D5075" s="10">
        <v>2.0357624944734821E-8</v>
      </c>
      <c r="E5075" s="10">
        <v>3.4002377594377791E-7</v>
      </c>
      <c r="F5075" s="10">
        <v>1.002836419855689E-7</v>
      </c>
      <c r="G5075" s="10">
        <v>6.9723084747601659E-7</v>
      </c>
      <c r="H5075" s="10">
        <v>5.1465505403621162E-9</v>
      </c>
      <c r="I5075" s="10">
        <v>5.0619112684709829E-7</v>
      </c>
      <c r="J5075" s="10">
        <v>1.452118574905779E-7</v>
      </c>
      <c r="K5075">
        <v>1.164586470559759E-7</v>
      </c>
      <c r="L5075">
        <v>2.0108245482397869E-8</v>
      </c>
      <c r="M5075">
        <v>2.5691904672393718E-7</v>
      </c>
      <c r="N5075">
        <v>1.474515233631823E-7</v>
      </c>
      <c r="O5075">
        <v>1.411289393839881E-7</v>
      </c>
      <c r="P5075">
        <v>2.7183820255714998E-10</v>
      </c>
      <c r="Q5075">
        <v>1.2969159307806641E-8</v>
      </c>
      <c r="R5075">
        <v>9.0479046958995225E-7</v>
      </c>
      <c r="S5075">
        <v>2.058073748019205E-4</v>
      </c>
      <c r="T5075">
        <v>4.1526307409487743E-6</v>
      </c>
    </row>
    <row r="5076" spans="1:20">
      <c r="A5076" s="10">
        <v>5070</v>
      </c>
      <c r="B5076" s="10">
        <v>3.9376142418303547E-5</v>
      </c>
      <c r="C5076" s="10">
        <v>1.463887957378006E-5</v>
      </c>
      <c r="D5076" s="10">
        <v>1.0014275400081589E-5</v>
      </c>
      <c r="E5076" s="10">
        <v>2.3920783049911349E-5</v>
      </c>
      <c r="F5076" s="10">
        <v>1.8558713638387131E-5</v>
      </c>
      <c r="G5076" s="10">
        <v>2.2955050673154871E-5</v>
      </c>
      <c r="H5076" s="10">
        <v>4.8986743304497119E-6</v>
      </c>
      <c r="I5076" s="10">
        <v>2.4316384742660581E-5</v>
      </c>
      <c r="J5076" s="10">
        <v>5.077208339242936E-6</v>
      </c>
      <c r="K5076">
        <v>2.1322046960265019E-5</v>
      </c>
      <c r="L5076">
        <v>7.2898380485232258E-6</v>
      </c>
      <c r="M5076">
        <v>2.2951880486568429E-5</v>
      </c>
      <c r="N5076">
        <v>1.820616185396091E-5</v>
      </c>
      <c r="O5076">
        <v>2.0016116366556781E-5</v>
      </c>
      <c r="P5076">
        <v>3.5980051426793441E-6</v>
      </c>
      <c r="Q5076">
        <v>1.5139418426375E-5</v>
      </c>
      <c r="R5076">
        <v>3.7250790318381103E-5</v>
      </c>
      <c r="S5076">
        <v>2.1150995519764019E-4</v>
      </c>
      <c r="T5076">
        <v>4.2264228889894682E-6</v>
      </c>
    </row>
    <row r="5077" spans="1:20">
      <c r="A5077" s="10">
        <v>5071</v>
      </c>
      <c r="B5077" s="10">
        <v>1.5561673242882521E-4</v>
      </c>
      <c r="C5077" s="10">
        <v>5.2927778534720209E-5</v>
      </c>
      <c r="D5077" s="10">
        <v>5.0043262890004228E-5</v>
      </c>
      <c r="E5077" s="10">
        <v>1.2470514598582379E-4</v>
      </c>
      <c r="F5077" s="10">
        <v>8.2516054856179069E-5</v>
      </c>
      <c r="G5077" s="10">
        <v>9.7416736332209253E-5</v>
      </c>
      <c r="H5077" s="10">
        <v>2.626656250852596E-5</v>
      </c>
      <c r="I5077" s="10">
        <v>1.20493540998003E-4</v>
      </c>
      <c r="J5077" s="10">
        <v>2.3165919423460319E-5</v>
      </c>
      <c r="K5077">
        <v>9.7684458681164944E-5</v>
      </c>
      <c r="L5077">
        <v>3.4022140891620088E-5</v>
      </c>
      <c r="M5077">
        <v>1.054322422814995E-4</v>
      </c>
      <c r="N5077">
        <v>1.183436231965013E-4</v>
      </c>
      <c r="O5077">
        <v>8.2471036050822962E-5</v>
      </c>
      <c r="P5077">
        <v>1.851775427729433E-5</v>
      </c>
      <c r="Q5077">
        <v>6.0657691862081798E-5</v>
      </c>
      <c r="R5077">
        <v>1.651752039473008E-4</v>
      </c>
      <c r="S5077">
        <v>2.132263003628317E-4</v>
      </c>
      <c r="T5077">
        <v>6.98768761623959E-6</v>
      </c>
    </row>
    <row r="5078" spans="1:20">
      <c r="A5078" s="10">
        <v>5072</v>
      </c>
      <c r="B5078" s="10">
        <v>2.8926788734725878E-4</v>
      </c>
      <c r="C5078" s="10">
        <v>8.9528075044785789E-5</v>
      </c>
      <c r="D5078" s="10">
        <v>1.07134407401843E-4</v>
      </c>
      <c r="E5078" s="10">
        <v>2.5597725704799222E-4</v>
      </c>
      <c r="F5078" s="10">
        <v>1.7715902054573189E-4</v>
      </c>
      <c r="G5078" s="10">
        <v>1.973058907994183E-4</v>
      </c>
      <c r="H5078" s="10">
        <v>5.4239923287734963E-5</v>
      </c>
      <c r="I5078" s="10">
        <v>2.5740903778159708E-4</v>
      </c>
      <c r="J5078" s="10">
        <v>5.7602400539507169E-5</v>
      </c>
      <c r="K5078">
        <v>2.0624167657492379E-4</v>
      </c>
      <c r="L5078">
        <v>9.161325302905587E-5</v>
      </c>
      <c r="M5078">
        <v>1.9406294186129989E-4</v>
      </c>
      <c r="N5078">
        <v>2.5776981236885538E-4</v>
      </c>
      <c r="O5078">
        <v>1.751400355469945E-4</v>
      </c>
      <c r="P5078">
        <v>4.4945456572596622E-5</v>
      </c>
      <c r="Q5078">
        <v>1.4242647749213681E-4</v>
      </c>
      <c r="R5078">
        <v>3.1564858886358081E-4</v>
      </c>
      <c r="S5078">
        <v>2.138453502950865E-4</v>
      </c>
      <c r="T5078">
        <v>1.409485934831734E-5</v>
      </c>
    </row>
    <row r="5079" spans="1:20">
      <c r="A5079" s="10">
        <v>5073</v>
      </c>
      <c r="B5079" s="10">
        <v>4.0062103988327608E-4</v>
      </c>
      <c r="C5079" s="10">
        <v>1.141394925561522E-4</v>
      </c>
      <c r="D5079" s="10">
        <v>1.6120357658835709E-4</v>
      </c>
      <c r="E5079" s="10">
        <v>3.5703955986245481E-4</v>
      </c>
      <c r="F5079" s="10">
        <v>2.5149733438992888E-4</v>
      </c>
      <c r="G5079" s="10">
        <v>2.7765440034201129E-4</v>
      </c>
      <c r="H5079" s="10">
        <v>9.6568072004853768E-5</v>
      </c>
      <c r="I5079" s="10">
        <v>3.7445625332207692E-4</v>
      </c>
      <c r="J5079" s="10">
        <v>1.023996729866551E-4</v>
      </c>
      <c r="K5079">
        <v>3.3670964996749511E-4</v>
      </c>
      <c r="L5079">
        <v>2.144244561416563E-4</v>
      </c>
      <c r="M5079">
        <v>2.8759213896575718E-4</v>
      </c>
      <c r="N5079">
        <v>3.7643818055102621E-4</v>
      </c>
      <c r="O5079">
        <v>2.7096083581156302E-4</v>
      </c>
      <c r="P5079">
        <v>1.2581664223784231E-4</v>
      </c>
      <c r="Q5079">
        <v>1.7291614099859451E-4</v>
      </c>
      <c r="R5079">
        <v>4.3740126601567452E-4</v>
      </c>
      <c r="S5079">
        <v>1.9991171611153489E-4</v>
      </c>
      <c r="T5079">
        <v>1.3692354255418661E-5</v>
      </c>
    </row>
    <row r="5080" spans="1:20">
      <c r="A5080" s="10">
        <v>5074</v>
      </c>
      <c r="B5080" s="10">
        <v>4.7375794248545329E-4</v>
      </c>
      <c r="C5080" s="10">
        <v>1.4385059256838911E-4</v>
      </c>
      <c r="D5080" s="10">
        <v>2.131967137434777E-4</v>
      </c>
      <c r="E5080" s="10">
        <v>4.2574189055041693E-4</v>
      </c>
      <c r="F5080" s="10">
        <v>1.9762685616185209E-4</v>
      </c>
      <c r="G5080" s="10">
        <v>3.176493719563689E-4</v>
      </c>
      <c r="H5080" s="10">
        <v>1.5227259106069589E-4</v>
      </c>
      <c r="I5080" s="10">
        <v>4.4765836155065099E-4</v>
      </c>
      <c r="J5080" s="10">
        <v>1.4142083286276569E-4</v>
      </c>
      <c r="K5080">
        <v>4.0645543833881252E-4</v>
      </c>
      <c r="L5080">
        <v>2.9454159570860972E-4</v>
      </c>
      <c r="M5080">
        <v>3.6469976451914532E-4</v>
      </c>
      <c r="N5080">
        <v>4.5114860319048119E-4</v>
      </c>
      <c r="O5080">
        <v>3.3353889464592947E-4</v>
      </c>
      <c r="P5080">
        <v>2.6261432458708197E-4</v>
      </c>
      <c r="Q5080">
        <v>1.977908588593745E-4</v>
      </c>
      <c r="R5080">
        <v>5.1630174699840773E-4</v>
      </c>
      <c r="S5080">
        <v>1.5881721712234509E-4</v>
      </c>
      <c r="T5080">
        <v>1.2721785319826269E-5</v>
      </c>
    </row>
    <row r="5081" spans="1:20">
      <c r="A5081" s="10">
        <v>5075</v>
      </c>
      <c r="B5081" s="10">
        <v>5.1696772372719418E-4</v>
      </c>
      <c r="C5081" s="10">
        <v>1.7737506985307589E-4</v>
      </c>
      <c r="D5081" s="10">
        <v>2.9802744318932668E-4</v>
      </c>
      <c r="E5081" s="10">
        <v>4.538171536545372E-4</v>
      </c>
      <c r="F5081" s="10">
        <v>2.3230014823090041E-4</v>
      </c>
      <c r="G5081" s="10">
        <v>3.5879334208442388E-4</v>
      </c>
      <c r="H5081" s="10">
        <v>2.2033532606848181E-4</v>
      </c>
      <c r="I5081" s="10">
        <v>4.9471918413451646E-4</v>
      </c>
      <c r="J5081" s="10">
        <v>1.5594465788481681E-4</v>
      </c>
      <c r="K5081">
        <v>4.765747276327427E-4</v>
      </c>
      <c r="L5081">
        <v>3.5732890655499179E-4</v>
      </c>
      <c r="M5081">
        <v>4.4021342925197241E-4</v>
      </c>
      <c r="N5081">
        <v>4.7793562098735569E-4</v>
      </c>
      <c r="O5081">
        <v>3.7387153190746378E-4</v>
      </c>
      <c r="P5081">
        <v>3.8381628680468123E-4</v>
      </c>
      <c r="Q5081">
        <v>2.2501675561106691E-4</v>
      </c>
      <c r="R5081">
        <v>5.6377641501126883E-4</v>
      </c>
      <c r="S5081">
        <v>1.5251718649312971E-4</v>
      </c>
      <c r="T5081">
        <v>1.393535812240709E-5</v>
      </c>
    </row>
    <row r="5082" spans="1:20">
      <c r="A5082" s="10">
        <v>5076</v>
      </c>
      <c r="B5082" s="10">
        <v>5.3351763231489463E-4</v>
      </c>
      <c r="C5082" s="10">
        <v>1.8583844573816501E-4</v>
      </c>
      <c r="D5082" s="10">
        <v>3.4801350004945181E-4</v>
      </c>
      <c r="E5082" s="10">
        <v>4.3516085047753711E-4</v>
      </c>
      <c r="F5082" s="10">
        <v>3.712734421470395E-4</v>
      </c>
      <c r="G5082" s="10">
        <v>3.9625532756310488E-4</v>
      </c>
      <c r="H5082" s="10">
        <v>3.0477794580860418E-4</v>
      </c>
      <c r="I5082" s="10">
        <v>5.1353543253053534E-4</v>
      </c>
      <c r="J5082" s="10">
        <v>1.7903533092829171E-4</v>
      </c>
      <c r="K5082">
        <v>5.0445924885025926E-4</v>
      </c>
      <c r="L5082">
        <v>3.9748404788353479E-4</v>
      </c>
      <c r="M5082">
        <v>4.276472441378959E-4</v>
      </c>
      <c r="N5082">
        <v>4.752733066620488E-4</v>
      </c>
      <c r="O5082">
        <v>4.2280706625669282E-4</v>
      </c>
      <c r="P5082">
        <v>3.9544040549059471E-4</v>
      </c>
      <c r="Q5082">
        <v>3.1582328147299721E-4</v>
      </c>
      <c r="R5082">
        <v>5.7583032607515889E-4</v>
      </c>
      <c r="S5082">
        <v>1.6079050154889151E-4</v>
      </c>
      <c r="T5082">
        <v>1.5822512925674331E-5</v>
      </c>
    </row>
    <row r="5083" spans="1:20">
      <c r="A5083" s="10">
        <v>5077</v>
      </c>
      <c r="B5083" s="10">
        <v>5.2216478854079991E-4</v>
      </c>
      <c r="C5083" s="10">
        <v>2.2704773986528969E-4</v>
      </c>
      <c r="D5083" s="10">
        <v>3.849754430143178E-4</v>
      </c>
      <c r="E5083" s="10">
        <v>4.438885376056678E-4</v>
      </c>
      <c r="F5083" s="10">
        <v>4.3391054921809139E-4</v>
      </c>
      <c r="G5083" s="10">
        <v>4.1087656242994378E-4</v>
      </c>
      <c r="H5083" s="10">
        <v>3.4855768431469138E-4</v>
      </c>
      <c r="I5083" s="10">
        <v>5.1136014773158823E-4</v>
      </c>
      <c r="J5083" s="10">
        <v>2.0166884418543749E-4</v>
      </c>
      <c r="K5083">
        <v>5.1139625637777557E-4</v>
      </c>
      <c r="L5083">
        <v>3.9279062748769089E-4</v>
      </c>
      <c r="M5083">
        <v>4.2680834624466281E-4</v>
      </c>
      <c r="N5083">
        <v>4.5007210797706618E-4</v>
      </c>
      <c r="O5083">
        <v>4.8746684080579617E-4</v>
      </c>
      <c r="P5083">
        <v>3.9670771519091609E-4</v>
      </c>
      <c r="Q5083">
        <v>3.4659009591386282E-4</v>
      </c>
      <c r="R5083">
        <v>5.585147699400313E-4</v>
      </c>
      <c r="S5083">
        <v>1.5857576434920829E-4</v>
      </c>
      <c r="T5083">
        <v>1.2070680206601159E-5</v>
      </c>
    </row>
    <row r="5084" spans="1:20">
      <c r="A5084" s="10">
        <v>5078</v>
      </c>
      <c r="B5084" s="10">
        <v>4.8178537540909648E-4</v>
      </c>
      <c r="C5084" s="10">
        <v>2.5357287660073067E-4</v>
      </c>
      <c r="D5084" s="10">
        <v>3.6406050469128912E-4</v>
      </c>
      <c r="E5084" s="10">
        <v>4.2703672740413432E-4</v>
      </c>
      <c r="F5084" s="10">
        <v>4.3663085443321892E-4</v>
      </c>
      <c r="G5084" s="10">
        <v>3.9776095306318251E-4</v>
      </c>
      <c r="H5084" s="10">
        <v>3.2924396364891192E-4</v>
      </c>
      <c r="I5084" s="10">
        <v>4.7644169209459293E-4</v>
      </c>
      <c r="J5084" s="10">
        <v>1.9706425069674339E-4</v>
      </c>
      <c r="K5084">
        <v>4.7134725094778989E-4</v>
      </c>
      <c r="L5084">
        <v>4.1160472765495028E-4</v>
      </c>
      <c r="M5084">
        <v>4.1262157461269912E-4</v>
      </c>
      <c r="N5084">
        <v>4.0617829542523851E-4</v>
      </c>
      <c r="O5084">
        <v>4.8084785511252491E-4</v>
      </c>
      <c r="P5084">
        <v>3.6963503145367988E-4</v>
      </c>
      <c r="Q5084">
        <v>3.7131561656596581E-4</v>
      </c>
      <c r="R5084">
        <v>5.1009778750905595E-4</v>
      </c>
      <c r="S5084">
        <v>1.424973828455147E-4</v>
      </c>
      <c r="T5084">
        <v>1.2323551975401881E-5</v>
      </c>
    </row>
    <row r="5085" spans="1:20">
      <c r="A5085" s="10">
        <v>5079</v>
      </c>
      <c r="B5085" s="10">
        <v>4.035176494148994E-4</v>
      </c>
      <c r="C5085" s="10">
        <v>2.6751744812277711E-4</v>
      </c>
      <c r="D5085" s="10">
        <v>3.4609969614119237E-4</v>
      </c>
      <c r="E5085" s="10">
        <v>3.8757422170072788E-4</v>
      </c>
      <c r="F5085" s="10">
        <v>4.4159188620224502E-4</v>
      </c>
      <c r="G5085" s="10">
        <v>3.585267915574471E-4</v>
      </c>
      <c r="H5085" s="10">
        <v>2.9318308415197079E-4</v>
      </c>
      <c r="I5085" s="10">
        <v>4.0245917108997121E-4</v>
      </c>
      <c r="J5085" s="10">
        <v>2.1931424931004651E-4</v>
      </c>
      <c r="K5085">
        <v>4.3534377016990418E-4</v>
      </c>
      <c r="L5085">
        <v>3.8972087934731027E-4</v>
      </c>
      <c r="M5085">
        <v>3.3450288499616991E-4</v>
      </c>
      <c r="N5085">
        <v>3.5820429282695072E-4</v>
      </c>
      <c r="O5085">
        <v>4.2764078191950361E-4</v>
      </c>
      <c r="P5085">
        <v>3.6171149152554408E-4</v>
      </c>
      <c r="Q5085">
        <v>3.7012284298442691E-4</v>
      </c>
      <c r="R5085">
        <v>4.2743862289942679E-4</v>
      </c>
      <c r="S5085">
        <v>1.3591187283451219E-4</v>
      </c>
      <c r="T5085">
        <v>9.201006970579967E-6</v>
      </c>
    </row>
    <row r="5086" spans="1:20">
      <c r="A5086" s="10">
        <v>5080</v>
      </c>
      <c r="B5086" s="10">
        <v>2.9686716183261201E-4</v>
      </c>
      <c r="C5086" s="10">
        <v>2.7440556501312719E-4</v>
      </c>
      <c r="D5086" s="10">
        <v>3.1012465587247357E-4</v>
      </c>
      <c r="E5086" s="10">
        <v>3.0737483421334729E-4</v>
      </c>
      <c r="F5086" s="10">
        <v>3.3915849721131199E-4</v>
      </c>
      <c r="G5086" s="10">
        <v>2.7925350843479712E-4</v>
      </c>
      <c r="H5086" s="10">
        <v>2.7109153679370351E-4</v>
      </c>
      <c r="I5086" s="10">
        <v>3.1820636202079932E-4</v>
      </c>
      <c r="J5086" s="10">
        <v>2.193786039759473E-4</v>
      </c>
      <c r="K5086">
        <v>3.4240615660245248E-4</v>
      </c>
      <c r="L5086">
        <v>3.4702994824191419E-4</v>
      </c>
      <c r="M5086">
        <v>2.7871896875757428E-4</v>
      </c>
      <c r="N5086">
        <v>2.787567280073165E-4</v>
      </c>
      <c r="O5086">
        <v>3.7071784908323412E-4</v>
      </c>
      <c r="P5086">
        <v>2.9992375543711408E-4</v>
      </c>
      <c r="Q5086">
        <v>3.0870349833451608E-4</v>
      </c>
      <c r="R5086">
        <v>3.1168123479546601E-4</v>
      </c>
      <c r="S5086">
        <v>1.4935754967068679E-4</v>
      </c>
      <c r="T5086">
        <v>1.4978085411515689E-5</v>
      </c>
    </row>
    <row r="5087" spans="1:20">
      <c r="A5087" s="10">
        <v>5081</v>
      </c>
      <c r="B5087" s="10">
        <v>1.7011307658729949E-4</v>
      </c>
      <c r="C5087" s="10">
        <v>2.1553079167647429E-4</v>
      </c>
      <c r="D5087" s="10">
        <v>2.1853165863547691E-4</v>
      </c>
      <c r="E5087" s="10">
        <v>1.9285496679107171E-4</v>
      </c>
      <c r="F5087" s="10">
        <v>1.7367109976433939E-4</v>
      </c>
      <c r="G5087" s="10">
        <v>1.8635681989568619E-4</v>
      </c>
      <c r="H5087" s="10">
        <v>1.7884079977235071E-4</v>
      </c>
      <c r="I5087" s="10">
        <v>1.9349159796156721E-4</v>
      </c>
      <c r="J5087" s="10">
        <v>1.4841859302931469E-4</v>
      </c>
      <c r="K5087">
        <v>2.2326468379534409E-4</v>
      </c>
      <c r="L5087">
        <v>2.4582166984374998E-4</v>
      </c>
      <c r="M5087">
        <v>1.806428043972356E-4</v>
      </c>
      <c r="N5087">
        <v>1.534360814071459E-4</v>
      </c>
      <c r="O5087">
        <v>2.7662084570022761E-4</v>
      </c>
      <c r="P5087">
        <v>1.793602505445874E-4</v>
      </c>
      <c r="Q5087">
        <v>2.2761938056263889E-4</v>
      </c>
      <c r="R5087">
        <v>1.6977302156878239E-4</v>
      </c>
      <c r="S5087">
        <v>1.4233477004194141E-4</v>
      </c>
      <c r="T5087">
        <v>2.0430942485563541E-5</v>
      </c>
    </row>
    <row r="5088" spans="1:20">
      <c r="A5088" s="10">
        <v>5082</v>
      </c>
      <c r="B5088" s="10">
        <v>5.7422584175250938E-5</v>
      </c>
      <c r="C5088" s="10">
        <v>1.1948160058785051E-4</v>
      </c>
      <c r="D5088" s="10">
        <v>1.2522616498266849E-4</v>
      </c>
      <c r="E5088" s="10">
        <v>6.3363046504445541E-5</v>
      </c>
      <c r="F5088" s="10">
        <v>6.3316027327294224E-5</v>
      </c>
      <c r="G5088" s="10">
        <v>1.029682648849012E-4</v>
      </c>
      <c r="H5088" s="10">
        <v>8.0162846241071164E-5</v>
      </c>
      <c r="I5088" s="10">
        <v>8.7425246561310916E-5</v>
      </c>
      <c r="J5088" s="10">
        <v>7.2864919190219354E-5</v>
      </c>
      <c r="K5088">
        <v>9.4520485184966893E-5</v>
      </c>
      <c r="L5088">
        <v>1.1204629070338049E-4</v>
      </c>
      <c r="M5088">
        <v>9.9187719479546982E-5</v>
      </c>
      <c r="N5088">
        <v>5.7997118264784637E-5</v>
      </c>
      <c r="O5088">
        <v>1.8524052423996221E-4</v>
      </c>
      <c r="P5088">
        <v>7.1595477211223549E-5</v>
      </c>
      <c r="Q5088">
        <v>1.0908165356406551E-4</v>
      </c>
      <c r="R5088">
        <v>4.6767918286057493E-5</v>
      </c>
      <c r="S5088">
        <v>1.3340059013255089E-4</v>
      </c>
      <c r="T5088">
        <v>2.264113808990778E-5</v>
      </c>
    </row>
    <row r="5089" spans="1:20">
      <c r="A5089" s="10">
        <v>5083</v>
      </c>
      <c r="B5089" s="10">
        <v>1.7050267455639851E-5</v>
      </c>
      <c r="C5089" s="10">
        <v>4.2381038329920848E-5</v>
      </c>
      <c r="D5089" s="10">
        <v>6.8811807120623404E-5</v>
      </c>
      <c r="E5089" s="10">
        <v>2.791180694447645E-5</v>
      </c>
      <c r="F5089" s="10">
        <v>2.7296093085783138E-6</v>
      </c>
      <c r="G5089" s="10">
        <v>6.058451147467893E-5</v>
      </c>
      <c r="H5089" s="10">
        <v>2.2274908327539608E-5</v>
      </c>
      <c r="I5089" s="10">
        <v>4.6506796220744527E-5</v>
      </c>
      <c r="J5089" s="10">
        <v>3.0565382830814782E-5</v>
      </c>
      <c r="K5089">
        <v>3.1750884392539263E-5</v>
      </c>
      <c r="L5089">
        <v>4.5216515189818373E-5</v>
      </c>
      <c r="M5089">
        <v>5.5446067597939952E-5</v>
      </c>
      <c r="N5089">
        <v>1.4220262134482829E-5</v>
      </c>
      <c r="O5089">
        <v>1.3465530765339871E-4</v>
      </c>
      <c r="P5089">
        <v>1.25686205206982E-5</v>
      </c>
      <c r="Q5089">
        <v>4.8105465087702543E-5</v>
      </c>
      <c r="R5089">
        <v>7.1461347752876394E-6</v>
      </c>
      <c r="S5089">
        <v>1.3495478788395411E-4</v>
      </c>
      <c r="T5089">
        <v>1.558805255563448E-5</v>
      </c>
    </row>
    <row r="5090" spans="1:20">
      <c r="A5090" s="10">
        <v>5084</v>
      </c>
      <c r="B5090" s="10">
        <v>1.367233821047091E-5</v>
      </c>
      <c r="C5090" s="10">
        <v>1.977239342543391E-5</v>
      </c>
      <c r="D5090" s="10">
        <v>2.913065451202754E-5</v>
      </c>
      <c r="E5090" s="10">
        <v>1.299819207246693E-5</v>
      </c>
      <c r="F5090" s="10">
        <v>0</v>
      </c>
      <c r="G5090" s="10">
        <v>5.2177132847741812E-5</v>
      </c>
      <c r="H5090" s="10">
        <v>1.405700477312181E-5</v>
      </c>
      <c r="I5090" s="10">
        <v>3.2985444067479169E-5</v>
      </c>
      <c r="J5090" s="10">
        <v>1.9862630088305201E-5</v>
      </c>
      <c r="K5090">
        <v>1.7397024316859151E-5</v>
      </c>
      <c r="L5090">
        <v>3.5479144229394917E-5</v>
      </c>
      <c r="M5090">
        <v>4.4937036583078892E-5</v>
      </c>
      <c r="N5090">
        <v>9.1214645545348816E-6</v>
      </c>
      <c r="O5090">
        <v>1.133044978319038E-4</v>
      </c>
      <c r="P5090">
        <v>7.5426039936190532E-6</v>
      </c>
      <c r="Q5090">
        <v>1.151521279612705E-5</v>
      </c>
      <c r="R5090">
        <v>4.9798189305967263E-6</v>
      </c>
      <c r="S5090">
        <v>1.3622767939341419E-4</v>
      </c>
      <c r="T5090">
        <v>5.5422896836243448E-6</v>
      </c>
    </row>
    <row r="5091" spans="1:20">
      <c r="A5091" s="10">
        <v>5085</v>
      </c>
      <c r="B5091" s="10">
        <v>4.9514164511199917E-6</v>
      </c>
      <c r="C5091" s="10">
        <v>9.4435127541106087E-6</v>
      </c>
      <c r="D5091" s="10">
        <v>1.1707088459289999E-5</v>
      </c>
      <c r="E5091" s="10">
        <v>3.637164081465983E-6</v>
      </c>
      <c r="F5091" s="10">
        <v>0</v>
      </c>
      <c r="G5091" s="10">
        <v>2.9107767909215441E-5</v>
      </c>
      <c r="H5091" s="10">
        <v>1.0664511172594929E-5</v>
      </c>
      <c r="I5091" s="10">
        <v>2.4528741990112699E-5</v>
      </c>
      <c r="J5091" s="10">
        <v>8.2743176010356274E-6</v>
      </c>
      <c r="K5091">
        <v>9.7325803900979789E-6</v>
      </c>
      <c r="L5091">
        <v>7.0443528922607282E-6</v>
      </c>
      <c r="M5091">
        <v>2.5091872680700121E-5</v>
      </c>
      <c r="N5091">
        <v>6.727300439603303E-6</v>
      </c>
      <c r="O5091">
        <v>5.2924458349474962E-5</v>
      </c>
      <c r="P5091">
        <v>7.5498530123539121E-6</v>
      </c>
      <c r="Q5091">
        <v>0</v>
      </c>
      <c r="R5091">
        <v>4.6219709676582261E-6</v>
      </c>
      <c r="S5091">
        <v>1.3654510462676541E-4</v>
      </c>
      <c r="T5091">
        <v>2.3941250437342361E-6</v>
      </c>
    </row>
    <row r="5092" spans="1:20">
      <c r="A5092" s="10">
        <v>5086</v>
      </c>
      <c r="B5092" s="10">
        <v>6.342263768850325E-7</v>
      </c>
      <c r="C5092" s="10">
        <v>5.0559792017844938E-6</v>
      </c>
      <c r="D5092" s="10">
        <v>4.0505458853529264E-6</v>
      </c>
      <c r="E5092" s="10">
        <v>0</v>
      </c>
      <c r="F5092" s="10">
        <v>0</v>
      </c>
      <c r="G5092" s="10">
        <v>8.4400574315922718E-6</v>
      </c>
      <c r="H5092" s="10">
        <v>6.0194492681052429E-6</v>
      </c>
      <c r="I5092" s="10">
        <v>1.018787249546169E-5</v>
      </c>
      <c r="J5092" s="10">
        <v>1.402220998124203E-6</v>
      </c>
      <c r="K5092">
        <v>5.6036813752261274E-6</v>
      </c>
      <c r="L5092">
        <v>0</v>
      </c>
      <c r="M5092">
        <v>9.3044968143113813E-6</v>
      </c>
      <c r="N5092">
        <v>1.114510635972313E-6</v>
      </c>
      <c r="O5092">
        <v>1.1423252433361549E-5</v>
      </c>
      <c r="P5092">
        <v>4.8350954961498404E-6</v>
      </c>
      <c r="Q5092">
        <v>0</v>
      </c>
      <c r="R5092">
        <v>2.2083059361430271E-6</v>
      </c>
      <c r="S5092">
        <v>1.417331376481247E-4</v>
      </c>
      <c r="T5092">
        <v>4.045125975660509E-6</v>
      </c>
    </row>
    <row r="5093" spans="1:20">
      <c r="A5093" s="10">
        <v>5087</v>
      </c>
      <c r="B5093" s="10">
        <v>1.3203777202986641E-7</v>
      </c>
      <c r="C5093" s="10">
        <v>1.387372255500064E-6</v>
      </c>
      <c r="D5093" s="10">
        <v>9.7065846801557396E-7</v>
      </c>
      <c r="E5093" s="10">
        <v>0</v>
      </c>
      <c r="F5093" s="10">
        <v>0</v>
      </c>
      <c r="G5093" s="10">
        <v>2.00680435224226E-6</v>
      </c>
      <c r="H5093" s="10">
        <v>4.369692279848508E-7</v>
      </c>
      <c r="I5093" s="10">
        <v>1.947807774412784E-6</v>
      </c>
      <c r="J5093" s="10">
        <v>2.8325054802452788E-7</v>
      </c>
      <c r="K5093">
        <v>1.591290166822263E-6</v>
      </c>
      <c r="L5093">
        <v>0</v>
      </c>
      <c r="M5093">
        <v>1.9346547158578428E-6</v>
      </c>
      <c r="N5093">
        <v>9.8421805973695324E-10</v>
      </c>
      <c r="O5093">
        <v>8.5366286850808081E-7</v>
      </c>
      <c r="P5093">
        <v>1.3410684659486059E-7</v>
      </c>
      <c r="Q5093">
        <v>0</v>
      </c>
      <c r="R5093">
        <v>0</v>
      </c>
      <c r="S5093">
        <v>1.3748085113830029E-4</v>
      </c>
      <c r="T5093">
        <v>6.8559771809117894E-6</v>
      </c>
    </row>
    <row r="5094" spans="1:20">
      <c r="A5094" s="10">
        <v>5088</v>
      </c>
      <c r="B5094" s="10">
        <v>0</v>
      </c>
      <c r="C5094" s="10">
        <v>3.9417717269629621E-8</v>
      </c>
      <c r="D5094" s="10">
        <v>3.8325316550837407E-7</v>
      </c>
      <c r="E5094" s="10">
        <v>0</v>
      </c>
      <c r="F5094" s="10">
        <v>0</v>
      </c>
      <c r="G5094" s="10">
        <v>2.2392319952505989E-7</v>
      </c>
      <c r="H5094" s="10">
        <v>0</v>
      </c>
      <c r="I5094" s="10">
        <v>2.7796006355886921E-7</v>
      </c>
      <c r="J5094" s="10">
        <v>1.3714793589873149E-6</v>
      </c>
      <c r="K5094">
        <v>7.2362654481383104E-7</v>
      </c>
      <c r="L5094">
        <v>0</v>
      </c>
      <c r="M5094">
        <v>2.373109263603808E-7</v>
      </c>
      <c r="N5094">
        <v>9.6632318592355403E-10</v>
      </c>
      <c r="O5094">
        <v>1.4793839842097461E-7</v>
      </c>
      <c r="P5094">
        <v>0</v>
      </c>
      <c r="Q5094">
        <v>0</v>
      </c>
      <c r="R5094">
        <v>0</v>
      </c>
      <c r="S5094">
        <v>1.229971292358628E-4</v>
      </c>
      <c r="T5094">
        <v>7.0709107210453219E-6</v>
      </c>
    </row>
    <row r="5095" spans="1:20">
      <c r="A5095" s="10">
        <v>5089</v>
      </c>
      <c r="B5095" s="10">
        <v>0</v>
      </c>
      <c r="C5095" s="10">
        <v>5.6936702722798351E-7</v>
      </c>
      <c r="D5095" s="10">
        <v>8.9934439289092538E-8</v>
      </c>
      <c r="E5095" s="10">
        <v>0</v>
      </c>
      <c r="F5095" s="10">
        <v>0</v>
      </c>
      <c r="G5095" s="10">
        <v>0</v>
      </c>
      <c r="H5095" s="10">
        <v>0</v>
      </c>
      <c r="I5095" s="10">
        <v>3.1201603609069423E-8</v>
      </c>
      <c r="J5095" s="10">
        <v>3.1105717420330861E-7</v>
      </c>
      <c r="K5095">
        <v>3.4018313112171948E-7</v>
      </c>
      <c r="L5095">
        <v>0</v>
      </c>
      <c r="M5095">
        <v>5.7988999352762753E-8</v>
      </c>
      <c r="N5095">
        <v>2.2905438481150909E-9</v>
      </c>
      <c r="O5095">
        <v>2.799205518296732E-8</v>
      </c>
      <c r="P5095">
        <v>0</v>
      </c>
      <c r="Q5095">
        <v>0</v>
      </c>
      <c r="R5095">
        <v>0</v>
      </c>
      <c r="S5095">
        <v>1.1583608106589431E-4</v>
      </c>
      <c r="T5095">
        <v>7.4394100907020102E-6</v>
      </c>
    </row>
    <row r="5096" spans="1:20">
      <c r="A5096" s="10">
        <v>5090</v>
      </c>
      <c r="B5096" s="10">
        <v>0</v>
      </c>
      <c r="C5096" s="10">
        <v>6.2411385676913573E-7</v>
      </c>
      <c r="D5096" s="10">
        <v>1.1997657322450981E-10</v>
      </c>
      <c r="E5096" s="10">
        <v>0</v>
      </c>
      <c r="F5096" s="10">
        <v>0</v>
      </c>
      <c r="G5096" s="10">
        <v>2.287800407037416E-7</v>
      </c>
      <c r="H5096" s="10">
        <v>0</v>
      </c>
      <c r="I5096" s="10">
        <v>0</v>
      </c>
      <c r="J5096" s="10">
        <v>0</v>
      </c>
      <c r="K5096">
        <v>0</v>
      </c>
      <c r="L5096">
        <v>0</v>
      </c>
      <c r="M5096">
        <v>3.6536981705212902E-7</v>
      </c>
      <c r="N5096">
        <v>1.011060370457052E-9</v>
      </c>
      <c r="O5096">
        <v>3.2661337129124382E-10</v>
      </c>
      <c r="P5096">
        <v>0</v>
      </c>
      <c r="Q5096">
        <v>0</v>
      </c>
      <c r="R5096">
        <v>0</v>
      </c>
      <c r="S5096">
        <v>1.1043206141378971E-4</v>
      </c>
      <c r="T5096">
        <v>9.4530102771749859E-6</v>
      </c>
    </row>
    <row r="5097" spans="1:20">
      <c r="A5097" s="10">
        <v>5091</v>
      </c>
      <c r="B5097" s="10">
        <v>0</v>
      </c>
      <c r="C5097" s="10">
        <v>5.7374677359127572E-8</v>
      </c>
      <c r="D5097" s="10">
        <v>0</v>
      </c>
      <c r="E5097" s="10">
        <v>0</v>
      </c>
      <c r="F5097" s="10">
        <v>0</v>
      </c>
      <c r="G5097" s="10">
        <v>2.9052034970160557E-7</v>
      </c>
      <c r="H5097" s="10">
        <v>0</v>
      </c>
      <c r="I5097" s="10">
        <v>0</v>
      </c>
      <c r="J5097" s="10">
        <v>0</v>
      </c>
      <c r="K5097">
        <v>0</v>
      </c>
      <c r="L5097">
        <v>0</v>
      </c>
      <c r="M5097">
        <v>4.281071883887814E-7</v>
      </c>
      <c r="N5097">
        <v>1.2526411669379401E-9</v>
      </c>
      <c r="O5097">
        <v>5.2956490364952E-9</v>
      </c>
      <c r="P5097">
        <v>0</v>
      </c>
      <c r="Q5097">
        <v>0</v>
      </c>
      <c r="R5097">
        <v>0</v>
      </c>
      <c r="S5097">
        <v>1.118060183453893E-4</v>
      </c>
      <c r="T5097">
        <v>8.8144897240993676E-6</v>
      </c>
    </row>
    <row r="5098" spans="1:20">
      <c r="A5098" s="10">
        <v>5092</v>
      </c>
      <c r="B5098" s="10">
        <v>0</v>
      </c>
      <c r="C5098" s="10">
        <v>0</v>
      </c>
      <c r="D5098" s="10">
        <v>0</v>
      </c>
      <c r="E5098" s="10">
        <v>0</v>
      </c>
      <c r="F5098" s="10">
        <v>0</v>
      </c>
      <c r="G5098" s="10">
        <v>2.8029342735226609E-7</v>
      </c>
      <c r="H5098" s="10">
        <v>0</v>
      </c>
      <c r="I5098" s="10">
        <v>0</v>
      </c>
      <c r="J5098" s="10">
        <v>0</v>
      </c>
      <c r="K5098">
        <v>0</v>
      </c>
      <c r="L5098">
        <v>0</v>
      </c>
      <c r="M5098">
        <v>4.3169628285884148E-7</v>
      </c>
      <c r="N5098">
        <v>1.1631667978709451E-9</v>
      </c>
      <c r="O5098">
        <v>1.5148843865810981E-10</v>
      </c>
      <c r="P5098">
        <v>0</v>
      </c>
      <c r="Q5098">
        <v>0</v>
      </c>
      <c r="R5098">
        <v>0</v>
      </c>
      <c r="S5098">
        <v>1.101868638064112E-4</v>
      </c>
      <c r="T5098">
        <v>1.289831383285706E-5</v>
      </c>
    </row>
    <row r="5099" spans="1:20">
      <c r="A5099" s="10">
        <v>5093</v>
      </c>
      <c r="B5099" s="10">
        <v>8.0836664260850484E-7</v>
      </c>
      <c r="C5099" s="10">
        <v>1.6039726118966791E-7</v>
      </c>
      <c r="D5099" s="10">
        <v>1.6157425081004569E-7</v>
      </c>
      <c r="E5099" s="10">
        <v>3.8142837590987181E-7</v>
      </c>
      <c r="F5099" s="10">
        <v>3.1700773494327069E-8</v>
      </c>
      <c r="G5099" s="10">
        <v>7.1448025650523583E-7</v>
      </c>
      <c r="H5099" s="10">
        <v>1.6328317129371551E-7</v>
      </c>
      <c r="I5099" s="10">
        <v>4.5280316074582072E-7</v>
      </c>
      <c r="J5099" s="10">
        <v>7.6251071093140357E-7</v>
      </c>
      <c r="K5099">
        <v>3.1167067215487017E-8</v>
      </c>
      <c r="L5099">
        <v>8.0736121308723106E-8</v>
      </c>
      <c r="M5099">
        <v>2.0540387652154561E-7</v>
      </c>
      <c r="N5099">
        <v>1.147598257653287E-7</v>
      </c>
      <c r="O5099">
        <v>9.1816229442504044E-8</v>
      </c>
      <c r="P5099">
        <v>1.309354008983605E-8</v>
      </c>
      <c r="Q5099">
        <v>2.7536119042335048E-7</v>
      </c>
      <c r="R5099">
        <v>1.164745031780579E-6</v>
      </c>
      <c r="S5099">
        <v>1.05719638377518E-4</v>
      </c>
      <c r="T5099">
        <v>9.0589618350043196E-6</v>
      </c>
    </row>
    <row r="5100" spans="1:20">
      <c r="A5100" s="10">
        <v>5094</v>
      </c>
      <c r="B5100" s="10">
        <v>3.8511103383655252E-5</v>
      </c>
      <c r="C5100" s="10">
        <v>1.8089195581571638E-5</v>
      </c>
      <c r="D5100" s="10">
        <v>2.003409671726048E-5</v>
      </c>
      <c r="E5100" s="10">
        <v>2.210457027239864E-5</v>
      </c>
      <c r="F5100" s="10">
        <v>1.9443326786968721E-5</v>
      </c>
      <c r="G5100" s="10">
        <v>2.4730088344592471E-5</v>
      </c>
      <c r="H5100" s="10">
        <v>2.12622797108138E-5</v>
      </c>
      <c r="I5100" s="10">
        <v>2.4067677627003902E-5</v>
      </c>
      <c r="J5100" s="10">
        <v>2.7822360487509061E-5</v>
      </c>
      <c r="K5100">
        <v>1.9056793544613861E-5</v>
      </c>
      <c r="L5100">
        <v>1.76735021652553E-5</v>
      </c>
      <c r="M5100">
        <v>2.0431368010352862E-5</v>
      </c>
      <c r="N5100">
        <v>1.7145125574661481E-5</v>
      </c>
      <c r="O5100">
        <v>1.518472889840247E-5</v>
      </c>
      <c r="P5100">
        <v>1.6289451224566279E-5</v>
      </c>
      <c r="Q5100">
        <v>2.2553186468045431E-5</v>
      </c>
      <c r="R5100">
        <v>3.6768933844802211E-5</v>
      </c>
      <c r="S5100">
        <v>1.030513054993474E-4</v>
      </c>
      <c r="T5100">
        <v>7.0765014464945261E-6</v>
      </c>
    </row>
    <row r="5101" spans="1:20">
      <c r="A5101" s="10">
        <v>5095</v>
      </c>
      <c r="B5101" s="10">
        <v>1.5340029050637741E-4</v>
      </c>
      <c r="C5101" s="10">
        <v>8.375407146471045E-5</v>
      </c>
      <c r="D5101" s="10">
        <v>8.5243785991912083E-5</v>
      </c>
      <c r="E5101" s="10">
        <v>1.2535083922101729E-4</v>
      </c>
      <c r="F5101" s="10">
        <v>1.002365086738357E-4</v>
      </c>
      <c r="G5101" s="10">
        <v>1.080062627358798E-4</v>
      </c>
      <c r="H5101" s="10">
        <v>9.6401896763863689E-5</v>
      </c>
      <c r="I5101" s="10">
        <v>1.1912002762838881E-4</v>
      </c>
      <c r="J5101" s="10">
        <v>1.105630963485935E-4</v>
      </c>
      <c r="K5101">
        <v>9.1990348567543093E-5</v>
      </c>
      <c r="L5101">
        <v>7.7787325780615937E-5</v>
      </c>
      <c r="M5101">
        <v>8.7665540034931373E-5</v>
      </c>
      <c r="N5101">
        <v>1.1500564764690341E-4</v>
      </c>
      <c r="O5101">
        <v>6.8714851455458677E-5</v>
      </c>
      <c r="P5101">
        <v>9.0767999105743864E-5</v>
      </c>
      <c r="Q5101">
        <v>9.7420667417318663E-5</v>
      </c>
      <c r="R5101">
        <v>1.6252186982521099E-4</v>
      </c>
      <c r="S5101">
        <v>1.0043270451436111E-4</v>
      </c>
      <c r="T5101">
        <v>6.5486066947589121E-6</v>
      </c>
    </row>
    <row r="5102" spans="1:20">
      <c r="A5102" s="10">
        <v>5096</v>
      </c>
      <c r="B5102" s="10">
        <v>2.8177190645603572E-4</v>
      </c>
      <c r="C5102" s="10">
        <v>1.6273288576066481E-4</v>
      </c>
      <c r="D5102" s="10">
        <v>1.7822495297315131E-4</v>
      </c>
      <c r="E5102" s="10">
        <v>2.5776927113708032E-4</v>
      </c>
      <c r="F5102" s="10">
        <v>1.3259369431809279E-4</v>
      </c>
      <c r="G5102" s="10">
        <v>2.4122941721405519E-4</v>
      </c>
      <c r="H5102" s="10">
        <v>1.8784285218661039E-4</v>
      </c>
      <c r="I5102" s="10">
        <v>2.5530830025845801E-4</v>
      </c>
      <c r="J5102" s="10">
        <v>2.1893197653840679E-4</v>
      </c>
      <c r="K5102">
        <v>1.5179069629475149E-4</v>
      </c>
      <c r="L5102">
        <v>1.598506345968029E-4</v>
      </c>
      <c r="M5102">
        <v>1.7624392228191531E-4</v>
      </c>
      <c r="N5102">
        <v>2.5013385721105148E-4</v>
      </c>
      <c r="O5102">
        <v>1.4056790248861081E-4</v>
      </c>
      <c r="P5102">
        <v>1.5161916197363031E-4</v>
      </c>
      <c r="Q5102">
        <v>1.152052236994767E-4</v>
      </c>
      <c r="R5102">
        <v>3.1080400641042419E-4</v>
      </c>
      <c r="S5102">
        <v>9.5693281854640789E-5</v>
      </c>
      <c r="T5102">
        <v>6.6057026568949949E-6</v>
      </c>
    </row>
    <row r="5103" spans="1:20">
      <c r="A5103" s="10">
        <v>5097</v>
      </c>
      <c r="B5103" s="10">
        <v>3.9626381195092143E-4</v>
      </c>
      <c r="C5103" s="10">
        <v>2.2667992000620769E-4</v>
      </c>
      <c r="D5103" s="10">
        <v>2.8136694373925148E-4</v>
      </c>
      <c r="E5103" s="10">
        <v>3.6756347054733678E-4</v>
      </c>
      <c r="F5103" s="10">
        <v>2.6246134496821119E-4</v>
      </c>
      <c r="G5103" s="10">
        <v>3.4268123594687077E-4</v>
      </c>
      <c r="H5103" s="10">
        <v>2.7538544976318661E-4</v>
      </c>
      <c r="I5103" s="10">
        <v>3.6893358392845848E-4</v>
      </c>
      <c r="J5103" s="10">
        <v>3.3826796918665579E-4</v>
      </c>
      <c r="K5103">
        <v>2.2607008854032799E-4</v>
      </c>
      <c r="L5103">
        <v>2.262380431449608E-4</v>
      </c>
      <c r="M5103">
        <v>2.4998915313380278E-4</v>
      </c>
      <c r="N5103">
        <v>3.5870625522171261E-4</v>
      </c>
      <c r="O5103">
        <v>2.0497114640825211E-4</v>
      </c>
      <c r="P5103">
        <v>2.5675689091748179E-4</v>
      </c>
      <c r="Q5103">
        <v>2.216836557306419E-4</v>
      </c>
      <c r="R5103">
        <v>4.3680514028394583E-4</v>
      </c>
      <c r="S5103">
        <v>7.519848559744605E-5</v>
      </c>
      <c r="T5103">
        <v>9.1230326342299442E-6</v>
      </c>
    </row>
    <row r="5104" spans="1:20">
      <c r="A5104" s="10">
        <v>5098</v>
      </c>
      <c r="B5104" s="10">
        <v>4.6923005449644122E-4</v>
      </c>
      <c r="C5104" s="10">
        <v>2.7840112002543139E-4</v>
      </c>
      <c r="D5104" s="10">
        <v>3.2150742365902308E-4</v>
      </c>
      <c r="E5104" s="10">
        <v>4.3553624068261862E-4</v>
      </c>
      <c r="F5104" s="10">
        <v>2.8593278708806798E-4</v>
      </c>
      <c r="G5104" s="10">
        <v>4.1643185695209721E-4</v>
      </c>
      <c r="H5104" s="10">
        <v>3.1551389610339631E-4</v>
      </c>
      <c r="I5104" s="10">
        <v>4.3848916074324063E-4</v>
      </c>
      <c r="J5104" s="10">
        <v>3.8619078300234538E-4</v>
      </c>
      <c r="K5104">
        <v>2.9768647856766582E-4</v>
      </c>
      <c r="L5104">
        <v>3.520718201364656E-4</v>
      </c>
      <c r="M5104">
        <v>3.4268499659870959E-4</v>
      </c>
      <c r="N5104">
        <v>4.4888956550457378E-4</v>
      </c>
      <c r="O5104">
        <v>2.5288841710528222E-4</v>
      </c>
      <c r="P5104">
        <v>2.8446123602472669E-4</v>
      </c>
      <c r="Q5104">
        <v>3.2449134878796292E-4</v>
      </c>
      <c r="R5104">
        <v>5.1388627324857293E-4</v>
      </c>
      <c r="S5104">
        <v>4.9099343607412561E-5</v>
      </c>
      <c r="T5104">
        <v>7.2243489951820151E-6</v>
      </c>
    </row>
    <row r="5105" spans="1:20">
      <c r="A5105" s="10">
        <v>5099</v>
      </c>
      <c r="B5105" s="10">
        <v>5.1048634431885261E-4</v>
      </c>
      <c r="C5105" s="10">
        <v>3.3265984654325332E-4</v>
      </c>
      <c r="D5105" s="10">
        <v>3.8613259726693358E-4</v>
      </c>
      <c r="E5105" s="10">
        <v>4.7718732453256609E-4</v>
      </c>
      <c r="F5105" s="10">
        <v>4.0348209657488907E-4</v>
      </c>
      <c r="G5105" s="10">
        <v>4.6812898446468648E-4</v>
      </c>
      <c r="H5105" s="10">
        <v>3.6472299956196878E-4</v>
      </c>
      <c r="I5105" s="10">
        <v>4.8206082644603599E-4</v>
      </c>
      <c r="J5105" s="10">
        <v>4.3919743515242652E-4</v>
      </c>
      <c r="K5105">
        <v>3.8736654369815501E-4</v>
      </c>
      <c r="L5105">
        <v>3.8962859505917749E-4</v>
      </c>
      <c r="M5105">
        <v>4.3548336075260652E-4</v>
      </c>
      <c r="N5105">
        <v>5.0217055240789539E-4</v>
      </c>
      <c r="O5105">
        <v>3.2212809998787532E-4</v>
      </c>
      <c r="P5105">
        <v>3.4320356872990891E-4</v>
      </c>
      <c r="Q5105">
        <v>4.0465335933305511E-4</v>
      </c>
      <c r="R5105">
        <v>5.5820471388038566E-4</v>
      </c>
      <c r="S5105">
        <v>4.020621388341782E-5</v>
      </c>
      <c r="T5105">
        <v>6.9780395439231261E-6</v>
      </c>
    </row>
    <row r="5106" spans="1:20">
      <c r="A5106" s="10">
        <v>5100</v>
      </c>
      <c r="B5106" s="10">
        <v>5.2336491051123565E-4</v>
      </c>
      <c r="C5106" s="10">
        <v>3.6806630303012E-4</v>
      </c>
      <c r="D5106" s="10">
        <v>4.130251973842567E-4</v>
      </c>
      <c r="E5106" s="10">
        <v>5.060162663688472E-4</v>
      </c>
      <c r="F5106" s="10">
        <v>4.6183508646031749E-4</v>
      </c>
      <c r="G5106" s="10">
        <v>4.9312682405269444E-4</v>
      </c>
      <c r="H5106" s="10">
        <v>3.9321394080288959E-4</v>
      </c>
      <c r="I5106" s="10">
        <v>5.0483617265355675E-4</v>
      </c>
      <c r="J5106" s="10">
        <v>4.731593196066857E-4</v>
      </c>
      <c r="K5106">
        <v>4.2570035266334248E-4</v>
      </c>
      <c r="L5106">
        <v>4.2516754435751252E-4</v>
      </c>
      <c r="M5106">
        <v>4.7609307638045629E-4</v>
      </c>
      <c r="N5106">
        <v>5.2141153007730068E-4</v>
      </c>
      <c r="O5106">
        <v>3.5950487442097689E-4</v>
      </c>
      <c r="P5106">
        <v>3.403307826052849E-4</v>
      </c>
      <c r="Q5106">
        <v>4.0006113565207242E-4</v>
      </c>
      <c r="R5106">
        <v>5.638027666458647E-4</v>
      </c>
      <c r="S5106">
        <v>3.872037029842835E-5</v>
      </c>
      <c r="T5106">
        <v>1.3947888403668729E-5</v>
      </c>
    </row>
    <row r="5107" spans="1:20">
      <c r="A5107" s="10">
        <v>5101</v>
      </c>
      <c r="B5107" s="10">
        <v>5.2079409305531745E-4</v>
      </c>
      <c r="C5107" s="10">
        <v>3.8004538891595101E-4</v>
      </c>
      <c r="D5107" s="10">
        <v>4.2644201799911128E-4</v>
      </c>
      <c r="E5107" s="10">
        <v>5.0493829760872989E-4</v>
      </c>
      <c r="F5107" s="10">
        <v>4.9831610260242444E-4</v>
      </c>
      <c r="G5107" s="10">
        <v>5.0187020253179566E-4</v>
      </c>
      <c r="H5107" s="10">
        <v>4.0421532392089491E-4</v>
      </c>
      <c r="I5107" s="10">
        <v>5.1341339236938199E-4</v>
      </c>
      <c r="J5107" s="10">
        <v>4.7984950549678502E-4</v>
      </c>
      <c r="K5107">
        <v>4.6027812446391492E-4</v>
      </c>
      <c r="L5107">
        <v>4.7337315817765399E-4</v>
      </c>
      <c r="M5107">
        <v>4.7883230647913021E-4</v>
      </c>
      <c r="N5107">
        <v>4.8809268649492349E-4</v>
      </c>
      <c r="O5107">
        <v>4.417604305232488E-4</v>
      </c>
      <c r="P5107">
        <v>3.7402349678302831E-4</v>
      </c>
      <c r="Q5107">
        <v>4.2845718777147088E-4</v>
      </c>
      <c r="R5107">
        <v>5.4077885375419376E-4</v>
      </c>
      <c r="S5107">
        <v>5.5849362058484593E-5</v>
      </c>
      <c r="T5107">
        <v>1.6784872179478441E-5</v>
      </c>
    </row>
    <row r="5108" spans="1:20">
      <c r="A5108" s="10">
        <v>5102</v>
      </c>
      <c r="B5108" s="10">
        <v>4.792411694985242E-4</v>
      </c>
      <c r="C5108" s="10">
        <v>4.0799991938337448E-4</v>
      </c>
      <c r="D5108" s="10">
        <v>4.5710172414660727E-4</v>
      </c>
      <c r="E5108" s="10">
        <v>4.6567239474749569E-4</v>
      </c>
      <c r="F5108" s="10">
        <v>4.1781134761253481E-4</v>
      </c>
      <c r="G5108" s="10">
        <v>4.7061756965943361E-4</v>
      </c>
      <c r="H5108" s="10">
        <v>3.8241844470998318E-4</v>
      </c>
      <c r="I5108" s="10">
        <v>4.8237597275411841E-4</v>
      </c>
      <c r="J5108" s="10">
        <v>4.4760479803375263E-4</v>
      </c>
      <c r="K5108">
        <v>4.5600441411110932E-4</v>
      </c>
      <c r="L5108">
        <v>4.2094755549582969E-4</v>
      </c>
      <c r="M5108">
        <v>4.5675360153253121E-4</v>
      </c>
      <c r="N5108">
        <v>4.3913910508293488E-4</v>
      </c>
      <c r="O5108">
        <v>4.8112444614186231E-4</v>
      </c>
      <c r="P5108">
        <v>2.9588641445273529E-4</v>
      </c>
      <c r="Q5108">
        <v>3.7878458134965018E-4</v>
      </c>
      <c r="R5108">
        <v>4.8560865973305308E-4</v>
      </c>
      <c r="S5108">
        <v>6.4758966848136972E-5</v>
      </c>
      <c r="T5108">
        <v>1.7197456861852048E-5</v>
      </c>
    </row>
    <row r="5109" spans="1:20">
      <c r="A5109" s="10">
        <v>5103</v>
      </c>
      <c r="B5109" s="10">
        <v>4.0239321426472258E-4</v>
      </c>
      <c r="C5109" s="10">
        <v>3.7680437879698792E-4</v>
      </c>
      <c r="D5109" s="10">
        <v>4.2771618720324148E-4</v>
      </c>
      <c r="E5109" s="10">
        <v>3.7593368646114911E-4</v>
      </c>
      <c r="F5109" s="10">
        <v>3.7803350674015228E-4</v>
      </c>
      <c r="G5109" s="10">
        <v>4.0414766607034498E-4</v>
      </c>
      <c r="H5109" s="10">
        <v>3.6144122347401821E-4</v>
      </c>
      <c r="I5109" s="10">
        <v>4.1029289848283418E-4</v>
      </c>
      <c r="J5109" s="10">
        <v>4.049854336304297E-4</v>
      </c>
      <c r="K5109">
        <v>4.1465553550870741E-4</v>
      </c>
      <c r="L5109">
        <v>4.0887181067041052E-4</v>
      </c>
      <c r="M5109">
        <v>4.1369402385583532E-4</v>
      </c>
      <c r="N5109">
        <v>3.9110461110058011E-4</v>
      </c>
      <c r="O5109">
        <v>4.2263619347560641E-4</v>
      </c>
      <c r="P5109">
        <v>3.2048197256916952E-4</v>
      </c>
      <c r="Q5109">
        <v>3.3491313176284868E-4</v>
      </c>
      <c r="R5109">
        <v>3.975860748636602E-4</v>
      </c>
      <c r="S5109">
        <v>7.0119078828248627E-5</v>
      </c>
      <c r="T5109">
        <v>2.3219335800964261E-5</v>
      </c>
    </row>
    <row r="5110" spans="1:20">
      <c r="A5110" s="10">
        <v>5104</v>
      </c>
      <c r="B5110" s="10">
        <v>2.9175525396411318E-4</v>
      </c>
      <c r="C5110" s="10">
        <v>3.3621176828692702E-4</v>
      </c>
      <c r="D5110" s="10">
        <v>3.4885216689031719E-4</v>
      </c>
      <c r="E5110" s="10">
        <v>2.912719642175339E-4</v>
      </c>
      <c r="F5110" s="10">
        <v>2.8373774530440722E-4</v>
      </c>
      <c r="G5110" s="10">
        <v>3.0671200709097771E-4</v>
      </c>
      <c r="H5110" s="10">
        <v>3.0319649417249903E-4</v>
      </c>
      <c r="I5110" s="10">
        <v>3.1524670502008732E-4</v>
      </c>
      <c r="J5110" s="10">
        <v>3.105201233878247E-4</v>
      </c>
      <c r="K5110">
        <v>3.4415283967064413E-4</v>
      </c>
      <c r="L5110">
        <v>3.8182476254052379E-4</v>
      </c>
      <c r="M5110">
        <v>3.3576113089273769E-4</v>
      </c>
      <c r="N5110">
        <v>3.030110440499146E-4</v>
      </c>
      <c r="O5110">
        <v>3.6167111316378258E-4</v>
      </c>
      <c r="P5110">
        <v>2.7622897851122007E-4</v>
      </c>
      <c r="Q5110">
        <v>3.1313638292424309E-4</v>
      </c>
      <c r="R5110">
        <v>2.5552069792821492E-4</v>
      </c>
      <c r="S5110">
        <v>8.3741894108388696E-5</v>
      </c>
      <c r="T5110">
        <v>2.2315768724541741E-5</v>
      </c>
    </row>
    <row r="5111" spans="1:20">
      <c r="A5111" s="10">
        <v>5105</v>
      </c>
      <c r="B5111" s="10">
        <v>1.6551852065019101E-4</v>
      </c>
      <c r="C5111" s="10">
        <v>2.449701218572495E-4</v>
      </c>
      <c r="D5111" s="10">
        <v>2.3829133293680089E-4</v>
      </c>
      <c r="E5111" s="10">
        <v>1.6816233299012581E-4</v>
      </c>
      <c r="F5111" s="10">
        <v>1.7494709768233689E-4</v>
      </c>
      <c r="G5111" s="10">
        <v>1.9128778732265539E-4</v>
      </c>
      <c r="H5111" s="10">
        <v>1.8679419354885471E-4</v>
      </c>
      <c r="I5111" s="10">
        <v>1.9272486188843491E-4</v>
      </c>
      <c r="J5111" s="10">
        <v>1.947862517593904E-4</v>
      </c>
      <c r="K5111">
        <v>2.2121410953194849E-4</v>
      </c>
      <c r="L5111">
        <v>2.569436660063785E-4</v>
      </c>
      <c r="M5111">
        <v>2.2041443595902341E-4</v>
      </c>
      <c r="N5111">
        <v>1.782238794278691E-4</v>
      </c>
      <c r="O5111">
        <v>2.7335888544008081E-4</v>
      </c>
      <c r="P5111">
        <v>1.6898232879193021E-4</v>
      </c>
      <c r="Q5111">
        <v>2.007581246940449E-4</v>
      </c>
      <c r="R5111">
        <v>1.5223932009108439E-4</v>
      </c>
      <c r="S5111">
        <v>9.3674338781325758E-5</v>
      </c>
      <c r="T5111">
        <v>2.1521351063709539E-5</v>
      </c>
    </row>
    <row r="5112" spans="1:20">
      <c r="A5112" s="10">
        <v>5106</v>
      </c>
      <c r="B5112" s="10">
        <v>5.5155163062450603E-5</v>
      </c>
      <c r="C5112" s="10">
        <v>1.4359481538077281E-4</v>
      </c>
      <c r="D5112" s="10">
        <v>1.2469863098961461E-4</v>
      </c>
      <c r="E5112" s="10">
        <v>6.5586588535402465E-5</v>
      </c>
      <c r="F5112" s="10">
        <v>7.3913278341581482E-5</v>
      </c>
      <c r="G5112" s="10">
        <v>1.045940813429521E-4</v>
      </c>
      <c r="H5112" s="10">
        <v>9.0174799808632593E-5</v>
      </c>
      <c r="I5112" s="10">
        <v>8.6268523666995016E-5</v>
      </c>
      <c r="J5112" s="10">
        <v>1.163489765861994E-4</v>
      </c>
      <c r="K5112">
        <v>8.6198374354458745E-5</v>
      </c>
      <c r="L5112">
        <v>1.329470291340796E-4</v>
      </c>
      <c r="M5112">
        <v>1.078961062851469E-4</v>
      </c>
      <c r="N5112">
        <v>5.7261506976359568E-5</v>
      </c>
      <c r="O5112">
        <v>1.8371336150055061E-4</v>
      </c>
      <c r="P5112">
        <v>5.7661821156384632E-5</v>
      </c>
      <c r="Q5112">
        <v>1.051598835426592E-4</v>
      </c>
      <c r="R5112">
        <v>4.6807710089090312E-5</v>
      </c>
      <c r="S5112">
        <v>8.6533302038014777E-5</v>
      </c>
      <c r="T5112">
        <v>2.175197391637795E-5</v>
      </c>
    </row>
    <row r="5113" spans="1:20">
      <c r="A5113" s="10">
        <v>5107</v>
      </c>
      <c r="B5113" s="10">
        <v>1.6830872108969249E-5</v>
      </c>
      <c r="C5113" s="10">
        <v>9.8699912131981394E-5</v>
      </c>
      <c r="D5113" s="10">
        <v>7.1347202456164497E-5</v>
      </c>
      <c r="E5113" s="10">
        <v>2.8375630474318849E-5</v>
      </c>
      <c r="F5113" s="10">
        <v>4.8650380383921307E-6</v>
      </c>
      <c r="G5113" s="10">
        <v>6.4082607537776368E-5</v>
      </c>
      <c r="H5113" s="10">
        <v>4.0332576870528959E-5</v>
      </c>
      <c r="I5113" s="10">
        <v>4.5262178697965613E-5</v>
      </c>
      <c r="J5113" s="10">
        <v>8.8772938033253256E-5</v>
      </c>
      <c r="K5113">
        <v>2.3764458606953741E-5</v>
      </c>
      <c r="L5113">
        <v>4.124052465791943E-5</v>
      </c>
      <c r="M5113">
        <v>6.0139558738287911E-5</v>
      </c>
      <c r="N5113">
        <v>1.3223803981057521E-5</v>
      </c>
      <c r="O5113">
        <v>1.3404295028907471E-4</v>
      </c>
      <c r="P5113">
        <v>1.0262662354772989E-5</v>
      </c>
      <c r="Q5113">
        <v>4.8521022890243268E-5</v>
      </c>
      <c r="R5113">
        <v>6.7389783683112673E-6</v>
      </c>
      <c r="S5113">
        <v>9.692421077418086E-5</v>
      </c>
      <c r="T5113">
        <v>1.462591584527059E-5</v>
      </c>
    </row>
    <row r="5114" spans="1:20">
      <c r="A5114" s="10">
        <v>5108</v>
      </c>
      <c r="B5114" s="10">
        <v>1.359989051907624E-5</v>
      </c>
      <c r="C5114" s="10">
        <v>7.5932398497785569E-5</v>
      </c>
      <c r="D5114" s="10">
        <v>3.7932763401255542E-5</v>
      </c>
      <c r="E5114" s="10">
        <v>1.3416148506569119E-5</v>
      </c>
      <c r="F5114" s="10">
        <v>0</v>
      </c>
      <c r="G5114" s="10">
        <v>5.7924718130431338E-5</v>
      </c>
      <c r="H5114" s="10">
        <v>3.1481151697205889E-5</v>
      </c>
      <c r="I5114" s="10">
        <v>3.0998419055270902E-5</v>
      </c>
      <c r="J5114" s="10">
        <v>7.6334734868779209E-5</v>
      </c>
      <c r="K5114">
        <v>1.0738136162799539E-5</v>
      </c>
      <c r="L5114">
        <v>2.4194188997670411E-5</v>
      </c>
      <c r="M5114">
        <v>4.4262317330010573E-5</v>
      </c>
      <c r="N5114">
        <v>9.1309309427821696E-6</v>
      </c>
      <c r="O5114">
        <v>1.1114883830032761E-4</v>
      </c>
      <c r="P5114">
        <v>7.5081711546284821E-6</v>
      </c>
      <c r="Q5114">
        <v>2.1108240552925461E-5</v>
      </c>
      <c r="R5114">
        <v>4.6191883240894977E-6</v>
      </c>
      <c r="S5114">
        <v>1.175085576478257E-4</v>
      </c>
      <c r="T5114">
        <v>1.9354722408703188E-5</v>
      </c>
    </row>
    <row r="5115" spans="1:20">
      <c r="A5115" s="10">
        <v>5109</v>
      </c>
      <c r="B5115" s="10">
        <v>4.8332253368310843E-6</v>
      </c>
      <c r="C5115" s="10">
        <v>2.9895042789875698E-5</v>
      </c>
      <c r="D5115" s="10">
        <v>1.8703907451677339E-5</v>
      </c>
      <c r="E5115" s="10">
        <v>4.0924306606487212E-6</v>
      </c>
      <c r="F5115" s="10">
        <v>0</v>
      </c>
      <c r="G5115" s="10">
        <v>3.6396277672021107E-5</v>
      </c>
      <c r="H5115" s="10">
        <v>1.6273242787718571E-5</v>
      </c>
      <c r="I5115" s="10">
        <v>2.2088093330545179E-5</v>
      </c>
      <c r="J5115" s="10">
        <v>4.6434253243280197E-5</v>
      </c>
      <c r="K5115">
        <v>6.2498818461213592E-6</v>
      </c>
      <c r="L5115">
        <v>4.9202985683110136E-6</v>
      </c>
      <c r="M5115">
        <v>2.4600320172090461E-5</v>
      </c>
      <c r="N5115">
        <v>6.8907611644517984E-6</v>
      </c>
      <c r="O5115">
        <v>5.2211948862634412E-5</v>
      </c>
      <c r="P5115">
        <v>7.5136079186796242E-6</v>
      </c>
      <c r="Q5115">
        <v>6.3650558817225723E-6</v>
      </c>
      <c r="R5115">
        <v>4.2758101077083856E-6</v>
      </c>
      <c r="S5115">
        <v>1.2868957529293631E-4</v>
      </c>
      <c r="T5115">
        <v>2.0846781187264131E-5</v>
      </c>
    </row>
    <row r="5116" spans="1:20">
      <c r="A5116" s="10">
        <v>5110</v>
      </c>
      <c r="B5116" s="10">
        <v>5.4521214855029116E-7</v>
      </c>
      <c r="C5116" s="10">
        <v>1.201840943855371E-5</v>
      </c>
      <c r="D5116" s="10">
        <v>5.8462664507132029E-6</v>
      </c>
      <c r="E5116" s="10">
        <v>0</v>
      </c>
      <c r="F5116" s="10">
        <v>0</v>
      </c>
      <c r="G5116" s="10">
        <v>1.249523857542685E-5</v>
      </c>
      <c r="H5116" s="10">
        <v>7.5691131410348853E-6</v>
      </c>
      <c r="I5116" s="10">
        <v>9.2214519373060789E-6</v>
      </c>
      <c r="J5116" s="10">
        <v>1.5107638099390121E-5</v>
      </c>
      <c r="K5116">
        <v>4.75813948862301E-6</v>
      </c>
      <c r="L5116">
        <v>0</v>
      </c>
      <c r="M5116">
        <v>9.5224095823347041E-6</v>
      </c>
      <c r="N5116">
        <v>1.297718354073893E-6</v>
      </c>
      <c r="O5116">
        <v>1.104181260271611E-5</v>
      </c>
      <c r="P5116">
        <v>1.968108586513766E-6</v>
      </c>
      <c r="Q5116">
        <v>0</v>
      </c>
      <c r="R5116">
        <v>1.98291180707601E-6</v>
      </c>
      <c r="S5116">
        <v>1.3045641073954739E-4</v>
      </c>
      <c r="T5116">
        <v>2.2161461988199351E-5</v>
      </c>
    </row>
    <row r="5117" spans="1:20">
      <c r="A5117" s="10">
        <v>5111</v>
      </c>
      <c r="B5117" s="10">
        <v>1.317905102844921E-7</v>
      </c>
      <c r="C5117" s="10">
        <v>5.3183698064093284E-6</v>
      </c>
      <c r="D5117" s="10">
        <v>1.078639783449097E-6</v>
      </c>
      <c r="E5117" s="10">
        <v>0</v>
      </c>
      <c r="F5117" s="10">
        <v>0</v>
      </c>
      <c r="G5117" s="10">
        <v>2.3510633911406258E-6</v>
      </c>
      <c r="H5117" s="10">
        <v>9.028591529333559E-7</v>
      </c>
      <c r="I5117" s="10">
        <v>1.674104707420392E-6</v>
      </c>
      <c r="J5117" s="10">
        <v>4.509949630455196E-6</v>
      </c>
      <c r="K5117">
        <v>8.529157984048891E-7</v>
      </c>
      <c r="L5117">
        <v>1.154816682406195E-9</v>
      </c>
      <c r="M5117">
        <v>2.084748852048526E-6</v>
      </c>
      <c r="N5117">
        <v>9.6632318592355403E-10</v>
      </c>
      <c r="O5117">
        <v>7.2752080928687028E-7</v>
      </c>
      <c r="P5117">
        <v>0</v>
      </c>
      <c r="Q5117">
        <v>0</v>
      </c>
      <c r="R5117">
        <v>0</v>
      </c>
      <c r="S5117">
        <v>1.361586196252593E-4</v>
      </c>
      <c r="T5117">
        <v>2.9785070198786241E-5</v>
      </c>
    </row>
    <row r="5118" spans="1:20">
      <c r="A5118" s="10">
        <v>5112</v>
      </c>
      <c r="B5118" s="10">
        <v>0</v>
      </c>
      <c r="C5118" s="10">
        <v>9.1414066094634392E-7</v>
      </c>
      <c r="D5118" s="10">
        <v>2.7721787009255232E-7</v>
      </c>
      <c r="E5118" s="10">
        <v>0</v>
      </c>
      <c r="F5118" s="10">
        <v>0</v>
      </c>
      <c r="G5118" s="10">
        <v>1.8803806532593331E-7</v>
      </c>
      <c r="H5118" s="10">
        <v>1.382692687685952E-8</v>
      </c>
      <c r="I5118" s="10">
        <v>2.104721505674005E-7</v>
      </c>
      <c r="J5118" s="10">
        <v>7.5081896722072393E-7</v>
      </c>
      <c r="K5118">
        <v>1.17982588828342E-8</v>
      </c>
      <c r="L5118">
        <v>0</v>
      </c>
      <c r="M5118">
        <v>5.6629450367503947E-7</v>
      </c>
      <c r="N5118">
        <v>9.6632318592355403E-10</v>
      </c>
      <c r="O5118">
        <v>1.0291839810118189E-7</v>
      </c>
      <c r="P5118">
        <v>0</v>
      </c>
      <c r="Q5118">
        <v>0</v>
      </c>
      <c r="R5118">
        <v>0</v>
      </c>
      <c r="S5118">
        <v>1.4802126792979041E-4</v>
      </c>
      <c r="T5118">
        <v>3.1927954554299842E-5</v>
      </c>
    </row>
    <row r="5119" spans="1:20">
      <c r="A5119" s="10">
        <v>5113</v>
      </c>
      <c r="B5119" s="10">
        <v>0</v>
      </c>
      <c r="C5119" s="10">
        <v>5.6805310331899593E-7</v>
      </c>
      <c r="D5119" s="10">
        <v>1.7588565634713131E-8</v>
      </c>
      <c r="E5119" s="10">
        <v>0</v>
      </c>
      <c r="F5119" s="10">
        <v>0</v>
      </c>
      <c r="G5119" s="10">
        <v>1.9681143898951011E-7</v>
      </c>
      <c r="H5119" s="10">
        <v>0</v>
      </c>
      <c r="I5119" s="10">
        <v>3.1779411083311439E-8</v>
      </c>
      <c r="J5119" s="10">
        <v>8.4833774782720516E-9</v>
      </c>
      <c r="K5119">
        <v>8.3571000420075589E-9</v>
      </c>
      <c r="L5119">
        <v>0</v>
      </c>
      <c r="M5119">
        <v>9.1866462055661028E-8</v>
      </c>
      <c r="N5119">
        <v>2.3084387219284901E-9</v>
      </c>
      <c r="O5119">
        <v>3.1586951039350549E-10</v>
      </c>
      <c r="P5119">
        <v>0</v>
      </c>
      <c r="Q5119">
        <v>0</v>
      </c>
      <c r="R5119">
        <v>0</v>
      </c>
      <c r="S5119">
        <v>1.598120517660631E-4</v>
      </c>
      <c r="T5119">
        <v>2.0217661737565239E-5</v>
      </c>
    </row>
    <row r="5120" spans="1:20">
      <c r="A5120" s="10">
        <v>5114</v>
      </c>
      <c r="B5120" s="10">
        <v>0</v>
      </c>
      <c r="C5120" s="10">
        <v>6.2104803431483128E-7</v>
      </c>
      <c r="D5120" s="10">
        <v>0</v>
      </c>
      <c r="E5120" s="10">
        <v>0</v>
      </c>
      <c r="F5120" s="10">
        <v>0</v>
      </c>
      <c r="G5120" s="10">
        <v>4.0498612503384188E-7</v>
      </c>
      <c r="H5120" s="10">
        <v>0</v>
      </c>
      <c r="I5120" s="10">
        <v>0</v>
      </c>
      <c r="J5120" s="10">
        <v>0</v>
      </c>
      <c r="K5120">
        <v>0</v>
      </c>
      <c r="L5120">
        <v>0</v>
      </c>
      <c r="M5120">
        <v>3.7599712577797719E-7</v>
      </c>
      <c r="N5120">
        <v>1.0826398657106491E-9</v>
      </c>
      <c r="O5120">
        <v>2.12728445775218E-10</v>
      </c>
      <c r="P5120">
        <v>0</v>
      </c>
      <c r="Q5120">
        <v>0</v>
      </c>
      <c r="R5120">
        <v>0</v>
      </c>
      <c r="S5120">
        <v>1.5913380979909621E-4</v>
      </c>
      <c r="T5120">
        <v>2.4995050619573651E-5</v>
      </c>
    </row>
    <row r="5121" spans="1:20">
      <c r="A5121" s="10">
        <v>5115</v>
      </c>
      <c r="B5121" s="10">
        <v>0</v>
      </c>
      <c r="C5121" s="10">
        <v>6.2104803431483128E-7</v>
      </c>
      <c r="D5121" s="10">
        <v>1.1997657322450981E-10</v>
      </c>
      <c r="E5121" s="10">
        <v>0</v>
      </c>
      <c r="F5121" s="10">
        <v>0</v>
      </c>
      <c r="G5121" s="10">
        <v>4.350987297291191E-7</v>
      </c>
      <c r="H5121" s="10">
        <v>0</v>
      </c>
      <c r="I5121" s="10">
        <v>0</v>
      </c>
      <c r="J5121" s="10">
        <v>0</v>
      </c>
      <c r="K5121">
        <v>1.9172170684605581E-8</v>
      </c>
      <c r="L5121">
        <v>0</v>
      </c>
      <c r="M5121">
        <v>4.4002657112385131E-7</v>
      </c>
      <c r="N5121">
        <v>1.0915873026173481E-9</v>
      </c>
      <c r="O5121">
        <v>3.8677899231857819E-11</v>
      </c>
      <c r="P5121">
        <v>0</v>
      </c>
      <c r="Q5121">
        <v>0</v>
      </c>
      <c r="R5121">
        <v>0</v>
      </c>
      <c r="S5121">
        <v>1.6784497412175879E-4</v>
      </c>
      <c r="T5121">
        <v>2.244003209645566E-5</v>
      </c>
    </row>
    <row r="5122" spans="1:20">
      <c r="A5122" s="10">
        <v>5116</v>
      </c>
      <c r="B5122" s="10">
        <v>0</v>
      </c>
      <c r="C5122" s="10">
        <v>3.236632562472921E-7</v>
      </c>
      <c r="D5122" s="10">
        <v>0</v>
      </c>
      <c r="E5122" s="10">
        <v>0</v>
      </c>
      <c r="F5122" s="10">
        <v>0</v>
      </c>
      <c r="G5122" s="10">
        <v>2.801040399013525E-7</v>
      </c>
      <c r="H5122" s="10">
        <v>0</v>
      </c>
      <c r="I5122" s="10">
        <v>0</v>
      </c>
      <c r="J5122" s="10">
        <v>0</v>
      </c>
      <c r="K5122">
        <v>1.6714200084015121E-8</v>
      </c>
      <c r="L5122">
        <v>0</v>
      </c>
      <c r="M5122">
        <v>4.0915676958686352E-7</v>
      </c>
      <c r="N5122">
        <v>6.2632058346897015E-10</v>
      </c>
      <c r="O5122">
        <v>1.0743860897738281E-11</v>
      </c>
      <c r="P5122">
        <v>0</v>
      </c>
      <c r="Q5122">
        <v>0</v>
      </c>
      <c r="R5122">
        <v>0</v>
      </c>
      <c r="S5122">
        <v>1.6623740321136709E-4</v>
      </c>
      <c r="T5122">
        <v>1.6121231357102909E-5</v>
      </c>
    </row>
    <row r="5123" spans="1:20">
      <c r="A5123" s="10">
        <v>5117</v>
      </c>
      <c r="B5123" s="10">
        <v>7.6165889890730308E-7</v>
      </c>
      <c r="C5123" s="10">
        <v>2.9501095553863473E-7</v>
      </c>
      <c r="D5123" s="10">
        <v>3.9442298447557597E-8</v>
      </c>
      <c r="E5123" s="10">
        <v>3.014254877531637E-7</v>
      </c>
      <c r="F5123" s="10">
        <v>1.249088474064698E-7</v>
      </c>
      <c r="G5123" s="10">
        <v>7.3806751657928168E-7</v>
      </c>
      <c r="H5123" s="10">
        <v>1.114655334847011E-7</v>
      </c>
      <c r="I5123" s="10">
        <v>4.925982060155546E-7</v>
      </c>
      <c r="J5123" s="10">
        <v>8.6384818964997919E-7</v>
      </c>
      <c r="K5123">
        <v>5.2944686736718481E-8</v>
      </c>
      <c r="L5123">
        <v>1.270298350646814E-9</v>
      </c>
      <c r="M5123">
        <v>2.3268368631485569E-7</v>
      </c>
      <c r="N5123">
        <v>1.057698885333223E-7</v>
      </c>
      <c r="O5123">
        <v>9.8718354279733555E-8</v>
      </c>
      <c r="P5123">
        <v>5.4911316916544292E-8</v>
      </c>
      <c r="Q5123">
        <v>1.8312452942622971E-7</v>
      </c>
      <c r="R5123">
        <v>9.131244870782942E-7</v>
      </c>
      <c r="S5123">
        <v>1.482827855842621E-4</v>
      </c>
      <c r="T5123">
        <v>1.8138723339835191E-5</v>
      </c>
    </row>
    <row r="5124" spans="1:20">
      <c r="A5124" s="10">
        <v>5118</v>
      </c>
      <c r="B5124" s="10">
        <v>3.863313941808473E-5</v>
      </c>
      <c r="C5124" s="10">
        <v>2.2407638635016819E-5</v>
      </c>
      <c r="D5124" s="10">
        <v>1.045722170983208E-5</v>
      </c>
      <c r="E5124" s="10">
        <v>2.3506921070694699E-5</v>
      </c>
      <c r="F5124" s="10">
        <v>1.5163555225831261E-5</v>
      </c>
      <c r="G5124" s="10">
        <v>2.6161883987743129E-5</v>
      </c>
      <c r="H5124" s="10">
        <v>9.4532569593666543E-6</v>
      </c>
      <c r="I5124" s="10">
        <v>2.421462273481576E-5</v>
      </c>
      <c r="J5124" s="10">
        <v>2.7005539665260511E-5</v>
      </c>
      <c r="K5124">
        <v>2.0928292359903441E-5</v>
      </c>
      <c r="L5124">
        <v>1.154685322008571E-5</v>
      </c>
      <c r="M5124">
        <v>2.280924179686567E-5</v>
      </c>
      <c r="N5124">
        <v>1.8169918023911099E-5</v>
      </c>
      <c r="O5124">
        <v>1.5729168140271869E-5</v>
      </c>
      <c r="P5124">
        <v>5.2695382502032589E-6</v>
      </c>
      <c r="Q5124">
        <v>2.385181432785473E-5</v>
      </c>
      <c r="R5124">
        <v>3.7923730925824588E-5</v>
      </c>
      <c r="S5124">
        <v>1.3273263284551031E-4</v>
      </c>
      <c r="T5124">
        <v>1.321961228163387E-5</v>
      </c>
    </row>
    <row r="5125" spans="1:20">
      <c r="A5125" s="10">
        <v>5119</v>
      </c>
      <c r="B5125" s="10">
        <v>1.5299753203088079E-4</v>
      </c>
      <c r="C5125" s="10">
        <v>6.4782512471931323E-5</v>
      </c>
      <c r="D5125" s="10">
        <v>6.1563543625603605E-5</v>
      </c>
      <c r="E5125" s="10">
        <v>1.214177242600159E-4</v>
      </c>
      <c r="F5125" s="10">
        <v>5.3268330671087902E-5</v>
      </c>
      <c r="G5125" s="10">
        <v>1.192027948584739E-4</v>
      </c>
      <c r="H5125" s="10">
        <v>5.1036597715733737E-5</v>
      </c>
      <c r="I5125" s="10">
        <v>1.1629792636403231E-4</v>
      </c>
      <c r="J5125" s="10">
        <v>9.0830026286331438E-5</v>
      </c>
      <c r="K5125">
        <v>8.3887451845048605E-5</v>
      </c>
      <c r="L5125">
        <v>5.8973499882318637E-5</v>
      </c>
      <c r="M5125">
        <v>1.015146828582756E-4</v>
      </c>
      <c r="N5125">
        <v>1.099187076577161E-4</v>
      </c>
      <c r="O5125">
        <v>6.3208905846102455E-5</v>
      </c>
      <c r="P5125">
        <v>5.0470069669532672E-5</v>
      </c>
      <c r="Q5125">
        <v>3.0354888002930982E-5</v>
      </c>
      <c r="R5125">
        <v>1.6067779801899669E-4</v>
      </c>
      <c r="S5125">
        <v>1.148870707784448E-4</v>
      </c>
      <c r="T5125">
        <v>1.150585409956809E-5</v>
      </c>
    </row>
    <row r="5126" spans="1:20">
      <c r="A5126" s="10">
        <v>5120</v>
      </c>
      <c r="B5126" s="10">
        <v>2.8704335996573719E-4</v>
      </c>
      <c r="C5126" s="10">
        <v>9.3197974016247386E-5</v>
      </c>
      <c r="D5126" s="10">
        <v>1.4955927666889841E-4</v>
      </c>
      <c r="E5126" s="10">
        <v>2.4926837770526379E-4</v>
      </c>
      <c r="F5126" s="10">
        <v>7.9242796781770104E-5</v>
      </c>
      <c r="G5126" s="10">
        <v>2.4045071851375689E-4</v>
      </c>
      <c r="H5126" s="10">
        <v>1.5542774325274039E-4</v>
      </c>
      <c r="I5126" s="10">
        <v>2.4376662918440331E-4</v>
      </c>
      <c r="J5126" s="10">
        <v>1.6581220915387479E-4</v>
      </c>
      <c r="K5126">
        <v>1.20863010836056E-4</v>
      </c>
      <c r="L5126">
        <v>1.4934079232230941E-4</v>
      </c>
      <c r="M5126">
        <v>1.5324700135156851E-4</v>
      </c>
      <c r="N5126">
        <v>2.4303076442136679E-4</v>
      </c>
      <c r="O5126">
        <v>1.120747436953017E-4</v>
      </c>
      <c r="P5126">
        <v>1.2908495294718691E-4</v>
      </c>
      <c r="Q5126">
        <v>7.7012346453916893E-5</v>
      </c>
      <c r="R5126">
        <v>3.1029782963205469E-4</v>
      </c>
      <c r="S5126">
        <v>1.088579721746614E-4</v>
      </c>
      <c r="T5126">
        <v>1.5706030432334629E-5</v>
      </c>
    </row>
    <row r="5127" spans="1:20">
      <c r="A5127" s="10">
        <v>5121</v>
      </c>
      <c r="B5127" s="10">
        <v>3.9860102887289718E-4</v>
      </c>
      <c r="C5127" s="10">
        <v>1.954282069828386E-4</v>
      </c>
      <c r="D5127" s="10">
        <v>2.1968092382852031E-4</v>
      </c>
      <c r="E5127" s="10">
        <v>3.5474678013933228E-4</v>
      </c>
      <c r="F5127" s="10">
        <v>2.3907475395210101E-4</v>
      </c>
      <c r="G5127" s="10">
        <v>3.0444918972952759E-4</v>
      </c>
      <c r="H5127" s="10">
        <v>2.4898562076639712E-4</v>
      </c>
      <c r="I5127" s="10">
        <v>3.2429597899718128E-4</v>
      </c>
      <c r="J5127" s="10">
        <v>2.4584649898930049E-4</v>
      </c>
      <c r="K5127">
        <v>2.1134930261339181E-4</v>
      </c>
      <c r="L5127">
        <v>2.0781551244428831E-4</v>
      </c>
      <c r="M5127">
        <v>2.1476396302555649E-4</v>
      </c>
      <c r="N5127">
        <v>3.2998542788619309E-4</v>
      </c>
      <c r="O5127">
        <v>1.7743535801813509E-4</v>
      </c>
      <c r="P5127">
        <v>2.285727966890907E-4</v>
      </c>
      <c r="Q5127">
        <v>2.3931188176650359E-4</v>
      </c>
      <c r="R5127">
        <v>4.2424989424149582E-4</v>
      </c>
      <c r="S5127">
        <v>1.152748016080254E-4</v>
      </c>
      <c r="T5127">
        <v>1.1030229916838139E-5</v>
      </c>
    </row>
    <row r="5128" spans="1:20">
      <c r="A5128" s="10">
        <v>5122</v>
      </c>
      <c r="B5128" s="10">
        <v>4.668818776976016E-4</v>
      </c>
      <c r="C5128" s="10">
        <v>2.7130712001803569E-4</v>
      </c>
      <c r="D5128" s="10">
        <v>3.0303581424854018E-4</v>
      </c>
      <c r="E5128" s="10">
        <v>4.0288924266813089E-4</v>
      </c>
      <c r="F5128" s="10">
        <v>3.03378686579222E-4</v>
      </c>
      <c r="G5128" s="10">
        <v>3.3772698333281171E-4</v>
      </c>
      <c r="H5128" s="10">
        <v>2.6760404453779729E-4</v>
      </c>
      <c r="I5128" s="10">
        <v>3.356724144678271E-4</v>
      </c>
      <c r="J5128" s="10">
        <v>2.7936536497618822E-4</v>
      </c>
      <c r="K5128">
        <v>3.3022342195827392E-4</v>
      </c>
      <c r="L5128">
        <v>2.4034869044644799E-4</v>
      </c>
      <c r="M5128">
        <v>3.0991076141857548E-4</v>
      </c>
      <c r="N5128">
        <v>3.7875039956504779E-4</v>
      </c>
      <c r="O5128">
        <v>2.4054578751542461E-4</v>
      </c>
      <c r="P5128">
        <v>1.7614621686301999E-4</v>
      </c>
      <c r="Q5128">
        <v>3.0592039456201668E-4</v>
      </c>
      <c r="R5128">
        <v>4.9960869605604062E-4</v>
      </c>
      <c r="S5128">
        <v>1.0670843297678481E-4</v>
      </c>
      <c r="T5128">
        <v>1.335316819914879E-5</v>
      </c>
    </row>
    <row r="5129" spans="1:20">
      <c r="A5129" s="10">
        <v>5123</v>
      </c>
      <c r="B5129" s="10">
        <v>5.0568276566529194E-4</v>
      </c>
      <c r="C5129" s="10">
        <v>3.0252901572816351E-4</v>
      </c>
      <c r="D5129" s="10">
        <v>3.3470354616766551E-4</v>
      </c>
      <c r="E5129" s="10">
        <v>4.1808862978885079E-4</v>
      </c>
      <c r="F5129" s="10">
        <v>4.3384269062034779E-4</v>
      </c>
      <c r="G5129" s="10">
        <v>3.7199594184207608E-4</v>
      </c>
      <c r="H5129" s="10">
        <v>3.2762863229143568E-4</v>
      </c>
      <c r="I5129" s="10">
        <v>3.392464917133864E-4</v>
      </c>
      <c r="J5129" s="10">
        <v>3.0757563379012561E-4</v>
      </c>
      <c r="K5129">
        <v>4.1094495851034998E-4</v>
      </c>
      <c r="L5129">
        <v>2.8947560258060458E-4</v>
      </c>
      <c r="M5129">
        <v>4.2299943499196288E-4</v>
      </c>
      <c r="N5129">
        <v>4.5955518990476298E-4</v>
      </c>
      <c r="O5129">
        <v>3.0234902542430539E-4</v>
      </c>
      <c r="P5129">
        <v>3.0787873798401242E-4</v>
      </c>
      <c r="Q5129">
        <v>3.5767403228636801E-4</v>
      </c>
      <c r="R5129">
        <v>5.2855070746324784E-4</v>
      </c>
      <c r="S5129">
        <v>9.3825508608932467E-5</v>
      </c>
      <c r="T5129">
        <v>1.275595930762062E-5</v>
      </c>
    </row>
    <row r="5130" spans="1:20">
      <c r="A5130" s="10">
        <v>5124</v>
      </c>
      <c r="B5130" s="10">
        <v>5.1175821546625244E-4</v>
      </c>
      <c r="C5130" s="10">
        <v>3.465626659432185E-4</v>
      </c>
      <c r="D5130" s="10">
        <v>3.6040818804719728E-4</v>
      </c>
      <c r="E5130" s="10">
        <v>4.0625562066581861E-4</v>
      </c>
      <c r="F5130" s="10">
        <v>4.7760201493209531E-4</v>
      </c>
      <c r="G5130" s="10">
        <v>3.9084917281773438E-4</v>
      </c>
      <c r="H5130" s="10">
        <v>3.3981442629853512E-4</v>
      </c>
      <c r="I5130" s="10">
        <v>3.745744019498912E-4</v>
      </c>
      <c r="J5130" s="10">
        <v>3.2078672566397952E-4</v>
      </c>
      <c r="K5130">
        <v>4.7403956446544069E-4</v>
      </c>
      <c r="L5130">
        <v>3.6682138420270251E-4</v>
      </c>
      <c r="M5130">
        <v>4.5312495703595809E-4</v>
      </c>
      <c r="N5130">
        <v>4.8090149500459617E-4</v>
      </c>
      <c r="O5130">
        <v>3.4678346840359052E-4</v>
      </c>
      <c r="P5130">
        <v>2.4762244771605522E-4</v>
      </c>
      <c r="Q5130">
        <v>3.9838886631260521E-4</v>
      </c>
      <c r="R5130">
        <v>4.6943857882299282E-4</v>
      </c>
      <c r="S5130">
        <v>8.2191622603038515E-5</v>
      </c>
      <c r="T5130">
        <v>1.3512916393998779E-5</v>
      </c>
    </row>
    <row r="5131" spans="1:20">
      <c r="A5131" s="10">
        <v>5125</v>
      </c>
      <c r="B5131" s="10">
        <v>4.9185590122704939E-4</v>
      </c>
      <c r="C5131" s="10">
        <v>3.6317558917760799E-4</v>
      </c>
      <c r="D5131" s="10">
        <v>4.1071740660636561E-4</v>
      </c>
      <c r="E5131" s="10">
        <v>4.2688116112103952E-4</v>
      </c>
      <c r="F5131" s="10">
        <v>4.707202728533733E-4</v>
      </c>
      <c r="G5131" s="10">
        <v>4.016698778541745E-4</v>
      </c>
      <c r="H5131" s="10">
        <v>3.6069356719966781E-4</v>
      </c>
      <c r="I5131" s="10">
        <v>4.2191161873906028E-4</v>
      </c>
      <c r="J5131" s="10">
        <v>3.4053606142430922E-4</v>
      </c>
      <c r="K5131">
        <v>4.4753253913190708E-4</v>
      </c>
      <c r="L5131">
        <v>4.2024802529046213E-4</v>
      </c>
      <c r="M5131">
        <v>4.5834089112374593E-4</v>
      </c>
      <c r="N5131">
        <v>4.2498277462200962E-4</v>
      </c>
      <c r="O5131">
        <v>3.96572732233265E-4</v>
      </c>
      <c r="P5131">
        <v>3.6965310869414988E-4</v>
      </c>
      <c r="Q5131">
        <v>4.034675890975423E-4</v>
      </c>
      <c r="R5131">
        <v>4.2707906361069361E-4</v>
      </c>
      <c r="S5131">
        <v>8.4363575347137044E-5</v>
      </c>
      <c r="T5131">
        <v>1.8037102405990551E-5</v>
      </c>
    </row>
    <row r="5132" spans="1:20">
      <c r="A5132" s="10">
        <v>5126</v>
      </c>
      <c r="B5132" s="10">
        <v>4.7464461074127811E-4</v>
      </c>
      <c r="C5132" s="10">
        <v>3.6029325181744719E-4</v>
      </c>
      <c r="D5132" s="10">
        <v>4.4044660684560701E-4</v>
      </c>
      <c r="E5132" s="10">
        <v>4.1868372890314118E-4</v>
      </c>
      <c r="F5132" s="10">
        <v>4.3888484071311339E-4</v>
      </c>
      <c r="G5132" s="10">
        <v>4.1436517302256219E-4</v>
      </c>
      <c r="H5132" s="10">
        <v>3.4008611624372111E-4</v>
      </c>
      <c r="I5132" s="10">
        <v>4.2276695436577433E-4</v>
      </c>
      <c r="J5132" s="10">
        <v>3.4411333793058142E-4</v>
      </c>
      <c r="K5132">
        <v>4.4698415360106241E-4</v>
      </c>
      <c r="L5132">
        <v>4.2324327331961912E-4</v>
      </c>
      <c r="M5132">
        <v>4.2654376807033968E-4</v>
      </c>
      <c r="N5132">
        <v>3.6808540372230118E-4</v>
      </c>
      <c r="O5132">
        <v>4.2375796079772879E-4</v>
      </c>
      <c r="P5132">
        <v>3.5156730532071891E-4</v>
      </c>
      <c r="Q5132">
        <v>4.2552678028755339E-4</v>
      </c>
      <c r="R5132">
        <v>4.356769035357869E-4</v>
      </c>
      <c r="S5132">
        <v>8.3563155699111088E-5</v>
      </c>
      <c r="T5132">
        <v>1.160608820782801E-5</v>
      </c>
    </row>
    <row r="5133" spans="1:20">
      <c r="A5133" s="10">
        <v>5127</v>
      </c>
      <c r="B5133" s="10">
        <v>3.9573372603964431E-4</v>
      </c>
      <c r="C5133" s="10">
        <v>3.7831701179847808E-4</v>
      </c>
      <c r="D5133" s="10">
        <v>4.0373424454730829E-4</v>
      </c>
      <c r="E5133" s="10">
        <v>3.7675906415891771E-4</v>
      </c>
      <c r="F5133" s="10">
        <v>4.0386100160219119E-4</v>
      </c>
      <c r="G5133" s="10">
        <v>3.7578518891508671E-4</v>
      </c>
      <c r="H5133" s="10">
        <v>3.2076575506920788E-4</v>
      </c>
      <c r="I5133" s="10">
        <v>3.7291087111924949E-4</v>
      </c>
      <c r="J5133" s="10">
        <v>3.2851249511655451E-4</v>
      </c>
      <c r="K5133">
        <v>4.1689192005965462E-4</v>
      </c>
      <c r="L5133">
        <v>3.9732759909348581E-4</v>
      </c>
      <c r="M5133">
        <v>3.7437627007800482E-4</v>
      </c>
      <c r="N5133">
        <v>3.5439967712663919E-4</v>
      </c>
      <c r="O5133">
        <v>3.8249146419240142E-4</v>
      </c>
      <c r="P5133">
        <v>3.4266551031431411E-4</v>
      </c>
      <c r="Q5133">
        <v>3.727522362808102E-4</v>
      </c>
      <c r="R5133">
        <v>3.8274711324435461E-4</v>
      </c>
      <c r="S5133">
        <v>8.0040288330277391E-5</v>
      </c>
      <c r="T5133">
        <v>1.070184264530729E-5</v>
      </c>
    </row>
    <row r="5134" spans="1:20">
      <c r="A5134" s="10">
        <v>5128</v>
      </c>
      <c r="B5134" s="10">
        <v>2.7385737942687389E-4</v>
      </c>
      <c r="C5134" s="10">
        <v>3.2873027459978541E-4</v>
      </c>
      <c r="D5134" s="10">
        <v>3.3305744418759338E-4</v>
      </c>
      <c r="E5134" s="10">
        <v>3.0286251490393128E-4</v>
      </c>
      <c r="F5134" s="10">
        <v>2.883742480653412E-4</v>
      </c>
      <c r="G5134" s="10">
        <v>2.9728648436874028E-4</v>
      </c>
      <c r="H5134" s="10">
        <v>2.6700159599913839E-4</v>
      </c>
      <c r="I5134" s="10">
        <v>3.0149262646138412E-4</v>
      </c>
      <c r="J5134" s="10">
        <v>2.5799549910255281E-4</v>
      </c>
      <c r="K5134">
        <v>3.0700481717244629E-4</v>
      </c>
      <c r="L5134">
        <v>3.1335487306898279E-4</v>
      </c>
      <c r="M5134">
        <v>3.0666198488616639E-4</v>
      </c>
      <c r="N5134">
        <v>2.9306807057579099E-4</v>
      </c>
      <c r="O5134">
        <v>3.4604089678816851E-4</v>
      </c>
      <c r="P5134">
        <v>2.2373375953900379E-4</v>
      </c>
      <c r="Q5134">
        <v>3.2981018258832471E-4</v>
      </c>
      <c r="R5134">
        <v>3.0527483798648908E-4</v>
      </c>
      <c r="S5134">
        <v>7.5077323221165327E-5</v>
      </c>
      <c r="T5134">
        <v>2.043646264845853E-5</v>
      </c>
    </row>
    <row r="5135" spans="1:20">
      <c r="A5135" s="10">
        <v>5129</v>
      </c>
      <c r="B5135" s="10">
        <v>1.5271245160155159E-4</v>
      </c>
      <c r="C5135" s="10">
        <v>2.3017523790788211E-4</v>
      </c>
      <c r="D5135" s="10">
        <v>2.1883910400331049E-4</v>
      </c>
      <c r="E5135" s="10">
        <v>1.6705137856536879E-4</v>
      </c>
      <c r="F5135" s="10">
        <v>1.855521485354453E-4</v>
      </c>
      <c r="G5135" s="10">
        <v>1.8409059924174309E-4</v>
      </c>
      <c r="H5135" s="10">
        <v>1.6635884782694981E-4</v>
      </c>
      <c r="I5135" s="10">
        <v>1.8763558999153991E-4</v>
      </c>
      <c r="J5135" s="10">
        <v>1.7182159693186151E-4</v>
      </c>
      <c r="K5135">
        <v>1.8997910400906119E-4</v>
      </c>
      <c r="L5135">
        <v>2.1787405235929741E-4</v>
      </c>
      <c r="M5135">
        <v>2.0169804675384669E-4</v>
      </c>
      <c r="N5135">
        <v>1.7219226010263539E-4</v>
      </c>
      <c r="O5135">
        <v>2.642026483589561E-4</v>
      </c>
      <c r="P5135">
        <v>1.1554519044785329E-4</v>
      </c>
      <c r="Q5135">
        <v>2.1219370685202199E-4</v>
      </c>
      <c r="R5135">
        <v>1.705730594212276E-4</v>
      </c>
      <c r="S5135">
        <v>7.8077939728445997E-5</v>
      </c>
      <c r="T5135">
        <v>2.4913385318849392E-5</v>
      </c>
    </row>
    <row r="5136" spans="1:20">
      <c r="A5136" s="10">
        <v>5130</v>
      </c>
      <c r="B5136" s="10">
        <v>5.5420821081680743E-5</v>
      </c>
      <c r="C5136" s="10">
        <v>1.4343587657512219E-4</v>
      </c>
      <c r="D5136" s="10">
        <v>1.2365951988774581E-4</v>
      </c>
      <c r="E5136" s="10">
        <v>6.744947349809918E-5</v>
      </c>
      <c r="F5136" s="10">
        <v>6.317440453955683E-5</v>
      </c>
      <c r="G5136" s="10">
        <v>1.0236069763218571E-4</v>
      </c>
      <c r="H5136" s="10">
        <v>8.2604130200693404E-5</v>
      </c>
      <c r="I5136" s="10">
        <v>8.4081278253331072E-5</v>
      </c>
      <c r="J5136" s="10">
        <v>1.0937232117762149E-4</v>
      </c>
      <c r="K5136">
        <v>8.0755997299896361E-5</v>
      </c>
      <c r="L5136">
        <v>1.105245165849312E-4</v>
      </c>
      <c r="M5136">
        <v>1.0601251810268271E-4</v>
      </c>
      <c r="N5136">
        <v>5.8044421126851139E-5</v>
      </c>
      <c r="O5136">
        <v>1.8158012467526461E-4</v>
      </c>
      <c r="P5136">
        <v>6.3009784728025622E-5</v>
      </c>
      <c r="Q5136">
        <v>1.054404064584871E-4</v>
      </c>
      <c r="R5136">
        <v>4.9551174036371218E-5</v>
      </c>
      <c r="S5136">
        <v>8.4198625571887405E-5</v>
      </c>
      <c r="T5136">
        <v>2.5379746809366669E-5</v>
      </c>
    </row>
    <row r="5137" spans="1:20">
      <c r="A5137" s="10">
        <v>5131</v>
      </c>
      <c r="B5137" s="10">
        <v>1.7599627419968799E-5</v>
      </c>
      <c r="C5137" s="10">
        <v>9.6313955515777515E-5</v>
      </c>
      <c r="D5137" s="10">
        <v>6.0961751332318187E-5</v>
      </c>
      <c r="E5137" s="10">
        <v>2.8068856892403391E-5</v>
      </c>
      <c r="F5137" s="10">
        <v>3.5243014581795111E-6</v>
      </c>
      <c r="G5137" s="10">
        <v>6.3806724944155885E-5</v>
      </c>
      <c r="H5137" s="10">
        <v>3.4185601497455162E-5</v>
      </c>
      <c r="I5137" s="10">
        <v>4.2531694586724857E-5</v>
      </c>
      <c r="J5137" s="10">
        <v>7.8138576630427885E-5</v>
      </c>
      <c r="K5137">
        <v>2.3705479602392581E-5</v>
      </c>
      <c r="L5137">
        <v>4.2877217471476668E-5</v>
      </c>
      <c r="M5137">
        <v>6.0362728632436263E-5</v>
      </c>
      <c r="N5137">
        <v>1.3567920167629961E-5</v>
      </c>
      <c r="O5137">
        <v>1.3106560081323261E-4</v>
      </c>
      <c r="P5137">
        <v>1.2373259465793801E-5</v>
      </c>
      <c r="Q5137">
        <v>4.7913469653309773E-5</v>
      </c>
      <c r="R5137">
        <v>7.2908044144258397E-6</v>
      </c>
      <c r="S5137">
        <v>8.3360347316796527E-5</v>
      </c>
      <c r="T5137">
        <v>1.744216237197479E-5</v>
      </c>
    </row>
    <row r="5138" spans="1:20">
      <c r="A5138" s="10">
        <v>5132</v>
      </c>
      <c r="B5138" s="10">
        <v>1.35454929350939E-5</v>
      </c>
      <c r="C5138" s="10">
        <v>6.5104923120718719E-5</v>
      </c>
      <c r="D5138" s="10">
        <v>3.6149448413566677E-5</v>
      </c>
      <c r="E5138" s="10">
        <v>1.253653078284499E-5</v>
      </c>
      <c r="F5138" s="10">
        <v>0</v>
      </c>
      <c r="G5138" s="10">
        <v>5.6926504223527992E-5</v>
      </c>
      <c r="H5138" s="10">
        <v>2.4631624252027551E-5</v>
      </c>
      <c r="I5138" s="10">
        <v>3.225333021820344E-5</v>
      </c>
      <c r="J5138" s="10">
        <v>4.7878006265394912E-5</v>
      </c>
      <c r="K5138">
        <v>1.0140849306856051E-5</v>
      </c>
      <c r="L5138">
        <v>2.5397378063860889E-5</v>
      </c>
      <c r="M5138">
        <v>4.2010334621129599E-5</v>
      </c>
      <c r="N5138">
        <v>8.9124524283943807E-6</v>
      </c>
      <c r="O5138">
        <v>1.096267278615032E-4</v>
      </c>
      <c r="P5138">
        <v>7.4954853718424819E-6</v>
      </c>
      <c r="Q5138">
        <v>1.9096023609682031E-5</v>
      </c>
      <c r="R5138">
        <v>5.4879296462465702E-6</v>
      </c>
      <c r="S5138">
        <v>7.9794477664567827E-5</v>
      </c>
      <c r="T5138">
        <v>2.4729613288234189E-5</v>
      </c>
    </row>
    <row r="5139" spans="1:20">
      <c r="A5139" s="10">
        <v>5133</v>
      </c>
      <c r="B5139" s="10">
        <v>4.763744786380911E-6</v>
      </c>
      <c r="C5139" s="10">
        <v>2.1606823911220661E-5</v>
      </c>
      <c r="D5139" s="10">
        <v>1.529816846052515E-5</v>
      </c>
      <c r="E5139" s="10">
        <v>3.5929071646133358E-6</v>
      </c>
      <c r="F5139" s="10">
        <v>0</v>
      </c>
      <c r="G5139" s="10">
        <v>3.3323707749946349E-5</v>
      </c>
      <c r="H5139" s="10">
        <v>1.47820370613316E-5</v>
      </c>
      <c r="I5139" s="10">
        <v>2.11387787626645E-5</v>
      </c>
      <c r="J5139" s="10">
        <v>2.4262493757017351E-5</v>
      </c>
      <c r="K5139">
        <v>7.2871454395705329E-6</v>
      </c>
      <c r="L5139">
        <v>4.9472346674281391E-6</v>
      </c>
      <c r="M5139">
        <v>2.183488340286991E-5</v>
      </c>
      <c r="N5139">
        <v>5.5601699271826902E-6</v>
      </c>
      <c r="O5139">
        <v>4.9021444946932472E-5</v>
      </c>
      <c r="P5139">
        <v>1.5023591327991819E-6</v>
      </c>
      <c r="Q5139">
        <v>0</v>
      </c>
      <c r="R5139">
        <v>4.7677814906596048E-6</v>
      </c>
      <c r="S5139">
        <v>7.635139541081195E-5</v>
      </c>
      <c r="T5139">
        <v>1.6560944627627121E-5</v>
      </c>
    </row>
    <row r="5140" spans="1:20">
      <c r="A5140" s="10">
        <v>5134</v>
      </c>
      <c r="B5140" s="10">
        <v>5.3037644382783423E-7</v>
      </c>
      <c r="C5140" s="10">
        <v>9.7949786402720778E-6</v>
      </c>
      <c r="D5140" s="10">
        <v>5.1537136794320432E-6</v>
      </c>
      <c r="E5140" s="10">
        <v>0</v>
      </c>
      <c r="F5140" s="10">
        <v>0</v>
      </c>
      <c r="G5140" s="10">
        <v>1.038075704103036E-5</v>
      </c>
      <c r="H5140" s="10">
        <v>6.6999357652209444E-6</v>
      </c>
      <c r="I5140" s="10">
        <v>6.7201436045739466E-6</v>
      </c>
      <c r="J5140" s="10">
        <v>9.5527425568144034E-6</v>
      </c>
      <c r="K5140">
        <v>6.0077717419631986E-6</v>
      </c>
      <c r="L5140">
        <v>0</v>
      </c>
      <c r="M5140">
        <v>7.6680725198014857E-6</v>
      </c>
      <c r="N5140">
        <v>5.3251565493913192E-7</v>
      </c>
      <c r="O5140">
        <v>7.6267525933731484E-6</v>
      </c>
      <c r="P5140">
        <v>0</v>
      </c>
      <c r="Q5140">
        <v>0</v>
      </c>
      <c r="R5140">
        <v>1.9862509793584839E-6</v>
      </c>
      <c r="S5140">
        <v>8.683427659440484E-5</v>
      </c>
      <c r="T5140">
        <v>2.321497177838061E-5</v>
      </c>
    </row>
    <row r="5141" spans="1:20">
      <c r="A5141" s="10">
        <v>5135</v>
      </c>
      <c r="B5141" s="10">
        <v>1.3080146330299501E-7</v>
      </c>
      <c r="C5141" s="10">
        <v>3.7755428334905709E-6</v>
      </c>
      <c r="D5141" s="10">
        <v>1.4203714564959329E-6</v>
      </c>
      <c r="E5141" s="10">
        <v>0</v>
      </c>
      <c r="F5141" s="10">
        <v>0</v>
      </c>
      <c r="G5141" s="10">
        <v>1.8335044183464299E-6</v>
      </c>
      <c r="H5141" s="10">
        <v>9.5029909734751172E-7</v>
      </c>
      <c r="I5141" s="10">
        <v>8.0764195327127706E-7</v>
      </c>
      <c r="J5141" s="10">
        <v>3.188179328749939E-6</v>
      </c>
      <c r="K5141">
        <v>1.095271699623108E-6</v>
      </c>
      <c r="L5141">
        <v>0</v>
      </c>
      <c r="M5141">
        <v>1.871299122998723E-6</v>
      </c>
      <c r="N5141">
        <v>1.556854021765726E-9</v>
      </c>
      <c r="O5141">
        <v>5.8541283557857582E-7</v>
      </c>
      <c r="P5141">
        <v>0</v>
      </c>
      <c r="Q5141">
        <v>0</v>
      </c>
      <c r="R5141">
        <v>0</v>
      </c>
      <c r="S5141">
        <v>1.029712821768635E-4</v>
      </c>
      <c r="T5141">
        <v>2.6373883638066279E-5</v>
      </c>
    </row>
    <row r="5142" spans="1:20">
      <c r="A5142" s="10">
        <v>5136</v>
      </c>
      <c r="B5142" s="10">
        <v>0</v>
      </c>
      <c r="C5142" s="10">
        <v>1.7440150018629459E-7</v>
      </c>
      <c r="D5142" s="10">
        <v>2.3992915113437468E-7</v>
      </c>
      <c r="E5142" s="10">
        <v>0</v>
      </c>
      <c r="F5142" s="10">
        <v>0</v>
      </c>
      <c r="G5142" s="10">
        <v>1.127451903406854E-7</v>
      </c>
      <c r="H5142" s="10">
        <v>1.333519168352937E-8</v>
      </c>
      <c r="I5142" s="10">
        <v>1.39055146751086E-7</v>
      </c>
      <c r="J5142" s="10">
        <v>6.887913388920915E-7</v>
      </c>
      <c r="K5142">
        <v>0</v>
      </c>
      <c r="L5142">
        <v>1.154816682406195E-9</v>
      </c>
      <c r="M5142">
        <v>3.3141159972365429E-7</v>
      </c>
      <c r="N5142">
        <v>1.2526411669379401E-9</v>
      </c>
      <c r="O5142">
        <v>9.5122384037260556E-8</v>
      </c>
      <c r="P5142">
        <v>0</v>
      </c>
      <c r="Q5142">
        <v>0</v>
      </c>
      <c r="R5142">
        <v>0</v>
      </c>
      <c r="S5142">
        <v>1.068097108812668E-4</v>
      </c>
      <c r="T5142">
        <v>2.810314387050382E-5</v>
      </c>
    </row>
    <row r="5143" spans="1:20">
      <c r="A5143" s="10">
        <v>5137</v>
      </c>
      <c r="B5143" s="10">
        <v>0</v>
      </c>
      <c r="C5143" s="10">
        <v>5.6805310331899593E-7</v>
      </c>
      <c r="D5143" s="10">
        <v>3.8608461263647252E-8</v>
      </c>
      <c r="E5143" s="10">
        <v>0</v>
      </c>
      <c r="F5143" s="10">
        <v>0</v>
      </c>
      <c r="G5143" s="10">
        <v>2.0718987129958049E-8</v>
      </c>
      <c r="H5143" s="10">
        <v>0</v>
      </c>
      <c r="I5143" s="10">
        <v>3.0045988660585358E-8</v>
      </c>
      <c r="J5143" s="10">
        <v>5.2314161116010992E-8</v>
      </c>
      <c r="K5143">
        <v>0</v>
      </c>
      <c r="L5143">
        <v>0</v>
      </c>
      <c r="M5143">
        <v>1.9448944023809249E-7</v>
      </c>
      <c r="N5143">
        <v>2.2815964112083922E-9</v>
      </c>
      <c r="O5143">
        <v>2.4882781839161859E-9</v>
      </c>
      <c r="P5143">
        <v>0</v>
      </c>
      <c r="Q5143">
        <v>0</v>
      </c>
      <c r="R5143">
        <v>0</v>
      </c>
      <c r="S5143">
        <v>1.0797725892393911E-4</v>
      </c>
      <c r="T5143">
        <v>2.7267216430183479E-5</v>
      </c>
    </row>
    <row r="5144" spans="1:20">
      <c r="A5144" s="10">
        <v>5138</v>
      </c>
      <c r="B5144" s="10">
        <v>0</v>
      </c>
      <c r="C5144" s="10">
        <v>6.2192398358748966E-7</v>
      </c>
      <c r="D5144" s="10">
        <v>3.599297196735293E-10</v>
      </c>
      <c r="E5144" s="10">
        <v>0</v>
      </c>
      <c r="F5144" s="10">
        <v>0</v>
      </c>
      <c r="G5144" s="10">
        <v>3.6729802230201689E-7</v>
      </c>
      <c r="H5144" s="10">
        <v>0</v>
      </c>
      <c r="I5144" s="10">
        <v>0</v>
      </c>
      <c r="J5144" s="10">
        <v>0</v>
      </c>
      <c r="K5144">
        <v>0</v>
      </c>
      <c r="L5144">
        <v>0</v>
      </c>
      <c r="M5144">
        <v>5.0009545072201395E-7</v>
      </c>
      <c r="N5144">
        <v>9.4842831211015503E-10</v>
      </c>
      <c r="O5144">
        <v>1.031410646182875E-10</v>
      </c>
      <c r="P5144">
        <v>0</v>
      </c>
      <c r="Q5144">
        <v>0</v>
      </c>
      <c r="R5144">
        <v>0</v>
      </c>
      <c r="S5144">
        <v>9.1837393516241059E-5</v>
      </c>
      <c r="T5144">
        <v>2.4076356017105571E-5</v>
      </c>
    </row>
    <row r="5145" spans="1:20">
      <c r="A5145" s="10">
        <v>5139</v>
      </c>
      <c r="B5145" s="10">
        <v>0</v>
      </c>
      <c r="C5145" s="10">
        <v>6.2061005967850198E-7</v>
      </c>
      <c r="D5145" s="10">
        <v>1.1997657322450981E-10</v>
      </c>
      <c r="E5145" s="10">
        <v>0</v>
      </c>
      <c r="F5145" s="10">
        <v>0</v>
      </c>
      <c r="G5145" s="10">
        <v>4.6479468203238621E-7</v>
      </c>
      <c r="H5145" s="10">
        <v>0</v>
      </c>
      <c r="I5145" s="10">
        <v>0</v>
      </c>
      <c r="J5145" s="10">
        <v>0</v>
      </c>
      <c r="K5145">
        <v>0</v>
      </c>
      <c r="L5145">
        <v>0</v>
      </c>
      <c r="M5145">
        <v>4.9096120529571077E-7</v>
      </c>
      <c r="N5145">
        <v>7.3368982634936518E-10</v>
      </c>
      <c r="O5145">
        <v>3.8677899231857819E-11</v>
      </c>
      <c r="P5145">
        <v>0</v>
      </c>
      <c r="Q5145">
        <v>0</v>
      </c>
      <c r="R5145">
        <v>0</v>
      </c>
      <c r="S5145">
        <v>9.6530110819791439E-5</v>
      </c>
      <c r="T5145">
        <v>1.8058900807353659E-5</v>
      </c>
    </row>
    <row r="5146" spans="1:20">
      <c r="A5146" s="10">
        <v>5140</v>
      </c>
      <c r="B5146" s="10">
        <v>0</v>
      </c>
      <c r="C5146" s="10">
        <v>2.7285819843310293E-7</v>
      </c>
      <c r="D5146" s="10">
        <v>0</v>
      </c>
      <c r="E5146" s="10">
        <v>0</v>
      </c>
      <c r="F5146" s="10">
        <v>0</v>
      </c>
      <c r="G5146" s="10">
        <v>3.9138810605823867E-7</v>
      </c>
      <c r="H5146" s="10">
        <v>0</v>
      </c>
      <c r="I5146" s="10">
        <v>0</v>
      </c>
      <c r="J5146" s="10">
        <v>0</v>
      </c>
      <c r="K5146">
        <v>0</v>
      </c>
      <c r="L5146">
        <v>0</v>
      </c>
      <c r="M5146">
        <v>4.2817897027818249E-7</v>
      </c>
      <c r="N5146">
        <v>1.002112933550352E-9</v>
      </c>
      <c r="O5146">
        <v>1.289263307728594E-11</v>
      </c>
      <c r="P5146">
        <v>0</v>
      </c>
      <c r="Q5146">
        <v>0</v>
      </c>
      <c r="R5146">
        <v>0</v>
      </c>
      <c r="S5146">
        <v>1.081250717978069E-4</v>
      </c>
      <c r="T5146">
        <v>1.3283335695977211E-5</v>
      </c>
    </row>
    <row r="5147" spans="1:20">
      <c r="A5147" s="10">
        <v>5141</v>
      </c>
      <c r="B5147" s="10">
        <v>7.0607445854716454E-7</v>
      </c>
      <c r="C5147" s="10">
        <v>3.3372572351695602E-7</v>
      </c>
      <c r="D5147" s="10">
        <v>3.3487861118425172E-7</v>
      </c>
      <c r="E5147" s="10">
        <v>3.5835681270654281E-7</v>
      </c>
      <c r="F5147" s="10">
        <v>2.260838995430215E-7</v>
      </c>
      <c r="G5147" s="10">
        <v>8.235948894119057E-7</v>
      </c>
      <c r="H5147" s="10">
        <v>3.1129963173349038E-7</v>
      </c>
      <c r="I5147" s="10">
        <v>3.8540625243154509E-7</v>
      </c>
      <c r="J5147" s="10">
        <v>7.8543703856643372E-7</v>
      </c>
      <c r="K5147">
        <v>8.9371811037469075E-8</v>
      </c>
      <c r="L5147">
        <v>5.5387895129907123E-8</v>
      </c>
      <c r="M5147">
        <v>3.1499508161759888E-7</v>
      </c>
      <c r="N5147">
        <v>1.005043219137296E-7</v>
      </c>
      <c r="O5147">
        <v>9.7912833308925622E-8</v>
      </c>
      <c r="P5147">
        <v>8.1551460767144984E-10</v>
      </c>
      <c r="Q5147">
        <v>6.1048426693707405E-7</v>
      </c>
      <c r="R5147">
        <v>1.034336440932113E-6</v>
      </c>
      <c r="S5147">
        <v>1.211311644287083E-4</v>
      </c>
      <c r="T5147">
        <v>7.0726150781240112E-6</v>
      </c>
    </row>
    <row r="5148" spans="1:20">
      <c r="A5148" s="10">
        <v>5142</v>
      </c>
      <c r="B5148" s="10">
        <v>3.6975818117364528E-5</v>
      </c>
      <c r="C5148" s="10">
        <v>2.2938236147436939E-5</v>
      </c>
      <c r="D5148" s="10">
        <v>2.5074779267291979E-5</v>
      </c>
      <c r="E5148" s="10">
        <v>2.11850431148183E-5</v>
      </c>
      <c r="F5148" s="10">
        <v>2.9298701703100519E-5</v>
      </c>
      <c r="G5148" s="10">
        <v>2.5753893230800539E-5</v>
      </c>
      <c r="H5148" s="10">
        <v>2.1349739815644451E-5</v>
      </c>
      <c r="I5148" s="10">
        <v>2.316723834885067E-5</v>
      </c>
      <c r="J5148" s="10">
        <v>2.1261337554257151E-5</v>
      </c>
      <c r="K5148">
        <v>1.5264280096285821E-5</v>
      </c>
      <c r="L5148">
        <v>1.4215028294368169E-5</v>
      </c>
      <c r="M5148">
        <v>2.8124727495243158E-5</v>
      </c>
      <c r="N5148">
        <v>1.8793268058327039E-5</v>
      </c>
      <c r="O5148">
        <v>1.6970867570016599E-5</v>
      </c>
      <c r="P5148">
        <v>9.4027475073505389E-6</v>
      </c>
      <c r="Q5148">
        <v>2.9365678345887329E-5</v>
      </c>
      <c r="R5148">
        <v>3.6378835042902138E-5</v>
      </c>
      <c r="S5148">
        <v>1.082103888038092E-4</v>
      </c>
      <c r="T5148">
        <v>7.8858322317652592E-6</v>
      </c>
    </row>
    <row r="5149" spans="1:20">
      <c r="A5149" s="10">
        <v>5143</v>
      </c>
      <c r="B5149" s="10">
        <v>1.4860769645585491E-4</v>
      </c>
      <c r="C5149" s="10">
        <v>8.4886345393280573E-5</v>
      </c>
      <c r="D5149" s="10">
        <v>1.0174613892187421E-4</v>
      </c>
      <c r="E5149" s="10">
        <v>9.708251566827722E-5</v>
      </c>
      <c r="F5149" s="10">
        <v>1.189489905632674E-4</v>
      </c>
      <c r="G5149" s="10">
        <v>1.063877632619949E-4</v>
      </c>
      <c r="H5149" s="10">
        <v>7.3285812879421856E-5</v>
      </c>
      <c r="I5149" s="10">
        <v>1.0250792551465541E-4</v>
      </c>
      <c r="J5149" s="10">
        <v>7.1335407469527419E-5</v>
      </c>
      <c r="K5149">
        <v>9.3770988499581849E-5</v>
      </c>
      <c r="L5149">
        <v>4.8264653823029521E-5</v>
      </c>
      <c r="M5149">
        <v>9.6467518759753439E-5</v>
      </c>
      <c r="N5149">
        <v>1.084028664498714E-4</v>
      </c>
      <c r="O5149">
        <v>7.5915859221809323E-5</v>
      </c>
      <c r="P5149">
        <v>3.2637166437213979E-5</v>
      </c>
      <c r="Q5149">
        <v>9.7903301711799371E-5</v>
      </c>
      <c r="R5149">
        <v>1.5137585187849009E-4</v>
      </c>
      <c r="S5149">
        <v>8.48813146339199E-5</v>
      </c>
      <c r="T5149">
        <v>3.9538913070071808E-7</v>
      </c>
    </row>
    <row r="5150" spans="1:20">
      <c r="A5150" s="10">
        <v>5144</v>
      </c>
      <c r="B5150" s="10">
        <v>2.7898251579875028E-4</v>
      </c>
      <c r="C5150" s="10">
        <v>1.5534889179718959E-4</v>
      </c>
      <c r="D5150" s="10">
        <v>1.7888514446333671E-4</v>
      </c>
      <c r="E5150" s="10">
        <v>1.6596496786736961E-4</v>
      </c>
      <c r="F5150" s="10">
        <v>1.8338156481780211E-4</v>
      </c>
      <c r="G5150" s="10">
        <v>2.1616969432952391E-4</v>
      </c>
      <c r="H5150" s="10">
        <v>1.1610010434385849E-4</v>
      </c>
      <c r="I5150" s="10">
        <v>2.0838739808803631E-4</v>
      </c>
      <c r="J5150" s="10">
        <v>1.429008876710062E-4</v>
      </c>
      <c r="K5150">
        <v>1.511918486274766E-4</v>
      </c>
      <c r="L5150">
        <v>9.449646940481089E-5</v>
      </c>
      <c r="M5150">
        <v>1.8512616392637131E-4</v>
      </c>
      <c r="N5150">
        <v>2.2609393517789329E-4</v>
      </c>
      <c r="O5150">
        <v>1.4246713990371981E-4</v>
      </c>
      <c r="P5150">
        <v>9.1760027319609115E-5</v>
      </c>
      <c r="Q5150">
        <v>1.739050134574961E-4</v>
      </c>
      <c r="R5150">
        <v>2.9371184090099428E-4</v>
      </c>
      <c r="S5150">
        <v>5.5670534446714112E-5</v>
      </c>
      <c r="T5150">
        <v>2.9750258434059583E-7</v>
      </c>
    </row>
    <row r="5151" spans="1:20">
      <c r="A5151" s="10">
        <v>5145</v>
      </c>
      <c r="B5151" s="10">
        <v>3.8519596824608863E-4</v>
      </c>
      <c r="C5151" s="10">
        <v>2.2860420755825691E-4</v>
      </c>
      <c r="D5151" s="10">
        <v>2.052223328310514E-4</v>
      </c>
      <c r="E5151" s="10">
        <v>2.6264236252753409E-4</v>
      </c>
      <c r="F5151" s="10">
        <v>2.840782082689482E-4</v>
      </c>
      <c r="G5151" s="10">
        <v>3.1303726576419321E-4</v>
      </c>
      <c r="H5151" s="10">
        <v>1.2892077640889221E-4</v>
      </c>
      <c r="I5151" s="10">
        <v>3.1477959534627922E-4</v>
      </c>
      <c r="J5151" s="10">
        <v>2.2822791783297901E-4</v>
      </c>
      <c r="K5151">
        <v>2.7357961236619679E-4</v>
      </c>
      <c r="L5151">
        <v>1.199908087643683E-4</v>
      </c>
      <c r="M5151">
        <v>2.7075657882667082E-4</v>
      </c>
      <c r="N5151">
        <v>3.3864318704931979E-4</v>
      </c>
      <c r="O5151">
        <v>1.865341476750397E-4</v>
      </c>
      <c r="P5151">
        <v>1.102445720298244E-4</v>
      </c>
      <c r="Q5151">
        <v>2.4710829188439161E-4</v>
      </c>
      <c r="R5151">
        <v>4.1548221566618511E-4</v>
      </c>
      <c r="S5151">
        <v>4.5566816310194357E-5</v>
      </c>
      <c r="T5151">
        <v>4.0790584224038992E-7</v>
      </c>
    </row>
    <row r="5152" spans="1:20">
      <c r="A5152" s="10">
        <v>5146</v>
      </c>
      <c r="B5152" s="10">
        <v>4.6094096919384282E-4</v>
      </c>
      <c r="C5152" s="10">
        <v>2.7877289917522581E-4</v>
      </c>
      <c r="D5152" s="10">
        <v>2.9127395828322181E-4</v>
      </c>
      <c r="E5152" s="10">
        <v>4.1165728777995081E-4</v>
      </c>
      <c r="F5152" s="10">
        <v>4.0598356059795017E-4</v>
      </c>
      <c r="G5152" s="10">
        <v>3.7759487596760621E-4</v>
      </c>
      <c r="H5152" s="10">
        <v>1.8232436856482871E-4</v>
      </c>
      <c r="I5152" s="10">
        <v>3.995205246135413E-4</v>
      </c>
      <c r="J5152" s="10">
        <v>2.7554336541635852E-4</v>
      </c>
      <c r="K5152">
        <v>3.3702973918895693E-4</v>
      </c>
      <c r="L5152">
        <v>2.9063876281354108E-4</v>
      </c>
      <c r="M5152">
        <v>2.900293261274823E-4</v>
      </c>
      <c r="N5152">
        <v>4.1585363987718638E-4</v>
      </c>
      <c r="O5152">
        <v>1.715166875295853E-4</v>
      </c>
      <c r="P5152">
        <v>1.5933963876445589E-4</v>
      </c>
      <c r="Q5152">
        <v>2.9849251607501939E-4</v>
      </c>
      <c r="R5152">
        <v>4.9735692522735395E-4</v>
      </c>
      <c r="S5152">
        <v>3.3693038407742811E-5</v>
      </c>
      <c r="T5152">
        <v>3.244900473827677E-7</v>
      </c>
    </row>
    <row r="5153" spans="1:20">
      <c r="A5153" s="10">
        <v>5147</v>
      </c>
      <c r="B5153" s="10">
        <v>5.0267178521334562E-4</v>
      </c>
      <c r="C5153" s="10">
        <v>3.0465146490441978E-4</v>
      </c>
      <c r="D5153" s="10">
        <v>3.6596205899142221E-4</v>
      </c>
      <c r="E5153" s="10">
        <v>4.5932098661908568E-4</v>
      </c>
      <c r="F5153" s="10">
        <v>4.3166642416299209E-4</v>
      </c>
      <c r="G5153" s="10">
        <v>4.2676591672935569E-4</v>
      </c>
      <c r="H5153" s="10">
        <v>2.6421566817770277E-4</v>
      </c>
      <c r="I5153" s="10">
        <v>4.4216651096318991E-4</v>
      </c>
      <c r="J5153" s="10">
        <v>3.1472480339271168E-4</v>
      </c>
      <c r="K5153">
        <v>3.0644711593302528E-4</v>
      </c>
      <c r="L5153">
        <v>1.919110595196025E-4</v>
      </c>
      <c r="M5153">
        <v>3.2584651762854552E-4</v>
      </c>
      <c r="N5153">
        <v>4.493386798632464E-4</v>
      </c>
      <c r="O5153">
        <v>2.4044582743942161E-4</v>
      </c>
      <c r="P5153">
        <v>2.3595791575069499E-4</v>
      </c>
      <c r="Q5153">
        <v>3.4445931491622729E-4</v>
      </c>
      <c r="R5153">
        <v>5.3964936481642892E-4</v>
      </c>
      <c r="S5153">
        <v>4.1499655375410032E-5</v>
      </c>
      <c r="T5153">
        <v>6.9684321807725535E-7</v>
      </c>
    </row>
    <row r="5154" spans="1:20">
      <c r="A5154" s="10">
        <v>5148</v>
      </c>
      <c r="B5154" s="10">
        <v>5.2392254138094747E-4</v>
      </c>
      <c r="C5154" s="10">
        <v>3.7801348223626282E-4</v>
      </c>
      <c r="D5154" s="10">
        <v>3.2632200735739869E-4</v>
      </c>
      <c r="E5154" s="10">
        <v>4.8329962109617202E-4</v>
      </c>
      <c r="F5154" s="10">
        <v>5.0224070293152965E-4</v>
      </c>
      <c r="G5154" s="10">
        <v>4.4645889545011429E-4</v>
      </c>
      <c r="H5154" s="10">
        <v>3.3115979313285798E-4</v>
      </c>
      <c r="I5154" s="10">
        <v>4.7546341781610319E-4</v>
      </c>
      <c r="J5154" s="10">
        <v>3.5034173705888522E-4</v>
      </c>
      <c r="K5154">
        <v>3.9052464264461759E-4</v>
      </c>
      <c r="L5154">
        <v>2.9721375490044641E-4</v>
      </c>
      <c r="M5154">
        <v>3.6432493205452288E-4</v>
      </c>
      <c r="N5154">
        <v>4.4278985394762102E-4</v>
      </c>
      <c r="O5154">
        <v>3.2023240025756352E-4</v>
      </c>
      <c r="P5154">
        <v>2.27616152747925E-4</v>
      </c>
      <c r="Q5154">
        <v>4.8005252393731109E-4</v>
      </c>
      <c r="R5154">
        <v>5.4773805053453411E-4</v>
      </c>
      <c r="S5154">
        <v>4.7137632452608832E-5</v>
      </c>
      <c r="T5154">
        <v>2.0467265917316999E-6</v>
      </c>
    </row>
    <row r="5155" spans="1:20">
      <c r="A5155" s="10">
        <v>5149</v>
      </c>
      <c r="B5155" s="10">
        <v>5.0958445092105635E-4</v>
      </c>
      <c r="C5155" s="10">
        <v>3.5659832916513901E-4</v>
      </c>
      <c r="D5155" s="10">
        <v>3.2209020446451539E-4</v>
      </c>
      <c r="E5155" s="10">
        <v>4.759261174150435E-4</v>
      </c>
      <c r="F5155" s="10">
        <v>4.7464899595442688E-4</v>
      </c>
      <c r="G5155" s="10">
        <v>4.4974093262758601E-4</v>
      </c>
      <c r="H5155" s="10">
        <v>3.2829662329721918E-4</v>
      </c>
      <c r="I5155" s="10">
        <v>4.8133129250713282E-4</v>
      </c>
      <c r="J5155" s="10">
        <v>3.4574875872785523E-4</v>
      </c>
      <c r="K5155">
        <v>4.6276986758055739E-4</v>
      </c>
      <c r="L5155">
        <v>3.9737689533061597E-4</v>
      </c>
      <c r="M5155">
        <v>4.3490503919336228E-4</v>
      </c>
      <c r="N5155">
        <v>4.4922587057872671E-4</v>
      </c>
      <c r="O5155">
        <v>3.5522591747842779E-4</v>
      </c>
      <c r="P5155">
        <v>3.6802543214997191E-4</v>
      </c>
      <c r="Q5155">
        <v>4.1650872723950728E-4</v>
      </c>
      <c r="R5155">
        <v>5.2401995155177252E-4</v>
      </c>
      <c r="S5155">
        <v>6.3057452683182148E-5</v>
      </c>
      <c r="T5155">
        <v>2.5812108004530739E-6</v>
      </c>
    </row>
    <row r="5156" spans="1:20">
      <c r="A5156" s="10">
        <v>5150</v>
      </c>
      <c r="B5156" s="10">
        <v>4.7503051832882738E-4</v>
      </c>
      <c r="C5156" s="10">
        <v>3.0471505882161479E-4</v>
      </c>
      <c r="D5156" s="10">
        <v>2.8573221937008142E-4</v>
      </c>
      <c r="E5156" s="10">
        <v>4.2204413773766719E-4</v>
      </c>
      <c r="F5156" s="10">
        <v>3.8177882220264108E-4</v>
      </c>
      <c r="G5156" s="10">
        <v>4.2526682983102089E-4</v>
      </c>
      <c r="H5156" s="10">
        <v>2.8815958617649218E-4</v>
      </c>
      <c r="I5156" s="10">
        <v>4.5555260705384731E-4</v>
      </c>
      <c r="J5156" s="10">
        <v>3.0551680997940498E-4</v>
      </c>
      <c r="K5156">
        <v>4.5849335514126723E-4</v>
      </c>
      <c r="L5156">
        <v>3.2444024710757052E-4</v>
      </c>
      <c r="M5156">
        <v>3.2907030239888593E-4</v>
      </c>
      <c r="N5156">
        <v>3.4905039157676971E-4</v>
      </c>
      <c r="O5156">
        <v>3.5622749645184548E-4</v>
      </c>
      <c r="P5156">
        <v>2.3083693707818921E-4</v>
      </c>
      <c r="Q5156">
        <v>3.3428371252332219E-4</v>
      </c>
      <c r="R5156">
        <v>4.7497834911892472E-4</v>
      </c>
      <c r="S5156">
        <v>5.7109298492792053E-5</v>
      </c>
      <c r="T5156">
        <v>6.1251445232588946E-6</v>
      </c>
    </row>
    <row r="5157" spans="1:20">
      <c r="A5157" s="10">
        <v>5151</v>
      </c>
      <c r="B5157" s="10">
        <v>4.0067752682900669E-4</v>
      </c>
      <c r="C5157" s="10">
        <v>2.8057516042397421E-4</v>
      </c>
      <c r="D5157" s="10">
        <v>2.8814081506467872E-4</v>
      </c>
      <c r="E5157" s="10">
        <v>2.3252984358847101E-4</v>
      </c>
      <c r="F5157" s="10">
        <v>2.8138887955656737E-4</v>
      </c>
      <c r="G5157" s="10">
        <v>3.539691939144562E-4</v>
      </c>
      <c r="H5157" s="10">
        <v>3.2917716058944847E-4</v>
      </c>
      <c r="I5157" s="10">
        <v>3.8666137304968712E-4</v>
      </c>
      <c r="J5157" s="10">
        <v>2.748582631684226E-4</v>
      </c>
      <c r="K5157">
        <v>3.6245179171968392E-4</v>
      </c>
      <c r="L5157">
        <v>3.6893093114207952E-4</v>
      </c>
      <c r="M5157">
        <v>2.7801243936021781E-4</v>
      </c>
      <c r="N5157">
        <v>2.8461975525263561E-4</v>
      </c>
      <c r="O5157">
        <v>3.5718165148606749E-4</v>
      </c>
      <c r="P5157">
        <v>2.9765200357834398E-4</v>
      </c>
      <c r="Q5157">
        <v>2.7806902119522752E-4</v>
      </c>
      <c r="R5157">
        <v>4.1887455035404003E-4</v>
      </c>
      <c r="S5157">
        <v>4.8915784588511227E-5</v>
      </c>
      <c r="T5157">
        <v>1.47232026099199E-6</v>
      </c>
    </row>
    <row r="5158" spans="1:20">
      <c r="A5158" s="10">
        <v>5152</v>
      </c>
      <c r="B5158" s="10">
        <v>2.8675569565116891E-4</v>
      </c>
      <c r="C5158" s="10">
        <v>2.5901523702668482E-4</v>
      </c>
      <c r="D5158" s="10">
        <v>2.4957318782772842E-4</v>
      </c>
      <c r="E5158" s="10">
        <v>1.798762233793111E-4</v>
      </c>
      <c r="F5158" s="10">
        <v>1.8998947684076891E-4</v>
      </c>
      <c r="G5158" s="10">
        <v>2.8115477473614323E-4</v>
      </c>
      <c r="H5158" s="10">
        <v>2.5520880259269487E-4</v>
      </c>
      <c r="I5158" s="10">
        <v>2.9053209536617912E-4</v>
      </c>
      <c r="J5158" s="10">
        <v>2.4465825469260948E-4</v>
      </c>
      <c r="K5158">
        <v>3.0589386362039141E-4</v>
      </c>
      <c r="L5158">
        <v>3.1329209434708549E-4</v>
      </c>
      <c r="M5158">
        <v>2.338887875923316E-4</v>
      </c>
      <c r="N5158">
        <v>2.5750480718255282E-4</v>
      </c>
      <c r="O5158">
        <v>3.2918887834459568E-4</v>
      </c>
      <c r="P5158">
        <v>2.7800521463309559E-4</v>
      </c>
      <c r="Q5158">
        <v>2.7286278563597611E-4</v>
      </c>
      <c r="R5158">
        <v>2.9022197455605539E-4</v>
      </c>
      <c r="S5158">
        <v>4.026540090675399E-5</v>
      </c>
      <c r="T5158">
        <v>1.0721057371608429E-6</v>
      </c>
    </row>
    <row r="5159" spans="1:20">
      <c r="A5159" s="10">
        <v>5153</v>
      </c>
      <c r="B5159" s="10">
        <v>1.5782903271703799E-4</v>
      </c>
      <c r="C5159" s="10">
        <v>2.0625144057555259E-4</v>
      </c>
      <c r="D5159" s="10">
        <v>1.6818133130325899E-4</v>
      </c>
      <c r="E5159" s="10">
        <v>1.8495124270354399E-4</v>
      </c>
      <c r="F5159" s="10">
        <v>1.7930520191049201E-4</v>
      </c>
      <c r="G5159" s="10">
        <v>1.7524721755999881E-4</v>
      </c>
      <c r="H5159" s="10">
        <v>1.7545356732166781E-4</v>
      </c>
      <c r="I5159" s="10">
        <v>1.7601389547133999E-4</v>
      </c>
      <c r="J5159" s="10">
        <v>1.736500994005408E-4</v>
      </c>
      <c r="K5159">
        <v>1.8005716156389371E-4</v>
      </c>
      <c r="L5159">
        <v>2.201736099485558E-4</v>
      </c>
      <c r="M5159">
        <v>1.9210503878601219E-4</v>
      </c>
      <c r="N5159">
        <v>1.5396894824898361E-4</v>
      </c>
      <c r="O5159">
        <v>2.5305061233851789E-4</v>
      </c>
      <c r="P5159">
        <v>1.3855294162315121E-4</v>
      </c>
      <c r="Q5159">
        <v>2.0832404691271451E-4</v>
      </c>
      <c r="R5159">
        <v>1.5110864852980289E-4</v>
      </c>
      <c r="S5159">
        <v>3.2559173827740923E-5</v>
      </c>
      <c r="T5159">
        <v>1.19244854500489E-5</v>
      </c>
    </row>
    <row r="5160" spans="1:20">
      <c r="A5160" s="10">
        <v>5154</v>
      </c>
      <c r="B5160" s="10">
        <v>5.4321532451008479E-5</v>
      </c>
      <c r="C5160" s="10">
        <v>1.375474214630813E-4</v>
      </c>
      <c r="D5160" s="10">
        <v>1.149503340542459E-4</v>
      </c>
      <c r="E5160" s="10">
        <v>6.377833464210546E-5</v>
      </c>
      <c r="F5160" s="10">
        <v>6.2862243847309527E-5</v>
      </c>
      <c r="G5160" s="10">
        <v>1.00482060290412E-4</v>
      </c>
      <c r="H5160" s="10">
        <v>8.3822004086418322E-5</v>
      </c>
      <c r="I5160" s="10">
        <v>8.2829666371076445E-5</v>
      </c>
      <c r="J5160" s="10">
        <v>1.1170541493870839E-4</v>
      </c>
      <c r="K5160">
        <v>8.9157451421391587E-5</v>
      </c>
      <c r="L5160">
        <v>1.142266423405975E-4</v>
      </c>
      <c r="M5160">
        <v>1.028615102981853E-4</v>
      </c>
      <c r="N5160">
        <v>5.5212127868909213E-5</v>
      </c>
      <c r="O5160">
        <v>1.784196412556831E-4</v>
      </c>
      <c r="P5160">
        <v>7.4455079183023492E-5</v>
      </c>
      <c r="Q5160">
        <v>9.5579928698443046E-5</v>
      </c>
      <c r="R5160">
        <v>4.3595301134389402E-5</v>
      </c>
      <c r="S5160">
        <v>3.0708513428809618E-5</v>
      </c>
      <c r="T5160">
        <v>1.1562054460054551E-5</v>
      </c>
    </row>
    <row r="5161" spans="1:20">
      <c r="A5161" s="10">
        <v>5155</v>
      </c>
      <c r="B5161" s="10">
        <v>1.6843142473083449E-5</v>
      </c>
      <c r="C5161" s="10">
        <v>9.7942003593433214E-5</v>
      </c>
      <c r="D5161" s="10">
        <v>5.1508247035370833E-5</v>
      </c>
      <c r="E5161" s="10">
        <v>2.5837781524508191E-5</v>
      </c>
      <c r="F5161" s="10">
        <v>3.2898048753365891E-6</v>
      </c>
      <c r="G5161" s="10">
        <v>6.3279212713878916E-5</v>
      </c>
      <c r="H5161" s="10">
        <v>2.8870975451288058E-5</v>
      </c>
      <c r="I5161" s="10">
        <v>4.3447655218154919E-5</v>
      </c>
      <c r="J5161" s="10">
        <v>8.1146801136173106E-5</v>
      </c>
      <c r="K5161">
        <v>2.6306024787670291E-5</v>
      </c>
      <c r="L5161">
        <v>2.339727887555895E-5</v>
      </c>
      <c r="M5161">
        <v>5.6365905852388271E-5</v>
      </c>
      <c r="N5161">
        <v>1.4750310533694941E-5</v>
      </c>
      <c r="O5161">
        <v>1.2923174919256459E-4</v>
      </c>
      <c r="P5161">
        <v>1.217499880339545E-5</v>
      </c>
      <c r="Q5161">
        <v>4.7463180442142723E-5</v>
      </c>
      <c r="R5161">
        <v>6.9741952291758979E-6</v>
      </c>
      <c r="S5161">
        <v>4.6877174537116007E-5</v>
      </c>
      <c r="T5161">
        <v>8.2984711930267208E-6</v>
      </c>
    </row>
    <row r="5162" spans="1:20">
      <c r="A5162" s="10">
        <v>5156</v>
      </c>
      <c r="B5162" s="10">
        <v>1.3266334424566341E-5</v>
      </c>
      <c r="C5162" s="10">
        <v>5.6501447908960728E-5</v>
      </c>
      <c r="D5162" s="10">
        <v>2.4558116951420869E-5</v>
      </c>
      <c r="E5162" s="10">
        <v>1.047987229230696E-5</v>
      </c>
      <c r="F5162" s="10">
        <v>0</v>
      </c>
      <c r="G5162" s="10">
        <v>5.6684989770624822E-5</v>
      </c>
      <c r="H5162" s="10">
        <v>1.6100766668658021E-5</v>
      </c>
      <c r="I5162" s="10">
        <v>3.1845467478285477E-5</v>
      </c>
      <c r="J5162" s="10">
        <v>4.4715380754804518E-5</v>
      </c>
      <c r="K5162">
        <v>1.1625955143732809E-5</v>
      </c>
      <c r="L5162">
        <v>8.6969244352010546E-6</v>
      </c>
      <c r="M5162">
        <v>4.2347221384467331E-5</v>
      </c>
      <c r="N5162">
        <v>9.1066654938911994E-6</v>
      </c>
      <c r="O5162">
        <v>9.9304128109038294E-5</v>
      </c>
      <c r="P5162">
        <v>7.5317304655167681E-6</v>
      </c>
      <c r="Q5162">
        <v>2.130853624927523E-5</v>
      </c>
      <c r="R5162">
        <v>5.5018428640902133E-6</v>
      </c>
      <c r="S5162">
        <v>6.8882039370901513E-5</v>
      </c>
      <c r="T5162">
        <v>5.7018126210897331E-6</v>
      </c>
    </row>
    <row r="5163" spans="1:20">
      <c r="A5163" s="10">
        <v>5157</v>
      </c>
      <c r="B5163" s="10">
        <v>4.6148932156655944E-6</v>
      </c>
      <c r="C5163" s="10">
        <v>2.0845906486920911E-5</v>
      </c>
      <c r="D5163" s="10">
        <v>1.09878319022234E-5</v>
      </c>
      <c r="E5163" s="10">
        <v>4.1625424499246412E-6</v>
      </c>
      <c r="F5163" s="10">
        <v>0</v>
      </c>
      <c r="G5163" s="10">
        <v>3.4573855260364899E-5</v>
      </c>
      <c r="H5163" s="10">
        <v>9.7450684586288862E-6</v>
      </c>
      <c r="I5163" s="10">
        <v>2.3911049910442429E-5</v>
      </c>
      <c r="J5163" s="10">
        <v>2.1903074426069759E-5</v>
      </c>
      <c r="K5163">
        <v>8.1525968880384318E-6</v>
      </c>
      <c r="L5163">
        <v>1.7322250236092919E-6</v>
      </c>
      <c r="M5163">
        <v>2.1947443686366318E-5</v>
      </c>
      <c r="N5163">
        <v>6.7722255203118407E-6</v>
      </c>
      <c r="O5163">
        <v>3.3288221267768218E-5</v>
      </c>
      <c r="P5163">
        <v>3.5049005583035201E-6</v>
      </c>
      <c r="Q5163">
        <v>9.7663994784251735E-6</v>
      </c>
      <c r="R5163">
        <v>4.9709144711767942E-6</v>
      </c>
      <c r="S5163">
        <v>8.2441325771535919E-5</v>
      </c>
      <c r="T5163">
        <v>7.042229756702032E-6</v>
      </c>
    </row>
    <row r="5164" spans="1:20">
      <c r="A5164" s="10">
        <v>5158</v>
      </c>
      <c r="B5164" s="10">
        <v>4.6336851083140391E-7</v>
      </c>
      <c r="C5164" s="10">
        <v>9.8739016697386039E-6</v>
      </c>
      <c r="D5164" s="10">
        <v>3.699280873797672E-6</v>
      </c>
      <c r="E5164" s="10">
        <v>0</v>
      </c>
      <c r="F5164" s="10">
        <v>0</v>
      </c>
      <c r="G5164" s="10">
        <v>1.1530338868076481E-5</v>
      </c>
      <c r="H5164" s="10">
        <v>6.4553391790132084E-6</v>
      </c>
      <c r="I5164" s="10">
        <v>9.4305879080892965E-6</v>
      </c>
      <c r="J5164" s="10">
        <v>9.8698794848771389E-6</v>
      </c>
      <c r="K5164">
        <v>5.1484652199967749E-6</v>
      </c>
      <c r="L5164">
        <v>0</v>
      </c>
      <c r="M5164">
        <v>8.1794763099250419E-6</v>
      </c>
      <c r="N5164">
        <v>1.2273020256181671E-6</v>
      </c>
      <c r="O5164">
        <v>5.8363359849460583E-6</v>
      </c>
      <c r="P5164">
        <v>0</v>
      </c>
      <c r="Q5164">
        <v>0</v>
      </c>
      <c r="R5164">
        <v>1.8298664107959361E-6</v>
      </c>
      <c r="S5164">
        <v>9.1246466423843233E-5</v>
      </c>
      <c r="T5164">
        <v>1.036952558229563E-5</v>
      </c>
    </row>
    <row r="5165" spans="1:20">
      <c r="A5165" s="10">
        <v>5159</v>
      </c>
      <c r="B5165" s="10">
        <v>1.3104872504836929E-7</v>
      </c>
      <c r="C5165" s="10">
        <v>5.2047854642237094E-6</v>
      </c>
      <c r="D5165" s="10">
        <v>9.8361593792382103E-7</v>
      </c>
      <c r="E5165" s="10">
        <v>0</v>
      </c>
      <c r="F5165" s="10">
        <v>0</v>
      </c>
      <c r="G5165" s="10">
        <v>1.7938618371211759E-6</v>
      </c>
      <c r="H5165" s="10">
        <v>6.0827643414939006E-7</v>
      </c>
      <c r="I5165" s="10">
        <v>2.2723492320263589E-6</v>
      </c>
      <c r="J5165" s="10">
        <v>3.620943513594652E-6</v>
      </c>
      <c r="K5165">
        <v>6.8429901520438363E-7</v>
      </c>
      <c r="L5165">
        <v>0</v>
      </c>
      <c r="M5165">
        <v>1.6365893928555181E-6</v>
      </c>
      <c r="N5165">
        <v>1.521064274138928E-9</v>
      </c>
      <c r="O5165">
        <v>5.3700771328642814E-7</v>
      </c>
      <c r="P5165">
        <v>0</v>
      </c>
      <c r="Q5165">
        <v>0</v>
      </c>
      <c r="R5165">
        <v>0</v>
      </c>
      <c r="S5165">
        <v>1.052726510335207E-4</v>
      </c>
      <c r="T5165">
        <v>1.024084119496582E-5</v>
      </c>
    </row>
    <row r="5166" spans="1:20">
      <c r="A5166" s="10">
        <v>5160</v>
      </c>
      <c r="B5166" s="10">
        <v>0</v>
      </c>
      <c r="C5166" s="10">
        <v>8.7927787989453816E-7</v>
      </c>
      <c r="D5166" s="10">
        <v>3.7115952692734361E-7</v>
      </c>
      <c r="E5166" s="10">
        <v>0</v>
      </c>
      <c r="F5166" s="10">
        <v>0</v>
      </c>
      <c r="G5166" s="10">
        <v>1.5494071440425619E-7</v>
      </c>
      <c r="H5166" s="10">
        <v>1.3960278793694809E-8</v>
      </c>
      <c r="I5166" s="10">
        <v>2.775440421774149E-7</v>
      </c>
      <c r="J5166" s="10">
        <v>4.7390385262684438E-7</v>
      </c>
      <c r="K5166">
        <v>0</v>
      </c>
      <c r="L5166">
        <v>0</v>
      </c>
      <c r="M5166">
        <v>2.6662306089736261E-7</v>
      </c>
      <c r="N5166">
        <v>1.2705360407513399E-9</v>
      </c>
      <c r="O5166">
        <v>2.2964734072393139E-8</v>
      </c>
      <c r="P5166">
        <v>0</v>
      </c>
      <c r="Q5166">
        <v>0</v>
      </c>
      <c r="R5166">
        <v>0</v>
      </c>
      <c r="S5166">
        <v>1.0380722412846149E-4</v>
      </c>
      <c r="T5166">
        <v>7.853460303047737E-6</v>
      </c>
    </row>
    <row r="5167" spans="1:20">
      <c r="A5167" s="10">
        <v>5161</v>
      </c>
      <c r="B5167" s="10">
        <v>0</v>
      </c>
      <c r="C5167" s="10">
        <v>5.6849107795532502E-7</v>
      </c>
      <c r="D5167" s="10">
        <v>8.7846846914986062E-8</v>
      </c>
      <c r="E5167" s="10">
        <v>0</v>
      </c>
      <c r="F5167" s="10">
        <v>0</v>
      </c>
      <c r="G5167" s="10">
        <v>2.1552291913978299E-8</v>
      </c>
      <c r="H5167" s="10">
        <v>0</v>
      </c>
      <c r="I5167" s="10">
        <v>3.0045988660585358E-8</v>
      </c>
      <c r="J5167" s="10">
        <v>2.4036236188437481E-8</v>
      </c>
      <c r="K5167">
        <v>0</v>
      </c>
      <c r="L5167">
        <v>0</v>
      </c>
      <c r="M5167">
        <v>6.1197649808996576E-8</v>
      </c>
      <c r="N5167">
        <v>2.5679143922227778E-9</v>
      </c>
      <c r="O5167">
        <v>4.5151075422745128E-10</v>
      </c>
      <c r="P5167">
        <v>0</v>
      </c>
      <c r="Q5167">
        <v>0</v>
      </c>
      <c r="R5167">
        <v>0</v>
      </c>
      <c r="S5167">
        <v>9.8746238843361545E-5</v>
      </c>
      <c r="T5167">
        <v>1.085067535580937E-5</v>
      </c>
    </row>
    <row r="5168" spans="1:20">
      <c r="A5168" s="10">
        <v>5162</v>
      </c>
      <c r="B5168" s="10">
        <v>0</v>
      </c>
      <c r="C5168" s="10">
        <v>6.2367588213280654E-7</v>
      </c>
      <c r="D5168" s="10">
        <v>1.1037844736654899E-9</v>
      </c>
      <c r="E5168" s="10">
        <v>0</v>
      </c>
      <c r="F5168" s="10">
        <v>0</v>
      </c>
      <c r="G5168" s="10">
        <v>2.2821187835100049E-7</v>
      </c>
      <c r="H5168" s="10">
        <v>0</v>
      </c>
      <c r="I5168" s="10">
        <v>0</v>
      </c>
      <c r="J5168" s="10">
        <v>0</v>
      </c>
      <c r="K5168">
        <v>0</v>
      </c>
      <c r="L5168">
        <v>0</v>
      </c>
      <c r="M5168">
        <v>3.45400095420714E-7</v>
      </c>
      <c r="N5168">
        <v>1.512116837232228E-9</v>
      </c>
      <c r="O5168">
        <v>2.1756318317920021E-10</v>
      </c>
      <c r="P5168">
        <v>0</v>
      </c>
      <c r="Q5168">
        <v>0</v>
      </c>
      <c r="R5168">
        <v>0</v>
      </c>
      <c r="S5168">
        <v>1.1967611240834349E-4</v>
      </c>
      <c r="T5168">
        <v>1.1610362670246689E-5</v>
      </c>
    </row>
    <row r="5169" spans="1:20">
      <c r="A5169" s="10">
        <v>5163</v>
      </c>
      <c r="B5169" s="10">
        <v>0</v>
      </c>
      <c r="C5169" s="10">
        <v>6.2104803431483128E-7</v>
      </c>
      <c r="D5169" s="10">
        <v>0</v>
      </c>
      <c r="E5169" s="10">
        <v>0</v>
      </c>
      <c r="F5169" s="10">
        <v>0</v>
      </c>
      <c r="G5169" s="10">
        <v>2.9014157479977822E-7</v>
      </c>
      <c r="H5169" s="10">
        <v>0</v>
      </c>
      <c r="I5169" s="10">
        <v>0</v>
      </c>
      <c r="J5169" s="10">
        <v>0</v>
      </c>
      <c r="K5169">
        <v>0</v>
      </c>
      <c r="L5169">
        <v>0</v>
      </c>
      <c r="M5169">
        <v>4.2710224193716449E-7</v>
      </c>
      <c r="N5169">
        <v>1.2884309145647389E-9</v>
      </c>
      <c r="O5169">
        <v>9.0517028063445042E-11</v>
      </c>
      <c r="P5169">
        <v>0</v>
      </c>
      <c r="Q5169">
        <v>0</v>
      </c>
      <c r="R5169">
        <v>0</v>
      </c>
      <c r="S5169">
        <v>1.108248744468214E-4</v>
      </c>
      <c r="T5169">
        <v>7.2323252777525044E-6</v>
      </c>
    </row>
    <row r="5170" spans="1:20">
      <c r="A5170" s="10">
        <v>5164</v>
      </c>
      <c r="B5170" s="10">
        <v>0</v>
      </c>
      <c r="C5170" s="10">
        <v>8.1901256993563786E-8</v>
      </c>
      <c r="D5170" s="10">
        <v>0</v>
      </c>
      <c r="E5170" s="10">
        <v>0</v>
      </c>
      <c r="F5170" s="10">
        <v>0</v>
      </c>
      <c r="G5170" s="10">
        <v>3.3805659988094258E-7</v>
      </c>
      <c r="H5170" s="10">
        <v>0</v>
      </c>
      <c r="I5170" s="10">
        <v>0</v>
      </c>
      <c r="J5170" s="10">
        <v>0</v>
      </c>
      <c r="K5170">
        <v>0</v>
      </c>
      <c r="L5170">
        <v>1.154816682406195E-9</v>
      </c>
      <c r="M5170">
        <v>4.2710224193716449E-7</v>
      </c>
      <c r="N5170">
        <v>1.556854021765726E-9</v>
      </c>
      <c r="O5170">
        <v>9.0517028063445042E-11</v>
      </c>
      <c r="P5170">
        <v>0</v>
      </c>
      <c r="Q5170">
        <v>0</v>
      </c>
      <c r="R5170">
        <v>0</v>
      </c>
      <c r="S5170">
        <v>8.8953907566200374E-5</v>
      </c>
      <c r="T5170">
        <v>5.2146053236912313E-6</v>
      </c>
    </row>
    <row r="5171" spans="1:20">
      <c r="A5171" s="10">
        <v>5165</v>
      </c>
      <c r="B5171" s="10">
        <v>5.8707974358579142E-7</v>
      </c>
      <c r="C5171" s="10">
        <v>2.178682929687879E-7</v>
      </c>
      <c r="D5171" s="10">
        <v>5.2077631256696838E-8</v>
      </c>
      <c r="E5171" s="10">
        <v>3.5858683826190989E-7</v>
      </c>
      <c r="F5171" s="10">
        <v>1.002836419855689E-7</v>
      </c>
      <c r="G5171" s="10">
        <v>7.7787202407506729E-7</v>
      </c>
      <c r="H5171" s="10">
        <v>1.3977156145669281E-7</v>
      </c>
      <c r="I5171" s="10">
        <v>4.5128352708856421E-7</v>
      </c>
      <c r="J5171" s="10">
        <v>6.6884361934943232E-7</v>
      </c>
      <c r="K5171">
        <v>5.1617382612399627E-8</v>
      </c>
      <c r="L5171">
        <v>1.3026332177541881E-7</v>
      </c>
      <c r="M5171">
        <v>1.2559677188528681E-7</v>
      </c>
      <c r="N5171">
        <v>6.9886192819003703E-8</v>
      </c>
      <c r="O5171">
        <v>9.6768880719838932E-8</v>
      </c>
      <c r="P5171">
        <v>2.319685995154346E-8</v>
      </c>
      <c r="Q5171">
        <v>5.1876637231226547E-9</v>
      </c>
      <c r="R5171">
        <v>1.011936160203847E-6</v>
      </c>
      <c r="S5171">
        <v>8.9915588616737337E-5</v>
      </c>
      <c r="T5171">
        <v>2.690311365044315E-6</v>
      </c>
    </row>
    <row r="5172" spans="1:20">
      <c r="A5172" s="10">
        <v>5166</v>
      </c>
      <c r="B5172" s="10">
        <v>3.3025298666888729E-5</v>
      </c>
      <c r="C5172" s="10">
        <v>1.9117949825098971E-5</v>
      </c>
      <c r="D5172" s="10">
        <v>1.452415759485321E-5</v>
      </c>
      <c r="E5172" s="10">
        <v>2.5400859483365979E-5</v>
      </c>
      <c r="F5172" s="10">
        <v>3.0518986486661579E-5</v>
      </c>
      <c r="G5172" s="10">
        <v>2.4993406027782091E-5</v>
      </c>
      <c r="H5172" s="10">
        <v>1.8364319610246911E-5</v>
      </c>
      <c r="I5172" s="10">
        <v>2.4170307790578771E-5</v>
      </c>
      <c r="J5172" s="10">
        <v>2.2354394820901321E-5</v>
      </c>
      <c r="K5172">
        <v>1.995520637883568E-5</v>
      </c>
      <c r="L5172">
        <v>1.8183310424912042E-5</v>
      </c>
      <c r="M5172">
        <v>1.9104411591976669E-5</v>
      </c>
      <c r="N5172">
        <v>1.91670203927937E-5</v>
      </c>
      <c r="O5172">
        <v>1.7402833898288452E-5</v>
      </c>
      <c r="P5172">
        <v>1.7475934365994059E-5</v>
      </c>
      <c r="Q5172">
        <v>1.370531472843636E-5</v>
      </c>
      <c r="R5172">
        <v>3.4083835846375382E-5</v>
      </c>
      <c r="S5172">
        <v>8.919217310419894E-5</v>
      </c>
      <c r="T5172">
        <v>3.7331119306515212E-7</v>
      </c>
    </row>
    <row r="5173" spans="1:20">
      <c r="A5173" s="10">
        <v>5167</v>
      </c>
      <c r="B5173" s="10">
        <v>1.355926850508306E-4</v>
      </c>
      <c r="C5173" s="10">
        <v>7.2106624353254404E-5</v>
      </c>
      <c r="D5173" s="10">
        <v>7.5586187146721044E-5</v>
      </c>
      <c r="E5173" s="10">
        <v>1.089289697850206E-4</v>
      </c>
      <c r="F5173" s="10">
        <v>8.6726574991212056E-5</v>
      </c>
      <c r="G5173" s="10">
        <v>1.003199256936848E-4</v>
      </c>
      <c r="H5173" s="10">
        <v>8.4599245733692828E-5</v>
      </c>
      <c r="I5173" s="10">
        <v>1.0690315240771519E-4</v>
      </c>
      <c r="J5173" s="10">
        <v>9.7636075082587024E-5</v>
      </c>
      <c r="K5173">
        <v>9.7252101652521087E-5</v>
      </c>
      <c r="L5173">
        <v>7.8351439294762834E-5</v>
      </c>
      <c r="M5173">
        <v>8.4629045878595687E-5</v>
      </c>
      <c r="N5173">
        <v>1.097395240493633E-4</v>
      </c>
      <c r="O5173">
        <v>7.4839550518127849E-5</v>
      </c>
      <c r="P5173">
        <v>7.013828852641596E-5</v>
      </c>
      <c r="Q5173">
        <v>6.658498674052868E-5</v>
      </c>
      <c r="R5173">
        <v>1.4348972869897039E-4</v>
      </c>
      <c r="S5173">
        <v>8.3839906934358486E-5</v>
      </c>
      <c r="T5173">
        <v>3.0639346617146409E-7</v>
      </c>
    </row>
    <row r="5174" spans="1:20">
      <c r="A5174" s="10">
        <v>5168</v>
      </c>
      <c r="B5174" s="10">
        <v>2.588248790812737E-4</v>
      </c>
      <c r="C5174" s="10">
        <v>1.5034774045025401E-4</v>
      </c>
      <c r="D5174" s="10">
        <v>1.5044484475176879E-4</v>
      </c>
      <c r="E5174" s="10">
        <v>2.1289580528710479E-4</v>
      </c>
      <c r="F5174" s="10">
        <v>9.7308226327857115E-5</v>
      </c>
      <c r="G5174" s="10">
        <v>2.055909099820691E-4</v>
      </c>
      <c r="H5174" s="10">
        <v>1.909882988594577E-4</v>
      </c>
      <c r="I5174" s="10">
        <v>2.266815223161059E-4</v>
      </c>
      <c r="J5174" s="10">
        <v>2.0744406482359261E-4</v>
      </c>
      <c r="K5174">
        <v>1.8271285131959571E-4</v>
      </c>
      <c r="L5174">
        <v>1.7771374322610081E-4</v>
      </c>
      <c r="M5174">
        <v>1.671885633575167E-4</v>
      </c>
      <c r="N5174">
        <v>2.38881835690871E-4</v>
      </c>
      <c r="O5174">
        <v>1.500808250076795E-4</v>
      </c>
      <c r="P5174">
        <v>1.4762241549416669E-4</v>
      </c>
      <c r="Q5174">
        <v>1.3773158994607359E-4</v>
      </c>
      <c r="R5174">
        <v>2.8502545725754401E-4</v>
      </c>
      <c r="S5174">
        <v>7.2775080046441393E-5</v>
      </c>
      <c r="T5174">
        <v>8.8040356102982352E-8</v>
      </c>
    </row>
    <row r="5175" spans="1:20">
      <c r="A5175" s="10">
        <v>5169</v>
      </c>
      <c r="B5175" s="10">
        <v>3.6692101954715359E-4</v>
      </c>
      <c r="C5175" s="10">
        <v>2.4216726813408969E-4</v>
      </c>
      <c r="D5175" s="10">
        <v>2.245396930991659E-4</v>
      </c>
      <c r="E5175" s="10">
        <v>2.9504546444566603E-4</v>
      </c>
      <c r="F5175" s="10">
        <v>2.6644349696518921E-4</v>
      </c>
      <c r="G5175" s="10">
        <v>2.9830463414566409E-4</v>
      </c>
      <c r="H5175" s="10">
        <v>3.034697468354604E-4</v>
      </c>
      <c r="I5175" s="10">
        <v>3.361457081261282E-4</v>
      </c>
      <c r="J5175" s="10">
        <v>3.1737814229710969E-4</v>
      </c>
      <c r="K5175">
        <v>2.7891499396051552E-4</v>
      </c>
      <c r="L5175">
        <v>2.4972007112979979E-4</v>
      </c>
      <c r="M5175">
        <v>2.3141811148738009E-4</v>
      </c>
      <c r="N5175">
        <v>3.447952209804437E-4</v>
      </c>
      <c r="O5175">
        <v>2.226315614170021E-4</v>
      </c>
      <c r="P5175">
        <v>2.7737504837320112E-4</v>
      </c>
      <c r="Q5175">
        <v>2.6604715522158168E-4</v>
      </c>
      <c r="R5175">
        <v>3.844242542628809E-4</v>
      </c>
      <c r="S5175">
        <v>5.8924614659045281E-5</v>
      </c>
      <c r="T5175">
        <v>2.8877182522890357E-7</v>
      </c>
    </row>
    <row r="5176" spans="1:20">
      <c r="A5176" s="10">
        <v>5170</v>
      </c>
      <c r="B5176" s="10">
        <v>4.4272261870842401E-4</v>
      </c>
      <c r="C5176" s="10">
        <v>3.1979596648698332E-4</v>
      </c>
      <c r="D5176" s="10">
        <v>3.2317488506842628E-4</v>
      </c>
      <c r="E5176" s="10">
        <v>3.2995614395052219E-4</v>
      </c>
      <c r="F5176" s="10">
        <v>2.9399871183923622E-4</v>
      </c>
      <c r="G5176" s="10">
        <v>3.476600843091801E-4</v>
      </c>
      <c r="H5176" s="10">
        <v>3.8342324723608981E-4</v>
      </c>
      <c r="I5176" s="10">
        <v>3.851967192181234E-4</v>
      </c>
      <c r="J5176" s="10">
        <v>3.8363792734768393E-4</v>
      </c>
      <c r="K5176">
        <v>3.3871562435434292E-4</v>
      </c>
      <c r="L5176">
        <v>3.2519600245016272E-4</v>
      </c>
      <c r="M5176">
        <v>3.1172199076470242E-4</v>
      </c>
      <c r="N5176">
        <v>3.6762321492144878E-4</v>
      </c>
      <c r="O5176">
        <v>2.8139442018429461E-4</v>
      </c>
      <c r="P5176">
        <v>3.7547678912026601E-4</v>
      </c>
      <c r="Q5176">
        <v>3.4035639167760972E-4</v>
      </c>
      <c r="R5176">
        <v>4.0729343825891259E-4</v>
      </c>
      <c r="S5176">
        <v>4.9099133797803883E-5</v>
      </c>
      <c r="T5176">
        <v>1.417601714144014E-7</v>
      </c>
    </row>
    <row r="5177" spans="1:20">
      <c r="A5177" s="10">
        <v>5171</v>
      </c>
      <c r="B5177" s="10">
        <v>4.3466987236359802E-4</v>
      </c>
      <c r="C5177" s="10">
        <v>3.6430000584120238E-4</v>
      </c>
      <c r="D5177" s="10">
        <v>3.4946401621985322E-4</v>
      </c>
      <c r="E5177" s="10">
        <v>3.627929935571322E-4</v>
      </c>
      <c r="F5177" s="10">
        <v>3.917981608734193E-4</v>
      </c>
      <c r="G5177" s="10">
        <v>3.9331591311695578E-4</v>
      </c>
      <c r="H5177" s="10">
        <v>4.465577537948572E-4</v>
      </c>
      <c r="I5177" s="10">
        <v>4.0299516697085838E-4</v>
      </c>
      <c r="J5177" s="10">
        <v>4.2964521220248262E-4</v>
      </c>
      <c r="K5177">
        <v>4.606410069535331E-4</v>
      </c>
      <c r="L5177">
        <v>4.038306605362856E-4</v>
      </c>
      <c r="M5177">
        <v>4.1536573881899563E-4</v>
      </c>
      <c r="N5177">
        <v>3.5063507212731532E-4</v>
      </c>
      <c r="O5177">
        <v>3.3675992965974112E-4</v>
      </c>
      <c r="P5177">
        <v>4.5215346601368782E-4</v>
      </c>
      <c r="Q5177">
        <v>4.0545358240066541E-4</v>
      </c>
      <c r="R5177">
        <v>3.7431066664624752E-4</v>
      </c>
      <c r="S5177">
        <v>3.7806500781791161E-5</v>
      </c>
      <c r="T5177">
        <v>5.9643541737620604E-7</v>
      </c>
    </row>
    <row r="5178" spans="1:20">
      <c r="A5178" s="10">
        <v>5172</v>
      </c>
      <c r="B5178" s="10">
        <v>4.2095151874231291E-4</v>
      </c>
      <c r="C5178" s="10">
        <v>4.0745496506237552E-4</v>
      </c>
      <c r="D5178" s="10">
        <v>4.3547126473711932E-4</v>
      </c>
      <c r="E5178" s="10">
        <v>3.8276251262972359E-4</v>
      </c>
      <c r="F5178" s="10">
        <v>4.1022723004797279E-4</v>
      </c>
      <c r="G5178" s="10">
        <v>4.1154485203410838E-4</v>
      </c>
      <c r="H5178" s="10">
        <v>4.8774401421536291E-4</v>
      </c>
      <c r="I5178" s="10">
        <v>4.1723003335080371E-4</v>
      </c>
      <c r="J5178" s="10">
        <v>4.5821645579760171E-4</v>
      </c>
      <c r="K5178">
        <v>4.5073553291138962E-4</v>
      </c>
      <c r="L5178">
        <v>4.5480607329876141E-4</v>
      </c>
      <c r="M5178">
        <v>4.50540592774573E-4</v>
      </c>
      <c r="N5178">
        <v>3.119900273822879E-4</v>
      </c>
      <c r="O5178">
        <v>3.8559574996738152E-4</v>
      </c>
      <c r="P5178">
        <v>4.3543795371298022E-4</v>
      </c>
      <c r="Q5178">
        <v>4.1188766014822411E-4</v>
      </c>
      <c r="R5178">
        <v>3.5795405122455737E-4</v>
      </c>
      <c r="S5178">
        <v>2.3126761245615658E-5</v>
      </c>
      <c r="T5178">
        <v>4.4152075748982088E-7</v>
      </c>
    </row>
    <row r="5179" spans="1:20">
      <c r="A5179" s="10">
        <v>5173</v>
      </c>
      <c r="B5179" s="10">
        <v>4.2368668489883773E-4</v>
      </c>
      <c r="C5179" s="10">
        <v>4.2751232668493698E-4</v>
      </c>
      <c r="D5179" s="10">
        <v>4.8572095871913081E-4</v>
      </c>
      <c r="E5179" s="10">
        <v>3.9323942909364422E-4</v>
      </c>
      <c r="F5179" s="10">
        <v>3.9351679964451418E-4</v>
      </c>
      <c r="G5179" s="10">
        <v>4.1758689408466688E-4</v>
      </c>
      <c r="H5179" s="10">
        <v>4.8153116507899609E-4</v>
      </c>
      <c r="I5179" s="10">
        <v>3.9225765367100531E-4</v>
      </c>
      <c r="J5179" s="10">
        <v>4.6726756563990411E-4</v>
      </c>
      <c r="K5179">
        <v>3.9048035001439492E-4</v>
      </c>
      <c r="L5179">
        <v>4.5393892145194261E-4</v>
      </c>
      <c r="M5179">
        <v>4.6984633372357411E-4</v>
      </c>
      <c r="N5179">
        <v>3.2821816593812941E-4</v>
      </c>
      <c r="O5179">
        <v>4.4122914391589039E-4</v>
      </c>
      <c r="P5179">
        <v>3.8954110873780059E-4</v>
      </c>
      <c r="Q5179">
        <v>4.145625492554592E-4</v>
      </c>
      <c r="R5179">
        <v>4.3523564583187579E-4</v>
      </c>
      <c r="S5179">
        <v>3.1383152216429959E-5</v>
      </c>
      <c r="T5179">
        <v>3.9862143847256321E-7</v>
      </c>
    </row>
    <row r="5180" spans="1:20">
      <c r="A5180" s="10">
        <v>5174</v>
      </c>
      <c r="B5180" s="10">
        <v>4.0497826781563069E-4</v>
      </c>
      <c r="C5180" s="10">
        <v>4.3767572520954303E-4</v>
      </c>
      <c r="D5180" s="10">
        <v>4.6838469721919727E-4</v>
      </c>
      <c r="E5180" s="10">
        <v>2.929056632181405E-4</v>
      </c>
      <c r="F5180" s="10">
        <v>4.248746030832506E-4</v>
      </c>
      <c r="G5180" s="10">
        <v>4.133800950292543E-4</v>
      </c>
      <c r="H5180" s="10">
        <v>4.5859390194778299E-4</v>
      </c>
      <c r="I5180" s="10">
        <v>3.7281781955907892E-4</v>
      </c>
      <c r="J5180" s="10">
        <v>4.4822936195740613E-4</v>
      </c>
      <c r="K5180">
        <v>3.8775492763275428E-4</v>
      </c>
      <c r="L5180">
        <v>4.5353840215606699E-4</v>
      </c>
      <c r="M5180">
        <v>4.5944751751897319E-4</v>
      </c>
      <c r="N5180">
        <v>3.7565167176775732E-4</v>
      </c>
      <c r="O5180">
        <v>4.4663823388785002E-4</v>
      </c>
      <c r="P5180">
        <v>3.7611279990151547E-4</v>
      </c>
      <c r="Q5180">
        <v>4.2411137811733661E-4</v>
      </c>
      <c r="R5180">
        <v>3.9450773367610061E-4</v>
      </c>
      <c r="S5180">
        <v>2.7579274945021009E-5</v>
      </c>
      <c r="T5180">
        <v>2.4009180465494568E-7</v>
      </c>
    </row>
    <row r="5181" spans="1:20">
      <c r="A5181" s="10">
        <v>5175</v>
      </c>
      <c r="B5181" s="10">
        <v>3.2812081773080668E-4</v>
      </c>
      <c r="C5181" s="10">
        <v>3.8984550499870712E-4</v>
      </c>
      <c r="D5181" s="10">
        <v>4.145635460043844E-4</v>
      </c>
      <c r="E5181" s="10">
        <v>2.7854651344606579E-4</v>
      </c>
      <c r="F5181" s="10">
        <v>3.5843084038869529E-4</v>
      </c>
      <c r="G5181" s="10">
        <v>3.6751171952612992E-4</v>
      </c>
      <c r="H5181" s="10">
        <v>4.007677309752306E-4</v>
      </c>
      <c r="I5181" s="10">
        <v>3.1016324731090181E-4</v>
      </c>
      <c r="J5181" s="10">
        <v>3.9520882888092611E-4</v>
      </c>
      <c r="K5181">
        <v>3.9751812204668263E-4</v>
      </c>
      <c r="L5181">
        <v>4.291965409751339E-4</v>
      </c>
      <c r="M5181">
        <v>4.1185586553389941E-4</v>
      </c>
      <c r="N5181">
        <v>3.9345523698752359E-4</v>
      </c>
      <c r="O5181">
        <v>4.0260923923936899E-4</v>
      </c>
      <c r="P5181">
        <v>3.5984495981405252E-4</v>
      </c>
      <c r="Q5181">
        <v>3.4729662977463341E-4</v>
      </c>
      <c r="R5181">
        <v>3.4121907975682731E-4</v>
      </c>
      <c r="S5181">
        <v>1.99828230596416E-5</v>
      </c>
      <c r="T5181">
        <v>1.705496935334038E-7</v>
      </c>
    </row>
    <row r="5182" spans="1:20">
      <c r="A5182" s="10">
        <v>5176</v>
      </c>
      <c r="B5182" s="10">
        <v>2.657428794611407E-4</v>
      </c>
      <c r="C5182" s="10">
        <v>3.3267436759232082E-4</v>
      </c>
      <c r="D5182" s="10">
        <v>3.3453275651626599E-4</v>
      </c>
      <c r="E5182" s="10">
        <v>2.8265335520775829E-4</v>
      </c>
      <c r="F5182" s="10">
        <v>2.8322802583744829E-4</v>
      </c>
      <c r="G5182" s="10">
        <v>2.9059137757119619E-4</v>
      </c>
      <c r="H5182" s="10">
        <v>3.1395940447435239E-4</v>
      </c>
      <c r="I5182" s="10">
        <v>2.2926588180614821E-4</v>
      </c>
      <c r="J5182" s="10">
        <v>2.9705371719928101E-4</v>
      </c>
      <c r="K5182">
        <v>3.3257474121450468E-4</v>
      </c>
      <c r="L5182">
        <v>3.8360101495014991E-4</v>
      </c>
      <c r="M5182">
        <v>3.2847862851093941E-4</v>
      </c>
      <c r="N5182">
        <v>2.8508712461945701E-4</v>
      </c>
      <c r="O5182">
        <v>3.5253167491496111E-4</v>
      </c>
      <c r="P5182">
        <v>2.9545514314437843E-4</v>
      </c>
      <c r="Q5182">
        <v>3.2946598110029549E-4</v>
      </c>
      <c r="R5182">
        <v>2.1709883206393429E-4</v>
      </c>
      <c r="S5182">
        <v>9.836610793253625E-6</v>
      </c>
      <c r="T5182">
        <v>4.9339509061412439E-8</v>
      </c>
    </row>
    <row r="5183" spans="1:20">
      <c r="A5183" s="10">
        <v>5177</v>
      </c>
      <c r="B5183" s="10">
        <v>9.2853251282684317E-5</v>
      </c>
      <c r="C5183" s="10">
        <v>2.362973700073901E-4</v>
      </c>
      <c r="D5183" s="10">
        <v>2.2613092859253661E-4</v>
      </c>
      <c r="E5183" s="10">
        <v>1.4041630546340241E-4</v>
      </c>
      <c r="F5183" s="10">
        <v>1.6703304693564241E-4</v>
      </c>
      <c r="G5183" s="10">
        <v>1.763260802189992E-4</v>
      </c>
      <c r="H5183" s="10">
        <v>1.9101996368883501E-4</v>
      </c>
      <c r="I5183" s="10">
        <v>1.3580289526801131E-4</v>
      </c>
      <c r="J5183" s="10">
        <v>1.973323042166131E-4</v>
      </c>
      <c r="K5183">
        <v>2.0820989653334661E-4</v>
      </c>
      <c r="L5183">
        <v>2.659618315722079E-4</v>
      </c>
      <c r="M5183">
        <v>2.109226646816324E-4</v>
      </c>
      <c r="N5183">
        <v>1.5048864134679241E-4</v>
      </c>
      <c r="O5183">
        <v>2.6554992314360199E-4</v>
      </c>
      <c r="P5183">
        <v>1.9022412839068259E-4</v>
      </c>
      <c r="Q5183">
        <v>2.1977897905637881E-4</v>
      </c>
      <c r="R5183">
        <v>1.029015330767811E-4</v>
      </c>
      <c r="S5183">
        <v>7.7147180204218069E-6</v>
      </c>
      <c r="T5183">
        <v>0</v>
      </c>
    </row>
    <row r="5184" spans="1:20">
      <c r="A5184" s="10">
        <v>5178</v>
      </c>
      <c r="B5184" s="10">
        <v>2.3769537389205979E-5</v>
      </c>
      <c r="C5184" s="10">
        <v>1.3966208126043049E-4</v>
      </c>
      <c r="D5184" s="10">
        <v>1.23770934932705E-4</v>
      </c>
      <c r="E5184" s="10">
        <v>7.8263457909576975E-5</v>
      </c>
      <c r="F5184" s="10">
        <v>5.2010829513723293E-5</v>
      </c>
      <c r="G5184" s="10">
        <v>9.7412130429403031E-5</v>
      </c>
      <c r="H5184" s="10">
        <v>8.5708469061552512E-5</v>
      </c>
      <c r="I5184" s="10">
        <v>8.5113859211806084E-5</v>
      </c>
      <c r="J5184" s="10">
        <v>1.182095415087591E-4</v>
      </c>
      <c r="K5184">
        <v>8.7346725929201611E-5</v>
      </c>
      <c r="L5184">
        <v>1.456452345865243E-4</v>
      </c>
      <c r="M5184">
        <v>1.0241765057416741E-4</v>
      </c>
      <c r="N5184">
        <v>5.3688842393558187E-5</v>
      </c>
      <c r="O5184">
        <v>1.7853094711739071E-4</v>
      </c>
      <c r="P5184">
        <v>6.4836129691905829E-5</v>
      </c>
      <c r="Q5184">
        <v>1.060727826663357E-4</v>
      </c>
      <c r="R5184">
        <v>3.0503394453274429E-5</v>
      </c>
      <c r="S5184">
        <v>8.2165939635111882E-6</v>
      </c>
      <c r="T5184">
        <v>0</v>
      </c>
    </row>
    <row r="5185" spans="1:20">
      <c r="A5185" s="10">
        <v>5179</v>
      </c>
      <c r="B5185" s="10">
        <v>1.7642613874402112E-5</v>
      </c>
      <c r="C5185" s="10">
        <v>1.0098997420156101E-4</v>
      </c>
      <c r="D5185" s="10">
        <v>6.3405546353850975E-5</v>
      </c>
      <c r="E5185" s="10">
        <v>3.4772261626914E-5</v>
      </c>
      <c r="F5185" s="10">
        <v>2.8088333857469128E-6</v>
      </c>
      <c r="G5185" s="10">
        <v>6.3253387841072327E-5</v>
      </c>
      <c r="H5185" s="10">
        <v>3.7243981870351208E-5</v>
      </c>
      <c r="I5185" s="10">
        <v>4.9112560588670143E-5</v>
      </c>
      <c r="J5185" s="10">
        <v>9.1466945306684501E-5</v>
      </c>
      <c r="K5185">
        <v>2.618810364810696E-5</v>
      </c>
      <c r="L5185">
        <v>5.3667218273121887E-5</v>
      </c>
      <c r="M5185">
        <v>5.6945060978823151E-5</v>
      </c>
      <c r="N5185">
        <v>1.412324507610349E-5</v>
      </c>
      <c r="O5185">
        <v>1.3060955668689931E-4</v>
      </c>
      <c r="P5185">
        <v>1.1716226530213159E-5</v>
      </c>
      <c r="Q5185">
        <v>4.7312971639039697E-5</v>
      </c>
      <c r="R5185">
        <v>6.5451533305314754E-6</v>
      </c>
      <c r="S5185">
        <v>8.4079954517663941E-6</v>
      </c>
      <c r="T5185">
        <v>0</v>
      </c>
    </row>
    <row r="5186" spans="1:20">
      <c r="A5186" s="10">
        <v>5180</v>
      </c>
      <c r="B5186" s="10">
        <v>1.192073600623949E-5</v>
      </c>
      <c r="C5186" s="10">
        <v>7.6410213496908488E-5</v>
      </c>
      <c r="D5186" s="10">
        <v>3.8209539757558622E-5</v>
      </c>
      <c r="E5186" s="10">
        <v>1.1147176428427171E-5</v>
      </c>
      <c r="F5186" s="10">
        <v>0</v>
      </c>
      <c r="G5186" s="10">
        <v>5.6272504849472048E-5</v>
      </c>
      <c r="H5186" s="10">
        <v>3.3709374715328223E-5</v>
      </c>
      <c r="I5186" s="10">
        <v>3.0110698764144411E-5</v>
      </c>
      <c r="J5186" s="10">
        <v>7.7122482449461591E-5</v>
      </c>
      <c r="K5186">
        <v>1.36282179949738E-5</v>
      </c>
      <c r="L5186">
        <v>3.2676620669323042E-5</v>
      </c>
      <c r="M5186">
        <v>4.3880299498259072E-5</v>
      </c>
      <c r="N5186">
        <v>9.5058643389205079E-6</v>
      </c>
      <c r="O5186">
        <v>1.1016706456008881E-4</v>
      </c>
      <c r="P5186">
        <v>7.5407917389353397E-6</v>
      </c>
      <c r="Q5186">
        <v>2.0789458617139579E-5</v>
      </c>
      <c r="R5186">
        <v>5.4133547986046437E-6</v>
      </c>
      <c r="S5186">
        <v>7.3925764140678248E-6</v>
      </c>
      <c r="T5186">
        <v>0</v>
      </c>
    </row>
    <row r="5187" spans="1:20">
      <c r="A5187" s="10">
        <v>5181</v>
      </c>
      <c r="B5187" s="10">
        <v>2.399180715366655E-6</v>
      </c>
      <c r="C5187" s="10">
        <v>3.2707840727153291E-5</v>
      </c>
      <c r="D5187" s="10">
        <v>1.8344606409247509E-5</v>
      </c>
      <c r="E5187" s="10">
        <v>3.6978448229718468E-6</v>
      </c>
      <c r="F5187" s="10">
        <v>0</v>
      </c>
      <c r="G5187" s="10">
        <v>3.4143415461928263E-5</v>
      </c>
      <c r="H5187" s="10">
        <v>2.113501197518412E-5</v>
      </c>
      <c r="I5187" s="10">
        <v>2.001108636037319E-5</v>
      </c>
      <c r="J5187" s="10">
        <v>4.9688864487166242E-5</v>
      </c>
      <c r="K5187">
        <v>9.4481931916096638E-6</v>
      </c>
      <c r="L5187">
        <v>9.5681181404082877E-6</v>
      </c>
      <c r="M5187">
        <v>2.459382480837327E-5</v>
      </c>
      <c r="N5187">
        <v>6.7438800401914171E-6</v>
      </c>
      <c r="O5187">
        <v>4.7079451262994848E-5</v>
      </c>
      <c r="P5187">
        <v>7.5353549748841968E-6</v>
      </c>
      <c r="Q5187">
        <v>2.2571524859306669E-6</v>
      </c>
      <c r="R5187">
        <v>4.7265983658424222E-6</v>
      </c>
      <c r="S5187">
        <v>8.7005846397355203E-6</v>
      </c>
      <c r="T5187">
        <v>0</v>
      </c>
    </row>
    <row r="5188" spans="1:20">
      <c r="A5188" s="10">
        <v>5182</v>
      </c>
      <c r="B5188" s="10">
        <v>3.0833539648172928E-7</v>
      </c>
      <c r="C5188" s="10">
        <v>1.2419278863693119E-5</v>
      </c>
      <c r="D5188" s="10">
        <v>5.8762078043271111E-6</v>
      </c>
      <c r="E5188" s="10">
        <v>0</v>
      </c>
      <c r="F5188" s="10">
        <v>0</v>
      </c>
      <c r="G5188" s="10">
        <v>1.063033750546795E-5</v>
      </c>
      <c r="H5188" s="10">
        <v>8.599629667229927E-6</v>
      </c>
      <c r="I5188" s="10">
        <v>8.03935462775883E-6</v>
      </c>
      <c r="J5188" s="10">
        <v>1.8491943689462731E-5</v>
      </c>
      <c r="K5188">
        <v>6.2914215492713383E-6</v>
      </c>
      <c r="L5188">
        <v>0</v>
      </c>
      <c r="M5188">
        <v>1.096793622289742E-5</v>
      </c>
      <c r="N5188">
        <v>1.452401643316915E-6</v>
      </c>
      <c r="O5188">
        <v>8.166064327629096E-6</v>
      </c>
      <c r="P5188">
        <v>7.1221609069973292E-6</v>
      </c>
      <c r="Q5188">
        <v>0</v>
      </c>
      <c r="R5188">
        <v>1.3390080852722091E-6</v>
      </c>
      <c r="S5188">
        <v>7.1042412161422712E-6</v>
      </c>
      <c r="T5188">
        <v>5.0391705302507575E-7</v>
      </c>
    </row>
    <row r="5189" spans="1:20">
      <c r="A5189" s="10">
        <v>5183</v>
      </c>
      <c r="B5189" s="10">
        <v>1.3080146330299501E-7</v>
      </c>
      <c r="C5189" s="10">
        <v>5.0324599638136143E-6</v>
      </c>
      <c r="D5189" s="10">
        <v>1.16779917407516E-6</v>
      </c>
      <c r="E5189" s="10">
        <v>0</v>
      </c>
      <c r="F5189" s="10">
        <v>0</v>
      </c>
      <c r="G5189" s="10">
        <v>2.3097930247747679E-6</v>
      </c>
      <c r="H5189" s="10">
        <v>2.1592571572577819E-6</v>
      </c>
      <c r="I5189" s="10">
        <v>1.7823280473459241E-6</v>
      </c>
      <c r="J5189" s="10">
        <v>3.9855696818326334E-6</v>
      </c>
      <c r="K5189">
        <v>8.4111753952205496E-7</v>
      </c>
      <c r="L5189">
        <v>0</v>
      </c>
      <c r="M5189">
        <v>2.9521001889666852E-6</v>
      </c>
      <c r="N5189">
        <v>1.1989565454977431E-9</v>
      </c>
      <c r="O5189">
        <v>8.7656985432814863E-7</v>
      </c>
      <c r="P5189">
        <v>3.2258133370115131E-7</v>
      </c>
      <c r="Q5189">
        <v>0</v>
      </c>
      <c r="R5189">
        <v>0</v>
      </c>
      <c r="S5189">
        <v>3.2589552789074631E-6</v>
      </c>
      <c r="T5189">
        <v>1.3188114243010831E-6</v>
      </c>
    </row>
    <row r="5190" spans="1:20">
      <c r="A5190" s="10">
        <v>5184</v>
      </c>
      <c r="B5190" s="10">
        <v>0</v>
      </c>
      <c r="C5190" s="10">
        <v>8.962712957841118E-7</v>
      </c>
      <c r="D5190" s="10">
        <v>4.8261776345291307E-7</v>
      </c>
      <c r="E5190" s="10">
        <v>0</v>
      </c>
      <c r="F5190" s="10">
        <v>0</v>
      </c>
      <c r="G5190" s="10">
        <v>1.561527940901039E-7</v>
      </c>
      <c r="H5190" s="10">
        <v>1.002639724705365E-8</v>
      </c>
      <c r="I5190" s="10">
        <v>2.3654282380520071E-7</v>
      </c>
      <c r="J5190" s="10">
        <v>8.8222766260602991E-7</v>
      </c>
      <c r="K5190">
        <v>0</v>
      </c>
      <c r="L5190">
        <v>0</v>
      </c>
      <c r="M5190">
        <v>5.8325746141416147E-7</v>
      </c>
      <c r="N5190">
        <v>1.3063257883781379E-9</v>
      </c>
      <c r="O5190">
        <v>1.6351404216094821E-7</v>
      </c>
      <c r="P5190">
        <v>0</v>
      </c>
      <c r="Q5190">
        <v>0</v>
      </c>
      <c r="R5190">
        <v>0</v>
      </c>
      <c r="S5190">
        <v>9.2004687279093434E-7</v>
      </c>
      <c r="T5190">
        <v>1.141683129559491E-6</v>
      </c>
    </row>
    <row r="5191" spans="1:20">
      <c r="A5191" s="10">
        <v>5185</v>
      </c>
      <c r="B5191" s="10">
        <v>0</v>
      </c>
      <c r="C5191" s="10">
        <v>5.6892905259165421E-7</v>
      </c>
      <c r="D5191" s="10">
        <v>1.994250600137802E-7</v>
      </c>
      <c r="E5191" s="10">
        <v>0</v>
      </c>
      <c r="F5191" s="10">
        <v>0</v>
      </c>
      <c r="G5191" s="10">
        <v>2.1931066815805689E-8</v>
      </c>
      <c r="H5191" s="10">
        <v>6.8342857378088017E-10</v>
      </c>
      <c r="I5191" s="10">
        <v>3.0623796134827387E-8</v>
      </c>
      <c r="J5191" s="10">
        <v>2.545013243481616E-8</v>
      </c>
      <c r="K5191">
        <v>0</v>
      </c>
      <c r="L5191">
        <v>1.154816682406195E-9</v>
      </c>
      <c r="M5191">
        <v>1.027521855833536E-7</v>
      </c>
      <c r="N5191">
        <v>2.371070780275387E-9</v>
      </c>
      <c r="O5191">
        <v>3.4524322608792201E-8</v>
      </c>
      <c r="P5191">
        <v>0</v>
      </c>
      <c r="Q5191">
        <v>0</v>
      </c>
      <c r="R5191">
        <v>0</v>
      </c>
      <c r="S5191">
        <v>8.6689020524574083E-7</v>
      </c>
      <c r="T5191">
        <v>9.6810196013931109E-7</v>
      </c>
    </row>
    <row r="5192" spans="1:20">
      <c r="A5192" s="10">
        <v>5186</v>
      </c>
      <c r="B5192" s="10">
        <v>0</v>
      </c>
      <c r="C5192" s="10">
        <v>6.2104803431483128E-7</v>
      </c>
      <c r="D5192" s="10">
        <v>3.7696639307140973E-8</v>
      </c>
      <c r="E5192" s="10">
        <v>0</v>
      </c>
      <c r="F5192" s="10">
        <v>0</v>
      </c>
      <c r="G5192" s="10">
        <v>2.287800407037416E-7</v>
      </c>
      <c r="H5192" s="10">
        <v>0</v>
      </c>
      <c r="I5192" s="10">
        <v>0</v>
      </c>
      <c r="J5192" s="10">
        <v>0</v>
      </c>
      <c r="K5192">
        <v>0</v>
      </c>
      <c r="L5192">
        <v>0</v>
      </c>
      <c r="M5192">
        <v>3.6924244998532392E-7</v>
      </c>
      <c r="N5192">
        <v>1.0736924288039491E-9</v>
      </c>
      <c r="O5192">
        <v>1.8694317962064611E-10</v>
      </c>
      <c r="P5192">
        <v>0</v>
      </c>
      <c r="Q5192">
        <v>0</v>
      </c>
      <c r="R5192">
        <v>0</v>
      </c>
      <c r="S5192">
        <v>1.1810627214788279E-6</v>
      </c>
      <c r="T5192">
        <v>1.0404150084859189E-6</v>
      </c>
    </row>
    <row r="5193" spans="1:20">
      <c r="A5193" s="10">
        <v>5187</v>
      </c>
      <c r="B5193" s="10">
        <v>0</v>
      </c>
      <c r="C5193" s="10">
        <v>6.2104803431483128E-7</v>
      </c>
      <c r="D5193" s="10">
        <v>2.253160045156294E-8</v>
      </c>
      <c r="E5193" s="10">
        <v>0</v>
      </c>
      <c r="F5193" s="10">
        <v>0</v>
      </c>
      <c r="G5193" s="10">
        <v>2.8029342735226609E-7</v>
      </c>
      <c r="H5193" s="10">
        <v>0</v>
      </c>
      <c r="I5193" s="10">
        <v>0</v>
      </c>
      <c r="J5193" s="10">
        <v>0</v>
      </c>
      <c r="K5193">
        <v>0</v>
      </c>
      <c r="L5193">
        <v>0</v>
      </c>
      <c r="M5193">
        <v>4.5220436866076548E-7</v>
      </c>
      <c r="N5193">
        <v>8.052693216029618E-10</v>
      </c>
      <c r="O5193">
        <v>1.289263307728594E-11</v>
      </c>
      <c r="P5193">
        <v>0</v>
      </c>
      <c r="Q5193">
        <v>0</v>
      </c>
      <c r="R5193">
        <v>0</v>
      </c>
      <c r="S5193">
        <v>2.0951888205673968E-6</v>
      </c>
      <c r="T5193">
        <v>1.7101296384125761E-6</v>
      </c>
    </row>
    <row r="5194" spans="1:20">
      <c r="A5194" s="10">
        <v>5188</v>
      </c>
      <c r="B5194" s="10">
        <v>0</v>
      </c>
      <c r="C5194" s="10">
        <v>4.4060248414719328E-7</v>
      </c>
      <c r="D5194" s="10">
        <v>1.2237610468900001E-9</v>
      </c>
      <c r="E5194" s="10">
        <v>0</v>
      </c>
      <c r="F5194" s="10">
        <v>0</v>
      </c>
      <c r="G5194" s="10">
        <v>2.801040399013525E-7</v>
      </c>
      <c r="H5194" s="10">
        <v>0</v>
      </c>
      <c r="I5194" s="10">
        <v>0</v>
      </c>
      <c r="J5194" s="10">
        <v>0</v>
      </c>
      <c r="K5194">
        <v>0</v>
      </c>
      <c r="L5194">
        <v>0</v>
      </c>
      <c r="M5194">
        <v>4.2966126629431741E-7</v>
      </c>
      <c r="N5194">
        <v>1.0557975549905501E-9</v>
      </c>
      <c r="O5194">
        <v>0</v>
      </c>
      <c r="P5194">
        <v>0</v>
      </c>
      <c r="Q5194">
        <v>0</v>
      </c>
      <c r="R5194">
        <v>0</v>
      </c>
      <c r="S5194">
        <v>3.7379960520071902E-6</v>
      </c>
      <c r="T5194">
        <v>1.8266039899191021E-6</v>
      </c>
    </row>
    <row r="5195" spans="1:20">
      <c r="A5195" s="10">
        <v>5189</v>
      </c>
      <c r="B5195" s="10">
        <v>2.3969553596582869E-7</v>
      </c>
      <c r="C5195" s="10">
        <v>3.0514130887692948E-7</v>
      </c>
      <c r="D5195" s="10">
        <v>1.0074612818521919E-7</v>
      </c>
      <c r="E5195" s="10">
        <v>2.5091187579452912E-7</v>
      </c>
      <c r="F5195" s="10">
        <v>1.6546800927618879E-8</v>
      </c>
      <c r="G5195" s="10">
        <v>7.7944204604314188E-7</v>
      </c>
      <c r="H5195" s="10">
        <v>2.6655381276414768E-7</v>
      </c>
      <c r="I5195" s="10">
        <v>2.3793100626206721E-7</v>
      </c>
      <c r="J5195" s="10">
        <v>4.4350037034221501E-7</v>
      </c>
      <c r="K5195">
        <v>7.3886596253749189E-8</v>
      </c>
      <c r="L5195">
        <v>1.9288325637889469E-7</v>
      </c>
      <c r="M5195">
        <v>1.1627320172568789E-7</v>
      </c>
      <c r="N5195">
        <v>7.3507667906990368E-8</v>
      </c>
      <c r="O5195">
        <v>8.3822528338064313E-8</v>
      </c>
      <c r="P5195">
        <v>1.851218159414191E-7</v>
      </c>
      <c r="Q5195">
        <v>1.6237387453373911E-7</v>
      </c>
      <c r="R5195">
        <v>6.1817818201090493E-7</v>
      </c>
      <c r="S5195">
        <v>4.1713314054955817E-6</v>
      </c>
      <c r="T5195">
        <v>2.7221160793837378E-6</v>
      </c>
    </row>
    <row r="5196" spans="1:20">
      <c r="A5196" s="10">
        <v>5190</v>
      </c>
      <c r="B5196" s="10">
        <v>2.4073972231654431E-5</v>
      </c>
      <c r="C5196" s="10">
        <v>2.2835662487608639E-5</v>
      </c>
      <c r="D5196" s="10">
        <v>2.3697716354315761E-5</v>
      </c>
      <c r="E5196" s="10">
        <v>1.9414731936879122E-5</v>
      </c>
      <c r="F5196" s="10">
        <v>2.469919246343239E-5</v>
      </c>
      <c r="G5196" s="10">
        <v>2.7147562339270499E-5</v>
      </c>
      <c r="H5196" s="10">
        <v>2.528188153649565E-5</v>
      </c>
      <c r="I5196" s="10">
        <v>2.101827990294869E-5</v>
      </c>
      <c r="J5196" s="10">
        <v>2.455273248723961E-5</v>
      </c>
      <c r="K5196">
        <v>1.9665165847966009E-5</v>
      </c>
      <c r="L5196">
        <v>1.9487156200182761E-5</v>
      </c>
      <c r="M5196">
        <v>1.9346314764711499E-5</v>
      </c>
      <c r="N5196">
        <v>1.8247700329800259E-5</v>
      </c>
      <c r="O5196">
        <v>1.6953863798566799E-5</v>
      </c>
      <c r="P5196">
        <v>2.4011513738240152E-5</v>
      </c>
      <c r="Q5196">
        <v>2.0347651236159841E-5</v>
      </c>
      <c r="R5196">
        <v>2.982150764675748E-5</v>
      </c>
      <c r="S5196">
        <v>4.5304245598578416E-6</v>
      </c>
      <c r="T5196">
        <v>2.6853448468054599E-6</v>
      </c>
    </row>
    <row r="5197" spans="1:20">
      <c r="A5197" s="10">
        <v>5191</v>
      </c>
      <c r="B5197" s="10">
        <v>9.8403634585798961E-5</v>
      </c>
      <c r="C5197" s="10">
        <v>8.5885696209597943E-5</v>
      </c>
      <c r="D5197" s="10">
        <v>1.06603540459585E-4</v>
      </c>
      <c r="E5197" s="10">
        <v>8.0102753751570775E-5</v>
      </c>
      <c r="F5197" s="10">
        <v>1.0718415939059591E-4</v>
      </c>
      <c r="G5197" s="10">
        <v>1.0477458652241801E-4</v>
      </c>
      <c r="H5197" s="10">
        <v>1.082428802192536E-4</v>
      </c>
      <c r="I5197" s="10">
        <v>8.931066124013636E-5</v>
      </c>
      <c r="J5197" s="10">
        <v>9.6086467183246571E-5</v>
      </c>
      <c r="K5197">
        <v>1.089321075697609E-4</v>
      </c>
      <c r="L5197">
        <v>9.3429404355059028E-5</v>
      </c>
      <c r="M5197">
        <v>1.020982328308891E-4</v>
      </c>
      <c r="N5197">
        <v>1.055805294523474E-4</v>
      </c>
      <c r="O5197">
        <v>8.1455462392796414E-5</v>
      </c>
      <c r="P5197">
        <v>1.086642859456255E-4</v>
      </c>
      <c r="Q5197">
        <v>8.9819780345155195E-5</v>
      </c>
      <c r="R5197">
        <v>9.9227316595414033E-5</v>
      </c>
      <c r="S5197">
        <v>4.9899700780284346E-6</v>
      </c>
      <c r="T5197">
        <v>6.8387870571276877E-7</v>
      </c>
    </row>
    <row r="5198" spans="1:20">
      <c r="A5198" s="10">
        <v>5192</v>
      </c>
      <c r="B5198" s="10">
        <v>1.5962896841094639E-4</v>
      </c>
      <c r="C5198" s="10">
        <v>1.8760531863629791E-4</v>
      </c>
      <c r="D5198" s="10">
        <v>2.1971671883914181E-4</v>
      </c>
      <c r="E5198" s="10">
        <v>1.67647834830436E-4</v>
      </c>
      <c r="F5198" s="10">
        <v>2.3119858813682329E-4</v>
      </c>
      <c r="G5198" s="10">
        <v>2.1288489967076699E-4</v>
      </c>
      <c r="H5198" s="10">
        <v>2.394926624410401E-4</v>
      </c>
      <c r="I5198" s="10">
        <v>1.9335055660162339E-4</v>
      </c>
      <c r="J5198" s="10">
        <v>2.097733552037768E-4</v>
      </c>
      <c r="K5198">
        <v>2.3972951047207631E-4</v>
      </c>
      <c r="L5198">
        <v>2.0535428051949301E-4</v>
      </c>
      <c r="M5198">
        <v>1.9708957498057911E-4</v>
      </c>
      <c r="N5198">
        <v>2.3647972401510701E-4</v>
      </c>
      <c r="O5198">
        <v>1.778290721726632E-4</v>
      </c>
      <c r="P5198">
        <v>2.4069632745946871E-4</v>
      </c>
      <c r="Q5198">
        <v>2.025643654491617E-4</v>
      </c>
      <c r="R5198">
        <v>1.5566956829756321E-4</v>
      </c>
      <c r="S5198">
        <v>5.2621759952405934E-6</v>
      </c>
      <c r="T5198">
        <v>1.5803840988251749E-7</v>
      </c>
    </row>
    <row r="5199" spans="1:20">
      <c r="A5199" s="10">
        <v>5193</v>
      </c>
      <c r="B5199" s="10">
        <v>2.2276229131273079E-4</v>
      </c>
      <c r="C5199" s="10">
        <v>3.184157244585627E-4</v>
      </c>
      <c r="D5199" s="10">
        <v>3.13160120163926E-4</v>
      </c>
      <c r="E5199" s="10">
        <v>2.4744878355208719E-4</v>
      </c>
      <c r="F5199" s="10">
        <v>3.6512995481273469E-4</v>
      </c>
      <c r="G5199" s="10">
        <v>3.0604054430007299E-4</v>
      </c>
      <c r="H5199" s="10">
        <v>3.6752946149497338E-4</v>
      </c>
      <c r="I5199" s="10">
        <v>2.8296549414673301E-4</v>
      </c>
      <c r="J5199" s="10">
        <v>3.4293563423040712E-4</v>
      </c>
      <c r="K5199">
        <v>3.5599799663253761E-4</v>
      </c>
      <c r="L5199">
        <v>3.1038270693826552E-4</v>
      </c>
      <c r="M5199">
        <v>2.8081646966227492E-4</v>
      </c>
      <c r="N5199">
        <v>3.4731750568130161E-4</v>
      </c>
      <c r="O5199">
        <v>2.6607104041802417E-4</v>
      </c>
      <c r="P5199">
        <v>3.6890664098992797E-4</v>
      </c>
      <c r="Q5199">
        <v>3.1258130290586899E-4</v>
      </c>
      <c r="R5199">
        <v>1.9668688929770401E-4</v>
      </c>
      <c r="S5199">
        <v>5.6165597925264221E-6</v>
      </c>
      <c r="T5199">
        <v>2.4435541129606118E-7</v>
      </c>
    </row>
    <row r="5200" spans="1:20">
      <c r="A5200" s="10">
        <v>5194</v>
      </c>
      <c r="B5200" s="10">
        <v>2.6017523728819888E-4</v>
      </c>
      <c r="C5200" s="10">
        <v>3.8531467709474002E-4</v>
      </c>
      <c r="D5200" s="10">
        <v>3.4200714105860779E-4</v>
      </c>
      <c r="E5200" s="10">
        <v>3.0899289147618889E-4</v>
      </c>
      <c r="F5200" s="10">
        <v>4.0922417077557952E-4</v>
      </c>
      <c r="G5200" s="10">
        <v>3.7610106729752839E-4</v>
      </c>
      <c r="H5200" s="10">
        <v>4.2196397231647909E-4</v>
      </c>
      <c r="I5200" s="10">
        <v>3.2856828023913339E-4</v>
      </c>
      <c r="J5200" s="10">
        <v>3.8581747668940138E-4</v>
      </c>
      <c r="K5200">
        <v>4.5338543414632718E-4</v>
      </c>
      <c r="L5200">
        <v>3.7803706486869121E-4</v>
      </c>
      <c r="M5200">
        <v>3.6691686392159822E-4</v>
      </c>
      <c r="N5200">
        <v>4.0239529673249361E-4</v>
      </c>
      <c r="O5200">
        <v>3.1770129006059928E-4</v>
      </c>
      <c r="P5200">
        <v>4.2766537459999781E-4</v>
      </c>
      <c r="Q5200">
        <v>4.0455375618957113E-4</v>
      </c>
      <c r="R5200">
        <v>3.2696181586234661E-4</v>
      </c>
      <c r="S5200">
        <v>5.7443568965441644E-6</v>
      </c>
      <c r="T5200">
        <v>1.6434833059581699E-7</v>
      </c>
    </row>
    <row r="5201" spans="1:20">
      <c r="A5201" s="10">
        <v>5195</v>
      </c>
      <c r="B5201" s="10">
        <v>3.3197057183849892E-4</v>
      </c>
      <c r="C5201" s="10">
        <v>4.1586427078873649E-4</v>
      </c>
      <c r="D5201" s="10">
        <v>3.981867419595902E-4</v>
      </c>
      <c r="E5201" s="10">
        <v>2.9586811634060351E-4</v>
      </c>
      <c r="F5201" s="10">
        <v>4.0385648883830178E-4</v>
      </c>
      <c r="G5201" s="10">
        <v>4.1621895326140362E-4</v>
      </c>
      <c r="H5201" s="10">
        <v>4.605135111251219E-4</v>
      </c>
      <c r="I5201" s="10">
        <v>3.6120553318907831E-4</v>
      </c>
      <c r="J5201" s="10">
        <v>4.0874200396321129E-4</v>
      </c>
      <c r="K5201">
        <v>5.118457700412116E-4</v>
      </c>
      <c r="L5201">
        <v>4.2344346079151418E-4</v>
      </c>
      <c r="M5201">
        <v>4.036303061482524E-4</v>
      </c>
      <c r="N5201">
        <v>4.5001827124919861E-4</v>
      </c>
      <c r="O5201">
        <v>3.608154178253892E-4</v>
      </c>
      <c r="P5201">
        <v>4.434509737161244E-4</v>
      </c>
      <c r="Q5201">
        <v>4.0621181133043688E-4</v>
      </c>
      <c r="R5201">
        <v>3.6969270268532819E-4</v>
      </c>
      <c r="S5201">
        <v>9.1396683755917551E-6</v>
      </c>
      <c r="T5201">
        <v>2.092478266305809E-7</v>
      </c>
    </row>
    <row r="5202" spans="1:20">
      <c r="A5202" s="10">
        <v>5196</v>
      </c>
      <c r="B5202" s="10">
        <v>4.2763927516643109E-4</v>
      </c>
      <c r="C5202" s="10">
        <v>4.0868458761336262E-4</v>
      </c>
      <c r="D5202" s="10">
        <v>4.3309368478634922E-4</v>
      </c>
      <c r="E5202" s="10">
        <v>1.7291424691801219E-4</v>
      </c>
      <c r="F5202" s="10">
        <v>4.1401633603412871E-4</v>
      </c>
      <c r="G5202" s="10">
        <v>4.274308939470039E-4</v>
      </c>
      <c r="H5202" s="10">
        <v>4.8717683309145951E-4</v>
      </c>
      <c r="I5202" s="10">
        <v>3.5083571489805262E-4</v>
      </c>
      <c r="J5202" s="10">
        <v>4.1480182659855308E-4</v>
      </c>
      <c r="K5202">
        <v>5.0892351337387563E-4</v>
      </c>
      <c r="L5202">
        <v>4.644843753858797E-4</v>
      </c>
      <c r="M5202">
        <v>4.607961413006651E-4</v>
      </c>
      <c r="N5202">
        <v>4.0604219148873222E-4</v>
      </c>
      <c r="O5202">
        <v>4.176431898683187E-4</v>
      </c>
      <c r="P5202">
        <v>3.8543109634060503E-4</v>
      </c>
      <c r="Q5202">
        <v>4.4213949521129518E-4</v>
      </c>
      <c r="R5202">
        <v>3.8425973046187981E-4</v>
      </c>
      <c r="S5202">
        <v>1.2402387866061371E-5</v>
      </c>
      <c r="T5202">
        <v>7.0345438661815746E-8</v>
      </c>
    </row>
    <row r="5203" spans="1:20">
      <c r="A5203" s="10">
        <v>5197</v>
      </c>
      <c r="B5203" s="10">
        <v>4.3242045190586091E-4</v>
      </c>
      <c r="C5203" s="10">
        <v>4.4758325238198569E-4</v>
      </c>
      <c r="D5203" s="10">
        <v>4.603934194060809E-4</v>
      </c>
      <c r="E5203" s="10">
        <v>1.9658082872668731E-4</v>
      </c>
      <c r="F5203" s="10">
        <v>4.0623816962232471E-4</v>
      </c>
      <c r="G5203" s="10">
        <v>4.0889361521489321E-4</v>
      </c>
      <c r="H5203" s="10">
        <v>4.8225404290029963E-4</v>
      </c>
      <c r="I5203" s="10">
        <v>3.6406735871728898E-4</v>
      </c>
      <c r="J5203" s="10">
        <v>3.9160465182031982E-4</v>
      </c>
      <c r="K5203">
        <v>5.1540571031131175E-4</v>
      </c>
      <c r="L5203">
        <v>4.7669266429602208E-4</v>
      </c>
      <c r="M5203">
        <v>4.7910540247190429E-4</v>
      </c>
      <c r="N5203">
        <v>4.0470082306370901E-4</v>
      </c>
      <c r="O5203">
        <v>4.5601493069705201E-4</v>
      </c>
      <c r="P5203">
        <v>4.0554313636952978E-4</v>
      </c>
      <c r="Q5203">
        <v>4.445275065146416E-4</v>
      </c>
      <c r="R5203">
        <v>4.294255556264596E-4</v>
      </c>
      <c r="S5203">
        <v>2.2256561193565419E-5</v>
      </c>
      <c r="T5203">
        <v>3.5992330537538598E-8</v>
      </c>
    </row>
    <row r="5204" spans="1:20">
      <c r="A5204" s="10">
        <v>5198</v>
      </c>
      <c r="B5204" s="10">
        <v>3.9531945752990062E-4</v>
      </c>
      <c r="C5204" s="10">
        <v>4.4296323094333021E-4</v>
      </c>
      <c r="D5204" s="10">
        <v>4.5794382051781839E-4</v>
      </c>
      <c r="E5204" s="10">
        <v>3.2106510417424751E-4</v>
      </c>
      <c r="F5204" s="10">
        <v>3.5510471054970623E-4</v>
      </c>
      <c r="G5204" s="10">
        <v>3.6394169789692439E-4</v>
      </c>
      <c r="H5204" s="10">
        <v>4.5930779726731342E-4</v>
      </c>
      <c r="I5204" s="10">
        <v>3.2590711280154009E-4</v>
      </c>
      <c r="J5204" s="10">
        <v>3.6772401491379632E-4</v>
      </c>
      <c r="K5204">
        <v>4.7747264887284451E-4</v>
      </c>
      <c r="L5204">
        <v>4.4893215598453641E-4</v>
      </c>
      <c r="M5204">
        <v>4.7050777691619761E-4</v>
      </c>
      <c r="N5204">
        <v>3.2562208501452441E-4</v>
      </c>
      <c r="O5204">
        <v>4.5374932064182059E-4</v>
      </c>
      <c r="P5204">
        <v>3.7146971278910522E-4</v>
      </c>
      <c r="Q5204">
        <v>3.8173374223792692E-4</v>
      </c>
      <c r="R5204">
        <v>3.8613563571052037E-4</v>
      </c>
      <c r="S5204">
        <v>2.400873335399004E-5</v>
      </c>
      <c r="T5204">
        <v>1.5414932756761079E-7</v>
      </c>
    </row>
    <row r="5205" spans="1:20">
      <c r="A5205" s="10">
        <v>5199</v>
      </c>
      <c r="B5205" s="10">
        <v>3.5180258338194851E-4</v>
      </c>
      <c r="C5205" s="10">
        <v>3.8129184283221197E-4</v>
      </c>
      <c r="D5205" s="10">
        <v>4.0807707676046801E-4</v>
      </c>
      <c r="E5205" s="10">
        <v>2.9337205153292519E-4</v>
      </c>
      <c r="F5205" s="10">
        <v>2.5216371919092298E-4</v>
      </c>
      <c r="G5205" s="10">
        <v>2.9162928614087392E-4</v>
      </c>
      <c r="H5205" s="10">
        <v>4.0343097294955413E-4</v>
      </c>
      <c r="I5205" s="10">
        <v>1.9797455480795981E-4</v>
      </c>
      <c r="J5205" s="10">
        <v>3.1628870696134989E-4</v>
      </c>
      <c r="K5205">
        <v>4.2148960322747111E-4</v>
      </c>
      <c r="L5205">
        <v>4.2189636731730309E-4</v>
      </c>
      <c r="M5205">
        <v>3.9779887196887871E-4</v>
      </c>
      <c r="N5205">
        <v>2.13969355136853E-4</v>
      </c>
      <c r="O5205">
        <v>4.0343237074117101E-4</v>
      </c>
      <c r="P5205">
        <v>3.3842442659711873E-4</v>
      </c>
      <c r="Q5205">
        <v>3.7932129703844452E-4</v>
      </c>
      <c r="R5205">
        <v>3.0025198547310202E-4</v>
      </c>
      <c r="S5205">
        <v>2.7073017722937568E-5</v>
      </c>
      <c r="T5205">
        <v>2.7391840756701631E-8</v>
      </c>
    </row>
    <row r="5206" spans="1:20">
      <c r="A5206" s="10">
        <v>5200</v>
      </c>
      <c r="B5206" s="10">
        <v>2.5061654328317089E-4</v>
      </c>
      <c r="C5206" s="10">
        <v>2.9710288883210491E-4</v>
      </c>
      <c r="D5206" s="10">
        <v>3.3370919832526681E-4</v>
      </c>
      <c r="E5206" s="10">
        <v>1.8495905207114869E-4</v>
      </c>
      <c r="F5206" s="10">
        <v>1.2455467901085739E-4</v>
      </c>
      <c r="G5206" s="10">
        <v>1.9724592978552179E-4</v>
      </c>
      <c r="H5206" s="10">
        <v>3.0791185337339789E-4</v>
      </c>
      <c r="I5206" s="10">
        <v>1.152808422020164E-4</v>
      </c>
      <c r="J5206" s="10">
        <v>2.5213190759250522E-4</v>
      </c>
      <c r="K5206">
        <v>3.4157723059710941E-4</v>
      </c>
      <c r="L5206">
        <v>3.7794333705970539E-4</v>
      </c>
      <c r="M5206">
        <v>3.0190234852928242E-4</v>
      </c>
      <c r="N5206">
        <v>1.7896274758332821E-4</v>
      </c>
      <c r="O5206">
        <v>3.4425263351806182E-4</v>
      </c>
      <c r="P5206">
        <v>2.2536302180603009E-4</v>
      </c>
      <c r="Q5206">
        <v>3.4069185195226542E-4</v>
      </c>
      <c r="R5206">
        <v>2.3791226855747859E-4</v>
      </c>
      <c r="S5206">
        <v>2.354047205067402E-5</v>
      </c>
      <c r="T5206">
        <v>8.8013216659054189E-9</v>
      </c>
    </row>
    <row r="5207" spans="1:20">
      <c r="A5207" s="10">
        <v>5201</v>
      </c>
      <c r="B5207" s="10">
        <v>1.3943832225046229E-4</v>
      </c>
      <c r="C5207" s="10">
        <v>1.9625283657748519E-4</v>
      </c>
      <c r="D5207" s="10">
        <v>2.2898538602761381E-4</v>
      </c>
      <c r="E5207" s="10">
        <v>4.7105967376313973E-5</v>
      </c>
      <c r="F5207" s="10">
        <v>2.862824984329254E-5</v>
      </c>
      <c r="G5207" s="10">
        <v>1.0151884579250569E-4</v>
      </c>
      <c r="H5207" s="10">
        <v>1.9032749635544111E-4</v>
      </c>
      <c r="I5207" s="10">
        <v>7.8733505404090953E-5</v>
      </c>
      <c r="J5207" s="10">
        <v>1.6251703087018639E-4</v>
      </c>
      <c r="K5207">
        <v>2.3616063547884301E-4</v>
      </c>
      <c r="L5207">
        <v>2.5971192038139998E-4</v>
      </c>
      <c r="M5207">
        <v>2.026925659887544E-4</v>
      </c>
      <c r="N5207">
        <v>1.4711251392622441E-4</v>
      </c>
      <c r="O5207">
        <v>2.6571661736858869E-4</v>
      </c>
      <c r="P5207">
        <v>1.5324366707211181E-4</v>
      </c>
      <c r="Q5207">
        <v>1.9376486867377069E-4</v>
      </c>
      <c r="R5207">
        <v>1.00603806889557E-4</v>
      </c>
      <c r="S5207">
        <v>1.2661364752899279E-5</v>
      </c>
      <c r="T5207">
        <v>8.8314464486656885E-8</v>
      </c>
    </row>
    <row r="5208" spans="1:20">
      <c r="A5208" s="10">
        <v>5202</v>
      </c>
      <c r="B5208" s="10">
        <v>3.7538672391447281E-5</v>
      </c>
      <c r="C5208" s="10">
        <v>1.4143059875332289E-4</v>
      </c>
      <c r="D5208" s="10">
        <v>1.3052244562429749E-4</v>
      </c>
      <c r="E5208" s="10">
        <v>3.4618397532928877E-5</v>
      </c>
      <c r="F5208" s="10">
        <v>1.583551134026901E-5</v>
      </c>
      <c r="G5208" s="10">
        <v>7.5910050810285473E-5</v>
      </c>
      <c r="H5208" s="10">
        <v>8.8760440207945668E-5</v>
      </c>
      <c r="I5208" s="10">
        <v>5.4081350960073597E-5</v>
      </c>
      <c r="J5208" s="10">
        <v>1.081845163670137E-4</v>
      </c>
      <c r="K5208">
        <v>1.21970572388682E-4</v>
      </c>
      <c r="L5208">
        <v>1.458555122691819E-4</v>
      </c>
      <c r="M5208">
        <v>1.194379907556768E-4</v>
      </c>
      <c r="N5208">
        <v>5.8780522287446862E-5</v>
      </c>
      <c r="O5208">
        <v>1.843304184982279E-4</v>
      </c>
      <c r="P5208">
        <v>6.4416502119891782E-5</v>
      </c>
      <c r="Q5208">
        <v>1.125966848112603E-4</v>
      </c>
      <c r="R5208">
        <v>1.9152726985291389E-5</v>
      </c>
      <c r="S5208">
        <v>1.200773666031157E-5</v>
      </c>
      <c r="T5208">
        <v>8.7663117832380822E-8</v>
      </c>
    </row>
    <row r="5209" spans="1:20">
      <c r="A5209" s="10">
        <v>5203</v>
      </c>
      <c r="B5209" s="10">
        <v>1.4360745817311081E-5</v>
      </c>
      <c r="C5209" s="10">
        <v>1.031156665799994E-4</v>
      </c>
      <c r="D5209" s="10">
        <v>6.6126071540706149E-5</v>
      </c>
      <c r="E5209" s="10">
        <v>1.5670191926167729E-5</v>
      </c>
      <c r="F5209" s="10">
        <v>7.0425301847054524E-6</v>
      </c>
      <c r="G5209" s="10">
        <v>6.1661618512009396E-5</v>
      </c>
      <c r="H5209" s="10">
        <v>4.0481455951180763E-5</v>
      </c>
      <c r="I5209" s="10">
        <v>3.4657959804345387E-5</v>
      </c>
      <c r="J5209" s="10">
        <v>8.6065842793568031E-5</v>
      </c>
      <c r="K5209">
        <v>3.8180812585153872E-5</v>
      </c>
      <c r="L5209">
        <v>4.5867095603060428E-5</v>
      </c>
      <c r="M5209">
        <v>6.1736799093920923E-5</v>
      </c>
      <c r="N5209">
        <v>1.3796144677668369E-5</v>
      </c>
      <c r="O5209">
        <v>1.292523048844272E-4</v>
      </c>
      <c r="P5209">
        <v>1.1572605346528801E-5</v>
      </c>
      <c r="Q5209">
        <v>5.5433688554578672E-5</v>
      </c>
      <c r="R5209">
        <v>5.1861936908714836E-6</v>
      </c>
      <c r="S5209">
        <v>1.739640746999244E-5</v>
      </c>
      <c r="T5209">
        <v>1.3740700460832301E-8</v>
      </c>
    </row>
    <row r="5210" spans="1:20">
      <c r="A5210" s="10">
        <v>5204</v>
      </c>
      <c r="B5210" s="10">
        <v>1.0947513776446319E-5</v>
      </c>
      <c r="C5210" s="10">
        <v>7.1759941150121637E-5</v>
      </c>
      <c r="D5210" s="10">
        <v>3.5924012432477821E-5</v>
      </c>
      <c r="E5210" s="10">
        <v>6.3629669125671641E-6</v>
      </c>
      <c r="F5210" s="10">
        <v>0</v>
      </c>
      <c r="G5210" s="10">
        <v>5.0608827676909832E-5</v>
      </c>
      <c r="H5210" s="10">
        <v>3.8629060307174292E-5</v>
      </c>
      <c r="I5210" s="10">
        <v>2.5367146413312619E-5</v>
      </c>
      <c r="J5210" s="10">
        <v>7.3675981920004523E-5</v>
      </c>
      <c r="K5210">
        <v>1.7164254500983229E-5</v>
      </c>
      <c r="L5210">
        <v>3.2741275968329261E-5</v>
      </c>
      <c r="M5210">
        <v>4.0204612740466957E-5</v>
      </c>
      <c r="N5210">
        <v>9.7104027466076621E-6</v>
      </c>
      <c r="O5210">
        <v>1.0895023206498841E-4</v>
      </c>
      <c r="P5210">
        <v>7.5498530123539121E-6</v>
      </c>
      <c r="Q5210">
        <v>2.2427670944264479E-5</v>
      </c>
      <c r="R5210">
        <v>5.1245163961706132E-6</v>
      </c>
      <c r="S5210">
        <v>1.8524498944838202E-5</v>
      </c>
      <c r="T5210">
        <v>0</v>
      </c>
    </row>
    <row r="5211" spans="1:20">
      <c r="A5211" s="10">
        <v>5205</v>
      </c>
      <c r="B5211" s="10">
        <v>2.911754313527541E-6</v>
      </c>
      <c r="C5211" s="10">
        <v>3.0257392345749949E-5</v>
      </c>
      <c r="D5211" s="10">
        <v>1.9443246287453129E-5</v>
      </c>
      <c r="E5211" s="10">
        <v>3.0142548775316362E-6</v>
      </c>
      <c r="F5211" s="10">
        <v>0</v>
      </c>
      <c r="G5211" s="10">
        <v>2.88189804546897E-5</v>
      </c>
      <c r="H5211" s="10">
        <v>2.2774492531349729E-5</v>
      </c>
      <c r="I5211" s="10">
        <v>1.6532022331359499E-5</v>
      </c>
      <c r="J5211" s="10">
        <v>4.4157139169328057E-5</v>
      </c>
      <c r="K5211">
        <v>9.7458534313411682E-6</v>
      </c>
      <c r="L5211">
        <v>1.431504985427307E-5</v>
      </c>
      <c r="M5211">
        <v>2.4295853699100781E-5</v>
      </c>
      <c r="N5211">
        <v>7.1229203098699324E-6</v>
      </c>
      <c r="O5211">
        <v>4.6699474209010643E-5</v>
      </c>
      <c r="P5211">
        <v>7.5462285029864826E-6</v>
      </c>
      <c r="Q5211">
        <v>1.7366326832799861E-5</v>
      </c>
      <c r="R5211">
        <v>4.7505291005334882E-6</v>
      </c>
      <c r="S5211">
        <v>1.7098191174954751E-5</v>
      </c>
      <c r="T5211">
        <v>0</v>
      </c>
    </row>
    <row r="5212" spans="1:20">
      <c r="A5212" s="10">
        <v>5206</v>
      </c>
      <c r="B5212" s="10">
        <v>2.6704268500422419E-7</v>
      </c>
      <c r="C5212" s="10">
        <v>1.2251744805804469E-5</v>
      </c>
      <c r="D5212" s="10">
        <v>7.6081200289836664E-6</v>
      </c>
      <c r="E5212" s="10">
        <v>0</v>
      </c>
      <c r="F5212" s="10">
        <v>0</v>
      </c>
      <c r="G5212" s="10">
        <v>8.3199090857953703E-6</v>
      </c>
      <c r="H5212" s="10">
        <v>9.0684074946273987E-6</v>
      </c>
      <c r="I5212" s="10">
        <v>5.4972458647517824E-6</v>
      </c>
      <c r="J5212" s="10">
        <v>1.0796977144861999E-5</v>
      </c>
      <c r="K5212">
        <v>6.5126389033244783E-6</v>
      </c>
      <c r="L5212">
        <v>5.1966750708278771E-8</v>
      </c>
      <c r="M5212">
        <v>1.0736909800954109E-5</v>
      </c>
      <c r="N5212">
        <v>1.47543234591476E-6</v>
      </c>
      <c r="O5212">
        <v>8.0572719921785994E-6</v>
      </c>
      <c r="P5212">
        <v>7.0170501353418974E-6</v>
      </c>
      <c r="Q5212">
        <v>0</v>
      </c>
      <c r="R5212">
        <v>8.7375008058078442E-7</v>
      </c>
      <c r="S5212">
        <v>1.86662266718707E-5</v>
      </c>
      <c r="T5212">
        <v>0</v>
      </c>
    </row>
    <row r="5213" spans="1:20">
      <c r="A5213" s="10">
        <v>5207</v>
      </c>
      <c r="B5213" s="10">
        <v>4.9452349074856352E-8</v>
      </c>
      <c r="C5213" s="10">
        <v>5.5666138302807293E-6</v>
      </c>
      <c r="D5213" s="10">
        <v>1.2608626023939469E-6</v>
      </c>
      <c r="E5213" s="10">
        <v>0</v>
      </c>
      <c r="F5213" s="10">
        <v>0</v>
      </c>
      <c r="G5213" s="10">
        <v>1.1098814826483361E-6</v>
      </c>
      <c r="H5213" s="10">
        <v>2.1394377286181361E-6</v>
      </c>
      <c r="I5213" s="10">
        <v>9.4732691016928675E-7</v>
      </c>
      <c r="J5213" s="10">
        <v>2.3401797377749929E-6</v>
      </c>
      <c r="K5213">
        <v>2.6074152131063579E-6</v>
      </c>
      <c r="L5213">
        <v>0</v>
      </c>
      <c r="M5213">
        <v>3.0275905102290789E-6</v>
      </c>
      <c r="N5213">
        <v>6.3057956343655922E-7</v>
      </c>
      <c r="O5213">
        <v>8.4656574259555734E-7</v>
      </c>
      <c r="P5213">
        <v>2.7908722129200727E-7</v>
      </c>
      <c r="Q5213">
        <v>0</v>
      </c>
      <c r="R5213">
        <v>0</v>
      </c>
      <c r="S5213">
        <v>1.57259725226449E-5</v>
      </c>
      <c r="T5213">
        <v>0</v>
      </c>
    </row>
    <row r="5214" spans="1:20">
      <c r="A5214" s="10">
        <v>5208</v>
      </c>
      <c r="B5214" s="10">
        <v>0</v>
      </c>
      <c r="C5214" s="10">
        <v>9.271047101816888E-7</v>
      </c>
      <c r="D5214" s="10">
        <v>3.7228730671565388E-7</v>
      </c>
      <c r="E5214" s="10">
        <v>0</v>
      </c>
      <c r="F5214" s="10">
        <v>0</v>
      </c>
      <c r="G5214" s="10">
        <v>2.8228483639862358E-7</v>
      </c>
      <c r="H5214" s="10">
        <v>4.2539261470458691E-8</v>
      </c>
      <c r="I5214" s="10">
        <v>1.115168425287111E-7</v>
      </c>
      <c r="J5214" s="10">
        <v>7.6946118922922674E-7</v>
      </c>
      <c r="K5214">
        <v>0</v>
      </c>
      <c r="L5214">
        <v>0</v>
      </c>
      <c r="M5214">
        <v>6.5043364533666078E-7</v>
      </c>
      <c r="N5214">
        <v>9.1263856448335662E-10</v>
      </c>
      <c r="O5214">
        <v>1.481274903727748E-7</v>
      </c>
      <c r="P5214">
        <v>0</v>
      </c>
      <c r="Q5214">
        <v>0</v>
      </c>
      <c r="R5214">
        <v>0</v>
      </c>
      <c r="S5214">
        <v>1.1422922110271169E-5</v>
      </c>
      <c r="T5214">
        <v>0</v>
      </c>
    </row>
    <row r="5215" spans="1:20">
      <c r="A5215" s="10">
        <v>5209</v>
      </c>
      <c r="B5215" s="10">
        <v>0</v>
      </c>
      <c r="C5215" s="10">
        <v>5.6849107795532502E-7</v>
      </c>
      <c r="D5215" s="10">
        <v>4.2351730348251953E-8</v>
      </c>
      <c r="E5215" s="10">
        <v>0</v>
      </c>
      <c r="F5215" s="10">
        <v>0</v>
      </c>
      <c r="G5215" s="10">
        <v>3.5710897744286021E-7</v>
      </c>
      <c r="H5215" s="10">
        <v>0</v>
      </c>
      <c r="I5215" s="10">
        <v>8.6671121136303931E-9</v>
      </c>
      <c r="J5215" s="10">
        <v>1.157038428286549E-7</v>
      </c>
      <c r="K5215">
        <v>0</v>
      </c>
      <c r="L5215">
        <v>0</v>
      </c>
      <c r="M5215">
        <v>4.5502180781976283E-7</v>
      </c>
      <c r="N5215">
        <v>2.335281032648589E-9</v>
      </c>
      <c r="O5215">
        <v>2.8329412415156309E-8</v>
      </c>
      <c r="P5215">
        <v>0</v>
      </c>
      <c r="Q5215">
        <v>0</v>
      </c>
      <c r="R5215">
        <v>0</v>
      </c>
      <c r="S5215">
        <v>8.4624423815866423E-6</v>
      </c>
      <c r="T5215">
        <v>0</v>
      </c>
    </row>
    <row r="5216" spans="1:20">
      <c r="A5216" s="10">
        <v>5210</v>
      </c>
      <c r="B5216" s="10">
        <v>0</v>
      </c>
      <c r="C5216" s="10">
        <v>6.2104803431483128E-7</v>
      </c>
      <c r="D5216" s="10">
        <v>4.9430348168498042E-9</v>
      </c>
      <c r="E5216" s="10">
        <v>0</v>
      </c>
      <c r="F5216" s="10">
        <v>0</v>
      </c>
      <c r="G5216" s="10">
        <v>2.7972526499952509E-7</v>
      </c>
      <c r="H5216" s="10">
        <v>0</v>
      </c>
      <c r="I5216" s="10">
        <v>0</v>
      </c>
      <c r="J5216" s="10">
        <v>0</v>
      </c>
      <c r="K5216">
        <v>0</v>
      </c>
      <c r="L5216">
        <v>0</v>
      </c>
      <c r="M5216">
        <v>3.6235497769727838E-7</v>
      </c>
      <c r="N5216">
        <v>1.1452719240575451E-9</v>
      </c>
      <c r="O5216">
        <v>7.7355798463715638E-11</v>
      </c>
      <c r="P5216">
        <v>0</v>
      </c>
      <c r="Q5216">
        <v>0</v>
      </c>
      <c r="R5216">
        <v>0</v>
      </c>
      <c r="S5216">
        <v>9.1703129398536573E-6</v>
      </c>
      <c r="T5216">
        <v>2.078447173794945E-7</v>
      </c>
    </row>
    <row r="5217" spans="1:20">
      <c r="A5217" s="10">
        <v>5211</v>
      </c>
      <c r="B5217" s="10">
        <v>0</v>
      </c>
      <c r="C5217" s="10">
        <v>6.2061005967850198E-7</v>
      </c>
      <c r="D5217" s="10">
        <v>0</v>
      </c>
      <c r="E5217" s="10">
        <v>0</v>
      </c>
      <c r="F5217" s="10">
        <v>0</v>
      </c>
      <c r="G5217" s="10">
        <v>2.7953587754861138E-7</v>
      </c>
      <c r="H5217" s="10">
        <v>0</v>
      </c>
      <c r="I5217" s="10">
        <v>0</v>
      </c>
      <c r="J5217" s="10">
        <v>0</v>
      </c>
      <c r="K5217">
        <v>0</v>
      </c>
      <c r="L5217">
        <v>0</v>
      </c>
      <c r="M5217">
        <v>4.6317264136126958E-8</v>
      </c>
      <c r="N5217">
        <v>1.2347462931245411E-9</v>
      </c>
      <c r="O5217">
        <v>5.1570532309143761E-11</v>
      </c>
      <c r="P5217">
        <v>0</v>
      </c>
      <c r="Q5217">
        <v>0</v>
      </c>
      <c r="R5217">
        <v>0</v>
      </c>
      <c r="S5217">
        <v>7.7682251501955193E-6</v>
      </c>
      <c r="T5217">
        <v>8.3729526829431907E-7</v>
      </c>
    </row>
    <row r="5218" spans="1:20">
      <c r="A5218" s="10">
        <v>5212</v>
      </c>
      <c r="B5218" s="10">
        <v>0</v>
      </c>
      <c r="C5218" s="10">
        <v>4.39726534874535E-7</v>
      </c>
      <c r="D5218" s="10">
        <v>1.9916111155268632E-9</v>
      </c>
      <c r="E5218" s="10">
        <v>0</v>
      </c>
      <c r="F5218" s="10">
        <v>0</v>
      </c>
      <c r="G5218" s="10">
        <v>2.3389350187841129E-7</v>
      </c>
      <c r="H5218" s="10">
        <v>0</v>
      </c>
      <c r="I5218" s="10">
        <v>0</v>
      </c>
      <c r="J5218" s="10">
        <v>0</v>
      </c>
      <c r="K5218">
        <v>0</v>
      </c>
      <c r="L5218">
        <v>0</v>
      </c>
      <c r="M5218">
        <v>6.4603700461083713E-10</v>
      </c>
      <c r="N5218">
        <v>8.052693216029618E-10</v>
      </c>
      <c r="O5218">
        <v>0</v>
      </c>
      <c r="P5218">
        <v>0</v>
      </c>
      <c r="Q5218">
        <v>0</v>
      </c>
      <c r="R5218">
        <v>0</v>
      </c>
      <c r="S5218">
        <v>9.6743497882757834E-6</v>
      </c>
      <c r="T5218">
        <v>1.433027774072786E-6</v>
      </c>
    </row>
    <row r="5219" spans="1:20">
      <c r="A5219" s="10">
        <v>5213</v>
      </c>
      <c r="B5219" s="10">
        <v>4.3872269636122237E-7</v>
      </c>
      <c r="C5219" s="10">
        <v>5.1451727364729388E-7</v>
      </c>
      <c r="D5219" s="10">
        <v>5.853177101330935E-8</v>
      </c>
      <c r="E5219" s="10">
        <v>1.7578552941160541E-7</v>
      </c>
      <c r="F5219" s="10">
        <v>0</v>
      </c>
      <c r="G5219" s="10">
        <v>2.5273755324432378E-7</v>
      </c>
      <c r="H5219" s="10">
        <v>8.5090816320750628E-7</v>
      </c>
      <c r="I5219" s="10">
        <v>2.3445693882318699E-7</v>
      </c>
      <c r="J5219" s="10">
        <v>6.0475641548857484E-7</v>
      </c>
      <c r="K5219">
        <v>6.8479060932450165E-8</v>
      </c>
      <c r="L5219">
        <v>4.323344954758192E-8</v>
      </c>
      <c r="M5219">
        <v>1.2508622319692079E-7</v>
      </c>
      <c r="N5219">
        <v>2.380689274950089E-8</v>
      </c>
      <c r="O5219">
        <v>7.5884695310292825E-8</v>
      </c>
      <c r="P5219">
        <v>4.9791697435051288E-8</v>
      </c>
      <c r="Q5219">
        <v>9.493424613314458E-8</v>
      </c>
      <c r="R5219">
        <v>6.3186878836904972E-7</v>
      </c>
      <c r="S5219">
        <v>1.2154800500512679E-5</v>
      </c>
      <c r="T5219">
        <v>2.182445522927691E-6</v>
      </c>
    </row>
    <row r="5220" spans="1:20">
      <c r="A5220" s="10">
        <v>5214</v>
      </c>
      <c r="B5220" s="10">
        <v>3.2044071338089068E-5</v>
      </c>
      <c r="C5220" s="10">
        <v>1.591053674048876E-5</v>
      </c>
      <c r="D5220" s="10">
        <v>2.1157490761936651E-5</v>
      </c>
      <c r="E5220" s="10">
        <v>1.8631241892742939E-5</v>
      </c>
      <c r="F5220" s="10">
        <v>1.6977240604274711E-5</v>
      </c>
      <c r="G5220" s="10">
        <v>1.9470562098405569E-5</v>
      </c>
      <c r="H5220" s="10">
        <v>2.1824918535050009E-5</v>
      </c>
      <c r="I5220" s="10">
        <v>2.2874460412614861E-5</v>
      </c>
      <c r="J5220" s="10">
        <v>2.4031547944133861E-5</v>
      </c>
      <c r="K5220">
        <v>2.0548240945640139E-5</v>
      </c>
      <c r="L5220">
        <v>9.1486165453157063E-6</v>
      </c>
      <c r="M5220">
        <v>2.296888023252587E-5</v>
      </c>
      <c r="N5220">
        <v>1.077990330122082E-5</v>
      </c>
      <c r="O5220">
        <v>1.8293033951744522E-5</v>
      </c>
      <c r="P5220">
        <v>1.8601661669150311E-5</v>
      </c>
      <c r="Q5220">
        <v>1.91414934822152E-5</v>
      </c>
      <c r="R5220">
        <v>3.4265751169681007E-5</v>
      </c>
      <c r="S5220">
        <v>1.064277247590449E-5</v>
      </c>
      <c r="T5220">
        <v>4.3012056267335393E-6</v>
      </c>
    </row>
    <row r="5221" spans="1:20">
      <c r="A5221" s="10">
        <v>5215</v>
      </c>
      <c r="B5221" s="10">
        <v>1.2954705501636219E-4</v>
      </c>
      <c r="C5221" s="10">
        <v>8.6390845205774148E-5</v>
      </c>
      <c r="D5221" s="10">
        <v>1.041389211042376E-4</v>
      </c>
      <c r="E5221" s="10">
        <v>1.003852685973504E-4</v>
      </c>
      <c r="F5221" s="10">
        <v>1.076270230962311E-4</v>
      </c>
      <c r="G5221" s="10">
        <v>8.7853913389682981E-5</v>
      </c>
      <c r="H5221" s="10">
        <v>9.5576840119908924E-5</v>
      </c>
      <c r="I5221" s="10">
        <v>9.8202039213263E-5</v>
      </c>
      <c r="J5221" s="10">
        <v>9.3905508658270021E-5</v>
      </c>
      <c r="K5221">
        <v>1.007998012290303E-4</v>
      </c>
      <c r="L5221">
        <v>7.1368768048551135E-5</v>
      </c>
      <c r="M5221">
        <v>1.06310243358984E-4</v>
      </c>
      <c r="N5221">
        <v>1.021381686300775E-4</v>
      </c>
      <c r="O5221">
        <v>8.144774776347879E-5</v>
      </c>
      <c r="P5221">
        <v>8.4802011380589199E-5</v>
      </c>
      <c r="Q5221">
        <v>9.4826472419296706E-5</v>
      </c>
      <c r="R5221">
        <v>1.3357455748200529E-4</v>
      </c>
      <c r="S5221">
        <v>8.9306468893079564E-6</v>
      </c>
      <c r="T5221">
        <v>3.2833950610953928E-6</v>
      </c>
    </row>
    <row r="5222" spans="1:20">
      <c r="A5222" s="10">
        <v>5216</v>
      </c>
      <c r="B5222" s="10">
        <v>2.5047066503494371E-4</v>
      </c>
      <c r="C5222" s="10">
        <v>2.0217888962218171E-4</v>
      </c>
      <c r="D5222" s="10">
        <v>1.921937654053944E-4</v>
      </c>
      <c r="E5222" s="10">
        <v>2.1505430759228159E-4</v>
      </c>
      <c r="F5222" s="10">
        <v>2.5496893122293161E-4</v>
      </c>
      <c r="G5222" s="10">
        <v>1.8701367902025089E-4</v>
      </c>
      <c r="H5222" s="10">
        <v>2.0785344913353411E-4</v>
      </c>
      <c r="I5222" s="10">
        <v>2.1164762620329289E-4</v>
      </c>
      <c r="J5222" s="10">
        <v>2.0978562428845471E-4</v>
      </c>
      <c r="K5222">
        <v>2.1705211394293969E-4</v>
      </c>
      <c r="L5222">
        <v>1.6076159730151051E-4</v>
      </c>
      <c r="M5222">
        <v>2.22606859439721E-4</v>
      </c>
      <c r="N5222">
        <v>2.2908561360317269E-4</v>
      </c>
      <c r="O5222">
        <v>1.7298775952581159E-4</v>
      </c>
      <c r="P5222">
        <v>1.7848021967017581E-4</v>
      </c>
      <c r="Q5222">
        <v>2.0557354760671479E-4</v>
      </c>
      <c r="R5222">
        <v>2.7076797075157769E-4</v>
      </c>
      <c r="S5222">
        <v>1.0215862040544431E-5</v>
      </c>
      <c r="T5222">
        <v>1.2249659411418661E-6</v>
      </c>
    </row>
    <row r="5223" spans="1:20">
      <c r="A5223" s="10">
        <v>5217</v>
      </c>
      <c r="B5223" s="10">
        <v>3.5758764280759782E-4</v>
      </c>
      <c r="C5223" s="10">
        <v>2.8219571037585591E-4</v>
      </c>
      <c r="D5223" s="10">
        <v>2.1941252543632549E-4</v>
      </c>
      <c r="E5223" s="10">
        <v>3.002624555426716E-4</v>
      </c>
      <c r="F5223" s="10">
        <v>3.4958860882229012E-4</v>
      </c>
      <c r="G5223" s="10">
        <v>2.9267911286283752E-4</v>
      </c>
      <c r="H5223" s="10">
        <v>3.0043808476927649E-4</v>
      </c>
      <c r="I5223" s="10">
        <v>3.2432741027926142E-4</v>
      </c>
      <c r="J5223" s="10">
        <v>3.140249294637418E-4</v>
      </c>
      <c r="K5223">
        <v>3.5520155270868121E-4</v>
      </c>
      <c r="L5223">
        <v>2.8461076408346618E-4</v>
      </c>
      <c r="M5223">
        <v>3.0579152987980532E-4</v>
      </c>
      <c r="N5223">
        <v>3.5771795265702783E-4</v>
      </c>
      <c r="O5223">
        <v>2.566175427307739E-4</v>
      </c>
      <c r="P5223">
        <v>2.5825653166825538E-4</v>
      </c>
      <c r="Q5223">
        <v>2.9861170264905808E-4</v>
      </c>
      <c r="R5223">
        <v>3.957701634103614E-4</v>
      </c>
      <c r="S5223">
        <v>8.4717889319250554E-6</v>
      </c>
      <c r="T5223">
        <v>1.3297133389270289E-6</v>
      </c>
    </row>
    <row r="5224" spans="1:20">
      <c r="A5224" s="10">
        <v>5218</v>
      </c>
      <c r="B5224" s="10">
        <v>4.3983015081103558E-4</v>
      </c>
      <c r="C5224" s="10">
        <v>2.9865983391742567E-4</v>
      </c>
      <c r="D5224" s="10">
        <v>2.6733988508023952E-4</v>
      </c>
      <c r="E5224" s="10">
        <v>3.5677550202617111E-4</v>
      </c>
      <c r="F5224" s="10">
        <v>3.8550408093673279E-4</v>
      </c>
      <c r="G5224" s="10">
        <v>3.4364990351755712E-4</v>
      </c>
      <c r="H5224" s="10">
        <v>3.5137414972508232E-4</v>
      </c>
      <c r="I5224" s="10">
        <v>3.8881733596669561E-4</v>
      </c>
      <c r="J5224" s="10">
        <v>3.5712286593379838E-4</v>
      </c>
      <c r="K5224">
        <v>4.1816464494678728E-4</v>
      </c>
      <c r="L5224">
        <v>3.1187686650279681E-4</v>
      </c>
      <c r="M5224">
        <v>3.4239307131907199E-4</v>
      </c>
      <c r="N5224">
        <v>4.158666047132643E-4</v>
      </c>
      <c r="O5224">
        <v>3.1211132665323328E-4</v>
      </c>
      <c r="P5224">
        <v>3.4660168218097462E-4</v>
      </c>
      <c r="Q5224">
        <v>3.1011218248021153E-4</v>
      </c>
      <c r="R5224">
        <v>4.810608462165015E-4</v>
      </c>
      <c r="S5224">
        <v>5.6830928249003758E-6</v>
      </c>
      <c r="T5224">
        <v>2.0342478754135279E-6</v>
      </c>
    </row>
    <row r="5225" spans="1:20">
      <c r="A5225" s="10">
        <v>5219</v>
      </c>
      <c r="B5225" s="10">
        <v>4.6413847154341218E-4</v>
      </c>
      <c r="C5225" s="10">
        <v>3.6199697534264102E-4</v>
      </c>
      <c r="D5225" s="10">
        <v>3.233678793841153E-4</v>
      </c>
      <c r="E5225" s="10">
        <v>4.0568942426256002E-4</v>
      </c>
      <c r="F5225" s="10">
        <v>3.6420255397690601E-4</v>
      </c>
      <c r="G5225" s="10">
        <v>3.9233405944499958E-4</v>
      </c>
      <c r="H5225" s="10">
        <v>3.819420033146151E-4</v>
      </c>
      <c r="I5225" s="10">
        <v>4.3051699067954917E-4</v>
      </c>
      <c r="J5225" s="10">
        <v>3.6622262676769171E-4</v>
      </c>
      <c r="K5225">
        <v>4.0637815974313001E-4</v>
      </c>
      <c r="L5225">
        <v>3.3021733304297568E-4</v>
      </c>
      <c r="M5225">
        <v>4.0397396463558161E-4</v>
      </c>
      <c r="N5225">
        <v>4.2711148394193398E-4</v>
      </c>
      <c r="O5225">
        <v>3.3201893673963601E-4</v>
      </c>
      <c r="P5225">
        <v>3.393310523090139E-4</v>
      </c>
      <c r="Q5225">
        <v>3.3938227812200031E-4</v>
      </c>
      <c r="R5225">
        <v>5.2221212367804088E-4</v>
      </c>
      <c r="S5225">
        <v>5.9422945554749734E-6</v>
      </c>
      <c r="T5225">
        <v>4.0197343119213138E-6</v>
      </c>
    </row>
    <row r="5226" spans="1:20">
      <c r="A5226" s="10">
        <v>5220</v>
      </c>
      <c r="B5226" s="10">
        <v>4.8754339058134559E-4</v>
      </c>
      <c r="C5226" s="10">
        <v>3.9031351593559578E-4</v>
      </c>
      <c r="D5226" s="10">
        <v>3.7475835981474039E-4</v>
      </c>
      <c r="E5226" s="10">
        <v>4.1763618102272132E-4</v>
      </c>
      <c r="F5226" s="10">
        <v>3.744060245569965E-4</v>
      </c>
      <c r="G5226" s="10">
        <v>4.1853960008099011E-4</v>
      </c>
      <c r="H5226" s="10">
        <v>4.3069844160786662E-4</v>
      </c>
      <c r="I5226" s="10">
        <v>4.5230030067906258E-4</v>
      </c>
      <c r="J5226" s="10">
        <v>3.4972673107385718E-4</v>
      </c>
      <c r="K5226">
        <v>2.5578676875367159E-4</v>
      </c>
      <c r="L5226">
        <v>3.5466761707517831E-4</v>
      </c>
      <c r="M5226">
        <v>3.9865611462122191E-4</v>
      </c>
      <c r="N5226">
        <v>3.7894243392965778E-4</v>
      </c>
      <c r="O5226">
        <v>3.5729864971387518E-4</v>
      </c>
      <c r="P5226">
        <v>3.1831043839440881E-4</v>
      </c>
      <c r="Q5226">
        <v>3.6826910916792482E-4</v>
      </c>
      <c r="R5226">
        <v>5.1205866077906766E-4</v>
      </c>
      <c r="S5226">
        <v>9.8866433689981844E-6</v>
      </c>
      <c r="T5226">
        <v>6.728934729939635E-6</v>
      </c>
    </row>
    <row r="5227" spans="1:20">
      <c r="A5227" s="10">
        <v>5221</v>
      </c>
      <c r="B5227" s="10">
        <v>4.8074691934933E-4</v>
      </c>
      <c r="C5227" s="10">
        <v>3.8867422066927922E-4</v>
      </c>
      <c r="D5227" s="10">
        <v>3.9773983462327472E-4</v>
      </c>
      <c r="E5227" s="10">
        <v>3.8096525395797318E-4</v>
      </c>
      <c r="F5227" s="10">
        <v>4.6406004619717063E-4</v>
      </c>
      <c r="G5227" s="10">
        <v>4.2194367853183048E-4</v>
      </c>
      <c r="H5227" s="10">
        <v>4.4208672030908512E-4</v>
      </c>
      <c r="I5227" s="10">
        <v>4.3908884400845738E-4</v>
      </c>
      <c r="J5227" s="10">
        <v>2.9724997542425328E-4</v>
      </c>
      <c r="K5227">
        <v>1.7365642177216109E-4</v>
      </c>
      <c r="L5227">
        <v>4.3987765699883682E-4</v>
      </c>
      <c r="M5227">
        <v>3.0220276560643633E-4</v>
      </c>
      <c r="N5227">
        <v>2.7341513725318679E-4</v>
      </c>
      <c r="O5227">
        <v>3.4892053890704129E-4</v>
      </c>
      <c r="P5227">
        <v>3.8881747544259351E-4</v>
      </c>
      <c r="Q5227">
        <v>3.8490457199709253E-4</v>
      </c>
      <c r="R5227">
        <v>4.9381212949836846E-4</v>
      </c>
      <c r="S5227">
        <v>2.1241363992777941E-5</v>
      </c>
      <c r="T5227">
        <v>7.3952460735976992E-6</v>
      </c>
    </row>
    <row r="5228" spans="1:20">
      <c r="A5228" s="10">
        <v>5222</v>
      </c>
      <c r="B5228" s="10">
        <v>4.3984362657615862E-4</v>
      </c>
      <c r="C5228" s="10">
        <v>3.7533442642380789E-4</v>
      </c>
      <c r="D5228" s="10">
        <v>4.0069023432454521E-4</v>
      </c>
      <c r="E5228" s="10">
        <v>3.1267003399917769E-4</v>
      </c>
      <c r="F5228" s="10">
        <v>2.9136002636605821E-4</v>
      </c>
      <c r="G5228" s="10">
        <v>3.8675919741141792E-4</v>
      </c>
      <c r="H5228" s="10">
        <v>4.2449759414401499E-4</v>
      </c>
      <c r="I5228" s="10">
        <v>3.9735227750963052E-4</v>
      </c>
      <c r="J5228" s="10">
        <v>2.9946552374265071E-4</v>
      </c>
      <c r="K5228">
        <v>2.5528531817144512E-5</v>
      </c>
      <c r="L5228">
        <v>4.4412930227282599E-4</v>
      </c>
      <c r="M5228">
        <v>6.1271368912137983E-5</v>
      </c>
      <c r="N5228">
        <v>1.3511653763270329E-4</v>
      </c>
      <c r="O5228">
        <v>3.0291911267950642E-4</v>
      </c>
      <c r="P5228">
        <v>3.3593765072012591E-4</v>
      </c>
      <c r="Q5228">
        <v>3.4689087665652941E-4</v>
      </c>
      <c r="R5228">
        <v>4.2355420552287788E-4</v>
      </c>
      <c r="S5228">
        <v>1.9769135314115009E-5</v>
      </c>
      <c r="T5228">
        <v>8.3687569249118939E-6</v>
      </c>
    </row>
    <row r="5229" spans="1:20">
      <c r="A5229" s="10">
        <v>5223</v>
      </c>
      <c r="B5229" s="10">
        <v>3.7352846535637418E-4</v>
      </c>
      <c r="C5229" s="10">
        <v>2.9937455377708548E-4</v>
      </c>
      <c r="D5229" s="10">
        <v>3.2923587779141962E-4</v>
      </c>
      <c r="E5229" s="10">
        <v>2.2407251699684111E-4</v>
      </c>
      <c r="F5229" s="10">
        <v>3.4321797903888793E-5</v>
      </c>
      <c r="G5229" s="10">
        <v>2.9005986737183051E-4</v>
      </c>
      <c r="H5229" s="10">
        <v>3.6039989710806461E-4</v>
      </c>
      <c r="I5229" s="10">
        <v>2.4513616868311329E-4</v>
      </c>
      <c r="J5229" s="10">
        <v>2.821768634929529E-4</v>
      </c>
      <c r="K5229">
        <v>1.3485237845137451E-5</v>
      </c>
      <c r="L5229">
        <v>4.1479548614843859E-4</v>
      </c>
      <c r="M5229">
        <v>2.9548874797321339E-5</v>
      </c>
      <c r="N5229">
        <v>1.419004417950376E-4</v>
      </c>
      <c r="O5229">
        <v>1.8877809756950821E-4</v>
      </c>
      <c r="P5229">
        <v>3.9190827580566829E-4</v>
      </c>
      <c r="Q5229">
        <v>8.7601172200687321E-5</v>
      </c>
      <c r="R5229">
        <v>3.8931959213473101E-4</v>
      </c>
      <c r="S5229">
        <v>1.795504025314799E-5</v>
      </c>
      <c r="T5229">
        <v>4.8581558671386521E-6</v>
      </c>
    </row>
    <row r="5230" spans="1:20">
      <c r="A5230" s="10">
        <v>5224</v>
      </c>
      <c r="B5230" s="10">
        <v>2.1740171848845269E-4</v>
      </c>
      <c r="C5230" s="10">
        <v>2.0621712088304979E-4</v>
      </c>
      <c r="D5230" s="10">
        <v>2.4419201236276859E-4</v>
      </c>
      <c r="E5230" s="10">
        <v>2.4808260746862369E-4</v>
      </c>
      <c r="F5230" s="10">
        <v>5.9497727658693688E-6</v>
      </c>
      <c r="G5230" s="10">
        <v>1.6097356074713551E-4</v>
      </c>
      <c r="H5230" s="10">
        <v>2.4003566936276971E-4</v>
      </c>
      <c r="I5230" s="10">
        <v>1.205278309825619E-4</v>
      </c>
      <c r="J5230" s="10">
        <v>2.103861107372792E-4</v>
      </c>
      <c r="K5230">
        <v>2.2708121161643991E-5</v>
      </c>
      <c r="L5230">
        <v>3.6870019876893481E-4</v>
      </c>
      <c r="M5230">
        <v>7.2118449556945072E-5</v>
      </c>
      <c r="N5230">
        <v>1.3189647364352121E-4</v>
      </c>
      <c r="O5230">
        <v>1.790725830173553E-4</v>
      </c>
      <c r="P5230">
        <v>2.335047571980851E-4</v>
      </c>
      <c r="Q5230">
        <v>6.1390994067663817E-5</v>
      </c>
      <c r="R5230">
        <v>2.782567185162651E-4</v>
      </c>
      <c r="S5230">
        <v>9.0970178907922034E-6</v>
      </c>
      <c r="T5230">
        <v>3.2862365608746721E-6</v>
      </c>
    </row>
    <row r="5231" spans="1:20">
      <c r="A5231" s="10">
        <v>5225</v>
      </c>
      <c r="B5231" s="10">
        <v>6.5136637562806878E-5</v>
      </c>
      <c r="C5231" s="10">
        <v>1.3578950952600761E-4</v>
      </c>
      <c r="D5231" s="10">
        <v>1.7139137170676179E-4</v>
      </c>
      <c r="E5231" s="10">
        <v>3.8957979151541883E-5</v>
      </c>
      <c r="F5231" s="10">
        <v>3.0202313030524929E-5</v>
      </c>
      <c r="G5231" s="10">
        <v>8.4021770059040447E-5</v>
      </c>
      <c r="H5231" s="10">
        <v>1.247269836418443E-4</v>
      </c>
      <c r="I5231" s="10">
        <v>6.5764220846608825E-5</v>
      </c>
      <c r="J5231" s="10">
        <v>1.3238541373405759E-4</v>
      </c>
      <c r="K5231">
        <v>2.6180422489980111E-5</v>
      </c>
      <c r="L5231">
        <v>2.4958082910831868E-4</v>
      </c>
      <c r="M5231">
        <v>1.179806111306267E-4</v>
      </c>
      <c r="N5231">
        <v>9.3926090246710422E-5</v>
      </c>
      <c r="O5231">
        <v>1.4958996969765149E-4</v>
      </c>
      <c r="P5231">
        <v>1.8238155094054179E-4</v>
      </c>
      <c r="Q5231">
        <v>4.6343812302285928E-5</v>
      </c>
      <c r="R5231">
        <v>1.2481633989482819E-4</v>
      </c>
      <c r="S5231">
        <v>2.1279888444667879E-5</v>
      </c>
      <c r="T5231">
        <v>1.7366530169635761E-6</v>
      </c>
    </row>
    <row r="5232" spans="1:20">
      <c r="A5232" s="10">
        <v>5226</v>
      </c>
      <c r="B5232" s="10">
        <v>2.4553913460969541E-5</v>
      </c>
      <c r="C5232" s="10">
        <v>1.05135837729307E-4</v>
      </c>
      <c r="D5232" s="10">
        <v>1.162684026865191E-4</v>
      </c>
      <c r="E5232" s="10">
        <v>2.792873682535147E-5</v>
      </c>
      <c r="F5232" s="10">
        <v>1.6259098301389169E-5</v>
      </c>
      <c r="G5232" s="10">
        <v>6.3761398845528709E-5</v>
      </c>
      <c r="H5232" s="10">
        <v>6.5217384322034222E-5</v>
      </c>
      <c r="I5232" s="10">
        <v>5.1758417572714723E-5</v>
      </c>
      <c r="J5232" s="10">
        <v>9.3758349158700046E-5</v>
      </c>
      <c r="K5232">
        <v>2.8407306984556059E-5</v>
      </c>
      <c r="L5232">
        <v>1.4715478208334861E-4</v>
      </c>
      <c r="M5232">
        <v>1.026191127276872E-4</v>
      </c>
      <c r="N5232">
        <v>5.8994515899085162E-5</v>
      </c>
      <c r="O5232">
        <v>1.4696347442925121E-4</v>
      </c>
      <c r="P5232">
        <v>7.4928893170080605E-5</v>
      </c>
      <c r="Q5232">
        <v>4.4447539643254287E-5</v>
      </c>
      <c r="R5232">
        <v>1.7771367064903131E-5</v>
      </c>
      <c r="S5232">
        <v>1.3533867699269029E-5</v>
      </c>
      <c r="T5232">
        <v>1.0733367823374251E-5</v>
      </c>
    </row>
    <row r="5233" spans="1:20">
      <c r="A5233" s="10">
        <v>5227</v>
      </c>
      <c r="B5233" s="10">
        <v>1.5642729970096749E-5</v>
      </c>
      <c r="C5233" s="10">
        <v>9.1581127139915813E-5</v>
      </c>
      <c r="D5233" s="10">
        <v>6.4617871833664081E-5</v>
      </c>
      <c r="E5233" s="10">
        <v>2.1791424982599519E-5</v>
      </c>
      <c r="F5233" s="10">
        <v>7.7775535673252356E-7</v>
      </c>
      <c r="G5233" s="10">
        <v>5.8842808835413892E-5</v>
      </c>
      <c r="H5233" s="10">
        <v>4.1462130114834912E-5</v>
      </c>
      <c r="I5233" s="10">
        <v>3.9678624286267607E-5</v>
      </c>
      <c r="J5233" s="10">
        <v>8.3917169411130662E-5</v>
      </c>
      <c r="K5233">
        <v>1.3733542035209099E-5</v>
      </c>
      <c r="L5233">
        <v>6.3162929407543307E-5</v>
      </c>
      <c r="M5233">
        <v>4.1632090722213362E-5</v>
      </c>
      <c r="N5233">
        <v>1.3254281188020959E-5</v>
      </c>
      <c r="O5233">
        <v>1.0056123826425821E-4</v>
      </c>
      <c r="P5233">
        <v>1.7583219843269949E-5</v>
      </c>
      <c r="Q5233">
        <v>3.9640961697232218E-5</v>
      </c>
      <c r="R5233">
        <v>5.3936119424845137E-6</v>
      </c>
      <c r="S5233">
        <v>6.89254165052216E-6</v>
      </c>
      <c r="T5233">
        <v>4.3016832809466747E-6</v>
      </c>
    </row>
    <row r="5234" spans="1:20">
      <c r="A5234" s="10">
        <v>5228</v>
      </c>
      <c r="B5234" s="10">
        <v>1.0664646339738139E-5</v>
      </c>
      <c r="C5234" s="10">
        <v>5.4242392253760079E-5</v>
      </c>
      <c r="D5234" s="10">
        <v>3.2533469074207382E-5</v>
      </c>
      <c r="E5234" s="10">
        <v>1.0027780065788279E-5</v>
      </c>
      <c r="F5234" s="10">
        <v>0</v>
      </c>
      <c r="G5234" s="10">
        <v>4.7608330096217527E-5</v>
      </c>
      <c r="H5234" s="10">
        <v>2.9108639821444059E-5</v>
      </c>
      <c r="I5234" s="10">
        <v>2.984035564761474E-5</v>
      </c>
      <c r="J5234" s="10">
        <v>6.2921665559636391E-5</v>
      </c>
      <c r="K5234">
        <v>3.687693292065865E-6</v>
      </c>
      <c r="L5234">
        <v>2.5953205768311519E-5</v>
      </c>
      <c r="M5234">
        <v>1.9551192838893179E-5</v>
      </c>
      <c r="N5234">
        <v>7.7802974468420559E-6</v>
      </c>
      <c r="O5234">
        <v>4.4037199197855583E-5</v>
      </c>
      <c r="P5234">
        <v>7.5317304655167681E-6</v>
      </c>
      <c r="Q5234">
        <v>1.441016259849703E-5</v>
      </c>
      <c r="R5234">
        <v>5.5135299670788738E-6</v>
      </c>
      <c r="S5234">
        <v>1.703783349418415E-5</v>
      </c>
      <c r="T5234">
        <v>0</v>
      </c>
    </row>
    <row r="5235" spans="1:20">
      <c r="A5235" s="10">
        <v>5229</v>
      </c>
      <c r="B5235" s="10">
        <v>2.1647765807518359E-6</v>
      </c>
      <c r="C5235" s="10">
        <v>2.051954092716747E-5</v>
      </c>
      <c r="D5235" s="10">
        <v>1.2671859076974581E-5</v>
      </c>
      <c r="E5235" s="10">
        <v>1.8172018874007879E-6</v>
      </c>
      <c r="F5235" s="10">
        <v>0</v>
      </c>
      <c r="G5235" s="10">
        <v>2.847203779561188E-5</v>
      </c>
      <c r="H5235" s="10">
        <v>1.64078761331297E-5</v>
      </c>
      <c r="I5235" s="10">
        <v>2.0526457403467309E-5</v>
      </c>
      <c r="J5235" s="10">
        <v>3.8606715073631522E-5</v>
      </c>
      <c r="K5235">
        <v>8.9715926921551733E-8</v>
      </c>
      <c r="L5235">
        <v>5.29227945692258E-6</v>
      </c>
      <c r="M5235">
        <v>8.0477951256393865E-6</v>
      </c>
      <c r="N5235">
        <v>3.1465182946683199E-6</v>
      </c>
      <c r="O5235">
        <v>2.1843700287373511E-5</v>
      </c>
      <c r="P5235">
        <v>6.6600359626501736E-6</v>
      </c>
      <c r="Q5235">
        <v>0</v>
      </c>
      <c r="R5235">
        <v>5.1417687862967306E-6</v>
      </c>
      <c r="S5235">
        <v>2.9225745492319429E-5</v>
      </c>
      <c r="T5235">
        <v>0</v>
      </c>
    </row>
    <row r="5236" spans="1:20">
      <c r="A5236" s="10">
        <v>5230</v>
      </c>
      <c r="B5236" s="10">
        <v>2.6457006755048139E-7</v>
      </c>
      <c r="C5236" s="10">
        <v>8.9157270388557193E-6</v>
      </c>
      <c r="D5236" s="10">
        <v>3.8249797296821244E-6</v>
      </c>
      <c r="E5236" s="10">
        <v>0</v>
      </c>
      <c r="F5236" s="10">
        <v>0</v>
      </c>
      <c r="G5236" s="10">
        <v>7.6366521913850205E-6</v>
      </c>
      <c r="H5236" s="10">
        <v>7.9973207313589179E-6</v>
      </c>
      <c r="I5236" s="10">
        <v>7.7059236021540415E-6</v>
      </c>
      <c r="J5236" s="10">
        <v>1.354194123901274E-5</v>
      </c>
      <c r="K5236">
        <v>0</v>
      </c>
      <c r="L5236">
        <v>5.1966750708278771E-8</v>
      </c>
      <c r="M5236">
        <v>1.541383278395466E-6</v>
      </c>
      <c r="N5236">
        <v>7.3726880111204498E-9</v>
      </c>
      <c r="O5236">
        <v>6.4273197809966338E-6</v>
      </c>
      <c r="P5236">
        <v>1.727078713579759E-6</v>
      </c>
      <c r="Q5236">
        <v>0</v>
      </c>
      <c r="R5236">
        <v>2.0096251853358041E-6</v>
      </c>
      <c r="S5236">
        <v>4.8547225613061668E-5</v>
      </c>
      <c r="T5236">
        <v>2.4446451186065241E-6</v>
      </c>
    </row>
    <row r="5237" spans="1:20">
      <c r="A5237" s="10">
        <v>5231</v>
      </c>
      <c r="B5237" s="10">
        <v>4.8957825584107781E-8</v>
      </c>
      <c r="C5237" s="10">
        <v>1.6138927374095359E-6</v>
      </c>
      <c r="D5237" s="10">
        <v>1.0149778141647079E-6</v>
      </c>
      <c r="E5237" s="10">
        <v>0</v>
      </c>
      <c r="F5237" s="10">
        <v>0</v>
      </c>
      <c r="G5237" s="10">
        <v>1.275102147888187E-6</v>
      </c>
      <c r="H5237" s="10">
        <v>1.25089723775497E-6</v>
      </c>
      <c r="I5237" s="10">
        <v>1.441155846104977E-6</v>
      </c>
      <c r="J5237" s="10">
        <v>1.9335031169228378E-6</v>
      </c>
      <c r="K5237">
        <v>0</v>
      </c>
      <c r="L5237">
        <v>1.154816682406195E-9</v>
      </c>
      <c r="M5237">
        <v>1.6165281493151171E-7</v>
      </c>
      <c r="N5237">
        <v>9.6632318592355403E-10</v>
      </c>
      <c r="O5237">
        <v>5.7239423073226384E-7</v>
      </c>
      <c r="P5237">
        <v>0</v>
      </c>
      <c r="Q5237">
        <v>0</v>
      </c>
      <c r="R5237">
        <v>0</v>
      </c>
      <c r="S5237">
        <v>3.786354928394074E-5</v>
      </c>
      <c r="T5237">
        <v>1.048653729479194E-5</v>
      </c>
    </row>
    <row r="5238" spans="1:20">
      <c r="A5238" s="10">
        <v>5232</v>
      </c>
      <c r="B5238" s="10">
        <v>0</v>
      </c>
      <c r="C5238" s="10">
        <v>3.0045060052184358E-8</v>
      </c>
      <c r="D5238" s="10">
        <v>3.192096707211308E-7</v>
      </c>
      <c r="E5238" s="10">
        <v>0</v>
      </c>
      <c r="F5238" s="10">
        <v>0</v>
      </c>
      <c r="G5238" s="10">
        <v>1.550164693846217E-7</v>
      </c>
      <c r="H5238" s="10">
        <v>6.3342160496764513E-10</v>
      </c>
      <c r="I5238" s="10">
        <v>2.0595369611882779E-7</v>
      </c>
      <c r="J5238" s="10">
        <v>5.8215764048395575E-7</v>
      </c>
      <c r="K5238">
        <v>0</v>
      </c>
      <c r="L5238">
        <v>0</v>
      </c>
      <c r="M5238">
        <v>1.952467391712752E-8</v>
      </c>
      <c r="N5238">
        <v>9.6632318592355403E-10</v>
      </c>
      <c r="O5238">
        <v>8.8373627814346242E-8</v>
      </c>
      <c r="P5238">
        <v>0</v>
      </c>
      <c r="Q5238">
        <v>0</v>
      </c>
      <c r="R5238">
        <v>0</v>
      </c>
      <c r="S5238">
        <v>2.6315922422737769E-5</v>
      </c>
      <c r="T5238">
        <v>8.5554437318049877E-6</v>
      </c>
    </row>
    <row r="5239" spans="1:20">
      <c r="A5239" s="10">
        <v>5233</v>
      </c>
      <c r="B5239" s="10">
        <v>0</v>
      </c>
      <c r="C5239" s="10">
        <v>5.6936702722798351E-7</v>
      </c>
      <c r="D5239" s="10">
        <v>4.4391332093068634E-9</v>
      </c>
      <c r="E5239" s="10">
        <v>0</v>
      </c>
      <c r="F5239" s="10">
        <v>0</v>
      </c>
      <c r="G5239" s="10">
        <v>2.3446166423115238E-8</v>
      </c>
      <c r="H5239" s="10">
        <v>6.7509407897867438E-10</v>
      </c>
      <c r="I5239" s="10">
        <v>3.2357218557553468E-8</v>
      </c>
      <c r="J5239" s="10">
        <v>5.4005181026679878E-7</v>
      </c>
      <c r="K5239">
        <v>0</v>
      </c>
      <c r="L5239">
        <v>0</v>
      </c>
      <c r="M5239">
        <v>0</v>
      </c>
      <c r="N5239">
        <v>2.263701537394993E-9</v>
      </c>
      <c r="O5239">
        <v>5.3429220244452478E-9</v>
      </c>
      <c r="P5239">
        <v>0</v>
      </c>
      <c r="Q5239">
        <v>0</v>
      </c>
      <c r="R5239">
        <v>0</v>
      </c>
      <c r="S5239">
        <v>2.1387096811512508E-5</v>
      </c>
      <c r="T5239">
        <v>5.6490236887050507E-6</v>
      </c>
    </row>
    <row r="5240" spans="1:20">
      <c r="A5240" s="10">
        <v>5234</v>
      </c>
      <c r="B5240" s="10">
        <v>0</v>
      </c>
      <c r="C5240" s="10">
        <v>6.2236195822381885E-7</v>
      </c>
      <c r="D5240" s="10">
        <v>4.9430348168498042E-9</v>
      </c>
      <c r="E5240" s="10">
        <v>0</v>
      </c>
      <c r="F5240" s="10">
        <v>0</v>
      </c>
      <c r="G5240" s="10">
        <v>2.2915881560556901E-7</v>
      </c>
      <c r="H5240" s="10">
        <v>0</v>
      </c>
      <c r="I5240" s="10">
        <v>0</v>
      </c>
      <c r="J5240" s="10">
        <v>5.3903380496940619E-7</v>
      </c>
      <c r="K5240">
        <v>0</v>
      </c>
      <c r="L5240">
        <v>0</v>
      </c>
      <c r="M5240">
        <v>3.4239961244374358E-7</v>
      </c>
      <c r="N5240">
        <v>9.1263856448335662E-10</v>
      </c>
      <c r="O5240">
        <v>0</v>
      </c>
      <c r="P5240">
        <v>0</v>
      </c>
      <c r="Q5240">
        <v>0</v>
      </c>
      <c r="R5240">
        <v>0</v>
      </c>
      <c r="S5240">
        <v>3.1227953910699831E-5</v>
      </c>
      <c r="T5240">
        <v>3.6312196023675998E-6</v>
      </c>
    </row>
    <row r="5241" spans="1:20">
      <c r="A5241" s="10">
        <v>5235</v>
      </c>
      <c r="B5241" s="10">
        <v>0</v>
      </c>
      <c r="C5241" s="10">
        <v>6.2192398358748966E-7</v>
      </c>
      <c r="D5241" s="10">
        <v>3.1193909038372551E-9</v>
      </c>
      <c r="E5241" s="10">
        <v>0</v>
      </c>
      <c r="F5241" s="10">
        <v>0</v>
      </c>
      <c r="G5241" s="10">
        <v>2.8048281480317991E-7</v>
      </c>
      <c r="H5241" s="10">
        <v>0</v>
      </c>
      <c r="I5241" s="10">
        <v>0</v>
      </c>
      <c r="J5241" s="10">
        <v>5.4013664404158156E-7</v>
      </c>
      <c r="K5241">
        <v>0</v>
      </c>
      <c r="L5241">
        <v>0</v>
      </c>
      <c r="M5241">
        <v>3.3665706129164729E-7</v>
      </c>
      <c r="N5241">
        <v>1.0200078073637521E-9</v>
      </c>
      <c r="O5241">
        <v>0</v>
      </c>
      <c r="P5241">
        <v>0</v>
      </c>
      <c r="Q5241">
        <v>0</v>
      </c>
      <c r="R5241">
        <v>0</v>
      </c>
      <c r="S5241">
        <v>2.959290996887305E-5</v>
      </c>
      <c r="T5241">
        <v>3.8205986420983687E-6</v>
      </c>
    </row>
    <row r="5242" spans="1:20">
      <c r="A5242" s="10">
        <v>5236</v>
      </c>
      <c r="B5242" s="10">
        <v>0</v>
      </c>
      <c r="C5242" s="10">
        <v>4.3753666169288888E-7</v>
      </c>
      <c r="D5242" s="10">
        <v>0</v>
      </c>
      <c r="E5242" s="10">
        <v>0</v>
      </c>
      <c r="F5242" s="10">
        <v>0</v>
      </c>
      <c r="G5242" s="10">
        <v>2.801040399013525E-7</v>
      </c>
      <c r="H5242" s="10">
        <v>0</v>
      </c>
      <c r="I5242" s="10">
        <v>0</v>
      </c>
      <c r="J5242" s="10">
        <v>2.9259168922560298E-7</v>
      </c>
      <c r="K5242">
        <v>0</v>
      </c>
      <c r="L5242">
        <v>0</v>
      </c>
      <c r="M5242">
        <v>3.014839354850573E-8</v>
      </c>
      <c r="N5242">
        <v>1.1452719240575451E-9</v>
      </c>
      <c r="O5242">
        <v>0</v>
      </c>
      <c r="P5242">
        <v>0</v>
      </c>
      <c r="Q5242">
        <v>0</v>
      </c>
      <c r="R5242">
        <v>0</v>
      </c>
      <c r="S5242">
        <v>2.3885564756849209E-5</v>
      </c>
      <c r="T5242">
        <v>2.7327791669031149E-6</v>
      </c>
    </row>
    <row r="5243" spans="1:20">
      <c r="A5243" s="10">
        <v>5237</v>
      </c>
      <c r="B5243" s="10">
        <v>6.5490982188559128E-7</v>
      </c>
      <c r="C5243" s="10">
        <v>1.9424832083155321E-7</v>
      </c>
      <c r="D5243" s="10">
        <v>8.8715477305131516E-8</v>
      </c>
      <c r="E5243" s="10">
        <v>7.6477746520705949E-7</v>
      </c>
      <c r="F5243" s="10">
        <v>8.468396434336933E-9</v>
      </c>
      <c r="G5243" s="10">
        <v>7.60407660289061E-7</v>
      </c>
      <c r="H5243" s="10">
        <v>1.567135057658767E-7</v>
      </c>
      <c r="I5243" s="10">
        <v>1.208482887858512E-6</v>
      </c>
      <c r="J5243" s="10">
        <v>4.101229929527024E-7</v>
      </c>
      <c r="K5243">
        <v>2.074527186898347E-8</v>
      </c>
      <c r="L5243">
        <v>1.193791745437404E-8</v>
      </c>
      <c r="M5243">
        <v>6.8079738455337014E-8</v>
      </c>
      <c r="N5243">
        <v>6.435220309221002E-8</v>
      </c>
      <c r="O5243">
        <v>5.0776829585323338E-8</v>
      </c>
      <c r="P5243">
        <v>1.4008728705111789E-7</v>
      </c>
      <c r="Q5243">
        <v>3.2256893030376671E-7</v>
      </c>
      <c r="R5243">
        <v>8.473706195492372E-7</v>
      </c>
      <c r="S5243">
        <v>1.400027546164719E-5</v>
      </c>
      <c r="T5243">
        <v>2.749624619749331E-6</v>
      </c>
    </row>
    <row r="5244" spans="1:20">
      <c r="A5244" s="10">
        <v>5238</v>
      </c>
      <c r="B5244" s="10">
        <v>5.0384340408608349E-5</v>
      </c>
      <c r="C5244" s="10">
        <v>1.9897205247421831E-5</v>
      </c>
      <c r="D5244" s="10">
        <v>1.101079361868997E-5</v>
      </c>
      <c r="E5244" s="10">
        <v>3.3344021452361363E-5</v>
      </c>
      <c r="F5244" s="10">
        <v>1.7606576170868591E-5</v>
      </c>
      <c r="G5244" s="10">
        <v>1.9299698634065739E-5</v>
      </c>
      <c r="H5244" s="10">
        <v>1.6529530586510099E-5</v>
      </c>
      <c r="I5244" s="10">
        <v>3.3307535621401959E-5</v>
      </c>
      <c r="J5244" s="10">
        <v>2.529778040128136E-5</v>
      </c>
      <c r="K5244">
        <v>1.8336399231139801E-5</v>
      </c>
      <c r="L5244">
        <v>1.036149163642987E-5</v>
      </c>
      <c r="M5244">
        <v>2.3410351414173918E-5</v>
      </c>
      <c r="N5244">
        <v>1.6304858353597968E-5</v>
      </c>
      <c r="O5244">
        <v>1.5721130120741219E-5</v>
      </c>
      <c r="P5244">
        <v>2.2769122539819781E-5</v>
      </c>
      <c r="Q5244">
        <v>2.2816408525356681E-5</v>
      </c>
      <c r="R5244">
        <v>3.8275484899347558E-5</v>
      </c>
      <c r="S5244">
        <v>9.5224065383058487E-6</v>
      </c>
      <c r="T5244">
        <v>1.2931700776777489E-6</v>
      </c>
    </row>
    <row r="5245" spans="1:20">
      <c r="A5245" s="10">
        <v>5239</v>
      </c>
      <c r="B5245" s="10">
        <v>1.3419686159047469E-4</v>
      </c>
      <c r="C5245" s="10">
        <v>8.6222325704953746E-5</v>
      </c>
      <c r="D5245" s="10">
        <v>5.4746843662949628E-5</v>
      </c>
      <c r="E5245" s="10">
        <v>8.2092003253108448E-5</v>
      </c>
      <c r="F5245" s="10">
        <v>1.0567656197274621E-4</v>
      </c>
      <c r="G5245" s="10">
        <v>7.4282418126580253E-5</v>
      </c>
      <c r="H5245" s="10">
        <v>5.4208916883447049E-5</v>
      </c>
      <c r="I5245" s="10">
        <v>9.8978340889131403E-5</v>
      </c>
      <c r="J5245" s="10">
        <v>9.2124425913200542E-5</v>
      </c>
      <c r="K5245">
        <v>1.10943096216634E-4</v>
      </c>
      <c r="L5245">
        <v>6.944289470251084E-5</v>
      </c>
      <c r="M5245">
        <v>8.6666367539043213E-5</v>
      </c>
      <c r="N5245">
        <v>1.05105315420218E-4</v>
      </c>
      <c r="O5245">
        <v>8.5546602411237427E-5</v>
      </c>
      <c r="P5245">
        <v>5.5590142214696577E-5</v>
      </c>
      <c r="Q5245">
        <v>1.0465787332417261E-4</v>
      </c>
      <c r="R5245">
        <v>1.3542416674892129E-4</v>
      </c>
      <c r="S5245">
        <v>4.528099615483914E-6</v>
      </c>
      <c r="T5245">
        <v>5.3605558252481427E-7</v>
      </c>
    </row>
    <row r="5246" spans="1:20">
      <c r="A5246" s="10">
        <v>5240</v>
      </c>
      <c r="B5246" s="10">
        <v>2.4587700542166212E-4</v>
      </c>
      <c r="C5246" s="10">
        <v>1.8841511184013881E-4</v>
      </c>
      <c r="D5246" s="10">
        <v>1.6847698717312469E-4</v>
      </c>
      <c r="E5246" s="10">
        <v>1.6382063513640339E-4</v>
      </c>
      <c r="F5246" s="10">
        <v>2.1428079344699229E-4</v>
      </c>
      <c r="G5246" s="10">
        <v>1.648103914171882E-4</v>
      </c>
      <c r="H5246" s="10">
        <v>1.1696056592173311E-4</v>
      </c>
      <c r="I5246" s="10">
        <v>2.073673541072336E-4</v>
      </c>
      <c r="J5246" s="10">
        <v>1.7262450265855201E-4</v>
      </c>
      <c r="K5246">
        <v>2.4436069577917879E-4</v>
      </c>
      <c r="L5246">
        <v>1.2993165842423171E-4</v>
      </c>
      <c r="M5246">
        <v>1.8992134218851869E-4</v>
      </c>
      <c r="N5246">
        <v>2.4291710960405949E-4</v>
      </c>
      <c r="O5246">
        <v>1.8423135069987239E-4</v>
      </c>
      <c r="P5246">
        <v>5.1690170135343342E-5</v>
      </c>
      <c r="Q5246">
        <v>2.2344388190853471E-4</v>
      </c>
      <c r="R5246">
        <v>2.5287349953519411E-4</v>
      </c>
      <c r="S5246">
        <v>1.062513944829829E-6</v>
      </c>
      <c r="T5246">
        <v>1.2008661149336511E-6</v>
      </c>
    </row>
    <row r="5247" spans="1:20">
      <c r="A5247" s="10">
        <v>5241</v>
      </c>
      <c r="B5247" s="10">
        <v>3.6107629586234542E-4</v>
      </c>
      <c r="C5247" s="10">
        <v>3.1522457994181892E-4</v>
      </c>
      <c r="D5247" s="10">
        <v>2.8855252427382452E-4</v>
      </c>
      <c r="E5247" s="10">
        <v>3.0323099284107398E-4</v>
      </c>
      <c r="F5247" s="10">
        <v>3.6854684134772069E-4</v>
      </c>
      <c r="G5247" s="10">
        <v>2.8522196777905199E-4</v>
      </c>
      <c r="H5247" s="10">
        <v>1.8780907873004819E-4</v>
      </c>
      <c r="I5247" s="10">
        <v>3.2625139216247378E-4</v>
      </c>
      <c r="J5247" s="10">
        <v>2.4415491823312051E-4</v>
      </c>
      <c r="K5247">
        <v>3.7156310775062959E-4</v>
      </c>
      <c r="L5247">
        <v>2.4743204727215701E-4</v>
      </c>
      <c r="M5247">
        <v>3.3221625227200128E-4</v>
      </c>
      <c r="N5247">
        <v>3.5745205272703451E-4</v>
      </c>
      <c r="O5247">
        <v>2.7222969760183288E-4</v>
      </c>
      <c r="P5247">
        <v>8.5825029149545935E-5</v>
      </c>
      <c r="Q5247">
        <v>2.9616071310811299E-4</v>
      </c>
      <c r="R5247">
        <v>3.6451737521759269E-4</v>
      </c>
      <c r="S5247">
        <v>4.9896433363130012E-7</v>
      </c>
      <c r="T5247">
        <v>1.7696437250026589E-6</v>
      </c>
    </row>
    <row r="5248" spans="1:20">
      <c r="A5248" s="10">
        <v>5242</v>
      </c>
      <c r="B5248" s="10">
        <v>3.8860822978460278E-4</v>
      </c>
      <c r="C5248" s="10">
        <v>3.5380061288446338E-4</v>
      </c>
      <c r="D5248" s="10">
        <v>3.5627219064721382E-4</v>
      </c>
      <c r="E5248" s="10">
        <v>4.1621787795216049E-4</v>
      </c>
      <c r="F5248" s="10">
        <v>4.8358376703713113E-4</v>
      </c>
      <c r="G5248" s="10">
        <v>3.9032499854127983E-4</v>
      </c>
      <c r="H5248" s="10">
        <v>2.5919118256459011E-4</v>
      </c>
      <c r="I5248" s="10">
        <v>3.9228471672858009E-4</v>
      </c>
      <c r="J5248" s="10">
        <v>2.9762870520754891E-4</v>
      </c>
      <c r="K5248">
        <v>4.398752847691527E-4</v>
      </c>
      <c r="L5248">
        <v>3.232494578855074E-4</v>
      </c>
      <c r="M5248">
        <v>3.9017584976286542E-4</v>
      </c>
      <c r="N5248">
        <v>3.8924124025898298E-4</v>
      </c>
      <c r="O5248">
        <v>3.3198799844919832E-4</v>
      </c>
      <c r="P5248">
        <v>2.5552917898199958E-4</v>
      </c>
      <c r="Q5248">
        <v>3.8820911378872159E-4</v>
      </c>
      <c r="R5248">
        <v>4.2231886482375881E-4</v>
      </c>
      <c r="S5248">
        <v>9.2696223758414378E-7</v>
      </c>
      <c r="T5248">
        <v>6.952821572625071E-6</v>
      </c>
    </row>
    <row r="5249" spans="1:20">
      <c r="A5249" s="10">
        <v>5243</v>
      </c>
      <c r="B5249" s="10">
        <v>3.8300081555991749E-4</v>
      </c>
      <c r="C5249" s="10">
        <v>3.7040081952528699E-4</v>
      </c>
      <c r="D5249" s="10">
        <v>3.9067350480365831E-4</v>
      </c>
      <c r="E5249" s="10">
        <v>4.6856631175573702E-4</v>
      </c>
      <c r="F5249" s="10">
        <v>5.0307717993195811E-4</v>
      </c>
      <c r="G5249" s="10">
        <v>4.600690267001407E-4</v>
      </c>
      <c r="H5249" s="10">
        <v>3.0128208780354042E-4</v>
      </c>
      <c r="I5249" s="10">
        <v>4.3053079594462758E-4</v>
      </c>
      <c r="J5249" s="10">
        <v>2.6720346188144079E-4</v>
      </c>
      <c r="K5249">
        <v>4.8285314651753692E-4</v>
      </c>
      <c r="L5249">
        <v>3.8512901064347558E-4</v>
      </c>
      <c r="M5249">
        <v>3.3821391087538789E-4</v>
      </c>
      <c r="N5249">
        <v>4.2318744456436958E-4</v>
      </c>
      <c r="O5249">
        <v>3.6622182048914181E-4</v>
      </c>
      <c r="P5249">
        <v>3.6399665406897368E-4</v>
      </c>
      <c r="Q5249">
        <v>4.51938784477725E-4</v>
      </c>
      <c r="R5249">
        <v>4.7882027552817908E-4</v>
      </c>
      <c r="S5249">
        <v>3.3138886462917929E-6</v>
      </c>
      <c r="T5249">
        <v>1.5035905996804661E-5</v>
      </c>
    </row>
    <row r="5250" spans="1:20">
      <c r="A5250" s="10">
        <v>5244</v>
      </c>
      <c r="B5250" s="10">
        <v>4.2448901217331548E-4</v>
      </c>
      <c r="C5250" s="10">
        <v>3.8749860039095148E-4</v>
      </c>
      <c r="D5250" s="10">
        <v>3.8133197944156431E-4</v>
      </c>
      <c r="E5250" s="10">
        <v>4.8711079951027322E-4</v>
      </c>
      <c r="F5250" s="10">
        <v>4.54569146606522E-4</v>
      </c>
      <c r="G5250" s="10">
        <v>4.7116639839424811E-4</v>
      </c>
      <c r="H5250" s="10">
        <v>3.7514252034347661E-4</v>
      </c>
      <c r="I5250" s="10">
        <v>4.477204960773936E-4</v>
      </c>
      <c r="J5250" s="10">
        <v>2.9336778040998089E-4</v>
      </c>
      <c r="K5250">
        <v>5.1717473633226276E-4</v>
      </c>
      <c r="L5250">
        <v>4.0050454309241082E-4</v>
      </c>
      <c r="M5250">
        <v>3.4740695912821497E-4</v>
      </c>
      <c r="N5250">
        <v>3.6899700662096271E-4</v>
      </c>
      <c r="O5250">
        <v>4.1405141805808812E-4</v>
      </c>
      <c r="P5250">
        <v>4.8414990980747449E-4</v>
      </c>
      <c r="Q5250">
        <v>4.3262228515981023E-4</v>
      </c>
      <c r="R5250">
        <v>4.5475771309804461E-4</v>
      </c>
      <c r="S5250">
        <v>5.4646439380786386E-6</v>
      </c>
      <c r="T5250">
        <v>9.8123853657830231E-6</v>
      </c>
    </row>
    <row r="5251" spans="1:20">
      <c r="A5251" s="10">
        <v>5245</v>
      </c>
      <c r="B5251" s="10">
        <v>4.2325802575551331E-4</v>
      </c>
      <c r="C5251" s="10">
        <v>4.3663422152435201E-4</v>
      </c>
      <c r="D5251" s="10">
        <v>4.2161340723967719E-4</v>
      </c>
      <c r="E5251" s="10">
        <v>4.8775286984296961E-4</v>
      </c>
      <c r="F5251" s="10">
        <v>4.5848394142396638E-4</v>
      </c>
      <c r="G5251" s="10">
        <v>4.5216985035898542E-4</v>
      </c>
      <c r="H5251" s="10">
        <v>4.5328540383891928E-4</v>
      </c>
      <c r="I5251" s="10">
        <v>4.4406951121249389E-4</v>
      </c>
      <c r="J5251" s="10">
        <v>3.2874941346283198E-4</v>
      </c>
      <c r="K5251">
        <v>4.33324080307105E-4</v>
      </c>
      <c r="L5251">
        <v>4.2423827780838877E-4</v>
      </c>
      <c r="M5251">
        <v>4.1012061821497729E-4</v>
      </c>
      <c r="N5251">
        <v>2.8826120996723489E-4</v>
      </c>
      <c r="O5251">
        <v>4.7027882100527979E-4</v>
      </c>
      <c r="P5251">
        <v>4.7327941723178369E-4</v>
      </c>
      <c r="Q5251">
        <v>4.9078289508876693E-4</v>
      </c>
      <c r="R5251">
        <v>4.4527318379977568E-4</v>
      </c>
      <c r="S5251">
        <v>1.7184965489098911E-5</v>
      </c>
      <c r="T5251">
        <v>5.7395581597050317E-6</v>
      </c>
    </row>
    <row r="5252" spans="1:20">
      <c r="A5252" s="10">
        <v>5246</v>
      </c>
      <c r="B5252" s="10">
        <v>3.776537185007624E-4</v>
      </c>
      <c r="C5252" s="10">
        <v>4.4600286251438221E-4</v>
      </c>
      <c r="D5252" s="10">
        <v>3.9194059538996841E-4</v>
      </c>
      <c r="E5252" s="10">
        <v>4.591243032679691E-4</v>
      </c>
      <c r="F5252" s="10">
        <v>4.5460625155405659E-4</v>
      </c>
      <c r="G5252" s="10">
        <v>3.9659875897884279E-4</v>
      </c>
      <c r="H5252" s="10">
        <v>4.3132999628599851E-4</v>
      </c>
      <c r="I5252" s="10">
        <v>4.2614542789159722E-4</v>
      </c>
      <c r="J5252" s="10">
        <v>3.0938030385932528E-4</v>
      </c>
      <c r="K5252">
        <v>3.9718214204528791E-4</v>
      </c>
      <c r="L5252">
        <v>4.3183565797464541E-4</v>
      </c>
      <c r="M5252">
        <v>4.5253731280382801E-4</v>
      </c>
      <c r="N5252">
        <v>2.5888145982501761E-4</v>
      </c>
      <c r="O5252">
        <v>4.6505590011776312E-4</v>
      </c>
      <c r="P5252">
        <v>3.636358794678132E-4</v>
      </c>
      <c r="Q5252">
        <v>4.1098272408836262E-4</v>
      </c>
      <c r="R5252">
        <v>3.8343846103900531E-4</v>
      </c>
      <c r="S5252">
        <v>3.5110928068215452E-5</v>
      </c>
      <c r="T5252">
        <v>5.7011178513251734E-6</v>
      </c>
    </row>
    <row r="5253" spans="1:20">
      <c r="A5253" s="10">
        <v>5247</v>
      </c>
      <c r="B5253" s="10">
        <v>2.9335197141104223E-4</v>
      </c>
      <c r="C5253" s="10">
        <v>3.8512835173507958E-4</v>
      </c>
      <c r="D5253" s="10">
        <v>3.3746846508614522E-4</v>
      </c>
      <c r="E5253" s="10">
        <v>3.9043430194977459E-4</v>
      </c>
      <c r="F5253" s="10">
        <v>3.9082345958645401E-4</v>
      </c>
      <c r="G5253" s="10">
        <v>3.2710058887407172E-4</v>
      </c>
      <c r="H5253" s="10">
        <v>3.6318328290858571E-4</v>
      </c>
      <c r="I5253" s="10">
        <v>3.3210653631032718E-4</v>
      </c>
      <c r="J5253" s="10">
        <v>2.7310336106884861E-4</v>
      </c>
      <c r="K5253">
        <v>3.6933219218426871E-4</v>
      </c>
      <c r="L5253">
        <v>3.903294388685213E-4</v>
      </c>
      <c r="M5253">
        <v>3.7409447053114091E-4</v>
      </c>
      <c r="N5253">
        <v>3.4153388917538868E-4</v>
      </c>
      <c r="O5253">
        <v>3.9499316201478039E-4</v>
      </c>
      <c r="P5253">
        <v>3.7313227523594469E-4</v>
      </c>
      <c r="Q5253">
        <v>2.8095157248129922E-4</v>
      </c>
      <c r="R5253">
        <v>2.5338063632559491E-4</v>
      </c>
      <c r="S5253">
        <v>2.4340342117798261E-5</v>
      </c>
      <c r="T5253">
        <v>4.5118375650044566E-6</v>
      </c>
    </row>
    <row r="5254" spans="1:20">
      <c r="A5254" s="10">
        <v>5248</v>
      </c>
      <c r="B5254" s="10">
        <v>1.909607590206794E-4</v>
      </c>
      <c r="C5254" s="10">
        <v>3.1713686698883281E-4</v>
      </c>
      <c r="D5254" s="10">
        <v>2.7131358836997348E-4</v>
      </c>
      <c r="E5254" s="10">
        <v>2.696180830157662E-4</v>
      </c>
      <c r="F5254" s="10">
        <v>2.7726404622229768E-4</v>
      </c>
      <c r="G5254" s="10">
        <v>2.5420761840968062E-4</v>
      </c>
      <c r="H5254" s="10">
        <v>2.7966065179183881E-4</v>
      </c>
      <c r="I5254" s="10">
        <v>1.9518827616248749E-4</v>
      </c>
      <c r="J5254" s="10">
        <v>2.456888047844481E-4</v>
      </c>
      <c r="K5254">
        <v>3.4900236650619698E-4</v>
      </c>
      <c r="L5254">
        <v>3.4937740185307539E-4</v>
      </c>
      <c r="M5254">
        <v>3.1977417266105781E-4</v>
      </c>
      <c r="N5254">
        <v>2.7437369406387529E-4</v>
      </c>
      <c r="O5254">
        <v>3.3542362005952733E-4</v>
      </c>
      <c r="P5254">
        <v>2.7837156191740851E-4</v>
      </c>
      <c r="Q5254">
        <v>2.7031647277411851E-4</v>
      </c>
      <c r="R5254">
        <v>1.645104303987315E-4</v>
      </c>
      <c r="S5254">
        <v>1.631570757573734E-5</v>
      </c>
      <c r="T5254">
        <v>7.230976447389274E-6</v>
      </c>
    </row>
    <row r="5255" spans="1:20">
      <c r="A5255" s="10">
        <v>5249</v>
      </c>
      <c r="B5255" s="10">
        <v>1.6443501350041719E-4</v>
      </c>
      <c r="C5255" s="10">
        <v>2.2933163306211661E-4</v>
      </c>
      <c r="D5255" s="10">
        <v>1.9676478826176409E-4</v>
      </c>
      <c r="E5255" s="10">
        <v>1.017377038501318E-4</v>
      </c>
      <c r="F5255" s="10">
        <v>1.5707287561363571E-4</v>
      </c>
      <c r="G5255" s="10">
        <v>1.6378619544589389E-4</v>
      </c>
      <c r="H5255" s="10">
        <v>1.8478539069176629E-4</v>
      </c>
      <c r="I5255" s="10">
        <v>1.1317859515685091E-4</v>
      </c>
      <c r="J5255" s="10">
        <v>1.655750280585448E-4</v>
      </c>
      <c r="K5255">
        <v>2.0082520653049159E-4</v>
      </c>
      <c r="L5255">
        <v>2.311254150026147E-4</v>
      </c>
      <c r="M5255">
        <v>2.0010647985929721E-4</v>
      </c>
      <c r="N5255">
        <v>1.7655857576021641E-4</v>
      </c>
      <c r="O5255">
        <v>2.4815025035778619E-4</v>
      </c>
      <c r="P5255">
        <v>1.7091532494394699E-4</v>
      </c>
      <c r="Q5255">
        <v>2.104565657776971E-4</v>
      </c>
      <c r="R5255">
        <v>1.3039663939433871E-4</v>
      </c>
      <c r="S5255">
        <v>1.3613203126873471E-5</v>
      </c>
      <c r="T5255">
        <v>1.6847515443953449E-6</v>
      </c>
    </row>
    <row r="5256" spans="1:20">
      <c r="A5256" s="10">
        <v>5250</v>
      </c>
      <c r="B5256" s="10">
        <v>3.8599678722391963E-5</v>
      </c>
      <c r="C5256" s="10">
        <v>1.4202773556236739E-4</v>
      </c>
      <c r="D5256" s="10">
        <v>1.152879103386791E-4</v>
      </c>
      <c r="E5256" s="10">
        <v>7.702345914825907E-5</v>
      </c>
      <c r="F5256" s="10">
        <v>4.9689486054295118E-5</v>
      </c>
      <c r="G5256" s="10">
        <v>1.014932131479618E-4</v>
      </c>
      <c r="H5256" s="10">
        <v>8.8706003455145039E-5</v>
      </c>
      <c r="I5256" s="10">
        <v>7.2411372921999144E-5</v>
      </c>
      <c r="J5256" s="10">
        <v>1.2003583712104709E-4</v>
      </c>
      <c r="K5256">
        <v>8.4141778063091704E-5</v>
      </c>
      <c r="L5256">
        <v>9.9803443904017094E-5</v>
      </c>
      <c r="M5256">
        <v>1.017640127647426E-4</v>
      </c>
      <c r="N5256">
        <v>5.8679033747473388E-5</v>
      </c>
      <c r="O5256">
        <v>1.707285340099186E-4</v>
      </c>
      <c r="P5256">
        <v>6.1100438499631294E-5</v>
      </c>
      <c r="Q5256">
        <v>9.7756853964895614E-5</v>
      </c>
      <c r="R5256">
        <v>4.1042323052605802E-5</v>
      </c>
      <c r="S5256">
        <v>6.5222206752697407E-6</v>
      </c>
      <c r="T5256">
        <v>1.0901209000403619E-6</v>
      </c>
    </row>
    <row r="5257" spans="1:20">
      <c r="A5257" s="10">
        <v>5251</v>
      </c>
      <c r="B5257" s="10">
        <v>1.528438588561307E-5</v>
      </c>
      <c r="C5257" s="10">
        <v>9.9897472749715902E-5</v>
      </c>
      <c r="D5257" s="10">
        <v>5.6956714360837921E-5</v>
      </c>
      <c r="E5257" s="10">
        <v>2.689233368308907E-5</v>
      </c>
      <c r="F5257" s="10">
        <v>9.3464354330550244E-7</v>
      </c>
      <c r="G5257" s="10">
        <v>6.407092138511774E-5</v>
      </c>
      <c r="H5257" s="10">
        <v>3.7406258651397562E-5</v>
      </c>
      <c r="I5257" s="10">
        <v>4.4465851659558667E-5</v>
      </c>
      <c r="J5257" s="10">
        <v>8.5192899716313205E-5</v>
      </c>
      <c r="K5257">
        <v>3.0849571153008741E-5</v>
      </c>
      <c r="L5257">
        <v>5.2828720315235277E-5</v>
      </c>
      <c r="M5257">
        <v>5.807644405043129E-5</v>
      </c>
      <c r="N5257">
        <v>1.316297035752887E-5</v>
      </c>
      <c r="O5257">
        <v>1.3082040119666611E-4</v>
      </c>
      <c r="P5257">
        <v>9.703355253011653E-6</v>
      </c>
      <c r="Q5257">
        <v>4.4068554869961561E-5</v>
      </c>
      <c r="R5257">
        <v>6.7458236714903396E-6</v>
      </c>
      <c r="S5257">
        <v>8.0950944886712814E-6</v>
      </c>
      <c r="T5257">
        <v>1.039033610789975E-6</v>
      </c>
    </row>
    <row r="5258" spans="1:20">
      <c r="A5258" s="10">
        <v>5252</v>
      </c>
      <c r="B5258" s="10">
        <v>1.0500464540809621E-5</v>
      </c>
      <c r="C5258" s="10">
        <v>7.9465734787766533E-5</v>
      </c>
      <c r="D5258" s="10">
        <v>3.7216176322943182E-5</v>
      </c>
      <c r="E5258" s="10">
        <v>9.9125832676603945E-6</v>
      </c>
      <c r="F5258" s="10">
        <v>0</v>
      </c>
      <c r="G5258" s="10">
        <v>5.5521524896489472E-5</v>
      </c>
      <c r="H5258" s="10">
        <v>3.2044801078936862E-5</v>
      </c>
      <c r="I5258" s="10">
        <v>3.0915097772966513E-5</v>
      </c>
      <c r="J5258" s="10">
        <v>6.2174699459687047E-5</v>
      </c>
      <c r="K5258">
        <v>1.6732634863519548E-5</v>
      </c>
      <c r="L5258">
        <v>3.590108537472909E-5</v>
      </c>
      <c r="M5258">
        <v>4.4954575590480467E-5</v>
      </c>
      <c r="N5258">
        <v>6.9257456427569923E-6</v>
      </c>
      <c r="O5258">
        <v>1.091071101614659E-4</v>
      </c>
      <c r="P5258">
        <v>7.5426039936190532E-6</v>
      </c>
      <c r="Q5258">
        <v>2.0580162324230191E-5</v>
      </c>
      <c r="R5258">
        <v>5.517425668075094E-6</v>
      </c>
      <c r="S5258">
        <v>6.0602894080297088E-6</v>
      </c>
      <c r="T5258">
        <v>1.0271628180157941E-6</v>
      </c>
    </row>
    <row r="5259" spans="1:20">
      <c r="A5259" s="10">
        <v>5253</v>
      </c>
      <c r="B5259" s="10">
        <v>8.6640515579148319E-7</v>
      </c>
      <c r="C5259" s="10">
        <v>3.358816317655547E-5</v>
      </c>
      <c r="D5259" s="10">
        <v>1.605006344457175E-5</v>
      </c>
      <c r="E5259" s="10">
        <v>3.3981215243284E-6</v>
      </c>
      <c r="F5259" s="10">
        <v>0</v>
      </c>
      <c r="G5259" s="10">
        <v>3.2297517528794029E-5</v>
      </c>
      <c r="H5259" s="10">
        <v>1.5895913120914601E-5</v>
      </c>
      <c r="I5259" s="10">
        <v>2.1614536769843271E-5</v>
      </c>
      <c r="J5259" s="10">
        <v>1.928334972668263E-5</v>
      </c>
      <c r="K5259">
        <v>9.5401212920717455E-6</v>
      </c>
      <c r="L5259">
        <v>8.4607211180233966E-6</v>
      </c>
      <c r="M5259">
        <v>2.5065872383085379E-5</v>
      </c>
      <c r="N5259">
        <v>2.702788056154368E-6</v>
      </c>
      <c r="O5259">
        <v>4.270388015132277E-5</v>
      </c>
      <c r="P5259">
        <v>7.5335427202004816E-6</v>
      </c>
      <c r="Q5259">
        <v>1.138266798800127E-5</v>
      </c>
      <c r="R5259">
        <v>5.1662560497015416E-6</v>
      </c>
      <c r="S5259">
        <v>2.9521334489964299E-6</v>
      </c>
      <c r="T5259">
        <v>1.073812808183925E-6</v>
      </c>
    </row>
    <row r="5260" spans="1:20">
      <c r="A5260" s="10">
        <v>5254</v>
      </c>
      <c r="B5260" s="10">
        <v>3.0882991997247791E-7</v>
      </c>
      <c r="C5260" s="10">
        <v>1.34313243748445E-5</v>
      </c>
      <c r="D5260" s="10">
        <v>5.2894791696928976E-6</v>
      </c>
      <c r="E5260" s="10">
        <v>0</v>
      </c>
      <c r="F5260" s="10">
        <v>0</v>
      </c>
      <c r="G5260" s="10">
        <v>1.0183556410829219E-5</v>
      </c>
      <c r="H5260" s="10">
        <v>7.6803765630206329E-6</v>
      </c>
      <c r="I5260" s="10">
        <v>8.2944421824498275E-6</v>
      </c>
      <c r="J5260" s="10">
        <v>4.8757198764058714E-6</v>
      </c>
      <c r="K5260">
        <v>7.0425773648117817E-6</v>
      </c>
      <c r="L5260">
        <v>5.1966750708278771E-8</v>
      </c>
      <c r="M5260">
        <v>1.040051115446431E-5</v>
      </c>
      <c r="N5260">
        <v>2.3885182822434521E-7</v>
      </c>
      <c r="O5260">
        <v>7.9448605871846975E-6</v>
      </c>
      <c r="P5260">
        <v>6.1960987636193036E-6</v>
      </c>
      <c r="Q5260">
        <v>0</v>
      </c>
      <c r="R5260">
        <v>2.045799551729276E-6</v>
      </c>
      <c r="S5260">
        <v>2.074379916941857E-6</v>
      </c>
      <c r="T5260">
        <v>1.225983670289172E-6</v>
      </c>
    </row>
    <row r="5261" spans="1:20">
      <c r="A5261" s="10">
        <v>5255</v>
      </c>
      <c r="B5261" s="10">
        <v>1.2437265792326369E-7</v>
      </c>
      <c r="C5261" s="10">
        <v>5.4737807263643883E-6</v>
      </c>
      <c r="D5261" s="10">
        <v>1.1435111165915901E-6</v>
      </c>
      <c r="E5261" s="10">
        <v>0</v>
      </c>
      <c r="F5261" s="10">
        <v>0</v>
      </c>
      <c r="G5261" s="10">
        <v>2.0240556551459878E-6</v>
      </c>
      <c r="H5261" s="10">
        <v>1.484465203715687E-6</v>
      </c>
      <c r="I5261" s="10">
        <v>2.030808373568965E-6</v>
      </c>
      <c r="J5261" s="10">
        <v>1.672503761075695E-6</v>
      </c>
      <c r="K5261">
        <v>8.1604623939603229E-7</v>
      </c>
      <c r="L5261">
        <v>0</v>
      </c>
      <c r="M5261">
        <v>2.63090046028397E-6</v>
      </c>
      <c r="N5261">
        <v>1.807382255153314E-9</v>
      </c>
      <c r="O5261">
        <v>8.7803639134068986E-7</v>
      </c>
      <c r="P5261">
        <v>2.9720976812915061E-7</v>
      </c>
      <c r="Q5261">
        <v>0</v>
      </c>
      <c r="R5261">
        <v>0</v>
      </c>
      <c r="S5261">
        <v>2.2432288768140089E-6</v>
      </c>
      <c r="T5261">
        <v>5.7975280119356019E-8</v>
      </c>
    </row>
    <row r="5262" spans="1:20">
      <c r="A5262" s="10">
        <v>5256</v>
      </c>
      <c r="B5262" s="10">
        <v>0</v>
      </c>
      <c r="C5262" s="10">
        <v>4.7984501156229134E-7</v>
      </c>
      <c r="D5262" s="10">
        <v>4.2682865690351608E-7</v>
      </c>
      <c r="E5262" s="10">
        <v>0</v>
      </c>
      <c r="F5262" s="10">
        <v>0</v>
      </c>
      <c r="G5262" s="10">
        <v>1.673645311841945E-7</v>
      </c>
      <c r="H5262" s="10">
        <v>6.6675958417646859E-10</v>
      </c>
      <c r="I5262" s="10">
        <v>3.9449227496400102E-7</v>
      </c>
      <c r="J5262" s="10">
        <v>2.1137748883361189E-7</v>
      </c>
      <c r="K5262">
        <v>0</v>
      </c>
      <c r="L5262">
        <v>0</v>
      </c>
      <c r="M5262">
        <v>8.0264355271744407E-7</v>
      </c>
      <c r="N5262">
        <v>1.0200078073637521E-9</v>
      </c>
      <c r="O5262">
        <v>1.6848119765049511E-7</v>
      </c>
      <c r="P5262">
        <v>0</v>
      </c>
      <c r="Q5262">
        <v>0</v>
      </c>
      <c r="R5262">
        <v>0</v>
      </c>
      <c r="S5262">
        <v>8.7273213329898295E-7</v>
      </c>
      <c r="T5262">
        <v>0</v>
      </c>
    </row>
    <row r="5263" spans="1:20">
      <c r="A5263" s="10">
        <v>5257</v>
      </c>
      <c r="B5263" s="10">
        <v>0</v>
      </c>
      <c r="C5263" s="10">
        <v>5.6761512868266663E-7</v>
      </c>
      <c r="D5263" s="10">
        <v>2.0705557007085899E-7</v>
      </c>
      <c r="E5263" s="10">
        <v>0</v>
      </c>
      <c r="F5263" s="10">
        <v>0</v>
      </c>
      <c r="G5263" s="10">
        <v>2.2915881560556899E-8</v>
      </c>
      <c r="H5263" s="10">
        <v>0</v>
      </c>
      <c r="I5263" s="10">
        <v>3.2357218557553468E-8</v>
      </c>
      <c r="J5263" s="10">
        <v>9.4259749758578349E-10</v>
      </c>
      <c r="K5263">
        <v>0</v>
      </c>
      <c r="L5263">
        <v>0</v>
      </c>
      <c r="M5263">
        <v>2.1828423930097409E-7</v>
      </c>
      <c r="N5263">
        <v>1.064744991897249E-9</v>
      </c>
      <c r="O5263">
        <v>2.6769403812804709E-8</v>
      </c>
      <c r="P5263">
        <v>0</v>
      </c>
      <c r="Q5263">
        <v>0</v>
      </c>
      <c r="R5263">
        <v>0</v>
      </c>
      <c r="S5263">
        <v>4.0649215178941922E-6</v>
      </c>
      <c r="T5263">
        <v>0</v>
      </c>
    </row>
    <row r="5264" spans="1:20">
      <c r="A5264" s="10">
        <v>5258</v>
      </c>
      <c r="B5264" s="10">
        <v>0</v>
      </c>
      <c r="C5264" s="10">
        <v>6.2104803431483128E-7</v>
      </c>
      <c r="D5264" s="10">
        <v>8.6623085868096067E-9</v>
      </c>
      <c r="E5264" s="10">
        <v>0</v>
      </c>
      <c r="F5264" s="10">
        <v>0</v>
      </c>
      <c r="G5264" s="10">
        <v>2.285906532528279E-7</v>
      </c>
      <c r="H5264" s="10">
        <v>0</v>
      </c>
      <c r="I5264" s="10">
        <v>0</v>
      </c>
      <c r="J5264" s="10">
        <v>2.3564937439644592E-10</v>
      </c>
      <c r="K5264">
        <v>0</v>
      </c>
      <c r="L5264">
        <v>0</v>
      </c>
      <c r="M5264">
        <v>3.6923886089085392E-7</v>
      </c>
      <c r="N5264">
        <v>1.0557975549905501E-9</v>
      </c>
      <c r="O5264">
        <v>1.9338949615928909E-10</v>
      </c>
      <c r="P5264">
        <v>0</v>
      </c>
      <c r="Q5264">
        <v>0</v>
      </c>
      <c r="R5264">
        <v>0</v>
      </c>
      <c r="S5264">
        <v>1.3135459297883471E-5</v>
      </c>
      <c r="T5264">
        <v>0</v>
      </c>
    </row>
    <row r="5265" spans="1:20">
      <c r="A5265" s="10">
        <v>5259</v>
      </c>
      <c r="B5265" s="10">
        <v>0</v>
      </c>
      <c r="C5265" s="10">
        <v>6.1973411040584349E-7</v>
      </c>
      <c r="D5265" s="10">
        <v>0</v>
      </c>
      <c r="E5265" s="10">
        <v>0</v>
      </c>
      <c r="F5265" s="10">
        <v>0</v>
      </c>
      <c r="G5265" s="10">
        <v>2.8029342735226609E-7</v>
      </c>
      <c r="H5265" s="10">
        <v>0</v>
      </c>
      <c r="I5265" s="10">
        <v>0</v>
      </c>
      <c r="J5265" s="10">
        <v>8.0945560105179159E-8</v>
      </c>
      <c r="K5265">
        <v>0</v>
      </c>
      <c r="L5265">
        <v>1.154816682406195E-9</v>
      </c>
      <c r="M5265">
        <v>4.5254892172989138E-7</v>
      </c>
      <c r="N5265">
        <v>1.0557975549905501E-9</v>
      </c>
      <c r="O5265">
        <v>3.8677899231857819E-11</v>
      </c>
      <c r="P5265">
        <v>0</v>
      </c>
      <c r="Q5265">
        <v>0</v>
      </c>
      <c r="R5265">
        <v>0</v>
      </c>
      <c r="S5265">
        <v>2.1979600482801061E-5</v>
      </c>
      <c r="T5265">
        <v>0</v>
      </c>
    </row>
    <row r="5266" spans="1:20">
      <c r="A5266" s="10">
        <v>5260</v>
      </c>
      <c r="B5266" s="10">
        <v>0</v>
      </c>
      <c r="C5266" s="10">
        <v>4.3797463632921807E-7</v>
      </c>
      <c r="D5266" s="10">
        <v>1.1997657322450981E-10</v>
      </c>
      <c r="E5266" s="10">
        <v>0</v>
      </c>
      <c r="F5266" s="10">
        <v>0</v>
      </c>
      <c r="G5266" s="10">
        <v>2.801040399013525E-7</v>
      </c>
      <c r="H5266" s="10">
        <v>0</v>
      </c>
      <c r="I5266" s="10">
        <v>0</v>
      </c>
      <c r="J5266" s="10">
        <v>0</v>
      </c>
      <c r="K5266">
        <v>0</v>
      </c>
      <c r="L5266">
        <v>0</v>
      </c>
      <c r="M5266">
        <v>4.443909099994445E-7</v>
      </c>
      <c r="N5266">
        <v>1.0379026811771511E-9</v>
      </c>
      <c r="O5266">
        <v>0</v>
      </c>
      <c r="P5266">
        <v>0</v>
      </c>
      <c r="Q5266">
        <v>0</v>
      </c>
      <c r="R5266">
        <v>0</v>
      </c>
      <c r="S5266">
        <v>2.2134004318388751E-5</v>
      </c>
      <c r="T5266">
        <v>0</v>
      </c>
    </row>
    <row r="5267" spans="1:20">
      <c r="A5267" s="10">
        <v>5261</v>
      </c>
      <c r="B5267" s="10">
        <v>4.5462780813242299E-7</v>
      </c>
      <c r="C5267" s="10">
        <v>1.5502769214827171E-7</v>
      </c>
      <c r="D5267" s="10">
        <v>8.0397501483476261E-8</v>
      </c>
      <c r="E5267" s="10">
        <v>1.134601051848657E-7</v>
      </c>
      <c r="F5267" s="10">
        <v>1.2535455248196121E-8</v>
      </c>
      <c r="G5267" s="10">
        <v>5.2721299810452126E-7</v>
      </c>
      <c r="H5267" s="10">
        <v>1.41015484805922E-7</v>
      </c>
      <c r="I5267" s="10">
        <v>2.7036767334732891E-7</v>
      </c>
      <c r="J5267" s="10">
        <v>5.1153941421170088E-7</v>
      </c>
      <c r="K5267">
        <v>4.0654833733766178E-8</v>
      </c>
      <c r="L5267">
        <v>2.6113292230910079E-8</v>
      </c>
      <c r="M5267">
        <v>1.395296366180606E-7</v>
      </c>
      <c r="N5267">
        <v>4.8508529189671747E-8</v>
      </c>
      <c r="O5267">
        <v>5.80797004340385E-8</v>
      </c>
      <c r="P5267">
        <v>1.6174373052150419E-8</v>
      </c>
      <c r="Q5267">
        <v>1.120535364194493E-7</v>
      </c>
      <c r="R5267">
        <v>7.0659668140725669E-7</v>
      </c>
      <c r="S5267">
        <v>2.1941891882924511E-5</v>
      </c>
      <c r="T5267">
        <v>0</v>
      </c>
    </row>
    <row r="5268" spans="1:20">
      <c r="A5268" s="10">
        <v>5262</v>
      </c>
      <c r="B5268" s="10">
        <v>3.2348475272819353E-5</v>
      </c>
      <c r="C5268" s="10">
        <v>2.3440284283187939E-5</v>
      </c>
      <c r="D5268" s="10">
        <v>1.824103783217718E-5</v>
      </c>
      <c r="E5268" s="10">
        <v>1.634581148611447E-5</v>
      </c>
      <c r="F5268" s="10">
        <v>2.4820758522772678E-5</v>
      </c>
      <c r="G5268" s="10">
        <v>2.1452729037158469E-5</v>
      </c>
      <c r="H5268" s="10">
        <v>2.336181187831897E-5</v>
      </c>
      <c r="I5268" s="10">
        <v>2.2507437104976329E-5</v>
      </c>
      <c r="J5268" s="10">
        <v>2.665515143222356E-5</v>
      </c>
      <c r="K5268">
        <v>1.9291787823883311E-5</v>
      </c>
      <c r="L5268">
        <v>1.885552921574069E-5</v>
      </c>
      <c r="M5268">
        <v>2.0557570441929969E-5</v>
      </c>
      <c r="N5268">
        <v>1.7172258677081052E-5</v>
      </c>
      <c r="O5268">
        <v>1.7487676019025711E-5</v>
      </c>
      <c r="P5268">
        <v>1.4366422473309911E-5</v>
      </c>
      <c r="Q5268">
        <v>3.2676211889116669E-5</v>
      </c>
      <c r="R5268">
        <v>3.079868858878791E-5</v>
      </c>
      <c r="S5268">
        <v>2.324481790514111E-5</v>
      </c>
      <c r="T5268">
        <v>0</v>
      </c>
    </row>
    <row r="5269" spans="1:20">
      <c r="A5269" s="10">
        <v>5263</v>
      </c>
      <c r="B5269" s="10">
        <v>1.3117216429320381E-4</v>
      </c>
      <c r="C5269" s="10">
        <v>9.4733127673537665E-5</v>
      </c>
      <c r="D5269" s="10">
        <v>9.4051185848019291E-5</v>
      </c>
      <c r="E5269" s="10">
        <v>8.00926786322457E-5</v>
      </c>
      <c r="F5269" s="10">
        <v>1.130603908190092E-4</v>
      </c>
      <c r="G5269" s="10">
        <v>9.590491028698874E-5</v>
      </c>
      <c r="H5269" s="10">
        <v>9.1754990852399007E-5</v>
      </c>
      <c r="I5269" s="10">
        <v>1.0020998085603879E-4</v>
      </c>
      <c r="J5269" s="10">
        <v>9.3584106476530708E-5</v>
      </c>
      <c r="K5269">
        <v>8.455590923973219E-5</v>
      </c>
      <c r="L5269">
        <v>7.8470486459510395E-5</v>
      </c>
      <c r="M5269">
        <v>9.7265576347011767E-5</v>
      </c>
      <c r="N5269">
        <v>1.095520103772503E-4</v>
      </c>
      <c r="O5269">
        <v>8.210027024597942E-5</v>
      </c>
      <c r="P5269">
        <v>1.158331577170955E-4</v>
      </c>
      <c r="Q5269">
        <v>8.7843877047973627E-5</v>
      </c>
      <c r="R5269">
        <v>1.34745521722162E-4</v>
      </c>
      <c r="S5269">
        <v>2.1157385358260321E-5</v>
      </c>
      <c r="T5269">
        <v>0</v>
      </c>
    </row>
    <row r="5270" spans="1:20">
      <c r="A5270" s="10">
        <v>5264</v>
      </c>
      <c r="B5270" s="10">
        <v>2.4945525995138972E-4</v>
      </c>
      <c r="C5270" s="10">
        <v>1.9923043780079391E-4</v>
      </c>
      <c r="D5270" s="10">
        <v>2.175409688787957E-4</v>
      </c>
      <c r="E5270" s="10">
        <v>1.9620325327882981E-4</v>
      </c>
      <c r="F5270" s="10">
        <v>2.1565523647353889E-4</v>
      </c>
      <c r="G5270" s="10">
        <v>2.1375995681221569E-4</v>
      </c>
      <c r="H5270" s="10">
        <v>1.7799317540009529E-4</v>
      </c>
      <c r="I5270" s="10">
        <v>2.205781260759818E-4</v>
      </c>
      <c r="J5270" s="10">
        <v>1.9772548519779361E-4</v>
      </c>
      <c r="K5270">
        <v>2.007076909560774E-4</v>
      </c>
      <c r="L5270">
        <v>1.1678669770298971E-4</v>
      </c>
      <c r="M5270">
        <v>1.9719068605271599E-4</v>
      </c>
      <c r="N5270">
        <v>2.4843327156281661E-4</v>
      </c>
      <c r="O5270">
        <v>1.7543140207103159E-4</v>
      </c>
      <c r="P5270">
        <v>2.0675406581177779E-4</v>
      </c>
      <c r="Q5270">
        <v>1.6062283052063631E-4</v>
      </c>
      <c r="R5270">
        <v>2.8439424239041361E-4</v>
      </c>
      <c r="S5270">
        <v>9.6276958822328369E-6</v>
      </c>
      <c r="T5270">
        <v>9.2816898234340222E-9</v>
      </c>
    </row>
    <row r="5271" spans="1:20">
      <c r="A5271" s="10">
        <v>5265</v>
      </c>
      <c r="B5271" s="10">
        <v>3.5376948875096449E-4</v>
      </c>
      <c r="C5271" s="10">
        <v>2.8309260140575037E-4</v>
      </c>
      <c r="D5271" s="10">
        <v>2.6411566404566442E-4</v>
      </c>
      <c r="E5271" s="10">
        <v>3.1500800224265211E-4</v>
      </c>
      <c r="F5271" s="10">
        <v>2.7226340241468731E-4</v>
      </c>
      <c r="G5271" s="10">
        <v>3.2965603636142662E-4</v>
      </c>
      <c r="H5271" s="10">
        <v>1.9659639496935269E-4</v>
      </c>
      <c r="I5271" s="10">
        <v>3.4273079934522892E-4</v>
      </c>
      <c r="J5271" s="10">
        <v>3.0280196187530212E-4</v>
      </c>
      <c r="K5271">
        <v>2.5100055924078977E-4</v>
      </c>
      <c r="L5271">
        <v>7.2927683958548314E-5</v>
      </c>
      <c r="M5271">
        <v>2.1144193397228711E-4</v>
      </c>
      <c r="N5271">
        <v>3.7448062898854929E-4</v>
      </c>
      <c r="O5271">
        <v>2.4763199068176628E-4</v>
      </c>
      <c r="P5271">
        <v>1.647469989833556E-4</v>
      </c>
      <c r="Q5271">
        <v>2.371869368905568E-4</v>
      </c>
      <c r="R5271">
        <v>4.014099280029357E-4</v>
      </c>
      <c r="S5271">
        <v>4.35593011787179E-6</v>
      </c>
      <c r="T5271">
        <v>2.5402519516766799E-8</v>
      </c>
    </row>
    <row r="5272" spans="1:20">
      <c r="A5272" s="10">
        <v>5266</v>
      </c>
      <c r="B5272" s="10">
        <v>4.2373659468214161E-4</v>
      </c>
      <c r="C5272" s="10">
        <v>3.4495237773706601E-4</v>
      </c>
      <c r="D5272" s="10">
        <v>3.676170338389671E-4</v>
      </c>
      <c r="E5272" s="10">
        <v>3.6807455282752939E-4</v>
      </c>
      <c r="F5272" s="10">
        <v>3.8391959939336083E-4</v>
      </c>
      <c r="G5272" s="10">
        <v>3.9299997318359263E-4</v>
      </c>
      <c r="H5272" s="10">
        <v>3.0983980954728111E-4</v>
      </c>
      <c r="I5272" s="10">
        <v>4.1870196177846801E-4</v>
      </c>
      <c r="J5272" s="10">
        <v>3.3784216961907148E-4</v>
      </c>
      <c r="K5272">
        <v>3.3379085903870588E-4</v>
      </c>
      <c r="L5272">
        <v>2.0276623528776101E-4</v>
      </c>
      <c r="M5272">
        <v>2.7502500094709888E-4</v>
      </c>
      <c r="N5272">
        <v>4.6504894971836501E-4</v>
      </c>
      <c r="O5272">
        <v>2.9921858721172442E-4</v>
      </c>
      <c r="P5272">
        <v>1.2562553998144471E-4</v>
      </c>
      <c r="Q5272">
        <v>3.6956963052499299E-4</v>
      </c>
      <c r="R5272">
        <v>4.9299344793401275E-4</v>
      </c>
      <c r="S5272">
        <v>3.12558853159934E-6</v>
      </c>
      <c r="T5272">
        <v>9.8679018122824878E-8</v>
      </c>
    </row>
    <row r="5273" spans="1:20">
      <c r="A5273" s="10">
        <v>5267</v>
      </c>
      <c r="B5273" s="10">
        <v>4.5327606525972358E-4</v>
      </c>
      <c r="C5273" s="10">
        <v>3.4565817605338372E-4</v>
      </c>
      <c r="D5273" s="10">
        <v>4.3394921373469849E-4</v>
      </c>
      <c r="E5273" s="10">
        <v>3.7580436609392171E-4</v>
      </c>
      <c r="F5273" s="10">
        <v>4.4088327084534798E-4</v>
      </c>
      <c r="G5273" s="10">
        <v>4.3484731883496839E-4</v>
      </c>
      <c r="H5273" s="10">
        <v>3.7853383252936529E-4</v>
      </c>
      <c r="I5273" s="10">
        <v>4.4947083670296548E-4</v>
      </c>
      <c r="J5273" s="10">
        <v>3.9843004389547272E-4</v>
      </c>
      <c r="K5273">
        <v>3.7034734633216562E-4</v>
      </c>
      <c r="L5273">
        <v>3.9955625093844442E-4</v>
      </c>
      <c r="M5273">
        <v>3.59940907893035E-4</v>
      </c>
      <c r="N5273">
        <v>5.1910622519514874E-4</v>
      </c>
      <c r="O5273">
        <v>3.3144841758122679E-4</v>
      </c>
      <c r="P5273">
        <v>3.4222916469284269E-4</v>
      </c>
      <c r="Q5273">
        <v>3.9837581933834161E-4</v>
      </c>
      <c r="R5273">
        <v>5.3416560913553538E-4</v>
      </c>
      <c r="S5273">
        <v>4.1304359045724851E-6</v>
      </c>
      <c r="T5273">
        <v>4.8362489079998333E-7</v>
      </c>
    </row>
    <row r="5274" spans="1:20">
      <c r="A5274" s="10">
        <v>5268</v>
      </c>
      <c r="B5274" s="10">
        <v>4.8675029235151391E-4</v>
      </c>
      <c r="C5274" s="10">
        <v>3.6207851089081332E-4</v>
      </c>
      <c r="D5274" s="10">
        <v>4.443790207975488E-4</v>
      </c>
      <c r="E5274" s="10">
        <v>4.571525242073615E-4</v>
      </c>
      <c r="F5274" s="10">
        <v>4.0678844825115331E-4</v>
      </c>
      <c r="G5274" s="10">
        <v>4.4667647606390831E-4</v>
      </c>
      <c r="H5274" s="10">
        <v>4.4608984483854297E-4</v>
      </c>
      <c r="I5274" s="10">
        <v>4.6435880609363992E-4</v>
      </c>
      <c r="J5274" s="10">
        <v>3.798081572497334E-4</v>
      </c>
      <c r="K5274">
        <v>4.3002289060212889E-4</v>
      </c>
      <c r="L5274">
        <v>4.6051137294214649E-4</v>
      </c>
      <c r="M5274">
        <v>4.082286817987757E-4</v>
      </c>
      <c r="N5274">
        <v>5.4975642637746674E-4</v>
      </c>
      <c r="O5274">
        <v>3.8607395411260589E-4</v>
      </c>
      <c r="P5274">
        <v>4.8673436621191952E-4</v>
      </c>
      <c r="Q5274">
        <v>4.038258750925798E-4</v>
      </c>
      <c r="R5274">
        <v>5.2407308613071737E-4</v>
      </c>
      <c r="S5274">
        <v>9.4576471989454296E-6</v>
      </c>
      <c r="T5274">
        <v>1.1104673411533111E-6</v>
      </c>
    </row>
    <row r="5275" spans="1:20">
      <c r="A5275" s="10">
        <v>5269</v>
      </c>
      <c r="B5275" s="10">
        <v>4.8568053913632662E-4</v>
      </c>
      <c r="C5275" s="10">
        <v>3.7590455552690311E-4</v>
      </c>
      <c r="D5275" s="10">
        <v>4.8445527245861042E-4</v>
      </c>
      <c r="E5275" s="10">
        <v>3.6688466513344831E-4</v>
      </c>
      <c r="F5275" s="10">
        <v>3.5960371329485098E-4</v>
      </c>
      <c r="G5275" s="10">
        <v>4.4892822467578982E-4</v>
      </c>
      <c r="H5275" s="10">
        <v>4.3357959103241741E-4</v>
      </c>
      <c r="I5275" s="10">
        <v>4.5121429275248178E-4</v>
      </c>
      <c r="J5275" s="10">
        <v>3.3578990393044028E-4</v>
      </c>
      <c r="K5275">
        <v>4.6503110221427667E-4</v>
      </c>
      <c r="L5275">
        <v>4.5273030474734469E-4</v>
      </c>
      <c r="M5275">
        <v>4.7413915002184162E-4</v>
      </c>
      <c r="N5275">
        <v>5.2493768140934264E-4</v>
      </c>
      <c r="O5275">
        <v>4.5279676268252103E-4</v>
      </c>
      <c r="P5275">
        <v>5.081797726243872E-4</v>
      </c>
      <c r="Q5275">
        <v>4.456104313168435E-4</v>
      </c>
      <c r="R5275">
        <v>5.014167465412576E-4</v>
      </c>
      <c r="S5275">
        <v>2.0732499518805701E-5</v>
      </c>
      <c r="T5275">
        <v>1.155326128022182E-6</v>
      </c>
    </row>
    <row r="5276" spans="1:20">
      <c r="A5276" s="10">
        <v>5270</v>
      </c>
      <c r="B5276" s="10">
        <v>4.3238485239607062E-4</v>
      </c>
      <c r="C5276" s="10">
        <v>3.964280973523735E-4</v>
      </c>
      <c r="D5276" s="10">
        <v>4.559656719735731E-4</v>
      </c>
      <c r="E5276" s="10">
        <v>3.5148590336261379E-4</v>
      </c>
      <c r="F5276" s="10">
        <v>4.3433101624368309E-4</v>
      </c>
      <c r="G5276" s="10">
        <v>4.4229299934941279E-4</v>
      </c>
      <c r="H5276" s="10">
        <v>3.9775688639343899E-4</v>
      </c>
      <c r="I5276" s="10">
        <v>4.1032773160641877E-4</v>
      </c>
      <c r="J5276" s="10">
        <v>3.482872727615909E-4</v>
      </c>
      <c r="K5276">
        <v>3.8487568545092862E-4</v>
      </c>
      <c r="L5276">
        <v>4.1563811257596479E-4</v>
      </c>
      <c r="M5276">
        <v>4.5681121188241737E-4</v>
      </c>
      <c r="N5276">
        <v>4.7245709418508738E-4</v>
      </c>
      <c r="O5276">
        <v>4.6347960704544878E-4</v>
      </c>
      <c r="P5276">
        <v>4.5573507025147952E-4</v>
      </c>
      <c r="Q5276">
        <v>3.4451132124505159E-4</v>
      </c>
      <c r="R5276">
        <v>4.3052817814056839E-4</v>
      </c>
      <c r="S5276">
        <v>2.3960293393539421E-5</v>
      </c>
      <c r="T5276">
        <v>8.9397328299390856E-7</v>
      </c>
    </row>
    <row r="5277" spans="1:20">
      <c r="A5277" s="10">
        <v>5271</v>
      </c>
      <c r="B5277" s="10">
        <v>3.6191324596271922E-4</v>
      </c>
      <c r="C5277" s="10">
        <v>3.2436695666510182E-4</v>
      </c>
      <c r="D5277" s="10">
        <v>3.8002378248173598E-4</v>
      </c>
      <c r="E5277" s="10">
        <v>3.6314708339578672E-4</v>
      </c>
      <c r="F5277" s="10">
        <v>3.8444697992393598E-4</v>
      </c>
      <c r="G5277" s="10">
        <v>3.7310762818713162E-4</v>
      </c>
      <c r="H5277" s="10">
        <v>3.2197824070404318E-4</v>
      </c>
      <c r="I5277" s="10">
        <v>3.4765438639340368E-4</v>
      </c>
      <c r="J5277" s="10">
        <v>3.5575592400351511E-4</v>
      </c>
      <c r="K5277">
        <v>3.4972131061701669E-4</v>
      </c>
      <c r="L5277">
        <v>4.0203698482996382E-4</v>
      </c>
      <c r="M5277">
        <v>4.0790231377405608E-4</v>
      </c>
      <c r="N5277">
        <v>3.8141542049001902E-4</v>
      </c>
      <c r="O5277">
        <v>4.0827430169721731E-4</v>
      </c>
      <c r="P5277">
        <v>3.4472672348520372E-4</v>
      </c>
      <c r="Q5277">
        <v>3.1230996215483099E-4</v>
      </c>
      <c r="R5277">
        <v>3.5004508254133851E-4</v>
      </c>
      <c r="S5277">
        <v>2.081713932086406E-5</v>
      </c>
      <c r="T5277">
        <v>5.8718900882987874E-7</v>
      </c>
    </row>
    <row r="5278" spans="1:20">
      <c r="A5278" s="10">
        <v>5272</v>
      </c>
      <c r="B5278" s="10">
        <v>2.5466570780696381E-4</v>
      </c>
      <c r="C5278" s="10">
        <v>2.403464039126633E-4</v>
      </c>
      <c r="D5278" s="10">
        <v>3.2643567736205168E-4</v>
      </c>
      <c r="E5278" s="10">
        <v>2.3361209082391809E-4</v>
      </c>
      <c r="F5278" s="10">
        <v>2.3445841934583309E-4</v>
      </c>
      <c r="G5278" s="10">
        <v>2.6603392441054691E-4</v>
      </c>
      <c r="H5278" s="10">
        <v>2.8952911661326181E-4</v>
      </c>
      <c r="I5278" s="10">
        <v>2.6237741068710037E-4</v>
      </c>
      <c r="J5278" s="10">
        <v>2.7584690184077789E-4</v>
      </c>
      <c r="K5278">
        <v>3.2250584899698101E-4</v>
      </c>
      <c r="L5278">
        <v>3.6455380060033819E-4</v>
      </c>
      <c r="M5278">
        <v>3.2393924231985247E-4</v>
      </c>
      <c r="N5278">
        <v>2.555431375622396E-4</v>
      </c>
      <c r="O5278">
        <v>3.4714290131536261E-4</v>
      </c>
      <c r="P5278">
        <v>2.4148053536747889E-4</v>
      </c>
      <c r="Q5278">
        <v>2.2967029747725679E-4</v>
      </c>
      <c r="R5278">
        <v>2.3361700777122481E-4</v>
      </c>
      <c r="S5278">
        <v>2.1560579289637571E-5</v>
      </c>
      <c r="T5278">
        <v>2.5158264521413267E-7</v>
      </c>
    </row>
    <row r="5279" spans="1:20">
      <c r="A5279" s="10">
        <v>5273</v>
      </c>
      <c r="B5279" s="10">
        <v>1.392356788870408E-4</v>
      </c>
      <c r="C5279" s="10">
        <v>2.1381022364676719E-4</v>
      </c>
      <c r="D5279" s="10">
        <v>2.238245277432462E-4</v>
      </c>
      <c r="E5279" s="10">
        <v>1.3742390301363071E-4</v>
      </c>
      <c r="F5279" s="10">
        <v>1.373866395605242E-4</v>
      </c>
      <c r="G5279" s="10">
        <v>1.4557299651978681E-4</v>
      </c>
      <c r="H5279" s="10">
        <v>1.8878264982050711E-4</v>
      </c>
      <c r="I5279" s="10">
        <v>1.6087455960610869E-4</v>
      </c>
      <c r="J5279" s="10">
        <v>1.8755997061202051E-4</v>
      </c>
      <c r="K5279">
        <v>2.0406565978192711E-4</v>
      </c>
      <c r="L5279">
        <v>2.2851441778931991E-4</v>
      </c>
      <c r="M5279">
        <v>2.077179963257131E-4</v>
      </c>
      <c r="N5279">
        <v>1.4329092046438249E-4</v>
      </c>
      <c r="O5279">
        <v>2.5918526048497489E-4</v>
      </c>
      <c r="P5279">
        <v>1.6726245379071819E-4</v>
      </c>
      <c r="Q5279">
        <v>2.0461810964050869E-4</v>
      </c>
      <c r="R5279">
        <v>1.146074467359659E-4</v>
      </c>
      <c r="S5279">
        <v>1.8779908066053291E-5</v>
      </c>
      <c r="T5279">
        <v>2.2471459572524479E-8</v>
      </c>
    </row>
    <row r="5280" spans="1:20">
      <c r="A5280" s="10">
        <v>5274</v>
      </c>
      <c r="B5280" s="10">
        <v>5.3825673746834887E-5</v>
      </c>
      <c r="C5280" s="10">
        <v>1.4097757311861629E-4</v>
      </c>
      <c r="D5280" s="10">
        <v>1.204763800316086E-4</v>
      </c>
      <c r="E5280" s="10">
        <v>4.4882793386245632E-5</v>
      </c>
      <c r="F5280" s="10">
        <v>2.6145616859670919E-5</v>
      </c>
      <c r="G5280" s="10">
        <v>1.015411556342234E-4</v>
      </c>
      <c r="H5280" s="10">
        <v>8.0752663852857372E-5</v>
      </c>
      <c r="I5280" s="10">
        <v>8.1844186833382964E-5</v>
      </c>
      <c r="J5280" s="10">
        <v>1.078323713678906E-4</v>
      </c>
      <c r="K5280">
        <v>8.3192350049054629E-5</v>
      </c>
      <c r="L5280">
        <v>1.054583791048408E-4</v>
      </c>
      <c r="M5280">
        <v>1.007156158381976E-4</v>
      </c>
      <c r="N5280">
        <v>5.3075493356744702E-5</v>
      </c>
      <c r="O5280">
        <v>1.8060485902876461E-4</v>
      </c>
      <c r="P5280">
        <v>6.072185849620337E-5</v>
      </c>
      <c r="Q5280">
        <v>9.0665395470342807E-5</v>
      </c>
      <c r="R5280">
        <v>5.0616509126658968E-5</v>
      </c>
      <c r="S5280">
        <v>1.4600555452126379E-5</v>
      </c>
      <c r="T5280">
        <v>0</v>
      </c>
    </row>
    <row r="5281" spans="1:20">
      <c r="A5281" s="10">
        <v>5275</v>
      </c>
      <c r="B5281" s="10">
        <v>1.8743899143668259E-5</v>
      </c>
      <c r="C5281" s="10">
        <v>1.004268877306179E-4</v>
      </c>
      <c r="D5281" s="10">
        <v>6.2191367835864417E-5</v>
      </c>
      <c r="E5281" s="10">
        <v>2.6491939700139168E-5</v>
      </c>
      <c r="F5281" s="10">
        <v>5.2164207772826778E-7</v>
      </c>
      <c r="G5281" s="10">
        <v>6.5816996033687123E-5</v>
      </c>
      <c r="H5281" s="10">
        <v>3.6043729190261843E-5</v>
      </c>
      <c r="I5281" s="10">
        <v>4.7461926420853461E-5</v>
      </c>
      <c r="J5281" s="10">
        <v>8.4752254238141815E-5</v>
      </c>
      <c r="K5281">
        <v>3.049578315461276E-5</v>
      </c>
      <c r="L5281">
        <v>4.6003638240546432E-5</v>
      </c>
      <c r="M5281">
        <v>5.8695142025190063E-5</v>
      </c>
      <c r="N5281">
        <v>1.420232699720335E-5</v>
      </c>
      <c r="O5281">
        <v>1.2872483610803891E-4</v>
      </c>
      <c r="P5281">
        <v>9.5367184348441203E-6</v>
      </c>
      <c r="Q5281">
        <v>4.4260446551079872E-5</v>
      </c>
      <c r="R5281">
        <v>1.2227158452479019E-5</v>
      </c>
      <c r="S5281">
        <v>1.3157877855481359E-5</v>
      </c>
      <c r="T5281">
        <v>0</v>
      </c>
    </row>
    <row r="5282" spans="1:20">
      <c r="A5282" s="10">
        <v>5276</v>
      </c>
      <c r="B5282" s="10">
        <v>1.2383115470089401E-5</v>
      </c>
      <c r="C5282" s="10">
        <v>6.9765463782854291E-5</v>
      </c>
      <c r="D5282" s="10">
        <v>3.9558799899338657E-5</v>
      </c>
      <c r="E5282" s="10">
        <v>1.0432487027901309E-5</v>
      </c>
      <c r="F5282" s="10">
        <v>0</v>
      </c>
      <c r="G5282" s="10">
        <v>5.5210364155450032E-5</v>
      </c>
      <c r="H5282" s="10">
        <v>3.1065643793336717E-5</v>
      </c>
      <c r="I5282" s="10">
        <v>3.3099146466779212E-5</v>
      </c>
      <c r="J5282" s="10">
        <v>6.746918830459223E-5</v>
      </c>
      <c r="K5282">
        <v>1.4149553559359031E-5</v>
      </c>
      <c r="L5282">
        <v>2.1367356546433871E-5</v>
      </c>
      <c r="M5282">
        <v>4.5353056598566143E-5</v>
      </c>
      <c r="N5282">
        <v>9.9977496828663169E-6</v>
      </c>
      <c r="O5282">
        <v>1.1148165786286639E-4</v>
      </c>
      <c r="P5282">
        <v>7.5444162483027683E-6</v>
      </c>
      <c r="Q5282">
        <v>1.7748657649194E-5</v>
      </c>
      <c r="R5282">
        <v>5.6537752029427964E-6</v>
      </c>
      <c r="S5282">
        <v>1.514106008372657E-5</v>
      </c>
      <c r="T5282">
        <v>0</v>
      </c>
    </row>
    <row r="5283" spans="1:20">
      <c r="A5283" s="10">
        <v>5277</v>
      </c>
      <c r="B5283" s="10">
        <v>1.5992889690808539E-6</v>
      </c>
      <c r="C5283" s="10">
        <v>2.8856611496758661E-5</v>
      </c>
      <c r="D5283" s="10">
        <v>1.9576718425516801E-5</v>
      </c>
      <c r="E5283" s="10">
        <v>3.4471629727326849E-6</v>
      </c>
      <c r="F5283" s="10">
        <v>0</v>
      </c>
      <c r="G5283" s="10">
        <v>3.3465667848464979E-5</v>
      </c>
      <c r="H5283" s="10">
        <v>1.75322911613901E-5</v>
      </c>
      <c r="I5283" s="10">
        <v>2.361378529916913E-5</v>
      </c>
      <c r="J5283" s="10">
        <v>3.1961473410464057E-5</v>
      </c>
      <c r="K5283">
        <v>1.008456178010253E-5</v>
      </c>
      <c r="L5283">
        <v>4.4962787529485198E-6</v>
      </c>
      <c r="M5283">
        <v>2.5005454464050009E-5</v>
      </c>
      <c r="N5283">
        <v>6.8061452536251396E-6</v>
      </c>
      <c r="O5283">
        <v>4.7097657003882593E-5</v>
      </c>
      <c r="P5283">
        <v>7.5407917389353397E-6</v>
      </c>
      <c r="Q5283">
        <v>0</v>
      </c>
      <c r="R5283">
        <v>4.5017607654891502E-6</v>
      </c>
      <c r="S5283">
        <v>2.0867348297043949E-5</v>
      </c>
      <c r="T5283">
        <v>4.3965899163634841E-9</v>
      </c>
    </row>
    <row r="5284" spans="1:20">
      <c r="A5284" s="10">
        <v>5278</v>
      </c>
      <c r="B5284" s="10">
        <v>3.0808813473635503E-7</v>
      </c>
      <c r="C5284" s="10">
        <v>1.16496961112136E-5</v>
      </c>
      <c r="D5284" s="10">
        <v>6.5534587634592194E-6</v>
      </c>
      <c r="E5284" s="10">
        <v>0</v>
      </c>
      <c r="F5284" s="10">
        <v>0</v>
      </c>
      <c r="G5284" s="10">
        <v>1.070571087011984E-5</v>
      </c>
      <c r="H5284" s="10">
        <v>7.9536104733687487E-6</v>
      </c>
      <c r="I5284" s="10">
        <v>8.4061352562581831E-6</v>
      </c>
      <c r="J5284" s="10">
        <v>9.1632765880212921E-6</v>
      </c>
      <c r="K5284">
        <v>5.1111040668677999E-6</v>
      </c>
      <c r="L5284">
        <v>3.4644500472185838E-8</v>
      </c>
      <c r="M5284">
        <v>9.9133202929093991E-6</v>
      </c>
      <c r="N5284">
        <v>1.3142174277298471E-6</v>
      </c>
      <c r="O5284">
        <v>8.4445752849089868E-6</v>
      </c>
      <c r="P5284">
        <v>5.654234613188719E-6</v>
      </c>
      <c r="Q5284">
        <v>0</v>
      </c>
      <c r="R5284">
        <v>1.814283606811055E-6</v>
      </c>
      <c r="S5284">
        <v>2.85125906051025E-5</v>
      </c>
      <c r="T5284">
        <v>3.224165938666555E-8</v>
      </c>
    </row>
    <row r="5285" spans="1:20">
      <c r="A5285" s="10">
        <v>5279</v>
      </c>
      <c r="B5285" s="10">
        <v>1.3154324853911789E-7</v>
      </c>
      <c r="C5285" s="10">
        <v>5.0836591988005001E-6</v>
      </c>
      <c r="D5285" s="10">
        <v>1.0672732029018071E-6</v>
      </c>
      <c r="E5285" s="10">
        <v>0</v>
      </c>
      <c r="F5285" s="10">
        <v>0</v>
      </c>
      <c r="G5285" s="10">
        <v>2.1756053872416349E-6</v>
      </c>
      <c r="H5285" s="10">
        <v>1.9726332332704891E-6</v>
      </c>
      <c r="I5285" s="10">
        <v>1.6039935484958651E-6</v>
      </c>
      <c r="J5285" s="10">
        <v>2.6827408768413619E-6</v>
      </c>
      <c r="K5285">
        <v>8.5537376900547949E-7</v>
      </c>
      <c r="L5285">
        <v>0</v>
      </c>
      <c r="M5285">
        <v>2.5827572443362001E-6</v>
      </c>
      <c r="N5285">
        <v>1.2347462931245411E-9</v>
      </c>
      <c r="O5285">
        <v>9.0434380913489186E-7</v>
      </c>
      <c r="P5285">
        <v>2.5734016508743531E-7</v>
      </c>
      <c r="Q5285">
        <v>0</v>
      </c>
      <c r="R5285">
        <v>0</v>
      </c>
      <c r="S5285">
        <v>3.1560287319478169E-5</v>
      </c>
      <c r="T5285">
        <v>7.4090681923903165E-8</v>
      </c>
    </row>
    <row r="5286" spans="1:20">
      <c r="A5286" s="10">
        <v>5280</v>
      </c>
      <c r="B5286" s="10">
        <v>0</v>
      </c>
      <c r="C5286" s="10">
        <v>2.9335541141331031E-7</v>
      </c>
      <c r="D5286" s="10">
        <v>3.843329546673947E-7</v>
      </c>
      <c r="E5286" s="10">
        <v>0</v>
      </c>
      <c r="F5286" s="10">
        <v>0</v>
      </c>
      <c r="G5286" s="10">
        <v>3.3057863638161552E-7</v>
      </c>
      <c r="H5286" s="10">
        <v>0</v>
      </c>
      <c r="I5286" s="10">
        <v>2.6099563611512328E-7</v>
      </c>
      <c r="J5286" s="10">
        <v>4.2735014046795458E-7</v>
      </c>
      <c r="K5286">
        <v>0</v>
      </c>
      <c r="L5286">
        <v>0</v>
      </c>
      <c r="M5286">
        <v>4.9884824039366806E-7</v>
      </c>
      <c r="N5286">
        <v>1.0736924288039491E-9</v>
      </c>
      <c r="O5286">
        <v>1.732885382091881E-7</v>
      </c>
      <c r="P5286">
        <v>0</v>
      </c>
      <c r="Q5286">
        <v>0</v>
      </c>
      <c r="R5286">
        <v>0</v>
      </c>
      <c r="S5286">
        <v>3.5426870602452993E-5</v>
      </c>
      <c r="T5286">
        <v>5.1221086708952447E-7</v>
      </c>
    </row>
    <row r="5287" spans="1:20">
      <c r="A5287" s="10">
        <v>5281</v>
      </c>
      <c r="B5287" s="10">
        <v>0</v>
      </c>
      <c r="C5287" s="10">
        <v>5.6849107795532502E-7</v>
      </c>
      <c r="D5287" s="10">
        <v>1.708706355863468E-7</v>
      </c>
      <c r="E5287" s="10">
        <v>0</v>
      </c>
      <c r="F5287" s="10">
        <v>0</v>
      </c>
      <c r="G5287" s="10">
        <v>2.0934888823999659E-7</v>
      </c>
      <c r="H5287" s="10">
        <v>6.6675958417646859E-10</v>
      </c>
      <c r="I5287" s="10">
        <v>2.7156951289375231E-8</v>
      </c>
      <c r="J5287" s="10">
        <v>2.639272993240194E-8</v>
      </c>
      <c r="K5287">
        <v>0</v>
      </c>
      <c r="L5287">
        <v>0</v>
      </c>
      <c r="M5287">
        <v>2.109310820054383E-7</v>
      </c>
      <c r="N5287">
        <v>2.4426502755289842E-9</v>
      </c>
      <c r="O5287">
        <v>2.754511056962141E-8</v>
      </c>
      <c r="P5287">
        <v>0</v>
      </c>
      <c r="Q5287">
        <v>0</v>
      </c>
      <c r="R5287">
        <v>0</v>
      </c>
      <c r="S5287">
        <v>4.5003671618176922E-5</v>
      </c>
      <c r="T5287">
        <v>2.338426762960453E-6</v>
      </c>
    </row>
    <row r="5288" spans="1:20">
      <c r="A5288" s="10">
        <v>5282</v>
      </c>
      <c r="B5288" s="10">
        <v>0</v>
      </c>
      <c r="C5288" s="10">
        <v>6.2148600895116047E-7</v>
      </c>
      <c r="D5288" s="10">
        <v>8.3983601257156862E-9</v>
      </c>
      <c r="E5288" s="10">
        <v>0</v>
      </c>
      <c r="F5288" s="10">
        <v>0</v>
      </c>
      <c r="G5288" s="10">
        <v>2.4071145011130421E-7</v>
      </c>
      <c r="H5288" s="10">
        <v>0</v>
      </c>
      <c r="I5288" s="10">
        <v>0</v>
      </c>
      <c r="J5288" s="10">
        <v>1.7673703079733439E-8</v>
      </c>
      <c r="K5288">
        <v>0</v>
      </c>
      <c r="L5288">
        <v>0</v>
      </c>
      <c r="M5288">
        <v>4.7713421884980379E-7</v>
      </c>
      <c r="N5288">
        <v>8.8579625376325791E-10</v>
      </c>
      <c r="O5288">
        <v>1.9983581269793211E-10</v>
      </c>
      <c r="P5288">
        <v>0</v>
      </c>
      <c r="Q5288">
        <v>0</v>
      </c>
      <c r="R5288">
        <v>0</v>
      </c>
      <c r="S5288">
        <v>5.024960641197337E-5</v>
      </c>
      <c r="T5288">
        <v>2.5982679409619278E-6</v>
      </c>
    </row>
    <row r="5289" spans="1:20">
      <c r="A5289" s="10">
        <v>5283</v>
      </c>
      <c r="B5289" s="10">
        <v>0</v>
      </c>
      <c r="C5289" s="10">
        <v>6.2061005967850198E-7</v>
      </c>
      <c r="D5289" s="10">
        <v>1.4397188786941181E-10</v>
      </c>
      <c r="E5289" s="10">
        <v>0</v>
      </c>
      <c r="F5289" s="10">
        <v>0</v>
      </c>
      <c r="G5289" s="10">
        <v>2.8029342735226609E-7</v>
      </c>
      <c r="H5289" s="10">
        <v>0</v>
      </c>
      <c r="I5289" s="10">
        <v>0</v>
      </c>
      <c r="J5289" s="10">
        <v>0</v>
      </c>
      <c r="K5289">
        <v>0</v>
      </c>
      <c r="L5289">
        <v>0</v>
      </c>
      <c r="M5289">
        <v>4.0413203732877921E-7</v>
      </c>
      <c r="N5289">
        <v>1.0557975549905501E-9</v>
      </c>
      <c r="O5289">
        <v>2.578526615457188E-11</v>
      </c>
      <c r="P5289">
        <v>0</v>
      </c>
      <c r="Q5289">
        <v>0</v>
      </c>
      <c r="R5289">
        <v>0</v>
      </c>
      <c r="S5289">
        <v>5.5032463001608438E-5</v>
      </c>
      <c r="T5289">
        <v>2.0106257034184491E-6</v>
      </c>
    </row>
    <row r="5290" spans="1:20">
      <c r="A5290" s="10">
        <v>5284</v>
      </c>
      <c r="B5290" s="10">
        <v>0</v>
      </c>
      <c r="C5290" s="10">
        <v>3.906733756056625E-7</v>
      </c>
      <c r="D5290" s="10">
        <v>1.1997657322450981E-10</v>
      </c>
      <c r="E5290" s="10">
        <v>0</v>
      </c>
      <c r="F5290" s="10">
        <v>0</v>
      </c>
      <c r="G5290" s="10">
        <v>2.8029342735226609E-7</v>
      </c>
      <c r="H5290" s="10">
        <v>0</v>
      </c>
      <c r="I5290" s="10">
        <v>0</v>
      </c>
      <c r="J5290" s="10">
        <v>0</v>
      </c>
      <c r="K5290">
        <v>0</v>
      </c>
      <c r="L5290">
        <v>0</v>
      </c>
      <c r="M5290">
        <v>2.2252385714373281E-7</v>
      </c>
      <c r="N5290">
        <v>1.2436937300312409E-9</v>
      </c>
      <c r="O5290">
        <v>4.2975443590953142E-11</v>
      </c>
      <c r="P5290">
        <v>0</v>
      </c>
      <c r="Q5290">
        <v>0</v>
      </c>
      <c r="R5290">
        <v>0</v>
      </c>
      <c r="S5290">
        <v>6.258337317232596E-5</v>
      </c>
      <c r="T5290">
        <v>1.217502594061619E-6</v>
      </c>
    </row>
    <row r="5291" spans="1:20">
      <c r="A5291" s="10">
        <v>5285</v>
      </c>
      <c r="B5291" s="10">
        <v>1.6614134826061419E-7</v>
      </c>
      <c r="C5291" s="10">
        <v>1.6694498200278971E-7</v>
      </c>
      <c r="D5291" s="10">
        <v>2.1616779080726051E-8</v>
      </c>
      <c r="E5291" s="10">
        <v>2.841620698228562E-7</v>
      </c>
      <c r="F5291" s="10">
        <v>4.4570507549141752E-9</v>
      </c>
      <c r="G5291" s="10">
        <v>7.6178924174347639E-7</v>
      </c>
      <c r="H5291" s="10">
        <v>8.8093526435615342E-8</v>
      </c>
      <c r="I5291" s="10">
        <v>1.374921775332613E-7</v>
      </c>
      <c r="J5291" s="10">
        <v>5.3800401720329366E-7</v>
      </c>
      <c r="K5291">
        <v>5.9532047946300912E-8</v>
      </c>
      <c r="L5291">
        <v>1.5590025212483629E-9</v>
      </c>
      <c r="M5291">
        <v>1.3293018916123739E-7</v>
      </c>
      <c r="N5291">
        <v>3.2783408826147253E-8</v>
      </c>
      <c r="O5291">
        <v>5.5967994574588042E-8</v>
      </c>
      <c r="P5291">
        <v>1.9209899647371931E-8</v>
      </c>
      <c r="Q5291">
        <v>1.2969159307806641E-8</v>
      </c>
      <c r="R5291">
        <v>3.9638757636539091E-7</v>
      </c>
      <c r="S5291">
        <v>6.764646156488879E-5</v>
      </c>
      <c r="T5291">
        <v>3.707953666130108E-7</v>
      </c>
    </row>
    <row r="5292" spans="1:20">
      <c r="A5292" s="10">
        <v>5286</v>
      </c>
      <c r="B5292" s="10">
        <v>1.414392817433601E-5</v>
      </c>
      <c r="C5292" s="10">
        <v>1.6481736691569781E-5</v>
      </c>
      <c r="D5292" s="10">
        <v>1.6989161475117751E-5</v>
      </c>
      <c r="E5292" s="10">
        <v>2.4008710318450459E-5</v>
      </c>
      <c r="F5292" s="10">
        <v>2.3041281008873189E-5</v>
      </c>
      <c r="G5292" s="10">
        <v>2.771318216548306E-5</v>
      </c>
      <c r="H5292" s="10">
        <v>7.2592074535570636E-6</v>
      </c>
      <c r="I5292" s="10">
        <v>2.080807643285682E-5</v>
      </c>
      <c r="J5292" s="10">
        <v>2.043132979301738E-5</v>
      </c>
      <c r="K5292">
        <v>2.285583290488647E-5</v>
      </c>
      <c r="L5292">
        <v>9.7848050556532785E-6</v>
      </c>
      <c r="M5292">
        <v>1.663512267203781E-5</v>
      </c>
      <c r="N5292">
        <v>1.658905802892469E-5</v>
      </c>
      <c r="O5292">
        <v>1.5591291367581619E-5</v>
      </c>
      <c r="P5292">
        <v>7.7139073675971507E-6</v>
      </c>
      <c r="Q5292">
        <v>1.652945292098572E-5</v>
      </c>
      <c r="R5292">
        <v>1.935704258932529E-5</v>
      </c>
      <c r="S5292">
        <v>6.5324459536857961E-5</v>
      </c>
      <c r="T5292">
        <v>1.046768352309504E-8</v>
      </c>
    </row>
    <row r="5293" spans="1:20">
      <c r="A5293" s="10">
        <v>5287</v>
      </c>
      <c r="B5293" s="10">
        <v>1.2272931927424441E-4</v>
      </c>
      <c r="C5293" s="10">
        <v>6.9720619559840541E-5</v>
      </c>
      <c r="D5293" s="10">
        <v>5.7383367851944532E-5</v>
      </c>
      <c r="E5293" s="10">
        <v>9.94467068250634E-5</v>
      </c>
      <c r="F5293" s="10">
        <v>9.6970939011978974E-5</v>
      </c>
      <c r="G5293" s="10">
        <v>9.9500460397640116E-5</v>
      </c>
      <c r="H5293" s="10">
        <v>4.7295628469408127E-5</v>
      </c>
      <c r="I5293" s="10">
        <v>1.045599408670478E-4</v>
      </c>
      <c r="J5293" s="10">
        <v>6.3136331535489708E-5</v>
      </c>
      <c r="K5293">
        <v>1.0685804739727669E-4</v>
      </c>
      <c r="L5293">
        <v>5.7951573729640342E-5</v>
      </c>
      <c r="M5293">
        <v>1.018899522951498E-4</v>
      </c>
      <c r="N5293">
        <v>1.0980185636857381E-4</v>
      </c>
      <c r="O5293">
        <v>7.1486597276879932E-5</v>
      </c>
      <c r="P5293">
        <v>3.9894521543616401E-5</v>
      </c>
      <c r="Q5293">
        <v>9.1829740654679072E-5</v>
      </c>
      <c r="R5293">
        <v>1.280389750646442E-4</v>
      </c>
      <c r="S5293">
        <v>4.8017392539615238E-5</v>
      </c>
      <c r="T5293">
        <v>8.0688280742841209E-8</v>
      </c>
    </row>
    <row r="5294" spans="1:20">
      <c r="A5294" s="10">
        <v>5288</v>
      </c>
      <c r="B5294" s="10">
        <v>2.4573527498921349E-4</v>
      </c>
      <c r="C5294" s="10">
        <v>1.4858591301993151E-4</v>
      </c>
      <c r="D5294" s="10">
        <v>1.047349605208369E-4</v>
      </c>
      <c r="E5294" s="10">
        <v>2.14469145581983E-4</v>
      </c>
      <c r="F5294" s="10">
        <v>2.3005379465042359E-4</v>
      </c>
      <c r="G5294" s="10">
        <v>2.162947099328093E-4</v>
      </c>
      <c r="H5294" s="10">
        <v>1.276190991779311E-4</v>
      </c>
      <c r="I5294" s="10">
        <v>2.2587732553989981E-4</v>
      </c>
      <c r="J5294" s="10">
        <v>1.2470992714499129E-4</v>
      </c>
      <c r="K5294">
        <v>1.961970199475218E-4</v>
      </c>
      <c r="L5294">
        <v>1.197631222202234E-4</v>
      </c>
      <c r="M5294">
        <v>1.9930603283239539E-4</v>
      </c>
      <c r="N5294">
        <v>2.4591229542460631E-4</v>
      </c>
      <c r="O5294">
        <v>1.716345213611743E-4</v>
      </c>
      <c r="P5294">
        <v>8.7671671365883752E-5</v>
      </c>
      <c r="Q5294">
        <v>1.9278097637204331E-4</v>
      </c>
      <c r="R5294">
        <v>2.7923989605518608E-4</v>
      </c>
      <c r="S5294">
        <v>4.5316623697307272E-5</v>
      </c>
      <c r="T5294">
        <v>1.5782672221987779E-7</v>
      </c>
    </row>
    <row r="5295" spans="1:20">
      <c r="A5295" s="10">
        <v>5289</v>
      </c>
      <c r="B5295" s="10">
        <v>3.5663566036173231E-4</v>
      </c>
      <c r="C5295" s="10">
        <v>2.4665744761205908E-4</v>
      </c>
      <c r="D5295" s="10">
        <v>1.7030717640808949E-4</v>
      </c>
      <c r="E5295" s="10">
        <v>3.0586593557780522E-4</v>
      </c>
      <c r="F5295" s="10">
        <v>2.1452749120627669E-4</v>
      </c>
      <c r="G5295" s="10">
        <v>3.1591082924672243E-4</v>
      </c>
      <c r="H5295" s="10">
        <v>2.5855762552408188E-4</v>
      </c>
      <c r="I5295" s="10">
        <v>3.4489266601010537E-4</v>
      </c>
      <c r="J5295" s="10">
        <v>2.2194160080143599E-4</v>
      </c>
      <c r="K5295">
        <v>3.3037415700535509E-4</v>
      </c>
      <c r="L5295">
        <v>1.8752671137359621E-4</v>
      </c>
      <c r="M5295">
        <v>2.032897123484941E-4</v>
      </c>
      <c r="N5295">
        <v>3.4709940519612309E-4</v>
      </c>
      <c r="O5295">
        <v>2.5416075963788641E-4</v>
      </c>
      <c r="P5295">
        <v>2.5822282373113832E-4</v>
      </c>
      <c r="Q5295">
        <v>2.1235213810212611E-4</v>
      </c>
      <c r="R5295">
        <v>3.9386991003049452E-4</v>
      </c>
      <c r="S5295">
        <v>3.2656642084184982E-5</v>
      </c>
      <c r="T5295">
        <v>8.7302163228136154E-8</v>
      </c>
    </row>
    <row r="5296" spans="1:20">
      <c r="A5296" s="10">
        <v>5290</v>
      </c>
      <c r="B5296" s="10">
        <v>4.2610148637496842E-4</v>
      </c>
      <c r="C5296" s="10">
        <v>2.2935036085756599E-4</v>
      </c>
      <c r="D5296" s="10">
        <v>1.8499364011084949E-4</v>
      </c>
      <c r="E5296" s="10">
        <v>3.7841402902211797E-4</v>
      </c>
      <c r="F5296" s="10">
        <v>1.9355979734799299E-4</v>
      </c>
      <c r="G5296" s="10">
        <v>3.5275050271269708E-4</v>
      </c>
      <c r="H5296" s="10">
        <v>2.6223520468656559E-4</v>
      </c>
      <c r="I5296" s="10">
        <v>4.039892702851049E-4</v>
      </c>
      <c r="J5296" s="10">
        <v>2.5128994416025538E-4</v>
      </c>
      <c r="K5296">
        <v>4.0475403108908379E-4</v>
      </c>
      <c r="L5296">
        <v>2.217589278549545E-4</v>
      </c>
      <c r="M5296">
        <v>2.3968284763371499E-4</v>
      </c>
      <c r="N5296">
        <v>4.2235092631937011E-4</v>
      </c>
      <c r="O5296">
        <v>2.9786238535305857E-4</v>
      </c>
      <c r="P5296">
        <v>2.2553808560847691E-4</v>
      </c>
      <c r="Q5296">
        <v>1.458284176701675E-4</v>
      </c>
      <c r="R5296">
        <v>4.432721152434138E-4</v>
      </c>
      <c r="S5296">
        <v>1.7009841284195071E-5</v>
      </c>
      <c r="T5296">
        <v>3.3707189358786708E-8</v>
      </c>
    </row>
    <row r="5297" spans="1:20">
      <c r="A5297" s="10">
        <v>5291</v>
      </c>
      <c r="B5297" s="10">
        <v>4.3510617189485452E-4</v>
      </c>
      <c r="C5297" s="10">
        <v>1.946635645842569E-4</v>
      </c>
      <c r="D5297" s="10">
        <v>1.82306717962623E-4</v>
      </c>
      <c r="E5297" s="10">
        <v>3.7999663934687748E-4</v>
      </c>
      <c r="F5297" s="10">
        <v>1.9586520685097229E-4</v>
      </c>
      <c r="G5297" s="10">
        <v>3.6853408885546E-4</v>
      </c>
      <c r="H5297" s="10">
        <v>2.4223767622749169E-4</v>
      </c>
      <c r="I5297" s="10">
        <v>4.2475450662730278E-4</v>
      </c>
      <c r="J5297" s="10">
        <v>2.766332543771639E-4</v>
      </c>
      <c r="K5297">
        <v>3.9527916891645781E-4</v>
      </c>
      <c r="L5297">
        <v>2.463135207039954E-4</v>
      </c>
      <c r="M5297">
        <v>1.854298488740401E-4</v>
      </c>
      <c r="N5297">
        <v>4.6041858401337117E-4</v>
      </c>
      <c r="O5297">
        <v>3.3604796649822712E-4</v>
      </c>
      <c r="P5297">
        <v>2.5392877687081139E-4</v>
      </c>
      <c r="Q5297">
        <v>1.581338672812379E-4</v>
      </c>
      <c r="R5297">
        <v>4.62101137302355E-4</v>
      </c>
      <c r="S5297">
        <v>1.6113826297983449E-5</v>
      </c>
      <c r="T5297">
        <v>1.9529001061832321E-7</v>
      </c>
    </row>
    <row r="5298" spans="1:20">
      <c r="A5298" s="10">
        <v>5292</v>
      </c>
      <c r="B5298" s="10">
        <v>4.5837601184129002E-4</v>
      </c>
      <c r="C5298" s="10">
        <v>1.8155400265573799E-4</v>
      </c>
      <c r="D5298" s="10">
        <v>2.4555788566064311E-4</v>
      </c>
      <c r="E5298" s="10">
        <v>3.3275588849639609E-4</v>
      </c>
      <c r="F5298" s="10">
        <v>2.0758424182713701E-4</v>
      </c>
      <c r="G5298" s="10">
        <v>3.4268291107887421E-4</v>
      </c>
      <c r="H5298" s="10">
        <v>2.302867732874029E-4</v>
      </c>
      <c r="I5298" s="10">
        <v>4.0652991286164612E-4</v>
      </c>
      <c r="J5298" s="10">
        <v>2.147971111954254E-4</v>
      </c>
      <c r="K5298">
        <v>2.8769721230774821E-4</v>
      </c>
      <c r="L5298">
        <v>1.211600029144705E-4</v>
      </c>
      <c r="M5298">
        <v>1.7360723709861919E-4</v>
      </c>
      <c r="N5298">
        <v>4.3382600744163461E-4</v>
      </c>
      <c r="O5298">
        <v>3.3076512038357069E-4</v>
      </c>
      <c r="P5298">
        <v>1.9911242209969381E-4</v>
      </c>
      <c r="Q5298">
        <v>1.7482496780383609E-4</v>
      </c>
      <c r="R5298">
        <v>4.0874343208292363E-4</v>
      </c>
      <c r="S5298">
        <v>3.4546307693010818E-5</v>
      </c>
      <c r="T5298">
        <v>1.684002495742927E-6</v>
      </c>
    </row>
    <row r="5299" spans="1:20">
      <c r="A5299" s="10">
        <v>5293</v>
      </c>
      <c r="B5299" s="10">
        <v>4.3017298481591218E-4</v>
      </c>
      <c r="C5299" s="10">
        <v>2.0962785055333679E-4</v>
      </c>
      <c r="D5299" s="10">
        <v>2.1742915671137919E-4</v>
      </c>
      <c r="E5299" s="10">
        <v>2.4019567524663789E-4</v>
      </c>
      <c r="F5299" s="10">
        <v>1.297950564359477E-4</v>
      </c>
      <c r="G5299" s="10">
        <v>2.9574117556913548E-4</v>
      </c>
      <c r="H5299" s="10">
        <v>2.4605369968313487E-4</v>
      </c>
      <c r="I5299" s="10">
        <v>3.6016765662510189E-4</v>
      </c>
      <c r="J5299" s="10">
        <v>2.1516474896266809E-4</v>
      </c>
      <c r="K5299">
        <v>2.0441416314353179E-4</v>
      </c>
      <c r="L5299">
        <v>2.5075781827102711E-4</v>
      </c>
      <c r="M5299">
        <v>2.4738570386257307E-4</v>
      </c>
      <c r="N5299">
        <v>4.2699799017849099E-4</v>
      </c>
      <c r="O5299">
        <v>3.2386666940957521E-4</v>
      </c>
      <c r="P5299">
        <v>1.4766799369946211E-4</v>
      </c>
      <c r="Q5299">
        <v>1.8010310438229001E-4</v>
      </c>
      <c r="R5299">
        <v>3.102778224247955E-4</v>
      </c>
      <c r="S5299">
        <v>4.3330582646097893E-5</v>
      </c>
      <c r="T5299">
        <v>2.817560075790325E-6</v>
      </c>
    </row>
    <row r="5300" spans="1:20">
      <c r="A5300" s="10">
        <v>5294</v>
      </c>
      <c r="B5300" s="10">
        <v>3.7012672480512572E-4</v>
      </c>
      <c r="C5300" s="10">
        <v>1.844863085421576E-4</v>
      </c>
      <c r="D5300" s="10">
        <v>2.0747177360243781E-4</v>
      </c>
      <c r="E5300" s="10">
        <v>3.0157866177048259E-4</v>
      </c>
      <c r="F5300" s="10">
        <v>1.9041027814516729E-4</v>
      </c>
      <c r="G5300" s="10">
        <v>2.5437489203488831E-4</v>
      </c>
      <c r="H5300" s="10">
        <v>2.5452950376108848E-4</v>
      </c>
      <c r="I5300" s="10">
        <v>3.376998903367883E-4</v>
      </c>
      <c r="J5300" s="10">
        <v>2.4966733679771441E-4</v>
      </c>
      <c r="K5300">
        <v>3.5733805762427342E-4</v>
      </c>
      <c r="L5300">
        <v>3.2609954545768591E-4</v>
      </c>
      <c r="M5300">
        <v>2.6780619960850251E-4</v>
      </c>
      <c r="N5300">
        <v>4.4402983896505441E-4</v>
      </c>
      <c r="O5300">
        <v>2.2353435327543029E-4</v>
      </c>
      <c r="P5300">
        <v>2.6645562492104999E-4</v>
      </c>
      <c r="Q5300">
        <v>1.89066505393013E-4</v>
      </c>
      <c r="R5300">
        <v>1.5330781348182269E-4</v>
      </c>
      <c r="S5300">
        <v>3.9788568145921442E-5</v>
      </c>
      <c r="T5300">
        <v>7.5037577122556999E-7</v>
      </c>
    </row>
    <row r="5301" spans="1:20">
      <c r="A5301" s="10">
        <v>5295</v>
      </c>
      <c r="B5301" s="10">
        <v>2.0053920305761921E-4</v>
      </c>
      <c r="C5301" s="10">
        <v>1.50100043894678E-4</v>
      </c>
      <c r="D5301" s="10">
        <v>2.1951436455109279E-4</v>
      </c>
      <c r="E5301" s="10">
        <v>2.7275954202541578E-4</v>
      </c>
      <c r="F5301" s="10">
        <v>1.4897664291733411E-4</v>
      </c>
      <c r="G5301" s="10">
        <v>2.1090701857002831E-4</v>
      </c>
      <c r="H5301" s="10">
        <v>2.8554753050199648E-4</v>
      </c>
      <c r="I5301" s="10">
        <v>2.858182148736683E-4</v>
      </c>
      <c r="J5301" s="10">
        <v>2.4650325733048398E-4</v>
      </c>
      <c r="K5301">
        <v>2.2528307093372499E-4</v>
      </c>
      <c r="L5301">
        <v>2.9093686430489582E-4</v>
      </c>
      <c r="M5301">
        <v>2.169469552632604E-4</v>
      </c>
      <c r="N5301">
        <v>3.2291699299336648E-4</v>
      </c>
      <c r="O5301">
        <v>1.292205702053005E-4</v>
      </c>
      <c r="P5301">
        <v>1.8460804173858609E-4</v>
      </c>
      <c r="Q5301">
        <v>1.4414984531927681E-4</v>
      </c>
      <c r="R5301">
        <v>2.139237800991436E-4</v>
      </c>
      <c r="S5301">
        <v>2.2784945645255079E-5</v>
      </c>
      <c r="T5301">
        <v>3.5456326519957251E-7</v>
      </c>
    </row>
    <row r="5302" spans="1:20">
      <c r="A5302" s="10">
        <v>5296</v>
      </c>
      <c r="B5302" s="10">
        <v>1.3318508507303401E-4</v>
      </c>
      <c r="C5302" s="10">
        <v>2.021976283669971E-4</v>
      </c>
      <c r="D5302" s="10">
        <v>2.1273438221890839E-4</v>
      </c>
      <c r="E5302" s="10">
        <v>1.660611415520686E-4</v>
      </c>
      <c r="F5302" s="10">
        <v>1.002412442902628E-4</v>
      </c>
      <c r="G5302" s="10">
        <v>1.7402661638579731E-4</v>
      </c>
      <c r="H5302" s="10">
        <v>2.5689934026401878E-4</v>
      </c>
      <c r="I5302" s="10">
        <v>1.9780463896400941E-4</v>
      </c>
      <c r="J5302" s="10">
        <v>2.4098672550606001E-4</v>
      </c>
      <c r="K5302">
        <v>1.090205822215291E-4</v>
      </c>
      <c r="L5302">
        <v>3.6561257984039388E-4</v>
      </c>
      <c r="M5302">
        <v>1.2572762219420269E-4</v>
      </c>
      <c r="N5302">
        <v>2.362729554587709E-4</v>
      </c>
      <c r="O5302">
        <v>2.0720730834655239E-4</v>
      </c>
      <c r="P5302">
        <v>2.4940865123869107E-4</v>
      </c>
      <c r="Q5302">
        <v>1.6363390617544829E-4</v>
      </c>
      <c r="R5302">
        <v>2.219153793831359E-4</v>
      </c>
      <c r="S5302">
        <v>1.50658840982051E-5</v>
      </c>
      <c r="T5302">
        <v>1.418467462405322E-6</v>
      </c>
    </row>
    <row r="5303" spans="1:20">
      <c r="A5303" s="10">
        <v>5297</v>
      </c>
      <c r="B5303" s="10">
        <v>8.9856241119351714E-5</v>
      </c>
      <c r="C5303" s="10">
        <v>1.7717361027985731E-4</v>
      </c>
      <c r="D5303" s="10">
        <v>1.56775243070289E-4</v>
      </c>
      <c r="E5303" s="10">
        <v>1.0404190434207819E-4</v>
      </c>
      <c r="F5303" s="10">
        <v>8.5797447048215766E-5</v>
      </c>
      <c r="G5303" s="10">
        <v>1.069996958954539E-4</v>
      </c>
      <c r="H5303" s="10">
        <v>1.6852945031525709E-4</v>
      </c>
      <c r="I5303" s="10">
        <v>1.192351803244492E-4</v>
      </c>
      <c r="J5303" s="10">
        <v>1.670674721326442E-4</v>
      </c>
      <c r="K5303">
        <v>7.8255294880414644E-5</v>
      </c>
      <c r="L5303">
        <v>1.8914016350142E-4</v>
      </c>
      <c r="M5303">
        <v>1.0120752546170701E-4</v>
      </c>
      <c r="N5303">
        <v>1.316847347859833E-4</v>
      </c>
      <c r="O5303">
        <v>2.0726962515712799E-4</v>
      </c>
      <c r="P5303">
        <v>1.4817932135847211E-4</v>
      </c>
      <c r="Q5303">
        <v>1.372264152527159E-4</v>
      </c>
      <c r="R5303">
        <v>1.047783705110172E-4</v>
      </c>
      <c r="S5303">
        <v>1.2575534916085931E-5</v>
      </c>
      <c r="T5303">
        <v>3.5697759013142241E-6</v>
      </c>
    </row>
    <row r="5304" spans="1:20">
      <c r="A5304" s="10">
        <v>5298</v>
      </c>
      <c r="B5304" s="10">
        <v>2.0762630574514779E-5</v>
      </c>
      <c r="C5304" s="10">
        <v>1.202546761880548E-4</v>
      </c>
      <c r="D5304" s="10">
        <v>9.5239076299046631E-5</v>
      </c>
      <c r="E5304" s="10">
        <v>5.5760943426393107E-5</v>
      </c>
      <c r="F5304" s="10">
        <v>3.4344194583932228E-5</v>
      </c>
      <c r="G5304" s="10">
        <v>8.157127920310738E-5</v>
      </c>
      <c r="H5304" s="10">
        <v>8.3005738250856181E-5</v>
      </c>
      <c r="I5304" s="10">
        <v>7.037115639823084E-5</v>
      </c>
      <c r="J5304" s="10">
        <v>1.0865586695866899E-4</v>
      </c>
      <c r="K5304">
        <v>6.0286227065680073E-5</v>
      </c>
      <c r="L5304">
        <v>9.6396994524672363E-5</v>
      </c>
      <c r="M5304">
        <v>7.8058600099637792E-5</v>
      </c>
      <c r="N5304">
        <v>3.5792724886428998E-5</v>
      </c>
      <c r="O5304">
        <v>1.650522162833939E-4</v>
      </c>
      <c r="P5304">
        <v>5.7912365366408132E-5</v>
      </c>
      <c r="Q5304">
        <v>5.8099706756847247E-5</v>
      </c>
      <c r="R5304">
        <v>2.8557797896455071E-5</v>
      </c>
      <c r="S5304">
        <v>1.1285911424424981E-5</v>
      </c>
      <c r="T5304">
        <v>4.4173570188573201E-6</v>
      </c>
    </row>
    <row r="5305" spans="1:20">
      <c r="A5305" s="10">
        <v>5299</v>
      </c>
      <c r="B5305" s="10">
        <v>1.2788686547939569E-5</v>
      </c>
      <c r="C5305" s="10">
        <v>4.238676046854449E-5</v>
      </c>
      <c r="D5305" s="10">
        <v>2.4248777753378931E-5</v>
      </c>
      <c r="E5305" s="10">
        <v>2.3773601198309649E-5</v>
      </c>
      <c r="F5305" s="10">
        <v>1.8369734686378771E-6</v>
      </c>
      <c r="G5305" s="10">
        <v>5.9998528709744121E-5</v>
      </c>
      <c r="H5305" s="10">
        <v>3.1641017725630701E-5</v>
      </c>
      <c r="I5305" s="10">
        <v>4.3693648083201352E-5</v>
      </c>
      <c r="J5305" s="10">
        <v>7.0441451537557682E-5</v>
      </c>
      <c r="K5305">
        <v>2.0870788137702621E-5</v>
      </c>
      <c r="L5305">
        <v>3.0644489753292859E-5</v>
      </c>
      <c r="M5305">
        <v>4.0246899451513209E-5</v>
      </c>
      <c r="N5305">
        <v>1.3546627504651239E-5</v>
      </c>
      <c r="O5305">
        <v>1.2110231068673589E-4</v>
      </c>
      <c r="P5305">
        <v>1.387598104952972E-5</v>
      </c>
      <c r="Q5305">
        <v>8.8981661394047495E-6</v>
      </c>
      <c r="R5305">
        <v>6.017898027128778E-6</v>
      </c>
      <c r="S5305">
        <v>1.0186841830291151E-5</v>
      </c>
      <c r="T5305">
        <v>1.3455654881254729E-6</v>
      </c>
    </row>
    <row r="5306" spans="1:20">
      <c r="A5306" s="10">
        <v>5300</v>
      </c>
      <c r="B5306" s="10">
        <v>8.9004337864926436E-6</v>
      </c>
      <c r="C5306" s="10">
        <v>1.5730367114342008E-5</v>
      </c>
      <c r="D5306" s="10">
        <v>6.8331163571682908E-6</v>
      </c>
      <c r="E5306" s="10">
        <v>9.2962527946095511E-6</v>
      </c>
      <c r="F5306" s="10">
        <v>0</v>
      </c>
      <c r="G5306" s="10">
        <v>4.715245556312318E-5</v>
      </c>
      <c r="H5306" s="10">
        <v>1.634857203536461E-5</v>
      </c>
      <c r="I5306" s="10">
        <v>3.133806295574247E-5</v>
      </c>
      <c r="J5306" s="10">
        <v>3.9265131208163913E-5</v>
      </c>
      <c r="K5306">
        <v>1.068750196842737E-5</v>
      </c>
      <c r="L5306">
        <v>5.8630042965762517E-6</v>
      </c>
      <c r="M5306">
        <v>2.5593594888490689E-5</v>
      </c>
      <c r="N5306">
        <v>9.0850126965769884E-6</v>
      </c>
      <c r="O5306">
        <v>6.6306429972226672E-5</v>
      </c>
      <c r="P5306">
        <v>6.3229565914793072E-6</v>
      </c>
      <c r="Q5306">
        <v>0</v>
      </c>
      <c r="R5306">
        <v>4.9725840573180309E-6</v>
      </c>
      <c r="S5306">
        <v>9.494264989311868E-6</v>
      </c>
      <c r="T5306">
        <v>7.261456756865001E-7</v>
      </c>
    </row>
    <row r="5307" spans="1:20">
      <c r="A5307" s="10">
        <v>5301</v>
      </c>
      <c r="B5307" s="10">
        <v>1.6315566268521979E-6</v>
      </c>
      <c r="C5307" s="10">
        <v>8.9851635376993546E-6</v>
      </c>
      <c r="D5307" s="10">
        <v>3.0289645605979421E-6</v>
      </c>
      <c r="E5307" s="10">
        <v>2.8373192203431951E-6</v>
      </c>
      <c r="F5307" s="10">
        <v>0</v>
      </c>
      <c r="G5307" s="10">
        <v>2.4682661939134672E-5</v>
      </c>
      <c r="H5307" s="10">
        <v>9.0245743028388956E-6</v>
      </c>
      <c r="I5307" s="10">
        <v>2.062758671212783E-5</v>
      </c>
      <c r="J5307" s="10">
        <v>1.35329688890826E-5</v>
      </c>
      <c r="K5307">
        <v>6.9752289703556026E-6</v>
      </c>
      <c r="L5307">
        <v>0</v>
      </c>
      <c r="M5307">
        <v>1.25482486144624E-5</v>
      </c>
      <c r="N5307">
        <v>6.3933015673131139E-6</v>
      </c>
      <c r="O5307">
        <v>1.9232119378074861E-5</v>
      </c>
      <c r="P5307">
        <v>7.1584060006716165E-7</v>
      </c>
      <c r="Q5307">
        <v>0</v>
      </c>
      <c r="R5307">
        <v>2.0268775754619219E-6</v>
      </c>
      <c r="S5307">
        <v>1.918288283325332E-5</v>
      </c>
      <c r="T5307">
        <v>4.9831004390951588E-7</v>
      </c>
    </row>
    <row r="5308" spans="1:20">
      <c r="A5308" s="10">
        <v>5302</v>
      </c>
      <c r="B5308" s="10">
        <v>1.382193156642235E-7</v>
      </c>
      <c r="C5308" s="10">
        <v>2.6138151106273201E-6</v>
      </c>
      <c r="D5308" s="10">
        <v>1.452676348602365E-6</v>
      </c>
      <c r="E5308" s="10">
        <v>0</v>
      </c>
      <c r="F5308" s="10">
        <v>0</v>
      </c>
      <c r="G5308" s="10">
        <v>6.0526325968134713E-6</v>
      </c>
      <c r="H5308" s="10">
        <v>3.552047085396605E-6</v>
      </c>
      <c r="I5308" s="10">
        <v>7.9355919615344471E-6</v>
      </c>
      <c r="J5308" s="10">
        <v>3.5444081315313021E-6</v>
      </c>
      <c r="K5308">
        <v>2.5857850718211617E-7</v>
      </c>
      <c r="L5308">
        <v>0</v>
      </c>
      <c r="M5308">
        <v>3.1951913519710979E-6</v>
      </c>
      <c r="N5308">
        <v>1.164168910804495E-6</v>
      </c>
      <c r="O5308">
        <v>3.0686561776815601E-6</v>
      </c>
      <c r="P5308">
        <v>0</v>
      </c>
      <c r="Q5308">
        <v>0</v>
      </c>
      <c r="R5308">
        <v>0</v>
      </c>
      <c r="S5308">
        <v>2.0511114967921068E-5</v>
      </c>
      <c r="T5308">
        <v>3.9310941741075191E-7</v>
      </c>
    </row>
    <row r="5309" spans="1:20">
      <c r="A5309" s="10">
        <v>5303</v>
      </c>
      <c r="B5309" s="10">
        <v>0</v>
      </c>
      <c r="C5309" s="10">
        <v>4.3534678851124271E-8</v>
      </c>
      <c r="D5309" s="10">
        <v>4.2193361271595602E-7</v>
      </c>
      <c r="E5309" s="10">
        <v>0</v>
      </c>
      <c r="F5309" s="10">
        <v>0</v>
      </c>
      <c r="G5309" s="10">
        <v>8.651143002757146E-7</v>
      </c>
      <c r="H5309" s="10">
        <v>6.7805282463345744E-8</v>
      </c>
      <c r="I5309" s="10">
        <v>1.7501095025821879E-6</v>
      </c>
      <c r="J5309" s="10">
        <v>1.80077360679404E-7</v>
      </c>
      <c r="K5309">
        <v>0</v>
      </c>
      <c r="L5309">
        <v>0</v>
      </c>
      <c r="M5309">
        <v>7.4188377243379484E-7</v>
      </c>
      <c r="N5309">
        <v>1.0915873026173481E-9</v>
      </c>
      <c r="O5309">
        <v>6.8817061295933654E-7</v>
      </c>
      <c r="P5309">
        <v>0</v>
      </c>
      <c r="Q5309">
        <v>0</v>
      </c>
      <c r="R5309">
        <v>0</v>
      </c>
      <c r="S5309">
        <v>2.1148601084309511E-5</v>
      </c>
      <c r="T5309">
        <v>2.6053866171042868E-8</v>
      </c>
    </row>
    <row r="5310" spans="1:20">
      <c r="A5310" s="10">
        <v>5304</v>
      </c>
      <c r="B5310" s="10">
        <v>0</v>
      </c>
      <c r="C5310" s="10">
        <v>8.7594927265843621E-11</v>
      </c>
      <c r="D5310" s="10">
        <v>2.541103820895118E-8</v>
      </c>
      <c r="E5310" s="10">
        <v>0</v>
      </c>
      <c r="F5310" s="10">
        <v>0</v>
      </c>
      <c r="G5310" s="10">
        <v>1.3475201213685649E-7</v>
      </c>
      <c r="H5310" s="10">
        <v>1.562717775413598E-8</v>
      </c>
      <c r="I5310" s="10">
        <v>2.7395007968762951E-7</v>
      </c>
      <c r="J5310" s="10">
        <v>0</v>
      </c>
      <c r="K5310">
        <v>0</v>
      </c>
      <c r="L5310">
        <v>0</v>
      </c>
      <c r="M5310">
        <v>9.4113235193918713E-8</v>
      </c>
      <c r="N5310">
        <v>1.1452719240575451E-9</v>
      </c>
      <c r="O5310">
        <v>8.7562466316567006E-8</v>
      </c>
      <c r="P5310">
        <v>0</v>
      </c>
      <c r="Q5310">
        <v>0</v>
      </c>
      <c r="R5310">
        <v>0</v>
      </c>
      <c r="S5310">
        <v>1.552643022111774E-5</v>
      </c>
      <c r="T5310">
        <v>4.0727892108564931E-7</v>
      </c>
    </row>
    <row r="5311" spans="1:20">
      <c r="A5311" s="10">
        <v>5305</v>
      </c>
      <c r="B5311" s="10">
        <v>0</v>
      </c>
      <c r="C5311" s="10">
        <v>5.0016703468796699E-7</v>
      </c>
      <c r="D5311" s="10">
        <v>2.3995314644901959E-11</v>
      </c>
      <c r="E5311" s="10">
        <v>0</v>
      </c>
      <c r="F5311" s="10">
        <v>0</v>
      </c>
      <c r="G5311" s="10">
        <v>2.0453844698678882E-9</v>
      </c>
      <c r="H5311" s="10">
        <v>0</v>
      </c>
      <c r="I5311" s="10">
        <v>5.7780747424202623E-9</v>
      </c>
      <c r="J5311" s="10">
        <v>4.7129874879289174E-10</v>
      </c>
      <c r="K5311">
        <v>0</v>
      </c>
      <c r="L5311">
        <v>0</v>
      </c>
      <c r="M5311">
        <v>8.3051646037193168E-9</v>
      </c>
      <c r="N5311">
        <v>2.460545149342383E-9</v>
      </c>
      <c r="O5311">
        <v>2.4667904621207098E-9</v>
      </c>
      <c r="P5311">
        <v>0</v>
      </c>
      <c r="Q5311">
        <v>0</v>
      </c>
      <c r="R5311">
        <v>0</v>
      </c>
      <c r="S5311">
        <v>7.6617461056052784E-6</v>
      </c>
      <c r="T5311">
        <v>1.2864937744714191E-6</v>
      </c>
    </row>
    <row r="5312" spans="1:20">
      <c r="A5312" s="10">
        <v>5306</v>
      </c>
      <c r="B5312" s="10">
        <v>0</v>
      </c>
      <c r="C5312" s="10">
        <v>5.492201939568395E-7</v>
      </c>
      <c r="D5312" s="10">
        <v>0</v>
      </c>
      <c r="E5312" s="10">
        <v>0</v>
      </c>
      <c r="F5312" s="10">
        <v>0</v>
      </c>
      <c r="G5312" s="10">
        <v>2.365828036813857E-7</v>
      </c>
      <c r="H5312" s="10">
        <v>0</v>
      </c>
      <c r="I5312" s="10">
        <v>0</v>
      </c>
      <c r="J5312" s="10">
        <v>2.3564937439644592E-10</v>
      </c>
      <c r="K5312">
        <v>0</v>
      </c>
      <c r="L5312">
        <v>0</v>
      </c>
      <c r="M5312">
        <v>3.4279441283545023E-7</v>
      </c>
      <c r="N5312">
        <v>1.494221963418829E-9</v>
      </c>
      <c r="O5312">
        <v>9.669474807964456E-11</v>
      </c>
      <c r="P5312">
        <v>0</v>
      </c>
      <c r="Q5312">
        <v>0</v>
      </c>
      <c r="R5312">
        <v>0</v>
      </c>
      <c r="S5312">
        <v>4.7477017869699406E-6</v>
      </c>
      <c r="T5312">
        <v>5.9565108744668197E-7</v>
      </c>
    </row>
    <row r="5313" spans="1:20">
      <c r="A5313" s="10">
        <v>5307</v>
      </c>
      <c r="B5313" s="10">
        <v>0</v>
      </c>
      <c r="C5313" s="10">
        <v>5.9126575904444441E-8</v>
      </c>
      <c r="D5313" s="10">
        <v>0</v>
      </c>
      <c r="E5313" s="10">
        <v>0</v>
      </c>
      <c r="F5313" s="10">
        <v>0</v>
      </c>
      <c r="G5313" s="10">
        <v>2.8029342735226609E-7</v>
      </c>
      <c r="H5313" s="10">
        <v>0</v>
      </c>
      <c r="I5313" s="10">
        <v>0</v>
      </c>
      <c r="J5313" s="10">
        <v>0</v>
      </c>
      <c r="K5313">
        <v>0</v>
      </c>
      <c r="L5313">
        <v>0</v>
      </c>
      <c r="M5313">
        <v>4.2817897027818249E-7</v>
      </c>
      <c r="N5313">
        <v>1.2526411669379401E-9</v>
      </c>
      <c r="O5313">
        <v>9.921955539061305E-9</v>
      </c>
      <c r="P5313">
        <v>0</v>
      </c>
      <c r="Q5313">
        <v>0</v>
      </c>
      <c r="R5313">
        <v>0</v>
      </c>
      <c r="S5313">
        <v>3.7145712101077798E-6</v>
      </c>
      <c r="T5313">
        <v>1.36606391012442E-7</v>
      </c>
    </row>
    <row r="5314" spans="1:20">
      <c r="A5314" s="10">
        <v>5308</v>
      </c>
      <c r="B5314" s="10">
        <v>0</v>
      </c>
      <c r="C5314" s="10">
        <v>0</v>
      </c>
      <c r="D5314" s="10">
        <v>0</v>
      </c>
      <c r="E5314" s="10">
        <v>0</v>
      </c>
      <c r="F5314" s="10">
        <v>0</v>
      </c>
      <c r="G5314" s="10">
        <v>1.873041889536427E-7</v>
      </c>
      <c r="H5314" s="10">
        <v>0</v>
      </c>
      <c r="I5314" s="10">
        <v>0</v>
      </c>
      <c r="J5314" s="10">
        <v>0</v>
      </c>
      <c r="K5314">
        <v>0</v>
      </c>
      <c r="L5314">
        <v>0</v>
      </c>
      <c r="M5314">
        <v>4.2857377066988918E-7</v>
      </c>
      <c r="N5314">
        <v>1.2526411669379401E-9</v>
      </c>
      <c r="O5314">
        <v>1.2892633077285941E-10</v>
      </c>
      <c r="P5314">
        <v>0</v>
      </c>
      <c r="Q5314">
        <v>0</v>
      </c>
      <c r="R5314">
        <v>0</v>
      </c>
      <c r="S5314">
        <v>3.525244097426326E-6</v>
      </c>
      <c r="T5314">
        <v>6.2124901095973168E-8</v>
      </c>
    </row>
    <row r="5315" spans="1:20">
      <c r="A5315" s="10">
        <v>5309</v>
      </c>
      <c r="B5315" s="10">
        <v>2.5916121687041901E-7</v>
      </c>
      <c r="C5315" s="10">
        <v>9.6669761730585013E-8</v>
      </c>
      <c r="D5315" s="10">
        <v>4.7901246742751663E-8</v>
      </c>
      <c r="E5315" s="10">
        <v>1.059727733576637E-7</v>
      </c>
      <c r="F5315" s="10">
        <v>0</v>
      </c>
      <c r="G5315" s="10">
        <v>2.0796730678558131E-7</v>
      </c>
      <c r="H5315" s="10">
        <v>8.2836543839124001E-8</v>
      </c>
      <c r="I5315" s="10">
        <v>1.5480473398023809E-7</v>
      </c>
      <c r="J5315" s="10">
        <v>3.0275995973080971E-7</v>
      </c>
      <c r="K5315">
        <v>4.3407760806427488E-8</v>
      </c>
      <c r="L5315">
        <v>8.5109989493336565E-8</v>
      </c>
      <c r="M5315">
        <v>1.072188136513436E-7</v>
      </c>
      <c r="N5315">
        <v>1.474984974069425E-8</v>
      </c>
      <c r="O5315">
        <v>4.7892640127325498E-8</v>
      </c>
      <c r="P5315">
        <v>2.4891318080816358E-7</v>
      </c>
      <c r="Q5315">
        <v>2.5419552243301011E-8</v>
      </c>
      <c r="R5315">
        <v>2.5579451005537768E-7</v>
      </c>
      <c r="S5315">
        <v>4.3072218817591093E-6</v>
      </c>
      <c r="T5315">
        <v>4.5933508848427152E-8</v>
      </c>
    </row>
    <row r="5316" spans="1:20">
      <c r="A5316" s="10">
        <v>5310</v>
      </c>
      <c r="B5316" s="10">
        <v>2.6612058414028719E-5</v>
      </c>
      <c r="C5316" s="10">
        <v>1.483583676773731E-5</v>
      </c>
      <c r="D5316" s="10">
        <v>2.0996473802309229E-5</v>
      </c>
      <c r="E5316" s="10">
        <v>2.1713722349996479E-5</v>
      </c>
      <c r="F5316" s="10">
        <v>1.9586565255604779E-5</v>
      </c>
      <c r="G5316" s="10">
        <v>2.191644042297163E-5</v>
      </c>
      <c r="H5316" s="10">
        <v>1.6840901061449411E-5</v>
      </c>
      <c r="I5316" s="10">
        <v>2.1406124502921541E-5</v>
      </c>
      <c r="J5316" s="10">
        <v>2.1621420402556769E-5</v>
      </c>
      <c r="K5316">
        <v>1.918610737791092E-5</v>
      </c>
      <c r="L5316">
        <v>1.8509690489777089E-5</v>
      </c>
      <c r="M5316">
        <v>1.9609660982357689E-5</v>
      </c>
      <c r="N5316">
        <v>1.573046869393548E-5</v>
      </c>
      <c r="O5316">
        <v>1.7505142045090641E-5</v>
      </c>
      <c r="P5316">
        <v>2.1607739125761451E-5</v>
      </c>
      <c r="Q5316">
        <v>1.4007392387033789E-5</v>
      </c>
      <c r="R5316">
        <v>3.2152514251063587E-5</v>
      </c>
      <c r="S5316">
        <v>4.5335306107048616E-6</v>
      </c>
      <c r="T5316">
        <v>4.4623759284453669E-7</v>
      </c>
    </row>
    <row r="5317" spans="1:20">
      <c r="A5317" s="10">
        <v>5311</v>
      </c>
      <c r="B5317" s="10">
        <v>1.105067755816011E-4</v>
      </c>
      <c r="C5317" s="10">
        <v>6.6839204136289254E-5</v>
      </c>
      <c r="D5317" s="10">
        <v>1.006975994609985E-4</v>
      </c>
      <c r="E5317" s="10">
        <v>1.07662046532447E-4</v>
      </c>
      <c r="F5317" s="10">
        <v>1.01648948058068E-4</v>
      </c>
      <c r="G5317" s="10">
        <v>9.8699317390534019E-5</v>
      </c>
      <c r="H5317" s="10">
        <v>7.5074064167806844E-5</v>
      </c>
      <c r="I5317" s="10">
        <v>1.042703654287379E-4</v>
      </c>
      <c r="J5317" s="10">
        <v>9.3657878869679264E-5</v>
      </c>
      <c r="K5317">
        <v>1.0753733215245581E-4</v>
      </c>
      <c r="L5317">
        <v>8.9067243124563457E-5</v>
      </c>
      <c r="M5317">
        <v>8.8211094058937545E-5</v>
      </c>
      <c r="N5317">
        <v>1.0141964694614431E-4</v>
      </c>
      <c r="O5317">
        <v>8.5476928204719079E-5</v>
      </c>
      <c r="P5317">
        <v>9.8942989371245048E-5</v>
      </c>
      <c r="Q5317">
        <v>8.7037973488586509E-5</v>
      </c>
      <c r="R5317">
        <v>1.4755158134267929E-4</v>
      </c>
      <c r="S5317">
        <v>2.754768757388697E-6</v>
      </c>
      <c r="T5317">
        <v>5.5342754058323568E-8</v>
      </c>
    </row>
    <row r="5318" spans="1:20">
      <c r="A5318" s="10">
        <v>5312</v>
      </c>
      <c r="B5318" s="10">
        <v>2.2567383545377481E-4</v>
      </c>
      <c r="C5318" s="10">
        <v>1.3878668383581391E-4</v>
      </c>
      <c r="D5318" s="10">
        <v>2.0982497071423149E-4</v>
      </c>
      <c r="E5318" s="10">
        <v>2.1287655214812049E-4</v>
      </c>
      <c r="F5318" s="10">
        <v>2.3644186264490429E-4</v>
      </c>
      <c r="G5318" s="10">
        <v>2.18494178138866E-4</v>
      </c>
      <c r="H5318" s="10">
        <v>1.71553590499882E-4</v>
      </c>
      <c r="I5318" s="10">
        <v>2.3778685485339329E-4</v>
      </c>
      <c r="J5318" s="10">
        <v>2.1580940199548889E-4</v>
      </c>
      <c r="K5318">
        <v>2.4278076143653129E-4</v>
      </c>
      <c r="L5318">
        <v>1.8843337238616189E-4</v>
      </c>
      <c r="M5318">
        <v>1.846443997756551E-4</v>
      </c>
      <c r="N5318">
        <v>2.4620690767963318E-4</v>
      </c>
      <c r="O5318">
        <v>1.8488849089378691E-4</v>
      </c>
      <c r="P5318">
        <v>2.058238354826272E-4</v>
      </c>
      <c r="Q5318">
        <v>1.8958638711302569E-4</v>
      </c>
      <c r="R5318">
        <v>2.9318702041071423E-4</v>
      </c>
      <c r="S5318">
        <v>4.1421728812646072E-7</v>
      </c>
      <c r="T5318">
        <v>9.7864834804979773E-9</v>
      </c>
    </row>
    <row r="5319" spans="1:20">
      <c r="A5319" s="10">
        <v>5313</v>
      </c>
      <c r="B5319" s="10">
        <v>3.2767026974147299E-4</v>
      </c>
      <c r="C5319" s="10">
        <v>2.4582631628393631E-4</v>
      </c>
      <c r="D5319" s="10">
        <v>3.1531755510048648E-4</v>
      </c>
      <c r="E5319" s="10">
        <v>3.2668886096208673E-4</v>
      </c>
      <c r="F5319" s="10">
        <v>3.1310725840137638E-4</v>
      </c>
      <c r="G5319" s="10">
        <v>3.3961327287453948E-4</v>
      </c>
      <c r="H5319" s="10">
        <v>3.0029739224614408E-4</v>
      </c>
      <c r="I5319" s="10">
        <v>3.5595917132964241E-4</v>
      </c>
      <c r="J5319" s="10">
        <v>3.5084712248968452E-4</v>
      </c>
      <c r="K5319">
        <v>3.6635981749638669E-4</v>
      </c>
      <c r="L5319">
        <v>2.9550692140864151E-4</v>
      </c>
      <c r="M5319">
        <v>3.3744107026587619E-4</v>
      </c>
      <c r="N5319">
        <v>3.5093508416051539E-4</v>
      </c>
      <c r="O5319">
        <v>2.6707495832995929E-4</v>
      </c>
      <c r="P5319">
        <v>3.6575164150468259E-4</v>
      </c>
      <c r="Q5319">
        <v>2.6121780343181511E-4</v>
      </c>
      <c r="R5319">
        <v>3.9130370047854162E-4</v>
      </c>
      <c r="S5319">
        <v>8.3259000923509148E-8</v>
      </c>
      <c r="T5319">
        <v>2.552193307005074E-8</v>
      </c>
    </row>
    <row r="5320" spans="1:20">
      <c r="A5320" s="10">
        <v>5314</v>
      </c>
      <c r="B5320" s="10">
        <v>4.1977653092829429E-4</v>
      </c>
      <c r="C5320" s="10">
        <v>3.3809986599477629E-4</v>
      </c>
      <c r="D5320" s="10">
        <v>3.9974846561547918E-4</v>
      </c>
      <c r="E5320" s="10">
        <v>3.8269851952022052E-4</v>
      </c>
      <c r="F5320" s="10">
        <v>4.1592306234708101E-4</v>
      </c>
      <c r="G5320" s="10">
        <v>4.1151030208143828E-4</v>
      </c>
      <c r="H5320" s="10">
        <v>3.9638892075806849E-4</v>
      </c>
      <c r="I5320" s="10">
        <v>4.2309560692356697E-4</v>
      </c>
      <c r="J5320" s="10">
        <v>4.2443085239260041E-4</v>
      </c>
      <c r="K5320">
        <v>4.2227898048585071E-4</v>
      </c>
      <c r="L5320">
        <v>3.6533206043302892E-4</v>
      </c>
      <c r="M5320">
        <v>3.9056701709369471E-4</v>
      </c>
      <c r="N5320">
        <v>4.1248551593893142E-4</v>
      </c>
      <c r="O5320">
        <v>3.1467166310640099E-4</v>
      </c>
      <c r="P5320">
        <v>4.5161196431419391E-4</v>
      </c>
      <c r="Q5320">
        <v>3.4219046424860102E-4</v>
      </c>
      <c r="R5320">
        <v>4.3344495904252747E-4</v>
      </c>
      <c r="S5320">
        <v>5.3057342072802597E-7</v>
      </c>
      <c r="T5320">
        <v>3.4195699349493772E-8</v>
      </c>
    </row>
    <row r="5321" spans="1:20">
      <c r="A5321" s="10">
        <v>5315</v>
      </c>
      <c r="B5321" s="10">
        <v>4.5680402056889842E-4</v>
      </c>
      <c r="C5321" s="10">
        <v>4.0371564930092891E-4</v>
      </c>
      <c r="D5321" s="10">
        <v>4.4408963130410258E-4</v>
      </c>
      <c r="E5321" s="10">
        <v>3.3455971439775228E-4</v>
      </c>
      <c r="F5321" s="10">
        <v>4.6634590038996279E-4</v>
      </c>
      <c r="G5321" s="10">
        <v>4.5224060929839577E-4</v>
      </c>
      <c r="H5321" s="10">
        <v>4.5309699216579689E-4</v>
      </c>
      <c r="I5321" s="10">
        <v>4.5726420279923398E-4</v>
      </c>
      <c r="J5321" s="10">
        <v>4.5640367349868838E-4</v>
      </c>
      <c r="K5321">
        <v>4.6187879178857843E-4</v>
      </c>
      <c r="L5321">
        <v>3.8146749112940442E-4</v>
      </c>
      <c r="M5321">
        <v>4.4470020918813808E-4</v>
      </c>
      <c r="N5321">
        <v>4.4445331220641158E-4</v>
      </c>
      <c r="O5321">
        <v>3.6081632245847683E-4</v>
      </c>
      <c r="P5321">
        <v>5.1657871226242847E-4</v>
      </c>
      <c r="Q5321">
        <v>4.224369558974242E-4</v>
      </c>
      <c r="R5321">
        <v>4.9775866939258916E-4</v>
      </c>
      <c r="S5321">
        <v>1.827455723484303E-6</v>
      </c>
      <c r="T5321">
        <v>1.868007925575917E-7</v>
      </c>
    </row>
    <row r="5322" spans="1:20">
      <c r="A5322" s="10">
        <v>5316</v>
      </c>
      <c r="B5322" s="10">
        <v>4.9229182368414428E-4</v>
      </c>
      <c r="C5322" s="10">
        <v>4.3552096883423772E-4</v>
      </c>
      <c r="D5322" s="10">
        <v>4.5594596822095239E-4</v>
      </c>
      <c r="E5322" s="10">
        <v>3.9088871743440251E-4</v>
      </c>
      <c r="F5322" s="10">
        <v>4.6754518132184142E-4</v>
      </c>
      <c r="G5322" s="10">
        <v>4.6425000467049569E-4</v>
      </c>
      <c r="H5322" s="10">
        <v>4.947781757238945E-4</v>
      </c>
      <c r="I5322" s="10">
        <v>4.6700355368733401E-4</v>
      </c>
      <c r="J5322" s="10">
        <v>4.8450663583525391E-4</v>
      </c>
      <c r="K5322">
        <v>4.977858955392151E-4</v>
      </c>
      <c r="L5322">
        <v>4.20876187824857E-4</v>
      </c>
      <c r="M5322">
        <v>4.4567691843901169E-4</v>
      </c>
      <c r="N5322">
        <v>4.2772358033758048E-4</v>
      </c>
      <c r="O5322">
        <v>4.1769007097394262E-4</v>
      </c>
      <c r="P5322">
        <v>5.1736427936145148E-4</v>
      </c>
      <c r="Q5322">
        <v>4.1277526941125041E-4</v>
      </c>
      <c r="R5322">
        <v>5.2365137649787658E-4</v>
      </c>
      <c r="S5322">
        <v>4.7020595106962511E-6</v>
      </c>
      <c r="T5322">
        <v>2.4516145278072782E-7</v>
      </c>
    </row>
    <row r="5323" spans="1:20">
      <c r="A5323" s="10">
        <v>5317</v>
      </c>
      <c r="B5323" s="10">
        <v>5.0980782100028385E-4</v>
      </c>
      <c r="C5323" s="10">
        <v>4.4412452726117662E-4</v>
      </c>
      <c r="D5323" s="10">
        <v>4.7531416076349351E-4</v>
      </c>
      <c r="E5323" s="10">
        <v>4.2075397040272367E-4</v>
      </c>
      <c r="F5323" s="10">
        <v>4.817431165016205E-4</v>
      </c>
      <c r="G5323" s="10">
        <v>4.7892392712617869E-4</v>
      </c>
      <c r="H5323" s="10">
        <v>4.9540364830444458E-4</v>
      </c>
      <c r="I5323" s="10">
        <v>4.6968343630901798E-4</v>
      </c>
      <c r="J5323" s="10">
        <v>5.0478927676426142E-4</v>
      </c>
      <c r="K5323">
        <v>4.9580085077203118E-4</v>
      </c>
      <c r="L5323">
        <v>4.4866120712042681E-4</v>
      </c>
      <c r="M5323">
        <v>4.7234087461493058E-4</v>
      </c>
      <c r="N5323">
        <v>4.044797811086475E-4</v>
      </c>
      <c r="O5323">
        <v>4.7599707578123971E-4</v>
      </c>
      <c r="P5323">
        <v>4.6032025582674511E-4</v>
      </c>
      <c r="Q5323">
        <v>4.2878909449647629E-4</v>
      </c>
      <c r="R5323">
        <v>5.0360977576420843E-4</v>
      </c>
      <c r="S5323">
        <v>1.320051263796943E-5</v>
      </c>
      <c r="T5323">
        <v>4.0793569562871088E-7</v>
      </c>
    </row>
    <row r="5324" spans="1:20">
      <c r="A5324" s="10">
        <v>5318</v>
      </c>
      <c r="B5324" s="10">
        <v>4.5716371222989438E-4</v>
      </c>
      <c r="C5324" s="10">
        <v>4.7260683906410881E-4</v>
      </c>
      <c r="D5324" s="10">
        <v>4.6766013349841399E-4</v>
      </c>
      <c r="E5324" s="10">
        <v>4.1267850923555892E-4</v>
      </c>
      <c r="F5324" s="10">
        <v>4.4687527416712022E-4</v>
      </c>
      <c r="G5324" s="10">
        <v>4.6382718298227212E-4</v>
      </c>
      <c r="H5324" s="10">
        <v>4.7120454891104847E-4</v>
      </c>
      <c r="I5324" s="10">
        <v>4.4623892404298412E-4</v>
      </c>
      <c r="J5324" s="10">
        <v>4.9293704522539595E-4</v>
      </c>
      <c r="K5324">
        <v>4.7433774087899831E-4</v>
      </c>
      <c r="L5324">
        <v>4.3312322083469411E-4</v>
      </c>
      <c r="M5324">
        <v>4.6708524155320962E-4</v>
      </c>
      <c r="N5324">
        <v>3.6646410354935582E-4</v>
      </c>
      <c r="O5324">
        <v>4.6981881642322307E-4</v>
      </c>
      <c r="P5324">
        <v>4.2339049233295121E-4</v>
      </c>
      <c r="Q5324">
        <v>4.3715918240718583E-4</v>
      </c>
      <c r="R5324">
        <v>4.2800678306328992E-4</v>
      </c>
      <c r="S5324">
        <v>1.405906357945348E-5</v>
      </c>
      <c r="T5324">
        <v>2.2815587721533671E-7</v>
      </c>
    </row>
    <row r="5325" spans="1:20">
      <c r="A5325" s="10">
        <v>5319</v>
      </c>
      <c r="B5325" s="10">
        <v>3.6675413023211319E-4</v>
      </c>
      <c r="C5325" s="10">
        <v>4.2561868859793822E-4</v>
      </c>
      <c r="D5325" s="10">
        <v>4.1496987486410391E-4</v>
      </c>
      <c r="E5325" s="10">
        <v>3.8358996055749053E-4</v>
      </c>
      <c r="F5325" s="10">
        <v>4.180612210204822E-4</v>
      </c>
      <c r="G5325" s="10">
        <v>4.0325114091439802E-4</v>
      </c>
      <c r="H5325" s="10">
        <v>4.1237535274340619E-4</v>
      </c>
      <c r="I5325" s="10">
        <v>3.7207635534035121E-4</v>
      </c>
      <c r="J5325" s="10">
        <v>4.0510522952464468E-4</v>
      </c>
      <c r="K5325">
        <v>3.8456735761879048E-4</v>
      </c>
      <c r="L5325">
        <v>4.0975992244001488E-4</v>
      </c>
      <c r="M5325">
        <v>4.2024360981773309E-4</v>
      </c>
      <c r="N5325">
        <v>2.8766128432264072E-4</v>
      </c>
      <c r="O5325">
        <v>4.0551017891369949E-4</v>
      </c>
      <c r="P5325">
        <v>3.1655536034596568E-4</v>
      </c>
      <c r="Q5325">
        <v>3.9230848347768899E-4</v>
      </c>
      <c r="R5325">
        <v>3.313252792424699E-4</v>
      </c>
      <c r="S5325">
        <v>1.688985357444958E-5</v>
      </c>
      <c r="T5325">
        <v>8.2797015536059993E-8</v>
      </c>
    </row>
    <row r="5326" spans="1:20">
      <c r="A5326" s="10">
        <v>5320</v>
      </c>
      <c r="B5326" s="10">
        <v>2.6892903867814098E-4</v>
      </c>
      <c r="C5326" s="10">
        <v>3.4449396720420558E-4</v>
      </c>
      <c r="D5326" s="10">
        <v>3.3637981445742618E-4</v>
      </c>
      <c r="E5326" s="10">
        <v>2.8739145610104502E-4</v>
      </c>
      <c r="F5326" s="10">
        <v>3.2353937568519407E-4</v>
      </c>
      <c r="G5326" s="10">
        <v>2.998197119734168E-4</v>
      </c>
      <c r="H5326" s="10">
        <v>2.9766400234857847E-4</v>
      </c>
      <c r="I5326" s="10">
        <v>2.7066762187431999E-4</v>
      </c>
      <c r="J5326" s="10">
        <v>3.0503215698056511E-4</v>
      </c>
      <c r="K5326">
        <v>2.378364798343256E-4</v>
      </c>
      <c r="L5326">
        <v>3.6604931707447141E-4</v>
      </c>
      <c r="M5326">
        <v>3.2837811592030541E-4</v>
      </c>
      <c r="N5326">
        <v>2.1747749975212021E-4</v>
      </c>
      <c r="O5326">
        <v>3.473963941181559E-4</v>
      </c>
      <c r="P5326">
        <v>1.8202576003976151E-4</v>
      </c>
      <c r="Q5326">
        <v>3.3820989205889318E-4</v>
      </c>
      <c r="R5326">
        <v>2.4372931537181651E-4</v>
      </c>
      <c r="S5326">
        <v>1.975556383971384E-5</v>
      </c>
      <c r="T5326">
        <v>3.7105047738593558E-8</v>
      </c>
    </row>
    <row r="5327" spans="1:20">
      <c r="A5327" s="10">
        <v>5321</v>
      </c>
      <c r="B5327" s="10">
        <v>1.5176283668689799E-4</v>
      </c>
      <c r="C5327" s="10">
        <v>2.3660827944222749E-4</v>
      </c>
      <c r="D5327" s="10">
        <v>2.2215278077064739E-4</v>
      </c>
      <c r="E5327" s="10">
        <v>1.69079134344875E-4</v>
      </c>
      <c r="F5327" s="10">
        <v>1.758071970517665E-4</v>
      </c>
      <c r="G5327" s="10">
        <v>1.7613583389599561E-4</v>
      </c>
      <c r="H5327" s="10">
        <v>1.7442041501149151E-4</v>
      </c>
      <c r="I5327" s="10">
        <v>1.5727410256031281E-4</v>
      </c>
      <c r="J5327" s="10">
        <v>1.70357004257322E-4</v>
      </c>
      <c r="K5327">
        <v>1.4246280847418771E-4</v>
      </c>
      <c r="L5327">
        <v>2.4163343844083341E-4</v>
      </c>
      <c r="M5327">
        <v>2.0767574909470599E-4</v>
      </c>
      <c r="N5327">
        <v>1.2933371521181591E-4</v>
      </c>
      <c r="O5327">
        <v>2.5873372878021871E-4</v>
      </c>
      <c r="P5327">
        <v>8.3787647127747184E-5</v>
      </c>
      <c r="Q5327">
        <v>2.046361886485838E-4</v>
      </c>
      <c r="R5327">
        <v>1.168274397750976E-4</v>
      </c>
      <c r="S5327">
        <v>2.113380583188827E-5</v>
      </c>
      <c r="T5327">
        <v>0</v>
      </c>
    </row>
    <row r="5328" spans="1:20">
      <c r="A5328" s="10">
        <v>5322</v>
      </c>
      <c r="B5328" s="10">
        <v>7.1755982843523615E-5</v>
      </c>
      <c r="C5328" s="10">
        <v>1.342417619080497E-4</v>
      </c>
      <c r="D5328" s="10">
        <v>1.196869077849452E-4</v>
      </c>
      <c r="E5328" s="10">
        <v>6.4739726450762627E-5</v>
      </c>
      <c r="F5328" s="10">
        <v>4.9413706038834808E-5</v>
      </c>
      <c r="G5328" s="10">
        <v>9.6782294053271895E-5</v>
      </c>
      <c r="H5328" s="10">
        <v>8.6574141782302114E-5</v>
      </c>
      <c r="I5328" s="10">
        <v>7.6776227365175351E-5</v>
      </c>
      <c r="J5328" s="10">
        <v>1.017137707090931E-4</v>
      </c>
      <c r="K5328">
        <v>9.4780636793333393E-5</v>
      </c>
      <c r="L5328">
        <v>1.3778439742938531E-4</v>
      </c>
      <c r="M5328">
        <v>1.0154032155462249E-4</v>
      </c>
      <c r="N5328">
        <v>5.3177570190694779E-5</v>
      </c>
      <c r="O5328">
        <v>1.747612416606916E-4</v>
      </c>
      <c r="P5328">
        <v>3.0211101092125599E-5</v>
      </c>
      <c r="Q5328">
        <v>9.2699322786267497E-5</v>
      </c>
      <c r="R5328">
        <v>2.9413683405324611E-5</v>
      </c>
      <c r="S5328">
        <v>1.6832694153844459E-5</v>
      </c>
      <c r="T5328">
        <v>0</v>
      </c>
    </row>
    <row r="5329" spans="1:20">
      <c r="A5329" s="10">
        <v>5323</v>
      </c>
      <c r="B5329" s="10">
        <v>3.0750558606425319E-5</v>
      </c>
      <c r="C5329" s="10">
        <v>1.0011261246070039E-4</v>
      </c>
      <c r="D5329" s="10">
        <v>5.967966307447223E-5</v>
      </c>
      <c r="E5329" s="10">
        <v>2.6537841299712689E-5</v>
      </c>
      <c r="F5329" s="10">
        <v>1.018436097497889E-6</v>
      </c>
      <c r="G5329" s="10">
        <v>6.3839381022316938E-5</v>
      </c>
      <c r="H5329" s="10">
        <v>3.8927206022486203E-5</v>
      </c>
      <c r="I5329" s="10">
        <v>4.4613969716543251E-5</v>
      </c>
      <c r="J5329" s="10">
        <v>8.7712488748791198E-5</v>
      </c>
      <c r="K5329">
        <v>2.937328943058811E-5</v>
      </c>
      <c r="L5329">
        <v>5.6350680233237699E-5</v>
      </c>
      <c r="M5329">
        <v>5.8659293252349482E-5</v>
      </c>
      <c r="N5329">
        <v>1.2897041348365619E-5</v>
      </c>
      <c r="O5329">
        <v>1.311121271028502E-4</v>
      </c>
      <c r="P5329">
        <v>9.6949282687323826E-6</v>
      </c>
      <c r="Q5329">
        <v>4.4329260910367091E-5</v>
      </c>
      <c r="R5329">
        <v>6.4104038157157916E-6</v>
      </c>
      <c r="S5329">
        <v>1.206976312929137E-5</v>
      </c>
      <c r="T5329">
        <v>0</v>
      </c>
    </row>
    <row r="5330" spans="1:20">
      <c r="A5330" s="10">
        <v>5324</v>
      </c>
      <c r="B5330" s="10">
        <v>8.5159417724356362E-6</v>
      </c>
      <c r="C5330" s="10">
        <v>7.8051700826279946E-5</v>
      </c>
      <c r="D5330" s="10">
        <v>3.5545426955550747E-5</v>
      </c>
      <c r="E5330" s="10">
        <v>1.249724241798827E-5</v>
      </c>
      <c r="F5330" s="10">
        <v>0</v>
      </c>
      <c r="G5330" s="10">
        <v>5.8730438632226022E-5</v>
      </c>
      <c r="H5330" s="10">
        <v>3.629315769983116E-5</v>
      </c>
      <c r="I5330" s="10">
        <v>3.2844641053118499E-5</v>
      </c>
      <c r="J5330" s="10">
        <v>7.6520420684569231E-5</v>
      </c>
      <c r="K5330">
        <v>1.271016597565326E-5</v>
      </c>
      <c r="L5330">
        <v>2.76036409003894E-5</v>
      </c>
      <c r="M5330">
        <v>4.662831121382749E-5</v>
      </c>
      <c r="N5330">
        <v>9.5888607636670544E-6</v>
      </c>
      <c r="O5330">
        <v>1.098025444301817E-4</v>
      </c>
      <c r="P5330">
        <v>7.529918210833053E-6</v>
      </c>
      <c r="Q5330">
        <v>2.1478847249305351E-5</v>
      </c>
      <c r="R5330">
        <v>5.9270308013919446E-6</v>
      </c>
      <c r="S5330">
        <v>9.1238634979516585E-6</v>
      </c>
      <c r="T5330">
        <v>0</v>
      </c>
    </row>
    <row r="5331" spans="1:20">
      <c r="A5331" s="10">
        <v>5325</v>
      </c>
      <c r="B5331" s="10">
        <v>1.110947021966648E-6</v>
      </c>
      <c r="C5331" s="10">
        <v>3.1701852405222342E-5</v>
      </c>
      <c r="D5331" s="10">
        <v>1.9213829483664691E-5</v>
      </c>
      <c r="E5331" s="10">
        <v>4.0458734882424023E-6</v>
      </c>
      <c r="F5331" s="10">
        <v>0</v>
      </c>
      <c r="G5331" s="10">
        <v>3.6375524595149991E-5</v>
      </c>
      <c r="H5331" s="10">
        <v>2.0522474530567101E-5</v>
      </c>
      <c r="I5331" s="10">
        <v>2.2142168887540799E-5</v>
      </c>
      <c r="J5331" s="10">
        <v>4.7841746896156527E-5</v>
      </c>
      <c r="K5331">
        <v>7.5420369908517633E-6</v>
      </c>
      <c r="L5331">
        <v>6.1154905289758358E-6</v>
      </c>
      <c r="M5331">
        <v>2.6285997610013E-5</v>
      </c>
      <c r="N5331">
        <v>6.7360152431504287E-6</v>
      </c>
      <c r="O5331">
        <v>4.4783144654195992E-5</v>
      </c>
      <c r="P5331">
        <v>7.5335427202004816E-6</v>
      </c>
      <c r="Q5331">
        <v>1.4455788100941901E-5</v>
      </c>
      <c r="R5331">
        <v>5.56083490774726E-6</v>
      </c>
      <c r="S5331">
        <v>7.6681302645421087E-6</v>
      </c>
      <c r="T5331">
        <v>0</v>
      </c>
    </row>
    <row r="5332" spans="1:20">
      <c r="A5332" s="10">
        <v>5326</v>
      </c>
      <c r="B5332" s="10">
        <v>3.0808813473635503E-7</v>
      </c>
      <c r="C5332" s="10">
        <v>1.423202084548885E-5</v>
      </c>
      <c r="D5332" s="10">
        <v>6.5477154848989601E-6</v>
      </c>
      <c r="E5332" s="10">
        <v>0</v>
      </c>
      <c r="F5332" s="10">
        <v>0</v>
      </c>
      <c r="G5332" s="10">
        <v>1.1937676238313409E-5</v>
      </c>
      <c r="H5332" s="10">
        <v>1.057127526286635E-5</v>
      </c>
      <c r="I5332" s="10">
        <v>9.511366837507017E-6</v>
      </c>
      <c r="J5332" s="10">
        <v>1.6784470739473471E-5</v>
      </c>
      <c r="K5332">
        <v>5.5112616806439263E-6</v>
      </c>
      <c r="L5332">
        <v>1.154816682406195E-9</v>
      </c>
      <c r="M5332">
        <v>1.159488552584286E-5</v>
      </c>
      <c r="N5332">
        <v>1.3114437222887701E-6</v>
      </c>
      <c r="O5332">
        <v>7.3985768929956849E-6</v>
      </c>
      <c r="P5332">
        <v>6.6690972360687451E-6</v>
      </c>
      <c r="Q5332">
        <v>0</v>
      </c>
      <c r="R5332">
        <v>2.3101506907584938E-6</v>
      </c>
      <c r="S5332">
        <v>4.0000044872355257E-6</v>
      </c>
      <c r="T5332">
        <v>0</v>
      </c>
    </row>
    <row r="5333" spans="1:20">
      <c r="A5333" s="10">
        <v>5327</v>
      </c>
      <c r="B5333" s="10">
        <v>1.3129598679374361E-7</v>
      </c>
      <c r="C5333" s="10">
        <v>5.670413819090753E-6</v>
      </c>
      <c r="D5333" s="10">
        <v>1.2147532057723041E-6</v>
      </c>
      <c r="E5333" s="10">
        <v>0</v>
      </c>
      <c r="F5333" s="10">
        <v>0</v>
      </c>
      <c r="G5333" s="10">
        <v>2.2771416812999929E-6</v>
      </c>
      <c r="H5333" s="10">
        <v>2.2131292480355401E-6</v>
      </c>
      <c r="I5333" s="10">
        <v>1.8745937893515761E-6</v>
      </c>
      <c r="J5333" s="10">
        <v>4.5476370349024193E-6</v>
      </c>
      <c r="K5333">
        <v>7.8900856278953711E-7</v>
      </c>
      <c r="L5333">
        <v>0</v>
      </c>
      <c r="M5333">
        <v>3.384556462579562E-6</v>
      </c>
      <c r="N5333">
        <v>1.4852745265121289E-9</v>
      </c>
      <c r="O5333">
        <v>7.6161027412582658E-7</v>
      </c>
      <c r="P5333">
        <v>2.2834409014800599E-7</v>
      </c>
      <c r="Q5333">
        <v>0</v>
      </c>
      <c r="R5333">
        <v>0</v>
      </c>
      <c r="S5333">
        <v>2.9023731580147301E-6</v>
      </c>
      <c r="T5333">
        <v>0</v>
      </c>
    </row>
    <row r="5334" spans="1:20">
      <c r="A5334" s="10">
        <v>5328</v>
      </c>
      <c r="B5334" s="10">
        <v>0</v>
      </c>
      <c r="C5334" s="10">
        <v>1.0282768511737381E-6</v>
      </c>
      <c r="D5334" s="10">
        <v>4.2771648354537738E-7</v>
      </c>
      <c r="E5334" s="10">
        <v>0</v>
      </c>
      <c r="F5334" s="10">
        <v>0</v>
      </c>
      <c r="G5334" s="10">
        <v>3.2569244014804221E-7</v>
      </c>
      <c r="H5334" s="10">
        <v>1.6798174273845901E-7</v>
      </c>
      <c r="I5334" s="10">
        <v>2.9384976910052487E-7</v>
      </c>
      <c r="J5334" s="10">
        <v>1.0274937194527191E-6</v>
      </c>
      <c r="K5334">
        <v>0</v>
      </c>
      <c r="L5334">
        <v>0</v>
      </c>
      <c r="M5334">
        <v>3.9534234497160171E-7</v>
      </c>
      <c r="N5334">
        <v>1.1631667978709451E-9</v>
      </c>
      <c r="O5334">
        <v>1.3876206682821641E-7</v>
      </c>
      <c r="P5334">
        <v>0</v>
      </c>
      <c r="Q5334">
        <v>0</v>
      </c>
      <c r="R5334">
        <v>0</v>
      </c>
      <c r="S5334">
        <v>1.0804038889791491E-6</v>
      </c>
      <c r="T5334">
        <v>0</v>
      </c>
    </row>
    <row r="5335" spans="1:20">
      <c r="A5335" s="10">
        <v>5329</v>
      </c>
      <c r="B5335" s="10">
        <v>0</v>
      </c>
      <c r="C5335" s="10">
        <v>5.0060500932429629E-7</v>
      </c>
      <c r="D5335" s="10">
        <v>1.8951499506543559E-7</v>
      </c>
      <c r="E5335" s="10">
        <v>0</v>
      </c>
      <c r="F5335" s="10">
        <v>0</v>
      </c>
      <c r="G5335" s="10">
        <v>1.007920013762676E-7</v>
      </c>
      <c r="H5335" s="10">
        <v>3.5338257961352829E-8</v>
      </c>
      <c r="I5335" s="10">
        <v>3.1201603609069423E-8</v>
      </c>
      <c r="J5335" s="10">
        <v>1.2112377843977319E-7</v>
      </c>
      <c r="K5335">
        <v>0</v>
      </c>
      <c r="L5335">
        <v>0</v>
      </c>
      <c r="M5335">
        <v>4.8136935032447482E-8</v>
      </c>
      <c r="N5335">
        <v>2.451597712435683E-9</v>
      </c>
      <c r="O5335">
        <v>3.0125785957258148E-8</v>
      </c>
      <c r="P5335">
        <v>0</v>
      </c>
      <c r="Q5335">
        <v>0</v>
      </c>
      <c r="R5335">
        <v>0</v>
      </c>
      <c r="S5335">
        <v>2.6988431375556578E-6</v>
      </c>
      <c r="T5335">
        <v>0</v>
      </c>
    </row>
    <row r="5336" spans="1:20">
      <c r="A5336" s="10">
        <v>5330</v>
      </c>
      <c r="B5336" s="10">
        <v>0</v>
      </c>
      <c r="C5336" s="10">
        <v>5.4659234613886413E-7</v>
      </c>
      <c r="D5336" s="10">
        <v>2.783456498808627E-9</v>
      </c>
      <c r="E5336" s="10">
        <v>0</v>
      </c>
      <c r="F5336" s="10">
        <v>0</v>
      </c>
      <c r="G5336" s="10">
        <v>2.285906532528279E-7</v>
      </c>
      <c r="H5336" s="10">
        <v>0</v>
      </c>
      <c r="I5336" s="10">
        <v>0</v>
      </c>
      <c r="J5336" s="10">
        <v>6.680659764139241E-8</v>
      </c>
      <c r="K5336">
        <v>0</v>
      </c>
      <c r="L5336">
        <v>0</v>
      </c>
      <c r="M5336">
        <v>3.9644778606838028E-7</v>
      </c>
      <c r="N5336">
        <v>1.3421155360049359E-9</v>
      </c>
      <c r="O5336">
        <v>1.9983581269793211E-10</v>
      </c>
      <c r="P5336">
        <v>0</v>
      </c>
      <c r="Q5336">
        <v>0</v>
      </c>
      <c r="R5336">
        <v>0</v>
      </c>
      <c r="S5336">
        <v>2.4535843913899599E-6</v>
      </c>
      <c r="T5336">
        <v>0</v>
      </c>
    </row>
    <row r="5337" spans="1:20">
      <c r="A5337" s="10">
        <v>5331</v>
      </c>
      <c r="B5337" s="10">
        <v>0</v>
      </c>
      <c r="C5337" s="10">
        <v>5.4659234613886413E-7</v>
      </c>
      <c r="D5337" s="10">
        <v>0</v>
      </c>
      <c r="E5337" s="10">
        <v>0</v>
      </c>
      <c r="F5337" s="10">
        <v>0</v>
      </c>
      <c r="G5337" s="10">
        <v>2.801040399013525E-7</v>
      </c>
      <c r="H5337" s="10">
        <v>0</v>
      </c>
      <c r="I5337" s="10">
        <v>0</v>
      </c>
      <c r="J5337" s="10">
        <v>5.3728057362389657E-8</v>
      </c>
      <c r="K5337">
        <v>0</v>
      </c>
      <c r="L5337">
        <v>0</v>
      </c>
      <c r="M5337">
        <v>4.5294372212159802E-7</v>
      </c>
      <c r="N5337">
        <v>1.0915873026173481E-9</v>
      </c>
      <c r="O5337">
        <v>1.289263307728594E-11</v>
      </c>
      <c r="P5337">
        <v>0</v>
      </c>
      <c r="Q5337">
        <v>0</v>
      </c>
      <c r="R5337">
        <v>0</v>
      </c>
      <c r="S5337">
        <v>1.309593490943495E-6</v>
      </c>
      <c r="T5337">
        <v>0</v>
      </c>
    </row>
    <row r="5338" spans="1:20">
      <c r="A5338" s="10">
        <v>5332</v>
      </c>
      <c r="B5338" s="10">
        <v>0</v>
      </c>
      <c r="C5338" s="10">
        <v>3.801619843337613E-7</v>
      </c>
      <c r="D5338" s="10">
        <v>1.4397188786941181E-10</v>
      </c>
      <c r="E5338" s="10">
        <v>0</v>
      </c>
      <c r="F5338" s="10">
        <v>0</v>
      </c>
      <c r="G5338" s="10">
        <v>2.7972526499952509E-7</v>
      </c>
      <c r="H5338" s="10">
        <v>0</v>
      </c>
      <c r="I5338" s="10">
        <v>0</v>
      </c>
      <c r="J5338" s="10">
        <v>4.7129874879289174E-10</v>
      </c>
      <c r="K5338">
        <v>0</v>
      </c>
      <c r="L5338">
        <v>0</v>
      </c>
      <c r="M5338">
        <v>4.4433707358239359E-7</v>
      </c>
      <c r="N5338">
        <v>1.2884309145647389E-9</v>
      </c>
      <c r="O5338">
        <v>0</v>
      </c>
      <c r="P5338">
        <v>0</v>
      </c>
      <c r="Q5338">
        <v>0</v>
      </c>
      <c r="R5338">
        <v>0</v>
      </c>
      <c r="S5338">
        <v>8.3054336327522874E-7</v>
      </c>
      <c r="T5338">
        <v>0</v>
      </c>
    </row>
    <row r="5339" spans="1:20">
      <c r="A5339" s="10">
        <v>5333</v>
      </c>
      <c r="B5339" s="10">
        <v>3.0807577164908633E-7</v>
      </c>
      <c r="C5339" s="10">
        <v>2.247926719691528E-7</v>
      </c>
      <c r="D5339" s="10">
        <v>4.6783664963165349E-8</v>
      </c>
      <c r="E5339" s="10">
        <v>1.4424902577076379E-7</v>
      </c>
      <c r="F5339" s="10">
        <v>4.0113456794227578E-9</v>
      </c>
      <c r="G5339" s="10">
        <v>5.3517011185466003E-7</v>
      </c>
      <c r="H5339" s="10">
        <v>2.6745602182648648E-7</v>
      </c>
      <c r="I5339" s="10">
        <v>1.642778875204361E-7</v>
      </c>
      <c r="J5339" s="10">
        <v>4.0264230356248721E-7</v>
      </c>
      <c r="K5339">
        <v>6.0908511482631571E-8</v>
      </c>
      <c r="L5339">
        <v>2.3197380107834439E-8</v>
      </c>
      <c r="M5339">
        <v>1.3418098858405329E-7</v>
      </c>
      <c r="N5339">
        <v>2.6513492413777519E-8</v>
      </c>
      <c r="O5339">
        <v>6.2470984979466587E-8</v>
      </c>
      <c r="P5339">
        <v>1.59251880331397E-7</v>
      </c>
      <c r="Q5339">
        <v>8.0927554080713417E-8</v>
      </c>
      <c r="R5339">
        <v>6.9602263584608801E-7</v>
      </c>
      <c r="S5339">
        <v>3.9682079746762662E-8</v>
      </c>
      <c r="T5339">
        <v>0</v>
      </c>
    </row>
    <row r="5340" spans="1:20">
      <c r="A5340" s="10">
        <v>5334</v>
      </c>
      <c r="B5340" s="10">
        <v>2.8494109733575971E-5</v>
      </c>
      <c r="C5340" s="10">
        <v>2.8456968400600981E-5</v>
      </c>
      <c r="D5340" s="10">
        <v>1.874137553561249E-5</v>
      </c>
      <c r="E5340" s="10">
        <v>1.6404859046177221E-5</v>
      </c>
      <c r="F5340" s="10">
        <v>2.217198897226162E-5</v>
      </c>
      <c r="G5340" s="10">
        <v>2.2821293892072561E-5</v>
      </c>
      <c r="H5340" s="10">
        <v>2.3568851147324271E-5</v>
      </c>
      <c r="I5340" s="10">
        <v>2.2116037544518211E-5</v>
      </c>
      <c r="J5340" s="10">
        <v>2.953430134963688E-5</v>
      </c>
      <c r="K5340">
        <v>1.924348870158171E-5</v>
      </c>
      <c r="L5340">
        <v>1.0031358417346999E-5</v>
      </c>
      <c r="M5340">
        <v>2.202371912204404E-5</v>
      </c>
      <c r="N5340">
        <v>1.6930217087599469E-5</v>
      </c>
      <c r="O5340">
        <v>1.6218516355212449E-5</v>
      </c>
      <c r="P5340">
        <v>1.7621367804362131E-5</v>
      </c>
      <c r="Q5340">
        <v>2.4203019161910132E-5</v>
      </c>
      <c r="R5340">
        <v>3.029660229646436E-5</v>
      </c>
      <c r="S5340">
        <v>1.3102242561364789E-7</v>
      </c>
      <c r="T5340">
        <v>0</v>
      </c>
    </row>
    <row r="5341" spans="1:20">
      <c r="A5341" s="10">
        <v>5335</v>
      </c>
      <c r="B5341" s="10">
        <v>1.3431301897690791E-4</v>
      </c>
      <c r="C5341" s="10">
        <v>1.091285678052068E-4</v>
      </c>
      <c r="D5341" s="10">
        <v>6.8900910122260062E-5</v>
      </c>
      <c r="E5341" s="10">
        <v>7.2113655679168585E-5</v>
      </c>
      <c r="F5341" s="10">
        <v>1.022416800953372E-4</v>
      </c>
      <c r="G5341" s="10">
        <v>9.5480105712154038E-5</v>
      </c>
      <c r="H5341" s="10">
        <v>9.7400938070438205E-5</v>
      </c>
      <c r="I5341" s="10">
        <v>9.8841579638053048E-5</v>
      </c>
      <c r="J5341" s="10">
        <v>1.023125746213844E-4</v>
      </c>
      <c r="K5341">
        <v>1.017888148595899E-4</v>
      </c>
      <c r="L5341">
        <v>6.2353099773797437E-5</v>
      </c>
      <c r="M5341">
        <v>1.091287601435959E-4</v>
      </c>
      <c r="N5341">
        <v>1.0730405409195189E-4</v>
      </c>
      <c r="O5341">
        <v>8.2994867493104422E-5</v>
      </c>
      <c r="P5341">
        <v>7.779071515386809E-5</v>
      </c>
      <c r="Q5341">
        <v>1.105586333026757E-4</v>
      </c>
      <c r="R5341">
        <v>1.279683933105234E-4</v>
      </c>
      <c r="S5341">
        <v>1.1443153035197631E-6</v>
      </c>
      <c r="T5341">
        <v>0</v>
      </c>
    </row>
    <row r="5342" spans="1:20">
      <c r="A5342" s="10">
        <v>5336</v>
      </c>
      <c r="B5342" s="10">
        <v>2.6572909461883613E-4</v>
      </c>
      <c r="C5342" s="10">
        <v>1.931943064008755E-4</v>
      </c>
      <c r="D5342" s="10">
        <v>1.9478316999502109E-4</v>
      </c>
      <c r="E5342" s="10">
        <v>1.648943829275796E-4</v>
      </c>
      <c r="F5342" s="10">
        <v>2.4950893262189281E-4</v>
      </c>
      <c r="G5342" s="10">
        <v>2.0488468323067471E-4</v>
      </c>
      <c r="H5342" s="10">
        <v>2.246223776651191E-4</v>
      </c>
      <c r="I5342" s="10">
        <v>2.1552497581333899E-4</v>
      </c>
      <c r="J5342" s="10">
        <v>2.129908634536641E-4</v>
      </c>
      <c r="K5342">
        <v>2.399264799461546E-4</v>
      </c>
      <c r="L5342">
        <v>1.7794844528159129E-4</v>
      </c>
      <c r="M5342">
        <v>2.385947364795852E-4</v>
      </c>
      <c r="N5342">
        <v>2.4616134956776352E-4</v>
      </c>
      <c r="O5342">
        <v>1.793843397777972E-4</v>
      </c>
      <c r="P5342">
        <v>1.885694945580844E-4</v>
      </c>
      <c r="Q5342">
        <v>2.1003262989824359E-4</v>
      </c>
      <c r="R5342">
        <v>2.6831456956990108E-4</v>
      </c>
      <c r="S5342">
        <v>4.6553411249487259E-7</v>
      </c>
      <c r="T5342">
        <v>5.3736098977775919E-9</v>
      </c>
    </row>
    <row r="5343" spans="1:20">
      <c r="A5343" s="10">
        <v>5337</v>
      </c>
      <c r="B5343" s="10">
        <v>3.7149526293187973E-4</v>
      </c>
      <c r="C5343" s="10">
        <v>3.1592215966408588E-4</v>
      </c>
      <c r="D5343" s="10">
        <v>3.3605730843035581E-4</v>
      </c>
      <c r="E5343" s="10">
        <v>2.7055279186000082E-4</v>
      </c>
      <c r="F5343" s="10">
        <v>3.7591702047604677E-4</v>
      </c>
      <c r="G5343" s="10">
        <v>3.1587372824508841E-4</v>
      </c>
      <c r="H5343" s="10">
        <v>3.6371709271530099E-4</v>
      </c>
      <c r="I5343" s="10">
        <v>3.185303184483452E-4</v>
      </c>
      <c r="J5343" s="10">
        <v>3.4740812032332081E-4</v>
      </c>
      <c r="K5343">
        <v>3.5617027579193302E-4</v>
      </c>
      <c r="L5343">
        <v>2.856276812187845E-4</v>
      </c>
      <c r="M5343">
        <v>3.5125260924918401E-4</v>
      </c>
      <c r="N5343">
        <v>3.5659662407413253E-4</v>
      </c>
      <c r="O5343">
        <v>2.6560797652157688E-4</v>
      </c>
      <c r="P5343">
        <v>3.5664537886358769E-4</v>
      </c>
      <c r="Q5343">
        <v>2.9977073047807808E-4</v>
      </c>
      <c r="R5343">
        <v>3.907341489928942E-4</v>
      </c>
      <c r="S5343">
        <v>7.9605540771031178E-7</v>
      </c>
      <c r="T5343">
        <v>5.0080415880651472E-8</v>
      </c>
    </row>
    <row r="5344" spans="1:20">
      <c r="A5344" s="10">
        <v>5338</v>
      </c>
      <c r="B5344" s="10">
        <v>4.181130219023962E-4</v>
      </c>
      <c r="C5344" s="10">
        <v>3.8681353141417131E-4</v>
      </c>
      <c r="D5344" s="10">
        <v>3.8828352167474822E-4</v>
      </c>
      <c r="E5344" s="10">
        <v>3.2221530095874999E-4</v>
      </c>
      <c r="F5344" s="10">
        <v>4.2475415128659909E-4</v>
      </c>
      <c r="G5344" s="10">
        <v>3.813876825777567E-4</v>
      </c>
      <c r="H5344" s="10">
        <v>4.1431195387202298E-4</v>
      </c>
      <c r="I5344" s="10">
        <v>3.9143246514926003E-4</v>
      </c>
      <c r="J5344" s="10">
        <v>4.1005076995419049E-4</v>
      </c>
      <c r="K5344">
        <v>4.3343604086796189E-4</v>
      </c>
      <c r="L5344">
        <v>3.1420670915955132E-4</v>
      </c>
      <c r="M5344">
        <v>4.0417060394340719E-4</v>
      </c>
      <c r="N5344">
        <v>4.1097446384669108E-4</v>
      </c>
      <c r="O5344">
        <v>3.195157906448078E-4</v>
      </c>
      <c r="P5344">
        <v>3.8591573854939722E-4</v>
      </c>
      <c r="Q5344">
        <v>3.4602764941300178E-4</v>
      </c>
      <c r="R5344">
        <v>4.5728909786573471E-4</v>
      </c>
      <c r="S5344">
        <v>3.6320649178600091E-6</v>
      </c>
      <c r="T5344">
        <v>3.376895873316723E-6</v>
      </c>
    </row>
    <row r="5345" spans="1:20">
      <c r="A5345" s="10">
        <v>5339</v>
      </c>
      <c r="B5345" s="10">
        <v>4.7737640177497858E-4</v>
      </c>
      <c r="C5345" s="10">
        <v>3.8999267323600652E-4</v>
      </c>
      <c r="D5345" s="10">
        <v>4.2487343228311667E-4</v>
      </c>
      <c r="E5345" s="10">
        <v>4.0747688384565182E-4</v>
      </c>
      <c r="F5345" s="10">
        <v>4.3716336057216231E-4</v>
      </c>
      <c r="G5345" s="10">
        <v>4.3567699779624089E-4</v>
      </c>
      <c r="H5345" s="10">
        <v>4.4149458779136751E-4</v>
      </c>
      <c r="I5345" s="10">
        <v>4.3665216488623801E-4</v>
      </c>
      <c r="J5345" s="10">
        <v>4.4100203923980142E-4</v>
      </c>
      <c r="K5345">
        <v>4.687099345223274E-4</v>
      </c>
      <c r="L5345">
        <v>3.5949732027475449E-4</v>
      </c>
      <c r="M5345">
        <v>4.3468560554655732E-4</v>
      </c>
      <c r="N5345">
        <v>4.2476174832496261E-4</v>
      </c>
      <c r="O5345">
        <v>3.6001269294437988E-4</v>
      </c>
      <c r="P5345">
        <v>3.2288692514719262E-4</v>
      </c>
      <c r="Q5345">
        <v>3.855635609198408E-4</v>
      </c>
      <c r="R5345">
        <v>5.2410992833156736E-4</v>
      </c>
      <c r="S5345">
        <v>7.1523824985830807E-6</v>
      </c>
      <c r="T5345">
        <v>8.3848858964384061E-6</v>
      </c>
    </row>
    <row r="5346" spans="1:20">
      <c r="A5346" s="10">
        <v>5340</v>
      </c>
      <c r="B5346" s="10">
        <v>4.7206899640749961E-4</v>
      </c>
      <c r="C5346" s="10">
        <v>3.9737695188299529E-4</v>
      </c>
      <c r="D5346" s="10">
        <v>4.5958907786281488E-4</v>
      </c>
      <c r="E5346" s="10">
        <v>3.9443388279499929E-4</v>
      </c>
      <c r="F5346" s="10">
        <v>4.0559284438614751E-4</v>
      </c>
      <c r="G5346" s="10">
        <v>4.501909314150157E-4</v>
      </c>
      <c r="H5346" s="10">
        <v>4.5583392565953779E-4</v>
      </c>
      <c r="I5346" s="10">
        <v>4.5289186863830373E-4</v>
      </c>
      <c r="J5346" s="10">
        <v>4.4704324439631899E-4</v>
      </c>
      <c r="K5346">
        <v>5.1157168173953976E-4</v>
      </c>
      <c r="L5346">
        <v>4.1644892380389079E-4</v>
      </c>
      <c r="M5346">
        <v>4.643976926203573E-4</v>
      </c>
      <c r="N5346">
        <v>3.6432319663606832E-4</v>
      </c>
      <c r="O5346">
        <v>4.0974546797082278E-4</v>
      </c>
      <c r="P5346">
        <v>3.6299746744910768E-4</v>
      </c>
      <c r="Q5346">
        <v>3.8490192628859373E-4</v>
      </c>
      <c r="R5346">
        <v>5.0689499258788496E-4</v>
      </c>
      <c r="S5346">
        <v>9.3453522854571665E-6</v>
      </c>
      <c r="T5346">
        <v>9.4654048612169817E-6</v>
      </c>
    </row>
    <row r="5347" spans="1:20">
      <c r="A5347" s="10">
        <v>5341</v>
      </c>
      <c r="B5347" s="10">
        <v>4.8557924836233399E-4</v>
      </c>
      <c r="C5347" s="10">
        <v>4.053899650191665E-4</v>
      </c>
      <c r="D5347" s="10">
        <v>4.3550052582356309E-4</v>
      </c>
      <c r="E5347" s="10">
        <v>3.9558428660250181E-4</v>
      </c>
      <c r="F5347" s="10">
        <v>2.34747681939827E-4</v>
      </c>
      <c r="G5347" s="10">
        <v>4.5447017590508889E-4</v>
      </c>
      <c r="H5347" s="10">
        <v>4.1401808375254471E-4</v>
      </c>
      <c r="I5347" s="10">
        <v>4.3547817710459167E-4</v>
      </c>
      <c r="J5347" s="10">
        <v>4.3822727374751751E-4</v>
      </c>
      <c r="K5347">
        <v>4.8888944300831997E-4</v>
      </c>
      <c r="L5347">
        <v>3.7837956906148433E-4</v>
      </c>
      <c r="M5347">
        <v>4.781522942089921E-4</v>
      </c>
      <c r="N5347">
        <v>2.9075130850068009E-4</v>
      </c>
      <c r="O5347">
        <v>4.3932350450266901E-4</v>
      </c>
      <c r="P5347">
        <v>3.7538010533288979E-4</v>
      </c>
      <c r="Q5347">
        <v>3.9803211067836609E-4</v>
      </c>
      <c r="R5347">
        <v>5.1003124058810986E-4</v>
      </c>
      <c r="S5347">
        <v>1.3949806896190319E-5</v>
      </c>
      <c r="T5347">
        <v>6.8901375989841766E-6</v>
      </c>
    </row>
    <row r="5348" spans="1:20">
      <c r="A5348" s="10">
        <v>5342</v>
      </c>
      <c r="B5348" s="10">
        <v>4.2695759926060869E-4</v>
      </c>
      <c r="C5348" s="10">
        <v>3.8777399227265592E-4</v>
      </c>
      <c r="D5348" s="10">
        <v>3.7149873069399251E-4</v>
      </c>
      <c r="E5348" s="10">
        <v>3.6638884504885418E-4</v>
      </c>
      <c r="F5348" s="10">
        <v>2.2582026499086839E-4</v>
      </c>
      <c r="G5348" s="10">
        <v>4.522351180092565E-4</v>
      </c>
      <c r="H5348" s="10">
        <v>3.1839107830842128E-4</v>
      </c>
      <c r="I5348" s="10">
        <v>4.0936255766788889E-4</v>
      </c>
      <c r="J5348" s="10">
        <v>4.0900444902797038E-4</v>
      </c>
      <c r="K5348">
        <v>4.49346927000292E-4</v>
      </c>
      <c r="L5348">
        <v>2.8395110392405871E-4</v>
      </c>
      <c r="M5348">
        <v>4.2028212797958582E-4</v>
      </c>
      <c r="N5348">
        <v>2.555663583978717E-4</v>
      </c>
      <c r="O5348">
        <v>4.3789630103347089E-4</v>
      </c>
      <c r="P5348">
        <v>2.8755031474585191E-4</v>
      </c>
      <c r="Q5348">
        <v>3.550187266096877E-4</v>
      </c>
      <c r="R5348">
        <v>4.6756555361044592E-4</v>
      </c>
      <c r="S5348">
        <v>1.9690848266370519E-5</v>
      </c>
      <c r="T5348">
        <v>3.8774693468498478E-6</v>
      </c>
    </row>
    <row r="5349" spans="1:20">
      <c r="A5349" s="10">
        <v>5343</v>
      </c>
      <c r="B5349" s="10">
        <v>3.3420961966601753E-4</v>
      </c>
      <c r="C5349" s="10">
        <v>3.1147210961217023E-4</v>
      </c>
      <c r="D5349" s="10">
        <v>3.0048926649063498E-4</v>
      </c>
      <c r="E5349" s="10">
        <v>3.3650502901821488E-4</v>
      </c>
      <c r="F5349" s="10">
        <v>2.6365137751977331E-4</v>
      </c>
      <c r="G5349" s="10">
        <v>4.0262336033904648E-4</v>
      </c>
      <c r="H5349" s="10">
        <v>2.333246383013434E-4</v>
      </c>
      <c r="I5349" s="10">
        <v>3.4605243683884788E-4</v>
      </c>
      <c r="J5349" s="10">
        <v>3.4381455337579659E-4</v>
      </c>
      <c r="K5349">
        <v>3.6722308135102012E-4</v>
      </c>
      <c r="L5349">
        <v>2.3496620537142091E-4</v>
      </c>
      <c r="M5349">
        <v>3.6005125908888512E-4</v>
      </c>
      <c r="N5349">
        <v>2.6632855248459499E-4</v>
      </c>
      <c r="O5349">
        <v>3.8960108655813148E-4</v>
      </c>
      <c r="P5349">
        <v>1.730885354542901E-4</v>
      </c>
      <c r="Q5349">
        <v>3.1383350117535628E-4</v>
      </c>
      <c r="R5349">
        <v>3.792699914069606E-4</v>
      </c>
      <c r="S5349">
        <v>2.1740586579319299E-5</v>
      </c>
      <c r="T5349">
        <v>4.2560618757034224E-6</v>
      </c>
    </row>
    <row r="5350" spans="1:20">
      <c r="A5350" s="10">
        <v>5344</v>
      </c>
      <c r="B5350" s="10">
        <v>2.6233213240081698E-4</v>
      </c>
      <c r="C5350" s="10">
        <v>2.6625285329707918E-4</v>
      </c>
      <c r="D5350" s="10">
        <v>2.3549045643944289E-4</v>
      </c>
      <c r="E5350" s="10">
        <v>2.4556737003090569E-4</v>
      </c>
      <c r="F5350" s="10">
        <v>1.5320855689599069E-4</v>
      </c>
      <c r="G5350" s="10">
        <v>2.9413231875731401E-4</v>
      </c>
      <c r="H5350" s="10">
        <v>2.0556989548804359E-4</v>
      </c>
      <c r="I5350" s="10">
        <v>2.5719022931369512E-4</v>
      </c>
      <c r="J5350" s="10">
        <v>2.5237870907354488E-4</v>
      </c>
      <c r="K5350">
        <v>2.1669839968366169E-4</v>
      </c>
      <c r="L5350">
        <v>2.8208080613085921E-4</v>
      </c>
      <c r="M5350">
        <v>2.6545113631189422E-4</v>
      </c>
      <c r="N5350">
        <v>2.3955806955112399E-4</v>
      </c>
      <c r="O5350">
        <v>3.2087754358780298E-4</v>
      </c>
      <c r="P5350">
        <v>1.3782346380658911E-4</v>
      </c>
      <c r="Q5350">
        <v>2.2625821541664729E-4</v>
      </c>
      <c r="R5350">
        <v>2.9586564876284382E-4</v>
      </c>
      <c r="S5350">
        <v>2.3612116018388161E-5</v>
      </c>
      <c r="T5350">
        <v>2.972887255224418E-6</v>
      </c>
    </row>
    <row r="5351" spans="1:20">
      <c r="A5351" s="10">
        <v>5345</v>
      </c>
      <c r="B5351" s="10">
        <v>1.3372095072760909E-4</v>
      </c>
      <c r="C5351" s="10">
        <v>1.857283695728163E-4</v>
      </c>
      <c r="D5351" s="10">
        <v>2.118503654331298E-4</v>
      </c>
      <c r="E5351" s="10">
        <v>1.3727492696269711E-4</v>
      </c>
      <c r="F5351" s="10">
        <v>4.0649305721237127E-5</v>
      </c>
      <c r="G5351" s="10">
        <v>1.720301961474886E-4</v>
      </c>
      <c r="H5351" s="10">
        <v>1.4886637263085349E-4</v>
      </c>
      <c r="I5351" s="10">
        <v>1.5332902380265471E-4</v>
      </c>
      <c r="J5351" s="10">
        <v>1.6818183681572131E-4</v>
      </c>
      <c r="K5351">
        <v>1.2140786917908879E-4</v>
      </c>
      <c r="L5351">
        <v>2.7082362424034649E-4</v>
      </c>
      <c r="M5351">
        <v>1.7189314210795629E-4</v>
      </c>
      <c r="N5351">
        <v>1.4360607379768791E-4</v>
      </c>
      <c r="O5351">
        <v>2.3890322416032089E-4</v>
      </c>
      <c r="P5351">
        <v>1.689821928728289E-4</v>
      </c>
      <c r="Q5351">
        <v>9.8135501540046346E-5</v>
      </c>
      <c r="R5351">
        <v>1.3838572038590139E-4</v>
      </c>
      <c r="S5351">
        <v>1.9915163135850309E-5</v>
      </c>
      <c r="T5351">
        <v>3.0903684801006789E-6</v>
      </c>
    </row>
    <row r="5352" spans="1:20">
      <c r="A5352" s="10">
        <v>5346</v>
      </c>
      <c r="B5352" s="10">
        <v>4.9843665513085677E-5</v>
      </c>
      <c r="C5352" s="10">
        <v>1.105312932615834E-4</v>
      </c>
      <c r="D5352" s="10">
        <v>1.2824105329181291E-4</v>
      </c>
      <c r="E5352" s="10">
        <v>5.5105899652373962E-5</v>
      </c>
      <c r="F5352" s="10">
        <v>1.0180405342433899E-5</v>
      </c>
      <c r="G5352" s="10">
        <v>9.2623597516516907E-5</v>
      </c>
      <c r="H5352" s="10">
        <v>9.2092754588753216E-5</v>
      </c>
      <c r="I5352" s="10">
        <v>7.5543463562730497E-5</v>
      </c>
      <c r="J5352" s="10">
        <v>1.039143918178693E-4</v>
      </c>
      <c r="K5352">
        <v>3.9901871309834297E-5</v>
      </c>
      <c r="L5352">
        <v>1.325632402448904E-4</v>
      </c>
      <c r="M5352">
        <v>9.5718191205388742E-5</v>
      </c>
      <c r="N5352">
        <v>5.5529658983572608E-5</v>
      </c>
      <c r="O5352">
        <v>1.730402446292796E-4</v>
      </c>
      <c r="P5352">
        <v>7.1448729888209792E-5</v>
      </c>
      <c r="Q5352">
        <v>6.7577724008904038E-5</v>
      </c>
      <c r="R5352">
        <v>3.87936966111519E-5</v>
      </c>
      <c r="S5352">
        <v>1.869410629294556E-5</v>
      </c>
      <c r="T5352">
        <v>2.096589892060926E-6</v>
      </c>
    </row>
    <row r="5353" spans="1:20">
      <c r="A5353" s="10">
        <v>5347</v>
      </c>
      <c r="B5353" s="10">
        <v>1.222978846178281E-5</v>
      </c>
      <c r="C5353" s="10">
        <v>9.6608497838455282E-5</v>
      </c>
      <c r="D5353" s="10">
        <v>5.3715402663407063E-5</v>
      </c>
      <c r="E5353" s="10">
        <v>2.440675804073561E-5</v>
      </c>
      <c r="F5353" s="10">
        <v>2.3471943538066771E-7</v>
      </c>
      <c r="G5353" s="10">
        <v>6.2668737416854702E-5</v>
      </c>
      <c r="H5353" s="10">
        <v>4.0233369295274603E-5</v>
      </c>
      <c r="I5353" s="10">
        <v>4.3154098686347567E-5</v>
      </c>
      <c r="J5353" s="10">
        <v>8.6659064172179884E-5</v>
      </c>
      <c r="K5353">
        <v>2.575191218532618E-5</v>
      </c>
      <c r="L5353">
        <v>5.170596423097439E-5</v>
      </c>
      <c r="M5353">
        <v>5.4978320655676593E-5</v>
      </c>
      <c r="N5353">
        <v>1.234446553988167E-5</v>
      </c>
      <c r="O5353">
        <v>1.3006398369910869E-4</v>
      </c>
      <c r="P5353">
        <v>8.7860372384825496E-6</v>
      </c>
      <c r="Q5353">
        <v>4.4358156197304878E-5</v>
      </c>
      <c r="R5353">
        <v>6.2165648647181572E-6</v>
      </c>
      <c r="S5353">
        <v>2.2942749532415339E-5</v>
      </c>
      <c r="T5353">
        <v>5.8728399688362736E-7</v>
      </c>
    </row>
    <row r="5354" spans="1:20">
      <c r="A5354" s="10">
        <v>5348</v>
      </c>
      <c r="B5354" s="10">
        <v>8.982277424211531E-6</v>
      </c>
      <c r="C5354" s="10">
        <v>6.8150603121498466E-5</v>
      </c>
      <c r="D5354" s="10">
        <v>3.2983952312287837E-5</v>
      </c>
      <c r="E5354" s="10">
        <v>9.6352184529986409E-6</v>
      </c>
      <c r="F5354" s="10">
        <v>0</v>
      </c>
      <c r="G5354" s="10">
        <v>5.7553459069593472E-5</v>
      </c>
      <c r="H5354" s="10">
        <v>3.1241741250388823E-5</v>
      </c>
      <c r="I5354" s="10">
        <v>3.1335912067419613E-5</v>
      </c>
      <c r="J5354" s="10">
        <v>7.3354000040804195E-5</v>
      </c>
      <c r="K5354">
        <v>1.2303371841255539E-5</v>
      </c>
      <c r="L5354">
        <v>2.787551361784488E-5</v>
      </c>
      <c r="M5354">
        <v>3.6809237849881019E-5</v>
      </c>
      <c r="N5354">
        <v>7.4543154780202699E-6</v>
      </c>
      <c r="O5354">
        <v>1.034312624788554E-4</v>
      </c>
      <c r="P5354">
        <v>7.5317304655167681E-6</v>
      </c>
      <c r="Q5354">
        <v>1.9623297750500222E-5</v>
      </c>
      <c r="R5354">
        <v>5.5330084720599738E-6</v>
      </c>
      <c r="S5354">
        <v>3.0854520202765717E-5</v>
      </c>
      <c r="T5354">
        <v>7.7180236220686001E-7</v>
      </c>
    </row>
    <row r="5355" spans="1:20">
      <c r="A5355" s="10">
        <v>5349</v>
      </c>
      <c r="B5355" s="10">
        <v>3.5071605963888121E-6</v>
      </c>
      <c r="C5355" s="10">
        <v>2.520032477699417E-5</v>
      </c>
      <c r="D5355" s="10">
        <v>1.6546830645187901E-5</v>
      </c>
      <c r="E5355" s="10">
        <v>3.2902855439722619E-6</v>
      </c>
      <c r="F5355" s="10">
        <v>0</v>
      </c>
      <c r="G5355" s="10">
        <v>3.505982156553492E-5</v>
      </c>
      <c r="H5355" s="10">
        <v>1.7531007649190558E-5</v>
      </c>
      <c r="I5355" s="10">
        <v>2.1749843390605209E-5</v>
      </c>
      <c r="J5355" s="10">
        <v>4.147504750651316E-5</v>
      </c>
      <c r="K5355">
        <v>9.1967427991692595E-6</v>
      </c>
      <c r="L5355">
        <v>4.7640951768070472E-6</v>
      </c>
      <c r="M5355">
        <v>2.1643965111629519E-5</v>
      </c>
      <c r="N5355">
        <v>3.780641043119932E-6</v>
      </c>
      <c r="O5355">
        <v>3.504133653414098E-5</v>
      </c>
      <c r="P5355">
        <v>7.5262937014656244E-6</v>
      </c>
      <c r="Q5355">
        <v>2.9074261336240921E-7</v>
      </c>
      <c r="R5355">
        <v>4.9659057127530832E-6</v>
      </c>
      <c r="S5355">
        <v>2.7068019376511601E-5</v>
      </c>
      <c r="T5355">
        <v>8.776380516935431E-7</v>
      </c>
    </row>
    <row r="5356" spans="1:20">
      <c r="A5356" s="10">
        <v>5350</v>
      </c>
      <c r="B5356" s="10">
        <v>3.0833539648172928E-7</v>
      </c>
      <c r="C5356" s="10">
        <v>1.0019230413565371E-5</v>
      </c>
      <c r="D5356" s="10">
        <v>6.8893547759844137E-6</v>
      </c>
      <c r="E5356" s="10">
        <v>0</v>
      </c>
      <c r="F5356" s="10">
        <v>0</v>
      </c>
      <c r="G5356" s="10">
        <v>1.14136771452509E-5</v>
      </c>
      <c r="H5356" s="10">
        <v>9.0290228394395726E-6</v>
      </c>
      <c r="I5356" s="10">
        <v>8.150139099313939E-6</v>
      </c>
      <c r="J5356" s="10">
        <v>1.4185328834693E-5</v>
      </c>
      <c r="K5356">
        <v>4.7079968883709642E-6</v>
      </c>
      <c r="L5356">
        <v>0</v>
      </c>
      <c r="M5356">
        <v>1.023667168372692E-5</v>
      </c>
      <c r="N5356">
        <v>2.0024363797193649E-7</v>
      </c>
      <c r="O5356">
        <v>5.9424770041235172E-6</v>
      </c>
      <c r="P5356">
        <v>6.768771243673034E-6</v>
      </c>
      <c r="Q5356">
        <v>0</v>
      </c>
      <c r="R5356">
        <v>1.9907032090684499E-6</v>
      </c>
      <c r="S5356">
        <v>1.9125659935218811E-5</v>
      </c>
      <c r="T5356">
        <v>1.765447966971364E-6</v>
      </c>
    </row>
    <row r="5357" spans="1:20">
      <c r="A5357" s="10">
        <v>5351</v>
      </c>
      <c r="B5357" s="10">
        <v>1.3154324853911789E-7</v>
      </c>
      <c r="C5357" s="10">
        <v>4.3023737640382611E-6</v>
      </c>
      <c r="D5357" s="10">
        <v>1.026836298662218E-6</v>
      </c>
      <c r="E5357" s="10">
        <v>0</v>
      </c>
      <c r="F5357" s="10">
        <v>0</v>
      </c>
      <c r="G5357" s="10">
        <v>2.1334439529192281E-6</v>
      </c>
      <c r="H5357" s="10">
        <v>2.2637883910670471E-6</v>
      </c>
      <c r="I5357" s="10">
        <v>1.8619672515207021E-6</v>
      </c>
      <c r="J5357" s="10">
        <v>4.7427806383338606E-6</v>
      </c>
      <c r="K5357">
        <v>8.1457145703567799E-7</v>
      </c>
      <c r="L5357">
        <v>0</v>
      </c>
      <c r="M5357">
        <v>2.653465097217239E-6</v>
      </c>
      <c r="N5357">
        <v>1.0200078073637521E-9</v>
      </c>
      <c r="O5357">
        <v>7.9244085735797635E-7</v>
      </c>
      <c r="P5357">
        <v>2.82711730659436E-7</v>
      </c>
      <c r="Q5357">
        <v>0</v>
      </c>
      <c r="R5357">
        <v>0</v>
      </c>
      <c r="S5357">
        <v>2.2108910354188421E-5</v>
      </c>
      <c r="T5357">
        <v>1.6758443788981189E-6</v>
      </c>
    </row>
    <row r="5358" spans="1:20">
      <c r="A5358" s="10">
        <v>5352</v>
      </c>
      <c r="B5358" s="10">
        <v>0</v>
      </c>
      <c r="C5358" s="10">
        <v>5.6262221782851346E-7</v>
      </c>
      <c r="D5358" s="10">
        <v>3.2667221357569529E-7</v>
      </c>
      <c r="E5358" s="10">
        <v>0</v>
      </c>
      <c r="F5358" s="10">
        <v>0</v>
      </c>
      <c r="G5358" s="10">
        <v>3.3022258797389769E-7</v>
      </c>
      <c r="H5358" s="10">
        <v>5.0407024563741021E-8</v>
      </c>
      <c r="I5358" s="10">
        <v>2.8567957141474262E-7</v>
      </c>
      <c r="J5358" s="10">
        <v>1.069981301656398E-6</v>
      </c>
      <c r="K5358">
        <v>0</v>
      </c>
      <c r="L5358">
        <v>0</v>
      </c>
      <c r="M5358">
        <v>3.269449716556643E-7</v>
      </c>
      <c r="N5358">
        <v>8.5895394304315921E-10</v>
      </c>
      <c r="O5358">
        <v>1.4626047594527031E-7</v>
      </c>
      <c r="P5358">
        <v>0</v>
      </c>
      <c r="Q5358">
        <v>0</v>
      </c>
      <c r="R5358">
        <v>0</v>
      </c>
      <c r="S5358">
        <v>2.776252325861013E-5</v>
      </c>
      <c r="T5358">
        <v>7.6807883049991511E-7</v>
      </c>
    </row>
    <row r="5359" spans="1:20">
      <c r="A5359" s="10">
        <v>5353</v>
      </c>
      <c r="B5359" s="10">
        <v>0</v>
      </c>
      <c r="C5359" s="10">
        <v>5.0060500932429629E-7</v>
      </c>
      <c r="D5359" s="10">
        <v>8.4607479437924307E-8</v>
      </c>
      <c r="E5359" s="10">
        <v>0</v>
      </c>
      <c r="F5359" s="10">
        <v>0</v>
      </c>
      <c r="G5359" s="10">
        <v>3.8612313492283801E-7</v>
      </c>
      <c r="H5359" s="10">
        <v>0</v>
      </c>
      <c r="I5359" s="10">
        <v>3.0623796134827387E-8</v>
      </c>
      <c r="J5359" s="10">
        <v>1.0038663349288589E-7</v>
      </c>
      <c r="K5359">
        <v>0</v>
      </c>
      <c r="L5359">
        <v>0</v>
      </c>
      <c r="M5359">
        <v>4.1410971995554662E-8</v>
      </c>
      <c r="N5359">
        <v>2.1115951099811001E-9</v>
      </c>
      <c r="O5359">
        <v>5.2623430677122104E-9</v>
      </c>
      <c r="P5359">
        <v>0</v>
      </c>
      <c r="Q5359">
        <v>0</v>
      </c>
      <c r="R5359">
        <v>0</v>
      </c>
      <c r="S5359">
        <v>3.3439815582832223E-5</v>
      </c>
      <c r="T5359">
        <v>2.9474250289310093E-7</v>
      </c>
    </row>
    <row r="5360" spans="1:20">
      <c r="A5360" s="10">
        <v>5354</v>
      </c>
      <c r="B5360" s="10">
        <v>0</v>
      </c>
      <c r="C5360" s="10">
        <v>5.4659234613886413E-7</v>
      </c>
      <c r="D5360" s="10">
        <v>9.0942242504178418E-9</v>
      </c>
      <c r="E5360" s="10">
        <v>0</v>
      </c>
      <c r="F5360" s="10">
        <v>0</v>
      </c>
      <c r="G5360" s="10">
        <v>5.7304854897465338E-7</v>
      </c>
      <c r="H5360" s="10">
        <v>0</v>
      </c>
      <c r="I5360" s="10">
        <v>0</v>
      </c>
      <c r="J5360" s="10">
        <v>2.3564937439644592E-10</v>
      </c>
      <c r="K5360">
        <v>0</v>
      </c>
      <c r="L5360">
        <v>0</v>
      </c>
      <c r="M5360">
        <v>3.6891943148301852E-7</v>
      </c>
      <c r="N5360">
        <v>1.002112933550352E-9</v>
      </c>
      <c r="O5360">
        <v>7.7355798463715638E-11</v>
      </c>
      <c r="P5360">
        <v>0</v>
      </c>
      <c r="Q5360">
        <v>0</v>
      </c>
      <c r="R5360">
        <v>0</v>
      </c>
      <c r="S5360">
        <v>3.8848516862399409E-5</v>
      </c>
      <c r="T5360">
        <v>4.7711685214600825E-7</v>
      </c>
    </row>
    <row r="5361" spans="1:20">
      <c r="A5361" s="10">
        <v>5355</v>
      </c>
      <c r="B5361" s="10">
        <v>0</v>
      </c>
      <c r="C5361" s="10">
        <v>5.4659234613886413E-7</v>
      </c>
      <c r="D5361" s="10">
        <v>1.1997657322450981E-10</v>
      </c>
      <c r="E5361" s="10">
        <v>0</v>
      </c>
      <c r="F5361" s="10">
        <v>0</v>
      </c>
      <c r="G5361" s="10">
        <v>2.7972526499952509E-7</v>
      </c>
      <c r="H5361" s="10">
        <v>0</v>
      </c>
      <c r="I5361" s="10">
        <v>0</v>
      </c>
      <c r="J5361" s="10">
        <v>1.413896246378675E-8</v>
      </c>
      <c r="K5361">
        <v>0</v>
      </c>
      <c r="L5361">
        <v>0</v>
      </c>
      <c r="M5361">
        <v>4.5252020897413092E-7</v>
      </c>
      <c r="N5361">
        <v>1.1094821764307471E-9</v>
      </c>
      <c r="O5361">
        <v>3.6529127052310161E-11</v>
      </c>
      <c r="P5361">
        <v>0</v>
      </c>
      <c r="Q5361">
        <v>0</v>
      </c>
      <c r="R5361">
        <v>0</v>
      </c>
      <c r="S5361">
        <v>4.0332515592836091E-5</v>
      </c>
      <c r="T5361">
        <v>5.2761250151876063E-7</v>
      </c>
    </row>
    <row r="5362" spans="1:20">
      <c r="A5362" s="10">
        <v>5356</v>
      </c>
      <c r="B5362" s="10">
        <v>0</v>
      </c>
      <c r="C5362" s="10">
        <v>4.0162274151389299E-7</v>
      </c>
      <c r="D5362" s="10">
        <v>0</v>
      </c>
      <c r="E5362" s="10">
        <v>0</v>
      </c>
      <c r="F5362" s="10">
        <v>0</v>
      </c>
      <c r="G5362" s="10">
        <v>2.8995218734886462E-7</v>
      </c>
      <c r="H5362" s="10">
        <v>0</v>
      </c>
      <c r="I5362" s="10">
        <v>0</v>
      </c>
      <c r="J5362" s="10">
        <v>0</v>
      </c>
      <c r="K5362">
        <v>0</v>
      </c>
      <c r="L5362">
        <v>1.154816682406195E-9</v>
      </c>
      <c r="M5362">
        <v>4.0868300911681552E-7</v>
      </c>
      <c r="N5362">
        <v>1.1989565454977431E-9</v>
      </c>
      <c r="O5362">
        <v>0</v>
      </c>
      <c r="P5362">
        <v>0</v>
      </c>
      <c r="Q5362">
        <v>0</v>
      </c>
      <c r="R5362">
        <v>0</v>
      </c>
      <c r="S5362">
        <v>3.7315054848532167E-5</v>
      </c>
      <c r="T5362">
        <v>5.5565297498534561E-7</v>
      </c>
    </row>
    <row r="5363" spans="1:20">
      <c r="A5363" s="10">
        <v>5357</v>
      </c>
      <c r="B5363" s="10">
        <v>3.5550057441187352E-7</v>
      </c>
      <c r="C5363" s="10">
        <v>1.9594547254732891E-7</v>
      </c>
      <c r="D5363" s="10">
        <v>5.3183815261826823E-8</v>
      </c>
      <c r="E5363" s="10">
        <v>8.4085841764475711E-8</v>
      </c>
      <c r="F5363" s="10">
        <v>0</v>
      </c>
      <c r="G5363" s="10">
        <v>4.5980242882630128E-7</v>
      </c>
      <c r="H5363" s="10">
        <v>1.9938611915317071E-7</v>
      </c>
      <c r="I5363" s="10">
        <v>1.4107891742961869E-7</v>
      </c>
      <c r="J5363" s="10">
        <v>3.638002171807211E-7</v>
      </c>
      <c r="K5363">
        <v>2.7480111314601329E-8</v>
      </c>
      <c r="L5363">
        <v>1.6378187598225861E-7</v>
      </c>
      <c r="M5363">
        <v>8.4457673795839248E-8</v>
      </c>
      <c r="N5363">
        <v>1.9682124335512391E-8</v>
      </c>
      <c r="O5363">
        <v>4.8521961779410522E-8</v>
      </c>
      <c r="P5363">
        <v>9.8450735692781145E-8</v>
      </c>
      <c r="Q5363">
        <v>9.9084377111642708E-8</v>
      </c>
      <c r="R5363">
        <v>4.1688174624907712E-7</v>
      </c>
      <c r="S5363">
        <v>3.8089842978758481E-5</v>
      </c>
      <c r="T5363">
        <v>2.683640489726771E-6</v>
      </c>
    </row>
    <row r="5364" spans="1:20">
      <c r="A5364" s="10">
        <v>5358</v>
      </c>
      <c r="B5364" s="10">
        <v>3.0027812524696301E-5</v>
      </c>
      <c r="C5364" s="10">
        <v>2.3501092681695889E-5</v>
      </c>
      <c r="D5364" s="10">
        <v>1.9758568117318918E-5</v>
      </c>
      <c r="E5364" s="10">
        <v>2.224451782028404E-5</v>
      </c>
      <c r="F5364" s="10">
        <v>1.9441599679801201E-5</v>
      </c>
      <c r="G5364" s="10">
        <v>1.9925510526864951E-5</v>
      </c>
      <c r="H5364" s="10">
        <v>2.251174341546279E-5</v>
      </c>
      <c r="I5364" s="10">
        <v>2.2116184885424139E-5</v>
      </c>
      <c r="J5364" s="10">
        <v>2.8069728705294248E-5</v>
      </c>
      <c r="K5364">
        <v>1.8506884071996761E-5</v>
      </c>
      <c r="L5364">
        <v>1.57933595598383E-5</v>
      </c>
      <c r="M5364">
        <v>2.057489141184248E-5</v>
      </c>
      <c r="N5364">
        <v>1.643302815042721E-5</v>
      </c>
      <c r="O5364">
        <v>1.6538040389890319E-5</v>
      </c>
      <c r="P5364">
        <v>2.157240015942903E-5</v>
      </c>
      <c r="Q5364">
        <v>1.954680564890278E-5</v>
      </c>
      <c r="R5364">
        <v>2.7582912635368849E-5</v>
      </c>
      <c r="S5364">
        <v>3.4212226984465902E-5</v>
      </c>
      <c r="T5364">
        <v>1.2494837147865739E-6</v>
      </c>
    </row>
    <row r="5365" spans="1:20">
      <c r="A5365" s="10">
        <v>5359</v>
      </c>
      <c r="B5365" s="10">
        <v>1.461169176269144E-4</v>
      </c>
      <c r="C5365" s="10">
        <v>1.002813531387121E-4</v>
      </c>
      <c r="D5365" s="10">
        <v>1.004501681747404E-4</v>
      </c>
      <c r="E5365" s="10">
        <v>1.074054070203238E-4</v>
      </c>
      <c r="F5365" s="10">
        <v>1.081834301698477E-4</v>
      </c>
      <c r="G5365" s="10">
        <v>9.2957842693948216E-5</v>
      </c>
      <c r="H5365" s="10">
        <v>8.9348601338889923E-5</v>
      </c>
      <c r="I5365" s="10">
        <v>1.0275900741903121E-4</v>
      </c>
      <c r="J5365" s="10">
        <v>1.112181756879844E-4</v>
      </c>
      <c r="K5365">
        <v>1.069348589785451E-4</v>
      </c>
      <c r="L5365">
        <v>6.3763838268233384E-5</v>
      </c>
      <c r="M5365">
        <v>1.091147743397197E-4</v>
      </c>
      <c r="N5365">
        <v>1.08749648972642E-4</v>
      </c>
      <c r="O5365">
        <v>8.4908336494955036E-5</v>
      </c>
      <c r="P5365">
        <v>8.6373734561407545E-5</v>
      </c>
      <c r="Q5365">
        <v>8.840855424423552E-5</v>
      </c>
      <c r="R5365">
        <v>1.3878450103573591E-4</v>
      </c>
      <c r="S5365">
        <v>2.7819804288606268E-5</v>
      </c>
      <c r="T5365">
        <v>3.7396525366382098E-7</v>
      </c>
    </row>
    <row r="5366" spans="1:20">
      <c r="A5366" s="10">
        <v>5360</v>
      </c>
      <c r="B5366" s="10">
        <v>2.7355950320222152E-4</v>
      </c>
      <c r="C5366" s="10">
        <v>2.059012448158365E-4</v>
      </c>
      <c r="D5366" s="10">
        <v>2.2405057080579561E-4</v>
      </c>
      <c r="E5366" s="10">
        <v>2.1028247345130041E-4</v>
      </c>
      <c r="F5366" s="10">
        <v>2.4871630185826582E-4</v>
      </c>
      <c r="G5366" s="10">
        <v>2.092064044851762E-4</v>
      </c>
      <c r="H5366" s="10">
        <v>2.0185382554493961E-4</v>
      </c>
      <c r="I5366" s="10">
        <v>2.0853197707424109E-4</v>
      </c>
      <c r="J5366" s="10">
        <v>2.2216363906796729E-4</v>
      </c>
      <c r="K5366">
        <v>2.4667214675226808E-4</v>
      </c>
      <c r="L5366">
        <v>1.71758353594932E-4</v>
      </c>
      <c r="M5366">
        <v>2.4499821309742779E-4</v>
      </c>
      <c r="N5366">
        <v>2.357677988290332E-4</v>
      </c>
      <c r="O5366">
        <v>1.8457364446754741E-4</v>
      </c>
      <c r="P5366">
        <v>2.0545245919156711E-4</v>
      </c>
      <c r="Q5366">
        <v>2.0403291523422189E-4</v>
      </c>
      <c r="R5366">
        <v>2.8560067142285368E-4</v>
      </c>
      <c r="S5366">
        <v>2.4221469272167699E-5</v>
      </c>
      <c r="T5366">
        <v>2.296811139640998E-7</v>
      </c>
    </row>
    <row r="5367" spans="1:20">
      <c r="A5367" s="10">
        <v>5361</v>
      </c>
      <c r="B5367" s="10">
        <v>3.8165246635467342E-4</v>
      </c>
      <c r="C5367" s="10">
        <v>3.2425568701886922E-4</v>
      </c>
      <c r="D5367" s="10">
        <v>3.3210680920976612E-4</v>
      </c>
      <c r="E5367" s="10">
        <v>2.8694838087629668E-4</v>
      </c>
      <c r="F5367" s="10">
        <v>3.7972144757417268E-4</v>
      </c>
      <c r="G5367" s="10">
        <v>3.2469526313743259E-4</v>
      </c>
      <c r="H5367" s="10">
        <v>3.367131795352476E-4</v>
      </c>
      <c r="I5367" s="10">
        <v>3.0303509218098529E-4</v>
      </c>
      <c r="J5367" s="10">
        <v>3.1235391736320598E-4</v>
      </c>
      <c r="K5367">
        <v>3.655635579203254E-4</v>
      </c>
      <c r="L5367">
        <v>2.9805895079509101E-4</v>
      </c>
      <c r="M5367">
        <v>3.6224506706277452E-4</v>
      </c>
      <c r="N5367">
        <v>3.3056998854475919E-4</v>
      </c>
      <c r="O5367">
        <v>2.7209256725887852E-4</v>
      </c>
      <c r="P5367">
        <v>2.5562400520832491E-4</v>
      </c>
      <c r="Q5367">
        <v>3.2004541722397231E-4</v>
      </c>
      <c r="R5367">
        <v>4.0407522749237102E-4</v>
      </c>
      <c r="S5367">
        <v>2.3706542369598058E-5</v>
      </c>
      <c r="T5367">
        <v>1.5553208223575109E-6</v>
      </c>
    </row>
    <row r="5368" spans="1:20">
      <c r="A5368" s="10">
        <v>5362</v>
      </c>
      <c r="B5368" s="10">
        <v>4.2558297231337497E-4</v>
      </c>
      <c r="C5368" s="10">
        <v>3.8808332499880251E-4</v>
      </c>
      <c r="D5368" s="10">
        <v>3.9468166596510541E-4</v>
      </c>
      <c r="E5368" s="10">
        <v>3.8746673075870479E-4</v>
      </c>
      <c r="F5368" s="10">
        <v>4.5470452952320242E-4</v>
      </c>
      <c r="G5368" s="10">
        <v>3.8614450445586179E-4</v>
      </c>
      <c r="H5368" s="10">
        <v>3.9604120146767308E-4</v>
      </c>
      <c r="I5368" s="10">
        <v>3.5944177587395461E-4</v>
      </c>
      <c r="J5368" s="10">
        <v>3.9221605943940069E-4</v>
      </c>
      <c r="K5368">
        <v>4.6498295057021121E-4</v>
      </c>
      <c r="L5368">
        <v>3.4779603919381398E-4</v>
      </c>
      <c r="M5368">
        <v>4.1422947637345539E-4</v>
      </c>
      <c r="N5368">
        <v>3.7493322390017849E-4</v>
      </c>
      <c r="O5368">
        <v>3.3477527667031941E-4</v>
      </c>
      <c r="P5368">
        <v>4.1370707188146039E-4</v>
      </c>
      <c r="Q5368">
        <v>3.937449735009403E-4</v>
      </c>
      <c r="R5368">
        <v>4.7419148708377739E-4</v>
      </c>
      <c r="S5368">
        <v>2.3479659671054018E-5</v>
      </c>
      <c r="T5368">
        <v>3.769245386297486E-6</v>
      </c>
    </row>
    <row r="5369" spans="1:20">
      <c r="A5369" s="10">
        <v>5363</v>
      </c>
      <c r="B5369" s="10">
        <v>4.7051872707943931E-4</v>
      </c>
      <c r="C5369" s="10">
        <v>4.2032932585169301E-4</v>
      </c>
      <c r="D5369" s="10">
        <v>4.2712039193896871E-4</v>
      </c>
      <c r="E5369" s="10">
        <v>4.0597187264199537E-4</v>
      </c>
      <c r="F5369" s="10">
        <v>4.2260947417646882E-4</v>
      </c>
      <c r="G5369" s="10">
        <v>4.4136687482876249E-4</v>
      </c>
      <c r="H5369" s="10">
        <v>4.1580190108969492E-4</v>
      </c>
      <c r="I5369" s="10">
        <v>4.2140979294768118E-4</v>
      </c>
      <c r="J5369" s="10">
        <v>4.307738301379701E-4</v>
      </c>
      <c r="K5369">
        <v>5.1532094719515043E-4</v>
      </c>
      <c r="L5369">
        <v>3.472777141611245E-4</v>
      </c>
      <c r="M5369">
        <v>4.7130507810179639E-4</v>
      </c>
      <c r="N5369">
        <v>3.7327004972250967E-4</v>
      </c>
      <c r="O5369">
        <v>3.8662108012548928E-4</v>
      </c>
      <c r="P5369">
        <v>3.8763461681053319E-4</v>
      </c>
      <c r="Q5369">
        <v>4.1775848730704482E-4</v>
      </c>
      <c r="R5369">
        <v>5.27722690129719E-4</v>
      </c>
      <c r="S5369">
        <v>1.771094514849032E-5</v>
      </c>
      <c r="T5369">
        <v>6.1384238531729476E-6</v>
      </c>
    </row>
    <row r="5370" spans="1:20">
      <c r="A5370" s="10">
        <v>5364</v>
      </c>
      <c r="B5370" s="10">
        <v>4.8725389034831769E-4</v>
      </c>
      <c r="C5370" s="10">
        <v>4.3505389735294387E-4</v>
      </c>
      <c r="D5370" s="10">
        <v>4.6540643235891248E-4</v>
      </c>
      <c r="E5370" s="10">
        <v>4.3045460812366881E-4</v>
      </c>
      <c r="F5370" s="10">
        <v>4.5332061526380161E-4</v>
      </c>
      <c r="G5370" s="10">
        <v>4.6319481828367118E-4</v>
      </c>
      <c r="H5370" s="10">
        <v>4.3799347697095461E-4</v>
      </c>
      <c r="I5370" s="10">
        <v>4.4019441216255998E-4</v>
      </c>
      <c r="J5370" s="10">
        <v>4.3417596967269698E-4</v>
      </c>
      <c r="K5370">
        <v>5.2751665992410008E-4</v>
      </c>
      <c r="L5370">
        <v>4.0644222072271308E-4</v>
      </c>
      <c r="M5370">
        <v>4.8776192506786462E-4</v>
      </c>
      <c r="N5370">
        <v>3.4941491686692639E-4</v>
      </c>
      <c r="O5370">
        <v>4.3303110532103662E-4</v>
      </c>
      <c r="P5370">
        <v>3.565041136109922E-4</v>
      </c>
      <c r="Q5370">
        <v>4.8508175641032972E-4</v>
      </c>
      <c r="R5370">
        <v>5.4189195292133881E-4</v>
      </c>
      <c r="S5370">
        <v>1.7027679444125689E-5</v>
      </c>
      <c r="T5370">
        <v>1.087089695548025E-5</v>
      </c>
    </row>
    <row r="5371" spans="1:20">
      <c r="A5371" s="10">
        <v>5365</v>
      </c>
      <c r="B5371" s="10">
        <v>4.9642646041176926E-4</v>
      </c>
      <c r="C5371" s="10">
        <v>4.507037734886213E-4</v>
      </c>
      <c r="D5371" s="10">
        <v>4.3875294255261158E-4</v>
      </c>
      <c r="E5371" s="10">
        <v>4.2277806877589948E-4</v>
      </c>
      <c r="F5371" s="10">
        <v>4.8540915217380618E-4</v>
      </c>
      <c r="G5371" s="10">
        <v>4.7505840425731267E-4</v>
      </c>
      <c r="H5371" s="10">
        <v>4.26897311894435E-4</v>
      </c>
      <c r="I5371" s="10">
        <v>4.5442974945559682E-4</v>
      </c>
      <c r="J5371" s="10">
        <v>4.3330573656324772E-4</v>
      </c>
      <c r="K5371">
        <v>4.7285114796990818E-4</v>
      </c>
      <c r="L5371">
        <v>3.9118178019138832E-4</v>
      </c>
      <c r="M5371">
        <v>4.8536914756656491E-4</v>
      </c>
      <c r="N5371">
        <v>3.2404270582034599E-4</v>
      </c>
      <c r="O5371">
        <v>4.6075846615183851E-4</v>
      </c>
      <c r="P5371">
        <v>3.825795135957804E-4</v>
      </c>
      <c r="Q5371">
        <v>4.8289468926129831E-4</v>
      </c>
      <c r="R5371">
        <v>5.3962703410178985E-4</v>
      </c>
      <c r="S5371">
        <v>3.1919647079043821E-5</v>
      </c>
      <c r="T5371">
        <v>1.7637832334808109E-5</v>
      </c>
    </row>
    <row r="5372" spans="1:20">
      <c r="A5372" s="10">
        <v>5366</v>
      </c>
      <c r="B5372" s="10">
        <v>4.4950592325249838E-4</v>
      </c>
      <c r="C5372" s="10">
        <v>4.4317394930036092E-4</v>
      </c>
      <c r="D5372" s="10">
        <v>4.327514270160287E-4</v>
      </c>
      <c r="E5372" s="10">
        <v>3.6682504250949699E-4</v>
      </c>
      <c r="F5372" s="10">
        <v>3.5217107974282169E-4</v>
      </c>
      <c r="G5372" s="10">
        <v>4.5513079058280543E-4</v>
      </c>
      <c r="H5372" s="10">
        <v>4.062935656214278E-4</v>
      </c>
      <c r="I5372" s="10">
        <v>4.3449723913364583E-4</v>
      </c>
      <c r="J5372" s="10">
        <v>4.1663648187239801E-4</v>
      </c>
      <c r="K5372">
        <v>4.4289150965254927E-4</v>
      </c>
      <c r="L5372">
        <v>3.8400098570810131E-4</v>
      </c>
      <c r="M5372">
        <v>4.7239443556898101E-4</v>
      </c>
      <c r="N5372">
        <v>3.3497904163472508E-4</v>
      </c>
      <c r="O5372">
        <v>4.2920907242702819E-4</v>
      </c>
      <c r="P5372">
        <v>3.3468234720708409E-4</v>
      </c>
      <c r="Q5372">
        <v>4.4192039423394909E-4</v>
      </c>
      <c r="R5372">
        <v>4.8942550061053538E-4</v>
      </c>
      <c r="S5372">
        <v>3.7014129069535219E-5</v>
      </c>
      <c r="T5372">
        <v>8.3295648539352262E-6</v>
      </c>
    </row>
    <row r="5373" spans="1:20">
      <c r="A5373" s="10">
        <v>5367</v>
      </c>
      <c r="B5373" s="10">
        <v>3.7071037379199438E-4</v>
      </c>
      <c r="C5373" s="10">
        <v>3.8673853701719262E-4</v>
      </c>
      <c r="D5373" s="10">
        <v>3.7771032880958867E-4</v>
      </c>
      <c r="E5373" s="10">
        <v>3.0436376518975752E-4</v>
      </c>
      <c r="F5373" s="10">
        <v>2.4563168845705851E-4</v>
      </c>
      <c r="G5373" s="10">
        <v>3.850509207103019E-4</v>
      </c>
      <c r="H5373" s="10">
        <v>3.4368212362195202E-4</v>
      </c>
      <c r="I5373" s="10">
        <v>3.7466953506148779E-4</v>
      </c>
      <c r="J5373" s="10">
        <v>3.5934028177348777E-4</v>
      </c>
      <c r="K5373">
        <v>4.07323446076705E-4</v>
      </c>
      <c r="L5373">
        <v>2.993336230139224E-4</v>
      </c>
      <c r="M5373">
        <v>4.024215430971434E-4</v>
      </c>
      <c r="N5373">
        <v>3.0646850590882368E-4</v>
      </c>
      <c r="O5373">
        <v>3.908153797417087E-4</v>
      </c>
      <c r="P5373">
        <v>3.011436746774564E-4</v>
      </c>
      <c r="Q5373">
        <v>3.3958949934942038E-4</v>
      </c>
      <c r="R5373">
        <v>3.9682911233365889E-4</v>
      </c>
      <c r="S5373">
        <v>3.4315099508792217E-5</v>
      </c>
      <c r="T5373">
        <v>7.0766534273805229E-6</v>
      </c>
    </row>
    <row r="5374" spans="1:20">
      <c r="A5374" s="10">
        <v>5368</v>
      </c>
      <c r="B5374" s="10">
        <v>2.6889854512339271E-4</v>
      </c>
      <c r="C5374" s="10">
        <v>3.296582662086056E-4</v>
      </c>
      <c r="D5374" s="10">
        <v>3.1539715475775802E-4</v>
      </c>
      <c r="E5374" s="10">
        <v>2.519849220077615E-4</v>
      </c>
      <c r="F5374" s="10">
        <v>1.68267315715947E-4</v>
      </c>
      <c r="G5374" s="10">
        <v>2.9887742607464282E-4</v>
      </c>
      <c r="H5374" s="10">
        <v>2.3146554380713971E-4</v>
      </c>
      <c r="I5374" s="10">
        <v>2.8059652539338248E-4</v>
      </c>
      <c r="J5374" s="10">
        <v>2.6440697658631888E-4</v>
      </c>
      <c r="K5374">
        <v>3.058874237374179E-4</v>
      </c>
      <c r="L5374">
        <v>2.269714094791228E-4</v>
      </c>
      <c r="M5374">
        <v>3.0833428576899902E-4</v>
      </c>
      <c r="N5374">
        <v>2.5663914042497039E-4</v>
      </c>
      <c r="O5374">
        <v>3.4835626005163818E-4</v>
      </c>
      <c r="P5374">
        <v>1.3246421894954201E-4</v>
      </c>
      <c r="Q5374">
        <v>3.1161424457292299E-4</v>
      </c>
      <c r="R5374">
        <v>2.7126652308656911E-4</v>
      </c>
      <c r="S5374">
        <v>3.4326591262151913E-5</v>
      </c>
      <c r="T5374">
        <v>6.6363186635903633E-6</v>
      </c>
    </row>
    <row r="5375" spans="1:20">
      <c r="A5375" s="10">
        <v>5369</v>
      </c>
      <c r="B5375" s="10">
        <v>1.431566134696826E-4</v>
      </c>
      <c r="C5375" s="10">
        <v>2.322479178363392E-4</v>
      </c>
      <c r="D5375" s="10">
        <v>2.1562943792671619E-4</v>
      </c>
      <c r="E5375" s="10">
        <v>1.573216426116698E-4</v>
      </c>
      <c r="F5375" s="10">
        <v>1.3733655345266581E-4</v>
      </c>
      <c r="G5375" s="10">
        <v>1.7568104455299499E-4</v>
      </c>
      <c r="H5375" s="10">
        <v>1.3397869584790399E-4</v>
      </c>
      <c r="I5375" s="10">
        <v>1.658359872657716E-4</v>
      </c>
      <c r="J5375" s="10">
        <v>1.640990829753938E-4</v>
      </c>
      <c r="K5375">
        <v>1.872375942098396E-4</v>
      </c>
      <c r="L5375">
        <v>1.4208645045156161E-4</v>
      </c>
      <c r="M5375">
        <v>1.8299232972107671E-4</v>
      </c>
      <c r="N5375">
        <v>1.5307218243757281E-4</v>
      </c>
      <c r="O5375">
        <v>2.5978913771989242E-4</v>
      </c>
      <c r="P5375">
        <v>7.4139746868057203E-5</v>
      </c>
      <c r="Q5375">
        <v>2.0529209091141681E-4</v>
      </c>
      <c r="R5375">
        <v>1.4273350356951489E-4</v>
      </c>
      <c r="S5375">
        <v>2.9712858255793989E-5</v>
      </c>
      <c r="T5375">
        <v>4.8208608432925603E-6</v>
      </c>
    </row>
    <row r="5376" spans="1:20">
      <c r="A5376" s="10">
        <v>5370</v>
      </c>
      <c r="B5376" s="10">
        <v>4.6113654087134672E-5</v>
      </c>
      <c r="C5376" s="10">
        <v>1.3139970288531891E-4</v>
      </c>
      <c r="D5376" s="10">
        <v>1.112932363437111E-4</v>
      </c>
      <c r="E5376" s="10">
        <v>6.2024999350152369E-5</v>
      </c>
      <c r="F5376" s="10">
        <v>3.6378058269668438E-5</v>
      </c>
      <c r="G5376" s="10">
        <v>9.4703057523490451E-5</v>
      </c>
      <c r="H5376" s="10">
        <v>7.3135235645454101E-5</v>
      </c>
      <c r="I5376" s="10">
        <v>7.8958518079747666E-5</v>
      </c>
      <c r="J5376" s="10">
        <v>1.014707961738935E-4</v>
      </c>
      <c r="K5376">
        <v>7.818139599430789E-5</v>
      </c>
      <c r="L5376">
        <v>1.2588707178139781E-4</v>
      </c>
      <c r="M5376">
        <v>9.3019191266629852E-5</v>
      </c>
      <c r="N5376">
        <v>5.0264626973335078E-5</v>
      </c>
      <c r="O5376">
        <v>1.741657561869249E-4</v>
      </c>
      <c r="P5376">
        <v>3.4727738133979742E-5</v>
      </c>
      <c r="Q5376">
        <v>8.3685653314067418E-5</v>
      </c>
      <c r="R5376">
        <v>3.6283668632851632E-5</v>
      </c>
      <c r="S5376">
        <v>2.507320641274554E-5</v>
      </c>
      <c r="T5376">
        <v>3.414323880438062E-6</v>
      </c>
    </row>
    <row r="5377" spans="1:20">
      <c r="A5377" s="10">
        <v>5371</v>
      </c>
      <c r="B5377" s="10">
        <v>1.240811981409038E-5</v>
      </c>
      <c r="C5377" s="10">
        <v>9.6914688096586221E-5</v>
      </c>
      <c r="D5377" s="10">
        <v>6.0407357583933722E-5</v>
      </c>
      <c r="E5377" s="10">
        <v>2.595983308418602E-5</v>
      </c>
      <c r="F5377" s="10">
        <v>5.5362141689477697E-7</v>
      </c>
      <c r="G5377" s="10">
        <v>6.3243720558640442E-5</v>
      </c>
      <c r="H5377" s="10">
        <v>3.9451741620110428E-5</v>
      </c>
      <c r="I5377" s="10">
        <v>4.4889196750748963E-5</v>
      </c>
      <c r="J5377" s="10">
        <v>8.607668619953088E-5</v>
      </c>
      <c r="K5377">
        <v>2.9088644145186731E-5</v>
      </c>
      <c r="L5377">
        <v>5.0056611739536268E-5</v>
      </c>
      <c r="M5377">
        <v>5.554432354542594E-5</v>
      </c>
      <c r="N5377">
        <v>1.1728477009180711E-5</v>
      </c>
      <c r="O5377">
        <v>1.2996904906404061E-4</v>
      </c>
      <c r="P5377">
        <v>1.1092221936243221E-5</v>
      </c>
      <c r="Q5377">
        <v>4.4283635407922231E-5</v>
      </c>
      <c r="R5377">
        <v>6.2849483304196628E-6</v>
      </c>
      <c r="S5377">
        <v>2.3308374514260669E-5</v>
      </c>
      <c r="T5377">
        <v>2.244214897308205E-6</v>
      </c>
    </row>
    <row r="5378" spans="1:20">
      <c r="A5378" s="10">
        <v>5372</v>
      </c>
      <c r="B5378" s="10">
        <v>1.0250977439726969E-5</v>
      </c>
      <c r="C5378" s="10">
        <v>7.7939914369976436E-5</v>
      </c>
      <c r="D5378" s="10">
        <v>3.6431037030221802E-5</v>
      </c>
      <c r="E5378" s="10">
        <v>1.070575738767753E-5</v>
      </c>
      <c r="F5378" s="10">
        <v>0</v>
      </c>
      <c r="G5378" s="10">
        <v>5.7114959888183189E-5</v>
      </c>
      <c r="H5378" s="10">
        <v>3.4745119053387937E-5</v>
      </c>
      <c r="I5378" s="10">
        <v>3.1827436996051763E-5</v>
      </c>
      <c r="J5378" s="10">
        <v>7.395399162594248E-5</v>
      </c>
      <c r="K5378">
        <v>1.4324069472000961E-5</v>
      </c>
      <c r="L5378">
        <v>2.9209225839564319E-5</v>
      </c>
      <c r="M5378">
        <v>4.6793006683595989E-5</v>
      </c>
      <c r="N5378">
        <v>9.0868200788321423E-6</v>
      </c>
      <c r="O5378">
        <v>1.0890731383245671E-4</v>
      </c>
      <c r="P5378">
        <v>7.5262937014656244E-6</v>
      </c>
      <c r="Q5378">
        <v>2.1069644334825428E-5</v>
      </c>
      <c r="R5378">
        <v>5.5363476443424481E-6</v>
      </c>
      <c r="S5378">
        <v>2.3036639332301111E-5</v>
      </c>
      <c r="T5378">
        <v>1.8153031254674121E-6</v>
      </c>
    </row>
    <row r="5379" spans="1:20">
      <c r="A5379" s="10">
        <v>5373</v>
      </c>
      <c r="B5379" s="10">
        <v>2.332172782370225E-6</v>
      </c>
      <c r="C5379" s="10">
        <v>3.1121669594350211E-5</v>
      </c>
      <c r="D5379" s="10">
        <v>1.736937083496342E-5</v>
      </c>
      <c r="E5379" s="10">
        <v>4.1485108910472424E-6</v>
      </c>
      <c r="F5379" s="10">
        <v>0</v>
      </c>
      <c r="G5379" s="10">
        <v>3.5363020458137937E-5</v>
      </c>
      <c r="H5379" s="10">
        <v>1.7836543977768321E-5</v>
      </c>
      <c r="I5379" s="10">
        <v>2.1126566801696389E-5</v>
      </c>
      <c r="J5379" s="10">
        <v>4.3542771794104718E-5</v>
      </c>
      <c r="K5379">
        <v>9.5207033243270826E-6</v>
      </c>
      <c r="L5379">
        <v>5.6863173441681033E-6</v>
      </c>
      <c r="M5379">
        <v>2.6634112855400311E-5</v>
      </c>
      <c r="N5379">
        <v>4.7984567284415426E-6</v>
      </c>
      <c r="O5379">
        <v>4.0704358732804742E-5</v>
      </c>
      <c r="P5379">
        <v>4.650245518410978E-6</v>
      </c>
      <c r="Q5379">
        <v>1.4427645025243961E-5</v>
      </c>
      <c r="R5379">
        <v>5.1111597070407168E-6</v>
      </c>
      <c r="S5379">
        <v>2.6423790954847941E-5</v>
      </c>
      <c r="T5379">
        <v>2.3585262351336558E-6</v>
      </c>
    </row>
    <row r="5380" spans="1:20">
      <c r="A5380" s="10">
        <v>5374</v>
      </c>
      <c r="B5380" s="10">
        <v>3.0858265822710349E-7</v>
      </c>
      <c r="C5380" s="10">
        <v>1.1862805809758671E-5</v>
      </c>
      <c r="D5380" s="10">
        <v>6.9175900627270696E-6</v>
      </c>
      <c r="E5380" s="10">
        <v>0</v>
      </c>
      <c r="F5380" s="10">
        <v>0</v>
      </c>
      <c r="G5380" s="10">
        <v>1.142274501640065E-5</v>
      </c>
      <c r="H5380" s="10">
        <v>8.6808993260462383E-6</v>
      </c>
      <c r="I5380" s="10">
        <v>8.2237431044202599E-6</v>
      </c>
      <c r="J5380" s="10">
        <v>1.415324517236892E-5</v>
      </c>
      <c r="K5380">
        <v>6.6468440981167179E-6</v>
      </c>
      <c r="L5380">
        <v>0</v>
      </c>
      <c r="M5380">
        <v>1.158309714505595E-5</v>
      </c>
      <c r="N5380">
        <v>2.4713715479994901E-7</v>
      </c>
      <c r="O5380">
        <v>7.9229554663933445E-6</v>
      </c>
      <c r="P5380">
        <v>1.8122546837143328E-8</v>
      </c>
      <c r="Q5380">
        <v>0</v>
      </c>
      <c r="R5380">
        <v>2.047469137870514E-6</v>
      </c>
      <c r="S5380">
        <v>2.2097994574977421E-5</v>
      </c>
      <c r="T5380">
        <v>1.7229747372237789E-6</v>
      </c>
    </row>
    <row r="5381" spans="1:20">
      <c r="A5381" s="10">
        <v>5375</v>
      </c>
      <c r="B5381" s="10">
        <v>1.2733979886775509E-7</v>
      </c>
      <c r="C5381" s="10">
        <v>4.1622393993983647E-6</v>
      </c>
      <c r="D5381" s="10">
        <v>1.310676875596764E-6</v>
      </c>
      <c r="E5381" s="10">
        <v>0</v>
      </c>
      <c r="F5381" s="10">
        <v>0</v>
      </c>
      <c r="G5381" s="10">
        <v>1.9426039002570271E-6</v>
      </c>
      <c r="H5381" s="10">
        <v>2.4093774298956801E-6</v>
      </c>
      <c r="I5381" s="10">
        <v>1.752594074721429E-6</v>
      </c>
      <c r="J5381" s="10">
        <v>3.471022203356761E-6</v>
      </c>
      <c r="K5381">
        <v>1.557370172534115E-6</v>
      </c>
      <c r="L5381">
        <v>0</v>
      </c>
      <c r="M5381">
        <v>3.4428828368125109E-6</v>
      </c>
      <c r="N5381">
        <v>1.4852745265121289E-9</v>
      </c>
      <c r="O5381">
        <v>1.003651732781389E-6</v>
      </c>
      <c r="P5381">
        <v>0</v>
      </c>
      <c r="Q5381">
        <v>0</v>
      </c>
      <c r="R5381">
        <v>0</v>
      </c>
      <c r="S5381">
        <v>2.4356654146689919E-5</v>
      </c>
      <c r="T5381">
        <v>2.0263394414528592E-6</v>
      </c>
    </row>
    <row r="5382" spans="1:20">
      <c r="A5382" s="10">
        <v>5376</v>
      </c>
      <c r="B5382" s="10">
        <v>0</v>
      </c>
      <c r="C5382" s="10">
        <v>2.0917668631083451E-7</v>
      </c>
      <c r="D5382" s="10">
        <v>5.3586336664995053E-7</v>
      </c>
      <c r="E5382" s="10">
        <v>0</v>
      </c>
      <c r="F5382" s="10">
        <v>0</v>
      </c>
      <c r="G5382" s="10">
        <v>3.4337365256534462E-7</v>
      </c>
      <c r="H5382" s="10">
        <v>1.136325021332746E-7</v>
      </c>
      <c r="I5382" s="10">
        <v>2.9106473707467828E-7</v>
      </c>
      <c r="J5382" s="10">
        <v>8.7626691168067188E-7</v>
      </c>
      <c r="K5382">
        <v>0</v>
      </c>
      <c r="L5382">
        <v>1.154816682406195E-9</v>
      </c>
      <c r="M5382">
        <v>3.0684245352885721E-7</v>
      </c>
      <c r="N5382">
        <v>8.9474369066995752E-10</v>
      </c>
      <c r="O5382">
        <v>2.5351831946304872E-7</v>
      </c>
      <c r="P5382">
        <v>0</v>
      </c>
      <c r="Q5382">
        <v>0</v>
      </c>
      <c r="R5382">
        <v>0</v>
      </c>
      <c r="S5382">
        <v>2.248713727622409E-5</v>
      </c>
      <c r="T5382">
        <v>1.334120784620964E-6</v>
      </c>
    </row>
    <row r="5383" spans="1:20">
      <c r="A5383" s="10">
        <v>5377</v>
      </c>
      <c r="B5383" s="10">
        <v>0</v>
      </c>
      <c r="C5383" s="10">
        <v>5.0060500932429629E-7</v>
      </c>
      <c r="D5383" s="10">
        <v>2.1456610355471329E-7</v>
      </c>
      <c r="E5383" s="10">
        <v>0</v>
      </c>
      <c r="F5383" s="10">
        <v>0</v>
      </c>
      <c r="G5383" s="10">
        <v>2.021142876150935E-7</v>
      </c>
      <c r="H5383" s="10">
        <v>4.9231860796629989E-8</v>
      </c>
      <c r="I5383" s="10">
        <v>3.0045988660585358E-8</v>
      </c>
      <c r="J5383" s="10">
        <v>1.2194855125016069E-7</v>
      </c>
      <c r="K5383">
        <v>0</v>
      </c>
      <c r="L5383">
        <v>0</v>
      </c>
      <c r="M5383">
        <v>5.2777634182235327E-8</v>
      </c>
      <c r="N5383">
        <v>2.5231772076892798E-9</v>
      </c>
      <c r="O5383">
        <v>5.5627414184129728E-8</v>
      </c>
      <c r="P5383">
        <v>0</v>
      </c>
      <c r="Q5383">
        <v>0</v>
      </c>
      <c r="R5383">
        <v>0</v>
      </c>
      <c r="S5383">
        <v>1.9089264984038672E-5</v>
      </c>
      <c r="T5383">
        <v>9.4738370864454645E-7</v>
      </c>
    </row>
    <row r="5384" spans="1:20">
      <c r="A5384" s="10">
        <v>5378</v>
      </c>
      <c r="B5384" s="10">
        <v>0</v>
      </c>
      <c r="C5384" s="10">
        <v>5.4659234613886413E-7</v>
      </c>
      <c r="D5384" s="10">
        <v>8.6383132721647056E-9</v>
      </c>
      <c r="E5384" s="10">
        <v>0</v>
      </c>
      <c r="F5384" s="10">
        <v>0</v>
      </c>
      <c r="G5384" s="10">
        <v>4.0472098260256272E-7</v>
      </c>
      <c r="H5384" s="10">
        <v>0</v>
      </c>
      <c r="I5384" s="10">
        <v>0</v>
      </c>
      <c r="J5384" s="10">
        <v>1.8498475890121001E-8</v>
      </c>
      <c r="K5384">
        <v>0</v>
      </c>
      <c r="L5384">
        <v>0</v>
      </c>
      <c r="M5384">
        <v>3.6852822018578189E-7</v>
      </c>
      <c r="N5384">
        <v>1.1452719240575451E-9</v>
      </c>
      <c r="O5384">
        <v>1.1790312949177991E-8</v>
      </c>
      <c r="P5384">
        <v>0</v>
      </c>
      <c r="Q5384">
        <v>0</v>
      </c>
      <c r="R5384">
        <v>0</v>
      </c>
      <c r="S5384">
        <v>1.6963080802889119E-5</v>
      </c>
      <c r="T5384">
        <v>7.3423051603270187E-7</v>
      </c>
    </row>
    <row r="5385" spans="1:20">
      <c r="A5385" s="10">
        <v>5379</v>
      </c>
      <c r="B5385" s="10">
        <v>0</v>
      </c>
      <c r="C5385" s="10">
        <v>5.4615437150253494E-7</v>
      </c>
      <c r="D5385" s="10">
        <v>1.4397188786941181E-10</v>
      </c>
      <c r="E5385" s="10">
        <v>0</v>
      </c>
      <c r="F5385" s="10">
        <v>0</v>
      </c>
      <c r="G5385" s="10">
        <v>2.9279299911256987E-7</v>
      </c>
      <c r="H5385" s="10">
        <v>0</v>
      </c>
      <c r="I5385" s="10">
        <v>0</v>
      </c>
      <c r="J5385" s="10">
        <v>1.484591058697609E-8</v>
      </c>
      <c r="K5385">
        <v>0</v>
      </c>
      <c r="L5385">
        <v>0</v>
      </c>
      <c r="M5385">
        <v>4.4911774741651381E-7</v>
      </c>
      <c r="N5385">
        <v>1.0379026811771511E-9</v>
      </c>
      <c r="O5385">
        <v>3.2708610117074432E-8</v>
      </c>
      <c r="P5385">
        <v>0</v>
      </c>
      <c r="Q5385">
        <v>0</v>
      </c>
      <c r="R5385">
        <v>0</v>
      </c>
      <c r="S5385">
        <v>1.271035563061856E-5</v>
      </c>
      <c r="T5385">
        <v>4.4503260153412597E-7</v>
      </c>
    </row>
    <row r="5386" spans="1:20">
      <c r="A5386" s="10">
        <v>5380</v>
      </c>
      <c r="B5386" s="10">
        <v>0</v>
      </c>
      <c r="C5386" s="10">
        <v>4.0030881760490531E-7</v>
      </c>
      <c r="D5386" s="10">
        <v>2.3995314644901959E-11</v>
      </c>
      <c r="E5386" s="10">
        <v>0</v>
      </c>
      <c r="F5386" s="10">
        <v>0</v>
      </c>
      <c r="G5386" s="10">
        <v>2.7991465245043869E-7</v>
      </c>
      <c r="H5386" s="10">
        <v>0</v>
      </c>
      <c r="I5386" s="10">
        <v>0</v>
      </c>
      <c r="J5386" s="10">
        <v>2.3564937439644592E-10</v>
      </c>
      <c r="K5386">
        <v>0</v>
      </c>
      <c r="L5386">
        <v>0</v>
      </c>
      <c r="M5386">
        <v>4.2602551359614638E-7</v>
      </c>
      <c r="N5386">
        <v>1.0557975549905501E-9</v>
      </c>
      <c r="O5386">
        <v>1.2707623792626889E-7</v>
      </c>
      <c r="P5386">
        <v>0</v>
      </c>
      <c r="Q5386">
        <v>0</v>
      </c>
      <c r="R5386">
        <v>0</v>
      </c>
      <c r="S5386">
        <v>1.0743805157054039E-5</v>
      </c>
      <c r="T5386">
        <v>1.3678279739797509E-7</v>
      </c>
    </row>
    <row r="5387" spans="1:20">
      <c r="A5387" s="10">
        <v>5381</v>
      </c>
      <c r="B5387" s="10">
        <v>3.1978979683619292E-7</v>
      </c>
      <c r="C5387" s="10">
        <v>1.496208952627875E-7</v>
      </c>
      <c r="D5387" s="10">
        <v>3.3622834763302751E-8</v>
      </c>
      <c r="E5387" s="10">
        <v>1.964418242835789E-7</v>
      </c>
      <c r="F5387" s="10">
        <v>0</v>
      </c>
      <c r="G5387" s="10">
        <v>5.1847466111936344E-7</v>
      </c>
      <c r="H5387" s="10">
        <v>8.2532334778843494E-8</v>
      </c>
      <c r="I5387" s="10">
        <v>1.4370071884399189E-7</v>
      </c>
      <c r="J5387" s="10">
        <v>3.0463219401038951E-7</v>
      </c>
      <c r="K5387">
        <v>3.7508631365010399E-8</v>
      </c>
      <c r="L5387">
        <v>7.0443817626777888E-9</v>
      </c>
      <c r="M5387">
        <v>1.162758935465405E-7</v>
      </c>
      <c r="N5387">
        <v>3.5709220694638012E-8</v>
      </c>
      <c r="O5387">
        <v>1.752538589639069E-7</v>
      </c>
      <c r="P5387">
        <v>3.7604284687072408E-9</v>
      </c>
      <c r="Q5387">
        <v>7.4702357612966232E-8</v>
      </c>
      <c r="R5387">
        <v>5.3070578142792101E-7</v>
      </c>
      <c r="S5387">
        <v>1.016166334088222E-5</v>
      </c>
      <c r="T5387">
        <v>7.3765008596765127E-8</v>
      </c>
    </row>
    <row r="5388" spans="1:20">
      <c r="A5388" s="10">
        <v>5382</v>
      </c>
      <c r="B5388" s="10">
        <v>3.1550889242309163E-5</v>
      </c>
      <c r="C5388" s="10">
        <v>2.274727044650468E-5</v>
      </c>
      <c r="D5388" s="10">
        <v>2.1247828922394641E-5</v>
      </c>
      <c r="E5388" s="10">
        <v>2.1744810303804361E-5</v>
      </c>
      <c r="F5388" s="10">
        <v>1.6267510984689069E-5</v>
      </c>
      <c r="G5388" s="10">
        <v>2.265609500638956E-5</v>
      </c>
      <c r="H5388" s="10">
        <v>2.070940683086207E-5</v>
      </c>
      <c r="I5388" s="10">
        <v>1.9401960276508561E-5</v>
      </c>
      <c r="J5388" s="10">
        <v>2.493474957930805E-5</v>
      </c>
      <c r="K5388">
        <v>2.356429377109466E-5</v>
      </c>
      <c r="L5388">
        <v>1.419894747206566E-5</v>
      </c>
      <c r="M5388">
        <v>1.9025461383645141E-5</v>
      </c>
      <c r="N5388">
        <v>1.916666249531743E-5</v>
      </c>
      <c r="O5388">
        <v>1.6221220853596929E-5</v>
      </c>
      <c r="P5388">
        <v>1.804996603706057E-5</v>
      </c>
      <c r="Q5388">
        <v>1.5782636851404981E-5</v>
      </c>
      <c r="R5388">
        <v>3.2435856932449388E-5</v>
      </c>
      <c r="S5388">
        <v>9.6833455422939462E-6</v>
      </c>
      <c r="T5388">
        <v>5.3247588987068857E-8</v>
      </c>
    </row>
    <row r="5389" spans="1:20">
      <c r="A5389" s="10">
        <v>5383</v>
      </c>
      <c r="B5389" s="10">
        <v>1.437270215900865E-4</v>
      </c>
      <c r="C5389" s="10">
        <v>9.4989250861116624E-5</v>
      </c>
      <c r="D5389" s="10">
        <v>1.00353128722785E-4</v>
      </c>
      <c r="E5389" s="10">
        <v>1.050153379885588E-4</v>
      </c>
      <c r="F5389" s="10">
        <v>1.10264538593586E-4</v>
      </c>
      <c r="G5389" s="10">
        <v>1.043690833696431E-4</v>
      </c>
      <c r="H5389" s="10">
        <v>9.931512357528452E-5</v>
      </c>
      <c r="I5389" s="10">
        <v>9.435713638193296E-5</v>
      </c>
      <c r="J5389" s="10">
        <v>1.060179854749846E-4</v>
      </c>
      <c r="K5389">
        <v>1.1477890681709141E-4</v>
      </c>
      <c r="L5389">
        <v>7.787620335953563E-5</v>
      </c>
      <c r="M5389">
        <v>1.139951218136415E-4</v>
      </c>
      <c r="N5389">
        <v>1.1479381484127809E-4</v>
      </c>
      <c r="O5389">
        <v>7.923999957690171E-5</v>
      </c>
      <c r="P5389">
        <v>9.3491727282632328E-5</v>
      </c>
      <c r="Q5389">
        <v>8.6417113894203201E-5</v>
      </c>
      <c r="R5389">
        <v>1.4447271145284169E-4</v>
      </c>
      <c r="S5389">
        <v>6.3468545879507969E-6</v>
      </c>
      <c r="T5389">
        <v>1.114454125466359E-7</v>
      </c>
    </row>
    <row r="5390" spans="1:20">
      <c r="A5390" s="10">
        <v>5384</v>
      </c>
      <c r="B5390" s="10">
        <v>2.7828364283853711E-4</v>
      </c>
      <c r="C5390" s="10">
        <v>2.064897754232771E-4</v>
      </c>
      <c r="D5390" s="10">
        <v>2.0849184742155019E-4</v>
      </c>
      <c r="E5390" s="10">
        <v>1.9767902823439901E-4</v>
      </c>
      <c r="F5390" s="10">
        <v>2.358711372957376E-4</v>
      </c>
      <c r="G5390" s="10">
        <v>2.2756777068350581E-4</v>
      </c>
      <c r="H5390" s="10">
        <v>2.075106242752113E-4</v>
      </c>
      <c r="I5390" s="10">
        <v>2.0414511105533369E-4</v>
      </c>
      <c r="J5390" s="10">
        <v>2.314598702112699E-4</v>
      </c>
      <c r="K5390">
        <v>2.3957979548279429E-4</v>
      </c>
      <c r="L5390">
        <v>1.4843405913370111E-4</v>
      </c>
      <c r="M5390">
        <v>1.9258922467822211E-4</v>
      </c>
      <c r="N5390">
        <v>2.5159615471958722E-4</v>
      </c>
      <c r="O5390">
        <v>1.8016409428420709E-4</v>
      </c>
      <c r="P5390">
        <v>1.8194901105390629E-4</v>
      </c>
      <c r="Q5390">
        <v>1.8657567459467431E-4</v>
      </c>
      <c r="R5390">
        <v>2.7479830995687081E-4</v>
      </c>
      <c r="S5390">
        <v>3.5119058190551921E-6</v>
      </c>
      <c r="T5390">
        <v>2.0166235205265751E-6</v>
      </c>
    </row>
    <row r="5391" spans="1:20">
      <c r="A5391" s="10">
        <v>5385</v>
      </c>
      <c r="B5391" s="10">
        <v>3.8570713245230092E-4</v>
      </c>
      <c r="C5391" s="10">
        <v>3.1637102672962071E-4</v>
      </c>
      <c r="D5391" s="10">
        <v>2.9904315226070521E-4</v>
      </c>
      <c r="E5391" s="10">
        <v>3.2513314062474949E-4</v>
      </c>
      <c r="F5391" s="10">
        <v>3.6418411292940751E-4</v>
      </c>
      <c r="G5391" s="10">
        <v>3.4493597972128852E-4</v>
      </c>
      <c r="H5391" s="10">
        <v>3.1146510687691712E-4</v>
      </c>
      <c r="I5391" s="10">
        <v>3.1997758027493421E-4</v>
      </c>
      <c r="J5391" s="10">
        <v>3.4534024050714211E-4</v>
      </c>
      <c r="K5391">
        <v>3.6966218702725099E-4</v>
      </c>
      <c r="L5391">
        <v>2.3175565620703781E-4</v>
      </c>
      <c r="M5391">
        <v>3.3953793231176121E-4</v>
      </c>
      <c r="N5391">
        <v>3.7621217053162209E-4</v>
      </c>
      <c r="O5391">
        <v>2.6420863859859972E-4</v>
      </c>
      <c r="P5391">
        <v>3.2766416441256491E-4</v>
      </c>
      <c r="Q5391">
        <v>2.7333743092832321E-4</v>
      </c>
      <c r="R5391">
        <v>3.6870564335862878E-4</v>
      </c>
      <c r="S5391">
        <v>2.2777211755714619E-6</v>
      </c>
      <c r="T5391">
        <v>6.1223437326455082E-6</v>
      </c>
    </row>
    <row r="5392" spans="1:20">
      <c r="A5392" s="10">
        <v>5386</v>
      </c>
      <c r="B5392" s="10">
        <v>4.5126021442821069E-4</v>
      </c>
      <c r="C5392" s="10">
        <v>3.6143768173204868E-4</v>
      </c>
      <c r="D5392" s="10">
        <v>3.8101385735847938E-4</v>
      </c>
      <c r="E5392" s="10">
        <v>4.1791152161249579E-4</v>
      </c>
      <c r="F5392" s="10">
        <v>4.1095172364818418E-4</v>
      </c>
      <c r="G5392" s="10">
        <v>4.1724387742744648E-4</v>
      </c>
      <c r="H5392" s="10">
        <v>3.6765786688914361E-4</v>
      </c>
      <c r="I5392" s="10">
        <v>4.1606142929029858E-4</v>
      </c>
      <c r="J5392" s="10">
        <v>4.1164714600662049E-4</v>
      </c>
      <c r="K5392">
        <v>4.5483649709038569E-4</v>
      </c>
      <c r="L5392">
        <v>3.5528869192218479E-4</v>
      </c>
      <c r="M5392">
        <v>4.0973513331796772E-4</v>
      </c>
      <c r="N5392">
        <v>4.7060826516532309E-4</v>
      </c>
      <c r="O5392">
        <v>3.2535793153779701E-4</v>
      </c>
      <c r="P5392">
        <v>3.0989577744698637E-4</v>
      </c>
      <c r="Q5392">
        <v>3.125031248135615E-4</v>
      </c>
      <c r="R5392">
        <v>4.7812723032095161E-4</v>
      </c>
      <c r="S5392">
        <v>2.7610443365121151E-6</v>
      </c>
      <c r="T5392">
        <v>9.4634698188649025E-6</v>
      </c>
    </row>
    <row r="5393" spans="1:20">
      <c r="A5393" s="10">
        <v>5387</v>
      </c>
      <c r="B5393" s="10">
        <v>4.6569858188893852E-4</v>
      </c>
      <c r="C5393" s="10">
        <v>3.9963011020971781E-4</v>
      </c>
      <c r="D5393" s="10">
        <v>4.0964080282536398E-4</v>
      </c>
      <c r="E5393" s="10">
        <v>4.6010466068366622E-4</v>
      </c>
      <c r="F5393" s="10">
        <v>4.4288331665848143E-4</v>
      </c>
      <c r="G5393" s="10">
        <v>4.6724896347814928E-4</v>
      </c>
      <c r="H5393" s="10">
        <v>4.3028860741133398E-4</v>
      </c>
      <c r="I5393" s="10">
        <v>4.8163717222784709E-4</v>
      </c>
      <c r="J5393" s="10">
        <v>4.358219888005843E-4</v>
      </c>
      <c r="K5393">
        <v>4.4316567169333922E-4</v>
      </c>
      <c r="L5393">
        <v>4.2720227361107808E-4</v>
      </c>
      <c r="M5393">
        <v>4.0452059000428703E-4</v>
      </c>
      <c r="N5393">
        <v>5.2111615952699596E-4</v>
      </c>
      <c r="O5393">
        <v>3.6944659812689702E-4</v>
      </c>
      <c r="P5393">
        <v>2.9706111793871901E-4</v>
      </c>
      <c r="Q5393">
        <v>3.8895714895927731E-4</v>
      </c>
      <c r="R5393">
        <v>5.3841569370345101E-4</v>
      </c>
      <c r="S5393">
        <v>4.9835882577337398E-6</v>
      </c>
      <c r="T5393">
        <v>1.3249661073951139E-5</v>
      </c>
    </row>
    <row r="5394" spans="1:20">
      <c r="A5394" s="10">
        <v>5388</v>
      </c>
      <c r="B5394" s="10">
        <v>4.6137869666167889E-4</v>
      </c>
      <c r="C5394" s="10">
        <v>4.1874509056678242E-4</v>
      </c>
      <c r="D5394" s="10">
        <v>4.3011603360623647E-4</v>
      </c>
      <c r="E5394" s="10">
        <v>4.835099104588887E-4</v>
      </c>
      <c r="F5394" s="10">
        <v>5.1234355559082807E-4</v>
      </c>
      <c r="G5394" s="10">
        <v>4.9348620189179919E-4</v>
      </c>
      <c r="H5394" s="10">
        <v>4.4728991207612298E-4</v>
      </c>
      <c r="I5394" s="10">
        <v>4.9952726024599678E-4</v>
      </c>
      <c r="J5394" s="10">
        <v>4.4278212990100458E-4</v>
      </c>
      <c r="K5394">
        <v>4.437376168723905E-4</v>
      </c>
      <c r="L5394">
        <v>4.4564455167701969E-4</v>
      </c>
      <c r="M5394">
        <v>3.4322901628482978E-4</v>
      </c>
      <c r="N5394">
        <v>5.1799308799074166E-4</v>
      </c>
      <c r="O5394">
        <v>4.3229535014816119E-4</v>
      </c>
      <c r="P5394">
        <v>3.720425664946272E-4</v>
      </c>
      <c r="Q5394">
        <v>4.1771200584008551E-4</v>
      </c>
      <c r="R5394">
        <v>5.3855809548808073E-4</v>
      </c>
      <c r="S5394">
        <v>8.0145606740185193E-6</v>
      </c>
      <c r="T5394">
        <v>1.9063103655806219E-5</v>
      </c>
    </row>
    <row r="5395" spans="1:20">
      <c r="A5395" s="10">
        <v>5389</v>
      </c>
      <c r="B5395" s="10">
        <v>4.7153278458648089E-4</v>
      </c>
      <c r="C5395" s="10">
        <v>4.4356185029651861E-4</v>
      </c>
      <c r="D5395" s="10">
        <v>4.3596674518898759E-4</v>
      </c>
      <c r="E5395" s="10">
        <v>4.7772483674907049E-4</v>
      </c>
      <c r="F5395" s="10">
        <v>4.9551640617072519E-4</v>
      </c>
      <c r="G5395" s="10">
        <v>5.0217358513022603E-4</v>
      </c>
      <c r="H5395" s="10">
        <v>4.4064694466649878E-4</v>
      </c>
      <c r="I5395" s="10">
        <v>5.0436972890286283E-4</v>
      </c>
      <c r="J5395" s="10">
        <v>4.5436611468751339E-4</v>
      </c>
      <c r="K5395">
        <v>4.26842547021731E-4</v>
      </c>
      <c r="L5395">
        <v>4.6017049992791719E-4</v>
      </c>
      <c r="M5395">
        <v>4.271445196754746E-4</v>
      </c>
      <c r="N5395">
        <v>5.1871737853462056E-4</v>
      </c>
      <c r="O5395">
        <v>4.6986379801424019E-4</v>
      </c>
      <c r="P5395">
        <v>3.551998792214901E-4</v>
      </c>
      <c r="Q5395">
        <v>4.3045630586381351E-4</v>
      </c>
      <c r="R5395">
        <v>5.2621099118457153E-4</v>
      </c>
      <c r="S5395">
        <v>2.2260800149480978E-5</v>
      </c>
      <c r="T5395">
        <v>1.4309543205566729E-5</v>
      </c>
    </row>
    <row r="5396" spans="1:20">
      <c r="A5396" s="10">
        <v>5390</v>
      </c>
      <c r="B5396" s="10">
        <v>4.558805783099927E-4</v>
      </c>
      <c r="C5396" s="10">
        <v>4.5008363425167689E-4</v>
      </c>
      <c r="D5396" s="10">
        <v>4.4787319692035621E-4</v>
      </c>
      <c r="E5396" s="10">
        <v>4.3015712757419022E-4</v>
      </c>
      <c r="F5396" s="10">
        <v>4.4731301226438722E-4</v>
      </c>
      <c r="G5396" s="10">
        <v>4.7167277119725408E-4</v>
      </c>
      <c r="H5396" s="10">
        <v>4.3293567629849378E-4</v>
      </c>
      <c r="I5396" s="10">
        <v>4.7988484683360121E-4</v>
      </c>
      <c r="J5396" s="10">
        <v>4.138413857303381E-4</v>
      </c>
      <c r="K5396">
        <v>4.5477000898563972E-4</v>
      </c>
      <c r="L5396">
        <v>4.5701517987137031E-4</v>
      </c>
      <c r="M5396">
        <v>4.3445204701846529E-4</v>
      </c>
      <c r="N5396">
        <v>4.7469227129362388E-4</v>
      </c>
      <c r="O5396">
        <v>4.5814086169692763E-4</v>
      </c>
      <c r="P5396">
        <v>3.1014831513716202E-4</v>
      </c>
      <c r="Q5396">
        <v>4.0526833092911259E-4</v>
      </c>
      <c r="R5396">
        <v>5.0631394878429884E-4</v>
      </c>
      <c r="S5396">
        <v>2.4347040657056381E-5</v>
      </c>
      <c r="T5396">
        <v>9.6520238195002545E-6</v>
      </c>
    </row>
    <row r="5397" spans="1:20">
      <c r="A5397" s="10">
        <v>5391</v>
      </c>
      <c r="B5397" s="10">
        <v>3.5915549244575442E-4</v>
      </c>
      <c r="C5397" s="10">
        <v>3.9488823984748901E-4</v>
      </c>
      <c r="D5397" s="10">
        <v>3.9378555554074558E-4</v>
      </c>
      <c r="E5397" s="10">
        <v>3.6197488466691328E-4</v>
      </c>
      <c r="F5397" s="10">
        <v>3.8432184822399183E-4</v>
      </c>
      <c r="G5397" s="10">
        <v>3.9026539357579093E-4</v>
      </c>
      <c r="H5397" s="10">
        <v>3.8680444342891222E-4</v>
      </c>
      <c r="I5397" s="10">
        <v>4.0548018546637289E-4</v>
      </c>
      <c r="J5397" s="10">
        <v>3.5215396322527489E-4</v>
      </c>
      <c r="K5397">
        <v>3.9343870198000057E-4</v>
      </c>
      <c r="L5397">
        <v>4.1921623989035777E-4</v>
      </c>
      <c r="M5397">
        <v>3.8334426595663398E-4</v>
      </c>
      <c r="N5397">
        <v>3.9156578436734361E-4</v>
      </c>
      <c r="O5397">
        <v>3.9305413202487139E-4</v>
      </c>
      <c r="P5397">
        <v>2.6159828399865758E-4</v>
      </c>
      <c r="Q5397">
        <v>3.1540339197124758E-4</v>
      </c>
      <c r="R5397">
        <v>4.1652842008193792E-4</v>
      </c>
      <c r="S5397">
        <v>2.5847280254845479E-5</v>
      </c>
      <c r="T5397">
        <v>1.8489196690834791E-5</v>
      </c>
    </row>
    <row r="5398" spans="1:20">
      <c r="A5398" s="10">
        <v>5392</v>
      </c>
      <c r="B5398" s="10">
        <v>2.5196047268471648E-4</v>
      </c>
      <c r="C5398" s="10">
        <v>3.2385486796081302E-4</v>
      </c>
      <c r="D5398" s="10">
        <v>3.2522544787297282E-4</v>
      </c>
      <c r="E5398" s="10">
        <v>2.7133202643136258E-4</v>
      </c>
      <c r="F5398" s="10">
        <v>2.6031878495718952E-4</v>
      </c>
      <c r="G5398" s="10">
        <v>2.7402825752947658E-4</v>
      </c>
      <c r="H5398" s="10">
        <v>2.910090311828154E-4</v>
      </c>
      <c r="I5398" s="10">
        <v>3.0069319081876573E-4</v>
      </c>
      <c r="J5398" s="10">
        <v>2.5236426612338818E-4</v>
      </c>
      <c r="K5398">
        <v>3.1868581856777929E-4</v>
      </c>
      <c r="L5398">
        <v>3.583889705286066E-4</v>
      </c>
      <c r="M5398">
        <v>2.8750259285327648E-4</v>
      </c>
      <c r="N5398">
        <v>2.7361418864519093E-4</v>
      </c>
      <c r="O5398">
        <v>3.4562201111053959E-4</v>
      </c>
      <c r="P5398">
        <v>2.4909549362934531E-4</v>
      </c>
      <c r="Q5398">
        <v>2.9747651213484578E-4</v>
      </c>
      <c r="R5398">
        <v>2.940661131669469E-4</v>
      </c>
      <c r="S5398">
        <v>2.2999883227956969E-5</v>
      </c>
      <c r="T5398">
        <v>3.2582267549797259E-5</v>
      </c>
    </row>
    <row r="5399" spans="1:20">
      <c r="A5399" s="10">
        <v>5393</v>
      </c>
      <c r="B5399" s="10">
        <v>1.4138032836171919E-4</v>
      </c>
      <c r="C5399" s="10">
        <v>2.1687524022774091E-4</v>
      </c>
      <c r="D5399" s="10">
        <v>2.1364990605258159E-4</v>
      </c>
      <c r="E5399" s="10">
        <v>1.5308759671785931E-4</v>
      </c>
      <c r="F5399" s="10">
        <v>1.380659498087075E-4</v>
      </c>
      <c r="G5399" s="10">
        <v>1.5705728488223629E-4</v>
      </c>
      <c r="H5399" s="10">
        <v>1.7965255664622489E-4</v>
      </c>
      <c r="I5399" s="10">
        <v>1.7533246400466739E-4</v>
      </c>
      <c r="J5399" s="10">
        <v>1.4744319313881289E-4</v>
      </c>
      <c r="K5399">
        <v>2.006880886405377E-4</v>
      </c>
      <c r="L5399">
        <v>2.4139078258544281E-4</v>
      </c>
      <c r="M5399">
        <v>1.8299671200542461E-4</v>
      </c>
      <c r="N5399">
        <v>1.582855497102518E-4</v>
      </c>
      <c r="O5399">
        <v>2.5517202635067562E-4</v>
      </c>
      <c r="P5399">
        <v>1.3488557243245271E-4</v>
      </c>
      <c r="Q5399">
        <v>1.9771068351653371E-4</v>
      </c>
      <c r="R5399">
        <v>1.5214287366499229E-4</v>
      </c>
      <c r="S5399">
        <v>2.5306983094211829E-5</v>
      </c>
      <c r="T5399">
        <v>3.9851478045792542E-5</v>
      </c>
    </row>
    <row r="5400" spans="1:20">
      <c r="A5400" s="10">
        <v>5394</v>
      </c>
      <c r="B5400" s="10">
        <v>4.6729675818016518E-5</v>
      </c>
      <c r="C5400" s="10">
        <v>1.319144895133676E-4</v>
      </c>
      <c r="D5400" s="10">
        <v>1.14320480440249E-4</v>
      </c>
      <c r="E5400" s="10">
        <v>5.5476861865514628E-5</v>
      </c>
      <c r="F5400" s="10">
        <v>3.4647496887804138E-5</v>
      </c>
      <c r="G5400" s="10">
        <v>9.0259446505580899E-5</v>
      </c>
      <c r="H5400" s="10">
        <v>8.445322121751078E-5</v>
      </c>
      <c r="I5400" s="10">
        <v>7.8529293797506959E-5</v>
      </c>
      <c r="J5400" s="10">
        <v>9.7833539832356263E-5</v>
      </c>
      <c r="K5400">
        <v>8.1960218546390642E-5</v>
      </c>
      <c r="L5400">
        <v>1.3737927330198871E-4</v>
      </c>
      <c r="M5400">
        <v>9.3356628955968733E-5</v>
      </c>
      <c r="N5400">
        <v>4.8309927406372192E-5</v>
      </c>
      <c r="O5400">
        <v>1.7315944131962349E-4</v>
      </c>
      <c r="P5400">
        <v>4.8393542946565693E-5</v>
      </c>
      <c r="Q5400">
        <v>9.3819910027099227E-5</v>
      </c>
      <c r="R5400">
        <v>3.5936770372356079E-5</v>
      </c>
      <c r="S5400">
        <v>2.2365776783545351E-5</v>
      </c>
      <c r="T5400">
        <v>3.055394150104886E-5</v>
      </c>
    </row>
    <row r="5401" spans="1:20">
      <c r="A5401" s="10">
        <v>5395</v>
      </c>
      <c r="B5401" s="10">
        <v>1.6231670358316479E-5</v>
      </c>
      <c r="C5401" s="10">
        <v>9.7379243413594257E-5</v>
      </c>
      <c r="D5401" s="10">
        <v>5.8352227871127471E-5</v>
      </c>
      <c r="E5401" s="10">
        <v>2.6375017710346032E-5</v>
      </c>
      <c r="F5401" s="10">
        <v>1.0379356945506381E-6</v>
      </c>
      <c r="G5401" s="10">
        <v>6.2082559582845467E-5</v>
      </c>
      <c r="H5401" s="10">
        <v>4.3354439654449137E-5</v>
      </c>
      <c r="I5401" s="10">
        <v>4.5640378246674667E-5</v>
      </c>
      <c r="J5401" s="10">
        <v>8.4147696946374601E-5</v>
      </c>
      <c r="K5401">
        <v>2.8409175042212511E-5</v>
      </c>
      <c r="L5401">
        <v>5.5826451200259403E-5</v>
      </c>
      <c r="M5401">
        <v>5.627435971701406E-5</v>
      </c>
      <c r="N5401">
        <v>1.2611808244076169E-5</v>
      </c>
      <c r="O5401">
        <v>1.287326710685985E-4</v>
      </c>
      <c r="P5401">
        <v>8.8505535052227805E-6</v>
      </c>
      <c r="Q5401">
        <v>4.4693564595323382E-5</v>
      </c>
      <c r="R5401">
        <v>6.4536878364273663E-6</v>
      </c>
      <c r="S5401">
        <v>2.6974733280388381E-5</v>
      </c>
      <c r="T5401">
        <v>4.6975310682497798E-6</v>
      </c>
    </row>
    <row r="5402" spans="1:20">
      <c r="A5402" s="10">
        <v>5396</v>
      </c>
      <c r="B5402" s="10">
        <v>1.1653446059489901E-5</v>
      </c>
      <c r="C5402" s="10">
        <v>7.5376667810859703E-5</v>
      </c>
      <c r="D5402" s="10">
        <v>3.5712419948290477E-5</v>
      </c>
      <c r="E5402" s="10">
        <v>1.3378516325711041E-5</v>
      </c>
      <c r="F5402" s="10">
        <v>0</v>
      </c>
      <c r="G5402" s="10">
        <v>5.4911170807433833E-5</v>
      </c>
      <c r="H5402" s="10">
        <v>3.947591582228423E-5</v>
      </c>
      <c r="I5402" s="10">
        <v>3.3934775969584077E-5</v>
      </c>
      <c r="J5402" s="10">
        <v>7.001933752618881E-5</v>
      </c>
      <c r="K5402">
        <v>1.4905133721980539E-5</v>
      </c>
      <c r="L5402">
        <v>3.6107451115875068E-5</v>
      </c>
      <c r="M5402">
        <v>4.0951151568428423E-5</v>
      </c>
      <c r="N5402">
        <v>9.1460610585913988E-6</v>
      </c>
      <c r="O5402">
        <v>1.077047395151537E-4</v>
      </c>
      <c r="P5402">
        <v>7.5389794842516254E-6</v>
      </c>
      <c r="Q5402">
        <v>2.1558685394004209E-5</v>
      </c>
      <c r="R5402">
        <v>5.9320395598156573E-6</v>
      </c>
      <c r="S5402">
        <v>2.555475253975533E-5</v>
      </c>
      <c r="T5402">
        <v>3.7100352614793982E-6</v>
      </c>
    </row>
    <row r="5403" spans="1:20">
      <c r="A5403" s="10">
        <v>5397</v>
      </c>
      <c r="B5403" s="10">
        <v>4.73135349773688E-6</v>
      </c>
      <c r="C5403" s="10">
        <v>2.797028879483877E-5</v>
      </c>
      <c r="D5403" s="10">
        <v>1.7811523499682039E-5</v>
      </c>
      <c r="E5403" s="10">
        <v>4.2060172798890396E-6</v>
      </c>
      <c r="F5403" s="10">
        <v>0</v>
      </c>
      <c r="G5403" s="10">
        <v>3.3506678754023087E-5</v>
      </c>
      <c r="H5403" s="10">
        <v>1.9997351351059319E-5</v>
      </c>
      <c r="I5403" s="10">
        <v>2.4124214643839789E-5</v>
      </c>
      <c r="J5403" s="10">
        <v>4.2113427552987502E-5</v>
      </c>
      <c r="K5403">
        <v>9.5204575272670224E-6</v>
      </c>
      <c r="L5403">
        <v>8.141472046172203E-6</v>
      </c>
      <c r="M5403">
        <v>2.2013630177488691E-5</v>
      </c>
      <c r="N5403">
        <v>7.1583879497680888E-6</v>
      </c>
      <c r="O5403">
        <v>3.6129609332721662E-5</v>
      </c>
      <c r="P5403">
        <v>7.1837775662436167E-6</v>
      </c>
      <c r="Q5403">
        <v>1.362420560612533E-5</v>
      </c>
      <c r="R5403">
        <v>5.5079646799414169E-6</v>
      </c>
      <c r="S5403">
        <v>2.1241334592705392E-5</v>
      </c>
      <c r="T5403">
        <v>3.2886302598291372E-6</v>
      </c>
    </row>
    <row r="5404" spans="1:20">
      <c r="A5404" s="10">
        <v>5398</v>
      </c>
      <c r="B5404" s="10">
        <v>5.0144681961904332E-7</v>
      </c>
      <c r="C5404" s="10">
        <v>1.138381922848358E-5</v>
      </c>
      <c r="D5404" s="10">
        <v>6.6772313954605511E-6</v>
      </c>
      <c r="E5404" s="10">
        <v>0</v>
      </c>
      <c r="F5404" s="10">
        <v>0</v>
      </c>
      <c r="G5404" s="10">
        <v>1.1035382340611581E-5</v>
      </c>
      <c r="H5404" s="10">
        <v>8.4752477504255091E-6</v>
      </c>
      <c r="I5404" s="10">
        <v>9.4409465515837697E-6</v>
      </c>
      <c r="J5404" s="10">
        <v>1.5588354575430761E-5</v>
      </c>
      <c r="K5404">
        <v>6.856754787407143E-6</v>
      </c>
      <c r="L5404">
        <v>1.154816682406195E-9</v>
      </c>
      <c r="M5404">
        <v>1.0486954494775709E-5</v>
      </c>
      <c r="N5404">
        <v>1.493479326155573E-6</v>
      </c>
      <c r="O5404">
        <v>7.2353147943727878E-6</v>
      </c>
      <c r="P5404">
        <v>1.442554728236609E-6</v>
      </c>
      <c r="Q5404">
        <v>0</v>
      </c>
      <c r="R5404">
        <v>2.38750818196915E-6</v>
      </c>
      <c r="S5404">
        <v>2.413537450060963E-5</v>
      </c>
      <c r="T5404">
        <v>6.6209414546606631E-6</v>
      </c>
    </row>
    <row r="5405" spans="1:20">
      <c r="A5405" s="10">
        <v>5399</v>
      </c>
      <c r="B5405" s="10">
        <v>1.3154324853911789E-7</v>
      </c>
      <c r="C5405" s="10">
        <v>4.2851963988014286E-6</v>
      </c>
      <c r="D5405" s="10">
        <v>1.3650286627989311E-6</v>
      </c>
      <c r="E5405" s="10">
        <v>0</v>
      </c>
      <c r="F5405" s="10">
        <v>0</v>
      </c>
      <c r="G5405" s="10">
        <v>1.984886542548018E-6</v>
      </c>
      <c r="H5405" s="10">
        <v>2.063860529751733E-6</v>
      </c>
      <c r="I5405" s="10">
        <v>1.9628582145981019E-6</v>
      </c>
      <c r="J5405" s="10">
        <v>4.8309629907267541E-6</v>
      </c>
      <c r="K5405">
        <v>1.9688344510729569E-6</v>
      </c>
      <c r="L5405">
        <v>0</v>
      </c>
      <c r="M5405">
        <v>2.822838951627467E-6</v>
      </c>
      <c r="N5405">
        <v>1.1989565454977431E-9</v>
      </c>
      <c r="O5405">
        <v>9.5475910780100639E-7</v>
      </c>
      <c r="P5405">
        <v>0</v>
      </c>
      <c r="Q5405">
        <v>0</v>
      </c>
      <c r="R5405">
        <v>0</v>
      </c>
      <c r="S5405">
        <v>2.441764392902045E-5</v>
      </c>
      <c r="T5405">
        <v>6.6962778370608692E-6</v>
      </c>
    </row>
    <row r="5406" spans="1:20">
      <c r="A5406" s="10">
        <v>5400</v>
      </c>
      <c r="B5406" s="10">
        <v>0</v>
      </c>
      <c r="C5406" s="10">
        <v>2.5218579559836369E-7</v>
      </c>
      <c r="D5406" s="10">
        <v>5.8702137747288154E-7</v>
      </c>
      <c r="E5406" s="10">
        <v>0</v>
      </c>
      <c r="F5406" s="10">
        <v>0</v>
      </c>
      <c r="G5406" s="10">
        <v>3.3447244237240102E-7</v>
      </c>
      <c r="H5406" s="10">
        <v>1.6282269045589361E-7</v>
      </c>
      <c r="I5406" s="10">
        <v>2.8929664620349769E-7</v>
      </c>
      <c r="J5406" s="10">
        <v>9.3911106509158803E-7</v>
      </c>
      <c r="K5406">
        <v>0</v>
      </c>
      <c r="L5406">
        <v>0</v>
      </c>
      <c r="M5406">
        <v>3.2511094438146358E-7</v>
      </c>
      <c r="N5406">
        <v>1.2168514193111421E-9</v>
      </c>
      <c r="O5406">
        <v>1.6739821647200309E-7</v>
      </c>
      <c r="P5406">
        <v>0</v>
      </c>
      <c r="Q5406">
        <v>0</v>
      </c>
      <c r="R5406">
        <v>0</v>
      </c>
      <c r="S5406">
        <v>1.8374298985534051E-5</v>
      </c>
      <c r="T5406">
        <v>4.6859479535812366E-6</v>
      </c>
    </row>
    <row r="5407" spans="1:20">
      <c r="A5407" s="10">
        <v>5401</v>
      </c>
      <c r="B5407" s="10">
        <v>0</v>
      </c>
      <c r="C5407" s="10">
        <v>5.6849107795532502E-7</v>
      </c>
      <c r="D5407" s="10">
        <v>1.9870520057443309E-7</v>
      </c>
      <c r="E5407" s="10">
        <v>0</v>
      </c>
      <c r="F5407" s="10">
        <v>0</v>
      </c>
      <c r="G5407" s="10">
        <v>1.1798838191923091E-6</v>
      </c>
      <c r="H5407" s="10">
        <v>3.6796794551738848E-8</v>
      </c>
      <c r="I5407" s="10">
        <v>3.1201603609069423E-8</v>
      </c>
      <c r="J5407" s="10">
        <v>1.272506621740808E-8</v>
      </c>
      <c r="K5407">
        <v>0</v>
      </c>
      <c r="L5407">
        <v>0</v>
      </c>
      <c r="M5407">
        <v>5.3728744216801281E-8</v>
      </c>
      <c r="N5407">
        <v>2.451597712435683E-9</v>
      </c>
      <c r="O5407">
        <v>3.8969057862186517E-8</v>
      </c>
      <c r="P5407">
        <v>0</v>
      </c>
      <c r="Q5407">
        <v>0</v>
      </c>
      <c r="R5407">
        <v>0</v>
      </c>
      <c r="S5407">
        <v>1.655644439028914E-5</v>
      </c>
      <c r="T5407">
        <v>3.6243858903864878E-6</v>
      </c>
    </row>
    <row r="5408" spans="1:20">
      <c r="A5408" s="10">
        <v>5402</v>
      </c>
      <c r="B5408" s="10">
        <v>0</v>
      </c>
      <c r="C5408" s="10">
        <v>6.2192398358748966E-7</v>
      </c>
      <c r="D5408" s="10">
        <v>4.0312128603435286E-9</v>
      </c>
      <c r="E5408" s="10">
        <v>0</v>
      </c>
      <c r="F5408" s="10">
        <v>0</v>
      </c>
      <c r="G5408" s="10">
        <v>9.3780877943442681E-7</v>
      </c>
      <c r="H5408" s="10">
        <v>0</v>
      </c>
      <c r="I5408" s="10">
        <v>0</v>
      </c>
      <c r="J5408" s="10">
        <v>0</v>
      </c>
      <c r="K5408">
        <v>0</v>
      </c>
      <c r="L5408">
        <v>0</v>
      </c>
      <c r="M5408">
        <v>3.4972136516266639E-7</v>
      </c>
      <c r="N5408">
        <v>1.4315899050719319E-9</v>
      </c>
      <c r="O5408">
        <v>7.7355798463715638E-11</v>
      </c>
      <c r="P5408">
        <v>0</v>
      </c>
      <c r="Q5408">
        <v>0</v>
      </c>
      <c r="R5408">
        <v>0</v>
      </c>
      <c r="S5408">
        <v>1.418806708872115E-5</v>
      </c>
      <c r="T5408">
        <v>8.4145465947075036E-6</v>
      </c>
    </row>
    <row r="5409" spans="1:20">
      <c r="A5409" s="10">
        <v>5403</v>
      </c>
      <c r="B5409" s="10">
        <v>0</v>
      </c>
      <c r="C5409" s="10">
        <v>6.2104803431483128E-7</v>
      </c>
      <c r="D5409" s="10">
        <v>0</v>
      </c>
      <c r="E5409" s="10">
        <v>0</v>
      </c>
      <c r="F5409" s="10">
        <v>0</v>
      </c>
      <c r="G5409" s="10">
        <v>7.4183064522893684E-7</v>
      </c>
      <c r="H5409" s="10">
        <v>0</v>
      </c>
      <c r="I5409" s="10">
        <v>0</v>
      </c>
      <c r="J5409" s="10">
        <v>0</v>
      </c>
      <c r="K5409">
        <v>0</v>
      </c>
      <c r="L5409">
        <v>0</v>
      </c>
      <c r="M5409">
        <v>4.5585088864234679E-7</v>
      </c>
      <c r="N5409">
        <v>1.556854021765726E-9</v>
      </c>
      <c r="O5409">
        <v>1.2248001423421639E-10</v>
      </c>
      <c r="P5409">
        <v>0</v>
      </c>
      <c r="Q5409">
        <v>0</v>
      </c>
      <c r="R5409">
        <v>0</v>
      </c>
      <c r="S5409">
        <v>1.111621788065035E-5</v>
      </c>
      <c r="T5409">
        <v>8.5948827717214035E-6</v>
      </c>
    </row>
    <row r="5410" spans="1:20">
      <c r="A5410" s="10">
        <v>5404</v>
      </c>
      <c r="B5410" s="10">
        <v>0</v>
      </c>
      <c r="C5410" s="10">
        <v>4.0162274151389299E-7</v>
      </c>
      <c r="D5410" s="10">
        <v>0</v>
      </c>
      <c r="E5410" s="10">
        <v>0</v>
      </c>
      <c r="F5410" s="10">
        <v>0</v>
      </c>
      <c r="G5410" s="10">
        <v>2.7972526499952509E-7</v>
      </c>
      <c r="H5410" s="10">
        <v>0</v>
      </c>
      <c r="I5410" s="10">
        <v>0</v>
      </c>
      <c r="J5410" s="10">
        <v>0</v>
      </c>
      <c r="K5410">
        <v>0</v>
      </c>
      <c r="L5410">
        <v>0</v>
      </c>
      <c r="M5410">
        <v>3.1512249447128609E-7</v>
      </c>
      <c r="N5410">
        <v>1.064744991897249E-9</v>
      </c>
      <c r="O5410">
        <v>0</v>
      </c>
      <c r="P5410">
        <v>0</v>
      </c>
      <c r="Q5410">
        <v>0</v>
      </c>
      <c r="R5410">
        <v>0</v>
      </c>
      <c r="S5410">
        <v>8.9138270409812681E-6</v>
      </c>
      <c r="T5410">
        <v>1.2585917121688681E-5</v>
      </c>
    </row>
    <row r="5411" spans="1:20">
      <c r="A5411" s="10">
        <v>5405</v>
      </c>
      <c r="B5411" s="10">
        <v>2.5064923128590941E-7</v>
      </c>
      <c r="C5411" s="10">
        <v>9.2703901398623954E-8</v>
      </c>
      <c r="D5411" s="10">
        <v>9.7966870866473456E-9</v>
      </c>
      <c r="E5411" s="10">
        <v>1.4734286949045251E-7</v>
      </c>
      <c r="F5411" s="10">
        <v>1.6546800927618879E-8</v>
      </c>
      <c r="G5411" s="10">
        <v>4.4954520448481558E-7</v>
      </c>
      <c r="H5411" s="10">
        <v>4.2795547185626522E-8</v>
      </c>
      <c r="I5411" s="10">
        <v>1.7225885325840411E-7</v>
      </c>
      <c r="J5411" s="10">
        <v>3.214445986267039E-7</v>
      </c>
      <c r="K5411">
        <v>2.9495647207085499E-9</v>
      </c>
      <c r="L5411">
        <v>2.3110768856653971E-8</v>
      </c>
      <c r="M5411">
        <v>3.334448217409434E-8</v>
      </c>
      <c r="N5411">
        <v>2.0473972501755299E-8</v>
      </c>
      <c r="O5411">
        <v>2.8355734874355759E-8</v>
      </c>
      <c r="P5411">
        <v>1.336537829239321E-8</v>
      </c>
      <c r="Q5411">
        <v>6.069566556053507E-8</v>
      </c>
      <c r="R5411">
        <v>4.0737901846186888E-7</v>
      </c>
      <c r="S5411">
        <v>1.17106151838848E-5</v>
      </c>
      <c r="T5411">
        <v>1.27774673169337E-5</v>
      </c>
    </row>
    <row r="5412" spans="1:20">
      <c r="A5412" s="10">
        <v>5406</v>
      </c>
      <c r="B5412" s="10">
        <v>2.907896412145339E-5</v>
      </c>
      <c r="C5412" s="10">
        <v>1.9770650286381321E-5</v>
      </c>
      <c r="D5412" s="10">
        <v>1.426624455527535E-5</v>
      </c>
      <c r="E5412" s="10">
        <v>2.0715836986980311E-5</v>
      </c>
      <c r="F5412" s="10">
        <v>2.6164169333438251E-5</v>
      </c>
      <c r="G5412" s="10">
        <v>2.3698595274814571E-5</v>
      </c>
      <c r="H5412" s="10">
        <v>1.7022966016779899E-5</v>
      </c>
      <c r="I5412" s="10">
        <v>2.2396622298528819E-5</v>
      </c>
      <c r="J5412" s="10">
        <v>2.7606609346286651E-5</v>
      </c>
      <c r="K5412">
        <v>9.4695406662757919E-6</v>
      </c>
      <c r="L5412">
        <v>1.4985608596120759E-5</v>
      </c>
      <c r="M5412">
        <v>1.3114199462341931E-5</v>
      </c>
      <c r="N5412">
        <v>1.6611871756177551E-5</v>
      </c>
      <c r="O5412">
        <v>1.2896592727219801E-5</v>
      </c>
      <c r="P5412">
        <v>1.566014578564648E-5</v>
      </c>
      <c r="Q5412">
        <v>2.215985780455827E-5</v>
      </c>
      <c r="R5412">
        <v>3.2356050714898257E-5</v>
      </c>
      <c r="S5412">
        <v>1.169494795203893E-5</v>
      </c>
      <c r="T5412">
        <v>1.1304924512501499E-5</v>
      </c>
    </row>
    <row r="5413" spans="1:20">
      <c r="A5413" s="10">
        <v>5407</v>
      </c>
      <c r="B5413" s="10">
        <v>1.4206847634372669E-4</v>
      </c>
      <c r="C5413" s="10">
        <v>7.2339241442101568E-5</v>
      </c>
      <c r="D5413" s="10">
        <v>8.2915284258067986E-5</v>
      </c>
      <c r="E5413" s="10">
        <v>1.095845771216504E-4</v>
      </c>
      <c r="F5413" s="10">
        <v>1.0286449722520199E-4</v>
      </c>
      <c r="G5413" s="10">
        <v>1.098506720836498E-4</v>
      </c>
      <c r="H5413" s="10">
        <v>8.3352219868773481E-5</v>
      </c>
      <c r="I5413" s="10">
        <v>1.108013940915111E-4</v>
      </c>
      <c r="J5413" s="10">
        <v>1.158591499053446E-4</v>
      </c>
      <c r="K5413">
        <v>5.5167380391420418E-5</v>
      </c>
      <c r="L5413">
        <v>7.9252658233712632E-5</v>
      </c>
      <c r="M5413">
        <v>8.8525289669761942E-5</v>
      </c>
      <c r="N5413">
        <v>8.7799319403692518E-5</v>
      </c>
      <c r="O5413">
        <v>6.637807702020237E-5</v>
      </c>
      <c r="P5413">
        <v>8.6484327403481219E-5</v>
      </c>
      <c r="Q5413">
        <v>8.9120561090234103E-5</v>
      </c>
      <c r="R5413">
        <v>1.5153091469135749E-4</v>
      </c>
      <c r="S5413">
        <v>1.130850905519206E-5</v>
      </c>
      <c r="T5413">
        <v>2.4558306404215189E-5</v>
      </c>
    </row>
    <row r="5414" spans="1:20">
      <c r="A5414" s="10">
        <v>5408</v>
      </c>
      <c r="B5414" s="10">
        <v>2.7497403201361511E-4</v>
      </c>
      <c r="C5414" s="10">
        <v>1.7155925721421659E-4</v>
      </c>
      <c r="D5414" s="10">
        <v>1.9553083520497871E-4</v>
      </c>
      <c r="E5414" s="10">
        <v>2.357630712934344E-4</v>
      </c>
      <c r="F5414" s="10">
        <v>2.296221292848102E-4</v>
      </c>
      <c r="G5414" s="10">
        <v>2.3298283326763001E-4</v>
      </c>
      <c r="H5414" s="10">
        <v>1.8405435131642781E-4</v>
      </c>
      <c r="I5414" s="10">
        <v>2.385084063820398E-4</v>
      </c>
      <c r="J5414" s="10">
        <v>2.5077535073015148E-4</v>
      </c>
      <c r="K5414">
        <v>1.115361062037324E-4</v>
      </c>
      <c r="L5414">
        <v>1.5968168491616689E-4</v>
      </c>
      <c r="M5414">
        <v>1.8507496549375591E-4</v>
      </c>
      <c r="N5414">
        <v>1.9712514304965999E-4</v>
      </c>
      <c r="O5414">
        <v>1.3906623385672351E-4</v>
      </c>
      <c r="P5414">
        <v>1.982244173046738E-4</v>
      </c>
      <c r="Q5414">
        <v>2.0676468707418101E-4</v>
      </c>
      <c r="R5414">
        <v>2.872512799349521E-4</v>
      </c>
      <c r="S5414">
        <v>8.9160427373583171E-6</v>
      </c>
      <c r="T5414">
        <v>3.3851392080154651E-5</v>
      </c>
    </row>
    <row r="5415" spans="1:20">
      <c r="A5415" s="10">
        <v>5409</v>
      </c>
      <c r="B5415" s="10">
        <v>3.6312253516236479E-4</v>
      </c>
      <c r="C5415" s="10">
        <v>3.0062910365449911E-4</v>
      </c>
      <c r="D5415" s="10">
        <v>3.110275977629127E-4</v>
      </c>
      <c r="E5415" s="10">
        <v>3.4720259749612128E-4</v>
      </c>
      <c r="F5415" s="10">
        <v>3.6806921264619731E-4</v>
      </c>
      <c r="G5415" s="10">
        <v>3.4689930450254998E-4</v>
      </c>
      <c r="H5415" s="10">
        <v>2.9982777263477171E-4</v>
      </c>
      <c r="I5415" s="10">
        <v>3.581535598882066E-4</v>
      </c>
      <c r="J5415" s="10">
        <v>3.6893643447980662E-4</v>
      </c>
      <c r="K5415">
        <v>2.3479186539049221E-4</v>
      </c>
      <c r="L5415">
        <v>2.9204007511680701E-4</v>
      </c>
      <c r="M5415">
        <v>3.0552278297225519E-4</v>
      </c>
      <c r="N5415">
        <v>3.4085414344614979E-4</v>
      </c>
      <c r="O5415">
        <v>1.9262844322294741E-4</v>
      </c>
      <c r="P5415">
        <v>2.7566767792930671E-4</v>
      </c>
      <c r="Q5415">
        <v>3.4024309310189658E-4</v>
      </c>
      <c r="R5415">
        <v>3.8167849463465581E-4</v>
      </c>
      <c r="S5415">
        <v>1.1252850040562411E-5</v>
      </c>
      <c r="T5415">
        <v>3.5964808427451037E-5</v>
      </c>
    </row>
    <row r="5416" spans="1:20">
      <c r="A5416" s="10">
        <v>5410</v>
      </c>
      <c r="B5416" s="10">
        <v>4.0540575246566471E-4</v>
      </c>
      <c r="C5416" s="10">
        <v>3.9111549567192461E-4</v>
      </c>
      <c r="D5416" s="10">
        <v>3.8813942381147693E-4</v>
      </c>
      <c r="E5416" s="10">
        <v>4.1115792530180408E-4</v>
      </c>
      <c r="F5416" s="10">
        <v>4.6211025363129902E-4</v>
      </c>
      <c r="G5416" s="10">
        <v>4.2032102389727259E-4</v>
      </c>
      <c r="H5416" s="10">
        <v>4.0040696194959861E-4</v>
      </c>
      <c r="I5416" s="10">
        <v>4.2986689949027962E-4</v>
      </c>
      <c r="J5416" s="10">
        <v>4.3587446555976857E-4</v>
      </c>
      <c r="K5416">
        <v>2.9843875275982961E-4</v>
      </c>
      <c r="L5416">
        <v>3.3512440896027321E-4</v>
      </c>
      <c r="M5416">
        <v>3.9624090169038979E-4</v>
      </c>
      <c r="N5416">
        <v>4.3812773378904527E-4</v>
      </c>
      <c r="O5416">
        <v>2.4518488485298588E-4</v>
      </c>
      <c r="P5416">
        <v>4.1351189205202429E-4</v>
      </c>
      <c r="Q5416">
        <v>3.9975457066435452E-4</v>
      </c>
      <c r="R5416">
        <v>4.658387841438713E-4</v>
      </c>
      <c r="S5416">
        <v>1.521393952267146E-5</v>
      </c>
      <c r="T5416">
        <v>4.0042963106372127E-5</v>
      </c>
    </row>
    <row r="5417" spans="1:20">
      <c r="A5417" s="10">
        <v>5411</v>
      </c>
      <c r="B5417" s="10">
        <v>4.4440461673133248E-4</v>
      </c>
      <c r="C5417" s="10">
        <v>4.4815089816889291E-4</v>
      </c>
      <c r="D5417" s="10">
        <v>4.255887110168981E-4</v>
      </c>
      <c r="E5417" s="10">
        <v>4.516566501270288E-4</v>
      </c>
      <c r="F5417" s="10">
        <v>5.2781303163784981E-4</v>
      </c>
      <c r="G5417" s="10">
        <v>4.694047523094646E-4</v>
      </c>
      <c r="H5417" s="10">
        <v>4.5228709596788728E-4</v>
      </c>
      <c r="I5417" s="10">
        <v>4.7170994868401601E-4</v>
      </c>
      <c r="J5417" s="10">
        <v>4.8219061015835452E-4</v>
      </c>
      <c r="K5417">
        <v>3.2155326249072222E-4</v>
      </c>
      <c r="L5417">
        <v>4.2420763186067951E-4</v>
      </c>
      <c r="M5417">
        <v>4.5317722142963112E-4</v>
      </c>
      <c r="N5417">
        <v>4.5369627176984341E-4</v>
      </c>
      <c r="O5417">
        <v>2.8769770531438508E-4</v>
      </c>
      <c r="P5417">
        <v>4.8982702413604513E-4</v>
      </c>
      <c r="Q5417">
        <v>4.8751163215992162E-4</v>
      </c>
      <c r="R5417">
        <v>5.2873011840734159E-4</v>
      </c>
      <c r="S5417">
        <v>1.6032418499355658E-5</v>
      </c>
      <c r="T5417">
        <v>3.0950239803121167E-5</v>
      </c>
    </row>
    <row r="5418" spans="1:20">
      <c r="A5418" s="10">
        <v>5412</v>
      </c>
      <c r="B5418" s="10">
        <v>4.6683850798746299E-4</v>
      </c>
      <c r="C5418" s="10">
        <v>4.6965932012869632E-4</v>
      </c>
      <c r="D5418" s="10">
        <v>4.8127972472002681E-4</v>
      </c>
      <c r="E5418" s="10">
        <v>4.7918706319942871E-4</v>
      </c>
      <c r="F5418" s="10">
        <v>5.538443808587915E-4</v>
      </c>
      <c r="G5418" s="10">
        <v>5.0471044708008542E-4</v>
      </c>
      <c r="H5418" s="10">
        <v>4.7588919549860131E-4</v>
      </c>
      <c r="I5418" s="10">
        <v>4.7517043620273281E-4</v>
      </c>
      <c r="J5418" s="10">
        <v>5.0696721897724572E-4</v>
      </c>
      <c r="K5418">
        <v>4.0409947351814662E-4</v>
      </c>
      <c r="L5418">
        <v>4.4694861398041839E-4</v>
      </c>
      <c r="M5418">
        <v>4.569973234788887E-4</v>
      </c>
      <c r="N5418">
        <v>4.9838344236789202E-4</v>
      </c>
      <c r="O5418">
        <v>3.1473491060392679E-4</v>
      </c>
      <c r="P5418">
        <v>5.1090943593536488E-4</v>
      </c>
      <c r="Q5418">
        <v>5.5053780377143236E-4</v>
      </c>
      <c r="R5418">
        <v>5.5392767940950702E-4</v>
      </c>
      <c r="S5418">
        <v>2.0747688331289089E-5</v>
      </c>
      <c r="T5418">
        <v>3.5831350211934257E-5</v>
      </c>
    </row>
    <row r="5419" spans="1:20">
      <c r="A5419" s="10">
        <v>5413</v>
      </c>
      <c r="B5419" s="10">
        <v>4.8772555449070639E-4</v>
      </c>
      <c r="C5419" s="10">
        <v>4.981960721789242E-4</v>
      </c>
      <c r="D5419" s="10">
        <v>4.588895766482955E-4</v>
      </c>
      <c r="E5419" s="10">
        <v>4.7502807464433439E-4</v>
      </c>
      <c r="F5419" s="10">
        <v>5.2793320486882911E-4</v>
      </c>
      <c r="G5419" s="10">
        <v>5.1982787043975754E-4</v>
      </c>
      <c r="H5419" s="10">
        <v>4.7021612366722839E-4</v>
      </c>
      <c r="I5419" s="10">
        <v>4.7606583988874792E-4</v>
      </c>
      <c r="J5419" s="10">
        <v>5.1654241067171196E-4</v>
      </c>
      <c r="K5419">
        <v>4.0340166795449202E-4</v>
      </c>
      <c r="L5419">
        <v>4.302775215659088E-4</v>
      </c>
      <c r="M5419">
        <v>4.9125862188988763E-4</v>
      </c>
      <c r="N5419">
        <v>5.1799722841717024E-4</v>
      </c>
      <c r="O5419">
        <v>3.0023567736571667E-4</v>
      </c>
      <c r="P5419">
        <v>4.7648538638000862E-4</v>
      </c>
      <c r="Q5419">
        <v>5.4129585115709632E-4</v>
      </c>
      <c r="R5419">
        <v>5.5544362188609685E-4</v>
      </c>
      <c r="S5419">
        <v>3.8537845961625892E-5</v>
      </c>
      <c r="T5419">
        <v>3.2574171853673487E-5</v>
      </c>
    </row>
    <row r="5420" spans="1:20">
      <c r="A5420" s="10">
        <v>5414</v>
      </c>
      <c r="B5420" s="10">
        <v>4.577866078372977E-4</v>
      </c>
      <c r="C5420" s="10">
        <v>4.8642504395420829E-4</v>
      </c>
      <c r="D5420" s="10">
        <v>4.2641243717509992E-4</v>
      </c>
      <c r="E5420" s="10">
        <v>3.9967325537854223E-4</v>
      </c>
      <c r="F5420" s="10">
        <v>4.6968350713464578E-4</v>
      </c>
      <c r="G5420" s="10">
        <v>4.8984428310460337E-4</v>
      </c>
      <c r="H5420" s="10">
        <v>4.452379990446702E-4</v>
      </c>
      <c r="I5420" s="10">
        <v>4.3556949524233961E-4</v>
      </c>
      <c r="J5420" s="10">
        <v>4.9294296591592766E-4</v>
      </c>
      <c r="K5420">
        <v>3.7013940201935559E-4</v>
      </c>
      <c r="L5420">
        <v>4.1100563763053511E-4</v>
      </c>
      <c r="M5420">
        <v>4.7389500456233662E-4</v>
      </c>
      <c r="N5420">
        <v>4.5839736472672542E-4</v>
      </c>
      <c r="O5420">
        <v>2.9744509943631728E-4</v>
      </c>
      <c r="P5420">
        <v>4.3693723201281698E-4</v>
      </c>
      <c r="Q5420">
        <v>5.0253284966836527E-4</v>
      </c>
      <c r="R5420">
        <v>4.8978371031713783E-4</v>
      </c>
      <c r="S5420">
        <v>3.8535123448089007E-5</v>
      </c>
      <c r="T5420">
        <v>2.9624396548898302E-5</v>
      </c>
    </row>
    <row r="5421" spans="1:20">
      <c r="A5421" s="10">
        <v>5415</v>
      </c>
      <c r="B5421" s="10">
        <v>3.9367555636041061E-4</v>
      </c>
      <c r="C5421" s="10">
        <v>4.2274444500905669E-4</v>
      </c>
      <c r="D5421" s="10">
        <v>3.7254714237981772E-4</v>
      </c>
      <c r="E5421" s="10">
        <v>2.6312848703496938E-4</v>
      </c>
      <c r="F5421" s="10">
        <v>4.0901379797994748E-4</v>
      </c>
      <c r="G5421" s="10">
        <v>4.0602083011478729E-4</v>
      </c>
      <c r="H5421" s="10">
        <v>3.9024377272298008E-4</v>
      </c>
      <c r="I5421" s="10">
        <v>3.7542180716902121E-4</v>
      </c>
      <c r="J5421" s="10">
        <v>4.1098596217018592E-4</v>
      </c>
      <c r="K5421">
        <v>2.9769103810312991E-4</v>
      </c>
      <c r="L5421">
        <v>3.8488561859245001E-4</v>
      </c>
      <c r="M5421">
        <v>4.0968892731576011E-4</v>
      </c>
      <c r="N5421">
        <v>3.8827843788948231E-4</v>
      </c>
      <c r="O5421">
        <v>2.6902048862430792E-4</v>
      </c>
      <c r="P5421">
        <v>3.8450236112156841E-4</v>
      </c>
      <c r="Q5421">
        <v>4.263111550424895E-4</v>
      </c>
      <c r="R5421">
        <v>3.9692745095737782E-4</v>
      </c>
      <c r="S5421">
        <v>3.7594387276513158E-5</v>
      </c>
      <c r="T5421">
        <v>3.0819666510493963E-5</v>
      </c>
    </row>
    <row r="5422" spans="1:20">
      <c r="A5422" s="10">
        <v>5416</v>
      </c>
      <c r="B5422" s="10">
        <v>2.7911779888118809E-4</v>
      </c>
      <c r="C5422" s="10">
        <v>3.3979393217923909E-4</v>
      </c>
      <c r="D5422" s="10">
        <v>3.0851541849417338E-4</v>
      </c>
      <c r="E5422" s="10">
        <v>1.7644408107534389E-4</v>
      </c>
      <c r="F5422" s="10">
        <v>3.0071682444211828E-4</v>
      </c>
      <c r="G5422" s="10">
        <v>2.8847637806212161E-4</v>
      </c>
      <c r="H5422" s="10">
        <v>2.7772516123465441E-4</v>
      </c>
      <c r="I5422" s="10">
        <v>2.855251552562888E-4</v>
      </c>
      <c r="J5422" s="10">
        <v>3.0586001797600412E-4</v>
      </c>
      <c r="K5422">
        <v>2.2214719204149169E-4</v>
      </c>
      <c r="L5422">
        <v>3.5590521967850439E-4</v>
      </c>
      <c r="M5422">
        <v>3.0990954202372932E-4</v>
      </c>
      <c r="N5422">
        <v>2.5500102801807731E-4</v>
      </c>
      <c r="O5422">
        <v>2.9612605924951422E-4</v>
      </c>
      <c r="P5422">
        <v>2.2981088378263721E-4</v>
      </c>
      <c r="Q5422">
        <v>3.5092825376400539E-4</v>
      </c>
      <c r="R5422">
        <v>2.8660456574314388E-4</v>
      </c>
      <c r="S5422">
        <v>4.8485161725807707E-5</v>
      </c>
      <c r="T5422">
        <v>3.3712934779066312E-5</v>
      </c>
    </row>
    <row r="5423" spans="1:20">
      <c r="A5423" s="10">
        <v>5417</v>
      </c>
      <c r="B5423" s="10">
        <v>1.524467750376905E-4</v>
      </c>
      <c r="C5423" s="10">
        <v>2.237517704990869E-4</v>
      </c>
      <c r="D5423" s="10">
        <v>1.9908371226576771E-4</v>
      </c>
      <c r="E5423" s="10">
        <v>1.3221237502356501E-4</v>
      </c>
      <c r="F5423" s="10">
        <v>1.6129977541019301E-4</v>
      </c>
      <c r="G5423" s="10">
        <v>1.6705751518751829E-4</v>
      </c>
      <c r="H5423" s="10">
        <v>1.6094025520899631E-4</v>
      </c>
      <c r="I5423" s="10">
        <v>1.6372477987119919E-4</v>
      </c>
      <c r="J5423" s="10">
        <v>1.810319515518997E-4</v>
      </c>
      <c r="K5423">
        <v>1.312533564487249E-4</v>
      </c>
      <c r="L5423">
        <v>2.5826027250598979E-4</v>
      </c>
      <c r="M5423">
        <v>1.884274632672553E-4</v>
      </c>
      <c r="N5423">
        <v>1.274662442072564E-4</v>
      </c>
      <c r="O5423">
        <v>2.276240162815944E-4</v>
      </c>
      <c r="P5423">
        <v>9.923517013262688E-5</v>
      </c>
      <c r="Q5423">
        <v>2.2114587657078439E-4</v>
      </c>
      <c r="R5423">
        <v>1.4387914575319621E-4</v>
      </c>
      <c r="S5423">
        <v>5.1998825535564963E-5</v>
      </c>
      <c r="T5423">
        <v>2.7892245965682409E-5</v>
      </c>
    </row>
    <row r="5424" spans="1:20">
      <c r="A5424" s="10">
        <v>5418</v>
      </c>
      <c r="B5424" s="10">
        <v>4.6578537076156477E-5</v>
      </c>
      <c r="C5424" s="10">
        <v>1.2812360223849321E-4</v>
      </c>
      <c r="D5424" s="10">
        <v>1.122342515998973E-4</v>
      </c>
      <c r="E5424" s="10">
        <v>6.0313574714387181E-5</v>
      </c>
      <c r="F5424" s="10">
        <v>4.9942089405829878E-5</v>
      </c>
      <c r="G5424" s="10">
        <v>9.137475867338419E-5</v>
      </c>
      <c r="H5424" s="10">
        <v>8.0698250019917468E-5</v>
      </c>
      <c r="I5424" s="10">
        <v>7.8159858143663465E-5</v>
      </c>
      <c r="J5424" s="10">
        <v>1.015447747602447E-4</v>
      </c>
      <c r="K5424">
        <v>5.142417383334022E-5</v>
      </c>
      <c r="L5424">
        <v>1.5024052443478059E-4</v>
      </c>
      <c r="M5424">
        <v>9.202602153124287E-5</v>
      </c>
      <c r="N5424">
        <v>4.4480889677023907E-5</v>
      </c>
      <c r="O5424">
        <v>1.7043011226102649E-4</v>
      </c>
      <c r="P5424">
        <v>4.7401016362662441E-5</v>
      </c>
      <c r="Q5424">
        <v>9.6381682126851651E-5</v>
      </c>
      <c r="R5424">
        <v>3.6404379710863073E-5</v>
      </c>
      <c r="S5424">
        <v>4.7345253092253767E-5</v>
      </c>
      <c r="T5424">
        <v>2.0258984254890269E-5</v>
      </c>
    </row>
    <row r="5425" spans="1:20">
      <c r="A5425" s="10">
        <v>5419</v>
      </c>
      <c r="B5425" s="10">
        <v>1.711929057186108E-5</v>
      </c>
      <c r="C5425" s="10">
        <v>9.6361407877750612E-5</v>
      </c>
      <c r="D5425" s="10">
        <v>5.4702892644880287E-5</v>
      </c>
      <c r="E5425" s="10">
        <v>2.7524984469293212E-5</v>
      </c>
      <c r="F5425" s="10">
        <v>2.896637285618722E-6</v>
      </c>
      <c r="G5425" s="10">
        <v>6.2498686424679301E-5</v>
      </c>
      <c r="H5425" s="10">
        <v>4.285921022417317E-5</v>
      </c>
      <c r="I5425" s="10">
        <v>4.460589196805335E-5</v>
      </c>
      <c r="J5425" s="10">
        <v>8.8923842001382384E-5</v>
      </c>
      <c r="K5425">
        <v>2.4464119938411821E-5</v>
      </c>
      <c r="L5425">
        <v>4.9563707109068252E-5</v>
      </c>
      <c r="M5425">
        <v>5.6198840682995907E-5</v>
      </c>
      <c r="N5425">
        <v>1.2408998928571239E-5</v>
      </c>
      <c r="O5425">
        <v>1.2403009738927421E-4</v>
      </c>
      <c r="P5425">
        <v>1.1209927877950469E-5</v>
      </c>
      <c r="Q5425">
        <v>4.6426425847076663E-5</v>
      </c>
      <c r="R5425">
        <v>6.5610839649624484E-6</v>
      </c>
      <c r="S5425">
        <v>4.4895276891586377E-5</v>
      </c>
      <c r="T5425">
        <v>1.370122613963877E-5</v>
      </c>
    </row>
    <row r="5426" spans="1:20">
      <c r="A5426" s="10">
        <v>5420</v>
      </c>
      <c r="B5426" s="10">
        <v>1.3929861318278221E-5</v>
      </c>
      <c r="C5426" s="10">
        <v>7.5550467095921031E-5</v>
      </c>
      <c r="D5426" s="10">
        <v>3.532664727474439E-5</v>
      </c>
      <c r="E5426" s="10">
        <v>9.3003472494950877E-6</v>
      </c>
      <c r="F5426" s="10">
        <v>0</v>
      </c>
      <c r="G5426" s="10">
        <v>5.6221315315364587E-5</v>
      </c>
      <c r="H5426" s="10">
        <v>4.1339498441938953E-5</v>
      </c>
      <c r="I5426" s="10">
        <v>3.4349705294912018E-5</v>
      </c>
      <c r="J5426" s="10">
        <v>7.4638257318599275E-5</v>
      </c>
      <c r="K5426">
        <v>1.04952886674612E-5</v>
      </c>
      <c r="L5426">
        <v>3.6848930037231043E-5</v>
      </c>
      <c r="M5426">
        <v>4.4850724244715658E-5</v>
      </c>
      <c r="N5426">
        <v>9.0917322216939186E-6</v>
      </c>
      <c r="O5426">
        <v>7.1707430354123346E-5</v>
      </c>
      <c r="P5426">
        <v>7.5262937014656244E-6</v>
      </c>
      <c r="Q5426">
        <v>2.1280834124993749E-5</v>
      </c>
      <c r="R5426">
        <v>5.928700387533183E-6</v>
      </c>
      <c r="S5426">
        <v>4.3522801990916868E-5</v>
      </c>
      <c r="T5426">
        <v>7.3448047031128038E-6</v>
      </c>
    </row>
    <row r="5427" spans="1:20">
      <c r="A5427" s="10">
        <v>5421</v>
      </c>
      <c r="B5427" s="10">
        <v>4.2373245304790656E-6</v>
      </c>
      <c r="C5427" s="10">
        <v>2.9896897612460549E-5</v>
      </c>
      <c r="D5427" s="10">
        <v>1.73623732013301E-5</v>
      </c>
      <c r="E5427" s="10">
        <v>3.7356610242742131E-6</v>
      </c>
      <c r="F5427" s="10">
        <v>0</v>
      </c>
      <c r="G5427" s="10">
        <v>3.578372668853488E-5</v>
      </c>
      <c r="H5427" s="10">
        <v>2.3172648017040711E-5</v>
      </c>
      <c r="I5427" s="10">
        <v>2.3096552271489269E-5</v>
      </c>
      <c r="J5427" s="10">
        <v>4.6481108586638322E-5</v>
      </c>
      <c r="K5427">
        <v>8.6604136141204216E-6</v>
      </c>
      <c r="L5427">
        <v>1.1840075610957179E-5</v>
      </c>
      <c r="M5427">
        <v>2.441924407516061E-5</v>
      </c>
      <c r="N5427">
        <v>5.8555516617835633E-6</v>
      </c>
      <c r="O5427">
        <v>1.589555052469599E-5</v>
      </c>
      <c r="P5427">
        <v>7.5317304655167681E-6</v>
      </c>
      <c r="Q5427">
        <v>1.271447095731993E-5</v>
      </c>
      <c r="R5427">
        <v>5.5207648403575683E-6</v>
      </c>
      <c r="S5427">
        <v>2.942621990978325E-5</v>
      </c>
      <c r="T5427">
        <v>7.5273500308624578E-6</v>
      </c>
    </row>
    <row r="5428" spans="1:20">
      <c r="A5428" s="10">
        <v>5422</v>
      </c>
      <c r="B5428" s="10">
        <v>3.0833539648172928E-7</v>
      </c>
      <c r="C5428" s="10">
        <v>1.135709401617477E-5</v>
      </c>
      <c r="D5428" s="10">
        <v>7.1198567678776716E-6</v>
      </c>
      <c r="E5428" s="10">
        <v>0</v>
      </c>
      <c r="F5428" s="10">
        <v>0</v>
      </c>
      <c r="G5428" s="10">
        <v>1.1421287679965869E-5</v>
      </c>
      <c r="H5428" s="10">
        <v>9.8378584728855446E-6</v>
      </c>
      <c r="I5428" s="10">
        <v>8.1067919825963018E-6</v>
      </c>
      <c r="J5428" s="10">
        <v>1.6322587361434589E-5</v>
      </c>
      <c r="K5428">
        <v>5.9094529179395799E-6</v>
      </c>
      <c r="L5428">
        <v>0</v>
      </c>
      <c r="M5428">
        <v>1.0848550378992569E-5</v>
      </c>
      <c r="N5428">
        <v>6.8438944899345055E-7</v>
      </c>
      <c r="O5428">
        <v>3.0421422091615988E-6</v>
      </c>
      <c r="P5428">
        <v>6.6129173408736006E-6</v>
      </c>
      <c r="Q5428">
        <v>0</v>
      </c>
      <c r="R5428">
        <v>2.2366889005440591E-6</v>
      </c>
      <c r="S5428">
        <v>2.3354658580754551E-5</v>
      </c>
      <c r="T5428">
        <v>6.5307380848766051E-6</v>
      </c>
    </row>
    <row r="5429" spans="1:20">
      <c r="A5429" s="10">
        <v>5423</v>
      </c>
      <c r="B5429" s="10">
        <v>1.317905102844921E-7</v>
      </c>
      <c r="C5429" s="10">
        <v>3.3675782192426309E-6</v>
      </c>
      <c r="D5429" s="10">
        <v>1.249500820909586E-6</v>
      </c>
      <c r="E5429" s="10">
        <v>0</v>
      </c>
      <c r="F5429" s="10">
        <v>0</v>
      </c>
      <c r="G5429" s="10">
        <v>2.2081288941870432E-6</v>
      </c>
      <c r="H5429" s="10">
        <v>2.5278501898853349E-6</v>
      </c>
      <c r="I5429" s="10">
        <v>1.8596849119974461E-6</v>
      </c>
      <c r="J5429" s="10">
        <v>5.7353193078354818E-6</v>
      </c>
      <c r="K5429">
        <v>8.9519289273504499E-7</v>
      </c>
      <c r="L5429">
        <v>0</v>
      </c>
      <c r="M5429">
        <v>3.130986040996192E-6</v>
      </c>
      <c r="N5429">
        <v>1.0379026811771511E-9</v>
      </c>
      <c r="O5429">
        <v>7.1045499204038041E-7</v>
      </c>
      <c r="P5429">
        <v>2.6458918382229261E-7</v>
      </c>
      <c r="Q5429">
        <v>0</v>
      </c>
      <c r="R5429">
        <v>0</v>
      </c>
      <c r="S5429">
        <v>1.6861912480495741E-5</v>
      </c>
      <c r="T5429">
        <v>9.6725276693879864E-6</v>
      </c>
    </row>
    <row r="5430" spans="1:20">
      <c r="A5430" s="10">
        <v>5424</v>
      </c>
      <c r="B5430" s="10">
        <v>0</v>
      </c>
      <c r="C5430" s="10">
        <v>1.879787139125004E-7</v>
      </c>
      <c r="D5430" s="10">
        <v>4.612619334189504E-7</v>
      </c>
      <c r="E5430" s="10">
        <v>0</v>
      </c>
      <c r="F5430" s="10">
        <v>0</v>
      </c>
      <c r="G5430" s="10">
        <v>3.333512686629919E-7</v>
      </c>
      <c r="H5430" s="10">
        <v>1.6176420961601351E-7</v>
      </c>
      <c r="I5430" s="10">
        <v>2.7407719733196272E-7</v>
      </c>
      <c r="J5430" s="10">
        <v>2.1218788703216131E-6</v>
      </c>
      <c r="K5430">
        <v>0</v>
      </c>
      <c r="L5430">
        <v>1.154816682406195E-9</v>
      </c>
      <c r="M5430">
        <v>3.8667378455278892E-7</v>
      </c>
      <c r="N5430">
        <v>1.1810616716843441E-9</v>
      </c>
      <c r="O5430">
        <v>7.5446614382187542E-8</v>
      </c>
      <c r="P5430">
        <v>0</v>
      </c>
      <c r="Q5430">
        <v>0</v>
      </c>
      <c r="R5430">
        <v>0</v>
      </c>
      <c r="S5430">
        <v>1.5614483104326281E-5</v>
      </c>
      <c r="T5430">
        <v>1.3908799462578991E-5</v>
      </c>
    </row>
    <row r="5431" spans="1:20">
      <c r="A5431" s="10">
        <v>5425</v>
      </c>
      <c r="B5431" s="10">
        <v>0</v>
      </c>
      <c r="C5431" s="10">
        <v>5.6849107795532502E-7</v>
      </c>
      <c r="D5431" s="10">
        <v>2.2202864640927779E-7</v>
      </c>
      <c r="E5431" s="10">
        <v>0</v>
      </c>
      <c r="F5431" s="10">
        <v>0</v>
      </c>
      <c r="G5431" s="10">
        <v>2.0094008541942871E-7</v>
      </c>
      <c r="H5431" s="10">
        <v>2.2669825861999931E-8</v>
      </c>
      <c r="I5431" s="10">
        <v>5.3736095104508433E-8</v>
      </c>
      <c r="J5431" s="10">
        <v>4.9653208380326321E-7</v>
      </c>
      <c r="K5431">
        <v>0</v>
      </c>
      <c r="L5431">
        <v>0</v>
      </c>
      <c r="M5431">
        <v>6.3598754009466844E-8</v>
      </c>
      <c r="N5431">
        <v>2.550019518409379E-9</v>
      </c>
      <c r="O5431">
        <v>7.1210310030209344E-9</v>
      </c>
      <c r="P5431">
        <v>0</v>
      </c>
      <c r="Q5431">
        <v>0</v>
      </c>
      <c r="R5431">
        <v>0</v>
      </c>
      <c r="S5431">
        <v>1.277674132853801E-5</v>
      </c>
      <c r="T5431">
        <v>3.915328871129645E-6</v>
      </c>
    </row>
    <row r="5432" spans="1:20">
      <c r="A5432" s="10">
        <v>5426</v>
      </c>
      <c r="B5432" s="10">
        <v>0</v>
      </c>
      <c r="C5432" s="10">
        <v>6.2192398358748966E-7</v>
      </c>
      <c r="D5432" s="10">
        <v>8.6383132721647056E-9</v>
      </c>
      <c r="E5432" s="10">
        <v>0</v>
      </c>
      <c r="F5432" s="10">
        <v>0</v>
      </c>
      <c r="G5432" s="10">
        <v>3.4968498936704339E-7</v>
      </c>
      <c r="H5432" s="10">
        <v>0</v>
      </c>
      <c r="I5432" s="10">
        <v>0</v>
      </c>
      <c r="J5432" s="10">
        <v>3.3862815100769273E-7</v>
      </c>
      <c r="K5432">
        <v>0</v>
      </c>
      <c r="L5432">
        <v>0</v>
      </c>
      <c r="M5432">
        <v>3.7191632536551883E-7</v>
      </c>
      <c r="N5432">
        <v>1.002112933550352E-9</v>
      </c>
      <c r="O5432">
        <v>1.7405054654336021E-10</v>
      </c>
      <c r="P5432">
        <v>0</v>
      </c>
      <c r="Q5432">
        <v>0</v>
      </c>
      <c r="R5432">
        <v>0</v>
      </c>
      <c r="S5432">
        <v>9.2098379964856418E-6</v>
      </c>
      <c r="T5432">
        <v>2.6563544928013891E-6</v>
      </c>
    </row>
    <row r="5433" spans="1:20">
      <c r="A5433" s="10">
        <v>5427</v>
      </c>
      <c r="B5433" s="10">
        <v>0</v>
      </c>
      <c r="C5433" s="10">
        <v>6.2148600895116047E-7</v>
      </c>
      <c r="D5433" s="10">
        <v>0</v>
      </c>
      <c r="E5433" s="10">
        <v>0</v>
      </c>
      <c r="F5433" s="10">
        <v>0</v>
      </c>
      <c r="G5433" s="10">
        <v>2.8029342735226609E-7</v>
      </c>
      <c r="H5433" s="10">
        <v>0</v>
      </c>
      <c r="I5433" s="10">
        <v>0</v>
      </c>
      <c r="J5433" s="10">
        <v>1.229854084975051E-7</v>
      </c>
      <c r="K5433">
        <v>0</v>
      </c>
      <c r="L5433">
        <v>0</v>
      </c>
      <c r="M5433">
        <v>4.5387329758934352E-7</v>
      </c>
      <c r="N5433">
        <v>9.3053343829675572E-10</v>
      </c>
      <c r="O5433">
        <v>2.578526615457188E-11</v>
      </c>
      <c r="P5433">
        <v>0</v>
      </c>
      <c r="Q5433">
        <v>0</v>
      </c>
      <c r="R5433">
        <v>0</v>
      </c>
      <c r="S5433">
        <v>7.2545293756640892E-6</v>
      </c>
      <c r="T5433">
        <v>1.538320674680905E-6</v>
      </c>
    </row>
    <row r="5434" spans="1:20">
      <c r="A5434" s="10">
        <v>5428</v>
      </c>
      <c r="B5434" s="10">
        <v>0</v>
      </c>
      <c r="C5434" s="10">
        <v>4.3403286460225508E-7</v>
      </c>
      <c r="D5434" s="10">
        <v>1.1997657322450981E-10</v>
      </c>
      <c r="E5434" s="10">
        <v>0</v>
      </c>
      <c r="F5434" s="10">
        <v>0</v>
      </c>
      <c r="G5434" s="10">
        <v>2.7991465245043869E-7</v>
      </c>
      <c r="H5434" s="10">
        <v>0</v>
      </c>
      <c r="I5434" s="10">
        <v>0</v>
      </c>
      <c r="J5434" s="10">
        <v>1.6495456207751211E-9</v>
      </c>
      <c r="K5434">
        <v>0</v>
      </c>
      <c r="L5434">
        <v>0</v>
      </c>
      <c r="M5434">
        <v>4.2947104428740418E-7</v>
      </c>
      <c r="N5434">
        <v>1.002112933550352E-9</v>
      </c>
      <c r="O5434">
        <v>4.039691697549594E-10</v>
      </c>
      <c r="P5434">
        <v>0</v>
      </c>
      <c r="Q5434">
        <v>0</v>
      </c>
      <c r="R5434">
        <v>0</v>
      </c>
      <c r="S5434">
        <v>8.3397652333858919E-6</v>
      </c>
      <c r="T5434">
        <v>2.5918467485285228E-6</v>
      </c>
    </row>
    <row r="5435" spans="1:20">
      <c r="A5435" s="10">
        <v>5429</v>
      </c>
      <c r="B5435" s="10">
        <v>2.1937680203969709E-7</v>
      </c>
      <c r="C5435" s="10">
        <v>1.352531373180075E-7</v>
      </c>
      <c r="D5435" s="10">
        <v>1.85027871226839E-8</v>
      </c>
      <c r="E5435" s="10">
        <v>6.8513111666117051E-8</v>
      </c>
      <c r="F5435" s="10">
        <v>0</v>
      </c>
      <c r="G5435" s="10">
        <v>4.3751057891650499E-7</v>
      </c>
      <c r="H5435" s="10">
        <v>7.6908634411055084E-8</v>
      </c>
      <c r="I5435" s="10">
        <v>1.153737074192766E-7</v>
      </c>
      <c r="J5435" s="10">
        <v>2.246092012059724E-7</v>
      </c>
      <c r="K5435">
        <v>2.217089481732594E-8</v>
      </c>
      <c r="L5435">
        <v>2.1364108624514609E-8</v>
      </c>
      <c r="M5435">
        <v>1.039841422602018E-7</v>
      </c>
      <c r="N5435">
        <v>1.1255875628628069E-8</v>
      </c>
      <c r="O5435">
        <v>2.9706506785723909E-8</v>
      </c>
      <c r="P5435">
        <v>3.1623844230815111E-8</v>
      </c>
      <c r="Q5435">
        <v>8.0927554080713417E-8</v>
      </c>
      <c r="R5435">
        <v>3.6051930076447911E-7</v>
      </c>
      <c r="S5435">
        <v>6.765360945752857E-6</v>
      </c>
      <c r="T5435">
        <v>7.3946327221649226E-6</v>
      </c>
    </row>
    <row r="5436" spans="1:20">
      <c r="A5436" s="10">
        <v>5430</v>
      </c>
      <c r="B5436" s="10">
        <v>2.3930820044169989E-5</v>
      </c>
      <c r="C5436" s="10">
        <v>1.9965270885653751E-5</v>
      </c>
      <c r="D5436" s="10">
        <v>1.829914908530134E-5</v>
      </c>
      <c r="E5436" s="10">
        <v>1.7358890037062642E-5</v>
      </c>
      <c r="F5436" s="10">
        <v>1.575411445085739E-5</v>
      </c>
      <c r="G5436" s="10">
        <v>2.1826118706819122E-5</v>
      </c>
      <c r="H5436" s="10">
        <v>2.4505362906645229E-5</v>
      </c>
      <c r="I5436" s="10">
        <v>1.8408414546474649E-5</v>
      </c>
      <c r="J5436" s="10">
        <v>2.456974283733042E-5</v>
      </c>
      <c r="K5436">
        <v>1.71416657511638E-5</v>
      </c>
      <c r="L5436">
        <v>1.5968487509725199E-5</v>
      </c>
      <c r="M5436">
        <v>1.9425396872264799E-5</v>
      </c>
      <c r="N5436">
        <v>1.274096002210593E-5</v>
      </c>
      <c r="O5436">
        <v>1.489315018311266E-5</v>
      </c>
      <c r="P5436">
        <v>2.0651095184595749E-5</v>
      </c>
      <c r="Q5436">
        <v>1.9295541156473329E-5</v>
      </c>
      <c r="R5436">
        <v>2.565285714288084E-5</v>
      </c>
      <c r="S5436">
        <v>8.8430199730597254E-6</v>
      </c>
      <c r="T5436">
        <v>1.4784127947594241E-5</v>
      </c>
    </row>
    <row r="5437" spans="1:20">
      <c r="A5437" s="10">
        <v>5431</v>
      </c>
      <c r="B5437" s="10">
        <v>1.3764553242099519E-4</v>
      </c>
      <c r="C5437" s="10">
        <v>9.6787590046996662E-5</v>
      </c>
      <c r="D5437" s="10">
        <v>9.7439582825394744E-5</v>
      </c>
      <c r="E5437" s="10">
        <v>1.113736813874631E-4</v>
      </c>
      <c r="F5437" s="10">
        <v>1.068536690771191E-4</v>
      </c>
      <c r="G5437" s="10">
        <v>1.074454959630969E-4</v>
      </c>
      <c r="H5437" s="10">
        <v>1.1037126224051661E-4</v>
      </c>
      <c r="I5437" s="10">
        <v>1.061982417343267E-4</v>
      </c>
      <c r="J5437" s="10">
        <v>1.144742856618916E-4</v>
      </c>
      <c r="K5437">
        <v>1.04998801565431E-4</v>
      </c>
      <c r="L5437">
        <v>7.9194195639165812E-5</v>
      </c>
      <c r="M5437">
        <v>1.005539684069078E-4</v>
      </c>
      <c r="N5437">
        <v>6.1741347713412768E-5</v>
      </c>
      <c r="O5437">
        <v>8.0466397331359354E-5</v>
      </c>
      <c r="P5437">
        <v>1.062102665720408E-4</v>
      </c>
      <c r="Q5437">
        <v>1.0067185408755549E-4</v>
      </c>
      <c r="R5437">
        <v>1.3301158694839789E-4</v>
      </c>
      <c r="S5437">
        <v>8.0490867160410644E-6</v>
      </c>
      <c r="T5437">
        <v>1.4623997086584859E-5</v>
      </c>
    </row>
    <row r="5438" spans="1:20">
      <c r="A5438" s="10">
        <v>5432</v>
      </c>
      <c r="B5438" s="10">
        <v>2.7342906026844941E-4</v>
      </c>
      <c r="C5438" s="10">
        <v>2.1720952217904599E-4</v>
      </c>
      <c r="D5438" s="10">
        <v>1.9338857970446251E-4</v>
      </c>
      <c r="E5438" s="10">
        <v>2.4148134558197391E-4</v>
      </c>
      <c r="F5438" s="10">
        <v>2.5339670656913558E-4</v>
      </c>
      <c r="G5438" s="10">
        <v>2.384412731535116E-4</v>
      </c>
      <c r="H5438" s="10">
        <v>2.4176908592622731E-4</v>
      </c>
      <c r="I5438" s="10">
        <v>2.4331589601893391E-4</v>
      </c>
      <c r="J5438" s="10">
        <v>2.5337867894606822E-4</v>
      </c>
      <c r="K5438">
        <v>2.3706053538527809E-4</v>
      </c>
      <c r="L5438">
        <v>1.734532924749081E-4</v>
      </c>
      <c r="M5438">
        <v>2.2597087461737479E-4</v>
      </c>
      <c r="N5438">
        <v>1.770778738139851E-4</v>
      </c>
      <c r="O5438">
        <v>1.819024896553604E-4</v>
      </c>
      <c r="P5438">
        <v>2.2767641021615849E-4</v>
      </c>
      <c r="Q5438">
        <v>2.3180126004312249E-4</v>
      </c>
      <c r="R5438">
        <v>2.5609392250337289E-4</v>
      </c>
      <c r="S5438">
        <v>1.109568527088848E-5</v>
      </c>
      <c r="T5438">
        <v>1.454812062925049E-5</v>
      </c>
    </row>
    <row r="5439" spans="1:20">
      <c r="A5439" s="10">
        <v>5433</v>
      </c>
      <c r="B5439" s="10">
        <v>3.7956579975928528E-4</v>
      </c>
      <c r="C5439" s="10">
        <v>3.3612182362573721E-4</v>
      </c>
      <c r="D5439" s="10">
        <v>2.9540860894617087E-4</v>
      </c>
      <c r="E5439" s="10">
        <v>3.514769208646767E-4</v>
      </c>
      <c r="F5439" s="10">
        <v>3.8143607499958822E-4</v>
      </c>
      <c r="G5439" s="10">
        <v>3.5418941743012761E-4</v>
      </c>
      <c r="H5439" s="10">
        <v>3.5315354561273998E-4</v>
      </c>
      <c r="I5439" s="10">
        <v>3.6104102706760558E-4</v>
      </c>
      <c r="J5439" s="10">
        <v>3.7779630425056443E-4</v>
      </c>
      <c r="K5439">
        <v>3.5340783637304729E-4</v>
      </c>
      <c r="L5439">
        <v>2.4473276432349219E-4</v>
      </c>
      <c r="M5439">
        <v>3.370434380786327E-4</v>
      </c>
      <c r="N5439">
        <v>2.331138436466564E-4</v>
      </c>
      <c r="O5439">
        <v>2.6289521100472939E-4</v>
      </c>
      <c r="P5439">
        <v>3.6717639083065168E-4</v>
      </c>
      <c r="Q5439">
        <v>3.5474658177077269E-4</v>
      </c>
      <c r="R5439">
        <v>3.3990656243832932E-4</v>
      </c>
      <c r="S5439">
        <v>1.4021089710740471E-5</v>
      </c>
      <c r="T5439">
        <v>1.8131449968862439E-5</v>
      </c>
    </row>
    <row r="5440" spans="1:20">
      <c r="A5440" s="10">
        <v>5434</v>
      </c>
      <c r="B5440" s="10">
        <v>4.2845950419127392E-4</v>
      </c>
      <c r="C5440" s="10">
        <v>4.0703982861345768E-4</v>
      </c>
      <c r="D5440" s="10">
        <v>3.8004067338359753E-4</v>
      </c>
      <c r="E5440" s="10">
        <v>4.2437943768469931E-4</v>
      </c>
      <c r="F5440" s="10">
        <v>4.6750952491580203E-4</v>
      </c>
      <c r="G5440" s="10">
        <v>4.1033462645140528E-4</v>
      </c>
      <c r="H5440" s="10">
        <v>4.2065249788687809E-4</v>
      </c>
      <c r="I5440" s="10">
        <v>4.2685468945526659E-4</v>
      </c>
      <c r="J5440" s="10">
        <v>4.3415895225312501E-4</v>
      </c>
      <c r="K5440">
        <v>4.1719834296457717E-4</v>
      </c>
      <c r="L5440">
        <v>3.0567897980353121E-4</v>
      </c>
      <c r="M5440">
        <v>3.9854492088544502E-4</v>
      </c>
      <c r="N5440">
        <v>2.5394389058440989E-4</v>
      </c>
      <c r="O5440">
        <v>3.091575937952235E-4</v>
      </c>
      <c r="P5440">
        <v>4.565533938539107E-4</v>
      </c>
      <c r="Q5440">
        <v>4.5484034855134201E-4</v>
      </c>
      <c r="R5440">
        <v>4.3735928983744019E-4</v>
      </c>
      <c r="S5440">
        <v>1.565668056073511E-5</v>
      </c>
      <c r="T5440">
        <v>2.4796848546621841E-5</v>
      </c>
    </row>
    <row r="5441" spans="1:20">
      <c r="A5441" s="10">
        <v>5435</v>
      </c>
      <c r="B5441" s="10">
        <v>4.081474216060929E-4</v>
      </c>
      <c r="C5441" s="10">
        <v>4.522866707610179E-4</v>
      </c>
      <c r="D5441" s="10">
        <v>4.4530621655214798E-4</v>
      </c>
      <c r="E5441" s="10">
        <v>4.3020610001492791E-4</v>
      </c>
      <c r="F5441" s="10">
        <v>5.3918569805722321E-4</v>
      </c>
      <c r="G5441" s="10">
        <v>4.3654951051728659E-4</v>
      </c>
      <c r="H5441" s="10">
        <v>4.8763742644496118E-4</v>
      </c>
      <c r="I5441" s="10">
        <v>4.5303173560455612E-4</v>
      </c>
      <c r="J5441" s="10">
        <v>4.6379750017300729E-4</v>
      </c>
      <c r="K5441">
        <v>4.8305817813518517E-4</v>
      </c>
      <c r="L5441">
        <v>3.5368687457243631E-4</v>
      </c>
      <c r="M5441">
        <v>4.5546034671122883E-4</v>
      </c>
      <c r="N5441">
        <v>1.30093218393641E-4</v>
      </c>
      <c r="O5441">
        <v>3.4508619811458499E-4</v>
      </c>
      <c r="P5441">
        <v>4.9658030060217243E-4</v>
      </c>
      <c r="Q5441">
        <v>5.1874214592267844E-4</v>
      </c>
      <c r="R5441">
        <v>4.3799925611859427E-4</v>
      </c>
      <c r="S5441">
        <v>1.5829463450770071E-5</v>
      </c>
      <c r="T5441">
        <v>2.5701075111531812E-5</v>
      </c>
    </row>
    <row r="5442" spans="1:20">
      <c r="A5442" s="10">
        <v>5436</v>
      </c>
      <c r="B5442" s="10">
        <v>3.8942680215575161E-4</v>
      </c>
      <c r="C5442" s="10">
        <v>4.7985037456171322E-4</v>
      </c>
      <c r="D5442" s="10">
        <v>4.585522697112692E-4</v>
      </c>
      <c r="E5442" s="10">
        <v>3.9415372316983988E-4</v>
      </c>
      <c r="F5442" s="10">
        <v>5.5895104676123445E-4</v>
      </c>
      <c r="G5442" s="10">
        <v>4.596375111809829E-4</v>
      </c>
      <c r="H5442" s="10">
        <v>4.9821720705977321E-4</v>
      </c>
      <c r="I5442" s="10">
        <v>4.6398376570729619E-4</v>
      </c>
      <c r="J5442" s="10">
        <v>4.7688547820945459E-4</v>
      </c>
      <c r="K5442">
        <v>4.4899230329189182E-4</v>
      </c>
      <c r="L5442">
        <v>3.7768549536494112E-4</v>
      </c>
      <c r="M5442">
        <v>4.609848361478813E-4</v>
      </c>
      <c r="N5442">
        <v>8.1573440038918348E-5</v>
      </c>
      <c r="O5442">
        <v>3.6603883105033148E-4</v>
      </c>
      <c r="P5442">
        <v>4.6254475314463732E-4</v>
      </c>
      <c r="Q5442">
        <v>5.5861058667416971E-4</v>
      </c>
      <c r="R5442">
        <v>4.6752270089948738E-4</v>
      </c>
      <c r="S5442">
        <v>1.8078471780483141E-5</v>
      </c>
      <c r="T5442">
        <v>2.044253374206526E-5</v>
      </c>
    </row>
    <row r="5443" spans="1:20">
      <c r="A5443" s="10">
        <v>5437</v>
      </c>
      <c r="B5443" s="10">
        <v>3.491694868739141E-4</v>
      </c>
      <c r="C5443" s="10">
        <v>4.8955178430067992E-4</v>
      </c>
      <c r="D5443" s="10">
        <v>4.6470507450692238E-4</v>
      </c>
      <c r="E5443" s="10">
        <v>3.1187179931694252E-4</v>
      </c>
      <c r="F5443" s="10">
        <v>5.4352809118146726E-4</v>
      </c>
      <c r="G5443" s="10">
        <v>4.609051732428619E-4</v>
      </c>
      <c r="H5443" s="10">
        <v>4.8723846459689809E-4</v>
      </c>
      <c r="I5443" s="10">
        <v>4.3135348111549081E-4</v>
      </c>
      <c r="J5443" s="10">
        <v>4.8908103556960644E-4</v>
      </c>
      <c r="K5443">
        <v>4.3575589810050512E-4</v>
      </c>
      <c r="L5443">
        <v>3.5588837379014982E-4</v>
      </c>
      <c r="M5443">
        <v>4.3698760946506751E-4</v>
      </c>
      <c r="N5443">
        <v>1.54303146201745E-4</v>
      </c>
      <c r="O5443">
        <v>4.2299188403203128E-4</v>
      </c>
      <c r="P5443">
        <v>4.7059152639126578E-4</v>
      </c>
      <c r="Q5443">
        <v>5.4915386478169626E-4</v>
      </c>
      <c r="R5443">
        <v>4.2597116798702211E-4</v>
      </c>
      <c r="S5443">
        <v>3.2750568300069719E-5</v>
      </c>
      <c r="T5443">
        <v>2.528677521630194E-5</v>
      </c>
    </row>
    <row r="5444" spans="1:20">
      <c r="A5444" s="10">
        <v>5438</v>
      </c>
      <c r="B5444" s="10">
        <v>3.561337870156025E-4</v>
      </c>
      <c r="C5444" s="10">
        <v>4.7742276874746762E-4</v>
      </c>
      <c r="D5444" s="10">
        <v>4.6654224097950308E-4</v>
      </c>
      <c r="E5444" s="10">
        <v>2.7780973009094702E-4</v>
      </c>
      <c r="F5444" s="10">
        <v>5.1087094602140441E-4</v>
      </c>
      <c r="G5444" s="10">
        <v>4.0543455095849181E-4</v>
      </c>
      <c r="H5444" s="10">
        <v>4.5425079045548249E-4</v>
      </c>
      <c r="I5444" s="10">
        <v>3.8962064580842868E-4</v>
      </c>
      <c r="J5444" s="10">
        <v>4.6863500243387359E-4</v>
      </c>
      <c r="K5444">
        <v>4.5027948104615602E-4</v>
      </c>
      <c r="L5444">
        <v>3.7870251354671922E-4</v>
      </c>
      <c r="M5444">
        <v>4.7020160113696649E-4</v>
      </c>
      <c r="N5444">
        <v>3.265783177284764E-4</v>
      </c>
      <c r="O5444">
        <v>4.3476527002836489E-4</v>
      </c>
      <c r="P5444">
        <v>3.9104962953652439E-4</v>
      </c>
      <c r="Q5444">
        <v>5.2427424457869782E-4</v>
      </c>
      <c r="R5444">
        <v>3.3466891766787213E-4</v>
      </c>
      <c r="S5444">
        <v>3.2885128088958427E-5</v>
      </c>
      <c r="T5444">
        <v>2.7825073128015791E-5</v>
      </c>
    </row>
    <row r="5445" spans="1:20">
      <c r="A5445" s="10">
        <v>5439</v>
      </c>
      <c r="B5445" s="10">
        <v>3.2146157058593022E-4</v>
      </c>
      <c r="C5445" s="10">
        <v>3.8895860198039409E-4</v>
      </c>
      <c r="D5445" s="10">
        <v>4.0125581468861712E-4</v>
      </c>
      <c r="E5445" s="10">
        <v>2.6888481905164437E-4</v>
      </c>
      <c r="F5445" s="10">
        <v>4.344812188541238E-4</v>
      </c>
      <c r="G5445" s="10">
        <v>3.4186177065082598E-4</v>
      </c>
      <c r="H5445" s="10">
        <v>3.8761013070694671E-4</v>
      </c>
      <c r="I5445" s="10">
        <v>3.2688736751514781E-4</v>
      </c>
      <c r="J5445" s="10">
        <v>4.0151935770744139E-4</v>
      </c>
      <c r="K5445">
        <v>3.4661997850157468E-4</v>
      </c>
      <c r="L5445">
        <v>3.5777901079216818E-4</v>
      </c>
      <c r="M5445">
        <v>3.9788473208133868E-4</v>
      </c>
      <c r="N5445">
        <v>3.3137949671459678E-4</v>
      </c>
      <c r="O5445">
        <v>3.8282454805391831E-4</v>
      </c>
      <c r="P5445">
        <v>3.4651043515764951E-4</v>
      </c>
      <c r="Q5445">
        <v>4.3090068113833617E-4</v>
      </c>
      <c r="R5445">
        <v>3.1457340321505971E-4</v>
      </c>
      <c r="S5445">
        <v>2.7248304630515651E-5</v>
      </c>
      <c r="T5445">
        <v>2.4467462543554431E-5</v>
      </c>
    </row>
    <row r="5446" spans="1:20">
      <c r="A5446" s="10">
        <v>5440</v>
      </c>
      <c r="B5446" s="10">
        <v>2.280809285449935E-4</v>
      </c>
      <c r="C5446" s="10">
        <v>3.2193125269983048E-4</v>
      </c>
      <c r="D5446" s="10">
        <v>3.1618926228985241E-4</v>
      </c>
      <c r="E5446" s="10">
        <v>1.8506846372655909E-4</v>
      </c>
      <c r="F5446" s="10">
        <v>3.2670650023850168E-4</v>
      </c>
      <c r="G5446" s="10">
        <v>2.655563233490838E-4</v>
      </c>
      <c r="H5446" s="10">
        <v>2.6302440216663392E-4</v>
      </c>
      <c r="I5446" s="10">
        <v>2.29463445737741E-4</v>
      </c>
      <c r="J5446" s="10">
        <v>2.9757363983998691E-4</v>
      </c>
      <c r="K5446">
        <v>2.4560100003408978E-4</v>
      </c>
      <c r="L5446">
        <v>3.2648993123717332E-4</v>
      </c>
      <c r="M5446">
        <v>3.0440940010668808E-4</v>
      </c>
      <c r="N5446">
        <v>2.111653223583809E-4</v>
      </c>
      <c r="O5446">
        <v>3.402744998459119E-4</v>
      </c>
      <c r="P5446">
        <v>2.102311935670534E-4</v>
      </c>
      <c r="Q5446">
        <v>3.4946701858479479E-4</v>
      </c>
      <c r="R5446">
        <v>2.0270264468928489E-4</v>
      </c>
      <c r="S5446">
        <v>2.6231608694211371E-5</v>
      </c>
      <c r="T5446">
        <v>1.6521619573375199E-5</v>
      </c>
    </row>
    <row r="5447" spans="1:20">
      <c r="A5447" s="10">
        <v>5441</v>
      </c>
      <c r="B5447" s="10">
        <v>1.191302391240127E-4</v>
      </c>
      <c r="C5447" s="10">
        <v>2.0818321092426351E-4</v>
      </c>
      <c r="D5447" s="10">
        <v>2.1284727837466409E-4</v>
      </c>
      <c r="E5447" s="10">
        <v>1.3918134426174709E-4</v>
      </c>
      <c r="F5447" s="10">
        <v>1.7417914783726519E-4</v>
      </c>
      <c r="G5447" s="10">
        <v>1.6453955221138551E-4</v>
      </c>
      <c r="H5447" s="10">
        <v>1.3772827462736029E-4</v>
      </c>
      <c r="I5447" s="10">
        <v>1.22493363001247E-4</v>
      </c>
      <c r="J5447" s="10">
        <v>1.710131817227977E-4</v>
      </c>
      <c r="K5447">
        <v>1.6958512529831411E-4</v>
      </c>
      <c r="L5447">
        <v>2.3260422994047849E-4</v>
      </c>
      <c r="M5447">
        <v>1.9343862605642189E-4</v>
      </c>
      <c r="N5447">
        <v>1.2301825634559099E-4</v>
      </c>
      <c r="O5447">
        <v>2.5381845620073659E-4</v>
      </c>
      <c r="P5447">
        <v>3.9536420018114448E-5</v>
      </c>
      <c r="Q5447">
        <v>2.2006430056115061E-4</v>
      </c>
      <c r="R5447">
        <v>1.18153439001686E-4</v>
      </c>
      <c r="S5447">
        <v>2.2358954964437539E-5</v>
      </c>
      <c r="T5447">
        <v>4.0032579555125222E-6</v>
      </c>
    </row>
    <row r="5448" spans="1:20">
      <c r="A5448" s="10">
        <v>5442</v>
      </c>
      <c r="B5448" s="10">
        <v>4.3083189409652927E-5</v>
      </c>
      <c r="C5448" s="10">
        <v>1.2647207434058391E-4</v>
      </c>
      <c r="D5448" s="10">
        <v>1.2258392570960801E-4</v>
      </c>
      <c r="E5448" s="10">
        <v>7.1204686694579595E-5</v>
      </c>
      <c r="F5448" s="10">
        <v>4.3677426004125817E-5</v>
      </c>
      <c r="G5448" s="10">
        <v>9.3352831055448332E-5</v>
      </c>
      <c r="H5448" s="10">
        <v>6.4431460214799504E-5</v>
      </c>
      <c r="I5448" s="10">
        <v>6.7606717430766246E-5</v>
      </c>
      <c r="J5448" s="10">
        <v>1.024581411311834E-4</v>
      </c>
      <c r="K5448">
        <v>6.9943593555399984E-5</v>
      </c>
      <c r="L5448">
        <v>1.075532454371427E-4</v>
      </c>
      <c r="M5448">
        <v>8.587837556722617E-5</v>
      </c>
      <c r="N5448">
        <v>4.8055359405221228E-5</v>
      </c>
      <c r="O5448">
        <v>1.7533607609083031E-4</v>
      </c>
      <c r="P5448">
        <v>5.8065999257220016E-6</v>
      </c>
      <c r="Q5448">
        <v>8.1891811075248839E-5</v>
      </c>
      <c r="R5448">
        <v>4.0197526378357638E-5</v>
      </c>
      <c r="S5448">
        <v>2.1389701056575701E-5</v>
      </c>
      <c r="T5448">
        <v>3.6999448162269052E-6</v>
      </c>
    </row>
    <row r="5449" spans="1:20">
      <c r="A5449" s="10">
        <v>5443</v>
      </c>
      <c r="B5449" s="10">
        <v>1.467191854232098E-5</v>
      </c>
      <c r="C5449" s="10">
        <v>9.6616637597071451E-5</v>
      </c>
      <c r="D5449" s="10">
        <v>6.1295498564416939E-5</v>
      </c>
      <c r="E5449" s="10">
        <v>3.7664004893657071E-5</v>
      </c>
      <c r="F5449" s="10">
        <v>2.6380169155648271E-7</v>
      </c>
      <c r="G5449" s="10">
        <v>6.3091706827290067E-5</v>
      </c>
      <c r="H5449" s="10">
        <v>4.0072701071725079E-5</v>
      </c>
      <c r="I5449" s="10">
        <v>4.6363605416996568E-5</v>
      </c>
      <c r="J5449" s="10">
        <v>9.1311171644233488E-5</v>
      </c>
      <c r="K5449">
        <v>2.818605276094391E-5</v>
      </c>
      <c r="L5449">
        <v>4.4352062726994678E-5</v>
      </c>
      <c r="M5449">
        <v>5.6372726926428619E-5</v>
      </c>
      <c r="N5449">
        <v>6.8521708690732018E-6</v>
      </c>
      <c r="O5449">
        <v>1.2555863265691539E-4</v>
      </c>
      <c r="P5449">
        <v>7.4013840473906154E-6</v>
      </c>
      <c r="Q5449">
        <v>4.2848364485645889E-5</v>
      </c>
      <c r="R5449">
        <v>6.5052084821023784E-6</v>
      </c>
      <c r="S5449">
        <v>2.019773358091308E-5</v>
      </c>
      <c r="T5449">
        <v>2.4721590868609021E-6</v>
      </c>
    </row>
    <row r="5450" spans="1:20">
      <c r="A5450" s="10">
        <v>5444</v>
      </c>
      <c r="B5450" s="10">
        <v>1.120454236076289E-5</v>
      </c>
      <c r="C5450" s="10">
        <v>7.4132600856366548E-5</v>
      </c>
      <c r="D5450" s="10">
        <v>3.7681024356135809E-5</v>
      </c>
      <c r="E5450" s="10">
        <v>1.8208868967977709E-5</v>
      </c>
      <c r="F5450" s="10">
        <v>0</v>
      </c>
      <c r="G5450" s="10">
        <v>5.5848362183778287E-5</v>
      </c>
      <c r="H5450" s="10">
        <v>3.8571629387115993E-5</v>
      </c>
      <c r="I5450" s="10">
        <v>3.2609627974601362E-5</v>
      </c>
      <c r="J5450" s="10">
        <v>8.0675832296504363E-5</v>
      </c>
      <c r="K5450">
        <v>1.183389945654276E-5</v>
      </c>
      <c r="L5450">
        <v>2.8139143831229681E-5</v>
      </c>
      <c r="M5450">
        <v>4.4092825035482828E-5</v>
      </c>
      <c r="N5450">
        <v>2.4203890525051148E-6</v>
      </c>
      <c r="O5450">
        <v>1.0521061022459259E-4</v>
      </c>
      <c r="P5450">
        <v>7.5244814467819109E-6</v>
      </c>
      <c r="Q5450">
        <v>2.1247555262209921E-5</v>
      </c>
      <c r="R5450">
        <v>5.929256916246928E-6</v>
      </c>
      <c r="S5450">
        <v>2.4089521412452059E-5</v>
      </c>
      <c r="T5450">
        <v>1.8250326161156609E-6</v>
      </c>
    </row>
    <row r="5451" spans="1:20">
      <c r="A5451" s="10">
        <v>5445</v>
      </c>
      <c r="B5451" s="10">
        <v>1.309127310884135E-6</v>
      </c>
      <c r="C5451" s="10">
        <v>2.898203867311062E-5</v>
      </c>
      <c r="D5451" s="10">
        <v>1.876023165374332E-5</v>
      </c>
      <c r="E5451" s="10">
        <v>3.0920955254678931E-6</v>
      </c>
      <c r="F5451" s="10">
        <v>0</v>
      </c>
      <c r="G5451" s="10">
        <v>3.3745520949993873E-5</v>
      </c>
      <c r="H5451" s="10">
        <v>1.9226689787431149E-5</v>
      </c>
      <c r="I5451" s="10">
        <v>2.1754691195314101E-5</v>
      </c>
      <c r="J5451" s="10">
        <v>4.8972393772757543E-5</v>
      </c>
      <c r="K5451">
        <v>8.9556158832513363E-6</v>
      </c>
      <c r="L5451">
        <v>4.6741205220390732E-6</v>
      </c>
      <c r="M5451">
        <v>2.4580261620370911E-5</v>
      </c>
      <c r="N5451">
        <v>9.5796627985269658E-7</v>
      </c>
      <c r="O5451">
        <v>3.4720875903389349E-5</v>
      </c>
      <c r="P5451">
        <v>7.5172324280470536E-6</v>
      </c>
      <c r="Q5451">
        <v>1.3949316491653429E-5</v>
      </c>
      <c r="R5451">
        <v>4.2457575571661177E-6</v>
      </c>
      <c r="S5451">
        <v>2.8690602698951339E-5</v>
      </c>
      <c r="T5451">
        <v>8.4345917879928493E-6</v>
      </c>
    </row>
    <row r="5452" spans="1:20">
      <c r="A5452" s="10">
        <v>5446</v>
      </c>
      <c r="B5452" s="10">
        <v>2.7050434943946419E-7</v>
      </c>
      <c r="C5452" s="10">
        <v>1.225133310964632E-5</v>
      </c>
      <c r="D5452" s="10">
        <v>7.182476740623607E-6</v>
      </c>
      <c r="E5452" s="10">
        <v>0</v>
      </c>
      <c r="F5452" s="10">
        <v>0</v>
      </c>
      <c r="G5452" s="10">
        <v>1.003485790680708E-5</v>
      </c>
      <c r="H5452" s="10">
        <v>8.7992554031086623E-6</v>
      </c>
      <c r="I5452" s="10">
        <v>7.6872979782218491E-6</v>
      </c>
      <c r="J5452" s="10">
        <v>1.4839797842204239E-5</v>
      </c>
      <c r="K5452">
        <v>4.945436848388002E-6</v>
      </c>
      <c r="L5452">
        <v>0</v>
      </c>
      <c r="M5452">
        <v>1.088767061144261E-5</v>
      </c>
      <c r="N5452">
        <v>3.2210772864118472E-9</v>
      </c>
      <c r="O5452">
        <v>6.1600122532643833E-6</v>
      </c>
      <c r="P5452">
        <v>6.4425654006044544E-6</v>
      </c>
      <c r="Q5452">
        <v>0</v>
      </c>
      <c r="R5452">
        <v>3.0553426384640171E-7</v>
      </c>
      <c r="S5452">
        <v>2.2747779610353851E-5</v>
      </c>
      <c r="T5452">
        <v>8.9642668872501504E-7</v>
      </c>
    </row>
    <row r="5453" spans="1:20">
      <c r="A5453" s="10">
        <v>5447</v>
      </c>
      <c r="B5453" s="10">
        <v>5.3655798746219128E-8</v>
      </c>
      <c r="C5453" s="10">
        <v>5.6293055197248932E-6</v>
      </c>
      <c r="D5453" s="10">
        <v>1.3428114009692159E-6</v>
      </c>
      <c r="E5453" s="10">
        <v>0</v>
      </c>
      <c r="F5453" s="10">
        <v>0</v>
      </c>
      <c r="G5453" s="10">
        <v>2.2145358716514538E-6</v>
      </c>
      <c r="H5453" s="10">
        <v>2.4133008933238182E-6</v>
      </c>
      <c r="I5453" s="10">
        <v>1.479013791817314E-6</v>
      </c>
      <c r="J5453" s="10">
        <v>2.941816155546558E-6</v>
      </c>
      <c r="K5453">
        <v>9.0846593397823343E-7</v>
      </c>
      <c r="L5453">
        <v>0</v>
      </c>
      <c r="M5453">
        <v>3.0371742897377569E-6</v>
      </c>
      <c r="N5453">
        <v>1.0736924288039491E-9</v>
      </c>
      <c r="O5453">
        <v>9.5214996118199056E-7</v>
      </c>
      <c r="P5453">
        <v>3.15332314966294E-7</v>
      </c>
      <c r="Q5453">
        <v>0</v>
      </c>
      <c r="R5453">
        <v>0</v>
      </c>
      <c r="S5453">
        <v>1.8819792939482332E-5</v>
      </c>
      <c r="T5453">
        <v>7.6620349492447859E-7</v>
      </c>
    </row>
    <row r="5454" spans="1:20">
      <c r="A5454" s="10">
        <v>5448</v>
      </c>
      <c r="B5454" s="10">
        <v>0</v>
      </c>
      <c r="C5454" s="10">
        <v>7.8406219395656628E-7</v>
      </c>
      <c r="D5454" s="10">
        <v>5.3629528231355878E-7</v>
      </c>
      <c r="E5454" s="10">
        <v>0</v>
      </c>
      <c r="F5454" s="10">
        <v>0</v>
      </c>
      <c r="G5454" s="10">
        <v>3.1629882258272299E-7</v>
      </c>
      <c r="H5454" s="10">
        <v>1.6577310161587449E-7</v>
      </c>
      <c r="I5454" s="10">
        <v>1.3190189021996981E-7</v>
      </c>
      <c r="J5454" s="10">
        <v>1.134698867593766E-6</v>
      </c>
      <c r="K5454">
        <v>0</v>
      </c>
      <c r="L5454">
        <v>0</v>
      </c>
      <c r="M5454">
        <v>3.298916182155838E-7</v>
      </c>
      <c r="N5454">
        <v>1.1273770502441461E-9</v>
      </c>
      <c r="O5454">
        <v>2.5377106879066802E-7</v>
      </c>
      <c r="P5454">
        <v>0</v>
      </c>
      <c r="Q5454">
        <v>0</v>
      </c>
      <c r="R5454">
        <v>0</v>
      </c>
      <c r="S5454">
        <v>1.5912517653460901E-5</v>
      </c>
      <c r="T5454">
        <v>2.2276435528456651E-6</v>
      </c>
    </row>
    <row r="5455" spans="1:20">
      <c r="A5455" s="10">
        <v>5449</v>
      </c>
      <c r="B5455" s="10">
        <v>0</v>
      </c>
      <c r="C5455" s="10">
        <v>5.698050018643127E-7</v>
      </c>
      <c r="D5455" s="10">
        <v>3.2619230728279718E-7</v>
      </c>
      <c r="E5455" s="10">
        <v>0</v>
      </c>
      <c r="F5455" s="10">
        <v>0</v>
      </c>
      <c r="G5455" s="10">
        <v>2.0109159538015961E-7</v>
      </c>
      <c r="H5455" s="10">
        <v>4.6881533262407938E-8</v>
      </c>
      <c r="I5455" s="10">
        <v>0</v>
      </c>
      <c r="J5455" s="10">
        <v>1.272506621740808E-8</v>
      </c>
      <c r="K5455">
        <v>0</v>
      </c>
      <c r="L5455">
        <v>1.154816682406195E-9</v>
      </c>
      <c r="M5455">
        <v>8.383047953719623E-8</v>
      </c>
      <c r="N5455">
        <v>1.0915873026173481E-9</v>
      </c>
      <c r="O5455">
        <v>1.2645416838028979E-7</v>
      </c>
      <c r="P5455">
        <v>0</v>
      </c>
      <c r="Q5455">
        <v>0</v>
      </c>
      <c r="R5455">
        <v>0</v>
      </c>
      <c r="S5455">
        <v>1.0302127867070091E-5</v>
      </c>
      <c r="T5455">
        <v>9.3654964262842108E-7</v>
      </c>
    </row>
    <row r="5456" spans="1:20">
      <c r="A5456" s="10">
        <v>5450</v>
      </c>
      <c r="B5456" s="10">
        <v>0</v>
      </c>
      <c r="C5456" s="10">
        <v>6.2192398358748966E-7</v>
      </c>
      <c r="D5456" s="10">
        <v>1.166652198035133E-7</v>
      </c>
      <c r="E5456" s="10">
        <v>0</v>
      </c>
      <c r="F5456" s="10">
        <v>0</v>
      </c>
      <c r="G5456" s="10">
        <v>2.5620334359604441E-7</v>
      </c>
      <c r="H5456" s="10">
        <v>0</v>
      </c>
      <c r="I5456" s="10">
        <v>0</v>
      </c>
      <c r="J5456" s="10">
        <v>1.6495456207751211E-9</v>
      </c>
      <c r="K5456">
        <v>0</v>
      </c>
      <c r="L5456">
        <v>0</v>
      </c>
      <c r="M5456">
        <v>3.9108567893011029E-7</v>
      </c>
      <c r="N5456">
        <v>1.0736924288039491E-9</v>
      </c>
      <c r="O5456">
        <v>8.2697646102071113E-8</v>
      </c>
      <c r="P5456">
        <v>0</v>
      </c>
      <c r="Q5456">
        <v>0</v>
      </c>
      <c r="R5456">
        <v>0</v>
      </c>
      <c r="S5456">
        <v>7.2146144339790266E-6</v>
      </c>
      <c r="T5456">
        <v>9.3504123233489346E-6</v>
      </c>
    </row>
    <row r="5457" spans="1:20">
      <c r="A5457" s="10">
        <v>5451</v>
      </c>
      <c r="B5457" s="10">
        <v>0</v>
      </c>
      <c r="C5457" s="10">
        <v>6.2148600895116047E-7</v>
      </c>
      <c r="D5457" s="10">
        <v>1.081228877899282E-7</v>
      </c>
      <c r="E5457" s="10">
        <v>0</v>
      </c>
      <c r="F5457" s="10">
        <v>0</v>
      </c>
      <c r="G5457" s="10">
        <v>2.801040399013525E-7</v>
      </c>
      <c r="H5457" s="10">
        <v>0</v>
      </c>
      <c r="I5457" s="10">
        <v>0</v>
      </c>
      <c r="J5457" s="10">
        <v>9.4259749758578349E-10</v>
      </c>
      <c r="K5457">
        <v>0</v>
      </c>
      <c r="L5457">
        <v>0</v>
      </c>
      <c r="M5457">
        <v>4.5260275814694218E-7</v>
      </c>
      <c r="N5457">
        <v>1.1094821764307471E-9</v>
      </c>
      <c r="O5457">
        <v>1.092220898864074E-8</v>
      </c>
      <c r="P5457">
        <v>0</v>
      </c>
      <c r="Q5457">
        <v>0</v>
      </c>
      <c r="R5457">
        <v>0</v>
      </c>
      <c r="S5457">
        <v>1.400608130779321E-5</v>
      </c>
      <c r="T5457">
        <v>4.8412018565167226E-6</v>
      </c>
    </row>
    <row r="5458" spans="1:20">
      <c r="A5458" s="10">
        <v>5452</v>
      </c>
      <c r="B5458" s="10">
        <v>0</v>
      </c>
      <c r="C5458" s="10">
        <v>4.3184299142060901E-7</v>
      </c>
      <c r="D5458" s="10">
        <v>9.5021445993811757E-9</v>
      </c>
      <c r="E5458" s="10">
        <v>0</v>
      </c>
      <c r="F5458" s="10">
        <v>0</v>
      </c>
      <c r="G5458" s="10">
        <v>2.9033096225069192E-7</v>
      </c>
      <c r="H5458" s="10">
        <v>0</v>
      </c>
      <c r="I5458" s="10">
        <v>0</v>
      </c>
      <c r="J5458" s="10">
        <v>9.4259749758578349E-10</v>
      </c>
      <c r="K5458">
        <v>0</v>
      </c>
      <c r="L5458">
        <v>0</v>
      </c>
      <c r="M5458">
        <v>4.1260230027812132E-7</v>
      </c>
      <c r="N5458">
        <v>9.4842831211015503E-10</v>
      </c>
      <c r="O5458">
        <v>1.9338949615928909E-11</v>
      </c>
      <c r="P5458">
        <v>0</v>
      </c>
      <c r="Q5458">
        <v>0</v>
      </c>
      <c r="R5458">
        <v>0</v>
      </c>
      <c r="S5458">
        <v>1.363320352850376E-5</v>
      </c>
      <c r="T5458">
        <v>6.0427600272705429E-7</v>
      </c>
    </row>
    <row r="5459" spans="1:20">
      <c r="A5459" s="10">
        <v>5453</v>
      </c>
      <c r="B5459" s="10">
        <v>1.17504962945493E-7</v>
      </c>
      <c r="C5459" s="10">
        <v>9.3275458299033574E-8</v>
      </c>
      <c r="D5459" s="10">
        <v>9.7930877894506119E-9</v>
      </c>
      <c r="E5459" s="10">
        <v>2.08863204273407E-8</v>
      </c>
      <c r="F5459" s="10">
        <v>0</v>
      </c>
      <c r="G5459" s="10">
        <v>3.3137595754996213E-7</v>
      </c>
      <c r="H5459" s="10">
        <v>5.8389386960553678E-8</v>
      </c>
      <c r="I5459" s="10">
        <v>3.1255050800436798E-8</v>
      </c>
      <c r="J5459" s="10">
        <v>2.3497306069192809E-7</v>
      </c>
      <c r="K5459">
        <v>4.0359877261695331E-8</v>
      </c>
      <c r="L5459">
        <v>3.5799317154592039E-9</v>
      </c>
      <c r="M5459">
        <v>1.0955441687773519E-7</v>
      </c>
      <c r="N5459">
        <v>1.364484128271685E-8</v>
      </c>
      <c r="O5459">
        <v>3.3221092281896548E-8</v>
      </c>
      <c r="P5459">
        <v>6.4335041271858829E-9</v>
      </c>
      <c r="Q5459">
        <v>3.6313646061858581E-8</v>
      </c>
      <c r="R5459">
        <v>9.3121167027503028E-8</v>
      </c>
      <c r="S5459">
        <v>1.6855189886632799E-5</v>
      </c>
      <c r="T5459">
        <v>1.2792448289982049E-7</v>
      </c>
    </row>
    <row r="5460" spans="1:20">
      <c r="A5460" s="10">
        <v>5454</v>
      </c>
      <c r="B5460" s="10">
        <v>2.5462909452401742E-5</v>
      </c>
      <c r="C5460" s="10">
        <v>1.982996738125257E-5</v>
      </c>
      <c r="D5460" s="10">
        <v>1.8145334319364591E-5</v>
      </c>
      <c r="E5460" s="10">
        <v>1.457747852795144E-5</v>
      </c>
      <c r="F5460" s="10">
        <v>1.4252645477795679E-5</v>
      </c>
      <c r="G5460" s="10">
        <v>1.7837756296478649E-5</v>
      </c>
      <c r="H5460" s="10">
        <v>2.171976429775428E-5</v>
      </c>
      <c r="I5460" s="10">
        <v>1.664923635558424E-5</v>
      </c>
      <c r="J5460" s="10">
        <v>2.5895714767381159E-5</v>
      </c>
      <c r="K5460">
        <v>2.953947282289403E-5</v>
      </c>
      <c r="L5460">
        <v>1.505427688309834E-5</v>
      </c>
      <c r="M5460">
        <v>1.8554093045061489E-5</v>
      </c>
      <c r="N5460">
        <v>1.3513844095825089E-5</v>
      </c>
      <c r="O5460">
        <v>1.3686935577140971E-5</v>
      </c>
      <c r="P5460">
        <v>1.834427619769578E-5</v>
      </c>
      <c r="Q5460">
        <v>2.007955277494886E-5</v>
      </c>
      <c r="R5460">
        <v>3.0899587244590009E-5</v>
      </c>
      <c r="S5460">
        <v>2.411777120716771E-5</v>
      </c>
      <c r="T5460">
        <v>6.7759863838779033E-7</v>
      </c>
    </row>
    <row r="5461" spans="1:20">
      <c r="A5461" s="10">
        <v>5455</v>
      </c>
      <c r="B5461" s="10">
        <v>1.2762648649842931E-4</v>
      </c>
      <c r="C5461" s="10">
        <v>9.3545401776261905E-5</v>
      </c>
      <c r="D5461" s="10">
        <v>9.0612740043240371E-5</v>
      </c>
      <c r="E5461" s="10">
        <v>1.053409276609033E-4</v>
      </c>
      <c r="F5461" s="10">
        <v>1.102761826386832E-4</v>
      </c>
      <c r="G5461" s="10">
        <v>9.6991573815092318E-5</v>
      </c>
      <c r="H5461" s="10">
        <v>9.967422986920346E-5</v>
      </c>
      <c r="I5461" s="10">
        <v>9.9602697978017031E-5</v>
      </c>
      <c r="J5461" s="10">
        <v>1.103643579139556E-4</v>
      </c>
      <c r="K5461">
        <v>1.0639239715684779E-4</v>
      </c>
      <c r="L5461">
        <v>7.6622750897243418E-5</v>
      </c>
      <c r="M5461">
        <v>1.014654665030813E-4</v>
      </c>
      <c r="N5461">
        <v>8.6317702142016004E-5</v>
      </c>
      <c r="O5461">
        <v>8.0657719171488865E-5</v>
      </c>
      <c r="P5461">
        <v>8.5926152960897194E-5</v>
      </c>
      <c r="Q5461">
        <v>1.017600184301177E-4</v>
      </c>
      <c r="R5461">
        <v>1.2391636339861221E-4</v>
      </c>
      <c r="S5461">
        <v>2.170205945469549E-5</v>
      </c>
      <c r="T5461">
        <v>4.4037981526708062E-6</v>
      </c>
    </row>
    <row r="5462" spans="1:20">
      <c r="A5462" s="10">
        <v>5456</v>
      </c>
      <c r="B5462" s="10">
        <v>2.4676088580130801E-4</v>
      </c>
      <c r="C5462" s="10">
        <v>2.0769908252075801E-4</v>
      </c>
      <c r="D5462" s="10">
        <v>1.9461691845750389E-4</v>
      </c>
      <c r="E5462" s="10">
        <v>2.3732241453326859E-4</v>
      </c>
      <c r="F5462" s="10">
        <v>2.521432167574505E-4</v>
      </c>
      <c r="G5462" s="10">
        <v>2.2186345380478931E-4</v>
      </c>
      <c r="H5462" s="10">
        <v>1.9700177021116609E-4</v>
      </c>
      <c r="I5462" s="10">
        <v>2.1389731382617951E-4</v>
      </c>
      <c r="J5462" s="10">
        <v>2.3841934913694819E-4</v>
      </c>
      <c r="K5462">
        <v>2.4203254289585849E-4</v>
      </c>
      <c r="L5462">
        <v>1.7587029492076721E-4</v>
      </c>
      <c r="M5462">
        <v>2.3110101858004481E-4</v>
      </c>
      <c r="N5462">
        <v>1.7222940091323521E-4</v>
      </c>
      <c r="O5462">
        <v>1.700243432259747E-4</v>
      </c>
      <c r="P5462">
        <v>1.6094642907340411E-4</v>
      </c>
      <c r="Q5462">
        <v>2.1965299664286281E-4</v>
      </c>
      <c r="R5462">
        <v>2.3562675817552121E-4</v>
      </c>
      <c r="S5462">
        <v>1.7178013040123269E-5</v>
      </c>
      <c r="T5462">
        <v>1.0617620808965001E-5</v>
      </c>
    </row>
    <row r="5463" spans="1:20">
      <c r="A5463" s="10">
        <v>5457</v>
      </c>
      <c r="B5463" s="10">
        <v>3.8310361463055688E-4</v>
      </c>
      <c r="C5463" s="10">
        <v>3.3313594906154818E-4</v>
      </c>
      <c r="D5463" s="10">
        <v>2.6543907823415761E-4</v>
      </c>
      <c r="E5463" s="10">
        <v>3.4046134205647512E-4</v>
      </c>
      <c r="F5463" s="10">
        <v>3.8380756028000908E-4</v>
      </c>
      <c r="G5463" s="10">
        <v>3.257860657282759E-4</v>
      </c>
      <c r="H5463" s="10">
        <v>3.160793686558652E-4</v>
      </c>
      <c r="I5463" s="10">
        <v>3.0389974928677742E-4</v>
      </c>
      <c r="J5463" s="10">
        <v>3.5576578946457419E-4</v>
      </c>
      <c r="K5463">
        <v>3.6994363695087162E-4</v>
      </c>
      <c r="L5463">
        <v>2.4096272091169189E-4</v>
      </c>
      <c r="M5463">
        <v>2.8874900281355558E-4</v>
      </c>
      <c r="N5463">
        <v>2.9593237776298523E-4</v>
      </c>
      <c r="O5463">
        <v>2.6397002470016702E-4</v>
      </c>
      <c r="P5463">
        <v>2.404625466052695E-4</v>
      </c>
      <c r="Q5463">
        <v>3.1228749957090988E-4</v>
      </c>
      <c r="R5463">
        <v>3.5896189689871522E-4</v>
      </c>
      <c r="S5463">
        <v>1.498343794246937E-5</v>
      </c>
      <c r="T5463">
        <v>9.6014548936288958E-6</v>
      </c>
    </row>
    <row r="5464" spans="1:20">
      <c r="A5464" s="10">
        <v>5458</v>
      </c>
      <c r="B5464" s="10">
        <v>3.9311990358466189E-4</v>
      </c>
      <c r="C5464" s="10">
        <v>3.9836289410582142E-4</v>
      </c>
      <c r="D5464" s="10">
        <v>3.3042595541537672E-4</v>
      </c>
      <c r="E5464" s="10">
        <v>3.9027510126290489E-4</v>
      </c>
      <c r="F5464" s="10">
        <v>4.413444641722128E-4</v>
      </c>
      <c r="G5464" s="10">
        <v>3.8010720466707438E-4</v>
      </c>
      <c r="H5464" s="10">
        <v>3.9447317461907051E-4</v>
      </c>
      <c r="I5464" s="10">
        <v>3.641408876074237E-4</v>
      </c>
      <c r="J5464" s="10">
        <v>4.095103835218121E-4</v>
      </c>
      <c r="K5464">
        <v>4.3770596594604259E-4</v>
      </c>
      <c r="L5464">
        <v>3.6355341177878692E-4</v>
      </c>
      <c r="M5464">
        <v>2.9878879472012741E-4</v>
      </c>
      <c r="N5464">
        <v>2.5705614690630328E-4</v>
      </c>
      <c r="O5464">
        <v>2.9460895383828897E-4</v>
      </c>
      <c r="P5464">
        <v>4.2685756207473219E-4</v>
      </c>
      <c r="Q5464">
        <v>4.2424553110121651E-4</v>
      </c>
      <c r="R5464">
        <v>4.2865168853677837E-4</v>
      </c>
      <c r="S5464">
        <v>1.1698307912603471E-5</v>
      </c>
      <c r="T5464">
        <v>7.5767139654234059E-6</v>
      </c>
    </row>
    <row r="5465" spans="1:20">
      <c r="A5465" s="10">
        <v>5459</v>
      </c>
      <c r="B5465" s="10">
        <v>3.951836984686029E-4</v>
      </c>
      <c r="C5465" s="10">
        <v>4.0418450333899248E-4</v>
      </c>
      <c r="D5465" s="10">
        <v>3.5045881397440161E-4</v>
      </c>
      <c r="E5465" s="10">
        <v>4.1691525792964511E-4</v>
      </c>
      <c r="F5465" s="10">
        <v>4.7100374128138589E-4</v>
      </c>
      <c r="G5465" s="10">
        <v>4.1458599594951592E-4</v>
      </c>
      <c r="H5465" s="10">
        <v>4.3033544727212239E-4</v>
      </c>
      <c r="I5465" s="10">
        <v>4.020753639197246E-4</v>
      </c>
      <c r="J5465" s="10">
        <v>4.4715256449759518E-4</v>
      </c>
      <c r="K5465">
        <v>4.4555179581327431E-4</v>
      </c>
      <c r="L5465">
        <v>4.1094958571581268E-4</v>
      </c>
      <c r="M5465">
        <v>3.2048007486415572E-4</v>
      </c>
      <c r="N5465">
        <v>2.9502948072043398E-4</v>
      </c>
      <c r="O5465">
        <v>2.9968873426706511E-4</v>
      </c>
      <c r="P5465">
        <v>5.0270712593050671E-4</v>
      </c>
      <c r="Q5465">
        <v>4.282432225812107E-4</v>
      </c>
      <c r="R5465">
        <v>4.2491337386080561E-4</v>
      </c>
      <c r="S5465">
        <v>1.165375544356469E-5</v>
      </c>
      <c r="T5465">
        <v>8.2677167751673204E-6</v>
      </c>
    </row>
    <row r="5466" spans="1:20">
      <c r="A5466" s="10">
        <v>5460</v>
      </c>
      <c r="B5466" s="10">
        <v>4.2481494642452428E-4</v>
      </c>
      <c r="C5466" s="10">
        <v>4.115083195874361E-4</v>
      </c>
      <c r="D5466" s="10">
        <v>3.6310868674444978E-4</v>
      </c>
      <c r="E5466" s="10">
        <v>4.5465459619268488E-4</v>
      </c>
      <c r="F5466" s="10">
        <v>5.0147219595511356E-4</v>
      </c>
      <c r="G5466" s="10">
        <v>4.317879511120969E-4</v>
      </c>
      <c r="H5466" s="10">
        <v>4.6296023750984989E-4</v>
      </c>
      <c r="I5466" s="10">
        <v>4.1324395193025472E-4</v>
      </c>
      <c r="J5466" s="10">
        <v>4.6071973435863082E-4</v>
      </c>
      <c r="K5466">
        <v>3.9647830216380881E-4</v>
      </c>
      <c r="L5466">
        <v>4.0426068539839671E-4</v>
      </c>
      <c r="M5466">
        <v>3.4478776001317689E-4</v>
      </c>
      <c r="N5466">
        <v>2.8608266118688102E-4</v>
      </c>
      <c r="O5466">
        <v>3.4642939775279239E-4</v>
      </c>
      <c r="P5466">
        <v>4.2284355386940618E-4</v>
      </c>
      <c r="Q5466">
        <v>5.3665338495295515E-4</v>
      </c>
      <c r="R5466">
        <v>4.3534183151045847E-4</v>
      </c>
      <c r="S5466">
        <v>1.406628263363251E-5</v>
      </c>
      <c r="T5466">
        <v>6.8619370027984163E-6</v>
      </c>
    </row>
    <row r="5467" spans="1:20">
      <c r="A5467" s="10">
        <v>5461</v>
      </c>
      <c r="B5467" s="10">
        <v>3.8019119889186049E-4</v>
      </c>
      <c r="C5467" s="10">
        <v>4.4138877563204879E-4</v>
      </c>
      <c r="D5467" s="10">
        <v>3.5757716443640241E-4</v>
      </c>
      <c r="E5467" s="10">
        <v>4.1134793791181522E-4</v>
      </c>
      <c r="F5467" s="10">
        <v>5.1884499981388692E-4</v>
      </c>
      <c r="G5467" s="10">
        <v>4.5404009878362089E-4</v>
      </c>
      <c r="H5467" s="10">
        <v>4.5048340086063392E-4</v>
      </c>
      <c r="I5467" s="10">
        <v>4.3090775320726708E-4</v>
      </c>
      <c r="J5467" s="10">
        <v>4.6764247201210003E-4</v>
      </c>
      <c r="K5467">
        <v>4.6465070668412928E-4</v>
      </c>
      <c r="L5467">
        <v>4.3558188329237098E-4</v>
      </c>
      <c r="M5467">
        <v>4.4581075936089479E-4</v>
      </c>
      <c r="N5467">
        <v>2.377246502545722E-4</v>
      </c>
      <c r="O5467">
        <v>3.5547939846297422E-4</v>
      </c>
      <c r="P5467">
        <v>4.5441579414810248E-4</v>
      </c>
      <c r="Q5467">
        <v>5.0304982629669306E-4</v>
      </c>
      <c r="R5467">
        <v>4.2758231861331599E-4</v>
      </c>
      <c r="S5467">
        <v>3.6824671326985943E-5</v>
      </c>
      <c r="T5467">
        <v>1.252535273861858E-5</v>
      </c>
    </row>
    <row r="5468" spans="1:20">
      <c r="A5468" s="10">
        <v>5462</v>
      </c>
      <c r="B5468" s="10">
        <v>3.5443466611682678E-4</v>
      </c>
      <c r="C5468" s="10">
        <v>4.4630698115248331E-4</v>
      </c>
      <c r="D5468" s="10">
        <v>2.287552571628633E-4</v>
      </c>
      <c r="E5468" s="10">
        <v>4.0034418241715952E-4</v>
      </c>
      <c r="F5468" s="10">
        <v>4.9214553868478356E-4</v>
      </c>
      <c r="G5468" s="10">
        <v>4.3049467723829351E-4</v>
      </c>
      <c r="H5468" s="10">
        <v>4.3349932568022482E-4</v>
      </c>
      <c r="I5468" s="10">
        <v>4.0281390732167002E-4</v>
      </c>
      <c r="J5468" s="10">
        <v>4.3519216046990678E-4</v>
      </c>
      <c r="K5468">
        <v>4.2558464369731979E-4</v>
      </c>
      <c r="L5468">
        <v>4.1354699939788079E-4</v>
      </c>
      <c r="M5468">
        <v>4.3598664690831242E-4</v>
      </c>
      <c r="N5468">
        <v>1.4296116044032681E-4</v>
      </c>
      <c r="O5468">
        <v>3.5310757997083819E-4</v>
      </c>
      <c r="P5468">
        <v>4.5545888263768142E-4</v>
      </c>
      <c r="Q5468">
        <v>5.0298747057874122E-4</v>
      </c>
      <c r="R5468">
        <v>3.5320503866476891E-4</v>
      </c>
      <c r="S5468">
        <v>4.5710358823523623E-5</v>
      </c>
      <c r="T5468">
        <v>1.0338079108616061E-5</v>
      </c>
    </row>
    <row r="5469" spans="1:20">
      <c r="A5469" s="10">
        <v>5463</v>
      </c>
      <c r="B5469" s="10">
        <v>2.9372148554487312E-4</v>
      </c>
      <c r="C5469" s="10">
        <v>3.7494718019973148E-4</v>
      </c>
      <c r="D5469" s="10">
        <v>1.4146512554295349E-4</v>
      </c>
      <c r="E5469" s="10">
        <v>3.6648484621438669E-4</v>
      </c>
      <c r="F5469" s="10">
        <v>3.8195927704508069E-4</v>
      </c>
      <c r="G5469" s="10">
        <v>3.5449926476919499E-4</v>
      </c>
      <c r="H5469" s="10">
        <v>3.8057822159563541E-4</v>
      </c>
      <c r="I5469" s="10">
        <v>3.281876683442194E-4</v>
      </c>
      <c r="J5469" s="10">
        <v>3.8114065195446749E-4</v>
      </c>
      <c r="K5469">
        <v>1.8112518665940931E-4</v>
      </c>
      <c r="L5469">
        <v>3.7731643038845268E-4</v>
      </c>
      <c r="M5469">
        <v>3.703900710175882E-4</v>
      </c>
      <c r="N5469">
        <v>1.0930849693439759E-4</v>
      </c>
      <c r="O5469">
        <v>2.6732392850450779E-4</v>
      </c>
      <c r="P5469">
        <v>3.8786649479731451E-4</v>
      </c>
      <c r="Q5469">
        <v>4.2747438487912532E-4</v>
      </c>
      <c r="R5469">
        <v>2.2043452604194781E-4</v>
      </c>
      <c r="S5469">
        <v>5.5681844788262447E-5</v>
      </c>
      <c r="T5469">
        <v>1.002718049475252E-5</v>
      </c>
    </row>
    <row r="5470" spans="1:20">
      <c r="A5470" s="10">
        <v>5464</v>
      </c>
      <c r="B5470" s="10">
        <v>2.1211107746731009E-4</v>
      </c>
      <c r="C5470" s="10">
        <v>3.1711401128243588E-4</v>
      </c>
      <c r="D5470" s="10">
        <v>1.701527479619807E-4</v>
      </c>
      <c r="E5470" s="10">
        <v>2.7438594921591728E-4</v>
      </c>
      <c r="F5470" s="10">
        <v>2.876657441347131E-4</v>
      </c>
      <c r="G5470" s="10">
        <v>2.5240205432196738E-4</v>
      </c>
      <c r="H5470" s="10">
        <v>2.5488347392258549E-4</v>
      </c>
      <c r="I5470" s="10">
        <v>2.418145803031295E-4</v>
      </c>
      <c r="J5470" s="10">
        <v>2.7483538279241562E-4</v>
      </c>
      <c r="K5470">
        <v>9.1520913052389342E-5</v>
      </c>
      <c r="L5470">
        <v>3.3994099055529561E-4</v>
      </c>
      <c r="M5470">
        <v>2.5243417887785052E-4</v>
      </c>
      <c r="N5470">
        <v>1.5811501603652851E-4</v>
      </c>
      <c r="O5470">
        <v>2.5440637531046613E-4</v>
      </c>
      <c r="P5470">
        <v>2.0983218039206659E-4</v>
      </c>
      <c r="Q5470">
        <v>3.1197865201115381E-4</v>
      </c>
      <c r="R5470">
        <v>1.4990242819563039E-4</v>
      </c>
      <c r="S5470">
        <v>5.268504861995517E-5</v>
      </c>
      <c r="T5470">
        <v>3.9428726927723437E-6</v>
      </c>
    </row>
    <row r="5471" spans="1:20">
      <c r="A5471" s="10">
        <v>5465</v>
      </c>
      <c r="B5471" s="10">
        <v>1.086883014383332E-4</v>
      </c>
      <c r="C5471" s="10">
        <v>2.096230240728445E-4</v>
      </c>
      <c r="D5471" s="10">
        <v>1.4126561829898711E-4</v>
      </c>
      <c r="E5471" s="10">
        <v>1.8499332587889849E-4</v>
      </c>
      <c r="F5471" s="10">
        <v>1.6183646003421911E-4</v>
      </c>
      <c r="G5471" s="10">
        <v>1.5172498840191031E-4</v>
      </c>
      <c r="H5471" s="10">
        <v>1.4310374456920721E-4</v>
      </c>
      <c r="I5471" s="10">
        <v>1.360662512476587E-4</v>
      </c>
      <c r="J5471" s="10">
        <v>1.7270506411017691E-4</v>
      </c>
      <c r="K5471">
        <v>4.1748618361175938E-5</v>
      </c>
      <c r="L5471">
        <v>2.1515037390821681E-4</v>
      </c>
      <c r="M5471">
        <v>9.8270918496293948E-5</v>
      </c>
      <c r="N5471">
        <v>9.6202275695449487E-5</v>
      </c>
      <c r="O5471">
        <v>1.936256867798963E-4</v>
      </c>
      <c r="P5471">
        <v>4.6893539744855337E-5</v>
      </c>
      <c r="Q5471">
        <v>1.796463305914691E-4</v>
      </c>
      <c r="R5471">
        <v>8.8342046264300851E-5</v>
      </c>
      <c r="S5471">
        <v>3.6225041479020278E-5</v>
      </c>
      <c r="T5471">
        <v>9.1572826124672926E-7</v>
      </c>
    </row>
    <row r="5472" spans="1:20">
      <c r="A5472" s="10">
        <v>5466</v>
      </c>
      <c r="B5472" s="10">
        <v>3.3776022415106863E-5</v>
      </c>
      <c r="C5472" s="10">
        <v>1.1837943960540119E-4</v>
      </c>
      <c r="D5472" s="10">
        <v>9.2022221826067573E-5</v>
      </c>
      <c r="E5472" s="10">
        <v>8.5904964365263815E-5</v>
      </c>
      <c r="F5472" s="10">
        <v>3.6607373531008781E-5</v>
      </c>
      <c r="G5472" s="10">
        <v>9.2589715154611194E-5</v>
      </c>
      <c r="H5472" s="10">
        <v>6.9146081812908409E-5</v>
      </c>
      <c r="I5472" s="10">
        <v>7.241733589513333E-5</v>
      </c>
      <c r="J5472" s="10">
        <v>1.008019195636317E-4</v>
      </c>
      <c r="K5472">
        <v>4.2314443193431859E-5</v>
      </c>
      <c r="L5472">
        <v>1.410710201427219E-4</v>
      </c>
      <c r="M5472">
        <v>7.1000877320857717E-5</v>
      </c>
      <c r="N5472">
        <v>2.7021351169461011E-5</v>
      </c>
      <c r="O5472">
        <v>1.5084598827660431E-4</v>
      </c>
      <c r="P5472">
        <v>1.377290906439347E-5</v>
      </c>
      <c r="Q5472">
        <v>8.6197649780396483E-5</v>
      </c>
      <c r="R5472">
        <v>2.471349232694943E-5</v>
      </c>
      <c r="S5472">
        <v>2.6247855575214979E-5</v>
      </c>
      <c r="T5472">
        <v>1.933196869891381E-6</v>
      </c>
    </row>
    <row r="5473" spans="1:20">
      <c r="A5473" s="10">
        <v>5467</v>
      </c>
      <c r="B5473" s="10">
        <v>1.6243749094578021E-5</v>
      </c>
      <c r="C5473" s="10">
        <v>9.5240074555596007E-5</v>
      </c>
      <c r="D5473" s="10">
        <v>4.249563204982603E-5</v>
      </c>
      <c r="E5473" s="10">
        <v>4.1462048848546868E-5</v>
      </c>
      <c r="F5473" s="10">
        <v>1.9928588187909999E-7</v>
      </c>
      <c r="G5473" s="10">
        <v>6.3023060504894629E-5</v>
      </c>
      <c r="H5473" s="10">
        <v>4.0051937761549078E-5</v>
      </c>
      <c r="I5473" s="10">
        <v>4.3807684166317752E-5</v>
      </c>
      <c r="J5473" s="10">
        <v>9.0154596266967622E-5</v>
      </c>
      <c r="K5473">
        <v>2.153230176543953E-5</v>
      </c>
      <c r="L5473">
        <v>4.4438760589426331E-5</v>
      </c>
      <c r="M5473">
        <v>5.1489244378487167E-5</v>
      </c>
      <c r="N5473">
        <v>7.2808783610208046E-6</v>
      </c>
      <c r="O5473">
        <v>1.203180996268256E-4</v>
      </c>
      <c r="P5473">
        <v>8.0181849289927871E-6</v>
      </c>
      <c r="Q5473">
        <v>4.4169247422827367E-5</v>
      </c>
      <c r="R5473">
        <v>5.6993688178164126E-6</v>
      </c>
      <c r="S5473">
        <v>2.276700491916226E-5</v>
      </c>
      <c r="T5473">
        <v>4.5904306806760437E-6</v>
      </c>
    </row>
    <row r="5474" spans="1:20">
      <c r="A5474" s="10">
        <v>5468</v>
      </c>
      <c r="B5474" s="10">
        <v>1.0872593467597921E-5</v>
      </c>
      <c r="C5474" s="10">
        <v>7.4659913559014209E-5</v>
      </c>
      <c r="D5474" s="10">
        <v>2.75009581285782E-5</v>
      </c>
      <c r="E5474" s="10">
        <v>2.5653278026548171E-5</v>
      </c>
      <c r="F5474" s="10">
        <v>0</v>
      </c>
      <c r="G5474" s="10">
        <v>5.4028490821085881E-5</v>
      </c>
      <c r="H5474" s="10">
        <v>3.6220049595049912E-5</v>
      </c>
      <c r="I5474" s="10">
        <v>3.0186468102760461E-5</v>
      </c>
      <c r="J5474" s="10">
        <v>7.7062957417489055E-5</v>
      </c>
      <c r="K5474">
        <v>1.12737279566682E-5</v>
      </c>
      <c r="L5474">
        <v>2.972502471076105E-5</v>
      </c>
      <c r="M5474">
        <v>3.243800163198997E-5</v>
      </c>
      <c r="N5474">
        <v>3.2942315305610229E-6</v>
      </c>
      <c r="O5474">
        <v>7.9519864529251229E-5</v>
      </c>
      <c r="P5474">
        <v>7.5208569374144823E-6</v>
      </c>
      <c r="Q5474">
        <v>2.078582725253339E-5</v>
      </c>
      <c r="R5474">
        <v>5.5597218503197691E-6</v>
      </c>
      <c r="S5474">
        <v>2.5617285825894961E-5</v>
      </c>
      <c r="T5474">
        <v>1.114128452139221E-6</v>
      </c>
    </row>
    <row r="5475" spans="1:20">
      <c r="A5475" s="10">
        <v>5469</v>
      </c>
      <c r="B5475" s="10">
        <v>3.0737107567476958E-6</v>
      </c>
      <c r="C5475" s="10">
        <v>2.9017107302241511E-5</v>
      </c>
      <c r="D5475" s="10">
        <v>1.352273053475134E-5</v>
      </c>
      <c r="E5475" s="10">
        <v>3.0919115050235989E-6</v>
      </c>
      <c r="F5475" s="10">
        <v>0</v>
      </c>
      <c r="G5475" s="10">
        <v>3.3813370898158211E-5</v>
      </c>
      <c r="H5475" s="10">
        <v>1.7961350953807661E-5</v>
      </c>
      <c r="I5475" s="10">
        <v>2.0971054253560201E-5</v>
      </c>
      <c r="J5475" s="10">
        <v>4.6628649838194812E-5</v>
      </c>
      <c r="K5475">
        <v>8.029944155068969E-6</v>
      </c>
      <c r="L5475">
        <v>4.2597722963917313E-6</v>
      </c>
      <c r="M5475">
        <v>1.860056105116536E-5</v>
      </c>
      <c r="N5475">
        <v>1.5244732476003799E-6</v>
      </c>
      <c r="O5475">
        <v>1.592363121673136E-5</v>
      </c>
      <c r="P5475">
        <v>7.5389794842516254E-6</v>
      </c>
      <c r="Q5475">
        <v>1.337410833803359E-5</v>
      </c>
      <c r="R5475">
        <v>4.9954017345816061E-6</v>
      </c>
      <c r="S5475">
        <v>3.6528640660069293E-5</v>
      </c>
      <c r="T5475">
        <v>4.1477863502075961E-6</v>
      </c>
    </row>
    <row r="5476" spans="1:20">
      <c r="A5476" s="10">
        <v>5470</v>
      </c>
      <c r="B5476" s="10">
        <v>2.3479975340741789E-6</v>
      </c>
      <c r="C5476" s="10">
        <v>1.15789194099828E-5</v>
      </c>
      <c r="D5476" s="10">
        <v>4.0921513614157217E-6</v>
      </c>
      <c r="E5476" s="10">
        <v>0</v>
      </c>
      <c r="F5476" s="10">
        <v>0</v>
      </c>
      <c r="G5476" s="10">
        <v>1.04992643445651E-5</v>
      </c>
      <c r="H5476" s="10">
        <v>9.388014534054987E-6</v>
      </c>
      <c r="I5476" s="10">
        <v>7.5137867272630247E-6</v>
      </c>
      <c r="J5476" s="10">
        <v>1.7504753082513041E-5</v>
      </c>
      <c r="K5476">
        <v>6.3268163259198396E-6</v>
      </c>
      <c r="L5476">
        <v>0</v>
      </c>
      <c r="M5476">
        <v>8.3494082685253654E-6</v>
      </c>
      <c r="N5476">
        <v>3.6040275860185889E-8</v>
      </c>
      <c r="O5476">
        <v>3.3893389377572521E-6</v>
      </c>
      <c r="P5476">
        <v>6.5694232284644571E-6</v>
      </c>
      <c r="Q5476">
        <v>0</v>
      </c>
      <c r="R5476">
        <v>2.437595766206265E-7</v>
      </c>
      <c r="S5476">
        <v>3.7994741428155039E-5</v>
      </c>
      <c r="T5476">
        <v>3.5593923500673071E-6</v>
      </c>
    </row>
    <row r="5477" spans="1:20">
      <c r="A5477" s="10">
        <v>5471</v>
      </c>
      <c r="B5477" s="10">
        <v>1.4761526198844619E-7</v>
      </c>
      <c r="C5477" s="10">
        <v>3.464116588582317E-6</v>
      </c>
      <c r="D5477" s="10">
        <v>9.4211124218253419E-7</v>
      </c>
      <c r="E5477" s="10">
        <v>0</v>
      </c>
      <c r="F5477" s="10">
        <v>0</v>
      </c>
      <c r="G5477" s="10">
        <v>2.3545538018609648E-6</v>
      </c>
      <c r="H5477" s="10">
        <v>2.600249862608397E-6</v>
      </c>
      <c r="I5477" s="10">
        <v>1.411387205032028E-6</v>
      </c>
      <c r="J5477" s="10">
        <v>2.8030045350645889E-6</v>
      </c>
      <c r="K5477">
        <v>1.940813586226226E-6</v>
      </c>
      <c r="L5477">
        <v>0</v>
      </c>
      <c r="M5477">
        <v>1.757818236770742E-6</v>
      </c>
      <c r="N5477">
        <v>1.0915873026173481E-9</v>
      </c>
      <c r="O5477">
        <v>5.7535497019915804E-7</v>
      </c>
      <c r="P5477">
        <v>2.3196859951543459E-7</v>
      </c>
      <c r="Q5477">
        <v>0</v>
      </c>
      <c r="R5477">
        <v>0</v>
      </c>
      <c r="S5477">
        <v>3.3840742701797193E-5</v>
      </c>
      <c r="T5477">
        <v>7.9759568971619232E-7</v>
      </c>
    </row>
    <row r="5478" spans="1:20">
      <c r="A5478" s="10">
        <v>5472</v>
      </c>
      <c r="B5478" s="10">
        <v>0</v>
      </c>
      <c r="C5478" s="10">
        <v>1.7264960164097771E-7</v>
      </c>
      <c r="D5478" s="10">
        <v>4.499121495919117E-7</v>
      </c>
      <c r="E5478" s="10">
        <v>0</v>
      </c>
      <c r="F5478" s="10">
        <v>0</v>
      </c>
      <c r="G5478" s="10">
        <v>3.1285197097609371E-7</v>
      </c>
      <c r="H5478" s="10">
        <v>2.208391087740486E-7</v>
      </c>
      <c r="I5478" s="10">
        <v>1.395751734779039E-7</v>
      </c>
      <c r="J5478" s="10">
        <v>8.0421475896521461E-7</v>
      </c>
      <c r="K5478">
        <v>0</v>
      </c>
      <c r="L5478">
        <v>0</v>
      </c>
      <c r="M5478">
        <v>3.4780837781012442E-7</v>
      </c>
      <c r="N5478">
        <v>7.3368982634936518E-10</v>
      </c>
      <c r="O5478">
        <v>5.2091609562684058E-8</v>
      </c>
      <c r="P5478">
        <v>0</v>
      </c>
      <c r="Q5478">
        <v>0</v>
      </c>
      <c r="R5478">
        <v>0</v>
      </c>
      <c r="S5478">
        <v>2.0073915509442181E-5</v>
      </c>
      <c r="T5478">
        <v>1.210791009578183E-6</v>
      </c>
    </row>
    <row r="5479" spans="1:20">
      <c r="A5479" s="10">
        <v>5473</v>
      </c>
      <c r="B5479" s="10">
        <v>0</v>
      </c>
      <c r="C5479" s="10">
        <v>5.6849107795532502E-7</v>
      </c>
      <c r="D5479" s="10">
        <v>1.281349802037765E-7</v>
      </c>
      <c r="E5479" s="10">
        <v>0</v>
      </c>
      <c r="F5479" s="10">
        <v>0</v>
      </c>
      <c r="G5479" s="10">
        <v>1.4071487602887419E-7</v>
      </c>
      <c r="H5479" s="10">
        <v>1.296847391223231E-8</v>
      </c>
      <c r="I5479" s="10">
        <v>0</v>
      </c>
      <c r="J5479" s="10">
        <v>2.4036236188437481E-8</v>
      </c>
      <c r="K5479">
        <v>0</v>
      </c>
      <c r="L5479">
        <v>0</v>
      </c>
      <c r="M5479">
        <v>1.2240247780693329E-7</v>
      </c>
      <c r="N5479">
        <v>1.4315899050719319E-9</v>
      </c>
      <c r="O5479">
        <v>1.9982506883703431E-8</v>
      </c>
      <c r="P5479">
        <v>0</v>
      </c>
      <c r="Q5479">
        <v>0</v>
      </c>
      <c r="R5479">
        <v>0</v>
      </c>
      <c r="S5479">
        <v>1.39806054767414E-5</v>
      </c>
      <c r="T5479">
        <v>2.5114963538625881E-5</v>
      </c>
    </row>
    <row r="5480" spans="1:20">
      <c r="A5480" s="10">
        <v>5474</v>
      </c>
      <c r="B5480" s="10">
        <v>0</v>
      </c>
      <c r="C5480" s="10">
        <v>6.2192398358748966E-7</v>
      </c>
      <c r="D5480" s="10">
        <v>4.7990629289803918E-11</v>
      </c>
      <c r="E5480" s="10">
        <v>0</v>
      </c>
      <c r="F5480" s="10">
        <v>0</v>
      </c>
      <c r="G5480" s="10">
        <v>2.2821187835100049E-7</v>
      </c>
      <c r="H5480" s="10">
        <v>0</v>
      </c>
      <c r="I5480" s="10">
        <v>0</v>
      </c>
      <c r="J5480" s="10">
        <v>6.5981824831004842E-9</v>
      </c>
      <c r="K5480">
        <v>0</v>
      </c>
      <c r="L5480">
        <v>0</v>
      </c>
      <c r="M5480">
        <v>4.1446145121361238E-7</v>
      </c>
      <c r="N5480">
        <v>7.6947957397616349E-10</v>
      </c>
      <c r="O5480">
        <v>5.5438322232329534E-9</v>
      </c>
      <c r="P5480">
        <v>0</v>
      </c>
      <c r="Q5480">
        <v>0</v>
      </c>
      <c r="R5480">
        <v>0</v>
      </c>
      <c r="S5480">
        <v>1.271760441896187E-5</v>
      </c>
      <c r="T5480">
        <v>1.2892457140857359E-6</v>
      </c>
    </row>
    <row r="5481" spans="1:20">
      <c r="A5481" s="10">
        <v>5475</v>
      </c>
      <c r="B5481" s="10">
        <v>0</v>
      </c>
      <c r="C5481" s="10">
        <v>6.2061005967850198E-7</v>
      </c>
      <c r="D5481" s="10">
        <v>1.1997657322450981E-10</v>
      </c>
      <c r="E5481" s="10">
        <v>0</v>
      </c>
      <c r="F5481" s="10">
        <v>0</v>
      </c>
      <c r="G5481" s="10">
        <v>2.7915710264678402E-7</v>
      </c>
      <c r="H5481" s="10">
        <v>0</v>
      </c>
      <c r="I5481" s="10">
        <v>0</v>
      </c>
      <c r="J5481" s="10">
        <v>7.0694812318933757E-10</v>
      </c>
      <c r="K5481">
        <v>0</v>
      </c>
      <c r="L5481">
        <v>0</v>
      </c>
      <c r="M5481">
        <v>4.485614377736545E-7</v>
      </c>
      <c r="N5481">
        <v>6.0842570965557115E-10</v>
      </c>
      <c r="O5481">
        <v>1.203312420546688E-10</v>
      </c>
      <c r="P5481">
        <v>0</v>
      </c>
      <c r="Q5481">
        <v>0</v>
      </c>
      <c r="R5481">
        <v>0</v>
      </c>
      <c r="S5481">
        <v>8.3624640939482492E-6</v>
      </c>
      <c r="T5481">
        <v>1.829936713633481E-6</v>
      </c>
    </row>
    <row r="5482" spans="1:20">
      <c r="A5482" s="10">
        <v>5476</v>
      </c>
      <c r="B5482" s="10">
        <v>0</v>
      </c>
      <c r="C5482" s="10">
        <v>4.3490881387491362E-7</v>
      </c>
      <c r="D5482" s="10">
        <v>0</v>
      </c>
      <c r="E5482" s="10">
        <v>0</v>
      </c>
      <c r="F5482" s="10">
        <v>0</v>
      </c>
      <c r="G5482" s="10">
        <v>2.801040399013525E-7</v>
      </c>
      <c r="H5482" s="10">
        <v>0</v>
      </c>
      <c r="I5482" s="10">
        <v>0</v>
      </c>
      <c r="J5482" s="10">
        <v>0</v>
      </c>
      <c r="K5482">
        <v>0</v>
      </c>
      <c r="L5482">
        <v>0</v>
      </c>
      <c r="M5482">
        <v>4.2825075216758368E-7</v>
      </c>
      <c r="N5482">
        <v>6.4421545728236946E-10</v>
      </c>
      <c r="O5482">
        <v>1.289263307728594E-11</v>
      </c>
      <c r="P5482">
        <v>0</v>
      </c>
      <c r="Q5482">
        <v>0</v>
      </c>
      <c r="R5482">
        <v>0</v>
      </c>
      <c r="S5482">
        <v>8.498978987661822E-6</v>
      </c>
      <c r="T5482">
        <v>3.453515951414731E-6</v>
      </c>
    </row>
    <row r="5483" spans="1:20">
      <c r="A5483" s="10">
        <v>5477</v>
      </c>
      <c r="B5483" s="10">
        <v>1.9676471542521901E-7</v>
      </c>
      <c r="C5483" s="10">
        <v>8.1130421633624351E-8</v>
      </c>
      <c r="D5483" s="10">
        <v>1.160833334233745E-8</v>
      </c>
      <c r="E5483" s="10">
        <v>7.9945381767866321E-8</v>
      </c>
      <c r="F5483" s="10">
        <v>0</v>
      </c>
      <c r="G5483" s="10">
        <v>3.6480947119701101E-7</v>
      </c>
      <c r="H5483" s="10">
        <v>3.6873888628659258E-8</v>
      </c>
      <c r="I5483" s="10">
        <v>8.5727850434603827E-8</v>
      </c>
      <c r="J5483" s="10">
        <v>9.7107572448159396E-8</v>
      </c>
      <c r="K5483">
        <v>5.6631642637604162E-8</v>
      </c>
      <c r="L5483">
        <v>7.771916272593691E-8</v>
      </c>
      <c r="M5483">
        <v>9.1276056015336121E-8</v>
      </c>
      <c r="N5483">
        <v>6.3213641745832497E-9</v>
      </c>
      <c r="O5483">
        <v>3.7815972991336773E-8</v>
      </c>
      <c r="P5483">
        <v>9.3331116211288141E-9</v>
      </c>
      <c r="Q5483">
        <v>2.6457084987925539E-8</v>
      </c>
      <c r="R5483">
        <v>1.8039878256067599E-7</v>
      </c>
      <c r="S5483">
        <v>1.323963043677819E-5</v>
      </c>
      <c r="T5483">
        <v>8.8193205451185819E-6</v>
      </c>
    </row>
    <row r="5484" spans="1:20">
      <c r="A5484" s="10">
        <v>5478</v>
      </c>
      <c r="B5484" s="10">
        <v>3.1005528736711652E-5</v>
      </c>
      <c r="C5484" s="10">
        <v>1.947238517929476E-5</v>
      </c>
      <c r="D5484" s="10">
        <v>1.8527146566228539E-5</v>
      </c>
      <c r="E5484" s="10">
        <v>1.8057075103990901E-5</v>
      </c>
      <c r="F5484" s="10">
        <v>1.3669050394574101E-5</v>
      </c>
      <c r="G5484" s="10">
        <v>1.9863209631012381E-5</v>
      </c>
      <c r="H5484" s="10">
        <v>1.8648109158262021E-5</v>
      </c>
      <c r="I5484" s="10">
        <v>1.8435949961659661E-5</v>
      </c>
      <c r="J5484" s="10">
        <v>1.9835284156653369E-5</v>
      </c>
      <c r="K5484">
        <v>1.694312317590111E-5</v>
      </c>
      <c r="L5484">
        <v>1.623370559604831E-5</v>
      </c>
      <c r="M5484">
        <v>2.3107681282966501E-5</v>
      </c>
      <c r="N5484">
        <v>1.447536474498897E-6</v>
      </c>
      <c r="O5484">
        <v>1.7948434551520901E-5</v>
      </c>
      <c r="P5484">
        <v>1.807270983334118E-5</v>
      </c>
      <c r="Q5484">
        <v>1.7633050563124219E-5</v>
      </c>
      <c r="R5484">
        <v>2.9101345577952669E-5</v>
      </c>
      <c r="S5484">
        <v>1.52481879344634E-5</v>
      </c>
      <c r="T5484">
        <v>1.359827808698605E-5</v>
      </c>
    </row>
    <row r="5485" spans="1:20">
      <c r="A5485" s="10">
        <v>5479</v>
      </c>
      <c r="B5485" s="10">
        <v>1.2019041094656671E-4</v>
      </c>
      <c r="C5485" s="10">
        <v>9.7192510737522113E-5</v>
      </c>
      <c r="D5485" s="10">
        <v>9.768014425307002E-5</v>
      </c>
      <c r="E5485" s="10">
        <v>1.088713598846789E-4</v>
      </c>
      <c r="F5485" s="10">
        <v>1.058898318513689E-4</v>
      </c>
      <c r="G5485" s="10">
        <v>1.011603173561183E-4</v>
      </c>
      <c r="H5485" s="10">
        <v>9.969366382745852E-5</v>
      </c>
      <c r="I5485" s="10">
        <v>9.2684949995327069E-5</v>
      </c>
      <c r="J5485" s="10">
        <v>9.6005969356952739E-5</v>
      </c>
      <c r="K5485">
        <v>1.061038928576035E-4</v>
      </c>
      <c r="L5485">
        <v>7.9358352830569863E-5</v>
      </c>
      <c r="M5485">
        <v>1.0626367306368771E-4</v>
      </c>
      <c r="N5485">
        <v>1.2373180101774491E-5</v>
      </c>
      <c r="O5485">
        <v>8.16098299175786E-5</v>
      </c>
      <c r="P5485">
        <v>9.5500611599529678E-5</v>
      </c>
      <c r="Q5485">
        <v>9.9210826414893827E-5</v>
      </c>
      <c r="R5485">
        <v>1.470409801610354E-4</v>
      </c>
      <c r="S5485">
        <v>1.8785559895910129E-5</v>
      </c>
      <c r="T5485">
        <v>5.405591018502547E-6</v>
      </c>
    </row>
    <row r="5486" spans="1:20">
      <c r="A5486" s="10">
        <v>5480</v>
      </c>
      <c r="B5486" s="10">
        <v>2.5892688073278421E-4</v>
      </c>
      <c r="C5486" s="10">
        <v>2.199827753864094E-4</v>
      </c>
      <c r="D5486" s="10">
        <v>2.0171719504863129E-4</v>
      </c>
      <c r="E5486" s="10">
        <v>2.391135890290795E-4</v>
      </c>
      <c r="F5486" s="10">
        <v>2.5624030495077088E-4</v>
      </c>
      <c r="G5486" s="10">
        <v>2.1208368943111591E-4</v>
      </c>
      <c r="H5486" s="10">
        <v>2.4169228980749609E-4</v>
      </c>
      <c r="I5486" s="10">
        <v>2.1743649438933199E-4</v>
      </c>
      <c r="J5486" s="10">
        <v>2.1559094677769529E-4</v>
      </c>
      <c r="K5486">
        <v>2.381940531074464E-4</v>
      </c>
      <c r="L5486">
        <v>2.0134162455792771E-4</v>
      </c>
      <c r="M5486">
        <v>1.9948428072288289E-4</v>
      </c>
      <c r="N5486">
        <v>6.5546645655788327E-5</v>
      </c>
      <c r="O5486">
        <v>1.6895286147039799E-4</v>
      </c>
      <c r="P5486">
        <v>2.1617964772814311E-4</v>
      </c>
      <c r="Q5486">
        <v>2.2985640491332381E-4</v>
      </c>
      <c r="R5486">
        <v>2.7316242162925091E-4</v>
      </c>
      <c r="S5486">
        <v>1.449512278284568E-5</v>
      </c>
      <c r="T5486">
        <v>9.2528948734262349E-7</v>
      </c>
    </row>
    <row r="5487" spans="1:20">
      <c r="A5487" s="10">
        <v>5481</v>
      </c>
      <c r="B5487" s="10">
        <v>3.759836941278736E-4</v>
      </c>
      <c r="C5487" s="10">
        <v>3.3683064834679198E-4</v>
      </c>
      <c r="D5487" s="10">
        <v>3.1659284908499077E-4</v>
      </c>
      <c r="E5487" s="10">
        <v>3.3211339261642232E-4</v>
      </c>
      <c r="F5487" s="10">
        <v>3.766733819891558E-4</v>
      </c>
      <c r="G5487" s="10">
        <v>3.194659148346115E-4</v>
      </c>
      <c r="H5487" s="10">
        <v>3.7420705456325332E-4</v>
      </c>
      <c r="I5487" s="10">
        <v>3.2362099875095872E-4</v>
      </c>
      <c r="J5487" s="10">
        <v>3.1002574749579721E-4</v>
      </c>
      <c r="K5487">
        <v>3.2241494095431808E-4</v>
      </c>
      <c r="L5487">
        <v>3.1311536408905181E-4</v>
      </c>
      <c r="M5487">
        <v>3.1809142212967562E-4</v>
      </c>
      <c r="N5487">
        <v>2.7646695140191608E-4</v>
      </c>
      <c r="O5487">
        <v>2.5098593423839249E-4</v>
      </c>
      <c r="P5487">
        <v>3.6572051603048981E-4</v>
      </c>
      <c r="Q5487">
        <v>3.6101602901007811E-4</v>
      </c>
      <c r="R5487">
        <v>3.5373503487208681E-4</v>
      </c>
      <c r="S5487">
        <v>9.9589334701250552E-6</v>
      </c>
      <c r="T5487">
        <v>3.5722238791565459E-6</v>
      </c>
    </row>
    <row r="5488" spans="1:20">
      <c r="A5488" s="10">
        <v>5482</v>
      </c>
      <c r="B5488" s="10">
        <v>4.1855777160380078E-4</v>
      </c>
      <c r="C5488" s="10">
        <v>4.0878259976735352E-4</v>
      </c>
      <c r="D5488" s="10">
        <v>3.7161600719443658E-4</v>
      </c>
      <c r="E5488" s="10">
        <v>3.6216994633786459E-4</v>
      </c>
      <c r="F5488" s="10">
        <v>4.6128547638910218E-4</v>
      </c>
      <c r="G5488" s="10">
        <v>3.5361033120921779E-4</v>
      </c>
      <c r="H5488" s="10">
        <v>4.2620782205930909E-4</v>
      </c>
      <c r="I5488" s="10">
        <v>3.9604335145948711E-4</v>
      </c>
      <c r="J5488" s="10">
        <v>3.4203354839502069E-4</v>
      </c>
      <c r="K5488">
        <v>3.663431401658617E-4</v>
      </c>
      <c r="L5488">
        <v>3.9553966860015889E-4</v>
      </c>
      <c r="M5488">
        <v>3.6427623252893227E-4</v>
      </c>
      <c r="N5488">
        <v>4.3741712834991523E-4</v>
      </c>
      <c r="O5488">
        <v>3.0060314587965068E-4</v>
      </c>
      <c r="P5488">
        <v>4.6947467913605972E-4</v>
      </c>
      <c r="Q5488">
        <v>4.5908090050853412E-4</v>
      </c>
      <c r="R5488">
        <v>4.661314486812123E-4</v>
      </c>
      <c r="S5488">
        <v>1.002563388245753E-5</v>
      </c>
      <c r="T5488">
        <v>6.1717266648172054E-6</v>
      </c>
    </row>
    <row r="5489" spans="1:20">
      <c r="A5489" s="10">
        <v>5483</v>
      </c>
      <c r="B5489" s="10">
        <v>4.4652577015865682E-4</v>
      </c>
      <c r="C5489" s="10">
        <v>4.3723607969997608E-4</v>
      </c>
      <c r="D5489" s="10">
        <v>3.7567145772210301E-4</v>
      </c>
      <c r="E5489" s="10">
        <v>4.1142942446480401E-4</v>
      </c>
      <c r="F5489" s="10">
        <v>5.2901888671959176E-4</v>
      </c>
      <c r="G5489" s="10">
        <v>3.6034141499387468E-4</v>
      </c>
      <c r="H5489" s="10">
        <v>4.8563714769243182E-4</v>
      </c>
      <c r="I5489" s="10">
        <v>3.98411114039735E-4</v>
      </c>
      <c r="J5489" s="10">
        <v>3.7307352906586991E-4</v>
      </c>
      <c r="K5489">
        <v>3.6589599844405528E-4</v>
      </c>
      <c r="L5489">
        <v>3.8590185727296742E-4</v>
      </c>
      <c r="M5489">
        <v>3.4361937068576169E-4</v>
      </c>
      <c r="N5489">
        <v>4.4175318153901849E-4</v>
      </c>
      <c r="O5489">
        <v>3.12068437429126E-4</v>
      </c>
      <c r="P5489">
        <v>4.4134350274443302E-4</v>
      </c>
      <c r="Q5489">
        <v>5.1073011056213891E-4</v>
      </c>
      <c r="R5489">
        <v>5.3362983894281245E-4</v>
      </c>
      <c r="S5489">
        <v>1.4676444389407279E-5</v>
      </c>
      <c r="T5489">
        <v>9.5198330160149249E-6</v>
      </c>
    </row>
    <row r="5490" spans="1:20">
      <c r="A5490" s="10">
        <v>5484</v>
      </c>
      <c r="B5490" s="10">
        <v>3.9878649372655881E-4</v>
      </c>
      <c r="C5490" s="10">
        <v>4.3140252470859911E-4</v>
      </c>
      <c r="D5490" s="10">
        <v>4.148166455838445E-4</v>
      </c>
      <c r="E5490" s="10">
        <v>4.3165837786001641E-4</v>
      </c>
      <c r="F5490" s="10">
        <v>5.2035488147024857E-4</v>
      </c>
      <c r="G5490" s="10">
        <v>3.6737039292863462E-4</v>
      </c>
      <c r="H5490" s="10">
        <v>5.0285035897119055E-4</v>
      </c>
      <c r="I5490" s="10">
        <v>4.1970277054845321E-4</v>
      </c>
      <c r="J5490" s="10">
        <v>4.0580916487058239E-4</v>
      </c>
      <c r="K5490">
        <v>4.0547084905533402E-4</v>
      </c>
      <c r="L5490">
        <v>4.2098094413315973E-4</v>
      </c>
      <c r="M5490">
        <v>3.512049056973088E-4</v>
      </c>
      <c r="N5490">
        <v>3.8625734163009399E-4</v>
      </c>
      <c r="O5490">
        <v>3.0342548722800459E-4</v>
      </c>
      <c r="P5490">
        <v>4.7900079588100399E-4</v>
      </c>
      <c r="Q5490">
        <v>5.1995198691786649E-4</v>
      </c>
      <c r="R5490">
        <v>5.3154303713809803E-4</v>
      </c>
      <c r="S5490">
        <v>1.511159553146764E-5</v>
      </c>
      <c r="T5490">
        <v>9.6705464899812305E-6</v>
      </c>
    </row>
    <row r="5491" spans="1:20">
      <c r="A5491" s="10">
        <v>5485</v>
      </c>
      <c r="B5491" s="10">
        <v>3.8468049550396331E-4</v>
      </c>
      <c r="C5491" s="10">
        <v>4.2536754737184751E-4</v>
      </c>
      <c r="D5491" s="10">
        <v>4.2684630665720309E-4</v>
      </c>
      <c r="E5491" s="10">
        <v>3.5209550558817009E-4</v>
      </c>
      <c r="F5491" s="10">
        <v>5.3730404265476736E-4</v>
      </c>
      <c r="G5491" s="10">
        <v>3.693663700003081E-4</v>
      </c>
      <c r="H5491" s="10">
        <v>4.6505300623482309E-4</v>
      </c>
      <c r="I5491" s="10">
        <v>4.1952479140119979E-4</v>
      </c>
      <c r="J5491" s="10">
        <v>4.1819804779924221E-4</v>
      </c>
      <c r="K5491">
        <v>4.7473009443611759E-4</v>
      </c>
      <c r="L5491">
        <v>4.3394787542760038E-4</v>
      </c>
      <c r="M5491">
        <v>3.6758356065125231E-4</v>
      </c>
      <c r="N5491">
        <v>3.355742855329579E-4</v>
      </c>
      <c r="O5491">
        <v>2.6660140869387241E-4</v>
      </c>
      <c r="P5491">
        <v>5.0604982969461787E-4</v>
      </c>
      <c r="Q5491">
        <v>4.4911830358810038E-4</v>
      </c>
      <c r="R5491">
        <v>5.116964023260727E-4</v>
      </c>
      <c r="S5491">
        <v>3.6153142265221702E-5</v>
      </c>
      <c r="T5491">
        <v>2.3546642922626769E-6</v>
      </c>
    </row>
    <row r="5492" spans="1:20">
      <c r="A5492" s="10">
        <v>5486</v>
      </c>
      <c r="B5492" s="10">
        <v>3.1694948262244761E-4</v>
      </c>
      <c r="C5492" s="10">
        <v>4.1339987510503933E-4</v>
      </c>
      <c r="D5492" s="10">
        <v>4.1835147276907472E-4</v>
      </c>
      <c r="E5492" s="10">
        <v>2.1763676999855569E-4</v>
      </c>
      <c r="F5492" s="10">
        <v>4.8214335965941172E-4</v>
      </c>
      <c r="G5492" s="10">
        <v>3.5059246395846501E-4</v>
      </c>
      <c r="H5492" s="10">
        <v>4.4469376695220462E-4</v>
      </c>
      <c r="I5492" s="10">
        <v>3.6010512630023941E-4</v>
      </c>
      <c r="J5492" s="10">
        <v>3.9126406424476402E-4</v>
      </c>
      <c r="K5492">
        <v>3.563309779097995E-4</v>
      </c>
      <c r="L5492">
        <v>3.9136471758908988E-4</v>
      </c>
      <c r="M5492">
        <v>3.6162896759241202E-4</v>
      </c>
      <c r="N5492">
        <v>3.5183637961186029E-4</v>
      </c>
      <c r="O5492">
        <v>1.8262180967562399E-4</v>
      </c>
      <c r="P5492">
        <v>4.5569755657952658E-4</v>
      </c>
      <c r="Q5492">
        <v>4.6419111241227049E-4</v>
      </c>
      <c r="R5492">
        <v>4.3177398157950598E-4</v>
      </c>
      <c r="S5492">
        <v>4.4291533706196987E-5</v>
      </c>
      <c r="T5492">
        <v>1.687052969240453E-6</v>
      </c>
    </row>
    <row r="5493" spans="1:20">
      <c r="A5493" s="10">
        <v>5487</v>
      </c>
      <c r="B5493" s="10">
        <v>1.872680284843872E-4</v>
      </c>
      <c r="C5493" s="10">
        <v>3.6213371102410298E-4</v>
      </c>
      <c r="D5493" s="10">
        <v>3.2191168052332311E-4</v>
      </c>
      <c r="E5493" s="10">
        <v>2.2119853170297229E-4</v>
      </c>
      <c r="F5493" s="10">
        <v>3.6189731161332978E-4</v>
      </c>
      <c r="G5493" s="10">
        <v>2.9936315280468739E-4</v>
      </c>
      <c r="H5493" s="10">
        <v>3.8349096292273401E-4</v>
      </c>
      <c r="I5493" s="10">
        <v>2.9795540466556931E-4</v>
      </c>
      <c r="J5493" s="10">
        <v>3.5779090834527479E-4</v>
      </c>
      <c r="K5493">
        <v>5.9145790156271119E-5</v>
      </c>
      <c r="L5493">
        <v>3.8615596024872239E-4</v>
      </c>
      <c r="M5493">
        <v>1.8937506675652401E-4</v>
      </c>
      <c r="N5493">
        <v>3.6263467213278359E-4</v>
      </c>
      <c r="O5493">
        <v>1.12767127513312E-4</v>
      </c>
      <c r="P5493">
        <v>3.3909151754619402E-4</v>
      </c>
      <c r="Q5493">
        <v>4.0027209199737323E-4</v>
      </c>
      <c r="R5493">
        <v>3.3823864588323338E-4</v>
      </c>
      <c r="S5493">
        <v>3.5132254479936291E-5</v>
      </c>
      <c r="T5493">
        <v>2.1891272540228058E-6</v>
      </c>
    </row>
    <row r="5494" spans="1:20">
      <c r="A5494" s="10">
        <v>5488</v>
      </c>
      <c r="B5494" s="10">
        <v>1.3870237857307389E-4</v>
      </c>
      <c r="C5494" s="10">
        <v>3.1670731022501381E-4</v>
      </c>
      <c r="D5494" s="10">
        <v>2.215893707827851E-4</v>
      </c>
      <c r="E5494" s="10">
        <v>1.7367403282866781E-4</v>
      </c>
      <c r="F5494" s="10">
        <v>2.0897038461191529E-4</v>
      </c>
      <c r="G5494" s="10">
        <v>2.2577822025170459E-4</v>
      </c>
      <c r="H5494" s="10">
        <v>2.9016234652484902E-4</v>
      </c>
      <c r="I5494" s="10">
        <v>2.078781084686086E-4</v>
      </c>
      <c r="J5494" s="10">
        <v>2.9076754980509071E-4</v>
      </c>
      <c r="K5494">
        <v>3.9316358133067663E-5</v>
      </c>
      <c r="L5494">
        <v>3.1789529468961641E-4</v>
      </c>
      <c r="M5494">
        <v>1.415624611431371E-4</v>
      </c>
      <c r="N5494">
        <v>2.8305732921453619E-4</v>
      </c>
      <c r="O5494">
        <v>1.666292673350945E-4</v>
      </c>
      <c r="P5494">
        <v>2.8674680632546012E-4</v>
      </c>
      <c r="Q5494">
        <v>3.6019578156049661E-4</v>
      </c>
      <c r="R5494">
        <v>2.2619278951089631E-4</v>
      </c>
      <c r="S5494">
        <v>3.088238846472164E-5</v>
      </c>
      <c r="T5494">
        <v>3.048600875895226E-6</v>
      </c>
    </row>
    <row r="5495" spans="1:20">
      <c r="A5495" s="10">
        <v>5489</v>
      </c>
      <c r="B5495" s="10">
        <v>1.069595400378307E-4</v>
      </c>
      <c r="C5495" s="10">
        <v>2.2165934886389719E-4</v>
      </c>
      <c r="D5495" s="10">
        <v>1.7144999705950221E-4</v>
      </c>
      <c r="E5495" s="10">
        <v>1.149061148335704E-4</v>
      </c>
      <c r="F5495" s="10">
        <v>1.172539184480391E-4</v>
      </c>
      <c r="G5495" s="10">
        <v>1.2984671333804681E-4</v>
      </c>
      <c r="H5495" s="10">
        <v>1.695181922698798E-4</v>
      </c>
      <c r="I5495" s="10">
        <v>1.2042265557706301E-4</v>
      </c>
      <c r="J5495" s="10">
        <v>1.8449109820503379E-4</v>
      </c>
      <c r="K5495">
        <v>5.9547004697405487E-5</v>
      </c>
      <c r="L5495">
        <v>1.8478000876491011E-4</v>
      </c>
      <c r="M5495">
        <v>1.366486103696109E-4</v>
      </c>
      <c r="N5495">
        <v>1.514485581678908E-4</v>
      </c>
      <c r="O5495">
        <v>1.589355780709598E-4</v>
      </c>
      <c r="P5495">
        <v>1.103360002786178E-4</v>
      </c>
      <c r="Q5495">
        <v>2.178177049708965E-4</v>
      </c>
      <c r="R5495">
        <v>9.0228609037809636E-5</v>
      </c>
      <c r="S5495">
        <v>3.3306899191180949E-5</v>
      </c>
      <c r="T5495">
        <v>2.836750376591933E-6</v>
      </c>
    </row>
    <row r="5496" spans="1:20">
      <c r="A5496" s="10">
        <v>5490</v>
      </c>
      <c r="B5496" s="10">
        <v>3.5707754800843439E-5</v>
      </c>
      <c r="C5496" s="10">
        <v>1.4147078073633299E-4</v>
      </c>
      <c r="D5496" s="10">
        <v>1.003618756148559E-4</v>
      </c>
      <c r="E5496" s="10">
        <v>6.0501505593122181E-5</v>
      </c>
      <c r="F5496" s="10">
        <v>6.8176106896721515E-5</v>
      </c>
      <c r="G5496" s="10">
        <v>8.0749405845624274E-5</v>
      </c>
      <c r="H5496" s="10">
        <v>6.8695829483832538E-5</v>
      </c>
      <c r="I5496" s="10">
        <v>5.7463278330073773E-5</v>
      </c>
      <c r="J5496" s="10">
        <v>1.08405791129572E-4</v>
      </c>
      <c r="K5496">
        <v>4.0212226967717862E-5</v>
      </c>
      <c r="L5496">
        <v>9.1410221821080337E-5</v>
      </c>
      <c r="M5496">
        <v>7.8434397133399071E-5</v>
      </c>
      <c r="N5496">
        <v>3.5895817254467999E-5</v>
      </c>
      <c r="O5496">
        <v>1.420568213807708E-4</v>
      </c>
      <c r="P5496">
        <v>6.3103614214274928E-6</v>
      </c>
      <c r="Q5496">
        <v>1.2491829399482809E-4</v>
      </c>
      <c r="R5496">
        <v>3.3361461575933428E-5</v>
      </c>
      <c r="S5496">
        <v>2.9648227875842729E-5</v>
      </c>
      <c r="T5496">
        <v>1.243884847504193E-6</v>
      </c>
    </row>
    <row r="5497" spans="1:20">
      <c r="A5497" s="10">
        <v>5491</v>
      </c>
      <c r="B5497" s="10">
        <v>1.484882813959264E-5</v>
      </c>
      <c r="C5497" s="10">
        <v>9.7535486485358339E-5</v>
      </c>
      <c r="D5497" s="10">
        <v>4.7538028465206047E-5</v>
      </c>
      <c r="E5497" s="10">
        <v>3.5654789173913522E-5</v>
      </c>
      <c r="F5497" s="10">
        <v>2.645872467520363E-6</v>
      </c>
      <c r="G5497" s="10">
        <v>6.1863553828483373E-5</v>
      </c>
      <c r="H5497" s="10">
        <v>4.069005168709037E-5</v>
      </c>
      <c r="I5497" s="10">
        <v>3.8723599536022737E-5</v>
      </c>
      <c r="J5497" s="10">
        <v>8.8540747991672943E-5</v>
      </c>
      <c r="K5497">
        <v>2.1017012808731749E-5</v>
      </c>
      <c r="L5497">
        <v>4.5208417037833003E-5</v>
      </c>
      <c r="M5497">
        <v>5.1473071021531463E-5</v>
      </c>
      <c r="N5497">
        <v>1.0384220798895851E-5</v>
      </c>
      <c r="O5497">
        <v>9.0446483335597438E-5</v>
      </c>
      <c r="P5497">
        <v>4.791556077373604E-6</v>
      </c>
      <c r="Q5497">
        <v>4.7133971302273357E-5</v>
      </c>
      <c r="R5497">
        <v>5.9715391852737599E-6</v>
      </c>
      <c r="S5497">
        <v>2.4250959883581839E-5</v>
      </c>
      <c r="T5497">
        <v>7.8572489694201101E-7</v>
      </c>
    </row>
    <row r="5498" spans="1:20">
      <c r="A5498" s="10">
        <v>5492</v>
      </c>
      <c r="B5498" s="10">
        <v>9.077225934435255E-6</v>
      </c>
      <c r="C5498" s="10">
        <v>8.2195983265588791E-5</v>
      </c>
      <c r="D5498" s="10">
        <v>2.9535444672195439E-5</v>
      </c>
      <c r="E5498" s="10">
        <v>1.007097886508624E-5</v>
      </c>
      <c r="F5498" s="10">
        <v>0</v>
      </c>
      <c r="G5498" s="10">
        <v>5.1818927316958157E-5</v>
      </c>
      <c r="H5498" s="10">
        <v>4.2289799622910171E-5</v>
      </c>
      <c r="I5498" s="10">
        <v>3.039428378346503E-5</v>
      </c>
      <c r="J5498" s="10">
        <v>7.4291413252153252E-5</v>
      </c>
      <c r="K5498">
        <v>1.089421729593703E-5</v>
      </c>
      <c r="L5498">
        <v>2.2862382223476931E-5</v>
      </c>
      <c r="M5498">
        <v>3.1542482184397157E-5</v>
      </c>
      <c r="N5498">
        <v>7.9944096120193774E-6</v>
      </c>
      <c r="O5498">
        <v>2.634110866180161E-5</v>
      </c>
      <c r="P5498">
        <v>4.8967121553961279E-6</v>
      </c>
      <c r="Q5498">
        <v>2.0975566053206601E-5</v>
      </c>
      <c r="R5498">
        <v>5.9103349399795739E-6</v>
      </c>
      <c r="S5498">
        <v>2.204098783429454E-5</v>
      </c>
      <c r="T5498">
        <v>8.3261100027231698E-8</v>
      </c>
    </row>
    <row r="5499" spans="1:20">
      <c r="A5499" s="10">
        <v>5493</v>
      </c>
      <c r="B5499" s="10">
        <v>1.672231183966267E-6</v>
      </c>
      <c r="C5499" s="10">
        <v>3.0945310347539533E-5</v>
      </c>
      <c r="D5499" s="10">
        <v>1.4044253701486641E-5</v>
      </c>
      <c r="E5499" s="10">
        <v>2.9923104395496071E-6</v>
      </c>
      <c r="F5499" s="10">
        <v>0</v>
      </c>
      <c r="G5499" s="10">
        <v>2.681569870903443E-5</v>
      </c>
      <c r="H5499" s="10">
        <v>2.1814552507139769E-5</v>
      </c>
      <c r="I5499" s="10">
        <v>1.9592412842612159E-5</v>
      </c>
      <c r="J5499" s="10">
        <v>4.2983719574780341E-5</v>
      </c>
      <c r="K5499">
        <v>8.0515742963541649E-6</v>
      </c>
      <c r="L5499">
        <v>3.4210000695430522E-7</v>
      </c>
      <c r="M5499">
        <v>1.6336708309598271E-5</v>
      </c>
      <c r="N5499">
        <v>3.6509032079727881E-6</v>
      </c>
      <c r="O5499">
        <v>6.4018681117229372E-6</v>
      </c>
      <c r="P5499">
        <v>4.8985244100798422E-6</v>
      </c>
      <c r="Q5499">
        <v>1.361481593478648E-5</v>
      </c>
      <c r="R5499">
        <v>5.0182194118451804E-6</v>
      </c>
      <c r="S5499">
        <v>2.606091287523604E-5</v>
      </c>
      <c r="T5499">
        <v>2.6053866171042868E-8</v>
      </c>
    </row>
    <row r="5500" spans="1:20">
      <c r="A5500" s="10">
        <v>5494</v>
      </c>
      <c r="B5500" s="10">
        <v>3.038846850649922E-7</v>
      </c>
      <c r="C5500" s="10">
        <v>1.160904330546952E-5</v>
      </c>
      <c r="D5500" s="10">
        <v>5.4389291878957414E-6</v>
      </c>
      <c r="E5500" s="10">
        <v>0</v>
      </c>
      <c r="F5500" s="10">
        <v>0</v>
      </c>
      <c r="G5500" s="10">
        <v>7.5711089823728088E-6</v>
      </c>
      <c r="H5500" s="10">
        <v>9.1811627911827394E-6</v>
      </c>
      <c r="I5500" s="10">
        <v>6.2896192555162132E-6</v>
      </c>
      <c r="J5500" s="10">
        <v>1.0045721048051769E-5</v>
      </c>
      <c r="K5500">
        <v>3.4288689878236902E-6</v>
      </c>
      <c r="L5500">
        <v>0</v>
      </c>
      <c r="M5500">
        <v>6.081549200256074E-6</v>
      </c>
      <c r="N5500">
        <v>1.4893903474892109E-7</v>
      </c>
      <c r="O5500">
        <v>2.3058874467544338E-6</v>
      </c>
      <c r="P5500">
        <v>3.9380294277112446E-6</v>
      </c>
      <c r="Q5500">
        <v>0</v>
      </c>
      <c r="R5500">
        <v>1.9233632347052171E-6</v>
      </c>
      <c r="S5500">
        <v>2.9141548027716311E-5</v>
      </c>
      <c r="T5500">
        <v>0</v>
      </c>
    </row>
    <row r="5501" spans="1:20">
      <c r="A5501" s="10">
        <v>5495</v>
      </c>
      <c r="B5501" s="10">
        <v>7.4920308848407355E-8</v>
      </c>
      <c r="C5501" s="10">
        <v>4.4361574964513838E-6</v>
      </c>
      <c r="D5501" s="10">
        <v>1.088573843712087E-6</v>
      </c>
      <c r="E5501" s="10">
        <v>0</v>
      </c>
      <c r="F5501" s="10">
        <v>0</v>
      </c>
      <c r="G5501" s="10">
        <v>1.361445780634249E-6</v>
      </c>
      <c r="H5501" s="10">
        <v>2.572002176100021E-6</v>
      </c>
      <c r="I5501" s="10">
        <v>1.2678944968787629E-6</v>
      </c>
      <c r="J5501" s="10">
        <v>1.5520763265372631E-6</v>
      </c>
      <c r="K5501">
        <v>5.8991294414170997E-8</v>
      </c>
      <c r="L5501">
        <v>0</v>
      </c>
      <c r="M5501">
        <v>1.2674420538736511E-6</v>
      </c>
      <c r="N5501">
        <v>1.1810616716843441E-9</v>
      </c>
      <c r="O5501">
        <v>5.523934592850343E-7</v>
      </c>
      <c r="P5501">
        <v>2.5915241977114962E-7</v>
      </c>
      <c r="Q5501">
        <v>0</v>
      </c>
      <c r="R5501">
        <v>0</v>
      </c>
      <c r="S5501">
        <v>1.5476923171670089E-5</v>
      </c>
      <c r="T5501">
        <v>0</v>
      </c>
    </row>
    <row r="5502" spans="1:20">
      <c r="A5502" s="10">
        <v>5496</v>
      </c>
      <c r="B5502" s="10">
        <v>0</v>
      </c>
      <c r="C5502" s="10">
        <v>1.7755491756786499E-7</v>
      </c>
      <c r="D5502" s="10">
        <v>4.3642678276147682E-7</v>
      </c>
      <c r="E5502" s="10">
        <v>0</v>
      </c>
      <c r="F5502" s="10">
        <v>0</v>
      </c>
      <c r="G5502" s="10">
        <v>1.4766823628917041E-7</v>
      </c>
      <c r="H5502" s="10">
        <v>1.721406556447597E-7</v>
      </c>
      <c r="I5502" s="10">
        <v>1.4499500758629411E-7</v>
      </c>
      <c r="J5502" s="10">
        <v>6.7325968862562178E-7</v>
      </c>
      <c r="K5502">
        <v>0</v>
      </c>
      <c r="L5502">
        <v>0</v>
      </c>
      <c r="M5502">
        <v>2.5873782034664022E-7</v>
      </c>
      <c r="N5502">
        <v>1.2347462931245411E-9</v>
      </c>
      <c r="O5502">
        <v>3.9239803156809528E-8</v>
      </c>
      <c r="P5502">
        <v>0</v>
      </c>
      <c r="Q5502">
        <v>0</v>
      </c>
      <c r="R5502">
        <v>0</v>
      </c>
      <c r="S5502">
        <v>7.9489029619865243E-6</v>
      </c>
      <c r="T5502">
        <v>0</v>
      </c>
    </row>
    <row r="5503" spans="1:20">
      <c r="A5503" s="10">
        <v>5497</v>
      </c>
      <c r="B5503" s="10">
        <v>0</v>
      </c>
      <c r="C5503" s="10">
        <v>5.6849107795532502E-7</v>
      </c>
      <c r="D5503" s="10">
        <v>1.4104445948273371E-7</v>
      </c>
      <c r="E5503" s="10">
        <v>0</v>
      </c>
      <c r="F5503" s="10">
        <v>0</v>
      </c>
      <c r="G5503" s="10">
        <v>1.708274807241514E-8</v>
      </c>
      <c r="H5503" s="10">
        <v>4.7506620372573379E-8</v>
      </c>
      <c r="I5503" s="10">
        <v>0</v>
      </c>
      <c r="J5503" s="10">
        <v>9.1903256014613877E-9</v>
      </c>
      <c r="K5503">
        <v>0</v>
      </c>
      <c r="L5503">
        <v>0</v>
      </c>
      <c r="M5503">
        <v>3.1691704170631613E-8</v>
      </c>
      <c r="N5503">
        <v>1.565801458672426E-9</v>
      </c>
      <c r="O5503">
        <v>1.906068361867749E-8</v>
      </c>
      <c r="P5503">
        <v>0</v>
      </c>
      <c r="Q5503">
        <v>0</v>
      </c>
      <c r="R5503">
        <v>0</v>
      </c>
      <c r="S5503">
        <v>5.2217208272223451E-6</v>
      </c>
      <c r="T5503">
        <v>0</v>
      </c>
    </row>
    <row r="5504" spans="1:20">
      <c r="A5504" s="10">
        <v>5498</v>
      </c>
      <c r="B5504" s="10">
        <v>0</v>
      </c>
      <c r="C5504" s="10">
        <v>6.2148600895116047E-7</v>
      </c>
      <c r="D5504" s="10">
        <v>1.4397188786941181E-10</v>
      </c>
      <c r="E5504" s="10">
        <v>0</v>
      </c>
      <c r="F5504" s="10">
        <v>0</v>
      </c>
      <c r="G5504" s="10">
        <v>2.2821187835100049E-7</v>
      </c>
      <c r="H5504" s="10">
        <v>0</v>
      </c>
      <c r="I5504" s="10">
        <v>0</v>
      </c>
      <c r="J5504" s="10">
        <v>1.7438053705336998E-8</v>
      </c>
      <c r="K5504">
        <v>0</v>
      </c>
      <c r="L5504">
        <v>0</v>
      </c>
      <c r="M5504">
        <v>3.4354812267416289E-7</v>
      </c>
      <c r="N5504">
        <v>6.6211033109576856E-10</v>
      </c>
      <c r="O5504">
        <v>1.5965377294039089E-8</v>
      </c>
      <c r="P5504">
        <v>0</v>
      </c>
      <c r="Q5504">
        <v>0</v>
      </c>
      <c r="R5504">
        <v>0</v>
      </c>
      <c r="S5504">
        <v>4.0468043913660431E-6</v>
      </c>
      <c r="T5504">
        <v>1.215847087982001E-9</v>
      </c>
    </row>
    <row r="5505" spans="1:20">
      <c r="A5505" s="10">
        <v>5499</v>
      </c>
      <c r="B5505" s="10">
        <v>0</v>
      </c>
      <c r="C5505" s="10">
        <v>6.2148600895116047E-7</v>
      </c>
      <c r="D5505" s="10">
        <v>0</v>
      </c>
      <c r="E5505" s="10">
        <v>0</v>
      </c>
      <c r="F5505" s="10">
        <v>0</v>
      </c>
      <c r="G5505" s="10">
        <v>2.7991465245043869E-7</v>
      </c>
      <c r="H5505" s="10">
        <v>0</v>
      </c>
      <c r="I5505" s="10">
        <v>0</v>
      </c>
      <c r="J5505" s="10">
        <v>4.7129874879289174E-10</v>
      </c>
      <c r="K5505">
        <v>0</v>
      </c>
      <c r="L5505">
        <v>0</v>
      </c>
      <c r="M5505">
        <v>4.320551923058476E-7</v>
      </c>
      <c r="N5505">
        <v>6.9790007872256687E-10</v>
      </c>
      <c r="O5505">
        <v>2.4496002846843278E-9</v>
      </c>
      <c r="P5505">
        <v>0</v>
      </c>
      <c r="Q5505">
        <v>0</v>
      </c>
      <c r="R5505">
        <v>0</v>
      </c>
      <c r="S5505">
        <v>3.097106543128849E-6</v>
      </c>
      <c r="T5505">
        <v>4.885099907070538E-9</v>
      </c>
    </row>
    <row r="5506" spans="1:20">
      <c r="A5506" s="10">
        <v>5500</v>
      </c>
      <c r="B5506" s="10">
        <v>0</v>
      </c>
      <c r="C5506" s="10">
        <v>4.3359488996592589E-7</v>
      </c>
      <c r="D5506" s="10">
        <v>1.4397188786941181E-10</v>
      </c>
      <c r="E5506" s="10">
        <v>0</v>
      </c>
      <c r="F5506" s="10">
        <v>0</v>
      </c>
      <c r="G5506" s="10">
        <v>2.3692370109303041E-7</v>
      </c>
      <c r="H5506" s="10">
        <v>0</v>
      </c>
      <c r="I5506" s="10">
        <v>0</v>
      </c>
      <c r="J5506" s="10">
        <v>0</v>
      </c>
      <c r="K5506">
        <v>0</v>
      </c>
      <c r="L5506">
        <v>0</v>
      </c>
      <c r="M5506">
        <v>4.2552304037033798E-7</v>
      </c>
      <c r="N5506">
        <v>6.9790007872256687E-10</v>
      </c>
      <c r="O5506">
        <v>0</v>
      </c>
      <c r="P5506">
        <v>0</v>
      </c>
      <c r="Q5506">
        <v>0</v>
      </c>
      <c r="R5506">
        <v>0</v>
      </c>
      <c r="S5506">
        <v>4.8279342508790198E-6</v>
      </c>
      <c r="T5506">
        <v>9.8118860000147465E-7</v>
      </c>
    </row>
    <row r="5507" spans="1:20">
      <c r="A5507" s="10">
        <v>5501</v>
      </c>
      <c r="B5507" s="10">
        <v>1.591191146919846E-7</v>
      </c>
      <c r="C5507" s="10">
        <v>9.4254331611229378E-8</v>
      </c>
      <c r="D5507" s="10">
        <v>5.0168204093828778E-9</v>
      </c>
      <c r="E5507" s="10">
        <v>6.0278196783971717E-8</v>
      </c>
      <c r="F5507" s="10">
        <v>0</v>
      </c>
      <c r="G5507" s="10">
        <v>1.5460265780437531E-7</v>
      </c>
      <c r="H5507" s="10">
        <v>5.7005860823387509E-8</v>
      </c>
      <c r="I5507" s="10">
        <v>8.8254313615727084E-8</v>
      </c>
      <c r="J5507" s="10">
        <v>9.074150459883941E-8</v>
      </c>
      <c r="K5507">
        <v>6.6365206215942376E-9</v>
      </c>
      <c r="L5507">
        <v>2.3442778652845759E-8</v>
      </c>
      <c r="M5507">
        <v>9.4265771708896281E-8</v>
      </c>
      <c r="N5507">
        <v>1.2535359106286099E-8</v>
      </c>
      <c r="O5507">
        <v>3.1276184862883482E-8</v>
      </c>
      <c r="P5507">
        <v>3.7604284687072408E-9</v>
      </c>
      <c r="Q5507">
        <v>1.452545842474343E-8</v>
      </c>
      <c r="R5507">
        <v>1.8366838875393209E-7</v>
      </c>
      <c r="S5507">
        <v>3.8664573303912726E-6</v>
      </c>
      <c r="T5507">
        <v>5.4172067005038039E-6</v>
      </c>
    </row>
    <row r="5508" spans="1:20">
      <c r="A5508" s="10">
        <v>5502</v>
      </c>
      <c r="B5508" s="10">
        <v>2.6990863407942121E-5</v>
      </c>
      <c r="C5508" s="10">
        <v>2.0679931618737591E-5</v>
      </c>
      <c r="D5508" s="10">
        <v>1.635010745760313E-5</v>
      </c>
      <c r="E5508" s="10">
        <v>1.735938459200668E-5</v>
      </c>
      <c r="F5508" s="10">
        <v>1.666324137859101E-5</v>
      </c>
      <c r="G5508" s="10">
        <v>1.9489727161500782E-5</v>
      </c>
      <c r="H5508" s="10">
        <v>1.9461203718551911E-5</v>
      </c>
      <c r="I5508" s="10">
        <v>1.947753316058336E-5</v>
      </c>
      <c r="J5508" s="10">
        <v>2.318528273255447E-5</v>
      </c>
      <c r="K5508">
        <v>1.339732852660733E-5</v>
      </c>
      <c r="L5508">
        <v>1.1229856040765209E-5</v>
      </c>
      <c r="M5508">
        <v>1.169846948406965E-5</v>
      </c>
      <c r="N5508">
        <v>1.046598695106772E-5</v>
      </c>
      <c r="O5508">
        <v>1.39542213485549E-5</v>
      </c>
      <c r="P5508">
        <v>1.5564277512877989E-5</v>
      </c>
      <c r="Q5508">
        <v>1.0356392473655911E-5</v>
      </c>
      <c r="R5508">
        <v>2.7587921393792561E-5</v>
      </c>
      <c r="S5508">
        <v>4.7114862430507227E-6</v>
      </c>
      <c r="T5508">
        <v>1.8687569742283351E-6</v>
      </c>
    </row>
    <row r="5509" spans="1:20">
      <c r="A5509" s="10">
        <v>5503</v>
      </c>
      <c r="B5509" s="10">
        <v>1.3601294347635601E-4</v>
      </c>
      <c r="C5509" s="10">
        <v>9.4773217681874054E-5</v>
      </c>
      <c r="D5509" s="10">
        <v>9.0959867062785104E-5</v>
      </c>
      <c r="E5509" s="10">
        <v>1.074361154319654E-4</v>
      </c>
      <c r="F5509" s="10">
        <v>1.026434832208927E-4</v>
      </c>
      <c r="G5509" s="10">
        <v>1.004606879165764E-4</v>
      </c>
      <c r="H5509" s="10">
        <v>1.0530815249486681E-4</v>
      </c>
      <c r="I5509" s="10">
        <v>1.001037567299742E-4</v>
      </c>
      <c r="J5509" s="10">
        <v>1.128069367308808E-4</v>
      </c>
      <c r="K5509">
        <v>9.1322026361242566E-5</v>
      </c>
      <c r="L5509">
        <v>6.4665851143652322E-5</v>
      </c>
      <c r="M5509">
        <v>6.3082925763135317E-5</v>
      </c>
      <c r="N5509">
        <v>6.1635034268087366E-5</v>
      </c>
      <c r="O5509">
        <v>7.3329532294743848E-5</v>
      </c>
      <c r="P5509">
        <v>9.7663175113605979E-5</v>
      </c>
      <c r="Q5509">
        <v>9.1097086907062451E-5</v>
      </c>
      <c r="R5509">
        <v>1.4206166210628109E-4</v>
      </c>
      <c r="S5509">
        <v>4.3353176601855899E-6</v>
      </c>
      <c r="T5509">
        <v>4.0165291435933957E-6</v>
      </c>
    </row>
    <row r="5510" spans="1:20">
      <c r="A5510" s="10">
        <v>5504</v>
      </c>
      <c r="B5510" s="10">
        <v>2.6273927359075032E-4</v>
      </c>
      <c r="C5510" s="10">
        <v>2.1090502182071689E-4</v>
      </c>
      <c r="D5510" s="10">
        <v>1.82743931191822E-4</v>
      </c>
      <c r="E5510" s="10">
        <v>2.3339173784315401E-4</v>
      </c>
      <c r="F5510" s="10">
        <v>2.4890004377563712E-4</v>
      </c>
      <c r="G5510" s="10">
        <v>2.310197755226744E-4</v>
      </c>
      <c r="H5510" s="10">
        <v>2.361013335861619E-4</v>
      </c>
      <c r="I5510" s="10">
        <v>2.182381444790954E-4</v>
      </c>
      <c r="J5510" s="10">
        <v>2.3742922587353409E-4</v>
      </c>
      <c r="K5510">
        <v>2.337541347826289E-4</v>
      </c>
      <c r="L5510">
        <v>1.7178583823197329E-4</v>
      </c>
      <c r="M5510">
        <v>2.2575954694043041E-4</v>
      </c>
      <c r="N5510">
        <v>2.1352777004633741E-4</v>
      </c>
      <c r="O5510">
        <v>1.5292425064585219E-4</v>
      </c>
      <c r="P5510">
        <v>2.3463818658364709E-4</v>
      </c>
      <c r="Q5510">
        <v>2.2792547866062169E-4</v>
      </c>
      <c r="R5510">
        <v>2.5672445562282902E-4</v>
      </c>
      <c r="S5510">
        <v>1.9724932973213011E-6</v>
      </c>
      <c r="T5510">
        <v>4.0176608584052017E-6</v>
      </c>
    </row>
    <row r="5511" spans="1:20">
      <c r="A5511" s="10">
        <v>5505</v>
      </c>
      <c r="B5511" s="10">
        <v>3.3143298771479341E-4</v>
      </c>
      <c r="C5511" s="10">
        <v>3.2744842576328919E-4</v>
      </c>
      <c r="D5511" s="10">
        <v>2.9290120534492881E-4</v>
      </c>
      <c r="E5511" s="10">
        <v>3.3072496986550368E-4</v>
      </c>
      <c r="F5511" s="10">
        <v>3.828513000405423E-4</v>
      </c>
      <c r="G5511" s="10">
        <v>3.3886406653503472E-4</v>
      </c>
      <c r="H5511" s="10">
        <v>3.6598332936421619E-4</v>
      </c>
      <c r="I5511" s="10">
        <v>3.1501864296548519E-4</v>
      </c>
      <c r="J5511" s="10">
        <v>3.4499816951877451E-4</v>
      </c>
      <c r="K5511">
        <v>3.6470277661599862E-4</v>
      </c>
      <c r="L5511">
        <v>2.9200830322283227E-4</v>
      </c>
      <c r="M5511">
        <v>3.3544150139288561E-4</v>
      </c>
      <c r="N5511">
        <v>3.4632893245665033E-4</v>
      </c>
      <c r="O5511">
        <v>2.386285909310355E-4</v>
      </c>
      <c r="P5511">
        <v>3.5168238349313479E-4</v>
      </c>
      <c r="Q5511">
        <v>3.5487204541791628E-4</v>
      </c>
      <c r="R5511">
        <v>3.8768661166964049E-4</v>
      </c>
      <c r="S5511">
        <v>1.04612707938985E-6</v>
      </c>
      <c r="T5511">
        <v>1.0062521478635791E-5</v>
      </c>
    </row>
    <row r="5512" spans="1:20">
      <c r="A5512" s="10">
        <v>5506</v>
      </c>
      <c r="B5512" s="10">
        <v>3.7718309285770428E-4</v>
      </c>
      <c r="C5512" s="10">
        <v>3.9729001610755709E-4</v>
      </c>
      <c r="D5512" s="10">
        <v>3.5510795957642642E-4</v>
      </c>
      <c r="E5512" s="10">
        <v>3.6974299718827423E-4</v>
      </c>
      <c r="F5512" s="10">
        <v>4.5227989391252921E-4</v>
      </c>
      <c r="G5512" s="10">
        <v>3.84292369993969E-4</v>
      </c>
      <c r="H5512" s="10">
        <v>4.3757592503223522E-4</v>
      </c>
      <c r="I5512" s="10">
        <v>3.6782669403975858E-4</v>
      </c>
      <c r="J5512" s="10">
        <v>3.8004016819778919E-4</v>
      </c>
      <c r="K5512">
        <v>4.4247311389691672E-4</v>
      </c>
      <c r="L5512">
        <v>3.6880426218722812E-4</v>
      </c>
      <c r="M5512">
        <v>3.1443897116948272E-4</v>
      </c>
      <c r="N5512">
        <v>3.6159020874349462E-4</v>
      </c>
      <c r="O5512">
        <v>2.9514512648498722E-4</v>
      </c>
      <c r="P5512">
        <v>4.4139379281190613E-4</v>
      </c>
      <c r="Q5512">
        <v>4.4637737552166988E-4</v>
      </c>
      <c r="R5512">
        <v>4.6560152203998362E-4</v>
      </c>
      <c r="S5512">
        <v>2.274484160764881E-6</v>
      </c>
      <c r="T5512">
        <v>1.2179742775970909E-5</v>
      </c>
    </row>
    <row r="5513" spans="1:20">
      <c r="A5513" s="10">
        <v>5507</v>
      </c>
      <c r="B5513" s="10">
        <v>4.0978516595812308E-4</v>
      </c>
      <c r="C5513" s="10">
        <v>4.1268299165067612E-4</v>
      </c>
      <c r="D5513" s="10">
        <v>3.6617599941714762E-4</v>
      </c>
      <c r="E5513" s="10">
        <v>3.5639670744287011E-4</v>
      </c>
      <c r="F5513" s="10">
        <v>4.6818276243233183E-4</v>
      </c>
      <c r="G5513" s="10">
        <v>4.0669628235234551E-4</v>
      </c>
      <c r="H5513" s="10">
        <v>4.4798002283111163E-4</v>
      </c>
      <c r="I5513" s="10">
        <v>4.1129327245269492E-4</v>
      </c>
      <c r="J5513" s="10">
        <v>4.1656960929293169E-4</v>
      </c>
      <c r="K5513">
        <v>4.4763180427461201E-4</v>
      </c>
      <c r="L5513">
        <v>4.0007077951129051E-4</v>
      </c>
      <c r="M5513">
        <v>3.0519048217437659E-4</v>
      </c>
      <c r="N5513">
        <v>2.5253124911384718E-4</v>
      </c>
      <c r="O5513">
        <v>3.3177996292186321E-4</v>
      </c>
      <c r="P5513">
        <v>4.8687350206526168E-4</v>
      </c>
      <c r="Q5513">
        <v>4.3952198166483781E-4</v>
      </c>
      <c r="R5513">
        <v>5.0663315974128545E-4</v>
      </c>
      <c r="S5513">
        <v>6.7069189469825523E-6</v>
      </c>
      <c r="T5513">
        <v>1.7336758199646558E-5</v>
      </c>
    </row>
    <row r="5514" spans="1:20">
      <c r="A5514" s="10">
        <v>5508</v>
      </c>
      <c r="B5514" s="10">
        <v>4.04469934756403E-4</v>
      </c>
      <c r="C5514" s="10">
        <v>4.1160011907121071E-4</v>
      </c>
      <c r="D5514" s="10">
        <v>4.1316858618598029E-4</v>
      </c>
      <c r="E5514" s="10">
        <v>3.3367440354153288E-4</v>
      </c>
      <c r="F5514" s="10">
        <v>4.8391949438524512E-4</v>
      </c>
      <c r="G5514" s="10">
        <v>4.2629732482893248E-4</v>
      </c>
      <c r="H5514" s="10">
        <v>4.6205945156249873E-4</v>
      </c>
      <c r="I5514" s="10">
        <v>4.0336629271156403E-4</v>
      </c>
      <c r="J5514" s="10">
        <v>4.3430190776785568E-4</v>
      </c>
      <c r="K5514">
        <v>4.41874671794791E-4</v>
      </c>
      <c r="L5514">
        <v>4.2015986947196901E-4</v>
      </c>
      <c r="M5514">
        <v>3.3026047124881907E-4</v>
      </c>
      <c r="N5514">
        <v>1.5495235209196209E-4</v>
      </c>
      <c r="O5514">
        <v>3.3143168106331678E-4</v>
      </c>
      <c r="P5514">
        <v>4.3478581386504559E-4</v>
      </c>
      <c r="Q5514">
        <v>4.7887212293375192E-4</v>
      </c>
      <c r="R5514">
        <v>4.8233333520726331E-4</v>
      </c>
      <c r="S5514">
        <v>1.3556301959178401E-5</v>
      </c>
      <c r="T5514">
        <v>1.011702833782112E-5</v>
      </c>
    </row>
    <row r="5515" spans="1:20">
      <c r="A5515" s="10">
        <v>5509</v>
      </c>
      <c r="B5515" s="10">
        <v>3.5732696711253701E-4</v>
      </c>
      <c r="C5515" s="10">
        <v>4.3433836943008021E-4</v>
      </c>
      <c r="D5515" s="10">
        <v>3.545812282266474E-4</v>
      </c>
      <c r="E5515" s="10">
        <v>2.4968932447158582E-4</v>
      </c>
      <c r="F5515" s="10">
        <v>5.2322238078655707E-4</v>
      </c>
      <c r="G5515" s="10">
        <v>4.1456163125395582E-4</v>
      </c>
      <c r="H5515" s="10">
        <v>4.5764966619540409E-4</v>
      </c>
      <c r="I5515" s="10">
        <v>4.14187263078478E-4</v>
      </c>
      <c r="J5515" s="10">
        <v>4.4794867409632812E-4</v>
      </c>
      <c r="K5515">
        <v>3.0713164845543679E-4</v>
      </c>
      <c r="L5515">
        <v>4.1803662351969691E-4</v>
      </c>
      <c r="M5515">
        <v>4.4387935995372129E-4</v>
      </c>
      <c r="N5515">
        <v>2.1406824892012351E-4</v>
      </c>
      <c r="O5515">
        <v>2.8497616179458759E-4</v>
      </c>
      <c r="P5515">
        <v>4.1694353221473872E-4</v>
      </c>
      <c r="Q5515">
        <v>5.0580722519544448E-4</v>
      </c>
      <c r="R5515">
        <v>4.9175436457929368E-4</v>
      </c>
      <c r="S5515">
        <v>2.9772081361037389E-5</v>
      </c>
      <c r="T5515">
        <v>5.3694847023005101E-6</v>
      </c>
    </row>
    <row r="5516" spans="1:20">
      <c r="A5516" s="10">
        <v>5510</v>
      </c>
      <c r="B5516" s="10">
        <v>2.9063515207602411E-4</v>
      </c>
      <c r="C5516" s="10">
        <v>4.3853869948360009E-4</v>
      </c>
      <c r="D5516" s="10">
        <v>3.1312375886387891E-4</v>
      </c>
      <c r="E5516" s="10">
        <v>2.9234007638260368E-4</v>
      </c>
      <c r="F5516" s="10">
        <v>4.4873180294594531E-4</v>
      </c>
      <c r="G5516" s="10">
        <v>4.0384232899342122E-4</v>
      </c>
      <c r="H5516" s="10">
        <v>4.5040883838650959E-4</v>
      </c>
      <c r="I5516" s="10">
        <v>3.9021921823877631E-4</v>
      </c>
      <c r="J5516" s="10">
        <v>4.2180165694485618E-4</v>
      </c>
      <c r="K5516">
        <v>9.4080360969225167E-5</v>
      </c>
      <c r="L5516">
        <v>3.3129645149185022E-4</v>
      </c>
      <c r="M5516">
        <v>4.0683592471693272E-4</v>
      </c>
      <c r="N5516">
        <v>2.8701742452597539E-4</v>
      </c>
      <c r="O5516">
        <v>2.184311571390207E-4</v>
      </c>
      <c r="P5516">
        <v>3.8046646994093657E-4</v>
      </c>
      <c r="Q5516">
        <v>4.7943303907381442E-4</v>
      </c>
      <c r="R5516">
        <v>4.1350360304342278E-4</v>
      </c>
      <c r="S5516">
        <v>3.6928595237997817E-5</v>
      </c>
      <c r="T5516">
        <v>3.0450700342401709E-6</v>
      </c>
    </row>
    <row r="5517" spans="1:20">
      <c r="A5517" s="10">
        <v>5511</v>
      </c>
      <c r="B5517" s="10">
        <v>2.5063676311239889E-4</v>
      </c>
      <c r="C5517" s="10">
        <v>3.8893277023634338E-4</v>
      </c>
      <c r="D5517" s="10">
        <v>2.148664409104662E-4</v>
      </c>
      <c r="E5517" s="10">
        <v>2.7032717129401879E-4</v>
      </c>
      <c r="F5517" s="10">
        <v>4.010465411898662E-4</v>
      </c>
      <c r="G5517" s="10">
        <v>3.5857031374060441E-4</v>
      </c>
      <c r="H5517" s="10">
        <v>3.9130627495660231E-4</v>
      </c>
      <c r="I5517" s="10">
        <v>3.0776868313096113E-4</v>
      </c>
      <c r="J5517" s="10">
        <v>3.6527628597979371E-4</v>
      </c>
      <c r="K5517">
        <v>8.1734650584374459E-5</v>
      </c>
      <c r="L5517">
        <v>3.4011795177666591E-4</v>
      </c>
      <c r="M5517">
        <v>3.0822867397239663E-4</v>
      </c>
      <c r="N5517">
        <v>3.1922348209084401E-4</v>
      </c>
      <c r="O5517">
        <v>1.0663533803964339E-4</v>
      </c>
      <c r="P5517">
        <v>3.1531704672058358E-4</v>
      </c>
      <c r="Q5517">
        <v>3.937095676960299E-4</v>
      </c>
      <c r="R5517">
        <v>3.491063159937744E-4</v>
      </c>
      <c r="S5517">
        <v>3.3655379587534557E-5</v>
      </c>
      <c r="T5517">
        <v>7.5635160538411369E-6</v>
      </c>
    </row>
    <row r="5518" spans="1:20">
      <c r="A5518" s="10">
        <v>5512</v>
      </c>
      <c r="B5518" s="10">
        <v>1.876072345097789E-4</v>
      </c>
      <c r="C5518" s="10">
        <v>3.2837595311899502E-4</v>
      </c>
      <c r="D5518" s="10">
        <v>2.4773628650337449E-4</v>
      </c>
      <c r="E5518" s="10">
        <v>2.4580488291810009E-4</v>
      </c>
      <c r="F5518" s="10">
        <v>2.8837001386712401E-4</v>
      </c>
      <c r="G5518" s="10">
        <v>2.5757077496706468E-4</v>
      </c>
      <c r="H5518" s="10">
        <v>2.8896068948238552E-4</v>
      </c>
      <c r="I5518" s="10">
        <v>2.0815127706368729E-4</v>
      </c>
      <c r="J5518" s="10">
        <v>2.7003714678680498E-4</v>
      </c>
      <c r="K5518">
        <v>6.6523892797916502E-5</v>
      </c>
      <c r="L5518">
        <v>2.303389992771046E-4</v>
      </c>
      <c r="M5518">
        <v>1.7659991200056989E-4</v>
      </c>
      <c r="N5518">
        <v>2.7475096721476481E-4</v>
      </c>
      <c r="O5518">
        <v>1.754719851253971E-4</v>
      </c>
      <c r="P5518">
        <v>1.175478677924589E-4</v>
      </c>
      <c r="Q5518">
        <v>2.7453414713429167E-4</v>
      </c>
      <c r="R5518">
        <v>2.6044717358159899E-4</v>
      </c>
      <c r="S5518">
        <v>3.1958731134587492E-5</v>
      </c>
      <c r="T5518">
        <v>2.068412093008065E-5</v>
      </c>
    </row>
    <row r="5519" spans="1:20">
      <c r="A5519" s="10">
        <v>5513</v>
      </c>
      <c r="B5519" s="10">
        <v>1.047141623096305E-4</v>
      </c>
      <c r="C5519" s="10">
        <v>2.0717892413379469E-4</v>
      </c>
      <c r="D5519" s="10">
        <v>1.8819239671764051E-4</v>
      </c>
      <c r="E5519" s="10">
        <v>1.3524343326791629E-4</v>
      </c>
      <c r="F5519" s="10">
        <v>1.523755898230317E-4</v>
      </c>
      <c r="G5519" s="10">
        <v>1.437259736251941E-4</v>
      </c>
      <c r="H5519" s="10">
        <v>1.6322437351650959E-4</v>
      </c>
      <c r="I5519" s="10">
        <v>1.086028207623147E-4</v>
      </c>
      <c r="J5519" s="10">
        <v>1.614065119848995E-4</v>
      </c>
      <c r="K5519">
        <v>2.764894931515588E-5</v>
      </c>
      <c r="L5519">
        <v>1.603268376910016E-4</v>
      </c>
      <c r="M5519">
        <v>1.516203017085252E-4</v>
      </c>
      <c r="N5519">
        <v>1.210833373247696E-4</v>
      </c>
      <c r="O5519">
        <v>1.714957490876782E-4</v>
      </c>
      <c r="P5519">
        <v>5.3222567389525093E-5</v>
      </c>
      <c r="Q5519">
        <v>2.0762832933080651E-4</v>
      </c>
      <c r="R5519">
        <v>8.9541574340690542E-5</v>
      </c>
      <c r="S5519">
        <v>3.6465403108555281E-5</v>
      </c>
      <c r="T5519">
        <v>2.5245479838420841E-5</v>
      </c>
    </row>
    <row r="5520" spans="1:20">
      <c r="A5520" s="10">
        <v>5514</v>
      </c>
      <c r="B5520" s="10">
        <v>3.3866217318275758E-5</v>
      </c>
      <c r="C5520" s="10">
        <v>1.199130143641275E-4</v>
      </c>
      <c r="D5520" s="10">
        <v>1.0790450163228199E-4</v>
      </c>
      <c r="E5520" s="10">
        <v>6.166147846372783E-5</v>
      </c>
      <c r="F5520" s="10">
        <v>2.3890070612012162E-5</v>
      </c>
      <c r="G5520" s="10">
        <v>8.3685747480382301E-5</v>
      </c>
      <c r="H5520" s="10">
        <v>6.4145309921131676E-5</v>
      </c>
      <c r="I5520" s="10">
        <v>5.5301631232037443E-5</v>
      </c>
      <c r="J5520" s="10">
        <v>9.7620228840405735E-5</v>
      </c>
      <c r="K5520">
        <v>3.2200938809507371E-5</v>
      </c>
      <c r="L5520">
        <v>1.084120392982226E-4</v>
      </c>
      <c r="M5520">
        <v>8.1933190883866185E-5</v>
      </c>
      <c r="N5520">
        <v>4.5089114069349088E-5</v>
      </c>
      <c r="O5520">
        <v>1.473084681291697E-4</v>
      </c>
      <c r="P5520">
        <v>1.7991837968080431E-5</v>
      </c>
      <c r="Q5520">
        <v>7.9237516992994517E-5</v>
      </c>
      <c r="R5520">
        <v>1.227748256141948E-5</v>
      </c>
      <c r="S5520">
        <v>3.0641227019576471E-5</v>
      </c>
      <c r="T5520">
        <v>4.1646030352432482E-5</v>
      </c>
    </row>
    <row r="5521" spans="1:20">
      <c r="A5521" s="10">
        <v>5515</v>
      </c>
      <c r="B5521" s="10">
        <v>1.6243223663369099E-5</v>
      </c>
      <c r="C5521" s="10">
        <v>9.6317264414154979E-5</v>
      </c>
      <c r="D5521" s="10">
        <v>5.1800733724054813E-5</v>
      </c>
      <c r="E5521" s="10">
        <v>3.9513743895864537E-5</v>
      </c>
      <c r="F5521" s="10">
        <v>1.6474373852851519E-7</v>
      </c>
      <c r="G5521" s="10">
        <v>6.0759693919836833E-5</v>
      </c>
      <c r="H5521" s="10">
        <v>3.6683159965981882E-5</v>
      </c>
      <c r="I5521" s="10">
        <v>4.2844903795249868E-5</v>
      </c>
      <c r="J5521" s="10">
        <v>8.9089132363818393E-5</v>
      </c>
      <c r="K5521">
        <v>1.8598222259514701E-5</v>
      </c>
      <c r="L5521">
        <v>3.9444929068863093E-5</v>
      </c>
      <c r="M5521">
        <v>4.8394754941883399E-5</v>
      </c>
      <c r="N5521">
        <v>1.0502740785021211E-5</v>
      </c>
      <c r="O5521">
        <v>1.153486159426222E-4</v>
      </c>
      <c r="P5521">
        <v>4.7930058811205753E-6</v>
      </c>
      <c r="Q5521">
        <v>4.2957876066841001E-5</v>
      </c>
      <c r="R5521">
        <v>5.7162038114072221E-6</v>
      </c>
      <c r="S5521">
        <v>2.3307213545486509E-5</v>
      </c>
      <c r="T5521">
        <v>9.377435067668212E-6</v>
      </c>
    </row>
    <row r="5522" spans="1:20">
      <c r="A5522" s="10">
        <v>5516</v>
      </c>
      <c r="B5522" s="10">
        <v>1.0616677561135529E-5</v>
      </c>
      <c r="C5522" s="10">
        <v>7.6262922626710961E-5</v>
      </c>
      <c r="D5522" s="10">
        <v>3.3376575648165047E-5</v>
      </c>
      <c r="E5522" s="10">
        <v>1.854341813570374E-5</v>
      </c>
      <c r="F5522" s="10">
        <v>0</v>
      </c>
      <c r="G5522" s="10">
        <v>5.3525732477580583E-5</v>
      </c>
      <c r="H5522" s="10">
        <v>3.7131264079022478E-5</v>
      </c>
      <c r="I5522" s="10">
        <v>2.885692010386138E-5</v>
      </c>
      <c r="J5522" s="10">
        <v>7.1133384082610482E-5</v>
      </c>
      <c r="K5522">
        <v>8.0193748814864295E-6</v>
      </c>
      <c r="L5522">
        <v>1.623662150817139E-5</v>
      </c>
      <c r="M5522">
        <v>2.908244774454934E-5</v>
      </c>
      <c r="N5522">
        <v>5.060956632410294E-6</v>
      </c>
      <c r="O5522">
        <v>4.9250410858278962E-5</v>
      </c>
      <c r="P5522">
        <v>4.9003366647635573E-6</v>
      </c>
      <c r="Q5522">
        <v>2.061035452709877E-5</v>
      </c>
      <c r="R5522">
        <v>5.8563516547462391E-6</v>
      </c>
      <c r="S5522">
        <v>2.393450552080846E-5</v>
      </c>
      <c r="T5522">
        <v>7.8347503704036585E-7</v>
      </c>
    </row>
    <row r="5523" spans="1:20">
      <c r="A5523" s="10">
        <v>5517</v>
      </c>
      <c r="B5523" s="10">
        <v>2.264299433264985E-6</v>
      </c>
      <c r="C5523" s="10">
        <v>2.662382775011822E-5</v>
      </c>
      <c r="D5523" s="10">
        <v>1.418358429562086E-5</v>
      </c>
      <c r="E5523" s="10">
        <v>2.6919890744622049E-6</v>
      </c>
      <c r="F5523" s="10">
        <v>0</v>
      </c>
      <c r="G5523" s="10">
        <v>3.292215143164856E-5</v>
      </c>
      <c r="H5523" s="10">
        <v>1.9003673291890029E-5</v>
      </c>
      <c r="I5523" s="10">
        <v>1.9475687065703162E-5</v>
      </c>
      <c r="J5523" s="10">
        <v>4.5503265012124063E-5</v>
      </c>
      <c r="K5523">
        <v>7.1671964742617182E-6</v>
      </c>
      <c r="L5523">
        <v>0</v>
      </c>
      <c r="M5523">
        <v>1.5215759632888211E-5</v>
      </c>
      <c r="N5523">
        <v>2.3166793113195612E-6</v>
      </c>
      <c r="O5523">
        <v>1.3475159037441289E-5</v>
      </c>
      <c r="P5523">
        <v>4.9057734288146986E-6</v>
      </c>
      <c r="Q5523">
        <v>1.012593051275619E-5</v>
      </c>
      <c r="R5523">
        <v>5.2219089210761148E-6</v>
      </c>
      <c r="S5523">
        <v>2.1139377479729049E-5</v>
      </c>
      <c r="T5523">
        <v>1.241155162233897E-5</v>
      </c>
    </row>
    <row r="5524" spans="1:20">
      <c r="A5524" s="10">
        <v>5518</v>
      </c>
      <c r="B5524" s="10">
        <v>1.7654488619723711E-7</v>
      </c>
      <c r="C5524" s="10">
        <v>1.1105337435720011E-5</v>
      </c>
      <c r="D5524" s="10">
        <v>4.3730339159374171E-6</v>
      </c>
      <c r="E5524" s="10">
        <v>0</v>
      </c>
      <c r="F5524" s="10">
        <v>0</v>
      </c>
      <c r="G5524" s="10">
        <v>1.069731532442083E-5</v>
      </c>
      <c r="H5524" s="10">
        <v>9.0876830974811997E-6</v>
      </c>
      <c r="I5524" s="10">
        <v>7.1626603477595754E-6</v>
      </c>
      <c r="J5524" s="10">
        <v>1.5849615502083492E-5</v>
      </c>
      <c r="K5524">
        <v>3.494251005799396E-6</v>
      </c>
      <c r="L5524">
        <v>5.1966750708278771E-8</v>
      </c>
      <c r="M5524">
        <v>5.7290373141429353E-6</v>
      </c>
      <c r="N5524">
        <v>2.2411539963901101E-7</v>
      </c>
      <c r="O5524">
        <v>2.0010475839585469E-6</v>
      </c>
      <c r="P5524">
        <v>4.0775730383572492E-6</v>
      </c>
      <c r="Q5524">
        <v>0</v>
      </c>
      <c r="R5524">
        <v>2.0530344250079701E-6</v>
      </c>
      <c r="S5524">
        <v>1.8573431690595851E-5</v>
      </c>
      <c r="T5524">
        <v>9.2575167207272019E-6</v>
      </c>
    </row>
    <row r="5525" spans="1:20">
      <c r="A5525" s="10">
        <v>5519</v>
      </c>
      <c r="B5525" s="10">
        <v>0</v>
      </c>
      <c r="C5525" s="10">
        <v>5.5942062323694693E-6</v>
      </c>
      <c r="D5525" s="10">
        <v>2.2916797237557548E-6</v>
      </c>
      <c r="E5525" s="10">
        <v>0</v>
      </c>
      <c r="F5525" s="10">
        <v>0</v>
      </c>
      <c r="G5525" s="10">
        <v>1.8537338389157761E-6</v>
      </c>
      <c r="H5525" s="10">
        <v>2.5236371027628201E-6</v>
      </c>
      <c r="I5525" s="10">
        <v>1.414253130104268E-6</v>
      </c>
      <c r="J5525" s="10">
        <v>2.7499044832849652E-6</v>
      </c>
      <c r="K5525">
        <v>7.0789553297005215E-8</v>
      </c>
      <c r="L5525">
        <v>1.154816682406195E-9</v>
      </c>
      <c r="M5525">
        <v>1.2437612085601941E-6</v>
      </c>
      <c r="N5525">
        <v>1.1810616716843441E-9</v>
      </c>
      <c r="O5525">
        <v>1.9334329755742879E-7</v>
      </c>
      <c r="P5525">
        <v>2.5371565572000658E-7</v>
      </c>
      <c r="Q5525">
        <v>0</v>
      </c>
      <c r="R5525">
        <v>0</v>
      </c>
      <c r="S5525">
        <v>9.4459950815536336E-6</v>
      </c>
      <c r="T5525">
        <v>5.6596080718370364E-6</v>
      </c>
    </row>
    <row r="5526" spans="1:20">
      <c r="A5526" s="10">
        <v>5520</v>
      </c>
      <c r="B5526" s="10">
        <v>0</v>
      </c>
      <c r="C5526" s="10">
        <v>9.6862470570569859E-7</v>
      </c>
      <c r="D5526" s="10">
        <v>8.848512228454046E-7</v>
      </c>
      <c r="E5526" s="10">
        <v>0</v>
      </c>
      <c r="F5526" s="10">
        <v>0</v>
      </c>
      <c r="G5526" s="10">
        <v>5.0026979240028469E-7</v>
      </c>
      <c r="H5526" s="10">
        <v>1.769913316196436E-7</v>
      </c>
      <c r="I5526" s="10">
        <v>2.1241358368085369E-7</v>
      </c>
      <c r="J5526" s="10">
        <v>8.8524515284517647E-7</v>
      </c>
      <c r="K5526">
        <v>0</v>
      </c>
      <c r="L5526">
        <v>0</v>
      </c>
      <c r="M5526">
        <v>2.4298169562307588E-7</v>
      </c>
      <c r="N5526">
        <v>9.1263856448335662E-10</v>
      </c>
      <c r="O5526">
        <v>7.2993790939233904E-9</v>
      </c>
      <c r="P5526">
        <v>0</v>
      </c>
      <c r="Q5526">
        <v>0</v>
      </c>
      <c r="R5526">
        <v>0</v>
      </c>
      <c r="S5526">
        <v>2.519137198617613E-6</v>
      </c>
      <c r="T5526">
        <v>7.0305706515904917E-6</v>
      </c>
    </row>
    <row r="5527" spans="1:20">
      <c r="A5527" s="10">
        <v>5521</v>
      </c>
      <c r="B5527" s="10">
        <v>0</v>
      </c>
      <c r="C5527" s="10">
        <v>5.0060500932429629E-7</v>
      </c>
      <c r="D5527" s="10">
        <v>1.1493755714908039E-7</v>
      </c>
      <c r="E5527" s="10">
        <v>0</v>
      </c>
      <c r="F5527" s="10">
        <v>0</v>
      </c>
      <c r="G5527" s="10">
        <v>1.266623271710781E-7</v>
      </c>
      <c r="H5527" s="10">
        <v>5.5257700538624818E-8</v>
      </c>
      <c r="I5527" s="10">
        <v>4.0446523196941844E-9</v>
      </c>
      <c r="J5527" s="10">
        <v>1.3432014340597409E-8</v>
      </c>
      <c r="K5527">
        <v>0</v>
      </c>
      <c r="L5527">
        <v>0</v>
      </c>
      <c r="M5527">
        <v>5.4231217442609712E-8</v>
      </c>
      <c r="N5527">
        <v>8.052693216029618E-10</v>
      </c>
      <c r="O5527">
        <v>1.676042300047172E-10</v>
      </c>
      <c r="P5527">
        <v>0</v>
      </c>
      <c r="Q5527">
        <v>0</v>
      </c>
      <c r="R5527">
        <v>0</v>
      </c>
      <c r="S5527">
        <v>1.529018927902462E-6</v>
      </c>
      <c r="T5527">
        <v>3.3072126370867542E-7</v>
      </c>
    </row>
    <row r="5528" spans="1:20">
      <c r="A5528" s="10">
        <v>5522</v>
      </c>
      <c r="B5528" s="10">
        <v>0</v>
      </c>
      <c r="C5528" s="10">
        <v>5.4703032077519332E-7</v>
      </c>
      <c r="D5528" s="10">
        <v>1.1997657322450981E-10</v>
      </c>
      <c r="E5528" s="10">
        <v>0</v>
      </c>
      <c r="F5528" s="10">
        <v>0</v>
      </c>
      <c r="G5528" s="10">
        <v>2.2840126580191419E-7</v>
      </c>
      <c r="H5528" s="10">
        <v>0</v>
      </c>
      <c r="I5528" s="10">
        <v>0</v>
      </c>
      <c r="J5528" s="10">
        <v>1.484591058697609E-8</v>
      </c>
      <c r="K5528">
        <v>0</v>
      </c>
      <c r="L5528">
        <v>0</v>
      </c>
      <c r="M5528">
        <v>3.2463359481694563E-7</v>
      </c>
      <c r="N5528">
        <v>8.5895394304315921E-10</v>
      </c>
      <c r="O5528">
        <v>1.0743860897738281E-11</v>
      </c>
      <c r="P5528">
        <v>0</v>
      </c>
      <c r="Q5528">
        <v>0</v>
      </c>
      <c r="R5528">
        <v>0</v>
      </c>
      <c r="S5528">
        <v>2.12173407925837E-6</v>
      </c>
      <c r="T5528">
        <v>7.2299478624643962E-8</v>
      </c>
    </row>
    <row r="5529" spans="1:20">
      <c r="A5529" s="10">
        <v>5523</v>
      </c>
      <c r="B5529" s="10">
        <v>0</v>
      </c>
      <c r="C5529" s="10">
        <v>5.4703032077519332E-7</v>
      </c>
      <c r="D5529" s="10">
        <v>2.3995314644901959E-11</v>
      </c>
      <c r="E5529" s="10">
        <v>0</v>
      </c>
      <c r="F5529" s="10">
        <v>0</v>
      </c>
      <c r="G5529" s="10">
        <v>2.5908203284993247E-7</v>
      </c>
      <c r="H5529" s="10">
        <v>0</v>
      </c>
      <c r="I5529" s="10">
        <v>0</v>
      </c>
      <c r="J5529" s="10">
        <v>2.1679742444473018E-8</v>
      </c>
      <c r="K5529">
        <v>0</v>
      </c>
      <c r="L5529">
        <v>0</v>
      </c>
      <c r="M5529">
        <v>4.0915676958686352E-7</v>
      </c>
      <c r="N5529">
        <v>1.0200078073637521E-9</v>
      </c>
      <c r="O5529">
        <v>5.1570532309143761E-11</v>
      </c>
      <c r="P5529">
        <v>0</v>
      </c>
      <c r="Q5529">
        <v>0</v>
      </c>
      <c r="R5529">
        <v>0</v>
      </c>
      <c r="S5529">
        <v>2.9297042004630649E-6</v>
      </c>
      <c r="T5529">
        <v>5.0925755280126093E-6</v>
      </c>
    </row>
    <row r="5530" spans="1:20">
      <c r="A5530" s="10">
        <v>5524</v>
      </c>
      <c r="B5530" s="10">
        <v>0</v>
      </c>
      <c r="C5530" s="10">
        <v>4.0863033569516039E-7</v>
      </c>
      <c r="D5530" s="10">
        <v>0</v>
      </c>
      <c r="E5530" s="10">
        <v>0</v>
      </c>
      <c r="F5530" s="10">
        <v>0</v>
      </c>
      <c r="G5530" s="10">
        <v>2.801040399013525E-7</v>
      </c>
      <c r="H5530" s="10">
        <v>0</v>
      </c>
      <c r="I5530" s="10">
        <v>0</v>
      </c>
      <c r="J5530" s="10">
        <v>0</v>
      </c>
      <c r="K5530">
        <v>0</v>
      </c>
      <c r="L5530">
        <v>0</v>
      </c>
      <c r="M5530">
        <v>4.2746115138417051E-7</v>
      </c>
      <c r="N5530">
        <v>1.1273770502441461E-9</v>
      </c>
      <c r="O5530">
        <v>0</v>
      </c>
      <c r="P5530">
        <v>0</v>
      </c>
      <c r="Q5530">
        <v>0</v>
      </c>
      <c r="R5530">
        <v>0</v>
      </c>
      <c r="S5530">
        <v>2.53906476824999E-6</v>
      </c>
      <c r="T5530">
        <v>3.6998986791722271E-6</v>
      </c>
    </row>
    <row r="5531" spans="1:20">
      <c r="A5531" s="10">
        <v>5525</v>
      </c>
      <c r="B5531" s="10">
        <v>1.8414818486749631E-7</v>
      </c>
      <c r="C5531" s="10">
        <v>4.6501957012254732E-8</v>
      </c>
      <c r="D5531" s="10">
        <v>5.1247993252849361E-9</v>
      </c>
      <c r="E5531" s="10">
        <v>4.960501101493417E-8</v>
      </c>
      <c r="F5531" s="10">
        <v>0</v>
      </c>
      <c r="G5531" s="10">
        <v>3.4658945148185899E-7</v>
      </c>
      <c r="H5531" s="10">
        <v>1.288512896421025E-8</v>
      </c>
      <c r="I5531" s="10">
        <v>7.8126793110949973E-8</v>
      </c>
      <c r="J5531" s="10">
        <v>1.371031625175962E-7</v>
      </c>
      <c r="K5531">
        <v>1.0470954758515351E-8</v>
      </c>
      <c r="L5531">
        <v>1.501261687128053E-9</v>
      </c>
      <c r="M5531">
        <v>1.0778499330399559E-7</v>
      </c>
      <c r="N5531">
        <v>1.0361131937958111E-8</v>
      </c>
      <c r="O5531">
        <v>2.987652838443062E-8</v>
      </c>
      <c r="P5531">
        <v>2.7183820255714998E-10</v>
      </c>
      <c r="Q5531">
        <v>7.5221123985278497E-8</v>
      </c>
      <c r="R5531">
        <v>1.531984416763538E-7</v>
      </c>
      <c r="S5531">
        <v>4.4676948277788726E-6</v>
      </c>
      <c r="T5531">
        <v>4.493336606078624E-6</v>
      </c>
    </row>
    <row r="5532" spans="1:20">
      <c r="A5532" s="10">
        <v>5526</v>
      </c>
      <c r="B5532" s="10">
        <v>2.4487140426631221E-5</v>
      </c>
      <c r="C5532" s="10">
        <v>1.7861674327618159E-5</v>
      </c>
      <c r="D5532" s="10">
        <v>1.5971427199183211E-5</v>
      </c>
      <c r="E5532" s="10">
        <v>1.424426350844653E-5</v>
      </c>
      <c r="F5532" s="10">
        <v>1.345004206310451E-5</v>
      </c>
      <c r="G5532" s="10">
        <v>1.8478173749492321E-5</v>
      </c>
      <c r="H5532" s="10">
        <v>1.529889450561929E-5</v>
      </c>
      <c r="I5532" s="10">
        <v>1.759744008859568E-5</v>
      </c>
      <c r="J5532" s="10">
        <v>2.2993716286626371E-5</v>
      </c>
      <c r="K5532">
        <v>1.502144489080048E-5</v>
      </c>
      <c r="L5532">
        <v>9.6548160028399336E-6</v>
      </c>
      <c r="M5532">
        <v>1.3910505571498859E-5</v>
      </c>
      <c r="N5532">
        <v>1.1182095063895419E-5</v>
      </c>
      <c r="O5532">
        <v>1.2666575797680989E-5</v>
      </c>
      <c r="P5532">
        <v>1.351366603188813E-5</v>
      </c>
      <c r="Q5532">
        <v>1.8831841834582011E-5</v>
      </c>
      <c r="R5532">
        <v>2.8930393870307831E-5</v>
      </c>
      <c r="S5532">
        <v>5.4910816192314019E-6</v>
      </c>
      <c r="T5532">
        <v>1.350175394071112E-5</v>
      </c>
    </row>
    <row r="5533" spans="1:20">
      <c r="A5533" s="10">
        <v>5527</v>
      </c>
      <c r="B5533" s="10">
        <v>1.333295044769635E-4</v>
      </c>
      <c r="C5533" s="10">
        <v>9.5223722772548646E-5</v>
      </c>
      <c r="D5533" s="10">
        <v>8.9692820867807166E-5</v>
      </c>
      <c r="E5533" s="10">
        <v>9.3663427314577102E-5</v>
      </c>
      <c r="F5533" s="10">
        <v>1.022634639309018E-4</v>
      </c>
      <c r="G5533" s="10">
        <v>9.7751452137456062E-5</v>
      </c>
      <c r="H5533" s="10">
        <v>8.8393393224103919E-5</v>
      </c>
      <c r="I5533" s="10">
        <v>9.5229572220847074E-5</v>
      </c>
      <c r="J5533" s="10">
        <v>1.113191337712102E-4</v>
      </c>
      <c r="K5533">
        <v>1.0243955028624319E-4</v>
      </c>
      <c r="L5533">
        <v>6.8982743560197569E-5</v>
      </c>
      <c r="M5533">
        <v>9.6891501181322508E-5</v>
      </c>
      <c r="N5533">
        <v>7.4106806177136778E-5</v>
      </c>
      <c r="O5533">
        <v>7.5055819871858439E-5</v>
      </c>
      <c r="P5533">
        <v>1.0264461017546581E-4</v>
      </c>
      <c r="Q5533">
        <v>9.7267371954300384E-5</v>
      </c>
      <c r="R5533">
        <v>1.5078210530701259E-4</v>
      </c>
      <c r="S5533">
        <v>7.1664434173739303E-6</v>
      </c>
      <c r="T5533">
        <v>2.4345514166207591E-5</v>
      </c>
    </row>
    <row r="5534" spans="1:20">
      <c r="A5534" s="10">
        <v>5528</v>
      </c>
      <c r="B5534" s="10">
        <v>2.6597838391052251E-4</v>
      </c>
      <c r="C5534" s="10">
        <v>2.197963295837241E-4</v>
      </c>
      <c r="D5534" s="10">
        <v>1.991791176367958E-4</v>
      </c>
      <c r="E5534" s="10">
        <v>2.282280666698825E-4</v>
      </c>
      <c r="F5534" s="10">
        <v>2.516005151149052E-4</v>
      </c>
      <c r="G5534" s="10">
        <v>2.2021220071820609E-4</v>
      </c>
      <c r="H5534" s="10">
        <v>2.1790117643641029E-4</v>
      </c>
      <c r="I5534" s="10">
        <v>2.2142041625444601E-4</v>
      </c>
      <c r="J5534" s="10">
        <v>2.4514628572523141E-4</v>
      </c>
      <c r="K5534">
        <v>2.412622886487515E-4</v>
      </c>
      <c r="L5534">
        <v>1.849658043339008E-4</v>
      </c>
      <c r="M5534">
        <v>2.2440236855206911E-4</v>
      </c>
      <c r="N5534">
        <v>1.6264239897958549E-4</v>
      </c>
      <c r="O5534">
        <v>1.7595271058617771E-4</v>
      </c>
      <c r="P5534">
        <v>2.2232740459807439E-4</v>
      </c>
      <c r="Q5534">
        <v>2.282792773265387E-4</v>
      </c>
      <c r="R5534">
        <v>2.8907092013063298E-4</v>
      </c>
      <c r="S5534">
        <v>8.9501909216301924E-6</v>
      </c>
      <c r="T5534">
        <v>1.420014953498107E-5</v>
      </c>
    </row>
    <row r="5535" spans="1:20">
      <c r="A5535" s="10">
        <v>5529</v>
      </c>
      <c r="B5535" s="10">
        <v>3.7628349281259628E-4</v>
      </c>
      <c r="C5535" s="10">
        <v>3.4240564063186559E-4</v>
      </c>
      <c r="D5535" s="10">
        <v>3.1135277386862032E-4</v>
      </c>
      <c r="E5535" s="10">
        <v>3.1641749533444229E-4</v>
      </c>
      <c r="F5535" s="10">
        <v>3.8673378124001371E-4</v>
      </c>
      <c r="G5535" s="10">
        <v>3.2448697765972951E-4</v>
      </c>
      <c r="H5535" s="10">
        <v>3.5646404862065022E-4</v>
      </c>
      <c r="I5535" s="10">
        <v>3.3025305271704711E-4</v>
      </c>
      <c r="J5535" s="10">
        <v>3.7499056618275678E-4</v>
      </c>
      <c r="K5535">
        <v>3.7508738286731519E-4</v>
      </c>
      <c r="L5535">
        <v>2.4771053131511918E-4</v>
      </c>
      <c r="M5535">
        <v>3.4749850885268358E-4</v>
      </c>
      <c r="N5535">
        <v>2.767471023620426E-4</v>
      </c>
      <c r="O5535">
        <v>2.7190987085887419E-4</v>
      </c>
      <c r="P5535">
        <v>3.7806613861235698E-4</v>
      </c>
      <c r="Q5535">
        <v>3.5601094511169071E-4</v>
      </c>
      <c r="R5535">
        <v>3.6600333470972939E-4</v>
      </c>
      <c r="S5535">
        <v>1.028611251163784E-5</v>
      </c>
      <c r="T5535">
        <v>2.2964149037596469E-5</v>
      </c>
    </row>
    <row r="5536" spans="1:20">
      <c r="A5536" s="10">
        <v>5530</v>
      </c>
      <c r="B5536" s="10">
        <v>4.2703860220839342E-4</v>
      </c>
      <c r="C5536" s="10">
        <v>4.1123345984491502E-4</v>
      </c>
      <c r="D5536" s="10">
        <v>3.4658328331535699E-4</v>
      </c>
      <c r="E5536" s="10">
        <v>3.9749089942327378E-4</v>
      </c>
      <c r="F5536" s="10">
        <v>4.8317940110739153E-4</v>
      </c>
      <c r="G5536" s="10">
        <v>3.8251360991218382E-4</v>
      </c>
      <c r="H5536" s="10">
        <v>4.098077199262062E-4</v>
      </c>
      <c r="I5536" s="10">
        <v>3.9174003062328029E-4</v>
      </c>
      <c r="J5536" s="10">
        <v>4.2904223965275823E-4</v>
      </c>
      <c r="K5536">
        <v>4.528223868208499E-4</v>
      </c>
      <c r="L5536">
        <v>3.2639448563837238E-4</v>
      </c>
      <c r="M5536">
        <v>3.7067998819886991E-4</v>
      </c>
      <c r="N5536">
        <v>3.0170276100971308E-4</v>
      </c>
      <c r="O5536">
        <v>3.015189571487148E-4</v>
      </c>
      <c r="P5536">
        <v>4.4165906159123478E-4</v>
      </c>
      <c r="Q5536">
        <v>4.3465828754122421E-4</v>
      </c>
      <c r="R5536">
        <v>4.1558271083866973E-4</v>
      </c>
      <c r="S5536">
        <v>1.122754225765259E-5</v>
      </c>
      <c r="T5536">
        <v>3.9552971302026612E-5</v>
      </c>
    </row>
    <row r="5537" spans="1:20">
      <c r="A5537" s="10">
        <v>5531</v>
      </c>
      <c r="B5537" s="10">
        <v>4.360692996638929E-4</v>
      </c>
      <c r="C5537" s="10">
        <v>4.4938399823849239E-4</v>
      </c>
      <c r="D5537" s="10">
        <v>3.5954977906120771E-4</v>
      </c>
      <c r="E5537" s="10">
        <v>3.627517499750549E-4</v>
      </c>
      <c r="F5537" s="10">
        <v>5.3415268491850524E-4</v>
      </c>
      <c r="G5537" s="10">
        <v>4.3442086090768718E-4</v>
      </c>
      <c r="H5537" s="10">
        <v>4.4567309926219558E-4</v>
      </c>
      <c r="I5537" s="10">
        <v>4.0977848515562858E-4</v>
      </c>
      <c r="J5537" s="10">
        <v>4.6830286053189621E-4</v>
      </c>
      <c r="K5537">
        <v>4.8307765755219482E-4</v>
      </c>
      <c r="L5537">
        <v>3.1841732957089812E-4</v>
      </c>
      <c r="M5537">
        <v>3.3672442321120859E-4</v>
      </c>
      <c r="N5537">
        <v>2.5346995379889889E-4</v>
      </c>
      <c r="O5537">
        <v>3.1808918963760962E-4</v>
      </c>
      <c r="P5537">
        <v>3.9896419880397591E-4</v>
      </c>
      <c r="Q5537">
        <v>4.7080175229464571E-4</v>
      </c>
      <c r="R5537">
        <v>4.4596212460773938E-4</v>
      </c>
      <c r="S5537">
        <v>1.242087550032206E-5</v>
      </c>
      <c r="T5537">
        <v>6.386320419112757E-5</v>
      </c>
    </row>
    <row r="5538" spans="1:20">
      <c r="A5538" s="10">
        <v>5532</v>
      </c>
      <c r="B5538" s="10">
        <v>4.9324718743437774E-4</v>
      </c>
      <c r="C5538" s="10">
        <v>4.6778984729225679E-4</v>
      </c>
      <c r="D5538" s="10">
        <v>4.1334212989961811E-4</v>
      </c>
      <c r="E5538" s="10">
        <v>3.9528103241158339E-4</v>
      </c>
      <c r="F5538" s="10">
        <v>5.3249221065976196E-4</v>
      </c>
      <c r="G5538" s="10">
        <v>4.5811190246402211E-4</v>
      </c>
      <c r="H5538" s="10">
        <v>4.5888041062472741E-4</v>
      </c>
      <c r="I5538" s="10">
        <v>4.3280281727091228E-4</v>
      </c>
      <c r="J5538" s="10">
        <v>4.8159604911304912E-4</v>
      </c>
      <c r="K5538">
        <v>4.3262085491827603E-4</v>
      </c>
      <c r="L5538">
        <v>3.7129102999591297E-4</v>
      </c>
      <c r="M5538">
        <v>3.9890363921317039E-4</v>
      </c>
      <c r="N5538">
        <v>2.8026191281780519E-4</v>
      </c>
      <c r="O5538">
        <v>3.7108551689578778E-4</v>
      </c>
      <c r="P5538">
        <v>2.9579186006461252E-4</v>
      </c>
      <c r="Q5538">
        <v>5.1538834726399835E-4</v>
      </c>
      <c r="R5538">
        <v>5.0480238897132981E-4</v>
      </c>
      <c r="S5538">
        <v>1.2677548824656979E-5</v>
      </c>
      <c r="T5538">
        <v>6.7668979268952376E-5</v>
      </c>
    </row>
    <row r="5539" spans="1:20">
      <c r="A5539" s="10">
        <v>5533</v>
      </c>
      <c r="B5539" s="10">
        <v>5.1098324770390048E-4</v>
      </c>
      <c r="C5539" s="10">
        <v>4.7441133836324882E-4</v>
      </c>
      <c r="D5539" s="10">
        <v>3.998865358557117E-4</v>
      </c>
      <c r="E5539" s="10">
        <v>4.3506465379028253E-4</v>
      </c>
      <c r="F5539" s="10">
        <v>5.0267866388133446E-4</v>
      </c>
      <c r="G5539" s="10">
        <v>4.6376548717932508E-4</v>
      </c>
      <c r="H5539" s="10">
        <v>4.4672526255501568E-4</v>
      </c>
      <c r="I5539" s="10">
        <v>4.3568924439685758E-4</v>
      </c>
      <c r="J5539" s="10">
        <v>4.6876114554398799E-4</v>
      </c>
      <c r="K5539">
        <v>4.1241209658213652E-4</v>
      </c>
      <c r="L5539">
        <v>3.9918963994740598E-4</v>
      </c>
      <c r="M5539">
        <v>4.3413756338280972E-4</v>
      </c>
      <c r="N5539">
        <v>3.960340225155881E-4</v>
      </c>
      <c r="O5539">
        <v>4.2423679802495659E-4</v>
      </c>
      <c r="P5539">
        <v>3.1412866071173798E-4</v>
      </c>
      <c r="Q5539">
        <v>5.2693437478264075E-4</v>
      </c>
      <c r="R5539">
        <v>5.1912363975467331E-4</v>
      </c>
      <c r="S5539">
        <v>2.0630963361413659E-5</v>
      </c>
      <c r="T5539">
        <v>6.6436414283510626E-5</v>
      </c>
    </row>
    <row r="5540" spans="1:20">
      <c r="A5540" s="10">
        <v>5534</v>
      </c>
      <c r="B5540" s="10">
        <v>4.589588201382244E-4</v>
      </c>
      <c r="C5540" s="10">
        <v>4.483040863675686E-4</v>
      </c>
      <c r="D5540" s="10">
        <v>3.1092348029301988E-4</v>
      </c>
      <c r="E5540" s="10">
        <v>3.9146866936587199E-4</v>
      </c>
      <c r="F5540" s="10">
        <v>5.0014627906866101E-4</v>
      </c>
      <c r="G5540" s="10">
        <v>4.5706382000048137E-4</v>
      </c>
      <c r="H5540" s="10">
        <v>4.2990639373057589E-4</v>
      </c>
      <c r="I5540" s="10">
        <v>4.2447631544075421E-4</v>
      </c>
      <c r="J5540" s="10">
        <v>4.3815788325448588E-4</v>
      </c>
      <c r="K5540">
        <v>3.507472675457032E-4</v>
      </c>
      <c r="L5540">
        <v>3.7483591302506122E-4</v>
      </c>
      <c r="M5540">
        <v>4.0306515118207161E-4</v>
      </c>
      <c r="N5540">
        <v>2.6708842251133328E-4</v>
      </c>
      <c r="O5540">
        <v>4.2577973194637649E-4</v>
      </c>
      <c r="P5540">
        <v>3.2403018601441378E-4</v>
      </c>
      <c r="Q5540">
        <v>5.02504862222579E-4</v>
      </c>
      <c r="R5540">
        <v>4.9212241093091148E-4</v>
      </c>
      <c r="S5540">
        <v>2.0853605767675189E-5</v>
      </c>
      <c r="T5540">
        <v>6.5355724340235294E-5</v>
      </c>
    </row>
    <row r="5541" spans="1:20">
      <c r="A5541" s="10">
        <v>5535</v>
      </c>
      <c r="B5541" s="10">
        <v>3.9548912853957651E-4</v>
      </c>
      <c r="C5541" s="10">
        <v>3.7777691899594241E-4</v>
      </c>
      <c r="D5541" s="10">
        <v>2.7629742541972842E-4</v>
      </c>
      <c r="E5541" s="10">
        <v>3.1986439377778631E-4</v>
      </c>
      <c r="F5541" s="10">
        <v>4.3972410337026369E-4</v>
      </c>
      <c r="G5541" s="10">
        <v>3.972311179958201E-4</v>
      </c>
      <c r="H5541" s="10">
        <v>3.3448481274708992E-4</v>
      </c>
      <c r="I5541" s="10">
        <v>3.5631714761675301E-4</v>
      </c>
      <c r="J5541" s="10">
        <v>3.9361820738621881E-4</v>
      </c>
      <c r="K5541">
        <v>1.9693466921461201E-4</v>
      </c>
      <c r="L5541">
        <v>1.6641842351465159E-4</v>
      </c>
      <c r="M5541">
        <v>3.1914865899590038E-4</v>
      </c>
      <c r="N5541">
        <v>1.997365106692201E-4</v>
      </c>
      <c r="O5541">
        <v>3.2995502360240648E-4</v>
      </c>
      <c r="P5541">
        <v>2.6595852346130718E-4</v>
      </c>
      <c r="Q5541">
        <v>4.5119689668868121E-4</v>
      </c>
      <c r="R5541">
        <v>4.0684270565365002E-4</v>
      </c>
      <c r="S5541">
        <v>2.008996594450645E-5</v>
      </c>
      <c r="T5541">
        <v>5.4183525278264508E-5</v>
      </c>
    </row>
    <row r="5542" spans="1:20">
      <c r="A5542" s="10">
        <v>5536</v>
      </c>
      <c r="B5542" s="10">
        <v>2.7101140910070322E-4</v>
      </c>
      <c r="C5542" s="10">
        <v>3.397599146892354E-4</v>
      </c>
      <c r="D5542" s="10">
        <v>2.4368652646457629E-4</v>
      </c>
      <c r="E5542" s="10">
        <v>2.2128768960823271E-4</v>
      </c>
      <c r="F5542" s="10">
        <v>2.8686392070390401E-4</v>
      </c>
      <c r="G5542" s="10">
        <v>2.9802655465761298E-4</v>
      </c>
      <c r="H5542" s="10">
        <v>2.1607079219317649E-4</v>
      </c>
      <c r="I5542" s="10">
        <v>2.7053110474689959E-4</v>
      </c>
      <c r="J5542" s="10">
        <v>2.520971575575098E-4</v>
      </c>
      <c r="K5542">
        <v>9.5873819217945998E-5</v>
      </c>
      <c r="L5542">
        <v>2.5838585882020151E-4</v>
      </c>
      <c r="M5542">
        <v>2.6539965254626842E-4</v>
      </c>
      <c r="N5542">
        <v>2.410248966995937E-4</v>
      </c>
      <c r="O5542">
        <v>2.9087053557891031E-4</v>
      </c>
      <c r="P5542">
        <v>1.869619340408956E-4</v>
      </c>
      <c r="Q5542">
        <v>3.5343890143776653E-4</v>
      </c>
      <c r="R5542">
        <v>2.9279561376633679E-4</v>
      </c>
      <c r="S5542">
        <v>1.6235541596083241E-5</v>
      </c>
      <c r="T5542">
        <v>5.7197262824489611E-5</v>
      </c>
    </row>
    <row r="5543" spans="1:20">
      <c r="A5543" s="10">
        <v>5537</v>
      </c>
      <c r="B5543" s="10">
        <v>1.5732879129842759E-4</v>
      </c>
      <c r="C5543" s="10">
        <v>2.1338445974329891E-4</v>
      </c>
      <c r="D5543" s="10">
        <v>1.838843049210237E-4</v>
      </c>
      <c r="E5543" s="10">
        <v>1.5396404008891941E-4</v>
      </c>
      <c r="F5543" s="10">
        <v>6.8678750795606955E-5</v>
      </c>
      <c r="G5543" s="10">
        <v>1.7215077345586179E-4</v>
      </c>
      <c r="H5543" s="10">
        <v>1.096134399661312E-4</v>
      </c>
      <c r="I5543" s="10">
        <v>1.601695637061178E-4</v>
      </c>
      <c r="J5543" s="10">
        <v>1.4101411264677929E-4</v>
      </c>
      <c r="K5543">
        <v>7.649025077183664E-5</v>
      </c>
      <c r="L5543">
        <v>2.0862505337386361E-4</v>
      </c>
      <c r="M5543">
        <v>1.6856287339105729E-4</v>
      </c>
      <c r="N5543">
        <v>1.165474543166513E-4</v>
      </c>
      <c r="O5543">
        <v>2.157760936758967E-4</v>
      </c>
      <c r="P5543">
        <v>1.0358539688814901E-4</v>
      </c>
      <c r="Q5543">
        <v>1.5163730412413409E-4</v>
      </c>
      <c r="R5543">
        <v>1.3941638373732269E-4</v>
      </c>
      <c r="S5543">
        <v>1.1759854625853861E-5</v>
      </c>
      <c r="T5543">
        <v>4.3221393654130938E-5</v>
      </c>
    </row>
    <row r="5544" spans="1:20">
      <c r="A5544" s="10">
        <v>5538</v>
      </c>
      <c r="B5544" s="10">
        <v>4.9355002125702478E-5</v>
      </c>
      <c r="C5544" s="10">
        <v>1.0966697440539269E-4</v>
      </c>
      <c r="D5544" s="10">
        <v>1.194005812934134E-4</v>
      </c>
      <c r="E5544" s="10">
        <v>6.4456035933328274E-5</v>
      </c>
      <c r="F5544" s="10">
        <v>1.9641665545562408E-6</v>
      </c>
      <c r="G5544" s="10">
        <v>8.5485040949595683E-5</v>
      </c>
      <c r="H5544" s="10">
        <v>6.9439360183255831E-5</v>
      </c>
      <c r="I5544" s="10">
        <v>6.1935983427354615E-5</v>
      </c>
      <c r="J5544" s="10">
        <v>8.8407100627230868E-5</v>
      </c>
      <c r="K5544">
        <v>7.1399424962423716E-5</v>
      </c>
      <c r="L5544">
        <v>1.29873960895737E-4</v>
      </c>
      <c r="M5544">
        <v>1.097300662638264E-4</v>
      </c>
      <c r="N5544">
        <v>4.2933542306971557E-5</v>
      </c>
      <c r="O5544">
        <v>1.703287012266093E-4</v>
      </c>
      <c r="P5544">
        <v>4.6808499693822043E-5</v>
      </c>
      <c r="Q5544">
        <v>5.9996913195349051E-5</v>
      </c>
      <c r="R5544">
        <v>3.1329533502394258E-5</v>
      </c>
      <c r="S5544">
        <v>1.102789304677069E-5</v>
      </c>
      <c r="T5544">
        <v>5.4581959454573968E-5</v>
      </c>
    </row>
    <row r="5545" spans="1:20">
      <c r="A5545" s="10">
        <v>5539</v>
      </c>
      <c r="B5545" s="10">
        <v>1.5426629386183261E-5</v>
      </c>
      <c r="C5545" s="10">
        <v>9.6626130697313899E-5</v>
      </c>
      <c r="D5545" s="10">
        <v>5.8679387789473322E-5</v>
      </c>
      <c r="E5545" s="10">
        <v>3.8048021057064823E-5</v>
      </c>
      <c r="F5545" s="10">
        <v>2.1338130489151609E-7</v>
      </c>
      <c r="G5545" s="10">
        <v>6.2417213837170731E-5</v>
      </c>
      <c r="H5545" s="10">
        <v>4.1284434518404479E-5</v>
      </c>
      <c r="I5545" s="10">
        <v>4.0588074471981653E-5</v>
      </c>
      <c r="J5545" s="10">
        <v>8.7916611771634006E-5</v>
      </c>
      <c r="K5545">
        <v>2.6776406621505282E-5</v>
      </c>
      <c r="L5545">
        <v>4.3555802189267079E-5</v>
      </c>
      <c r="M5545">
        <v>5.5327773736027621E-5</v>
      </c>
      <c r="N5545">
        <v>1.024685303692651E-5</v>
      </c>
      <c r="O5545">
        <v>1.2261796997428429E-4</v>
      </c>
      <c r="P5545">
        <v>9.4625519119131104E-6</v>
      </c>
      <c r="Q5545">
        <v>4.3563613621471421E-5</v>
      </c>
      <c r="R5545">
        <v>6.2225336351730796E-6</v>
      </c>
      <c r="S5545">
        <v>1.487126664292253E-5</v>
      </c>
      <c r="T5545">
        <v>4.4396366025612719E-5</v>
      </c>
    </row>
    <row r="5546" spans="1:20">
      <c r="A5546" s="10">
        <v>5540</v>
      </c>
      <c r="B5546" s="10">
        <v>1.2656092436982611E-5</v>
      </c>
      <c r="C5546" s="10">
        <v>7.7457566333367545E-5</v>
      </c>
      <c r="D5546" s="10">
        <v>3.1754087457235052E-5</v>
      </c>
      <c r="E5546" s="10">
        <v>1.764921679176933E-5</v>
      </c>
      <c r="F5546" s="10">
        <v>0</v>
      </c>
      <c r="G5546" s="10">
        <v>5.6668141862991542E-5</v>
      </c>
      <c r="H5546" s="10">
        <v>3.6247395072495952E-5</v>
      </c>
      <c r="I5546" s="10">
        <v>2.9741547680481989E-5</v>
      </c>
      <c r="J5546" s="10">
        <v>7.4108274806100445E-5</v>
      </c>
      <c r="K5546">
        <v>1.181374409761792E-5</v>
      </c>
      <c r="L5546">
        <v>1.123821402650413E-5</v>
      </c>
      <c r="M5546">
        <v>3.3107502341698817E-5</v>
      </c>
      <c r="N5546">
        <v>4.7793539506457376E-6</v>
      </c>
      <c r="O5546">
        <v>8.7544464440439802E-5</v>
      </c>
      <c r="P5546">
        <v>4.8930876460286993E-6</v>
      </c>
      <c r="Q5546">
        <v>1.999538293104119E-5</v>
      </c>
      <c r="R5546">
        <v>5.8012553120854126E-6</v>
      </c>
      <c r="S5546">
        <v>1.8272609480036299E-5</v>
      </c>
      <c r="T5546">
        <v>1.7704926468087329E-5</v>
      </c>
    </row>
    <row r="5547" spans="1:20">
      <c r="A5547" s="10">
        <v>5541</v>
      </c>
      <c r="B5547" s="10">
        <v>2.1420285001774022E-6</v>
      </c>
      <c r="C5547" s="10">
        <v>3.0149103116917551E-5</v>
      </c>
      <c r="D5547" s="10">
        <v>1.4493089661216719E-5</v>
      </c>
      <c r="E5547" s="10">
        <v>7.009798774259699E-7</v>
      </c>
      <c r="F5547" s="10">
        <v>0</v>
      </c>
      <c r="G5547" s="10">
        <v>3.5566075054446827E-5</v>
      </c>
      <c r="H5547" s="10">
        <v>1.745377605310592E-5</v>
      </c>
      <c r="I5547" s="10">
        <v>1.9814943835166991E-5</v>
      </c>
      <c r="J5547" s="10">
        <v>3.5195779926005233E-5</v>
      </c>
      <c r="K5547">
        <v>6.3366482083222012E-6</v>
      </c>
      <c r="L5547">
        <v>6.928900094437169E-8</v>
      </c>
      <c r="M5547">
        <v>1.7327872638450099E-5</v>
      </c>
      <c r="N5547">
        <v>1.891246581279809E-6</v>
      </c>
      <c r="O5547">
        <v>2.5578483361417469E-5</v>
      </c>
      <c r="P5547">
        <v>4.9003366647635573E-6</v>
      </c>
      <c r="Q5547">
        <v>1.3420978879771999E-5</v>
      </c>
      <c r="R5547">
        <v>5.1862910833963883E-6</v>
      </c>
      <c r="S5547">
        <v>1.888425560538334E-5</v>
      </c>
      <c r="T5547">
        <v>4.0137120693136528E-6</v>
      </c>
    </row>
    <row r="5548" spans="1:20">
      <c r="A5548" s="10">
        <v>5542</v>
      </c>
      <c r="B5548" s="10">
        <v>3.0833539648172928E-7</v>
      </c>
      <c r="C5548" s="10">
        <v>1.242127602803478E-5</v>
      </c>
      <c r="D5548" s="10">
        <v>5.1039282006068002E-6</v>
      </c>
      <c r="E5548" s="10">
        <v>0</v>
      </c>
      <c r="F5548" s="10">
        <v>0</v>
      </c>
      <c r="G5548" s="10">
        <v>1.1742710380033061E-5</v>
      </c>
      <c r="H5548" s="10">
        <v>8.8265675425754917E-6</v>
      </c>
      <c r="I5548" s="10">
        <v>7.2391577237931609E-6</v>
      </c>
      <c r="J5548" s="10">
        <v>1.175725659325562E-5</v>
      </c>
      <c r="K5548">
        <v>3.2194498926533832E-6</v>
      </c>
      <c r="L5548">
        <v>6.928900094437169E-8</v>
      </c>
      <c r="M5548">
        <v>7.4650652611123242E-6</v>
      </c>
      <c r="N5548">
        <v>5.7263596202877286E-9</v>
      </c>
      <c r="O5548">
        <v>4.4932370704345546E-6</v>
      </c>
      <c r="P5548">
        <v>4.4182769188955434E-6</v>
      </c>
      <c r="Q5548">
        <v>0</v>
      </c>
      <c r="R5548">
        <v>2.015190472473261E-6</v>
      </c>
      <c r="S5548">
        <v>1.890539693028378E-5</v>
      </c>
      <c r="T5548">
        <v>3.5765281949635529E-6</v>
      </c>
    </row>
    <row r="5549" spans="1:20">
      <c r="A5549" s="10">
        <v>5543</v>
      </c>
      <c r="B5549" s="10">
        <v>1.2931789283074929E-7</v>
      </c>
      <c r="C5549" s="10">
        <v>5.6308209119665922E-6</v>
      </c>
      <c r="D5549" s="10">
        <v>9.4290788662874496E-7</v>
      </c>
      <c r="E5549" s="10">
        <v>0</v>
      </c>
      <c r="F5549" s="10">
        <v>0</v>
      </c>
      <c r="G5549" s="10">
        <v>2.3986753963003279E-6</v>
      </c>
      <c r="H5549" s="10">
        <v>2.3114408650986589E-6</v>
      </c>
      <c r="I5549" s="10">
        <v>1.406048263970031E-6</v>
      </c>
      <c r="J5549" s="10">
        <v>4.7036758028996418E-6</v>
      </c>
      <c r="K5549">
        <v>1.828730126839301E-7</v>
      </c>
      <c r="L5549">
        <v>0</v>
      </c>
      <c r="M5549">
        <v>1.566393883210081E-6</v>
      </c>
      <c r="N5549">
        <v>1.3421155360049359E-9</v>
      </c>
      <c r="O5549">
        <v>7.4293180335858608E-7</v>
      </c>
      <c r="P5549">
        <v>2.8996074939429331E-7</v>
      </c>
      <c r="Q5549">
        <v>0</v>
      </c>
      <c r="R5549">
        <v>0</v>
      </c>
      <c r="S5549">
        <v>1.198258088914052E-5</v>
      </c>
      <c r="T5549">
        <v>1.741000755880869E-6</v>
      </c>
    </row>
    <row r="5550" spans="1:20">
      <c r="A5550" s="10">
        <v>5544</v>
      </c>
      <c r="B5550" s="10">
        <v>0</v>
      </c>
      <c r="C5550" s="10">
        <v>1.0629644423710121E-6</v>
      </c>
      <c r="D5550" s="10">
        <v>4.2778846948931209E-7</v>
      </c>
      <c r="E5550" s="10">
        <v>0</v>
      </c>
      <c r="F5550" s="10">
        <v>0</v>
      </c>
      <c r="G5550" s="10">
        <v>5.2905668493916603E-7</v>
      </c>
      <c r="H5550" s="10">
        <v>1.109904672809754E-7</v>
      </c>
      <c r="I5550" s="10">
        <v>2.1166243396433901E-7</v>
      </c>
      <c r="J5550" s="10">
        <v>1.091658687607127E-6</v>
      </c>
      <c r="K5550">
        <v>0</v>
      </c>
      <c r="L5550">
        <v>0</v>
      </c>
      <c r="M5550">
        <v>2.4922672000098068E-7</v>
      </c>
      <c r="N5550">
        <v>9.1263856448335662E-10</v>
      </c>
      <c r="O5550">
        <v>1.4933698051333769E-7</v>
      </c>
      <c r="P5550">
        <v>0</v>
      </c>
      <c r="Q5550">
        <v>0</v>
      </c>
      <c r="R5550">
        <v>0</v>
      </c>
      <c r="S5550">
        <v>1.23426375640624E-5</v>
      </c>
      <c r="T5550">
        <v>1.2462704046254789E-7</v>
      </c>
    </row>
    <row r="5551" spans="1:20">
      <c r="A5551" s="10">
        <v>5545</v>
      </c>
      <c r="B5551" s="10">
        <v>0</v>
      </c>
      <c r="C5551" s="10">
        <v>5.0507235061485434E-7</v>
      </c>
      <c r="D5551" s="10">
        <v>2.1269446901241101E-7</v>
      </c>
      <c r="E5551" s="10">
        <v>0</v>
      </c>
      <c r="F5551" s="10">
        <v>0</v>
      </c>
      <c r="G5551" s="10">
        <v>1.985159260477334E-7</v>
      </c>
      <c r="H5551" s="10">
        <v>1.300181189144113E-8</v>
      </c>
      <c r="I5551" s="10">
        <v>2.6579143815133209E-8</v>
      </c>
      <c r="J5551" s="10">
        <v>8.9546762270649431E-8</v>
      </c>
      <c r="K5551">
        <v>0</v>
      </c>
      <c r="L5551">
        <v>0</v>
      </c>
      <c r="M5551">
        <v>2.2575404216678689E-8</v>
      </c>
      <c r="N5551">
        <v>1.1273770502441461E-9</v>
      </c>
      <c r="O5551">
        <v>8.0493005845855221E-9</v>
      </c>
      <c r="P5551">
        <v>0</v>
      </c>
      <c r="Q5551">
        <v>0</v>
      </c>
      <c r="R5551">
        <v>0</v>
      </c>
      <c r="S5551">
        <v>9.6741206013465524E-6</v>
      </c>
      <c r="T5551">
        <v>4.5621405243253204E-9</v>
      </c>
    </row>
    <row r="5552" spans="1:20">
      <c r="A5552" s="10">
        <v>5546</v>
      </c>
      <c r="B5552" s="10">
        <v>0</v>
      </c>
      <c r="C5552" s="10">
        <v>5.4746829541152262E-7</v>
      </c>
      <c r="D5552" s="10">
        <v>8.08642103533196E-9</v>
      </c>
      <c r="E5552" s="10">
        <v>0</v>
      </c>
      <c r="F5552" s="10">
        <v>0</v>
      </c>
      <c r="G5552" s="10">
        <v>3.0741371032310711E-7</v>
      </c>
      <c r="H5552" s="10">
        <v>0</v>
      </c>
      <c r="I5552" s="10">
        <v>0</v>
      </c>
      <c r="J5552" s="10">
        <v>1.484591058697609E-8</v>
      </c>
      <c r="K5552">
        <v>0</v>
      </c>
      <c r="L5552">
        <v>1.154816682406195E-9</v>
      </c>
      <c r="M5552">
        <v>3.4204070299673762E-7</v>
      </c>
      <c r="N5552">
        <v>7.6947957397616349E-10</v>
      </c>
      <c r="O5552">
        <v>1.2892633077285941E-10</v>
      </c>
      <c r="P5552">
        <v>0</v>
      </c>
      <c r="Q5552">
        <v>0</v>
      </c>
      <c r="R5552">
        <v>0</v>
      </c>
      <c r="S5552">
        <v>1.1004634916646331E-5</v>
      </c>
      <c r="T5552">
        <v>0</v>
      </c>
    </row>
    <row r="5553" spans="1:20">
      <c r="A5553" s="10">
        <v>5547</v>
      </c>
      <c r="B5553" s="10">
        <v>0</v>
      </c>
      <c r="C5553" s="10">
        <v>5.4615437150253494E-7</v>
      </c>
      <c r="D5553" s="10">
        <v>0</v>
      </c>
      <c r="E5553" s="10">
        <v>0</v>
      </c>
      <c r="F5553" s="10">
        <v>0</v>
      </c>
      <c r="G5553" s="10">
        <v>2.801040399013525E-7</v>
      </c>
      <c r="H5553" s="10">
        <v>0</v>
      </c>
      <c r="I5553" s="10">
        <v>0</v>
      </c>
      <c r="J5553" s="10">
        <v>0</v>
      </c>
      <c r="K5553">
        <v>0</v>
      </c>
      <c r="L5553">
        <v>0</v>
      </c>
      <c r="M5553">
        <v>4.2674333249015852E-7</v>
      </c>
      <c r="N5553">
        <v>9.8421805973695324E-10</v>
      </c>
      <c r="O5553">
        <v>5.8629248918957808E-9</v>
      </c>
      <c r="P5553">
        <v>0</v>
      </c>
      <c r="Q5553">
        <v>0</v>
      </c>
      <c r="R5553">
        <v>0</v>
      </c>
      <c r="S5553">
        <v>1.116127248956469E-5</v>
      </c>
      <c r="T5553">
        <v>0</v>
      </c>
    </row>
    <row r="5554" spans="1:20">
      <c r="A5554" s="10">
        <v>5548</v>
      </c>
      <c r="B5554" s="10">
        <v>0</v>
      </c>
      <c r="C5554" s="10">
        <v>4.0775438642250211E-7</v>
      </c>
      <c r="D5554" s="10">
        <v>0</v>
      </c>
      <c r="E5554" s="10">
        <v>0</v>
      </c>
      <c r="F5554" s="10">
        <v>0</v>
      </c>
      <c r="G5554" s="10">
        <v>2.9033096225069192E-7</v>
      </c>
      <c r="H5554" s="10">
        <v>0</v>
      </c>
      <c r="I5554" s="10">
        <v>0</v>
      </c>
      <c r="J5554" s="10">
        <v>0</v>
      </c>
      <c r="K5554">
        <v>0</v>
      </c>
      <c r="L5554">
        <v>0</v>
      </c>
      <c r="M5554">
        <v>4.2387205691411032E-7</v>
      </c>
      <c r="N5554">
        <v>9.4842831211015503E-10</v>
      </c>
      <c r="O5554">
        <v>1.2892633077285941E-10</v>
      </c>
      <c r="P5554">
        <v>0</v>
      </c>
      <c r="Q5554">
        <v>0</v>
      </c>
      <c r="R5554">
        <v>0</v>
      </c>
      <c r="S5554">
        <v>1.6985329641886349E-5</v>
      </c>
      <c r="T5554">
        <v>0</v>
      </c>
    </row>
    <row r="5555" spans="1:20">
      <c r="A5555" s="10">
        <v>5549</v>
      </c>
      <c r="B5555" s="10">
        <v>4.2145764499046319E-8</v>
      </c>
      <c r="C5555" s="10">
        <v>5.7998791215896712E-8</v>
      </c>
      <c r="D5555" s="10">
        <v>4.4127383631974703E-9</v>
      </c>
      <c r="E5555" s="10">
        <v>5.4228524677814653E-8</v>
      </c>
      <c r="F5555" s="10">
        <v>0</v>
      </c>
      <c r="G5555" s="10">
        <v>3.0720822493886569E-7</v>
      </c>
      <c r="H5555" s="10">
        <v>4.9921540241512533E-8</v>
      </c>
      <c r="I5555" s="10">
        <v>4.0710870116407557E-8</v>
      </c>
      <c r="J5555" s="10">
        <v>1.03897809171393E-7</v>
      </c>
      <c r="K5555">
        <v>6.0466076774525282E-9</v>
      </c>
      <c r="L5555">
        <v>2.3096333648123901E-9</v>
      </c>
      <c r="M5555">
        <v>7.2101318809039477E-8</v>
      </c>
      <c r="N5555">
        <v>1.2079039824044429E-8</v>
      </c>
      <c r="O5555">
        <v>2.61271895276424E-8</v>
      </c>
      <c r="P5555">
        <v>9.3331116211288141E-9</v>
      </c>
      <c r="Q5555">
        <v>7.262729212371716E-9</v>
      </c>
      <c r="R5555">
        <v>1.27737253022487E-7</v>
      </c>
      <c r="S5555">
        <v>1.8926019744813719E-5</v>
      </c>
      <c r="T5555">
        <v>1.4694461938799959E-6</v>
      </c>
    </row>
    <row r="5556" spans="1:20">
      <c r="A5556" s="10">
        <v>5550</v>
      </c>
      <c r="B5556" s="10">
        <v>2.422843046244611E-5</v>
      </c>
      <c r="C5556" s="10">
        <v>1.6610387361245129E-5</v>
      </c>
      <c r="D5556" s="10">
        <v>1.572935586633391E-5</v>
      </c>
      <c r="E5556" s="10">
        <v>1.7585603224432541E-5</v>
      </c>
      <c r="F5556" s="10">
        <v>1.270900166196559E-5</v>
      </c>
      <c r="G5556" s="10">
        <v>1.872706484360859E-5</v>
      </c>
      <c r="H5556" s="10">
        <v>1.8622645193017579E-5</v>
      </c>
      <c r="I5556" s="10">
        <v>1.816903324345224E-5</v>
      </c>
      <c r="J5556" s="10">
        <v>2.0844406650878141E-5</v>
      </c>
      <c r="K5556">
        <v>1.390772612181994E-5</v>
      </c>
      <c r="L5556">
        <v>1.284615190466945E-5</v>
      </c>
      <c r="M5556">
        <v>1.6741496253941451E-5</v>
      </c>
      <c r="N5556">
        <v>1.270942478072826E-5</v>
      </c>
      <c r="O5556">
        <v>1.234593413287323E-5</v>
      </c>
      <c r="P5556">
        <v>9.7289986567862123E-6</v>
      </c>
      <c r="Q5556">
        <v>1.5891499974634709E-5</v>
      </c>
      <c r="R5556">
        <v>2.563723259924243E-5</v>
      </c>
      <c r="S5556">
        <v>1.980424067120356E-5</v>
      </c>
      <c r="T5556">
        <v>4.1735579661617862E-6</v>
      </c>
    </row>
    <row r="5557" spans="1:20">
      <c r="A5557" s="10">
        <v>5551</v>
      </c>
      <c r="B5557" s="10">
        <v>1.2593506780302199E-4</v>
      </c>
      <c r="C5557" s="10">
        <v>9.3383066477306472E-5</v>
      </c>
      <c r="D5557" s="10">
        <v>8.9295138119837078E-5</v>
      </c>
      <c r="E5557" s="10">
        <v>9.80783998089617E-5</v>
      </c>
      <c r="F5557" s="10">
        <v>1.045009034098687E-4</v>
      </c>
      <c r="G5557" s="10">
        <v>1.005837338903723E-4</v>
      </c>
      <c r="H5557" s="10">
        <v>1.023836428611075E-4</v>
      </c>
      <c r="I5557" s="10">
        <v>9.8456702079460426E-5</v>
      </c>
      <c r="J5557" s="10">
        <v>1.0291563671787109E-4</v>
      </c>
      <c r="K5557">
        <v>1.0269380276516831E-4</v>
      </c>
      <c r="L5557">
        <v>8.1872056738371954E-5</v>
      </c>
      <c r="M5557">
        <v>1.030711349498036E-4</v>
      </c>
      <c r="N5557">
        <v>1.0261320147660959E-4</v>
      </c>
      <c r="O5557">
        <v>8.3834213629773211E-5</v>
      </c>
      <c r="P5557">
        <v>9.6474336041089376E-5</v>
      </c>
      <c r="Q5557">
        <v>9.5826342725291371E-5</v>
      </c>
      <c r="R5557">
        <v>1.010067197650911E-4</v>
      </c>
      <c r="S5557">
        <v>1.8353413240809792E-5</v>
      </c>
      <c r="T5557">
        <v>3.4048305029519878E-6</v>
      </c>
    </row>
    <row r="5558" spans="1:20">
      <c r="A5558" s="10">
        <v>5552</v>
      </c>
      <c r="B5558" s="10">
        <v>2.4996582454786938E-4</v>
      </c>
      <c r="C5558" s="10">
        <v>2.1737639927498021E-4</v>
      </c>
      <c r="D5558" s="10">
        <v>2.0253691458917031E-4</v>
      </c>
      <c r="E5558" s="10">
        <v>2.126879656965527E-4</v>
      </c>
      <c r="F5558" s="10">
        <v>2.5390553462594352E-4</v>
      </c>
      <c r="G5558" s="10">
        <v>2.1658742907081601E-4</v>
      </c>
      <c r="H5558" s="10">
        <v>2.427133987726832E-4</v>
      </c>
      <c r="I5558" s="10">
        <v>2.1248010521084451E-4</v>
      </c>
      <c r="J5558" s="10">
        <v>2.344068706530532E-4</v>
      </c>
      <c r="K5558">
        <v>2.432015414236463E-4</v>
      </c>
      <c r="L5558">
        <v>1.9131510193543829E-4</v>
      </c>
      <c r="M5558">
        <v>2.41074978418573E-4</v>
      </c>
      <c r="N5558">
        <v>2.3237677392601549E-4</v>
      </c>
      <c r="O5558">
        <v>1.830266552758317E-4</v>
      </c>
      <c r="P5558">
        <v>2.4573525630116933E-4</v>
      </c>
      <c r="Q5558">
        <v>2.2742266435425809E-4</v>
      </c>
      <c r="R5558">
        <v>2.3953409062185861E-4</v>
      </c>
      <c r="S5558">
        <v>1.565072871650152E-5</v>
      </c>
      <c r="T5558">
        <v>2.6365806939553249E-6</v>
      </c>
    </row>
    <row r="5559" spans="1:20">
      <c r="A5559" s="10">
        <v>5553</v>
      </c>
      <c r="B5559" s="10">
        <v>3.295341411411916E-4</v>
      </c>
      <c r="C5559" s="10">
        <v>3.3724530959322932E-4</v>
      </c>
      <c r="D5559" s="10">
        <v>3.0576244324355818E-4</v>
      </c>
      <c r="E5559" s="10">
        <v>2.9514851589447049E-4</v>
      </c>
      <c r="F5559" s="10">
        <v>3.9254337975964102E-4</v>
      </c>
      <c r="G5559" s="10">
        <v>3.1753396019071941E-4</v>
      </c>
      <c r="H5559" s="10">
        <v>3.7309045312386999E-4</v>
      </c>
      <c r="I5559" s="10">
        <v>3.0554415902357782E-4</v>
      </c>
      <c r="J5559" s="10">
        <v>3.6464180357397182E-4</v>
      </c>
      <c r="K5559">
        <v>3.7458041414109052E-4</v>
      </c>
      <c r="L5559">
        <v>2.6467400887840561E-4</v>
      </c>
      <c r="M5559">
        <v>3.4899658611720329E-4</v>
      </c>
      <c r="N5559">
        <v>3.4287478114939659E-4</v>
      </c>
      <c r="O5559">
        <v>2.6916836900588007E-4</v>
      </c>
      <c r="P5559">
        <v>3.8114624667279792E-4</v>
      </c>
      <c r="Q5559">
        <v>3.5872352259587432E-4</v>
      </c>
      <c r="R5559">
        <v>3.8330284890468328E-4</v>
      </c>
      <c r="S5559">
        <v>1.7325060175737709E-5</v>
      </c>
      <c r="T5559">
        <v>5.4100038920852666E-6</v>
      </c>
    </row>
    <row r="5560" spans="1:20">
      <c r="A5560" s="10">
        <v>5554</v>
      </c>
      <c r="B5560" s="10">
        <v>3.1447755750159178E-4</v>
      </c>
      <c r="C5560" s="10">
        <v>4.0961883131011639E-4</v>
      </c>
      <c r="D5560" s="10">
        <v>3.6294891694130108E-4</v>
      </c>
      <c r="E5560" s="10">
        <v>3.982398741328271E-4</v>
      </c>
      <c r="F5560" s="10">
        <v>4.9036043414430591E-4</v>
      </c>
      <c r="G5560" s="10">
        <v>3.7903734264667859E-4</v>
      </c>
      <c r="H5560" s="10">
        <v>4.4188975327704832E-4</v>
      </c>
      <c r="I5560" s="10">
        <v>3.7226395064849461E-4</v>
      </c>
      <c r="J5560" s="10">
        <v>4.3398199017717512E-4</v>
      </c>
      <c r="K5560">
        <v>4.557248691147041E-4</v>
      </c>
      <c r="L5560">
        <v>2.9035641013469289E-4</v>
      </c>
      <c r="M5560">
        <v>4.0097040401010321E-4</v>
      </c>
      <c r="N5560">
        <v>4.4281127634843479E-4</v>
      </c>
      <c r="O5560">
        <v>3.2551608224459777E-4</v>
      </c>
      <c r="P5560">
        <v>4.4723269617736531E-4</v>
      </c>
      <c r="Q5560">
        <v>4.5205703727229361E-4</v>
      </c>
      <c r="R5560">
        <v>4.4442568796126589E-4</v>
      </c>
      <c r="S5560">
        <v>1.7309903101969011E-5</v>
      </c>
      <c r="T5560">
        <v>5.9745884580673736E-6</v>
      </c>
    </row>
    <row r="5561" spans="1:20">
      <c r="A5561" s="10">
        <v>5555</v>
      </c>
      <c r="B5561" s="10">
        <v>2.3308876394486421E-4</v>
      </c>
      <c r="C5561" s="10">
        <v>4.5397427462972158E-4</v>
      </c>
      <c r="D5561" s="10">
        <v>4.1981819897428461E-4</v>
      </c>
      <c r="E5561" s="10">
        <v>4.4036134874222288E-4</v>
      </c>
      <c r="F5561" s="10">
        <v>5.4192438860671457E-4</v>
      </c>
      <c r="G5561" s="10">
        <v>4.2595538578630779E-4</v>
      </c>
      <c r="H5561" s="10">
        <v>4.9037758955543795E-4</v>
      </c>
      <c r="I5561" s="10">
        <v>3.7969087413363621E-4</v>
      </c>
      <c r="J5561" s="10">
        <v>4.7501246393044568E-4</v>
      </c>
      <c r="K5561">
        <v>4.9263518127611874E-4</v>
      </c>
      <c r="L5561">
        <v>3.6840944479872188E-4</v>
      </c>
      <c r="M5561">
        <v>4.104373575965073E-4</v>
      </c>
      <c r="N5561">
        <v>5.0352170038145763E-4</v>
      </c>
      <c r="O5561">
        <v>3.6948841887403811E-4</v>
      </c>
      <c r="P5561">
        <v>4.5744352804818399E-4</v>
      </c>
      <c r="Q5561">
        <v>5.0994430919967901E-4</v>
      </c>
      <c r="R5561">
        <v>3.9349272269475328E-4</v>
      </c>
      <c r="S5561">
        <v>1.3196562003219939E-5</v>
      </c>
      <c r="T5561">
        <v>5.773618161834885E-6</v>
      </c>
    </row>
    <row r="5562" spans="1:20">
      <c r="A5562" s="10">
        <v>5556</v>
      </c>
      <c r="B5562" s="10">
        <v>3.5161119660948509E-4</v>
      </c>
      <c r="C5562" s="10">
        <v>4.8243878933330658E-4</v>
      </c>
      <c r="D5562" s="10">
        <v>4.4675385868373792E-4</v>
      </c>
      <c r="E5562" s="10">
        <v>4.4636781054780409E-4</v>
      </c>
      <c r="F5562" s="10">
        <v>5.5207387315953636E-4</v>
      </c>
      <c r="G5562" s="10">
        <v>4.4435898822700289E-4</v>
      </c>
      <c r="H5562" s="10">
        <v>4.9386104583223607E-4</v>
      </c>
      <c r="I5562" s="10">
        <v>3.2405809566003589E-4</v>
      </c>
      <c r="J5562" s="10">
        <v>4.8652364484273459E-4</v>
      </c>
      <c r="K5562">
        <v>4.8766876564865469E-4</v>
      </c>
      <c r="L5562">
        <v>3.809095270140913E-4</v>
      </c>
      <c r="M5562">
        <v>4.4057868242345429E-4</v>
      </c>
      <c r="N5562">
        <v>4.9767040322592332E-4</v>
      </c>
      <c r="O5562">
        <v>4.0450169620386537E-4</v>
      </c>
      <c r="P5562">
        <v>4.5758941455022309E-4</v>
      </c>
      <c r="Q5562">
        <v>5.2888016369190955E-4</v>
      </c>
      <c r="R5562">
        <v>3.9320566518420328E-4</v>
      </c>
      <c r="S5562">
        <v>1.3264928196935999E-5</v>
      </c>
      <c r="T5562">
        <v>5.5758611757634907E-6</v>
      </c>
    </row>
    <row r="5563" spans="1:20">
      <c r="A5563" s="10">
        <v>5557</v>
      </c>
      <c r="B5563" s="10">
        <v>3.647426002996007E-4</v>
      </c>
      <c r="C5563" s="10">
        <v>5.1057744214796984E-4</v>
      </c>
      <c r="D5563" s="10">
        <v>4.4609858143399191E-4</v>
      </c>
      <c r="E5563" s="10">
        <v>3.2820445334128998E-4</v>
      </c>
      <c r="F5563" s="10">
        <v>4.5900580635423242E-4</v>
      </c>
      <c r="G5563" s="10">
        <v>4.4760068303661808E-4</v>
      </c>
      <c r="H5563" s="10">
        <v>4.9216259247447365E-4</v>
      </c>
      <c r="I5563" s="10">
        <v>3.140823579561487E-4</v>
      </c>
      <c r="J5563" s="10">
        <v>4.9908575244826637E-4</v>
      </c>
      <c r="K5563">
        <v>4.9430480696598187E-4</v>
      </c>
      <c r="L5563">
        <v>3.5920399683742331E-4</v>
      </c>
      <c r="M5563">
        <v>4.4106227611507659E-4</v>
      </c>
      <c r="N5563">
        <v>4.6370774234720611E-4</v>
      </c>
      <c r="O5563">
        <v>4.4327345998224592E-4</v>
      </c>
      <c r="P5563">
        <v>3.9447026025203532E-4</v>
      </c>
      <c r="Q5563">
        <v>5.3647539621061479E-4</v>
      </c>
      <c r="R5563">
        <v>4.7049363204529397E-4</v>
      </c>
      <c r="S5563">
        <v>2.5152219107735349E-5</v>
      </c>
      <c r="T5563">
        <v>7.2570411693378889E-6</v>
      </c>
    </row>
    <row r="5564" spans="1:20">
      <c r="A5564" s="10">
        <v>5558</v>
      </c>
      <c r="B5564" s="10">
        <v>3.6412434084992322E-4</v>
      </c>
      <c r="C5564" s="10">
        <v>4.9241712386520464E-4</v>
      </c>
      <c r="D5564" s="10">
        <v>4.4170882218386398E-4</v>
      </c>
      <c r="E5564" s="10">
        <v>3.1619163324162722E-4</v>
      </c>
      <c r="F5564" s="10">
        <v>4.0845822660334741E-4</v>
      </c>
      <c r="G5564" s="10">
        <v>4.1425953933100341E-4</v>
      </c>
      <c r="H5564" s="10">
        <v>4.671743081027517E-4</v>
      </c>
      <c r="I5564" s="10">
        <v>3.1591795263002633E-4</v>
      </c>
      <c r="J5564" s="10">
        <v>4.6005513949750178E-4</v>
      </c>
      <c r="K5564">
        <v>4.3384381819059991E-4</v>
      </c>
      <c r="L5564">
        <v>3.8306655135432368E-4</v>
      </c>
      <c r="M5564">
        <v>3.7221526104393008E-4</v>
      </c>
      <c r="N5564">
        <v>4.1239399708053131E-4</v>
      </c>
      <c r="O5564">
        <v>4.2472285727547992E-4</v>
      </c>
      <c r="P5564">
        <v>3.7840439594907219E-4</v>
      </c>
      <c r="Q5564">
        <v>4.6700682065126982E-4</v>
      </c>
      <c r="R5564">
        <v>4.161322412038401E-4</v>
      </c>
      <c r="S5564">
        <v>2.4006020863205169E-5</v>
      </c>
      <c r="T5564">
        <v>5.698075519660825E-6</v>
      </c>
    </row>
    <row r="5565" spans="1:20">
      <c r="A5565" s="10">
        <v>5559</v>
      </c>
      <c r="B5565" s="10">
        <v>3.2423309658211242E-4</v>
      </c>
      <c r="C5565" s="10">
        <v>4.2210490130584969E-4</v>
      </c>
      <c r="D5565" s="10">
        <v>3.864915479777697E-4</v>
      </c>
      <c r="E5565" s="10">
        <v>2.5926239001952418E-4</v>
      </c>
      <c r="F5565" s="10">
        <v>2.8061858975984941E-4</v>
      </c>
      <c r="G5565" s="10">
        <v>3.3583069223980109E-4</v>
      </c>
      <c r="H5565" s="10">
        <v>3.9064502447349009E-4</v>
      </c>
      <c r="I5565" s="10">
        <v>3.0701560209296392E-4</v>
      </c>
      <c r="J5565" s="10">
        <v>4.1805595593946861E-4</v>
      </c>
      <c r="K5565">
        <v>3.1153096110593249E-4</v>
      </c>
      <c r="L5565">
        <v>3.6039419421593667E-4</v>
      </c>
      <c r="M5565">
        <v>3.3244343746558809E-4</v>
      </c>
      <c r="N5565">
        <v>3.2079563175600181E-4</v>
      </c>
      <c r="O5565">
        <v>3.6463534492266159E-4</v>
      </c>
      <c r="P5565">
        <v>3.3276081356594181E-4</v>
      </c>
      <c r="Q5565">
        <v>4.0945615028455931E-4</v>
      </c>
      <c r="R5565">
        <v>3.262052568156628E-4</v>
      </c>
      <c r="S5565">
        <v>2.095196137176363E-5</v>
      </c>
      <c r="T5565">
        <v>2.8282937258639148E-6</v>
      </c>
    </row>
    <row r="5566" spans="1:20">
      <c r="A5566" s="10">
        <v>5560</v>
      </c>
      <c r="B5566" s="10">
        <v>2.3560917091244431E-4</v>
      </c>
      <c r="C5566" s="10">
        <v>3.2839033839592518E-4</v>
      </c>
      <c r="D5566" s="10">
        <v>3.1485398061861873E-4</v>
      </c>
      <c r="E5566" s="10">
        <v>2.535530062186996E-4</v>
      </c>
      <c r="F5566" s="10">
        <v>2.5687092191945682E-4</v>
      </c>
      <c r="G5566" s="10">
        <v>2.595106393778443E-4</v>
      </c>
      <c r="H5566" s="10">
        <v>2.9095502782374452E-4</v>
      </c>
      <c r="I5566" s="10">
        <v>2.2737801289007589E-4</v>
      </c>
      <c r="J5566" s="10">
        <v>3.0296243674277231E-4</v>
      </c>
      <c r="K5566">
        <v>2.6776028094032788E-4</v>
      </c>
      <c r="L5566">
        <v>3.2128387328080082E-4</v>
      </c>
      <c r="M5566">
        <v>2.7494669498122468E-4</v>
      </c>
      <c r="N5566">
        <v>2.1696688742272861E-4</v>
      </c>
      <c r="O5566">
        <v>3.1944691551294381E-4</v>
      </c>
      <c r="P5566">
        <v>2.423857112756272E-4</v>
      </c>
      <c r="Q5566">
        <v>3.5198518837095449E-4</v>
      </c>
      <c r="R5566">
        <v>2.1765648774832539E-4</v>
      </c>
      <c r="S5566">
        <v>1.1288279132540799E-5</v>
      </c>
      <c r="T5566">
        <v>6.7383412612051387E-6</v>
      </c>
    </row>
    <row r="5567" spans="1:20">
      <c r="A5567" s="10">
        <v>5561</v>
      </c>
      <c r="B5567" s="10">
        <v>1.2609243135932181E-4</v>
      </c>
      <c r="C5567" s="10">
        <v>2.2012347035858389E-4</v>
      </c>
      <c r="D5567" s="10">
        <v>2.0411921662689879E-4</v>
      </c>
      <c r="E5567" s="10">
        <v>1.3906388171189881E-4</v>
      </c>
      <c r="F5567" s="10">
        <v>1.4253564744513879E-4</v>
      </c>
      <c r="G5567" s="10">
        <v>1.4563926697661039E-4</v>
      </c>
      <c r="H5567" s="10">
        <v>1.5752107455611279E-4</v>
      </c>
      <c r="I5567" s="10">
        <v>1.2652734610592929E-4</v>
      </c>
      <c r="J5567" s="10">
        <v>1.6691734462920369E-4</v>
      </c>
      <c r="K5567">
        <v>1.637952526500932E-4</v>
      </c>
      <c r="L5567">
        <v>2.103083430405559E-4</v>
      </c>
      <c r="M5567">
        <v>1.757697768814854E-4</v>
      </c>
      <c r="N5567">
        <v>1.153701707002008E-4</v>
      </c>
      <c r="O5567">
        <v>2.307688931688358E-4</v>
      </c>
      <c r="P5567">
        <v>1.232932588162385E-4</v>
      </c>
      <c r="Q5567">
        <v>2.2132524004401139E-4</v>
      </c>
      <c r="R5567">
        <v>1.066693437745824E-4</v>
      </c>
      <c r="S5567">
        <v>1.2524610983596199E-5</v>
      </c>
      <c r="T5567">
        <v>4.169140207479159E-5</v>
      </c>
    </row>
    <row r="5568" spans="1:20">
      <c r="A5568" s="10">
        <v>5562</v>
      </c>
      <c r="B5568" s="10">
        <v>3.4604293628218002E-5</v>
      </c>
      <c r="C5568" s="10">
        <v>1.2447762544166789E-4</v>
      </c>
      <c r="D5568" s="10">
        <v>1.0674228976722201E-4</v>
      </c>
      <c r="E5568" s="10">
        <v>6.3518624288818134E-5</v>
      </c>
      <c r="F5568" s="10">
        <v>4.6635069171952437E-5</v>
      </c>
      <c r="G5568" s="10">
        <v>8.2172323005076095E-5</v>
      </c>
      <c r="H5568" s="10">
        <v>7.3127040753439841E-5</v>
      </c>
      <c r="I5568" s="10">
        <v>5.9495906797186587E-5</v>
      </c>
      <c r="J5568" s="10">
        <v>9.8475185979159734E-5</v>
      </c>
      <c r="K5568">
        <v>5.4714892583557723E-5</v>
      </c>
      <c r="L5568">
        <v>1.122616351442322E-4</v>
      </c>
      <c r="M5568">
        <v>8.3402507837123697E-5</v>
      </c>
      <c r="N5568">
        <v>3.7803301196874242E-5</v>
      </c>
      <c r="O5568">
        <v>1.6799511932961869E-4</v>
      </c>
      <c r="P5568">
        <v>3.4392606936593871E-5</v>
      </c>
      <c r="Q5568">
        <v>9.5314994712103162E-5</v>
      </c>
      <c r="R5568">
        <v>2.1189955994828981E-5</v>
      </c>
      <c r="S5568">
        <v>1.8398759177715802E-5</v>
      </c>
      <c r="T5568">
        <v>2.5218310541104352E-5</v>
      </c>
    </row>
    <row r="5569" spans="1:20">
      <c r="A5569" s="10">
        <v>5563</v>
      </c>
      <c r="B5569" s="10">
        <v>1.535061494411158E-5</v>
      </c>
      <c r="C5569" s="10">
        <v>9.7388169336682653E-5</v>
      </c>
      <c r="D5569" s="10">
        <v>5.7250147664684627E-5</v>
      </c>
      <c r="E5569" s="10">
        <v>3.6229542527831743E-5</v>
      </c>
      <c r="F5569" s="10">
        <v>2.1042850876638551E-7</v>
      </c>
      <c r="G5569" s="10">
        <v>6.0395092774835842E-5</v>
      </c>
      <c r="H5569" s="10">
        <v>4.0144088103329672E-5</v>
      </c>
      <c r="I5569" s="10">
        <v>3.6196661108251907E-5</v>
      </c>
      <c r="J5569" s="10">
        <v>9.0449289948612836E-5</v>
      </c>
      <c r="K5569">
        <v>2.7677596962505771E-5</v>
      </c>
      <c r="L5569">
        <v>4.1401953594911292E-5</v>
      </c>
      <c r="M5569">
        <v>5.3856189372338653E-5</v>
      </c>
      <c r="N5569">
        <v>1.1287435475457221E-5</v>
      </c>
      <c r="O5569">
        <v>1.254902439533535E-4</v>
      </c>
      <c r="P5569">
        <v>7.9859267956226725E-6</v>
      </c>
      <c r="Q5569">
        <v>4.3323165407904677E-5</v>
      </c>
      <c r="R5569">
        <v>5.8036622987723622E-6</v>
      </c>
      <c r="S5569">
        <v>2.2304998147190438E-5</v>
      </c>
      <c r="T5569">
        <v>2.007293251098509E-5</v>
      </c>
    </row>
    <row r="5570" spans="1:20">
      <c r="A5570" s="10">
        <v>5564</v>
      </c>
      <c r="B5570" s="10">
        <v>1.127117940114126E-5</v>
      </c>
      <c r="C5570" s="10">
        <v>7.6618441968131666E-5</v>
      </c>
      <c r="D5570" s="10">
        <v>3.7901078188149811E-5</v>
      </c>
      <c r="E5570" s="10">
        <v>1.084119643467773E-5</v>
      </c>
      <c r="F5570" s="10">
        <v>0</v>
      </c>
      <c r="G5570" s="10">
        <v>5.4471602533863163E-5</v>
      </c>
      <c r="H5570" s="10">
        <v>3.8355593030971722E-5</v>
      </c>
      <c r="I5570" s="10">
        <v>2.6036532038665951E-5</v>
      </c>
      <c r="J5570" s="10">
        <v>8.0346335558754549E-5</v>
      </c>
      <c r="K5570">
        <v>1.2595624545665751E-5</v>
      </c>
      <c r="L5570">
        <v>1.6326957043152619E-5</v>
      </c>
      <c r="M5570">
        <v>4.2749791268428011E-5</v>
      </c>
      <c r="N5570">
        <v>9.1871118991193348E-6</v>
      </c>
      <c r="O5570">
        <v>1.016537710036849E-4</v>
      </c>
      <c r="P5570">
        <v>7.5389794842516254E-6</v>
      </c>
      <c r="Q5570">
        <v>2.0673540271246401E-5</v>
      </c>
      <c r="R5570">
        <v>5.9159002271170316E-6</v>
      </c>
      <c r="S5570">
        <v>2.2094329922751861E-5</v>
      </c>
      <c r="T5570">
        <v>1.335570030926728E-5</v>
      </c>
    </row>
    <row r="5571" spans="1:20">
      <c r="A5571" s="10">
        <v>5565</v>
      </c>
      <c r="B5571" s="10">
        <v>2.1153242316769799E-6</v>
      </c>
      <c r="C5571" s="10">
        <v>3.1064237980288348E-5</v>
      </c>
      <c r="D5571" s="10">
        <v>1.7021171824736919E-5</v>
      </c>
      <c r="E5571" s="10">
        <v>5.5978099051937493E-6</v>
      </c>
      <c r="F5571" s="10">
        <v>0</v>
      </c>
      <c r="G5571" s="10">
        <v>3.2719967070676627E-5</v>
      </c>
      <c r="H5571" s="10">
        <v>1.8784651102982851E-5</v>
      </c>
      <c r="I5571" s="10">
        <v>1.6126567604090439E-5</v>
      </c>
      <c r="J5571" s="10">
        <v>4.8745497594373063E-5</v>
      </c>
      <c r="K5571">
        <v>1.04640724408337E-5</v>
      </c>
      <c r="L5571">
        <v>0</v>
      </c>
      <c r="M5571">
        <v>2.1849350145405099E-5</v>
      </c>
      <c r="N5571">
        <v>6.8665225578715484E-6</v>
      </c>
      <c r="O5571">
        <v>3.3498009656008777E-5</v>
      </c>
      <c r="P5571">
        <v>7.5444162483027683E-6</v>
      </c>
      <c r="Q5571">
        <v>1.3677353220968729E-5</v>
      </c>
      <c r="R5571">
        <v>5.2358221389197579E-6</v>
      </c>
      <c r="S5571">
        <v>2.0723936079490781E-5</v>
      </c>
      <c r="T5571">
        <v>1.9935851179703901E-5</v>
      </c>
    </row>
    <row r="5572" spans="1:20">
      <c r="A5572" s="10">
        <v>5566</v>
      </c>
      <c r="B5572" s="10">
        <v>1.856935707760856E-7</v>
      </c>
      <c r="C5572" s="10">
        <v>1.2230914732100649E-5</v>
      </c>
      <c r="D5572" s="10">
        <v>5.9721308742687059E-6</v>
      </c>
      <c r="E5572" s="10">
        <v>1.4243182388336309E-6</v>
      </c>
      <c r="F5572" s="10">
        <v>0</v>
      </c>
      <c r="G5572" s="10">
        <v>1.032991124514631E-5</v>
      </c>
      <c r="H5572" s="10">
        <v>8.6312674094991028E-6</v>
      </c>
      <c r="I5572" s="10">
        <v>4.5341448105356874E-6</v>
      </c>
      <c r="J5572" s="10">
        <v>1.5616910566620129E-5</v>
      </c>
      <c r="K5572">
        <v>5.7128152698923433E-6</v>
      </c>
      <c r="L5572">
        <v>5.1966750708278771E-8</v>
      </c>
      <c r="M5572">
        <v>9.2778334314933045E-6</v>
      </c>
      <c r="N5572">
        <v>2.110145625202214E-6</v>
      </c>
      <c r="O5572">
        <v>5.4661645842066817E-6</v>
      </c>
      <c r="P5572">
        <v>6.8666329965936078E-6</v>
      </c>
      <c r="Q5572">
        <v>0</v>
      </c>
      <c r="R5572">
        <v>2.006842541767076E-6</v>
      </c>
      <c r="S5572">
        <v>1.6933083040223408E-5</v>
      </c>
      <c r="T5572">
        <v>3.4820123675393092E-6</v>
      </c>
    </row>
    <row r="5573" spans="1:20">
      <c r="A5573" s="10">
        <v>5567</v>
      </c>
      <c r="B5573" s="10">
        <v>2.472617453742817E-10</v>
      </c>
      <c r="C5573" s="10">
        <v>5.600775851914408E-6</v>
      </c>
      <c r="D5573" s="10">
        <v>1.211708200343866E-6</v>
      </c>
      <c r="E5573" s="10">
        <v>0</v>
      </c>
      <c r="F5573" s="10">
        <v>0</v>
      </c>
      <c r="G5573" s="10">
        <v>2.890840352738762E-6</v>
      </c>
      <c r="H5573" s="10">
        <v>2.2016505650692019E-6</v>
      </c>
      <c r="I5573" s="10">
        <v>9.944182193200121E-7</v>
      </c>
      <c r="J5573" s="10">
        <v>4.9335918280170221E-6</v>
      </c>
      <c r="K5573">
        <v>7.6590363914398683E-7</v>
      </c>
      <c r="L5573">
        <v>0</v>
      </c>
      <c r="M5573">
        <v>2.278477404258966E-6</v>
      </c>
      <c r="N5573">
        <v>1.4859903214646661E-7</v>
      </c>
      <c r="O5573">
        <v>7.5099480236581625E-7</v>
      </c>
      <c r="P5573">
        <v>2.3378085419914901E-7</v>
      </c>
      <c r="Q5573">
        <v>0</v>
      </c>
      <c r="R5573">
        <v>0</v>
      </c>
      <c r="S5573">
        <v>1.5802222947181531E-5</v>
      </c>
      <c r="T5573">
        <v>1.934499563199933E-7</v>
      </c>
    </row>
    <row r="5574" spans="1:20">
      <c r="A5574" s="10">
        <v>5568</v>
      </c>
      <c r="B5574" s="10">
        <v>0</v>
      </c>
      <c r="C5574" s="10">
        <v>1.009794321520645E-6</v>
      </c>
      <c r="D5574" s="10">
        <v>4.257008771152057E-7</v>
      </c>
      <c r="E5574" s="10">
        <v>0</v>
      </c>
      <c r="F5574" s="10">
        <v>0</v>
      </c>
      <c r="G5574" s="10">
        <v>4.3304387588670548E-7</v>
      </c>
      <c r="H5574" s="10">
        <v>2.050285721342641E-9</v>
      </c>
      <c r="I5574" s="10">
        <v>8.3493180027972783E-8</v>
      </c>
      <c r="J5574" s="10">
        <v>1.0534493197956159E-6</v>
      </c>
      <c r="K5574">
        <v>0</v>
      </c>
      <c r="L5574">
        <v>0</v>
      </c>
      <c r="M5574">
        <v>2.9033261896658032E-7</v>
      </c>
      <c r="N5574">
        <v>8.7684881685655831E-10</v>
      </c>
      <c r="O5574">
        <v>1.477106285699425E-7</v>
      </c>
      <c r="P5574">
        <v>0</v>
      </c>
      <c r="Q5574">
        <v>0</v>
      </c>
      <c r="R5574">
        <v>0</v>
      </c>
      <c r="S5574">
        <v>1.4136959739869689E-5</v>
      </c>
      <c r="T5574">
        <v>0</v>
      </c>
    </row>
    <row r="5575" spans="1:20">
      <c r="A5575" s="10">
        <v>5569</v>
      </c>
      <c r="B5575" s="10">
        <v>0</v>
      </c>
      <c r="C5575" s="10">
        <v>4.997290600516378E-7</v>
      </c>
      <c r="D5575" s="10">
        <v>2.0892720461316141E-7</v>
      </c>
      <c r="E5575" s="10">
        <v>0</v>
      </c>
      <c r="F5575" s="10">
        <v>0</v>
      </c>
      <c r="G5575" s="10">
        <v>9.8784494396582452E-8</v>
      </c>
      <c r="H5575" s="10">
        <v>0</v>
      </c>
      <c r="I5575" s="10">
        <v>0</v>
      </c>
      <c r="J5575" s="10">
        <v>1.602415745895832E-8</v>
      </c>
      <c r="K5575">
        <v>0</v>
      </c>
      <c r="L5575">
        <v>0</v>
      </c>
      <c r="M5575">
        <v>4.8879877587749937E-8</v>
      </c>
      <c r="N5575">
        <v>7.8737444778956259E-10</v>
      </c>
      <c r="O5575">
        <v>1.4405368691687491E-8</v>
      </c>
      <c r="P5575">
        <v>0</v>
      </c>
      <c r="Q5575">
        <v>0</v>
      </c>
      <c r="R5575">
        <v>0</v>
      </c>
      <c r="S5575">
        <v>1.8011023670850932E-5</v>
      </c>
      <c r="T5575">
        <v>2.017546261620133E-7</v>
      </c>
    </row>
    <row r="5576" spans="1:20">
      <c r="A5576" s="10">
        <v>5570</v>
      </c>
      <c r="B5576" s="10">
        <v>0</v>
      </c>
      <c r="C5576" s="10">
        <v>5.4790627004785181E-7</v>
      </c>
      <c r="D5576" s="10">
        <v>6.7186881005725483E-9</v>
      </c>
      <c r="E5576" s="10">
        <v>0</v>
      </c>
      <c r="F5576" s="10">
        <v>0</v>
      </c>
      <c r="G5576" s="10">
        <v>2.319238723889089E-7</v>
      </c>
      <c r="H5576" s="10">
        <v>0</v>
      </c>
      <c r="I5576" s="10">
        <v>0</v>
      </c>
      <c r="J5576" s="10">
        <v>7.0694812318933757E-10</v>
      </c>
      <c r="K5576">
        <v>0</v>
      </c>
      <c r="L5576">
        <v>0</v>
      </c>
      <c r="M5576">
        <v>3.6817648892771598E-7</v>
      </c>
      <c r="N5576">
        <v>1.064744991897249E-9</v>
      </c>
      <c r="O5576">
        <v>6.4463165386429703E-11</v>
      </c>
      <c r="P5576">
        <v>0</v>
      </c>
      <c r="Q5576">
        <v>0</v>
      </c>
      <c r="R5576">
        <v>0</v>
      </c>
      <c r="S5576">
        <v>1.693038992675909E-5</v>
      </c>
      <c r="T5576">
        <v>6.689357278859185E-7</v>
      </c>
    </row>
    <row r="5577" spans="1:20">
      <c r="A5577" s="10">
        <v>5571</v>
      </c>
      <c r="B5577" s="10">
        <v>0</v>
      </c>
      <c r="C5577" s="10">
        <v>5.4659234613886413E-7</v>
      </c>
      <c r="D5577" s="10">
        <v>1.4397188786941181E-10</v>
      </c>
      <c r="E5577" s="10">
        <v>0</v>
      </c>
      <c r="F5577" s="10">
        <v>0</v>
      </c>
      <c r="G5577" s="10">
        <v>2.7972526499952509E-7</v>
      </c>
      <c r="H5577" s="10">
        <v>0</v>
      </c>
      <c r="I5577" s="10">
        <v>0</v>
      </c>
      <c r="J5577" s="10">
        <v>0</v>
      </c>
      <c r="K5577">
        <v>0</v>
      </c>
      <c r="L5577">
        <v>0</v>
      </c>
      <c r="M5577">
        <v>4.3059443085653308E-7</v>
      </c>
      <c r="N5577">
        <v>8.052693216029618E-10</v>
      </c>
      <c r="O5577">
        <v>1.138849255160258E-10</v>
      </c>
      <c r="P5577">
        <v>0</v>
      </c>
      <c r="Q5577">
        <v>0</v>
      </c>
      <c r="R5577">
        <v>0</v>
      </c>
      <c r="S5577">
        <v>2.9522414608538931E-5</v>
      </c>
      <c r="T5577">
        <v>1.5912425903408359E-6</v>
      </c>
    </row>
    <row r="5578" spans="1:20">
      <c r="A5578" s="10">
        <v>5572</v>
      </c>
      <c r="B5578" s="10">
        <v>0</v>
      </c>
      <c r="C5578" s="10">
        <v>4.046885639681975E-7</v>
      </c>
      <c r="D5578" s="10">
        <v>0</v>
      </c>
      <c r="E5578" s="10">
        <v>0</v>
      </c>
      <c r="F5578" s="10">
        <v>0</v>
      </c>
      <c r="G5578" s="10">
        <v>2.7972526499952509E-7</v>
      </c>
      <c r="H5578" s="10">
        <v>0</v>
      </c>
      <c r="I5578" s="10">
        <v>0</v>
      </c>
      <c r="J5578" s="10">
        <v>0</v>
      </c>
      <c r="K5578">
        <v>0</v>
      </c>
      <c r="L5578">
        <v>0</v>
      </c>
      <c r="M5578">
        <v>4.3758957597868038E-7</v>
      </c>
      <c r="N5578">
        <v>8.7684881685655831E-10</v>
      </c>
      <c r="O5578">
        <v>0</v>
      </c>
      <c r="P5578">
        <v>0</v>
      </c>
      <c r="Q5578">
        <v>0</v>
      </c>
      <c r="R5578">
        <v>0</v>
      </c>
      <c r="S5578">
        <v>2.5817807016201471E-5</v>
      </c>
      <c r="T5578">
        <v>2.598216376018465E-6</v>
      </c>
    </row>
    <row r="5579" spans="1:20">
      <c r="A5579" s="10">
        <v>5573</v>
      </c>
      <c r="B5579" s="10">
        <v>1.9904570502629678E-9</v>
      </c>
      <c r="C5579" s="10">
        <v>4.9591868071557359E-8</v>
      </c>
      <c r="D5579" s="10">
        <v>4.5519111881379006E-9</v>
      </c>
      <c r="E5579" s="10">
        <v>8.0508944378515928E-9</v>
      </c>
      <c r="F5579" s="10">
        <v>0</v>
      </c>
      <c r="G5579" s="10">
        <v>2.9475410616678119E-7</v>
      </c>
      <c r="H5579" s="10">
        <v>1.367273872301871E-8</v>
      </c>
      <c r="I5579" s="10">
        <v>1.2018395464234141E-9</v>
      </c>
      <c r="J5579" s="10">
        <v>9.7265457529005012E-8</v>
      </c>
      <c r="K5579">
        <v>3.6869559008856869E-9</v>
      </c>
      <c r="L5579">
        <v>2.2518925306920802E-9</v>
      </c>
      <c r="M5579">
        <v>9.9904239121360855E-8</v>
      </c>
      <c r="N5579">
        <v>9.7706011021159368E-9</v>
      </c>
      <c r="O5579">
        <v>1.1167706210154061E-8</v>
      </c>
      <c r="P5579">
        <v>2.7183820255714998E-10</v>
      </c>
      <c r="Q5579">
        <v>1.452545842474343E-8</v>
      </c>
      <c r="R5579">
        <v>9.3914220444590687E-9</v>
      </c>
      <c r="S5579">
        <v>2.8554688168082989E-5</v>
      </c>
      <c r="T5579">
        <v>2.963176762186919E-6</v>
      </c>
    </row>
    <row r="5580" spans="1:20">
      <c r="A5580" s="10">
        <v>5574</v>
      </c>
      <c r="B5580" s="10">
        <v>3.6197883214067969E-7</v>
      </c>
      <c r="C5580" s="10">
        <v>1.985095293595228E-5</v>
      </c>
      <c r="D5580" s="10">
        <v>1.5004851533954469E-5</v>
      </c>
      <c r="E5580" s="10">
        <v>7.6520071222893515E-6</v>
      </c>
      <c r="F5580" s="10">
        <v>1.2116102485293131E-5</v>
      </c>
      <c r="G5580" s="10">
        <v>1.418439471949863E-5</v>
      </c>
      <c r="H5580" s="10">
        <v>2.0239970578375229E-5</v>
      </c>
      <c r="I5580" s="10">
        <v>3.0533383710295369E-6</v>
      </c>
      <c r="J5580" s="10">
        <v>2.2617320610384159E-5</v>
      </c>
      <c r="K5580">
        <v>1.331169283088276E-5</v>
      </c>
      <c r="L5580">
        <v>1.220387173633219E-5</v>
      </c>
      <c r="M5580">
        <v>1.5703434124922969E-5</v>
      </c>
      <c r="N5580">
        <v>1.098957977455164E-5</v>
      </c>
      <c r="O5580">
        <v>1.006868713330694E-5</v>
      </c>
      <c r="P5580">
        <v>1.8539138882562162E-5</v>
      </c>
      <c r="Q5580">
        <v>1.8785697565764839E-5</v>
      </c>
      <c r="R5580">
        <v>2.0775216884127819E-6</v>
      </c>
      <c r="S5580">
        <v>4.1429589991137033E-5</v>
      </c>
      <c r="T5580">
        <v>1.745047518364998E-5</v>
      </c>
    </row>
    <row r="5581" spans="1:20">
      <c r="A5581" s="10">
        <v>5575</v>
      </c>
      <c r="B5581" s="10">
        <v>7.7473904523760253E-6</v>
      </c>
      <c r="C5581" s="10">
        <v>8.9578739950716356E-5</v>
      </c>
      <c r="D5581" s="10">
        <v>8.9067595350122397E-5</v>
      </c>
      <c r="E5581" s="10">
        <v>3.677113769794379E-5</v>
      </c>
      <c r="F5581" s="10">
        <v>9.2708271383113499E-5</v>
      </c>
      <c r="G5581" s="10">
        <v>6.978406466598411E-5</v>
      </c>
      <c r="H5581" s="10">
        <v>1.013117059793691E-4</v>
      </c>
      <c r="I5581" s="10">
        <v>3.7726659187077662E-5</v>
      </c>
      <c r="J5581" s="10">
        <v>1.010274442626572E-4</v>
      </c>
      <c r="K5581">
        <v>6.2869087152486532E-5</v>
      </c>
      <c r="L5581">
        <v>7.2138034746327485E-5</v>
      </c>
      <c r="M5581">
        <v>9.7704465175188609E-5</v>
      </c>
      <c r="N5581">
        <v>7.9281744208301513E-5</v>
      </c>
      <c r="O5581">
        <v>5.8825154895935867E-5</v>
      </c>
      <c r="P5581">
        <v>9.9912681546133483E-5</v>
      </c>
      <c r="Q5581">
        <v>9.6517106088343769E-5</v>
      </c>
      <c r="R5581">
        <v>2.527572546001104E-6</v>
      </c>
      <c r="S5581">
        <v>5.7706554618990673E-5</v>
      </c>
      <c r="T5581">
        <v>3.8218071615364903E-5</v>
      </c>
    </row>
    <row r="5582" spans="1:20">
      <c r="A5582" s="10">
        <v>5576</v>
      </c>
      <c r="B5582" s="10">
        <v>7.2200911809693741E-5</v>
      </c>
      <c r="C5582" s="10">
        <v>1.9975876222485151E-4</v>
      </c>
      <c r="D5582" s="10">
        <v>2.0305148991255019E-4</v>
      </c>
      <c r="E5582" s="10">
        <v>8.8071460058489681E-5</v>
      </c>
      <c r="F5582" s="10">
        <v>2.2031380163570969E-4</v>
      </c>
      <c r="G5582" s="10">
        <v>1.4977106386677489E-4</v>
      </c>
      <c r="H5582" s="10">
        <v>2.1563745888854909E-4</v>
      </c>
      <c r="I5582" s="10">
        <v>1.158851479270272E-4</v>
      </c>
      <c r="J5582" s="10">
        <v>1.9020219982666251E-4</v>
      </c>
      <c r="K5582">
        <v>1.465445513230872E-4</v>
      </c>
      <c r="L5582">
        <v>1.5152437744623721E-4</v>
      </c>
      <c r="M5582">
        <v>2.1792578656623941E-4</v>
      </c>
      <c r="N5582">
        <v>2.1580444089352871E-4</v>
      </c>
      <c r="O5582">
        <v>1.366947145811135E-4</v>
      </c>
      <c r="P5582">
        <v>2.094750756066407E-4</v>
      </c>
      <c r="Q5582">
        <v>2.3153754515775759E-4</v>
      </c>
      <c r="R5582">
        <v>2.6711986938010319E-5</v>
      </c>
      <c r="S5582">
        <v>6.9370930504673891E-5</v>
      </c>
      <c r="T5582">
        <v>4.9357008574857318E-5</v>
      </c>
    </row>
    <row r="5583" spans="1:20">
      <c r="A5583" s="10">
        <v>5577</v>
      </c>
      <c r="B5583" s="10">
        <v>5.1306762712814367E-5</v>
      </c>
      <c r="C5583" s="10">
        <v>2.8084555720495112E-4</v>
      </c>
      <c r="D5583" s="10">
        <v>3.1578327176406929E-4</v>
      </c>
      <c r="E5583" s="10">
        <v>1.7944983650860469E-4</v>
      </c>
      <c r="F5583" s="10">
        <v>3.2706635137382662E-4</v>
      </c>
      <c r="G5583" s="10">
        <v>2.0710841765081699E-4</v>
      </c>
      <c r="H5583" s="10">
        <v>3.3175784105826141E-4</v>
      </c>
      <c r="I5583" s="10">
        <v>2.040968511305663E-4</v>
      </c>
      <c r="J5583" s="10">
        <v>2.7274501259994449E-4</v>
      </c>
      <c r="K5583">
        <v>3.2518405376338432E-4</v>
      </c>
      <c r="L5583">
        <v>2.4515161633420089E-4</v>
      </c>
      <c r="M5583">
        <v>3.4492591502661301E-4</v>
      </c>
      <c r="N5583">
        <v>2.5545961994929333E-4</v>
      </c>
      <c r="O5583">
        <v>2.0434370896077201E-4</v>
      </c>
      <c r="P5583">
        <v>3.2879138682583519E-4</v>
      </c>
      <c r="Q5583">
        <v>3.4694858941544909E-4</v>
      </c>
      <c r="R5583">
        <v>1.164839780794094E-4</v>
      </c>
      <c r="S5583">
        <v>6.0217380617552222E-5</v>
      </c>
      <c r="T5583">
        <v>7.0705915611847281E-5</v>
      </c>
    </row>
    <row r="5584" spans="1:20">
      <c r="A5584" s="10">
        <v>5578</v>
      </c>
      <c r="B5584" s="10">
        <v>6.1755605182733483E-5</v>
      </c>
      <c r="C5584" s="10">
        <v>2.9515932601631081E-4</v>
      </c>
      <c r="D5584" s="10">
        <v>3.7905293145132048E-4</v>
      </c>
      <c r="E5584" s="10">
        <v>2.5368451182870302E-4</v>
      </c>
      <c r="F5584" s="10">
        <v>3.2288346495347399E-4</v>
      </c>
      <c r="G5584" s="10">
        <v>1.9662736575046911E-4</v>
      </c>
      <c r="H5584" s="10">
        <v>4.2006320326464072E-4</v>
      </c>
      <c r="I5584" s="10">
        <v>2.4571389670882758E-4</v>
      </c>
      <c r="J5584" s="10">
        <v>3.1928981839072899E-4</v>
      </c>
      <c r="K5584">
        <v>4.0599053777941693E-4</v>
      </c>
      <c r="L5584">
        <v>3.5502833850113643E-4</v>
      </c>
      <c r="M5584">
        <v>4.159791294203068E-4</v>
      </c>
      <c r="N5584">
        <v>2.6191457383061201E-4</v>
      </c>
      <c r="O5584">
        <v>2.6710992073349619E-4</v>
      </c>
      <c r="P5584">
        <v>4.4295917310133138E-4</v>
      </c>
      <c r="Q5584">
        <v>3.8068687169860081E-4</v>
      </c>
      <c r="R5584">
        <v>2.6308523099049651E-4</v>
      </c>
      <c r="S5584">
        <v>6.6544625023017532E-5</v>
      </c>
      <c r="T5584">
        <v>7.1557917744806263E-5</v>
      </c>
    </row>
    <row r="5585" spans="1:20">
      <c r="A5585" s="10">
        <v>5579</v>
      </c>
      <c r="B5585" s="10">
        <v>2.1613117637293429E-4</v>
      </c>
      <c r="C5585" s="10">
        <v>2.3999049477381619E-4</v>
      </c>
      <c r="D5585" s="10">
        <v>4.1626669684502471E-4</v>
      </c>
      <c r="E5585" s="10">
        <v>3.8830078041991061E-4</v>
      </c>
      <c r="F5585" s="10">
        <v>3.7234046009776601E-4</v>
      </c>
      <c r="G5585" s="10">
        <v>2.1837246829353629E-4</v>
      </c>
      <c r="H5585" s="10">
        <v>4.4557898823051291E-4</v>
      </c>
      <c r="I5585" s="10">
        <v>2.9859305854895588E-4</v>
      </c>
      <c r="J5585" s="10">
        <v>3.2679809525320479E-4</v>
      </c>
      <c r="K5585">
        <v>4.2067570771235049E-4</v>
      </c>
      <c r="L5585">
        <v>4.0093832110873958E-4</v>
      </c>
      <c r="M5585">
        <v>4.2749465019740682E-4</v>
      </c>
      <c r="N5585">
        <v>2.3208070547563211E-4</v>
      </c>
      <c r="O5585">
        <v>2.5934946105984728E-4</v>
      </c>
      <c r="P5585">
        <v>5.1124434060091531E-4</v>
      </c>
      <c r="Q5585">
        <v>4.0999758674734158E-4</v>
      </c>
      <c r="R5585">
        <v>2.9095792812711282E-4</v>
      </c>
      <c r="S5585">
        <v>6.1959287141279376E-5</v>
      </c>
      <c r="T5585">
        <v>3.4264921215176959E-5</v>
      </c>
    </row>
    <row r="5586" spans="1:20">
      <c r="A5586" s="10">
        <v>5580</v>
      </c>
      <c r="B5586" s="10">
        <v>3.3430051308361709E-4</v>
      </c>
      <c r="C5586" s="10">
        <v>2.3939971516661809E-4</v>
      </c>
      <c r="D5586" s="10">
        <v>4.0341401387594911E-4</v>
      </c>
      <c r="E5586" s="10">
        <v>2.1800566198169809E-4</v>
      </c>
      <c r="F5586" s="10">
        <v>4.735596370367914E-4</v>
      </c>
      <c r="G5586" s="10">
        <v>2.5965296310026873E-4</v>
      </c>
      <c r="H5586" s="10">
        <v>4.0867618932300851E-4</v>
      </c>
      <c r="I5586" s="10">
        <v>2.9148487677890518E-4</v>
      </c>
      <c r="J5586" s="10">
        <v>3.0269248978017938E-4</v>
      </c>
      <c r="K5586">
        <v>4.1461810061646037E-4</v>
      </c>
      <c r="L5586">
        <v>3.4844132188552551E-4</v>
      </c>
      <c r="M5586">
        <v>3.78600330990783E-4</v>
      </c>
      <c r="N5586">
        <v>2.3270033561315409E-4</v>
      </c>
      <c r="O5586">
        <v>2.5133058628353449E-4</v>
      </c>
      <c r="P5586">
        <v>4.3562393634989638E-4</v>
      </c>
      <c r="Q5586">
        <v>4.5983433084936191E-4</v>
      </c>
      <c r="R5586">
        <v>3.2173186510135678E-4</v>
      </c>
      <c r="S5586">
        <v>6.6334558831882847E-5</v>
      </c>
      <c r="T5586">
        <v>7.6586574454479253E-5</v>
      </c>
    </row>
    <row r="5587" spans="1:20">
      <c r="A5587" s="10">
        <v>5581</v>
      </c>
      <c r="B5587" s="10">
        <v>4.312890934268136E-4</v>
      </c>
      <c r="C5587" s="10">
        <v>2.9382665679288832E-4</v>
      </c>
      <c r="D5587" s="10">
        <v>3.6598637884269772E-4</v>
      </c>
      <c r="E5587" s="10">
        <v>1.8958264624297359E-4</v>
      </c>
      <c r="F5587" s="10">
        <v>3.3312448618617478E-4</v>
      </c>
      <c r="G5587" s="10">
        <v>2.6225207386443181E-4</v>
      </c>
      <c r="H5587" s="10">
        <v>4.0566156504782388E-4</v>
      </c>
      <c r="I5587" s="10">
        <v>2.7842334959171639E-4</v>
      </c>
      <c r="J5587" s="10">
        <v>2.7550786012511819E-4</v>
      </c>
      <c r="K5587">
        <v>4.3300750598360192E-4</v>
      </c>
      <c r="L5587">
        <v>2.7397506122579888E-4</v>
      </c>
      <c r="M5587">
        <v>3.7515404569241279E-4</v>
      </c>
      <c r="N5587">
        <v>2.7517559467548291E-4</v>
      </c>
      <c r="O5587">
        <v>2.9014928381245728E-4</v>
      </c>
      <c r="P5587">
        <v>3.6380568773167719E-4</v>
      </c>
      <c r="Q5587">
        <v>4.8255178468920002E-4</v>
      </c>
      <c r="R5587">
        <v>3.4951510024723841E-4</v>
      </c>
      <c r="S5587">
        <v>8.2398801573411656E-5</v>
      </c>
      <c r="T5587">
        <v>1.2409391322602291E-4</v>
      </c>
    </row>
    <row r="5588" spans="1:20">
      <c r="A5588" s="10">
        <v>5582</v>
      </c>
      <c r="B5588" s="10">
        <v>3.2238093920758089E-4</v>
      </c>
      <c r="C5588" s="10">
        <v>2.4697733333706808E-4</v>
      </c>
      <c r="D5588" s="10">
        <v>3.4482693246261738E-4</v>
      </c>
      <c r="E5588" s="10">
        <v>2.4616456237775E-4</v>
      </c>
      <c r="F5588" s="10">
        <v>2.6177735481673522E-4</v>
      </c>
      <c r="G5588" s="10">
        <v>2.3708080461212411E-4</v>
      </c>
      <c r="H5588" s="10">
        <v>3.2467439768196429E-4</v>
      </c>
      <c r="I5588" s="10">
        <v>2.4474747326163471E-4</v>
      </c>
      <c r="J5588" s="10">
        <v>2.0043156596692211E-4</v>
      </c>
      <c r="K5588">
        <v>4.051165817526709E-4</v>
      </c>
      <c r="L5588">
        <v>2.5366784082902252E-4</v>
      </c>
      <c r="M5588">
        <v>3.1199021635628071E-4</v>
      </c>
      <c r="N5588">
        <v>1.9251112431189471E-4</v>
      </c>
      <c r="O5588">
        <v>2.8746914390940143E-4</v>
      </c>
      <c r="P5588">
        <v>3.0193051035475808E-4</v>
      </c>
      <c r="Q5588">
        <v>3.5176017345696402E-4</v>
      </c>
      <c r="R5588">
        <v>4.2078173251639298E-4</v>
      </c>
      <c r="S5588">
        <v>9.2905159717214381E-5</v>
      </c>
      <c r="T5588">
        <v>8.9627620050843339E-5</v>
      </c>
    </row>
    <row r="5589" spans="1:20">
      <c r="A5589" s="10">
        <v>5583</v>
      </c>
      <c r="B5589" s="10">
        <v>2.3727613542123401E-4</v>
      </c>
      <c r="C5589" s="10">
        <v>2.8567929493702299E-4</v>
      </c>
      <c r="D5589" s="10">
        <v>2.9510450612566728E-4</v>
      </c>
      <c r="E5589" s="10">
        <v>2.391453325557202E-4</v>
      </c>
      <c r="F5589" s="10">
        <v>1.7527875797163699E-4</v>
      </c>
      <c r="G5589" s="10">
        <v>1.829550898492371E-4</v>
      </c>
      <c r="H5589" s="10">
        <v>2.806056355651262E-4</v>
      </c>
      <c r="I5589" s="10">
        <v>1.649779893911201E-4</v>
      </c>
      <c r="J5589" s="10">
        <v>1.5869105708365749E-4</v>
      </c>
      <c r="K5589">
        <v>2.6001011528887109E-4</v>
      </c>
      <c r="L5589">
        <v>2.5822704265595362E-4</v>
      </c>
      <c r="M5589">
        <v>1.102288759214545E-4</v>
      </c>
      <c r="N5589">
        <v>1.2909894565168019E-4</v>
      </c>
      <c r="O5589">
        <v>2.4322703242457371E-4</v>
      </c>
      <c r="P5589">
        <v>2.5658291446784519E-4</v>
      </c>
      <c r="Q5589">
        <v>2.9898083086127687E-4</v>
      </c>
      <c r="R5589">
        <v>3.4130623215339979E-4</v>
      </c>
      <c r="S5589">
        <v>8.6827460120764759E-5</v>
      </c>
      <c r="T5589">
        <v>9.0338947590145065E-5</v>
      </c>
    </row>
    <row r="5590" spans="1:20">
      <c r="A5590" s="10">
        <v>5584</v>
      </c>
      <c r="B5590" s="10">
        <v>1.6527371915918309E-4</v>
      </c>
      <c r="C5590" s="10">
        <v>2.362412216590127E-4</v>
      </c>
      <c r="D5590" s="10">
        <v>2.2332747799780011E-4</v>
      </c>
      <c r="E5590" s="10">
        <v>1.6603274489725861E-4</v>
      </c>
      <c r="F5590" s="10">
        <v>6.3081865023257926E-5</v>
      </c>
      <c r="G5590" s="10">
        <v>1.189822626412574E-4</v>
      </c>
      <c r="H5590" s="10">
        <v>2.6472378065331919E-4</v>
      </c>
      <c r="I5590" s="10">
        <v>9.5991755171082348E-5</v>
      </c>
      <c r="J5590" s="10">
        <v>1.8196511482678149E-4</v>
      </c>
      <c r="K5590">
        <v>2.8257456806891061E-4</v>
      </c>
      <c r="L5590">
        <v>2.4683822609885523E-4</v>
      </c>
      <c r="M5590">
        <v>2.5426779340618718E-4</v>
      </c>
      <c r="N5590">
        <v>9.8526553617562057E-5</v>
      </c>
      <c r="O5590">
        <v>2.5789154357830769E-4</v>
      </c>
      <c r="P5590">
        <v>1.784060531472447E-4</v>
      </c>
      <c r="Q5590">
        <v>2.1137895832598689E-4</v>
      </c>
      <c r="R5590">
        <v>1.876880843475747E-4</v>
      </c>
      <c r="S5590">
        <v>8.4340267771436123E-5</v>
      </c>
      <c r="T5590">
        <v>7.5378421398850882E-5</v>
      </c>
    </row>
    <row r="5591" spans="1:20">
      <c r="A5591" s="10">
        <v>5585</v>
      </c>
      <c r="B5591" s="10">
        <v>5.2718818906754188E-5</v>
      </c>
      <c r="C5591" s="10">
        <v>1.47722054037109E-4</v>
      </c>
      <c r="D5591" s="10">
        <v>1.665100588380073E-4</v>
      </c>
      <c r="E5591" s="10">
        <v>6.8261141672767839E-5</v>
      </c>
      <c r="F5591" s="10">
        <v>4.9166339721937068E-5</v>
      </c>
      <c r="G5591" s="10">
        <v>7.3587041382248687E-5</v>
      </c>
      <c r="H5591" s="10">
        <v>1.6314158281239191E-4</v>
      </c>
      <c r="I5591" s="10">
        <v>6.3037525707880426E-5</v>
      </c>
      <c r="J5591" s="10">
        <v>1.4294841225858759E-4</v>
      </c>
      <c r="K5591">
        <v>1.217063897085305E-4</v>
      </c>
      <c r="L5591">
        <v>1.8860398211577881E-4</v>
      </c>
      <c r="M5591">
        <v>1.421230220683962E-4</v>
      </c>
      <c r="N5591">
        <v>5.0051680211814858E-5</v>
      </c>
      <c r="O5591">
        <v>1.9755810935287419E-4</v>
      </c>
      <c r="P5591">
        <v>1.413479367154767E-4</v>
      </c>
      <c r="Q5591">
        <v>9.8366015377583294E-5</v>
      </c>
      <c r="R5591">
        <v>9.2224237525994739E-5</v>
      </c>
      <c r="S5591">
        <v>7.5278698015851127E-5</v>
      </c>
      <c r="T5591">
        <v>9.2258390189853636E-5</v>
      </c>
    </row>
    <row r="5592" spans="1:20">
      <c r="A5592" s="10">
        <v>5586</v>
      </c>
      <c r="B5592" s="10">
        <v>1.7122375162134621E-5</v>
      </c>
      <c r="C5592" s="10">
        <v>1.152538270436182E-4</v>
      </c>
      <c r="D5592" s="10">
        <v>9.2791139086323269E-5</v>
      </c>
      <c r="E5592" s="10">
        <v>4.2729892203341972E-5</v>
      </c>
      <c r="F5592" s="10">
        <v>6.7136221242465594E-5</v>
      </c>
      <c r="G5592" s="10">
        <v>6.7668479002748792E-5</v>
      </c>
      <c r="H5592" s="10">
        <v>6.7492334685265122E-5</v>
      </c>
      <c r="I5592" s="10">
        <v>4.1446543259724623E-5</v>
      </c>
      <c r="J5592" s="10">
        <v>8.908722596037954E-5</v>
      </c>
      <c r="K5592">
        <v>6.1434873596895E-5</v>
      </c>
      <c r="L5592">
        <v>1.038467458132918E-4</v>
      </c>
      <c r="M5592">
        <v>6.1509828348728786E-5</v>
      </c>
      <c r="N5592">
        <v>1.8555420579895469E-5</v>
      </c>
      <c r="O5592">
        <v>1.3985154777395499E-4</v>
      </c>
      <c r="P5592">
        <v>4.0817502854032108E-5</v>
      </c>
      <c r="Q5592">
        <v>1.007200734218619E-4</v>
      </c>
      <c r="R5592">
        <v>2.038123629444938E-5</v>
      </c>
      <c r="S5592">
        <v>7.3928360033448097E-5</v>
      </c>
      <c r="T5592">
        <v>9.1543238702902429E-5</v>
      </c>
    </row>
    <row r="5593" spans="1:20">
      <c r="A5593" s="10">
        <v>5587</v>
      </c>
      <c r="B5593" s="10">
        <v>7.5142288080317124E-6</v>
      </c>
      <c r="C5593" s="10">
        <v>7.3425836805975732E-5</v>
      </c>
      <c r="D5593" s="10">
        <v>5.104793771594328E-5</v>
      </c>
      <c r="E5593" s="10">
        <v>2.2000771240539198E-5</v>
      </c>
      <c r="F5593" s="10">
        <v>9.8974383326312899E-7</v>
      </c>
      <c r="G5593" s="10">
        <v>4.7604971309775571E-5</v>
      </c>
      <c r="H5593" s="10">
        <v>3.7049267235534683E-5</v>
      </c>
      <c r="I5593" s="10">
        <v>2.4601994977178411E-5</v>
      </c>
      <c r="J5593" s="10">
        <v>7.6768368599815446E-5</v>
      </c>
      <c r="K5593">
        <v>1.826213164944296E-5</v>
      </c>
      <c r="L5593">
        <v>3.7336103889912613E-5</v>
      </c>
      <c r="M5593">
        <v>5.3422974005245352E-5</v>
      </c>
      <c r="N5593">
        <v>8.7384382017144334E-6</v>
      </c>
      <c r="O5593">
        <v>1.1514688706163411E-4</v>
      </c>
      <c r="P5593">
        <v>8.41656381484029E-6</v>
      </c>
      <c r="Q5593">
        <v>4.4631701705425143E-5</v>
      </c>
      <c r="R5593">
        <v>5.6133155654534817E-6</v>
      </c>
      <c r="S5593">
        <v>7.2541217837491313E-5</v>
      </c>
      <c r="T5593">
        <v>1.068414175718845E-4</v>
      </c>
    </row>
    <row r="5594" spans="1:20">
      <c r="A5594" s="10">
        <v>5588</v>
      </c>
      <c r="B5594" s="10">
        <v>1.746162445833178E-6</v>
      </c>
      <c r="C5594" s="10">
        <v>3.4462719689870378E-5</v>
      </c>
      <c r="D5594" s="10">
        <v>3.1734743034451192E-5</v>
      </c>
      <c r="E5594" s="10">
        <v>5.4046804489074581E-6</v>
      </c>
      <c r="F5594" s="10">
        <v>0</v>
      </c>
      <c r="G5594" s="10">
        <v>2.6867786886596479E-5</v>
      </c>
      <c r="H5594" s="10">
        <v>3.4121932208037408E-5</v>
      </c>
      <c r="I5594" s="10">
        <v>1.4598414175626211E-5</v>
      </c>
      <c r="J5594" s="10">
        <v>5.6028630331562973E-5</v>
      </c>
      <c r="K5594">
        <v>9.7841977727103805E-6</v>
      </c>
      <c r="L5594">
        <v>3.5953918237949171E-6</v>
      </c>
      <c r="M5594">
        <v>3.2843355755985797E-5</v>
      </c>
      <c r="N5594">
        <v>4.4369981722846926E-6</v>
      </c>
      <c r="O5594">
        <v>8.1646880121884441E-5</v>
      </c>
      <c r="P5594">
        <v>7.5426039936190532E-6</v>
      </c>
      <c r="Q5594">
        <v>1.9792882477609101E-5</v>
      </c>
      <c r="R5594">
        <v>5.6615666049352359E-6</v>
      </c>
      <c r="S5594">
        <v>8.8266099550626096E-5</v>
      </c>
      <c r="T5594">
        <v>1.0380099923833369E-4</v>
      </c>
    </row>
    <row r="5595" spans="1:20">
      <c r="A5595" s="10">
        <v>5589</v>
      </c>
      <c r="B5595" s="10">
        <v>2.042382016791567E-7</v>
      </c>
      <c r="C5595" s="10">
        <v>1.332832368974577E-5</v>
      </c>
      <c r="D5595" s="10">
        <v>1.38470608056177E-5</v>
      </c>
      <c r="E5595" s="10">
        <v>4.9243870893007694E-6</v>
      </c>
      <c r="F5595" s="10">
        <v>0</v>
      </c>
      <c r="G5595" s="10">
        <v>8.7188613266431015E-6</v>
      </c>
      <c r="H5595" s="10">
        <v>1.7137929954457819E-5</v>
      </c>
      <c r="I5595" s="10">
        <v>7.8635783715009785E-6</v>
      </c>
      <c r="J5595" s="10">
        <v>2.883143349536521E-5</v>
      </c>
      <c r="K5595">
        <v>6.8279965313802338E-6</v>
      </c>
      <c r="L5595">
        <v>1.2125575165265051E-8</v>
      </c>
      <c r="M5595">
        <v>1.7624755354824539E-5</v>
      </c>
      <c r="N5595">
        <v>1.943866457728109E-6</v>
      </c>
      <c r="O5595">
        <v>2.1903218053588712E-5</v>
      </c>
      <c r="P5595">
        <v>7.5371672295679111E-6</v>
      </c>
      <c r="Q5595">
        <v>1.037602778084793E-5</v>
      </c>
      <c r="R5595">
        <v>5.0137671821352152E-6</v>
      </c>
      <c r="S5595">
        <v>1.088303665088081E-4</v>
      </c>
      <c r="T5595">
        <v>9.5741105468990695E-5</v>
      </c>
    </row>
    <row r="5596" spans="1:20">
      <c r="A5596" s="10">
        <v>5590</v>
      </c>
      <c r="B5596" s="10">
        <v>1.112677854184268E-8</v>
      </c>
      <c r="C5596" s="10">
        <v>6.7672774983136469E-6</v>
      </c>
      <c r="D5596" s="10">
        <v>4.7519061368744984E-6</v>
      </c>
      <c r="E5596" s="10">
        <v>3.5331925304400128E-7</v>
      </c>
      <c r="F5596" s="10">
        <v>0</v>
      </c>
      <c r="G5596" s="10">
        <v>1.8771392870369449E-6</v>
      </c>
      <c r="H5596" s="10">
        <v>8.0134750659092925E-6</v>
      </c>
      <c r="I5596" s="10">
        <v>1.8900775851425771E-6</v>
      </c>
      <c r="J5596" s="10">
        <v>6.146991695424841E-6</v>
      </c>
      <c r="K5596">
        <v>2.719498672493283E-6</v>
      </c>
      <c r="L5596">
        <v>0</v>
      </c>
      <c r="M5596">
        <v>4.8893139291816817E-6</v>
      </c>
      <c r="N5596">
        <v>1.8583826455215021E-7</v>
      </c>
      <c r="O5596">
        <v>1.6305251275643371E-6</v>
      </c>
      <c r="P5596">
        <v>6.8611962325424648E-6</v>
      </c>
      <c r="Q5596">
        <v>0</v>
      </c>
      <c r="R5596">
        <v>6.0383365441410906E-7</v>
      </c>
      <c r="S5596">
        <v>1.3625156260917211E-4</v>
      </c>
      <c r="T5596">
        <v>9.2048784122563209E-5</v>
      </c>
    </row>
    <row r="5597" spans="1:20">
      <c r="A5597" s="10">
        <v>5591</v>
      </c>
      <c r="B5597" s="10">
        <v>0</v>
      </c>
      <c r="C5597" s="10">
        <v>1.02591178813756E-6</v>
      </c>
      <c r="D5597" s="10">
        <v>9.7512159653952587E-7</v>
      </c>
      <c r="E5597" s="10">
        <v>0</v>
      </c>
      <c r="F5597" s="10">
        <v>0</v>
      </c>
      <c r="G5597" s="10">
        <v>4.3460632235674349E-7</v>
      </c>
      <c r="H5597" s="10">
        <v>1.113659362718148E-6</v>
      </c>
      <c r="I5597" s="10">
        <v>1.2886262290545671E-7</v>
      </c>
      <c r="J5597" s="10">
        <v>9.6705790264813457E-7</v>
      </c>
      <c r="K5597">
        <v>7.8655059218894676E-9</v>
      </c>
      <c r="L5597">
        <v>0</v>
      </c>
      <c r="M5597">
        <v>7.7956388072772186E-7</v>
      </c>
      <c r="N5597">
        <v>7.3368982634936518E-10</v>
      </c>
      <c r="O5597">
        <v>1.7120046884371271E-7</v>
      </c>
      <c r="P5597">
        <v>2.3921761825029202E-7</v>
      </c>
      <c r="Q5597">
        <v>0</v>
      </c>
      <c r="R5597">
        <v>0</v>
      </c>
      <c r="S5597">
        <v>1.4210471848330439E-4</v>
      </c>
      <c r="T5597">
        <v>6.8895880252446316E-5</v>
      </c>
    </row>
    <row r="5598" spans="1:20">
      <c r="A5598" s="10">
        <v>5592</v>
      </c>
      <c r="B5598" s="10">
        <v>0</v>
      </c>
      <c r="C5598" s="10">
        <v>2.1986326743726751E-8</v>
      </c>
      <c r="D5598" s="10">
        <v>3.8181344662968001E-7</v>
      </c>
      <c r="E5598" s="10">
        <v>0</v>
      </c>
      <c r="F5598" s="10">
        <v>0</v>
      </c>
      <c r="G5598" s="10">
        <v>7.7270079972786895E-9</v>
      </c>
      <c r="H5598" s="10">
        <v>2.2086411225845518E-9</v>
      </c>
      <c r="I5598" s="10">
        <v>2.3690106443923079E-8</v>
      </c>
      <c r="J5598" s="10">
        <v>9.2082349539155184E-8</v>
      </c>
      <c r="K5598">
        <v>0</v>
      </c>
      <c r="L5598">
        <v>0</v>
      </c>
      <c r="M5598">
        <v>1.8285718506062741E-7</v>
      </c>
      <c r="N5598">
        <v>6.2632058346897015E-10</v>
      </c>
      <c r="O5598">
        <v>4.2172339988847198E-9</v>
      </c>
      <c r="P5598">
        <v>0</v>
      </c>
      <c r="Q5598">
        <v>0</v>
      </c>
      <c r="R5598">
        <v>0</v>
      </c>
      <c r="S5598">
        <v>1.3901032777187779E-4</v>
      </c>
      <c r="T5598">
        <v>5.5811484822295772E-5</v>
      </c>
    </row>
    <row r="5599" spans="1:20">
      <c r="A5599" s="10">
        <v>5593</v>
      </c>
      <c r="B5599" s="10">
        <v>0</v>
      </c>
      <c r="C5599" s="10">
        <v>4.997290600516378E-7</v>
      </c>
      <c r="D5599" s="10">
        <v>8.8806659500782147E-8</v>
      </c>
      <c r="E5599" s="10">
        <v>0</v>
      </c>
      <c r="F5599" s="10">
        <v>0</v>
      </c>
      <c r="G5599" s="10">
        <v>0</v>
      </c>
      <c r="H5599" s="10">
        <v>0</v>
      </c>
      <c r="I5599" s="10">
        <v>0</v>
      </c>
      <c r="J5599" s="10">
        <v>4.7129874879289174E-10</v>
      </c>
      <c r="K5599">
        <v>0</v>
      </c>
      <c r="L5599">
        <v>0</v>
      </c>
      <c r="M5599">
        <v>2.9362381859562551E-8</v>
      </c>
      <c r="N5599">
        <v>1.011060370457052E-9</v>
      </c>
      <c r="O5599">
        <v>3.824814479594828E-10</v>
      </c>
      <c r="P5599">
        <v>0</v>
      </c>
      <c r="Q5599">
        <v>0</v>
      </c>
      <c r="R5599">
        <v>0</v>
      </c>
      <c r="S5599">
        <v>1.467455934361895E-4</v>
      </c>
      <c r="T5599">
        <v>6.1642483910427981E-5</v>
      </c>
    </row>
    <row r="5600" spans="1:20">
      <c r="A5600" s="10">
        <v>5594</v>
      </c>
      <c r="B5600" s="10">
        <v>0</v>
      </c>
      <c r="C5600" s="10">
        <v>5.5053411786582718E-7</v>
      </c>
      <c r="D5600" s="10">
        <v>0</v>
      </c>
      <c r="E5600" s="10">
        <v>0</v>
      </c>
      <c r="F5600" s="10">
        <v>0</v>
      </c>
      <c r="G5600" s="10">
        <v>2.4730118646584622E-7</v>
      </c>
      <c r="H5600" s="10">
        <v>0</v>
      </c>
      <c r="I5600" s="10">
        <v>0</v>
      </c>
      <c r="J5600" s="10">
        <v>0</v>
      </c>
      <c r="K5600">
        <v>0</v>
      </c>
      <c r="L5600">
        <v>1.154816682406195E-9</v>
      </c>
      <c r="M5600">
        <v>3.3629815184464127E-7</v>
      </c>
      <c r="N5600">
        <v>6.0842570965557115E-10</v>
      </c>
      <c r="O5600">
        <v>1.2419903197785451E-9</v>
      </c>
      <c r="P5600">
        <v>0</v>
      </c>
      <c r="Q5600">
        <v>0</v>
      </c>
      <c r="R5600">
        <v>0</v>
      </c>
      <c r="S5600">
        <v>1.5271411385865821E-4</v>
      </c>
      <c r="T5600">
        <v>5.3142374790848137E-5</v>
      </c>
    </row>
    <row r="5601" spans="1:20">
      <c r="A5601" s="10">
        <v>5595</v>
      </c>
      <c r="B5601" s="10">
        <v>0</v>
      </c>
      <c r="C5601" s="10">
        <v>3.9111135024199169E-7</v>
      </c>
      <c r="D5601" s="10">
        <v>1.4397188786941181E-10</v>
      </c>
      <c r="E5601" s="10">
        <v>0</v>
      </c>
      <c r="F5601" s="10">
        <v>0</v>
      </c>
      <c r="G5601" s="10">
        <v>2.6154406971181048E-7</v>
      </c>
      <c r="H5601" s="10">
        <v>0</v>
      </c>
      <c r="I5601" s="10">
        <v>0</v>
      </c>
      <c r="J5601" s="10">
        <v>3.4404808661881088E-8</v>
      </c>
      <c r="K5601">
        <v>0</v>
      </c>
      <c r="L5601">
        <v>0</v>
      </c>
      <c r="M5601">
        <v>4.0951567903386949E-7</v>
      </c>
      <c r="N5601">
        <v>8.231641954163609E-10</v>
      </c>
      <c r="O5601">
        <v>3.348646564607068E-8</v>
      </c>
      <c r="P5601">
        <v>0</v>
      </c>
      <c r="Q5601">
        <v>0</v>
      </c>
      <c r="R5601">
        <v>0</v>
      </c>
      <c r="S5601">
        <v>1.5884828431265001E-4</v>
      </c>
      <c r="T5601">
        <v>5.6356208743211241E-5</v>
      </c>
    </row>
    <row r="5602" spans="1:20">
      <c r="A5602" s="10">
        <v>5596</v>
      </c>
      <c r="B5602" s="10">
        <v>0</v>
      </c>
      <c r="C5602" s="10">
        <v>0</v>
      </c>
      <c r="D5602" s="10">
        <v>0</v>
      </c>
      <c r="E5602" s="10">
        <v>0</v>
      </c>
      <c r="F5602" s="10">
        <v>0</v>
      </c>
      <c r="G5602" s="10">
        <v>4.4739944466596349E-8</v>
      </c>
      <c r="H5602" s="10">
        <v>0</v>
      </c>
      <c r="I5602" s="10">
        <v>0</v>
      </c>
      <c r="J5602" s="10">
        <v>0</v>
      </c>
      <c r="K5602">
        <v>0</v>
      </c>
      <c r="L5602">
        <v>0</v>
      </c>
      <c r="M5602">
        <v>4.1202804516291161E-7</v>
      </c>
      <c r="N5602">
        <v>9.8421805973695324E-10</v>
      </c>
      <c r="O5602">
        <v>5.8403627840105296E-9</v>
      </c>
      <c r="P5602">
        <v>0</v>
      </c>
      <c r="Q5602">
        <v>0</v>
      </c>
      <c r="R5602">
        <v>0</v>
      </c>
      <c r="S5602">
        <v>1.389922417158809E-4</v>
      </c>
      <c r="T5602">
        <v>7.7741059259739653E-5</v>
      </c>
    </row>
    <row r="5603" spans="1:20">
      <c r="A5603" s="10">
        <v>5597</v>
      </c>
      <c r="B5603" s="10">
        <v>1.9966385938973251E-9</v>
      </c>
      <c r="C5603" s="10">
        <v>4.3797463632921809E-10</v>
      </c>
      <c r="D5603" s="10">
        <v>1.823643913012549E-10</v>
      </c>
      <c r="E5603" s="10">
        <v>2.530281109039072E-9</v>
      </c>
      <c r="F5603" s="10">
        <v>0</v>
      </c>
      <c r="G5603" s="10">
        <v>7.7374243070789419E-9</v>
      </c>
      <c r="H5603" s="10">
        <v>1.675233455243377E-9</v>
      </c>
      <c r="I5603" s="10">
        <v>9.201584027304268E-10</v>
      </c>
      <c r="J5603" s="10">
        <v>1.9555363334289059E-8</v>
      </c>
      <c r="K5603">
        <v>0</v>
      </c>
      <c r="L5603">
        <v>3.4644500472185851E-10</v>
      </c>
      <c r="M5603">
        <v>1.0824708921701581E-7</v>
      </c>
      <c r="N5603">
        <v>9.6945478884089893E-9</v>
      </c>
      <c r="O5603">
        <v>1.0951217413064629E-8</v>
      </c>
      <c r="P5603">
        <v>1.3591910127857499E-10</v>
      </c>
      <c r="Q5603">
        <v>0</v>
      </c>
      <c r="R5603">
        <v>3.6174366393471959E-9</v>
      </c>
      <c r="S5603">
        <v>1.4756401160817819E-4</v>
      </c>
      <c r="T5603">
        <v>7.318780961724521E-5</v>
      </c>
    </row>
    <row r="5604" spans="1:20">
      <c r="A5604" s="10">
        <v>5598</v>
      </c>
      <c r="B5604" s="10">
        <v>4.0464940969428297E-6</v>
      </c>
      <c r="C5604" s="10">
        <v>5.4978956098406747E-7</v>
      </c>
      <c r="D5604" s="10">
        <v>9.068129345741511E-8</v>
      </c>
      <c r="E5604" s="10">
        <v>2.3536214825170708E-6</v>
      </c>
      <c r="F5604" s="10">
        <v>3.0397086148514668E-7</v>
      </c>
      <c r="G5604" s="10">
        <v>3.6398885537220189E-6</v>
      </c>
      <c r="H5604" s="10">
        <v>2.0292411219670708E-8</v>
      </c>
      <c r="I5604" s="10">
        <v>2.4111082524468958E-6</v>
      </c>
      <c r="J5604" s="10">
        <v>5.3184213953688824E-6</v>
      </c>
      <c r="K5604">
        <v>8.2076308497856531E-6</v>
      </c>
      <c r="L5604">
        <v>4.0418583884216821E-10</v>
      </c>
      <c r="M5604">
        <v>2.020331784499885E-6</v>
      </c>
      <c r="N5604">
        <v>1.233509757344035E-5</v>
      </c>
      <c r="O5604">
        <v>6.4606751715397519E-6</v>
      </c>
      <c r="P5604">
        <v>2.7183820255714998E-10</v>
      </c>
      <c r="Q5604">
        <v>5.0839104486602008E-8</v>
      </c>
      <c r="R5604">
        <v>3.4009608829179541E-6</v>
      </c>
      <c r="S5604">
        <v>1.3009638981244099E-4</v>
      </c>
      <c r="T5604">
        <v>6.810672221584739E-5</v>
      </c>
    </row>
    <row r="5605" spans="1:20">
      <c r="A5605" s="10">
        <v>5599</v>
      </c>
      <c r="B5605" s="10">
        <v>1.919102873937221E-5</v>
      </c>
      <c r="C5605" s="10">
        <v>8.8089028351818417E-6</v>
      </c>
      <c r="D5605" s="10">
        <v>2.3401700554730391E-6</v>
      </c>
      <c r="E5605" s="10">
        <v>2.3043511586851969E-5</v>
      </c>
      <c r="F5605" s="10">
        <v>1.51204889729119E-5</v>
      </c>
      <c r="G5605" s="10">
        <v>2.4715282980617291E-5</v>
      </c>
      <c r="H5605" s="10">
        <v>3.7324368072718491E-7</v>
      </c>
      <c r="I5605" s="10">
        <v>1.241831046234391E-5</v>
      </c>
      <c r="J5605" s="10">
        <v>1.2664857802249791E-5</v>
      </c>
      <c r="K5605">
        <v>5.7667677245753037E-5</v>
      </c>
      <c r="L5605">
        <v>9.8159418004526577E-9</v>
      </c>
      <c r="M5605">
        <v>2.410698119170834E-5</v>
      </c>
      <c r="N5605">
        <v>7.6911787383921026E-5</v>
      </c>
      <c r="O5605">
        <v>4.1583742135705481E-5</v>
      </c>
      <c r="P5605">
        <v>9.5143370895002478E-10</v>
      </c>
      <c r="Q5605">
        <v>5.441547985732278E-6</v>
      </c>
      <c r="R5605">
        <v>2.8371319037696719E-5</v>
      </c>
      <c r="S5605">
        <v>1.3613936124136919E-4</v>
      </c>
      <c r="T5605">
        <v>7.1712968101912296E-5</v>
      </c>
    </row>
    <row r="5606" spans="1:20">
      <c r="A5606" s="10">
        <v>5600</v>
      </c>
      <c r="B5606" s="10">
        <v>3.1683260817695283E-5</v>
      </c>
      <c r="C5606" s="10">
        <v>4.0064890491001502E-5</v>
      </c>
      <c r="D5606" s="10">
        <v>9.5095015628513034E-6</v>
      </c>
      <c r="E5606" s="10">
        <v>7.0215185763056567E-5</v>
      </c>
      <c r="F5606" s="10">
        <v>5.8540241730269243E-5</v>
      </c>
      <c r="G5606" s="10">
        <v>6.8693501650266223E-5</v>
      </c>
      <c r="H5606" s="10">
        <v>5.9190956998155822E-6</v>
      </c>
      <c r="I5606" s="10">
        <v>4.9502748197951031E-5</v>
      </c>
      <c r="J5606" s="10">
        <v>2.1760686826331331E-5</v>
      </c>
      <c r="K5606">
        <v>1.273651542049159E-4</v>
      </c>
      <c r="L5606">
        <v>2.1586266483792502E-6</v>
      </c>
      <c r="M5606">
        <v>6.8087533968525985E-5</v>
      </c>
      <c r="N5606">
        <v>1.5618930392828409E-4</v>
      </c>
      <c r="O5606">
        <v>1.033943586596543E-4</v>
      </c>
      <c r="P5606">
        <v>6.0117018495513712E-7</v>
      </c>
      <c r="Q5606">
        <v>4.0945114418906643E-5</v>
      </c>
      <c r="R5606">
        <v>5.3866219418398682E-5</v>
      </c>
      <c r="S5606">
        <v>1.2925362470536821E-4</v>
      </c>
      <c r="T5606">
        <v>6.329450799939035E-5</v>
      </c>
    </row>
    <row r="5607" spans="1:20">
      <c r="A5607" s="10">
        <v>5601</v>
      </c>
      <c r="B5607" s="10">
        <v>1.1635075129962951E-4</v>
      </c>
      <c r="C5607" s="10">
        <v>8.2802832162193833E-5</v>
      </c>
      <c r="D5607" s="10">
        <v>1.759817395857982E-5</v>
      </c>
      <c r="E5607" s="10">
        <v>1.1609991296209279E-4</v>
      </c>
      <c r="F5607" s="10">
        <v>1.2717152493533639E-4</v>
      </c>
      <c r="G5607" s="10">
        <v>1.269054665683101E-4</v>
      </c>
      <c r="H5607" s="10">
        <v>2.277368200173021E-5</v>
      </c>
      <c r="I5607" s="10">
        <v>1.218462345198015E-4</v>
      </c>
      <c r="J5607" s="10">
        <v>4.1522057200211513E-5</v>
      </c>
      <c r="K5607">
        <v>1.8008062289327629E-4</v>
      </c>
      <c r="L5607">
        <v>2.2502642391698879E-5</v>
      </c>
      <c r="M5607">
        <v>1.047025174638567E-4</v>
      </c>
      <c r="N5607">
        <v>2.2081424502914341E-4</v>
      </c>
      <c r="O5607">
        <v>1.6711782507046959E-4</v>
      </c>
      <c r="P5607">
        <v>1.086800072550067E-5</v>
      </c>
      <c r="Q5607">
        <v>7.2658625612604833E-5</v>
      </c>
      <c r="R5607">
        <v>1.1760116773260041E-4</v>
      </c>
      <c r="S5607">
        <v>1.5046614689287859E-4</v>
      </c>
      <c r="T5607">
        <v>6.5094615750202383E-5</v>
      </c>
    </row>
    <row r="5608" spans="1:20">
      <c r="A5608" s="10">
        <v>5602</v>
      </c>
      <c r="B5608" s="10">
        <v>2.0536449747396741E-4</v>
      </c>
      <c r="C5608" s="10">
        <v>1.279279370697131E-4</v>
      </c>
      <c r="D5608" s="10">
        <v>2.0247750998858679E-5</v>
      </c>
      <c r="E5608" s="10">
        <v>1.8615687564689011E-4</v>
      </c>
      <c r="F5608" s="10">
        <v>1.2320642115749589E-4</v>
      </c>
      <c r="G5608" s="10">
        <v>1.7261775082826601E-4</v>
      </c>
      <c r="H5608" s="10">
        <v>5.0525636926518622E-5</v>
      </c>
      <c r="I5608" s="10">
        <v>1.8087233906035011E-4</v>
      </c>
      <c r="J5608" s="10">
        <v>7.0087761856785444E-5</v>
      </c>
      <c r="K5608">
        <v>2.5377042173088931E-4</v>
      </c>
      <c r="L5608">
        <v>9.0445184825219073E-5</v>
      </c>
      <c r="M5608">
        <v>1.4906729267370411E-4</v>
      </c>
      <c r="N5608">
        <v>2.231039232127377E-4</v>
      </c>
      <c r="O5608">
        <v>2.240085558696633E-4</v>
      </c>
      <c r="P5608">
        <v>6.5704607442708838E-5</v>
      </c>
      <c r="Q5608">
        <v>7.2867662522328061E-5</v>
      </c>
      <c r="R5608">
        <v>2.057293400122088E-4</v>
      </c>
      <c r="S5608">
        <v>1.4848237332226499E-4</v>
      </c>
      <c r="T5608">
        <v>5.4687727295450827E-5</v>
      </c>
    </row>
    <row r="5609" spans="1:20">
      <c r="A5609" s="10">
        <v>5603</v>
      </c>
      <c r="B5609" s="10">
        <v>2.3961758051905581E-4</v>
      </c>
      <c r="C5609" s="10">
        <v>7.8921047631295716E-5</v>
      </c>
      <c r="D5609" s="10">
        <v>4.9475083233473387E-5</v>
      </c>
      <c r="E5609" s="10">
        <v>2.8730345982483921E-4</v>
      </c>
      <c r="F5609" s="10">
        <v>9.2420568756883793E-5</v>
      </c>
      <c r="G5609" s="10">
        <v>2.0054977398102891E-4</v>
      </c>
      <c r="H5609" s="10">
        <v>4.2240717783019967E-5</v>
      </c>
      <c r="I5609" s="10">
        <v>2.248192141581754E-4</v>
      </c>
      <c r="J5609" s="10">
        <v>8.6037905381986454E-5</v>
      </c>
      <c r="K5609">
        <v>3.1365538509602292E-4</v>
      </c>
      <c r="L5609">
        <v>1.2846935736492631E-4</v>
      </c>
      <c r="M5609">
        <v>2.5188046953393469E-4</v>
      </c>
      <c r="N5609">
        <v>2.712647080301714E-4</v>
      </c>
      <c r="O5609">
        <v>2.8479441730065892E-4</v>
      </c>
      <c r="P5609">
        <v>1.3066605454599349E-4</v>
      </c>
      <c r="Q5609">
        <v>7.2522527254828713E-5</v>
      </c>
      <c r="R5609">
        <v>3.2973455321997052E-4</v>
      </c>
      <c r="S5609">
        <v>1.5962328893431971E-4</v>
      </c>
      <c r="T5609">
        <v>4.8716273443157168E-5</v>
      </c>
    </row>
    <row r="5610" spans="1:20">
      <c r="A5610" s="10">
        <v>5604</v>
      </c>
      <c r="B5610" s="10">
        <v>3.5669391522894249E-4</v>
      </c>
      <c r="C5610" s="10">
        <v>9.0486021928857778E-5</v>
      </c>
      <c r="D5610" s="10">
        <v>9.4260414193831247E-5</v>
      </c>
      <c r="E5610" s="10">
        <v>2.3072475254656019E-4</v>
      </c>
      <c r="F5610" s="10">
        <v>1.8818988688533791E-4</v>
      </c>
      <c r="G5610" s="10">
        <v>2.11948680798983E-4</v>
      </c>
      <c r="H5610" s="10">
        <v>6.2829853686638813E-5</v>
      </c>
      <c r="I5610" s="10">
        <v>2.9650166561719402E-4</v>
      </c>
      <c r="J5610" s="10">
        <v>9.3268899516844273E-5</v>
      </c>
      <c r="K5610">
        <v>4.1636603724965832E-4</v>
      </c>
      <c r="L5610">
        <v>1.36774697898332E-4</v>
      </c>
      <c r="M5610">
        <v>2.8950228016638452E-4</v>
      </c>
      <c r="N5610">
        <v>3.2832786375146478E-4</v>
      </c>
      <c r="O5610">
        <v>3.1316016733354702E-4</v>
      </c>
      <c r="P5610">
        <v>1.585757734152703E-4</v>
      </c>
      <c r="Q5610">
        <v>1.32430757338831E-4</v>
      </c>
      <c r="R5610">
        <v>3.1257042854785321E-4</v>
      </c>
      <c r="S5610">
        <v>1.6456462527869199E-4</v>
      </c>
      <c r="T5610">
        <v>4.4499376498986483E-5</v>
      </c>
    </row>
    <row r="5611" spans="1:20">
      <c r="A5611" s="10">
        <v>5605</v>
      </c>
      <c r="B5611" s="10">
        <v>3.6046667821066871E-4</v>
      </c>
      <c r="C5611" s="10">
        <v>1.3613873736177741E-4</v>
      </c>
      <c r="D5611" s="10">
        <v>1.419036417177377E-4</v>
      </c>
      <c r="E5611" s="10">
        <v>1.9450326091316629E-4</v>
      </c>
      <c r="F5611" s="10">
        <v>2.5835562123905308E-4</v>
      </c>
      <c r="G5611" s="10">
        <v>2.0238458611972389E-4</v>
      </c>
      <c r="H5611" s="10">
        <v>1.05186841839397E-4</v>
      </c>
      <c r="I5611" s="10">
        <v>2.9262046347581328E-4</v>
      </c>
      <c r="J5611" s="10">
        <v>9.8280629142670538E-5</v>
      </c>
      <c r="K5611">
        <v>3.8594473060424338E-4</v>
      </c>
      <c r="L5611">
        <v>1.5034874519313061E-4</v>
      </c>
      <c r="M5611">
        <v>3.2189082766567159E-4</v>
      </c>
      <c r="N5611">
        <v>3.6232463673338869E-4</v>
      </c>
      <c r="O5611">
        <v>3.3115521305118669E-4</v>
      </c>
      <c r="P5611">
        <v>1.64154391701781E-4</v>
      </c>
      <c r="Q5611">
        <v>2.1016566753442301E-4</v>
      </c>
      <c r="R5611">
        <v>3.3416374264118721E-4</v>
      </c>
      <c r="S5611">
        <v>1.613066345226194E-4</v>
      </c>
      <c r="T5611">
        <v>5.6851465599678842E-5</v>
      </c>
    </row>
    <row r="5612" spans="1:20">
      <c r="A5612" s="10">
        <v>5606</v>
      </c>
      <c r="B5612" s="10">
        <v>2.2600166125733571E-4</v>
      </c>
      <c r="C5612" s="10">
        <v>1.6785924310676101E-4</v>
      </c>
      <c r="D5612" s="10">
        <v>2.0577659640485399E-4</v>
      </c>
      <c r="E5612" s="10">
        <v>2.371098249149982E-4</v>
      </c>
      <c r="F5612" s="10">
        <v>2.3512848121369999E-4</v>
      </c>
      <c r="G5612" s="10">
        <v>1.7595889204141869E-4</v>
      </c>
      <c r="H5612" s="10">
        <v>1.22177799228889E-4</v>
      </c>
      <c r="I5612" s="10">
        <v>2.353657259748243E-4</v>
      </c>
      <c r="J5612" s="10">
        <v>1.1027295187812101E-4</v>
      </c>
      <c r="K5612">
        <v>3.4039350882542399E-4</v>
      </c>
      <c r="L5612">
        <v>1.906528434384954E-4</v>
      </c>
      <c r="M5612">
        <v>2.9813050903336382E-4</v>
      </c>
      <c r="N5612">
        <v>3.7409232364795378E-4</v>
      </c>
      <c r="O5612">
        <v>3.704927302798786E-4</v>
      </c>
      <c r="P5612">
        <v>1.4761376197805189E-4</v>
      </c>
      <c r="Q5612">
        <v>2.314870173130944E-4</v>
      </c>
      <c r="R5612">
        <v>3.1505352053640817E-4</v>
      </c>
      <c r="S5612">
        <v>1.4073246308090391E-4</v>
      </c>
      <c r="T5612">
        <v>6.9827091566454066E-5</v>
      </c>
    </row>
    <row r="5613" spans="1:20">
      <c r="A5613" s="10">
        <v>5607</v>
      </c>
      <c r="B5613" s="10">
        <v>1.6135425578392629E-4</v>
      </c>
      <c r="C5613" s="10">
        <v>2.2205679989700011E-4</v>
      </c>
      <c r="D5613" s="10">
        <v>2.5967608692303672E-4</v>
      </c>
      <c r="E5613" s="10">
        <v>1.7486855553768959E-4</v>
      </c>
      <c r="F5613" s="10">
        <v>3.2341591537928303E-4</v>
      </c>
      <c r="G5613" s="10">
        <v>1.627076585333091E-4</v>
      </c>
      <c r="H5613" s="10">
        <v>1.4626374326997911E-4</v>
      </c>
      <c r="I5613" s="10">
        <v>2.2456126067841209E-4</v>
      </c>
      <c r="J5613" s="10">
        <v>1.115503399766524E-4</v>
      </c>
      <c r="K5613">
        <v>3.0118198313847149E-4</v>
      </c>
      <c r="L5613">
        <v>1.8047086805534561E-4</v>
      </c>
      <c r="M5613">
        <v>2.7758144923169589E-4</v>
      </c>
      <c r="N5613">
        <v>2.9271113494899048E-4</v>
      </c>
      <c r="O5613">
        <v>3.5216772689564672E-4</v>
      </c>
      <c r="P5613">
        <v>1.8478908598148911E-4</v>
      </c>
      <c r="Q5613">
        <v>3.2503846574252201E-4</v>
      </c>
      <c r="R5613">
        <v>2.1304463169003951E-4</v>
      </c>
      <c r="S5613">
        <v>1.294047337282794E-4</v>
      </c>
      <c r="T5613">
        <v>5.8330643998151483E-5</v>
      </c>
    </row>
    <row r="5614" spans="1:20">
      <c r="A5614" s="10">
        <v>5608</v>
      </c>
      <c r="B5614" s="10">
        <v>2.033289522444355E-4</v>
      </c>
      <c r="C5614" s="10">
        <v>2.5177525788312738E-4</v>
      </c>
      <c r="D5614" s="10">
        <v>2.5429133195701469E-4</v>
      </c>
      <c r="E5614" s="10">
        <v>1.4144837262394609E-4</v>
      </c>
      <c r="F5614" s="10">
        <v>2.099784023532736E-4</v>
      </c>
      <c r="G5614" s="10">
        <v>1.6011724444089199E-4</v>
      </c>
      <c r="H5614" s="10">
        <v>1.487075650832686E-4</v>
      </c>
      <c r="I5614" s="10">
        <v>1.816765950618223E-4</v>
      </c>
      <c r="J5614" s="10">
        <v>1.1938072243424999E-4</v>
      </c>
      <c r="K5614">
        <v>2.3598700443561721E-4</v>
      </c>
      <c r="L5614">
        <v>2.268794283303692E-4</v>
      </c>
      <c r="M5614">
        <v>2.6118212199087849E-4</v>
      </c>
      <c r="N5614">
        <v>2.1124474651894239E-4</v>
      </c>
      <c r="O5614">
        <v>3.1880640842727809E-4</v>
      </c>
      <c r="P5614">
        <v>1.089392049811449E-4</v>
      </c>
      <c r="Q5614">
        <v>3.2372743936641451E-4</v>
      </c>
      <c r="R5614">
        <v>1.4176308445135649E-4</v>
      </c>
      <c r="S5614">
        <v>1.1565043029864909E-4</v>
      </c>
      <c r="T5614">
        <v>7.1312853994023688E-5</v>
      </c>
    </row>
    <row r="5615" spans="1:20">
      <c r="A5615" s="10">
        <v>5609</v>
      </c>
      <c r="B5615" s="10">
        <v>1.2445427902541169E-4</v>
      </c>
      <c r="C5615" s="10">
        <v>1.5871634519366089E-4</v>
      </c>
      <c r="D5615" s="10">
        <v>1.5374362942695429E-4</v>
      </c>
      <c r="E5615" s="10">
        <v>8.782657485224577E-5</v>
      </c>
      <c r="F5615" s="10">
        <v>1.1951542600108261E-4</v>
      </c>
      <c r="G5615" s="10">
        <v>1.108114885975585E-4</v>
      </c>
      <c r="H5615" s="10">
        <v>7.9616753472641028E-5</v>
      </c>
      <c r="I5615" s="10">
        <v>1.027897930012589E-4</v>
      </c>
      <c r="J5615" s="10">
        <v>9.0456659882797089E-5</v>
      </c>
      <c r="K5615">
        <v>1.448397766536357E-4</v>
      </c>
      <c r="L5615">
        <v>1.066528493050791E-4</v>
      </c>
      <c r="M5615">
        <v>1.935871490665083E-4</v>
      </c>
      <c r="N5615">
        <v>1.065650740935315E-4</v>
      </c>
      <c r="O5615">
        <v>2.3877068413193499E-4</v>
      </c>
      <c r="P5615">
        <v>6.5997467799597072E-5</v>
      </c>
      <c r="Q5615">
        <v>1.0439509221827781E-4</v>
      </c>
      <c r="R5615">
        <v>1.035505707759693E-4</v>
      </c>
      <c r="S5615">
        <v>1.102407130461201E-4</v>
      </c>
      <c r="T5615">
        <v>5.8557513465724612E-5</v>
      </c>
    </row>
    <row r="5616" spans="1:20">
      <c r="A5616" s="10">
        <v>5610</v>
      </c>
      <c r="B5616" s="10">
        <v>3.6173286851946873E-5</v>
      </c>
      <c r="C5616" s="10">
        <v>5.0373733822712733E-5</v>
      </c>
      <c r="D5616" s="10">
        <v>5.134451440600848E-5</v>
      </c>
      <c r="E5616" s="10">
        <v>4.1337766040981971E-5</v>
      </c>
      <c r="F5616" s="10">
        <v>4.3664166278129951E-5</v>
      </c>
      <c r="G5616" s="10">
        <v>6.8575413839935275E-5</v>
      </c>
      <c r="H5616" s="10">
        <v>2.2997606957204779E-5</v>
      </c>
      <c r="I5616" s="10">
        <v>4.9931789026318647E-5</v>
      </c>
      <c r="J5616" s="10">
        <v>2.368441167246359E-5</v>
      </c>
      <c r="K5616">
        <v>6.4841792907255422E-5</v>
      </c>
      <c r="L5616">
        <v>1.2801388323017679E-5</v>
      </c>
      <c r="M5616">
        <v>9.9952638957563232E-5</v>
      </c>
      <c r="N5616">
        <v>3.02089650418418E-5</v>
      </c>
      <c r="O5616">
        <v>1.6207313194261329E-4</v>
      </c>
      <c r="P5616">
        <v>1.8155076808715998E-5</v>
      </c>
      <c r="Q5616">
        <v>4.5547869057247223E-5</v>
      </c>
      <c r="R5616">
        <v>3.1589529804238423E-5</v>
      </c>
      <c r="S5616">
        <v>1.176271147767681E-4</v>
      </c>
      <c r="T5616">
        <v>4.0241615694093158E-5</v>
      </c>
    </row>
    <row r="5617" spans="1:20">
      <c r="A5617" s="10">
        <v>5611</v>
      </c>
      <c r="B5617" s="10">
        <v>8.7694654215115218E-6</v>
      </c>
      <c r="C5617" s="10">
        <v>4.5982891372009158E-6</v>
      </c>
      <c r="D5617" s="10">
        <v>7.4175390420651297E-6</v>
      </c>
      <c r="E5617" s="10">
        <v>1.3416102501458041E-5</v>
      </c>
      <c r="F5617" s="10">
        <v>2.003444314333922E-7</v>
      </c>
      <c r="G5617" s="10">
        <v>3.4561776128745619E-5</v>
      </c>
      <c r="H5617" s="10">
        <v>3.1879338437252369E-6</v>
      </c>
      <c r="I5617" s="10">
        <v>1.9005763469495549E-5</v>
      </c>
      <c r="J5617" s="10">
        <v>1.145882315603873E-5</v>
      </c>
      <c r="K5617">
        <v>2.3811713091750101E-5</v>
      </c>
      <c r="L5617">
        <v>8.1947235304396602E-7</v>
      </c>
      <c r="M5617">
        <v>4.1203159836643702E-5</v>
      </c>
      <c r="N5617">
        <v>1.0505525674758421E-5</v>
      </c>
      <c r="O5617">
        <v>1.2610562222276539E-4</v>
      </c>
      <c r="P5617">
        <v>6.3640494664325306E-6</v>
      </c>
      <c r="Q5617">
        <v>1.586180059981983E-6</v>
      </c>
      <c r="R5617">
        <v>5.9229542285637583E-6</v>
      </c>
      <c r="S5617">
        <v>1.3481665231124089E-4</v>
      </c>
      <c r="T5617">
        <v>4.0261842721652823E-5</v>
      </c>
    </row>
    <row r="5618" spans="1:20">
      <c r="A5618" s="10">
        <v>5612</v>
      </c>
      <c r="B5618" s="10">
        <v>2.327969332698862E-6</v>
      </c>
      <c r="C5618" s="10">
        <v>7.0671762507937164E-6</v>
      </c>
      <c r="D5618" s="10">
        <v>4.0637283113359693E-6</v>
      </c>
      <c r="E5618" s="10">
        <v>5.2777063423447702E-6</v>
      </c>
      <c r="F5618" s="10">
        <v>0</v>
      </c>
      <c r="G5618" s="10">
        <v>1.5620540592396771E-5</v>
      </c>
      <c r="H5618" s="10">
        <v>6.036009909277226E-6</v>
      </c>
      <c r="I5618" s="10">
        <v>1.213543036814187E-5</v>
      </c>
      <c r="J5618" s="10">
        <v>6.5333718356602304E-6</v>
      </c>
      <c r="K5618">
        <v>1.23744071916126E-5</v>
      </c>
      <c r="L5618">
        <v>0</v>
      </c>
      <c r="M5618">
        <v>2.3282508766423991E-5</v>
      </c>
      <c r="N5618">
        <v>8.9661191549607652E-6</v>
      </c>
      <c r="O5618">
        <v>1.016703192354326E-4</v>
      </c>
      <c r="P5618">
        <v>7.4302442032287656E-7</v>
      </c>
      <c r="Q5618">
        <v>0</v>
      </c>
      <c r="R5618">
        <v>5.6253922385417644E-6</v>
      </c>
      <c r="S5618">
        <v>1.281367012489923E-4</v>
      </c>
      <c r="T5618">
        <v>4.1629695121132107E-5</v>
      </c>
    </row>
    <row r="5619" spans="1:20">
      <c r="A5619" s="10">
        <v>5613</v>
      </c>
      <c r="B5619" s="10">
        <v>2.4132746348529891E-7</v>
      </c>
      <c r="C5619" s="10">
        <v>3.058508277877828E-6</v>
      </c>
      <c r="D5619" s="10">
        <v>1.5649264305112159E-6</v>
      </c>
      <c r="E5619" s="10">
        <v>9.053805859252534E-7</v>
      </c>
      <c r="F5619" s="10">
        <v>0</v>
      </c>
      <c r="G5619" s="10">
        <v>4.1617371522794103E-6</v>
      </c>
      <c r="H5619" s="10">
        <v>9.4216254679685825E-7</v>
      </c>
      <c r="I5619" s="10">
        <v>5.0292073654288854E-6</v>
      </c>
      <c r="J5619" s="10">
        <v>1.9206531565369998E-6</v>
      </c>
      <c r="K5619">
        <v>9.7743658903080181E-6</v>
      </c>
      <c r="L5619">
        <v>0</v>
      </c>
      <c r="M5619">
        <v>1.077755988492202E-5</v>
      </c>
      <c r="N5619">
        <v>6.9096492037618398E-6</v>
      </c>
      <c r="O5619">
        <v>3.4878409643978102E-5</v>
      </c>
      <c r="P5619">
        <v>0</v>
      </c>
      <c r="Q5619">
        <v>0</v>
      </c>
      <c r="R5619">
        <v>3.407625314265059E-6</v>
      </c>
      <c r="S5619">
        <v>1.3415422958785859E-4</v>
      </c>
      <c r="T5619">
        <v>3.6884208655461257E-5</v>
      </c>
    </row>
    <row r="5620" spans="1:20">
      <c r="A5620" s="10">
        <v>5614</v>
      </c>
      <c r="B5620" s="10">
        <v>3.5605691333896568E-8</v>
      </c>
      <c r="C5620" s="10">
        <v>1.074789757551901E-7</v>
      </c>
      <c r="D5620" s="10">
        <v>7.4982958733854125E-7</v>
      </c>
      <c r="E5620" s="10">
        <v>0</v>
      </c>
      <c r="F5620" s="10">
        <v>0</v>
      </c>
      <c r="G5620" s="10">
        <v>8.4644259149013358E-7</v>
      </c>
      <c r="H5620" s="10">
        <v>2.6649547130053231E-7</v>
      </c>
      <c r="I5620" s="10">
        <v>1.1622712905873209E-6</v>
      </c>
      <c r="J5620" s="10">
        <v>1.6966754956544099E-10</v>
      </c>
      <c r="K5620">
        <v>2.8389560436819798E-6</v>
      </c>
      <c r="L5620">
        <v>1.154816682406195E-9</v>
      </c>
      <c r="M5620">
        <v>3.0941762881112539E-6</v>
      </c>
      <c r="N5620">
        <v>1.863178471703493E-6</v>
      </c>
      <c r="O5620">
        <v>9.2461701803483587E-6</v>
      </c>
      <c r="P5620">
        <v>0</v>
      </c>
      <c r="Q5620">
        <v>0</v>
      </c>
      <c r="R5620">
        <v>0</v>
      </c>
      <c r="S5620">
        <v>1.492223484256696E-4</v>
      </c>
      <c r="T5620">
        <v>3.803682083909062E-5</v>
      </c>
    </row>
    <row r="5621" spans="1:20">
      <c r="A5621" s="10">
        <v>5615</v>
      </c>
      <c r="B5621" s="10">
        <v>0</v>
      </c>
      <c r="C5621" s="10">
        <v>2.6278478179753082E-10</v>
      </c>
      <c r="D5621" s="10">
        <v>1.5661741868727511E-7</v>
      </c>
      <c r="E5621" s="10">
        <v>0</v>
      </c>
      <c r="F5621" s="10">
        <v>0</v>
      </c>
      <c r="G5621" s="10">
        <v>2.0578840416281919E-7</v>
      </c>
      <c r="H5621" s="10">
        <v>2.0669547109470519E-7</v>
      </c>
      <c r="I5621" s="10">
        <v>3.1036350671436201E-7</v>
      </c>
      <c r="J5621" s="10">
        <v>1.6966754956544099E-10</v>
      </c>
      <c r="K5621">
        <v>0</v>
      </c>
      <c r="L5621">
        <v>0</v>
      </c>
      <c r="M5621">
        <v>5.6977233621652772E-7</v>
      </c>
      <c r="N5621">
        <v>2.7125049726350427E-7</v>
      </c>
      <c r="O5621">
        <v>3.9646941765529317E-7</v>
      </c>
      <c r="P5621">
        <v>0</v>
      </c>
      <c r="Q5621">
        <v>0</v>
      </c>
      <c r="R5621">
        <v>0</v>
      </c>
      <c r="S5621">
        <v>1.4588186741375239E-4</v>
      </c>
      <c r="T5621">
        <v>4.0940296252524348E-5</v>
      </c>
    </row>
    <row r="5622" spans="1:20">
      <c r="A5622" s="10">
        <v>5616</v>
      </c>
      <c r="B5622" s="10">
        <v>0</v>
      </c>
      <c r="C5622" s="10">
        <v>8.7594927265843621E-11</v>
      </c>
      <c r="D5622" s="10">
        <v>3.4601243717948628E-8</v>
      </c>
      <c r="E5622" s="10">
        <v>0</v>
      </c>
      <c r="F5622" s="10">
        <v>0</v>
      </c>
      <c r="G5622" s="10">
        <v>4.68733941011391E-7</v>
      </c>
      <c r="H5622" s="10">
        <v>7.355191662946668E-8</v>
      </c>
      <c r="I5622" s="10">
        <v>2.7156951289375231E-8</v>
      </c>
      <c r="J5622" s="10">
        <v>1.6966754956544099E-10</v>
      </c>
      <c r="K5622">
        <v>0</v>
      </c>
      <c r="L5622">
        <v>0</v>
      </c>
      <c r="M5622">
        <v>1.159313404774147E-7</v>
      </c>
      <c r="N5622">
        <v>5.2074082796991533E-9</v>
      </c>
      <c r="O5622">
        <v>5.9427786380182208E-8</v>
      </c>
      <c r="P5622">
        <v>0</v>
      </c>
      <c r="Q5622">
        <v>0</v>
      </c>
      <c r="R5622">
        <v>0</v>
      </c>
      <c r="S5622">
        <v>1.3773461686227801E-4</v>
      </c>
      <c r="T5622">
        <v>2.97355162881178E-5</v>
      </c>
    </row>
    <row r="5623" spans="1:20">
      <c r="A5623" s="10">
        <v>5617</v>
      </c>
      <c r="B5623" s="10">
        <v>0</v>
      </c>
      <c r="C5623" s="10">
        <v>5.0016703468796699E-7</v>
      </c>
      <c r="D5623" s="10">
        <v>2.3995314644901959E-11</v>
      </c>
      <c r="E5623" s="10">
        <v>0</v>
      </c>
      <c r="F5623" s="10">
        <v>0</v>
      </c>
      <c r="G5623" s="10">
        <v>2.6419549402460219E-7</v>
      </c>
      <c r="H5623" s="10">
        <v>0</v>
      </c>
      <c r="I5623" s="10">
        <v>0</v>
      </c>
      <c r="J5623" s="10">
        <v>1.6966754956544099E-10</v>
      </c>
      <c r="K5623">
        <v>0</v>
      </c>
      <c r="L5623">
        <v>0</v>
      </c>
      <c r="M5623">
        <v>8.6389503894349146E-9</v>
      </c>
      <c r="N5623">
        <v>6.2632058346897015E-10</v>
      </c>
      <c r="O5623">
        <v>7.7706048328981902E-8</v>
      </c>
      <c r="P5623">
        <v>0</v>
      </c>
      <c r="Q5623">
        <v>0</v>
      </c>
      <c r="R5623">
        <v>0</v>
      </c>
      <c r="S5623">
        <v>1.487641653335885E-4</v>
      </c>
      <c r="T5623">
        <v>4.9917557505527308E-5</v>
      </c>
    </row>
    <row r="5624" spans="1:20">
      <c r="A5624" s="10">
        <v>5618</v>
      </c>
      <c r="B5624" s="10">
        <v>0</v>
      </c>
      <c r="C5624" s="10">
        <v>7.2703789630650204E-8</v>
      </c>
      <c r="D5624" s="10">
        <v>0</v>
      </c>
      <c r="E5624" s="10">
        <v>0</v>
      </c>
      <c r="F5624" s="10">
        <v>0</v>
      </c>
      <c r="G5624" s="10">
        <v>2.6635451096501829E-7</v>
      </c>
      <c r="H5624" s="10">
        <v>0</v>
      </c>
      <c r="I5624" s="10">
        <v>0</v>
      </c>
      <c r="J5624" s="10">
        <v>2.5450132434816152E-10</v>
      </c>
      <c r="K5624">
        <v>0</v>
      </c>
      <c r="L5624">
        <v>0</v>
      </c>
      <c r="M5624">
        <v>3.5424362419494229E-7</v>
      </c>
      <c r="N5624">
        <v>5.5474108821537363E-10</v>
      </c>
      <c r="O5624">
        <v>8.1917641800895302E-8</v>
      </c>
      <c r="P5624">
        <v>0</v>
      </c>
      <c r="Q5624">
        <v>0</v>
      </c>
      <c r="R5624">
        <v>0</v>
      </c>
      <c r="S5624">
        <v>1.6738913134227131E-4</v>
      </c>
      <c r="T5624">
        <v>6.0768949342656378E-5</v>
      </c>
    </row>
    <row r="5625" spans="1:20">
      <c r="A5625" s="10">
        <v>5619</v>
      </c>
      <c r="B5625" s="10">
        <v>0</v>
      </c>
      <c r="C5625" s="10">
        <v>0</v>
      </c>
      <c r="D5625" s="10">
        <v>0</v>
      </c>
      <c r="E5625" s="10">
        <v>0</v>
      </c>
      <c r="F5625" s="10">
        <v>0</v>
      </c>
      <c r="G5625" s="10">
        <v>7.1588456445376083E-8</v>
      </c>
      <c r="H5625" s="10">
        <v>0</v>
      </c>
      <c r="I5625" s="10">
        <v>0</v>
      </c>
      <c r="J5625" s="10">
        <v>8.4833774782720521E-11</v>
      </c>
      <c r="K5625">
        <v>0</v>
      </c>
      <c r="L5625">
        <v>0</v>
      </c>
      <c r="M5625">
        <v>4.2674333249015852E-7</v>
      </c>
      <c r="N5625">
        <v>7.1579495253596607E-10</v>
      </c>
      <c r="O5625">
        <v>3.8839057145323897E-8</v>
      </c>
      <c r="P5625">
        <v>0</v>
      </c>
      <c r="Q5625">
        <v>0</v>
      </c>
      <c r="R5625">
        <v>0</v>
      </c>
      <c r="S5625">
        <v>1.635149802133476E-4</v>
      </c>
      <c r="T5625">
        <v>6.0574620068353122E-5</v>
      </c>
    </row>
    <row r="5626" spans="1:20">
      <c r="A5626" s="10">
        <v>5620</v>
      </c>
      <c r="B5626" s="10">
        <v>0</v>
      </c>
      <c r="C5626" s="10">
        <v>0</v>
      </c>
      <c r="D5626" s="10">
        <v>1.1997657322450981E-10</v>
      </c>
      <c r="E5626" s="10">
        <v>0</v>
      </c>
      <c r="F5626" s="10">
        <v>0</v>
      </c>
      <c r="G5626" s="10">
        <v>0</v>
      </c>
      <c r="H5626" s="10">
        <v>0</v>
      </c>
      <c r="I5626" s="10">
        <v>0</v>
      </c>
      <c r="J5626" s="10">
        <v>1.6966754956544099E-10</v>
      </c>
      <c r="K5626">
        <v>0</v>
      </c>
      <c r="L5626">
        <v>0</v>
      </c>
      <c r="M5626">
        <v>3.7936728548536379E-7</v>
      </c>
      <c r="N5626">
        <v>7.5158470016276428E-10</v>
      </c>
      <c r="O5626">
        <v>0</v>
      </c>
      <c r="P5626">
        <v>0</v>
      </c>
      <c r="Q5626">
        <v>0</v>
      </c>
      <c r="R5626">
        <v>0</v>
      </c>
      <c r="S5626">
        <v>1.623437892344124E-4</v>
      </c>
      <c r="T5626">
        <v>7.2012538711880214E-5</v>
      </c>
    </row>
    <row r="5627" spans="1:20">
      <c r="A5627" s="10">
        <v>5621</v>
      </c>
      <c r="B5627" s="10">
        <v>1.3129598679374359E-8</v>
      </c>
      <c r="C5627" s="10">
        <v>1.2350884744483951E-8</v>
      </c>
      <c r="D5627" s="10">
        <v>5.2879674648702692E-9</v>
      </c>
      <c r="E5627" s="10">
        <v>3.1283475529937619E-8</v>
      </c>
      <c r="F5627" s="10">
        <v>0</v>
      </c>
      <c r="G5627" s="10">
        <v>8.129172249293917E-8</v>
      </c>
      <c r="H5627" s="10">
        <v>5.3965853844282924E-9</v>
      </c>
      <c r="I5627" s="10">
        <v>1.366370224713832E-8</v>
      </c>
      <c r="J5627" s="10">
        <v>6.4413578244396496E-8</v>
      </c>
      <c r="K5627">
        <v>0</v>
      </c>
      <c r="L5627">
        <v>1.385780018887434E-9</v>
      </c>
      <c r="M5627">
        <v>4.096592428126719E-8</v>
      </c>
      <c r="N5627">
        <v>8.5045387798179454E-9</v>
      </c>
      <c r="O5627">
        <v>1.2537548474615689E-8</v>
      </c>
      <c r="P5627">
        <v>2.7183820255714998E-10</v>
      </c>
      <c r="Q5627">
        <v>0</v>
      </c>
      <c r="R5627">
        <v>2.810470004415899E-8</v>
      </c>
      <c r="S5627">
        <v>1.5176780002559029E-4</v>
      </c>
      <c r="T5627">
        <v>8.7199217889427817E-5</v>
      </c>
    </row>
    <row r="5628" spans="1:20">
      <c r="A5628" s="10">
        <v>5622</v>
      </c>
      <c r="B5628" s="10">
        <v>1.329886788871396E-5</v>
      </c>
      <c r="C5628" s="10">
        <v>1.24794390597393E-5</v>
      </c>
      <c r="D5628" s="10">
        <v>2.5085388195779349E-5</v>
      </c>
      <c r="E5628" s="10">
        <v>1.0698810615905449E-5</v>
      </c>
      <c r="F5628" s="10">
        <v>9.2725598167923221E-6</v>
      </c>
      <c r="G5628" s="10">
        <v>1.5090450798912871E-5</v>
      </c>
      <c r="H5628" s="10">
        <v>1.4486370858223351E-5</v>
      </c>
      <c r="I5628" s="10">
        <v>1.277736580491264E-5</v>
      </c>
      <c r="J5628" s="10">
        <v>1.519165181434994E-5</v>
      </c>
      <c r="K5628">
        <v>1.246023952498523E-5</v>
      </c>
      <c r="L5628">
        <v>1.475864381240235E-5</v>
      </c>
      <c r="M5628">
        <v>2.2111159333344491E-5</v>
      </c>
      <c r="N5628">
        <v>1.156008624659662E-5</v>
      </c>
      <c r="O5628">
        <v>1.140554144726815E-5</v>
      </c>
      <c r="P5628">
        <v>1.2011533430924411E-5</v>
      </c>
      <c r="Q5628">
        <v>1.6897180463999261E-5</v>
      </c>
      <c r="R5628">
        <v>2.0569941268062709E-5</v>
      </c>
      <c r="S5628">
        <v>1.4626409642066459E-4</v>
      </c>
      <c r="T5628">
        <v>8.868478762694555E-5</v>
      </c>
    </row>
    <row r="5629" spans="1:20">
      <c r="A5629" s="10">
        <v>5623</v>
      </c>
      <c r="B5629" s="10">
        <v>1.093172425954108E-4</v>
      </c>
      <c r="C5629" s="10">
        <v>8.6196163290052621E-5</v>
      </c>
      <c r="D5629" s="10">
        <v>8.1674918453443715E-5</v>
      </c>
      <c r="E5629" s="10">
        <v>9.6265763928834945E-5</v>
      </c>
      <c r="F5629" s="10">
        <v>1.0381295762584769E-4</v>
      </c>
      <c r="G5629" s="10">
        <v>7.0262775537909634E-5</v>
      </c>
      <c r="H5629" s="10">
        <v>1.0938629164479189E-4</v>
      </c>
      <c r="I5629" s="10">
        <v>6.3042903650946914E-5</v>
      </c>
      <c r="J5629" s="10">
        <v>8.3091041616840312E-5</v>
      </c>
      <c r="K5629">
        <v>7.9359599621994917E-5</v>
      </c>
      <c r="L5629">
        <v>1.006910937469486E-4</v>
      </c>
      <c r="M5629">
        <v>9.7416197182815923E-5</v>
      </c>
      <c r="N5629">
        <v>8.1311412112246423E-5</v>
      </c>
      <c r="O5629">
        <v>4.8831650346629557E-5</v>
      </c>
      <c r="P5629">
        <v>1.026340537919331E-4</v>
      </c>
      <c r="Q5629">
        <v>1.088776746264723E-4</v>
      </c>
      <c r="R5629">
        <v>1.2347360306717389E-4</v>
      </c>
      <c r="S5629">
        <v>1.4234224367402139E-4</v>
      </c>
      <c r="T5629">
        <v>9.0878859687652046E-5</v>
      </c>
    </row>
    <row r="5630" spans="1:20">
      <c r="A5630" s="10">
        <v>5624</v>
      </c>
      <c r="B5630" s="10">
        <v>2.285861275615986E-4</v>
      </c>
      <c r="C5630" s="10">
        <v>2.103220950987482E-4</v>
      </c>
      <c r="D5630" s="10">
        <v>1.1679701106978611E-4</v>
      </c>
      <c r="E5630" s="10">
        <v>1.665393991855103E-4</v>
      </c>
      <c r="F5630" s="10">
        <v>2.7165044650961782E-4</v>
      </c>
      <c r="G5630" s="10">
        <v>1.4639230841199621E-4</v>
      </c>
      <c r="H5630" s="10">
        <v>2.2021609903671261E-4</v>
      </c>
      <c r="I5630" s="10">
        <v>1.6575602448941121E-4</v>
      </c>
      <c r="J5630" s="10">
        <v>1.8654882035492909E-4</v>
      </c>
      <c r="K5630">
        <v>1.342707488681568E-4</v>
      </c>
      <c r="L5630">
        <v>1.504603870959022E-4</v>
      </c>
      <c r="M5630">
        <v>1.4332731849143719E-4</v>
      </c>
      <c r="N5630">
        <v>1.7889535772540609E-4</v>
      </c>
      <c r="O5630">
        <v>9.9050353279896312E-5</v>
      </c>
      <c r="P5630">
        <v>2.0097002845686799E-4</v>
      </c>
      <c r="Q5630">
        <v>2.471913463805988E-4</v>
      </c>
      <c r="R5630">
        <v>2.4825065203481171E-4</v>
      </c>
      <c r="S5630">
        <v>1.442101602450834E-4</v>
      </c>
      <c r="T5630">
        <v>7.6723718206481474E-5</v>
      </c>
    </row>
    <row r="5631" spans="1:20">
      <c r="A5631" s="10">
        <v>5625</v>
      </c>
      <c r="B5631" s="10">
        <v>3.5261915911450351E-4</v>
      </c>
      <c r="C5631" s="10">
        <v>3.0765517160592689E-4</v>
      </c>
      <c r="D5631" s="10">
        <v>1.338677962069657E-4</v>
      </c>
      <c r="E5631" s="10">
        <v>2.7077129313504412E-4</v>
      </c>
      <c r="F5631" s="10">
        <v>2.8270315239792282E-4</v>
      </c>
      <c r="G5631" s="10">
        <v>2.5810197930569719E-4</v>
      </c>
      <c r="H5631" s="10">
        <v>2.344035719914681E-4</v>
      </c>
      <c r="I5631" s="10">
        <v>2.7882522191264512E-4</v>
      </c>
      <c r="J5631" s="10">
        <v>2.6718931584949579E-4</v>
      </c>
      <c r="K5631">
        <v>1.207889276021542E-4</v>
      </c>
      <c r="L5631">
        <v>1.7223817992647179E-4</v>
      </c>
      <c r="M5631">
        <v>1.303071021596147E-4</v>
      </c>
      <c r="N5631">
        <v>2.271354928870468E-4</v>
      </c>
      <c r="O5631">
        <v>1.53981893502803E-4</v>
      </c>
      <c r="P5631">
        <v>2.0131503644228019E-4</v>
      </c>
      <c r="Q5631">
        <v>3.0486719507294842E-4</v>
      </c>
      <c r="R5631">
        <v>3.8544470531240498E-4</v>
      </c>
      <c r="S5631">
        <v>1.737628689556558E-4</v>
      </c>
      <c r="T5631">
        <v>7.7850960437926775E-5</v>
      </c>
    </row>
    <row r="5632" spans="1:20">
      <c r="A5632" s="10">
        <v>5626</v>
      </c>
      <c r="B5632" s="10">
        <v>4.2160062409472588E-4</v>
      </c>
      <c r="C5632" s="10">
        <v>2.6577778220905287E-4</v>
      </c>
      <c r="D5632" s="10">
        <v>2.024579226132422E-4</v>
      </c>
      <c r="E5632" s="10">
        <v>3.4920252018342808E-4</v>
      </c>
      <c r="F5632" s="10">
        <v>1.2975277016691051E-4</v>
      </c>
      <c r="G5632" s="10">
        <v>3.3040941964116133E-4</v>
      </c>
      <c r="H5632" s="10">
        <v>1.4928718752428799E-4</v>
      </c>
      <c r="I5632" s="10">
        <v>3.3926312534605121E-4</v>
      </c>
      <c r="J5632" s="10">
        <v>3.2677144095246682E-4</v>
      </c>
      <c r="K5632">
        <v>1.172324039111888E-4</v>
      </c>
      <c r="L5632">
        <v>1.4894734627861361E-4</v>
      </c>
      <c r="M5632">
        <v>2.348697570983412E-4</v>
      </c>
      <c r="N5632">
        <v>2.3327865990819619E-4</v>
      </c>
      <c r="O5632">
        <v>1.6067574591056469E-4</v>
      </c>
      <c r="P5632">
        <v>1.1193536034336281E-4</v>
      </c>
      <c r="Q5632">
        <v>1.1582247786757239E-4</v>
      </c>
      <c r="R5632">
        <v>4.7193473532310289E-4</v>
      </c>
      <c r="S5632">
        <v>1.922393893207274E-4</v>
      </c>
      <c r="T5632">
        <v>7.3771207245758324E-5</v>
      </c>
    </row>
    <row r="5633" spans="1:20">
      <c r="A5633" s="10">
        <v>5627</v>
      </c>
      <c r="B5633" s="10">
        <v>4.8852997730847625E-4</v>
      </c>
      <c r="C5633" s="10">
        <v>1.8180976451424199E-4</v>
      </c>
      <c r="D5633" s="10">
        <v>1.7750594356782549E-4</v>
      </c>
      <c r="E5633" s="10">
        <v>3.2818100223592031E-4</v>
      </c>
      <c r="F5633" s="10">
        <v>1.6249777493997951E-4</v>
      </c>
      <c r="G5633" s="10">
        <v>3.4928412715375318E-4</v>
      </c>
      <c r="H5633" s="10">
        <v>1.482611195346937E-4</v>
      </c>
      <c r="I5633" s="10">
        <v>3.5317558526700013E-4</v>
      </c>
      <c r="J5633" s="10">
        <v>3.1994852673048569E-4</v>
      </c>
      <c r="K5633">
        <v>2.164466789144553E-4</v>
      </c>
      <c r="L5633">
        <v>1.3208302416272029E-4</v>
      </c>
      <c r="M5633">
        <v>2.6626453727801201E-4</v>
      </c>
      <c r="N5633">
        <v>2.9529753250900328E-4</v>
      </c>
      <c r="O5633">
        <v>1.7736440958971431E-4</v>
      </c>
      <c r="P5633">
        <v>1.4460763921507369E-4</v>
      </c>
      <c r="Q5633">
        <v>1.9969032193159589E-4</v>
      </c>
      <c r="R5633">
        <v>5.3722203700499126E-4</v>
      </c>
      <c r="S5633">
        <v>2.1196675180902691E-4</v>
      </c>
      <c r="T5633">
        <v>8.0393274987342007E-5</v>
      </c>
    </row>
    <row r="5634" spans="1:20">
      <c r="A5634" s="10">
        <v>5628</v>
      </c>
      <c r="B5634" s="10">
        <v>4.4396171531147448E-4</v>
      </c>
      <c r="C5634" s="10">
        <v>1.9732704163889759E-4</v>
      </c>
      <c r="D5634" s="10">
        <v>1.720902748380637E-4</v>
      </c>
      <c r="E5634" s="10">
        <v>2.1083772063812349E-4</v>
      </c>
      <c r="F5634" s="10">
        <v>3.1480628614914973E-4</v>
      </c>
      <c r="G5634" s="10">
        <v>3.2852626067399708E-4</v>
      </c>
      <c r="H5634" s="10">
        <v>2.006343868578156E-4</v>
      </c>
      <c r="I5634" s="10">
        <v>2.994026838263825E-4</v>
      </c>
      <c r="J5634" s="10">
        <v>2.7336066190776449E-4</v>
      </c>
      <c r="K5634">
        <v>3.1204809354059079E-4</v>
      </c>
      <c r="L5634">
        <v>9.2225912149489423E-5</v>
      </c>
      <c r="M5634">
        <v>3.0342227530366232E-4</v>
      </c>
      <c r="N5634">
        <v>3.1706094698569378E-4</v>
      </c>
      <c r="O5634">
        <v>1.9265543314450509E-4</v>
      </c>
      <c r="P5634">
        <v>1.6285228671153229E-4</v>
      </c>
      <c r="Q5634">
        <v>3.1005384720164501E-4</v>
      </c>
      <c r="R5634">
        <v>5.2771830746609831E-4</v>
      </c>
      <c r="S5634">
        <v>2.0157391369309951E-4</v>
      </c>
      <c r="T5634">
        <v>7.0768868265983048E-5</v>
      </c>
    </row>
    <row r="5635" spans="1:20">
      <c r="A5635" s="10">
        <v>5629</v>
      </c>
      <c r="B5635" s="10">
        <v>3.2411459020909809E-4</v>
      </c>
      <c r="C5635" s="10">
        <v>2.3756888921208831E-4</v>
      </c>
      <c r="D5635" s="10">
        <v>1.7596585348773761E-4</v>
      </c>
      <c r="E5635" s="10">
        <v>2.8753357739042857E-4</v>
      </c>
      <c r="F5635" s="10">
        <v>3.5546979871966823E-4</v>
      </c>
      <c r="G5635" s="10">
        <v>2.7367295909606448E-4</v>
      </c>
      <c r="H5635" s="10">
        <v>1.6134668059715479E-4</v>
      </c>
      <c r="I5635" s="10">
        <v>2.3176526170643499E-4</v>
      </c>
      <c r="J5635" s="10">
        <v>2.4246716677927451E-4</v>
      </c>
      <c r="K5635">
        <v>2.3578272249900219E-4</v>
      </c>
      <c r="L5635">
        <v>8.1717917581687787E-5</v>
      </c>
      <c r="M5635">
        <v>2.4885015669555009E-4</v>
      </c>
      <c r="N5635">
        <v>3.3562317880193458E-4</v>
      </c>
      <c r="O5635">
        <v>1.92044941988819E-4</v>
      </c>
      <c r="P5635">
        <v>9.316325612120911E-5</v>
      </c>
      <c r="Q5635">
        <v>3.0060807127962739E-4</v>
      </c>
      <c r="R5635">
        <v>4.5006991869676812E-4</v>
      </c>
      <c r="S5635">
        <v>1.9273347190594769E-4</v>
      </c>
      <c r="T5635">
        <v>6.9648215491523505E-5</v>
      </c>
    </row>
    <row r="5636" spans="1:20">
      <c r="A5636" s="10">
        <v>5630</v>
      </c>
      <c r="B5636" s="10">
        <v>3.1628808217974588E-4</v>
      </c>
      <c r="C5636" s="10">
        <v>2.0906576266456459E-4</v>
      </c>
      <c r="D5636" s="10">
        <v>1.7994562159324821E-4</v>
      </c>
      <c r="E5636" s="10">
        <v>1.6748292950979321E-4</v>
      </c>
      <c r="F5636" s="10">
        <v>4.3541123820727099E-4</v>
      </c>
      <c r="G5636" s="10">
        <v>1.869418301560606E-4</v>
      </c>
      <c r="H5636" s="10">
        <v>1.3956598489152529E-4</v>
      </c>
      <c r="I5636" s="10">
        <v>1.6005904358148219E-4</v>
      </c>
      <c r="J5636" s="10">
        <v>1.9582111187828679E-4</v>
      </c>
      <c r="K5636">
        <v>3.2299677946503688E-4</v>
      </c>
      <c r="L5636">
        <v>1.4615847842581119E-4</v>
      </c>
      <c r="M5636">
        <v>1.3991308470395839E-4</v>
      </c>
      <c r="N5636">
        <v>3.5439625473202241E-4</v>
      </c>
      <c r="O5636">
        <v>2.0436211507466549E-4</v>
      </c>
      <c r="P5636">
        <v>1.1645331126986261E-4</v>
      </c>
      <c r="Q5636">
        <v>2.016924748072165E-4</v>
      </c>
      <c r="R5636">
        <v>3.2752397942931898E-4</v>
      </c>
      <c r="S5636">
        <v>2.1262010928731049E-4</v>
      </c>
      <c r="T5636">
        <v>4.1637877663476449E-5</v>
      </c>
    </row>
    <row r="5637" spans="1:20">
      <c r="A5637" s="10">
        <v>5631</v>
      </c>
      <c r="B5637" s="10">
        <v>3.1828814534881671E-4</v>
      </c>
      <c r="C5637" s="10">
        <v>2.01855425644394E-4</v>
      </c>
      <c r="D5637" s="10">
        <v>1.9227276218038549E-4</v>
      </c>
      <c r="E5637" s="10">
        <v>1.104601233930446E-4</v>
      </c>
      <c r="F5637" s="10">
        <v>1.729551859868314E-4</v>
      </c>
      <c r="G5637" s="10">
        <v>1.6102322476532581E-4</v>
      </c>
      <c r="H5637" s="10">
        <v>1.4078885530688411E-4</v>
      </c>
      <c r="I5637" s="10">
        <v>1.3262096439907049E-4</v>
      </c>
      <c r="J5637" s="10">
        <v>1.73657809848071E-4</v>
      </c>
      <c r="K5637">
        <v>1.9982461585840331E-4</v>
      </c>
      <c r="L5637">
        <v>3.0327524331431128E-4</v>
      </c>
      <c r="M5637">
        <v>2.2938663646182431E-4</v>
      </c>
      <c r="N5637">
        <v>2.6543235036170922E-4</v>
      </c>
      <c r="O5637">
        <v>2.4519165509693071E-4</v>
      </c>
      <c r="P5637">
        <v>1.4167899033982421E-4</v>
      </c>
      <c r="Q5637">
        <v>9.4048089415960779E-5</v>
      </c>
      <c r="R5637">
        <v>3.1435424220758659E-4</v>
      </c>
      <c r="S5637">
        <v>2.0564873301269249E-4</v>
      </c>
      <c r="T5637">
        <v>1.8172159134754692E-5</v>
      </c>
    </row>
    <row r="5638" spans="1:20">
      <c r="A5638" s="10">
        <v>5632</v>
      </c>
      <c r="B5638" s="10">
        <v>1.356625426754425E-4</v>
      </c>
      <c r="C5638" s="10">
        <v>1.5091447962966399E-4</v>
      </c>
      <c r="D5638" s="10">
        <v>2.3205701245800181E-4</v>
      </c>
      <c r="E5638" s="10">
        <v>9.4042152890211401E-5</v>
      </c>
      <c r="F5638" s="10">
        <v>2.830071232594079E-5</v>
      </c>
      <c r="G5638" s="10">
        <v>1.2638545408108929E-4</v>
      </c>
      <c r="H5638" s="10">
        <v>1.4944992270254849E-4</v>
      </c>
      <c r="I5638" s="10">
        <v>1.1601066215561939E-4</v>
      </c>
      <c r="J5638" s="10">
        <v>1.450178473606373E-4</v>
      </c>
      <c r="K5638">
        <v>2.0703256548522281E-4</v>
      </c>
      <c r="L5638">
        <v>3.0297071815516067E-4</v>
      </c>
      <c r="M5638">
        <v>1.7064724987455449E-4</v>
      </c>
      <c r="N5638">
        <v>2.1380950470279629E-4</v>
      </c>
      <c r="O5638">
        <v>2.3642332296474659E-4</v>
      </c>
      <c r="P5638">
        <v>1.294609051813235E-4</v>
      </c>
      <c r="Q5638">
        <v>1.343505301145284E-4</v>
      </c>
      <c r="R5638">
        <v>1.9224549798443839E-4</v>
      </c>
      <c r="S5638">
        <v>1.9802501189183539E-4</v>
      </c>
      <c r="T5638">
        <v>1.2438625931601719E-5</v>
      </c>
    </row>
    <row r="5639" spans="1:20">
      <c r="A5639" s="10">
        <v>5633</v>
      </c>
      <c r="B5639" s="10">
        <v>6.9119362855617677E-5</v>
      </c>
      <c r="C5639" s="10">
        <v>1.3039531974043021E-4</v>
      </c>
      <c r="D5639" s="10">
        <v>1.5547153803336229E-4</v>
      </c>
      <c r="E5639" s="10">
        <v>7.7629323458540712E-5</v>
      </c>
      <c r="F5639" s="10">
        <v>2.979928421601181E-5</v>
      </c>
      <c r="G5639" s="10">
        <v>9.5573933936960213E-5</v>
      </c>
      <c r="H5639" s="10">
        <v>1.068045110226652E-4</v>
      </c>
      <c r="I5639" s="10">
        <v>8.4336451034624512E-5</v>
      </c>
      <c r="J5639" s="10">
        <v>9.8408992069891783E-5</v>
      </c>
      <c r="K5639">
        <v>9.4766724679734048E-5</v>
      </c>
      <c r="L5639">
        <v>1.5468467764972701E-4</v>
      </c>
      <c r="M5639">
        <v>1.55512854116029E-4</v>
      </c>
      <c r="N5639">
        <v>1.3320338548901669E-4</v>
      </c>
      <c r="O5639">
        <v>2.084576213981754E-4</v>
      </c>
      <c r="P5639">
        <v>8.3320855627589473E-5</v>
      </c>
      <c r="Q5639">
        <v>9.3587632383896398E-5</v>
      </c>
      <c r="R5639">
        <v>8.5722354302956985E-5</v>
      </c>
      <c r="S5639">
        <v>1.8989431090847531E-4</v>
      </c>
      <c r="T5639">
        <v>1.4034631494351949E-5</v>
      </c>
    </row>
    <row r="5640" spans="1:20">
      <c r="A5640" s="10">
        <v>5634</v>
      </c>
      <c r="B5640" s="10">
        <v>3.2568396050698873E-5</v>
      </c>
      <c r="C5640" s="10">
        <v>9.9218425924185188E-5</v>
      </c>
      <c r="D5640" s="10">
        <v>7.7486744441530633E-5</v>
      </c>
      <c r="E5640" s="10">
        <v>5.1397243628299862E-5</v>
      </c>
      <c r="F5640" s="10">
        <v>8.8754365945294694E-6</v>
      </c>
      <c r="G5640" s="10">
        <v>6.775808009965057E-5</v>
      </c>
      <c r="H5640" s="10">
        <v>4.9756148443033848E-5</v>
      </c>
      <c r="I5640" s="10">
        <v>4.4450477647187783E-5</v>
      </c>
      <c r="J5640" s="10">
        <v>8.1107397026033409E-5</v>
      </c>
      <c r="K5640">
        <v>5.6496478834277692E-5</v>
      </c>
      <c r="L5640">
        <v>3.6448381870938449E-5</v>
      </c>
      <c r="M5640">
        <v>8.3666254238803304E-5</v>
      </c>
      <c r="N5640">
        <v>3.8318326849519998E-5</v>
      </c>
      <c r="O5640">
        <v>1.449820797842433E-4</v>
      </c>
      <c r="P5640">
        <v>1.6816862643894241E-5</v>
      </c>
      <c r="Q5640">
        <v>6.7170570221594764E-5</v>
      </c>
      <c r="R5640">
        <v>2.0631562909892211E-5</v>
      </c>
      <c r="S5640">
        <v>1.9037341315445401E-4</v>
      </c>
      <c r="T5640">
        <v>8.1508109065023366E-6</v>
      </c>
    </row>
    <row r="5641" spans="1:20">
      <c r="A5641" s="10">
        <v>5635</v>
      </c>
      <c r="B5641" s="10">
        <v>1.3950328409251581E-5</v>
      </c>
      <c r="C5641" s="10">
        <v>4.3984255435569863E-5</v>
      </c>
      <c r="D5641" s="10">
        <v>1.300561950649638E-5</v>
      </c>
      <c r="E5641" s="10">
        <v>1.715902083200409E-5</v>
      </c>
      <c r="F5641" s="10">
        <v>2.3499800105284991E-7</v>
      </c>
      <c r="G5641" s="10">
        <v>5.0600844995853823E-5</v>
      </c>
      <c r="H5641" s="10">
        <v>1.196711769972649E-5</v>
      </c>
      <c r="I5641" s="10">
        <v>2.269649282151095E-5</v>
      </c>
      <c r="J5641" s="10">
        <v>6.7691800377350184E-5</v>
      </c>
      <c r="K5641">
        <v>1.592363070989421E-5</v>
      </c>
      <c r="L5641">
        <v>2.0145055264149571E-6</v>
      </c>
      <c r="M5641">
        <v>3.9496173047578799E-5</v>
      </c>
      <c r="N5641">
        <v>1.007748476686037E-5</v>
      </c>
      <c r="O5641">
        <v>8.3965170818852268E-5</v>
      </c>
      <c r="P5641">
        <v>6.2906531517420997E-6</v>
      </c>
      <c r="Q5641">
        <v>8.1603766047022455E-6</v>
      </c>
      <c r="R5641">
        <v>5.8741605735861024E-6</v>
      </c>
      <c r="S5641">
        <v>1.9512637554986069E-4</v>
      </c>
      <c r="T5641">
        <v>4.623432244492698E-6</v>
      </c>
    </row>
    <row r="5642" spans="1:20">
      <c r="A5642" s="10">
        <v>5636</v>
      </c>
      <c r="B5642" s="10">
        <v>8.0632055166553268E-6</v>
      </c>
      <c r="C5642" s="10">
        <v>1.9862009605646411E-5</v>
      </c>
      <c r="D5642" s="10">
        <v>5.5696970539989293E-6</v>
      </c>
      <c r="E5642" s="10">
        <v>5.5914151947545414E-6</v>
      </c>
      <c r="F5642" s="10">
        <v>0</v>
      </c>
      <c r="G5642" s="10">
        <v>3.5150229452977588E-5</v>
      </c>
      <c r="H5642" s="10">
        <v>8.662788468841044E-6</v>
      </c>
      <c r="I5642" s="10">
        <v>1.6070229930833159E-5</v>
      </c>
      <c r="J5642" s="10">
        <v>2.8299840319392369E-5</v>
      </c>
      <c r="K5642">
        <v>9.6718685162633953E-6</v>
      </c>
      <c r="L5642">
        <v>1.016238680517452E-7</v>
      </c>
      <c r="M5642">
        <v>2.003401397793079E-5</v>
      </c>
      <c r="N5642">
        <v>9.0026336449770047E-6</v>
      </c>
      <c r="O5642">
        <v>2.1606401706111249E-5</v>
      </c>
      <c r="P5642">
        <v>5.3642738637944258E-7</v>
      </c>
      <c r="Q5642">
        <v>0</v>
      </c>
      <c r="R5642">
        <v>5.7784376348218383E-6</v>
      </c>
      <c r="S5642">
        <v>1.9842651231221519E-4</v>
      </c>
      <c r="T5642">
        <v>3.6173513465203059E-6</v>
      </c>
    </row>
    <row r="5643" spans="1:20">
      <c r="A5643" s="10">
        <v>5637</v>
      </c>
      <c r="B5643" s="10">
        <v>8.0088079326729853E-7</v>
      </c>
      <c r="C5643" s="10">
        <v>1.0591065427869059E-5</v>
      </c>
      <c r="D5643" s="10">
        <v>2.6659274476778969E-6</v>
      </c>
      <c r="E5643" s="10">
        <v>3.610481117043388E-6</v>
      </c>
      <c r="F5643" s="10">
        <v>0</v>
      </c>
      <c r="G5643" s="10">
        <v>1.56714432045161E-5</v>
      </c>
      <c r="H5643" s="10">
        <v>4.1288420490543631E-6</v>
      </c>
      <c r="I5643" s="10">
        <v>8.0076604432779693E-6</v>
      </c>
      <c r="J5643" s="10">
        <v>1.3611258680738329E-5</v>
      </c>
      <c r="K5643">
        <v>3.1302255598519489E-6</v>
      </c>
      <c r="L5643">
        <v>1.154816682406195E-9</v>
      </c>
      <c r="M5643">
        <v>9.4004826595450555E-6</v>
      </c>
      <c r="N5643">
        <v>6.1432386006446744E-6</v>
      </c>
      <c r="O5643">
        <v>2.644388900129026E-6</v>
      </c>
      <c r="P5643">
        <v>0</v>
      </c>
      <c r="Q5643">
        <v>0</v>
      </c>
      <c r="R5643">
        <v>5.06775046736855E-6</v>
      </c>
      <c r="S5643">
        <v>1.9113187188301851E-4</v>
      </c>
      <c r="T5643">
        <v>6.2236172816078659E-6</v>
      </c>
    </row>
    <row r="5644" spans="1:20">
      <c r="A5644" s="10">
        <v>5638</v>
      </c>
      <c r="B5644" s="10">
        <v>1.9780939629942541E-7</v>
      </c>
      <c r="C5644" s="10">
        <v>5.434949895107439E-6</v>
      </c>
      <c r="D5644" s="10">
        <v>8.5516901862966083E-7</v>
      </c>
      <c r="E5644" s="10">
        <v>0</v>
      </c>
      <c r="F5644" s="10">
        <v>0</v>
      </c>
      <c r="G5644" s="10">
        <v>3.79574211563968E-6</v>
      </c>
      <c r="H5644" s="10">
        <v>1.024288574954094E-7</v>
      </c>
      <c r="I5644" s="10">
        <v>1.7424015508758E-6</v>
      </c>
      <c r="J5644" s="10">
        <v>5.4769050256254677E-6</v>
      </c>
      <c r="K5644">
        <v>6.292404737511574E-8</v>
      </c>
      <c r="L5644">
        <v>0</v>
      </c>
      <c r="M5644">
        <v>1.435354249560948E-6</v>
      </c>
      <c r="N5644">
        <v>8.7947936330712811E-7</v>
      </c>
      <c r="O5644">
        <v>2.8950971627742709E-7</v>
      </c>
      <c r="P5644">
        <v>0</v>
      </c>
      <c r="Q5644">
        <v>0</v>
      </c>
      <c r="R5644">
        <v>1.9801291635072812E-6</v>
      </c>
      <c r="S5644">
        <v>2.085691594857143E-4</v>
      </c>
      <c r="T5644">
        <v>2.78821962295958E-6</v>
      </c>
    </row>
    <row r="5645" spans="1:20">
      <c r="A5645" s="10">
        <v>5639</v>
      </c>
      <c r="B5645" s="10">
        <v>6.4288053797313238E-9</v>
      </c>
      <c r="C5645" s="10">
        <v>1.231497082430495E-6</v>
      </c>
      <c r="D5645" s="10">
        <v>3.711835222419884E-7</v>
      </c>
      <c r="E5645" s="10">
        <v>0</v>
      </c>
      <c r="F5645" s="10">
        <v>0</v>
      </c>
      <c r="G5645" s="10">
        <v>5.9937908627518415E-7</v>
      </c>
      <c r="H5645" s="10">
        <v>0</v>
      </c>
      <c r="I5645" s="10">
        <v>1.7447474492212221E-7</v>
      </c>
      <c r="J5645" s="10">
        <v>8.4972690088927221E-7</v>
      </c>
      <c r="K5645">
        <v>0</v>
      </c>
      <c r="L5645">
        <v>0</v>
      </c>
      <c r="M5645">
        <v>2.1726942283956461E-7</v>
      </c>
      <c r="N5645">
        <v>1.0379026811771511E-9</v>
      </c>
      <c r="O5645">
        <v>1.7121416726635729E-8</v>
      </c>
      <c r="P5645">
        <v>0</v>
      </c>
      <c r="Q5645">
        <v>0</v>
      </c>
      <c r="R5645">
        <v>0</v>
      </c>
      <c r="S5645">
        <v>2.065616857816128E-4</v>
      </c>
      <c r="T5645">
        <v>2.1354400060441012E-6</v>
      </c>
    </row>
    <row r="5646" spans="1:20">
      <c r="A5646" s="10">
        <v>5640</v>
      </c>
      <c r="B5646" s="10">
        <v>0</v>
      </c>
      <c r="C5646" s="10">
        <v>8.7594927265843621E-11</v>
      </c>
      <c r="D5646" s="10">
        <v>4.9238385651338817E-8</v>
      </c>
      <c r="E5646" s="10">
        <v>0</v>
      </c>
      <c r="F5646" s="10">
        <v>0</v>
      </c>
      <c r="G5646" s="10">
        <v>2.3619455940701269E-8</v>
      </c>
      <c r="H5646" s="10">
        <v>1.333519168352937E-8</v>
      </c>
      <c r="I5646" s="10">
        <v>1.5022994330292679E-8</v>
      </c>
      <c r="J5646" s="10">
        <v>2.5732911684091892E-7</v>
      </c>
      <c r="K5646">
        <v>0</v>
      </c>
      <c r="L5646">
        <v>0</v>
      </c>
      <c r="M5646">
        <v>4.3715170645333312E-8</v>
      </c>
      <c r="N5646">
        <v>9.6632318592355403E-10</v>
      </c>
      <c r="O5646">
        <v>1.8833988153735211E-8</v>
      </c>
      <c r="P5646">
        <v>0</v>
      </c>
      <c r="Q5646">
        <v>0</v>
      </c>
      <c r="R5646">
        <v>0</v>
      </c>
      <c r="S5646">
        <v>2.028654268076055E-4</v>
      </c>
      <c r="T5646">
        <v>1.5824249850085741E-6</v>
      </c>
    </row>
    <row r="5647" spans="1:20">
      <c r="A5647" s="10">
        <v>5641</v>
      </c>
      <c r="B5647" s="10">
        <v>0</v>
      </c>
      <c r="C5647" s="10">
        <v>5.0016703468796699E-7</v>
      </c>
      <c r="D5647" s="10">
        <v>2.7762579044151569E-8</v>
      </c>
      <c r="E5647" s="10">
        <v>0</v>
      </c>
      <c r="F5647" s="10">
        <v>0</v>
      </c>
      <c r="G5647" s="10">
        <v>0</v>
      </c>
      <c r="H5647" s="10">
        <v>0</v>
      </c>
      <c r="I5647" s="10">
        <v>0</v>
      </c>
      <c r="J5647" s="10">
        <v>0</v>
      </c>
      <c r="K5647">
        <v>0</v>
      </c>
      <c r="L5647">
        <v>0</v>
      </c>
      <c r="M5647">
        <v>2.1796570716675631E-7</v>
      </c>
      <c r="N5647">
        <v>1.0200078073637521E-9</v>
      </c>
      <c r="O5647">
        <v>1.5874054476408309E-8</v>
      </c>
      <c r="P5647">
        <v>0</v>
      </c>
      <c r="Q5647">
        <v>0</v>
      </c>
      <c r="R5647">
        <v>0</v>
      </c>
      <c r="S5647">
        <v>1.9391710446104121E-4</v>
      </c>
      <c r="T5647">
        <v>2.5684769733619759E-8</v>
      </c>
    </row>
    <row r="5648" spans="1:20">
      <c r="A5648" s="10">
        <v>5642</v>
      </c>
      <c r="B5648" s="10">
        <v>0</v>
      </c>
      <c r="C5648" s="10">
        <v>4.9710121223366254E-7</v>
      </c>
      <c r="D5648" s="10">
        <v>0</v>
      </c>
      <c r="E5648" s="10">
        <v>0</v>
      </c>
      <c r="F5648" s="10">
        <v>0</v>
      </c>
      <c r="G5648" s="10">
        <v>2.2802249090008681E-7</v>
      </c>
      <c r="H5648" s="10">
        <v>0</v>
      </c>
      <c r="I5648" s="10">
        <v>0</v>
      </c>
      <c r="J5648" s="10">
        <v>1.413896246378675E-8</v>
      </c>
      <c r="K5648">
        <v>0</v>
      </c>
      <c r="L5648">
        <v>0</v>
      </c>
      <c r="M5648">
        <v>5.9062138599310756E-7</v>
      </c>
      <c r="N5648">
        <v>6.2632058346897015E-10</v>
      </c>
      <c r="O5648">
        <v>2.7880319029630852E-9</v>
      </c>
      <c r="P5648">
        <v>0</v>
      </c>
      <c r="Q5648">
        <v>0</v>
      </c>
      <c r="R5648">
        <v>0</v>
      </c>
      <c r="S5648">
        <v>1.8513428547972899E-4</v>
      </c>
      <c r="T5648">
        <v>7.6101171930101968E-7</v>
      </c>
    </row>
    <row r="5649" spans="1:20">
      <c r="A5649" s="10">
        <v>5643</v>
      </c>
      <c r="B5649" s="10">
        <v>0</v>
      </c>
      <c r="C5649" s="10">
        <v>0</v>
      </c>
      <c r="D5649" s="10">
        <v>0</v>
      </c>
      <c r="E5649" s="10">
        <v>0</v>
      </c>
      <c r="F5649" s="10">
        <v>0</v>
      </c>
      <c r="G5649" s="10">
        <v>2.8029342735226609E-7</v>
      </c>
      <c r="H5649" s="10">
        <v>0</v>
      </c>
      <c r="I5649" s="10">
        <v>0</v>
      </c>
      <c r="J5649" s="10">
        <v>0</v>
      </c>
      <c r="K5649">
        <v>0</v>
      </c>
      <c r="L5649">
        <v>0</v>
      </c>
      <c r="M5649">
        <v>4.1547357585416941E-7</v>
      </c>
      <c r="N5649">
        <v>6.2632058346897015E-10</v>
      </c>
      <c r="O5649">
        <v>0</v>
      </c>
      <c r="P5649">
        <v>0</v>
      </c>
      <c r="Q5649">
        <v>0</v>
      </c>
      <c r="R5649">
        <v>0</v>
      </c>
      <c r="S5649">
        <v>1.8160548865080791E-4</v>
      </c>
      <c r="T5649">
        <v>9.2322960354847536E-7</v>
      </c>
    </row>
    <row r="5650" spans="1:20">
      <c r="A5650" s="10">
        <v>5644</v>
      </c>
      <c r="B5650" s="10">
        <v>0</v>
      </c>
      <c r="C5650" s="10">
        <v>0</v>
      </c>
      <c r="D5650" s="10">
        <v>0</v>
      </c>
      <c r="E5650" s="10">
        <v>0</v>
      </c>
      <c r="F5650" s="10">
        <v>0</v>
      </c>
      <c r="G5650" s="10">
        <v>8.0868441540147065E-8</v>
      </c>
      <c r="H5650" s="10">
        <v>0</v>
      </c>
      <c r="I5650" s="10">
        <v>0</v>
      </c>
      <c r="J5650" s="10">
        <v>0</v>
      </c>
      <c r="K5650">
        <v>0</v>
      </c>
      <c r="L5650">
        <v>0</v>
      </c>
      <c r="M5650">
        <v>1.05160467972764E-7</v>
      </c>
      <c r="N5650">
        <v>6.2632058346897015E-10</v>
      </c>
      <c r="O5650">
        <v>0</v>
      </c>
      <c r="P5650">
        <v>0</v>
      </c>
      <c r="Q5650">
        <v>0</v>
      </c>
      <c r="R5650">
        <v>0</v>
      </c>
      <c r="S5650">
        <v>1.843161061833298E-4</v>
      </c>
      <c r="T5650">
        <v>2.721630283337423E-6</v>
      </c>
    </row>
    <row r="5651" spans="1:20">
      <c r="A5651" s="10">
        <v>5645</v>
      </c>
      <c r="B5651" s="10">
        <v>1.450808290983598E-8</v>
      </c>
      <c r="C5651" s="10">
        <v>8.4660497202437852E-9</v>
      </c>
      <c r="D5651" s="10">
        <v>9.4781492847362729E-10</v>
      </c>
      <c r="E5651" s="10">
        <v>6.103728111668344E-8</v>
      </c>
      <c r="F5651" s="10">
        <v>0</v>
      </c>
      <c r="G5651" s="10">
        <v>6.985745514402494E-8</v>
      </c>
      <c r="H5651" s="10">
        <v>1.746076661062127E-9</v>
      </c>
      <c r="I5651" s="10">
        <v>1.9428776321388129E-8</v>
      </c>
      <c r="J5651" s="10">
        <v>1.9892341939675981E-8</v>
      </c>
      <c r="K5651">
        <v>0</v>
      </c>
      <c r="L5651">
        <v>4.0418583884216821E-10</v>
      </c>
      <c r="M5651">
        <v>1.467221819360612E-8</v>
      </c>
      <c r="N5651">
        <v>6.817946922905076E-9</v>
      </c>
      <c r="O5651">
        <v>2.1005859634213009E-8</v>
      </c>
      <c r="P5651">
        <v>2.7183820255714998E-10</v>
      </c>
      <c r="Q5651">
        <v>0</v>
      </c>
      <c r="R5651">
        <v>2.6546419645670971E-8</v>
      </c>
      <c r="S5651">
        <v>1.7658974974327731E-4</v>
      </c>
      <c r="T5651">
        <v>2.562419449477209E-6</v>
      </c>
    </row>
    <row r="5652" spans="1:20">
      <c r="A5652" s="10">
        <v>5646</v>
      </c>
      <c r="B5652" s="10">
        <v>1.683765944387978E-5</v>
      </c>
      <c r="C5652" s="10">
        <v>1.2951961135382169E-5</v>
      </c>
      <c r="D5652" s="10">
        <v>1.491013302880805E-5</v>
      </c>
      <c r="E5652" s="10">
        <v>1.7299508939944599E-5</v>
      </c>
      <c r="F5652" s="10">
        <v>1.107788822507031E-5</v>
      </c>
      <c r="G5652" s="10">
        <v>1.8553638967057901E-5</v>
      </c>
      <c r="H5652" s="10">
        <v>1.425291957518986E-5</v>
      </c>
      <c r="I5652" s="10">
        <v>1.595247565662E-5</v>
      </c>
      <c r="J5652" s="10">
        <v>1.3587383864371351E-5</v>
      </c>
      <c r="K5652">
        <v>6.3108518068690049E-6</v>
      </c>
      <c r="L5652">
        <v>7.7933092516352656E-6</v>
      </c>
      <c r="M5652">
        <v>1.3290179045124301E-5</v>
      </c>
      <c r="N5652">
        <v>1.00006665472979E-5</v>
      </c>
      <c r="O5652">
        <v>1.0911398515805439E-5</v>
      </c>
      <c r="P5652">
        <v>1.0920329579492921E-5</v>
      </c>
      <c r="Q5652">
        <v>1.5163722630917831E-5</v>
      </c>
      <c r="R5652">
        <v>1.5471567808220301E-5</v>
      </c>
      <c r="S5652">
        <v>1.791195377863612E-4</v>
      </c>
      <c r="T5652">
        <v>2.3332431291701732E-6</v>
      </c>
    </row>
    <row r="5653" spans="1:20">
      <c r="A5653" s="10">
        <v>5647</v>
      </c>
      <c r="B5653" s="10">
        <v>1.2855256827646691E-4</v>
      </c>
      <c r="C5653" s="10">
        <v>6.9197373451691211E-5</v>
      </c>
      <c r="D5653" s="10">
        <v>7.6592052740149353E-5</v>
      </c>
      <c r="E5653" s="10">
        <v>1.057535244995654E-4</v>
      </c>
      <c r="F5653" s="10">
        <v>9.250101852300999E-5</v>
      </c>
      <c r="G5653" s="10">
        <v>9.9328846012057415E-5</v>
      </c>
      <c r="H5653" s="10">
        <v>6.8045468018179418E-5</v>
      </c>
      <c r="I5653" s="10">
        <v>9.7653317122755622E-5</v>
      </c>
      <c r="J5653" s="10">
        <v>7.2956692839078045E-5</v>
      </c>
      <c r="K5653">
        <v>6.3475050644650106E-5</v>
      </c>
      <c r="L5653">
        <v>3.5896365061539751E-5</v>
      </c>
      <c r="M5653">
        <v>9.7335500880024715E-5</v>
      </c>
      <c r="N5653">
        <v>9.1701377165636364E-5</v>
      </c>
      <c r="O5653">
        <v>7.1594481218891523E-5</v>
      </c>
      <c r="P5653">
        <v>4.0115707227763729E-5</v>
      </c>
      <c r="Q5653">
        <v>9.6779498119459312E-5</v>
      </c>
      <c r="R5653">
        <v>1.3776535782868899E-4</v>
      </c>
      <c r="S5653">
        <v>1.755304561086674E-4</v>
      </c>
      <c r="T5653">
        <v>5.557615327610582E-7</v>
      </c>
    </row>
    <row r="5654" spans="1:20">
      <c r="A5654" s="10">
        <v>5648</v>
      </c>
      <c r="B5654" s="10">
        <v>2.422093163186327E-4</v>
      </c>
      <c r="C5654" s="10">
        <v>1.7392045512422879E-4</v>
      </c>
      <c r="D5654" s="10">
        <v>1.5430797703173629E-4</v>
      </c>
      <c r="E5654" s="10">
        <v>2.310457762116307E-4</v>
      </c>
      <c r="F5654" s="10">
        <v>2.338524832957025E-4</v>
      </c>
      <c r="G5654" s="10">
        <v>2.2821545872076001E-4</v>
      </c>
      <c r="H5654" s="10">
        <v>1.4393470620272929E-4</v>
      </c>
      <c r="I5654" s="10">
        <v>2.232023860611579E-4</v>
      </c>
      <c r="J5654" s="10">
        <v>1.5196633442124681E-4</v>
      </c>
      <c r="K5654">
        <v>1.9071157924803711E-4</v>
      </c>
      <c r="L5654">
        <v>1.5464965783383301E-4</v>
      </c>
      <c r="M5654">
        <v>2.0699528729048561E-4</v>
      </c>
      <c r="N5654">
        <v>1.9848263699284829E-4</v>
      </c>
      <c r="O5654">
        <v>1.61633758528042E-4</v>
      </c>
      <c r="P5654">
        <v>1.034902082108869E-4</v>
      </c>
      <c r="Q5654">
        <v>2.361099260249993E-4</v>
      </c>
      <c r="R5654">
        <v>2.9224448338111448E-4</v>
      </c>
      <c r="S5654">
        <v>1.652784967926774E-4</v>
      </c>
      <c r="T5654">
        <v>1.4948405715635851E-7</v>
      </c>
    </row>
    <row r="5655" spans="1:20">
      <c r="A5655" s="10">
        <v>5649</v>
      </c>
      <c r="B5655" s="10">
        <v>3.7082110996466028E-4</v>
      </c>
      <c r="C5655" s="10">
        <v>2.7799448247433148E-4</v>
      </c>
      <c r="D5655" s="10">
        <v>2.185203412453246E-4</v>
      </c>
      <c r="E5655" s="10">
        <v>3.4435006208529062E-4</v>
      </c>
      <c r="F5655" s="10">
        <v>3.6520054335406572E-4</v>
      </c>
      <c r="G5655" s="10">
        <v>3.3888073925927587E-4</v>
      </c>
      <c r="H5655" s="10">
        <v>2.0982821599747399E-4</v>
      </c>
      <c r="I5655" s="10">
        <v>3.4850825005557692E-4</v>
      </c>
      <c r="J5655" s="10">
        <v>2.4694181377695129E-4</v>
      </c>
      <c r="K5655">
        <v>3.0935941781942889E-4</v>
      </c>
      <c r="L5655">
        <v>2.3463347381480259E-4</v>
      </c>
      <c r="M5655">
        <v>3.0235307508829512E-4</v>
      </c>
      <c r="N5655">
        <v>3.1800938648210008E-4</v>
      </c>
      <c r="O5655">
        <v>2.4408118897349009E-4</v>
      </c>
      <c r="P5655">
        <v>3.0848353267833489E-4</v>
      </c>
      <c r="Q5655">
        <v>3.5105615561309899E-4</v>
      </c>
      <c r="R5655">
        <v>3.922890763058819E-4</v>
      </c>
      <c r="S5655">
        <v>1.6029340946533519E-4</v>
      </c>
      <c r="T5655">
        <v>2.8724387453574759E-7</v>
      </c>
    </row>
    <row r="5656" spans="1:20">
      <c r="A5656" s="10">
        <v>5650</v>
      </c>
      <c r="B5656" s="10">
        <v>4.61227149937939E-4</v>
      </c>
      <c r="C5656" s="10">
        <v>2.762158784255644E-4</v>
      </c>
      <c r="D5656" s="10">
        <v>3.0246917509120958E-4</v>
      </c>
      <c r="E5656" s="10">
        <v>4.2279322745999819E-4</v>
      </c>
      <c r="F5656" s="10">
        <v>3.8448174491982439E-4</v>
      </c>
      <c r="G5656" s="10">
        <v>4.0829843295453022E-4</v>
      </c>
      <c r="H5656" s="10">
        <v>3.1272597633770288E-4</v>
      </c>
      <c r="I5656" s="10">
        <v>4.3143666805755751E-4</v>
      </c>
      <c r="J5656" s="10">
        <v>2.7246955968971868E-4</v>
      </c>
      <c r="K5656">
        <v>3.9522307802735231E-4</v>
      </c>
      <c r="L5656">
        <v>3.197481114452859E-4</v>
      </c>
      <c r="M5656">
        <v>3.9346072899654883E-4</v>
      </c>
      <c r="N5656">
        <v>3.9065657490805472E-4</v>
      </c>
      <c r="O5656">
        <v>2.8623645293842292E-4</v>
      </c>
      <c r="P5656">
        <v>3.858240837687684E-4</v>
      </c>
      <c r="Q5656">
        <v>4.0823749026104187E-4</v>
      </c>
      <c r="R5656">
        <v>5.036486075552099E-4</v>
      </c>
      <c r="S5656">
        <v>1.59206111259342E-4</v>
      </c>
      <c r="T5656">
        <v>1.7195551672888289E-7</v>
      </c>
    </row>
    <row r="5657" spans="1:20">
      <c r="A5657" s="10">
        <v>5651</v>
      </c>
      <c r="B5657" s="10">
        <v>4.9942182010295159E-4</v>
      </c>
      <c r="C5657" s="10">
        <v>2.7159279116445461E-4</v>
      </c>
      <c r="D5657" s="10">
        <v>3.3806471266209899E-4</v>
      </c>
      <c r="E5657" s="10">
        <v>4.7148887844689931E-4</v>
      </c>
      <c r="F5657" s="10">
        <v>4.1152412039138401E-4</v>
      </c>
      <c r="G5657" s="10">
        <v>4.4782439885688441E-4</v>
      </c>
      <c r="H5657" s="10">
        <v>3.8908338393152972E-4</v>
      </c>
      <c r="I5657" s="10">
        <v>4.8732005318888598E-4</v>
      </c>
      <c r="J5657" s="10">
        <v>3.3644941936930421E-4</v>
      </c>
      <c r="K5657">
        <v>4.5596121527780389E-4</v>
      </c>
      <c r="L5657">
        <v>3.8712395646233231E-4</v>
      </c>
      <c r="M5657">
        <v>4.3911575495562711E-4</v>
      </c>
      <c r="N5657">
        <v>4.1668960338109778E-4</v>
      </c>
      <c r="O5657">
        <v>3.3719824722138261E-4</v>
      </c>
      <c r="P5657">
        <v>4.5582522992199418E-4</v>
      </c>
      <c r="Q5657">
        <v>3.4159393479707922E-4</v>
      </c>
      <c r="R5657">
        <v>5.3752976955725692E-4</v>
      </c>
      <c r="S5657">
        <v>1.4946681971761931E-4</v>
      </c>
      <c r="T5657">
        <v>3.6247441310463399E-7</v>
      </c>
    </row>
    <row r="5658" spans="1:20">
      <c r="A5658" s="10">
        <v>5652</v>
      </c>
      <c r="B5658" s="10">
        <v>5.1705662668774348E-4</v>
      </c>
      <c r="C5658" s="10">
        <v>2.1305641017106881E-4</v>
      </c>
      <c r="D5658" s="10">
        <v>3.9963660785696478E-4</v>
      </c>
      <c r="E5658" s="10">
        <v>4.9896477546267711E-4</v>
      </c>
      <c r="F5658" s="10">
        <v>4.5261957689318808E-4</v>
      </c>
      <c r="G5658" s="10">
        <v>4.6092339705032612E-4</v>
      </c>
      <c r="H5658" s="10">
        <v>4.0630718626955827E-4</v>
      </c>
      <c r="I5658" s="10">
        <v>5.1338153495428967E-4</v>
      </c>
      <c r="J5658" s="10">
        <v>3.8326775517141939E-4</v>
      </c>
      <c r="K5658">
        <v>4.8771704019125043E-4</v>
      </c>
      <c r="L5658">
        <v>4.1090814223212292E-4</v>
      </c>
      <c r="M5658">
        <v>4.6411409583443751E-4</v>
      </c>
      <c r="N5658">
        <v>4.130172129033936E-4</v>
      </c>
      <c r="O5658">
        <v>3.7538370669232648E-4</v>
      </c>
      <c r="P5658">
        <v>4.7149461820652773E-4</v>
      </c>
      <c r="Q5658">
        <v>3.2982429303365159E-4</v>
      </c>
      <c r="R5658">
        <v>5.6328139663360986E-4</v>
      </c>
      <c r="S5658">
        <v>1.2365047168001831E-4</v>
      </c>
      <c r="T5658">
        <v>7.5079643260645669E-7</v>
      </c>
    </row>
    <row r="5659" spans="1:20">
      <c r="A5659" s="10">
        <v>5653</v>
      </c>
      <c r="B5659" s="10">
        <v>5.0401293292025578E-4</v>
      </c>
      <c r="C5659" s="10">
        <v>2.4173121401654081E-4</v>
      </c>
      <c r="D5659" s="10">
        <v>3.5723432657935042E-4</v>
      </c>
      <c r="E5659" s="10">
        <v>4.8715949592034442E-4</v>
      </c>
      <c r="F5659" s="10">
        <v>4.1254523071933481E-4</v>
      </c>
      <c r="G5659" s="10">
        <v>4.6229328193577308E-4</v>
      </c>
      <c r="H5659" s="10">
        <v>4.3145305510175312E-4</v>
      </c>
      <c r="I5659" s="10">
        <v>5.1492130664654225E-4</v>
      </c>
      <c r="J5659" s="10">
        <v>3.9230247442148558E-4</v>
      </c>
      <c r="K5659">
        <v>4.6260442157943182E-4</v>
      </c>
      <c r="L5659">
        <v>3.7920256360540972E-4</v>
      </c>
      <c r="M5659">
        <v>4.5346592908607642E-4</v>
      </c>
      <c r="N5659">
        <v>3.6343399588256199E-4</v>
      </c>
      <c r="O5659">
        <v>4.2980245237265552E-4</v>
      </c>
      <c r="P5659">
        <v>4.0139012822996289E-4</v>
      </c>
      <c r="Q5659">
        <v>3.3280188231913093E-4</v>
      </c>
      <c r="R5659">
        <v>5.4525538985573236E-4</v>
      </c>
      <c r="S5659">
        <v>1.3751568287425909E-4</v>
      </c>
      <c r="T5659">
        <v>4.8862940426033781E-7</v>
      </c>
    </row>
    <row r="5660" spans="1:20">
      <c r="A5660" s="10">
        <v>5654</v>
      </c>
      <c r="B5660" s="10">
        <v>4.6384960800937869E-4</v>
      </c>
      <c r="C5660" s="10">
        <v>3.1472672979295722E-4</v>
      </c>
      <c r="D5660" s="10">
        <v>3.1425550267816861E-4</v>
      </c>
      <c r="E5660" s="10">
        <v>4.0338340656872622E-4</v>
      </c>
      <c r="F5660" s="10">
        <v>3.2167265140276718E-4</v>
      </c>
      <c r="G5660" s="10">
        <v>3.9714102165073421E-4</v>
      </c>
      <c r="H5660" s="10">
        <v>3.6045512563787139E-4</v>
      </c>
      <c r="I5660" s="10">
        <v>4.7796726705720332E-4</v>
      </c>
      <c r="J5660" s="10">
        <v>3.5591049467590969E-4</v>
      </c>
      <c r="K5660">
        <v>4.0704820252885092E-4</v>
      </c>
      <c r="L5660">
        <v>3.0714243567951899E-4</v>
      </c>
      <c r="M5660">
        <v>4.3687927444303589E-4</v>
      </c>
      <c r="N5660">
        <v>3.248092707667498E-4</v>
      </c>
      <c r="O5660">
        <v>4.4365619471672599E-4</v>
      </c>
      <c r="P5660">
        <v>3.8915817932313177E-4</v>
      </c>
      <c r="Q5660">
        <v>3.5525269024360052E-4</v>
      </c>
      <c r="R5660">
        <v>4.8762060842576877E-4</v>
      </c>
      <c r="S5660">
        <v>1.371120770077744E-4</v>
      </c>
      <c r="T5660">
        <v>2.9994513429413099E-7</v>
      </c>
    </row>
    <row r="5661" spans="1:20">
      <c r="A5661" s="10">
        <v>5655</v>
      </c>
      <c r="B5661" s="10">
        <v>3.8702062393299079E-4</v>
      </c>
      <c r="C5661" s="10">
        <v>2.8478670919780371E-4</v>
      </c>
      <c r="D5661" s="10">
        <v>2.42789907939429E-4</v>
      </c>
      <c r="E5661" s="10">
        <v>3.0326028659554999E-4</v>
      </c>
      <c r="F5661" s="10">
        <v>2.8493997903241092E-4</v>
      </c>
      <c r="G5661" s="10">
        <v>3.1295928548127948E-4</v>
      </c>
      <c r="H5661" s="10">
        <v>2.6946867105292598E-4</v>
      </c>
      <c r="I5661" s="10">
        <v>3.9011465530920008E-4</v>
      </c>
      <c r="J5661" s="10">
        <v>3.2391284083874768E-4</v>
      </c>
      <c r="K5661">
        <v>3.4156161019394262E-4</v>
      </c>
      <c r="L5661">
        <v>3.4212818448135589E-4</v>
      </c>
      <c r="M5661">
        <v>3.7272178546012149E-4</v>
      </c>
      <c r="N5661">
        <v>2.4686089150115849E-4</v>
      </c>
      <c r="O5661">
        <v>3.8169052279230111E-4</v>
      </c>
      <c r="P5661">
        <v>3.5971819259892658E-4</v>
      </c>
      <c r="Q5661">
        <v>3.2945949652064149E-4</v>
      </c>
      <c r="R5661">
        <v>3.8998172217191002E-4</v>
      </c>
      <c r="S5661">
        <v>1.4230546451734759E-4</v>
      </c>
      <c r="T5661">
        <v>1.216389876860564E-7</v>
      </c>
    </row>
    <row r="5662" spans="1:20">
      <c r="A5662" s="10">
        <v>5656</v>
      </c>
      <c r="B5662" s="10">
        <v>2.6595135202020943E-4</v>
      </c>
      <c r="C5662" s="10">
        <v>2.198998689776255E-4</v>
      </c>
      <c r="D5662" s="10">
        <v>2.2976495480804039E-4</v>
      </c>
      <c r="E5662" s="10">
        <v>2.5139865587479708E-4</v>
      </c>
      <c r="F5662" s="10">
        <v>2.2600539973660061E-4</v>
      </c>
      <c r="G5662" s="10">
        <v>2.5209343231970749E-4</v>
      </c>
      <c r="H5662" s="10">
        <v>1.832372436968907E-4</v>
      </c>
      <c r="I5662" s="10">
        <v>2.848525960233832E-4</v>
      </c>
      <c r="J5662" s="10">
        <v>2.5308678713548447E-4</v>
      </c>
      <c r="K5662">
        <v>2.919363267243505E-4</v>
      </c>
      <c r="L5662">
        <v>2.8810160169187772E-4</v>
      </c>
      <c r="M5662">
        <v>2.8702920744360071E-4</v>
      </c>
      <c r="N5662">
        <v>1.7834528943611529E-4</v>
      </c>
      <c r="O5662">
        <v>3.2546339784250998E-4</v>
      </c>
      <c r="P5662">
        <v>2.6822520100696289E-4</v>
      </c>
      <c r="Q5662">
        <v>2.9059997854834191E-4</v>
      </c>
      <c r="R5662">
        <v>2.6481725965341588E-4</v>
      </c>
      <c r="S5662">
        <v>9.894192372173288E-5</v>
      </c>
      <c r="T5662">
        <v>4.8850999070705389E-10</v>
      </c>
    </row>
    <row r="5663" spans="1:20">
      <c r="A5663" s="10">
        <v>5657</v>
      </c>
      <c r="B5663" s="10">
        <v>1.3267870538159469E-4</v>
      </c>
      <c r="C5663" s="10">
        <v>1.437007680149204E-4</v>
      </c>
      <c r="D5663" s="10">
        <v>1.519184990041995E-4</v>
      </c>
      <c r="E5663" s="10">
        <v>1.5385886090372769E-4</v>
      </c>
      <c r="F5663" s="10">
        <v>1.2495040940475931E-4</v>
      </c>
      <c r="G5663" s="10">
        <v>1.504085704346681E-4</v>
      </c>
      <c r="H5663" s="10">
        <v>1.094827071642875E-4</v>
      </c>
      <c r="I5663" s="10">
        <v>1.548267065539648E-4</v>
      </c>
      <c r="J5663" s="10">
        <v>1.432233090362898E-4</v>
      </c>
      <c r="K5663">
        <v>1.6555454510746581E-4</v>
      </c>
      <c r="L5663">
        <v>2.1144759856816671E-4</v>
      </c>
      <c r="M5663">
        <v>1.6927502151580659E-4</v>
      </c>
      <c r="N5663">
        <v>9.3067780519124534E-5</v>
      </c>
      <c r="O5663">
        <v>2.3406872419566449E-4</v>
      </c>
      <c r="P5663">
        <v>1.2904250088122089E-4</v>
      </c>
      <c r="Q5663">
        <v>1.6248491647573261E-4</v>
      </c>
      <c r="R5663">
        <v>1.2772221283399799E-4</v>
      </c>
      <c r="S5663">
        <v>6.3430656870095298E-5</v>
      </c>
      <c r="T5663">
        <v>0</v>
      </c>
    </row>
    <row r="5664" spans="1:20">
      <c r="A5664" s="10">
        <v>5658</v>
      </c>
      <c r="B5664" s="10">
        <v>3.7042875502710038E-5</v>
      </c>
      <c r="C5664" s="10">
        <v>1.014496964684571E-4</v>
      </c>
      <c r="D5664" s="10">
        <v>9.2712358869046854E-5</v>
      </c>
      <c r="E5664" s="10">
        <v>6.1012357847759398E-5</v>
      </c>
      <c r="F5664" s="10">
        <v>3.039964895269875E-5</v>
      </c>
      <c r="G5664" s="10">
        <v>8.2386358285788957E-5</v>
      </c>
      <c r="H5664" s="10">
        <v>6.044894064011637E-5</v>
      </c>
      <c r="I5664" s="10">
        <v>6.6095622323460339E-5</v>
      </c>
      <c r="J5664" s="10">
        <v>9.1454100059286156E-5</v>
      </c>
      <c r="K5664">
        <v>6.7548227466006572E-5</v>
      </c>
      <c r="L5664">
        <v>7.8555466532126959E-5</v>
      </c>
      <c r="M5664">
        <v>8.0367391893064507E-5</v>
      </c>
      <c r="N5664">
        <v>3.2961899008139767E-5</v>
      </c>
      <c r="O5664">
        <v>1.5921914992391559E-4</v>
      </c>
      <c r="P5664">
        <v>4.1116162425908231E-5</v>
      </c>
      <c r="Q5664">
        <v>7.8543511340115171E-5</v>
      </c>
      <c r="R5664">
        <v>2.6220293819415971E-5</v>
      </c>
      <c r="S5664">
        <v>5.9753992042170337E-5</v>
      </c>
      <c r="T5664">
        <v>0</v>
      </c>
    </row>
    <row r="5665" spans="1:20">
      <c r="A5665" s="10">
        <v>5659</v>
      </c>
      <c r="B5665" s="10">
        <v>1.6675851357706848E-5</v>
      </c>
      <c r="C5665" s="10">
        <v>6.8981627145835435E-5</v>
      </c>
      <c r="D5665" s="10">
        <v>4.2349952295436772E-5</v>
      </c>
      <c r="E5665" s="10">
        <v>3.8017036614756859E-5</v>
      </c>
      <c r="F5665" s="10">
        <v>1.1671901664431499E-7</v>
      </c>
      <c r="G5665" s="10">
        <v>6.2616129370739895E-5</v>
      </c>
      <c r="H5665" s="10">
        <v>3.2112479260354479E-5</v>
      </c>
      <c r="I5665" s="10">
        <v>4.2805419321497542E-5</v>
      </c>
      <c r="J5665" s="10">
        <v>7.838013019989983E-5</v>
      </c>
      <c r="K5665">
        <v>2.693192242140464E-5</v>
      </c>
      <c r="L5665">
        <v>4.2548888653460063E-5</v>
      </c>
      <c r="M5665">
        <v>5.270456919156108E-5</v>
      </c>
      <c r="N5665">
        <v>1.100283316546969E-5</v>
      </c>
      <c r="O5665">
        <v>1.2230051896756661E-4</v>
      </c>
      <c r="P5665">
        <v>7.6921150050254852E-6</v>
      </c>
      <c r="Q5665">
        <v>4.2691437658021418E-5</v>
      </c>
      <c r="R5665">
        <v>5.896185197432589E-6</v>
      </c>
      <c r="S5665">
        <v>7.4051864058689439E-5</v>
      </c>
      <c r="T5665">
        <v>0</v>
      </c>
    </row>
    <row r="5666" spans="1:20">
      <c r="A5666" s="10">
        <v>5660</v>
      </c>
      <c r="B5666" s="10">
        <v>1.303922451144006E-5</v>
      </c>
      <c r="C5666" s="10">
        <v>3.5041277614841731E-5</v>
      </c>
      <c r="D5666" s="10">
        <v>2.7873901107266521E-5</v>
      </c>
      <c r="E5666" s="10">
        <v>1.406518861359317E-5</v>
      </c>
      <c r="F5666" s="10">
        <v>0</v>
      </c>
      <c r="G5666" s="10">
        <v>5.4884456760545197E-5</v>
      </c>
      <c r="H5666" s="10">
        <v>2.6022030514652941E-5</v>
      </c>
      <c r="I5666" s="10">
        <v>3.2100440916000312E-5</v>
      </c>
      <c r="J5666" s="10">
        <v>6.1896578998543126E-5</v>
      </c>
      <c r="K5666">
        <v>1.212369419035238E-5</v>
      </c>
      <c r="L5666">
        <v>2.9445688990495519E-5</v>
      </c>
      <c r="M5666">
        <v>4.0745934324819319E-5</v>
      </c>
      <c r="N5666">
        <v>8.7606949510198492E-6</v>
      </c>
      <c r="O5666">
        <v>9.7432321113783863E-5</v>
      </c>
      <c r="P5666">
        <v>7.5335427202004816E-6</v>
      </c>
      <c r="Q5666">
        <v>1.8760459581751849E-5</v>
      </c>
      <c r="R5666">
        <v>5.9103349399795739E-6</v>
      </c>
      <c r="S5666">
        <v>9.6027121348954072E-5</v>
      </c>
      <c r="T5666">
        <v>0</v>
      </c>
    </row>
    <row r="5667" spans="1:20">
      <c r="A5667" s="10">
        <v>5661</v>
      </c>
      <c r="B5667" s="10">
        <v>3.7638182880873161E-6</v>
      </c>
      <c r="C5667" s="10">
        <v>1.4492793133832439E-5</v>
      </c>
      <c r="D5667" s="10">
        <v>1.1307757233203809E-5</v>
      </c>
      <c r="E5667" s="10">
        <v>5.5113663014867601E-6</v>
      </c>
      <c r="F5667" s="10">
        <v>0</v>
      </c>
      <c r="G5667" s="10">
        <v>3.3251018952411171E-5</v>
      </c>
      <c r="H5667" s="10">
        <v>1.429417740808448E-5</v>
      </c>
      <c r="I5667" s="10">
        <v>2.2423051212400648E-5</v>
      </c>
      <c r="J5667" s="10">
        <v>4.0519212405320657E-5</v>
      </c>
      <c r="K5667">
        <v>9.1554488930793389E-6</v>
      </c>
      <c r="L5667">
        <v>4.8952679167198599E-6</v>
      </c>
      <c r="M5667">
        <v>2.2018351631264059E-5</v>
      </c>
      <c r="N5667">
        <v>6.0228060998804979E-6</v>
      </c>
      <c r="O5667">
        <v>3.6612732554658103E-5</v>
      </c>
      <c r="P5667">
        <v>7.5262937014656244E-6</v>
      </c>
      <c r="Q5667">
        <v>0</v>
      </c>
      <c r="R5667">
        <v>5.2580832874695863E-6</v>
      </c>
      <c r="S5667">
        <v>9.4466161580863435E-5</v>
      </c>
      <c r="T5667">
        <v>0</v>
      </c>
    </row>
    <row r="5668" spans="1:20">
      <c r="A5668" s="10">
        <v>5662</v>
      </c>
      <c r="B5668" s="10">
        <v>3.0833539648172928E-7</v>
      </c>
      <c r="C5668" s="10">
        <v>6.927383506370156E-6</v>
      </c>
      <c r="D5668" s="10">
        <v>4.0393424729452222E-6</v>
      </c>
      <c r="E5668" s="10">
        <v>1.6782664519590061E-6</v>
      </c>
      <c r="F5668" s="10">
        <v>0</v>
      </c>
      <c r="G5668" s="10">
        <v>1.093159517669911E-5</v>
      </c>
      <c r="H5668" s="10">
        <v>7.1003144774004106E-6</v>
      </c>
      <c r="I5668" s="10">
        <v>7.5292647449792837E-6</v>
      </c>
      <c r="J5668" s="10">
        <v>1.454434065658598E-5</v>
      </c>
      <c r="K5668">
        <v>6.1316534602329572E-6</v>
      </c>
      <c r="L5668">
        <v>5.3121567390684969E-8</v>
      </c>
      <c r="M5668">
        <v>9.1875775755810837E-6</v>
      </c>
      <c r="N5668">
        <v>1.07835404343234E-6</v>
      </c>
      <c r="O5668">
        <v>8.5512349639712836E-6</v>
      </c>
      <c r="P5668">
        <v>5.0253822379398458E-6</v>
      </c>
      <c r="Q5668">
        <v>0</v>
      </c>
      <c r="R5668">
        <v>2.0107382427632958E-6</v>
      </c>
      <c r="S5668">
        <v>9.1634784252599721E-5</v>
      </c>
      <c r="T5668">
        <v>0</v>
      </c>
    </row>
    <row r="5669" spans="1:20">
      <c r="A5669" s="10">
        <v>5663</v>
      </c>
      <c r="B5669" s="10">
        <v>1.305542015576207E-7</v>
      </c>
      <c r="C5669" s="10">
        <v>2.2219329250253891E-6</v>
      </c>
      <c r="D5669" s="10">
        <v>9.1218188622594791E-7</v>
      </c>
      <c r="E5669" s="10">
        <v>0</v>
      </c>
      <c r="F5669" s="10">
        <v>0</v>
      </c>
      <c r="G5669" s="10">
        <v>2.8071538259290191E-6</v>
      </c>
      <c r="H5669" s="10">
        <v>1.250770136709236E-6</v>
      </c>
      <c r="I5669" s="10">
        <v>1.168280488319438E-6</v>
      </c>
      <c r="J5669" s="10">
        <v>2.2919093199236251E-6</v>
      </c>
      <c r="K5669">
        <v>1.7294281145754469E-6</v>
      </c>
      <c r="L5669">
        <v>0</v>
      </c>
      <c r="M5669">
        <v>2.3632096437817648E-6</v>
      </c>
      <c r="N5669">
        <v>2.8703377596692241E-8</v>
      </c>
      <c r="O5669">
        <v>1.1521993081152651E-6</v>
      </c>
      <c r="P5669">
        <v>2.301563448317203E-7</v>
      </c>
      <c r="Q5669">
        <v>0</v>
      </c>
      <c r="R5669">
        <v>0</v>
      </c>
      <c r="S5669">
        <v>9.7187699903972401E-5</v>
      </c>
      <c r="T5669">
        <v>0</v>
      </c>
    </row>
    <row r="5670" spans="1:20">
      <c r="A5670" s="10">
        <v>5664</v>
      </c>
      <c r="B5670" s="10">
        <v>0</v>
      </c>
      <c r="C5670" s="10">
        <v>1.0844251995511439E-7</v>
      </c>
      <c r="D5670" s="10">
        <v>4.358268998953543E-7</v>
      </c>
      <c r="E5670" s="10">
        <v>0</v>
      </c>
      <c r="F5670" s="10">
        <v>0</v>
      </c>
      <c r="G5670" s="10">
        <v>8.5745452482351036E-7</v>
      </c>
      <c r="H5670" s="10">
        <v>3.4121421720230782E-8</v>
      </c>
      <c r="I5670" s="10">
        <v>1.6239856871046391E-7</v>
      </c>
      <c r="J5670" s="10">
        <v>1.4485367044149529E-8</v>
      </c>
      <c r="K5670">
        <v>0</v>
      </c>
      <c r="L5670">
        <v>0</v>
      </c>
      <c r="M5670">
        <v>2.5700787681207131E-7</v>
      </c>
      <c r="N5670">
        <v>9.4842831211015503E-10</v>
      </c>
      <c r="O5670">
        <v>1.6316244931306981E-7</v>
      </c>
      <c r="P5670">
        <v>0</v>
      </c>
      <c r="Q5670">
        <v>0</v>
      </c>
      <c r="R5670">
        <v>0</v>
      </c>
      <c r="S5670">
        <v>1.005302546232799E-4</v>
      </c>
      <c r="T5670">
        <v>0</v>
      </c>
    </row>
    <row r="5671" spans="1:20">
      <c r="A5671" s="10">
        <v>5665</v>
      </c>
      <c r="B5671" s="10">
        <v>0</v>
      </c>
      <c r="C5671" s="10">
        <v>5.6849107795532502E-7</v>
      </c>
      <c r="D5671" s="10">
        <v>1.336539025721039E-7</v>
      </c>
      <c r="E5671" s="10">
        <v>0</v>
      </c>
      <c r="F5671" s="10">
        <v>0</v>
      </c>
      <c r="G5671" s="10">
        <v>1.803726082502016E-7</v>
      </c>
      <c r="H5671" s="10">
        <v>6.5009059457205681E-10</v>
      </c>
      <c r="I5671" s="10">
        <v>2.508840053158878E-8</v>
      </c>
      <c r="J5671" s="10">
        <v>0</v>
      </c>
      <c r="K5671">
        <v>0</v>
      </c>
      <c r="L5671">
        <v>0</v>
      </c>
      <c r="M5671">
        <v>6.6164956555559894E-8</v>
      </c>
      <c r="N5671">
        <v>1.1452719240575451E-9</v>
      </c>
      <c r="O5671">
        <v>3.0720995850992849E-8</v>
      </c>
      <c r="P5671">
        <v>0</v>
      </c>
      <c r="Q5671">
        <v>0</v>
      </c>
      <c r="R5671">
        <v>0</v>
      </c>
      <c r="S5671">
        <v>1.055836142645611E-4</v>
      </c>
      <c r="T5671">
        <v>0</v>
      </c>
    </row>
    <row r="5672" spans="1:20">
      <c r="A5672" s="10">
        <v>5666</v>
      </c>
      <c r="B5672" s="10">
        <v>0</v>
      </c>
      <c r="C5672" s="10">
        <v>6.2542778067812341E-7</v>
      </c>
      <c r="D5672" s="10">
        <v>1.1997657322450981E-10</v>
      </c>
      <c r="E5672" s="10">
        <v>0</v>
      </c>
      <c r="F5672" s="10">
        <v>0</v>
      </c>
      <c r="G5672" s="10">
        <v>2.2836338831173149E-7</v>
      </c>
      <c r="H5672" s="10">
        <v>0</v>
      </c>
      <c r="I5672" s="10">
        <v>0</v>
      </c>
      <c r="J5672" s="10">
        <v>0</v>
      </c>
      <c r="K5672">
        <v>0</v>
      </c>
      <c r="L5672">
        <v>0</v>
      </c>
      <c r="M5672">
        <v>3.4412237778937248E-7</v>
      </c>
      <c r="N5672">
        <v>1.1005347395240481E-9</v>
      </c>
      <c r="O5672">
        <v>6.7901200873705948E-10</v>
      </c>
      <c r="P5672">
        <v>0</v>
      </c>
      <c r="Q5672">
        <v>0</v>
      </c>
      <c r="R5672">
        <v>0</v>
      </c>
      <c r="S5672">
        <v>1.167795257191543E-4</v>
      </c>
      <c r="T5672">
        <v>0</v>
      </c>
    </row>
    <row r="5673" spans="1:20">
      <c r="A5673" s="10">
        <v>5667</v>
      </c>
      <c r="B5673" s="10">
        <v>0</v>
      </c>
      <c r="C5673" s="10">
        <v>6.2148600895116047E-7</v>
      </c>
      <c r="D5673" s="10">
        <v>2.3995314644901959E-11</v>
      </c>
      <c r="E5673" s="10">
        <v>0</v>
      </c>
      <c r="F5673" s="10">
        <v>0</v>
      </c>
      <c r="G5673" s="10">
        <v>2.8029342735226609E-7</v>
      </c>
      <c r="H5673" s="10">
        <v>0</v>
      </c>
      <c r="I5673" s="10">
        <v>0</v>
      </c>
      <c r="J5673" s="10">
        <v>0</v>
      </c>
      <c r="K5673">
        <v>0</v>
      </c>
      <c r="L5673">
        <v>0</v>
      </c>
      <c r="M5673">
        <v>4.2782006083117652E-7</v>
      </c>
      <c r="N5673">
        <v>1.0200078073637521E-9</v>
      </c>
      <c r="O5673">
        <v>4.9851514565505636E-10</v>
      </c>
      <c r="P5673">
        <v>0</v>
      </c>
      <c r="Q5673">
        <v>0</v>
      </c>
      <c r="R5673">
        <v>0</v>
      </c>
      <c r="S5673">
        <v>1.0556717995809489E-4</v>
      </c>
      <c r="T5673">
        <v>0</v>
      </c>
    </row>
    <row r="5674" spans="1:20">
      <c r="A5674" s="10">
        <v>5668</v>
      </c>
      <c r="B5674" s="10">
        <v>0</v>
      </c>
      <c r="C5674" s="10">
        <v>1.007341663557202E-7</v>
      </c>
      <c r="D5674" s="10">
        <v>0</v>
      </c>
      <c r="E5674" s="10">
        <v>0</v>
      </c>
      <c r="F5674" s="10">
        <v>0</v>
      </c>
      <c r="G5674" s="10">
        <v>2.801040399013525E-7</v>
      </c>
      <c r="H5674" s="10">
        <v>0</v>
      </c>
      <c r="I5674" s="10">
        <v>4.2179945619667913E-9</v>
      </c>
      <c r="J5674" s="10">
        <v>0</v>
      </c>
      <c r="K5674">
        <v>0</v>
      </c>
      <c r="L5674">
        <v>0</v>
      </c>
      <c r="M5674">
        <v>4.2710224193716449E-7</v>
      </c>
      <c r="N5674">
        <v>9.6632318592355403E-10</v>
      </c>
      <c r="O5674">
        <v>1.8264563526155079E-10</v>
      </c>
      <c r="P5674">
        <v>0</v>
      </c>
      <c r="Q5674">
        <v>0</v>
      </c>
      <c r="R5674">
        <v>0</v>
      </c>
      <c r="S5674">
        <v>9.3335909868868386E-5</v>
      </c>
      <c r="T5674">
        <v>0</v>
      </c>
    </row>
    <row r="5675" spans="1:20">
      <c r="A5675" s="10">
        <v>5669</v>
      </c>
      <c r="B5675" s="10">
        <v>4.7517525917302589E-8</v>
      </c>
      <c r="C5675" s="10">
        <v>8.190125699356377E-9</v>
      </c>
      <c r="D5675" s="10">
        <v>4.1271941189231369E-10</v>
      </c>
      <c r="E5675" s="10">
        <v>7.1767973274562771E-9</v>
      </c>
      <c r="F5675" s="10">
        <v>0</v>
      </c>
      <c r="G5675" s="10">
        <v>1.7743710276103931E-7</v>
      </c>
      <c r="H5675" s="10">
        <v>3.3629686526900629E-9</v>
      </c>
      <c r="I5675" s="10">
        <v>1.6551295099662841E-8</v>
      </c>
      <c r="J5675" s="10">
        <v>4.4804015553996251E-8</v>
      </c>
      <c r="K5675">
        <v>0</v>
      </c>
      <c r="L5675">
        <v>9.2385334592495593E-10</v>
      </c>
      <c r="M5675">
        <v>6.6552578758326394E-8</v>
      </c>
      <c r="N5675">
        <v>9.8421805973695336E-9</v>
      </c>
      <c r="O5675">
        <v>1.9649984388918429E-8</v>
      </c>
      <c r="P5675">
        <v>1.3591910127857499E-10</v>
      </c>
      <c r="Q5675">
        <v>0</v>
      </c>
      <c r="R5675">
        <v>6.5531256043558837E-8</v>
      </c>
      <c r="S5675">
        <v>8.1946978585662595E-5</v>
      </c>
      <c r="T5675">
        <v>0</v>
      </c>
    </row>
    <row r="5676" spans="1:20">
      <c r="A5676" s="10">
        <v>5670</v>
      </c>
      <c r="B5676" s="10">
        <v>2.1220769499431511E-5</v>
      </c>
      <c r="C5676" s="10">
        <v>1.0204763039133971E-5</v>
      </c>
      <c r="D5676" s="10">
        <v>1.3583090748740589E-5</v>
      </c>
      <c r="E5676" s="10">
        <v>1.5388824666842581E-5</v>
      </c>
      <c r="F5676" s="10">
        <v>1.256286611033884E-5</v>
      </c>
      <c r="G5676" s="10">
        <v>1.7093899205524941E-5</v>
      </c>
      <c r="H5676" s="10">
        <v>1.3582259447445961E-5</v>
      </c>
      <c r="I5676" s="10">
        <v>1.399607588506524E-5</v>
      </c>
      <c r="J5676" s="10">
        <v>1.8112569405128149E-5</v>
      </c>
      <c r="K5676">
        <v>1.071517871739002E-5</v>
      </c>
      <c r="L5676">
        <v>1.029962233266996E-5</v>
      </c>
      <c r="M5676">
        <v>1.322613524340055E-5</v>
      </c>
      <c r="N5676">
        <v>1.2429770403350139E-5</v>
      </c>
      <c r="O5676">
        <v>9.3365703689245405E-6</v>
      </c>
      <c r="P5676">
        <v>1.415737889554346E-5</v>
      </c>
      <c r="Q5676">
        <v>1.448208955601813E-5</v>
      </c>
      <c r="R5676">
        <v>2.5398607000006099E-5</v>
      </c>
      <c r="S5676">
        <v>7.5259301652075123E-5</v>
      </c>
      <c r="T5676">
        <v>0</v>
      </c>
    </row>
    <row r="5677" spans="1:20">
      <c r="A5677" s="10">
        <v>5671</v>
      </c>
      <c r="B5677" s="10">
        <v>1.018770377724006E-4</v>
      </c>
      <c r="C5677" s="10">
        <v>6.4409890220961982E-5</v>
      </c>
      <c r="D5677" s="10">
        <v>8.007636618875488E-5</v>
      </c>
      <c r="E5677" s="10">
        <v>9.0657177326372237E-5</v>
      </c>
      <c r="F5677" s="10">
        <v>7.973825368631325E-5</v>
      </c>
      <c r="G5677" s="10">
        <v>8.9995532251920904E-5</v>
      </c>
      <c r="H5677" s="10">
        <v>8.2303013237984495E-5</v>
      </c>
      <c r="I5677" s="10">
        <v>8.3273279503944444E-5</v>
      </c>
      <c r="J5677" s="10">
        <v>8.8839795295510147E-5</v>
      </c>
      <c r="K5677">
        <v>7.2227822504087718E-5</v>
      </c>
      <c r="L5677">
        <v>7.0641969734270264E-5</v>
      </c>
      <c r="M5677">
        <v>8.8040280080371212E-5</v>
      </c>
      <c r="N5677">
        <v>9.5522753652133279E-5</v>
      </c>
      <c r="O5677">
        <v>6.3748669896902205E-5</v>
      </c>
      <c r="P5677">
        <v>7.8469223307450748E-5</v>
      </c>
      <c r="Q5677">
        <v>8.8745674571282654E-5</v>
      </c>
      <c r="R5677">
        <v>1.3077912766607829E-4</v>
      </c>
      <c r="S5677">
        <v>4.8023775696276869E-5</v>
      </c>
      <c r="T5677">
        <v>0</v>
      </c>
    </row>
    <row r="5678" spans="1:20">
      <c r="A5678" s="10">
        <v>5672</v>
      </c>
      <c r="B5678" s="10">
        <v>2.175483756111779E-4</v>
      </c>
      <c r="C5678" s="10">
        <v>1.4752390774201409E-4</v>
      </c>
      <c r="D5678" s="10">
        <v>1.5091485597679011E-4</v>
      </c>
      <c r="E5678" s="10">
        <v>2.0823507348936591E-4</v>
      </c>
      <c r="F5678" s="10">
        <v>1.9069307801556661E-4</v>
      </c>
      <c r="G5678" s="10">
        <v>2.0642558877204581E-4</v>
      </c>
      <c r="H5678" s="10">
        <v>1.765521245798043E-4</v>
      </c>
      <c r="I5678" s="10">
        <v>2.0106994311792719E-4</v>
      </c>
      <c r="J5678" s="10">
        <v>2.0464738865247749E-4</v>
      </c>
      <c r="K5678">
        <v>1.6676986409122179E-4</v>
      </c>
      <c r="L5678">
        <v>1.6818061603116939E-4</v>
      </c>
      <c r="M5678">
        <v>1.9323029258153909E-4</v>
      </c>
      <c r="N5678">
        <v>2.352719274019455E-4</v>
      </c>
      <c r="O5678">
        <v>1.498240381371349E-4</v>
      </c>
      <c r="P5678">
        <v>1.8736013170127469E-4</v>
      </c>
      <c r="Q5678">
        <v>1.9713394500211551E-4</v>
      </c>
      <c r="R5678">
        <v>2.7270738983967461E-4</v>
      </c>
      <c r="S5678">
        <v>2.710537951871003E-5</v>
      </c>
      <c r="T5678">
        <v>5.3736098977775919E-9</v>
      </c>
    </row>
    <row r="5679" spans="1:20">
      <c r="A5679" s="10">
        <v>5673</v>
      </c>
      <c r="B5679" s="10">
        <v>3.4746776972681198E-4</v>
      </c>
      <c r="C5679" s="10">
        <v>2.661923536706899E-4</v>
      </c>
      <c r="D5679" s="10">
        <v>2.2361383988242099E-4</v>
      </c>
      <c r="E5679" s="10">
        <v>3.2286729689416058E-4</v>
      </c>
      <c r="F5679" s="10">
        <v>2.8907645641177787E-4</v>
      </c>
      <c r="G5679" s="10">
        <v>3.2578043145161122E-4</v>
      </c>
      <c r="H5679" s="10">
        <v>2.7207947446957783E-4</v>
      </c>
      <c r="I5679" s="10">
        <v>3.2512576686642171E-4</v>
      </c>
      <c r="J5679" s="10">
        <v>3.1351540013869371E-4</v>
      </c>
      <c r="K5679">
        <v>3.2273652953784641E-4</v>
      </c>
      <c r="L5679">
        <v>2.4308045261430539E-4</v>
      </c>
      <c r="M5679">
        <v>2.5389845135883032E-4</v>
      </c>
      <c r="N5679">
        <v>3.4451934018458102E-4</v>
      </c>
      <c r="O5679">
        <v>2.4781407978503341E-4</v>
      </c>
      <c r="P5679">
        <v>2.7596955425324642E-4</v>
      </c>
      <c r="Q5679">
        <v>2.7288509258998538E-4</v>
      </c>
      <c r="R5679">
        <v>3.9835057835773259E-4</v>
      </c>
      <c r="S5679">
        <v>1.2577719541931759E-5</v>
      </c>
      <c r="T5679">
        <v>2.344847955393858E-8</v>
      </c>
    </row>
    <row r="5680" spans="1:20">
      <c r="A5680" s="10">
        <v>5674</v>
      </c>
      <c r="B5680" s="10">
        <v>4.105258570610227E-4</v>
      </c>
      <c r="C5680" s="10">
        <v>3.4512804060420489E-4</v>
      </c>
      <c r="D5680" s="10">
        <v>3.0335204190153379E-4</v>
      </c>
      <c r="E5680" s="10">
        <v>3.9694518679572071E-4</v>
      </c>
      <c r="F5680" s="10">
        <v>2.2349312736545879E-4</v>
      </c>
      <c r="G5680" s="10">
        <v>3.8273643466449347E-4</v>
      </c>
      <c r="H5680" s="10">
        <v>3.1685662905575298E-4</v>
      </c>
      <c r="I5680" s="10">
        <v>3.9781815211996228E-4</v>
      </c>
      <c r="J5680" s="10">
        <v>3.8258112945027808E-4</v>
      </c>
      <c r="K5680">
        <v>3.9887016564509639E-4</v>
      </c>
      <c r="L5680">
        <v>2.8912378767830948E-4</v>
      </c>
      <c r="M5680">
        <v>3.5727644401581431E-4</v>
      </c>
      <c r="N5680">
        <v>3.9455393526562261E-4</v>
      </c>
      <c r="O5680">
        <v>3.1036063735065118E-4</v>
      </c>
      <c r="P5680">
        <v>3.169793373292206E-4</v>
      </c>
      <c r="Q5680">
        <v>3.9005587019751609E-4</v>
      </c>
      <c r="R5680">
        <v>4.6577258505337119E-4</v>
      </c>
      <c r="S5680">
        <v>6.9494665387303123E-6</v>
      </c>
      <c r="T5680">
        <v>3.590005642818282E-8</v>
      </c>
    </row>
    <row r="5681" spans="1:20">
      <c r="A5681" s="10">
        <v>5675</v>
      </c>
      <c r="B5681" s="10">
        <v>4.371929868472899E-4</v>
      </c>
      <c r="C5681" s="10">
        <v>3.8623138428705531E-4</v>
      </c>
      <c r="D5681" s="10">
        <v>3.4935553460210941E-4</v>
      </c>
      <c r="E5681" s="10">
        <v>4.3120894242866222E-4</v>
      </c>
      <c r="F5681" s="10">
        <v>3.1226933285945262E-4</v>
      </c>
      <c r="G5681" s="10">
        <v>4.1550972755972378E-4</v>
      </c>
      <c r="H5681" s="10">
        <v>3.4226776402126498E-4</v>
      </c>
      <c r="I5681" s="10">
        <v>4.4361742597753492E-4</v>
      </c>
      <c r="J5681" s="10">
        <v>4.1333173622410898E-4</v>
      </c>
      <c r="K5681">
        <v>4.3296447920823861E-4</v>
      </c>
      <c r="L5681">
        <v>2.5784010689130479E-4</v>
      </c>
      <c r="M5681">
        <v>3.8491304030675139E-4</v>
      </c>
      <c r="N5681">
        <v>4.3307671104846068E-4</v>
      </c>
      <c r="O5681">
        <v>3.3630482857579809E-4</v>
      </c>
      <c r="P5681">
        <v>2.9128206428418937E-4</v>
      </c>
      <c r="Q5681">
        <v>2.9373423527825958E-4</v>
      </c>
      <c r="R5681">
        <v>4.6951365454647699E-4</v>
      </c>
      <c r="S5681">
        <v>6.9405883850023672E-6</v>
      </c>
      <c r="T5681">
        <v>1.1811085997539439E-7</v>
      </c>
    </row>
    <row r="5682" spans="1:20">
      <c r="A5682" s="10">
        <v>5676</v>
      </c>
      <c r="B5682" s="10">
        <v>4.55258690294202E-4</v>
      </c>
      <c r="C5682" s="10">
        <v>3.7980649127081879E-4</v>
      </c>
      <c r="D5682" s="10">
        <v>3.757665037632943E-4</v>
      </c>
      <c r="E5682" s="10">
        <v>4.7589207363284912E-4</v>
      </c>
      <c r="F5682" s="10">
        <v>3.006324747565816E-4</v>
      </c>
      <c r="G5682" s="10">
        <v>4.4491066724295367E-4</v>
      </c>
      <c r="H5682" s="10">
        <v>2.8489721904331207E-4</v>
      </c>
      <c r="I5682" s="10">
        <v>4.732439264118205E-4</v>
      </c>
      <c r="J5682" s="10">
        <v>4.2653636423562331E-4</v>
      </c>
      <c r="K5682">
        <v>5.1192194255012392E-4</v>
      </c>
      <c r="L5682">
        <v>2.4147330867260931E-4</v>
      </c>
      <c r="M5682">
        <v>4.6370129433941619E-4</v>
      </c>
      <c r="N5682">
        <v>4.0263260512785152E-4</v>
      </c>
      <c r="O5682">
        <v>3.7560914512554369E-4</v>
      </c>
      <c r="P5682">
        <v>2.0078128213155919E-4</v>
      </c>
      <c r="Q5682">
        <v>2.5694690364184259E-4</v>
      </c>
      <c r="R5682">
        <v>5.0793162470976134E-4</v>
      </c>
      <c r="S5682">
        <v>9.8635496120067463E-6</v>
      </c>
      <c r="T5682">
        <v>7.4223122410272629E-7</v>
      </c>
    </row>
    <row r="5683" spans="1:20">
      <c r="A5683" s="10">
        <v>5677</v>
      </c>
      <c r="B5683" s="10">
        <v>4.7583192455330362E-4</v>
      </c>
      <c r="C5683" s="10">
        <v>3.0354278247963563E-4</v>
      </c>
      <c r="D5683" s="10">
        <v>3.7644099886053939E-4</v>
      </c>
      <c r="E5683" s="10">
        <v>4.7141532777557072E-4</v>
      </c>
      <c r="F5683" s="10">
        <v>3.1313071363097409E-4</v>
      </c>
      <c r="G5683" s="10">
        <v>4.5467969524203478E-4</v>
      </c>
      <c r="H5683" s="10">
        <v>2.5340592426593202E-4</v>
      </c>
      <c r="I5683" s="10">
        <v>4.766092172601185E-4</v>
      </c>
      <c r="J5683" s="10">
        <v>3.9577840048832361E-4</v>
      </c>
      <c r="K5683">
        <v>5.0865556999870525E-4</v>
      </c>
      <c r="L5683">
        <v>1.8026008514038941E-4</v>
      </c>
      <c r="M5683">
        <v>4.6133772129981928E-4</v>
      </c>
      <c r="N5683">
        <v>3.6126733600899788E-4</v>
      </c>
      <c r="O5683">
        <v>4.361504966958425E-4</v>
      </c>
      <c r="P5683">
        <v>1.4488128967231459E-4</v>
      </c>
      <c r="Q5683">
        <v>3.2233654890728941E-4</v>
      </c>
      <c r="R5683">
        <v>4.8808038462262981E-4</v>
      </c>
      <c r="S5683">
        <v>1.888221965035895E-5</v>
      </c>
      <c r="T5683">
        <v>8.4935603717599762E-7</v>
      </c>
    </row>
    <row r="5684" spans="1:20">
      <c r="A5684" s="10">
        <v>5678</v>
      </c>
      <c r="B5684" s="10">
        <v>4.4936813046334489E-4</v>
      </c>
      <c r="C5684" s="10">
        <v>3.0314405475046781E-4</v>
      </c>
      <c r="D5684" s="10">
        <v>4.039308183640594E-4</v>
      </c>
      <c r="E5684" s="10">
        <v>4.2454127216417793E-4</v>
      </c>
      <c r="F5684" s="10">
        <v>4.0928662519928272E-4</v>
      </c>
      <c r="G5684" s="10">
        <v>4.1209294405173899E-4</v>
      </c>
      <c r="H5684" s="10">
        <v>2.8946435342140132E-4</v>
      </c>
      <c r="I5684" s="10">
        <v>4.4248460264487231E-4</v>
      </c>
      <c r="J5684" s="10">
        <v>3.6683790728424091E-4</v>
      </c>
      <c r="K5684">
        <v>4.769444064110715E-4</v>
      </c>
      <c r="L5684">
        <v>2.7677739712815992E-4</v>
      </c>
      <c r="M5684">
        <v>4.4832212054348532E-4</v>
      </c>
      <c r="N5684">
        <v>3.1541893349630942E-4</v>
      </c>
      <c r="O5684">
        <v>4.3615362718831159E-4</v>
      </c>
      <c r="P5684">
        <v>1.985012845139782E-4</v>
      </c>
      <c r="Q5684">
        <v>4.5298760039094732E-4</v>
      </c>
      <c r="R5684">
        <v>4.5026100283063262E-4</v>
      </c>
      <c r="S5684">
        <v>2.3082906026024849E-5</v>
      </c>
      <c r="T5684">
        <v>6.2629151964158551E-7</v>
      </c>
    </row>
    <row r="5685" spans="1:20">
      <c r="A5685" s="10">
        <v>5679</v>
      </c>
      <c r="B5685" s="10">
        <v>3.5909113639497709E-4</v>
      </c>
      <c r="C5685" s="10">
        <v>3.6808226282586778E-4</v>
      </c>
      <c r="D5685" s="10">
        <v>3.575757961035847E-4</v>
      </c>
      <c r="E5685" s="10">
        <v>3.4103700401133698E-4</v>
      </c>
      <c r="F5685" s="10">
        <v>3.7161741503904998E-4</v>
      </c>
      <c r="G5685" s="10">
        <v>3.4094927350420632E-4</v>
      </c>
      <c r="H5685" s="10">
        <v>3.0107890532200479E-4</v>
      </c>
      <c r="I5685" s="10">
        <v>3.6588952803450262E-4</v>
      </c>
      <c r="J5685" s="10">
        <v>3.3269322018428721E-4</v>
      </c>
      <c r="K5685">
        <v>4.064304284879515E-4</v>
      </c>
      <c r="L5685">
        <v>3.5236938752510462E-4</v>
      </c>
      <c r="M5685">
        <v>3.8476477391691949E-4</v>
      </c>
      <c r="N5685">
        <v>2.331209479115603E-4</v>
      </c>
      <c r="O5685">
        <v>3.7797707863757908E-4</v>
      </c>
      <c r="P5685">
        <v>3.0015092156171768E-4</v>
      </c>
      <c r="Q5685">
        <v>4.0260430997737752E-4</v>
      </c>
      <c r="R5685">
        <v>3.6402803343281388E-4</v>
      </c>
      <c r="S5685">
        <v>1.7990873596124001E-5</v>
      </c>
      <c r="T5685">
        <v>3.7490427842373571E-7</v>
      </c>
    </row>
    <row r="5686" spans="1:20">
      <c r="A5686" s="10">
        <v>5680</v>
      </c>
      <c r="B5686" s="10">
        <v>2.403763031847368E-4</v>
      </c>
      <c r="C5686" s="10">
        <v>2.9489737119644909E-4</v>
      </c>
      <c r="D5686" s="10">
        <v>2.8313363537283733E-4</v>
      </c>
      <c r="E5686" s="10">
        <v>2.6191325052468678E-4</v>
      </c>
      <c r="F5686" s="10">
        <v>2.4796517737979391E-4</v>
      </c>
      <c r="G5686" s="10">
        <v>2.5343140920742449E-4</v>
      </c>
      <c r="H5686" s="10">
        <v>2.2117717671946301E-4</v>
      </c>
      <c r="I5686" s="10">
        <v>2.6883381118101923E-4</v>
      </c>
      <c r="J5686" s="10">
        <v>2.5347349365010342E-4</v>
      </c>
      <c r="K5686">
        <v>2.9949140324923851E-4</v>
      </c>
      <c r="L5686">
        <v>2.5073378364882449E-4</v>
      </c>
      <c r="M5686">
        <v>2.910497936181349E-4</v>
      </c>
      <c r="N5686">
        <v>1.8919564932925789E-4</v>
      </c>
      <c r="O5686">
        <v>3.2463358661379151E-4</v>
      </c>
      <c r="P5686">
        <v>1.2900122678079939E-4</v>
      </c>
      <c r="Q5686">
        <v>2.8243708592673401E-4</v>
      </c>
      <c r="R5686">
        <v>2.3312153025737699E-4</v>
      </c>
      <c r="S5686">
        <v>1.264415568770298E-5</v>
      </c>
      <c r="T5686">
        <v>2.1201333596686141E-7</v>
      </c>
    </row>
    <row r="5687" spans="1:20">
      <c r="A5687" s="10">
        <v>5681</v>
      </c>
      <c r="B5687" s="10">
        <v>1.1963203829161889E-4</v>
      </c>
      <c r="C5687" s="10">
        <v>1.9673451232302729E-4</v>
      </c>
      <c r="D5687" s="10">
        <v>1.752371883677987E-4</v>
      </c>
      <c r="E5687" s="10">
        <v>1.4435834541595211E-4</v>
      </c>
      <c r="F5687" s="10">
        <v>1.110829645384571E-4</v>
      </c>
      <c r="G5687" s="10">
        <v>1.4165665531621699E-4</v>
      </c>
      <c r="H5687" s="10">
        <v>1.392495532946173E-4</v>
      </c>
      <c r="I5687" s="10">
        <v>1.4514392879566779E-4</v>
      </c>
      <c r="J5687" s="10">
        <v>1.559677868709138E-4</v>
      </c>
      <c r="K5687">
        <v>1.6384377298974889E-4</v>
      </c>
      <c r="L5687">
        <v>2.142655533661572E-4</v>
      </c>
      <c r="M5687">
        <v>1.6993015777217271E-4</v>
      </c>
      <c r="N5687">
        <v>1.174706486198253E-4</v>
      </c>
      <c r="O5687">
        <v>2.36930105242766E-4</v>
      </c>
      <c r="P5687">
        <v>1.194404506650289E-4</v>
      </c>
      <c r="Q5687">
        <v>1.632955926857449E-4</v>
      </c>
      <c r="R5687">
        <v>1.073203293242686E-4</v>
      </c>
      <c r="S5687">
        <v>5.4432964785785813E-6</v>
      </c>
      <c r="T5687">
        <v>1.5827723698908539E-7</v>
      </c>
    </row>
    <row r="5688" spans="1:20">
      <c r="A5688" s="10">
        <v>5682</v>
      </c>
      <c r="B5688" s="10">
        <v>3.6732901997165212E-5</v>
      </c>
      <c r="C5688" s="10">
        <v>1.1185369197978399E-4</v>
      </c>
      <c r="D5688" s="10">
        <v>9.3672956701514688E-5</v>
      </c>
      <c r="E5688" s="10">
        <v>5.9229291752775102E-5</v>
      </c>
      <c r="F5688" s="10">
        <v>2.8456709102362789E-5</v>
      </c>
      <c r="G5688" s="10">
        <v>8.0254970133649379E-5</v>
      </c>
      <c r="H5688" s="10">
        <v>6.384711836609835E-5</v>
      </c>
      <c r="I5688" s="10">
        <v>6.4389616865387041E-5</v>
      </c>
      <c r="J5688" s="10">
        <v>9.6077168458932888E-5</v>
      </c>
      <c r="K5688">
        <v>6.479560763967033E-5</v>
      </c>
      <c r="L5688">
        <v>8.2261966155977871E-5</v>
      </c>
      <c r="M5688">
        <v>8.2417811056506915E-5</v>
      </c>
      <c r="N5688">
        <v>3.7508981970406038E-5</v>
      </c>
      <c r="O5688">
        <v>1.6266323259329809E-4</v>
      </c>
      <c r="P5688">
        <v>2.720434404000806E-5</v>
      </c>
      <c r="Q5688">
        <v>6.4074780018184087E-5</v>
      </c>
      <c r="R5688">
        <v>2.3668122704267311E-5</v>
      </c>
      <c r="S5688">
        <v>7.6398377060845528E-6</v>
      </c>
      <c r="T5688">
        <v>1.5925425697049949E-7</v>
      </c>
    </row>
    <row r="5689" spans="1:20">
      <c r="A5689" s="10">
        <v>5683</v>
      </c>
      <c r="B5689" s="10">
        <v>1.6479840790605019E-5</v>
      </c>
      <c r="C5689" s="10">
        <v>8.881537205832635E-5</v>
      </c>
      <c r="D5689" s="10">
        <v>4.7158168837071329E-5</v>
      </c>
      <c r="E5689" s="10">
        <v>3.6439797386715123E-5</v>
      </c>
      <c r="F5689" s="10">
        <v>8.6578210914207852E-8</v>
      </c>
      <c r="G5689" s="10">
        <v>6.3459667705670272E-5</v>
      </c>
      <c r="H5689" s="10">
        <v>3.3588845418746122E-5</v>
      </c>
      <c r="I5689" s="10">
        <v>4.2278612023969492E-5</v>
      </c>
      <c r="J5689" s="10">
        <v>8.8626189741841611E-5</v>
      </c>
      <c r="K5689">
        <v>2.709086709029182E-5</v>
      </c>
      <c r="L5689">
        <v>2.1302585765759412E-5</v>
      </c>
      <c r="M5689">
        <v>5.3280895214279928E-5</v>
      </c>
      <c r="N5689">
        <v>1.0671373128401781E-5</v>
      </c>
      <c r="O5689">
        <v>1.2701113120361471E-4</v>
      </c>
      <c r="P5689">
        <v>7.5880915861802833E-6</v>
      </c>
      <c r="Q5689">
        <v>3.7332918230177719E-5</v>
      </c>
      <c r="R5689">
        <v>5.7684340311922578E-6</v>
      </c>
      <c r="S5689">
        <v>9.4862140467162462E-6</v>
      </c>
      <c r="T5689">
        <v>4.885099907070538E-9</v>
      </c>
    </row>
    <row r="5690" spans="1:20">
      <c r="A5690" s="10">
        <v>5684</v>
      </c>
      <c r="B5690" s="10">
        <v>1.199689262381477E-5</v>
      </c>
      <c r="C5690" s="10">
        <v>6.1626736596944324E-5</v>
      </c>
      <c r="D5690" s="10">
        <v>2.962325852555279E-5</v>
      </c>
      <c r="E5690" s="10">
        <v>1.502306103125322E-5</v>
      </c>
      <c r="F5690" s="10">
        <v>0</v>
      </c>
      <c r="G5690" s="10">
        <v>5.7284631158519521E-5</v>
      </c>
      <c r="H5690" s="10">
        <v>2.6501764035467911E-5</v>
      </c>
      <c r="I5690" s="10">
        <v>2.983791296651738E-5</v>
      </c>
      <c r="J5690" s="10">
        <v>7.2015568150082246E-5</v>
      </c>
      <c r="K5690">
        <v>1.368204755112673E-5</v>
      </c>
      <c r="L5690">
        <v>8.7038533352954913E-6</v>
      </c>
      <c r="M5690">
        <v>4.1737119290964351E-5</v>
      </c>
      <c r="N5690">
        <v>9.2046309805826537E-6</v>
      </c>
      <c r="O5690">
        <v>1.0296338909307729E-4</v>
      </c>
      <c r="P5690">
        <v>7.5063588999447669E-6</v>
      </c>
      <c r="Q5690">
        <v>9.9603143483954972E-8</v>
      </c>
      <c r="R5690">
        <v>5.5970092741407323E-6</v>
      </c>
      <c r="S5690">
        <v>7.6579478166862981E-6</v>
      </c>
      <c r="T5690">
        <v>1.138228278347435E-7</v>
      </c>
    </row>
    <row r="5691" spans="1:20">
      <c r="A5691" s="10">
        <v>5685</v>
      </c>
      <c r="B5691" s="10">
        <v>3.361770690108734E-6</v>
      </c>
      <c r="C5691" s="10">
        <v>2.129024927446236E-5</v>
      </c>
      <c r="D5691" s="10">
        <v>1.0890260354165701E-5</v>
      </c>
      <c r="E5691" s="10">
        <v>5.4369760368810113E-6</v>
      </c>
      <c r="F5691" s="10">
        <v>0</v>
      </c>
      <c r="G5691" s="10">
        <v>3.41613750738984E-5</v>
      </c>
      <c r="H5691" s="10">
        <v>1.2482806231118171E-5</v>
      </c>
      <c r="I5691" s="10">
        <v>1.954895594247442E-5</v>
      </c>
      <c r="J5691" s="10">
        <v>3.942141387326363E-5</v>
      </c>
      <c r="K5691">
        <v>1.02942266723329E-5</v>
      </c>
      <c r="L5691">
        <v>1.082063231414605E-6</v>
      </c>
      <c r="M5691">
        <v>2.2215764388948019E-5</v>
      </c>
      <c r="N5691">
        <v>6.9834745056790183E-6</v>
      </c>
      <c r="O5691">
        <v>3.2881445532950247E-5</v>
      </c>
      <c r="P5691">
        <v>4.5070773983975464E-6</v>
      </c>
      <c r="Q5691">
        <v>0</v>
      </c>
      <c r="R5691">
        <v>5.0477154336737041E-6</v>
      </c>
      <c r="S5691">
        <v>6.7073335548239154E-6</v>
      </c>
      <c r="T5691">
        <v>9.7701998141410761E-9</v>
      </c>
    </row>
    <row r="5692" spans="1:20">
      <c r="A5692" s="10">
        <v>5686</v>
      </c>
      <c r="B5692" s="10">
        <v>3.0833539648172928E-7</v>
      </c>
      <c r="C5692" s="10">
        <v>9.8261624343787177E-6</v>
      </c>
      <c r="D5692" s="10">
        <v>4.2151921363203853E-6</v>
      </c>
      <c r="E5692" s="10">
        <v>1.744513811904757E-6</v>
      </c>
      <c r="F5692" s="10">
        <v>0</v>
      </c>
      <c r="G5692" s="10">
        <v>1.0531679900663481E-5</v>
      </c>
      <c r="H5692" s="10">
        <v>7.1137726028822728E-6</v>
      </c>
      <c r="I5692" s="10">
        <v>7.5003223685945001E-6</v>
      </c>
      <c r="J5692" s="10">
        <v>1.3634853074349771E-5</v>
      </c>
      <c r="K5692">
        <v>5.3372373621221219E-6</v>
      </c>
      <c r="L5692">
        <v>0</v>
      </c>
      <c r="M5692">
        <v>9.315263200447944E-6</v>
      </c>
      <c r="N5692">
        <v>9.9781816383513651E-7</v>
      </c>
      <c r="O5692">
        <v>4.8797001932427404E-6</v>
      </c>
      <c r="P5692">
        <v>3.5157740864058057E-7</v>
      </c>
      <c r="Q5692">
        <v>0</v>
      </c>
      <c r="R5692">
        <v>2.114809112233746E-6</v>
      </c>
      <c r="S5692">
        <v>4.7929207690171937E-6</v>
      </c>
      <c r="T5692">
        <v>0</v>
      </c>
    </row>
    <row r="5693" spans="1:20">
      <c r="A5693" s="10">
        <v>5687</v>
      </c>
      <c r="B5693" s="10">
        <v>1.2635075188625789E-7</v>
      </c>
      <c r="C5693" s="10">
        <v>5.4658796639250083E-6</v>
      </c>
      <c r="D5693" s="10">
        <v>1.0001367120568361E-6</v>
      </c>
      <c r="E5693" s="10">
        <v>0</v>
      </c>
      <c r="F5693" s="10">
        <v>0</v>
      </c>
      <c r="G5693" s="10">
        <v>1.9778754191151931E-6</v>
      </c>
      <c r="H5693" s="10">
        <v>9.065346651411288E-7</v>
      </c>
      <c r="I5693" s="10">
        <v>1.1106268585395681E-6</v>
      </c>
      <c r="J5693" s="10">
        <v>4.5918212926017529E-6</v>
      </c>
      <c r="K5693">
        <v>8.3669319244099208E-7</v>
      </c>
      <c r="L5693">
        <v>0</v>
      </c>
      <c r="M5693">
        <v>2.64643765024486E-6</v>
      </c>
      <c r="N5693">
        <v>3.2353931854625659E-8</v>
      </c>
      <c r="O5693">
        <v>8.1816219754020664E-7</v>
      </c>
      <c r="P5693">
        <v>0</v>
      </c>
      <c r="Q5693">
        <v>0</v>
      </c>
      <c r="R5693">
        <v>0</v>
      </c>
      <c r="S5693">
        <v>4.6111511454408748E-6</v>
      </c>
      <c r="T5693">
        <v>4.885099907070538E-9</v>
      </c>
    </row>
    <row r="5694" spans="1:20">
      <c r="A5694" s="10">
        <v>5688</v>
      </c>
      <c r="B5694" s="10">
        <v>0</v>
      </c>
      <c r="C5694" s="10">
        <v>7.4122827452356871E-7</v>
      </c>
      <c r="D5694" s="10">
        <v>4.0801633022191289E-7</v>
      </c>
      <c r="E5694" s="10">
        <v>0</v>
      </c>
      <c r="F5694" s="10">
        <v>0</v>
      </c>
      <c r="G5694" s="10">
        <v>1.899395153331068E-7</v>
      </c>
      <c r="H5694" s="10">
        <v>0</v>
      </c>
      <c r="I5694" s="10">
        <v>1.597522104784354E-7</v>
      </c>
      <c r="J5694" s="10">
        <v>6.8942759220296185E-7</v>
      </c>
      <c r="K5694">
        <v>0</v>
      </c>
      <c r="L5694">
        <v>0</v>
      </c>
      <c r="M5694">
        <v>3.8588149194852303E-7</v>
      </c>
      <c r="N5694">
        <v>1.0379026811771511E-9</v>
      </c>
      <c r="O5694">
        <v>1.6606302315893671E-7</v>
      </c>
      <c r="P5694">
        <v>0</v>
      </c>
      <c r="Q5694">
        <v>0</v>
      </c>
      <c r="R5694">
        <v>0</v>
      </c>
      <c r="S5694">
        <v>4.7372413747917976E-6</v>
      </c>
      <c r="T5694">
        <v>1.465529972121161E-9</v>
      </c>
    </row>
    <row r="5695" spans="1:20">
      <c r="A5695" s="10">
        <v>5689</v>
      </c>
      <c r="B5695" s="10">
        <v>0</v>
      </c>
      <c r="C5695" s="10">
        <v>5.6849107795532502E-7</v>
      </c>
      <c r="D5695" s="10">
        <v>9.6365183613926269E-8</v>
      </c>
      <c r="E5695" s="10">
        <v>0</v>
      </c>
      <c r="F5695" s="10">
        <v>0</v>
      </c>
      <c r="G5695" s="10">
        <v>1.7772118393740989E-7</v>
      </c>
      <c r="H5695" s="10">
        <v>0</v>
      </c>
      <c r="I5695" s="10">
        <v>2.441814386146803E-8</v>
      </c>
      <c r="J5695" s="10">
        <v>1.2489416843011631E-8</v>
      </c>
      <c r="K5695">
        <v>0</v>
      </c>
      <c r="L5695">
        <v>0</v>
      </c>
      <c r="M5695">
        <v>7.4179404507204336E-8</v>
      </c>
      <c r="N5695">
        <v>1.700013012272919E-9</v>
      </c>
      <c r="O5695">
        <v>3.4060187818009898E-8</v>
      </c>
      <c r="P5695">
        <v>0</v>
      </c>
      <c r="Q5695">
        <v>0</v>
      </c>
      <c r="R5695">
        <v>0</v>
      </c>
      <c r="S5695">
        <v>5.5264936725313796E-6</v>
      </c>
      <c r="T5695">
        <v>9.8136229244261471E-9</v>
      </c>
    </row>
    <row r="5696" spans="1:20">
      <c r="A5696" s="10">
        <v>5690</v>
      </c>
      <c r="B5696" s="10">
        <v>0</v>
      </c>
      <c r="C5696" s="10">
        <v>6.2148600895116047E-7</v>
      </c>
      <c r="D5696" s="10">
        <v>0</v>
      </c>
      <c r="E5696" s="10">
        <v>0</v>
      </c>
      <c r="F5696" s="10">
        <v>0</v>
      </c>
      <c r="G5696" s="10">
        <v>3.9206990088152799E-7</v>
      </c>
      <c r="H5696" s="10">
        <v>0</v>
      </c>
      <c r="I5696" s="10">
        <v>0</v>
      </c>
      <c r="J5696" s="10">
        <v>8.188815760276495E-8</v>
      </c>
      <c r="K5696">
        <v>0</v>
      </c>
      <c r="L5696">
        <v>0</v>
      </c>
      <c r="M5696">
        <v>3.6835235455674899E-7</v>
      </c>
      <c r="N5696">
        <v>1.04685011808385E-9</v>
      </c>
      <c r="O5696">
        <v>1.4181896385014541E-10</v>
      </c>
      <c r="P5696">
        <v>0</v>
      </c>
      <c r="Q5696">
        <v>0</v>
      </c>
      <c r="R5696">
        <v>0</v>
      </c>
      <c r="S5696">
        <v>1.076561099041256E-5</v>
      </c>
      <c r="T5696">
        <v>1.1121744121763931E-8</v>
      </c>
    </row>
    <row r="5697" spans="1:20">
      <c r="A5697" s="10">
        <v>5691</v>
      </c>
      <c r="B5697" s="10">
        <v>0</v>
      </c>
      <c r="C5697" s="10">
        <v>6.2104803431483128E-7</v>
      </c>
      <c r="D5697" s="10">
        <v>2.3995314644901959E-11</v>
      </c>
      <c r="E5697" s="10">
        <v>0</v>
      </c>
      <c r="F5697" s="10">
        <v>0</v>
      </c>
      <c r="G5697" s="10">
        <v>3.9809242182058342E-7</v>
      </c>
      <c r="H5697" s="10">
        <v>0</v>
      </c>
      <c r="I5697" s="10">
        <v>0</v>
      </c>
      <c r="J5697" s="10">
        <v>4.7129874879289174E-10</v>
      </c>
      <c r="K5697">
        <v>0</v>
      </c>
      <c r="L5697">
        <v>0</v>
      </c>
      <c r="M5697">
        <v>4.2853787972518861E-7</v>
      </c>
      <c r="N5697">
        <v>9.8421805973695324E-10</v>
      </c>
      <c r="O5697">
        <v>1.5835376577176459E-8</v>
      </c>
      <c r="P5697">
        <v>0</v>
      </c>
      <c r="Q5697">
        <v>0</v>
      </c>
      <c r="R5697">
        <v>0</v>
      </c>
      <c r="S5697">
        <v>1.0694307796266661E-5</v>
      </c>
      <c r="T5697">
        <v>6.5406059866888869E-9</v>
      </c>
    </row>
    <row r="5698" spans="1:20">
      <c r="A5698" s="10">
        <v>5692</v>
      </c>
      <c r="B5698" s="10">
        <v>0</v>
      </c>
      <c r="C5698" s="10">
        <v>3.8892147706034573E-7</v>
      </c>
      <c r="D5698" s="10">
        <v>1.4397188786941181E-10</v>
      </c>
      <c r="E5698" s="10">
        <v>0</v>
      </c>
      <c r="F5698" s="10">
        <v>0</v>
      </c>
      <c r="G5698" s="10">
        <v>2.7991465245043869E-7</v>
      </c>
      <c r="H5698" s="10">
        <v>0</v>
      </c>
      <c r="I5698" s="10">
        <v>0</v>
      </c>
      <c r="J5698" s="10">
        <v>1.7202404330940551E-8</v>
      </c>
      <c r="K5698">
        <v>0</v>
      </c>
      <c r="L5698">
        <v>0</v>
      </c>
      <c r="M5698">
        <v>4.2451809391872111E-7</v>
      </c>
      <c r="N5698">
        <v>1.1273770502441461E-9</v>
      </c>
      <c r="O5698">
        <v>2.0950528750589651E-10</v>
      </c>
      <c r="P5698">
        <v>0</v>
      </c>
      <c r="Q5698">
        <v>0</v>
      </c>
      <c r="R5698">
        <v>0</v>
      </c>
      <c r="S5698">
        <v>1.359297387240567E-5</v>
      </c>
      <c r="T5698">
        <v>3.990855229637348E-8</v>
      </c>
    </row>
    <row r="5699" spans="1:20">
      <c r="A5699" s="10">
        <v>5693</v>
      </c>
      <c r="B5699" s="10">
        <v>2.7198791991170989E-9</v>
      </c>
      <c r="C5699" s="10">
        <v>7.0470118985371193E-9</v>
      </c>
      <c r="D5699" s="10">
        <v>9.4541539700913722E-10</v>
      </c>
      <c r="E5699" s="10">
        <v>6.3027002170609606E-9</v>
      </c>
      <c r="F5699" s="10">
        <v>0</v>
      </c>
      <c r="G5699" s="10">
        <v>2.5747034564265689E-7</v>
      </c>
      <c r="H5699" s="10">
        <v>1.5043763117981571E-9</v>
      </c>
      <c r="I5699" s="10">
        <v>9.9628453746181382E-9</v>
      </c>
      <c r="J5699" s="10">
        <v>2.0343610491645171E-8</v>
      </c>
      <c r="K5699">
        <v>0</v>
      </c>
      <c r="L5699">
        <v>5.1966750708278771E-10</v>
      </c>
      <c r="M5699">
        <v>6.0013248633876705E-8</v>
      </c>
      <c r="N5699">
        <v>7.7708489534685813E-9</v>
      </c>
      <c r="O5699">
        <v>1.936554067165081E-8</v>
      </c>
      <c r="P5699">
        <v>2.7183820255714998E-10</v>
      </c>
      <c r="Q5699">
        <v>0</v>
      </c>
      <c r="R5699">
        <v>3.172213668350619E-9</v>
      </c>
      <c r="S5699">
        <v>9.6675847647626818E-6</v>
      </c>
      <c r="T5699">
        <v>6.5406059866888876E-10</v>
      </c>
    </row>
    <row r="5700" spans="1:20">
      <c r="A5700" s="10">
        <v>5694</v>
      </c>
      <c r="B5700" s="10">
        <v>2.045315777400433E-5</v>
      </c>
      <c r="C5700" s="10">
        <v>9.8914272248113165E-6</v>
      </c>
      <c r="D5700" s="10">
        <v>1.6241718821703511E-5</v>
      </c>
      <c r="E5700" s="10">
        <v>1.6470036787290519E-5</v>
      </c>
      <c r="F5700" s="10">
        <v>5.3134173443364966E-6</v>
      </c>
      <c r="G5700" s="10">
        <v>1.6233986431588571E-5</v>
      </c>
      <c r="H5700" s="10">
        <v>8.7036524968562604E-6</v>
      </c>
      <c r="I5700" s="10">
        <v>1.524278651541961E-5</v>
      </c>
      <c r="J5700" s="10">
        <v>1.496691182774118E-5</v>
      </c>
      <c r="K5700">
        <v>9.7005653230252886E-6</v>
      </c>
      <c r="L5700">
        <v>1.198704046900189E-5</v>
      </c>
      <c r="M5700">
        <v>1.9457056274585202E-5</v>
      </c>
      <c r="N5700">
        <v>1.1562531133731381E-5</v>
      </c>
      <c r="O5700">
        <v>9.8719796643059081E-6</v>
      </c>
      <c r="P5700">
        <v>1.1054527038821971E-5</v>
      </c>
      <c r="Q5700">
        <v>4.7289186200869182E-6</v>
      </c>
      <c r="R5700">
        <v>2.1030566171212201E-5</v>
      </c>
      <c r="S5700">
        <v>3.23887469526111E-6</v>
      </c>
      <c r="T5700">
        <v>1.6560488684969119E-7</v>
      </c>
    </row>
    <row r="5701" spans="1:20">
      <c r="A5701" s="10">
        <v>5695</v>
      </c>
      <c r="B5701" s="10">
        <v>1.1334765849736069E-4</v>
      </c>
      <c r="C5701" s="10">
        <v>5.6332578028431281E-5</v>
      </c>
      <c r="D5701" s="10">
        <v>6.8727252430877709E-5</v>
      </c>
      <c r="E5701" s="10">
        <v>9.340784592000861E-5</v>
      </c>
      <c r="F5701" s="10">
        <v>4.999624257250209E-5</v>
      </c>
      <c r="G5701" s="10">
        <v>8.7616900676488032E-5</v>
      </c>
      <c r="H5701" s="10">
        <v>6.6465987490094884E-5</v>
      </c>
      <c r="I5701" s="10">
        <v>8.8230289825466795E-5</v>
      </c>
      <c r="J5701" s="10">
        <v>7.2153412429882318E-5</v>
      </c>
      <c r="K5701">
        <v>7.8046625466277517E-5</v>
      </c>
      <c r="L5701">
        <v>7.2829553410960846E-5</v>
      </c>
      <c r="M5701">
        <v>4.2839443259195652E-5</v>
      </c>
      <c r="N5701">
        <v>9.4539714417208779E-5</v>
      </c>
      <c r="O5701">
        <v>6.5247448698804546E-5</v>
      </c>
      <c r="P5701">
        <v>8.2511457379475558E-5</v>
      </c>
      <c r="Q5701">
        <v>4.5338754332568148E-5</v>
      </c>
      <c r="R5701">
        <v>1.171773293774295E-4</v>
      </c>
      <c r="S5701">
        <v>1.214815007046419E-6</v>
      </c>
      <c r="T5701">
        <v>1.3067099462535129E-7</v>
      </c>
    </row>
    <row r="5702" spans="1:20">
      <c r="A5702" s="10">
        <v>5696</v>
      </c>
      <c r="B5702" s="10">
        <v>2.3477086087247089E-4</v>
      </c>
      <c r="C5702" s="10">
        <v>1.2989118465553699E-4</v>
      </c>
      <c r="D5702" s="10">
        <v>1.4882197503533591E-4</v>
      </c>
      <c r="E5702" s="10">
        <v>2.100274096142314E-4</v>
      </c>
      <c r="F5702" s="10">
        <v>1.1846027494799111E-4</v>
      </c>
      <c r="G5702" s="10">
        <v>2.0567452454164751E-4</v>
      </c>
      <c r="H5702" s="10">
        <v>1.5404518391697131E-4</v>
      </c>
      <c r="I5702" s="10">
        <v>2.092035395892536E-4</v>
      </c>
      <c r="J5702" s="10">
        <v>1.7301333944351539E-4</v>
      </c>
      <c r="K5702">
        <v>1.901264347668605E-4</v>
      </c>
      <c r="L5702">
        <v>1.5276947192279051E-4</v>
      </c>
      <c r="M5702">
        <v>1.1312508762860701E-4</v>
      </c>
      <c r="N5702">
        <v>2.366406816944809E-4</v>
      </c>
      <c r="O5702">
        <v>1.5036677393985901E-4</v>
      </c>
      <c r="P5702">
        <v>1.8970310516911479E-4</v>
      </c>
      <c r="Q5702">
        <v>1.214583816746915E-4</v>
      </c>
      <c r="R5702">
        <v>2.5006300170434253E-4</v>
      </c>
      <c r="S5702">
        <v>4.5122797037158069E-7</v>
      </c>
      <c r="T5702">
        <v>1.1723154199212159E-7</v>
      </c>
    </row>
    <row r="5703" spans="1:20">
      <c r="A5703" s="10">
        <v>5697</v>
      </c>
      <c r="B5703" s="10">
        <v>3.5177474789096298E-4</v>
      </c>
      <c r="C5703" s="10">
        <v>2.5126769564670501E-4</v>
      </c>
      <c r="D5703" s="10">
        <v>2.4972343209084599E-4</v>
      </c>
      <c r="E5703" s="10">
        <v>3.1770261360844552E-4</v>
      </c>
      <c r="F5703" s="10">
        <v>2.9759766889756053E-4</v>
      </c>
      <c r="G5703" s="10">
        <v>3.2461145161490518E-4</v>
      </c>
      <c r="H5703" s="10">
        <v>2.6100253498894299E-4</v>
      </c>
      <c r="I5703" s="10">
        <v>3.2947518951647952E-4</v>
      </c>
      <c r="J5703" s="10">
        <v>3.0187168412700981E-4</v>
      </c>
      <c r="K5703">
        <v>3.0801165108986021E-4</v>
      </c>
      <c r="L5703">
        <v>2.0514554740414811E-4</v>
      </c>
      <c r="M5703">
        <v>2.4314299401492851E-4</v>
      </c>
      <c r="N5703">
        <v>3.7551054160856883E-4</v>
      </c>
      <c r="O5703">
        <v>2.27853934904806E-4</v>
      </c>
      <c r="P5703">
        <v>3.1998287762927461E-4</v>
      </c>
      <c r="Q5703">
        <v>2.8790698449471312E-4</v>
      </c>
      <c r="R5703">
        <v>3.7768748809620682E-4</v>
      </c>
      <c r="S5703">
        <v>3.813401892641352E-6</v>
      </c>
      <c r="T5703">
        <v>3.3667022981773021E-7</v>
      </c>
    </row>
    <row r="5704" spans="1:20">
      <c r="A5704" s="10">
        <v>5698</v>
      </c>
      <c r="B5704" s="10">
        <v>4.1440901623051489E-4</v>
      </c>
      <c r="C5704" s="10">
        <v>3.4535504066834108E-4</v>
      </c>
      <c r="D5704" s="10">
        <v>3.1869729036915797E-4</v>
      </c>
      <c r="E5704" s="10">
        <v>3.9962566309113682E-4</v>
      </c>
      <c r="F5704" s="10">
        <v>2.5300916600599579E-4</v>
      </c>
      <c r="G5704" s="10">
        <v>3.8956865987037359E-4</v>
      </c>
      <c r="H5704" s="10">
        <v>3.3326885787879308E-4</v>
      </c>
      <c r="I5704" s="10">
        <v>3.9615992700645281E-4</v>
      </c>
      <c r="J5704" s="10">
        <v>3.612987354461717E-4</v>
      </c>
      <c r="K5704">
        <v>3.9854694251111869E-4</v>
      </c>
      <c r="L5704">
        <v>2.8780708013223858E-4</v>
      </c>
      <c r="M5704">
        <v>2.0830990440207371E-4</v>
      </c>
      <c r="N5704">
        <v>4.6265371862158232E-4</v>
      </c>
      <c r="O5704">
        <v>2.8343650340775897E-4</v>
      </c>
      <c r="P5704">
        <v>4.236162086538078E-4</v>
      </c>
      <c r="Q5704">
        <v>3.6924283364875489E-4</v>
      </c>
      <c r="R5704">
        <v>4.6788895244600348E-4</v>
      </c>
      <c r="S5704">
        <v>1.679846645573999E-6</v>
      </c>
      <c r="T5704">
        <v>7.9558737086550788E-7</v>
      </c>
    </row>
    <row r="5705" spans="1:20">
      <c r="A5705" s="10">
        <v>5699</v>
      </c>
      <c r="B5705" s="10">
        <v>4.7573470741656609E-4</v>
      </c>
      <c r="C5705" s="10">
        <v>3.9157984514085359E-4</v>
      </c>
      <c r="D5705" s="10">
        <v>3.9235077249827398E-4</v>
      </c>
      <c r="E5705" s="10">
        <v>4.5104590927497331E-4</v>
      </c>
      <c r="F5705" s="10">
        <v>3.7301431045877459E-4</v>
      </c>
      <c r="G5705" s="10">
        <v>4.1771143243157593E-4</v>
      </c>
      <c r="H5705" s="10">
        <v>4.213343679101309E-4</v>
      </c>
      <c r="I5705" s="10">
        <v>4.2198818689650948E-4</v>
      </c>
      <c r="J5705" s="10">
        <v>3.9869234050112591E-4</v>
      </c>
      <c r="K5705">
        <v>4.1209866846100222E-4</v>
      </c>
      <c r="L5705">
        <v>3.58876765095255E-4</v>
      </c>
      <c r="M5705">
        <v>2.3678407151856359E-4</v>
      </c>
      <c r="N5705">
        <v>4.8400464507257777E-4</v>
      </c>
      <c r="O5705">
        <v>3.3468406236568371E-4</v>
      </c>
      <c r="P5705">
        <v>4.3324992802059768E-4</v>
      </c>
      <c r="Q5705">
        <v>4.5981767844881048E-4</v>
      </c>
      <c r="R5705">
        <v>5.0888433230160477E-4</v>
      </c>
      <c r="S5705">
        <v>2.4326649034006071E-6</v>
      </c>
      <c r="T5705">
        <v>7.6625505986794207E-7</v>
      </c>
    </row>
    <row r="5706" spans="1:20">
      <c r="A5706" s="10">
        <v>5700</v>
      </c>
      <c r="B5706" s="10">
        <v>4.9806553379568095E-4</v>
      </c>
      <c r="C5706" s="10">
        <v>4.0829872100939062E-4</v>
      </c>
      <c r="D5706" s="10">
        <v>3.9592289260164239E-4</v>
      </c>
      <c r="E5706" s="10">
        <v>4.6261597618566528E-4</v>
      </c>
      <c r="F5706" s="10">
        <v>4.6187079857949118E-4</v>
      </c>
      <c r="G5706" s="10">
        <v>4.0028313559172169E-4</v>
      </c>
      <c r="H5706" s="10">
        <v>4.5089405183765707E-4</v>
      </c>
      <c r="I5706" s="10">
        <v>4.5669249841643863E-4</v>
      </c>
      <c r="J5706" s="10">
        <v>4.0833219438392662E-4</v>
      </c>
      <c r="K5706">
        <v>4.2347635628422228E-4</v>
      </c>
      <c r="L5706">
        <v>4.2895290352556331E-4</v>
      </c>
      <c r="M5706">
        <v>2.5444223954835718E-4</v>
      </c>
      <c r="N5706">
        <v>4.1641041203357971E-4</v>
      </c>
      <c r="O5706">
        <v>3.6426916030010491E-4</v>
      </c>
      <c r="P5706">
        <v>4.4156998927353017E-4</v>
      </c>
      <c r="Q5706">
        <v>4.9514600560141789E-4</v>
      </c>
      <c r="R5706">
        <v>4.8063859396816477E-4</v>
      </c>
      <c r="S5706">
        <v>7.6860923725058818E-6</v>
      </c>
      <c r="T5706">
        <v>3.321922215695822E-6</v>
      </c>
    </row>
    <row r="5707" spans="1:20">
      <c r="A5707" s="10">
        <v>5701</v>
      </c>
      <c r="B5707" s="10">
        <v>4.7728312228153619E-4</v>
      </c>
      <c r="C5707" s="10">
        <v>4.1549940068883021E-4</v>
      </c>
      <c r="D5707" s="10">
        <v>4.0659805055697108E-4</v>
      </c>
      <c r="E5707" s="10">
        <v>4.7315650621692262E-4</v>
      </c>
      <c r="F5707" s="10">
        <v>5.3570212290031676E-4</v>
      </c>
      <c r="G5707" s="10">
        <v>3.9142881489081258E-4</v>
      </c>
      <c r="H5707" s="10">
        <v>4.3832452102087447E-4</v>
      </c>
      <c r="I5707" s="10">
        <v>4.4833207495398639E-4</v>
      </c>
      <c r="J5707" s="10">
        <v>3.7720221568225481E-4</v>
      </c>
      <c r="K5707">
        <v>4.4325370391039932E-4</v>
      </c>
      <c r="L5707">
        <v>4.162785161671932E-4</v>
      </c>
      <c r="M5707">
        <v>3.9275720546581101E-4</v>
      </c>
      <c r="N5707">
        <v>3.8767716341877451E-4</v>
      </c>
      <c r="O5707">
        <v>3.8634394948573823E-4</v>
      </c>
      <c r="P5707">
        <v>3.3969631224051649E-4</v>
      </c>
      <c r="Q5707">
        <v>4.815790718027958E-4</v>
      </c>
      <c r="R5707">
        <v>4.6212623674734491E-4</v>
      </c>
      <c r="S5707">
        <v>1.8358465376004869E-5</v>
      </c>
      <c r="T5707">
        <v>3.9636615068213219E-6</v>
      </c>
    </row>
    <row r="5708" spans="1:20">
      <c r="A5708" s="10">
        <v>5702</v>
      </c>
      <c r="B5708" s="10">
        <v>4.2573723273477029E-4</v>
      </c>
      <c r="C5708" s="10">
        <v>4.1633151527001159E-4</v>
      </c>
      <c r="D5708" s="10">
        <v>4.0752698777153082E-4</v>
      </c>
      <c r="E5708" s="10">
        <v>4.3189783446315362E-4</v>
      </c>
      <c r="F5708" s="10">
        <v>3.1247029013536481E-4</v>
      </c>
      <c r="G5708" s="10">
        <v>3.8985535269969219E-4</v>
      </c>
      <c r="H5708" s="10">
        <v>4.2248007340536358E-4</v>
      </c>
      <c r="I5708" s="10">
        <v>4.0311045256263779E-4</v>
      </c>
      <c r="J5708" s="10">
        <v>3.5705678631447698E-4</v>
      </c>
      <c r="K5708">
        <v>4.2588012863306981E-4</v>
      </c>
      <c r="L5708">
        <v>3.6383134728382502E-4</v>
      </c>
      <c r="M5708">
        <v>3.7670165874153469E-4</v>
      </c>
      <c r="N5708">
        <v>3.8311974393002171E-4</v>
      </c>
      <c r="O5708">
        <v>4.0154615676564568E-4</v>
      </c>
      <c r="P5708">
        <v>2.6303454114186828E-4</v>
      </c>
      <c r="Q5708">
        <v>2.7116276229559013E-4</v>
      </c>
      <c r="R5708">
        <v>4.1323264312591779E-4</v>
      </c>
      <c r="S5708">
        <v>1.9619232696453729E-5</v>
      </c>
      <c r="T5708">
        <v>1.9405136639744161E-6</v>
      </c>
    </row>
    <row r="5709" spans="1:20">
      <c r="A5709" s="10">
        <v>5703</v>
      </c>
      <c r="B5709" s="10">
        <v>3.3656981338568232E-4</v>
      </c>
      <c r="C5709" s="10">
        <v>3.3402374554811941E-4</v>
      </c>
      <c r="D5709" s="10">
        <v>3.7252034681195371E-4</v>
      </c>
      <c r="E5709" s="10">
        <v>2.6413085789631519E-4</v>
      </c>
      <c r="F5709" s="10">
        <v>3.5055740451700511E-4</v>
      </c>
      <c r="G5709" s="10">
        <v>2.8760051981175538E-4</v>
      </c>
      <c r="H5709" s="10">
        <v>3.5804564819403819E-4</v>
      </c>
      <c r="I5709" s="10">
        <v>3.1758121911374862E-4</v>
      </c>
      <c r="J5709" s="10">
        <v>3.3134483446399082E-4</v>
      </c>
      <c r="K5709">
        <v>3.5444772999503911E-4</v>
      </c>
      <c r="L5709">
        <v>3.4884005121554331E-4</v>
      </c>
      <c r="M5709">
        <v>3.3496036712824889E-4</v>
      </c>
      <c r="N5709">
        <v>3.2420231467360618E-4</v>
      </c>
      <c r="O5709">
        <v>3.6321102376274579E-4</v>
      </c>
      <c r="P5709">
        <v>2.2984074067855141E-4</v>
      </c>
      <c r="Q5709">
        <v>1.534570587432497E-4</v>
      </c>
      <c r="R5709">
        <v>3.3314923253568231E-4</v>
      </c>
      <c r="S5709">
        <v>1.5996246053270078E-5</v>
      </c>
      <c r="T5709">
        <v>5.2795988640104123E-7</v>
      </c>
    </row>
    <row r="5710" spans="1:20">
      <c r="A5710" s="10">
        <v>5704</v>
      </c>
      <c r="B5710" s="10">
        <v>2.344254609403576E-4</v>
      </c>
      <c r="C5710" s="10">
        <v>2.6785755294687219E-4</v>
      </c>
      <c r="D5710" s="10">
        <v>2.9971636060920249E-4</v>
      </c>
      <c r="E5710" s="10">
        <v>1.8400357191926449E-4</v>
      </c>
      <c r="F5710" s="10">
        <v>2.4420465223160389E-4</v>
      </c>
      <c r="G5710" s="10">
        <v>1.975603366274699E-4</v>
      </c>
      <c r="H5710" s="10">
        <v>2.4184839697876509E-4</v>
      </c>
      <c r="I5710" s="10">
        <v>2.2056142021738279E-4</v>
      </c>
      <c r="J5710" s="10">
        <v>2.4740138425638058E-4</v>
      </c>
      <c r="K5710">
        <v>2.5924921361989941E-4</v>
      </c>
      <c r="L5710">
        <v>3.2908782128112269E-4</v>
      </c>
      <c r="M5710">
        <v>2.7401265737177932E-4</v>
      </c>
      <c r="N5710">
        <v>2.6004908468332729E-4</v>
      </c>
      <c r="O5710">
        <v>3.1762389558423639E-4</v>
      </c>
      <c r="P5710">
        <v>1.508496333285581E-4</v>
      </c>
      <c r="Q5710">
        <v>2.6950182800135791E-4</v>
      </c>
      <c r="R5710">
        <v>2.0126098488276229E-4</v>
      </c>
      <c r="S5710">
        <v>1.538481675345812E-5</v>
      </c>
      <c r="T5710">
        <v>2.8626685455433362E-7</v>
      </c>
    </row>
    <row r="5711" spans="1:20">
      <c r="A5711" s="10">
        <v>5705</v>
      </c>
      <c r="B5711" s="10">
        <v>1.1442522518370179E-4</v>
      </c>
      <c r="C5711" s="10">
        <v>1.9624529465424759E-4</v>
      </c>
      <c r="D5711" s="10">
        <v>1.844696280301026E-4</v>
      </c>
      <c r="E5711" s="10">
        <v>9.2330199195668876E-5</v>
      </c>
      <c r="F5711" s="10">
        <v>1.394308658892656E-4</v>
      </c>
      <c r="G5711" s="10">
        <v>1.2355136841270319E-4</v>
      </c>
      <c r="H5711" s="10">
        <v>1.2661600105601161E-4</v>
      </c>
      <c r="I5711" s="10">
        <v>1.235253112605377E-4</v>
      </c>
      <c r="J5711" s="10">
        <v>1.4561322964401239E-4</v>
      </c>
      <c r="K5711">
        <v>1.647889855842059E-4</v>
      </c>
      <c r="L5711">
        <v>1.973314225818125E-4</v>
      </c>
      <c r="M5711">
        <v>1.7240302681384551E-4</v>
      </c>
      <c r="N5711">
        <v>1.4313486821729271E-4</v>
      </c>
      <c r="O5711">
        <v>2.3235337145157509E-4</v>
      </c>
      <c r="P5711">
        <v>6.8497880893084826E-5</v>
      </c>
      <c r="Q5711">
        <v>1.9732661483279229E-4</v>
      </c>
      <c r="R5711">
        <v>8.0747488477912597E-5</v>
      </c>
      <c r="S5711">
        <v>1.138991084016864E-5</v>
      </c>
      <c r="T5711">
        <v>3.1753149395958499E-8</v>
      </c>
    </row>
    <row r="5712" spans="1:20">
      <c r="A5712" s="10">
        <v>5706</v>
      </c>
      <c r="B5712" s="10">
        <v>3.0699214704998347E-5</v>
      </c>
      <c r="C5712" s="10">
        <v>1.1003964921331839E-4</v>
      </c>
      <c r="D5712" s="10">
        <v>9.000320566168477E-5</v>
      </c>
      <c r="E5712" s="10">
        <v>4.3058437704072917E-5</v>
      </c>
      <c r="F5712" s="10">
        <v>2.533231652316795E-5</v>
      </c>
      <c r="G5712" s="10">
        <v>7.8651213525880872E-5</v>
      </c>
      <c r="H5712" s="10">
        <v>6.0639779734849882E-5</v>
      </c>
      <c r="I5712" s="10">
        <v>5.9462074725051038E-5</v>
      </c>
      <c r="J5712" s="10">
        <v>9.0015597305233009E-5</v>
      </c>
      <c r="K5712">
        <v>5.6142236111320591E-5</v>
      </c>
      <c r="L5712">
        <v>1.126482388990847E-4</v>
      </c>
      <c r="M5712">
        <v>7.8301659858065603E-5</v>
      </c>
      <c r="N5712">
        <v>3.7237572656137438E-5</v>
      </c>
      <c r="O5712">
        <v>1.5876369160659781E-4</v>
      </c>
      <c r="P5712">
        <v>3.3978370822263872E-5</v>
      </c>
      <c r="Q5712">
        <v>7.4960340129917125E-5</v>
      </c>
      <c r="R5712">
        <v>1.662756142597723E-5</v>
      </c>
      <c r="S5712">
        <v>1.2060681179605939E-5</v>
      </c>
      <c r="T5712">
        <v>3.814448844104245E-8</v>
      </c>
    </row>
    <row r="5713" spans="1:20">
      <c r="A5713" s="10">
        <v>5707</v>
      </c>
      <c r="B5713" s="10">
        <v>1.6625515047892279E-5</v>
      </c>
      <c r="C5713" s="10">
        <v>9.0509140420036422E-5</v>
      </c>
      <c r="D5713" s="10">
        <v>4.8368722262897909E-5</v>
      </c>
      <c r="E5713" s="10">
        <v>2.1602067945421249E-5</v>
      </c>
      <c r="F5713" s="10">
        <v>7.4488460741503163E-8</v>
      </c>
      <c r="G5713" s="10">
        <v>6.2917937212515963E-5</v>
      </c>
      <c r="H5713" s="10">
        <v>3.590870620721871E-5</v>
      </c>
      <c r="I5713" s="10">
        <v>4.0674328127217817E-5</v>
      </c>
      <c r="J5713" s="10">
        <v>8.6933559167698719E-5</v>
      </c>
      <c r="K5713">
        <v>2.6586049088342551E-5</v>
      </c>
      <c r="L5713">
        <v>4.9379138532802677E-5</v>
      </c>
      <c r="M5713">
        <v>5.0197528381438877E-5</v>
      </c>
      <c r="N5713">
        <v>9.3797054785360439E-6</v>
      </c>
      <c r="O5713">
        <v>1.23013146099684E-4</v>
      </c>
      <c r="P5713">
        <v>7.7014028102795229E-6</v>
      </c>
      <c r="Q5713">
        <v>4.0788939802522042E-5</v>
      </c>
      <c r="R5713">
        <v>5.7954952398981446E-6</v>
      </c>
      <c r="S5713">
        <v>1.145219288932462E-5</v>
      </c>
      <c r="T5713">
        <v>0</v>
      </c>
    </row>
    <row r="5714" spans="1:20">
      <c r="A5714" s="10">
        <v>5708</v>
      </c>
      <c r="B5714" s="10">
        <v>1.1913689046496329E-5</v>
      </c>
      <c r="C5714" s="10">
        <v>6.4080465408373783E-5</v>
      </c>
      <c r="D5714" s="10">
        <v>2.988965870792055E-5</v>
      </c>
      <c r="E5714" s="10">
        <v>7.9946761921198517E-6</v>
      </c>
      <c r="F5714" s="10">
        <v>0</v>
      </c>
      <c r="G5714" s="10">
        <v>5.3452106212163382E-5</v>
      </c>
      <c r="H5714" s="10">
        <v>3.3687509168214628E-5</v>
      </c>
      <c r="I5714" s="10">
        <v>2.8222777845399452E-5</v>
      </c>
      <c r="J5714" s="10">
        <v>7.2719918238918854E-5</v>
      </c>
      <c r="K5714">
        <v>1.166184151450143E-5</v>
      </c>
      <c r="L5714">
        <v>2.870783330648061E-5</v>
      </c>
      <c r="M5714">
        <v>3.2670929376728778E-5</v>
      </c>
      <c r="N5714">
        <v>7.2925816084947694E-6</v>
      </c>
      <c r="O5714">
        <v>1.011669857367614E-4</v>
      </c>
      <c r="P5714">
        <v>7.5117956639959107E-6</v>
      </c>
      <c r="Q5714">
        <v>6.2087256354262713E-6</v>
      </c>
      <c r="R5714">
        <v>5.9097784112658289E-6</v>
      </c>
      <c r="S5714">
        <v>8.0977872680438727E-6</v>
      </c>
      <c r="T5714">
        <v>0</v>
      </c>
    </row>
    <row r="5715" spans="1:20">
      <c r="A5715" s="10">
        <v>5709</v>
      </c>
      <c r="B5715" s="10">
        <v>2.250329144651338E-6</v>
      </c>
      <c r="C5715" s="10">
        <v>2.3928669800158651E-5</v>
      </c>
      <c r="D5715" s="10">
        <v>1.2188307295899119E-5</v>
      </c>
      <c r="E5715" s="10">
        <v>5.2967524583291731E-6</v>
      </c>
      <c r="F5715" s="10">
        <v>0</v>
      </c>
      <c r="G5715" s="10">
        <v>3.1478169652968857E-5</v>
      </c>
      <c r="H5715" s="10">
        <v>1.8158813888285219E-5</v>
      </c>
      <c r="I5715" s="10">
        <v>1.8378021873329519E-5</v>
      </c>
      <c r="J5715" s="10">
        <v>4.3429378493392017E-5</v>
      </c>
      <c r="K5715">
        <v>8.279182373968842E-6</v>
      </c>
      <c r="L5715">
        <v>4.4350734687809906E-6</v>
      </c>
      <c r="M5715">
        <v>1.5897587984828111E-5</v>
      </c>
      <c r="N5715">
        <v>4.020826039443375E-6</v>
      </c>
      <c r="O5715">
        <v>3.2363914022102717E-5</v>
      </c>
      <c r="P5715">
        <v>7.5154201733633393E-6</v>
      </c>
      <c r="Q5715">
        <v>0</v>
      </c>
      <c r="R5715">
        <v>5.2436135409121982E-6</v>
      </c>
      <c r="S5715">
        <v>9.3212986829151735E-6</v>
      </c>
      <c r="T5715">
        <v>5.2262698566915585E-7</v>
      </c>
    </row>
    <row r="5716" spans="1:20">
      <c r="A5716" s="10">
        <v>5710</v>
      </c>
      <c r="B5716" s="10">
        <v>3.0759361124560651E-7</v>
      </c>
      <c r="C5716" s="10">
        <v>1.042015239566113E-5</v>
      </c>
      <c r="D5716" s="10">
        <v>3.9752941790950498E-6</v>
      </c>
      <c r="E5716" s="10">
        <v>1.0930814391048791E-6</v>
      </c>
      <c r="F5716" s="10">
        <v>0</v>
      </c>
      <c r="G5716" s="10">
        <v>9.3543461834977266E-6</v>
      </c>
      <c r="H5716" s="10">
        <v>9.0576580799562542E-6</v>
      </c>
      <c r="I5716" s="10">
        <v>7.0027174608146391E-6</v>
      </c>
      <c r="J5716" s="10">
        <v>1.4500899872662869E-5</v>
      </c>
      <c r="K5716">
        <v>5.7993358350331276E-6</v>
      </c>
      <c r="L5716">
        <v>5.1966750708278771E-8</v>
      </c>
      <c r="M5716">
        <v>4.8350809171918367E-6</v>
      </c>
      <c r="N5716">
        <v>8.2570526749786366E-7</v>
      </c>
      <c r="O5716">
        <v>4.9282954818727776E-6</v>
      </c>
      <c r="P5716">
        <v>6.4788104942787398E-6</v>
      </c>
      <c r="Q5716">
        <v>0</v>
      </c>
      <c r="R5716">
        <v>2.0313298051718871E-6</v>
      </c>
      <c r="S5716">
        <v>8.9924114303686353E-6</v>
      </c>
      <c r="T5716">
        <v>6.2379197685580109E-7</v>
      </c>
    </row>
    <row r="5717" spans="1:20">
      <c r="A5717" s="10">
        <v>5711</v>
      </c>
      <c r="B5717" s="10">
        <v>1.3154324853911789E-7</v>
      </c>
      <c r="C5717" s="10">
        <v>4.7116698211806406E-6</v>
      </c>
      <c r="D5717" s="10">
        <v>9.2999120875539422E-7</v>
      </c>
      <c r="E5717" s="10">
        <v>0</v>
      </c>
      <c r="F5717" s="10">
        <v>0</v>
      </c>
      <c r="G5717" s="10">
        <v>1.819984995162956E-6</v>
      </c>
      <c r="H5717" s="10">
        <v>2.2882334643219168E-6</v>
      </c>
      <c r="I5717" s="10">
        <v>9.7598616089169132E-7</v>
      </c>
      <c r="J5717" s="10">
        <v>2.6390137789283581E-6</v>
      </c>
      <c r="K5717">
        <v>7.6688682738422302E-7</v>
      </c>
      <c r="L5717">
        <v>0</v>
      </c>
      <c r="M5717">
        <v>1.163141174026466E-6</v>
      </c>
      <c r="N5717">
        <v>2.2452698173671921E-7</v>
      </c>
      <c r="O5717">
        <v>7.1695878823482621E-7</v>
      </c>
      <c r="P5717">
        <v>2.301563448317203E-7</v>
      </c>
      <c r="Q5717">
        <v>0</v>
      </c>
      <c r="R5717">
        <v>0</v>
      </c>
      <c r="S5717">
        <v>8.5382775300984444E-6</v>
      </c>
      <c r="T5717">
        <v>3.9568223669514238E-7</v>
      </c>
    </row>
    <row r="5718" spans="1:20">
      <c r="A5718" s="10">
        <v>5712</v>
      </c>
      <c r="B5718" s="10">
        <v>0</v>
      </c>
      <c r="C5718" s="10">
        <v>8.5107231331493652E-7</v>
      </c>
      <c r="D5718" s="10">
        <v>2.2279649647791471E-7</v>
      </c>
      <c r="E5718" s="10">
        <v>0</v>
      </c>
      <c r="F5718" s="10">
        <v>0</v>
      </c>
      <c r="G5718" s="10">
        <v>3.165260875238194E-7</v>
      </c>
      <c r="H5718" s="10">
        <v>1.436116799368091E-7</v>
      </c>
      <c r="I5718" s="10">
        <v>1.6221367031870649E-7</v>
      </c>
      <c r="J5718" s="10">
        <v>6.8816686804994087E-7</v>
      </c>
      <c r="K5718">
        <v>0</v>
      </c>
      <c r="L5718">
        <v>0</v>
      </c>
      <c r="M5718">
        <v>2.1421151435107329E-7</v>
      </c>
      <c r="N5718">
        <v>8.9474369066995752E-10</v>
      </c>
      <c r="O5718">
        <v>1.4719841500164289E-7</v>
      </c>
      <c r="P5718">
        <v>0</v>
      </c>
      <c r="Q5718">
        <v>0</v>
      </c>
      <c r="R5718">
        <v>0</v>
      </c>
      <c r="S5718">
        <v>5.4231530856863177E-6</v>
      </c>
      <c r="T5718">
        <v>1.2722699919086649E-7</v>
      </c>
    </row>
    <row r="5719" spans="1:20">
      <c r="A5719" s="10">
        <v>5713</v>
      </c>
      <c r="B5719" s="10">
        <v>0</v>
      </c>
      <c r="C5719" s="10">
        <v>5.6761512868266663E-7</v>
      </c>
      <c r="D5719" s="10">
        <v>2.5531014782175681E-8</v>
      </c>
      <c r="E5719" s="10">
        <v>0</v>
      </c>
      <c r="F5719" s="10">
        <v>0</v>
      </c>
      <c r="G5719" s="10">
        <v>2.3756761842613689E-7</v>
      </c>
      <c r="H5719" s="10">
        <v>0</v>
      </c>
      <c r="I5719" s="10">
        <v>2.4845721392407131E-8</v>
      </c>
      <c r="J5719" s="10">
        <v>1.4610261212579641E-8</v>
      </c>
      <c r="K5719">
        <v>0</v>
      </c>
      <c r="L5719">
        <v>0</v>
      </c>
      <c r="M5719">
        <v>1.9165764470121499E-8</v>
      </c>
      <c r="N5719">
        <v>2.1563322945145981E-9</v>
      </c>
      <c r="O5719">
        <v>4.6089014479117683E-8</v>
      </c>
      <c r="P5719">
        <v>0</v>
      </c>
      <c r="Q5719">
        <v>0</v>
      </c>
      <c r="R5719">
        <v>0</v>
      </c>
      <c r="S5719">
        <v>1.4710904281266581E-6</v>
      </c>
      <c r="T5719">
        <v>1.6242414402130981E-7</v>
      </c>
    </row>
    <row r="5720" spans="1:20">
      <c r="A5720" s="10">
        <v>5714</v>
      </c>
      <c r="B5720" s="10">
        <v>0</v>
      </c>
      <c r="C5720" s="10">
        <v>6.2061005967850198E-7</v>
      </c>
      <c r="D5720" s="10">
        <v>1.4397188786941181E-10</v>
      </c>
      <c r="E5720" s="10">
        <v>0</v>
      </c>
      <c r="F5720" s="10">
        <v>0</v>
      </c>
      <c r="G5720" s="10">
        <v>4.0441796268110082E-7</v>
      </c>
      <c r="H5720" s="10">
        <v>0</v>
      </c>
      <c r="I5720" s="10">
        <v>0</v>
      </c>
      <c r="J5720" s="10">
        <v>1.6495456207751211E-9</v>
      </c>
      <c r="K5720">
        <v>0</v>
      </c>
      <c r="L5720">
        <v>0</v>
      </c>
      <c r="M5720">
        <v>3.3694418884925212E-7</v>
      </c>
      <c r="N5720">
        <v>7.0684751562926637E-10</v>
      </c>
      <c r="O5720">
        <v>1.5951410274872032E-8</v>
      </c>
      <c r="P5720">
        <v>0</v>
      </c>
      <c r="Q5720">
        <v>0</v>
      </c>
      <c r="R5720">
        <v>0</v>
      </c>
      <c r="S5720">
        <v>3.3335038401532798E-7</v>
      </c>
      <c r="T5720">
        <v>2.4118823818964379E-8</v>
      </c>
    </row>
    <row r="5721" spans="1:20">
      <c r="A5721" s="10">
        <v>5715</v>
      </c>
      <c r="B5721" s="10">
        <v>0</v>
      </c>
      <c r="C5721" s="10">
        <v>6.2104803431483128E-7</v>
      </c>
      <c r="D5721" s="10">
        <v>0</v>
      </c>
      <c r="E5721" s="10">
        <v>0</v>
      </c>
      <c r="F5721" s="10">
        <v>0</v>
      </c>
      <c r="G5721" s="10">
        <v>4.1009958620851159E-7</v>
      </c>
      <c r="H5721" s="10">
        <v>0</v>
      </c>
      <c r="I5721" s="10">
        <v>0</v>
      </c>
      <c r="J5721" s="10">
        <v>7.0694812318933757E-10</v>
      </c>
      <c r="K5721">
        <v>0</v>
      </c>
      <c r="L5721">
        <v>0</v>
      </c>
      <c r="M5721">
        <v>4.2724580571596687E-7</v>
      </c>
      <c r="N5721">
        <v>7.6947957397616349E-10</v>
      </c>
      <c r="O5721">
        <v>1.541636600216466E-8</v>
      </c>
      <c r="P5721">
        <v>0</v>
      </c>
      <c r="Q5721">
        <v>0</v>
      </c>
      <c r="R5721">
        <v>0</v>
      </c>
      <c r="S5721">
        <v>5.8775422320409584E-7</v>
      </c>
      <c r="T5721">
        <v>3.7778105948012158E-8</v>
      </c>
    </row>
    <row r="5722" spans="1:20">
      <c r="A5722" s="10">
        <v>5716</v>
      </c>
      <c r="B5722" s="10">
        <v>0</v>
      </c>
      <c r="C5722" s="10">
        <v>4.2658729578465839E-7</v>
      </c>
      <c r="D5722" s="10">
        <v>1.1997657322450981E-10</v>
      </c>
      <c r="E5722" s="10">
        <v>0</v>
      </c>
      <c r="F5722" s="10">
        <v>0</v>
      </c>
      <c r="G5722" s="10">
        <v>2.9014157479977822E-7</v>
      </c>
      <c r="H5722" s="10">
        <v>0</v>
      </c>
      <c r="I5722" s="10">
        <v>0</v>
      </c>
      <c r="J5722" s="10">
        <v>2.3564937439644592E-10</v>
      </c>
      <c r="K5722">
        <v>0</v>
      </c>
      <c r="L5722">
        <v>0</v>
      </c>
      <c r="M5722">
        <v>4.1206393610761218E-7</v>
      </c>
      <c r="N5722">
        <v>5.9053083584217205E-10</v>
      </c>
      <c r="O5722">
        <v>0</v>
      </c>
      <c r="P5722">
        <v>0</v>
      </c>
      <c r="Q5722">
        <v>0</v>
      </c>
      <c r="R5722">
        <v>0</v>
      </c>
      <c r="S5722">
        <v>2.1284950936706699E-7</v>
      </c>
      <c r="T5722">
        <v>7.5890027056340812E-8</v>
      </c>
    </row>
    <row r="5723" spans="1:20">
      <c r="A5723" s="10">
        <v>5717</v>
      </c>
      <c r="B5723" s="10">
        <v>1.65479923091738E-8</v>
      </c>
      <c r="C5723" s="10">
        <v>2.0584807907473251E-9</v>
      </c>
      <c r="D5723" s="10">
        <v>6.2387818076745091E-10</v>
      </c>
      <c r="E5723" s="10">
        <v>7.1767973274562771E-9</v>
      </c>
      <c r="F5723" s="10">
        <v>0</v>
      </c>
      <c r="G5723" s="10">
        <v>1.6504737572226549E-7</v>
      </c>
      <c r="H5723" s="10">
        <v>1.2335052307264671E-9</v>
      </c>
      <c r="I5723" s="10">
        <v>2.0265152640353469E-8</v>
      </c>
      <c r="J5723" s="10">
        <v>1.8380651202922781E-9</v>
      </c>
      <c r="K5723">
        <v>0</v>
      </c>
      <c r="L5723">
        <v>3.4644500472185851E-10</v>
      </c>
      <c r="M5723">
        <v>8.6518711295271324E-8</v>
      </c>
      <c r="N5723">
        <v>7.9676925654159709E-9</v>
      </c>
      <c r="O5723">
        <v>1.9272606274885379E-8</v>
      </c>
      <c r="P5723">
        <v>2.7183820255714998E-10</v>
      </c>
      <c r="Q5723">
        <v>0</v>
      </c>
      <c r="R5723">
        <v>2.422291226578257E-8</v>
      </c>
      <c r="S5723">
        <v>2.056398097565805E-7</v>
      </c>
      <c r="T5723">
        <v>6.5406059866888876E-10</v>
      </c>
    </row>
    <row r="5724" spans="1:20">
      <c r="A5724" s="10">
        <v>5718</v>
      </c>
      <c r="B5724" s="10">
        <v>1.8981981296745522E-5</v>
      </c>
      <c r="C5724" s="10">
        <v>8.0986722155444734E-6</v>
      </c>
      <c r="D5724" s="10">
        <v>1.7443986665383211E-5</v>
      </c>
      <c r="E5724" s="10">
        <v>2.091860451403649E-5</v>
      </c>
      <c r="F5724" s="10">
        <v>7.9087022857885859E-6</v>
      </c>
      <c r="G5724" s="10">
        <v>1.038463853683684E-5</v>
      </c>
      <c r="H5724" s="10">
        <v>1.020426161700382E-5</v>
      </c>
      <c r="I5724" s="10">
        <v>1.639877559424323E-5</v>
      </c>
      <c r="J5724" s="10">
        <v>1.195385415332708E-5</v>
      </c>
      <c r="K5724">
        <v>1.5927870709180221E-5</v>
      </c>
      <c r="L5724">
        <v>1.036416215000794E-5</v>
      </c>
      <c r="M5724">
        <v>2.2745735462038811E-5</v>
      </c>
      <c r="N5724">
        <v>1.202189254452134E-5</v>
      </c>
      <c r="O5724">
        <v>1.154018082607339E-5</v>
      </c>
      <c r="P5724">
        <v>1.1097794619395651E-5</v>
      </c>
      <c r="Q5724">
        <v>7.4341036834650741E-6</v>
      </c>
      <c r="R5724">
        <v>2.128324412047061E-5</v>
      </c>
      <c r="S5724">
        <v>1.363652874352801E-6</v>
      </c>
      <c r="T5724">
        <v>4.4486976487055703E-8</v>
      </c>
    </row>
    <row r="5725" spans="1:20">
      <c r="A5725" s="10">
        <v>5719</v>
      </c>
      <c r="B5725" s="10">
        <v>1.1172002715071629E-4</v>
      </c>
      <c r="C5725" s="10">
        <v>7.3789213412372173E-5</v>
      </c>
      <c r="D5725" s="10">
        <v>7.895040164599738E-5</v>
      </c>
      <c r="E5725" s="10">
        <v>5.7734643200387957E-5</v>
      </c>
      <c r="F5725" s="10">
        <v>9.8344880620315715E-5</v>
      </c>
      <c r="G5725" s="10">
        <v>5.0679918044359297E-5</v>
      </c>
      <c r="H5725" s="10">
        <v>6.8274768722801401E-5</v>
      </c>
      <c r="I5725" s="10">
        <v>7.8254969587479762E-5</v>
      </c>
      <c r="J5725" s="10">
        <v>4.652984441200412E-5</v>
      </c>
      <c r="K5725">
        <v>9.7408170495805584E-5</v>
      </c>
      <c r="L5725">
        <v>6.7448641773663586E-5</v>
      </c>
      <c r="M5725">
        <v>8.6975279105534067E-5</v>
      </c>
      <c r="N5725">
        <v>9.7367178296080324E-5</v>
      </c>
      <c r="O5725">
        <v>6.6126154969872204E-5</v>
      </c>
      <c r="P5725">
        <v>7.3661583469759173E-5</v>
      </c>
      <c r="Q5725">
        <v>8.4177443835019454E-5</v>
      </c>
      <c r="R5725">
        <v>1.066216214373787E-4</v>
      </c>
      <c r="S5725">
        <v>8.5969721022193305E-7</v>
      </c>
      <c r="T5725">
        <v>0</v>
      </c>
    </row>
    <row r="5726" spans="1:20">
      <c r="A5726" s="10">
        <v>5720</v>
      </c>
      <c r="B5726" s="10">
        <v>2.4923363924901068E-4</v>
      </c>
      <c r="C5726" s="10">
        <v>1.617056578587451E-4</v>
      </c>
      <c r="D5726" s="10">
        <v>1.353440701478727E-4</v>
      </c>
      <c r="E5726" s="10">
        <v>1.1762360224084511E-4</v>
      </c>
      <c r="F5726" s="10">
        <v>1.7511512849579719E-4</v>
      </c>
      <c r="G5726" s="10">
        <v>1.2215013422250639E-4</v>
      </c>
      <c r="H5726" s="10">
        <v>1.2637605303427981E-4</v>
      </c>
      <c r="I5726" s="10">
        <v>1.8928731621548281E-4</v>
      </c>
      <c r="J5726" s="10">
        <v>1.057858743759447E-4</v>
      </c>
      <c r="K5726">
        <v>2.0403143254131391E-4</v>
      </c>
      <c r="L5726">
        <v>6.6297087448385195E-5</v>
      </c>
      <c r="M5726">
        <v>1.8462049192011641E-4</v>
      </c>
      <c r="N5726">
        <v>2.3508591689923289E-4</v>
      </c>
      <c r="O5726">
        <v>1.492948371817733E-4</v>
      </c>
      <c r="P5726">
        <v>1.194554923789037E-4</v>
      </c>
      <c r="Q5726">
        <v>1.8567727499110389E-4</v>
      </c>
      <c r="R5726">
        <v>2.3926940556560111E-4</v>
      </c>
      <c r="S5726">
        <v>1.849560568944369E-6</v>
      </c>
      <c r="T5726">
        <v>4.0817723667967163E-9</v>
      </c>
    </row>
    <row r="5727" spans="1:20">
      <c r="A5727" s="10">
        <v>5721</v>
      </c>
      <c r="B5727" s="10">
        <v>3.3080809546879621E-4</v>
      </c>
      <c r="C5727" s="10">
        <v>2.370510039134877E-4</v>
      </c>
      <c r="D5727" s="10">
        <v>1.8002139519759949E-4</v>
      </c>
      <c r="E5727" s="10">
        <v>2.2068371150750499E-4</v>
      </c>
      <c r="F5727" s="10">
        <v>2.4718218498842441E-4</v>
      </c>
      <c r="G5727" s="10">
        <v>1.910453581283644E-4</v>
      </c>
      <c r="H5727" s="10">
        <v>1.7524892838716551E-4</v>
      </c>
      <c r="I5727" s="10">
        <v>2.7427208601494982E-4</v>
      </c>
      <c r="J5727" s="10">
        <v>1.7785743635212421E-4</v>
      </c>
      <c r="K5727">
        <v>2.9270022711745512E-4</v>
      </c>
      <c r="L5727">
        <v>9.6855601099672919E-5</v>
      </c>
      <c r="M5727">
        <v>3.1932852467072019E-4</v>
      </c>
      <c r="N5727">
        <v>3.572969556188345E-4</v>
      </c>
      <c r="O5727">
        <v>2.4320412409577111E-4</v>
      </c>
      <c r="P5727">
        <v>1.194206970889764E-4</v>
      </c>
      <c r="Q5727">
        <v>2.4281962434616751E-4</v>
      </c>
      <c r="R5727">
        <v>3.3307142982150071E-4</v>
      </c>
      <c r="S5727">
        <v>1.33598272879489E-6</v>
      </c>
      <c r="T5727">
        <v>1.025870980484813E-8</v>
      </c>
    </row>
    <row r="5728" spans="1:20">
      <c r="A5728" s="10">
        <v>5722</v>
      </c>
      <c r="B5728" s="10">
        <v>3.7952783889982672E-4</v>
      </c>
      <c r="C5728" s="10">
        <v>2.3346726769223121E-4</v>
      </c>
      <c r="D5728" s="10">
        <v>2.6213859409081227E-4</v>
      </c>
      <c r="E5728" s="10">
        <v>3.1276747282443128E-4</v>
      </c>
      <c r="F5728" s="10">
        <v>3.6490738084066118E-4</v>
      </c>
      <c r="G5728" s="10">
        <v>2.720835410122046E-4</v>
      </c>
      <c r="H5728" s="10">
        <v>2.6064148467411149E-4</v>
      </c>
      <c r="I5728" s="10">
        <v>3.3637807195737601E-4</v>
      </c>
      <c r="J5728" s="10">
        <v>2.09027727592274E-4</v>
      </c>
      <c r="K5728">
        <v>3.884545029352413E-4</v>
      </c>
      <c r="L5728">
        <v>1.9122133082082689E-4</v>
      </c>
      <c r="M5728">
        <v>3.3925189494160161E-4</v>
      </c>
      <c r="N5728">
        <v>4.1631719763588572E-4</v>
      </c>
      <c r="O5728">
        <v>3.033992418560071E-4</v>
      </c>
      <c r="P5728">
        <v>3.0895177398223959E-4</v>
      </c>
      <c r="Q5728">
        <v>3.562245212271716E-4</v>
      </c>
      <c r="R5728">
        <v>4.1110375383722632E-4</v>
      </c>
      <c r="S5728">
        <v>6.3738388431796845E-7</v>
      </c>
      <c r="T5728">
        <v>1.050296480020166E-7</v>
      </c>
    </row>
    <row r="5729" spans="1:20">
      <c r="A5729" s="10">
        <v>5723</v>
      </c>
      <c r="B5729" s="10">
        <v>3.6985685715468063E-4</v>
      </c>
      <c r="C5729" s="10">
        <v>2.8855937015818722E-4</v>
      </c>
      <c r="D5729" s="10">
        <v>3.0547164822455669E-4</v>
      </c>
      <c r="E5729" s="10">
        <v>3.5066574724495212E-4</v>
      </c>
      <c r="F5729" s="10">
        <v>4.0972441900968408E-4</v>
      </c>
      <c r="G5729" s="10">
        <v>3.3005634745723471E-4</v>
      </c>
      <c r="H5729" s="10">
        <v>2.8009641251807728E-4</v>
      </c>
      <c r="I5729" s="10">
        <v>3.8951220290166298E-4</v>
      </c>
      <c r="J5729" s="10">
        <v>2.2723790650301781E-4</v>
      </c>
      <c r="K5729">
        <v>4.3036019790764803E-4</v>
      </c>
      <c r="L5729">
        <v>1.947601510623924E-4</v>
      </c>
      <c r="M5729">
        <v>3.6462145047780862E-4</v>
      </c>
      <c r="N5729">
        <v>4.3983579949453418E-4</v>
      </c>
      <c r="O5729">
        <v>3.3232098400438789E-4</v>
      </c>
      <c r="P5729">
        <v>2.8603196246546899E-4</v>
      </c>
      <c r="Q5729">
        <v>3.713117258181735E-4</v>
      </c>
      <c r="R5729">
        <v>4.8517750302529649E-4</v>
      </c>
      <c r="S5729">
        <v>9.2031180753565713E-7</v>
      </c>
      <c r="T5729">
        <v>1.9807451756535341E-7</v>
      </c>
    </row>
    <row r="5730" spans="1:20">
      <c r="A5730" s="10">
        <v>5724</v>
      </c>
      <c r="B5730" s="10">
        <v>4.7674871547125872E-4</v>
      </c>
      <c r="C5730" s="10">
        <v>3.2987561112188387E-4</v>
      </c>
      <c r="D5730" s="10">
        <v>2.7598120016626622E-4</v>
      </c>
      <c r="E5730" s="10">
        <v>3.9718039942736137E-4</v>
      </c>
      <c r="F5730" s="10">
        <v>3.1903703015198311E-4</v>
      </c>
      <c r="G5730" s="10">
        <v>3.6095510987756439E-4</v>
      </c>
      <c r="H5730" s="10">
        <v>2.5884179220798682E-4</v>
      </c>
      <c r="I5730" s="10">
        <v>4.2686296510281648E-4</v>
      </c>
      <c r="J5730" s="10">
        <v>2.0923113070627801E-4</v>
      </c>
      <c r="K5730">
        <v>3.5607061737393198E-4</v>
      </c>
      <c r="L5730">
        <v>1.9137557102397079E-4</v>
      </c>
      <c r="M5730">
        <v>4.3977763960687048E-4</v>
      </c>
      <c r="N5730">
        <v>4.643259587896968E-4</v>
      </c>
      <c r="O5730">
        <v>3.2557124364381539E-4</v>
      </c>
      <c r="P5730">
        <v>2.0139119644536319E-4</v>
      </c>
      <c r="Q5730">
        <v>3.3315326872141658E-4</v>
      </c>
      <c r="R5730">
        <v>4.5516670604977627E-4</v>
      </c>
      <c r="S5730">
        <v>1.8186634313318849E-6</v>
      </c>
      <c r="T5730">
        <v>1.9050804059817971E-7</v>
      </c>
    </row>
    <row r="5731" spans="1:20">
      <c r="A5731" s="10">
        <v>5725</v>
      </c>
      <c r="B5731" s="10">
        <v>3.886139477124646E-4</v>
      </c>
      <c r="C5731" s="10">
        <v>2.2709040954423411E-4</v>
      </c>
      <c r="D5731" s="10">
        <v>2.0426313452531029E-4</v>
      </c>
      <c r="E5731" s="10">
        <v>4.4020106693524297E-4</v>
      </c>
      <c r="F5731" s="10">
        <v>3.5521658252365458E-4</v>
      </c>
      <c r="G5731" s="10">
        <v>3.5762901360351229E-4</v>
      </c>
      <c r="H5731" s="10">
        <v>2.5396621067901032E-4</v>
      </c>
      <c r="I5731" s="10">
        <v>4.4335900158468008E-4</v>
      </c>
      <c r="J5731" s="10">
        <v>1.977347450399605E-4</v>
      </c>
      <c r="K5731">
        <v>2.7092722858095258E-4</v>
      </c>
      <c r="L5731">
        <v>1.699518305530184E-4</v>
      </c>
      <c r="M5731">
        <v>4.5241034589512872E-4</v>
      </c>
      <c r="N5731">
        <v>4.3173641631586622E-4</v>
      </c>
      <c r="O5731">
        <v>3.4972110883815111E-4</v>
      </c>
      <c r="P5731">
        <v>1.8939098960621211E-4</v>
      </c>
      <c r="Q5731">
        <v>3.1263304985150708E-4</v>
      </c>
      <c r="R5731">
        <v>4.2565053788181528E-4</v>
      </c>
      <c r="S5731">
        <v>8.0302101990025056E-6</v>
      </c>
      <c r="T5731">
        <v>7.5745102425764387E-7</v>
      </c>
    </row>
    <row r="5732" spans="1:20">
      <c r="A5732" s="10">
        <v>5726</v>
      </c>
      <c r="B5732" s="10">
        <v>4.1617641846027569E-4</v>
      </c>
      <c r="C5732" s="10">
        <v>1.3601432190683539E-4</v>
      </c>
      <c r="D5732" s="10">
        <v>2.2671533568047899E-4</v>
      </c>
      <c r="E5732" s="10">
        <v>3.8828281542403639E-4</v>
      </c>
      <c r="F5732" s="10">
        <v>1.35142013087215E-4</v>
      </c>
      <c r="G5732" s="10">
        <v>2.8140452943703563E-4</v>
      </c>
      <c r="H5732" s="10">
        <v>2.4550767984153431E-4</v>
      </c>
      <c r="I5732" s="10">
        <v>4.1340276087003142E-4</v>
      </c>
      <c r="J5732" s="10">
        <v>1.8934355359695229E-4</v>
      </c>
      <c r="K5732">
        <v>3.8701711859757498E-4</v>
      </c>
      <c r="L5732">
        <v>3.2694237397813149E-4</v>
      </c>
      <c r="M5732">
        <v>4.2888529061078608E-4</v>
      </c>
      <c r="N5732">
        <v>3.278259841204942E-4</v>
      </c>
      <c r="O5732">
        <v>3.629095072447221E-4</v>
      </c>
      <c r="P5732">
        <v>2.4999867605734138E-4</v>
      </c>
      <c r="Q5732">
        <v>1.455246540208601E-4</v>
      </c>
      <c r="R5732">
        <v>3.1794923682655212E-4</v>
      </c>
      <c r="S5732">
        <v>1.0007133886802709E-5</v>
      </c>
      <c r="T5732">
        <v>1.0564408501255031E-6</v>
      </c>
    </row>
    <row r="5733" spans="1:20">
      <c r="A5733" s="10">
        <v>5727</v>
      </c>
      <c r="B5733" s="10">
        <v>3.5955959231621958E-4</v>
      </c>
      <c r="C5733" s="10">
        <v>1.4321880758586469E-4</v>
      </c>
      <c r="D5733" s="10">
        <v>1.7609690389867069E-4</v>
      </c>
      <c r="E5733" s="10">
        <v>2.89078210495997E-4</v>
      </c>
      <c r="F5733" s="10">
        <v>1.141494711709725E-4</v>
      </c>
      <c r="G5733" s="10">
        <v>1.8010360231492369E-4</v>
      </c>
      <c r="H5733" s="10">
        <v>1.7716885427530689E-4</v>
      </c>
      <c r="I5733" s="10">
        <v>3.0989409592228781E-4</v>
      </c>
      <c r="J5733" s="10">
        <v>1.5067054917605621E-4</v>
      </c>
      <c r="K5733">
        <v>3.4200245951101149E-4</v>
      </c>
      <c r="L5733">
        <v>1.5628206339045691E-4</v>
      </c>
      <c r="M5733">
        <v>3.4234227576231081E-4</v>
      </c>
      <c r="N5733">
        <v>2.7513859031329599E-4</v>
      </c>
      <c r="O5733">
        <v>3.3094019696882992E-4</v>
      </c>
      <c r="P5733">
        <v>1.4241739351070361E-4</v>
      </c>
      <c r="Q5733">
        <v>1.82256788915263E-4</v>
      </c>
      <c r="R5733">
        <v>3.0968054189598582E-4</v>
      </c>
      <c r="S5733">
        <v>1.447444417499624E-5</v>
      </c>
      <c r="T5733">
        <v>4.4478291864998692E-7</v>
      </c>
    </row>
    <row r="5734" spans="1:20">
      <c r="A5734" s="10">
        <v>5728</v>
      </c>
      <c r="B5734" s="10">
        <v>2.1950568104292981E-4</v>
      </c>
      <c r="C5734" s="10">
        <v>1.5451091054575461E-4</v>
      </c>
      <c r="D5734" s="10">
        <v>1.489685048237465E-4</v>
      </c>
      <c r="E5734" s="10">
        <v>1.7489515799316781E-4</v>
      </c>
      <c r="F5734" s="10">
        <v>6.7638976567619921E-5</v>
      </c>
      <c r="G5734" s="10">
        <v>1.4372991667192209E-4</v>
      </c>
      <c r="H5734" s="10">
        <v>1.068956445560799E-4</v>
      </c>
      <c r="I5734" s="10">
        <v>1.9047044780040899E-4</v>
      </c>
      <c r="J5734" s="10">
        <v>1.195801442520737E-4</v>
      </c>
      <c r="K5734">
        <v>2.4750758637970282E-4</v>
      </c>
      <c r="L5734">
        <v>1.474714039472473E-4</v>
      </c>
      <c r="M5734">
        <v>2.4631610077135172E-4</v>
      </c>
      <c r="N5734">
        <v>1.953487815582622E-4</v>
      </c>
      <c r="O5734">
        <v>2.8883514658657467E-4</v>
      </c>
      <c r="P5734">
        <v>7.1381585852178171E-5</v>
      </c>
      <c r="Q5734">
        <v>1.3764435938056919E-4</v>
      </c>
      <c r="R5734">
        <v>1.567517522946596E-4</v>
      </c>
      <c r="S5734">
        <v>2.2062804024496798E-5</v>
      </c>
      <c r="T5734">
        <v>2.6294755875349301E-6</v>
      </c>
    </row>
    <row r="5735" spans="1:20">
      <c r="A5735" s="10">
        <v>5729</v>
      </c>
      <c r="B5735" s="10">
        <v>8.7263163924806192E-5</v>
      </c>
      <c r="C5735" s="10">
        <v>1.2202498280733659E-4</v>
      </c>
      <c r="D5735" s="10">
        <v>1.2472233656083521E-4</v>
      </c>
      <c r="E5735" s="10">
        <v>1.0959782659363961E-4</v>
      </c>
      <c r="F5735" s="10">
        <v>4.186089925582611E-5</v>
      </c>
      <c r="G5735" s="10">
        <v>9.4496303243327975E-5</v>
      </c>
      <c r="H5735" s="10">
        <v>7.3320288517171183E-5</v>
      </c>
      <c r="I5735" s="10">
        <v>1.1771658383160889E-4</v>
      </c>
      <c r="J5735" s="10">
        <v>7.7806500710275278E-5</v>
      </c>
      <c r="K5735">
        <v>1.287295491055977E-4</v>
      </c>
      <c r="L5735">
        <v>6.9931208936666313E-5</v>
      </c>
      <c r="M5735">
        <v>1.3094030994604229E-4</v>
      </c>
      <c r="N5735">
        <v>1.085530782575203E-4</v>
      </c>
      <c r="O5735">
        <v>2.025523844960991E-4</v>
      </c>
      <c r="P5735">
        <v>1.6545658730476401E-5</v>
      </c>
      <c r="Q5735">
        <v>9.9321557097063867E-5</v>
      </c>
      <c r="R5735">
        <v>4.4171614443908793E-5</v>
      </c>
      <c r="S5735">
        <v>1.7294106242530521E-5</v>
      </c>
      <c r="T5735">
        <v>7.2884930709062442E-6</v>
      </c>
    </row>
    <row r="5736" spans="1:20">
      <c r="A5736" s="10">
        <v>5730</v>
      </c>
      <c r="B5736" s="10">
        <v>4.0118929064495161E-5</v>
      </c>
      <c r="C5736" s="10">
        <v>9.3565870520890754E-5</v>
      </c>
      <c r="D5736" s="10">
        <v>6.6246396645875869E-5</v>
      </c>
      <c r="E5736" s="10">
        <v>4.1880695359315151E-5</v>
      </c>
      <c r="F5736" s="10">
        <v>1.5491761300796249E-5</v>
      </c>
      <c r="G5736" s="10">
        <v>7.1146100388527961E-5</v>
      </c>
      <c r="H5736" s="10">
        <v>3.4523540258200198E-5</v>
      </c>
      <c r="I5736" s="10">
        <v>4.8769036711009023E-5</v>
      </c>
      <c r="J5736" s="10">
        <v>6.452155160949807E-5</v>
      </c>
      <c r="K5736">
        <v>6.4249311383836089E-5</v>
      </c>
      <c r="L5736">
        <v>2.2846157049089131E-5</v>
      </c>
      <c r="M5736">
        <v>7.5642658582628298E-5</v>
      </c>
      <c r="N5736">
        <v>3.1075479569071117E-5</v>
      </c>
      <c r="O5736">
        <v>1.535761454182799E-4</v>
      </c>
      <c r="P5736">
        <v>5.8119460770389588E-6</v>
      </c>
      <c r="Q5736">
        <v>5.9071952753516283E-5</v>
      </c>
      <c r="R5736">
        <v>2.167293943905321E-5</v>
      </c>
      <c r="S5736">
        <v>1.2437068592556559E-5</v>
      </c>
      <c r="T5736">
        <v>3.330796813860334E-6</v>
      </c>
    </row>
    <row r="5737" spans="1:20">
      <c r="A5737" s="10">
        <v>5731</v>
      </c>
      <c r="B5737" s="10">
        <v>1.503722304493694E-5</v>
      </c>
      <c r="C5737" s="10">
        <v>4.5191041989018648E-5</v>
      </c>
      <c r="D5737" s="10">
        <v>2.91994148857911E-5</v>
      </c>
      <c r="E5737" s="10">
        <v>2.3446504858577509E-5</v>
      </c>
      <c r="F5737" s="10">
        <v>1.610109585212746E-8</v>
      </c>
      <c r="G5737" s="10">
        <v>5.7663924981962403E-5</v>
      </c>
      <c r="H5737" s="10">
        <v>2.1146824037942541E-5</v>
      </c>
      <c r="I5737" s="10">
        <v>3.3791254371057098E-5</v>
      </c>
      <c r="J5737" s="10">
        <v>5.4138309962498277E-5</v>
      </c>
      <c r="K5737">
        <v>2.5089194151994981E-5</v>
      </c>
      <c r="L5737">
        <v>7.0428805009906609E-6</v>
      </c>
      <c r="M5737">
        <v>5.092150077791984E-5</v>
      </c>
      <c r="N5737">
        <v>9.7290357839658626E-6</v>
      </c>
      <c r="O5737">
        <v>1.3486756927841791E-4</v>
      </c>
      <c r="P5737">
        <v>7.3997983245423646E-6</v>
      </c>
      <c r="Q5737">
        <v>2.0175680183738318E-5</v>
      </c>
      <c r="R5737">
        <v>5.8222781842471564E-6</v>
      </c>
      <c r="S5737">
        <v>7.2898067899954374E-6</v>
      </c>
      <c r="T5737">
        <v>1.024948239391255E-7</v>
      </c>
    </row>
    <row r="5738" spans="1:20">
      <c r="A5738" s="10">
        <v>5732</v>
      </c>
      <c r="B5738" s="10">
        <v>1.086567013872744E-5</v>
      </c>
      <c r="C5738" s="10">
        <v>1.9769353881457792E-5</v>
      </c>
      <c r="D5738" s="10">
        <v>1.648143261488895E-5</v>
      </c>
      <c r="E5738" s="10">
        <v>8.051952555406282E-6</v>
      </c>
      <c r="F5738" s="10">
        <v>0</v>
      </c>
      <c r="G5738" s="10">
        <v>4.5660708375448543E-5</v>
      </c>
      <c r="H5738" s="10">
        <v>1.409997951194568E-5</v>
      </c>
      <c r="I5738" s="10">
        <v>2.8079189799012929E-5</v>
      </c>
      <c r="J5738" s="10">
        <v>3.0988381705584507E-5</v>
      </c>
      <c r="K5738">
        <v>1.2064457098878151E-5</v>
      </c>
      <c r="L5738">
        <v>4.7347483978653991E-8</v>
      </c>
      <c r="M5738">
        <v>3.756744841305912E-5</v>
      </c>
      <c r="N5738">
        <v>8.8532293435089343E-6</v>
      </c>
      <c r="O5738">
        <v>1.1119697616907991E-4</v>
      </c>
      <c r="P5738">
        <v>7.1040383601601853E-6</v>
      </c>
      <c r="Q5738">
        <v>7.4702357612966232E-8</v>
      </c>
      <c r="R5738">
        <v>5.9159002271170316E-6</v>
      </c>
      <c r="S5738">
        <v>7.0540539559250666E-6</v>
      </c>
      <c r="T5738">
        <v>6.5433199310817041E-9</v>
      </c>
    </row>
    <row r="5739" spans="1:20">
      <c r="A5739" s="10">
        <v>5733</v>
      </c>
      <c r="B5739" s="10">
        <v>1.1126778541842681E-6</v>
      </c>
      <c r="C5739" s="10">
        <v>9.5793046002312998E-6</v>
      </c>
      <c r="D5739" s="10">
        <v>7.3693846447528741E-6</v>
      </c>
      <c r="E5739" s="10">
        <v>5.1864782070861437E-6</v>
      </c>
      <c r="F5739" s="10">
        <v>0</v>
      </c>
      <c r="G5739" s="10">
        <v>2.2447465790463041E-5</v>
      </c>
      <c r="H5739" s="10">
        <v>7.7807572184184018E-6</v>
      </c>
      <c r="I5739" s="10">
        <v>1.740837570494895E-5</v>
      </c>
      <c r="J5739" s="10">
        <v>8.4543230886558428E-6</v>
      </c>
      <c r="K5739">
        <v>1.0051379176994561E-5</v>
      </c>
      <c r="L5739">
        <v>1.154816682406195E-9</v>
      </c>
      <c r="M5739">
        <v>1.995138584504107E-5</v>
      </c>
      <c r="N5739">
        <v>4.6776931725118166E-6</v>
      </c>
      <c r="O5739">
        <v>2.9495240042223831E-5</v>
      </c>
      <c r="P5739">
        <v>2.33780854199149E-6</v>
      </c>
      <c r="Q5739">
        <v>0</v>
      </c>
      <c r="R5739">
        <v>5.2486222993359101E-6</v>
      </c>
      <c r="S5739">
        <v>6.2386479550062573E-6</v>
      </c>
      <c r="T5739">
        <v>0</v>
      </c>
    </row>
    <row r="5740" spans="1:20">
      <c r="A5740" s="10">
        <v>5734</v>
      </c>
      <c r="B5740" s="10">
        <v>1.9682034931792821E-7</v>
      </c>
      <c r="C5740" s="10">
        <v>2.0337790212583568E-6</v>
      </c>
      <c r="D5740" s="10">
        <v>2.126013671915888E-6</v>
      </c>
      <c r="E5740" s="10">
        <v>1.3470296522302551E-6</v>
      </c>
      <c r="F5740" s="10">
        <v>0</v>
      </c>
      <c r="G5740" s="10">
        <v>5.4888195268826242E-6</v>
      </c>
      <c r="H5740" s="10">
        <v>1.1485788123156899E-6</v>
      </c>
      <c r="I5740" s="10">
        <v>6.037089943417421E-6</v>
      </c>
      <c r="J5740" s="10">
        <v>8.2700205346935092E-7</v>
      </c>
      <c r="K5740">
        <v>4.6249174820710068E-6</v>
      </c>
      <c r="L5740">
        <v>0</v>
      </c>
      <c r="M5740">
        <v>8.0553986222742086E-6</v>
      </c>
      <c r="N5740">
        <v>8.4749227636567701E-7</v>
      </c>
      <c r="O5740">
        <v>3.5476072898348791E-6</v>
      </c>
      <c r="P5740">
        <v>0</v>
      </c>
      <c r="Q5740">
        <v>0</v>
      </c>
      <c r="R5740">
        <v>1.9990511397746361E-6</v>
      </c>
      <c r="S5740">
        <v>5.8001254932624241E-6</v>
      </c>
      <c r="T5740">
        <v>0</v>
      </c>
    </row>
    <row r="5741" spans="1:20">
      <c r="A5741" s="10">
        <v>5735</v>
      </c>
      <c r="B5741" s="10">
        <v>5.9342818889827608E-9</v>
      </c>
      <c r="C5741" s="10">
        <v>2.300242790001053E-7</v>
      </c>
      <c r="D5741" s="10">
        <v>5.9261228578514368E-7</v>
      </c>
      <c r="E5741" s="10">
        <v>0</v>
      </c>
      <c r="F5741" s="10">
        <v>0</v>
      </c>
      <c r="G5741" s="10">
        <v>1.28330262451275E-6</v>
      </c>
      <c r="H5741" s="10">
        <v>0</v>
      </c>
      <c r="I5741" s="10">
        <v>9.2867528490075434E-7</v>
      </c>
      <c r="J5741" s="10">
        <v>1.724953420581984E-7</v>
      </c>
      <c r="K5741">
        <v>2.4186430709810111E-7</v>
      </c>
      <c r="L5741">
        <v>0</v>
      </c>
      <c r="M5741">
        <v>1.879702090426751E-6</v>
      </c>
      <c r="N5741">
        <v>2.862642963929462E-7</v>
      </c>
      <c r="O5741">
        <v>5.6750738560292755E-7</v>
      </c>
      <c r="P5741">
        <v>0</v>
      </c>
      <c r="Q5741">
        <v>0</v>
      </c>
      <c r="R5741">
        <v>0</v>
      </c>
      <c r="S5741">
        <v>5.3252922714553049E-6</v>
      </c>
      <c r="T5741">
        <v>0</v>
      </c>
    </row>
    <row r="5742" spans="1:20">
      <c r="A5742" s="10">
        <v>5736</v>
      </c>
      <c r="B5742" s="10">
        <v>0</v>
      </c>
      <c r="C5742" s="10">
        <v>0</v>
      </c>
      <c r="D5742" s="10">
        <v>2.2440418255912309E-7</v>
      </c>
      <c r="E5742" s="10">
        <v>0</v>
      </c>
      <c r="F5742" s="10">
        <v>0</v>
      </c>
      <c r="G5742" s="10">
        <v>2.1141605226671961E-7</v>
      </c>
      <c r="H5742" s="10">
        <v>0</v>
      </c>
      <c r="I5742" s="10">
        <v>1.5607735494225609E-7</v>
      </c>
      <c r="J5742" s="10">
        <v>0</v>
      </c>
      <c r="K5742">
        <v>0</v>
      </c>
      <c r="L5742">
        <v>0</v>
      </c>
      <c r="M5742">
        <v>2.9072741935828691E-7</v>
      </c>
      <c r="N5742">
        <v>8.8579625376325789E-9</v>
      </c>
      <c r="O5742">
        <v>6.2578154991921515E-8</v>
      </c>
      <c r="P5742">
        <v>0</v>
      </c>
      <c r="Q5742">
        <v>0</v>
      </c>
      <c r="R5742">
        <v>0</v>
      </c>
      <c r="S5742">
        <v>3.2373021254711869E-6</v>
      </c>
      <c r="T5742">
        <v>0</v>
      </c>
    </row>
    <row r="5743" spans="1:20">
      <c r="A5743" s="10">
        <v>5737</v>
      </c>
      <c r="B5743" s="10">
        <v>0</v>
      </c>
      <c r="C5743" s="10">
        <v>5.6761512868266663E-7</v>
      </c>
      <c r="D5743" s="10">
        <v>2.829047596633941E-8</v>
      </c>
      <c r="E5743" s="10">
        <v>0</v>
      </c>
      <c r="F5743" s="10">
        <v>0</v>
      </c>
      <c r="G5743" s="10">
        <v>0</v>
      </c>
      <c r="H5743" s="10">
        <v>0</v>
      </c>
      <c r="I5743" s="10">
        <v>2.6001336340891179E-8</v>
      </c>
      <c r="J5743" s="10">
        <v>0</v>
      </c>
      <c r="K5743">
        <v>0</v>
      </c>
      <c r="L5743">
        <v>0</v>
      </c>
      <c r="M5743">
        <v>4.3977174541647712E-8</v>
      </c>
      <c r="N5743">
        <v>2.4426502755289842E-9</v>
      </c>
      <c r="O5743">
        <v>5.1570532309143762E-10</v>
      </c>
      <c r="P5743">
        <v>0</v>
      </c>
      <c r="Q5743">
        <v>0</v>
      </c>
      <c r="R5743">
        <v>0</v>
      </c>
      <c r="S5743">
        <v>2.983059318498001E-6</v>
      </c>
      <c r="T5743">
        <v>0</v>
      </c>
    </row>
    <row r="5744" spans="1:20">
      <c r="A5744" s="10">
        <v>5738</v>
      </c>
      <c r="B5744" s="10">
        <v>0</v>
      </c>
      <c r="C5744" s="10">
        <v>6.2411385676913573E-7</v>
      </c>
      <c r="D5744" s="10">
        <v>0</v>
      </c>
      <c r="E5744" s="10">
        <v>0</v>
      </c>
      <c r="F5744" s="10">
        <v>0</v>
      </c>
      <c r="G5744" s="10">
        <v>2.2821187835100049E-7</v>
      </c>
      <c r="H5744" s="10">
        <v>0</v>
      </c>
      <c r="I5744" s="10">
        <v>0</v>
      </c>
      <c r="J5744" s="10">
        <v>4.7129874879289174E-10</v>
      </c>
      <c r="K5744">
        <v>0</v>
      </c>
      <c r="L5744">
        <v>0</v>
      </c>
      <c r="M5744">
        <v>3.5029562027787609E-7</v>
      </c>
      <c r="N5744">
        <v>8.8579625376325791E-10</v>
      </c>
      <c r="O5744">
        <v>1.160336976955735E-10</v>
      </c>
      <c r="P5744">
        <v>0</v>
      </c>
      <c r="Q5744">
        <v>0</v>
      </c>
      <c r="R5744">
        <v>0</v>
      </c>
      <c r="S5744">
        <v>5.2016866823269584E-6</v>
      </c>
      <c r="T5744">
        <v>3.7859524279796668E-9</v>
      </c>
    </row>
    <row r="5745" spans="1:20">
      <c r="A5745" s="10">
        <v>5739</v>
      </c>
      <c r="B5745" s="10">
        <v>0</v>
      </c>
      <c r="C5745" s="10">
        <v>2.7373414770576131E-7</v>
      </c>
      <c r="D5745" s="10">
        <v>1.1997657322450981E-10</v>
      </c>
      <c r="E5745" s="10">
        <v>0</v>
      </c>
      <c r="F5745" s="10">
        <v>0</v>
      </c>
      <c r="G5745" s="10">
        <v>2.5927142030084618E-7</v>
      </c>
      <c r="H5745" s="10">
        <v>0</v>
      </c>
      <c r="I5745" s="10">
        <v>0</v>
      </c>
      <c r="J5745" s="10">
        <v>0</v>
      </c>
      <c r="K5745">
        <v>0</v>
      </c>
      <c r="L5745">
        <v>0</v>
      </c>
      <c r="M5745">
        <v>4.2746115138417051E-7</v>
      </c>
      <c r="N5745">
        <v>7.8737444778956259E-10</v>
      </c>
      <c r="O5745">
        <v>1.074386089773828E-10</v>
      </c>
      <c r="P5745">
        <v>0</v>
      </c>
      <c r="Q5745">
        <v>0</v>
      </c>
      <c r="R5745">
        <v>0</v>
      </c>
      <c r="S5745">
        <v>5.1731208368313411E-6</v>
      </c>
      <c r="T5745">
        <v>9.1375522367315141E-7</v>
      </c>
    </row>
    <row r="5746" spans="1:20">
      <c r="A5746" s="10">
        <v>5740</v>
      </c>
      <c r="B5746" s="10">
        <v>0</v>
      </c>
      <c r="C5746" s="10">
        <v>0</v>
      </c>
      <c r="D5746" s="10">
        <v>0</v>
      </c>
      <c r="E5746" s="10">
        <v>0</v>
      </c>
      <c r="F5746" s="10">
        <v>0</v>
      </c>
      <c r="G5746" s="10">
        <v>3.5415453320860658E-8</v>
      </c>
      <c r="H5746" s="10">
        <v>0</v>
      </c>
      <c r="I5746" s="10">
        <v>0</v>
      </c>
      <c r="J5746" s="10">
        <v>1.69667549565441E-8</v>
      </c>
      <c r="K5746">
        <v>0</v>
      </c>
      <c r="L5746">
        <v>0</v>
      </c>
      <c r="M5746">
        <v>4.2064187189105611E-7</v>
      </c>
      <c r="N5746">
        <v>8.6790137994985881E-10</v>
      </c>
      <c r="O5746">
        <v>0</v>
      </c>
      <c r="P5746">
        <v>0</v>
      </c>
      <c r="Q5746">
        <v>0</v>
      </c>
      <c r="R5746">
        <v>0</v>
      </c>
      <c r="S5746">
        <v>1.155899633698816E-5</v>
      </c>
      <c r="T5746">
        <v>4.7004974094711294E-6</v>
      </c>
    </row>
    <row r="5747" spans="1:20">
      <c r="A5747" s="10">
        <v>5741</v>
      </c>
      <c r="B5747" s="10">
        <v>1.070025203107204E-8</v>
      </c>
      <c r="C5747" s="10">
        <v>7.8835434539259263E-10</v>
      </c>
      <c r="D5747" s="10">
        <v>3.0474049599025488E-10</v>
      </c>
      <c r="E5747" s="10">
        <v>5.6586286620328354E-9</v>
      </c>
      <c r="F5747" s="10">
        <v>0</v>
      </c>
      <c r="G5747" s="10">
        <v>6.9760867544058951E-9</v>
      </c>
      <c r="H5747" s="10">
        <v>1.2001672515176429E-9</v>
      </c>
      <c r="I5747" s="10">
        <v>5.561396939579503E-9</v>
      </c>
      <c r="J5747" s="10">
        <v>0</v>
      </c>
      <c r="K5747">
        <v>0</v>
      </c>
      <c r="L5747">
        <v>3.4644500472185851E-10</v>
      </c>
      <c r="M5747">
        <v>6.589577447030538E-8</v>
      </c>
      <c r="N5747">
        <v>9.2919132276075088E-9</v>
      </c>
      <c r="O5747">
        <v>1.180750312661437E-8</v>
      </c>
      <c r="P5747">
        <v>2.7183820255714998E-10</v>
      </c>
      <c r="Q5747">
        <v>0</v>
      </c>
      <c r="R5747">
        <v>4.6136230369520397E-8</v>
      </c>
      <c r="S5747">
        <v>1.7116122212387302E-5</v>
      </c>
      <c r="T5747">
        <v>5.2739647154509246E-6</v>
      </c>
    </row>
    <row r="5748" spans="1:20">
      <c r="A5748" s="10">
        <v>5742</v>
      </c>
      <c r="B5748" s="10">
        <v>2.227421580251138E-5</v>
      </c>
      <c r="C5748" s="10">
        <v>7.3473902332439673E-6</v>
      </c>
      <c r="D5748" s="10">
        <v>2.4142753855737559E-6</v>
      </c>
      <c r="E5748" s="10">
        <v>1.939599635539446E-5</v>
      </c>
      <c r="F5748" s="10">
        <v>2.8374699368472368E-6</v>
      </c>
      <c r="G5748" s="10">
        <v>7.8272185791806526E-6</v>
      </c>
      <c r="H5748" s="10">
        <v>3.3012704712930342E-6</v>
      </c>
      <c r="I5748" s="10">
        <v>1.293638131086142E-5</v>
      </c>
      <c r="J5748" s="10">
        <v>2.958424723454021E-6</v>
      </c>
      <c r="K5748">
        <v>3.0440491105952469E-6</v>
      </c>
      <c r="L5748">
        <v>7.0296578499771096E-7</v>
      </c>
      <c r="M5748">
        <v>4.2574287240662919E-6</v>
      </c>
      <c r="N5748">
        <v>1.1365242386797881E-5</v>
      </c>
      <c r="O5748">
        <v>3.760908920588992E-6</v>
      </c>
      <c r="P5748">
        <v>9.7739425729423254E-7</v>
      </c>
      <c r="Q5748">
        <v>4.7355588296525157E-6</v>
      </c>
      <c r="R5748">
        <v>1.811105827855568E-5</v>
      </c>
      <c r="S5748">
        <v>2.177583292311942E-5</v>
      </c>
      <c r="T5748">
        <v>7.6028818172589474E-6</v>
      </c>
    </row>
    <row r="5749" spans="1:20">
      <c r="A5749" s="10">
        <v>5743</v>
      </c>
      <c r="B5749" s="10">
        <v>4.6726628317004768E-5</v>
      </c>
      <c r="C5749" s="10">
        <v>4.6109731016563277E-5</v>
      </c>
      <c r="D5749" s="10">
        <v>3.1215174286093727E-5</v>
      </c>
      <c r="E5749" s="10">
        <v>7.9443086463888761E-5</v>
      </c>
      <c r="F5749" s="10">
        <v>6.6696978890568809E-5</v>
      </c>
      <c r="G5749" s="10">
        <v>4.3799405667056999E-5</v>
      </c>
      <c r="H5749" s="10">
        <v>2.189713901613483E-5</v>
      </c>
      <c r="I5749" s="10">
        <v>7.3310070110617535E-5</v>
      </c>
      <c r="J5749" s="10">
        <v>2.4031388880806149E-5</v>
      </c>
      <c r="K5749">
        <v>5.2714129094383103E-5</v>
      </c>
      <c r="L5749">
        <v>7.403688538199946E-6</v>
      </c>
      <c r="M5749">
        <v>4.3438267520600073E-5</v>
      </c>
      <c r="N5749">
        <v>8.4003174689272517E-5</v>
      </c>
      <c r="O5749">
        <v>3.6569910748277977E-5</v>
      </c>
      <c r="P5749">
        <v>1.0005458108786829E-5</v>
      </c>
      <c r="Q5749">
        <v>4.0180660292667288E-5</v>
      </c>
      <c r="R5749">
        <v>6.3193000652756186E-5</v>
      </c>
      <c r="S5749">
        <v>3.291891779280018E-5</v>
      </c>
      <c r="T5749">
        <v>2.4176712252863161E-6</v>
      </c>
    </row>
    <row r="5750" spans="1:20">
      <c r="A5750" s="10">
        <v>5744</v>
      </c>
      <c r="B5750" s="10">
        <v>1.7784091481716011E-4</v>
      </c>
      <c r="C5750" s="10">
        <v>9.2348894487527753E-5</v>
      </c>
      <c r="D5750" s="10">
        <v>6.9404397210742516E-5</v>
      </c>
      <c r="E5750" s="10">
        <v>1.1215679188943289E-4</v>
      </c>
      <c r="F5750" s="10">
        <v>1.049492270026787E-4</v>
      </c>
      <c r="G5750" s="10">
        <v>1.004399206356465E-4</v>
      </c>
      <c r="H5750" s="10">
        <v>5.4329779559821238E-5</v>
      </c>
      <c r="I5750" s="10">
        <v>1.5290026032187471E-4</v>
      </c>
      <c r="J5750" s="10">
        <v>5.4643261798448722E-5</v>
      </c>
      <c r="K5750">
        <v>8.5840088269863673E-5</v>
      </c>
      <c r="L5750">
        <v>2.5011510504643389E-5</v>
      </c>
      <c r="M5750">
        <v>9.5134293987885293E-5</v>
      </c>
      <c r="N5750">
        <v>1.912783889552149E-4</v>
      </c>
      <c r="O5750">
        <v>8.6345539544087225E-5</v>
      </c>
      <c r="P5750">
        <v>3.5951327190056558E-5</v>
      </c>
      <c r="Q5750">
        <v>7.9917749398688965E-5</v>
      </c>
      <c r="R5750">
        <v>1.405487527111812E-4</v>
      </c>
      <c r="S5750">
        <v>3.0406163082660721E-5</v>
      </c>
      <c r="T5750">
        <v>1.6301849784333671E-6</v>
      </c>
    </row>
    <row r="5751" spans="1:20">
      <c r="A5751" s="10">
        <v>5745</v>
      </c>
      <c r="B5751" s="10">
        <v>2.1888452863083141E-4</v>
      </c>
      <c r="C5751" s="10">
        <v>1.1250729685869041E-4</v>
      </c>
      <c r="D5751" s="10">
        <v>7.8743693408106001E-5</v>
      </c>
      <c r="E5751" s="10">
        <v>1.6585300292829461E-4</v>
      </c>
      <c r="F5751" s="10">
        <v>1.2484338447350701E-4</v>
      </c>
      <c r="G5751" s="10">
        <v>1.514547069421506E-4</v>
      </c>
      <c r="H5751" s="10">
        <v>8.0094770087526742E-5</v>
      </c>
      <c r="I5751" s="10">
        <v>1.8383925187841991E-4</v>
      </c>
      <c r="J5751" s="10">
        <v>8.7285708879809279E-5</v>
      </c>
      <c r="K5751">
        <v>1.1680396734565289E-4</v>
      </c>
      <c r="L5751">
        <v>6.9989397262251046E-5</v>
      </c>
      <c r="M5751">
        <v>1.5657737056311269E-4</v>
      </c>
      <c r="N5751">
        <v>2.9613039348916738E-4</v>
      </c>
      <c r="O5751">
        <v>1.274610011016865E-4</v>
      </c>
      <c r="P5751">
        <v>8.1027537938083166E-5</v>
      </c>
      <c r="Q5751">
        <v>1.066116771738937E-4</v>
      </c>
      <c r="R5751">
        <v>2.3664837793534421E-4</v>
      </c>
      <c r="S5751">
        <v>2.2261185357249791E-5</v>
      </c>
      <c r="T5751">
        <v>1.1215646597755389E-6</v>
      </c>
    </row>
    <row r="5752" spans="1:20">
      <c r="A5752" s="10">
        <v>5746</v>
      </c>
      <c r="B5752" s="10">
        <v>3.2490608123758482E-4</v>
      </c>
      <c r="C5752" s="10">
        <v>1.033502195167391E-4</v>
      </c>
      <c r="D5752" s="10">
        <v>9.0757912896607753E-5</v>
      </c>
      <c r="E5752" s="10">
        <v>2.14421185253689E-4</v>
      </c>
      <c r="F5752" s="10">
        <v>1.7226423169355081E-4</v>
      </c>
      <c r="G5752" s="10">
        <v>1.9267796791427961E-4</v>
      </c>
      <c r="H5752" s="10">
        <v>9.5229735498505151E-5</v>
      </c>
      <c r="I5752" s="10">
        <v>2.3833931535825899E-4</v>
      </c>
      <c r="J5752" s="10">
        <v>9.2784168753710792E-5</v>
      </c>
      <c r="K5752">
        <v>1.339162480582866E-4</v>
      </c>
      <c r="L5752">
        <v>7.5050020492682944E-5</v>
      </c>
      <c r="M5752">
        <v>2.0062577068451871E-4</v>
      </c>
      <c r="N5752">
        <v>3.7469429378188132E-4</v>
      </c>
      <c r="O5752">
        <v>1.6148426817891439E-4</v>
      </c>
      <c r="P5752">
        <v>1.1061635607818841E-4</v>
      </c>
      <c r="Q5752">
        <v>1.3770404345170379E-4</v>
      </c>
      <c r="R5752">
        <v>2.286908938615046E-4</v>
      </c>
      <c r="S5752">
        <v>2.935734489435695E-5</v>
      </c>
      <c r="T5752">
        <v>4.5480985760368854E-6</v>
      </c>
    </row>
    <row r="5753" spans="1:20">
      <c r="A5753" s="10">
        <v>5747</v>
      </c>
      <c r="B5753" s="10">
        <v>2.5149138624602329E-4</v>
      </c>
      <c r="C5753" s="10">
        <v>8.0297724546176617E-5</v>
      </c>
      <c r="D5753" s="10">
        <v>9.0210681149761911E-5</v>
      </c>
      <c r="E5753" s="10">
        <v>2.512176027601676E-4</v>
      </c>
      <c r="F5753" s="10">
        <v>1.078780664800016E-4</v>
      </c>
      <c r="G5753" s="10">
        <v>2.207269794832208E-4</v>
      </c>
      <c r="H5753" s="10">
        <v>9.5449286927832256E-5</v>
      </c>
      <c r="I5753" s="10">
        <v>2.5225943411727897E-4</v>
      </c>
      <c r="J5753" s="10">
        <v>9.6624234372828587E-5</v>
      </c>
      <c r="K5753">
        <v>2.3702843428923451E-4</v>
      </c>
      <c r="L5753">
        <v>6.3702734030525552E-5</v>
      </c>
      <c r="M5753">
        <v>2.2046219873095741E-4</v>
      </c>
      <c r="N5753">
        <v>3.8926431793562472E-4</v>
      </c>
      <c r="O5753">
        <v>2.2477104714038279E-4</v>
      </c>
      <c r="P5753">
        <v>8.6752767628506399E-5</v>
      </c>
      <c r="Q5753">
        <v>1.039170749445107E-4</v>
      </c>
      <c r="R5753">
        <v>2.2178665429164649E-4</v>
      </c>
      <c r="S5753">
        <v>3.5496653011027671E-5</v>
      </c>
      <c r="T5753">
        <v>1.325798202745951E-5</v>
      </c>
    </row>
    <row r="5754" spans="1:20">
      <c r="A5754" s="10">
        <v>5748</v>
      </c>
      <c r="B5754" s="10">
        <v>2.5106978024398561E-4</v>
      </c>
      <c r="C5754" s="10">
        <v>1.2563144991221861E-4</v>
      </c>
      <c r="D5754" s="10">
        <v>9.1500030389819433E-5</v>
      </c>
      <c r="E5754" s="10">
        <v>1.9571164266189901E-4</v>
      </c>
      <c r="F5754" s="10">
        <v>1.5852637557794771E-4</v>
      </c>
      <c r="G5754" s="10">
        <v>1.6511521904186911E-4</v>
      </c>
      <c r="H5754" s="10">
        <v>1.3084666771168819E-4</v>
      </c>
      <c r="I5754" s="10">
        <v>2.5411092283025442E-4</v>
      </c>
      <c r="J5754" s="10">
        <v>1.036157286225123E-4</v>
      </c>
      <c r="K5754">
        <v>3.0222536707871621E-4</v>
      </c>
      <c r="L5754">
        <v>1.228686985481757E-4</v>
      </c>
      <c r="M5754">
        <v>1.9037092292912181E-4</v>
      </c>
      <c r="N5754">
        <v>3.9708275383228153E-4</v>
      </c>
      <c r="O5754">
        <v>2.6174106141726468E-4</v>
      </c>
      <c r="P5754">
        <v>8.594205549574679E-5</v>
      </c>
      <c r="Q5754">
        <v>1.571568745722622E-4</v>
      </c>
      <c r="R5754">
        <v>1.3940818885201279E-4</v>
      </c>
      <c r="S5754">
        <v>4.4309458395886603E-5</v>
      </c>
      <c r="T5754">
        <v>2.527346331905518E-5</v>
      </c>
    </row>
    <row r="5755" spans="1:20">
      <c r="A5755" s="10">
        <v>5749</v>
      </c>
      <c r="B5755" s="10">
        <v>2.8840517257301701E-4</v>
      </c>
      <c r="C5755" s="10">
        <v>1.041453799879803E-4</v>
      </c>
      <c r="D5755" s="10">
        <v>9.6274109997074403E-5</v>
      </c>
      <c r="E5755" s="10">
        <v>1.5600911679274459E-4</v>
      </c>
      <c r="F5755" s="10">
        <v>1.2957515669432721E-4</v>
      </c>
      <c r="G5755" s="10">
        <v>1.16937077028213E-4</v>
      </c>
      <c r="H5755" s="10">
        <v>1.7488645912459391E-4</v>
      </c>
      <c r="I5755" s="10">
        <v>2.3744137509743189E-4</v>
      </c>
      <c r="J5755" s="10">
        <v>1.0833118571588489E-4</v>
      </c>
      <c r="K5755">
        <v>3.7404771046267748E-4</v>
      </c>
      <c r="L5755">
        <v>2.6911146415659412E-4</v>
      </c>
      <c r="M5755">
        <v>1.616710367641362E-4</v>
      </c>
      <c r="N5755">
        <v>3.481542610333792E-4</v>
      </c>
      <c r="O5755">
        <v>2.5168520030509751E-4</v>
      </c>
      <c r="P5755">
        <v>2.1644097485353479E-4</v>
      </c>
      <c r="Q5755">
        <v>1.2753604098615309E-4</v>
      </c>
      <c r="R5755">
        <v>1.6833962621365891E-4</v>
      </c>
      <c r="S5755">
        <v>5.6704988695024679E-5</v>
      </c>
      <c r="T5755">
        <v>4.2870320521420529E-5</v>
      </c>
    </row>
    <row r="5756" spans="1:20">
      <c r="A5756" s="10">
        <v>5750</v>
      </c>
      <c r="B5756" s="10">
        <v>2.3514680381168159E-4</v>
      </c>
      <c r="C5756" s="10">
        <v>7.7913826410763495E-5</v>
      </c>
      <c r="D5756" s="10">
        <v>1.102687881787389E-4</v>
      </c>
      <c r="E5756" s="10">
        <v>1.5392931773133671E-4</v>
      </c>
      <c r="F5756" s="10">
        <v>1.109035682455718E-4</v>
      </c>
      <c r="G5756" s="10">
        <v>1.023520568297378E-4</v>
      </c>
      <c r="H5756" s="10">
        <v>2.5270502034017463E-4</v>
      </c>
      <c r="I5756" s="10">
        <v>2.360054527425248E-4</v>
      </c>
      <c r="J5756" s="10">
        <v>1.3350643669020831E-4</v>
      </c>
      <c r="K5756">
        <v>3.3486785572691362E-4</v>
      </c>
      <c r="L5756">
        <v>2.6657105511301127E-4</v>
      </c>
      <c r="M5756">
        <v>1.123905938016871E-4</v>
      </c>
      <c r="N5756">
        <v>2.7320158877653462E-4</v>
      </c>
      <c r="O5756">
        <v>2.413933688214715E-4</v>
      </c>
      <c r="P5756">
        <v>3.4546209112948779E-4</v>
      </c>
      <c r="Q5756">
        <v>9.158750269712785E-5</v>
      </c>
      <c r="R5756">
        <v>1.590513706795105E-4</v>
      </c>
      <c r="S5756">
        <v>6.4531593702928057E-5</v>
      </c>
      <c r="T5756">
        <v>3.3364222777977653E-5</v>
      </c>
    </row>
    <row r="5757" spans="1:20">
      <c r="A5757" s="10">
        <v>5751</v>
      </c>
      <c r="B5757" s="10">
        <v>2.7498697616598551E-4</v>
      </c>
      <c r="C5757" s="10">
        <v>8.55661783832835E-5</v>
      </c>
      <c r="D5757" s="10">
        <v>1.7397045771120831E-4</v>
      </c>
      <c r="E5757" s="10">
        <v>2.3650768701871349E-4</v>
      </c>
      <c r="F5757" s="10">
        <v>6.7721264867182519E-5</v>
      </c>
      <c r="G5757" s="10">
        <v>1.0255481976937231E-4</v>
      </c>
      <c r="H5757" s="10">
        <v>2.767288244716432E-4</v>
      </c>
      <c r="I5757" s="10">
        <v>2.1230396638039661E-4</v>
      </c>
      <c r="J5757" s="10">
        <v>1.7817323125699969E-4</v>
      </c>
      <c r="K5757">
        <v>1.4793822065362199E-4</v>
      </c>
      <c r="L5757">
        <v>3.2521294938497701E-4</v>
      </c>
      <c r="M5757">
        <v>9.4041957572290548E-5</v>
      </c>
      <c r="N5757">
        <v>2.0762551723761929E-4</v>
      </c>
      <c r="O5757">
        <v>2.1149952160187029E-4</v>
      </c>
      <c r="P5757">
        <v>3.077012729441096E-4</v>
      </c>
      <c r="Q5757">
        <v>7.5923793036575466E-5</v>
      </c>
      <c r="R5757">
        <v>9.2814102309693835E-5</v>
      </c>
      <c r="S5757">
        <v>5.8816080616201839E-5</v>
      </c>
      <c r="T5757">
        <v>1.6480250918995489E-5</v>
      </c>
    </row>
    <row r="5758" spans="1:20">
      <c r="A5758" s="10">
        <v>5752</v>
      </c>
      <c r="B5758" s="10">
        <v>1.6386159496826341E-4</v>
      </c>
      <c r="C5758" s="10">
        <v>1.4516076303474341E-4</v>
      </c>
      <c r="D5758" s="10">
        <v>1.95288460931282E-4</v>
      </c>
      <c r="E5758" s="10">
        <v>1.432628947136269E-4</v>
      </c>
      <c r="F5758" s="10">
        <v>5.0370690549049312E-5</v>
      </c>
      <c r="G5758" s="10">
        <v>8.4865049880100316E-5</v>
      </c>
      <c r="H5758" s="10">
        <v>2.4990214015631129E-4</v>
      </c>
      <c r="I5758" s="10">
        <v>1.384914970044816E-4</v>
      </c>
      <c r="J5758" s="10">
        <v>1.7795764624858621E-4</v>
      </c>
      <c r="K5758">
        <v>1.154832260028376E-4</v>
      </c>
      <c r="L5758">
        <v>3.6114531585659083E-4</v>
      </c>
      <c r="M5758">
        <v>8.6596410704180038E-5</v>
      </c>
      <c r="N5758">
        <v>1.3177813036927471E-4</v>
      </c>
      <c r="O5758">
        <v>2.0093442511964421E-4</v>
      </c>
      <c r="P5758">
        <v>3.1390407705005871E-4</v>
      </c>
      <c r="Q5758">
        <v>1.427937122070966E-4</v>
      </c>
      <c r="R5758">
        <v>8.3388092005675467E-5</v>
      </c>
      <c r="S5758">
        <v>7.1460305460893664E-5</v>
      </c>
      <c r="T5758">
        <v>2.5968021395953679E-5</v>
      </c>
    </row>
    <row r="5759" spans="1:20">
      <c r="A5759" s="10">
        <v>5753</v>
      </c>
      <c r="B5759" s="10">
        <v>7.5714940101060326E-5</v>
      </c>
      <c r="C5759" s="10">
        <v>1.202720791102293E-4</v>
      </c>
      <c r="D5759" s="10">
        <v>1.1834604660317369E-4</v>
      </c>
      <c r="E5759" s="10">
        <v>6.9809558698722061E-5</v>
      </c>
      <c r="F5759" s="10">
        <v>6.9713232275822547E-5</v>
      </c>
      <c r="G5759" s="10">
        <v>5.264755896562712E-5</v>
      </c>
      <c r="H5759" s="10">
        <v>1.6308830455436879E-4</v>
      </c>
      <c r="I5759" s="10">
        <v>6.8650827092871082E-5</v>
      </c>
      <c r="J5759" s="10">
        <v>1.205809577493572E-4</v>
      </c>
      <c r="K5759">
        <v>8.2258345800536261E-5</v>
      </c>
      <c r="L5759">
        <v>1.7743267528081159E-4</v>
      </c>
      <c r="M5759">
        <v>7.6988056665665272E-5</v>
      </c>
      <c r="N5759">
        <v>5.763827907078223E-5</v>
      </c>
      <c r="O5759">
        <v>1.6439738763115159E-4</v>
      </c>
      <c r="P5759">
        <v>1.6530766527612971E-4</v>
      </c>
      <c r="Q5759">
        <v>1.187215259242837E-4</v>
      </c>
      <c r="R5759">
        <v>4.9658277987331577E-5</v>
      </c>
      <c r="S5759">
        <v>7.8255421618713658E-5</v>
      </c>
      <c r="T5759">
        <v>4.4164147373641339E-5</v>
      </c>
    </row>
    <row r="5760" spans="1:20">
      <c r="A5760" s="10">
        <v>5754</v>
      </c>
      <c r="B5760" s="10">
        <v>2.7166406884070589E-5</v>
      </c>
      <c r="C5760" s="10">
        <v>4.8533040299626481E-5</v>
      </c>
      <c r="D5760" s="10">
        <v>4.3246913953583448E-5</v>
      </c>
      <c r="E5760" s="10">
        <v>3.644756074920877E-5</v>
      </c>
      <c r="F5760" s="10">
        <v>3.0623671466267633E-5</v>
      </c>
      <c r="G5760" s="10">
        <v>5.0418978120615912E-5</v>
      </c>
      <c r="H5760" s="10">
        <v>4.6837237506157908E-5</v>
      </c>
      <c r="I5760" s="10">
        <v>3.4859582833444782E-5</v>
      </c>
      <c r="J5760" s="10">
        <v>5.7050298798480612E-5</v>
      </c>
      <c r="K5760">
        <v>3.7500593801146468E-5</v>
      </c>
      <c r="L5760">
        <v>3.6641293997734398E-5</v>
      </c>
      <c r="M5760">
        <v>5.0559643787080288E-5</v>
      </c>
      <c r="N5760">
        <v>2.2132941384077961E-5</v>
      </c>
      <c r="O5760">
        <v>1.3640283100877071E-4</v>
      </c>
      <c r="P5760">
        <v>3.2600649505337127E-5</v>
      </c>
      <c r="Q5760">
        <v>3.9980027398175519E-5</v>
      </c>
      <c r="R5760">
        <v>6.5859329720311942E-6</v>
      </c>
      <c r="S5760">
        <v>1.110572866976478E-4</v>
      </c>
      <c r="T5760">
        <v>5.8558737454645782E-5</v>
      </c>
    </row>
    <row r="5761" spans="1:20">
      <c r="A5761" s="10">
        <v>5755</v>
      </c>
      <c r="B5761" s="10">
        <v>1.0405441852062281E-5</v>
      </c>
      <c r="C5761" s="10">
        <v>3.7215099026066361E-6</v>
      </c>
      <c r="D5761" s="10">
        <v>5.2837826819961983E-6</v>
      </c>
      <c r="E5761" s="10">
        <v>1.765818778842866E-5</v>
      </c>
      <c r="F5761" s="10">
        <v>1.665265588304809E-7</v>
      </c>
      <c r="G5761" s="10">
        <v>3.3567177628280207E-5</v>
      </c>
      <c r="H5761" s="10">
        <v>9.8799893441106959E-6</v>
      </c>
      <c r="I5761" s="10">
        <v>2.537037057901889E-5</v>
      </c>
      <c r="J5761" s="10">
        <v>2.969779135085251E-5</v>
      </c>
      <c r="K5761">
        <v>1.4218868330295679E-5</v>
      </c>
      <c r="L5761">
        <v>1.528038998951347E-6</v>
      </c>
      <c r="M5761">
        <v>2.0192110897516091E-5</v>
      </c>
      <c r="N5761">
        <v>9.1528745317958502E-6</v>
      </c>
      <c r="O5761">
        <v>8.2211910241760874E-5</v>
      </c>
      <c r="P5761">
        <v>7.38847173276915E-6</v>
      </c>
      <c r="Q5761">
        <v>8.1747204948966799E-7</v>
      </c>
      <c r="R5761">
        <v>2.6723952305355852E-6</v>
      </c>
      <c r="S5761">
        <v>1.076782341269062E-4</v>
      </c>
      <c r="T5761">
        <v>6.5890509796784276E-5</v>
      </c>
    </row>
    <row r="5762" spans="1:20">
      <c r="A5762" s="10">
        <v>5756</v>
      </c>
      <c r="B5762" s="10">
        <v>4.3814781280322717E-6</v>
      </c>
      <c r="C5762" s="10">
        <v>5.5367089221121699E-6</v>
      </c>
      <c r="D5762" s="10">
        <v>2.5838994645642998E-6</v>
      </c>
      <c r="E5762" s="10">
        <v>5.8132058352395847E-6</v>
      </c>
      <c r="F5762" s="10">
        <v>0</v>
      </c>
      <c r="G5762" s="10">
        <v>1.407017230704082E-5</v>
      </c>
      <c r="H5762" s="10">
        <v>8.4035002519207191E-6</v>
      </c>
      <c r="I5762" s="10">
        <v>1.7391778185251349E-5</v>
      </c>
      <c r="J5762" s="10">
        <v>6.5415382647299381E-6</v>
      </c>
      <c r="K5762">
        <v>1.0157563506940071E-5</v>
      </c>
      <c r="L5762">
        <v>2.2056998633958321E-7</v>
      </c>
      <c r="M5762">
        <v>1.258539305040667E-5</v>
      </c>
      <c r="N5762">
        <v>7.1972019310693506E-6</v>
      </c>
      <c r="O5762">
        <v>2.8054015565957621E-5</v>
      </c>
      <c r="P5762">
        <v>5.5020052197567151E-6</v>
      </c>
      <c r="Q5762">
        <v>0</v>
      </c>
      <c r="R5762">
        <v>4.0181373132441172E-7</v>
      </c>
      <c r="S5762">
        <v>1.2080528700858949E-4</v>
      </c>
      <c r="T5762">
        <v>7.3402192226666997E-5</v>
      </c>
    </row>
    <row r="5763" spans="1:20">
      <c r="A5763" s="10">
        <v>5757</v>
      </c>
      <c r="B5763" s="10">
        <v>2.2352461781835061E-7</v>
      </c>
      <c r="C5763" s="10">
        <v>7.8458776352016118E-7</v>
      </c>
      <c r="D5763" s="10">
        <v>1.306040980807369E-6</v>
      </c>
      <c r="E5763" s="10">
        <v>2.3628225047317589E-6</v>
      </c>
      <c r="F5763" s="10">
        <v>0</v>
      </c>
      <c r="G5763" s="10">
        <v>2.9802501683151159E-6</v>
      </c>
      <c r="H5763" s="10">
        <v>1.8870483897703371E-6</v>
      </c>
      <c r="I5763" s="10">
        <v>8.5984209165738172E-6</v>
      </c>
      <c r="J5763" s="10">
        <v>2.6642518269262168E-7</v>
      </c>
      <c r="K5763">
        <v>2.854687055525759E-6</v>
      </c>
      <c r="L5763">
        <v>0</v>
      </c>
      <c r="M5763">
        <v>3.2635546288895698E-6</v>
      </c>
      <c r="N5763">
        <v>3.440853179151109E-6</v>
      </c>
      <c r="O5763">
        <v>5.5519099950489188E-6</v>
      </c>
      <c r="P5763">
        <v>4.3131661472401128E-7</v>
      </c>
      <c r="Q5763">
        <v>0</v>
      </c>
      <c r="R5763">
        <v>2.0035033694846019E-8</v>
      </c>
      <c r="S5763">
        <v>9.6699427508090604E-5</v>
      </c>
      <c r="T5763">
        <v>6.8959443544070492E-5</v>
      </c>
    </row>
    <row r="5764" spans="1:20">
      <c r="A5764" s="10">
        <v>5758</v>
      </c>
      <c r="B5764" s="10">
        <v>2.2500818829059638E-8</v>
      </c>
      <c r="C5764" s="10">
        <v>9.1098724356477348E-9</v>
      </c>
      <c r="D5764" s="10">
        <v>2.9003136811292998E-7</v>
      </c>
      <c r="E5764" s="10">
        <v>0</v>
      </c>
      <c r="F5764" s="10">
        <v>0</v>
      </c>
      <c r="G5764" s="10">
        <v>1.1087650436251991E-6</v>
      </c>
      <c r="H5764" s="10">
        <v>6.7092683157757139E-8</v>
      </c>
      <c r="I5764" s="10">
        <v>1.200972835212052E-6</v>
      </c>
      <c r="J5764" s="10">
        <v>0</v>
      </c>
      <c r="K5764">
        <v>4.4243470810628259E-9</v>
      </c>
      <c r="L5764">
        <v>0</v>
      </c>
      <c r="M5764">
        <v>9.1539495549438557E-7</v>
      </c>
      <c r="N5764">
        <v>1.0949246965835469E-6</v>
      </c>
      <c r="O5764">
        <v>1.435120888890199E-6</v>
      </c>
      <c r="P5764">
        <v>0</v>
      </c>
      <c r="Q5764">
        <v>0</v>
      </c>
      <c r="R5764">
        <v>0</v>
      </c>
      <c r="S5764">
        <v>9.869736790457461E-5</v>
      </c>
      <c r="T5764">
        <v>1.2083560043900591E-4</v>
      </c>
    </row>
    <row r="5765" spans="1:20">
      <c r="A5765" s="10">
        <v>5759</v>
      </c>
      <c r="B5765" s="10">
        <v>0</v>
      </c>
      <c r="C5765" s="10">
        <v>9.6354419992427974E-9</v>
      </c>
      <c r="D5765" s="10">
        <v>3.9640259793378038E-8</v>
      </c>
      <c r="E5765" s="10">
        <v>0</v>
      </c>
      <c r="F5765" s="10">
        <v>0</v>
      </c>
      <c r="G5765" s="10">
        <v>4.5725706148602118E-8</v>
      </c>
      <c r="H5765" s="10">
        <v>0</v>
      </c>
      <c r="I5765" s="10">
        <v>8.3435399280548585E-9</v>
      </c>
      <c r="J5765" s="10">
        <v>0</v>
      </c>
      <c r="K5765">
        <v>0</v>
      </c>
      <c r="L5765">
        <v>0</v>
      </c>
      <c r="M5765">
        <v>1.3439364243140439E-7</v>
      </c>
      <c r="N5765">
        <v>1.4298004176905919E-8</v>
      </c>
      <c r="O5765">
        <v>1.7611873976617481E-7</v>
      </c>
      <c r="P5765">
        <v>0</v>
      </c>
      <c r="Q5765">
        <v>0</v>
      </c>
      <c r="R5765">
        <v>0</v>
      </c>
      <c r="S5765">
        <v>9.4457917867337549E-5</v>
      </c>
      <c r="T5765">
        <v>1.3173184020722631E-4</v>
      </c>
    </row>
    <row r="5766" spans="1:20">
      <c r="A5766" s="10">
        <v>5760</v>
      </c>
      <c r="B5766" s="10">
        <v>0</v>
      </c>
      <c r="C5766" s="10">
        <v>0</v>
      </c>
      <c r="D5766" s="10">
        <v>3.167381533127059E-9</v>
      </c>
      <c r="E5766" s="10">
        <v>0</v>
      </c>
      <c r="F5766" s="10">
        <v>0</v>
      </c>
      <c r="G5766" s="10">
        <v>0</v>
      </c>
      <c r="H5766" s="10">
        <v>1.125156798297791E-8</v>
      </c>
      <c r="I5766" s="10">
        <v>0</v>
      </c>
      <c r="J5766" s="10">
        <v>0</v>
      </c>
      <c r="K5766">
        <v>0</v>
      </c>
      <c r="L5766">
        <v>0</v>
      </c>
      <c r="M5766">
        <v>1.04083739631746E-9</v>
      </c>
      <c r="N5766">
        <v>8.9474369066995752E-10</v>
      </c>
      <c r="O5766">
        <v>5.7264778584945042E-9</v>
      </c>
      <c r="P5766">
        <v>0</v>
      </c>
      <c r="Q5766">
        <v>0</v>
      </c>
      <c r="R5766">
        <v>0</v>
      </c>
      <c r="S5766">
        <v>9.9245245272551282E-5</v>
      </c>
      <c r="T5766">
        <v>1.1458675433032251E-4</v>
      </c>
    </row>
    <row r="5767" spans="1:20">
      <c r="A5767" s="10">
        <v>5761</v>
      </c>
      <c r="B5767" s="10">
        <v>0</v>
      </c>
      <c r="C5767" s="10">
        <v>4.1388603133111112E-7</v>
      </c>
      <c r="D5767" s="10">
        <v>2.3995314644901959E-11</v>
      </c>
      <c r="E5767" s="10">
        <v>0</v>
      </c>
      <c r="F5767" s="10">
        <v>0</v>
      </c>
      <c r="G5767" s="10">
        <v>3.423178175265008E-9</v>
      </c>
      <c r="H5767" s="10">
        <v>0</v>
      </c>
      <c r="I5767" s="10">
        <v>0</v>
      </c>
      <c r="J5767" s="10">
        <v>0</v>
      </c>
      <c r="K5767">
        <v>0</v>
      </c>
      <c r="L5767">
        <v>0</v>
      </c>
      <c r="M5767">
        <v>0</v>
      </c>
      <c r="N5767">
        <v>1.002112933550352E-9</v>
      </c>
      <c r="O5767">
        <v>7.2521061059733411E-11</v>
      </c>
      <c r="P5767">
        <v>0</v>
      </c>
      <c r="Q5767">
        <v>0</v>
      </c>
      <c r="R5767">
        <v>0</v>
      </c>
      <c r="S5767">
        <v>1.140857360531606E-4</v>
      </c>
      <c r="T5767">
        <v>1.115158312617963E-4</v>
      </c>
    </row>
    <row r="5768" spans="1:20">
      <c r="A5768" s="10">
        <v>5762</v>
      </c>
      <c r="B5768" s="10">
        <v>0</v>
      </c>
      <c r="C5768" s="10">
        <v>0</v>
      </c>
      <c r="D5768" s="10">
        <v>0</v>
      </c>
      <c r="E5768" s="10">
        <v>0</v>
      </c>
      <c r="F5768" s="10">
        <v>0</v>
      </c>
      <c r="G5768" s="10">
        <v>1.6783421206246049E-7</v>
      </c>
      <c r="H5768" s="10">
        <v>0</v>
      </c>
      <c r="I5768" s="10">
        <v>0</v>
      </c>
      <c r="J5768" s="10">
        <v>0</v>
      </c>
      <c r="K5768">
        <v>0</v>
      </c>
      <c r="L5768">
        <v>0</v>
      </c>
      <c r="M5768">
        <v>3.4383525023176771E-7</v>
      </c>
      <c r="N5768">
        <v>4.8316159296177702E-10</v>
      </c>
      <c r="O5768">
        <v>0</v>
      </c>
      <c r="P5768">
        <v>0</v>
      </c>
      <c r="Q5768">
        <v>0</v>
      </c>
      <c r="R5768">
        <v>0</v>
      </c>
      <c r="S5768">
        <v>1.2474595947667649E-4</v>
      </c>
      <c r="T5768">
        <v>1.1323806237825651E-4</v>
      </c>
    </row>
    <row r="5769" spans="1:20">
      <c r="A5769" s="10">
        <v>5763</v>
      </c>
      <c r="B5769" s="10">
        <v>0</v>
      </c>
      <c r="C5769" s="10">
        <v>0</v>
      </c>
      <c r="D5769" s="10">
        <v>0</v>
      </c>
      <c r="E5769" s="10">
        <v>0</v>
      </c>
      <c r="F5769" s="10">
        <v>0</v>
      </c>
      <c r="G5769" s="10">
        <v>2.2158331756902119E-8</v>
      </c>
      <c r="H5769" s="10">
        <v>0</v>
      </c>
      <c r="I5769" s="10">
        <v>0</v>
      </c>
      <c r="J5769" s="10">
        <v>0</v>
      </c>
      <c r="K5769">
        <v>0</v>
      </c>
      <c r="L5769">
        <v>1.154816682406195E-9</v>
      </c>
      <c r="M5769">
        <v>4.1920623410303198E-7</v>
      </c>
      <c r="N5769">
        <v>7.3368982634936518E-10</v>
      </c>
      <c r="O5769">
        <v>2.578526615457188E-11</v>
      </c>
      <c r="P5769">
        <v>0</v>
      </c>
      <c r="Q5769">
        <v>0</v>
      </c>
      <c r="R5769">
        <v>0</v>
      </c>
      <c r="S5769">
        <v>1.4004215271824519E-4</v>
      </c>
      <c r="T5769">
        <v>1.0165631010979881E-4</v>
      </c>
    </row>
    <row r="5770" spans="1:20">
      <c r="A5770" s="10">
        <v>5764</v>
      </c>
      <c r="B5770" s="10">
        <v>0</v>
      </c>
      <c r="C5770" s="10">
        <v>0</v>
      </c>
      <c r="D5770" s="10">
        <v>0</v>
      </c>
      <c r="E5770" s="10">
        <v>0</v>
      </c>
      <c r="F5770" s="10">
        <v>0</v>
      </c>
      <c r="G5770" s="10">
        <v>0</v>
      </c>
      <c r="H5770" s="10">
        <v>0</v>
      </c>
      <c r="I5770" s="10">
        <v>0</v>
      </c>
      <c r="J5770" s="10">
        <v>0</v>
      </c>
      <c r="K5770">
        <v>0</v>
      </c>
      <c r="L5770">
        <v>0</v>
      </c>
      <c r="M5770">
        <v>1.381801370973179E-7</v>
      </c>
      <c r="N5770">
        <v>6.2632058346897015E-10</v>
      </c>
      <c r="O5770">
        <v>0</v>
      </c>
      <c r="P5770">
        <v>0</v>
      </c>
      <c r="Q5770">
        <v>0</v>
      </c>
      <c r="R5770">
        <v>0</v>
      </c>
      <c r="S5770">
        <v>1.514918736628331E-4</v>
      </c>
      <c r="T5770">
        <v>1.1652497742522931E-4</v>
      </c>
    </row>
    <row r="5771" spans="1:20">
      <c r="A5771" s="10">
        <v>5765</v>
      </c>
      <c r="B5771" s="10">
        <v>2.497343628280245E-9</v>
      </c>
      <c r="C5771" s="10">
        <v>9.2544040656363774E-9</v>
      </c>
      <c r="D5771" s="10">
        <v>3.6232925113801957E-10</v>
      </c>
      <c r="E5771" s="10">
        <v>2.7143015533328229E-9</v>
      </c>
      <c r="F5771" s="10">
        <v>0</v>
      </c>
      <c r="G5771" s="10">
        <v>1.427981379889248E-9</v>
      </c>
      <c r="H5771" s="10">
        <v>3.2837909520691069E-9</v>
      </c>
      <c r="I5771" s="10">
        <v>1.3448468962983161E-9</v>
      </c>
      <c r="J5771" s="10">
        <v>3.2873087728304201E-9</v>
      </c>
      <c r="K5771">
        <v>0</v>
      </c>
      <c r="L5771">
        <v>5.1966750708278771E-10</v>
      </c>
      <c r="M5771">
        <v>4.4756008041650769E-9</v>
      </c>
      <c r="N5771">
        <v>5.0508281338319102E-9</v>
      </c>
      <c r="O5771">
        <v>1.932739996546384E-8</v>
      </c>
      <c r="P5771">
        <v>2.7183820255714998E-10</v>
      </c>
      <c r="Q5771">
        <v>0</v>
      </c>
      <c r="R5771">
        <v>3.5061308965980519E-9</v>
      </c>
      <c r="S5771">
        <v>1.5245490511215721E-4</v>
      </c>
      <c r="T5771">
        <v>1.128362004901788E-4</v>
      </c>
    </row>
    <row r="5772" spans="1:20">
      <c r="A5772" s="10">
        <v>5766</v>
      </c>
      <c r="B5772" s="10">
        <v>1.0311655472041821E-5</v>
      </c>
      <c r="C5772" s="10">
        <v>1.286580714466985E-5</v>
      </c>
      <c r="D5772" s="10">
        <v>1.185276041520201E-5</v>
      </c>
      <c r="E5772" s="10">
        <v>4.1002400282534383E-6</v>
      </c>
      <c r="F5772" s="10">
        <v>8.7452907124859751E-6</v>
      </c>
      <c r="G5772" s="10">
        <v>9.502461374171054E-6</v>
      </c>
      <c r="H5772" s="10">
        <v>1.4086886020611419E-5</v>
      </c>
      <c r="I5772" s="10">
        <v>5.2050630702144446E-6</v>
      </c>
      <c r="J5772" s="10">
        <v>1.3307558480003671E-5</v>
      </c>
      <c r="K5772">
        <v>9.643798492004651E-6</v>
      </c>
      <c r="L5772">
        <v>8.3985631100928837E-6</v>
      </c>
      <c r="M5772">
        <v>1.0930076659879989E-5</v>
      </c>
      <c r="N5772">
        <v>5.8909991699486801E-6</v>
      </c>
      <c r="O5772">
        <v>9.6839553836824261E-6</v>
      </c>
      <c r="P5772">
        <v>1.0554571277952281E-5</v>
      </c>
      <c r="Q5772">
        <v>1.3970222776457621E-5</v>
      </c>
      <c r="R5772">
        <v>6.6090845665230158E-6</v>
      </c>
      <c r="S5772">
        <v>1.5863960326584271E-4</v>
      </c>
      <c r="T5772">
        <v>1.1522824936645261E-4</v>
      </c>
    </row>
    <row r="5773" spans="1:20">
      <c r="A5773" s="10">
        <v>5767</v>
      </c>
      <c r="B5773" s="10">
        <v>4.2225277694815049E-5</v>
      </c>
      <c r="C5773" s="10">
        <v>8.8705687880277247E-5</v>
      </c>
      <c r="D5773" s="10">
        <v>9.7918975618559376E-5</v>
      </c>
      <c r="E5773" s="10">
        <v>2.797468443003606E-5</v>
      </c>
      <c r="F5773" s="10">
        <v>9.2777132817276921E-5</v>
      </c>
      <c r="G5773" s="10">
        <v>6.660438193635883E-5</v>
      </c>
      <c r="H5773" s="10">
        <v>1.102195494316321E-4</v>
      </c>
      <c r="I5773" s="10">
        <v>5.3146946714065732E-5</v>
      </c>
      <c r="J5773" s="10">
        <v>8.7535629180319168E-5</v>
      </c>
      <c r="K5773">
        <v>9.6631980249698121E-5</v>
      </c>
      <c r="L5773">
        <v>8.6951590091978266E-5</v>
      </c>
      <c r="M5773">
        <v>9.5750309114527686E-5</v>
      </c>
      <c r="N5773">
        <v>4.2288351579066362E-5</v>
      </c>
      <c r="O5773">
        <v>7.3532352751999187E-5</v>
      </c>
      <c r="P5773">
        <v>1.004612963452609E-4</v>
      </c>
      <c r="Q5773">
        <v>9.982118099023783E-5</v>
      </c>
      <c r="R5773">
        <v>3.5818299322417453E-5</v>
      </c>
      <c r="S5773">
        <v>1.5461970027495561E-4</v>
      </c>
      <c r="T5773">
        <v>1.070904816767021E-4</v>
      </c>
    </row>
    <row r="5774" spans="1:20">
      <c r="A5774" s="10">
        <v>5768</v>
      </c>
      <c r="B5774" s="10">
        <v>1.5988534793318139E-4</v>
      </c>
      <c r="C5774" s="10">
        <v>2.16806909614854E-4</v>
      </c>
      <c r="D5774" s="10">
        <v>2.3241125948728449E-4</v>
      </c>
      <c r="E5774" s="10">
        <v>7.1864572506539221E-5</v>
      </c>
      <c r="F5774" s="10">
        <v>2.557589434692401E-4</v>
      </c>
      <c r="G5774" s="10">
        <v>1.5282058154832449E-4</v>
      </c>
      <c r="H5774" s="10">
        <v>2.6751721785457172E-4</v>
      </c>
      <c r="I5774" s="10">
        <v>1.412447871767307E-4</v>
      </c>
      <c r="J5774" s="10">
        <v>2.1793084727096161E-4</v>
      </c>
      <c r="K5774">
        <v>2.3949070633837589E-4</v>
      </c>
      <c r="L5774">
        <v>2.2330895167649721E-4</v>
      </c>
      <c r="M5774">
        <v>2.2795562681111929E-4</v>
      </c>
      <c r="N5774">
        <v>1.273096752456853E-4</v>
      </c>
      <c r="O5774">
        <v>1.737245162951192E-4</v>
      </c>
      <c r="P5774">
        <v>2.6227488928482232E-4</v>
      </c>
      <c r="Q5774">
        <v>2.4194791527245259E-4</v>
      </c>
      <c r="R5774">
        <v>8.986771408016338E-5</v>
      </c>
      <c r="S5774">
        <v>1.402752588776022E-4</v>
      </c>
      <c r="T5774">
        <v>1.070685258665642E-4</v>
      </c>
    </row>
    <row r="5775" spans="1:20">
      <c r="A5775" s="10">
        <v>5769</v>
      </c>
      <c r="B5775" s="10">
        <v>1.853001711576514E-4</v>
      </c>
      <c r="C5775" s="10">
        <v>3.4186928156310461E-4</v>
      </c>
      <c r="D5775" s="10">
        <v>3.5079070216949808E-4</v>
      </c>
      <c r="E5775" s="10">
        <v>1.208558523371982E-4</v>
      </c>
      <c r="F5775" s="10">
        <v>3.9888058166238119E-4</v>
      </c>
      <c r="G5775" s="10">
        <v>2.2794376537755369E-4</v>
      </c>
      <c r="H5775" s="10">
        <v>4.0814623005289169E-4</v>
      </c>
      <c r="I5775" s="10">
        <v>2.3932619030100281E-4</v>
      </c>
      <c r="J5775" s="10">
        <v>3.2177623034778568E-4</v>
      </c>
      <c r="K5775">
        <v>3.8635897238956091E-4</v>
      </c>
      <c r="L5775">
        <v>3.4793060420773141E-4</v>
      </c>
      <c r="M5775">
        <v>3.5356793229727258E-4</v>
      </c>
      <c r="N5775">
        <v>1.663107810055555E-4</v>
      </c>
      <c r="O5775">
        <v>2.7809005309939488E-4</v>
      </c>
      <c r="P5775">
        <v>4.046984444614506E-4</v>
      </c>
      <c r="Q5775">
        <v>3.8046284244071769E-4</v>
      </c>
      <c r="R5775">
        <v>1.766024219398595E-4</v>
      </c>
      <c r="S5775">
        <v>1.219146476303926E-4</v>
      </c>
      <c r="T5775">
        <v>1.072185201452665E-4</v>
      </c>
    </row>
    <row r="5776" spans="1:20">
      <c r="A5776" s="10">
        <v>5770</v>
      </c>
      <c r="B5776" s="10">
        <v>1.6856169458138491E-4</v>
      </c>
      <c r="C5776" s="10">
        <v>4.109147697906632E-4</v>
      </c>
      <c r="D5776" s="10">
        <v>4.3140266057784752E-4</v>
      </c>
      <c r="E5776" s="10">
        <v>2.1654731146194791E-4</v>
      </c>
      <c r="F5776" s="10">
        <v>4.9505571426207028E-4</v>
      </c>
      <c r="G5776" s="10">
        <v>2.6735021170044799E-4</v>
      </c>
      <c r="H5776" s="10">
        <v>4.8929766197680798E-4</v>
      </c>
      <c r="I5776" s="10">
        <v>2.744501142758385E-4</v>
      </c>
      <c r="J5776" s="10">
        <v>3.4979350232409252E-4</v>
      </c>
      <c r="K5776">
        <v>4.7212436293287259E-4</v>
      </c>
      <c r="L5776">
        <v>4.3816337493943029E-4</v>
      </c>
      <c r="M5776">
        <v>4.342845897405021E-4</v>
      </c>
      <c r="N5776">
        <v>1.8846157699998079E-4</v>
      </c>
      <c r="O5776">
        <v>3.421519562318229E-4</v>
      </c>
      <c r="P5776">
        <v>4.9728839381346667E-4</v>
      </c>
      <c r="Q5776">
        <v>4.8599058321798351E-4</v>
      </c>
      <c r="R5776">
        <v>1.6087682660025001E-4</v>
      </c>
      <c r="S5776">
        <v>1.124751085374985E-4</v>
      </c>
      <c r="T5776">
        <v>8.7901328873571534E-5</v>
      </c>
    </row>
    <row r="5777" spans="1:20">
      <c r="A5777" s="10">
        <v>5771</v>
      </c>
      <c r="B5777" s="10">
        <v>1.500193508494585E-4</v>
      </c>
      <c r="C5777" s="10">
        <v>4.5163366590736333E-4</v>
      </c>
      <c r="D5777" s="10">
        <v>4.9500250179344114E-4</v>
      </c>
      <c r="E5777" s="10">
        <v>2.4477383937127772E-4</v>
      </c>
      <c r="F5777" s="10">
        <v>5.4222947373088858E-4</v>
      </c>
      <c r="G5777" s="10">
        <v>2.6553522464011468E-4</v>
      </c>
      <c r="H5777" s="10">
        <v>5.4203777625589646E-4</v>
      </c>
      <c r="I5777" s="10">
        <v>2.6119795395771042E-4</v>
      </c>
      <c r="J5777" s="10">
        <v>3.8689914620002801E-4</v>
      </c>
      <c r="K5777">
        <v>5.0958127859644664E-4</v>
      </c>
      <c r="L5777">
        <v>4.8588750237905118E-4</v>
      </c>
      <c r="M5777">
        <v>4.819588402484362E-4</v>
      </c>
      <c r="N5777">
        <v>2.3491528480370369E-4</v>
      </c>
      <c r="O5777">
        <v>3.9288084993297878E-4</v>
      </c>
      <c r="P5777">
        <v>5.5007402659874827E-4</v>
      </c>
      <c r="Q5777">
        <v>5.5803532664391257E-4</v>
      </c>
      <c r="R5777">
        <v>2.0905423733317559E-4</v>
      </c>
      <c r="S5777">
        <v>1.1355260983749641E-4</v>
      </c>
      <c r="T5777">
        <v>1.148601462326773E-4</v>
      </c>
    </row>
    <row r="5778" spans="1:20">
      <c r="A5778" s="10">
        <v>5772</v>
      </c>
      <c r="B5778" s="10">
        <v>2.7353650167835809E-4</v>
      </c>
      <c r="C5778" s="10">
        <v>4.5050724769968092E-4</v>
      </c>
      <c r="D5778" s="10">
        <v>5.288790300202415E-4</v>
      </c>
      <c r="E5778" s="10">
        <v>2.7365462896773843E-4</v>
      </c>
      <c r="F5778" s="10">
        <v>4.3665586963058091E-4</v>
      </c>
      <c r="G5778" s="10">
        <v>2.7346156955804078E-4</v>
      </c>
      <c r="H5778" s="10">
        <v>5.6050442887694847E-4</v>
      </c>
      <c r="I5778" s="10">
        <v>2.974801825748228E-4</v>
      </c>
      <c r="J5778" s="10">
        <v>3.887052348784615E-4</v>
      </c>
      <c r="K5778">
        <v>4.8815630411728187E-4</v>
      </c>
      <c r="L5778">
        <v>5.1333880852382266E-4</v>
      </c>
      <c r="M5778">
        <v>5.1477774170925023E-4</v>
      </c>
      <c r="N5778">
        <v>2.8752275339387351E-4</v>
      </c>
      <c r="O5778">
        <v>4.3695339670178439E-4</v>
      </c>
      <c r="P5778">
        <v>5.6571595922482343E-4</v>
      </c>
      <c r="Q5778">
        <v>5.9727896517659091E-4</v>
      </c>
      <c r="R5778">
        <v>3.177232583423356E-4</v>
      </c>
      <c r="S5778">
        <v>1.02879537579999E-4</v>
      </c>
      <c r="T5778">
        <v>1.1092338805662191E-4</v>
      </c>
    </row>
    <row r="5779" spans="1:20">
      <c r="A5779" s="10">
        <v>5773</v>
      </c>
      <c r="B5779" s="10">
        <v>2.299127671855988E-4</v>
      </c>
      <c r="C5779" s="10">
        <v>4.2584870192757237E-4</v>
      </c>
      <c r="D5779" s="10">
        <v>5.3235213105819624E-4</v>
      </c>
      <c r="E5779" s="10">
        <v>2.6702690264094372E-4</v>
      </c>
      <c r="F5779" s="10">
        <v>3.5020942027931507E-4</v>
      </c>
      <c r="G5779" s="10">
        <v>2.6268005825456729E-4</v>
      </c>
      <c r="H5779" s="10">
        <v>5.5156867945246413E-4</v>
      </c>
      <c r="I5779" s="10">
        <v>3.0224469489178269E-4</v>
      </c>
      <c r="J5779" s="10">
        <v>3.817425958946726E-4</v>
      </c>
      <c r="K5779">
        <v>4.7873272750123709E-4</v>
      </c>
      <c r="L5779">
        <v>5.0636283521436891E-4</v>
      </c>
      <c r="M5779">
        <v>5.0487866204592443E-4</v>
      </c>
      <c r="N5779">
        <v>2.9445964977987548E-4</v>
      </c>
      <c r="O5779">
        <v>4.6585804885923169E-4</v>
      </c>
      <c r="P5779">
        <v>5.5596933639123801E-4</v>
      </c>
      <c r="Q5779">
        <v>5.4134866157379768E-4</v>
      </c>
      <c r="R5779">
        <v>2.946811052220716E-4</v>
      </c>
      <c r="S5779">
        <v>1.1015051128488119E-4</v>
      </c>
      <c r="T5779">
        <v>1.272108892169508E-4</v>
      </c>
    </row>
    <row r="5780" spans="1:20">
      <c r="A5780" s="10">
        <v>5774</v>
      </c>
      <c r="B5780" s="10">
        <v>2.384102632318295E-4</v>
      </c>
      <c r="C5780" s="10">
        <v>4.0984961547511049E-4</v>
      </c>
      <c r="D5780" s="10">
        <v>4.9251963100189209E-4</v>
      </c>
      <c r="E5780" s="10">
        <v>2.1616227168481871E-4</v>
      </c>
      <c r="F5780" s="10">
        <v>4.2973774687507201E-4</v>
      </c>
      <c r="G5780" s="10">
        <v>2.2738667556213029E-4</v>
      </c>
      <c r="H5780" s="10">
        <v>5.0663799930478486E-4</v>
      </c>
      <c r="I5780" s="10">
        <v>2.578293031589496E-4</v>
      </c>
      <c r="J5780" s="10">
        <v>3.5543841946242819E-4</v>
      </c>
      <c r="K5780">
        <v>4.9130031889220319E-4</v>
      </c>
      <c r="L5780">
        <v>4.6245039676315769E-4</v>
      </c>
      <c r="M5780">
        <v>4.5453553397184498E-4</v>
      </c>
      <c r="N5780">
        <v>2.1101179328849879E-4</v>
      </c>
      <c r="O5780">
        <v>4.4554157765461092E-4</v>
      </c>
      <c r="P5780">
        <v>5.1394768091261194E-4</v>
      </c>
      <c r="Q5780">
        <v>4.8139986395948048E-4</v>
      </c>
      <c r="R5780">
        <v>1.8291203840551599E-4</v>
      </c>
      <c r="S5780">
        <v>1.22790847635886E-4</v>
      </c>
      <c r="T5780">
        <v>1.255476429679241E-4</v>
      </c>
    </row>
    <row r="5781" spans="1:20">
      <c r="A5781" s="10">
        <v>5775</v>
      </c>
      <c r="B5781" s="10">
        <v>2.457322027620273E-4</v>
      </c>
      <c r="C5781" s="10">
        <v>3.6320747154125959E-4</v>
      </c>
      <c r="D5781" s="10">
        <v>4.096531988049096E-4</v>
      </c>
      <c r="E5781" s="10">
        <v>1.7340303972188971E-4</v>
      </c>
      <c r="F5781" s="10">
        <v>3.881131270223907E-4</v>
      </c>
      <c r="G5781" s="10">
        <v>1.808077041391189E-4</v>
      </c>
      <c r="H5781" s="10">
        <v>4.1857275806090439E-4</v>
      </c>
      <c r="I5781" s="10">
        <v>1.852280887022509E-4</v>
      </c>
      <c r="J5781" s="10">
        <v>3.2497546163219479E-4</v>
      </c>
      <c r="K5781">
        <v>3.8498523720059691E-4</v>
      </c>
      <c r="L5781">
        <v>3.947626357601934E-4</v>
      </c>
      <c r="M5781">
        <v>3.9133709410046441E-4</v>
      </c>
      <c r="N5781">
        <v>1.6274891150538199E-4</v>
      </c>
      <c r="O5781">
        <v>3.6884422556969829E-4</v>
      </c>
      <c r="P5781">
        <v>4.2310334057831672E-4</v>
      </c>
      <c r="Q5781">
        <v>4.4296337402548289E-4</v>
      </c>
      <c r="R5781">
        <v>1.7696978654380309E-4</v>
      </c>
      <c r="S5781">
        <v>1.2937455355152721E-4</v>
      </c>
      <c r="T5781">
        <v>1.2878010272065511E-4</v>
      </c>
    </row>
    <row r="5782" spans="1:20">
      <c r="A5782" s="10">
        <v>5776</v>
      </c>
      <c r="B5782" s="10">
        <v>1.9708540154588221E-4</v>
      </c>
      <c r="C5782" s="10">
        <v>2.9329142331894261E-4</v>
      </c>
      <c r="D5782" s="10">
        <v>3.1723194869360318E-4</v>
      </c>
      <c r="E5782" s="10">
        <v>1.4399482452952749E-4</v>
      </c>
      <c r="F5782" s="10">
        <v>2.244576331488222E-4</v>
      </c>
      <c r="G5782" s="10">
        <v>1.459614633244146E-4</v>
      </c>
      <c r="H5782" s="10">
        <v>2.9095153567042242E-4</v>
      </c>
      <c r="I5782" s="10">
        <v>1.4478743747376599E-4</v>
      </c>
      <c r="J5782" s="10">
        <v>2.5198206640305459E-4</v>
      </c>
      <c r="K5782">
        <v>3.0330047112956152E-4</v>
      </c>
      <c r="L5782">
        <v>3.3503209580172341E-4</v>
      </c>
      <c r="M5782">
        <v>2.9495011641516639E-4</v>
      </c>
      <c r="N5782">
        <v>1.528775622636967E-4</v>
      </c>
      <c r="O5782">
        <v>3.0106660917912691E-4</v>
      </c>
      <c r="P5782">
        <v>3.0892658364213598E-4</v>
      </c>
      <c r="Q5782">
        <v>3.4084805250696859E-4</v>
      </c>
      <c r="R5782">
        <v>1.1824962107663911E-4</v>
      </c>
      <c r="S5782">
        <v>1.4581962645787971E-4</v>
      </c>
      <c r="T5782">
        <v>1.216938256464577E-4</v>
      </c>
    </row>
    <row r="5783" spans="1:20">
      <c r="A5783" s="10">
        <v>5777</v>
      </c>
      <c r="B5783" s="10">
        <v>1.040879843025574E-4</v>
      </c>
      <c r="C5783" s="10">
        <v>2.0163523389597949E-4</v>
      </c>
      <c r="D5783" s="10">
        <v>1.952868088538686E-4</v>
      </c>
      <c r="E5783" s="10">
        <v>9.165278543639028E-5</v>
      </c>
      <c r="F5783" s="10">
        <v>1.4068318572512759E-4</v>
      </c>
      <c r="G5783" s="10">
        <v>1.040958493595237E-4</v>
      </c>
      <c r="H5783" s="10">
        <v>1.5620107602195269E-4</v>
      </c>
      <c r="I5783" s="10">
        <v>8.97098655350528E-5</v>
      </c>
      <c r="J5783" s="10">
        <v>1.4806647748636341E-4</v>
      </c>
      <c r="K5783">
        <v>1.6466150293900631E-4</v>
      </c>
      <c r="L5783">
        <v>1.9977183893590741E-4</v>
      </c>
      <c r="M5783">
        <v>1.7300872598570731E-4</v>
      </c>
      <c r="N5783">
        <v>1.2185377427449479E-4</v>
      </c>
      <c r="O5783">
        <v>2.2144826346632529E-4</v>
      </c>
      <c r="P5783">
        <v>1.4884210820267349E-4</v>
      </c>
      <c r="Q5783">
        <v>2.0698697846471679E-4</v>
      </c>
      <c r="R5783">
        <v>5.0478851749313963E-5</v>
      </c>
      <c r="S5783">
        <v>1.4079840009362509E-4</v>
      </c>
      <c r="T5783">
        <v>1.102957802739498E-4</v>
      </c>
    </row>
    <row r="5784" spans="1:20">
      <c r="A5784" s="10">
        <v>5778</v>
      </c>
      <c r="B5784" s="10">
        <v>2.3288681291432979E-5</v>
      </c>
      <c r="C5784" s="10">
        <v>1.1675000752789469E-4</v>
      </c>
      <c r="D5784" s="10">
        <v>9.4973281998373654E-5</v>
      </c>
      <c r="E5784" s="10">
        <v>4.2629934598257151E-5</v>
      </c>
      <c r="F5784" s="10">
        <v>2.382549908920034E-5</v>
      </c>
      <c r="G5784" s="10">
        <v>7.1029397947400429E-5</v>
      </c>
      <c r="H5784" s="10">
        <v>6.1051541283305458E-5</v>
      </c>
      <c r="I5784" s="10">
        <v>4.7164654586986738E-5</v>
      </c>
      <c r="J5784" s="10">
        <v>8.7564542180310756E-5</v>
      </c>
      <c r="K5784">
        <v>5.7325466288885837E-5</v>
      </c>
      <c r="L5784">
        <v>8.3174704391334676E-5</v>
      </c>
      <c r="M5784">
        <v>7.7346588360478313E-5</v>
      </c>
      <c r="N5784">
        <v>3.4540721224370663E-5</v>
      </c>
      <c r="O5784">
        <v>1.533245147951766E-4</v>
      </c>
      <c r="P5784">
        <v>3.02993125888554E-5</v>
      </c>
      <c r="Q5784">
        <v>7.5550903768157392E-5</v>
      </c>
      <c r="R5784">
        <v>9.2751910225932733E-6</v>
      </c>
      <c r="S5784">
        <v>1.3262164456479201E-4</v>
      </c>
      <c r="T5784">
        <v>1.051012255714327E-4</v>
      </c>
    </row>
    <row r="5785" spans="1:20">
      <c r="A5785" s="10">
        <v>5779</v>
      </c>
      <c r="B5785" s="10">
        <v>7.4624645616376064E-6</v>
      </c>
      <c r="C5785" s="10">
        <v>8.987891681709049E-5</v>
      </c>
      <c r="D5785" s="10">
        <v>5.442337782329336E-5</v>
      </c>
      <c r="E5785" s="10">
        <v>1.564187578030203E-5</v>
      </c>
      <c r="F5785" s="10">
        <v>2.41795003454094E-8</v>
      </c>
      <c r="G5785" s="10">
        <v>5.0032517876030442E-5</v>
      </c>
      <c r="H5785" s="10">
        <v>3.7125775814195229E-5</v>
      </c>
      <c r="I5785" s="10">
        <v>2.8791050051797789E-5</v>
      </c>
      <c r="J5785" s="10">
        <v>8.2494587128811742E-5</v>
      </c>
      <c r="K5785">
        <v>2.736173545047689E-5</v>
      </c>
      <c r="L5785">
        <v>3.710636754615644E-5</v>
      </c>
      <c r="M5785">
        <v>5.3238496344031503E-5</v>
      </c>
      <c r="N5785">
        <v>8.0833605560273313E-6</v>
      </c>
      <c r="O5785">
        <v>1.2429280493296311E-4</v>
      </c>
      <c r="P5785">
        <v>7.4348654526722369E-6</v>
      </c>
      <c r="Q5785">
        <v>4.2455321143663487E-5</v>
      </c>
      <c r="R5785">
        <v>2.7141905369378888E-6</v>
      </c>
      <c r="S5785">
        <v>1.212248039938856E-4</v>
      </c>
      <c r="T5785">
        <v>1.229770708294909E-4</v>
      </c>
    </row>
    <row r="5786" spans="1:20">
      <c r="A5786" s="10">
        <v>5780</v>
      </c>
      <c r="B5786" s="10">
        <v>3.8963505836079313E-6</v>
      </c>
      <c r="C5786" s="10">
        <v>5.97087952973755E-5</v>
      </c>
      <c r="D5786" s="10">
        <v>3.4571517122400793E-5</v>
      </c>
      <c r="E5786" s="10">
        <v>2.73822421109101E-6</v>
      </c>
      <c r="F5786" s="10">
        <v>0</v>
      </c>
      <c r="G5786" s="10">
        <v>3.2873030008505069E-5</v>
      </c>
      <c r="H5786" s="10">
        <v>3.7640643397848893E-5</v>
      </c>
      <c r="I5786" s="10">
        <v>1.9745059465676102E-5</v>
      </c>
      <c r="J5786" s="10">
        <v>6.6088887411274382E-5</v>
      </c>
      <c r="K5786">
        <v>1.328139834323049E-5</v>
      </c>
      <c r="L5786">
        <v>2.462578729751119E-5</v>
      </c>
      <c r="M5786">
        <v>3.9863662224915503E-5</v>
      </c>
      <c r="N5786">
        <v>5.6767192403293591E-6</v>
      </c>
      <c r="O5786">
        <v>9.2747192778592201E-5</v>
      </c>
      <c r="P5786">
        <v>7.5226691920981957E-6</v>
      </c>
      <c r="Q5786">
        <v>2.0200710661202391E-5</v>
      </c>
      <c r="R5786">
        <v>1.3150773505811431E-6</v>
      </c>
      <c r="S5786">
        <v>1.4870053422201239E-4</v>
      </c>
      <c r="T5786">
        <v>1.2668358067720401E-4</v>
      </c>
    </row>
    <row r="5787" spans="1:20">
      <c r="A5787" s="10">
        <v>5781</v>
      </c>
      <c r="B5787" s="10">
        <v>0</v>
      </c>
      <c r="C5787" s="10">
        <v>2.336939151867851E-5</v>
      </c>
      <c r="D5787" s="10">
        <v>1.688319036716861E-5</v>
      </c>
      <c r="E5787" s="10">
        <v>0</v>
      </c>
      <c r="F5787" s="10">
        <v>0</v>
      </c>
      <c r="G5787" s="10">
        <v>1.475106185831475E-5</v>
      </c>
      <c r="H5787" s="10">
        <v>1.8856019381974142E-5</v>
      </c>
      <c r="I5787" s="10">
        <v>1.1426090800463391E-5</v>
      </c>
      <c r="J5787" s="10">
        <v>3.6829303745815137E-5</v>
      </c>
      <c r="K5787">
        <v>9.3112842291567743E-6</v>
      </c>
      <c r="L5787">
        <v>1.1324709796016351E-5</v>
      </c>
      <c r="M5787">
        <v>2.188459146400662E-5</v>
      </c>
      <c r="N5787">
        <v>1.666093278959621E-6</v>
      </c>
      <c r="O5787">
        <v>2.7489502225790371E-5</v>
      </c>
      <c r="P5787">
        <v>7.5117956639959107E-6</v>
      </c>
      <c r="Q5787">
        <v>1.39743469691175E-5</v>
      </c>
      <c r="R5787">
        <v>6.2887744653266647E-7</v>
      </c>
      <c r="S5787">
        <v>1.4448614707844441E-4</v>
      </c>
      <c r="T5787">
        <v>1.2622114355027869E-4</v>
      </c>
    </row>
    <row r="5788" spans="1:20">
      <c r="A5788" s="10">
        <v>5782</v>
      </c>
      <c r="B5788" s="10">
        <v>0</v>
      </c>
      <c r="C5788" s="10">
        <v>1.05713499996147E-5</v>
      </c>
      <c r="D5788" s="10">
        <v>6.3972540641838357E-6</v>
      </c>
      <c r="E5788" s="10">
        <v>0</v>
      </c>
      <c r="F5788" s="10">
        <v>0</v>
      </c>
      <c r="G5788" s="10">
        <v>4.2307489924551064E-6</v>
      </c>
      <c r="H5788" s="10">
        <v>8.4716618340368603E-6</v>
      </c>
      <c r="I5788" s="10">
        <v>2.5094409729320899E-6</v>
      </c>
      <c r="J5788" s="10">
        <v>1.0977058040282019E-5</v>
      </c>
      <c r="K5788">
        <v>5.9812256594768224E-6</v>
      </c>
      <c r="L5788">
        <v>0</v>
      </c>
      <c r="M5788">
        <v>9.6978920755329761E-6</v>
      </c>
      <c r="N5788">
        <v>2.6032567680042421E-7</v>
      </c>
      <c r="O5788">
        <v>4.100834472725578E-6</v>
      </c>
      <c r="P5788">
        <v>6.7723957530404627E-6</v>
      </c>
      <c r="Q5788">
        <v>0</v>
      </c>
      <c r="R5788">
        <v>2.3040288749072911E-7</v>
      </c>
      <c r="S5788">
        <v>1.5392869700604149E-4</v>
      </c>
      <c r="T5788">
        <v>1.224018611712109E-4</v>
      </c>
    </row>
    <row r="5789" spans="1:20">
      <c r="A5789" s="10">
        <v>5783</v>
      </c>
      <c r="B5789" s="10">
        <v>0</v>
      </c>
      <c r="C5789" s="10">
        <v>4.5483228008152962E-6</v>
      </c>
      <c r="D5789" s="10">
        <v>1.343046555052737E-6</v>
      </c>
      <c r="E5789" s="10">
        <v>0</v>
      </c>
      <c r="F5789" s="10">
        <v>0</v>
      </c>
      <c r="G5789" s="10">
        <v>7.2963409339009496E-7</v>
      </c>
      <c r="H5789" s="10">
        <v>2.4315409351984461E-6</v>
      </c>
      <c r="I5789" s="10">
        <v>4.1238119436653422E-7</v>
      </c>
      <c r="J5789" s="10">
        <v>2.421245479061114E-6</v>
      </c>
      <c r="K5789">
        <v>8.1997899235697696E-7</v>
      </c>
      <c r="L5789">
        <v>0</v>
      </c>
      <c r="M5789">
        <v>3.0052169925763418E-6</v>
      </c>
      <c r="N5789">
        <v>9.4842831211015503E-10</v>
      </c>
      <c r="O5789">
        <v>6.9676623887057207E-7</v>
      </c>
      <c r="P5789">
        <v>2.7365045724086428E-7</v>
      </c>
      <c r="Q5789">
        <v>0</v>
      </c>
      <c r="R5789">
        <v>0</v>
      </c>
      <c r="S5789">
        <v>1.472328989705943E-4</v>
      </c>
      <c r="T5789">
        <v>1.1552534485913429E-4</v>
      </c>
    </row>
    <row r="5790" spans="1:20">
      <c r="A5790" s="10">
        <v>5784</v>
      </c>
      <c r="B5790" s="10">
        <v>0</v>
      </c>
      <c r="C5790" s="10">
        <v>8.34604466988958E-7</v>
      </c>
      <c r="D5790" s="10">
        <v>3.9301925856884919E-7</v>
      </c>
      <c r="E5790" s="10">
        <v>0</v>
      </c>
      <c r="F5790" s="10">
        <v>0</v>
      </c>
      <c r="G5790" s="10">
        <v>9.5451275260501456E-9</v>
      </c>
      <c r="H5790" s="10">
        <v>1.7036540825188989E-7</v>
      </c>
      <c r="I5790" s="10">
        <v>4.5068982990878047E-8</v>
      </c>
      <c r="J5790" s="10">
        <v>6.393874475498766E-7</v>
      </c>
      <c r="K5790">
        <v>0</v>
      </c>
      <c r="L5790">
        <v>0</v>
      </c>
      <c r="M5790">
        <v>3.7393698555216272E-7</v>
      </c>
      <c r="N5790">
        <v>9.4842831211015503E-10</v>
      </c>
      <c r="O5790">
        <v>1.212135816308955E-7</v>
      </c>
      <c r="P5790">
        <v>0</v>
      </c>
      <c r="Q5790">
        <v>0</v>
      </c>
      <c r="R5790">
        <v>0</v>
      </c>
      <c r="S5790">
        <v>1.423301913147328E-4</v>
      </c>
      <c r="T5790">
        <v>1.0457630801669599E-4</v>
      </c>
    </row>
    <row r="5791" spans="1:20">
      <c r="A5791" s="10">
        <v>5785</v>
      </c>
      <c r="B5791" s="10">
        <v>0</v>
      </c>
      <c r="C5791" s="10">
        <v>5.7199487504595877E-7</v>
      </c>
      <c r="D5791" s="10">
        <v>5.821263332853215E-8</v>
      </c>
      <c r="E5791" s="10">
        <v>0</v>
      </c>
      <c r="F5791" s="10">
        <v>0</v>
      </c>
      <c r="G5791" s="10">
        <v>0</v>
      </c>
      <c r="H5791" s="10">
        <v>7.2426759831168884E-8</v>
      </c>
      <c r="I5791" s="10">
        <v>0</v>
      </c>
      <c r="J5791" s="10">
        <v>2.0265846198094349E-8</v>
      </c>
      <c r="K5791">
        <v>0</v>
      </c>
      <c r="L5791">
        <v>0</v>
      </c>
      <c r="M5791">
        <v>5.2820703315876038E-8</v>
      </c>
      <c r="N5791">
        <v>1.3063257883781379E-9</v>
      </c>
      <c r="O5791">
        <v>2.0692676089043928E-9</v>
      </c>
      <c r="P5791">
        <v>0</v>
      </c>
      <c r="Q5791">
        <v>0</v>
      </c>
      <c r="R5791">
        <v>0</v>
      </c>
      <c r="S5791">
        <v>1.4827590930820169E-4</v>
      </c>
      <c r="T5791">
        <v>1.2570562167102999E-4</v>
      </c>
    </row>
    <row r="5792" spans="1:20">
      <c r="A5792" s="10">
        <v>5786</v>
      </c>
      <c r="B5792" s="10">
        <v>0</v>
      </c>
      <c r="C5792" s="10">
        <v>6.2192398358748966E-7</v>
      </c>
      <c r="D5792" s="10">
        <v>1.4397188786941181E-10</v>
      </c>
      <c r="E5792" s="10">
        <v>0</v>
      </c>
      <c r="F5792" s="10">
        <v>0</v>
      </c>
      <c r="G5792" s="10">
        <v>2.29733606519092E-7</v>
      </c>
      <c r="H5792" s="10">
        <v>0</v>
      </c>
      <c r="I5792" s="10">
        <v>0</v>
      </c>
      <c r="J5792" s="10">
        <v>1.178246871982229E-9</v>
      </c>
      <c r="K5792">
        <v>0</v>
      </c>
      <c r="L5792">
        <v>0</v>
      </c>
      <c r="M5792">
        <v>3.591678618078649E-7</v>
      </c>
      <c r="N5792">
        <v>8.9474369066995752E-10</v>
      </c>
      <c r="O5792">
        <v>1.2892633077285941E-10</v>
      </c>
      <c r="P5792">
        <v>0</v>
      </c>
      <c r="Q5792">
        <v>0</v>
      </c>
      <c r="R5792">
        <v>0</v>
      </c>
      <c r="S5792">
        <v>1.527855089280308E-4</v>
      </c>
      <c r="T5792">
        <v>1.248748860063331E-4</v>
      </c>
    </row>
    <row r="5793" spans="1:20">
      <c r="A5793" s="10">
        <v>5787</v>
      </c>
      <c r="B5793" s="10">
        <v>0</v>
      </c>
      <c r="C5793" s="10">
        <v>6.2061005967850198E-7</v>
      </c>
      <c r="D5793" s="10">
        <v>1.4397188786941181E-10</v>
      </c>
      <c r="E5793" s="10">
        <v>0</v>
      </c>
      <c r="F5793" s="10">
        <v>0</v>
      </c>
      <c r="G5793" s="10">
        <v>1.8484215209176469E-7</v>
      </c>
      <c r="H5793" s="10">
        <v>0</v>
      </c>
      <c r="I5793" s="10">
        <v>0</v>
      </c>
      <c r="J5793" s="10">
        <v>4.7129874879289174E-10</v>
      </c>
      <c r="K5793">
        <v>0</v>
      </c>
      <c r="L5793">
        <v>0</v>
      </c>
      <c r="M5793">
        <v>4.0493240539560261E-7</v>
      </c>
      <c r="N5793">
        <v>1.0379026811771511E-9</v>
      </c>
      <c r="O5793">
        <v>9.4470768873812736E-9</v>
      </c>
      <c r="P5793">
        <v>0</v>
      </c>
      <c r="Q5793">
        <v>0</v>
      </c>
      <c r="R5793">
        <v>0</v>
      </c>
      <c r="S5793">
        <v>1.5949330620218091E-4</v>
      </c>
      <c r="T5793">
        <v>1.0686141120022639E-4</v>
      </c>
    </row>
    <row r="5794" spans="1:20">
      <c r="A5794" s="10">
        <v>5788</v>
      </c>
      <c r="B5794" s="10">
        <v>0</v>
      </c>
      <c r="C5794" s="10">
        <v>4.3052906751162138E-7</v>
      </c>
      <c r="D5794" s="10">
        <v>0</v>
      </c>
      <c r="E5794" s="10">
        <v>0</v>
      </c>
      <c r="F5794" s="10">
        <v>0</v>
      </c>
      <c r="G5794" s="10">
        <v>1.7044870582232399E-9</v>
      </c>
      <c r="H5794" s="10">
        <v>0</v>
      </c>
      <c r="I5794" s="10">
        <v>0</v>
      </c>
      <c r="J5794" s="10">
        <v>2.3564937439644592E-10</v>
      </c>
      <c r="K5794">
        <v>0</v>
      </c>
      <c r="L5794">
        <v>0</v>
      </c>
      <c r="M5794">
        <v>3.7904426698305829E-7</v>
      </c>
      <c r="N5794">
        <v>1.2079039824044429E-9</v>
      </c>
      <c r="O5794">
        <v>1.3537264731150241E-9</v>
      </c>
      <c r="P5794">
        <v>0</v>
      </c>
      <c r="Q5794">
        <v>0</v>
      </c>
      <c r="R5794">
        <v>0</v>
      </c>
      <c r="S5794">
        <v>1.7473528370540891E-4</v>
      </c>
      <c r="T5794">
        <v>1.094503486003658E-4</v>
      </c>
    </row>
    <row r="5795" spans="1:20">
      <c r="A5795" s="10">
        <v>5789</v>
      </c>
      <c r="B5795" s="10">
        <v>2.1759033592936791E-9</v>
      </c>
      <c r="C5795" s="10">
        <v>7.8397459902930036E-9</v>
      </c>
      <c r="D5795" s="10">
        <v>5.6628942561968622E-10</v>
      </c>
      <c r="E5795" s="10">
        <v>2.530281109039072E-9</v>
      </c>
      <c r="F5795" s="10">
        <v>0</v>
      </c>
      <c r="G5795" s="10">
        <v>1.0339607882633089E-8</v>
      </c>
      <c r="H5795" s="10">
        <v>2.3503275342220511E-9</v>
      </c>
      <c r="I5795" s="10">
        <v>1.165726579283288E-9</v>
      </c>
      <c r="J5795" s="10">
        <v>1.320814743492079E-9</v>
      </c>
      <c r="K5795">
        <v>0</v>
      </c>
      <c r="L5795">
        <v>3.4644500472185851E-10</v>
      </c>
      <c r="M5795">
        <v>1.521309473024419E-7</v>
      </c>
      <c r="N5795">
        <v>5.2253031535125517E-9</v>
      </c>
      <c r="O5795">
        <v>2.7072917883165811E-8</v>
      </c>
      <c r="P5795">
        <v>2.7183820255714998E-10</v>
      </c>
      <c r="Q5795">
        <v>0</v>
      </c>
      <c r="R5795">
        <v>2.560032083230324E-9</v>
      </c>
      <c r="S5795">
        <v>1.7558125041356449E-4</v>
      </c>
      <c r="T5795">
        <v>1.177243400149694E-4</v>
      </c>
    </row>
    <row r="5796" spans="1:20">
      <c r="A5796" s="10">
        <v>5790</v>
      </c>
      <c r="B5796" s="10">
        <v>1.2409591021475351E-5</v>
      </c>
      <c r="C5796" s="10">
        <v>1.165381307279509E-5</v>
      </c>
      <c r="D5796" s="10">
        <v>1.103417345351423E-5</v>
      </c>
      <c r="E5796" s="10">
        <v>2.1507389426832109E-6</v>
      </c>
      <c r="F5796" s="10">
        <v>7.1370196607096317E-6</v>
      </c>
      <c r="G5796" s="10">
        <v>7.8279278351843223E-6</v>
      </c>
      <c r="H5796" s="10">
        <v>1.313641398249676E-5</v>
      </c>
      <c r="I5796" s="10">
        <v>8.5093461163446653E-6</v>
      </c>
      <c r="J5796" s="10">
        <v>9.2508957384093789E-6</v>
      </c>
      <c r="K5796">
        <v>8.9914776743139497E-6</v>
      </c>
      <c r="L5796">
        <v>7.9740813680574269E-6</v>
      </c>
      <c r="M5796">
        <v>9.7352680080705644E-6</v>
      </c>
      <c r="N5796">
        <v>2.2576441226091568E-6</v>
      </c>
      <c r="O5796">
        <v>6.9423184266375229E-6</v>
      </c>
      <c r="P5796">
        <v>9.9066902285244007E-6</v>
      </c>
      <c r="Q5796">
        <v>1.281236217177525E-5</v>
      </c>
      <c r="R5796">
        <v>1.1921818973682431E-5</v>
      </c>
      <c r="S5796">
        <v>1.8254217329193069E-4</v>
      </c>
      <c r="T5796">
        <v>9.0397156269482199E-5</v>
      </c>
    </row>
    <row r="5797" spans="1:20">
      <c r="A5797" s="10">
        <v>5791</v>
      </c>
      <c r="B5797" s="10">
        <v>6.4839360947887011E-5</v>
      </c>
      <c r="C5797" s="10">
        <v>9.0748784811923503E-5</v>
      </c>
      <c r="D5797" s="10">
        <v>9.9285265835025768E-5</v>
      </c>
      <c r="E5797" s="10">
        <v>1.828172956264026E-5</v>
      </c>
      <c r="F5797" s="10">
        <v>9.8101971354172892E-5</v>
      </c>
      <c r="G5797" s="10">
        <v>6.0290756387315717E-5</v>
      </c>
      <c r="H5797" s="10">
        <v>1.0974519999445929E-4</v>
      </c>
      <c r="I5797" s="10">
        <v>6.780425536102275E-5</v>
      </c>
      <c r="J5797" s="10">
        <v>6.3605483518481843E-5</v>
      </c>
      <c r="K5797">
        <v>9.8278390407238625E-5</v>
      </c>
      <c r="L5797">
        <v>8.7242459543859308E-5</v>
      </c>
      <c r="M5797">
        <v>1.036663288421516E-4</v>
      </c>
      <c r="N5797">
        <v>4.5621757225264143E-5</v>
      </c>
      <c r="O5797">
        <v>7.648911108123776E-5</v>
      </c>
      <c r="P5797">
        <v>1.0129488819340239E-4</v>
      </c>
      <c r="Q5797">
        <v>9.7923170463858934E-5</v>
      </c>
      <c r="R5797">
        <v>5.5431762516601081E-5</v>
      </c>
      <c r="S5797">
        <v>1.8756975007185701E-4</v>
      </c>
      <c r="T5797">
        <v>9.0520127803865127E-5</v>
      </c>
    </row>
    <row r="5798" spans="1:20">
      <c r="A5798" s="10">
        <v>5792</v>
      </c>
      <c r="B5798" s="10">
        <v>1.633900915460091E-4</v>
      </c>
      <c r="C5798" s="10">
        <v>2.1778277185142511E-4</v>
      </c>
      <c r="D5798" s="10">
        <v>2.3563980687708999E-4</v>
      </c>
      <c r="E5798" s="10">
        <v>6.3467098564415887E-5</v>
      </c>
      <c r="F5798" s="10">
        <v>2.2351067700280631E-4</v>
      </c>
      <c r="G5798" s="10">
        <v>1.3421341221826581E-4</v>
      </c>
      <c r="H5798" s="10">
        <v>2.6384258285237679E-4</v>
      </c>
      <c r="I5798" s="10">
        <v>1.6977026824625471E-4</v>
      </c>
      <c r="J5798" s="10">
        <v>1.6851168349279211E-4</v>
      </c>
      <c r="K5798">
        <v>2.4844081636748192E-4</v>
      </c>
      <c r="L5798">
        <v>2.274022571481201E-4</v>
      </c>
      <c r="M5798">
        <v>2.4733863109405098E-4</v>
      </c>
      <c r="N5798">
        <v>1.89561619630475E-4</v>
      </c>
      <c r="O5798">
        <v>1.8271170973747539E-4</v>
      </c>
      <c r="P5798">
        <v>2.6572669078089297E-4</v>
      </c>
      <c r="Q5798">
        <v>2.4404290139039839E-4</v>
      </c>
      <c r="R5798">
        <v>1.6795204570418861E-4</v>
      </c>
      <c r="S5798">
        <v>1.881722942020146E-4</v>
      </c>
      <c r="T5798">
        <v>7.9660892667440813E-5</v>
      </c>
    </row>
    <row r="5799" spans="1:20">
      <c r="A5799" s="10">
        <v>5793</v>
      </c>
      <c r="B5799" s="10">
        <v>2.8872470892656418E-4</v>
      </c>
      <c r="C5799" s="10">
        <v>3.4136806557916269E-4</v>
      </c>
      <c r="D5799" s="10">
        <v>3.5390836241126669E-4</v>
      </c>
      <c r="E5799" s="10">
        <v>1.4728854895555249E-4</v>
      </c>
      <c r="F5799" s="10">
        <v>3.5164988337016889E-4</v>
      </c>
      <c r="G5799" s="10">
        <v>2.140698088859693E-4</v>
      </c>
      <c r="H5799" s="10">
        <v>4.0124218459358841E-4</v>
      </c>
      <c r="I5799" s="10">
        <v>2.6792847209548441E-4</v>
      </c>
      <c r="J5799" s="10">
        <v>2.414500039283953E-4</v>
      </c>
      <c r="K5799">
        <v>3.8083024682779981E-4</v>
      </c>
      <c r="L5799">
        <v>3.532794696820919E-4</v>
      </c>
      <c r="M5799">
        <v>3.6984990601892877E-4</v>
      </c>
      <c r="N5799">
        <v>2.4735775833060211E-4</v>
      </c>
      <c r="O5799">
        <v>2.852426589666117E-4</v>
      </c>
      <c r="P5799">
        <v>4.0934923365626668E-4</v>
      </c>
      <c r="Q5799">
        <v>3.87686119470475E-4</v>
      </c>
      <c r="R5799">
        <v>3.4557686654407039E-4</v>
      </c>
      <c r="S5799">
        <v>1.8517253063092971E-4</v>
      </c>
      <c r="T5799">
        <v>7.9169261640682021E-5</v>
      </c>
    </row>
    <row r="5800" spans="1:20">
      <c r="A5800" s="10">
        <v>5794</v>
      </c>
      <c r="B5800" s="10">
        <v>2.6468943315806088E-4</v>
      </c>
      <c r="C5800" s="10">
        <v>4.1226807856882281E-4</v>
      </c>
      <c r="D5800" s="10">
        <v>4.3378709299059741E-4</v>
      </c>
      <c r="E5800" s="10">
        <v>2.0526905497079471E-4</v>
      </c>
      <c r="F5800" s="10">
        <v>4.5708069470691608E-4</v>
      </c>
      <c r="G5800" s="10">
        <v>2.5886410565710338E-4</v>
      </c>
      <c r="H5800" s="10">
        <v>4.8814382409827212E-4</v>
      </c>
      <c r="I5800" s="10">
        <v>3.2344498414911771E-4</v>
      </c>
      <c r="J5800" s="10">
        <v>2.7909482299892489E-4</v>
      </c>
      <c r="K5800">
        <v>4.3907391261424221E-4</v>
      </c>
      <c r="L5800">
        <v>4.398983426526604E-4</v>
      </c>
      <c r="M5800">
        <v>4.3553881854308419E-4</v>
      </c>
      <c r="N5800">
        <v>4.0777668568598428E-4</v>
      </c>
      <c r="O5800">
        <v>3.5080922961109999E-4</v>
      </c>
      <c r="P5800">
        <v>4.995724690040861E-4</v>
      </c>
      <c r="Q5800">
        <v>4.9318019231017784E-4</v>
      </c>
      <c r="R5800">
        <v>4.7187532588291052E-4</v>
      </c>
      <c r="S5800">
        <v>1.802211050502952E-4</v>
      </c>
      <c r="T5800">
        <v>7.2688034043363566E-5</v>
      </c>
    </row>
    <row r="5801" spans="1:20">
      <c r="A5801" s="10">
        <v>5795</v>
      </c>
      <c r="B5801" s="10">
        <v>3.5667623601414827E-4</v>
      </c>
      <c r="C5801" s="10">
        <v>4.4421758592203068E-4</v>
      </c>
      <c r="D5801" s="10">
        <v>5.0190665927903001E-4</v>
      </c>
      <c r="E5801" s="10">
        <v>2.8798733730222371E-4</v>
      </c>
      <c r="F5801" s="10">
        <v>5.2358551899681365E-4</v>
      </c>
      <c r="G5801" s="10">
        <v>3.2504985989033911E-4</v>
      </c>
      <c r="H5801" s="10">
        <v>5.4127091313827436E-4</v>
      </c>
      <c r="I5801" s="10">
        <v>3.1357726899705867E-4</v>
      </c>
      <c r="J5801" s="10">
        <v>2.9530072503788641E-4</v>
      </c>
      <c r="K5801">
        <v>5.095305092136914E-4</v>
      </c>
      <c r="L5801">
        <v>4.809132305660461E-4</v>
      </c>
      <c r="M5801">
        <v>4.9589044251723013E-4</v>
      </c>
      <c r="N5801">
        <v>3.9792522435968332E-4</v>
      </c>
      <c r="O5801">
        <v>4.057285379483747E-4</v>
      </c>
      <c r="P5801">
        <v>5.5221552265212644E-4</v>
      </c>
      <c r="Q5801">
        <v>5.6728399728277017E-4</v>
      </c>
      <c r="R5801">
        <v>4.4631273769739918E-4</v>
      </c>
      <c r="S5801">
        <v>1.8202671184258741E-4</v>
      </c>
      <c r="T5801">
        <v>6.4665440725755483E-5</v>
      </c>
    </row>
    <row r="5802" spans="1:20">
      <c r="A5802" s="10">
        <v>5796</v>
      </c>
      <c r="B5802" s="10">
        <v>3.6280539106620411E-4</v>
      </c>
      <c r="C5802" s="10">
        <v>4.1546758621124728E-4</v>
      </c>
      <c r="D5802" s="10">
        <v>5.397113836813404E-4</v>
      </c>
      <c r="E5802" s="10">
        <v>3.1886569182404861E-4</v>
      </c>
      <c r="F5802" s="10">
        <v>3.6708186447771489E-4</v>
      </c>
      <c r="G5802" s="10">
        <v>3.4336253646891318E-4</v>
      </c>
      <c r="H5802" s="10">
        <v>5.5573148040059003E-4</v>
      </c>
      <c r="I5802" s="10">
        <v>3.3683693776304519E-4</v>
      </c>
      <c r="J5802" s="10">
        <v>2.9310419480224978E-4</v>
      </c>
      <c r="K5802">
        <v>5.150091659143185E-4</v>
      </c>
      <c r="L5802">
        <v>5.1425657021174787E-4</v>
      </c>
      <c r="M5802">
        <v>5.15615453406761E-4</v>
      </c>
      <c r="N5802">
        <v>4.2770331886670532E-4</v>
      </c>
      <c r="O5802">
        <v>4.5779167386231098E-4</v>
      </c>
      <c r="P5802">
        <v>5.7039488367360413E-4</v>
      </c>
      <c r="Q5802">
        <v>5.8676909567168629E-4</v>
      </c>
      <c r="R5802">
        <v>4.4490481744414751E-4</v>
      </c>
      <c r="S5802">
        <v>2.0180795697976919E-4</v>
      </c>
      <c r="T5802">
        <v>4.2614360283900779E-5</v>
      </c>
    </row>
    <row r="5803" spans="1:20">
      <c r="A5803" s="10">
        <v>5797</v>
      </c>
      <c r="B5803" s="10">
        <v>4.2070816373251561E-4</v>
      </c>
      <c r="C5803" s="10">
        <v>4.0331996330561048E-4</v>
      </c>
      <c r="D5803" s="10">
        <v>5.3789492756482976E-4</v>
      </c>
      <c r="E5803" s="10">
        <v>3.2895189838090012E-4</v>
      </c>
      <c r="F5803" s="10">
        <v>3.6349176580776602E-4</v>
      </c>
      <c r="G5803" s="10">
        <v>3.5989577969331398E-4</v>
      </c>
      <c r="H5803" s="10">
        <v>5.2278614757639329E-4</v>
      </c>
      <c r="I5803" s="10">
        <v>3.5481546354868378E-4</v>
      </c>
      <c r="J5803" s="10">
        <v>2.6733806480409611E-4</v>
      </c>
      <c r="K5803">
        <v>4.6954813936668781E-4</v>
      </c>
      <c r="L5803">
        <v>5.1266578136131629E-4</v>
      </c>
      <c r="M5803">
        <v>5.0199444240066999E-4</v>
      </c>
      <c r="N5803">
        <v>5.1425672333915446E-4</v>
      </c>
      <c r="O5803">
        <v>5.043729897751336E-4</v>
      </c>
      <c r="P5803">
        <v>5.5802320993065862E-4</v>
      </c>
      <c r="Q5803">
        <v>5.6047910533228262E-4</v>
      </c>
      <c r="R5803">
        <v>4.1851220842173799E-4</v>
      </c>
      <c r="S5803">
        <v>2.1669622020554539E-4</v>
      </c>
      <c r="T5803">
        <v>4.8563413239176143E-5</v>
      </c>
    </row>
    <row r="5804" spans="1:20">
      <c r="A5804" s="10">
        <v>5798</v>
      </c>
      <c r="B5804" s="10">
        <v>4.0840565559141821E-4</v>
      </c>
      <c r="C5804" s="10">
        <v>3.5076899624925611E-4</v>
      </c>
      <c r="D5804" s="10">
        <v>4.9873957708745323E-4</v>
      </c>
      <c r="E5804" s="10">
        <v>3.565041983848932E-4</v>
      </c>
      <c r="F5804" s="10">
        <v>3.2289171049737069E-4</v>
      </c>
      <c r="G5804" s="10">
        <v>3.2316035360275739E-4</v>
      </c>
      <c r="H5804" s="10">
        <v>4.896111598315455E-4</v>
      </c>
      <c r="I5804" s="10">
        <v>3.5337915261825041E-4</v>
      </c>
      <c r="J5804" s="10">
        <v>2.5513049757357821E-4</v>
      </c>
      <c r="K5804">
        <v>3.3822562791511519E-4</v>
      </c>
      <c r="L5804">
        <v>4.7879964176828068E-4</v>
      </c>
      <c r="M5804">
        <v>4.5750429653188901E-4</v>
      </c>
      <c r="N5804">
        <v>4.6456132335438678E-4</v>
      </c>
      <c r="O5804">
        <v>4.7030297025001621E-4</v>
      </c>
      <c r="P5804">
        <v>4.7430429256179119E-4</v>
      </c>
      <c r="Q5804">
        <v>4.6821502753238508E-4</v>
      </c>
      <c r="R5804">
        <v>3.949356486040997E-4</v>
      </c>
      <c r="S5804">
        <v>2.4411411715004051E-4</v>
      </c>
      <c r="T5804">
        <v>6.014164009386749E-5</v>
      </c>
    </row>
    <row r="5805" spans="1:20">
      <c r="A5805" s="10">
        <v>5799</v>
      </c>
      <c r="B5805" s="10">
        <v>3.1873905804922489E-4</v>
      </c>
      <c r="C5805" s="10">
        <v>2.7945924703794411E-4</v>
      </c>
      <c r="D5805" s="10">
        <v>4.0861989216965341E-4</v>
      </c>
      <c r="E5805" s="10">
        <v>2.2174204758647169E-4</v>
      </c>
      <c r="F5805" s="10">
        <v>2.2953794673867669E-4</v>
      </c>
      <c r="G5805" s="10">
        <v>2.6017486662118687E-4</v>
      </c>
      <c r="H5805" s="10">
        <v>4.0538981259392691E-4</v>
      </c>
      <c r="I5805" s="10">
        <v>2.7472784899448252E-4</v>
      </c>
      <c r="J5805" s="10">
        <v>2.152655350218506E-4</v>
      </c>
      <c r="K5805">
        <v>3.7189901401290631E-4</v>
      </c>
      <c r="L5805">
        <v>3.846699421418021E-4</v>
      </c>
      <c r="M5805">
        <v>3.9749194965799789E-4</v>
      </c>
      <c r="N5805">
        <v>3.9009685904491922E-4</v>
      </c>
      <c r="O5805">
        <v>3.9086808455713207E-4</v>
      </c>
      <c r="P5805">
        <v>3.6759348124610849E-4</v>
      </c>
      <c r="Q5805">
        <v>3.9698402103806497E-4</v>
      </c>
      <c r="R5805">
        <v>3.0715277456493491E-4</v>
      </c>
      <c r="S5805">
        <v>2.5523209903504399E-4</v>
      </c>
      <c r="T5805">
        <v>5.4530850453768438E-5</v>
      </c>
    </row>
    <row r="5806" spans="1:20">
      <c r="A5806" s="10">
        <v>5800</v>
      </c>
      <c r="B5806" s="10">
        <v>2.5264022613046851E-4</v>
      </c>
      <c r="C5806" s="10">
        <v>2.6038214491730242E-4</v>
      </c>
      <c r="D5806" s="10">
        <v>3.0908861437123082E-4</v>
      </c>
      <c r="E5806" s="10">
        <v>1.652032497420489E-4</v>
      </c>
      <c r="F5806" s="10">
        <v>1.114688337075638E-4</v>
      </c>
      <c r="G5806" s="10">
        <v>1.8608338513486871E-4</v>
      </c>
      <c r="H5806" s="10">
        <v>2.9826310042032689E-4</v>
      </c>
      <c r="I5806" s="10">
        <v>2.0383391695037511E-4</v>
      </c>
      <c r="J5806" s="10">
        <v>1.6577171045239111E-4</v>
      </c>
      <c r="K5806">
        <v>3.086092943515407E-4</v>
      </c>
      <c r="L5806">
        <v>3.2965918126995168E-4</v>
      </c>
      <c r="M5806">
        <v>2.7760113900395872E-4</v>
      </c>
      <c r="N5806">
        <v>2.4753967314407072E-4</v>
      </c>
      <c r="O5806">
        <v>3.2484024450956289E-4</v>
      </c>
      <c r="P5806">
        <v>3.2112056581334332E-4</v>
      </c>
      <c r="Q5806">
        <v>3.3052089251839253E-4</v>
      </c>
      <c r="R5806">
        <v>2.0452132487293451E-4</v>
      </c>
      <c r="S5806">
        <v>2.6461272973710782E-4</v>
      </c>
      <c r="T5806">
        <v>5.6003021447818828E-5</v>
      </c>
    </row>
    <row r="5807" spans="1:20">
      <c r="A5807" s="10">
        <v>5801</v>
      </c>
      <c r="B5807" s="10">
        <v>1.6183810993036199E-4</v>
      </c>
      <c r="C5807" s="10">
        <v>1.7468156963711489E-4</v>
      </c>
      <c r="D5807" s="10">
        <v>1.889258842959401E-4</v>
      </c>
      <c r="E5807" s="10">
        <v>1.2623473542007119E-4</v>
      </c>
      <c r="F5807" s="10">
        <v>1.448743176893767E-4</v>
      </c>
      <c r="G5807" s="10">
        <v>1.1125701500033499E-4</v>
      </c>
      <c r="H5807" s="10">
        <v>1.6294663897896831E-4</v>
      </c>
      <c r="I5807" s="10">
        <v>1.243257219532689E-4</v>
      </c>
      <c r="J5807" s="10">
        <v>1.056191347698561E-4</v>
      </c>
      <c r="K5807">
        <v>1.6775649349029881E-4</v>
      </c>
      <c r="L5807">
        <v>2.2206111451032319E-4</v>
      </c>
      <c r="M5807">
        <v>1.7564243401514039E-4</v>
      </c>
      <c r="N5807">
        <v>1.2649703994664879E-4</v>
      </c>
      <c r="O5807">
        <v>2.374896949400803E-4</v>
      </c>
      <c r="P5807">
        <v>1.5764187327038521E-4</v>
      </c>
      <c r="Q5807">
        <v>1.8517064775190381E-4</v>
      </c>
      <c r="R5807">
        <v>1.054303299859525E-4</v>
      </c>
      <c r="S5807">
        <v>2.6929718127707792E-4</v>
      </c>
      <c r="T5807">
        <v>6.3629191621912535E-5</v>
      </c>
    </row>
    <row r="5808" spans="1:20">
      <c r="A5808" s="10">
        <v>5802</v>
      </c>
      <c r="B5808" s="10">
        <v>4.8604636907015163E-5</v>
      </c>
      <c r="C5808" s="10">
        <v>1.108482270375435E-4</v>
      </c>
      <c r="D5808" s="10">
        <v>9.6411237821324221E-5</v>
      </c>
      <c r="E5808" s="10">
        <v>5.3109795389286338E-5</v>
      </c>
      <c r="F5808" s="10">
        <v>1.7407067436451749E-5</v>
      </c>
      <c r="G5808" s="10">
        <v>7.1256095673081379E-5</v>
      </c>
      <c r="H5808" s="10">
        <v>6.2957188098226923E-5</v>
      </c>
      <c r="I5808" s="10">
        <v>5.0516446408167832E-5</v>
      </c>
      <c r="J5808" s="10">
        <v>7.1250054087874151E-5</v>
      </c>
      <c r="K5808">
        <v>5.5329471262676362E-5</v>
      </c>
      <c r="L5808">
        <v>1.117832523335454E-4</v>
      </c>
      <c r="M5808">
        <v>7.577456767441279E-5</v>
      </c>
      <c r="N5808">
        <v>3.1869009853452502E-5</v>
      </c>
      <c r="O5808">
        <v>1.5648537827883739E-4</v>
      </c>
      <c r="P5808">
        <v>2.8918283907130891E-5</v>
      </c>
      <c r="Q5808">
        <v>7.5052913989056246E-5</v>
      </c>
      <c r="R5808">
        <v>2.6964915325189909E-5</v>
      </c>
      <c r="S5808">
        <v>2.7974573052594543E-4</v>
      </c>
      <c r="T5808">
        <v>5.9872891750368791E-5</v>
      </c>
    </row>
    <row r="5809" spans="1:20">
      <c r="A5809" s="10">
        <v>5803</v>
      </c>
      <c r="B5809" s="10">
        <v>1.5979123393134829E-5</v>
      </c>
      <c r="C5809" s="10">
        <v>8.8717574511907202E-5</v>
      </c>
      <c r="D5809" s="10">
        <v>5.5448971164656969E-5</v>
      </c>
      <c r="E5809" s="10">
        <v>3.0633055269581348E-5</v>
      </c>
      <c r="F5809" s="10">
        <v>1.20897501727047E-8</v>
      </c>
      <c r="G5809" s="10">
        <v>5.6413105146093123E-5</v>
      </c>
      <c r="H5809" s="10">
        <v>3.9198543835266818E-5</v>
      </c>
      <c r="I5809" s="10">
        <v>3.1648396127564438E-5</v>
      </c>
      <c r="J5809" s="10">
        <v>6.1961122183943449E-5</v>
      </c>
      <c r="K5809">
        <v>2.7550605911426259E-5</v>
      </c>
      <c r="L5809">
        <v>5.1698443487330219E-5</v>
      </c>
      <c r="M5809">
        <v>5.2332422266875857E-5</v>
      </c>
      <c r="N5809">
        <v>9.574567233208602E-6</v>
      </c>
      <c r="O5809">
        <v>1.2589620986965631E-4</v>
      </c>
      <c r="P5809">
        <v>7.3997983245423646E-6</v>
      </c>
      <c r="Q5809">
        <v>4.2355095480532772E-5</v>
      </c>
      <c r="R5809">
        <v>4.6748133690283826E-6</v>
      </c>
      <c r="S5809">
        <v>2.8591045734398148E-4</v>
      </c>
      <c r="T5809">
        <v>4.0576804110272412E-5</v>
      </c>
    </row>
    <row r="5810" spans="1:20">
      <c r="A5810" s="10">
        <v>5804</v>
      </c>
      <c r="B5810" s="10">
        <v>1.0080614097164089E-5</v>
      </c>
      <c r="C5810" s="10">
        <v>5.751700816656865E-5</v>
      </c>
      <c r="D5810" s="10">
        <v>3.3747128093631873E-5</v>
      </c>
      <c r="E5810" s="10">
        <v>1.173682393705542E-5</v>
      </c>
      <c r="F5810" s="10">
        <v>0</v>
      </c>
      <c r="G5810" s="10">
        <v>4.4607849560395823E-5</v>
      </c>
      <c r="H5810" s="10">
        <v>3.5597902477925952E-5</v>
      </c>
      <c r="I5810" s="10">
        <v>2.6412300462427139E-5</v>
      </c>
      <c r="J5810" s="10">
        <v>4.6844726175553887E-5</v>
      </c>
      <c r="K5810">
        <v>1.4296048607154229E-5</v>
      </c>
      <c r="L5810">
        <v>3.6845754291354417E-5</v>
      </c>
      <c r="M5810">
        <v>4.0663086359893297E-5</v>
      </c>
      <c r="N5810">
        <v>8.9175793097419189E-6</v>
      </c>
      <c r="O5810">
        <v>1.048931780196316E-4</v>
      </c>
      <c r="P5810">
        <v>7.5154201733633393E-6</v>
      </c>
      <c r="Q5810">
        <v>2.0493113326956199E-5</v>
      </c>
      <c r="R5810">
        <v>4.5401612467376052E-6</v>
      </c>
      <c r="S5810">
        <v>2.8410375272625282E-4</v>
      </c>
      <c r="T5810">
        <v>4.04231460066399E-5</v>
      </c>
    </row>
    <row r="5811" spans="1:20">
      <c r="A5811" s="10">
        <v>5805</v>
      </c>
      <c r="B5811" s="10">
        <v>7.1656453809466838E-7</v>
      </c>
      <c r="C5811" s="10">
        <v>2.1292920919743969E-5</v>
      </c>
      <c r="D5811" s="10">
        <v>1.5831411538815881E-5</v>
      </c>
      <c r="E5811" s="10">
        <v>4.9243870893007694E-6</v>
      </c>
      <c r="F5811" s="10">
        <v>0</v>
      </c>
      <c r="G5811" s="10">
        <v>2.0732478145023891E-5</v>
      </c>
      <c r="H5811" s="10">
        <v>1.7417383481552088E-5</v>
      </c>
      <c r="I5811" s="10">
        <v>1.720015122545635E-5</v>
      </c>
      <c r="J5811" s="10">
        <v>2.949242645580663E-5</v>
      </c>
      <c r="K5811">
        <v>9.4968610095013537E-6</v>
      </c>
      <c r="L5811">
        <v>1.836971227266093E-5</v>
      </c>
      <c r="M5811">
        <v>2.1902023695847701E-5</v>
      </c>
      <c r="N5811">
        <v>6.8959238355469644E-6</v>
      </c>
      <c r="O5811">
        <v>3.8512641461073169E-5</v>
      </c>
      <c r="P5811">
        <v>7.5226691920981957E-6</v>
      </c>
      <c r="Q5811">
        <v>1.369610662532782E-5</v>
      </c>
      <c r="R5811">
        <v>4.5345959596001466E-6</v>
      </c>
      <c r="S5811">
        <v>2.6289742894267538E-4</v>
      </c>
      <c r="T5811">
        <v>3.4664655370850578E-5</v>
      </c>
    </row>
    <row r="5812" spans="1:20">
      <c r="A5812" s="10">
        <v>5806</v>
      </c>
      <c r="B5812" s="10">
        <v>2.119033157857594E-7</v>
      </c>
      <c r="C5812" s="10">
        <v>8.8252765169610088E-6</v>
      </c>
      <c r="D5812" s="10">
        <v>6.3386767020727004E-6</v>
      </c>
      <c r="E5812" s="10">
        <v>2.8707189309825108E-7</v>
      </c>
      <c r="F5812" s="10">
        <v>0</v>
      </c>
      <c r="G5812" s="10">
        <v>4.9197613714987216E-6</v>
      </c>
      <c r="H5812" s="10">
        <v>4.3003284468571501E-6</v>
      </c>
      <c r="I5812" s="10">
        <v>4.9563227306279948E-6</v>
      </c>
      <c r="J5812" s="10">
        <v>8.09882715542885E-6</v>
      </c>
      <c r="K5812">
        <v>6.4531560147901896E-6</v>
      </c>
      <c r="L5812">
        <v>0</v>
      </c>
      <c r="M5812">
        <v>9.0381904910010034E-6</v>
      </c>
      <c r="N5812">
        <v>1.7267300588763241E-6</v>
      </c>
      <c r="O5812">
        <v>6.1941565117939166E-6</v>
      </c>
      <c r="P5812">
        <v>6.7905182998776066E-6</v>
      </c>
      <c r="Q5812">
        <v>0</v>
      </c>
      <c r="R5812">
        <v>2.1242701003674231E-6</v>
      </c>
      <c r="S5812">
        <v>2.5711954393611679E-4</v>
      </c>
      <c r="T5812">
        <v>1.223429034432213E-5</v>
      </c>
    </row>
    <row r="5813" spans="1:20">
      <c r="A5813" s="10">
        <v>5807</v>
      </c>
      <c r="B5813" s="10">
        <v>1.5082966467831179E-8</v>
      </c>
      <c r="C5813" s="10">
        <v>2.2767673494938071E-6</v>
      </c>
      <c r="D5813" s="10">
        <v>1.3597880860804849E-6</v>
      </c>
      <c r="E5813" s="10">
        <v>0</v>
      </c>
      <c r="F5813" s="10">
        <v>0</v>
      </c>
      <c r="G5813" s="10">
        <v>1.0212907677971831E-6</v>
      </c>
      <c r="H5813" s="10">
        <v>2.2451878822922238E-6</v>
      </c>
      <c r="I5813" s="10">
        <v>3.9958853688681563E-7</v>
      </c>
      <c r="J5813" s="10">
        <v>7.3267514363906966E-7</v>
      </c>
      <c r="K5813">
        <v>2.570545654097502E-6</v>
      </c>
      <c r="L5813">
        <v>0</v>
      </c>
      <c r="M5813">
        <v>2.4994364162137518E-6</v>
      </c>
      <c r="N5813">
        <v>2.8902010696020972E-7</v>
      </c>
      <c r="O5813">
        <v>9.5093617349706848E-7</v>
      </c>
      <c r="P5813">
        <v>2.8996074939429331E-7</v>
      </c>
      <c r="Q5813">
        <v>0</v>
      </c>
      <c r="R5813">
        <v>0</v>
      </c>
      <c r="S5813">
        <v>2.338313960035901E-4</v>
      </c>
      <c r="T5813">
        <v>4.4060697241275944E-6</v>
      </c>
    </row>
    <row r="5814" spans="1:20">
      <c r="A5814" s="10">
        <v>5808</v>
      </c>
      <c r="B5814" s="10">
        <v>0</v>
      </c>
      <c r="C5814" s="10">
        <v>3.3461262215552258E-8</v>
      </c>
      <c r="D5814" s="10">
        <v>1.8934702786292141E-7</v>
      </c>
      <c r="E5814" s="10">
        <v>0</v>
      </c>
      <c r="F5814" s="10">
        <v>0</v>
      </c>
      <c r="G5814" s="10">
        <v>7.7868544317674156E-8</v>
      </c>
      <c r="H5814" s="10">
        <v>1.7390756854282741E-7</v>
      </c>
      <c r="I5814" s="10">
        <v>1.7334224227260789E-8</v>
      </c>
      <c r="J5814" s="10">
        <v>2.8207230115254568E-7</v>
      </c>
      <c r="K5814">
        <v>0</v>
      </c>
      <c r="L5814">
        <v>0</v>
      </c>
      <c r="M5814">
        <v>2.9581316622236208E-7</v>
      </c>
      <c r="N5814">
        <v>1.0772714035666291E-8</v>
      </c>
      <c r="O5814">
        <v>2.5266257094254379E-7</v>
      </c>
      <c r="P5814">
        <v>0</v>
      </c>
      <c r="Q5814">
        <v>0</v>
      </c>
      <c r="R5814">
        <v>0</v>
      </c>
      <c r="S5814">
        <v>2.1225377202188921E-4</v>
      </c>
      <c r="T5814">
        <v>8.2048401114745359E-6</v>
      </c>
    </row>
    <row r="5815" spans="1:20">
      <c r="A5815" s="10">
        <v>5809</v>
      </c>
      <c r="B5815" s="10">
        <v>0</v>
      </c>
      <c r="C5815" s="10">
        <v>5.6849107795532502E-7</v>
      </c>
      <c r="D5815" s="10">
        <v>4.0120166086276067E-8</v>
      </c>
      <c r="E5815" s="10">
        <v>0</v>
      </c>
      <c r="F5815" s="10">
        <v>0</v>
      </c>
      <c r="G5815" s="10">
        <v>1.2013792948710139E-8</v>
      </c>
      <c r="H5815" s="10">
        <v>3.7505226609926348E-9</v>
      </c>
      <c r="I5815" s="10">
        <v>0</v>
      </c>
      <c r="J5815" s="10">
        <v>7.0694812318933757E-10</v>
      </c>
      <c r="K5815">
        <v>0</v>
      </c>
      <c r="L5815">
        <v>0</v>
      </c>
      <c r="M5815">
        <v>2.174991248856485E-8</v>
      </c>
      <c r="N5815">
        <v>2.1115951099811001E-9</v>
      </c>
      <c r="O5815">
        <v>1.2295919043025561E-7</v>
      </c>
      <c r="P5815">
        <v>0</v>
      </c>
      <c r="Q5815">
        <v>0</v>
      </c>
      <c r="R5815">
        <v>0</v>
      </c>
      <c r="S5815">
        <v>1.826739080011204E-4</v>
      </c>
      <c r="T5815">
        <v>1.390832452231024E-5</v>
      </c>
    </row>
    <row r="5816" spans="1:20">
      <c r="A5816" s="10">
        <v>5810</v>
      </c>
      <c r="B5816" s="10">
        <v>0</v>
      </c>
      <c r="C5816" s="10">
        <v>6.2148600895116047E-7</v>
      </c>
      <c r="D5816" s="10">
        <v>1.4397188786941181E-10</v>
      </c>
      <c r="E5816" s="10">
        <v>0</v>
      </c>
      <c r="F5816" s="10">
        <v>0</v>
      </c>
      <c r="G5816" s="10">
        <v>2.2726494109643199E-7</v>
      </c>
      <c r="H5816" s="10">
        <v>0</v>
      </c>
      <c r="I5816" s="10">
        <v>0</v>
      </c>
      <c r="J5816" s="10">
        <v>7.0694812318933757E-10</v>
      </c>
      <c r="K5816">
        <v>0</v>
      </c>
      <c r="L5816">
        <v>0</v>
      </c>
      <c r="M5816">
        <v>3.1009776221320178E-7</v>
      </c>
      <c r="N5816">
        <v>8.142167585096614E-10</v>
      </c>
      <c r="O5816">
        <v>8.0656312531500837E-8</v>
      </c>
      <c r="P5816">
        <v>0</v>
      </c>
      <c r="Q5816">
        <v>0</v>
      </c>
      <c r="R5816">
        <v>0</v>
      </c>
      <c r="S5816">
        <v>1.6456239588455391E-4</v>
      </c>
      <c r="T5816">
        <v>9.9999949137696747E-6</v>
      </c>
    </row>
    <row r="5817" spans="1:20">
      <c r="A5817" s="10">
        <v>5811</v>
      </c>
      <c r="B5817" s="10">
        <v>0</v>
      </c>
      <c r="C5817" s="10">
        <v>6.2061005967850198E-7</v>
      </c>
      <c r="D5817" s="10">
        <v>0</v>
      </c>
      <c r="E5817" s="10">
        <v>0</v>
      </c>
      <c r="F5817" s="10">
        <v>0</v>
      </c>
      <c r="G5817" s="10">
        <v>2.8029342735226609E-7</v>
      </c>
      <c r="H5817" s="10">
        <v>0</v>
      </c>
      <c r="I5817" s="10">
        <v>0</v>
      </c>
      <c r="J5817" s="10">
        <v>0</v>
      </c>
      <c r="K5817">
        <v>0</v>
      </c>
      <c r="L5817">
        <v>0</v>
      </c>
      <c r="M5817">
        <v>4.5463059652252629E-7</v>
      </c>
      <c r="N5817">
        <v>7.1579495253596607E-10</v>
      </c>
      <c r="O5817">
        <v>1.451388168675465E-8</v>
      </c>
      <c r="P5817">
        <v>0</v>
      </c>
      <c r="Q5817">
        <v>0</v>
      </c>
      <c r="R5817">
        <v>0</v>
      </c>
      <c r="S5817">
        <v>1.543443452090628E-4</v>
      </c>
      <c r="T5817">
        <v>9.2845041837693747E-6</v>
      </c>
    </row>
    <row r="5818" spans="1:20">
      <c r="A5818" s="10">
        <v>5812</v>
      </c>
      <c r="B5818" s="10">
        <v>0</v>
      </c>
      <c r="C5818" s="10">
        <v>4.3052906751162138E-7</v>
      </c>
      <c r="D5818" s="10">
        <v>3.599297196735293E-10</v>
      </c>
      <c r="E5818" s="10">
        <v>0</v>
      </c>
      <c r="F5818" s="10">
        <v>0</v>
      </c>
      <c r="G5818" s="10">
        <v>2.176061810998337E-7</v>
      </c>
      <c r="H5818" s="10">
        <v>0</v>
      </c>
      <c r="I5818" s="10">
        <v>0</v>
      </c>
      <c r="J5818" s="10">
        <v>2.3564937439644592E-10</v>
      </c>
      <c r="K5818">
        <v>0</v>
      </c>
      <c r="L5818">
        <v>0</v>
      </c>
      <c r="M5818">
        <v>4.2817897027818249E-7</v>
      </c>
      <c r="N5818">
        <v>8.7684881685655831E-10</v>
      </c>
      <c r="O5818">
        <v>3.9043190502380921E-9</v>
      </c>
      <c r="P5818">
        <v>0</v>
      </c>
      <c r="Q5818">
        <v>0</v>
      </c>
      <c r="R5818">
        <v>0</v>
      </c>
      <c r="S5818">
        <v>1.6632279505391769E-4</v>
      </c>
      <c r="T5818">
        <v>8.4593483887441246E-6</v>
      </c>
    </row>
    <row r="5819" spans="1:20">
      <c r="A5819" s="10">
        <v>5813</v>
      </c>
      <c r="B5819" s="10">
        <v>2.02754631206911E-9</v>
      </c>
      <c r="C5819" s="10">
        <v>6.8324043267358019E-9</v>
      </c>
      <c r="D5819" s="10">
        <v>2.3035502059105879E-10</v>
      </c>
      <c r="E5819" s="10">
        <v>2.7143015533328229E-9</v>
      </c>
      <c r="F5819" s="10">
        <v>0</v>
      </c>
      <c r="G5819" s="10">
        <v>2.543568159496359E-8</v>
      </c>
      <c r="H5819" s="10">
        <v>2.77538676913455E-9</v>
      </c>
      <c r="I5819" s="10">
        <v>1.0602767152341181E-9</v>
      </c>
      <c r="J5819" s="10">
        <v>9.8972737246507259E-10</v>
      </c>
      <c r="K5819">
        <v>0</v>
      </c>
      <c r="L5819">
        <v>3.4644500472185851E-10</v>
      </c>
      <c r="M5819">
        <v>9.4630064797607385E-8</v>
      </c>
      <c r="N5819">
        <v>5.8426763000748226E-9</v>
      </c>
      <c r="O5819">
        <v>1.9501987705052091E-8</v>
      </c>
      <c r="P5819">
        <v>2.7183820255714998E-10</v>
      </c>
      <c r="Q5819">
        <v>0</v>
      </c>
      <c r="R5819">
        <v>2.2817677263574631E-9</v>
      </c>
      <c r="S5819">
        <v>1.6544113498722249E-4</v>
      </c>
      <c r="T5819">
        <v>1.455129865813447E-5</v>
      </c>
    </row>
    <row r="5820" spans="1:20">
      <c r="A5820" s="10">
        <v>5814</v>
      </c>
      <c r="B5820" s="10">
        <v>2.7722677814182751E-6</v>
      </c>
      <c r="C5820" s="10">
        <v>1.07914607227215E-5</v>
      </c>
      <c r="D5820" s="10">
        <v>1.0963089733410171E-5</v>
      </c>
      <c r="E5820" s="10">
        <v>9.5825080969862486E-6</v>
      </c>
      <c r="F5820" s="10">
        <v>7.17947306915019E-6</v>
      </c>
      <c r="G5820" s="10">
        <v>1.0748906359924229E-5</v>
      </c>
      <c r="H5820" s="10">
        <v>1.310032978725061E-5</v>
      </c>
      <c r="I5820" s="10">
        <v>8.6070519157203061E-6</v>
      </c>
      <c r="J5820" s="10">
        <v>9.4276115607630172E-6</v>
      </c>
      <c r="K5820">
        <v>9.2340056334742118E-6</v>
      </c>
      <c r="L5820">
        <v>1.2070374927846031E-5</v>
      </c>
      <c r="M5820">
        <v>9.9857374520318051E-6</v>
      </c>
      <c r="N5820">
        <v>8.0045783740638401E-6</v>
      </c>
      <c r="O5820">
        <v>8.5867745814349121E-6</v>
      </c>
      <c r="P5820">
        <v>9.0227177001756427E-6</v>
      </c>
      <c r="Q5820">
        <v>1.267346247558864E-5</v>
      </c>
      <c r="R5820">
        <v>3.0211300357864989E-6</v>
      </c>
      <c r="S5820">
        <v>1.6393753275613501E-4</v>
      </c>
      <c r="T5820">
        <v>2.3113863780026218E-5</v>
      </c>
    </row>
    <row r="5821" spans="1:20">
      <c r="A5821" s="10">
        <v>5815</v>
      </c>
      <c r="B5821" s="10">
        <v>4.6965266809009133E-5</v>
      </c>
      <c r="C5821" s="10">
        <v>8.799162498257198E-5</v>
      </c>
      <c r="D5821" s="10">
        <v>9.2194253234999869E-5</v>
      </c>
      <c r="E5821" s="10">
        <v>8.6437231999105717E-5</v>
      </c>
      <c r="F5821" s="10">
        <v>9.7188777367625408E-5</v>
      </c>
      <c r="G5821" s="10">
        <v>8.2469939702563429E-5</v>
      </c>
      <c r="H5821" s="10">
        <v>1.101234443720678E-4</v>
      </c>
      <c r="I5821" s="10">
        <v>7.9315278082124976E-5</v>
      </c>
      <c r="J5821" s="10">
        <v>7.2710372082762049E-5</v>
      </c>
      <c r="K5821">
        <v>9.9348000893791576E-5</v>
      </c>
      <c r="L5821">
        <v>8.4207731219372611E-5</v>
      </c>
      <c r="M5821">
        <v>1.038762280594969E-4</v>
      </c>
      <c r="N5821">
        <v>9.3158326343761101E-5</v>
      </c>
      <c r="O5821">
        <v>9.3111769313769098E-5</v>
      </c>
      <c r="P5821">
        <v>9.8973571169032727E-5</v>
      </c>
      <c r="Q5821">
        <v>9.6106476566339998E-5</v>
      </c>
      <c r="R5821">
        <v>3.5057733268994698E-5</v>
      </c>
      <c r="S5821">
        <v>1.344097756866845E-4</v>
      </c>
      <c r="T5821">
        <v>2.695443976680011E-5</v>
      </c>
    </row>
    <row r="5822" spans="1:20">
      <c r="A5822" s="10">
        <v>5816</v>
      </c>
      <c r="B5822" s="10">
        <v>2.0180573335131901E-4</v>
      </c>
      <c r="C5822" s="10">
        <v>2.196626027880137E-4</v>
      </c>
      <c r="D5822" s="10">
        <v>2.268202198006747E-4</v>
      </c>
      <c r="E5822" s="10">
        <v>2.173447640572949E-4</v>
      </c>
      <c r="F5822" s="10">
        <v>2.5525568672587579E-4</v>
      </c>
      <c r="G5822" s="10">
        <v>2.0934782293558529E-4</v>
      </c>
      <c r="H5822" s="10">
        <v>2.5942891152708078E-4</v>
      </c>
      <c r="I5822" s="10">
        <v>2.0981524847252811E-4</v>
      </c>
      <c r="J5822" s="10">
        <v>1.7414969374796431E-4</v>
      </c>
      <c r="K5822">
        <v>2.5157025537674168E-4</v>
      </c>
      <c r="L5822">
        <v>1.8694817708612781E-4</v>
      </c>
      <c r="M5822">
        <v>2.5029564206152638E-4</v>
      </c>
      <c r="N5822">
        <v>2.453678215202414E-4</v>
      </c>
      <c r="O5822">
        <v>2.2548813754091359E-4</v>
      </c>
      <c r="P5822">
        <v>2.5636104918819148E-4</v>
      </c>
      <c r="Q5822">
        <v>2.4156950114216939E-4</v>
      </c>
      <c r="R5822">
        <v>1.7630348254127099E-4</v>
      </c>
      <c r="S5822">
        <v>1.2336217055944961E-4</v>
      </c>
      <c r="T5822">
        <v>2.355708346670594E-5</v>
      </c>
    </row>
    <row r="5823" spans="1:20">
      <c r="A5823" s="10">
        <v>5817</v>
      </c>
      <c r="B5823" s="10">
        <v>3.7988991663666561E-4</v>
      </c>
      <c r="C5823" s="10">
        <v>3.467558368464447E-4</v>
      </c>
      <c r="D5823" s="10">
        <v>3.4387677139225439E-4</v>
      </c>
      <c r="E5823" s="10">
        <v>2.6133579437049301E-4</v>
      </c>
      <c r="F5823" s="10">
        <v>3.952620692938697E-4</v>
      </c>
      <c r="G5823" s="10">
        <v>3.1587486930448008E-4</v>
      </c>
      <c r="H5823" s="10">
        <v>3.9673670880804607E-4</v>
      </c>
      <c r="I5823" s="10">
        <v>3.5393866815237662E-4</v>
      </c>
      <c r="J5823" s="10">
        <v>2.7159591791206891E-4</v>
      </c>
      <c r="K5823">
        <v>3.8645870454667979E-4</v>
      </c>
      <c r="L5823">
        <v>3.057903618725493E-4</v>
      </c>
      <c r="M5823">
        <v>3.7420700030733423E-4</v>
      </c>
      <c r="N5823">
        <v>3.8539114697373408E-4</v>
      </c>
      <c r="O5823">
        <v>3.3926802059753869E-4</v>
      </c>
      <c r="P5823">
        <v>3.7664750564594528E-4</v>
      </c>
      <c r="Q5823">
        <v>3.5841516786417189E-4</v>
      </c>
      <c r="R5823">
        <v>2.8157100005201719E-4</v>
      </c>
      <c r="S5823">
        <v>1.2834044943135339E-4</v>
      </c>
      <c r="T5823">
        <v>2.386382974564847E-5</v>
      </c>
    </row>
    <row r="5824" spans="1:20">
      <c r="A5824" s="10">
        <v>5818</v>
      </c>
      <c r="B5824" s="10">
        <v>4.4830539330018259E-4</v>
      </c>
      <c r="C5824" s="10">
        <v>4.1750763045967829E-4</v>
      </c>
      <c r="D5824" s="10">
        <v>4.232068856950843E-4</v>
      </c>
      <c r="E5824" s="10">
        <v>3.2147464167302318E-4</v>
      </c>
      <c r="F5824" s="10">
        <v>4.9447011350600895E-4</v>
      </c>
      <c r="G5824" s="10">
        <v>3.5975495686643808E-4</v>
      </c>
      <c r="H5824" s="10">
        <v>4.8697013136949371E-4</v>
      </c>
      <c r="I5824" s="10">
        <v>4.1767216874105618E-4</v>
      </c>
      <c r="J5824" s="10">
        <v>3.2416235935707428E-4</v>
      </c>
      <c r="K5824">
        <v>4.7899365337034268E-4</v>
      </c>
      <c r="L5824">
        <v>4.2219249118508918E-4</v>
      </c>
      <c r="M5824">
        <v>4.392870947365333E-4</v>
      </c>
      <c r="N5824">
        <v>4.7784501476752012E-4</v>
      </c>
      <c r="O5824">
        <v>3.6800206883901872E-4</v>
      </c>
      <c r="P5824">
        <v>4.8654883663867431E-4</v>
      </c>
      <c r="Q5824">
        <v>4.5434171031427542E-4</v>
      </c>
      <c r="R5824">
        <v>2.801726660058597E-4</v>
      </c>
      <c r="S5824">
        <v>1.2675463457465191E-4</v>
      </c>
      <c r="T5824">
        <v>2.4018122912268901E-5</v>
      </c>
    </row>
    <row r="5825" spans="1:20">
      <c r="A5825" s="10">
        <v>5819</v>
      </c>
      <c r="B5825" s="10">
        <v>5.0180002065922319E-4</v>
      </c>
      <c r="C5825" s="10">
        <v>4.54751607343391E-4</v>
      </c>
      <c r="D5825" s="10">
        <v>4.8996334714506969E-4</v>
      </c>
      <c r="E5825" s="10">
        <v>3.792622942626455E-4</v>
      </c>
      <c r="F5825" s="10">
        <v>5.5315866360014802E-4</v>
      </c>
      <c r="G5825" s="10">
        <v>3.8137042654016681E-4</v>
      </c>
      <c r="H5825" s="10">
        <v>5.3539504012850298E-4</v>
      </c>
      <c r="I5825" s="10">
        <v>4.6666061772877789E-4</v>
      </c>
      <c r="J5825" s="10">
        <v>3.6855181935338538E-4</v>
      </c>
      <c r="K5825">
        <v>5.274574842818909E-4</v>
      </c>
      <c r="L5825">
        <v>4.7324088836189299E-4</v>
      </c>
      <c r="M5825">
        <v>4.9187647373562509E-4</v>
      </c>
      <c r="N5825">
        <v>5.3265364902168471E-4</v>
      </c>
      <c r="O5825">
        <v>4.072488662492727E-4</v>
      </c>
      <c r="P5825">
        <v>5.4000396161048693E-4</v>
      </c>
      <c r="Q5825">
        <v>5.4268702693772606E-4</v>
      </c>
      <c r="R5825">
        <v>4.2373784608519619E-4</v>
      </c>
      <c r="S5825">
        <v>1.2784862229942641E-4</v>
      </c>
      <c r="T5825">
        <v>3.4933457993237132E-5</v>
      </c>
    </row>
    <row r="5826" spans="1:20">
      <c r="A5826" s="10">
        <v>5820</v>
      </c>
      <c r="B5826" s="10">
        <v>5.1599940346150298E-4</v>
      </c>
      <c r="C5826" s="10">
        <v>4.7135162346524791E-4</v>
      </c>
      <c r="D5826" s="10">
        <v>5.1074512406935944E-4</v>
      </c>
      <c r="E5826" s="10">
        <v>4.1971321977746489E-4</v>
      </c>
      <c r="F5826" s="10">
        <v>5.4832075785822641E-4</v>
      </c>
      <c r="G5826" s="10">
        <v>4.1424440822061272E-4</v>
      </c>
      <c r="H5826" s="10">
        <v>5.5214085502237778E-4</v>
      </c>
      <c r="I5826" s="10">
        <v>4.7233231089259683E-4</v>
      </c>
      <c r="J5826" s="10">
        <v>4.0663718375110217E-4</v>
      </c>
      <c r="K5826">
        <v>5.4580997093061148E-4</v>
      </c>
      <c r="L5826">
        <v>4.9950420571505611E-4</v>
      </c>
      <c r="M5826">
        <v>5.1967982384200915E-4</v>
      </c>
      <c r="N5826">
        <v>5.762907327663486E-4</v>
      </c>
      <c r="O5826">
        <v>4.5840329312339141E-4</v>
      </c>
      <c r="P5826">
        <v>5.0874034830442722E-4</v>
      </c>
      <c r="Q5826">
        <v>5.3914162191943233E-4</v>
      </c>
      <c r="R5826">
        <v>5.5117908148484183E-4</v>
      </c>
      <c r="S5826">
        <v>1.2279039928477959E-4</v>
      </c>
      <c r="T5826">
        <v>3.0586432843319673E-5</v>
      </c>
    </row>
    <row r="5827" spans="1:20">
      <c r="A5827" s="10">
        <v>5821</v>
      </c>
      <c r="B5827" s="10">
        <v>4.6246528840172618E-4</v>
      </c>
      <c r="C5827" s="10">
        <v>4.7403568970754242E-4</v>
      </c>
      <c r="D5827" s="10">
        <v>5.2368527175996422E-4</v>
      </c>
      <c r="E5827" s="10">
        <v>4.6063710083667469E-4</v>
      </c>
      <c r="F5827" s="10">
        <v>5.0418185996156369E-4</v>
      </c>
      <c r="G5827" s="10">
        <v>4.5537960970969018E-4</v>
      </c>
      <c r="H5827" s="10">
        <v>5.3717411930535809E-4</v>
      </c>
      <c r="I5827" s="10">
        <v>4.6479066084440711E-4</v>
      </c>
      <c r="J5827" s="10">
        <v>4.2171288900376798E-4</v>
      </c>
      <c r="K5827">
        <v>5.3423661635773135E-4</v>
      </c>
      <c r="L5827">
        <v>5.0560312462463947E-4</v>
      </c>
      <c r="M5827">
        <v>5.2089425766238084E-4</v>
      </c>
      <c r="N5827">
        <v>5.6016324392827051E-4</v>
      </c>
      <c r="O5827">
        <v>4.777581608436264E-4</v>
      </c>
      <c r="P5827">
        <v>4.7728880418766619E-4</v>
      </c>
      <c r="Q5827">
        <v>4.4763906721577071E-4</v>
      </c>
      <c r="R5827">
        <v>5.1584231863199283E-4</v>
      </c>
      <c r="S5827">
        <v>1.2432731680944709E-4</v>
      </c>
      <c r="T5827">
        <v>5.7176436015219131E-5</v>
      </c>
    </row>
    <row r="5828" spans="1:20">
      <c r="A5828" s="10">
        <v>5822</v>
      </c>
      <c r="B5828" s="10">
        <v>4.2257672074230902E-4</v>
      </c>
      <c r="C5828" s="10">
        <v>4.6612738535755158E-4</v>
      </c>
      <c r="D5828" s="10">
        <v>4.9300176885905202E-4</v>
      </c>
      <c r="E5828" s="10">
        <v>4.4939285362388258E-4</v>
      </c>
      <c r="F5828" s="10">
        <v>4.648568554458804E-4</v>
      </c>
      <c r="G5828" s="10">
        <v>4.3802739075580528E-4</v>
      </c>
      <c r="H5828" s="10">
        <v>4.9555370254886341E-4</v>
      </c>
      <c r="I5828" s="10">
        <v>4.4239410932729389E-4</v>
      </c>
      <c r="J5828" s="10">
        <v>4.348678491966406E-4</v>
      </c>
      <c r="K5828">
        <v>5.0272684659125706E-4</v>
      </c>
      <c r="L5828">
        <v>4.8708540815891959E-4</v>
      </c>
      <c r="M5828">
        <v>4.9612556140414294E-4</v>
      </c>
      <c r="N5828">
        <v>5.0412703922538048E-4</v>
      </c>
      <c r="O5828">
        <v>4.7143638069419339E-4</v>
      </c>
      <c r="P5828">
        <v>4.7443323448253752E-4</v>
      </c>
      <c r="Q5828">
        <v>4.75937279997351E-4</v>
      </c>
      <c r="R5828">
        <v>4.8794652555375617E-4</v>
      </c>
      <c r="S5828">
        <v>1.2356948984835079E-4</v>
      </c>
      <c r="T5828">
        <v>7.7820680960336117E-5</v>
      </c>
    </row>
    <row r="5829" spans="1:20">
      <c r="A5829" s="10">
        <v>5823</v>
      </c>
      <c r="B5829" s="10">
        <v>3.2001529336643059E-4</v>
      </c>
      <c r="C5829" s="10">
        <v>3.923269641742357E-4</v>
      </c>
      <c r="D5829" s="10">
        <v>4.1764035662250138E-4</v>
      </c>
      <c r="E5829" s="10">
        <v>3.6785926040898339E-4</v>
      </c>
      <c r="F5829" s="10">
        <v>3.8497697897182969E-4</v>
      </c>
      <c r="G5829" s="10">
        <v>3.8381401327657668E-4</v>
      </c>
      <c r="H5829" s="10">
        <v>4.1457272354539438E-4</v>
      </c>
      <c r="I5829" s="10">
        <v>3.6498595270628302E-4</v>
      </c>
      <c r="J5829" s="10">
        <v>3.7713543500604449E-4</v>
      </c>
      <c r="K5829">
        <v>4.2092061990299339E-4</v>
      </c>
      <c r="L5829">
        <v>4.3932693935820578E-4</v>
      </c>
      <c r="M5829">
        <v>4.2119599667265681E-4</v>
      </c>
      <c r="N5829">
        <v>4.3536770003156178E-4</v>
      </c>
      <c r="O5829">
        <v>4.1759760876986348E-4</v>
      </c>
      <c r="P5829">
        <v>3.8156523995567262E-4</v>
      </c>
      <c r="Q5829">
        <v>4.0745002884619048E-4</v>
      </c>
      <c r="R5829">
        <v>3.0185519165200721E-4</v>
      </c>
      <c r="S5829">
        <v>1.137682844265625E-4</v>
      </c>
      <c r="T5829">
        <v>6.6414605026369951E-5</v>
      </c>
    </row>
    <row r="5830" spans="1:20">
      <c r="A5830" s="10">
        <v>5824</v>
      </c>
      <c r="B5830" s="10">
        <v>2.4523384053268179E-4</v>
      </c>
      <c r="C5830" s="10">
        <v>3.2306170684378671E-4</v>
      </c>
      <c r="D5830" s="10">
        <v>3.2561668248001492E-4</v>
      </c>
      <c r="E5830" s="10">
        <v>2.8452339396522688E-4</v>
      </c>
      <c r="F5830" s="10">
        <v>2.658895969826223E-4</v>
      </c>
      <c r="G5830" s="10">
        <v>2.8767794424250078E-4</v>
      </c>
      <c r="H5830" s="10">
        <v>3.1386939609773598E-4</v>
      </c>
      <c r="I5830" s="10">
        <v>2.6903658549151102E-4</v>
      </c>
      <c r="J5830" s="10">
        <v>2.8752168350948848E-4</v>
      </c>
      <c r="K5830">
        <v>3.1568652910182092E-4</v>
      </c>
      <c r="L5830">
        <v>3.7705531190135208E-4</v>
      </c>
      <c r="M5830">
        <v>3.0956760450719849E-4</v>
      </c>
      <c r="N5830">
        <v>3.1034715493896041E-4</v>
      </c>
      <c r="O5830">
        <v>3.3088286208655249E-4</v>
      </c>
      <c r="P5830">
        <v>3.0269192916012059E-4</v>
      </c>
      <c r="Q5830">
        <v>3.5660462134816493E-4</v>
      </c>
      <c r="R5830">
        <v>2.5669212130456041E-4</v>
      </c>
      <c r="S5830">
        <v>9.9619202502231898E-5</v>
      </c>
      <c r="T5830">
        <v>7.6321563212409453E-5</v>
      </c>
    </row>
    <row r="5831" spans="1:20">
      <c r="A5831" s="10">
        <v>5825</v>
      </c>
      <c r="B5831" s="10">
        <v>1.3659662955248659E-4</v>
      </c>
      <c r="C5831" s="10">
        <v>2.0606892559522829E-4</v>
      </c>
      <c r="D5831" s="10">
        <v>2.0038566804425671E-4</v>
      </c>
      <c r="E5831" s="10">
        <v>1.4659892083928401E-4</v>
      </c>
      <c r="F5831" s="10">
        <v>1.224107261714748E-4</v>
      </c>
      <c r="G5831" s="10">
        <v>1.5332569019009559E-4</v>
      </c>
      <c r="H5831" s="10">
        <v>1.6926407352336049E-4</v>
      </c>
      <c r="I5831" s="10">
        <v>1.345866365360682E-4</v>
      </c>
      <c r="J5831" s="10">
        <v>1.5716490218830391E-4</v>
      </c>
      <c r="K5831">
        <v>1.6747911150802219E-4</v>
      </c>
      <c r="L5831">
        <v>2.357062696423409E-4</v>
      </c>
      <c r="M5831">
        <v>1.7708807550672619E-4</v>
      </c>
      <c r="N5831">
        <v>1.463660426862538E-4</v>
      </c>
      <c r="O5831">
        <v>2.4269881775564251E-4</v>
      </c>
      <c r="P5831">
        <v>1.5691579343135511E-4</v>
      </c>
      <c r="Q5831">
        <v>2.1226376625060279E-4</v>
      </c>
      <c r="R5831">
        <v>1.605164881713175E-4</v>
      </c>
      <c r="S5831">
        <v>9.559638021777687E-5</v>
      </c>
      <c r="T5831">
        <v>8.2777629831262093E-5</v>
      </c>
    </row>
    <row r="5832" spans="1:20">
      <c r="A5832" s="10">
        <v>5826</v>
      </c>
      <c r="B5832" s="10">
        <v>3.6991253431819522E-5</v>
      </c>
      <c r="C5832" s="10">
        <v>1.162432664939155E-4</v>
      </c>
      <c r="D5832" s="10">
        <v>9.6779487316468025E-5</v>
      </c>
      <c r="E5832" s="10">
        <v>5.2968640207235273E-5</v>
      </c>
      <c r="F5832" s="10">
        <v>2.022247497206216E-5</v>
      </c>
      <c r="G5832" s="10">
        <v>7.5850923101172961E-5</v>
      </c>
      <c r="H5832" s="10">
        <v>6.0816368927095323E-5</v>
      </c>
      <c r="I5832" s="10">
        <v>4.823742205529528E-5</v>
      </c>
      <c r="J5832" s="10">
        <v>8.9121814575553456E-5</v>
      </c>
      <c r="K5832">
        <v>5.4556550117467683E-5</v>
      </c>
      <c r="L5832">
        <v>1.16630393265026E-4</v>
      </c>
      <c r="M5832">
        <v>7.579684428651485E-5</v>
      </c>
      <c r="N5832">
        <v>3.0831932573329978E-5</v>
      </c>
      <c r="O5832">
        <v>1.570975763654236E-4</v>
      </c>
      <c r="P5832">
        <v>2.8348329809102731E-5</v>
      </c>
      <c r="Q5832">
        <v>7.2430809360203907E-5</v>
      </c>
      <c r="R5832">
        <v>3.1011602561449181E-5</v>
      </c>
      <c r="S5832">
        <v>9.3104361579265032E-5</v>
      </c>
      <c r="T5832">
        <v>9.1063709154191213E-5</v>
      </c>
    </row>
    <row r="5833" spans="1:20">
      <c r="A5833" s="10">
        <v>5827</v>
      </c>
      <c r="B5833" s="10">
        <v>1.6643293167384689E-5</v>
      </c>
      <c r="C5833" s="10">
        <v>9.5228036822716483E-5</v>
      </c>
      <c r="D5833" s="10">
        <v>5.777905298997042E-5</v>
      </c>
      <c r="E5833" s="10">
        <v>3.6747134531241222E-5</v>
      </c>
      <c r="F5833" s="10">
        <v>1.610109585212746E-8</v>
      </c>
      <c r="G5833" s="10">
        <v>6.2406874229288108E-5</v>
      </c>
      <c r="H5833" s="10">
        <v>3.9110529486531819E-5</v>
      </c>
      <c r="I5833" s="10">
        <v>3.4912615447949399E-5</v>
      </c>
      <c r="J5833" s="10">
        <v>8.1846961379132948E-5</v>
      </c>
      <c r="K5833">
        <v>2.66486781792456E-5</v>
      </c>
      <c r="L5833">
        <v>5.2844339210864832E-5</v>
      </c>
      <c r="M5833">
        <v>5.4024760166861203E-5</v>
      </c>
      <c r="N5833">
        <v>1.023727256885867E-5</v>
      </c>
      <c r="O5833">
        <v>1.2534540301002931E-4</v>
      </c>
      <c r="P5833">
        <v>7.4059599904669937E-6</v>
      </c>
      <c r="Q5833">
        <v>4.2365548622934847E-5</v>
      </c>
      <c r="R5833">
        <v>4.8439563583535507E-6</v>
      </c>
      <c r="S5833">
        <v>9.6319259847174604E-5</v>
      </c>
      <c r="T5833">
        <v>9.3401935085266606E-5</v>
      </c>
    </row>
    <row r="5834" spans="1:20">
      <c r="A5834" s="10">
        <v>5828</v>
      </c>
      <c r="B5834" s="10">
        <v>1.3564408458615031E-5</v>
      </c>
      <c r="C5834" s="10">
        <v>6.9865407404991439E-5</v>
      </c>
      <c r="D5834" s="10">
        <v>3.7304542068537363E-5</v>
      </c>
      <c r="E5834" s="10">
        <v>1.7262543833197091E-5</v>
      </c>
      <c r="F5834" s="10">
        <v>0</v>
      </c>
      <c r="G5834" s="10">
        <v>5.6602320254426478E-5</v>
      </c>
      <c r="H5834" s="10">
        <v>3.5132881424060579E-5</v>
      </c>
      <c r="I5834" s="10">
        <v>3.1730449122462862E-5</v>
      </c>
      <c r="J5834" s="10">
        <v>6.8008088967665107E-5</v>
      </c>
      <c r="K5834">
        <v>1.3900069543399099E-5</v>
      </c>
      <c r="L5834">
        <v>3.6113542773874773E-5</v>
      </c>
      <c r="M5834">
        <v>4.3396555064669042E-5</v>
      </c>
      <c r="N5834">
        <v>8.9600975299225542E-6</v>
      </c>
      <c r="O5834">
        <v>1.0741511457096821E-4</v>
      </c>
      <c r="P5834">
        <v>7.5262937014656244E-6</v>
      </c>
      <c r="Q5834">
        <v>2.0495447775631599E-5</v>
      </c>
      <c r="R5834">
        <v>4.7956079263468909E-6</v>
      </c>
      <c r="S5834">
        <v>9.3681868206725276E-5</v>
      </c>
      <c r="T5834">
        <v>8.9675502171765811E-5</v>
      </c>
    </row>
    <row r="5835" spans="1:20">
      <c r="A5835" s="10">
        <v>5829</v>
      </c>
      <c r="B5835" s="10">
        <v>3.391442099553648E-6</v>
      </c>
      <c r="C5835" s="10">
        <v>2.6361886069495619E-5</v>
      </c>
      <c r="D5835" s="10">
        <v>1.8824966213592341E-5</v>
      </c>
      <c r="E5835" s="10">
        <v>5.6198463533979258E-6</v>
      </c>
      <c r="F5835" s="10">
        <v>0</v>
      </c>
      <c r="G5835" s="10">
        <v>3.4462611912509957E-5</v>
      </c>
      <c r="H5835" s="10">
        <v>1.6387317018076369E-5</v>
      </c>
      <c r="I5835" s="10">
        <v>2.199593303840357E-5</v>
      </c>
      <c r="J5835" s="10">
        <v>4.0203071095864738E-5</v>
      </c>
      <c r="K5835">
        <v>1.032519710190034E-5</v>
      </c>
      <c r="L5835">
        <v>1.5637069557083149E-5</v>
      </c>
      <c r="M5835">
        <v>2.394445712409422E-5</v>
      </c>
      <c r="N5835">
        <v>6.9224619334122332E-6</v>
      </c>
      <c r="O5835">
        <v>5.2196458095395533E-5</v>
      </c>
      <c r="P5835">
        <v>7.5117956639959107E-6</v>
      </c>
      <c r="Q5835">
        <v>1.251438276751909E-5</v>
      </c>
      <c r="R5835">
        <v>4.785590409499468E-6</v>
      </c>
      <c r="S5835">
        <v>8.4727630431926312E-5</v>
      </c>
      <c r="T5835">
        <v>6.4877834013937335E-5</v>
      </c>
    </row>
    <row r="5836" spans="1:20">
      <c r="A5836" s="10">
        <v>5830</v>
      </c>
      <c r="B5836" s="10">
        <v>1.9162785266506829E-7</v>
      </c>
      <c r="C5836" s="10">
        <v>1.1229126586932101E-5</v>
      </c>
      <c r="D5836" s="10">
        <v>6.6993364791943011E-6</v>
      </c>
      <c r="E5836" s="10">
        <v>9.937103991862539E-7</v>
      </c>
      <c r="F5836" s="10">
        <v>0</v>
      </c>
      <c r="G5836" s="10">
        <v>1.0650912558135219E-5</v>
      </c>
      <c r="H5836" s="10">
        <v>4.5146145590929643E-6</v>
      </c>
      <c r="I5836" s="10">
        <v>7.3116927850721344E-6</v>
      </c>
      <c r="J5836" s="10">
        <v>1.236218974577499E-5</v>
      </c>
      <c r="K5836">
        <v>5.356901126926845E-6</v>
      </c>
      <c r="L5836">
        <v>0</v>
      </c>
      <c r="M5836">
        <v>9.5637595397242688E-6</v>
      </c>
      <c r="N5836">
        <v>1.385913239663231E-6</v>
      </c>
      <c r="O5836">
        <v>1.265442798276044E-5</v>
      </c>
      <c r="P5836">
        <v>6.7887060451938906E-6</v>
      </c>
      <c r="Q5836">
        <v>0</v>
      </c>
      <c r="R5836">
        <v>2.2578369916663971E-6</v>
      </c>
      <c r="S5836">
        <v>8.8671653506009295E-5</v>
      </c>
      <c r="T5836">
        <v>4.4721629547147453E-5</v>
      </c>
    </row>
    <row r="5837" spans="1:20">
      <c r="A5837" s="10">
        <v>5831</v>
      </c>
      <c r="B5837" s="10">
        <v>2.2253557083685359E-9</v>
      </c>
      <c r="C5837" s="10">
        <v>4.5657016343848409E-6</v>
      </c>
      <c r="D5837" s="10">
        <v>1.330110081044804E-6</v>
      </c>
      <c r="E5837" s="10">
        <v>0</v>
      </c>
      <c r="F5837" s="10">
        <v>0</v>
      </c>
      <c r="G5837" s="10">
        <v>1.8470768700161599E-6</v>
      </c>
      <c r="H5837" s="10">
        <v>2.1995565232501471E-6</v>
      </c>
      <c r="I5837" s="10">
        <v>1.1333231361277949E-6</v>
      </c>
      <c r="J5837" s="10">
        <v>2.683626918489093E-6</v>
      </c>
      <c r="K5837">
        <v>8.5832333372618807E-7</v>
      </c>
      <c r="L5837">
        <v>3.4644500472185838E-8</v>
      </c>
      <c r="M5837">
        <v>2.8874902075902791E-6</v>
      </c>
      <c r="N5837">
        <v>2.6226727060917802E-7</v>
      </c>
      <c r="O5837">
        <v>9.7603517553679746E-7</v>
      </c>
      <c r="P5837">
        <v>2.8996074939429331E-7</v>
      </c>
      <c r="Q5837">
        <v>0</v>
      </c>
      <c r="R5837">
        <v>0</v>
      </c>
      <c r="S5837">
        <v>9.2081328590958345E-5</v>
      </c>
      <c r="T5837">
        <v>3.028440611367624E-5</v>
      </c>
    </row>
    <row r="5838" spans="1:20">
      <c r="A5838" s="10">
        <v>5832</v>
      </c>
      <c r="B5838" s="10">
        <v>0</v>
      </c>
      <c r="C5838" s="10">
        <v>6.5845106825734648E-7</v>
      </c>
      <c r="D5838" s="10">
        <v>4.34915077938848E-7</v>
      </c>
      <c r="E5838" s="10">
        <v>0</v>
      </c>
      <c r="F5838" s="10">
        <v>0</v>
      </c>
      <c r="G5838" s="10">
        <v>3.4266155574990908E-7</v>
      </c>
      <c r="H5838" s="10">
        <v>1.742326138401134E-7</v>
      </c>
      <c r="I5838" s="10">
        <v>1.6257191095273649E-7</v>
      </c>
      <c r="J5838" s="10">
        <v>7.1565301107954232E-7</v>
      </c>
      <c r="K5838">
        <v>0</v>
      </c>
      <c r="L5838">
        <v>0</v>
      </c>
      <c r="M5838">
        <v>5.2638646498882253E-7</v>
      </c>
      <c r="N5838">
        <v>6.4063648251968951E-9</v>
      </c>
      <c r="O5838">
        <v>1.7127137832563771E-7</v>
      </c>
      <c r="P5838">
        <v>0</v>
      </c>
      <c r="Q5838">
        <v>0</v>
      </c>
      <c r="R5838">
        <v>0</v>
      </c>
      <c r="S5838">
        <v>9.2904577061231051E-5</v>
      </c>
      <c r="T5838">
        <v>3.5177612572648123E-5</v>
      </c>
    </row>
    <row r="5839" spans="1:20">
      <c r="A5839" s="10">
        <v>5833</v>
      </c>
      <c r="B5839" s="10">
        <v>0</v>
      </c>
      <c r="C5839" s="10">
        <v>5.6849107795532502E-7</v>
      </c>
      <c r="D5839" s="10">
        <v>1.9685756134677571E-7</v>
      </c>
      <c r="E5839" s="10">
        <v>0</v>
      </c>
      <c r="F5839" s="10">
        <v>0</v>
      </c>
      <c r="G5839" s="10">
        <v>1.414345483423462E-7</v>
      </c>
      <c r="H5839" s="10">
        <v>5.1923902617742489E-8</v>
      </c>
      <c r="I5839" s="10">
        <v>2.3250972763499139E-8</v>
      </c>
      <c r="J5839" s="10">
        <v>1.4610261212579641E-8</v>
      </c>
      <c r="K5839">
        <v>0</v>
      </c>
      <c r="L5839">
        <v>0</v>
      </c>
      <c r="M5839">
        <v>2.1050039066903109E-7</v>
      </c>
      <c r="N5839">
        <v>2.2100169159547949E-9</v>
      </c>
      <c r="O5839">
        <v>5.2352685382499109E-8</v>
      </c>
      <c r="P5839">
        <v>0</v>
      </c>
      <c r="Q5839">
        <v>0</v>
      </c>
      <c r="R5839">
        <v>0</v>
      </c>
      <c r="S5839">
        <v>9.4266421497030023E-5</v>
      </c>
      <c r="T5839">
        <v>4.0735382595089103E-5</v>
      </c>
    </row>
    <row r="5840" spans="1:20">
      <c r="A5840" s="10">
        <v>5834</v>
      </c>
      <c r="B5840" s="10">
        <v>0</v>
      </c>
      <c r="C5840" s="10">
        <v>6.2148600895116047E-7</v>
      </c>
      <c r="D5840" s="10">
        <v>4.679086355755882E-9</v>
      </c>
      <c r="E5840" s="10">
        <v>0</v>
      </c>
      <c r="F5840" s="10">
        <v>0</v>
      </c>
      <c r="G5840" s="10">
        <v>2.287800407037416E-7</v>
      </c>
      <c r="H5840" s="10">
        <v>0</v>
      </c>
      <c r="I5840" s="10">
        <v>0</v>
      </c>
      <c r="J5840" s="10">
        <v>9.4259749758578349E-10</v>
      </c>
      <c r="K5840">
        <v>0</v>
      </c>
      <c r="L5840">
        <v>0</v>
      </c>
      <c r="M5840">
        <v>5.3111419967950924E-7</v>
      </c>
      <c r="N5840">
        <v>1.1005347395240481E-9</v>
      </c>
      <c r="O5840">
        <v>1.6493975250207809E-8</v>
      </c>
      <c r="P5840">
        <v>0</v>
      </c>
      <c r="Q5840">
        <v>0</v>
      </c>
      <c r="R5840">
        <v>0</v>
      </c>
      <c r="S5840">
        <v>7.6751036944786136E-5</v>
      </c>
      <c r="T5840">
        <v>2.9606335248964109E-5</v>
      </c>
    </row>
    <row r="5841" spans="1:20">
      <c r="A5841" s="10">
        <v>5835</v>
      </c>
      <c r="B5841" s="10">
        <v>0</v>
      </c>
      <c r="C5841" s="10">
        <v>6.2061005967850198E-7</v>
      </c>
      <c r="D5841" s="10">
        <v>3.839250343184313E-10</v>
      </c>
      <c r="E5841" s="10">
        <v>0</v>
      </c>
      <c r="F5841" s="10">
        <v>0</v>
      </c>
      <c r="G5841" s="10">
        <v>2.8048281480317991E-7</v>
      </c>
      <c r="H5841" s="10">
        <v>0</v>
      </c>
      <c r="I5841" s="10">
        <v>0</v>
      </c>
      <c r="J5841" s="10">
        <v>7.0694812318933757E-10</v>
      </c>
      <c r="K5841">
        <v>0</v>
      </c>
      <c r="L5841">
        <v>0</v>
      </c>
      <c r="M5841">
        <v>6.1251486226047479E-7</v>
      </c>
      <c r="N5841">
        <v>6.0842570965557115E-10</v>
      </c>
      <c r="O5841">
        <v>1.2862013073727379E-8</v>
      </c>
      <c r="P5841">
        <v>0</v>
      </c>
      <c r="Q5841">
        <v>0</v>
      </c>
      <c r="R5841">
        <v>0</v>
      </c>
      <c r="S5841">
        <v>6.7792669127976772E-5</v>
      </c>
      <c r="T5841">
        <v>2.480536219018211E-5</v>
      </c>
    </row>
    <row r="5842" spans="1:20">
      <c r="A5842" s="10">
        <v>5836</v>
      </c>
      <c r="B5842" s="10">
        <v>0</v>
      </c>
      <c r="C5842" s="10">
        <v>4.3797463632921807E-7</v>
      </c>
      <c r="D5842" s="10">
        <v>0</v>
      </c>
      <c r="E5842" s="10">
        <v>0</v>
      </c>
      <c r="F5842" s="10">
        <v>0</v>
      </c>
      <c r="G5842" s="10">
        <v>2.801040399013525E-7</v>
      </c>
      <c r="H5842" s="10">
        <v>0</v>
      </c>
      <c r="I5842" s="10">
        <v>1.9674344497940989E-8</v>
      </c>
      <c r="J5842" s="10">
        <v>0</v>
      </c>
      <c r="K5842">
        <v>0</v>
      </c>
      <c r="L5842">
        <v>0</v>
      </c>
      <c r="M5842">
        <v>4.6267016813546108E-7</v>
      </c>
      <c r="N5842">
        <v>9.0369112757665712E-10</v>
      </c>
      <c r="O5842">
        <v>9.669474807964456E-11</v>
      </c>
      <c r="P5842">
        <v>0</v>
      </c>
      <c r="Q5842">
        <v>0</v>
      </c>
      <c r="R5842">
        <v>0</v>
      </c>
      <c r="S5842">
        <v>6.1238689692513657E-5</v>
      </c>
      <c r="T5842">
        <v>2.5253822503484358E-5</v>
      </c>
    </row>
    <row r="5843" spans="1:20">
      <c r="A5843" s="10">
        <v>5837</v>
      </c>
      <c r="B5843" s="10">
        <v>8.0360067246641556E-9</v>
      </c>
      <c r="C5843" s="10">
        <v>7.1389865721662543E-9</v>
      </c>
      <c r="D5843" s="10">
        <v>5.6628942561968622E-10</v>
      </c>
      <c r="E5843" s="10">
        <v>4.7385264405640801E-9</v>
      </c>
      <c r="F5843" s="10">
        <v>0</v>
      </c>
      <c r="G5843" s="10">
        <v>2.3239450020442939E-7</v>
      </c>
      <c r="H5843" s="10">
        <v>2.2461463491944781E-9</v>
      </c>
      <c r="I5843" s="10">
        <v>7.4233815253244328E-9</v>
      </c>
      <c r="J5843" s="10">
        <v>3.5111756785070429E-9</v>
      </c>
      <c r="K5843">
        <v>0</v>
      </c>
      <c r="L5843">
        <v>3.4644500472185851E-10</v>
      </c>
      <c r="M5843">
        <v>7.0163207795206959E-8</v>
      </c>
      <c r="N5843">
        <v>8.5626971197114937E-9</v>
      </c>
      <c r="O5843">
        <v>2.239665242742523E-8</v>
      </c>
      <c r="P5843">
        <v>2.7183820255714998E-10</v>
      </c>
      <c r="Q5843">
        <v>0</v>
      </c>
      <c r="R5843">
        <v>1.146449150316189E-8</v>
      </c>
      <c r="S5843">
        <v>6.2001684050453141E-5</v>
      </c>
      <c r="T5843">
        <v>1.861636398324901E-5</v>
      </c>
    </row>
    <row r="5844" spans="1:20">
      <c r="A5844" s="10">
        <v>5838</v>
      </c>
      <c r="B5844" s="10">
        <v>2.1468470134403841E-5</v>
      </c>
      <c r="C5844" s="10">
        <v>1.124525281304174E-5</v>
      </c>
      <c r="D5844" s="10">
        <v>1.0852457535591251E-5</v>
      </c>
      <c r="E5844" s="10">
        <v>1.1958154526429729E-5</v>
      </c>
      <c r="F5844" s="10">
        <v>9.1103231693134474E-6</v>
      </c>
      <c r="G5844" s="10">
        <v>1.429125942948845E-5</v>
      </c>
      <c r="H5844" s="10">
        <v>1.3313480324569619E-5</v>
      </c>
      <c r="I5844" s="10">
        <v>1.25546860269332E-5</v>
      </c>
      <c r="J5844" s="10">
        <v>1.4716876059037829E-5</v>
      </c>
      <c r="K5844">
        <v>7.9668972091638241E-6</v>
      </c>
      <c r="L5844">
        <v>8.7094541962051612E-6</v>
      </c>
      <c r="M5844">
        <v>1.576571568126192E-5</v>
      </c>
      <c r="N5844">
        <v>9.8827527500229618E-6</v>
      </c>
      <c r="O5844">
        <v>1.084755419680671E-5</v>
      </c>
      <c r="P5844">
        <v>1.0912129127049111E-5</v>
      </c>
      <c r="Q5844">
        <v>1.185713171211806E-5</v>
      </c>
      <c r="R5844">
        <v>2.064407089273364E-5</v>
      </c>
      <c r="S5844">
        <v>6.7630472268611765E-5</v>
      </c>
      <c r="T5844">
        <v>2.4650808484899969E-5</v>
      </c>
    </row>
    <row r="5845" spans="1:20">
      <c r="A5845" s="10">
        <v>5839</v>
      </c>
      <c r="B5845" s="10">
        <v>1.3755483063124829E-4</v>
      </c>
      <c r="C5845" s="10">
        <v>7.554903272898706E-5</v>
      </c>
      <c r="D5845" s="10">
        <v>9.5962096521215269E-5</v>
      </c>
      <c r="E5845" s="10">
        <v>1.015117152432613E-4</v>
      </c>
      <c r="F5845" s="10">
        <v>8.7758215101571384E-5</v>
      </c>
      <c r="G5845" s="10">
        <v>9.825530324655314E-5</v>
      </c>
      <c r="H5845" s="10">
        <v>9.9581502363657815E-5</v>
      </c>
      <c r="I5845" s="10">
        <v>1.022281265788098E-4</v>
      </c>
      <c r="J5845" s="10">
        <v>9.2068207041950777E-5</v>
      </c>
      <c r="K5845">
        <v>9.0597834483190583E-5</v>
      </c>
      <c r="L5845">
        <v>8.1056886077469947E-5</v>
      </c>
      <c r="M5845">
        <v>9.4225592693577566E-5</v>
      </c>
      <c r="N5845">
        <v>1.0955603448699911E-4</v>
      </c>
      <c r="O5845">
        <v>9.2309120176979127E-5</v>
      </c>
      <c r="P5845">
        <v>9.5961286740129862E-5</v>
      </c>
      <c r="Q5845">
        <v>9.7561564364038666E-5</v>
      </c>
      <c r="R5845">
        <v>1.458811604083715E-4</v>
      </c>
      <c r="S5845">
        <v>5.9563734484010903E-5</v>
      </c>
      <c r="T5845">
        <v>3.3912458542937422E-5</v>
      </c>
    </row>
    <row r="5846" spans="1:20">
      <c r="A5846" s="10">
        <v>5840</v>
      </c>
      <c r="B5846" s="10">
        <v>2.8250931515926551E-4</v>
      </c>
      <c r="C5846" s="10">
        <v>1.7920762361754611E-4</v>
      </c>
      <c r="D5846" s="10">
        <v>2.2011231279497209E-4</v>
      </c>
      <c r="E5846" s="10">
        <v>2.3199338948952139E-4</v>
      </c>
      <c r="F5846" s="10">
        <v>2.21295912769555E-4</v>
      </c>
      <c r="G5846" s="10">
        <v>2.2925922409735709E-4</v>
      </c>
      <c r="H5846" s="10">
        <v>2.419315919058807E-4</v>
      </c>
      <c r="I5846" s="10">
        <v>2.4962967051591083E-4</v>
      </c>
      <c r="J5846" s="10">
        <v>2.2275219341071919E-4</v>
      </c>
      <c r="K5846">
        <v>2.4530070976581562E-4</v>
      </c>
      <c r="L5846">
        <v>2.093859332154839E-4</v>
      </c>
      <c r="M5846">
        <v>1.9949969049999009E-4</v>
      </c>
      <c r="N5846">
        <v>2.8258777219939112E-4</v>
      </c>
      <c r="O5846">
        <v>2.2186250000674721E-4</v>
      </c>
      <c r="P5846">
        <v>2.5285886701191361E-4</v>
      </c>
      <c r="Q5846">
        <v>2.3696934033569039E-4</v>
      </c>
      <c r="R5846">
        <v>3.067815142599951E-4</v>
      </c>
      <c r="S5846">
        <v>3.2656280262837522E-5</v>
      </c>
      <c r="T5846">
        <v>3.1753879447000168E-5</v>
      </c>
    </row>
    <row r="5847" spans="1:20">
      <c r="A5847" s="10">
        <v>5841</v>
      </c>
      <c r="B5847" s="10">
        <v>4.0351735270080502E-4</v>
      </c>
      <c r="C5847" s="10">
        <v>2.8038949640601468E-4</v>
      </c>
      <c r="D5847" s="10">
        <v>3.2377893832023422E-4</v>
      </c>
      <c r="E5847" s="10">
        <v>3.3735898739123779E-4</v>
      </c>
      <c r="F5847" s="10">
        <v>3.0150583385200712E-4</v>
      </c>
      <c r="G5847" s="10">
        <v>3.5208849509027929E-4</v>
      </c>
      <c r="H5847" s="10">
        <v>3.7475433708081648E-4</v>
      </c>
      <c r="I5847" s="10">
        <v>3.799270774955503E-4</v>
      </c>
      <c r="J5847" s="10">
        <v>3.7803711198976638E-4</v>
      </c>
      <c r="K5847">
        <v>3.6539919342626391E-4</v>
      </c>
      <c r="L5847">
        <v>3.2619135338393722E-4</v>
      </c>
      <c r="M5847">
        <v>2.9924684572367992E-4</v>
      </c>
      <c r="N5847">
        <v>4.0620267271709078E-4</v>
      </c>
      <c r="O5847">
        <v>3.2722760909982139E-4</v>
      </c>
      <c r="P5847">
        <v>3.8640885304883592E-4</v>
      </c>
      <c r="Q5847">
        <v>3.5236308373486541E-4</v>
      </c>
      <c r="R5847">
        <v>4.3679981152151159E-4</v>
      </c>
      <c r="S5847">
        <v>1.8019365941438228E-5</v>
      </c>
      <c r="T5847">
        <v>2.8874229751390979E-5</v>
      </c>
    </row>
    <row r="5848" spans="1:20">
      <c r="A5848" s="10">
        <v>5842</v>
      </c>
      <c r="B5848" s="10">
        <v>4.8170476189856091E-4</v>
      </c>
      <c r="C5848" s="10">
        <v>3.6734302514606639E-4</v>
      </c>
      <c r="D5848" s="10">
        <v>3.7570185738622651E-4</v>
      </c>
      <c r="E5848" s="10">
        <v>4.2838779400486128E-4</v>
      </c>
      <c r="F5848" s="10">
        <v>3.2433947200883559E-4</v>
      </c>
      <c r="G5848" s="10">
        <v>4.2615145672036432E-4</v>
      </c>
      <c r="H5848" s="10">
        <v>4.6294766075719338E-4</v>
      </c>
      <c r="I5848" s="10">
        <v>4.6065239504677359E-4</v>
      </c>
      <c r="J5848" s="10">
        <v>4.3072317377020291E-4</v>
      </c>
      <c r="K5848">
        <v>4.474815239520919E-4</v>
      </c>
      <c r="L5848">
        <v>4.1484514326578211E-4</v>
      </c>
      <c r="M5848">
        <v>3.9329309405840941E-4</v>
      </c>
      <c r="N5848">
        <v>5.1902166296894357E-4</v>
      </c>
      <c r="O5848">
        <v>3.3858920305268391E-4</v>
      </c>
      <c r="P5848">
        <v>4.8689244012670651E-4</v>
      </c>
      <c r="Q5848">
        <v>3.8375783893109628E-4</v>
      </c>
      <c r="R5848">
        <v>5.2564295623966915E-4</v>
      </c>
      <c r="S5848">
        <v>1.7624828660969561E-5</v>
      </c>
      <c r="T5848">
        <v>2.0184231370534509E-5</v>
      </c>
    </row>
    <row r="5849" spans="1:20">
      <c r="A5849" s="10">
        <v>5843</v>
      </c>
      <c r="B5849" s="10">
        <v>5.1979600247548325E-4</v>
      </c>
      <c r="C5849" s="10">
        <v>4.3462048203257887E-4</v>
      </c>
      <c r="D5849" s="10">
        <v>3.9531503309304911E-4</v>
      </c>
      <c r="E5849" s="10">
        <v>4.7492926716702642E-4</v>
      </c>
      <c r="F5849" s="10">
        <v>4.5653180890644848E-4</v>
      </c>
      <c r="G5849" s="10">
        <v>4.8533428231577609E-4</v>
      </c>
      <c r="H5849" s="10">
        <v>5.2020786327483613E-4</v>
      </c>
      <c r="I5849" s="10">
        <v>5.1093807670587869E-4</v>
      </c>
      <c r="J5849" s="10">
        <v>4.5448104560039403E-4</v>
      </c>
      <c r="K5849">
        <v>5.1097625065139971E-4</v>
      </c>
      <c r="L5849">
        <v>4.7044385018106251E-4</v>
      </c>
      <c r="M5849">
        <v>4.7812128443277071E-4</v>
      </c>
      <c r="N5849">
        <v>5.7608047470961881E-4</v>
      </c>
      <c r="O5849">
        <v>3.8706685741834871E-4</v>
      </c>
      <c r="P5849">
        <v>5.1696236657897078E-4</v>
      </c>
      <c r="Q5849">
        <v>4.8048234781509038E-4</v>
      </c>
      <c r="R5849">
        <v>5.597876624141105E-4</v>
      </c>
      <c r="S5849">
        <v>2.4941911368277301E-5</v>
      </c>
      <c r="T5849">
        <v>1.8492534842437949E-5</v>
      </c>
    </row>
    <row r="5850" spans="1:20">
      <c r="A5850" s="10">
        <v>5844</v>
      </c>
      <c r="B5850" s="10">
        <v>5.2746010280893009E-4</v>
      </c>
      <c r="C5850" s="10">
        <v>4.6613562804020731E-4</v>
      </c>
      <c r="D5850" s="10">
        <v>4.720226856610317E-4</v>
      </c>
      <c r="E5850" s="10">
        <v>5.1056551628117736E-4</v>
      </c>
      <c r="F5850" s="10">
        <v>5.2865028862216043E-4</v>
      </c>
      <c r="G5850" s="10">
        <v>5.06943529664805E-4</v>
      </c>
      <c r="H5850" s="10">
        <v>5.4305925818972582E-4</v>
      </c>
      <c r="I5850" s="10">
        <v>5.3111750582935356E-4</v>
      </c>
      <c r="J5850" s="10">
        <v>4.6584800791730553E-4</v>
      </c>
      <c r="K5850">
        <v>5.4852123540159281E-4</v>
      </c>
      <c r="L5850">
        <v>5.0676863779656643E-4</v>
      </c>
      <c r="M5850">
        <v>5.2483896499617641E-4</v>
      </c>
      <c r="N5850">
        <v>6.051076108370614E-4</v>
      </c>
      <c r="O5850">
        <v>4.3974614408529548E-4</v>
      </c>
      <c r="P5850">
        <v>5.5104938206952333E-4</v>
      </c>
      <c r="Q5850">
        <v>5.432904300436811E-4</v>
      </c>
      <c r="R5850">
        <v>5.3150670972630816E-4</v>
      </c>
      <c r="S5850">
        <v>3.7551747482649081E-5</v>
      </c>
      <c r="T5850">
        <v>1.8186507758759519E-5</v>
      </c>
    </row>
    <row r="5851" spans="1:20">
      <c r="A5851" s="10">
        <v>5845</v>
      </c>
      <c r="B5851" s="10">
        <v>5.0675078186671789E-4</v>
      </c>
      <c r="C5851" s="10">
        <v>4.9924709524283573E-4</v>
      </c>
      <c r="D5851" s="10">
        <v>5.1460552328298889E-4</v>
      </c>
      <c r="E5851" s="10">
        <v>5.1186991069672027E-4</v>
      </c>
      <c r="F5851" s="10">
        <v>5.1381371378233652E-4</v>
      </c>
      <c r="G5851" s="10">
        <v>5.0856285392103853E-4</v>
      </c>
      <c r="H5851" s="10">
        <v>5.4535445304083126E-4</v>
      </c>
      <c r="I5851" s="10">
        <v>5.2506928009138875E-4</v>
      </c>
      <c r="J5851" s="10">
        <v>4.7347236448336212E-4</v>
      </c>
      <c r="K5851">
        <v>5.4717818797557721E-4</v>
      </c>
      <c r="L5851">
        <v>5.0635143139963015E-4</v>
      </c>
      <c r="M5851">
        <v>5.3225232576235306E-4</v>
      </c>
      <c r="N5851">
        <v>5.8334056370098683E-4</v>
      </c>
      <c r="O5851">
        <v>4.7313047268054877E-4</v>
      </c>
      <c r="P5851">
        <v>5.4812730261750238E-4</v>
      </c>
      <c r="Q5851">
        <v>5.9074863032864962E-4</v>
      </c>
      <c r="R5851">
        <v>5.1101842513376979E-4</v>
      </c>
      <c r="S5851">
        <v>6.7131037199727868E-5</v>
      </c>
      <c r="T5851">
        <v>1.941205448400144E-5</v>
      </c>
    </row>
    <row r="5852" spans="1:20">
      <c r="A5852" s="10">
        <v>5846</v>
      </c>
      <c r="B5852" s="10">
        <v>4.5275684650215582E-4</v>
      </c>
      <c r="C5852" s="10">
        <v>4.8893488826591742E-4</v>
      </c>
      <c r="D5852" s="10">
        <v>4.9293291010449845E-4</v>
      </c>
      <c r="E5852" s="10">
        <v>4.6711181416403923E-4</v>
      </c>
      <c r="F5852" s="10">
        <v>4.8968407669224782E-4</v>
      </c>
      <c r="G5852" s="10">
        <v>4.6321988655361151E-4</v>
      </c>
      <c r="H5852" s="10">
        <v>5.0457249062868591E-4</v>
      </c>
      <c r="I5852" s="10">
        <v>4.7926955843302372E-4</v>
      </c>
      <c r="J5852" s="10">
        <v>4.3431513005425312E-4</v>
      </c>
      <c r="K5852">
        <v>5.0283489897885898E-4</v>
      </c>
      <c r="L5852">
        <v>4.8266507303804779E-4</v>
      </c>
      <c r="M5852">
        <v>5.0099316848996962E-4</v>
      </c>
      <c r="N5852">
        <v>5.3239075990421051E-4</v>
      </c>
      <c r="O5852">
        <v>4.6847148657629009E-4</v>
      </c>
      <c r="P5852">
        <v>5.0839737910553424E-4</v>
      </c>
      <c r="Q5852">
        <v>5.4737579304059598E-4</v>
      </c>
      <c r="R5852">
        <v>4.4826108907135162E-4</v>
      </c>
      <c r="S5852">
        <v>7.255400085540125E-5</v>
      </c>
      <c r="T5852">
        <v>1.9368224282057449E-5</v>
      </c>
    </row>
    <row r="5853" spans="1:20">
      <c r="A5853" s="10">
        <v>5847</v>
      </c>
      <c r="B5853" s="10">
        <v>3.6941351684522452E-4</v>
      </c>
      <c r="C5853" s="10">
        <v>4.1780237206081558E-4</v>
      </c>
      <c r="D5853" s="10">
        <v>4.1498264277102639E-4</v>
      </c>
      <c r="E5853" s="10">
        <v>3.8058869062255942E-4</v>
      </c>
      <c r="F5853" s="10">
        <v>4.0866687229181177E-4</v>
      </c>
      <c r="G5853" s="10">
        <v>3.7276945984865471E-4</v>
      </c>
      <c r="H5853" s="10">
        <v>4.0943860598765348E-4</v>
      </c>
      <c r="I5853" s="10">
        <v>3.8937978098471622E-4</v>
      </c>
      <c r="J5853" s="10">
        <v>3.7149606151924138E-4</v>
      </c>
      <c r="K5853">
        <v>4.2270752766006368E-4</v>
      </c>
      <c r="L5853">
        <v>4.3150217578718348E-4</v>
      </c>
      <c r="M5853">
        <v>4.24471673468119E-4</v>
      </c>
      <c r="N5853">
        <v>4.3202616340207509E-4</v>
      </c>
      <c r="O5853">
        <v>4.1933969868618298E-4</v>
      </c>
      <c r="P5853">
        <v>4.1914945392212288E-4</v>
      </c>
      <c r="Q5853">
        <v>4.5520319969045568E-4</v>
      </c>
      <c r="R5853">
        <v>3.4026511997537791E-4</v>
      </c>
      <c r="S5853">
        <v>5.8862896890827299E-5</v>
      </c>
      <c r="T5853">
        <v>1.8146485220798649E-5</v>
      </c>
    </row>
    <row r="5854" spans="1:20">
      <c r="A5854" s="10">
        <v>5848</v>
      </c>
      <c r="B5854" s="10">
        <v>2.4630712340928428E-4</v>
      </c>
      <c r="C5854" s="10">
        <v>3.2578009715833028E-4</v>
      </c>
      <c r="D5854" s="10">
        <v>3.1940470823786172E-4</v>
      </c>
      <c r="E5854" s="10">
        <v>2.7148465988862649E-4</v>
      </c>
      <c r="F5854" s="10">
        <v>2.8234970827305809E-4</v>
      </c>
      <c r="G5854" s="10">
        <v>2.6370415763826162E-4</v>
      </c>
      <c r="H5854" s="10">
        <v>2.8860582544632083E-4</v>
      </c>
      <c r="I5854" s="10">
        <v>2.6842488960890468E-4</v>
      </c>
      <c r="J5854" s="10">
        <v>2.6852804937141698E-4</v>
      </c>
      <c r="K5854">
        <v>3.0811228040624828E-4</v>
      </c>
      <c r="L5854">
        <v>3.6297419903651742E-4</v>
      </c>
      <c r="M5854">
        <v>3.1170970349978422E-4</v>
      </c>
      <c r="N5854">
        <v>2.9229055620347272E-4</v>
      </c>
      <c r="O5854">
        <v>3.3042246669655572E-4</v>
      </c>
      <c r="P5854">
        <v>2.53843193143373E-4</v>
      </c>
      <c r="Q5854">
        <v>3.4010463435712649E-4</v>
      </c>
      <c r="R5854">
        <v>2.1367025344359671E-4</v>
      </c>
      <c r="S5854">
        <v>4.6234250075488473E-5</v>
      </c>
      <c r="T5854">
        <v>1.7546404976102889E-5</v>
      </c>
    </row>
    <row r="5855" spans="1:20">
      <c r="A5855" s="10">
        <v>5849</v>
      </c>
      <c r="B5855" s="10">
        <v>1.0933392658168E-4</v>
      </c>
      <c r="C5855" s="10">
        <v>2.021149518948972E-4</v>
      </c>
      <c r="D5855" s="10">
        <v>1.9084773083378551E-4</v>
      </c>
      <c r="E5855" s="10">
        <v>1.4651244273174369E-4</v>
      </c>
      <c r="F5855" s="10">
        <v>1.290808697656072E-4</v>
      </c>
      <c r="G5855" s="10">
        <v>1.359303960074376E-4</v>
      </c>
      <c r="H5855" s="10">
        <v>1.5570569240352291E-4</v>
      </c>
      <c r="I5855" s="10">
        <v>1.32874257861554E-4</v>
      </c>
      <c r="J5855" s="10">
        <v>1.4798296334807729E-4</v>
      </c>
      <c r="K5855">
        <v>1.6036118505444931E-4</v>
      </c>
      <c r="L5855">
        <v>2.2666575837370701E-4</v>
      </c>
      <c r="M5855">
        <v>1.7276375503447419E-4</v>
      </c>
      <c r="N5855">
        <v>1.3975636972594441E-4</v>
      </c>
      <c r="O5855">
        <v>2.408101474649195E-4</v>
      </c>
      <c r="P5855">
        <v>1.101924244013005E-4</v>
      </c>
      <c r="Q5855">
        <v>1.785337064144523E-4</v>
      </c>
      <c r="R5855">
        <v>8.793536290673116E-5</v>
      </c>
      <c r="S5855">
        <v>4.3706278489160008E-5</v>
      </c>
      <c r="T5855">
        <v>1.032912037817537E-5</v>
      </c>
    </row>
    <row r="5856" spans="1:20">
      <c r="A5856" s="10">
        <v>5850</v>
      </c>
      <c r="B5856" s="10">
        <v>3.1596682117552479E-5</v>
      </c>
      <c r="C5856" s="10">
        <v>1.152319348814213E-4</v>
      </c>
      <c r="D5856" s="10">
        <v>9.4927827673841811E-5</v>
      </c>
      <c r="E5856" s="10">
        <v>5.4663894046458138E-5</v>
      </c>
      <c r="F5856" s="10">
        <v>2.091287213399836E-5</v>
      </c>
      <c r="G5856" s="10">
        <v>7.504977914712962E-5</v>
      </c>
      <c r="H5856" s="10">
        <v>5.9092128642414967E-5</v>
      </c>
      <c r="I5856" s="10">
        <v>4.904764391893905E-5</v>
      </c>
      <c r="J5856" s="10">
        <v>8.8654064706338969E-5</v>
      </c>
      <c r="K5856">
        <v>5.3407399702279628E-5</v>
      </c>
      <c r="L5856">
        <v>1.173532940730037E-4</v>
      </c>
      <c r="M5856">
        <v>7.4459158270220416E-5</v>
      </c>
      <c r="N5856">
        <v>3.034543806012046E-5</v>
      </c>
      <c r="O5856">
        <v>1.5660085786190709E-4</v>
      </c>
      <c r="P5856">
        <v>2.4517540552300281E-5</v>
      </c>
      <c r="Q5856">
        <v>5.2589240658553287E-5</v>
      </c>
      <c r="R5856">
        <v>1.253880061895879E-5</v>
      </c>
      <c r="S5856">
        <v>4.108555268074819E-5</v>
      </c>
      <c r="T5856">
        <v>8.4121800351969659E-6</v>
      </c>
    </row>
    <row r="5857" spans="1:20">
      <c r="A5857" s="10">
        <v>5851</v>
      </c>
      <c r="B5857" s="10">
        <v>1.650736720440881E-5</v>
      </c>
      <c r="C5857" s="10">
        <v>9.6461287993565475E-5</v>
      </c>
      <c r="D5857" s="10">
        <v>5.7284490958770148E-5</v>
      </c>
      <c r="E5857" s="10">
        <v>3.9021351192045542E-5</v>
      </c>
      <c r="F5857" s="10">
        <v>1.20897501727047E-8</v>
      </c>
      <c r="G5857" s="10">
        <v>6.3401084485479144E-5</v>
      </c>
      <c r="H5857" s="10">
        <v>3.8246748696102307E-5</v>
      </c>
      <c r="I5857" s="10">
        <v>3.6275995518984028E-5</v>
      </c>
      <c r="J5857" s="10">
        <v>8.8111870843258898E-5</v>
      </c>
      <c r="K5857">
        <v>2.6668096146990261E-5</v>
      </c>
      <c r="L5857">
        <v>5.1881077745652757E-5</v>
      </c>
      <c r="M5857">
        <v>5.4156914214343288E-5</v>
      </c>
      <c r="N5857">
        <v>1.078419807093604E-5</v>
      </c>
      <c r="O5857">
        <v>1.265041802469792E-4</v>
      </c>
      <c r="P5857">
        <v>7.3853455934397422E-6</v>
      </c>
      <c r="Q5857">
        <v>2.3630327025196008E-5</v>
      </c>
      <c r="R5857">
        <v>4.9096406597933901E-6</v>
      </c>
      <c r="S5857">
        <v>3.1486784465358432E-5</v>
      </c>
      <c r="T5857">
        <v>4.6142672542781546E-6</v>
      </c>
    </row>
    <row r="5858" spans="1:20">
      <c r="A5858" s="10">
        <v>5852</v>
      </c>
      <c r="B5858" s="10">
        <v>1.301622916912025E-5</v>
      </c>
      <c r="C5858" s="10">
        <v>7.0554339318064127E-5</v>
      </c>
      <c r="D5858" s="10">
        <v>3.6822575177994189E-5</v>
      </c>
      <c r="E5858" s="10">
        <v>1.4081658443357459E-5</v>
      </c>
      <c r="F5858" s="10">
        <v>0</v>
      </c>
      <c r="G5858" s="10">
        <v>5.6525767952892648E-5</v>
      </c>
      <c r="H5858" s="10">
        <v>3.4230926563813247E-5</v>
      </c>
      <c r="I5858" s="10">
        <v>3.2721095703494758E-5</v>
      </c>
      <c r="J5858" s="10">
        <v>7.3400076562979937E-5</v>
      </c>
      <c r="K5858">
        <v>1.2642571784137019E-5</v>
      </c>
      <c r="L5858">
        <v>3.5672272884318827E-5</v>
      </c>
      <c r="M5858">
        <v>4.4686019802210983E-5</v>
      </c>
      <c r="N5858">
        <v>9.2557745299413499E-6</v>
      </c>
      <c r="O5858">
        <v>1.06257770565062E-4</v>
      </c>
      <c r="P5858">
        <v>7.5117956639959107E-6</v>
      </c>
      <c r="Q5858">
        <v>1.9993255988914708E-6</v>
      </c>
      <c r="R5858">
        <v>5.048828491101195E-6</v>
      </c>
      <c r="S5858">
        <v>2.6080686094487499E-5</v>
      </c>
      <c r="T5858">
        <v>2.361934949291034E-6</v>
      </c>
    </row>
    <row r="5859" spans="1:20">
      <c r="A5859" s="10">
        <v>5853</v>
      </c>
      <c r="B5859" s="10">
        <v>3.0796450386366781E-6</v>
      </c>
      <c r="C5859" s="10">
        <v>2.6103301464460488E-5</v>
      </c>
      <c r="D5859" s="10">
        <v>1.7177250548610411E-5</v>
      </c>
      <c r="E5859" s="10">
        <v>5.6129915918479841E-6</v>
      </c>
      <c r="F5859" s="10">
        <v>0</v>
      </c>
      <c r="G5859" s="10">
        <v>3.3517543912081998E-5</v>
      </c>
      <c r="H5859" s="10">
        <v>1.5880977706229051E-5</v>
      </c>
      <c r="I5859" s="10">
        <v>2.3641067923584159E-5</v>
      </c>
      <c r="J5859" s="10">
        <v>4.6999305095676718E-5</v>
      </c>
      <c r="K5859">
        <v>9.0431196366323571E-6</v>
      </c>
      <c r="L5859">
        <v>1.549955976062564E-5</v>
      </c>
      <c r="M5859">
        <v>2.3973304470897329E-5</v>
      </c>
      <c r="N5859">
        <v>6.8909311657530248E-6</v>
      </c>
      <c r="O5859">
        <v>5.1757733072829429E-5</v>
      </c>
      <c r="P5859">
        <v>7.5117956639959107E-6</v>
      </c>
      <c r="Q5859">
        <v>0</v>
      </c>
      <c r="R5859">
        <v>4.9558881959056602E-6</v>
      </c>
      <c r="S5859">
        <v>2.762842952768975E-5</v>
      </c>
      <c r="T5859">
        <v>1.7231837109420261E-6</v>
      </c>
    </row>
    <row r="5860" spans="1:20">
      <c r="A5860" s="10">
        <v>5854</v>
      </c>
      <c r="B5860" s="10">
        <v>3.0932444346322637E-7</v>
      </c>
      <c r="C5860" s="10">
        <v>1.1507135367088441E-5</v>
      </c>
      <c r="D5860" s="10">
        <v>6.7572413726125124E-6</v>
      </c>
      <c r="E5860" s="10">
        <v>8.7225690595237838E-7</v>
      </c>
      <c r="F5860" s="10">
        <v>0</v>
      </c>
      <c r="G5860" s="10">
        <v>1.114655750898419E-5</v>
      </c>
      <c r="H5860" s="10">
        <v>4.6007890681003724E-6</v>
      </c>
      <c r="I5860" s="10">
        <v>7.7728033727788691E-6</v>
      </c>
      <c r="J5860" s="10">
        <v>1.8016415034399421E-5</v>
      </c>
      <c r="K5860">
        <v>4.8318786066407236E-6</v>
      </c>
      <c r="L5860">
        <v>0</v>
      </c>
      <c r="M5860">
        <v>9.8677701977162485E-6</v>
      </c>
      <c r="N5860">
        <v>1.9663782089853649E-6</v>
      </c>
      <c r="O5860">
        <v>1.297958932125135E-5</v>
      </c>
      <c r="P5860">
        <v>6.8231388841844643E-6</v>
      </c>
      <c r="Q5860">
        <v>0</v>
      </c>
      <c r="R5860">
        <v>2.086982676546459E-6</v>
      </c>
      <c r="S5860">
        <v>2.8270677787648528E-5</v>
      </c>
      <c r="T5860">
        <v>8.7755934730615147E-7</v>
      </c>
    </row>
    <row r="5861" spans="1:20">
      <c r="A5861" s="10">
        <v>5855</v>
      </c>
      <c r="B5861" s="10">
        <v>1.2635075188625789E-7</v>
      </c>
      <c r="C5861" s="10">
        <v>5.5216250756369919E-6</v>
      </c>
      <c r="D5861" s="10">
        <v>1.2906815799031671E-6</v>
      </c>
      <c r="E5861" s="10">
        <v>0</v>
      </c>
      <c r="F5861" s="10">
        <v>0</v>
      </c>
      <c r="G5861" s="10">
        <v>2.0670788023700518E-6</v>
      </c>
      <c r="H5861" s="10">
        <v>2.194939213129725E-6</v>
      </c>
      <c r="I5861" s="10">
        <v>1.19037006805971E-6</v>
      </c>
      <c r="J5861" s="10">
        <v>5.148667833781786E-6</v>
      </c>
      <c r="K5861">
        <v>1.745159126419225E-6</v>
      </c>
      <c r="L5861">
        <v>0</v>
      </c>
      <c r="M5861">
        <v>2.8477688018165049E-6</v>
      </c>
      <c r="N5861">
        <v>2.9522962817345922E-7</v>
      </c>
      <c r="O5861">
        <v>1.0980123770810001E-6</v>
      </c>
      <c r="P5861">
        <v>3.1714456965000832E-7</v>
      </c>
      <c r="Q5861">
        <v>0</v>
      </c>
      <c r="R5861">
        <v>0</v>
      </c>
      <c r="S5861">
        <v>2.638158581432924E-5</v>
      </c>
      <c r="T5861">
        <v>9.3641937329756579E-8</v>
      </c>
    </row>
    <row r="5862" spans="1:20">
      <c r="A5862" s="10">
        <v>5856</v>
      </c>
      <c r="B5862" s="10">
        <v>0</v>
      </c>
      <c r="C5862" s="10">
        <v>9.4497407534392093E-7</v>
      </c>
      <c r="D5862" s="10">
        <v>4.441772693917802E-7</v>
      </c>
      <c r="E5862" s="10">
        <v>0</v>
      </c>
      <c r="F5862" s="10">
        <v>0</v>
      </c>
      <c r="G5862" s="10">
        <v>3.5452383873788828E-7</v>
      </c>
      <c r="H5862" s="10">
        <v>1.8524248147382741E-7</v>
      </c>
      <c r="I5862" s="10">
        <v>1.6121984146301019E-7</v>
      </c>
      <c r="J5862" s="10">
        <v>8.4714300549901522E-7</v>
      </c>
      <c r="K5862">
        <v>0</v>
      </c>
      <c r="L5862">
        <v>0</v>
      </c>
      <c r="M5862">
        <v>5.2744255603663769E-7</v>
      </c>
      <c r="N5862">
        <v>8.7684881685655831E-10</v>
      </c>
      <c r="O5862">
        <v>2.2532481688824881E-7</v>
      </c>
      <c r="P5862">
        <v>0</v>
      </c>
      <c r="Q5862">
        <v>0</v>
      </c>
      <c r="R5862">
        <v>0</v>
      </c>
      <c r="S5862">
        <v>2.2486665538696289E-5</v>
      </c>
      <c r="T5862">
        <v>0</v>
      </c>
    </row>
    <row r="5863" spans="1:20">
      <c r="A5863" s="10">
        <v>5857</v>
      </c>
      <c r="B5863" s="10">
        <v>0</v>
      </c>
      <c r="C5863" s="10">
        <v>5.6761512868266663E-7</v>
      </c>
      <c r="D5863" s="10">
        <v>2.1391823005930089E-7</v>
      </c>
      <c r="E5863" s="10">
        <v>0</v>
      </c>
      <c r="F5863" s="10">
        <v>0</v>
      </c>
      <c r="G5863" s="10">
        <v>3.1930724224048699E-8</v>
      </c>
      <c r="H5863" s="10">
        <v>5.217393746180866E-8</v>
      </c>
      <c r="I5863" s="10">
        <v>2.64635823202848E-8</v>
      </c>
      <c r="J5863" s="10">
        <v>9.1903256014613877E-9</v>
      </c>
      <c r="K5863">
        <v>0</v>
      </c>
      <c r="L5863">
        <v>0</v>
      </c>
      <c r="M5863">
        <v>2.7130682918079108E-7</v>
      </c>
      <c r="N5863">
        <v>2.0847527992610009E-9</v>
      </c>
      <c r="O5863">
        <v>4.8171174721099368E-8</v>
      </c>
      <c r="P5863">
        <v>0</v>
      </c>
      <c r="Q5863">
        <v>0</v>
      </c>
      <c r="R5863">
        <v>0</v>
      </c>
      <c r="S5863">
        <v>2.3343125065928171E-5</v>
      </c>
      <c r="T5863">
        <v>0</v>
      </c>
    </row>
    <row r="5864" spans="1:20">
      <c r="A5864" s="10">
        <v>5858</v>
      </c>
      <c r="B5864" s="10">
        <v>0</v>
      </c>
      <c r="C5864" s="10">
        <v>6.2192398358748966E-7</v>
      </c>
      <c r="D5864" s="10">
        <v>7.9904397767523522E-9</v>
      </c>
      <c r="E5864" s="10">
        <v>0</v>
      </c>
      <c r="F5864" s="10">
        <v>0</v>
      </c>
      <c r="G5864" s="10">
        <v>2.285906532528279E-7</v>
      </c>
      <c r="H5864" s="10">
        <v>0</v>
      </c>
      <c r="I5864" s="10">
        <v>0</v>
      </c>
      <c r="J5864" s="10">
        <v>1.4138962463786749E-9</v>
      </c>
      <c r="K5864">
        <v>0</v>
      </c>
      <c r="L5864">
        <v>0</v>
      </c>
      <c r="M5864">
        <v>5.6567000123724891E-7</v>
      </c>
      <c r="N5864">
        <v>9.9316549664365284E-10</v>
      </c>
      <c r="O5864">
        <v>1.366081913147423E-8</v>
      </c>
      <c r="P5864">
        <v>0</v>
      </c>
      <c r="Q5864">
        <v>0</v>
      </c>
      <c r="R5864">
        <v>0</v>
      </c>
      <c r="S5864">
        <v>3.2484497643452877E-5</v>
      </c>
      <c r="T5864">
        <v>0</v>
      </c>
    </row>
    <row r="5865" spans="1:20">
      <c r="A5865" s="10">
        <v>5859</v>
      </c>
      <c r="B5865" s="10">
        <v>0</v>
      </c>
      <c r="C5865" s="10">
        <v>6.2104803431483128E-7</v>
      </c>
      <c r="D5865" s="10">
        <v>0</v>
      </c>
      <c r="E5865" s="10">
        <v>0</v>
      </c>
      <c r="F5865" s="10">
        <v>0</v>
      </c>
      <c r="G5865" s="10">
        <v>2.8048281480317991E-7</v>
      </c>
      <c r="H5865" s="10">
        <v>0</v>
      </c>
      <c r="I5865" s="10">
        <v>0</v>
      </c>
      <c r="J5865" s="10">
        <v>4.7129874879289174E-10</v>
      </c>
      <c r="K5865">
        <v>0</v>
      </c>
      <c r="L5865">
        <v>0</v>
      </c>
      <c r="M5865">
        <v>6.6586675155791968E-7</v>
      </c>
      <c r="N5865">
        <v>1.1452719240575451E-9</v>
      </c>
      <c r="O5865">
        <v>8.3802115002358612E-11</v>
      </c>
      <c r="P5865">
        <v>0</v>
      </c>
      <c r="Q5865">
        <v>0</v>
      </c>
      <c r="R5865">
        <v>0</v>
      </c>
      <c r="S5865">
        <v>3.8834557173403831E-5</v>
      </c>
      <c r="T5865">
        <v>0</v>
      </c>
    </row>
    <row r="5866" spans="1:20">
      <c r="A5866" s="10">
        <v>5860</v>
      </c>
      <c r="B5866" s="10">
        <v>0</v>
      </c>
      <c r="C5866" s="10">
        <v>4.292151436026338E-7</v>
      </c>
      <c r="D5866" s="10">
        <v>1.4397188786941181E-10</v>
      </c>
      <c r="E5866" s="10">
        <v>0</v>
      </c>
      <c r="F5866" s="10">
        <v>0</v>
      </c>
      <c r="G5866" s="10">
        <v>2.8048281480317991E-7</v>
      </c>
      <c r="H5866" s="10">
        <v>0</v>
      </c>
      <c r="I5866" s="10">
        <v>0</v>
      </c>
      <c r="J5866" s="10">
        <v>4.7129874879289174E-10</v>
      </c>
      <c r="K5866">
        <v>0</v>
      </c>
      <c r="L5866">
        <v>0</v>
      </c>
      <c r="M5866">
        <v>4.7800995790049844E-7</v>
      </c>
      <c r="N5866">
        <v>1.1900091085910431E-9</v>
      </c>
      <c r="O5866">
        <v>0</v>
      </c>
      <c r="P5866">
        <v>0</v>
      </c>
      <c r="Q5866">
        <v>0</v>
      </c>
      <c r="R5866">
        <v>0</v>
      </c>
      <c r="S5866">
        <v>3.3830920070738428E-5</v>
      </c>
      <c r="T5866">
        <v>0</v>
      </c>
    </row>
    <row r="5867" spans="1:20">
      <c r="A5867" s="10">
        <v>5861</v>
      </c>
      <c r="B5867" s="10">
        <v>8.0607328992015832E-9</v>
      </c>
      <c r="C5867" s="10">
        <v>2.6278478179753079E-9</v>
      </c>
      <c r="D5867" s="10">
        <v>5.2789692218784313E-10</v>
      </c>
      <c r="E5867" s="10">
        <v>2.5762862201125099E-9</v>
      </c>
      <c r="F5867" s="10">
        <v>0</v>
      </c>
      <c r="G5867" s="10">
        <v>2.329266789414969E-7</v>
      </c>
      <c r="H5867" s="10">
        <v>1.3543554053584521E-9</v>
      </c>
      <c r="I5867" s="10">
        <v>5.2291576418903377E-9</v>
      </c>
      <c r="J5867" s="10">
        <v>4.6599663786897174E-9</v>
      </c>
      <c r="K5867">
        <v>0</v>
      </c>
      <c r="L5867">
        <v>1.5590025212483629E-9</v>
      </c>
      <c r="M5867">
        <v>7.6731250675417131E-8</v>
      </c>
      <c r="N5867">
        <v>8.0079560314961199E-9</v>
      </c>
      <c r="O5867">
        <v>2.3005023550759659E-8</v>
      </c>
      <c r="P5867">
        <v>1.3591910127857499E-10</v>
      </c>
      <c r="Q5867">
        <v>0</v>
      </c>
      <c r="R5867">
        <v>6.8453031790723894E-9</v>
      </c>
      <c r="S5867">
        <v>3.5814837968980961E-5</v>
      </c>
      <c r="T5867">
        <v>0</v>
      </c>
    </row>
    <row r="5868" spans="1:20">
      <c r="A5868" s="10">
        <v>5862</v>
      </c>
      <c r="B5868" s="10">
        <v>1.873108480371424E-5</v>
      </c>
      <c r="C5868" s="10">
        <v>1.196602110242919E-5</v>
      </c>
      <c r="D5868" s="10">
        <v>1.0381051582906171E-5</v>
      </c>
      <c r="E5868" s="10">
        <v>1.1371244321910349E-5</v>
      </c>
      <c r="F5868" s="10">
        <v>9.9128151577357447E-6</v>
      </c>
      <c r="G5868" s="10">
        <v>1.431371320566878E-5</v>
      </c>
      <c r="H5868" s="10">
        <v>1.000953864769248E-5</v>
      </c>
      <c r="I5868" s="10">
        <v>1.3881906906229761E-5</v>
      </c>
      <c r="J5868" s="10">
        <v>1.658281732207433E-5</v>
      </c>
      <c r="K5868">
        <v>1.03383472446135E-5</v>
      </c>
      <c r="L5868">
        <v>6.7333896301058E-6</v>
      </c>
      <c r="M5868">
        <v>1.0110050225370431E-5</v>
      </c>
      <c r="N5868">
        <v>1.0134455334504551E-5</v>
      </c>
      <c r="O5868">
        <v>9.3349244094350066E-6</v>
      </c>
      <c r="P5868">
        <v>8.3006248214496677E-6</v>
      </c>
      <c r="Q5868">
        <v>1.311742273701348E-5</v>
      </c>
      <c r="R5868">
        <v>1.7585695172779712E-5</v>
      </c>
      <c r="S5868">
        <v>4.6330570058644263E-5</v>
      </c>
      <c r="T5868">
        <v>0</v>
      </c>
    </row>
    <row r="5869" spans="1:20">
      <c r="A5869" s="10">
        <v>5863</v>
      </c>
      <c r="B5869" s="10">
        <v>1.2309935883928429E-4</v>
      </c>
      <c r="C5869" s="10">
        <v>7.9984119377452624E-5</v>
      </c>
      <c r="D5869" s="10">
        <v>8.4885239002244981E-5</v>
      </c>
      <c r="E5869" s="10">
        <v>8.0548117730594969E-5</v>
      </c>
      <c r="F5869" s="10">
        <v>9.2090969853557891E-5</v>
      </c>
      <c r="G5869" s="10">
        <v>8.6470935202817101E-5</v>
      </c>
      <c r="H5869" s="10">
        <v>8.0742810396377466E-5</v>
      </c>
      <c r="I5869" s="10">
        <v>9.6228163654649783E-5</v>
      </c>
      <c r="J5869" s="10">
        <v>9.3883559097291856E-5</v>
      </c>
      <c r="K5869">
        <v>9.4362818660792018E-5</v>
      </c>
      <c r="L5869">
        <v>6.8143321748965037E-5</v>
      </c>
      <c r="M5869">
        <v>8.8248325530422713E-5</v>
      </c>
      <c r="N5869">
        <v>9.6693458665598114E-5</v>
      </c>
      <c r="O5869">
        <v>8.8715696766731938E-5</v>
      </c>
      <c r="P5869">
        <v>6.7591119262088361E-5</v>
      </c>
      <c r="Q5869">
        <v>9.4175109362221439E-5</v>
      </c>
      <c r="R5869">
        <v>9.5939233648861561E-5</v>
      </c>
      <c r="S5869">
        <v>4.2545871657292752E-5</v>
      </c>
      <c r="T5869">
        <v>0</v>
      </c>
    </row>
    <row r="5870" spans="1:20">
      <c r="A5870" s="10">
        <v>5864</v>
      </c>
      <c r="B5870" s="10">
        <v>2.6660580440786611E-4</v>
      </c>
      <c r="C5870" s="10">
        <v>1.767417760479293E-4</v>
      </c>
      <c r="D5870" s="10">
        <v>1.9887051449503059E-4</v>
      </c>
      <c r="E5870" s="10">
        <v>2.2231691595316761E-4</v>
      </c>
      <c r="F5870" s="10">
        <v>2.2023597038690201E-4</v>
      </c>
      <c r="G5870" s="10">
        <v>2.1531671313629089E-4</v>
      </c>
      <c r="H5870" s="10">
        <v>1.854104423803288E-4</v>
      </c>
      <c r="I5870" s="10">
        <v>2.3296794196273339E-4</v>
      </c>
      <c r="J5870" s="10">
        <v>2.1126648855229621E-4</v>
      </c>
      <c r="K5870">
        <v>2.3487111036265521E-4</v>
      </c>
      <c r="L5870">
        <v>1.742496540590954E-4</v>
      </c>
      <c r="M5870">
        <v>2.1843944699951099E-4</v>
      </c>
      <c r="N5870">
        <v>2.3579780853241831E-4</v>
      </c>
      <c r="O5870">
        <v>2.1489791949454E-4</v>
      </c>
      <c r="P5870">
        <v>1.6703157254401301E-4</v>
      </c>
      <c r="Q5870">
        <v>2.2103592403817279E-4</v>
      </c>
      <c r="R5870">
        <v>2.367005525022579E-4</v>
      </c>
      <c r="S5870">
        <v>3.5280724846335739E-5</v>
      </c>
      <c r="T5870">
        <v>1.0747219795555181E-8</v>
      </c>
    </row>
    <row r="5871" spans="1:20">
      <c r="A5871" s="10">
        <v>5865</v>
      </c>
      <c r="B5871" s="10">
        <v>3.8637849754334121E-4</v>
      </c>
      <c r="C5871" s="10">
        <v>2.7229414622808668E-4</v>
      </c>
      <c r="D5871" s="10">
        <v>2.5723753607751951E-4</v>
      </c>
      <c r="E5871" s="10">
        <v>3.4253704666299749E-4</v>
      </c>
      <c r="F5871" s="10">
        <v>3.2607315332622842E-4</v>
      </c>
      <c r="G5871" s="10">
        <v>3.3458158162567631E-4</v>
      </c>
      <c r="H5871" s="10">
        <v>3.1869924208648539E-4</v>
      </c>
      <c r="I5871" s="10">
        <v>3.5926832240374318E-4</v>
      </c>
      <c r="J5871" s="10">
        <v>3.2812531730318668E-4</v>
      </c>
      <c r="K5871">
        <v>3.5688185828080388E-4</v>
      </c>
      <c r="L5871">
        <v>3.0342347847070662E-4</v>
      </c>
      <c r="M5871">
        <v>3.1171706024617419E-4</v>
      </c>
      <c r="N5871">
        <v>3.512139690583196E-4</v>
      </c>
      <c r="O5871">
        <v>2.9675423130848309E-4</v>
      </c>
      <c r="P5871">
        <v>3.0133169610089178E-4</v>
      </c>
      <c r="Q5871">
        <v>2.8448463085993189E-4</v>
      </c>
      <c r="R5871">
        <v>3.8205978636966082E-4</v>
      </c>
      <c r="S5871">
        <v>3.6434061963028882E-5</v>
      </c>
      <c r="T5871">
        <v>3.0776129414544391E-8</v>
      </c>
    </row>
    <row r="5872" spans="1:20">
      <c r="A5872" s="10">
        <v>5866</v>
      </c>
      <c r="B5872" s="10">
        <v>4.6697242494875767E-4</v>
      </c>
      <c r="C5872" s="10">
        <v>3.5219945863935152E-4</v>
      </c>
      <c r="D5872" s="10">
        <v>3.7209280849361957E-4</v>
      </c>
      <c r="E5872" s="10">
        <v>4.2534890339034981E-4</v>
      </c>
      <c r="F5872" s="10">
        <v>4.0373653845986022E-4</v>
      </c>
      <c r="G5872" s="10">
        <v>3.9176920947877507E-4</v>
      </c>
      <c r="H5872" s="10">
        <v>4.1320288264869349E-4</v>
      </c>
      <c r="I5872" s="10">
        <v>4.3396333347129658E-4</v>
      </c>
      <c r="J5872" s="10">
        <v>4.0289561721398848E-4</v>
      </c>
      <c r="K5872">
        <v>3.8048750740725352E-4</v>
      </c>
      <c r="L5872">
        <v>4.1010652623203059E-4</v>
      </c>
      <c r="M5872">
        <v>4.0839338265218588E-4</v>
      </c>
      <c r="N5872">
        <v>4.0998215059341288E-4</v>
      </c>
      <c r="O5872">
        <v>2.977986431007384E-4</v>
      </c>
      <c r="P5872">
        <v>3.9163947312970642E-4</v>
      </c>
      <c r="Q5872">
        <v>3.8482092091955721E-4</v>
      </c>
      <c r="R5872">
        <v>4.8919913255621931E-4</v>
      </c>
      <c r="S5872">
        <v>3.83102302658184E-5</v>
      </c>
      <c r="T5872">
        <v>1.4997256714706549E-7</v>
      </c>
    </row>
    <row r="5873" spans="1:20">
      <c r="A5873" s="10">
        <v>5867</v>
      </c>
      <c r="B5873" s="10">
        <v>4.9416062177413944E-4</v>
      </c>
      <c r="C5873" s="10">
        <v>4.0975247708051912E-4</v>
      </c>
      <c r="D5873" s="10">
        <v>4.3091434692658079E-4</v>
      </c>
      <c r="E5873" s="10">
        <v>4.4110781617322258E-4</v>
      </c>
      <c r="F5873" s="10">
        <v>4.3040418738920052E-4</v>
      </c>
      <c r="G5873" s="10">
        <v>4.2761287445471232E-4</v>
      </c>
      <c r="H5873" s="10">
        <v>4.8420155388261249E-4</v>
      </c>
      <c r="I5873" s="10">
        <v>4.6147478264678751E-4</v>
      </c>
      <c r="J5873" s="10">
        <v>4.6560545401623928E-4</v>
      </c>
      <c r="K5873">
        <v>4.3571314170190792E-4</v>
      </c>
      <c r="L5873">
        <v>4.6300902489806312E-4</v>
      </c>
      <c r="M5873">
        <v>4.6459199901677738E-4</v>
      </c>
      <c r="N5873">
        <v>4.4877497568010971E-4</v>
      </c>
      <c r="O5873">
        <v>3.2658537440132348E-4</v>
      </c>
      <c r="P5873">
        <v>4.7246186383759312E-4</v>
      </c>
      <c r="Q5873">
        <v>5.1519451020898385E-4</v>
      </c>
      <c r="R5873">
        <v>5.4890758171325304E-4</v>
      </c>
      <c r="S5873">
        <v>3.8025376637848401E-5</v>
      </c>
      <c r="T5873">
        <v>4.1963008201735919E-7</v>
      </c>
    </row>
    <row r="5874" spans="1:20">
      <c r="A5874" s="10">
        <v>5868</v>
      </c>
      <c r="B5874" s="10">
        <v>5.0940166885733197E-4</v>
      </c>
      <c r="C5874" s="10">
        <v>4.2759891427053938E-4</v>
      </c>
      <c r="D5874" s="10">
        <v>4.5111252480514881E-4</v>
      </c>
      <c r="E5874" s="10">
        <v>4.7086008058874751E-4</v>
      </c>
      <c r="F5874" s="10">
        <v>4.4031755967828057E-4</v>
      </c>
      <c r="G5874" s="10">
        <v>4.5044991401945378E-4</v>
      </c>
      <c r="H5874" s="10">
        <v>5.1775480892492947E-4</v>
      </c>
      <c r="I5874" s="10">
        <v>4.5742568265406041E-4</v>
      </c>
      <c r="J5874" s="10">
        <v>5.0523498752573547E-4</v>
      </c>
      <c r="K5874">
        <v>4.763393892375892E-4</v>
      </c>
      <c r="L5874">
        <v>5.0061782431231748E-4</v>
      </c>
      <c r="M5874">
        <v>4.8669065035589378E-4</v>
      </c>
      <c r="N5874">
        <v>4.7028116700374722E-4</v>
      </c>
      <c r="O5874">
        <v>3.8066321280922629E-4</v>
      </c>
      <c r="P5874">
        <v>5.3721748411517491E-4</v>
      </c>
      <c r="Q5874">
        <v>5.4781487689812116E-4</v>
      </c>
      <c r="R5874">
        <v>5.3492236296726905E-4</v>
      </c>
      <c r="S5874">
        <v>4.2482632101228352E-5</v>
      </c>
      <c r="T5874">
        <v>7.0296587662745043E-7</v>
      </c>
    </row>
    <row r="5875" spans="1:20">
      <c r="A5875" s="10">
        <v>5869</v>
      </c>
      <c r="B5875" s="10">
        <v>5.0155418685042844E-4</v>
      </c>
      <c r="C5875" s="10">
        <v>4.6832536106996978E-4</v>
      </c>
      <c r="D5875" s="10">
        <v>4.7549913584502809E-4</v>
      </c>
      <c r="E5875" s="10">
        <v>5.0467986389727485E-4</v>
      </c>
      <c r="F5875" s="10">
        <v>5.0580979774979609E-4</v>
      </c>
      <c r="G5875" s="10">
        <v>4.4571251003669091E-4</v>
      </c>
      <c r="H5875" s="10">
        <v>5.2534909015664337E-4</v>
      </c>
      <c r="I5875" s="10">
        <v>4.5412503257242441E-4</v>
      </c>
      <c r="J5875" s="10">
        <v>5.1590036156447824E-4</v>
      </c>
      <c r="K5875">
        <v>4.7531031068623997E-4</v>
      </c>
      <c r="L5875">
        <v>5.0885497292062697E-4</v>
      </c>
      <c r="M5875">
        <v>4.9500344447718286E-4</v>
      </c>
      <c r="N5875">
        <v>4.2392231097867231E-4</v>
      </c>
      <c r="O5875">
        <v>4.2478483619163031E-4</v>
      </c>
      <c r="P5875">
        <v>5.4688196650522095E-4</v>
      </c>
      <c r="Q5875">
        <v>5.1643122330225768E-4</v>
      </c>
      <c r="R5875">
        <v>5.3137955682843515E-4</v>
      </c>
      <c r="S5875">
        <v>5.7253994958969078E-5</v>
      </c>
      <c r="T5875">
        <v>1.303941722972839E-6</v>
      </c>
    </row>
    <row r="5876" spans="1:20">
      <c r="A5876" s="10">
        <v>5870</v>
      </c>
      <c r="B5876" s="10">
        <v>4.6460190186967988E-4</v>
      </c>
      <c r="C5876" s="10">
        <v>4.4086015119536542E-4</v>
      </c>
      <c r="D5876" s="10">
        <v>4.7320183761834819E-4</v>
      </c>
      <c r="E5876" s="10">
        <v>4.4406609433185571E-4</v>
      </c>
      <c r="F5876" s="10">
        <v>4.5223549054438332E-4</v>
      </c>
      <c r="G5876" s="10">
        <v>4.2679272641690699E-4</v>
      </c>
      <c r="H5876" s="10">
        <v>4.987257320928824E-4</v>
      </c>
      <c r="I5876" s="10">
        <v>4.0182948806069172E-4</v>
      </c>
      <c r="J5876" s="10">
        <v>5.0233204880397689E-4</v>
      </c>
      <c r="K5876">
        <v>4.3863917135411568E-4</v>
      </c>
      <c r="L5876">
        <v>4.9647965421258306E-4</v>
      </c>
      <c r="M5876">
        <v>4.6851532701208838E-4</v>
      </c>
      <c r="N5876">
        <v>3.2899091356343582E-4</v>
      </c>
      <c r="O5876">
        <v>4.1900407255858122E-4</v>
      </c>
      <c r="P5876">
        <v>5.1238334266962969E-4</v>
      </c>
      <c r="Q5876">
        <v>4.5851518577952761E-4</v>
      </c>
      <c r="R5876">
        <v>4.7605786177819519E-4</v>
      </c>
      <c r="S5876">
        <v>5.2373371434880128E-5</v>
      </c>
      <c r="T5876">
        <v>5.0651701175339443E-7</v>
      </c>
    </row>
    <row r="5877" spans="1:20">
      <c r="A5877" s="10">
        <v>5871</v>
      </c>
      <c r="B5877" s="10">
        <v>3.6527795288605419E-4</v>
      </c>
      <c r="C5877" s="10">
        <v>3.9637557543398488E-4</v>
      </c>
      <c r="D5877" s="10">
        <v>3.9158877008781611E-4</v>
      </c>
      <c r="E5877" s="10">
        <v>3.682722022859786E-4</v>
      </c>
      <c r="F5877" s="10">
        <v>3.1315829163252017E-4</v>
      </c>
      <c r="G5877" s="10">
        <v>3.6744683443850961E-4</v>
      </c>
      <c r="H5877" s="10">
        <v>3.7603732420718358E-4</v>
      </c>
      <c r="I5877" s="10">
        <v>3.2881171486158771E-4</v>
      </c>
      <c r="J5877" s="10">
        <v>4.252633639284431E-4</v>
      </c>
      <c r="K5877">
        <v>3.9231145208286383E-4</v>
      </c>
      <c r="L5877">
        <v>3.1290107341842269E-4</v>
      </c>
      <c r="M5877">
        <v>3.9573943700012748E-4</v>
      </c>
      <c r="N5877">
        <v>2.4080140090996049E-4</v>
      </c>
      <c r="O5877">
        <v>3.8485487239022659E-4</v>
      </c>
      <c r="P5877">
        <v>3.8936917107468321E-4</v>
      </c>
      <c r="Q5877">
        <v>3.9531406020895459E-4</v>
      </c>
      <c r="R5877">
        <v>3.8007446757589792E-4</v>
      </c>
      <c r="S5877">
        <v>4.2469988065479583E-5</v>
      </c>
      <c r="T5877">
        <v>1.77426828624802E-7</v>
      </c>
    </row>
    <row r="5878" spans="1:20">
      <c r="A5878" s="10">
        <v>5872</v>
      </c>
      <c r="B5878" s="10">
        <v>2.4344841292168321E-4</v>
      </c>
      <c r="C5878" s="10">
        <v>3.077475645453338E-4</v>
      </c>
      <c r="D5878" s="10">
        <v>2.606858487556804E-4</v>
      </c>
      <c r="E5878" s="10">
        <v>2.5092345758124179E-4</v>
      </c>
      <c r="F5878" s="10">
        <v>2.3952441466013741E-4</v>
      </c>
      <c r="G5878" s="10">
        <v>2.6803919567137399E-4</v>
      </c>
      <c r="H5878" s="10">
        <v>1.980458865492546E-4</v>
      </c>
      <c r="I5878" s="10">
        <v>2.3993145951997679E-4</v>
      </c>
      <c r="J5878" s="10">
        <v>2.6187709321092041E-4</v>
      </c>
      <c r="K5878">
        <v>2.7732755051768321E-4</v>
      </c>
      <c r="L5878">
        <v>2.238595682706684E-4</v>
      </c>
      <c r="M5878">
        <v>2.8978845930577562E-4</v>
      </c>
      <c r="N5878">
        <v>1.909621641663399E-4</v>
      </c>
      <c r="O5878">
        <v>3.1043756984099562E-4</v>
      </c>
      <c r="P5878">
        <v>1.6172125856342621E-4</v>
      </c>
      <c r="Q5878">
        <v>3.0900251527151692E-4</v>
      </c>
      <c r="R5878">
        <v>2.4636453448427401E-4</v>
      </c>
      <c r="S5878">
        <v>3.2213095885043427E-5</v>
      </c>
      <c r="T5878">
        <v>6.6122541186592549E-8</v>
      </c>
    </row>
    <row r="5879" spans="1:20">
      <c r="A5879" s="10">
        <v>5873</v>
      </c>
      <c r="B5879" s="10">
        <v>1.125321212641363E-4</v>
      </c>
      <c r="C5879" s="10">
        <v>1.5833601677896531E-4</v>
      </c>
      <c r="D5879" s="10">
        <v>1.5722284207154909E-4</v>
      </c>
      <c r="E5879" s="10">
        <v>1.3125699838318071E-4</v>
      </c>
      <c r="F5879" s="10">
        <v>7.9754911913509734E-5</v>
      </c>
      <c r="G5879" s="10">
        <v>1.4026687338517701E-4</v>
      </c>
      <c r="H5879" s="10">
        <v>1.1020888961278001E-4</v>
      </c>
      <c r="I5879" s="10">
        <v>1.2787006378168499E-4</v>
      </c>
      <c r="J5879" s="10">
        <v>1.3680360149812281E-4</v>
      </c>
      <c r="K5879">
        <v>1.5170160715033309E-4</v>
      </c>
      <c r="L5879">
        <v>1.473595599515563E-4</v>
      </c>
      <c r="M5879">
        <v>1.5343333367734969E-4</v>
      </c>
      <c r="N5879">
        <v>1.2995665366413411E-4</v>
      </c>
      <c r="O5879">
        <v>2.309531592469173E-4</v>
      </c>
      <c r="P5879">
        <v>6.0555221678035837E-5</v>
      </c>
      <c r="Q5879">
        <v>9.8779939066051263E-5</v>
      </c>
      <c r="R5879">
        <v>1.011283769419159E-4</v>
      </c>
      <c r="S5879">
        <v>3.0371369433159588E-5</v>
      </c>
      <c r="T5879">
        <v>1.5616307430708099E-7</v>
      </c>
    </row>
    <row r="5880" spans="1:20">
      <c r="A5880" s="10">
        <v>5874</v>
      </c>
      <c r="B5880" s="10">
        <v>2.906602615062668E-5</v>
      </c>
      <c r="C5880" s="10">
        <v>1.064119556676867E-4</v>
      </c>
      <c r="D5880" s="10">
        <v>9.5012676306191907E-5</v>
      </c>
      <c r="E5880" s="10">
        <v>5.1766929199608227E-5</v>
      </c>
      <c r="F5880" s="10">
        <v>1.1001449804623531E-5</v>
      </c>
      <c r="G5880" s="10">
        <v>6.8011432215173113E-5</v>
      </c>
      <c r="H5880" s="10">
        <v>5.3954148046333221E-5</v>
      </c>
      <c r="I5880" s="10">
        <v>4.5518742550753287E-5</v>
      </c>
      <c r="J5880" s="10">
        <v>8.7439832996639522E-5</v>
      </c>
      <c r="K5880">
        <v>5.0008481086224128E-5</v>
      </c>
      <c r="L5880">
        <v>1.028827048468191E-4</v>
      </c>
      <c r="M5880">
        <v>6.8054834626082882E-5</v>
      </c>
      <c r="N5880">
        <v>3.353812736608658E-5</v>
      </c>
      <c r="O5880">
        <v>1.542800278534161E-4</v>
      </c>
      <c r="P5880">
        <v>2.1328153534431432E-5</v>
      </c>
      <c r="Q5880">
        <v>4.3218270847423142E-5</v>
      </c>
      <c r="R5880">
        <v>1.6583873921948199E-5</v>
      </c>
      <c r="S5880">
        <v>3.74673184924746E-5</v>
      </c>
      <c r="T5880">
        <v>6.590542563516719E-8</v>
      </c>
    </row>
    <row r="5881" spans="1:20">
      <c r="A5881" s="10">
        <v>5875</v>
      </c>
      <c r="B5881" s="10">
        <v>1.6624371462319921E-5</v>
      </c>
      <c r="C5881" s="10">
        <v>9.4406486189763325E-5</v>
      </c>
      <c r="D5881" s="10">
        <v>5.2918901589201311E-5</v>
      </c>
      <c r="E5881" s="10">
        <v>3.8445137175850738E-5</v>
      </c>
      <c r="F5881" s="10">
        <v>4.0113456794227578E-9</v>
      </c>
      <c r="G5881" s="10">
        <v>6.2953364976021131E-5</v>
      </c>
      <c r="H5881" s="10">
        <v>3.8337634278296663E-5</v>
      </c>
      <c r="I5881" s="10">
        <v>3.4488181189670173E-5</v>
      </c>
      <c r="J5881" s="10">
        <v>8.9277614159435662E-5</v>
      </c>
      <c r="K5881">
        <v>2.6622033777935198E-5</v>
      </c>
      <c r="L5881">
        <v>4.4312611302081978E-5</v>
      </c>
      <c r="M5881">
        <v>5.3104094626137531E-5</v>
      </c>
      <c r="N5881">
        <v>7.2319985131995046E-6</v>
      </c>
      <c r="O5881">
        <v>1.2348140895041969E-4</v>
      </c>
      <c r="P5881">
        <v>7.3713459260080502E-6</v>
      </c>
      <c r="Q5881">
        <v>2.3583119285315591E-5</v>
      </c>
      <c r="R5881">
        <v>4.8288605169931986E-6</v>
      </c>
      <c r="S5881">
        <v>4.1404435890424638E-5</v>
      </c>
      <c r="T5881">
        <v>2.0077217829181349E-7</v>
      </c>
    </row>
    <row r="5882" spans="1:20">
      <c r="A5882" s="10">
        <v>5876</v>
      </c>
      <c r="B5882" s="10">
        <v>1.3030323088606589E-5</v>
      </c>
      <c r="C5882" s="10">
        <v>6.4184596068034226E-5</v>
      </c>
      <c r="D5882" s="10">
        <v>3.5323729444483569E-5</v>
      </c>
      <c r="E5882" s="10">
        <v>1.2887733800779609E-5</v>
      </c>
      <c r="F5882" s="10">
        <v>0</v>
      </c>
      <c r="G5882" s="10">
        <v>5.5839775356753857E-5</v>
      </c>
      <c r="H5882" s="10">
        <v>3.6743576718803068E-5</v>
      </c>
      <c r="I5882" s="10">
        <v>3.0745966302662443E-5</v>
      </c>
      <c r="J5882" s="10">
        <v>7.5565273679549969E-5</v>
      </c>
      <c r="K5882">
        <v>1.3675656827565191E-5</v>
      </c>
      <c r="L5882">
        <v>3.1065203905901958E-5</v>
      </c>
      <c r="M5882">
        <v>4.2920347729466128E-5</v>
      </c>
      <c r="N5882">
        <v>6.3373174545878954E-6</v>
      </c>
      <c r="O5882">
        <v>1.044284931431713E-4</v>
      </c>
      <c r="P5882">
        <v>7.5063588999447669E-6</v>
      </c>
      <c r="Q5882">
        <v>1.3560552972242621E-6</v>
      </c>
      <c r="R5882">
        <v>4.9208268869396787E-6</v>
      </c>
      <c r="S5882">
        <v>3.3218434038773191E-5</v>
      </c>
      <c r="T5882">
        <v>7.465789630200191E-7</v>
      </c>
    </row>
    <row r="5883" spans="1:20">
      <c r="A5883" s="10">
        <v>5877</v>
      </c>
      <c r="B5883" s="10">
        <v>3.1460348172696729E-6</v>
      </c>
      <c r="C5883" s="10">
        <v>2.3828303532497449E-5</v>
      </c>
      <c r="D5883" s="10">
        <v>1.5955601689292031E-5</v>
      </c>
      <c r="E5883" s="10">
        <v>5.4694096401877846E-6</v>
      </c>
      <c r="F5883" s="10">
        <v>0</v>
      </c>
      <c r="G5883" s="10">
        <v>3.3692193231565597E-5</v>
      </c>
      <c r="H5883" s="10">
        <v>1.895432891541356E-5</v>
      </c>
      <c r="I5883" s="10">
        <v>2.1079975296010889E-5</v>
      </c>
      <c r="J5883" s="10">
        <v>4.4988368772574093E-5</v>
      </c>
      <c r="K5883">
        <v>9.8085316816562246E-6</v>
      </c>
      <c r="L5883">
        <v>1.2592698513298349E-5</v>
      </c>
      <c r="M5883">
        <v>2.2092143413568501E-5</v>
      </c>
      <c r="N5883">
        <v>4.1990410877510171E-6</v>
      </c>
      <c r="O5883">
        <v>5.010813463760986E-5</v>
      </c>
      <c r="P5883">
        <v>7.5190446827307679E-6</v>
      </c>
      <c r="Q5883">
        <v>0</v>
      </c>
      <c r="R5883">
        <v>4.7655553758046222E-6</v>
      </c>
      <c r="S5883">
        <v>3.3733513955356813E-5</v>
      </c>
      <c r="T5883">
        <v>1.0381760043618449E-6</v>
      </c>
    </row>
    <row r="5884" spans="1:20">
      <c r="A5884" s="10">
        <v>5878</v>
      </c>
      <c r="B5884" s="10">
        <v>3.0882991997247791E-7</v>
      </c>
      <c r="C5884" s="10">
        <v>1.16092009763386E-5</v>
      </c>
      <c r="D5884" s="10">
        <v>5.9448679976520344E-6</v>
      </c>
      <c r="E5884" s="10">
        <v>1.2697410656268801E-6</v>
      </c>
      <c r="F5884" s="10">
        <v>0</v>
      </c>
      <c r="G5884" s="10">
        <v>9.843927895105697E-6</v>
      </c>
      <c r="H5884" s="10">
        <v>9.0581268952888768E-6</v>
      </c>
      <c r="I5884" s="10">
        <v>7.1924564346875488E-6</v>
      </c>
      <c r="J5884" s="10">
        <v>1.5913629654638279E-5</v>
      </c>
      <c r="K5884">
        <v>4.7453580414999392E-6</v>
      </c>
      <c r="L5884">
        <v>0</v>
      </c>
      <c r="M5884">
        <v>9.3741055070109652E-6</v>
      </c>
      <c r="N5884">
        <v>3.5429165919458312E-7</v>
      </c>
      <c r="O5884">
        <v>1.1192230684232279E-5</v>
      </c>
      <c r="P5884">
        <v>6.7615222249381768E-6</v>
      </c>
      <c r="Q5884">
        <v>0</v>
      </c>
      <c r="R5884">
        <v>2.0897653201151879E-6</v>
      </c>
      <c r="S5884">
        <v>2.9573966967579521E-5</v>
      </c>
      <c r="T5884">
        <v>1.7126698903642529E-6</v>
      </c>
    </row>
    <row r="5885" spans="1:20">
      <c r="A5885" s="10">
        <v>5879</v>
      </c>
      <c r="B5885" s="10">
        <v>1.2635075188625789E-7</v>
      </c>
      <c r="C5885" s="10">
        <v>5.5475882120785869E-6</v>
      </c>
      <c r="D5885" s="10">
        <v>1.903512317808105E-6</v>
      </c>
      <c r="E5885" s="10">
        <v>0</v>
      </c>
      <c r="F5885" s="10">
        <v>0</v>
      </c>
      <c r="G5885" s="10">
        <v>1.5561588066676351E-6</v>
      </c>
      <c r="H5885" s="10">
        <v>2.4843920503629342E-6</v>
      </c>
      <c r="I5885" s="10">
        <v>1.158405758584642E-6</v>
      </c>
      <c r="J5885" s="10">
        <v>5.2281052378908282E-6</v>
      </c>
      <c r="K5885">
        <v>8.6127289844689666E-7</v>
      </c>
      <c r="L5885">
        <v>0</v>
      </c>
      <c r="M5885">
        <v>2.5858654001472719E-6</v>
      </c>
      <c r="N5885">
        <v>9.6632318592355403E-10</v>
      </c>
      <c r="O5885">
        <v>8.4660334610869946E-7</v>
      </c>
      <c r="P5885">
        <v>3.1352006028257958E-7</v>
      </c>
      <c r="Q5885">
        <v>0</v>
      </c>
      <c r="R5885">
        <v>0</v>
      </c>
      <c r="S5885">
        <v>2.3579713797515939E-5</v>
      </c>
      <c r="T5885">
        <v>1.427013673298303E-6</v>
      </c>
    </row>
    <row r="5886" spans="1:20">
      <c r="A5886" s="10">
        <v>5880</v>
      </c>
      <c r="B5886" s="10">
        <v>0</v>
      </c>
      <c r="C5886" s="10">
        <v>9.5084293547073238E-7</v>
      </c>
      <c r="D5886" s="10">
        <v>5.4622934257654821E-7</v>
      </c>
      <c r="E5886" s="10">
        <v>0</v>
      </c>
      <c r="F5886" s="10">
        <v>0</v>
      </c>
      <c r="G5886" s="10">
        <v>2.657011242593661E-7</v>
      </c>
      <c r="H5886" s="10">
        <v>1.427782304565885E-7</v>
      </c>
      <c r="I5886" s="10">
        <v>1.628492585403727E-7</v>
      </c>
      <c r="J5886" s="10">
        <v>9.9056039300356399E-7</v>
      </c>
      <c r="K5886">
        <v>0</v>
      </c>
      <c r="L5886">
        <v>0</v>
      </c>
      <c r="M5886">
        <v>5.3163820747213809E-7</v>
      </c>
      <c r="N5886">
        <v>7.6947957397616349E-10</v>
      </c>
      <c r="O5886">
        <v>1.401335206718126E-7</v>
      </c>
      <c r="P5886">
        <v>0</v>
      </c>
      <c r="Q5886">
        <v>0</v>
      </c>
      <c r="R5886">
        <v>0</v>
      </c>
      <c r="S5886">
        <v>2.522334590144592E-5</v>
      </c>
      <c r="T5886">
        <v>8.8859695915173815E-7</v>
      </c>
    </row>
    <row r="5887" spans="1:20">
      <c r="A5887" s="10">
        <v>5881</v>
      </c>
      <c r="B5887" s="10">
        <v>0</v>
      </c>
      <c r="C5887" s="10">
        <v>5.6849107795532502E-7</v>
      </c>
      <c r="D5887" s="10">
        <v>2.0062482574602531E-7</v>
      </c>
      <c r="E5887" s="10">
        <v>0</v>
      </c>
      <c r="F5887" s="10">
        <v>0</v>
      </c>
      <c r="G5887" s="10">
        <v>2.1022007051419959E-8</v>
      </c>
      <c r="H5887" s="10">
        <v>4.0172264946632232E-8</v>
      </c>
      <c r="I5887" s="10">
        <v>2.6001336340891179E-8</v>
      </c>
      <c r="J5887" s="10">
        <v>7.5407799806862679E-9</v>
      </c>
      <c r="K5887">
        <v>0</v>
      </c>
      <c r="L5887">
        <v>0</v>
      </c>
      <c r="M5887">
        <v>2.670932322729404E-7</v>
      </c>
      <c r="N5887">
        <v>2.558966955316079E-9</v>
      </c>
      <c r="O5887">
        <v>1.6405875590846361E-8</v>
      </c>
      <c r="P5887">
        <v>0</v>
      </c>
      <c r="Q5887">
        <v>0</v>
      </c>
      <c r="R5887">
        <v>0</v>
      </c>
      <c r="S5887">
        <v>2.1210218959099152E-5</v>
      </c>
      <c r="T5887">
        <v>9.7724795274310436E-7</v>
      </c>
    </row>
    <row r="5888" spans="1:20">
      <c r="A5888" s="10">
        <v>5882</v>
      </c>
      <c r="B5888" s="10">
        <v>0</v>
      </c>
      <c r="C5888" s="10">
        <v>6.2236195822381885E-7</v>
      </c>
      <c r="D5888" s="10">
        <v>5.0870067047192151E-9</v>
      </c>
      <c r="E5888" s="10">
        <v>0</v>
      </c>
      <c r="F5888" s="10">
        <v>0</v>
      </c>
      <c r="G5888" s="10">
        <v>2.2840126580191419E-7</v>
      </c>
      <c r="H5888" s="10">
        <v>0</v>
      </c>
      <c r="I5888" s="10">
        <v>0</v>
      </c>
      <c r="J5888" s="10">
        <v>1.4138962463786749E-9</v>
      </c>
      <c r="K5888">
        <v>0</v>
      </c>
      <c r="L5888">
        <v>0</v>
      </c>
      <c r="M5888">
        <v>5.595721297326166E-7</v>
      </c>
      <c r="N5888">
        <v>1.04685011808385E-9</v>
      </c>
      <c r="O5888">
        <v>1.9032749580343372E-8</v>
      </c>
      <c r="P5888">
        <v>0</v>
      </c>
      <c r="Q5888">
        <v>0</v>
      </c>
      <c r="R5888">
        <v>0</v>
      </c>
      <c r="S5888">
        <v>2.1852100052242729E-5</v>
      </c>
      <c r="T5888">
        <v>1.134122080481103E-6</v>
      </c>
    </row>
    <row r="5889" spans="1:20">
      <c r="A5889" s="10">
        <v>5883</v>
      </c>
      <c r="B5889" s="10">
        <v>0</v>
      </c>
      <c r="C5889" s="10">
        <v>6.2104803431483128E-7</v>
      </c>
      <c r="D5889" s="10">
        <v>2.3995314644901959E-11</v>
      </c>
      <c r="E5889" s="10">
        <v>0</v>
      </c>
      <c r="F5889" s="10">
        <v>0</v>
      </c>
      <c r="G5889" s="10">
        <v>2.8048281480317991E-7</v>
      </c>
      <c r="H5889" s="10">
        <v>0</v>
      </c>
      <c r="I5889" s="10">
        <v>0</v>
      </c>
      <c r="J5889" s="10">
        <v>4.7129874879289174E-10</v>
      </c>
      <c r="K5889">
        <v>0</v>
      </c>
      <c r="L5889">
        <v>1.154816682406195E-9</v>
      </c>
      <c r="M5889">
        <v>6.3833480787808787E-7</v>
      </c>
      <c r="N5889">
        <v>1.0379026811771511E-9</v>
      </c>
      <c r="O5889">
        <v>9.4180684629573788E-9</v>
      </c>
      <c r="P5889">
        <v>0</v>
      </c>
      <c r="Q5889">
        <v>0</v>
      </c>
      <c r="R5889">
        <v>0</v>
      </c>
      <c r="S5889">
        <v>3.0350609975110619E-5</v>
      </c>
      <c r="T5889">
        <v>7.9830945709150322E-7</v>
      </c>
    </row>
    <row r="5890" spans="1:20">
      <c r="A5890" s="10">
        <v>5884</v>
      </c>
      <c r="B5890" s="10">
        <v>0</v>
      </c>
      <c r="C5890" s="10">
        <v>4.2658729578465839E-7</v>
      </c>
      <c r="D5890" s="10">
        <v>1.4397188786941181E-10</v>
      </c>
      <c r="E5890" s="10">
        <v>0</v>
      </c>
      <c r="F5890" s="10">
        <v>0</v>
      </c>
      <c r="G5890" s="10">
        <v>2.8048281480317991E-7</v>
      </c>
      <c r="H5890" s="10">
        <v>0</v>
      </c>
      <c r="I5890" s="10">
        <v>0</v>
      </c>
      <c r="J5890" s="10">
        <v>4.7129874879289174E-10</v>
      </c>
      <c r="K5890">
        <v>0</v>
      </c>
      <c r="L5890">
        <v>0</v>
      </c>
      <c r="M5890">
        <v>4.7771565215395355E-7</v>
      </c>
      <c r="N5890">
        <v>1.1452719240575451E-9</v>
      </c>
      <c r="O5890">
        <v>1.0743860897738281E-11</v>
      </c>
      <c r="P5890">
        <v>0</v>
      </c>
      <c r="Q5890">
        <v>0</v>
      </c>
      <c r="R5890">
        <v>0</v>
      </c>
      <c r="S5890">
        <v>3.4032130492291298E-5</v>
      </c>
      <c r="T5890">
        <v>2.851351397425289E-7</v>
      </c>
    </row>
    <row r="5891" spans="1:20">
      <c r="A5891" s="10">
        <v>5885</v>
      </c>
      <c r="B5891" s="10">
        <v>6.4040792051938963E-9</v>
      </c>
      <c r="C5891" s="10">
        <v>6.6134170085711934E-9</v>
      </c>
      <c r="D5891" s="10">
        <v>4.4631285239517639E-10</v>
      </c>
      <c r="E5891" s="10">
        <v>2.4842759979656341E-9</v>
      </c>
      <c r="F5891" s="10">
        <v>0</v>
      </c>
      <c r="G5891" s="10">
        <v>2.352258425955891E-7</v>
      </c>
      <c r="H5891" s="10">
        <v>1.158494777506614E-9</v>
      </c>
      <c r="I5891" s="10">
        <v>2.3820113125627532E-9</v>
      </c>
      <c r="J5891" s="10">
        <v>7.6385744710607932E-9</v>
      </c>
      <c r="K5891">
        <v>0</v>
      </c>
      <c r="L5891">
        <v>3.4644500472185851E-10</v>
      </c>
      <c r="M5891">
        <v>8.8435287742283473E-8</v>
      </c>
      <c r="N5891">
        <v>1.0092708830757119E-8</v>
      </c>
      <c r="O5891">
        <v>2.0683275210758409E-8</v>
      </c>
      <c r="P5891">
        <v>9.3331116211288141E-9</v>
      </c>
      <c r="Q5891">
        <v>0</v>
      </c>
      <c r="R5891">
        <v>3.0052550542269021E-9</v>
      </c>
      <c r="S5891">
        <v>3.1816500933587689E-5</v>
      </c>
      <c r="T5891">
        <v>1.656700215151188E-7</v>
      </c>
    </row>
    <row r="5892" spans="1:20">
      <c r="A5892" s="10">
        <v>5886</v>
      </c>
      <c r="B5892" s="10">
        <v>1.423860469663982E-5</v>
      </c>
      <c r="C5892" s="10">
        <v>1.271647531266704E-5</v>
      </c>
      <c r="D5892" s="10">
        <v>4.4067497325449684E-6</v>
      </c>
      <c r="E5892" s="10">
        <v>1.372760310853629E-5</v>
      </c>
      <c r="F5892" s="10">
        <v>1.106635560624197E-5</v>
      </c>
      <c r="G5892" s="10">
        <v>1.51347106461914E-5</v>
      </c>
      <c r="H5892" s="10">
        <v>1.174559516237866E-6</v>
      </c>
      <c r="I5892" s="10">
        <v>1.274918757891255E-5</v>
      </c>
      <c r="J5892" s="10">
        <v>8.7991829873694484E-6</v>
      </c>
      <c r="K5892">
        <v>5.4063800751167316E-6</v>
      </c>
      <c r="L5892">
        <v>3.8306712876266488E-7</v>
      </c>
      <c r="M5892">
        <v>1.3590340399297141E-5</v>
      </c>
      <c r="N5892">
        <v>1.154110873291751E-5</v>
      </c>
      <c r="O5892">
        <v>9.3562394236665529E-6</v>
      </c>
      <c r="P5892">
        <v>2.7718435387410731E-7</v>
      </c>
      <c r="Q5892">
        <v>1.273937174319092E-5</v>
      </c>
      <c r="R5892">
        <v>1.7520623052925E-5</v>
      </c>
      <c r="S5892">
        <v>2.568257470065309E-5</v>
      </c>
      <c r="T5892">
        <v>1.9931207620847799E-8</v>
      </c>
    </row>
    <row r="5893" spans="1:20">
      <c r="A5893" s="10">
        <v>5887</v>
      </c>
      <c r="B5893" s="10">
        <v>1.025613779235293E-4</v>
      </c>
      <c r="C5893" s="10">
        <v>5.8320308396425988E-5</v>
      </c>
      <c r="D5893" s="10">
        <v>2.0307419547903289E-5</v>
      </c>
      <c r="E5893" s="10">
        <v>8.9357578943658698E-5</v>
      </c>
      <c r="F5893" s="10">
        <v>8.984361343666129E-5</v>
      </c>
      <c r="G5893" s="10">
        <v>8.8724089069584363E-5</v>
      </c>
      <c r="H5893" s="10">
        <v>1.135491780214896E-5</v>
      </c>
      <c r="I5893" s="10">
        <v>8.9711444393976176E-5</v>
      </c>
      <c r="J5893" s="10">
        <v>4.5017066153388078E-5</v>
      </c>
      <c r="K5893">
        <v>5.7762235374757757E-5</v>
      </c>
      <c r="L5893">
        <v>2.4359558746590978E-6</v>
      </c>
      <c r="M5893">
        <v>9.1065645352028852E-5</v>
      </c>
      <c r="N5893">
        <v>9.9862072655707528E-5</v>
      </c>
      <c r="O5893">
        <v>7.3805557584978205E-5</v>
      </c>
      <c r="P5893">
        <v>7.1856804336615159E-6</v>
      </c>
      <c r="Q5893">
        <v>8.0428448953911777E-5</v>
      </c>
      <c r="R5893">
        <v>1.2281179303400539E-4</v>
      </c>
      <c r="S5893">
        <v>1.7033761250043631E-5</v>
      </c>
      <c r="T5893">
        <v>1.3081211973377779E-9</v>
      </c>
    </row>
    <row r="5894" spans="1:20">
      <c r="A5894" s="10">
        <v>5888</v>
      </c>
      <c r="B5894" s="10">
        <v>2.2559211544692859E-4</v>
      </c>
      <c r="C5894" s="10">
        <v>8.4231553603109739E-5</v>
      </c>
      <c r="D5894" s="10">
        <v>3.1658901043453053E-5</v>
      </c>
      <c r="E5894" s="10">
        <v>1.8234799748834249E-4</v>
      </c>
      <c r="F5894" s="10">
        <v>1.9937853282166781E-4</v>
      </c>
      <c r="G5894" s="10">
        <v>1.9460813758144689E-4</v>
      </c>
      <c r="H5894" s="10">
        <v>2.640016237658162E-5</v>
      </c>
      <c r="I5894" s="10">
        <v>2.104265991151686E-4</v>
      </c>
      <c r="J5894" s="10">
        <v>8.7330887577868549E-5</v>
      </c>
      <c r="K5894">
        <v>1.4914101627716789E-4</v>
      </c>
      <c r="L5894">
        <v>8.0982819022502117E-6</v>
      </c>
      <c r="M5894">
        <v>1.550844642864507E-4</v>
      </c>
      <c r="N5894">
        <v>2.5664475494162938E-4</v>
      </c>
      <c r="O5894">
        <v>1.48188414241785E-4</v>
      </c>
      <c r="P5894">
        <v>2.0268120463559819E-5</v>
      </c>
      <c r="Q5894">
        <v>1.03275386880279E-4</v>
      </c>
      <c r="R5894">
        <v>2.5802698325091522E-4</v>
      </c>
      <c r="S5894">
        <v>1.2656137219544071E-5</v>
      </c>
      <c r="T5894">
        <v>1.8126434599624519E-8</v>
      </c>
    </row>
    <row r="5895" spans="1:20">
      <c r="A5895" s="10">
        <v>5889</v>
      </c>
      <c r="B5895" s="10">
        <v>3.4502665960097352E-4</v>
      </c>
      <c r="C5895" s="10">
        <v>1.0601839822910081E-4</v>
      </c>
      <c r="D5895" s="10">
        <v>6.0782911252855409E-5</v>
      </c>
      <c r="E5895" s="10">
        <v>2.6567114351888719E-4</v>
      </c>
      <c r="F5895" s="10">
        <v>9.835630181287518E-5</v>
      </c>
      <c r="G5895" s="10">
        <v>2.7726118748786351E-4</v>
      </c>
      <c r="H5895" s="10">
        <v>5.7633904595584029E-5</v>
      </c>
      <c r="I5895" s="10">
        <v>3.1022449490317151E-4</v>
      </c>
      <c r="J5895" s="10">
        <v>9.9365747381891301E-5</v>
      </c>
      <c r="K5895">
        <v>2.273921326075616E-4</v>
      </c>
      <c r="L5895">
        <v>2.980140139909368E-5</v>
      </c>
      <c r="M5895">
        <v>1.5143175132236139E-4</v>
      </c>
      <c r="N5895">
        <v>3.6278583236874459E-4</v>
      </c>
      <c r="O5895">
        <v>1.927390421386078E-4</v>
      </c>
      <c r="P5895">
        <v>4.6739452790372532E-5</v>
      </c>
      <c r="Q5895">
        <v>6.204168272845508E-5</v>
      </c>
      <c r="R5895">
        <v>3.9372262470640168E-4</v>
      </c>
      <c r="S5895">
        <v>1.028839469226987E-5</v>
      </c>
      <c r="T5895">
        <v>4.8945987124453968E-8</v>
      </c>
    </row>
    <row r="5896" spans="1:20">
      <c r="A5896" s="10">
        <v>5890</v>
      </c>
      <c r="B5896" s="10">
        <v>4.4518310797355619E-4</v>
      </c>
      <c r="C5896" s="10">
        <v>1.249841102604849E-4</v>
      </c>
      <c r="D5896" s="10">
        <v>7.6200676560750805E-5</v>
      </c>
      <c r="E5896" s="10">
        <v>2.2937220228100121E-4</v>
      </c>
      <c r="F5896" s="10">
        <v>9.0691845908455888E-5</v>
      </c>
      <c r="G5896" s="10">
        <v>2.6799458735118578E-4</v>
      </c>
      <c r="H5896" s="10">
        <v>9.6236157000227019E-5</v>
      </c>
      <c r="I5896" s="10">
        <v>3.0726450855219912E-4</v>
      </c>
      <c r="J5896" s="10">
        <v>1.1857862262842E-4</v>
      </c>
      <c r="K5896">
        <v>3.0768675653587409E-4</v>
      </c>
      <c r="L5896">
        <v>4.7007635864230382E-5</v>
      </c>
      <c r="M5896">
        <v>1.6474794771329919E-4</v>
      </c>
      <c r="N5896">
        <v>3.9692757843400858E-4</v>
      </c>
      <c r="O5896">
        <v>1.9682637453274671E-4</v>
      </c>
      <c r="P5896">
        <v>8.2201743054028783E-5</v>
      </c>
      <c r="Q5896">
        <v>5.5529375011951671E-5</v>
      </c>
      <c r="R5896">
        <v>4.0201071466264201E-4</v>
      </c>
      <c r="S5896">
        <v>1.0039446236998601E-5</v>
      </c>
      <c r="T5896">
        <v>2.5635918734549059E-8</v>
      </c>
    </row>
    <row r="5897" spans="1:20">
      <c r="A5897" s="10">
        <v>5891</v>
      </c>
      <c r="B5897" s="10">
        <v>3.4250604246090991E-4</v>
      </c>
      <c r="C5897" s="10">
        <v>1.5692289380472231E-4</v>
      </c>
      <c r="D5897" s="10">
        <v>1.044948568037885E-4</v>
      </c>
      <c r="E5897" s="10">
        <v>3.0957200381438141E-4</v>
      </c>
      <c r="F5897" s="10">
        <v>1.432922875239199E-4</v>
      </c>
      <c r="G5897" s="10">
        <v>2.5546089554772549E-4</v>
      </c>
      <c r="H5897" s="10">
        <v>1.4257254554298859E-4</v>
      </c>
      <c r="I5897" s="10">
        <v>2.6751035327289861E-4</v>
      </c>
      <c r="J5897" s="10">
        <v>1.436419201197082E-4</v>
      </c>
      <c r="K5897">
        <v>2.275696103747772E-4</v>
      </c>
      <c r="L5897">
        <v>8.9294511047660993E-5</v>
      </c>
      <c r="M5897">
        <v>1.6222396996637279E-4</v>
      </c>
      <c r="N5897">
        <v>4.4683918652104908E-4</v>
      </c>
      <c r="O5897">
        <v>2.0261879794083499E-4</v>
      </c>
      <c r="P5897">
        <v>1.0902188910108939E-4</v>
      </c>
      <c r="Q5897">
        <v>1.807776822345263E-4</v>
      </c>
      <c r="R5897">
        <v>4.363177463496651E-4</v>
      </c>
      <c r="S5897">
        <v>1.196014896787329E-5</v>
      </c>
      <c r="T5897">
        <v>1.7119018441010849E-7</v>
      </c>
    </row>
    <row r="5898" spans="1:20">
      <c r="A5898" s="10">
        <v>5892</v>
      </c>
      <c r="B5898" s="10">
        <v>2.3408985875490471E-4</v>
      </c>
      <c r="C5898" s="10">
        <v>2.06833832968465E-4</v>
      </c>
      <c r="D5898" s="10">
        <v>1.212766039788815E-4</v>
      </c>
      <c r="E5898" s="10">
        <v>3.5433612701661312E-4</v>
      </c>
      <c r="F5898" s="10">
        <v>2.5270876078511457E-4</v>
      </c>
      <c r="G5898" s="10">
        <v>2.4811625986690419E-4</v>
      </c>
      <c r="H5898" s="10">
        <v>1.8706964443482009E-4</v>
      </c>
      <c r="I5898" s="10">
        <v>2.6883697034338458E-4</v>
      </c>
      <c r="J5898" s="10">
        <v>1.8692985596735311E-4</v>
      </c>
      <c r="K5898">
        <v>3.2185856701902148E-4</v>
      </c>
      <c r="L5898">
        <v>8.7849041441501698E-5</v>
      </c>
      <c r="M5898">
        <v>1.9641534474163229E-4</v>
      </c>
      <c r="N5898">
        <v>5.0950557618335715E-4</v>
      </c>
      <c r="O5898">
        <v>1.877315724598144E-4</v>
      </c>
      <c r="P5898">
        <v>1.425915511858086E-4</v>
      </c>
      <c r="Q5898">
        <v>2.8339200512656778E-4</v>
      </c>
      <c r="R5898">
        <v>2.9790017860811959E-4</v>
      </c>
      <c r="S5898">
        <v>1.465875456620637E-5</v>
      </c>
      <c r="T5898">
        <v>8.0452167580666134E-8</v>
      </c>
    </row>
    <row r="5899" spans="1:20">
      <c r="A5899" s="10">
        <v>5893</v>
      </c>
      <c r="B5899" s="10">
        <v>2.1460997884458619E-4</v>
      </c>
      <c r="C5899" s="10">
        <v>2.1592993329167339E-4</v>
      </c>
      <c r="D5899" s="10">
        <v>9.1719552125731169E-5</v>
      </c>
      <c r="E5899" s="10">
        <v>2.4887832337102772E-4</v>
      </c>
      <c r="F5899" s="10">
        <v>1.505184481997278E-4</v>
      </c>
      <c r="G5899" s="10">
        <v>2.5316808963036038E-4</v>
      </c>
      <c r="H5899" s="10">
        <v>1.9847285855072419E-4</v>
      </c>
      <c r="I5899" s="10">
        <v>2.8649609860244898E-4</v>
      </c>
      <c r="J5899" s="10">
        <v>2.0972882689799079E-4</v>
      </c>
      <c r="K5899">
        <v>3.271365427099634E-4</v>
      </c>
      <c r="L5899">
        <v>1.542245842482479E-4</v>
      </c>
      <c r="M5899">
        <v>1.7811471982896179E-4</v>
      </c>
      <c r="N5899">
        <v>4.7904385052261952E-4</v>
      </c>
      <c r="O5899">
        <v>1.7004639338888809E-4</v>
      </c>
      <c r="P5899">
        <v>1.618342073365887E-4</v>
      </c>
      <c r="Q5899">
        <v>2.0638689546354459E-4</v>
      </c>
      <c r="R5899">
        <v>2.3303753616125489E-4</v>
      </c>
      <c r="S5899">
        <v>2.8348111231013739E-5</v>
      </c>
      <c r="T5899">
        <v>4.2500369191513678E-8</v>
      </c>
    </row>
    <row r="5900" spans="1:20">
      <c r="A5900" s="10">
        <v>5894</v>
      </c>
      <c r="B5900" s="10">
        <v>1.4594446492260311E-4</v>
      </c>
      <c r="C5900" s="10">
        <v>1.6999692285099579E-4</v>
      </c>
      <c r="D5900" s="10">
        <v>8.3912368166219142E-5</v>
      </c>
      <c r="E5900" s="10">
        <v>2.5904585546297927E-4</v>
      </c>
      <c r="F5900" s="10">
        <v>1.065937673049731E-4</v>
      </c>
      <c r="G5900" s="10">
        <v>1.8729070077938871E-4</v>
      </c>
      <c r="H5900" s="10">
        <v>1.8923790284646429E-4</v>
      </c>
      <c r="I5900" s="10">
        <v>2.6643248520911121E-4</v>
      </c>
      <c r="J5900" s="10">
        <v>1.472848355809716E-4</v>
      </c>
      <c r="K5900">
        <v>2.1227603126893231E-4</v>
      </c>
      <c r="L5900">
        <v>1.222988686914509E-4</v>
      </c>
      <c r="M5900">
        <v>1.6953392892086699E-4</v>
      </c>
      <c r="N5900">
        <v>4.2946008099755903E-4</v>
      </c>
      <c r="O5900">
        <v>1.518017245385539E-4</v>
      </c>
      <c r="P5900">
        <v>2.1070482632864221E-4</v>
      </c>
      <c r="Q5900">
        <v>1.273911236000477E-4</v>
      </c>
      <c r="R5900">
        <v>1.8905976066834379E-4</v>
      </c>
      <c r="S5900">
        <v>3.3632271798690311E-5</v>
      </c>
      <c r="T5900">
        <v>3.7126759293736089E-8</v>
      </c>
    </row>
    <row r="5901" spans="1:20">
      <c r="A5901" s="10">
        <v>5895</v>
      </c>
      <c r="B5901" s="10">
        <v>1.267537638050435E-4</v>
      </c>
      <c r="C5901" s="10">
        <v>1.6776393544614939E-4</v>
      </c>
      <c r="D5901" s="10">
        <v>7.6645499304106547E-5</v>
      </c>
      <c r="E5901" s="10">
        <v>1.7373569117878389E-4</v>
      </c>
      <c r="F5901" s="10">
        <v>9.2515726790501213E-5</v>
      </c>
      <c r="G5901" s="10">
        <v>1.2352882467748361E-4</v>
      </c>
      <c r="H5901" s="10">
        <v>1.7435130954783899E-4</v>
      </c>
      <c r="I5901" s="10">
        <v>2.29845275361907E-4</v>
      </c>
      <c r="J5901" s="10">
        <v>1.2909980045847601E-4</v>
      </c>
      <c r="K5901">
        <v>1.554440517375271E-4</v>
      </c>
      <c r="L5901">
        <v>1.189905642949022E-4</v>
      </c>
      <c r="M5901">
        <v>1.228143533155812E-4</v>
      </c>
      <c r="N5901">
        <v>3.1729929552059221E-4</v>
      </c>
      <c r="O5901">
        <v>1.611697561553453E-4</v>
      </c>
      <c r="P5901">
        <v>2.0158016930250759E-4</v>
      </c>
      <c r="Q5901">
        <v>1.8853243541271751E-4</v>
      </c>
      <c r="R5901">
        <v>1.3715338494183629E-4</v>
      </c>
      <c r="S5901">
        <v>4.0570472764164567E-5</v>
      </c>
      <c r="T5901">
        <v>7.8161598513128622E-9</v>
      </c>
    </row>
    <row r="5902" spans="1:20">
      <c r="A5902" s="10">
        <v>5896</v>
      </c>
      <c r="B5902" s="10">
        <v>8.356986468649962E-5</v>
      </c>
      <c r="C5902" s="10">
        <v>1.9011701996046509E-4</v>
      </c>
      <c r="D5902" s="10">
        <v>1.057752143995657E-4</v>
      </c>
      <c r="E5902" s="10">
        <v>1.165554210681087E-4</v>
      </c>
      <c r="F5902" s="10">
        <v>9.4558058872671751E-5</v>
      </c>
      <c r="G5902" s="10">
        <v>9.4709084779115779E-5</v>
      </c>
      <c r="H5902" s="10">
        <v>1.3245096628166999E-4</v>
      </c>
      <c r="I5902" s="10">
        <v>1.57114806817739E-4</v>
      </c>
      <c r="J5902" s="10">
        <v>1.2227407847419889E-4</v>
      </c>
      <c r="K5902">
        <v>7.2463443565860299E-5</v>
      </c>
      <c r="L5902">
        <v>1.2674277650785229E-4</v>
      </c>
      <c r="M5902">
        <v>1.089953938794565E-4</v>
      </c>
      <c r="N5902">
        <v>2.2531552382502499E-4</v>
      </c>
      <c r="O5902">
        <v>1.9929242957758889E-4</v>
      </c>
      <c r="P5902">
        <v>1.3135475663217201E-4</v>
      </c>
      <c r="Q5902">
        <v>1.740372988824358E-4</v>
      </c>
      <c r="R5902">
        <v>1.056317655538928E-4</v>
      </c>
      <c r="S5902">
        <v>4.7305786167583421E-5</v>
      </c>
      <c r="T5902">
        <v>9.7701998141410777E-10</v>
      </c>
    </row>
    <row r="5903" spans="1:20">
      <c r="A5903" s="10">
        <v>5897</v>
      </c>
      <c r="B5903" s="10">
        <v>3.9948998429986682E-5</v>
      </c>
      <c r="C5903" s="10">
        <v>1.4109090343551281E-4</v>
      </c>
      <c r="D5903" s="10">
        <v>6.1231160527142425E-5</v>
      </c>
      <c r="E5903" s="10">
        <v>6.481746358719897E-5</v>
      </c>
      <c r="F5903" s="10">
        <v>6.0312810815498619E-5</v>
      </c>
      <c r="G5903" s="10">
        <v>6.6699667497599789E-5</v>
      </c>
      <c r="H5903" s="10">
        <v>8.7499758273292894E-5</v>
      </c>
      <c r="I5903" s="10">
        <v>6.8292803136643863E-5</v>
      </c>
      <c r="J5903" s="10">
        <v>8.2731225052333761E-5</v>
      </c>
      <c r="K5903">
        <v>3.5345641816196802E-5</v>
      </c>
      <c r="L5903">
        <v>3.965914756344945E-5</v>
      </c>
      <c r="M5903">
        <v>9.1768163039041394E-5</v>
      </c>
      <c r="N5903">
        <v>9.5379749004912722E-5</v>
      </c>
      <c r="O5903">
        <v>1.554395872434394E-4</v>
      </c>
      <c r="P5903">
        <v>7.4045872075440792E-5</v>
      </c>
      <c r="Q5903">
        <v>9.4777241490564285E-5</v>
      </c>
      <c r="R5903">
        <v>4.906176268550323E-5</v>
      </c>
      <c r="S5903">
        <v>5.4746685275903379E-5</v>
      </c>
      <c r="T5903">
        <v>0</v>
      </c>
    </row>
    <row r="5904" spans="1:20">
      <c r="A5904" s="10">
        <v>5898</v>
      </c>
      <c r="B5904" s="10">
        <v>1.9366059147379029E-5</v>
      </c>
      <c r="C5904" s="10">
        <v>6.4763924828365518E-5</v>
      </c>
      <c r="D5904" s="10">
        <v>2.0343223556767819E-5</v>
      </c>
      <c r="E5904" s="10">
        <v>3.9961212608720342E-5</v>
      </c>
      <c r="F5904" s="10">
        <v>9.4705642965793846E-6</v>
      </c>
      <c r="G5904" s="10">
        <v>6.3927724586544641E-5</v>
      </c>
      <c r="H5904" s="10">
        <v>2.932310304169443E-5</v>
      </c>
      <c r="I5904" s="10">
        <v>3.7570669947775222E-5</v>
      </c>
      <c r="J5904" s="10">
        <v>5.6141521699108213E-5</v>
      </c>
      <c r="K5904">
        <v>3.0724116333554612E-5</v>
      </c>
      <c r="L5904">
        <v>1.3271369842339941E-5</v>
      </c>
      <c r="M5904">
        <v>4.4443634793543537E-5</v>
      </c>
      <c r="N5904">
        <v>2.4843388446224469E-5</v>
      </c>
      <c r="O5904">
        <v>1.142674947950481E-4</v>
      </c>
      <c r="P5904">
        <v>1.9754663405296461E-5</v>
      </c>
      <c r="Q5904">
        <v>2.3267787145905581E-5</v>
      </c>
      <c r="R5904">
        <v>5.998544741108271E-6</v>
      </c>
      <c r="S5904">
        <v>6.4306052048602574E-5</v>
      </c>
      <c r="T5904">
        <v>0</v>
      </c>
    </row>
    <row r="5905" spans="1:20">
      <c r="A5905" s="10">
        <v>5899</v>
      </c>
      <c r="B5905" s="10">
        <v>1.329415137092094E-5</v>
      </c>
      <c r="C5905" s="10">
        <v>1.3951301002333639E-5</v>
      </c>
      <c r="D5905" s="10">
        <v>6.3929619022767279E-6</v>
      </c>
      <c r="E5905" s="10">
        <v>2.2758498422474251E-5</v>
      </c>
      <c r="F5905" s="10">
        <v>0</v>
      </c>
      <c r="G5905" s="10">
        <v>5.4071565102921689E-5</v>
      </c>
      <c r="H5905" s="10">
        <v>5.8758938460083482E-6</v>
      </c>
      <c r="I5905" s="10">
        <v>3.1925086459198657E-5</v>
      </c>
      <c r="J5905" s="10">
        <v>2.763495207479219E-5</v>
      </c>
      <c r="K5905">
        <v>1.503909311971272E-5</v>
      </c>
      <c r="L5905">
        <v>1.94240165980722E-7</v>
      </c>
      <c r="M5905">
        <v>2.597817264187296E-5</v>
      </c>
      <c r="N5905">
        <v>7.6463923429556172E-6</v>
      </c>
      <c r="O5905">
        <v>4.1168299596897837E-5</v>
      </c>
      <c r="P5905">
        <v>6.9701127390336968E-6</v>
      </c>
      <c r="Q5905">
        <v>1.789743984477316E-7</v>
      </c>
      <c r="R5905">
        <v>4.8932230627378911E-6</v>
      </c>
      <c r="S5905">
        <v>7.6344295961473549E-5</v>
      </c>
      <c r="T5905">
        <v>0</v>
      </c>
    </row>
    <row r="5906" spans="1:20">
      <c r="A5906" s="10">
        <v>5900</v>
      </c>
      <c r="B5906" s="10">
        <v>6.8916793670719807E-6</v>
      </c>
      <c r="C5906" s="10">
        <v>9.1313529016865021E-6</v>
      </c>
      <c r="D5906" s="10">
        <v>3.344788492422677E-6</v>
      </c>
      <c r="E5906" s="10">
        <v>6.0480159221584107E-6</v>
      </c>
      <c r="F5906" s="10">
        <v>0</v>
      </c>
      <c r="G5906" s="10">
        <v>3.5874660126153843E-5</v>
      </c>
      <c r="H5906" s="10">
        <v>6.6607407197898714E-6</v>
      </c>
      <c r="I5906" s="10">
        <v>2.357729097909601E-5</v>
      </c>
      <c r="J5906" s="10">
        <v>1.438035225694349E-5</v>
      </c>
      <c r="K5906">
        <v>8.4834397308779089E-6</v>
      </c>
      <c r="L5906">
        <v>0</v>
      </c>
      <c r="M5906">
        <v>1.4690313510650551E-5</v>
      </c>
      <c r="N5906">
        <v>5.932875411531261E-6</v>
      </c>
      <c r="O5906">
        <v>1.5910815939452541E-5</v>
      </c>
      <c r="P5906">
        <v>1.9916678974020521E-6</v>
      </c>
      <c r="Q5906">
        <v>0</v>
      </c>
      <c r="R5906">
        <v>3.4176428311124819E-6</v>
      </c>
      <c r="S5906">
        <v>8.1196221339740386E-5</v>
      </c>
      <c r="T5906">
        <v>0</v>
      </c>
    </row>
    <row r="5907" spans="1:20">
      <c r="A5907" s="10">
        <v>5901</v>
      </c>
      <c r="B5907" s="10">
        <v>5.5831702105512811E-7</v>
      </c>
      <c r="C5907" s="10">
        <v>6.9644624390817876E-6</v>
      </c>
      <c r="D5907" s="10">
        <v>9.7651332478893002E-7</v>
      </c>
      <c r="E5907" s="10">
        <v>5.2556238890295198E-6</v>
      </c>
      <c r="F5907" s="10">
        <v>0</v>
      </c>
      <c r="G5907" s="10">
        <v>1.302165046461401E-5</v>
      </c>
      <c r="H5907" s="10">
        <v>1.3622460883124399E-6</v>
      </c>
      <c r="I5907" s="10">
        <v>1.273586478307521E-5</v>
      </c>
      <c r="J5907" s="10">
        <v>3.9252622939370944E-6</v>
      </c>
      <c r="K5907">
        <v>2.3852146708129811E-6</v>
      </c>
      <c r="L5907">
        <v>0</v>
      </c>
      <c r="M5907">
        <v>6.1750513921164647E-6</v>
      </c>
      <c r="N5907">
        <v>3.8036449034070559E-6</v>
      </c>
      <c r="O5907">
        <v>4.1476841525562561E-6</v>
      </c>
      <c r="P5907">
        <v>0</v>
      </c>
      <c r="Q5907">
        <v>0</v>
      </c>
      <c r="R5907">
        <v>2.804904717278442E-7</v>
      </c>
      <c r="S5907">
        <v>9.8222827347126107E-5</v>
      </c>
      <c r="T5907">
        <v>1.025870980484813E-7</v>
      </c>
    </row>
    <row r="5908" spans="1:20">
      <c r="A5908" s="10">
        <v>5902</v>
      </c>
      <c r="B5908" s="10">
        <v>0</v>
      </c>
      <c r="C5908" s="10">
        <v>9.9998368966687071E-7</v>
      </c>
      <c r="D5908" s="10">
        <v>4.745073471029363E-7</v>
      </c>
      <c r="E5908" s="10">
        <v>7.3976218606087789E-7</v>
      </c>
      <c r="F5908" s="10">
        <v>0</v>
      </c>
      <c r="G5908" s="10">
        <v>2.400330642621314E-6</v>
      </c>
      <c r="H5908" s="10">
        <v>2.5753588938816098E-7</v>
      </c>
      <c r="I5908" s="10">
        <v>3.9669877725626277E-6</v>
      </c>
      <c r="J5908" s="10">
        <v>3.011787524286096E-7</v>
      </c>
      <c r="K5908">
        <v>3.7361153128974973E-8</v>
      </c>
      <c r="L5908">
        <v>0</v>
      </c>
      <c r="M5908">
        <v>2.1050039066903108E-6</v>
      </c>
      <c r="N5908">
        <v>7.7852543268883681E-7</v>
      </c>
      <c r="O5908">
        <v>1.328099410312171E-6</v>
      </c>
      <c r="P5908">
        <v>0</v>
      </c>
      <c r="Q5908">
        <v>0</v>
      </c>
      <c r="R5908">
        <v>1.602802695587681E-7</v>
      </c>
      <c r="S5908">
        <v>1.155384798337382E-4</v>
      </c>
      <c r="T5908">
        <v>2.3189297864424561E-7</v>
      </c>
    </row>
    <row r="5909" spans="1:20">
      <c r="A5909" s="10">
        <v>5903</v>
      </c>
      <c r="B5909" s="10">
        <v>0</v>
      </c>
      <c r="C5909" s="10">
        <v>2.715442745241152E-8</v>
      </c>
      <c r="D5909" s="10">
        <v>3.7007973776832288E-7</v>
      </c>
      <c r="E5909" s="10">
        <v>0</v>
      </c>
      <c r="F5909" s="10">
        <v>0</v>
      </c>
      <c r="G5909" s="10">
        <v>4.6718096391389882E-7</v>
      </c>
      <c r="H5909" s="10">
        <v>7.0843205818749786E-8</v>
      </c>
      <c r="I5909" s="10">
        <v>5.968173401445889E-7</v>
      </c>
      <c r="J5909" s="10">
        <v>1.1311169971029399E-8</v>
      </c>
      <c r="K5909">
        <v>0</v>
      </c>
      <c r="L5909">
        <v>1.154816682406195E-9</v>
      </c>
      <c r="M5909">
        <v>4.2774827894177528E-7</v>
      </c>
      <c r="N5909">
        <v>8.7684881685655831E-10</v>
      </c>
      <c r="O5909">
        <v>2.81114194775412E-7</v>
      </c>
      <c r="P5909">
        <v>0</v>
      </c>
      <c r="Q5909">
        <v>0</v>
      </c>
      <c r="R5909">
        <v>0</v>
      </c>
      <c r="S5909">
        <v>1.1324264854756491E-4</v>
      </c>
      <c r="T5909">
        <v>6.9211009905618262E-8</v>
      </c>
    </row>
    <row r="5910" spans="1:20">
      <c r="A5910" s="10">
        <v>5904</v>
      </c>
      <c r="B5910" s="10">
        <v>0</v>
      </c>
      <c r="C5910" s="10">
        <v>5.6936702722798347E-9</v>
      </c>
      <c r="D5910" s="10">
        <v>9.5501352286709796E-9</v>
      </c>
      <c r="E5910" s="10">
        <v>0</v>
      </c>
      <c r="F5910" s="10">
        <v>0</v>
      </c>
      <c r="G5910" s="10">
        <v>2.591123348420787E-7</v>
      </c>
      <c r="H5910" s="10">
        <v>1.2085017463198491E-8</v>
      </c>
      <c r="I5910" s="10">
        <v>2.0801069072712949E-8</v>
      </c>
      <c r="J5910" s="10">
        <v>0</v>
      </c>
      <c r="K5910">
        <v>0</v>
      </c>
      <c r="L5910">
        <v>0</v>
      </c>
      <c r="M5910">
        <v>2.1340755718977981E-7</v>
      </c>
      <c r="N5910">
        <v>8.9474369066995752E-10</v>
      </c>
      <c r="O5910">
        <v>2.8471231379006449E-8</v>
      </c>
      <c r="P5910">
        <v>0</v>
      </c>
      <c r="Q5910">
        <v>0</v>
      </c>
      <c r="R5910">
        <v>0</v>
      </c>
      <c r="S5910">
        <v>1.218242621187002E-4</v>
      </c>
      <c r="T5910">
        <v>4.8850999070705389E-10</v>
      </c>
    </row>
    <row r="5911" spans="1:20">
      <c r="A5911" s="10">
        <v>5905</v>
      </c>
      <c r="B5911" s="10">
        <v>0</v>
      </c>
      <c r="C5911" s="10">
        <v>5.6805310331899593E-7</v>
      </c>
      <c r="D5911" s="10">
        <v>0</v>
      </c>
      <c r="E5911" s="10">
        <v>0</v>
      </c>
      <c r="F5911" s="10">
        <v>0</v>
      </c>
      <c r="G5911" s="10">
        <v>8.5593658440443715E-9</v>
      </c>
      <c r="H5911" s="10">
        <v>0</v>
      </c>
      <c r="I5911" s="10">
        <v>0</v>
      </c>
      <c r="J5911" s="10">
        <v>0</v>
      </c>
      <c r="K5911">
        <v>0</v>
      </c>
      <c r="L5911">
        <v>0</v>
      </c>
      <c r="M5911">
        <v>2.330757948857098E-8</v>
      </c>
      <c r="N5911">
        <v>2.639493887476375E-9</v>
      </c>
      <c r="O5911">
        <v>6.4463165386429703E-11</v>
      </c>
      <c r="P5911">
        <v>0</v>
      </c>
      <c r="Q5911">
        <v>0</v>
      </c>
      <c r="R5911">
        <v>0</v>
      </c>
      <c r="S5911">
        <v>1.2294184607443339E-4</v>
      </c>
      <c r="T5911">
        <v>1.245700476302987E-7</v>
      </c>
    </row>
    <row r="5912" spans="1:20">
      <c r="A5912" s="10">
        <v>5906</v>
      </c>
      <c r="B5912" s="10">
        <v>0</v>
      </c>
      <c r="C5912" s="10">
        <v>4.0425058933186831E-7</v>
      </c>
      <c r="D5912" s="10">
        <v>0</v>
      </c>
      <c r="E5912" s="10">
        <v>0</v>
      </c>
      <c r="F5912" s="10">
        <v>0</v>
      </c>
      <c r="G5912" s="10">
        <v>2.2802249090008681E-7</v>
      </c>
      <c r="H5912" s="10">
        <v>0</v>
      </c>
      <c r="I5912" s="10">
        <v>0</v>
      </c>
      <c r="J5912" s="10">
        <v>1.69667549565441E-8</v>
      </c>
      <c r="K5912">
        <v>0</v>
      </c>
      <c r="L5912">
        <v>0</v>
      </c>
      <c r="M5912">
        <v>3.4440950534697741E-7</v>
      </c>
      <c r="N5912">
        <v>8.052693216029618E-10</v>
      </c>
      <c r="O5912">
        <v>3.8677899231857819E-11</v>
      </c>
      <c r="P5912">
        <v>0</v>
      </c>
      <c r="Q5912">
        <v>0</v>
      </c>
      <c r="R5912">
        <v>0</v>
      </c>
      <c r="S5912">
        <v>1.2147111312446171E-4</v>
      </c>
      <c r="T5912">
        <v>3.6784802300241148E-7</v>
      </c>
    </row>
    <row r="5913" spans="1:20">
      <c r="A5913" s="10">
        <v>5907</v>
      </c>
      <c r="B5913" s="10">
        <v>0</v>
      </c>
      <c r="C5913" s="10">
        <v>0</v>
      </c>
      <c r="D5913" s="10">
        <v>0</v>
      </c>
      <c r="E5913" s="10">
        <v>0</v>
      </c>
      <c r="F5913" s="10">
        <v>0</v>
      </c>
      <c r="G5913" s="10">
        <v>4.1854626651926233E-8</v>
      </c>
      <c r="H5913" s="10">
        <v>0</v>
      </c>
      <c r="I5913" s="10">
        <v>0</v>
      </c>
      <c r="J5913" s="10">
        <v>0</v>
      </c>
      <c r="K5913">
        <v>0</v>
      </c>
      <c r="L5913">
        <v>0</v>
      </c>
      <c r="M5913">
        <v>4.2875322539339219E-7</v>
      </c>
      <c r="N5913">
        <v>1.1273770502441461E-9</v>
      </c>
      <c r="O5913">
        <v>6.4463165386429703E-11</v>
      </c>
      <c r="P5913">
        <v>0</v>
      </c>
      <c r="Q5913">
        <v>0</v>
      </c>
      <c r="R5913">
        <v>0</v>
      </c>
      <c r="S5913">
        <v>1.20234864462248E-4</v>
      </c>
      <c r="T5913">
        <v>3.0308516795662031E-7</v>
      </c>
    </row>
    <row r="5914" spans="1:20">
      <c r="A5914" s="10">
        <v>5908</v>
      </c>
      <c r="B5914" s="10">
        <v>0</v>
      </c>
      <c r="C5914" s="10">
        <v>0</v>
      </c>
      <c r="D5914" s="10">
        <v>0</v>
      </c>
      <c r="E5914" s="10">
        <v>0</v>
      </c>
      <c r="F5914" s="10">
        <v>0</v>
      </c>
      <c r="G5914" s="10">
        <v>0</v>
      </c>
      <c r="H5914" s="10">
        <v>0</v>
      </c>
      <c r="I5914" s="10">
        <v>0</v>
      </c>
      <c r="J5914" s="10">
        <v>0</v>
      </c>
      <c r="K5914">
        <v>0</v>
      </c>
      <c r="L5914">
        <v>0</v>
      </c>
      <c r="M5914">
        <v>1.8907349668277159E-7</v>
      </c>
      <c r="N5914">
        <v>1.2347462931245411E-9</v>
      </c>
      <c r="O5914">
        <v>0</v>
      </c>
      <c r="P5914">
        <v>0</v>
      </c>
      <c r="Q5914">
        <v>0</v>
      </c>
      <c r="R5914">
        <v>0</v>
      </c>
      <c r="S5914">
        <v>1.1442880516570549E-4</v>
      </c>
      <c r="T5914">
        <v>8.4437594921517847E-7</v>
      </c>
    </row>
    <row r="5915" spans="1:20">
      <c r="A5915" s="10">
        <v>5909</v>
      </c>
      <c r="B5915" s="10">
        <v>2.2129926210998209E-9</v>
      </c>
      <c r="C5915" s="10">
        <v>5.518480417748148E-9</v>
      </c>
      <c r="D5915" s="10">
        <v>5.9268427172907834E-10</v>
      </c>
      <c r="E5915" s="10">
        <v>2.622291331185947E-9</v>
      </c>
      <c r="F5915" s="10">
        <v>0</v>
      </c>
      <c r="G5915" s="10">
        <v>2.716762983356931E-9</v>
      </c>
      <c r="H5915" s="10">
        <v>1.4710383325893339E-9</v>
      </c>
      <c r="I5915" s="10">
        <v>8.1759757605246708E-10</v>
      </c>
      <c r="J5915" s="10">
        <v>1.403292024530835E-9</v>
      </c>
      <c r="K5915">
        <v>0</v>
      </c>
      <c r="L5915">
        <v>4.0418583884216821E-10</v>
      </c>
      <c r="M5915">
        <v>3.6249854147608082E-9</v>
      </c>
      <c r="N5915">
        <v>7.0505802824792649E-9</v>
      </c>
      <c r="O5915">
        <v>5.3934181706646186E-9</v>
      </c>
      <c r="P5915">
        <v>2.7183820255714998E-10</v>
      </c>
      <c r="Q5915">
        <v>0</v>
      </c>
      <c r="R5915">
        <v>2.504379211855752E-9</v>
      </c>
      <c r="S5915">
        <v>1.2840283237621291E-4</v>
      </c>
      <c r="T5915">
        <v>3.0388740991913701E-6</v>
      </c>
    </row>
    <row r="5916" spans="1:20">
      <c r="A5916" s="10">
        <v>5910</v>
      </c>
      <c r="B5916" s="10">
        <v>7.8600429035685467E-6</v>
      </c>
      <c r="C5916" s="10">
        <v>1.182836129448456E-5</v>
      </c>
      <c r="D5916" s="10">
        <v>9.1563127269443923E-6</v>
      </c>
      <c r="E5916" s="10">
        <v>3.1777110371755601E-6</v>
      </c>
      <c r="F5916" s="10">
        <v>6.5727570351374973E-6</v>
      </c>
      <c r="G5916" s="10">
        <v>8.5030372814563659E-6</v>
      </c>
      <c r="H5916" s="10">
        <v>1.164610213067732E-5</v>
      </c>
      <c r="I5916" s="10">
        <v>7.0956346807474988E-6</v>
      </c>
      <c r="J5916" s="10">
        <v>1.5016236776542969E-5</v>
      </c>
      <c r="K5916">
        <v>6.9477734387470079E-6</v>
      </c>
      <c r="L5916">
        <v>6.9580880860849859E-6</v>
      </c>
      <c r="M5916">
        <v>6.678287300499781E-6</v>
      </c>
      <c r="N5916">
        <v>1.760524528072928E-6</v>
      </c>
      <c r="O5916">
        <v>6.1629058436006658E-6</v>
      </c>
      <c r="P5916">
        <v>9.4247210953905759E-6</v>
      </c>
      <c r="Q5916">
        <v>8.9420797128209829E-6</v>
      </c>
      <c r="R5916">
        <v>4.9956243460671037E-6</v>
      </c>
      <c r="S5916">
        <v>1.1859015391020199E-4</v>
      </c>
      <c r="T5916">
        <v>3.4495183113241119E-6</v>
      </c>
    </row>
    <row r="5917" spans="1:20">
      <c r="A5917" s="10">
        <v>5911</v>
      </c>
      <c r="B5917" s="10">
        <v>4.3331223847981508E-5</v>
      </c>
      <c r="C5917" s="10">
        <v>7.2062463370673322E-5</v>
      </c>
      <c r="D5917" s="10">
        <v>6.5801758666442917E-5</v>
      </c>
      <c r="E5917" s="10">
        <v>4.9354156645528487E-5</v>
      </c>
      <c r="F5917" s="10">
        <v>8.6855606610566812E-5</v>
      </c>
      <c r="G5917" s="10">
        <v>5.7561649129908232E-5</v>
      </c>
      <c r="H5917" s="10">
        <v>8.8202727070137556E-5</v>
      </c>
      <c r="I5917" s="10">
        <v>5.3814519468468631E-5</v>
      </c>
      <c r="J5917" s="10">
        <v>9.524565607643759E-5</v>
      </c>
      <c r="K5917">
        <v>5.0337111755523078E-5</v>
      </c>
      <c r="L5917">
        <v>7.2792483795455605E-5</v>
      </c>
      <c r="M5917">
        <v>6.7000713093858121E-5</v>
      </c>
      <c r="N5917">
        <v>3.0514855541089588E-5</v>
      </c>
      <c r="O5917">
        <v>5.037216018443438E-5</v>
      </c>
      <c r="P5917">
        <v>8.568041122578554E-5</v>
      </c>
      <c r="Q5917">
        <v>8.3625995181251507E-5</v>
      </c>
      <c r="R5917">
        <v>1.3330281842430111E-5</v>
      </c>
      <c r="S5917">
        <v>1.0920742578023489E-4</v>
      </c>
      <c r="T5917">
        <v>3.1278969031645519E-6</v>
      </c>
    </row>
    <row r="5918" spans="1:20">
      <c r="A5918" s="10">
        <v>5912</v>
      </c>
      <c r="B5918" s="10">
        <v>1.4978487253632011E-4</v>
      </c>
      <c r="C5918" s="10">
        <v>1.7115686363734279E-4</v>
      </c>
      <c r="D5918" s="10">
        <v>1.7846325404218699E-4</v>
      </c>
      <c r="E5918" s="10">
        <v>1.089932734290235E-4</v>
      </c>
      <c r="F5918" s="10">
        <v>2.2876169563657399E-4</v>
      </c>
      <c r="G5918" s="10">
        <v>1.471952316611409E-4</v>
      </c>
      <c r="H5918" s="10">
        <v>2.0898221893532869E-4</v>
      </c>
      <c r="I5918" s="10">
        <v>1.2335199068604541E-4</v>
      </c>
      <c r="J5918" s="10">
        <v>2.0976543856304389E-4</v>
      </c>
      <c r="K5918">
        <v>1.224433138742936E-4</v>
      </c>
      <c r="L5918">
        <v>1.95970586603265E-4</v>
      </c>
      <c r="M5918">
        <v>1.6344256893087699E-4</v>
      </c>
      <c r="N5918">
        <v>1.2942271984044519E-4</v>
      </c>
      <c r="O5918">
        <v>1.2844104078277641E-4</v>
      </c>
      <c r="P5918">
        <v>2.3079593481597021E-4</v>
      </c>
      <c r="Q5918">
        <v>2.0811215678794351E-4</v>
      </c>
      <c r="R5918">
        <v>4.731719821330667E-5</v>
      </c>
      <c r="S5918">
        <v>1.0493036202517361E-4</v>
      </c>
      <c r="T5918">
        <v>8.0115638475956835E-7</v>
      </c>
    </row>
    <row r="5919" spans="1:20">
      <c r="A5919" s="10">
        <v>5913</v>
      </c>
      <c r="B5919" s="10">
        <v>1.127871470283154E-4</v>
      </c>
      <c r="C5919" s="10">
        <v>2.9767359606171998E-4</v>
      </c>
      <c r="D5919" s="10">
        <v>2.8312662454178089E-4</v>
      </c>
      <c r="E5919" s="10">
        <v>1.781693302469866E-4</v>
      </c>
      <c r="F5919" s="10">
        <v>3.7396811932032621E-4</v>
      </c>
      <c r="G5919" s="10">
        <v>2.5383206120064422E-4</v>
      </c>
      <c r="H5919" s="10">
        <v>3.3004382928232708E-4</v>
      </c>
      <c r="I5919" s="10">
        <v>1.7745464829673171E-4</v>
      </c>
      <c r="J5919" s="10">
        <v>3.4092071189813651E-4</v>
      </c>
      <c r="K5919">
        <v>2.4002839969710811E-4</v>
      </c>
      <c r="L5919">
        <v>3.1607944650299227E-4</v>
      </c>
      <c r="M5919">
        <v>2.8849827854388689E-4</v>
      </c>
      <c r="N5919">
        <v>2.1496407301379989E-4</v>
      </c>
      <c r="O5919">
        <v>2.094734827230775E-4</v>
      </c>
      <c r="P5919">
        <v>3.9483189567417052E-4</v>
      </c>
      <c r="Q5919">
        <v>3.706627490864108E-4</v>
      </c>
      <c r="R5919">
        <v>1.156532059287477E-4</v>
      </c>
      <c r="S5919">
        <v>9.4898917285194089E-5</v>
      </c>
      <c r="T5919">
        <v>2.490315374848848E-8</v>
      </c>
    </row>
    <row r="5920" spans="1:20">
      <c r="A5920" s="10">
        <v>5914</v>
      </c>
      <c r="B5920" s="10">
        <v>2.027188215246372E-4</v>
      </c>
      <c r="C5920" s="10">
        <v>3.8765333682996671E-4</v>
      </c>
      <c r="D5920" s="10">
        <v>3.5933770127178168E-4</v>
      </c>
      <c r="E5920" s="10">
        <v>2.0604958918654439E-4</v>
      </c>
      <c r="F5920" s="10">
        <v>4.6098930536643811E-4</v>
      </c>
      <c r="G5920" s="10">
        <v>3.1483607061378319E-4</v>
      </c>
      <c r="H5920" s="10">
        <v>4.2077295217300692E-4</v>
      </c>
      <c r="I5920" s="10">
        <v>2.0357674351070211E-4</v>
      </c>
      <c r="J5920" s="10">
        <v>4.1337824751938048E-4</v>
      </c>
      <c r="K5920">
        <v>3.0738961246996882E-4</v>
      </c>
      <c r="L5920">
        <v>4.0426891346725881E-4</v>
      </c>
      <c r="M5920">
        <v>3.5116962041230001E-4</v>
      </c>
      <c r="N5920">
        <v>3.4750119879785541E-4</v>
      </c>
      <c r="O5920">
        <v>2.7948351574204019E-4</v>
      </c>
      <c r="P5920">
        <v>4.8036356609679019E-4</v>
      </c>
      <c r="Q5920">
        <v>4.7653948994064968E-4</v>
      </c>
      <c r="R5920">
        <v>1.761029513324906E-4</v>
      </c>
      <c r="S5920">
        <v>8.7050440293768934E-5</v>
      </c>
      <c r="T5920">
        <v>5.3906534685644828E-7</v>
      </c>
    </row>
    <row r="5921" spans="1:20">
      <c r="A5921" s="10">
        <v>5915</v>
      </c>
      <c r="B5921" s="10">
        <v>2.6346776232651558E-4</v>
      </c>
      <c r="C5921" s="10">
        <v>4.3901489178669537E-4</v>
      </c>
      <c r="D5921" s="10">
        <v>4.0943895603821981E-4</v>
      </c>
      <c r="E5921" s="10">
        <v>2.7280637522848858E-4</v>
      </c>
      <c r="F5921" s="10">
        <v>5.2695438080991555E-4</v>
      </c>
      <c r="G5921" s="10">
        <v>3.5105061682259381E-4</v>
      </c>
      <c r="H5921" s="10">
        <v>4.9768667687676244E-4</v>
      </c>
      <c r="I5921" s="10">
        <v>2.424121820169204E-4</v>
      </c>
      <c r="J5921" s="10">
        <v>4.7797565348425001E-4</v>
      </c>
      <c r="K5921">
        <v>2.9688328751451091E-4</v>
      </c>
      <c r="L5921">
        <v>4.466102526924734E-4</v>
      </c>
      <c r="M5921">
        <v>3.7057735535067768E-4</v>
      </c>
      <c r="N5921">
        <v>3.5269156668396568E-4</v>
      </c>
      <c r="O5921">
        <v>2.9983273396608088E-4</v>
      </c>
      <c r="P5921">
        <v>5.4841862255790937E-4</v>
      </c>
      <c r="Q5921">
        <v>5.3588234249378746E-4</v>
      </c>
      <c r="R5921">
        <v>3.2651268327713587E-4</v>
      </c>
      <c r="S5921">
        <v>7.6980525558852024E-5</v>
      </c>
      <c r="T5921">
        <v>3.4976582569638991E-6</v>
      </c>
    </row>
    <row r="5922" spans="1:20">
      <c r="A5922" s="10">
        <v>5916</v>
      </c>
      <c r="B5922" s="10">
        <v>4.1004372138371732E-4</v>
      </c>
      <c r="C5922" s="10">
        <v>4.6463466487290208E-4</v>
      </c>
      <c r="D5922" s="10">
        <v>4.1774561326995703E-4</v>
      </c>
      <c r="E5922" s="10">
        <v>2.9466696889558699E-4</v>
      </c>
      <c r="F5922" s="10">
        <v>5.3081429818994008E-4</v>
      </c>
      <c r="G5922" s="10">
        <v>3.6498545096333722E-4</v>
      </c>
      <c r="H5922" s="10">
        <v>5.3229860653596377E-4</v>
      </c>
      <c r="I5922" s="10">
        <v>2.6631578109998248E-4</v>
      </c>
      <c r="J5922" s="10">
        <v>5.1890593972774902E-4</v>
      </c>
      <c r="K5922">
        <v>2.7416580148487872E-4</v>
      </c>
      <c r="L5922">
        <v>4.6217025267121449E-4</v>
      </c>
      <c r="M5922">
        <v>3.5077495730345692E-4</v>
      </c>
      <c r="N5922">
        <v>3.0402396325038901E-4</v>
      </c>
      <c r="O5922">
        <v>3.0165788789415912E-4</v>
      </c>
      <c r="P5922">
        <v>5.6298090445616169E-4</v>
      </c>
      <c r="Q5922">
        <v>5.6914045462272682E-4</v>
      </c>
      <c r="R5922">
        <v>4.4450812377698951E-4</v>
      </c>
      <c r="S5922">
        <v>6.1964614233971172E-5</v>
      </c>
      <c r="T5922">
        <v>3.7642300170595598E-6</v>
      </c>
    </row>
    <row r="5923" spans="1:20">
      <c r="A5923" s="10">
        <v>5917</v>
      </c>
      <c r="B5923" s="10">
        <v>4.2804520477381211E-4</v>
      </c>
      <c r="C5923" s="10">
        <v>4.7734096165502079E-4</v>
      </c>
      <c r="D5923" s="10">
        <v>3.9858026451988369E-4</v>
      </c>
      <c r="E5923" s="10">
        <v>3.5981989025145582E-4</v>
      </c>
      <c r="F5923" s="10">
        <v>5.1699510089805978E-4</v>
      </c>
      <c r="G5923" s="10">
        <v>3.762054908032759E-4</v>
      </c>
      <c r="H5923" s="10">
        <v>5.3012833117657753E-4</v>
      </c>
      <c r="I5923" s="10">
        <v>2.8070612102605938E-4</v>
      </c>
      <c r="J5923" s="10">
        <v>5.4250130303636881E-4</v>
      </c>
      <c r="K5923">
        <v>2.8463294638896312E-4</v>
      </c>
      <c r="L5923">
        <v>4.0435527931989432E-4</v>
      </c>
      <c r="M5923">
        <v>3.4001283321657689E-4</v>
      </c>
      <c r="N5923">
        <v>2.2444590230032989E-4</v>
      </c>
      <c r="O5923">
        <v>2.9899858651510398E-4</v>
      </c>
      <c r="P5923">
        <v>4.9158853568861548E-4</v>
      </c>
      <c r="Q5923">
        <v>5.414410279263878E-4</v>
      </c>
      <c r="R5923">
        <v>4.6541152313711083E-4</v>
      </c>
      <c r="S5923">
        <v>6.6812910039644482E-5</v>
      </c>
      <c r="T5923">
        <v>1.9384423816138179E-5</v>
      </c>
    </row>
    <row r="5924" spans="1:20">
      <c r="A5924" s="10">
        <v>5918</v>
      </c>
      <c r="B5924" s="10">
        <v>3.9641837526795478E-4</v>
      </c>
      <c r="C5924" s="10">
        <v>4.1957765626183922E-4</v>
      </c>
      <c r="D5924" s="10">
        <v>3.577040306643443E-4</v>
      </c>
      <c r="E5924" s="10">
        <v>3.9519626799443058E-4</v>
      </c>
      <c r="F5924" s="10">
        <v>3.9595770349044288E-4</v>
      </c>
      <c r="G5924" s="10">
        <v>3.7159958799705493E-4</v>
      </c>
      <c r="H5924" s="10">
        <v>4.878118507521817E-4</v>
      </c>
      <c r="I5924" s="10">
        <v>2.8469590041444348E-4</v>
      </c>
      <c r="J5924" s="10">
        <v>5.1218608911615389E-4</v>
      </c>
      <c r="K5924">
        <v>2.8796355800202818E-4</v>
      </c>
      <c r="L5924">
        <v>3.8503368052634303E-4</v>
      </c>
      <c r="M5924">
        <v>3.2463943337637482E-4</v>
      </c>
      <c r="N5924">
        <v>2.0124720039026571E-4</v>
      </c>
      <c r="O5924">
        <v>3.0413530698926937E-4</v>
      </c>
      <c r="P5924">
        <v>4.0162531358154199E-4</v>
      </c>
      <c r="Q5924">
        <v>4.2630116878982247E-4</v>
      </c>
      <c r="R5924">
        <v>4.2841736212185572E-4</v>
      </c>
      <c r="S5924">
        <v>6.4515439365334643E-5</v>
      </c>
      <c r="T5924">
        <v>2.939358914801118E-5</v>
      </c>
    </row>
    <row r="5925" spans="1:20">
      <c r="A5925" s="10">
        <v>5919</v>
      </c>
      <c r="B5925" s="10">
        <v>3.3633414821616599E-4</v>
      </c>
      <c r="C5925" s="10">
        <v>3.3853169146721139E-4</v>
      </c>
      <c r="D5925" s="10">
        <v>3.0731211465278392E-4</v>
      </c>
      <c r="E5925" s="10">
        <v>2.9216830479913318E-4</v>
      </c>
      <c r="F5925" s="10">
        <v>3.0782052764843503E-4</v>
      </c>
      <c r="G5925" s="10">
        <v>2.9793600188877039E-4</v>
      </c>
      <c r="H5925" s="10">
        <v>3.8479747832792781E-4</v>
      </c>
      <c r="I5925" s="10">
        <v>2.6078406613035479E-4</v>
      </c>
      <c r="J5925" s="10">
        <v>4.0555080125298791E-4</v>
      </c>
      <c r="K5925">
        <v>2.4993910921663082E-4</v>
      </c>
      <c r="L5925">
        <v>3.5142442990430869E-4</v>
      </c>
      <c r="M5925">
        <v>2.7726414008141879E-4</v>
      </c>
      <c r="N5925">
        <v>1.79375155082091E-4</v>
      </c>
      <c r="O5925">
        <v>2.8998238384253441E-4</v>
      </c>
      <c r="P5925">
        <v>4.0816515175229491E-4</v>
      </c>
      <c r="Q5925">
        <v>3.1408964207168551E-4</v>
      </c>
      <c r="R5925">
        <v>3.5268166514914451E-4</v>
      </c>
      <c r="S5925">
        <v>5.810226756826978E-5</v>
      </c>
      <c r="T5925">
        <v>6.9031018399542249E-5</v>
      </c>
    </row>
    <row r="5926" spans="1:20">
      <c r="A5926" s="10">
        <v>5920</v>
      </c>
      <c r="B5926" s="10">
        <v>2.133488883092847E-4</v>
      </c>
      <c r="C5926" s="10">
        <v>2.6679195189719052E-4</v>
      </c>
      <c r="D5926" s="10">
        <v>2.570422508091648E-4</v>
      </c>
      <c r="E5926" s="10">
        <v>2.1875421114397401E-4</v>
      </c>
      <c r="F5926" s="10">
        <v>2.2535784597504599E-4</v>
      </c>
      <c r="G5926" s="10">
        <v>2.2782980810752719E-4</v>
      </c>
      <c r="H5926" s="10">
        <v>2.5349131116518059E-4</v>
      </c>
      <c r="I5926" s="10">
        <v>1.9642403589668629E-4</v>
      </c>
      <c r="J5926" s="10">
        <v>2.7318152243159522E-4</v>
      </c>
      <c r="K5926">
        <v>2.0126411405078611E-4</v>
      </c>
      <c r="L5926">
        <v>2.6378855318717059E-4</v>
      </c>
      <c r="M5926">
        <v>2.085003435492024E-4</v>
      </c>
      <c r="N5926">
        <v>1.032961861780087E-4</v>
      </c>
      <c r="O5926">
        <v>2.8056596563661091E-4</v>
      </c>
      <c r="P5926">
        <v>2.5471176150691018E-4</v>
      </c>
      <c r="Q5926">
        <v>2.7299735363295379E-4</v>
      </c>
      <c r="R5926">
        <v>2.2804348400880421E-4</v>
      </c>
      <c r="S5926">
        <v>4.803102916190446E-5</v>
      </c>
      <c r="T5926">
        <v>6.2439851628815174E-5</v>
      </c>
    </row>
    <row r="5927" spans="1:20">
      <c r="A5927" s="10">
        <v>5921</v>
      </c>
      <c r="B5927" s="10">
        <v>9.8786371041463815E-5</v>
      </c>
      <c r="C5927" s="10">
        <v>1.750021188936979E-4</v>
      </c>
      <c r="D5927" s="10">
        <v>1.6457387569954451E-4</v>
      </c>
      <c r="E5927" s="10">
        <v>1.2684747749445839E-4</v>
      </c>
      <c r="F5927" s="10">
        <v>1.072834959092961E-4</v>
      </c>
      <c r="G5927" s="10">
        <v>1.3094476378663661E-4</v>
      </c>
      <c r="H5927" s="10">
        <v>1.2707861760812659E-4</v>
      </c>
      <c r="I5927" s="10">
        <v>1.0796894718432831E-4</v>
      </c>
      <c r="J5927" s="10">
        <v>1.5634359460196679E-4</v>
      </c>
      <c r="K5927">
        <v>1.056868612756543E-4</v>
      </c>
      <c r="L5927">
        <v>1.7857272474489151E-4</v>
      </c>
      <c r="M5927">
        <v>1.092413913117081E-4</v>
      </c>
      <c r="N5927">
        <v>7.2012253697603711E-5</v>
      </c>
      <c r="O5927">
        <v>2.115342691281892E-4</v>
      </c>
      <c r="P5927">
        <v>8.4275596701337282E-5</v>
      </c>
      <c r="Q5927">
        <v>1.537615227271598E-4</v>
      </c>
      <c r="R5927">
        <v>9.597305668143946E-5</v>
      </c>
      <c r="S5927">
        <v>4.0011070233654877E-5</v>
      </c>
      <c r="T5927">
        <v>3.7287109984241289E-5</v>
      </c>
    </row>
    <row r="5928" spans="1:20">
      <c r="A5928" s="10">
        <v>5922</v>
      </c>
      <c r="B5928" s="10">
        <v>2.827774952482984E-5</v>
      </c>
      <c r="C5928" s="10">
        <v>1.071444178798641E-4</v>
      </c>
      <c r="D5928" s="10">
        <v>8.9622110274845831E-5</v>
      </c>
      <c r="E5928" s="10">
        <v>5.0158406496036562E-5</v>
      </c>
      <c r="F5928" s="10">
        <v>1.544563082548289E-5</v>
      </c>
      <c r="G5928" s="10">
        <v>7.4186869316782551E-5</v>
      </c>
      <c r="H5928" s="10">
        <v>5.028068612428178E-5</v>
      </c>
      <c r="I5928" s="10">
        <v>4.1422721702080311E-5</v>
      </c>
      <c r="J5928" s="10">
        <v>8.87102635473919E-5</v>
      </c>
      <c r="K5928">
        <v>4.1218901117042683E-5</v>
      </c>
      <c r="L5928">
        <v>1.0212559259462511E-4</v>
      </c>
      <c r="M5928">
        <v>6.1012425616132932E-5</v>
      </c>
      <c r="N5928">
        <v>1.6643107258418842E-5</v>
      </c>
      <c r="O5928">
        <v>1.522432161053012E-4</v>
      </c>
      <c r="P5928">
        <v>1.7907024448882599E-5</v>
      </c>
      <c r="Q5928">
        <v>6.4333670376286514E-5</v>
      </c>
      <c r="R5928">
        <v>1.7261058060833989E-5</v>
      </c>
      <c r="S5928">
        <v>4.2482825540342091E-5</v>
      </c>
      <c r="T5928">
        <v>2.91267215679767E-5</v>
      </c>
    </row>
    <row r="5929" spans="1:20">
      <c r="A5929" s="10">
        <v>5923</v>
      </c>
      <c r="B5929" s="10">
        <v>1.311842244848344E-5</v>
      </c>
      <c r="C5929" s="10">
        <v>9.0989951165671812E-5</v>
      </c>
      <c r="D5929" s="10">
        <v>5.4402154567372809E-5</v>
      </c>
      <c r="E5929" s="10">
        <v>3.0574444758073797E-5</v>
      </c>
      <c r="F5929" s="10">
        <v>4.0113456794227578E-9</v>
      </c>
      <c r="G5929" s="10">
        <v>6.0824778811217827E-5</v>
      </c>
      <c r="H5929" s="10">
        <v>3.794091232571166E-5</v>
      </c>
      <c r="I5929" s="10">
        <v>2.6373926823544039E-5</v>
      </c>
      <c r="J5929" s="10">
        <v>9.0453281849015111E-5</v>
      </c>
      <c r="K5929">
        <v>1.899273883076247E-5</v>
      </c>
      <c r="L5929">
        <v>4.8397717575259782E-5</v>
      </c>
      <c r="M5929">
        <v>5.1447072518463962E-5</v>
      </c>
      <c r="N5929">
        <v>6.1680990540899393E-6</v>
      </c>
      <c r="O5929">
        <v>1.216460950902836E-4</v>
      </c>
      <c r="P5929">
        <v>7.3844394660978846E-6</v>
      </c>
      <c r="Q5929">
        <v>4.2237906157027427E-5</v>
      </c>
      <c r="R5929">
        <v>3.8557283213552718E-6</v>
      </c>
      <c r="S5929">
        <v>5.1606308507809197E-5</v>
      </c>
      <c r="T5929">
        <v>2.086299971895561E-5</v>
      </c>
    </row>
    <row r="5930" spans="1:20">
      <c r="A5930" s="10">
        <v>5924</v>
      </c>
      <c r="B5930" s="10">
        <v>6.5579996416893861E-6</v>
      </c>
      <c r="C5930" s="10">
        <v>6.4781362788510959E-5</v>
      </c>
      <c r="D5930" s="10">
        <v>3.323351918154934E-5</v>
      </c>
      <c r="E5930" s="10">
        <v>6.9621374791876169E-6</v>
      </c>
      <c r="F5930" s="10">
        <v>0</v>
      </c>
      <c r="G5930" s="10">
        <v>4.7753300508268431E-5</v>
      </c>
      <c r="H5930" s="10">
        <v>3.8893257541533118E-5</v>
      </c>
      <c r="I5930" s="10">
        <v>1.8121723811979989E-5</v>
      </c>
      <c r="J5930" s="10">
        <v>7.7335523622878446E-5</v>
      </c>
      <c r="K5930">
        <v>1.190886755986077E-5</v>
      </c>
      <c r="L5930">
        <v>3.2905620817444189E-5</v>
      </c>
      <c r="M5930">
        <v>3.4665539018435369E-5</v>
      </c>
      <c r="N5930">
        <v>4.1271663270795004E-6</v>
      </c>
      <c r="O5930">
        <v>7.7098486486969605E-5</v>
      </c>
      <c r="P5930">
        <v>7.5027343905773383E-6</v>
      </c>
      <c r="Q5930">
        <v>2.0382201076555829E-5</v>
      </c>
      <c r="R5930">
        <v>3.995876164694288E-6</v>
      </c>
      <c r="S5930">
        <v>5.6350610911390053E-5</v>
      </c>
      <c r="T5930">
        <v>2.126925548300517E-5</v>
      </c>
    </row>
    <row r="5931" spans="1:20">
      <c r="A5931" s="10">
        <v>5925</v>
      </c>
      <c r="B5931" s="10">
        <v>5.1628252434150014E-7</v>
      </c>
      <c r="C5931" s="10">
        <v>2.401794217028164E-5</v>
      </c>
      <c r="D5931" s="10">
        <v>1.466181751520528E-5</v>
      </c>
      <c r="E5931" s="10">
        <v>3.7098521569620142E-6</v>
      </c>
      <c r="F5931" s="10">
        <v>0</v>
      </c>
      <c r="G5931" s="10">
        <v>2.3380131753667909E-5</v>
      </c>
      <c r="H5931" s="10">
        <v>2.1595076088265878E-5</v>
      </c>
      <c r="I5931" s="10">
        <v>6.0412718250122471E-6</v>
      </c>
      <c r="J5931" s="10">
        <v>4.7024980273264087E-5</v>
      </c>
      <c r="K5931">
        <v>7.0592915648957973E-6</v>
      </c>
      <c r="L5931">
        <v>1.087606351490154E-5</v>
      </c>
      <c r="M5931">
        <v>1.6813129195922149E-5</v>
      </c>
      <c r="N5931">
        <v>1.4526342766764889E-6</v>
      </c>
      <c r="O5931">
        <v>2.0360382438496051E-5</v>
      </c>
      <c r="P5931">
        <v>7.5027343905773383E-6</v>
      </c>
      <c r="Q5931">
        <v>1.1895390732076089E-5</v>
      </c>
      <c r="R5931">
        <v>3.005255054226902E-6</v>
      </c>
      <c r="S5931">
        <v>6.3028913565025218E-5</v>
      </c>
      <c r="T5931">
        <v>4.4802363964944964E-6</v>
      </c>
    </row>
    <row r="5932" spans="1:20">
      <c r="A5932" s="10">
        <v>5926</v>
      </c>
      <c r="B5932" s="10">
        <v>0</v>
      </c>
      <c r="C5932" s="10">
        <v>1.0965641045716439E-5</v>
      </c>
      <c r="D5932" s="10">
        <v>5.4054557239661027E-6</v>
      </c>
      <c r="E5932" s="10">
        <v>0</v>
      </c>
      <c r="F5932" s="10">
        <v>0</v>
      </c>
      <c r="G5932" s="10">
        <v>6.7110873106521636E-6</v>
      </c>
      <c r="H5932" s="10">
        <v>9.4296203321075986E-6</v>
      </c>
      <c r="I5932" s="10">
        <v>1.773695603680748E-6</v>
      </c>
      <c r="J5932" s="10">
        <v>1.7585510123118699E-5</v>
      </c>
      <c r="K5932">
        <v>3.4804863704360888E-7</v>
      </c>
      <c r="L5932">
        <v>3.4644500472185838E-8</v>
      </c>
      <c r="M5932">
        <v>6.2219482950095046E-6</v>
      </c>
      <c r="N5932">
        <v>9.0977538467321273E-8</v>
      </c>
      <c r="O5932">
        <v>2.274344276948242E-6</v>
      </c>
      <c r="P5932">
        <v>6.6582237079664601E-6</v>
      </c>
      <c r="Q5932">
        <v>0</v>
      </c>
      <c r="R5932">
        <v>0</v>
      </c>
      <c r="S5932">
        <v>6.1755723043463475E-5</v>
      </c>
      <c r="T5932">
        <v>5.4768184890920279E-6</v>
      </c>
    </row>
    <row r="5933" spans="1:20">
      <c r="A5933" s="10">
        <v>5927</v>
      </c>
      <c r="B5933" s="10">
        <v>0</v>
      </c>
      <c r="C5933" s="10">
        <v>4.7198073899236392E-6</v>
      </c>
      <c r="D5933" s="10">
        <v>1.0587572657343321E-6</v>
      </c>
      <c r="E5933" s="10">
        <v>0</v>
      </c>
      <c r="F5933" s="10">
        <v>0</v>
      </c>
      <c r="G5933" s="10">
        <v>1.227418175497137E-6</v>
      </c>
      <c r="H5933" s="10">
        <v>2.2489884119220301E-6</v>
      </c>
      <c r="I5933" s="10">
        <v>2.275405833565099E-7</v>
      </c>
      <c r="J5933" s="10">
        <v>5.3575026658656598E-6</v>
      </c>
      <c r="K5933">
        <v>0</v>
      </c>
      <c r="L5933">
        <v>0</v>
      </c>
      <c r="M5933">
        <v>1.0870254530526649E-6</v>
      </c>
      <c r="N5933">
        <v>8.052693216029618E-10</v>
      </c>
      <c r="O5933">
        <v>1.684798546678829E-7</v>
      </c>
      <c r="P5933">
        <v>2.8452398534315032E-7</v>
      </c>
      <c r="Q5933">
        <v>0</v>
      </c>
      <c r="R5933">
        <v>0</v>
      </c>
      <c r="S5933">
        <v>5.6370626681240088E-5</v>
      </c>
      <c r="T5933">
        <v>2.0965499970783521E-5</v>
      </c>
    </row>
    <row r="5934" spans="1:20">
      <c r="A5934" s="10">
        <v>5928</v>
      </c>
      <c r="B5934" s="10">
        <v>0</v>
      </c>
      <c r="C5934" s="10">
        <v>7.5638219694055955E-7</v>
      </c>
      <c r="D5934" s="10">
        <v>4.2409319103399722E-7</v>
      </c>
      <c r="E5934" s="10">
        <v>0</v>
      </c>
      <c r="F5934" s="10">
        <v>0</v>
      </c>
      <c r="G5934" s="10">
        <v>1.417593478206632E-7</v>
      </c>
      <c r="H5934" s="10">
        <v>1.446701607766892E-7</v>
      </c>
      <c r="I5934" s="10">
        <v>0</v>
      </c>
      <c r="J5934" s="10">
        <v>1.104591125274004E-6</v>
      </c>
      <c r="K5934">
        <v>0</v>
      </c>
      <c r="L5934">
        <v>0</v>
      </c>
      <c r="M5934">
        <v>4.1435198383227562E-7</v>
      </c>
      <c r="N5934">
        <v>8.4105906922976E-10</v>
      </c>
      <c r="O5934">
        <v>1.018732890323544E-8</v>
      </c>
      <c r="P5934">
        <v>0</v>
      </c>
      <c r="Q5934">
        <v>0</v>
      </c>
      <c r="R5934">
        <v>0</v>
      </c>
      <c r="S5934">
        <v>5.2091542673465897E-5</v>
      </c>
      <c r="T5934">
        <v>7.1565343096665021E-5</v>
      </c>
    </row>
    <row r="5935" spans="1:20">
      <c r="A5935" s="10">
        <v>5929</v>
      </c>
      <c r="B5935" s="10">
        <v>0</v>
      </c>
      <c r="C5935" s="10">
        <v>5.6761512868266663E-7</v>
      </c>
      <c r="D5935" s="10">
        <v>1.607686081208431E-7</v>
      </c>
      <c r="E5935" s="10">
        <v>0</v>
      </c>
      <c r="F5935" s="10">
        <v>0</v>
      </c>
      <c r="G5935" s="10">
        <v>1.693123811168419E-8</v>
      </c>
      <c r="H5935" s="10">
        <v>5.1423832929610127E-8</v>
      </c>
      <c r="I5935" s="10">
        <v>0</v>
      </c>
      <c r="J5935" s="10">
        <v>4.2770361452954923E-8</v>
      </c>
      <c r="K5935">
        <v>0</v>
      </c>
      <c r="L5935">
        <v>0</v>
      </c>
      <c r="M5935">
        <v>2.1012353574967481E-7</v>
      </c>
      <c r="N5935">
        <v>2.0310681778208029E-9</v>
      </c>
      <c r="O5935">
        <v>8.7293869794123556E-9</v>
      </c>
      <c r="P5935">
        <v>0</v>
      </c>
      <c r="Q5935">
        <v>0</v>
      </c>
      <c r="R5935">
        <v>0</v>
      </c>
      <c r="S5935">
        <v>4.5560406426194048E-5</v>
      </c>
      <c r="T5935">
        <v>4.6828950375337563E-5</v>
      </c>
    </row>
    <row r="5936" spans="1:20">
      <c r="A5936" s="10">
        <v>5930</v>
      </c>
      <c r="B5936" s="10">
        <v>0</v>
      </c>
      <c r="C5936" s="10">
        <v>6.2192398358748966E-7</v>
      </c>
      <c r="D5936" s="10">
        <v>2.1835736326860779E-9</v>
      </c>
      <c r="E5936" s="10">
        <v>0</v>
      </c>
      <c r="F5936" s="10">
        <v>0</v>
      </c>
      <c r="G5936" s="10">
        <v>2.2840126580191419E-7</v>
      </c>
      <c r="H5936" s="10">
        <v>0</v>
      </c>
      <c r="I5936" s="10">
        <v>0</v>
      </c>
      <c r="J5936" s="10">
        <v>1.6495456207751211E-9</v>
      </c>
      <c r="K5936">
        <v>0</v>
      </c>
      <c r="L5936">
        <v>0</v>
      </c>
      <c r="M5936">
        <v>3.5230551318110982E-7</v>
      </c>
      <c r="N5936">
        <v>9.4842831211015503E-10</v>
      </c>
      <c r="O5936">
        <v>1.493611542003576E-8</v>
      </c>
      <c r="P5936">
        <v>0</v>
      </c>
      <c r="Q5936">
        <v>0</v>
      </c>
      <c r="R5936">
        <v>0</v>
      </c>
      <c r="S5936">
        <v>4.1094046963074261E-5</v>
      </c>
      <c r="T5936">
        <v>7.625715859802352E-5</v>
      </c>
    </row>
    <row r="5937" spans="1:20">
      <c r="A5937" s="10">
        <v>5931</v>
      </c>
      <c r="B5937" s="10">
        <v>0</v>
      </c>
      <c r="C5937" s="10">
        <v>6.2148600895116047E-7</v>
      </c>
      <c r="D5937" s="10">
        <v>0</v>
      </c>
      <c r="E5937" s="10">
        <v>0</v>
      </c>
      <c r="F5937" s="10">
        <v>0</v>
      </c>
      <c r="G5937" s="10">
        <v>2.8067220225409361E-7</v>
      </c>
      <c r="H5937" s="10">
        <v>0</v>
      </c>
      <c r="I5937" s="10">
        <v>0</v>
      </c>
      <c r="J5937" s="10">
        <v>4.7129874879289174E-10</v>
      </c>
      <c r="K5937">
        <v>0</v>
      </c>
      <c r="L5937">
        <v>0</v>
      </c>
      <c r="M5937">
        <v>2.8691221193661292E-7</v>
      </c>
      <c r="N5937">
        <v>9.8421805973695324E-10</v>
      </c>
      <c r="O5937">
        <v>3.8677899231857819E-11</v>
      </c>
      <c r="P5937">
        <v>0</v>
      </c>
      <c r="Q5937">
        <v>0</v>
      </c>
      <c r="R5937">
        <v>0</v>
      </c>
      <c r="S5937">
        <v>4.4318817307619158E-5</v>
      </c>
      <c r="T5937">
        <v>5.9450249190075402E-5</v>
      </c>
    </row>
    <row r="5938" spans="1:20">
      <c r="A5938" s="10">
        <v>5932</v>
      </c>
      <c r="B5938" s="10">
        <v>0</v>
      </c>
      <c r="C5938" s="10">
        <v>4.2483539723934162E-7</v>
      </c>
      <c r="D5938" s="10">
        <v>0</v>
      </c>
      <c r="E5938" s="10">
        <v>0</v>
      </c>
      <c r="F5938" s="10">
        <v>0</v>
      </c>
      <c r="G5938" s="10">
        <v>2.6779385559196242E-7</v>
      </c>
      <c r="H5938" s="10">
        <v>0</v>
      </c>
      <c r="I5938" s="10">
        <v>0</v>
      </c>
      <c r="J5938" s="10">
        <v>0</v>
      </c>
      <c r="K5938">
        <v>0</v>
      </c>
      <c r="L5938">
        <v>0</v>
      </c>
      <c r="M5938">
        <v>2.129050839639714E-7</v>
      </c>
      <c r="N5938">
        <v>9.6632318592355403E-10</v>
      </c>
      <c r="O5938">
        <v>0</v>
      </c>
      <c r="P5938">
        <v>0</v>
      </c>
      <c r="Q5938">
        <v>0</v>
      </c>
      <c r="R5938">
        <v>0</v>
      </c>
      <c r="S5938">
        <v>4.3645073551753067E-5</v>
      </c>
      <c r="T5938">
        <v>7.6276717995262555E-5</v>
      </c>
    </row>
    <row r="5939" spans="1:20">
      <c r="A5939" s="10">
        <v>5933</v>
      </c>
      <c r="B5939" s="10">
        <v>3.610021482464513E-9</v>
      </c>
      <c r="C5939" s="10">
        <v>6.4382271540395058E-9</v>
      </c>
      <c r="D5939" s="10">
        <v>4.6790863557558816E-10</v>
      </c>
      <c r="E5939" s="10">
        <v>2.438270886892197E-9</v>
      </c>
      <c r="F5939" s="10">
        <v>0</v>
      </c>
      <c r="G5939" s="10">
        <v>3.8310240508076462E-8</v>
      </c>
      <c r="H5939" s="10">
        <v>1.116822303495585E-9</v>
      </c>
      <c r="I5939" s="10">
        <v>2.4383475413013509E-9</v>
      </c>
      <c r="J5939" s="10">
        <v>1.629515423951423E-9</v>
      </c>
      <c r="K5939">
        <v>0</v>
      </c>
      <c r="L5939">
        <v>3.4644500472185851E-10</v>
      </c>
      <c r="M5939">
        <v>4.3173217380354208E-8</v>
      </c>
      <c r="N5939">
        <v>6.8582103889852243E-9</v>
      </c>
      <c r="O5939">
        <v>2.2774836331025619E-8</v>
      </c>
      <c r="P5939">
        <v>2.7183820255714998E-10</v>
      </c>
      <c r="Q5939">
        <v>0</v>
      </c>
      <c r="R5939">
        <v>2.8382964401031849E-9</v>
      </c>
      <c r="S5939">
        <v>4.5482462490659928E-5</v>
      </c>
      <c r="T5939">
        <v>4.66482233903311E-5</v>
      </c>
    </row>
    <row r="5940" spans="1:20">
      <c r="A5940" s="10">
        <v>5934</v>
      </c>
      <c r="B5940" s="10">
        <v>1.845156776365588E-5</v>
      </c>
      <c r="C5940" s="10">
        <v>1.317567200999959E-5</v>
      </c>
      <c r="D5940" s="10">
        <v>9.6513000750967521E-6</v>
      </c>
      <c r="E5940" s="10">
        <v>1.138555191145419E-5</v>
      </c>
      <c r="F5940" s="10">
        <v>6.0504463997959933E-6</v>
      </c>
      <c r="G5940" s="10">
        <v>1.380014462646533E-5</v>
      </c>
      <c r="H5940" s="10">
        <v>1.18073412671208E-5</v>
      </c>
      <c r="I5940" s="10">
        <v>1.180117307784891E-5</v>
      </c>
      <c r="J5940" s="10">
        <v>1.6583732819893869E-5</v>
      </c>
      <c r="K5940">
        <v>8.9091971084591853E-6</v>
      </c>
      <c r="L5940">
        <v>4.9782270601422147E-6</v>
      </c>
      <c r="M5940">
        <v>1.1307763351879751E-5</v>
      </c>
      <c r="N5940">
        <v>7.4414580111853427E-6</v>
      </c>
      <c r="O5940">
        <v>9.1474778799313009E-6</v>
      </c>
      <c r="P5940">
        <v>8.4586987362366488E-6</v>
      </c>
      <c r="Q5940">
        <v>1.014214196189095E-5</v>
      </c>
      <c r="R5940">
        <v>1.7620519957042351E-5</v>
      </c>
      <c r="S5940">
        <v>4.3388890339991293E-5</v>
      </c>
      <c r="T5940">
        <v>3.8712492576959511E-5</v>
      </c>
    </row>
    <row r="5941" spans="1:20">
      <c r="A5941" s="10">
        <v>5935</v>
      </c>
      <c r="B5941" s="10">
        <v>1.288979249377748E-4</v>
      </c>
      <c r="C5941" s="10">
        <v>8.6452275528265681E-5</v>
      </c>
      <c r="D5941" s="10">
        <v>7.9999894920630173E-5</v>
      </c>
      <c r="E5941" s="10">
        <v>9.9512827670953725E-5</v>
      </c>
      <c r="F5941" s="10">
        <v>9.0683266085752687E-5</v>
      </c>
      <c r="G5941" s="10">
        <v>9.5989206641390433E-5</v>
      </c>
      <c r="H5941" s="10">
        <v>9.6175977780507704E-5</v>
      </c>
      <c r="I5941" s="10">
        <v>9.7571456248842382E-5</v>
      </c>
      <c r="J5941" s="10">
        <v>1.071546308064109E-4</v>
      </c>
      <c r="K5941">
        <v>9.2195072938866285E-5</v>
      </c>
      <c r="L5941">
        <v>7.3210599610529304E-5</v>
      </c>
      <c r="M5941">
        <v>8.3713285732738959E-5</v>
      </c>
      <c r="N5941">
        <v>7.883795357458845E-5</v>
      </c>
      <c r="O5941">
        <v>9.555749992835458E-5</v>
      </c>
      <c r="P5941">
        <v>8.0509414324009235E-5</v>
      </c>
      <c r="Q5941">
        <v>9.2258890136174388E-5</v>
      </c>
      <c r="R5941">
        <v>1.3166901707935779E-4</v>
      </c>
      <c r="S5941">
        <v>3.9410808618221038E-5</v>
      </c>
      <c r="T5941">
        <v>5.674232432592171E-5</v>
      </c>
    </row>
    <row r="5942" spans="1:20">
      <c r="A5942" s="10">
        <v>5936</v>
      </c>
      <c r="B5942" s="10">
        <v>2.7414891338775751E-4</v>
      </c>
      <c r="C5942" s="10">
        <v>2.140748501119105E-4</v>
      </c>
      <c r="D5942" s="10">
        <v>1.855750399859839E-4</v>
      </c>
      <c r="E5942" s="10">
        <v>2.3087821409582349E-4</v>
      </c>
      <c r="F5942" s="10">
        <v>2.4039103246629599E-4</v>
      </c>
      <c r="G5942" s="10">
        <v>2.348926589348202E-4</v>
      </c>
      <c r="H5942" s="10">
        <v>2.4340325949282759E-4</v>
      </c>
      <c r="I5942" s="10">
        <v>2.410361075156767E-4</v>
      </c>
      <c r="J5942" s="10">
        <v>2.601246312606183E-4</v>
      </c>
      <c r="K5942">
        <v>2.3999667958650751E-4</v>
      </c>
      <c r="L5942">
        <v>1.8338184333710391E-4</v>
      </c>
      <c r="M5942">
        <v>2.197248192720835E-4</v>
      </c>
      <c r="N5942">
        <v>2.1387655903183441E-4</v>
      </c>
      <c r="O5942">
        <v>2.2940475132836999E-4</v>
      </c>
      <c r="P5942">
        <v>2.434025220722922E-4</v>
      </c>
      <c r="Q5942">
        <v>2.317309931379928E-4</v>
      </c>
      <c r="R5942">
        <v>2.8584925888606609E-4</v>
      </c>
      <c r="S5942">
        <v>3.6239895531586627E-5</v>
      </c>
      <c r="T5942">
        <v>4.9071756735505901E-5</v>
      </c>
    </row>
    <row r="5943" spans="1:20">
      <c r="A5943" s="10">
        <v>5937</v>
      </c>
      <c r="B5943" s="10">
        <v>3.9119170704188418E-4</v>
      </c>
      <c r="C5943" s="10">
        <v>3.4547946050302958E-4</v>
      </c>
      <c r="D5943" s="10">
        <v>3.185714085489994E-4</v>
      </c>
      <c r="E5943" s="10">
        <v>3.4370425383731951E-4</v>
      </c>
      <c r="F5943" s="10">
        <v>3.7541649367627E-4</v>
      </c>
      <c r="G5943" s="10">
        <v>3.5699959103896152E-4</v>
      </c>
      <c r="H5943" s="10">
        <v>3.8790214223408408E-4</v>
      </c>
      <c r="I5943" s="10">
        <v>3.6854508496152112E-4</v>
      </c>
      <c r="J5943" s="10">
        <v>3.9919760457249738E-4</v>
      </c>
      <c r="K5943">
        <v>3.7869817854914158E-4</v>
      </c>
      <c r="L5943">
        <v>2.9294734240813082E-4</v>
      </c>
      <c r="M5943">
        <v>3.6285317182520489E-4</v>
      </c>
      <c r="N5943">
        <v>3.3080979998559187E-4</v>
      </c>
      <c r="O5943">
        <v>3.5898702489184679E-4</v>
      </c>
      <c r="P5943">
        <v>3.8840106462264309E-4</v>
      </c>
      <c r="Q5943">
        <v>3.697102940268455E-4</v>
      </c>
      <c r="R5943">
        <v>4.0106069232184239E-4</v>
      </c>
      <c r="S5943">
        <v>3.2095110387057232E-5</v>
      </c>
      <c r="T5943">
        <v>8.257245834910953E-5</v>
      </c>
    </row>
    <row r="5944" spans="1:20">
      <c r="A5944" s="10">
        <v>5938</v>
      </c>
      <c r="B5944" s="10">
        <v>4.4441315962463518E-4</v>
      </c>
      <c r="C5944" s="10">
        <v>4.1998981229335683E-4</v>
      </c>
      <c r="D5944" s="10">
        <v>4.0100529040630129E-4</v>
      </c>
      <c r="E5944" s="10">
        <v>4.3025830431471848E-4</v>
      </c>
      <c r="F5944" s="10">
        <v>4.5601529243708832E-4</v>
      </c>
      <c r="G5944" s="10">
        <v>4.2601707780150569E-4</v>
      </c>
      <c r="H5944" s="10">
        <v>4.7226851801575602E-4</v>
      </c>
      <c r="I5944" s="10">
        <v>4.4394879134141931E-4</v>
      </c>
      <c r="J5944" s="10">
        <v>4.6414951792146832E-4</v>
      </c>
      <c r="K5944">
        <v>4.7143938797575312E-4</v>
      </c>
      <c r="L5944">
        <v>3.7584194601314789E-4</v>
      </c>
      <c r="M5944">
        <v>4.3490655379122863E-4</v>
      </c>
      <c r="N5944">
        <v>3.9392008765085578E-4</v>
      </c>
      <c r="O5944">
        <v>3.8800490874806758E-4</v>
      </c>
      <c r="P5944">
        <v>4.8072850888372312E-4</v>
      </c>
      <c r="Q5944">
        <v>4.7393450460208372E-4</v>
      </c>
      <c r="R5944">
        <v>4.3461853896763881E-4</v>
      </c>
      <c r="S5944">
        <v>2.4324880686460281E-5</v>
      </c>
      <c r="T5944">
        <v>9.210094070590437E-5</v>
      </c>
    </row>
    <row r="5945" spans="1:20">
      <c r="A5945" s="10">
        <v>5939</v>
      </c>
      <c r="B5945" s="10">
        <v>5.1720682583497114E-4</v>
      </c>
      <c r="C5945" s="10">
        <v>4.7212824228026003E-4</v>
      </c>
      <c r="D5945" s="10">
        <v>4.6153390231396441E-4</v>
      </c>
      <c r="E5945" s="10">
        <v>4.7727506778066101E-4</v>
      </c>
      <c r="F5945" s="10">
        <v>5.2712603297711414E-4</v>
      </c>
      <c r="G5945" s="10">
        <v>4.8595283214677E-4</v>
      </c>
      <c r="H5945" s="10">
        <v>5.3012308252847577E-4</v>
      </c>
      <c r="I5945" s="10">
        <v>4.9465006102637288E-4</v>
      </c>
      <c r="J5945" s="10">
        <v>5.1253072632620868E-4</v>
      </c>
      <c r="K5945">
        <v>5.2810396741940515E-4</v>
      </c>
      <c r="L5945">
        <v>4.4214668412205412E-4</v>
      </c>
      <c r="M5945">
        <v>4.9091075160019788E-4</v>
      </c>
      <c r="N5945">
        <v>4.0955521245711362E-4</v>
      </c>
      <c r="O5945">
        <v>4.4456157262247239E-4</v>
      </c>
      <c r="P5945">
        <v>5.3548360944653123E-4</v>
      </c>
      <c r="Q5945">
        <v>5.4782605631344442E-4</v>
      </c>
      <c r="R5945">
        <v>5.0391133084775144E-4</v>
      </c>
      <c r="S5945">
        <v>1.795690582138825E-5</v>
      </c>
      <c r="T5945">
        <v>1.0621493336219109E-4</v>
      </c>
    </row>
    <row r="5946" spans="1:20">
      <c r="A5946" s="10">
        <v>5940</v>
      </c>
      <c r="B5946" s="10">
        <v>5.1869248566896518E-4</v>
      </c>
      <c r="C5946" s="10">
        <v>5.1295753209392011E-4</v>
      </c>
      <c r="D5946" s="10">
        <v>4.8695272760240072E-4</v>
      </c>
      <c r="E5946" s="10">
        <v>5.2338367885273616E-4</v>
      </c>
      <c r="F5946" s="10">
        <v>5.4574976384338871E-4</v>
      </c>
      <c r="G5946" s="10">
        <v>5.203908161151631E-4</v>
      </c>
      <c r="H5946" s="10">
        <v>5.5394647331430684E-4</v>
      </c>
      <c r="I5946" s="10">
        <v>5.1438333610861174E-4</v>
      </c>
      <c r="J5946" s="10">
        <v>5.4463415374156234E-4</v>
      </c>
      <c r="K5946">
        <v>5.4928151028806147E-4</v>
      </c>
      <c r="L5946">
        <v>4.6132150571527152E-4</v>
      </c>
      <c r="M5946">
        <v>5.1582881071662824E-4</v>
      </c>
      <c r="N5946">
        <v>4.2307060893324188E-4</v>
      </c>
      <c r="O5946">
        <v>4.9459369632440643E-4</v>
      </c>
      <c r="P5946">
        <v>5.5659225363239781E-4</v>
      </c>
      <c r="Q5946">
        <v>5.8877233795668878E-4</v>
      </c>
      <c r="R5946">
        <v>5.2991098885860294E-4</v>
      </c>
      <c r="S5946">
        <v>1.7257343790443441E-5</v>
      </c>
      <c r="T5946">
        <v>1.0208660870722439E-4</v>
      </c>
    </row>
    <row r="5947" spans="1:20">
      <c r="A5947" s="10">
        <v>5941</v>
      </c>
      <c r="B5947" s="10">
        <v>5.1552328860769757E-4</v>
      </c>
      <c r="C5947" s="10">
        <v>5.3510421011149971E-4</v>
      </c>
      <c r="D5947" s="10">
        <v>4.8203024477254418E-4</v>
      </c>
      <c r="E5947" s="10">
        <v>5.219751863721118E-4</v>
      </c>
      <c r="F5947" s="10">
        <v>5.2798011532802463E-4</v>
      </c>
      <c r="G5947" s="10">
        <v>5.2756125037782217E-4</v>
      </c>
      <c r="H5947" s="10">
        <v>5.515751824420336E-4</v>
      </c>
      <c r="I5947" s="10">
        <v>4.9942573947277258E-4</v>
      </c>
      <c r="J5947" s="10">
        <v>5.5510563076206429E-4</v>
      </c>
      <c r="K5947">
        <v>5.3855235800780708E-4</v>
      </c>
      <c r="L5947">
        <v>4.6321182514270221E-4</v>
      </c>
      <c r="M5947">
        <v>5.187741302088674E-4</v>
      </c>
      <c r="N5947">
        <v>3.9906241451135492E-4</v>
      </c>
      <c r="O5947">
        <v>5.0895670224117057E-4</v>
      </c>
      <c r="P5947">
        <v>5.3864400038946072E-4</v>
      </c>
      <c r="Q5947">
        <v>5.7795338744716059E-4</v>
      </c>
      <c r="R5947">
        <v>5.2498484712244699E-4</v>
      </c>
      <c r="S5947">
        <v>2.7229074978514709E-5</v>
      </c>
      <c r="T5947">
        <v>1.2163544870256819E-4</v>
      </c>
    </row>
    <row r="5948" spans="1:20">
      <c r="A5948" s="10">
        <v>5942</v>
      </c>
      <c r="B5948" s="10">
        <v>4.7653094587056402E-4</v>
      </c>
      <c r="C5948" s="10">
        <v>5.1282271036161883E-4</v>
      </c>
      <c r="D5948" s="10">
        <v>4.4138407199499153E-4</v>
      </c>
      <c r="E5948" s="10">
        <v>4.6767657290757673E-4</v>
      </c>
      <c r="F5948" s="10">
        <v>4.8315054170375348E-4</v>
      </c>
      <c r="G5948" s="10">
        <v>4.8468925422526991E-4</v>
      </c>
      <c r="H5948" s="10">
        <v>5.0886938734730821E-4</v>
      </c>
      <c r="I5948" s="10">
        <v>4.5449797551763661E-4</v>
      </c>
      <c r="J5948" s="10">
        <v>5.1215810221820371E-4</v>
      </c>
      <c r="K5948">
        <v>4.9744418846632099E-4</v>
      </c>
      <c r="L5948">
        <v>4.2900553429586389E-4</v>
      </c>
      <c r="M5948">
        <v>4.8722518047623518E-4</v>
      </c>
      <c r="N5948">
        <v>3.5677669571559841E-4</v>
      </c>
      <c r="O5948">
        <v>4.8757854419035702E-4</v>
      </c>
      <c r="P5948">
        <v>4.948213262061593E-4</v>
      </c>
      <c r="Q5948">
        <v>5.4187922988107999E-4</v>
      </c>
      <c r="R5948">
        <v>4.9048176428278915E-4</v>
      </c>
      <c r="S5948">
        <v>2.6944599542387109E-5</v>
      </c>
      <c r="T5948">
        <v>1.2188229822876119E-4</v>
      </c>
    </row>
    <row r="5949" spans="1:20">
      <c r="A5949" s="10">
        <v>5943</v>
      </c>
      <c r="B5949" s="10">
        <v>3.8211295426617123E-4</v>
      </c>
      <c r="C5949" s="10">
        <v>4.2458382460823399E-4</v>
      </c>
      <c r="D5949" s="10">
        <v>3.8445683467842911E-4</v>
      </c>
      <c r="E5949" s="10">
        <v>3.9310702638397477E-4</v>
      </c>
      <c r="F5949" s="10">
        <v>4.0237084239542011E-4</v>
      </c>
      <c r="G5949" s="10">
        <v>4.0111785604693748E-4</v>
      </c>
      <c r="H5949" s="10">
        <v>4.0880251734434921E-4</v>
      </c>
      <c r="I5949" s="10">
        <v>3.8216992965601658E-4</v>
      </c>
      <c r="J5949" s="10">
        <v>4.1922323804606022E-4</v>
      </c>
      <c r="K5949">
        <v>4.1271466047321611E-4</v>
      </c>
      <c r="L5949">
        <v>3.769621615007075E-4</v>
      </c>
      <c r="M5949">
        <v>4.1086498653805799E-4</v>
      </c>
      <c r="N5949">
        <v>2.8427615354368528E-4</v>
      </c>
      <c r="O5949">
        <v>4.2668297209240072E-4</v>
      </c>
      <c r="P5949">
        <v>4.0064443073398171E-4</v>
      </c>
      <c r="Q5949">
        <v>4.469146618534738E-4</v>
      </c>
      <c r="R5949">
        <v>4.0188321393432291E-4</v>
      </c>
      <c r="S5949">
        <v>2.569281494637881E-5</v>
      </c>
      <c r="T5949">
        <v>9.1167313981387009E-5</v>
      </c>
    </row>
    <row r="5950" spans="1:20">
      <c r="A5950" s="10">
        <v>5944</v>
      </c>
      <c r="B5950" s="10">
        <v>2.5372565574031247E-4</v>
      </c>
      <c r="C5950" s="10">
        <v>3.2074162380275992E-4</v>
      </c>
      <c r="D5950" s="10">
        <v>2.9325455554932671E-4</v>
      </c>
      <c r="E5950" s="10">
        <v>2.7104933652509407E-4</v>
      </c>
      <c r="F5950" s="10">
        <v>2.7461159960491381E-4</v>
      </c>
      <c r="G5950" s="10">
        <v>2.8272260075672438E-4</v>
      </c>
      <c r="H5950" s="10">
        <v>2.8490828725240953E-4</v>
      </c>
      <c r="I5950" s="10">
        <v>2.6834282505785681E-4</v>
      </c>
      <c r="J5950" s="10">
        <v>2.9333295143244508E-4</v>
      </c>
      <c r="K5950">
        <v>3.0092688265968918E-4</v>
      </c>
      <c r="L5950">
        <v>3.2438968057208958E-4</v>
      </c>
      <c r="M5950">
        <v>2.9667428778855392E-4</v>
      </c>
      <c r="N5950">
        <v>1.731368768066234E-4</v>
      </c>
      <c r="O5950">
        <v>3.3130437356378482E-4</v>
      </c>
      <c r="P5950">
        <v>2.5586720978687939E-4</v>
      </c>
      <c r="Q5950">
        <v>3.4553666297992678E-4</v>
      </c>
      <c r="R5950">
        <v>2.7068734365417389E-4</v>
      </c>
      <c r="S5950">
        <v>2.2853615528356959E-5</v>
      </c>
      <c r="T5950">
        <v>1.05041727768509E-4</v>
      </c>
    </row>
    <row r="5951" spans="1:20">
      <c r="A5951" s="10">
        <v>5945</v>
      </c>
      <c r="B5951" s="10">
        <v>1.124764997345144E-4</v>
      </c>
      <c r="C5951" s="10">
        <v>1.9406400358560041E-4</v>
      </c>
      <c r="D5951" s="10">
        <v>1.6836446234486319E-4</v>
      </c>
      <c r="E5951" s="10">
        <v>1.4239200645972899E-4</v>
      </c>
      <c r="F5951" s="10">
        <v>1.2193527028219429E-4</v>
      </c>
      <c r="G5951" s="10">
        <v>1.401944099587084E-4</v>
      </c>
      <c r="H5951" s="10">
        <v>1.4405416034948189E-4</v>
      </c>
      <c r="I5951" s="10">
        <v>1.310781707737277E-4</v>
      </c>
      <c r="J5951" s="10">
        <v>1.5746804743476181E-4</v>
      </c>
      <c r="K5951">
        <v>1.520946612290735E-4</v>
      </c>
      <c r="L5951">
        <v>1.9301992893325749E-4</v>
      </c>
      <c r="M5951">
        <v>1.6027180764768999E-4</v>
      </c>
      <c r="N5951">
        <v>8.9836608287022706E-5</v>
      </c>
      <c r="O5951">
        <v>2.394371773939541E-4</v>
      </c>
      <c r="P5951">
        <v>8.7488860174664068E-5</v>
      </c>
      <c r="Q5951">
        <v>1.88872772091273E-4</v>
      </c>
      <c r="R5951">
        <v>1.110926618178691E-4</v>
      </c>
      <c r="S5951">
        <v>1.9241615491831829E-5</v>
      </c>
      <c r="T5951">
        <v>9.962827988098925E-5</v>
      </c>
    </row>
    <row r="5952" spans="1:20">
      <c r="A5952" s="10">
        <v>5946</v>
      </c>
      <c r="B5952" s="10">
        <v>2.5883798395377848E-5</v>
      </c>
      <c r="C5952" s="10">
        <v>1.099622788039377E-4</v>
      </c>
      <c r="D5952" s="10">
        <v>8.5185656742301944E-5</v>
      </c>
      <c r="E5952" s="10">
        <v>5.3868224149165259E-5</v>
      </c>
      <c r="F5952" s="10">
        <v>1.5299439560721711E-5</v>
      </c>
      <c r="G5952" s="10">
        <v>7.2860103219222344E-5</v>
      </c>
      <c r="H5952" s="10">
        <v>5.3090069297714527E-5</v>
      </c>
      <c r="I5952" s="10">
        <v>4.7749690432731529E-5</v>
      </c>
      <c r="J5952" s="10">
        <v>8.7819221419936579E-5</v>
      </c>
      <c r="K5952">
        <v>4.854602544843182E-5</v>
      </c>
      <c r="L5952">
        <v>1.0575938207311E-4</v>
      </c>
      <c r="M5952">
        <v>6.8895101758856356E-5</v>
      </c>
      <c r="N5952">
        <v>2.3217558633344991E-5</v>
      </c>
      <c r="O5952">
        <v>1.5290956647397031E-4</v>
      </c>
      <c r="P5952">
        <v>1.665008990662543E-5</v>
      </c>
      <c r="Q5952">
        <v>6.3620989134003929E-5</v>
      </c>
      <c r="R5952">
        <v>1.3514534586333471E-5</v>
      </c>
      <c r="S5952">
        <v>1.7717380423462382E-5</v>
      </c>
      <c r="T5952">
        <v>5.3773478133898192E-5</v>
      </c>
    </row>
    <row r="5953" spans="1:20">
      <c r="A5953" s="10">
        <v>5947</v>
      </c>
      <c r="B5953" s="10">
        <v>1.6338969592721651E-5</v>
      </c>
      <c r="C5953" s="10">
        <v>9.4983292216189351E-5</v>
      </c>
      <c r="D5953" s="10">
        <v>5.9893997023357758E-5</v>
      </c>
      <c r="E5953" s="10">
        <v>3.8635184289695109E-5</v>
      </c>
      <c r="F5953" s="10">
        <v>0</v>
      </c>
      <c r="G5953" s="10">
        <v>6.4919363908089528E-5</v>
      </c>
      <c r="H5953" s="10">
        <v>3.8171186082601813E-5</v>
      </c>
      <c r="I5953" s="10">
        <v>3.7498884591694083E-5</v>
      </c>
      <c r="J5953" s="10">
        <v>9.0451320067973256E-5</v>
      </c>
      <c r="K5953">
        <v>2.659406207250048E-5</v>
      </c>
      <c r="L5953">
        <v>5.0622154339327652E-5</v>
      </c>
      <c r="M5953">
        <v>5.3840137147321297E-5</v>
      </c>
      <c r="N5953">
        <v>6.4535424231466963E-6</v>
      </c>
      <c r="O5953">
        <v>1.25725091859945E-4</v>
      </c>
      <c r="P5953">
        <v>7.3779153492365134E-6</v>
      </c>
      <c r="Q5953">
        <v>4.2274193864770668E-5</v>
      </c>
      <c r="R5953">
        <v>4.9040892858737757E-6</v>
      </c>
      <c r="S5953">
        <v>1.8475928020428019E-5</v>
      </c>
      <c r="T5953">
        <v>2.9936079492691359E-5</v>
      </c>
    </row>
    <row r="5954" spans="1:20">
      <c r="A5954" s="10">
        <v>5948</v>
      </c>
      <c r="B5954" s="10">
        <v>1.285044016884679E-5</v>
      </c>
      <c r="C5954" s="10">
        <v>6.8991157473921954E-5</v>
      </c>
      <c r="D5954" s="10">
        <v>3.6790929557157632E-5</v>
      </c>
      <c r="E5954" s="10">
        <v>1.7372266023107238E-5</v>
      </c>
      <c r="F5954" s="10">
        <v>0</v>
      </c>
      <c r="G5954" s="10">
        <v>5.8733765222801311E-5</v>
      </c>
      <c r="H5954" s="10">
        <v>3.916491623236362E-5</v>
      </c>
      <c r="I5954" s="10">
        <v>3.2520740961801342E-5</v>
      </c>
      <c r="J5954" s="10">
        <v>7.8613160331499868E-5</v>
      </c>
      <c r="K5954">
        <v>1.310294967762762E-5</v>
      </c>
      <c r="L5954">
        <v>2.6379636263498539E-5</v>
      </c>
      <c r="M5954">
        <v>4.3090749859442032E-5</v>
      </c>
      <c r="N5954">
        <v>5.5710768527719572E-6</v>
      </c>
      <c r="O5954">
        <v>1.035983528837127E-4</v>
      </c>
      <c r="P5954">
        <v>7.5099834093121964E-6</v>
      </c>
      <c r="Q5954">
        <v>2.0194459526416021E-5</v>
      </c>
      <c r="R5954">
        <v>4.977036287027997E-6</v>
      </c>
      <c r="S5954">
        <v>1.9012782699838939E-5</v>
      </c>
      <c r="T5954">
        <v>3.4372458547797942E-6</v>
      </c>
    </row>
    <row r="5955" spans="1:20">
      <c r="A5955" s="10">
        <v>5949</v>
      </c>
      <c r="B5955" s="10">
        <v>3.7646837041961261E-6</v>
      </c>
      <c r="C5955" s="10">
        <v>2.6305402670521421E-5</v>
      </c>
      <c r="D5955" s="10">
        <v>1.6106000122306219E-5</v>
      </c>
      <c r="E5955" s="10">
        <v>5.4757583455159186E-6</v>
      </c>
      <c r="F5955" s="10">
        <v>0</v>
      </c>
      <c r="G5955" s="10">
        <v>3.6195592312723162E-5</v>
      </c>
      <c r="H5955" s="10">
        <v>2.1212739473709489E-5</v>
      </c>
      <c r="I5955" s="10">
        <v>2.145583905800532E-5</v>
      </c>
      <c r="J5955" s="10">
        <v>4.8579358894189199E-5</v>
      </c>
      <c r="K5955">
        <v>1.0781642242429989E-5</v>
      </c>
      <c r="L5955">
        <v>7.4374957965773884E-6</v>
      </c>
      <c r="M5955">
        <v>2.3278981583833539E-5</v>
      </c>
      <c r="N5955">
        <v>4.1577307715527847E-6</v>
      </c>
      <c r="O5955">
        <v>4.9048578030436662E-5</v>
      </c>
      <c r="P5955">
        <v>7.5172324280470536E-6</v>
      </c>
      <c r="Q5955">
        <v>1.178284436760295E-5</v>
      </c>
      <c r="R5955">
        <v>4.6837456548840012E-6</v>
      </c>
      <c r="S5955">
        <v>2.4004573911907069E-5</v>
      </c>
      <c r="T5955">
        <v>5.7424078013174894E-7</v>
      </c>
    </row>
    <row r="5956" spans="1:20">
      <c r="A5956" s="10">
        <v>5950</v>
      </c>
      <c r="B5956" s="10">
        <v>0</v>
      </c>
      <c r="C5956" s="10">
        <v>1.1893315122925359E-5</v>
      </c>
      <c r="D5956" s="10">
        <v>5.9734896089604736E-6</v>
      </c>
      <c r="E5956" s="10">
        <v>7.1767973274562774E-7</v>
      </c>
      <c r="F5956" s="10">
        <v>0</v>
      </c>
      <c r="G5956" s="10">
        <v>1.104520965543949E-5</v>
      </c>
      <c r="H5956" s="10">
        <v>9.0831324633191942E-6</v>
      </c>
      <c r="I5956" s="10">
        <v>7.2117306475095774E-6</v>
      </c>
      <c r="J5956" s="10">
        <v>1.8070366958667491E-5</v>
      </c>
      <c r="K5956">
        <v>5.8809404589727308E-6</v>
      </c>
      <c r="L5956">
        <v>5.1966750708278771E-8</v>
      </c>
      <c r="M5956">
        <v>1.01119955145732E-5</v>
      </c>
      <c r="N5956">
        <v>1.033250013985667E-6</v>
      </c>
      <c r="O5956">
        <v>1.1602221788020421E-5</v>
      </c>
      <c r="P5956">
        <v>6.6419134158130313E-6</v>
      </c>
      <c r="Q5956">
        <v>0</v>
      </c>
      <c r="R5956">
        <v>2.0352255061681068E-6</v>
      </c>
      <c r="S5956">
        <v>2.6398565024412841E-5</v>
      </c>
      <c r="T5956">
        <v>4.7226160562725868E-7</v>
      </c>
    </row>
    <row r="5957" spans="1:20">
      <c r="A5957" s="10">
        <v>5951</v>
      </c>
      <c r="B5957" s="10">
        <v>0</v>
      </c>
      <c r="C5957" s="10">
        <v>5.6624339212168344E-6</v>
      </c>
      <c r="D5957" s="10">
        <v>1.301157934277131E-6</v>
      </c>
      <c r="E5957" s="10">
        <v>0</v>
      </c>
      <c r="F5957" s="10">
        <v>0</v>
      </c>
      <c r="G5957" s="10">
        <v>1.87119346801551E-6</v>
      </c>
      <c r="H5957" s="10">
        <v>2.4856734789387729E-6</v>
      </c>
      <c r="I5957" s="10">
        <v>1.425185247516928E-6</v>
      </c>
      <c r="J5957" s="10">
        <v>5.3993162908585659E-6</v>
      </c>
      <c r="K5957">
        <v>8.327604394800474E-7</v>
      </c>
      <c r="L5957">
        <v>1.154816682406195E-9</v>
      </c>
      <c r="M5957">
        <v>2.8584293096662019E-6</v>
      </c>
      <c r="N5957">
        <v>1.0200078073637521E-9</v>
      </c>
      <c r="O5957">
        <v>8.9251240091778001E-7</v>
      </c>
      <c r="P5957">
        <v>2.9358525876172188E-7</v>
      </c>
      <c r="Q5957">
        <v>0</v>
      </c>
      <c r="R5957">
        <v>4.8417998095877873E-8</v>
      </c>
      <c r="S5957">
        <v>3.2600286488290833E-5</v>
      </c>
      <c r="T5957">
        <v>1.5516569974272079E-6</v>
      </c>
    </row>
    <row r="5958" spans="1:20">
      <c r="A5958" s="10">
        <v>5952</v>
      </c>
      <c r="B5958" s="10">
        <v>0</v>
      </c>
      <c r="C5958" s="10">
        <v>7.813467512113251E-7</v>
      </c>
      <c r="D5958" s="10">
        <v>4.7664293010633249E-7</v>
      </c>
      <c r="E5958" s="10">
        <v>0</v>
      </c>
      <c r="F5958" s="10">
        <v>0</v>
      </c>
      <c r="G5958" s="10">
        <v>2.0270422952468971E-7</v>
      </c>
      <c r="H5958" s="10">
        <v>1.3866932451910101E-7</v>
      </c>
      <c r="I5958" s="10">
        <v>2.272979042173283E-7</v>
      </c>
      <c r="J5958" s="10">
        <v>1.244747125436906E-6</v>
      </c>
      <c r="K5958">
        <v>0</v>
      </c>
      <c r="L5958">
        <v>0</v>
      </c>
      <c r="M5958">
        <v>5.5401621149296338E-7</v>
      </c>
      <c r="N5958">
        <v>9.1263856448335662E-10</v>
      </c>
      <c r="O5958">
        <v>2.0178125730999E-7</v>
      </c>
      <c r="P5958">
        <v>0</v>
      </c>
      <c r="Q5958">
        <v>0</v>
      </c>
      <c r="R5958">
        <v>5.0031931365740458E-7</v>
      </c>
      <c r="S5958">
        <v>4.1568912591779542E-5</v>
      </c>
      <c r="T5958">
        <v>1.6740368919325039E-6</v>
      </c>
    </row>
    <row r="5959" spans="1:20">
      <c r="A5959" s="10">
        <v>5953</v>
      </c>
      <c r="B5959" s="10">
        <v>0</v>
      </c>
      <c r="C5959" s="10">
        <v>5.6849107795532502E-7</v>
      </c>
      <c r="D5959" s="10">
        <v>2.4031307616869312E-7</v>
      </c>
      <c r="E5959" s="10">
        <v>0</v>
      </c>
      <c r="F5959" s="10">
        <v>0</v>
      </c>
      <c r="G5959" s="10">
        <v>3.0036849714911763E-8</v>
      </c>
      <c r="H5959" s="10">
        <v>5.2257282409830717E-8</v>
      </c>
      <c r="I5959" s="10">
        <v>2.4834165242922288E-8</v>
      </c>
      <c r="J5959" s="10">
        <v>4.9839842684848297E-8</v>
      </c>
      <c r="K5959">
        <v>0</v>
      </c>
      <c r="L5959">
        <v>0</v>
      </c>
      <c r="M5959">
        <v>2.722148700817163E-7</v>
      </c>
      <c r="N5959">
        <v>2.388965654088787E-9</v>
      </c>
      <c r="O5959">
        <v>8.6785685173660537E-8</v>
      </c>
      <c r="P5959">
        <v>0</v>
      </c>
      <c r="Q5959">
        <v>0</v>
      </c>
      <c r="R5959">
        <v>8.4814975974848125E-7</v>
      </c>
      <c r="S5959">
        <v>5.4187012799272948E-5</v>
      </c>
      <c r="T5959">
        <v>1.1373191069758421E-6</v>
      </c>
    </row>
    <row r="5960" spans="1:20">
      <c r="A5960" s="10">
        <v>5954</v>
      </c>
      <c r="B5960" s="10">
        <v>0</v>
      </c>
      <c r="C5960" s="10">
        <v>6.2279993286014804E-7</v>
      </c>
      <c r="D5960" s="10">
        <v>8.2303929232013717E-9</v>
      </c>
      <c r="E5960" s="10">
        <v>0</v>
      </c>
      <c r="F5960" s="10">
        <v>0</v>
      </c>
      <c r="G5960" s="10">
        <v>2.2840126580191419E-7</v>
      </c>
      <c r="H5960" s="10">
        <v>0</v>
      </c>
      <c r="I5960" s="10">
        <v>0</v>
      </c>
      <c r="J5960" s="10">
        <v>2.1208443695680129E-9</v>
      </c>
      <c r="K5960">
        <v>0</v>
      </c>
      <c r="L5960">
        <v>0</v>
      </c>
      <c r="M5960">
        <v>3.878411375291759E-7</v>
      </c>
      <c r="N5960">
        <v>8.5000650613645971E-10</v>
      </c>
      <c r="O5960">
        <v>6.3347952625244468E-8</v>
      </c>
      <c r="P5960">
        <v>0</v>
      </c>
      <c r="Q5960">
        <v>0</v>
      </c>
      <c r="R5960">
        <v>0</v>
      </c>
      <c r="S5960">
        <v>5.4193720024916163E-5</v>
      </c>
      <c r="T5960">
        <v>8.560839053257909E-7</v>
      </c>
    </row>
    <row r="5961" spans="1:20">
      <c r="A5961" s="10">
        <v>5955</v>
      </c>
      <c r="B5961" s="10">
        <v>0</v>
      </c>
      <c r="C5961" s="10">
        <v>6.2148600895116047E-7</v>
      </c>
      <c r="D5961" s="10">
        <v>1.679672025143137E-10</v>
      </c>
      <c r="E5961" s="10">
        <v>0</v>
      </c>
      <c r="F5961" s="10">
        <v>0</v>
      </c>
      <c r="G5961" s="10">
        <v>2.8067220225409361E-7</v>
      </c>
      <c r="H5961" s="10">
        <v>0</v>
      </c>
      <c r="I5961" s="10">
        <v>0</v>
      </c>
      <c r="J5961" s="10">
        <v>9.4259749758578349E-10</v>
      </c>
      <c r="K5961">
        <v>0</v>
      </c>
      <c r="L5961">
        <v>0</v>
      </c>
      <c r="M5961">
        <v>4.2380745321364919E-7</v>
      </c>
      <c r="N5961">
        <v>9.4842831211015503E-10</v>
      </c>
      <c r="O5961">
        <v>1.6211411708597291E-8</v>
      </c>
      <c r="P5961">
        <v>0</v>
      </c>
      <c r="Q5961">
        <v>0</v>
      </c>
      <c r="R5961">
        <v>1.6695861412371679E-8</v>
      </c>
      <c r="S5961">
        <v>7.1605876913320905E-5</v>
      </c>
      <c r="T5961">
        <v>8.0845146728746021E-7</v>
      </c>
    </row>
    <row r="5962" spans="1:20">
      <c r="A5962" s="10">
        <v>5956</v>
      </c>
      <c r="B5962" s="10">
        <v>0</v>
      </c>
      <c r="C5962" s="10">
        <v>4.2395944796668313E-7</v>
      </c>
      <c r="D5962" s="10">
        <v>0</v>
      </c>
      <c r="E5962" s="10">
        <v>0</v>
      </c>
      <c r="F5962" s="10">
        <v>0</v>
      </c>
      <c r="G5962" s="10">
        <v>2.8048281480317991E-7</v>
      </c>
      <c r="H5962" s="10">
        <v>0</v>
      </c>
      <c r="I5962" s="10">
        <v>0</v>
      </c>
      <c r="J5962" s="10">
        <v>2.3564937439644592E-10</v>
      </c>
      <c r="K5962">
        <v>0</v>
      </c>
      <c r="L5962">
        <v>0</v>
      </c>
      <c r="M5962">
        <v>2.6526997228214979E-7</v>
      </c>
      <c r="N5962">
        <v>1.0915873026173481E-9</v>
      </c>
      <c r="O5962">
        <v>1.321494890421809E-9</v>
      </c>
      <c r="P5962">
        <v>0</v>
      </c>
      <c r="Q5962">
        <v>0</v>
      </c>
      <c r="R5962">
        <v>1.057404556116873E-8</v>
      </c>
      <c r="S5962">
        <v>9.1850876122241118E-5</v>
      </c>
      <c r="T5962">
        <v>7.9387758589803316E-7</v>
      </c>
    </row>
    <row r="5963" spans="1:20">
      <c r="A5963" s="10">
        <v>5957</v>
      </c>
      <c r="B5963" s="10">
        <v>4.1787234968253603E-9</v>
      </c>
      <c r="C5963" s="10">
        <v>7.8835434539259263E-10</v>
      </c>
      <c r="D5963" s="10">
        <v>4.7030816704007833E-10</v>
      </c>
      <c r="E5963" s="10">
        <v>2.438270886892197E-9</v>
      </c>
      <c r="F5963" s="10">
        <v>0</v>
      </c>
      <c r="G5963" s="10">
        <v>2.268918478181321E-7</v>
      </c>
      <c r="H5963" s="10">
        <v>1.1834982619132319E-9</v>
      </c>
      <c r="I5963" s="10">
        <v>1.3636256392111819E-9</v>
      </c>
      <c r="J5963" s="10">
        <v>1.86045181085994E-9</v>
      </c>
      <c r="K5963">
        <v>0</v>
      </c>
      <c r="L5963">
        <v>4.0418583884216821E-10</v>
      </c>
      <c r="M5963">
        <v>5.1431723755962752E-8</v>
      </c>
      <c r="N5963">
        <v>6.706103961571331E-9</v>
      </c>
      <c r="O5963">
        <v>5.2305143798026612E-8</v>
      </c>
      <c r="P5963">
        <v>2.7183820255714998E-10</v>
      </c>
      <c r="Q5963">
        <v>0</v>
      </c>
      <c r="R5963">
        <v>6.7339974363232437E-9</v>
      </c>
      <c r="S5963">
        <v>1.0340141024970961E-4</v>
      </c>
      <c r="T5963">
        <v>6.2861194209744407E-7</v>
      </c>
    </row>
    <row r="5964" spans="1:20">
      <c r="A5964" s="10">
        <v>5958</v>
      </c>
      <c r="B5964" s="10">
        <v>1.8863252388160429E-5</v>
      </c>
      <c r="C5964" s="10">
        <v>1.048770779344173E-5</v>
      </c>
      <c r="D5964" s="10">
        <v>7.2859319398322352E-6</v>
      </c>
      <c r="E5964" s="10">
        <v>1.076681767134976E-5</v>
      </c>
      <c r="F5964" s="10">
        <v>7.5666793534833584E-6</v>
      </c>
      <c r="G5964" s="10">
        <v>1.2820390314402539E-5</v>
      </c>
      <c r="H5964" s="10">
        <v>7.0158381217089534E-6</v>
      </c>
      <c r="I5964" s="10">
        <v>1.116461558414464E-5</v>
      </c>
      <c r="J5964" s="10">
        <v>1.30519684555458E-5</v>
      </c>
      <c r="K5964">
        <v>8.5887883508192157E-6</v>
      </c>
      <c r="L5964">
        <v>4.3122587146070924E-6</v>
      </c>
      <c r="M5964">
        <v>8.8374246218083927E-6</v>
      </c>
      <c r="N5964">
        <v>7.8794417583459668E-6</v>
      </c>
      <c r="O5964">
        <v>8.9199121622563069E-6</v>
      </c>
      <c r="P5964">
        <v>4.6492487783349346E-6</v>
      </c>
      <c r="Q5964">
        <v>7.0275983541211816E-6</v>
      </c>
      <c r="R5964">
        <v>1.8226231895865359E-5</v>
      </c>
      <c r="S5964">
        <v>1.1839743476414961E-4</v>
      </c>
      <c r="T5964">
        <v>3.4952618440650409E-7</v>
      </c>
    </row>
    <row r="5965" spans="1:20">
      <c r="A5965" s="10">
        <v>5959</v>
      </c>
      <c r="B5965" s="10">
        <v>1.275649121422875E-4</v>
      </c>
      <c r="C5965" s="10">
        <v>7.5857207012220573E-5</v>
      </c>
      <c r="D5965" s="10">
        <v>8.0037328211359085E-5</v>
      </c>
      <c r="E5965" s="10">
        <v>9.3120325477077394E-5</v>
      </c>
      <c r="F5965" s="10">
        <v>8.9599979899770789E-5</v>
      </c>
      <c r="G5965" s="10">
        <v>9.2173915953067435E-5</v>
      </c>
      <c r="H5965" s="10">
        <v>6.5453131758385708E-5</v>
      </c>
      <c r="I5965" s="10">
        <v>9.5250457072003534E-5</v>
      </c>
      <c r="J5965" s="10">
        <v>8.5654580435890111E-5</v>
      </c>
      <c r="K5965">
        <v>9.1367646295589509E-5</v>
      </c>
      <c r="L5965">
        <v>5.682262494092005E-5</v>
      </c>
      <c r="M5965">
        <v>9.4800387070231336E-5</v>
      </c>
      <c r="N5965">
        <v>8.3486337180653129E-5</v>
      </c>
      <c r="O5965">
        <v>9.2137986320072981E-5</v>
      </c>
      <c r="P5965">
        <v>4.4549796068774678E-5</v>
      </c>
      <c r="Q5965">
        <v>7.9115866278687297E-5</v>
      </c>
      <c r="R5965">
        <v>1.3255480209337331E-4</v>
      </c>
      <c r="S5965">
        <v>1.2073422269003309E-4</v>
      </c>
      <c r="T5965">
        <v>1.4411587514736649E-7</v>
      </c>
    </row>
    <row r="5966" spans="1:20">
      <c r="A5966" s="10">
        <v>5960</v>
      </c>
      <c r="B5966" s="10">
        <v>2.7250419007296411E-4</v>
      </c>
      <c r="C5966" s="10">
        <v>1.9538128676004871E-4</v>
      </c>
      <c r="D5966" s="10">
        <v>2.1956843439334791E-4</v>
      </c>
      <c r="E5966" s="10">
        <v>2.2745549133834861E-4</v>
      </c>
      <c r="F5966" s="10">
        <v>2.1967588624641259E-4</v>
      </c>
      <c r="G5966" s="10">
        <v>2.2873132551668029E-4</v>
      </c>
      <c r="H5966" s="10">
        <v>1.863534675473377E-4</v>
      </c>
      <c r="I5966" s="10">
        <v>2.3729489512463669E-4</v>
      </c>
      <c r="J5966" s="10">
        <v>1.9049697127260129E-4</v>
      </c>
      <c r="K5966">
        <v>2.3849841131706449E-4</v>
      </c>
      <c r="L5966">
        <v>1.7030176887820449E-4</v>
      </c>
      <c r="M5966">
        <v>2.4023080455646889E-4</v>
      </c>
      <c r="N5966">
        <v>2.2175178654739729E-4</v>
      </c>
      <c r="O5966">
        <v>2.2868819328614669E-4</v>
      </c>
      <c r="P5966">
        <v>1.8596179598732071E-4</v>
      </c>
      <c r="Q5966">
        <v>2.1544538635031251E-4</v>
      </c>
      <c r="R5966">
        <v>2.8933104165143771E-4</v>
      </c>
      <c r="S5966">
        <v>1.106237144731203E-4</v>
      </c>
      <c r="T5966">
        <v>2.3781480530937219E-7</v>
      </c>
    </row>
    <row r="5967" spans="1:20">
      <c r="A5967" s="10">
        <v>5961</v>
      </c>
      <c r="B5967" s="10">
        <v>3.9203501795065772E-4</v>
      </c>
      <c r="C5967" s="10">
        <v>3.2119354793125619E-4</v>
      </c>
      <c r="D5967" s="10">
        <v>3.2573138188366608E-4</v>
      </c>
      <c r="E5967" s="10">
        <v>3.4514444383947339E-4</v>
      </c>
      <c r="F5967" s="10">
        <v>3.595286119896307E-4</v>
      </c>
      <c r="G5967" s="10">
        <v>3.5607450341460488E-4</v>
      </c>
      <c r="H5967" s="10">
        <v>2.417987192224966E-4</v>
      </c>
      <c r="I5967" s="10">
        <v>3.6350419721800029E-4</v>
      </c>
      <c r="J5967" s="10">
        <v>2.7161158506072561E-4</v>
      </c>
      <c r="K5967">
        <v>3.6776648949139859E-4</v>
      </c>
      <c r="L5967">
        <v>1.4586215246510569E-4</v>
      </c>
      <c r="M5967">
        <v>3.6605099488069609E-4</v>
      </c>
      <c r="N5967">
        <v>3.5298960357046867E-4</v>
      </c>
      <c r="O5967">
        <v>3.4620458890982381E-4</v>
      </c>
      <c r="P5967">
        <v>2.1308223263547281E-4</v>
      </c>
      <c r="Q5967">
        <v>3.5821873697729591E-4</v>
      </c>
      <c r="R5967">
        <v>4.1790016596879607E-4</v>
      </c>
      <c r="S5967">
        <v>1.012769486455384E-4</v>
      </c>
      <c r="T5967">
        <v>7.9757397816104981E-7</v>
      </c>
    </row>
    <row r="5968" spans="1:20">
      <c r="A5968" s="10">
        <v>5962</v>
      </c>
      <c r="B5968" s="10">
        <v>4.756787768097624E-4</v>
      </c>
      <c r="C5968" s="10">
        <v>3.9342017076524533E-4</v>
      </c>
      <c r="D5968" s="10">
        <v>3.8021463461571011E-4</v>
      </c>
      <c r="E5968" s="10">
        <v>4.2908083800062709E-4</v>
      </c>
      <c r="F5968" s="10">
        <v>4.615930128911912E-4</v>
      </c>
      <c r="G5968" s="10">
        <v>4.2755991414793881E-4</v>
      </c>
      <c r="H5968" s="10">
        <v>2.7468040359351253E-4</v>
      </c>
      <c r="I5968" s="10">
        <v>4.4218914801551202E-4</v>
      </c>
      <c r="J5968" s="10">
        <v>3.0483128356259521E-4</v>
      </c>
      <c r="K5968">
        <v>4.3841373858048249E-4</v>
      </c>
      <c r="L5968">
        <v>1.6794104931040421E-4</v>
      </c>
      <c r="M5968">
        <v>4.324008588915327E-4</v>
      </c>
      <c r="N5968">
        <v>4.3189445042023079E-4</v>
      </c>
      <c r="O5968">
        <v>3.6460073787232392E-4</v>
      </c>
      <c r="P5968">
        <v>1.9488751275555059E-4</v>
      </c>
      <c r="Q5968">
        <v>4.6973234135644267E-4</v>
      </c>
      <c r="R5968">
        <v>5.032512599668134E-4</v>
      </c>
      <c r="S5968">
        <v>1.061231019209243E-4</v>
      </c>
      <c r="T5968">
        <v>1.272432828572234E-6</v>
      </c>
    </row>
    <row r="5969" spans="1:20">
      <c r="A5969" s="10">
        <v>5963</v>
      </c>
      <c r="B5969" s="10">
        <v>5.2624237580222355E-4</v>
      </c>
      <c r="C5969" s="10">
        <v>4.3132841283051259E-4</v>
      </c>
      <c r="D5969" s="10">
        <v>3.7473587380538673E-4</v>
      </c>
      <c r="E5969" s="10">
        <v>4.7310674018801878E-4</v>
      </c>
      <c r="F5969" s="10">
        <v>5.1536699597042415E-4</v>
      </c>
      <c r="G5969" s="10">
        <v>4.7645412727268779E-4</v>
      </c>
      <c r="H5969" s="10">
        <v>2.6912696510053037E-4</v>
      </c>
      <c r="I5969" s="10">
        <v>4.9389608294227183E-4</v>
      </c>
      <c r="J5969" s="10">
        <v>3.1579218312527478E-4</v>
      </c>
      <c r="K5969">
        <v>4.4548971976575641E-4</v>
      </c>
      <c r="L5969">
        <v>8.5129347107975396E-5</v>
      </c>
      <c r="M5969">
        <v>4.8011150281739322E-4</v>
      </c>
      <c r="N5969">
        <v>4.8956973385319992E-4</v>
      </c>
      <c r="O5969">
        <v>4.0382991561930208E-4</v>
      </c>
      <c r="P5969">
        <v>1.5047354517532021E-4</v>
      </c>
      <c r="Q5969">
        <v>5.3757499935168655E-4</v>
      </c>
      <c r="R5969">
        <v>5.5525859000199419E-4</v>
      </c>
      <c r="S5969">
        <v>1.157018049208874E-4</v>
      </c>
      <c r="T5969">
        <v>2.0657323443145982E-6</v>
      </c>
    </row>
    <row r="5970" spans="1:20">
      <c r="A5970" s="10">
        <v>5964</v>
      </c>
      <c r="B5970" s="10">
        <v>5.4640248513715384E-4</v>
      </c>
      <c r="C5970" s="10">
        <v>4.4770742257113139E-4</v>
      </c>
      <c r="D5970" s="10">
        <v>3.0372229800486479E-4</v>
      </c>
      <c r="E5970" s="10">
        <v>5.039272547839467E-4</v>
      </c>
      <c r="F5970" s="10">
        <v>5.3137371377281627E-4</v>
      </c>
      <c r="G5970" s="10">
        <v>5.0071512562786119E-4</v>
      </c>
      <c r="H5970" s="10">
        <v>2.3358150326389999E-4</v>
      </c>
      <c r="I5970" s="10">
        <v>5.1746388921167816E-4</v>
      </c>
      <c r="J5970" s="10">
        <v>2.9485613596743449E-4</v>
      </c>
      <c r="K5970">
        <v>4.7663707405702659E-4</v>
      </c>
      <c r="L5970">
        <v>9.5664349950936797E-5</v>
      </c>
      <c r="M5970">
        <v>4.9674854565497258E-4</v>
      </c>
      <c r="N5970">
        <v>5.1838581783888733E-4</v>
      </c>
      <c r="O5970">
        <v>4.3804850259589613E-4</v>
      </c>
      <c r="P5970">
        <v>7.5641109260780331E-5</v>
      </c>
      <c r="Q5970">
        <v>5.7831665359937227E-4</v>
      </c>
      <c r="R5970">
        <v>5.7479569745665191E-4</v>
      </c>
      <c r="S5970">
        <v>1.311725808046598E-4</v>
      </c>
      <c r="T5970">
        <v>2.8665549139138491E-6</v>
      </c>
    </row>
    <row r="5971" spans="1:20">
      <c r="A5971" s="10">
        <v>5965</v>
      </c>
      <c r="B5971" s="10">
        <v>5.2988998106998488E-4</v>
      </c>
      <c r="C5971" s="10">
        <v>3.9826563526820498E-4</v>
      </c>
      <c r="D5971" s="10">
        <v>2.291671493362832E-4</v>
      </c>
      <c r="E5971" s="10">
        <v>5.0321841953380499E-4</v>
      </c>
      <c r="F5971" s="10">
        <v>4.7815948055526618E-4</v>
      </c>
      <c r="G5971" s="10">
        <v>4.8634518612882791E-4</v>
      </c>
      <c r="H5971" s="10">
        <v>1.5684202367572669E-4</v>
      </c>
      <c r="I5971" s="10">
        <v>5.1294606601777113E-4</v>
      </c>
      <c r="J5971" s="10">
        <v>2.4016301311785719E-4</v>
      </c>
      <c r="K5971">
        <v>4.543035599047657E-4</v>
      </c>
      <c r="L5971">
        <v>8.2728887411091752E-5</v>
      </c>
      <c r="M5971">
        <v>4.6843851141769297E-4</v>
      </c>
      <c r="N5971">
        <v>4.8383719155400972E-4</v>
      </c>
      <c r="O5971">
        <v>4.7329764124699411E-4</v>
      </c>
      <c r="P5971">
        <v>8.805505384422351E-5</v>
      </c>
      <c r="Q5971">
        <v>4.6347368445768118E-4</v>
      </c>
      <c r="R5971">
        <v>5.5160824860244688E-4</v>
      </c>
      <c r="S5971">
        <v>1.4136618064253761E-4</v>
      </c>
      <c r="T5971">
        <v>2.7779039203224832E-6</v>
      </c>
    </row>
    <row r="5972" spans="1:20">
      <c r="A5972" s="10">
        <v>5966</v>
      </c>
      <c r="B5972" s="10">
        <v>4.7482087127646822E-4</v>
      </c>
      <c r="C5972" s="10">
        <v>2.5556311218364518E-4</v>
      </c>
      <c r="D5972" s="10">
        <v>1.7076068845476111E-4</v>
      </c>
      <c r="E5972" s="10">
        <v>4.4564535778478459E-4</v>
      </c>
      <c r="F5972" s="10">
        <v>3.0346910899641232E-4</v>
      </c>
      <c r="G5972" s="10">
        <v>4.3458198038767758E-4</v>
      </c>
      <c r="H5972" s="10">
        <v>1.3245910908309179E-4</v>
      </c>
      <c r="I5972" s="10">
        <v>4.6866341255147689E-4</v>
      </c>
      <c r="J5972" s="10">
        <v>1.7507739113560699E-4</v>
      </c>
      <c r="K5972">
        <v>4.0116002334645949E-4</v>
      </c>
      <c r="L5972">
        <v>8.2709919547083237E-5</v>
      </c>
      <c r="M5972">
        <v>4.4023145188985379E-4</v>
      </c>
      <c r="N5972">
        <v>4.1124370564436899E-4</v>
      </c>
      <c r="O5972">
        <v>4.4835142254975809E-4</v>
      </c>
      <c r="P5972">
        <v>7.2530691240754332E-5</v>
      </c>
      <c r="Q5972">
        <v>2.0743039402145081E-4</v>
      </c>
      <c r="R5972">
        <v>4.8431642788617131E-4</v>
      </c>
      <c r="S5972">
        <v>1.5281959664169891E-4</v>
      </c>
      <c r="T5972">
        <v>2.1793651960418441E-6</v>
      </c>
    </row>
    <row r="5973" spans="1:20">
      <c r="A5973" s="10">
        <v>5967</v>
      </c>
      <c r="B5973" s="10">
        <v>3.7605310668134383E-4</v>
      </c>
      <c r="C5973" s="10">
        <v>1.4442041727911209E-4</v>
      </c>
      <c r="D5973" s="10">
        <v>8.7944599627669346E-5</v>
      </c>
      <c r="E5973" s="10">
        <v>3.1605862096423622E-4</v>
      </c>
      <c r="F5973" s="10">
        <v>1.7123454154289669E-4</v>
      </c>
      <c r="G5973" s="10">
        <v>3.4118146346596371E-4</v>
      </c>
      <c r="H5973" s="10">
        <v>1.0907048096774671E-4</v>
      </c>
      <c r="I5973" s="10">
        <v>3.7471512840476162E-4</v>
      </c>
      <c r="J5973" s="10">
        <v>1.0827221917292971E-4</v>
      </c>
      <c r="K5973">
        <v>3.751767669682057E-4</v>
      </c>
      <c r="L5973">
        <v>1.2135803954029459E-4</v>
      </c>
      <c r="M5973">
        <v>2.6510783673401199E-4</v>
      </c>
      <c r="N5973">
        <v>3.1751581007257899E-4</v>
      </c>
      <c r="O5973">
        <v>3.9897583308798389E-4</v>
      </c>
      <c r="P5973">
        <v>6.9101724153698447E-5</v>
      </c>
      <c r="Q5973">
        <v>1.5808333943657471E-4</v>
      </c>
      <c r="R5973">
        <v>3.9162086619250528E-4</v>
      </c>
      <c r="S5973">
        <v>1.3700888408947561E-4</v>
      </c>
      <c r="T5973">
        <v>1.723726499820589E-6</v>
      </c>
    </row>
    <row r="5974" spans="1:20">
      <c r="A5974" s="10">
        <v>5968</v>
      </c>
      <c r="B5974" s="10">
        <v>2.4453229096407499E-4</v>
      </c>
      <c r="C5974" s="10">
        <v>1.2335681987895011E-4</v>
      </c>
      <c r="D5974" s="10">
        <v>1.242655395555888E-4</v>
      </c>
      <c r="E5974" s="10">
        <v>2.0732383875305649E-4</v>
      </c>
      <c r="F5974" s="10">
        <v>5.4144029718159657E-5</v>
      </c>
      <c r="G5974" s="10">
        <v>2.1484273600370099E-4</v>
      </c>
      <c r="H5974" s="10">
        <v>9.6476838457501416E-5</v>
      </c>
      <c r="I5974" s="10">
        <v>2.5402298342171208E-4</v>
      </c>
      <c r="J5974" s="10">
        <v>9.6263071072147363E-5</v>
      </c>
      <c r="K5974">
        <v>2.6634941810544201E-4</v>
      </c>
      <c r="L5974">
        <v>1.5328130111164141E-4</v>
      </c>
      <c r="M5974">
        <v>1.5329190899885151E-4</v>
      </c>
      <c r="N5974">
        <v>2.0037348765004499E-4</v>
      </c>
      <c r="O5974">
        <v>3.0207425574798659E-4</v>
      </c>
      <c r="P5974">
        <v>9.1402242938676802E-5</v>
      </c>
      <c r="Q5974">
        <v>9.5671335333244461E-5</v>
      </c>
      <c r="R5974">
        <v>2.4946544291117593E-4</v>
      </c>
      <c r="S5974">
        <v>1.028100454971408E-4</v>
      </c>
      <c r="T5974">
        <v>9.4423824709327149E-7</v>
      </c>
    </row>
    <row r="5975" spans="1:20">
      <c r="A5975" s="10">
        <v>5969</v>
      </c>
      <c r="B5975" s="10">
        <v>1.122618889026168E-4</v>
      </c>
      <c r="C5975" s="10">
        <v>1.0642759355207679E-4</v>
      </c>
      <c r="D5975" s="10">
        <v>1.135705416742288E-4</v>
      </c>
      <c r="E5975" s="10">
        <v>1.0554439676590339E-4</v>
      </c>
      <c r="F5975" s="10">
        <v>1.435226056216801E-5</v>
      </c>
      <c r="G5975" s="10">
        <v>9.4361655394289119E-5</v>
      </c>
      <c r="H5975" s="10">
        <v>5.0996306684236177E-5</v>
      </c>
      <c r="I5975" s="10">
        <v>1.1739339733252249E-4</v>
      </c>
      <c r="J5975" s="10">
        <v>7.9094820583284968E-5</v>
      </c>
      <c r="K5975">
        <v>1.3715606223736591E-4</v>
      </c>
      <c r="L5975">
        <v>3.8492869325470371E-5</v>
      </c>
      <c r="M5975">
        <v>8.0878983213374128E-5</v>
      </c>
      <c r="N5975">
        <v>9.0745746166816322E-5</v>
      </c>
      <c r="O5975">
        <v>2.1945535274541761E-4</v>
      </c>
      <c r="P5975">
        <v>2.0903134504733319E-5</v>
      </c>
      <c r="Q5975">
        <v>5.6838896965579529E-5</v>
      </c>
      <c r="R5975">
        <v>1.011591808062217E-4</v>
      </c>
      <c r="S5975">
        <v>9.0772065516739363E-5</v>
      </c>
      <c r="T5975">
        <v>1.4929136710446851E-7</v>
      </c>
    </row>
    <row r="5976" spans="1:20">
      <c r="A5976" s="10">
        <v>5970</v>
      </c>
      <c r="B5976" s="10">
        <v>2.9434161800227181E-5</v>
      </c>
      <c r="C5976" s="10">
        <v>9.4774943301941195E-5</v>
      </c>
      <c r="D5976" s="10">
        <v>6.9370304067812157E-5</v>
      </c>
      <c r="E5976" s="10">
        <v>4.3587220450751012E-5</v>
      </c>
      <c r="F5976" s="10">
        <v>4.4369940265170618E-7</v>
      </c>
      <c r="G5976" s="10">
        <v>6.5204443156326381E-5</v>
      </c>
      <c r="H5976" s="10">
        <v>2.62542420415846E-5</v>
      </c>
      <c r="I5976" s="10">
        <v>4.4972604704174479E-5</v>
      </c>
      <c r="J5976" s="10">
        <v>5.6434255956205323E-5</v>
      </c>
      <c r="K5976">
        <v>3.833222357415024E-5</v>
      </c>
      <c r="L5976">
        <v>6.1826142486406956E-6</v>
      </c>
      <c r="M5976">
        <v>5.8522284954596641E-5</v>
      </c>
      <c r="N5976">
        <v>2.4143788354489629E-5</v>
      </c>
      <c r="O5976">
        <v>1.4941398794211181E-4</v>
      </c>
      <c r="P5976">
        <v>4.065295012875085E-6</v>
      </c>
      <c r="Q5976">
        <v>4.5249474639893198E-5</v>
      </c>
      <c r="R5976">
        <v>1.283043557817939E-5</v>
      </c>
      <c r="S5976">
        <v>8.3204066219757893E-5</v>
      </c>
      <c r="T5976">
        <v>0</v>
      </c>
    </row>
    <row r="5977" spans="1:20">
      <c r="A5977" s="10">
        <v>5971</v>
      </c>
      <c r="B5977" s="10">
        <v>1.9987230104108301E-5</v>
      </c>
      <c r="C5977" s="10">
        <v>8.0495491993211072E-5</v>
      </c>
      <c r="D5977" s="10">
        <v>3.6171550497886089E-5</v>
      </c>
      <c r="E5977" s="10">
        <v>3.4814413809935031E-5</v>
      </c>
      <c r="F5977" s="10">
        <v>0</v>
      </c>
      <c r="G5977" s="10">
        <v>6.276986936870537E-5</v>
      </c>
      <c r="H5977" s="10">
        <v>1.2650912991278661E-5</v>
      </c>
      <c r="I5977" s="10">
        <v>3.6673118262474513E-5</v>
      </c>
      <c r="J5977" s="10">
        <v>5.0491736044697388E-5</v>
      </c>
      <c r="K5977">
        <v>2.5972637945259201E-5</v>
      </c>
      <c r="L5977">
        <v>9.9602938857534312E-8</v>
      </c>
      <c r="M5977">
        <v>4.9917264967008048E-5</v>
      </c>
      <c r="N5977">
        <v>7.1845435447055987E-6</v>
      </c>
      <c r="O5977">
        <v>1.2610357900901919E-4</v>
      </c>
      <c r="P5977">
        <v>4.1256430938427718E-6</v>
      </c>
      <c r="Q5977">
        <v>4.1205587014444638E-5</v>
      </c>
      <c r="R5977">
        <v>4.6877944012765009E-6</v>
      </c>
      <c r="S5977">
        <v>7.5328094480934965E-5</v>
      </c>
      <c r="T5977">
        <v>0</v>
      </c>
    </row>
    <row r="5978" spans="1:20">
      <c r="A5978" s="10">
        <v>5972</v>
      </c>
      <c r="B5978" s="10">
        <v>1.644335113853141E-5</v>
      </c>
      <c r="C5978" s="10">
        <v>4.6789864019192112E-5</v>
      </c>
      <c r="D5978" s="10">
        <v>1.9631284970785039E-5</v>
      </c>
      <c r="E5978" s="10">
        <v>9.689366468732076E-6</v>
      </c>
      <c r="F5978" s="10">
        <v>0</v>
      </c>
      <c r="G5978" s="10">
        <v>5.5598595172701547E-5</v>
      </c>
      <c r="H5978" s="10">
        <v>9.0377782262292915E-6</v>
      </c>
      <c r="I5978" s="10">
        <v>3.2507007922657287E-5</v>
      </c>
      <c r="J5978" s="10">
        <v>2.1919334232903118E-5</v>
      </c>
      <c r="K5978">
        <v>1.1409899527940911E-5</v>
      </c>
      <c r="L5978">
        <v>1.154816682406195E-9</v>
      </c>
      <c r="M5978">
        <v>3.5284559114422827E-5</v>
      </c>
      <c r="N5978">
        <v>5.9751520509154168E-6</v>
      </c>
      <c r="O5978">
        <v>9.5483466668873487E-5</v>
      </c>
      <c r="P5978">
        <v>0</v>
      </c>
      <c r="Q5978">
        <v>1.8981376241401021E-5</v>
      </c>
      <c r="R5978">
        <v>4.7883730530681973E-6</v>
      </c>
      <c r="S5978">
        <v>7.1349331546119942E-5</v>
      </c>
      <c r="T5978">
        <v>0</v>
      </c>
    </row>
    <row r="5979" spans="1:20">
      <c r="A5979" s="10">
        <v>5973</v>
      </c>
      <c r="B5979" s="10">
        <v>4.3565788702730806E-6</v>
      </c>
      <c r="C5979" s="10">
        <v>1.7233314306749809E-5</v>
      </c>
      <c r="D5979" s="10">
        <v>9.0910766650192967E-6</v>
      </c>
      <c r="E5979" s="10">
        <v>5.4720779366300444E-6</v>
      </c>
      <c r="F5979" s="10">
        <v>0</v>
      </c>
      <c r="G5979" s="10">
        <v>3.3269707706067329E-5</v>
      </c>
      <c r="H5979" s="10">
        <v>8.0279916722310345E-6</v>
      </c>
      <c r="I5979" s="10">
        <v>2.1508470096315341E-5</v>
      </c>
      <c r="J5979" s="10">
        <v>1.2185351385746669E-5</v>
      </c>
      <c r="K5979">
        <v>9.1989549727097908E-6</v>
      </c>
      <c r="L5979">
        <v>0</v>
      </c>
      <c r="M5979">
        <v>2.0362608138495449E-5</v>
      </c>
      <c r="N5979">
        <v>4.4154795865240802E-6</v>
      </c>
      <c r="O5979">
        <v>4.6365466375456531E-5</v>
      </c>
      <c r="P5979">
        <v>0</v>
      </c>
      <c r="Q5979">
        <v>8.1595206401879302E-6</v>
      </c>
      <c r="R5979">
        <v>4.7254853084149296E-6</v>
      </c>
      <c r="S5979">
        <v>7.1290683746841755E-5</v>
      </c>
      <c r="T5979">
        <v>0</v>
      </c>
    </row>
    <row r="5980" spans="1:20">
      <c r="A5980" s="10">
        <v>5974</v>
      </c>
      <c r="B5980" s="10">
        <v>0</v>
      </c>
      <c r="C5980" s="10">
        <v>9.8579331144980407E-6</v>
      </c>
      <c r="D5980" s="10">
        <v>3.1833768098693501E-6</v>
      </c>
      <c r="E5980" s="10">
        <v>1.048916532474379E-6</v>
      </c>
      <c r="F5980" s="10">
        <v>0</v>
      </c>
      <c r="G5980" s="10">
        <v>1.047311467228019E-5</v>
      </c>
      <c r="H5980" s="10">
        <v>2.8238081003116659E-6</v>
      </c>
      <c r="I5980" s="10">
        <v>7.3118459040528079E-6</v>
      </c>
      <c r="J5980" s="10">
        <v>7.6149942164118123E-6</v>
      </c>
      <c r="K5980">
        <v>6.3646690731689333E-6</v>
      </c>
      <c r="L5980">
        <v>0</v>
      </c>
      <c r="M5980">
        <v>9.0089061719461645E-6</v>
      </c>
      <c r="N5980">
        <v>1.0242846822051539E-6</v>
      </c>
      <c r="O5980">
        <v>1.0918936945804329E-5</v>
      </c>
      <c r="P5980">
        <v>0</v>
      </c>
      <c r="Q5980">
        <v>0</v>
      </c>
      <c r="R5980">
        <v>2.062495413141648E-6</v>
      </c>
      <c r="S5980">
        <v>7.6133101542554609E-5</v>
      </c>
      <c r="T5980">
        <v>0</v>
      </c>
    </row>
    <row r="5981" spans="1:20">
      <c r="A5981" s="10">
        <v>5975</v>
      </c>
      <c r="B5981" s="10">
        <v>0</v>
      </c>
      <c r="C5981" s="10">
        <v>5.2498442948092579E-6</v>
      </c>
      <c r="D5981" s="10">
        <v>6.2904677154196278E-7</v>
      </c>
      <c r="E5981" s="10">
        <v>0</v>
      </c>
      <c r="F5981" s="10">
        <v>0</v>
      </c>
      <c r="G5981" s="10">
        <v>1.8631274564810959E-6</v>
      </c>
      <c r="H5981" s="10">
        <v>8.2484411433730799E-8</v>
      </c>
      <c r="I5981" s="10">
        <v>1.420424113929173E-6</v>
      </c>
      <c r="J5981" s="10">
        <v>2.7482054512955668E-6</v>
      </c>
      <c r="K5981">
        <v>8.121134864350875E-7</v>
      </c>
      <c r="L5981">
        <v>0</v>
      </c>
      <c r="M5981">
        <v>2.5897685403834628E-6</v>
      </c>
      <c r="N5981">
        <v>7.5158470016276428E-10</v>
      </c>
      <c r="O5981">
        <v>8.3465053226344318E-7</v>
      </c>
      <c r="P5981">
        <v>0</v>
      </c>
      <c r="Q5981">
        <v>0</v>
      </c>
      <c r="R5981">
        <v>0</v>
      </c>
      <c r="S5981">
        <v>5.9305406737411318E-5</v>
      </c>
      <c r="T5981">
        <v>1.9621817960066662E-9</v>
      </c>
    </row>
    <row r="5982" spans="1:20">
      <c r="A5982" s="10">
        <v>5976</v>
      </c>
      <c r="B5982" s="10">
        <v>0</v>
      </c>
      <c r="C5982" s="10">
        <v>4.6600501305428803E-7</v>
      </c>
      <c r="D5982" s="10">
        <v>4.0804032553655779E-7</v>
      </c>
      <c r="E5982" s="10">
        <v>0</v>
      </c>
      <c r="F5982" s="10">
        <v>0</v>
      </c>
      <c r="G5982" s="10">
        <v>1.664554714198088E-7</v>
      </c>
      <c r="H5982" s="10">
        <v>1.5210453014025688E-8</v>
      </c>
      <c r="I5982" s="10">
        <v>2.212655941862415E-7</v>
      </c>
      <c r="J5982" s="10">
        <v>3.822291765053951E-7</v>
      </c>
      <c r="K5982">
        <v>0</v>
      </c>
      <c r="L5982">
        <v>0</v>
      </c>
      <c r="M5982">
        <v>5.2141646642140653E-7</v>
      </c>
      <c r="N5982">
        <v>8.052693216029618E-10</v>
      </c>
      <c r="O5982">
        <v>1.204491559280214E-7</v>
      </c>
      <c r="P5982">
        <v>0</v>
      </c>
      <c r="Q5982">
        <v>0</v>
      </c>
      <c r="R5982">
        <v>0</v>
      </c>
      <c r="S5982">
        <v>4.6776333958713257E-5</v>
      </c>
      <c r="T5982">
        <v>1.796631188044831E-9</v>
      </c>
    </row>
    <row r="5983" spans="1:20">
      <c r="A5983" s="10">
        <v>5977</v>
      </c>
      <c r="B5983" s="10">
        <v>0</v>
      </c>
      <c r="C5983" s="10">
        <v>6.5923942260273894E-7</v>
      </c>
      <c r="D5983" s="10">
        <v>2.154539301965747E-7</v>
      </c>
      <c r="E5983" s="10">
        <v>0</v>
      </c>
      <c r="F5983" s="10">
        <v>0</v>
      </c>
      <c r="G5983" s="10">
        <v>2.2537106658729509E-8</v>
      </c>
      <c r="H5983" s="10">
        <v>0</v>
      </c>
      <c r="I5983" s="10">
        <v>2.542352886664916E-8</v>
      </c>
      <c r="J5983" s="10">
        <v>7.0694812318933761E-9</v>
      </c>
      <c r="K5983">
        <v>0</v>
      </c>
      <c r="L5983">
        <v>0</v>
      </c>
      <c r="M5983">
        <v>2.3541947357465909E-7</v>
      </c>
      <c r="N5983">
        <v>1.923698934940408E-9</v>
      </c>
      <c r="O5983">
        <v>4.7777949412242149E-9</v>
      </c>
      <c r="P5983">
        <v>0</v>
      </c>
      <c r="Q5983">
        <v>0</v>
      </c>
      <c r="R5983">
        <v>0</v>
      </c>
      <c r="S5983">
        <v>3.5931607373056951E-5</v>
      </c>
      <c r="T5983">
        <v>5.7209947800581639E-9</v>
      </c>
    </row>
    <row r="5984" spans="1:20">
      <c r="A5984" s="10">
        <v>5978</v>
      </c>
      <c r="B5984" s="10">
        <v>0</v>
      </c>
      <c r="C5984" s="10">
        <v>6.4907841103990117E-7</v>
      </c>
      <c r="D5984" s="10">
        <v>7.9904397767523522E-9</v>
      </c>
      <c r="E5984" s="10">
        <v>0</v>
      </c>
      <c r="F5984" s="10">
        <v>0</v>
      </c>
      <c r="G5984" s="10">
        <v>2.2802249090008681E-7</v>
      </c>
      <c r="H5984" s="10">
        <v>0</v>
      </c>
      <c r="I5984" s="10">
        <v>0</v>
      </c>
      <c r="J5984" s="10">
        <v>0</v>
      </c>
      <c r="K5984">
        <v>2.4088111885786491E-8</v>
      </c>
      <c r="L5984">
        <v>0</v>
      </c>
      <c r="M5984">
        <v>3.8037582103145071E-7</v>
      </c>
      <c r="N5984">
        <v>8.8579625376325791E-10</v>
      </c>
      <c r="O5984">
        <v>2.1702599013431329E-10</v>
      </c>
      <c r="P5984">
        <v>0</v>
      </c>
      <c r="Q5984">
        <v>0</v>
      </c>
      <c r="R5984">
        <v>0</v>
      </c>
      <c r="S5984">
        <v>1.8175491685820749E-5</v>
      </c>
      <c r="T5984">
        <v>3.9243635920133323E-9</v>
      </c>
    </row>
    <row r="5985" spans="1:20">
      <c r="A5985" s="10">
        <v>5979</v>
      </c>
      <c r="B5985" s="10">
        <v>0</v>
      </c>
      <c r="C5985" s="10">
        <v>6.2279993286014804E-7</v>
      </c>
      <c r="D5985" s="10">
        <v>0</v>
      </c>
      <c r="E5985" s="10">
        <v>0</v>
      </c>
      <c r="F5985" s="10">
        <v>0</v>
      </c>
      <c r="G5985" s="10">
        <v>2.8048281480317991E-7</v>
      </c>
      <c r="H5985" s="10">
        <v>0</v>
      </c>
      <c r="I5985" s="10">
        <v>0</v>
      </c>
      <c r="J5985" s="10">
        <v>0</v>
      </c>
      <c r="K5985">
        <v>1.9663764804723669E-8</v>
      </c>
      <c r="L5985">
        <v>0</v>
      </c>
      <c r="M5985">
        <v>4.2869938897634129E-7</v>
      </c>
      <c r="N5985">
        <v>8.5895394304315921E-10</v>
      </c>
      <c r="O5985">
        <v>2.578526615457188E-11</v>
      </c>
      <c r="P5985">
        <v>0</v>
      </c>
      <c r="Q5985">
        <v>0</v>
      </c>
      <c r="R5985">
        <v>0</v>
      </c>
      <c r="S5985">
        <v>1.1423614014251401E-5</v>
      </c>
      <c r="T5985">
        <v>0</v>
      </c>
    </row>
    <row r="5986" spans="1:20">
      <c r="A5986" s="10">
        <v>5980</v>
      </c>
      <c r="B5986" s="10">
        <v>0</v>
      </c>
      <c r="C5986" s="10">
        <v>2.1609668556483619E-7</v>
      </c>
      <c r="D5986" s="10">
        <v>1.1997657322450981E-10</v>
      </c>
      <c r="E5986" s="10">
        <v>0</v>
      </c>
      <c r="F5986" s="10">
        <v>0</v>
      </c>
      <c r="G5986" s="10">
        <v>2.801040399013525E-7</v>
      </c>
      <c r="H5986" s="10">
        <v>0</v>
      </c>
      <c r="I5986" s="10">
        <v>0</v>
      </c>
      <c r="J5986" s="10">
        <v>0</v>
      </c>
      <c r="K5986">
        <v>1.8188982444369392E-8</v>
      </c>
      <c r="L5986">
        <v>0</v>
      </c>
      <c r="M5986">
        <v>2.4963946586503771E-7</v>
      </c>
      <c r="N5986">
        <v>1.1721142347776441E-9</v>
      </c>
      <c r="O5986">
        <v>2.25621078852504E-10</v>
      </c>
      <c r="P5986">
        <v>0</v>
      </c>
      <c r="Q5986">
        <v>0</v>
      </c>
      <c r="R5986">
        <v>0</v>
      </c>
      <c r="S5986">
        <v>1.357432587411288E-5</v>
      </c>
      <c r="T5986">
        <v>0</v>
      </c>
    </row>
    <row r="5987" spans="1:20">
      <c r="A5987" s="10">
        <v>5981</v>
      </c>
      <c r="B5987" s="10">
        <v>2.1511771847562512E-9</v>
      </c>
      <c r="C5987" s="10">
        <v>0</v>
      </c>
      <c r="D5987" s="10">
        <v>3.0474049599025488E-10</v>
      </c>
      <c r="E5987" s="10">
        <v>2.3462606647453219E-9</v>
      </c>
      <c r="F5987" s="10">
        <v>0</v>
      </c>
      <c r="G5987" s="10">
        <v>2.285698206332274E-7</v>
      </c>
      <c r="H5987" s="10">
        <v>1.6085574968257301E-9</v>
      </c>
      <c r="I5987" s="10">
        <v>6.9625800646164162E-10</v>
      </c>
      <c r="J5987" s="10">
        <v>0</v>
      </c>
      <c r="K5987">
        <v>9.8318824023618344E-9</v>
      </c>
      <c r="L5987">
        <v>3.4644500472185851E-10</v>
      </c>
      <c r="M5987">
        <v>5.5200272949525957E-8</v>
      </c>
      <c r="N5987">
        <v>6.6837353693045828E-9</v>
      </c>
      <c r="O5987">
        <v>1.5622379534878791E-8</v>
      </c>
      <c r="P5987">
        <v>1.3591910127857499E-10</v>
      </c>
      <c r="Q5987">
        <v>0</v>
      </c>
      <c r="R5987">
        <v>2.615684954604896E-9</v>
      </c>
      <c r="S5987">
        <v>2.2408652112081591E-5</v>
      </c>
      <c r="T5987">
        <v>0</v>
      </c>
    </row>
    <row r="5988" spans="1:20">
      <c r="A5988" s="10">
        <v>5982</v>
      </c>
      <c r="B5988" s="10">
        <v>7.6228632558619031E-6</v>
      </c>
      <c r="C5988" s="10">
        <v>1.9179478691883689E-6</v>
      </c>
      <c r="D5988" s="10">
        <v>2.9476276425461169E-6</v>
      </c>
      <c r="E5988" s="10">
        <v>2.9873073837203701E-6</v>
      </c>
      <c r="F5988" s="10">
        <v>3.1598818458308412E-6</v>
      </c>
      <c r="G5988" s="10">
        <v>3.5169571593339411E-6</v>
      </c>
      <c r="H5988" s="10">
        <v>1.5537977823515369E-6</v>
      </c>
      <c r="I5988" s="10">
        <v>5.3157160905691641E-6</v>
      </c>
      <c r="J5988" s="10">
        <v>9.0941335268327593E-7</v>
      </c>
      <c r="K5988">
        <v>2.8384890292678669E-6</v>
      </c>
      <c r="L5988">
        <v>6.090647535095573E-7</v>
      </c>
      <c r="M5988">
        <v>2.837684343629254E-6</v>
      </c>
      <c r="N5988">
        <v>7.8298036152468238E-6</v>
      </c>
      <c r="O5988">
        <v>3.9601624160262663E-6</v>
      </c>
      <c r="P5988">
        <v>3.3137076891716581E-7</v>
      </c>
      <c r="Q5988">
        <v>2.0709153582705639E-6</v>
      </c>
      <c r="R5988">
        <v>7.2146295467318938E-6</v>
      </c>
      <c r="S5988">
        <v>2.761762232829216E-5</v>
      </c>
      <c r="T5988">
        <v>0</v>
      </c>
    </row>
    <row r="5989" spans="1:20">
      <c r="A5989" s="10">
        <v>5983</v>
      </c>
      <c r="B5989" s="10">
        <v>5.6311136448249912E-5</v>
      </c>
      <c r="C5989" s="10">
        <v>2.001880233557909E-5</v>
      </c>
      <c r="D5989" s="10">
        <v>4.8794150193309017E-5</v>
      </c>
      <c r="E5989" s="10">
        <v>4.2068154685661643E-5</v>
      </c>
      <c r="F5989" s="10">
        <v>1.902308261391475E-5</v>
      </c>
      <c r="G5989" s="10">
        <v>3.0329423971518531E-5</v>
      </c>
      <c r="H5989" s="10">
        <v>2.1237265808288679E-5</v>
      </c>
      <c r="I5989" s="10">
        <v>4.7572884234650843E-5</v>
      </c>
      <c r="J5989" s="10">
        <v>1.022938617045636E-5</v>
      </c>
      <c r="K5989">
        <v>3.2738447820444502E-5</v>
      </c>
      <c r="L5989">
        <v>1.523412514617457E-5</v>
      </c>
      <c r="M5989">
        <v>3.6708530550871982E-5</v>
      </c>
      <c r="N5989">
        <v>8.4780874720906694E-5</v>
      </c>
      <c r="O5989">
        <v>3.7629045121717901E-5</v>
      </c>
      <c r="P5989">
        <v>8.0295568271330955E-6</v>
      </c>
      <c r="Q5989">
        <v>2.1246491791146678E-5</v>
      </c>
      <c r="R5989">
        <v>4.7809239162347108E-5</v>
      </c>
      <c r="S5989">
        <v>3.5628864469121102E-5</v>
      </c>
      <c r="T5989">
        <v>0</v>
      </c>
    </row>
    <row r="5990" spans="1:20">
      <c r="A5990" s="10">
        <v>5984</v>
      </c>
      <c r="B5990" s="10">
        <v>1.8205954635968879E-4</v>
      </c>
      <c r="C5990" s="10">
        <v>5.6151138275839182E-5</v>
      </c>
      <c r="D5990" s="10">
        <v>1.19375880516518E-4</v>
      </c>
      <c r="E5990" s="10">
        <v>9.1151732270411702E-5</v>
      </c>
      <c r="F5990" s="10">
        <v>4.1160306590288041E-5</v>
      </c>
      <c r="G5990" s="10">
        <v>6.9010154627382152E-5</v>
      </c>
      <c r="H5990" s="10">
        <v>4.3300192511405277E-5</v>
      </c>
      <c r="I5990" s="10">
        <v>1.154514283026369E-4</v>
      </c>
      <c r="J5990" s="10">
        <v>2.9515310366554269E-5</v>
      </c>
      <c r="K5990">
        <v>4.9285026599352339E-5</v>
      </c>
      <c r="L5990">
        <v>3.8774327021389818E-5</v>
      </c>
      <c r="M5990">
        <v>7.7348675418912658E-5</v>
      </c>
      <c r="N5990">
        <v>2.2967397468556499E-4</v>
      </c>
      <c r="O5990">
        <v>8.9098505902448805E-5</v>
      </c>
      <c r="P5990">
        <v>2.5628497979784259E-5</v>
      </c>
      <c r="Q5990">
        <v>4.433553798347207E-5</v>
      </c>
      <c r="R5990">
        <v>1.187407437533019E-4</v>
      </c>
      <c r="S5990">
        <v>5.3088468731436041E-5</v>
      </c>
      <c r="T5990">
        <v>4.885099907070538E-9</v>
      </c>
    </row>
    <row r="5991" spans="1:20">
      <c r="A5991" s="10">
        <v>5985</v>
      </c>
      <c r="B5991" s="10">
        <v>2.4079437334381559E-4</v>
      </c>
      <c r="C5991" s="10">
        <v>8.3434549258649658E-5</v>
      </c>
      <c r="D5991" s="10">
        <v>1.754090212155023E-4</v>
      </c>
      <c r="E5991" s="10">
        <v>1.2703968684852319E-4</v>
      </c>
      <c r="F5991" s="10">
        <v>7.9690507530101229E-5</v>
      </c>
      <c r="G5991" s="10">
        <v>9.8489426854184403E-5</v>
      </c>
      <c r="H5991" s="10">
        <v>7.794882936933919E-5</v>
      </c>
      <c r="I5991" s="10">
        <v>1.9159064892879671E-4</v>
      </c>
      <c r="J5991" s="10">
        <v>6.2440639204668408E-5</v>
      </c>
      <c r="K5991">
        <v>8.0402848373856538E-5</v>
      </c>
      <c r="L5991">
        <v>6.5057752620035396E-5</v>
      </c>
      <c r="M5991">
        <v>1.059761964666457E-4</v>
      </c>
      <c r="N5991">
        <v>3.6920283569642358E-4</v>
      </c>
      <c r="O5991">
        <v>1.4753913613667889E-4</v>
      </c>
      <c r="P5991">
        <v>3.8236263201650692E-5</v>
      </c>
      <c r="Q5991">
        <v>1.2424975977082931E-4</v>
      </c>
      <c r="R5991">
        <v>1.9240249473458611E-4</v>
      </c>
      <c r="S5991">
        <v>5.3664835771993062E-5</v>
      </c>
      <c r="T5991">
        <v>2.4425499535352691E-8</v>
      </c>
    </row>
    <row r="5992" spans="1:20">
      <c r="A5992" s="10">
        <v>5986</v>
      </c>
      <c r="B5992" s="10">
        <v>3.3630802501276731E-4</v>
      </c>
      <c r="C5992" s="10">
        <v>1.120761633861807E-4</v>
      </c>
      <c r="D5992" s="10">
        <v>1.8086399127123821E-4</v>
      </c>
      <c r="E5992" s="10">
        <v>1.902148139755115E-4</v>
      </c>
      <c r="F5992" s="10">
        <v>8.808413693802447E-5</v>
      </c>
      <c r="G5992" s="10">
        <v>1.097997533735972E-4</v>
      </c>
      <c r="H5992" s="10">
        <v>1.2263174999003329E-4</v>
      </c>
      <c r="I5992" s="10">
        <v>2.8031324372298588E-4</v>
      </c>
      <c r="J5992" s="10">
        <v>8.696436561041357E-5</v>
      </c>
      <c r="K5992">
        <v>1.175291055423861E-4</v>
      </c>
      <c r="L5992">
        <v>9.0976602592045331E-5</v>
      </c>
      <c r="M5992">
        <v>1.017928960024904E-4</v>
      </c>
      <c r="N5992">
        <v>4.5271661690292879E-4</v>
      </c>
      <c r="O5992">
        <v>1.9385116926294319E-4</v>
      </c>
      <c r="P5992">
        <v>6.2079237254305408E-5</v>
      </c>
      <c r="Q5992">
        <v>1.567048734320665E-4</v>
      </c>
      <c r="R5992">
        <v>2.236877842042376E-4</v>
      </c>
      <c r="S5992">
        <v>4.4153712179713418E-5</v>
      </c>
      <c r="T5992">
        <v>4.0057819237978419E-8</v>
      </c>
    </row>
    <row r="5993" spans="1:20">
      <c r="A5993" s="10">
        <v>5987</v>
      </c>
      <c r="B5993" s="10">
        <v>4.0600146782570772E-4</v>
      </c>
      <c r="C5993" s="10">
        <v>1.3020591760894959E-4</v>
      </c>
      <c r="D5993" s="10">
        <v>1.834374935659668E-4</v>
      </c>
      <c r="E5993" s="10">
        <v>2.226275539644132E-4</v>
      </c>
      <c r="F5993" s="10">
        <v>1.2280935364836741E-4</v>
      </c>
      <c r="G5993" s="10">
        <v>1.033546635785651E-4</v>
      </c>
      <c r="H5993" s="10">
        <v>1.5908006889597351E-4</v>
      </c>
      <c r="I5993" s="10">
        <v>2.893453885975061E-4</v>
      </c>
      <c r="J5993" s="10">
        <v>1.0944309139774019E-4</v>
      </c>
      <c r="K5993">
        <v>1.1638064335896621E-4</v>
      </c>
      <c r="L5993">
        <v>1.010955971603784E-4</v>
      </c>
      <c r="M5993">
        <v>1.113956474645374E-4</v>
      </c>
      <c r="N5993">
        <v>5.0468462559853211E-4</v>
      </c>
      <c r="O5993">
        <v>2.1365336595814769E-4</v>
      </c>
      <c r="P5993">
        <v>4.3352847156548458E-5</v>
      </c>
      <c r="Q5993">
        <v>1.3576162652385499E-4</v>
      </c>
      <c r="R5993">
        <v>2.536552415061749E-4</v>
      </c>
      <c r="S5993">
        <v>4.622414914601565E-5</v>
      </c>
      <c r="T5993">
        <v>7.5230538568886292E-8</v>
      </c>
    </row>
    <row r="5994" spans="1:20">
      <c r="A5994" s="10">
        <v>5988</v>
      </c>
      <c r="B5994" s="10">
        <v>3.0973377910114988E-4</v>
      </c>
      <c r="C5994" s="10">
        <v>1.1894535320262179E-4</v>
      </c>
      <c r="D5994" s="10">
        <v>1.938199470751311E-4</v>
      </c>
      <c r="E5994" s="10">
        <v>2.1755745718706509E-4</v>
      </c>
      <c r="F5994" s="10">
        <v>1.047331714673342E-4</v>
      </c>
      <c r="G5994" s="10">
        <v>1.017081366558195E-4</v>
      </c>
      <c r="H5994" s="10">
        <v>1.6708353840087271E-4</v>
      </c>
      <c r="I5994" s="10">
        <v>2.2162330468191401E-4</v>
      </c>
      <c r="J5994" s="10">
        <v>1.2189483968825461E-4</v>
      </c>
      <c r="K5994">
        <v>1.3128644073300889E-4</v>
      </c>
      <c r="L5994">
        <v>1.375184864530528E-4</v>
      </c>
      <c r="M5994">
        <v>9.8274687942761135E-5</v>
      </c>
      <c r="N5994">
        <v>4.9740917385799526E-4</v>
      </c>
      <c r="O5994">
        <v>2.303088821404626E-4</v>
      </c>
      <c r="P5994">
        <v>7.816834372358707E-5</v>
      </c>
      <c r="Q5994">
        <v>9.4107980993644226E-5</v>
      </c>
      <c r="R5994">
        <v>1.513764084072038E-4</v>
      </c>
      <c r="S5994">
        <v>4.0388936336618287E-5</v>
      </c>
      <c r="T5994">
        <v>3.0249298529010761E-6</v>
      </c>
    </row>
    <row r="5995" spans="1:20">
      <c r="A5995" s="10">
        <v>5989</v>
      </c>
      <c r="B5995" s="10">
        <v>2.8923550842170197E-4</v>
      </c>
      <c r="C5995" s="10">
        <v>1.2190501279495329E-4</v>
      </c>
      <c r="D5995" s="10">
        <v>1.9927291412197699E-4</v>
      </c>
      <c r="E5995" s="10">
        <v>2.0516415181626949E-4</v>
      </c>
      <c r="F5995" s="10">
        <v>1.7877436716558169E-4</v>
      </c>
      <c r="G5995" s="10">
        <v>9.5385069195411048E-5</v>
      </c>
      <c r="H5995" s="10">
        <v>1.8001469877987561E-4</v>
      </c>
      <c r="I5995" s="10">
        <v>1.6054087434521521E-4</v>
      </c>
      <c r="J5995" s="10">
        <v>1.4426476969416299E-4</v>
      </c>
      <c r="K5995">
        <v>1.9601519157234321E-4</v>
      </c>
      <c r="L5995">
        <v>1.6382503725576351E-4</v>
      </c>
      <c r="M5995">
        <v>1.157044020340728E-4</v>
      </c>
      <c r="N5995">
        <v>4.0526864530468189E-4</v>
      </c>
      <c r="O5995">
        <v>2.3411532515511539E-4</v>
      </c>
      <c r="P5995">
        <v>8.3265400634267823E-5</v>
      </c>
      <c r="Q5995">
        <v>9.5238009782452042E-5</v>
      </c>
      <c r="R5995">
        <v>1.6901498772100719E-4</v>
      </c>
      <c r="S5995">
        <v>5.0991319794667778E-5</v>
      </c>
      <c r="T5995">
        <v>3.330606837752837E-6</v>
      </c>
    </row>
    <row r="5996" spans="1:20">
      <c r="A5996" s="10">
        <v>5990</v>
      </c>
      <c r="B5996" s="10">
        <v>1.960801280123449E-4</v>
      </c>
      <c r="C5996" s="10">
        <v>1.2253041867689961E-4</v>
      </c>
      <c r="D5996" s="10">
        <v>1.953232295423196E-4</v>
      </c>
      <c r="E5996" s="10">
        <v>1.370022776719204E-4</v>
      </c>
      <c r="F5996" s="10">
        <v>1.588590387036676E-4</v>
      </c>
      <c r="G5996" s="10">
        <v>9.6580622932291945E-5</v>
      </c>
      <c r="H5996" s="10">
        <v>1.1343595390960161E-4</v>
      </c>
      <c r="I5996" s="10">
        <v>1.3625924472213029E-4</v>
      </c>
      <c r="J5996" s="10">
        <v>1.1293710591055679E-4</v>
      </c>
      <c r="K5996">
        <v>2.6785271292476313E-4</v>
      </c>
      <c r="L5996">
        <v>1.914159029966038E-4</v>
      </c>
      <c r="M5996">
        <v>1.139908211811928E-4</v>
      </c>
      <c r="N5996">
        <v>2.7651513782337719E-4</v>
      </c>
      <c r="O5996">
        <v>1.7278413784512981E-4</v>
      </c>
      <c r="P5996">
        <v>1.0049011119473201E-4</v>
      </c>
      <c r="Q5996">
        <v>9.0642803194828603E-5</v>
      </c>
      <c r="R5996">
        <v>1.065926123781747E-4</v>
      </c>
      <c r="S5996">
        <v>5.5424448823507822E-5</v>
      </c>
      <c r="T5996">
        <v>3.8110509857244378E-6</v>
      </c>
    </row>
    <row r="5997" spans="1:20">
      <c r="A5997" s="10">
        <v>5991</v>
      </c>
      <c r="B5997" s="10">
        <v>1.4670766302587529E-4</v>
      </c>
      <c r="C5997" s="10">
        <v>9.4502050065537176E-5</v>
      </c>
      <c r="D5997" s="10">
        <v>1.8606101109465851E-4</v>
      </c>
      <c r="E5997" s="10">
        <v>1.074166782725368E-4</v>
      </c>
      <c r="F5997" s="10">
        <v>1.032787243797368E-4</v>
      </c>
      <c r="G5997" s="10">
        <v>8.0464404246242296E-5</v>
      </c>
      <c r="H5997" s="10">
        <v>9.341950614732675E-5</v>
      </c>
      <c r="I5997" s="10">
        <v>7.6251985532832926E-5</v>
      </c>
      <c r="J5997" s="10">
        <v>7.8112802480103283E-5</v>
      </c>
      <c r="K5997">
        <v>1.7527075541336391E-4</v>
      </c>
      <c r="L5997">
        <v>1.696931083105338E-4</v>
      </c>
      <c r="M5997">
        <v>1.2961834057443231E-4</v>
      </c>
      <c r="N5997">
        <v>1.5703137853160281E-4</v>
      </c>
      <c r="O5997">
        <v>1.7735967450162009E-4</v>
      </c>
      <c r="P5997">
        <v>1.001334141666099E-4</v>
      </c>
      <c r="Q5997">
        <v>7.4275931654925546E-5</v>
      </c>
      <c r="R5997">
        <v>8.9739990740358747E-5</v>
      </c>
      <c r="S5997">
        <v>5.3524233600010969E-5</v>
      </c>
      <c r="T5997">
        <v>2.1369598149040791E-6</v>
      </c>
    </row>
    <row r="5998" spans="1:20">
      <c r="A5998" s="10">
        <v>5992</v>
      </c>
      <c r="B5998" s="10">
        <v>1.086728537607909E-4</v>
      </c>
      <c r="C5998" s="10">
        <v>1.1806220581681521E-4</v>
      </c>
      <c r="D5998" s="10">
        <v>1.6202809519182511E-4</v>
      </c>
      <c r="E5998" s="10">
        <v>7.5613724529635719E-5</v>
      </c>
      <c r="F5998" s="10">
        <v>2.4481409820920399E-5</v>
      </c>
      <c r="G5998" s="10">
        <v>7.1333378063238474E-5</v>
      </c>
      <c r="H5998" s="10">
        <v>6.3934478456991381E-5</v>
      </c>
      <c r="I5998" s="10">
        <v>5.127594977624131E-5</v>
      </c>
      <c r="J5998" s="10">
        <v>7.3646159313427785E-5</v>
      </c>
      <c r="K5998">
        <v>1.180618952497701E-4</v>
      </c>
      <c r="L5998">
        <v>1.483648423087994E-4</v>
      </c>
      <c r="M5998">
        <v>1.205075579559535E-4</v>
      </c>
      <c r="N5998">
        <v>1.180191936079828E-4</v>
      </c>
      <c r="O5998">
        <v>1.9617225712409569E-4</v>
      </c>
      <c r="P5998">
        <v>7.4093851518192136E-5</v>
      </c>
      <c r="Q5998">
        <v>6.8872928010656073E-5</v>
      </c>
      <c r="R5998">
        <v>5.4095662293858193E-5</v>
      </c>
      <c r="S5998">
        <v>4.5229034199333202E-5</v>
      </c>
      <c r="T5998">
        <v>8.1208950974603141E-6</v>
      </c>
    </row>
    <row r="5999" spans="1:20">
      <c r="A5999" s="10">
        <v>5993</v>
      </c>
      <c r="B5999" s="10">
        <v>4.9530347792434658E-5</v>
      </c>
      <c r="C5999" s="10">
        <v>7.1801800575988802E-5</v>
      </c>
      <c r="D5999" s="10">
        <v>1.171106124355919E-4</v>
      </c>
      <c r="E5999" s="10">
        <v>4.2831931539702848E-5</v>
      </c>
      <c r="F5999" s="10">
        <v>1.163758237361866E-5</v>
      </c>
      <c r="G5999" s="10">
        <v>3.4749735598279428E-5</v>
      </c>
      <c r="H5999" s="10">
        <v>3.5248260002854911E-5</v>
      </c>
      <c r="I5999" s="10">
        <v>4.3132062553798668E-5</v>
      </c>
      <c r="J5999" s="10">
        <v>4.3750691128369073E-5</v>
      </c>
      <c r="K5999">
        <v>7.2385956042676699E-5</v>
      </c>
      <c r="L5999">
        <v>5.6947460624288158E-5</v>
      </c>
      <c r="M5999">
        <v>6.7432628311479628E-5</v>
      </c>
      <c r="N5999">
        <v>6.6151745155773833E-5</v>
      </c>
      <c r="O5999">
        <v>1.6363844828084489E-4</v>
      </c>
      <c r="P5999">
        <v>3.0955303477992889E-5</v>
      </c>
      <c r="Q5999">
        <v>1.292117341836775E-5</v>
      </c>
      <c r="R5999">
        <v>2.1796210549147879E-5</v>
      </c>
      <c r="S5999">
        <v>4.1095711073999187E-5</v>
      </c>
      <c r="T5999">
        <v>2.2456994248910761E-6</v>
      </c>
    </row>
    <row r="6000" spans="1:20">
      <c r="A6000" s="10">
        <v>5994</v>
      </c>
      <c r="B6000" s="10">
        <v>2.210937875995761E-5</v>
      </c>
      <c r="C6000" s="10">
        <v>1.9778233817209361E-5</v>
      </c>
      <c r="D6000" s="10">
        <v>5.9997812752168919E-5</v>
      </c>
      <c r="E6000" s="10">
        <v>3.0389757239669481E-5</v>
      </c>
      <c r="F6000" s="10">
        <v>4.517220940105517E-7</v>
      </c>
      <c r="G6000" s="10">
        <v>3.066908941779498E-5</v>
      </c>
      <c r="H6000" s="10">
        <v>9.8414235530371895E-6</v>
      </c>
      <c r="I6000" s="10">
        <v>2.7423758224162541E-5</v>
      </c>
      <c r="J6000" s="10">
        <v>2.8676215965437761E-5</v>
      </c>
      <c r="K6000">
        <v>1.8494508190022791E-5</v>
      </c>
      <c r="L6000">
        <v>6.3988536724212561E-6</v>
      </c>
      <c r="M6000">
        <v>2.2542887020779949E-5</v>
      </c>
      <c r="N6000">
        <v>1.6983528153548809E-5</v>
      </c>
      <c r="O6000">
        <v>1.028951427456722E-4</v>
      </c>
      <c r="P6000">
        <v>4.7126776922649373E-6</v>
      </c>
      <c r="Q6000">
        <v>3.3086919226076288E-7</v>
      </c>
      <c r="R6000">
        <v>3.4063592114412881E-6</v>
      </c>
      <c r="S6000">
        <v>4.7346507940805062E-5</v>
      </c>
      <c r="T6000">
        <v>1.3081211973377779E-9</v>
      </c>
    </row>
    <row r="6001" spans="1:20">
      <c r="A6001" s="10">
        <v>5995</v>
      </c>
      <c r="B6001" s="10">
        <v>1.289865620919478E-5</v>
      </c>
      <c r="C6001" s="10">
        <v>4.7167087193716104E-6</v>
      </c>
      <c r="D6001" s="10">
        <v>1.8648727826119921E-5</v>
      </c>
      <c r="E6001" s="10">
        <v>8.3784968338055438E-6</v>
      </c>
      <c r="F6001" s="10">
        <v>0</v>
      </c>
      <c r="G6001" s="10">
        <v>1.1117860575484491E-5</v>
      </c>
      <c r="H6001" s="10">
        <v>5.6690087651568931E-6</v>
      </c>
      <c r="I6001" s="10">
        <v>1.763623119337892E-5</v>
      </c>
      <c r="J6001" s="10">
        <v>2.9076457001875149E-5</v>
      </c>
      <c r="K6001">
        <v>1.243413587720695E-5</v>
      </c>
      <c r="L6001">
        <v>5.9854148649113088E-7</v>
      </c>
      <c r="M6001">
        <v>1.1132383147873871E-5</v>
      </c>
      <c r="N6001">
        <v>6.5564804478990473E-6</v>
      </c>
      <c r="O6001">
        <v>5.7955227165011231E-5</v>
      </c>
      <c r="P6001">
        <v>2.7371841679150358E-6</v>
      </c>
      <c r="Q6001">
        <v>0</v>
      </c>
      <c r="R6001">
        <v>2.5990447460638988E-6</v>
      </c>
      <c r="S6001">
        <v>4.3049081962766022E-5</v>
      </c>
      <c r="T6001">
        <v>0</v>
      </c>
    </row>
    <row r="6002" spans="1:20">
      <c r="A6002" s="10">
        <v>5996</v>
      </c>
      <c r="B6002" s="10">
        <v>9.6585382978101924E-6</v>
      </c>
      <c r="C6002" s="10">
        <v>5.5670167669461522E-6</v>
      </c>
      <c r="D6002" s="10">
        <v>6.2674568085580344E-6</v>
      </c>
      <c r="E6002" s="10">
        <v>5.4874896488396461E-6</v>
      </c>
      <c r="F6002" s="10">
        <v>0</v>
      </c>
      <c r="G6002" s="10">
        <v>2.1854715264969829E-6</v>
      </c>
      <c r="H6002" s="10">
        <v>7.3897423111492121E-6</v>
      </c>
      <c r="I6002" s="10">
        <v>1.085582226924153E-5</v>
      </c>
      <c r="J6002" s="10">
        <v>7.1917738312301557E-6</v>
      </c>
      <c r="K6002">
        <v>5.3836930064732814E-6</v>
      </c>
      <c r="L6002">
        <v>1.154816682406195E-9</v>
      </c>
      <c r="M6002">
        <v>3.346428614750495E-6</v>
      </c>
      <c r="N6002">
        <v>5.8518026857196561E-6</v>
      </c>
      <c r="O6002">
        <v>1.994528665779888E-5</v>
      </c>
      <c r="P6002">
        <v>0</v>
      </c>
      <c r="Q6002">
        <v>0</v>
      </c>
      <c r="R6002">
        <v>3.2556929754124771E-7</v>
      </c>
      <c r="S6002">
        <v>3.6332792744931972E-5</v>
      </c>
      <c r="T6002">
        <v>3.7326505601047422E-7</v>
      </c>
    </row>
    <row r="6003" spans="1:20">
      <c r="A6003" s="10">
        <v>5997</v>
      </c>
      <c r="B6003" s="10">
        <v>8.7827371956944869E-7</v>
      </c>
      <c r="C6003" s="10">
        <v>1.853377268554352E-6</v>
      </c>
      <c r="D6003" s="10">
        <v>4.2628876232400576E-6</v>
      </c>
      <c r="E6003" s="10">
        <v>3.7429758369348889E-6</v>
      </c>
      <c r="F6003" s="10">
        <v>0</v>
      </c>
      <c r="G6003" s="10">
        <v>1.21848098168852E-6</v>
      </c>
      <c r="H6003" s="10">
        <v>5.610561036732724E-6</v>
      </c>
      <c r="I6003" s="10">
        <v>4.8775314589216666E-6</v>
      </c>
      <c r="J6003" s="10">
        <v>2.221513782310175E-6</v>
      </c>
      <c r="K6003">
        <v>6.2407873548991743E-7</v>
      </c>
      <c r="L6003">
        <v>0</v>
      </c>
      <c r="M6003">
        <v>1.084283384877538E-6</v>
      </c>
      <c r="N6003">
        <v>4.2423377349425367E-6</v>
      </c>
      <c r="O6003">
        <v>3.2217591500360769E-6</v>
      </c>
      <c r="P6003">
        <v>0</v>
      </c>
      <c r="Q6003">
        <v>0</v>
      </c>
      <c r="R6003">
        <v>7.0122617931961049E-8</v>
      </c>
      <c r="S6003">
        <v>3.4550362230289451E-5</v>
      </c>
      <c r="T6003">
        <v>2.0061476951703011E-7</v>
      </c>
    </row>
    <row r="6004" spans="1:20">
      <c r="A6004" s="10">
        <v>5998</v>
      </c>
      <c r="B6004" s="10">
        <v>0</v>
      </c>
      <c r="C6004" s="10">
        <v>1.156253039909136E-7</v>
      </c>
      <c r="D6004" s="10">
        <v>1.8219882363020511E-6</v>
      </c>
      <c r="E6004" s="10">
        <v>0</v>
      </c>
      <c r="F6004" s="10">
        <v>0</v>
      </c>
      <c r="G6004" s="10">
        <v>1.5753248167001011E-7</v>
      </c>
      <c r="H6004" s="10">
        <v>7.0065597453703973E-7</v>
      </c>
      <c r="I6004" s="10">
        <v>1.5531652695054789E-6</v>
      </c>
      <c r="J6004" s="10">
        <v>2.050149557249079E-7</v>
      </c>
      <c r="K6004">
        <v>0</v>
      </c>
      <c r="L6004">
        <v>0</v>
      </c>
      <c r="M6004">
        <v>1.274020864037271E-7</v>
      </c>
      <c r="N6004">
        <v>1.020732549753194E-6</v>
      </c>
      <c r="O6004">
        <v>3.0045018982959399E-7</v>
      </c>
      <c r="P6004">
        <v>0</v>
      </c>
      <c r="Q6004">
        <v>0</v>
      </c>
      <c r="R6004">
        <v>0</v>
      </c>
      <c r="S6004">
        <v>2.2603499422476861E-5</v>
      </c>
      <c r="T6004">
        <v>3.5795298174620089E-7</v>
      </c>
    </row>
    <row r="6005" spans="1:20">
      <c r="A6005" s="10">
        <v>5999</v>
      </c>
      <c r="B6005" s="10">
        <v>0</v>
      </c>
      <c r="C6005" s="10">
        <v>3.1709363670235389E-8</v>
      </c>
      <c r="D6005" s="10">
        <v>2.6133297179762732E-7</v>
      </c>
      <c r="E6005" s="10">
        <v>0</v>
      </c>
      <c r="F6005" s="10">
        <v>0</v>
      </c>
      <c r="G6005" s="10">
        <v>6.8473032877845829E-9</v>
      </c>
      <c r="H6005" s="10">
        <v>1.5068766602388189E-8</v>
      </c>
      <c r="I6005" s="10">
        <v>5.1251522965267723E-8</v>
      </c>
      <c r="J6005" s="10">
        <v>0</v>
      </c>
      <c r="K6005">
        <v>1.5731011843778938E-8</v>
      </c>
      <c r="L6005">
        <v>0</v>
      </c>
      <c r="M6005">
        <v>0</v>
      </c>
      <c r="N6005">
        <v>9.8421805973695324E-10</v>
      </c>
      <c r="O6005">
        <v>1.2569780057308911E-7</v>
      </c>
      <c r="P6005">
        <v>0</v>
      </c>
      <c r="Q6005">
        <v>0</v>
      </c>
      <c r="R6005">
        <v>0</v>
      </c>
      <c r="S6005">
        <v>2.6226714584406271E-5</v>
      </c>
      <c r="T6005">
        <v>2.2605012776095E-6</v>
      </c>
    </row>
    <row r="6006" spans="1:20">
      <c r="A6006" s="10">
        <v>6000</v>
      </c>
      <c r="B6006" s="10">
        <v>0</v>
      </c>
      <c r="C6006" s="10">
        <v>4.3797463632921809E-10</v>
      </c>
      <c r="D6006" s="10">
        <v>6.6227068419929397E-9</v>
      </c>
      <c r="E6006" s="10">
        <v>0</v>
      </c>
      <c r="F6006" s="10">
        <v>0</v>
      </c>
      <c r="G6006" s="10">
        <v>0</v>
      </c>
      <c r="H6006" s="10">
        <v>1.1459930353033049E-8</v>
      </c>
      <c r="I6006" s="10">
        <v>0</v>
      </c>
      <c r="J6006" s="10">
        <v>0</v>
      </c>
      <c r="K6006">
        <v>9.3402882822437431E-9</v>
      </c>
      <c r="L6006">
        <v>0</v>
      </c>
      <c r="M6006">
        <v>0</v>
      </c>
      <c r="N6006">
        <v>9.6632318592355403E-10</v>
      </c>
      <c r="O6006">
        <v>4.6306040469251998E-9</v>
      </c>
      <c r="P6006">
        <v>0</v>
      </c>
      <c r="Q6006">
        <v>0</v>
      </c>
      <c r="R6006">
        <v>0</v>
      </c>
      <c r="S6006">
        <v>2.6450123731196359E-5</v>
      </c>
      <c r="T6006">
        <v>7.1442252148728796E-6</v>
      </c>
    </row>
    <row r="6007" spans="1:20">
      <c r="A6007" s="10">
        <v>6001</v>
      </c>
      <c r="B6007" s="10">
        <v>0</v>
      </c>
      <c r="C6007" s="10">
        <v>5.6761512868266663E-7</v>
      </c>
      <c r="D6007" s="10">
        <v>2.3995314644901959E-11</v>
      </c>
      <c r="E6007" s="10">
        <v>0</v>
      </c>
      <c r="F6007" s="10">
        <v>0</v>
      </c>
      <c r="G6007" s="10">
        <v>0</v>
      </c>
      <c r="H6007" s="10">
        <v>0</v>
      </c>
      <c r="I6007" s="10">
        <v>0</v>
      </c>
      <c r="J6007" s="10">
        <v>0</v>
      </c>
      <c r="K6007">
        <v>1.8188982444369392E-8</v>
      </c>
      <c r="L6007">
        <v>0</v>
      </c>
      <c r="M6007">
        <v>0</v>
      </c>
      <c r="N6007">
        <v>2.2905438481150909E-9</v>
      </c>
      <c r="O6007">
        <v>3.4810109308672041E-9</v>
      </c>
      <c r="P6007">
        <v>0</v>
      </c>
      <c r="Q6007">
        <v>0</v>
      </c>
      <c r="R6007">
        <v>0</v>
      </c>
      <c r="S6007">
        <v>2.7029645265901771E-5</v>
      </c>
      <c r="T6007">
        <v>1.0197925592282209E-5</v>
      </c>
    </row>
    <row r="6008" spans="1:20">
      <c r="A6008" s="10">
        <v>6002</v>
      </c>
      <c r="B6008" s="10">
        <v>0</v>
      </c>
      <c r="C6008" s="10">
        <v>1.9927845952979419E-7</v>
      </c>
      <c r="D6008" s="10">
        <v>0</v>
      </c>
      <c r="E6008" s="10">
        <v>0</v>
      </c>
      <c r="F6008" s="10">
        <v>0</v>
      </c>
      <c r="G6008" s="10">
        <v>4.3559113710149471E-9</v>
      </c>
      <c r="H6008" s="10">
        <v>0</v>
      </c>
      <c r="I6008" s="10">
        <v>0</v>
      </c>
      <c r="J6008" s="10">
        <v>0</v>
      </c>
      <c r="K6008">
        <v>1.8188982444369392E-8</v>
      </c>
      <c r="L6008">
        <v>0</v>
      </c>
      <c r="M6008">
        <v>1.6725180230480559E-7</v>
      </c>
      <c r="N6008">
        <v>9.4842831211015503E-10</v>
      </c>
      <c r="O6008">
        <v>0</v>
      </c>
      <c r="P6008">
        <v>0</v>
      </c>
      <c r="Q6008">
        <v>0</v>
      </c>
      <c r="R6008">
        <v>0</v>
      </c>
      <c r="S6008">
        <v>2.19677128307371E-5</v>
      </c>
      <c r="T6008">
        <v>8.0198766592708814E-6</v>
      </c>
    </row>
    <row r="6009" spans="1:20">
      <c r="A6009" s="10">
        <v>6003</v>
      </c>
      <c r="B6009" s="10">
        <v>0</v>
      </c>
      <c r="C6009" s="10">
        <v>0</v>
      </c>
      <c r="D6009" s="10">
        <v>0</v>
      </c>
      <c r="E6009" s="10">
        <v>0</v>
      </c>
      <c r="F6009" s="10">
        <v>0</v>
      </c>
      <c r="G6009" s="10">
        <v>0</v>
      </c>
      <c r="H6009" s="10">
        <v>0</v>
      </c>
      <c r="I6009" s="10">
        <v>0</v>
      </c>
      <c r="J6009" s="10">
        <v>0</v>
      </c>
      <c r="K6009">
        <v>1.8188982444369392E-8</v>
      </c>
      <c r="L6009">
        <v>0</v>
      </c>
      <c r="M6009">
        <v>7.8960078341324518E-8</v>
      </c>
      <c r="N6009">
        <v>9.6632318592355403E-10</v>
      </c>
      <c r="O6009">
        <v>1.0743860897738281E-11</v>
      </c>
      <c r="P6009">
        <v>0</v>
      </c>
      <c r="Q6009">
        <v>0</v>
      </c>
      <c r="R6009">
        <v>0</v>
      </c>
      <c r="S6009">
        <v>1.9629879197727471E-5</v>
      </c>
      <c r="T6009">
        <v>3.3662436415749159E-6</v>
      </c>
    </row>
    <row r="6010" spans="1:20">
      <c r="A6010" s="10">
        <v>6004</v>
      </c>
      <c r="B6010" s="10">
        <v>0</v>
      </c>
      <c r="C6010" s="10">
        <v>0</v>
      </c>
      <c r="D6010" s="10">
        <v>0</v>
      </c>
      <c r="E6010" s="10">
        <v>0</v>
      </c>
      <c r="F6010" s="10">
        <v>0</v>
      </c>
      <c r="G6010" s="10">
        <v>0</v>
      </c>
      <c r="H6010" s="10">
        <v>0</v>
      </c>
      <c r="I6010" s="10">
        <v>0</v>
      </c>
      <c r="J6010" s="10">
        <v>0</v>
      </c>
      <c r="K6010">
        <v>1.6714200084015121E-8</v>
      </c>
      <c r="L6010">
        <v>0</v>
      </c>
      <c r="M6010">
        <v>0</v>
      </c>
      <c r="N6010">
        <v>9.4842831211015503E-10</v>
      </c>
      <c r="O6010">
        <v>0</v>
      </c>
      <c r="P6010">
        <v>0</v>
      </c>
      <c r="Q6010">
        <v>0</v>
      </c>
      <c r="R6010">
        <v>0</v>
      </c>
      <c r="S6010">
        <v>1.515487611327671E-5</v>
      </c>
      <c r="T6010">
        <v>4.3648693343002404E-6</v>
      </c>
    </row>
    <row r="6011" spans="1:20">
      <c r="A6011" s="10">
        <v>6005</v>
      </c>
      <c r="B6011" s="10">
        <v>1.978093962994254E-9</v>
      </c>
      <c r="C6011" s="10">
        <v>7.8835434539259263E-10</v>
      </c>
      <c r="D6011" s="10">
        <v>6.4787349541235291E-11</v>
      </c>
      <c r="E6011" s="10">
        <v>2.6682964422593849E-9</v>
      </c>
      <c r="F6011" s="10">
        <v>0</v>
      </c>
      <c r="G6011" s="10">
        <v>9.5451275260501456E-10</v>
      </c>
      <c r="H6011" s="10">
        <v>1.2335052307264671E-9</v>
      </c>
      <c r="I6011" s="10">
        <v>8.3782083765093809E-10</v>
      </c>
      <c r="J6011" s="10">
        <v>0</v>
      </c>
      <c r="K6011">
        <v>8.8486941621256518E-9</v>
      </c>
      <c r="L6011">
        <v>4.0418583884216821E-10</v>
      </c>
      <c r="M6011">
        <v>3.337857857155992E-9</v>
      </c>
      <c r="N6011">
        <v>8.276379138697108E-9</v>
      </c>
      <c r="O6011">
        <v>2.3931950149712019E-9</v>
      </c>
      <c r="P6011">
        <v>2.7183820255714998E-10</v>
      </c>
      <c r="Q6011">
        <v>0</v>
      </c>
      <c r="R6011">
        <v>2.3930734691066071E-9</v>
      </c>
      <c r="S6011">
        <v>1.3348448457595169E-5</v>
      </c>
      <c r="T6011">
        <v>2.17293586177526E-6</v>
      </c>
    </row>
    <row r="6012" spans="1:20">
      <c r="A6012" s="10">
        <v>6006</v>
      </c>
      <c r="B6012" s="10">
        <v>5.3415089437097267E-6</v>
      </c>
      <c r="C6012" s="10">
        <v>4.5811599491740803E-6</v>
      </c>
      <c r="D6012" s="10">
        <v>8.0503824722667815E-6</v>
      </c>
      <c r="E6012" s="10">
        <v>1.56319616788657E-6</v>
      </c>
      <c r="F6012" s="10">
        <v>1.1045128902021689E-6</v>
      </c>
      <c r="G6012" s="10">
        <v>1.403783345286005E-6</v>
      </c>
      <c r="H6012" s="10">
        <v>5.4371431197595262E-6</v>
      </c>
      <c r="I6012" s="10">
        <v>3.3363224705769409E-6</v>
      </c>
      <c r="J6012" s="10">
        <v>3.289500312012306E-6</v>
      </c>
      <c r="K6012">
        <v>1.0915110046042051E-6</v>
      </c>
      <c r="L6012">
        <v>3.8537820564833038E-6</v>
      </c>
      <c r="M6012">
        <v>2.6545454146527261E-6</v>
      </c>
      <c r="N6012">
        <v>8.1510747585372331E-6</v>
      </c>
      <c r="O6012">
        <v>2.071917582194821E-6</v>
      </c>
      <c r="P6012">
        <v>4.2849855869083544E-6</v>
      </c>
      <c r="Q6012">
        <v>3.9175680137905353E-6</v>
      </c>
      <c r="R6012">
        <v>7.9239393056186595E-6</v>
      </c>
      <c r="S6012">
        <v>1.2029671118987511E-5</v>
      </c>
      <c r="T6012">
        <v>6.1881704538932841E-6</v>
      </c>
    </row>
    <row r="6013" spans="1:20">
      <c r="A6013" s="10">
        <v>6007</v>
      </c>
      <c r="B6013" s="10">
        <v>4.1789868305841842E-5</v>
      </c>
      <c r="C6013" s="10">
        <v>4.6343368586313103E-5</v>
      </c>
      <c r="D6013" s="10">
        <v>8.0549577188984125E-5</v>
      </c>
      <c r="E6013" s="10">
        <v>1.214646494733108E-5</v>
      </c>
      <c r="F6013" s="10">
        <v>3.0302150967435E-5</v>
      </c>
      <c r="G6013" s="10">
        <v>1.9233050349277451E-5</v>
      </c>
      <c r="H6013" s="10">
        <v>5.8820378272141647E-5</v>
      </c>
      <c r="I6013" s="10">
        <v>3.5724264496054547E-5</v>
      </c>
      <c r="J6013" s="10">
        <v>3.9553474139169142E-5</v>
      </c>
      <c r="K6013">
        <v>3.0955988990161309E-5</v>
      </c>
      <c r="L6013">
        <v>5.0630786594028643E-5</v>
      </c>
      <c r="M6013">
        <v>2.8958712815420401E-5</v>
      </c>
      <c r="N6013">
        <v>8.6864332378675459E-5</v>
      </c>
      <c r="O6013">
        <v>2.5183812197479938E-5</v>
      </c>
      <c r="P6013">
        <v>6.3248277444402428E-5</v>
      </c>
      <c r="Q6013">
        <v>6.2088838591698272E-5</v>
      </c>
      <c r="R6013">
        <v>3.6106970766237357E-5</v>
      </c>
      <c r="S6013">
        <v>9.7037014175287615E-6</v>
      </c>
      <c r="T6013">
        <v>4.3443030636914727E-6</v>
      </c>
    </row>
    <row r="6014" spans="1:20">
      <c r="A6014" s="10">
        <v>6008</v>
      </c>
      <c r="B6014" s="10">
        <v>9.2398388575893784E-5</v>
      </c>
      <c r="C6014" s="10">
        <v>1.2492807359563979E-4</v>
      </c>
      <c r="D6014" s="10">
        <v>1.8536790943055479E-4</v>
      </c>
      <c r="E6014" s="10">
        <v>3.0552787852035979E-5</v>
      </c>
      <c r="F6014" s="10">
        <v>1.038134033309232E-4</v>
      </c>
      <c r="G6014" s="10">
        <v>4.6566968993309773E-5</v>
      </c>
      <c r="H6014" s="10">
        <v>1.528342005748241E-4</v>
      </c>
      <c r="I6014" s="10">
        <v>9.1508354857453269E-5</v>
      </c>
      <c r="J6014" s="10">
        <v>9.6645309674627745E-5</v>
      </c>
      <c r="K6014">
        <v>5.8224075760755698E-5</v>
      </c>
      <c r="L6014">
        <v>1.398550414817737E-4</v>
      </c>
      <c r="M6014">
        <v>7.7563598471242415E-5</v>
      </c>
      <c r="N6014">
        <v>2.3213464062530559E-4</v>
      </c>
      <c r="O6014">
        <v>6.1312436586753795E-5</v>
      </c>
      <c r="P6014">
        <v>2.2250147166044511E-4</v>
      </c>
      <c r="Q6014">
        <v>1.5100433133495729E-4</v>
      </c>
      <c r="R6014">
        <v>8.4069060539814722E-5</v>
      </c>
      <c r="S6014">
        <v>1.2199047275615241E-5</v>
      </c>
      <c r="T6014">
        <v>1.254963168515672E-6</v>
      </c>
    </row>
    <row r="6015" spans="1:20">
      <c r="A6015" s="10">
        <v>6009</v>
      </c>
      <c r="B6015" s="10">
        <v>1.873855334473327E-4</v>
      </c>
      <c r="C6015" s="10">
        <v>2.086226681047367E-4</v>
      </c>
      <c r="D6015" s="10">
        <v>2.5712354213611882E-4</v>
      </c>
      <c r="E6015" s="10">
        <v>9.3025313421432997E-5</v>
      </c>
      <c r="F6015" s="10">
        <v>1.7895409773727359E-4</v>
      </c>
      <c r="G6015" s="10">
        <v>8.2199991564717328E-5</v>
      </c>
      <c r="H6015" s="10">
        <v>2.682746254878406E-4</v>
      </c>
      <c r="I6015" s="10">
        <v>1.441475142515243E-4</v>
      </c>
      <c r="J6015" s="10">
        <v>1.7581811134888801E-4</v>
      </c>
      <c r="K6015">
        <v>7.2654403301820175E-5</v>
      </c>
      <c r="L6015">
        <v>2.4433989568813758E-4</v>
      </c>
      <c r="M6015">
        <v>1.553833730466535E-4</v>
      </c>
      <c r="N6015">
        <v>3.420153418079013E-4</v>
      </c>
      <c r="O6015">
        <v>1.077434461542135E-4</v>
      </c>
      <c r="P6015">
        <v>3.3134430999878361E-4</v>
      </c>
      <c r="Q6015">
        <v>2.8310349320860632E-4</v>
      </c>
      <c r="R6015">
        <v>1.8402986806672779E-4</v>
      </c>
      <c r="S6015">
        <v>1.235066679069534E-5</v>
      </c>
      <c r="T6015">
        <v>6.5647058128971014E-7</v>
      </c>
    </row>
    <row r="6016" spans="1:20">
      <c r="A6016" s="10">
        <v>6010</v>
      </c>
      <c r="B6016" s="10">
        <v>3.2348689772383461E-4</v>
      </c>
      <c r="C6016" s="10">
        <v>2.7750767804579792E-4</v>
      </c>
      <c r="D6016" s="10">
        <v>3.2554218662616841E-4</v>
      </c>
      <c r="E6016" s="10">
        <v>1.861272598566365E-4</v>
      </c>
      <c r="F6016" s="10">
        <v>2.777791698632969E-4</v>
      </c>
      <c r="G6016" s="10">
        <v>1.2351671903162119E-4</v>
      </c>
      <c r="H6016" s="10">
        <v>3.6759182018508349E-4</v>
      </c>
      <c r="I6016" s="10">
        <v>2.0584653161109879E-4</v>
      </c>
      <c r="J6016" s="10">
        <v>2.4658060570288898E-4</v>
      </c>
      <c r="K6016">
        <v>1.082085793437711E-4</v>
      </c>
      <c r="L6016">
        <v>3.0227723630216728E-4</v>
      </c>
      <c r="M6016">
        <v>1.8708473457323041E-4</v>
      </c>
      <c r="N6016">
        <v>4.1121378094163461E-4</v>
      </c>
      <c r="O6016">
        <v>1.499377815122836E-4</v>
      </c>
      <c r="P6016">
        <v>3.9742405416102133E-4</v>
      </c>
      <c r="Q6016">
        <v>3.6833112768773469E-4</v>
      </c>
      <c r="R6016">
        <v>3.0147978520815002E-4</v>
      </c>
      <c r="S6016">
        <v>8.5720876135359435E-6</v>
      </c>
      <c r="T6016">
        <v>3.6382324346786399E-7</v>
      </c>
    </row>
    <row r="6017" spans="1:20">
      <c r="A6017" s="10">
        <v>6011</v>
      </c>
      <c r="B6017" s="10">
        <v>4.2766910729601039E-4</v>
      </c>
      <c r="C6017" s="10">
        <v>3.1858077958000971E-4</v>
      </c>
      <c r="D6017" s="10">
        <v>3.7729514147958509E-4</v>
      </c>
      <c r="E6017" s="10">
        <v>2.1520548038726889E-4</v>
      </c>
      <c r="F6017" s="10">
        <v>3.2737138078486601E-4</v>
      </c>
      <c r="G6017" s="10">
        <v>1.5860282568146849E-4</v>
      </c>
      <c r="H6017" s="10">
        <v>4.2281850181767822E-4</v>
      </c>
      <c r="I6017" s="10">
        <v>2.4123559554615871E-4</v>
      </c>
      <c r="J6017" s="10">
        <v>3.3389479280959412E-4</v>
      </c>
      <c r="K6017">
        <v>1.426157556948094E-4</v>
      </c>
      <c r="L6017">
        <v>4.0299069018712901E-4</v>
      </c>
      <c r="M6017">
        <v>2.3224225909961491E-4</v>
      </c>
      <c r="N6017">
        <v>4.4227935122433159E-4</v>
      </c>
      <c r="O6017">
        <v>1.808247949936231E-4</v>
      </c>
      <c r="P6017">
        <v>4.4231011408635919E-4</v>
      </c>
      <c r="Q6017">
        <v>3.2669600211701551E-4</v>
      </c>
      <c r="R6017">
        <v>3.4893166337018308E-4</v>
      </c>
      <c r="S6017">
        <v>5.5111932734089766E-6</v>
      </c>
      <c r="T6017">
        <v>4.714501362538064E-7</v>
      </c>
    </row>
    <row r="6018" spans="1:20">
      <c r="A6018" s="10">
        <v>6012</v>
      </c>
      <c r="B6018" s="10">
        <v>4.582213372564711E-4</v>
      </c>
      <c r="C6018" s="10">
        <v>3.1821846068235998E-4</v>
      </c>
      <c r="D6018" s="10">
        <v>4.631798075324563E-4</v>
      </c>
      <c r="E6018" s="10">
        <v>2.7804822058675159E-4</v>
      </c>
      <c r="F6018" s="10">
        <v>3.751064500831313E-4</v>
      </c>
      <c r="G6018" s="10">
        <v>1.8377293967032559E-4</v>
      </c>
      <c r="H6018" s="10">
        <v>4.7941677459088241E-4</v>
      </c>
      <c r="I6018" s="10">
        <v>2.423000324752074E-4</v>
      </c>
      <c r="J6018" s="10">
        <v>3.4468825170929642E-4</v>
      </c>
      <c r="K6018">
        <v>1.3929469329752769E-4</v>
      </c>
      <c r="L6018">
        <v>4.2830158691668622E-4</v>
      </c>
      <c r="M6018">
        <v>3.3236277705374161E-4</v>
      </c>
      <c r="N6018">
        <v>4.4121373385733588E-4</v>
      </c>
      <c r="O6018">
        <v>2.4567796226204422E-4</v>
      </c>
      <c r="P6018">
        <v>4.1844049988985381E-4</v>
      </c>
      <c r="Q6018">
        <v>4.5861139100327288E-4</v>
      </c>
      <c r="R6018">
        <v>3.8904843743217628E-4</v>
      </c>
      <c r="S6018">
        <v>6.1042161232515053E-6</v>
      </c>
      <c r="T6018">
        <v>1.072670237594549E-6</v>
      </c>
    </row>
    <row r="6019" spans="1:20">
      <c r="A6019" s="10">
        <v>6013</v>
      </c>
      <c r="B6019" s="10">
        <v>4.5490679355972893E-4</v>
      </c>
      <c r="C6019" s="10">
        <v>3.6039257132572757E-4</v>
      </c>
      <c r="D6019" s="10">
        <v>4.8421331270397409E-4</v>
      </c>
      <c r="E6019" s="10">
        <v>2.427127183849656E-4</v>
      </c>
      <c r="F6019" s="10">
        <v>3.8858674437823468E-4</v>
      </c>
      <c r="G6019" s="10">
        <v>2.034163386503095E-4</v>
      </c>
      <c r="H6019" s="10">
        <v>4.7697877650583589E-4</v>
      </c>
      <c r="I6019" s="10">
        <v>2.6094108386696138E-4</v>
      </c>
      <c r="J6019" s="10">
        <v>3.579276450730152E-4</v>
      </c>
      <c r="K6019">
        <v>1.1733530685038251E-4</v>
      </c>
      <c r="L6019">
        <v>4.1693023696190922E-4</v>
      </c>
      <c r="M6019">
        <v>3.6802201340445102E-4</v>
      </c>
      <c r="N6019">
        <v>3.7411794463353631E-4</v>
      </c>
      <c r="O6019">
        <v>2.552408397053395E-4</v>
      </c>
      <c r="P6019">
        <v>3.7677236999365333E-4</v>
      </c>
      <c r="Q6019">
        <v>4.9624436370319599E-4</v>
      </c>
      <c r="R6019">
        <v>3.2998090065511013E-4</v>
      </c>
      <c r="S6019">
        <v>2.2939597042817351E-5</v>
      </c>
      <c r="T6019">
        <v>6.4712104285645577E-6</v>
      </c>
    </row>
    <row r="6020" spans="1:20">
      <c r="A6020" s="10">
        <v>6014</v>
      </c>
      <c r="B6020" s="10">
        <v>4.0197883448719342E-4</v>
      </c>
      <c r="C6020" s="10">
        <v>3.6796916901527492E-4</v>
      </c>
      <c r="D6020" s="10">
        <v>4.5349630514522323E-4</v>
      </c>
      <c r="E6020" s="10">
        <v>2.5553390579257751E-4</v>
      </c>
      <c r="F6020" s="10">
        <v>2.9730651205699582E-4</v>
      </c>
      <c r="G6020" s="10">
        <v>2.2828651878621729E-4</v>
      </c>
      <c r="H6020" s="10">
        <v>4.5330534620135723E-4</v>
      </c>
      <c r="I6020" s="10">
        <v>2.3665164517586211E-4</v>
      </c>
      <c r="J6020" s="10">
        <v>3.6659818471040787E-4</v>
      </c>
      <c r="K6020">
        <v>1.48071430370321E-4</v>
      </c>
      <c r="L6020">
        <v>4.0655601347155571E-4</v>
      </c>
      <c r="M6020">
        <v>3.2186594716553151E-4</v>
      </c>
      <c r="N6020">
        <v>2.598387841262723E-4</v>
      </c>
      <c r="O6020">
        <v>2.1990607704902739E-4</v>
      </c>
      <c r="P6020">
        <v>4.097697220492556E-4</v>
      </c>
      <c r="Q6020">
        <v>4.1140134261249988E-4</v>
      </c>
      <c r="R6020">
        <v>2.412817160019808E-4</v>
      </c>
      <c r="S6020">
        <v>2.1911705692521069E-5</v>
      </c>
      <c r="T6020">
        <v>2.6406559528555789E-5</v>
      </c>
    </row>
    <row r="6021" spans="1:20">
      <c r="A6021" s="10">
        <v>6015</v>
      </c>
      <c r="B6021" s="10">
        <v>2.5253440428499188E-4</v>
      </c>
      <c r="C6021" s="10">
        <v>3.4371942438896958E-4</v>
      </c>
      <c r="D6021" s="10">
        <v>3.8986876553805198E-4</v>
      </c>
      <c r="E6021" s="10">
        <v>1.6918332442017849E-4</v>
      </c>
      <c r="F6021" s="10">
        <v>2.2129463136746289E-4</v>
      </c>
      <c r="G6021" s="10">
        <v>2.3261059980835721E-4</v>
      </c>
      <c r="H6021" s="10">
        <v>3.8740945482472282E-4</v>
      </c>
      <c r="I6021" s="10">
        <v>1.870849842486665E-4</v>
      </c>
      <c r="J6021" s="10">
        <v>3.3065355113296439E-4</v>
      </c>
      <c r="K6021">
        <v>1.389655218746966E-4</v>
      </c>
      <c r="L6021">
        <v>3.7520910647118928E-4</v>
      </c>
      <c r="M6021">
        <v>3.0266261923268632E-4</v>
      </c>
      <c r="N6021">
        <v>1.5328024613540109E-4</v>
      </c>
      <c r="O6021">
        <v>2.5600688638822652E-4</v>
      </c>
      <c r="P6021">
        <v>3.6247059970618488E-4</v>
      </c>
      <c r="Q6021">
        <v>3.7559349376364582E-4</v>
      </c>
      <c r="R6021">
        <v>2.1818271347360759E-4</v>
      </c>
      <c r="S6021">
        <v>1.8950890535736031E-5</v>
      </c>
      <c r="T6021">
        <v>4.5108524031898647E-6</v>
      </c>
    </row>
    <row r="6022" spans="1:20">
      <c r="A6022" s="10">
        <v>6016</v>
      </c>
      <c r="B6022" s="10">
        <v>1.7826372003866279E-4</v>
      </c>
      <c r="C6022" s="10">
        <v>2.7891067942619542E-4</v>
      </c>
      <c r="D6022" s="10">
        <v>2.9799818630206303E-4</v>
      </c>
      <c r="E6022" s="10">
        <v>1.0654573251225E-4</v>
      </c>
      <c r="F6022" s="10">
        <v>1.5458923979359419E-4</v>
      </c>
      <c r="G6022" s="10">
        <v>1.953585768332571E-4</v>
      </c>
      <c r="H6022" s="10">
        <v>2.7054874865246241E-4</v>
      </c>
      <c r="I6022" s="10">
        <v>1.2340067385478769E-4</v>
      </c>
      <c r="J6022" s="10">
        <v>2.411449452090173E-4</v>
      </c>
      <c r="K6022">
        <v>1.4245000244735861E-4</v>
      </c>
      <c r="L6022">
        <v>3.3238759446943019E-4</v>
      </c>
      <c r="M6022">
        <v>2.4503231757035593E-4</v>
      </c>
      <c r="N6022">
        <v>7.1507276016604177E-5</v>
      </c>
      <c r="O6022">
        <v>2.6698468545613478E-4</v>
      </c>
      <c r="P6022">
        <v>2.5603923806273088E-4</v>
      </c>
      <c r="Q6022">
        <v>2.3852519850121071E-4</v>
      </c>
      <c r="R6022">
        <v>1.2891979305988961E-4</v>
      </c>
      <c r="S6022">
        <v>1.5345094916795069E-5</v>
      </c>
      <c r="T6022">
        <v>8.241326379891567E-7</v>
      </c>
    </row>
    <row r="6023" spans="1:20">
      <c r="A6023" s="10">
        <v>6017</v>
      </c>
      <c r="B6023" s="10">
        <v>8.5645021247640553E-5</v>
      </c>
      <c r="C6023" s="10">
        <v>1.7410237445904771E-4</v>
      </c>
      <c r="D6023" s="10">
        <v>1.714303982863831E-4</v>
      </c>
      <c r="E6023" s="10">
        <v>6.3752468268404421E-5</v>
      </c>
      <c r="F6023" s="10">
        <v>9.7270508535843652E-5</v>
      </c>
      <c r="G6023" s="10">
        <v>1.0150256131253889E-4</v>
      </c>
      <c r="H6023" s="10">
        <v>1.374572139365318E-4</v>
      </c>
      <c r="I6023" s="10">
        <v>6.4322490082066981E-5</v>
      </c>
      <c r="J6023" s="10">
        <v>1.362571423813662E-4</v>
      </c>
      <c r="K6023">
        <v>9.4943637113711535E-5</v>
      </c>
      <c r="L6023">
        <v>2.0476558384521941E-4</v>
      </c>
      <c r="M6023">
        <v>1.4070709110083359E-4</v>
      </c>
      <c r="N6023">
        <v>4.871779631776409E-5</v>
      </c>
      <c r="O6023">
        <v>1.938914187204279E-4</v>
      </c>
      <c r="P6023">
        <v>1.163765622840073E-4</v>
      </c>
      <c r="Q6023">
        <v>1.316223377625382E-4</v>
      </c>
      <c r="R6023">
        <v>3.9994101220265727E-5</v>
      </c>
      <c r="S6023">
        <v>5.465948232206505E-6</v>
      </c>
      <c r="T6023">
        <v>1.030188866013785E-6</v>
      </c>
    </row>
    <row r="6024" spans="1:20">
      <c r="A6024" s="10">
        <v>6018</v>
      </c>
      <c r="B6024" s="10">
        <v>2.618310873815342E-5</v>
      </c>
      <c r="C6024" s="10">
        <v>9.9202352255031896E-5</v>
      </c>
      <c r="D6024" s="10">
        <v>8.2741969699685064E-5</v>
      </c>
      <c r="E6024" s="10">
        <v>3.4260569778999678E-5</v>
      </c>
      <c r="F6024" s="10">
        <v>1.235516754515984E-5</v>
      </c>
      <c r="G6024" s="10">
        <v>5.2783559988002752E-5</v>
      </c>
      <c r="H6024" s="10">
        <v>5.0127781482640511E-5</v>
      </c>
      <c r="I6024" s="10">
        <v>2.6563948923079331E-5</v>
      </c>
      <c r="J6024" s="10">
        <v>8.5754023293638536E-5</v>
      </c>
      <c r="K6024">
        <v>3.1624151428372819E-5</v>
      </c>
      <c r="L6024">
        <v>9.9498990920909226E-5</v>
      </c>
      <c r="M6024">
        <v>5.5654755495901597E-5</v>
      </c>
      <c r="N6024">
        <v>1.6651039161236628E-5</v>
      </c>
      <c r="O6024">
        <v>1.036371551431345E-4</v>
      </c>
      <c r="P6024">
        <v>1.9323573322407911E-5</v>
      </c>
      <c r="Q6024">
        <v>5.4803387412219272E-5</v>
      </c>
      <c r="R6024">
        <v>8.4878976776928895E-6</v>
      </c>
      <c r="S6024">
        <v>3.0597871601219079E-6</v>
      </c>
      <c r="T6024">
        <v>9.4314724144735915E-7</v>
      </c>
    </row>
    <row r="6025" spans="1:20">
      <c r="A6025" s="10">
        <v>6019</v>
      </c>
      <c r="B6025" s="10">
        <v>1.916073299402023E-5</v>
      </c>
      <c r="C6025" s="10">
        <v>8.049692198039868E-5</v>
      </c>
      <c r="D6025" s="10">
        <v>5.3673170309749159E-5</v>
      </c>
      <c r="E6025" s="10">
        <v>1.3071524219517989E-5</v>
      </c>
      <c r="F6025" s="10">
        <v>0</v>
      </c>
      <c r="G6025" s="10">
        <v>2.622223987447481E-5</v>
      </c>
      <c r="H6025" s="10">
        <v>3.5661448833545372E-5</v>
      </c>
      <c r="I6025" s="10">
        <v>1.5488970056932538E-5</v>
      </c>
      <c r="J6025" s="10">
        <v>8.2795208570469892E-5</v>
      </c>
      <c r="K6025">
        <v>8.3896927321713884E-6</v>
      </c>
      <c r="L6025">
        <v>4.8561586062493218E-5</v>
      </c>
      <c r="M6025">
        <v>3.4776416016625317E-5</v>
      </c>
      <c r="N6025">
        <v>6.7496600844331451E-6</v>
      </c>
      <c r="O6025">
        <v>4.5288298700096278E-5</v>
      </c>
      <c r="P6025">
        <v>7.3742908398690848E-6</v>
      </c>
      <c r="Q6025">
        <v>4.2068528936467472E-5</v>
      </c>
      <c r="R6025">
        <v>4.7145773456255144E-6</v>
      </c>
      <c r="S6025">
        <v>2.6888066877874181E-6</v>
      </c>
      <c r="T6025">
        <v>2.7433364105911729E-6</v>
      </c>
    </row>
    <row r="6026" spans="1:20">
      <c r="A6026" s="10">
        <v>6020</v>
      </c>
      <c r="B6026" s="10">
        <v>1.143664696114573E-5</v>
      </c>
      <c r="C6026" s="10">
        <v>3.9366235541002307E-5</v>
      </c>
      <c r="D6026" s="10">
        <v>3.1865245152444678E-5</v>
      </c>
      <c r="E6026" s="10">
        <v>5.4212422888938958E-6</v>
      </c>
      <c r="F6026" s="10">
        <v>0</v>
      </c>
      <c r="G6026" s="10">
        <v>9.9401480834169087E-6</v>
      </c>
      <c r="H6026" s="10">
        <v>3.4493979888760468E-5</v>
      </c>
      <c r="I6026" s="10">
        <v>8.0448120193530468E-6</v>
      </c>
      <c r="J6026" s="10">
        <v>6.4038688367656685E-5</v>
      </c>
      <c r="K6026">
        <v>1.0313644640077559E-6</v>
      </c>
      <c r="L6026">
        <v>1.7195451364364721E-5</v>
      </c>
      <c r="M6026">
        <v>1.8025826791843971E-5</v>
      </c>
      <c r="N6026">
        <v>5.9717967620754038E-6</v>
      </c>
      <c r="O6026">
        <v>1.9182564125473609E-5</v>
      </c>
      <c r="P6026">
        <v>7.5063588999447669E-6</v>
      </c>
      <c r="Q6026">
        <v>1.365657662775762E-5</v>
      </c>
      <c r="R6026">
        <v>4.5334829021726574E-6</v>
      </c>
      <c r="S6026">
        <v>1.7645652932814849E-6</v>
      </c>
      <c r="T6026">
        <v>5.3736098977775919E-9</v>
      </c>
    </row>
    <row r="6027" spans="1:20">
      <c r="A6027" s="10">
        <v>6021</v>
      </c>
      <c r="B6027" s="10">
        <v>5.8155962512031059E-7</v>
      </c>
      <c r="C6027" s="10">
        <v>1.6652921268052242E-5</v>
      </c>
      <c r="D6027" s="10">
        <v>1.4842339666224669E-5</v>
      </c>
      <c r="E6027" s="10">
        <v>1.2366173856540049E-6</v>
      </c>
      <c r="F6027" s="10">
        <v>0</v>
      </c>
      <c r="G6027" s="10">
        <v>2.903580446561726E-6</v>
      </c>
      <c r="H6027" s="10">
        <v>2.0124462814911458E-5</v>
      </c>
      <c r="I6027" s="10">
        <v>3.5413993438536059E-6</v>
      </c>
      <c r="J6027" s="10">
        <v>2.8224937987493591E-5</v>
      </c>
      <c r="K6027">
        <v>2.9815183385162258E-7</v>
      </c>
      <c r="L6027">
        <v>7.6217901038808865E-8</v>
      </c>
      <c r="M6027">
        <v>8.4945754752822738E-6</v>
      </c>
      <c r="N6027">
        <v>4.4151932685430652E-6</v>
      </c>
      <c r="O6027">
        <v>1.64477068132517E-6</v>
      </c>
      <c r="P6027">
        <v>7.5081711546284821E-6</v>
      </c>
      <c r="Q6027">
        <v>0</v>
      </c>
      <c r="R6027">
        <v>3.8066564020207429E-6</v>
      </c>
      <c r="S6027">
        <v>2.625832400559473E-6</v>
      </c>
      <c r="T6027">
        <v>0</v>
      </c>
    </row>
    <row r="6028" spans="1:20">
      <c r="A6028" s="10">
        <v>6022</v>
      </c>
      <c r="B6028" s="10">
        <v>0</v>
      </c>
      <c r="C6028" s="10">
        <v>8.7232021482181232E-6</v>
      </c>
      <c r="D6028" s="10">
        <v>5.5115342109482846E-6</v>
      </c>
      <c r="E6028" s="10">
        <v>0</v>
      </c>
      <c r="F6028" s="10">
        <v>0</v>
      </c>
      <c r="G6028" s="10">
        <v>9.6164319013191501E-7</v>
      </c>
      <c r="H6028" s="10">
        <v>8.8314932290035948E-6</v>
      </c>
      <c r="I6028" s="10">
        <v>5.2174281501632244E-7</v>
      </c>
      <c r="J6028" s="10">
        <v>1.028856008486105E-5</v>
      </c>
      <c r="K6028">
        <v>0</v>
      </c>
      <c r="L6028">
        <v>5.1966750708278771E-8</v>
      </c>
      <c r="M6028">
        <v>2.363043648162524E-6</v>
      </c>
      <c r="N6028">
        <v>9.7079690437690391E-7</v>
      </c>
      <c r="O6028">
        <v>3.0720028903512051E-7</v>
      </c>
      <c r="P6028">
        <v>6.6763462548036024E-6</v>
      </c>
      <c r="Q6028">
        <v>0</v>
      </c>
      <c r="R6028">
        <v>1.7530654482990259E-7</v>
      </c>
      <c r="S6028">
        <v>2.971683829061603E-6</v>
      </c>
      <c r="T6028">
        <v>0</v>
      </c>
    </row>
    <row r="6029" spans="1:20">
      <c r="A6029" s="10">
        <v>6023</v>
      </c>
      <c r="B6029" s="10">
        <v>0</v>
      </c>
      <c r="C6029" s="10">
        <v>3.8119998422186151E-6</v>
      </c>
      <c r="D6029" s="10">
        <v>9.5307950050671882E-7</v>
      </c>
      <c r="E6029" s="10">
        <v>0</v>
      </c>
      <c r="F6029" s="10">
        <v>0</v>
      </c>
      <c r="G6029" s="10">
        <v>3.7877490182738672E-10</v>
      </c>
      <c r="H6029" s="10">
        <v>2.3713200430051068E-6</v>
      </c>
      <c r="I6029" s="10">
        <v>5.7202939949960597E-9</v>
      </c>
      <c r="J6029" s="10">
        <v>1.9113603234576758E-6</v>
      </c>
      <c r="K6029">
        <v>4.4243470810628259E-9</v>
      </c>
      <c r="L6029">
        <v>0</v>
      </c>
      <c r="M6029">
        <v>4.2175449117677478E-7</v>
      </c>
      <c r="N6029">
        <v>9.4842831211015503E-10</v>
      </c>
      <c r="O6029">
        <v>1.0528983679783519E-7</v>
      </c>
      <c r="P6029">
        <v>2.1747056204572001E-7</v>
      </c>
      <c r="Q6029">
        <v>0</v>
      </c>
      <c r="R6029">
        <v>0</v>
      </c>
      <c r="S6029">
        <v>3.5083333761481061E-6</v>
      </c>
      <c r="T6029">
        <v>0</v>
      </c>
    </row>
    <row r="6030" spans="1:20">
      <c r="A6030" s="10">
        <v>6024</v>
      </c>
      <c r="B6030" s="10">
        <v>0</v>
      </c>
      <c r="C6030" s="10">
        <v>1.6187542558727901E-7</v>
      </c>
      <c r="D6030" s="10">
        <v>7.2609822115473331E-8</v>
      </c>
      <c r="E6030" s="10">
        <v>0</v>
      </c>
      <c r="F6030" s="10">
        <v>0</v>
      </c>
      <c r="G6030" s="10">
        <v>0</v>
      </c>
      <c r="H6030" s="10">
        <v>1.7540777760722441E-7</v>
      </c>
      <c r="I6030" s="10">
        <v>0</v>
      </c>
      <c r="J6030" s="10">
        <v>3.77595131557889E-7</v>
      </c>
      <c r="K6030">
        <v>1.4747823603542749E-8</v>
      </c>
      <c r="L6030">
        <v>0</v>
      </c>
      <c r="M6030">
        <v>1.4827984893606731E-7</v>
      </c>
      <c r="N6030">
        <v>1.0200078073637521E-9</v>
      </c>
      <c r="O6030">
        <v>0</v>
      </c>
      <c r="P6030">
        <v>0</v>
      </c>
      <c r="Q6030">
        <v>0</v>
      </c>
      <c r="R6030">
        <v>0</v>
      </c>
      <c r="S6030">
        <v>2.703285555336966E-6</v>
      </c>
      <c r="T6030">
        <v>2.4425499535352691E-8</v>
      </c>
    </row>
    <row r="6031" spans="1:20">
      <c r="A6031" s="10">
        <v>6025</v>
      </c>
      <c r="B6031" s="10">
        <v>0</v>
      </c>
      <c r="C6031" s="10">
        <v>5.6892905259165421E-7</v>
      </c>
      <c r="D6031" s="10">
        <v>1.9436204862370581E-9</v>
      </c>
      <c r="E6031" s="10">
        <v>0</v>
      </c>
      <c r="F6031" s="10">
        <v>0</v>
      </c>
      <c r="G6031" s="10">
        <v>0</v>
      </c>
      <c r="H6031" s="10">
        <v>7.4177003739632117E-9</v>
      </c>
      <c r="I6031" s="10">
        <v>0</v>
      </c>
      <c r="J6031" s="10">
        <v>1.0839871222236509E-8</v>
      </c>
      <c r="K6031">
        <v>0</v>
      </c>
      <c r="L6031">
        <v>0</v>
      </c>
      <c r="M6031">
        <v>1.683285306458236E-8</v>
      </c>
      <c r="N6031">
        <v>2.299491285021791E-9</v>
      </c>
      <c r="O6031">
        <v>0</v>
      </c>
      <c r="P6031">
        <v>0</v>
      </c>
      <c r="Q6031">
        <v>0</v>
      </c>
      <c r="R6031">
        <v>0</v>
      </c>
      <c r="S6031">
        <v>1.07539652207637E-6</v>
      </c>
      <c r="T6031">
        <v>0</v>
      </c>
    </row>
    <row r="6032" spans="1:20">
      <c r="A6032" s="10">
        <v>6026</v>
      </c>
      <c r="B6032" s="10">
        <v>0</v>
      </c>
      <c r="C6032" s="10">
        <v>6.258657553144526E-7</v>
      </c>
      <c r="D6032" s="10">
        <v>0</v>
      </c>
      <c r="E6032" s="10">
        <v>0</v>
      </c>
      <c r="F6032" s="10">
        <v>0</v>
      </c>
      <c r="G6032" s="10">
        <v>2.2802249090008681E-7</v>
      </c>
      <c r="H6032" s="10">
        <v>0</v>
      </c>
      <c r="I6032" s="10">
        <v>0</v>
      </c>
      <c r="J6032" s="10">
        <v>0</v>
      </c>
      <c r="K6032">
        <v>0</v>
      </c>
      <c r="L6032">
        <v>0</v>
      </c>
      <c r="M6032">
        <v>1.666057653001948E-7</v>
      </c>
      <c r="N6032">
        <v>9.9316549664365284E-10</v>
      </c>
      <c r="O6032">
        <v>2.7074529462300469E-9</v>
      </c>
      <c r="P6032">
        <v>0</v>
      </c>
      <c r="Q6032">
        <v>0</v>
      </c>
      <c r="R6032">
        <v>0</v>
      </c>
      <c r="S6032">
        <v>1.109930248208786E-6</v>
      </c>
      <c r="T6032">
        <v>1.3775981737938919E-7</v>
      </c>
    </row>
    <row r="6033" spans="1:20">
      <c r="A6033" s="10">
        <v>6027</v>
      </c>
      <c r="B6033" s="10">
        <v>0</v>
      </c>
      <c r="C6033" s="10">
        <v>6.2192398358748966E-7</v>
      </c>
      <c r="D6033" s="10">
        <v>1.1997657322450981E-10</v>
      </c>
      <c r="E6033" s="10">
        <v>0</v>
      </c>
      <c r="F6033" s="10">
        <v>0</v>
      </c>
      <c r="G6033" s="10">
        <v>5.1134611746697202E-8</v>
      </c>
      <c r="H6033" s="10">
        <v>0</v>
      </c>
      <c r="I6033" s="10">
        <v>0</v>
      </c>
      <c r="J6033" s="10">
        <v>0</v>
      </c>
      <c r="K6033">
        <v>0</v>
      </c>
      <c r="L6033">
        <v>0</v>
      </c>
      <c r="M6033">
        <v>2.1283330207457021E-7</v>
      </c>
      <c r="N6033">
        <v>9.4842831211015503E-10</v>
      </c>
      <c r="O6033">
        <v>0</v>
      </c>
      <c r="P6033">
        <v>0</v>
      </c>
      <c r="Q6033">
        <v>0</v>
      </c>
      <c r="R6033">
        <v>0</v>
      </c>
      <c r="S6033">
        <v>9.0992623190583401E-7</v>
      </c>
      <c r="T6033">
        <v>3.9080799256564311E-9</v>
      </c>
    </row>
    <row r="6034" spans="1:20">
      <c r="A6034" s="10">
        <v>6028</v>
      </c>
      <c r="B6034" s="10">
        <v>0</v>
      </c>
      <c r="C6034" s="10">
        <v>1.1387340544559669E-8</v>
      </c>
      <c r="D6034" s="10">
        <v>0</v>
      </c>
      <c r="E6034" s="10">
        <v>0</v>
      </c>
      <c r="F6034" s="10">
        <v>0</v>
      </c>
      <c r="G6034" s="10">
        <v>2.7391107025647471E-8</v>
      </c>
      <c r="H6034" s="10">
        <v>0</v>
      </c>
      <c r="I6034" s="10">
        <v>0</v>
      </c>
      <c r="J6034" s="10">
        <v>2.3564937439644592E-10</v>
      </c>
      <c r="K6034">
        <v>0</v>
      </c>
      <c r="L6034">
        <v>0</v>
      </c>
      <c r="M6034">
        <v>2.009892903233715E-7</v>
      </c>
      <c r="N6034">
        <v>1.1094821764307471E-9</v>
      </c>
      <c r="O6034">
        <v>0</v>
      </c>
      <c r="P6034">
        <v>0</v>
      </c>
      <c r="Q6034">
        <v>0</v>
      </c>
      <c r="R6034">
        <v>0</v>
      </c>
      <c r="S6034">
        <v>2.3770279388253749E-6</v>
      </c>
      <c r="T6034">
        <v>0</v>
      </c>
    </row>
    <row r="6035" spans="1:20">
      <c r="A6035" s="10">
        <v>6029</v>
      </c>
      <c r="B6035" s="10">
        <v>1.8544630903071131E-9</v>
      </c>
      <c r="C6035" s="10">
        <v>1.6205061544181069E-9</v>
      </c>
      <c r="D6035" s="10">
        <v>1.583690766563529E-10</v>
      </c>
      <c r="E6035" s="10">
        <v>2.7143015533328229E-9</v>
      </c>
      <c r="F6035" s="10">
        <v>0</v>
      </c>
      <c r="G6035" s="10">
        <v>1.119279834899928E-9</v>
      </c>
      <c r="H6035" s="10">
        <v>1.2418397255286721E-9</v>
      </c>
      <c r="I6035" s="10">
        <v>8.045969078820215E-10</v>
      </c>
      <c r="J6035" s="10">
        <v>5.9619291722300813E-10</v>
      </c>
      <c r="K6035">
        <v>0</v>
      </c>
      <c r="L6035">
        <v>1.5590025212483629E-9</v>
      </c>
      <c r="M6035">
        <v>8.6497176728450955E-9</v>
      </c>
      <c r="N6035">
        <v>6.2050474947961549E-9</v>
      </c>
      <c r="O6035">
        <v>5.204863411909311E-9</v>
      </c>
      <c r="P6035">
        <v>1.3591910127857499E-10</v>
      </c>
      <c r="Q6035">
        <v>0</v>
      </c>
      <c r="R6035">
        <v>2.504379211855752E-9</v>
      </c>
      <c r="S6035">
        <v>2.7166381996526428E-6</v>
      </c>
      <c r="T6035">
        <v>0</v>
      </c>
    </row>
    <row r="6036" spans="1:20">
      <c r="A6036" s="10">
        <v>6030</v>
      </c>
      <c r="B6036" s="10">
        <v>6.7308170570751059E-6</v>
      </c>
      <c r="C6036" s="10">
        <v>8.1607704493564125E-6</v>
      </c>
      <c r="D6036" s="10">
        <v>8.0972801149745106E-6</v>
      </c>
      <c r="E6036" s="10">
        <v>2.4893710640170181E-6</v>
      </c>
      <c r="F6036" s="10">
        <v>6.8324359547456844E-6</v>
      </c>
      <c r="G6036" s="10">
        <v>5.5082232181659856E-6</v>
      </c>
      <c r="H6036" s="10">
        <v>8.5956020226167639E-6</v>
      </c>
      <c r="I6036" s="10">
        <v>6.9581338361021241E-6</v>
      </c>
      <c r="J6036" s="10">
        <v>9.1216196698623618E-6</v>
      </c>
      <c r="K6036">
        <v>4.5908868791058316E-6</v>
      </c>
      <c r="L6036">
        <v>5.9144802501945084E-6</v>
      </c>
      <c r="M6036">
        <v>7.6044289021111447E-6</v>
      </c>
      <c r="N6036">
        <v>6.8569823532697804E-6</v>
      </c>
      <c r="O6036">
        <v>6.3265420971793262E-6</v>
      </c>
      <c r="P6036">
        <v>8.4718828890606707E-6</v>
      </c>
      <c r="Q6036">
        <v>7.1828910676728586E-6</v>
      </c>
      <c r="R6036">
        <v>8.8157070033069624E-6</v>
      </c>
      <c r="S6036">
        <v>3.8270578922511134E-6</v>
      </c>
      <c r="T6036">
        <v>0</v>
      </c>
    </row>
    <row r="6037" spans="1:20">
      <c r="A6037" s="10">
        <v>6031</v>
      </c>
      <c r="B6037" s="10">
        <v>4.8810859384200943E-5</v>
      </c>
      <c r="C6037" s="10">
        <v>6.8213395545108988E-5</v>
      </c>
      <c r="D6037" s="10">
        <v>8.0138278299718784E-5</v>
      </c>
      <c r="E6037" s="10">
        <v>3.483494359075156E-5</v>
      </c>
      <c r="F6037" s="10">
        <v>8.5589079925423522E-5</v>
      </c>
      <c r="G6037" s="10">
        <v>4.200897553054638E-5</v>
      </c>
      <c r="H6037" s="10">
        <v>7.6661308277799626E-5</v>
      </c>
      <c r="I6037" s="10">
        <v>5.4421494664010402E-5</v>
      </c>
      <c r="J6037" s="10">
        <v>7.3505284582672974E-5</v>
      </c>
      <c r="K6037">
        <v>5.1973935827721277E-5</v>
      </c>
      <c r="L6037">
        <v>6.7021778222220668E-5</v>
      </c>
      <c r="M6037">
        <v>8.7062426805635214E-5</v>
      </c>
      <c r="N6037">
        <v>7.6391650507942293E-5</v>
      </c>
      <c r="O6037">
        <v>8.1679040795095738E-5</v>
      </c>
      <c r="P6037">
        <v>8.432960189091196E-5</v>
      </c>
      <c r="Q6037">
        <v>5.5488392468539013E-5</v>
      </c>
      <c r="R6037">
        <v>6.3899945164609521E-5</v>
      </c>
      <c r="S6037">
        <v>3.207821202717315E-6</v>
      </c>
      <c r="T6037">
        <v>1.2534080783785881E-7</v>
      </c>
    </row>
    <row r="6038" spans="1:20">
      <c r="A6038" s="10">
        <v>6032</v>
      </c>
      <c r="B6038" s="10">
        <v>1.669087065427524E-4</v>
      </c>
      <c r="C6038" s="10">
        <v>1.7936514995499459E-4</v>
      </c>
      <c r="D6038" s="10">
        <v>2.020367988423955E-4</v>
      </c>
      <c r="E6038" s="10">
        <v>1.129695066803785E-4</v>
      </c>
      <c r="F6038" s="10">
        <v>2.150291879818768E-4</v>
      </c>
      <c r="G6038" s="10">
        <v>1.011000788896062E-4</v>
      </c>
      <c r="H6038" s="10">
        <v>1.9297453190462169E-4</v>
      </c>
      <c r="I6038" s="10">
        <v>1.619843659780348E-4</v>
      </c>
      <c r="J6038" s="10">
        <v>1.7365605897321919E-4</v>
      </c>
      <c r="K6038">
        <v>1.3381817503132311E-4</v>
      </c>
      <c r="L6038">
        <v>1.5677593517989639E-4</v>
      </c>
      <c r="M6038">
        <v>2.2415077751608591E-4</v>
      </c>
      <c r="N6038">
        <v>2.0586637956226689E-4</v>
      </c>
      <c r="O6038">
        <v>2.1860893258213721E-4</v>
      </c>
      <c r="P6038">
        <v>2.1883786289821541E-4</v>
      </c>
      <c r="Q6038">
        <v>1.6901216466375861E-4</v>
      </c>
      <c r="R6038">
        <v>1.3940191399076541E-4</v>
      </c>
      <c r="S6038">
        <v>2.7220508198282451E-6</v>
      </c>
      <c r="T6038">
        <v>5.5468463962598851E-6</v>
      </c>
    </row>
    <row r="6039" spans="1:20">
      <c r="A6039" s="10">
        <v>6033</v>
      </c>
      <c r="B6039" s="10">
        <v>3.2095746570254838E-4</v>
      </c>
      <c r="C6039" s="10">
        <v>3.0706822646666987E-4</v>
      </c>
      <c r="D6039" s="10">
        <v>3.1499709647363813E-4</v>
      </c>
      <c r="E6039" s="10">
        <v>1.8526657323611909E-4</v>
      </c>
      <c r="F6039" s="10">
        <v>3.03843111267884E-4</v>
      </c>
      <c r="G6039" s="10">
        <v>1.9603765773437481E-4</v>
      </c>
      <c r="H6039" s="10">
        <v>3.3216000960319971E-4</v>
      </c>
      <c r="I6039" s="10">
        <v>2.8013437475222223E-4</v>
      </c>
      <c r="J6039" s="10">
        <v>3.2324026335506099E-4</v>
      </c>
      <c r="K6039">
        <v>3.0938962627811018E-4</v>
      </c>
      <c r="L6039">
        <v>2.2223653116438071E-4</v>
      </c>
      <c r="M6039">
        <v>3.4703214460906479E-4</v>
      </c>
      <c r="N6039">
        <v>2.7300983625618707E-4</v>
      </c>
      <c r="O6039">
        <v>3.4835328964269652E-4</v>
      </c>
      <c r="P6039">
        <v>3.5057998896903129E-4</v>
      </c>
      <c r="Q6039">
        <v>3.3420312216738351E-4</v>
      </c>
      <c r="R6039">
        <v>2.0897750593676791E-4</v>
      </c>
      <c r="S6039">
        <v>3.4312911542029059E-6</v>
      </c>
      <c r="T6039">
        <v>1.8620155363565779E-6</v>
      </c>
    </row>
    <row r="6040" spans="1:20">
      <c r="A6040" s="10">
        <v>6034</v>
      </c>
      <c r="B6040" s="10">
        <v>3.7108470334831648E-4</v>
      </c>
      <c r="C6040" s="10">
        <v>3.7442800287595371E-4</v>
      </c>
      <c r="D6040" s="10">
        <v>3.872367998589568E-4</v>
      </c>
      <c r="E6040" s="10">
        <v>2.5084722711219321E-4</v>
      </c>
      <c r="F6040" s="10">
        <v>4.1068496916050248E-4</v>
      </c>
      <c r="G6040" s="10">
        <v>2.692370978126463E-4</v>
      </c>
      <c r="H6040" s="10">
        <v>4.068412690309785E-4</v>
      </c>
      <c r="I6040" s="10">
        <v>3.5295786452166838E-4</v>
      </c>
      <c r="J6040" s="10">
        <v>3.9010993255151071E-4</v>
      </c>
      <c r="K6040">
        <v>4.6559719742329868E-4</v>
      </c>
      <c r="L6040">
        <v>2.6182817969274351E-4</v>
      </c>
      <c r="M6040">
        <v>4.1787586894218292E-4</v>
      </c>
      <c r="N6040">
        <v>2.8349001160532961E-4</v>
      </c>
      <c r="O6040">
        <v>3.763100230399799E-4</v>
      </c>
      <c r="P6040">
        <v>4.0953199954111929E-4</v>
      </c>
      <c r="Q6040">
        <v>4.4787980075084208E-4</v>
      </c>
      <c r="R6040">
        <v>2.195321008193912E-4</v>
      </c>
      <c r="S6040">
        <v>7.0006460513962274E-6</v>
      </c>
      <c r="T6040">
        <v>2.7600814474948539E-7</v>
      </c>
    </row>
    <row r="6041" spans="1:20">
      <c r="A6041" s="10">
        <v>6035</v>
      </c>
      <c r="B6041" s="10">
        <v>3.5815260498806001E-4</v>
      </c>
      <c r="C6041" s="10">
        <v>4.0597887885441381E-4</v>
      </c>
      <c r="D6041" s="10">
        <v>4.5949312479873011E-4</v>
      </c>
      <c r="E6041" s="10">
        <v>3.3015657671819139E-4</v>
      </c>
      <c r="F6041" s="10">
        <v>4.8949994478293527E-4</v>
      </c>
      <c r="G6041" s="10">
        <v>3.3544474523520759E-4</v>
      </c>
      <c r="H6041" s="10">
        <v>4.4770578669776342E-4</v>
      </c>
      <c r="I6041" s="10">
        <v>3.6429500763954692E-4</v>
      </c>
      <c r="J6041" s="10">
        <v>4.2261711807021449E-4</v>
      </c>
      <c r="K6041">
        <v>5.2318218853804788E-4</v>
      </c>
      <c r="L6041">
        <v>3.6829494472466142E-4</v>
      </c>
      <c r="M6041">
        <v>4.8632522311333007E-4</v>
      </c>
      <c r="N6041">
        <v>3.6808441950424148E-4</v>
      </c>
      <c r="O6041">
        <v>4.1945527818715918E-4</v>
      </c>
      <c r="P6041">
        <v>4.6494259262302691E-4</v>
      </c>
      <c r="Q6041">
        <v>4.7152190377268958E-4</v>
      </c>
      <c r="R6041">
        <v>3.3880908781482282E-4</v>
      </c>
      <c r="S6041">
        <v>1.1061043299034379E-5</v>
      </c>
      <c r="T6041">
        <v>2.7854513996789069E-6</v>
      </c>
    </row>
    <row r="6042" spans="1:20">
      <c r="A6042" s="10">
        <v>6036</v>
      </c>
      <c r="B6042" s="10">
        <v>4.1357775933182831E-4</v>
      </c>
      <c r="C6042" s="10">
        <v>4.4710240221863302E-4</v>
      </c>
      <c r="D6042" s="10">
        <v>5.0605450076632221E-4</v>
      </c>
      <c r="E6042" s="10">
        <v>3.5170909715898649E-4</v>
      </c>
      <c r="F6042" s="10">
        <v>5.2880739966127115E-4</v>
      </c>
      <c r="G6042" s="10">
        <v>3.6915743113589928E-4</v>
      </c>
      <c r="H6042" s="10">
        <v>4.6366994891298958E-4</v>
      </c>
      <c r="I6042" s="10">
        <v>3.5238836158534991E-4</v>
      </c>
      <c r="J6042" s="10">
        <v>4.4005448250113139E-4</v>
      </c>
      <c r="K6042">
        <v>5.3094050236204555E-4</v>
      </c>
      <c r="L6042">
        <v>4.2170433573822749E-4</v>
      </c>
      <c r="M6042">
        <v>5.1512559853983571E-4</v>
      </c>
      <c r="N6042">
        <v>3.3528930966747949E-4</v>
      </c>
      <c r="O6042">
        <v>4.6513155972918762E-4</v>
      </c>
      <c r="P6042">
        <v>4.2287336545895329E-4</v>
      </c>
      <c r="Q6042">
        <v>5.6857289827309853E-4</v>
      </c>
      <c r="R6042">
        <v>3.8228157697530629E-4</v>
      </c>
      <c r="S6042">
        <v>1.3851317655408461E-5</v>
      </c>
      <c r="T6042">
        <v>2.1900988461154352E-6</v>
      </c>
    </row>
    <row r="6043" spans="1:20">
      <c r="A6043" s="10">
        <v>6037</v>
      </c>
      <c r="B6043" s="10">
        <v>4.2966717382648739E-4</v>
      </c>
      <c r="C6043" s="10">
        <v>4.670754186857303E-4</v>
      </c>
      <c r="D6043" s="10">
        <v>5.2657122964422441E-4</v>
      </c>
      <c r="E6043" s="10">
        <v>3.9630852206357542E-4</v>
      </c>
      <c r="F6043" s="10">
        <v>5.230603112784815E-4</v>
      </c>
      <c r="G6043" s="10">
        <v>3.8481794194981142E-4</v>
      </c>
      <c r="H6043" s="10">
        <v>4.8681349287418098E-4</v>
      </c>
      <c r="I6043" s="10">
        <v>3.642202335743053E-4</v>
      </c>
      <c r="J6043" s="10">
        <v>4.0758337725814138E-4</v>
      </c>
      <c r="K6043">
        <v>5.3162163059517517E-4</v>
      </c>
      <c r="L6043">
        <v>4.3888032844149367E-4</v>
      </c>
      <c r="M6043">
        <v>5.1732608043489217E-4</v>
      </c>
      <c r="N6043">
        <v>2.4194899245703609E-4</v>
      </c>
      <c r="O6043">
        <v>4.8539535727558169E-4</v>
      </c>
      <c r="P6043">
        <v>4.6720387871099851E-4</v>
      </c>
      <c r="Q6043">
        <v>5.7189749038501756E-4</v>
      </c>
      <c r="R6043">
        <v>3.4188781857248202E-4</v>
      </c>
      <c r="S6043">
        <v>1.9012714879217021E-5</v>
      </c>
      <c r="T6043">
        <v>9.7360041147915827E-7</v>
      </c>
    </row>
    <row r="6044" spans="1:20">
      <c r="A6044" s="10">
        <v>6038</v>
      </c>
      <c r="B6044" s="10">
        <v>3.7215134106551208E-4</v>
      </c>
      <c r="C6044" s="10">
        <v>4.3884981476651662E-4</v>
      </c>
      <c r="D6044" s="10">
        <v>4.8618845103599732E-4</v>
      </c>
      <c r="E6044" s="10">
        <v>3.9014827667295331E-4</v>
      </c>
      <c r="F6044" s="10">
        <v>4.7439850970200072E-4</v>
      </c>
      <c r="G6044" s="10">
        <v>3.5709343536170101E-4</v>
      </c>
      <c r="H6044" s="10">
        <v>4.5027099417697589E-4</v>
      </c>
      <c r="I6044" s="10">
        <v>3.4350736970157269E-4</v>
      </c>
      <c r="J6044" s="10">
        <v>3.38755657349438E-4</v>
      </c>
      <c r="K6044">
        <v>4.9607502510267407E-4</v>
      </c>
      <c r="L6044">
        <v>3.997235116996824E-4</v>
      </c>
      <c r="M6044">
        <v>4.8974637039403196E-4</v>
      </c>
      <c r="N6044">
        <v>1.7254482490650699E-4</v>
      </c>
      <c r="O6044">
        <v>4.76312979134795E-4</v>
      </c>
      <c r="P6044">
        <v>3.65425934031652E-4</v>
      </c>
      <c r="Q6044">
        <v>5.1362524193273923E-4</v>
      </c>
      <c r="R6044">
        <v>2.2572188273976029E-4</v>
      </c>
      <c r="S6044">
        <v>2.2127143744639848E-5</v>
      </c>
      <c r="T6044">
        <v>8.216738043692645E-7</v>
      </c>
    </row>
    <row r="6045" spans="1:20">
      <c r="A6045" s="10">
        <v>6039</v>
      </c>
      <c r="B6045" s="10">
        <v>2.9883670053921629E-4</v>
      </c>
      <c r="C6045" s="10">
        <v>3.7965223660390359E-4</v>
      </c>
      <c r="D6045" s="10">
        <v>3.9787046631596732E-4</v>
      </c>
      <c r="E6045" s="10">
        <v>3.029131550299454E-4</v>
      </c>
      <c r="F6045" s="10">
        <v>3.9526045361297111E-4</v>
      </c>
      <c r="G6045" s="10">
        <v>3.0378040487717879E-4</v>
      </c>
      <c r="H6045" s="10">
        <v>3.7111610715191771E-4</v>
      </c>
      <c r="I6045" s="10">
        <v>3.0135590710134771E-4</v>
      </c>
      <c r="J6045" s="10">
        <v>2.5497677641717818E-4</v>
      </c>
      <c r="K6045">
        <v>4.0374033943369429E-4</v>
      </c>
      <c r="L6045">
        <v>3.6657522059163909E-4</v>
      </c>
      <c r="M6045">
        <v>4.0923099385505149E-4</v>
      </c>
      <c r="N6045">
        <v>1.1102342979771241E-4</v>
      </c>
      <c r="O6045">
        <v>4.12230083572559E-4</v>
      </c>
      <c r="P6045">
        <v>3.4409823356089159E-4</v>
      </c>
      <c r="Q6045">
        <v>4.3861618964046199E-4</v>
      </c>
      <c r="R6045">
        <v>1.7330441886898449E-4</v>
      </c>
      <c r="S6045">
        <v>2.3996481207844759E-5</v>
      </c>
      <c r="T6045">
        <v>3.1960223353130441E-7</v>
      </c>
    </row>
    <row r="6046" spans="1:20">
      <c r="A6046" s="10">
        <v>6040</v>
      </c>
      <c r="B6046" s="10">
        <v>1.8565015161359791E-4</v>
      </c>
      <c r="C6046" s="10">
        <v>2.9603975576949891E-4</v>
      </c>
      <c r="D6046" s="10">
        <v>2.9441910155861891E-4</v>
      </c>
      <c r="E6046" s="10">
        <v>2.1827089294831431E-4</v>
      </c>
      <c r="F6046" s="10">
        <v>2.6346562992956218E-4</v>
      </c>
      <c r="G6046" s="10">
        <v>2.119891093381295E-4</v>
      </c>
      <c r="H6046" s="10">
        <v>2.5944661399404071E-4</v>
      </c>
      <c r="I6046" s="10">
        <v>2.1096790504674409E-4</v>
      </c>
      <c r="J6046" s="10">
        <v>2.0011872492695459E-4</v>
      </c>
      <c r="K6046">
        <v>2.8568994748633499E-4</v>
      </c>
      <c r="L6046">
        <v>3.0540495624000477E-4</v>
      </c>
      <c r="M6046">
        <v>2.9344830380057701E-4</v>
      </c>
      <c r="N6046">
        <v>7.8505160369421432E-5</v>
      </c>
      <c r="O6046">
        <v>3.1749857435598773E-4</v>
      </c>
      <c r="P6046">
        <v>2.3276037358674939E-4</v>
      </c>
      <c r="Q6046">
        <v>3.374063488865001E-4</v>
      </c>
      <c r="R6046">
        <v>7.0123730989388533E-5</v>
      </c>
      <c r="S6046">
        <v>2.7547652828346681E-5</v>
      </c>
      <c r="T6046">
        <v>2.0055506274038811E-7</v>
      </c>
    </row>
    <row r="6047" spans="1:20">
      <c r="A6047" s="10">
        <v>6041</v>
      </c>
      <c r="B6047" s="10">
        <v>7.9146716772828148E-5</v>
      </c>
      <c r="C6047" s="10">
        <v>1.8108008125113209E-4</v>
      </c>
      <c r="D6047" s="10">
        <v>1.687503831894772E-4</v>
      </c>
      <c r="E6047" s="10">
        <v>1.116617998968383E-4</v>
      </c>
      <c r="F6047" s="10">
        <v>1.054289170901763E-4</v>
      </c>
      <c r="G6047" s="10">
        <v>1.032584680106225E-4</v>
      </c>
      <c r="H6047" s="10">
        <v>1.30398338567288E-4</v>
      </c>
      <c r="I6047" s="10">
        <v>9.9600003950668387E-5</v>
      </c>
      <c r="J6047" s="10">
        <v>1.198315503218891E-4</v>
      </c>
      <c r="K6047">
        <v>1.3953438230064421E-4</v>
      </c>
      <c r="L6047">
        <v>1.85055923340754E-4</v>
      </c>
      <c r="M6047">
        <v>1.5425649339133169E-4</v>
      </c>
      <c r="N6047">
        <v>5.114640359106801E-5</v>
      </c>
      <c r="O6047">
        <v>2.297050516413401E-4</v>
      </c>
      <c r="P6047">
        <v>8.9239226360929557E-5</v>
      </c>
      <c r="Q6047">
        <v>1.7499115461120629E-4</v>
      </c>
      <c r="R6047">
        <v>2.9326753620237531E-5</v>
      </c>
      <c r="S6047">
        <v>2.5392887767573501E-5</v>
      </c>
      <c r="T6047">
        <v>8.9397328299390838E-8</v>
      </c>
    </row>
    <row r="6048" spans="1:20">
      <c r="A6048" s="10">
        <v>6042</v>
      </c>
      <c r="B6048" s="10">
        <v>2.493741642804505E-5</v>
      </c>
      <c r="C6048" s="10">
        <v>1.0576769059790011E-4</v>
      </c>
      <c r="D6048" s="10">
        <v>8.3473367286079119E-5</v>
      </c>
      <c r="E6048" s="10">
        <v>4.7434213843822939E-5</v>
      </c>
      <c r="F6048" s="10">
        <v>1.1065408482956549E-5</v>
      </c>
      <c r="G6048" s="10">
        <v>6.4686447645457822E-5</v>
      </c>
      <c r="H6048" s="10">
        <v>4.7418574769482882E-5</v>
      </c>
      <c r="I6048" s="10">
        <v>4.012039276877409E-5</v>
      </c>
      <c r="J6048" s="10">
        <v>8.4929168005969935E-5</v>
      </c>
      <c r="K6048">
        <v>4.5142141731763142E-5</v>
      </c>
      <c r="L6048">
        <v>1.0515574495800769E-4</v>
      </c>
      <c r="M6048">
        <v>6.3796095882535022E-5</v>
      </c>
      <c r="N6048">
        <v>1.641070876906345E-5</v>
      </c>
      <c r="O6048">
        <v>1.5052205549860701E-4</v>
      </c>
      <c r="P6048">
        <v>1.386682916337696E-5</v>
      </c>
      <c r="Q6048">
        <v>5.7943246818957868E-5</v>
      </c>
      <c r="R6048">
        <v>4.9565282039264684E-6</v>
      </c>
      <c r="S6048">
        <v>2.413705565021296E-5</v>
      </c>
      <c r="T6048">
        <v>1.034229929214689E-7</v>
      </c>
    </row>
    <row r="6049" spans="1:20">
      <c r="A6049" s="10">
        <v>6043</v>
      </c>
      <c r="B6049" s="10">
        <v>1.8473926406981351E-5</v>
      </c>
      <c r="C6049" s="10">
        <v>9.1855548907800608E-5</v>
      </c>
      <c r="D6049" s="10">
        <v>5.4644305684643302E-5</v>
      </c>
      <c r="E6049" s="10">
        <v>3.3419308816633039E-5</v>
      </c>
      <c r="F6049" s="10">
        <v>0</v>
      </c>
      <c r="G6049" s="10">
        <v>5.7688131539000938E-5</v>
      </c>
      <c r="H6049" s="10">
        <v>3.4696524781443691E-5</v>
      </c>
      <c r="I6049" s="10">
        <v>3.2127980664741367E-5</v>
      </c>
      <c r="J6049" s="10">
        <v>8.8203875428504504E-5</v>
      </c>
      <c r="K6049">
        <v>2.6185743996330388E-5</v>
      </c>
      <c r="L6049">
        <v>4.6712522461041467E-5</v>
      </c>
      <c r="M6049">
        <v>5.2494987609076377E-5</v>
      </c>
      <c r="N6049">
        <v>5.4484924934317193E-6</v>
      </c>
      <c r="O6049">
        <v>1.24654294756904E-4</v>
      </c>
      <c r="P6049">
        <v>7.3789120893125576E-6</v>
      </c>
      <c r="Q6049">
        <v>4.2221227818157589E-5</v>
      </c>
      <c r="R6049">
        <v>3.4198132930960901E-6</v>
      </c>
      <c r="S6049">
        <v>2.390474997464959E-5</v>
      </c>
      <c r="T6049">
        <v>5.7133957357582757E-8</v>
      </c>
    </row>
    <row r="6050" spans="1:20">
      <c r="A6050" s="10">
        <v>6044</v>
      </c>
      <c r="B6050" s="10">
        <v>1.2149378942187089E-5</v>
      </c>
      <c r="C6050" s="10">
        <v>6.0771126866397018E-5</v>
      </c>
      <c r="D6050" s="10">
        <v>3.5246580308720152E-5</v>
      </c>
      <c r="E6050" s="10">
        <v>7.7471686945447568E-6</v>
      </c>
      <c r="F6050" s="10">
        <v>0</v>
      </c>
      <c r="G6050" s="10">
        <v>4.6649118640955343E-5</v>
      </c>
      <c r="H6050" s="10">
        <v>3.341254376657136E-5</v>
      </c>
      <c r="I6050" s="10">
        <v>2.3147564004352729E-5</v>
      </c>
      <c r="J6050" s="10">
        <v>6.9991995129277594E-5</v>
      </c>
      <c r="K6050">
        <v>1.2460927756753391E-5</v>
      </c>
      <c r="L6050">
        <v>2.0083633451854089E-5</v>
      </c>
      <c r="M6050">
        <v>4.2132053376439982E-5</v>
      </c>
      <c r="N6050">
        <v>2.1352073959778802E-6</v>
      </c>
      <c r="O6050">
        <v>1.021428170475377E-4</v>
      </c>
      <c r="P6050">
        <v>7.5063588999447669E-6</v>
      </c>
      <c r="Q6050">
        <v>1.9147511172134021E-5</v>
      </c>
      <c r="R6050">
        <v>5.6098094345568839E-7</v>
      </c>
      <c r="S6050">
        <v>2.4653703793393972E-5</v>
      </c>
      <c r="T6050">
        <v>7.1441872196513812E-8</v>
      </c>
    </row>
    <row r="6051" spans="1:20">
      <c r="A6051" s="10">
        <v>6045</v>
      </c>
      <c r="B6051" s="10">
        <v>8.4229713561749057E-7</v>
      </c>
      <c r="C6051" s="10">
        <v>2.331388699301651E-5</v>
      </c>
      <c r="D6051" s="10">
        <v>1.6791295510673029E-5</v>
      </c>
      <c r="E6051" s="10">
        <v>5.2777063423447702E-6</v>
      </c>
      <c r="F6051" s="10">
        <v>0</v>
      </c>
      <c r="G6051" s="10">
        <v>2.4453966175846581E-5</v>
      </c>
      <c r="H6051" s="10">
        <v>1.7960871720356531E-5</v>
      </c>
      <c r="I6051" s="10">
        <v>1.450455512951034E-5</v>
      </c>
      <c r="J6051" s="10">
        <v>3.9813355338734782E-5</v>
      </c>
      <c r="K6051">
        <v>9.0910500633438699E-6</v>
      </c>
      <c r="L6051">
        <v>2.713819203654558E-8</v>
      </c>
      <c r="M6051">
        <v>2.3231951884445101E-5</v>
      </c>
      <c r="N6051">
        <v>1.237770526799006E-6</v>
      </c>
      <c r="O6051">
        <v>4.552192126935237E-5</v>
      </c>
      <c r="P6051">
        <v>7.5244814467819109E-6</v>
      </c>
      <c r="Q6051">
        <v>1.138891912278763E-5</v>
      </c>
      <c r="R6051">
        <v>5.7099846030311142E-7</v>
      </c>
      <c r="S6051">
        <v>2.3052599896689048E-5</v>
      </c>
      <c r="T6051">
        <v>0</v>
      </c>
    </row>
    <row r="6052" spans="1:20">
      <c r="A6052" s="10">
        <v>6046</v>
      </c>
      <c r="B6052" s="10">
        <v>0</v>
      </c>
      <c r="C6052" s="10">
        <v>1.1469881244522271E-5</v>
      </c>
      <c r="D6052" s="10">
        <v>6.1885242210336287E-6</v>
      </c>
      <c r="E6052" s="10">
        <v>9.6058671921337857E-7</v>
      </c>
      <c r="F6052" s="10">
        <v>0</v>
      </c>
      <c r="G6052" s="10">
        <v>7.8166981062823963E-6</v>
      </c>
      <c r="H6052" s="10">
        <v>8.1917915822024877E-6</v>
      </c>
      <c r="I6052" s="10">
        <v>3.9306350153206898E-6</v>
      </c>
      <c r="J6052" s="10">
        <v>9.7348158676949452E-6</v>
      </c>
      <c r="K6052">
        <v>6.4054713851387336E-6</v>
      </c>
      <c r="L6052">
        <v>5.1966750708278771E-8</v>
      </c>
      <c r="M6052">
        <v>9.9727888964574461E-6</v>
      </c>
      <c r="N6052">
        <v>4.9044480660383052E-7</v>
      </c>
      <c r="O6052">
        <v>1.0687281846075139E-5</v>
      </c>
      <c r="P6052">
        <v>6.7180281125290316E-6</v>
      </c>
      <c r="Q6052">
        <v>0</v>
      </c>
      <c r="R6052">
        <v>3.2556929754124771E-7</v>
      </c>
      <c r="S6052">
        <v>2.63307454047729E-5</v>
      </c>
      <c r="T6052">
        <v>0</v>
      </c>
    </row>
    <row r="6053" spans="1:20">
      <c r="A6053" s="10">
        <v>6047</v>
      </c>
      <c r="B6053" s="10">
        <v>0</v>
      </c>
      <c r="C6053" s="10">
        <v>4.8213474296102041E-6</v>
      </c>
      <c r="D6053" s="10">
        <v>1.285321026611496E-6</v>
      </c>
      <c r="E6053" s="10">
        <v>0</v>
      </c>
      <c r="F6053" s="10">
        <v>0</v>
      </c>
      <c r="G6053" s="10">
        <v>1.4291082352221841E-6</v>
      </c>
      <c r="H6053" s="10">
        <v>2.135195470763813E-6</v>
      </c>
      <c r="I6053" s="10">
        <v>1.0416944268624941E-6</v>
      </c>
      <c r="J6053" s="10">
        <v>2.238924736337456E-6</v>
      </c>
      <c r="K6053">
        <v>2.60446564838565E-6</v>
      </c>
      <c r="L6053">
        <v>0</v>
      </c>
      <c r="M6053">
        <v>2.7154029977606852E-6</v>
      </c>
      <c r="N6053">
        <v>1.2257988562178419E-9</v>
      </c>
      <c r="O6053">
        <v>7.3952868541922747E-7</v>
      </c>
      <c r="P6053">
        <v>2.7183820255715002E-7</v>
      </c>
      <c r="Q6053">
        <v>0</v>
      </c>
      <c r="R6053">
        <v>0</v>
      </c>
      <c r="S6053">
        <v>2.6637910680986041E-5</v>
      </c>
      <c r="T6053">
        <v>0</v>
      </c>
    </row>
    <row r="6054" spans="1:20">
      <c r="A6054" s="10">
        <v>6048</v>
      </c>
      <c r="B6054" s="10">
        <v>0</v>
      </c>
      <c r="C6054" s="10">
        <v>9.5750014994293651E-7</v>
      </c>
      <c r="D6054" s="10">
        <v>4.4650481491233561E-7</v>
      </c>
      <c r="E6054" s="10">
        <v>0</v>
      </c>
      <c r="F6054" s="10">
        <v>0</v>
      </c>
      <c r="G6054" s="10">
        <v>1.4138057291883579E-7</v>
      </c>
      <c r="H6054" s="10">
        <v>1.4382004230686431E-7</v>
      </c>
      <c r="I6054" s="10">
        <v>1.4098502371505441E-7</v>
      </c>
      <c r="J6054" s="10">
        <v>6.6260833690290237E-7</v>
      </c>
      <c r="K6054">
        <v>1.76973883242513E-7</v>
      </c>
      <c r="L6054">
        <v>0</v>
      </c>
      <c r="M6054">
        <v>4.8197231819544487E-7</v>
      </c>
      <c r="N6054">
        <v>8.9474369066995752E-10</v>
      </c>
      <c r="O6054">
        <v>1.3882438122142321E-7</v>
      </c>
      <c r="P6054">
        <v>0</v>
      </c>
      <c r="Q6054">
        <v>0</v>
      </c>
      <c r="R6054">
        <v>0</v>
      </c>
      <c r="S6054">
        <v>2.7263458029275291E-5</v>
      </c>
      <c r="T6054">
        <v>0</v>
      </c>
    </row>
    <row r="6055" spans="1:20">
      <c r="A6055" s="10">
        <v>6049</v>
      </c>
      <c r="B6055" s="10">
        <v>0</v>
      </c>
      <c r="C6055" s="10">
        <v>5.6673917941000814E-7</v>
      </c>
      <c r="D6055" s="10">
        <v>2.3719368526485579E-7</v>
      </c>
      <c r="E6055" s="10">
        <v>0</v>
      </c>
      <c r="F6055" s="10">
        <v>0</v>
      </c>
      <c r="G6055" s="10">
        <v>2.5162016728393301E-7</v>
      </c>
      <c r="H6055" s="10">
        <v>9.7513589185808516E-9</v>
      </c>
      <c r="I6055" s="10">
        <v>2.253449149543902E-8</v>
      </c>
      <c r="J6055" s="10">
        <v>1.060422184784006E-8</v>
      </c>
      <c r="K6055">
        <v>1.7205794204133209E-8</v>
      </c>
      <c r="L6055">
        <v>0</v>
      </c>
      <c r="M6055">
        <v>2.1370904112526491E-7</v>
      </c>
      <c r="N6055">
        <v>8.4105906922976E-10</v>
      </c>
      <c r="O6055">
        <v>3.3445638974659277E-8</v>
      </c>
      <c r="P6055">
        <v>0</v>
      </c>
      <c r="Q6055">
        <v>0</v>
      </c>
      <c r="R6055">
        <v>0</v>
      </c>
      <c r="S6055">
        <v>2.381579571194388E-5</v>
      </c>
      <c r="T6055">
        <v>0</v>
      </c>
    </row>
    <row r="6056" spans="1:20">
      <c r="A6056" s="10">
        <v>6050</v>
      </c>
      <c r="B6056" s="10">
        <v>0</v>
      </c>
      <c r="C6056" s="10">
        <v>6.2104803431483128E-7</v>
      </c>
      <c r="D6056" s="10">
        <v>1.024599935337314E-8</v>
      </c>
      <c r="E6056" s="10">
        <v>0</v>
      </c>
      <c r="F6056" s="10">
        <v>0</v>
      </c>
      <c r="G6056" s="10">
        <v>2.8029342735226609E-7</v>
      </c>
      <c r="H6056" s="10">
        <v>0</v>
      </c>
      <c r="I6056" s="10">
        <v>0</v>
      </c>
      <c r="J6056" s="10">
        <v>7.0694812318933757E-10</v>
      </c>
      <c r="K6056">
        <v>0</v>
      </c>
      <c r="L6056">
        <v>1.154816682406195E-9</v>
      </c>
      <c r="M6056">
        <v>2.3900497895024922E-7</v>
      </c>
      <c r="N6056">
        <v>8.5895394304315921E-10</v>
      </c>
      <c r="O6056">
        <v>1.834621686897789E-8</v>
      </c>
      <c r="P6056">
        <v>0</v>
      </c>
      <c r="Q6056">
        <v>0</v>
      </c>
      <c r="R6056">
        <v>0</v>
      </c>
      <c r="S6056">
        <v>2.3330450961923381E-5</v>
      </c>
      <c r="T6056">
        <v>2.4985657658030122E-7</v>
      </c>
    </row>
    <row r="6057" spans="1:20">
      <c r="A6057" s="10">
        <v>6051</v>
      </c>
      <c r="B6057" s="10">
        <v>0</v>
      </c>
      <c r="C6057" s="10">
        <v>6.2061005967850198E-7</v>
      </c>
      <c r="D6057" s="10">
        <v>0</v>
      </c>
      <c r="E6057" s="10">
        <v>0</v>
      </c>
      <c r="F6057" s="10">
        <v>0</v>
      </c>
      <c r="G6057" s="10">
        <v>2.801040399013525E-7</v>
      </c>
      <c r="H6057" s="10">
        <v>0</v>
      </c>
      <c r="I6057" s="10">
        <v>0</v>
      </c>
      <c r="J6057" s="10">
        <v>0</v>
      </c>
      <c r="K6057">
        <v>0</v>
      </c>
      <c r="L6057">
        <v>0</v>
      </c>
      <c r="M6057">
        <v>2.3932799745255472E-7</v>
      </c>
      <c r="N6057">
        <v>8.7684881685655831E-10</v>
      </c>
      <c r="O6057">
        <v>4.2330811937088836E-9</v>
      </c>
      <c r="P6057">
        <v>0</v>
      </c>
      <c r="Q6057">
        <v>0</v>
      </c>
      <c r="R6057">
        <v>0</v>
      </c>
      <c r="S6057">
        <v>1.9957770188724499E-5</v>
      </c>
      <c r="T6057">
        <v>5.4477765701444937E-6</v>
      </c>
    </row>
    <row r="6058" spans="1:20">
      <c r="A6058" s="10">
        <v>6052</v>
      </c>
      <c r="B6058" s="10">
        <v>0</v>
      </c>
      <c r="C6058" s="10">
        <v>4.2702527042098758E-7</v>
      </c>
      <c r="D6058" s="10">
        <v>1.4397188786941181E-10</v>
      </c>
      <c r="E6058" s="10">
        <v>0</v>
      </c>
      <c r="F6058" s="10">
        <v>0</v>
      </c>
      <c r="G6058" s="10">
        <v>1.376846768142551E-7</v>
      </c>
      <c r="H6058" s="10">
        <v>0</v>
      </c>
      <c r="I6058" s="10">
        <v>0</v>
      </c>
      <c r="J6058" s="10">
        <v>2.3564937439644592E-10</v>
      </c>
      <c r="K6058">
        <v>0</v>
      </c>
      <c r="L6058">
        <v>0</v>
      </c>
      <c r="M6058">
        <v>6.5163599198413089E-8</v>
      </c>
      <c r="N6058">
        <v>6.4421545728236946E-10</v>
      </c>
      <c r="O6058">
        <v>0</v>
      </c>
      <c r="P6058">
        <v>0</v>
      </c>
      <c r="Q6058">
        <v>0</v>
      </c>
      <c r="R6058">
        <v>0</v>
      </c>
      <c r="S6058">
        <v>1.728386633089653E-5</v>
      </c>
      <c r="T6058">
        <v>5.1198018181613489E-6</v>
      </c>
    </row>
    <row r="6059" spans="1:20">
      <c r="A6059" s="10">
        <v>6053</v>
      </c>
      <c r="B6059" s="10">
        <v>2.002820137531682E-9</v>
      </c>
      <c r="C6059" s="10">
        <v>7.8835434539259263E-10</v>
      </c>
      <c r="D6059" s="10">
        <v>1.775653283722745E-10</v>
      </c>
      <c r="E6059" s="10">
        <v>2.5762862201125099E-9</v>
      </c>
      <c r="F6059" s="10">
        <v>0</v>
      </c>
      <c r="G6059" s="10">
        <v>8.9580264282176952E-10</v>
      </c>
      <c r="H6059" s="10">
        <v>1.2085017463198489E-9</v>
      </c>
      <c r="I6059" s="10">
        <v>7.1648126806011253E-10</v>
      </c>
      <c r="J6059" s="10">
        <v>2.5567957122014381E-10</v>
      </c>
      <c r="K6059">
        <v>0</v>
      </c>
      <c r="L6059">
        <v>3.4644500472185851E-10</v>
      </c>
      <c r="M6059">
        <v>5.4195326497909109E-9</v>
      </c>
      <c r="N6059">
        <v>6.1782051840760569E-9</v>
      </c>
      <c r="O6059">
        <v>1.7592535027001549E-8</v>
      </c>
      <c r="P6059">
        <v>1.3591910127857499E-10</v>
      </c>
      <c r="Q6059">
        <v>0</v>
      </c>
      <c r="R6059">
        <v>3.5617837679726239E-9</v>
      </c>
      <c r="S6059">
        <v>1.6282148395191759E-5</v>
      </c>
      <c r="T6059">
        <v>8.8408149847096928E-6</v>
      </c>
    </row>
    <row r="6060" spans="1:20">
      <c r="A6060" s="10">
        <v>6054</v>
      </c>
      <c r="B6060" s="10">
        <v>4.6994443694963289E-6</v>
      </c>
      <c r="C6060" s="10">
        <v>7.5995059529005191E-6</v>
      </c>
      <c r="D6060" s="10">
        <v>6.6831804338438891E-6</v>
      </c>
      <c r="E6060" s="10">
        <v>1.8442298901564331E-6</v>
      </c>
      <c r="F6060" s="10">
        <v>3.1622217974771711E-6</v>
      </c>
      <c r="G6060" s="10">
        <v>6.4747810126491114E-6</v>
      </c>
      <c r="H6060" s="10">
        <v>8.0178798464122593E-6</v>
      </c>
      <c r="I6060" s="10">
        <v>5.5406420951047287E-6</v>
      </c>
      <c r="J6060" s="10">
        <v>8.8994859653344229E-6</v>
      </c>
      <c r="K6060">
        <v>6.4991446447272378E-6</v>
      </c>
      <c r="L6060">
        <v>4.7959681172414584E-6</v>
      </c>
      <c r="M6060">
        <v>7.043502786489697E-6</v>
      </c>
      <c r="N6060">
        <v>6.3688459853878777E-6</v>
      </c>
      <c r="O6060">
        <v>7.0324140267572539E-6</v>
      </c>
      <c r="P6060">
        <v>8.597200300439518E-6</v>
      </c>
      <c r="Q6060">
        <v>4.9144554131444014E-6</v>
      </c>
      <c r="R6060">
        <v>8.224478724259193E-6</v>
      </c>
      <c r="S6060">
        <v>1.546824747753269E-5</v>
      </c>
      <c r="T6060">
        <v>1.343427442732812E-5</v>
      </c>
    </row>
    <row r="6061" spans="1:20">
      <c r="A6061" s="10">
        <v>6055</v>
      </c>
      <c r="B6061" s="10">
        <v>7.032444860559195E-5</v>
      </c>
      <c r="C6061" s="10">
        <v>6.8687730835746252E-5</v>
      </c>
      <c r="D6061" s="10">
        <v>7.8222575162305327E-5</v>
      </c>
      <c r="E6061" s="10">
        <v>5.6703105098621567E-5</v>
      </c>
      <c r="F6061" s="10">
        <v>6.6222247272036008E-5</v>
      </c>
      <c r="G6061" s="10">
        <v>5.4261853091164477E-5</v>
      </c>
      <c r="H6061" s="10">
        <v>7.6700870041002006E-5</v>
      </c>
      <c r="I6061" s="10">
        <v>5.6011557274302282E-5</v>
      </c>
      <c r="J6061" s="10">
        <v>7.9120771470640369E-5</v>
      </c>
      <c r="K6061">
        <v>8.0844201574898551E-5</v>
      </c>
      <c r="L6061">
        <v>5.9386404587112988E-5</v>
      </c>
      <c r="M6061">
        <v>7.9584027161293006E-5</v>
      </c>
      <c r="N6061">
        <v>7.7165022216972874E-5</v>
      </c>
      <c r="O6061">
        <v>7.3155839518768386E-5</v>
      </c>
      <c r="P6061">
        <v>6.1323164600259782E-5</v>
      </c>
      <c r="Q6061">
        <v>7.0249474579586659E-5</v>
      </c>
      <c r="R6061">
        <v>7.3083531560920258E-5</v>
      </c>
      <c r="S6061">
        <v>1.430949540202181E-5</v>
      </c>
      <c r="T6061">
        <v>1.349784586078546E-5</v>
      </c>
    </row>
    <row r="6062" spans="1:20">
      <c r="A6062" s="10">
        <v>6056</v>
      </c>
      <c r="B6062" s="10">
        <v>2.0784230742436311E-4</v>
      </c>
      <c r="C6062" s="10">
        <v>1.7624937211367029E-4</v>
      </c>
      <c r="D6062" s="10">
        <v>1.9510602215450529E-4</v>
      </c>
      <c r="E6062" s="10">
        <v>1.3684735546038061E-4</v>
      </c>
      <c r="F6062" s="10">
        <v>1.9974105818744569E-4</v>
      </c>
      <c r="G6062" s="10">
        <v>1.506302617030841E-4</v>
      </c>
      <c r="H6062" s="10">
        <v>2.0220450774823719E-4</v>
      </c>
      <c r="I6062" s="10">
        <v>1.529972063044218E-4</v>
      </c>
      <c r="J6062" s="10">
        <v>1.9926674875278669E-4</v>
      </c>
      <c r="K6062">
        <v>2.1883692013514641E-4</v>
      </c>
      <c r="L6062">
        <v>1.7314436457715589E-4</v>
      </c>
      <c r="M6062">
        <v>2.0573568651075541E-4</v>
      </c>
      <c r="N6062">
        <v>2.1303695615796121E-4</v>
      </c>
      <c r="O6062">
        <v>1.8316165940871439E-4</v>
      </c>
      <c r="P6062">
        <v>2.170771668602527E-4</v>
      </c>
      <c r="Q6062">
        <v>1.9441384540553339E-4</v>
      </c>
      <c r="R6062">
        <v>2.2874560063406579E-4</v>
      </c>
      <c r="S6062">
        <v>1.305344044547498E-5</v>
      </c>
      <c r="T6062">
        <v>1.0578206194548119E-5</v>
      </c>
    </row>
    <row r="6063" spans="1:20">
      <c r="A6063" s="10">
        <v>6057</v>
      </c>
      <c r="B6063" s="10">
        <v>2.7778853210114332E-4</v>
      </c>
      <c r="C6063" s="10">
        <v>2.9668287991535791E-4</v>
      </c>
      <c r="D6063" s="10">
        <v>3.1618601272436652E-4</v>
      </c>
      <c r="E6063" s="10">
        <v>2.5932575055875011E-4</v>
      </c>
      <c r="F6063" s="10">
        <v>2.9123294470640858E-4</v>
      </c>
      <c r="G6063" s="10">
        <v>2.7785859694464922E-4</v>
      </c>
      <c r="H6063" s="10">
        <v>3.5129289048438448E-4</v>
      </c>
      <c r="I6063" s="10">
        <v>2.6943991533179349E-4</v>
      </c>
      <c r="J6063" s="10">
        <v>3.2689804240061438E-4</v>
      </c>
      <c r="K6063">
        <v>3.5377336118106112E-4</v>
      </c>
      <c r="L6063">
        <v>2.8298078364187541E-4</v>
      </c>
      <c r="M6063">
        <v>3.3195649425155158E-4</v>
      </c>
      <c r="N6063">
        <v>3.3628675427582381E-4</v>
      </c>
      <c r="O6063">
        <v>2.8203681899526781E-4</v>
      </c>
      <c r="P6063">
        <v>3.4822197378731642E-4</v>
      </c>
      <c r="Q6063">
        <v>3.0294685165424139E-4</v>
      </c>
      <c r="R6063">
        <v>2.7641412151114219E-4</v>
      </c>
      <c r="S6063">
        <v>9.5328930096392102E-6</v>
      </c>
      <c r="T6063">
        <v>2.1491345694502559E-5</v>
      </c>
    </row>
    <row r="6064" spans="1:20">
      <c r="A6064" s="10">
        <v>6058</v>
      </c>
      <c r="B6064" s="10">
        <v>3.3894830447450469E-4</v>
      </c>
      <c r="C6064" s="10">
        <v>3.6601643501059611E-4</v>
      </c>
      <c r="D6064" s="10">
        <v>3.9271480421698598E-4</v>
      </c>
      <c r="E6064" s="10">
        <v>3.2849022559000042E-4</v>
      </c>
      <c r="F6064" s="10">
        <v>3.8497709039809873E-4</v>
      </c>
      <c r="G6064" s="10">
        <v>3.6184470724055708E-4</v>
      </c>
      <c r="H6064" s="10">
        <v>4.3649268657554508E-4</v>
      </c>
      <c r="I6064" s="10">
        <v>3.4050771831201239E-4</v>
      </c>
      <c r="J6064" s="10">
        <v>3.8184079805846479E-4</v>
      </c>
      <c r="K6064">
        <v>4.2987979984361558E-4</v>
      </c>
      <c r="L6064">
        <v>3.5792952671151131E-4</v>
      </c>
      <c r="M6064">
        <v>3.9691269313964418E-4</v>
      </c>
      <c r="N6064">
        <v>4.2061397605068702E-4</v>
      </c>
      <c r="O6064">
        <v>3.4047874359613959E-4</v>
      </c>
      <c r="P6064">
        <v>4.0801378317983759E-4</v>
      </c>
      <c r="Q6064">
        <v>4.1584496566613371E-4</v>
      </c>
      <c r="R6064">
        <v>3.5829902946099052E-4</v>
      </c>
      <c r="S6064">
        <v>9.2298871755090372E-6</v>
      </c>
      <c r="T6064">
        <v>4.3285803696405667E-5</v>
      </c>
    </row>
    <row r="6065" spans="1:20">
      <c r="A6065" s="10">
        <v>6059</v>
      </c>
      <c r="B6065" s="10">
        <v>4.2558723139693899E-4</v>
      </c>
      <c r="C6065" s="10">
        <v>3.8788502979233118E-4</v>
      </c>
      <c r="D6065" s="10">
        <v>4.4279511947209932E-4</v>
      </c>
      <c r="E6065" s="10">
        <v>3.9238566624234328E-4</v>
      </c>
      <c r="F6065" s="10">
        <v>4.4502264530770581E-4</v>
      </c>
      <c r="G6065" s="10">
        <v>4.0943222365591919E-4</v>
      </c>
      <c r="H6065" s="10">
        <v>4.5577881172903452E-4</v>
      </c>
      <c r="I6065" s="10">
        <v>3.7725642534826732E-4</v>
      </c>
      <c r="J6065" s="10">
        <v>3.7921832804386601E-4</v>
      </c>
      <c r="K6065">
        <v>4.1947688171132451E-4</v>
      </c>
      <c r="L6065">
        <v>4.0723519003289593E-4</v>
      </c>
      <c r="M6065">
        <v>3.8952014912139391E-4</v>
      </c>
      <c r="N6065">
        <v>4.5161652953525002E-4</v>
      </c>
      <c r="O6065">
        <v>3.7758589251352028E-4</v>
      </c>
      <c r="P6065">
        <v>3.3657570028789471E-4</v>
      </c>
      <c r="Q6065">
        <v>4.7647365848800332E-4</v>
      </c>
      <c r="R6065">
        <v>4.587086634823216E-4</v>
      </c>
      <c r="S6065">
        <v>9.6748245326291894E-6</v>
      </c>
      <c r="T6065">
        <v>5.3045535827023638E-5</v>
      </c>
    </row>
    <row r="6066" spans="1:20">
      <c r="A6066" s="10">
        <v>6060</v>
      </c>
      <c r="B6066" s="10">
        <v>4.4812886077707272E-4</v>
      </c>
      <c r="C6066" s="10">
        <v>3.9983000183373829E-4</v>
      </c>
      <c r="D6066" s="10">
        <v>4.541961356954362E-4</v>
      </c>
      <c r="E6066" s="10">
        <v>3.9889264065384809E-4</v>
      </c>
      <c r="F6066" s="10">
        <v>4.2229068362122362E-4</v>
      </c>
      <c r="G6066" s="10">
        <v>4.2772861575452652E-4</v>
      </c>
      <c r="H6066" s="10">
        <v>4.3746452825833262E-4</v>
      </c>
      <c r="I6066" s="10">
        <v>3.8457828610036741E-4</v>
      </c>
      <c r="J6066" s="10">
        <v>3.2999796750391228E-4</v>
      </c>
      <c r="K6066">
        <v>3.718157502588113E-4</v>
      </c>
      <c r="L6066">
        <v>4.1460333908769481E-4</v>
      </c>
      <c r="M6066">
        <v>3.6789862392566479E-4</v>
      </c>
      <c r="N6066">
        <v>4.5046801416531393E-4</v>
      </c>
      <c r="O6066">
        <v>4.0507335421152973E-4</v>
      </c>
      <c r="P6066">
        <v>3.9812942899029001E-4</v>
      </c>
      <c r="Q6066">
        <v>4.8953559916149801E-4</v>
      </c>
      <c r="R6066">
        <v>4.8060491006776532E-4</v>
      </c>
      <c r="S6066">
        <v>1.321421708088056E-5</v>
      </c>
      <c r="T6066">
        <v>9.6065921189700593E-5</v>
      </c>
    </row>
    <row r="6067" spans="1:20">
      <c r="A6067" s="10">
        <v>6061</v>
      </c>
      <c r="B6067" s="10">
        <v>4.7600801818681548E-4</v>
      </c>
      <c r="C6067" s="10">
        <v>4.0266806652778579E-4</v>
      </c>
      <c r="D6067" s="10">
        <v>4.6242276615330121E-4</v>
      </c>
      <c r="E6067" s="10">
        <v>3.6539198329955952E-4</v>
      </c>
      <c r="F6067" s="10">
        <v>4.1290714324063388E-4</v>
      </c>
      <c r="G6067" s="10">
        <v>4.2227870398555962E-4</v>
      </c>
      <c r="H6067" s="10">
        <v>4.0466027342765291E-4</v>
      </c>
      <c r="I6067" s="10">
        <v>4.0151771181470277E-4</v>
      </c>
      <c r="J6067" s="10">
        <v>2.8788269952931083E-4</v>
      </c>
      <c r="K6067">
        <v>3.5740497587387452E-4</v>
      </c>
      <c r="L6067">
        <v>4.0195665289449397E-4</v>
      </c>
      <c r="M6067">
        <v>3.9868771749530438E-4</v>
      </c>
      <c r="N6067">
        <v>4.1871193662363851E-4</v>
      </c>
      <c r="O6067">
        <v>4.3352881548291392E-4</v>
      </c>
      <c r="P6067">
        <v>3.5430068375379809E-4</v>
      </c>
      <c r="Q6067">
        <v>4.6102702661594488E-4</v>
      </c>
      <c r="R6067">
        <v>4.641674031975323E-4</v>
      </c>
      <c r="S6067">
        <v>2.8140470879956529E-5</v>
      </c>
      <c r="T6067">
        <v>1.1032616559537181E-4</v>
      </c>
    </row>
    <row r="6068" spans="1:20">
      <c r="A6068" s="10">
        <v>6062</v>
      </c>
      <c r="B6068" s="10">
        <v>4.2050552036909401E-4</v>
      </c>
      <c r="C6068" s="10">
        <v>3.7941679457865221E-4</v>
      </c>
      <c r="D6068" s="10">
        <v>4.331567762670279E-4</v>
      </c>
      <c r="E6068" s="10">
        <v>3.4214311639815348E-4</v>
      </c>
      <c r="F6068" s="10">
        <v>3.5435146897212582E-4</v>
      </c>
      <c r="G6068" s="10">
        <v>3.990873384919664E-4</v>
      </c>
      <c r="H6068" s="10">
        <v>3.8604140584440441E-4</v>
      </c>
      <c r="I6068" s="10">
        <v>3.6137254988402671E-4</v>
      </c>
      <c r="J6068" s="10">
        <v>2.4926324171575868E-4</v>
      </c>
      <c r="K6068">
        <v>3.8585918093748982E-4</v>
      </c>
      <c r="L6068">
        <v>3.7982327757220301E-4</v>
      </c>
      <c r="M6068">
        <v>4.1323233081866931E-4</v>
      </c>
      <c r="N6068">
        <v>3.9629040013585342E-4</v>
      </c>
      <c r="O6068">
        <v>4.4129243922359719E-4</v>
      </c>
      <c r="P6068">
        <v>3.1195264120663509E-4</v>
      </c>
      <c r="Q6068">
        <v>4.2946504707959909E-4</v>
      </c>
      <c r="R6068">
        <v>4.1533911822066321E-4</v>
      </c>
      <c r="S6068">
        <v>3.7902600932586248E-5</v>
      </c>
      <c r="T6068">
        <v>1.147496099915022E-4</v>
      </c>
    </row>
    <row r="6069" spans="1:20">
      <c r="A6069" s="10">
        <v>6063</v>
      </c>
      <c r="B6069" s="10">
        <v>3.4059637200440431E-4</v>
      </c>
      <c r="C6069" s="10">
        <v>3.292010644857415E-4</v>
      </c>
      <c r="D6069" s="10">
        <v>3.5843339584758791E-4</v>
      </c>
      <c r="E6069" s="10">
        <v>2.9377451574587337E-4</v>
      </c>
      <c r="F6069" s="10">
        <v>2.9933213019883541E-4</v>
      </c>
      <c r="G6069" s="10">
        <v>3.3320011759148052E-4</v>
      </c>
      <c r="H6069" s="10">
        <v>3.2327266067365531E-4</v>
      </c>
      <c r="I6069" s="10">
        <v>2.9412974426765008E-4</v>
      </c>
      <c r="J6069" s="10">
        <v>2.2326523626793959E-4</v>
      </c>
      <c r="K6069">
        <v>2.9497364099550008E-4</v>
      </c>
      <c r="L6069">
        <v>3.562410981105823E-4</v>
      </c>
      <c r="M6069">
        <v>3.4144838576360742E-4</v>
      </c>
      <c r="N6069">
        <v>3.3873059456046139E-4</v>
      </c>
      <c r="O6069">
        <v>3.6731878748855738E-4</v>
      </c>
      <c r="P6069">
        <v>2.5733214586045992E-4</v>
      </c>
      <c r="Q6069">
        <v>3.9722091570198141E-4</v>
      </c>
      <c r="R6069">
        <v>2.9644486993489239E-4</v>
      </c>
      <c r="S6069">
        <v>4.0827604128266233E-5</v>
      </c>
      <c r="T6069">
        <v>1.329864722745261E-4</v>
      </c>
    </row>
    <row r="6070" spans="1:20">
      <c r="A6070" s="10">
        <v>6064</v>
      </c>
      <c r="B6070" s="10">
        <v>2.1403931728089331E-4</v>
      </c>
      <c r="C6070" s="10">
        <v>2.7124586926514498E-4</v>
      </c>
      <c r="D6070" s="10">
        <v>2.6955816973520802E-4</v>
      </c>
      <c r="E6070" s="10">
        <v>2.1305500597397441E-4</v>
      </c>
      <c r="F6070" s="10">
        <v>1.64118191455063E-4</v>
      </c>
      <c r="G6070" s="10">
        <v>2.267624564177933E-4</v>
      </c>
      <c r="H6070" s="10">
        <v>2.142751461242782E-4</v>
      </c>
      <c r="I6070" s="10">
        <v>2.0626606028392169E-4</v>
      </c>
      <c r="J6070" s="10">
        <v>1.904481647524232E-4</v>
      </c>
      <c r="K6070">
        <v>2.2628823343113041E-4</v>
      </c>
      <c r="L6070">
        <v>3.0480959049939018E-4</v>
      </c>
      <c r="M6070">
        <v>2.4718736422124231E-4</v>
      </c>
      <c r="N6070">
        <v>2.1896081478994971E-4</v>
      </c>
      <c r="O6070">
        <v>3.0570227224155242E-4</v>
      </c>
      <c r="P6070">
        <v>1.9576269584868329E-4</v>
      </c>
      <c r="Q6070">
        <v>2.8332054505878179E-4</v>
      </c>
      <c r="R6070">
        <v>1.8457689405268631E-4</v>
      </c>
      <c r="S6070">
        <v>3.178594590591039E-5</v>
      </c>
      <c r="T6070">
        <v>1.3094522242257909E-4</v>
      </c>
    </row>
    <row r="6071" spans="1:20">
      <c r="A6071" s="10">
        <v>6065</v>
      </c>
      <c r="B6071" s="10">
        <v>9.1133669474478875E-5</v>
      </c>
      <c r="C6071" s="10">
        <v>1.6993490564249161E-4</v>
      </c>
      <c r="D6071" s="10">
        <v>1.5815073069085881E-4</v>
      </c>
      <c r="E6071" s="10">
        <v>1.04876506064617E-4</v>
      </c>
      <c r="F6071" s="10">
        <v>6.1195251151837187E-5</v>
      </c>
      <c r="G6071" s="10">
        <v>1.083962721012954E-4</v>
      </c>
      <c r="H6071" s="10">
        <v>1.0896462038201651E-4</v>
      </c>
      <c r="I6071" s="10">
        <v>9.907496329949282E-5</v>
      </c>
      <c r="J6071" s="10">
        <v>1.2161078793235711E-4</v>
      </c>
      <c r="K6071">
        <v>1.050788699577452E-4</v>
      </c>
      <c r="L6071">
        <v>1.8778326833480131E-4</v>
      </c>
      <c r="M6071">
        <v>1.282015966769722E-4</v>
      </c>
      <c r="N6071">
        <v>9.5774049128235613E-5</v>
      </c>
      <c r="O6071">
        <v>2.169941031609584E-4</v>
      </c>
      <c r="P6071">
        <v>5.7484084278279343E-5</v>
      </c>
      <c r="Q6071">
        <v>1.4932531803265011E-4</v>
      </c>
      <c r="R6071">
        <v>7.334341655702167E-5</v>
      </c>
      <c r="S6071">
        <v>2.2641559486857131E-5</v>
      </c>
      <c r="T6071">
        <v>1.2449764773573161E-4</v>
      </c>
    </row>
    <row r="6072" spans="1:20">
      <c r="A6072" s="10">
        <v>6066</v>
      </c>
      <c r="B6072" s="10">
        <v>2.5733438528015749E-5</v>
      </c>
      <c r="C6072" s="10">
        <v>1.036923850114981E-4</v>
      </c>
      <c r="D6072" s="10">
        <v>8.4041663319885988E-5</v>
      </c>
      <c r="E6072" s="10">
        <v>4.6449129402962963E-5</v>
      </c>
      <c r="F6072" s="10">
        <v>6.3466174224600399E-6</v>
      </c>
      <c r="G6072" s="10">
        <v>6.7195143893617449E-5</v>
      </c>
      <c r="H6072" s="10">
        <v>4.4760531436292289E-5</v>
      </c>
      <c r="I6072" s="10">
        <v>4.1443687446283183E-5</v>
      </c>
      <c r="J6072" s="10">
        <v>8.186644840414867E-5</v>
      </c>
      <c r="K6072">
        <v>4.0491747384417012E-5</v>
      </c>
      <c r="L6072">
        <v>9.9543927725063348E-5</v>
      </c>
      <c r="M6072">
        <v>6.1486920056000015E-5</v>
      </c>
      <c r="N6072">
        <v>1.8166495629294281E-5</v>
      </c>
      <c r="O6072">
        <v>1.4890017917906529E-4</v>
      </c>
      <c r="P6072">
        <v>1.169851174067986E-5</v>
      </c>
      <c r="Q6072">
        <v>5.8405623286599803E-5</v>
      </c>
      <c r="R6072">
        <v>8.8899896733741723E-6</v>
      </c>
      <c r="S6072">
        <v>2.2080604432061519E-5</v>
      </c>
      <c r="T6072">
        <v>1.4051971970655409E-4</v>
      </c>
    </row>
    <row r="6073" spans="1:20">
      <c r="A6073" s="10">
        <v>6067</v>
      </c>
      <c r="B6073" s="10">
        <v>1.9517717138904341E-5</v>
      </c>
      <c r="C6073" s="10">
        <v>9.1422293448177846E-5</v>
      </c>
      <c r="D6073" s="10">
        <v>5.4482195138550939E-5</v>
      </c>
      <c r="E6073" s="10">
        <v>3.1515801340858482E-5</v>
      </c>
      <c r="F6073" s="10">
        <v>0</v>
      </c>
      <c r="G6073" s="10">
        <v>6.1586666534435788E-5</v>
      </c>
      <c r="H6073" s="10">
        <v>3.4278051881048631E-5</v>
      </c>
      <c r="I6073" s="10">
        <v>3.4071394213312553E-5</v>
      </c>
      <c r="J6073" s="10">
        <v>8.2641194030598741E-5</v>
      </c>
      <c r="K6073">
        <v>2.4910303051684001E-5</v>
      </c>
      <c r="L6073">
        <v>4.8295776132620362E-5</v>
      </c>
      <c r="M6073">
        <v>5.1528086456115777E-5</v>
      </c>
      <c r="N6073">
        <v>6.5187088429974156E-6</v>
      </c>
      <c r="O6073">
        <v>1.235669910545763E-4</v>
      </c>
      <c r="P6073">
        <v>7.3874296863260146E-6</v>
      </c>
      <c r="Q6073">
        <v>4.214528042125107E-5</v>
      </c>
      <c r="R6073">
        <v>4.8407563182495126E-6</v>
      </c>
      <c r="S6073">
        <v>2.138426404770355E-5</v>
      </c>
      <c r="T6073">
        <v>1.2651476519413759E-4</v>
      </c>
    </row>
    <row r="6074" spans="1:20">
      <c r="A6074" s="10">
        <v>6068</v>
      </c>
      <c r="B6074" s="10">
        <v>1.2497746015244921E-5</v>
      </c>
      <c r="C6074" s="10">
        <v>5.5628588547361613E-5</v>
      </c>
      <c r="D6074" s="10">
        <v>3.2599726736653492E-5</v>
      </c>
      <c r="E6074" s="10">
        <v>1.0544739498920499E-5</v>
      </c>
      <c r="F6074" s="10">
        <v>0</v>
      </c>
      <c r="G6074" s="10">
        <v>5.2068951894968153E-5</v>
      </c>
      <c r="H6074" s="10">
        <v>3.2151715978259561E-5</v>
      </c>
      <c r="I6074" s="10">
        <v>2.867529788048289E-5</v>
      </c>
      <c r="J6074" s="10">
        <v>6.1593344205322913E-5</v>
      </c>
      <c r="K6074">
        <v>1.1849384671326481E-5</v>
      </c>
      <c r="L6074">
        <v>2.5324855576205779E-5</v>
      </c>
      <c r="M6074">
        <v>3.4589687095905119E-5</v>
      </c>
      <c r="N6074">
        <v>5.0070662199212426E-6</v>
      </c>
      <c r="O6074">
        <v>8.0488696751845651E-5</v>
      </c>
      <c r="P6074">
        <v>7.529918210833053E-6</v>
      </c>
      <c r="Q6074">
        <v>1.985998490786769E-5</v>
      </c>
      <c r="R6074">
        <v>4.713241676712525E-6</v>
      </c>
      <c r="S6074">
        <v>2.3230223441851741E-5</v>
      </c>
      <c r="T6074">
        <v>8.940618389994462E-5</v>
      </c>
    </row>
    <row r="6075" spans="1:20">
      <c r="A6075" s="10">
        <v>6069</v>
      </c>
      <c r="B6075" s="10">
        <v>1.562545873718236E-6</v>
      </c>
      <c r="C6075" s="10">
        <v>2.1521298414111468E-5</v>
      </c>
      <c r="D6075" s="10">
        <v>1.52657027998106E-5</v>
      </c>
      <c r="E6075" s="10">
        <v>5.3265637703047604E-6</v>
      </c>
      <c r="F6075" s="10">
        <v>0</v>
      </c>
      <c r="G6075" s="10">
        <v>3.1871950669469402E-5</v>
      </c>
      <c r="H6075" s="10">
        <v>1.813670038995126E-5</v>
      </c>
      <c r="I6075" s="10">
        <v>1.6276956444448789E-5</v>
      </c>
      <c r="J6075" s="10">
        <v>3.3188625775361652E-5</v>
      </c>
      <c r="K6075">
        <v>8.9784750098368262E-6</v>
      </c>
      <c r="L6075">
        <v>3.2058144159851872E-6</v>
      </c>
      <c r="M6075">
        <v>1.9085935830918419E-5</v>
      </c>
      <c r="N6075">
        <v>2.7083980990948679E-6</v>
      </c>
      <c r="O6075">
        <v>2.333447303273138E-5</v>
      </c>
      <c r="P6075">
        <v>7.5407917389353397E-6</v>
      </c>
      <c r="Q6075">
        <v>7.537390068192445E-6</v>
      </c>
      <c r="R6075">
        <v>4.5874661874059913E-6</v>
      </c>
      <c r="S6075">
        <v>2.3292199128888041E-5</v>
      </c>
      <c r="T6075">
        <v>6.0145613308458572E-5</v>
      </c>
    </row>
    <row r="6076" spans="1:20">
      <c r="A6076" s="10">
        <v>6070</v>
      </c>
      <c r="B6076" s="10">
        <v>3.0981896695397489E-7</v>
      </c>
      <c r="C6076" s="10">
        <v>1.133236596820763E-5</v>
      </c>
      <c r="D6076" s="10">
        <v>5.4910662075561836E-6</v>
      </c>
      <c r="E6076" s="10">
        <v>1.048916532474379E-6</v>
      </c>
      <c r="F6076" s="10">
        <v>0</v>
      </c>
      <c r="G6076" s="10">
        <v>9.5572994575203688E-6</v>
      </c>
      <c r="H6076" s="10">
        <v>8.6904944131872773E-6</v>
      </c>
      <c r="I6076" s="10">
        <v>4.978002067061556E-6</v>
      </c>
      <c r="J6076" s="10">
        <v>7.456782761182655E-6</v>
      </c>
      <c r="K6076">
        <v>4.1166091618688993E-6</v>
      </c>
      <c r="L6076">
        <v>5.1966750708278771E-8</v>
      </c>
      <c r="M6076">
        <v>7.2070712805946044E-6</v>
      </c>
      <c r="N6076">
        <v>7.1653758979922209E-7</v>
      </c>
      <c r="O6076">
        <v>3.675902418779997E-6</v>
      </c>
      <c r="P6076">
        <v>4.8586548070381273E-6</v>
      </c>
      <c r="Q6076">
        <v>0</v>
      </c>
      <c r="R6076">
        <v>2.0307732764581421E-6</v>
      </c>
      <c r="S6076">
        <v>2.5904966538114441E-5</v>
      </c>
      <c r="T6076">
        <v>6.6252015331740667E-5</v>
      </c>
    </row>
    <row r="6077" spans="1:20">
      <c r="A6077" s="10">
        <v>6071</v>
      </c>
      <c r="B6077" s="10">
        <v>3.0981896695397489E-7</v>
      </c>
      <c r="C6077" s="10">
        <v>5.1262828904080597E-6</v>
      </c>
      <c r="D6077" s="10">
        <v>1.2185828579896299E-6</v>
      </c>
      <c r="E6077" s="10">
        <v>0</v>
      </c>
      <c r="F6077" s="10">
        <v>0</v>
      </c>
      <c r="G6077" s="10">
        <v>1.7567201171852371E-6</v>
      </c>
      <c r="H6077" s="10">
        <v>1.2720689381762729E-6</v>
      </c>
      <c r="I6077" s="10">
        <v>1.2679291653272171E-6</v>
      </c>
      <c r="J6077" s="10">
        <v>1.4657473564739969E-6</v>
      </c>
      <c r="K6077">
        <v>7.6836160974457742E-7</v>
      </c>
      <c r="L6077">
        <v>1.154816682406195E-9</v>
      </c>
      <c r="M6077">
        <v>1.5756017050730199E-6</v>
      </c>
      <c r="N6077">
        <v>6.2632058346897015E-10</v>
      </c>
      <c r="O6077">
        <v>7.6531905490772581E-7</v>
      </c>
      <c r="P6077">
        <v>1.377313559622893E-7</v>
      </c>
      <c r="Q6077">
        <v>0</v>
      </c>
      <c r="R6077">
        <v>0</v>
      </c>
      <c r="S6077">
        <v>2.380345302693879E-5</v>
      </c>
      <c r="T6077">
        <v>3.4648181728386182E-5</v>
      </c>
    </row>
    <row r="6078" spans="1:20">
      <c r="A6078" s="10">
        <v>6072</v>
      </c>
      <c r="B6078" s="10">
        <v>1.5874204053028891E-7</v>
      </c>
      <c r="C6078" s="10">
        <v>2.5446326370727568E-7</v>
      </c>
      <c r="D6078" s="10">
        <v>4.4950422924294841E-7</v>
      </c>
      <c r="E6078" s="10">
        <v>0</v>
      </c>
      <c r="F6078" s="10">
        <v>0</v>
      </c>
      <c r="G6078" s="10">
        <v>1.717583200453922E-7</v>
      </c>
      <c r="H6078" s="10">
        <v>1.0034731741855849E-8</v>
      </c>
      <c r="I6078" s="10">
        <v>1.6222522646819131E-7</v>
      </c>
      <c r="J6078" s="10">
        <v>3.7279731029517742E-7</v>
      </c>
      <c r="K6078">
        <v>1.8188982444369392E-8</v>
      </c>
      <c r="L6078">
        <v>0</v>
      </c>
      <c r="M6078">
        <v>2.3354237716681761E-7</v>
      </c>
      <c r="N6078">
        <v>6.8000520490916777E-10</v>
      </c>
      <c r="O6078">
        <v>1.7335031540935009E-7</v>
      </c>
      <c r="P6078">
        <v>0</v>
      </c>
      <c r="Q6078">
        <v>0</v>
      </c>
      <c r="R6078">
        <v>0</v>
      </c>
      <c r="S6078">
        <v>1.9096735609293071E-5</v>
      </c>
      <c r="T6078">
        <v>3.1008885427505551E-5</v>
      </c>
    </row>
    <row r="6079" spans="1:20">
      <c r="A6079" s="10">
        <v>6073</v>
      </c>
      <c r="B6079" s="10">
        <v>0</v>
      </c>
      <c r="C6079" s="10">
        <v>5.6630120477367895E-7</v>
      </c>
      <c r="D6079" s="10">
        <v>1.356935043169206E-7</v>
      </c>
      <c r="E6079" s="10">
        <v>0</v>
      </c>
      <c r="F6079" s="10">
        <v>0</v>
      </c>
      <c r="G6079" s="10">
        <v>2.5233983959740503E-7</v>
      </c>
      <c r="H6079" s="10">
        <v>0</v>
      </c>
      <c r="I6079" s="10">
        <v>0</v>
      </c>
      <c r="J6079" s="10">
        <v>1.201811809421874E-8</v>
      </c>
      <c r="K6079">
        <v>1.76973883242513E-8</v>
      </c>
      <c r="L6079">
        <v>0</v>
      </c>
      <c r="M6079">
        <v>2.051849417588719E-7</v>
      </c>
      <c r="N6079">
        <v>1.3779052836317349E-9</v>
      </c>
      <c r="O6079">
        <v>7.8134728378801668E-8</v>
      </c>
      <c r="P6079">
        <v>0</v>
      </c>
      <c r="Q6079">
        <v>0</v>
      </c>
      <c r="R6079">
        <v>0</v>
      </c>
      <c r="S6079">
        <v>1.9841122728131259E-5</v>
      </c>
      <c r="T6079">
        <v>2.4506654614531092E-5</v>
      </c>
    </row>
    <row r="6080" spans="1:20">
      <c r="A6080" s="10">
        <v>6074</v>
      </c>
      <c r="B6080" s="10">
        <v>0</v>
      </c>
      <c r="C6080" s="10">
        <v>6.2061005967850198E-7</v>
      </c>
      <c r="D6080" s="10">
        <v>1.1997657322450981E-10</v>
      </c>
      <c r="E6080" s="10">
        <v>0</v>
      </c>
      <c r="F6080" s="10">
        <v>0</v>
      </c>
      <c r="G6080" s="10">
        <v>2.8067220225409361E-7</v>
      </c>
      <c r="H6080" s="10">
        <v>0</v>
      </c>
      <c r="I6080" s="10">
        <v>0</v>
      </c>
      <c r="J6080" s="10">
        <v>4.7129874879289174E-10</v>
      </c>
      <c r="K6080">
        <v>1.76973883242513E-8</v>
      </c>
      <c r="L6080">
        <v>0</v>
      </c>
      <c r="M6080">
        <v>2.3217852126819471E-7</v>
      </c>
      <c r="N6080">
        <v>7.8737444778956259E-10</v>
      </c>
      <c r="O6080">
        <v>5.2847977369884843E-8</v>
      </c>
      <c r="P6080">
        <v>0</v>
      </c>
      <c r="Q6080">
        <v>0</v>
      </c>
      <c r="R6080">
        <v>0</v>
      </c>
      <c r="S6080">
        <v>1.473015364467981E-5</v>
      </c>
      <c r="T6080">
        <v>8.5199203708585287E-5</v>
      </c>
    </row>
    <row r="6081" spans="1:20">
      <c r="A6081" s="10">
        <v>6075</v>
      </c>
      <c r="B6081" s="10">
        <v>0</v>
      </c>
      <c r="C6081" s="10">
        <v>6.2061005967850198E-7</v>
      </c>
      <c r="D6081" s="10">
        <v>0</v>
      </c>
      <c r="E6081" s="10">
        <v>0</v>
      </c>
      <c r="F6081" s="10">
        <v>0</v>
      </c>
      <c r="G6081" s="10">
        <v>2.9070973715251928E-7</v>
      </c>
      <c r="H6081" s="10">
        <v>0</v>
      </c>
      <c r="I6081" s="10">
        <v>0</v>
      </c>
      <c r="J6081" s="10">
        <v>0</v>
      </c>
      <c r="K6081">
        <v>1.6714200084015121E-8</v>
      </c>
      <c r="L6081">
        <v>0</v>
      </c>
      <c r="M6081">
        <v>2.1391003041558829E-7</v>
      </c>
      <c r="N6081">
        <v>1.1452719240575451E-9</v>
      </c>
      <c r="O6081">
        <v>4.8685805658101028E-8</v>
      </c>
      <c r="P6081">
        <v>0</v>
      </c>
      <c r="Q6081">
        <v>0</v>
      </c>
      <c r="R6081">
        <v>0</v>
      </c>
      <c r="S6081">
        <v>1.2967340662540911E-5</v>
      </c>
      <c r="T6081">
        <v>1.239078044892855E-4</v>
      </c>
    </row>
    <row r="6082" spans="1:20">
      <c r="A6082" s="10">
        <v>6076</v>
      </c>
      <c r="B6082" s="10">
        <v>0</v>
      </c>
      <c r="C6082" s="10">
        <v>4.292151436026338E-7</v>
      </c>
      <c r="D6082" s="10">
        <v>1.1997657322450981E-10</v>
      </c>
      <c r="E6082" s="10">
        <v>0</v>
      </c>
      <c r="F6082" s="10">
        <v>0</v>
      </c>
      <c r="G6082" s="10">
        <v>2.2915881560556901E-7</v>
      </c>
      <c r="H6082" s="10">
        <v>0</v>
      </c>
      <c r="I6082" s="10">
        <v>0</v>
      </c>
      <c r="J6082" s="10">
        <v>0</v>
      </c>
      <c r="K6082">
        <v>1.7205794204133209E-8</v>
      </c>
      <c r="L6082">
        <v>0</v>
      </c>
      <c r="M6082">
        <v>3.9480039170662259E-8</v>
      </c>
      <c r="N6082">
        <v>1.002112933550352E-9</v>
      </c>
      <c r="O6082">
        <v>3.0007603487383018E-8</v>
      </c>
      <c r="P6082">
        <v>0</v>
      </c>
      <c r="Q6082">
        <v>0</v>
      </c>
      <c r="R6082">
        <v>0</v>
      </c>
      <c r="S6082">
        <v>1.161388192925459E-5</v>
      </c>
      <c r="T6082">
        <v>1.1369809223650529E-4</v>
      </c>
    </row>
    <row r="6083" spans="1:20">
      <c r="A6083" s="10">
        <v>6077</v>
      </c>
      <c r="B6083" s="10">
        <v>1.8544630903071131E-9</v>
      </c>
      <c r="C6083" s="10">
        <v>2.3650630361777771E-9</v>
      </c>
      <c r="D6083" s="10">
        <v>2.5674986670045089E-10</v>
      </c>
      <c r="E6083" s="10">
        <v>2.4842759979656341E-9</v>
      </c>
      <c r="F6083" s="10">
        <v>0</v>
      </c>
      <c r="G6083" s="10">
        <v>2.1523883796341249E-8</v>
      </c>
      <c r="H6083" s="10">
        <v>1.1918327567154379E-9</v>
      </c>
      <c r="I6083" s="10">
        <v>7.9592979576839111E-10</v>
      </c>
      <c r="J6083" s="10">
        <v>6.6217474205401294E-10</v>
      </c>
      <c r="K6083">
        <v>1.7205794204133209E-8</v>
      </c>
      <c r="L6083">
        <v>4.0418583884216821E-10</v>
      </c>
      <c r="M6083">
        <v>3.517312580659002E-9</v>
      </c>
      <c r="N6083">
        <v>6.9968956610390681E-9</v>
      </c>
      <c r="O6083">
        <v>1.8059087186485839E-8</v>
      </c>
      <c r="P6083">
        <v>2.7183820255714998E-10</v>
      </c>
      <c r="Q6083">
        <v>0</v>
      </c>
      <c r="R6083">
        <v>2.8382964401031849E-9</v>
      </c>
      <c r="S6083">
        <v>1.3533861351526091E-5</v>
      </c>
      <c r="T6083">
        <v>1.137373955792021E-4</v>
      </c>
    </row>
    <row r="6084" spans="1:20">
      <c r="A6084" s="10">
        <v>6078</v>
      </c>
      <c r="B6084" s="10">
        <v>1.439299493045152E-5</v>
      </c>
      <c r="C6084" s="10">
        <v>8.9418938335032094E-6</v>
      </c>
      <c r="D6084" s="10">
        <v>6.9594054977930081E-6</v>
      </c>
      <c r="E6084" s="10">
        <v>9.1999640971328458E-6</v>
      </c>
      <c r="F6084" s="10">
        <v>5.628419406440057E-6</v>
      </c>
      <c r="G6084" s="10">
        <v>9.6411166616712424E-6</v>
      </c>
      <c r="H6084" s="10">
        <v>8.0947509755967048E-6</v>
      </c>
      <c r="I6084" s="10">
        <v>9.6707261389029678E-6</v>
      </c>
      <c r="J6084" s="10">
        <v>1.084048037586932E-5</v>
      </c>
      <c r="K6084">
        <v>6.9664048558994832E-6</v>
      </c>
      <c r="L6084">
        <v>4.6920923566590197E-6</v>
      </c>
      <c r="M6084">
        <v>7.2890623492158934E-6</v>
      </c>
      <c r="N6084">
        <v>6.0608125750009309E-6</v>
      </c>
      <c r="O6084">
        <v>7.2164676449894533E-6</v>
      </c>
      <c r="P6084">
        <v>7.7366964702448595E-6</v>
      </c>
      <c r="Q6084">
        <v>8.6115477187022218E-6</v>
      </c>
      <c r="R6084">
        <v>1.444862629270214E-5</v>
      </c>
      <c r="S6084">
        <v>1.5955426391170499E-5</v>
      </c>
      <c r="T6084">
        <v>1.389367736442221E-4</v>
      </c>
    </row>
    <row r="6085" spans="1:20">
      <c r="A6085" s="10">
        <v>6079</v>
      </c>
      <c r="B6085" s="10">
        <v>1.1717666116307231E-4</v>
      </c>
      <c r="C6085" s="10">
        <v>7.8089441100692421E-5</v>
      </c>
      <c r="D6085" s="10">
        <v>7.4540122202668138E-5</v>
      </c>
      <c r="E6085" s="10">
        <v>8.6360898018557119E-5</v>
      </c>
      <c r="F6085" s="10">
        <v>8.2966718400635331E-5</v>
      </c>
      <c r="G6085" s="10">
        <v>8.5836696515389496E-5</v>
      </c>
      <c r="H6085" s="10">
        <v>8.2598133531683213E-5</v>
      </c>
      <c r="I6085" s="10">
        <v>8.6589498607973818E-5</v>
      </c>
      <c r="J6085" s="10">
        <v>8.5009802508900924E-5</v>
      </c>
      <c r="K6085">
        <v>8.5245394572903811E-5</v>
      </c>
      <c r="L6085">
        <v>6.1987499247356172E-5</v>
      </c>
      <c r="M6085">
        <v>8.3288496662187756E-5</v>
      </c>
      <c r="N6085">
        <v>7.6068395270517832E-5</v>
      </c>
      <c r="O6085">
        <v>7.6990797277436772E-5</v>
      </c>
      <c r="P6085">
        <v>7.1399980237217865E-5</v>
      </c>
      <c r="Q6085">
        <v>7.9232640589094779E-5</v>
      </c>
      <c r="R6085">
        <v>1.157293390567881E-4</v>
      </c>
      <c r="S6085">
        <v>1.3883329657135869E-5</v>
      </c>
      <c r="T6085">
        <v>1.3902264284481079E-4</v>
      </c>
    </row>
    <row r="6086" spans="1:20">
      <c r="A6086" s="10">
        <v>6080</v>
      </c>
      <c r="B6086" s="10">
        <v>2.6143792266175808E-4</v>
      </c>
      <c r="C6086" s="10">
        <v>2.028083467695141E-4</v>
      </c>
      <c r="D6086" s="10">
        <v>1.9036742501889859E-4</v>
      </c>
      <c r="E6086" s="10">
        <v>2.0436888446369851E-4</v>
      </c>
      <c r="F6086" s="10">
        <v>2.3142862766891131E-4</v>
      </c>
      <c r="G6086" s="10">
        <v>2.200255480220836E-4</v>
      </c>
      <c r="H6086" s="10">
        <v>2.1543594122235021E-4</v>
      </c>
      <c r="I6086" s="10">
        <v>2.195695703522858E-4</v>
      </c>
      <c r="J6086" s="10">
        <v>2.2157950079449161E-4</v>
      </c>
      <c r="K6086">
        <v>2.325901382250133E-4</v>
      </c>
      <c r="L6086">
        <v>1.6839251045718239E-4</v>
      </c>
      <c r="M6086">
        <v>2.2154355251747371E-4</v>
      </c>
      <c r="N6086">
        <v>1.8338493551067311E-4</v>
      </c>
      <c r="O6086">
        <v>1.9590310729281611E-4</v>
      </c>
      <c r="P6086">
        <v>2.1229068509599349E-4</v>
      </c>
      <c r="Q6086">
        <v>2.1312650066607669E-4</v>
      </c>
      <c r="R6086">
        <v>2.4244554276138359E-4</v>
      </c>
      <c r="S6086">
        <v>1.043550898032275E-5</v>
      </c>
      <c r="T6086">
        <v>1.5308032386889101E-4</v>
      </c>
    </row>
    <row r="6087" spans="1:20">
      <c r="A6087" s="10">
        <v>6081</v>
      </c>
      <c r="B6087" s="10">
        <v>3.7680897347386571E-4</v>
      </c>
      <c r="C6087" s="10">
        <v>3.2968984417988488E-4</v>
      </c>
      <c r="D6087" s="10">
        <v>3.0476481884094471E-4</v>
      </c>
      <c r="E6087" s="10">
        <v>3.3190189561954002E-4</v>
      </c>
      <c r="F6087" s="10">
        <v>3.6686536323729502E-4</v>
      </c>
      <c r="G6087" s="10">
        <v>3.5033505326986938E-4</v>
      </c>
      <c r="H6087" s="10">
        <v>3.5374583023498767E-4</v>
      </c>
      <c r="I6087" s="10">
        <v>3.5360856529782341E-4</v>
      </c>
      <c r="J6087" s="10">
        <v>3.6178239164815791E-4</v>
      </c>
      <c r="K6087">
        <v>3.7059743255092261E-4</v>
      </c>
      <c r="L6087">
        <v>2.8081011802958197E-4</v>
      </c>
      <c r="M6087">
        <v>3.4857402407977082E-4</v>
      </c>
      <c r="N6087">
        <v>3.0111698126286841E-4</v>
      </c>
      <c r="O6087">
        <v>2.8369504663096389E-4</v>
      </c>
      <c r="P6087">
        <v>3.5028771759491531E-4</v>
      </c>
      <c r="Q6087">
        <v>3.4884076382013952E-4</v>
      </c>
      <c r="R6087">
        <v>3.7025008010536248E-4</v>
      </c>
      <c r="S6087">
        <v>9.3451504940500894E-6</v>
      </c>
      <c r="T6087">
        <v>1.2977985470030351E-4</v>
      </c>
    </row>
    <row r="6088" spans="1:20">
      <c r="A6088" s="10">
        <v>6082</v>
      </c>
      <c r="B6088" s="10">
        <v>4.0860550489711688E-4</v>
      </c>
      <c r="C6088" s="10">
        <v>3.9940816656275791E-4</v>
      </c>
      <c r="D6088" s="10">
        <v>3.7917059847551038E-4</v>
      </c>
      <c r="E6088" s="10">
        <v>4.1363265523922202E-4</v>
      </c>
      <c r="F6088" s="10">
        <v>4.6273892064027959E-4</v>
      </c>
      <c r="G6088" s="10">
        <v>4.2676308159921548E-4</v>
      </c>
      <c r="H6088" s="10">
        <v>4.4174709172951888E-4</v>
      </c>
      <c r="I6088" s="10">
        <v>4.3152368152962219E-4</v>
      </c>
      <c r="J6088" s="10">
        <v>4.2890830479607941E-4</v>
      </c>
      <c r="K6088">
        <v>4.6063606643262589E-4</v>
      </c>
      <c r="L6088">
        <v>3.6522817023723787E-4</v>
      </c>
      <c r="M6088">
        <v>4.1604918136617342E-4</v>
      </c>
      <c r="N6088">
        <v>3.8008432148570529E-4</v>
      </c>
      <c r="O6088">
        <v>3.4059623765312768E-4</v>
      </c>
      <c r="P6088">
        <v>4.2668385746329809E-4</v>
      </c>
      <c r="Q6088">
        <v>4.5135128156108143E-4</v>
      </c>
      <c r="R6088">
        <v>4.7608286383066017E-4</v>
      </c>
      <c r="S6088">
        <v>8.6526311168489783E-6</v>
      </c>
      <c r="T6088">
        <v>1.342648133600415E-4</v>
      </c>
    </row>
    <row r="6089" spans="1:20">
      <c r="A6089" s="10">
        <v>6083</v>
      </c>
      <c r="B6089" s="10">
        <v>4.6346519635538891E-4</v>
      </c>
      <c r="C6089" s="10">
        <v>4.4587300960433009E-4</v>
      </c>
      <c r="D6089" s="10">
        <v>4.3439908509225548E-4</v>
      </c>
      <c r="E6089" s="10">
        <v>4.5735769550147128E-4</v>
      </c>
      <c r="F6089" s="10">
        <v>5.1703276297693885E-4</v>
      </c>
      <c r="G6089" s="10">
        <v>4.733772412106068E-4</v>
      </c>
      <c r="H6089" s="10">
        <v>4.7646150233680807E-4</v>
      </c>
      <c r="I6089" s="10">
        <v>4.7602154516777261E-4</v>
      </c>
      <c r="J6089" s="10">
        <v>4.6203884182240541E-4</v>
      </c>
      <c r="K6089">
        <v>4.9387290466189912E-4</v>
      </c>
      <c r="L6089">
        <v>4.1613155130914848E-4</v>
      </c>
      <c r="M6089">
        <v>4.6362645633607382E-4</v>
      </c>
      <c r="N6089">
        <v>4.0535467043682142E-4</v>
      </c>
      <c r="O6089">
        <v>3.805717554247378E-4</v>
      </c>
      <c r="P6089">
        <v>4.6059490302406198E-4</v>
      </c>
      <c r="Q6089">
        <v>5.1486257754565978E-4</v>
      </c>
      <c r="R6089">
        <v>5.3801503476920756E-4</v>
      </c>
      <c r="S6089">
        <v>7.4268746055280726E-6</v>
      </c>
      <c r="T6089">
        <v>1.3414644738929309E-4</v>
      </c>
    </row>
    <row r="6090" spans="1:20">
      <c r="A6090" s="10">
        <v>6084</v>
      </c>
      <c r="B6090" s="10">
        <v>4.882886127557291E-4</v>
      </c>
      <c r="C6090" s="10">
        <v>4.7716867776220122E-4</v>
      </c>
      <c r="D6090" s="10">
        <v>4.5675467271230369E-4</v>
      </c>
      <c r="E6090" s="10">
        <v>4.8294370255435231E-4</v>
      </c>
      <c r="F6090" s="10">
        <v>5.242725176575492E-4</v>
      </c>
      <c r="G6090" s="10">
        <v>4.9639699421249171E-4</v>
      </c>
      <c r="H6090" s="10">
        <v>4.672721467372348E-4</v>
      </c>
      <c r="I6090" s="10">
        <v>4.7264284918607211E-4</v>
      </c>
      <c r="J6090" s="10">
        <v>4.4976877919955082E-4</v>
      </c>
      <c r="K6090">
        <v>4.8734605868850332E-4</v>
      </c>
      <c r="L6090">
        <v>4.1711025844748769E-4</v>
      </c>
      <c r="M6090">
        <v>4.6447353377560409E-4</v>
      </c>
      <c r="N6090">
        <v>4.1868388417207669E-4</v>
      </c>
      <c r="O6090">
        <v>4.5389587335078221E-4</v>
      </c>
      <c r="P6090">
        <v>4.2196905037177978E-4</v>
      </c>
      <c r="Q6090">
        <v>5.5638118818915772E-4</v>
      </c>
      <c r="R6090">
        <v>5.484042988841949E-4</v>
      </c>
      <c r="S6090">
        <v>6.8517032792855032E-6</v>
      </c>
      <c r="T6090">
        <v>1.121799117431635E-4</v>
      </c>
    </row>
    <row r="6091" spans="1:20">
      <c r="A6091" s="10">
        <v>6085</v>
      </c>
      <c r="B6091" s="10">
        <v>4.7265614414806551E-4</v>
      </c>
      <c r="C6091" s="10">
        <v>4.8716457069726982E-4</v>
      </c>
      <c r="D6091" s="10">
        <v>4.6316890766077892E-4</v>
      </c>
      <c r="E6091" s="10">
        <v>4.7391078301552711E-4</v>
      </c>
      <c r="F6091" s="10">
        <v>5.0277103625822998E-4</v>
      </c>
      <c r="G6091" s="10">
        <v>4.977767679636881E-4</v>
      </c>
      <c r="H6091" s="10">
        <v>4.6964490864784069E-4</v>
      </c>
      <c r="I6091" s="10">
        <v>4.3867539387026358E-4</v>
      </c>
      <c r="J6091" s="10">
        <v>4.6545154787508029E-4</v>
      </c>
      <c r="K6091">
        <v>4.3445088776953358E-4</v>
      </c>
      <c r="L6091">
        <v>4.3376740645055729E-4</v>
      </c>
      <c r="M6091">
        <v>4.9818188193616764E-4</v>
      </c>
      <c r="N6091">
        <v>3.4453895296628051E-4</v>
      </c>
      <c r="O6091">
        <v>5.0524108111163425E-4</v>
      </c>
      <c r="P6091">
        <v>3.5547275947049042E-4</v>
      </c>
      <c r="Q6091">
        <v>5.4692529632288005E-4</v>
      </c>
      <c r="R6091">
        <v>5.2693866639101194E-4</v>
      </c>
      <c r="S6091">
        <v>2.100767985472185E-5</v>
      </c>
      <c r="T6091">
        <v>1.3558116866466699E-4</v>
      </c>
    </row>
    <row r="6092" spans="1:20">
      <c r="A6092" s="10">
        <v>6086</v>
      </c>
      <c r="B6092" s="10">
        <v>4.4702355132290048E-4</v>
      </c>
      <c r="C6092" s="10">
        <v>4.6514534986848139E-4</v>
      </c>
      <c r="D6092" s="10">
        <v>4.2811862042362839E-4</v>
      </c>
      <c r="E6092" s="10">
        <v>4.0766236495222218E-4</v>
      </c>
      <c r="F6092" s="10">
        <v>4.793363090939668E-4</v>
      </c>
      <c r="G6092" s="10">
        <v>4.5611932489709252E-4</v>
      </c>
      <c r="H6092" s="10">
        <v>4.2847486923784379E-4</v>
      </c>
      <c r="I6092" s="10">
        <v>4.0992136105430309E-4</v>
      </c>
      <c r="J6092" s="10">
        <v>4.3322581372142751E-4</v>
      </c>
      <c r="K6092">
        <v>3.984751451898755E-4</v>
      </c>
      <c r="L6092">
        <v>4.2090002035414018E-4</v>
      </c>
      <c r="M6092">
        <v>4.5864303545261351E-4</v>
      </c>
      <c r="N6092">
        <v>2.9510820250719838E-4</v>
      </c>
      <c r="O6092">
        <v>4.6506975271481163E-4</v>
      </c>
      <c r="P6092">
        <v>3.086814761961636E-4</v>
      </c>
      <c r="Q6092">
        <v>4.6854753083871862E-4</v>
      </c>
      <c r="R6092">
        <v>4.6603804924982801E-4</v>
      </c>
      <c r="S6092">
        <v>2.844714971860559E-5</v>
      </c>
      <c r="T6092">
        <v>1.04027420905082E-4</v>
      </c>
    </row>
    <row r="6093" spans="1:20">
      <c r="A6093" s="10">
        <v>6087</v>
      </c>
      <c r="B6093" s="10">
        <v>3.5600650903217109E-4</v>
      </c>
      <c r="C6093" s="10">
        <v>3.7368268829807318E-4</v>
      </c>
      <c r="D6093" s="10">
        <v>3.5608477344253121E-4</v>
      </c>
      <c r="E6093" s="10">
        <v>3.280980435193772E-4</v>
      </c>
      <c r="F6093" s="10">
        <v>3.9185498827054441E-4</v>
      </c>
      <c r="G6093" s="10">
        <v>3.6471057969870459E-4</v>
      </c>
      <c r="H6093" s="10">
        <v>3.6118405846964868E-4</v>
      </c>
      <c r="I6093" s="10">
        <v>3.3885026746051838E-4</v>
      </c>
      <c r="J6093" s="10">
        <v>3.5817051710073701E-4</v>
      </c>
      <c r="K6093">
        <v>2.7257365102834622E-4</v>
      </c>
      <c r="L6093">
        <v>3.798941255756686E-4</v>
      </c>
      <c r="M6093">
        <v>3.8091202636163598E-4</v>
      </c>
      <c r="N6093">
        <v>2.2080905551573749E-4</v>
      </c>
      <c r="O6093">
        <v>3.8414083136601498E-4</v>
      </c>
      <c r="P6093">
        <v>2.6044265449321998E-4</v>
      </c>
      <c r="Q6093">
        <v>3.9556763321174079E-4</v>
      </c>
      <c r="R6093">
        <v>3.6745864338295659E-4</v>
      </c>
      <c r="S6093">
        <v>3.6012581854706303E-5</v>
      </c>
      <c r="T6093">
        <v>1.40868412710032E-4</v>
      </c>
    </row>
    <row r="6094" spans="1:20">
      <c r="A6094" s="10">
        <v>6088</v>
      </c>
      <c r="B6094" s="10">
        <v>2.2841904043716189E-4</v>
      </c>
      <c r="C6094" s="10">
        <v>2.8317757724469097E-4</v>
      </c>
      <c r="D6094" s="10">
        <v>2.6809075246493641E-4</v>
      </c>
      <c r="E6094" s="10">
        <v>2.311465849112704E-4</v>
      </c>
      <c r="F6094" s="10">
        <v>2.5363738730990103E-4</v>
      </c>
      <c r="G6094" s="10">
        <v>2.4724388161094881E-4</v>
      </c>
      <c r="H6094" s="10">
        <v>2.5217840320247351E-4</v>
      </c>
      <c r="I6094" s="10">
        <v>2.3770450717668299E-4</v>
      </c>
      <c r="J6094" s="10">
        <v>2.5268422966569682E-4</v>
      </c>
      <c r="K6094">
        <v>2.0236544464793959E-4</v>
      </c>
      <c r="L6094">
        <v>3.2030365044556592E-4</v>
      </c>
      <c r="M6094">
        <v>2.6948243413887441E-4</v>
      </c>
      <c r="N6094">
        <v>1.370325372981855E-4</v>
      </c>
      <c r="O6094">
        <v>3.0686078705969991E-4</v>
      </c>
      <c r="P6094">
        <v>1.8664669233866351E-4</v>
      </c>
      <c r="Q6094">
        <v>2.8734534208172931E-4</v>
      </c>
      <c r="R6094">
        <v>2.3600601858072111E-4</v>
      </c>
      <c r="S6094">
        <v>3.5878807181391481E-5</v>
      </c>
      <c r="T6094">
        <v>1.3224065321593601E-4</v>
      </c>
    </row>
    <row r="6095" spans="1:20">
      <c r="A6095" s="10">
        <v>6089</v>
      </c>
      <c r="B6095" s="10">
        <v>9.1175475254078042E-5</v>
      </c>
      <c r="C6095" s="10">
        <v>1.7120840668241919E-4</v>
      </c>
      <c r="D6095" s="10">
        <v>1.5700499040953669E-4</v>
      </c>
      <c r="E6095" s="10">
        <v>1.118391035949153E-4</v>
      </c>
      <c r="F6095" s="10">
        <v>1.045224086797612E-4</v>
      </c>
      <c r="G6095" s="10">
        <v>1.156523208550145E-4</v>
      </c>
      <c r="H6095" s="10">
        <v>1.218484658340272E-4</v>
      </c>
      <c r="I6095" s="10">
        <v>1.109474652655182E-4</v>
      </c>
      <c r="J6095" s="10">
        <v>1.353095255521057E-4</v>
      </c>
      <c r="K6095">
        <v>9.5472260560927526E-5</v>
      </c>
      <c r="L6095">
        <v>1.9224096177534891E-4</v>
      </c>
      <c r="M6095">
        <v>1.3887227871221751E-4</v>
      </c>
      <c r="N6095">
        <v>4.7033163949533788E-5</v>
      </c>
      <c r="O6095">
        <v>2.025260257763691E-4</v>
      </c>
      <c r="P6095">
        <v>1.024709508703988E-4</v>
      </c>
      <c r="Q6095">
        <v>1.4982911799512111E-4</v>
      </c>
      <c r="R6095">
        <v>8.6789136367900491E-5</v>
      </c>
      <c r="S6095">
        <v>2.717611709555099E-5</v>
      </c>
      <c r="T6095">
        <v>1.245556962923495E-4</v>
      </c>
    </row>
    <row r="6096" spans="1:20">
      <c r="A6096" s="10">
        <v>6090</v>
      </c>
      <c r="B6096" s="10">
        <v>2.4617985160739649E-5</v>
      </c>
      <c r="C6096" s="10">
        <v>1.024991997603805E-4</v>
      </c>
      <c r="D6096" s="10">
        <v>8.2835057123318502E-5</v>
      </c>
      <c r="E6096" s="10">
        <v>4.7652634609921847E-5</v>
      </c>
      <c r="F6096" s="10">
        <v>1.079603547795643E-5</v>
      </c>
      <c r="G6096" s="10">
        <v>6.728922400373334E-5</v>
      </c>
      <c r="H6096" s="10">
        <v>4.5372099995888548E-5</v>
      </c>
      <c r="I6096" s="10">
        <v>4.1887642930079673E-5</v>
      </c>
      <c r="J6096" s="10">
        <v>8.4798314264861337E-5</v>
      </c>
      <c r="K6096">
        <v>3.8215592869152222E-5</v>
      </c>
      <c r="L6096">
        <v>9.5641412404582504E-5</v>
      </c>
      <c r="M6096">
        <v>6.233353539961741E-5</v>
      </c>
      <c r="N6096">
        <v>8.4932404038640113E-6</v>
      </c>
      <c r="O6096">
        <v>1.3551251465302041E-4</v>
      </c>
      <c r="P6096">
        <v>1.712512716559405E-5</v>
      </c>
      <c r="Q6096">
        <v>5.5670661033450919E-5</v>
      </c>
      <c r="R6096">
        <v>8.8340028847713526E-6</v>
      </c>
      <c r="S6096">
        <v>2.290430993982573E-5</v>
      </c>
      <c r="T6096">
        <v>1.261703765064667E-4</v>
      </c>
    </row>
    <row r="6097" spans="1:20">
      <c r="A6097" s="10">
        <v>6091</v>
      </c>
      <c r="B6097" s="10">
        <v>2.024658294883138E-5</v>
      </c>
      <c r="C6097" s="10">
        <v>9.4850572762142512E-5</v>
      </c>
      <c r="D6097" s="10">
        <v>5.37413661937357E-5</v>
      </c>
      <c r="E6097" s="10">
        <v>3.6196867397691837E-5</v>
      </c>
      <c r="F6097" s="10">
        <v>0</v>
      </c>
      <c r="G6097" s="10">
        <v>6.3631440229774483E-5</v>
      </c>
      <c r="H6097" s="10">
        <v>3.813313494658234E-5</v>
      </c>
      <c r="I6097" s="10">
        <v>3.7338629688713051E-5</v>
      </c>
      <c r="J6097" s="10">
        <v>9.25141510963055E-5</v>
      </c>
      <c r="K6097">
        <v>2.519444445311226E-5</v>
      </c>
      <c r="L6097">
        <v>4.792704316592807E-5</v>
      </c>
      <c r="M6097">
        <v>5.3565336334673911E-5</v>
      </c>
      <c r="N6097">
        <v>6.0182339596211753E-6</v>
      </c>
      <c r="O6097">
        <v>1.21406793316157E-4</v>
      </c>
      <c r="P6097">
        <v>7.3860251889461354E-6</v>
      </c>
      <c r="Q6097">
        <v>4.22077917691147E-5</v>
      </c>
      <c r="R6097">
        <v>4.9187120778274458E-6</v>
      </c>
      <c r="S6097">
        <v>1.9771604586117831E-5</v>
      </c>
      <c r="T6097">
        <v>3.7901815675269937E-5</v>
      </c>
    </row>
    <row r="6098" spans="1:20">
      <c r="A6098" s="10">
        <v>6092</v>
      </c>
      <c r="B6098" s="10">
        <v>1.6393453718314879E-5</v>
      </c>
      <c r="C6098" s="10">
        <v>6.5694927512810545E-5</v>
      </c>
      <c r="D6098" s="10">
        <v>3.3988921680714159E-5</v>
      </c>
      <c r="E6098" s="10">
        <v>9.2590346597511406E-6</v>
      </c>
      <c r="F6098" s="10">
        <v>0</v>
      </c>
      <c r="G6098" s="10">
        <v>5.6030849302917928E-5</v>
      </c>
      <c r="H6098" s="10">
        <v>3.5657021133181692E-5</v>
      </c>
      <c r="I6098" s="10">
        <v>3.151025825017871E-5</v>
      </c>
      <c r="J6098" s="10">
        <v>7.760345460507347E-5</v>
      </c>
      <c r="K6098">
        <v>1.0623594732812019E-5</v>
      </c>
      <c r="L6098">
        <v>2.5814887600176322E-5</v>
      </c>
      <c r="M6098">
        <v>4.2169948830402108E-5</v>
      </c>
      <c r="N6098">
        <v>4.7403789154801553E-6</v>
      </c>
      <c r="O6098">
        <v>8.9969473639108354E-5</v>
      </c>
      <c r="P6098">
        <v>7.5317304655167681E-6</v>
      </c>
      <c r="Q6098">
        <v>1.9910123677751668E-5</v>
      </c>
      <c r="R6098">
        <v>4.8507042690077183E-6</v>
      </c>
      <c r="S6098">
        <v>1.894440280836179E-5</v>
      </c>
      <c r="T6098">
        <v>1.0426141176274191E-5</v>
      </c>
    </row>
    <row r="6099" spans="1:20">
      <c r="A6099" s="10">
        <v>6093</v>
      </c>
      <c r="B6099" s="10">
        <v>3.9661278481525534E-6</v>
      </c>
      <c r="C6099" s="10">
        <v>2.4558889023358221E-5</v>
      </c>
      <c r="D6099" s="10">
        <v>1.4428076155834959E-5</v>
      </c>
      <c r="E6099" s="10">
        <v>5.406060602239661E-6</v>
      </c>
      <c r="F6099" s="10">
        <v>0</v>
      </c>
      <c r="G6099" s="10">
        <v>3.4053537859348139E-5</v>
      </c>
      <c r="H6099" s="10">
        <v>2.0437756474526379E-5</v>
      </c>
      <c r="I6099" s="10">
        <v>1.986296396983256E-5</v>
      </c>
      <c r="J6099" s="10">
        <v>4.406139600675765E-5</v>
      </c>
      <c r="K6099">
        <v>8.5298953752290675E-6</v>
      </c>
      <c r="L6099">
        <v>2.2538845894692309E-6</v>
      </c>
      <c r="M6099">
        <v>2.306334071260976E-5</v>
      </c>
      <c r="N6099">
        <v>2.5252172233040081E-6</v>
      </c>
      <c r="O6099">
        <v>2.7751038688641401E-5</v>
      </c>
      <c r="P6099">
        <v>7.5317304655167681E-6</v>
      </c>
      <c r="Q6099">
        <v>1.0629237647173551E-5</v>
      </c>
      <c r="R6099">
        <v>4.6475712884905297E-6</v>
      </c>
      <c r="S6099">
        <v>1.389012541708846E-5</v>
      </c>
      <c r="T6099">
        <v>1.479573277381793E-5</v>
      </c>
    </row>
    <row r="6100" spans="1:20">
      <c r="A6100" s="10">
        <v>6094</v>
      </c>
      <c r="B6100" s="10">
        <v>2.660536380227271E-7</v>
      </c>
      <c r="C6100" s="10">
        <v>1.2233752807744059E-5</v>
      </c>
      <c r="D6100" s="10">
        <v>4.7730184144648152E-6</v>
      </c>
      <c r="E6100" s="10">
        <v>1.115163892420129E-6</v>
      </c>
      <c r="F6100" s="10">
        <v>0</v>
      </c>
      <c r="G6100" s="10">
        <v>9.843685479168528E-6</v>
      </c>
      <c r="H6100" s="10">
        <v>9.1456495088305418E-6</v>
      </c>
      <c r="I6100" s="10">
        <v>7.0336893859526978E-6</v>
      </c>
      <c r="J6100" s="10">
        <v>1.411316357027783E-5</v>
      </c>
      <c r="K6100">
        <v>4.149054373796694E-6</v>
      </c>
      <c r="L6100">
        <v>5.1966750708278771E-8</v>
      </c>
      <c r="M6100">
        <v>9.8340219424142715E-6</v>
      </c>
      <c r="N6100">
        <v>2.8673851054900131E-7</v>
      </c>
      <c r="O6100">
        <v>1.6695421567654319E-5</v>
      </c>
      <c r="P6100">
        <v>6.6908442922733177E-6</v>
      </c>
      <c r="Q6100">
        <v>0</v>
      </c>
      <c r="R6100">
        <v>2.0530344250079701E-6</v>
      </c>
      <c r="S6100">
        <v>1.775897818520945E-5</v>
      </c>
      <c r="T6100">
        <v>4.9884764915428888E-5</v>
      </c>
    </row>
    <row r="6101" spans="1:20">
      <c r="A6101" s="10">
        <v>6095</v>
      </c>
      <c r="B6101" s="10">
        <v>2.7693315481919551E-8</v>
      </c>
      <c r="C6101" s="10">
        <v>5.6958251074905747E-6</v>
      </c>
      <c r="D6101" s="10">
        <v>1.3242006349306299E-6</v>
      </c>
      <c r="E6101" s="10">
        <v>0</v>
      </c>
      <c r="F6101" s="10">
        <v>0</v>
      </c>
      <c r="G6101" s="10">
        <v>1.997952382786554E-6</v>
      </c>
      <c r="H6101" s="10">
        <v>2.5534287544333059E-6</v>
      </c>
      <c r="I6101" s="10">
        <v>1.395589948686251E-6</v>
      </c>
      <c r="J6101" s="10">
        <v>4.9348513739231707E-6</v>
      </c>
      <c r="K6101">
        <v>8.0129841579248945E-7</v>
      </c>
      <c r="L6101">
        <v>0</v>
      </c>
      <c r="M6101">
        <v>2.2769951082428308E-6</v>
      </c>
      <c r="N6101">
        <v>5.5474108821537363E-10</v>
      </c>
      <c r="O6101">
        <v>8.058473155826965E-7</v>
      </c>
      <c r="P6101">
        <v>2.5371565572000658E-7</v>
      </c>
      <c r="Q6101">
        <v>0</v>
      </c>
      <c r="R6101">
        <v>0</v>
      </c>
      <c r="S6101">
        <v>2.9024166233492681E-5</v>
      </c>
      <c r="T6101">
        <v>4.265631786421373E-5</v>
      </c>
    </row>
    <row r="6102" spans="1:20">
      <c r="A6102" s="10">
        <v>6096</v>
      </c>
      <c r="B6102" s="10">
        <v>0</v>
      </c>
      <c r="C6102" s="10">
        <v>1.3328444132770759E-6</v>
      </c>
      <c r="D6102" s="10">
        <v>4.9399154259459667E-7</v>
      </c>
      <c r="E6102" s="10">
        <v>0</v>
      </c>
      <c r="F6102" s="10">
        <v>0</v>
      </c>
      <c r="G6102" s="10">
        <v>3.3364671308641728E-7</v>
      </c>
      <c r="H6102" s="10">
        <v>1.6849848141619581E-7</v>
      </c>
      <c r="I6102" s="10">
        <v>2.0430116674249571E-7</v>
      </c>
      <c r="J6102" s="10">
        <v>8.6809459137660309E-7</v>
      </c>
      <c r="K6102">
        <v>1.8188982444369392E-8</v>
      </c>
      <c r="L6102">
        <v>0</v>
      </c>
      <c r="M6102">
        <v>2.3689100230738379E-7</v>
      </c>
      <c r="N6102">
        <v>5.9053083584217205E-10</v>
      </c>
      <c r="O6102">
        <v>1.420314236993981E-7</v>
      </c>
      <c r="P6102">
        <v>0</v>
      </c>
      <c r="Q6102">
        <v>0</v>
      </c>
      <c r="R6102">
        <v>0</v>
      </c>
      <c r="S6102">
        <v>2.4198104900872071E-5</v>
      </c>
      <c r="T6102">
        <v>6.0459706234872448E-6</v>
      </c>
    </row>
    <row r="6103" spans="1:20">
      <c r="A6103" s="10">
        <v>6097</v>
      </c>
      <c r="B6103" s="10">
        <v>0</v>
      </c>
      <c r="C6103" s="10">
        <v>5.6805310331899593E-7</v>
      </c>
      <c r="D6103" s="10">
        <v>2.1117796512685321E-7</v>
      </c>
      <c r="E6103" s="10">
        <v>0</v>
      </c>
      <c r="F6103" s="10">
        <v>0</v>
      </c>
      <c r="G6103" s="10">
        <v>4.2847016894713991E-7</v>
      </c>
      <c r="H6103" s="10">
        <v>3.4504808481132239E-8</v>
      </c>
      <c r="I6103" s="10">
        <v>2.3112298969681049E-8</v>
      </c>
      <c r="J6103" s="10">
        <v>1.3432014340597409E-8</v>
      </c>
      <c r="K6103">
        <v>1.76973883242513E-8</v>
      </c>
      <c r="L6103">
        <v>0</v>
      </c>
      <c r="M6103">
        <v>2.2916368191334409E-7</v>
      </c>
      <c r="N6103">
        <v>2.0221207409141041E-9</v>
      </c>
      <c r="O6103">
        <v>3.0312729136878788E-8</v>
      </c>
      <c r="P6103">
        <v>0</v>
      </c>
      <c r="Q6103">
        <v>0</v>
      </c>
      <c r="R6103">
        <v>0</v>
      </c>
      <c r="S6103">
        <v>1.9995476115867181E-5</v>
      </c>
      <c r="T6103">
        <v>6.7934099068797879E-6</v>
      </c>
    </row>
    <row r="6104" spans="1:20">
      <c r="A6104" s="10">
        <v>6098</v>
      </c>
      <c r="B6104" s="10">
        <v>0</v>
      </c>
      <c r="C6104" s="10">
        <v>6.2104803431483128E-7</v>
      </c>
      <c r="D6104" s="10">
        <v>7.815273979844567E-9</v>
      </c>
      <c r="E6104" s="10">
        <v>0</v>
      </c>
      <c r="F6104" s="10">
        <v>0</v>
      </c>
      <c r="G6104" s="10">
        <v>3.3646574529326771E-7</v>
      </c>
      <c r="H6104" s="10">
        <v>0</v>
      </c>
      <c r="I6104" s="10">
        <v>0</v>
      </c>
      <c r="J6104" s="10">
        <v>7.0694812318933757E-10</v>
      </c>
      <c r="K6104">
        <v>1.6714200084015121E-8</v>
      </c>
      <c r="L6104">
        <v>0</v>
      </c>
      <c r="M6104">
        <v>4.5078308725062169E-7</v>
      </c>
      <c r="N6104">
        <v>6.6211033109576856E-10</v>
      </c>
      <c r="O6104">
        <v>3.9322530885722117E-9</v>
      </c>
      <c r="P6104">
        <v>0</v>
      </c>
      <c r="Q6104">
        <v>0</v>
      </c>
      <c r="R6104">
        <v>0</v>
      </c>
      <c r="S6104">
        <v>2.0600867041686551E-5</v>
      </c>
      <c r="T6104">
        <v>5.5271187344684994E-6</v>
      </c>
    </row>
    <row r="6105" spans="1:20">
      <c r="A6105" s="10">
        <v>6099</v>
      </c>
      <c r="B6105" s="10">
        <v>0</v>
      </c>
      <c r="C6105" s="10">
        <v>6.2104803431483128E-7</v>
      </c>
      <c r="D6105" s="10">
        <v>1.4397188786941181E-10</v>
      </c>
      <c r="E6105" s="10">
        <v>0</v>
      </c>
      <c r="F6105" s="10">
        <v>0</v>
      </c>
      <c r="G6105" s="10">
        <v>2.8745227299680381E-7</v>
      </c>
      <c r="H6105" s="10">
        <v>0</v>
      </c>
      <c r="I6105" s="10">
        <v>0</v>
      </c>
      <c r="J6105" s="10">
        <v>4.7129874879289174E-10</v>
      </c>
      <c r="K6105">
        <v>1.7205794204133209E-8</v>
      </c>
      <c r="L6105">
        <v>0</v>
      </c>
      <c r="M6105">
        <v>4.8912179437980489E-7</v>
      </c>
      <c r="N6105">
        <v>5.5474108821537363E-10</v>
      </c>
      <c r="O6105">
        <v>1.4826528038878829E-10</v>
      </c>
      <c r="P6105">
        <v>0</v>
      </c>
      <c r="Q6105">
        <v>0</v>
      </c>
      <c r="R6105">
        <v>0</v>
      </c>
      <c r="S6105">
        <v>2.264737535575515E-5</v>
      </c>
      <c r="T6105">
        <v>2.5046015781326362E-6</v>
      </c>
    </row>
    <row r="6106" spans="1:20">
      <c r="A6106" s="10">
        <v>6100</v>
      </c>
      <c r="B6106" s="10">
        <v>0</v>
      </c>
      <c r="C6106" s="10">
        <v>4.2658729578465839E-7</v>
      </c>
      <c r="D6106" s="10">
        <v>0</v>
      </c>
      <c r="E6106" s="10">
        <v>0</v>
      </c>
      <c r="F6106" s="10">
        <v>0</v>
      </c>
      <c r="G6106" s="10">
        <v>2.3495407160352799E-7</v>
      </c>
      <c r="H6106" s="10">
        <v>0</v>
      </c>
      <c r="I6106" s="10">
        <v>0</v>
      </c>
      <c r="J6106" s="10">
        <v>0</v>
      </c>
      <c r="K6106">
        <v>1.76973883242513E-8</v>
      </c>
      <c r="L6106">
        <v>1.154816682406195E-9</v>
      </c>
      <c r="M6106">
        <v>3.1923918582844507E-7</v>
      </c>
      <c r="N6106">
        <v>7.5158470016276428E-10</v>
      </c>
      <c r="O6106">
        <v>7.7355798463715638E-11</v>
      </c>
      <c r="P6106">
        <v>0</v>
      </c>
      <c r="Q6106">
        <v>0</v>
      </c>
      <c r="R6106">
        <v>0</v>
      </c>
      <c r="S6106">
        <v>2.230706082955351E-5</v>
      </c>
      <c r="T6106">
        <v>2.9085640591702639E-6</v>
      </c>
    </row>
    <row r="6107" spans="1:20">
      <c r="A6107" s="10">
        <v>6101</v>
      </c>
      <c r="B6107" s="10">
        <v>2.002820137531682E-9</v>
      </c>
      <c r="C6107" s="10">
        <v>0</v>
      </c>
      <c r="D6107" s="10">
        <v>8.638313272164705E-11</v>
      </c>
      <c r="E6107" s="10">
        <v>2.530281109039072E-9</v>
      </c>
      <c r="F6107" s="10">
        <v>0</v>
      </c>
      <c r="G6107" s="10">
        <v>2.402001039938373E-8</v>
      </c>
      <c r="H6107" s="10">
        <v>1.2793449521385989E-9</v>
      </c>
      <c r="I6107" s="10">
        <v>7.1937030543132266E-10</v>
      </c>
      <c r="J6107" s="10">
        <v>3.4051334600286432E-10</v>
      </c>
      <c r="K6107">
        <v>8.3571000420075589E-9</v>
      </c>
      <c r="L6107">
        <v>3.4644500472185851E-10</v>
      </c>
      <c r="M6107">
        <v>2.6026318549641578E-8</v>
      </c>
      <c r="N6107">
        <v>6.3258378930365987E-9</v>
      </c>
      <c r="O6107">
        <v>7.5873145659827744E-9</v>
      </c>
      <c r="P6107">
        <v>2.7183820255714998E-10</v>
      </c>
      <c r="Q6107">
        <v>0</v>
      </c>
      <c r="R6107">
        <v>2.560032083230324E-9</v>
      </c>
      <c r="S6107">
        <v>1.346822635773198E-5</v>
      </c>
      <c r="T6107">
        <v>4.5891008479235633E-6</v>
      </c>
    </row>
    <row r="6108" spans="1:20">
      <c r="A6108" s="10">
        <v>6102</v>
      </c>
      <c r="B6108" s="10">
        <v>2.6804162245553628E-6</v>
      </c>
      <c r="C6108" s="10">
        <v>7.0317287736024107E-6</v>
      </c>
      <c r="D6108" s="10">
        <v>7.5056432387296826E-6</v>
      </c>
      <c r="E6108" s="10">
        <v>4.550193017107195E-6</v>
      </c>
      <c r="F6108" s="10">
        <v>4.6972857906040491E-6</v>
      </c>
      <c r="G6108" s="10">
        <v>8.0316291896380735E-6</v>
      </c>
      <c r="H6108" s="10">
        <v>7.5425636078424592E-6</v>
      </c>
      <c r="I6108" s="10">
        <v>2.2401884680100482E-6</v>
      </c>
      <c r="J6108" s="10">
        <v>1.0838524486061831E-5</v>
      </c>
      <c r="K6108">
        <v>4.2170787101680351E-6</v>
      </c>
      <c r="L6108">
        <v>4.9074223623021852E-6</v>
      </c>
      <c r="M6108">
        <v>3.7239367493003679E-6</v>
      </c>
      <c r="N6108">
        <v>3.6469819937484271E-6</v>
      </c>
      <c r="O6108">
        <v>4.0230220601737089E-6</v>
      </c>
      <c r="P6108">
        <v>6.869215459517901E-6</v>
      </c>
      <c r="Q6108">
        <v>4.1032085601224798E-6</v>
      </c>
      <c r="R6108">
        <v>6.8037026577198954E-6</v>
      </c>
      <c r="S6108">
        <v>1.5377303698553551E-5</v>
      </c>
      <c r="T6108">
        <v>4.234271616173495E-6</v>
      </c>
    </row>
    <row r="6109" spans="1:20">
      <c r="A6109" s="10">
        <v>6103</v>
      </c>
      <c r="B6109" s="10">
        <v>1.5760129846800462E-5</v>
      </c>
      <c r="C6109" s="10">
        <v>6.1047471342935304E-5</v>
      </c>
      <c r="D6109" s="10">
        <v>5.7421949318479198E-5</v>
      </c>
      <c r="E6109" s="10">
        <v>3.3474940497198592E-5</v>
      </c>
      <c r="F6109" s="10">
        <v>9.7410459929547956E-5</v>
      </c>
      <c r="G6109" s="10">
        <v>5.9091861855800689E-5</v>
      </c>
      <c r="H6109" s="10">
        <v>8.3903169564049609E-5</v>
      </c>
      <c r="I6109" s="10">
        <v>2.7789506021801691E-5</v>
      </c>
      <c r="J6109" s="10">
        <v>8.7373388120787833E-5</v>
      </c>
      <c r="K6109">
        <v>5.1790497481799208E-5</v>
      </c>
      <c r="L6109">
        <v>6.8648250908138624E-5</v>
      </c>
      <c r="M6109">
        <v>7.3826112890317572E-5</v>
      </c>
      <c r="N6109">
        <v>5.4926089495298151E-5</v>
      </c>
      <c r="O6109">
        <v>4.3896799766626549E-5</v>
      </c>
      <c r="P6109">
        <v>7.4623482949507649E-5</v>
      </c>
      <c r="Q6109">
        <v>7.3923066768478743E-5</v>
      </c>
      <c r="R6109">
        <v>4.4720240449919319E-5</v>
      </c>
      <c r="S6109">
        <v>1.390026977848665E-5</v>
      </c>
      <c r="T6109">
        <v>3.8313078666724243E-6</v>
      </c>
    </row>
    <row r="6110" spans="1:20">
      <c r="A6110" s="10">
        <v>6104</v>
      </c>
      <c r="B6110" s="10">
        <v>2.7125596332996569E-5</v>
      </c>
      <c r="C6110" s="10">
        <v>1.498416103908924E-4</v>
      </c>
      <c r="D6110" s="10">
        <v>1.155536404518854E-4</v>
      </c>
      <c r="E6110" s="10">
        <v>7.4990447284812797E-5</v>
      </c>
      <c r="F6110" s="10">
        <v>1.6735406601626511E-4</v>
      </c>
      <c r="G6110" s="10">
        <v>1.180267234086684E-4</v>
      </c>
      <c r="H6110" s="10">
        <v>2.222915653504764E-4</v>
      </c>
      <c r="I6110" s="10">
        <v>6.0088555256404533E-5</v>
      </c>
      <c r="J6110" s="10">
        <v>2.1724086590272881E-4</v>
      </c>
      <c r="K6110">
        <v>1.42039312429559E-4</v>
      </c>
      <c r="L6110">
        <v>1.8664809797120451E-4</v>
      </c>
      <c r="M6110">
        <v>1.8216022867549621E-4</v>
      </c>
      <c r="N6110">
        <v>1.5315312766240851E-4</v>
      </c>
      <c r="O6110">
        <v>1.0054922286742319E-4</v>
      </c>
      <c r="P6110">
        <v>2.2055764728669321E-4</v>
      </c>
      <c r="Q6110">
        <v>1.8651744306938229E-4</v>
      </c>
      <c r="R6110">
        <v>7.4372869458490663E-5</v>
      </c>
      <c r="S6110">
        <v>1.5484830120728541E-5</v>
      </c>
      <c r="T6110">
        <v>3.4336335947929538E-6</v>
      </c>
    </row>
    <row r="6111" spans="1:20">
      <c r="A6111" s="10">
        <v>6105</v>
      </c>
      <c r="B6111" s="10">
        <v>1.02099783515721E-4</v>
      </c>
      <c r="C6111" s="10">
        <v>2.37428568708228E-4</v>
      </c>
      <c r="D6111" s="10">
        <v>1.7390551979106769E-4</v>
      </c>
      <c r="E6111" s="10">
        <v>1.285251918850845E-4</v>
      </c>
      <c r="F6111" s="10">
        <v>2.2441462260903731E-4</v>
      </c>
      <c r="G6111" s="10">
        <v>1.6543620993854819E-4</v>
      </c>
      <c r="H6111" s="10">
        <v>3.548416350262158E-4</v>
      </c>
      <c r="I6111" s="10">
        <v>1.193886142101968E-4</v>
      </c>
      <c r="J6111" s="10">
        <v>3.2937168098333202E-4</v>
      </c>
      <c r="K6111">
        <v>1.9962754806550091E-4</v>
      </c>
      <c r="L6111">
        <v>3.022295423731839E-4</v>
      </c>
      <c r="M6111">
        <v>1.8739370805160091E-4</v>
      </c>
      <c r="N6111">
        <v>2.4920305311278829E-4</v>
      </c>
      <c r="O6111">
        <v>1.5844562094770279E-4</v>
      </c>
      <c r="P6111">
        <v>3.6024669137106488E-4</v>
      </c>
      <c r="Q6111">
        <v>2.2122047517512291E-4</v>
      </c>
      <c r="R6111">
        <v>1.3999737188803761E-4</v>
      </c>
      <c r="S6111">
        <v>1.5593465059275521E-5</v>
      </c>
      <c r="T6111">
        <v>4.7614363168674404E-6</v>
      </c>
    </row>
    <row r="6112" spans="1:20">
      <c r="A6112" s="10">
        <v>6106</v>
      </c>
      <c r="B6112" s="10">
        <v>1.186697264863404E-4</v>
      </c>
      <c r="C6112" s="10">
        <v>2.316464472682683E-4</v>
      </c>
      <c r="D6112" s="10">
        <v>1.8887256610691631E-4</v>
      </c>
      <c r="E6112" s="10">
        <v>1.4145511237271841E-4</v>
      </c>
      <c r="F6112" s="10">
        <v>3.1252043195635761E-4</v>
      </c>
      <c r="G6112" s="10">
        <v>2.2271480058432081E-4</v>
      </c>
      <c r="H6112" s="10">
        <v>4.2555413929747728E-4</v>
      </c>
      <c r="I6112" s="10">
        <v>1.501311728932799E-4</v>
      </c>
      <c r="J6112" s="10">
        <v>3.5953107175472722E-4</v>
      </c>
      <c r="K6112">
        <v>2.8286287573050693E-4</v>
      </c>
      <c r="L6112">
        <v>3.7609906594748572E-4</v>
      </c>
      <c r="M6112">
        <v>2.3198857292973491E-4</v>
      </c>
      <c r="N6112">
        <v>3.4749342123832432E-4</v>
      </c>
      <c r="O6112">
        <v>1.8761892818163549E-4</v>
      </c>
      <c r="P6112">
        <v>4.4596597545981599E-4</v>
      </c>
      <c r="Q6112">
        <v>2.0197963793260989E-4</v>
      </c>
      <c r="R6112">
        <v>1.8337259374257619E-4</v>
      </c>
      <c r="S6112">
        <v>1.377550155012547E-5</v>
      </c>
      <c r="T6112">
        <v>9.6000762098773451E-6</v>
      </c>
    </row>
    <row r="6113" spans="1:20">
      <c r="A6113" s="10">
        <v>6107</v>
      </c>
      <c r="B6113" s="10">
        <v>2.1892336726948611E-4</v>
      </c>
      <c r="C6113" s="10">
        <v>2.7322146773571342E-4</v>
      </c>
      <c r="D6113" s="10">
        <v>1.520571397330376E-4</v>
      </c>
      <c r="E6113" s="10">
        <v>1.9882534908829369E-4</v>
      </c>
      <c r="F6113" s="10">
        <v>3.3120210448244592E-4</v>
      </c>
      <c r="G6113" s="10">
        <v>2.5050527460933352E-4</v>
      </c>
      <c r="H6113" s="10">
        <v>4.4333677367924129E-4</v>
      </c>
      <c r="I6113" s="10">
        <v>1.787914044438719E-4</v>
      </c>
      <c r="J6113" s="10">
        <v>3.9563465436994182E-4</v>
      </c>
      <c r="K6113">
        <v>3.6146264290074133E-4</v>
      </c>
      <c r="L6113">
        <v>3.7055004187164708E-4</v>
      </c>
      <c r="M6113">
        <v>3.3351042769603519E-4</v>
      </c>
      <c r="N6113">
        <v>3.1395883705725259E-4</v>
      </c>
      <c r="O6113">
        <v>2.183778941800236E-4</v>
      </c>
      <c r="P6113">
        <v>4.7789776706776138E-4</v>
      </c>
      <c r="Q6113">
        <v>3.3869854404329269E-4</v>
      </c>
      <c r="R6113">
        <v>1.922943194658518E-4</v>
      </c>
      <c r="S6113">
        <v>1.5278407199948472E-5</v>
      </c>
      <c r="T6113">
        <v>1.365533876784502E-5</v>
      </c>
    </row>
    <row r="6114" spans="1:20">
      <c r="A6114" s="10">
        <v>6108</v>
      </c>
      <c r="B6114" s="10">
        <v>3.743806776879812E-4</v>
      </c>
      <c r="C6114" s="10">
        <v>3.0657466408949769E-4</v>
      </c>
      <c r="D6114" s="10">
        <v>1.750363967746159E-4</v>
      </c>
      <c r="E6114" s="10">
        <v>2.2228033038858649E-4</v>
      </c>
      <c r="F6114" s="10">
        <v>3.650437108806271E-4</v>
      </c>
      <c r="G6114" s="10">
        <v>2.7479866295329939E-4</v>
      </c>
      <c r="H6114" s="10">
        <v>4.1121111758260449E-4</v>
      </c>
      <c r="I6114" s="10">
        <v>2.2414180423152349E-4</v>
      </c>
      <c r="J6114" s="10">
        <v>3.8359423088418949E-4</v>
      </c>
      <c r="K6114">
        <v>2.2345684793689821E-4</v>
      </c>
      <c r="L6114">
        <v>3.6916687462550362E-4</v>
      </c>
      <c r="M6114">
        <v>2.8898919937186978E-4</v>
      </c>
      <c r="N6114">
        <v>2.3483850237388879E-4</v>
      </c>
      <c r="O6114">
        <v>2.15651627927572E-4</v>
      </c>
      <c r="P6114">
        <v>4.7739939702973991E-4</v>
      </c>
      <c r="Q6114">
        <v>3.7916769031560288E-4</v>
      </c>
      <c r="R6114">
        <v>2.9482538529111018E-4</v>
      </c>
      <c r="S6114">
        <v>2.1961359408239761E-5</v>
      </c>
      <c r="T6114">
        <v>2.2477940471734519E-5</v>
      </c>
    </row>
    <row r="6115" spans="1:20">
      <c r="A6115" s="10">
        <v>6109</v>
      </c>
      <c r="B6115" s="10">
        <v>3.4141470947689499E-4</v>
      </c>
      <c r="C6115" s="10">
        <v>2.8696503517816287E-4</v>
      </c>
      <c r="D6115" s="10">
        <v>1.9962384499877579E-4</v>
      </c>
      <c r="E6115" s="10">
        <v>3.0447659272466512E-4</v>
      </c>
      <c r="F6115" s="10">
        <v>2.8449288112855858E-4</v>
      </c>
      <c r="G6115" s="10">
        <v>2.397238627342717E-4</v>
      </c>
      <c r="H6115" s="10">
        <v>3.5844239723373131E-4</v>
      </c>
      <c r="I6115" s="10">
        <v>2.1172496284468291E-4</v>
      </c>
      <c r="J6115" s="10">
        <v>3.4384917144714242E-4</v>
      </c>
      <c r="K6115">
        <v>2.1619934562277081E-4</v>
      </c>
      <c r="L6115">
        <v>2.9952715585468518E-4</v>
      </c>
      <c r="M6115">
        <v>3.1378175593014482E-4</v>
      </c>
      <c r="N6115">
        <v>1.3636348375605011E-4</v>
      </c>
      <c r="O6115">
        <v>1.670423276913446E-4</v>
      </c>
      <c r="P6115">
        <v>3.676110601165406E-4</v>
      </c>
      <c r="Q6115">
        <v>3.3980831500526182E-4</v>
      </c>
      <c r="R6115">
        <v>3.6176008153177518E-4</v>
      </c>
      <c r="S6115">
        <v>3.7914590816720678E-5</v>
      </c>
      <c r="T6115">
        <v>1.137694445485368E-5</v>
      </c>
    </row>
    <row r="6116" spans="1:20">
      <c r="A6116" s="10">
        <v>6110</v>
      </c>
      <c r="B6116" s="10">
        <v>3.3406325307584322E-4</v>
      </c>
      <c r="C6116" s="10">
        <v>2.423304290152346E-4</v>
      </c>
      <c r="D6116" s="10">
        <v>2.1555923903383961E-4</v>
      </c>
      <c r="E6116" s="10">
        <v>2.3860074705338839E-4</v>
      </c>
      <c r="F6116" s="10">
        <v>3.4729523335634902E-4</v>
      </c>
      <c r="G6116" s="10">
        <v>1.9285100933430491E-4</v>
      </c>
      <c r="H6116" s="10">
        <v>3.0819931426637328E-4</v>
      </c>
      <c r="I6116" s="10">
        <v>2.00744329827449E-4</v>
      </c>
      <c r="J6116" s="10">
        <v>2.7219213910721678E-4</v>
      </c>
      <c r="K6116">
        <v>2.6758345453532138E-4</v>
      </c>
      <c r="L6116">
        <v>2.178198192808499E-4</v>
      </c>
      <c r="M6116">
        <v>1.9613465153313871E-4</v>
      </c>
      <c r="N6116">
        <v>1.9959274325300329E-4</v>
      </c>
      <c r="O6116">
        <v>1.2392274714855271E-4</v>
      </c>
      <c r="P6116">
        <v>1.129552519729901E-4</v>
      </c>
      <c r="Q6116">
        <v>2.283786210868365E-4</v>
      </c>
      <c r="R6116">
        <v>3.4603150876354709E-4</v>
      </c>
      <c r="S6116">
        <v>4.2248026872262803E-5</v>
      </c>
      <c r="T6116">
        <v>7.3739687495580152E-6</v>
      </c>
    </row>
    <row r="6117" spans="1:20">
      <c r="A6117" s="10">
        <v>6111</v>
      </c>
      <c r="B6117" s="10">
        <v>2.4185811191704669E-4</v>
      </c>
      <c r="C6117" s="10">
        <v>1.466130387516011E-4</v>
      </c>
      <c r="D6117" s="10">
        <v>2.2312096112254301E-4</v>
      </c>
      <c r="E6117" s="10">
        <v>1.278731039394518E-4</v>
      </c>
      <c r="F6117" s="10">
        <v>1.8886368153321211E-4</v>
      </c>
      <c r="G6117" s="10">
        <v>1.56062180717277E-4</v>
      </c>
      <c r="H6117" s="10">
        <v>2.333153557577574E-4</v>
      </c>
      <c r="I6117" s="10">
        <v>1.4882385025887749E-4</v>
      </c>
      <c r="J6117" s="10">
        <v>2.0641520551601531E-4</v>
      </c>
      <c r="K6117">
        <v>1.1865413097612929E-4</v>
      </c>
      <c r="L6117">
        <v>1.4535120382397511E-4</v>
      </c>
      <c r="M6117">
        <v>1.442719008604358E-4</v>
      </c>
      <c r="N6117">
        <v>1.734212554306882E-4</v>
      </c>
      <c r="O6117">
        <v>1.7755371615013591E-4</v>
      </c>
      <c r="P6117">
        <v>7.0126961934642739E-5</v>
      </c>
      <c r="Q6117">
        <v>2.4622026760826748E-4</v>
      </c>
      <c r="R6117">
        <v>2.6507863336382658E-4</v>
      </c>
      <c r="S6117">
        <v>3.2361881634039371E-5</v>
      </c>
      <c r="T6117">
        <v>9.2683887819648263E-6</v>
      </c>
    </row>
    <row r="6118" spans="1:20">
      <c r="A6118" s="10">
        <v>6112</v>
      </c>
      <c r="B6118" s="10">
        <v>1.2483263894818349E-4</v>
      </c>
      <c r="C6118" s="10">
        <v>1.4731046956249181E-4</v>
      </c>
      <c r="D6118" s="10">
        <v>1.4716822574848651E-4</v>
      </c>
      <c r="E6118" s="10">
        <v>1.359891531158611E-4</v>
      </c>
      <c r="F6118" s="10">
        <v>1.9245378020316099E-5</v>
      </c>
      <c r="G6118" s="10">
        <v>1.183067337017816E-4</v>
      </c>
      <c r="H6118" s="10">
        <v>1.4069232727170869E-4</v>
      </c>
      <c r="I6118" s="10">
        <v>1.177556017258258E-4</v>
      </c>
      <c r="J6118" s="10">
        <v>1.5392118030200871E-4</v>
      </c>
      <c r="K6118">
        <v>1.1233561030098651E-4</v>
      </c>
      <c r="L6118">
        <v>1.184559274765737E-4</v>
      </c>
      <c r="M6118">
        <v>5.883905304888245E-5</v>
      </c>
      <c r="N6118">
        <v>7.2503892987034585E-5</v>
      </c>
      <c r="O6118">
        <v>2.3305085779772231E-4</v>
      </c>
      <c r="P6118">
        <v>5.0355082109850991E-5</v>
      </c>
      <c r="Q6118">
        <v>1.456886101328294E-4</v>
      </c>
      <c r="R6118">
        <v>9.1540041125315753E-5</v>
      </c>
      <c r="S6118">
        <v>2.667917234644913E-5</v>
      </c>
      <c r="T6118">
        <v>4.7043593523421061E-5</v>
      </c>
    </row>
    <row r="6119" spans="1:20">
      <c r="A6119" s="10">
        <v>6113</v>
      </c>
      <c r="B6119" s="10">
        <v>5.6480084217320517E-5</v>
      </c>
      <c r="C6119" s="10">
        <v>1.080740409442047E-4</v>
      </c>
      <c r="D6119" s="10">
        <v>9.2921284873894277E-5</v>
      </c>
      <c r="E6119" s="10">
        <v>7.7567768619924446E-5</v>
      </c>
      <c r="F6119" s="10">
        <v>5.8675958925756388E-6</v>
      </c>
      <c r="G6119" s="10">
        <v>6.0045094349237528E-5</v>
      </c>
      <c r="H6119" s="10">
        <v>7.2675419483592696E-5</v>
      </c>
      <c r="I6119" s="10">
        <v>5.4418261831192002E-5</v>
      </c>
      <c r="J6119" s="10">
        <v>9.3019626073867105E-5</v>
      </c>
      <c r="K6119">
        <v>8.0244825443944573E-5</v>
      </c>
      <c r="L6119">
        <v>9.3944972262919284E-5</v>
      </c>
      <c r="M6119">
        <v>6.0766580720396372E-5</v>
      </c>
      <c r="N6119">
        <v>4.0814310559590603E-5</v>
      </c>
      <c r="O6119">
        <v>1.6912918326913521E-4</v>
      </c>
      <c r="P6119">
        <v>2.010873266412715E-5</v>
      </c>
      <c r="Q6119">
        <v>5.3487640262123672E-5</v>
      </c>
      <c r="R6119">
        <v>4.3510653117028682E-5</v>
      </c>
      <c r="S6119">
        <v>2.9914697772081179E-5</v>
      </c>
      <c r="T6119">
        <v>1.7038829526036289E-5</v>
      </c>
    </row>
    <row r="6120" spans="1:20">
      <c r="A6120" s="10">
        <v>6114</v>
      </c>
      <c r="B6120" s="10">
        <v>2.20294204930472E-5</v>
      </c>
      <c r="C6120" s="10">
        <v>8.3428012487202436E-5</v>
      </c>
      <c r="D6120" s="10">
        <v>4.678173274045357E-5</v>
      </c>
      <c r="E6120" s="10">
        <v>3.6256363507587563E-5</v>
      </c>
      <c r="F6120" s="10">
        <v>3.2692467287295472E-7</v>
      </c>
      <c r="G6120" s="10">
        <v>5.9865091993453867E-5</v>
      </c>
      <c r="H6120" s="10">
        <v>3.7092425333244201E-5</v>
      </c>
      <c r="I6120" s="10">
        <v>2.0867892507109039E-5</v>
      </c>
      <c r="J6120" s="10">
        <v>7.6089151695005078E-5</v>
      </c>
      <c r="K6120">
        <v>3.207071552708809E-5</v>
      </c>
      <c r="L6120">
        <v>4.45822465622153E-5</v>
      </c>
      <c r="M6120">
        <v>4.964380647569246E-5</v>
      </c>
      <c r="N6120">
        <v>1.520553599177478E-5</v>
      </c>
      <c r="O6120">
        <v>1.206130207572407E-4</v>
      </c>
      <c r="P6120">
        <v>3.584730377121136E-6</v>
      </c>
      <c r="Q6120">
        <v>2.9169506842197448E-5</v>
      </c>
      <c r="R6120">
        <v>5.8462784850274414E-6</v>
      </c>
      <c r="S6120">
        <v>3.1424174338120081E-5</v>
      </c>
      <c r="T6120">
        <v>3.5912608420999601E-5</v>
      </c>
    </row>
    <row r="6121" spans="1:20">
      <c r="A6121" s="10">
        <v>6115</v>
      </c>
      <c r="B6121" s="10">
        <v>1.489744598027686E-5</v>
      </c>
      <c r="C6121" s="10">
        <v>6.6188783332988993E-5</v>
      </c>
      <c r="D6121" s="10">
        <v>1.694749421111975E-5</v>
      </c>
      <c r="E6121" s="10">
        <v>6.1322052754228017E-6</v>
      </c>
      <c r="F6121" s="10">
        <v>0</v>
      </c>
      <c r="G6121" s="10">
        <v>4.9190776828009242E-5</v>
      </c>
      <c r="H6121" s="10">
        <v>3.5459139390340322E-5</v>
      </c>
      <c r="I6121" s="10">
        <v>1.5593694772601529E-5</v>
      </c>
      <c r="J6121" s="10">
        <v>8.4826537990432806E-5</v>
      </c>
      <c r="K6121">
        <v>1.6662582701402721E-5</v>
      </c>
      <c r="L6121">
        <v>3.406909862496843E-5</v>
      </c>
      <c r="M6121">
        <v>3.4161774615891328E-5</v>
      </c>
      <c r="N6121">
        <v>5.9945724627214074E-6</v>
      </c>
      <c r="O6121">
        <v>5.4807063193528141E-5</v>
      </c>
      <c r="P6121">
        <v>7.3850737552371858E-6</v>
      </c>
      <c r="Q6121">
        <v>1.7878764255369921E-5</v>
      </c>
      <c r="R6121">
        <v>5.3889231880712067E-6</v>
      </c>
      <c r="S6121">
        <v>3.7806000980557741E-5</v>
      </c>
      <c r="T6121">
        <v>4.2548150896493617E-5</v>
      </c>
    </row>
    <row r="6122" spans="1:20">
      <c r="A6122" s="10">
        <v>6116</v>
      </c>
      <c r="B6122" s="10">
        <v>2.8000414569674411E-6</v>
      </c>
      <c r="C6122" s="10">
        <v>2.8898707428929449E-5</v>
      </c>
      <c r="D6122" s="10">
        <v>8.4398756193485617E-6</v>
      </c>
      <c r="E6122" s="10">
        <v>5.2887475690023954E-6</v>
      </c>
      <c r="F6122" s="10">
        <v>0</v>
      </c>
      <c r="G6122" s="10">
        <v>3.0927566357739248E-5</v>
      </c>
      <c r="H6122" s="10">
        <v>2.964829210901579E-5</v>
      </c>
      <c r="I6122" s="10">
        <v>7.7419441200982875E-6</v>
      </c>
      <c r="J6122" s="10">
        <v>6.2865985147207126E-5</v>
      </c>
      <c r="K6122">
        <v>6.7576985722033481E-6</v>
      </c>
      <c r="L6122">
        <v>6.7501200367921607E-6</v>
      </c>
      <c r="M6122">
        <v>1.9437643759870261E-5</v>
      </c>
      <c r="N6122">
        <v>5.1236513228155377E-6</v>
      </c>
      <c r="O6122">
        <v>1.9714738175742149E-5</v>
      </c>
      <c r="P6122">
        <v>7.5371672295679111E-6</v>
      </c>
      <c r="Q6122">
        <v>0</v>
      </c>
      <c r="R6122">
        <v>5.215787105224912E-6</v>
      </c>
      <c r="S6122">
        <v>3.3447286542178358E-5</v>
      </c>
      <c r="T6122">
        <v>3.4817352738168029E-5</v>
      </c>
    </row>
    <row r="6123" spans="1:20">
      <c r="A6123" s="10">
        <v>6117</v>
      </c>
      <c r="B6123" s="10">
        <v>2.2352461781835061E-7</v>
      </c>
      <c r="C6123" s="10">
        <v>1.2675693304405241E-5</v>
      </c>
      <c r="D6123" s="10">
        <v>3.4869127410644308E-6</v>
      </c>
      <c r="E6123" s="10">
        <v>1.0820402124472541E-6</v>
      </c>
      <c r="F6123" s="10">
        <v>0</v>
      </c>
      <c r="G6123" s="10">
        <v>6.9272446777525071E-6</v>
      </c>
      <c r="H6123" s="10">
        <v>1.510700943178811E-5</v>
      </c>
      <c r="I6123" s="10">
        <v>3.0946501609191559E-6</v>
      </c>
      <c r="J6123" s="10">
        <v>3.7397457922225578E-5</v>
      </c>
      <c r="K6123">
        <v>3.2054394602300171E-6</v>
      </c>
      <c r="L6123">
        <v>1.2645242672347841E-7</v>
      </c>
      <c r="M6123">
        <v>9.8749923530636283E-6</v>
      </c>
      <c r="N6123">
        <v>2.0855670160195112E-6</v>
      </c>
      <c r="O6123">
        <v>7.8747466881591026E-6</v>
      </c>
      <c r="P6123">
        <v>7.4012481282893359E-6</v>
      </c>
      <c r="Q6123">
        <v>0</v>
      </c>
      <c r="R6123">
        <v>1.6061418678701549E-6</v>
      </c>
      <c r="S6123">
        <v>3.2218967213169232E-5</v>
      </c>
      <c r="T6123">
        <v>7.3947133263133901E-5</v>
      </c>
    </row>
    <row r="6124" spans="1:20">
      <c r="A6124" s="10">
        <v>6118</v>
      </c>
      <c r="B6124" s="10">
        <v>4.450711416737071E-9</v>
      </c>
      <c r="C6124" s="10">
        <v>6.9986419797009199E-6</v>
      </c>
      <c r="D6124" s="10">
        <v>1.030046871761706E-6</v>
      </c>
      <c r="E6124" s="10">
        <v>0</v>
      </c>
      <c r="F6124" s="10">
        <v>0</v>
      </c>
      <c r="G6124" s="10">
        <v>1.7592029866667149E-6</v>
      </c>
      <c r="H6124" s="10">
        <v>8.3246371784785472E-6</v>
      </c>
      <c r="I6124" s="10">
        <v>6.1850823272763454E-7</v>
      </c>
      <c r="J6124" s="10">
        <v>1.164087290198183E-5</v>
      </c>
      <c r="K6124">
        <v>9.3402882822437431E-9</v>
      </c>
      <c r="L6124">
        <v>3.4644500472185838E-8</v>
      </c>
      <c r="M6124">
        <v>2.62029917249303E-6</v>
      </c>
      <c r="N6124">
        <v>2.6845889694861398E-7</v>
      </c>
      <c r="O6124">
        <v>7.7122146348842075E-7</v>
      </c>
      <c r="P6124">
        <v>2.7437535911434999E-6</v>
      </c>
      <c r="Q6124">
        <v>0</v>
      </c>
      <c r="R6124">
        <v>1.702977864061911E-7</v>
      </c>
      <c r="S6124">
        <v>2.3461601678762719E-5</v>
      </c>
      <c r="T6124">
        <v>4.5062457539774971E-5</v>
      </c>
    </row>
    <row r="6125" spans="1:20">
      <c r="A6125" s="10">
        <v>6119</v>
      </c>
      <c r="B6125" s="10">
        <v>0</v>
      </c>
      <c r="C6125" s="10">
        <v>1.2882585952987619E-6</v>
      </c>
      <c r="D6125" s="10">
        <v>1.8130859745687919E-7</v>
      </c>
      <c r="E6125" s="10">
        <v>0</v>
      </c>
      <c r="F6125" s="10">
        <v>0</v>
      </c>
      <c r="G6125" s="10">
        <v>1.278744068569258E-7</v>
      </c>
      <c r="H6125" s="10">
        <v>1.587529566439765E-6</v>
      </c>
      <c r="I6125" s="10">
        <v>2.1378876546954971E-8</v>
      </c>
      <c r="J6125" s="10">
        <v>1.4854240792361001E-6</v>
      </c>
      <c r="K6125">
        <v>1.9663764804723669E-8</v>
      </c>
      <c r="L6125">
        <v>0</v>
      </c>
      <c r="M6125">
        <v>9.3337990788385717E-7</v>
      </c>
      <c r="N6125">
        <v>8.231641954163609E-10</v>
      </c>
      <c r="O6125">
        <v>9.1752572066684939E-9</v>
      </c>
      <c r="P6125">
        <v>1.812254683714333E-7</v>
      </c>
      <c r="Q6125">
        <v>0</v>
      </c>
      <c r="R6125">
        <v>0</v>
      </c>
      <c r="S6125">
        <v>2.6334233322471389E-5</v>
      </c>
      <c r="T6125">
        <v>8.6805383848864186E-5</v>
      </c>
    </row>
    <row r="6126" spans="1:20">
      <c r="A6126" s="10">
        <v>6120</v>
      </c>
      <c r="B6126" s="10">
        <v>0</v>
      </c>
      <c r="C6126" s="10">
        <v>2.505214919803127E-8</v>
      </c>
      <c r="D6126" s="10">
        <v>1.1277797883103921E-9</v>
      </c>
      <c r="E6126" s="10">
        <v>0</v>
      </c>
      <c r="F6126" s="10">
        <v>0</v>
      </c>
      <c r="G6126" s="10">
        <v>2.6536969622026712E-7</v>
      </c>
      <c r="H6126" s="10">
        <v>0</v>
      </c>
      <c r="I6126" s="10">
        <v>0</v>
      </c>
      <c r="J6126" s="10">
        <v>6.0304560103045678E-7</v>
      </c>
      <c r="K6126">
        <v>8.8486941621256518E-9</v>
      </c>
      <c r="L6126">
        <v>0</v>
      </c>
      <c r="M6126">
        <v>3.6041686668344591E-7</v>
      </c>
      <c r="N6126">
        <v>9.1263856448335662E-10</v>
      </c>
      <c r="O6126">
        <v>8.0578956733037128E-12</v>
      </c>
      <c r="P6126">
        <v>0</v>
      </c>
      <c r="Q6126">
        <v>0</v>
      </c>
      <c r="R6126">
        <v>0</v>
      </c>
      <c r="S6126">
        <v>2.7361278418406539E-5</v>
      </c>
      <c r="T6126">
        <v>2.382867059603952E-5</v>
      </c>
    </row>
    <row r="6127" spans="1:20">
      <c r="A6127" s="10">
        <v>6121</v>
      </c>
      <c r="B6127" s="10">
        <v>0</v>
      </c>
      <c r="C6127" s="10">
        <v>5.0016703468796699E-7</v>
      </c>
      <c r="D6127" s="10">
        <v>1.4397188786941181E-10</v>
      </c>
      <c r="E6127" s="10">
        <v>0</v>
      </c>
      <c r="F6127" s="10">
        <v>0</v>
      </c>
      <c r="G6127" s="10">
        <v>2.692322532816519E-7</v>
      </c>
      <c r="H6127" s="10">
        <v>0</v>
      </c>
      <c r="I6127" s="10">
        <v>5.8242993403596236E-9</v>
      </c>
      <c r="J6127" s="10">
        <v>7.7764293550827138E-9</v>
      </c>
      <c r="K6127">
        <v>0</v>
      </c>
      <c r="L6127">
        <v>0</v>
      </c>
      <c r="M6127">
        <v>1.910833895860054E-7</v>
      </c>
      <c r="N6127">
        <v>1.04685011808385E-9</v>
      </c>
      <c r="O6127">
        <v>2.7181968071277862E-9</v>
      </c>
      <c r="P6127">
        <v>0</v>
      </c>
      <c r="Q6127">
        <v>0</v>
      </c>
      <c r="R6127">
        <v>0</v>
      </c>
      <c r="S6127">
        <v>2.38578010656059E-5</v>
      </c>
      <c r="T6127">
        <v>9.3915258669557177E-6</v>
      </c>
    </row>
    <row r="6128" spans="1:20">
      <c r="A6128" s="10">
        <v>6122</v>
      </c>
      <c r="B6128" s="10">
        <v>0</v>
      </c>
      <c r="C6128" s="10">
        <v>5.5053411786582718E-7</v>
      </c>
      <c r="D6128" s="10">
        <v>0</v>
      </c>
      <c r="E6128" s="10">
        <v>0</v>
      </c>
      <c r="F6128" s="10">
        <v>0</v>
      </c>
      <c r="G6128" s="10">
        <v>2.9075424320348401E-7</v>
      </c>
      <c r="H6128" s="10">
        <v>0</v>
      </c>
      <c r="I6128" s="10">
        <v>0</v>
      </c>
      <c r="J6128" s="10">
        <v>2.3564937439644592E-10</v>
      </c>
      <c r="K6128">
        <v>0</v>
      </c>
      <c r="L6128">
        <v>0</v>
      </c>
      <c r="M6128">
        <v>3.8977565944853843E-7</v>
      </c>
      <c r="N6128">
        <v>8.231641954163609E-10</v>
      </c>
      <c r="O6128">
        <v>0</v>
      </c>
      <c r="P6128">
        <v>0</v>
      </c>
      <c r="Q6128">
        <v>0</v>
      </c>
      <c r="R6128">
        <v>0</v>
      </c>
      <c r="S6128">
        <v>2.155140011925768E-5</v>
      </c>
      <c r="T6128">
        <v>4.4778573528397528E-5</v>
      </c>
    </row>
    <row r="6129" spans="1:20">
      <c r="A6129" s="10">
        <v>6123</v>
      </c>
      <c r="B6129" s="10">
        <v>0</v>
      </c>
      <c r="C6129" s="10">
        <v>3.302328757922304E-7</v>
      </c>
      <c r="D6129" s="10">
        <v>0</v>
      </c>
      <c r="E6129" s="10">
        <v>0</v>
      </c>
      <c r="F6129" s="10">
        <v>0</v>
      </c>
      <c r="G6129" s="10">
        <v>1.5416138504374641E-7</v>
      </c>
      <c r="H6129" s="10">
        <v>0</v>
      </c>
      <c r="I6129" s="10">
        <v>0</v>
      </c>
      <c r="J6129" s="10">
        <v>7.0694812318933757E-10</v>
      </c>
      <c r="K6129">
        <v>0</v>
      </c>
      <c r="L6129">
        <v>0</v>
      </c>
      <c r="M6129">
        <v>3.4778325414883402E-7</v>
      </c>
      <c r="N6129">
        <v>8.5895394304315921E-10</v>
      </c>
      <c r="O6129">
        <v>0</v>
      </c>
      <c r="P6129">
        <v>0</v>
      </c>
      <c r="Q6129">
        <v>0</v>
      </c>
      <c r="R6129">
        <v>0</v>
      </c>
      <c r="S6129">
        <v>2.29485777627075E-5</v>
      </c>
      <c r="T6129">
        <v>2.3792718974667879E-5</v>
      </c>
    </row>
    <row r="6130" spans="1:20">
      <c r="A6130" s="10">
        <v>6124</v>
      </c>
      <c r="B6130" s="10">
        <v>0</v>
      </c>
      <c r="C6130" s="10">
        <v>0</v>
      </c>
      <c r="D6130" s="10">
        <v>1.4397188786941181E-10</v>
      </c>
      <c r="E6130" s="10">
        <v>0</v>
      </c>
      <c r="F6130" s="10">
        <v>0</v>
      </c>
      <c r="G6130" s="10">
        <v>0</v>
      </c>
      <c r="H6130" s="10">
        <v>0</v>
      </c>
      <c r="I6130" s="10">
        <v>0</v>
      </c>
      <c r="J6130" s="10">
        <v>0</v>
      </c>
      <c r="K6130">
        <v>0</v>
      </c>
      <c r="L6130">
        <v>0</v>
      </c>
      <c r="M6130">
        <v>1.4133854023097089E-7</v>
      </c>
      <c r="N6130">
        <v>8.4105906922976E-10</v>
      </c>
      <c r="O6130">
        <v>0</v>
      </c>
      <c r="P6130">
        <v>0</v>
      </c>
      <c r="Q6130">
        <v>0</v>
      </c>
      <c r="R6130">
        <v>0</v>
      </c>
      <c r="S6130">
        <v>2.3105519693195141E-5</v>
      </c>
      <c r="T6130">
        <v>1.3975782324138099E-5</v>
      </c>
    </row>
    <row r="6131" spans="1:20">
      <c r="A6131" s="10">
        <v>6125</v>
      </c>
      <c r="B6131" s="10">
        <v>2.7446053736545269E-9</v>
      </c>
      <c r="C6131" s="10">
        <v>0</v>
      </c>
      <c r="D6131" s="10">
        <v>1.823643913012549E-10</v>
      </c>
      <c r="E6131" s="10">
        <v>2.6682964422593849E-9</v>
      </c>
      <c r="F6131" s="10">
        <v>0</v>
      </c>
      <c r="G6131" s="10">
        <v>1.1154920858816541E-9</v>
      </c>
      <c r="H6131" s="10">
        <v>1.2501742203308781E-9</v>
      </c>
      <c r="I6131" s="10">
        <v>7.5259423520023916E-10</v>
      </c>
      <c r="J6131" s="10">
        <v>0</v>
      </c>
      <c r="K6131">
        <v>0</v>
      </c>
      <c r="L6131">
        <v>4.0418583884216821E-10</v>
      </c>
      <c r="M6131">
        <v>6.0655696544017478E-9</v>
      </c>
      <c r="N6131">
        <v>7.3637405742137502E-9</v>
      </c>
      <c r="O6131">
        <v>1.378437353179822E-8</v>
      </c>
      <c r="P6131">
        <v>2.7183820255714998E-10</v>
      </c>
      <c r="Q6131">
        <v>0</v>
      </c>
      <c r="R6131">
        <v>2.2261148549828911E-9</v>
      </c>
      <c r="S6131">
        <v>2.4403978574842151E-5</v>
      </c>
      <c r="T6131">
        <v>3.5740514493106687E-5</v>
      </c>
    </row>
    <row r="6132" spans="1:20">
      <c r="A6132" s="10">
        <v>6126</v>
      </c>
      <c r="B6132" s="10">
        <v>9.4523590914298466E-6</v>
      </c>
      <c r="C6132" s="10">
        <v>1.332021020960778E-6</v>
      </c>
      <c r="D6132" s="10">
        <v>1.8624359384332291E-6</v>
      </c>
      <c r="E6132" s="10">
        <v>4.0040548422766484E-6</v>
      </c>
      <c r="F6132" s="10">
        <v>2.0285709379647501E-6</v>
      </c>
      <c r="G6132" s="10">
        <v>2.446658600863822E-6</v>
      </c>
      <c r="H6132" s="10">
        <v>6.1477525647140999E-7</v>
      </c>
      <c r="I6132" s="10">
        <v>6.3539234493246094E-6</v>
      </c>
      <c r="J6132" s="10">
        <v>1.5095121582869051E-6</v>
      </c>
      <c r="K6132">
        <v>1.454565552164419E-6</v>
      </c>
      <c r="L6132">
        <v>3.4904334225727239E-8</v>
      </c>
      <c r="M6132">
        <v>1.715686754060322E-6</v>
      </c>
      <c r="N6132">
        <v>5.5241050458710113E-6</v>
      </c>
      <c r="O6132">
        <v>4.0304710475306334E-6</v>
      </c>
      <c r="P6132">
        <v>2.4551520327619929E-7</v>
      </c>
      <c r="Q6132">
        <v>2.2594091196502262E-6</v>
      </c>
      <c r="R6132">
        <v>8.8731825062190519E-6</v>
      </c>
      <c r="S6132">
        <v>2.8922744669565261E-5</v>
      </c>
      <c r="T6132">
        <v>2.4425958191955079E-5</v>
      </c>
    </row>
    <row r="6133" spans="1:20">
      <c r="A6133" s="10">
        <v>6127</v>
      </c>
      <c r="B6133" s="10">
        <v>6.4445973692540167E-5</v>
      </c>
      <c r="C6133" s="10">
        <v>2.4532371849001668E-5</v>
      </c>
      <c r="D6133" s="10">
        <v>2.737049620273674E-5</v>
      </c>
      <c r="E6133" s="10">
        <v>5.4442989004361261E-5</v>
      </c>
      <c r="F6133" s="10">
        <v>5.3203424869469459E-5</v>
      </c>
      <c r="G6133" s="10">
        <v>2.707192383218733E-5</v>
      </c>
      <c r="H6133" s="10">
        <v>1.305258563377617E-5</v>
      </c>
      <c r="I6133" s="10">
        <v>6.1849071071597823E-5</v>
      </c>
      <c r="J6133" s="10">
        <v>1.402684284794267E-5</v>
      </c>
      <c r="K6133">
        <v>3.3630396191986758E-5</v>
      </c>
      <c r="L6133">
        <v>3.6244787689830231E-6</v>
      </c>
      <c r="M6133">
        <v>2.4465430337348571E-5</v>
      </c>
      <c r="N6133">
        <v>7.2791398740298336E-5</v>
      </c>
      <c r="O6133">
        <v>5.0560282502788548E-5</v>
      </c>
      <c r="P6133">
        <v>5.2479724194670586E-6</v>
      </c>
      <c r="Q6133">
        <v>3.669771474559997E-5</v>
      </c>
      <c r="R6133">
        <v>6.6886292155786918E-5</v>
      </c>
      <c r="S6133">
        <v>2.2960967554647019E-5</v>
      </c>
      <c r="T6133">
        <v>1.2758442566740049E-5</v>
      </c>
    </row>
    <row r="6134" spans="1:20">
      <c r="A6134" s="10">
        <v>6128</v>
      </c>
      <c r="B6134" s="10">
        <v>2.106036956889849E-4</v>
      </c>
      <c r="C6134" s="10">
        <v>6.9239712459785144E-5</v>
      </c>
      <c r="D6134" s="10">
        <v>4.857431951772122E-5</v>
      </c>
      <c r="E6134" s="10">
        <v>1.634201491432313E-4</v>
      </c>
      <c r="F6134" s="10">
        <v>1.025284355982815E-4</v>
      </c>
      <c r="G6134" s="10">
        <v>8.0343872390857294E-5</v>
      </c>
      <c r="H6134" s="10">
        <v>3.2353162801252582E-5</v>
      </c>
      <c r="I6134" s="10">
        <v>1.4713869209447491E-4</v>
      </c>
      <c r="J6134" s="10">
        <v>3.5239807476870591E-5</v>
      </c>
      <c r="K6134">
        <v>1.5390913512642939E-4</v>
      </c>
      <c r="L6134">
        <v>3.3976872077669757E-5</v>
      </c>
      <c r="M6134">
        <v>1.0000565167743331E-4</v>
      </c>
      <c r="N6134">
        <v>1.8991072624998211E-4</v>
      </c>
      <c r="O6134">
        <v>1.405150813708932E-4</v>
      </c>
      <c r="P6134">
        <v>1.7553589479191211E-5</v>
      </c>
      <c r="Q6134">
        <v>8.9289678927607891E-5</v>
      </c>
      <c r="R6134">
        <v>1.7276173380699321E-4</v>
      </c>
      <c r="S6134">
        <v>2.3760464775396602E-5</v>
      </c>
      <c r="T6134">
        <v>1.3676464110998709E-5</v>
      </c>
    </row>
    <row r="6135" spans="1:20">
      <c r="A6135" s="10">
        <v>6129</v>
      </c>
      <c r="B6135" s="10">
        <v>3.4329700805818758E-4</v>
      </c>
      <c r="C6135" s="10">
        <v>9.4803365665965789E-5</v>
      </c>
      <c r="D6135" s="10">
        <v>5.1726723175446927E-5</v>
      </c>
      <c r="E6135" s="10">
        <v>2.307781874830721E-4</v>
      </c>
      <c r="F6135" s="10">
        <v>1.5888288392520639E-4</v>
      </c>
      <c r="G6135" s="10">
        <v>1.3056092939905801E-4</v>
      </c>
      <c r="H6135" s="10">
        <v>5.5390814922358262E-5</v>
      </c>
      <c r="I6135" s="10">
        <v>2.4458971593146111E-4</v>
      </c>
      <c r="J6135" s="10">
        <v>4.5976379439346671E-5</v>
      </c>
      <c r="K6135">
        <v>2.6963373384224492E-4</v>
      </c>
      <c r="L6135">
        <v>5.235038081017411E-5</v>
      </c>
      <c r="M6135">
        <v>2.7595807578195279E-4</v>
      </c>
      <c r="N6135">
        <v>3.3672312972120051E-4</v>
      </c>
      <c r="O6135">
        <v>2.6301260514381122E-4</v>
      </c>
      <c r="P6135">
        <v>3.08341089460195E-5</v>
      </c>
      <c r="Q6135">
        <v>1.4103952965744131E-4</v>
      </c>
      <c r="R6135">
        <v>3.1316617862270021E-4</v>
      </c>
      <c r="S6135">
        <v>2.846928062322088E-5</v>
      </c>
      <c r="T6135">
        <v>1.641494798901553E-5</v>
      </c>
    </row>
    <row r="6136" spans="1:20">
      <c r="A6136" s="10">
        <v>6130</v>
      </c>
      <c r="B6136" s="10">
        <v>3.5795373236625542E-4</v>
      </c>
      <c r="C6136" s="10">
        <v>1.070006220472645E-4</v>
      </c>
      <c r="D6136" s="10">
        <v>8.5960512842932262E-5</v>
      </c>
      <c r="E6136" s="10">
        <v>2.9989450666430631E-4</v>
      </c>
      <c r="F6136" s="10">
        <v>2.4202621296200521E-4</v>
      </c>
      <c r="G6136" s="10">
        <v>1.7764146413075949E-4</v>
      </c>
      <c r="H6136" s="10">
        <v>8.2016331620273026E-5</v>
      </c>
      <c r="I6136" s="10">
        <v>2.9479707723195121E-4</v>
      </c>
      <c r="J6136" s="10">
        <v>5.5311036747885272E-5</v>
      </c>
      <c r="K6136">
        <v>3.7190993969222602E-4</v>
      </c>
      <c r="L6136">
        <v>1.03460488503444E-4</v>
      </c>
      <c r="M6136">
        <v>3.6452983435509222E-4</v>
      </c>
      <c r="N6136">
        <v>3.9110832428689642E-4</v>
      </c>
      <c r="O6136">
        <v>3.1740828321759969E-4</v>
      </c>
      <c r="P6136">
        <v>6.1978475893890886E-5</v>
      </c>
      <c r="Q6136">
        <v>1.8261624213463819E-4</v>
      </c>
      <c r="R6136">
        <v>3.2632695573214121E-4</v>
      </c>
      <c r="S6136">
        <v>3.1109944358108819E-5</v>
      </c>
      <c r="T6136">
        <v>1.2213498816328761E-5</v>
      </c>
    </row>
    <row r="6137" spans="1:20">
      <c r="A6137" s="10">
        <v>6131</v>
      </c>
      <c r="B6137" s="10">
        <v>3.9594755799704398E-4</v>
      </c>
      <c r="C6137" s="10">
        <v>1.1369238833852861E-4</v>
      </c>
      <c r="D6137" s="10">
        <v>9.855222097028134E-5</v>
      </c>
      <c r="E6137" s="10">
        <v>3.1794761382746711E-4</v>
      </c>
      <c r="F6137" s="10">
        <v>1.9315420572929581E-4</v>
      </c>
      <c r="G6137" s="10">
        <v>1.957513209534639E-4</v>
      </c>
      <c r="H6137" s="10">
        <v>8.4889909156296057E-5</v>
      </c>
      <c r="I6137" s="10">
        <v>3.1765100381145019E-4</v>
      </c>
      <c r="J6137" s="10">
        <v>6.6842966587589883E-5</v>
      </c>
      <c r="K6137">
        <v>3.8922340529851801E-4</v>
      </c>
      <c r="L6137">
        <v>1.055249975922071E-4</v>
      </c>
      <c r="M6137">
        <v>3.4613629047841268E-4</v>
      </c>
      <c r="N6137">
        <v>4.5812464013923152E-4</v>
      </c>
      <c r="O6137">
        <v>3.2973288756343259E-4</v>
      </c>
      <c r="P6137">
        <v>8.5290278098748936E-5</v>
      </c>
      <c r="Q6137">
        <v>1.64326407405848E-4</v>
      </c>
      <c r="R6137">
        <v>3.170016214724394E-4</v>
      </c>
      <c r="S6137">
        <v>2.352045527854878E-5</v>
      </c>
      <c r="T6137">
        <v>2.568807260394582E-5</v>
      </c>
    </row>
    <row r="6138" spans="1:20">
      <c r="A6138" s="10">
        <v>6132</v>
      </c>
      <c r="B6138" s="10">
        <v>4.4351684816074072E-4</v>
      </c>
      <c r="C6138" s="10">
        <v>8.2033928270400615E-5</v>
      </c>
      <c r="D6138" s="10">
        <v>1.08651322807047E-4</v>
      </c>
      <c r="E6138" s="10">
        <v>3.1592367647217999E-4</v>
      </c>
      <c r="F6138" s="10">
        <v>1.663326771226421E-4</v>
      </c>
      <c r="G6138" s="10">
        <v>1.9927318798246279E-4</v>
      </c>
      <c r="H6138" s="10">
        <v>9.6021764623182486E-5</v>
      </c>
      <c r="I6138" s="10">
        <v>3.404161632732001E-4</v>
      </c>
      <c r="J6138" s="10">
        <v>7.3949034741352041E-5</v>
      </c>
      <c r="K6138">
        <v>4.3998873240222301E-4</v>
      </c>
      <c r="L6138">
        <v>1.199413681751528E-4</v>
      </c>
      <c r="M6138">
        <v>2.8664679570873099E-4</v>
      </c>
      <c r="N6138">
        <v>4.4682196270500368E-4</v>
      </c>
      <c r="O6138">
        <v>3.4703142946100412E-4</v>
      </c>
      <c r="P6138">
        <v>9.3433689826386373E-5</v>
      </c>
      <c r="Q6138">
        <v>1.6816769082458999E-4</v>
      </c>
      <c r="R6138">
        <v>3.745737795088887E-4</v>
      </c>
      <c r="S6138">
        <v>1.408122722505865E-5</v>
      </c>
      <c r="T6138">
        <v>2.5100050414187351E-5</v>
      </c>
    </row>
    <row r="6139" spans="1:20">
      <c r="A6139" s="10">
        <v>6133</v>
      </c>
      <c r="B6139" s="10">
        <v>4.4681567837356439E-4</v>
      </c>
      <c r="C6139" s="10">
        <v>7.0643616067933465E-5</v>
      </c>
      <c r="D6139" s="10">
        <v>1.0004079730900681E-4</v>
      </c>
      <c r="E6139" s="10">
        <v>3.6523721060463071E-4</v>
      </c>
      <c r="F6139" s="10">
        <v>1.842208274749524E-4</v>
      </c>
      <c r="G6139" s="10">
        <v>1.967898327221726E-4</v>
      </c>
      <c r="H6139" s="10">
        <v>1.097191442800839E-4</v>
      </c>
      <c r="I6139" s="10">
        <v>3.5324317862985569E-4</v>
      </c>
      <c r="J6139" s="10">
        <v>7.9667449741315202E-5</v>
      </c>
      <c r="K6139">
        <v>4.3636730599754897E-4</v>
      </c>
      <c r="L6139">
        <v>5.8930078775060178E-5</v>
      </c>
      <c r="M6139">
        <v>3.0813391380292448E-4</v>
      </c>
      <c r="N6139">
        <v>4.2749771795088547E-4</v>
      </c>
      <c r="O6139">
        <v>3.7589831560441332E-4</v>
      </c>
      <c r="P6139">
        <v>6.6590528144842595E-5</v>
      </c>
      <c r="Q6139">
        <v>2.1940328844955031E-4</v>
      </c>
      <c r="R6139">
        <v>4.281420334539479E-4</v>
      </c>
      <c r="S6139">
        <v>2.4458638655188412E-5</v>
      </c>
      <c r="T6139">
        <v>9.4776827456500862E-6</v>
      </c>
    </row>
    <row r="6140" spans="1:20">
      <c r="A6140" s="10">
        <v>6134</v>
      </c>
      <c r="B6140" s="10">
        <v>4.0820698696055358E-4</v>
      </c>
      <c r="C6140" s="10">
        <v>6.2834127555391259E-5</v>
      </c>
      <c r="D6140" s="10">
        <v>1.1938693335832629E-4</v>
      </c>
      <c r="E6140" s="10">
        <v>3.3954961276522173E-4</v>
      </c>
      <c r="F6140" s="10">
        <v>1.278999184549582E-4</v>
      </c>
      <c r="G6140" s="10">
        <v>1.4835010497356559E-4</v>
      </c>
      <c r="H6140" s="10">
        <v>7.91779964955211E-5</v>
      </c>
      <c r="I6140" s="10">
        <v>3.3272471663731319E-4</v>
      </c>
      <c r="J6140" s="10">
        <v>6.5021547739104967E-5</v>
      </c>
      <c r="K6140">
        <v>4.5313244752226141E-4</v>
      </c>
      <c r="L6140">
        <v>6.3244979132828276E-5</v>
      </c>
      <c r="M6140">
        <v>3.0461659853044462E-4</v>
      </c>
      <c r="N6140">
        <v>3.4938519795524081E-4</v>
      </c>
      <c r="O6140">
        <v>3.968245229398957E-4</v>
      </c>
      <c r="P6140">
        <v>4.6625054213463073E-5</v>
      </c>
      <c r="Q6140">
        <v>1.382295537868561E-4</v>
      </c>
      <c r="R6140">
        <v>3.1148926021565938E-4</v>
      </c>
      <c r="S6140">
        <v>2.6877778188847088E-5</v>
      </c>
      <c r="T6140">
        <v>9.382043345247216E-6</v>
      </c>
    </row>
    <row r="6141" spans="1:20">
      <c r="A6141" s="10">
        <v>6135</v>
      </c>
      <c r="B6141" s="10">
        <v>1.9625966476566109E-4</v>
      </c>
      <c r="C6141" s="10">
        <v>4.2945031408361063E-5</v>
      </c>
      <c r="D6141" s="10">
        <v>1.191394792765193E-4</v>
      </c>
      <c r="E6141" s="10">
        <v>2.0896395546665791E-4</v>
      </c>
      <c r="F6141" s="10">
        <v>5.6312552049828708E-5</v>
      </c>
      <c r="G6141" s="10">
        <v>1.0236824850985371E-4</v>
      </c>
      <c r="H6141" s="10">
        <v>6.2549466696126704E-5</v>
      </c>
      <c r="I6141" s="10">
        <v>2.5473469344455368E-4</v>
      </c>
      <c r="J6141" s="10">
        <v>4.6267769316762858E-5</v>
      </c>
      <c r="K6141">
        <v>3.4127062334439169E-4</v>
      </c>
      <c r="L6141">
        <v>5.825188380790007E-5</v>
      </c>
      <c r="M6141">
        <v>2.2455764354612729E-4</v>
      </c>
      <c r="N6141">
        <v>2.7296063206377788E-4</v>
      </c>
      <c r="O6141">
        <v>3.1623729880589781E-4</v>
      </c>
      <c r="P6141">
        <v>6.1376852645264834E-5</v>
      </c>
      <c r="Q6141">
        <v>3.350836502694278E-5</v>
      </c>
      <c r="R6141">
        <v>1.8430249757037399E-4</v>
      </c>
      <c r="S6141">
        <v>1.9267216607283729E-5</v>
      </c>
      <c r="T6141">
        <v>6.8779438468272512E-6</v>
      </c>
    </row>
    <row r="6142" spans="1:20">
      <c r="A6142" s="10">
        <v>6136</v>
      </c>
      <c r="B6142" s="10">
        <v>7.2922761567595788E-5</v>
      </c>
      <c r="C6142" s="10">
        <v>6.7314220477486013E-5</v>
      </c>
      <c r="D6142" s="10">
        <v>1.120980224001809E-4</v>
      </c>
      <c r="E6142" s="10">
        <v>1.065664003083998E-4</v>
      </c>
      <c r="F6142" s="10">
        <v>3.2820941775305867E-5</v>
      </c>
      <c r="G6142" s="10">
        <v>7.7543577231463121E-5</v>
      </c>
      <c r="H6142" s="10">
        <v>4.8809239401447139E-5</v>
      </c>
      <c r="I6142" s="10">
        <v>1.4980436931940469E-4</v>
      </c>
      <c r="J6142" s="10">
        <v>4.6215166485163211E-5</v>
      </c>
      <c r="K6142">
        <v>1.9069705264178761E-4</v>
      </c>
      <c r="L6142">
        <v>6.7304665003784601E-5</v>
      </c>
      <c r="M6142">
        <v>1.4132846923188791E-4</v>
      </c>
      <c r="N6142">
        <v>1.977393689352903E-4</v>
      </c>
      <c r="O6142">
        <v>2.87545618442675E-4</v>
      </c>
      <c r="P6142">
        <v>4.177287821691921E-5</v>
      </c>
      <c r="Q6142">
        <v>9.2812206348882648E-5</v>
      </c>
      <c r="R6142">
        <v>1.072114444814243E-4</v>
      </c>
      <c r="S6142">
        <v>9.3555521060831223E-6</v>
      </c>
      <c r="T6142">
        <v>3.8507044272478871E-6</v>
      </c>
    </row>
    <row r="6143" spans="1:20">
      <c r="A6143" s="10">
        <v>6137</v>
      </c>
      <c r="B6143" s="10">
        <v>4.0697657542630933E-5</v>
      </c>
      <c r="C6143" s="10">
        <v>4.4702945535307921E-5</v>
      </c>
      <c r="D6143" s="10">
        <v>5.8064293693514507E-5</v>
      </c>
      <c r="E6143" s="10">
        <v>6.1706781996857414E-5</v>
      </c>
      <c r="F6143" s="10">
        <v>3.1657484388869969E-5</v>
      </c>
      <c r="G6143" s="10">
        <v>4.5458314741343357E-5</v>
      </c>
      <c r="H6143" s="10">
        <v>2.7653809997621322E-5</v>
      </c>
      <c r="I6143" s="10">
        <v>6.2757920337538637E-5</v>
      </c>
      <c r="J6143" s="10">
        <v>2.1396389388970628E-5</v>
      </c>
      <c r="K6143">
        <v>7.511373807609396E-5</v>
      </c>
      <c r="L6143">
        <v>1.9615860519436931E-5</v>
      </c>
      <c r="M6143">
        <v>8.4932686859857245E-5</v>
      </c>
      <c r="N6143">
        <v>9.4255557242207359E-5</v>
      </c>
      <c r="O6143">
        <v>2.0269612634245341E-4</v>
      </c>
      <c r="P6143">
        <v>1.9086394490676799E-5</v>
      </c>
      <c r="Q6143">
        <v>9.3981687320304804E-5</v>
      </c>
      <c r="R6143">
        <v>4.7738490449612179E-5</v>
      </c>
      <c r="S6143">
        <v>6.6719816380359806E-6</v>
      </c>
      <c r="T6143">
        <v>7.1882073977028719E-6</v>
      </c>
    </row>
    <row r="6144" spans="1:20">
      <c r="A6144" s="10">
        <v>6138</v>
      </c>
      <c r="B6144" s="10">
        <v>2.1802094225893719E-5</v>
      </c>
      <c r="C6144" s="10">
        <v>1.29062124947444E-5</v>
      </c>
      <c r="D6144" s="10">
        <v>2.024396813750491E-5</v>
      </c>
      <c r="E6144" s="10">
        <v>4.1991291646335688E-5</v>
      </c>
      <c r="F6144" s="10">
        <v>4.8551211004624472E-6</v>
      </c>
      <c r="G6144" s="10">
        <v>4.7496115190739401E-5</v>
      </c>
      <c r="H6144" s="10">
        <v>7.0015069578965602E-6</v>
      </c>
      <c r="I6144" s="10">
        <v>3.7265798501103532E-5</v>
      </c>
      <c r="J6144" s="10">
        <v>2.3830805311566761E-5</v>
      </c>
      <c r="K6144">
        <v>3.4794945792987513E-5</v>
      </c>
      <c r="L6144">
        <v>3.5506859829772671E-6</v>
      </c>
      <c r="M6144">
        <v>5.3347340120204159E-5</v>
      </c>
      <c r="N6144">
        <v>1.502466131784662E-5</v>
      </c>
      <c r="O6144">
        <v>1.431818153529173E-4</v>
      </c>
      <c r="P6144">
        <v>3.1806428890199329E-6</v>
      </c>
      <c r="Q6144">
        <v>1.1278084687343111E-5</v>
      </c>
      <c r="R6144">
        <v>5.1967259967791208E-6</v>
      </c>
      <c r="S6144">
        <v>1.138653952048517E-5</v>
      </c>
      <c r="T6144">
        <v>2.2544280128472539E-5</v>
      </c>
    </row>
    <row r="6145" spans="1:20">
      <c r="A6145" s="10">
        <v>6139</v>
      </c>
      <c r="B6145" s="10">
        <v>1.8931682076192759E-5</v>
      </c>
      <c r="C6145" s="10">
        <v>2.5824298481879679E-6</v>
      </c>
      <c r="D6145" s="10">
        <v>6.4691284299054428E-6</v>
      </c>
      <c r="E6145" s="10">
        <v>1.9955130974103251E-5</v>
      </c>
      <c r="F6145" s="10">
        <v>0</v>
      </c>
      <c r="G6145" s="10">
        <v>3.4561659655463313E-5</v>
      </c>
      <c r="H6145" s="10">
        <v>2.0423116934406298E-6</v>
      </c>
      <c r="I6145" s="10">
        <v>2.949450753938849E-5</v>
      </c>
      <c r="J6145" s="10">
        <v>9.355079861570664E-6</v>
      </c>
      <c r="K6145">
        <v>2.4508179061427401E-5</v>
      </c>
      <c r="L6145">
        <v>3.4644500472185851E-10</v>
      </c>
      <c r="M6145">
        <v>3.8223988005362958E-5</v>
      </c>
      <c r="N6145">
        <v>6.8596643474825632E-6</v>
      </c>
      <c r="O6145">
        <v>1.204960029218869E-4</v>
      </c>
      <c r="P6145">
        <v>2.0499318854834682E-6</v>
      </c>
      <c r="Q6145">
        <v>0</v>
      </c>
      <c r="R6145">
        <v>5.2732765213548456E-6</v>
      </c>
      <c r="S6145">
        <v>1.285003303668213E-5</v>
      </c>
      <c r="T6145">
        <v>3.6620128296318202E-5</v>
      </c>
    </row>
    <row r="6146" spans="1:20">
      <c r="A6146" s="10">
        <v>6140</v>
      </c>
      <c r="B6146" s="10">
        <v>1.064867323098697E-5</v>
      </c>
      <c r="C6146" s="10">
        <v>4.737194982985909E-6</v>
      </c>
      <c r="D6146" s="10">
        <v>2.4235387767924199E-6</v>
      </c>
      <c r="E6146" s="10">
        <v>7.3002750455773836E-6</v>
      </c>
      <c r="F6146" s="10">
        <v>0</v>
      </c>
      <c r="G6146" s="10">
        <v>1.7878218925366361E-5</v>
      </c>
      <c r="H6146" s="10">
        <v>5.0681646167473706E-6</v>
      </c>
      <c r="I6146" s="10">
        <v>2.094949625669623E-5</v>
      </c>
      <c r="J6146" s="10">
        <v>1.529364439832934E-7</v>
      </c>
      <c r="K6146">
        <v>1.2133771869814799E-5</v>
      </c>
      <c r="L6146">
        <v>0</v>
      </c>
      <c r="M6146">
        <v>2.517223788952647E-5</v>
      </c>
      <c r="N6146">
        <v>5.7512782320728856E-6</v>
      </c>
      <c r="O6146">
        <v>6.5538695160196085E-5</v>
      </c>
      <c r="P6146">
        <v>0</v>
      </c>
      <c r="Q6146">
        <v>0</v>
      </c>
      <c r="R6146">
        <v>5.057732950521127E-6</v>
      </c>
      <c r="S6146">
        <v>1.191652794658771E-5</v>
      </c>
      <c r="T6146">
        <v>1.0644792820225881E-5</v>
      </c>
    </row>
    <row r="6147" spans="1:20">
      <c r="A6147" s="10">
        <v>6141</v>
      </c>
      <c r="B6147" s="10">
        <v>8.7723522023887675E-7</v>
      </c>
      <c r="C6147" s="10">
        <v>3.3544477396454812E-7</v>
      </c>
      <c r="D6147" s="10">
        <v>8.4012395634730732E-7</v>
      </c>
      <c r="E6147" s="10">
        <v>5.266665115687145E-6</v>
      </c>
      <c r="F6147" s="10">
        <v>0</v>
      </c>
      <c r="G6147" s="10">
        <v>4.8207287795414427E-6</v>
      </c>
      <c r="H6147" s="10">
        <v>9.3985180811294674E-7</v>
      </c>
      <c r="I6147" s="10">
        <v>1.1717651007447229E-5</v>
      </c>
      <c r="J6147" s="10">
        <v>0</v>
      </c>
      <c r="K6147">
        <v>8.7933898236123654E-6</v>
      </c>
      <c r="L6147">
        <v>0</v>
      </c>
      <c r="M6147">
        <v>1.486946226384999E-5</v>
      </c>
      <c r="N6147">
        <v>3.6816823909318342E-6</v>
      </c>
      <c r="O6147">
        <v>2.2894738624433939E-5</v>
      </c>
      <c r="P6147">
        <v>0</v>
      </c>
      <c r="Q6147">
        <v>0</v>
      </c>
      <c r="R6147">
        <v>1.8782844088918139E-6</v>
      </c>
      <c r="S6147">
        <v>1.392807356073799E-5</v>
      </c>
      <c r="T6147">
        <v>1.4128685951229411E-6</v>
      </c>
    </row>
    <row r="6148" spans="1:20">
      <c r="A6148" s="10">
        <v>6142</v>
      </c>
      <c r="B6148" s="10">
        <v>0</v>
      </c>
      <c r="C6148" s="10">
        <v>1.7518985453168719E-10</v>
      </c>
      <c r="D6148" s="10">
        <v>4.446331803700333E-7</v>
      </c>
      <c r="E6148" s="10">
        <v>9.7162794587100375E-7</v>
      </c>
      <c r="F6148" s="10">
        <v>0</v>
      </c>
      <c r="G6148" s="10">
        <v>1.2551558615579571E-6</v>
      </c>
      <c r="H6148" s="10">
        <v>0</v>
      </c>
      <c r="I6148" s="10">
        <v>3.5326210038011838E-6</v>
      </c>
      <c r="J6148" s="10">
        <v>0</v>
      </c>
      <c r="K6148">
        <v>4.6893163118064767E-6</v>
      </c>
      <c r="L6148">
        <v>0</v>
      </c>
      <c r="M6148">
        <v>4.2359040272557233E-6</v>
      </c>
      <c r="N6148">
        <v>1.6212755674939629E-7</v>
      </c>
      <c r="O6148">
        <v>3.633837248803605E-6</v>
      </c>
      <c r="P6148">
        <v>0</v>
      </c>
      <c r="Q6148">
        <v>0</v>
      </c>
      <c r="R6148">
        <v>0</v>
      </c>
      <c r="S6148">
        <v>1.3771327742097951E-5</v>
      </c>
      <c r="T6148">
        <v>9.2095260420290195E-7</v>
      </c>
    </row>
    <row r="6149" spans="1:20">
      <c r="A6149" s="10">
        <v>6143</v>
      </c>
      <c r="B6149" s="10">
        <v>0</v>
      </c>
      <c r="C6149" s="10">
        <v>2.6278478179753082E-10</v>
      </c>
      <c r="D6149" s="10">
        <v>1.257594440539312E-7</v>
      </c>
      <c r="E6149" s="10">
        <v>0</v>
      </c>
      <c r="F6149" s="10">
        <v>0</v>
      </c>
      <c r="G6149" s="10">
        <v>2.3310091539633749E-7</v>
      </c>
      <c r="H6149" s="10">
        <v>0</v>
      </c>
      <c r="I6149" s="10">
        <v>6.6706717286293447E-7</v>
      </c>
      <c r="J6149" s="10">
        <v>0</v>
      </c>
      <c r="K6149">
        <v>7.6197088618304215E-7</v>
      </c>
      <c r="L6149">
        <v>1.154816682406195E-9</v>
      </c>
      <c r="M6149">
        <v>6.1890703951165198E-7</v>
      </c>
      <c r="N6149">
        <v>8.5895394304315921E-10</v>
      </c>
      <c r="O6149">
        <v>4.7051073503205661E-7</v>
      </c>
      <c r="P6149">
        <v>0</v>
      </c>
      <c r="Q6149">
        <v>0</v>
      </c>
      <c r="R6149">
        <v>0</v>
      </c>
      <c r="S6149">
        <v>1.339674676315076E-5</v>
      </c>
      <c r="T6149">
        <v>5.2207334101302124E-7</v>
      </c>
    </row>
    <row r="6150" spans="1:20">
      <c r="A6150" s="10">
        <v>6144</v>
      </c>
      <c r="B6150" s="10">
        <v>0</v>
      </c>
      <c r="C6150" s="10">
        <v>0</v>
      </c>
      <c r="D6150" s="10">
        <v>2.7114705548739211E-8</v>
      </c>
      <c r="E6150" s="10">
        <v>0</v>
      </c>
      <c r="F6150" s="10">
        <v>0</v>
      </c>
      <c r="G6150" s="10">
        <v>9.5451275260501456E-9</v>
      </c>
      <c r="H6150" s="10">
        <v>0</v>
      </c>
      <c r="I6150" s="10">
        <v>7.3381549228737337E-8</v>
      </c>
      <c r="J6150" s="10">
        <v>0</v>
      </c>
      <c r="K6150">
        <v>1.868057656448749E-8</v>
      </c>
      <c r="L6150">
        <v>0</v>
      </c>
      <c r="M6150">
        <v>6.8659377212251737E-8</v>
      </c>
      <c r="N6150">
        <v>9.3053343829675572E-10</v>
      </c>
      <c r="O6150">
        <v>2.7722115677911651E-8</v>
      </c>
      <c r="P6150">
        <v>0</v>
      </c>
      <c r="Q6150">
        <v>0</v>
      </c>
      <c r="R6150">
        <v>0</v>
      </c>
      <c r="S6150">
        <v>1.8072212571854669E-5</v>
      </c>
      <c r="T6150">
        <v>4.0862503750448639E-7</v>
      </c>
    </row>
    <row r="6151" spans="1:20">
      <c r="A6151" s="10">
        <v>6145</v>
      </c>
      <c r="B6151" s="10">
        <v>0</v>
      </c>
      <c r="C6151" s="10">
        <v>2.1022782543802469E-7</v>
      </c>
      <c r="D6151" s="10">
        <v>1.5357001372737259E-8</v>
      </c>
      <c r="E6151" s="10">
        <v>0</v>
      </c>
      <c r="F6151" s="10">
        <v>0</v>
      </c>
      <c r="G6151" s="10">
        <v>1.5188873563278209E-7</v>
      </c>
      <c r="H6151" s="10">
        <v>0</v>
      </c>
      <c r="I6151" s="10">
        <v>2.542352886664916E-8</v>
      </c>
      <c r="J6151" s="10">
        <v>0</v>
      </c>
      <c r="K6151">
        <v>1.8188982444369392E-8</v>
      </c>
      <c r="L6151">
        <v>0</v>
      </c>
      <c r="M6151">
        <v>1.7123569716657239E-7</v>
      </c>
      <c r="N6151">
        <v>1.8700143135002108E-9</v>
      </c>
      <c r="O6151">
        <v>3.4165477654807738E-10</v>
      </c>
      <c r="P6151">
        <v>0</v>
      </c>
      <c r="Q6151">
        <v>0</v>
      </c>
      <c r="R6151">
        <v>0</v>
      </c>
      <c r="S6151">
        <v>1.926691659290698E-5</v>
      </c>
      <c r="T6151">
        <v>4.1035137753275733E-6</v>
      </c>
    </row>
    <row r="6152" spans="1:20">
      <c r="A6152" s="10">
        <v>6146</v>
      </c>
      <c r="B6152" s="10">
        <v>0</v>
      </c>
      <c r="C6152" s="10">
        <v>0</v>
      </c>
      <c r="D6152" s="10">
        <v>1.446317590221465E-9</v>
      </c>
      <c r="E6152" s="10">
        <v>0</v>
      </c>
      <c r="F6152" s="10">
        <v>0</v>
      </c>
      <c r="G6152" s="10">
        <v>8.3330478402025076E-9</v>
      </c>
      <c r="H6152" s="10">
        <v>0</v>
      </c>
      <c r="I6152" s="10">
        <v>0</v>
      </c>
      <c r="J6152" s="10">
        <v>0</v>
      </c>
      <c r="K6152">
        <v>1.7205794204133209E-8</v>
      </c>
      <c r="L6152">
        <v>0</v>
      </c>
      <c r="M6152">
        <v>3.8977565944853843E-7</v>
      </c>
      <c r="N6152">
        <v>9.4842831211015503E-10</v>
      </c>
      <c r="O6152">
        <v>3.6953509557770819E-9</v>
      </c>
      <c r="P6152">
        <v>0</v>
      </c>
      <c r="Q6152">
        <v>0</v>
      </c>
      <c r="R6152">
        <v>0</v>
      </c>
      <c r="S6152">
        <v>2.129034885684602E-5</v>
      </c>
      <c r="T6152">
        <v>1.463170197471607E-5</v>
      </c>
    </row>
    <row r="6153" spans="1:20">
      <c r="A6153" s="10">
        <v>6147</v>
      </c>
      <c r="B6153" s="10">
        <v>0</v>
      </c>
      <c r="C6153" s="10">
        <v>0</v>
      </c>
      <c r="D6153" s="10">
        <v>0</v>
      </c>
      <c r="E6153" s="10">
        <v>0</v>
      </c>
      <c r="F6153" s="10">
        <v>0</v>
      </c>
      <c r="G6153" s="10">
        <v>0</v>
      </c>
      <c r="H6153" s="10">
        <v>0</v>
      </c>
      <c r="I6153" s="10">
        <v>0</v>
      </c>
      <c r="J6153" s="10">
        <v>0</v>
      </c>
      <c r="K6153">
        <v>1.622260596389703E-8</v>
      </c>
      <c r="L6153">
        <v>0</v>
      </c>
      <c r="M6153">
        <v>3.8582765553147212E-7</v>
      </c>
      <c r="N6153">
        <v>9.1263856448335662E-10</v>
      </c>
      <c r="O6153">
        <v>1.289263307728594E-11</v>
      </c>
      <c r="P6153">
        <v>0</v>
      </c>
      <c r="Q6153">
        <v>0</v>
      </c>
      <c r="R6153">
        <v>0</v>
      </c>
      <c r="S6153">
        <v>2.4080172189379769E-5</v>
      </c>
      <c r="T6153">
        <v>1.1612452407429161E-6</v>
      </c>
    </row>
    <row r="6154" spans="1:20">
      <c r="A6154" s="10">
        <v>6148</v>
      </c>
      <c r="B6154" s="10">
        <v>0</v>
      </c>
      <c r="C6154" s="10">
        <v>0</v>
      </c>
      <c r="D6154" s="10">
        <v>0</v>
      </c>
      <c r="E6154" s="10">
        <v>0</v>
      </c>
      <c r="F6154" s="10">
        <v>0</v>
      </c>
      <c r="G6154" s="10">
        <v>0</v>
      </c>
      <c r="H6154" s="10">
        <v>0</v>
      </c>
      <c r="I6154" s="10">
        <v>0</v>
      </c>
      <c r="J6154" s="10">
        <v>0</v>
      </c>
      <c r="K6154">
        <v>1.7205794204133209E-8</v>
      </c>
      <c r="L6154">
        <v>0</v>
      </c>
      <c r="M6154">
        <v>1.486244020051931E-7</v>
      </c>
      <c r="N6154">
        <v>1.1721142347776441E-9</v>
      </c>
      <c r="O6154">
        <v>2.1487721795476571E-11</v>
      </c>
      <c r="P6154">
        <v>0</v>
      </c>
      <c r="Q6154">
        <v>0</v>
      </c>
      <c r="R6154">
        <v>0</v>
      </c>
      <c r="S6154">
        <v>3.1126411071473119E-5</v>
      </c>
      <c r="T6154">
        <v>4.8215936082786214E-7</v>
      </c>
    </row>
    <row r="6155" spans="1:20">
      <c r="A6155" s="10">
        <v>6149</v>
      </c>
      <c r="B6155" s="10">
        <v>2.002820137531682E-9</v>
      </c>
      <c r="C6155" s="10">
        <v>1.576708690785185E-9</v>
      </c>
      <c r="D6155" s="10">
        <v>3.2633627917066671E-10</v>
      </c>
      <c r="E6155" s="10">
        <v>2.4842759979656341E-9</v>
      </c>
      <c r="F6155" s="10">
        <v>0</v>
      </c>
      <c r="G6155" s="10">
        <v>1.041630980025313E-9</v>
      </c>
      <c r="H6155" s="10">
        <v>1.546048785809186E-9</v>
      </c>
      <c r="I6155" s="10">
        <v>7.135922306889024E-10</v>
      </c>
      <c r="J6155" s="10">
        <v>5.9619291722300813E-10</v>
      </c>
      <c r="K6155">
        <v>8.8486941621256518E-9</v>
      </c>
      <c r="L6155">
        <v>4.0418583884216821E-10</v>
      </c>
      <c r="M6155">
        <v>3.409639746557195E-9</v>
      </c>
      <c r="N6155">
        <v>6.6837353693045828E-9</v>
      </c>
      <c r="O6155">
        <v>3.6899790253282131E-9</v>
      </c>
      <c r="P6155">
        <v>1.3591910127857499E-10</v>
      </c>
      <c r="Q6155">
        <v>0</v>
      </c>
      <c r="R6155">
        <v>2.72699069735404E-9</v>
      </c>
      <c r="S6155">
        <v>3.856749493252175E-5</v>
      </c>
      <c r="T6155">
        <v>1.2212749767676349E-7</v>
      </c>
    </row>
    <row r="6156" spans="1:20">
      <c r="A6156" s="10">
        <v>6150</v>
      </c>
      <c r="B6156" s="10">
        <v>1.324570661345849E-5</v>
      </c>
      <c r="C6156" s="10">
        <v>5.6740993756554641E-6</v>
      </c>
      <c r="D6156" s="10">
        <v>7.427794639544361E-6</v>
      </c>
      <c r="E6156" s="10">
        <v>3.9007618666390122E-6</v>
      </c>
      <c r="F6156" s="10">
        <v>9.65074057334679E-6</v>
      </c>
      <c r="G6156" s="10">
        <v>5.1722877577352771E-6</v>
      </c>
      <c r="H6156" s="10">
        <v>2.6534447756834762E-6</v>
      </c>
      <c r="I6156" s="10">
        <v>8.1772238246690343E-6</v>
      </c>
      <c r="J6156" s="10">
        <v>7.1660432760398084E-6</v>
      </c>
      <c r="K6156">
        <v>4.5429810321003236E-6</v>
      </c>
      <c r="L6156">
        <v>4.9531242325084102E-6</v>
      </c>
      <c r="M6156">
        <v>6.3070241903278134E-6</v>
      </c>
      <c r="N6156">
        <v>5.3196583494121506E-6</v>
      </c>
      <c r="O6156">
        <v>5.3482117643582498E-6</v>
      </c>
      <c r="P6156">
        <v>1.1696744792363231E-6</v>
      </c>
      <c r="Q6156">
        <v>4.0526547771406489E-6</v>
      </c>
      <c r="R6156">
        <v>1.4478344926016159E-5</v>
      </c>
      <c r="S6156">
        <v>3.708915905696911E-5</v>
      </c>
      <c r="T6156">
        <v>1.177309077604E-7</v>
      </c>
    </row>
    <row r="6157" spans="1:20">
      <c r="A6157" s="10">
        <v>6151</v>
      </c>
      <c r="B6157" s="10">
        <v>1.11234256725754E-4</v>
      </c>
      <c r="C6157" s="10">
        <v>5.0800397764058753E-5</v>
      </c>
      <c r="D6157" s="10">
        <v>5.6221563907233398E-5</v>
      </c>
      <c r="E6157" s="10">
        <v>5.8870888934957488E-5</v>
      </c>
      <c r="F6157" s="10">
        <v>8.3091070116697436E-5</v>
      </c>
      <c r="G6157" s="10">
        <v>4.8794028110152878E-5</v>
      </c>
      <c r="H6157" s="10">
        <v>3.745397780138759E-5</v>
      </c>
      <c r="I6157" s="10">
        <v>7.561819862596765E-5</v>
      </c>
      <c r="J6157" s="10">
        <v>4.9510913862090763E-5</v>
      </c>
      <c r="K6157">
        <v>7.3540231326566982E-5</v>
      </c>
      <c r="L6157">
        <v>2.4647627768017199E-5</v>
      </c>
      <c r="M6157">
        <v>5.9968933187181249E-5</v>
      </c>
      <c r="N6157">
        <v>9.2051718531436637E-5</v>
      </c>
      <c r="O6157">
        <v>7.1777180304861022E-5</v>
      </c>
      <c r="P6157">
        <v>4.3884245536180603E-5</v>
      </c>
      <c r="Q6157">
        <v>3.8722304266823047E-5</v>
      </c>
      <c r="R6157">
        <v>1.004837219063485E-4</v>
      </c>
      <c r="S6157">
        <v>3.8597034989512457E-5</v>
      </c>
      <c r="T6157">
        <v>1.9393846631070039E-7</v>
      </c>
    </row>
    <row r="6158" spans="1:20">
      <c r="A6158" s="10">
        <v>6152</v>
      </c>
      <c r="B6158" s="10">
        <v>2.4439351530948359E-4</v>
      </c>
      <c r="C6158" s="10">
        <v>1.0911300656637809E-4</v>
      </c>
      <c r="D6158" s="10">
        <v>1.2209555027040611E-4</v>
      </c>
      <c r="E6158" s="10">
        <v>1.620819064672161E-4</v>
      </c>
      <c r="F6158" s="10">
        <v>1.4803336383819099E-4</v>
      </c>
      <c r="G6158" s="10">
        <v>1.305811048442039E-4</v>
      </c>
      <c r="H6158" s="10">
        <v>8.1668181019771578E-5</v>
      </c>
      <c r="I6158" s="10">
        <v>2.0240382900643921E-4</v>
      </c>
      <c r="J6158" s="10">
        <v>1.200714696629496E-4</v>
      </c>
      <c r="K6158">
        <v>2.1863510845898499E-4</v>
      </c>
      <c r="L6158">
        <v>4.0168724859769713E-5</v>
      </c>
      <c r="M6158">
        <v>1.9504069912775881E-4</v>
      </c>
      <c r="N6158">
        <v>2.5147421904942282E-4</v>
      </c>
      <c r="O6158">
        <v>1.8039936442453179E-4</v>
      </c>
      <c r="P6158">
        <v>7.3643642148390397E-5</v>
      </c>
      <c r="Q6158">
        <v>1.074674082433414E-4</v>
      </c>
      <c r="R6158">
        <v>2.4500006521034791E-4</v>
      </c>
      <c r="S6158">
        <v>3.2635103190121583E-5</v>
      </c>
      <c r="T6158">
        <v>2.1494439591110371E-8</v>
      </c>
    </row>
    <row r="6159" spans="1:20">
      <c r="A6159" s="10">
        <v>6153</v>
      </c>
      <c r="B6159" s="10">
        <v>3.5558332673650658E-4</v>
      </c>
      <c r="C6159" s="10">
        <v>1.9610431937830601E-4</v>
      </c>
      <c r="D6159" s="10">
        <v>2.003106412940736E-4</v>
      </c>
      <c r="E6159" s="10">
        <v>2.7733491133955797E-4</v>
      </c>
      <c r="F6159" s="10">
        <v>3.1104030111378501E-4</v>
      </c>
      <c r="G6159" s="10">
        <v>2.416505419907186E-4</v>
      </c>
      <c r="H6159" s="10">
        <v>1.4012295000842491E-4</v>
      </c>
      <c r="I6159" s="10">
        <v>3.1636152964992719E-4</v>
      </c>
      <c r="J6159" s="10">
        <v>1.6406049539033639E-4</v>
      </c>
      <c r="K6159">
        <v>3.3198925261744409E-4</v>
      </c>
      <c r="L6159">
        <v>1.004557565422828E-4</v>
      </c>
      <c r="M6159">
        <v>2.8685563793775501E-4</v>
      </c>
      <c r="N6159">
        <v>3.8576799288451118E-4</v>
      </c>
      <c r="O6159">
        <v>2.8353305311371648E-4</v>
      </c>
      <c r="P6159">
        <v>1.3200884465389159E-4</v>
      </c>
      <c r="Q6159">
        <v>2.8294145653221458E-4</v>
      </c>
      <c r="R6159">
        <v>3.6915886642988548E-4</v>
      </c>
      <c r="S6159">
        <v>3.9479672274528397E-5</v>
      </c>
      <c r="T6159">
        <v>5.4449866353086787E-8</v>
      </c>
    </row>
    <row r="6160" spans="1:20">
      <c r="A6160" s="10">
        <v>6154</v>
      </c>
      <c r="B6160" s="10">
        <v>4.3123438676564952E-4</v>
      </c>
      <c r="C6160" s="10">
        <v>3.1372488471108578E-4</v>
      </c>
      <c r="D6160" s="10">
        <v>2.3125161812030581E-4</v>
      </c>
      <c r="E6160" s="10">
        <v>3.5961512150206788E-4</v>
      </c>
      <c r="F6160" s="10">
        <v>4.2420966682375191E-4</v>
      </c>
      <c r="G6160" s="10">
        <v>3.1716734775098971E-4</v>
      </c>
      <c r="H6160" s="10">
        <v>2.216069761982943E-4</v>
      </c>
      <c r="I6160" s="10">
        <v>3.9381967817360961E-4</v>
      </c>
      <c r="J6160" s="10">
        <v>2.0468208213162301E-4</v>
      </c>
      <c r="K6160">
        <v>3.7744731731050111E-4</v>
      </c>
      <c r="L6160">
        <v>1.440558603865286E-4</v>
      </c>
      <c r="M6160">
        <v>4.0673472930107571E-4</v>
      </c>
      <c r="N6160">
        <v>4.6063645857576769E-4</v>
      </c>
      <c r="O6160">
        <v>3.3463907647712218E-4</v>
      </c>
      <c r="P6160">
        <v>2.0000930694266401E-4</v>
      </c>
      <c r="Q6160">
        <v>3.8859816262963722E-4</v>
      </c>
      <c r="R6160">
        <v>4.5307197371089087E-4</v>
      </c>
      <c r="S6160">
        <v>3.8612689191780721E-5</v>
      </c>
      <c r="T6160">
        <v>1.6993634210062711E-7</v>
      </c>
    </row>
    <row r="6161" spans="1:20">
      <c r="A6161" s="10">
        <v>6155</v>
      </c>
      <c r="B6161" s="10">
        <v>4.8601964625702031E-4</v>
      </c>
      <c r="C6161" s="10">
        <v>3.5527889772509939E-4</v>
      </c>
      <c r="D6161" s="10">
        <v>3.0315112433294909E-4</v>
      </c>
      <c r="E6161" s="10">
        <v>4.2369350147859432E-4</v>
      </c>
      <c r="F6161" s="10">
        <v>4.775421233125761E-4</v>
      </c>
      <c r="G6161" s="10">
        <v>3.7157401595649519E-4</v>
      </c>
      <c r="H6161" s="10">
        <v>2.4403738744622981E-4</v>
      </c>
      <c r="I6161" s="10">
        <v>4.3444965379910459E-4</v>
      </c>
      <c r="J6161" s="10">
        <v>2.6939151109609297E-4</v>
      </c>
      <c r="K6161">
        <v>4.495859892209054E-4</v>
      </c>
      <c r="L6161">
        <v>1.469276873827534E-4</v>
      </c>
      <c r="M6161">
        <v>4.5672552314921828E-4</v>
      </c>
      <c r="N6161">
        <v>4.9673502251368232E-4</v>
      </c>
      <c r="O6161">
        <v>3.8143495937891609E-4</v>
      </c>
      <c r="P6161">
        <v>2.0538635720197861E-4</v>
      </c>
      <c r="Q6161">
        <v>4.6450019341689422E-4</v>
      </c>
      <c r="R6161">
        <v>4.977932715653664E-4</v>
      </c>
      <c r="S6161">
        <v>3.7670870562988089E-5</v>
      </c>
      <c r="T6161">
        <v>2.4816850316796902E-7</v>
      </c>
    </row>
    <row r="6162" spans="1:20">
      <c r="A6162" s="10">
        <v>6156</v>
      </c>
      <c r="B6162" s="10">
        <v>5.1469773727378558E-4</v>
      </c>
      <c r="C6162" s="10">
        <v>3.4538262431093718E-4</v>
      </c>
      <c r="D6162" s="10">
        <v>2.6700693389270408E-4</v>
      </c>
      <c r="E6162" s="10">
        <v>4.3266735045480122E-4</v>
      </c>
      <c r="F6162" s="10">
        <v>4.5608186963273979E-4</v>
      </c>
      <c r="G6162" s="10">
        <v>3.9595335968893288E-4</v>
      </c>
      <c r="H6162" s="10">
        <v>2.1471298213972251E-4</v>
      </c>
      <c r="I6162" s="10">
        <v>4.4823380868136067E-4</v>
      </c>
      <c r="J6162" s="10">
        <v>2.6855558028782768E-4</v>
      </c>
      <c r="K6162">
        <v>4.418381832212252E-4</v>
      </c>
      <c r="L6162">
        <v>8.3972596107626167E-5</v>
      </c>
      <c r="M6162">
        <v>4.6944478314244278E-4</v>
      </c>
      <c r="N6162">
        <v>4.9863852484666508E-4</v>
      </c>
      <c r="O6162">
        <v>4.5036843497381758E-4</v>
      </c>
      <c r="P6162">
        <v>1.7203593262762171E-4</v>
      </c>
      <c r="Q6162">
        <v>4.7240969460394622E-4</v>
      </c>
      <c r="R6162">
        <v>4.8495811940633791E-4</v>
      </c>
      <c r="S6162">
        <v>3.2939997644821637E-5</v>
      </c>
      <c r="T6162">
        <v>3.787282260732147E-7</v>
      </c>
    </row>
    <row r="6163" spans="1:20">
      <c r="A6163" s="10">
        <v>6157</v>
      </c>
      <c r="B6163" s="10">
        <v>4.9356410281342395E-4</v>
      </c>
      <c r="C6163" s="10">
        <v>3.0567494155357938E-4</v>
      </c>
      <c r="D6163" s="10">
        <v>2.4002757871528229E-4</v>
      </c>
      <c r="E6163" s="10">
        <v>4.3893421269033597E-4</v>
      </c>
      <c r="F6163" s="10">
        <v>4.7418223131411849E-4</v>
      </c>
      <c r="G6163" s="10">
        <v>3.917534827448512E-4</v>
      </c>
      <c r="H6163" s="10">
        <v>1.3028291414877221E-4</v>
      </c>
      <c r="I6163" s="10">
        <v>4.4445660466275029E-4</v>
      </c>
      <c r="J6163" s="10">
        <v>2.3295503957038421E-4</v>
      </c>
      <c r="K6163">
        <v>4.5618136341464582E-4</v>
      </c>
      <c r="L6163">
        <v>7.3556496077327015E-5</v>
      </c>
      <c r="M6163">
        <v>3.9679577390091392E-4</v>
      </c>
      <c r="N6163">
        <v>4.6122237477102531E-4</v>
      </c>
      <c r="O6163">
        <v>4.8347052825241079E-4</v>
      </c>
      <c r="P6163">
        <v>1.09373964879768E-4</v>
      </c>
      <c r="Q6163">
        <v>3.9492262504272642E-4</v>
      </c>
      <c r="R6163">
        <v>4.6437144053720919E-4</v>
      </c>
      <c r="S6163">
        <v>3.3260465785682163E-5</v>
      </c>
      <c r="T6163">
        <v>8.7230515096165783E-7</v>
      </c>
    </row>
    <row r="6164" spans="1:20">
      <c r="A6164" s="10">
        <v>6158</v>
      </c>
      <c r="B6164" s="10">
        <v>4.4842203284701929E-4</v>
      </c>
      <c r="C6164" s="10">
        <v>2.5238399226054181E-4</v>
      </c>
      <c r="D6164" s="10">
        <v>1.7763853147854459E-4</v>
      </c>
      <c r="E6164" s="10">
        <v>3.9858682167798751E-4</v>
      </c>
      <c r="F6164" s="10">
        <v>4.143177998045642E-4</v>
      </c>
      <c r="G6164" s="10">
        <v>3.5678289675843778E-4</v>
      </c>
      <c r="H6164" s="10">
        <v>6.6357657810279502E-5</v>
      </c>
      <c r="I6164" s="10">
        <v>4.0965406009412528E-4</v>
      </c>
      <c r="J6164" s="10">
        <v>1.5565005728467439E-4</v>
      </c>
      <c r="K6164">
        <v>4.2484811280685291E-4</v>
      </c>
      <c r="L6164">
        <v>1.6995624772682861E-5</v>
      </c>
      <c r="M6164">
        <v>3.2350223507445148E-4</v>
      </c>
      <c r="N6164">
        <v>3.9057093004198383E-4</v>
      </c>
      <c r="O6164">
        <v>4.766312418402035E-4</v>
      </c>
      <c r="P6164">
        <v>6.663134918159326E-5</v>
      </c>
      <c r="Q6164">
        <v>3.6225139331078391E-4</v>
      </c>
      <c r="R6164">
        <v>4.2522336035436198E-4</v>
      </c>
      <c r="S6164">
        <v>3.0504739521385049E-5</v>
      </c>
      <c r="T6164">
        <v>6.10330812667429E-7</v>
      </c>
    </row>
    <row r="6165" spans="1:20">
      <c r="A6165" s="10">
        <v>6159</v>
      </c>
      <c r="B6165" s="10">
        <v>3.3835338653359062E-4</v>
      </c>
      <c r="C6165" s="10">
        <v>1.8974574448150249E-4</v>
      </c>
      <c r="D6165" s="10">
        <v>1.677676730746812E-4</v>
      </c>
      <c r="E6165" s="10">
        <v>3.3060363138504749E-4</v>
      </c>
      <c r="F6165" s="10">
        <v>3.0581000776602762E-4</v>
      </c>
      <c r="G6165" s="10">
        <v>2.8405808341171288E-4</v>
      </c>
      <c r="H6165" s="10">
        <v>4.2017105371100498E-5</v>
      </c>
      <c r="I6165" s="10">
        <v>3.2439935742143539E-4</v>
      </c>
      <c r="J6165" s="10">
        <v>1.009510467354778E-4</v>
      </c>
      <c r="K6165">
        <v>3.6233330524688241E-4</v>
      </c>
      <c r="L6165">
        <v>2.406059114272454E-5</v>
      </c>
      <c r="M6165">
        <v>2.8178440626899011E-4</v>
      </c>
      <c r="N6165">
        <v>3.0091507340163179E-4</v>
      </c>
      <c r="O6165">
        <v>3.8848125877149759E-4</v>
      </c>
      <c r="P6165">
        <v>2.3878177099885871E-5</v>
      </c>
      <c r="Q6165">
        <v>2.5270980148102629E-4</v>
      </c>
      <c r="R6165">
        <v>3.2509263069792452E-4</v>
      </c>
      <c r="S6165">
        <v>3.3065383942889928E-5</v>
      </c>
      <c r="T6165">
        <v>2.3149402881850151E-7</v>
      </c>
    </row>
    <row r="6166" spans="1:20">
      <c r="A6166" s="10">
        <v>6160</v>
      </c>
      <c r="B6166" s="10">
        <v>2.102192222195588E-4</v>
      </c>
      <c r="C6166" s="10">
        <v>1.6324347878157061E-4</v>
      </c>
      <c r="D6166" s="10">
        <v>1.6326957137963451E-4</v>
      </c>
      <c r="E6166" s="10">
        <v>2.1427953551669379E-4</v>
      </c>
      <c r="F6166" s="10">
        <v>2.162650167299456E-4</v>
      </c>
      <c r="G6166" s="10">
        <v>1.8795163741577159E-4</v>
      </c>
      <c r="H6166" s="10">
        <v>4.8140021141304022E-5</v>
      </c>
      <c r="I6166" s="10">
        <v>2.177140008740236E-4</v>
      </c>
      <c r="J6166" s="10">
        <v>7.9461694846554701E-5</v>
      </c>
      <c r="K6166">
        <v>2.6722513158116741E-4</v>
      </c>
      <c r="L6166">
        <v>5.8178163197936967E-5</v>
      </c>
      <c r="M6166">
        <v>2.410754844808933E-4</v>
      </c>
      <c r="N6166">
        <v>1.9869265346878149E-4</v>
      </c>
      <c r="O6166">
        <v>3.1861609516709038E-4</v>
      </c>
      <c r="P6166">
        <v>3.9243197210289471E-5</v>
      </c>
      <c r="Q6166">
        <v>2.2203441961328091E-4</v>
      </c>
      <c r="R6166">
        <v>2.002474208760707E-4</v>
      </c>
      <c r="S6166">
        <v>2.6185701149101229E-5</v>
      </c>
      <c r="T6166">
        <v>1.65564177683799E-7</v>
      </c>
    </row>
    <row r="6167" spans="1:20">
      <c r="A6167" s="10">
        <v>6161</v>
      </c>
      <c r="B6167" s="10">
        <v>8.2858072300090677E-5</v>
      </c>
      <c r="C6167" s="10">
        <v>1.2566558784524729E-4</v>
      </c>
      <c r="D6167" s="10">
        <v>1.037264428452575E-4</v>
      </c>
      <c r="E6167" s="10">
        <v>9.1602248821876102E-5</v>
      </c>
      <c r="F6167" s="10">
        <v>7.0828943506046437E-5</v>
      </c>
      <c r="G6167" s="10">
        <v>9.3957419243560897E-5</v>
      </c>
      <c r="H6167" s="10">
        <v>4.2660717979587528E-5</v>
      </c>
      <c r="I6167" s="10">
        <v>1.033877211762727E-4</v>
      </c>
      <c r="J6167" s="10">
        <v>6.0269778255384747E-5</v>
      </c>
      <c r="K6167">
        <v>1.2472051302706361E-4</v>
      </c>
      <c r="L6167">
        <v>1.8348521386538779E-5</v>
      </c>
      <c r="M6167">
        <v>1.255949773380518E-4</v>
      </c>
      <c r="N6167">
        <v>8.2460989990315318E-5</v>
      </c>
      <c r="O6167">
        <v>2.152826708517106E-4</v>
      </c>
      <c r="P6167">
        <v>2.375530623233003E-5</v>
      </c>
      <c r="Q6167">
        <v>1.097268692396288E-4</v>
      </c>
      <c r="R6167">
        <v>6.9693353421831119E-5</v>
      </c>
      <c r="S6167">
        <v>2.4290824043323401E-5</v>
      </c>
      <c r="T6167">
        <v>2.7908847163533258E-7</v>
      </c>
    </row>
    <row r="6168" spans="1:20">
      <c r="A6168" s="10">
        <v>6162</v>
      </c>
      <c r="B6168" s="10">
        <v>2.3029588071542538E-5</v>
      </c>
      <c r="C6168" s="10">
        <v>9.3364531390697025E-5</v>
      </c>
      <c r="D6168" s="10">
        <v>6.2701735580821292E-5</v>
      </c>
      <c r="E6168" s="10">
        <v>4.3008614168780393E-5</v>
      </c>
      <c r="F6168" s="10">
        <v>4.0355251797681671E-6</v>
      </c>
      <c r="G6168" s="10">
        <v>6.482519667974621E-5</v>
      </c>
      <c r="H6168" s="10">
        <v>2.4529866321363722E-5</v>
      </c>
      <c r="I6168" s="10">
        <v>4.1057327811519137E-5</v>
      </c>
      <c r="J6168" s="10">
        <v>5.9775865414377912E-5</v>
      </c>
      <c r="K6168">
        <v>3.584356521061141E-5</v>
      </c>
      <c r="L6168">
        <v>1.140615324254305E-5</v>
      </c>
      <c r="M6168">
        <v>5.6328577475352408E-5</v>
      </c>
      <c r="N6168">
        <v>1.5446991524138978E-5</v>
      </c>
      <c r="O6168">
        <v>1.4392219065457529E-4</v>
      </c>
      <c r="P6168">
        <v>6.0479469432256579E-6</v>
      </c>
      <c r="Q6168">
        <v>5.0400435642174758E-5</v>
      </c>
      <c r="R6168">
        <v>7.454062112603146E-6</v>
      </c>
      <c r="S6168">
        <v>1.4422730115556611E-5</v>
      </c>
      <c r="T6168">
        <v>1.4611903750370469E-6</v>
      </c>
    </row>
    <row r="6169" spans="1:20">
      <c r="A6169" s="10">
        <v>6163</v>
      </c>
      <c r="B6169" s="10">
        <v>2.0006133264542161E-5</v>
      </c>
      <c r="C6169" s="10">
        <v>7.6356806869754494E-5</v>
      </c>
      <c r="D6169" s="10">
        <v>2.909714625489166E-5</v>
      </c>
      <c r="E6169" s="10">
        <v>3.6255615924532613E-5</v>
      </c>
      <c r="F6169" s="10">
        <v>0</v>
      </c>
      <c r="G6169" s="10">
        <v>6.1731312147008378E-5</v>
      </c>
      <c r="H6169" s="10">
        <v>7.225313146820194E-6</v>
      </c>
      <c r="I6169" s="10">
        <v>3.630320447294609E-5</v>
      </c>
      <c r="J6169" s="10">
        <v>3.8795888500162621E-5</v>
      </c>
      <c r="K6169">
        <v>2.3981681758780929E-5</v>
      </c>
      <c r="L6169">
        <v>7.6506605209410415E-8</v>
      </c>
      <c r="M6169">
        <v>5.3980803629612747E-5</v>
      </c>
      <c r="N6169">
        <v>6.8556827380590824E-6</v>
      </c>
      <c r="O6169">
        <v>1.217650331221763E-4</v>
      </c>
      <c r="P6169">
        <v>4.2488764123353468E-6</v>
      </c>
      <c r="Q6169">
        <v>4.1923611550362039E-5</v>
      </c>
      <c r="R6169">
        <v>5.5123056039086332E-6</v>
      </c>
      <c r="S6169">
        <v>9.9528112391073458E-6</v>
      </c>
      <c r="T6169">
        <v>1.430357252790254E-7</v>
      </c>
    </row>
    <row r="6170" spans="1:20">
      <c r="A6170" s="10">
        <v>6164</v>
      </c>
      <c r="B6170" s="10">
        <v>1.5731014776282641E-5</v>
      </c>
      <c r="C6170" s="10">
        <v>4.082374067501777E-5</v>
      </c>
      <c r="D6170" s="10">
        <v>1.7911249826994851E-5</v>
      </c>
      <c r="E6170" s="10">
        <v>1.30647614681902E-5</v>
      </c>
      <c r="F6170" s="10">
        <v>0</v>
      </c>
      <c r="G6170" s="10">
        <v>4.7520356784456348E-5</v>
      </c>
      <c r="H6170" s="10">
        <v>2.433839172140154E-6</v>
      </c>
      <c r="I6170" s="10">
        <v>3.0718709679583762E-5</v>
      </c>
      <c r="J6170" s="10">
        <v>1.6631808827011349E-5</v>
      </c>
      <c r="K6170">
        <v>9.2350871405384701E-6</v>
      </c>
      <c r="L6170">
        <v>0</v>
      </c>
      <c r="M6170">
        <v>4.0323161428086657E-5</v>
      </c>
      <c r="N6170">
        <v>5.9124752553839857E-6</v>
      </c>
      <c r="O6170">
        <v>9.6303062634650507E-5</v>
      </c>
      <c r="P6170">
        <v>0</v>
      </c>
      <c r="Q6170">
        <v>1.4078022428624101E-5</v>
      </c>
      <c r="R6170">
        <v>5.6743667653513873E-6</v>
      </c>
      <c r="S6170">
        <v>1.6055023480140891E-5</v>
      </c>
      <c r="T6170">
        <v>0</v>
      </c>
    </row>
    <row r="6171" spans="1:20">
      <c r="A6171" s="10">
        <v>6165</v>
      </c>
      <c r="B6171" s="10">
        <v>2.2674396574312379E-6</v>
      </c>
      <c r="C6171" s="10">
        <v>1.6266023233811738E-5</v>
      </c>
      <c r="D6171" s="10">
        <v>7.1407806822480268E-6</v>
      </c>
      <c r="E6171" s="10">
        <v>5.269149391685111E-6</v>
      </c>
      <c r="F6171" s="10">
        <v>0</v>
      </c>
      <c r="G6171" s="10">
        <v>2.835184210295225E-5</v>
      </c>
      <c r="H6171" s="10">
        <v>1.136458373249582E-6</v>
      </c>
      <c r="I6171" s="10">
        <v>2.029183867855133E-5</v>
      </c>
      <c r="J6171" s="10">
        <v>9.5690542065101261E-6</v>
      </c>
      <c r="K6171">
        <v>7.2598619659039787E-6</v>
      </c>
      <c r="L6171">
        <v>0</v>
      </c>
      <c r="M6171">
        <v>2.160301444099975E-5</v>
      </c>
      <c r="N6171">
        <v>4.2281381525716046E-6</v>
      </c>
      <c r="O6171">
        <v>2.9137464102398699E-5</v>
      </c>
      <c r="P6171">
        <v>0</v>
      </c>
      <c r="Q6171">
        <v>0</v>
      </c>
      <c r="R6171">
        <v>4.8690697165613274E-6</v>
      </c>
      <c r="S6171">
        <v>2.6950043233093938E-5</v>
      </c>
      <c r="T6171">
        <v>0</v>
      </c>
    </row>
    <row r="6172" spans="1:20">
      <c r="A6172" s="10">
        <v>6166</v>
      </c>
      <c r="B6172" s="10">
        <v>3.0833539648172928E-7</v>
      </c>
      <c r="C6172" s="10">
        <v>1.1384476190438081E-5</v>
      </c>
      <c r="D6172" s="10">
        <v>2.3880035154519192E-6</v>
      </c>
      <c r="E6172" s="10">
        <v>1.457441918806506E-6</v>
      </c>
      <c r="F6172" s="10">
        <v>0</v>
      </c>
      <c r="G6172" s="10">
        <v>8.9006836958300491E-6</v>
      </c>
      <c r="H6172" s="10">
        <v>6.2508711016543921E-9</v>
      </c>
      <c r="I6172" s="10">
        <v>6.9460056572177829E-6</v>
      </c>
      <c r="J6172" s="10">
        <v>5.8222762834815151E-6</v>
      </c>
      <c r="K6172">
        <v>4.6303250173923058E-6</v>
      </c>
      <c r="L6172">
        <v>0</v>
      </c>
      <c r="M6172">
        <v>9.3137557807705211E-6</v>
      </c>
      <c r="N6172">
        <v>3.588369571431864E-7</v>
      </c>
      <c r="O6172">
        <v>4.1784774008717859E-6</v>
      </c>
      <c r="P6172">
        <v>0</v>
      </c>
      <c r="Q6172">
        <v>0</v>
      </c>
      <c r="R6172">
        <v>1.8176227790935299E-6</v>
      </c>
      <c r="S6172">
        <v>4.2081936173743018E-5</v>
      </c>
      <c r="T6172">
        <v>0</v>
      </c>
    </row>
    <row r="6173" spans="1:20">
      <c r="A6173" s="10">
        <v>6167</v>
      </c>
      <c r="B6173" s="10">
        <v>1.050862417840697E-7</v>
      </c>
      <c r="C6173" s="10">
        <v>2.8926560425926798E-6</v>
      </c>
      <c r="D6173" s="10">
        <v>5.6967276498461747E-7</v>
      </c>
      <c r="E6173" s="10">
        <v>0</v>
      </c>
      <c r="F6173" s="10">
        <v>0</v>
      </c>
      <c r="G6173" s="10">
        <v>1.5497224741483341E-6</v>
      </c>
      <c r="H6173" s="10">
        <v>0</v>
      </c>
      <c r="I6173" s="10">
        <v>1.437099637635798E-6</v>
      </c>
      <c r="J6173" s="10">
        <v>2.388588010510382E-6</v>
      </c>
      <c r="K6173">
        <v>8.0277319815284375E-7</v>
      </c>
      <c r="L6173">
        <v>0</v>
      </c>
      <c r="M6173">
        <v>1.998912965976183E-6</v>
      </c>
      <c r="N6173">
        <v>9.1263856448335662E-10</v>
      </c>
      <c r="O6173">
        <v>6.6837746662395573E-7</v>
      </c>
      <c r="P6173">
        <v>0</v>
      </c>
      <c r="Q6173">
        <v>0</v>
      </c>
      <c r="R6173">
        <v>0</v>
      </c>
      <c r="S6173">
        <v>4.9957679059728447E-5</v>
      </c>
      <c r="T6173">
        <v>0</v>
      </c>
    </row>
    <row r="6174" spans="1:20">
      <c r="A6174" s="10">
        <v>6168</v>
      </c>
      <c r="B6174" s="10">
        <v>0</v>
      </c>
      <c r="C6174" s="10">
        <v>1.690582096230782E-8</v>
      </c>
      <c r="D6174" s="10">
        <v>4.0626467225283499E-7</v>
      </c>
      <c r="E6174" s="10">
        <v>0</v>
      </c>
      <c r="F6174" s="10">
        <v>0</v>
      </c>
      <c r="G6174" s="10">
        <v>1.3855585908845809E-7</v>
      </c>
      <c r="H6174" s="10">
        <v>0</v>
      </c>
      <c r="I6174" s="10">
        <v>2.0860005435085631E-7</v>
      </c>
      <c r="J6174" s="10">
        <v>5.2198457273182332E-7</v>
      </c>
      <c r="K6174">
        <v>8.8486941621256518E-9</v>
      </c>
      <c r="L6174">
        <v>0</v>
      </c>
      <c r="M6174">
        <v>2.3637776179816519E-7</v>
      </c>
      <c r="N6174">
        <v>1.0200078073637521E-9</v>
      </c>
      <c r="O6174">
        <v>1.233140064364033E-7</v>
      </c>
      <c r="P6174">
        <v>0</v>
      </c>
      <c r="Q6174">
        <v>0</v>
      </c>
      <c r="R6174">
        <v>0</v>
      </c>
      <c r="S6174">
        <v>5.475115174828951E-5</v>
      </c>
      <c r="T6174">
        <v>2.0061476951703008E-8</v>
      </c>
    </row>
    <row r="6175" spans="1:20">
      <c r="A6175" s="10">
        <v>6169</v>
      </c>
      <c r="B6175" s="10">
        <v>0</v>
      </c>
      <c r="C6175" s="10">
        <v>5.0016703468796699E-7</v>
      </c>
      <c r="D6175" s="10">
        <v>9.0534322155215094E-8</v>
      </c>
      <c r="E6175" s="10">
        <v>0</v>
      </c>
      <c r="F6175" s="10">
        <v>0</v>
      </c>
      <c r="G6175" s="10">
        <v>2.5018082265698887E-7</v>
      </c>
      <c r="H6175" s="10">
        <v>0</v>
      </c>
      <c r="I6175" s="10">
        <v>2.7156951289375231E-8</v>
      </c>
      <c r="J6175" s="10">
        <v>4.6257972194022327E-8</v>
      </c>
      <c r="K6175">
        <v>1.130666476271611E-8</v>
      </c>
      <c r="L6175">
        <v>0</v>
      </c>
      <c r="M6175">
        <v>1.2490048755809521E-8</v>
      </c>
      <c r="N6175">
        <v>2.2100169159547949E-9</v>
      </c>
      <c r="O6175">
        <v>7.7721089734238748E-9</v>
      </c>
      <c r="P6175">
        <v>0</v>
      </c>
      <c r="Q6175">
        <v>0</v>
      </c>
      <c r="R6175">
        <v>0</v>
      </c>
      <c r="S6175">
        <v>6.6103243070126053E-5</v>
      </c>
      <c r="T6175">
        <v>1.4592336211298259E-7</v>
      </c>
    </row>
    <row r="6176" spans="1:20">
      <c r="A6176" s="10">
        <v>6170</v>
      </c>
      <c r="B6176" s="10">
        <v>0</v>
      </c>
      <c r="C6176" s="10">
        <v>5.5053411786582718E-7</v>
      </c>
      <c r="D6176" s="10">
        <v>2.9994143306127449E-9</v>
      </c>
      <c r="E6176" s="10">
        <v>0</v>
      </c>
      <c r="F6176" s="10">
        <v>0</v>
      </c>
      <c r="G6176" s="10">
        <v>2.8029342735226609E-7</v>
      </c>
      <c r="H6176" s="10">
        <v>0</v>
      </c>
      <c r="I6176" s="10">
        <v>0</v>
      </c>
      <c r="J6176" s="10">
        <v>0</v>
      </c>
      <c r="K6176">
        <v>9.3402882822437431E-9</v>
      </c>
      <c r="L6176">
        <v>0</v>
      </c>
      <c r="M6176">
        <v>3.4275852189074971E-7</v>
      </c>
      <c r="N6176">
        <v>8.142167585096614E-10</v>
      </c>
      <c r="O6176">
        <v>5.2408553459167352E-9</v>
      </c>
      <c r="P6176">
        <v>0</v>
      </c>
      <c r="Q6176">
        <v>0</v>
      </c>
      <c r="R6176">
        <v>0</v>
      </c>
      <c r="S6176">
        <v>6.0521935969142697E-5</v>
      </c>
      <c r="T6176">
        <v>2.413988402745263E-6</v>
      </c>
    </row>
    <row r="6177" spans="1:20">
      <c r="A6177" s="10">
        <v>6171</v>
      </c>
      <c r="B6177" s="10">
        <v>0</v>
      </c>
      <c r="C6177" s="10">
        <v>5.273214621403785E-7</v>
      </c>
      <c r="D6177" s="10">
        <v>0</v>
      </c>
      <c r="E6177" s="10">
        <v>0</v>
      </c>
      <c r="F6177" s="10">
        <v>0</v>
      </c>
      <c r="G6177" s="10">
        <v>2.8029342735226609E-7</v>
      </c>
      <c r="H6177" s="10">
        <v>0</v>
      </c>
      <c r="I6177" s="10">
        <v>0</v>
      </c>
      <c r="J6177" s="10">
        <v>0</v>
      </c>
      <c r="K6177">
        <v>1.76973883242513E-8</v>
      </c>
      <c r="L6177">
        <v>0</v>
      </c>
      <c r="M6177">
        <v>4.2674333249015852E-7</v>
      </c>
      <c r="N6177">
        <v>8.7684881685655831E-10</v>
      </c>
      <c r="O6177">
        <v>1.258858181387995E-8</v>
      </c>
      <c r="P6177">
        <v>0</v>
      </c>
      <c r="Q6177">
        <v>0</v>
      </c>
      <c r="R6177">
        <v>0</v>
      </c>
      <c r="S6177">
        <v>6.8861219776340508E-5</v>
      </c>
      <c r="T6177">
        <v>6.2415293146004571E-6</v>
      </c>
    </row>
    <row r="6178" spans="1:20">
      <c r="A6178" s="10">
        <v>6172</v>
      </c>
      <c r="B6178" s="10">
        <v>0</v>
      </c>
      <c r="C6178" s="10">
        <v>4.3797463632921807E-9</v>
      </c>
      <c r="D6178" s="10">
        <v>1.1997657322450981E-10</v>
      </c>
      <c r="E6178" s="10">
        <v>0</v>
      </c>
      <c r="F6178" s="10">
        <v>0</v>
      </c>
      <c r="G6178" s="10">
        <v>2.2593922894003619E-7</v>
      </c>
      <c r="H6178" s="10">
        <v>0</v>
      </c>
      <c r="I6178" s="10">
        <v>0</v>
      </c>
      <c r="J6178" s="10">
        <v>0</v>
      </c>
      <c r="K6178">
        <v>1.76973883242513E-8</v>
      </c>
      <c r="L6178">
        <v>0</v>
      </c>
      <c r="M6178">
        <v>4.263844230431525E-7</v>
      </c>
      <c r="N6178">
        <v>9.8421805973695324E-10</v>
      </c>
      <c r="O6178">
        <v>6.4785481213361854E-9</v>
      </c>
      <c r="P6178">
        <v>0</v>
      </c>
      <c r="Q6178">
        <v>0</v>
      </c>
      <c r="R6178">
        <v>0</v>
      </c>
      <c r="S6178">
        <v>4.5569079113505837E-5</v>
      </c>
      <c r="T6178">
        <v>9.9889328764245528E-6</v>
      </c>
    </row>
    <row r="6179" spans="1:20">
      <c r="A6179" s="10">
        <v>6173</v>
      </c>
      <c r="B6179" s="10">
        <v>1.8544630903071131E-9</v>
      </c>
      <c r="C6179" s="10">
        <v>0</v>
      </c>
      <c r="D6179" s="10">
        <v>3.9832222310537249E-10</v>
      </c>
      <c r="E6179" s="10">
        <v>2.530281109039072E-9</v>
      </c>
      <c r="F6179" s="10">
        <v>0</v>
      </c>
      <c r="G6179" s="10">
        <v>1.361127609716714E-8</v>
      </c>
      <c r="H6179" s="10">
        <v>1.26684320993529E-9</v>
      </c>
      <c r="I6179" s="10">
        <v>8.045969078820215E-10</v>
      </c>
      <c r="J6179" s="10">
        <v>0</v>
      </c>
      <c r="K6179">
        <v>1.7205794204133209E-8</v>
      </c>
      <c r="L6179">
        <v>4.0418583884216821E-10</v>
      </c>
      <c r="M6179">
        <v>5.9973768594706038E-8</v>
      </c>
      <c r="N6179">
        <v>6.7866308937316266E-9</v>
      </c>
      <c r="O6179">
        <v>1.8132951230157789E-8</v>
      </c>
      <c r="P6179">
        <v>2.7183820255714998E-10</v>
      </c>
      <c r="Q6179">
        <v>0</v>
      </c>
      <c r="R6179">
        <v>2.72699069735404E-9</v>
      </c>
      <c r="S6179">
        <v>3.1429739304126192E-5</v>
      </c>
      <c r="T6179">
        <v>5.123992148303859E-6</v>
      </c>
    </row>
    <row r="6180" spans="1:20">
      <c r="A6180" s="10">
        <v>6174</v>
      </c>
      <c r="B6180" s="10">
        <v>1.280430112715995E-5</v>
      </c>
      <c r="C6180" s="10">
        <v>7.2652962674104186E-6</v>
      </c>
      <c r="D6180" s="10">
        <v>2.2966443543557859E-6</v>
      </c>
      <c r="E6180" s="10">
        <v>3.9710576763592252E-6</v>
      </c>
      <c r="F6180" s="10">
        <v>6.2949713468374724E-6</v>
      </c>
      <c r="G6180" s="10">
        <v>7.8748230088423184E-6</v>
      </c>
      <c r="H6180" s="10">
        <v>2.425142126814052E-6</v>
      </c>
      <c r="I6180" s="10">
        <v>6.4201401858727448E-6</v>
      </c>
      <c r="J6180" s="10">
        <v>3.7986549545551162E-6</v>
      </c>
      <c r="K6180">
        <v>5.3592484888504092E-6</v>
      </c>
      <c r="L6180">
        <v>1.8525280514989579E-6</v>
      </c>
      <c r="M6180">
        <v>6.6253185470370149E-6</v>
      </c>
      <c r="N6180">
        <v>5.3490037056069001E-6</v>
      </c>
      <c r="O6180">
        <v>5.6478314537404483E-6</v>
      </c>
      <c r="P6180">
        <v>1.25553004487729E-6</v>
      </c>
      <c r="Q6180">
        <v>7.6710242857000852E-6</v>
      </c>
      <c r="R6180">
        <v>1.416880365543079E-5</v>
      </c>
      <c r="S6180">
        <v>3.781329153036775E-5</v>
      </c>
      <c r="T6180">
        <v>8.3184132564251407E-6</v>
      </c>
    </row>
    <row r="6181" spans="1:20">
      <c r="A6181" s="10">
        <v>6175</v>
      </c>
      <c r="B6181" s="10">
        <v>1.1517727178225769E-4</v>
      </c>
      <c r="C6181" s="10">
        <v>6.4630664475642813E-5</v>
      </c>
      <c r="D6181" s="10">
        <v>3.3544947171731132E-5</v>
      </c>
      <c r="E6181" s="10">
        <v>5.264142885472544E-5</v>
      </c>
      <c r="F6181" s="10">
        <v>8.134262481867905E-5</v>
      </c>
      <c r="G6181" s="10">
        <v>7.380390421760369E-5</v>
      </c>
      <c r="H6181" s="10">
        <v>3.4759204349603669E-5</v>
      </c>
      <c r="I6181" s="10">
        <v>6.8448158232243327E-5</v>
      </c>
      <c r="J6181" s="10">
        <v>3.5635637157019277E-5</v>
      </c>
      <c r="K6181">
        <v>8.8043523724909995E-5</v>
      </c>
      <c r="L6181">
        <v>6.6987494601961737E-5</v>
      </c>
      <c r="M6181">
        <v>8.6287283792020993E-5</v>
      </c>
      <c r="N6181">
        <v>8.900295545869247E-5</v>
      </c>
      <c r="O6181">
        <v>8.5607961138017464E-5</v>
      </c>
      <c r="P6181">
        <v>3.9642255691643373E-5</v>
      </c>
      <c r="Q6181">
        <v>8.9279796428215353E-5</v>
      </c>
      <c r="R6181">
        <v>1.173910781431614E-4</v>
      </c>
      <c r="S6181">
        <v>1.9048718274885419E-5</v>
      </c>
      <c r="T6181">
        <v>1.98719242195311E-5</v>
      </c>
    </row>
    <row r="6182" spans="1:20">
      <c r="A6182" s="10">
        <v>6176</v>
      </c>
      <c r="B6182" s="10">
        <v>2.5581252014509693E-4</v>
      </c>
      <c r="C6182" s="10">
        <v>1.6380255559471799E-4</v>
      </c>
      <c r="D6182" s="10">
        <v>1.458974914736477E-4</v>
      </c>
      <c r="E6182" s="10">
        <v>1.4082596947623361E-4</v>
      </c>
      <c r="F6182" s="10">
        <v>2.3982448560221201E-4</v>
      </c>
      <c r="G6182" s="10">
        <v>1.9934699227208379E-4</v>
      </c>
      <c r="H6182" s="10">
        <v>1.047221270782156E-4</v>
      </c>
      <c r="I6182" s="10">
        <v>1.958243526314695E-4</v>
      </c>
      <c r="J6182" s="10">
        <v>8.8997185512669532E-5</v>
      </c>
      <c r="K6182">
        <v>2.3840420959379691E-4</v>
      </c>
      <c r="L6182">
        <v>1.6376611273454379E-4</v>
      </c>
      <c r="M6182">
        <v>2.2502527922646211E-4</v>
      </c>
      <c r="N6182">
        <v>2.367353768929829E-4</v>
      </c>
      <c r="O6182">
        <v>2.3484375194047241E-4</v>
      </c>
      <c r="P6182">
        <v>1.857182289578295E-4</v>
      </c>
      <c r="Q6182">
        <v>1.9415975363637481E-4</v>
      </c>
      <c r="R6182">
        <v>2.6885235717921148E-4</v>
      </c>
      <c r="S6182">
        <v>7.8052261437803654E-6</v>
      </c>
      <c r="T6182">
        <v>1.779162070777147E-5</v>
      </c>
    </row>
    <row r="6183" spans="1:20">
      <c r="A6183" s="10">
        <v>6177</v>
      </c>
      <c r="B6183" s="10">
        <v>3.6888231825609331E-4</v>
      </c>
      <c r="C6183" s="10">
        <v>2.12372118599268E-4</v>
      </c>
      <c r="D6183" s="10">
        <v>2.1931332880558349E-4</v>
      </c>
      <c r="E6183" s="10">
        <v>2.1276515077165619E-4</v>
      </c>
      <c r="F6183" s="10">
        <v>3.2616792136790481E-4</v>
      </c>
      <c r="G6183" s="10">
        <v>3.2076910124759569E-4</v>
      </c>
      <c r="H6183" s="10">
        <v>1.7049008812688351E-4</v>
      </c>
      <c r="I6183" s="10">
        <v>3.2353161915728691E-4</v>
      </c>
      <c r="J6183" s="10">
        <v>1.3566069378457191E-4</v>
      </c>
      <c r="K6183">
        <v>3.7013416654197633E-4</v>
      </c>
      <c r="L6183">
        <v>2.2564466946312339E-4</v>
      </c>
      <c r="M6183">
        <v>3.218842246291203E-4</v>
      </c>
      <c r="N6183">
        <v>3.795494213388306E-4</v>
      </c>
      <c r="O6183">
        <v>3.7265185040904981E-4</v>
      </c>
      <c r="P6183">
        <v>2.5244612600769758E-4</v>
      </c>
      <c r="Q6183">
        <v>3.1348169975997268E-4</v>
      </c>
      <c r="R6183">
        <v>3.7965822583766959E-4</v>
      </c>
      <c r="S6183">
        <v>5.5588641546889178E-6</v>
      </c>
      <c r="T6183">
        <v>2.3224893959080748E-5</v>
      </c>
    </row>
    <row r="6184" spans="1:20">
      <c r="A6184" s="10">
        <v>6178</v>
      </c>
      <c r="B6184" s="10">
        <v>4.2971223109803818E-4</v>
      </c>
      <c r="C6184" s="10">
        <v>2.370679272534354E-4</v>
      </c>
      <c r="D6184" s="10">
        <v>2.1704651902569141E-4</v>
      </c>
      <c r="E6184" s="10">
        <v>3.5549880268749432E-4</v>
      </c>
      <c r="F6184" s="10">
        <v>3.9959443405391518E-4</v>
      </c>
      <c r="G6184" s="10">
        <v>3.7991710606628251E-4</v>
      </c>
      <c r="H6184" s="10">
        <v>2.23144017478846E-4</v>
      </c>
      <c r="I6184" s="10">
        <v>3.9763173842810373E-4</v>
      </c>
      <c r="J6184" s="10">
        <v>1.672810611908565E-4</v>
      </c>
      <c r="K6184">
        <v>4.501055796261643E-4</v>
      </c>
      <c r="L6184">
        <v>2.9408288808714937E-4</v>
      </c>
      <c r="M6184">
        <v>4.0748233139827398E-4</v>
      </c>
      <c r="N6184">
        <v>4.7940583474069461E-4</v>
      </c>
      <c r="O6184">
        <v>3.6624011298670619E-4</v>
      </c>
      <c r="P6184">
        <v>2.5322933717563192E-4</v>
      </c>
      <c r="Q6184">
        <v>3.7878766800956547E-4</v>
      </c>
      <c r="R6184">
        <v>4.4978960909687209E-4</v>
      </c>
      <c r="S6184">
        <v>6.3039408388651917E-6</v>
      </c>
      <c r="T6184">
        <v>3.0740055665675073E-5</v>
      </c>
    </row>
    <row r="6185" spans="1:20">
      <c r="A6185" s="10">
        <v>6179</v>
      </c>
      <c r="B6185" s="10">
        <v>4.7479769048783932E-4</v>
      </c>
      <c r="C6185" s="10">
        <v>2.8454996419800908E-4</v>
      </c>
      <c r="D6185" s="10">
        <v>2.5671929307029609E-4</v>
      </c>
      <c r="E6185" s="10">
        <v>4.0229336146695209E-4</v>
      </c>
      <c r="F6185" s="10">
        <v>4.1799631521886372E-4</v>
      </c>
      <c r="G6185" s="10">
        <v>4.2659163576846422E-4</v>
      </c>
      <c r="H6185" s="10">
        <v>3.029548479974512E-4</v>
      </c>
      <c r="I6185" s="10">
        <v>4.4457183825185697E-4</v>
      </c>
      <c r="J6185" s="10">
        <v>1.9878958469106509E-4</v>
      </c>
      <c r="K6185">
        <v>4.437692263743141E-4</v>
      </c>
      <c r="L6185">
        <v>1.6944319154525261E-4</v>
      </c>
      <c r="M6185">
        <v>4.5200632153063401E-4</v>
      </c>
      <c r="N6185">
        <v>5.3061377432908846E-4</v>
      </c>
      <c r="O6185">
        <v>3.9733843672418249E-4</v>
      </c>
      <c r="P6185">
        <v>2.376394615653464E-4</v>
      </c>
      <c r="Q6185">
        <v>4.3203423753847568E-4</v>
      </c>
      <c r="R6185">
        <v>4.9652388522218366E-4</v>
      </c>
      <c r="S6185">
        <v>8.8234298360782568E-6</v>
      </c>
      <c r="T6185">
        <v>4.7678292842791601E-5</v>
      </c>
    </row>
    <row r="6186" spans="1:20">
      <c r="A6186" s="10">
        <v>6180</v>
      </c>
      <c r="B6186" s="10">
        <v>4.9959208454081628E-4</v>
      </c>
      <c r="C6186" s="10">
        <v>3.1426925433594542E-4</v>
      </c>
      <c r="D6186" s="10">
        <v>3.1958310860318359E-4</v>
      </c>
      <c r="E6186" s="10">
        <v>4.5645858311192981E-4</v>
      </c>
      <c r="F6186" s="10">
        <v>4.287561371594365E-4</v>
      </c>
      <c r="G6186" s="10">
        <v>4.2568590164771648E-4</v>
      </c>
      <c r="H6186" s="10">
        <v>3.1977686726092618E-4</v>
      </c>
      <c r="I6186" s="10">
        <v>4.6694128337583491E-4</v>
      </c>
      <c r="J6186" s="10">
        <v>2.1799924803662081E-4</v>
      </c>
      <c r="K6186">
        <v>4.9432460591916963E-4</v>
      </c>
      <c r="L6186">
        <v>2.1834530417697031E-4</v>
      </c>
      <c r="M6186">
        <v>4.7316319717262742E-4</v>
      </c>
      <c r="N6186">
        <v>5.1408625229748962E-4</v>
      </c>
      <c r="O6186">
        <v>4.2956043777365218E-4</v>
      </c>
      <c r="P6186">
        <v>1.5641216785475091E-4</v>
      </c>
      <c r="Q6186">
        <v>4.4973454616177008E-4</v>
      </c>
      <c r="R6186">
        <v>5.224896228079324E-4</v>
      </c>
      <c r="S6186">
        <v>1.8402174263416371E-5</v>
      </c>
      <c r="T6186">
        <v>4.4856982095850403E-5</v>
      </c>
    </row>
    <row r="6187" spans="1:20">
      <c r="A6187" s="10">
        <v>6181</v>
      </c>
      <c r="B6187" s="10">
        <v>4.9112642962584612E-4</v>
      </c>
      <c r="C6187" s="10">
        <v>2.565764081123833E-4</v>
      </c>
      <c r="D6187" s="10">
        <v>3.6674624267073788E-4</v>
      </c>
      <c r="E6187" s="10">
        <v>4.4354911189616801E-4</v>
      </c>
      <c r="F6187" s="10">
        <v>4.833720014131383E-4</v>
      </c>
      <c r="G6187" s="10">
        <v>4.0783529635963058E-4</v>
      </c>
      <c r="H6187" s="10">
        <v>2.9679807542573741E-4</v>
      </c>
      <c r="I6187" s="10">
        <v>4.5613425261423711E-4</v>
      </c>
      <c r="J6187" s="10">
        <v>1.8426247707322869E-4</v>
      </c>
      <c r="K6187">
        <v>5.0027511923599207E-4</v>
      </c>
      <c r="L6187">
        <v>3.74204444827913E-4</v>
      </c>
      <c r="M6187">
        <v>4.8347898685485231E-4</v>
      </c>
      <c r="N6187">
        <v>4.6152081876590749E-4</v>
      </c>
      <c r="O6187">
        <v>4.5204114399102129E-4</v>
      </c>
      <c r="P6187">
        <v>3.2987008611994907E-4</v>
      </c>
      <c r="Q6187">
        <v>4.121525163196081E-4</v>
      </c>
      <c r="R6187">
        <v>4.9262755813116068E-4</v>
      </c>
      <c r="S6187">
        <v>3.1748522620374313E-5</v>
      </c>
      <c r="T6187">
        <v>7.0635190220970462E-5</v>
      </c>
    </row>
    <row r="6188" spans="1:20">
      <c r="A6188" s="10">
        <v>6182</v>
      </c>
      <c r="B6188" s="10">
        <v>4.531893691102518E-4</v>
      </c>
      <c r="C6188" s="10">
        <v>2.7672506773776079E-4</v>
      </c>
      <c r="D6188" s="10">
        <v>3.6975620174237129E-4</v>
      </c>
      <c r="E6188" s="10">
        <v>4.2334818711487713E-4</v>
      </c>
      <c r="F6188" s="10">
        <v>4.4691198912271378E-4</v>
      </c>
      <c r="G6188" s="10">
        <v>3.7131855785251861E-4</v>
      </c>
      <c r="H6188" s="10">
        <v>3.3252224549991681E-4</v>
      </c>
      <c r="I6188" s="10">
        <v>4.2319923958310972E-4</v>
      </c>
      <c r="J6188" s="10">
        <v>1.654338387358752E-4</v>
      </c>
      <c r="K6188">
        <v>4.6754338167528719E-4</v>
      </c>
      <c r="L6188">
        <v>3.5638400667503E-4</v>
      </c>
      <c r="M6188">
        <v>4.568368496814906E-4</v>
      </c>
      <c r="N6188">
        <v>4.3482438258341709E-4</v>
      </c>
      <c r="O6188">
        <v>4.526484106454554E-4</v>
      </c>
      <c r="P6188">
        <v>4.4424451473575581E-4</v>
      </c>
      <c r="Q6188">
        <v>3.357596806675065E-4</v>
      </c>
      <c r="R6188">
        <v>4.2814055865285648E-4</v>
      </c>
      <c r="S6188">
        <v>3.7902671760033773E-5</v>
      </c>
      <c r="T6188">
        <v>6.5842939779466972E-5</v>
      </c>
    </row>
    <row r="6189" spans="1:20">
      <c r="A6189" s="10">
        <v>6183</v>
      </c>
      <c r="B6189" s="10">
        <v>3.5908437378624107E-4</v>
      </c>
      <c r="C6189" s="10">
        <v>2.5079688167214378E-4</v>
      </c>
      <c r="D6189" s="10">
        <v>3.2751907001744911E-4</v>
      </c>
      <c r="E6189" s="10">
        <v>3.5404125725718792E-4</v>
      </c>
      <c r="F6189" s="10">
        <v>3.5021109167334818E-4</v>
      </c>
      <c r="G6189" s="10">
        <v>3.0964349188455708E-4</v>
      </c>
      <c r="H6189" s="10">
        <v>2.8529086556731509E-4</v>
      </c>
      <c r="I6189" s="10">
        <v>3.4270238855172038E-4</v>
      </c>
      <c r="J6189" s="10">
        <v>1.492186356161062E-4</v>
      </c>
      <c r="K6189">
        <v>3.7408703799228689E-4</v>
      </c>
      <c r="L6189">
        <v>3.1497200617498181E-4</v>
      </c>
      <c r="M6189">
        <v>3.8687006584844111E-4</v>
      </c>
      <c r="N6189">
        <v>3.5831502183238952E-4</v>
      </c>
      <c r="O6189">
        <v>3.8523619994752572E-4</v>
      </c>
      <c r="P6189">
        <v>3.731396601737808E-4</v>
      </c>
      <c r="Q6189">
        <v>3.5266827399169662E-4</v>
      </c>
      <c r="R6189">
        <v>3.2230106875655811E-4</v>
      </c>
      <c r="S6189">
        <v>3.6027331670651778E-5</v>
      </c>
      <c r="T6189">
        <v>7.0244110833965527E-5</v>
      </c>
    </row>
    <row r="6190" spans="1:20">
      <c r="A6190" s="10">
        <v>6184</v>
      </c>
      <c r="B6190" s="10">
        <v>2.256360909483434E-4</v>
      </c>
      <c r="C6190" s="10">
        <v>2.2371821288245139E-4</v>
      </c>
      <c r="D6190" s="10">
        <v>2.398873309002458E-4</v>
      </c>
      <c r="E6190" s="10">
        <v>2.302406062589012E-4</v>
      </c>
      <c r="F6190" s="10">
        <v>2.1898014062357051E-4</v>
      </c>
      <c r="G6190" s="10">
        <v>2.0016596231994441E-4</v>
      </c>
      <c r="H6190" s="10">
        <v>2.0670746026547819E-4</v>
      </c>
      <c r="I6190" s="10">
        <v>2.23315201525985E-4</v>
      </c>
      <c r="J6190" s="10">
        <v>1.270715710060332E-4</v>
      </c>
      <c r="K6190">
        <v>2.7271766352583482E-4</v>
      </c>
      <c r="L6190">
        <v>2.8789102086984087E-4</v>
      </c>
      <c r="M6190">
        <v>2.7371611561937938E-4</v>
      </c>
      <c r="N6190">
        <v>2.3663014161380479E-4</v>
      </c>
      <c r="O6190">
        <v>2.8065865587913739E-4</v>
      </c>
      <c r="P6190">
        <v>2.413882009913437E-4</v>
      </c>
      <c r="Q6190">
        <v>2.226794018439767E-4</v>
      </c>
      <c r="R6190">
        <v>1.9635599123772859E-4</v>
      </c>
      <c r="S6190">
        <v>3.3263813384852557E-5</v>
      </c>
      <c r="T6190">
        <v>8.4286292521618296E-5</v>
      </c>
    </row>
    <row r="6191" spans="1:20">
      <c r="A6191" s="10">
        <v>6185</v>
      </c>
      <c r="B6191" s="10">
        <v>8.9757052070194837E-5</v>
      </c>
      <c r="C6191" s="10">
        <v>1.6204950079636119E-4</v>
      </c>
      <c r="D6191" s="10">
        <v>1.5300925222236421E-4</v>
      </c>
      <c r="E6191" s="10">
        <v>9.9954407729592099E-5</v>
      </c>
      <c r="F6191" s="10">
        <v>8.819963026571119E-5</v>
      </c>
      <c r="G6191" s="10">
        <v>9.7251670964679156E-5</v>
      </c>
      <c r="H6191" s="10">
        <v>1.160055307477142E-4</v>
      </c>
      <c r="I6191" s="10">
        <v>1.0661737027547371E-4</v>
      </c>
      <c r="J6191" s="10">
        <v>9.1154673359956188E-5</v>
      </c>
      <c r="K6191">
        <v>1.2525428592268781E-4</v>
      </c>
      <c r="L6191">
        <v>1.7618713331279389E-4</v>
      </c>
      <c r="M6191">
        <v>1.415758412873215E-4</v>
      </c>
      <c r="N6191">
        <v>1.0326221052321469E-4</v>
      </c>
      <c r="O6191">
        <v>2.137451158442492E-4</v>
      </c>
      <c r="P6191">
        <v>8.7171262541343127E-5</v>
      </c>
      <c r="Q6191">
        <v>9.2308380448092976E-5</v>
      </c>
      <c r="R6191">
        <v>7.3489533170815604E-5</v>
      </c>
      <c r="S6191">
        <v>3.3168063696285983E-5</v>
      </c>
      <c r="T6191">
        <v>9.5082287325801195E-5</v>
      </c>
    </row>
    <row r="6192" spans="1:20">
      <c r="A6192" s="10">
        <v>6186</v>
      </c>
      <c r="B6192" s="10">
        <v>2.341756647620932E-5</v>
      </c>
      <c r="C6192" s="10">
        <v>9.0424731758249874E-5</v>
      </c>
      <c r="D6192" s="10">
        <v>7.7435200706024777E-5</v>
      </c>
      <c r="E6192" s="10">
        <v>4.3502076491431852E-5</v>
      </c>
      <c r="F6192" s="10">
        <v>6.3161980510577503E-6</v>
      </c>
      <c r="G6192" s="10">
        <v>6.4051998737959699E-5</v>
      </c>
      <c r="H6192" s="10">
        <v>4.2389067623251837E-5</v>
      </c>
      <c r="I6192" s="10">
        <v>4.5748663700903687E-5</v>
      </c>
      <c r="J6192" s="10">
        <v>5.2240191955634813E-5</v>
      </c>
      <c r="K6192">
        <v>3.6635621656945679E-5</v>
      </c>
      <c r="L6192">
        <v>5.261115285226996E-5</v>
      </c>
      <c r="M6192">
        <v>6.0267986408436463E-5</v>
      </c>
      <c r="N6192">
        <v>1.4345085589908971E-5</v>
      </c>
      <c r="O6192">
        <v>1.447316140642578E-4</v>
      </c>
      <c r="P6192">
        <v>1.156213957573035E-5</v>
      </c>
      <c r="Q6192">
        <v>3.4322101958551798E-5</v>
      </c>
      <c r="R6192">
        <v>5.3059169304160318E-6</v>
      </c>
      <c r="S6192">
        <v>3.246081321227648E-5</v>
      </c>
      <c r="T6192">
        <v>7.4559749216980084E-5</v>
      </c>
    </row>
    <row r="6193" spans="1:20">
      <c r="A6193" s="10">
        <v>6187</v>
      </c>
      <c r="B6193" s="10">
        <v>2.021963141858559E-5</v>
      </c>
      <c r="C6193" s="10">
        <v>6.6609784262287272E-5</v>
      </c>
      <c r="D6193" s="10">
        <v>6.3814230353702878E-5</v>
      </c>
      <c r="E6193" s="10">
        <v>3.6849725928934991E-5</v>
      </c>
      <c r="F6193" s="10">
        <v>0</v>
      </c>
      <c r="G6193" s="10">
        <v>6.1782583117719731E-5</v>
      </c>
      <c r="H6193" s="10">
        <v>2.6012456263748911E-5</v>
      </c>
      <c r="I6193" s="10">
        <v>4.3538932909379619E-5</v>
      </c>
      <c r="J6193" s="10">
        <v>4.4850123888837542E-5</v>
      </c>
      <c r="K6193">
        <v>2.2743847764323571E-5</v>
      </c>
      <c r="L6193">
        <v>3.4518177962339137E-5</v>
      </c>
      <c r="M6193">
        <v>5.6694017279746708E-5</v>
      </c>
      <c r="N6193">
        <v>6.7441305684248051E-6</v>
      </c>
      <c r="O6193">
        <v>1.333615321926896E-4</v>
      </c>
      <c r="P6193">
        <v>7.3544013447153202E-6</v>
      </c>
      <c r="Q6193">
        <v>2.3911654028900941E-5</v>
      </c>
      <c r="R6193">
        <v>4.6949318820302907E-6</v>
      </c>
      <c r="S6193">
        <v>2.954408546883709E-5</v>
      </c>
      <c r="T6193">
        <v>5.443037480445757E-5</v>
      </c>
    </row>
    <row r="6194" spans="1:20">
      <c r="A6194" s="10">
        <v>6188</v>
      </c>
      <c r="B6194" s="10">
        <v>1.638868156662915E-5</v>
      </c>
      <c r="C6194" s="10">
        <v>4.0472914231825337E-5</v>
      </c>
      <c r="D6194" s="10">
        <v>3.0749986119316012E-5</v>
      </c>
      <c r="E6194" s="10">
        <v>1.316091215033368E-5</v>
      </c>
      <c r="F6194" s="10">
        <v>0</v>
      </c>
      <c r="G6194" s="10">
        <v>5.1128366695503331E-5</v>
      </c>
      <c r="H6194" s="10">
        <v>1.5713691893806581E-5</v>
      </c>
      <c r="I6194" s="10">
        <v>3.3390342655054271E-5</v>
      </c>
      <c r="J6194" s="10">
        <v>3.6813889920235872E-5</v>
      </c>
      <c r="K6194">
        <v>8.7965851853931323E-6</v>
      </c>
      <c r="L6194">
        <v>1.6649569518591311E-6</v>
      </c>
      <c r="M6194">
        <v>4.252797894926297E-5</v>
      </c>
      <c r="N6194">
        <v>6.0867981686372136E-6</v>
      </c>
      <c r="O6194">
        <v>1.069700297199437E-4</v>
      </c>
      <c r="P6194">
        <v>7.5027343905773383E-6</v>
      </c>
      <c r="Q6194">
        <v>4.0645345270666002E-8</v>
      </c>
      <c r="R6194">
        <v>4.8635044294238697E-6</v>
      </c>
      <c r="S6194">
        <v>2.1251698118280799E-5</v>
      </c>
      <c r="T6194">
        <v>5.6649181754360232E-5</v>
      </c>
    </row>
    <row r="6195" spans="1:20">
      <c r="A6195" s="10">
        <v>6189</v>
      </c>
      <c r="B6195" s="10">
        <v>4.1618602457908336E-6</v>
      </c>
      <c r="C6195" s="10">
        <v>1.7891609894011259E-5</v>
      </c>
      <c r="D6195" s="10">
        <v>1.453239998543373E-5</v>
      </c>
      <c r="E6195" s="10">
        <v>5.2400281563756251E-6</v>
      </c>
      <c r="F6195" s="10">
        <v>0</v>
      </c>
      <c r="G6195" s="10">
        <v>2.9454401866748269E-5</v>
      </c>
      <c r="H6195" s="10">
        <v>4.7411461278169196E-6</v>
      </c>
      <c r="I6195" s="10">
        <v>2.0419742141049551E-5</v>
      </c>
      <c r="J6195" s="10">
        <v>1.4736319488919279E-5</v>
      </c>
      <c r="K6195">
        <v>5.6024523899258317E-6</v>
      </c>
      <c r="L6195">
        <v>0</v>
      </c>
      <c r="M6195">
        <v>2.2957596119511989E-5</v>
      </c>
      <c r="N6195">
        <v>4.0175602249724294E-6</v>
      </c>
      <c r="O6195">
        <v>4.5717651852801272E-5</v>
      </c>
      <c r="P6195">
        <v>6.2794624790701637E-6</v>
      </c>
      <c r="Q6195">
        <v>1.7647679774823419E-5</v>
      </c>
      <c r="R6195">
        <v>4.5423873615925878E-6</v>
      </c>
      <c r="S6195">
        <v>2.2907420667957021E-5</v>
      </c>
      <c r="T6195">
        <v>4.0743079341387118E-5</v>
      </c>
    </row>
    <row r="6196" spans="1:20">
      <c r="A6196" s="10">
        <v>6190</v>
      </c>
      <c r="B6196" s="10">
        <v>3.0833539648172928E-7</v>
      </c>
      <c r="C6196" s="10">
        <v>8.4492314942087441E-6</v>
      </c>
      <c r="D6196" s="10">
        <v>3.8613860209442356E-6</v>
      </c>
      <c r="E6196" s="10">
        <v>1.5126480520946309E-6</v>
      </c>
      <c r="F6196" s="10">
        <v>0</v>
      </c>
      <c r="G6196" s="10">
        <v>9.024250485115941E-6</v>
      </c>
      <c r="H6196" s="10">
        <v>1.0451873206706249E-6</v>
      </c>
      <c r="I6196" s="10">
        <v>6.6551792657262298E-6</v>
      </c>
      <c r="J6196" s="10">
        <v>1.180514997210795E-6</v>
      </c>
      <c r="K6196">
        <v>2.357685400086368E-6</v>
      </c>
      <c r="L6196">
        <v>0</v>
      </c>
      <c r="M6196">
        <v>1.0104997677630201E-5</v>
      </c>
      <c r="N6196">
        <v>2.7174260629337283E-7</v>
      </c>
      <c r="O6196">
        <v>1.004122931660711E-5</v>
      </c>
      <c r="P6196">
        <v>1.949986039676622E-6</v>
      </c>
      <c r="Q6196">
        <v>1.879814795870033E-5</v>
      </c>
      <c r="R6196">
        <v>1.8298664107959361E-6</v>
      </c>
      <c r="S6196">
        <v>2.4029099920160341E-5</v>
      </c>
      <c r="T6196">
        <v>5.1123099746649788E-5</v>
      </c>
    </row>
    <row r="6197" spans="1:20">
      <c r="A6197" s="10">
        <v>6191</v>
      </c>
      <c r="B6197" s="10">
        <v>1.068170740016897E-7</v>
      </c>
      <c r="C6197" s="10">
        <v>1.7402046225268819E-6</v>
      </c>
      <c r="D6197" s="10">
        <v>1.008489481084726E-6</v>
      </c>
      <c r="E6197" s="10">
        <v>0</v>
      </c>
      <c r="F6197" s="10">
        <v>0</v>
      </c>
      <c r="G6197" s="10">
        <v>2.394756969940924E-6</v>
      </c>
      <c r="H6197" s="10">
        <v>1.0297268328125341E-7</v>
      </c>
      <c r="I6197" s="10">
        <v>1.302846070995663E-6</v>
      </c>
      <c r="J6197" s="10">
        <v>2.5173362244587529E-7</v>
      </c>
      <c r="K6197">
        <v>1.8056252031937509E-6</v>
      </c>
      <c r="L6197">
        <v>0</v>
      </c>
      <c r="M6197">
        <v>2.6882586762836199E-6</v>
      </c>
      <c r="N6197">
        <v>8.231641954163609E-10</v>
      </c>
      <c r="O6197">
        <v>7.6959000821109922E-7</v>
      </c>
      <c r="P6197">
        <v>0</v>
      </c>
      <c r="Q6197">
        <v>1.7969678062117641E-5</v>
      </c>
      <c r="R6197">
        <v>0</v>
      </c>
      <c r="S6197">
        <v>2.3040178700126572E-5</v>
      </c>
      <c r="T6197">
        <v>6.1374443906415816E-5</v>
      </c>
    </row>
    <row r="6198" spans="1:20">
      <c r="A6198" s="10">
        <v>6192</v>
      </c>
      <c r="B6198" s="10">
        <v>0</v>
      </c>
      <c r="C6198" s="10">
        <v>5.2556956359506165E-10</v>
      </c>
      <c r="D6198" s="10">
        <v>4.1667863880872253E-7</v>
      </c>
      <c r="E6198" s="10">
        <v>0</v>
      </c>
      <c r="F6198" s="10">
        <v>0</v>
      </c>
      <c r="G6198" s="10">
        <v>3.970697295856495E-7</v>
      </c>
      <c r="H6198" s="10">
        <v>1.3543554053584521E-8</v>
      </c>
      <c r="I6198" s="10">
        <v>2.0075342885064961E-7</v>
      </c>
      <c r="J6198" s="10">
        <v>1.496373527417431E-8</v>
      </c>
      <c r="K6198">
        <v>1.76973883242513E-7</v>
      </c>
      <c r="L6198">
        <v>1.154816682406195E-9</v>
      </c>
      <c r="M6198">
        <v>2.5425145225906499E-7</v>
      </c>
      <c r="N6198">
        <v>8.052693216029618E-10</v>
      </c>
      <c r="O6198">
        <v>1.5125878863142059E-7</v>
      </c>
      <c r="P6198">
        <v>0</v>
      </c>
      <c r="Q6198">
        <v>0</v>
      </c>
      <c r="R6198">
        <v>0</v>
      </c>
      <c r="S6198">
        <v>2.1472096764459659E-5</v>
      </c>
      <c r="T6198">
        <v>5.3514936935260878E-5</v>
      </c>
    </row>
    <row r="6199" spans="1:20">
      <c r="A6199" s="10">
        <v>6193</v>
      </c>
      <c r="B6199" s="10">
        <v>0</v>
      </c>
      <c r="C6199" s="10">
        <v>4.997290600516378E-7</v>
      </c>
      <c r="D6199" s="10">
        <v>2.1617378963592181E-7</v>
      </c>
      <c r="E6199" s="10">
        <v>0</v>
      </c>
      <c r="F6199" s="10">
        <v>0</v>
      </c>
      <c r="G6199" s="10">
        <v>2.6165770218235868E-7</v>
      </c>
      <c r="H6199" s="10">
        <v>0</v>
      </c>
      <c r="I6199" s="10">
        <v>2.6001336340891179E-8</v>
      </c>
      <c r="J6199" s="10">
        <v>1.413896246378675E-8</v>
      </c>
      <c r="K6199">
        <v>0</v>
      </c>
      <c r="L6199">
        <v>0</v>
      </c>
      <c r="M6199">
        <v>3.1225121889523791E-8</v>
      </c>
      <c r="N6199">
        <v>2.1563322945145981E-9</v>
      </c>
      <c r="O6199">
        <v>2.2875828623464349E-8</v>
      </c>
      <c r="P6199">
        <v>0</v>
      </c>
      <c r="Q6199">
        <v>0</v>
      </c>
      <c r="R6199">
        <v>0</v>
      </c>
      <c r="S6199">
        <v>2.3282765046515429E-5</v>
      </c>
      <c r="T6199">
        <v>5.9469795017592472E-5</v>
      </c>
    </row>
    <row r="6200" spans="1:20">
      <c r="A6200" s="10">
        <v>6194</v>
      </c>
      <c r="B6200" s="10">
        <v>0</v>
      </c>
      <c r="C6200" s="10">
        <v>5.5009614322949788E-7</v>
      </c>
      <c r="D6200" s="10">
        <v>7.7984772595931367E-9</v>
      </c>
      <c r="E6200" s="10">
        <v>0</v>
      </c>
      <c r="F6200" s="10">
        <v>0</v>
      </c>
      <c r="G6200" s="10">
        <v>2.8029342735226609E-7</v>
      </c>
      <c r="H6200" s="10">
        <v>0</v>
      </c>
      <c r="I6200" s="10">
        <v>0</v>
      </c>
      <c r="J6200" s="10">
        <v>0</v>
      </c>
      <c r="K6200">
        <v>0</v>
      </c>
      <c r="L6200">
        <v>0</v>
      </c>
      <c r="M6200">
        <v>3.4336866795065988E-7</v>
      </c>
      <c r="N6200">
        <v>1.0200078073637521E-9</v>
      </c>
      <c r="O6200">
        <v>9.4594323274136715E-9</v>
      </c>
      <c r="P6200">
        <v>0</v>
      </c>
      <c r="Q6200">
        <v>0</v>
      </c>
      <c r="R6200">
        <v>0</v>
      </c>
      <c r="S6200">
        <v>2.4733923227725442E-5</v>
      </c>
      <c r="T6200">
        <v>6.0584213861781719E-5</v>
      </c>
    </row>
    <row r="6201" spans="1:20">
      <c r="A6201" s="10">
        <v>6195</v>
      </c>
      <c r="B6201" s="10">
        <v>0</v>
      </c>
      <c r="C6201" s="10">
        <v>1.195670757178766E-7</v>
      </c>
      <c r="D6201" s="10">
        <v>1.4397188786941181E-10</v>
      </c>
      <c r="E6201" s="10">
        <v>0</v>
      </c>
      <c r="F6201" s="10">
        <v>0</v>
      </c>
      <c r="G6201" s="10">
        <v>2.8029342735226609E-7</v>
      </c>
      <c r="H6201" s="10">
        <v>0</v>
      </c>
      <c r="I6201" s="10">
        <v>0</v>
      </c>
      <c r="J6201" s="10">
        <v>0</v>
      </c>
      <c r="K6201">
        <v>0</v>
      </c>
      <c r="L6201">
        <v>0</v>
      </c>
      <c r="M6201">
        <v>4.2602551359614638E-7</v>
      </c>
      <c r="N6201">
        <v>9.4842831211015503E-10</v>
      </c>
      <c r="O6201">
        <v>1.5854715526792379E-8</v>
      </c>
      <c r="P6201">
        <v>0</v>
      </c>
      <c r="Q6201">
        <v>0</v>
      </c>
      <c r="R6201">
        <v>0</v>
      </c>
      <c r="S6201">
        <v>2.2049077531531259E-5</v>
      </c>
      <c r="T6201">
        <v>3.8927306703539758E-5</v>
      </c>
    </row>
    <row r="6202" spans="1:20">
      <c r="A6202" s="10">
        <v>6196</v>
      </c>
      <c r="B6202" s="10">
        <v>0</v>
      </c>
      <c r="C6202" s="10">
        <v>0</v>
      </c>
      <c r="D6202" s="10">
        <v>0</v>
      </c>
      <c r="E6202" s="10">
        <v>0</v>
      </c>
      <c r="F6202" s="10">
        <v>0</v>
      </c>
      <c r="G6202" s="10">
        <v>2.3143146501653331E-7</v>
      </c>
      <c r="H6202" s="10">
        <v>0</v>
      </c>
      <c r="I6202" s="10">
        <v>0</v>
      </c>
      <c r="J6202" s="10">
        <v>0</v>
      </c>
      <c r="K6202">
        <v>0</v>
      </c>
      <c r="L6202">
        <v>0</v>
      </c>
      <c r="M6202">
        <v>4.2573838603854161E-7</v>
      </c>
      <c r="N6202">
        <v>1.0557975549905501E-9</v>
      </c>
      <c r="O6202">
        <v>1.3698422644616309E-9</v>
      </c>
      <c r="P6202">
        <v>0</v>
      </c>
      <c r="Q6202">
        <v>0</v>
      </c>
      <c r="R6202">
        <v>0</v>
      </c>
      <c r="S6202">
        <v>2.497493800659957E-5</v>
      </c>
      <c r="T6202">
        <v>9.0890564929818276E-5</v>
      </c>
    </row>
    <row r="6203" spans="1:20">
      <c r="A6203" s="10">
        <v>6197</v>
      </c>
      <c r="B6203" s="10">
        <v>2.052272486606538E-9</v>
      </c>
      <c r="C6203" s="10">
        <v>0</v>
      </c>
      <c r="D6203" s="10">
        <v>2.0635970594615679E-10</v>
      </c>
      <c r="E6203" s="10">
        <v>2.6682964422593849E-9</v>
      </c>
      <c r="F6203" s="10">
        <v>0</v>
      </c>
      <c r="G6203" s="10">
        <v>1.7491824966388719E-8</v>
      </c>
      <c r="H6203" s="10">
        <v>1.3043484365452169E-9</v>
      </c>
      <c r="I6203" s="10">
        <v>7.4826067914342396E-10</v>
      </c>
      <c r="J6203" s="10">
        <v>9.4259749758578359E-11</v>
      </c>
      <c r="K6203">
        <v>0</v>
      </c>
      <c r="L6203">
        <v>4.0418583884216821E-10</v>
      </c>
      <c r="M6203">
        <v>8.2764518479588346E-8</v>
      </c>
      <c r="N6203">
        <v>6.6076821555976362E-9</v>
      </c>
      <c r="O6203">
        <v>2.3743932584001611E-8</v>
      </c>
      <c r="P6203">
        <v>2.7183820255714998E-10</v>
      </c>
      <c r="Q6203">
        <v>0</v>
      </c>
      <c r="R6203">
        <v>3.4504780252234799E-9</v>
      </c>
      <c r="S6203">
        <v>2.2664694337131798E-5</v>
      </c>
      <c r="T6203">
        <v>1.289079620688895E-4</v>
      </c>
    </row>
    <row r="6204" spans="1:20">
      <c r="A6204" s="10">
        <v>6198</v>
      </c>
      <c r="B6204" s="10">
        <v>3.0763502758795671E-6</v>
      </c>
      <c r="C6204" s="10">
        <v>5.4602100822577256E-6</v>
      </c>
      <c r="D6204" s="10">
        <v>4.573963482179433E-6</v>
      </c>
      <c r="E6204" s="10">
        <v>6.3649796361766278E-6</v>
      </c>
      <c r="F6204" s="10">
        <v>4.8046450006630442E-6</v>
      </c>
      <c r="G6204" s="10">
        <v>6.0808333351917748E-6</v>
      </c>
      <c r="H6204" s="10">
        <v>3.6409344724621309E-6</v>
      </c>
      <c r="I6204" s="10">
        <v>4.3832157201889274E-6</v>
      </c>
      <c r="J6204" s="10">
        <v>1.6078875243693169E-6</v>
      </c>
      <c r="K6204">
        <v>5.2470052613744464E-6</v>
      </c>
      <c r="L6204">
        <v>4.7689165364560934E-6</v>
      </c>
      <c r="M6204">
        <v>5.7414439164523159E-6</v>
      </c>
      <c r="N6204">
        <v>4.8211317704223452E-6</v>
      </c>
      <c r="O6204">
        <v>5.7707463257445012E-6</v>
      </c>
      <c r="P6204">
        <v>4.2108643703444382E-6</v>
      </c>
      <c r="Q6204">
        <v>5.3408813711850829E-6</v>
      </c>
      <c r="R6204">
        <v>4.23820267987702E-6</v>
      </c>
      <c r="S6204">
        <v>2.9658555319510909E-5</v>
      </c>
      <c r="T6204">
        <v>1.42514837931712E-4</v>
      </c>
    </row>
    <row r="6205" spans="1:20">
      <c r="A6205" s="10">
        <v>6199</v>
      </c>
      <c r="B6205" s="10">
        <v>5.2715474691648008E-5</v>
      </c>
      <c r="C6205" s="10">
        <v>6.3799066704532255E-5</v>
      </c>
      <c r="D6205" s="10">
        <v>7.0828732093334909E-5</v>
      </c>
      <c r="E6205" s="10">
        <v>7.467742850906912E-5</v>
      </c>
      <c r="F6205" s="10">
        <v>7.173344624362182E-5</v>
      </c>
      <c r="G6205" s="10">
        <v>5.9402920327616631E-5</v>
      </c>
      <c r="H6205" s="10">
        <v>5.1753110066631981E-5</v>
      </c>
      <c r="I6205" s="10">
        <v>7.119157800831366E-5</v>
      </c>
      <c r="J6205" s="10">
        <v>2.7557581315696599E-5</v>
      </c>
      <c r="K6205">
        <v>8.192874423285009E-5</v>
      </c>
      <c r="L6205">
        <v>5.843368082412787E-5</v>
      </c>
      <c r="M6205">
        <v>8.2498293808177164E-5</v>
      </c>
      <c r="N6205">
        <v>6.5853498004503596E-5</v>
      </c>
      <c r="O6205">
        <v>8.9726068247311802E-5</v>
      </c>
      <c r="P6205">
        <v>6.0826063140516941E-5</v>
      </c>
      <c r="Q6205">
        <v>7.1021217373357022E-5</v>
      </c>
      <c r="R6205">
        <v>4.6500756677023853E-5</v>
      </c>
      <c r="S6205">
        <v>4.551356709923897E-5</v>
      </c>
      <c r="T6205">
        <v>1.332284095613681E-4</v>
      </c>
    </row>
    <row r="6206" spans="1:20">
      <c r="A6206" s="10">
        <v>6200</v>
      </c>
      <c r="B6206" s="10">
        <v>1.5364563597322501E-4</v>
      </c>
      <c r="C6206" s="10">
        <v>1.833966604950682E-4</v>
      </c>
      <c r="D6206" s="10">
        <v>2.129585338507809E-4</v>
      </c>
      <c r="E6206" s="10">
        <v>1.78335144168573E-4</v>
      </c>
      <c r="F6206" s="10">
        <v>2.0192183740869071E-4</v>
      </c>
      <c r="G6206" s="10">
        <v>1.4207874502194281E-4</v>
      </c>
      <c r="H6206" s="10">
        <v>1.5694409831719299E-4</v>
      </c>
      <c r="I6206" s="10">
        <v>1.951304145220169E-4</v>
      </c>
      <c r="J6206" s="10">
        <v>8.3174069139168281E-5</v>
      </c>
      <c r="K6206">
        <v>2.2871694189172091E-4</v>
      </c>
      <c r="L6206">
        <v>1.8979015207111239E-4</v>
      </c>
      <c r="M6206">
        <v>2.2423919396108219E-4</v>
      </c>
      <c r="N6206">
        <v>1.5127266274260121E-4</v>
      </c>
      <c r="O6206">
        <v>2.392437022155041E-4</v>
      </c>
      <c r="P6206">
        <v>1.7613887723155099E-4</v>
      </c>
      <c r="Q6206">
        <v>1.9477514024553031E-4</v>
      </c>
      <c r="R6206">
        <v>8.6589676476894013E-5</v>
      </c>
      <c r="S6206">
        <v>4.997658865184863E-5</v>
      </c>
      <c r="T6206">
        <v>1.5575271777305391E-4</v>
      </c>
    </row>
    <row r="6207" spans="1:20">
      <c r="A6207" s="10">
        <v>6201</v>
      </c>
      <c r="B6207" s="10">
        <v>2.6611953327786939E-4</v>
      </c>
      <c r="C6207" s="10">
        <v>3.1751096959407291E-4</v>
      </c>
      <c r="D6207" s="10">
        <v>3.4527123030846541E-4</v>
      </c>
      <c r="E6207" s="10">
        <v>3.1016860959605949E-4</v>
      </c>
      <c r="F6207" s="10">
        <v>3.6032452982818949E-4</v>
      </c>
      <c r="G6207" s="10">
        <v>1.9000590415708729E-4</v>
      </c>
      <c r="H6207" s="10">
        <v>2.6018496272132069E-4</v>
      </c>
      <c r="I6207" s="10">
        <v>2.8600713336092778E-4</v>
      </c>
      <c r="J6207" s="10">
        <v>1.2643308256084671E-4</v>
      </c>
      <c r="K6207">
        <v>3.6447089166953892E-4</v>
      </c>
      <c r="L6207">
        <v>2.018308915158461E-4</v>
      </c>
      <c r="M6207">
        <v>3.538541105393901E-4</v>
      </c>
      <c r="N6207">
        <v>1.9699961498357741E-4</v>
      </c>
      <c r="O6207">
        <v>3.5932705170487242E-4</v>
      </c>
      <c r="P6207">
        <v>2.8447016137904402E-4</v>
      </c>
      <c r="Q6207">
        <v>3.2924607603507228E-4</v>
      </c>
      <c r="R6207">
        <v>1.1652880646730171E-4</v>
      </c>
      <c r="S6207">
        <v>4.9690950910579953E-5</v>
      </c>
      <c r="T6207">
        <v>1.5451511842076349E-4</v>
      </c>
    </row>
    <row r="6208" spans="1:20">
      <c r="A6208" s="10">
        <v>6202</v>
      </c>
      <c r="B6208" s="10">
        <v>3.0466136511493098E-4</v>
      </c>
      <c r="C6208" s="10">
        <v>3.454316271031229E-4</v>
      </c>
      <c r="D6208" s="10">
        <v>3.7074098265282108E-4</v>
      </c>
      <c r="E6208" s="10">
        <v>2.8044868677361918E-4</v>
      </c>
      <c r="F6208" s="10">
        <v>4.6303303027696953E-4</v>
      </c>
      <c r="G6208" s="10">
        <v>2.5023685577515352E-4</v>
      </c>
      <c r="H6208" s="10">
        <v>2.8971513211912848E-4</v>
      </c>
      <c r="I6208" s="10">
        <v>2.7400332753541831E-4</v>
      </c>
      <c r="J6208" s="10">
        <v>1.52578761223872E-4</v>
      </c>
      <c r="K6208">
        <v>4.5584131547190708E-4</v>
      </c>
      <c r="L6208">
        <v>2.5979248328020628E-4</v>
      </c>
      <c r="M6208">
        <v>3.9950885385727891E-4</v>
      </c>
      <c r="N6208">
        <v>3.2374861475351887E-4</v>
      </c>
      <c r="O6208">
        <v>3.4009682029175381E-4</v>
      </c>
      <c r="P6208">
        <v>3.0345275898271111E-4</v>
      </c>
      <c r="Q6208">
        <v>4.0230018319160942E-4</v>
      </c>
      <c r="R6208">
        <v>1.067638562633943E-4</v>
      </c>
      <c r="S6208">
        <v>6.0267049701490649E-5</v>
      </c>
      <c r="T6208">
        <v>1.583670468369325E-4</v>
      </c>
    </row>
    <row r="6209" spans="1:20">
      <c r="A6209" s="10">
        <v>6203</v>
      </c>
      <c r="B6209" s="10">
        <v>1.846269083327154E-4</v>
      </c>
      <c r="C6209" s="10">
        <v>3.6521550422352129E-4</v>
      </c>
      <c r="D6209" s="10">
        <v>4.219890994815409E-4</v>
      </c>
      <c r="E6209" s="10">
        <v>2.8339685530909389E-4</v>
      </c>
      <c r="F6209" s="10">
        <v>4.6558864746670288E-4</v>
      </c>
      <c r="G6209" s="10">
        <v>2.6314578756366999E-4</v>
      </c>
      <c r="H6209" s="10">
        <v>3.4127830946733672E-4</v>
      </c>
      <c r="I6209" s="10">
        <v>2.3310856874581449E-4</v>
      </c>
      <c r="J6209" s="10">
        <v>1.7972516972865289E-4</v>
      </c>
      <c r="K6209">
        <v>4.99204673039435E-4</v>
      </c>
      <c r="L6209">
        <v>2.99879591470947E-4</v>
      </c>
      <c r="M6209">
        <v>4.3983266850055908E-4</v>
      </c>
      <c r="N6209">
        <v>4.2487909619685319E-4</v>
      </c>
      <c r="O6209">
        <v>3.8196380712985072E-4</v>
      </c>
      <c r="P6209">
        <v>4.2828598121643578E-4</v>
      </c>
      <c r="Q6209">
        <v>4.4023969494093182E-4</v>
      </c>
      <c r="R6209">
        <v>1.409451959404179E-4</v>
      </c>
      <c r="S6209">
        <v>6.6140298520663471E-5</v>
      </c>
      <c r="T6209">
        <v>1.4484079140624311E-4</v>
      </c>
    </row>
    <row r="6210" spans="1:20">
      <c r="A6210" s="10">
        <v>6204</v>
      </c>
      <c r="B6210" s="10">
        <v>1.9739136322960831E-4</v>
      </c>
      <c r="C6210" s="10">
        <v>3.5938257334600099E-4</v>
      </c>
      <c r="D6210" s="10">
        <v>4.3368694374586398E-4</v>
      </c>
      <c r="E6210" s="10">
        <v>2.9348601769433192E-4</v>
      </c>
      <c r="F6210" s="10">
        <v>5.2504999444860959E-4</v>
      </c>
      <c r="G6210" s="10">
        <v>2.457998354405357E-4</v>
      </c>
      <c r="H6210" s="10">
        <v>3.7411214342006951E-4</v>
      </c>
      <c r="I6210" s="10">
        <v>2.3996797117427419E-4</v>
      </c>
      <c r="J6210" s="10">
        <v>1.9240021818809849E-4</v>
      </c>
      <c r="K6210">
        <v>4.9686491853487985E-4</v>
      </c>
      <c r="L6210">
        <v>3.0884132980663227E-4</v>
      </c>
      <c r="M6210">
        <v>4.5339825401802258E-4</v>
      </c>
      <c r="N6210">
        <v>3.9586606570369388E-4</v>
      </c>
      <c r="O6210">
        <v>3.909876175303221E-4</v>
      </c>
      <c r="P6210">
        <v>5.0625361773380152E-4</v>
      </c>
      <c r="Q6210">
        <v>5.0014621309590543E-4</v>
      </c>
      <c r="R6210">
        <v>1.163312805135754E-4</v>
      </c>
      <c r="S6210">
        <v>8.4451310175015225E-5</v>
      </c>
      <c r="T6210">
        <v>1.468307151418331E-4</v>
      </c>
    </row>
    <row r="6211" spans="1:20">
      <c r="A6211" s="10">
        <v>6205</v>
      </c>
      <c r="B6211" s="10">
        <v>2.870466979992998E-4</v>
      </c>
      <c r="C6211" s="10">
        <v>3.1539495864497063E-4</v>
      </c>
      <c r="D6211" s="10">
        <v>4.3634603792781388E-4</v>
      </c>
      <c r="E6211" s="10">
        <v>2.43240937569033E-4</v>
      </c>
      <c r="F6211" s="10">
        <v>5.1350595442770975E-4</v>
      </c>
      <c r="G6211" s="10">
        <v>2.5557575240814378E-4</v>
      </c>
      <c r="H6211" s="10">
        <v>3.9504697333184679E-4</v>
      </c>
      <c r="I6211" s="10">
        <v>2.4871998776268838E-4</v>
      </c>
      <c r="J6211" s="10">
        <v>2.3743850103291039E-4</v>
      </c>
      <c r="K6211">
        <v>4.1253943174910008E-4</v>
      </c>
      <c r="L6211">
        <v>3.0692270293527422E-4</v>
      </c>
      <c r="M6211">
        <v>4.8139576247067999E-4</v>
      </c>
      <c r="N6211">
        <v>3.5096399780287942E-4</v>
      </c>
      <c r="O6211">
        <v>4.1763002810152588E-4</v>
      </c>
      <c r="P6211">
        <v>5.1320551731326393E-4</v>
      </c>
      <c r="Q6211">
        <v>4.9083134786794089E-4</v>
      </c>
      <c r="R6211">
        <v>1.084747646616271E-4</v>
      </c>
      <c r="S6211">
        <v>1.2603964485563421E-4</v>
      </c>
      <c r="T6211">
        <v>1.5497549294995019E-4</v>
      </c>
    </row>
    <row r="6212" spans="1:20">
      <c r="A6212" s="10">
        <v>6206</v>
      </c>
      <c r="B6212" s="10">
        <v>3.2256513684479751E-4</v>
      </c>
      <c r="C6212" s="10">
        <v>3.8311046900324692E-4</v>
      </c>
      <c r="D6212" s="10">
        <v>4.076874486397413E-4</v>
      </c>
      <c r="E6212" s="10">
        <v>1.7316579136408399E-4</v>
      </c>
      <c r="F6212" s="10">
        <v>4.7508166415646022E-4</v>
      </c>
      <c r="G6212" s="10">
        <v>2.4549548980691739E-4</v>
      </c>
      <c r="H6212" s="10">
        <v>3.4428646200730732E-4</v>
      </c>
      <c r="I6212" s="10">
        <v>2.6155692118463928E-4</v>
      </c>
      <c r="J6212" s="10">
        <v>2.2090232696975721E-4</v>
      </c>
      <c r="K6212">
        <v>2.6293152395634993E-4</v>
      </c>
      <c r="L6212">
        <v>2.319956415488504E-4</v>
      </c>
      <c r="M6212">
        <v>4.4817147907038799E-4</v>
      </c>
      <c r="N6212">
        <v>2.7757760345572239E-4</v>
      </c>
      <c r="O6212">
        <v>3.7658411424148288E-4</v>
      </c>
      <c r="P6212">
        <v>4.2372743578502069E-4</v>
      </c>
      <c r="Q6212">
        <v>4.8834443375571314E-4</v>
      </c>
      <c r="R6212">
        <v>1.172968160922707E-4</v>
      </c>
      <c r="S6212">
        <v>1.3275970396458989E-4</v>
      </c>
      <c r="T6212">
        <v>1.4677792620944839E-4</v>
      </c>
    </row>
    <row r="6213" spans="1:20">
      <c r="A6213" s="10">
        <v>6207</v>
      </c>
      <c r="B6213" s="10">
        <v>2.5126061067752179E-4</v>
      </c>
      <c r="C6213" s="10">
        <v>3.2257467028869592E-4</v>
      </c>
      <c r="D6213" s="10">
        <v>3.3571707706435698E-4</v>
      </c>
      <c r="E6213" s="10">
        <v>2.4804013324982523E-4</v>
      </c>
      <c r="F6213" s="10">
        <v>3.8040020069101169E-4</v>
      </c>
      <c r="G6213" s="10">
        <v>2.5096230819362738E-4</v>
      </c>
      <c r="H6213" s="10">
        <v>3.1032008272663462E-4</v>
      </c>
      <c r="I6213" s="10">
        <v>2.373367905000753E-4</v>
      </c>
      <c r="J6213" s="10">
        <v>2.008760819860679E-4</v>
      </c>
      <c r="K6213">
        <v>2.5041252664415758E-4</v>
      </c>
      <c r="L6213">
        <v>1.283327569866062E-4</v>
      </c>
      <c r="M6213">
        <v>3.5398500302016601E-4</v>
      </c>
      <c r="N6213">
        <v>2.3712906859059619E-4</v>
      </c>
      <c r="O6213">
        <v>3.0221533016227658E-4</v>
      </c>
      <c r="P6213">
        <v>2.8360005259902562E-4</v>
      </c>
      <c r="Q6213">
        <v>4.0547780879025228E-4</v>
      </c>
      <c r="R6213">
        <v>1.035779380754677E-4</v>
      </c>
      <c r="S6213">
        <v>1.4826691889965131E-4</v>
      </c>
      <c r="T6213">
        <v>1.485154531165065E-4</v>
      </c>
    </row>
    <row r="6214" spans="1:20">
      <c r="A6214" s="10">
        <v>6208</v>
      </c>
      <c r="B6214" s="10">
        <v>1.9526364500294449E-4</v>
      </c>
      <c r="C6214" s="10">
        <v>2.5775429271958068E-4</v>
      </c>
      <c r="D6214" s="10">
        <v>2.2510930527598101E-4</v>
      </c>
      <c r="E6214" s="10">
        <v>1.6431613318521979E-4</v>
      </c>
      <c r="F6214" s="10">
        <v>2.3601053155809749E-4</v>
      </c>
      <c r="G6214" s="10">
        <v>1.717598351449995E-4</v>
      </c>
      <c r="H6214" s="10">
        <v>2.2204948994894631E-4</v>
      </c>
      <c r="I6214" s="10">
        <v>1.686478093351614E-4</v>
      </c>
      <c r="J6214" s="10">
        <v>1.675818428740893E-4</v>
      </c>
      <c r="K6214">
        <v>1.6578957625629429E-4</v>
      </c>
      <c r="L6214">
        <v>1.8096756914565701E-4</v>
      </c>
      <c r="M6214">
        <v>2.3998589372256819E-4</v>
      </c>
      <c r="N6214">
        <v>1.4619803218973829E-4</v>
      </c>
      <c r="O6214">
        <v>2.3230854215478621E-4</v>
      </c>
      <c r="P6214">
        <v>2.4422460610319208E-4</v>
      </c>
      <c r="Q6214">
        <v>2.97327029604664E-4</v>
      </c>
      <c r="R6214">
        <v>8.2435871376456538E-5</v>
      </c>
      <c r="S6214">
        <v>1.610073010248246E-4</v>
      </c>
      <c r="T6214">
        <v>1.4934153708051409E-4</v>
      </c>
    </row>
    <row r="6215" spans="1:20">
      <c r="A6215" s="10">
        <v>6209</v>
      </c>
      <c r="B6215" s="10">
        <v>7.441687775328168E-5</v>
      </c>
      <c r="C6215" s="10">
        <v>1.594182389660957E-4</v>
      </c>
      <c r="D6215" s="10">
        <v>1.44542346480951E-4</v>
      </c>
      <c r="E6215" s="10">
        <v>9.7454328975972744E-5</v>
      </c>
      <c r="F6215" s="10">
        <v>8.2513046346919508E-5</v>
      </c>
      <c r="G6215" s="10">
        <v>7.6560421520781915E-5</v>
      </c>
      <c r="H6215" s="10">
        <v>1.151908442989171E-4</v>
      </c>
      <c r="I6215" s="10">
        <v>8.4789366867827815E-5</v>
      </c>
      <c r="J6215" s="10">
        <v>9.3744434063141945E-5</v>
      </c>
      <c r="K6215">
        <v>8.1807123847532867E-5</v>
      </c>
      <c r="L6215">
        <v>1.5614630025423149E-4</v>
      </c>
      <c r="M6215">
        <v>1.254159281822239E-4</v>
      </c>
      <c r="N6215">
        <v>6.7217536997789176E-5</v>
      </c>
      <c r="O6215">
        <v>1.9247479123930101E-4</v>
      </c>
      <c r="P6215">
        <v>8.4569272572833183E-5</v>
      </c>
      <c r="Q6215">
        <v>1.4640640122387931E-4</v>
      </c>
      <c r="R6215">
        <v>3.4105776990914798E-5</v>
      </c>
      <c r="S6215">
        <v>1.6951472718787809E-4</v>
      </c>
      <c r="T6215">
        <v>1.3798585909392249E-4</v>
      </c>
    </row>
    <row r="6216" spans="1:20">
      <c r="A6216" s="10">
        <v>6210</v>
      </c>
      <c r="B6216" s="10">
        <v>2.0600383598743809E-5</v>
      </c>
      <c r="C6216" s="10">
        <v>9.8885427238564526E-5</v>
      </c>
      <c r="D6216" s="10">
        <v>7.5843473908586675E-5</v>
      </c>
      <c r="E6216" s="10">
        <v>3.878903688240245E-5</v>
      </c>
      <c r="F6216" s="10">
        <v>5.199372558145131E-6</v>
      </c>
      <c r="G6216" s="10">
        <v>5.5305456541491061E-5</v>
      </c>
      <c r="H6216" s="10">
        <v>4.640914868238482E-5</v>
      </c>
      <c r="I6216" s="10">
        <v>4.2174756908549218E-5</v>
      </c>
      <c r="J6216" s="10">
        <v>5.9601060708450617E-5</v>
      </c>
      <c r="K6216">
        <v>2.8588324229436541E-5</v>
      </c>
      <c r="L6216">
        <v>8.4986380802693512E-5</v>
      </c>
      <c r="M6216">
        <v>6.0425242582642157E-5</v>
      </c>
      <c r="N6216">
        <v>1.221892181578454E-5</v>
      </c>
      <c r="O6216">
        <v>1.4258106995345161E-4</v>
      </c>
      <c r="P6216">
        <v>9.1815618232032036E-6</v>
      </c>
      <c r="Q6216">
        <v>4.9682800181036587E-5</v>
      </c>
      <c r="R6216">
        <v>1.659707756568181E-6</v>
      </c>
      <c r="S6216">
        <v>1.6817414368182021E-4</v>
      </c>
      <c r="T6216">
        <v>1.4428599332374139E-4</v>
      </c>
    </row>
    <row r="6217" spans="1:20">
      <c r="A6217" s="10">
        <v>6211</v>
      </c>
      <c r="B6217" s="10">
        <v>1.410309289708744E-5</v>
      </c>
      <c r="C6217" s="10">
        <v>9.2333843489150297E-5</v>
      </c>
      <c r="D6217" s="10">
        <v>6.7471782775450204E-5</v>
      </c>
      <c r="E6217" s="10">
        <v>1.8577829958786679E-5</v>
      </c>
      <c r="F6217" s="10">
        <v>0</v>
      </c>
      <c r="G6217" s="10">
        <v>4.7053623721863862E-5</v>
      </c>
      <c r="H6217" s="10">
        <v>3.6594970592856028E-5</v>
      </c>
      <c r="I6217" s="10">
        <v>3.5773239457571303E-5</v>
      </c>
      <c r="J6217" s="10">
        <v>5.7243872977078572E-5</v>
      </c>
      <c r="K6217">
        <v>1.9513091206907469E-5</v>
      </c>
      <c r="L6217">
        <v>1.8418459971867001E-5</v>
      </c>
      <c r="M6217">
        <v>5.6813814972241987E-5</v>
      </c>
      <c r="N6217">
        <v>6.2889028734857444E-6</v>
      </c>
      <c r="O6217">
        <v>1.3228546737465051E-4</v>
      </c>
      <c r="P6217">
        <v>7.3489645806641773E-6</v>
      </c>
      <c r="Q6217">
        <v>3.7659040710131832E-5</v>
      </c>
      <c r="R6217">
        <v>5.0087584237115033E-8</v>
      </c>
      <c r="S6217">
        <v>1.752197193918224E-4</v>
      </c>
      <c r="T6217">
        <v>1.13620655261145E-4</v>
      </c>
    </row>
    <row r="6218" spans="1:20">
      <c r="A6218" s="10">
        <v>6212</v>
      </c>
      <c r="B6218" s="10">
        <v>1.007042691325467E-5</v>
      </c>
      <c r="C6218" s="10">
        <v>6.0153328603883753E-5</v>
      </c>
      <c r="D6218" s="10">
        <v>3.7120190265300643E-5</v>
      </c>
      <c r="E6218" s="10">
        <v>4.631104506207604E-6</v>
      </c>
      <c r="F6218" s="10">
        <v>0</v>
      </c>
      <c r="G6218" s="10">
        <v>3.0964951440549607E-5</v>
      </c>
      <c r="H6218" s="10">
        <v>2.4206073281921721E-5</v>
      </c>
      <c r="I6218" s="10">
        <v>2.1665106479988929E-5</v>
      </c>
      <c r="J6218" s="10">
        <v>3.0597158970705271E-5</v>
      </c>
      <c r="K6218">
        <v>7.8591151983279332E-6</v>
      </c>
      <c r="L6218">
        <v>1.1034273400391189E-6</v>
      </c>
      <c r="M6218">
        <v>4.0067274246022872E-5</v>
      </c>
      <c r="N6218">
        <v>3.9916752900013478E-6</v>
      </c>
      <c r="O6218">
        <v>1.0315498705043179E-4</v>
      </c>
      <c r="P6218">
        <v>7.4972976265261953E-6</v>
      </c>
      <c r="Q6218">
        <v>6.0193499712136787E-6</v>
      </c>
      <c r="R6218">
        <v>0</v>
      </c>
      <c r="S6218">
        <v>1.6850676908677361E-4</v>
      </c>
      <c r="T6218">
        <v>9.5232403732001077E-5</v>
      </c>
    </row>
    <row r="6219" spans="1:20">
      <c r="A6219" s="10">
        <v>6213</v>
      </c>
      <c r="B6219" s="10">
        <v>1.1320631750216111E-6</v>
      </c>
      <c r="C6219" s="10">
        <v>2.8065160670687221E-5</v>
      </c>
      <c r="D6219" s="10">
        <v>1.7117571201674219E-5</v>
      </c>
      <c r="E6219" s="10">
        <v>0</v>
      </c>
      <c r="F6219" s="10">
        <v>0</v>
      </c>
      <c r="G6219" s="10">
        <v>1.495766746932826E-5</v>
      </c>
      <c r="H6219" s="10">
        <v>8.0890626828941993E-6</v>
      </c>
      <c r="I6219" s="10">
        <v>9.23583500985865E-6</v>
      </c>
      <c r="J6219" s="10">
        <v>5.6874294637237649E-6</v>
      </c>
      <c r="K6219">
        <v>3.2418174251187562E-6</v>
      </c>
      <c r="L6219">
        <v>5.254415904948187E-8</v>
      </c>
      <c r="M6219">
        <v>2.1864897205375779E-5</v>
      </c>
      <c r="N6219">
        <v>1.3561451170746411E-6</v>
      </c>
      <c r="O6219">
        <v>3.4727019780243722E-5</v>
      </c>
      <c r="P6219">
        <v>7.484611843740196E-6</v>
      </c>
      <c r="Q6219">
        <v>5.1176821394977308E-6</v>
      </c>
      <c r="R6219">
        <v>0</v>
      </c>
      <c r="S6219">
        <v>1.6657495145801471E-4</v>
      </c>
      <c r="T6219">
        <v>1.285420653719055E-4</v>
      </c>
    </row>
    <row r="6220" spans="1:20">
      <c r="A6220" s="10">
        <v>6214</v>
      </c>
      <c r="B6220" s="10">
        <v>1.9780939629942539E-8</v>
      </c>
      <c r="C6220" s="10">
        <v>1.01880433573921E-5</v>
      </c>
      <c r="D6220" s="10">
        <v>4.9956805371807182E-6</v>
      </c>
      <c r="E6220" s="10">
        <v>0</v>
      </c>
      <c r="F6220" s="10">
        <v>0</v>
      </c>
      <c r="G6220" s="10">
        <v>3.137748560243962E-6</v>
      </c>
      <c r="H6220" s="10">
        <v>2.273379310960686E-6</v>
      </c>
      <c r="I6220" s="10">
        <v>2.903078092834213E-6</v>
      </c>
      <c r="J6220" s="10">
        <v>1.6548972180676641E-6</v>
      </c>
      <c r="K6220">
        <v>8.0621435699367041E-8</v>
      </c>
      <c r="L6220">
        <v>0</v>
      </c>
      <c r="M6220">
        <v>9.2884589456719188E-6</v>
      </c>
      <c r="N6220">
        <v>1.0736924288039491E-8</v>
      </c>
      <c r="O6220">
        <v>6.2182203428361489E-6</v>
      </c>
      <c r="P6220">
        <v>6.6183541049247444E-6</v>
      </c>
      <c r="Q6220">
        <v>5.9023681542572633E-6</v>
      </c>
      <c r="R6220">
        <v>0</v>
      </c>
      <c r="S6220">
        <v>1.8013158082709211E-4</v>
      </c>
      <c r="T6220">
        <v>1.479578515294471E-4</v>
      </c>
    </row>
    <row r="6221" spans="1:20">
      <c r="A6221" s="10">
        <v>6215</v>
      </c>
      <c r="B6221" s="10">
        <v>0</v>
      </c>
      <c r="C6221" s="10">
        <v>3.699177575900209E-6</v>
      </c>
      <c r="D6221" s="10">
        <v>1.102169588989888E-6</v>
      </c>
      <c r="E6221" s="10">
        <v>0</v>
      </c>
      <c r="F6221" s="10">
        <v>0</v>
      </c>
      <c r="G6221" s="10">
        <v>2.1779556855074741E-7</v>
      </c>
      <c r="H6221" s="10">
        <v>5.2215609935819684E-7</v>
      </c>
      <c r="I6221" s="10">
        <v>5.4572760327210901E-7</v>
      </c>
      <c r="J6221" s="10">
        <v>5.2950414426881392E-7</v>
      </c>
      <c r="K6221">
        <v>0</v>
      </c>
      <c r="L6221">
        <v>0</v>
      </c>
      <c r="M6221">
        <v>2.2529804771436581E-6</v>
      </c>
      <c r="N6221">
        <v>1.2973783514714379E-9</v>
      </c>
      <c r="O6221">
        <v>5.6577278926098771E-7</v>
      </c>
      <c r="P6221">
        <v>3.5882642737543788E-7</v>
      </c>
      <c r="Q6221">
        <v>4.1673021454216601E-6</v>
      </c>
      <c r="R6221">
        <v>0</v>
      </c>
      <c r="S6221">
        <v>1.8598595914287751E-4</v>
      </c>
      <c r="T6221">
        <v>1.3133733582239759E-4</v>
      </c>
    </row>
    <row r="6222" spans="1:20">
      <c r="A6222" s="10">
        <v>6216</v>
      </c>
      <c r="B6222" s="10">
        <v>0</v>
      </c>
      <c r="C6222" s="10">
        <v>1.304288466988412E-7</v>
      </c>
      <c r="D6222" s="10">
        <v>4.2771648354537738E-7</v>
      </c>
      <c r="E6222" s="10">
        <v>0</v>
      </c>
      <c r="F6222" s="10">
        <v>0</v>
      </c>
      <c r="G6222" s="10">
        <v>2.603319900259629E-7</v>
      </c>
      <c r="H6222" s="10">
        <v>1.539881259655554E-7</v>
      </c>
      <c r="I6222" s="10">
        <v>3.929090824845778E-8</v>
      </c>
      <c r="J6222" s="10">
        <v>2.4177625813075348E-7</v>
      </c>
      <c r="K6222">
        <v>0</v>
      </c>
      <c r="L6222">
        <v>1.154816682406195E-9</v>
      </c>
      <c r="M6222">
        <v>2.1541745009301361E-7</v>
      </c>
      <c r="N6222">
        <v>9.1263856448335662E-10</v>
      </c>
      <c r="O6222">
        <v>1.2529490578942389E-7</v>
      </c>
      <c r="P6222">
        <v>0</v>
      </c>
      <c r="Q6222">
        <v>0</v>
      </c>
      <c r="R6222">
        <v>0</v>
      </c>
      <c r="S6222">
        <v>1.769357895995172E-4</v>
      </c>
      <c r="T6222">
        <v>1.291781949399711E-4</v>
      </c>
    </row>
    <row r="6223" spans="1:20">
      <c r="A6223" s="10">
        <v>6217</v>
      </c>
      <c r="B6223" s="10">
        <v>0</v>
      </c>
      <c r="C6223" s="10">
        <v>5.0016703468796699E-7</v>
      </c>
      <c r="D6223" s="10">
        <v>1.8394808206781839E-7</v>
      </c>
      <c r="E6223" s="10">
        <v>0</v>
      </c>
      <c r="F6223" s="10">
        <v>0</v>
      </c>
      <c r="G6223" s="10">
        <v>2.5139290234283661E-7</v>
      </c>
      <c r="H6223" s="10">
        <v>0</v>
      </c>
      <c r="I6223" s="10">
        <v>0</v>
      </c>
      <c r="J6223" s="10">
        <v>1.413896246378675E-8</v>
      </c>
      <c r="K6223">
        <v>0</v>
      </c>
      <c r="L6223">
        <v>0</v>
      </c>
      <c r="M6223">
        <v>1.4176923156737809E-8</v>
      </c>
      <c r="N6223">
        <v>1.2168514193111421E-9</v>
      </c>
      <c r="O6223">
        <v>2.689833014357756E-8</v>
      </c>
      <c r="P6223">
        <v>0</v>
      </c>
      <c r="Q6223">
        <v>0</v>
      </c>
      <c r="R6223">
        <v>0</v>
      </c>
      <c r="S6223">
        <v>1.6678631492735089E-4</v>
      </c>
      <c r="T6223">
        <v>1.436678816324998E-4</v>
      </c>
    </row>
    <row r="6224" spans="1:20">
      <c r="A6224" s="10">
        <v>6218</v>
      </c>
      <c r="B6224" s="10">
        <v>0</v>
      </c>
      <c r="C6224" s="10">
        <v>5.5097209250215626E-7</v>
      </c>
      <c r="D6224" s="10">
        <v>1.4853099765194311E-8</v>
      </c>
      <c r="E6224" s="10">
        <v>0</v>
      </c>
      <c r="F6224" s="10">
        <v>0</v>
      </c>
      <c r="G6224" s="10">
        <v>2.8029342735226609E-7</v>
      </c>
      <c r="H6224" s="10">
        <v>8.3344948022058551E-12</v>
      </c>
      <c r="I6224" s="10">
        <v>7.4537164177221382E-8</v>
      </c>
      <c r="J6224" s="10">
        <v>0</v>
      </c>
      <c r="K6224">
        <v>0</v>
      </c>
      <c r="L6224">
        <v>0</v>
      </c>
      <c r="M6224">
        <v>3.416817935497316E-7</v>
      </c>
      <c r="N6224">
        <v>7.5158470016276428E-10</v>
      </c>
      <c r="O6224">
        <v>1.3537264731150239E-10</v>
      </c>
      <c r="P6224">
        <v>0</v>
      </c>
      <c r="Q6224">
        <v>0</v>
      </c>
      <c r="R6224">
        <v>0</v>
      </c>
      <c r="S6224">
        <v>1.7204422991662149E-4</v>
      </c>
      <c r="T6224">
        <v>1.192500137087797E-4</v>
      </c>
    </row>
    <row r="6225" spans="1:20">
      <c r="A6225" s="10">
        <v>6219</v>
      </c>
      <c r="B6225" s="10">
        <v>0</v>
      </c>
      <c r="C6225" s="10">
        <v>4.401645095108642E-7</v>
      </c>
      <c r="D6225" s="10">
        <v>2.063597059461568E-8</v>
      </c>
      <c r="E6225" s="10">
        <v>0</v>
      </c>
      <c r="F6225" s="10">
        <v>0</v>
      </c>
      <c r="G6225" s="10">
        <v>7.4429268209081497E-8</v>
      </c>
      <c r="H6225" s="10">
        <v>0</v>
      </c>
      <c r="I6225" s="10">
        <v>2.6868047552254222E-7</v>
      </c>
      <c r="J6225" s="10">
        <v>0</v>
      </c>
      <c r="K6225">
        <v>0</v>
      </c>
      <c r="L6225">
        <v>0</v>
      </c>
      <c r="M6225">
        <v>4.263844230431525E-7</v>
      </c>
      <c r="N6225">
        <v>5.5474108821537363E-10</v>
      </c>
      <c r="O6225">
        <v>0</v>
      </c>
      <c r="P6225">
        <v>0</v>
      </c>
      <c r="Q6225">
        <v>0</v>
      </c>
      <c r="R6225">
        <v>0</v>
      </c>
      <c r="S6225">
        <v>1.7761068329913031E-4</v>
      </c>
      <c r="T6225">
        <v>6.1296399007511565E-5</v>
      </c>
    </row>
    <row r="6226" spans="1:20">
      <c r="A6226" s="10">
        <v>6220</v>
      </c>
      <c r="B6226" s="10">
        <v>0</v>
      </c>
      <c r="C6226" s="10">
        <v>0</v>
      </c>
      <c r="D6226" s="10">
        <v>1.4397188786941181E-10</v>
      </c>
      <c r="E6226" s="10">
        <v>0</v>
      </c>
      <c r="F6226" s="10">
        <v>0</v>
      </c>
      <c r="G6226" s="10">
        <v>0</v>
      </c>
      <c r="H6226" s="10">
        <v>8.3344948022058551E-12</v>
      </c>
      <c r="I6226" s="10">
        <v>2.0801069072712941E-7</v>
      </c>
      <c r="J6226" s="10">
        <v>0</v>
      </c>
      <c r="K6226">
        <v>0</v>
      </c>
      <c r="L6226">
        <v>0</v>
      </c>
      <c r="M6226">
        <v>4.2677922343485909E-7</v>
      </c>
      <c r="N6226">
        <v>7.5158470016276428E-10</v>
      </c>
      <c r="O6226">
        <v>9.669474807964456E-11</v>
      </c>
      <c r="P6226">
        <v>0</v>
      </c>
      <c r="Q6226">
        <v>0</v>
      </c>
      <c r="R6226">
        <v>0</v>
      </c>
      <c r="S6226">
        <v>1.7715274242355601E-4</v>
      </c>
      <c r="T6226">
        <v>2.785220985799957E-5</v>
      </c>
    </row>
    <row r="6227" spans="1:20">
      <c r="A6227" s="10">
        <v>6221</v>
      </c>
      <c r="B6227" s="10">
        <v>2.608611413698672E-9</v>
      </c>
      <c r="C6227" s="10">
        <v>0</v>
      </c>
      <c r="D6227" s="10">
        <v>3.0234096452576471E-10</v>
      </c>
      <c r="E6227" s="10">
        <v>2.7143015533328229E-9</v>
      </c>
      <c r="F6227" s="10">
        <v>0</v>
      </c>
      <c r="G6227" s="10">
        <v>1.1079165878451059E-9</v>
      </c>
      <c r="H6227" s="10">
        <v>1.2251707359242611E-9</v>
      </c>
      <c r="I6227" s="10">
        <v>6.7892378223438084E-10</v>
      </c>
      <c r="J6227" s="10">
        <v>0</v>
      </c>
      <c r="K6227">
        <v>0</v>
      </c>
      <c r="L6227">
        <v>3.4644500472185851E-10</v>
      </c>
      <c r="M6227">
        <v>8.4666738548720254E-8</v>
      </c>
      <c r="N6227">
        <v>5.1895134058857532E-9</v>
      </c>
      <c r="O6227">
        <v>1.006270011682167E-8</v>
      </c>
      <c r="P6227">
        <v>1.3591910127857499E-10</v>
      </c>
      <c r="Q6227">
        <v>0</v>
      </c>
      <c r="R6227">
        <v>3.7843952534709131E-9</v>
      </c>
      <c r="S6227">
        <v>1.703716567821791E-4</v>
      </c>
      <c r="T6227">
        <v>1.1021170770454909E-5</v>
      </c>
    </row>
    <row r="6228" spans="1:20">
      <c r="A6228" s="10">
        <v>6222</v>
      </c>
      <c r="B6228" s="10">
        <v>5.0439850670444883E-6</v>
      </c>
      <c r="C6228" s="10">
        <v>5.4744858655288778E-6</v>
      </c>
      <c r="D6228" s="10">
        <v>5.0067213813317034E-6</v>
      </c>
      <c r="E6228" s="10">
        <v>2.6742656054211639E-6</v>
      </c>
      <c r="F6228" s="10">
        <v>3.0238303715370861E-6</v>
      </c>
      <c r="G6228" s="10">
        <v>3.8041499715229931E-6</v>
      </c>
      <c r="H6228" s="10">
        <v>3.7601927585868949E-6</v>
      </c>
      <c r="I6228" s="10">
        <v>4.8221327228100268E-6</v>
      </c>
      <c r="J6228" s="10">
        <v>3.6640708838498169E-6</v>
      </c>
      <c r="K6228">
        <v>1.948998628326192E-6</v>
      </c>
      <c r="L6228">
        <v>2.338330559370184E-6</v>
      </c>
      <c r="M6228">
        <v>3.4770196115908711E-6</v>
      </c>
      <c r="N6228">
        <v>1.0502546178268489E-6</v>
      </c>
      <c r="O6228">
        <v>2.9056256092610092E-6</v>
      </c>
      <c r="P6228">
        <v>1.950439103347551E-7</v>
      </c>
      <c r="Q6228">
        <v>5.7334318851137739E-6</v>
      </c>
      <c r="R6228">
        <v>2.1490217149112642E-6</v>
      </c>
      <c r="S6228">
        <v>1.5518302303786709E-4</v>
      </c>
      <c r="T6228">
        <v>2.2258034985473349E-5</v>
      </c>
    </row>
    <row r="6229" spans="1:20">
      <c r="A6229" s="10">
        <v>6223</v>
      </c>
      <c r="B6229" s="10">
        <v>6.837991424298861E-5</v>
      </c>
      <c r="C6229" s="10">
        <v>7.6638674206456879E-5</v>
      </c>
      <c r="D6229" s="10">
        <v>8.4140038111101437E-5</v>
      </c>
      <c r="E6229" s="10">
        <v>4.4002393575633249E-5</v>
      </c>
      <c r="F6229" s="10">
        <v>6.57867934132809E-5</v>
      </c>
      <c r="G6229" s="10">
        <v>4.1627552992155227E-5</v>
      </c>
      <c r="H6229" s="10">
        <v>5.3245688901037618E-5</v>
      </c>
      <c r="I6229" s="10">
        <v>4.9525963057747398E-5</v>
      </c>
      <c r="J6229" s="10">
        <v>4.3941772136585923E-5</v>
      </c>
      <c r="K6229">
        <v>3.7598371871637963E-5</v>
      </c>
      <c r="L6229">
        <v>3.918627900242117E-5</v>
      </c>
      <c r="M6229">
        <v>7.7310308896301336E-5</v>
      </c>
      <c r="N6229">
        <v>2.0224198089927109E-5</v>
      </c>
      <c r="O6229">
        <v>4.3186609879353823E-5</v>
      </c>
      <c r="P6229">
        <v>2.224288908603624E-5</v>
      </c>
      <c r="Q6229">
        <v>7.9919798525859617E-5</v>
      </c>
      <c r="R6229">
        <v>2.0931044923976621E-5</v>
      </c>
      <c r="S6229">
        <v>1.473656366231681E-4</v>
      </c>
      <c r="T6229">
        <v>5.9199404737736117E-6</v>
      </c>
    </row>
    <row r="6230" spans="1:20">
      <c r="A6230" s="10">
        <v>6224</v>
      </c>
      <c r="B6230" s="10">
        <v>1.704491238438941E-4</v>
      </c>
      <c r="C6230" s="10">
        <v>2.0459776222217889E-4</v>
      </c>
      <c r="D6230" s="10">
        <v>2.313433414103016E-4</v>
      </c>
      <c r="E6230" s="10">
        <v>9.4591522924094871E-5</v>
      </c>
      <c r="F6230" s="10">
        <v>1.548108109292479E-4</v>
      </c>
      <c r="G6230" s="10">
        <v>1.006939848479845E-4</v>
      </c>
      <c r="H6230" s="10">
        <v>1.4439463904751789E-4</v>
      </c>
      <c r="I6230" s="10">
        <v>1.218827143946877E-4</v>
      </c>
      <c r="J6230" s="10">
        <v>1.361024515277905E-4</v>
      </c>
      <c r="K6230">
        <v>8.4177320317976235E-5</v>
      </c>
      <c r="L6230">
        <v>1.207004291804984E-4</v>
      </c>
      <c r="M6230">
        <v>1.6610139344341171E-4</v>
      </c>
      <c r="N6230">
        <v>5.1956681240479503E-5</v>
      </c>
      <c r="O6230">
        <v>9.4799824593282543E-5</v>
      </c>
      <c r="P6230">
        <v>7.0868038181180615E-5</v>
      </c>
      <c r="Q6230">
        <v>1.8648603176553869E-4</v>
      </c>
      <c r="R6230">
        <v>5.3023467987173533E-5</v>
      </c>
      <c r="S6230">
        <v>1.24758889829041E-4</v>
      </c>
      <c r="T6230">
        <v>1.5582019457249249E-5</v>
      </c>
    </row>
    <row r="6231" spans="1:20">
      <c r="A6231" s="10">
        <v>6225</v>
      </c>
      <c r="B6231" s="10">
        <v>2.7694160498934367E-4</v>
      </c>
      <c r="C6231" s="10">
        <v>3.0966150494659981E-4</v>
      </c>
      <c r="D6231" s="10">
        <v>3.2976948919779002E-4</v>
      </c>
      <c r="E6231" s="10">
        <v>1.7201219020136199E-4</v>
      </c>
      <c r="F6231" s="10">
        <v>2.9028816137263572E-4</v>
      </c>
      <c r="G6231" s="10">
        <v>1.4432017959324761E-4</v>
      </c>
      <c r="H6231" s="10">
        <v>2.4484006388801691E-4</v>
      </c>
      <c r="I6231" s="10">
        <v>1.8442602259110611E-4</v>
      </c>
      <c r="J6231" s="10">
        <v>2.0996139162207639E-4</v>
      </c>
      <c r="K6231">
        <v>9.8855915179553357E-5</v>
      </c>
      <c r="L6231">
        <v>2.2847844524966291E-4</v>
      </c>
      <c r="M6231">
        <v>2.22166507158274E-4</v>
      </c>
      <c r="N6231">
        <v>8.8023284933763345E-5</v>
      </c>
      <c r="O6231">
        <v>1.2792782293207929E-4</v>
      </c>
      <c r="P6231">
        <v>1.501998494117123E-4</v>
      </c>
      <c r="Q6231">
        <v>3.6392228791936438E-4</v>
      </c>
      <c r="R6231">
        <v>5.4293174334366547E-5</v>
      </c>
      <c r="S6231">
        <v>9.7335241829444249E-5</v>
      </c>
      <c r="T6231">
        <v>2.6758636820691551E-5</v>
      </c>
    </row>
    <row r="6232" spans="1:20">
      <c r="A6232" s="10">
        <v>6226</v>
      </c>
      <c r="B6232" s="10">
        <v>3.1660415686885792E-4</v>
      </c>
      <c r="C6232" s="10">
        <v>3.4274175769689701E-4</v>
      </c>
      <c r="D6232" s="10">
        <v>2.9335379237222067E-4</v>
      </c>
      <c r="E6232" s="10">
        <v>1.7040458760001181E-4</v>
      </c>
      <c r="F6232" s="10">
        <v>3.7105532522572088E-4</v>
      </c>
      <c r="G6232" s="10">
        <v>1.7334152527392481E-4</v>
      </c>
      <c r="H6232" s="10">
        <v>3.1179454236934009E-4</v>
      </c>
      <c r="I6232" s="10">
        <v>1.942253498950324E-4</v>
      </c>
      <c r="J6232" s="10">
        <v>2.3355849873606669E-4</v>
      </c>
      <c r="K6232">
        <v>1.128396294624906E-4</v>
      </c>
      <c r="L6232">
        <v>3.5579925081268509E-4</v>
      </c>
      <c r="M6232">
        <v>2.5168821520227778E-4</v>
      </c>
      <c r="N6232">
        <v>1.6049019592720331E-4</v>
      </c>
      <c r="O6232">
        <v>1.2065300296118549E-4</v>
      </c>
      <c r="P6232">
        <v>4.0635652157794801E-4</v>
      </c>
      <c r="Q6232">
        <v>3.6323321054702212E-4</v>
      </c>
      <c r="R6232">
        <v>8.7165224559432E-5</v>
      </c>
      <c r="S6232">
        <v>8.4733217782078575E-5</v>
      </c>
      <c r="T6232">
        <v>1.497699983375857E-5</v>
      </c>
    </row>
    <row r="6233" spans="1:20">
      <c r="A6233" s="10">
        <v>6227</v>
      </c>
      <c r="B6233" s="10">
        <v>2.8555782376261582E-4</v>
      </c>
      <c r="C6233" s="10">
        <v>2.9167570203742632E-4</v>
      </c>
      <c r="D6233" s="10">
        <v>3.8998644875907942E-4</v>
      </c>
      <c r="E6233" s="10">
        <v>1.6781076193130251E-4</v>
      </c>
      <c r="F6233" s="10">
        <v>3.3735199882721089E-4</v>
      </c>
      <c r="G6233" s="10">
        <v>1.9377678822285729E-4</v>
      </c>
      <c r="H6233" s="10">
        <v>3.3725391322351989E-4</v>
      </c>
      <c r="I6233" s="10">
        <v>2.241547890099884E-4</v>
      </c>
      <c r="J6233" s="10">
        <v>2.4841784958511148E-4</v>
      </c>
      <c r="K6233">
        <v>1.436769967914674E-4</v>
      </c>
      <c r="L6233">
        <v>4.2822300164144841E-4</v>
      </c>
      <c r="M6233">
        <v>2.3625304973806679E-4</v>
      </c>
      <c r="N6233">
        <v>1.8402238670565401E-4</v>
      </c>
      <c r="O6233">
        <v>1.317700102347458E-4</v>
      </c>
      <c r="P6233">
        <v>5.3142551814602389E-4</v>
      </c>
      <c r="Q6233">
        <v>3.4787666245551579E-4</v>
      </c>
      <c r="R6233">
        <v>1.4593599239989331E-4</v>
      </c>
      <c r="S6233">
        <v>7.059870092096476E-5</v>
      </c>
      <c r="T6233">
        <v>3.049381134908161E-5</v>
      </c>
    </row>
    <row r="6234" spans="1:20">
      <c r="A6234" s="10">
        <v>6228</v>
      </c>
      <c r="B6234" s="10">
        <v>3.5562351913321721E-4</v>
      </c>
      <c r="C6234" s="10">
        <v>2.9630276172848782E-4</v>
      </c>
      <c r="D6234" s="10">
        <v>3.8014522336903678E-4</v>
      </c>
      <c r="E6234" s="10">
        <v>2.3352238085732479E-4</v>
      </c>
      <c r="F6234" s="10">
        <v>4.7372699929263838E-4</v>
      </c>
      <c r="G6234" s="10">
        <v>2.197523604118896E-4</v>
      </c>
      <c r="H6234" s="10">
        <v>3.8133342267140539E-4</v>
      </c>
      <c r="I6234" s="10">
        <v>2.4217015291114731E-4</v>
      </c>
      <c r="J6234" s="10">
        <v>2.4799841608537642E-4</v>
      </c>
      <c r="K6234">
        <v>1.820255167106995E-4</v>
      </c>
      <c r="L6234">
        <v>4.3119099599690059E-4</v>
      </c>
      <c r="M6234">
        <v>2.1642676716442129E-4</v>
      </c>
      <c r="N6234">
        <v>2.093778324923304E-4</v>
      </c>
      <c r="O6234">
        <v>1.290055492882063E-4</v>
      </c>
      <c r="P6234">
        <v>5.3765749955238078E-4</v>
      </c>
      <c r="Q6234">
        <v>4.6470754433590742E-4</v>
      </c>
      <c r="R6234">
        <v>1.8562326542705319E-4</v>
      </c>
      <c r="S6234">
        <v>6.1453053639709017E-5</v>
      </c>
      <c r="T6234">
        <v>2.48520990265708E-5</v>
      </c>
    </row>
    <row r="6235" spans="1:20">
      <c r="A6235" s="10">
        <v>6229</v>
      </c>
      <c r="B6235" s="10">
        <v>2.7830658254696431E-4</v>
      </c>
      <c r="C6235" s="10">
        <v>3.2419919486040229E-4</v>
      </c>
      <c r="D6235" s="10">
        <v>3.509812567615706E-4</v>
      </c>
      <c r="E6235" s="10">
        <v>2.082625385406767E-4</v>
      </c>
      <c r="F6235" s="10">
        <v>2.9454408771223438E-4</v>
      </c>
      <c r="G6235" s="10">
        <v>2.058248082186338E-4</v>
      </c>
      <c r="H6235" s="10">
        <v>3.9691487113618538E-4</v>
      </c>
      <c r="I6235" s="10">
        <v>2.1999936666392599E-4</v>
      </c>
      <c r="J6235" s="10">
        <v>2.5006787239586982E-4</v>
      </c>
      <c r="K6235">
        <v>1.4976467715765581E-4</v>
      </c>
      <c r="L6235">
        <v>4.2860013589950531E-4</v>
      </c>
      <c r="M6235">
        <v>1.8167508180324201E-4</v>
      </c>
      <c r="N6235">
        <v>2.3995602917614169E-4</v>
      </c>
      <c r="O6235">
        <v>1.130511847201839E-4</v>
      </c>
      <c r="P6235">
        <v>5.2750185083668116E-4</v>
      </c>
      <c r="Q6235">
        <v>3.7256018896978022E-4</v>
      </c>
      <c r="R6235">
        <v>1.4594669166441499E-4</v>
      </c>
      <c r="S6235">
        <v>6.4071459849214632E-5</v>
      </c>
      <c r="T6235">
        <v>4.4636959909980337E-5</v>
      </c>
    </row>
    <row r="6236" spans="1:20">
      <c r="A6236" s="10">
        <v>6230</v>
      </c>
      <c r="B6236" s="10">
        <v>2.261413765065594E-4</v>
      </c>
      <c r="C6236" s="10">
        <v>2.4391262552821299E-4</v>
      </c>
      <c r="D6236" s="10">
        <v>2.8018251461236181E-4</v>
      </c>
      <c r="E6236" s="10">
        <v>1.16183216716969E-4</v>
      </c>
      <c r="F6236" s="10">
        <v>1.7670908127202339E-4</v>
      </c>
      <c r="G6236" s="10">
        <v>1.378344074798847E-4</v>
      </c>
      <c r="H6236" s="10">
        <v>3.7224491862618622E-4</v>
      </c>
      <c r="I6236" s="10">
        <v>1.8691391567880489E-4</v>
      </c>
      <c r="J6236" s="10">
        <v>2.4501613304101161E-4</v>
      </c>
      <c r="K6236">
        <v>1.3923732426370991E-4</v>
      </c>
      <c r="L6236">
        <v>3.6645431128499122E-4</v>
      </c>
      <c r="M6236">
        <v>1.507443733330972E-4</v>
      </c>
      <c r="N6236">
        <v>2.1104060179847909E-4</v>
      </c>
      <c r="O6236">
        <v>1.1460553829135199E-4</v>
      </c>
      <c r="P6236">
        <v>4.6271823122423592E-4</v>
      </c>
      <c r="Q6236">
        <v>1.9064967660803559E-4</v>
      </c>
      <c r="R6236">
        <v>1.1240213214165929E-4</v>
      </c>
      <c r="S6236">
        <v>4.6641480169099011E-5</v>
      </c>
      <c r="T6236">
        <v>7.3070510226643274E-6</v>
      </c>
    </row>
    <row r="6237" spans="1:20">
      <c r="A6237" s="10">
        <v>6231</v>
      </c>
      <c r="B6237" s="10">
        <v>2.4456564657352598E-4</v>
      </c>
      <c r="C6237" s="10">
        <v>1.6827480220120289E-4</v>
      </c>
      <c r="D6237" s="10">
        <v>1.995455020961088E-4</v>
      </c>
      <c r="E6237" s="10">
        <v>1.1918729296367569E-4</v>
      </c>
      <c r="F6237" s="10">
        <v>1.3789073200090501E-4</v>
      </c>
      <c r="G6237" s="10">
        <v>9.5000741453522865E-5</v>
      </c>
      <c r="H6237" s="10">
        <v>2.7667988848541198E-4</v>
      </c>
      <c r="I6237" s="10">
        <v>1.5396294649427651E-4</v>
      </c>
      <c r="J6237" s="10">
        <v>2.1442236153006329E-4</v>
      </c>
      <c r="K6237">
        <v>1.3849155140378469E-4</v>
      </c>
      <c r="L6237">
        <v>2.4161920532522269E-4</v>
      </c>
      <c r="M6237">
        <v>1.5456310704008801E-4</v>
      </c>
      <c r="N6237">
        <v>2.0988725704947249E-4</v>
      </c>
      <c r="O6237">
        <v>1.072368121414745E-4</v>
      </c>
      <c r="P6237">
        <v>2.8485005526711761E-4</v>
      </c>
      <c r="Q6237">
        <v>1.72619536325225E-4</v>
      </c>
      <c r="R6237">
        <v>7.5810257907135272E-5</v>
      </c>
      <c r="S6237">
        <v>3.4359914239841859E-5</v>
      </c>
      <c r="T6237">
        <v>2.8757163760006809E-5</v>
      </c>
    </row>
    <row r="6238" spans="1:20">
      <c r="A6238" s="10">
        <v>6232</v>
      </c>
      <c r="B6238" s="10">
        <v>1.7079862832098061E-4</v>
      </c>
      <c r="C6238" s="10">
        <v>1.3786271283415511E-4</v>
      </c>
      <c r="D6238" s="10">
        <v>1.396519969767013E-4</v>
      </c>
      <c r="E6238" s="10">
        <v>9.2372673414467421E-5</v>
      </c>
      <c r="F6238" s="10">
        <v>9.1338508259859505E-5</v>
      </c>
      <c r="G6238" s="10">
        <v>7.9591008032738121E-5</v>
      </c>
      <c r="H6238" s="10">
        <v>1.9330034605905319E-4</v>
      </c>
      <c r="I6238" s="10">
        <v>1.104731459989503E-4</v>
      </c>
      <c r="J6238" s="10">
        <v>1.4528844235900981E-4</v>
      </c>
      <c r="K6238">
        <v>1.482390885449873E-4</v>
      </c>
      <c r="L6238">
        <v>2.1731743071837771E-4</v>
      </c>
      <c r="M6238">
        <v>1.0273945057890021E-4</v>
      </c>
      <c r="N6238">
        <v>1.5728611206033651E-4</v>
      </c>
      <c r="O6238">
        <v>1.128492705075953E-4</v>
      </c>
      <c r="P6238">
        <v>1.9041803964184011E-4</v>
      </c>
      <c r="Q6238">
        <v>1.5086608009673609E-4</v>
      </c>
      <c r="R6238">
        <v>6.6040799820646574E-5</v>
      </c>
      <c r="S6238">
        <v>2.4568571206028589E-5</v>
      </c>
      <c r="T6238">
        <v>1.6621449303920579E-5</v>
      </c>
    </row>
    <row r="6239" spans="1:20">
      <c r="A6239" s="10">
        <v>6233</v>
      </c>
      <c r="B6239" s="10">
        <v>6.7155542076875158E-5</v>
      </c>
      <c r="C6239" s="10">
        <v>1.2797932025404731E-4</v>
      </c>
      <c r="D6239" s="10">
        <v>1.1632206760783949E-4</v>
      </c>
      <c r="E6239" s="10">
        <v>6.0347756511914748E-5</v>
      </c>
      <c r="F6239" s="10">
        <v>4.3619818623118562E-5</v>
      </c>
      <c r="G6239" s="10">
        <v>5.2630290617852797E-5</v>
      </c>
      <c r="H6239" s="10">
        <v>1.036759354509213E-4</v>
      </c>
      <c r="I6239" s="10">
        <v>6.846417938898537E-5</v>
      </c>
      <c r="J6239" s="10">
        <v>9.3980275491778524E-5</v>
      </c>
      <c r="K6239">
        <v>4.2326868234817837E-5</v>
      </c>
      <c r="L6239">
        <v>1.5788747510712939E-4</v>
      </c>
      <c r="M6239">
        <v>7.5298216775431084E-5</v>
      </c>
      <c r="N6239">
        <v>7.9703895465855741E-5</v>
      </c>
      <c r="O6239">
        <v>1.380494289522381E-4</v>
      </c>
      <c r="P6239">
        <v>7.9112256575599685E-5</v>
      </c>
      <c r="Q6239">
        <v>9.1543355678844085E-5</v>
      </c>
      <c r="R6239">
        <v>2.2639268071165592E-5</v>
      </c>
      <c r="S6239">
        <v>2.2146224725819358E-5</v>
      </c>
      <c r="T6239">
        <v>4.0585084354614894E-6</v>
      </c>
    </row>
    <row r="6240" spans="1:20">
      <c r="A6240" s="10">
        <v>6234</v>
      </c>
      <c r="B6240" s="10">
        <v>2.1799256897365549E-5</v>
      </c>
      <c r="C6240" s="10">
        <v>9.5755018854513715E-5</v>
      </c>
      <c r="D6240" s="10">
        <v>7.3091196321744772E-5</v>
      </c>
      <c r="E6240" s="10">
        <v>2.6314175950951409E-5</v>
      </c>
      <c r="F6240" s="10">
        <v>2.230085345221307E-6</v>
      </c>
      <c r="G6240" s="10">
        <v>4.8064989640295913E-5</v>
      </c>
      <c r="H6240" s="10">
        <v>4.4014089914559328E-5</v>
      </c>
      <c r="I6240" s="10">
        <v>3.0424848354333741E-5</v>
      </c>
      <c r="J6240" s="10">
        <v>7.1371483032253767E-5</v>
      </c>
      <c r="K6240">
        <v>1.375039142367615E-5</v>
      </c>
      <c r="L6240">
        <v>9.3735993749029337E-5</v>
      </c>
      <c r="M6240">
        <v>4.8891240660842163E-5</v>
      </c>
      <c r="N6240">
        <v>1.503704680738472E-5</v>
      </c>
      <c r="O6240">
        <v>6.559091489029998E-5</v>
      </c>
      <c r="P6240">
        <v>7.4379915920016447E-6</v>
      </c>
      <c r="Q6240">
        <v>4.6768266948111819E-5</v>
      </c>
      <c r="R6240">
        <v>1.5499324677818369E-6</v>
      </c>
      <c r="S6240">
        <v>2.3132786924122369E-5</v>
      </c>
      <c r="T6240">
        <v>3.361838909825374E-6</v>
      </c>
    </row>
    <row r="6241" spans="1:20">
      <c r="A6241" s="10">
        <v>6235</v>
      </c>
      <c r="B6241" s="10">
        <v>1.615153282664068E-5</v>
      </c>
      <c r="C6241" s="10">
        <v>8.4550981644623737E-5</v>
      </c>
      <c r="D6241" s="10">
        <v>6.0982144350352018E-5</v>
      </c>
      <c r="E6241" s="10">
        <v>1.1883212200491101E-5</v>
      </c>
      <c r="F6241" s="10">
        <v>0</v>
      </c>
      <c r="G6241" s="10">
        <v>3.2868015028804872E-5</v>
      </c>
      <c r="H6241" s="10">
        <v>3.7068203207725289E-5</v>
      </c>
      <c r="I6241" s="10">
        <v>2.2004230353733689E-5</v>
      </c>
      <c r="J6241" s="10">
        <v>6.8289958610355669E-5</v>
      </c>
      <c r="K6241">
        <v>6.256518366742953E-6</v>
      </c>
      <c r="L6241">
        <v>6.3752217925366658E-5</v>
      </c>
      <c r="M6241">
        <v>3.016835160558011E-5</v>
      </c>
      <c r="N6241">
        <v>5.5655025995790827E-6</v>
      </c>
      <c r="O6241">
        <v>8.8399431882257379E-6</v>
      </c>
      <c r="P6241">
        <v>7.359838108766464E-6</v>
      </c>
      <c r="Q6241">
        <v>3.8092781274022108E-5</v>
      </c>
      <c r="R6241">
        <v>4.5891357735472282E-7</v>
      </c>
      <c r="S6241">
        <v>2.573004212006728E-5</v>
      </c>
      <c r="T6241">
        <v>2.2669767489307609E-6</v>
      </c>
    </row>
    <row r="6242" spans="1:20">
      <c r="A6242" s="10">
        <v>6236</v>
      </c>
      <c r="B6242" s="10">
        <v>8.9278303878801152E-6</v>
      </c>
      <c r="C6242" s="10">
        <v>4.6900365019937963E-5</v>
      </c>
      <c r="D6242" s="10">
        <v>2.394035457647354E-5</v>
      </c>
      <c r="E6242" s="10">
        <v>3.6325635703586392E-6</v>
      </c>
      <c r="F6242" s="10">
        <v>0</v>
      </c>
      <c r="G6242" s="10">
        <v>1.259136785776163E-5</v>
      </c>
      <c r="H6242" s="10">
        <v>2.5511205160978342E-5</v>
      </c>
      <c r="I6242" s="10">
        <v>1.436161278297629E-5</v>
      </c>
      <c r="J6242" s="10">
        <v>3.6148489138246373E-5</v>
      </c>
      <c r="K6242">
        <v>2.9431739971470149E-6</v>
      </c>
      <c r="L6242">
        <v>1.2930222559148619E-5</v>
      </c>
      <c r="M6242">
        <v>1.117838457169664E-5</v>
      </c>
      <c r="N6242">
        <v>2.6279069566821992E-6</v>
      </c>
      <c r="O6242">
        <v>2.5041447176899661E-6</v>
      </c>
      <c r="P6242">
        <v>7.5063588999447669E-6</v>
      </c>
      <c r="Q6242">
        <v>1.870746759682015E-5</v>
      </c>
      <c r="R6242">
        <v>0</v>
      </c>
      <c r="S6242">
        <v>2.906490504539273E-5</v>
      </c>
      <c r="T6242">
        <v>2.2957065642731219E-6</v>
      </c>
    </row>
    <row r="6243" spans="1:20">
      <c r="A6243" s="10">
        <v>6237</v>
      </c>
      <c r="B6243" s="10">
        <v>1.11534828103431E-6</v>
      </c>
      <c r="C6243" s="10">
        <v>1.51407919373938E-5</v>
      </c>
      <c r="D6243" s="10">
        <v>8.6599732428117924E-6</v>
      </c>
      <c r="E6243" s="10">
        <v>0</v>
      </c>
      <c r="F6243" s="10">
        <v>0</v>
      </c>
      <c r="G6243" s="10">
        <v>3.2494672706006951E-6</v>
      </c>
      <c r="H6243" s="10">
        <v>1.033291079514697E-5</v>
      </c>
      <c r="I6243" s="10">
        <v>6.9927719496642466E-6</v>
      </c>
      <c r="J6243" s="10">
        <v>1.175974505064924E-5</v>
      </c>
      <c r="K6243">
        <v>1.265363265183968E-6</v>
      </c>
      <c r="L6243">
        <v>0</v>
      </c>
      <c r="M6243">
        <v>4.4556095479668417E-6</v>
      </c>
      <c r="N6243">
        <v>6.968263862937629E-8</v>
      </c>
      <c r="O6243">
        <v>8.2762351004327742E-7</v>
      </c>
      <c r="P6243">
        <v>7.5063588999447669E-6</v>
      </c>
      <c r="Q6243">
        <v>9.1161517690503645E-6</v>
      </c>
      <c r="R6243">
        <v>0</v>
      </c>
      <c r="S6243">
        <v>2.4327215987677951E-5</v>
      </c>
      <c r="T6243">
        <v>3.9757304175361791E-6</v>
      </c>
    </row>
    <row r="6244" spans="1:20">
      <c r="A6244" s="10">
        <v>6238</v>
      </c>
      <c r="B6244" s="10">
        <v>3.0808813473635503E-7</v>
      </c>
      <c r="C6244" s="10">
        <v>8.0368871335975113E-6</v>
      </c>
      <c r="D6244" s="10">
        <v>3.0824261216267829E-6</v>
      </c>
      <c r="E6244" s="10">
        <v>0</v>
      </c>
      <c r="F6244" s="10">
        <v>0</v>
      </c>
      <c r="G6244" s="10">
        <v>8.2923295382560634E-7</v>
      </c>
      <c r="H6244" s="10">
        <v>2.4186370536209311E-6</v>
      </c>
      <c r="I6244" s="10">
        <v>1.553527843695566E-6</v>
      </c>
      <c r="J6244" s="10">
        <v>3.254857497482286E-6</v>
      </c>
      <c r="K6244">
        <v>0</v>
      </c>
      <c r="L6244">
        <v>0</v>
      </c>
      <c r="M6244">
        <v>1.1656481565138031E-6</v>
      </c>
      <c r="N6244">
        <v>1.610538643205924E-9</v>
      </c>
      <c r="O6244">
        <v>6.3163158217803364E-8</v>
      </c>
      <c r="P6244">
        <v>6.6147295955573149E-6</v>
      </c>
      <c r="Q6244">
        <v>0</v>
      </c>
      <c r="R6244">
        <v>0</v>
      </c>
      <c r="S6244">
        <v>1.7704595401002049E-5</v>
      </c>
      <c r="T6244">
        <v>1.431529676767951E-6</v>
      </c>
    </row>
    <row r="6245" spans="1:20">
      <c r="A6245" s="10">
        <v>6239</v>
      </c>
      <c r="B6245" s="10">
        <v>6.3051745070441843E-8</v>
      </c>
      <c r="C6245" s="10">
        <v>2.3099045104784759E-6</v>
      </c>
      <c r="D6245" s="10">
        <v>1.0393570538439281E-6</v>
      </c>
      <c r="E6245" s="10">
        <v>0</v>
      </c>
      <c r="F6245" s="10">
        <v>0</v>
      </c>
      <c r="G6245" s="10">
        <v>1.399573262252194E-7</v>
      </c>
      <c r="H6245" s="10">
        <v>7.42895194194619E-7</v>
      </c>
      <c r="I6245" s="10">
        <v>1.09783420105985E-8</v>
      </c>
      <c r="J6245" s="10">
        <v>9.3720112691210483E-7</v>
      </c>
      <c r="K6245">
        <v>2.015535892484176E-8</v>
      </c>
      <c r="L6245">
        <v>0</v>
      </c>
      <c r="M6245">
        <v>3.490753281580556E-7</v>
      </c>
      <c r="N6245">
        <v>1.2257988562178419E-9</v>
      </c>
      <c r="O6245">
        <v>1.127031008172746E-8</v>
      </c>
      <c r="P6245">
        <v>3.3707937117086602E-7</v>
      </c>
      <c r="Q6245">
        <v>0</v>
      </c>
      <c r="R6245">
        <v>0</v>
      </c>
      <c r="S6245">
        <v>1.4814019356191481E-5</v>
      </c>
      <c r="T6245">
        <v>1.790709361379705E-6</v>
      </c>
    </row>
    <row r="6246" spans="1:20">
      <c r="A6246" s="10">
        <v>6240</v>
      </c>
      <c r="B6246" s="10">
        <v>0</v>
      </c>
      <c r="C6246" s="10">
        <v>2.5227339052562961E-8</v>
      </c>
      <c r="D6246" s="10">
        <v>1.066111829672994E-7</v>
      </c>
      <c r="E6246" s="10">
        <v>0</v>
      </c>
      <c r="F6246" s="10">
        <v>0</v>
      </c>
      <c r="G6246" s="10">
        <v>1.6363075758943109E-8</v>
      </c>
      <c r="H6246" s="10">
        <v>1.160578401207165E-7</v>
      </c>
      <c r="I6246" s="10">
        <v>0</v>
      </c>
      <c r="J6246" s="10">
        <v>3.1317801857287661E-7</v>
      </c>
      <c r="K6246">
        <v>9.3402882822437431E-9</v>
      </c>
      <c r="L6246">
        <v>0</v>
      </c>
      <c r="M6246">
        <v>2.7959045921769E-8</v>
      </c>
      <c r="N6246">
        <v>7.8737444778956259E-10</v>
      </c>
      <c r="O6246">
        <v>6.4463165386429703E-11</v>
      </c>
      <c r="P6246">
        <v>0</v>
      </c>
      <c r="Q6246">
        <v>0</v>
      </c>
      <c r="R6246">
        <v>0</v>
      </c>
      <c r="S6246">
        <v>1.5128084628978091E-5</v>
      </c>
      <c r="T6246">
        <v>1.9183000291192092E-6</v>
      </c>
    </row>
    <row r="6247" spans="1:20">
      <c r="A6247" s="10">
        <v>6241</v>
      </c>
      <c r="B6247" s="10">
        <v>0</v>
      </c>
      <c r="C6247" s="10">
        <v>4.997290600516378E-7</v>
      </c>
      <c r="D6247" s="10">
        <v>1.1997657322450981E-10</v>
      </c>
      <c r="E6247" s="10">
        <v>0</v>
      </c>
      <c r="F6247" s="10">
        <v>0</v>
      </c>
      <c r="G6247" s="10">
        <v>2.2574984148912251E-7</v>
      </c>
      <c r="H6247" s="10">
        <v>0</v>
      </c>
      <c r="I6247" s="10">
        <v>3.3281710516340709E-9</v>
      </c>
      <c r="J6247" s="10">
        <v>1.6731105582147659E-8</v>
      </c>
      <c r="K6247">
        <v>9.3402882822437431E-9</v>
      </c>
      <c r="L6247">
        <v>1.154816682406195E-9</v>
      </c>
      <c r="M6247">
        <v>0</v>
      </c>
      <c r="N6247">
        <v>1.1810616716843441E-9</v>
      </c>
      <c r="O6247">
        <v>1.074386089773828E-10</v>
      </c>
      <c r="P6247">
        <v>0</v>
      </c>
      <c r="Q6247">
        <v>0</v>
      </c>
      <c r="R6247">
        <v>0</v>
      </c>
      <c r="S6247">
        <v>1.476570501423268E-5</v>
      </c>
      <c r="T6247">
        <v>1.330090577197631E-6</v>
      </c>
    </row>
    <row r="6248" spans="1:20">
      <c r="A6248" s="10">
        <v>6242</v>
      </c>
      <c r="B6248" s="10">
        <v>0</v>
      </c>
      <c r="C6248" s="10">
        <v>5.4965816859316869E-7</v>
      </c>
      <c r="D6248" s="10">
        <v>0</v>
      </c>
      <c r="E6248" s="10">
        <v>0</v>
      </c>
      <c r="F6248" s="10">
        <v>0</v>
      </c>
      <c r="G6248" s="10">
        <v>3.9392589790048222E-8</v>
      </c>
      <c r="H6248" s="10">
        <v>8.3344948022058551E-12</v>
      </c>
      <c r="I6248" s="10">
        <v>0</v>
      </c>
      <c r="J6248" s="10">
        <v>2.3564937439644592E-10</v>
      </c>
      <c r="K6248">
        <v>1.8188982444369392E-8</v>
      </c>
      <c r="L6248">
        <v>0</v>
      </c>
      <c r="M6248">
        <v>3.4132288410272558E-7</v>
      </c>
      <c r="N6248">
        <v>8.9474369066995752E-10</v>
      </c>
      <c r="O6248">
        <v>0</v>
      </c>
      <c r="P6248">
        <v>0</v>
      </c>
      <c r="Q6248">
        <v>0</v>
      </c>
      <c r="R6248">
        <v>0</v>
      </c>
      <c r="S6248">
        <v>2.092518024430875E-5</v>
      </c>
      <c r="T6248">
        <v>7.62224852444609E-7</v>
      </c>
    </row>
    <row r="6249" spans="1:20">
      <c r="A6249" s="10">
        <v>6243</v>
      </c>
      <c r="B6249" s="10">
        <v>0</v>
      </c>
      <c r="C6249" s="10">
        <v>5.4659234613886413E-7</v>
      </c>
      <c r="D6249" s="10">
        <v>0</v>
      </c>
      <c r="E6249" s="10">
        <v>0</v>
      </c>
      <c r="F6249" s="10">
        <v>0</v>
      </c>
      <c r="G6249" s="10">
        <v>0</v>
      </c>
      <c r="H6249" s="10">
        <v>0</v>
      </c>
      <c r="I6249" s="10">
        <v>0</v>
      </c>
      <c r="J6249" s="10">
        <v>0</v>
      </c>
      <c r="K6249">
        <v>9.3402882822437431E-9</v>
      </c>
      <c r="L6249">
        <v>0</v>
      </c>
      <c r="M6249">
        <v>4.2566660414914042E-7</v>
      </c>
      <c r="N6249">
        <v>8.9474369066995752E-10</v>
      </c>
      <c r="O6249">
        <v>6.4463165386429703E-11</v>
      </c>
      <c r="P6249">
        <v>0</v>
      </c>
      <c r="Q6249">
        <v>0</v>
      </c>
      <c r="R6249">
        <v>0</v>
      </c>
      <c r="S6249">
        <v>2.5684222775174799E-5</v>
      </c>
      <c r="T6249">
        <v>4.1853636242705397E-7</v>
      </c>
    </row>
    <row r="6250" spans="1:20">
      <c r="A6250" s="10">
        <v>6244</v>
      </c>
      <c r="B6250" s="10">
        <v>0</v>
      </c>
      <c r="C6250" s="10">
        <v>1.051139127190123E-8</v>
      </c>
      <c r="D6250" s="10">
        <v>1.1997657322450981E-10</v>
      </c>
      <c r="E6250" s="10">
        <v>0</v>
      </c>
      <c r="F6250" s="10">
        <v>0</v>
      </c>
      <c r="G6250" s="10">
        <v>0</v>
      </c>
      <c r="H6250" s="10">
        <v>0</v>
      </c>
      <c r="I6250" s="10">
        <v>0</v>
      </c>
      <c r="J6250" s="10">
        <v>2.3564937439644592E-10</v>
      </c>
      <c r="K6250">
        <v>0</v>
      </c>
      <c r="L6250">
        <v>0</v>
      </c>
      <c r="M6250">
        <v>4.2566660414914042E-7</v>
      </c>
      <c r="N6250">
        <v>8.5895394304315921E-10</v>
      </c>
      <c r="O6250">
        <v>0</v>
      </c>
      <c r="P6250">
        <v>0</v>
      </c>
      <c r="Q6250">
        <v>0</v>
      </c>
      <c r="R6250">
        <v>0</v>
      </c>
      <c r="S6250">
        <v>2.335371711024934E-5</v>
      </c>
      <c r="T6250">
        <v>6.6792885451618341E-8</v>
      </c>
    </row>
    <row r="6251" spans="1:20">
      <c r="A6251" s="10">
        <v>6245</v>
      </c>
      <c r="B6251" s="10">
        <v>1.978093962994254E-9</v>
      </c>
      <c r="C6251" s="10">
        <v>0</v>
      </c>
      <c r="D6251" s="10">
        <v>1.583690766563529E-10</v>
      </c>
      <c r="E6251" s="10">
        <v>2.6682964422593849E-9</v>
      </c>
      <c r="F6251" s="10">
        <v>0</v>
      </c>
      <c r="G6251" s="10">
        <v>9.6398212515069914E-10</v>
      </c>
      <c r="H6251" s="10">
        <v>1.3918606319683779E-9</v>
      </c>
      <c r="I6251" s="10">
        <v>7.4392712308660887E-10</v>
      </c>
      <c r="J6251" s="10">
        <v>9.4259749758578359E-11</v>
      </c>
      <c r="K6251">
        <v>0</v>
      </c>
      <c r="L6251">
        <v>4.0418583884216821E-10</v>
      </c>
      <c r="M6251">
        <v>7.7524440553300445E-8</v>
      </c>
      <c r="N6251">
        <v>4.6929306575639269E-9</v>
      </c>
      <c r="O6251">
        <v>5.8065196221826549E-9</v>
      </c>
      <c r="P6251">
        <v>9.3331116211288141E-9</v>
      </c>
      <c r="Q6251">
        <v>0</v>
      </c>
      <c r="R6251">
        <v>3.4504780252234799E-9</v>
      </c>
      <c r="S6251">
        <v>2.362988401905473E-5</v>
      </c>
      <c r="T6251">
        <v>9.7305762260059478E-8</v>
      </c>
    </row>
    <row r="6252" spans="1:20">
      <c r="A6252" s="10">
        <v>6246</v>
      </c>
      <c r="B6252" s="10">
        <v>9.0609128407841864E-6</v>
      </c>
      <c r="C6252" s="10">
        <v>3.8339314221328009E-6</v>
      </c>
      <c r="D6252" s="10">
        <v>5.6790754966276519E-6</v>
      </c>
      <c r="E6252" s="10">
        <v>1.8086679392966661E-6</v>
      </c>
      <c r="F6252" s="10">
        <v>4.4240685793278104E-6</v>
      </c>
      <c r="G6252" s="10">
        <v>5.6440869346397074E-6</v>
      </c>
      <c r="H6252" s="10">
        <v>3.7960206681178771E-6</v>
      </c>
      <c r="I6252" s="10">
        <v>6.0380938839039169E-6</v>
      </c>
      <c r="J6252" s="10">
        <v>3.2247886373092989E-6</v>
      </c>
      <c r="K6252">
        <v>5.5505769204003696E-6</v>
      </c>
      <c r="L6252">
        <v>1.0175955901192791E-6</v>
      </c>
      <c r="M6252">
        <v>5.1741929191010051E-6</v>
      </c>
      <c r="N6252">
        <v>6.8558840553894824E-7</v>
      </c>
      <c r="O6252">
        <v>5.5240517009341282E-6</v>
      </c>
      <c r="P6252">
        <v>2.011059022517795E-6</v>
      </c>
      <c r="Q6252">
        <v>4.7341581604472734E-6</v>
      </c>
      <c r="R6252">
        <v>5.3559488617817724E-6</v>
      </c>
      <c r="S6252">
        <v>2.4354860074080641E-5</v>
      </c>
      <c r="T6252">
        <v>1.3760240860460581E-7</v>
      </c>
    </row>
    <row r="6253" spans="1:20">
      <c r="A6253" s="10">
        <v>6247</v>
      </c>
      <c r="B6253" s="10">
        <v>1.0160560619141599E-4</v>
      </c>
      <c r="C6253" s="10">
        <v>6.0585073051011187E-5</v>
      </c>
      <c r="D6253" s="10">
        <v>4.963659989552829E-5</v>
      </c>
      <c r="E6253" s="10">
        <v>7.8027359679548085E-5</v>
      </c>
      <c r="F6253" s="10">
        <v>7.6973377963636676E-5</v>
      </c>
      <c r="G6253" s="10">
        <v>6.6539549877224816E-5</v>
      </c>
      <c r="H6253" s="10">
        <v>3.6417193735101292E-5</v>
      </c>
      <c r="I6253" s="10">
        <v>7.5711253075175637E-5</v>
      </c>
      <c r="J6253" s="10">
        <v>4.1965436211125898E-5</v>
      </c>
      <c r="K6253">
        <v>7.6595673130895961E-5</v>
      </c>
      <c r="L6253">
        <v>2.2459870868824258E-5</v>
      </c>
      <c r="M6253">
        <v>8.1083243963306963E-5</v>
      </c>
      <c r="N6253">
        <v>4.172310619992252E-5</v>
      </c>
      <c r="O6253">
        <v>7.3601085259109847E-5</v>
      </c>
      <c r="P6253">
        <v>2.0348131507845811E-5</v>
      </c>
      <c r="Q6253">
        <v>5.4958005729486938E-5</v>
      </c>
      <c r="R6253">
        <v>5.8535690111775107E-5</v>
      </c>
      <c r="S6253">
        <v>1.685761739716894E-5</v>
      </c>
      <c r="T6253">
        <v>1.154767055477262E-6</v>
      </c>
    </row>
    <row r="6254" spans="1:20">
      <c r="A6254" s="10">
        <v>6248</v>
      </c>
      <c r="B6254" s="10">
        <v>2.1835629718264471E-4</v>
      </c>
      <c r="C6254" s="10">
        <v>1.5700649440330479E-4</v>
      </c>
      <c r="D6254" s="10">
        <v>1.7214349224676601E-4</v>
      </c>
      <c r="E6254" s="10">
        <v>2.2319715474589119E-4</v>
      </c>
      <c r="F6254" s="10">
        <v>2.173097494268975E-4</v>
      </c>
      <c r="G6254" s="10">
        <v>1.825162014766152E-4</v>
      </c>
      <c r="H6254" s="10">
        <v>9.5429234133338162E-5</v>
      </c>
      <c r="I6254" s="10">
        <v>2.1174753200462669E-4</v>
      </c>
      <c r="J6254" s="10">
        <v>1.2088758000233441E-4</v>
      </c>
      <c r="K6254">
        <v>2.202097335851352E-4</v>
      </c>
      <c r="L6254">
        <v>9.7939858482784086E-5</v>
      </c>
      <c r="M6254">
        <v>2.284602938709226E-4</v>
      </c>
      <c r="N6254">
        <v>1.0560648372995449E-4</v>
      </c>
      <c r="O6254">
        <v>2.1309011206707419E-4</v>
      </c>
      <c r="P6254">
        <v>7.4254960959574336E-5</v>
      </c>
      <c r="Q6254">
        <v>2.102285160804286E-4</v>
      </c>
      <c r="R6254">
        <v>1.6423966526627639E-4</v>
      </c>
      <c r="S6254">
        <v>9.6354989287621474E-6</v>
      </c>
      <c r="T6254">
        <v>1.101733868097226E-6</v>
      </c>
    </row>
    <row r="6255" spans="1:20">
      <c r="A6255" s="10">
        <v>6249</v>
      </c>
      <c r="B6255" s="10">
        <v>3.5689224387490718E-4</v>
      </c>
      <c r="C6255" s="10">
        <v>2.9600667773509008E-4</v>
      </c>
      <c r="D6255" s="10">
        <v>3.0361899157660698E-4</v>
      </c>
      <c r="E6255" s="10">
        <v>3.4322126917871502E-4</v>
      </c>
      <c r="F6255" s="10">
        <v>3.5873397555316399E-4</v>
      </c>
      <c r="G6255" s="10">
        <v>3.2277132526433762E-4</v>
      </c>
      <c r="H6255" s="10">
        <v>2.389272878188851E-4</v>
      </c>
      <c r="I6255" s="10">
        <v>3.3681584779023539E-4</v>
      </c>
      <c r="J6255" s="10">
        <v>2.0622687453599771E-4</v>
      </c>
      <c r="K6255">
        <v>3.5246427061889272E-4</v>
      </c>
      <c r="L6255">
        <v>1.5351128285394261E-4</v>
      </c>
      <c r="M6255">
        <v>3.5158706709283909E-4</v>
      </c>
      <c r="N6255">
        <v>1.8877706586217021E-4</v>
      </c>
      <c r="O6255">
        <v>3.4510930144446289E-4</v>
      </c>
      <c r="P6255">
        <v>1.8914089845985951E-4</v>
      </c>
      <c r="Q6255">
        <v>3.6639568816759348E-4</v>
      </c>
      <c r="R6255">
        <v>3.6259237022318188E-4</v>
      </c>
      <c r="S6255">
        <v>5.567889308779634E-6</v>
      </c>
      <c r="T6255">
        <v>3.8075554253464911E-7</v>
      </c>
    </row>
    <row r="6256" spans="1:20">
      <c r="A6256" s="10">
        <v>6250</v>
      </c>
      <c r="B6256" s="10">
        <v>4.3717771843451302E-4</v>
      </c>
      <c r="C6256" s="10">
        <v>3.7543178161584439E-4</v>
      </c>
      <c r="D6256" s="10">
        <v>3.6940375736110122E-4</v>
      </c>
      <c r="E6256" s="10">
        <v>4.0434783471471417E-4</v>
      </c>
      <c r="F6256" s="10">
        <v>4.5950209895579211E-4</v>
      </c>
      <c r="G6256" s="10">
        <v>4.0116633544662241E-4</v>
      </c>
      <c r="H6256" s="10">
        <v>3.3116853393428178E-4</v>
      </c>
      <c r="I6256" s="10">
        <v>4.0058670363212482E-4</v>
      </c>
      <c r="J6256" s="10">
        <v>2.8885460709608403E-4</v>
      </c>
      <c r="K6256">
        <v>4.164389283678187E-4</v>
      </c>
      <c r="L6256">
        <v>2.5052438651388721E-4</v>
      </c>
      <c r="M6256">
        <v>3.7814766273166188E-4</v>
      </c>
      <c r="N6256">
        <v>1.9044988985054289E-4</v>
      </c>
      <c r="O6256">
        <v>3.30174583263537E-4</v>
      </c>
      <c r="P6256">
        <v>2.6304464446173001E-4</v>
      </c>
      <c r="Q6256">
        <v>4.0692272876705369E-4</v>
      </c>
      <c r="R6256">
        <v>4.7216051902226961E-4</v>
      </c>
      <c r="S6256">
        <v>1.8188224589970649E-6</v>
      </c>
      <c r="T6256">
        <v>1.373907209419661E-7</v>
      </c>
    </row>
    <row r="6257" spans="1:20">
      <c r="A6257" s="10">
        <v>6251</v>
      </c>
      <c r="B6257" s="10">
        <v>4.6616877482394219E-4</v>
      </c>
      <c r="C6257" s="10">
        <v>4.0293833848599139E-4</v>
      </c>
      <c r="D6257" s="10">
        <v>4.00840531377355E-4</v>
      </c>
      <c r="E6257" s="10">
        <v>3.8231250213448113E-4</v>
      </c>
      <c r="F6257" s="10">
        <v>5.0903703677516055E-4</v>
      </c>
      <c r="G6257" s="10">
        <v>4.4270537347890692E-4</v>
      </c>
      <c r="H6257" s="10">
        <v>3.8883274066934289E-4</v>
      </c>
      <c r="I6257" s="10">
        <v>4.1016409508519468E-4</v>
      </c>
      <c r="J6257" s="10">
        <v>3.3482823179424402E-4</v>
      </c>
      <c r="K6257">
        <v>4.2837435430001888E-4</v>
      </c>
      <c r="L6257">
        <v>3.771698264106212E-4</v>
      </c>
      <c r="M6257">
        <v>3.3751977013486841E-4</v>
      </c>
      <c r="N6257">
        <v>1.6041484508729349E-4</v>
      </c>
      <c r="O6257">
        <v>3.6530743197585699E-4</v>
      </c>
      <c r="P6257">
        <v>4.5307966407616711E-4</v>
      </c>
      <c r="Q6257">
        <v>4.6958942122087059E-4</v>
      </c>
      <c r="R6257">
        <v>5.122340090635511E-4</v>
      </c>
      <c r="S6257">
        <v>1.5889907327207939E-6</v>
      </c>
      <c r="T6257">
        <v>1.118544582455212E-5</v>
      </c>
    </row>
    <row r="6258" spans="1:20">
      <c r="A6258" s="10">
        <v>6252</v>
      </c>
      <c r="B6258" s="10">
        <v>4.8129519136197929E-4</v>
      </c>
      <c r="C6258" s="10">
        <v>4.1012515845806439E-4</v>
      </c>
      <c r="D6258" s="10">
        <v>4.3297166441219978E-4</v>
      </c>
      <c r="E6258" s="10">
        <v>3.8979875284157289E-4</v>
      </c>
      <c r="F6258" s="10">
        <v>5.1638214499299029E-4</v>
      </c>
      <c r="G6258" s="10">
        <v>4.4272020630406239E-4</v>
      </c>
      <c r="H6258" s="10">
        <v>3.9471269341432002E-4</v>
      </c>
      <c r="I6258" s="10">
        <v>3.9838936681092329E-4</v>
      </c>
      <c r="J6258" s="10">
        <v>3.659889851259651E-4</v>
      </c>
      <c r="K6258">
        <v>4.5248490745738881E-4</v>
      </c>
      <c r="L6258">
        <v>3.2877027556387812E-4</v>
      </c>
      <c r="M6258">
        <v>4.1856088710183308E-4</v>
      </c>
      <c r="N6258">
        <v>1.3973373047371121E-4</v>
      </c>
      <c r="O6258">
        <v>3.4600442567796501E-4</v>
      </c>
      <c r="P6258">
        <v>4.1139699083612969E-4</v>
      </c>
      <c r="Q6258">
        <v>5.5272323680639077E-4</v>
      </c>
      <c r="R6258">
        <v>4.9618264964135044E-4</v>
      </c>
      <c r="S6258">
        <v>3.7891481691509502E-6</v>
      </c>
      <c r="T6258">
        <v>1.1996806640228689E-5</v>
      </c>
    </row>
    <row r="6259" spans="1:20">
      <c r="A6259" s="10">
        <v>6253</v>
      </c>
      <c r="B6259" s="10">
        <v>4.7093109167374358E-4</v>
      </c>
      <c r="C6259" s="10">
        <v>3.8616986417976319E-4</v>
      </c>
      <c r="D6259" s="10">
        <v>4.2514023558677048E-4</v>
      </c>
      <c r="E6259" s="10">
        <v>3.8584546463936572E-4</v>
      </c>
      <c r="F6259" s="10">
        <v>4.715878934959518E-4</v>
      </c>
      <c r="G6259" s="10">
        <v>4.1190726196630242E-4</v>
      </c>
      <c r="H6259" s="10">
        <v>3.4769411188663191E-4</v>
      </c>
      <c r="I6259" s="10">
        <v>4.0437362348341472E-4</v>
      </c>
      <c r="J6259" s="10">
        <v>3.3081432998812761E-4</v>
      </c>
      <c r="K6259">
        <v>4.0850075254512291E-4</v>
      </c>
      <c r="L6259">
        <v>3.7681176106303259E-4</v>
      </c>
      <c r="M6259">
        <v>4.4107394336392511E-4</v>
      </c>
      <c r="N6259">
        <v>1.7691716889970389E-4</v>
      </c>
      <c r="O6259">
        <v>3.496797449736948E-4</v>
      </c>
      <c r="P6259">
        <v>4.3311432606388869E-4</v>
      </c>
      <c r="Q6259">
        <v>5.0393541237086744E-4</v>
      </c>
      <c r="R6259">
        <v>4.7582424493738251E-4</v>
      </c>
      <c r="S6259">
        <v>1.9574827561869451E-5</v>
      </c>
      <c r="T6259">
        <v>1.704899867567618E-7</v>
      </c>
    </row>
    <row r="6260" spans="1:20">
      <c r="A6260" s="10">
        <v>6254</v>
      </c>
      <c r="B6260" s="10">
        <v>4.1435336379317468E-4</v>
      </c>
      <c r="C6260" s="10">
        <v>3.7151117282330887E-4</v>
      </c>
      <c r="D6260" s="10">
        <v>3.7066126481862498E-4</v>
      </c>
      <c r="E6260" s="10">
        <v>3.7697189530402111E-4</v>
      </c>
      <c r="F6260" s="10">
        <v>4.328204103165739E-4</v>
      </c>
      <c r="G6260" s="10">
        <v>3.7042402884030423E-4</v>
      </c>
      <c r="H6260" s="10">
        <v>3.2412842159646138E-4</v>
      </c>
      <c r="I6260" s="10">
        <v>3.8186524455225529E-4</v>
      </c>
      <c r="J6260" s="10">
        <v>2.6869188931195361E-4</v>
      </c>
      <c r="K6260">
        <v>3.8269121323906578E-4</v>
      </c>
      <c r="L6260">
        <v>2.9901626495438871E-4</v>
      </c>
      <c r="M6260">
        <v>4.1312267770169362E-4</v>
      </c>
      <c r="N6260">
        <v>2.4471407480579409E-4</v>
      </c>
      <c r="O6260">
        <v>3.4275660997928669E-4</v>
      </c>
      <c r="P6260">
        <v>2.57978214655204E-4</v>
      </c>
      <c r="Q6260">
        <v>4.8407983697716428E-4</v>
      </c>
      <c r="R6260">
        <v>4.079964175036806E-4</v>
      </c>
      <c r="S6260">
        <v>2.5967142680190881E-5</v>
      </c>
      <c r="T6260">
        <v>4.6896959107877173E-8</v>
      </c>
    </row>
    <row r="6261" spans="1:20">
      <c r="A6261" s="10">
        <v>6255</v>
      </c>
      <c r="B6261" s="10">
        <v>3.2493421962420839E-4</v>
      </c>
      <c r="C6261" s="10">
        <v>3.3571141073327219E-4</v>
      </c>
      <c r="D6261" s="10">
        <v>3.118933961060471E-4</v>
      </c>
      <c r="E6261" s="10">
        <v>3.2596924901467591E-4</v>
      </c>
      <c r="F6261" s="10">
        <v>3.3553302070099599E-4</v>
      </c>
      <c r="G6261" s="10">
        <v>3.0023923358530832E-4</v>
      </c>
      <c r="H6261" s="10">
        <v>2.4844342020703962E-4</v>
      </c>
      <c r="I6261" s="10">
        <v>2.941644820530016E-4</v>
      </c>
      <c r="J6261" s="10">
        <v>2.06911567932269E-4</v>
      </c>
      <c r="K6261">
        <v>1.5171413051054311E-4</v>
      </c>
      <c r="L6261">
        <v>2.7534138258358782E-4</v>
      </c>
      <c r="M6261">
        <v>3.4147711018392489E-4</v>
      </c>
      <c r="N6261">
        <v>2.6824264634601601E-4</v>
      </c>
      <c r="O6261">
        <v>2.4787580192290828E-4</v>
      </c>
      <c r="P6261">
        <v>1.5890963603437761E-4</v>
      </c>
      <c r="Q6261">
        <v>3.2005467720371802E-4</v>
      </c>
      <c r="R6261">
        <v>2.9407159497477732E-4</v>
      </c>
      <c r="S6261">
        <v>2.3910056019562181E-5</v>
      </c>
      <c r="T6261">
        <v>8.1855276831752509E-8</v>
      </c>
    </row>
    <row r="6262" spans="1:20">
      <c r="A6262" s="10">
        <v>6256</v>
      </c>
      <c r="B6262" s="10">
        <v>1.9663508845520661E-4</v>
      </c>
      <c r="C6262" s="10">
        <v>2.2344593281053819E-4</v>
      </c>
      <c r="D6262" s="10">
        <v>1.9067429629882941E-4</v>
      </c>
      <c r="E6262" s="10">
        <v>1.920695215297149E-4</v>
      </c>
      <c r="F6262" s="10">
        <v>2.2027903663982129E-4</v>
      </c>
      <c r="G6262" s="10">
        <v>2.0873562989438119E-4</v>
      </c>
      <c r="H6262" s="10">
        <v>1.6432056377812241E-4</v>
      </c>
      <c r="I6262" s="10">
        <v>2.0476943203125221E-4</v>
      </c>
      <c r="J6262" s="10">
        <v>1.6213444468487879E-4</v>
      </c>
      <c r="K6262">
        <v>7.8344900198659166E-5</v>
      </c>
      <c r="L6262">
        <v>1.874393061859466E-4</v>
      </c>
      <c r="M6262">
        <v>2.2812247304574901E-4</v>
      </c>
      <c r="N6262">
        <v>1.7894626864140529E-4</v>
      </c>
      <c r="O6262">
        <v>1.872254098339723E-4</v>
      </c>
      <c r="P6262">
        <v>1.6310849421744241E-4</v>
      </c>
      <c r="Q6262">
        <v>2.131406370497222E-4</v>
      </c>
      <c r="R6262">
        <v>1.718598511999326E-4</v>
      </c>
      <c r="S6262">
        <v>1.9232561271760288E-5</v>
      </c>
      <c r="T6262">
        <v>3.0903684801006787E-8</v>
      </c>
    </row>
    <row r="6263" spans="1:20">
      <c r="A6263" s="10">
        <v>6257</v>
      </c>
      <c r="B6263" s="10">
        <v>7.1239508691329457E-5</v>
      </c>
      <c r="C6263" s="10">
        <v>1.4381400854701661E-4</v>
      </c>
      <c r="D6263" s="10">
        <v>1.3169282669422841E-4</v>
      </c>
      <c r="E6263" s="10">
        <v>9.8076870139018511E-5</v>
      </c>
      <c r="F6263" s="10">
        <v>7.1388637654594777E-5</v>
      </c>
      <c r="G6263" s="10">
        <v>9.6477883080983031E-5</v>
      </c>
      <c r="H6263" s="10">
        <v>7.9288636914020389E-5</v>
      </c>
      <c r="I6263" s="10">
        <v>8.866620656277789E-5</v>
      </c>
      <c r="J6263" s="10">
        <v>9.2152742720274884E-5</v>
      </c>
      <c r="K6263">
        <v>1.062589416430887E-4</v>
      </c>
      <c r="L6263">
        <v>1.3257229112063879E-4</v>
      </c>
      <c r="M6263">
        <v>1.199522191631483E-4</v>
      </c>
      <c r="N6263">
        <v>8.3318733792516839E-5</v>
      </c>
      <c r="O6263">
        <v>1.858450197840743E-4</v>
      </c>
      <c r="P6263">
        <v>1.87089018400591E-5</v>
      </c>
      <c r="Q6263">
        <v>1.1802824654432561E-4</v>
      </c>
      <c r="R6263">
        <v>4.9738418122110967E-5</v>
      </c>
      <c r="S6263">
        <v>1.747949240912275E-5</v>
      </c>
      <c r="T6263">
        <v>6.5406059866888876E-10</v>
      </c>
    </row>
    <row r="6264" spans="1:20">
      <c r="A6264" s="10">
        <v>6258</v>
      </c>
      <c r="B6264" s="10">
        <v>1.9839064684736399E-5</v>
      </c>
      <c r="C6264" s="10">
        <v>9.8598207851806195E-5</v>
      </c>
      <c r="D6264" s="10">
        <v>7.6436477917883394E-5</v>
      </c>
      <c r="E6264" s="10">
        <v>3.9763551648993323E-5</v>
      </c>
      <c r="F6264" s="10">
        <v>5.9108849980327434E-6</v>
      </c>
      <c r="G6264" s="10">
        <v>6.2773858815358866E-5</v>
      </c>
      <c r="H6264" s="10">
        <v>4.2609681700666231E-5</v>
      </c>
      <c r="I6264" s="10">
        <v>4.0809478739961697E-5</v>
      </c>
      <c r="J6264" s="10">
        <v>7.5523815885112416E-5</v>
      </c>
      <c r="K6264">
        <v>3.665660043602172E-5</v>
      </c>
      <c r="L6264">
        <v>8.8744183157660333E-5</v>
      </c>
      <c r="M6264">
        <v>5.8972217426457857E-5</v>
      </c>
      <c r="N6264">
        <v>1.156233876383789E-5</v>
      </c>
      <c r="O6264">
        <v>1.3853549035153351E-4</v>
      </c>
      <c r="P6264">
        <v>4.8284807665542826E-6</v>
      </c>
      <c r="Q6264">
        <v>5.2553627347094063E-5</v>
      </c>
      <c r="R6264">
        <v>3.149966433018633E-6</v>
      </c>
      <c r="S6264">
        <v>1.313175388646642E-5</v>
      </c>
      <c r="T6264">
        <v>7.4980855684747131E-8</v>
      </c>
    </row>
    <row r="6265" spans="1:20">
      <c r="A6265" s="10">
        <v>6259</v>
      </c>
      <c r="B6265" s="10">
        <v>1.87654603678649E-5</v>
      </c>
      <c r="C6265" s="10">
        <v>9.4016049320461278E-5</v>
      </c>
      <c r="D6265" s="10">
        <v>6.4901758001696452E-5</v>
      </c>
      <c r="E6265" s="10">
        <v>3.3981813309727961E-5</v>
      </c>
      <c r="F6265" s="10">
        <v>0</v>
      </c>
      <c r="G6265" s="10">
        <v>6.1680722971120314E-5</v>
      </c>
      <c r="H6265" s="10">
        <v>3.7010776454914388E-5</v>
      </c>
      <c r="I6265" s="10">
        <v>4.151629762253381E-5</v>
      </c>
      <c r="J6265" s="10">
        <v>7.9534060412938081E-5</v>
      </c>
      <c r="K6265">
        <v>1.7130875260227211E-5</v>
      </c>
      <c r="L6265">
        <v>5.1196718944450322E-5</v>
      </c>
      <c r="M6265">
        <v>5.3398025312310353E-5</v>
      </c>
      <c r="N6265">
        <v>4.5266291214975557E-6</v>
      </c>
      <c r="O6265">
        <v>1.2105829147705869E-4</v>
      </c>
      <c r="P6265">
        <v>7.3669512084000418E-6</v>
      </c>
      <c r="Q6265">
        <v>4.2239021504727903E-5</v>
      </c>
      <c r="R6265">
        <v>4.6963232038146549E-6</v>
      </c>
      <c r="S6265">
        <v>9.5032460432937529E-6</v>
      </c>
      <c r="T6265">
        <v>2.346009523593984E-6</v>
      </c>
    </row>
    <row r="6266" spans="1:20">
      <c r="A6266" s="10">
        <v>6260</v>
      </c>
      <c r="B6266" s="10">
        <v>1.454616121862362E-5</v>
      </c>
      <c r="C6266" s="10">
        <v>6.9493897609598351E-5</v>
      </c>
      <c r="D6266" s="10">
        <v>3.5137389029545651E-5</v>
      </c>
      <c r="E6266" s="10">
        <v>1.2539981166175491E-5</v>
      </c>
      <c r="F6266" s="10">
        <v>0</v>
      </c>
      <c r="G6266" s="10">
        <v>5.156503639413777E-5</v>
      </c>
      <c r="H6266" s="10">
        <v>2.7626399927840569E-5</v>
      </c>
      <c r="I6266" s="10">
        <v>3.1929105110182011E-5</v>
      </c>
      <c r="J6266" s="10">
        <v>6.0089401619999857E-5</v>
      </c>
      <c r="K6266">
        <v>7.6791917503647104E-6</v>
      </c>
      <c r="L6266">
        <v>2.7080451202425271E-6</v>
      </c>
      <c r="M6266">
        <v>3.7974973939209337E-5</v>
      </c>
      <c r="N6266">
        <v>6.8904211618493427E-7</v>
      </c>
      <c r="O6266">
        <v>8.3340854731559495E-5</v>
      </c>
      <c r="P6266">
        <v>7.5009221358936248E-6</v>
      </c>
      <c r="Q6266">
        <v>1.9261795403954419E-5</v>
      </c>
      <c r="R6266">
        <v>4.8612783145688862E-6</v>
      </c>
      <c r="S6266">
        <v>9.2920025128899681E-6</v>
      </c>
      <c r="T6266">
        <v>6.6417818336531041E-6</v>
      </c>
    </row>
    <row r="6267" spans="1:20">
      <c r="A6267" s="10">
        <v>6261</v>
      </c>
      <c r="B6267" s="10">
        <v>1.7539759169870051E-6</v>
      </c>
      <c r="C6267" s="10">
        <v>2.771030705071375E-5</v>
      </c>
      <c r="D6267" s="10">
        <v>1.405978706842201E-5</v>
      </c>
      <c r="E6267" s="10">
        <v>5.3661741709389907E-6</v>
      </c>
      <c r="F6267" s="10">
        <v>0</v>
      </c>
      <c r="G6267" s="10">
        <v>3.0147981324170671E-5</v>
      </c>
      <c r="H6267" s="10">
        <v>7.2628246243012224E-6</v>
      </c>
      <c r="I6267" s="10">
        <v>1.7613675034103199E-5</v>
      </c>
      <c r="J6267" s="10">
        <v>2.1662866414525621E-5</v>
      </c>
      <c r="K6267">
        <v>5.354934750446373E-6</v>
      </c>
      <c r="L6267">
        <v>6.928900094437169E-8</v>
      </c>
      <c r="M6267">
        <v>2.1194953242499879E-5</v>
      </c>
      <c r="N6267">
        <v>8.9474369066995752E-10</v>
      </c>
      <c r="O6267">
        <v>2.8029574356801359E-5</v>
      </c>
      <c r="P6267">
        <v>7.0333604274953262E-6</v>
      </c>
      <c r="Q6267">
        <v>1.821977533020939E-5</v>
      </c>
      <c r="R6267">
        <v>4.5345959596001466E-6</v>
      </c>
      <c r="S6267">
        <v>7.1730574314234566E-6</v>
      </c>
      <c r="T6267">
        <v>6.0773139672798883E-6</v>
      </c>
    </row>
    <row r="6268" spans="1:20">
      <c r="A6268" s="10">
        <v>6262</v>
      </c>
      <c r="B6268" s="10">
        <v>2.8756540987028961E-7</v>
      </c>
      <c r="C6268" s="10">
        <v>1.246929556716192E-5</v>
      </c>
      <c r="D6268" s="10">
        <v>4.9950194662622513E-6</v>
      </c>
      <c r="E6268" s="10">
        <v>1.280782292284505E-6</v>
      </c>
      <c r="F6268" s="10">
        <v>0</v>
      </c>
      <c r="G6268" s="10">
        <v>9.1375960336760237E-6</v>
      </c>
      <c r="H6268" s="10">
        <v>2.041951226540435E-6</v>
      </c>
      <c r="I6268" s="10">
        <v>4.0926608982102683E-6</v>
      </c>
      <c r="J6268" s="10">
        <v>7.4983972624541957E-6</v>
      </c>
      <c r="K6268">
        <v>1.4403707719460089E-6</v>
      </c>
      <c r="L6268">
        <v>1.7322250236092919E-8</v>
      </c>
      <c r="M6268">
        <v>8.2786376064911013E-6</v>
      </c>
      <c r="N6268">
        <v>8.9474369066995752E-10</v>
      </c>
      <c r="O6268">
        <v>6.5504637658343308E-6</v>
      </c>
      <c r="P6268">
        <v>2.9865957187612212E-6</v>
      </c>
      <c r="Q6268">
        <v>0</v>
      </c>
      <c r="R6268">
        <v>1.811500963242327E-6</v>
      </c>
      <c r="S6268">
        <v>4.1121153161785902E-6</v>
      </c>
      <c r="T6268">
        <v>1.216878386851271E-6</v>
      </c>
    </row>
    <row r="6269" spans="1:20">
      <c r="A6269" s="10">
        <v>6263</v>
      </c>
      <c r="B6269" s="10">
        <v>4.3270805440499297E-8</v>
      </c>
      <c r="C6269" s="10">
        <v>3.5604184516183861E-6</v>
      </c>
      <c r="D6269" s="10">
        <v>1.2455361950473821E-6</v>
      </c>
      <c r="E6269" s="10">
        <v>0</v>
      </c>
      <c r="F6269" s="10">
        <v>0</v>
      </c>
      <c r="G6269" s="10">
        <v>2.226850790647116E-6</v>
      </c>
      <c r="H6269" s="10">
        <v>7.7460794691701225E-7</v>
      </c>
      <c r="I6269" s="10">
        <v>1.2434763530172951E-6</v>
      </c>
      <c r="J6269" s="10">
        <v>1.8203749217563371E-6</v>
      </c>
      <c r="K6269">
        <v>8.8486941621256518E-9</v>
      </c>
      <c r="L6269">
        <v>0</v>
      </c>
      <c r="M6269">
        <v>1.718454843170356E-6</v>
      </c>
      <c r="N6269">
        <v>8.4105906922976E-10</v>
      </c>
      <c r="O6269">
        <v>3.7316786354375601E-7</v>
      </c>
      <c r="P6269">
        <v>0</v>
      </c>
      <c r="Q6269">
        <v>0</v>
      </c>
      <c r="R6269">
        <v>0</v>
      </c>
      <c r="S6269">
        <v>6.2662402571902454E-6</v>
      </c>
      <c r="T6269">
        <v>1.4997256714706549E-7</v>
      </c>
    </row>
    <row r="6270" spans="1:20">
      <c r="A6270" s="10">
        <v>6264</v>
      </c>
      <c r="B6270" s="10">
        <v>0</v>
      </c>
      <c r="C6270" s="10">
        <v>5.562277881381069E-8</v>
      </c>
      <c r="D6270" s="10">
        <v>4.4669677742949478E-7</v>
      </c>
      <c r="E6270" s="10">
        <v>0</v>
      </c>
      <c r="F6270" s="10">
        <v>0</v>
      </c>
      <c r="G6270" s="10">
        <v>8.5258442652326481E-7</v>
      </c>
      <c r="H6270" s="10">
        <v>1.121823000376908E-7</v>
      </c>
      <c r="I6270" s="10">
        <v>1.9409708674738139E-7</v>
      </c>
      <c r="J6270" s="10">
        <v>3.5535925658984042E-7</v>
      </c>
      <c r="K6270">
        <v>3.4411588408266421E-9</v>
      </c>
      <c r="L6270">
        <v>0</v>
      </c>
      <c r="M6270">
        <v>2.172478882727443E-7</v>
      </c>
      <c r="N6270">
        <v>8.9474369066995752E-10</v>
      </c>
      <c r="O6270">
        <v>5.4954848491931321E-8</v>
      </c>
      <c r="P6270">
        <v>0</v>
      </c>
      <c r="Q6270">
        <v>0</v>
      </c>
      <c r="R6270">
        <v>0</v>
      </c>
      <c r="S6270">
        <v>8.2545985686636872E-6</v>
      </c>
      <c r="T6270">
        <v>3.4361249957455612E-8</v>
      </c>
    </row>
    <row r="6271" spans="1:20">
      <c r="A6271" s="10">
        <v>6265</v>
      </c>
      <c r="B6271" s="10">
        <v>0</v>
      </c>
      <c r="C6271" s="10">
        <v>4.9841513614265011E-7</v>
      </c>
      <c r="D6271" s="10">
        <v>1.8548378220509211E-7</v>
      </c>
      <c r="E6271" s="10">
        <v>0</v>
      </c>
      <c r="F6271" s="10">
        <v>0</v>
      </c>
      <c r="G6271" s="10">
        <v>7.7417802184499566E-7</v>
      </c>
      <c r="H6271" s="10">
        <v>2.2086411225845518E-8</v>
      </c>
      <c r="I6271" s="10">
        <v>1.612082853135253E-8</v>
      </c>
      <c r="J6271" s="10">
        <v>2.709967805559127E-8</v>
      </c>
      <c r="K6271">
        <v>9.3402882822437431E-9</v>
      </c>
      <c r="L6271">
        <v>1.154816682406195E-9</v>
      </c>
      <c r="M6271">
        <v>1.299252198161794E-8</v>
      </c>
      <c r="N6271">
        <v>9.1263856448335662E-10</v>
      </c>
      <c r="O6271">
        <v>3.9752285321631652E-10</v>
      </c>
      <c r="P6271">
        <v>0</v>
      </c>
      <c r="Q6271">
        <v>0</v>
      </c>
      <c r="R6271">
        <v>0</v>
      </c>
      <c r="S6271">
        <v>8.3279123268622198E-6</v>
      </c>
      <c r="T6271">
        <v>2.4119095213403657E-7</v>
      </c>
    </row>
    <row r="6272" spans="1:20">
      <c r="A6272" s="10">
        <v>6266</v>
      </c>
      <c r="B6272" s="10">
        <v>0</v>
      </c>
      <c r="C6272" s="10">
        <v>5.4703032077519332E-7</v>
      </c>
      <c r="D6272" s="10">
        <v>0</v>
      </c>
      <c r="E6272" s="10">
        <v>0</v>
      </c>
      <c r="F6272" s="10">
        <v>0</v>
      </c>
      <c r="G6272" s="10">
        <v>2.848387261741948E-7</v>
      </c>
      <c r="H6272" s="10">
        <v>0</v>
      </c>
      <c r="I6272" s="10">
        <v>0</v>
      </c>
      <c r="J6272" s="10">
        <v>0</v>
      </c>
      <c r="K6272">
        <v>0</v>
      </c>
      <c r="L6272">
        <v>0</v>
      </c>
      <c r="M6272">
        <v>3.416817935497316E-7</v>
      </c>
      <c r="N6272">
        <v>9.4842831211015503E-10</v>
      </c>
      <c r="O6272">
        <v>2.5301792414173661E-10</v>
      </c>
      <c r="P6272">
        <v>0</v>
      </c>
      <c r="Q6272">
        <v>0</v>
      </c>
      <c r="R6272">
        <v>0</v>
      </c>
      <c r="S6272">
        <v>9.5501685590904915E-6</v>
      </c>
      <c r="T6272">
        <v>1.71207010865344E-6</v>
      </c>
    </row>
    <row r="6273" spans="1:20">
      <c r="A6273" s="10">
        <v>6267</v>
      </c>
      <c r="B6273" s="10">
        <v>0</v>
      </c>
      <c r="C6273" s="10">
        <v>5.4659234613886413E-7</v>
      </c>
      <c r="D6273" s="10">
        <v>1.4397188786941181E-10</v>
      </c>
      <c r="E6273" s="10">
        <v>0</v>
      </c>
      <c r="F6273" s="10">
        <v>0</v>
      </c>
      <c r="G6273" s="10">
        <v>2.7991465245043869E-7</v>
      </c>
      <c r="H6273" s="10">
        <v>0</v>
      </c>
      <c r="I6273" s="10">
        <v>0</v>
      </c>
      <c r="J6273" s="10">
        <v>0</v>
      </c>
      <c r="K6273">
        <v>2.1138547165077939E-8</v>
      </c>
      <c r="L6273">
        <v>0</v>
      </c>
      <c r="M6273">
        <v>4.2677922343485909E-7</v>
      </c>
      <c r="N6273">
        <v>9.4842831211015503E-10</v>
      </c>
      <c r="O6273">
        <v>1.289263307728594E-11</v>
      </c>
      <c r="P6273">
        <v>0</v>
      </c>
      <c r="Q6273">
        <v>0</v>
      </c>
      <c r="R6273">
        <v>0</v>
      </c>
      <c r="S6273">
        <v>1.3531278488333851E-5</v>
      </c>
      <c r="T6273">
        <v>2.224772199678065E-6</v>
      </c>
    </row>
    <row r="6274" spans="1:20">
      <c r="A6274" s="10">
        <v>6268</v>
      </c>
      <c r="B6274" s="10">
        <v>0</v>
      </c>
      <c r="C6274" s="10">
        <v>3.8935945169667492E-7</v>
      </c>
      <c r="D6274" s="10">
        <v>0</v>
      </c>
      <c r="E6274" s="10">
        <v>0</v>
      </c>
      <c r="F6274" s="10">
        <v>0</v>
      </c>
      <c r="G6274" s="10">
        <v>2.344616642311524E-7</v>
      </c>
      <c r="H6274" s="10">
        <v>8.3344948022058551E-12</v>
      </c>
      <c r="I6274" s="10">
        <v>0</v>
      </c>
      <c r="J6274" s="10">
        <v>2.3564937439644592E-10</v>
      </c>
      <c r="K6274">
        <v>9.3402882822437431E-9</v>
      </c>
      <c r="L6274">
        <v>0</v>
      </c>
      <c r="M6274">
        <v>4.1848841520902E-7</v>
      </c>
      <c r="N6274">
        <v>1.002112933550352E-9</v>
      </c>
      <c r="O6274">
        <v>0</v>
      </c>
      <c r="P6274">
        <v>0</v>
      </c>
      <c r="Q6274">
        <v>0</v>
      </c>
      <c r="R6274">
        <v>0</v>
      </c>
      <c r="S6274">
        <v>1.6770284481646252E-5</v>
      </c>
      <c r="T6274">
        <v>2.3739495811180349E-6</v>
      </c>
    </row>
    <row r="6275" spans="1:20">
      <c r="A6275" s="10">
        <v>6269</v>
      </c>
      <c r="B6275" s="10">
        <v>2.447891279205389E-9</v>
      </c>
      <c r="C6275" s="10">
        <v>0</v>
      </c>
      <c r="D6275" s="10">
        <v>2.3035502059105879E-10</v>
      </c>
      <c r="E6275" s="10">
        <v>2.438270886892197E-9</v>
      </c>
      <c r="F6275" s="10">
        <v>0</v>
      </c>
      <c r="G6275" s="10">
        <v>1.7154715303762349E-8</v>
      </c>
      <c r="H6275" s="10">
        <v>1.2335052307264671E-9</v>
      </c>
      <c r="I6275" s="10">
        <v>6.9192445040482643E-10</v>
      </c>
      <c r="J6275" s="10">
        <v>9.4259749758578359E-11</v>
      </c>
      <c r="K6275">
        <v>0</v>
      </c>
      <c r="L6275">
        <v>3.4644500472185851E-10</v>
      </c>
      <c r="M6275">
        <v>3.7900837603835773E-8</v>
      </c>
      <c r="N6275">
        <v>5.3326723963929461E-9</v>
      </c>
      <c r="O6275">
        <v>1.426274393827002E-8</v>
      </c>
      <c r="P6275">
        <v>1.3591910127857499E-10</v>
      </c>
      <c r="Q6275">
        <v>0</v>
      </c>
      <c r="R6275">
        <v>3.0609079256014741E-9</v>
      </c>
      <c r="S6275">
        <v>2.3163594859241989E-5</v>
      </c>
      <c r="T6275">
        <v>4.92794494719994E-6</v>
      </c>
    </row>
    <row r="6276" spans="1:20">
      <c r="A6276" s="10">
        <v>6270</v>
      </c>
      <c r="B6276" s="10">
        <v>1.009106090590615E-5</v>
      </c>
      <c r="C6276" s="10">
        <v>7.2508277752992836E-6</v>
      </c>
      <c r="D6276" s="10">
        <v>5.7162736332730446E-6</v>
      </c>
      <c r="E6276" s="10">
        <v>5.5876312743687518E-6</v>
      </c>
      <c r="F6276" s="10">
        <v>2.543193160754029E-6</v>
      </c>
      <c r="G6276" s="10">
        <v>7.0868206500178773E-6</v>
      </c>
      <c r="H6276" s="10">
        <v>4.3998631510324937E-6</v>
      </c>
      <c r="I6276" s="10">
        <v>6.3517884507072854E-6</v>
      </c>
      <c r="J6276" s="10">
        <v>6.1531044401966857E-6</v>
      </c>
      <c r="K6276">
        <v>4.0747622123938484E-6</v>
      </c>
      <c r="L6276">
        <v>8.1599346778821733E-7</v>
      </c>
      <c r="M6276">
        <v>4.7215004335923113E-6</v>
      </c>
      <c r="N6276">
        <v>3.7424131189360581E-6</v>
      </c>
      <c r="O6276">
        <v>4.4413734993194263E-6</v>
      </c>
      <c r="P6276">
        <v>2.5380626845419228E-6</v>
      </c>
      <c r="Q6276">
        <v>4.2651414832397534E-6</v>
      </c>
      <c r="R6276">
        <v>1.204780316125662E-5</v>
      </c>
      <c r="S6276">
        <v>2.404868137075673E-5</v>
      </c>
      <c r="T6276">
        <v>1.4083905868747931E-6</v>
      </c>
    </row>
    <row r="6277" spans="1:20">
      <c r="A6277" s="10">
        <v>6271</v>
      </c>
      <c r="B6277" s="10">
        <v>1.002581594915424E-4</v>
      </c>
      <c r="C6277" s="10">
        <v>6.808147977451981E-5</v>
      </c>
      <c r="D6277" s="10">
        <v>6.4994666060352917E-5</v>
      </c>
      <c r="E6277" s="10">
        <v>8.2376567867653209E-5</v>
      </c>
      <c r="F6277" s="10">
        <v>4.3880834657953219E-5</v>
      </c>
      <c r="G6277" s="10">
        <v>6.8856762155389126E-5</v>
      </c>
      <c r="H6277" s="10">
        <v>5.2436190675254873E-5</v>
      </c>
      <c r="I6277" s="10">
        <v>7.6572411556711208E-5</v>
      </c>
      <c r="J6277" s="10">
        <v>4.9064679959005547E-5</v>
      </c>
      <c r="K6277">
        <v>7.7272905480623656E-5</v>
      </c>
      <c r="L6277">
        <v>3.8643154281477008E-5</v>
      </c>
      <c r="M6277">
        <v>8.1180689672716335E-5</v>
      </c>
      <c r="N6277">
        <v>6.804435398432269E-5</v>
      </c>
      <c r="O6277">
        <v>8.5576332285920603E-5</v>
      </c>
      <c r="P6277">
        <v>3.9490116910945541E-5</v>
      </c>
      <c r="Q6277">
        <v>5.1348870262354669E-5</v>
      </c>
      <c r="R6277">
        <v>9.384792396156573E-5</v>
      </c>
      <c r="S6277">
        <v>1.726832271299209E-5</v>
      </c>
      <c r="T6277">
        <v>1.003996588678708E-6</v>
      </c>
    </row>
    <row r="6278" spans="1:20">
      <c r="A6278" s="10">
        <v>6272</v>
      </c>
      <c r="B6278" s="10">
        <v>2.29005489663297E-4</v>
      </c>
      <c r="C6278" s="10">
        <v>1.547088137649263E-4</v>
      </c>
      <c r="D6278" s="10">
        <v>1.363654289160844E-4</v>
      </c>
      <c r="E6278" s="10">
        <v>2.1672893964046579E-4</v>
      </c>
      <c r="F6278" s="10">
        <v>2.0363874907261811E-4</v>
      </c>
      <c r="G6278" s="10">
        <v>1.8549981705993311E-4</v>
      </c>
      <c r="H6278" s="10">
        <v>1.5116501796280711E-4</v>
      </c>
      <c r="I6278" s="10">
        <v>2.0232305296605889E-4</v>
      </c>
      <c r="J6278" s="10">
        <v>1.3003014418859311E-4</v>
      </c>
      <c r="K6278">
        <v>2.2248694502775829E-4</v>
      </c>
      <c r="L6278">
        <v>1.319381812803296E-4</v>
      </c>
      <c r="M6278">
        <v>2.1779002637608861E-4</v>
      </c>
      <c r="N6278">
        <v>1.9547602976909001E-4</v>
      </c>
      <c r="O6278">
        <v>2.3065478530820619E-4</v>
      </c>
      <c r="P6278">
        <v>1.135192709369291E-4</v>
      </c>
      <c r="Q6278">
        <v>1.596379785011201E-4</v>
      </c>
      <c r="R6278">
        <v>2.2209698861564889E-4</v>
      </c>
      <c r="S6278">
        <v>1.195668710933001E-5</v>
      </c>
      <c r="T6278">
        <v>1.041299754357978E-6</v>
      </c>
    </row>
    <row r="6279" spans="1:20">
      <c r="A6279" s="10">
        <v>6273</v>
      </c>
      <c r="B6279" s="10">
        <v>3.3527371058723573E-4</v>
      </c>
      <c r="C6279" s="10">
        <v>2.6892632931266731E-4</v>
      </c>
      <c r="D6279" s="10">
        <v>2.4588086019623198E-4</v>
      </c>
      <c r="E6279" s="10">
        <v>3.2862687227116632E-4</v>
      </c>
      <c r="F6279" s="10">
        <v>2.5260285011655098E-4</v>
      </c>
      <c r="G6279" s="10">
        <v>3.0892844630651088E-4</v>
      </c>
      <c r="H6279" s="10">
        <v>2.3325520779239359E-4</v>
      </c>
      <c r="I6279" s="10">
        <v>3.1274281677698271E-4</v>
      </c>
      <c r="J6279" s="10">
        <v>1.8304585352237911E-4</v>
      </c>
      <c r="K6279">
        <v>3.5433124676827708E-4</v>
      </c>
      <c r="L6279">
        <v>3.0044864182641123E-4</v>
      </c>
      <c r="M6279">
        <v>3.4813184584651209E-4</v>
      </c>
      <c r="N6279">
        <v>3.0971856394337638E-4</v>
      </c>
      <c r="O6279">
        <v>3.434487485686721E-4</v>
      </c>
      <c r="P6279">
        <v>2.8265305891405073E-4</v>
      </c>
      <c r="Q6279">
        <v>2.4001548459727081E-4</v>
      </c>
      <c r="R6279">
        <v>3.3655836047747452E-4</v>
      </c>
      <c r="S6279">
        <v>1.3250084835305131E-5</v>
      </c>
      <c r="T6279">
        <v>1.1668956729687611E-6</v>
      </c>
    </row>
    <row r="6280" spans="1:20">
      <c r="A6280" s="10">
        <v>6274</v>
      </c>
      <c r="B6280" s="10">
        <v>4.3862275934528582E-4</v>
      </c>
      <c r="C6280" s="10">
        <v>3.236698828035398E-4</v>
      </c>
      <c r="D6280" s="10">
        <v>3.6644471334773001E-4</v>
      </c>
      <c r="E6280" s="10">
        <v>3.7078643911253091E-4</v>
      </c>
      <c r="F6280" s="10">
        <v>3.2446059236310051E-4</v>
      </c>
      <c r="G6280" s="10">
        <v>3.6168809423496118E-4</v>
      </c>
      <c r="H6280" s="10">
        <v>3.1842225556985262E-4</v>
      </c>
      <c r="I6280" s="10">
        <v>3.5876250396271693E-4</v>
      </c>
      <c r="J6280" s="10">
        <v>2.021878878539768E-4</v>
      </c>
      <c r="K6280">
        <v>4.3832022508898322E-4</v>
      </c>
      <c r="L6280">
        <v>3.0166986046805582E-4</v>
      </c>
      <c r="M6280">
        <v>3.948183703780968E-4</v>
      </c>
      <c r="N6280">
        <v>3.9805893485681698E-4</v>
      </c>
      <c r="O6280">
        <v>3.2965350144385569E-4</v>
      </c>
      <c r="P6280">
        <v>4.3860908226491061E-4</v>
      </c>
      <c r="Q6280">
        <v>3.5895865345412489E-4</v>
      </c>
      <c r="R6280">
        <v>3.7852321335242088E-4</v>
      </c>
      <c r="S6280">
        <v>1.1932559004331429E-5</v>
      </c>
      <c r="T6280">
        <v>1.49317990898962E-5</v>
      </c>
    </row>
    <row r="6281" spans="1:20">
      <c r="A6281" s="10">
        <v>6275</v>
      </c>
      <c r="B6281" s="10">
        <v>4.8304785679171582E-4</v>
      </c>
      <c r="C6281" s="10">
        <v>3.1402343450168612E-4</v>
      </c>
      <c r="D6281" s="10">
        <v>3.6867621342223921E-4</v>
      </c>
      <c r="E6281" s="10">
        <v>3.9359953410057161E-4</v>
      </c>
      <c r="F6281" s="10">
        <v>3.508917390367581E-4</v>
      </c>
      <c r="G6281" s="10">
        <v>3.8466134977683522E-4</v>
      </c>
      <c r="H6281" s="10">
        <v>3.8600773240177969E-4</v>
      </c>
      <c r="I6281" s="10">
        <v>4.0026563190839412E-4</v>
      </c>
      <c r="J6281" s="10">
        <v>2.6013633360855078E-4</v>
      </c>
      <c r="K6281">
        <v>3.9747633654647262E-4</v>
      </c>
      <c r="L6281">
        <v>3.7239259519405179E-4</v>
      </c>
      <c r="M6281">
        <v>3.172696971562081E-4</v>
      </c>
      <c r="N6281">
        <v>4.480838488111255E-4</v>
      </c>
      <c r="O6281">
        <v>3.5842425366872408E-4</v>
      </c>
      <c r="P6281">
        <v>3.9004998985298772E-4</v>
      </c>
      <c r="Q6281">
        <v>4.3335460170928483E-4</v>
      </c>
      <c r="R6281">
        <v>4.6778511810123628E-4</v>
      </c>
      <c r="S6281">
        <v>1.0637404958112919E-5</v>
      </c>
      <c r="T6281">
        <v>2.1404152089050139E-5</v>
      </c>
    </row>
    <row r="6282" spans="1:20">
      <c r="A6282" s="10">
        <v>6276</v>
      </c>
      <c r="B6282" s="10">
        <v>4.980398433003365E-4</v>
      </c>
      <c r="C6282" s="10">
        <v>3.1265094243445527E-4</v>
      </c>
      <c r="D6282" s="10">
        <v>2.9006779240067809E-4</v>
      </c>
      <c r="E6282" s="10">
        <v>4.2410676539136698E-4</v>
      </c>
      <c r="F6282" s="10">
        <v>2.8763632759973068E-4</v>
      </c>
      <c r="G6282" s="10">
        <v>3.889396463827166E-4</v>
      </c>
      <c r="H6282" s="10">
        <v>3.1779525986037752E-4</v>
      </c>
      <c r="I6282" s="10">
        <v>4.0873178691603918E-4</v>
      </c>
      <c r="J6282" s="10">
        <v>2.413736770960283E-4</v>
      </c>
      <c r="K6282">
        <v>4.0578970929149559E-4</v>
      </c>
      <c r="L6282">
        <v>3.867012791213631E-4</v>
      </c>
      <c r="M6282">
        <v>4.0268159452606608E-4</v>
      </c>
      <c r="N6282">
        <v>4.3342022775676029E-4</v>
      </c>
      <c r="O6282">
        <v>3.669748713978869E-4</v>
      </c>
      <c r="P6282">
        <v>3.768525169570406E-4</v>
      </c>
      <c r="Q6282">
        <v>3.9989570105594208E-4</v>
      </c>
      <c r="R6282">
        <v>5.0007854542262042E-4</v>
      </c>
      <c r="S6282">
        <v>1.046875879192305E-5</v>
      </c>
      <c r="T6282">
        <v>4.7903208270401917E-6</v>
      </c>
    </row>
    <row r="6283" spans="1:20">
      <c r="A6283" s="10">
        <v>6277</v>
      </c>
      <c r="B6283" s="10">
        <v>4.899375889725429E-4</v>
      </c>
      <c r="C6283" s="10">
        <v>2.8694338828176238E-4</v>
      </c>
      <c r="D6283" s="10">
        <v>3.5730068862141522E-4</v>
      </c>
      <c r="E6283" s="10">
        <v>4.1535004903814902E-4</v>
      </c>
      <c r="F6283" s="10">
        <v>3.3676065961830271E-4</v>
      </c>
      <c r="G6283" s="10">
        <v>3.4627783999868653E-4</v>
      </c>
      <c r="H6283" s="10">
        <v>3.2433740280275562E-4</v>
      </c>
      <c r="I6283" s="10">
        <v>4.2942574348369582E-4</v>
      </c>
      <c r="J6283" s="10">
        <v>1.947778308289964E-4</v>
      </c>
      <c r="K6283">
        <v>4.1114132578163118E-4</v>
      </c>
      <c r="L6283">
        <v>3.4875110146058099E-4</v>
      </c>
      <c r="M6283">
        <v>3.997654803928035E-4</v>
      </c>
      <c r="N6283">
        <v>4.556229077009483E-4</v>
      </c>
      <c r="O6283">
        <v>3.5180849489407342E-4</v>
      </c>
      <c r="P6283">
        <v>3.3230562049575978E-4</v>
      </c>
      <c r="Q6283">
        <v>3.4279664275464788E-4</v>
      </c>
      <c r="R6283">
        <v>4.3539674698128732E-4</v>
      </c>
      <c r="S6283">
        <v>2.4829275013037329E-5</v>
      </c>
      <c r="T6283">
        <v>2.8723464712481211E-6</v>
      </c>
    </row>
    <row r="6284" spans="1:20">
      <c r="A6284" s="10">
        <v>6278</v>
      </c>
      <c r="B6284" s="10">
        <v>4.3532869510260407E-4</v>
      </c>
      <c r="C6284" s="10">
        <v>2.4243626996584989E-4</v>
      </c>
      <c r="D6284" s="10">
        <v>3.6312587698786151E-4</v>
      </c>
      <c r="E6284" s="10">
        <v>3.7883220398049781E-4</v>
      </c>
      <c r="F6284" s="10">
        <v>2.5470674521227378E-4</v>
      </c>
      <c r="G6284" s="10">
        <v>2.39802533334444E-4</v>
      </c>
      <c r="H6284" s="10">
        <v>3.4834021025819382E-4</v>
      </c>
      <c r="I6284" s="10">
        <v>3.8639745948582712E-4</v>
      </c>
      <c r="J6284" s="10">
        <v>1.430193344725528E-4</v>
      </c>
      <c r="K6284">
        <v>3.1626750732282938E-4</v>
      </c>
      <c r="L6284">
        <v>3.1049771224462463E-4</v>
      </c>
      <c r="M6284">
        <v>3.5034274149917349E-4</v>
      </c>
      <c r="N6284">
        <v>4.315775344418547E-4</v>
      </c>
      <c r="O6284">
        <v>3.6009343923674639E-4</v>
      </c>
      <c r="P6284">
        <v>2.7822794073372408E-4</v>
      </c>
      <c r="Q6284">
        <v>2.4538147426087582E-4</v>
      </c>
      <c r="R6284">
        <v>3.5945370132305229E-4</v>
      </c>
      <c r="S6284">
        <v>2.8872141131048021E-5</v>
      </c>
      <c r="T6284">
        <v>4.0179783898991608E-6</v>
      </c>
    </row>
    <row r="6285" spans="1:20">
      <c r="A6285" s="10">
        <v>6279</v>
      </c>
      <c r="B6285" s="10">
        <v>3.3876768595105249E-4</v>
      </c>
      <c r="C6285" s="10">
        <v>1.964681076808605E-4</v>
      </c>
      <c r="D6285" s="10">
        <v>3.1229345019098708E-4</v>
      </c>
      <c r="E6285" s="10">
        <v>9.9887263269980429E-5</v>
      </c>
      <c r="F6285" s="10">
        <v>1.0793868237026849E-4</v>
      </c>
      <c r="G6285" s="10">
        <v>1.03530251312868E-4</v>
      </c>
      <c r="H6285" s="10">
        <v>2.9546079114935761E-4</v>
      </c>
      <c r="I6285" s="10">
        <v>3.1528030019115842E-4</v>
      </c>
      <c r="J6285" s="10">
        <v>1.2916087841982569E-4</v>
      </c>
      <c r="K6285">
        <v>1.9290083221271801E-4</v>
      </c>
      <c r="L6285">
        <v>3.0653859647149727E-4</v>
      </c>
      <c r="M6285">
        <v>3.0060366520259422E-4</v>
      </c>
      <c r="N6285">
        <v>3.052659345988157E-4</v>
      </c>
      <c r="O6285">
        <v>3.3661011968075168E-4</v>
      </c>
      <c r="P6285">
        <v>2.4865090224906311E-4</v>
      </c>
      <c r="Q6285">
        <v>2.2418468028819659E-4</v>
      </c>
      <c r="R6285">
        <v>3.0148639398662572E-4</v>
      </c>
      <c r="S6285">
        <v>2.9041712397248149E-5</v>
      </c>
      <c r="T6285">
        <v>5.9927610297216759E-6</v>
      </c>
    </row>
    <row r="6286" spans="1:20">
      <c r="A6286" s="10">
        <v>6280</v>
      </c>
      <c r="B6286" s="10">
        <v>1.786895542165464E-4</v>
      </c>
      <c r="C6286" s="10">
        <v>1.4772596296073819E-4</v>
      </c>
      <c r="D6286" s="10">
        <v>2.1283384159834581E-4</v>
      </c>
      <c r="E6286" s="10">
        <v>3.399937576088024E-5</v>
      </c>
      <c r="F6286" s="10">
        <v>1.4133586509505031E-4</v>
      </c>
      <c r="G6286" s="10">
        <v>4.4981643572264167E-5</v>
      </c>
      <c r="H6286" s="10">
        <v>2.0067794292765191E-4</v>
      </c>
      <c r="I6286" s="10">
        <v>1.7163111166223799E-4</v>
      </c>
      <c r="J6286" s="10">
        <v>1.2818382898370319E-4</v>
      </c>
      <c r="K6286">
        <v>8.781138069153723E-5</v>
      </c>
      <c r="L6286">
        <v>2.7548138967112111E-4</v>
      </c>
      <c r="M6286">
        <v>2.2069436469039489E-4</v>
      </c>
      <c r="N6286">
        <v>1.9954046785287591E-4</v>
      </c>
      <c r="O6286">
        <v>2.3444867868754079E-4</v>
      </c>
      <c r="P6286">
        <v>2.196539211822919E-4</v>
      </c>
      <c r="Q6286">
        <v>1.7352701434031079E-4</v>
      </c>
      <c r="R6286">
        <v>7.43509144007334E-5</v>
      </c>
      <c r="S6286">
        <v>2.7062337144306999E-5</v>
      </c>
      <c r="T6286">
        <v>1.8242140904867871E-5</v>
      </c>
    </row>
    <row r="6287" spans="1:20">
      <c r="A6287" s="10">
        <v>6281</v>
      </c>
      <c r="B6287" s="10">
        <v>5.2424620700564228E-5</v>
      </c>
      <c r="C6287" s="10">
        <v>1.139846969905611E-4</v>
      </c>
      <c r="D6287" s="10">
        <v>1.3826938274768191E-4</v>
      </c>
      <c r="E6287" s="10">
        <v>3.5465869185290447E-5</v>
      </c>
      <c r="F6287" s="10">
        <v>3.8612600665644667E-5</v>
      </c>
      <c r="G6287" s="10">
        <v>3.5067003137673567E-5</v>
      </c>
      <c r="H6287" s="10">
        <v>1.0357705500458789E-4</v>
      </c>
      <c r="I6287" s="10">
        <v>7.6150554319767111E-5</v>
      </c>
      <c r="J6287" s="10">
        <v>9.3157155761752349E-5</v>
      </c>
      <c r="K6287">
        <v>7.5366220816186621E-5</v>
      </c>
      <c r="L6287">
        <v>1.6925602463145159E-4</v>
      </c>
      <c r="M6287">
        <v>1.0508133202879371E-4</v>
      </c>
      <c r="N6287">
        <v>8.4160839711864692E-5</v>
      </c>
      <c r="O6287">
        <v>1.902912272150081E-4</v>
      </c>
      <c r="P6287">
        <v>7.7577820534898754E-5</v>
      </c>
      <c r="Q6287">
        <v>7.9948719751116022E-5</v>
      </c>
      <c r="R6287">
        <v>1.9809917830135871E-5</v>
      </c>
      <c r="S6287">
        <v>2.7004574019939319E-5</v>
      </c>
      <c r="T6287">
        <v>1.311087267164687E-5</v>
      </c>
    </row>
    <row r="6288" spans="1:20">
      <c r="A6288" s="10">
        <v>6282</v>
      </c>
      <c r="B6288" s="10">
        <v>1.6178057830375701E-5</v>
      </c>
      <c r="C6288" s="10">
        <v>9.2239571638553613E-5</v>
      </c>
      <c r="D6288" s="10">
        <v>7.3755652379225349E-5</v>
      </c>
      <c r="E6288" s="10">
        <v>3.9872204220071003E-5</v>
      </c>
      <c r="F6288" s="10">
        <v>8.772255869553208E-6</v>
      </c>
      <c r="G6288" s="10">
        <v>5.790222363594907E-5</v>
      </c>
      <c r="H6288" s="10">
        <v>4.5867262750206087E-5</v>
      </c>
      <c r="I6288" s="10">
        <v>4.1632890503723743E-5</v>
      </c>
      <c r="J6288" s="10">
        <v>5.7317164645503347E-5</v>
      </c>
      <c r="K6288">
        <v>4.6981711508951037E-5</v>
      </c>
      <c r="L6288">
        <v>9.67865286268565E-5</v>
      </c>
      <c r="M6288">
        <v>5.6818958144617592E-5</v>
      </c>
      <c r="N6288">
        <v>1.1087216442936781E-5</v>
      </c>
      <c r="O6288">
        <v>1.4351565423925881E-4</v>
      </c>
      <c r="P6288">
        <v>6.6877634593110028E-6</v>
      </c>
      <c r="Q6288">
        <v>2.643306610488748E-5</v>
      </c>
      <c r="R6288">
        <v>2.6340643153763479E-6</v>
      </c>
      <c r="S6288">
        <v>3.3425879280257992E-5</v>
      </c>
      <c r="T6288">
        <v>2.164887388283923E-5</v>
      </c>
    </row>
    <row r="6289" spans="1:20">
      <c r="A6289" s="10">
        <v>6283</v>
      </c>
      <c r="B6289" s="10">
        <v>1.4820275589545551E-5</v>
      </c>
      <c r="C6289" s="10">
        <v>7.7200595664867277E-5</v>
      </c>
      <c r="D6289" s="10">
        <v>6.3593433866700622E-5</v>
      </c>
      <c r="E6289" s="10">
        <v>2.8298985959270492E-5</v>
      </c>
      <c r="F6289" s="10">
        <v>0</v>
      </c>
      <c r="G6289" s="10">
        <v>5.5024414086770421E-5</v>
      </c>
      <c r="H6289" s="10">
        <v>3.5819372924681272E-5</v>
      </c>
      <c r="I6289" s="10">
        <v>3.9877420392299257E-5</v>
      </c>
      <c r="J6289" s="10">
        <v>5.7208173275104373E-5</v>
      </c>
      <c r="K6289">
        <v>1.7188981685225171E-5</v>
      </c>
      <c r="L6289">
        <v>5.647317741282394E-5</v>
      </c>
      <c r="M6289">
        <v>5.119647655892265E-5</v>
      </c>
      <c r="N6289">
        <v>6.7524561584664887E-6</v>
      </c>
      <c r="O6289">
        <v>1.3350736157121629E-4</v>
      </c>
      <c r="P6289">
        <v>7.3905105192883278E-6</v>
      </c>
      <c r="Q6289">
        <v>2.012606018022665E-5</v>
      </c>
      <c r="R6289">
        <v>4.6962675509432801E-6</v>
      </c>
      <c r="S6289">
        <v>3.4229068214663532E-5</v>
      </c>
      <c r="T6289">
        <v>1.466346869383399E-6</v>
      </c>
    </row>
    <row r="6290" spans="1:20">
      <c r="A6290" s="10">
        <v>6284</v>
      </c>
      <c r="B6290" s="10">
        <v>1.178854987716241E-5</v>
      </c>
      <c r="C6290" s="10">
        <v>3.325996031320263E-5</v>
      </c>
      <c r="D6290" s="10">
        <v>3.1020875825053829E-5</v>
      </c>
      <c r="E6290" s="10">
        <v>7.6977132001408121E-6</v>
      </c>
      <c r="F6290" s="10">
        <v>0</v>
      </c>
      <c r="G6290" s="10">
        <v>4.0831144671321983E-5</v>
      </c>
      <c r="H6290" s="10">
        <v>2.1841295817336342E-5</v>
      </c>
      <c r="I6290" s="10">
        <v>2.9358321206747021E-5</v>
      </c>
      <c r="J6290" s="10">
        <v>3.1910567254360073E-5</v>
      </c>
      <c r="K6290">
        <v>1.19164872687226E-5</v>
      </c>
      <c r="L6290">
        <v>8.2709125610614091E-6</v>
      </c>
      <c r="M6290">
        <v>3.5166601730117063E-5</v>
      </c>
      <c r="N6290">
        <v>6.0086333598202861E-6</v>
      </c>
      <c r="O6290">
        <v>9.4815450195975693E-5</v>
      </c>
      <c r="P6290">
        <v>7.5208569374144823E-6</v>
      </c>
      <c r="Q6290">
        <v>2.9880943045186488E-7</v>
      </c>
      <c r="R6290">
        <v>4.8679566591338357E-6</v>
      </c>
      <c r="S6290">
        <v>3.5104973217156252E-5</v>
      </c>
      <c r="T6290">
        <v>1.0382975890706431E-5</v>
      </c>
    </row>
    <row r="6291" spans="1:20">
      <c r="A6291" s="10">
        <v>6285</v>
      </c>
      <c r="B6291" s="10">
        <v>1.6390486577370391E-6</v>
      </c>
      <c r="C6291" s="10">
        <v>1.4395998549330509E-5</v>
      </c>
      <c r="D6291" s="10">
        <v>1.250348215446271E-5</v>
      </c>
      <c r="E6291" s="10">
        <v>5.2777063423447702E-6</v>
      </c>
      <c r="F6291" s="10">
        <v>0</v>
      </c>
      <c r="G6291" s="10">
        <v>2.139687299626049E-5</v>
      </c>
      <c r="H6291" s="10">
        <v>6.3187743144316643E-6</v>
      </c>
      <c r="I6291" s="10">
        <v>1.6632815067166279E-5</v>
      </c>
      <c r="J6291" s="10">
        <v>9.8548309158281819E-6</v>
      </c>
      <c r="K6291">
        <v>6.979653317436666E-6</v>
      </c>
      <c r="L6291">
        <v>0</v>
      </c>
      <c r="M6291">
        <v>1.890617154801737E-5</v>
      </c>
      <c r="N6291">
        <v>4.3868567358595476E-6</v>
      </c>
      <c r="O6291">
        <v>3.443096302373173E-5</v>
      </c>
      <c r="P6291">
        <v>7.5317304655167681E-6</v>
      </c>
      <c r="Q6291">
        <v>0</v>
      </c>
      <c r="R6291">
        <v>4.5423873615925878E-6</v>
      </c>
      <c r="S6291">
        <v>5.2418837644810223E-5</v>
      </c>
      <c r="T6291">
        <v>8.3258738895609948E-6</v>
      </c>
    </row>
    <row r="6292" spans="1:20">
      <c r="A6292" s="10">
        <v>6286</v>
      </c>
      <c r="B6292" s="10">
        <v>3.0833539648172928E-7</v>
      </c>
      <c r="C6292" s="10">
        <v>6.4602397592614116E-6</v>
      </c>
      <c r="D6292" s="10">
        <v>4.478594704006136E-6</v>
      </c>
      <c r="E6292" s="10">
        <v>9.1642181258287847E-7</v>
      </c>
      <c r="F6292" s="10">
        <v>0</v>
      </c>
      <c r="G6292" s="10">
        <v>5.93793576879112E-6</v>
      </c>
      <c r="H6292" s="10">
        <v>2.0874992406344901E-6</v>
      </c>
      <c r="I6292" s="10">
        <v>4.6504892345116904E-6</v>
      </c>
      <c r="J6292" s="10">
        <v>2.373686722320423E-6</v>
      </c>
      <c r="K6292">
        <v>4.6603122587195101E-7</v>
      </c>
      <c r="L6292">
        <v>0</v>
      </c>
      <c r="M6292">
        <v>6.4418871068611781E-6</v>
      </c>
      <c r="N6292">
        <v>6.3789856682623951E-7</v>
      </c>
      <c r="O6292">
        <v>9.7235567177584443E-6</v>
      </c>
      <c r="P6292">
        <v>6.0619919170244436E-6</v>
      </c>
      <c r="Q6292">
        <v>0</v>
      </c>
      <c r="R6292">
        <v>1.8070487335323609E-6</v>
      </c>
      <c r="S6292">
        <v>5.1809641414145482E-5</v>
      </c>
      <c r="T6292">
        <v>4.9346293922394476E-7</v>
      </c>
    </row>
    <row r="6293" spans="1:20">
      <c r="A6293" s="10">
        <v>6287</v>
      </c>
      <c r="B6293" s="10">
        <v>1.065698122563154E-7</v>
      </c>
      <c r="C6293" s="10">
        <v>2.672346041026357E-6</v>
      </c>
      <c r="D6293" s="10">
        <v>1.1363809088448569E-6</v>
      </c>
      <c r="E6293" s="10">
        <v>0</v>
      </c>
      <c r="F6293" s="10">
        <v>0</v>
      </c>
      <c r="G6293" s="10">
        <v>1.1900539253063751E-6</v>
      </c>
      <c r="H6293" s="10">
        <v>4.7414940929749117E-7</v>
      </c>
      <c r="I6293" s="10">
        <v>1.5478826646722219E-6</v>
      </c>
      <c r="J6293" s="10">
        <v>6.5370079055071667E-7</v>
      </c>
      <c r="K6293">
        <v>0</v>
      </c>
      <c r="L6293">
        <v>0</v>
      </c>
      <c r="M6293">
        <v>1.529420826526755E-6</v>
      </c>
      <c r="N6293">
        <v>8.231641954163609E-10</v>
      </c>
      <c r="O6293">
        <v>1.660481966308978E-6</v>
      </c>
      <c r="P6293">
        <v>2.5009114635257801E-7</v>
      </c>
      <c r="Q6293">
        <v>0</v>
      </c>
      <c r="R6293">
        <v>0</v>
      </c>
      <c r="S6293">
        <v>5.7443524197149343E-5</v>
      </c>
      <c r="T6293">
        <v>2.0696431381846469E-6</v>
      </c>
    </row>
    <row r="6294" spans="1:20">
      <c r="A6294" s="10">
        <v>6288</v>
      </c>
      <c r="B6294" s="10">
        <v>0</v>
      </c>
      <c r="C6294" s="10">
        <v>1.0038378664665679E-7</v>
      </c>
      <c r="D6294" s="10">
        <v>2.0434409951598511E-7</v>
      </c>
      <c r="E6294" s="10">
        <v>0</v>
      </c>
      <c r="F6294" s="10">
        <v>0</v>
      </c>
      <c r="G6294" s="10">
        <v>9.6701232436531831E-8</v>
      </c>
      <c r="H6294" s="10">
        <v>0</v>
      </c>
      <c r="I6294" s="10">
        <v>2.3187413941332511E-7</v>
      </c>
      <c r="J6294" s="10">
        <v>1.9087599326112112E-8</v>
      </c>
      <c r="K6294">
        <v>0</v>
      </c>
      <c r="L6294">
        <v>0</v>
      </c>
      <c r="M6294">
        <v>2.1862968964371741E-7</v>
      </c>
      <c r="N6294">
        <v>8.7684881685655831E-10</v>
      </c>
      <c r="O6294">
        <v>2.360587397146567E-8</v>
      </c>
      <c r="P6294">
        <v>0</v>
      </c>
      <c r="Q6294">
        <v>0</v>
      </c>
      <c r="R6294">
        <v>0</v>
      </c>
      <c r="S6294">
        <v>5.4578496481296767E-5</v>
      </c>
      <c r="T6294">
        <v>1.7549346891824701E-5</v>
      </c>
    </row>
    <row r="6295" spans="1:20">
      <c r="A6295" s="10">
        <v>6289</v>
      </c>
      <c r="B6295" s="10">
        <v>0</v>
      </c>
      <c r="C6295" s="10">
        <v>4.997290600516378E-7</v>
      </c>
      <c r="D6295" s="10">
        <v>2.4475220937800002E-9</v>
      </c>
      <c r="E6295" s="10">
        <v>0</v>
      </c>
      <c r="F6295" s="10">
        <v>0</v>
      </c>
      <c r="G6295" s="10">
        <v>2.3135571003616781E-7</v>
      </c>
      <c r="H6295" s="10">
        <v>0</v>
      </c>
      <c r="I6295" s="10">
        <v>2.7734758763617261E-8</v>
      </c>
      <c r="J6295" s="10">
        <v>0</v>
      </c>
      <c r="K6295">
        <v>0</v>
      </c>
      <c r="L6295">
        <v>0</v>
      </c>
      <c r="M6295">
        <v>1.299252198161794E-8</v>
      </c>
      <c r="N6295">
        <v>9.1263856448335662E-10</v>
      </c>
      <c r="O6295">
        <v>4.6198601860274618E-10</v>
      </c>
      <c r="P6295">
        <v>0</v>
      </c>
      <c r="Q6295">
        <v>0</v>
      </c>
      <c r="R6295">
        <v>0</v>
      </c>
      <c r="S6295">
        <v>5.673701506269663E-5</v>
      </c>
      <c r="T6295">
        <v>4.2562420816111053E-5</v>
      </c>
    </row>
    <row r="6296" spans="1:20">
      <c r="A6296" s="10">
        <v>6290</v>
      </c>
      <c r="B6296" s="10">
        <v>0</v>
      </c>
      <c r="C6296" s="10">
        <v>5.48344244684181E-7</v>
      </c>
      <c r="D6296" s="10">
        <v>0</v>
      </c>
      <c r="E6296" s="10">
        <v>0</v>
      </c>
      <c r="F6296" s="10">
        <v>0</v>
      </c>
      <c r="G6296" s="10">
        <v>2.8029342735226609E-7</v>
      </c>
      <c r="H6296" s="10">
        <v>8.3344948022058551E-12</v>
      </c>
      <c r="I6296" s="10">
        <v>0</v>
      </c>
      <c r="J6296" s="10">
        <v>0</v>
      </c>
      <c r="K6296">
        <v>0</v>
      </c>
      <c r="L6296">
        <v>0</v>
      </c>
      <c r="M6296">
        <v>3.416817935497316E-7</v>
      </c>
      <c r="N6296">
        <v>1.1094821764307471E-9</v>
      </c>
      <c r="O6296">
        <v>2.25621078852504E-10</v>
      </c>
      <c r="P6296">
        <v>0</v>
      </c>
      <c r="Q6296">
        <v>0</v>
      </c>
      <c r="R6296">
        <v>0</v>
      </c>
      <c r="S6296">
        <v>5.4832879606798063E-5</v>
      </c>
      <c r="T6296">
        <v>5.4799115715165228E-5</v>
      </c>
    </row>
    <row r="6297" spans="1:20">
      <c r="A6297" s="10">
        <v>6291</v>
      </c>
      <c r="B6297" s="10">
        <v>0</v>
      </c>
      <c r="C6297" s="10">
        <v>5.4659234613886413E-7</v>
      </c>
      <c r="D6297" s="10">
        <v>1.1997657322450981E-10</v>
      </c>
      <c r="E6297" s="10">
        <v>0</v>
      </c>
      <c r="F6297" s="10">
        <v>0</v>
      </c>
      <c r="G6297" s="10">
        <v>1.3616957720694551E-7</v>
      </c>
      <c r="H6297" s="10">
        <v>8.3344948022058551E-12</v>
      </c>
      <c r="I6297" s="10">
        <v>0</v>
      </c>
      <c r="J6297" s="10">
        <v>2.3564937439644592E-10</v>
      </c>
      <c r="K6297">
        <v>0</v>
      </c>
      <c r="L6297">
        <v>0</v>
      </c>
      <c r="M6297">
        <v>4.2746115138417051E-7</v>
      </c>
      <c r="N6297">
        <v>1.002112933550352E-9</v>
      </c>
      <c r="O6297">
        <v>2.578526615457188E-11</v>
      </c>
      <c r="P6297">
        <v>0</v>
      </c>
      <c r="Q6297">
        <v>0</v>
      </c>
      <c r="R6297">
        <v>0</v>
      </c>
      <c r="S6297">
        <v>4.0635034989402177E-5</v>
      </c>
      <c r="T6297">
        <v>5.5874309921045093E-5</v>
      </c>
    </row>
    <row r="6298" spans="1:20">
      <c r="A6298" s="10">
        <v>6292</v>
      </c>
      <c r="B6298" s="10">
        <v>0</v>
      </c>
      <c r="C6298" s="10">
        <v>1.186911264452181E-7</v>
      </c>
      <c r="D6298" s="10">
        <v>2.3995314644901959E-11</v>
      </c>
      <c r="E6298" s="10">
        <v>0</v>
      </c>
      <c r="F6298" s="10">
        <v>0</v>
      </c>
      <c r="G6298" s="10">
        <v>0</v>
      </c>
      <c r="H6298" s="10">
        <v>0</v>
      </c>
      <c r="I6298" s="10">
        <v>0</v>
      </c>
      <c r="J6298" s="10">
        <v>0</v>
      </c>
      <c r="K6298">
        <v>0</v>
      </c>
      <c r="L6298">
        <v>0</v>
      </c>
      <c r="M6298">
        <v>2.789085312683786E-7</v>
      </c>
      <c r="N6298">
        <v>1.002112933550352E-9</v>
      </c>
      <c r="O6298">
        <v>6.4463165386429703E-11</v>
      </c>
      <c r="P6298">
        <v>0</v>
      </c>
      <c r="Q6298">
        <v>0</v>
      </c>
      <c r="R6298">
        <v>0</v>
      </c>
      <c r="S6298">
        <v>3.7561550736387289E-5</v>
      </c>
      <c r="T6298">
        <v>2.5719673772455779E-5</v>
      </c>
    </row>
    <row r="6299" spans="1:20">
      <c r="A6299" s="10">
        <v>6293</v>
      </c>
      <c r="B6299" s="10">
        <v>2.546795977355101E-9</v>
      </c>
      <c r="C6299" s="10">
        <v>0</v>
      </c>
      <c r="D6299" s="10">
        <v>2.0875923741064699E-10</v>
      </c>
      <c r="E6299" s="10">
        <v>2.4842759979656341E-9</v>
      </c>
      <c r="F6299" s="10">
        <v>0</v>
      </c>
      <c r="G6299" s="10">
        <v>8.8633327027608483E-10</v>
      </c>
      <c r="H6299" s="10">
        <v>1.2085017463198489E-9</v>
      </c>
      <c r="I6299" s="10">
        <v>7.0348059988966695E-10</v>
      </c>
      <c r="J6299" s="10">
        <v>0</v>
      </c>
      <c r="K6299">
        <v>0</v>
      </c>
      <c r="L6299">
        <v>3.4644500472185851E-10</v>
      </c>
      <c r="M6299">
        <v>3.215828645173944E-8</v>
      </c>
      <c r="N6299">
        <v>5.9768878536753158E-9</v>
      </c>
      <c r="O6299">
        <v>1.9456594892759141E-8</v>
      </c>
      <c r="P6299">
        <v>1.3591910127857499E-10</v>
      </c>
      <c r="Q6299">
        <v>0</v>
      </c>
      <c r="R6299">
        <v>2.9496021828523301E-9</v>
      </c>
      <c r="S6299">
        <v>2.9794887130954481E-5</v>
      </c>
      <c r="T6299">
        <v>1.49376557818959E-5</v>
      </c>
    </row>
    <row r="6300" spans="1:20">
      <c r="A6300" s="10">
        <v>6294</v>
      </c>
      <c r="B6300" s="10">
        <v>7.6318574018498922E-6</v>
      </c>
      <c r="C6300" s="10">
        <v>3.9334874367167951E-6</v>
      </c>
      <c r="D6300" s="10">
        <v>3.7793916312711412E-6</v>
      </c>
      <c r="E6300" s="10">
        <v>7.7473987201001245E-6</v>
      </c>
      <c r="F6300" s="10">
        <v>5.6219566828454311E-6</v>
      </c>
      <c r="G6300" s="10">
        <v>4.4879030610547368E-6</v>
      </c>
      <c r="H6300" s="10">
        <v>1.9310336860889789E-6</v>
      </c>
      <c r="I6300" s="10">
        <v>5.8672968835553457E-6</v>
      </c>
      <c r="J6300" s="10">
        <v>2.7271513579401159E-6</v>
      </c>
      <c r="K6300">
        <v>4.5446032926967144E-6</v>
      </c>
      <c r="L6300">
        <v>5.6282878058771925E-7</v>
      </c>
      <c r="M6300">
        <v>2.4133582662646809E-6</v>
      </c>
      <c r="N6300">
        <v>5.3099056431838502E-6</v>
      </c>
      <c r="O6300">
        <v>5.195787535415947E-6</v>
      </c>
      <c r="P6300">
        <v>7.5326365928586244E-7</v>
      </c>
      <c r="Q6300">
        <v>4.2548958473865854E-6</v>
      </c>
      <c r="R6300">
        <v>1.348425942430571E-5</v>
      </c>
      <c r="S6300">
        <v>2.6351969918514999E-5</v>
      </c>
      <c r="T6300">
        <v>1.4693094110825981E-5</v>
      </c>
    </row>
    <row r="6301" spans="1:20">
      <c r="A6301" s="10">
        <v>6295</v>
      </c>
      <c r="B6301" s="10">
        <v>9.2832407117549262E-5</v>
      </c>
      <c r="C6301" s="10">
        <v>5.027903494684564E-5</v>
      </c>
      <c r="D6301" s="10">
        <v>5.9004282550116692E-5</v>
      </c>
      <c r="E6301" s="10">
        <v>4.1205259819812701E-5</v>
      </c>
      <c r="F6301" s="10">
        <v>7.7493515786735166E-5</v>
      </c>
      <c r="G6301" s="10">
        <v>4.2127427911720352E-5</v>
      </c>
      <c r="H6301" s="10">
        <v>3.8027672332978923E-5</v>
      </c>
      <c r="I6301" s="10">
        <v>7.0856098655212689E-5</v>
      </c>
      <c r="J6301" s="10">
        <v>2.9056955837896969E-5</v>
      </c>
      <c r="K6301">
        <v>7.2719822189354894E-5</v>
      </c>
      <c r="L6301">
        <v>2.4008884225769801E-5</v>
      </c>
      <c r="M6301">
        <v>7.4569779545429371E-5</v>
      </c>
      <c r="N6301">
        <v>8.5790745082255175E-5</v>
      </c>
      <c r="O6301">
        <v>8.9565406700219211E-5</v>
      </c>
      <c r="P6301">
        <v>3.1906329429639088E-5</v>
      </c>
      <c r="Q6301">
        <v>7.0103078709320152E-5</v>
      </c>
      <c r="R6301">
        <v>8.7810672648416446E-5</v>
      </c>
      <c r="S6301">
        <v>2.350327661570024E-5</v>
      </c>
      <c r="T6301">
        <v>4.1906891973525648E-5</v>
      </c>
    </row>
    <row r="6302" spans="1:20">
      <c r="A6302" s="10">
        <v>6296</v>
      </c>
      <c r="B6302" s="10">
        <v>2.5980918481880323E-4</v>
      </c>
      <c r="C6302" s="10">
        <v>1.252728034318945E-4</v>
      </c>
      <c r="D6302" s="10">
        <v>1.867676317190331E-4</v>
      </c>
      <c r="E6302" s="10">
        <v>9.8217208730348027E-5</v>
      </c>
      <c r="F6302" s="10">
        <v>1.7683081447076701E-4</v>
      </c>
      <c r="G6302" s="10">
        <v>1.0396529038555E-4</v>
      </c>
      <c r="H6302" s="10">
        <v>1.094173793104041E-4</v>
      </c>
      <c r="I6302" s="10">
        <v>2.0791229878137809E-4</v>
      </c>
      <c r="J6302" s="10">
        <v>7.9989846363414475E-5</v>
      </c>
      <c r="K6302">
        <v>1.9207448707650549E-4</v>
      </c>
      <c r="L6302">
        <v>8.0248557705411212E-5</v>
      </c>
      <c r="M6302">
        <v>2.3069927508508579E-4</v>
      </c>
      <c r="N6302">
        <v>2.2984539862926049E-4</v>
      </c>
      <c r="O6302">
        <v>2.4220079602179921E-4</v>
      </c>
      <c r="P6302">
        <v>1.103509966861255E-4</v>
      </c>
      <c r="Q6302">
        <v>1.4605415885707919E-4</v>
      </c>
      <c r="R6302">
        <v>1.7901963484192489E-4</v>
      </c>
      <c r="S6302">
        <v>1.9660071401782119E-5</v>
      </c>
      <c r="T6302">
        <v>4.5231150895343693E-5</v>
      </c>
    </row>
    <row r="6303" spans="1:20">
      <c r="A6303" s="10">
        <v>6297</v>
      </c>
      <c r="B6303" s="10">
        <v>3.6591828044650642E-4</v>
      </c>
      <c r="C6303" s="10">
        <v>2.2247394007987909E-4</v>
      </c>
      <c r="D6303" s="10">
        <v>3.1346769150716148E-4</v>
      </c>
      <c r="E6303" s="10">
        <v>2.8080659503649282E-4</v>
      </c>
      <c r="F6303" s="10">
        <v>3.467988293285203E-4</v>
      </c>
      <c r="G6303" s="10">
        <v>1.8281193850365219E-4</v>
      </c>
      <c r="H6303" s="10">
        <v>2.0727490184234421E-4</v>
      </c>
      <c r="I6303" s="10">
        <v>3.3565978937451479E-4</v>
      </c>
      <c r="J6303" s="10">
        <v>1.783302927432818E-4</v>
      </c>
      <c r="K6303">
        <v>3.469337753182991E-4</v>
      </c>
      <c r="L6303">
        <v>1.698944939047369E-4</v>
      </c>
      <c r="M6303">
        <v>3.3323700958203239E-4</v>
      </c>
      <c r="N6303">
        <v>3.6305040136749801E-4</v>
      </c>
      <c r="O6303">
        <v>3.6818587239388851E-4</v>
      </c>
      <c r="P6303">
        <v>1.9891511287100429E-4</v>
      </c>
      <c r="Q6303">
        <v>3.0500085522877461E-4</v>
      </c>
      <c r="R6303">
        <v>3.3509570562522577E-4</v>
      </c>
      <c r="S6303">
        <v>1.7665934305593081E-5</v>
      </c>
      <c r="T6303">
        <v>5.7728031643337222E-5</v>
      </c>
    </row>
    <row r="6304" spans="1:20">
      <c r="A6304" s="10">
        <v>6298</v>
      </c>
      <c r="B6304" s="10">
        <v>4.2096870961516012E-4</v>
      </c>
      <c r="C6304" s="10">
        <v>2.9145375182084701E-4</v>
      </c>
      <c r="D6304" s="10">
        <v>3.0946081229539941E-4</v>
      </c>
      <c r="E6304" s="10">
        <v>3.9742970112426832E-4</v>
      </c>
      <c r="F6304" s="10">
        <v>4.3474886475195639E-4</v>
      </c>
      <c r="G6304" s="10">
        <v>2.5375098253903349E-4</v>
      </c>
      <c r="H6304" s="10">
        <v>2.7516048507948552E-4</v>
      </c>
      <c r="I6304" s="10">
        <v>4.0836735507492262E-4</v>
      </c>
      <c r="J6304" s="10">
        <v>2.5403239034084071E-4</v>
      </c>
      <c r="K6304">
        <v>4.4654796213828158E-4</v>
      </c>
      <c r="L6304">
        <v>2.5145857546911971E-4</v>
      </c>
      <c r="M6304">
        <v>4.1111689251708091E-4</v>
      </c>
      <c r="N6304">
        <v>4.4196974530190831E-4</v>
      </c>
      <c r="O6304">
        <v>3.6929773172749098E-4</v>
      </c>
      <c r="P6304">
        <v>2.5960820182410369E-4</v>
      </c>
      <c r="Q6304">
        <v>4.1660921228582409E-4</v>
      </c>
      <c r="R6304">
        <v>4.6858382028476851E-4</v>
      </c>
      <c r="S6304">
        <v>1.9300166404507281E-5</v>
      </c>
      <c r="T6304">
        <v>8.4097901357646526E-5</v>
      </c>
    </row>
    <row r="6305" spans="1:20">
      <c r="A6305" s="10">
        <v>6299</v>
      </c>
      <c r="B6305" s="10">
        <v>4.8486607749169468E-4</v>
      </c>
      <c r="C6305" s="10">
        <v>3.0498974118440831E-4</v>
      </c>
      <c r="D6305" s="10">
        <v>3.3600633218404131E-4</v>
      </c>
      <c r="E6305" s="10">
        <v>3.7481701590134128E-4</v>
      </c>
      <c r="F6305" s="10">
        <v>4.1498429603182722E-4</v>
      </c>
      <c r="G6305" s="10">
        <v>3.1132728552295621E-4</v>
      </c>
      <c r="H6305" s="10">
        <v>3.4696866495730581E-4</v>
      </c>
      <c r="I6305" s="10">
        <v>4.6387718622963498E-4</v>
      </c>
      <c r="J6305" s="10">
        <v>3.013527512136764E-4</v>
      </c>
      <c r="K6305">
        <v>4.9574375211497955E-4</v>
      </c>
      <c r="L6305">
        <v>3.1115552469734018E-4</v>
      </c>
      <c r="M6305">
        <v>4.5641329884853161E-4</v>
      </c>
      <c r="N6305">
        <v>4.3490318713397292E-4</v>
      </c>
      <c r="O6305">
        <v>3.9464477808955561E-4</v>
      </c>
      <c r="P6305">
        <v>4.0009459266294268E-4</v>
      </c>
      <c r="Q6305">
        <v>4.3344756464320318E-4</v>
      </c>
      <c r="R6305">
        <v>5.2235239674034047E-4</v>
      </c>
      <c r="S6305">
        <v>2.4610911319607651E-5</v>
      </c>
      <c r="T6305">
        <v>8.0806524586091849E-5</v>
      </c>
    </row>
    <row r="6306" spans="1:20">
      <c r="A6306" s="10">
        <v>6300</v>
      </c>
      <c r="B6306" s="10">
        <v>5.0288196387845746E-4</v>
      </c>
      <c r="C6306" s="10">
        <v>3.0719061628891898E-4</v>
      </c>
      <c r="D6306" s="10">
        <v>2.8483430809735772E-4</v>
      </c>
      <c r="E6306" s="10">
        <v>3.2933634009158532E-4</v>
      </c>
      <c r="F6306" s="10">
        <v>4.6631581529736708E-4</v>
      </c>
      <c r="G6306" s="10">
        <v>3.3049917698271011E-4</v>
      </c>
      <c r="H6306" s="10">
        <v>3.1829139149971579E-4</v>
      </c>
      <c r="I6306" s="10">
        <v>4.7384647704662832E-4</v>
      </c>
      <c r="J6306" s="10">
        <v>2.932205066204644E-4</v>
      </c>
      <c r="K6306">
        <v>5.0571489084171777E-4</v>
      </c>
      <c r="L6306">
        <v>2.6176994806153311E-4</v>
      </c>
      <c r="M6306">
        <v>4.658357189507512E-4</v>
      </c>
      <c r="N6306">
        <v>3.8159275421579132E-4</v>
      </c>
      <c r="O6306">
        <v>4.292052314967573E-4</v>
      </c>
      <c r="P6306">
        <v>2.9044955978885809E-4</v>
      </c>
      <c r="Q6306">
        <v>3.7395904249272021E-4</v>
      </c>
      <c r="R6306">
        <v>4.8772495755959621E-4</v>
      </c>
      <c r="S6306">
        <v>3.0692269220539888E-5</v>
      </c>
      <c r="T6306">
        <v>8.4393710440685993E-5</v>
      </c>
    </row>
    <row r="6307" spans="1:20">
      <c r="A6307" s="10">
        <v>6301</v>
      </c>
      <c r="B6307" s="10">
        <v>4.7709414631109021E-4</v>
      </c>
      <c r="C6307" s="10">
        <v>2.5623291774434928E-4</v>
      </c>
      <c r="D6307" s="10">
        <v>2.5984854304903811E-4</v>
      </c>
      <c r="E6307" s="10">
        <v>3.5244061292888747E-4</v>
      </c>
      <c r="F6307" s="10">
        <v>3.1341785912585951E-4</v>
      </c>
      <c r="G6307" s="10">
        <v>3.0012128402781649E-4</v>
      </c>
      <c r="H6307" s="10">
        <v>2.6790045042731931E-4</v>
      </c>
      <c r="I6307" s="10">
        <v>4.5662371188114878E-4</v>
      </c>
      <c r="J6307" s="10">
        <v>2.722248814095423E-4</v>
      </c>
      <c r="K6307">
        <v>4.7983472175045292E-4</v>
      </c>
      <c r="L6307">
        <v>2.2812429184358599E-4</v>
      </c>
      <c r="M6307">
        <v>4.4887115060548581E-4</v>
      </c>
      <c r="N6307">
        <v>3.4467494505982548E-4</v>
      </c>
      <c r="O6307">
        <v>4.5011689701651448E-4</v>
      </c>
      <c r="P6307">
        <v>2.4092598543426239E-4</v>
      </c>
      <c r="Q6307">
        <v>3.2526737140430479E-4</v>
      </c>
      <c r="R6307">
        <v>4.8760974220263303E-4</v>
      </c>
      <c r="S6307">
        <v>4.8412641769568142E-5</v>
      </c>
      <c r="T6307">
        <v>7.6399681387812301E-5</v>
      </c>
    </row>
    <row r="6308" spans="1:20">
      <c r="A6308" s="10">
        <v>6302</v>
      </c>
      <c r="B6308" s="10">
        <v>4.3562101411952919E-4</v>
      </c>
      <c r="C6308" s="10">
        <v>2.0889817604971959E-4</v>
      </c>
      <c r="D6308" s="10">
        <v>2.8295545276499579E-4</v>
      </c>
      <c r="E6308" s="10">
        <v>3.2588742892463178E-4</v>
      </c>
      <c r="F6308" s="10">
        <v>2.795673943393029E-4</v>
      </c>
      <c r="G6308" s="10">
        <v>2.5530254396533019E-4</v>
      </c>
      <c r="H6308" s="10">
        <v>2.416826447133862E-4</v>
      </c>
      <c r="I6308" s="10">
        <v>4.0212934413848701E-4</v>
      </c>
      <c r="J6308" s="10">
        <v>2.190668987659644E-4</v>
      </c>
      <c r="K6308">
        <v>4.3410690707383398E-4</v>
      </c>
      <c r="L6308">
        <v>3.3043005027587498E-4</v>
      </c>
      <c r="M6308">
        <v>3.7788531517955211E-4</v>
      </c>
      <c r="N6308">
        <v>3.0354676065040711E-4</v>
      </c>
      <c r="O6308">
        <v>4.3250947260988789E-4</v>
      </c>
      <c r="P6308">
        <v>3.0332988811515522E-4</v>
      </c>
      <c r="Q6308">
        <v>3.5089422268998178E-4</v>
      </c>
      <c r="R6308">
        <v>4.1409704352410759E-4</v>
      </c>
      <c r="S6308">
        <v>5.2138258386479552E-5</v>
      </c>
      <c r="T6308">
        <v>9.4625210239051736E-5</v>
      </c>
    </row>
    <row r="6309" spans="1:20">
      <c r="A6309" s="10">
        <v>6303</v>
      </c>
      <c r="B6309" s="10">
        <v>3.3949216904654282E-4</v>
      </c>
      <c r="C6309" s="10">
        <v>1.964698223515618E-4</v>
      </c>
      <c r="D6309" s="10">
        <v>2.0245489380465111E-4</v>
      </c>
      <c r="E6309" s="10">
        <v>2.6292358027024828E-4</v>
      </c>
      <c r="F6309" s="10">
        <v>1.9717307268186739E-4</v>
      </c>
      <c r="G6309" s="10">
        <v>1.910913186749521E-4</v>
      </c>
      <c r="H6309" s="10">
        <v>2.3369686309008099E-4</v>
      </c>
      <c r="I6309" s="10">
        <v>3.2122874580091501E-4</v>
      </c>
      <c r="J6309" s="10">
        <v>1.592441379478348E-4</v>
      </c>
      <c r="K6309">
        <v>3.5343059718080877E-4</v>
      </c>
      <c r="L6309">
        <v>2.3022835340372151E-4</v>
      </c>
      <c r="M6309">
        <v>2.5138178370006579E-4</v>
      </c>
      <c r="N6309">
        <v>9.3927181834013026E-5</v>
      </c>
      <c r="O6309">
        <v>3.762093471542446E-4</v>
      </c>
      <c r="P6309">
        <v>2.0099974943368101E-4</v>
      </c>
      <c r="Q6309">
        <v>2.5735844100499789E-4</v>
      </c>
      <c r="R6309">
        <v>3.3789871814487749E-4</v>
      </c>
      <c r="S6309">
        <v>5.1496298113595112E-5</v>
      </c>
      <c r="T6309">
        <v>6.4263899083116243E-5</v>
      </c>
    </row>
    <row r="6310" spans="1:20">
      <c r="A6310" s="10">
        <v>6304</v>
      </c>
      <c r="B6310" s="10">
        <v>2.029419072528575E-4</v>
      </c>
      <c r="C6310" s="10">
        <v>1.490369502497893E-4</v>
      </c>
      <c r="D6310" s="10">
        <v>1.4572683139694729E-4</v>
      </c>
      <c r="E6310" s="10">
        <v>1.7823624468104289E-4</v>
      </c>
      <c r="F6310" s="10">
        <v>1.243001814127518E-4</v>
      </c>
      <c r="G6310" s="10">
        <v>1.4526782610381971E-4</v>
      </c>
      <c r="H6310" s="10">
        <v>1.610820520526899E-4</v>
      </c>
      <c r="I6310" s="10">
        <v>1.904864704016697E-4</v>
      </c>
      <c r="J6310" s="10">
        <v>1.4205049977362169E-4</v>
      </c>
      <c r="K6310">
        <v>2.0720795397742789E-4</v>
      </c>
      <c r="L6310">
        <v>2.3220261356875471E-4</v>
      </c>
      <c r="M6310">
        <v>2.042016115259746E-4</v>
      </c>
      <c r="N6310">
        <v>6.5159053873286234E-5</v>
      </c>
      <c r="O6310">
        <v>2.5132649314112907E-4</v>
      </c>
      <c r="P6310">
        <v>1.596348097460659E-4</v>
      </c>
      <c r="Q6310">
        <v>1.477364922641693E-4</v>
      </c>
      <c r="R6310">
        <v>1.9964739944334581E-4</v>
      </c>
      <c r="S6310">
        <v>4.6756690032962692E-5</v>
      </c>
      <c r="T6310">
        <v>4.0101554451868662E-5</v>
      </c>
    </row>
    <row r="6311" spans="1:20">
      <c r="A6311" s="10">
        <v>6305</v>
      </c>
      <c r="B6311" s="10">
        <v>7.5900979838279919E-5</v>
      </c>
      <c r="C6311" s="10">
        <v>1.2254004097965969E-4</v>
      </c>
      <c r="D6311" s="10">
        <v>1.2239120314085739E-4</v>
      </c>
      <c r="E6311" s="10">
        <v>6.0265349856704452E-5</v>
      </c>
      <c r="F6311" s="10">
        <v>4.1704623913731937E-5</v>
      </c>
      <c r="G6311" s="10">
        <v>7.4900170636405848E-5</v>
      </c>
      <c r="H6311" s="10">
        <v>8.2041991446145311E-5</v>
      </c>
      <c r="I6311" s="10">
        <v>1.009570454737106E-4</v>
      </c>
      <c r="J6311" s="10">
        <v>8.6521846719715711E-5</v>
      </c>
      <c r="K6311">
        <v>9.5238519846664385E-5</v>
      </c>
      <c r="L6311">
        <v>1.4071934959251209E-4</v>
      </c>
      <c r="M6311">
        <v>1.186700770755989E-4</v>
      </c>
      <c r="N6311">
        <v>1.957712392655304E-5</v>
      </c>
      <c r="O6311">
        <v>1.952049693315054E-4</v>
      </c>
      <c r="P6311">
        <v>5.3330849606877018E-5</v>
      </c>
      <c r="Q6311">
        <v>7.6568593699040982E-5</v>
      </c>
      <c r="R6311">
        <v>3.9635168026335442E-5</v>
      </c>
      <c r="S6311">
        <v>4.1422943236097597E-5</v>
      </c>
      <c r="T6311">
        <v>3.1241383615749397E-5</v>
      </c>
    </row>
    <row r="6312" spans="1:20">
      <c r="A6312" s="10">
        <v>6306</v>
      </c>
      <c r="B6312" s="10">
        <v>2.4174193598598259E-5</v>
      </c>
      <c r="C6312" s="10">
        <v>9.2453397425629086E-5</v>
      </c>
      <c r="D6312" s="10">
        <v>7.519715830897764E-5</v>
      </c>
      <c r="E6312" s="10">
        <v>4.0517943460375537E-5</v>
      </c>
      <c r="F6312" s="10">
        <v>1.007070618072858E-6</v>
      </c>
      <c r="G6312" s="10">
        <v>5.8449576095583763E-5</v>
      </c>
      <c r="H6312" s="10">
        <v>4.3626165021238047E-5</v>
      </c>
      <c r="I6312" s="10">
        <v>4.3494337728517618E-5</v>
      </c>
      <c r="J6312" s="10">
        <v>7.0410587360746098E-5</v>
      </c>
      <c r="K6312">
        <v>3.5810173680002391E-5</v>
      </c>
      <c r="L6312">
        <v>6.5019095131591849E-5</v>
      </c>
      <c r="M6312">
        <v>6.0130015336092017E-5</v>
      </c>
      <c r="N6312">
        <v>7.027413131468594E-6</v>
      </c>
      <c r="O6312">
        <v>1.4070724096357619E-4</v>
      </c>
      <c r="P6312">
        <v>6.4824350036461701E-6</v>
      </c>
      <c r="Q6312">
        <v>2.6698830117423061E-5</v>
      </c>
      <c r="R6312">
        <v>4.6692063422373942E-6</v>
      </c>
      <c r="S6312">
        <v>4.3662506458410857E-5</v>
      </c>
      <c r="T6312">
        <v>6.7806275001840589E-5</v>
      </c>
    </row>
    <row r="6313" spans="1:20">
      <c r="A6313" s="10">
        <v>6307</v>
      </c>
      <c r="B6313" s="10">
        <v>1.878887605515184E-5</v>
      </c>
      <c r="C6313" s="10">
        <v>7.7368565507519063E-5</v>
      </c>
      <c r="D6313" s="10">
        <v>6.0967143079518903E-5</v>
      </c>
      <c r="E6313" s="10">
        <v>2.498960829420276E-5</v>
      </c>
      <c r="F6313" s="10">
        <v>0</v>
      </c>
      <c r="G6313" s="10">
        <v>5.5444372236736253E-5</v>
      </c>
      <c r="H6313" s="10">
        <v>3.5998026988013952E-5</v>
      </c>
      <c r="I6313" s="10">
        <v>4.158908403006408E-5</v>
      </c>
      <c r="J6313" s="10">
        <v>6.6323283130999042E-5</v>
      </c>
      <c r="K6313">
        <v>2.6243752102504329E-5</v>
      </c>
      <c r="L6313">
        <v>1.8665951622115179E-5</v>
      </c>
      <c r="M6313">
        <v>5.4077348476310143E-5</v>
      </c>
      <c r="N6313">
        <v>6.5249362590844783E-6</v>
      </c>
      <c r="O6313">
        <v>1.330222262927303E-4</v>
      </c>
      <c r="P6313">
        <v>7.3833974196547501E-6</v>
      </c>
      <c r="Q6313">
        <v>2.2654527478876631E-5</v>
      </c>
      <c r="R6313">
        <v>4.6999962933253766E-6</v>
      </c>
      <c r="S6313">
        <v>5.3790328979416102E-5</v>
      </c>
      <c r="T6313">
        <v>7.5114045219769009E-5</v>
      </c>
    </row>
    <row r="6314" spans="1:20">
      <c r="A6314" s="10">
        <v>6308</v>
      </c>
      <c r="B6314" s="10">
        <v>1.464837922416134E-5</v>
      </c>
      <c r="C6314" s="10">
        <v>3.3091644470588128E-5</v>
      </c>
      <c r="D6314" s="10">
        <v>2.2464473558843828E-5</v>
      </c>
      <c r="E6314" s="10">
        <v>5.0331891769894489E-6</v>
      </c>
      <c r="F6314" s="10">
        <v>0</v>
      </c>
      <c r="G6314" s="10">
        <v>3.681761740344135E-5</v>
      </c>
      <c r="H6314" s="10">
        <v>1.4459744230953999E-5</v>
      </c>
      <c r="I6314" s="10">
        <v>3.2164138411960752E-5</v>
      </c>
      <c r="J6314" s="10">
        <v>3.5244751400745427E-5</v>
      </c>
      <c r="K6314">
        <v>1.2432661094846599E-5</v>
      </c>
      <c r="L6314">
        <v>2.9794270406079833E-7</v>
      </c>
      <c r="M6314">
        <v>3.7460816416353627E-5</v>
      </c>
      <c r="N6314">
        <v>5.5312786534109569E-6</v>
      </c>
      <c r="O6314">
        <v>1.01733638985423E-4</v>
      </c>
      <c r="P6314">
        <v>7.5244814467819109E-6</v>
      </c>
      <c r="Q6314">
        <v>0</v>
      </c>
      <c r="R6314">
        <v>4.8718523601300559E-6</v>
      </c>
      <c r="S6314">
        <v>7.1033318518526613E-5</v>
      </c>
      <c r="T6314">
        <v>6.499061740106964E-5</v>
      </c>
    </row>
    <row r="6315" spans="1:20">
      <c r="A6315" s="10">
        <v>6309</v>
      </c>
      <c r="B6315" s="10">
        <v>3.00319170696695E-6</v>
      </c>
      <c r="C6315" s="10">
        <v>1.302483354524781E-5</v>
      </c>
      <c r="D6315" s="10">
        <v>1.057433744166806E-5</v>
      </c>
      <c r="E6315" s="10">
        <v>5.0679230358498942E-6</v>
      </c>
      <c r="F6315" s="10">
        <v>0</v>
      </c>
      <c r="G6315" s="10">
        <v>1.401549046833851E-5</v>
      </c>
      <c r="H6315" s="10">
        <v>4.3080191019358857E-6</v>
      </c>
      <c r="I6315" s="10">
        <v>1.9513040874394219E-5</v>
      </c>
      <c r="J6315" s="10">
        <v>1.4741153835835019E-5</v>
      </c>
      <c r="K6315">
        <v>9.7674835726263641E-6</v>
      </c>
      <c r="L6315">
        <v>0</v>
      </c>
      <c r="M6315">
        <v>2.081150695114929E-5</v>
      </c>
      <c r="N6315">
        <v>3.625546171779201E-6</v>
      </c>
      <c r="O6315">
        <v>4.2438572593296632E-5</v>
      </c>
      <c r="P6315">
        <v>5.5708708977378598E-6</v>
      </c>
      <c r="Q6315">
        <v>0</v>
      </c>
      <c r="R6315">
        <v>4.5435004190200786E-6</v>
      </c>
      <c r="S6315">
        <v>9.311692777163989E-5</v>
      </c>
      <c r="T6315">
        <v>2.3984459146020401E-5</v>
      </c>
    </row>
    <row r="6316" spans="1:20">
      <c r="A6316" s="10">
        <v>6310</v>
      </c>
      <c r="B6316" s="10">
        <v>3.0808813473635503E-7</v>
      </c>
      <c r="C6316" s="10">
        <v>7.5785203982008036E-6</v>
      </c>
      <c r="D6316" s="10">
        <v>4.1021718048114331E-6</v>
      </c>
      <c r="E6316" s="10">
        <v>1.733472585247132E-6</v>
      </c>
      <c r="F6316" s="10">
        <v>0</v>
      </c>
      <c r="G6316" s="10">
        <v>3.4441945006929E-6</v>
      </c>
      <c r="H6316" s="10">
        <v>1.212877356091007E-6</v>
      </c>
      <c r="I6316" s="10">
        <v>7.5865832464240924E-6</v>
      </c>
      <c r="J6316" s="10">
        <v>4.750828064469499E-6</v>
      </c>
      <c r="K6316">
        <v>5.3254391032392876E-6</v>
      </c>
      <c r="L6316">
        <v>0</v>
      </c>
      <c r="M6316">
        <v>9.3330803626709418E-6</v>
      </c>
      <c r="N6316">
        <v>5.2610929011393501E-9</v>
      </c>
      <c r="O6316">
        <v>9.9879110267264304E-6</v>
      </c>
      <c r="P6316">
        <v>7.2490187348573322E-7</v>
      </c>
      <c r="Q6316">
        <v>0</v>
      </c>
      <c r="R6316">
        <v>1.823188066230987E-6</v>
      </c>
      <c r="S6316">
        <v>9.3797255139207745E-5</v>
      </c>
      <c r="T6316">
        <v>2.510452842243549E-5</v>
      </c>
    </row>
    <row r="6317" spans="1:20">
      <c r="A6317" s="10">
        <v>6311</v>
      </c>
      <c r="B6317" s="10">
        <v>1.08795167964684E-7</v>
      </c>
      <c r="C6317" s="10">
        <v>2.169857740765845E-6</v>
      </c>
      <c r="D6317" s="10">
        <v>7.6302701039323735E-7</v>
      </c>
      <c r="E6317" s="10">
        <v>0</v>
      </c>
      <c r="F6317" s="10">
        <v>0</v>
      </c>
      <c r="G6317" s="10">
        <v>4.7377164720569531E-7</v>
      </c>
      <c r="H6317" s="10">
        <v>2.2344780564713901E-7</v>
      </c>
      <c r="I6317" s="10">
        <v>1.534367747849701E-6</v>
      </c>
      <c r="J6317" s="10">
        <v>8.5421248673090853E-7</v>
      </c>
      <c r="K6317">
        <v>7.7721030390670308E-7</v>
      </c>
      <c r="L6317">
        <v>0</v>
      </c>
      <c r="M6317">
        <v>2.209469884883118E-6</v>
      </c>
      <c r="N6317">
        <v>9.8421805973695324E-10</v>
      </c>
      <c r="O6317">
        <v>8.9125429480665484E-7</v>
      </c>
      <c r="P6317">
        <v>0</v>
      </c>
      <c r="Q6317">
        <v>0</v>
      </c>
      <c r="R6317">
        <v>0</v>
      </c>
      <c r="S6317">
        <v>9.8159051239737584E-5</v>
      </c>
      <c r="T6317">
        <v>2.8129485414780499E-5</v>
      </c>
    </row>
    <row r="6318" spans="1:20">
      <c r="A6318" s="10">
        <v>6312</v>
      </c>
      <c r="B6318" s="10">
        <v>0</v>
      </c>
      <c r="C6318" s="10">
        <v>1.576708690785185E-9</v>
      </c>
      <c r="D6318" s="10">
        <v>3.689999486093023E-7</v>
      </c>
      <c r="E6318" s="10">
        <v>0</v>
      </c>
      <c r="F6318" s="10">
        <v>0</v>
      </c>
      <c r="G6318" s="10">
        <v>0</v>
      </c>
      <c r="H6318" s="10">
        <v>3.7930285844838852E-8</v>
      </c>
      <c r="I6318" s="10">
        <v>2.0268330581461801E-7</v>
      </c>
      <c r="J6318" s="10">
        <v>3.4689944404900801E-7</v>
      </c>
      <c r="K6318">
        <v>0</v>
      </c>
      <c r="L6318">
        <v>0</v>
      </c>
      <c r="M6318">
        <v>2.5107510365306168E-7</v>
      </c>
      <c r="N6318">
        <v>9.6632318592355403E-10</v>
      </c>
      <c r="O6318">
        <v>1.5523455435662869E-7</v>
      </c>
      <c r="P6318">
        <v>0</v>
      </c>
      <c r="Q6318">
        <v>0</v>
      </c>
      <c r="R6318">
        <v>0</v>
      </c>
      <c r="S6318">
        <v>9.2159090112405923E-5</v>
      </c>
      <c r="T6318">
        <v>5.9301503325793892E-5</v>
      </c>
    </row>
    <row r="6319" spans="1:20">
      <c r="A6319" s="10">
        <v>6313</v>
      </c>
      <c r="B6319" s="10">
        <v>0</v>
      </c>
      <c r="C6319" s="10">
        <v>4.992910854153086E-7</v>
      </c>
      <c r="D6319" s="10">
        <v>5.3677518860645678E-8</v>
      </c>
      <c r="E6319" s="10">
        <v>0</v>
      </c>
      <c r="F6319" s="10">
        <v>0</v>
      </c>
      <c r="G6319" s="10">
        <v>2.374918634457715E-7</v>
      </c>
      <c r="H6319" s="10">
        <v>0</v>
      </c>
      <c r="I6319" s="10">
        <v>2.7734758763617261E-8</v>
      </c>
      <c r="J6319" s="10">
        <v>9.8972737246507255E-9</v>
      </c>
      <c r="K6319">
        <v>0</v>
      </c>
      <c r="L6319">
        <v>1.154816682406195E-9</v>
      </c>
      <c r="M6319">
        <v>1.5253651497755881E-8</v>
      </c>
      <c r="N6319">
        <v>1.002112933550352E-9</v>
      </c>
      <c r="O6319">
        <v>2.8045774487456009E-8</v>
      </c>
      <c r="P6319">
        <v>0</v>
      </c>
      <c r="Q6319">
        <v>0</v>
      </c>
      <c r="R6319">
        <v>0</v>
      </c>
      <c r="S6319">
        <v>8.1267736682137093E-5</v>
      </c>
      <c r="T6319">
        <v>1.059076497222588E-4</v>
      </c>
    </row>
    <row r="6320" spans="1:20">
      <c r="A6320" s="10">
        <v>6314</v>
      </c>
      <c r="B6320" s="10">
        <v>0</v>
      </c>
      <c r="C6320" s="10">
        <v>5.5053411786582718E-7</v>
      </c>
      <c r="D6320" s="10">
        <v>0</v>
      </c>
      <c r="E6320" s="10">
        <v>0</v>
      </c>
      <c r="F6320" s="10">
        <v>0</v>
      </c>
      <c r="G6320" s="10">
        <v>2.4355226187500958E-7</v>
      </c>
      <c r="H6320" s="10">
        <v>0</v>
      </c>
      <c r="I6320" s="10">
        <v>0</v>
      </c>
      <c r="J6320" s="10">
        <v>2.3564937439644592E-10</v>
      </c>
      <c r="K6320">
        <v>0</v>
      </c>
      <c r="L6320">
        <v>0</v>
      </c>
      <c r="M6320">
        <v>3.4311743133775567E-7</v>
      </c>
      <c r="N6320">
        <v>1.1452719240575451E-9</v>
      </c>
      <c r="O6320">
        <v>2.385137119297899E-10</v>
      </c>
      <c r="P6320">
        <v>0</v>
      </c>
      <c r="Q6320">
        <v>0</v>
      </c>
      <c r="R6320">
        <v>0</v>
      </c>
      <c r="S6320">
        <v>7.8409377771378362E-5</v>
      </c>
      <c r="T6320">
        <v>1.103077786221105E-4</v>
      </c>
    </row>
    <row r="6321" spans="1:20">
      <c r="A6321" s="10">
        <v>6315</v>
      </c>
      <c r="B6321" s="10">
        <v>0</v>
      </c>
      <c r="C6321" s="10">
        <v>2.9519490488589301E-7</v>
      </c>
      <c r="D6321" s="10">
        <v>1.1997657322450981E-10</v>
      </c>
      <c r="E6321" s="10">
        <v>0</v>
      </c>
      <c r="F6321" s="10">
        <v>0</v>
      </c>
      <c r="G6321" s="10">
        <v>2.5188530971521211E-8</v>
      </c>
      <c r="H6321" s="10">
        <v>0</v>
      </c>
      <c r="I6321" s="10">
        <v>0</v>
      </c>
      <c r="J6321" s="10">
        <v>1.413896246378675E-8</v>
      </c>
      <c r="K6321">
        <v>0</v>
      </c>
      <c r="L6321">
        <v>0</v>
      </c>
      <c r="M6321">
        <v>4.281071883887814E-7</v>
      </c>
      <c r="N6321">
        <v>9.8421805973695324E-10</v>
      </c>
      <c r="O6321">
        <v>1.7405054654336021E-10</v>
      </c>
      <c r="P6321">
        <v>0</v>
      </c>
      <c r="Q6321">
        <v>0</v>
      </c>
      <c r="R6321">
        <v>0</v>
      </c>
      <c r="S6321">
        <v>7.4146690651796148E-5</v>
      </c>
      <c r="T6321">
        <v>1.030324807488421E-4</v>
      </c>
    </row>
    <row r="6322" spans="1:20">
      <c r="A6322" s="10">
        <v>6316</v>
      </c>
      <c r="B6322" s="10">
        <v>0</v>
      </c>
      <c r="C6322" s="10">
        <v>0</v>
      </c>
      <c r="D6322" s="10">
        <v>0</v>
      </c>
      <c r="E6322" s="10">
        <v>0</v>
      </c>
      <c r="F6322" s="10">
        <v>0</v>
      </c>
      <c r="G6322" s="10">
        <v>0</v>
      </c>
      <c r="H6322" s="10">
        <v>0</v>
      </c>
      <c r="I6322" s="10">
        <v>0</v>
      </c>
      <c r="J6322" s="10">
        <v>0</v>
      </c>
      <c r="K6322">
        <v>0</v>
      </c>
      <c r="L6322">
        <v>0</v>
      </c>
      <c r="M6322">
        <v>4.2814307933348192E-7</v>
      </c>
      <c r="N6322">
        <v>9.6632318592355403E-10</v>
      </c>
      <c r="O6322">
        <v>1.0743860897738281E-11</v>
      </c>
      <c r="P6322">
        <v>0</v>
      </c>
      <c r="Q6322">
        <v>0</v>
      </c>
      <c r="R6322">
        <v>0</v>
      </c>
      <c r="S6322">
        <v>9.1549817040642459E-5</v>
      </c>
      <c r="T6322">
        <v>9.7531524438320352E-5</v>
      </c>
    </row>
    <row r="6323" spans="1:20">
      <c r="A6323" s="10">
        <v>6317</v>
      </c>
      <c r="B6323" s="10">
        <v>1.9039154393819688E-9</v>
      </c>
      <c r="C6323" s="10">
        <v>1.576708690785185E-9</v>
      </c>
      <c r="D6323" s="10">
        <v>3.8392503431843132E-11</v>
      </c>
      <c r="E6323" s="10">
        <v>2.622291331185947E-9</v>
      </c>
      <c r="F6323" s="10">
        <v>0</v>
      </c>
      <c r="G6323" s="10">
        <v>9.1474138791313889E-10</v>
      </c>
      <c r="H6323" s="10">
        <v>1.158494777506614E-9</v>
      </c>
      <c r="I6323" s="10">
        <v>9.5627136987055342E-10</v>
      </c>
      <c r="J6323" s="10">
        <v>9.4259749758578359E-11</v>
      </c>
      <c r="K6323">
        <v>0</v>
      </c>
      <c r="L6323">
        <v>3.4644500472185851E-10</v>
      </c>
      <c r="M6323">
        <v>7.0023233110874617E-8</v>
      </c>
      <c r="N6323">
        <v>5.833728863168123E-9</v>
      </c>
      <c r="O6323">
        <v>3.85597167619827E-9</v>
      </c>
      <c r="P6323">
        <v>2.7183820255714998E-10</v>
      </c>
      <c r="Q6323">
        <v>0</v>
      </c>
      <c r="R6323">
        <v>3.0609079256014741E-9</v>
      </c>
      <c r="S6323">
        <v>1.079247614193843E-4</v>
      </c>
      <c r="T6323">
        <v>8.3630288738764151E-5</v>
      </c>
    </row>
    <row r="6324" spans="1:20">
      <c r="A6324" s="10">
        <v>6318</v>
      </c>
      <c r="B6324" s="10">
        <v>1.0854914252803649E-5</v>
      </c>
      <c r="C6324" s="10">
        <v>3.3238836796492472E-6</v>
      </c>
      <c r="D6324" s="10">
        <v>3.069330078776462E-6</v>
      </c>
      <c r="E6324" s="10">
        <v>5.7742050023270774E-6</v>
      </c>
      <c r="F6324" s="10">
        <v>2.0332508412574099E-6</v>
      </c>
      <c r="G6324" s="10">
        <v>3.0817608950676009E-6</v>
      </c>
      <c r="H6324" s="10">
        <v>1.099738672774763E-6</v>
      </c>
      <c r="I6324" s="10">
        <v>4.1962978913090036E-6</v>
      </c>
      <c r="J6324" s="10">
        <v>9.4153825364787143E-7</v>
      </c>
      <c r="K6324">
        <v>8.8486941621256518E-9</v>
      </c>
      <c r="L6324">
        <v>6.484873080051987E-7</v>
      </c>
      <c r="M6324">
        <v>5.6906349005869091E-7</v>
      </c>
      <c r="N6324">
        <v>3.6958506572735932E-7</v>
      </c>
      <c r="O6324">
        <v>5.205193785631917E-7</v>
      </c>
      <c r="P6324">
        <v>4.9007897284344855E-7</v>
      </c>
      <c r="Q6324">
        <v>3.9212512550339524E-6</v>
      </c>
      <c r="R6324">
        <v>5.7980970116349053E-6</v>
      </c>
      <c r="S6324">
        <v>1.0028820783504069E-4</v>
      </c>
      <c r="T6324">
        <v>7.0334311489805203E-5</v>
      </c>
    </row>
    <row r="6325" spans="1:20">
      <c r="A6325" s="10">
        <v>6319</v>
      </c>
      <c r="B6325" s="10">
        <v>4.1665841814362103E-5</v>
      </c>
      <c r="C6325" s="10">
        <v>4.5489983766918342E-5</v>
      </c>
      <c r="D6325" s="10">
        <v>3.9099107859380349E-5</v>
      </c>
      <c r="E6325" s="10">
        <v>4.1323538960382512E-5</v>
      </c>
      <c r="F6325" s="10">
        <v>3.5867725958230772E-5</v>
      </c>
      <c r="G6325" s="10">
        <v>3.5356736582516618E-5</v>
      </c>
      <c r="H6325" s="10">
        <v>3.1766614395052541E-5</v>
      </c>
      <c r="I6325" s="10">
        <v>1.0601146402375931E-5</v>
      </c>
      <c r="J6325" s="10">
        <v>2.6579550399929701E-5</v>
      </c>
      <c r="K6325">
        <v>1.963045930308567E-6</v>
      </c>
      <c r="L6325">
        <v>3.1877603006766197E-5</v>
      </c>
      <c r="M6325">
        <v>1.1570002333881931E-6</v>
      </c>
      <c r="N6325">
        <v>5.4413300701879074E-6</v>
      </c>
      <c r="O6325">
        <v>2.0774852657892471E-5</v>
      </c>
      <c r="P6325">
        <v>3.9727567580879222E-5</v>
      </c>
      <c r="Q6325">
        <v>3.8269343408838593E-5</v>
      </c>
      <c r="R6325">
        <v>7.0502031382557194E-5</v>
      </c>
      <c r="S6325">
        <v>9.0479987155030867E-5</v>
      </c>
      <c r="T6325">
        <v>1.1111451216259731E-4</v>
      </c>
    </row>
    <row r="6326" spans="1:20">
      <c r="A6326" s="10">
        <v>6320</v>
      </c>
      <c r="B6326" s="10">
        <v>4.7513019571993139E-5</v>
      </c>
      <c r="C6326" s="10">
        <v>9.3752200260297473E-5</v>
      </c>
      <c r="D6326" s="10">
        <v>4.0720353692894617E-5</v>
      </c>
      <c r="E6326" s="10">
        <v>1.6668859376072149E-5</v>
      </c>
      <c r="F6326" s="10">
        <v>6.4050047873494148E-6</v>
      </c>
      <c r="G6326" s="10">
        <v>6.8654427231393719E-5</v>
      </c>
      <c r="H6326" s="10">
        <v>7.3074975164410456E-5</v>
      </c>
      <c r="I6326" s="10">
        <v>1.7101445819150271E-5</v>
      </c>
      <c r="J6326" s="10">
        <v>1.011857205214643E-4</v>
      </c>
      <c r="K6326">
        <v>3.5416566557876827E-5</v>
      </c>
      <c r="L6326">
        <v>9.0034358790453049E-5</v>
      </c>
      <c r="M6326">
        <v>3.0785888508277821E-5</v>
      </c>
      <c r="N6326">
        <v>1.6423092021742319E-5</v>
      </c>
      <c r="O6326">
        <v>6.3796734975996944E-5</v>
      </c>
      <c r="P6326">
        <v>6.6557363884130625E-5</v>
      </c>
      <c r="Q6326">
        <v>2.3263507323333998E-5</v>
      </c>
      <c r="R6326">
        <v>9.9240102842612348E-5</v>
      </c>
      <c r="S6326">
        <v>9.1888263659961687E-5</v>
      </c>
      <c r="T6326">
        <v>1.0831293993322501E-4</v>
      </c>
    </row>
    <row r="6327" spans="1:20">
      <c r="A6327" s="10">
        <v>6321</v>
      </c>
      <c r="B6327" s="10">
        <v>9.1796324770538316E-5</v>
      </c>
      <c r="C6327" s="10">
        <v>5.6726864694786658E-5</v>
      </c>
      <c r="D6327" s="10">
        <v>2.4394531893243588E-5</v>
      </c>
      <c r="E6327" s="10">
        <v>3.0372827358794461E-5</v>
      </c>
      <c r="F6327" s="10">
        <v>1.0487440426313049E-5</v>
      </c>
      <c r="G6327" s="10">
        <v>8.2607521163216943E-5</v>
      </c>
      <c r="H6327" s="10">
        <v>9.6877348437974031E-5</v>
      </c>
      <c r="I6327" s="10">
        <v>3.3064730809094657E-5</v>
      </c>
      <c r="J6327" s="10">
        <v>1.323962936656735E-4</v>
      </c>
      <c r="K6327">
        <v>8.6028848122136022E-5</v>
      </c>
      <c r="L6327">
        <v>1.072064395522076E-4</v>
      </c>
      <c r="M6327">
        <v>6.4233138121607013E-5</v>
      </c>
      <c r="N6327">
        <v>4.6658396080978223E-5</v>
      </c>
      <c r="O6327">
        <v>8.1042807617295198E-5</v>
      </c>
      <c r="P6327">
        <v>1.43491924619045E-4</v>
      </c>
      <c r="Q6327">
        <v>9.14076723341658E-6</v>
      </c>
      <c r="R6327">
        <v>1.197048601837771E-4</v>
      </c>
      <c r="S6327">
        <v>1.008471362893805E-4</v>
      </c>
      <c r="T6327">
        <v>9.9890069671064769E-5</v>
      </c>
    </row>
    <row r="6328" spans="1:20">
      <c r="A6328" s="10">
        <v>6322</v>
      </c>
      <c r="B6328" s="10">
        <v>9.841642419957846E-5</v>
      </c>
      <c r="C6328" s="10">
        <v>5.0323874790113021E-5</v>
      </c>
      <c r="D6328" s="10">
        <v>2.6528392033048359E-5</v>
      </c>
      <c r="E6328" s="10">
        <v>3.0482008988649489E-5</v>
      </c>
      <c r="F6328" s="10">
        <v>1.335560830023476E-5</v>
      </c>
      <c r="G6328" s="10">
        <v>8.2261732820652445E-5</v>
      </c>
      <c r="H6328" s="10">
        <v>1.0928281055732769E-4</v>
      </c>
      <c r="I6328" s="10">
        <v>2.6853934604695859E-5</v>
      </c>
      <c r="J6328" s="10">
        <v>1.2264694058807199E-4</v>
      </c>
      <c r="K6328">
        <v>4.9676335518966353E-5</v>
      </c>
      <c r="L6328">
        <v>7.2844869167211249E-5</v>
      </c>
      <c r="M6328">
        <v>8.3382369428052177E-5</v>
      </c>
      <c r="N6328">
        <v>5.9661902981096658E-5</v>
      </c>
      <c r="O6328">
        <v>8.9023781275518934E-5</v>
      </c>
      <c r="P6328">
        <v>8.5815922569760283E-5</v>
      </c>
      <c r="Q6328">
        <v>7.8592327255749754E-6</v>
      </c>
      <c r="R6328">
        <v>1.308190725145074E-4</v>
      </c>
      <c r="S6328">
        <v>1.3948214648397289E-4</v>
      </c>
      <c r="T6328">
        <v>1.166055517203077E-4</v>
      </c>
    </row>
    <row r="6329" spans="1:20">
      <c r="A6329" s="10">
        <v>6323</v>
      </c>
      <c r="B6329" s="10">
        <v>8.074570284627093E-5</v>
      </c>
      <c r="C6329" s="10">
        <v>5.8338000381860501E-5</v>
      </c>
      <c r="D6329" s="10">
        <v>3.6850927441895737E-5</v>
      </c>
      <c r="E6329" s="10">
        <v>2.9887001884581189E-5</v>
      </c>
      <c r="F6329" s="10">
        <v>1.062076195701942E-5</v>
      </c>
      <c r="G6329" s="10">
        <v>6.4366880942409583E-5</v>
      </c>
      <c r="H6329" s="10">
        <v>1.107827341652778E-4</v>
      </c>
      <c r="I6329" s="10">
        <v>3.6086603229595662E-5</v>
      </c>
      <c r="J6329" s="10">
        <v>1.1575365674990859E-4</v>
      </c>
      <c r="K6329">
        <v>1.072419946949419E-4</v>
      </c>
      <c r="L6329">
        <v>1.3765461046949141E-4</v>
      </c>
      <c r="M6329">
        <v>1.010464702310048E-4</v>
      </c>
      <c r="N6329">
        <v>1.40657839652309E-4</v>
      </c>
      <c r="O6329">
        <v>1.6392656639853959E-4</v>
      </c>
      <c r="P6329">
        <v>1.1161567861715551E-4</v>
      </c>
      <c r="Q6329">
        <v>7.850309943971204E-6</v>
      </c>
      <c r="R6329">
        <v>1.002462928438468E-4</v>
      </c>
      <c r="S6329">
        <v>1.466025219922046E-4</v>
      </c>
      <c r="T6329">
        <v>1.136776073842283E-4</v>
      </c>
    </row>
    <row r="6330" spans="1:20">
      <c r="A6330" s="10">
        <v>6324</v>
      </c>
      <c r="B6330" s="10">
        <v>7.4874200714438683E-5</v>
      </c>
      <c r="C6330" s="10">
        <v>5.9279945862594207E-5</v>
      </c>
      <c r="D6330" s="10">
        <v>1.418818497728601E-4</v>
      </c>
      <c r="E6330" s="10">
        <v>6.760196894002986E-5</v>
      </c>
      <c r="F6330" s="10">
        <v>5.3012551670890258E-5</v>
      </c>
      <c r="G6330" s="10">
        <v>7.2199322827486441E-5</v>
      </c>
      <c r="H6330" s="10">
        <v>1.0383946448981171E-4</v>
      </c>
      <c r="I6330" s="10">
        <v>3.7383799788011932E-5</v>
      </c>
      <c r="J6330" s="10">
        <v>1.1050084603160599E-4</v>
      </c>
      <c r="K6330">
        <v>2.0208095913062731E-4</v>
      </c>
      <c r="L6330">
        <v>6.4618633576550447E-5</v>
      </c>
      <c r="M6330">
        <v>1.23355685667217E-4</v>
      </c>
      <c r="N6330">
        <v>2.3297276717208919E-4</v>
      </c>
      <c r="O6330">
        <v>2.256429426094308E-4</v>
      </c>
      <c r="P6330">
        <v>1.9339815655010701E-4</v>
      </c>
      <c r="Q6330">
        <v>3.4668819463486699E-5</v>
      </c>
      <c r="R6330">
        <v>1.027615382788384E-4</v>
      </c>
      <c r="S6330">
        <v>1.5924655306369091E-4</v>
      </c>
      <c r="T6330">
        <v>1.118641415991148E-4</v>
      </c>
    </row>
    <row r="6331" spans="1:20">
      <c r="A6331" s="10">
        <v>6325</v>
      </c>
      <c r="B6331" s="10">
        <v>4.2445600273030797E-5</v>
      </c>
      <c r="C6331" s="10">
        <v>7.6888919774416312E-5</v>
      </c>
      <c r="D6331" s="10">
        <v>1.047922151412283E-4</v>
      </c>
      <c r="E6331" s="10">
        <v>2.6222062217304619E-5</v>
      </c>
      <c r="F6331" s="10">
        <v>1.280250501549024E-4</v>
      </c>
      <c r="G6331" s="10">
        <v>8.0338275991682798E-5</v>
      </c>
      <c r="H6331" s="10">
        <v>7.9822767598785663E-5</v>
      </c>
      <c r="I6331" s="10">
        <v>1.707652931634227E-5</v>
      </c>
      <c r="J6331" s="10">
        <v>1.042107597883196E-4</v>
      </c>
      <c r="K6331">
        <v>1.661252121418049E-4</v>
      </c>
      <c r="L6331">
        <v>1.5912175761249369E-5</v>
      </c>
      <c r="M6331">
        <v>1.104365525920492E-4</v>
      </c>
      <c r="N6331">
        <v>2.500635325938241E-4</v>
      </c>
      <c r="O6331">
        <v>1.9231373163216211E-4</v>
      </c>
      <c r="P6331">
        <v>8.4742977184267202E-5</v>
      </c>
      <c r="Q6331">
        <v>8.9994448982712723E-5</v>
      </c>
      <c r="R6331">
        <v>7.1597585982001338E-5</v>
      </c>
      <c r="S6331">
        <v>1.817830954913839E-4</v>
      </c>
      <c r="T6331">
        <v>1.137165334886545E-4</v>
      </c>
    </row>
    <row r="6332" spans="1:20">
      <c r="A6332" s="10">
        <v>6326</v>
      </c>
      <c r="B6332" s="10">
        <v>1.753383725106833E-5</v>
      </c>
      <c r="C6332" s="10">
        <v>6.8759449182445169E-5</v>
      </c>
      <c r="D6332" s="10">
        <v>7.4604647403396875E-5</v>
      </c>
      <c r="E6332" s="10">
        <v>2.667905398815261E-6</v>
      </c>
      <c r="F6332" s="10">
        <v>5.8550715799543302E-5</v>
      </c>
      <c r="G6332" s="10">
        <v>4.371614242120005E-5</v>
      </c>
      <c r="H6332" s="10">
        <v>3.9292731961026549E-5</v>
      </c>
      <c r="I6332" s="10">
        <v>1.4939560375530819E-5</v>
      </c>
      <c r="J6332" s="10">
        <v>7.923236558837956E-5</v>
      </c>
      <c r="K6332">
        <v>1.6641462589017149E-4</v>
      </c>
      <c r="L6332">
        <v>1.0821642778743149E-6</v>
      </c>
      <c r="M6332">
        <v>8.6945765084433147E-5</v>
      </c>
      <c r="N6332">
        <v>1.8242798252805E-4</v>
      </c>
      <c r="O6332">
        <v>1.696611196114813E-4</v>
      </c>
      <c r="P6332">
        <v>1.7869646696031E-5</v>
      </c>
      <c r="Q6332">
        <v>8.0278136397534305E-5</v>
      </c>
      <c r="R6332">
        <v>2.633378393736657E-5</v>
      </c>
      <c r="S6332">
        <v>1.9238068573533191E-4</v>
      </c>
      <c r="T6332">
        <v>1.174197187544864E-4</v>
      </c>
    </row>
    <row r="6333" spans="1:20">
      <c r="A6333" s="10">
        <v>6327</v>
      </c>
      <c r="B6333" s="10">
        <v>3.670637699343018E-6</v>
      </c>
      <c r="C6333" s="10">
        <v>3.993780777052421E-5</v>
      </c>
      <c r="D6333" s="10">
        <v>6.0388934581232233E-5</v>
      </c>
      <c r="E6333" s="10">
        <v>2.3753703987770389E-5</v>
      </c>
      <c r="F6333" s="10">
        <v>5.9228298940559118E-5</v>
      </c>
      <c r="G6333" s="10">
        <v>3.5205103519942583E-5</v>
      </c>
      <c r="H6333" s="10">
        <v>2.274576561139023E-5</v>
      </c>
      <c r="I6333" s="10">
        <v>3.1072382745529928E-5</v>
      </c>
      <c r="J6333" s="10">
        <v>3.7687700187188462E-5</v>
      </c>
      <c r="K6333">
        <v>1.0077538129111351E-4</v>
      </c>
      <c r="L6333">
        <v>1.8337622804098571E-6</v>
      </c>
      <c r="M6333">
        <v>4.5816841180534553E-5</v>
      </c>
      <c r="N6333">
        <v>1.4757469377963989E-4</v>
      </c>
      <c r="O6333">
        <v>1.22085876771569E-4</v>
      </c>
      <c r="P6333">
        <v>1.349087692924042E-6</v>
      </c>
      <c r="Q6333">
        <v>8.1077451623993042E-5</v>
      </c>
      <c r="R6333">
        <v>8.5209554832893835E-6</v>
      </c>
      <c r="S6333">
        <v>1.7851852012133431E-4</v>
      </c>
      <c r="T6333">
        <v>1.131600147654078E-4</v>
      </c>
    </row>
    <row r="6334" spans="1:20">
      <c r="A6334" s="10">
        <v>6328</v>
      </c>
      <c r="B6334" s="10">
        <v>1.047347592130202E-5</v>
      </c>
      <c r="C6334" s="10">
        <v>4.2340707435534467E-5</v>
      </c>
      <c r="D6334" s="10">
        <v>3.2364771814244993E-5</v>
      </c>
      <c r="E6334" s="10">
        <v>3.1931791056462268E-5</v>
      </c>
      <c r="F6334" s="10">
        <v>4.6292990526512771E-5</v>
      </c>
      <c r="G6334" s="10">
        <v>4.1777686106118029E-5</v>
      </c>
      <c r="H6334" s="10">
        <v>2.4452922265349752E-5</v>
      </c>
      <c r="I6334" s="10">
        <v>2.6633329155548941E-5</v>
      </c>
      <c r="J6334" s="10">
        <v>3.5888200265263017E-5</v>
      </c>
      <c r="K6334">
        <v>7.9307355456879376E-5</v>
      </c>
      <c r="L6334">
        <v>2.201248045085156E-5</v>
      </c>
      <c r="M6334">
        <v>4.8770289971748357E-5</v>
      </c>
      <c r="N6334">
        <v>9.991671465289674E-5</v>
      </c>
      <c r="O6334">
        <v>1.0999088511750861E-4</v>
      </c>
      <c r="P6334">
        <v>1.042952570477599E-6</v>
      </c>
      <c r="Q6334">
        <v>4.8515887103157383E-5</v>
      </c>
      <c r="R6334">
        <v>9.2827598131002166E-7</v>
      </c>
      <c r="S6334">
        <v>1.6206747332069379E-4</v>
      </c>
      <c r="T6334">
        <v>1.033730916259182E-4</v>
      </c>
    </row>
    <row r="6335" spans="1:20">
      <c r="A6335" s="10">
        <v>6329</v>
      </c>
      <c r="B6335" s="10">
        <v>9.8040641980502263E-6</v>
      </c>
      <c r="C6335" s="10">
        <v>3.6781339895611811E-5</v>
      </c>
      <c r="D6335" s="10">
        <v>4.1060030767124982E-5</v>
      </c>
      <c r="E6335" s="10">
        <v>1.2012279539607631E-5</v>
      </c>
      <c r="F6335" s="10">
        <v>6.693543110595672E-6</v>
      </c>
      <c r="G6335" s="10">
        <v>1.8475648267834391E-5</v>
      </c>
      <c r="H6335" s="10">
        <v>1.7463619091467319E-5</v>
      </c>
      <c r="I6335" s="10">
        <v>1.226460211804604E-5</v>
      </c>
      <c r="J6335" s="10">
        <v>3.2633534822020882E-5</v>
      </c>
      <c r="K6335">
        <v>1.8545633978515071E-5</v>
      </c>
      <c r="L6335">
        <v>8.4288914832145751E-6</v>
      </c>
      <c r="M6335">
        <v>3.8228019455726473E-5</v>
      </c>
      <c r="N6335">
        <v>3.7078323937212767E-5</v>
      </c>
      <c r="O6335">
        <v>1.4688873019477519E-4</v>
      </c>
      <c r="P6335">
        <v>4.7118621776572654E-9</v>
      </c>
      <c r="Q6335">
        <v>1.00887349638614E-5</v>
      </c>
      <c r="R6335">
        <v>5.3926380172354591E-6</v>
      </c>
      <c r="S6335">
        <v>1.4911843721014361E-4</v>
      </c>
      <c r="T6335">
        <v>9.5601679289754107E-5</v>
      </c>
    </row>
    <row r="6336" spans="1:20">
      <c r="A6336" s="10">
        <v>6330</v>
      </c>
      <c r="B6336" s="10">
        <v>7.6368026367573776E-7</v>
      </c>
      <c r="C6336" s="10">
        <v>4.534195928920498E-6</v>
      </c>
      <c r="D6336" s="10">
        <v>3.3635768237896352E-6</v>
      </c>
      <c r="E6336" s="10">
        <v>7.4321256939138565E-7</v>
      </c>
      <c r="F6336" s="10">
        <v>0</v>
      </c>
      <c r="G6336" s="10">
        <v>1.5963759894189618E-5</v>
      </c>
      <c r="H6336" s="10">
        <v>4.5048944545298914E-6</v>
      </c>
      <c r="I6336" s="10">
        <v>3.045786427341193E-6</v>
      </c>
      <c r="J6336" s="10">
        <v>2.372484674861627E-5</v>
      </c>
      <c r="K6336">
        <v>1.2655623608026159E-5</v>
      </c>
      <c r="L6336">
        <v>4.5407391952211578E-7</v>
      </c>
      <c r="M6336">
        <v>1.1446495312251839E-5</v>
      </c>
      <c r="N6336">
        <v>5.6414484440431494E-6</v>
      </c>
      <c r="O6336">
        <v>1.2038080617095531E-4</v>
      </c>
      <c r="P6336">
        <v>1.808766093448183E-6</v>
      </c>
      <c r="Q6336">
        <v>1.099784709302003E-7</v>
      </c>
      <c r="R6336">
        <v>7.9146731025347934E-7</v>
      </c>
      <c r="S6336">
        <v>1.4241523737233919E-4</v>
      </c>
      <c r="T6336">
        <v>9.6492591243472919E-5</v>
      </c>
    </row>
    <row r="6337" spans="1:20">
      <c r="A6337" s="10">
        <v>6331</v>
      </c>
      <c r="B6337" s="10">
        <v>1.8297369157696841E-9</v>
      </c>
      <c r="C6337" s="10">
        <v>1.2433683849481991E-6</v>
      </c>
      <c r="D6337" s="10">
        <v>1.5087318031443199E-6</v>
      </c>
      <c r="E6337" s="10">
        <v>2.4842759979656341E-9</v>
      </c>
      <c r="F6337" s="10">
        <v>0</v>
      </c>
      <c r="G6337" s="10">
        <v>2.6716868761649631E-6</v>
      </c>
      <c r="H6337" s="10">
        <v>1.885733623215289E-6</v>
      </c>
      <c r="I6337" s="10">
        <v>1.2010696179639871E-6</v>
      </c>
      <c r="J6337" s="10">
        <v>1.477912048479091E-5</v>
      </c>
      <c r="K6337">
        <v>6.8196394313382256E-6</v>
      </c>
      <c r="L6337">
        <v>3.4644500472185851E-10</v>
      </c>
      <c r="M6337">
        <v>6.3408298711413096E-6</v>
      </c>
      <c r="N6337">
        <v>4.913516293343245E-6</v>
      </c>
      <c r="O6337">
        <v>7.9773761301214394E-5</v>
      </c>
      <c r="P6337">
        <v>3.06298225367978E-6</v>
      </c>
      <c r="Q6337">
        <v>0</v>
      </c>
      <c r="R6337">
        <v>3.172213668350619E-9</v>
      </c>
      <c r="S6337">
        <v>1.637474666325389E-4</v>
      </c>
      <c r="T6337">
        <v>9.0731115268851507E-5</v>
      </c>
    </row>
    <row r="6338" spans="1:20">
      <c r="A6338" s="10">
        <v>6332</v>
      </c>
      <c r="B6338" s="10">
        <v>0</v>
      </c>
      <c r="C6338" s="10">
        <v>3.569756070864925E-6</v>
      </c>
      <c r="D6338" s="10">
        <v>1.039117100697479E-6</v>
      </c>
      <c r="E6338" s="10">
        <v>0</v>
      </c>
      <c r="F6338" s="10">
        <v>0</v>
      </c>
      <c r="G6338" s="10">
        <v>1.285452172080621E-6</v>
      </c>
      <c r="H6338" s="10">
        <v>3.7608574345473699E-7</v>
      </c>
      <c r="I6338" s="10">
        <v>2.0372913734299599E-7</v>
      </c>
      <c r="J6338" s="10">
        <v>1.830296938665299E-6</v>
      </c>
      <c r="K6338">
        <v>1.0522572141127749E-6</v>
      </c>
      <c r="L6338">
        <v>1.154816682406195E-9</v>
      </c>
      <c r="M6338">
        <v>1.562562524863291E-6</v>
      </c>
      <c r="N6338">
        <v>1.768031427637649E-6</v>
      </c>
      <c r="O6338">
        <v>2.545158600877515E-5</v>
      </c>
      <c r="P6338">
        <v>0</v>
      </c>
      <c r="Q6338">
        <v>0</v>
      </c>
      <c r="R6338">
        <v>0</v>
      </c>
      <c r="S6338">
        <v>1.604419058908898E-4</v>
      </c>
      <c r="T6338">
        <v>9.3453822988112868E-5</v>
      </c>
    </row>
    <row r="6339" spans="1:20">
      <c r="A6339" s="10">
        <v>6333</v>
      </c>
      <c r="B6339" s="10">
        <v>0</v>
      </c>
      <c r="C6339" s="10">
        <v>1.057270772098733E-7</v>
      </c>
      <c r="D6339" s="10">
        <v>4.5094394812164252E-7</v>
      </c>
      <c r="E6339" s="10">
        <v>0</v>
      </c>
      <c r="F6339" s="10">
        <v>0</v>
      </c>
      <c r="G6339" s="10">
        <v>3.3862476223368367E-8</v>
      </c>
      <c r="H6339" s="10">
        <v>2.175969902959905E-7</v>
      </c>
      <c r="I6339" s="10">
        <v>0</v>
      </c>
      <c r="J6339" s="10">
        <v>7.3522604811691102E-8</v>
      </c>
      <c r="K6339">
        <v>3.9819123729565418E-7</v>
      </c>
      <c r="L6339">
        <v>0</v>
      </c>
      <c r="M6339">
        <v>6.6147011083209587E-7</v>
      </c>
      <c r="N6339">
        <v>1.172114234777644E-8</v>
      </c>
      <c r="O6339">
        <v>2.1543493177396731E-6</v>
      </c>
      <c r="P6339">
        <v>0</v>
      </c>
      <c r="Q6339">
        <v>0</v>
      </c>
      <c r="R6339">
        <v>0</v>
      </c>
      <c r="S6339">
        <v>1.5025311730806719E-4</v>
      </c>
      <c r="T6339">
        <v>9.8670376923878152E-5</v>
      </c>
    </row>
    <row r="6340" spans="1:20">
      <c r="A6340" s="10">
        <v>6334</v>
      </c>
      <c r="B6340" s="10">
        <v>0</v>
      </c>
      <c r="C6340" s="10">
        <v>3.328607236102057E-8</v>
      </c>
      <c r="D6340" s="10">
        <v>2.8576020210613739E-7</v>
      </c>
      <c r="E6340" s="10">
        <v>0</v>
      </c>
      <c r="F6340" s="10">
        <v>0</v>
      </c>
      <c r="G6340" s="10">
        <v>0</v>
      </c>
      <c r="H6340" s="10">
        <v>1.035560979174078E-7</v>
      </c>
      <c r="I6340" s="10">
        <v>4.3820918846515272E-7</v>
      </c>
      <c r="J6340" s="10">
        <v>0</v>
      </c>
      <c r="K6340">
        <v>0</v>
      </c>
      <c r="L6340">
        <v>0</v>
      </c>
      <c r="M6340">
        <v>3.2571032315796368E-7</v>
      </c>
      <c r="N6340">
        <v>1.1273770502441461E-9</v>
      </c>
      <c r="O6340">
        <v>1.251383140168393E-7</v>
      </c>
      <c r="P6340">
        <v>0</v>
      </c>
      <c r="Q6340">
        <v>0</v>
      </c>
      <c r="R6340">
        <v>0</v>
      </c>
      <c r="S6340">
        <v>1.513435085353297E-4</v>
      </c>
      <c r="T6340">
        <v>1.086102199741254E-4</v>
      </c>
    </row>
    <row r="6341" spans="1:20">
      <c r="A6341" s="10">
        <v>6335</v>
      </c>
      <c r="B6341" s="10">
        <v>0</v>
      </c>
      <c r="C6341" s="10">
        <v>2.846835136139917E-8</v>
      </c>
      <c r="D6341" s="10">
        <v>0</v>
      </c>
      <c r="E6341" s="10">
        <v>0</v>
      </c>
      <c r="F6341" s="10">
        <v>0</v>
      </c>
      <c r="G6341" s="10">
        <v>1.198349095656395E-8</v>
      </c>
      <c r="H6341" s="10">
        <v>3.0504250976073427E-8</v>
      </c>
      <c r="I6341" s="10">
        <v>5.5469517527234519E-9</v>
      </c>
      <c r="J6341" s="10">
        <v>0</v>
      </c>
      <c r="K6341">
        <v>0</v>
      </c>
      <c r="L6341">
        <v>0</v>
      </c>
      <c r="M6341">
        <v>6.4603700461083713E-10</v>
      </c>
      <c r="N6341">
        <v>1.4494847788853309E-9</v>
      </c>
      <c r="O6341">
        <v>7.9773167165706752E-9</v>
      </c>
      <c r="P6341">
        <v>0</v>
      </c>
      <c r="Q6341">
        <v>0</v>
      </c>
      <c r="R6341">
        <v>0</v>
      </c>
      <c r="S6341">
        <v>1.644347023489735E-4</v>
      </c>
      <c r="T6341">
        <v>1.110019051818505E-4</v>
      </c>
    </row>
    <row r="6342" spans="1:20">
      <c r="A6342" s="10">
        <v>6336</v>
      </c>
      <c r="B6342" s="10">
        <v>0</v>
      </c>
      <c r="C6342" s="10">
        <v>5.6936702722798347E-9</v>
      </c>
      <c r="D6342" s="10">
        <v>7.5105334838543133E-9</v>
      </c>
      <c r="E6342" s="10">
        <v>0</v>
      </c>
      <c r="F6342" s="10">
        <v>0</v>
      </c>
      <c r="G6342" s="10">
        <v>0</v>
      </c>
      <c r="H6342" s="10">
        <v>0</v>
      </c>
      <c r="I6342" s="10">
        <v>0</v>
      </c>
      <c r="J6342" s="10">
        <v>0</v>
      </c>
      <c r="K6342">
        <v>0</v>
      </c>
      <c r="L6342">
        <v>0</v>
      </c>
      <c r="M6342">
        <v>0</v>
      </c>
      <c r="N6342">
        <v>1.0200078073637521E-9</v>
      </c>
      <c r="O6342">
        <v>2.3206739539114691E-9</v>
      </c>
      <c r="P6342">
        <v>0</v>
      </c>
      <c r="Q6342">
        <v>0</v>
      </c>
      <c r="R6342">
        <v>0</v>
      </c>
      <c r="S6342">
        <v>1.7501540626033981E-4</v>
      </c>
      <c r="T6342">
        <v>1.0994650377242749E-4</v>
      </c>
    </row>
    <row r="6343" spans="1:20">
      <c r="A6343" s="10">
        <v>6337</v>
      </c>
      <c r="B6343" s="10">
        <v>0</v>
      </c>
      <c r="C6343" s="10">
        <v>7.1827840357991767E-8</v>
      </c>
      <c r="D6343" s="10">
        <v>0</v>
      </c>
      <c r="E6343" s="10">
        <v>0</v>
      </c>
      <c r="F6343" s="10">
        <v>0</v>
      </c>
      <c r="G6343" s="10">
        <v>1.1363247054821601E-9</v>
      </c>
      <c r="H6343" s="10">
        <v>0</v>
      </c>
      <c r="I6343" s="10">
        <v>0</v>
      </c>
      <c r="J6343" s="10">
        <v>0</v>
      </c>
      <c r="K6343">
        <v>0</v>
      </c>
      <c r="L6343">
        <v>0</v>
      </c>
      <c r="M6343">
        <v>0</v>
      </c>
      <c r="N6343">
        <v>1.1631667978709451E-9</v>
      </c>
      <c r="O6343">
        <v>0</v>
      </c>
      <c r="P6343">
        <v>0</v>
      </c>
      <c r="Q6343">
        <v>0</v>
      </c>
      <c r="R6343">
        <v>0</v>
      </c>
      <c r="S6343">
        <v>1.8061169904603249E-4</v>
      </c>
      <c r="T6343">
        <v>1.1421764432317739E-4</v>
      </c>
    </row>
    <row r="6344" spans="1:20">
      <c r="A6344" s="10">
        <v>6338</v>
      </c>
      <c r="B6344" s="10">
        <v>0</v>
      </c>
      <c r="C6344" s="10">
        <v>0</v>
      </c>
      <c r="D6344" s="10">
        <v>0</v>
      </c>
      <c r="E6344" s="10">
        <v>0</v>
      </c>
      <c r="F6344" s="10">
        <v>0</v>
      </c>
      <c r="G6344" s="10">
        <v>0</v>
      </c>
      <c r="H6344" s="10">
        <v>0</v>
      </c>
      <c r="I6344" s="10">
        <v>0</v>
      </c>
      <c r="J6344" s="10">
        <v>0</v>
      </c>
      <c r="K6344">
        <v>0</v>
      </c>
      <c r="L6344">
        <v>0</v>
      </c>
      <c r="M6344">
        <v>1.2597721589911319E-7</v>
      </c>
      <c r="N6344">
        <v>1.0200078073637521E-9</v>
      </c>
      <c r="O6344">
        <v>0</v>
      </c>
      <c r="P6344">
        <v>0</v>
      </c>
      <c r="Q6344">
        <v>0</v>
      </c>
      <c r="R6344">
        <v>0</v>
      </c>
      <c r="S6344">
        <v>2.052226324156946E-4</v>
      </c>
      <c r="T6344">
        <v>1.115984518709468E-4</v>
      </c>
    </row>
    <row r="6345" spans="1:20">
      <c r="A6345" s="10">
        <v>6339</v>
      </c>
      <c r="B6345" s="10">
        <v>0</v>
      </c>
      <c r="C6345" s="10">
        <v>0</v>
      </c>
      <c r="D6345" s="10">
        <v>2.3995314644901959E-11</v>
      </c>
      <c r="E6345" s="10">
        <v>0</v>
      </c>
      <c r="F6345" s="10">
        <v>0</v>
      </c>
      <c r="G6345" s="10">
        <v>0</v>
      </c>
      <c r="H6345" s="10">
        <v>0</v>
      </c>
      <c r="I6345" s="10">
        <v>0</v>
      </c>
      <c r="J6345" s="10">
        <v>0</v>
      </c>
      <c r="K6345">
        <v>0</v>
      </c>
      <c r="L6345">
        <v>0</v>
      </c>
      <c r="M6345">
        <v>0</v>
      </c>
      <c r="N6345">
        <v>1.0379026811771511E-9</v>
      </c>
      <c r="O6345">
        <v>8.0578956733037128E-12</v>
      </c>
      <c r="P6345">
        <v>0</v>
      </c>
      <c r="Q6345">
        <v>0</v>
      </c>
      <c r="R6345">
        <v>0</v>
      </c>
      <c r="S6345">
        <v>2.2114247035312981E-4</v>
      </c>
      <c r="T6345">
        <v>1.2318556960746899E-4</v>
      </c>
    </row>
    <row r="6346" spans="1:20">
      <c r="A6346" s="10">
        <v>6340</v>
      </c>
      <c r="B6346" s="10">
        <v>0</v>
      </c>
      <c r="C6346" s="10">
        <v>0</v>
      </c>
      <c r="D6346" s="10">
        <v>0</v>
      </c>
      <c r="E6346" s="10">
        <v>0</v>
      </c>
      <c r="F6346" s="10">
        <v>0</v>
      </c>
      <c r="G6346" s="10">
        <v>0</v>
      </c>
      <c r="H6346" s="10">
        <v>0</v>
      </c>
      <c r="I6346" s="10">
        <v>0</v>
      </c>
      <c r="J6346" s="10">
        <v>0</v>
      </c>
      <c r="K6346">
        <v>0</v>
      </c>
      <c r="L6346">
        <v>0</v>
      </c>
      <c r="M6346">
        <v>0</v>
      </c>
      <c r="N6346">
        <v>9.8421805973695324E-10</v>
      </c>
      <c r="O6346">
        <v>0</v>
      </c>
      <c r="P6346">
        <v>0</v>
      </c>
      <c r="Q6346">
        <v>0</v>
      </c>
      <c r="R6346">
        <v>0</v>
      </c>
      <c r="S6346">
        <v>2.2576773019247941E-4</v>
      </c>
      <c r="T6346">
        <v>1.200660587924783E-4</v>
      </c>
    </row>
    <row r="6347" spans="1:20">
      <c r="A6347" s="10">
        <v>6341</v>
      </c>
      <c r="B6347" s="10">
        <v>2.1882664465623929E-9</v>
      </c>
      <c r="C6347" s="10">
        <v>0</v>
      </c>
      <c r="D6347" s="10">
        <v>1.583690766563529E-10</v>
      </c>
      <c r="E6347" s="10">
        <v>2.438270886892197E-9</v>
      </c>
      <c r="F6347" s="10">
        <v>0</v>
      </c>
      <c r="G6347" s="10">
        <v>8.5224352911162007E-10</v>
      </c>
      <c r="H6347" s="10">
        <v>1.2501742203308781E-9</v>
      </c>
      <c r="I6347" s="10">
        <v>8.9415706638953563E-10</v>
      </c>
      <c r="J6347" s="10">
        <v>9.4259749758578359E-11</v>
      </c>
      <c r="K6347">
        <v>0</v>
      </c>
      <c r="L6347">
        <v>1.501261687128053E-9</v>
      </c>
      <c r="M6347">
        <v>1.7945472350301029E-10</v>
      </c>
      <c r="N6347">
        <v>6.9297898842388211E-9</v>
      </c>
      <c r="O6347">
        <v>6.9558441417182077E-9</v>
      </c>
      <c r="P6347">
        <v>2.7183820255714998E-10</v>
      </c>
      <c r="Q6347">
        <v>0</v>
      </c>
      <c r="R6347">
        <v>3.6174366393471959E-9</v>
      </c>
      <c r="S6347">
        <v>2.0882843104146119E-4</v>
      </c>
      <c r="T6347">
        <v>1.1689719761264861E-4</v>
      </c>
    </row>
    <row r="6348" spans="1:20">
      <c r="A6348" s="10">
        <v>6342</v>
      </c>
      <c r="B6348" s="10">
        <v>4.2059222888165321E-8</v>
      </c>
      <c r="C6348" s="10">
        <v>4.2045565087604932E-9</v>
      </c>
      <c r="D6348" s="10">
        <v>3.587299539412843E-9</v>
      </c>
      <c r="E6348" s="10">
        <v>2.2631064264800831E-7</v>
      </c>
      <c r="F6348" s="10">
        <v>0</v>
      </c>
      <c r="G6348" s="10">
        <v>6.951466385787115E-8</v>
      </c>
      <c r="H6348" s="10">
        <v>4.4214494925702072E-8</v>
      </c>
      <c r="I6348" s="10">
        <v>1.2871268186589091E-6</v>
      </c>
      <c r="J6348" s="10">
        <v>1.353452181845987E-8</v>
      </c>
      <c r="K6348">
        <v>1.753393327931204E-7</v>
      </c>
      <c r="L6348">
        <v>4.5196637907672457E-8</v>
      </c>
      <c r="M6348">
        <v>4.0539719312947543E-8</v>
      </c>
      <c r="N6348">
        <v>1.6463798385949349E-6</v>
      </c>
      <c r="O6348">
        <v>1.5360989457132491E-6</v>
      </c>
      <c r="P6348">
        <v>6.7189342398708894E-8</v>
      </c>
      <c r="Q6348">
        <v>0</v>
      </c>
      <c r="R6348">
        <v>8.2908865130269013E-7</v>
      </c>
      <c r="S6348">
        <v>2.1958207119096809E-4</v>
      </c>
      <c r="T6348">
        <v>1.145182190925706E-4</v>
      </c>
    </row>
    <row r="6349" spans="1:20">
      <c r="A6349" s="10">
        <v>6343</v>
      </c>
      <c r="B6349" s="10">
        <v>8.2758506176772085E-8</v>
      </c>
      <c r="C6349" s="10">
        <v>3.622619609469861E-7</v>
      </c>
      <c r="D6349" s="10">
        <v>1.205394433177926E-6</v>
      </c>
      <c r="E6349" s="10">
        <v>2.819768270468679E-6</v>
      </c>
      <c r="F6349" s="10">
        <v>6.3958678333018409E-8</v>
      </c>
      <c r="G6349" s="10">
        <v>2.1914069292086191E-6</v>
      </c>
      <c r="H6349" s="10">
        <v>5.0449863867024346E-6</v>
      </c>
      <c r="I6349" s="10">
        <v>2.1348444871805331E-5</v>
      </c>
      <c r="J6349" s="10">
        <v>3.5265506219395401E-6</v>
      </c>
      <c r="K6349">
        <v>2.2461156565549659E-5</v>
      </c>
      <c r="L6349">
        <v>2.6449199533404981E-6</v>
      </c>
      <c r="M6349">
        <v>1.2217717240157529E-6</v>
      </c>
      <c r="N6349">
        <v>4.3140418232550592E-5</v>
      </c>
      <c r="O6349">
        <v>2.6050485344342129E-5</v>
      </c>
      <c r="P6349">
        <v>1.9375720950931791E-6</v>
      </c>
      <c r="Q6349">
        <v>2.3707623214670531E-7</v>
      </c>
      <c r="R6349">
        <v>8.6000938663840266E-6</v>
      </c>
      <c r="S6349">
        <v>2.0812401398944411E-4</v>
      </c>
      <c r="T6349">
        <v>1.162572305272116E-4</v>
      </c>
    </row>
    <row r="6350" spans="1:20">
      <c r="A6350" s="10">
        <v>6344</v>
      </c>
      <c r="B6350" s="10">
        <v>1.1917583418985971E-6</v>
      </c>
      <c r="C6350" s="10">
        <v>7.5586363497114581E-6</v>
      </c>
      <c r="D6350" s="10">
        <v>1.000612479157958E-5</v>
      </c>
      <c r="E6350" s="10">
        <v>2.5956946263466161E-5</v>
      </c>
      <c r="F6350" s="10">
        <v>3.1333066807046653E-7</v>
      </c>
      <c r="G6350" s="10">
        <v>1.276657587022541E-5</v>
      </c>
      <c r="H6350" s="10">
        <v>3.1195522309463192E-5</v>
      </c>
      <c r="I6350" s="10">
        <v>7.0786810871938954E-5</v>
      </c>
      <c r="J6350" s="10">
        <v>2.0764278794102109E-5</v>
      </c>
      <c r="K6350">
        <v>4.4295284830888701E-5</v>
      </c>
      <c r="L6350">
        <v>3.4382790141535538E-5</v>
      </c>
      <c r="M6350">
        <v>9.8170706492321778E-6</v>
      </c>
      <c r="N6350">
        <v>6.3765953604927699E-5</v>
      </c>
      <c r="O6350">
        <v>7.3917930580669398E-5</v>
      </c>
      <c r="P6350">
        <v>1.8571940692337389E-5</v>
      </c>
      <c r="Q6350">
        <v>6.2817938789664542E-6</v>
      </c>
      <c r="R6350">
        <v>6.2903883985965276E-6</v>
      </c>
      <c r="S6350">
        <v>2.0279097580114589E-4</v>
      </c>
      <c r="T6350">
        <v>1.1994151317034751E-4</v>
      </c>
    </row>
    <row r="6351" spans="1:20">
      <c r="A6351" s="10">
        <v>6345</v>
      </c>
      <c r="B6351" s="10">
        <v>1.103611384135756E-5</v>
      </c>
      <c r="C6351" s="10">
        <v>1.8891107431831801E-5</v>
      </c>
      <c r="D6351" s="10">
        <v>3.6517607326397671E-5</v>
      </c>
      <c r="E6351" s="10">
        <v>6.1162173491970053E-5</v>
      </c>
      <c r="F6351" s="10">
        <v>3.9386957521176562E-6</v>
      </c>
      <c r="G6351" s="10">
        <v>2.676808670387473E-5</v>
      </c>
      <c r="H6351" s="10">
        <v>6.1863977418505982E-5</v>
      </c>
      <c r="I6351" s="10">
        <v>9.2383627731065898E-5</v>
      </c>
      <c r="J6351" s="10">
        <v>4.7687549728020211E-5</v>
      </c>
      <c r="K6351">
        <v>8.5028417218136694E-5</v>
      </c>
      <c r="L6351">
        <v>7.4565618200039135E-5</v>
      </c>
      <c r="M6351">
        <v>2.590022020180411E-5</v>
      </c>
      <c r="N6351">
        <v>6.594564542034646E-5</v>
      </c>
      <c r="O6351">
        <v>8.2341932714941811E-5</v>
      </c>
      <c r="P6351">
        <v>6.3994745148624374E-5</v>
      </c>
      <c r="Q6351">
        <v>1.11684174762363E-5</v>
      </c>
      <c r="R6351">
        <v>1.9264881434328999E-5</v>
      </c>
      <c r="S6351">
        <v>2.1594219454019369E-4</v>
      </c>
      <c r="T6351">
        <v>1.150456931829254E-4</v>
      </c>
    </row>
    <row r="6352" spans="1:20">
      <c r="A6352" s="10">
        <v>6346</v>
      </c>
      <c r="B6352" s="10">
        <v>2.1517879212673251E-5</v>
      </c>
      <c r="C6352" s="10">
        <v>3.5546796699585652E-5</v>
      </c>
      <c r="D6352" s="10">
        <v>6.0617638724175722E-5</v>
      </c>
      <c r="E6352" s="10">
        <v>9.0765657378283416E-5</v>
      </c>
      <c r="F6352" s="10">
        <v>3.473931213335537E-5</v>
      </c>
      <c r="G6352" s="10">
        <v>5.1396371718103063E-5</v>
      </c>
      <c r="H6352" s="10">
        <v>8.8278427202802278E-5</v>
      </c>
      <c r="I6352" s="10">
        <v>8.6610798035993068E-5</v>
      </c>
      <c r="J6352" s="10">
        <v>5.5730572755098242E-5</v>
      </c>
      <c r="K6352">
        <v>2.366681572484529E-5</v>
      </c>
      <c r="L6352">
        <v>8.3452639896372787E-5</v>
      </c>
      <c r="M6352">
        <v>8.9791578727037072E-5</v>
      </c>
      <c r="N6352">
        <v>8.1312588700199656E-5</v>
      </c>
      <c r="O6352">
        <v>6.9437880525100715E-5</v>
      </c>
      <c r="P6352">
        <v>6.6809720348837834E-5</v>
      </c>
      <c r="Q6352">
        <v>3.0616709391036981E-5</v>
      </c>
      <c r="R6352">
        <v>1.744026030666011E-5</v>
      </c>
      <c r="S6352">
        <v>2.220591923449882E-4</v>
      </c>
      <c r="T6352">
        <v>1.091382341394143E-4</v>
      </c>
    </row>
    <row r="6353" spans="1:20">
      <c r="A6353" s="10">
        <v>6347</v>
      </c>
      <c r="B6353" s="10">
        <v>2.73480391806789E-5</v>
      </c>
      <c r="C6353" s="10">
        <v>5.5015036448947553E-5</v>
      </c>
      <c r="D6353" s="10">
        <v>7.3316899850591909E-5</v>
      </c>
      <c r="E6353" s="10">
        <v>5.0227253144757962E-5</v>
      </c>
      <c r="F6353" s="10">
        <v>7.9836977360534599E-5</v>
      </c>
      <c r="G6353" s="10">
        <v>4.5037043189405437E-5</v>
      </c>
      <c r="H6353" s="10">
        <v>1.6174731142780201E-4</v>
      </c>
      <c r="I6353" s="10">
        <v>3.407560642979977E-5</v>
      </c>
      <c r="J6353" s="10">
        <v>8.0271269450540552E-5</v>
      </c>
      <c r="K6353">
        <v>5.9948034890744837E-5</v>
      </c>
      <c r="L6353">
        <v>2.1934817585438901E-4</v>
      </c>
      <c r="M6353">
        <v>6.3755489764974387E-5</v>
      </c>
      <c r="N6353">
        <v>9.198073851445579E-5</v>
      </c>
      <c r="O6353">
        <v>8.9004351003085379E-5</v>
      </c>
      <c r="P6353">
        <v>1.2571755721301029E-4</v>
      </c>
      <c r="Q6353">
        <v>8.2383886917705647E-5</v>
      </c>
      <c r="R6353">
        <v>2.2986277637403891E-5</v>
      </c>
      <c r="S6353">
        <v>1.816480552785824E-4</v>
      </c>
      <c r="T6353">
        <v>1.1798064220948261E-4</v>
      </c>
    </row>
    <row r="6354" spans="1:20">
      <c r="A6354" s="10">
        <v>6348</v>
      </c>
      <c r="B6354" s="10">
        <v>4.4881437542149199E-5</v>
      </c>
      <c r="C6354" s="10">
        <v>4.86845663845573E-5</v>
      </c>
      <c r="D6354" s="10">
        <v>7.8083889442252195E-5</v>
      </c>
      <c r="E6354" s="10">
        <v>9.8895577095681397E-6</v>
      </c>
      <c r="F6354" s="10">
        <v>3.5474335515975157E-5</v>
      </c>
      <c r="G6354" s="10">
        <v>2.883347143549636E-5</v>
      </c>
      <c r="H6354" s="10">
        <v>1.960627518525333E-4</v>
      </c>
      <c r="I6354" s="10">
        <v>2.9383684065828871E-5</v>
      </c>
      <c r="J6354" s="10">
        <v>8.7350028198303917E-5</v>
      </c>
      <c r="K6354">
        <v>1.1133457719419E-4</v>
      </c>
      <c r="L6354">
        <v>2.3233084152612731E-4</v>
      </c>
      <c r="M6354">
        <v>5.5413662561243398E-5</v>
      </c>
      <c r="N6354">
        <v>6.4589455566087283E-5</v>
      </c>
      <c r="O6354">
        <v>1.0237760989184211E-4</v>
      </c>
      <c r="P6354">
        <v>2.2621958398228771E-4</v>
      </c>
      <c r="Q6354">
        <v>6.2626929011379157E-5</v>
      </c>
      <c r="R6354">
        <v>2.941974956830444E-5</v>
      </c>
      <c r="S6354">
        <v>1.492924752828216E-4</v>
      </c>
      <c r="T6354">
        <v>1.206176435648188E-4</v>
      </c>
    </row>
    <row r="6355" spans="1:20">
      <c r="A6355" s="10">
        <v>6349</v>
      </c>
      <c r="B6355" s="10">
        <v>3.1323185900993992E-5</v>
      </c>
      <c r="C6355" s="10">
        <v>3.2594668081125808E-5</v>
      </c>
      <c r="D6355" s="10">
        <v>9.638310031548876E-5</v>
      </c>
      <c r="E6355" s="10">
        <v>3.6202100479076438E-5</v>
      </c>
      <c r="F6355" s="10">
        <v>2.6560791137491171E-5</v>
      </c>
      <c r="G6355" s="10">
        <v>2.9866505172187439E-5</v>
      </c>
      <c r="H6355" s="10">
        <v>1.2895646263201159E-4</v>
      </c>
      <c r="I6355" s="10">
        <v>2.7836789451937601E-5</v>
      </c>
      <c r="J6355" s="10">
        <v>6.2420361576001591E-5</v>
      </c>
      <c r="K6355">
        <v>1.3901085914242451E-4</v>
      </c>
      <c r="L6355">
        <v>1.9535981849514889E-4</v>
      </c>
      <c r="M6355">
        <v>8.3595572406857172E-5</v>
      </c>
      <c r="N6355">
        <v>1.6291258249499781E-5</v>
      </c>
      <c r="O6355">
        <v>5.8458151322582193E-5</v>
      </c>
      <c r="P6355">
        <v>1.785430596013335E-4</v>
      </c>
      <c r="Q6355">
        <v>3.3071563741455849E-5</v>
      </c>
      <c r="R6355">
        <v>1.7393052758516629E-5</v>
      </c>
      <c r="S6355">
        <v>1.4758406479630241E-4</v>
      </c>
      <c r="T6355">
        <v>1.188341641513016E-4</v>
      </c>
    </row>
    <row r="6356" spans="1:20">
      <c r="A6356" s="10">
        <v>6350</v>
      </c>
      <c r="B6356" s="10">
        <v>2.5932910759552819E-5</v>
      </c>
      <c r="C6356" s="10">
        <v>3.934932972004E-5</v>
      </c>
      <c r="D6356" s="10">
        <v>1.4010795714534941E-4</v>
      </c>
      <c r="E6356" s="10">
        <v>3.6807228707580898E-5</v>
      </c>
      <c r="F6356" s="10">
        <v>4.7196657567071622E-5</v>
      </c>
      <c r="G6356" s="10">
        <v>3.9869344289605798E-5</v>
      </c>
      <c r="H6356" s="10">
        <v>1.3458293630294539E-4</v>
      </c>
      <c r="I6356" s="10">
        <v>2.3445345753315471E-5</v>
      </c>
      <c r="J6356" s="10">
        <v>5.1678961157844133E-5</v>
      </c>
      <c r="K6356">
        <v>6.324476337908078E-5</v>
      </c>
      <c r="L6356">
        <v>1.137522725178821E-4</v>
      </c>
      <c r="M6356">
        <v>7.7074348366735308E-5</v>
      </c>
      <c r="N6356">
        <v>2.7518535632914811E-6</v>
      </c>
      <c r="O6356">
        <v>1.9244533909342201E-5</v>
      </c>
      <c r="P6356">
        <v>1.1542236488666461E-4</v>
      </c>
      <c r="Q6356">
        <v>5.5037454799406572E-5</v>
      </c>
      <c r="R6356">
        <v>1.6353930170646302E-5</v>
      </c>
      <c r="S6356">
        <v>1.488046041311118E-4</v>
      </c>
      <c r="T6356">
        <v>1.238728570273392E-4</v>
      </c>
    </row>
    <row r="6357" spans="1:20">
      <c r="A6357" s="10">
        <v>6351</v>
      </c>
      <c r="B6357" s="10">
        <v>7.2024502917456459E-6</v>
      </c>
      <c r="C6357" s="10">
        <v>4.4253644874883228E-5</v>
      </c>
      <c r="D6357" s="10">
        <v>8.3693841635982288E-5</v>
      </c>
      <c r="E6357" s="10">
        <v>4.143758563073356E-5</v>
      </c>
      <c r="F6357" s="10">
        <v>3.7957302778403413E-5</v>
      </c>
      <c r="G6357" s="10">
        <v>3.8226843744066608E-5</v>
      </c>
      <c r="H6357" s="10">
        <v>1.1390978660809659E-4</v>
      </c>
      <c r="I6357" s="10">
        <v>1.7295749472069691E-5</v>
      </c>
      <c r="J6357" s="10">
        <v>5.0755002347526231E-5</v>
      </c>
      <c r="K6357">
        <v>7.2654169794613134E-6</v>
      </c>
      <c r="L6357">
        <v>1.006401374608374E-4</v>
      </c>
      <c r="M6357">
        <v>5.9023443674555408E-5</v>
      </c>
      <c r="N6357">
        <v>4.8651553968625337E-6</v>
      </c>
      <c r="O6357">
        <v>4.7997782236036004E-6</v>
      </c>
      <c r="P6357">
        <v>8.2966423917822047E-5</v>
      </c>
      <c r="Q6357">
        <v>4.7592768281946323E-5</v>
      </c>
      <c r="R6357">
        <v>1.0770166279892719E-5</v>
      </c>
      <c r="S6357">
        <v>1.454338961695997E-4</v>
      </c>
      <c r="T6357">
        <v>1.2348553373937391E-4</v>
      </c>
    </row>
    <row r="6358" spans="1:20">
      <c r="A6358" s="10">
        <v>6352</v>
      </c>
      <c r="B6358" s="10">
        <v>2.5067581192353711E-6</v>
      </c>
      <c r="C6358" s="10">
        <v>4.2967225773057053E-5</v>
      </c>
      <c r="D6358" s="10">
        <v>6.4162786294234733E-5</v>
      </c>
      <c r="E6358" s="10">
        <v>1.8276277956978061E-5</v>
      </c>
      <c r="F6358" s="10">
        <v>2.884135258251188E-5</v>
      </c>
      <c r="G6358" s="10">
        <v>2.989749085303143E-5</v>
      </c>
      <c r="H6358" s="10">
        <v>8.2545457440909563E-5</v>
      </c>
      <c r="I6358" s="10">
        <v>8.6710975406839789E-6</v>
      </c>
      <c r="J6358" s="10">
        <v>4.7497094368892389E-5</v>
      </c>
      <c r="K6358">
        <v>1.5172413445088751E-5</v>
      </c>
      <c r="L6358">
        <v>1.052699707631062E-4</v>
      </c>
      <c r="M6358">
        <v>4.8738163089873231E-5</v>
      </c>
      <c r="N6358">
        <v>1.398395808891767E-5</v>
      </c>
      <c r="O6358">
        <v>1.8333676634538051E-5</v>
      </c>
      <c r="P6358">
        <v>4.8881130069219042E-5</v>
      </c>
      <c r="Q6358">
        <v>4.1417529015852812E-5</v>
      </c>
      <c r="R6358">
        <v>5.7143672666518617E-6</v>
      </c>
      <c r="S6358">
        <v>1.747236559767137E-4</v>
      </c>
      <c r="T6358">
        <v>1.211229881525945E-4</v>
      </c>
    </row>
    <row r="6359" spans="1:20">
      <c r="A6359" s="10">
        <v>6353</v>
      </c>
      <c r="B6359" s="10">
        <v>1.734454602189705E-6</v>
      </c>
      <c r="C6359" s="10">
        <v>2.6320285048663891E-5</v>
      </c>
      <c r="D6359" s="10">
        <v>6.4738765627790892E-5</v>
      </c>
      <c r="E6359" s="10">
        <v>8.7887819156362286E-6</v>
      </c>
      <c r="F6359" s="10">
        <v>6.4794375349564816E-6</v>
      </c>
      <c r="G6359" s="10">
        <v>6.503973194332949E-6</v>
      </c>
      <c r="H6359" s="10">
        <v>4.5430362281803363E-5</v>
      </c>
      <c r="I6359" s="10">
        <v>6.414158433995654E-6</v>
      </c>
      <c r="J6359" s="10">
        <v>2.8156600847165499E-5</v>
      </c>
      <c r="K6359">
        <v>9.0554094896353092E-6</v>
      </c>
      <c r="L6359">
        <v>8.1787812861390416E-5</v>
      </c>
      <c r="M6359">
        <v>2.343111522295683E-5</v>
      </c>
      <c r="N6359">
        <v>6.3216929928895717E-6</v>
      </c>
      <c r="O6359">
        <v>7.1607133458081209E-5</v>
      </c>
      <c r="P6359">
        <v>2.1957504279718321E-5</v>
      </c>
      <c r="Q6359">
        <v>1.4582730232246711E-5</v>
      </c>
      <c r="R6359">
        <v>4.486873622396452E-7</v>
      </c>
      <c r="S6359">
        <v>2.224224636505705E-4</v>
      </c>
      <c r="T6359">
        <v>1.053871667526599E-4</v>
      </c>
    </row>
    <row r="6360" spans="1:20">
      <c r="A6360" s="10">
        <v>6354</v>
      </c>
      <c r="B6360" s="10">
        <v>2.2995342319808199E-9</v>
      </c>
      <c r="C6360" s="10">
        <v>1.527497860647234E-6</v>
      </c>
      <c r="D6360" s="10">
        <v>1.0772763696709741E-5</v>
      </c>
      <c r="E6360" s="10">
        <v>1.824010643839657E-6</v>
      </c>
      <c r="F6360" s="10">
        <v>2.0864568846441981E-7</v>
      </c>
      <c r="G6360" s="10">
        <v>6.6866497009235157E-6</v>
      </c>
      <c r="H6360" s="10">
        <v>2.1426633864689599E-5</v>
      </c>
      <c r="I6360" s="10">
        <v>2.8828519421983699E-6</v>
      </c>
      <c r="J6360" s="10">
        <v>2.1590986285853469E-5</v>
      </c>
      <c r="K6360">
        <v>8.5383876636541077E-6</v>
      </c>
      <c r="L6360">
        <v>1.109480022975781E-5</v>
      </c>
      <c r="M6360">
        <v>8.4684127711427707E-6</v>
      </c>
      <c r="N6360">
        <v>1.82879123481182E-6</v>
      </c>
      <c r="O6360">
        <v>1.2177122292903609E-5</v>
      </c>
      <c r="P6360">
        <v>4.3448806042051133E-6</v>
      </c>
      <c r="Q6360">
        <v>1.368920703257606E-6</v>
      </c>
      <c r="R6360">
        <v>1.8921976267354569E-8</v>
      </c>
      <c r="S6360">
        <v>3.065143572704254E-4</v>
      </c>
      <c r="T6360">
        <v>4.3036617464090389E-5</v>
      </c>
    </row>
    <row r="6361" spans="1:20">
      <c r="A6361" s="10">
        <v>6355</v>
      </c>
      <c r="B6361" s="10">
        <v>1.8791892648445408E-9</v>
      </c>
      <c r="C6361" s="10">
        <v>4.0856025975334781E-7</v>
      </c>
      <c r="D6361" s="10">
        <v>3.069987550397733E-6</v>
      </c>
      <c r="E6361" s="10">
        <v>2.4842759979656341E-9</v>
      </c>
      <c r="F6361" s="10">
        <v>0</v>
      </c>
      <c r="G6361" s="10">
        <v>7.2289000626305842E-7</v>
      </c>
      <c r="H6361" s="10">
        <v>7.6606884026741233E-6</v>
      </c>
      <c r="I6361" s="10">
        <v>2.560019350189866E-6</v>
      </c>
      <c r="J6361" s="10">
        <v>2.0335501796672191E-5</v>
      </c>
      <c r="K6361">
        <v>2.1042686311654922E-6</v>
      </c>
      <c r="L6361">
        <v>1.3127378637252421E-6</v>
      </c>
      <c r="M6361">
        <v>2.6024129202014851E-6</v>
      </c>
      <c r="N6361">
        <v>7.8111124195487288E-7</v>
      </c>
      <c r="O6361">
        <v>6.0732386549342322E-7</v>
      </c>
      <c r="P6361">
        <v>6.5967429678214513E-6</v>
      </c>
      <c r="Q6361">
        <v>0</v>
      </c>
      <c r="R6361">
        <v>3.116560796976047E-9</v>
      </c>
      <c r="S6361">
        <v>3.1254508924869427E-4</v>
      </c>
      <c r="T6361">
        <v>7.2661814626584574E-5</v>
      </c>
    </row>
    <row r="6362" spans="1:20">
      <c r="A6362" s="10">
        <v>6356</v>
      </c>
      <c r="B6362" s="10">
        <v>0</v>
      </c>
      <c r="C6362" s="10">
        <v>8.3771408690689541E-7</v>
      </c>
      <c r="D6362" s="10">
        <v>1.0295669654688079E-6</v>
      </c>
      <c r="E6362" s="10">
        <v>0</v>
      </c>
      <c r="F6362" s="10">
        <v>0</v>
      </c>
      <c r="G6362" s="10">
        <v>5.9883365041655267E-7</v>
      </c>
      <c r="H6362" s="10">
        <v>6.132167059433975E-7</v>
      </c>
      <c r="I6362" s="10">
        <v>2.9163098839943549E-7</v>
      </c>
      <c r="J6362" s="10">
        <v>1.3836671446310991E-6</v>
      </c>
      <c r="K6362">
        <v>2.7897966316701708E-7</v>
      </c>
      <c r="L6362">
        <v>0</v>
      </c>
      <c r="M6362">
        <v>1.0949429954536169E-6</v>
      </c>
      <c r="N6362">
        <v>9.3053343829675572E-10</v>
      </c>
      <c r="O6362">
        <v>1.0939076850250189E-7</v>
      </c>
      <c r="P6362">
        <v>1.850312032072334E-6</v>
      </c>
      <c r="Q6362">
        <v>0</v>
      </c>
      <c r="R6362">
        <v>0</v>
      </c>
      <c r="S6362">
        <v>2.9562794706144648E-4</v>
      </c>
      <c r="T6362">
        <v>9.973160517191258E-5</v>
      </c>
    </row>
    <row r="6363" spans="1:20">
      <c r="A6363" s="10">
        <v>6357</v>
      </c>
      <c r="B6363" s="10">
        <v>0</v>
      </c>
      <c r="C6363" s="10">
        <v>3.2410123088362139E-8</v>
      </c>
      <c r="D6363" s="10">
        <v>3.8910802228173009E-7</v>
      </c>
      <c r="E6363" s="10">
        <v>0</v>
      </c>
      <c r="F6363" s="10">
        <v>0</v>
      </c>
      <c r="G6363" s="10">
        <v>0</v>
      </c>
      <c r="H6363" s="10">
        <v>6.0770968850283996E-7</v>
      </c>
      <c r="I6363" s="10">
        <v>0</v>
      </c>
      <c r="J6363" s="10">
        <v>0</v>
      </c>
      <c r="K6363">
        <v>0</v>
      </c>
      <c r="L6363">
        <v>1.154816682406195E-9</v>
      </c>
      <c r="M6363">
        <v>1.5483353543839731E-7</v>
      </c>
      <c r="N6363">
        <v>9.1263856448335662E-10</v>
      </c>
      <c r="O6363">
        <v>8.3221946513880746E-8</v>
      </c>
      <c r="P6363">
        <v>0</v>
      </c>
      <c r="Q6363">
        <v>0</v>
      </c>
      <c r="R6363">
        <v>0</v>
      </c>
      <c r="S6363">
        <v>2.82043897447428E-4</v>
      </c>
      <c r="T6363">
        <v>1.139141439217287E-4</v>
      </c>
    </row>
    <row r="6364" spans="1:20">
      <c r="A6364" s="10">
        <v>6358</v>
      </c>
      <c r="B6364" s="10">
        <v>0</v>
      </c>
      <c r="C6364" s="10">
        <v>3.328607236102057E-8</v>
      </c>
      <c r="D6364" s="10">
        <v>2.058078137093241E-7</v>
      </c>
      <c r="E6364" s="10">
        <v>0</v>
      </c>
      <c r="F6364" s="10">
        <v>0</v>
      </c>
      <c r="G6364" s="10">
        <v>0</v>
      </c>
      <c r="H6364" s="10">
        <v>0</v>
      </c>
      <c r="I6364" s="10">
        <v>0</v>
      </c>
      <c r="J6364" s="10">
        <v>0</v>
      </c>
      <c r="K6364">
        <v>0</v>
      </c>
      <c r="L6364">
        <v>0</v>
      </c>
      <c r="M6364">
        <v>1.166455702769567E-8</v>
      </c>
      <c r="N6364">
        <v>8.9474369066995752E-10</v>
      </c>
      <c r="O6364">
        <v>1.12810539426252E-8</v>
      </c>
      <c r="P6364">
        <v>0</v>
      </c>
      <c r="Q6364">
        <v>0</v>
      </c>
      <c r="R6364">
        <v>0</v>
      </c>
      <c r="S6364">
        <v>2.3793968095804329E-4</v>
      </c>
      <c r="T6364">
        <v>1.202696236195503E-4</v>
      </c>
    </row>
    <row r="6365" spans="1:20">
      <c r="A6365" s="10">
        <v>6359</v>
      </c>
      <c r="B6365" s="10">
        <v>0</v>
      </c>
      <c r="C6365" s="10">
        <v>2.7592402088740739E-8</v>
      </c>
      <c r="D6365" s="10">
        <v>7.5585241131441172E-9</v>
      </c>
      <c r="E6365" s="10">
        <v>0</v>
      </c>
      <c r="F6365" s="10">
        <v>0</v>
      </c>
      <c r="G6365" s="10">
        <v>0</v>
      </c>
      <c r="H6365" s="10">
        <v>0</v>
      </c>
      <c r="I6365" s="10">
        <v>0</v>
      </c>
      <c r="J6365" s="10">
        <v>0</v>
      </c>
      <c r="K6365">
        <v>0</v>
      </c>
      <c r="L6365">
        <v>0</v>
      </c>
      <c r="M6365">
        <v>3.0148393548505732E-9</v>
      </c>
      <c r="N6365">
        <v>9.1263856448335662E-10</v>
      </c>
      <c r="O6365">
        <v>0</v>
      </c>
      <c r="P6365">
        <v>0</v>
      </c>
      <c r="Q6365">
        <v>0</v>
      </c>
      <c r="R6365">
        <v>0</v>
      </c>
      <c r="S6365">
        <v>2.0809637992579339E-4</v>
      </c>
      <c r="T6365">
        <v>1.112481576402772E-4</v>
      </c>
    </row>
    <row r="6366" spans="1:20">
      <c r="A6366" s="10">
        <v>6360</v>
      </c>
      <c r="B6366" s="10">
        <v>0</v>
      </c>
      <c r="C6366" s="10">
        <v>5.6936702722798347E-9</v>
      </c>
      <c r="D6366" s="10">
        <v>2.3995314644901959E-11</v>
      </c>
      <c r="E6366" s="10">
        <v>0</v>
      </c>
      <c r="F6366" s="10">
        <v>0</v>
      </c>
      <c r="G6366" s="10">
        <v>0</v>
      </c>
      <c r="H6366" s="10">
        <v>0</v>
      </c>
      <c r="I6366" s="10">
        <v>0</v>
      </c>
      <c r="J6366" s="10">
        <v>0</v>
      </c>
      <c r="K6366">
        <v>0</v>
      </c>
      <c r="L6366">
        <v>0</v>
      </c>
      <c r="M6366">
        <v>0</v>
      </c>
      <c r="N6366">
        <v>9.8421805973695324E-10</v>
      </c>
      <c r="O6366">
        <v>0</v>
      </c>
      <c r="P6366">
        <v>0</v>
      </c>
      <c r="Q6366">
        <v>0</v>
      </c>
      <c r="R6366">
        <v>0</v>
      </c>
      <c r="S6366">
        <v>1.944995589870757E-4</v>
      </c>
      <c r="T6366">
        <v>1.023494135125028E-4</v>
      </c>
    </row>
    <row r="6367" spans="1:20">
      <c r="A6367" s="10">
        <v>6361</v>
      </c>
      <c r="B6367" s="10">
        <v>0</v>
      </c>
      <c r="C6367" s="10">
        <v>1.0949365908230451E-8</v>
      </c>
      <c r="D6367" s="10">
        <v>0</v>
      </c>
      <c r="E6367" s="10">
        <v>0</v>
      </c>
      <c r="F6367" s="10">
        <v>0</v>
      </c>
      <c r="G6367" s="10">
        <v>0</v>
      </c>
      <c r="H6367" s="10">
        <v>0</v>
      </c>
      <c r="I6367" s="10">
        <v>0</v>
      </c>
      <c r="J6367" s="10">
        <v>0</v>
      </c>
      <c r="K6367">
        <v>0</v>
      </c>
      <c r="L6367">
        <v>0</v>
      </c>
      <c r="M6367">
        <v>0</v>
      </c>
      <c r="N6367">
        <v>9.4842831211015503E-10</v>
      </c>
      <c r="O6367">
        <v>0</v>
      </c>
      <c r="P6367">
        <v>0</v>
      </c>
      <c r="Q6367">
        <v>0</v>
      </c>
      <c r="R6367">
        <v>0</v>
      </c>
      <c r="S6367">
        <v>1.9188349008333809E-4</v>
      </c>
      <c r="T6367">
        <v>1.195332870826688E-4</v>
      </c>
    </row>
    <row r="6368" spans="1:20">
      <c r="A6368" s="10">
        <v>6362</v>
      </c>
      <c r="B6368" s="10">
        <v>0</v>
      </c>
      <c r="C6368" s="10">
        <v>0</v>
      </c>
      <c r="D6368" s="10">
        <v>0</v>
      </c>
      <c r="E6368" s="10">
        <v>0</v>
      </c>
      <c r="F6368" s="10">
        <v>0</v>
      </c>
      <c r="G6368" s="10">
        <v>0</v>
      </c>
      <c r="H6368" s="10">
        <v>0</v>
      </c>
      <c r="I6368" s="10">
        <v>0</v>
      </c>
      <c r="J6368" s="10">
        <v>0</v>
      </c>
      <c r="K6368">
        <v>0</v>
      </c>
      <c r="L6368">
        <v>0</v>
      </c>
      <c r="M6368">
        <v>0</v>
      </c>
      <c r="N6368">
        <v>1.002112933550352E-9</v>
      </c>
      <c r="O6368">
        <v>1.8801756571041989E-11</v>
      </c>
      <c r="P6368">
        <v>0</v>
      </c>
      <c r="Q6368">
        <v>0</v>
      </c>
      <c r="R6368">
        <v>0</v>
      </c>
      <c r="S6368">
        <v>1.9207096198462301E-4</v>
      </c>
      <c r="T6368">
        <v>1.0031212873331371E-4</v>
      </c>
    </row>
    <row r="6369" spans="1:20">
      <c r="A6369" s="10">
        <v>6363</v>
      </c>
      <c r="B6369" s="10">
        <v>0</v>
      </c>
      <c r="C6369" s="10">
        <v>0</v>
      </c>
      <c r="D6369" s="10">
        <v>0</v>
      </c>
      <c r="E6369" s="10">
        <v>0</v>
      </c>
      <c r="F6369" s="10">
        <v>0</v>
      </c>
      <c r="G6369" s="10">
        <v>1.8938745091369341E-10</v>
      </c>
      <c r="H6369" s="10">
        <v>0</v>
      </c>
      <c r="I6369" s="10">
        <v>0</v>
      </c>
      <c r="J6369" s="10">
        <v>0</v>
      </c>
      <c r="K6369">
        <v>0</v>
      </c>
      <c r="L6369">
        <v>0</v>
      </c>
      <c r="M6369">
        <v>1.033659207377339E-7</v>
      </c>
      <c r="N6369">
        <v>9.4842831211015503E-10</v>
      </c>
      <c r="O6369">
        <v>0</v>
      </c>
      <c r="P6369">
        <v>0</v>
      </c>
      <c r="Q6369">
        <v>0</v>
      </c>
      <c r="R6369">
        <v>0</v>
      </c>
      <c r="S6369">
        <v>1.7776340698738981E-4</v>
      </c>
      <c r="T6369">
        <v>8.6862821767993777E-5</v>
      </c>
    </row>
    <row r="6370" spans="1:20">
      <c r="A6370" s="10">
        <v>6364</v>
      </c>
      <c r="B6370" s="10">
        <v>0</v>
      </c>
      <c r="C6370" s="10">
        <v>0</v>
      </c>
      <c r="D6370" s="10">
        <v>0</v>
      </c>
      <c r="E6370" s="10">
        <v>0</v>
      </c>
      <c r="F6370" s="10">
        <v>0</v>
      </c>
      <c r="G6370" s="10">
        <v>0</v>
      </c>
      <c r="H6370" s="10">
        <v>0</v>
      </c>
      <c r="I6370" s="10">
        <v>0</v>
      </c>
      <c r="J6370" s="10">
        <v>0</v>
      </c>
      <c r="K6370">
        <v>0</v>
      </c>
      <c r="L6370">
        <v>0</v>
      </c>
      <c r="M6370">
        <v>0</v>
      </c>
      <c r="N6370">
        <v>9.8421805973695324E-10</v>
      </c>
      <c r="O6370">
        <v>0</v>
      </c>
      <c r="P6370">
        <v>0</v>
      </c>
      <c r="Q6370">
        <v>0</v>
      </c>
      <c r="R6370">
        <v>0</v>
      </c>
      <c r="S6370">
        <v>1.9825885505755681E-4</v>
      </c>
      <c r="T6370">
        <v>9.4568665207627405E-5</v>
      </c>
    </row>
    <row r="6371" spans="1:20">
      <c r="A6371" s="10">
        <v>6365</v>
      </c>
      <c r="B6371" s="10">
        <v>2.0213647684347531E-9</v>
      </c>
      <c r="C6371" s="10">
        <v>0</v>
      </c>
      <c r="D6371" s="10">
        <v>3.8392503431843132E-11</v>
      </c>
      <c r="E6371" s="10">
        <v>2.76030666440626E-9</v>
      </c>
      <c r="F6371" s="10">
        <v>0</v>
      </c>
      <c r="G6371" s="10">
        <v>1.1060227133359689E-9</v>
      </c>
      <c r="H6371" s="10">
        <v>1.2710104573363929E-9</v>
      </c>
      <c r="I6371" s="10">
        <v>8.0170787051081147E-10</v>
      </c>
      <c r="J6371" s="10">
        <v>0</v>
      </c>
      <c r="K6371">
        <v>0</v>
      </c>
      <c r="L6371">
        <v>3.4644500472185851E-10</v>
      </c>
      <c r="M6371">
        <v>1.7945472350301029E-10</v>
      </c>
      <c r="N6371">
        <v>5.0463544153785596E-9</v>
      </c>
      <c r="O6371">
        <v>3.814500373133E-8</v>
      </c>
      <c r="P6371">
        <v>2.7183820255714998E-10</v>
      </c>
      <c r="Q6371">
        <v>0</v>
      </c>
      <c r="R6371">
        <v>4.0626596103437748E-9</v>
      </c>
      <c r="S6371">
        <v>2.038394866250548E-4</v>
      </c>
      <c r="T6371">
        <v>8.3479388002634746E-5</v>
      </c>
    </row>
    <row r="6372" spans="1:20">
      <c r="A6372" s="10">
        <v>6366</v>
      </c>
      <c r="B6372" s="10">
        <v>1.426409738258791E-6</v>
      </c>
      <c r="C6372" s="10">
        <v>3.7719930490631232E-6</v>
      </c>
      <c r="D6372" s="10">
        <v>2.6912119106020968E-6</v>
      </c>
      <c r="E6372" s="10">
        <v>1.621346628283396E-6</v>
      </c>
      <c r="F6372" s="10">
        <v>8.9542149666225777E-7</v>
      </c>
      <c r="G6372" s="10">
        <v>2.8801267046405738E-6</v>
      </c>
      <c r="H6372" s="10">
        <v>4.2686344467480613E-6</v>
      </c>
      <c r="I6372" s="10">
        <v>1.470304788661802E-6</v>
      </c>
      <c r="J6372" s="10">
        <v>4.0956709607850116E-6</v>
      </c>
      <c r="K6372">
        <v>3.9182509344012501E-7</v>
      </c>
      <c r="L6372">
        <v>2.1607486240331712E-6</v>
      </c>
      <c r="M6372">
        <v>1.2127227195831129E-6</v>
      </c>
      <c r="N6372">
        <v>6.4573428469728173E-7</v>
      </c>
      <c r="O6372">
        <v>2.9912708336003751E-7</v>
      </c>
      <c r="P6372">
        <v>2.7143950652673278E-6</v>
      </c>
      <c r="Q6372">
        <v>2.7730137665579839E-6</v>
      </c>
      <c r="R6372">
        <v>2.512796708651156E-6</v>
      </c>
      <c r="S6372">
        <v>1.8601089207486229E-4</v>
      </c>
      <c r="T6372">
        <v>9.860165171001885E-5</v>
      </c>
    </row>
    <row r="6373" spans="1:20">
      <c r="A6373" s="10">
        <v>6367</v>
      </c>
      <c r="B6373" s="10">
        <v>1.624554792377562E-5</v>
      </c>
      <c r="C6373" s="10">
        <v>5.0645381021276393E-5</v>
      </c>
      <c r="D6373" s="10">
        <v>5.2707692430165433E-5</v>
      </c>
      <c r="E6373" s="10">
        <v>4.1775274647290363E-5</v>
      </c>
      <c r="F6373" s="10">
        <v>3.8725698328550611E-5</v>
      </c>
      <c r="G6373" s="10">
        <v>4.124389568184328E-5</v>
      </c>
      <c r="H6373" s="10">
        <v>6.4219136876089608E-5</v>
      </c>
      <c r="I6373" s="10">
        <v>2.0804655812609299E-5</v>
      </c>
      <c r="J6373" s="10">
        <v>5.3017780691786971E-5</v>
      </c>
      <c r="K6373">
        <v>2.2638228767616201E-5</v>
      </c>
      <c r="L6373">
        <v>4.7105578754106953E-5</v>
      </c>
      <c r="M6373">
        <v>6.3580384126695456E-5</v>
      </c>
      <c r="N6373">
        <v>2.2907042309216439E-5</v>
      </c>
      <c r="O6373">
        <v>1.5270298647119029E-5</v>
      </c>
      <c r="P6373">
        <v>6.0057304703685329E-5</v>
      </c>
      <c r="Q6373">
        <v>3.3456981217765248E-5</v>
      </c>
      <c r="R6373">
        <v>2.4786814984985429E-5</v>
      </c>
      <c r="S6373">
        <v>1.7136405255624201E-4</v>
      </c>
      <c r="T6373">
        <v>9.8144289659108156E-5</v>
      </c>
    </row>
    <row r="6374" spans="1:20">
      <c r="A6374" s="10">
        <v>6368</v>
      </c>
      <c r="B6374" s="10">
        <v>5.1851313436195803E-5</v>
      </c>
      <c r="C6374" s="10">
        <v>1.3794539368600141E-4</v>
      </c>
      <c r="D6374" s="10">
        <v>1.5698611149585689E-4</v>
      </c>
      <c r="E6374" s="10">
        <v>1.24747240662456E-4</v>
      </c>
      <c r="F6374" s="10">
        <v>1.313337974959474E-4</v>
      </c>
      <c r="G6374" s="10">
        <v>1.211552241796843E-4</v>
      </c>
      <c r="H6374" s="10">
        <v>1.8662676188277311E-4</v>
      </c>
      <c r="I6374" s="10">
        <v>6.7919204379948456E-5</v>
      </c>
      <c r="J6374" s="10">
        <v>1.3204661120251281E-4</v>
      </c>
      <c r="K6374">
        <v>1.134571699961829E-4</v>
      </c>
      <c r="L6374">
        <v>1.212657696873703E-4</v>
      </c>
      <c r="M6374">
        <v>1.5165550444436109E-4</v>
      </c>
      <c r="N6374">
        <v>7.6436879801505667E-5</v>
      </c>
      <c r="O6374">
        <v>6.1084921633821547E-5</v>
      </c>
      <c r="P6374">
        <v>1.4293130363263789E-4</v>
      </c>
      <c r="Q6374">
        <v>1.003811633508303E-4</v>
      </c>
      <c r="R6374">
        <v>5.9733019899745492E-5</v>
      </c>
      <c r="S6374">
        <v>1.5985949646723941E-4</v>
      </c>
      <c r="T6374">
        <v>9.2350015666499533E-5</v>
      </c>
    </row>
    <row r="6375" spans="1:20">
      <c r="A6375" s="10">
        <v>6369</v>
      </c>
      <c r="B6375" s="10">
        <v>1.2572581636945539E-4</v>
      </c>
      <c r="C6375" s="10">
        <v>2.285088210622108E-4</v>
      </c>
      <c r="D6375" s="10">
        <v>2.3611602988919011E-4</v>
      </c>
      <c r="E6375" s="10">
        <v>1.5494906702339051E-4</v>
      </c>
      <c r="F6375" s="10">
        <v>3.1517293428687579E-4</v>
      </c>
      <c r="G6375" s="10">
        <v>2.0234605334896091E-4</v>
      </c>
      <c r="H6375" s="10">
        <v>2.9405373256611743E-4</v>
      </c>
      <c r="I6375" s="10">
        <v>1.2767528777115551E-4</v>
      </c>
      <c r="J6375" s="10">
        <v>2.119949196507024E-4</v>
      </c>
      <c r="K6375">
        <v>1.4680879545250371E-4</v>
      </c>
      <c r="L6375">
        <v>2.2449069002281199E-4</v>
      </c>
      <c r="M6375">
        <v>2.466409559927522E-4</v>
      </c>
      <c r="N6375">
        <v>1.3500586902246361E-4</v>
      </c>
      <c r="O6375">
        <v>1.070584672737304E-4</v>
      </c>
      <c r="P6375">
        <v>3.1359368312910551E-4</v>
      </c>
      <c r="Q6375">
        <v>1.758493238826039E-4</v>
      </c>
      <c r="R6375">
        <v>7.6444269331052241E-5</v>
      </c>
      <c r="S6375">
        <v>1.5086687890227121E-4</v>
      </c>
      <c r="T6375">
        <v>7.3655671919011707E-5</v>
      </c>
    </row>
    <row r="6376" spans="1:20">
      <c r="A6376" s="10">
        <v>6370</v>
      </c>
      <c r="B6376" s="10">
        <v>1.4331921279344071E-4</v>
      </c>
      <c r="C6376" s="10">
        <v>2.6610019285784028E-4</v>
      </c>
      <c r="D6376" s="10">
        <v>3.0796281839555857E-4</v>
      </c>
      <c r="E6376" s="10">
        <v>1.906100553860212E-4</v>
      </c>
      <c r="F6376" s="10">
        <v>3.005606048131586E-4</v>
      </c>
      <c r="G6376" s="10">
        <v>2.486974558640172E-4</v>
      </c>
      <c r="H6376" s="10">
        <v>3.8510265002235789E-4</v>
      </c>
      <c r="I6376" s="10">
        <v>1.4152949025351399E-4</v>
      </c>
      <c r="J6376" s="10">
        <v>2.5839475394635831E-4</v>
      </c>
      <c r="K6376">
        <v>1.8201707358168651E-4</v>
      </c>
      <c r="L6376">
        <v>3.4033178052062191E-4</v>
      </c>
      <c r="M6376">
        <v>2.5996143865976082E-4</v>
      </c>
      <c r="N6376">
        <v>1.6500870748656731E-4</v>
      </c>
      <c r="O6376">
        <v>1.4031546338997501E-4</v>
      </c>
      <c r="P6376">
        <v>4.640743414040593E-4</v>
      </c>
      <c r="Q6376">
        <v>2.5210748778445319E-4</v>
      </c>
      <c r="R6376">
        <v>1.018262917753887E-4</v>
      </c>
      <c r="S6376">
        <v>1.5304919116284431E-4</v>
      </c>
      <c r="T6376">
        <v>6.6805087345608443E-5</v>
      </c>
    </row>
    <row r="6377" spans="1:20">
      <c r="A6377" s="10">
        <v>6371</v>
      </c>
      <c r="B6377" s="10">
        <v>1.4327371045074819E-4</v>
      </c>
      <c r="C6377" s="10">
        <v>3.3101050851852559E-4</v>
      </c>
      <c r="D6377" s="10">
        <v>2.8534667765143878E-4</v>
      </c>
      <c r="E6377" s="10">
        <v>2.3274565356451649E-4</v>
      </c>
      <c r="F6377" s="10">
        <v>3.6894613738222662E-4</v>
      </c>
      <c r="G6377" s="10">
        <v>2.5327597040402441E-4</v>
      </c>
      <c r="H6377" s="10">
        <v>4.426425998580367E-4</v>
      </c>
      <c r="I6377" s="10">
        <v>1.696516978189842E-4</v>
      </c>
      <c r="J6377" s="10">
        <v>2.802891164150566E-4</v>
      </c>
      <c r="K6377">
        <v>1.127219541199873E-4</v>
      </c>
      <c r="L6377">
        <v>4.0293912762225949E-4</v>
      </c>
      <c r="M6377">
        <v>2.8213247216432851E-4</v>
      </c>
      <c r="N6377">
        <v>1.975526873748097E-4</v>
      </c>
      <c r="O6377">
        <v>1.5217284865115841E-4</v>
      </c>
      <c r="P6377">
        <v>5.1981268074551663E-4</v>
      </c>
      <c r="Q6377">
        <v>4.5368064632603792E-4</v>
      </c>
      <c r="R6377">
        <v>1.2690713479306389E-4</v>
      </c>
      <c r="S6377">
        <v>1.525788524771289E-4</v>
      </c>
      <c r="T6377">
        <v>7.5291491046004566E-5</v>
      </c>
    </row>
    <row r="6378" spans="1:20">
      <c r="A6378" s="10">
        <v>6372</v>
      </c>
      <c r="B6378" s="10">
        <v>1.564479460567063E-4</v>
      </c>
      <c r="C6378" s="10">
        <v>2.8227314867130529E-4</v>
      </c>
      <c r="D6378" s="10">
        <v>2.991800569285288E-4</v>
      </c>
      <c r="E6378" s="10">
        <v>2.4343630977448409E-4</v>
      </c>
      <c r="F6378" s="10">
        <v>3.9537070990602072E-4</v>
      </c>
      <c r="G6378" s="10">
        <v>2.5270243134155183E-4</v>
      </c>
      <c r="H6378" s="10">
        <v>4.364814808472835E-4</v>
      </c>
      <c r="I6378" s="10">
        <v>1.7393088508151059E-4</v>
      </c>
      <c r="J6378" s="10">
        <v>2.8179050573940811E-4</v>
      </c>
      <c r="K6378">
        <v>1.026292195876378E-4</v>
      </c>
      <c r="L6378">
        <v>4.303145334405799E-4</v>
      </c>
      <c r="M6378">
        <v>2.0805337028573169E-4</v>
      </c>
      <c r="N6378">
        <v>2.010428029047098E-4</v>
      </c>
      <c r="O6378">
        <v>1.3545721600097981E-4</v>
      </c>
      <c r="P6378">
        <v>5.2185830852612635E-4</v>
      </c>
      <c r="Q6378">
        <v>4.3451453737945652E-4</v>
      </c>
      <c r="R6378">
        <v>1.0616437744616521E-4</v>
      </c>
      <c r="S6378">
        <v>1.5267674937326719E-4</v>
      </c>
      <c r="T6378">
        <v>6.6810756775445037E-5</v>
      </c>
    </row>
    <row r="6379" spans="1:20">
      <c r="A6379" s="10">
        <v>6373</v>
      </c>
      <c r="B6379" s="10">
        <v>1.49871550141161E-4</v>
      </c>
      <c r="C6379" s="10">
        <v>2.1212258911983901E-4</v>
      </c>
      <c r="D6379" s="10">
        <v>2.9185231435269361E-4</v>
      </c>
      <c r="E6379" s="10">
        <v>1.5846950463678541E-4</v>
      </c>
      <c r="F6379" s="10">
        <v>2.1646658685033659E-4</v>
      </c>
      <c r="G6379" s="10">
        <v>2.2630874753020019E-4</v>
      </c>
      <c r="H6379" s="10">
        <v>3.8800638801144642E-4</v>
      </c>
      <c r="I6379" s="10">
        <v>1.4893379257603889E-4</v>
      </c>
      <c r="J6379" s="10">
        <v>2.4097067424892299E-4</v>
      </c>
      <c r="K6379">
        <v>1.141315265203079E-4</v>
      </c>
      <c r="L6379">
        <v>4.0564718717771059E-4</v>
      </c>
      <c r="M6379">
        <v>1.4909130909935051E-4</v>
      </c>
      <c r="N6379">
        <v>1.752590321290136E-4</v>
      </c>
      <c r="O6379">
        <v>1.2562989292589879E-4</v>
      </c>
      <c r="P6379">
        <v>5.1149153213977396E-4</v>
      </c>
      <c r="Q6379">
        <v>3.4638699887910249E-4</v>
      </c>
      <c r="R6379">
        <v>8.1457633029869995E-5</v>
      </c>
      <c r="S6379">
        <v>1.343838655363791E-4</v>
      </c>
      <c r="T6379">
        <v>7.84640133368202E-5</v>
      </c>
    </row>
    <row r="6380" spans="1:20">
      <c r="A6380" s="10">
        <v>6374</v>
      </c>
      <c r="B6380" s="10">
        <v>1.531808642519886E-4</v>
      </c>
      <c r="C6380" s="10">
        <v>1.7994476558871259E-4</v>
      </c>
      <c r="D6380" s="10">
        <v>2.6385176057578552E-4</v>
      </c>
      <c r="E6380" s="10">
        <v>1.0568397627290021E-4</v>
      </c>
      <c r="F6380" s="10">
        <v>2.6045511499715539E-4</v>
      </c>
      <c r="G6380" s="10">
        <v>1.9068163479419841E-4</v>
      </c>
      <c r="H6380" s="10">
        <v>3.3363047910651869E-4</v>
      </c>
      <c r="I6380" s="10">
        <v>1.2767767700506139E-4</v>
      </c>
      <c r="J6380" s="10">
        <v>1.9025196779628821E-4</v>
      </c>
      <c r="K6380">
        <v>1.2776634416634429E-4</v>
      </c>
      <c r="L6380">
        <v>3.225304978894583E-4</v>
      </c>
      <c r="M6380">
        <v>1.176700351215753E-4</v>
      </c>
      <c r="N6380">
        <v>1.6900887613105229E-4</v>
      </c>
      <c r="O6380">
        <v>1.2522065818991779E-4</v>
      </c>
      <c r="P6380">
        <v>4.0753466834783072E-4</v>
      </c>
      <c r="Q6380">
        <v>2.7393204094426751E-4</v>
      </c>
      <c r="R6380">
        <v>9.3318706894447075E-5</v>
      </c>
      <c r="S6380">
        <v>1.3747823553411821E-4</v>
      </c>
      <c r="T6380">
        <v>8.1762549493683134E-5</v>
      </c>
    </row>
    <row r="6381" spans="1:20">
      <c r="A6381" s="10">
        <v>6375</v>
      </c>
      <c r="B6381" s="10">
        <v>1.478044048605702E-4</v>
      </c>
      <c r="C6381" s="10">
        <v>1.4998944434963901E-4</v>
      </c>
      <c r="D6381" s="10">
        <v>1.933803799055655E-4</v>
      </c>
      <c r="E6381" s="10">
        <v>1.098324641613919E-4</v>
      </c>
      <c r="F6381" s="10">
        <v>2.3244717519267801E-4</v>
      </c>
      <c r="G6381" s="10">
        <v>1.5203169190929251E-4</v>
      </c>
      <c r="H6381" s="10">
        <v>2.2671585065490299E-4</v>
      </c>
      <c r="I6381" s="10">
        <v>1.0897793626363E-4</v>
      </c>
      <c r="J6381" s="10">
        <v>1.5435403403361571E-4</v>
      </c>
      <c r="K6381">
        <v>1.120927259360891E-4</v>
      </c>
      <c r="L6381">
        <v>2.0493586156504021E-4</v>
      </c>
      <c r="M6381">
        <v>1.394759509429774E-4</v>
      </c>
      <c r="N6381">
        <v>1.2650564738095311E-4</v>
      </c>
      <c r="O6381">
        <v>9.2171305987278615E-5</v>
      </c>
      <c r="P6381">
        <v>2.6676234902626859E-4</v>
      </c>
      <c r="Q6381">
        <v>2.6480245312617419E-4</v>
      </c>
      <c r="R6381">
        <v>9.2250088284748225E-5</v>
      </c>
      <c r="S6381">
        <v>1.476649751323389E-4</v>
      </c>
      <c r="T6381">
        <v>9.0366328575124176E-5</v>
      </c>
    </row>
    <row r="6382" spans="1:20">
      <c r="A6382" s="10">
        <v>6376</v>
      </c>
      <c r="B6382" s="10">
        <v>7.4511387373907371E-5</v>
      </c>
      <c r="C6382" s="10">
        <v>1.3829535731916021E-4</v>
      </c>
      <c r="D6382" s="10">
        <v>1.496861344984802E-4</v>
      </c>
      <c r="E6382" s="10">
        <v>8.7750436393419236E-5</v>
      </c>
      <c r="F6382" s="10">
        <v>2.1443222174639051E-4</v>
      </c>
      <c r="G6382" s="10">
        <v>1.190857032261347E-4</v>
      </c>
      <c r="H6382" s="10">
        <v>1.5245857322858351E-4</v>
      </c>
      <c r="I6382" s="10">
        <v>7.6080461939585504E-5</v>
      </c>
      <c r="J6382" s="10">
        <v>1.1817573171476761E-4</v>
      </c>
      <c r="K6382">
        <v>7.6153017205435631E-5</v>
      </c>
      <c r="L6382">
        <v>1.9914721302760239E-4</v>
      </c>
      <c r="M6382">
        <v>1.0914673971234369E-4</v>
      </c>
      <c r="N6382">
        <v>7.3262778795713226E-5</v>
      </c>
      <c r="O6382">
        <v>6.7544869714575032E-5</v>
      </c>
      <c r="P6382">
        <v>1.673025046192283E-4</v>
      </c>
      <c r="Q6382">
        <v>2.204010318134185E-4</v>
      </c>
      <c r="R6382">
        <v>4.7191728814792692E-5</v>
      </c>
      <c r="S6382">
        <v>1.7900351641367669E-4</v>
      </c>
      <c r="T6382">
        <v>1.006109530085736E-4</v>
      </c>
    </row>
    <row r="6383" spans="1:20">
      <c r="A6383" s="10">
        <v>6377</v>
      </c>
      <c r="B6383" s="10">
        <v>2.0359643381903769E-5</v>
      </c>
      <c r="C6383" s="10">
        <v>1.145217305402621E-4</v>
      </c>
      <c r="D6383" s="10">
        <v>1.191697385680522E-4</v>
      </c>
      <c r="E6383" s="10">
        <v>6.5826861729261261E-5</v>
      </c>
      <c r="F6383" s="10">
        <v>4.4201630886038173E-5</v>
      </c>
      <c r="G6383" s="10">
        <v>6.6988470103121608E-5</v>
      </c>
      <c r="H6383" s="10">
        <v>8.1251710481752761E-5</v>
      </c>
      <c r="I6383" s="10">
        <v>4.0166048226351333E-5</v>
      </c>
      <c r="J6383" s="10">
        <v>7.5441395159923512E-5</v>
      </c>
      <c r="K6383">
        <v>3.5162166600715733E-5</v>
      </c>
      <c r="L6383">
        <v>1.3476076978025819E-4</v>
      </c>
      <c r="M6383">
        <v>6.401725139741205E-5</v>
      </c>
      <c r="N6383">
        <v>2.884782949183245E-5</v>
      </c>
      <c r="O6383">
        <v>1.3062984082767769E-4</v>
      </c>
      <c r="P6383">
        <v>7.2339724903457939E-5</v>
      </c>
      <c r="Q6383">
        <v>9.7872772310788795E-5</v>
      </c>
      <c r="R6383">
        <v>1.828017344144516E-5</v>
      </c>
      <c r="S6383">
        <v>1.8288133553574329E-4</v>
      </c>
      <c r="T6383">
        <v>9.7374682877915083E-5</v>
      </c>
    </row>
    <row r="6384" spans="1:20">
      <c r="A6384" s="10">
        <v>6378</v>
      </c>
      <c r="B6384" s="10">
        <v>7.6127378873888261E-6</v>
      </c>
      <c r="C6384" s="10">
        <v>8.6556237567691149E-5</v>
      </c>
      <c r="D6384" s="10">
        <v>6.8597504965529793E-5</v>
      </c>
      <c r="E6384" s="10">
        <v>2.62801551713126E-5</v>
      </c>
      <c r="F6384" s="10">
        <v>1.011694808231081E-6</v>
      </c>
      <c r="G6384" s="10">
        <v>5.3844704504032953E-5</v>
      </c>
      <c r="H6384" s="10">
        <v>4.3657010986501021E-5</v>
      </c>
      <c r="I6384" s="10">
        <v>1.934457388268553E-5</v>
      </c>
      <c r="J6384" s="10">
        <v>5.6893428188191771E-5</v>
      </c>
      <c r="K6384">
        <v>1.5714592600166989E-5</v>
      </c>
      <c r="L6384">
        <v>6.7806678250835101E-5</v>
      </c>
      <c r="M6384">
        <v>4.3175788966542013E-5</v>
      </c>
      <c r="N6384">
        <v>6.1420642495506699E-6</v>
      </c>
      <c r="O6384">
        <v>6.2940596453341487E-5</v>
      </c>
      <c r="P6384">
        <v>4.8918643741171924E-6</v>
      </c>
      <c r="Q6384">
        <v>2.5936554809947411E-5</v>
      </c>
      <c r="R6384">
        <v>8.2296683545148727E-7</v>
      </c>
      <c r="S6384">
        <v>2.0511500142280701E-4</v>
      </c>
      <c r="T6384">
        <v>9.7722816808848068E-5</v>
      </c>
    </row>
    <row r="6385" spans="1:20">
      <c r="A6385" s="10">
        <v>6379</v>
      </c>
      <c r="B6385" s="10">
        <v>1.230127183237052E-6</v>
      </c>
      <c r="C6385" s="10">
        <v>4.6896600627938722E-5</v>
      </c>
      <c r="D6385" s="10">
        <v>5.4181630427191768E-5</v>
      </c>
      <c r="E6385" s="10">
        <v>8.0235213967628985E-6</v>
      </c>
      <c r="F6385" s="10">
        <v>0</v>
      </c>
      <c r="G6385" s="10">
        <v>4.2750066617779512E-5</v>
      </c>
      <c r="H6385" s="10">
        <v>4.2172281162575361E-5</v>
      </c>
      <c r="I6385" s="10">
        <v>1.1167670741164701E-5</v>
      </c>
      <c r="J6385" s="10">
        <v>6.6238345670491578E-5</v>
      </c>
      <c r="K6385">
        <v>1.0014509617985709E-5</v>
      </c>
      <c r="L6385">
        <v>3.8075316483529349E-5</v>
      </c>
      <c r="M6385">
        <v>3.0274188617860488E-5</v>
      </c>
      <c r="N6385">
        <v>1.9247949959614789E-6</v>
      </c>
      <c r="O6385">
        <v>5.8783219189483298E-6</v>
      </c>
      <c r="P6385">
        <v>7.3343306240931842E-6</v>
      </c>
      <c r="Q6385">
        <v>2.204238315954816E-5</v>
      </c>
      <c r="R6385">
        <v>1.958981072384943E-8</v>
      </c>
      <c r="S6385">
        <v>1.9890591290211201E-4</v>
      </c>
      <c r="T6385">
        <v>1.031371141609628E-4</v>
      </c>
    </row>
    <row r="6386" spans="1:20">
      <c r="A6386" s="10">
        <v>6380</v>
      </c>
      <c r="B6386" s="10">
        <v>0</v>
      </c>
      <c r="C6386" s="10">
        <v>2.4690914287606479E-5</v>
      </c>
      <c r="D6386" s="10">
        <v>2.153979311310221E-5</v>
      </c>
      <c r="E6386" s="10">
        <v>0</v>
      </c>
      <c r="F6386" s="10">
        <v>0</v>
      </c>
      <c r="G6386" s="10">
        <v>2.417749174644199E-5</v>
      </c>
      <c r="H6386" s="10">
        <v>2.9480352038751339E-5</v>
      </c>
      <c r="I6386" s="10">
        <v>2.915911196837128E-6</v>
      </c>
      <c r="J6386" s="10">
        <v>4.6619147277172258E-5</v>
      </c>
      <c r="K6386">
        <v>2.9766023973150451E-6</v>
      </c>
      <c r="L6386">
        <v>1.15347998209631E-5</v>
      </c>
      <c r="M6386">
        <v>1.1477361524694361E-5</v>
      </c>
      <c r="N6386">
        <v>8.7684881685655831E-10</v>
      </c>
      <c r="O6386">
        <v>1.293409632245554E-6</v>
      </c>
      <c r="P6386">
        <v>7.4864240984239086E-6</v>
      </c>
      <c r="Q6386">
        <v>6.1733198305159593E-7</v>
      </c>
      <c r="R6386">
        <v>0</v>
      </c>
      <c r="S6386">
        <v>1.9538302415140739E-4</v>
      </c>
      <c r="T6386">
        <v>1.012542853850577E-4</v>
      </c>
    </row>
    <row r="6387" spans="1:20">
      <c r="A6387" s="10">
        <v>6381</v>
      </c>
      <c r="B6387" s="10">
        <v>0</v>
      </c>
      <c r="C6387" s="10">
        <v>9.6750042481424157E-6</v>
      </c>
      <c r="D6387" s="10">
        <v>7.8715843846046259E-6</v>
      </c>
      <c r="E6387" s="10">
        <v>0</v>
      </c>
      <c r="F6387" s="10">
        <v>0</v>
      </c>
      <c r="G6387" s="10">
        <v>9.5009178664461062E-6</v>
      </c>
      <c r="H6387" s="10">
        <v>9.4953628271073984E-6</v>
      </c>
      <c r="I6387" s="10">
        <v>4.7360567433721922E-7</v>
      </c>
      <c r="J6387" s="10">
        <v>1.618220042488478E-5</v>
      </c>
      <c r="K6387">
        <v>1.8115243326351681E-6</v>
      </c>
      <c r="L6387">
        <v>4.8502300661060189E-8</v>
      </c>
      <c r="M6387">
        <v>4.2025676205441874E-6</v>
      </c>
      <c r="N6387">
        <v>8.7684881685655831E-10</v>
      </c>
      <c r="O6387">
        <v>1.2509936752108499E-7</v>
      </c>
      <c r="P6387">
        <v>7.4972976265261953E-6</v>
      </c>
      <c r="Q6387">
        <v>0</v>
      </c>
      <c r="R6387">
        <v>0</v>
      </c>
      <c r="S6387">
        <v>1.9680678681046449E-4</v>
      </c>
      <c r="T6387">
        <v>8.6819246676822696E-5</v>
      </c>
    </row>
    <row r="6388" spans="1:20">
      <c r="A6388" s="10">
        <v>6382</v>
      </c>
      <c r="B6388" s="10">
        <v>0</v>
      </c>
      <c r="C6388" s="10">
        <v>3.8052988302827781E-6</v>
      </c>
      <c r="D6388" s="10">
        <v>2.7740191415587871E-6</v>
      </c>
      <c r="E6388" s="10">
        <v>0</v>
      </c>
      <c r="F6388" s="10">
        <v>0</v>
      </c>
      <c r="G6388" s="10">
        <v>1.1580143032980511E-6</v>
      </c>
      <c r="H6388" s="10">
        <v>2.351777736317635E-6</v>
      </c>
      <c r="I6388" s="10">
        <v>1.071255057244717E-8</v>
      </c>
      <c r="J6388" s="10">
        <v>2.1838499428003909E-6</v>
      </c>
      <c r="K6388">
        <v>1.303707606553179E-6</v>
      </c>
      <c r="L6388">
        <v>1.154816682406195E-9</v>
      </c>
      <c r="M6388">
        <v>6.7064024720309973E-7</v>
      </c>
      <c r="N6388">
        <v>9.3053343829675572E-10</v>
      </c>
      <c r="O6388">
        <v>1.016369240926041E-8</v>
      </c>
      <c r="P6388">
        <v>6.504182059850741E-6</v>
      </c>
      <c r="Q6388">
        <v>0</v>
      </c>
      <c r="R6388">
        <v>0</v>
      </c>
      <c r="S6388">
        <v>1.749454688332007E-4</v>
      </c>
      <c r="T6388">
        <v>7.0283571585437094E-5</v>
      </c>
    </row>
    <row r="6389" spans="1:20">
      <c r="A6389" s="10">
        <v>6383</v>
      </c>
      <c r="B6389" s="10">
        <v>0</v>
      </c>
      <c r="C6389" s="10">
        <v>7.1565055576194235E-8</v>
      </c>
      <c r="D6389" s="10">
        <v>6.0928902946335047E-7</v>
      </c>
      <c r="E6389" s="10">
        <v>0</v>
      </c>
      <c r="F6389" s="10">
        <v>0</v>
      </c>
      <c r="G6389" s="10">
        <v>4.7668821394976619E-8</v>
      </c>
      <c r="H6389" s="10">
        <v>8.2861547323530618E-7</v>
      </c>
      <c r="I6389" s="10">
        <v>0</v>
      </c>
      <c r="J6389" s="10">
        <v>5.5071258796449397E-7</v>
      </c>
      <c r="K6389">
        <v>0</v>
      </c>
      <c r="L6389">
        <v>0</v>
      </c>
      <c r="M6389">
        <v>1.1506636871013021E-7</v>
      </c>
      <c r="N6389">
        <v>9.3053343829675572E-10</v>
      </c>
      <c r="O6389">
        <v>0</v>
      </c>
      <c r="P6389">
        <v>3.5338966332429489E-7</v>
      </c>
      <c r="Q6389">
        <v>0</v>
      </c>
      <c r="R6389">
        <v>0</v>
      </c>
      <c r="S6389">
        <v>1.4514477485382511E-4</v>
      </c>
      <c r="T6389">
        <v>6.8281663071408373E-5</v>
      </c>
    </row>
    <row r="6390" spans="1:20">
      <c r="A6390" s="10">
        <v>6384</v>
      </c>
      <c r="B6390" s="10">
        <v>0</v>
      </c>
      <c r="C6390" s="10">
        <v>5.6936702722798347E-9</v>
      </c>
      <c r="D6390" s="10">
        <v>3.8080564341459398E-8</v>
      </c>
      <c r="E6390" s="10">
        <v>0</v>
      </c>
      <c r="F6390" s="10">
        <v>0</v>
      </c>
      <c r="G6390" s="10">
        <v>0</v>
      </c>
      <c r="H6390" s="10">
        <v>0</v>
      </c>
      <c r="I6390" s="10">
        <v>0</v>
      </c>
      <c r="J6390" s="10">
        <v>3.2519613666709529E-7</v>
      </c>
      <c r="K6390">
        <v>1.081507064259802E-8</v>
      </c>
      <c r="L6390">
        <v>0</v>
      </c>
      <c r="M6390">
        <v>5.7604966244466303E-8</v>
      </c>
      <c r="N6390">
        <v>9.4842831211015503E-10</v>
      </c>
      <c r="O6390">
        <v>0</v>
      </c>
      <c r="P6390">
        <v>0</v>
      </c>
      <c r="Q6390">
        <v>0</v>
      </c>
      <c r="R6390">
        <v>0</v>
      </c>
      <c r="S6390">
        <v>1.428249901926299E-4</v>
      </c>
      <c r="T6390">
        <v>8.8542452099319861E-5</v>
      </c>
    </row>
    <row r="6391" spans="1:20">
      <c r="A6391" s="10">
        <v>6385</v>
      </c>
      <c r="B6391" s="10">
        <v>0</v>
      </c>
      <c r="C6391" s="10">
        <v>4.992910854153086E-7</v>
      </c>
      <c r="D6391" s="10">
        <v>0</v>
      </c>
      <c r="E6391" s="10">
        <v>0</v>
      </c>
      <c r="F6391" s="10">
        <v>0</v>
      </c>
      <c r="G6391" s="10">
        <v>2.2802249090008681E-7</v>
      </c>
      <c r="H6391" s="10">
        <v>0</v>
      </c>
      <c r="I6391" s="10">
        <v>0</v>
      </c>
      <c r="J6391" s="10">
        <v>1.9794547449301451E-8</v>
      </c>
      <c r="K6391">
        <v>8.8486941621256518E-9</v>
      </c>
      <c r="L6391">
        <v>0</v>
      </c>
      <c r="M6391">
        <v>3.4853696398754663E-7</v>
      </c>
      <c r="N6391">
        <v>8.4105906922976E-10</v>
      </c>
      <c r="O6391">
        <v>0</v>
      </c>
      <c r="P6391">
        <v>0</v>
      </c>
      <c r="Q6391">
        <v>0</v>
      </c>
      <c r="R6391">
        <v>0</v>
      </c>
      <c r="S6391">
        <v>1.4860808669614039E-4</v>
      </c>
      <c r="T6391">
        <v>1.083579615567575E-4</v>
      </c>
    </row>
    <row r="6392" spans="1:20">
      <c r="A6392" s="10">
        <v>6386</v>
      </c>
      <c r="B6392" s="10">
        <v>0</v>
      </c>
      <c r="C6392" s="10">
        <v>3.6045312569894648E-7</v>
      </c>
      <c r="D6392" s="10">
        <v>1.4397188786941181E-10</v>
      </c>
      <c r="E6392" s="10">
        <v>0</v>
      </c>
      <c r="F6392" s="10">
        <v>0</v>
      </c>
      <c r="G6392" s="10">
        <v>2.8048281480317991E-7</v>
      </c>
      <c r="H6392" s="10">
        <v>0</v>
      </c>
      <c r="I6392" s="10">
        <v>0</v>
      </c>
      <c r="J6392" s="10">
        <v>0</v>
      </c>
      <c r="K6392">
        <v>0</v>
      </c>
      <c r="L6392">
        <v>0</v>
      </c>
      <c r="M6392">
        <v>3.707534587572193E-7</v>
      </c>
      <c r="N6392">
        <v>9.6632318592355403E-10</v>
      </c>
      <c r="O6392">
        <v>0</v>
      </c>
      <c r="P6392">
        <v>0</v>
      </c>
      <c r="Q6392">
        <v>0</v>
      </c>
      <c r="R6392">
        <v>0</v>
      </c>
      <c r="S6392">
        <v>1.5347541002831591E-4</v>
      </c>
      <c r="T6392">
        <v>1.2296948806885731E-4</v>
      </c>
    </row>
    <row r="6393" spans="1:20">
      <c r="A6393" s="10">
        <v>6387</v>
      </c>
      <c r="B6393" s="10">
        <v>0</v>
      </c>
      <c r="C6393" s="10">
        <v>0</v>
      </c>
      <c r="D6393" s="10">
        <v>2.3995314644901959E-11</v>
      </c>
      <c r="E6393" s="10">
        <v>0</v>
      </c>
      <c r="F6393" s="10">
        <v>0</v>
      </c>
      <c r="G6393" s="10">
        <v>7.5186818012736264E-8</v>
      </c>
      <c r="H6393" s="10">
        <v>0</v>
      </c>
      <c r="I6393" s="10">
        <v>0</v>
      </c>
      <c r="J6393" s="10">
        <v>0</v>
      </c>
      <c r="K6393">
        <v>0</v>
      </c>
      <c r="L6393">
        <v>0</v>
      </c>
      <c r="M6393">
        <v>1.076728341018062E-8</v>
      </c>
      <c r="N6393">
        <v>7.6947957397616349E-10</v>
      </c>
      <c r="O6393">
        <v>3.2231582693214851E-11</v>
      </c>
      <c r="P6393">
        <v>0</v>
      </c>
      <c r="Q6393">
        <v>0</v>
      </c>
      <c r="R6393">
        <v>0</v>
      </c>
      <c r="S6393">
        <v>1.554831196011813E-4</v>
      </c>
      <c r="T6393">
        <v>1.2415623081717079E-4</v>
      </c>
    </row>
    <row r="6394" spans="1:20">
      <c r="A6394" s="10">
        <v>6388</v>
      </c>
      <c r="B6394" s="10">
        <v>0</v>
      </c>
      <c r="C6394" s="10">
        <v>0</v>
      </c>
      <c r="D6394" s="10">
        <v>0</v>
      </c>
      <c r="E6394" s="10">
        <v>0</v>
      </c>
      <c r="F6394" s="10">
        <v>0</v>
      </c>
      <c r="G6394" s="10">
        <v>0</v>
      </c>
      <c r="H6394" s="10">
        <v>0</v>
      </c>
      <c r="I6394" s="10">
        <v>0</v>
      </c>
      <c r="J6394" s="10">
        <v>0</v>
      </c>
      <c r="K6394">
        <v>0</v>
      </c>
      <c r="L6394">
        <v>0</v>
      </c>
      <c r="M6394">
        <v>0</v>
      </c>
      <c r="N6394">
        <v>6.2632058346897015E-10</v>
      </c>
      <c r="O6394">
        <v>1.0743860897738281E-11</v>
      </c>
      <c r="P6394">
        <v>0</v>
      </c>
      <c r="Q6394">
        <v>0</v>
      </c>
      <c r="R6394">
        <v>0</v>
      </c>
      <c r="S6394">
        <v>1.598974920519151E-4</v>
      </c>
      <c r="T6394">
        <v>1.142290130362389E-4</v>
      </c>
    </row>
    <row r="6395" spans="1:20">
      <c r="A6395" s="10">
        <v>6389</v>
      </c>
      <c r="B6395" s="10">
        <v>2.2253557083685359E-9</v>
      </c>
      <c r="C6395" s="10">
        <v>1.576708690785185E-9</v>
      </c>
      <c r="D6395" s="10">
        <v>3.8392503431843132E-11</v>
      </c>
      <c r="E6395" s="10">
        <v>2.4842759979656341E-9</v>
      </c>
      <c r="F6395" s="10">
        <v>0</v>
      </c>
      <c r="G6395" s="10">
        <v>7.3671718405426723E-10</v>
      </c>
      <c r="H6395" s="10">
        <v>1.150160282704408E-9</v>
      </c>
      <c r="I6395" s="10">
        <v>6.3558822166622889E-10</v>
      </c>
      <c r="J6395" s="10">
        <v>0</v>
      </c>
      <c r="K6395">
        <v>0</v>
      </c>
      <c r="L6395">
        <v>3.4644500472185851E-10</v>
      </c>
      <c r="M6395">
        <v>7.5370983871264329E-10</v>
      </c>
      <c r="N6395">
        <v>5.6368852512207334E-9</v>
      </c>
      <c r="O6395">
        <v>5.9676775356487297E-9</v>
      </c>
      <c r="P6395">
        <v>2.7183820255714998E-10</v>
      </c>
      <c r="Q6395">
        <v>0</v>
      </c>
      <c r="R6395">
        <v>2.8939493114777569E-9</v>
      </c>
      <c r="S6395">
        <v>1.6302638708940161E-4</v>
      </c>
      <c r="T6395">
        <v>1.2480082517779751E-4</v>
      </c>
    </row>
    <row r="6396" spans="1:20">
      <c r="A6396" s="10">
        <v>6390</v>
      </c>
      <c r="B6396" s="10">
        <v>1.051703725929333E-5</v>
      </c>
      <c r="C6396" s="10">
        <v>4.4389079771675317E-6</v>
      </c>
      <c r="D6396" s="10">
        <v>4.2242479680673718E-6</v>
      </c>
      <c r="E6396" s="10">
        <v>4.8688704215128982E-6</v>
      </c>
      <c r="F6396" s="10">
        <v>2.2808400106928932E-6</v>
      </c>
      <c r="G6396" s="10">
        <v>5.6863657891816799E-6</v>
      </c>
      <c r="H6396" s="10">
        <v>4.5843221899949141E-6</v>
      </c>
      <c r="I6396" s="10">
        <v>6.1036750322303868E-6</v>
      </c>
      <c r="J6396" s="10">
        <v>4.9832737856210254E-6</v>
      </c>
      <c r="K6396">
        <v>5.8610308971079487E-7</v>
      </c>
      <c r="L6396">
        <v>2.5900517257176742E-6</v>
      </c>
      <c r="M6396">
        <v>2.3150072077752379E-6</v>
      </c>
      <c r="N6396">
        <v>1.9097006698998771E-6</v>
      </c>
      <c r="O6396">
        <v>2.317478998277004E-6</v>
      </c>
      <c r="P6396">
        <v>3.024698373486315E-6</v>
      </c>
      <c r="Q6396">
        <v>4.5915752230172462E-6</v>
      </c>
      <c r="R6396">
        <v>5.1674525864360956E-6</v>
      </c>
      <c r="S6396">
        <v>1.5984179595310299E-4</v>
      </c>
      <c r="T6396">
        <v>1.2677966787843169E-4</v>
      </c>
    </row>
    <row r="6397" spans="1:20">
      <c r="A6397" s="10">
        <v>6391</v>
      </c>
      <c r="B6397" s="10">
        <v>8.3767074473066507E-5</v>
      </c>
      <c r="C6397" s="10">
        <v>7.9510314036125313E-5</v>
      </c>
      <c r="D6397" s="10">
        <v>8.5806480319515103E-5</v>
      </c>
      <c r="E6397" s="10">
        <v>8.3915967891837044E-5</v>
      </c>
      <c r="F6397" s="10">
        <v>7.9441191253498214E-5</v>
      </c>
      <c r="G6397" s="10">
        <v>7.9948295981322094E-5</v>
      </c>
      <c r="H6397" s="10">
        <v>8.7307183520016833E-5</v>
      </c>
      <c r="I6397" s="10">
        <v>7.4958250041187377E-5</v>
      </c>
      <c r="J6397" s="10">
        <v>7.3200179911666921E-5</v>
      </c>
      <c r="K6397">
        <v>1.7645807811197909E-5</v>
      </c>
      <c r="L6397">
        <v>7.0191663404174496E-5</v>
      </c>
      <c r="M6397">
        <v>4.6124293780123317E-5</v>
      </c>
      <c r="N6397">
        <v>5.5273449127749271E-5</v>
      </c>
      <c r="O6397">
        <v>5.5601534103402739E-5</v>
      </c>
      <c r="P6397">
        <v>8.1216238957024933E-5</v>
      </c>
      <c r="Q6397">
        <v>7.9634165761264486E-5</v>
      </c>
      <c r="R6397">
        <v>6.6829303615499353E-5</v>
      </c>
      <c r="S6397">
        <v>1.5409861405718591E-4</v>
      </c>
      <c r="T6397">
        <v>1.2847693342042229E-4</v>
      </c>
    </row>
    <row r="6398" spans="1:20">
      <c r="A6398" s="10">
        <v>6392</v>
      </c>
      <c r="B6398" s="10">
        <v>2.5028824768229382E-4</v>
      </c>
      <c r="C6398" s="10">
        <v>2.3614023127749471E-4</v>
      </c>
      <c r="D6398" s="10">
        <v>2.431317385931488E-4</v>
      </c>
      <c r="E6398" s="10">
        <v>2.37345727623305E-4</v>
      </c>
      <c r="F6398" s="10">
        <v>2.4861484824045712E-4</v>
      </c>
      <c r="G6398" s="10">
        <v>2.2816098615519099E-4</v>
      </c>
      <c r="H6398" s="10">
        <v>2.60941491065388E-4</v>
      </c>
      <c r="I6398" s="10">
        <v>2.1758025866699821E-4</v>
      </c>
      <c r="J6398" s="10">
        <v>2.084033333361701E-4</v>
      </c>
      <c r="K6398">
        <v>6.5219705887096198E-5</v>
      </c>
      <c r="L6398">
        <v>2.1253588337445781E-4</v>
      </c>
      <c r="M6398">
        <v>1.385298584624806E-4</v>
      </c>
      <c r="N6398">
        <v>1.5527856669414339E-4</v>
      </c>
      <c r="O6398">
        <v>1.7349412306185241E-4</v>
      </c>
      <c r="P6398">
        <v>2.5668816115860201E-4</v>
      </c>
      <c r="Q6398">
        <v>2.3391847530012199E-4</v>
      </c>
      <c r="R6398">
        <v>2.2077875296461731E-4</v>
      </c>
      <c r="S6398">
        <v>1.502144224693931E-4</v>
      </c>
      <c r="T6398">
        <v>1.273075843417224E-4</v>
      </c>
    </row>
    <row r="6399" spans="1:20">
      <c r="A6399" s="10">
        <v>6393</v>
      </c>
      <c r="B6399" s="10">
        <v>3.7775964543248071E-4</v>
      </c>
      <c r="C6399" s="10">
        <v>3.8915671323751808E-4</v>
      </c>
      <c r="D6399" s="10">
        <v>3.8633425329132661E-4</v>
      </c>
      <c r="E6399" s="10">
        <v>3.5748300312809172E-4</v>
      </c>
      <c r="F6399" s="10">
        <v>4.0173777404881901E-4</v>
      </c>
      <c r="G6399" s="10">
        <v>3.5910293564430702E-4</v>
      </c>
      <c r="H6399" s="10">
        <v>4.1665608470935959E-4</v>
      </c>
      <c r="I6399" s="10">
        <v>3.5160614027190788E-4</v>
      </c>
      <c r="J6399" s="10">
        <v>3.4941981308091521E-4</v>
      </c>
      <c r="K6399">
        <v>1.245568859241823E-4</v>
      </c>
      <c r="L6399">
        <v>3.4226104614066671E-4</v>
      </c>
      <c r="M6399">
        <v>2.8160751326166512E-4</v>
      </c>
      <c r="N6399">
        <v>2.7507691115697969E-4</v>
      </c>
      <c r="O6399">
        <v>2.9334223464247872E-4</v>
      </c>
      <c r="P6399">
        <v>4.1069288458513961E-4</v>
      </c>
      <c r="Q6399">
        <v>3.9392602296487719E-4</v>
      </c>
      <c r="R6399">
        <v>3.5667716565695708E-4</v>
      </c>
      <c r="S6399">
        <v>1.424377478051638E-4</v>
      </c>
      <c r="T6399">
        <v>1.2798845871099239E-4</v>
      </c>
    </row>
    <row r="6400" spans="1:20">
      <c r="A6400" s="10">
        <v>6394</v>
      </c>
      <c r="B6400" s="10">
        <v>4.5046286947790233E-4</v>
      </c>
      <c r="C6400" s="10">
        <v>4.4134086339670773E-4</v>
      </c>
      <c r="D6400" s="10">
        <v>4.3591590811549799E-4</v>
      </c>
      <c r="E6400" s="10">
        <v>4.4039970550358042E-4</v>
      </c>
      <c r="F6400" s="10">
        <v>5.079920255125365E-4</v>
      </c>
      <c r="G6400" s="10">
        <v>4.2168446203389039E-4</v>
      </c>
      <c r="H6400" s="10">
        <v>4.9975502344834152E-4</v>
      </c>
      <c r="I6400" s="10">
        <v>4.2821954437987931E-4</v>
      </c>
      <c r="J6400" s="10">
        <v>3.9932726474952471E-4</v>
      </c>
      <c r="K6400">
        <v>2.2666964901907699E-4</v>
      </c>
      <c r="L6400">
        <v>4.1696785511533848E-4</v>
      </c>
      <c r="M6400">
        <v>3.2989652719954529E-4</v>
      </c>
      <c r="N6400">
        <v>3.5319048023960169E-4</v>
      </c>
      <c r="O6400">
        <v>3.1390140644162119E-4</v>
      </c>
      <c r="P6400">
        <v>5.1139421406325841E-4</v>
      </c>
      <c r="Q6400">
        <v>5.1044582659011178E-4</v>
      </c>
      <c r="R6400">
        <v>4.1445619932952349E-4</v>
      </c>
      <c r="S6400">
        <v>1.3066159484817941E-4</v>
      </c>
      <c r="T6400">
        <v>1.2247077907512211E-4</v>
      </c>
    </row>
    <row r="6401" spans="1:20">
      <c r="A6401" s="10">
        <v>6395</v>
      </c>
      <c r="B6401" s="10">
        <v>4.529511138739528E-4</v>
      </c>
      <c r="C6401" s="10">
        <v>4.955619109565662E-4</v>
      </c>
      <c r="D6401" s="10">
        <v>4.842146450438198E-4</v>
      </c>
      <c r="E6401" s="10">
        <v>4.8367217048564458E-4</v>
      </c>
      <c r="F6401" s="10">
        <v>5.7114904755414917E-4</v>
      </c>
      <c r="G6401" s="10">
        <v>4.5573556626449431E-4</v>
      </c>
      <c r="H6401" s="10">
        <v>5.5572962180824924E-4</v>
      </c>
      <c r="I6401" s="10">
        <v>4.5986178541332432E-4</v>
      </c>
      <c r="J6401" s="10">
        <v>4.4486268529703198E-4</v>
      </c>
      <c r="K6401">
        <v>3.324187829798973E-4</v>
      </c>
      <c r="L6401">
        <v>4.6956959621164692E-4</v>
      </c>
      <c r="M6401">
        <v>3.9828177924618348E-4</v>
      </c>
      <c r="N6401">
        <v>3.3627999896095918E-4</v>
      </c>
      <c r="O6401">
        <v>3.5788698998295192E-4</v>
      </c>
      <c r="P6401">
        <v>5.6926788779216935E-4</v>
      </c>
      <c r="Q6401">
        <v>5.8994563186094749E-4</v>
      </c>
      <c r="R6401">
        <v>4.7914157346784232E-4</v>
      </c>
      <c r="S6401">
        <v>1.151091649401716E-4</v>
      </c>
      <c r="T6401">
        <v>1.2579766238116801E-4</v>
      </c>
    </row>
    <row r="6402" spans="1:20">
      <c r="A6402" s="10">
        <v>6396</v>
      </c>
      <c r="B6402" s="10">
        <v>4.6933216123419352E-4</v>
      </c>
      <c r="C6402" s="10">
        <v>5.1573689723733351E-4</v>
      </c>
      <c r="D6402" s="10">
        <v>5.0537701945216958E-4</v>
      </c>
      <c r="E6402" s="10">
        <v>4.7746514939833869E-4</v>
      </c>
      <c r="F6402" s="10">
        <v>5.9377938848341927E-4</v>
      </c>
      <c r="G6402" s="10">
        <v>4.5637160223883108E-4</v>
      </c>
      <c r="H6402" s="10">
        <v>5.7427967563516329E-4</v>
      </c>
      <c r="I6402" s="10">
        <v>4.3527466753408891E-4</v>
      </c>
      <c r="J6402" s="10">
        <v>4.9331569135316366E-4</v>
      </c>
      <c r="K6402">
        <v>3.2264860792946331E-4</v>
      </c>
      <c r="L6402">
        <v>4.9443710107599417E-4</v>
      </c>
      <c r="M6402">
        <v>4.5991807741402752E-4</v>
      </c>
      <c r="N6402">
        <v>3.3828102835622498E-4</v>
      </c>
      <c r="O6402">
        <v>3.9592546108137467E-4</v>
      </c>
      <c r="P6402">
        <v>5.8797561166668401E-4</v>
      </c>
      <c r="Q6402">
        <v>5.9628233716042312E-4</v>
      </c>
      <c r="R6402">
        <v>4.9300352110373156E-4</v>
      </c>
      <c r="S6402">
        <v>9.9724426698270842E-5</v>
      </c>
      <c r="T6402">
        <v>1.2327993616795171E-4</v>
      </c>
    </row>
    <row r="6403" spans="1:20">
      <c r="A6403" s="10">
        <v>6397</v>
      </c>
      <c r="B6403" s="10">
        <v>4.08933361608396E-4</v>
      </c>
      <c r="C6403" s="10">
        <v>5.1010129583221138E-4</v>
      </c>
      <c r="D6403" s="10">
        <v>5.1618071670875374E-4</v>
      </c>
      <c r="E6403" s="10">
        <v>3.6914336657054313E-4</v>
      </c>
      <c r="F6403" s="10">
        <v>5.6257914178886907E-4</v>
      </c>
      <c r="G6403" s="10">
        <v>4.5203369877358632E-4</v>
      </c>
      <c r="H6403" s="10">
        <v>5.5631756207508121E-4</v>
      </c>
      <c r="I6403" s="10">
        <v>3.909728366377246E-4</v>
      </c>
      <c r="J6403" s="10">
        <v>4.9616884207509971E-4</v>
      </c>
      <c r="K6403">
        <v>3.6004926064598969E-4</v>
      </c>
      <c r="L6403">
        <v>4.8952028139293891E-4</v>
      </c>
      <c r="M6403">
        <v>4.3709074837557999E-4</v>
      </c>
      <c r="N6403">
        <v>3.315650330031533E-4</v>
      </c>
      <c r="O6403">
        <v>4.3293913760315551E-4</v>
      </c>
      <c r="P6403">
        <v>5.6995613681467693E-4</v>
      </c>
      <c r="Q6403">
        <v>5.5367045232559574E-4</v>
      </c>
      <c r="R6403">
        <v>5.2018768091570162E-4</v>
      </c>
      <c r="S6403">
        <v>9.4407758002642498E-5</v>
      </c>
      <c r="T6403">
        <v>1.209489727520715E-4</v>
      </c>
    </row>
    <row r="6404" spans="1:20">
      <c r="A6404" s="10">
        <v>6398</v>
      </c>
      <c r="B6404" s="10">
        <v>3.3276143234953491E-4</v>
      </c>
      <c r="C6404" s="10">
        <v>4.841871797017864E-4</v>
      </c>
      <c r="D6404" s="10">
        <v>4.7457970317459942E-4</v>
      </c>
      <c r="E6404" s="10">
        <v>4.012978913722674E-4</v>
      </c>
      <c r="F6404" s="10">
        <v>5.0122616675344234E-4</v>
      </c>
      <c r="G6404" s="10">
        <v>4.1642211675549671E-4</v>
      </c>
      <c r="H6404" s="10">
        <v>5.0538013026212773E-4</v>
      </c>
      <c r="I6404" s="10">
        <v>3.4107166707398478E-4</v>
      </c>
      <c r="J6404" s="10">
        <v>4.5362822344497203E-4</v>
      </c>
      <c r="K6404">
        <v>3.7997621265277172E-4</v>
      </c>
      <c r="L6404">
        <v>4.3741668490779502E-4</v>
      </c>
      <c r="M6404">
        <v>4.5288682241241692E-4</v>
      </c>
      <c r="N6404">
        <v>3.14357917348743E-4</v>
      </c>
      <c r="O6404">
        <v>3.9264887305461569E-4</v>
      </c>
      <c r="P6404">
        <v>5.1809914863569766E-4</v>
      </c>
      <c r="Q6404">
        <v>5.0508048538447218E-4</v>
      </c>
      <c r="R6404">
        <v>4.4906144692780721E-4</v>
      </c>
      <c r="S6404">
        <v>8.5450832793938685E-5</v>
      </c>
      <c r="T6404">
        <v>1.2164735749056389E-4</v>
      </c>
    </row>
    <row r="6405" spans="1:20">
      <c r="A6405" s="10">
        <v>6399</v>
      </c>
      <c r="B6405" s="10">
        <v>3.0539075635606703E-4</v>
      </c>
      <c r="C6405" s="10">
        <v>3.8548425868405352E-4</v>
      </c>
      <c r="D6405" s="10">
        <v>3.6799952575311838E-4</v>
      </c>
      <c r="E6405" s="10">
        <v>3.6712297160880871E-4</v>
      </c>
      <c r="F6405" s="10">
        <v>3.7075063009348811E-4</v>
      </c>
      <c r="G6405" s="10">
        <v>3.4413124592811312E-4</v>
      </c>
      <c r="H6405" s="10">
        <v>3.9265834462676131E-4</v>
      </c>
      <c r="I6405" s="10">
        <v>3.1355101631446662E-4</v>
      </c>
      <c r="J6405" s="10">
        <v>3.6834634959436802E-4</v>
      </c>
      <c r="K6405">
        <v>3.1553395057678921E-4</v>
      </c>
      <c r="L6405">
        <v>3.68980833657968E-4</v>
      </c>
      <c r="M6405">
        <v>3.5796170443934118E-4</v>
      </c>
      <c r="N6405">
        <v>2.7677284413802321E-4</v>
      </c>
      <c r="O6405">
        <v>2.891394849796632E-4</v>
      </c>
      <c r="P6405">
        <v>4.1016280009015309E-4</v>
      </c>
      <c r="Q6405">
        <v>3.5170977530389391E-4</v>
      </c>
      <c r="R6405">
        <v>3.359836054483536E-4</v>
      </c>
      <c r="S6405">
        <v>7.6258530604364781E-5</v>
      </c>
      <c r="T6405">
        <v>1.217143702055113E-4</v>
      </c>
    </row>
    <row r="6406" spans="1:20">
      <c r="A6406" s="10">
        <v>6400</v>
      </c>
      <c r="B6406" s="10">
        <v>2.0041414424835249E-4</v>
      </c>
      <c r="C6406" s="10">
        <v>2.4713338369999221E-4</v>
      </c>
      <c r="D6406" s="10">
        <v>2.3922271347427419E-4</v>
      </c>
      <c r="E6406" s="10">
        <v>2.4057513690404941E-4</v>
      </c>
      <c r="F6406" s="10">
        <v>2.4445018001506531E-4</v>
      </c>
      <c r="G6406" s="10">
        <v>2.2468147184183989E-4</v>
      </c>
      <c r="H6406" s="10">
        <v>2.4058607731588369E-4</v>
      </c>
      <c r="I6406" s="10">
        <v>2.0907378136476309E-4</v>
      </c>
      <c r="J6406" s="10">
        <v>2.3402856032564401E-4</v>
      </c>
      <c r="K6406">
        <v>2.0548533444141609E-4</v>
      </c>
      <c r="L6406">
        <v>2.8472916166382979E-4</v>
      </c>
      <c r="M6406">
        <v>2.4025373258921729E-4</v>
      </c>
      <c r="N6406">
        <v>1.7797314764029181E-4</v>
      </c>
      <c r="O6406">
        <v>2.2406986195152499E-4</v>
      </c>
      <c r="P6406">
        <v>2.6488045845633257E-4</v>
      </c>
      <c r="Q6406">
        <v>2.8001659984848079E-4</v>
      </c>
      <c r="R6406">
        <v>2.13681439670743E-4</v>
      </c>
      <c r="S6406">
        <v>7.9122715072681819E-5</v>
      </c>
      <c r="T6406">
        <v>1.2178716904990421E-4</v>
      </c>
    </row>
    <row r="6407" spans="1:20">
      <c r="A6407" s="10">
        <v>6401</v>
      </c>
      <c r="B6407" s="10">
        <v>7.6425236553909749E-5</v>
      </c>
      <c r="C6407" s="10">
        <v>1.5052431430463649E-4</v>
      </c>
      <c r="D6407" s="10">
        <v>1.3979340916438091E-4</v>
      </c>
      <c r="E6407" s="10">
        <v>9.1344746713920309E-5</v>
      </c>
      <c r="F6407" s="10">
        <v>7.5603113422172751E-5</v>
      </c>
      <c r="G6407" s="10">
        <v>9.5056585184236537E-5</v>
      </c>
      <c r="H6407" s="10">
        <v>1.034792184537285E-4</v>
      </c>
      <c r="I6407" s="10">
        <v>9.4275471962560966E-5</v>
      </c>
      <c r="J6407" s="10">
        <v>1.0844563708228869E-4</v>
      </c>
      <c r="K6407">
        <v>1.059182177584349E-4</v>
      </c>
      <c r="L6407">
        <v>1.6823666794589171E-4</v>
      </c>
      <c r="M6407">
        <v>1.1312050435496871E-4</v>
      </c>
      <c r="N6407">
        <v>6.4970638746904961E-5</v>
      </c>
      <c r="O6407">
        <v>1.8259113756434009E-4</v>
      </c>
      <c r="P6407">
        <v>8.6545309773588202E-5</v>
      </c>
      <c r="Q6407">
        <v>1.056872614367518E-4</v>
      </c>
      <c r="R6407">
        <v>6.5004487702780656E-5</v>
      </c>
      <c r="S6407">
        <v>7.766550715836028E-5</v>
      </c>
      <c r="T6407">
        <v>1.236012454725061E-4</v>
      </c>
    </row>
    <row r="6408" spans="1:20">
      <c r="A6408" s="10">
        <v>6402</v>
      </c>
      <c r="B6408" s="10">
        <v>2.1310754230116849E-5</v>
      </c>
      <c r="C6408" s="10">
        <v>9.852577560645006E-5</v>
      </c>
      <c r="D6408" s="10">
        <v>7.356683744746468E-5</v>
      </c>
      <c r="E6408" s="10">
        <v>4.2335881429553512E-5</v>
      </c>
      <c r="F6408" s="10">
        <v>1.568380447519862E-6</v>
      </c>
      <c r="G6408" s="10">
        <v>6.2336274375336505E-5</v>
      </c>
      <c r="H6408" s="10">
        <v>4.2568332188328782E-5</v>
      </c>
      <c r="I6408" s="10">
        <v>4.1964648776690587E-5</v>
      </c>
      <c r="J6408" s="10">
        <v>7.3600986506602861E-5</v>
      </c>
      <c r="K6408">
        <v>3.5419811079069617E-5</v>
      </c>
      <c r="L6408">
        <v>9.6541606443726667E-5</v>
      </c>
      <c r="M6408">
        <v>5.3765661642520318E-5</v>
      </c>
      <c r="N6408">
        <v>9.2562644021119914E-6</v>
      </c>
      <c r="O6408">
        <v>1.4004522493698979E-4</v>
      </c>
      <c r="P6408">
        <v>4.9100775336885212E-6</v>
      </c>
      <c r="Q6408">
        <v>2.5841179612397799E-5</v>
      </c>
      <c r="R6408">
        <v>3.5176788674082761E-6</v>
      </c>
      <c r="S6408">
        <v>9.0212734147768913E-5</v>
      </c>
      <c r="T6408">
        <v>1.209485168094135E-4</v>
      </c>
    </row>
    <row r="6409" spans="1:20">
      <c r="A6409" s="10">
        <v>6403</v>
      </c>
      <c r="B6409" s="10">
        <v>1.9633967248492059E-5</v>
      </c>
      <c r="C6409" s="10">
        <v>9.6738635432020974E-5</v>
      </c>
      <c r="D6409" s="10">
        <v>7.004200611043264E-5</v>
      </c>
      <c r="E6409" s="10">
        <v>3.7237088964173338E-5</v>
      </c>
      <c r="F6409" s="10">
        <v>0</v>
      </c>
      <c r="G6409" s="10">
        <v>6.3466092674942527E-5</v>
      </c>
      <c r="H6409" s="10">
        <v>4.212841046556025E-5</v>
      </c>
      <c r="I6409" s="10">
        <v>4.070576085381658E-5</v>
      </c>
      <c r="J6409" s="10">
        <v>8.362537657328426E-5</v>
      </c>
      <c r="K6409">
        <v>1.5921996159444811E-5</v>
      </c>
      <c r="L6409">
        <v>7.2042242702521897E-5</v>
      </c>
      <c r="M6409">
        <v>5.5061721341151003E-5</v>
      </c>
      <c r="N6409">
        <v>6.9494697717151074E-6</v>
      </c>
      <c r="O6409">
        <v>1.293697605321126E-4</v>
      </c>
      <c r="P6409">
        <v>7.3435278166130352E-6</v>
      </c>
      <c r="Q6409">
        <v>2.3451352626748279E-5</v>
      </c>
      <c r="R6409">
        <v>4.7293810094111507E-6</v>
      </c>
      <c r="S6409">
        <v>9.5947390690828818E-5</v>
      </c>
      <c r="T6409">
        <v>1.110265315132709E-4</v>
      </c>
    </row>
    <row r="6410" spans="1:20">
      <c r="A6410" s="10">
        <v>6404</v>
      </c>
      <c r="B6410" s="10">
        <v>1.4476853751395209E-5</v>
      </c>
      <c r="C6410" s="10">
        <v>7.3309149413491723E-5</v>
      </c>
      <c r="D6410" s="10">
        <v>3.6747679202275923E-5</v>
      </c>
      <c r="E6410" s="10">
        <v>1.2761219745327659E-5</v>
      </c>
      <c r="F6410" s="10">
        <v>0</v>
      </c>
      <c r="G6410" s="10">
        <v>5.394989597589395E-5</v>
      </c>
      <c r="H6410" s="10">
        <v>3.4964184998392832E-5</v>
      </c>
      <c r="I6410" s="10">
        <v>3.3619437540516491E-5</v>
      </c>
      <c r="J6410" s="10">
        <v>7.1836836347330646E-5</v>
      </c>
      <c r="K6410">
        <v>1.1869294233191261E-5</v>
      </c>
      <c r="L6410">
        <v>2.943754753288455E-5</v>
      </c>
      <c r="M6410">
        <v>3.9503079362612813E-5</v>
      </c>
      <c r="N6410">
        <v>5.8686954465995054E-6</v>
      </c>
      <c r="O6410">
        <v>9.4871155503151338E-5</v>
      </c>
      <c r="P6410">
        <v>7.4972976265261953E-6</v>
      </c>
      <c r="Q6410">
        <v>4.990532501643994E-7</v>
      </c>
      <c r="R6410">
        <v>4.8946700373936301E-6</v>
      </c>
      <c r="S6410">
        <v>8.884497495191879E-5</v>
      </c>
      <c r="T6410">
        <v>1.174501257874635E-4</v>
      </c>
    </row>
    <row r="6411" spans="1:20">
      <c r="A6411" s="10">
        <v>6405</v>
      </c>
      <c r="B6411" s="10">
        <v>1.761443221697308E-6</v>
      </c>
      <c r="C6411" s="10">
        <v>2.8603488435438559E-5</v>
      </c>
      <c r="D6411" s="10">
        <v>1.5419683733301269E-5</v>
      </c>
      <c r="E6411" s="10">
        <v>4.6070898382272692E-6</v>
      </c>
      <c r="F6411" s="10">
        <v>0</v>
      </c>
      <c r="G6411" s="10">
        <v>3.172910991930402E-5</v>
      </c>
      <c r="H6411" s="10">
        <v>1.52939959062993E-5</v>
      </c>
      <c r="I6411" s="10">
        <v>1.8605920697320059E-5</v>
      </c>
      <c r="J6411" s="10">
        <v>4.0932982072342143E-5</v>
      </c>
      <c r="K6411">
        <v>7.3414665898435819E-6</v>
      </c>
      <c r="L6411">
        <v>4.1226955561901156E-6</v>
      </c>
      <c r="M6411">
        <v>1.994936608212804E-5</v>
      </c>
      <c r="N6411">
        <v>3.9558229103162031E-6</v>
      </c>
      <c r="O6411">
        <v>3.0932169660096161E-5</v>
      </c>
      <c r="P6411">
        <v>7.4864240984239086E-6</v>
      </c>
      <c r="Q6411">
        <v>0</v>
      </c>
      <c r="R6411">
        <v>4.5546309932949933E-6</v>
      </c>
      <c r="S6411">
        <v>8.02468131490362E-5</v>
      </c>
      <c r="T6411">
        <v>1.150681809261642E-4</v>
      </c>
    </row>
    <row r="6412" spans="1:20">
      <c r="A6412" s="10">
        <v>6406</v>
      </c>
      <c r="B6412" s="10">
        <v>0</v>
      </c>
      <c r="C6412" s="10">
        <v>1.2420347521805761E-5</v>
      </c>
      <c r="D6412" s="10">
        <v>5.238328357464361E-6</v>
      </c>
      <c r="E6412" s="10">
        <v>6.6247359945750259E-8</v>
      </c>
      <c r="F6412" s="10">
        <v>0</v>
      </c>
      <c r="G6412" s="10">
        <v>8.8475964994644298E-6</v>
      </c>
      <c r="H6412" s="10">
        <v>5.0807142822957918E-6</v>
      </c>
      <c r="I6412" s="10">
        <v>5.0940965893049499E-6</v>
      </c>
      <c r="J6412" s="10">
        <v>1.7812756240824169E-5</v>
      </c>
      <c r="K6412">
        <v>5.6533323813580541E-7</v>
      </c>
      <c r="L6412">
        <v>0</v>
      </c>
      <c r="M6412">
        <v>7.9764825103401422E-6</v>
      </c>
      <c r="N6412">
        <v>7.8268599085045204E-7</v>
      </c>
      <c r="O6412">
        <v>8.1536613460122249E-6</v>
      </c>
      <c r="P6412">
        <v>6.5676109737807428E-6</v>
      </c>
      <c r="Q6412">
        <v>0</v>
      </c>
      <c r="R6412">
        <v>1.7391522304553831E-6</v>
      </c>
      <c r="S6412">
        <v>7.7564700991406094E-5</v>
      </c>
      <c r="T6412">
        <v>1.183145170765757E-4</v>
      </c>
    </row>
    <row r="6413" spans="1:20">
      <c r="A6413" s="10">
        <v>6407</v>
      </c>
      <c r="B6413" s="10">
        <v>0</v>
      </c>
      <c r="C6413" s="10">
        <v>4.9412298470662386E-6</v>
      </c>
      <c r="D6413" s="10">
        <v>1.3918146325370351E-6</v>
      </c>
      <c r="E6413" s="10">
        <v>0</v>
      </c>
      <c r="F6413" s="10">
        <v>0</v>
      </c>
      <c r="G6413" s="10">
        <v>1.7720036844739721E-6</v>
      </c>
      <c r="H6413" s="10">
        <v>1.6868621591161551E-6</v>
      </c>
      <c r="I6413" s="10">
        <v>1.032172159686986E-6</v>
      </c>
      <c r="J6413" s="10">
        <v>4.7580990259165011E-6</v>
      </c>
      <c r="K6413">
        <v>1.2289853002952289E-8</v>
      </c>
      <c r="L6413">
        <v>0</v>
      </c>
      <c r="M6413">
        <v>1.4608287448358171E-6</v>
      </c>
      <c r="N6413">
        <v>1.0432711433211701E-8</v>
      </c>
      <c r="O6413">
        <v>4.1699905565521403E-7</v>
      </c>
      <c r="P6413">
        <v>3.9869603041715329E-7</v>
      </c>
      <c r="Q6413">
        <v>0</v>
      </c>
      <c r="R6413">
        <v>0</v>
      </c>
      <c r="S6413">
        <v>7.5530486250857752E-5</v>
      </c>
      <c r="T6413">
        <v>1.2050567164706E-4</v>
      </c>
    </row>
    <row r="6414" spans="1:20">
      <c r="A6414" s="10">
        <v>6408</v>
      </c>
      <c r="B6414" s="10">
        <v>0</v>
      </c>
      <c r="C6414" s="10">
        <v>1.0980900082046159E-6</v>
      </c>
      <c r="D6414" s="10">
        <v>4.7133996556980909E-7</v>
      </c>
      <c r="E6414" s="10">
        <v>0</v>
      </c>
      <c r="F6414" s="10">
        <v>0</v>
      </c>
      <c r="G6414" s="10">
        <v>1.4571470473299559E-7</v>
      </c>
      <c r="H6414" s="10">
        <v>2.9345756198566818E-7</v>
      </c>
      <c r="I6414" s="10">
        <v>8.9178805574514325E-8</v>
      </c>
      <c r="J6414" s="10">
        <v>7.8028456499525554E-7</v>
      </c>
      <c r="K6414">
        <v>1.9172170684605581E-8</v>
      </c>
      <c r="L6414">
        <v>1.154816682406195E-9</v>
      </c>
      <c r="M6414">
        <v>2.2072930990870269E-7</v>
      </c>
      <c r="N6414">
        <v>8.052693216029618E-10</v>
      </c>
      <c r="O6414">
        <v>2.8811274576419871E-8</v>
      </c>
      <c r="P6414">
        <v>0</v>
      </c>
      <c r="Q6414">
        <v>0</v>
      </c>
      <c r="R6414">
        <v>0</v>
      </c>
      <c r="S6414">
        <v>6.7758010451535996E-5</v>
      </c>
      <c r="T6414">
        <v>1.0995905305129989E-4</v>
      </c>
    </row>
    <row r="6415" spans="1:20">
      <c r="A6415" s="10">
        <v>6409</v>
      </c>
      <c r="B6415" s="10">
        <v>0</v>
      </c>
      <c r="C6415" s="10">
        <v>4.9885311077897941E-7</v>
      </c>
      <c r="D6415" s="10">
        <v>2.1684565844597901E-7</v>
      </c>
      <c r="E6415" s="10">
        <v>0</v>
      </c>
      <c r="F6415" s="10">
        <v>0</v>
      </c>
      <c r="G6415" s="10">
        <v>2.4976417026497882E-7</v>
      </c>
      <c r="H6415" s="10">
        <v>4.8006690060705728E-8</v>
      </c>
      <c r="I6415" s="10">
        <v>0</v>
      </c>
      <c r="J6415" s="10">
        <v>3.7939549277827792E-8</v>
      </c>
      <c r="K6415">
        <v>8.8486941621256518E-9</v>
      </c>
      <c r="L6415">
        <v>0</v>
      </c>
      <c r="M6415">
        <v>3.6508268949452409E-7</v>
      </c>
      <c r="N6415">
        <v>8.7684881685655831E-10</v>
      </c>
      <c r="O6415">
        <v>1.994060582620225E-9</v>
      </c>
      <c r="P6415">
        <v>0</v>
      </c>
      <c r="Q6415">
        <v>0</v>
      </c>
      <c r="R6415">
        <v>0</v>
      </c>
      <c r="S6415">
        <v>6.645545092795112E-5</v>
      </c>
      <c r="T6415">
        <v>1.1241502345985761E-4</v>
      </c>
    </row>
    <row r="6416" spans="1:20">
      <c r="A6416" s="10">
        <v>6410</v>
      </c>
      <c r="B6416" s="10">
        <v>0</v>
      </c>
      <c r="C6416" s="10">
        <v>5.4703032077519332E-7</v>
      </c>
      <c r="D6416" s="10">
        <v>7.198594393470588E-9</v>
      </c>
      <c r="E6416" s="10">
        <v>0</v>
      </c>
      <c r="F6416" s="10">
        <v>0</v>
      </c>
      <c r="G6416" s="10">
        <v>2.8067220225409361E-7</v>
      </c>
      <c r="H6416" s="10">
        <v>0</v>
      </c>
      <c r="I6416" s="10">
        <v>0</v>
      </c>
      <c r="J6416" s="10">
        <v>1.178246871982229E-9</v>
      </c>
      <c r="K6416">
        <v>0</v>
      </c>
      <c r="L6416">
        <v>0</v>
      </c>
      <c r="M6416">
        <v>4.2674333249015852E-7</v>
      </c>
      <c r="N6416">
        <v>1.002112933550352E-9</v>
      </c>
      <c r="O6416">
        <v>1.7995967003711629E-10</v>
      </c>
      <c r="P6416">
        <v>0</v>
      </c>
      <c r="Q6416">
        <v>0</v>
      </c>
      <c r="R6416">
        <v>0</v>
      </c>
      <c r="S6416">
        <v>6.5373641849140568E-5</v>
      </c>
      <c r="T6416">
        <v>1.16812918783474E-4</v>
      </c>
    </row>
    <row r="6417" spans="1:20">
      <c r="A6417" s="10">
        <v>6411</v>
      </c>
      <c r="B6417" s="10">
        <v>0</v>
      </c>
      <c r="C6417" s="10">
        <v>5.4703032077519332E-7</v>
      </c>
      <c r="D6417" s="10">
        <v>2.3995314644901959E-11</v>
      </c>
      <c r="E6417" s="10">
        <v>0</v>
      </c>
      <c r="F6417" s="10">
        <v>0</v>
      </c>
      <c r="G6417" s="10">
        <v>2.8048281480317991E-7</v>
      </c>
      <c r="H6417" s="10">
        <v>0</v>
      </c>
      <c r="I6417" s="10">
        <v>0</v>
      </c>
      <c r="J6417" s="10">
        <v>1.43746118381832E-8</v>
      </c>
      <c r="K6417">
        <v>0</v>
      </c>
      <c r="L6417">
        <v>0</v>
      </c>
      <c r="M6417">
        <v>4.2710224193716449E-7</v>
      </c>
      <c r="N6417">
        <v>9.8421805973695324E-10</v>
      </c>
      <c r="O6417">
        <v>0</v>
      </c>
      <c r="P6417">
        <v>0</v>
      </c>
      <c r="Q6417">
        <v>0</v>
      </c>
      <c r="R6417">
        <v>0</v>
      </c>
      <c r="S6417">
        <v>6.3546366535192407E-5</v>
      </c>
      <c r="T6417">
        <v>1.100278813950461E-4</v>
      </c>
    </row>
    <row r="6418" spans="1:20">
      <c r="A6418" s="10">
        <v>6412</v>
      </c>
      <c r="B6418" s="10">
        <v>0</v>
      </c>
      <c r="C6418" s="10">
        <v>3.9768096978693E-7</v>
      </c>
      <c r="D6418" s="10">
        <v>0</v>
      </c>
      <c r="E6418" s="10">
        <v>0</v>
      </c>
      <c r="F6418" s="10">
        <v>0</v>
      </c>
      <c r="G6418" s="10">
        <v>1.9809927365572319E-7</v>
      </c>
      <c r="H6418" s="10">
        <v>0</v>
      </c>
      <c r="I6418" s="10">
        <v>0</v>
      </c>
      <c r="J6418" s="10">
        <v>0</v>
      </c>
      <c r="K6418">
        <v>0</v>
      </c>
      <c r="L6418">
        <v>0</v>
      </c>
      <c r="M6418">
        <v>3.9480039170662259E-8</v>
      </c>
      <c r="N6418">
        <v>9.8421805973695324E-10</v>
      </c>
      <c r="O6418">
        <v>1.6115791346607421E-10</v>
      </c>
      <c r="P6418">
        <v>0</v>
      </c>
      <c r="Q6418">
        <v>0</v>
      </c>
      <c r="R6418">
        <v>0</v>
      </c>
      <c r="S6418">
        <v>6.3961353570673004E-5</v>
      </c>
      <c r="T6418">
        <v>1.13698947128989E-4</v>
      </c>
    </row>
    <row r="6419" spans="1:20">
      <c r="A6419" s="10">
        <v>6413</v>
      </c>
      <c r="B6419" s="10">
        <v>2.534432890086388E-9</v>
      </c>
      <c r="C6419" s="10">
        <v>0</v>
      </c>
      <c r="D6419" s="10">
        <v>4.7030816704007833E-10</v>
      </c>
      <c r="E6419" s="10">
        <v>2.5762862201125099E-9</v>
      </c>
      <c r="F6419" s="10">
        <v>0</v>
      </c>
      <c r="G6419" s="10">
        <v>2.0226579757582449E-9</v>
      </c>
      <c r="H6419" s="10">
        <v>1.3668571475617599E-9</v>
      </c>
      <c r="I6419" s="10">
        <v>7.4537164177221383E-10</v>
      </c>
      <c r="J6419" s="10">
        <v>0</v>
      </c>
      <c r="K6419">
        <v>0</v>
      </c>
      <c r="L6419">
        <v>3.4644500472185851E-10</v>
      </c>
      <c r="M6419">
        <v>1.5433106221258881E-9</v>
      </c>
      <c r="N6419">
        <v>5.4310942023666434E-9</v>
      </c>
      <c r="O6419">
        <v>1.8013157181148009E-8</v>
      </c>
      <c r="P6419">
        <v>1.3591910127857499E-10</v>
      </c>
      <c r="Q6419">
        <v>0</v>
      </c>
      <c r="R6419">
        <v>2.9496021828523301E-9</v>
      </c>
      <c r="S6419">
        <v>8.2860687070084193E-5</v>
      </c>
      <c r="T6419">
        <v>8.5503439588964457E-5</v>
      </c>
    </row>
    <row r="6420" spans="1:20">
      <c r="A6420" s="10">
        <v>6414</v>
      </c>
      <c r="B6420" s="10">
        <v>5.2921616808766544E-6</v>
      </c>
      <c r="C6420" s="10">
        <v>5.3618803966554543E-6</v>
      </c>
      <c r="D6420" s="10">
        <v>2.041237025509716E-6</v>
      </c>
      <c r="E6420" s="10">
        <v>2.0167720592373609E-6</v>
      </c>
      <c r="F6420" s="10">
        <v>2.6317213313735112E-6</v>
      </c>
      <c r="G6420" s="10">
        <v>4.687048700376758E-6</v>
      </c>
      <c r="H6420" s="10">
        <v>2.4406776251253641E-6</v>
      </c>
      <c r="I6420" s="10">
        <v>7.7535623838866099E-6</v>
      </c>
      <c r="J6420" s="10">
        <v>6.3534052301867934E-6</v>
      </c>
      <c r="K6420">
        <v>1.0422901433273811E-6</v>
      </c>
      <c r="L6420">
        <v>1.7745490550194791E-6</v>
      </c>
      <c r="M6420">
        <v>2.1712101378322771E-6</v>
      </c>
      <c r="N6420">
        <v>4.942599937008472E-6</v>
      </c>
      <c r="O6420">
        <v>2.4050403902074812E-6</v>
      </c>
      <c r="P6420">
        <v>1.529542953054897E-6</v>
      </c>
      <c r="Q6420">
        <v>3.578606066121701E-6</v>
      </c>
      <c r="R6420">
        <v>9.0555013128421503E-6</v>
      </c>
      <c r="S6420">
        <v>6.7644295314088319E-5</v>
      </c>
      <c r="T6420">
        <v>8.0733397354427398E-5</v>
      </c>
    </row>
    <row r="6421" spans="1:20">
      <c r="A6421" s="10">
        <v>6415</v>
      </c>
      <c r="B6421" s="10">
        <v>8.9489607584854373E-5</v>
      </c>
      <c r="C6421" s="10">
        <v>6.399580272129815E-5</v>
      </c>
      <c r="D6421" s="10">
        <v>7.5568524195610928E-5</v>
      </c>
      <c r="E6421" s="10">
        <v>4.4206805785410303E-5</v>
      </c>
      <c r="F6421" s="10">
        <v>5.9644197489127062E-5</v>
      </c>
      <c r="G6421" s="10">
        <v>5.9061069350156642E-5</v>
      </c>
      <c r="H6421" s="10">
        <v>8.1462831569587428E-5</v>
      </c>
      <c r="I6421" s="10">
        <v>6.4571010854813212E-5</v>
      </c>
      <c r="J6421" s="10">
        <v>6.7667904352539525E-5</v>
      </c>
      <c r="K6421">
        <v>7.8565736567269204E-5</v>
      </c>
      <c r="L6421">
        <v>6.9613374515251072E-5</v>
      </c>
      <c r="M6421">
        <v>6.7220239159845733E-5</v>
      </c>
      <c r="N6421">
        <v>6.7123454698715218E-5</v>
      </c>
      <c r="O6421">
        <v>7.6266985517528321E-5</v>
      </c>
      <c r="P6421">
        <v>8.017491741576267E-5</v>
      </c>
      <c r="Q6421">
        <v>6.3633024513841578E-5</v>
      </c>
      <c r="R6421">
        <v>9.8562459567537721E-5</v>
      </c>
      <c r="S6421">
        <v>6.0071777760502013E-5</v>
      </c>
      <c r="T6421">
        <v>8.6896784068125478E-5</v>
      </c>
    </row>
    <row r="6422" spans="1:20">
      <c r="A6422" s="10">
        <v>6416</v>
      </c>
      <c r="B6422" s="10">
        <v>1.7508313657402071E-4</v>
      </c>
      <c r="C6422" s="10">
        <v>2.2930882334305661E-4</v>
      </c>
      <c r="D6422" s="10">
        <v>2.1751942768495611E-4</v>
      </c>
      <c r="E6422" s="10">
        <v>1.5589443755211629E-4</v>
      </c>
      <c r="F6422" s="10">
        <v>2.4643156192816229E-4</v>
      </c>
      <c r="G6422" s="10">
        <v>1.8289013374132279E-4</v>
      </c>
      <c r="H6422" s="10">
        <v>2.5846527515442598E-4</v>
      </c>
      <c r="I6422" s="10">
        <v>1.5062568653107259E-4</v>
      </c>
      <c r="J6422" s="10">
        <v>2.149592132218258E-4</v>
      </c>
      <c r="K6422">
        <v>2.2056615161207381E-4</v>
      </c>
      <c r="L6422">
        <v>2.1312069697763681E-4</v>
      </c>
      <c r="M6422">
        <v>2.0802140132401329E-4</v>
      </c>
      <c r="N6422">
        <v>1.860907433267834E-4</v>
      </c>
      <c r="O6422">
        <v>2.3262017750959991E-4</v>
      </c>
      <c r="P6422">
        <v>2.5797141870014011E-4</v>
      </c>
      <c r="Q6422">
        <v>2.4526547810002668E-4</v>
      </c>
      <c r="R6422">
        <v>1.173101727814007E-4</v>
      </c>
      <c r="S6422">
        <v>5.9697431648043509E-5</v>
      </c>
      <c r="T6422">
        <v>7.5056289769145481E-5</v>
      </c>
    </row>
    <row r="6423" spans="1:20">
      <c r="A6423" s="10">
        <v>6417</v>
      </c>
      <c r="B6423" s="10">
        <v>2.9447274708738739E-4</v>
      </c>
      <c r="C6423" s="10">
        <v>3.7558932109253202E-4</v>
      </c>
      <c r="D6423" s="10">
        <v>3.546360551210796E-4</v>
      </c>
      <c r="E6423" s="10">
        <v>2.1738948102525819E-4</v>
      </c>
      <c r="F6423" s="10">
        <v>3.8694888965207268E-4</v>
      </c>
      <c r="G6423" s="10">
        <v>3.3149183236792909E-4</v>
      </c>
      <c r="H6423" s="10">
        <v>4.1342528447524298E-4</v>
      </c>
      <c r="I6423" s="10">
        <v>2.9119981401696919E-4</v>
      </c>
      <c r="J6423" s="10">
        <v>4.1190757037799422E-4</v>
      </c>
      <c r="K6423">
        <v>3.6526925281046369E-4</v>
      </c>
      <c r="L6423">
        <v>3.4004456317649888E-4</v>
      </c>
      <c r="M6423">
        <v>2.9421639155173659E-4</v>
      </c>
      <c r="N6423">
        <v>3.0520818336730139E-4</v>
      </c>
      <c r="O6423">
        <v>3.6309990269544582E-4</v>
      </c>
      <c r="P6423">
        <v>4.1414477669394437E-4</v>
      </c>
      <c r="Q6423">
        <v>4.0056327556215208E-4</v>
      </c>
      <c r="R6423">
        <v>2.1748712214751469E-4</v>
      </c>
      <c r="S6423">
        <v>4.282212309130673E-5</v>
      </c>
      <c r="T6423">
        <v>7.1384369142718799E-5</v>
      </c>
    </row>
    <row r="6424" spans="1:20">
      <c r="A6424" s="10">
        <v>6418</v>
      </c>
      <c r="B6424" s="10">
        <v>4.0936804157522028E-4</v>
      </c>
      <c r="C6424" s="10">
        <v>4.2372787106759722E-4</v>
      </c>
      <c r="D6424" s="10">
        <v>4.0637164576505351E-4</v>
      </c>
      <c r="E6424" s="10">
        <v>3.7817420437809209E-4</v>
      </c>
      <c r="F6424" s="10">
        <v>4.6682520048551938E-4</v>
      </c>
      <c r="G6424" s="10">
        <v>3.8181520580944932E-4</v>
      </c>
      <c r="H6424" s="10">
        <v>4.947311816749522E-4</v>
      </c>
      <c r="I6424" s="10">
        <v>4.0732853668476308E-4</v>
      </c>
      <c r="J6424" s="10">
        <v>4.6703249242822801E-4</v>
      </c>
      <c r="K6424">
        <v>4.4739281579311661E-4</v>
      </c>
      <c r="L6424">
        <v>4.021794170325301E-4</v>
      </c>
      <c r="M6424">
        <v>3.9792464012002488E-4</v>
      </c>
      <c r="N6424">
        <v>3.610955340360931E-4</v>
      </c>
      <c r="O6424">
        <v>3.3905816828332591E-4</v>
      </c>
      <c r="P6424">
        <v>5.1150856733380085E-4</v>
      </c>
      <c r="Q6424">
        <v>5.1249614692340159E-4</v>
      </c>
      <c r="R6424">
        <v>3.2369742712578181E-4</v>
      </c>
      <c r="S6424">
        <v>3.1852598877216697E-5</v>
      </c>
      <c r="T6424">
        <v>6.9540868135010021E-5</v>
      </c>
    </row>
    <row r="6425" spans="1:20">
      <c r="A6425" s="10">
        <v>6419</v>
      </c>
      <c r="B6425" s="10">
        <v>5.0044003778885928E-4</v>
      </c>
      <c r="C6425" s="10">
        <v>4.7892090259862212E-4</v>
      </c>
      <c r="D6425" s="10">
        <v>4.3694347627125688E-4</v>
      </c>
      <c r="E6425" s="10">
        <v>4.7396801337370249E-4</v>
      </c>
      <c r="F6425" s="10">
        <v>5.3854276848582688E-4</v>
      </c>
      <c r="G6425" s="10">
        <v>4.3159003080958219E-4</v>
      </c>
      <c r="H6425" s="10">
        <v>5.4696197914392522E-4</v>
      </c>
      <c r="I6425" s="10">
        <v>4.7102559206700499E-4</v>
      </c>
      <c r="J6425" s="10">
        <v>5.1405944037376825E-4</v>
      </c>
      <c r="K6425">
        <v>5.2809172672581425E-4</v>
      </c>
      <c r="L6425">
        <v>4.5337833012867699E-4</v>
      </c>
      <c r="M6425">
        <v>4.6982324956521628E-4</v>
      </c>
      <c r="N6425">
        <v>4.0376676433527097E-4</v>
      </c>
      <c r="O6425">
        <v>3.5162732949424702E-4</v>
      </c>
      <c r="P6425">
        <v>5.690075574068537E-4</v>
      </c>
      <c r="Q6425">
        <v>5.7850735211783437E-4</v>
      </c>
      <c r="R6425">
        <v>3.8859948571879759E-4</v>
      </c>
      <c r="S6425">
        <v>2.6180505688552451E-5</v>
      </c>
      <c r="T6425">
        <v>9.3026072784472202E-5</v>
      </c>
    </row>
    <row r="6426" spans="1:20">
      <c r="A6426" s="10">
        <v>6420</v>
      </c>
      <c r="B6426" s="10">
        <v>4.2086605272002441E-4</v>
      </c>
      <c r="C6426" s="10">
        <v>5.0839464006682735E-4</v>
      </c>
      <c r="D6426" s="10">
        <v>4.5101916983375712E-4</v>
      </c>
      <c r="E6426" s="10">
        <v>4.7561200601791169E-4</v>
      </c>
      <c r="F6426" s="10">
        <v>5.6466610009172312E-4</v>
      </c>
      <c r="G6426" s="10">
        <v>4.6645323411132757E-4</v>
      </c>
      <c r="H6426" s="10">
        <v>5.6599922378087857E-4</v>
      </c>
      <c r="I6426" s="10">
        <v>4.5555220258861539E-4</v>
      </c>
      <c r="J6426" s="10">
        <v>5.2851769949213419E-4</v>
      </c>
      <c r="K6426">
        <v>4.8196808046367629E-4</v>
      </c>
      <c r="L6426">
        <v>4.8520076176844122E-4</v>
      </c>
      <c r="M6426">
        <v>4.8705377698890208E-4</v>
      </c>
      <c r="N6426">
        <v>3.699584758223643E-4</v>
      </c>
      <c r="O6426">
        <v>3.5245940149989502E-4</v>
      </c>
      <c r="P6426">
        <v>5.8503654232700312E-4</v>
      </c>
      <c r="Q6426">
        <v>6.1806046072991551E-4</v>
      </c>
      <c r="R6426">
        <v>3.072792178886979E-4</v>
      </c>
      <c r="S6426">
        <v>2.6550538676730529E-5</v>
      </c>
      <c r="T6426">
        <v>1.101038012754907E-4</v>
      </c>
    </row>
    <row r="6427" spans="1:20">
      <c r="A6427" s="10">
        <v>6421</v>
      </c>
      <c r="B6427" s="10">
        <v>3.4723227764051751E-4</v>
      </c>
      <c r="C6427" s="10">
        <v>5.1120615911816683E-4</v>
      </c>
      <c r="D6427" s="10">
        <v>4.9652765419027983E-4</v>
      </c>
      <c r="E6427" s="10">
        <v>4.5155484081622319E-4</v>
      </c>
      <c r="F6427" s="10">
        <v>5.4548133796167395E-4</v>
      </c>
      <c r="G6427" s="10">
        <v>4.522555093560964E-4</v>
      </c>
      <c r="H6427" s="10">
        <v>5.5829554605401472E-4</v>
      </c>
      <c r="I6427" s="10">
        <v>3.9259821195180482E-4</v>
      </c>
      <c r="J6427" s="10">
        <v>5.1439561894952917E-4</v>
      </c>
      <c r="K6427">
        <v>4.3355640768827282E-4</v>
      </c>
      <c r="L6427">
        <v>4.7400442428188278E-4</v>
      </c>
      <c r="M6427">
        <v>4.993495866438128E-4</v>
      </c>
      <c r="N6427">
        <v>2.6402989107434619E-4</v>
      </c>
      <c r="O6427">
        <v>3.3069377174633151E-4</v>
      </c>
      <c r="P6427">
        <v>5.6560436964267372E-4</v>
      </c>
      <c r="Q6427">
        <v>5.9997250393491056E-4</v>
      </c>
      <c r="R6427">
        <v>1.8160649160915769E-4</v>
      </c>
      <c r="S6427">
        <v>1.9615216579724459E-5</v>
      </c>
      <c r="T6427">
        <v>1.137675013643516E-4</v>
      </c>
    </row>
    <row r="6428" spans="1:20">
      <c r="A6428" s="10">
        <v>6422</v>
      </c>
      <c r="B6428" s="10">
        <v>2.5393015974836788E-4</v>
      </c>
      <c r="C6428" s="10">
        <v>4.9237051241453344E-4</v>
      </c>
      <c r="D6428" s="10">
        <v>4.7155445728788839E-4</v>
      </c>
      <c r="E6428" s="10">
        <v>3.9964543378762047E-4</v>
      </c>
      <c r="F6428" s="10">
        <v>4.8772598286934499E-4</v>
      </c>
      <c r="G6428" s="10">
        <v>4.1006661480024479E-4</v>
      </c>
      <c r="H6428" s="10">
        <v>5.0836384606333827E-4</v>
      </c>
      <c r="I6428" s="10">
        <v>3.1567228333716549E-4</v>
      </c>
      <c r="J6428" s="10">
        <v>4.5573994347076352E-4</v>
      </c>
      <c r="K6428">
        <v>3.8436699614528342E-4</v>
      </c>
      <c r="L6428">
        <v>4.3058030006482722E-4</v>
      </c>
      <c r="M6428">
        <v>4.4682787194549162E-4</v>
      </c>
      <c r="N6428">
        <v>2.7536202347087089E-4</v>
      </c>
      <c r="O6428">
        <v>2.893062885234345E-4</v>
      </c>
      <c r="P6428">
        <v>5.1128901267886886E-4</v>
      </c>
      <c r="Q6428">
        <v>5.3402487355940474E-4</v>
      </c>
      <c r="R6428">
        <v>1.3993520763071221E-4</v>
      </c>
      <c r="S6428">
        <v>1.9378827969085101E-5</v>
      </c>
      <c r="T6428">
        <v>1.158954237444276E-4</v>
      </c>
    </row>
    <row r="6429" spans="1:20">
      <c r="A6429" s="10">
        <v>6423</v>
      </c>
      <c r="B6429" s="10">
        <v>1.873492292415681E-4</v>
      </c>
      <c r="C6429" s="10">
        <v>3.9083711680320057E-4</v>
      </c>
      <c r="D6429" s="10">
        <v>3.4728787933505838E-4</v>
      </c>
      <c r="E6429" s="10">
        <v>3.1063683811528723E-4</v>
      </c>
      <c r="F6429" s="10">
        <v>3.8204880805212002E-4</v>
      </c>
      <c r="G6429" s="10">
        <v>3.0832588645799758E-4</v>
      </c>
      <c r="H6429" s="10">
        <v>3.9391069415023548E-4</v>
      </c>
      <c r="I6429" s="10">
        <v>2.4974667941848221E-4</v>
      </c>
      <c r="J6429" s="10">
        <v>3.430684839217168E-4</v>
      </c>
      <c r="K6429">
        <v>3.0347255365130882E-4</v>
      </c>
      <c r="L6429">
        <v>3.6420563780580132E-4</v>
      </c>
      <c r="M6429">
        <v>3.7858980686852309E-4</v>
      </c>
      <c r="N6429">
        <v>2.1165336254131599E-4</v>
      </c>
      <c r="O6429">
        <v>2.8965359322783221E-4</v>
      </c>
      <c r="P6429">
        <v>4.0902443231057798E-4</v>
      </c>
      <c r="Q6429">
        <v>4.2089925455493488E-4</v>
      </c>
      <c r="R6429">
        <v>9.4880089940514237E-5</v>
      </c>
      <c r="S6429">
        <v>2.103200774657711E-5</v>
      </c>
      <c r="T6429">
        <v>1.181810371495038E-4</v>
      </c>
    </row>
    <row r="6430" spans="1:20">
      <c r="A6430" s="10">
        <v>6424</v>
      </c>
      <c r="B6430" s="10">
        <v>1.3514830006050029E-4</v>
      </c>
      <c r="C6430" s="10">
        <v>2.5469943496029673E-4</v>
      </c>
      <c r="D6430" s="10">
        <v>1.969841984194627E-4</v>
      </c>
      <c r="E6430" s="10">
        <v>1.3889612407436949E-4</v>
      </c>
      <c r="F6430" s="10">
        <v>2.352229706897042E-4</v>
      </c>
      <c r="G6430" s="10">
        <v>1.8884024144158411E-4</v>
      </c>
      <c r="H6430" s="10">
        <v>2.411186744536054E-4</v>
      </c>
      <c r="I6430" s="10">
        <v>1.7181294189630729E-4</v>
      </c>
      <c r="J6430" s="10">
        <v>2.19864657910318E-4</v>
      </c>
      <c r="K6430">
        <v>2.3644415009776811E-4</v>
      </c>
      <c r="L6430">
        <v>2.7471638135986111E-4</v>
      </c>
      <c r="M6430">
        <v>2.6654233318999468E-4</v>
      </c>
      <c r="N6430">
        <v>1.4801366398171949E-4</v>
      </c>
      <c r="O6430">
        <v>2.472872663841598E-4</v>
      </c>
      <c r="P6430">
        <v>2.6097939902416912E-4</v>
      </c>
      <c r="Q6430">
        <v>2.8825416888938311E-4</v>
      </c>
      <c r="R6430">
        <v>1.003083318822116E-4</v>
      </c>
      <c r="S6430">
        <v>2.3455933478410931E-5</v>
      </c>
      <c r="T6430">
        <v>1.15554850862573E-4</v>
      </c>
    </row>
    <row r="6431" spans="1:20">
      <c r="A6431" s="10">
        <v>6425</v>
      </c>
      <c r="B6431" s="10">
        <v>6.9478949430371861E-5</v>
      </c>
      <c r="C6431" s="10">
        <v>1.4542593477830901E-4</v>
      </c>
      <c r="D6431" s="10">
        <v>1.127662415228807E-4</v>
      </c>
      <c r="E6431" s="10">
        <v>8.1532868634399657E-5</v>
      </c>
      <c r="F6431" s="10">
        <v>7.3298316763672206E-5</v>
      </c>
      <c r="G6431" s="10">
        <v>8.2644803976803809E-5</v>
      </c>
      <c r="H6431" s="10">
        <v>1.003620278018844E-4</v>
      </c>
      <c r="I6431" s="10">
        <v>8.9558406306348428E-5</v>
      </c>
      <c r="J6431" s="10">
        <v>1.032664597240038E-4</v>
      </c>
      <c r="K6431">
        <v>9.5236860716508992E-5</v>
      </c>
      <c r="L6431">
        <v>1.620690951845393E-4</v>
      </c>
      <c r="M6431">
        <v>1.1078297378484661E-4</v>
      </c>
      <c r="N6431">
        <v>4.7483240157673817E-5</v>
      </c>
      <c r="O6431">
        <v>1.9233835709853281E-4</v>
      </c>
      <c r="P6431">
        <v>8.2756791357283378E-5</v>
      </c>
      <c r="Q6431">
        <v>9.6102948955008278E-5</v>
      </c>
      <c r="R6431">
        <v>3.6470064012302913E-5</v>
      </c>
      <c r="S6431">
        <v>2.6197846385891769E-5</v>
      </c>
      <c r="T6431">
        <v>1.120253498960481E-4</v>
      </c>
    </row>
    <row r="6432" spans="1:20">
      <c r="A6432" s="10">
        <v>6426</v>
      </c>
      <c r="B6432" s="10">
        <v>2.162689691620877E-5</v>
      </c>
      <c r="C6432" s="10">
        <v>9.7625026020009485E-5</v>
      </c>
      <c r="D6432" s="10">
        <v>7.1472148459051973E-5</v>
      </c>
      <c r="E6432" s="10">
        <v>4.1961779367582082E-5</v>
      </c>
      <c r="F6432" s="10">
        <v>1.4748380948011E-6</v>
      </c>
      <c r="G6432" s="10">
        <v>6.3280879323446959E-5</v>
      </c>
      <c r="H6432" s="10">
        <v>4.3729581516367517E-5</v>
      </c>
      <c r="I6432" s="10">
        <v>4.2699486988207381E-5</v>
      </c>
      <c r="J6432" s="10">
        <v>7.3480859525016775E-5</v>
      </c>
      <c r="K6432">
        <v>2.412693553142282E-5</v>
      </c>
      <c r="L6432">
        <v>9.8101475077486832E-5</v>
      </c>
      <c r="M6432">
        <v>5.494235613453935E-5</v>
      </c>
      <c r="N6432">
        <v>8.8228595057883698E-6</v>
      </c>
      <c r="O6432">
        <v>1.4130479704793449E-4</v>
      </c>
      <c r="P6432">
        <v>4.6781089341730867E-6</v>
      </c>
      <c r="Q6432">
        <v>2.6003890685073549E-5</v>
      </c>
      <c r="R6432">
        <v>4.2742518273098986E-6</v>
      </c>
      <c r="S6432">
        <v>5.4793783858043709E-5</v>
      </c>
      <c r="T6432">
        <v>1.050335018030544E-4</v>
      </c>
    </row>
    <row r="6433" spans="1:20">
      <c r="A6433" s="10">
        <v>6427</v>
      </c>
      <c r="B6433" s="10">
        <v>1.9683370145217849E-5</v>
      </c>
      <c r="C6433" s="10">
        <v>9.6014407143006517E-5</v>
      </c>
      <c r="D6433" s="10">
        <v>6.7721391636512335E-5</v>
      </c>
      <c r="E6433" s="10">
        <v>3.4609231014547498E-5</v>
      </c>
      <c r="F6433" s="10">
        <v>0</v>
      </c>
      <c r="G6433" s="10">
        <v>6.4216798963058524E-5</v>
      </c>
      <c r="H6433" s="10">
        <v>4.4230601336907327E-5</v>
      </c>
      <c r="I6433" s="10">
        <v>4.2838807926396607E-5</v>
      </c>
      <c r="J6433" s="10">
        <v>8.8487292109337988E-5</v>
      </c>
      <c r="K6433">
        <v>1.77856294688125E-5</v>
      </c>
      <c r="L6433">
        <v>7.1875010811700953E-5</v>
      </c>
      <c r="M6433">
        <v>5.6515075796752918E-5</v>
      </c>
      <c r="N6433">
        <v>6.054117655335494E-6</v>
      </c>
      <c r="O6433">
        <v>1.335373568192637E-4</v>
      </c>
      <c r="P6433">
        <v>7.3399033072456074E-6</v>
      </c>
      <c r="Q6433">
        <v>2.3461727954194521E-5</v>
      </c>
      <c r="R6433">
        <v>3.7711498700837661E-6</v>
      </c>
      <c r="S6433">
        <v>6.4527853545970706E-5</v>
      </c>
      <c r="T6433">
        <v>9.794897793693467E-5</v>
      </c>
    </row>
    <row r="6434" spans="1:20">
      <c r="A6434" s="10">
        <v>6428</v>
      </c>
      <c r="B6434" s="10">
        <v>1.390172293165463E-5</v>
      </c>
      <c r="C6434" s="10">
        <v>7.4278512106459624E-5</v>
      </c>
      <c r="D6434" s="10">
        <v>3.6973410925617772E-5</v>
      </c>
      <c r="E6434" s="10">
        <v>1.2439459998480031E-5</v>
      </c>
      <c r="F6434" s="10">
        <v>0</v>
      </c>
      <c r="G6434" s="10">
        <v>5.1793767194104283E-5</v>
      </c>
      <c r="H6434" s="10">
        <v>3.6697063986935662E-5</v>
      </c>
      <c r="I6434" s="10">
        <v>3.3581637375551578E-5</v>
      </c>
      <c r="J6434" s="10">
        <v>7.2501353444166149E-5</v>
      </c>
      <c r="K6434">
        <v>9.2055914933313864E-6</v>
      </c>
      <c r="L6434">
        <v>2.8947760907459029E-5</v>
      </c>
      <c r="M6434">
        <v>4.1848324691298313E-5</v>
      </c>
      <c r="N6434">
        <v>4.7378915280200931E-6</v>
      </c>
      <c r="O6434">
        <v>9.4734847334152148E-5</v>
      </c>
      <c r="P6434">
        <v>7.4954853718424819E-6</v>
      </c>
      <c r="Q6434">
        <v>2.7494617732550069E-7</v>
      </c>
      <c r="R6434">
        <v>8.3312348447734676E-7</v>
      </c>
      <c r="S6434">
        <v>6.247320207998802E-5</v>
      </c>
      <c r="T6434">
        <v>1.025257520494261E-4</v>
      </c>
    </row>
    <row r="6435" spans="1:20">
      <c r="A6435" s="10">
        <v>6429</v>
      </c>
      <c r="B6435" s="10">
        <v>1.4851034950670109E-6</v>
      </c>
      <c r="C6435" s="10">
        <v>2.8634317470089772E-5</v>
      </c>
      <c r="D6435" s="10">
        <v>1.639135840289205E-5</v>
      </c>
      <c r="E6435" s="10">
        <v>4.7587686894363934E-6</v>
      </c>
      <c r="F6435" s="10">
        <v>0</v>
      </c>
      <c r="G6435" s="10">
        <v>3.0233308893242582E-5</v>
      </c>
      <c r="H6435" s="10">
        <v>1.6118506640844519E-5</v>
      </c>
      <c r="I6435" s="10">
        <v>1.8411333918738258E-5</v>
      </c>
      <c r="J6435" s="10">
        <v>4.3178364779784929E-5</v>
      </c>
      <c r="K6435">
        <v>7.0192266441061723E-6</v>
      </c>
      <c r="L6435">
        <v>3.4673370889246001E-6</v>
      </c>
      <c r="M6435">
        <v>2.1364453612490171E-5</v>
      </c>
      <c r="N6435">
        <v>2.7638274707318721E-6</v>
      </c>
      <c r="O6435">
        <v>1.968138896291905E-5</v>
      </c>
      <c r="P6435">
        <v>7.4882363531076246E-6</v>
      </c>
      <c r="Q6435">
        <v>0</v>
      </c>
      <c r="R6435">
        <v>5.008758423711504E-9</v>
      </c>
      <c r="S6435">
        <v>4.9856744267456847E-5</v>
      </c>
      <c r="T6435">
        <v>9.8948151846427361E-5</v>
      </c>
    </row>
    <row r="6436" spans="1:20">
      <c r="A6436" s="10">
        <v>6430</v>
      </c>
      <c r="B6436" s="10">
        <v>2.6506459104123001E-7</v>
      </c>
      <c r="C6436" s="10">
        <v>1.2578430087042431E-5</v>
      </c>
      <c r="D6436" s="10">
        <v>5.1471101688417659E-6</v>
      </c>
      <c r="E6436" s="10">
        <v>2.5394821312537601E-7</v>
      </c>
      <c r="F6436" s="10">
        <v>0</v>
      </c>
      <c r="G6436" s="10">
        <v>8.9474841757625839E-6</v>
      </c>
      <c r="H6436" s="10">
        <v>4.6698341066655464E-6</v>
      </c>
      <c r="I6436" s="10">
        <v>5.6330537334976277E-6</v>
      </c>
      <c r="J6436" s="10">
        <v>1.7879361358250451E-5</v>
      </c>
      <c r="K6436">
        <v>4.8564583126466279E-6</v>
      </c>
      <c r="L6436">
        <v>0</v>
      </c>
      <c r="M6436">
        <v>9.5043447725932746E-6</v>
      </c>
      <c r="N6436">
        <v>2.493740140266239E-7</v>
      </c>
      <c r="O6436">
        <v>3.5200275303138629E-6</v>
      </c>
      <c r="P6436">
        <v>6.5621742097295998E-6</v>
      </c>
      <c r="Q6436">
        <v>0</v>
      </c>
      <c r="R6436">
        <v>0</v>
      </c>
      <c r="S6436">
        <v>4.6882312199794882E-5</v>
      </c>
      <c r="T6436">
        <v>9.4670191153418289E-5</v>
      </c>
    </row>
    <row r="6437" spans="1:20">
      <c r="A6437" s="10">
        <v>6431</v>
      </c>
      <c r="B6437" s="10">
        <v>2.8435100718042391E-8</v>
      </c>
      <c r="C6437" s="10">
        <v>5.5150554560920531E-6</v>
      </c>
      <c r="D6437" s="10">
        <v>1.7342589664288241E-6</v>
      </c>
      <c r="E6437" s="10">
        <v>0</v>
      </c>
      <c r="F6437" s="10">
        <v>0</v>
      </c>
      <c r="G6437" s="10">
        <v>1.8447852818601039E-6</v>
      </c>
      <c r="H6437" s="10">
        <v>1.5786699984650201E-6</v>
      </c>
      <c r="I6437" s="10">
        <v>1.189878931706605E-6</v>
      </c>
      <c r="J6437" s="10">
        <v>5.0008720809009519E-6</v>
      </c>
      <c r="K6437">
        <v>6.9953843292804445E-7</v>
      </c>
      <c r="L6437">
        <v>0</v>
      </c>
      <c r="M6437">
        <v>2.5263662892962308E-6</v>
      </c>
      <c r="N6437">
        <v>9.3053343829675572E-10</v>
      </c>
      <c r="O6437">
        <v>3.4732404334729152E-7</v>
      </c>
      <c r="P6437">
        <v>3.6607544611029529E-7</v>
      </c>
      <c r="Q6437">
        <v>0</v>
      </c>
      <c r="R6437">
        <v>0</v>
      </c>
      <c r="S6437">
        <v>4.9579850375039198E-5</v>
      </c>
      <c r="T6437">
        <v>6.7264178179097357E-5</v>
      </c>
    </row>
    <row r="6438" spans="1:20">
      <c r="A6438" s="10">
        <v>6432</v>
      </c>
      <c r="B6438" s="10">
        <v>0</v>
      </c>
      <c r="C6438" s="10">
        <v>1.2900104938440789E-6</v>
      </c>
      <c r="D6438" s="10">
        <v>4.5703875804144761E-7</v>
      </c>
      <c r="E6438" s="10">
        <v>0</v>
      </c>
      <c r="F6438" s="10">
        <v>0</v>
      </c>
      <c r="G6438" s="10">
        <v>9.7269394789272906E-8</v>
      </c>
      <c r="H6438" s="10">
        <v>1.2705937325962831E-7</v>
      </c>
      <c r="I6438" s="10">
        <v>1.2539577806000451E-7</v>
      </c>
      <c r="J6438" s="10">
        <v>1.150932752995937E-6</v>
      </c>
      <c r="K6438">
        <v>0</v>
      </c>
      <c r="L6438">
        <v>0</v>
      </c>
      <c r="M6438">
        <v>2.769345293098455E-7</v>
      </c>
      <c r="N6438">
        <v>9.6632318592355403E-10</v>
      </c>
      <c r="O6438">
        <v>1.7590923447866891E-8</v>
      </c>
      <c r="P6438">
        <v>0</v>
      </c>
      <c r="Q6438">
        <v>0</v>
      </c>
      <c r="R6438">
        <v>0</v>
      </c>
      <c r="S6438">
        <v>4.8386842871809973E-5</v>
      </c>
      <c r="T6438">
        <v>8.6478082155090464E-5</v>
      </c>
    </row>
    <row r="6439" spans="1:20">
      <c r="A6439" s="10">
        <v>6433</v>
      </c>
      <c r="B6439" s="10">
        <v>0</v>
      </c>
      <c r="C6439" s="10">
        <v>4.9841513614265011E-7</v>
      </c>
      <c r="D6439" s="10">
        <v>2.1734956005352191E-7</v>
      </c>
      <c r="E6439" s="10">
        <v>0</v>
      </c>
      <c r="F6439" s="10">
        <v>0</v>
      </c>
      <c r="G6439" s="10">
        <v>2.3968875787637029E-7</v>
      </c>
      <c r="H6439" s="10">
        <v>5.1007108189499828E-8</v>
      </c>
      <c r="I6439" s="10">
        <v>1.5022994330292679E-8</v>
      </c>
      <c r="J6439" s="10">
        <v>1.920542401331034E-8</v>
      </c>
      <c r="K6439">
        <v>0</v>
      </c>
      <c r="L6439">
        <v>0</v>
      </c>
      <c r="M6439">
        <v>3.7337349772036319E-7</v>
      </c>
      <c r="N6439">
        <v>8.4105906922976E-10</v>
      </c>
      <c r="O6439">
        <v>6.5107797040293999E-10</v>
      </c>
      <c r="P6439">
        <v>0</v>
      </c>
      <c r="Q6439">
        <v>0</v>
      </c>
      <c r="R6439">
        <v>0</v>
      </c>
      <c r="S6439">
        <v>4.2734494170508097E-5</v>
      </c>
      <c r="T6439">
        <v>8.838632159234549E-5</v>
      </c>
    </row>
    <row r="6440" spans="1:20">
      <c r="A6440" s="10">
        <v>6434</v>
      </c>
      <c r="B6440" s="10">
        <v>0</v>
      </c>
      <c r="C6440" s="10">
        <v>5.4659234613886413E-7</v>
      </c>
      <c r="D6440" s="10">
        <v>7.3665615959849008E-9</v>
      </c>
      <c r="E6440" s="10">
        <v>0</v>
      </c>
      <c r="F6440" s="10">
        <v>0</v>
      </c>
      <c r="G6440" s="10">
        <v>2.8067220225409361E-7</v>
      </c>
      <c r="H6440" s="10">
        <v>0</v>
      </c>
      <c r="I6440" s="10">
        <v>1.2133956959082551E-8</v>
      </c>
      <c r="J6440" s="10">
        <v>1.885194995171567E-9</v>
      </c>
      <c r="K6440">
        <v>0</v>
      </c>
      <c r="L6440">
        <v>1.154816682406195E-9</v>
      </c>
      <c r="M6440">
        <v>4.1095131682189361E-7</v>
      </c>
      <c r="N6440">
        <v>1.0557975549905501E-9</v>
      </c>
      <c r="O6440">
        <v>2.4496002846843289E-10</v>
      </c>
      <c r="P6440">
        <v>0</v>
      </c>
      <c r="Q6440">
        <v>0</v>
      </c>
      <c r="R6440">
        <v>0</v>
      </c>
      <c r="S6440">
        <v>3.5888828262939983E-5</v>
      </c>
      <c r="T6440">
        <v>8.4407822951528639E-5</v>
      </c>
    </row>
    <row r="6441" spans="1:20">
      <c r="A6441" s="10">
        <v>6435</v>
      </c>
      <c r="B6441" s="10">
        <v>0</v>
      </c>
      <c r="C6441" s="10">
        <v>5.4659234613886413E-7</v>
      </c>
      <c r="D6441" s="10">
        <v>0</v>
      </c>
      <c r="E6441" s="10">
        <v>0</v>
      </c>
      <c r="F6441" s="10">
        <v>0</v>
      </c>
      <c r="G6441" s="10">
        <v>2.8067220225409361E-7</v>
      </c>
      <c r="H6441" s="10">
        <v>0</v>
      </c>
      <c r="I6441" s="10">
        <v>1.2133956959082551E-8</v>
      </c>
      <c r="J6441" s="10">
        <v>1.790935245412989E-8</v>
      </c>
      <c r="K6441">
        <v>0</v>
      </c>
      <c r="L6441">
        <v>0</v>
      </c>
      <c r="M6441">
        <v>4.2746115138417051E-7</v>
      </c>
      <c r="N6441">
        <v>9.4842831211015503E-10</v>
      </c>
      <c r="O6441">
        <v>1.289263307728594E-11</v>
      </c>
      <c r="P6441">
        <v>0</v>
      </c>
      <c r="Q6441">
        <v>0</v>
      </c>
      <c r="R6441">
        <v>0</v>
      </c>
      <c r="S6441">
        <v>3.2557447241661823E-5</v>
      </c>
      <c r="T6441">
        <v>9.2513571525332648E-5</v>
      </c>
    </row>
    <row r="6442" spans="1:20">
      <c r="A6442" s="10">
        <v>6436</v>
      </c>
      <c r="B6442" s="10">
        <v>0</v>
      </c>
      <c r="C6442" s="10">
        <v>3.9811894442325919E-7</v>
      </c>
      <c r="D6442" s="10">
        <v>1.1997657322450981E-10</v>
      </c>
      <c r="E6442" s="10">
        <v>0</v>
      </c>
      <c r="F6442" s="10">
        <v>0</v>
      </c>
      <c r="G6442" s="10">
        <v>2.301057528601374E-7</v>
      </c>
      <c r="H6442" s="10">
        <v>0</v>
      </c>
      <c r="I6442" s="10">
        <v>1.2133956959082551E-8</v>
      </c>
      <c r="J6442" s="10">
        <v>2.3564937439644592E-10</v>
      </c>
      <c r="K6442">
        <v>0</v>
      </c>
      <c r="L6442">
        <v>0</v>
      </c>
      <c r="M6442">
        <v>5.3692853272100678E-8</v>
      </c>
      <c r="N6442">
        <v>9.3053343829675572E-10</v>
      </c>
      <c r="O6442">
        <v>4.2975443590953142E-11</v>
      </c>
      <c r="P6442">
        <v>0</v>
      </c>
      <c r="Q6442">
        <v>0</v>
      </c>
      <c r="R6442">
        <v>0</v>
      </c>
      <c r="S6442">
        <v>3.2205752214647783E-5</v>
      </c>
      <c r="T6442">
        <v>5.5067166574954967E-5</v>
      </c>
    </row>
    <row r="6443" spans="1:20">
      <c r="A6443" s="10">
        <v>6437</v>
      </c>
      <c r="B6443" s="10">
        <v>1.978093962994254E-9</v>
      </c>
      <c r="C6443" s="10">
        <v>7.8835434539259263E-10</v>
      </c>
      <c r="D6443" s="10">
        <v>5.093005533380441E-10</v>
      </c>
      <c r="E6443" s="10">
        <v>2.5762862201125099E-9</v>
      </c>
      <c r="F6443" s="10">
        <v>0</v>
      </c>
      <c r="G6443" s="10">
        <v>1.42400424342006E-8</v>
      </c>
      <c r="H6443" s="10">
        <v>1.308515683946319E-9</v>
      </c>
      <c r="I6443" s="10">
        <v>1.4495745010046829E-8</v>
      </c>
      <c r="J6443" s="10">
        <v>2.3564937439644592E-10</v>
      </c>
      <c r="K6443">
        <v>0</v>
      </c>
      <c r="L6443">
        <v>3.4644500472185851E-10</v>
      </c>
      <c r="M6443">
        <v>2.3688023502397358E-9</v>
      </c>
      <c r="N6443">
        <v>6.4466282912770442E-9</v>
      </c>
      <c r="O6443">
        <v>1.624847802869449E-8</v>
      </c>
      <c r="P6443">
        <v>9.19719251985024E-9</v>
      </c>
      <c r="Q6443">
        <v>0</v>
      </c>
      <c r="R6443">
        <v>2.72699069735404E-9</v>
      </c>
      <c r="S6443">
        <v>3.6580611970143762E-5</v>
      </c>
      <c r="T6443">
        <v>6.2452989833620807E-5</v>
      </c>
    </row>
    <row r="6444" spans="1:20">
      <c r="A6444" s="10">
        <v>6438</v>
      </c>
      <c r="B6444" s="10">
        <v>6.9442224879640153E-6</v>
      </c>
      <c r="C6444" s="10">
        <v>4.3981281587789181E-6</v>
      </c>
      <c r="D6444" s="10">
        <v>4.8531387700641433E-6</v>
      </c>
      <c r="E6444" s="10">
        <v>4.329909044009807E-6</v>
      </c>
      <c r="F6444" s="10">
        <v>6.3049997110360286E-6</v>
      </c>
      <c r="G6444" s="10">
        <v>5.4516636028878656E-6</v>
      </c>
      <c r="H6444" s="10">
        <v>2.1827666834711041E-6</v>
      </c>
      <c r="I6444" s="10">
        <v>4.2636716873243093E-6</v>
      </c>
      <c r="J6444" s="10">
        <v>5.5960081106797917E-6</v>
      </c>
      <c r="K6444">
        <v>3.2394209037831802E-6</v>
      </c>
      <c r="L6444">
        <v>1.6945779997628499E-6</v>
      </c>
      <c r="M6444">
        <v>7.3199761171601408E-6</v>
      </c>
      <c r="N6444">
        <v>7.0767739040236283E-7</v>
      </c>
      <c r="O6444">
        <v>4.1868001327162184E-6</v>
      </c>
      <c r="P6444">
        <v>1.5981367928334841E-6</v>
      </c>
      <c r="Q6444">
        <v>3.6087723306716589E-6</v>
      </c>
      <c r="R6444">
        <v>7.150044389501702E-6</v>
      </c>
      <c r="S6444">
        <v>4.7037951172521589E-5</v>
      </c>
      <c r="T6444">
        <v>8.1754176975231281E-5</v>
      </c>
    </row>
    <row r="6445" spans="1:20">
      <c r="A6445" s="10">
        <v>6439</v>
      </c>
      <c r="B6445" s="10">
        <v>6.5396367481691665E-5</v>
      </c>
      <c r="C6445" s="10">
        <v>5.9485914384693929E-5</v>
      </c>
      <c r="D6445" s="10">
        <v>5.859941140576186E-5</v>
      </c>
      <c r="E6445" s="10">
        <v>8.1426263290764736E-5</v>
      </c>
      <c r="F6445" s="10">
        <v>9.4945878001483726E-5</v>
      </c>
      <c r="G6445" s="10">
        <v>7.798880629594162E-5</v>
      </c>
      <c r="H6445" s="10">
        <v>5.783652241509675E-5</v>
      </c>
      <c r="I6445" s="10">
        <v>7.0822008014232406E-5</v>
      </c>
      <c r="J6445" s="10">
        <v>6.0462114096520262E-5</v>
      </c>
      <c r="K6445">
        <v>8.2390719807231061E-5</v>
      </c>
      <c r="L6445">
        <v>6.2952189798212713E-5</v>
      </c>
      <c r="M6445">
        <v>7.5555516266168844E-5</v>
      </c>
      <c r="N6445">
        <v>3.8122657588666623E-5</v>
      </c>
      <c r="O6445">
        <v>9.5504548541323556E-5</v>
      </c>
      <c r="P6445">
        <v>6.4212125097935891E-5</v>
      </c>
      <c r="Q6445">
        <v>6.6780924799351012E-5</v>
      </c>
      <c r="R6445">
        <v>9.5664489336103143E-5</v>
      </c>
      <c r="S6445">
        <v>3.7705446050587212E-5</v>
      </c>
      <c r="T6445">
        <v>6.7558071217395512E-5</v>
      </c>
    </row>
    <row r="6446" spans="1:20">
      <c r="A6446" s="10">
        <v>6440</v>
      </c>
      <c r="B6446" s="10">
        <v>1.6962388776870741E-4</v>
      </c>
      <c r="C6446" s="10">
        <v>1.642181453473844E-4</v>
      </c>
      <c r="D6446" s="10">
        <v>1.105358260365934E-4</v>
      </c>
      <c r="E6446" s="10">
        <v>2.026534113781589E-4</v>
      </c>
      <c r="F6446" s="10">
        <v>1.9475707260703179E-4</v>
      </c>
      <c r="G6446" s="10">
        <v>2.0574859397369991E-4</v>
      </c>
      <c r="H6446" s="10">
        <v>1.6843198673304011E-4</v>
      </c>
      <c r="I6446" s="10">
        <v>2.0361300670778551E-4</v>
      </c>
      <c r="J6446" s="10">
        <v>1.3634796282850539E-4</v>
      </c>
      <c r="K6446">
        <v>2.3567138872064851E-4</v>
      </c>
      <c r="L6446">
        <v>1.531943867210818E-4</v>
      </c>
      <c r="M6446">
        <v>1.831037630289095E-4</v>
      </c>
      <c r="N6446">
        <v>1.2225840645058571E-4</v>
      </c>
      <c r="O6446">
        <v>2.5122490322142791E-4</v>
      </c>
      <c r="P6446">
        <v>2.296582919382685E-4</v>
      </c>
      <c r="Q6446">
        <v>1.894297715452247E-4</v>
      </c>
      <c r="R6446">
        <v>2.4003002727189521E-4</v>
      </c>
      <c r="S6446">
        <v>2.3403909715934279E-5</v>
      </c>
      <c r="T6446">
        <v>7.3691069895727223E-5</v>
      </c>
    </row>
    <row r="6447" spans="1:20">
      <c r="A6447" s="10">
        <v>6441</v>
      </c>
      <c r="B6447" s="10">
        <v>2.1000322672188709E-4</v>
      </c>
      <c r="C6447" s="10">
        <v>2.5347777040845182E-4</v>
      </c>
      <c r="D6447" s="10">
        <v>1.2578010102042611E-4</v>
      </c>
      <c r="E6447" s="10">
        <v>3.5822285732437469E-4</v>
      </c>
      <c r="F6447" s="10">
        <v>3.0746947918835099E-4</v>
      </c>
      <c r="G6447" s="10">
        <v>2.8859984826380751E-4</v>
      </c>
      <c r="H6447" s="10">
        <v>2.5976176624599651E-4</v>
      </c>
      <c r="I6447" s="10">
        <v>3.1820754074804669E-4</v>
      </c>
      <c r="J6447" s="10">
        <v>2.1633750638247381E-4</v>
      </c>
      <c r="K6447">
        <v>3.6240421769870952E-4</v>
      </c>
      <c r="L6447">
        <v>1.091677080295636E-4</v>
      </c>
      <c r="M6447">
        <v>2.3220018683696331E-4</v>
      </c>
      <c r="N6447">
        <v>1.973640261939135E-4</v>
      </c>
      <c r="O6447">
        <v>3.8392062331287928E-4</v>
      </c>
      <c r="P6447">
        <v>1.9609152946104319E-4</v>
      </c>
      <c r="Q6447">
        <v>3.038820058552901E-4</v>
      </c>
      <c r="R6447">
        <v>3.6236568216485538E-4</v>
      </c>
      <c r="S6447">
        <v>1.344795834862309E-5</v>
      </c>
      <c r="T6447">
        <v>8.3891543881794284E-5</v>
      </c>
    </row>
    <row r="6448" spans="1:20">
      <c r="A6448" s="10">
        <v>6442</v>
      </c>
      <c r="B6448" s="10">
        <v>2.134049116392429E-4</v>
      </c>
      <c r="C6448" s="10">
        <v>2.8718083623084818E-4</v>
      </c>
      <c r="D6448" s="10">
        <v>1.231189228453993E-4</v>
      </c>
      <c r="E6448" s="10">
        <v>3.898583639642462E-4</v>
      </c>
      <c r="F6448" s="10">
        <v>3.4835333720556558E-4</v>
      </c>
      <c r="G6448" s="10">
        <v>3.2579922058061632E-4</v>
      </c>
      <c r="H6448" s="10">
        <v>2.8778858447486681E-4</v>
      </c>
      <c r="I6448" s="10">
        <v>3.3324612865755047E-4</v>
      </c>
      <c r="J6448" s="10">
        <v>2.6767540866601329E-4</v>
      </c>
      <c r="K6448">
        <v>4.4916224737921669E-4</v>
      </c>
      <c r="L6448">
        <v>2.0700582716262771E-4</v>
      </c>
      <c r="M6448">
        <v>2.1977784814287859E-4</v>
      </c>
      <c r="N6448">
        <v>2.3080734651853671E-4</v>
      </c>
      <c r="O6448">
        <v>3.8586414396804699E-4</v>
      </c>
      <c r="P6448">
        <v>2.286906838562663E-4</v>
      </c>
      <c r="Q6448">
        <v>3.3761626769905628E-4</v>
      </c>
      <c r="R6448">
        <v>3.4525215986603539E-4</v>
      </c>
      <c r="S6448">
        <v>7.3621947800002428E-6</v>
      </c>
      <c r="T6448">
        <v>8.3595012889546325E-5</v>
      </c>
    </row>
    <row r="6449" spans="1:20">
      <c r="A6449" s="10">
        <v>6443</v>
      </c>
      <c r="B6449" s="10">
        <v>2.7107253838570339E-4</v>
      </c>
      <c r="C6449" s="10">
        <v>2.5690030130531458E-4</v>
      </c>
      <c r="D6449" s="10">
        <v>2.501288527279062E-4</v>
      </c>
      <c r="E6449" s="10">
        <v>3.9959662236477159E-4</v>
      </c>
      <c r="F6449" s="10">
        <v>2.907683528783433E-4</v>
      </c>
      <c r="G6449" s="10">
        <v>3.8118049554726892E-4</v>
      </c>
      <c r="H6449" s="10">
        <v>3.8044654907950273E-4</v>
      </c>
      <c r="I6449" s="10">
        <v>4.4566235018769957E-4</v>
      </c>
      <c r="J6449" s="10">
        <v>3.5043927233494791E-4</v>
      </c>
      <c r="K6449">
        <v>5.3841699756683253E-4</v>
      </c>
      <c r="L6449">
        <v>3.7731928855974162E-4</v>
      </c>
      <c r="M6449">
        <v>2.102432141047789E-4</v>
      </c>
      <c r="N6449">
        <v>2.9217165147756041E-4</v>
      </c>
      <c r="O6449">
        <v>4.2629851135666733E-4</v>
      </c>
      <c r="P6449">
        <v>4.7597274483635288E-4</v>
      </c>
      <c r="Q6449">
        <v>2.8223181007320998E-4</v>
      </c>
      <c r="R6449">
        <v>3.0957937888904458E-4</v>
      </c>
      <c r="S6449">
        <v>6.5967364955256668E-6</v>
      </c>
      <c r="T6449">
        <v>8.4612220959529261E-5</v>
      </c>
    </row>
    <row r="6450" spans="1:20">
      <c r="A6450" s="10">
        <v>6444</v>
      </c>
      <c r="B6450" s="10">
        <v>4.2009273542982262E-4</v>
      </c>
      <c r="C6450" s="10">
        <v>3.0438605884442388E-4</v>
      </c>
      <c r="D6450" s="10">
        <v>3.4912072305170582E-4</v>
      </c>
      <c r="E6450" s="10">
        <v>3.5494422257478179E-4</v>
      </c>
      <c r="F6450" s="10">
        <v>3.2906394580904468E-4</v>
      </c>
      <c r="G6450" s="10">
        <v>3.5672600003349699E-4</v>
      </c>
      <c r="H6450" s="10">
        <v>4.6297599387227362E-4</v>
      </c>
      <c r="I6450" s="10">
        <v>4.4210405575329908E-4</v>
      </c>
      <c r="J6450" s="10">
        <v>3.7538852495500318E-4</v>
      </c>
      <c r="K6450">
        <v>5.4937385624352565E-4</v>
      </c>
      <c r="L6450">
        <v>4.2005935711497401E-4</v>
      </c>
      <c r="M6450">
        <v>2.328415669914992E-4</v>
      </c>
      <c r="N6450">
        <v>2.9610202787731392E-4</v>
      </c>
      <c r="O6450">
        <v>4.2726180055282798E-4</v>
      </c>
      <c r="P6450">
        <v>4.4315340149705848E-4</v>
      </c>
      <c r="Q6450">
        <v>3.7104399049342311E-4</v>
      </c>
      <c r="R6450">
        <v>3.6776805943458148E-4</v>
      </c>
      <c r="S6450">
        <v>9.686297910943522E-6</v>
      </c>
      <c r="T6450">
        <v>9.4175973737653144E-5</v>
      </c>
    </row>
    <row r="6451" spans="1:20">
      <c r="A6451" s="10">
        <v>6445</v>
      </c>
      <c r="B6451" s="10">
        <v>3.4633122493265552E-4</v>
      </c>
      <c r="C6451" s="10">
        <v>3.5897000561832532E-4</v>
      </c>
      <c r="D6451" s="10">
        <v>3.9744891722816848E-4</v>
      </c>
      <c r="E6451" s="10">
        <v>3.8706520965053361E-4</v>
      </c>
      <c r="F6451" s="10">
        <v>3.6142107574016729E-4</v>
      </c>
      <c r="G6451" s="10">
        <v>3.3934162309044692E-4</v>
      </c>
      <c r="H6451" s="10">
        <v>4.4581493986198701E-4</v>
      </c>
      <c r="I6451" s="10">
        <v>4.3351805191934678E-4</v>
      </c>
      <c r="J6451" s="10">
        <v>3.6404775270956199E-4</v>
      </c>
      <c r="K6451">
        <v>4.7504792232462692E-4</v>
      </c>
      <c r="L6451">
        <v>3.8640287449062942E-4</v>
      </c>
      <c r="M6451">
        <v>2.7450864779570122E-4</v>
      </c>
      <c r="N6451">
        <v>2.858960333110218E-4</v>
      </c>
      <c r="O6451">
        <v>4.051661784837209E-4</v>
      </c>
      <c r="P6451">
        <v>4.2414932867538939E-4</v>
      </c>
      <c r="Q6451">
        <v>4.5922366501419451E-4</v>
      </c>
      <c r="R6451">
        <v>4.2249717662364283E-4</v>
      </c>
      <c r="S6451">
        <v>1.270354350017102E-5</v>
      </c>
      <c r="T6451">
        <v>9.1753297998906476E-5</v>
      </c>
    </row>
    <row r="6452" spans="1:20">
      <c r="A6452" s="10">
        <v>6446</v>
      </c>
      <c r="B6452" s="10">
        <v>3.1806827402328629E-4</v>
      </c>
      <c r="C6452" s="10">
        <v>3.5075694099739109E-4</v>
      </c>
      <c r="D6452" s="10">
        <v>3.9700845263383511E-4</v>
      </c>
      <c r="E6452" s="10">
        <v>2.5035626056681739E-4</v>
      </c>
      <c r="F6452" s="10">
        <v>4.459855354101705E-4</v>
      </c>
      <c r="G6452" s="10">
        <v>3.2878239583811078E-4</v>
      </c>
      <c r="H6452" s="10">
        <v>3.6752289808031672E-4</v>
      </c>
      <c r="I6452" s="10">
        <v>3.6420090302525452E-4</v>
      </c>
      <c r="J6452" s="10">
        <v>3.3826032118620979E-4</v>
      </c>
      <c r="K6452">
        <v>3.9380276429550699E-4</v>
      </c>
      <c r="L6452">
        <v>3.4705359311348649E-4</v>
      </c>
      <c r="M6452">
        <v>3.8107535259186421E-4</v>
      </c>
      <c r="N6452">
        <v>2.202394281293686E-4</v>
      </c>
      <c r="O6452">
        <v>4.0781913615010889E-4</v>
      </c>
      <c r="P6452">
        <v>2.1588977759148299E-4</v>
      </c>
      <c r="Q6452">
        <v>4.8359987432950097E-4</v>
      </c>
      <c r="R6452">
        <v>3.4656384239146272E-4</v>
      </c>
      <c r="S6452">
        <v>1.493790023690829E-5</v>
      </c>
      <c r="T6452">
        <v>9.2004891499898177E-5</v>
      </c>
    </row>
    <row r="6453" spans="1:20">
      <c r="A6453" s="10">
        <v>6447</v>
      </c>
      <c r="B6453" s="10">
        <v>2.4508085350927509E-4</v>
      </c>
      <c r="C6453" s="10">
        <v>3.0879069968604503E-4</v>
      </c>
      <c r="D6453" s="10">
        <v>3.2117185038347992E-4</v>
      </c>
      <c r="E6453" s="10">
        <v>2.8279002489147971E-4</v>
      </c>
      <c r="F6453" s="10">
        <v>3.5557938645510459E-4</v>
      </c>
      <c r="G6453" s="10">
        <v>3.0066867720575309E-4</v>
      </c>
      <c r="H6453" s="10">
        <v>2.7523767291947238E-4</v>
      </c>
      <c r="I6453" s="10">
        <v>2.8842672382709661E-4</v>
      </c>
      <c r="J6453" s="10">
        <v>2.6644253473430537E-4</v>
      </c>
      <c r="K6453">
        <v>2.6120428343560898E-4</v>
      </c>
      <c r="L6453">
        <v>3.0639017365739112E-4</v>
      </c>
      <c r="M6453">
        <v>3.4372684163329949E-4</v>
      </c>
      <c r="N6453">
        <v>1.8074183356926401E-4</v>
      </c>
      <c r="O6453">
        <v>3.327182347693271E-4</v>
      </c>
      <c r="P6453">
        <v>1.591786199358079E-4</v>
      </c>
      <c r="Q6453">
        <v>4.0295214283001278E-4</v>
      </c>
      <c r="R6453">
        <v>2.6621599718289088E-4</v>
      </c>
      <c r="S6453">
        <v>2.1032158087857208E-5</v>
      </c>
      <c r="T6453">
        <v>6.3497478472640339E-5</v>
      </c>
    </row>
    <row r="6454" spans="1:20">
      <c r="A6454" s="10">
        <v>6448</v>
      </c>
      <c r="B6454" s="10">
        <v>1.54031988631916E-4</v>
      </c>
      <c r="C6454" s="10">
        <v>2.2799021748520659E-4</v>
      </c>
      <c r="D6454" s="10">
        <v>2.0837989428166011E-4</v>
      </c>
      <c r="E6454" s="10">
        <v>2.1959538009611851E-4</v>
      </c>
      <c r="F6454" s="10">
        <v>2.0240297603768369E-4</v>
      </c>
      <c r="G6454" s="10">
        <v>2.0665366523836941E-4</v>
      </c>
      <c r="H6454" s="10">
        <v>1.7106458485359959E-4</v>
      </c>
      <c r="I6454" s="10">
        <v>1.9506031491924191E-4</v>
      </c>
      <c r="J6454" s="10">
        <v>1.480159519039991E-4</v>
      </c>
      <c r="K6454">
        <v>1.4000969236553339E-4</v>
      </c>
      <c r="L6454">
        <v>2.4465095999675219E-4</v>
      </c>
      <c r="M6454">
        <v>2.411703639877566E-4</v>
      </c>
      <c r="N6454">
        <v>1.3179485089199409E-4</v>
      </c>
      <c r="O6454">
        <v>2.170724723741013E-4</v>
      </c>
      <c r="P6454">
        <v>1.240489690193474E-4</v>
      </c>
      <c r="Q6454">
        <v>2.6624817719085272E-4</v>
      </c>
      <c r="R6454">
        <v>1.446615694718513E-4</v>
      </c>
      <c r="S6454">
        <v>2.5479447928916439E-5</v>
      </c>
      <c r="T6454">
        <v>2.7882853004138869E-5</v>
      </c>
    </row>
    <row r="6455" spans="1:20">
      <c r="A6455" s="10">
        <v>6449</v>
      </c>
      <c r="B6455" s="10">
        <v>6.0125563034071702E-5</v>
      </c>
      <c r="C6455" s="10">
        <v>1.3190910461521391E-4</v>
      </c>
      <c r="D6455" s="10">
        <v>1.3271515547303461E-4</v>
      </c>
      <c r="E6455" s="10">
        <v>8.7088549359127921E-5</v>
      </c>
      <c r="F6455" s="10">
        <v>5.5827513501425178E-5</v>
      </c>
      <c r="G6455" s="10">
        <v>8.5835942753334851E-5</v>
      </c>
      <c r="H6455" s="10">
        <v>7.4578674298505924E-5</v>
      </c>
      <c r="I6455" s="10">
        <v>8.249767986415726E-5</v>
      </c>
      <c r="J6455" s="10">
        <v>8.5564588296301847E-5</v>
      </c>
      <c r="K6455">
        <v>9.0218016576134355E-5</v>
      </c>
      <c r="L6455">
        <v>1.2853222269807479E-4</v>
      </c>
      <c r="M6455">
        <v>1.1171842280569251E-4</v>
      </c>
      <c r="N6455">
        <v>5.8250634942099067E-5</v>
      </c>
      <c r="O6455">
        <v>1.896617578348358E-4</v>
      </c>
      <c r="P6455">
        <v>5.9979740203222347E-5</v>
      </c>
      <c r="Q6455">
        <v>9.7211267371134809E-5</v>
      </c>
      <c r="R6455">
        <v>4.9356959428491799E-5</v>
      </c>
      <c r="S6455">
        <v>2.735687208253245E-5</v>
      </c>
      <c r="T6455">
        <v>1.885456145471777E-5</v>
      </c>
    </row>
    <row r="6456" spans="1:20">
      <c r="A6456" s="10">
        <v>6450</v>
      </c>
      <c r="B6456" s="10">
        <v>2.1366344852020629E-5</v>
      </c>
      <c r="C6456" s="10">
        <v>9.4756027177398121E-5</v>
      </c>
      <c r="D6456" s="10">
        <v>7.2529719156477123E-5</v>
      </c>
      <c r="E6456" s="10">
        <v>4.2216486665040173E-5</v>
      </c>
      <c r="F6456" s="10">
        <v>1.6892779492469091E-6</v>
      </c>
      <c r="G6456" s="10">
        <v>6.1213425533924095E-5</v>
      </c>
      <c r="H6456" s="10">
        <v>4.1117423744310473E-5</v>
      </c>
      <c r="I6456" s="10">
        <v>4.3115769827543729E-5</v>
      </c>
      <c r="J6456" s="10">
        <v>7.1257500608105085E-5</v>
      </c>
      <c r="K6456">
        <v>2.4710310273766961E-5</v>
      </c>
      <c r="L6456">
        <v>7.7686048357568927E-5</v>
      </c>
      <c r="M6456">
        <v>5.4482418164569233E-5</v>
      </c>
      <c r="N6456">
        <v>8.3226687035339175E-6</v>
      </c>
      <c r="O6456">
        <v>1.4101354978075331E-4</v>
      </c>
      <c r="P6456">
        <v>3.718021709108325E-6</v>
      </c>
      <c r="Q6456">
        <v>2.6558425998756739E-5</v>
      </c>
      <c r="R6456">
        <v>3.790280544618775E-6</v>
      </c>
      <c r="S6456">
        <v>3.7336252969027327E-5</v>
      </c>
      <c r="T6456">
        <v>2.5628813628128659E-5</v>
      </c>
    </row>
    <row r="6457" spans="1:20">
      <c r="A6457" s="10">
        <v>6451</v>
      </c>
      <c r="B6457" s="10">
        <v>1.9916068173789582E-5</v>
      </c>
      <c r="C6457" s="10">
        <v>9.1932522950135479E-5</v>
      </c>
      <c r="D6457" s="10">
        <v>6.5921633259580185E-5</v>
      </c>
      <c r="E6457" s="10">
        <v>3.3945561282202087E-5</v>
      </c>
      <c r="F6457" s="10">
        <v>0</v>
      </c>
      <c r="G6457" s="10">
        <v>6.2763558978840925E-5</v>
      </c>
      <c r="H6457" s="10">
        <v>4.0662176969224388E-5</v>
      </c>
      <c r="I6457" s="10">
        <v>4.4293223009516762E-5</v>
      </c>
      <c r="J6457" s="10">
        <v>8.3170045426100481E-5</v>
      </c>
      <c r="K6457">
        <v>1.583400081194368E-5</v>
      </c>
      <c r="L6457">
        <v>3.407185574979767E-5</v>
      </c>
      <c r="M6457">
        <v>5.4443040414590959E-5</v>
      </c>
      <c r="N6457">
        <v>6.05393870659736E-6</v>
      </c>
      <c r="O6457">
        <v>1.3421852565807601E-4</v>
      </c>
      <c r="P6457">
        <v>7.198411522814609E-6</v>
      </c>
      <c r="Q6457">
        <v>2.056908666218133E-5</v>
      </c>
      <c r="R6457">
        <v>5.4111286837496603E-6</v>
      </c>
      <c r="S6457">
        <v>3.5269356372825737E-5</v>
      </c>
      <c r="T6457">
        <v>2.5500357212127849E-6</v>
      </c>
    </row>
    <row r="6458" spans="1:20">
      <c r="A6458" s="10">
        <v>6452</v>
      </c>
      <c r="B6458" s="10">
        <v>1.0952088118735751E-5</v>
      </c>
      <c r="C6458" s="10">
        <v>5.7050171001705347E-5</v>
      </c>
      <c r="D6458" s="10">
        <v>2.9685085453149712E-5</v>
      </c>
      <c r="E6458" s="10">
        <v>1.236516174409643E-5</v>
      </c>
      <c r="F6458" s="10">
        <v>0</v>
      </c>
      <c r="G6458" s="10">
        <v>4.9927709913757552E-5</v>
      </c>
      <c r="H6458" s="10">
        <v>2.9449531076972789E-5</v>
      </c>
      <c r="I6458" s="10">
        <v>3.4357202346890298E-5</v>
      </c>
      <c r="J6458" s="10">
        <v>6.3415055259032066E-5</v>
      </c>
      <c r="K6458">
        <v>9.3626558147091158E-6</v>
      </c>
      <c r="L6458">
        <v>2.293942293140196E-6</v>
      </c>
      <c r="M6458">
        <v>3.3681769121465489E-5</v>
      </c>
      <c r="N6458">
        <v>4.7997988439775484E-6</v>
      </c>
      <c r="O6458">
        <v>1.032837288553938E-4</v>
      </c>
      <c r="P6458">
        <v>5.0108842004701313E-6</v>
      </c>
      <c r="Q6458">
        <v>0</v>
      </c>
      <c r="R6458">
        <v>5.5914439870032746E-6</v>
      </c>
      <c r="S6458">
        <v>2.1792243509072479E-5</v>
      </c>
      <c r="T6458">
        <v>8.8773935272360787E-7</v>
      </c>
    </row>
    <row r="6459" spans="1:20">
      <c r="A6459" s="10">
        <v>6453</v>
      </c>
      <c r="B6459" s="10">
        <v>8.6739420277298023E-7</v>
      </c>
      <c r="C6459" s="10">
        <v>2.0517026952754939E-5</v>
      </c>
      <c r="D6459" s="10">
        <v>1.0451697988400831E-5</v>
      </c>
      <c r="E6459" s="10">
        <v>4.8912634093278939E-6</v>
      </c>
      <c r="F6459" s="10">
        <v>0</v>
      </c>
      <c r="G6459" s="10">
        <v>2.7927031846494021E-5</v>
      </c>
      <c r="H6459" s="10">
        <v>9.8925806821331281E-6</v>
      </c>
      <c r="I6459" s="10">
        <v>1.886575782944933E-5</v>
      </c>
      <c r="J6459" s="10">
        <v>3.3989899630134401E-5</v>
      </c>
      <c r="K6459">
        <v>7.2689564571261631E-6</v>
      </c>
      <c r="L6459">
        <v>4.5037850613841602E-8</v>
      </c>
      <c r="M6459">
        <v>1.7341229453520429E-5</v>
      </c>
      <c r="N6459">
        <v>8.2213524017209038E-7</v>
      </c>
      <c r="O6459">
        <v>4.2575672584843958E-5</v>
      </c>
      <c r="P6459">
        <v>3.7694897421258131E-6</v>
      </c>
      <c r="Q6459">
        <v>0</v>
      </c>
      <c r="R6459">
        <v>2.6802422853993999E-6</v>
      </c>
      <c r="S6459">
        <v>1.2712139012292371E-5</v>
      </c>
      <c r="T6459">
        <v>2.202653552876606E-6</v>
      </c>
    </row>
    <row r="6460" spans="1:20">
      <c r="A6460" s="10">
        <v>6454</v>
      </c>
      <c r="B6460" s="10">
        <v>1.1299861763604669E-7</v>
      </c>
      <c r="C6460" s="10">
        <v>1.0067022205881611E-5</v>
      </c>
      <c r="D6460" s="10">
        <v>3.5782533057917149E-6</v>
      </c>
      <c r="E6460" s="10">
        <v>3.3123679972875118E-7</v>
      </c>
      <c r="F6460" s="10">
        <v>0</v>
      </c>
      <c r="G6460" s="10">
        <v>7.9265901746750655E-6</v>
      </c>
      <c r="H6460" s="10">
        <v>3.233765230642567E-6</v>
      </c>
      <c r="I6460" s="10">
        <v>5.0432553096463938E-6</v>
      </c>
      <c r="J6460" s="10">
        <v>9.8725234708578688E-6</v>
      </c>
      <c r="K6460">
        <v>6.4418493500274731E-6</v>
      </c>
      <c r="L6460">
        <v>0</v>
      </c>
      <c r="M6460">
        <v>6.7514429158094003E-6</v>
      </c>
      <c r="N6460">
        <v>9.3124923324929178E-8</v>
      </c>
      <c r="O6460">
        <v>1.000357020398488E-5</v>
      </c>
      <c r="P6460">
        <v>1.152593978842316E-6</v>
      </c>
      <c r="Q6460">
        <v>0</v>
      </c>
      <c r="R6460">
        <v>1.602802695587681E-7</v>
      </c>
      <c r="S6460">
        <v>1.589519399479998E-5</v>
      </c>
      <c r="T6460">
        <v>1.4184861886216329E-5</v>
      </c>
    </row>
    <row r="6461" spans="1:20">
      <c r="A6461" s="10">
        <v>6455</v>
      </c>
      <c r="B6461" s="10">
        <v>0</v>
      </c>
      <c r="C6461" s="10">
        <v>4.6619159024936428E-6</v>
      </c>
      <c r="D6461" s="10">
        <v>9.6902678661972057E-7</v>
      </c>
      <c r="E6461" s="10">
        <v>0</v>
      </c>
      <c r="F6461" s="10">
        <v>0</v>
      </c>
      <c r="G6461" s="10">
        <v>1.45013971164615E-6</v>
      </c>
      <c r="H6461" s="10">
        <v>1.186690373422476E-6</v>
      </c>
      <c r="I6461" s="10">
        <v>1.0779807362448941E-6</v>
      </c>
      <c r="J6461" s="10">
        <v>1.4118708400057381E-6</v>
      </c>
      <c r="K6461">
        <v>1.9290153273433921E-6</v>
      </c>
      <c r="L6461">
        <v>0</v>
      </c>
      <c r="M6461">
        <v>1.3436851877011401E-6</v>
      </c>
      <c r="N6461">
        <v>9.6632318592355403E-10</v>
      </c>
      <c r="O6461">
        <v>9.053867694315398E-7</v>
      </c>
      <c r="P6461">
        <v>0</v>
      </c>
      <c r="Q6461">
        <v>0</v>
      </c>
      <c r="R6461">
        <v>0</v>
      </c>
      <c r="S6461">
        <v>2.3745018378186621E-5</v>
      </c>
      <c r="T6461">
        <v>2.370037973064668E-5</v>
      </c>
    </row>
    <row r="6462" spans="1:20">
      <c r="A6462" s="10">
        <v>6456</v>
      </c>
      <c r="B6462" s="10">
        <v>0</v>
      </c>
      <c r="C6462" s="10">
        <v>2.338784557998025E-7</v>
      </c>
      <c r="D6462" s="10">
        <v>1.6127250972838609E-7</v>
      </c>
      <c r="E6462" s="10">
        <v>0</v>
      </c>
      <c r="F6462" s="10">
        <v>0</v>
      </c>
      <c r="G6462" s="10">
        <v>1.2870771164094599E-7</v>
      </c>
      <c r="H6462" s="10">
        <v>2.5086829354639629E-8</v>
      </c>
      <c r="I6462" s="10">
        <v>1.474102428286257E-7</v>
      </c>
      <c r="J6462" s="10">
        <v>3.8445724134031353E-7</v>
      </c>
      <c r="K6462">
        <v>0</v>
      </c>
      <c r="L6462">
        <v>0</v>
      </c>
      <c r="M6462">
        <v>1.9829746947082641E-7</v>
      </c>
      <c r="N6462">
        <v>1.002112933550352E-9</v>
      </c>
      <c r="O6462">
        <v>4.5145166299251378E-8</v>
      </c>
      <c r="P6462">
        <v>0</v>
      </c>
      <c r="Q6462">
        <v>0</v>
      </c>
      <c r="R6462">
        <v>0</v>
      </c>
      <c r="S6462">
        <v>1.7769391490453159E-5</v>
      </c>
      <c r="T6462">
        <v>1.0285683698168341E-5</v>
      </c>
    </row>
    <row r="6463" spans="1:20">
      <c r="A6463" s="10">
        <v>6457</v>
      </c>
      <c r="B6463" s="10">
        <v>0</v>
      </c>
      <c r="C6463" s="10">
        <v>4.9885311077897941E-7</v>
      </c>
      <c r="D6463" s="10">
        <v>2.034802681887686E-8</v>
      </c>
      <c r="E6463" s="10">
        <v>0</v>
      </c>
      <c r="F6463" s="10">
        <v>0</v>
      </c>
      <c r="G6463" s="10">
        <v>2.4976417026497882E-7</v>
      </c>
      <c r="H6463" s="10">
        <v>0</v>
      </c>
      <c r="I6463" s="10">
        <v>2.3112298969681052E-9</v>
      </c>
      <c r="J6463" s="10">
        <v>1.484591058697609E-8</v>
      </c>
      <c r="K6463">
        <v>0</v>
      </c>
      <c r="L6463">
        <v>1.154816682406195E-9</v>
      </c>
      <c r="M6463">
        <v>3.8180786972500472E-7</v>
      </c>
      <c r="N6463">
        <v>6.9790007872256687E-10</v>
      </c>
      <c r="O6463">
        <v>2.5677827545594502E-9</v>
      </c>
      <c r="P6463">
        <v>0</v>
      </c>
      <c r="Q6463">
        <v>0</v>
      </c>
      <c r="R6463">
        <v>0</v>
      </c>
      <c r="S6463">
        <v>1.394714518734895E-5</v>
      </c>
      <c r="T6463">
        <v>1.114519260131786E-5</v>
      </c>
    </row>
    <row r="6464" spans="1:20">
      <c r="A6464" s="10">
        <v>6458</v>
      </c>
      <c r="B6464" s="10">
        <v>0</v>
      </c>
      <c r="C6464" s="10">
        <v>5.4703032077519332E-7</v>
      </c>
      <c r="D6464" s="10">
        <v>0</v>
      </c>
      <c r="E6464" s="10">
        <v>0</v>
      </c>
      <c r="F6464" s="10">
        <v>0</v>
      </c>
      <c r="G6464" s="10">
        <v>2.8048281480317991E-7</v>
      </c>
      <c r="H6464" s="10">
        <v>0</v>
      </c>
      <c r="I6464" s="10">
        <v>0</v>
      </c>
      <c r="J6464" s="10">
        <v>4.7129874879289174E-10</v>
      </c>
      <c r="K6464">
        <v>0</v>
      </c>
      <c r="L6464">
        <v>0</v>
      </c>
      <c r="M6464">
        <v>4.2789184272057782E-7</v>
      </c>
      <c r="N6464">
        <v>1.1542193609642451E-9</v>
      </c>
      <c r="O6464">
        <v>1.676042300047172E-10</v>
      </c>
      <c r="P6464">
        <v>0</v>
      </c>
      <c r="Q6464">
        <v>0</v>
      </c>
      <c r="R6464">
        <v>0</v>
      </c>
      <c r="S6464">
        <v>1.5876625844431511E-5</v>
      </c>
      <c r="T6464">
        <v>1.682566276370249E-5</v>
      </c>
    </row>
    <row r="6465" spans="1:20">
      <c r="A6465" s="10">
        <v>6459</v>
      </c>
      <c r="B6465" s="10">
        <v>0</v>
      </c>
      <c r="C6465" s="10">
        <v>5.4615437150253494E-7</v>
      </c>
      <c r="D6465" s="10">
        <v>1.1997657322450981E-10</v>
      </c>
      <c r="E6465" s="10">
        <v>0</v>
      </c>
      <c r="F6465" s="10">
        <v>0</v>
      </c>
      <c r="G6465" s="10">
        <v>2.6571059363191183E-7</v>
      </c>
      <c r="H6465" s="10">
        <v>0</v>
      </c>
      <c r="I6465" s="10">
        <v>0</v>
      </c>
      <c r="J6465" s="10">
        <v>2.3564937439644592E-10</v>
      </c>
      <c r="K6465">
        <v>0</v>
      </c>
      <c r="L6465">
        <v>0</v>
      </c>
      <c r="M6465">
        <v>4.3133737341183551E-7</v>
      </c>
      <c r="N6465">
        <v>9.6632318592355403E-10</v>
      </c>
      <c r="O6465">
        <v>7.7355798463715638E-11</v>
      </c>
      <c r="P6465">
        <v>0</v>
      </c>
      <c r="Q6465">
        <v>0</v>
      </c>
      <c r="R6465">
        <v>0</v>
      </c>
      <c r="S6465">
        <v>1.407253616270151E-5</v>
      </c>
      <c r="T6465">
        <v>2.2452461961774758E-6</v>
      </c>
    </row>
    <row r="6466" spans="1:20">
      <c r="A6466" s="10">
        <v>6460</v>
      </c>
      <c r="B6466" s="10">
        <v>0</v>
      </c>
      <c r="C6466" s="10">
        <v>1.4847340171560489E-7</v>
      </c>
      <c r="D6466" s="10">
        <v>0</v>
      </c>
      <c r="E6466" s="10">
        <v>0</v>
      </c>
      <c r="F6466" s="10">
        <v>0</v>
      </c>
      <c r="G6466" s="10">
        <v>3.6741165477256513E-8</v>
      </c>
      <c r="H6466" s="10">
        <v>0</v>
      </c>
      <c r="I6466" s="10">
        <v>0</v>
      </c>
      <c r="J6466" s="10">
        <v>0</v>
      </c>
      <c r="K6466">
        <v>0</v>
      </c>
      <c r="L6466">
        <v>0</v>
      </c>
      <c r="M6466">
        <v>7.3791782304437822E-8</v>
      </c>
      <c r="N6466">
        <v>9.8421805973695324E-10</v>
      </c>
      <c r="O6466">
        <v>0</v>
      </c>
      <c r="P6466">
        <v>0</v>
      </c>
      <c r="Q6466">
        <v>0</v>
      </c>
      <c r="R6466">
        <v>0</v>
      </c>
      <c r="S6466">
        <v>9.1586477928842529E-6</v>
      </c>
      <c r="T6466">
        <v>5.8299867868736929E-7</v>
      </c>
    </row>
    <row r="6467" spans="1:20">
      <c r="A6467" s="10">
        <v>6461</v>
      </c>
      <c r="B6467" s="10">
        <v>1.8297369157696841E-9</v>
      </c>
      <c r="C6467" s="10">
        <v>7.8835434539259263E-10</v>
      </c>
      <c r="D6467" s="10">
        <v>1.823643913012549E-10</v>
      </c>
      <c r="E6467" s="10">
        <v>2.4842759979656341E-9</v>
      </c>
      <c r="F6467" s="10">
        <v>0</v>
      </c>
      <c r="G6467" s="10">
        <v>9.6776987416897302E-10</v>
      </c>
      <c r="H6467" s="10">
        <v>1.341853663155143E-9</v>
      </c>
      <c r="I6467" s="10">
        <v>6.2836562823820357E-10</v>
      </c>
      <c r="J6467" s="10">
        <v>9.5767905754715608E-8</v>
      </c>
      <c r="K6467">
        <v>0</v>
      </c>
      <c r="L6467">
        <v>3.4644500472185851E-10</v>
      </c>
      <c r="M6467">
        <v>2.907166520748767E-9</v>
      </c>
      <c r="N6467">
        <v>6.5629449710641382E-9</v>
      </c>
      <c r="O6467">
        <v>1.7061519702130839E-8</v>
      </c>
      <c r="P6467">
        <v>2.7183820255714998E-10</v>
      </c>
      <c r="Q6467">
        <v>0</v>
      </c>
      <c r="R6467">
        <v>2.560032083230324E-9</v>
      </c>
      <c r="S6467">
        <v>4.6710431023348818E-6</v>
      </c>
      <c r="T6467">
        <v>1.097028702703399E-5</v>
      </c>
    </row>
    <row r="6468" spans="1:20">
      <c r="A6468" s="10">
        <v>6462</v>
      </c>
      <c r="B6468" s="10">
        <v>1.0006039954759209E-5</v>
      </c>
      <c r="C6468" s="10">
        <v>1.9001288711093149E-6</v>
      </c>
      <c r="D6468" s="10">
        <v>1.5663565512640519E-6</v>
      </c>
      <c r="E6468" s="10">
        <v>3.7694862821909582E-6</v>
      </c>
      <c r="F6468" s="10">
        <v>1.7910658458622619E-6</v>
      </c>
      <c r="G6468" s="10">
        <v>6.0795985290118181E-6</v>
      </c>
      <c r="H6468" s="10">
        <v>1.5544270367091039E-6</v>
      </c>
      <c r="I6468" s="10">
        <v>6.5550712317764282E-6</v>
      </c>
      <c r="J6468" s="10">
        <v>2.0771361236049601E-6</v>
      </c>
      <c r="K6468">
        <v>5.165892231554961E-6</v>
      </c>
      <c r="L6468">
        <v>2.088774674302205E-7</v>
      </c>
      <c r="M6468">
        <v>4.7726145224876739E-6</v>
      </c>
      <c r="N6468">
        <v>4.7701917752532781E-6</v>
      </c>
      <c r="O6468">
        <v>4.4101188021783366E-6</v>
      </c>
      <c r="P6468">
        <v>2.082280631587769E-7</v>
      </c>
      <c r="Q6468">
        <v>3.117656206003638E-6</v>
      </c>
      <c r="R6468">
        <v>1.082348173066956E-5</v>
      </c>
      <c r="S6468">
        <v>5.1965182832085976E-6</v>
      </c>
      <c r="T6468">
        <v>2.617546987745182E-5</v>
      </c>
    </row>
    <row r="6469" spans="1:20">
      <c r="A6469" s="10">
        <v>6463</v>
      </c>
      <c r="B6469" s="10">
        <v>1.102890554332554E-4</v>
      </c>
      <c r="C6469" s="10">
        <v>4.9827905742314269E-5</v>
      </c>
      <c r="D6469" s="10">
        <v>4.272784490765347E-5</v>
      </c>
      <c r="E6469" s="10">
        <v>8.341477671052524E-5</v>
      </c>
      <c r="F6469" s="10">
        <v>5.941516079345891E-5</v>
      </c>
      <c r="G6469" s="10">
        <v>6.4066025719511623E-5</v>
      </c>
      <c r="H6469" s="10">
        <v>2.9478630965574691E-5</v>
      </c>
      <c r="I6469" s="10">
        <v>8.3173945732010132E-5</v>
      </c>
      <c r="J6469" s="10">
        <v>3.9460521065191589E-5</v>
      </c>
      <c r="K6469">
        <v>5.8205210836396169E-5</v>
      </c>
      <c r="L6469">
        <v>1.8825778250960201E-5</v>
      </c>
      <c r="M6469">
        <v>6.0156753192620352E-5</v>
      </c>
      <c r="N6469">
        <v>7.5537548312561796E-5</v>
      </c>
      <c r="O6469">
        <v>8.2838192992790974E-5</v>
      </c>
      <c r="P6469">
        <v>2.4490991021183869E-5</v>
      </c>
      <c r="Q6469">
        <v>5.2578709701195358E-5</v>
      </c>
      <c r="R6469">
        <v>1.140574015817353E-4</v>
      </c>
      <c r="S6469">
        <v>5.8104883506543651E-6</v>
      </c>
      <c r="T6469">
        <v>3.2626385429846888E-5</v>
      </c>
    </row>
    <row r="6470" spans="1:20">
      <c r="A6470" s="10">
        <v>6464</v>
      </c>
      <c r="B6470" s="10">
        <v>2.6052560099985058E-4</v>
      </c>
      <c r="C6470" s="10">
        <v>1.365779251878493E-4</v>
      </c>
      <c r="D6470" s="10">
        <v>1.6259658018873469E-4</v>
      </c>
      <c r="E6470" s="10">
        <v>1.6797324048233619E-4</v>
      </c>
      <c r="F6470" s="10">
        <v>1.8629664315091921E-4</v>
      </c>
      <c r="G6470" s="10">
        <v>1.5299147626159369E-4</v>
      </c>
      <c r="H6470" s="10">
        <v>1.065933399278617E-4</v>
      </c>
      <c r="I6470" s="10">
        <v>1.934808464089902E-4</v>
      </c>
      <c r="J6470" s="10">
        <v>1.1624019140900309E-4</v>
      </c>
      <c r="K6470">
        <v>1.9979174050162039E-4</v>
      </c>
      <c r="L6470">
        <v>1.2647262158021189E-4</v>
      </c>
      <c r="M6470">
        <v>2.1627895928140811E-4</v>
      </c>
      <c r="N6470">
        <v>2.167255817599326E-4</v>
      </c>
      <c r="O6470">
        <v>2.2408754661515921E-4</v>
      </c>
      <c r="P6470">
        <v>1.2301657283240241E-4</v>
      </c>
      <c r="Q6470">
        <v>1.658368994521096E-4</v>
      </c>
      <c r="R6470">
        <v>2.7461503113821649E-4</v>
      </c>
      <c r="S6470">
        <v>2.2448973309314679E-6</v>
      </c>
      <c r="T6470">
        <v>2.6249821098037431E-5</v>
      </c>
    </row>
    <row r="6471" spans="1:20">
      <c r="A6471" s="10">
        <v>6465</v>
      </c>
      <c r="B6471" s="10">
        <v>3.418148593409779E-4</v>
      </c>
      <c r="C6471" s="10">
        <v>2.5214538586854291E-4</v>
      </c>
      <c r="D6471" s="10">
        <v>2.5362788430263213E-4</v>
      </c>
      <c r="E6471" s="10">
        <v>2.6670815622887141E-4</v>
      </c>
      <c r="F6471" s="10">
        <v>1.6728693168926919E-4</v>
      </c>
      <c r="G6471" s="10">
        <v>2.7114019643758002E-4</v>
      </c>
      <c r="H6471" s="10">
        <v>2.4189083830992159E-4</v>
      </c>
      <c r="I6471" s="10">
        <v>3.3452459414217052E-4</v>
      </c>
      <c r="J6471" s="10">
        <v>1.9501395503688219E-4</v>
      </c>
      <c r="K6471">
        <v>3.4569231581720592E-4</v>
      </c>
      <c r="L6471">
        <v>2.8416102072650298E-4</v>
      </c>
      <c r="M6471">
        <v>2.6913481867489201E-4</v>
      </c>
      <c r="N6471">
        <v>3.3195386400566699E-4</v>
      </c>
      <c r="O6471">
        <v>3.5989782737296043E-4</v>
      </c>
      <c r="P6471">
        <v>2.8025222921543302E-4</v>
      </c>
      <c r="Q6471">
        <v>2.17212174922815E-4</v>
      </c>
      <c r="R6471">
        <v>3.6160535263613598E-4</v>
      </c>
      <c r="S6471">
        <v>3.455040733267348E-6</v>
      </c>
      <c r="T6471">
        <v>1.887945103874429E-5</v>
      </c>
    </row>
    <row r="6472" spans="1:20">
      <c r="A6472" s="10">
        <v>6466</v>
      </c>
      <c r="B6472" s="10">
        <v>4.4677117125939712E-4</v>
      </c>
      <c r="C6472" s="10">
        <v>2.9153560271075733E-4</v>
      </c>
      <c r="D6472" s="10">
        <v>2.9487429267743262E-4</v>
      </c>
      <c r="E6472" s="10">
        <v>4.0333207636604598E-4</v>
      </c>
      <c r="F6472" s="10">
        <v>2.7198706526788258E-4</v>
      </c>
      <c r="G6472" s="10">
        <v>3.4198396816884178E-4</v>
      </c>
      <c r="H6472" s="10">
        <v>3.7563196980160732E-4</v>
      </c>
      <c r="I6472" s="10">
        <v>4.1889292714870501E-4</v>
      </c>
      <c r="J6472" s="10">
        <v>2.422909540683352E-4</v>
      </c>
      <c r="K6472">
        <v>4.1033754481553208E-4</v>
      </c>
      <c r="L6472">
        <v>3.4406498528025343E-4</v>
      </c>
      <c r="M6472">
        <v>2.4011329850079279E-4</v>
      </c>
      <c r="N6472">
        <v>3.9629245804634192E-4</v>
      </c>
      <c r="O6472">
        <v>3.3923895093310771E-4</v>
      </c>
      <c r="P6472">
        <v>3.803131078883273E-4</v>
      </c>
      <c r="Q6472">
        <v>3.5339322405868439E-4</v>
      </c>
      <c r="R6472">
        <v>4.6281745932303498E-4</v>
      </c>
      <c r="S6472">
        <v>3.053875072804616E-6</v>
      </c>
      <c r="T6472">
        <v>1.3215039285331971E-5</v>
      </c>
    </row>
    <row r="6473" spans="1:20">
      <c r="A6473" s="10">
        <v>6467</v>
      </c>
      <c r="B6473" s="10">
        <v>4.5496073989102591E-4</v>
      </c>
      <c r="C6473" s="10">
        <v>3.4854421429922138E-4</v>
      </c>
      <c r="D6473" s="10">
        <v>3.6070545820185581E-4</v>
      </c>
      <c r="E6473" s="10">
        <v>4.45245745888723E-4</v>
      </c>
      <c r="F6473" s="10">
        <v>4.7556135424395779E-4</v>
      </c>
      <c r="G6473" s="10">
        <v>4.1344009392064101E-4</v>
      </c>
      <c r="H6473" s="10">
        <v>4.0934427825910588E-4</v>
      </c>
      <c r="I6473" s="10">
        <v>4.5269553543663099E-4</v>
      </c>
      <c r="J6473" s="10">
        <v>3.2008061173957548E-4</v>
      </c>
      <c r="K6473">
        <v>4.6604131584126627E-4</v>
      </c>
      <c r="L6473">
        <v>3.6870321572751751E-4</v>
      </c>
      <c r="M6473">
        <v>4.3692340774318701E-4</v>
      </c>
      <c r="N6473">
        <v>4.7368304962145112E-4</v>
      </c>
      <c r="O6473">
        <v>3.6471290001974498E-4</v>
      </c>
      <c r="P6473">
        <v>4.6593308042041103E-4</v>
      </c>
      <c r="Q6473">
        <v>4.8284260511751809E-4</v>
      </c>
      <c r="R6473">
        <v>5.082357537386056E-4</v>
      </c>
      <c r="S6473">
        <v>5.6840005521404919E-6</v>
      </c>
      <c r="T6473">
        <v>2.8184461786345789E-5</v>
      </c>
    </row>
    <row r="6474" spans="1:20">
      <c r="A6474" s="10">
        <v>6468</v>
      </c>
      <c r="B6474" s="10">
        <v>4.5535844804537321E-4</v>
      </c>
      <c r="C6474" s="10">
        <v>3.5981659088149098E-4</v>
      </c>
      <c r="D6474" s="10">
        <v>3.1081167772372922E-4</v>
      </c>
      <c r="E6474" s="10">
        <v>4.5523688288354132E-4</v>
      </c>
      <c r="F6474" s="10">
        <v>4.8445656900121222E-4</v>
      </c>
      <c r="G6474" s="10">
        <v>4.2553425248720907E-4</v>
      </c>
      <c r="H6474" s="10">
        <v>4.1496701807636828E-4</v>
      </c>
      <c r="I6474" s="10">
        <v>4.4642645001423072E-4</v>
      </c>
      <c r="J6474" s="10">
        <v>3.4724541739101562E-4</v>
      </c>
      <c r="K6474">
        <v>3.9849817637440299E-4</v>
      </c>
      <c r="L6474">
        <v>4.2972866606717818E-4</v>
      </c>
      <c r="M6474">
        <v>4.4841107086628399E-4</v>
      </c>
      <c r="N6474">
        <v>5.0331140653498026E-4</v>
      </c>
      <c r="O6474">
        <v>3.4815889559554331E-4</v>
      </c>
      <c r="P6474">
        <v>3.9940521098125772E-4</v>
      </c>
      <c r="Q6474">
        <v>4.9121814007513701E-4</v>
      </c>
      <c r="R6474">
        <v>5.0962658856034532E-4</v>
      </c>
      <c r="S6474">
        <v>8.0603689938837938E-6</v>
      </c>
      <c r="T6474">
        <v>2.863608384486568E-5</v>
      </c>
    </row>
    <row r="6475" spans="1:20">
      <c r="A6475" s="10">
        <v>6469</v>
      </c>
      <c r="B6475" s="10">
        <v>4.3627276517261762E-4</v>
      </c>
      <c r="C6475" s="10">
        <v>3.4423089773889451E-4</v>
      </c>
      <c r="D6475" s="10">
        <v>3.7867251873118321E-4</v>
      </c>
      <c r="E6475" s="10">
        <v>4.6631482161980302E-4</v>
      </c>
      <c r="F6475" s="10">
        <v>4.1685826302173079E-4</v>
      </c>
      <c r="G6475" s="10">
        <v>4.1181751409412619E-4</v>
      </c>
      <c r="H6475" s="10">
        <v>3.9762938945920218E-4</v>
      </c>
      <c r="I6475" s="10">
        <v>4.0200095387319171E-4</v>
      </c>
      <c r="J6475" s="10">
        <v>3.4321065708052458E-4</v>
      </c>
      <c r="K6475">
        <v>3.2998872263547649E-4</v>
      </c>
      <c r="L6475">
        <v>4.3331737438942372E-4</v>
      </c>
      <c r="M6475">
        <v>4.3656162612333132E-4</v>
      </c>
      <c r="N6475">
        <v>4.8795810362269141E-4</v>
      </c>
      <c r="O6475">
        <v>3.1987681633395798E-4</v>
      </c>
      <c r="P6475">
        <v>3.9170571103839608E-4</v>
      </c>
      <c r="Q6475">
        <v>4.0552576874137259E-4</v>
      </c>
      <c r="R6475">
        <v>4.1983048581242322E-4</v>
      </c>
      <c r="S6475">
        <v>8.4242994624564456E-6</v>
      </c>
      <c r="T6475">
        <v>2.123656602279369E-5</v>
      </c>
    </row>
    <row r="6476" spans="1:20">
      <c r="A6476" s="10">
        <v>6470</v>
      </c>
      <c r="B6476" s="10">
        <v>3.6230492711202298E-4</v>
      </c>
      <c r="C6476" s="10">
        <v>3.0675310371583111E-4</v>
      </c>
      <c r="D6476" s="10">
        <v>3.2302559521894879E-4</v>
      </c>
      <c r="E6476" s="10">
        <v>3.7556287376461938E-4</v>
      </c>
      <c r="F6476" s="10">
        <v>3.489807785255886E-4</v>
      </c>
      <c r="G6476" s="10">
        <v>3.7057647532197992E-4</v>
      </c>
      <c r="H6476" s="10">
        <v>3.2285662561298991E-4</v>
      </c>
      <c r="I6476" s="10">
        <v>3.2571017579105689E-4</v>
      </c>
      <c r="J6476" s="10">
        <v>3.0068685085501322E-4</v>
      </c>
      <c r="K6476">
        <v>2.8633268221868338E-4</v>
      </c>
      <c r="L6476">
        <v>3.8392527303936089E-4</v>
      </c>
      <c r="M6476">
        <v>3.6729275786091022E-4</v>
      </c>
      <c r="N6476">
        <v>4.0870898624307021E-4</v>
      </c>
      <c r="O6476">
        <v>2.9200950623969868E-4</v>
      </c>
      <c r="P6476">
        <v>3.360334736865273E-4</v>
      </c>
      <c r="Q6476">
        <v>3.5665686112185672E-4</v>
      </c>
      <c r="R6476">
        <v>3.3085963166767891E-4</v>
      </c>
      <c r="S6476">
        <v>6.9280081607747094E-6</v>
      </c>
      <c r="T6476">
        <v>2.0557965938924949E-5</v>
      </c>
    </row>
    <row r="6477" spans="1:20">
      <c r="A6477" s="10">
        <v>6471</v>
      </c>
      <c r="B6477" s="10">
        <v>2.3900566951469079E-4</v>
      </c>
      <c r="C6477" s="10">
        <v>2.4902958174874038E-4</v>
      </c>
      <c r="D6477" s="10">
        <v>2.8326925089238158E-4</v>
      </c>
      <c r="E6477" s="10">
        <v>2.3465065620640089E-4</v>
      </c>
      <c r="F6477" s="10">
        <v>2.8015082228312121E-4</v>
      </c>
      <c r="G6477" s="10">
        <v>2.7900701119806039E-4</v>
      </c>
      <c r="H6477" s="10">
        <v>2.4991552327133991E-4</v>
      </c>
      <c r="I6477" s="10">
        <v>2.2224864404350581E-4</v>
      </c>
      <c r="J6477" s="10">
        <v>2.1225623006372379E-4</v>
      </c>
      <c r="K6477">
        <v>2.1882600674567979E-4</v>
      </c>
      <c r="L6477">
        <v>3.5366392259087343E-4</v>
      </c>
      <c r="M6477">
        <v>2.9163187924020461E-4</v>
      </c>
      <c r="N6477">
        <v>3.0904125639069462E-4</v>
      </c>
      <c r="O6477">
        <v>2.3937759758194219E-4</v>
      </c>
      <c r="P6477">
        <v>3.217761036388099E-4</v>
      </c>
      <c r="Q6477">
        <v>2.972810669040771E-4</v>
      </c>
      <c r="R6477">
        <v>2.3387854844024959E-4</v>
      </c>
      <c r="S6477">
        <v>5.2978302650474096E-6</v>
      </c>
      <c r="T6477">
        <v>1.6526542668503769E-5</v>
      </c>
    </row>
    <row r="6478" spans="1:20">
      <c r="A6478" s="10">
        <v>6472</v>
      </c>
      <c r="B6478" s="10">
        <v>1.3480736938443469E-4</v>
      </c>
      <c r="C6478" s="10">
        <v>1.4854709970766E-4</v>
      </c>
      <c r="D6478" s="10">
        <v>1.9845647774036429E-4</v>
      </c>
      <c r="E6478" s="10">
        <v>1.2541153146380089E-4</v>
      </c>
      <c r="F6478" s="10">
        <v>1.7565381879266299E-4</v>
      </c>
      <c r="G6478" s="10">
        <v>1.7657402626973539E-4</v>
      </c>
      <c r="H6478" s="10">
        <v>1.5755750254926949E-4</v>
      </c>
      <c r="I6478" s="10">
        <v>1.364715326326855E-4</v>
      </c>
      <c r="J6478" s="10">
        <v>1.2514987627926141E-4</v>
      </c>
      <c r="K6478">
        <v>1.4865117960602929E-4</v>
      </c>
      <c r="L6478">
        <v>2.6521700368247288E-4</v>
      </c>
      <c r="M6478">
        <v>1.8849139670432409E-4</v>
      </c>
      <c r="N6478">
        <v>1.448707738727169E-4</v>
      </c>
      <c r="O6478">
        <v>1.667235696939488E-4</v>
      </c>
      <c r="P6478">
        <v>1.9929709085196419E-4</v>
      </c>
      <c r="Q6478">
        <v>1.807562312450312E-4</v>
      </c>
      <c r="R6478">
        <v>1.17432762143821E-4</v>
      </c>
      <c r="S6478">
        <v>5.6313704131674077E-6</v>
      </c>
      <c r="T6478">
        <v>1.592539312971724E-5</v>
      </c>
    </row>
    <row r="6479" spans="1:20">
      <c r="A6479" s="10">
        <v>6473</v>
      </c>
      <c r="B6479" s="10">
        <v>4.9574984719018353E-5</v>
      </c>
      <c r="C6479" s="10">
        <v>1.125697104342405E-4</v>
      </c>
      <c r="D6479" s="10">
        <v>1.272295074075252E-4</v>
      </c>
      <c r="E6479" s="10">
        <v>6.5735622092724874E-5</v>
      </c>
      <c r="F6479" s="10">
        <v>5.6747504490373898E-5</v>
      </c>
      <c r="G6479" s="10">
        <v>8.1094858025463403E-5</v>
      </c>
      <c r="H6479" s="10">
        <v>8.6865669908741086E-5</v>
      </c>
      <c r="I6479" s="10">
        <v>6.9121485949089661E-5</v>
      </c>
      <c r="J6479" s="10">
        <v>7.8674048595103282E-5</v>
      </c>
      <c r="K6479">
        <v>6.8512882607914296E-5</v>
      </c>
      <c r="L6479">
        <v>1.5408993262307929E-4</v>
      </c>
      <c r="M6479">
        <v>1.036678703582265E-4</v>
      </c>
      <c r="N6479">
        <v>5.388442665376096E-5</v>
      </c>
      <c r="O6479">
        <v>1.7685331284575501E-4</v>
      </c>
      <c r="P6479">
        <v>7.2264017964045776E-5</v>
      </c>
      <c r="Q6479">
        <v>6.3827043137086362E-5</v>
      </c>
      <c r="R6479">
        <v>3.6873602982639938E-5</v>
      </c>
      <c r="S6479">
        <v>7.7657662350364282E-6</v>
      </c>
      <c r="T6479">
        <v>1.1984387630687151E-5</v>
      </c>
    </row>
    <row r="6480" spans="1:20">
      <c r="A6480" s="10">
        <v>6474</v>
      </c>
      <c r="B6480" s="10">
        <v>2.0671996781747839E-5</v>
      </c>
      <c r="C6480" s="10">
        <v>8.8998933798031471E-5</v>
      </c>
      <c r="D6480" s="10">
        <v>7.4179606997317273E-5</v>
      </c>
      <c r="E6480" s="10">
        <v>4.2144523170043537E-5</v>
      </c>
      <c r="F6480" s="10">
        <v>1.1205582729198599E-6</v>
      </c>
      <c r="G6480" s="10">
        <v>6.2022375091756846E-5</v>
      </c>
      <c r="H6480" s="10">
        <v>4.1865767614482028E-5</v>
      </c>
      <c r="I6480" s="10">
        <v>4.225325638748106E-5</v>
      </c>
      <c r="J6480" s="10">
        <v>6.8848913035189679E-5</v>
      </c>
      <c r="K6480">
        <v>2.832876253401419E-5</v>
      </c>
      <c r="L6480">
        <v>8.9917087156354711E-5</v>
      </c>
      <c r="M6480">
        <v>5.4060895169985773E-5</v>
      </c>
      <c r="N6480">
        <v>8.431295061299703E-6</v>
      </c>
      <c r="O6480">
        <v>1.418278315643338E-4</v>
      </c>
      <c r="P6480">
        <v>4.1203422488929084E-6</v>
      </c>
      <c r="Q6480">
        <v>2.7021243417815131E-5</v>
      </c>
      <c r="R6480">
        <v>3.6663416000676022E-6</v>
      </c>
      <c r="S6480">
        <v>1.194718854725282E-5</v>
      </c>
      <c r="T6480">
        <v>8.837818790100022E-6</v>
      </c>
    </row>
    <row r="6481" spans="1:20">
      <c r="A6481" s="10">
        <v>6475</v>
      </c>
      <c r="B6481" s="10">
        <v>1.953058711275108E-5</v>
      </c>
      <c r="C6481" s="10">
        <v>8.5970569124498985E-5</v>
      </c>
      <c r="D6481" s="10">
        <v>6.8009208836966402E-5</v>
      </c>
      <c r="E6481" s="10">
        <v>3.3197012119926178E-5</v>
      </c>
      <c r="F6481" s="10">
        <v>0</v>
      </c>
      <c r="G6481" s="10">
        <v>6.3112273357522031E-5</v>
      </c>
      <c r="H6481" s="10">
        <v>3.9246006699541668E-5</v>
      </c>
      <c r="I6481" s="10">
        <v>4.371195591302271E-5</v>
      </c>
      <c r="J6481" s="10">
        <v>7.616499073316708E-5</v>
      </c>
      <c r="K6481">
        <v>1.6458325344493649E-5</v>
      </c>
      <c r="L6481">
        <v>5.9303315526813849E-5</v>
      </c>
      <c r="M6481">
        <v>5.544073061446297E-5</v>
      </c>
      <c r="N6481">
        <v>7.2366556541094434E-6</v>
      </c>
      <c r="O6481">
        <v>1.325947938737573E-4</v>
      </c>
      <c r="P6481">
        <v>7.3435278166130352E-6</v>
      </c>
      <c r="Q6481">
        <v>2.043628247086939E-5</v>
      </c>
      <c r="R6481">
        <v>5.805596236052629E-6</v>
      </c>
      <c r="S6481">
        <v>1.6230912755114599E-5</v>
      </c>
      <c r="T6481">
        <v>9.4435386112440563E-6</v>
      </c>
    </row>
    <row r="6482" spans="1:20">
      <c r="A6482" s="10">
        <v>6476</v>
      </c>
      <c r="B6482" s="10">
        <v>1.5054902259731201E-5</v>
      </c>
      <c r="C6482" s="10">
        <v>5.0680979599717217E-5</v>
      </c>
      <c r="D6482" s="10">
        <v>3.0532016880261767E-5</v>
      </c>
      <c r="E6482" s="10">
        <v>1.214070280716913E-5</v>
      </c>
      <c r="F6482" s="10">
        <v>0</v>
      </c>
      <c r="G6482" s="10">
        <v>5.1194512156609438E-5</v>
      </c>
      <c r="H6482" s="10">
        <v>2.410232132337646E-5</v>
      </c>
      <c r="I6482" s="10">
        <v>3.395325136357296E-5</v>
      </c>
      <c r="J6482" s="10">
        <v>5.6299009710757972E-5</v>
      </c>
      <c r="K6482">
        <v>8.7845411294502386E-6</v>
      </c>
      <c r="L6482">
        <v>8.3768669916721778E-6</v>
      </c>
      <c r="M6482">
        <v>3.7110272251283701E-5</v>
      </c>
      <c r="N6482">
        <v>5.6447589956986279E-6</v>
      </c>
      <c r="O6482">
        <v>9.4736017877796962E-5</v>
      </c>
      <c r="P6482">
        <v>7.4791750796890522E-6</v>
      </c>
      <c r="Q6482">
        <v>1.743055010969212E-7</v>
      </c>
      <c r="R6482">
        <v>5.9748922707740766E-6</v>
      </c>
      <c r="S6482">
        <v>2.0208399793599099E-5</v>
      </c>
      <c r="T6482">
        <v>7.0627905994220154E-6</v>
      </c>
    </row>
    <row r="6483" spans="1:20">
      <c r="A6483" s="10">
        <v>6477</v>
      </c>
      <c r="B6483" s="10">
        <v>2.2219929486314452E-6</v>
      </c>
      <c r="C6483" s="10">
        <v>1.999691455312854E-5</v>
      </c>
      <c r="D6483" s="10">
        <v>1.101140369956482E-5</v>
      </c>
      <c r="E6483" s="10">
        <v>5.1452116224532697E-6</v>
      </c>
      <c r="F6483" s="10">
        <v>0</v>
      </c>
      <c r="G6483" s="10">
        <v>2.8760243830663321E-5</v>
      </c>
      <c r="H6483" s="10">
        <v>7.7826137271355924E-6</v>
      </c>
      <c r="I6483" s="10">
        <v>1.9513487230668071E-5</v>
      </c>
      <c r="J6483" s="10">
        <v>3.037676318031351E-5</v>
      </c>
      <c r="K6483">
        <v>7.0710898237786308E-6</v>
      </c>
      <c r="L6483">
        <v>3.4644500472185838E-8</v>
      </c>
      <c r="M6483">
        <v>1.9353993632330189E-5</v>
      </c>
      <c r="N6483">
        <v>3.6925356318996612E-6</v>
      </c>
      <c r="O6483">
        <v>2.7301703566245741E-5</v>
      </c>
      <c r="P6483">
        <v>6.6201663596084587E-6</v>
      </c>
      <c r="Q6483">
        <v>0</v>
      </c>
      <c r="R6483">
        <v>5.325979790546565E-6</v>
      </c>
      <c r="S6483">
        <v>2.2908868955622049E-5</v>
      </c>
      <c r="T6483">
        <v>1.1853233553959879E-6</v>
      </c>
    </row>
    <row r="6484" spans="1:20">
      <c r="A6484" s="10">
        <v>6478</v>
      </c>
      <c r="B6484" s="10">
        <v>3.0907718171785222E-7</v>
      </c>
      <c r="C6484" s="10">
        <v>1.056406210166619E-5</v>
      </c>
      <c r="D6484" s="10">
        <v>3.4291992102805132E-6</v>
      </c>
      <c r="E6484" s="10">
        <v>4.8581397293550188E-7</v>
      </c>
      <c r="F6484" s="10">
        <v>0</v>
      </c>
      <c r="G6484" s="10">
        <v>8.566804983116261E-6</v>
      </c>
      <c r="H6484" s="10">
        <v>4.1134669897679939E-6</v>
      </c>
      <c r="I6484" s="10">
        <v>5.547369218623592E-6</v>
      </c>
      <c r="J6484" s="10">
        <v>6.9949052743781333E-6</v>
      </c>
      <c r="K6484">
        <v>2.354244241245541E-6</v>
      </c>
      <c r="L6484">
        <v>5.1966750708278771E-8</v>
      </c>
      <c r="M6484">
        <v>7.0319351350126933E-6</v>
      </c>
      <c r="N6484">
        <v>2.82399003649252E-7</v>
      </c>
      <c r="O6484">
        <v>5.5197788674550979E-6</v>
      </c>
      <c r="P6484">
        <v>1.6618375449660429E-6</v>
      </c>
      <c r="Q6484">
        <v>0</v>
      </c>
      <c r="R6484">
        <v>9.2773336581411962E-7</v>
      </c>
      <c r="S6484">
        <v>2.5111927310574821E-5</v>
      </c>
      <c r="T6484">
        <v>8.455022361381974E-7</v>
      </c>
    </row>
    <row r="6485" spans="1:20">
      <c r="A6485" s="10">
        <v>6479</v>
      </c>
      <c r="B6485" s="10">
        <v>1.055807652748183E-7</v>
      </c>
      <c r="C6485" s="10">
        <v>4.9231239756003894E-6</v>
      </c>
      <c r="D6485" s="10">
        <v>9.7754512331866084E-7</v>
      </c>
      <c r="E6485" s="10">
        <v>0</v>
      </c>
      <c r="F6485" s="10">
        <v>0</v>
      </c>
      <c r="G6485" s="10">
        <v>1.874850539692653E-6</v>
      </c>
      <c r="H6485" s="10">
        <v>5.5418973013047509E-7</v>
      </c>
      <c r="I6485" s="10">
        <v>1.2209534176713411E-6</v>
      </c>
      <c r="J6485" s="10">
        <v>1.529198307023984E-6</v>
      </c>
      <c r="K6485">
        <v>2.3006604821526689E-7</v>
      </c>
      <c r="L6485">
        <v>0</v>
      </c>
      <c r="M6485">
        <v>1.6642541330307421E-6</v>
      </c>
      <c r="N6485">
        <v>1.1273770502441461E-9</v>
      </c>
      <c r="O6485">
        <v>4.8819835322800316E-7</v>
      </c>
      <c r="P6485">
        <v>0</v>
      </c>
      <c r="Q6485">
        <v>0</v>
      </c>
      <c r="R6485">
        <v>0</v>
      </c>
      <c r="S6485">
        <v>2.9110565696711761E-5</v>
      </c>
      <c r="T6485">
        <v>1.4757645278209139E-5</v>
      </c>
    </row>
    <row r="6486" spans="1:20">
      <c r="A6486" s="10">
        <v>6480</v>
      </c>
      <c r="B6486" s="10">
        <v>0</v>
      </c>
      <c r="C6486" s="10">
        <v>1.129536587093054E-6</v>
      </c>
      <c r="D6486" s="10">
        <v>4.2937216025587562E-7</v>
      </c>
      <c r="E6486" s="10">
        <v>0</v>
      </c>
      <c r="F6486" s="10">
        <v>0</v>
      </c>
      <c r="G6486" s="10">
        <v>1.3423782520762579E-7</v>
      </c>
      <c r="H6486" s="10">
        <v>4.0422299790698403E-8</v>
      </c>
      <c r="I6486" s="10">
        <v>1.682459803497932E-7</v>
      </c>
      <c r="J6486" s="10">
        <v>3.5290850309611741E-7</v>
      </c>
      <c r="K6486">
        <v>0</v>
      </c>
      <c r="L6486">
        <v>0</v>
      </c>
      <c r="M6486">
        <v>2.8346668124535502E-7</v>
      </c>
      <c r="N6486">
        <v>1.0557975549905501E-9</v>
      </c>
      <c r="O6486">
        <v>1.3346561200215381E-8</v>
      </c>
      <c r="P6486">
        <v>0</v>
      </c>
      <c r="Q6486">
        <v>0</v>
      </c>
      <c r="R6486">
        <v>0</v>
      </c>
      <c r="S6486">
        <v>3.1008305300462827E-5</v>
      </c>
      <c r="T6486">
        <v>2.0224500877435131E-5</v>
      </c>
    </row>
    <row r="6487" spans="1:20">
      <c r="A6487" s="10">
        <v>6481</v>
      </c>
      <c r="B6487" s="10">
        <v>0</v>
      </c>
      <c r="C6487" s="10">
        <v>4.997290600516378E-7</v>
      </c>
      <c r="D6487" s="10">
        <v>1.219921796546816E-7</v>
      </c>
      <c r="E6487" s="10">
        <v>0</v>
      </c>
      <c r="F6487" s="10">
        <v>0</v>
      </c>
      <c r="G6487" s="10">
        <v>2.4885511050059299E-7</v>
      </c>
      <c r="H6487" s="10">
        <v>0</v>
      </c>
      <c r="I6487" s="10">
        <v>1.5600801804534712E-8</v>
      </c>
      <c r="J6487" s="10">
        <v>1.484591058697609E-8</v>
      </c>
      <c r="K6487">
        <v>0</v>
      </c>
      <c r="L6487">
        <v>0</v>
      </c>
      <c r="M6487">
        <v>3.6285745092308679E-7</v>
      </c>
      <c r="N6487">
        <v>1.1900091085910431E-9</v>
      </c>
      <c r="O6487">
        <v>5.479369057846525E-10</v>
      </c>
      <c r="P6487">
        <v>0</v>
      </c>
      <c r="Q6487">
        <v>0</v>
      </c>
      <c r="R6487">
        <v>0</v>
      </c>
      <c r="S6487">
        <v>2.9444483702582431E-5</v>
      </c>
      <c r="T6487">
        <v>3.7573138011689053E-5</v>
      </c>
    </row>
    <row r="6488" spans="1:20">
      <c r="A6488" s="10">
        <v>6482</v>
      </c>
      <c r="B6488" s="10">
        <v>0</v>
      </c>
      <c r="C6488" s="10">
        <v>5.492201939568395E-7</v>
      </c>
      <c r="D6488" s="10">
        <v>0</v>
      </c>
      <c r="E6488" s="10">
        <v>0</v>
      </c>
      <c r="F6488" s="10">
        <v>0</v>
      </c>
      <c r="G6488" s="10">
        <v>2.8067220225409361E-7</v>
      </c>
      <c r="H6488" s="10">
        <v>0</v>
      </c>
      <c r="I6488" s="10">
        <v>0</v>
      </c>
      <c r="J6488" s="10">
        <v>2.3564937439644592E-10</v>
      </c>
      <c r="K6488">
        <v>0</v>
      </c>
      <c r="L6488">
        <v>0</v>
      </c>
      <c r="M6488">
        <v>4.2710224193716449E-7</v>
      </c>
      <c r="N6488">
        <v>1.002112933550352E-9</v>
      </c>
      <c r="O6488">
        <v>1.6115791346607421E-10</v>
      </c>
      <c r="P6488">
        <v>0</v>
      </c>
      <c r="Q6488">
        <v>0</v>
      </c>
      <c r="R6488">
        <v>0</v>
      </c>
      <c r="S6488">
        <v>2.6456067223136609E-5</v>
      </c>
      <c r="T6488">
        <v>3.9886050983412639E-5</v>
      </c>
    </row>
    <row r="6489" spans="1:20">
      <c r="A6489" s="10">
        <v>6483</v>
      </c>
      <c r="B6489" s="10">
        <v>0</v>
      </c>
      <c r="C6489" s="10">
        <v>5.4746829541152262E-7</v>
      </c>
      <c r="D6489" s="10">
        <v>1.1997657322450981E-10</v>
      </c>
      <c r="E6489" s="10">
        <v>0</v>
      </c>
      <c r="F6489" s="10">
        <v>0</v>
      </c>
      <c r="G6489" s="10">
        <v>2.9070973715251928E-7</v>
      </c>
      <c r="H6489" s="10">
        <v>0</v>
      </c>
      <c r="I6489" s="10">
        <v>0</v>
      </c>
      <c r="J6489" s="10">
        <v>0</v>
      </c>
      <c r="K6489">
        <v>0</v>
      </c>
      <c r="L6489">
        <v>1.154816682406195E-9</v>
      </c>
      <c r="M6489">
        <v>4.2782006083117652E-7</v>
      </c>
      <c r="N6489">
        <v>8.9474369066995752E-10</v>
      </c>
      <c r="O6489">
        <v>7.520702628416798E-11</v>
      </c>
      <c r="P6489">
        <v>0</v>
      </c>
      <c r="Q6489">
        <v>0</v>
      </c>
      <c r="R6489">
        <v>0</v>
      </c>
      <c r="S6489">
        <v>2.5807263081089938E-5</v>
      </c>
      <c r="T6489">
        <v>3.1322706959480163E-5</v>
      </c>
    </row>
    <row r="6490" spans="1:20">
      <c r="A6490" s="10">
        <v>6484</v>
      </c>
      <c r="B6490" s="10">
        <v>0</v>
      </c>
      <c r="C6490" s="10">
        <v>1.0861770980964609E-7</v>
      </c>
      <c r="D6490" s="10">
        <v>0</v>
      </c>
      <c r="E6490" s="10">
        <v>0</v>
      </c>
      <c r="F6490" s="10">
        <v>0</v>
      </c>
      <c r="G6490" s="10">
        <v>1.4942669877090411E-7</v>
      </c>
      <c r="H6490" s="10">
        <v>0</v>
      </c>
      <c r="I6490" s="10">
        <v>0</v>
      </c>
      <c r="J6490" s="10">
        <v>0</v>
      </c>
      <c r="K6490">
        <v>0</v>
      </c>
      <c r="L6490">
        <v>0</v>
      </c>
      <c r="M6490">
        <v>6.4603700461083706E-8</v>
      </c>
      <c r="N6490">
        <v>1.0557975549905501E-9</v>
      </c>
      <c r="O6490">
        <v>0</v>
      </c>
      <c r="P6490">
        <v>0</v>
      </c>
      <c r="Q6490">
        <v>0</v>
      </c>
      <c r="R6490">
        <v>0</v>
      </c>
      <c r="S6490">
        <v>2.297700061694115E-5</v>
      </c>
      <c r="T6490">
        <v>3.3600425500317689E-5</v>
      </c>
    </row>
    <row r="6491" spans="1:20">
      <c r="A6491" s="10">
        <v>6485</v>
      </c>
      <c r="B6491" s="10">
        <v>2.447891279205389E-9</v>
      </c>
      <c r="C6491" s="10">
        <v>0</v>
      </c>
      <c r="D6491" s="10">
        <v>1.4397188786941179E-11</v>
      </c>
      <c r="E6491" s="10">
        <v>2.438270886892197E-9</v>
      </c>
      <c r="F6491" s="10">
        <v>0</v>
      </c>
      <c r="G6491" s="10">
        <v>8.3519865852938764E-10</v>
      </c>
      <c r="H6491" s="10">
        <v>1.16682927230882E-9</v>
      </c>
      <c r="I6491" s="10">
        <v>7.9592979576839111E-10</v>
      </c>
      <c r="J6491" s="10">
        <v>0</v>
      </c>
      <c r="K6491">
        <v>0</v>
      </c>
      <c r="L6491">
        <v>3.4644500472185851E-10</v>
      </c>
      <c r="M6491">
        <v>2.117565737335522E-9</v>
      </c>
      <c r="N6491">
        <v>5.6547801250341309E-9</v>
      </c>
      <c r="O6491">
        <v>1.5610292691368841E-8</v>
      </c>
      <c r="P6491">
        <v>1.3591910127857499E-10</v>
      </c>
      <c r="Q6491">
        <v>0</v>
      </c>
      <c r="R6491">
        <v>2.560032083230324E-9</v>
      </c>
      <c r="S6491">
        <v>1.6040470444226481E-5</v>
      </c>
      <c r="T6491">
        <v>3.4103745485576341E-5</v>
      </c>
    </row>
    <row r="6492" spans="1:20">
      <c r="A6492" s="10">
        <v>6486</v>
      </c>
      <c r="B6492" s="10">
        <v>4.7657105172566373E-6</v>
      </c>
      <c r="C6492" s="10">
        <v>1.2077216292973639E-6</v>
      </c>
      <c r="D6492" s="10">
        <v>2.2796556715871952E-6</v>
      </c>
      <c r="E6492" s="10">
        <v>5.8232119468980577E-7</v>
      </c>
      <c r="F6492" s="10">
        <v>7.4767026413685292E-8</v>
      </c>
      <c r="G6492" s="10">
        <v>2.9536289212774331E-6</v>
      </c>
      <c r="H6492" s="10">
        <v>2.624394894050388E-6</v>
      </c>
      <c r="I6492" s="10">
        <v>3.3457089529960022E-6</v>
      </c>
      <c r="J6492" s="10">
        <v>1.9202113139600069E-6</v>
      </c>
      <c r="K6492">
        <v>1.914501010946905E-6</v>
      </c>
      <c r="L6492">
        <v>2.7260891309051239E-6</v>
      </c>
      <c r="M6492">
        <v>1.9634778362732791E-6</v>
      </c>
      <c r="N6492">
        <v>1.407756170011711E-6</v>
      </c>
      <c r="O6492">
        <v>2.4895190998498751E-6</v>
      </c>
      <c r="P6492">
        <v>4.8571143905569686E-6</v>
      </c>
      <c r="Q6492">
        <v>1.0632635566912189E-6</v>
      </c>
      <c r="R6492">
        <v>1.1000596993819141E-5</v>
      </c>
      <c r="S6492">
        <v>1.303837791966688E-5</v>
      </c>
      <c r="T6492">
        <v>4.8578163526951103E-5</v>
      </c>
    </row>
    <row r="6493" spans="1:20">
      <c r="A6493" s="10">
        <v>6487</v>
      </c>
      <c r="B6493" s="10">
        <v>7.814166577486167E-5</v>
      </c>
      <c r="C6493" s="10">
        <v>3.5498284438992641E-5</v>
      </c>
      <c r="D6493" s="10">
        <v>6.6230652720054487E-5</v>
      </c>
      <c r="E6493" s="10">
        <v>3.637154880443768E-5</v>
      </c>
      <c r="F6493" s="10">
        <v>4.0810929524237207E-5</v>
      </c>
      <c r="G6493" s="10">
        <v>4.1356022522156742E-5</v>
      </c>
      <c r="H6493" s="10">
        <v>5.1183536942720342E-5</v>
      </c>
      <c r="I6493" s="10">
        <v>5.0538833558757327E-5</v>
      </c>
      <c r="J6493" s="10">
        <v>3.4113222017237287E-5</v>
      </c>
      <c r="K6493">
        <v>7.4160623106156009E-5</v>
      </c>
      <c r="L6493">
        <v>5.5741702090979322E-5</v>
      </c>
      <c r="M6493">
        <v>6.9798324300455534E-5</v>
      </c>
      <c r="N6493">
        <v>3.8077490927161602E-5</v>
      </c>
      <c r="O6493">
        <v>8.1230139724680346E-5</v>
      </c>
      <c r="P6493">
        <v>7.6200371056174578E-5</v>
      </c>
      <c r="Q6493">
        <v>4.18863381865114E-5</v>
      </c>
      <c r="R6493">
        <v>8.3635955981559967E-5</v>
      </c>
      <c r="S6493">
        <v>1.017727310894991E-5</v>
      </c>
      <c r="T6493">
        <v>3.5387378762657731E-5</v>
      </c>
    </row>
    <row r="6494" spans="1:20">
      <c r="A6494" s="10">
        <v>6488</v>
      </c>
      <c r="B6494" s="10">
        <v>2.1107430896895581E-4</v>
      </c>
      <c r="C6494" s="10">
        <v>1.147620778814405E-4</v>
      </c>
      <c r="D6494" s="10">
        <v>1.9799702625343529E-4</v>
      </c>
      <c r="E6494" s="10">
        <v>1.4497166255422761E-4</v>
      </c>
      <c r="F6494" s="10">
        <v>1.4327011369641421E-4</v>
      </c>
      <c r="G6494" s="10">
        <v>1.235125326220188E-4</v>
      </c>
      <c r="H6494" s="10">
        <v>1.466854582888522E-4</v>
      </c>
      <c r="I6494" s="10">
        <v>1.7320210807039859E-4</v>
      </c>
      <c r="J6494" s="10">
        <v>1.156706869616773E-4</v>
      </c>
      <c r="K6494">
        <v>2.3407240510584629E-4</v>
      </c>
      <c r="L6494">
        <v>1.6547147383507861E-4</v>
      </c>
      <c r="M6494">
        <v>1.9365821582883631E-4</v>
      </c>
      <c r="N6494">
        <v>1.7279567301076401E-4</v>
      </c>
      <c r="O6494">
        <v>2.143259493777166E-4</v>
      </c>
      <c r="P6494">
        <v>1.5150612258773359E-4</v>
      </c>
      <c r="Q6494">
        <v>1.2855121490013089E-4</v>
      </c>
      <c r="R6494">
        <v>1.8370153003883561E-4</v>
      </c>
      <c r="S6494">
        <v>9.8333029509995279E-6</v>
      </c>
      <c r="T6494">
        <v>4.0709182175920853E-5</v>
      </c>
    </row>
    <row r="6495" spans="1:20">
      <c r="A6495" s="10">
        <v>6489</v>
      </c>
      <c r="B6495" s="10">
        <v>2.9457497745601243E-4</v>
      </c>
      <c r="C6495" s="10">
        <v>2.1382559874637559E-4</v>
      </c>
      <c r="D6495" s="10">
        <v>3.1975460611636511E-4</v>
      </c>
      <c r="E6495" s="10">
        <v>1.836106307643085E-4</v>
      </c>
      <c r="F6495" s="10">
        <v>3.1722646470906809E-4</v>
      </c>
      <c r="G6495" s="10">
        <v>2.36826617297943E-4</v>
      </c>
      <c r="H6495" s="10">
        <v>2.7607663775162841E-4</v>
      </c>
      <c r="I6495" s="10">
        <v>2.8682454603858851E-4</v>
      </c>
      <c r="J6495" s="10">
        <v>2.2724268429408361E-4</v>
      </c>
      <c r="K6495">
        <v>3.7470397632318212E-4</v>
      </c>
      <c r="L6495">
        <v>2.6702961838238632E-4</v>
      </c>
      <c r="M6495">
        <v>3.0203730655681922E-4</v>
      </c>
      <c r="N6495">
        <v>3.3864871880218741E-4</v>
      </c>
      <c r="O6495">
        <v>3.6462562334012841E-4</v>
      </c>
      <c r="P6495">
        <v>2.3185886749433571E-4</v>
      </c>
      <c r="Q6495">
        <v>2.9134785808898589E-4</v>
      </c>
      <c r="R6495">
        <v>3.2837327007293062E-4</v>
      </c>
      <c r="S6495">
        <v>8.3135600800796943E-6</v>
      </c>
      <c r="T6495">
        <v>5.4839496493785939E-5</v>
      </c>
    </row>
    <row r="6496" spans="1:20">
      <c r="A6496" s="10">
        <v>6490</v>
      </c>
      <c r="B6496" s="10">
        <v>4.0661742774115322E-4</v>
      </c>
      <c r="C6496" s="10">
        <v>2.9736881608191797E-4</v>
      </c>
      <c r="D6496" s="10">
        <v>3.6602340241342912E-4</v>
      </c>
      <c r="E6496" s="10">
        <v>3.3531235801491382E-4</v>
      </c>
      <c r="F6496" s="10">
        <v>4.4582229592627168E-4</v>
      </c>
      <c r="G6496" s="10">
        <v>3.163339700528008E-4</v>
      </c>
      <c r="H6496" s="10">
        <v>3.5258235768046038E-4</v>
      </c>
      <c r="I6496" s="10">
        <v>3.7820580780852618E-4</v>
      </c>
      <c r="J6496" s="10">
        <v>2.9227829440960573E-4</v>
      </c>
      <c r="K6496">
        <v>4.6546811709720869E-4</v>
      </c>
      <c r="L6496">
        <v>3.3507470853730412E-4</v>
      </c>
      <c r="M6496">
        <v>3.8605522475816721E-4</v>
      </c>
      <c r="N6496">
        <v>4.3746622293622229E-4</v>
      </c>
      <c r="O6496">
        <v>3.6173727547077E-4</v>
      </c>
      <c r="P6496">
        <v>2.6996224712130302E-4</v>
      </c>
      <c r="Q6496">
        <v>4.1201416132811243E-4</v>
      </c>
      <c r="R6496">
        <v>3.831726350988846E-4</v>
      </c>
      <c r="S6496">
        <v>9.4534767318352479E-6</v>
      </c>
      <c r="T6496">
        <v>4.1641907870899792E-5</v>
      </c>
    </row>
    <row r="6497" spans="1:20">
      <c r="A6497" s="10">
        <v>6491</v>
      </c>
      <c r="B6497" s="10">
        <v>4.1329126951055042E-4</v>
      </c>
      <c r="C6497" s="10">
        <v>3.6239494756556121E-4</v>
      </c>
      <c r="D6497" s="10">
        <v>4.2203220286512051E-4</v>
      </c>
      <c r="E6497" s="10">
        <v>3.7674358343904151E-4</v>
      </c>
      <c r="F6497" s="10">
        <v>4.7488633390712612E-4</v>
      </c>
      <c r="G6497" s="10">
        <v>3.7552251609616742E-4</v>
      </c>
      <c r="H6497" s="10">
        <v>4.1307204149841739E-4</v>
      </c>
      <c r="I6497" s="10">
        <v>4.0538715990753871E-4</v>
      </c>
      <c r="J6497" s="10">
        <v>3.7168966515401121E-4</v>
      </c>
      <c r="K6497">
        <v>5.236804929179056E-4</v>
      </c>
      <c r="L6497">
        <v>3.956696576529723E-4</v>
      </c>
      <c r="M6497">
        <v>4.1841195224315622E-4</v>
      </c>
      <c r="N6497">
        <v>4.6352358396393312E-4</v>
      </c>
      <c r="O6497">
        <v>4.0264704554288561E-4</v>
      </c>
      <c r="P6497">
        <v>4.0056654908894899E-4</v>
      </c>
      <c r="Q6497">
        <v>4.9136002267796436E-4</v>
      </c>
      <c r="R6497">
        <v>4.2294537702325797E-4</v>
      </c>
      <c r="S6497">
        <v>2.4083478027083469E-5</v>
      </c>
      <c r="T6497">
        <v>3.6803601793050193E-5</v>
      </c>
    </row>
    <row r="6498" spans="1:20">
      <c r="A6498" s="10">
        <v>6492</v>
      </c>
      <c r="B6498" s="10">
        <v>3.7873381343844992E-4</v>
      </c>
      <c r="C6498" s="10">
        <v>4.0267317769179182E-4</v>
      </c>
      <c r="D6498" s="10">
        <v>3.988809552066448E-4</v>
      </c>
      <c r="E6498" s="10">
        <v>3.7914510774346368E-4</v>
      </c>
      <c r="F6498" s="10">
        <v>4.5439866441514639E-4</v>
      </c>
      <c r="G6498" s="10">
        <v>3.9589031923508453E-4</v>
      </c>
      <c r="H6498" s="10">
        <v>4.2337948832831988E-4</v>
      </c>
      <c r="I6498" s="10">
        <v>4.1697744336891999E-4</v>
      </c>
      <c r="J6498" s="10">
        <v>3.9772489024226951E-4</v>
      </c>
      <c r="K6498">
        <v>5.4183773067196833E-4</v>
      </c>
      <c r="L6498">
        <v>3.8331541434938229E-4</v>
      </c>
      <c r="M6498">
        <v>4.3304049115706168E-4</v>
      </c>
      <c r="N6498">
        <v>5.0019876547329996E-4</v>
      </c>
      <c r="O6498">
        <v>4.2751239681072339E-4</v>
      </c>
      <c r="P6498">
        <v>5.1727108416434143E-4</v>
      </c>
      <c r="Q6498">
        <v>5.3469039893844412E-4</v>
      </c>
      <c r="R6498">
        <v>4.3722826906500672E-4</v>
      </c>
      <c r="S6498">
        <v>3.5115222483358781E-5</v>
      </c>
      <c r="T6498">
        <v>2.7637531428638959E-5</v>
      </c>
    </row>
    <row r="6499" spans="1:20">
      <c r="A6499" s="10">
        <v>6493</v>
      </c>
      <c r="B6499" s="10">
        <v>3.0919074285595892E-4</v>
      </c>
      <c r="C6499" s="10">
        <v>4.1426632470783581E-4</v>
      </c>
      <c r="D6499" s="10">
        <v>3.8805124402957122E-4</v>
      </c>
      <c r="E6499" s="10">
        <v>4.0380285816893829E-4</v>
      </c>
      <c r="F6499" s="10">
        <v>4.4891626913406442E-4</v>
      </c>
      <c r="G6499" s="10">
        <v>3.8360170899716519E-4</v>
      </c>
      <c r="H6499" s="10">
        <v>4.3700743330902419E-4</v>
      </c>
      <c r="I6499" s="10">
        <v>4.1145790713633063E-4</v>
      </c>
      <c r="J6499" s="10">
        <v>3.7298506746896829E-4</v>
      </c>
      <c r="K6499">
        <v>5.3161700961044608E-4</v>
      </c>
      <c r="L6499">
        <v>3.8167118635697232E-4</v>
      </c>
      <c r="M6499">
        <v>4.7509056871853191E-4</v>
      </c>
      <c r="N6499">
        <v>5.0367813289461602E-4</v>
      </c>
      <c r="O6499">
        <v>4.5036585483562301E-4</v>
      </c>
      <c r="P6499">
        <v>5.1393635432083872E-4</v>
      </c>
      <c r="Q6499">
        <v>5.1657450657429033E-4</v>
      </c>
      <c r="R6499">
        <v>3.9956529966800759E-4</v>
      </c>
      <c r="S6499">
        <v>4.0836327931613261E-5</v>
      </c>
      <c r="T6499">
        <v>5.4814701897813169E-6</v>
      </c>
    </row>
    <row r="6500" spans="1:20">
      <c r="A6500" s="10">
        <v>6494</v>
      </c>
      <c r="B6500" s="10">
        <v>2.4668600876326488E-4</v>
      </c>
      <c r="C6500" s="10">
        <v>3.7496082748939962E-4</v>
      </c>
      <c r="D6500" s="10">
        <v>3.6550227336973681E-4</v>
      </c>
      <c r="E6500" s="10">
        <v>3.7596484342262358E-4</v>
      </c>
      <c r="F6500" s="10">
        <v>4.511589456476683E-4</v>
      </c>
      <c r="G6500" s="10">
        <v>3.611438628805176E-4</v>
      </c>
      <c r="H6500" s="10">
        <v>4.0671044246606819E-4</v>
      </c>
      <c r="I6500" s="10">
        <v>3.73637072553545E-4</v>
      </c>
      <c r="J6500" s="10">
        <v>3.0693379441083508E-4</v>
      </c>
      <c r="K6500">
        <v>4.8341828311802468E-4</v>
      </c>
      <c r="L6500">
        <v>3.4190344271975111E-4</v>
      </c>
      <c r="M6500">
        <v>4.4028825020711609E-4</v>
      </c>
      <c r="N6500">
        <v>4.0964129351073371E-4</v>
      </c>
      <c r="O6500">
        <v>4.4859455934503217E-4</v>
      </c>
      <c r="P6500">
        <v>4.6038105697138372E-4</v>
      </c>
      <c r="Q6500">
        <v>4.6612569596789742E-4</v>
      </c>
      <c r="R6500">
        <v>3.0256237268856391E-4</v>
      </c>
      <c r="S6500">
        <v>5.7165695850152902E-5</v>
      </c>
      <c r="T6500">
        <v>4.2194697634550707E-6</v>
      </c>
    </row>
    <row r="6501" spans="1:20">
      <c r="A6501" s="10">
        <v>6495</v>
      </c>
      <c r="B6501" s="10">
        <v>1.8045357514193919E-4</v>
      </c>
      <c r="C6501" s="10">
        <v>3.2505831933740621E-4</v>
      </c>
      <c r="D6501" s="10">
        <v>3.006117649714287E-4</v>
      </c>
      <c r="E6501" s="10">
        <v>3.0090641208492199E-4</v>
      </c>
      <c r="F6501" s="10">
        <v>3.6119086906867602E-4</v>
      </c>
      <c r="G6501" s="10">
        <v>2.9291699770524389E-4</v>
      </c>
      <c r="H6501" s="10">
        <v>3.350979419408379E-4</v>
      </c>
      <c r="I6501" s="10">
        <v>2.7904174081843053E-4</v>
      </c>
      <c r="J6501" s="10">
        <v>2.5162743059004412E-4</v>
      </c>
      <c r="K6501">
        <v>3.6037281560599851E-4</v>
      </c>
      <c r="L6501">
        <v>2.8081501156527382E-4</v>
      </c>
      <c r="M6501">
        <v>3.4652374399373918E-4</v>
      </c>
      <c r="N6501">
        <v>3.1858470667520101E-4</v>
      </c>
      <c r="O6501">
        <v>3.5342842872356482E-4</v>
      </c>
      <c r="P6501">
        <v>3.5125609588515798E-4</v>
      </c>
      <c r="Q6501">
        <v>3.7836866041064888E-4</v>
      </c>
      <c r="R6501">
        <v>1.681055641498753E-4</v>
      </c>
      <c r="S6501">
        <v>7.3104370547710351E-5</v>
      </c>
      <c r="T6501">
        <v>3.5664811728213449E-6</v>
      </c>
    </row>
    <row r="6502" spans="1:20">
      <c r="A6502" s="10">
        <v>6496</v>
      </c>
      <c r="B6502" s="10">
        <v>7.7923945626515981E-5</v>
      </c>
      <c r="C6502" s="10">
        <v>2.2668710498011669E-4</v>
      </c>
      <c r="D6502" s="10">
        <v>1.970980357914354E-4</v>
      </c>
      <c r="E6502" s="10">
        <v>1.6365309602315171E-4</v>
      </c>
      <c r="F6502" s="10">
        <v>2.1461824790227371E-4</v>
      </c>
      <c r="G6502" s="10">
        <v>1.8568305036562941E-4</v>
      </c>
      <c r="H6502" s="10">
        <v>2.100041946879751E-4</v>
      </c>
      <c r="I6502" s="10">
        <v>1.5093811425498859E-4</v>
      </c>
      <c r="J6502" s="10">
        <v>1.458770014147493E-4</v>
      </c>
      <c r="K6502">
        <v>2.2908161869987739E-4</v>
      </c>
      <c r="L6502">
        <v>2.3841776477742221E-4</v>
      </c>
      <c r="M6502">
        <v>2.2525737160946301E-4</v>
      </c>
      <c r="N6502">
        <v>2.0314626479454279E-4</v>
      </c>
      <c r="O6502">
        <v>2.3665526143380701E-4</v>
      </c>
      <c r="P6502">
        <v>2.2021205031850881E-4</v>
      </c>
      <c r="Q6502">
        <v>2.5664474816828941E-4</v>
      </c>
      <c r="R6502">
        <v>9.2396775340473751E-5</v>
      </c>
      <c r="S6502">
        <v>9.6199463237900721E-5</v>
      </c>
      <c r="T6502">
        <v>2.9135959834689849E-5</v>
      </c>
    </row>
    <row r="6503" spans="1:20">
      <c r="A6503" s="10">
        <v>6497</v>
      </c>
      <c r="B6503" s="10">
        <v>3.3591762962453948E-5</v>
      </c>
      <c r="C6503" s="10">
        <v>1.333650155215531E-4</v>
      </c>
      <c r="D6503" s="10">
        <v>1.215774890276912E-4</v>
      </c>
      <c r="E6503" s="10">
        <v>6.9800185157340865E-5</v>
      </c>
      <c r="F6503" s="10">
        <v>6.2913277078453293E-5</v>
      </c>
      <c r="G6503" s="10">
        <v>8.1424618508057066E-5</v>
      </c>
      <c r="H6503" s="10">
        <v>8.8079364045322691E-5</v>
      </c>
      <c r="I6503" s="10">
        <v>7.1105049894527235E-5</v>
      </c>
      <c r="J6503" s="10">
        <v>7.9441724740321454E-5</v>
      </c>
      <c r="K6503">
        <v>9.6610817122827041E-5</v>
      </c>
      <c r="L6503">
        <v>1.4531377332825671E-4</v>
      </c>
      <c r="M6503">
        <v>1.0389967740821701E-4</v>
      </c>
      <c r="N6503">
        <v>6.4905883909151943E-5</v>
      </c>
      <c r="O6503">
        <v>1.9181638891032751E-4</v>
      </c>
      <c r="P6503">
        <v>5.0302526724023271E-5</v>
      </c>
      <c r="Q6503">
        <v>9.1706326134705971E-5</v>
      </c>
      <c r="R6503">
        <v>2.5579367526230708E-5</v>
      </c>
      <c r="S6503">
        <v>9.8134803195806664E-5</v>
      </c>
      <c r="T6503">
        <v>4.2707296595688401E-5</v>
      </c>
    </row>
    <row r="6504" spans="1:20">
      <c r="A6504" s="10">
        <v>6498</v>
      </c>
      <c r="B6504" s="10">
        <v>2.0520493328813381E-5</v>
      </c>
      <c r="C6504" s="10">
        <v>9.3010569049108485E-5</v>
      </c>
      <c r="D6504" s="10">
        <v>7.3471338494709437E-5</v>
      </c>
      <c r="E6504" s="10">
        <v>4.1573910276121932E-5</v>
      </c>
      <c r="F6504" s="10">
        <v>9.848967905671598E-7</v>
      </c>
      <c r="G6504" s="10">
        <v>6.1868402147226772E-5</v>
      </c>
      <c r="H6504" s="10">
        <v>4.1280248518390082E-5</v>
      </c>
      <c r="I6504" s="10">
        <v>4.2315143901528433E-5</v>
      </c>
      <c r="J6504" s="10">
        <v>6.6657379744537081E-5</v>
      </c>
      <c r="K6504">
        <v>3.3131661667273948E-5</v>
      </c>
      <c r="L6504">
        <v>8.5098701160266042E-5</v>
      </c>
      <c r="M6504">
        <v>5.4170340119482157E-5</v>
      </c>
      <c r="N6504">
        <v>1.2611559952702011E-5</v>
      </c>
      <c r="O6504">
        <v>1.418125430502763E-4</v>
      </c>
      <c r="P6504">
        <v>3.802065020065577E-6</v>
      </c>
      <c r="Q6504">
        <v>2.572404216552969E-5</v>
      </c>
      <c r="R6504">
        <v>3.4753409455100699E-6</v>
      </c>
      <c r="S6504">
        <v>1.1822783576833561E-4</v>
      </c>
      <c r="T6504">
        <v>3.6802223109298652E-5</v>
      </c>
    </row>
    <row r="6505" spans="1:20">
      <c r="A6505" s="10">
        <v>6499</v>
      </c>
      <c r="B6505" s="10">
        <v>1.8797406585367259E-5</v>
      </c>
      <c r="C6505" s="10">
        <v>8.927088538896736E-5</v>
      </c>
      <c r="D6505" s="10">
        <v>6.9076999738781669E-5</v>
      </c>
      <c r="E6505" s="10">
        <v>3.5228321794262747E-5</v>
      </c>
      <c r="F6505" s="10">
        <v>0</v>
      </c>
      <c r="G6505" s="10">
        <v>6.3308786511276352E-5</v>
      </c>
      <c r="H6505" s="10">
        <v>4.0418409665249482E-5</v>
      </c>
      <c r="I6505" s="10">
        <v>4.242659140716024E-5</v>
      </c>
      <c r="J6505" s="10">
        <v>7.7926030320697273E-5</v>
      </c>
      <c r="K6505">
        <v>2.5528974251852621E-5</v>
      </c>
      <c r="L6505">
        <v>6.1176904547558192E-5</v>
      </c>
      <c r="M6505">
        <v>5.6354675575791452E-5</v>
      </c>
      <c r="N6505">
        <v>7.6110969412179141E-6</v>
      </c>
      <c r="O6505">
        <v>1.3385123602942589E-4</v>
      </c>
      <c r="P6505">
        <v>7.3199685057247466E-6</v>
      </c>
      <c r="Q6505">
        <v>2.3357974679732069E-5</v>
      </c>
      <c r="R6505">
        <v>4.9305104865588552E-6</v>
      </c>
      <c r="S6505">
        <v>1.2352652331277129E-4</v>
      </c>
      <c r="T6505">
        <v>3.2232518821950549E-5</v>
      </c>
    </row>
    <row r="6506" spans="1:20">
      <c r="A6506" s="10">
        <v>6500</v>
      </c>
      <c r="B6506" s="10">
        <v>1.133386025359364E-5</v>
      </c>
      <c r="C6506" s="10">
        <v>6.3207614806267372E-5</v>
      </c>
      <c r="D6506" s="10">
        <v>3.6239192090104338E-5</v>
      </c>
      <c r="E6506" s="10">
        <v>1.1326826387168941E-5</v>
      </c>
      <c r="F6506" s="10">
        <v>0</v>
      </c>
      <c r="G6506" s="10">
        <v>4.9294012874439551E-5</v>
      </c>
      <c r="H6506" s="10">
        <v>2.8702120670219071E-5</v>
      </c>
      <c r="I6506" s="10">
        <v>3.1005189514350317E-5</v>
      </c>
      <c r="J6506" s="10">
        <v>6.1293251796510275E-5</v>
      </c>
      <c r="K6506">
        <v>1.234736951500611E-5</v>
      </c>
      <c r="L6506">
        <v>1.064449389966204E-5</v>
      </c>
      <c r="M6506">
        <v>4.0821359145107643E-5</v>
      </c>
      <c r="N6506">
        <v>5.8715407315358348E-6</v>
      </c>
      <c r="O6506">
        <v>1.0348059372195699E-4</v>
      </c>
      <c r="P6506">
        <v>7.4809873343727674E-6</v>
      </c>
      <c r="Q6506">
        <v>1.9920628696790989E-7</v>
      </c>
      <c r="R6506">
        <v>1.7185606680467909E-6</v>
      </c>
      <c r="S6506">
        <v>1.03461329268034E-4</v>
      </c>
      <c r="T6506">
        <v>3.5480339499944893E-5</v>
      </c>
    </row>
    <row r="6507" spans="1:20">
      <c r="A6507" s="10">
        <v>6501</v>
      </c>
      <c r="B6507" s="10">
        <v>1.0658712057849161E-6</v>
      </c>
      <c r="C6507" s="10">
        <v>2.2766631115303612E-5</v>
      </c>
      <c r="D6507" s="10">
        <v>1.5645449649966488E-5</v>
      </c>
      <c r="E6507" s="10">
        <v>5.1231291691380193E-6</v>
      </c>
      <c r="F6507" s="10">
        <v>0</v>
      </c>
      <c r="G6507" s="10">
        <v>2.6610132835126431E-5</v>
      </c>
      <c r="H6507" s="10">
        <v>1.093429668571863E-5</v>
      </c>
      <c r="I6507" s="10">
        <v>1.6086298756691828E-5</v>
      </c>
      <c r="J6507" s="10">
        <v>3.4388342661845137E-5</v>
      </c>
      <c r="K6507">
        <v>7.656578420839279E-6</v>
      </c>
      <c r="L6507">
        <v>1.079753598049792E-7</v>
      </c>
      <c r="M6507">
        <v>2.1186892136320121E-5</v>
      </c>
      <c r="N6507">
        <v>4.1394511579523976E-6</v>
      </c>
      <c r="O6507">
        <v>4.122311289502244E-5</v>
      </c>
      <c r="P6507">
        <v>7.4918608624750533E-6</v>
      </c>
      <c r="Q6507">
        <v>0</v>
      </c>
      <c r="R6507">
        <v>1.262763651489044E-6</v>
      </c>
      <c r="S6507">
        <v>9.7981901770744837E-5</v>
      </c>
      <c r="T6507">
        <v>3.4432311877437123E-5</v>
      </c>
    </row>
    <row r="6508" spans="1:20">
      <c r="A6508" s="10">
        <v>6502</v>
      </c>
      <c r="B6508" s="10">
        <v>1.434118123170834E-8</v>
      </c>
      <c r="C6508" s="10">
        <v>1.1681615702709269E-5</v>
      </c>
      <c r="D6508" s="10">
        <v>5.1240866644399816E-6</v>
      </c>
      <c r="E6508" s="10">
        <v>3.9748415967450148E-7</v>
      </c>
      <c r="F6508" s="10">
        <v>0</v>
      </c>
      <c r="G6508" s="10">
        <v>8.0424896130107183E-6</v>
      </c>
      <c r="H6508" s="10">
        <v>4.3430156456103479E-6</v>
      </c>
      <c r="I6508" s="10">
        <v>5.4105776326528486E-6</v>
      </c>
      <c r="J6508" s="10">
        <v>1.193829304688881E-5</v>
      </c>
      <c r="K6508">
        <v>6.1577079485992173E-6</v>
      </c>
      <c r="L6508">
        <v>5.3121567390684969E-8</v>
      </c>
      <c r="M6508">
        <v>8.9978266373170881E-6</v>
      </c>
      <c r="N6508">
        <v>5.3072616755779196E-7</v>
      </c>
      <c r="O6508">
        <v>9.4401495144709328E-6</v>
      </c>
      <c r="P6508">
        <v>6.4534389287067402E-6</v>
      </c>
      <c r="Q6508">
        <v>0</v>
      </c>
      <c r="R6508">
        <v>2.6546419645670971E-7</v>
      </c>
      <c r="S6508">
        <v>8.6893051348541775E-5</v>
      </c>
      <c r="T6508">
        <v>3.7944915826172258E-5</v>
      </c>
    </row>
    <row r="6509" spans="1:20">
      <c r="A6509" s="10">
        <v>6503</v>
      </c>
      <c r="B6509" s="10">
        <v>0</v>
      </c>
      <c r="C6509" s="10">
        <v>4.5844819867906371E-6</v>
      </c>
      <c r="D6509" s="10">
        <v>1.172298295571079E-6</v>
      </c>
      <c r="E6509" s="10">
        <v>0</v>
      </c>
      <c r="F6509" s="10">
        <v>0</v>
      </c>
      <c r="G6509" s="10">
        <v>2.0557723715505042E-6</v>
      </c>
      <c r="H6509" s="10">
        <v>1.584237440992894E-6</v>
      </c>
      <c r="I6509" s="10">
        <v>1.5026461175138131E-6</v>
      </c>
      <c r="J6509" s="10">
        <v>3.9100193141542602E-6</v>
      </c>
      <c r="K6509">
        <v>1.703865220329306E-6</v>
      </c>
      <c r="L6509">
        <v>0</v>
      </c>
      <c r="M6509">
        <v>2.137487903465208E-6</v>
      </c>
      <c r="N6509">
        <v>9.8421805973695324E-10</v>
      </c>
      <c r="O6509">
        <v>7.8869017551857591E-7</v>
      </c>
      <c r="P6509">
        <v>4.530636709285832E-7</v>
      </c>
      <c r="Q6509">
        <v>0</v>
      </c>
      <c r="R6509">
        <v>0</v>
      </c>
      <c r="S6509">
        <v>7.3866460853418782E-5</v>
      </c>
      <c r="T6509">
        <v>9.4415520039485134E-6</v>
      </c>
    </row>
    <row r="6510" spans="1:20">
      <c r="A6510" s="10">
        <v>6504</v>
      </c>
      <c r="B6510" s="10">
        <v>0</v>
      </c>
      <c r="C6510" s="10">
        <v>1.204517844832615E-6</v>
      </c>
      <c r="D6510" s="10">
        <v>4.4072194408291431E-7</v>
      </c>
      <c r="E6510" s="10">
        <v>0</v>
      </c>
      <c r="F6510" s="10">
        <v>0</v>
      </c>
      <c r="G6510" s="10">
        <v>5.4179961957389398E-7</v>
      </c>
      <c r="H6510" s="10">
        <v>2.3586620290242569E-8</v>
      </c>
      <c r="I6510" s="10">
        <v>1.966741080825009E-7</v>
      </c>
      <c r="J6510" s="10">
        <v>5.6576704824781098E-7</v>
      </c>
      <c r="K6510">
        <v>0</v>
      </c>
      <c r="L6510">
        <v>0</v>
      </c>
      <c r="M6510">
        <v>2.7991347771999551E-7</v>
      </c>
      <c r="N6510">
        <v>9.4842831211015503E-10</v>
      </c>
      <c r="O6510">
        <v>1.439242233930572E-7</v>
      </c>
      <c r="P6510">
        <v>0</v>
      </c>
      <c r="Q6510">
        <v>0</v>
      </c>
      <c r="R6510">
        <v>0</v>
      </c>
      <c r="S6510">
        <v>7.369432977635602E-5</v>
      </c>
      <c r="T6510">
        <v>8.1402373791479205E-6</v>
      </c>
    </row>
    <row r="6511" spans="1:20">
      <c r="A6511" s="10">
        <v>6505</v>
      </c>
      <c r="B6511" s="10">
        <v>0</v>
      </c>
      <c r="C6511" s="10">
        <v>4.992910854153086E-7</v>
      </c>
      <c r="D6511" s="10">
        <v>1.4013263752622741E-7</v>
      </c>
      <c r="E6511" s="10">
        <v>0</v>
      </c>
      <c r="F6511" s="10">
        <v>0</v>
      </c>
      <c r="G6511" s="10">
        <v>2.4915813042205501E-7</v>
      </c>
      <c r="H6511" s="10">
        <v>0</v>
      </c>
      <c r="I6511" s="10">
        <v>2.3112298969681049E-8</v>
      </c>
      <c r="J6511" s="10">
        <v>1.602415745895832E-8</v>
      </c>
      <c r="K6511">
        <v>0</v>
      </c>
      <c r="L6511">
        <v>0</v>
      </c>
      <c r="M6511">
        <v>3.3906175458658771E-7</v>
      </c>
      <c r="N6511">
        <v>2.1831746052346961E-9</v>
      </c>
      <c r="O6511">
        <v>2.4493854074663741E-8</v>
      </c>
      <c r="P6511">
        <v>0</v>
      </c>
      <c r="Q6511">
        <v>0</v>
      </c>
      <c r="R6511">
        <v>0</v>
      </c>
      <c r="S6511">
        <v>8.0278877269074055E-5</v>
      </c>
      <c r="T6511">
        <v>8.900543472906809E-7</v>
      </c>
    </row>
    <row r="6512" spans="1:20">
      <c r="A6512" s="10">
        <v>6506</v>
      </c>
      <c r="B6512" s="10">
        <v>0</v>
      </c>
      <c r="C6512" s="10">
        <v>5.5097209250215626E-7</v>
      </c>
      <c r="D6512" s="10">
        <v>1.4397188786941181E-10</v>
      </c>
      <c r="E6512" s="10">
        <v>0</v>
      </c>
      <c r="F6512" s="10">
        <v>0</v>
      </c>
      <c r="G6512" s="10">
        <v>2.8067220225409361E-7</v>
      </c>
      <c r="H6512" s="10">
        <v>0</v>
      </c>
      <c r="I6512" s="10">
        <v>0</v>
      </c>
      <c r="J6512" s="10">
        <v>4.7129874879289174E-10</v>
      </c>
      <c r="K6512">
        <v>0</v>
      </c>
      <c r="L6512">
        <v>0</v>
      </c>
      <c r="M6512">
        <v>4.2494878525512838E-7</v>
      </c>
      <c r="N6512">
        <v>8.321116323230605E-10</v>
      </c>
      <c r="O6512">
        <v>2.12728445775218E-10</v>
      </c>
      <c r="P6512">
        <v>0</v>
      </c>
      <c r="Q6512">
        <v>0</v>
      </c>
      <c r="R6512">
        <v>0</v>
      </c>
      <c r="S6512">
        <v>8.7944264306391793E-5</v>
      </c>
      <c r="T6512">
        <v>1.90518896375751E-7</v>
      </c>
    </row>
    <row r="6513" spans="1:20">
      <c r="A6513" s="10">
        <v>6507</v>
      </c>
      <c r="B6513" s="10">
        <v>0</v>
      </c>
      <c r="C6513" s="10">
        <v>5.4703032077519332E-7</v>
      </c>
      <c r="D6513" s="10">
        <v>1.1997657322450981E-10</v>
      </c>
      <c r="E6513" s="10">
        <v>0</v>
      </c>
      <c r="F6513" s="10">
        <v>0</v>
      </c>
      <c r="G6513" s="10">
        <v>2.8048281480317991E-7</v>
      </c>
      <c r="H6513" s="10">
        <v>0</v>
      </c>
      <c r="I6513" s="10">
        <v>0</v>
      </c>
      <c r="J6513" s="10">
        <v>0</v>
      </c>
      <c r="K6513">
        <v>0</v>
      </c>
      <c r="L6513">
        <v>0</v>
      </c>
      <c r="M6513">
        <v>4.2674333249015852E-7</v>
      </c>
      <c r="N6513">
        <v>7.3368982634936518E-10</v>
      </c>
      <c r="O6513">
        <v>9.0248431541001573E-11</v>
      </c>
      <c r="P6513">
        <v>0</v>
      </c>
      <c r="Q6513">
        <v>0</v>
      </c>
      <c r="R6513">
        <v>0</v>
      </c>
      <c r="S6513">
        <v>7.6166269501680171E-5</v>
      </c>
      <c r="T6513">
        <v>6.2431576812361474E-7</v>
      </c>
    </row>
    <row r="6514" spans="1:20">
      <c r="A6514" s="10">
        <v>6508</v>
      </c>
      <c r="B6514" s="10">
        <v>0</v>
      </c>
      <c r="C6514" s="10">
        <v>4.2483539723934152E-8</v>
      </c>
      <c r="D6514" s="10">
        <v>0</v>
      </c>
      <c r="E6514" s="10">
        <v>0</v>
      </c>
      <c r="F6514" s="10">
        <v>0</v>
      </c>
      <c r="G6514" s="10">
        <v>2.0415967208496151E-7</v>
      </c>
      <c r="H6514" s="10">
        <v>0</v>
      </c>
      <c r="I6514" s="10">
        <v>0</v>
      </c>
      <c r="J6514" s="10">
        <v>0</v>
      </c>
      <c r="K6514">
        <v>0</v>
      </c>
      <c r="L6514">
        <v>0</v>
      </c>
      <c r="M6514">
        <v>1.050527951386622E-7</v>
      </c>
      <c r="N6514">
        <v>9.9316549664365284E-10</v>
      </c>
      <c r="O6514">
        <v>6.4463165386429703E-11</v>
      </c>
      <c r="P6514">
        <v>0</v>
      </c>
      <c r="Q6514">
        <v>0</v>
      </c>
      <c r="R6514">
        <v>0</v>
      </c>
      <c r="S6514">
        <v>7.5869131654758467E-5</v>
      </c>
      <c r="T6514">
        <v>6.9950342637109446E-6</v>
      </c>
    </row>
    <row r="6515" spans="1:20">
      <c r="A6515" s="10">
        <v>6509</v>
      </c>
      <c r="B6515" s="10">
        <v>2.002820137531682E-9</v>
      </c>
      <c r="C6515" s="10">
        <v>0</v>
      </c>
      <c r="D6515" s="10">
        <v>3.8392503431843132E-11</v>
      </c>
      <c r="E6515" s="10">
        <v>2.530281109039072E-9</v>
      </c>
      <c r="F6515" s="10">
        <v>0</v>
      </c>
      <c r="G6515" s="10">
        <v>1.0132228623882599E-9</v>
      </c>
      <c r="H6515" s="10">
        <v>1.2710104573363929E-9</v>
      </c>
      <c r="I6515" s="10">
        <v>6.9336896909043149E-10</v>
      </c>
      <c r="J6515" s="10">
        <v>1.418609233866604E-8</v>
      </c>
      <c r="K6515">
        <v>0</v>
      </c>
      <c r="L6515">
        <v>4.0418583884216821E-10</v>
      </c>
      <c r="M6515">
        <v>1.2848958202815541E-8</v>
      </c>
      <c r="N6515">
        <v>4.5855614146835333E-9</v>
      </c>
      <c r="O6515">
        <v>1.6288230314016121E-8</v>
      </c>
      <c r="P6515">
        <v>2.7183820255714998E-10</v>
      </c>
      <c r="Q6515">
        <v>0</v>
      </c>
      <c r="R6515">
        <v>2.7826435687286129E-9</v>
      </c>
      <c r="S6515">
        <v>9.357323594091216E-5</v>
      </c>
      <c r="T6515">
        <v>1.894344313358253E-5</v>
      </c>
    </row>
    <row r="6516" spans="1:20">
      <c r="A6516" s="10">
        <v>6510</v>
      </c>
      <c r="B6516" s="10">
        <v>3.4974061205337959E-6</v>
      </c>
      <c r="C6516" s="10">
        <v>2.8281204799295699E-6</v>
      </c>
      <c r="D6516" s="10">
        <v>2.8484244130925651E-6</v>
      </c>
      <c r="E6516" s="10">
        <v>3.245994123286311E-6</v>
      </c>
      <c r="F6516" s="10">
        <v>2.6608035875493258E-6</v>
      </c>
      <c r="G6516" s="10">
        <v>2.6322431517631681E-6</v>
      </c>
      <c r="H6516" s="10">
        <v>2.6329877581914619E-6</v>
      </c>
      <c r="I6516" s="10">
        <v>4.5539823856451019E-6</v>
      </c>
      <c r="J6516" s="10">
        <v>2.5499854452813799E-6</v>
      </c>
      <c r="K6516">
        <v>2.69067896720136E-6</v>
      </c>
      <c r="L6516">
        <v>1.479854272877949E-6</v>
      </c>
      <c r="M6516">
        <v>2.969157360435647E-6</v>
      </c>
      <c r="N6516">
        <v>2.894057414908884E-6</v>
      </c>
      <c r="O6516">
        <v>3.1150508550032181E-6</v>
      </c>
      <c r="P6516">
        <v>1.3769511086861501E-6</v>
      </c>
      <c r="Q6516">
        <v>2.5996161066126092E-6</v>
      </c>
      <c r="R6516">
        <v>1.9553497225277531E-6</v>
      </c>
      <c r="S6516">
        <v>1.143053138359501E-4</v>
      </c>
      <c r="T6516">
        <v>2.696251103742435E-5</v>
      </c>
    </row>
    <row r="6517" spans="1:20">
      <c r="A6517" s="10">
        <v>6511</v>
      </c>
      <c r="B6517" s="10">
        <v>7.8028339535413002E-5</v>
      </c>
      <c r="C6517" s="10">
        <v>6.0258740339355472E-5</v>
      </c>
      <c r="D6517" s="10">
        <v>7.3843517822509174E-5</v>
      </c>
      <c r="E6517" s="10">
        <v>6.0839505144178729E-5</v>
      </c>
      <c r="F6517" s="10">
        <v>7.0968114915868639E-5</v>
      </c>
      <c r="G6517" s="10">
        <v>4.5844419884458362E-5</v>
      </c>
      <c r="H6517" s="10">
        <v>6.4629081504678312E-5</v>
      </c>
      <c r="I6517" s="10">
        <v>7.4113144495804929E-5</v>
      </c>
      <c r="J6517" s="10">
        <v>5.000067927410823E-5</v>
      </c>
      <c r="K6517">
        <v>6.7524581788828877E-5</v>
      </c>
      <c r="L6517">
        <v>6.1324215850607635E-5</v>
      </c>
      <c r="M6517">
        <v>7.2570904264945127E-5</v>
      </c>
      <c r="N6517">
        <v>6.970382392311213E-5</v>
      </c>
      <c r="O6517">
        <v>7.8904477127557531E-5</v>
      </c>
      <c r="P6517">
        <v>4.3169990658961683E-5</v>
      </c>
      <c r="Q6517">
        <v>6.4471454724772661E-5</v>
      </c>
      <c r="R6517">
        <v>3.8656526196431422E-5</v>
      </c>
      <c r="S6517">
        <v>1.0797465267432549E-4</v>
      </c>
      <c r="T6517">
        <v>7.6789971016998917E-5</v>
      </c>
    </row>
    <row r="6518" spans="1:20">
      <c r="A6518" s="10">
        <v>6512</v>
      </c>
      <c r="B6518" s="10">
        <v>1.759822853664434E-4</v>
      </c>
      <c r="C6518" s="10">
        <v>2.1051689745749469E-4</v>
      </c>
      <c r="D6518" s="10">
        <v>2.1760218812504929E-4</v>
      </c>
      <c r="E6518" s="10">
        <v>1.8228989303305671E-4</v>
      </c>
      <c r="F6518" s="10">
        <v>2.24422366734724E-4</v>
      </c>
      <c r="G6518" s="10">
        <v>1.451351526189566E-4</v>
      </c>
      <c r="H6518" s="10">
        <v>2.256306140030841E-4</v>
      </c>
      <c r="I6518" s="10">
        <v>1.98339194659767E-4</v>
      </c>
      <c r="J6518" s="10">
        <v>1.7745314568118781E-4</v>
      </c>
      <c r="K6518">
        <v>2.1371489038895901E-4</v>
      </c>
      <c r="L6518">
        <v>1.96679196554798E-4</v>
      </c>
      <c r="M6518">
        <v>2.1986551626167799E-4</v>
      </c>
      <c r="N6518">
        <v>2.0431453834202819E-4</v>
      </c>
      <c r="O6518">
        <v>2.3266841126731079E-4</v>
      </c>
      <c r="P6518">
        <v>2.206222994725347E-4</v>
      </c>
      <c r="Q6518">
        <v>2.113437859659442E-4</v>
      </c>
      <c r="R6518">
        <v>8.8362220430174133E-5</v>
      </c>
      <c r="S6518">
        <v>1.2093860397622939E-4</v>
      </c>
      <c r="T6518">
        <v>1.5959914230999429E-4</v>
      </c>
    </row>
    <row r="6519" spans="1:20">
      <c r="A6519" s="10">
        <v>6513</v>
      </c>
      <c r="B6519" s="10">
        <v>2.1569625532590821E-4</v>
      </c>
      <c r="C6519" s="10">
        <v>3.4956173449332691E-4</v>
      </c>
      <c r="D6519" s="10">
        <v>3.6205754379193519E-4</v>
      </c>
      <c r="E6519" s="10">
        <v>2.7681350091192939E-4</v>
      </c>
      <c r="F6519" s="10">
        <v>3.72408764400585E-4</v>
      </c>
      <c r="G6519" s="10">
        <v>2.336273111875913E-4</v>
      </c>
      <c r="H6519" s="10">
        <v>3.8145383945230771E-4</v>
      </c>
      <c r="I6519" s="10">
        <v>2.4941800952646518E-4</v>
      </c>
      <c r="J6519" s="10">
        <v>3.0048901613572609E-4</v>
      </c>
      <c r="K6519">
        <v>3.6220260266019611E-4</v>
      </c>
      <c r="L6519">
        <v>3.2405895550945699E-4</v>
      </c>
      <c r="M6519">
        <v>3.6389901780285532E-4</v>
      </c>
      <c r="N6519">
        <v>3.2465111363512769E-4</v>
      </c>
      <c r="O6519">
        <v>3.7718116831894069E-4</v>
      </c>
      <c r="P6519">
        <v>3.7162543077280333E-4</v>
      </c>
      <c r="Q6519">
        <v>3.6648315217796529E-4</v>
      </c>
      <c r="R6519">
        <v>1.646423972699785E-4</v>
      </c>
      <c r="S6519">
        <v>1.2487595390202601E-4</v>
      </c>
      <c r="T6519">
        <v>1.6155415657885961E-4</v>
      </c>
    </row>
    <row r="6520" spans="1:20">
      <c r="A6520" s="10">
        <v>6514</v>
      </c>
      <c r="B6520" s="10">
        <v>2.4832443926663849E-4</v>
      </c>
      <c r="C6520" s="10">
        <v>3.5635286628020831E-4</v>
      </c>
      <c r="D6520" s="10">
        <v>4.0680055961479973E-4</v>
      </c>
      <c r="E6520" s="10">
        <v>2.338475794862252E-4</v>
      </c>
      <c r="F6520" s="10">
        <v>4.1323885924306842E-4</v>
      </c>
      <c r="G6520" s="10">
        <v>2.171820119198968E-4</v>
      </c>
      <c r="H6520" s="10">
        <v>4.5010977796039318E-4</v>
      </c>
      <c r="I6520" s="10">
        <v>2.3148184569580059E-4</v>
      </c>
      <c r="J6520" s="10">
        <v>3.5189409852116551E-4</v>
      </c>
      <c r="K6520">
        <v>4.6179421302021211E-4</v>
      </c>
      <c r="L6520">
        <v>4.0292369638434089E-4</v>
      </c>
      <c r="M6520">
        <v>4.2795902697996281E-4</v>
      </c>
      <c r="N6520">
        <v>3.9618418511233388E-4</v>
      </c>
      <c r="O6520">
        <v>3.776692643368937E-4</v>
      </c>
      <c r="P6520">
        <v>4.5610159876126072E-4</v>
      </c>
      <c r="Q6520">
        <v>4.4714011771888071E-4</v>
      </c>
      <c r="R6520">
        <v>3.5002382314447341E-4</v>
      </c>
      <c r="S6520">
        <v>1.165107850014027E-4</v>
      </c>
      <c r="T6520">
        <v>1.632067315985337E-4</v>
      </c>
    </row>
    <row r="6521" spans="1:20">
      <c r="A6521" s="10">
        <v>6515</v>
      </c>
      <c r="B6521" s="10">
        <v>3.6490963797168829E-4</v>
      </c>
      <c r="C6521" s="10">
        <v>3.6965004340369152E-4</v>
      </c>
      <c r="D6521" s="10">
        <v>4.5250018284930638E-4</v>
      </c>
      <c r="E6521" s="10">
        <v>1.6653026717096221E-4</v>
      </c>
      <c r="F6521" s="10">
        <v>4.2758454565537289E-4</v>
      </c>
      <c r="G6521" s="10">
        <v>1.9838725147889631E-4</v>
      </c>
      <c r="H6521" s="10">
        <v>4.8980273861269272E-4</v>
      </c>
      <c r="I6521" s="10">
        <v>2.9531656226426201E-4</v>
      </c>
      <c r="J6521" s="10">
        <v>3.9873566935159617E-4</v>
      </c>
      <c r="K6521">
        <v>5.1215731781483636E-4</v>
      </c>
      <c r="L6521">
        <v>4.5415754268513062E-4</v>
      </c>
      <c r="M6521">
        <v>4.7579455434518269E-4</v>
      </c>
      <c r="N6521">
        <v>4.2029261766988671E-4</v>
      </c>
      <c r="O6521">
        <v>4.1268581854429488E-4</v>
      </c>
      <c r="P6521">
        <v>5.5093729411733556E-4</v>
      </c>
      <c r="Q6521">
        <v>4.3660846002633908E-4</v>
      </c>
      <c r="R6521">
        <v>3.8128593319319739E-4</v>
      </c>
      <c r="S6521">
        <v>1.05537465839311E-4</v>
      </c>
      <c r="T6521">
        <v>1.6119094940076891E-4</v>
      </c>
    </row>
    <row r="6522" spans="1:20">
      <c r="A6522" s="10">
        <v>6516</v>
      </c>
      <c r="B6522" s="10">
        <v>4.3827363194236078E-4</v>
      </c>
      <c r="C6522" s="10">
        <v>2.9225934703779868E-4</v>
      </c>
      <c r="D6522" s="10">
        <v>4.5841939625630587E-4</v>
      </c>
      <c r="E6522" s="10">
        <v>1.8983650244587679E-4</v>
      </c>
      <c r="F6522" s="10">
        <v>4.620283553236774E-4</v>
      </c>
      <c r="G6522" s="10">
        <v>2.1870616614123449E-4</v>
      </c>
      <c r="H6522" s="10">
        <v>4.711151010292076E-4</v>
      </c>
      <c r="I6522" s="10">
        <v>3.0093458722535449E-4</v>
      </c>
      <c r="J6522" s="10">
        <v>4.2747668418200552E-4</v>
      </c>
      <c r="K6522">
        <v>4.651391300221726E-4</v>
      </c>
      <c r="L6522">
        <v>4.8262347076706412E-4</v>
      </c>
      <c r="M6522">
        <v>4.7826656290145622E-4</v>
      </c>
      <c r="N6522">
        <v>4.2695026455003059E-4</v>
      </c>
      <c r="O6522">
        <v>4.1062263974995779E-4</v>
      </c>
      <c r="P6522">
        <v>5.7093221718732543E-4</v>
      </c>
      <c r="Q6522">
        <v>5.1243700755695802E-4</v>
      </c>
      <c r="R6522">
        <v>4.2049617763337011E-4</v>
      </c>
      <c r="S6522">
        <v>9.3022603986592204E-5</v>
      </c>
      <c r="T6522">
        <v>1.5370015891482211E-4</v>
      </c>
    </row>
    <row r="6523" spans="1:20">
      <c r="A6523" s="10">
        <v>6517</v>
      </c>
      <c r="B6523" s="10">
        <v>3.9442479035661277E-4</v>
      </c>
      <c r="C6523" s="10">
        <v>2.8495224171160428E-4</v>
      </c>
      <c r="D6523" s="10">
        <v>4.3819289430833112E-4</v>
      </c>
      <c r="E6523" s="10">
        <v>1.6609541535981829E-4</v>
      </c>
      <c r="F6523" s="10">
        <v>4.6741202693053831E-4</v>
      </c>
      <c r="G6523" s="10">
        <v>2.3935420210351949E-4</v>
      </c>
      <c r="H6523" s="10">
        <v>4.4460767370452161E-4</v>
      </c>
      <c r="I6523" s="10">
        <v>2.7670459336720532E-4</v>
      </c>
      <c r="J6523" s="10">
        <v>4.0641068935490108E-4</v>
      </c>
      <c r="K6523">
        <v>3.8135702679706541E-4</v>
      </c>
      <c r="L6523">
        <v>4.630048819932151E-4</v>
      </c>
      <c r="M6523">
        <v>4.5087629244491481E-4</v>
      </c>
      <c r="N6523">
        <v>3.9815721797751869E-4</v>
      </c>
      <c r="O6523">
        <v>3.9865453443608233E-4</v>
      </c>
      <c r="P6523">
        <v>4.981796606669174E-4</v>
      </c>
      <c r="Q6523">
        <v>4.9558132840274373E-4</v>
      </c>
      <c r="R6523">
        <v>3.3204826569449699E-4</v>
      </c>
      <c r="S6523">
        <v>7.8868285842521302E-5</v>
      </c>
      <c r="T6523">
        <v>1.6240917390403901E-4</v>
      </c>
    </row>
    <row r="6524" spans="1:20">
      <c r="A6524" s="10">
        <v>6518</v>
      </c>
      <c r="B6524" s="10">
        <v>3.1466841266130258E-4</v>
      </c>
      <c r="C6524" s="10">
        <v>3.1920017644994559E-4</v>
      </c>
      <c r="D6524" s="10">
        <v>3.6630064427883619E-4</v>
      </c>
      <c r="E6524" s="10">
        <v>1.3948258572905591E-4</v>
      </c>
      <c r="F6524" s="10">
        <v>3.5495272511896358E-4</v>
      </c>
      <c r="G6524" s="10">
        <v>1.9682411090385081E-4</v>
      </c>
      <c r="H6524" s="10">
        <v>3.4764110449968992E-4</v>
      </c>
      <c r="I6524" s="10">
        <v>2.3235183740909869E-4</v>
      </c>
      <c r="J6524" s="10">
        <v>3.8296028929368201E-4</v>
      </c>
      <c r="K6524">
        <v>3.1648001117110338E-4</v>
      </c>
      <c r="L6524">
        <v>3.0189315870880762E-4</v>
      </c>
      <c r="M6524">
        <v>3.7310652382548142E-4</v>
      </c>
      <c r="N6524">
        <v>3.7867577123066822E-4</v>
      </c>
      <c r="O6524">
        <v>3.7663444090329671E-4</v>
      </c>
      <c r="P6524">
        <v>3.5308624658387399E-4</v>
      </c>
      <c r="Q6524">
        <v>4.3160127512414389E-4</v>
      </c>
      <c r="R6524">
        <v>2.8743699356672913E-4</v>
      </c>
      <c r="S6524">
        <v>8.2505763046465176E-5</v>
      </c>
      <c r="T6524">
        <v>1.6932275455468831E-4</v>
      </c>
    </row>
    <row r="6525" spans="1:20">
      <c r="A6525" s="10">
        <v>6519</v>
      </c>
      <c r="B6525" s="10">
        <v>2.6982836673532912E-4</v>
      </c>
      <c r="C6525" s="10">
        <v>2.5546686725731179E-4</v>
      </c>
      <c r="D6525" s="10">
        <v>3.1467492398144119E-4</v>
      </c>
      <c r="E6525" s="10">
        <v>1.102941944586804E-4</v>
      </c>
      <c r="F6525" s="10">
        <v>2.1714773563195639E-4</v>
      </c>
      <c r="G6525" s="10">
        <v>1.213721428843373E-4</v>
      </c>
      <c r="H6525" s="10">
        <v>2.297326669022205E-4</v>
      </c>
      <c r="I6525" s="10">
        <v>1.8452238065454801E-4</v>
      </c>
      <c r="J6525" s="10">
        <v>3.1776331002131378E-4</v>
      </c>
      <c r="K6525">
        <v>2.3520595969757371E-4</v>
      </c>
      <c r="L6525">
        <v>1.7832028181811749E-4</v>
      </c>
      <c r="M6525">
        <v>2.9745661706657078E-4</v>
      </c>
      <c r="N6525">
        <v>3.0918988450201099E-4</v>
      </c>
      <c r="O6525">
        <v>3.107962498767153E-4</v>
      </c>
      <c r="P6525">
        <v>1.7085089928994089E-4</v>
      </c>
      <c r="Q6525">
        <v>3.8437615657025521E-4</v>
      </c>
      <c r="R6525">
        <v>1.7572113089520751E-4</v>
      </c>
      <c r="S6525">
        <v>8.2220302373815272E-5</v>
      </c>
      <c r="T6525">
        <v>1.6846776979684161E-4</v>
      </c>
    </row>
    <row r="6526" spans="1:20">
      <c r="A6526" s="10">
        <v>6520</v>
      </c>
      <c r="B6526" s="10">
        <v>1.4626628844729501E-4</v>
      </c>
      <c r="C6526" s="10">
        <v>1.4411986813429699E-4</v>
      </c>
      <c r="D6526" s="10">
        <v>1.930777773921101E-4</v>
      </c>
      <c r="E6526" s="10">
        <v>5.673978267342487E-5</v>
      </c>
      <c r="F6526" s="10">
        <v>1.8883549068718719E-4</v>
      </c>
      <c r="G6526" s="10">
        <v>7.867258495277923E-5</v>
      </c>
      <c r="H6526" s="10">
        <v>1.3875886824763221E-4</v>
      </c>
      <c r="I6526" s="10">
        <v>1.2824927593799271E-4</v>
      </c>
      <c r="J6526" s="10">
        <v>1.875683114216273E-4</v>
      </c>
      <c r="K6526">
        <v>1.3129701000659139E-4</v>
      </c>
      <c r="L6526">
        <v>1.6704183686544011E-4</v>
      </c>
      <c r="M6526">
        <v>2.2892829474161969E-4</v>
      </c>
      <c r="N6526">
        <v>1.869312208126142E-4</v>
      </c>
      <c r="O6526">
        <v>2.1822803531646709E-4</v>
      </c>
      <c r="P6526">
        <v>1.2638908818606061E-4</v>
      </c>
      <c r="Q6526">
        <v>2.276273695647725E-4</v>
      </c>
      <c r="R6526">
        <v>6.4622389001140685E-5</v>
      </c>
      <c r="S6526">
        <v>9.0043814360449252E-5</v>
      </c>
      <c r="T6526">
        <v>1.734799827174385E-4</v>
      </c>
    </row>
    <row r="6527" spans="1:20">
      <c r="A6527" s="10">
        <v>6521</v>
      </c>
      <c r="B6527" s="10">
        <v>4.2107494562406011E-5</v>
      </c>
      <c r="C6527" s="10">
        <v>1.079015840514037E-4</v>
      </c>
      <c r="D6527" s="10">
        <v>1.2229708871775721E-4</v>
      </c>
      <c r="E6527" s="10">
        <v>3.69177329843793E-5</v>
      </c>
      <c r="F6527" s="10">
        <v>6.5719714799419442E-5</v>
      </c>
      <c r="G6527" s="10">
        <v>5.0271730324467772E-5</v>
      </c>
      <c r="H6527" s="10">
        <v>7.3917392561038205E-5</v>
      </c>
      <c r="I6527" s="10">
        <v>6.8096842620792049E-5</v>
      </c>
      <c r="J6527" s="10">
        <v>8.5054859847532397E-5</v>
      </c>
      <c r="K6527">
        <v>4.3699607945688613E-5</v>
      </c>
      <c r="L6527">
        <v>1.3396489899316101E-4</v>
      </c>
      <c r="M6527">
        <v>1.1246952696181989E-4</v>
      </c>
      <c r="N6527">
        <v>6.2643956201123709E-5</v>
      </c>
      <c r="O6527">
        <v>1.7666708413288399E-4</v>
      </c>
      <c r="P6527">
        <v>6.0108364979398972E-5</v>
      </c>
      <c r="Q6527">
        <v>1.0561227375763411E-4</v>
      </c>
      <c r="R6527">
        <v>1.4081748651383109E-5</v>
      </c>
      <c r="S6527">
        <v>1.073649593151612E-4</v>
      </c>
      <c r="T6527">
        <v>1.7203842230219469E-4</v>
      </c>
    </row>
    <row r="6528" spans="1:20">
      <c r="A6528" s="10">
        <v>6522</v>
      </c>
      <c r="B6528" s="10">
        <v>1.994813802216463E-5</v>
      </c>
      <c r="C6528" s="10">
        <v>8.8088351681005295E-5</v>
      </c>
      <c r="D6528" s="10">
        <v>7.2674790029757274E-5</v>
      </c>
      <c r="E6528" s="10">
        <v>2.8021862671441878E-5</v>
      </c>
      <c r="F6528" s="10">
        <v>1.114652680669599E-6</v>
      </c>
      <c r="G6528" s="10">
        <v>5.4336442391769582E-5</v>
      </c>
      <c r="H6528" s="10">
        <v>4.0214508333537208E-5</v>
      </c>
      <c r="I6528" s="10">
        <v>3.852187394609667E-5</v>
      </c>
      <c r="J6528" s="10">
        <v>7.149501514729987E-5</v>
      </c>
      <c r="K6528">
        <v>2.8409359390007549E-5</v>
      </c>
      <c r="L6528">
        <v>9.1892646490155524E-5</v>
      </c>
      <c r="M6528">
        <v>5.3213559315653519E-5</v>
      </c>
      <c r="N6528">
        <v>7.9933426301682521E-6</v>
      </c>
      <c r="O6528">
        <v>1.3918430002430441E-4</v>
      </c>
      <c r="P6528">
        <v>3.354256887719766E-6</v>
      </c>
      <c r="Q6528">
        <v>2.6142894134534619E-5</v>
      </c>
      <c r="R6528">
        <v>3.2874290253138272E-6</v>
      </c>
      <c r="S6528">
        <v>1.3500766825763559E-4</v>
      </c>
      <c r="T6528">
        <v>1.6953519669386921E-4</v>
      </c>
    </row>
    <row r="6529" spans="1:20">
      <c r="A6529" s="10">
        <v>6523</v>
      </c>
      <c r="B6529" s="10">
        <v>1.496702543542519E-5</v>
      </c>
      <c r="C6529" s="10">
        <v>7.8199526025533774E-5</v>
      </c>
      <c r="D6529" s="10">
        <v>6.7596046111636016E-5</v>
      </c>
      <c r="E6529" s="10">
        <v>1.5795762876842681E-5</v>
      </c>
      <c r="F6529" s="10">
        <v>0</v>
      </c>
      <c r="G6529" s="10">
        <v>4.3835170540224788E-5</v>
      </c>
      <c r="H6529" s="10">
        <v>4.1630834874997463E-5</v>
      </c>
      <c r="I6529" s="10">
        <v>3.6775836541689197E-5</v>
      </c>
      <c r="J6529" s="10">
        <v>8.569865158188974E-5</v>
      </c>
      <c r="K6529">
        <v>2.1470864790277768E-5</v>
      </c>
      <c r="L6529">
        <v>6.2700555243116397E-5</v>
      </c>
      <c r="M6529">
        <v>5.5417757718033731E-5</v>
      </c>
      <c r="N6529">
        <v>6.8100015989319269E-6</v>
      </c>
      <c r="O6529">
        <v>1.3341680989420151E-4</v>
      </c>
      <c r="P6529">
        <v>7.3616503634501766E-6</v>
      </c>
      <c r="Q6529">
        <v>2.3209607497250761E-5</v>
      </c>
      <c r="R6529">
        <v>5.8308069867853104E-6</v>
      </c>
      <c r="S6529">
        <v>1.3607982241943759E-4</v>
      </c>
      <c r="T6529">
        <v>1.5747564908716739E-4</v>
      </c>
    </row>
    <row r="6530" spans="1:20">
      <c r="A6530" s="10">
        <v>6524</v>
      </c>
      <c r="B6530" s="10">
        <v>1.031749084923265E-5</v>
      </c>
      <c r="C6530" s="10">
        <v>4.4927867409794788E-5</v>
      </c>
      <c r="D6530" s="10">
        <v>3.7410108255551871E-5</v>
      </c>
      <c r="E6530" s="10">
        <v>2.5946882645418852E-6</v>
      </c>
      <c r="F6530" s="10">
        <v>0</v>
      </c>
      <c r="G6530" s="10">
        <v>2.4610640732363952E-5</v>
      </c>
      <c r="H6530" s="10">
        <v>2.9896691308477029E-5</v>
      </c>
      <c r="I6530" s="10">
        <v>2.3154402355810381E-5</v>
      </c>
      <c r="J6530" s="10">
        <v>6.9076631629890806E-5</v>
      </c>
      <c r="K6530">
        <v>1.1901247850998939E-5</v>
      </c>
      <c r="L6530">
        <v>1.8566290942423529E-5</v>
      </c>
      <c r="M6530">
        <v>3.7535981027292861E-5</v>
      </c>
      <c r="N6530">
        <v>5.869974930077163E-6</v>
      </c>
      <c r="O6530">
        <v>9.1261034521489907E-5</v>
      </c>
      <c r="P6530">
        <v>7.4972976265261953E-6</v>
      </c>
      <c r="Q6530">
        <v>0</v>
      </c>
      <c r="R6530">
        <v>5.9231351003957253E-6</v>
      </c>
      <c r="S6530">
        <v>1.307001700820128E-4</v>
      </c>
      <c r="T6530">
        <v>1.5320503775557409E-4</v>
      </c>
    </row>
    <row r="6531" spans="1:20">
      <c r="A6531" s="10">
        <v>6525</v>
      </c>
      <c r="B6531" s="10">
        <v>1.2319074678037461E-6</v>
      </c>
      <c r="C6531" s="10">
        <v>1.6597519666429768E-5</v>
      </c>
      <c r="D6531" s="10">
        <v>1.59205061420924E-5</v>
      </c>
      <c r="E6531" s="10">
        <v>0</v>
      </c>
      <c r="F6531" s="10">
        <v>0</v>
      </c>
      <c r="G6531" s="10">
        <v>8.76459650216425E-6</v>
      </c>
      <c r="H6531" s="10">
        <v>1.2450330872121379E-5</v>
      </c>
      <c r="I6531" s="10">
        <v>9.0139627178244542E-6</v>
      </c>
      <c r="J6531" s="10">
        <v>3.4621442310010618E-5</v>
      </c>
      <c r="K6531">
        <v>8.8617214063087801E-6</v>
      </c>
      <c r="L6531">
        <v>8.5918361171020909E-7</v>
      </c>
      <c r="M6531">
        <v>1.9882463566658879E-5</v>
      </c>
      <c r="N6531">
        <v>3.8518089562758202E-6</v>
      </c>
      <c r="O6531">
        <v>2.860447083273671E-5</v>
      </c>
      <c r="P6531">
        <v>7.4991098812099097E-6</v>
      </c>
      <c r="Q6531">
        <v>0</v>
      </c>
      <c r="R6531">
        <v>2.4559612137598742E-6</v>
      </c>
      <c r="S6531">
        <v>1.3871227117268881E-4</v>
      </c>
      <c r="T6531">
        <v>1.589236686900661E-4</v>
      </c>
    </row>
    <row r="6532" spans="1:20">
      <c r="A6532" s="10">
        <v>6526</v>
      </c>
      <c r="B6532" s="10">
        <v>9.0992322297735669E-8</v>
      </c>
      <c r="C6532" s="10">
        <v>7.7343430143140139E-6</v>
      </c>
      <c r="D6532" s="10">
        <v>5.3151637544888024E-6</v>
      </c>
      <c r="E6532" s="10">
        <v>0</v>
      </c>
      <c r="F6532" s="10">
        <v>0</v>
      </c>
      <c r="G6532" s="10">
        <v>1.572548396669707E-6</v>
      </c>
      <c r="H6532" s="10">
        <v>3.8752421248365447E-6</v>
      </c>
      <c r="I6532" s="10">
        <v>2.4724930739916831E-6</v>
      </c>
      <c r="J6532" s="10">
        <v>1.0591463790710241E-5</v>
      </c>
      <c r="K6532">
        <v>4.4292630222640066E-6</v>
      </c>
      <c r="L6532">
        <v>0</v>
      </c>
      <c r="M6532">
        <v>8.7042934433568328E-6</v>
      </c>
      <c r="N6532">
        <v>2.1032739936578691E-7</v>
      </c>
      <c r="O6532">
        <v>9.1237930385822371E-6</v>
      </c>
      <c r="P6532">
        <v>6.5404271535250272E-6</v>
      </c>
      <c r="Q6532">
        <v>0</v>
      </c>
      <c r="R6532">
        <v>3.3558681438867069E-7</v>
      </c>
      <c r="S6532">
        <v>1.2973321004799369E-4</v>
      </c>
      <c r="T6532">
        <v>1.5382858276349019E-4</v>
      </c>
    </row>
    <row r="6533" spans="1:20">
      <c r="A6533" s="10">
        <v>6527</v>
      </c>
      <c r="B6533" s="10">
        <v>0</v>
      </c>
      <c r="C6533" s="10">
        <v>3.2615270408018749E-6</v>
      </c>
      <c r="D6533" s="10">
        <v>1.1635232090054379E-6</v>
      </c>
      <c r="E6533" s="10">
        <v>0</v>
      </c>
      <c r="F6533" s="10">
        <v>0</v>
      </c>
      <c r="G6533" s="10">
        <v>1.5150996073095469E-8</v>
      </c>
      <c r="H6533" s="10">
        <v>1.237822499034009E-6</v>
      </c>
      <c r="I6533" s="10">
        <v>7.9535198829414908E-7</v>
      </c>
      <c r="J6533" s="10">
        <v>2.569114283248012E-6</v>
      </c>
      <c r="K6533">
        <v>7.5508856850138888E-7</v>
      </c>
      <c r="L6533">
        <v>0</v>
      </c>
      <c r="M6533">
        <v>2.1302172953424831E-6</v>
      </c>
      <c r="N6533">
        <v>1.0379026811771511E-9</v>
      </c>
      <c r="O6533">
        <v>7.368255300173566E-7</v>
      </c>
      <c r="P6533">
        <v>3.3345486180343729E-7</v>
      </c>
      <c r="Q6533">
        <v>0</v>
      </c>
      <c r="R6533">
        <v>0</v>
      </c>
      <c r="S6533">
        <v>1.2039375180890019E-4</v>
      </c>
      <c r="T6533">
        <v>1.577642363641776E-4</v>
      </c>
    </row>
    <row r="6534" spans="1:20">
      <c r="A6534" s="10">
        <v>6528</v>
      </c>
      <c r="B6534" s="10">
        <v>0</v>
      </c>
      <c r="C6534" s="10">
        <v>1.170706202908E-6</v>
      </c>
      <c r="D6534" s="10">
        <v>4.6071004118211758E-7</v>
      </c>
      <c r="E6534" s="10">
        <v>0</v>
      </c>
      <c r="F6534" s="10">
        <v>0</v>
      </c>
      <c r="G6534" s="10">
        <v>0</v>
      </c>
      <c r="H6534" s="10">
        <v>1.125156798297791E-8</v>
      </c>
      <c r="I6534" s="10">
        <v>4.2630635449576699E-8</v>
      </c>
      <c r="J6534" s="10">
        <v>6.1746734274351909E-7</v>
      </c>
      <c r="K6534">
        <v>0</v>
      </c>
      <c r="L6534">
        <v>0</v>
      </c>
      <c r="M6534">
        <v>2.8612261115319959E-7</v>
      </c>
      <c r="N6534">
        <v>9.6632318592355403E-10</v>
      </c>
      <c r="O6534">
        <v>1.3458565950074311E-7</v>
      </c>
      <c r="P6534">
        <v>0</v>
      </c>
      <c r="Q6534">
        <v>0</v>
      </c>
      <c r="R6534">
        <v>0</v>
      </c>
      <c r="S6534">
        <v>1.2073801529939259E-4</v>
      </c>
      <c r="T6534">
        <v>1.5433749618814241E-4</v>
      </c>
    </row>
    <row r="6535" spans="1:20">
      <c r="A6535" s="10">
        <v>6529</v>
      </c>
      <c r="B6535" s="10">
        <v>0</v>
      </c>
      <c r="C6535" s="10">
        <v>5.0016703468796699E-7</v>
      </c>
      <c r="D6535" s="10">
        <v>1.167851963767378E-7</v>
      </c>
      <c r="E6535" s="10">
        <v>0</v>
      </c>
      <c r="F6535" s="10">
        <v>0</v>
      </c>
      <c r="G6535" s="10">
        <v>2.276437159982594E-7</v>
      </c>
      <c r="H6535" s="10">
        <v>0</v>
      </c>
      <c r="I6535" s="10">
        <v>0</v>
      </c>
      <c r="J6535" s="10">
        <v>1.6495456207751211E-8</v>
      </c>
      <c r="K6535">
        <v>0</v>
      </c>
      <c r="L6535">
        <v>0</v>
      </c>
      <c r="M6535">
        <v>3.5460253364194831E-7</v>
      </c>
      <c r="N6535">
        <v>2.1294899837944989E-9</v>
      </c>
      <c r="O6535">
        <v>3.0271902465467378E-8</v>
      </c>
      <c r="P6535">
        <v>0</v>
      </c>
      <c r="Q6535">
        <v>0</v>
      </c>
      <c r="R6535">
        <v>0</v>
      </c>
      <c r="S6535">
        <v>1.166452986856322E-4</v>
      </c>
      <c r="T6535">
        <v>1.5814072558612669E-4</v>
      </c>
    </row>
    <row r="6536" spans="1:20">
      <c r="A6536" s="10">
        <v>6530</v>
      </c>
      <c r="B6536" s="10">
        <v>0</v>
      </c>
      <c r="C6536" s="10">
        <v>5.5009614322949788E-7</v>
      </c>
      <c r="D6536" s="10">
        <v>0</v>
      </c>
      <c r="E6536" s="10">
        <v>0</v>
      </c>
      <c r="F6536" s="10">
        <v>0</v>
      </c>
      <c r="G6536" s="10">
        <v>4.033952704461668E-8</v>
      </c>
      <c r="H6536" s="10">
        <v>0</v>
      </c>
      <c r="I6536" s="10">
        <v>0</v>
      </c>
      <c r="J6536" s="10">
        <v>1.4138962463786749E-9</v>
      </c>
      <c r="K6536">
        <v>0</v>
      </c>
      <c r="L6536">
        <v>0</v>
      </c>
      <c r="M6536">
        <v>4.116691357159056E-7</v>
      </c>
      <c r="N6536">
        <v>1.1900091085910431E-9</v>
      </c>
      <c r="O6536">
        <v>1.2892633077285941E-10</v>
      </c>
      <c r="P6536">
        <v>0</v>
      </c>
      <c r="Q6536">
        <v>0</v>
      </c>
      <c r="R6536">
        <v>0</v>
      </c>
      <c r="S6536">
        <v>1.029723736545571E-4</v>
      </c>
      <c r="T6536">
        <v>1.6474541322781879E-4</v>
      </c>
    </row>
    <row r="6537" spans="1:20">
      <c r="A6537" s="10">
        <v>6531</v>
      </c>
      <c r="B6537" s="10">
        <v>0</v>
      </c>
      <c r="C6537" s="10">
        <v>1.6599238716877369E-7</v>
      </c>
      <c r="D6537" s="10">
        <v>1.679672025143137E-10</v>
      </c>
      <c r="E6537" s="10">
        <v>0</v>
      </c>
      <c r="F6537" s="10">
        <v>0</v>
      </c>
      <c r="G6537" s="10">
        <v>0</v>
      </c>
      <c r="H6537" s="10">
        <v>0</v>
      </c>
      <c r="I6537" s="10">
        <v>0</v>
      </c>
      <c r="J6537" s="10">
        <v>9.4259749758578349E-10</v>
      </c>
      <c r="K6537">
        <v>0</v>
      </c>
      <c r="L6537">
        <v>0</v>
      </c>
      <c r="M6537">
        <v>3.951593011536287E-7</v>
      </c>
      <c r="N6537">
        <v>9.8421805973695324E-10</v>
      </c>
      <c r="O6537">
        <v>9.0248431541001573E-11</v>
      </c>
      <c r="P6537">
        <v>0</v>
      </c>
      <c r="Q6537">
        <v>0</v>
      </c>
      <c r="R6537">
        <v>0</v>
      </c>
      <c r="S6537">
        <v>9.7331849796073293E-5</v>
      </c>
      <c r="T6537">
        <v>1.568816779312999E-4</v>
      </c>
    </row>
    <row r="6538" spans="1:20">
      <c r="A6538" s="10">
        <v>6532</v>
      </c>
      <c r="B6538" s="10">
        <v>0</v>
      </c>
      <c r="C6538" s="10">
        <v>0</v>
      </c>
      <c r="D6538" s="10">
        <v>0</v>
      </c>
      <c r="E6538" s="10">
        <v>0</v>
      </c>
      <c r="F6538" s="10">
        <v>0</v>
      </c>
      <c r="G6538" s="10">
        <v>0</v>
      </c>
      <c r="H6538" s="10">
        <v>0</v>
      </c>
      <c r="I6538" s="10">
        <v>0</v>
      </c>
      <c r="J6538" s="10">
        <v>2.3564937439644592E-10</v>
      </c>
      <c r="K6538">
        <v>0</v>
      </c>
      <c r="L6538">
        <v>0</v>
      </c>
      <c r="M6538">
        <v>6.4962609908089716E-9</v>
      </c>
      <c r="N6538">
        <v>9.6632318592355403E-10</v>
      </c>
      <c r="O6538">
        <v>6.4463165386429703E-11</v>
      </c>
      <c r="P6538">
        <v>0</v>
      </c>
      <c r="Q6538">
        <v>0</v>
      </c>
      <c r="R6538">
        <v>0</v>
      </c>
      <c r="S6538">
        <v>9.1809723704774901E-5</v>
      </c>
      <c r="T6538">
        <v>1.595177375479318E-4</v>
      </c>
    </row>
    <row r="6539" spans="1:20">
      <c r="A6539" s="10">
        <v>6533</v>
      </c>
      <c r="B6539" s="10">
        <v>1.9533677884568248E-9</v>
      </c>
      <c r="C6539" s="10">
        <v>0</v>
      </c>
      <c r="D6539" s="10">
        <v>2.7834564988086271E-10</v>
      </c>
      <c r="E6539" s="10">
        <v>2.4842759979656341E-9</v>
      </c>
      <c r="F6539" s="10">
        <v>0</v>
      </c>
      <c r="G6539" s="10">
        <v>8.6360677616644169E-10</v>
      </c>
      <c r="H6539" s="10">
        <v>1.1834982619132319E-9</v>
      </c>
      <c r="I6539" s="10">
        <v>6.1825399743896811E-10</v>
      </c>
      <c r="J6539" s="10">
        <v>0</v>
      </c>
      <c r="K6539">
        <v>0</v>
      </c>
      <c r="L6539">
        <v>1.501261687128053E-9</v>
      </c>
      <c r="M6539">
        <v>2.2611295161379301E-9</v>
      </c>
      <c r="N6539">
        <v>5.5474108821537374E-9</v>
      </c>
      <c r="O6539">
        <v>1.7777329434442649E-8</v>
      </c>
      <c r="P6539">
        <v>2.7183820255714998E-10</v>
      </c>
      <c r="Q6539">
        <v>0</v>
      </c>
      <c r="R6539">
        <v>2.4487263404811791E-9</v>
      </c>
      <c r="S6539">
        <v>9.6044967527086285E-5</v>
      </c>
      <c r="T6539">
        <v>1.5888142614559189E-4</v>
      </c>
    </row>
    <row r="6540" spans="1:20">
      <c r="A6540" s="10">
        <v>6534</v>
      </c>
      <c r="B6540" s="10">
        <v>3.5793486629508342E-6</v>
      </c>
      <c r="C6540" s="10">
        <v>4.1982277752655367E-6</v>
      </c>
      <c r="D6540" s="10">
        <v>1.1359519925955791E-6</v>
      </c>
      <c r="E6540" s="10">
        <v>2.729839779597877E-6</v>
      </c>
      <c r="F6540" s="10">
        <v>2.607931822969157E-6</v>
      </c>
      <c r="G6540" s="10">
        <v>4.8254236944495934E-6</v>
      </c>
      <c r="H6540" s="10">
        <v>2.24516912967892E-6</v>
      </c>
      <c r="I6540" s="10">
        <v>5.2269807522311296E-6</v>
      </c>
      <c r="J6540" s="10">
        <v>2.9526854829405951E-6</v>
      </c>
      <c r="K6540">
        <v>1.1185978406227119E-6</v>
      </c>
      <c r="L6540">
        <v>1.6113734577954839E-6</v>
      </c>
      <c r="M6540">
        <v>1.7554925035541429E-6</v>
      </c>
      <c r="N6540">
        <v>2.0941207657023151E-6</v>
      </c>
      <c r="O6540">
        <v>2.614682930536347E-6</v>
      </c>
      <c r="P6540">
        <v>2.0523331229393891E-6</v>
      </c>
      <c r="Q6540">
        <v>3.360361053289931E-6</v>
      </c>
      <c r="R6540">
        <v>3.3650508676635109E-6</v>
      </c>
      <c r="S6540">
        <v>1.1800067009409321E-4</v>
      </c>
      <c r="T6540">
        <v>1.6492491079601529E-4</v>
      </c>
    </row>
    <row r="6541" spans="1:20">
      <c r="A6541" s="10">
        <v>6535</v>
      </c>
      <c r="B6541" s="10">
        <v>6.2237481235206152E-5</v>
      </c>
      <c r="C6541" s="10">
        <v>5.753600531641943E-5</v>
      </c>
      <c r="D6541" s="10">
        <v>6.1153047979496016E-5</v>
      </c>
      <c r="E6541" s="10">
        <v>5.8443294430085418E-5</v>
      </c>
      <c r="F6541" s="10">
        <v>6.5356130884087316E-5</v>
      </c>
      <c r="G6541" s="10">
        <v>6.1964295642185149E-5</v>
      </c>
      <c r="H6541" s="10">
        <v>5.7460136629829143E-5</v>
      </c>
      <c r="I6541" s="10">
        <v>6.5736429751616463E-5</v>
      </c>
      <c r="J6541" s="10">
        <v>4.9559000473430097E-5</v>
      </c>
      <c r="K6541">
        <v>7.4057695587256278E-5</v>
      </c>
      <c r="L6541">
        <v>5.2399489389593429E-5</v>
      </c>
      <c r="M6541">
        <v>7.6795905520474426E-5</v>
      </c>
      <c r="N6541">
        <v>5.1181450701431549E-5</v>
      </c>
      <c r="O6541">
        <v>8.5201986358029419E-5</v>
      </c>
      <c r="P6541">
        <v>6.4029631051285872E-5</v>
      </c>
      <c r="Q6541">
        <v>5.559092664202652E-5</v>
      </c>
      <c r="R6541">
        <v>5.7672110593438019E-5</v>
      </c>
      <c r="S6541">
        <v>1.076195018024194E-4</v>
      </c>
      <c r="T6541">
        <v>1.6421915769849649E-4</v>
      </c>
    </row>
    <row r="6542" spans="1:20">
      <c r="A6542" s="10">
        <v>6536</v>
      </c>
      <c r="B6542" s="10">
        <v>1.701617562434201E-4</v>
      </c>
      <c r="C6542" s="10">
        <v>1.9517371525078E-4</v>
      </c>
      <c r="D6542" s="10">
        <v>2.2091307723670739E-4</v>
      </c>
      <c r="E6542" s="10">
        <v>1.4308210612838611E-4</v>
      </c>
      <c r="F6542" s="10">
        <v>2.0621932574657899E-4</v>
      </c>
      <c r="G6542" s="10">
        <v>1.6508244743736289E-4</v>
      </c>
      <c r="H6542" s="10">
        <v>2.1647203144194429E-4</v>
      </c>
      <c r="I6542" s="10">
        <v>1.6196125512358379E-4</v>
      </c>
      <c r="J6542" s="10">
        <v>1.387352594804441E-4</v>
      </c>
      <c r="K6542">
        <v>2.357378030862764E-4</v>
      </c>
      <c r="L6542">
        <v>1.9049726076095821E-4</v>
      </c>
      <c r="M6542">
        <v>2.3683251262935251E-4</v>
      </c>
      <c r="N6542">
        <v>1.4536291645547369E-4</v>
      </c>
      <c r="O6542">
        <v>2.4180032559034559E-4</v>
      </c>
      <c r="P6542">
        <v>2.3602582999496721E-4</v>
      </c>
      <c r="Q6542">
        <v>2.0217822169993111E-4</v>
      </c>
      <c r="R6542">
        <v>1.531432896808216E-4</v>
      </c>
      <c r="S6542">
        <v>1.126530915653665E-4</v>
      </c>
      <c r="T6542">
        <v>1.640961210294481E-4</v>
      </c>
    </row>
    <row r="6543" spans="1:20">
      <c r="A6543" s="10">
        <v>6537</v>
      </c>
      <c r="B6543" s="10">
        <v>2.3967105705303659E-4</v>
      </c>
      <c r="C6543" s="10">
        <v>3.4107417583869302E-4</v>
      </c>
      <c r="D6543" s="10">
        <v>3.6381646634252182E-4</v>
      </c>
      <c r="E6543" s="10">
        <v>1.0953508712341319E-4</v>
      </c>
      <c r="F6543" s="10">
        <v>3.6852667319305478E-4</v>
      </c>
      <c r="G6543" s="10">
        <v>2.4971757811124219E-4</v>
      </c>
      <c r="H6543" s="10">
        <v>3.8007434095975473E-4</v>
      </c>
      <c r="I6543" s="10">
        <v>2.4225110807184471E-4</v>
      </c>
      <c r="J6543" s="10">
        <v>2.570739109249413E-4</v>
      </c>
      <c r="K6543">
        <v>3.8204268998595311E-4</v>
      </c>
      <c r="L6543">
        <v>3.2339649491959472E-4</v>
      </c>
      <c r="M6543">
        <v>3.7452894297857229E-4</v>
      </c>
      <c r="N6543">
        <v>2.430864778741256E-4</v>
      </c>
      <c r="O6543">
        <v>3.9363140128248611E-4</v>
      </c>
      <c r="P6543">
        <v>3.5088109508473039E-4</v>
      </c>
      <c r="Q6543">
        <v>3.4170168257260838E-4</v>
      </c>
      <c r="R6543">
        <v>2.6406785200070381E-4</v>
      </c>
      <c r="S6543">
        <v>1.210212288710425E-4</v>
      </c>
      <c r="T6543">
        <v>1.63044988654555E-4</v>
      </c>
    </row>
    <row r="6544" spans="1:20">
      <c r="A6544" s="10">
        <v>6538</v>
      </c>
      <c r="B6544" s="10">
        <v>3.1492465618957762E-4</v>
      </c>
      <c r="C6544" s="10">
        <v>3.8203628584056632E-4</v>
      </c>
      <c r="D6544" s="10">
        <v>4.1110687155895262E-4</v>
      </c>
      <c r="E6544" s="10">
        <v>1.7028350214766649E-4</v>
      </c>
      <c r="F6544" s="10">
        <v>3.8840578811758522E-4</v>
      </c>
      <c r="G6544" s="10">
        <v>2.7408235700176732E-4</v>
      </c>
      <c r="H6544" s="10">
        <v>4.6910778171219402E-4</v>
      </c>
      <c r="I6544" s="10">
        <v>2.8204525051740009E-4</v>
      </c>
      <c r="J6544" s="10">
        <v>2.8339383698312338E-4</v>
      </c>
      <c r="K6544">
        <v>4.7418919342575162E-4</v>
      </c>
      <c r="L6544">
        <v>3.9709513449531742E-4</v>
      </c>
      <c r="M6544">
        <v>4.3808784727213801E-4</v>
      </c>
      <c r="N6544">
        <v>3.004179135436295E-4</v>
      </c>
      <c r="O6544">
        <v>3.8624456957822378E-4</v>
      </c>
      <c r="P6544">
        <v>4.870636981943175E-4</v>
      </c>
      <c r="Q6544">
        <v>4.3158503773669052E-4</v>
      </c>
      <c r="R6544">
        <v>3.6803221578856092E-4</v>
      </c>
      <c r="S6544">
        <v>1.2541523208287221E-4</v>
      </c>
      <c r="T6544">
        <v>1.5561973721175029E-4</v>
      </c>
    </row>
    <row r="6545" spans="1:20">
      <c r="A6545" s="10">
        <v>6539</v>
      </c>
      <c r="B6545" s="10">
        <v>3.7598959750204439E-4</v>
      </c>
      <c r="C6545" s="10">
        <v>4.0943782296254112E-4</v>
      </c>
      <c r="D6545" s="10">
        <v>4.6244369186732021E-4</v>
      </c>
      <c r="E6545" s="10">
        <v>2.6986559051334129E-4</v>
      </c>
      <c r="F6545" s="10">
        <v>5.4865074675349338E-4</v>
      </c>
      <c r="G6545" s="10">
        <v>3.1265759221891121E-4</v>
      </c>
      <c r="H6545" s="10">
        <v>5.2532919988479789E-4</v>
      </c>
      <c r="I6545" s="10">
        <v>2.981402409430232E-4</v>
      </c>
      <c r="J6545" s="10">
        <v>3.1573014371447751E-4</v>
      </c>
      <c r="K6545">
        <v>5.2721858182936646E-4</v>
      </c>
      <c r="L6545">
        <v>4.4437916129727318E-4</v>
      </c>
      <c r="M6545">
        <v>4.8355482083191023E-4</v>
      </c>
      <c r="N6545">
        <v>3.5908407192939421E-4</v>
      </c>
      <c r="O6545">
        <v>4.2401221184850508E-4</v>
      </c>
      <c r="P6545">
        <v>5.3837411036068846E-4</v>
      </c>
      <c r="Q6545">
        <v>5.7304601319499828E-4</v>
      </c>
      <c r="R6545">
        <v>4.3555745856059921E-4</v>
      </c>
      <c r="S6545">
        <v>1.0850464744817099E-4</v>
      </c>
      <c r="T6545">
        <v>1.5892621708385099E-4</v>
      </c>
    </row>
    <row r="6546" spans="1:20">
      <c r="A6546" s="10">
        <v>6540</v>
      </c>
      <c r="B6546" s="10">
        <v>4.7848310825801213E-4</v>
      </c>
      <c r="C6546" s="10">
        <v>3.848115186932859E-4</v>
      </c>
      <c r="D6546" s="10">
        <v>4.7531167484889629E-4</v>
      </c>
      <c r="E6546" s="10">
        <v>3.0683300901767989E-4</v>
      </c>
      <c r="F6546" s="10">
        <v>5.3047255382330702E-4</v>
      </c>
      <c r="G6546" s="10">
        <v>3.4727032398826238E-4</v>
      </c>
      <c r="H6546" s="10">
        <v>5.3208235348295462E-4</v>
      </c>
      <c r="I6546" s="10">
        <v>3.2668006752761402E-4</v>
      </c>
      <c r="J6546" s="10">
        <v>3.5988499826312081E-4</v>
      </c>
      <c r="K6546">
        <v>5.2151411136966311E-4</v>
      </c>
      <c r="L6546">
        <v>4.6984367751600739E-4</v>
      </c>
      <c r="M6546">
        <v>4.8542896341500282E-4</v>
      </c>
      <c r="N6546">
        <v>3.7530389384263078E-4</v>
      </c>
      <c r="O6546">
        <v>4.3747932561430961E-4</v>
      </c>
      <c r="P6546">
        <v>5.5502655619840279E-4</v>
      </c>
      <c r="Q6546">
        <v>5.0976097716370385E-4</v>
      </c>
      <c r="R6546">
        <v>4.5164454712622233E-4</v>
      </c>
      <c r="S6546">
        <v>8.5192783679844915E-5</v>
      </c>
      <c r="T6546">
        <v>1.6194528753080801E-4</v>
      </c>
    </row>
    <row r="6547" spans="1:20">
      <c r="A6547" s="10">
        <v>6541</v>
      </c>
      <c r="B6547" s="10">
        <v>4.5779966325745352E-4</v>
      </c>
      <c r="C6547" s="10">
        <v>3.8367580009420111E-4</v>
      </c>
      <c r="D6547" s="10">
        <v>4.6309056295846331E-4</v>
      </c>
      <c r="E6547" s="10">
        <v>2.9470725787160971E-4</v>
      </c>
      <c r="F6547" s="10">
        <v>4.124770935559191E-4</v>
      </c>
      <c r="G6547" s="10">
        <v>3.888541549934997E-4</v>
      </c>
      <c r="H6547" s="10">
        <v>4.9731096201832638E-4</v>
      </c>
      <c r="I6547" s="10">
        <v>3.3824979548809921E-4</v>
      </c>
      <c r="J6547" s="10">
        <v>3.8028840007053161E-4</v>
      </c>
      <c r="K6547">
        <v>4.3609295960896408E-4</v>
      </c>
      <c r="L6547">
        <v>4.5326938760990052E-4</v>
      </c>
      <c r="M6547">
        <v>4.6067163202440428E-4</v>
      </c>
      <c r="N6547">
        <v>3.553140738624748E-4</v>
      </c>
      <c r="O6547">
        <v>4.5456865096563689E-4</v>
      </c>
      <c r="P6547">
        <v>5.3361272832379877E-4</v>
      </c>
      <c r="Q6547">
        <v>3.901741489304033E-4</v>
      </c>
      <c r="R6547">
        <v>4.3520168366711941E-4</v>
      </c>
      <c r="S6547">
        <v>5.6008162541286091E-5</v>
      </c>
      <c r="T6547">
        <v>1.578652005234792E-4</v>
      </c>
    </row>
    <row r="6548" spans="1:20">
      <c r="A6548" s="10">
        <v>6542</v>
      </c>
      <c r="B6548" s="10">
        <v>4.4512692392346351E-4</v>
      </c>
      <c r="C6548" s="10">
        <v>3.6920078654073042E-4</v>
      </c>
      <c r="D6548" s="10">
        <v>4.3015711298502571E-4</v>
      </c>
      <c r="E6548" s="10">
        <v>3.1314885519523008E-4</v>
      </c>
      <c r="F6548" s="10">
        <v>3.3415066640935941E-4</v>
      </c>
      <c r="G6548" s="10">
        <v>3.8230697968080161E-4</v>
      </c>
      <c r="H6548" s="10">
        <v>4.4204085975143589E-4</v>
      </c>
      <c r="I6548" s="10">
        <v>3.1685523869081202E-4</v>
      </c>
      <c r="J6548" s="10">
        <v>3.7052515781880308E-4</v>
      </c>
      <c r="K6548">
        <v>3.0635028418121512E-4</v>
      </c>
      <c r="L6548">
        <v>3.8960500792843938E-4</v>
      </c>
      <c r="M6548">
        <v>3.3720155563551121E-4</v>
      </c>
      <c r="N6548">
        <v>3.8288058788894249E-4</v>
      </c>
      <c r="O6548">
        <v>4.4436283214639298E-4</v>
      </c>
      <c r="P6548">
        <v>4.6148105025803132E-4</v>
      </c>
      <c r="Q6548">
        <v>4.518255896552864E-4</v>
      </c>
      <c r="R6548">
        <v>4.1482371697886331E-4</v>
      </c>
      <c r="S6548">
        <v>4.7668042502479148E-5</v>
      </c>
      <c r="T6548">
        <v>1.5721300983249689E-4</v>
      </c>
    </row>
    <row r="6549" spans="1:20">
      <c r="A6549" s="10">
        <v>6543</v>
      </c>
      <c r="B6549" s="10">
        <v>3.434810511568134E-4</v>
      </c>
      <c r="C6549" s="10">
        <v>3.2499952124247889E-4</v>
      </c>
      <c r="D6549" s="10">
        <v>3.2910647705836819E-4</v>
      </c>
      <c r="E6549" s="10">
        <v>3.4615662529075572E-4</v>
      </c>
      <c r="F6549" s="10">
        <v>2.7020630635189112E-4</v>
      </c>
      <c r="G6549" s="10">
        <v>3.2304316443588111E-4</v>
      </c>
      <c r="H6549" s="10">
        <v>3.3503666673505208E-4</v>
      </c>
      <c r="I6549" s="10">
        <v>2.9737727361914159E-4</v>
      </c>
      <c r="J6549" s="10">
        <v>3.1902090357239588E-4</v>
      </c>
      <c r="K6549">
        <v>2.4801491151166461E-4</v>
      </c>
      <c r="L6549">
        <v>3.0539385556464522E-4</v>
      </c>
      <c r="M6549">
        <v>2.8373513205261132E-4</v>
      </c>
      <c r="N6549">
        <v>3.1821079552372923E-4</v>
      </c>
      <c r="O6549">
        <v>3.5647040225411018E-4</v>
      </c>
      <c r="P6549">
        <v>3.130753782895632E-4</v>
      </c>
      <c r="Q6549">
        <v>3.7214123324750078E-4</v>
      </c>
      <c r="R6549">
        <v>3.436708252655805E-4</v>
      </c>
      <c r="S6549">
        <v>4.7905819932454963E-5</v>
      </c>
      <c r="T6549">
        <v>1.467127969719096E-4</v>
      </c>
    </row>
    <row r="6550" spans="1:20">
      <c r="A6550" s="10">
        <v>6544</v>
      </c>
      <c r="B6550" s="10">
        <v>1.97400870443718E-4</v>
      </c>
      <c r="C6550" s="10">
        <v>2.2075738389784079E-4</v>
      </c>
      <c r="D6550" s="10">
        <v>2.0205500228796799E-4</v>
      </c>
      <c r="E6550" s="10">
        <v>2.200477138494703E-4</v>
      </c>
      <c r="F6550" s="10">
        <v>2.152287524294281E-4</v>
      </c>
      <c r="G6550" s="10">
        <v>2.127291029250846E-4</v>
      </c>
      <c r="H6550" s="10">
        <v>1.98024737768694E-4</v>
      </c>
      <c r="I6550" s="10">
        <v>2.001542627231222E-4</v>
      </c>
      <c r="J6550" s="10">
        <v>2.0022316119494641E-4</v>
      </c>
      <c r="K6550">
        <v>1.8942486850818699E-4</v>
      </c>
      <c r="L6550">
        <v>2.0535425164907599E-4</v>
      </c>
      <c r="M6550">
        <v>1.6637604171954409E-4</v>
      </c>
      <c r="N6550">
        <v>2.1148315321218059E-4</v>
      </c>
      <c r="O6550">
        <v>2.3388820127871979E-4</v>
      </c>
      <c r="P6550">
        <v>1.7361245828335201E-4</v>
      </c>
      <c r="Q6550">
        <v>2.6219611899504008E-4</v>
      </c>
      <c r="R6550">
        <v>1.889499436399039E-4</v>
      </c>
      <c r="S6550">
        <v>5.2418613135165271E-5</v>
      </c>
      <c r="T6550">
        <v>1.49266146419226E-4</v>
      </c>
    </row>
    <row r="6551" spans="1:20">
      <c r="A6551" s="10">
        <v>6545</v>
      </c>
      <c r="B6551" s="10">
        <v>6.0738246731391008E-5</v>
      </c>
      <c r="C6551" s="10">
        <v>1.2938846641859239E-4</v>
      </c>
      <c r="D6551" s="10">
        <v>1.218058074459517E-4</v>
      </c>
      <c r="E6551" s="10">
        <v>7.8671948792075796E-5</v>
      </c>
      <c r="F6551" s="10">
        <v>5.985663167073316E-5</v>
      </c>
      <c r="G6551" s="10">
        <v>8.3670061464760382E-5</v>
      </c>
      <c r="H6551" s="10">
        <v>7.9574010016047922E-5</v>
      </c>
      <c r="I6551" s="10">
        <v>7.9417268323922125E-5</v>
      </c>
      <c r="J6551" s="10">
        <v>8.8650012715346218E-5</v>
      </c>
      <c r="K6551">
        <v>5.9251667239891552E-5</v>
      </c>
      <c r="L6551">
        <v>1.3509497372814661E-4</v>
      </c>
      <c r="M6551">
        <v>9.9597708919050906E-5</v>
      </c>
      <c r="N6551">
        <v>6.9072671723713537E-5</v>
      </c>
      <c r="O6551">
        <v>1.832261061897129E-4</v>
      </c>
      <c r="P6551">
        <v>4.2072443916137193E-5</v>
      </c>
      <c r="Q6551">
        <v>9.0289990185019023E-5</v>
      </c>
      <c r="R6551">
        <v>4.5969647412278457E-5</v>
      </c>
      <c r="S6551">
        <v>6.2783563277724524E-5</v>
      </c>
      <c r="T6551">
        <v>1.613811914748166E-4</v>
      </c>
    </row>
    <row r="6552" spans="1:20">
      <c r="A6552" s="10">
        <v>6546</v>
      </c>
      <c r="B6552" s="10">
        <v>2.066877619751434E-5</v>
      </c>
      <c r="C6552" s="10">
        <v>9.2352939183294245E-5</v>
      </c>
      <c r="D6552" s="10">
        <v>7.2922031153146812E-5</v>
      </c>
      <c r="E6552" s="10">
        <v>4.1169674866397403E-5</v>
      </c>
      <c r="F6552" s="10">
        <v>4.5941050656277858E-7</v>
      </c>
      <c r="G6552" s="10">
        <v>6.0608817460129203E-5</v>
      </c>
      <c r="H6552" s="10">
        <v>4.1059574015888371E-5</v>
      </c>
      <c r="I6552" s="10">
        <v>4.1845722997823418E-5</v>
      </c>
      <c r="J6552" s="10">
        <v>6.9290403316368295E-5</v>
      </c>
      <c r="K6552">
        <v>2.5446607657026839E-5</v>
      </c>
      <c r="L6552">
        <v>9.4049396561425862E-5</v>
      </c>
      <c r="M6552">
        <v>5.3281764672415313E-5</v>
      </c>
      <c r="N6552">
        <v>8.7077686248574934E-6</v>
      </c>
      <c r="O6552">
        <v>1.403517112964683E-4</v>
      </c>
      <c r="P6552">
        <v>2.610552871890497E-6</v>
      </c>
      <c r="Q6552">
        <v>2.5202785714630331E-5</v>
      </c>
      <c r="R6552">
        <v>3.2953873859203912E-6</v>
      </c>
      <c r="S6552">
        <v>9.7658440167951505E-5</v>
      </c>
      <c r="T6552">
        <v>1.6141189704167689E-4</v>
      </c>
    </row>
    <row r="6553" spans="1:20">
      <c r="A6553" s="10">
        <v>6547</v>
      </c>
      <c r="B6553" s="10">
        <v>1.9999766274598779E-5</v>
      </c>
      <c r="C6553" s="10">
        <v>9.1776065270799586E-5</v>
      </c>
      <c r="D6553" s="10">
        <v>6.9506206931249366E-5</v>
      </c>
      <c r="E6553" s="10">
        <v>2.2626555763915632E-5</v>
      </c>
      <c r="F6553" s="10">
        <v>0</v>
      </c>
      <c r="G6553" s="10">
        <v>6.0092864492918752E-5</v>
      </c>
      <c r="H6553" s="10">
        <v>4.2286609595024627E-5</v>
      </c>
      <c r="I6553" s="10">
        <v>3.8655896389747113E-5</v>
      </c>
      <c r="J6553" s="10">
        <v>7.7168313896287954E-5</v>
      </c>
      <c r="K6553">
        <v>1.8897615368519622E-5</v>
      </c>
      <c r="L6553">
        <v>6.9626669342307262E-5</v>
      </c>
      <c r="M6553">
        <v>5.4719659103587439E-5</v>
      </c>
      <c r="N6553">
        <v>6.7778937215922356E-6</v>
      </c>
      <c r="O6553">
        <v>1.3341735299636989E-4</v>
      </c>
      <c r="P6553">
        <v>7.359838108766464E-6</v>
      </c>
      <c r="Q6553">
        <v>2.2984462891667239E-5</v>
      </c>
      <c r="R6553">
        <v>4.9558881959056602E-6</v>
      </c>
      <c r="S6553">
        <v>1.1789597844027761E-4</v>
      </c>
      <c r="T6553">
        <v>1.6107841026863191E-4</v>
      </c>
    </row>
    <row r="6554" spans="1:20">
      <c r="A6554" s="10">
        <v>6548</v>
      </c>
      <c r="B6554" s="10">
        <v>1.5715140572229609E-5</v>
      </c>
      <c r="C6554" s="10">
        <v>6.2078634446962453E-5</v>
      </c>
      <c r="D6554" s="10">
        <v>3.8187987765827443E-5</v>
      </c>
      <c r="E6554" s="10">
        <v>8.6342392462627841E-6</v>
      </c>
      <c r="F6554" s="10">
        <v>0</v>
      </c>
      <c r="G6554" s="10">
        <v>4.365253664581069E-5</v>
      </c>
      <c r="H6554" s="10">
        <v>3.4156664131501912E-5</v>
      </c>
      <c r="I6554" s="10">
        <v>2.5663171627553669E-5</v>
      </c>
      <c r="J6554" s="10">
        <v>5.8563068809368537E-5</v>
      </c>
      <c r="K6554">
        <v>8.5210466810669423E-6</v>
      </c>
      <c r="L6554">
        <v>2.0733881855299961E-5</v>
      </c>
      <c r="M6554">
        <v>3.7740170892609913E-5</v>
      </c>
      <c r="N6554">
        <v>5.8483847648212984E-6</v>
      </c>
      <c r="O6554">
        <v>1.033004280383872E-4</v>
      </c>
      <c r="P6554">
        <v>7.4954853718424819E-6</v>
      </c>
      <c r="Q6554">
        <v>2.7390864458087619E-7</v>
      </c>
      <c r="R6554">
        <v>4.8924439225386484E-6</v>
      </c>
      <c r="S6554">
        <v>1.014046017560189E-4</v>
      </c>
      <c r="T6554">
        <v>1.5935369317910799E-4</v>
      </c>
    </row>
    <row r="6555" spans="1:20">
      <c r="A6555" s="10">
        <v>6549</v>
      </c>
      <c r="B6555" s="10">
        <v>1.9936961791273712E-6</v>
      </c>
      <c r="C6555" s="10">
        <v>2.4828709867688381E-5</v>
      </c>
      <c r="D6555" s="10">
        <v>1.7103240599885412E-5</v>
      </c>
      <c r="E6555" s="10">
        <v>1.7665962652200069E-7</v>
      </c>
      <c r="F6555" s="10">
        <v>0</v>
      </c>
      <c r="G6555" s="10">
        <v>2.1090182745999871E-5</v>
      </c>
      <c r="H6555" s="10">
        <v>1.5767805684933601E-5</v>
      </c>
      <c r="I6555" s="10">
        <v>1.168371926352236E-5</v>
      </c>
      <c r="J6555" s="10">
        <v>3.4338113997692547E-5</v>
      </c>
      <c r="K6555">
        <v>6.3835954467934801E-6</v>
      </c>
      <c r="L6555">
        <v>4.959937650934607E-7</v>
      </c>
      <c r="M6555">
        <v>2.001379660878094E-5</v>
      </c>
      <c r="N6555">
        <v>3.4767413485838799E-6</v>
      </c>
      <c r="O6555">
        <v>3.9662108336765619E-5</v>
      </c>
      <c r="P6555">
        <v>7.4918608624750533E-6</v>
      </c>
      <c r="Q6555">
        <v>0</v>
      </c>
      <c r="R6555">
        <v>4.5357090170276391E-6</v>
      </c>
      <c r="S6555">
        <v>8.3287960663158659E-5</v>
      </c>
      <c r="T6555">
        <v>1.5954156597970071E-4</v>
      </c>
    </row>
    <row r="6556" spans="1:20">
      <c r="A6556" s="10">
        <v>6550</v>
      </c>
      <c r="B6556" s="10">
        <v>3.0858265822710349E-7</v>
      </c>
      <c r="C6556" s="10">
        <v>1.1275166480703029E-5</v>
      </c>
      <c r="D6556" s="10">
        <v>5.4448056404522767E-6</v>
      </c>
      <c r="E6556" s="10">
        <v>0</v>
      </c>
      <c r="F6556" s="10">
        <v>0</v>
      </c>
      <c r="G6556" s="10">
        <v>7.4672365941074299E-6</v>
      </c>
      <c r="H6556" s="10">
        <v>4.968190267971211E-6</v>
      </c>
      <c r="I6556" s="10">
        <v>2.6248349036129651E-6</v>
      </c>
      <c r="J6556" s="10">
        <v>1.084253052542657E-5</v>
      </c>
      <c r="K6556">
        <v>4.423363892822589E-6</v>
      </c>
      <c r="L6556">
        <v>0</v>
      </c>
      <c r="M6556">
        <v>8.8430935965238536E-6</v>
      </c>
      <c r="N6556">
        <v>4.5948667490664988E-7</v>
      </c>
      <c r="O6556">
        <v>9.2963381016173027E-6</v>
      </c>
      <c r="P6556">
        <v>6.5132433332693134E-6</v>
      </c>
      <c r="Q6556">
        <v>0</v>
      </c>
      <c r="R6556">
        <v>1.3134077644399051E-6</v>
      </c>
      <c r="S6556">
        <v>6.9816087360063001E-5</v>
      </c>
      <c r="T6556">
        <v>1.5218555540019E-4</v>
      </c>
    </row>
    <row r="6557" spans="1:20">
      <c r="A6557" s="10">
        <v>6551</v>
      </c>
      <c r="B6557" s="10">
        <v>1.090424297100582E-7</v>
      </c>
      <c r="C6557" s="10">
        <v>4.7984588751156394E-6</v>
      </c>
      <c r="D6557" s="10">
        <v>1.4803693412340459E-6</v>
      </c>
      <c r="E6557" s="10">
        <v>0</v>
      </c>
      <c r="F6557" s="10">
        <v>0</v>
      </c>
      <c r="G6557" s="10">
        <v>1.594604459203115E-6</v>
      </c>
      <c r="H6557" s="10">
        <v>1.8689854559102571E-6</v>
      </c>
      <c r="I6557" s="10">
        <v>9.8539286657235147E-7</v>
      </c>
      <c r="J6557" s="10">
        <v>1.5829958809518211E-6</v>
      </c>
      <c r="K6557">
        <v>7.6098769794280595E-7</v>
      </c>
      <c r="L6557">
        <v>0</v>
      </c>
      <c r="M6557">
        <v>2.0383185314365921E-6</v>
      </c>
      <c r="N6557">
        <v>8.5895394304315921E-10</v>
      </c>
      <c r="O6557">
        <v>7.7694283801298882E-7</v>
      </c>
      <c r="P6557">
        <v>3.7694897421258122E-7</v>
      </c>
      <c r="Q6557">
        <v>0</v>
      </c>
      <c r="R6557">
        <v>0</v>
      </c>
      <c r="S6557">
        <v>7.0617677999615128E-5</v>
      </c>
      <c r="T6557">
        <v>1.507247992562558E-4</v>
      </c>
    </row>
    <row r="6558" spans="1:20">
      <c r="A6558" s="10">
        <v>6552</v>
      </c>
      <c r="B6558" s="10">
        <v>0</v>
      </c>
      <c r="C6558" s="10">
        <v>6.094855039157399E-7</v>
      </c>
      <c r="D6558" s="10">
        <v>4.5504714692592068E-7</v>
      </c>
      <c r="E6558" s="10">
        <v>0</v>
      </c>
      <c r="F6558" s="10">
        <v>0</v>
      </c>
      <c r="G6558" s="10">
        <v>9.7837557142013981E-8</v>
      </c>
      <c r="H6558" s="10">
        <v>1.2930968685622379E-7</v>
      </c>
      <c r="I6558" s="10">
        <v>9.7464564755144986E-8</v>
      </c>
      <c r="J6558" s="10">
        <v>6.8651260944167772E-7</v>
      </c>
      <c r="K6558">
        <v>0</v>
      </c>
      <c r="L6558">
        <v>0</v>
      </c>
      <c r="M6558">
        <v>2.9441341937903868E-7</v>
      </c>
      <c r="N6558">
        <v>9.1263856448335662E-10</v>
      </c>
      <c r="O6558">
        <v>1.4663812265582591E-7</v>
      </c>
      <c r="P6558">
        <v>0</v>
      </c>
      <c r="Q6558">
        <v>0</v>
      </c>
      <c r="R6558">
        <v>0</v>
      </c>
      <c r="S6558">
        <v>8.1251172413986596E-5</v>
      </c>
      <c r="T6558">
        <v>1.345354017578385E-4</v>
      </c>
    </row>
    <row r="6559" spans="1:20">
      <c r="A6559" s="10">
        <v>6553</v>
      </c>
      <c r="B6559" s="10">
        <v>0</v>
      </c>
      <c r="C6559" s="10">
        <v>4.992910854153086E-7</v>
      </c>
      <c r="D6559" s="10">
        <v>1.7934098165599719E-7</v>
      </c>
      <c r="E6559" s="10">
        <v>0</v>
      </c>
      <c r="F6559" s="10">
        <v>0</v>
      </c>
      <c r="G6559" s="10">
        <v>2.4249169214989301E-7</v>
      </c>
      <c r="H6559" s="10">
        <v>2.667038336705874E-8</v>
      </c>
      <c r="I6559" s="10">
        <v>0</v>
      </c>
      <c r="J6559" s="10">
        <v>1.201811809421874E-8</v>
      </c>
      <c r="K6559">
        <v>0</v>
      </c>
      <c r="L6559">
        <v>0</v>
      </c>
      <c r="M6559">
        <v>3.641136339876079E-7</v>
      </c>
      <c r="N6559">
        <v>2.0579104885409029E-9</v>
      </c>
      <c r="O6559">
        <v>3.1129262565106903E-8</v>
      </c>
      <c r="P6559">
        <v>0</v>
      </c>
      <c r="Q6559">
        <v>0</v>
      </c>
      <c r="R6559">
        <v>0</v>
      </c>
      <c r="S6559">
        <v>8.5689962293160275E-5</v>
      </c>
      <c r="T6559">
        <v>1.1600430990741179E-4</v>
      </c>
    </row>
    <row r="6560" spans="1:20">
      <c r="A6560" s="10">
        <v>6554</v>
      </c>
      <c r="B6560" s="10">
        <v>0</v>
      </c>
      <c r="C6560" s="10">
        <v>5.4746829541152262E-7</v>
      </c>
      <c r="D6560" s="10">
        <v>1.1997657322450981E-10</v>
      </c>
      <c r="E6560" s="10">
        <v>0</v>
      </c>
      <c r="F6560" s="10">
        <v>0</v>
      </c>
      <c r="G6560" s="10">
        <v>2.8086158970500721E-7</v>
      </c>
      <c r="H6560" s="10">
        <v>0</v>
      </c>
      <c r="I6560" s="10">
        <v>0</v>
      </c>
      <c r="J6560" s="10">
        <v>1.6495456207751211E-9</v>
      </c>
      <c r="K6560">
        <v>0</v>
      </c>
      <c r="L6560">
        <v>0</v>
      </c>
      <c r="M6560">
        <v>4.2710224193716449E-7</v>
      </c>
      <c r="N6560">
        <v>7.5158470016276428E-10</v>
      </c>
      <c r="O6560">
        <v>2.5785266154571881E-10</v>
      </c>
      <c r="P6560">
        <v>0</v>
      </c>
      <c r="Q6560">
        <v>0</v>
      </c>
      <c r="R6560">
        <v>0</v>
      </c>
      <c r="S6560">
        <v>6.8837283439996996E-5</v>
      </c>
      <c r="T6560">
        <v>1.1469176498071371E-4</v>
      </c>
    </row>
    <row r="6561" spans="1:20">
      <c r="A6561" s="10">
        <v>6555</v>
      </c>
      <c r="B6561" s="10">
        <v>0</v>
      </c>
      <c r="C6561" s="10">
        <v>5.4790627004785181E-7</v>
      </c>
      <c r="D6561" s="10">
        <v>0</v>
      </c>
      <c r="E6561" s="10">
        <v>0</v>
      </c>
      <c r="F6561" s="10">
        <v>0</v>
      </c>
      <c r="G6561" s="10">
        <v>2.8067220225409361E-7</v>
      </c>
      <c r="H6561" s="10">
        <v>0</v>
      </c>
      <c r="I6561" s="10">
        <v>0</v>
      </c>
      <c r="J6561" s="10">
        <v>7.0694812318933757E-10</v>
      </c>
      <c r="K6561">
        <v>0</v>
      </c>
      <c r="L6561">
        <v>0</v>
      </c>
      <c r="M6561">
        <v>4.2710224193716449E-7</v>
      </c>
      <c r="N6561">
        <v>6.4421545728236946E-10</v>
      </c>
      <c r="O6561">
        <v>1.289263307728594E-11</v>
      </c>
      <c r="P6561">
        <v>0</v>
      </c>
      <c r="Q6561">
        <v>0</v>
      </c>
      <c r="R6561">
        <v>0</v>
      </c>
      <c r="S6561">
        <v>3.9615588809947142E-5</v>
      </c>
      <c r="T6561">
        <v>1.141728968080286E-4</v>
      </c>
    </row>
    <row r="6562" spans="1:20">
      <c r="A6562" s="10">
        <v>6556</v>
      </c>
      <c r="B6562" s="10">
        <v>0</v>
      </c>
      <c r="C6562" s="10">
        <v>1.9840251025713581E-7</v>
      </c>
      <c r="D6562" s="10">
        <v>1.4397188786941181E-10</v>
      </c>
      <c r="E6562" s="10">
        <v>0</v>
      </c>
      <c r="F6562" s="10">
        <v>0</v>
      </c>
      <c r="G6562" s="10">
        <v>8.692883996938525E-8</v>
      </c>
      <c r="H6562" s="10">
        <v>0</v>
      </c>
      <c r="I6562" s="10">
        <v>0</v>
      </c>
      <c r="J6562" s="10">
        <v>2.3564937439644592E-10</v>
      </c>
      <c r="K6562">
        <v>0</v>
      </c>
      <c r="L6562">
        <v>1.154816682406195E-9</v>
      </c>
      <c r="M6562">
        <v>7.6340039378180587E-8</v>
      </c>
      <c r="N6562">
        <v>9.6632318592355403E-10</v>
      </c>
      <c r="O6562">
        <v>1.6115791346607421E-10</v>
      </c>
      <c r="P6562">
        <v>0</v>
      </c>
      <c r="Q6562">
        <v>0</v>
      </c>
      <c r="R6562">
        <v>0</v>
      </c>
      <c r="S6562">
        <v>2.9065962445729481E-5</v>
      </c>
      <c r="T6562">
        <v>1.357107432257577E-4</v>
      </c>
    </row>
    <row r="6563" spans="1:20">
      <c r="A6563" s="10">
        <v>6557</v>
      </c>
      <c r="B6563" s="10">
        <v>1.8544630903071131E-9</v>
      </c>
      <c r="C6563" s="10">
        <v>1.576708690785185E-9</v>
      </c>
      <c r="D6563" s="10">
        <v>3.8392503431843132E-11</v>
      </c>
      <c r="E6563" s="10">
        <v>2.4842759979656341E-9</v>
      </c>
      <c r="F6563" s="10">
        <v>0</v>
      </c>
      <c r="G6563" s="10">
        <v>7.6701917620045801E-10</v>
      </c>
      <c r="H6563" s="10">
        <v>1.141825787902202E-9</v>
      </c>
      <c r="I6563" s="10">
        <v>6.3847725903743902E-10</v>
      </c>
      <c r="J6563" s="10">
        <v>4.712987487928918E-11</v>
      </c>
      <c r="K6563">
        <v>0</v>
      </c>
      <c r="L6563">
        <v>3.4644500472185851E-10</v>
      </c>
      <c r="M6563">
        <v>1.2023466474701689E-8</v>
      </c>
      <c r="N6563">
        <v>5.8158339893547238E-9</v>
      </c>
      <c r="O6563">
        <v>1.9361780320336599E-8</v>
      </c>
      <c r="P6563">
        <v>2.7183820255714998E-10</v>
      </c>
      <c r="Q6563">
        <v>0</v>
      </c>
      <c r="R6563">
        <v>2.4487263404811791E-9</v>
      </c>
      <c r="S6563">
        <v>2.5193703278293001E-5</v>
      </c>
      <c r="T6563">
        <v>1.320234426764569E-4</v>
      </c>
    </row>
    <row r="6564" spans="1:20">
      <c r="A6564" s="10">
        <v>6558</v>
      </c>
      <c r="B6564" s="10">
        <v>6.7629487208864943E-6</v>
      </c>
      <c r="C6564" s="10">
        <v>2.9746755527380532E-6</v>
      </c>
      <c r="D6564" s="10">
        <v>3.6174016616348718E-6</v>
      </c>
      <c r="E6564" s="10">
        <v>3.355348272307872E-6</v>
      </c>
      <c r="F6564" s="10">
        <v>1.3514335020244139E-6</v>
      </c>
      <c r="G6564" s="10">
        <v>4.0823705532250087E-6</v>
      </c>
      <c r="H6564" s="10">
        <v>5.3124153214208146E-6</v>
      </c>
      <c r="I6564" s="10">
        <v>4.2160430172225389E-6</v>
      </c>
      <c r="J6564" s="10">
        <v>4.819164026550724E-6</v>
      </c>
      <c r="K6564">
        <v>2.5808076813549671E-6</v>
      </c>
      <c r="L6564">
        <v>3.465027455559788E-6</v>
      </c>
      <c r="M6564">
        <v>3.078868800196447E-6</v>
      </c>
      <c r="N6564">
        <v>2.5479727922169709E-6</v>
      </c>
      <c r="O6564">
        <v>3.4176369243792821E-6</v>
      </c>
      <c r="P6564">
        <v>3.3587875244290518E-6</v>
      </c>
      <c r="Q6564">
        <v>2.940367798265921E-6</v>
      </c>
      <c r="R6564">
        <v>6.4281849081199683E-6</v>
      </c>
      <c r="S6564">
        <v>2.2238591735583509E-5</v>
      </c>
      <c r="T6564">
        <v>1.331104208288904E-4</v>
      </c>
    </row>
    <row r="6565" spans="1:20">
      <c r="A6565" s="10">
        <v>6559</v>
      </c>
      <c r="B6565" s="10">
        <v>9.8912319993013835E-5</v>
      </c>
      <c r="C6565" s="10">
        <v>7.1271711114146832E-5</v>
      </c>
      <c r="D6565" s="10">
        <v>8.3477786023270994E-5</v>
      </c>
      <c r="E6565" s="10">
        <v>7.8209206382343625E-5</v>
      </c>
      <c r="F6565" s="10">
        <v>7.4853493198330628E-5</v>
      </c>
      <c r="G6565" s="10">
        <v>7.399718452757092E-5</v>
      </c>
      <c r="H6565" s="10">
        <v>7.7730111389492305E-5</v>
      </c>
      <c r="I6565" s="10">
        <v>7.6420751539909546E-5</v>
      </c>
      <c r="J6565" s="10">
        <v>8.2044945735772751E-5</v>
      </c>
      <c r="K6565">
        <v>7.5429919124300933E-5</v>
      </c>
      <c r="L6565">
        <v>6.0584642376777647E-5</v>
      </c>
      <c r="M6565">
        <v>8.4171342119933163E-5</v>
      </c>
      <c r="N6565">
        <v>6.1559368031026618E-5</v>
      </c>
      <c r="O6565">
        <v>8.9855041582476109E-5</v>
      </c>
      <c r="P6565">
        <v>8.1558211415841818E-5</v>
      </c>
      <c r="Q6565">
        <v>7.2958083501022084E-5</v>
      </c>
      <c r="R6565">
        <v>9.3638641338761653E-5</v>
      </c>
      <c r="S6565">
        <v>1.7406897282243131E-5</v>
      </c>
      <c r="T6565">
        <v>1.2397803865622721E-4</v>
      </c>
    </row>
    <row r="6566" spans="1:20">
      <c r="A6566" s="10">
        <v>6560</v>
      </c>
      <c r="B6566" s="10">
        <v>2.4894789739451261E-4</v>
      </c>
      <c r="C6566" s="10">
        <v>2.2467933508263669E-4</v>
      </c>
      <c r="D6566" s="10">
        <v>2.5082798321481438E-4</v>
      </c>
      <c r="E6566" s="10">
        <v>2.3097729760379791E-4</v>
      </c>
      <c r="F6566" s="10">
        <v>2.3663162158079479E-4</v>
      </c>
      <c r="G6566" s="10">
        <v>2.193109768596019E-4</v>
      </c>
      <c r="H6566" s="10">
        <v>2.177275147354641E-4</v>
      </c>
      <c r="I6566" s="10">
        <v>2.3097922397462571E-4</v>
      </c>
      <c r="J6566" s="10">
        <v>2.1820509365639041E-4</v>
      </c>
      <c r="K6566">
        <v>2.3475580696178151E-4</v>
      </c>
      <c r="L6566">
        <v>2.0603848053340161E-4</v>
      </c>
      <c r="M6566">
        <v>2.4607731203534329E-4</v>
      </c>
      <c r="N6566">
        <v>1.8507066170306521E-4</v>
      </c>
      <c r="O6566">
        <v>2.5543303609574608E-4</v>
      </c>
      <c r="P6566">
        <v>2.2131122809054859E-4</v>
      </c>
      <c r="Q6566">
        <v>2.2375550486838271E-4</v>
      </c>
      <c r="R6566">
        <v>2.6587510943250391E-4</v>
      </c>
      <c r="S6566">
        <v>1.2201006055449171E-5</v>
      </c>
      <c r="T6566">
        <v>1.2527990692568389E-4</v>
      </c>
    </row>
    <row r="6567" spans="1:20">
      <c r="A6567" s="10">
        <v>6561</v>
      </c>
      <c r="B6567" s="10">
        <v>3.8245055927176171E-4</v>
      </c>
      <c r="C6567" s="10">
        <v>3.7645723134074058E-4</v>
      </c>
      <c r="D6567" s="10">
        <v>2.9452478352302652E-4</v>
      </c>
      <c r="E6567" s="10">
        <v>3.6088194124314171E-4</v>
      </c>
      <c r="F6567" s="10">
        <v>3.8260114806692281E-4</v>
      </c>
      <c r="G6567" s="10">
        <v>3.57806832321987E-4</v>
      </c>
      <c r="H6567" s="10">
        <v>3.5660691853054962E-4</v>
      </c>
      <c r="I6567" s="10">
        <v>3.7064753568382129E-4</v>
      </c>
      <c r="J6567" s="10">
        <v>4.0136511105293658E-4</v>
      </c>
      <c r="K6567">
        <v>3.8079963280396951E-4</v>
      </c>
      <c r="L6567">
        <v>1.7402258822891731E-4</v>
      </c>
      <c r="M6567">
        <v>3.9733059563518098E-4</v>
      </c>
      <c r="N6567">
        <v>3.0732531023015011E-4</v>
      </c>
      <c r="O6567">
        <v>4.0610022127893892E-4</v>
      </c>
      <c r="P6567">
        <v>3.3349808407764388E-4</v>
      </c>
      <c r="Q6567">
        <v>3.7846649974846699E-4</v>
      </c>
      <c r="R6567">
        <v>4.1391665865476491E-4</v>
      </c>
      <c r="S6567">
        <v>6.9048469172530894E-6</v>
      </c>
      <c r="T6567">
        <v>1.1837418314405181E-4</v>
      </c>
    </row>
    <row r="6568" spans="1:20">
      <c r="A6568" s="10">
        <v>6562</v>
      </c>
      <c r="B6568" s="10">
        <v>4.4363517526898959E-4</v>
      </c>
      <c r="C6568" s="10">
        <v>4.2283364511336481E-4</v>
      </c>
      <c r="D6568" s="10">
        <v>3.3634602185581182E-4</v>
      </c>
      <c r="E6568" s="10">
        <v>4.3124897837657378E-4</v>
      </c>
      <c r="F6568" s="10">
        <v>4.7934093328412498E-4</v>
      </c>
      <c r="G6568" s="10">
        <v>4.2341838558360921E-4</v>
      </c>
      <c r="H6568" s="10">
        <v>3.855861319822102E-4</v>
      </c>
      <c r="I6568" s="10">
        <v>4.4297483761831819E-4</v>
      </c>
      <c r="J6568" s="10">
        <v>4.4024452429560721E-4</v>
      </c>
      <c r="K6568">
        <v>4.7827494276673008E-4</v>
      </c>
      <c r="L6568">
        <v>3.7135865894787648E-4</v>
      </c>
      <c r="M6568">
        <v>3.9746766584481351E-4</v>
      </c>
      <c r="N6568">
        <v>3.9156755595985107E-4</v>
      </c>
      <c r="O6568">
        <v>3.8577066055998981E-4</v>
      </c>
      <c r="P6568">
        <v>3.346372220654596E-4</v>
      </c>
      <c r="Q6568">
        <v>4.7278211698262919E-4</v>
      </c>
      <c r="R6568">
        <v>4.2908621224325321E-4</v>
      </c>
      <c r="S6568">
        <v>4.9054545580949596E-6</v>
      </c>
      <c r="T6568">
        <v>7.1057129869666108E-5</v>
      </c>
    </row>
    <row r="6569" spans="1:20">
      <c r="A6569" s="10">
        <v>6563</v>
      </c>
      <c r="B6569" s="10">
        <v>4.5925699925851492E-4</v>
      </c>
      <c r="C6569" s="10">
        <v>4.5245369238858208E-4</v>
      </c>
      <c r="D6569" s="10">
        <v>4.4771564848346067E-4</v>
      </c>
      <c r="E6569" s="10">
        <v>4.7460728889590122E-4</v>
      </c>
      <c r="F6569" s="10">
        <v>4.2314175746287441E-4</v>
      </c>
      <c r="G6569" s="10">
        <v>4.5204663014873468E-4</v>
      </c>
      <c r="H6569" s="10">
        <v>4.9839443175724724E-4</v>
      </c>
      <c r="I6569" s="10">
        <v>4.7413436095355722E-4</v>
      </c>
      <c r="J6569" s="10">
        <v>4.875519209181104E-4</v>
      </c>
      <c r="K6569">
        <v>5.2971882952428703E-4</v>
      </c>
      <c r="L6569">
        <v>4.2986617586363571E-4</v>
      </c>
      <c r="M6569">
        <v>4.789887909980248E-4</v>
      </c>
      <c r="N6569">
        <v>4.0350996842233031E-4</v>
      </c>
      <c r="O6569">
        <v>4.1671596888757782E-4</v>
      </c>
      <c r="P6569">
        <v>5.046332808210925E-4</v>
      </c>
      <c r="Q6569">
        <v>4.2488125335216661E-4</v>
      </c>
      <c r="R6569">
        <v>4.0846632252313181E-4</v>
      </c>
      <c r="S6569">
        <v>3.8528537831836839E-6</v>
      </c>
      <c r="T6569">
        <v>6.1472658840047467E-6</v>
      </c>
    </row>
    <row r="6570" spans="1:20">
      <c r="A6570" s="10">
        <v>6564</v>
      </c>
      <c r="B6570" s="10">
        <v>4.1882773197740049E-4</v>
      </c>
      <c r="C6570" s="10">
        <v>4.7043324101994871E-4</v>
      </c>
      <c r="D6570" s="10">
        <v>4.7675226115821478E-4</v>
      </c>
      <c r="E6570" s="10">
        <v>4.9493273801159011E-4</v>
      </c>
      <c r="F6570" s="10">
        <v>5.3364552825573041E-4</v>
      </c>
      <c r="G6570" s="10">
        <v>4.5904763934474362E-4</v>
      </c>
      <c r="H6570" s="10">
        <v>5.1648596543624171E-4</v>
      </c>
      <c r="I6570" s="10">
        <v>4.6791174858631018E-4</v>
      </c>
      <c r="J6570" s="10">
        <v>5.0241468279184961E-4</v>
      </c>
      <c r="K6570">
        <v>5.4222680283833578E-4</v>
      </c>
      <c r="L6570">
        <v>4.4199843453045017E-4</v>
      </c>
      <c r="M6570">
        <v>5.0776771440688283E-4</v>
      </c>
      <c r="N6570">
        <v>4.1263078876140779E-4</v>
      </c>
      <c r="O6570">
        <v>4.4833325709834872E-4</v>
      </c>
      <c r="P6570">
        <v>5.3471186078947149E-4</v>
      </c>
      <c r="Q6570">
        <v>5.517789263788708E-4</v>
      </c>
      <c r="R6570">
        <v>4.0027668249635308E-4</v>
      </c>
      <c r="S6570">
        <v>4.8675438327195979E-6</v>
      </c>
      <c r="T6570">
        <v>6.4876976407509206E-6</v>
      </c>
    </row>
    <row r="6571" spans="1:20">
      <c r="A6571" s="10">
        <v>6565</v>
      </c>
      <c r="B6571" s="10">
        <v>4.0772353461445408E-4</v>
      </c>
      <c r="C6571" s="10">
        <v>4.8401669150497582E-4</v>
      </c>
      <c r="D6571" s="10">
        <v>4.6787748185870193E-4</v>
      </c>
      <c r="E6571" s="10">
        <v>4.7155128438007039E-4</v>
      </c>
      <c r="F6571" s="10">
        <v>5.1423328939777723E-4</v>
      </c>
      <c r="G6571" s="10">
        <v>4.6496207875943709E-4</v>
      </c>
      <c r="H6571" s="10">
        <v>5.0118848154386767E-4</v>
      </c>
      <c r="I6571" s="10">
        <v>4.4893457069708411E-4</v>
      </c>
      <c r="J6571" s="10">
        <v>4.886904820789505E-4</v>
      </c>
      <c r="K6571">
        <v>5.2790289313442386E-4</v>
      </c>
      <c r="L6571">
        <v>4.5481474885908802E-4</v>
      </c>
      <c r="M6571">
        <v>4.9939483346052326E-4</v>
      </c>
      <c r="N6571">
        <v>3.8363903751007189E-4</v>
      </c>
      <c r="O6571">
        <v>4.6455356606675199E-4</v>
      </c>
      <c r="P6571">
        <v>4.5576723777211541E-4</v>
      </c>
      <c r="Q6571">
        <v>5.7453292730963836E-4</v>
      </c>
      <c r="R6571">
        <v>3.5866338880987991E-4</v>
      </c>
      <c r="S6571">
        <v>7.0697485832930844E-6</v>
      </c>
      <c r="T6571">
        <v>3.6989699674010049E-5</v>
      </c>
    </row>
    <row r="6572" spans="1:20">
      <c r="A6572" s="10">
        <v>6566</v>
      </c>
      <c r="B6572" s="10">
        <v>3.6935309843774228E-4</v>
      </c>
      <c r="C6572" s="10">
        <v>4.6277514501007319E-4</v>
      </c>
      <c r="D6572" s="10">
        <v>4.1183393679128751E-4</v>
      </c>
      <c r="E6572" s="10">
        <v>4.3019305756593861E-4</v>
      </c>
      <c r="F6572" s="10">
        <v>4.3701923069337518E-4</v>
      </c>
      <c r="G6572" s="10">
        <v>4.0551595726039249E-4</v>
      </c>
      <c r="H6572" s="10">
        <v>4.5020303053911143E-4</v>
      </c>
      <c r="I6572" s="10">
        <v>4.0680951678746921E-4</v>
      </c>
      <c r="J6572" s="10">
        <v>4.5314094413385453E-4</v>
      </c>
      <c r="K6572">
        <v>4.7515635569767202E-4</v>
      </c>
      <c r="L6572">
        <v>4.0206833810289122E-4</v>
      </c>
      <c r="M6572">
        <v>3.8564375033082619E-4</v>
      </c>
      <c r="N6572">
        <v>2.8742198959628951E-4</v>
      </c>
      <c r="O6572">
        <v>4.2712775074338962E-4</v>
      </c>
      <c r="P6572">
        <v>3.5531346228379193E-4</v>
      </c>
      <c r="Q6572">
        <v>4.9681996093159505E-4</v>
      </c>
      <c r="R6572">
        <v>3.7012035326218842E-4</v>
      </c>
      <c r="S6572">
        <v>7.7638094597528952E-6</v>
      </c>
      <c r="T6572">
        <v>4.3410997951246311E-5</v>
      </c>
    </row>
    <row r="6573" spans="1:20">
      <c r="A6573" s="10">
        <v>6567</v>
      </c>
      <c r="B6573" s="10">
        <v>2.6533787090376131E-4</v>
      </c>
      <c r="C6573" s="10">
        <v>3.6709070138845761E-4</v>
      </c>
      <c r="D6573" s="10">
        <v>3.5792654521587511E-4</v>
      </c>
      <c r="E6573" s="10">
        <v>3.3858464405917861E-4</v>
      </c>
      <c r="F6573" s="10">
        <v>3.1958535882110651E-4</v>
      </c>
      <c r="G6573" s="10">
        <v>3.1101534924030528E-4</v>
      </c>
      <c r="H6573" s="10">
        <v>3.2958021467445952E-4</v>
      </c>
      <c r="I6573" s="10">
        <v>3.2172295031170892E-4</v>
      </c>
      <c r="J6573" s="10">
        <v>3.4506310388213629E-4</v>
      </c>
      <c r="K6573">
        <v>3.6833870504721599E-4</v>
      </c>
      <c r="L6573">
        <v>3.323276883540304E-4</v>
      </c>
      <c r="M6573">
        <v>3.6145625857196551E-4</v>
      </c>
      <c r="N6573">
        <v>1.7258634101375409E-4</v>
      </c>
      <c r="O6573">
        <v>3.802099706818152E-4</v>
      </c>
      <c r="P6573">
        <v>2.805966482180729E-4</v>
      </c>
      <c r="Q6573">
        <v>3.7758796889695618E-4</v>
      </c>
      <c r="R6573">
        <v>2.7154996316047981E-4</v>
      </c>
      <c r="S6573">
        <v>1.064148989773931E-5</v>
      </c>
      <c r="T6573">
        <v>3.0595315583317353E-5</v>
      </c>
    </row>
    <row r="6574" spans="1:20">
      <c r="A6574" s="10">
        <v>6568</v>
      </c>
      <c r="B6574" s="10">
        <v>1.670891705276138E-4</v>
      </c>
      <c r="C6574" s="10">
        <v>2.3172652655077479E-4</v>
      </c>
      <c r="D6574" s="10">
        <v>2.1362846203976631E-4</v>
      </c>
      <c r="E6574" s="10">
        <v>1.917861645493358E-4</v>
      </c>
      <c r="F6574" s="10">
        <v>1.9780569532339311E-4</v>
      </c>
      <c r="G6574" s="10">
        <v>1.942061968066237E-4</v>
      </c>
      <c r="H6574" s="10">
        <v>1.908054337926262E-4</v>
      </c>
      <c r="I6574" s="10">
        <v>1.879685732163521E-4</v>
      </c>
      <c r="J6574" s="10">
        <v>1.998100419201983E-4</v>
      </c>
      <c r="K6574">
        <v>2.4300379768882891E-4</v>
      </c>
      <c r="L6574">
        <v>2.3176005894563951E-4</v>
      </c>
      <c r="M6574">
        <v>2.4057212026238269E-4</v>
      </c>
      <c r="N6574">
        <v>1.005149112053087E-4</v>
      </c>
      <c r="O6574">
        <v>2.5716968585809999E-4</v>
      </c>
      <c r="P6574">
        <v>1.5991792923402911E-4</v>
      </c>
      <c r="Q6574">
        <v>2.5645298617876409E-4</v>
      </c>
      <c r="R6574">
        <v>1.1404340488458461E-4</v>
      </c>
      <c r="S6574">
        <v>1.4429633118955679E-5</v>
      </c>
      <c r="T6574">
        <v>4.451023499050214E-5</v>
      </c>
    </row>
    <row r="6575" spans="1:20">
      <c r="A6575" s="10">
        <v>6569</v>
      </c>
      <c r="B6575" s="10">
        <v>5.4395525528311728E-5</v>
      </c>
      <c r="C6575" s="10">
        <v>1.2958690177694731E-4</v>
      </c>
      <c r="D6575" s="10">
        <v>1.167970836556129E-4</v>
      </c>
      <c r="E6575" s="10">
        <v>7.1718356762270069E-5</v>
      </c>
      <c r="F6575" s="10">
        <v>5.6275112823487429E-5</v>
      </c>
      <c r="G6575" s="10">
        <v>7.865286214364107E-5</v>
      </c>
      <c r="H6575" s="10">
        <v>7.0320322534720087E-5</v>
      </c>
      <c r="I6575" s="10">
        <v>7.6028080803008081E-5</v>
      </c>
      <c r="J6575" s="10">
        <v>8.5160805449767285E-5</v>
      </c>
      <c r="K6575">
        <v>8.7759640410394797E-5</v>
      </c>
      <c r="L6575">
        <v>1.201555722345306E-4</v>
      </c>
      <c r="M6575">
        <v>1.063650488315418E-4</v>
      </c>
      <c r="N6575">
        <v>4.4436145781912739E-5</v>
      </c>
      <c r="O6575">
        <v>1.8731030970296189E-4</v>
      </c>
      <c r="P6575">
        <v>2.9640739236793609E-5</v>
      </c>
      <c r="Q6575">
        <v>8.7873083594734789E-5</v>
      </c>
      <c r="R6575">
        <v>2.3804472239135011E-5</v>
      </c>
      <c r="S6575">
        <v>1.635684829999288E-5</v>
      </c>
      <c r="T6575">
        <v>3.6723510580073772E-5</v>
      </c>
    </row>
    <row r="6576" spans="1:20">
      <c r="A6576" s="10">
        <v>6570</v>
      </c>
      <c r="B6576" s="10">
        <v>2.1050505061566791E-5</v>
      </c>
      <c r="C6576" s="10">
        <v>9.4549305338923923E-5</v>
      </c>
      <c r="D6576" s="10">
        <v>7.2119731011274264E-5</v>
      </c>
      <c r="E6576" s="10">
        <v>4.1115078300830997E-5</v>
      </c>
      <c r="F6576" s="10">
        <v>2.9578103072299201E-7</v>
      </c>
      <c r="G6576" s="10">
        <v>6.0994449134616907E-5</v>
      </c>
      <c r="H6576" s="10">
        <v>3.9655767969244721E-5</v>
      </c>
      <c r="I6576" s="10">
        <v>4.1203637331109327E-5</v>
      </c>
      <c r="J6576" s="10">
        <v>7.1007351727702024E-5</v>
      </c>
      <c r="K6576">
        <v>3.1307896641047838E-5</v>
      </c>
      <c r="L6576">
        <v>8.9231472492010158E-5</v>
      </c>
      <c r="M6576">
        <v>5.3083342481911652E-5</v>
      </c>
      <c r="N6576">
        <v>7.6537247675006564E-6</v>
      </c>
      <c r="O6576">
        <v>1.393150152079167E-4</v>
      </c>
      <c r="P6576">
        <v>2.3503130993091178E-6</v>
      </c>
      <c r="Q6576">
        <v>2.4718180107934829E-5</v>
      </c>
      <c r="R6576">
        <v>3.3684596060352042E-6</v>
      </c>
      <c r="S6576">
        <v>3.8125564401003749E-5</v>
      </c>
      <c r="T6576">
        <v>2.6793266751143891E-5</v>
      </c>
    </row>
    <row r="6577" spans="1:20">
      <c r="A6577" s="10">
        <v>6571</v>
      </c>
      <c r="B6577" s="10">
        <v>2.0241860249494731E-5</v>
      </c>
      <c r="C6577" s="10">
        <v>9.3460605506922207E-5</v>
      </c>
      <c r="D6577" s="10">
        <v>6.8853059265678058E-5</v>
      </c>
      <c r="E6577" s="10">
        <v>3.4540775409270218E-5</v>
      </c>
      <c r="F6577" s="10">
        <v>0</v>
      </c>
      <c r="G6577" s="10">
        <v>6.2098348814628129E-5</v>
      </c>
      <c r="H6577" s="10">
        <v>4.2663626718273497E-5</v>
      </c>
      <c r="I6577" s="10">
        <v>4.3160967372697633E-5</v>
      </c>
      <c r="J6577" s="10">
        <v>8.6532893962387424E-5</v>
      </c>
      <c r="K6577">
        <v>2.5996726057144989E-5</v>
      </c>
      <c r="L6577">
        <v>6.6124124779777798E-5</v>
      </c>
      <c r="M6577">
        <v>5.6478604316021781E-5</v>
      </c>
      <c r="N6577">
        <v>5.886737953121865E-6</v>
      </c>
      <c r="O6577">
        <v>1.3373895919128971E-4</v>
      </c>
      <c r="P6577">
        <v>7.3272175244596064E-6</v>
      </c>
      <c r="Q6577">
        <v>2.3373537670901431E-5</v>
      </c>
      <c r="R6577">
        <v>5.8177285620122856E-6</v>
      </c>
      <c r="S6577">
        <v>3.8375973839425927E-5</v>
      </c>
      <c r="T6577">
        <v>1.614225357036967E-5</v>
      </c>
    </row>
    <row r="6578" spans="1:20">
      <c r="A6578" s="10">
        <v>6572</v>
      </c>
      <c r="B6578" s="10">
        <v>1.4975160346848E-5</v>
      </c>
      <c r="C6578" s="10">
        <v>6.8309088623400555E-5</v>
      </c>
      <c r="D6578" s="10">
        <v>3.7998644337261712E-5</v>
      </c>
      <c r="E6578" s="10">
        <v>1.2052004953019541E-5</v>
      </c>
      <c r="F6578" s="10">
        <v>0</v>
      </c>
      <c r="G6578" s="10">
        <v>5.0924584851382942E-5</v>
      </c>
      <c r="H6578" s="10">
        <v>3.3418692540111688E-5</v>
      </c>
      <c r="I6578" s="10">
        <v>3.3299923007928817E-5</v>
      </c>
      <c r="J6578" s="10">
        <v>7.3789736942506918E-5</v>
      </c>
      <c r="K6578">
        <v>1.107192857035972E-5</v>
      </c>
      <c r="L6578">
        <v>1.8573393065020321E-5</v>
      </c>
      <c r="M6578">
        <v>4.1230146237964077E-5</v>
      </c>
      <c r="N6578">
        <v>3.9543018460420642E-6</v>
      </c>
      <c r="O6578">
        <v>1.055270816597929E-4</v>
      </c>
      <c r="P6578">
        <v>7.4809873343727674E-6</v>
      </c>
      <c r="Q6578">
        <v>7.4702357612966232E-8</v>
      </c>
      <c r="R6578">
        <v>4.2836015097008268E-6</v>
      </c>
      <c r="S6578">
        <v>4.0304097415886717E-5</v>
      </c>
      <c r="T6578">
        <v>6.0536429442857397E-6</v>
      </c>
    </row>
    <row r="6579" spans="1:20">
      <c r="A6579" s="10">
        <v>6573</v>
      </c>
      <c r="B6579" s="10">
        <v>1.8057278002938421E-6</v>
      </c>
      <c r="C6579" s="10">
        <v>2.7048049982866701E-5</v>
      </c>
      <c r="D6579" s="10">
        <v>1.634894668425719E-5</v>
      </c>
      <c r="E6579" s="10">
        <v>5.0350753865434603E-6</v>
      </c>
      <c r="F6579" s="10">
        <v>0</v>
      </c>
      <c r="G6579" s="10">
        <v>2.9989060632485459E-5</v>
      </c>
      <c r="H6579" s="10">
        <v>1.4907314936327259E-5</v>
      </c>
      <c r="I6579" s="10">
        <v>1.936030758020914E-5</v>
      </c>
      <c r="J6579" s="10">
        <v>3.3119151626802103E-5</v>
      </c>
      <c r="K6579">
        <v>8.4438664042084026E-6</v>
      </c>
      <c r="L6579">
        <v>4.8502300661060189E-8</v>
      </c>
      <c r="M6579">
        <v>2.125016518000643E-5</v>
      </c>
      <c r="N6579">
        <v>2.4851774431465269E-6</v>
      </c>
      <c r="O6579">
        <v>4.1808499139545292E-5</v>
      </c>
      <c r="P6579">
        <v>7.4864240984239086E-6</v>
      </c>
      <c r="Q6579">
        <v>0</v>
      </c>
      <c r="R6579">
        <v>1.301720661451245E-6</v>
      </c>
      <c r="S6579">
        <v>4.4003710002715528E-5</v>
      </c>
      <c r="T6579">
        <v>3.139707989162091E-7</v>
      </c>
    </row>
    <row r="6580" spans="1:20">
      <c r="A6580" s="10">
        <v>6574</v>
      </c>
      <c r="B6580" s="10">
        <v>2.7198791991170989E-8</v>
      </c>
      <c r="C6580" s="10">
        <v>1.1681072614160219E-5</v>
      </c>
      <c r="D6580" s="10">
        <v>5.4703870453952066E-6</v>
      </c>
      <c r="E6580" s="10">
        <v>3.3123679972875118E-7</v>
      </c>
      <c r="F6580" s="10">
        <v>0</v>
      </c>
      <c r="G6580" s="10">
        <v>9.3874842527213506E-6</v>
      </c>
      <c r="H6580" s="10">
        <v>4.6754203018067243E-6</v>
      </c>
      <c r="I6580" s="10">
        <v>6.5485290066493224E-6</v>
      </c>
      <c r="J6580" s="10">
        <v>1.226016770562379E-5</v>
      </c>
      <c r="K6580">
        <v>6.5377102034505012E-6</v>
      </c>
      <c r="L6580">
        <v>0</v>
      </c>
      <c r="M6580">
        <v>9.5917042292681571E-6</v>
      </c>
      <c r="N6580">
        <v>3.3666520848838489E-7</v>
      </c>
      <c r="O6580">
        <v>9.1959332297731468E-6</v>
      </c>
      <c r="P6580">
        <v>6.4316918725021676E-6</v>
      </c>
      <c r="Q6580">
        <v>0</v>
      </c>
      <c r="R6580">
        <v>2.5043792118557522E-7</v>
      </c>
      <c r="S6580">
        <v>6.066482433085763E-5</v>
      </c>
      <c r="T6580">
        <v>6.0792354399100029E-9</v>
      </c>
    </row>
    <row r="6581" spans="1:20">
      <c r="A6581" s="10">
        <v>6575</v>
      </c>
      <c r="B6581" s="10">
        <v>0</v>
      </c>
      <c r="C6581" s="10">
        <v>5.3674755226345596E-6</v>
      </c>
      <c r="D6581" s="10">
        <v>1.322369792423225E-6</v>
      </c>
      <c r="E6581" s="10">
        <v>0</v>
      </c>
      <c r="F6581" s="10">
        <v>0</v>
      </c>
      <c r="G6581" s="10">
        <v>1.9837483239680272E-6</v>
      </c>
      <c r="H6581" s="10">
        <v>2.0974422929335211E-6</v>
      </c>
      <c r="I6581" s="10">
        <v>1.9510824982730501E-6</v>
      </c>
      <c r="J6581" s="10">
        <v>5.4640644912146051E-6</v>
      </c>
      <c r="K6581">
        <v>1.6478234906358431E-6</v>
      </c>
      <c r="L6581">
        <v>0</v>
      </c>
      <c r="M6581">
        <v>2.5863885106662828E-6</v>
      </c>
      <c r="N6581">
        <v>1.1542193609642451E-9</v>
      </c>
      <c r="O6581">
        <v>7.8064409809225965E-7</v>
      </c>
      <c r="P6581">
        <v>4.2225534130543962E-7</v>
      </c>
      <c r="Q6581">
        <v>0</v>
      </c>
      <c r="R6581">
        <v>0</v>
      </c>
      <c r="S6581">
        <v>7.0430469362616253E-5</v>
      </c>
      <c r="T6581">
        <v>0</v>
      </c>
    </row>
    <row r="6582" spans="1:20">
      <c r="A6582" s="10">
        <v>6576</v>
      </c>
      <c r="B6582" s="10">
        <v>0</v>
      </c>
      <c r="C6582" s="10">
        <v>1.371824155910377E-6</v>
      </c>
      <c r="D6582" s="10">
        <v>5.0380562628436158E-7</v>
      </c>
      <c r="E6582" s="10">
        <v>0</v>
      </c>
      <c r="F6582" s="10">
        <v>0</v>
      </c>
      <c r="G6582" s="10">
        <v>1.32192440737758E-7</v>
      </c>
      <c r="H6582" s="10">
        <v>1.6114745700065031E-7</v>
      </c>
      <c r="I6582" s="10">
        <v>2.6305263072342487E-7</v>
      </c>
      <c r="J6582" s="10">
        <v>1.303004363775196E-6</v>
      </c>
      <c r="K6582">
        <v>0</v>
      </c>
      <c r="L6582">
        <v>0</v>
      </c>
      <c r="M6582">
        <v>3.1322027440215418E-7</v>
      </c>
      <c r="N6582">
        <v>9.8421805973695324E-10</v>
      </c>
      <c r="O6582">
        <v>1.4070213950982549E-7</v>
      </c>
      <c r="P6582">
        <v>0</v>
      </c>
      <c r="Q6582">
        <v>0</v>
      </c>
      <c r="R6582">
        <v>0</v>
      </c>
      <c r="S6582">
        <v>7.5686654758982174E-5</v>
      </c>
      <c r="T6582">
        <v>0</v>
      </c>
    </row>
    <row r="6583" spans="1:20">
      <c r="A6583" s="10">
        <v>6577</v>
      </c>
      <c r="B6583" s="10">
        <v>0</v>
      </c>
      <c r="C6583" s="10">
        <v>4.9885311077897941E-7</v>
      </c>
      <c r="D6583" s="10">
        <v>2.2241257144359621E-7</v>
      </c>
      <c r="E6583" s="10">
        <v>0</v>
      </c>
      <c r="F6583" s="10">
        <v>0</v>
      </c>
      <c r="G6583" s="10">
        <v>2.4942327285333421E-7</v>
      </c>
      <c r="H6583" s="10">
        <v>3.6088362493551363E-8</v>
      </c>
      <c r="I6583" s="10">
        <v>2.253449149543902E-8</v>
      </c>
      <c r="J6583" s="10">
        <v>2.3880707601335823E-7</v>
      </c>
      <c r="K6583">
        <v>0</v>
      </c>
      <c r="L6583">
        <v>0</v>
      </c>
      <c r="M6583">
        <v>3.8643780159138239E-7</v>
      </c>
      <c r="N6583">
        <v>1.753697633713117E-9</v>
      </c>
      <c r="O6583">
        <v>2.9730411876221379E-8</v>
      </c>
      <c r="P6583">
        <v>0</v>
      </c>
      <c r="Q6583">
        <v>0</v>
      </c>
      <c r="R6583">
        <v>0</v>
      </c>
      <c r="S6583">
        <v>8.531562252844472E-5</v>
      </c>
      <c r="T6583">
        <v>0</v>
      </c>
    </row>
    <row r="6584" spans="1:20">
      <c r="A6584" s="10">
        <v>6578</v>
      </c>
      <c r="B6584" s="10">
        <v>0</v>
      </c>
      <c r="C6584" s="10">
        <v>5.4703032077519332E-7</v>
      </c>
      <c r="D6584" s="10">
        <v>7.8224725742380378E-9</v>
      </c>
      <c r="E6584" s="10">
        <v>0</v>
      </c>
      <c r="F6584" s="10">
        <v>0</v>
      </c>
      <c r="G6584" s="10">
        <v>2.9108851205434669E-7</v>
      </c>
      <c r="H6584" s="10">
        <v>0</v>
      </c>
      <c r="I6584" s="10">
        <v>0</v>
      </c>
      <c r="J6584" s="10">
        <v>2.2961675041189691E-7</v>
      </c>
      <c r="K6584">
        <v>0</v>
      </c>
      <c r="L6584">
        <v>0</v>
      </c>
      <c r="M6584">
        <v>4.2875322539339219E-7</v>
      </c>
      <c r="N6584">
        <v>1.04685011808385E-9</v>
      </c>
      <c r="O6584">
        <v>2.385137119297899E-10</v>
      </c>
      <c r="P6584">
        <v>0</v>
      </c>
      <c r="Q6584">
        <v>0</v>
      </c>
      <c r="R6584">
        <v>0</v>
      </c>
      <c r="S6584">
        <v>1.0109164466551259E-4</v>
      </c>
      <c r="T6584">
        <v>9.7701998141410761E-9</v>
      </c>
    </row>
    <row r="6585" spans="1:20">
      <c r="A6585" s="10">
        <v>6579</v>
      </c>
      <c r="B6585" s="10">
        <v>0</v>
      </c>
      <c r="C6585" s="10">
        <v>5.4659234613886413E-7</v>
      </c>
      <c r="D6585" s="10">
        <v>1.4397188786941181E-10</v>
      </c>
      <c r="E6585" s="10">
        <v>0</v>
      </c>
      <c r="F6585" s="10">
        <v>0</v>
      </c>
      <c r="G6585" s="10">
        <v>2.8086158970500721E-7</v>
      </c>
      <c r="H6585" s="10">
        <v>0</v>
      </c>
      <c r="I6585" s="10">
        <v>0</v>
      </c>
      <c r="J6585" s="10">
        <v>7.9602358671119413E-8</v>
      </c>
      <c r="K6585">
        <v>0</v>
      </c>
      <c r="L6585">
        <v>0</v>
      </c>
      <c r="M6585">
        <v>4.2746115138417051E-7</v>
      </c>
      <c r="N6585">
        <v>1.1900091085910431E-9</v>
      </c>
      <c r="O6585">
        <v>7.520702628416798E-11</v>
      </c>
      <c r="P6585">
        <v>0</v>
      </c>
      <c r="Q6585">
        <v>0</v>
      </c>
      <c r="R6585">
        <v>0</v>
      </c>
      <c r="S6585">
        <v>1.3726979336290039E-4</v>
      </c>
      <c r="T6585">
        <v>0</v>
      </c>
    </row>
    <row r="6586" spans="1:20">
      <c r="A6586" s="10">
        <v>6580</v>
      </c>
      <c r="B6586" s="10">
        <v>0</v>
      </c>
      <c r="C6586" s="10">
        <v>3.9417717269629619E-7</v>
      </c>
      <c r="D6586" s="10">
        <v>0</v>
      </c>
      <c r="E6586" s="10">
        <v>0</v>
      </c>
      <c r="F6586" s="10">
        <v>0</v>
      </c>
      <c r="G6586" s="10">
        <v>2.299163654092237E-7</v>
      </c>
      <c r="H6586" s="10">
        <v>0</v>
      </c>
      <c r="I6586" s="10">
        <v>0</v>
      </c>
      <c r="J6586" s="10">
        <v>8.7190268526684975E-9</v>
      </c>
      <c r="K6586">
        <v>0</v>
      </c>
      <c r="L6586">
        <v>0</v>
      </c>
      <c r="M6586">
        <v>8.0000915737641989E-8</v>
      </c>
      <c r="N6586">
        <v>8.052693216029618E-10</v>
      </c>
      <c r="O6586">
        <v>1.095873811569305E-10</v>
      </c>
      <c r="P6586">
        <v>0</v>
      </c>
      <c r="Q6586">
        <v>0</v>
      </c>
      <c r="R6586">
        <v>0</v>
      </c>
      <c r="S6586">
        <v>1.4894048926190759E-4</v>
      </c>
      <c r="T6586">
        <v>0</v>
      </c>
    </row>
    <row r="6587" spans="1:20">
      <c r="A6587" s="10">
        <v>6581</v>
      </c>
      <c r="B6587" s="10">
        <v>0</v>
      </c>
      <c r="C6587" s="10">
        <v>0</v>
      </c>
      <c r="D6587" s="10">
        <v>0</v>
      </c>
      <c r="E6587" s="10">
        <v>0</v>
      </c>
      <c r="F6587" s="10">
        <v>0</v>
      </c>
      <c r="G6587" s="10">
        <v>1.325712156395853E-8</v>
      </c>
      <c r="H6587" s="10">
        <v>0</v>
      </c>
      <c r="I6587" s="10">
        <v>0</v>
      </c>
      <c r="J6587" s="10">
        <v>0</v>
      </c>
      <c r="K6587">
        <v>0</v>
      </c>
      <c r="L6587">
        <v>1.154816682406195E-9</v>
      </c>
      <c r="M6587">
        <v>1.1844011751198679E-9</v>
      </c>
      <c r="N6587">
        <v>8.7684881685655831E-10</v>
      </c>
      <c r="O6587">
        <v>0</v>
      </c>
      <c r="P6587">
        <v>0</v>
      </c>
      <c r="Q6587">
        <v>0</v>
      </c>
      <c r="R6587">
        <v>0</v>
      </c>
      <c r="S6587">
        <v>1.550929271837077E-4</v>
      </c>
      <c r="T6587">
        <v>0</v>
      </c>
    </row>
    <row r="6588" spans="1:20">
      <c r="A6588" s="10">
        <v>6582</v>
      </c>
      <c r="B6588" s="10">
        <v>1.1965039129466929E-5</v>
      </c>
      <c r="C6588" s="10">
        <v>1.3776098008562861E-6</v>
      </c>
      <c r="D6588" s="10">
        <v>4.972645035121613E-7</v>
      </c>
      <c r="E6588" s="10">
        <v>2.7031683164530509E-6</v>
      </c>
      <c r="F6588" s="10">
        <v>1.0713635752124951E-6</v>
      </c>
      <c r="G6588" s="10">
        <v>4.3079186970789081E-6</v>
      </c>
      <c r="H6588" s="10">
        <v>1.454494360406955E-7</v>
      </c>
      <c r="I6588" s="10">
        <v>4.3261268972151299E-6</v>
      </c>
      <c r="J6588" s="10">
        <v>2.1970498425072072E-6</v>
      </c>
      <c r="K6588">
        <v>1.0204264948351289E-6</v>
      </c>
      <c r="L6588">
        <v>2.5102827633804659E-8</v>
      </c>
      <c r="M6588">
        <v>3.027304279945092E-6</v>
      </c>
      <c r="N6588">
        <v>1.9820004338244629E-6</v>
      </c>
      <c r="O6588">
        <v>2.4020474191578939E-6</v>
      </c>
      <c r="P6588">
        <v>6.9318741652073227E-8</v>
      </c>
      <c r="Q6588">
        <v>1.4211086003122201E-6</v>
      </c>
      <c r="R6588">
        <v>1.364881105174247E-5</v>
      </c>
      <c r="S6588">
        <v>1.504692506050835E-4</v>
      </c>
      <c r="T6588">
        <v>0</v>
      </c>
    </row>
    <row r="6589" spans="1:20">
      <c r="A6589" s="10">
        <v>6583</v>
      </c>
      <c r="B6589" s="10">
        <v>8.6568556229700756E-5</v>
      </c>
      <c r="C6589" s="10">
        <v>5.2523854236492413E-5</v>
      </c>
      <c r="D6589" s="10">
        <v>1.151393037557861E-5</v>
      </c>
      <c r="E6589" s="10">
        <v>5.730221815885318E-5</v>
      </c>
      <c r="F6589" s="10">
        <v>7.9173768208203372E-5</v>
      </c>
      <c r="G6589" s="10">
        <v>6.1924570677418745E-5</v>
      </c>
      <c r="H6589" s="10">
        <v>6.8996719331558074E-6</v>
      </c>
      <c r="I6589" s="10">
        <v>6.2818565565516397E-5</v>
      </c>
      <c r="J6589" s="10">
        <v>3.3755515692878467E-5</v>
      </c>
      <c r="K6589">
        <v>6.531866378347598E-5</v>
      </c>
      <c r="L6589">
        <v>7.3488636162027121E-6</v>
      </c>
      <c r="M6589">
        <v>7.1051638781221408E-5</v>
      </c>
      <c r="N6589">
        <v>6.9556710165492177E-5</v>
      </c>
      <c r="O6589">
        <v>6.9868231513886596E-5</v>
      </c>
      <c r="P6589">
        <v>7.857845695851162E-6</v>
      </c>
      <c r="Q6589">
        <v>5.6649261918180767E-5</v>
      </c>
      <c r="R6589">
        <v>9.376527944757449E-5</v>
      </c>
      <c r="S6589">
        <v>1.5609423084566291E-4</v>
      </c>
      <c r="T6589">
        <v>0</v>
      </c>
    </row>
    <row r="6590" spans="1:20">
      <c r="A6590" s="10">
        <v>6584</v>
      </c>
      <c r="B6590" s="10">
        <v>2.1622679867141419E-4</v>
      </c>
      <c r="C6590" s="10">
        <v>1.0394315395914801E-4</v>
      </c>
      <c r="D6590" s="10">
        <v>3.5159476116793418E-5</v>
      </c>
      <c r="E6590" s="10">
        <v>1.9143567461062279E-4</v>
      </c>
      <c r="F6590" s="10">
        <v>1.74880353347282E-4</v>
      </c>
      <c r="G6590" s="10">
        <v>2.0358643698934761E-4</v>
      </c>
      <c r="H6590" s="10">
        <v>2.583657758718536E-5</v>
      </c>
      <c r="I6590" s="10">
        <v>1.876786857620062E-4</v>
      </c>
      <c r="J6590" s="10">
        <v>8.9752342784872892E-5</v>
      </c>
      <c r="K6590">
        <v>2.1955635584008619E-4</v>
      </c>
      <c r="L6590">
        <v>1.4060456081428099E-5</v>
      </c>
      <c r="M6590">
        <v>1.370822375852946E-4</v>
      </c>
      <c r="N6590">
        <v>2.1363439665195459E-4</v>
      </c>
      <c r="O6590">
        <v>2.2809361163967799E-4</v>
      </c>
      <c r="P6590">
        <v>1.8871823536125019E-5</v>
      </c>
      <c r="Q6590">
        <v>7.4298705498670049E-5</v>
      </c>
      <c r="R6590">
        <v>2.5705727370686678E-4</v>
      </c>
      <c r="S6590">
        <v>1.559829331959993E-4</v>
      </c>
      <c r="T6590">
        <v>6.8391398698987544E-9</v>
      </c>
    </row>
    <row r="6591" spans="1:20">
      <c r="A6591" s="10">
        <v>6585</v>
      </c>
      <c r="B6591" s="10">
        <v>3.5312710891802581E-4</v>
      </c>
      <c r="C6591" s="10">
        <v>1.184757327089446E-4</v>
      </c>
      <c r="D6591" s="10">
        <v>7.8709212140961273E-5</v>
      </c>
      <c r="E6591" s="10">
        <v>3.2007908812988828E-4</v>
      </c>
      <c r="F6591" s="10">
        <v>1.4126232375759421E-4</v>
      </c>
      <c r="G6591" s="10">
        <v>3.3434663323569631E-4</v>
      </c>
      <c r="H6591" s="10">
        <v>4.8724888063177713E-5</v>
      </c>
      <c r="I6591" s="10">
        <v>3.5112417516793709E-4</v>
      </c>
      <c r="J6591" s="10">
        <v>1.12452055842521E-4</v>
      </c>
      <c r="K6591">
        <v>3.531748576296704E-4</v>
      </c>
      <c r="L6591">
        <v>6.7584563697182799E-5</v>
      </c>
      <c r="M6591">
        <v>1.344078803691671E-4</v>
      </c>
      <c r="N6591">
        <v>3.3597362306325918E-4</v>
      </c>
      <c r="O6591">
        <v>3.2434979692905588E-4</v>
      </c>
      <c r="P6591">
        <v>3.5919975184028309E-5</v>
      </c>
      <c r="Q6591">
        <v>5.5801027022812993E-5</v>
      </c>
      <c r="R6591">
        <v>4.0448847788876279E-4</v>
      </c>
      <c r="S6591">
        <v>1.5610106469207311E-4</v>
      </c>
      <c r="T6591">
        <v>2.5402519516766799E-8</v>
      </c>
    </row>
    <row r="6592" spans="1:20">
      <c r="A6592" s="10">
        <v>6586</v>
      </c>
      <c r="B6592" s="10">
        <v>4.5693081021038281E-4</v>
      </c>
      <c r="C6592" s="10">
        <v>1.114905256012131E-4</v>
      </c>
      <c r="D6592" s="10">
        <v>7.4713372573584385E-5</v>
      </c>
      <c r="E6592" s="10">
        <v>4.2050578432976032E-4</v>
      </c>
      <c r="F6592" s="10">
        <v>6.9757635643968372E-5</v>
      </c>
      <c r="G6592" s="10">
        <v>3.4264596726882437E-4</v>
      </c>
      <c r="H6592" s="10">
        <v>6.867525995066069E-5</v>
      </c>
      <c r="I6592" s="10">
        <v>4.1250710439324622E-4</v>
      </c>
      <c r="J6592" s="10">
        <v>1.3101715805851201E-4</v>
      </c>
      <c r="K6592">
        <v>3.5515351167329269E-4</v>
      </c>
      <c r="L6592">
        <v>7.9647374575759073E-5</v>
      </c>
      <c r="M6592">
        <v>1.004050891791952E-4</v>
      </c>
      <c r="N6592">
        <v>3.6609594559981501E-4</v>
      </c>
      <c r="O6592">
        <v>2.0446631924431961E-4</v>
      </c>
      <c r="P6592">
        <v>7.4330350754416859E-5</v>
      </c>
      <c r="Q6592">
        <v>6.1419111205043142E-5</v>
      </c>
      <c r="R6592">
        <v>4.9395037123086283E-4</v>
      </c>
      <c r="S6592">
        <v>1.7005210939813629E-4</v>
      </c>
      <c r="T6592">
        <v>4.2011859200806628E-8</v>
      </c>
    </row>
    <row r="6593" spans="1:20">
      <c r="A6593" s="10">
        <v>6587</v>
      </c>
      <c r="B6593" s="10">
        <v>4.9886455394431426E-4</v>
      </c>
      <c r="C6593" s="10">
        <v>7.4811133061699584E-5</v>
      </c>
      <c r="D6593" s="10">
        <v>9.2380910388091092E-5</v>
      </c>
      <c r="E6593" s="10">
        <v>4.2458410292258721E-4</v>
      </c>
      <c r="F6593" s="10">
        <v>4.8469535549540668E-5</v>
      </c>
      <c r="G6593" s="10">
        <v>2.9996316160423692E-4</v>
      </c>
      <c r="H6593" s="10">
        <v>9.4716470221477213E-5</v>
      </c>
      <c r="I6593" s="10">
        <v>4.4892226917595749E-4</v>
      </c>
      <c r="J6593" s="10">
        <v>1.2240552133874349E-4</v>
      </c>
      <c r="K6593">
        <v>1.9946073789069179E-4</v>
      </c>
      <c r="L6593">
        <v>9.8459987916539834E-5</v>
      </c>
      <c r="M6593">
        <v>9.2347161142593208E-5</v>
      </c>
      <c r="N6593">
        <v>3.0591658102637479E-4</v>
      </c>
      <c r="O6593">
        <v>1.5717425154029941E-4</v>
      </c>
      <c r="P6593">
        <v>1.017587800860662E-4</v>
      </c>
      <c r="Q6593">
        <v>6.6943869316894307E-5</v>
      </c>
      <c r="R6593">
        <v>5.4039451502448099E-4</v>
      </c>
      <c r="S6593">
        <v>2.205082282674744E-4</v>
      </c>
      <c r="T6593">
        <v>3.1020384409897922E-7</v>
      </c>
    </row>
    <row r="6594" spans="1:20">
      <c r="A6594" s="10">
        <v>6588</v>
      </c>
      <c r="B6594" s="10">
        <v>5.1162699365798234E-4</v>
      </c>
      <c r="C6594" s="10">
        <v>4.676544474334357E-5</v>
      </c>
      <c r="D6594" s="10">
        <v>1.176875377844279E-4</v>
      </c>
      <c r="E6594" s="10">
        <v>2.4976782069235481E-4</v>
      </c>
      <c r="F6594" s="10">
        <v>3.6235209792973441E-5</v>
      </c>
      <c r="G6594" s="10">
        <v>2.5483902196696799E-4</v>
      </c>
      <c r="H6594" s="10">
        <v>1.176366768090776E-4</v>
      </c>
      <c r="I6594" s="10">
        <v>3.8221100598936051E-4</v>
      </c>
      <c r="J6594" s="10">
        <v>9.4349209330580472E-5</v>
      </c>
      <c r="K6594">
        <v>8.7207371286001124E-5</v>
      </c>
      <c r="L6594">
        <v>1.222370282581081E-4</v>
      </c>
      <c r="M6594">
        <v>8.9725368009527026E-5</v>
      </c>
      <c r="N6594">
        <v>2.6068807483745619E-4</v>
      </c>
      <c r="O6594">
        <v>1.2001401613183689E-4</v>
      </c>
      <c r="P6594">
        <v>1.171586860991313E-4</v>
      </c>
      <c r="Q6594">
        <v>4.5497522780814313E-5</v>
      </c>
      <c r="R6594">
        <v>5.5349458876447009E-4</v>
      </c>
      <c r="S6594">
        <v>2.399906450535626E-4</v>
      </c>
      <c r="T6594">
        <v>6.6621906954870879E-7</v>
      </c>
    </row>
    <row r="6595" spans="1:20">
      <c r="A6595" s="10">
        <v>6589</v>
      </c>
      <c r="B6595" s="10">
        <v>3.6066479050260631E-4</v>
      </c>
      <c r="C6595" s="10">
        <v>6.0467965202876299E-5</v>
      </c>
      <c r="D6595" s="10">
        <v>1.175292208975809E-4</v>
      </c>
      <c r="E6595" s="10">
        <v>1.11382226836845E-4</v>
      </c>
      <c r="F6595" s="10">
        <v>6.2772601414001311E-5</v>
      </c>
      <c r="G6595" s="10">
        <v>1.8786313381914779E-4</v>
      </c>
      <c r="H6595" s="10">
        <v>1.8173421132237929E-4</v>
      </c>
      <c r="I6595" s="10">
        <v>2.4994766108128508E-4</v>
      </c>
      <c r="J6595" s="10">
        <v>9.9849023010137889E-5</v>
      </c>
      <c r="K6595">
        <v>9.6629952423952638E-5</v>
      </c>
      <c r="L6595">
        <v>1.976974417293011E-4</v>
      </c>
      <c r="M6595">
        <v>6.9767825970196195E-5</v>
      </c>
      <c r="N6595">
        <v>1.8930513687782601E-4</v>
      </c>
      <c r="O6595">
        <v>1.2502248552688689E-4</v>
      </c>
      <c r="P6595">
        <v>2.2056765999382071E-4</v>
      </c>
      <c r="Q6595">
        <v>1.274743337261665E-4</v>
      </c>
      <c r="R6595">
        <v>4.7734815968779667E-4</v>
      </c>
      <c r="S6595">
        <v>2.7138167014169421E-4</v>
      </c>
      <c r="T6595">
        <v>2.6287591062152271E-6</v>
      </c>
    </row>
    <row r="6596" spans="1:20">
      <c r="A6596" s="10">
        <v>6590</v>
      </c>
      <c r="B6596" s="10">
        <v>2.0551576602824379E-4</v>
      </c>
      <c r="C6596" s="10">
        <v>6.2076972333217583E-5</v>
      </c>
      <c r="D6596" s="10">
        <v>1.2845182273670791E-4</v>
      </c>
      <c r="E6596" s="10">
        <v>1.1426900155159211E-4</v>
      </c>
      <c r="F6596" s="10">
        <v>4.4533848306682578E-5</v>
      </c>
      <c r="G6596" s="10">
        <v>1.1661548387944E-4</v>
      </c>
      <c r="H6596" s="10">
        <v>2.3217415922421281E-4</v>
      </c>
      <c r="I6596" s="10">
        <v>1.69421279754406E-4</v>
      </c>
      <c r="J6596" s="10">
        <v>1.169288225063206E-4</v>
      </c>
      <c r="K6596">
        <v>9.519587405674415E-5</v>
      </c>
      <c r="L6596">
        <v>1.8443386689956739E-4</v>
      </c>
      <c r="M6596">
        <v>5.8236667508490101E-5</v>
      </c>
      <c r="N6596">
        <v>1.0353887869352521E-4</v>
      </c>
      <c r="O6596">
        <v>1.077564064736144E-4</v>
      </c>
      <c r="P6596">
        <v>2.357928646553757E-4</v>
      </c>
      <c r="Q6596">
        <v>8.5527222059138733E-5</v>
      </c>
      <c r="R6596">
        <v>2.9229242832980358E-4</v>
      </c>
      <c r="S6596">
        <v>2.8106338631860343E-4</v>
      </c>
      <c r="T6596">
        <v>1.053004996524197E-5</v>
      </c>
    </row>
    <row r="6597" spans="1:20">
      <c r="A6597" s="10">
        <v>6591</v>
      </c>
      <c r="B6597" s="10">
        <v>1.6675890919586099E-4</v>
      </c>
      <c r="C6597" s="10">
        <v>6.4870930791513479E-5</v>
      </c>
      <c r="D6597" s="10">
        <v>1.287448397218455E-4</v>
      </c>
      <c r="E6597" s="10">
        <v>6.4980034148454739E-5</v>
      </c>
      <c r="F6597" s="10">
        <v>5.0097250485235328E-5</v>
      </c>
      <c r="G6597" s="10">
        <v>6.8588186129624884E-5</v>
      </c>
      <c r="H6597" s="10">
        <v>2.2811578324508739E-4</v>
      </c>
      <c r="I6597" s="10">
        <v>9.0739948920720402E-5</v>
      </c>
      <c r="J6597" s="10">
        <v>1.118445270121427E-4</v>
      </c>
      <c r="K6597">
        <v>9.1770741184233357E-5</v>
      </c>
      <c r="L6597">
        <v>2.8532190019649179E-4</v>
      </c>
      <c r="M6597">
        <v>4.1903324872231142E-5</v>
      </c>
      <c r="N6597">
        <v>6.2146149890804898E-5</v>
      </c>
      <c r="O6597">
        <v>7.3289844203991078E-5</v>
      </c>
      <c r="P6597">
        <v>2.3377645948154089E-4</v>
      </c>
      <c r="Q6597">
        <v>7.2988664778669883E-5</v>
      </c>
      <c r="R6597">
        <v>1.450480647503298E-4</v>
      </c>
      <c r="S6597">
        <v>2.8798608910264898E-4</v>
      </c>
      <c r="T6597">
        <v>1.3299798482664039E-4</v>
      </c>
    </row>
    <row r="6598" spans="1:20">
      <c r="A6598" s="10">
        <v>6592</v>
      </c>
      <c r="B6598" s="10">
        <v>7.9478566761294973E-5</v>
      </c>
      <c r="C6598" s="10">
        <v>7.8697185655428757E-5</v>
      </c>
      <c r="D6598" s="10">
        <v>1.0754867871071E-4</v>
      </c>
      <c r="E6598" s="10">
        <v>3.2492524352780867E-5</v>
      </c>
      <c r="F6598" s="10">
        <v>2.6194087286630611E-5</v>
      </c>
      <c r="G6598" s="10">
        <v>5.2567204711016198E-5</v>
      </c>
      <c r="H6598" s="10">
        <v>1.614207117472354E-4</v>
      </c>
      <c r="I6598" s="10">
        <v>4.6097379178720861E-5</v>
      </c>
      <c r="J6598" s="10">
        <v>1.107615684994383E-4</v>
      </c>
      <c r="K6598">
        <v>5.875959381550634E-5</v>
      </c>
      <c r="L6598">
        <v>2.370750305503714E-4</v>
      </c>
      <c r="M6598">
        <v>4.4757696710598927E-5</v>
      </c>
      <c r="N6598">
        <v>1.943502073360084E-5</v>
      </c>
      <c r="O6598">
        <v>5.6134227619345682E-5</v>
      </c>
      <c r="P6598">
        <v>1.6753180014308531E-4</v>
      </c>
      <c r="Q6598">
        <v>6.9959121041003499E-5</v>
      </c>
      <c r="R6598">
        <v>5.7295326741014317E-5</v>
      </c>
      <c r="S6598">
        <v>3.0120263213017869E-4</v>
      </c>
      <c r="T6598">
        <v>1.8574040291837471E-4</v>
      </c>
    </row>
    <row r="6599" spans="1:20">
      <c r="A6599" s="10">
        <v>6593</v>
      </c>
      <c r="B6599" s="10">
        <v>2.418469604123303E-5</v>
      </c>
      <c r="C6599" s="10">
        <v>6.1657412340472825E-5</v>
      </c>
      <c r="D6599" s="10">
        <v>1.037841305810782E-4</v>
      </c>
      <c r="E6599" s="10">
        <v>3.6473806665076161E-5</v>
      </c>
      <c r="F6599" s="10">
        <v>8.0420795296293914E-6</v>
      </c>
      <c r="G6599" s="10">
        <v>3.9014969204734152E-5</v>
      </c>
      <c r="H6599" s="10">
        <v>7.1919472470537832E-5</v>
      </c>
      <c r="I6599" s="10">
        <v>3.7250454823625042E-5</v>
      </c>
      <c r="J6599" s="10">
        <v>5.8759276369725381E-5</v>
      </c>
      <c r="K6599">
        <v>2.899164033543443E-5</v>
      </c>
      <c r="L6599">
        <v>1.127502525177668E-4</v>
      </c>
      <c r="M6599">
        <v>3.0571970402399681E-5</v>
      </c>
      <c r="N6599">
        <v>6.3399345798831049E-6</v>
      </c>
      <c r="O6599">
        <v>1.177588034479893E-4</v>
      </c>
      <c r="P6599">
        <v>7.5925089569718371E-5</v>
      </c>
      <c r="Q6599">
        <v>2.351829942709517E-5</v>
      </c>
      <c r="R6599">
        <v>1.034276614095385E-5</v>
      </c>
      <c r="S6599">
        <v>3.0443066087140118E-4</v>
      </c>
      <c r="T6599">
        <v>1.9647500558644769E-4</v>
      </c>
    </row>
    <row r="6600" spans="1:20">
      <c r="A6600" s="10">
        <v>6594</v>
      </c>
      <c r="B6600" s="10">
        <v>2.024008614647168E-5</v>
      </c>
      <c r="C6600" s="10">
        <v>7.080880477164457E-6</v>
      </c>
      <c r="D6600" s="10">
        <v>2.8384667774329371E-5</v>
      </c>
      <c r="E6600" s="10">
        <v>3.8773107612693282E-5</v>
      </c>
      <c r="F6600" s="10">
        <v>2.8190846024832159E-8</v>
      </c>
      <c r="G6600" s="10">
        <v>5.3433280152605312E-5</v>
      </c>
      <c r="H6600" s="10">
        <v>2.178811132237977E-5</v>
      </c>
      <c r="I6600" s="10">
        <v>3.6940240102335287E-5</v>
      </c>
      <c r="J6600" s="10">
        <v>2.7821298887077401E-5</v>
      </c>
      <c r="K6600">
        <v>1.8742173307738279E-5</v>
      </c>
      <c r="L6600">
        <v>5.2176205584050199E-6</v>
      </c>
      <c r="M6600">
        <v>1.1052406458523911E-5</v>
      </c>
      <c r="N6600">
        <v>4.5396163261676294E-6</v>
      </c>
      <c r="O6600">
        <v>6.65345669947049E-5</v>
      </c>
      <c r="P6600">
        <v>3.1352459091928889E-6</v>
      </c>
      <c r="Q6600">
        <v>1.214094879441011E-6</v>
      </c>
      <c r="R6600">
        <v>2.8103030458017751E-6</v>
      </c>
      <c r="S6600">
        <v>3.2271315378719172E-4</v>
      </c>
      <c r="T6600">
        <v>2.0017825598694499E-4</v>
      </c>
    </row>
    <row r="6601" spans="1:20">
      <c r="A6601" s="10">
        <v>6595</v>
      </c>
      <c r="B6601" s="10">
        <v>1.9115484094616731E-5</v>
      </c>
      <c r="C6601" s="10">
        <v>1.664881744570983E-6</v>
      </c>
      <c r="D6601" s="10">
        <v>4.6553441916804826E-6</v>
      </c>
      <c r="E6601" s="10">
        <v>2.460123314652079E-5</v>
      </c>
      <c r="F6601" s="10">
        <v>0</v>
      </c>
      <c r="G6601" s="10">
        <v>4.7698248417099591E-5</v>
      </c>
      <c r="H6601" s="10">
        <v>1.077920840643919E-5</v>
      </c>
      <c r="I6601" s="10">
        <v>3.5835385540463397E-5</v>
      </c>
      <c r="J6601" s="10">
        <v>2.8039043622007211E-5</v>
      </c>
      <c r="K6601">
        <v>8.5416936341119027E-6</v>
      </c>
      <c r="L6601">
        <v>1.407144127511949E-6</v>
      </c>
      <c r="M6601">
        <v>6.9981967497205092E-6</v>
      </c>
      <c r="N6601">
        <v>4.8880384667514174E-6</v>
      </c>
      <c r="O6601">
        <v>2.3026411891841831E-5</v>
      </c>
      <c r="P6601">
        <v>7.1674672740901871E-6</v>
      </c>
      <c r="Q6601">
        <v>0</v>
      </c>
      <c r="R6601">
        <v>5.4194766144558456E-6</v>
      </c>
      <c r="S6601">
        <v>3.3977440978463308E-4</v>
      </c>
      <c r="T6601">
        <v>1.9300602015199391E-4</v>
      </c>
    </row>
    <row r="6602" spans="1:20">
      <c r="A6602" s="10">
        <v>6596</v>
      </c>
      <c r="B6602" s="10">
        <v>1.471316180144941E-5</v>
      </c>
      <c r="C6602" s="10">
        <v>4.6937478990620501E-6</v>
      </c>
      <c r="D6602" s="10">
        <v>2.495927242130294E-6</v>
      </c>
      <c r="E6602" s="10">
        <v>7.7178174336799041E-6</v>
      </c>
      <c r="F6602" s="10">
        <v>0</v>
      </c>
      <c r="G6602" s="10">
        <v>2.731634443552478E-5</v>
      </c>
      <c r="H6602" s="10">
        <v>2.0969088852661798E-6</v>
      </c>
      <c r="I6602" s="10">
        <v>2.5303050230194951E-5</v>
      </c>
      <c r="J6602" s="10">
        <v>6.7882843681667129E-6</v>
      </c>
      <c r="K6602">
        <v>3.236901483917575E-6</v>
      </c>
      <c r="L6602">
        <v>7.3908267673996482E-8</v>
      </c>
      <c r="M6602">
        <v>1.4919309402397419E-6</v>
      </c>
      <c r="N6602">
        <v>2.288727518423031E-6</v>
      </c>
      <c r="O6602">
        <v>6.2763376467833301E-6</v>
      </c>
      <c r="P6602">
        <v>3.2004417714395122E-6</v>
      </c>
      <c r="Q6602">
        <v>0</v>
      </c>
      <c r="R6602">
        <v>5.5051820363726876E-6</v>
      </c>
      <c r="S6602">
        <v>3.3280998495671563E-4</v>
      </c>
      <c r="T6602">
        <v>1.7453874941790871E-4</v>
      </c>
    </row>
    <row r="6603" spans="1:20">
      <c r="A6603" s="10">
        <v>6597</v>
      </c>
      <c r="B6603" s="10">
        <v>1.373860435823121E-6</v>
      </c>
      <c r="C6603" s="10">
        <v>1.8754073927617121E-7</v>
      </c>
      <c r="D6603" s="10">
        <v>1.014521903186455E-6</v>
      </c>
      <c r="E6603" s="10">
        <v>2.2192865581826328E-6</v>
      </c>
      <c r="F6603" s="10">
        <v>0</v>
      </c>
      <c r="G6603" s="10">
        <v>8.8673088922927815E-6</v>
      </c>
      <c r="H6603" s="10">
        <v>8.2605678333102911E-7</v>
      </c>
      <c r="I6603" s="10">
        <v>1.06181686105671E-5</v>
      </c>
      <c r="J6603" s="10">
        <v>6.4808880069946532E-7</v>
      </c>
      <c r="K6603">
        <v>5.6533323813580541E-7</v>
      </c>
      <c r="L6603">
        <v>1.154816682406195E-9</v>
      </c>
      <c r="M6603">
        <v>5.3045021720254811E-7</v>
      </c>
      <c r="N6603">
        <v>1.4565353591678099E-6</v>
      </c>
      <c r="O6603">
        <v>2.2174026199797969E-6</v>
      </c>
      <c r="P6603">
        <v>0</v>
      </c>
      <c r="Q6603">
        <v>0</v>
      </c>
      <c r="R6603">
        <v>5.162916877419069E-6</v>
      </c>
      <c r="S6603">
        <v>3.3128700173007191E-4</v>
      </c>
      <c r="T6603">
        <v>1.6193455659467879E-4</v>
      </c>
    </row>
    <row r="6604" spans="1:20">
      <c r="A6604" s="10">
        <v>6598</v>
      </c>
      <c r="B6604" s="10">
        <v>2.9424147699539519E-7</v>
      </c>
      <c r="C6604" s="10">
        <v>0</v>
      </c>
      <c r="D6604" s="10">
        <v>4.8446540268057052E-8</v>
      </c>
      <c r="E6604" s="10">
        <v>0</v>
      </c>
      <c r="F6604" s="10">
        <v>0</v>
      </c>
      <c r="G6604" s="10">
        <v>3.0840581648471838E-6</v>
      </c>
      <c r="H6604" s="10">
        <v>7.5427177959963004E-8</v>
      </c>
      <c r="I6604" s="10">
        <v>3.1230855112452921E-6</v>
      </c>
      <c r="J6604" s="10">
        <v>0</v>
      </c>
      <c r="K6604">
        <v>0</v>
      </c>
      <c r="L6604">
        <v>0</v>
      </c>
      <c r="M6604">
        <v>7.8206368502611885E-8</v>
      </c>
      <c r="N6604">
        <v>9.3769138782211559E-9</v>
      </c>
      <c r="O6604">
        <v>4.7336806483781011E-7</v>
      </c>
      <c r="P6604">
        <v>0</v>
      </c>
      <c r="Q6604">
        <v>0</v>
      </c>
      <c r="R6604">
        <v>2.179922971741995E-6</v>
      </c>
      <c r="S6604">
        <v>3.3235790104332261E-4</v>
      </c>
      <c r="T6604">
        <v>1.5454720267137539E-4</v>
      </c>
    </row>
    <row r="6605" spans="1:20">
      <c r="A6605" s="10">
        <v>6599</v>
      </c>
      <c r="B6605" s="10">
        <v>5.0441396056353468E-8</v>
      </c>
      <c r="C6605" s="10">
        <v>1.0336201417369551E-8</v>
      </c>
      <c r="D6605" s="10">
        <v>7.6928978751555671E-8</v>
      </c>
      <c r="E6605" s="10">
        <v>0</v>
      </c>
      <c r="F6605" s="10">
        <v>0</v>
      </c>
      <c r="G6605" s="10">
        <v>7.1837500943327594E-7</v>
      </c>
      <c r="H6605" s="10">
        <v>0</v>
      </c>
      <c r="I6605" s="10">
        <v>1.0536088169813649E-6</v>
      </c>
      <c r="J6605" s="10">
        <v>0</v>
      </c>
      <c r="K6605">
        <v>0</v>
      </c>
      <c r="L6605">
        <v>0</v>
      </c>
      <c r="M6605">
        <v>1.579201566826491E-9</v>
      </c>
      <c r="N6605">
        <v>8.9474369066995752E-10</v>
      </c>
      <c r="O6605">
        <v>2.3999099280322891E-8</v>
      </c>
      <c r="P6605">
        <v>0</v>
      </c>
      <c r="Q6605">
        <v>0</v>
      </c>
      <c r="R6605">
        <v>0</v>
      </c>
      <c r="S6605">
        <v>3.3362851972671927E-4</v>
      </c>
      <c r="T6605">
        <v>2.015481248471082E-4</v>
      </c>
    </row>
    <row r="6606" spans="1:20">
      <c r="A6606" s="10">
        <v>6600</v>
      </c>
      <c r="B6606" s="10">
        <v>0</v>
      </c>
      <c r="C6606" s="10">
        <v>0</v>
      </c>
      <c r="D6606" s="10">
        <v>0</v>
      </c>
      <c r="E6606" s="10">
        <v>0</v>
      </c>
      <c r="F6606" s="10">
        <v>0</v>
      </c>
      <c r="G6606" s="10">
        <v>2.0453844698678882E-9</v>
      </c>
      <c r="H6606" s="10">
        <v>1.16682927230882E-8</v>
      </c>
      <c r="I6606" s="10">
        <v>6.3269918429501877E-8</v>
      </c>
      <c r="J6606" s="10">
        <v>0</v>
      </c>
      <c r="K6606">
        <v>0</v>
      </c>
      <c r="L6606">
        <v>0</v>
      </c>
      <c r="M6606">
        <v>1.0767283410180621E-10</v>
      </c>
      <c r="N6606">
        <v>8.052693216029618E-10</v>
      </c>
      <c r="O6606">
        <v>2.0628212923657501E-9</v>
      </c>
      <c r="P6606">
        <v>0</v>
      </c>
      <c r="Q6606">
        <v>0</v>
      </c>
      <c r="R6606">
        <v>0</v>
      </c>
      <c r="S6606">
        <v>3.1642852946417818E-4</v>
      </c>
      <c r="T6606">
        <v>1.9031580648894771E-4</v>
      </c>
    </row>
    <row r="6607" spans="1:20">
      <c r="A6607" s="10">
        <v>6601</v>
      </c>
      <c r="B6607" s="10">
        <v>0</v>
      </c>
      <c r="C6607" s="10">
        <v>1.002961917193909E-7</v>
      </c>
      <c r="D6607" s="10">
        <v>2.3995314644901959E-11</v>
      </c>
      <c r="E6607" s="10">
        <v>0</v>
      </c>
      <c r="F6607" s="10">
        <v>0</v>
      </c>
      <c r="G6607" s="10">
        <v>1.8200134032805931E-7</v>
      </c>
      <c r="H6607" s="10">
        <v>0</v>
      </c>
      <c r="I6607" s="10">
        <v>5.778074742420263E-10</v>
      </c>
      <c r="J6607" s="10">
        <v>0</v>
      </c>
      <c r="K6607">
        <v>0</v>
      </c>
      <c r="L6607">
        <v>0</v>
      </c>
      <c r="M6607">
        <v>2.5518461682128061E-7</v>
      </c>
      <c r="N6607">
        <v>9.7527062283025384E-10</v>
      </c>
      <c r="O6607">
        <v>1.074386089773828E-10</v>
      </c>
      <c r="P6607">
        <v>0</v>
      </c>
      <c r="Q6607">
        <v>0</v>
      </c>
      <c r="R6607">
        <v>0</v>
      </c>
      <c r="S6607">
        <v>3.0360181536231588E-4</v>
      </c>
      <c r="T6607">
        <v>1.9758616498342119E-4</v>
      </c>
    </row>
    <row r="6608" spans="1:20">
      <c r="A6608" s="10">
        <v>6602</v>
      </c>
      <c r="B6608" s="10">
        <v>0</v>
      </c>
      <c r="C6608" s="10">
        <v>0</v>
      </c>
      <c r="D6608" s="10">
        <v>0</v>
      </c>
      <c r="E6608" s="10">
        <v>0</v>
      </c>
      <c r="F6608" s="10">
        <v>0</v>
      </c>
      <c r="G6608" s="10">
        <v>2.1400781953247349E-8</v>
      </c>
      <c r="H6608" s="10">
        <v>0</v>
      </c>
      <c r="I6608" s="10">
        <v>0</v>
      </c>
      <c r="J6608" s="10">
        <v>0</v>
      </c>
      <c r="K6608">
        <v>0</v>
      </c>
      <c r="L6608">
        <v>0</v>
      </c>
      <c r="M6608">
        <v>2.0816747926349191E-8</v>
      </c>
      <c r="N6608">
        <v>8.231641954163609E-10</v>
      </c>
      <c r="O6608">
        <v>6.4463165386429703E-11</v>
      </c>
      <c r="P6608">
        <v>0</v>
      </c>
      <c r="Q6608">
        <v>0</v>
      </c>
      <c r="R6608">
        <v>0</v>
      </c>
      <c r="S6608">
        <v>2.5375060398805869E-4</v>
      </c>
      <c r="T6608">
        <v>2.044537089953351E-4</v>
      </c>
    </row>
    <row r="6609" spans="1:20">
      <c r="A6609" s="10">
        <v>6603</v>
      </c>
      <c r="B6609" s="10">
        <v>0</v>
      </c>
      <c r="C6609" s="10">
        <v>0</v>
      </c>
      <c r="D6609" s="10">
        <v>0</v>
      </c>
      <c r="E6609" s="10">
        <v>0</v>
      </c>
      <c r="F6609" s="10">
        <v>0</v>
      </c>
      <c r="G6609" s="10">
        <v>0</v>
      </c>
      <c r="H6609" s="10">
        <v>0</v>
      </c>
      <c r="I6609" s="10">
        <v>0</v>
      </c>
      <c r="J6609" s="10">
        <v>0</v>
      </c>
      <c r="K6609">
        <v>0</v>
      </c>
      <c r="L6609">
        <v>0</v>
      </c>
      <c r="M6609">
        <v>0</v>
      </c>
      <c r="N6609">
        <v>8.231641954163609E-10</v>
      </c>
      <c r="O6609">
        <v>0</v>
      </c>
      <c r="P6609">
        <v>0</v>
      </c>
      <c r="Q6609">
        <v>0</v>
      </c>
      <c r="R6609">
        <v>0</v>
      </c>
      <c r="S6609">
        <v>2.374226315706903E-4</v>
      </c>
      <c r="T6609">
        <v>1.8984383256142611E-4</v>
      </c>
    </row>
    <row r="6610" spans="1:20">
      <c r="A6610" s="10">
        <v>6604</v>
      </c>
      <c r="B6610" s="10">
        <v>0</v>
      </c>
      <c r="C6610" s="10">
        <v>0</v>
      </c>
      <c r="D6610" s="10">
        <v>0</v>
      </c>
      <c r="E6610" s="10">
        <v>0</v>
      </c>
      <c r="F6610" s="10">
        <v>0</v>
      </c>
      <c r="G6610" s="10">
        <v>0</v>
      </c>
      <c r="H6610" s="10">
        <v>0</v>
      </c>
      <c r="I6610" s="10">
        <v>0</v>
      </c>
      <c r="J6610" s="10">
        <v>0</v>
      </c>
      <c r="K6610">
        <v>0</v>
      </c>
      <c r="L6610">
        <v>0</v>
      </c>
      <c r="M6610">
        <v>0</v>
      </c>
      <c r="N6610">
        <v>8.4105906922976E-10</v>
      </c>
      <c r="O6610">
        <v>0</v>
      </c>
      <c r="P6610">
        <v>0</v>
      </c>
      <c r="Q6610">
        <v>0</v>
      </c>
      <c r="R6610">
        <v>0</v>
      </c>
      <c r="S6610">
        <v>2.3243651924990941E-4</v>
      </c>
      <c r="T6610">
        <v>1.9399598293421739E-4</v>
      </c>
    </row>
    <row r="6611" spans="1:20">
      <c r="A6611" s="10">
        <v>6605</v>
      </c>
      <c r="B6611" s="10">
        <v>0</v>
      </c>
      <c r="C6611" s="10">
        <v>0</v>
      </c>
      <c r="D6611" s="10">
        <v>0</v>
      </c>
      <c r="E6611" s="10">
        <v>0</v>
      </c>
      <c r="F6611" s="10">
        <v>0</v>
      </c>
      <c r="G6611" s="10">
        <v>0</v>
      </c>
      <c r="H6611" s="10">
        <v>0</v>
      </c>
      <c r="I6611" s="10">
        <v>0</v>
      </c>
      <c r="J6611" s="10">
        <v>0</v>
      </c>
      <c r="K6611">
        <v>0</v>
      </c>
      <c r="L6611">
        <v>0</v>
      </c>
      <c r="M6611">
        <v>0</v>
      </c>
      <c r="N6611">
        <v>8.7684881685655831E-10</v>
      </c>
      <c r="O6611">
        <v>0</v>
      </c>
      <c r="P6611">
        <v>0</v>
      </c>
      <c r="Q6611">
        <v>0</v>
      </c>
      <c r="R6611">
        <v>0</v>
      </c>
      <c r="S6611">
        <v>2.1126548657842439E-4</v>
      </c>
      <c r="T6611">
        <v>1.9641902505545701E-4</v>
      </c>
    </row>
    <row r="6612" spans="1:20">
      <c r="A6612" s="10">
        <v>6606</v>
      </c>
      <c r="B6612" s="10">
        <v>1.6670819581188479E-6</v>
      </c>
      <c r="C6612" s="10">
        <v>3.498339926665082E-6</v>
      </c>
      <c r="D6612" s="10">
        <v>1.2277220734550071E-6</v>
      </c>
      <c r="E6612" s="10">
        <v>2.232754554449382E-6</v>
      </c>
      <c r="F6612" s="10">
        <v>5.7273102200647146E-7</v>
      </c>
      <c r="G6612" s="10">
        <v>5.1754855648439544E-6</v>
      </c>
      <c r="H6612" s="10">
        <v>1.1986357880977379E-6</v>
      </c>
      <c r="I6612" s="10">
        <v>1.569041974378965E-6</v>
      </c>
      <c r="J6612" s="10">
        <v>4.2406754468261214E-6</v>
      </c>
      <c r="K6612">
        <v>4.1106240034564627E-6</v>
      </c>
      <c r="L6612">
        <v>1.4961516233084061E-6</v>
      </c>
      <c r="M6612">
        <v>1.878145320700363E-6</v>
      </c>
      <c r="N6612">
        <v>1.184873279806598E-6</v>
      </c>
      <c r="O6612">
        <v>3.3051258700755549E-6</v>
      </c>
      <c r="P6612">
        <v>1.3118911655408061E-6</v>
      </c>
      <c r="Q6612">
        <v>1.5798251719211579E-6</v>
      </c>
      <c r="R6612">
        <v>2.0413890616728411E-6</v>
      </c>
      <c r="S6612">
        <v>1.7584368949303739E-4</v>
      </c>
      <c r="T6612">
        <v>1.891130867499938E-4</v>
      </c>
    </row>
    <row r="6613" spans="1:20">
      <c r="A6613" s="10">
        <v>6607</v>
      </c>
      <c r="B6613" s="10">
        <v>4.5081923546842298E-5</v>
      </c>
      <c r="C6613" s="10">
        <v>6.0727894390044973E-5</v>
      </c>
      <c r="D6613" s="10">
        <v>4.0775174588498093E-5</v>
      </c>
      <c r="E6613" s="10">
        <v>8.1572283513311837E-5</v>
      </c>
      <c r="F6613" s="10">
        <v>4.5340853058994228E-5</v>
      </c>
      <c r="G6613" s="10">
        <v>7.6395695156788947E-5</v>
      </c>
      <c r="H6613" s="10">
        <v>3.8356311881148413E-5</v>
      </c>
      <c r="I6613" s="10">
        <v>6.425822777930046E-5</v>
      </c>
      <c r="J6613" s="10">
        <v>5.7408270228385631E-5</v>
      </c>
      <c r="K6613">
        <v>6.5491594305080531E-5</v>
      </c>
      <c r="L6613">
        <v>3.2864697001261417E-5</v>
      </c>
      <c r="M6613">
        <v>4.4213412328761532E-5</v>
      </c>
      <c r="N6613">
        <v>3.8829849580616792E-5</v>
      </c>
      <c r="O6613">
        <v>5.9414634014267733E-5</v>
      </c>
      <c r="P6613">
        <v>3.5598118752200639E-5</v>
      </c>
      <c r="Q6613">
        <v>5.3948226985781122E-5</v>
      </c>
      <c r="R6613">
        <v>5.0917410288963442E-5</v>
      </c>
      <c r="S6613">
        <v>1.421932835291405E-4</v>
      </c>
      <c r="T6613">
        <v>2.0191906948066279E-4</v>
      </c>
    </row>
    <row r="6614" spans="1:20">
      <c r="A6614" s="10">
        <v>6608</v>
      </c>
      <c r="B6614" s="10">
        <v>1.4807526773954051E-4</v>
      </c>
      <c r="C6614" s="10">
        <v>1.644452658545457E-4</v>
      </c>
      <c r="D6614" s="10">
        <v>1.4115593271633089E-4</v>
      </c>
      <c r="E6614" s="10">
        <v>2.3598072147392279E-4</v>
      </c>
      <c r="F6614" s="10">
        <v>1.6867268448210649E-4</v>
      </c>
      <c r="G6614" s="10">
        <v>1.9081354125988521E-4</v>
      </c>
      <c r="H6614" s="10">
        <v>1.679011981806905E-4</v>
      </c>
      <c r="I6614" s="10">
        <v>1.8183665206574341E-4</v>
      </c>
      <c r="J6614" s="10">
        <v>1.804699419329267E-4</v>
      </c>
      <c r="K6614">
        <v>9.7855103290110938E-5</v>
      </c>
      <c r="L6614">
        <v>1.9376446811882181E-4</v>
      </c>
      <c r="M6614">
        <v>1.056679919517655E-4</v>
      </c>
      <c r="N6614">
        <v>8.9846506389100743E-5</v>
      </c>
      <c r="O6614">
        <v>1.5428715452494611E-4</v>
      </c>
      <c r="P6614">
        <v>1.4459373016037619E-4</v>
      </c>
      <c r="Q6614">
        <v>1.282631439335859E-4</v>
      </c>
      <c r="R6614">
        <v>2.0131018202105739E-4</v>
      </c>
      <c r="S6614">
        <v>1.071707604768208E-4</v>
      </c>
      <c r="T6614">
        <v>1.9968869027186921E-4</v>
      </c>
    </row>
    <row r="6615" spans="1:20">
      <c r="A6615" s="10">
        <v>6609</v>
      </c>
      <c r="B6615" s="10">
        <v>3.1258842213303961E-4</v>
      </c>
      <c r="C6615" s="10">
        <v>2.9943622717550008E-4</v>
      </c>
      <c r="D6615" s="10">
        <v>3.0868440969674023E-4</v>
      </c>
      <c r="E6615" s="10">
        <v>2.8099832133689142E-4</v>
      </c>
      <c r="F6615" s="10">
        <v>2.2392356704211471E-4</v>
      </c>
      <c r="G6615" s="10">
        <v>3.1286019417921241E-4</v>
      </c>
      <c r="H6615" s="10">
        <v>3.6147157562046409E-4</v>
      </c>
      <c r="I6615" s="10">
        <v>3.2429032515104593E-4</v>
      </c>
      <c r="J6615" s="10">
        <v>3.5384265138538421E-4</v>
      </c>
      <c r="K6615">
        <v>1.5935690742645999E-4</v>
      </c>
      <c r="L6615">
        <v>3.5705608111377338E-4</v>
      </c>
      <c r="M6615">
        <v>2.146623530692882E-4</v>
      </c>
      <c r="N6615">
        <v>1.5432948074542061E-4</v>
      </c>
      <c r="O6615">
        <v>2.0114501016517029E-4</v>
      </c>
      <c r="P6615">
        <v>4.1797407084063289E-4</v>
      </c>
      <c r="Q6615">
        <v>2.432610167140494E-4</v>
      </c>
      <c r="R6615">
        <v>4.0525999364462859E-4</v>
      </c>
      <c r="S6615">
        <v>9.0943642001524398E-5</v>
      </c>
      <c r="T6615">
        <v>1.916637113971398E-4</v>
      </c>
    </row>
    <row r="6616" spans="1:20">
      <c r="A6616" s="10">
        <v>6610</v>
      </c>
      <c r="B6616" s="10">
        <v>4.8402629624433638E-4</v>
      </c>
      <c r="C6616" s="10">
        <v>3.9332797929417121E-4</v>
      </c>
      <c r="D6616" s="10">
        <v>4.2501716001865959E-4</v>
      </c>
      <c r="E6616" s="10">
        <v>3.5214167171713232E-4</v>
      </c>
      <c r="F6616" s="10">
        <v>4.5297563953537132E-4</v>
      </c>
      <c r="G6616" s="10">
        <v>3.8115519527770128E-4</v>
      </c>
      <c r="H6616" s="10">
        <v>5.0766091060447285E-4</v>
      </c>
      <c r="I6616" s="10">
        <v>3.8179082006053561E-4</v>
      </c>
      <c r="J6616" s="10">
        <v>4.3572114854204571E-4</v>
      </c>
      <c r="K6616">
        <v>2.8036228391970218E-4</v>
      </c>
      <c r="L6616">
        <v>4.4164244785288988E-4</v>
      </c>
      <c r="M6616">
        <v>3.4834258132286899E-4</v>
      </c>
      <c r="N6616">
        <v>3.7075431454546757E-4</v>
      </c>
      <c r="O6616">
        <v>2.5871557514705641E-4</v>
      </c>
      <c r="P6616">
        <v>5.1732907631422032E-4</v>
      </c>
      <c r="Q6616">
        <v>4.4916242466806571E-4</v>
      </c>
      <c r="R6616">
        <v>4.9179469899782234E-4</v>
      </c>
      <c r="S6616">
        <v>8.4665440257997068E-5</v>
      </c>
      <c r="T6616">
        <v>7.321298959332176E-5</v>
      </c>
    </row>
    <row r="6617" spans="1:20">
      <c r="A6617" s="10">
        <v>6611</v>
      </c>
      <c r="B6617" s="10">
        <v>4.9925216763790665E-4</v>
      </c>
      <c r="C6617" s="10">
        <v>4.8383355898041418E-4</v>
      </c>
      <c r="D6617" s="10">
        <v>5.0504895371069583E-4</v>
      </c>
      <c r="E6617" s="10">
        <v>4.3961915978655278E-4</v>
      </c>
      <c r="F6617" s="10">
        <v>5.6812438148559554E-4</v>
      </c>
      <c r="G6617" s="10">
        <v>4.608539600353231E-4</v>
      </c>
      <c r="H6617" s="10">
        <v>5.7886252261957812E-4</v>
      </c>
      <c r="I6617" s="10">
        <v>4.7821099202791339E-4</v>
      </c>
      <c r="J6617" s="10">
        <v>5.0755372906167474E-4</v>
      </c>
      <c r="K6617">
        <v>5.3149416023982854E-4</v>
      </c>
      <c r="L6617">
        <v>4.9451811146626504E-4</v>
      </c>
      <c r="M6617">
        <v>4.5587353493117919E-4</v>
      </c>
      <c r="N6617">
        <v>4.1911203915979538E-4</v>
      </c>
      <c r="O6617">
        <v>3.2467958349966338E-4</v>
      </c>
      <c r="P6617">
        <v>5.893083437610875E-4</v>
      </c>
      <c r="Q6617">
        <v>5.2957108268487365E-4</v>
      </c>
      <c r="R6617">
        <v>5.0151152338120855E-4</v>
      </c>
      <c r="S6617">
        <v>9.9231883607758806E-5</v>
      </c>
      <c r="T6617">
        <v>1.3661746390556469E-5</v>
      </c>
    </row>
    <row r="6618" spans="1:20">
      <c r="A6618" s="10">
        <v>6612</v>
      </c>
      <c r="B6618" s="10">
        <v>4.9983076630362607E-4</v>
      </c>
      <c r="C6618" s="10">
        <v>5.2981022235309484E-4</v>
      </c>
      <c r="D6618" s="10">
        <v>5.350872184016266E-4</v>
      </c>
      <c r="E6618" s="10">
        <v>5.0871698491313552E-4</v>
      </c>
      <c r="F6618" s="10">
        <v>6.1118896301092071E-4</v>
      </c>
      <c r="G6618" s="10">
        <v>5.0175554263432625E-4</v>
      </c>
      <c r="H6618" s="10">
        <v>5.9308371277305607E-4</v>
      </c>
      <c r="I6618" s="10">
        <v>5.2234152323142645E-4</v>
      </c>
      <c r="J6618" s="10">
        <v>5.508613640187723E-4</v>
      </c>
      <c r="K6618">
        <v>5.7993728274906666E-4</v>
      </c>
      <c r="L6618">
        <v>5.3160575654695788E-4</v>
      </c>
      <c r="M6618">
        <v>5.365149191933617E-4</v>
      </c>
      <c r="N6618">
        <v>4.6549743551959483E-4</v>
      </c>
      <c r="O6618">
        <v>3.7523464072570432E-4</v>
      </c>
      <c r="P6618">
        <v>6.0983788196277311E-4</v>
      </c>
      <c r="Q6618">
        <v>6.3430007887869022E-4</v>
      </c>
      <c r="R6618">
        <v>4.4405163109953959E-4</v>
      </c>
      <c r="S6618">
        <v>1.140428336631939E-4</v>
      </c>
      <c r="T6618">
        <v>1.0471819574349689E-5</v>
      </c>
    </row>
    <row r="6619" spans="1:20">
      <c r="A6619" s="10">
        <v>6613</v>
      </c>
      <c r="B6619" s="10">
        <v>5.1436350120947594E-4</v>
      </c>
      <c r="C6619" s="10">
        <v>5.2689636395835749E-4</v>
      </c>
      <c r="D6619" s="10">
        <v>5.4553190615885393E-4</v>
      </c>
      <c r="E6619" s="10">
        <v>5.3523997806324928E-4</v>
      </c>
      <c r="F6619" s="10">
        <v>5.8834657789198557E-4</v>
      </c>
      <c r="G6619" s="10">
        <v>5.2510347662746424E-4</v>
      </c>
      <c r="H6619" s="10">
        <v>5.7908320545657459E-4</v>
      </c>
      <c r="I6619" s="10">
        <v>5.3313892049791005E-4</v>
      </c>
      <c r="J6619" s="10">
        <v>5.4160629728643606E-4</v>
      </c>
      <c r="K6619">
        <v>5.2238769870081901E-4</v>
      </c>
      <c r="L6619">
        <v>5.21493329998506E-4</v>
      </c>
      <c r="M6619">
        <v>5.3375205311305537E-4</v>
      </c>
      <c r="N6619">
        <v>4.5016864858443028E-4</v>
      </c>
      <c r="O6619">
        <v>4.0189177871283031E-4</v>
      </c>
      <c r="P6619">
        <v>5.8875334076419997E-4</v>
      </c>
      <c r="Q6619">
        <v>6.1903358862941741E-4</v>
      </c>
      <c r="R6619">
        <v>5.1864061457079552E-4</v>
      </c>
      <c r="S6619">
        <v>1.1844824042816561E-4</v>
      </c>
      <c r="T6619">
        <v>1.3519714824702781E-5</v>
      </c>
    </row>
    <row r="6620" spans="1:20">
      <c r="A6620" s="10">
        <v>6614</v>
      </c>
      <c r="B6620" s="10">
        <v>3.5713003549543368E-4</v>
      </c>
      <c r="C6620" s="10">
        <v>5.0963916908456177E-4</v>
      </c>
      <c r="D6620" s="10">
        <v>5.0385971052380543E-4</v>
      </c>
      <c r="E6620" s="10">
        <v>4.5052417681156718E-4</v>
      </c>
      <c r="F6620" s="10">
        <v>5.1469576412673402E-4</v>
      </c>
      <c r="G6620" s="10">
        <v>4.8355979765569513E-4</v>
      </c>
      <c r="H6620" s="10">
        <v>5.1879227433616589E-4</v>
      </c>
      <c r="I6620" s="10">
        <v>4.6304385928961489E-4</v>
      </c>
      <c r="J6620" s="10">
        <v>4.8885971485542021E-4</v>
      </c>
      <c r="K6620">
        <v>5.2677162445535514E-4</v>
      </c>
      <c r="L6620">
        <v>4.676701826028423E-4</v>
      </c>
      <c r="M6620">
        <v>5.0376896069400995E-4</v>
      </c>
      <c r="N6620">
        <v>3.9145651826783901E-4</v>
      </c>
      <c r="O6620">
        <v>4.3350961566629659E-4</v>
      </c>
      <c r="P6620">
        <v>5.2741119279612833E-4</v>
      </c>
      <c r="Q6620">
        <v>5.4807477885064951E-4</v>
      </c>
      <c r="R6620">
        <v>4.1812244353706623E-4</v>
      </c>
      <c r="S6620">
        <v>1.2150396436462381E-4</v>
      </c>
      <c r="T6620">
        <v>2.977375305066819E-5</v>
      </c>
    </row>
    <row r="6621" spans="1:20">
      <c r="A6621" s="10">
        <v>6615</v>
      </c>
      <c r="B6621" s="10">
        <v>2.7959092804941821E-4</v>
      </c>
      <c r="C6621" s="10">
        <v>4.0206399877012138E-4</v>
      </c>
      <c r="D6621" s="10">
        <v>3.9625872982564678E-4</v>
      </c>
      <c r="E6621" s="10">
        <v>3.3279246255969958E-4</v>
      </c>
      <c r="F6621" s="10">
        <v>3.8975805731662619E-4</v>
      </c>
      <c r="G6621" s="10">
        <v>3.743434741041944E-4</v>
      </c>
      <c r="H6621" s="10">
        <v>4.023480928761405E-4</v>
      </c>
      <c r="I6621" s="10">
        <v>3.6248983019563209E-4</v>
      </c>
      <c r="J6621" s="10">
        <v>3.7431728882042812E-4</v>
      </c>
      <c r="K6621">
        <v>3.9712584222868129E-4</v>
      </c>
      <c r="L6621">
        <v>3.9299215743397942E-4</v>
      </c>
      <c r="M6621">
        <v>4.0116458837731131E-4</v>
      </c>
      <c r="N6621">
        <v>2.8507387570225751E-4</v>
      </c>
      <c r="O6621">
        <v>3.7694737304212072E-4</v>
      </c>
      <c r="P6621">
        <v>4.1346019748717141E-4</v>
      </c>
      <c r="Q6621">
        <v>4.1956477993879891E-4</v>
      </c>
      <c r="R6621">
        <v>2.609445572062914E-4</v>
      </c>
      <c r="S6621">
        <v>1.374192967409401E-4</v>
      </c>
      <c r="T6621">
        <v>1.267600677720268E-4</v>
      </c>
    </row>
    <row r="6622" spans="1:20">
      <c r="A6622" s="10">
        <v>6616</v>
      </c>
      <c r="B6622" s="10">
        <v>1.901917069955854E-4</v>
      </c>
      <c r="C6622" s="10">
        <v>2.4862956637414192E-4</v>
      </c>
      <c r="D6622" s="10">
        <v>2.4034946806276639E-4</v>
      </c>
      <c r="E6622" s="10">
        <v>2.1265373789391409E-4</v>
      </c>
      <c r="F6622" s="10">
        <v>2.2726167520500761E-4</v>
      </c>
      <c r="G6622" s="10">
        <v>2.2498112066667559E-4</v>
      </c>
      <c r="H6622" s="10">
        <v>2.3579352402412681E-4</v>
      </c>
      <c r="I6622" s="10">
        <v>1.9940328634884989E-4</v>
      </c>
      <c r="J6622" s="10">
        <v>2.211290122419516E-4</v>
      </c>
      <c r="K6622">
        <v>2.4605802279771061E-4</v>
      </c>
      <c r="L6622">
        <v>2.7896116990979862E-4</v>
      </c>
      <c r="M6622">
        <v>2.5129990658519387E-4</v>
      </c>
      <c r="N6622">
        <v>1.6569786815629121E-4</v>
      </c>
      <c r="O6622">
        <v>2.6386165406125671E-4</v>
      </c>
      <c r="P6622">
        <v>2.5393208423560922E-4</v>
      </c>
      <c r="Q6622">
        <v>2.6811301260772221E-4</v>
      </c>
      <c r="R6622">
        <v>1.875745246635349E-4</v>
      </c>
      <c r="S6622">
        <v>1.4175244213667399E-4</v>
      </c>
      <c r="T6622">
        <v>1.4742248528879811E-4</v>
      </c>
    </row>
    <row r="6623" spans="1:20">
      <c r="A6623" s="10">
        <v>6617</v>
      </c>
      <c r="B6623" s="10">
        <v>5.4306492755346087E-5</v>
      </c>
      <c r="C6623" s="10">
        <v>1.2916825715119249E-4</v>
      </c>
      <c r="D6623" s="10">
        <v>1.2489257431999779E-4</v>
      </c>
      <c r="E6623" s="10">
        <v>8.817638621557042E-5</v>
      </c>
      <c r="F6623" s="10">
        <v>5.6096162235677623E-5</v>
      </c>
      <c r="G6623" s="10">
        <v>8.3154189934153824E-5</v>
      </c>
      <c r="H6623" s="10">
        <v>8.5669911604973809E-5</v>
      </c>
      <c r="I6623" s="10">
        <v>7.5947495439094233E-5</v>
      </c>
      <c r="J6623" s="10">
        <v>9.2379763792827817E-5</v>
      </c>
      <c r="K6623">
        <v>9.3513700426965042E-5</v>
      </c>
      <c r="L6623">
        <v>1.499175077735031E-4</v>
      </c>
      <c r="M6623">
        <v>1.031837320215184E-4</v>
      </c>
      <c r="N6623">
        <v>5.6698449245539408E-5</v>
      </c>
      <c r="O6623">
        <v>1.9190282864318031E-4</v>
      </c>
      <c r="P6623">
        <v>6.379172731768126E-5</v>
      </c>
      <c r="Q6623">
        <v>8.5431950614863589E-5</v>
      </c>
      <c r="R6623">
        <v>3.4172323911860947E-5</v>
      </c>
      <c r="S6623">
        <v>1.3322199805545259E-4</v>
      </c>
      <c r="T6623">
        <v>1.3915231239395521E-4</v>
      </c>
    </row>
    <row r="6624" spans="1:20">
      <c r="A6624" s="10">
        <v>6618</v>
      </c>
      <c r="B6624" s="10">
        <v>2.042239841287977E-5</v>
      </c>
      <c r="C6624" s="10">
        <v>9.412813359951748E-5</v>
      </c>
      <c r="D6624" s="10">
        <v>7.2058332400043749E-5</v>
      </c>
      <c r="E6624" s="10">
        <v>4.2105510835853257E-5</v>
      </c>
      <c r="F6624" s="10">
        <v>2.080885571200556E-7</v>
      </c>
      <c r="G6624" s="10">
        <v>6.1450889936189495E-5</v>
      </c>
      <c r="H6624" s="10">
        <v>3.922289722907886E-5</v>
      </c>
      <c r="I6624" s="10">
        <v>4.1099900666221292E-5</v>
      </c>
      <c r="J6624" s="10">
        <v>7.1676401540254046E-5</v>
      </c>
      <c r="K6624">
        <v>3.174751697281645E-5</v>
      </c>
      <c r="L6624">
        <v>9.6328008663107114E-5</v>
      </c>
      <c r="M6624">
        <v>5.329029236087617E-5</v>
      </c>
      <c r="N6624">
        <v>7.4394582590366951E-6</v>
      </c>
      <c r="O6624">
        <v>1.4127039896569119E-4</v>
      </c>
      <c r="P6624">
        <v>2.6765189423776979E-6</v>
      </c>
      <c r="Q6624">
        <v>2.4637563813677499E-5</v>
      </c>
      <c r="R6624">
        <v>3.3703796300976269E-6</v>
      </c>
      <c r="S6624">
        <v>1.4577305974977921E-4</v>
      </c>
      <c r="T6624">
        <v>1.281907778375881E-4</v>
      </c>
    </row>
    <row r="6625" spans="1:20">
      <c r="A6625" s="10">
        <v>6619</v>
      </c>
      <c r="B6625" s="10">
        <v>1.993557712549961E-5</v>
      </c>
      <c r="C6625" s="10">
        <v>9.2895024770425292E-5</v>
      </c>
      <c r="D6625" s="10">
        <v>6.8985783349807673E-5</v>
      </c>
      <c r="E6625" s="10">
        <v>3.6131540139967547E-5</v>
      </c>
      <c r="F6625" s="10">
        <v>0</v>
      </c>
      <c r="G6625" s="10">
        <v>6.4244887962840793E-5</v>
      </c>
      <c r="H6625" s="10">
        <v>4.1731000917154072E-5</v>
      </c>
      <c r="I6625" s="10">
        <v>4.191434919153914E-5</v>
      </c>
      <c r="J6625" s="10">
        <v>8.7159186374202079E-5</v>
      </c>
      <c r="K6625">
        <v>2.618795616987092E-5</v>
      </c>
      <c r="L6625">
        <v>7.163369743070364E-5</v>
      </c>
      <c r="M6625">
        <v>5.6800664530103693E-5</v>
      </c>
      <c r="N6625">
        <v>6.8971943715877136E-6</v>
      </c>
      <c r="O6625">
        <v>1.3404877802782221E-4</v>
      </c>
      <c r="P6625">
        <v>7.3269456862570483E-6</v>
      </c>
      <c r="Q6625">
        <v>2.3228283086654001E-5</v>
      </c>
      <c r="R6625">
        <v>5.6259487672555094E-6</v>
      </c>
      <c r="S6625">
        <v>1.4293600018931089E-4</v>
      </c>
      <c r="T6625">
        <v>7.2464391455673489E-5</v>
      </c>
    </row>
    <row r="6626" spans="1:20">
      <c r="A6626" s="10">
        <v>6620</v>
      </c>
      <c r="B6626" s="10">
        <v>1.563688222981865E-5</v>
      </c>
      <c r="C6626" s="10">
        <v>6.5629491912269766E-5</v>
      </c>
      <c r="D6626" s="10">
        <v>3.6920040546784577E-5</v>
      </c>
      <c r="E6626" s="10">
        <v>9.650492149875021E-6</v>
      </c>
      <c r="F6626" s="10">
        <v>0</v>
      </c>
      <c r="G6626" s="10">
        <v>5.3382588707493742E-5</v>
      </c>
      <c r="H6626" s="10">
        <v>3.4085464626030361E-5</v>
      </c>
      <c r="I6626" s="10">
        <v>3.2980118127085343E-5</v>
      </c>
      <c r="J6626" s="10">
        <v>7.2530189858111043E-5</v>
      </c>
      <c r="K6626">
        <v>1.260029468980687E-5</v>
      </c>
      <c r="L6626">
        <v>2.8899258606797969E-5</v>
      </c>
      <c r="M6626">
        <v>4.2170552695546703E-5</v>
      </c>
      <c r="N6626">
        <v>5.3769801039549236E-6</v>
      </c>
      <c r="O6626">
        <v>1.017381559731409E-4</v>
      </c>
      <c r="P6626">
        <v>7.4755505703216236E-6</v>
      </c>
      <c r="Q6626">
        <v>2.5938318615613268E-8</v>
      </c>
      <c r="R6626">
        <v>5.3293189628290393E-6</v>
      </c>
      <c r="S6626">
        <v>1.3219813885828881E-4</v>
      </c>
      <c r="T6626">
        <v>5.6315947378143788E-5</v>
      </c>
    </row>
    <row r="6627" spans="1:20">
      <c r="A6627" s="10">
        <v>6621</v>
      </c>
      <c r="B6627" s="10">
        <v>2.748586287755053E-6</v>
      </c>
      <c r="C6627" s="10">
        <v>2.5395293566102491E-5</v>
      </c>
      <c r="D6627" s="10">
        <v>1.6709778027878501E-5</v>
      </c>
      <c r="E6627" s="10">
        <v>4.4889487129906813E-6</v>
      </c>
      <c r="F6627" s="10">
        <v>0</v>
      </c>
      <c r="G6627" s="10">
        <v>3.1623224342435429E-5</v>
      </c>
      <c r="H6627" s="10">
        <v>1.6245361818981492E-5</v>
      </c>
      <c r="I6627" s="10">
        <v>1.9893184745254099E-5</v>
      </c>
      <c r="J6627" s="10">
        <v>4.0678344071356827E-5</v>
      </c>
      <c r="K6627">
        <v>9.0033005129027906E-6</v>
      </c>
      <c r="L6627">
        <v>3.3483909706367622E-6</v>
      </c>
      <c r="M6627">
        <v>2.1719769478658051E-5</v>
      </c>
      <c r="N6627">
        <v>2.9516520662773101E-6</v>
      </c>
      <c r="O6627">
        <v>2.479844736585202E-5</v>
      </c>
      <c r="P6627">
        <v>7.4827995890564808E-6</v>
      </c>
      <c r="Q6627">
        <v>0</v>
      </c>
      <c r="R6627">
        <v>4.5457265338750621E-6</v>
      </c>
      <c r="S6627">
        <v>1.2508877868860471E-4</v>
      </c>
      <c r="T6627">
        <v>8.1558482586898429E-5</v>
      </c>
    </row>
    <row r="6628" spans="1:20">
      <c r="A6628" s="10">
        <v>6622</v>
      </c>
      <c r="B6628" s="10">
        <v>3.0981896695397489E-7</v>
      </c>
      <c r="C6628" s="10">
        <v>1.1701508510691339E-5</v>
      </c>
      <c r="D6628" s="10">
        <v>4.7476169743817222E-6</v>
      </c>
      <c r="E6628" s="10">
        <v>7.7288586603375296E-8</v>
      </c>
      <c r="F6628" s="10">
        <v>0</v>
      </c>
      <c r="G6628" s="10">
        <v>9.9534355069730131E-6</v>
      </c>
      <c r="H6628" s="10">
        <v>5.1730146449828204E-6</v>
      </c>
      <c r="I6628" s="10">
        <v>6.9322090592515707E-6</v>
      </c>
      <c r="J6628" s="10">
        <v>1.8203202511014761E-5</v>
      </c>
      <c r="K6628">
        <v>4.6902995000467123E-6</v>
      </c>
      <c r="L6628">
        <v>0</v>
      </c>
      <c r="M6628">
        <v>9.520943437243686E-6</v>
      </c>
      <c r="N6628">
        <v>2.0071785212799161E-7</v>
      </c>
      <c r="O6628">
        <v>3.7117057980286641E-6</v>
      </c>
      <c r="P6628">
        <v>6.4715614755438834E-6</v>
      </c>
      <c r="Q6628">
        <v>0</v>
      </c>
      <c r="R6628">
        <v>1.794805101829955E-6</v>
      </c>
      <c r="S6628">
        <v>1.1188301379449179E-4</v>
      </c>
      <c r="T6628">
        <v>5.5102097753234911E-5</v>
      </c>
    </row>
    <row r="6629" spans="1:20">
      <c r="A6629" s="10">
        <v>6623</v>
      </c>
      <c r="B6629" s="10">
        <v>1.16707543816661E-7</v>
      </c>
      <c r="C6629" s="10">
        <v>5.2949469228584421E-6</v>
      </c>
      <c r="D6629" s="10">
        <v>1.3750850991666099E-6</v>
      </c>
      <c r="E6629" s="10">
        <v>0</v>
      </c>
      <c r="F6629" s="10">
        <v>0</v>
      </c>
      <c r="G6629" s="10">
        <v>1.8702294858903589E-6</v>
      </c>
      <c r="H6629" s="10">
        <v>2.078723017607767E-6</v>
      </c>
      <c r="I6629" s="10">
        <v>2.0592827258996119E-6</v>
      </c>
      <c r="J6629" s="10">
        <v>5.3109972618285216E-6</v>
      </c>
      <c r="K6629">
        <v>6.9560567996709978E-7</v>
      </c>
      <c r="L6629">
        <v>0</v>
      </c>
      <c r="M6629">
        <v>2.4954318840587831E-6</v>
      </c>
      <c r="N6629">
        <v>7.1579495253596607E-10</v>
      </c>
      <c r="O6629">
        <v>7.5490207597780115E-7</v>
      </c>
      <c r="P6629">
        <v>4.4400239751001158E-7</v>
      </c>
      <c r="Q6629">
        <v>0</v>
      </c>
      <c r="R6629">
        <v>0</v>
      </c>
      <c r="S6629">
        <v>1.1522026614389581E-4</v>
      </c>
      <c r="T6629">
        <v>3.2274327135321893E-5</v>
      </c>
    </row>
    <row r="6630" spans="1:20">
      <c r="A6630" s="10">
        <v>6624</v>
      </c>
      <c r="B6630" s="10">
        <v>0</v>
      </c>
      <c r="C6630" s="10">
        <v>1.30095985975231E-6</v>
      </c>
      <c r="D6630" s="10">
        <v>4.8139400240602303E-7</v>
      </c>
      <c r="E6630" s="10">
        <v>0</v>
      </c>
      <c r="F6630" s="10">
        <v>0</v>
      </c>
      <c r="G6630" s="10">
        <v>1.343893351683568E-7</v>
      </c>
      <c r="H6630" s="10">
        <v>1.8385895533666119E-7</v>
      </c>
      <c r="I6630" s="10">
        <v>3.2420777379720092E-7</v>
      </c>
      <c r="J6630" s="10">
        <v>1.173410168572742E-6</v>
      </c>
      <c r="K6630">
        <v>0</v>
      </c>
      <c r="L6630">
        <v>1.154816682406195E-9</v>
      </c>
      <c r="M6630">
        <v>2.7718576592274959E-7</v>
      </c>
      <c r="N6630">
        <v>6.9790007872256687E-10</v>
      </c>
      <c r="O6630">
        <v>1.306679106243828E-7</v>
      </c>
      <c r="P6630">
        <v>0</v>
      </c>
      <c r="Q6630">
        <v>0</v>
      </c>
      <c r="R6630">
        <v>0</v>
      </c>
      <c r="S6630">
        <v>1.2606006086738109E-4</v>
      </c>
      <c r="T6630">
        <v>1.494327907467782E-5</v>
      </c>
    </row>
    <row r="6631" spans="1:20">
      <c r="A6631" s="10">
        <v>6625</v>
      </c>
      <c r="B6631" s="10">
        <v>0</v>
      </c>
      <c r="C6631" s="10">
        <v>4.9841513614265011E-7</v>
      </c>
      <c r="D6631" s="10">
        <v>2.3644983051086391E-7</v>
      </c>
      <c r="E6631" s="10">
        <v>0</v>
      </c>
      <c r="F6631" s="10">
        <v>0</v>
      </c>
      <c r="G6631" s="10">
        <v>2.5851387049719152E-7</v>
      </c>
      <c r="H6631" s="10">
        <v>4.5923066360154268E-8</v>
      </c>
      <c r="I6631" s="10">
        <v>2.0801069072712949E-8</v>
      </c>
      <c r="J6631" s="10">
        <v>8.4833774782720516E-9</v>
      </c>
      <c r="K6631">
        <v>0</v>
      </c>
      <c r="L6631">
        <v>0</v>
      </c>
      <c r="M6631">
        <v>3.6565694460973369E-7</v>
      </c>
      <c r="N6631">
        <v>1.4315899050719319E-9</v>
      </c>
      <c r="O6631">
        <v>1.4489170806689849E-8</v>
      </c>
      <c r="P6631">
        <v>0</v>
      </c>
      <c r="Q6631">
        <v>0</v>
      </c>
      <c r="R6631">
        <v>0</v>
      </c>
      <c r="S6631">
        <v>1.5732644935929449E-4</v>
      </c>
      <c r="T6631">
        <v>9.5644556897216223E-6</v>
      </c>
    </row>
    <row r="6632" spans="1:20">
      <c r="A6632" s="10">
        <v>6626</v>
      </c>
      <c r="B6632" s="10">
        <v>0</v>
      </c>
      <c r="C6632" s="10">
        <v>5.4790627004785181E-7</v>
      </c>
      <c r="D6632" s="10">
        <v>7.1026131348909794E-9</v>
      </c>
      <c r="E6632" s="10">
        <v>0</v>
      </c>
      <c r="F6632" s="10">
        <v>0</v>
      </c>
      <c r="G6632" s="10">
        <v>2.8086158970500721E-7</v>
      </c>
      <c r="H6632" s="10">
        <v>0</v>
      </c>
      <c r="I6632" s="10">
        <v>0</v>
      </c>
      <c r="J6632" s="10">
        <v>1.6495456207751211E-9</v>
      </c>
      <c r="K6632">
        <v>0</v>
      </c>
      <c r="L6632">
        <v>0</v>
      </c>
      <c r="M6632">
        <v>4.2817897027818249E-7</v>
      </c>
      <c r="N6632">
        <v>7.9632188469626209E-10</v>
      </c>
      <c r="O6632">
        <v>1.160336976955735E-10</v>
      </c>
      <c r="P6632">
        <v>0</v>
      </c>
      <c r="Q6632">
        <v>0</v>
      </c>
      <c r="R6632">
        <v>0</v>
      </c>
      <c r="S6632">
        <v>1.7388460663790169E-4</v>
      </c>
      <c r="T6632">
        <v>1.7557988090771429E-5</v>
      </c>
    </row>
    <row r="6633" spans="1:20">
      <c r="A6633" s="10">
        <v>6627</v>
      </c>
      <c r="B6633" s="10">
        <v>0</v>
      </c>
      <c r="C6633" s="10">
        <v>5.4703032077519332E-7</v>
      </c>
      <c r="D6633" s="10">
        <v>2.3995314644901959E-11</v>
      </c>
      <c r="E6633" s="10">
        <v>0</v>
      </c>
      <c r="F6633" s="10">
        <v>0</v>
      </c>
      <c r="G6633" s="10">
        <v>2.8067220225409361E-7</v>
      </c>
      <c r="H6633" s="10">
        <v>0</v>
      </c>
      <c r="I6633" s="10">
        <v>0</v>
      </c>
      <c r="J6633" s="10">
        <v>7.0694812318933757E-10</v>
      </c>
      <c r="K6633">
        <v>0</v>
      </c>
      <c r="L6633">
        <v>0</v>
      </c>
      <c r="M6633">
        <v>4.2782006083117652E-7</v>
      </c>
      <c r="N6633">
        <v>7.1579495253596607E-10</v>
      </c>
      <c r="O6633">
        <v>1.289263307728594E-11</v>
      </c>
      <c r="P6633">
        <v>0</v>
      </c>
      <c r="Q6633">
        <v>0</v>
      </c>
      <c r="R6633">
        <v>0</v>
      </c>
      <c r="S6633">
        <v>1.9557646727424641E-4</v>
      </c>
      <c r="T6633">
        <v>3.4928852429602533E-5</v>
      </c>
    </row>
    <row r="6634" spans="1:20">
      <c r="A6634" s="10">
        <v>6628</v>
      </c>
      <c r="B6634" s="10">
        <v>0</v>
      </c>
      <c r="C6634" s="10">
        <v>3.9198729951465018E-7</v>
      </c>
      <c r="D6634" s="10">
        <v>1.1997657322450981E-10</v>
      </c>
      <c r="E6634" s="10">
        <v>0</v>
      </c>
      <c r="F6634" s="10">
        <v>0</v>
      </c>
      <c r="G6634" s="10">
        <v>2.2726494109643199E-7</v>
      </c>
      <c r="H6634" s="10">
        <v>0</v>
      </c>
      <c r="I6634" s="10">
        <v>0</v>
      </c>
      <c r="J6634" s="10">
        <v>0</v>
      </c>
      <c r="K6634">
        <v>0</v>
      </c>
      <c r="L6634">
        <v>0</v>
      </c>
      <c r="M6634">
        <v>8.1472444470366672E-8</v>
      </c>
      <c r="N6634">
        <v>9.7527062283025384E-10</v>
      </c>
      <c r="O6634">
        <v>9.0248431541001573E-11</v>
      </c>
      <c r="P6634">
        <v>0</v>
      </c>
      <c r="Q6634">
        <v>0</v>
      </c>
      <c r="R6634">
        <v>0</v>
      </c>
      <c r="S6634">
        <v>2.0852151867269031E-4</v>
      </c>
      <c r="T6634">
        <v>4.8368522178383563E-5</v>
      </c>
    </row>
    <row r="6635" spans="1:20">
      <c r="A6635" s="10">
        <v>6629</v>
      </c>
      <c r="B6635" s="10">
        <v>0</v>
      </c>
      <c r="C6635" s="10">
        <v>0</v>
      </c>
      <c r="D6635" s="10">
        <v>0</v>
      </c>
      <c r="E6635" s="10">
        <v>0</v>
      </c>
      <c r="F6635" s="10">
        <v>0</v>
      </c>
      <c r="G6635" s="10">
        <v>1.231018430939007E-8</v>
      </c>
      <c r="H6635" s="10">
        <v>0</v>
      </c>
      <c r="I6635" s="10">
        <v>0</v>
      </c>
      <c r="J6635" s="10">
        <v>0</v>
      </c>
      <c r="K6635">
        <v>0</v>
      </c>
      <c r="L6635">
        <v>0</v>
      </c>
      <c r="M6635">
        <v>0</v>
      </c>
      <c r="N6635">
        <v>6.2632058346897015E-10</v>
      </c>
      <c r="O6635">
        <v>0</v>
      </c>
      <c r="P6635">
        <v>0</v>
      </c>
      <c r="Q6635">
        <v>0</v>
      </c>
      <c r="R6635">
        <v>0</v>
      </c>
      <c r="S6635">
        <v>2.1083597089572591E-4</v>
      </c>
      <c r="T6635">
        <v>7.6393216772268618E-5</v>
      </c>
    </row>
    <row r="6636" spans="1:20">
      <c r="A6636" s="10">
        <v>6630</v>
      </c>
      <c r="B6636" s="10">
        <v>1.16880627038423E-6</v>
      </c>
      <c r="C6636" s="10">
        <v>5.6777936917129008E-7</v>
      </c>
      <c r="D6636" s="10">
        <v>7.497683992861968E-7</v>
      </c>
      <c r="E6636" s="10">
        <v>2.8170079638042718E-7</v>
      </c>
      <c r="F6636" s="10">
        <v>0</v>
      </c>
      <c r="G6636" s="10">
        <v>4.799456781054817E-7</v>
      </c>
      <c r="H6636" s="10">
        <v>1.0012082752230859E-6</v>
      </c>
      <c r="I6636" s="10">
        <v>6.5654529875698718E-7</v>
      </c>
      <c r="J6636" s="10">
        <v>1.1330717086635589E-6</v>
      </c>
      <c r="K6636">
        <v>2.7873386610695801E-8</v>
      </c>
      <c r="L6636">
        <v>9.1527883205808997E-7</v>
      </c>
      <c r="M6636">
        <v>1.389544842292334E-7</v>
      </c>
      <c r="N6636">
        <v>2.9367053729246682E-7</v>
      </c>
      <c r="O6636">
        <v>1.1863935255979741E-7</v>
      </c>
      <c r="P6636">
        <v>8.7146797103112984E-7</v>
      </c>
      <c r="Q6636">
        <v>1.2657899484419281E-7</v>
      </c>
      <c r="R6636">
        <v>9.5611633021515141E-8</v>
      </c>
      <c r="S6636">
        <v>2.1067692552368371E-4</v>
      </c>
      <c r="T6636">
        <v>1.008095757429063E-4</v>
      </c>
    </row>
    <row r="6637" spans="1:20">
      <c r="A6637" s="10">
        <v>6631</v>
      </c>
      <c r="B6637" s="10">
        <v>1.9109463271116869E-5</v>
      </c>
      <c r="C6637" s="10">
        <v>2.888947711346881E-5</v>
      </c>
      <c r="D6637" s="10">
        <v>5.7427816772792749E-5</v>
      </c>
      <c r="E6637" s="10">
        <v>2.1481419541631158E-5</v>
      </c>
      <c r="F6637" s="10">
        <v>1.339510891255019E-5</v>
      </c>
      <c r="G6637" s="10">
        <v>1.437591372617236E-5</v>
      </c>
      <c r="H6637" s="10">
        <v>6.448513852857311E-5</v>
      </c>
      <c r="I6637" s="10">
        <v>1.6003643397501501E-5</v>
      </c>
      <c r="J6637" s="10">
        <v>4.1142198656412541E-5</v>
      </c>
      <c r="K6637">
        <v>7.9160049278785992E-6</v>
      </c>
      <c r="L6637">
        <v>6.0943097474996528E-5</v>
      </c>
      <c r="M6637">
        <v>1.8785522342859061E-5</v>
      </c>
      <c r="N6637">
        <v>1.6653168651220422E-5</v>
      </c>
      <c r="O6637">
        <v>1.5067692529888621E-5</v>
      </c>
      <c r="P6637">
        <v>6.7643085665143872E-5</v>
      </c>
      <c r="Q6637">
        <v>3.472360119240288E-5</v>
      </c>
      <c r="R6637">
        <v>8.4138654455468639E-6</v>
      </c>
      <c r="S6637">
        <v>2.2114950365230499E-4</v>
      </c>
      <c r="T6637">
        <v>1.03790431138868E-4</v>
      </c>
    </row>
    <row r="6638" spans="1:20">
      <c r="A6638" s="10">
        <v>6632</v>
      </c>
      <c r="B6638" s="10">
        <v>5.1959898431676923E-5</v>
      </c>
      <c r="C6638" s="10">
        <v>1.1048692643092329E-4</v>
      </c>
      <c r="D6638" s="10">
        <v>1.9093023272436329E-4</v>
      </c>
      <c r="E6638" s="10">
        <v>4.0750223266185333E-5</v>
      </c>
      <c r="F6638" s="10">
        <v>4.4940275622396319E-5</v>
      </c>
      <c r="G6638" s="10">
        <v>4.1556304486184231E-5</v>
      </c>
      <c r="H6638" s="10">
        <v>2.3105883504615789E-4</v>
      </c>
      <c r="I6638" s="10">
        <v>5.9828286213188272E-5</v>
      </c>
      <c r="J6638" s="10">
        <v>1.4576781209887579E-4</v>
      </c>
      <c r="K6638">
        <v>3.9105341357006957E-5</v>
      </c>
      <c r="L6638">
        <v>2.086546311161417E-4</v>
      </c>
      <c r="M6638">
        <v>6.1498771245940159E-5</v>
      </c>
      <c r="N6638">
        <v>7.0764594016163584E-5</v>
      </c>
      <c r="O6638">
        <v>5.6880812604006027E-5</v>
      </c>
      <c r="P6638">
        <v>2.4661003163699822E-4</v>
      </c>
      <c r="Q6638">
        <v>7.4013876821952011E-5</v>
      </c>
      <c r="R6638">
        <v>3.3375235661598639E-5</v>
      </c>
      <c r="S6638">
        <v>2.1241913506861321E-4</v>
      </c>
      <c r="T6638">
        <v>1.350825275195416E-4</v>
      </c>
    </row>
    <row r="6639" spans="1:20">
      <c r="A6639" s="10">
        <v>6633</v>
      </c>
      <c r="B6639" s="10">
        <v>1.1042893758415731E-4</v>
      </c>
      <c r="C6639" s="10">
        <v>1.391440185821022E-4</v>
      </c>
      <c r="D6639" s="10">
        <v>3.2903761470451739E-4</v>
      </c>
      <c r="E6639" s="10">
        <v>9.1611518851757404E-5</v>
      </c>
      <c r="F6639" s="10">
        <v>1.1633036181848641E-4</v>
      </c>
      <c r="G6639" s="10">
        <v>7.6671524721923177E-5</v>
      </c>
      <c r="H6639" s="10">
        <v>3.8212744374034049E-4</v>
      </c>
      <c r="I6639" s="10">
        <v>1.1691282041100851E-4</v>
      </c>
      <c r="J6639" s="10">
        <v>2.7613124344540591E-4</v>
      </c>
      <c r="K6639">
        <v>9.2631940343562228E-5</v>
      </c>
      <c r="L6639">
        <v>3.4358342672368997E-4</v>
      </c>
      <c r="M6639">
        <v>1.007489890331274E-4</v>
      </c>
      <c r="N6639">
        <v>1.3282285994481159E-4</v>
      </c>
      <c r="O6639">
        <v>9.7462046153729638E-5</v>
      </c>
      <c r="P6639">
        <v>4.0528624926811329E-4</v>
      </c>
      <c r="Q6639">
        <v>1.0003185201403381E-4</v>
      </c>
      <c r="R6639">
        <v>6.1800162327646914E-5</v>
      </c>
      <c r="S6639">
        <v>1.9634008037007649E-4</v>
      </c>
      <c r="T6639">
        <v>1.1375627920428729E-4</v>
      </c>
    </row>
    <row r="6640" spans="1:20">
      <c r="A6640" s="10">
        <v>6634</v>
      </c>
      <c r="B6640" s="10">
        <v>1.1548143463678631E-4</v>
      </c>
      <c r="C6640" s="10">
        <v>1.4968009848425329E-4</v>
      </c>
      <c r="D6640" s="10">
        <v>3.8098739232607468E-4</v>
      </c>
      <c r="E6640" s="10">
        <v>1.3234511127028969E-4</v>
      </c>
      <c r="F6640" s="10">
        <v>9.7402882943264604E-5</v>
      </c>
      <c r="G6640" s="10">
        <v>1.164673431214608E-4</v>
      </c>
      <c r="H6640" s="10">
        <v>4.6983508306661369E-4</v>
      </c>
      <c r="I6640" s="10">
        <v>1.500000669328557E-4</v>
      </c>
      <c r="J6640" s="10">
        <v>2.698020653274008E-4</v>
      </c>
      <c r="K6640">
        <v>8.604044974337081E-5</v>
      </c>
      <c r="L6640">
        <v>4.1969675911190702E-4</v>
      </c>
      <c r="M6640">
        <v>9.8580574799887329E-5</v>
      </c>
      <c r="N6640">
        <v>2.411545450603718E-4</v>
      </c>
      <c r="O6640">
        <v>1.2069248799296739E-4</v>
      </c>
      <c r="P6640">
        <v>5.0580979656175988E-4</v>
      </c>
      <c r="Q6640">
        <v>1.385475316347649E-4</v>
      </c>
      <c r="R6640">
        <v>6.2192974207026495E-5</v>
      </c>
      <c r="S6640">
        <v>1.8932395818730601E-4</v>
      </c>
      <c r="T6640">
        <v>7.4568403985648775E-5</v>
      </c>
    </row>
    <row r="6641" spans="1:20">
      <c r="A6641" s="10">
        <v>6635</v>
      </c>
      <c r="B6641" s="10">
        <v>1.23104013541641E-4</v>
      </c>
      <c r="C6641" s="10">
        <v>1.687384837588115E-4</v>
      </c>
      <c r="D6641" s="10">
        <v>4.099460778169881E-4</v>
      </c>
      <c r="E6641" s="10">
        <v>1.6124166911857081E-4</v>
      </c>
      <c r="F6641" s="10">
        <v>1.187309293550832E-4</v>
      </c>
      <c r="G6641" s="10">
        <v>1.3704835391793011E-4</v>
      </c>
      <c r="H6641" s="10">
        <v>5.4121902882450692E-4</v>
      </c>
      <c r="I6641" s="10">
        <v>2.2610722213323251E-4</v>
      </c>
      <c r="J6641" s="10">
        <v>2.2937779369853071E-4</v>
      </c>
      <c r="K6641">
        <v>9.3774233020774633E-5</v>
      </c>
      <c r="L6641">
        <v>4.6461924353917628E-4</v>
      </c>
      <c r="M6641">
        <v>1.5732682822215189E-4</v>
      </c>
      <c r="N6641">
        <v>2.7955561109582728E-4</v>
      </c>
      <c r="O6641">
        <v>1.5800305392047969E-4</v>
      </c>
      <c r="P6641">
        <v>5.6177448651321309E-4</v>
      </c>
      <c r="Q6641">
        <v>2.002131606199308E-4</v>
      </c>
      <c r="R6641">
        <v>6.892704120943895E-5</v>
      </c>
      <c r="S6641">
        <v>1.7078597162509181E-4</v>
      </c>
      <c r="T6641">
        <v>5.893753081538442E-5</v>
      </c>
    </row>
    <row r="6642" spans="1:20">
      <c r="A6642" s="10">
        <v>6636</v>
      </c>
      <c r="B6642" s="10">
        <v>1.777157385585643E-4</v>
      </c>
      <c r="C6642" s="10">
        <v>1.0463878907402971E-4</v>
      </c>
      <c r="D6642" s="10">
        <v>3.61292343405918E-4</v>
      </c>
      <c r="E6642" s="10">
        <v>2.0313536092176419E-4</v>
      </c>
      <c r="F6642" s="10">
        <v>1.024444759046858E-4</v>
      </c>
      <c r="G6642" s="10">
        <v>1.7371092360305749E-4</v>
      </c>
      <c r="H6642" s="10">
        <v>4.7289049635936009E-4</v>
      </c>
      <c r="I6642" s="10">
        <v>3.0466844268272871E-4</v>
      </c>
      <c r="J6642" s="10">
        <v>2.192556456671279E-4</v>
      </c>
      <c r="K6642">
        <v>1.045804549692105E-4</v>
      </c>
      <c r="L6642">
        <v>4.5204928047931278E-4</v>
      </c>
      <c r="M6642">
        <v>1.6086851344608349E-4</v>
      </c>
      <c r="N6642">
        <v>2.0419391347137049E-4</v>
      </c>
      <c r="O6642">
        <v>1.588413971177337E-4</v>
      </c>
      <c r="P6642">
        <v>5.7663062550842973E-4</v>
      </c>
      <c r="Q6642">
        <v>9.3472206866056934E-5</v>
      </c>
      <c r="R6642">
        <v>9.5378183139316653E-5</v>
      </c>
      <c r="S6642">
        <v>1.5451244613754351E-4</v>
      </c>
      <c r="T6642">
        <v>6.5459953374641437E-5</v>
      </c>
    </row>
    <row r="6643" spans="1:20">
      <c r="A6643" s="10">
        <v>6637</v>
      </c>
      <c r="B6643" s="10">
        <v>2.254514296953543E-4</v>
      </c>
      <c r="C6643" s="10">
        <v>7.1344968941692438E-5</v>
      </c>
      <c r="D6643" s="10">
        <v>2.6160152315995289E-4</v>
      </c>
      <c r="E6643" s="10">
        <v>2.1686290652391169E-4</v>
      </c>
      <c r="F6643" s="10">
        <v>1.361647948091989E-4</v>
      </c>
      <c r="G6643" s="10">
        <v>1.637601319448992E-4</v>
      </c>
      <c r="H6643" s="10">
        <v>3.2181233841775789E-4</v>
      </c>
      <c r="I6643" s="10">
        <v>2.7917036509575281E-4</v>
      </c>
      <c r="J6643" s="10">
        <v>1.7186556674863009E-4</v>
      </c>
      <c r="K6643">
        <v>1.8534165087692709E-4</v>
      </c>
      <c r="L6643">
        <v>3.3457823841032922E-4</v>
      </c>
      <c r="M6643">
        <v>1.5854629664479149E-4</v>
      </c>
      <c r="N6643">
        <v>1.764051831387472E-4</v>
      </c>
      <c r="O6643">
        <v>1.4061179492072941E-4</v>
      </c>
      <c r="P6643">
        <v>4.2157021842226142E-4</v>
      </c>
      <c r="Q6643">
        <v>1.2642959012896691E-4</v>
      </c>
      <c r="R6643">
        <v>1.006361551210435E-4</v>
      </c>
      <c r="S6643">
        <v>1.5598078097705159E-4</v>
      </c>
      <c r="T6643">
        <v>7.7238032380475425E-5</v>
      </c>
    </row>
    <row r="6644" spans="1:20">
      <c r="A6644" s="10">
        <v>6638</v>
      </c>
      <c r="B6644" s="10">
        <v>1.7432218855263141E-4</v>
      </c>
      <c r="C6644" s="10">
        <v>5.580324845258333E-5</v>
      </c>
      <c r="D6644" s="10">
        <v>1.5971461152553429E-4</v>
      </c>
      <c r="E6644" s="10">
        <v>1.194247943495923E-4</v>
      </c>
      <c r="F6644" s="10">
        <v>7.6850084797128857E-5</v>
      </c>
      <c r="G6644" s="10">
        <v>8.6890382953602711E-5</v>
      </c>
      <c r="H6644" s="10">
        <v>2.2092225786144281E-4</v>
      </c>
      <c r="I6644" s="10">
        <v>1.8991671178554391E-4</v>
      </c>
      <c r="J6644" s="10">
        <v>1.053517728809003E-4</v>
      </c>
      <c r="K6644">
        <v>1.002525832342209E-4</v>
      </c>
      <c r="L6644">
        <v>3.5638136503186901E-4</v>
      </c>
      <c r="M6644">
        <v>1.006332721410446E-4</v>
      </c>
      <c r="N6644">
        <v>1.7794237516791049E-4</v>
      </c>
      <c r="O6644">
        <v>1.510355569872318E-4</v>
      </c>
      <c r="P6644">
        <v>2.6562656370961781E-4</v>
      </c>
      <c r="Q6644">
        <v>8.2780795069161756E-5</v>
      </c>
      <c r="R6644">
        <v>8.6724634689977351E-5</v>
      </c>
      <c r="S6644">
        <v>1.363687967348495E-4</v>
      </c>
      <c r="T6644">
        <v>6.2422170281095966E-5</v>
      </c>
    </row>
    <row r="6645" spans="1:20">
      <c r="A6645" s="10">
        <v>6639</v>
      </c>
      <c r="B6645" s="10">
        <v>1.013975910665762E-4</v>
      </c>
      <c r="C6645" s="10">
        <v>3.0933732488028162E-5</v>
      </c>
      <c r="D6645" s="10">
        <v>1.8958951971365979E-4</v>
      </c>
      <c r="E6645" s="10">
        <v>6.4186376974771316E-5</v>
      </c>
      <c r="F6645" s="10">
        <v>6.9807220333616794E-5</v>
      </c>
      <c r="G6645" s="10">
        <v>4.7866981272616628E-5</v>
      </c>
      <c r="H6645" s="10">
        <v>1.347820911398678E-4</v>
      </c>
      <c r="I6645" s="10">
        <v>9.6439255503733313E-5</v>
      </c>
      <c r="J6645" s="10">
        <v>5.2050346928386679E-5</v>
      </c>
      <c r="K6645">
        <v>1.0957271615753981E-4</v>
      </c>
      <c r="L6645">
        <v>1.85348640499327E-4</v>
      </c>
      <c r="M6645">
        <v>7.8903464862427415E-5</v>
      </c>
      <c r="N6645">
        <v>1.193229716137018E-4</v>
      </c>
      <c r="O6645">
        <v>1.547002659145355E-4</v>
      </c>
      <c r="P6645">
        <v>1.089635345002738E-4</v>
      </c>
      <c r="Q6645">
        <v>6.5290405258423411E-5</v>
      </c>
      <c r="R6645">
        <v>5.3414665933283242E-5</v>
      </c>
      <c r="S6645">
        <v>1.1780228107723031E-4</v>
      </c>
      <c r="T6645">
        <v>5.8428704236952733E-5</v>
      </c>
    </row>
    <row r="6646" spans="1:20">
      <c r="A6646" s="10">
        <v>6640</v>
      </c>
      <c r="B6646" s="10">
        <v>7.3300336434325948E-5</v>
      </c>
      <c r="C6646" s="10">
        <v>4.8849130974411641E-5</v>
      </c>
      <c r="D6646" s="10">
        <v>1.3265609400545049E-4</v>
      </c>
      <c r="E6646" s="10">
        <v>3.3703631904344652E-5</v>
      </c>
      <c r="F6646" s="10">
        <v>3.2046696346042837E-5</v>
      </c>
      <c r="G6646" s="10">
        <v>4.7896375151935697E-5</v>
      </c>
      <c r="H6646" s="10">
        <v>8.0681410173169608E-5</v>
      </c>
      <c r="I6646" s="10">
        <v>4.7206425733818379E-5</v>
      </c>
      <c r="J6646" s="10">
        <v>4.4893357301311183E-5</v>
      </c>
      <c r="K6646">
        <v>6.1307120574929314E-5</v>
      </c>
      <c r="L6646">
        <v>1.894450206703667E-4</v>
      </c>
      <c r="M6646">
        <v>1.3163682128345921E-4</v>
      </c>
      <c r="N6646">
        <v>6.3447357745272402E-5</v>
      </c>
      <c r="O6646">
        <v>1.7385651886186359E-4</v>
      </c>
      <c r="P6646">
        <v>1.2722947598926601E-4</v>
      </c>
      <c r="Q6646">
        <v>5.7879879506579937E-5</v>
      </c>
      <c r="R6646">
        <v>3.6427378259958622E-5</v>
      </c>
      <c r="S6646">
        <v>1.193888352789382E-4</v>
      </c>
      <c r="T6646">
        <v>8.4733404004557324E-5</v>
      </c>
    </row>
    <row r="6647" spans="1:20">
      <c r="A6647" s="10">
        <v>6641</v>
      </c>
      <c r="B6647" s="10">
        <v>2.0979392583597141E-5</v>
      </c>
      <c r="C6647" s="10">
        <v>6.3232620968128582E-5</v>
      </c>
      <c r="D6647" s="10">
        <v>1.093153901404303E-4</v>
      </c>
      <c r="E6647" s="10">
        <v>1.7626869809065411E-5</v>
      </c>
      <c r="F6647" s="10">
        <v>2.3481470484055399E-5</v>
      </c>
      <c r="G6647" s="10">
        <v>3.0697110238094919E-5</v>
      </c>
      <c r="H6647" s="10">
        <v>5.8793968341737163E-5</v>
      </c>
      <c r="I6647" s="10">
        <v>3.3236627088162977E-5</v>
      </c>
      <c r="J6647" s="10">
        <v>4.2375644037853389E-5</v>
      </c>
      <c r="K6647">
        <v>3.6580169840196362E-5</v>
      </c>
      <c r="L6647">
        <v>1.5001363182710491E-4</v>
      </c>
      <c r="M6647">
        <v>6.5643101322339524E-5</v>
      </c>
      <c r="N6647">
        <v>3.135969490241243E-5</v>
      </c>
      <c r="O6647">
        <v>1.4376388147582629E-4</v>
      </c>
      <c r="P6647">
        <v>2.5721376032324619E-5</v>
      </c>
      <c r="Q6647">
        <v>2.538105977847544E-5</v>
      </c>
      <c r="R6647">
        <v>7.5121637103182003E-6</v>
      </c>
      <c r="S6647">
        <v>8.4507749293842761E-5</v>
      </c>
      <c r="T6647">
        <v>1.059223782984786E-4</v>
      </c>
    </row>
    <row r="6648" spans="1:20">
      <c r="A6648" s="10">
        <v>6642</v>
      </c>
      <c r="B6648" s="10">
        <v>1.256129228380611E-5</v>
      </c>
      <c r="C6648" s="10">
        <v>1.1421360224436541E-5</v>
      </c>
      <c r="D6648" s="10">
        <v>6.1633996868815371E-5</v>
      </c>
      <c r="E6648" s="10">
        <v>9.0059145386250845E-6</v>
      </c>
      <c r="F6648" s="10">
        <v>9.587116173820391E-7</v>
      </c>
      <c r="G6648" s="10">
        <v>3.1542728047236333E-5</v>
      </c>
      <c r="H6648" s="10">
        <v>4.0879834384607698E-5</v>
      </c>
      <c r="I6648" s="10">
        <v>3.156329953179544E-5</v>
      </c>
      <c r="J6648" s="10">
        <v>4.207983809116102E-5</v>
      </c>
      <c r="K6648">
        <v>1.270105919457807E-5</v>
      </c>
      <c r="L6648">
        <v>9.7298401121333037E-5</v>
      </c>
      <c r="M6648">
        <v>2.2213153322721051E-5</v>
      </c>
      <c r="N6648">
        <v>6.3242698547187014E-6</v>
      </c>
      <c r="O6648">
        <v>6.1421943120357466E-5</v>
      </c>
      <c r="P6648">
        <v>3.7200151892604109E-6</v>
      </c>
      <c r="Q6648">
        <v>4.050527835014169E-7</v>
      </c>
      <c r="R6648">
        <v>4.153791187219637E-7</v>
      </c>
      <c r="S6648">
        <v>1.046311912300531E-4</v>
      </c>
      <c r="T6648">
        <v>1.1829129385440639E-4</v>
      </c>
    </row>
    <row r="6649" spans="1:20">
      <c r="A6649" s="10">
        <v>6643</v>
      </c>
      <c r="B6649" s="10">
        <v>4.5596054893999048E-6</v>
      </c>
      <c r="C6649" s="10">
        <v>4.22832539227408E-6</v>
      </c>
      <c r="D6649" s="10">
        <v>5.0995981261025548E-5</v>
      </c>
      <c r="E6649" s="10">
        <v>6.9302099321026513E-6</v>
      </c>
      <c r="F6649" s="10">
        <v>0</v>
      </c>
      <c r="G6649" s="10">
        <v>1.7967917556805359E-5</v>
      </c>
      <c r="H6649" s="10">
        <v>3.8188484326563793E-5</v>
      </c>
      <c r="I6649" s="10">
        <v>2.4279680967378039E-5</v>
      </c>
      <c r="J6649" s="10">
        <v>4.279004995818575E-5</v>
      </c>
      <c r="K6649">
        <v>6.4307884823248158E-6</v>
      </c>
      <c r="L6649">
        <v>6.8927485581944445E-5</v>
      </c>
      <c r="M6649">
        <v>1.375399682621656E-5</v>
      </c>
      <c r="N6649">
        <v>5.1145428320445178E-6</v>
      </c>
      <c r="O6649">
        <v>2.0303656733131661E-5</v>
      </c>
      <c r="P6649">
        <v>7.3360069596756207E-6</v>
      </c>
      <c r="Q6649">
        <v>0</v>
      </c>
      <c r="R6649">
        <v>0</v>
      </c>
      <c r="S6649">
        <v>1.3101326982968941E-4</v>
      </c>
      <c r="T6649">
        <v>1.3926560871657781E-4</v>
      </c>
    </row>
    <row r="6650" spans="1:20">
      <c r="A6650" s="10">
        <v>6644</v>
      </c>
      <c r="B6650" s="10">
        <v>5.983734238057617E-8</v>
      </c>
      <c r="C6650" s="10">
        <v>6.4471311783960784E-6</v>
      </c>
      <c r="D6650" s="10">
        <v>1.3597456143735631E-5</v>
      </c>
      <c r="E6650" s="10">
        <v>2.2192865581826328E-6</v>
      </c>
      <c r="F6650" s="10">
        <v>0</v>
      </c>
      <c r="G6650" s="10">
        <v>4.3900825487833042E-6</v>
      </c>
      <c r="H6650" s="10">
        <v>2.691596342365313E-5</v>
      </c>
      <c r="I6650" s="10">
        <v>1.173636185798187E-5</v>
      </c>
      <c r="J6650" s="10">
        <v>2.8939498763722809E-5</v>
      </c>
      <c r="K6650">
        <v>1.9941515482590391E-6</v>
      </c>
      <c r="L6650">
        <v>1.6183355588695402E-5</v>
      </c>
      <c r="M6650">
        <v>5.7859890651938509E-6</v>
      </c>
      <c r="N6650">
        <v>3.598739650806729E-6</v>
      </c>
      <c r="O6650">
        <v>4.2002922732315979E-6</v>
      </c>
      <c r="P6650">
        <v>7.4683015515867647E-6</v>
      </c>
      <c r="Q6650">
        <v>0</v>
      </c>
      <c r="R6650">
        <v>0</v>
      </c>
      <c r="S6650">
        <v>1.3451738362724251E-4</v>
      </c>
      <c r="T6650">
        <v>1.049920463024541E-4</v>
      </c>
    </row>
    <row r="6651" spans="1:20">
      <c r="A6651" s="10">
        <v>6645</v>
      </c>
      <c r="B6651" s="10">
        <v>0</v>
      </c>
      <c r="C6651" s="10">
        <v>9.8710723535879165E-7</v>
      </c>
      <c r="D6651" s="10">
        <v>5.0099787452947486E-6</v>
      </c>
      <c r="E6651" s="10">
        <v>0</v>
      </c>
      <c r="F6651" s="10">
        <v>0</v>
      </c>
      <c r="G6651" s="10">
        <v>1.0695268046076459E-6</v>
      </c>
      <c r="H6651" s="10">
        <v>1.020413659958179E-5</v>
      </c>
      <c r="I6651" s="10">
        <v>4.7585348986388928E-6</v>
      </c>
      <c r="J6651" s="10">
        <v>1.6074053857493019E-5</v>
      </c>
      <c r="K6651">
        <v>4.4243470810628251E-8</v>
      </c>
      <c r="L6651">
        <v>4.0995992225419921E-8</v>
      </c>
      <c r="M6651">
        <v>1.17214172568376E-6</v>
      </c>
      <c r="N6651">
        <v>1.628773519621777E-6</v>
      </c>
      <c r="O6651">
        <v>1.138715225495559E-6</v>
      </c>
      <c r="P6651">
        <v>7.4791750796890522E-6</v>
      </c>
      <c r="Q6651">
        <v>0</v>
      </c>
      <c r="R6651">
        <v>0</v>
      </c>
      <c r="S6651">
        <v>1.0289859884976621E-4</v>
      </c>
      <c r="T6651">
        <v>8.7484806257883947E-5</v>
      </c>
    </row>
    <row r="6652" spans="1:20">
      <c r="A6652" s="10">
        <v>6646</v>
      </c>
      <c r="B6652" s="10">
        <v>0</v>
      </c>
      <c r="C6652" s="10">
        <v>0</v>
      </c>
      <c r="D6652" s="10">
        <v>1.122068903424905E-6</v>
      </c>
      <c r="E6652" s="10">
        <v>0</v>
      </c>
      <c r="F6652" s="10">
        <v>0</v>
      </c>
      <c r="G6652" s="10">
        <v>1.322681957181234E-7</v>
      </c>
      <c r="H6652" s="10">
        <v>2.583395430494637E-6</v>
      </c>
      <c r="I6652" s="10">
        <v>1.8207869128314729E-6</v>
      </c>
      <c r="J6652" s="10">
        <v>1.8208320815426661E-6</v>
      </c>
      <c r="K6652">
        <v>0</v>
      </c>
      <c r="L6652">
        <v>5.1966750708278771E-8</v>
      </c>
      <c r="M6652">
        <v>1.2357252260417291E-7</v>
      </c>
      <c r="N6652">
        <v>4.348454336655993E-9</v>
      </c>
      <c r="O6652">
        <v>1.059183526603529E-7</v>
      </c>
      <c r="P6652">
        <v>6.0619919170244436E-6</v>
      </c>
      <c r="Q6652">
        <v>0</v>
      </c>
      <c r="R6652">
        <v>0</v>
      </c>
      <c r="S6652">
        <v>1.029339193619312E-4</v>
      </c>
      <c r="T6652">
        <v>7.0845990423793736E-5</v>
      </c>
    </row>
    <row r="6653" spans="1:20">
      <c r="A6653" s="10">
        <v>6647</v>
      </c>
      <c r="B6653" s="10">
        <v>0</v>
      </c>
      <c r="C6653" s="10">
        <v>0</v>
      </c>
      <c r="D6653" s="10">
        <v>2.2550796703278859E-7</v>
      </c>
      <c r="E6653" s="10">
        <v>0</v>
      </c>
      <c r="F6653" s="10">
        <v>0</v>
      </c>
      <c r="G6653" s="10">
        <v>1.708937663319712E-8</v>
      </c>
      <c r="H6653" s="10">
        <v>3.0454244007260201E-7</v>
      </c>
      <c r="I6653" s="10">
        <v>4.2153366475852779E-7</v>
      </c>
      <c r="J6653" s="10">
        <v>3.8158231897267678E-7</v>
      </c>
      <c r="K6653">
        <v>0</v>
      </c>
      <c r="L6653">
        <v>0</v>
      </c>
      <c r="M6653">
        <v>1.4356377880240819E-9</v>
      </c>
      <c r="N6653">
        <v>1.1184296133374471E-9</v>
      </c>
      <c r="O6653">
        <v>1.2892633077285941E-10</v>
      </c>
      <c r="P6653">
        <v>3.4070388053829459E-7</v>
      </c>
      <c r="Q6653">
        <v>0</v>
      </c>
      <c r="R6653">
        <v>0</v>
      </c>
      <c r="S6653">
        <v>8.41503787164588E-5</v>
      </c>
      <c r="T6653">
        <v>5.2758050411436932E-5</v>
      </c>
    </row>
    <row r="6654" spans="1:20">
      <c r="A6654" s="10">
        <v>6648</v>
      </c>
      <c r="B6654" s="10">
        <v>0</v>
      </c>
      <c r="C6654" s="10">
        <v>0</v>
      </c>
      <c r="D6654" s="10">
        <v>0</v>
      </c>
      <c r="E6654" s="10">
        <v>0</v>
      </c>
      <c r="F6654" s="10">
        <v>0</v>
      </c>
      <c r="G6654" s="10">
        <v>0</v>
      </c>
      <c r="H6654" s="10">
        <v>1.7502439084632301E-8</v>
      </c>
      <c r="I6654" s="10">
        <v>0</v>
      </c>
      <c r="J6654" s="10">
        <v>2.3687475114330739E-8</v>
      </c>
      <c r="K6654">
        <v>0</v>
      </c>
      <c r="L6654">
        <v>0</v>
      </c>
      <c r="M6654">
        <v>0</v>
      </c>
      <c r="N6654">
        <v>5.9053083584217205E-10</v>
      </c>
      <c r="O6654">
        <v>0</v>
      </c>
      <c r="P6654">
        <v>0</v>
      </c>
      <c r="Q6654">
        <v>0</v>
      </c>
      <c r="R6654">
        <v>0</v>
      </c>
      <c r="S6654">
        <v>6.1289563845335089E-5</v>
      </c>
      <c r="T6654">
        <v>2.6677845410061779E-5</v>
      </c>
    </row>
    <row r="6655" spans="1:20">
      <c r="A6655" s="10">
        <v>6649</v>
      </c>
      <c r="B6655" s="10">
        <v>0</v>
      </c>
      <c r="C6655" s="10">
        <v>2.8993920924994227E-7</v>
      </c>
      <c r="D6655" s="10">
        <v>0</v>
      </c>
      <c r="E6655" s="10">
        <v>0</v>
      </c>
      <c r="F6655" s="10">
        <v>0</v>
      </c>
      <c r="G6655" s="10">
        <v>1.30298566228621E-7</v>
      </c>
      <c r="H6655" s="10">
        <v>0</v>
      </c>
      <c r="I6655" s="10">
        <v>0</v>
      </c>
      <c r="J6655" s="10">
        <v>1.304554936658724E-7</v>
      </c>
      <c r="K6655">
        <v>0</v>
      </c>
      <c r="L6655">
        <v>0</v>
      </c>
      <c r="M6655">
        <v>3.2553086843446072E-7</v>
      </c>
      <c r="N6655">
        <v>2.0042258671007049E-9</v>
      </c>
      <c r="O6655">
        <v>6.4463165386429703E-11</v>
      </c>
      <c r="P6655">
        <v>0</v>
      </c>
      <c r="Q6655">
        <v>0</v>
      </c>
      <c r="R6655">
        <v>0</v>
      </c>
      <c r="S6655">
        <v>6.2750822956017914E-5</v>
      </c>
      <c r="T6655">
        <v>1.7552150396382479E-5</v>
      </c>
    </row>
    <row r="6656" spans="1:20">
      <c r="A6656" s="10">
        <v>6650</v>
      </c>
      <c r="B6656" s="10">
        <v>0</v>
      </c>
      <c r="C6656" s="10">
        <v>0</v>
      </c>
      <c r="D6656" s="10">
        <v>2.3995314644901959E-11</v>
      </c>
      <c r="E6656" s="10">
        <v>0</v>
      </c>
      <c r="F6656" s="10">
        <v>0</v>
      </c>
      <c r="G6656" s="10">
        <v>1.8938745091369341E-10</v>
      </c>
      <c r="H6656" s="10">
        <v>0</v>
      </c>
      <c r="I6656" s="10">
        <v>0</v>
      </c>
      <c r="J6656" s="10">
        <v>1.7150561468573329E-7</v>
      </c>
      <c r="K6656">
        <v>0</v>
      </c>
      <c r="L6656">
        <v>0</v>
      </c>
      <c r="M6656">
        <v>2.4262278617606991E-7</v>
      </c>
      <c r="N6656">
        <v>4.2052953461488E-10</v>
      </c>
      <c r="O6656">
        <v>8.0578956733037128E-12</v>
      </c>
      <c r="P6656">
        <v>0</v>
      </c>
      <c r="Q6656">
        <v>0</v>
      </c>
      <c r="R6656">
        <v>0</v>
      </c>
      <c r="S6656">
        <v>6.6409896517803362E-5</v>
      </c>
      <c r="T6656">
        <v>2.034703003888203E-5</v>
      </c>
    </row>
    <row r="6657" spans="1:20">
      <c r="A6657" s="10">
        <v>6651</v>
      </c>
      <c r="B6657" s="10">
        <v>0</v>
      </c>
      <c r="C6657" s="10">
        <v>0</v>
      </c>
      <c r="D6657" s="10">
        <v>0</v>
      </c>
      <c r="E6657" s="10">
        <v>0</v>
      </c>
      <c r="F6657" s="10">
        <v>0</v>
      </c>
      <c r="G6657" s="10">
        <v>0</v>
      </c>
      <c r="H6657" s="10">
        <v>0</v>
      </c>
      <c r="I6657" s="10">
        <v>0</v>
      </c>
      <c r="J6657" s="10">
        <v>7.1660974753959187E-8</v>
      </c>
      <c r="K6657">
        <v>0</v>
      </c>
      <c r="L6657">
        <v>0</v>
      </c>
      <c r="M6657">
        <v>0</v>
      </c>
      <c r="N6657">
        <v>4.294769715215796E-10</v>
      </c>
      <c r="O6657">
        <v>0</v>
      </c>
      <c r="P6657">
        <v>0</v>
      </c>
      <c r="Q6657">
        <v>0</v>
      </c>
      <c r="R6657">
        <v>0</v>
      </c>
      <c r="S6657">
        <v>6.7427824918512801E-5</v>
      </c>
      <c r="T6657">
        <v>4.9427495138627567E-5</v>
      </c>
    </row>
    <row r="6658" spans="1:20">
      <c r="A6658" s="10">
        <v>6652</v>
      </c>
      <c r="B6658" s="10">
        <v>0</v>
      </c>
      <c r="C6658" s="10">
        <v>0</v>
      </c>
      <c r="D6658" s="10">
        <v>0</v>
      </c>
      <c r="E6658" s="10">
        <v>0</v>
      </c>
      <c r="F6658" s="10">
        <v>0</v>
      </c>
      <c r="G6658" s="10">
        <v>0</v>
      </c>
      <c r="H6658" s="10">
        <v>0</v>
      </c>
      <c r="I6658" s="10">
        <v>0</v>
      </c>
      <c r="J6658" s="10">
        <v>2.3564937439644592E-10</v>
      </c>
      <c r="K6658">
        <v>0</v>
      </c>
      <c r="L6658">
        <v>0</v>
      </c>
      <c r="M6658">
        <v>0</v>
      </c>
      <c r="N6658">
        <v>6.3526802037566985E-10</v>
      </c>
      <c r="O6658">
        <v>0</v>
      </c>
      <c r="P6658">
        <v>0</v>
      </c>
      <c r="Q6658">
        <v>0</v>
      </c>
      <c r="R6658">
        <v>0</v>
      </c>
      <c r="S6658">
        <v>6.3978810531935626E-5</v>
      </c>
      <c r="T6658">
        <v>8.0081054682559161E-5</v>
      </c>
    </row>
    <row r="6659" spans="1:20">
      <c r="A6659" s="10">
        <v>6653</v>
      </c>
      <c r="B6659" s="10">
        <v>0</v>
      </c>
      <c r="C6659" s="10">
        <v>0</v>
      </c>
      <c r="D6659" s="10">
        <v>0</v>
      </c>
      <c r="E6659" s="10">
        <v>0</v>
      </c>
      <c r="F6659" s="10">
        <v>0</v>
      </c>
      <c r="G6659" s="10">
        <v>0</v>
      </c>
      <c r="H6659" s="10">
        <v>0</v>
      </c>
      <c r="I6659" s="10">
        <v>0</v>
      </c>
      <c r="J6659" s="10">
        <v>0</v>
      </c>
      <c r="K6659">
        <v>0</v>
      </c>
      <c r="L6659">
        <v>0</v>
      </c>
      <c r="M6659">
        <v>0</v>
      </c>
      <c r="N6659">
        <v>6.9790007872256687E-10</v>
      </c>
      <c r="O6659">
        <v>1.0743860897738281E-11</v>
      </c>
      <c r="P6659">
        <v>0</v>
      </c>
      <c r="Q6659">
        <v>0</v>
      </c>
      <c r="R6659">
        <v>0</v>
      </c>
      <c r="S6659">
        <v>6.2066671574467585E-5</v>
      </c>
      <c r="T6659">
        <v>9.0557184000604636E-5</v>
      </c>
    </row>
    <row r="6660" spans="1:20">
      <c r="A6660" s="10">
        <v>6654</v>
      </c>
      <c r="B6660" s="10">
        <v>5.8569878673787602E-6</v>
      </c>
      <c r="C6660" s="10">
        <v>7.9038654770516011E-7</v>
      </c>
      <c r="D6660" s="10">
        <v>1.831477783361243E-6</v>
      </c>
      <c r="E6660" s="10">
        <v>2.724273161157991E-6</v>
      </c>
      <c r="F6660" s="10">
        <v>4.991896845503876E-8</v>
      </c>
      <c r="G6660" s="10">
        <v>2.2493755871215362E-6</v>
      </c>
      <c r="H6660" s="10">
        <v>1.6257328069893759E-6</v>
      </c>
      <c r="I6660" s="10">
        <v>3.2912130410628648E-6</v>
      </c>
      <c r="J6660" s="10">
        <v>2.4997379291788258E-6</v>
      </c>
      <c r="K6660">
        <v>1.7636061957766571E-6</v>
      </c>
      <c r="L6660">
        <v>1.2043005772473001E-6</v>
      </c>
      <c r="M6660">
        <v>2.1036597908112728E-6</v>
      </c>
      <c r="N6660">
        <v>1.316592972228576E-6</v>
      </c>
      <c r="O6660">
        <v>2.6335929315059332E-6</v>
      </c>
      <c r="P6660">
        <v>1.095009586267293E-6</v>
      </c>
      <c r="Q6660">
        <v>4.0982543412668978E-7</v>
      </c>
      <c r="R6660">
        <v>5.929702139217925E-6</v>
      </c>
      <c r="S6660">
        <v>6.5422948777639812E-5</v>
      </c>
      <c r="T6660">
        <v>1.152649066133664E-4</v>
      </c>
    </row>
    <row r="6661" spans="1:20">
      <c r="A6661" s="10">
        <v>6655</v>
      </c>
      <c r="B6661" s="10">
        <v>1.053719960016551E-4</v>
      </c>
      <c r="C6661" s="10">
        <v>2.6655878734004789E-5</v>
      </c>
      <c r="D6661" s="10">
        <v>7.1078305561307945E-5</v>
      </c>
      <c r="E6661" s="10">
        <v>7.811925488891728E-5</v>
      </c>
      <c r="F6661" s="10">
        <v>1.96656779065045E-5</v>
      </c>
      <c r="G6661" s="10">
        <v>5.0674996811447312E-5</v>
      </c>
      <c r="H6661" s="10">
        <v>6.0302347294664069E-5</v>
      </c>
      <c r="I6661" s="10">
        <v>7.6259583701119207E-5</v>
      </c>
      <c r="J6661" s="10">
        <v>6.4031515200700052E-5</v>
      </c>
      <c r="K6661">
        <v>7.4277094043064982E-5</v>
      </c>
      <c r="L6661">
        <v>6.1272508933652903E-5</v>
      </c>
      <c r="M6661">
        <v>6.2350691271184294E-5</v>
      </c>
      <c r="N6661">
        <v>5.4986896276516077E-5</v>
      </c>
      <c r="O6661">
        <v>9.2035336249897713E-5</v>
      </c>
      <c r="P6661">
        <v>6.7321954135189695E-5</v>
      </c>
      <c r="Q6661">
        <v>2.2311856351645771E-5</v>
      </c>
      <c r="R6661">
        <v>1.040005938071219E-4</v>
      </c>
      <c r="S6661">
        <v>5.9811925219230413E-5</v>
      </c>
      <c r="T6661">
        <v>8.3394642375024641E-5</v>
      </c>
    </row>
    <row r="6662" spans="1:20">
      <c r="A6662" s="10">
        <v>6656</v>
      </c>
      <c r="B6662" s="10">
        <v>2.6948419074885531E-4</v>
      </c>
      <c r="C6662" s="10">
        <v>8.8513257154186452E-5</v>
      </c>
      <c r="D6662" s="10">
        <v>2.230751828612635E-4</v>
      </c>
      <c r="E6662" s="10">
        <v>2.3474454113682399E-4</v>
      </c>
      <c r="F6662" s="10">
        <v>7.424566290162921E-5</v>
      </c>
      <c r="G6662" s="10">
        <v>1.614871018651586E-4</v>
      </c>
      <c r="H6662" s="10">
        <v>2.0566131447790541E-4</v>
      </c>
      <c r="I6662" s="10">
        <v>2.37991632711302E-4</v>
      </c>
      <c r="J6662" s="10">
        <v>1.9854118197252629E-4</v>
      </c>
      <c r="K6662">
        <v>2.4528344252234651E-4</v>
      </c>
      <c r="L6662">
        <v>2.072458991156914E-4</v>
      </c>
      <c r="M6662">
        <v>2.1285146378986229E-4</v>
      </c>
      <c r="N6662">
        <v>2.2451170398820101E-4</v>
      </c>
      <c r="O6662">
        <v>2.718076803573489E-4</v>
      </c>
      <c r="P6662">
        <v>2.4680059021699082E-4</v>
      </c>
      <c r="Q6662">
        <v>7.9248618593361997E-5</v>
      </c>
      <c r="R6662">
        <v>2.8126822060530393E-4</v>
      </c>
      <c r="S6662">
        <v>4.3407345567353818E-5</v>
      </c>
      <c r="T6662">
        <v>7.0509263201143753E-5</v>
      </c>
    </row>
    <row r="6663" spans="1:20">
      <c r="A6663" s="10">
        <v>6657</v>
      </c>
      <c r="B6663" s="10">
        <v>4.0865935850525941E-4</v>
      </c>
      <c r="C6663" s="10">
        <v>1.79273749028139E-4</v>
      </c>
      <c r="D6663" s="10">
        <v>3.614095923117503E-4</v>
      </c>
      <c r="E6663" s="10">
        <v>3.6855313249674858E-4</v>
      </c>
      <c r="F6663" s="10">
        <v>2.169207603222624E-4</v>
      </c>
      <c r="G6663" s="10">
        <v>2.9655659270841703E-4</v>
      </c>
      <c r="H6663" s="10">
        <v>3.4829742304550289E-4</v>
      </c>
      <c r="I6663" s="10">
        <v>3.871391634946565E-4</v>
      </c>
      <c r="J6663" s="10">
        <v>3.6158081481680552E-4</v>
      </c>
      <c r="K6663">
        <v>4.0386348376078389E-4</v>
      </c>
      <c r="L6663">
        <v>3.4242055519492412E-4</v>
      </c>
      <c r="M6663">
        <v>3.7986801800035419E-4</v>
      </c>
      <c r="N6663">
        <v>3.2660184054010408E-4</v>
      </c>
      <c r="O6663">
        <v>4.3058851083944722E-4</v>
      </c>
      <c r="P6663">
        <v>4.0345016343530822E-4</v>
      </c>
      <c r="Q6663">
        <v>1.3875924019130561E-4</v>
      </c>
      <c r="R6663">
        <v>4.291336702293179E-4</v>
      </c>
      <c r="S6663">
        <v>2.857843306986316E-5</v>
      </c>
      <c r="T6663">
        <v>7.5463864510169946E-5</v>
      </c>
    </row>
    <row r="6664" spans="1:20">
      <c r="A6664" s="10">
        <v>6658</v>
      </c>
      <c r="B6664" s="10">
        <v>4.8751363263028981E-4</v>
      </c>
      <c r="C6664" s="10">
        <v>2.9824438212676971E-4</v>
      </c>
      <c r="D6664" s="10">
        <v>4.2202961017137299E-4</v>
      </c>
      <c r="E6664" s="10">
        <v>4.5636921818366963E-4</v>
      </c>
      <c r="F6664" s="10">
        <v>4.1202136011622909E-4</v>
      </c>
      <c r="G6664" s="10">
        <v>4.0954923006390542E-4</v>
      </c>
      <c r="H6664" s="10">
        <v>4.5877062865919268E-4</v>
      </c>
      <c r="I6664" s="10">
        <v>4.6070837447939692E-4</v>
      </c>
      <c r="J6664" s="10">
        <v>4.4392249142306508E-4</v>
      </c>
      <c r="K6664">
        <v>5.0010245909115365E-4</v>
      </c>
      <c r="L6664">
        <v>4.1877830453397228E-4</v>
      </c>
      <c r="M6664">
        <v>4.6398135766183041E-4</v>
      </c>
      <c r="N6664">
        <v>3.9163407791639331E-4</v>
      </c>
      <c r="O6664">
        <v>4.2219719985651791E-4</v>
      </c>
      <c r="P6664">
        <v>5.018442208628561E-4</v>
      </c>
      <c r="Q6664">
        <v>3.0640821652022052E-4</v>
      </c>
      <c r="R6664">
        <v>4.91249704341669E-4</v>
      </c>
      <c r="S6664">
        <v>2.4749947937726229E-5</v>
      </c>
      <c r="T6664">
        <v>1.140925206308909E-4</v>
      </c>
    </row>
    <row r="6665" spans="1:20">
      <c r="A6665" s="10">
        <v>6659</v>
      </c>
      <c r="B6665" s="10">
        <v>4.7798736700316758E-4</v>
      </c>
      <c r="C6665" s="10">
        <v>4.6119952687613249E-4</v>
      </c>
      <c r="D6665" s="10">
        <v>4.8391890938953293E-4</v>
      </c>
      <c r="E6665" s="10">
        <v>4.7850938491076131E-4</v>
      </c>
      <c r="F6665" s="10">
        <v>5.5444519130055405E-4</v>
      </c>
      <c r="G6665" s="10">
        <v>4.7508727258645548E-4</v>
      </c>
      <c r="H6665" s="10">
        <v>5.5115594276811672E-4</v>
      </c>
      <c r="I6665" s="10">
        <v>4.860198159186365E-4</v>
      </c>
      <c r="J6665" s="10">
        <v>5.1279359438159483E-4</v>
      </c>
      <c r="K6665">
        <v>5.5552250657046171E-4</v>
      </c>
      <c r="L6665">
        <v>4.6893267150567417E-4</v>
      </c>
      <c r="M6665">
        <v>5.1714007740852851E-4</v>
      </c>
      <c r="N6665">
        <v>4.4281165214078488E-4</v>
      </c>
      <c r="O6665">
        <v>4.6868574199329541E-4</v>
      </c>
      <c r="P6665">
        <v>5.5800377349917579E-4</v>
      </c>
      <c r="Q6665">
        <v>5.3663076673912235E-4</v>
      </c>
      <c r="R6665">
        <v>5.0089866004841388E-4</v>
      </c>
      <c r="S6665">
        <v>2.7621794799952739E-5</v>
      </c>
      <c r="T6665">
        <v>1.05666426202792E-4</v>
      </c>
    </row>
    <row r="6666" spans="1:20">
      <c r="A6666" s="10">
        <v>6660</v>
      </c>
      <c r="B6666" s="10">
        <v>4.8023372759680561E-4</v>
      </c>
      <c r="C6666" s="10">
        <v>4.7976452058362681E-4</v>
      </c>
      <c r="D6666" s="10">
        <v>5.1113538446662696E-4</v>
      </c>
      <c r="E6666" s="10">
        <v>4.1895165116875518E-4</v>
      </c>
      <c r="F6666" s="10">
        <v>5.8594690176553969E-4</v>
      </c>
      <c r="G6666" s="10">
        <v>4.884959097927685E-4</v>
      </c>
      <c r="H6666" s="10">
        <v>5.6611712146072688E-4</v>
      </c>
      <c r="I6666" s="10">
        <v>4.9797717902388505E-4</v>
      </c>
      <c r="J6666" s="10">
        <v>5.3709983997970946E-4</v>
      </c>
      <c r="K6666">
        <v>5.7499714282732294E-4</v>
      </c>
      <c r="L6666">
        <v>4.920014194702972E-4</v>
      </c>
      <c r="M6666">
        <v>5.3295505520593932E-4</v>
      </c>
      <c r="N6666">
        <v>4.601374488351849E-4</v>
      </c>
      <c r="O6666">
        <v>4.9731766688238064E-4</v>
      </c>
      <c r="P6666">
        <v>5.7111031651636748E-4</v>
      </c>
      <c r="Q6666">
        <v>5.9791191202744902E-4</v>
      </c>
      <c r="R6666">
        <v>5.0124436177217491E-4</v>
      </c>
      <c r="S6666">
        <v>3.4619630137594422E-5</v>
      </c>
      <c r="T6666">
        <v>1.230497692579413E-4</v>
      </c>
    </row>
    <row r="6667" spans="1:20">
      <c r="A6667" s="10">
        <v>6661</v>
      </c>
      <c r="B6667" s="10">
        <v>4.438658704774238E-4</v>
      </c>
      <c r="C6667" s="10">
        <v>4.6740645305510701E-4</v>
      </c>
      <c r="D6667" s="10">
        <v>5.1857554329192497E-4</v>
      </c>
      <c r="E6667" s="10">
        <v>4.3260856742412712E-4</v>
      </c>
      <c r="F6667" s="10">
        <v>5.6467094713441915E-4</v>
      </c>
      <c r="G6667" s="10">
        <v>4.8959280403097034E-4</v>
      </c>
      <c r="H6667" s="10">
        <v>5.5488020760323495E-4</v>
      </c>
      <c r="I6667" s="10">
        <v>4.94109868818704E-4</v>
      </c>
      <c r="J6667" s="10">
        <v>5.352889676189757E-4</v>
      </c>
      <c r="K6667">
        <v>5.617158428029165E-4</v>
      </c>
      <c r="L6667">
        <v>4.8481949904074481E-4</v>
      </c>
      <c r="M6667">
        <v>5.3352797069163797E-4</v>
      </c>
      <c r="N6667">
        <v>4.6429969582551639E-4</v>
      </c>
      <c r="O6667">
        <v>5.2456614160138759E-4</v>
      </c>
      <c r="P6667">
        <v>5.5057361990868119E-4</v>
      </c>
      <c r="Q6667">
        <v>5.6531911777100009E-4</v>
      </c>
      <c r="R6667">
        <v>4.7428683436565998E-4</v>
      </c>
      <c r="S6667">
        <v>3.417879442468734E-5</v>
      </c>
      <c r="T6667">
        <v>1.2673043964109041E-4</v>
      </c>
    </row>
    <row r="6668" spans="1:20">
      <c r="A6668" s="10">
        <v>6662</v>
      </c>
      <c r="B6668" s="10">
        <v>3.5056395039467049E-4</v>
      </c>
      <c r="C6668" s="10">
        <v>4.7054659980519658E-4</v>
      </c>
      <c r="D6668" s="10">
        <v>4.754338823864999E-4</v>
      </c>
      <c r="E6668" s="10">
        <v>4.0604254799388189E-4</v>
      </c>
      <c r="F6668" s="10">
        <v>4.9326091563620079E-4</v>
      </c>
      <c r="G6668" s="10">
        <v>4.4412125489455719E-4</v>
      </c>
      <c r="H6668" s="10">
        <v>5.005155648516561E-4</v>
      </c>
      <c r="I6668" s="10">
        <v>4.493239161519713E-4</v>
      </c>
      <c r="J6668" s="10">
        <v>4.9148895978953289E-4</v>
      </c>
      <c r="K6668">
        <v>4.963256274952573E-4</v>
      </c>
      <c r="L6668">
        <v>4.3664549832728421E-4</v>
      </c>
      <c r="M6668">
        <v>4.8917168817658044E-4</v>
      </c>
      <c r="N6668">
        <v>4.1099422202424028E-4</v>
      </c>
      <c r="O6668">
        <v>5.1719424762412456E-4</v>
      </c>
      <c r="P6668">
        <v>4.9390441594893402E-4</v>
      </c>
      <c r="Q6668">
        <v>5.198698921394481E-4</v>
      </c>
      <c r="R6668">
        <v>3.9428164388614141E-4</v>
      </c>
      <c r="S6668">
        <v>3.5522067369200513E-5</v>
      </c>
      <c r="T6668">
        <v>1.4067930235079609E-4</v>
      </c>
    </row>
    <row r="6669" spans="1:20">
      <c r="A6669" s="10">
        <v>6663</v>
      </c>
      <c r="B6669" s="10">
        <v>2.5639372124068647E-4</v>
      </c>
      <c r="C6669" s="10">
        <v>3.7938258875955478E-4</v>
      </c>
      <c r="D6669" s="10">
        <v>3.7144169563073018E-4</v>
      </c>
      <c r="E6669" s="10">
        <v>3.0127304981762178E-4</v>
      </c>
      <c r="F6669" s="10">
        <v>3.6690792807200442E-4</v>
      </c>
      <c r="G6669" s="10">
        <v>3.3412406794419431E-4</v>
      </c>
      <c r="H6669" s="10">
        <v>3.85524713006389E-4</v>
      </c>
      <c r="I6669" s="10">
        <v>3.3825857093911432E-4</v>
      </c>
      <c r="J6669" s="10">
        <v>3.7842558116170578E-4</v>
      </c>
      <c r="K6669">
        <v>3.8932020018076928E-4</v>
      </c>
      <c r="L6669">
        <v>3.5958455223990179E-4</v>
      </c>
      <c r="M6669">
        <v>3.8341058344970461E-4</v>
      </c>
      <c r="N6669">
        <v>3.0202262964226838E-4</v>
      </c>
      <c r="O6669">
        <v>4.1774601506342662E-4</v>
      </c>
      <c r="P6669">
        <v>3.8581706128186901E-4</v>
      </c>
      <c r="Q6669">
        <v>4.0240235422863628E-4</v>
      </c>
      <c r="R6669">
        <v>2.8723593365567062E-4</v>
      </c>
      <c r="S6669">
        <v>3.2629274625737687E-5</v>
      </c>
      <c r="T6669">
        <v>1.4282106313333109E-4</v>
      </c>
    </row>
    <row r="6670" spans="1:20">
      <c r="A6670" s="10">
        <v>6664</v>
      </c>
      <c r="B6670" s="10">
        <v>1.440620303473505E-4</v>
      </c>
      <c r="C6670" s="10">
        <v>2.3554353025321341E-4</v>
      </c>
      <c r="D6670" s="10">
        <v>2.2303244660599799E-4</v>
      </c>
      <c r="E6670" s="10">
        <v>1.8880284810900109E-4</v>
      </c>
      <c r="F6670" s="10">
        <v>1.9302868403741049E-4</v>
      </c>
      <c r="G6670" s="10">
        <v>2.017120116244823E-4</v>
      </c>
      <c r="H6670" s="10">
        <v>2.2148176708288071E-4</v>
      </c>
      <c r="I6670" s="10">
        <v>1.8606045937090101E-4</v>
      </c>
      <c r="J6670" s="10">
        <v>2.1490396522599859E-4</v>
      </c>
      <c r="K6670">
        <v>2.4492314090185889E-4</v>
      </c>
      <c r="L6670">
        <v>2.6192143113984781E-4</v>
      </c>
      <c r="M6670">
        <v>2.3789978729553629E-4</v>
      </c>
      <c r="N6670">
        <v>1.9313612738527911E-4</v>
      </c>
      <c r="O6670">
        <v>2.6816150351570759E-4</v>
      </c>
      <c r="P6670">
        <v>2.3186235608460191E-4</v>
      </c>
      <c r="Q6670">
        <v>2.5646743382223299E-4</v>
      </c>
      <c r="R6670">
        <v>1.6043725239569791E-4</v>
      </c>
      <c r="S6670">
        <v>3.1028125626648727E-5</v>
      </c>
      <c r="T6670">
        <v>1.4115087190060319E-4</v>
      </c>
    </row>
    <row r="6671" spans="1:20">
      <c r="A6671" s="10">
        <v>6665</v>
      </c>
      <c r="B6671" s="10">
        <v>4.8775674037834167E-5</v>
      </c>
      <c r="C6671" s="10">
        <v>1.2470417877167509E-4</v>
      </c>
      <c r="D6671" s="10">
        <v>1.1757467402234701E-4</v>
      </c>
      <c r="E6671" s="10">
        <v>5.8323301599128129E-5</v>
      </c>
      <c r="F6671" s="10">
        <v>4.8965772437965929E-5</v>
      </c>
      <c r="G6671" s="10">
        <v>7.4109806616068499E-5</v>
      </c>
      <c r="H6671" s="10">
        <v>7.9193661178501867E-5</v>
      </c>
      <c r="I6671" s="10">
        <v>6.8127204959044792E-5</v>
      </c>
      <c r="J6671" s="10">
        <v>8.5038062760125406E-5</v>
      </c>
      <c r="K6671">
        <v>8.3400675347307667E-5</v>
      </c>
      <c r="L6671">
        <v>1.4212356337269251E-4</v>
      </c>
      <c r="M6671">
        <v>9.9306120117019793E-5</v>
      </c>
      <c r="N6671">
        <v>6.1354798307310294E-5</v>
      </c>
      <c r="O6671">
        <v>1.8589135617595059E-4</v>
      </c>
      <c r="P6671">
        <v>5.3614603383979593E-5</v>
      </c>
      <c r="Q6671">
        <v>7.7663891079222486E-5</v>
      </c>
      <c r="R6671">
        <v>3.6118602216354653E-5</v>
      </c>
      <c r="S6671">
        <v>2.826672915744944E-5</v>
      </c>
      <c r="T6671">
        <v>1.4157999807405111E-4</v>
      </c>
    </row>
    <row r="6672" spans="1:20">
      <c r="A6672" s="10">
        <v>6666</v>
      </c>
      <c r="B6672" s="10">
        <v>2.0377712033946999E-5</v>
      </c>
      <c r="C6672" s="10">
        <v>9.4031262369454174E-5</v>
      </c>
      <c r="D6672" s="10">
        <v>7.0645874598317704E-5</v>
      </c>
      <c r="E6672" s="10">
        <v>2.624783658078351E-5</v>
      </c>
      <c r="F6672" s="10">
        <v>1.2830734860709181E-7</v>
      </c>
      <c r="G6672" s="10">
        <v>6.2082566211406245E-5</v>
      </c>
      <c r="H6672" s="10">
        <v>4.0309898710172162E-5</v>
      </c>
      <c r="I6672" s="10">
        <v>4.100834273837159E-5</v>
      </c>
      <c r="J6672" s="10">
        <v>6.8583021598330062E-5</v>
      </c>
      <c r="K6672">
        <v>3.0768494992748268E-5</v>
      </c>
      <c r="L6672">
        <v>9.2989549115939039E-5</v>
      </c>
      <c r="M6672">
        <v>5.2427178847253533E-5</v>
      </c>
      <c r="N6672">
        <v>7.3782958172017231E-6</v>
      </c>
      <c r="O6672">
        <v>1.3969207369208809E-4</v>
      </c>
      <c r="P6672">
        <v>2.459320218534536E-6</v>
      </c>
      <c r="Q6672">
        <v>2.4192047253135729E-5</v>
      </c>
      <c r="R6672">
        <v>3.3013005035039392E-6</v>
      </c>
      <c r="S6672">
        <v>4.8627402617742978E-5</v>
      </c>
      <c r="T6672">
        <v>9.9783916450084132E-5</v>
      </c>
    </row>
    <row r="6673" spans="1:20">
      <c r="A6673" s="10">
        <v>6667</v>
      </c>
      <c r="B6673" s="10">
        <v>1.9683518502265071E-5</v>
      </c>
      <c r="C6673" s="10">
        <v>9.2648064012238325E-5</v>
      </c>
      <c r="D6673" s="10">
        <v>6.7796645142418802E-5</v>
      </c>
      <c r="E6673" s="10">
        <v>2.015911763660288E-5</v>
      </c>
      <c r="F6673" s="10">
        <v>0</v>
      </c>
      <c r="G6673" s="10">
        <v>6.456724813079001E-5</v>
      </c>
      <c r="H6673" s="10">
        <v>4.269268076715399E-5</v>
      </c>
      <c r="I6673" s="10">
        <v>4.3042262605189343E-5</v>
      </c>
      <c r="J6673" s="10">
        <v>8.4563221022988469E-5</v>
      </c>
      <c r="K6673">
        <v>2.5192969670751909E-5</v>
      </c>
      <c r="L6673">
        <v>6.9086503839111771E-5</v>
      </c>
      <c r="M6673">
        <v>5.6527685182899848E-5</v>
      </c>
      <c r="N6673">
        <v>7.6047039975480763E-6</v>
      </c>
      <c r="O6673">
        <v>1.3437339572695161E-4</v>
      </c>
      <c r="P6673">
        <v>7.3450682330941914E-6</v>
      </c>
      <c r="Q6673">
        <v>2.2995875751858109E-5</v>
      </c>
      <c r="R6673">
        <v>4.7867034669269597E-6</v>
      </c>
      <c r="S6673">
        <v>4.8543860975212863E-5</v>
      </c>
      <c r="T6673">
        <v>1.0677786784998231E-4</v>
      </c>
    </row>
    <row r="6674" spans="1:20">
      <c r="A6674" s="10">
        <v>6668</v>
      </c>
      <c r="B6674" s="10">
        <v>1.5188349423709699E-5</v>
      </c>
      <c r="C6674" s="10">
        <v>6.4947282909864738E-5</v>
      </c>
      <c r="D6674" s="10">
        <v>3.6371394876023293E-5</v>
      </c>
      <c r="E6674" s="10">
        <v>7.5743734973529262E-6</v>
      </c>
      <c r="F6674" s="10">
        <v>0</v>
      </c>
      <c r="G6674" s="10">
        <v>5.1596569404714912E-5</v>
      </c>
      <c r="H6674" s="10">
        <v>3.4568258990061437E-5</v>
      </c>
      <c r="I6674" s="10">
        <v>3.3576653786086241E-5</v>
      </c>
      <c r="J6674" s="10">
        <v>7.2548545766129661E-5</v>
      </c>
      <c r="K6674">
        <v>1.236137994742947E-5</v>
      </c>
      <c r="L6674">
        <v>2.95199725735913E-5</v>
      </c>
      <c r="M6674">
        <v>4.0481482666076338E-5</v>
      </c>
      <c r="N6674">
        <v>5.4986384035753173E-6</v>
      </c>
      <c r="O6674">
        <v>1.044583938452428E-4</v>
      </c>
      <c r="P6674">
        <v>7.4827995890564808E-6</v>
      </c>
      <c r="Q6674">
        <v>0</v>
      </c>
      <c r="R6674">
        <v>4.8946700373936301E-6</v>
      </c>
      <c r="S6674">
        <v>3.5644143152280827E-5</v>
      </c>
      <c r="T6674">
        <v>1.3274314002026611E-4</v>
      </c>
    </row>
    <row r="6675" spans="1:20">
      <c r="A6675" s="10">
        <v>6669</v>
      </c>
      <c r="B6675" s="10">
        <v>2.1303577457957361E-6</v>
      </c>
      <c r="C6675" s="10">
        <v>2.3826137747920799E-5</v>
      </c>
      <c r="D6675" s="10">
        <v>1.5181592023385819E-5</v>
      </c>
      <c r="E6675" s="10">
        <v>4.5269029296262671E-6</v>
      </c>
      <c r="F6675" s="10">
        <v>0</v>
      </c>
      <c r="G6675" s="10">
        <v>3.0154752872478081E-5</v>
      </c>
      <c r="H6675" s="10">
        <v>1.486233783512715E-5</v>
      </c>
      <c r="I6675" s="10">
        <v>1.9858358844262849E-5</v>
      </c>
      <c r="J6675" s="10">
        <v>4.0996495469976338E-5</v>
      </c>
      <c r="K6675">
        <v>8.7260414291561863E-6</v>
      </c>
      <c r="L6675">
        <v>9.1074617657964572E-6</v>
      </c>
      <c r="M6675">
        <v>2.129747752058438E-5</v>
      </c>
      <c r="N6675">
        <v>3.0480517515100909E-6</v>
      </c>
      <c r="O6675">
        <v>4.0141084428395523E-5</v>
      </c>
      <c r="P6675">
        <v>7.4791750796890522E-6</v>
      </c>
      <c r="Q6675">
        <v>0</v>
      </c>
      <c r="R6675">
        <v>3.2874151120959831E-6</v>
      </c>
      <c r="S6675">
        <v>2.2328646162367879E-5</v>
      </c>
      <c r="T6675">
        <v>1.467746911877322E-4</v>
      </c>
    </row>
    <row r="6676" spans="1:20">
      <c r="A6676" s="10">
        <v>6670</v>
      </c>
      <c r="B6676" s="10">
        <v>3.0981896695397489E-7</v>
      </c>
      <c r="C6676" s="10">
        <v>1.1644782035793981E-5</v>
      </c>
      <c r="D6676" s="10">
        <v>4.7779350544355561E-6</v>
      </c>
      <c r="E6676" s="10">
        <v>1.214534932338755E-7</v>
      </c>
      <c r="F6676" s="10">
        <v>0</v>
      </c>
      <c r="G6676" s="10">
        <v>1.082612814609704E-5</v>
      </c>
      <c r="H6676" s="10">
        <v>4.3652645794848373E-6</v>
      </c>
      <c r="I6676" s="10">
        <v>6.0961967589950101E-6</v>
      </c>
      <c r="J6676" s="10">
        <v>1.719808252141412E-5</v>
      </c>
      <c r="K6676">
        <v>4.9941046662796936E-6</v>
      </c>
      <c r="L6676">
        <v>5.1966750708278771E-8</v>
      </c>
      <c r="M6676">
        <v>9.9982041716735592E-6</v>
      </c>
      <c r="N6676">
        <v>2.3454811107222271E-7</v>
      </c>
      <c r="O6676">
        <v>9.0018625728329412E-6</v>
      </c>
      <c r="P6676">
        <v>6.4697492208601691E-6</v>
      </c>
      <c r="Q6676">
        <v>0</v>
      </c>
      <c r="R6676">
        <v>0</v>
      </c>
      <c r="S6676">
        <v>1.679074659805234E-5</v>
      </c>
      <c r="T6676">
        <v>1.048547152882888E-4</v>
      </c>
    </row>
    <row r="6677" spans="1:20">
      <c r="A6677" s="10">
        <v>6671</v>
      </c>
      <c r="B6677" s="10">
        <v>1.1942742301577811E-7</v>
      </c>
      <c r="C6677" s="10">
        <v>5.0633284161820977E-6</v>
      </c>
      <c r="D6677" s="10">
        <v>1.3553897449060739E-6</v>
      </c>
      <c r="E6677" s="10">
        <v>0</v>
      </c>
      <c r="F6677" s="10">
        <v>0</v>
      </c>
      <c r="G6677" s="10">
        <v>2.4446795020017729E-6</v>
      </c>
      <c r="H6677" s="10">
        <v>1.5886380542484579E-6</v>
      </c>
      <c r="I6677" s="10">
        <v>2.328650792316502E-6</v>
      </c>
      <c r="J6677" s="10">
        <v>5.1248472167709218E-6</v>
      </c>
      <c r="K6677">
        <v>8.0621435699367043E-7</v>
      </c>
      <c r="L6677">
        <v>0</v>
      </c>
      <c r="M6677">
        <v>2.782298335040902E-6</v>
      </c>
      <c r="N6677">
        <v>1.4136950312585329E-9</v>
      </c>
      <c r="O6677">
        <v>8.7139937127111203E-7</v>
      </c>
      <c r="P6677">
        <v>4.0232053978458202E-7</v>
      </c>
      <c r="Q6677">
        <v>0</v>
      </c>
      <c r="R6677">
        <v>0</v>
      </c>
      <c r="S6677">
        <v>1.719903208744923E-5</v>
      </c>
      <c r="T6677">
        <v>1.0475713813158941E-4</v>
      </c>
    </row>
    <row r="6678" spans="1:20">
      <c r="A6678" s="10">
        <v>6672</v>
      </c>
      <c r="B6678" s="10">
        <v>0</v>
      </c>
      <c r="C6678" s="10">
        <v>1.3257492241685429E-6</v>
      </c>
      <c r="D6678" s="10">
        <v>4.5507114224056569E-7</v>
      </c>
      <c r="E6678" s="10">
        <v>0</v>
      </c>
      <c r="F6678" s="10">
        <v>0</v>
      </c>
      <c r="G6678" s="10">
        <v>4.6043877066137132E-7</v>
      </c>
      <c r="H6678" s="10">
        <v>1.2526745687715399E-7</v>
      </c>
      <c r="I6678" s="10">
        <v>3.3393805166343671E-7</v>
      </c>
      <c r="J6678" s="10">
        <v>1.136807929494614E-6</v>
      </c>
      <c r="K6678">
        <v>0</v>
      </c>
      <c r="L6678">
        <v>0</v>
      </c>
      <c r="M6678">
        <v>5.1036923364256121E-7</v>
      </c>
      <c r="N6678">
        <v>4.8316159296177702E-10</v>
      </c>
      <c r="O6678">
        <v>1.4314905382928529E-7</v>
      </c>
      <c r="P6678">
        <v>0</v>
      </c>
      <c r="Q6678">
        <v>0</v>
      </c>
      <c r="R6678">
        <v>0</v>
      </c>
      <c r="S6678">
        <v>1.86193125083673E-5</v>
      </c>
      <c r="T6678">
        <v>1.1174034231169211E-4</v>
      </c>
    </row>
    <row r="6679" spans="1:20">
      <c r="A6679" s="10">
        <v>6673</v>
      </c>
      <c r="B6679" s="10">
        <v>0</v>
      </c>
      <c r="C6679" s="10">
        <v>4.992910854153086E-7</v>
      </c>
      <c r="D6679" s="10">
        <v>2.163657521530809E-7</v>
      </c>
      <c r="E6679" s="10">
        <v>0</v>
      </c>
      <c r="F6679" s="10">
        <v>0</v>
      </c>
      <c r="G6679" s="10">
        <v>2.5715028085061278E-7</v>
      </c>
      <c r="H6679" s="10">
        <v>4.7756655216639563E-8</v>
      </c>
      <c r="I6679" s="10">
        <v>2.2002908619136359E-8</v>
      </c>
      <c r="J6679" s="10">
        <v>1.402349427033249E-7</v>
      </c>
      <c r="K6679">
        <v>0</v>
      </c>
      <c r="L6679">
        <v>0</v>
      </c>
      <c r="M6679">
        <v>5.7228111325109985E-7</v>
      </c>
      <c r="N6679">
        <v>1.583696332485825E-9</v>
      </c>
      <c r="O6679">
        <v>3.0542647760090389E-8</v>
      </c>
      <c r="P6679">
        <v>0</v>
      </c>
      <c r="Q6679">
        <v>0</v>
      </c>
      <c r="R6679">
        <v>0</v>
      </c>
      <c r="S6679">
        <v>1.9845027258221519E-5</v>
      </c>
      <c r="T6679">
        <v>1.1329363853153259E-4</v>
      </c>
    </row>
    <row r="6680" spans="1:20">
      <c r="A6680" s="10">
        <v>6674</v>
      </c>
      <c r="B6680" s="10">
        <v>0</v>
      </c>
      <c r="C6680" s="10">
        <v>5.4746829541152262E-7</v>
      </c>
      <c r="D6680" s="10">
        <v>7.3425662813399989E-9</v>
      </c>
      <c r="E6680" s="10">
        <v>0</v>
      </c>
      <c r="F6680" s="10">
        <v>0</v>
      </c>
      <c r="G6680" s="10">
        <v>2.8105097715592102E-7</v>
      </c>
      <c r="H6680" s="10">
        <v>0</v>
      </c>
      <c r="I6680" s="10">
        <v>0</v>
      </c>
      <c r="J6680" s="10">
        <v>1.725424719330776E-7</v>
      </c>
      <c r="K6680">
        <v>0</v>
      </c>
      <c r="L6680">
        <v>0</v>
      </c>
      <c r="M6680">
        <v>5.6707692626951253E-7</v>
      </c>
      <c r="N6680">
        <v>4.7421415605507752E-10</v>
      </c>
      <c r="O6680">
        <v>1.9338949615928909E-10</v>
      </c>
      <c r="P6680">
        <v>0</v>
      </c>
      <c r="Q6680">
        <v>0</v>
      </c>
      <c r="R6680">
        <v>0</v>
      </c>
      <c r="S6680">
        <v>1.6991260438340721E-5</v>
      </c>
      <c r="T6680">
        <v>1.079882789073455E-4</v>
      </c>
    </row>
    <row r="6681" spans="1:20">
      <c r="A6681" s="10">
        <v>6675</v>
      </c>
      <c r="B6681" s="10">
        <v>0</v>
      </c>
      <c r="C6681" s="10">
        <v>5.4746829541152262E-7</v>
      </c>
      <c r="D6681" s="10">
        <v>1.1997657322450981E-10</v>
      </c>
      <c r="E6681" s="10">
        <v>0</v>
      </c>
      <c r="F6681" s="10">
        <v>0</v>
      </c>
      <c r="G6681" s="10">
        <v>2.8067220225409361E-7</v>
      </c>
      <c r="H6681" s="10">
        <v>0</v>
      </c>
      <c r="I6681" s="10">
        <v>0</v>
      </c>
      <c r="J6681" s="10">
        <v>1.7157630949805221E-7</v>
      </c>
      <c r="K6681">
        <v>0</v>
      </c>
      <c r="L6681">
        <v>0</v>
      </c>
      <c r="M6681">
        <v>5.9869684855074303E-7</v>
      </c>
      <c r="N6681">
        <v>5.7263596202877274E-10</v>
      </c>
      <c r="O6681">
        <v>9.669474807964456E-11</v>
      </c>
      <c r="P6681">
        <v>0</v>
      </c>
      <c r="Q6681">
        <v>0</v>
      </c>
      <c r="R6681">
        <v>0</v>
      </c>
      <c r="S6681">
        <v>1.3639146352260541E-5</v>
      </c>
      <c r="T6681">
        <v>8.8158806206006866E-5</v>
      </c>
    </row>
    <row r="6682" spans="1:20">
      <c r="A6682" s="10">
        <v>6676</v>
      </c>
      <c r="B6682" s="10">
        <v>0</v>
      </c>
      <c r="C6682" s="10">
        <v>3.9111135024199169E-7</v>
      </c>
      <c r="D6682" s="10">
        <v>0</v>
      </c>
      <c r="E6682" s="10">
        <v>0</v>
      </c>
      <c r="F6682" s="10">
        <v>0</v>
      </c>
      <c r="G6682" s="10">
        <v>2.301057528601374E-7</v>
      </c>
      <c r="H6682" s="10">
        <v>0</v>
      </c>
      <c r="I6682" s="10">
        <v>0</v>
      </c>
      <c r="J6682" s="10">
        <v>1.7101075099950069E-7</v>
      </c>
      <c r="K6682">
        <v>0</v>
      </c>
      <c r="L6682">
        <v>0</v>
      </c>
      <c r="M6682">
        <v>1.4629149059965401E-7</v>
      </c>
      <c r="N6682">
        <v>3.7579235008138209E-10</v>
      </c>
      <c r="O6682">
        <v>0</v>
      </c>
      <c r="P6682">
        <v>0</v>
      </c>
      <c r="Q6682">
        <v>0</v>
      </c>
      <c r="R6682">
        <v>0</v>
      </c>
      <c r="S6682">
        <v>1.370207754165486E-5</v>
      </c>
      <c r="T6682">
        <v>7.7991944421244841E-5</v>
      </c>
    </row>
    <row r="6683" spans="1:20">
      <c r="A6683" s="10">
        <v>6677</v>
      </c>
      <c r="B6683" s="10">
        <v>0</v>
      </c>
      <c r="C6683" s="10">
        <v>0</v>
      </c>
      <c r="D6683" s="10">
        <v>3.359344050286274E-10</v>
      </c>
      <c r="E6683" s="10">
        <v>0</v>
      </c>
      <c r="F6683" s="10">
        <v>0</v>
      </c>
      <c r="G6683" s="10">
        <v>1.344650901487223E-8</v>
      </c>
      <c r="H6683" s="10">
        <v>0</v>
      </c>
      <c r="I6683" s="10">
        <v>0</v>
      </c>
      <c r="J6683" s="10">
        <v>1.047461469192202E-7</v>
      </c>
      <c r="K6683">
        <v>0</v>
      </c>
      <c r="L6683">
        <v>0</v>
      </c>
      <c r="M6683">
        <v>6.4603700461083713E-10</v>
      </c>
      <c r="N6683">
        <v>3.7579235008138209E-10</v>
      </c>
      <c r="O6683">
        <v>0</v>
      </c>
      <c r="P6683">
        <v>0</v>
      </c>
      <c r="Q6683">
        <v>0</v>
      </c>
      <c r="R6683">
        <v>0</v>
      </c>
      <c r="S6683">
        <v>1.3637318870477899E-5</v>
      </c>
      <c r="T6683">
        <v>7.9780322504391111E-5</v>
      </c>
    </row>
    <row r="6684" spans="1:20">
      <c r="A6684" s="10">
        <v>6678</v>
      </c>
      <c r="B6684" s="10">
        <v>5.706201473505889E-6</v>
      </c>
      <c r="C6684" s="10">
        <v>1.9290330072338612E-6</v>
      </c>
      <c r="D6684" s="10">
        <v>2.7855872827490938E-6</v>
      </c>
      <c r="E6684" s="10">
        <v>2.7015581375654811E-6</v>
      </c>
      <c r="F6684" s="10">
        <v>9.5280602513177773E-7</v>
      </c>
      <c r="G6684" s="10">
        <v>3.6575546151432478E-6</v>
      </c>
      <c r="H6684" s="10">
        <v>3.1976497810409089E-6</v>
      </c>
      <c r="I6684" s="10">
        <v>3.129299830630765E-6</v>
      </c>
      <c r="J6684" s="10">
        <v>3.318704338981258E-6</v>
      </c>
      <c r="K6684">
        <v>1.7584075879564081E-6</v>
      </c>
      <c r="L6684">
        <v>2.4028415062910999E-6</v>
      </c>
      <c r="M6684">
        <v>2.1400953805977069E-6</v>
      </c>
      <c r="N6684">
        <v>2.852505517914172E-6</v>
      </c>
      <c r="O6684">
        <v>3.1290578950521218E-6</v>
      </c>
      <c r="P6684">
        <v>3.1156735586087741E-6</v>
      </c>
      <c r="Q6684">
        <v>1.153632658748016E-6</v>
      </c>
      <c r="R6684">
        <v>5.0448075711443827E-6</v>
      </c>
      <c r="S6684">
        <v>1.387622720097186E-5</v>
      </c>
      <c r="T6684">
        <v>2.6697901459124688E-5</v>
      </c>
    </row>
    <row r="6685" spans="1:20">
      <c r="A6685" s="10">
        <v>6679</v>
      </c>
      <c r="B6685" s="10">
        <v>1.040737914783729E-4</v>
      </c>
      <c r="C6685" s="10">
        <v>4.3613838386894418E-5</v>
      </c>
      <c r="D6685" s="10">
        <v>6.6486835697446452E-5</v>
      </c>
      <c r="E6685" s="10">
        <v>7.0945919446069281E-5</v>
      </c>
      <c r="F6685" s="10">
        <v>7.2568530415689425E-5</v>
      </c>
      <c r="G6685" s="10">
        <v>5.7373677350190119E-5</v>
      </c>
      <c r="H6685" s="10">
        <v>6.8926551219818309E-5</v>
      </c>
      <c r="I6685" s="10">
        <v>7.2164795026885046E-5</v>
      </c>
      <c r="J6685" s="10">
        <v>6.2260196587458691E-5</v>
      </c>
      <c r="K6685">
        <v>6.9787340364320456E-5</v>
      </c>
      <c r="L6685">
        <v>4.2062783006209707E-5</v>
      </c>
      <c r="M6685">
        <v>8.0411581721453519E-5</v>
      </c>
      <c r="N6685">
        <v>6.4317578748240319E-5</v>
      </c>
      <c r="O6685">
        <v>8.7862367763701254E-5</v>
      </c>
      <c r="P6685">
        <v>5.62237970648573E-5</v>
      </c>
      <c r="Q6685">
        <v>5.7247684866961593E-5</v>
      </c>
      <c r="R6685">
        <v>9.5500132493716184E-5</v>
      </c>
      <c r="S6685">
        <v>1.7862202174039499E-5</v>
      </c>
      <c r="T6685">
        <v>5.0389295319886751E-5</v>
      </c>
    </row>
    <row r="6686" spans="1:20">
      <c r="A6686" s="10">
        <v>6680</v>
      </c>
      <c r="B6686" s="10">
        <v>2.5990961635823058E-4</v>
      </c>
      <c r="C6686" s="10">
        <v>1.463405068442721E-4</v>
      </c>
      <c r="D6686" s="10">
        <v>2.233067292492267E-4</v>
      </c>
      <c r="E6686" s="10">
        <v>2.1735818604845051E-4</v>
      </c>
      <c r="F6686" s="10">
        <v>2.2092012767778129E-4</v>
      </c>
      <c r="G6686" s="10">
        <v>1.7668234831616001E-4</v>
      </c>
      <c r="H6686" s="10">
        <v>2.0974465643621069E-4</v>
      </c>
      <c r="I6686" s="10">
        <v>2.329360007655574E-4</v>
      </c>
      <c r="J6686" s="10">
        <v>1.9069749828599079E-4</v>
      </c>
      <c r="K6686">
        <v>1.9991074314824791E-4</v>
      </c>
      <c r="L6686">
        <v>1.89444428826817E-4</v>
      </c>
      <c r="M6686">
        <v>2.336699228170001E-4</v>
      </c>
      <c r="N6686">
        <v>2.118512731351145E-4</v>
      </c>
      <c r="O6686">
        <v>2.3007378819945659E-4</v>
      </c>
      <c r="P6686">
        <v>2.027131456243987E-4</v>
      </c>
      <c r="Q6686">
        <v>1.838571053588905E-4</v>
      </c>
      <c r="R6686">
        <v>2.6963791137188143E-4</v>
      </c>
      <c r="S6686">
        <v>1.7816520809032978E-5</v>
      </c>
      <c r="T6686">
        <v>6.9108186694407604E-5</v>
      </c>
    </row>
    <row r="6687" spans="1:20">
      <c r="A6687" s="10">
        <v>6681</v>
      </c>
      <c r="B6687" s="10">
        <v>3.9535149647055749E-4</v>
      </c>
      <c r="C6687" s="10">
        <v>2.8149423486919871E-4</v>
      </c>
      <c r="D6687" s="10">
        <v>3.7032711566500589E-4</v>
      </c>
      <c r="E6687" s="10">
        <v>3.614005913641058E-4</v>
      </c>
      <c r="F6687" s="10">
        <v>3.774475717052844E-4</v>
      </c>
      <c r="G6687" s="10">
        <v>3.1293433273768431E-4</v>
      </c>
      <c r="H6687" s="10">
        <v>3.9848234582450729E-4</v>
      </c>
      <c r="I6687" s="10">
        <v>3.7249791067289002E-4</v>
      </c>
      <c r="J6687" s="10">
        <v>3.3511487333676599E-4</v>
      </c>
      <c r="K6687">
        <v>3.749583394107842E-4</v>
      </c>
      <c r="L6687">
        <v>3.1108012960318759E-4</v>
      </c>
      <c r="M6687">
        <v>3.7673047647830839E-4</v>
      </c>
      <c r="N6687">
        <v>3.5071221021774722E-4</v>
      </c>
      <c r="O6687">
        <v>3.7433522243959799E-4</v>
      </c>
      <c r="P6687">
        <v>3.254772713793597E-4</v>
      </c>
      <c r="Q6687">
        <v>3.7849254182035699E-4</v>
      </c>
      <c r="R6687">
        <v>3.8593095836282252E-4</v>
      </c>
      <c r="S6687">
        <v>1.6073580605482149E-5</v>
      </c>
      <c r="T6687">
        <v>1.238385934793799E-4</v>
      </c>
    </row>
    <row r="6688" spans="1:20">
      <c r="A6688" s="10">
        <v>6682</v>
      </c>
      <c r="B6688" s="10">
        <v>4.7106574423873081E-4</v>
      </c>
      <c r="C6688" s="10">
        <v>3.8472553332280848E-4</v>
      </c>
      <c r="D6688" s="10">
        <v>3.8782438812573819E-4</v>
      </c>
      <c r="E6688" s="10">
        <v>4.561440001624096E-4</v>
      </c>
      <c r="F6688" s="10">
        <v>4.9232844490513833E-4</v>
      </c>
      <c r="G6688" s="10">
        <v>4.1389203298250541E-4</v>
      </c>
      <c r="H6688" s="10">
        <v>4.6722309615170011E-4</v>
      </c>
      <c r="I6688" s="10">
        <v>4.3206273401204812E-4</v>
      </c>
      <c r="J6688" s="10">
        <v>4.2724986458966759E-4</v>
      </c>
      <c r="K6688">
        <v>4.7230834203232689E-4</v>
      </c>
      <c r="L6688">
        <v>3.7312723182656452E-4</v>
      </c>
      <c r="M6688">
        <v>4.1957994766745341E-4</v>
      </c>
      <c r="N6688">
        <v>3.652115608042238E-4</v>
      </c>
      <c r="O6688">
        <v>3.6784266808400251E-4</v>
      </c>
      <c r="P6688">
        <v>4.7111907372969492E-4</v>
      </c>
      <c r="Q6688">
        <v>4.8097548712861047E-4</v>
      </c>
      <c r="R6688">
        <v>4.082103193148088E-4</v>
      </c>
      <c r="S6688">
        <v>1.277643830733566E-5</v>
      </c>
      <c r="T6688">
        <v>9.599951097040836E-5</v>
      </c>
    </row>
    <row r="6689" spans="1:20">
      <c r="A6689" s="10">
        <v>6683</v>
      </c>
      <c r="B6689" s="10">
        <v>4.0009322878005639E-4</v>
      </c>
      <c r="C6689" s="10">
        <v>4.5454910977028423E-4</v>
      </c>
      <c r="D6689" s="10">
        <v>3.8401425069792971E-4</v>
      </c>
      <c r="E6689" s="10">
        <v>4.9370462007020696E-4</v>
      </c>
      <c r="F6689" s="10">
        <v>5.3412070557933879E-4</v>
      </c>
      <c r="G6689" s="10">
        <v>4.6587615729127202E-4</v>
      </c>
      <c r="H6689" s="10">
        <v>5.1531513352280406E-4</v>
      </c>
      <c r="I6689" s="10">
        <v>4.7719865455429842E-4</v>
      </c>
      <c r="J6689" s="10">
        <v>5.0039497913377247E-4</v>
      </c>
      <c r="K6689">
        <v>4.9512866955188774E-4</v>
      </c>
      <c r="L6689">
        <v>4.0533317808655577E-4</v>
      </c>
      <c r="M6689">
        <v>4.4795546852243378E-4</v>
      </c>
      <c r="N6689">
        <v>4.186967170334602E-4</v>
      </c>
      <c r="O6689">
        <v>4.0996236664620557E-4</v>
      </c>
      <c r="P6689">
        <v>5.1404463653819071E-4</v>
      </c>
      <c r="Q6689">
        <v>5.4221453452582406E-4</v>
      </c>
      <c r="R6689">
        <v>3.6778624401030311E-4</v>
      </c>
      <c r="S6689">
        <v>9.9034632173248744E-6</v>
      </c>
      <c r="T6689">
        <v>1.062455493688864E-4</v>
      </c>
    </row>
    <row r="6690" spans="1:20">
      <c r="A6690" s="10">
        <v>6684</v>
      </c>
      <c r="B6690" s="10">
        <v>3.7339668102763328E-4</v>
      </c>
      <c r="C6690" s="10">
        <v>4.6149387211022388E-4</v>
      </c>
      <c r="D6690" s="10">
        <v>3.7326596222215781E-4</v>
      </c>
      <c r="E6690" s="10">
        <v>4.8138292165479711E-4</v>
      </c>
      <c r="F6690" s="10">
        <v>4.6410890661607141E-4</v>
      </c>
      <c r="G6690" s="10">
        <v>4.5434048716645232E-4</v>
      </c>
      <c r="H6690" s="10">
        <v>5.1837956682255029E-4</v>
      </c>
      <c r="I6690" s="10">
        <v>4.6739211043501878E-4</v>
      </c>
      <c r="J6690" s="10">
        <v>5.1605799803523388E-4</v>
      </c>
      <c r="K6690">
        <v>5.1230223976144731E-4</v>
      </c>
      <c r="L6690">
        <v>4.0160288923904729E-4</v>
      </c>
      <c r="M6690">
        <v>4.6353275584674392E-4</v>
      </c>
      <c r="N6690">
        <v>4.6257607052724672E-4</v>
      </c>
      <c r="O6690">
        <v>3.9393595938752991E-4</v>
      </c>
      <c r="P6690">
        <v>4.9779247245374187E-4</v>
      </c>
      <c r="Q6690">
        <v>5.3654511841105367E-4</v>
      </c>
      <c r="R6690">
        <v>3.6351247914561768E-4</v>
      </c>
      <c r="S6690">
        <v>1.0048589993654741E-5</v>
      </c>
      <c r="T6690">
        <v>1.313291587079421E-4</v>
      </c>
    </row>
    <row r="6691" spans="1:20">
      <c r="A6691" s="10">
        <v>6685</v>
      </c>
      <c r="B6691" s="10">
        <v>3.4413288256996912E-4</v>
      </c>
      <c r="C6691" s="10">
        <v>4.2757169633676469E-4</v>
      </c>
      <c r="D6691" s="10">
        <v>3.4728808509488162E-4</v>
      </c>
      <c r="E6691" s="10">
        <v>4.1944591858085039E-4</v>
      </c>
      <c r="F6691" s="10">
        <v>3.6613579974185002E-4</v>
      </c>
      <c r="G6691" s="10">
        <v>4.0856780535452562E-4</v>
      </c>
      <c r="H6691" s="10">
        <v>4.6401803700478011E-4</v>
      </c>
      <c r="I6691" s="10">
        <v>3.9843123329598809E-4</v>
      </c>
      <c r="J6691" s="10">
        <v>4.8988592192928868E-4</v>
      </c>
      <c r="K6691">
        <v>4.3093998401291518E-4</v>
      </c>
      <c r="L6691">
        <v>3.7442329702443752E-4</v>
      </c>
      <c r="M6691">
        <v>3.7955925986765199E-4</v>
      </c>
      <c r="N6691">
        <v>4.6058446278304371E-4</v>
      </c>
      <c r="O6691">
        <v>3.9872910945474909E-4</v>
      </c>
      <c r="P6691">
        <v>4.2535103475616038E-4</v>
      </c>
      <c r="Q6691">
        <v>4.2553894535898412E-4</v>
      </c>
      <c r="R6691">
        <v>3.2659037468557491E-4</v>
      </c>
      <c r="S6691">
        <v>1.2753256350126559E-5</v>
      </c>
      <c r="T6691">
        <v>1.2659732881045591E-4</v>
      </c>
    </row>
    <row r="6692" spans="1:20">
      <c r="A6692" s="10">
        <v>6686</v>
      </c>
      <c r="B6692" s="10">
        <v>2.5873074035326598E-4</v>
      </c>
      <c r="C6692" s="10">
        <v>3.0550804912853302E-4</v>
      </c>
      <c r="D6692" s="10">
        <v>3.9260988290405258E-4</v>
      </c>
      <c r="E6692" s="10">
        <v>3.4472938572736888E-4</v>
      </c>
      <c r="F6692" s="10">
        <v>2.9779372341764228E-4</v>
      </c>
      <c r="G6692" s="10">
        <v>3.3848167243902039E-4</v>
      </c>
      <c r="H6692" s="10">
        <v>3.873408640161244E-4</v>
      </c>
      <c r="I6692" s="10">
        <v>3.325397416860654E-4</v>
      </c>
      <c r="J6692" s="10">
        <v>3.9333322128055188E-4</v>
      </c>
      <c r="K6692">
        <v>4.3384124961132219E-4</v>
      </c>
      <c r="L6692">
        <v>3.4488470303184238E-4</v>
      </c>
      <c r="M6692">
        <v>4.121204347354863E-4</v>
      </c>
      <c r="N6692">
        <v>4.0784464594300908E-4</v>
      </c>
      <c r="O6692">
        <v>4.1528512835286918E-4</v>
      </c>
      <c r="P6692">
        <v>4.0055513188444171E-4</v>
      </c>
      <c r="Q6692">
        <v>3.329089297600576E-4</v>
      </c>
      <c r="R6692">
        <v>2.7497219735348063E-4</v>
      </c>
      <c r="S6692">
        <v>2.0706867332822579E-5</v>
      </c>
      <c r="T6692">
        <v>1.3093378586090769E-4</v>
      </c>
    </row>
    <row r="6693" spans="1:20">
      <c r="A6693" s="10">
        <v>6687</v>
      </c>
      <c r="B6693" s="10">
        <v>2.1341273129194029E-4</v>
      </c>
      <c r="C6693" s="10">
        <v>3.1438586508286811E-4</v>
      </c>
      <c r="D6693" s="10">
        <v>3.3229211482676001E-4</v>
      </c>
      <c r="E6693" s="10">
        <v>1.8431931649783931E-4</v>
      </c>
      <c r="F6693" s="10">
        <v>3.6669465819338172E-4</v>
      </c>
      <c r="G6693" s="10">
        <v>2.3585440912886189E-4</v>
      </c>
      <c r="H6693" s="10">
        <v>3.4852545899053869E-4</v>
      </c>
      <c r="I6693" s="10">
        <v>2.479153229624282E-4</v>
      </c>
      <c r="J6693" s="10">
        <v>2.5977437381298409E-4</v>
      </c>
      <c r="K6693">
        <v>3.7781559504558761E-4</v>
      </c>
      <c r="L6693">
        <v>3.1400750328183623E-4</v>
      </c>
      <c r="M6693">
        <v>3.7577354852160648E-4</v>
      </c>
      <c r="N6693">
        <v>3.0890232059040742E-4</v>
      </c>
      <c r="O6693">
        <v>3.6693653622781763E-4</v>
      </c>
      <c r="P6693">
        <v>3.2266764233046318E-4</v>
      </c>
      <c r="Q6693">
        <v>3.8231660219553828E-4</v>
      </c>
      <c r="R6693">
        <v>2.170863658207464E-4</v>
      </c>
      <c r="S6693">
        <v>2.8595786462688359E-5</v>
      </c>
      <c r="T6693">
        <v>1.309988852450582E-4</v>
      </c>
    </row>
    <row r="6694" spans="1:20">
      <c r="A6694" s="10">
        <v>6688</v>
      </c>
      <c r="B6694" s="10">
        <v>1.3709712441438589E-4</v>
      </c>
      <c r="C6694" s="10">
        <v>2.24043314885379E-4</v>
      </c>
      <c r="D6694" s="10">
        <v>2.0936392413876151E-4</v>
      </c>
      <c r="E6694" s="10">
        <v>1.695636716759782E-4</v>
      </c>
      <c r="F6694" s="10">
        <v>2.1544341513641161E-4</v>
      </c>
      <c r="G6694" s="10">
        <v>1.8194213781090371E-4</v>
      </c>
      <c r="H6694" s="10">
        <v>2.0608952206822929E-4</v>
      </c>
      <c r="I6694" s="10">
        <v>1.6867483916880639E-4</v>
      </c>
      <c r="J6694" s="10">
        <v>1.955437054347473E-4</v>
      </c>
      <c r="K6694">
        <v>2.3883656662244081E-4</v>
      </c>
      <c r="L6694">
        <v>2.3325592186477739E-4</v>
      </c>
      <c r="M6694">
        <v>2.3359716379662941E-4</v>
      </c>
      <c r="N6694">
        <v>1.7381813465269951E-4</v>
      </c>
      <c r="O6694">
        <v>2.4353414112219469E-4</v>
      </c>
      <c r="P6694">
        <v>1.6943353490180799E-4</v>
      </c>
      <c r="Q6694">
        <v>2.5221775157688818E-4</v>
      </c>
      <c r="R6694">
        <v>1.101065485899831E-4</v>
      </c>
      <c r="S6694">
        <v>2.465875125130478E-5</v>
      </c>
      <c r="T6694">
        <v>1.3379342021661991E-4</v>
      </c>
    </row>
    <row r="6695" spans="1:20">
      <c r="A6695" s="10">
        <v>6689</v>
      </c>
      <c r="B6695" s="10">
        <v>4.6900638770311929E-5</v>
      </c>
      <c r="C6695" s="10">
        <v>1.213228985159349E-4</v>
      </c>
      <c r="D6695" s="10">
        <v>1.120432752901699E-4</v>
      </c>
      <c r="E6695" s="10">
        <v>4.7566306018992547E-5</v>
      </c>
      <c r="F6695" s="10">
        <v>4.6720254554505743E-5</v>
      </c>
      <c r="G6695" s="10">
        <v>7.3476878489801207E-5</v>
      </c>
      <c r="H6695" s="10">
        <v>7.5225954084705933E-5</v>
      </c>
      <c r="I6695" s="10">
        <v>6.5251057028066313E-5</v>
      </c>
      <c r="J6695" s="10">
        <v>8.6296072232353347E-5</v>
      </c>
      <c r="K6695">
        <v>7.1110084953175207E-5</v>
      </c>
      <c r="L6695">
        <v>1.300423764736574E-4</v>
      </c>
      <c r="M6695">
        <v>9.1601302448033827E-5</v>
      </c>
      <c r="N6695">
        <v>4.8174695844964328E-5</v>
      </c>
      <c r="O6695">
        <v>1.7668671531551641E-4</v>
      </c>
      <c r="P6695">
        <v>3.8674692916008279E-5</v>
      </c>
      <c r="Q6695">
        <v>7.5047363188872506E-5</v>
      </c>
      <c r="R6695">
        <v>1.626235337079945E-5</v>
      </c>
      <c r="S6695">
        <v>2.1467729183226671E-5</v>
      </c>
      <c r="T6695">
        <v>1.3715792693378339E-4</v>
      </c>
    </row>
    <row r="6696" spans="1:20">
      <c r="A6696" s="10">
        <v>6690</v>
      </c>
      <c r="B6696" s="10">
        <v>2.0314042134513119E-5</v>
      </c>
      <c r="C6696" s="10">
        <v>9.3206157572327204E-5</v>
      </c>
      <c r="D6696" s="10">
        <v>7.0535480553996635E-5</v>
      </c>
      <c r="E6696" s="10">
        <v>2.619943920393425E-5</v>
      </c>
      <c r="F6696" s="10">
        <v>3.6269250518114098E-8</v>
      </c>
      <c r="G6696" s="10">
        <v>6.1461955844946379E-5</v>
      </c>
      <c r="H6696" s="10">
        <v>3.9989008158545033E-5</v>
      </c>
      <c r="I6696" s="10">
        <v>4.0672451697445208E-5</v>
      </c>
      <c r="J6696" s="10">
        <v>6.8284870940362444E-5</v>
      </c>
      <c r="K6696">
        <v>2.8888012294913529E-5</v>
      </c>
      <c r="L6696">
        <v>8.8230260863572511E-5</v>
      </c>
      <c r="M6696">
        <v>5.2326239154377562E-5</v>
      </c>
      <c r="N6696">
        <v>5.1676279752119664E-6</v>
      </c>
      <c r="O6696">
        <v>1.3887945613256069E-4</v>
      </c>
      <c r="P6696">
        <v>2.2552603411483022E-6</v>
      </c>
      <c r="Q6696">
        <v>2.3810338956388359E-5</v>
      </c>
      <c r="R6696">
        <v>3.092991805948915E-6</v>
      </c>
      <c r="S6696">
        <v>3.5263233139532837E-5</v>
      </c>
      <c r="T6696">
        <v>1.073975889102489E-4</v>
      </c>
    </row>
    <row r="6697" spans="1:20">
      <c r="A6697" s="10">
        <v>6691</v>
      </c>
      <c r="B6697" s="10">
        <v>1.9281965427777239E-5</v>
      </c>
      <c r="C6697" s="10">
        <v>9.3692239342710822E-5</v>
      </c>
      <c r="D6697" s="10">
        <v>6.7648557458204923E-5</v>
      </c>
      <c r="E6697" s="10">
        <v>2.031714519314014E-5</v>
      </c>
      <c r="F6697" s="10">
        <v>0</v>
      </c>
      <c r="G6697" s="10">
        <v>6.4016300150399725E-5</v>
      </c>
      <c r="H6697" s="10">
        <v>4.1689338861261547E-5</v>
      </c>
      <c r="I6697" s="10">
        <v>4.2693772472287117E-5</v>
      </c>
      <c r="J6697" s="10">
        <v>8.3761574842204165E-5</v>
      </c>
      <c r="K6697">
        <v>2.4383805749037529E-5</v>
      </c>
      <c r="L6697">
        <v>5.5666610136205853E-5</v>
      </c>
      <c r="M6697">
        <v>5.6290466675722078E-5</v>
      </c>
      <c r="N6697">
        <v>6.4005132014599142E-6</v>
      </c>
      <c r="O6697">
        <v>1.328611400945357E-4</v>
      </c>
      <c r="P6697">
        <v>7.3360069596756207E-6</v>
      </c>
      <c r="Q6697">
        <v>2.327185946192823E-5</v>
      </c>
      <c r="R6697">
        <v>5.6982975000424533E-6</v>
      </c>
      <c r="S6697">
        <v>2.6990336700713139E-5</v>
      </c>
      <c r="T6697">
        <v>8.2147294534475217E-5</v>
      </c>
    </row>
    <row r="6698" spans="1:20">
      <c r="A6698" s="10">
        <v>6692</v>
      </c>
      <c r="B6698" s="10">
        <v>1.443165430434079E-5</v>
      </c>
      <c r="C6698" s="10">
        <v>6.6152810286234092E-5</v>
      </c>
      <c r="D6698" s="10">
        <v>3.6005286362828698E-5</v>
      </c>
      <c r="E6698" s="10">
        <v>7.6334440599712193E-6</v>
      </c>
      <c r="F6698" s="10">
        <v>0</v>
      </c>
      <c r="G6698" s="10">
        <v>5.0262013801298633E-5</v>
      </c>
      <c r="H6698" s="10">
        <v>3.2792107304505553E-5</v>
      </c>
      <c r="I6698" s="10">
        <v>3.2641699178459163E-5</v>
      </c>
      <c r="J6698" s="10">
        <v>7.0491999506612594E-5</v>
      </c>
      <c r="K6698">
        <v>1.229526053827359E-5</v>
      </c>
      <c r="L6698">
        <v>1.5957545621659409E-5</v>
      </c>
      <c r="M6698">
        <v>4.125527259107536E-5</v>
      </c>
      <c r="N6698">
        <v>5.6427816121422467E-6</v>
      </c>
      <c r="O6698">
        <v>1.023469469128399E-4</v>
      </c>
      <c r="P6698">
        <v>7.4954853718424819E-6</v>
      </c>
      <c r="Q6698">
        <v>0</v>
      </c>
      <c r="R6698">
        <v>4.6859717697389838E-6</v>
      </c>
      <c r="S6698">
        <v>2.6812316254570969E-5</v>
      </c>
      <c r="T6698">
        <v>3.7052774455643513E-5</v>
      </c>
    </row>
    <row r="6699" spans="1:20">
      <c r="A6699" s="10">
        <v>6693</v>
      </c>
      <c r="B6699" s="10">
        <v>1.4832737581512411E-6</v>
      </c>
      <c r="C6699" s="10">
        <v>2.4706595969460251E-5</v>
      </c>
      <c r="D6699" s="10">
        <v>1.481950632469145E-5</v>
      </c>
      <c r="E6699" s="10">
        <v>4.6262739695448929E-6</v>
      </c>
      <c r="F6699" s="10">
        <v>0</v>
      </c>
      <c r="G6699" s="10">
        <v>2.9780354714641309E-5</v>
      </c>
      <c r="H6699" s="10">
        <v>1.348949860392111E-5</v>
      </c>
      <c r="I6699" s="10">
        <v>1.9022277207109381E-5</v>
      </c>
      <c r="J6699" s="10">
        <v>3.7862564983706213E-5</v>
      </c>
      <c r="K6699">
        <v>1.0141340900976169E-5</v>
      </c>
      <c r="L6699">
        <v>8.8343476204073906E-8</v>
      </c>
      <c r="M6699">
        <v>2.12912082698188E-5</v>
      </c>
      <c r="N6699">
        <v>4.1213147033425176E-6</v>
      </c>
      <c r="O6699">
        <v>3.9204476536388203E-5</v>
      </c>
      <c r="P6699">
        <v>7.4882363531076246E-6</v>
      </c>
      <c r="Q6699">
        <v>0</v>
      </c>
      <c r="R6699">
        <v>9.1270709054298513E-7</v>
      </c>
      <c r="S6699">
        <v>1.9894805590156831E-5</v>
      </c>
      <c r="T6699">
        <v>6.7485380930778303E-5</v>
      </c>
    </row>
    <row r="6700" spans="1:20">
      <c r="A6700" s="10">
        <v>6694</v>
      </c>
      <c r="B6700" s="10">
        <v>1.58000255294166E-7</v>
      </c>
      <c r="C6700" s="10">
        <v>1.1686048006028921E-5</v>
      </c>
      <c r="D6700" s="10">
        <v>4.7801714177604606E-6</v>
      </c>
      <c r="E6700" s="10">
        <v>1.8770085317962569E-7</v>
      </c>
      <c r="F6700" s="10">
        <v>0</v>
      </c>
      <c r="G6700" s="10">
        <v>9.5832654239778892E-6</v>
      </c>
      <c r="H6700" s="10">
        <v>4.5194381479597407E-6</v>
      </c>
      <c r="I6700" s="10">
        <v>6.3905304418552117E-6</v>
      </c>
      <c r="J6700" s="10">
        <v>1.5015270614107939E-5</v>
      </c>
      <c r="K6700">
        <v>6.1228047660708321E-6</v>
      </c>
      <c r="L6700">
        <v>5.3121567390684969E-8</v>
      </c>
      <c r="M6700">
        <v>9.6790852205098617E-6</v>
      </c>
      <c r="N6700">
        <v>3.0166283530937622E-7</v>
      </c>
      <c r="O6700">
        <v>8.5921196522315365E-6</v>
      </c>
      <c r="P6700">
        <v>6.4480021646555973E-6</v>
      </c>
      <c r="Q6700">
        <v>0</v>
      </c>
      <c r="R6700">
        <v>1.202102021690761E-7</v>
      </c>
      <c r="S6700">
        <v>1.4526085402437951E-5</v>
      </c>
      <c r="T6700">
        <v>8.8746521720048938E-5</v>
      </c>
    </row>
    <row r="6701" spans="1:20">
      <c r="A6701" s="10">
        <v>6695</v>
      </c>
      <c r="B6701" s="10">
        <v>0</v>
      </c>
      <c r="C6701" s="10">
        <v>5.3546516252828403E-6</v>
      </c>
      <c r="D6701" s="10">
        <v>1.166412244888684E-6</v>
      </c>
      <c r="E6701" s="10">
        <v>0</v>
      </c>
      <c r="F6701" s="10">
        <v>0</v>
      </c>
      <c r="G6701" s="10">
        <v>1.6307945071982129E-6</v>
      </c>
      <c r="H6701" s="10">
        <v>2.0802648991461751E-6</v>
      </c>
      <c r="I6701" s="10">
        <v>1.6929296749311971E-6</v>
      </c>
      <c r="J6701" s="10">
        <v>4.62924948273714E-6</v>
      </c>
      <c r="K6701">
        <v>7.7376914506587639E-7</v>
      </c>
      <c r="L6701">
        <v>0</v>
      </c>
      <c r="M6701">
        <v>2.3183576274630401E-6</v>
      </c>
      <c r="N6701">
        <v>1.440537341978632E-9</v>
      </c>
      <c r="O6701">
        <v>7.2020450861203292E-7</v>
      </c>
      <c r="P6701">
        <v>3.5701417269172362E-7</v>
      </c>
      <c r="Q6701">
        <v>0</v>
      </c>
      <c r="R6701">
        <v>0</v>
      </c>
      <c r="S6701">
        <v>1.54549295787573E-5</v>
      </c>
      <c r="T6701">
        <v>9.7953388096573015E-5</v>
      </c>
    </row>
    <row r="6702" spans="1:20">
      <c r="A6702" s="10">
        <v>6696</v>
      </c>
      <c r="B6702" s="10">
        <v>0</v>
      </c>
      <c r="C6702" s="10">
        <v>1.3618383342020709E-6</v>
      </c>
      <c r="D6702" s="10">
        <v>4.5142385441454052E-7</v>
      </c>
      <c r="E6702" s="10">
        <v>0</v>
      </c>
      <c r="F6702" s="10">
        <v>0</v>
      </c>
      <c r="G6702" s="10">
        <v>1.2616991979870251E-7</v>
      </c>
      <c r="H6702" s="10">
        <v>2.695792343773484E-7</v>
      </c>
      <c r="I6702" s="10">
        <v>1.9984049304134721E-7</v>
      </c>
      <c r="J6702" s="10">
        <v>8.8825086061560308E-7</v>
      </c>
      <c r="K6702">
        <v>0</v>
      </c>
      <c r="L6702">
        <v>0</v>
      </c>
      <c r="M6702">
        <v>2.93121345369817E-7</v>
      </c>
      <c r="N6702">
        <v>8.5895394304315921E-10</v>
      </c>
      <c r="O6702">
        <v>1.3660255078777101E-7</v>
      </c>
      <c r="P6702">
        <v>0</v>
      </c>
      <c r="Q6702">
        <v>0</v>
      </c>
      <c r="R6702">
        <v>0</v>
      </c>
      <c r="S6702">
        <v>1.6313794900562641E-5</v>
      </c>
      <c r="T6702">
        <v>8.9845549785586541E-5</v>
      </c>
    </row>
    <row r="6703" spans="1:20">
      <c r="A6703" s="10">
        <v>6697</v>
      </c>
      <c r="B6703" s="10">
        <v>0</v>
      </c>
      <c r="C6703" s="10">
        <v>4.9885311077897941E-7</v>
      </c>
      <c r="D6703" s="10">
        <v>1.486269789105227E-7</v>
      </c>
      <c r="E6703" s="10">
        <v>0</v>
      </c>
      <c r="F6703" s="10">
        <v>0</v>
      </c>
      <c r="G6703" s="10">
        <v>2.5495338642001398E-7</v>
      </c>
      <c r="H6703" s="10">
        <v>4.333937297147045E-9</v>
      </c>
      <c r="I6703" s="10">
        <v>8.0893046393883671E-9</v>
      </c>
      <c r="J6703" s="10">
        <v>1.6495456207751211E-8</v>
      </c>
      <c r="K6703">
        <v>0</v>
      </c>
      <c r="L6703">
        <v>0</v>
      </c>
      <c r="M6703">
        <v>3.5675599032398448E-7</v>
      </c>
      <c r="N6703">
        <v>1.9863309932873061E-9</v>
      </c>
      <c r="O6703">
        <v>3.0046281386614878E-8</v>
      </c>
      <c r="P6703">
        <v>0</v>
      </c>
      <c r="Q6703">
        <v>0</v>
      </c>
      <c r="R6703">
        <v>0</v>
      </c>
      <c r="S6703">
        <v>1.3595607851633159E-5</v>
      </c>
      <c r="T6703">
        <v>9.2977202787790752E-5</v>
      </c>
    </row>
    <row r="6704" spans="1:20">
      <c r="A6704" s="10">
        <v>6698</v>
      </c>
      <c r="B6704" s="10">
        <v>0</v>
      </c>
      <c r="C6704" s="10">
        <v>5.4746829541152262E-7</v>
      </c>
      <c r="D6704" s="10">
        <v>6.2387818076745091E-10</v>
      </c>
      <c r="E6704" s="10">
        <v>0</v>
      </c>
      <c r="F6704" s="10">
        <v>0</v>
      </c>
      <c r="G6704" s="10">
        <v>2.8067220225409361E-7</v>
      </c>
      <c r="H6704" s="10">
        <v>0</v>
      </c>
      <c r="I6704" s="10">
        <v>0</v>
      </c>
      <c r="J6704" s="10">
        <v>1.3104461710186361E-7</v>
      </c>
      <c r="K6704">
        <v>0</v>
      </c>
      <c r="L6704">
        <v>0</v>
      </c>
      <c r="M6704">
        <v>4.2674333249015852E-7</v>
      </c>
      <c r="N6704">
        <v>9.2158600139005622E-10</v>
      </c>
      <c r="O6704">
        <v>2.7074529462300468E-10</v>
      </c>
      <c r="P6704">
        <v>0</v>
      </c>
      <c r="Q6704">
        <v>0</v>
      </c>
      <c r="R6704">
        <v>0</v>
      </c>
      <c r="S6704">
        <v>1.3749976273497089E-5</v>
      </c>
      <c r="T6704">
        <v>1.162031171899632E-4</v>
      </c>
    </row>
    <row r="6705" spans="1:20">
      <c r="A6705" s="10">
        <v>6699</v>
      </c>
      <c r="B6705" s="10">
        <v>0</v>
      </c>
      <c r="C6705" s="10">
        <v>5.4703032077519332E-7</v>
      </c>
      <c r="D6705" s="10">
        <v>0</v>
      </c>
      <c r="E6705" s="10">
        <v>0</v>
      </c>
      <c r="F6705" s="10">
        <v>0</v>
      </c>
      <c r="G6705" s="10">
        <v>2.8086158970500721E-7</v>
      </c>
      <c r="H6705" s="10">
        <v>0</v>
      </c>
      <c r="I6705" s="10">
        <v>1.692975899529137E-8</v>
      </c>
      <c r="J6705" s="10">
        <v>1.7134066012365581E-7</v>
      </c>
      <c r="K6705">
        <v>0</v>
      </c>
      <c r="L6705">
        <v>0</v>
      </c>
      <c r="M6705">
        <v>4.2807129744408067E-7</v>
      </c>
      <c r="N6705">
        <v>1.1184296133374471E-9</v>
      </c>
      <c r="O6705">
        <v>1.4181896385014541E-10</v>
      </c>
      <c r="P6705">
        <v>0</v>
      </c>
      <c r="Q6705">
        <v>0</v>
      </c>
      <c r="R6705">
        <v>0</v>
      </c>
      <c r="S6705">
        <v>1.6045791857358821E-5</v>
      </c>
      <c r="T6705">
        <v>7.8781536688946611E-5</v>
      </c>
    </row>
    <row r="6706" spans="1:20">
      <c r="A6706" s="10">
        <v>6700</v>
      </c>
      <c r="B6706" s="10">
        <v>0</v>
      </c>
      <c r="C6706" s="10">
        <v>3.9549109660528388E-7</v>
      </c>
      <c r="D6706" s="10">
        <v>1.4397188786941181E-10</v>
      </c>
      <c r="E6706" s="10">
        <v>0</v>
      </c>
      <c r="F6706" s="10">
        <v>0</v>
      </c>
      <c r="G6706" s="10">
        <v>2.2612861639094989E-7</v>
      </c>
      <c r="H6706" s="10">
        <v>0</v>
      </c>
      <c r="I6706" s="10">
        <v>0</v>
      </c>
      <c r="J6706" s="10">
        <v>1.7115214062413861E-7</v>
      </c>
      <c r="K6706">
        <v>0</v>
      </c>
      <c r="L6706">
        <v>0</v>
      </c>
      <c r="M6706">
        <v>7.7165531106294413E-8</v>
      </c>
      <c r="N6706">
        <v>6.2632058346897015E-10</v>
      </c>
      <c r="O6706">
        <v>0</v>
      </c>
      <c r="P6706">
        <v>0</v>
      </c>
      <c r="Q6706">
        <v>0</v>
      </c>
      <c r="R6706">
        <v>0</v>
      </c>
      <c r="S6706">
        <v>2.2639231201565869E-5</v>
      </c>
      <c r="T6706">
        <v>7.4441869042278069E-5</v>
      </c>
    </row>
    <row r="6707" spans="1:20">
      <c r="A6707" s="10">
        <v>6701</v>
      </c>
      <c r="B6707" s="10">
        <v>0</v>
      </c>
      <c r="C6707" s="10">
        <v>0</v>
      </c>
      <c r="D6707" s="10">
        <v>2.3995314644901959E-11</v>
      </c>
      <c r="E6707" s="10">
        <v>0</v>
      </c>
      <c r="F6707" s="10">
        <v>0</v>
      </c>
      <c r="G6707" s="10">
        <v>1.212079685847637E-8</v>
      </c>
      <c r="H6707" s="10">
        <v>0</v>
      </c>
      <c r="I6707" s="10">
        <v>0</v>
      </c>
      <c r="J6707" s="10">
        <v>1.7089292631230249E-7</v>
      </c>
      <c r="K6707">
        <v>0</v>
      </c>
      <c r="L6707">
        <v>0</v>
      </c>
      <c r="M6707">
        <v>0</v>
      </c>
      <c r="N6707">
        <v>6.4421545728236946E-10</v>
      </c>
      <c r="O6707">
        <v>6.4463165386429703E-11</v>
      </c>
      <c r="P6707">
        <v>0</v>
      </c>
      <c r="Q6707">
        <v>0</v>
      </c>
      <c r="R6707">
        <v>0</v>
      </c>
      <c r="S6707">
        <v>2.9938204132363591E-5</v>
      </c>
      <c r="T6707">
        <v>9.7841866693583384E-5</v>
      </c>
    </row>
    <row r="6708" spans="1:20">
      <c r="A6708" s="10">
        <v>6702</v>
      </c>
      <c r="B6708" s="10">
        <v>4.7967789555629156E-6</v>
      </c>
      <c r="C6708" s="10">
        <v>1.9599474469391588E-6</v>
      </c>
      <c r="D6708" s="10">
        <v>5.2613026714711218E-7</v>
      </c>
      <c r="E6708" s="10">
        <v>1.578078821318828E-6</v>
      </c>
      <c r="F6708" s="10">
        <v>3.520512965037834E-7</v>
      </c>
      <c r="G6708" s="10">
        <v>2.5871253793319988E-6</v>
      </c>
      <c r="H6708" s="10">
        <v>1.713267922273244E-6</v>
      </c>
      <c r="I6708" s="10">
        <v>1.801028786249767E-6</v>
      </c>
      <c r="J6708" s="10">
        <v>3.1494515323147549E-6</v>
      </c>
      <c r="K6708">
        <v>1.541036957893191E-6</v>
      </c>
      <c r="L6708">
        <v>1.099096777480096E-7</v>
      </c>
      <c r="M6708">
        <v>8.4167854417381891E-7</v>
      </c>
      <c r="N6708">
        <v>6.7273988614092774E-7</v>
      </c>
      <c r="O6708">
        <v>1.2675077952002411E-6</v>
      </c>
      <c r="P6708">
        <v>8.8166190362702306E-7</v>
      </c>
      <c r="Q6708">
        <v>1.4336627465221771E-6</v>
      </c>
      <c r="R6708">
        <v>6.1899767054189557E-6</v>
      </c>
      <c r="S6708">
        <v>3.5473255564650419E-5</v>
      </c>
      <c r="T6708">
        <v>8.430460079049225E-5</v>
      </c>
    </row>
    <row r="6709" spans="1:20">
      <c r="A6709" s="10">
        <v>6703</v>
      </c>
      <c r="B6709" s="10">
        <v>5.6065067740797048E-5</v>
      </c>
      <c r="C6709" s="10">
        <v>3.1174933879747388E-5</v>
      </c>
      <c r="D6709" s="10">
        <v>2.425469499797036E-5</v>
      </c>
      <c r="E6709" s="10">
        <v>3.4184948877672728E-5</v>
      </c>
      <c r="F6709" s="10">
        <v>1.6192353966334328E-5</v>
      </c>
      <c r="G6709" s="10">
        <v>3.9091164510923E-5</v>
      </c>
      <c r="H6709" s="10">
        <v>2.2170843825439271E-5</v>
      </c>
      <c r="I6709" s="10">
        <v>3.2372679241045497E-5</v>
      </c>
      <c r="J6709" s="10">
        <v>5.607200159892063E-5</v>
      </c>
      <c r="K6709">
        <v>3.7294370067756928E-5</v>
      </c>
      <c r="L6709">
        <v>1.625759586616559E-5</v>
      </c>
      <c r="M6709">
        <v>1.3773003773256389E-5</v>
      </c>
      <c r="N6709">
        <v>3.0589072293371438E-5</v>
      </c>
      <c r="O6709">
        <v>2.917550542787236E-5</v>
      </c>
      <c r="P6709">
        <v>2.1118294442057311E-5</v>
      </c>
      <c r="Q6709">
        <v>2.8224262635207269E-5</v>
      </c>
      <c r="R6709">
        <v>5.8943820444000533E-5</v>
      </c>
      <c r="S6709">
        <v>3.0893265823383281E-5</v>
      </c>
      <c r="T6709">
        <v>8.7857593659681292E-5</v>
      </c>
    </row>
    <row r="6710" spans="1:20">
      <c r="A6710" s="10">
        <v>6704</v>
      </c>
      <c r="B6710" s="10">
        <v>1.2737992326748571E-4</v>
      </c>
      <c r="C6710" s="10">
        <v>7.5612276266473003E-5</v>
      </c>
      <c r="D6710" s="10">
        <v>5.637798756375492E-5</v>
      </c>
      <c r="E6710" s="10">
        <v>1.2818772139280531E-4</v>
      </c>
      <c r="F6710" s="10">
        <v>8.1901093278269793E-5</v>
      </c>
      <c r="G6710" s="10">
        <v>1.0000091673667951E-4</v>
      </c>
      <c r="H6710" s="10">
        <v>6.742063302648174E-5</v>
      </c>
      <c r="I6710" s="10">
        <v>7.7274662871199438E-5</v>
      </c>
      <c r="J6710" s="10">
        <v>1.0992215479341951E-4</v>
      </c>
      <c r="K6710">
        <v>6.934650333710455E-5</v>
      </c>
      <c r="L6710">
        <v>5.697176951545281E-5</v>
      </c>
      <c r="M6710">
        <v>5.4085292936919623E-5</v>
      </c>
      <c r="N6710">
        <v>9.4709836508834319E-5</v>
      </c>
      <c r="O6710">
        <v>9.80818191994418E-5</v>
      </c>
      <c r="P6710">
        <v>5.0572008995491597E-5</v>
      </c>
      <c r="Q6710">
        <v>7.9889243186530409E-5</v>
      </c>
      <c r="R6710">
        <v>1.05119912182643E-4</v>
      </c>
      <c r="S6710">
        <v>2.4196455489983421E-5</v>
      </c>
      <c r="T6710">
        <v>9.9597164508525605E-5</v>
      </c>
    </row>
    <row r="6711" spans="1:20">
      <c r="A6711" s="10">
        <v>6705</v>
      </c>
      <c r="B6711" s="10">
        <v>1.1610120238311051E-4</v>
      </c>
      <c r="C6711" s="10">
        <v>1.322605201342922E-4</v>
      </c>
      <c r="D6711" s="10">
        <v>7.8512086431973337E-5</v>
      </c>
      <c r="E6711" s="10">
        <v>1.129680690206575E-4</v>
      </c>
      <c r="F6711" s="10">
        <v>1.138889008412133E-4</v>
      </c>
      <c r="G6711" s="10">
        <v>1.5147318074105001E-4</v>
      </c>
      <c r="H6711" s="10">
        <v>1.113286935817911E-4</v>
      </c>
      <c r="I6711" s="10">
        <v>1.3564047792055789E-4</v>
      </c>
      <c r="J6711" s="10">
        <v>1.8087919891442839E-4</v>
      </c>
      <c r="K6711">
        <v>1.9194452188099929E-4</v>
      </c>
      <c r="L6711">
        <v>7.4610901449197994E-5</v>
      </c>
      <c r="M6711">
        <v>1.0445139929107E-4</v>
      </c>
      <c r="N6711">
        <v>1.967417655099409E-4</v>
      </c>
      <c r="O6711">
        <v>1.6761271953500209E-4</v>
      </c>
      <c r="P6711">
        <v>8.4442777195909926E-5</v>
      </c>
      <c r="Q6711">
        <v>9.9854900804438118E-5</v>
      </c>
      <c r="R6711">
        <v>8.6448930365187718E-5</v>
      </c>
      <c r="S6711">
        <v>2.0860953113079909E-5</v>
      </c>
      <c r="T6711">
        <v>9.9811102031066969E-5</v>
      </c>
    </row>
    <row r="6712" spans="1:20">
      <c r="A6712" s="10">
        <v>6706</v>
      </c>
      <c r="B6712" s="10">
        <v>1.2923083815174669E-4</v>
      </c>
      <c r="C6712" s="10">
        <v>1.4276446802724901E-4</v>
      </c>
      <c r="D6712" s="10">
        <v>7.4259386019565781E-5</v>
      </c>
      <c r="E6712" s="10">
        <v>2.0361363005648369E-4</v>
      </c>
      <c r="F6712" s="10">
        <v>1.5966927481777659E-4</v>
      </c>
      <c r="G6712" s="10">
        <v>2.08782840398145E-4</v>
      </c>
      <c r="H6712" s="10">
        <v>1.1382885449631979E-4</v>
      </c>
      <c r="I6712" s="10">
        <v>1.9884908230993059E-4</v>
      </c>
      <c r="J6712" s="10">
        <v>1.7791637226066069E-4</v>
      </c>
      <c r="K6712">
        <v>1.7527894045546379E-4</v>
      </c>
      <c r="L6712">
        <v>6.5337001729049753E-5</v>
      </c>
      <c r="M6712">
        <v>1.2531565426637209E-4</v>
      </c>
      <c r="N6712">
        <v>2.4587616791123631E-4</v>
      </c>
      <c r="O6712">
        <v>1.2931828373998979E-4</v>
      </c>
      <c r="P6712">
        <v>8.5662424598049666E-5</v>
      </c>
      <c r="Q6712">
        <v>1.3630835440363491E-4</v>
      </c>
      <c r="R6712">
        <v>6.4788206731401234E-5</v>
      </c>
      <c r="S6712">
        <v>1.352681201594772E-5</v>
      </c>
      <c r="T6712">
        <v>1.264936914159274E-4</v>
      </c>
    </row>
    <row r="6713" spans="1:20">
      <c r="A6713" s="10">
        <v>6707</v>
      </c>
      <c r="B6713" s="10">
        <v>1.5664519293253501E-4</v>
      </c>
      <c r="C6713" s="10">
        <v>1.1937513333350519E-4</v>
      </c>
      <c r="D6713" s="10">
        <v>6.4381297827399928E-5</v>
      </c>
      <c r="E6713" s="10">
        <v>3.0997792991193789E-4</v>
      </c>
      <c r="F6713" s="10">
        <v>1.6784785152677519E-4</v>
      </c>
      <c r="G6713" s="10">
        <v>2.2705954188348079E-4</v>
      </c>
      <c r="H6713" s="10">
        <v>9.766333088667234E-5</v>
      </c>
      <c r="I6713" s="10">
        <v>2.1410192989799551E-4</v>
      </c>
      <c r="J6713" s="10">
        <v>1.4995482311367059E-4</v>
      </c>
      <c r="K6713">
        <v>1.644515062207449E-4</v>
      </c>
      <c r="L6713">
        <v>6.1307701972049229E-5</v>
      </c>
      <c r="M6713">
        <v>1.15297276691956E-4</v>
      </c>
      <c r="N6713">
        <v>2.7275640457952329E-4</v>
      </c>
      <c r="O6713">
        <v>1.001095510421155E-4</v>
      </c>
      <c r="P6713">
        <v>8.7051291281281244E-5</v>
      </c>
      <c r="Q6713">
        <v>1.3048310087062181E-4</v>
      </c>
      <c r="R6713">
        <v>1.2328034847132569E-4</v>
      </c>
      <c r="S6713">
        <v>8.1269434536327125E-6</v>
      </c>
      <c r="T6713">
        <v>1.324518360849187E-4</v>
      </c>
    </row>
    <row r="6714" spans="1:20">
      <c r="A6714" s="10">
        <v>6708</v>
      </c>
      <c r="B6714" s="10">
        <v>2.2461750855136129E-4</v>
      </c>
      <c r="C6714" s="10">
        <v>8.5415061804637655E-5</v>
      </c>
      <c r="D6714" s="10">
        <v>7.182556165115081E-5</v>
      </c>
      <c r="E6714" s="10">
        <v>2.5356887798202001E-4</v>
      </c>
      <c r="F6714" s="10">
        <v>8.4663851901837782E-5</v>
      </c>
      <c r="G6714" s="10">
        <v>1.8016907260976739E-4</v>
      </c>
      <c r="H6714" s="10">
        <v>7.8030132366134705E-5</v>
      </c>
      <c r="I6714" s="10">
        <v>1.7286581689779639E-4</v>
      </c>
      <c r="J6714" s="10">
        <v>1.2419576377499571E-4</v>
      </c>
      <c r="K6714">
        <v>9.0829154096412152E-5</v>
      </c>
      <c r="L6714">
        <v>6.6291659809977887E-5</v>
      </c>
      <c r="M6714">
        <v>6.9468334879415627E-5</v>
      </c>
      <c r="N6714">
        <v>2.0537299999635769E-4</v>
      </c>
      <c r="O6714">
        <v>8.4694326306574737E-5</v>
      </c>
      <c r="P6714">
        <v>7.7206353631104399E-5</v>
      </c>
      <c r="Q6714">
        <v>8.8487147349640825E-5</v>
      </c>
      <c r="R6714">
        <v>8.3837586334550035E-5</v>
      </c>
      <c r="S6714">
        <v>9.521937473511913E-6</v>
      </c>
      <c r="T6714">
        <v>1.072592618784914E-4</v>
      </c>
    </row>
    <row r="6715" spans="1:20">
      <c r="A6715" s="10">
        <v>6709</v>
      </c>
      <c r="B6715" s="10">
        <v>1.4001531371483691E-4</v>
      </c>
      <c r="C6715" s="10">
        <v>7.0065036244230301E-5</v>
      </c>
      <c r="D6715" s="10">
        <v>9.0270028761473144E-5</v>
      </c>
      <c r="E6715" s="10">
        <v>1.3626601187430109E-4</v>
      </c>
      <c r="F6715" s="10">
        <v>7.8185194350763413E-5</v>
      </c>
      <c r="G6715" s="10">
        <v>9.1885959909451207E-5</v>
      </c>
      <c r="H6715" s="10">
        <v>9.8264368812086035E-5</v>
      </c>
      <c r="I6715" s="10">
        <v>1.132547068463954E-4</v>
      </c>
      <c r="J6715" s="10">
        <v>8.7398190217443067E-5</v>
      </c>
      <c r="K6715">
        <v>6.6830758137547216E-5</v>
      </c>
      <c r="L6715">
        <v>1.0833566260989E-4</v>
      </c>
      <c r="M6715">
        <v>6.7620960660154324E-5</v>
      </c>
      <c r="N6715">
        <v>2.6856252616286742E-4</v>
      </c>
      <c r="O6715">
        <v>6.0217047323310983E-5</v>
      </c>
      <c r="P6715">
        <v>1.012799370922618E-4</v>
      </c>
      <c r="Q6715">
        <v>9.6123440226714607E-5</v>
      </c>
      <c r="R6715">
        <v>8.938402106182913E-5</v>
      </c>
      <c r="S6715">
        <v>1.1688250080964281E-5</v>
      </c>
      <c r="T6715">
        <v>8.1184403347570107E-5</v>
      </c>
    </row>
    <row r="6716" spans="1:20">
      <c r="A6716" s="10">
        <v>6710</v>
      </c>
      <c r="B6716" s="10">
        <v>6.2871800335245696E-5</v>
      </c>
      <c r="C6716" s="10">
        <v>1.031810058261201E-4</v>
      </c>
      <c r="D6716" s="10">
        <v>9.20679862900412E-5</v>
      </c>
      <c r="E6716" s="10">
        <v>6.1921717875792508E-5</v>
      </c>
      <c r="F6716" s="10">
        <v>1.094545810451492E-4</v>
      </c>
      <c r="G6716" s="10">
        <v>5.3608164312528033E-5</v>
      </c>
      <c r="H6716" s="10">
        <v>1.030904455255611E-4</v>
      </c>
      <c r="I6716" s="10">
        <v>5.6972807900082109E-5</v>
      </c>
      <c r="J6716" s="10">
        <v>7.8835046604184677E-5</v>
      </c>
      <c r="K6716">
        <v>4.7617711401853823E-5</v>
      </c>
      <c r="L6716">
        <v>8.6478735966158507E-5</v>
      </c>
      <c r="M6716">
        <v>7.0860884691053023E-5</v>
      </c>
      <c r="N6716">
        <v>1.544094506996335E-4</v>
      </c>
      <c r="O6716">
        <v>4.6478745347217917E-5</v>
      </c>
      <c r="P6716">
        <v>9.3674629086586193E-5</v>
      </c>
      <c r="Q6716">
        <v>1.3847832820069851E-4</v>
      </c>
      <c r="R6716">
        <v>5.092784520234617E-5</v>
      </c>
      <c r="S6716">
        <v>1.152975963529153E-5</v>
      </c>
      <c r="T6716">
        <v>9.1122004679748938E-5</v>
      </c>
    </row>
    <row r="6717" spans="1:20">
      <c r="A6717" s="10">
        <v>6711</v>
      </c>
      <c r="B6717" s="10">
        <v>2.9937252910452961E-5</v>
      </c>
      <c r="C6717" s="10">
        <v>7.7339972333386318E-5</v>
      </c>
      <c r="D6717" s="10">
        <v>6.825217399528622E-5</v>
      </c>
      <c r="E6717" s="10">
        <v>2.939413762837368E-5</v>
      </c>
      <c r="F6717" s="10">
        <v>9.302132348551179E-5</v>
      </c>
      <c r="G6717" s="10">
        <v>5.4244120744135418E-5</v>
      </c>
      <c r="H6717" s="10">
        <v>7.3183392356421245E-5</v>
      </c>
      <c r="I6717" s="10">
        <v>2.9117371156432031E-5</v>
      </c>
      <c r="J6717" s="10">
        <v>7.2507918635736845E-5</v>
      </c>
      <c r="K6717">
        <v>4.0084559974723191E-5</v>
      </c>
      <c r="L6717">
        <v>4.6835582613760392E-5</v>
      </c>
      <c r="M6717">
        <v>8.4414304075536664E-5</v>
      </c>
      <c r="N6717">
        <v>6.0534454791378778E-5</v>
      </c>
      <c r="O6717">
        <v>4.5694565981697259E-5</v>
      </c>
      <c r="P6717">
        <v>5.1941031489936502E-5</v>
      </c>
      <c r="Q6717">
        <v>9.9549451164420661E-5</v>
      </c>
      <c r="R6717">
        <v>2.88788036585436E-5</v>
      </c>
      <c r="S6717">
        <v>1.969064881360557E-5</v>
      </c>
      <c r="T6717">
        <v>1.163830055661523E-4</v>
      </c>
    </row>
    <row r="6718" spans="1:20">
      <c r="A6718" s="10">
        <v>6712</v>
      </c>
      <c r="B6718" s="10">
        <v>2.3409419201699241E-5</v>
      </c>
      <c r="C6718" s="10">
        <v>7.7303839425889165E-5</v>
      </c>
      <c r="D6718" s="10">
        <v>4.6866512386274057E-5</v>
      </c>
      <c r="E6718" s="10">
        <v>2.724012082152649E-5</v>
      </c>
      <c r="F6718" s="10">
        <v>5.5294338804868569E-5</v>
      </c>
      <c r="G6718" s="10">
        <v>5.4390594892546593E-5</v>
      </c>
      <c r="H6718" s="10">
        <v>4.0987751506930361E-5</v>
      </c>
      <c r="I6718" s="10">
        <v>2.399130881313333E-5</v>
      </c>
      <c r="J6718" s="10">
        <v>5.7150420326427303E-5</v>
      </c>
      <c r="K6718">
        <v>5.2602217692938209E-5</v>
      </c>
      <c r="L6718">
        <v>3.9889648973257732E-5</v>
      </c>
      <c r="M6718">
        <v>6.8914487355362756E-5</v>
      </c>
      <c r="N6718">
        <v>2.2818749001821131E-5</v>
      </c>
      <c r="O6718">
        <v>6.0089009241237827E-5</v>
      </c>
      <c r="P6718">
        <v>1.93179100265213E-5</v>
      </c>
      <c r="Q6718">
        <v>7.5628796538960091E-5</v>
      </c>
      <c r="R6718">
        <v>1.487477424203508E-5</v>
      </c>
      <c r="S6718">
        <v>1.5418961930904401E-5</v>
      </c>
      <c r="T6718">
        <v>1.6224754765966921E-4</v>
      </c>
    </row>
    <row r="6719" spans="1:20">
      <c r="A6719" s="10">
        <v>6713</v>
      </c>
      <c r="B6719" s="10">
        <v>1.6542663818560991E-5</v>
      </c>
      <c r="C6719" s="10">
        <v>6.7893074035336884E-5</v>
      </c>
      <c r="D6719" s="10">
        <v>4.0970734003322582E-5</v>
      </c>
      <c r="E6719" s="10">
        <v>2.0622389105112399E-5</v>
      </c>
      <c r="F6719" s="10">
        <v>7.7807292159881119E-6</v>
      </c>
      <c r="G6719" s="10">
        <v>3.9356433831794288E-5</v>
      </c>
      <c r="H6719" s="10">
        <v>2.0293305094238241E-5</v>
      </c>
      <c r="I6719" s="10">
        <v>2.6423947616589168E-5</v>
      </c>
      <c r="J6719" s="10">
        <v>4.4032974335711702E-5</v>
      </c>
      <c r="K6719">
        <v>2.4825736573170689E-5</v>
      </c>
      <c r="L6719">
        <v>1.2103200592043431E-5</v>
      </c>
      <c r="M6719">
        <v>3.3618811918092541E-5</v>
      </c>
      <c r="N6719">
        <v>5.9896849253111244E-6</v>
      </c>
      <c r="O6719">
        <v>1.04607173487972E-4</v>
      </c>
      <c r="P6719">
        <v>3.3956216008755459E-6</v>
      </c>
      <c r="Q6719">
        <v>2.1586076258462289E-5</v>
      </c>
      <c r="R6719">
        <v>3.9377606537613913E-6</v>
      </c>
      <c r="S6719">
        <v>1.3718626775677351E-5</v>
      </c>
      <c r="T6719">
        <v>1.5941493333433189E-4</v>
      </c>
    </row>
    <row r="6720" spans="1:20">
      <c r="A6720" s="10">
        <v>6714</v>
      </c>
      <c r="B6720" s="10">
        <v>7.4843410445595956E-6</v>
      </c>
      <c r="C6720" s="10">
        <v>1.5593327040507781E-5</v>
      </c>
      <c r="D6720" s="10">
        <v>5.402117975698997E-6</v>
      </c>
      <c r="E6720" s="10">
        <v>1.0491419575186389E-5</v>
      </c>
      <c r="F6720" s="10">
        <v>0</v>
      </c>
      <c r="G6720" s="10">
        <v>4.0936665677347557E-5</v>
      </c>
      <c r="H6720" s="10">
        <v>5.7902923335185928E-6</v>
      </c>
      <c r="I6720" s="10">
        <v>1.64084119783949E-5</v>
      </c>
      <c r="J6720" s="10">
        <v>2.8952128391943582E-5</v>
      </c>
      <c r="K6720">
        <v>1.056735636547051E-5</v>
      </c>
      <c r="L6720">
        <v>7.1626061205391236E-7</v>
      </c>
      <c r="M6720">
        <v>1.1311149662512251E-5</v>
      </c>
      <c r="N6720">
        <v>4.0150907323861807E-6</v>
      </c>
      <c r="O6720">
        <v>9.8060451271695325E-6</v>
      </c>
      <c r="P6720">
        <v>1.8056852604858689E-6</v>
      </c>
      <c r="Q6720">
        <v>7.4702357612966232E-8</v>
      </c>
      <c r="R6720">
        <v>8.4001052730994997E-7</v>
      </c>
      <c r="S6720">
        <v>2.6062658504543949E-5</v>
      </c>
      <c r="T6720">
        <v>1.2683237267854019E-4</v>
      </c>
    </row>
    <row r="6721" spans="1:20">
      <c r="A6721" s="10">
        <v>6715</v>
      </c>
      <c r="B6721" s="10">
        <v>2.052272486606538E-6</v>
      </c>
      <c r="C6721" s="10">
        <v>3.717395130898323E-6</v>
      </c>
      <c r="D6721" s="10">
        <v>2.2956143554746529E-6</v>
      </c>
      <c r="E6721" s="10">
        <v>6.1964284104813214E-6</v>
      </c>
      <c r="F6721" s="10">
        <v>0</v>
      </c>
      <c r="G6721" s="10">
        <v>2.7341120101853309E-5</v>
      </c>
      <c r="H6721" s="10">
        <v>2.2992829208059421E-6</v>
      </c>
      <c r="I6721" s="10">
        <v>1.2831393692791651E-5</v>
      </c>
      <c r="J6721" s="10">
        <v>1.7923110842854021E-5</v>
      </c>
      <c r="K6721">
        <v>3.621573882909982E-6</v>
      </c>
      <c r="L6721">
        <v>0</v>
      </c>
      <c r="M6721">
        <v>7.35438027947652E-6</v>
      </c>
      <c r="N6721">
        <v>3.625725120517335E-6</v>
      </c>
      <c r="O6721">
        <v>2.3218208610623028E-6</v>
      </c>
      <c r="P6721">
        <v>2.9630364078729351E-6</v>
      </c>
      <c r="Q6721">
        <v>0</v>
      </c>
      <c r="R6721">
        <v>7.4574847641926823E-8</v>
      </c>
      <c r="S6721">
        <v>2.1298462274595819E-5</v>
      </c>
      <c r="T6721">
        <v>1.0462342209135529E-4</v>
      </c>
    </row>
    <row r="6722" spans="1:20">
      <c r="A6722" s="10">
        <v>6716</v>
      </c>
      <c r="B6722" s="10">
        <v>1.6566536940076879E-8</v>
      </c>
      <c r="C6722" s="10">
        <v>6.8025256970454222E-6</v>
      </c>
      <c r="D6722" s="10">
        <v>8.8631493703874357E-7</v>
      </c>
      <c r="E6722" s="10">
        <v>8.9433935926762832E-7</v>
      </c>
      <c r="F6722" s="10">
        <v>0</v>
      </c>
      <c r="G6722" s="10">
        <v>8.4472314282328827E-6</v>
      </c>
      <c r="H6722" s="10">
        <v>5.0002801565834033E-7</v>
      </c>
      <c r="I6722" s="10">
        <v>4.4983005238710828E-6</v>
      </c>
      <c r="J6722" s="10">
        <v>6.3585176433643232E-6</v>
      </c>
      <c r="K6722">
        <v>8.7430014263002599E-7</v>
      </c>
      <c r="L6722">
        <v>0</v>
      </c>
      <c r="M6722">
        <v>1.6559390984172301E-6</v>
      </c>
      <c r="N6722">
        <v>1.622009257320312E-6</v>
      </c>
      <c r="O6722">
        <v>7.2544187220315802E-7</v>
      </c>
      <c r="P6722">
        <v>0</v>
      </c>
      <c r="Q6722">
        <v>0</v>
      </c>
      <c r="R6722">
        <v>0</v>
      </c>
      <c r="S6722">
        <v>9.8442912281167151E-6</v>
      </c>
      <c r="T6722">
        <v>6.9023253804634393E-5</v>
      </c>
    </row>
    <row r="6723" spans="1:20">
      <c r="A6723" s="10">
        <v>6717</v>
      </c>
      <c r="B6723" s="10">
        <v>0</v>
      </c>
      <c r="C6723" s="10">
        <v>1.2770902420723671E-6</v>
      </c>
      <c r="D6723" s="10">
        <v>3.7351106776254392E-7</v>
      </c>
      <c r="E6723" s="10">
        <v>0</v>
      </c>
      <c r="F6723" s="10">
        <v>0</v>
      </c>
      <c r="G6723" s="10">
        <v>1.2606480976344541E-6</v>
      </c>
      <c r="H6723" s="10">
        <v>9.3763066524815875E-8</v>
      </c>
      <c r="I6723" s="10">
        <v>4.3005054692885531E-7</v>
      </c>
      <c r="J6723" s="10">
        <v>6.2688035700378516E-7</v>
      </c>
      <c r="K6723">
        <v>3.3182603107971193E-8</v>
      </c>
      <c r="L6723">
        <v>0</v>
      </c>
      <c r="M6723">
        <v>4.0255283576195259E-7</v>
      </c>
      <c r="N6723">
        <v>1.3636788589500821E-7</v>
      </c>
      <c r="O6723">
        <v>1.3978837414047281E-7</v>
      </c>
      <c r="P6723">
        <v>0</v>
      </c>
      <c r="Q6723">
        <v>0</v>
      </c>
      <c r="R6723">
        <v>0</v>
      </c>
      <c r="S6723">
        <v>7.1362906361438449E-6</v>
      </c>
      <c r="T6723">
        <v>5.3584671736434313E-5</v>
      </c>
    </row>
    <row r="6724" spans="1:20">
      <c r="A6724" s="10">
        <v>6718</v>
      </c>
      <c r="B6724" s="10">
        <v>0</v>
      </c>
      <c r="C6724" s="10">
        <v>9.5478470719769536E-9</v>
      </c>
      <c r="D6724" s="10">
        <v>4.1391917762455881E-8</v>
      </c>
      <c r="E6724" s="10">
        <v>0</v>
      </c>
      <c r="F6724" s="10">
        <v>0</v>
      </c>
      <c r="G6724" s="10">
        <v>1.4166181328344261E-7</v>
      </c>
      <c r="H6724" s="10">
        <v>0</v>
      </c>
      <c r="I6724" s="10">
        <v>0</v>
      </c>
      <c r="J6724" s="10">
        <v>4.5244679884117598E-8</v>
      </c>
      <c r="K6724">
        <v>0</v>
      </c>
      <c r="L6724">
        <v>0</v>
      </c>
      <c r="M6724">
        <v>1.7371217235091391E-8</v>
      </c>
      <c r="N6724">
        <v>2.8452849363304651E-9</v>
      </c>
      <c r="O6724">
        <v>3.287621434707914E-9</v>
      </c>
      <c r="P6724">
        <v>0</v>
      </c>
      <c r="Q6724">
        <v>0</v>
      </c>
      <c r="R6724">
        <v>0</v>
      </c>
      <c r="S6724">
        <v>5.289337987271741E-6</v>
      </c>
      <c r="T6724">
        <v>4.1518778927742068E-5</v>
      </c>
    </row>
    <row r="6725" spans="1:20">
      <c r="A6725" s="10">
        <v>6719</v>
      </c>
      <c r="B6725" s="10">
        <v>0</v>
      </c>
      <c r="C6725" s="10">
        <v>9.5478470719769536E-9</v>
      </c>
      <c r="D6725" s="10">
        <v>8.998242991838234E-9</v>
      </c>
      <c r="E6725" s="10">
        <v>0</v>
      </c>
      <c r="F6725" s="10">
        <v>0</v>
      </c>
      <c r="G6725" s="10">
        <v>1.4999486112364509E-8</v>
      </c>
      <c r="H6725" s="10">
        <v>0</v>
      </c>
      <c r="I6725" s="10">
        <v>0</v>
      </c>
      <c r="J6725" s="10">
        <v>1.413896246378675E-8</v>
      </c>
      <c r="K6725">
        <v>0</v>
      </c>
      <c r="L6725">
        <v>0</v>
      </c>
      <c r="M6725">
        <v>3.5890944700602058E-10</v>
      </c>
      <c r="N6725">
        <v>6.4421545728236946E-10</v>
      </c>
      <c r="O6725">
        <v>8.0578956733037128E-12</v>
      </c>
      <c r="P6725">
        <v>0</v>
      </c>
      <c r="Q6725">
        <v>0</v>
      </c>
      <c r="R6725">
        <v>0</v>
      </c>
      <c r="S6725">
        <v>7.7748652234002642E-6</v>
      </c>
      <c r="T6725">
        <v>2.2187353017706829E-5</v>
      </c>
    </row>
    <row r="6726" spans="1:20">
      <c r="A6726" s="10">
        <v>6720</v>
      </c>
      <c r="B6726" s="10">
        <v>0</v>
      </c>
      <c r="C6726" s="10">
        <v>0</v>
      </c>
      <c r="D6726" s="10">
        <v>0</v>
      </c>
      <c r="E6726" s="10">
        <v>0</v>
      </c>
      <c r="F6726" s="10">
        <v>0</v>
      </c>
      <c r="G6726" s="10">
        <v>0</v>
      </c>
      <c r="H6726" s="10">
        <v>0</v>
      </c>
      <c r="I6726" s="10">
        <v>0</v>
      </c>
      <c r="J6726" s="10">
        <v>1.2979567541756241E-7</v>
      </c>
      <c r="K6726">
        <v>0</v>
      </c>
      <c r="L6726">
        <v>1.154816682406195E-9</v>
      </c>
      <c r="M6726">
        <v>0</v>
      </c>
      <c r="N6726">
        <v>5.9053083584217205E-10</v>
      </c>
      <c r="O6726">
        <v>0</v>
      </c>
      <c r="P6726">
        <v>0</v>
      </c>
      <c r="Q6726">
        <v>0</v>
      </c>
      <c r="R6726">
        <v>0</v>
      </c>
      <c r="S6726">
        <v>8.011788380813337E-6</v>
      </c>
      <c r="T6726">
        <v>1.8318476018804631E-5</v>
      </c>
    </row>
    <row r="6727" spans="1:20">
      <c r="A6727" s="10">
        <v>6721</v>
      </c>
      <c r="B6727" s="10">
        <v>0</v>
      </c>
      <c r="C6727" s="10">
        <v>4.222075494213662E-7</v>
      </c>
      <c r="D6727" s="10">
        <v>0</v>
      </c>
      <c r="E6727" s="10">
        <v>0</v>
      </c>
      <c r="F6727" s="10">
        <v>0</v>
      </c>
      <c r="G6727" s="10">
        <v>2.1230333247425031E-7</v>
      </c>
      <c r="H6727" s="10">
        <v>0</v>
      </c>
      <c r="I6727" s="10">
        <v>0</v>
      </c>
      <c r="J6727" s="10">
        <v>1.7098718606206111E-7</v>
      </c>
      <c r="K6727">
        <v>0</v>
      </c>
      <c r="L6727">
        <v>0</v>
      </c>
      <c r="M6727">
        <v>3.4455306912577969E-7</v>
      </c>
      <c r="N6727">
        <v>6.6211033109576856E-10</v>
      </c>
      <c r="O6727">
        <v>0</v>
      </c>
      <c r="P6727">
        <v>0</v>
      </c>
      <c r="Q6727">
        <v>0</v>
      </c>
      <c r="R6727">
        <v>0</v>
      </c>
      <c r="S6727">
        <v>1.8446043514859999E-5</v>
      </c>
      <c r="T6727">
        <v>1.7383595451977791E-5</v>
      </c>
    </row>
    <row r="6728" spans="1:20">
      <c r="A6728" s="10">
        <v>6722</v>
      </c>
      <c r="B6728" s="10">
        <v>0</v>
      </c>
      <c r="C6728" s="10">
        <v>0</v>
      </c>
      <c r="D6728" s="10">
        <v>0</v>
      </c>
      <c r="E6728" s="10">
        <v>0</v>
      </c>
      <c r="F6728" s="10">
        <v>0</v>
      </c>
      <c r="G6728" s="10">
        <v>3.6362390575429123E-8</v>
      </c>
      <c r="H6728" s="10">
        <v>0</v>
      </c>
      <c r="I6728" s="10">
        <v>0</v>
      </c>
      <c r="J6728" s="10">
        <v>1.080688030982101E-7</v>
      </c>
      <c r="K6728">
        <v>0</v>
      </c>
      <c r="L6728">
        <v>0</v>
      </c>
      <c r="M6728">
        <v>1.8555618410211271E-7</v>
      </c>
      <c r="N6728">
        <v>5.0105646677517622E-10</v>
      </c>
      <c r="O6728">
        <v>0</v>
      </c>
      <c r="P6728">
        <v>0</v>
      </c>
      <c r="Q6728">
        <v>0</v>
      </c>
      <c r="R6728">
        <v>0</v>
      </c>
      <c r="S6728">
        <v>4.6021490102706003E-5</v>
      </c>
      <c r="T6728">
        <v>5.7078853430631013E-5</v>
      </c>
    </row>
    <row r="6729" spans="1:20">
      <c r="A6729" s="10">
        <v>6723</v>
      </c>
      <c r="B6729" s="10">
        <v>0</v>
      </c>
      <c r="C6729" s="10">
        <v>0</v>
      </c>
      <c r="D6729" s="10">
        <v>0</v>
      </c>
      <c r="E6729" s="10">
        <v>0</v>
      </c>
      <c r="F6729" s="10">
        <v>0</v>
      </c>
      <c r="G6729" s="10">
        <v>0</v>
      </c>
      <c r="H6729" s="10">
        <v>0</v>
      </c>
      <c r="I6729" s="10">
        <v>0</v>
      </c>
      <c r="J6729" s="10">
        <v>0</v>
      </c>
      <c r="K6729">
        <v>0</v>
      </c>
      <c r="L6729">
        <v>0</v>
      </c>
      <c r="M6729">
        <v>0</v>
      </c>
      <c r="N6729">
        <v>2.8631798101438642E-10</v>
      </c>
      <c r="O6729">
        <v>1.0743860897738281E-11</v>
      </c>
      <c r="P6729">
        <v>0</v>
      </c>
      <c r="Q6729">
        <v>0</v>
      </c>
      <c r="R6729">
        <v>0</v>
      </c>
      <c r="S6729">
        <v>6.6480086184201269E-5</v>
      </c>
      <c r="T6729">
        <v>1.3140523328321709E-4</v>
      </c>
    </row>
    <row r="6730" spans="1:20">
      <c r="A6730" s="10">
        <v>6724</v>
      </c>
      <c r="B6730" s="10">
        <v>0</v>
      </c>
      <c r="C6730" s="10">
        <v>0</v>
      </c>
      <c r="D6730" s="10">
        <v>0</v>
      </c>
      <c r="E6730" s="10">
        <v>0</v>
      </c>
      <c r="F6730" s="10">
        <v>0</v>
      </c>
      <c r="G6730" s="10">
        <v>0</v>
      </c>
      <c r="H6730" s="10">
        <v>0</v>
      </c>
      <c r="I6730" s="10">
        <v>0</v>
      </c>
      <c r="J6730" s="10">
        <v>0</v>
      </c>
      <c r="K6730">
        <v>0</v>
      </c>
      <c r="L6730">
        <v>0</v>
      </c>
      <c r="M6730">
        <v>0</v>
      </c>
      <c r="N6730">
        <v>3.2210772864118468E-10</v>
      </c>
      <c r="O6730">
        <v>0</v>
      </c>
      <c r="P6730">
        <v>0</v>
      </c>
      <c r="Q6730">
        <v>0</v>
      </c>
      <c r="R6730">
        <v>0</v>
      </c>
      <c r="S6730">
        <v>7.4091240778591719E-5</v>
      </c>
      <c r="T6730">
        <v>1.7815829363149841E-4</v>
      </c>
    </row>
    <row r="6731" spans="1:20">
      <c r="A6731" s="10">
        <v>6725</v>
      </c>
      <c r="B6731" s="10">
        <v>0</v>
      </c>
      <c r="C6731" s="10">
        <v>0</v>
      </c>
      <c r="D6731" s="10">
        <v>0</v>
      </c>
      <c r="E6731" s="10">
        <v>0</v>
      </c>
      <c r="F6731" s="10">
        <v>0</v>
      </c>
      <c r="G6731" s="10">
        <v>0</v>
      </c>
      <c r="H6731" s="10">
        <v>0</v>
      </c>
      <c r="I6731" s="10">
        <v>0</v>
      </c>
      <c r="J6731" s="10">
        <v>0</v>
      </c>
      <c r="K6731">
        <v>0</v>
      </c>
      <c r="L6731">
        <v>0</v>
      </c>
      <c r="M6731">
        <v>0</v>
      </c>
      <c r="N6731">
        <v>3.7579235008138209E-10</v>
      </c>
      <c r="O6731">
        <v>0</v>
      </c>
      <c r="P6731">
        <v>0</v>
      </c>
      <c r="Q6731">
        <v>0</v>
      </c>
      <c r="R6731">
        <v>0</v>
      </c>
      <c r="S6731">
        <v>8.5690307075829325E-5</v>
      </c>
      <c r="T6731">
        <v>1.84404680906562E-4</v>
      </c>
    </row>
    <row r="6732" spans="1:20">
      <c r="A6732" s="10">
        <v>6726</v>
      </c>
      <c r="B6732" s="10">
        <v>4.7654756185985312E-7</v>
      </c>
      <c r="C6732" s="10">
        <v>2.750393121220224E-7</v>
      </c>
      <c r="D6732" s="10">
        <v>2.776659825935459E-7</v>
      </c>
      <c r="E6732" s="10">
        <v>5.4994509777187394E-7</v>
      </c>
      <c r="F6732" s="10">
        <v>0</v>
      </c>
      <c r="G6732" s="10">
        <v>4.3585627953277392E-7</v>
      </c>
      <c r="H6732" s="10">
        <v>5.4431543741356173E-7</v>
      </c>
      <c r="I6732" s="10">
        <v>6.9288938888681058E-7</v>
      </c>
      <c r="J6732" s="10">
        <v>5.6640919279304125E-7</v>
      </c>
      <c r="K6732">
        <v>1.01759982864445E-7</v>
      </c>
      <c r="L6732">
        <v>2.0495109071003951E-7</v>
      </c>
      <c r="M6732">
        <v>1.9320544169142839E-7</v>
      </c>
      <c r="N6732">
        <v>2.639225464369173E-7</v>
      </c>
      <c r="O6732">
        <v>7.8561259656441876E-8</v>
      </c>
      <c r="P6732">
        <v>1.8851979347338349E-7</v>
      </c>
      <c r="Q6732">
        <v>1.0375327446245309E-8</v>
      </c>
      <c r="R6732">
        <v>4.1272169411382779E-7</v>
      </c>
      <c r="S6732">
        <v>6.9058484908611639E-5</v>
      </c>
      <c r="T6732">
        <v>1.8101086358995601E-4</v>
      </c>
    </row>
    <row r="6733" spans="1:20">
      <c r="A6733" s="10">
        <v>6727</v>
      </c>
      <c r="B6733" s="10">
        <v>1.017228638926161E-5</v>
      </c>
      <c r="C6733" s="10">
        <v>2.0350552793486201E-5</v>
      </c>
      <c r="D6733" s="10">
        <v>2.4260741217378011E-5</v>
      </c>
      <c r="E6733" s="10">
        <v>2.5073625128300621E-5</v>
      </c>
      <c r="F6733" s="10">
        <v>1.488549097185905E-5</v>
      </c>
      <c r="G6733" s="10">
        <v>1.8365236330888959E-5</v>
      </c>
      <c r="H6733" s="10">
        <v>2.420014537249365E-5</v>
      </c>
      <c r="I6733" s="10">
        <v>1.8031909418183809E-5</v>
      </c>
      <c r="J6733" s="10">
        <v>2.723421617466857E-5</v>
      </c>
      <c r="K6733">
        <v>2.7350232148066128E-5</v>
      </c>
      <c r="L6733">
        <v>1.6236087405455779E-5</v>
      </c>
      <c r="M6733">
        <v>1.5798811618643969E-5</v>
      </c>
      <c r="N6733">
        <v>1.8505502829393001E-5</v>
      </c>
      <c r="O6733">
        <v>1.8647988822294431E-5</v>
      </c>
      <c r="P6733">
        <v>1.953080464549065E-5</v>
      </c>
      <c r="Q6733">
        <v>1.433123229494972E-5</v>
      </c>
      <c r="R6733">
        <v>1.8854970210219581E-5</v>
      </c>
      <c r="S6733">
        <v>5.698636576441512E-5</v>
      </c>
      <c r="T6733">
        <v>1.8588387287475649E-4</v>
      </c>
    </row>
    <row r="6734" spans="1:20">
      <c r="A6734" s="10">
        <v>6728</v>
      </c>
      <c r="B6734" s="10">
        <v>5.7284364859586712E-5</v>
      </c>
      <c r="C6734" s="10">
        <v>7.53297059804793E-5</v>
      </c>
      <c r="D6734" s="10">
        <v>9.5098117022930873E-5</v>
      </c>
      <c r="E6734" s="10">
        <v>6.3874565833193321E-5</v>
      </c>
      <c r="F6734" s="10">
        <v>6.5558815267167033E-5</v>
      </c>
      <c r="G6734" s="10">
        <v>5.3189130373322661E-5</v>
      </c>
      <c r="H6734" s="10">
        <v>9.9544395109174702E-5</v>
      </c>
      <c r="I6734" s="10">
        <v>6.6906081088168541E-5</v>
      </c>
      <c r="J6734" s="10">
        <v>8.5057472020847575E-5</v>
      </c>
      <c r="K6734">
        <v>7.4188779159385776E-5</v>
      </c>
      <c r="L6734">
        <v>1.235049447993474E-4</v>
      </c>
      <c r="M6734">
        <v>7.0985498948327125E-5</v>
      </c>
      <c r="N6734">
        <v>7.44123141734568E-5</v>
      </c>
      <c r="O6734">
        <v>6.9548802293781153E-5</v>
      </c>
      <c r="P6734">
        <v>1.063496289572184E-4</v>
      </c>
      <c r="Q6734">
        <v>7.4831504501353375E-5</v>
      </c>
      <c r="R6734">
        <v>5.0371970409839097E-5</v>
      </c>
      <c r="S6734">
        <v>4.5536318078111761E-5</v>
      </c>
      <c r="T6734">
        <v>1.8328197910408579E-4</v>
      </c>
    </row>
    <row r="6735" spans="1:20">
      <c r="A6735" s="10">
        <v>6729</v>
      </c>
      <c r="B6735" s="10">
        <v>9.3288067243468625E-5</v>
      </c>
      <c r="C6735" s="10">
        <v>1.5237729520614491E-4</v>
      </c>
      <c r="D6735" s="10">
        <v>2.0904677206627119E-4</v>
      </c>
      <c r="E6735" s="10">
        <v>1.202527253310254E-4</v>
      </c>
      <c r="F6735" s="10">
        <v>1.611944218729737E-4</v>
      </c>
      <c r="G6735" s="10">
        <v>1.032086903599616E-4</v>
      </c>
      <c r="H6735" s="10">
        <v>2.1148626372443521E-4</v>
      </c>
      <c r="I6735" s="10">
        <v>1.215109097301999E-4</v>
      </c>
      <c r="J6735" s="10">
        <v>1.8623569653571231E-4</v>
      </c>
      <c r="K6735">
        <v>1.2468241448275439E-4</v>
      </c>
      <c r="L6735">
        <v>1.969087452408433E-4</v>
      </c>
      <c r="M6735">
        <v>1.9570570898301201E-4</v>
      </c>
      <c r="N6735">
        <v>1.440248496346691E-4</v>
      </c>
      <c r="O6735">
        <v>1.4274816250708111E-4</v>
      </c>
      <c r="P6735">
        <v>2.0622198783663929E-4</v>
      </c>
      <c r="Q6735">
        <v>1.6535553613524111E-4</v>
      </c>
      <c r="R6735">
        <v>8.3863451006521375E-5</v>
      </c>
      <c r="S6735">
        <v>2.4744951929942389E-5</v>
      </c>
      <c r="T6735">
        <v>1.7947894239615339E-4</v>
      </c>
    </row>
    <row r="6736" spans="1:20">
      <c r="A6736" s="10">
        <v>6730</v>
      </c>
      <c r="B6736" s="10">
        <v>1.174191136674991E-4</v>
      </c>
      <c r="C6736" s="10">
        <v>2.4977568468096631E-4</v>
      </c>
      <c r="D6736" s="10">
        <v>2.219834452353155E-4</v>
      </c>
      <c r="E6736" s="10">
        <v>1.4993042696277801E-4</v>
      </c>
      <c r="F6736" s="10">
        <v>3.6194132498953459E-4</v>
      </c>
      <c r="G6736" s="10">
        <v>1.683730222011217E-4</v>
      </c>
      <c r="H6736" s="10">
        <v>2.9584621986148563E-4</v>
      </c>
      <c r="I6736" s="10">
        <v>1.531102066676406E-4</v>
      </c>
      <c r="J6736" s="10">
        <v>2.6643371909120921E-4</v>
      </c>
      <c r="K6736">
        <v>2.0507658622039089E-4</v>
      </c>
      <c r="L6736">
        <v>2.7294876120493601E-4</v>
      </c>
      <c r="M6736">
        <v>2.6259520680652629E-4</v>
      </c>
      <c r="N6736">
        <v>1.387745876059053E-4</v>
      </c>
      <c r="O6736">
        <v>1.5133449175548181E-4</v>
      </c>
      <c r="P6736">
        <v>2.961309329159355E-4</v>
      </c>
      <c r="Q6736">
        <v>3.183394540086234E-4</v>
      </c>
      <c r="R6736">
        <v>1.0890842574859559E-4</v>
      </c>
      <c r="S6736">
        <v>1.002399750114649E-5</v>
      </c>
      <c r="T6736">
        <v>1.6376306305961719E-4</v>
      </c>
    </row>
    <row r="6737" spans="1:20">
      <c r="A6737" s="10">
        <v>6731</v>
      </c>
      <c r="B6737" s="10">
        <v>2.246854498974466E-4</v>
      </c>
      <c r="C6737" s="10">
        <v>2.8939689591600038E-4</v>
      </c>
      <c r="D6737" s="10">
        <v>1.846147780879211E-4</v>
      </c>
      <c r="E6737" s="10">
        <v>2.7801421130839058E-4</v>
      </c>
      <c r="F6737" s="10">
        <v>3.4615573261772068E-4</v>
      </c>
      <c r="G6737" s="10">
        <v>2.5666020862550698E-4</v>
      </c>
      <c r="H6737" s="10">
        <v>3.0754144342090339E-4</v>
      </c>
      <c r="I6737" s="10">
        <v>2.3265364069808211E-4</v>
      </c>
      <c r="J6737" s="10">
        <v>3.712355275709087E-4</v>
      </c>
      <c r="K6737">
        <v>2.056520462974011E-4</v>
      </c>
      <c r="L6737">
        <v>2.4680260000420302E-4</v>
      </c>
      <c r="M6737">
        <v>2.202014564013492E-4</v>
      </c>
      <c r="N6737">
        <v>1.5218163509481201E-4</v>
      </c>
      <c r="O6737">
        <v>1.4580250544467811E-4</v>
      </c>
      <c r="P6737">
        <v>3.1226271798301858E-4</v>
      </c>
      <c r="Q6737">
        <v>3.2039467668413152E-4</v>
      </c>
      <c r="R6737">
        <v>1.5080636995893189E-4</v>
      </c>
      <c r="S6737">
        <v>6.6495203166961934E-6</v>
      </c>
      <c r="T6737">
        <v>1.6447549788823121E-4</v>
      </c>
    </row>
    <row r="6738" spans="1:20">
      <c r="A6738" s="10">
        <v>6732</v>
      </c>
      <c r="B6738" s="10">
        <v>2.5245006948518842E-4</v>
      </c>
      <c r="C6738" s="10">
        <v>2.1867560285644081E-4</v>
      </c>
      <c r="D6738" s="10">
        <v>1.479639157810573E-4</v>
      </c>
      <c r="E6738" s="10">
        <v>2.196738418130543E-4</v>
      </c>
      <c r="F6738" s="10">
        <v>1.664713471142544E-4</v>
      </c>
      <c r="G6738" s="10">
        <v>2.553409195445089E-4</v>
      </c>
      <c r="H6738" s="10">
        <v>2.287876247874695E-4</v>
      </c>
      <c r="I6738" s="10">
        <v>2.132340746278334E-4</v>
      </c>
      <c r="J6738" s="10">
        <v>3.2709393772555018E-4</v>
      </c>
      <c r="K6738">
        <v>2.2662877296798919E-4</v>
      </c>
      <c r="L6738">
        <v>2.217023851431422E-4</v>
      </c>
      <c r="M6738">
        <v>1.6031220380322421E-4</v>
      </c>
      <c r="N6738">
        <v>1.7111123301242719E-4</v>
      </c>
      <c r="O6738">
        <v>1.7107881180922319E-4</v>
      </c>
      <c r="P6738">
        <v>2.808589720835406E-4</v>
      </c>
      <c r="Q6738">
        <v>1.993943916545104E-4</v>
      </c>
      <c r="R6738">
        <v>2.4204766647070901E-4</v>
      </c>
      <c r="S6738">
        <v>8.1198209519646876E-6</v>
      </c>
      <c r="T6738">
        <v>1.4710614250248251E-4</v>
      </c>
    </row>
    <row r="6739" spans="1:20">
      <c r="A6739" s="10">
        <v>6733</v>
      </c>
      <c r="B6739" s="10">
        <v>2.6850297578314292E-4</v>
      </c>
      <c r="C6739" s="10">
        <v>1.61443939545187E-4</v>
      </c>
      <c r="D6739" s="10">
        <v>1.3611685725249781E-4</v>
      </c>
      <c r="E6739" s="10">
        <v>1.4403408989182871E-4</v>
      </c>
      <c r="F6739" s="10">
        <v>1.9768134360733099E-4</v>
      </c>
      <c r="G6739" s="10">
        <v>1.6728792301336269E-4</v>
      </c>
      <c r="H6739" s="10">
        <v>2.3638141220036629E-4</v>
      </c>
      <c r="I6739" s="10">
        <v>1.842401130362687E-4</v>
      </c>
      <c r="J6739" s="10">
        <v>2.4730075136929138E-4</v>
      </c>
      <c r="K6739">
        <v>1.892711347369731E-4</v>
      </c>
      <c r="L6739">
        <v>1.731472371836534E-4</v>
      </c>
      <c r="M6739">
        <v>1.4000497987876981E-4</v>
      </c>
      <c r="N6739">
        <v>1.5822800874350481E-4</v>
      </c>
      <c r="O6739">
        <v>1.398976179866775E-4</v>
      </c>
      <c r="P6739">
        <v>2.122375407273936E-4</v>
      </c>
      <c r="Q6739">
        <v>1.9355124068165259E-4</v>
      </c>
      <c r="R6739">
        <v>1.9935376098075569E-4</v>
      </c>
      <c r="S6739">
        <v>6.585711134226053E-6</v>
      </c>
      <c r="T6739">
        <v>1.207568960516143E-4</v>
      </c>
    </row>
    <row r="6740" spans="1:20">
      <c r="A6740" s="10">
        <v>6734</v>
      </c>
      <c r="B6740" s="10">
        <v>1.45386079904568E-4</v>
      </c>
      <c r="C6740" s="10">
        <v>1.0943474273422551E-4</v>
      </c>
      <c r="D6740" s="10">
        <v>1.3903506363987489E-4</v>
      </c>
      <c r="E6740" s="10">
        <v>1.1592017099312891E-4</v>
      </c>
      <c r="F6740" s="10">
        <v>1.1522222757454589E-4</v>
      </c>
      <c r="G6740" s="10">
        <v>1.2947108889646539E-4</v>
      </c>
      <c r="H6740" s="10">
        <v>1.7923098748101081E-4</v>
      </c>
      <c r="I6740" s="10">
        <v>1.2664575908066309E-4</v>
      </c>
      <c r="J6740" s="10">
        <v>1.965419055804688E-4</v>
      </c>
      <c r="K6740">
        <v>1.513749920169266E-4</v>
      </c>
      <c r="L6740">
        <v>1.587484198142803E-4</v>
      </c>
      <c r="M6740">
        <v>9.7787294297368665E-5</v>
      </c>
      <c r="N6740">
        <v>1.4117680217719369E-4</v>
      </c>
      <c r="O6740">
        <v>1.2362701969137721E-4</v>
      </c>
      <c r="P6740">
        <v>2.0171056102700081E-4</v>
      </c>
      <c r="Q6740">
        <v>1.2364952113974541E-4</v>
      </c>
      <c r="R6740">
        <v>1.554747832477522E-4</v>
      </c>
      <c r="S6740">
        <v>1.126394054975007E-5</v>
      </c>
      <c r="T6740">
        <v>8.2622777592096747E-5</v>
      </c>
    </row>
    <row r="6741" spans="1:20">
      <c r="A6741" s="10">
        <v>6735</v>
      </c>
      <c r="B6741" s="10">
        <v>9.7801119527758182E-5</v>
      </c>
      <c r="C6741" s="10">
        <v>1.0135774807330619E-4</v>
      </c>
      <c r="D6741" s="10">
        <v>9.2784894905569799E-5</v>
      </c>
      <c r="E6741" s="10">
        <v>6.9011370021597923E-5</v>
      </c>
      <c r="F6741" s="10">
        <v>8.701633900341591E-5</v>
      </c>
      <c r="G6741" s="10">
        <v>7.5497984435399232E-5</v>
      </c>
      <c r="H6741" s="10">
        <v>1.3437544488759711E-4</v>
      </c>
      <c r="I6741" s="10">
        <v>9.3006720866101644E-5</v>
      </c>
      <c r="J6741" s="10">
        <v>1.223895207462219E-4</v>
      </c>
      <c r="K6741">
        <v>1.2770901200208549E-4</v>
      </c>
      <c r="L6741">
        <v>7.7161588361254142E-5</v>
      </c>
      <c r="M6741">
        <v>8.3617644440574427E-5</v>
      </c>
      <c r="N6741">
        <v>7.6569371210360836E-5</v>
      </c>
      <c r="O6741">
        <v>8.301365984879717E-5</v>
      </c>
      <c r="P6741">
        <v>9.6308605350263718E-5</v>
      </c>
      <c r="Q6741">
        <v>9.4046559055162448E-5</v>
      </c>
      <c r="R6741">
        <v>7.4688351673095268E-5</v>
      </c>
      <c r="S6741">
        <v>1.5432378386741181E-5</v>
      </c>
      <c r="T6741">
        <v>2.912104671025132E-5</v>
      </c>
    </row>
    <row r="6742" spans="1:20">
      <c r="A6742" s="10">
        <v>6736</v>
      </c>
      <c r="B6742" s="10">
        <v>5.0522003385345493E-5</v>
      </c>
      <c r="C6742" s="10">
        <v>7.8353885806361638E-5</v>
      </c>
      <c r="D6742" s="10">
        <v>5.7512452446725377E-5</v>
      </c>
      <c r="E6742" s="10">
        <v>5.2002141831248963E-5</v>
      </c>
      <c r="F6742" s="10">
        <v>4.4649118781831551E-5</v>
      </c>
      <c r="G6742" s="10">
        <v>6.4047764981494523E-5</v>
      </c>
      <c r="H6742" s="10">
        <v>7.0397427029759003E-5</v>
      </c>
      <c r="I6742" s="10">
        <v>4.7764824655000623E-5</v>
      </c>
      <c r="J6742" s="10">
        <v>8.4923798734974306E-5</v>
      </c>
      <c r="K6742">
        <v>5.8164101278101303E-5</v>
      </c>
      <c r="L6742">
        <v>8.5233020775638414E-5</v>
      </c>
      <c r="M6742">
        <v>5.7001789308743303E-5</v>
      </c>
      <c r="N6742">
        <v>3.6080042743517723E-5</v>
      </c>
      <c r="O6742">
        <v>5.7345617274515289E-5</v>
      </c>
      <c r="P6742">
        <v>4.1643845683438751E-5</v>
      </c>
      <c r="Q6742">
        <v>7.3400461525011359E-5</v>
      </c>
      <c r="R6742">
        <v>2.934898694235168E-5</v>
      </c>
      <c r="S6742">
        <v>1.975904140056859E-5</v>
      </c>
      <c r="T6742">
        <v>2.669662861920446E-5</v>
      </c>
    </row>
    <row r="6743" spans="1:20">
      <c r="A6743" s="10">
        <v>6737</v>
      </c>
      <c r="B6743" s="10">
        <v>2.2142851818737649E-5</v>
      </c>
      <c r="C6743" s="10">
        <v>8.9380033048086974E-5</v>
      </c>
      <c r="D6743" s="10">
        <v>7.7125667145934218E-5</v>
      </c>
      <c r="E6743" s="10">
        <v>1.8369265787735248E-5</v>
      </c>
      <c r="F6743" s="10">
        <v>5.1909041617107944E-6</v>
      </c>
      <c r="G6743" s="10">
        <v>3.8474222579387333E-5</v>
      </c>
      <c r="H6743" s="10">
        <v>4.2081024695362311E-5</v>
      </c>
      <c r="I6743" s="10">
        <v>3.0143249548205839E-5</v>
      </c>
      <c r="J6743" s="10">
        <v>5.7458194904845258E-5</v>
      </c>
      <c r="K6743">
        <v>2.7743556603572611E-5</v>
      </c>
      <c r="L6743">
        <v>6.8237136169202017E-5</v>
      </c>
      <c r="M6743">
        <v>5.2054338330061978E-5</v>
      </c>
      <c r="N6743">
        <v>1.0539000273085609E-5</v>
      </c>
      <c r="O6743">
        <v>1.3043397084263369E-4</v>
      </c>
      <c r="P6743">
        <v>9.9886041402282887E-6</v>
      </c>
      <c r="Q6743">
        <v>5.0420460024146023E-5</v>
      </c>
      <c r="R6743">
        <v>5.2936037326244081E-6</v>
      </c>
      <c r="S6743">
        <v>1.453529631153253E-5</v>
      </c>
      <c r="T6743">
        <v>4.5139403291200107E-5</v>
      </c>
    </row>
    <row r="6744" spans="1:20">
      <c r="A6744" s="10">
        <v>6738</v>
      </c>
      <c r="B6744" s="10">
        <v>1.48453850197883E-5</v>
      </c>
      <c r="C6744" s="10">
        <v>7.0348208745348953E-5</v>
      </c>
      <c r="D6744" s="10">
        <v>5.2602042259549649E-5</v>
      </c>
      <c r="E6744" s="10">
        <v>1.006444613931381E-5</v>
      </c>
      <c r="F6744" s="10">
        <v>0</v>
      </c>
      <c r="G6744" s="10">
        <v>4.6015396034331467E-5</v>
      </c>
      <c r="H6744" s="10">
        <v>3.2970765535085638E-5</v>
      </c>
      <c r="I6744" s="10">
        <v>2.3959058488958511E-5</v>
      </c>
      <c r="J6744" s="10">
        <v>6.5538089989535106E-5</v>
      </c>
      <c r="K6744">
        <v>1.55789126230144E-5</v>
      </c>
      <c r="L6744">
        <v>2.2210906827306012E-5</v>
      </c>
      <c r="M6744">
        <v>3.6167366886676307E-5</v>
      </c>
      <c r="N6744">
        <v>2.6133785560049449E-6</v>
      </c>
      <c r="O6744">
        <v>8.5226277958922684E-5</v>
      </c>
      <c r="P6744">
        <v>2.186258744065878E-6</v>
      </c>
      <c r="Q6744">
        <v>1.6779264867572688E-5</v>
      </c>
      <c r="R6744">
        <v>3.2389414611287312E-6</v>
      </c>
      <c r="S6744">
        <v>2.8666839756217549E-5</v>
      </c>
      <c r="T6744">
        <v>5.4272694635234903E-5</v>
      </c>
    </row>
    <row r="6745" spans="1:20">
      <c r="A6745" s="10">
        <v>6739</v>
      </c>
      <c r="B6745" s="10">
        <v>2.921100807502689E-6</v>
      </c>
      <c r="C6745" s="10">
        <v>2.0612952157603771E-5</v>
      </c>
      <c r="D6745" s="10">
        <v>1.2332926457381081E-5</v>
      </c>
      <c r="E6745" s="10">
        <v>7.2581803689451881E-6</v>
      </c>
      <c r="F6745" s="10">
        <v>0</v>
      </c>
      <c r="G6745" s="10">
        <v>3.2785329414673218E-5</v>
      </c>
      <c r="H6745" s="10">
        <v>2.0112844529157181E-5</v>
      </c>
      <c r="I6745" s="10">
        <v>1.511896092917086E-5</v>
      </c>
      <c r="J6745" s="10">
        <v>6.2166073514337264E-5</v>
      </c>
      <c r="K6745">
        <v>1.1872489594972029E-5</v>
      </c>
      <c r="L6745">
        <v>5.52348819194883E-6</v>
      </c>
      <c r="M6745">
        <v>1.9852633705244589E-5</v>
      </c>
      <c r="N6745">
        <v>1.6181171222658979E-6</v>
      </c>
      <c r="O6745">
        <v>1.2265233770512049E-5</v>
      </c>
      <c r="P6745">
        <v>7.3269456862570483E-6</v>
      </c>
      <c r="Q6745">
        <v>0</v>
      </c>
      <c r="R6745">
        <v>3.7983084713145572E-6</v>
      </c>
      <c r="S6745">
        <v>3.0764687946984182E-5</v>
      </c>
      <c r="T6745">
        <v>2.0170903189621388E-5</v>
      </c>
    </row>
    <row r="6746" spans="1:20">
      <c r="A6746" s="10">
        <v>6740</v>
      </c>
      <c r="B6746" s="10">
        <v>1.6640715463689161E-7</v>
      </c>
      <c r="C6746" s="10">
        <v>1.1211009766100339E-5</v>
      </c>
      <c r="D6746" s="10">
        <v>4.7194272787368909E-6</v>
      </c>
      <c r="E6746" s="10">
        <v>1.2301306649926499E-6</v>
      </c>
      <c r="F6746" s="10">
        <v>0</v>
      </c>
      <c r="G6746" s="10">
        <v>1.514924802692353E-5</v>
      </c>
      <c r="H6746" s="10">
        <v>7.3903819836252822E-6</v>
      </c>
      <c r="I6746" s="10">
        <v>5.5378801753778518E-6</v>
      </c>
      <c r="J6746" s="10">
        <v>3.3595803151134397E-5</v>
      </c>
      <c r="K6746">
        <v>4.6401568997946673E-6</v>
      </c>
      <c r="L6746">
        <v>3.1064568756726651E-7</v>
      </c>
      <c r="M6746">
        <v>9.8653125652778742E-6</v>
      </c>
      <c r="N6746">
        <v>7.1361177793073122E-7</v>
      </c>
      <c r="O6746">
        <v>1.8610851592715309E-6</v>
      </c>
      <c r="P6746">
        <v>5.5889934445750029E-6</v>
      </c>
      <c r="Q6746">
        <v>0</v>
      </c>
      <c r="R6746">
        <v>0</v>
      </c>
      <c r="S6746">
        <v>2.699267567693988E-5</v>
      </c>
      <c r="T6746">
        <v>5.3851197359475288E-6</v>
      </c>
    </row>
    <row r="6747" spans="1:20">
      <c r="A6747" s="10">
        <v>6741</v>
      </c>
      <c r="B6747" s="10">
        <v>0</v>
      </c>
      <c r="C6747" s="10">
        <v>8.3113921166632128E-6</v>
      </c>
      <c r="D6747" s="10">
        <v>1.9324746625845022E-6</v>
      </c>
      <c r="E6747" s="10">
        <v>0</v>
      </c>
      <c r="F6747" s="10">
        <v>0</v>
      </c>
      <c r="G6747" s="10">
        <v>3.3111592857985761E-6</v>
      </c>
      <c r="H6747" s="10">
        <v>2.2750962168899401E-6</v>
      </c>
      <c r="I6747" s="10">
        <v>1.5508121485666289E-6</v>
      </c>
      <c r="J6747" s="10">
        <v>1.322184455480758E-5</v>
      </c>
      <c r="K6747">
        <v>2.3689920648490842E-6</v>
      </c>
      <c r="L6747">
        <v>3.4644500472185838E-8</v>
      </c>
      <c r="M6747">
        <v>2.1935989091365119E-6</v>
      </c>
      <c r="N6747">
        <v>5.7263596202877274E-10</v>
      </c>
      <c r="O6747">
        <v>2.4481794090806028E-7</v>
      </c>
      <c r="P6747">
        <v>3.606386820591523E-7</v>
      </c>
      <c r="Q6747">
        <v>0</v>
      </c>
      <c r="R6747">
        <v>0</v>
      </c>
      <c r="S6747">
        <v>1.8494362868194801E-5</v>
      </c>
      <c r="T6747">
        <v>1.437625195874217E-6</v>
      </c>
    </row>
    <row r="6748" spans="1:20">
      <c r="A6748" s="10">
        <v>6742</v>
      </c>
      <c r="B6748" s="10">
        <v>0</v>
      </c>
      <c r="C6748" s="10">
        <v>2.8661936150656692E-6</v>
      </c>
      <c r="D6748" s="10">
        <v>5.4397378299992745E-7</v>
      </c>
      <c r="E6748" s="10">
        <v>0</v>
      </c>
      <c r="F6748" s="10">
        <v>0</v>
      </c>
      <c r="G6748" s="10">
        <v>2.3612827379919289E-7</v>
      </c>
      <c r="H6748" s="10">
        <v>5.4424251058404241E-7</v>
      </c>
      <c r="I6748" s="10">
        <v>8.0893046393883671E-9</v>
      </c>
      <c r="J6748" s="10">
        <v>2.390105592481496E-6</v>
      </c>
      <c r="K6748">
        <v>4.2473731978203131E-7</v>
      </c>
      <c r="L6748">
        <v>1.7322250236092919E-8</v>
      </c>
      <c r="M6748">
        <v>5.901664682690274E-7</v>
      </c>
      <c r="N6748">
        <v>9.6632318592355403E-10</v>
      </c>
      <c r="O6748">
        <v>3.6120860338196107E-8</v>
      </c>
      <c r="P6748">
        <v>0</v>
      </c>
      <c r="Q6748">
        <v>0</v>
      </c>
      <c r="R6748">
        <v>0</v>
      </c>
      <c r="S6748">
        <v>1.7065620571848812E-5</v>
      </c>
      <c r="T6748">
        <v>1.9350613496892462E-6</v>
      </c>
    </row>
    <row r="6749" spans="1:20">
      <c r="A6749" s="10">
        <v>6743</v>
      </c>
      <c r="B6749" s="10">
        <v>0</v>
      </c>
      <c r="C6749" s="10">
        <v>1.252607459901564E-8</v>
      </c>
      <c r="D6749" s="10">
        <v>2.0921514838890019E-7</v>
      </c>
      <c r="E6749" s="10">
        <v>0</v>
      </c>
      <c r="F6749" s="10">
        <v>0</v>
      </c>
      <c r="G6749" s="10">
        <v>1.7499400464425268E-8</v>
      </c>
      <c r="H6749" s="10">
        <v>0</v>
      </c>
      <c r="I6749" s="10">
        <v>6.7430132244044464E-8</v>
      </c>
      <c r="J6749" s="10">
        <v>5.3916576861906819E-7</v>
      </c>
      <c r="K6749">
        <v>0</v>
      </c>
      <c r="L6749">
        <v>0</v>
      </c>
      <c r="M6749">
        <v>8.6999649954259399E-8</v>
      </c>
      <c r="N6749">
        <v>8.5895394304315921E-10</v>
      </c>
      <c r="O6749">
        <v>1.59116579895504E-8</v>
      </c>
      <c r="P6749">
        <v>0</v>
      </c>
      <c r="Q6749">
        <v>0</v>
      </c>
      <c r="R6749">
        <v>0</v>
      </c>
      <c r="S6749">
        <v>2.3617328183523622E-5</v>
      </c>
      <c r="T6749">
        <v>3.2087344508489982E-6</v>
      </c>
    </row>
    <row r="6750" spans="1:20">
      <c r="A6750" s="10">
        <v>6744</v>
      </c>
      <c r="B6750" s="10">
        <v>0</v>
      </c>
      <c r="C6750" s="10">
        <v>0</v>
      </c>
      <c r="D6750" s="10">
        <v>1.1589736973487651E-8</v>
      </c>
      <c r="E6750" s="10">
        <v>0</v>
      </c>
      <c r="F6750" s="10">
        <v>0</v>
      </c>
      <c r="G6750" s="10">
        <v>0</v>
      </c>
      <c r="H6750" s="10">
        <v>1.7919163824742589E-8</v>
      </c>
      <c r="I6750" s="10">
        <v>2.1841122526348589E-8</v>
      </c>
      <c r="J6750" s="10">
        <v>2.9762515986271112E-7</v>
      </c>
      <c r="K6750">
        <v>0</v>
      </c>
      <c r="L6750">
        <v>1.154816682406195E-9</v>
      </c>
      <c r="M6750">
        <v>1.3638558986228781E-9</v>
      </c>
      <c r="N6750">
        <v>8.7684881685655831E-10</v>
      </c>
      <c r="O6750">
        <v>1.339759453947964E-8</v>
      </c>
      <c r="P6750">
        <v>0</v>
      </c>
      <c r="Q6750">
        <v>0</v>
      </c>
      <c r="R6750">
        <v>0</v>
      </c>
      <c r="S6750">
        <v>2.653484004026171E-5</v>
      </c>
      <c r="T6750">
        <v>9.7684737455072454E-6</v>
      </c>
    </row>
    <row r="6751" spans="1:20">
      <c r="A6751" s="10">
        <v>6745</v>
      </c>
      <c r="B6751" s="10">
        <v>0</v>
      </c>
      <c r="C6751" s="10">
        <v>4.9885311077897941E-7</v>
      </c>
      <c r="D6751" s="10">
        <v>2.3995314644901959E-11</v>
      </c>
      <c r="E6751" s="10">
        <v>0</v>
      </c>
      <c r="F6751" s="10">
        <v>0</v>
      </c>
      <c r="G6751" s="10">
        <v>2.276437159982594E-7</v>
      </c>
      <c r="H6751" s="10">
        <v>0</v>
      </c>
      <c r="I6751" s="10">
        <v>0</v>
      </c>
      <c r="J6751" s="10">
        <v>1.5013221642797571E-7</v>
      </c>
      <c r="K6751">
        <v>0</v>
      </c>
      <c r="L6751">
        <v>0</v>
      </c>
      <c r="M6751">
        <v>3.4239961244374358E-7</v>
      </c>
      <c r="N6751">
        <v>6.2632058346897015E-10</v>
      </c>
      <c r="O6751">
        <v>8.8013708474272007E-9</v>
      </c>
      <c r="P6751">
        <v>0</v>
      </c>
      <c r="Q6751">
        <v>0</v>
      </c>
      <c r="R6751">
        <v>0</v>
      </c>
      <c r="S6751">
        <v>2.441027219491918E-5</v>
      </c>
      <c r="T6751">
        <v>5.0418323669112329E-5</v>
      </c>
    </row>
    <row r="6752" spans="1:20">
      <c r="A6752" s="10">
        <v>6746</v>
      </c>
      <c r="B6752" s="10">
        <v>0</v>
      </c>
      <c r="C6752" s="10">
        <v>4.8439994778011522E-7</v>
      </c>
      <c r="D6752" s="10">
        <v>0</v>
      </c>
      <c r="E6752" s="10">
        <v>0</v>
      </c>
      <c r="F6752" s="10">
        <v>0</v>
      </c>
      <c r="G6752" s="10">
        <v>2.0453844698678881E-7</v>
      </c>
      <c r="H6752" s="10">
        <v>0</v>
      </c>
      <c r="I6752" s="10">
        <v>0</v>
      </c>
      <c r="J6752" s="10">
        <v>1.7096362112462149E-7</v>
      </c>
      <c r="K6752">
        <v>0</v>
      </c>
      <c r="L6752">
        <v>0</v>
      </c>
      <c r="M6752">
        <v>4.1454041129195379E-7</v>
      </c>
      <c r="N6752">
        <v>6.9790007872256687E-10</v>
      </c>
      <c r="O6752">
        <v>0</v>
      </c>
      <c r="P6752">
        <v>0</v>
      </c>
      <c r="Q6752">
        <v>0</v>
      </c>
      <c r="R6752">
        <v>0</v>
      </c>
      <c r="S6752">
        <v>2.5310012972143599E-5</v>
      </c>
      <c r="T6752">
        <v>5.0442792591757962E-5</v>
      </c>
    </row>
    <row r="6753" spans="1:20">
      <c r="A6753" s="10">
        <v>6747</v>
      </c>
      <c r="B6753" s="10">
        <v>0</v>
      </c>
      <c r="C6753" s="10">
        <v>0</v>
      </c>
      <c r="D6753" s="10">
        <v>0</v>
      </c>
      <c r="E6753" s="10">
        <v>0</v>
      </c>
      <c r="F6753" s="10">
        <v>0</v>
      </c>
      <c r="G6753" s="10">
        <v>1.117385960390791E-8</v>
      </c>
      <c r="H6753" s="10">
        <v>0</v>
      </c>
      <c r="I6753" s="10">
        <v>0</v>
      </c>
      <c r="J6753" s="10">
        <v>1.7077510162510429E-7</v>
      </c>
      <c r="K6753">
        <v>0</v>
      </c>
      <c r="L6753">
        <v>0</v>
      </c>
      <c r="M6753">
        <v>7.572989331827034E-8</v>
      </c>
      <c r="N6753">
        <v>7.3368982634936518E-10</v>
      </c>
      <c r="O6753">
        <v>0</v>
      </c>
      <c r="P6753">
        <v>0</v>
      </c>
      <c r="Q6753">
        <v>0</v>
      </c>
      <c r="R6753">
        <v>0</v>
      </c>
      <c r="S6753">
        <v>2.177929110665362E-5</v>
      </c>
      <c r="T6753">
        <v>3.2603783700943523E-5</v>
      </c>
    </row>
    <row r="6754" spans="1:20">
      <c r="A6754" s="10">
        <v>6748</v>
      </c>
      <c r="B6754" s="10">
        <v>0</v>
      </c>
      <c r="C6754" s="10">
        <v>0</v>
      </c>
      <c r="D6754" s="10">
        <v>0</v>
      </c>
      <c r="E6754" s="10">
        <v>0</v>
      </c>
      <c r="F6754" s="10">
        <v>0</v>
      </c>
      <c r="G6754" s="10">
        <v>0</v>
      </c>
      <c r="H6754" s="10">
        <v>0</v>
      </c>
      <c r="I6754" s="10">
        <v>0</v>
      </c>
      <c r="J6754" s="10">
        <v>1.7119927049901789E-7</v>
      </c>
      <c r="K6754">
        <v>0</v>
      </c>
      <c r="L6754">
        <v>0</v>
      </c>
      <c r="M6754">
        <v>0</v>
      </c>
      <c r="N6754">
        <v>7.6947957397616349E-10</v>
      </c>
      <c r="O6754">
        <v>0</v>
      </c>
      <c r="P6754">
        <v>0</v>
      </c>
      <c r="Q6754">
        <v>0</v>
      </c>
      <c r="R6754">
        <v>0</v>
      </c>
      <c r="S6754">
        <v>2.4195193959597449E-5</v>
      </c>
      <c r="T6754">
        <v>3.8178887686221397E-5</v>
      </c>
    </row>
    <row r="6755" spans="1:20">
      <c r="A6755" s="10">
        <v>6749</v>
      </c>
      <c r="B6755" s="10">
        <v>0</v>
      </c>
      <c r="C6755" s="10">
        <v>0</v>
      </c>
      <c r="D6755" s="10">
        <v>0</v>
      </c>
      <c r="E6755" s="10">
        <v>0</v>
      </c>
      <c r="F6755" s="10">
        <v>0</v>
      </c>
      <c r="G6755" s="10">
        <v>9.5451275260501456E-9</v>
      </c>
      <c r="H6755" s="10">
        <v>0</v>
      </c>
      <c r="I6755" s="10">
        <v>0</v>
      </c>
      <c r="J6755" s="10">
        <v>1.300548897293985E-7</v>
      </c>
      <c r="K6755">
        <v>0</v>
      </c>
      <c r="L6755">
        <v>0</v>
      </c>
      <c r="M6755">
        <v>0</v>
      </c>
      <c r="N6755">
        <v>7.8737444778956259E-10</v>
      </c>
      <c r="O6755">
        <v>0</v>
      </c>
      <c r="P6755">
        <v>0</v>
      </c>
      <c r="Q6755">
        <v>0</v>
      </c>
      <c r="R6755">
        <v>0</v>
      </c>
      <c r="S6755">
        <v>2.6423772913894319E-5</v>
      </c>
      <c r="T6755">
        <v>4.8556375981365569E-5</v>
      </c>
    </row>
    <row r="6756" spans="1:20">
      <c r="A6756" s="10">
        <v>6750</v>
      </c>
      <c r="B6756" s="10">
        <v>1.006825100989538E-6</v>
      </c>
      <c r="C6756" s="10">
        <v>5.1728308347571292E-7</v>
      </c>
      <c r="D6756" s="10">
        <v>8.910954035988743E-7</v>
      </c>
      <c r="E6756" s="10">
        <v>1.9561373228425701E-7</v>
      </c>
      <c r="F6756" s="10">
        <v>2.122670422027876E-7</v>
      </c>
      <c r="G6756" s="10">
        <v>7.1335056036053569E-7</v>
      </c>
      <c r="H6756" s="10">
        <v>5.5578161863769634E-7</v>
      </c>
      <c r="I6756" s="10">
        <v>6.5353203277881494E-7</v>
      </c>
      <c r="J6756" s="10">
        <v>9.2559303872933595E-7</v>
      </c>
      <c r="K6756">
        <v>4.2390160977783051E-7</v>
      </c>
      <c r="L6756">
        <v>2.1271723289922109E-7</v>
      </c>
      <c r="M6756">
        <v>9.101432130110698E-7</v>
      </c>
      <c r="N6756">
        <v>5.6879751159579867E-7</v>
      </c>
      <c r="O6756">
        <v>5.6449588139329153E-7</v>
      </c>
      <c r="P6756">
        <v>1.548571627233897E-7</v>
      </c>
      <c r="Q6756">
        <v>4.4707285965871051E-7</v>
      </c>
      <c r="R6756">
        <v>1.7944572713838639E-6</v>
      </c>
      <c r="S6756">
        <v>2.849041894129572E-5</v>
      </c>
      <c r="T6756">
        <v>4.4063329767336967E-5</v>
      </c>
    </row>
    <row r="6757" spans="1:20">
      <c r="A6757" s="10">
        <v>6751</v>
      </c>
      <c r="B6757" s="10">
        <v>2.623335232481347E-5</v>
      </c>
      <c r="C6757" s="10">
        <v>1.7620893391549809E-5</v>
      </c>
      <c r="D6757" s="10">
        <v>3.9212904439318073E-5</v>
      </c>
      <c r="E6757" s="10">
        <v>3.4537371031050791E-5</v>
      </c>
      <c r="F6757" s="10">
        <v>9.9813423130925495E-6</v>
      </c>
      <c r="G6757" s="10">
        <v>3.5993277274410103E-5</v>
      </c>
      <c r="H6757" s="10">
        <v>2.7419202303434031E-5</v>
      </c>
      <c r="I6757" s="10">
        <v>4.728978746264596E-5</v>
      </c>
      <c r="J6757" s="10">
        <v>3.1402756991498187E-5</v>
      </c>
      <c r="K6757">
        <v>3.3598823559622177E-5</v>
      </c>
      <c r="L6757">
        <v>4.1115299223921013E-5</v>
      </c>
      <c r="M6757">
        <v>3.5367168404566593E-5</v>
      </c>
      <c r="N6757">
        <v>4.3241676376023713E-5</v>
      </c>
      <c r="O6757">
        <v>4.4567356356837087E-5</v>
      </c>
      <c r="P6757">
        <v>3.2478730071490252E-5</v>
      </c>
      <c r="Q6757">
        <v>1.477965394717644E-5</v>
      </c>
      <c r="R6757">
        <v>3.4270064267212539E-5</v>
      </c>
      <c r="S6757">
        <v>3.4505708865547142E-5</v>
      </c>
      <c r="T6757">
        <v>4.2195807637807372E-5</v>
      </c>
    </row>
    <row r="6758" spans="1:20">
      <c r="A6758" s="10">
        <v>6752</v>
      </c>
      <c r="B6758" s="10">
        <v>1.5822040478916E-4</v>
      </c>
      <c r="C6758" s="10">
        <v>5.4357908064091912E-5</v>
      </c>
      <c r="D6758" s="10">
        <v>1.4246194670240931E-4</v>
      </c>
      <c r="E6758" s="10">
        <v>1.6652849597418589E-4</v>
      </c>
      <c r="F6758" s="10">
        <v>4.7930622400137123E-5</v>
      </c>
      <c r="G6758" s="10">
        <v>1.278580873402805E-4</v>
      </c>
      <c r="H6758" s="10">
        <v>1.0608524412123479E-4</v>
      </c>
      <c r="I6758" s="10">
        <v>1.7096541533760781E-4</v>
      </c>
      <c r="J6758" s="10">
        <v>1.1221479462640371E-4</v>
      </c>
      <c r="K6758">
        <v>1.379129082548467E-4</v>
      </c>
      <c r="L6758">
        <v>1.513305414660953E-4</v>
      </c>
      <c r="M6758">
        <v>1.4406976664897651E-4</v>
      </c>
      <c r="N6758">
        <v>1.950015360056316E-4</v>
      </c>
      <c r="O6758">
        <v>1.4471334090564289E-4</v>
      </c>
      <c r="P6758">
        <v>1.298457374634102E-4</v>
      </c>
      <c r="Q6758">
        <v>5.0847326933603172E-5</v>
      </c>
      <c r="R6758">
        <v>1.5343830555197821E-4</v>
      </c>
      <c r="S6758">
        <v>2.5255460803427281E-5</v>
      </c>
      <c r="T6758">
        <v>4.7791252636309432E-5</v>
      </c>
    </row>
    <row r="6759" spans="1:20">
      <c r="A6759" s="10">
        <v>6753</v>
      </c>
      <c r="B6759" s="10">
        <v>3.3761606437197168E-4</v>
      </c>
      <c r="C6759" s="10">
        <v>1.089214561693063E-4</v>
      </c>
      <c r="D6759" s="10">
        <v>2.6792999525458998E-4</v>
      </c>
      <c r="E6759" s="10">
        <v>2.2481679918506491E-4</v>
      </c>
      <c r="F6759" s="10">
        <v>1.100663669743956E-4</v>
      </c>
      <c r="G6759" s="10">
        <v>2.4099598676449431E-4</v>
      </c>
      <c r="H6759" s="10">
        <v>2.0874213756168E-4</v>
      </c>
      <c r="I6759" s="10">
        <v>3.3380167032077257E-4</v>
      </c>
      <c r="J6759" s="10">
        <v>1.931501204792528E-4</v>
      </c>
      <c r="K6759">
        <v>3.1131228775145098E-4</v>
      </c>
      <c r="L6759">
        <v>2.747671211178442E-4</v>
      </c>
      <c r="M6759">
        <v>2.8134037606298488E-4</v>
      </c>
      <c r="N6759">
        <v>3.36709862909127E-4</v>
      </c>
      <c r="O6759">
        <v>2.6076584626691092E-4</v>
      </c>
      <c r="P6759">
        <v>2.9846461857852149E-4</v>
      </c>
      <c r="Q6759">
        <v>9.0013306140346275E-5</v>
      </c>
      <c r="R6759">
        <v>3.2285193479064152E-4</v>
      </c>
      <c r="S6759">
        <v>1.829533272929521E-5</v>
      </c>
      <c r="T6759">
        <v>4.7910744893980767E-5</v>
      </c>
    </row>
    <row r="6760" spans="1:20">
      <c r="A6760" s="10">
        <v>6754</v>
      </c>
      <c r="B6760" s="10">
        <v>4.6555312398567828E-4</v>
      </c>
      <c r="C6760" s="10">
        <v>1.6012362120650889E-4</v>
      </c>
      <c r="D6760" s="10">
        <v>3.2302102291174308E-4</v>
      </c>
      <c r="E6760" s="10">
        <v>3.1296599637999089E-4</v>
      </c>
      <c r="F6760" s="10">
        <v>2.007223893374089E-4</v>
      </c>
      <c r="G6760" s="10">
        <v>3.248159038906018E-4</v>
      </c>
      <c r="H6760" s="10">
        <v>3.0504562477816669E-4</v>
      </c>
      <c r="I6760" s="10">
        <v>4.1627188988471649E-4</v>
      </c>
      <c r="J6760" s="10">
        <v>2.3904999281446109E-4</v>
      </c>
      <c r="K6760">
        <v>4.0519479437718171E-4</v>
      </c>
      <c r="L6760">
        <v>3.5645472476161891E-4</v>
      </c>
      <c r="M6760">
        <v>3.7294489254511681E-4</v>
      </c>
      <c r="N6760">
        <v>4.3296886088084647E-4</v>
      </c>
      <c r="O6760">
        <v>2.9455663526466478E-4</v>
      </c>
      <c r="P6760">
        <v>4.432037368708987E-4</v>
      </c>
      <c r="Q6760">
        <v>1.4052566562734739E-4</v>
      </c>
      <c r="R6760">
        <v>3.4812459934272693E-4</v>
      </c>
      <c r="S6760">
        <v>2.002817935339136E-5</v>
      </c>
      <c r="T6760">
        <v>5.2980450012595097E-5</v>
      </c>
    </row>
    <row r="6761" spans="1:20">
      <c r="A6761" s="10">
        <v>6755</v>
      </c>
      <c r="B6761" s="10">
        <v>4.9336757299665683E-4</v>
      </c>
      <c r="C6761" s="10">
        <v>2.6706251948827562E-4</v>
      </c>
      <c r="D6761" s="10">
        <v>3.7522429123638929E-4</v>
      </c>
      <c r="E6761" s="10">
        <v>4.3167138580517238E-4</v>
      </c>
      <c r="F6761" s="10">
        <v>3.3655429816835012E-4</v>
      </c>
      <c r="G6761" s="10">
        <v>3.96039826423522E-4</v>
      </c>
      <c r="H6761" s="10">
        <v>3.7887790131103743E-4</v>
      </c>
      <c r="I6761" s="10">
        <v>4.740508331050808E-4</v>
      </c>
      <c r="J6761" s="10">
        <v>2.512286847488873E-4</v>
      </c>
      <c r="K6761">
        <v>3.0940754488378852E-4</v>
      </c>
      <c r="L6761">
        <v>4.010448240772745E-4</v>
      </c>
      <c r="M6761">
        <v>3.9250465075796272E-4</v>
      </c>
      <c r="N6761">
        <v>4.8535800306305602E-4</v>
      </c>
      <c r="O6761">
        <v>3.3377340143493747E-4</v>
      </c>
      <c r="P6761">
        <v>5.1173265262544206E-4</v>
      </c>
      <c r="Q6761">
        <v>2.1495273986484609E-4</v>
      </c>
      <c r="R6761">
        <v>2.6197737710647857E-4</v>
      </c>
      <c r="S6761">
        <v>3.0655156306224288E-5</v>
      </c>
      <c r="T6761">
        <v>6.1143981176466579E-5</v>
      </c>
    </row>
    <row r="6762" spans="1:20">
      <c r="A6762" s="10">
        <v>6756</v>
      </c>
      <c r="B6762" s="10">
        <v>4.4400692712161612E-4</v>
      </c>
      <c r="C6762" s="10">
        <v>3.702763252349104E-4</v>
      </c>
      <c r="D6762" s="10">
        <v>3.4854141856742281E-4</v>
      </c>
      <c r="E6762" s="10">
        <v>4.6193431845489022E-4</v>
      </c>
      <c r="F6762" s="10">
        <v>4.8962802927900466E-4</v>
      </c>
      <c r="G6762" s="10">
        <v>4.1058918780580188E-4</v>
      </c>
      <c r="H6762" s="10">
        <v>4.0682631278005592E-4</v>
      </c>
      <c r="I6762" s="10">
        <v>4.9111495833946981E-4</v>
      </c>
      <c r="J6762" s="10">
        <v>2.2101850682432211E-4</v>
      </c>
      <c r="K6762">
        <v>2.137548447010716E-4</v>
      </c>
      <c r="L6762">
        <v>4.0949915039791913E-4</v>
      </c>
      <c r="M6762">
        <v>4.3873444327821262E-4</v>
      </c>
      <c r="N6762">
        <v>4.9650713576938714E-4</v>
      </c>
      <c r="O6762">
        <v>3.5589756564490552E-4</v>
      </c>
      <c r="P6762">
        <v>5.2932380108295339E-4</v>
      </c>
      <c r="Q6762">
        <v>4.0708702207716501E-4</v>
      </c>
      <c r="R6762">
        <v>2.5931157674120088E-4</v>
      </c>
      <c r="S6762">
        <v>4.1466683862223813E-5</v>
      </c>
      <c r="T6762">
        <v>6.1703013012220982E-5</v>
      </c>
    </row>
    <row r="6763" spans="1:20">
      <c r="A6763" s="10">
        <v>6757</v>
      </c>
      <c r="B6763" s="10">
        <v>3.8986454198667502E-4</v>
      </c>
      <c r="C6763" s="10">
        <v>4.117155932739521E-4</v>
      </c>
      <c r="D6763" s="10">
        <v>3.4814537469944292E-4</v>
      </c>
      <c r="E6763" s="10">
        <v>4.4765703477797072E-4</v>
      </c>
      <c r="F6763" s="10">
        <v>4.7450481036250528E-4</v>
      </c>
      <c r="G6763" s="10">
        <v>3.8101830981593002E-4</v>
      </c>
      <c r="H6763" s="10">
        <v>4.0119093370142602E-4</v>
      </c>
      <c r="I6763" s="10">
        <v>4.6627806295623168E-4</v>
      </c>
      <c r="J6763" s="10">
        <v>2.0373105074292751E-4</v>
      </c>
      <c r="K6763">
        <v>2.7312733348583521E-4</v>
      </c>
      <c r="L6763">
        <v>4.0343151258522052E-4</v>
      </c>
      <c r="M6763">
        <v>4.4002037365497508E-4</v>
      </c>
      <c r="N6763">
        <v>4.6782491215040147E-4</v>
      </c>
      <c r="O6763">
        <v>3.4887987715389468E-4</v>
      </c>
      <c r="P6763">
        <v>4.8988596771963296E-4</v>
      </c>
      <c r="Q6763">
        <v>4.7730731604830911E-4</v>
      </c>
      <c r="R6763">
        <v>3.6946374677249329E-4</v>
      </c>
      <c r="S6763">
        <v>6.3818770234710828E-5</v>
      </c>
      <c r="T6763">
        <v>5.1763088543641913E-5</v>
      </c>
    </row>
    <row r="6764" spans="1:20">
      <c r="A6764" s="10">
        <v>6758</v>
      </c>
      <c r="B6764" s="10">
        <v>2.6837424513695738E-4</v>
      </c>
      <c r="C6764" s="10">
        <v>3.600955632058473E-4</v>
      </c>
      <c r="D6764" s="10">
        <v>3.0198857893301551E-4</v>
      </c>
      <c r="E6764" s="10">
        <v>3.6897805870517842E-4</v>
      </c>
      <c r="F6764" s="10">
        <v>4.0448615868370232E-4</v>
      </c>
      <c r="G6764" s="10">
        <v>3.3450933126008997E-4</v>
      </c>
      <c r="H6764" s="10">
        <v>3.5374365909909172E-4</v>
      </c>
      <c r="I6764" s="10">
        <v>4.0498554615545459E-4</v>
      </c>
      <c r="J6764" s="10">
        <v>1.7960200287013721E-4</v>
      </c>
      <c r="K6764">
        <v>2.9126219141757963E-4</v>
      </c>
      <c r="L6764">
        <v>3.627407961497947E-4</v>
      </c>
      <c r="M6764">
        <v>3.9303890900439803E-4</v>
      </c>
      <c r="N6764">
        <v>3.9700583495405378E-4</v>
      </c>
      <c r="O6764">
        <v>3.3928406843396523E-4</v>
      </c>
      <c r="P6764">
        <v>3.5409164017603171E-4</v>
      </c>
      <c r="Q6764">
        <v>4.2043641119755788E-4</v>
      </c>
      <c r="R6764">
        <v>3.2187071901543642E-4</v>
      </c>
      <c r="S6764">
        <v>7.6780465081046097E-5</v>
      </c>
      <c r="T6764">
        <v>6.003597809682195E-5</v>
      </c>
    </row>
    <row r="6765" spans="1:20">
      <c r="A6765" s="10">
        <v>6759</v>
      </c>
      <c r="B6765" s="10">
        <v>1.304372962044078E-4</v>
      </c>
      <c r="C6765" s="10">
        <v>2.8822867521915361E-4</v>
      </c>
      <c r="D6765" s="10">
        <v>2.49079150694036E-4</v>
      </c>
      <c r="E6765" s="10">
        <v>2.6614857306032962E-4</v>
      </c>
      <c r="F6765" s="10">
        <v>3.1338014133384609E-4</v>
      </c>
      <c r="G6765" s="10">
        <v>2.3816429116573859E-4</v>
      </c>
      <c r="H6765" s="10">
        <v>2.729538838245038E-4</v>
      </c>
      <c r="I6765" s="10">
        <v>2.8625344690912238E-4</v>
      </c>
      <c r="J6765" s="10">
        <v>1.405371889474196E-4</v>
      </c>
      <c r="K6765">
        <v>2.3055236998844681E-4</v>
      </c>
      <c r="L6765">
        <v>2.8013447809433178E-4</v>
      </c>
      <c r="M6765">
        <v>3.0368839768588112E-4</v>
      </c>
      <c r="N6765">
        <v>2.8323588202858711E-4</v>
      </c>
      <c r="O6765">
        <v>2.6141496885463049E-4</v>
      </c>
      <c r="P6765">
        <v>3.1845682326648591E-4</v>
      </c>
      <c r="Q6765">
        <v>3.0752436830856902E-4</v>
      </c>
      <c r="R6765">
        <v>2.0669238512491009E-4</v>
      </c>
      <c r="S6765">
        <v>9.2714828658873542E-5</v>
      </c>
      <c r="T6765">
        <v>4.5615095322539903E-5</v>
      </c>
    </row>
    <row r="6766" spans="1:20">
      <c r="A6766" s="10">
        <v>6760</v>
      </c>
      <c r="B6766" s="10">
        <v>6.2257095273157972E-5</v>
      </c>
      <c r="C6766" s="10">
        <v>1.827723342206004E-4</v>
      </c>
      <c r="D6766" s="10">
        <v>1.4853318662452159E-4</v>
      </c>
      <c r="E6766" s="10">
        <v>1.3278443707848549E-4</v>
      </c>
      <c r="F6766" s="10">
        <v>1.597897266144281E-4</v>
      </c>
      <c r="G6766" s="10">
        <v>1.3010379449247789E-4</v>
      </c>
      <c r="H6766" s="10">
        <v>1.6518271309119429E-4</v>
      </c>
      <c r="I6766" s="10">
        <v>1.438388350535974E-4</v>
      </c>
      <c r="J6766" s="10">
        <v>8.3265582395468274E-5</v>
      </c>
      <c r="K6766">
        <v>1.5001679120215831E-4</v>
      </c>
      <c r="L6766">
        <v>1.9883046124682691E-4</v>
      </c>
      <c r="M6766">
        <v>1.8236424985337309E-4</v>
      </c>
      <c r="N6766">
        <v>1.5891301109192629E-4</v>
      </c>
      <c r="O6766">
        <v>1.9963947105739461E-4</v>
      </c>
      <c r="P6766">
        <v>1.7173165506622609E-4</v>
      </c>
      <c r="Q6766">
        <v>1.7171055388765939E-4</v>
      </c>
      <c r="R6766">
        <v>7.3679267722549368E-5</v>
      </c>
      <c r="S6766">
        <v>1.0441233241267429E-4</v>
      </c>
      <c r="T6766">
        <v>5.0091486059829767E-5</v>
      </c>
    </row>
    <row r="6767" spans="1:20">
      <c r="A6767" s="10">
        <v>6761</v>
      </c>
      <c r="B6767" s="10">
        <v>2.815906388705018E-5</v>
      </c>
      <c r="C6767" s="10">
        <v>1.090412071943714E-4</v>
      </c>
      <c r="D6767" s="10">
        <v>9.5910567782781086E-5</v>
      </c>
      <c r="E6767" s="10">
        <v>6.0404388803646159E-5</v>
      </c>
      <c r="F6767" s="10">
        <v>2.7190015277816181E-5</v>
      </c>
      <c r="G6767" s="10">
        <v>5.4767053585849299E-5</v>
      </c>
      <c r="H6767" s="10">
        <v>6.6148862046494644E-5</v>
      </c>
      <c r="I6767" s="10">
        <v>5.3370464312882832E-5</v>
      </c>
      <c r="J6767" s="10">
        <v>4.953830574537061E-5</v>
      </c>
      <c r="K6767">
        <v>6.0368397022857822E-5</v>
      </c>
      <c r="L6767">
        <v>1.2584295778413001E-4</v>
      </c>
      <c r="M6767">
        <v>8.063500105766752E-5</v>
      </c>
      <c r="N6767">
        <v>4.510718789190062E-5</v>
      </c>
      <c r="O6767">
        <v>1.6815204040153981E-4</v>
      </c>
      <c r="P6767">
        <v>2.6956880662946872E-5</v>
      </c>
      <c r="Q6767">
        <v>7.4445438567078578E-5</v>
      </c>
      <c r="R6767">
        <v>7.5230299334540857E-6</v>
      </c>
      <c r="S6767">
        <v>1.203285791980653E-4</v>
      </c>
      <c r="T6767">
        <v>5.694126187780397E-5</v>
      </c>
    </row>
    <row r="6768" spans="1:20">
      <c r="A6768" s="10">
        <v>6762</v>
      </c>
      <c r="B6768" s="10">
        <v>2.028844436232325E-5</v>
      </c>
      <c r="C6768" s="10">
        <v>9.2190739656476092E-5</v>
      </c>
      <c r="D6768" s="10">
        <v>7.0869914052094229E-5</v>
      </c>
      <c r="E6768" s="10">
        <v>4.1422242926190568E-5</v>
      </c>
      <c r="F6768" s="10">
        <v>3.6269250518114098E-8</v>
      </c>
      <c r="G6768" s="10">
        <v>5.7980269257533347E-5</v>
      </c>
      <c r="H6768" s="10">
        <v>4.0271007873801357E-5</v>
      </c>
      <c r="I6768" s="10">
        <v>4.1398049322930179E-5</v>
      </c>
      <c r="J6768" s="10">
        <v>4.9530788530327373E-5</v>
      </c>
      <c r="K6768">
        <v>2.9754999975006801E-5</v>
      </c>
      <c r="L6768">
        <v>8.8285937462873022E-5</v>
      </c>
      <c r="M6768">
        <v>5.249655963245427E-5</v>
      </c>
      <c r="N6768">
        <v>6.7554759184224992E-6</v>
      </c>
      <c r="O6768">
        <v>1.3882062677923249E-4</v>
      </c>
      <c r="P6768">
        <v>2.18580568039495E-6</v>
      </c>
      <c r="Q6768">
        <v>3.7835525029992463E-5</v>
      </c>
      <c r="R6768">
        <v>3.212172429997561E-6</v>
      </c>
      <c r="S6768">
        <v>1.4329120050679349E-4</v>
      </c>
      <c r="T6768">
        <v>7.0290866667964993E-5</v>
      </c>
    </row>
    <row r="6769" spans="1:20">
      <c r="A6769" s="10">
        <v>6763</v>
      </c>
      <c r="B6769" s="10">
        <v>1.883110836126177E-5</v>
      </c>
      <c r="C6769" s="10">
        <v>8.743791554859276E-5</v>
      </c>
      <c r="D6769" s="10">
        <v>6.6301786230436429E-5</v>
      </c>
      <c r="E6769" s="10">
        <v>3.2919831325708733E-5</v>
      </c>
      <c r="F6769" s="10">
        <v>0</v>
      </c>
      <c r="G6769" s="10">
        <v>5.9199224654786412E-5</v>
      </c>
      <c r="H6769" s="10">
        <v>4.0070904988095199E-5</v>
      </c>
      <c r="I6769" s="10">
        <v>4.4287273037050751E-5</v>
      </c>
      <c r="J6769" s="10">
        <v>5.8271366696531292E-5</v>
      </c>
      <c r="K6769">
        <v>1.9010927813206841E-5</v>
      </c>
      <c r="L6769">
        <v>5.9914588867228508E-5</v>
      </c>
      <c r="M6769">
        <v>5.6038654013155421E-5</v>
      </c>
      <c r="N6769">
        <v>7.4213352255821748E-6</v>
      </c>
      <c r="O6769">
        <v>1.3004423970593691E-4</v>
      </c>
      <c r="P6769">
        <v>7.3360069596756207E-6</v>
      </c>
      <c r="Q6769">
        <v>3.6665265909011839E-5</v>
      </c>
      <c r="R6769">
        <v>5.833533977482664E-6</v>
      </c>
      <c r="S6769">
        <v>1.487656530440781E-4</v>
      </c>
      <c r="T6769">
        <v>7.5326082981235412E-5</v>
      </c>
    </row>
    <row r="6770" spans="1:20">
      <c r="A6770" s="10">
        <v>6764</v>
      </c>
      <c r="B6770" s="10">
        <v>1.474913838540137E-5</v>
      </c>
      <c r="C6770" s="10">
        <v>4.9582112186533128E-5</v>
      </c>
      <c r="D6770" s="10">
        <v>2.8824852223364239E-5</v>
      </c>
      <c r="E6770" s="10">
        <v>1.019068416409933E-5</v>
      </c>
      <c r="F6770" s="10">
        <v>0</v>
      </c>
      <c r="G6770" s="10">
        <v>4.5244121322108978E-5</v>
      </c>
      <c r="H6770" s="10">
        <v>2.7747916862056729E-5</v>
      </c>
      <c r="I6770" s="10">
        <v>3.5528574105196938E-5</v>
      </c>
      <c r="J6770" s="10">
        <v>3.5372654811686589E-5</v>
      </c>
      <c r="K6770">
        <v>1.0390579119876049E-5</v>
      </c>
      <c r="L6770">
        <v>2.0472705627365261E-5</v>
      </c>
      <c r="M6770">
        <v>3.8919455813562707E-5</v>
      </c>
      <c r="N6770">
        <v>5.5091695368145028E-6</v>
      </c>
      <c r="O6770">
        <v>8.0530477478104774E-5</v>
      </c>
      <c r="P6770">
        <v>7.4882363531076246E-6</v>
      </c>
      <c r="Q6770">
        <v>1.26831893450695E-5</v>
      </c>
      <c r="R6770">
        <v>3.6981333028403258E-6</v>
      </c>
      <c r="S6770">
        <v>1.4451085550078421E-4</v>
      </c>
      <c r="T6770">
        <v>7.1130053555501103E-5</v>
      </c>
    </row>
    <row r="6771" spans="1:20">
      <c r="A6771" s="10">
        <v>6765</v>
      </c>
      <c r="B6771" s="10">
        <v>2.0120182744596051E-6</v>
      </c>
      <c r="C6771" s="10">
        <v>1.9293739704882439E-5</v>
      </c>
      <c r="D6771" s="10">
        <v>1.11419220143957E-5</v>
      </c>
      <c r="E6771" s="10">
        <v>4.5048204763110167E-6</v>
      </c>
      <c r="F6771" s="10">
        <v>0</v>
      </c>
      <c r="G6771" s="10">
        <v>2.7026398876736699E-5</v>
      </c>
      <c r="H6771" s="10">
        <v>1.083651014182805E-5</v>
      </c>
      <c r="I6771" s="10">
        <v>1.9801821827426952E-5</v>
      </c>
      <c r="J6771" s="10">
        <v>9.7157400508375523E-6</v>
      </c>
      <c r="K6771">
        <v>3.5286625942076618E-6</v>
      </c>
      <c r="L6771">
        <v>2.1364108624514609E-8</v>
      </c>
      <c r="M6771">
        <v>2.02807678118419E-5</v>
      </c>
      <c r="N6771">
        <v>3.380287978729659E-6</v>
      </c>
      <c r="O6771">
        <v>2.4807633635516111E-5</v>
      </c>
      <c r="P6771">
        <v>7.4827995890564808E-6</v>
      </c>
      <c r="Q6771">
        <v>0</v>
      </c>
      <c r="R6771">
        <v>4.9642361266118462E-7</v>
      </c>
      <c r="S6771">
        <v>1.2012802927586971E-4</v>
      </c>
      <c r="T6771">
        <v>7.3973830334126032E-5</v>
      </c>
    </row>
    <row r="6772" spans="1:20">
      <c r="A6772" s="10">
        <v>6766</v>
      </c>
      <c r="B6772" s="10">
        <v>1.661598928915173E-7</v>
      </c>
      <c r="C6772" s="10">
        <v>1.022296745489299E-5</v>
      </c>
      <c r="D6772" s="10">
        <v>3.4464038508809078E-6</v>
      </c>
      <c r="E6772" s="10">
        <v>9.9371039918625382E-8</v>
      </c>
      <c r="F6772" s="10">
        <v>0</v>
      </c>
      <c r="G6772" s="10">
        <v>8.2690528736015168E-6</v>
      </c>
      <c r="H6772" s="10">
        <v>2.5522390053002899E-6</v>
      </c>
      <c r="I6772" s="10">
        <v>6.4922115566536378E-6</v>
      </c>
      <c r="J6772" s="10">
        <v>2.779084945316477E-6</v>
      </c>
      <c r="K6772">
        <v>2.507130012602268E-8</v>
      </c>
      <c r="L6772">
        <v>5.1966750708278771E-8</v>
      </c>
      <c r="M6772">
        <v>9.0436943673708403E-6</v>
      </c>
      <c r="N6772">
        <v>2.7529473874533251E-7</v>
      </c>
      <c r="O6772">
        <v>5.9549750689093334E-6</v>
      </c>
      <c r="P6772">
        <v>6.4498144193393108E-6</v>
      </c>
      <c r="Q6772">
        <v>0</v>
      </c>
      <c r="R6772">
        <v>0</v>
      </c>
      <c r="S6772">
        <v>9.7912140744041117E-5</v>
      </c>
      <c r="T6772">
        <v>5.7028984702412997E-5</v>
      </c>
    </row>
    <row r="6773" spans="1:20">
      <c r="A6773" s="10">
        <v>6767</v>
      </c>
      <c r="B6773" s="10">
        <v>0</v>
      </c>
      <c r="C6773" s="10">
        <v>5.2210868801878826E-6</v>
      </c>
      <c r="D6773" s="10">
        <v>9.5863681537847809E-7</v>
      </c>
      <c r="E6773" s="10">
        <v>0</v>
      </c>
      <c r="F6773" s="10">
        <v>0</v>
      </c>
      <c r="G6773" s="10">
        <v>1.256159615047799E-6</v>
      </c>
      <c r="H6773" s="10">
        <v>8.6402874164987891E-7</v>
      </c>
      <c r="I6773" s="10">
        <v>1.845829088765123E-6</v>
      </c>
      <c r="J6773" s="10">
        <v>1.1150928396439821E-6</v>
      </c>
      <c r="K6773">
        <v>0</v>
      </c>
      <c r="L6773">
        <v>0</v>
      </c>
      <c r="M6773">
        <v>2.1029653010313172E-6</v>
      </c>
      <c r="N6773">
        <v>1.1721142347776441E-9</v>
      </c>
      <c r="O6773">
        <v>5.3035780058377305E-7</v>
      </c>
      <c r="P6773">
        <v>3.8419799294743863E-7</v>
      </c>
      <c r="Q6773">
        <v>0</v>
      </c>
      <c r="R6773">
        <v>0</v>
      </c>
      <c r="S6773">
        <v>8.7412662885399576E-5</v>
      </c>
      <c r="T6773">
        <v>3.9232858846949437E-5</v>
      </c>
    </row>
    <row r="6774" spans="1:20">
      <c r="A6774" s="10">
        <v>6768</v>
      </c>
      <c r="B6774" s="10">
        <v>0</v>
      </c>
      <c r="C6774" s="10">
        <v>9.2509002685457437E-7</v>
      </c>
      <c r="D6774" s="10">
        <v>4.2078183761300069E-7</v>
      </c>
      <c r="E6774" s="10">
        <v>0</v>
      </c>
      <c r="F6774" s="10">
        <v>0</v>
      </c>
      <c r="G6774" s="10">
        <v>8.3519865852938775E-8</v>
      </c>
      <c r="H6774" s="10">
        <v>1.7294076714577151E-8</v>
      </c>
      <c r="I6774" s="10">
        <v>2.4772917650652632E-7</v>
      </c>
      <c r="J6774" s="10">
        <v>3.4051334600286428E-7</v>
      </c>
      <c r="K6774">
        <v>0</v>
      </c>
      <c r="L6774">
        <v>0</v>
      </c>
      <c r="M6774">
        <v>1.9422384724730811E-7</v>
      </c>
      <c r="N6774">
        <v>8.231641954163609E-10</v>
      </c>
      <c r="O6774">
        <v>5.626559952145539E-8</v>
      </c>
      <c r="P6774">
        <v>0</v>
      </c>
      <c r="Q6774">
        <v>0</v>
      </c>
      <c r="R6774">
        <v>0</v>
      </c>
      <c r="S6774">
        <v>8.5549758358524595E-5</v>
      </c>
      <c r="T6774">
        <v>3.9633662296713828E-5</v>
      </c>
    </row>
    <row r="6775" spans="1:20">
      <c r="A6775" s="10">
        <v>6769</v>
      </c>
      <c r="B6775" s="10">
        <v>0</v>
      </c>
      <c r="C6775" s="10">
        <v>4.9885311077897941E-7</v>
      </c>
      <c r="D6775" s="10">
        <v>9.9892494866726858E-8</v>
      </c>
      <c r="E6775" s="10">
        <v>0</v>
      </c>
      <c r="F6775" s="10">
        <v>0</v>
      </c>
      <c r="G6775" s="10">
        <v>2.5847599300700871E-7</v>
      </c>
      <c r="H6775" s="10">
        <v>0</v>
      </c>
      <c r="I6775" s="10">
        <v>1.075299709564411E-7</v>
      </c>
      <c r="J6775" s="10">
        <v>1.5451529479174961E-7</v>
      </c>
      <c r="K6775">
        <v>0</v>
      </c>
      <c r="L6775">
        <v>0</v>
      </c>
      <c r="M6775">
        <v>3.613141403009609E-7</v>
      </c>
      <c r="N6775">
        <v>2.541072081502679E-9</v>
      </c>
      <c r="O6775">
        <v>3.352084600094344E-10</v>
      </c>
      <c r="P6775">
        <v>0</v>
      </c>
      <c r="Q6775">
        <v>0</v>
      </c>
      <c r="R6775">
        <v>0</v>
      </c>
      <c r="S6775">
        <v>8.6251659365696155E-5</v>
      </c>
      <c r="T6775">
        <v>3.3528861500623492E-5</v>
      </c>
    </row>
    <row r="6776" spans="1:20">
      <c r="A6776" s="10">
        <v>6770</v>
      </c>
      <c r="B6776" s="10">
        <v>0</v>
      </c>
      <c r="C6776" s="10">
        <v>5.4746829541152262E-7</v>
      </c>
      <c r="D6776" s="10">
        <v>2.1595783180411759E-10</v>
      </c>
      <c r="E6776" s="10">
        <v>0</v>
      </c>
      <c r="F6776" s="10">
        <v>0</v>
      </c>
      <c r="G6776" s="10">
        <v>2.8105097715592102E-7</v>
      </c>
      <c r="H6776" s="10">
        <v>0</v>
      </c>
      <c r="I6776" s="10">
        <v>2.284650753152972E-7</v>
      </c>
      <c r="J6776" s="10">
        <v>1.7096362112462149E-7</v>
      </c>
      <c r="K6776">
        <v>0</v>
      </c>
      <c r="L6776">
        <v>0</v>
      </c>
      <c r="M6776">
        <v>4.2746115138417051E-7</v>
      </c>
      <c r="N6776">
        <v>8.5000650613645971E-10</v>
      </c>
      <c r="O6776">
        <v>2.041333570570274E-10</v>
      </c>
      <c r="P6776">
        <v>0</v>
      </c>
      <c r="Q6776">
        <v>0</v>
      </c>
      <c r="R6776">
        <v>0</v>
      </c>
      <c r="S6776">
        <v>8.4537563640146729E-5</v>
      </c>
      <c r="T6776">
        <v>2.325316240387633E-5</v>
      </c>
    </row>
    <row r="6777" spans="1:20">
      <c r="A6777" s="10">
        <v>6771</v>
      </c>
      <c r="B6777" s="10">
        <v>0</v>
      </c>
      <c r="C6777" s="10">
        <v>5.47818675120586E-7</v>
      </c>
      <c r="D6777" s="10">
        <v>1.4397188786941181E-10</v>
      </c>
      <c r="E6777" s="10">
        <v>0</v>
      </c>
      <c r="F6777" s="10">
        <v>0</v>
      </c>
      <c r="G6777" s="10">
        <v>2.8067220225409361E-7</v>
      </c>
      <c r="H6777" s="10">
        <v>0</v>
      </c>
      <c r="I6777" s="10">
        <v>2.284650753152972E-7</v>
      </c>
      <c r="J6777" s="10">
        <v>1.7098718606206111E-7</v>
      </c>
      <c r="K6777">
        <v>0</v>
      </c>
      <c r="L6777">
        <v>1.154816682406195E-9</v>
      </c>
      <c r="M6777">
        <v>4.2886089822749401E-7</v>
      </c>
      <c r="N6777">
        <v>9.8421805973695324E-10</v>
      </c>
      <c r="O6777">
        <v>0</v>
      </c>
      <c r="P6777">
        <v>0</v>
      </c>
      <c r="Q6777">
        <v>0</v>
      </c>
      <c r="R6777">
        <v>0</v>
      </c>
      <c r="S6777">
        <v>8.2601193343334457E-5</v>
      </c>
      <c r="T6777">
        <v>1.41183756764811E-5</v>
      </c>
    </row>
    <row r="6778" spans="1:20">
      <c r="A6778" s="10">
        <v>6772</v>
      </c>
      <c r="B6778" s="10">
        <v>0</v>
      </c>
      <c r="C6778" s="10">
        <v>2.4675491010788148E-7</v>
      </c>
      <c r="D6778" s="10">
        <v>0</v>
      </c>
      <c r="E6778" s="10">
        <v>0</v>
      </c>
      <c r="F6778" s="10">
        <v>0</v>
      </c>
      <c r="G6778" s="10">
        <v>2.3351472697658391E-7</v>
      </c>
      <c r="H6778" s="10">
        <v>0</v>
      </c>
      <c r="I6778" s="10">
        <v>2.286384175575698E-7</v>
      </c>
      <c r="J6778" s="10">
        <v>1.5734308728450691E-7</v>
      </c>
      <c r="K6778">
        <v>0</v>
      </c>
      <c r="L6778">
        <v>0</v>
      </c>
      <c r="M6778">
        <v>8.0036806682342586E-8</v>
      </c>
      <c r="N6778">
        <v>7.8737444778956259E-10</v>
      </c>
      <c r="O6778">
        <v>9.669474807964456E-11</v>
      </c>
      <c r="P6778">
        <v>0</v>
      </c>
      <c r="Q6778">
        <v>0</v>
      </c>
      <c r="R6778">
        <v>0</v>
      </c>
      <c r="S6778">
        <v>8.5255594930306878E-5</v>
      </c>
      <c r="T6778">
        <v>2.0697470822548919E-5</v>
      </c>
    </row>
    <row r="6779" spans="1:20">
      <c r="A6779" s="10">
        <v>6773</v>
      </c>
      <c r="B6779" s="10">
        <v>0</v>
      </c>
      <c r="C6779" s="10">
        <v>0</v>
      </c>
      <c r="D6779" s="10">
        <v>1.4397188786941181E-10</v>
      </c>
      <c r="E6779" s="10">
        <v>0</v>
      </c>
      <c r="F6779" s="10">
        <v>0</v>
      </c>
      <c r="G6779" s="10">
        <v>1.5719158425836551E-8</v>
      </c>
      <c r="H6779" s="10">
        <v>0</v>
      </c>
      <c r="I6779" s="10">
        <v>2.286384175575698E-7</v>
      </c>
      <c r="J6779" s="10">
        <v>0</v>
      </c>
      <c r="K6779">
        <v>0</v>
      </c>
      <c r="L6779">
        <v>0</v>
      </c>
      <c r="M6779">
        <v>0</v>
      </c>
      <c r="N6779">
        <v>4.8316159296177702E-10</v>
      </c>
      <c r="O6779">
        <v>2.7074529462300469E-9</v>
      </c>
      <c r="P6779">
        <v>0</v>
      </c>
      <c r="Q6779">
        <v>0</v>
      </c>
      <c r="R6779">
        <v>0</v>
      </c>
      <c r="S6779">
        <v>8.1693848638253927E-5</v>
      </c>
      <c r="T6779">
        <v>3.4239206592055023E-5</v>
      </c>
    </row>
    <row r="6780" spans="1:20">
      <c r="A6780" s="10">
        <v>6774</v>
      </c>
      <c r="B6780" s="10">
        <v>2.7563564881034402E-6</v>
      </c>
      <c r="C6780" s="10">
        <v>1.546738086421177E-6</v>
      </c>
      <c r="D6780" s="10">
        <v>1.096509694148022E-6</v>
      </c>
      <c r="E6780" s="10">
        <v>1.7348067334682611E-6</v>
      </c>
      <c r="F6780" s="10">
        <v>5.544571139113234E-7</v>
      </c>
      <c r="G6780" s="10">
        <v>2.0728248176307732E-6</v>
      </c>
      <c r="H6780" s="10">
        <v>1.367284290420374E-6</v>
      </c>
      <c r="I6780" s="10">
        <v>2.2819336135053492E-6</v>
      </c>
      <c r="J6780" s="10">
        <v>1.254213160806411E-6</v>
      </c>
      <c r="K6780">
        <v>9.6818232971957869E-7</v>
      </c>
      <c r="L6780">
        <v>8.4235215856413873E-7</v>
      </c>
      <c r="M6780">
        <v>9.5350754967195486E-7</v>
      </c>
      <c r="N6780">
        <v>6.257255789146747E-7</v>
      </c>
      <c r="O6780">
        <v>1.335709824179084E-6</v>
      </c>
      <c r="P6780">
        <v>7.8225973422529187E-7</v>
      </c>
      <c r="Q6780">
        <v>1.216507143072263E-6</v>
      </c>
      <c r="R6780">
        <v>9.2744118823940298E-7</v>
      </c>
      <c r="S6780">
        <v>7.4985290303134736E-5</v>
      </c>
      <c r="T6780">
        <v>2.8169893332845151E-5</v>
      </c>
    </row>
    <row r="6781" spans="1:20">
      <c r="A6781" s="10">
        <v>6775</v>
      </c>
      <c r="B6781" s="10">
        <v>7.2331070392458758E-5</v>
      </c>
      <c r="C6781" s="10">
        <v>5.2012415924538513E-5</v>
      </c>
      <c r="D6781" s="10">
        <v>6.071822468363568E-5</v>
      </c>
      <c r="E6781" s="10">
        <v>6.1325066089003329E-5</v>
      </c>
      <c r="F6781" s="10">
        <v>5.9521015748888123E-5</v>
      </c>
      <c r="G6781" s="10">
        <v>5.4134638699573983E-5</v>
      </c>
      <c r="H6781" s="10">
        <v>5.3712139320761569E-5</v>
      </c>
      <c r="I6781" s="10">
        <v>6.3232576176960303E-5</v>
      </c>
      <c r="J6781" s="10">
        <v>4.7272904623572839E-5</v>
      </c>
      <c r="K6781">
        <v>5.5330147204591521E-5</v>
      </c>
      <c r="L6781">
        <v>5.0773608547225222E-5</v>
      </c>
      <c r="M6781">
        <v>5.8827394772770081E-5</v>
      </c>
      <c r="N6781">
        <v>3.2754081364826313E-5</v>
      </c>
      <c r="O6781">
        <v>6.4456752375859836E-5</v>
      </c>
      <c r="P6781">
        <v>4.8273345154668339E-5</v>
      </c>
      <c r="Q6781">
        <v>5.2099758647958057E-5</v>
      </c>
      <c r="R6781">
        <v>3.3652136523122819E-5</v>
      </c>
      <c r="S6781">
        <v>7.2618772556155809E-5</v>
      </c>
      <c r="T6781">
        <v>1.3307576647293849E-5</v>
      </c>
    </row>
    <row r="6782" spans="1:20">
      <c r="A6782" s="10">
        <v>6776</v>
      </c>
      <c r="B6782" s="10">
        <v>2.0537280546861211E-4</v>
      </c>
      <c r="C6782" s="10">
        <v>1.939070663240377E-4</v>
      </c>
      <c r="D6782" s="10">
        <v>2.0890626030277361E-4</v>
      </c>
      <c r="E6782" s="10">
        <v>2.082889454744329E-4</v>
      </c>
      <c r="F6782" s="10">
        <v>2.1746257055465661E-4</v>
      </c>
      <c r="G6782" s="10">
        <v>1.8346679012123731E-4</v>
      </c>
      <c r="H6782" s="10">
        <v>2.0893054923480241E-4</v>
      </c>
      <c r="I6782" s="10">
        <v>2.1453538084191019E-4</v>
      </c>
      <c r="J6782" s="10">
        <v>1.5203387153194881E-4</v>
      </c>
      <c r="K6782">
        <v>1.984762960854494E-4</v>
      </c>
      <c r="L6782">
        <v>1.855266121852943E-4</v>
      </c>
      <c r="M6782">
        <v>2.0181530605927801E-4</v>
      </c>
      <c r="N6782">
        <v>7.3167280564748787E-5</v>
      </c>
      <c r="O6782">
        <v>2.0623986772254081E-4</v>
      </c>
      <c r="P6782">
        <v>2.1790387214059599E-4</v>
      </c>
      <c r="Q6782">
        <v>1.9574370300095591E-4</v>
      </c>
      <c r="R6782">
        <v>1.3898762010303519E-4</v>
      </c>
      <c r="S6782">
        <v>7.2285470949533579E-5</v>
      </c>
      <c r="T6782">
        <v>7.4722542457438808E-6</v>
      </c>
    </row>
    <row r="6783" spans="1:20">
      <c r="A6783" s="10">
        <v>6777</v>
      </c>
      <c r="B6783" s="10">
        <v>2.7907482478984209E-4</v>
      </c>
      <c r="C6783" s="10">
        <v>3.5636054397558312E-4</v>
      </c>
      <c r="D6783" s="10">
        <v>3.5733715850026109E-4</v>
      </c>
      <c r="E6783" s="10">
        <v>3.4285690869901328E-4</v>
      </c>
      <c r="F6783" s="10">
        <v>3.6936526729259189E-4</v>
      </c>
      <c r="G6783" s="10">
        <v>3.229747936722267E-4</v>
      </c>
      <c r="H6783" s="10">
        <v>3.7248052437612608E-4</v>
      </c>
      <c r="I6783" s="10">
        <v>3.5662851939750997E-4</v>
      </c>
      <c r="J6783" s="10">
        <v>3.067199555642859E-4</v>
      </c>
      <c r="K6783">
        <v>3.5060767939529568E-4</v>
      </c>
      <c r="L6783">
        <v>3.1835987744094829E-4</v>
      </c>
      <c r="M6783">
        <v>3.3330039388764729E-4</v>
      </c>
      <c r="N6783">
        <v>1.1919277074869471E-4</v>
      </c>
      <c r="O6783">
        <v>3.1052357229870977E-4</v>
      </c>
      <c r="P6783">
        <v>3.7368741415193349E-4</v>
      </c>
      <c r="Q6783">
        <v>3.6337799824153442E-4</v>
      </c>
      <c r="R6783">
        <v>3.0883673306020449E-4</v>
      </c>
      <c r="S6783">
        <v>8.1441452690383926E-5</v>
      </c>
      <c r="T6783">
        <v>2.1457231413484851E-6</v>
      </c>
    </row>
    <row r="6784" spans="1:20">
      <c r="A6784" s="10">
        <v>6778</v>
      </c>
      <c r="B6784" s="10">
        <v>3.2650817044593198E-4</v>
      </c>
      <c r="C6784" s="10">
        <v>4.1201304374821499E-4</v>
      </c>
      <c r="D6784" s="10">
        <v>3.68730812961065E-4</v>
      </c>
      <c r="E6784" s="10">
        <v>4.1594583822910551E-4</v>
      </c>
      <c r="F6784" s="10">
        <v>4.7202501874874002E-4</v>
      </c>
      <c r="G6784" s="10">
        <v>3.8334889190119162E-4</v>
      </c>
      <c r="H6784" s="10">
        <v>4.5990306355507662E-4</v>
      </c>
      <c r="I6784" s="10">
        <v>3.9988917444921989E-4</v>
      </c>
      <c r="J6784" s="10">
        <v>3.6332960417160773E-4</v>
      </c>
      <c r="K6784">
        <v>4.0045577789983122E-4</v>
      </c>
      <c r="L6784">
        <v>3.9331256132251298E-4</v>
      </c>
      <c r="M6784">
        <v>3.2402528637340408E-4</v>
      </c>
      <c r="N6784">
        <v>1.5510811578421161E-4</v>
      </c>
      <c r="O6784">
        <v>3.1277714520078789E-4</v>
      </c>
      <c r="P6784">
        <v>4.694093926610789E-4</v>
      </c>
      <c r="Q6784">
        <v>4.6151814274061301E-4</v>
      </c>
      <c r="R6784">
        <v>3.6589546553178769E-4</v>
      </c>
      <c r="S6784">
        <v>7.7413919044302059E-5</v>
      </c>
      <c r="T6784">
        <v>8.9663430547106561E-6</v>
      </c>
    </row>
    <row r="6785" spans="1:20">
      <c r="A6785" s="10">
        <v>6779</v>
      </c>
      <c r="B6785" s="10">
        <v>3.392150813531327E-4</v>
      </c>
      <c r="C6785" s="10">
        <v>4.4102556764588738E-4</v>
      </c>
      <c r="D6785" s="10">
        <v>4.0951819336624011E-4</v>
      </c>
      <c r="E6785" s="10">
        <v>3.8377322191745161E-4</v>
      </c>
      <c r="F6785" s="10">
        <v>5.1154552065316064E-4</v>
      </c>
      <c r="G6785" s="10">
        <v>3.7947753211108829E-4</v>
      </c>
      <c r="H6785" s="10">
        <v>4.5934351057754077E-4</v>
      </c>
      <c r="I6785" s="10">
        <v>3.8486102607625689E-4</v>
      </c>
      <c r="J6785" s="10">
        <v>3.9428750227412019E-4</v>
      </c>
      <c r="K6785">
        <v>4.3156675422621282E-4</v>
      </c>
      <c r="L6785">
        <v>4.2108910715067557E-4</v>
      </c>
      <c r="M6785">
        <v>4.0097692001111362E-4</v>
      </c>
      <c r="N6785">
        <v>1.9644168189724559E-4</v>
      </c>
      <c r="O6785">
        <v>3.3492053984737692E-4</v>
      </c>
      <c r="P6785">
        <v>5.261073208575629E-4</v>
      </c>
      <c r="Q6785">
        <v>5.312656849166689E-4</v>
      </c>
      <c r="R6785">
        <v>2.2492011964830261E-4</v>
      </c>
      <c r="S6785">
        <v>6.2095526409312741E-5</v>
      </c>
      <c r="T6785">
        <v>1.931514224367834E-5</v>
      </c>
    </row>
    <row r="6786" spans="1:20">
      <c r="A6786" s="10">
        <v>6780</v>
      </c>
      <c r="B6786" s="10">
        <v>3.1190661641480102E-4</v>
      </c>
      <c r="C6786" s="10">
        <v>4.3555555569126862E-4</v>
      </c>
      <c r="D6786" s="10">
        <v>4.1934211513500939E-4</v>
      </c>
      <c r="E6786" s="10">
        <v>3.4602661484686221E-4</v>
      </c>
      <c r="F6786" s="10">
        <v>4.4749803558385059E-4</v>
      </c>
      <c r="G6786" s="10">
        <v>3.3685301895695468E-4</v>
      </c>
      <c r="H6786" s="10">
        <v>4.3286082003342769E-4</v>
      </c>
      <c r="I6786" s="10">
        <v>3.4194862858994091E-4</v>
      </c>
      <c r="J6786" s="10">
        <v>3.6506253432351299E-4</v>
      </c>
      <c r="K6786">
        <v>4.5298622285123232E-4</v>
      </c>
      <c r="L6786">
        <v>4.0402264880973568E-4</v>
      </c>
      <c r="M6786">
        <v>4.0254059425798891E-4</v>
      </c>
      <c r="N6786">
        <v>1.3403847438097041E-4</v>
      </c>
      <c r="O6786">
        <v>3.4172371560591382E-4</v>
      </c>
      <c r="P6786">
        <v>4.820556229886071E-4</v>
      </c>
      <c r="Q6786">
        <v>5.0529572155234457E-4</v>
      </c>
      <c r="R6786">
        <v>1.4872826391536969E-4</v>
      </c>
      <c r="S6786">
        <v>5.6807512093489433E-5</v>
      </c>
      <c r="T6786">
        <v>2.702311070177156E-5</v>
      </c>
    </row>
    <row r="6787" spans="1:20">
      <c r="A6787" s="10">
        <v>6781</v>
      </c>
      <c r="B6787" s="10">
        <v>2.3633369109719629E-4</v>
      </c>
      <c r="C6787" s="10">
        <v>4.0988815067348803E-4</v>
      </c>
      <c r="D6787" s="10">
        <v>3.5803738617293148E-4</v>
      </c>
      <c r="E6787" s="10">
        <v>3.6156005658036412E-4</v>
      </c>
      <c r="F6787" s="10">
        <v>4.5638032489391569E-4</v>
      </c>
      <c r="G6787" s="10">
        <v>3.2154921561908961E-4</v>
      </c>
      <c r="H6787" s="10">
        <v>4.1941699654464637E-4</v>
      </c>
      <c r="I6787" s="10">
        <v>2.6443714843638597E-4</v>
      </c>
      <c r="J6787" s="10">
        <v>3.1547625625674963E-4</v>
      </c>
      <c r="K6787">
        <v>4.0766847140990989E-4</v>
      </c>
      <c r="L6787">
        <v>3.2311604768827241E-4</v>
      </c>
      <c r="M6787">
        <v>3.7441251275396349E-4</v>
      </c>
      <c r="N6787">
        <v>1.4697909645764931E-4</v>
      </c>
      <c r="O6787">
        <v>3.0650782974148729E-4</v>
      </c>
      <c r="P6787">
        <v>4.2386670755746418E-4</v>
      </c>
      <c r="Q6787">
        <v>5.1845557937861325E-4</v>
      </c>
      <c r="R6787">
        <v>1.6360399816943601E-4</v>
      </c>
      <c r="S6787">
        <v>3.8300198827426158E-5</v>
      </c>
      <c r="T6787">
        <v>1.505022748136556E-5</v>
      </c>
    </row>
    <row r="6788" spans="1:20">
      <c r="A6788" s="10">
        <v>6782</v>
      </c>
      <c r="B6788" s="10">
        <v>2.560033011262841E-4</v>
      </c>
      <c r="C6788" s="10">
        <v>3.6031290373937929E-4</v>
      </c>
      <c r="D6788" s="10">
        <v>2.9388731079674701E-4</v>
      </c>
      <c r="E6788" s="10">
        <v>2.8240452506323978E-4</v>
      </c>
      <c r="F6788" s="10">
        <v>4.0395855530058942E-4</v>
      </c>
      <c r="G6788" s="10">
        <v>3.0751287359240541E-4</v>
      </c>
      <c r="H6788" s="10">
        <v>3.2986817355349951E-4</v>
      </c>
      <c r="I6788" s="10">
        <v>3.0083984557832178E-4</v>
      </c>
      <c r="J6788" s="10">
        <v>3.1223876022692601E-4</v>
      </c>
      <c r="K6788">
        <v>2.2634555330553621E-4</v>
      </c>
      <c r="L6788">
        <v>2.5727885154844688E-4</v>
      </c>
      <c r="M6788">
        <v>2.402681454953354E-4</v>
      </c>
      <c r="N6788">
        <v>8.2363438322580784E-5</v>
      </c>
      <c r="O6788">
        <v>2.6669502559440128E-4</v>
      </c>
      <c r="P6788">
        <v>2.7779399634970871E-4</v>
      </c>
      <c r="Q6788">
        <v>3.8479648702342118E-4</v>
      </c>
      <c r="R6788">
        <v>2.0450316812364861E-4</v>
      </c>
      <c r="S6788">
        <v>3.4199952454174458E-5</v>
      </c>
      <c r="T6788">
        <v>1.9210962060271279E-5</v>
      </c>
    </row>
    <row r="6789" spans="1:20">
      <c r="A6789" s="10">
        <v>6783</v>
      </c>
      <c r="B6789" s="10">
        <v>2.211836796071069E-4</v>
      </c>
      <c r="C6789" s="10">
        <v>2.3222228099100171E-4</v>
      </c>
      <c r="D6789" s="10">
        <v>2.6501013559003392E-4</v>
      </c>
      <c r="E6789" s="10">
        <v>2.234713452078889E-4</v>
      </c>
      <c r="F6789" s="10">
        <v>2.2345345961374011E-4</v>
      </c>
      <c r="G6789" s="10">
        <v>2.506745036599719E-4</v>
      </c>
      <c r="H6789" s="10">
        <v>2.5772391559089868E-4</v>
      </c>
      <c r="I6789" s="10">
        <v>2.1261961827001891E-4</v>
      </c>
      <c r="J6789" s="10">
        <v>2.074438350654526E-4</v>
      </c>
      <c r="K6789">
        <v>1.823426194978817E-4</v>
      </c>
      <c r="L6789">
        <v>2.7106096793899799E-4</v>
      </c>
      <c r="M6789">
        <v>1.7978904675562281E-4</v>
      </c>
      <c r="N6789">
        <v>4.6940517714083369E-5</v>
      </c>
      <c r="O6789">
        <v>2.0249941000976711E-4</v>
      </c>
      <c r="P6789">
        <v>2.3933831441222731E-4</v>
      </c>
      <c r="Q6789">
        <v>2.4498677086650202E-4</v>
      </c>
      <c r="R6789">
        <v>2.8434490611994E-4</v>
      </c>
      <c r="S6789">
        <v>3.4119178427565261E-5</v>
      </c>
      <c r="T6789">
        <v>1.2147075027314571E-5</v>
      </c>
    </row>
    <row r="6790" spans="1:20">
      <c r="A6790" s="10">
        <v>6784</v>
      </c>
      <c r="B6790" s="10">
        <v>1.4101036915674649E-4</v>
      </c>
      <c r="C6790" s="10">
        <v>1.4145734148461719E-4</v>
      </c>
      <c r="D6790" s="10">
        <v>1.7101107596378341E-4</v>
      </c>
      <c r="E6790" s="10">
        <v>1.027149099157204E-4</v>
      </c>
      <c r="F6790" s="10">
        <v>1.0610666737059539E-4</v>
      </c>
      <c r="G6790" s="10">
        <v>1.3453936696003341E-4</v>
      </c>
      <c r="H6790" s="10">
        <v>1.759373451560855E-4</v>
      </c>
      <c r="I6790" s="10">
        <v>1.2533016802130441E-4</v>
      </c>
      <c r="J6790" s="10">
        <v>1.288793316167781E-4</v>
      </c>
      <c r="K6790">
        <v>1.131063069828016E-4</v>
      </c>
      <c r="L6790">
        <v>2.2531837600950959E-4</v>
      </c>
      <c r="M6790">
        <v>1.659896272470668E-4</v>
      </c>
      <c r="N6790">
        <v>3.4522795034528092E-5</v>
      </c>
      <c r="O6790">
        <v>1.3304318138762181E-4</v>
      </c>
      <c r="P6790">
        <v>1.148589349054978E-4</v>
      </c>
      <c r="Q6790">
        <v>1.6904554727981681E-4</v>
      </c>
      <c r="R6790">
        <v>1.1793294232529999E-4</v>
      </c>
      <c r="S6790">
        <v>3.42663271270667E-5</v>
      </c>
      <c r="T6790">
        <v>2.7620881379789031E-5</v>
      </c>
    </row>
    <row r="6791" spans="1:20">
      <c r="A6791" s="10">
        <v>6785</v>
      </c>
      <c r="B6791" s="10">
        <v>3.0632546756901812E-5</v>
      </c>
      <c r="C6791" s="10">
        <v>1.18845028542551E-4</v>
      </c>
      <c r="D6791" s="10">
        <v>1.0075680430058759E-4</v>
      </c>
      <c r="E6791" s="10">
        <v>5.3928812880448977E-5</v>
      </c>
      <c r="F6791" s="10">
        <v>5.9704813379393891E-5</v>
      </c>
      <c r="G6791" s="10">
        <v>5.5781580380837099E-5</v>
      </c>
      <c r="H6791" s="10">
        <v>6.8954138397613605E-5</v>
      </c>
      <c r="I6791" s="10">
        <v>5.4119191571561702E-5</v>
      </c>
      <c r="J6791" s="10">
        <v>7.3924091255072189E-5</v>
      </c>
      <c r="K6791">
        <v>6.0813744426125793E-5</v>
      </c>
      <c r="L6791">
        <v>1.234157640810486E-4</v>
      </c>
      <c r="M6791">
        <v>7.8546342784467494E-5</v>
      </c>
      <c r="N6791">
        <v>8.3019688082502684E-6</v>
      </c>
      <c r="O6791">
        <v>1.4719553027499181E-4</v>
      </c>
      <c r="P6791">
        <v>3.1947241079123933E-5</v>
      </c>
      <c r="Q6791">
        <v>1.012736230794377E-4</v>
      </c>
      <c r="R6791">
        <v>2.2309566547924781E-5</v>
      </c>
      <c r="S6791">
        <v>4.2185996394182193E-5</v>
      </c>
      <c r="T6791">
        <v>7.1073427105744974E-6</v>
      </c>
    </row>
    <row r="6792" spans="1:20">
      <c r="A6792" s="10">
        <v>6786</v>
      </c>
      <c r="B6792" s="10">
        <v>1.9253276883770181E-5</v>
      </c>
      <c r="C6792" s="10">
        <v>9.4139958914698352E-5</v>
      </c>
      <c r="D6792" s="10">
        <v>7.1595452582534866E-5</v>
      </c>
      <c r="E6792" s="10">
        <v>4.1361355161684878E-5</v>
      </c>
      <c r="F6792" s="10">
        <v>9.8667961086912553E-8</v>
      </c>
      <c r="G6792" s="10">
        <v>6.0385192545839318E-5</v>
      </c>
      <c r="H6792" s="10">
        <v>4.1486091787391248E-5</v>
      </c>
      <c r="I6792" s="10">
        <v>4.098492275692187E-5</v>
      </c>
      <c r="J6792" s="10">
        <v>6.7793572629164524E-5</v>
      </c>
      <c r="K6792">
        <v>2.944656153419171E-5</v>
      </c>
      <c r="L6792">
        <v>8.5834203905290552E-5</v>
      </c>
      <c r="M6792">
        <v>5.1364526037473433E-5</v>
      </c>
      <c r="N6792">
        <v>4.1074372287002267E-6</v>
      </c>
      <c r="O6792">
        <v>1.3827782087281611E-4</v>
      </c>
      <c r="P6792">
        <v>2.1963167575604929E-6</v>
      </c>
      <c r="Q6792">
        <v>4.2685238399872287E-5</v>
      </c>
      <c r="R6792">
        <v>2.9033129070865288E-6</v>
      </c>
      <c r="S6792">
        <v>7.0871238591268371E-5</v>
      </c>
      <c r="T6792">
        <v>8.8588708567551038E-6</v>
      </c>
    </row>
    <row r="6793" spans="1:20">
      <c r="A6793" s="10">
        <v>6787</v>
      </c>
      <c r="B6793" s="10">
        <v>1.6638885726773391E-5</v>
      </c>
      <c r="C6793" s="10">
        <v>9.3751129412311641E-5</v>
      </c>
      <c r="D6793" s="10">
        <v>6.8542178368670171E-5</v>
      </c>
      <c r="E6793" s="10">
        <v>3.22300306902736E-5</v>
      </c>
      <c r="F6793" s="10">
        <v>0</v>
      </c>
      <c r="G6793" s="10">
        <v>6.0310508551508763E-5</v>
      </c>
      <c r="H6793" s="10">
        <v>4.2304868389512547E-5</v>
      </c>
      <c r="I6793" s="10">
        <v>4.0737398702068702E-5</v>
      </c>
      <c r="J6793" s="10">
        <v>7.7014421894091485E-5</v>
      </c>
      <c r="K6793">
        <v>2.210502120523011E-5</v>
      </c>
      <c r="L6793">
        <v>5.0498632259935782E-5</v>
      </c>
      <c r="M6793">
        <v>5.1720718539965611E-5</v>
      </c>
      <c r="N6793">
        <v>1.095202067127655E-6</v>
      </c>
      <c r="O6793">
        <v>1.2970231472128729E-4</v>
      </c>
      <c r="P6793">
        <v>7.3360069596756207E-6</v>
      </c>
      <c r="Q6793">
        <v>4.1689829484679511E-5</v>
      </c>
      <c r="R6793">
        <v>4.67484119546407E-6</v>
      </c>
      <c r="S6793">
        <v>7.8895771903534007E-5</v>
      </c>
      <c r="T6793">
        <v>6.4149327206629086E-5</v>
      </c>
    </row>
    <row r="6794" spans="1:20">
      <c r="A6794" s="10">
        <v>6788</v>
      </c>
      <c r="B6794" s="10">
        <v>9.5841372386270704E-6</v>
      </c>
      <c r="C6794" s="10">
        <v>6.5923307197051229E-5</v>
      </c>
      <c r="D6794" s="10">
        <v>3.42177877920315E-5</v>
      </c>
      <c r="E6794" s="10">
        <v>8.7215109419690947E-6</v>
      </c>
      <c r="F6794" s="10">
        <v>0</v>
      </c>
      <c r="G6794" s="10">
        <v>4.6094660364162383E-5</v>
      </c>
      <c r="H6794" s="10">
        <v>2.889631648273417E-5</v>
      </c>
      <c r="I6794" s="10">
        <v>2.8418270337197121E-5</v>
      </c>
      <c r="J6794" s="10">
        <v>5.9585976791995507E-5</v>
      </c>
      <c r="K6794">
        <v>1.19477034953501E-5</v>
      </c>
      <c r="L6794">
        <v>6.6274929403291518E-6</v>
      </c>
      <c r="M6794">
        <v>3.5611458325124003E-5</v>
      </c>
      <c r="N6794">
        <v>1.1273770502441461E-9</v>
      </c>
      <c r="O6794">
        <v>8.2934774393138145E-5</v>
      </c>
      <c r="P6794">
        <v>7.5009221358936248E-6</v>
      </c>
      <c r="Q6794">
        <v>1.9013513818165769E-5</v>
      </c>
      <c r="R6794">
        <v>7.3127872986187954E-7</v>
      </c>
      <c r="S6794">
        <v>7.7590395652543396E-5</v>
      </c>
      <c r="T6794">
        <v>4.0669911400556777E-5</v>
      </c>
    </row>
    <row r="6795" spans="1:20">
      <c r="A6795" s="10">
        <v>6789</v>
      </c>
      <c r="B6795" s="10">
        <v>9.8405229424056623E-7</v>
      </c>
      <c r="C6795" s="10">
        <v>2.3633803376250011E-5</v>
      </c>
      <c r="D6795" s="10">
        <v>1.3484006296094531E-5</v>
      </c>
      <c r="E6795" s="10">
        <v>4.5600266095991426E-6</v>
      </c>
      <c r="F6795" s="10">
        <v>0</v>
      </c>
      <c r="G6795" s="10">
        <v>2.530848235436917E-5</v>
      </c>
      <c r="H6795" s="10">
        <v>1.207190105200352E-5</v>
      </c>
      <c r="I6795" s="10">
        <v>1.5357147615240271E-5</v>
      </c>
      <c r="J6795" s="10">
        <v>2.5638741481095579E-5</v>
      </c>
      <c r="K6795">
        <v>8.7619277999248072E-6</v>
      </c>
      <c r="L6795">
        <v>9.5849784639714181E-8</v>
      </c>
      <c r="M6795">
        <v>1.922291900500997E-5</v>
      </c>
      <c r="N6795">
        <v>7.7842701088286299E-10</v>
      </c>
      <c r="O6795">
        <v>1.9068172895512781E-5</v>
      </c>
      <c r="P6795">
        <v>7.4936731171587667E-6</v>
      </c>
      <c r="Q6795">
        <v>1.18578579850393E-5</v>
      </c>
      <c r="R6795">
        <v>4.9586708394743876E-7</v>
      </c>
      <c r="S6795">
        <v>7.6076490700576006E-5</v>
      </c>
      <c r="T6795">
        <v>2.3458643275689678E-5</v>
      </c>
    </row>
    <row r="6796" spans="1:20">
      <c r="A6796" s="10">
        <v>6790</v>
      </c>
      <c r="B6796" s="10">
        <v>3.7089261806142249E-9</v>
      </c>
      <c r="C6796" s="10">
        <v>1.1126185028409279E-5</v>
      </c>
      <c r="D6796" s="10">
        <v>4.4588837527910806E-6</v>
      </c>
      <c r="E6796" s="10">
        <v>1.1041226657625041E-7</v>
      </c>
      <c r="F6796" s="10">
        <v>0</v>
      </c>
      <c r="G6796" s="10">
        <v>7.6278778707841889E-6</v>
      </c>
      <c r="H6796" s="10">
        <v>4.1566167529827149E-6</v>
      </c>
      <c r="I6796" s="10">
        <v>5.2969763496608093E-6</v>
      </c>
      <c r="J6796" s="10">
        <v>7.9957894664740059E-6</v>
      </c>
      <c r="K6796">
        <v>4.5708421288580163E-6</v>
      </c>
      <c r="L6796">
        <v>5.1966750708278771E-8</v>
      </c>
      <c r="M6796">
        <v>7.3477000773941186E-6</v>
      </c>
      <c r="N6796">
        <v>9.1263856448335662E-10</v>
      </c>
      <c r="O6796">
        <v>3.312047333862401E-6</v>
      </c>
      <c r="P6796">
        <v>6.4099448162975959E-6</v>
      </c>
      <c r="Q6796">
        <v>0</v>
      </c>
      <c r="R6796">
        <v>0</v>
      </c>
      <c r="S6796">
        <v>5.9667487340055182E-5</v>
      </c>
      <c r="T6796">
        <v>2.6675429999552171E-5</v>
      </c>
    </row>
    <row r="6797" spans="1:20">
      <c r="A6797" s="10">
        <v>6791</v>
      </c>
      <c r="B6797" s="10">
        <v>0</v>
      </c>
      <c r="C6797" s="10">
        <v>3.3296320967510682E-6</v>
      </c>
      <c r="D6797" s="10">
        <v>1.227408334716025E-6</v>
      </c>
      <c r="E6797" s="10">
        <v>0</v>
      </c>
      <c r="F6797" s="10">
        <v>0</v>
      </c>
      <c r="G6797" s="10">
        <v>6.5518588643592216E-7</v>
      </c>
      <c r="H6797" s="10">
        <v>1.503176144546639E-6</v>
      </c>
      <c r="I6797" s="10">
        <v>1.3420734204219541E-6</v>
      </c>
      <c r="J6797" s="10">
        <v>1.55400040367921E-6</v>
      </c>
      <c r="K6797">
        <v>7.314920507357205E-7</v>
      </c>
      <c r="L6797">
        <v>0</v>
      </c>
      <c r="M6797">
        <v>1.178281769048415E-6</v>
      </c>
      <c r="N6797">
        <v>7.1579495253596607E-10</v>
      </c>
      <c r="O6797">
        <v>4.0697933098198331E-7</v>
      </c>
      <c r="P6797">
        <v>3.5338966332429489E-7</v>
      </c>
      <c r="Q6797">
        <v>0</v>
      </c>
      <c r="R6797">
        <v>0</v>
      </c>
      <c r="S6797">
        <v>5.6458837589838613E-5</v>
      </c>
      <c r="T6797">
        <v>2.585705363762018E-5</v>
      </c>
    </row>
    <row r="6798" spans="1:20">
      <c r="A6798" s="10">
        <v>6792</v>
      </c>
      <c r="B6798" s="10">
        <v>0</v>
      </c>
      <c r="C6798" s="10">
        <v>2.8411414658676368E-7</v>
      </c>
      <c r="D6798" s="10">
        <v>4.631095726466078E-7</v>
      </c>
      <c r="E6798" s="10">
        <v>0</v>
      </c>
      <c r="F6798" s="10">
        <v>0</v>
      </c>
      <c r="G6798" s="10">
        <v>8.1360848912522664E-8</v>
      </c>
      <c r="H6798" s="10">
        <v>2.8795679541621231E-8</v>
      </c>
      <c r="I6798" s="10">
        <v>1.027341689202323E-7</v>
      </c>
      <c r="J6798" s="10">
        <v>3.485254247323435E-7</v>
      </c>
      <c r="K6798">
        <v>0</v>
      </c>
      <c r="L6798">
        <v>0</v>
      </c>
      <c r="M6798">
        <v>1.869918218901367E-7</v>
      </c>
      <c r="N6798">
        <v>7.3368982634936518E-10</v>
      </c>
      <c r="O6798">
        <v>4.0656649812698773E-8</v>
      </c>
      <c r="P6798">
        <v>0</v>
      </c>
      <c r="Q6798">
        <v>0</v>
      </c>
      <c r="R6798">
        <v>0</v>
      </c>
      <c r="S6798">
        <v>5.155217595831025E-5</v>
      </c>
      <c r="T6798">
        <v>4.5820432355300418E-5</v>
      </c>
    </row>
    <row r="6799" spans="1:20">
      <c r="A6799" s="10">
        <v>6793</v>
      </c>
      <c r="B6799" s="10">
        <v>0</v>
      </c>
      <c r="C6799" s="10">
        <v>4.9885311077897941E-7</v>
      </c>
      <c r="D6799" s="10">
        <v>1.4857898828123289E-7</v>
      </c>
      <c r="E6799" s="10">
        <v>0</v>
      </c>
      <c r="F6799" s="10">
        <v>0</v>
      </c>
      <c r="G6799" s="10">
        <v>2.4086296007203522E-7</v>
      </c>
      <c r="H6799" s="10">
        <v>0</v>
      </c>
      <c r="I6799" s="10">
        <v>0</v>
      </c>
      <c r="J6799" s="10">
        <v>1.407769362644368E-7</v>
      </c>
      <c r="K6799">
        <v>0</v>
      </c>
      <c r="L6799">
        <v>0</v>
      </c>
      <c r="M6799">
        <v>3.5711489977099049E-7</v>
      </c>
      <c r="N6799">
        <v>6.9790007872256687E-10</v>
      </c>
      <c r="O6799">
        <v>4.1901057501179302E-10</v>
      </c>
      <c r="P6799">
        <v>0</v>
      </c>
      <c r="Q6799">
        <v>0</v>
      </c>
      <c r="R6799">
        <v>0</v>
      </c>
      <c r="S6799">
        <v>4.955664503140875E-5</v>
      </c>
      <c r="T6799">
        <v>1.15745717143831E-4</v>
      </c>
    </row>
    <row r="6800" spans="1:20">
      <c r="A6800" s="10">
        <v>6794</v>
      </c>
      <c r="B6800" s="10">
        <v>0</v>
      </c>
      <c r="C6800" s="10">
        <v>5.4746829541152262E-7</v>
      </c>
      <c r="D6800" s="10">
        <v>1.919625171592157E-10</v>
      </c>
      <c r="E6800" s="10">
        <v>0</v>
      </c>
      <c r="F6800" s="10">
        <v>0</v>
      </c>
      <c r="G6800" s="10">
        <v>2.8086158970500721E-7</v>
      </c>
      <c r="H6800" s="10">
        <v>0</v>
      </c>
      <c r="I6800" s="10">
        <v>0</v>
      </c>
      <c r="J6800" s="10">
        <v>1.7145848481085401E-7</v>
      </c>
      <c r="K6800">
        <v>0</v>
      </c>
      <c r="L6800">
        <v>0</v>
      </c>
      <c r="M6800">
        <v>4.2746115138417051E-7</v>
      </c>
      <c r="N6800">
        <v>5.9053083584217205E-10</v>
      </c>
      <c r="O6800">
        <v>1.7405054654336021E-10</v>
      </c>
      <c r="P6800">
        <v>0</v>
      </c>
      <c r="Q6800">
        <v>0</v>
      </c>
      <c r="R6800">
        <v>0</v>
      </c>
      <c r="S6800">
        <v>4.8944935428632331E-5</v>
      </c>
      <c r="T6800">
        <v>6.4183533761756154E-5</v>
      </c>
    </row>
    <row r="6801" spans="1:20">
      <c r="A6801" s="10">
        <v>6795</v>
      </c>
      <c r="B6801" s="10">
        <v>0</v>
      </c>
      <c r="C6801" s="10">
        <v>5.4746829541152262E-7</v>
      </c>
      <c r="D6801" s="10">
        <v>0</v>
      </c>
      <c r="E6801" s="10">
        <v>0</v>
      </c>
      <c r="F6801" s="10">
        <v>0</v>
      </c>
      <c r="G6801" s="10">
        <v>2.9089912460343298E-7</v>
      </c>
      <c r="H6801" s="10">
        <v>0</v>
      </c>
      <c r="I6801" s="10">
        <v>1.757690336644244E-7</v>
      </c>
      <c r="J6801" s="10">
        <v>1.7077510162510429E-7</v>
      </c>
      <c r="K6801">
        <v>0</v>
      </c>
      <c r="L6801">
        <v>0</v>
      </c>
      <c r="M6801">
        <v>2.293790275815477E-7</v>
      </c>
      <c r="N6801">
        <v>6.9790007872256687E-10</v>
      </c>
      <c r="O6801">
        <v>0</v>
      </c>
      <c r="P6801">
        <v>0</v>
      </c>
      <c r="Q6801">
        <v>0</v>
      </c>
      <c r="R6801">
        <v>0</v>
      </c>
      <c r="S6801">
        <v>4.4650723747161988E-5</v>
      </c>
      <c r="T6801">
        <v>8.0026637383538794E-5</v>
      </c>
    </row>
    <row r="6802" spans="1:20">
      <c r="A6802" s="10">
        <v>6796</v>
      </c>
      <c r="B6802" s="10">
        <v>0</v>
      </c>
      <c r="C6802" s="10">
        <v>3.9330122342363791E-7</v>
      </c>
      <c r="D6802" s="10">
        <v>1.4397188786941181E-10</v>
      </c>
      <c r="E6802" s="10">
        <v>0</v>
      </c>
      <c r="F6802" s="10">
        <v>0</v>
      </c>
      <c r="G6802" s="10">
        <v>2.117351701215092E-7</v>
      </c>
      <c r="H6802" s="10">
        <v>0</v>
      </c>
      <c r="I6802" s="10">
        <v>2.045438458816773E-8</v>
      </c>
      <c r="J6802" s="10">
        <v>1.7075153668766471E-7</v>
      </c>
      <c r="K6802">
        <v>0</v>
      </c>
      <c r="L6802">
        <v>1.154816682406195E-9</v>
      </c>
      <c r="M6802">
        <v>6.4603700461083713E-10</v>
      </c>
      <c r="N6802">
        <v>6.4421545728236946E-10</v>
      </c>
      <c r="O6802">
        <v>9.669474807964456E-11</v>
      </c>
      <c r="P6802">
        <v>0</v>
      </c>
      <c r="Q6802">
        <v>0</v>
      </c>
      <c r="R6802">
        <v>0</v>
      </c>
      <c r="S6802">
        <v>3.9946420810474798E-5</v>
      </c>
      <c r="T6802">
        <v>1.105579093070744E-4</v>
      </c>
    </row>
    <row r="6803" spans="1:20">
      <c r="A6803" s="10">
        <v>6797</v>
      </c>
      <c r="B6803" s="10">
        <v>0</v>
      </c>
      <c r="C6803" s="10">
        <v>0</v>
      </c>
      <c r="D6803" s="10">
        <v>0</v>
      </c>
      <c r="E6803" s="10">
        <v>0</v>
      </c>
      <c r="F6803" s="10">
        <v>0</v>
      </c>
      <c r="G6803" s="10">
        <v>5.3028486255834143E-9</v>
      </c>
      <c r="H6803" s="10">
        <v>0</v>
      </c>
      <c r="I6803" s="10">
        <v>0</v>
      </c>
      <c r="J6803" s="10">
        <v>1.051467508556942E-7</v>
      </c>
      <c r="K6803">
        <v>0</v>
      </c>
      <c r="L6803">
        <v>0</v>
      </c>
      <c r="M6803">
        <v>6.4603700461083713E-10</v>
      </c>
      <c r="N6803">
        <v>6.2632058346897015E-10</v>
      </c>
      <c r="O6803">
        <v>3.8677899231857819E-11</v>
      </c>
      <c r="P6803">
        <v>0</v>
      </c>
      <c r="Q6803">
        <v>0</v>
      </c>
      <c r="R6803">
        <v>0</v>
      </c>
      <c r="S6803">
        <v>3.6125176782571313E-5</v>
      </c>
      <c r="T6803">
        <v>1.12360231636511E-4</v>
      </c>
    </row>
    <row r="6804" spans="1:20">
      <c r="A6804" s="10">
        <v>6798</v>
      </c>
      <c r="B6804" s="10">
        <v>9.1878693839466137E-6</v>
      </c>
      <c r="C6804" s="10">
        <v>1.4998791800803141E-6</v>
      </c>
      <c r="D6804" s="10">
        <v>6.9746521207183782E-7</v>
      </c>
      <c r="E6804" s="10">
        <v>1.561620492832305E-6</v>
      </c>
      <c r="F6804" s="10">
        <v>2.5555614765989149E-7</v>
      </c>
      <c r="G6804" s="10">
        <v>2.9596220871615971E-6</v>
      </c>
      <c r="H6804" s="10">
        <v>1.0982676344421739E-6</v>
      </c>
      <c r="I6804" s="10">
        <v>1.1944985024631699E-6</v>
      </c>
      <c r="J6804" s="10">
        <v>3.0886056855987211E-6</v>
      </c>
      <c r="K6804">
        <v>2.31086106014512E-7</v>
      </c>
      <c r="L6804">
        <v>6.5896726939803499E-7</v>
      </c>
      <c r="M6804">
        <v>2.742130984279223E-7</v>
      </c>
      <c r="N6804">
        <v>4.25146412058737E-7</v>
      </c>
      <c r="O6804">
        <v>2.7006493963165549E-7</v>
      </c>
      <c r="P6804">
        <v>4.7961320204499827E-7</v>
      </c>
      <c r="Q6804">
        <v>5.4024330012599327E-7</v>
      </c>
      <c r="R6804">
        <v>5.9329021793219631E-6</v>
      </c>
      <c r="S6804">
        <v>2.985541018713321E-5</v>
      </c>
      <c r="T6804">
        <v>1.1924691981217189E-4</v>
      </c>
    </row>
    <row r="6805" spans="1:20">
      <c r="A6805" s="10">
        <v>6799</v>
      </c>
      <c r="B6805" s="10">
        <v>4.2641604658589E-5</v>
      </c>
      <c r="C6805" s="10">
        <v>4.4943987066284888E-5</v>
      </c>
      <c r="D6805" s="10">
        <v>4.7603218936033323E-5</v>
      </c>
      <c r="E6805" s="10">
        <v>5.9340635622850588E-5</v>
      </c>
      <c r="F6805" s="10">
        <v>5.4567616679279813E-5</v>
      </c>
      <c r="G6805" s="10">
        <v>5.7723716494090373E-5</v>
      </c>
      <c r="H6805" s="10">
        <v>4.4036978520909892E-5</v>
      </c>
      <c r="I6805" s="10">
        <v>3.8235109541149042E-5</v>
      </c>
      <c r="J6805" s="10">
        <v>5.3571741706377522E-5</v>
      </c>
      <c r="K6805">
        <v>2.4777572639252111E-5</v>
      </c>
      <c r="L6805">
        <v>2.929713625951249E-5</v>
      </c>
      <c r="M6805">
        <v>3.3205184931343213E-5</v>
      </c>
      <c r="N6805">
        <v>1.9140325714782561E-5</v>
      </c>
      <c r="O6805">
        <v>2.7144759126427239E-5</v>
      </c>
      <c r="P6805">
        <v>3.6398546339630172E-5</v>
      </c>
      <c r="Q6805">
        <v>4.6946437258682469E-5</v>
      </c>
      <c r="R6805">
        <v>6.5647347933246196E-5</v>
      </c>
      <c r="S6805">
        <v>2.4584312940331038E-5</v>
      </c>
      <c r="T6805">
        <v>1.2671327937069461E-4</v>
      </c>
    </row>
    <row r="6806" spans="1:20">
      <c r="A6806" s="10">
        <v>6800</v>
      </c>
      <c r="B6806" s="10">
        <v>1.3658652891018801E-4</v>
      </c>
      <c r="C6806" s="10">
        <v>1.6659554174932131E-4</v>
      </c>
      <c r="D6806" s="10">
        <v>1.5433005212132681E-4</v>
      </c>
      <c r="E6806" s="10">
        <v>1.8522285687932159E-4</v>
      </c>
      <c r="F6806" s="10">
        <v>2.1134699550070439E-4</v>
      </c>
      <c r="G6806" s="10">
        <v>1.8065496600076881E-4</v>
      </c>
      <c r="H6806" s="10">
        <v>1.381191624335837E-4</v>
      </c>
      <c r="I6806" s="10">
        <v>1.4125079926350021E-4</v>
      </c>
      <c r="J6806" s="10">
        <v>1.831356642119491E-4</v>
      </c>
      <c r="K6806">
        <v>6.338183210962271E-5</v>
      </c>
      <c r="L6806">
        <v>1.220076816649822E-4</v>
      </c>
      <c r="M6806">
        <v>1.5157745420146801E-4</v>
      </c>
      <c r="N6806">
        <v>8.3340842909113288E-5</v>
      </c>
      <c r="O6806">
        <v>1.218444812875499E-4</v>
      </c>
      <c r="P6806">
        <v>1.1643845078145609E-4</v>
      </c>
      <c r="Q6806">
        <v>1.906091350160394E-4</v>
      </c>
      <c r="R6806">
        <v>1.77021140230864E-4</v>
      </c>
      <c r="S6806">
        <v>1.8200416933695629E-5</v>
      </c>
      <c r="T6806">
        <v>9.1352521688586009E-5</v>
      </c>
    </row>
    <row r="6807" spans="1:20">
      <c r="A6807" s="10">
        <v>6801</v>
      </c>
      <c r="B6807" s="10">
        <v>2.1384579169433251E-4</v>
      </c>
      <c r="C6807" s="10">
        <v>2.9414998061879228E-4</v>
      </c>
      <c r="D6807" s="10">
        <v>2.5599241440153259E-4</v>
      </c>
      <c r="E6807" s="10">
        <v>3.4425634967403412E-4</v>
      </c>
      <c r="F6807" s="10">
        <v>3.4454083170294643E-4</v>
      </c>
      <c r="G6807" s="10">
        <v>3.2451672758745628E-4</v>
      </c>
      <c r="H6807" s="10">
        <v>2.2177340980862321E-4</v>
      </c>
      <c r="I6807" s="10">
        <v>2.8147992946267637E-4</v>
      </c>
      <c r="J6807" s="10">
        <v>3.0161720990233971E-4</v>
      </c>
      <c r="K6807">
        <v>1.635170472476654E-4</v>
      </c>
      <c r="L6807">
        <v>1.64615004042572E-4</v>
      </c>
      <c r="M6807">
        <v>3.0563748773969752E-4</v>
      </c>
      <c r="N6807">
        <v>1.6404058362896621E-4</v>
      </c>
      <c r="O6807">
        <v>2.358354667066034E-4</v>
      </c>
      <c r="P6807">
        <v>2.6895413514711991E-4</v>
      </c>
      <c r="Q6807">
        <v>3.3881220575546629E-4</v>
      </c>
      <c r="R6807">
        <v>3.590883263092604E-4</v>
      </c>
      <c r="S6807">
        <v>1.036615187052491E-5</v>
      </c>
      <c r="T6807">
        <v>7.0184238506715602E-5</v>
      </c>
    </row>
    <row r="6808" spans="1:20">
      <c r="A6808" s="10">
        <v>6802</v>
      </c>
      <c r="B6808" s="10">
        <v>3.2534259712286862E-4</v>
      </c>
      <c r="C6808" s="10">
        <v>3.4609070666498333E-4</v>
      </c>
      <c r="D6808" s="10">
        <v>3.390488576967108E-4</v>
      </c>
      <c r="E6808" s="10">
        <v>4.1695039433322728E-4</v>
      </c>
      <c r="F6808" s="10">
        <v>3.2130438758414242E-4</v>
      </c>
      <c r="G6808" s="10">
        <v>4.0771168127654473E-4</v>
      </c>
      <c r="H6808" s="10">
        <v>2.563613923806341E-4</v>
      </c>
      <c r="I6808" s="10">
        <v>4.0287450054697502E-4</v>
      </c>
      <c r="J6808" s="10">
        <v>3.4568153031783362E-4</v>
      </c>
      <c r="K6808">
        <v>2.5000690004579521E-4</v>
      </c>
      <c r="L6808">
        <v>2.7467293138218552E-4</v>
      </c>
      <c r="M6808">
        <v>3.2213054507987409E-4</v>
      </c>
      <c r="N6808">
        <v>2.8511581010218001E-4</v>
      </c>
      <c r="O6808">
        <v>2.635360471211351E-4</v>
      </c>
      <c r="P6808">
        <v>3.0143866443359799E-4</v>
      </c>
      <c r="Q6808">
        <v>4.1357341741337142E-4</v>
      </c>
      <c r="R6808">
        <v>4.5376677198356668E-4</v>
      </c>
      <c r="S6808">
        <v>3.9842189869159763E-6</v>
      </c>
      <c r="T6808">
        <v>6.6252194452070604E-5</v>
      </c>
    </row>
    <row r="6809" spans="1:20">
      <c r="A6809" s="10">
        <v>6803</v>
      </c>
      <c r="B6809" s="10">
        <v>4.3640980381344768E-4</v>
      </c>
      <c r="C6809" s="10">
        <v>3.7882656243974942E-4</v>
      </c>
      <c r="D6809" s="10">
        <v>3.4814953608688519E-4</v>
      </c>
      <c r="E6809" s="10">
        <v>4.6743996862132599E-4</v>
      </c>
      <c r="F6809" s="10">
        <v>5.0350912386324385E-4</v>
      </c>
      <c r="G6809" s="10">
        <v>4.5563598444892941E-4</v>
      </c>
      <c r="H6809" s="10">
        <v>3.2712936479842812E-4</v>
      </c>
      <c r="I6809" s="10">
        <v>4.7721030893105391E-4</v>
      </c>
      <c r="J6809" s="10">
        <v>3.6603021080576888E-4</v>
      </c>
      <c r="K6809">
        <v>3.7385865565393303E-4</v>
      </c>
      <c r="L6809">
        <v>4.0703803395479208E-4</v>
      </c>
      <c r="M6809">
        <v>4.3194165040501362E-4</v>
      </c>
      <c r="N6809">
        <v>2.975946661444002E-4</v>
      </c>
      <c r="O6809">
        <v>3.4356132596631691E-4</v>
      </c>
      <c r="P6809">
        <v>3.5671098248313819E-4</v>
      </c>
      <c r="Q6809">
        <v>4.6464199820476582E-4</v>
      </c>
      <c r="R6809">
        <v>4.6785354330659129E-4</v>
      </c>
      <c r="S6809">
        <v>4.1974617222534584E-6</v>
      </c>
      <c r="T6809">
        <v>6.8687435753356021E-5</v>
      </c>
    </row>
    <row r="6810" spans="1:20">
      <c r="A6810" s="10">
        <v>6804</v>
      </c>
      <c r="B6810" s="10">
        <v>4.6304968535537471E-4</v>
      </c>
      <c r="C6810" s="10">
        <v>3.8330107337510412E-4</v>
      </c>
      <c r="D6810" s="10">
        <v>3.0997341520391542E-4</v>
      </c>
      <c r="E6810" s="10">
        <v>4.9291754162740693E-4</v>
      </c>
      <c r="F6810" s="10">
        <v>3.9674208871017338E-4</v>
      </c>
      <c r="G6810" s="10">
        <v>4.7223299632192741E-4</v>
      </c>
      <c r="H6810" s="10">
        <v>4.0978144543134232E-4</v>
      </c>
      <c r="I6810" s="10">
        <v>4.9392718631861019E-4</v>
      </c>
      <c r="J6810" s="10">
        <v>3.5733725855637742E-4</v>
      </c>
      <c r="K6810">
        <v>4.4385670554798908E-4</v>
      </c>
      <c r="L6810">
        <v>4.2643756843919729E-4</v>
      </c>
      <c r="M6810">
        <v>4.5009915658659599E-4</v>
      </c>
      <c r="N6810">
        <v>3.8985553325039017E-4</v>
      </c>
      <c r="O6810">
        <v>3.6378299549114828E-4</v>
      </c>
      <c r="P6810">
        <v>3.734404944512775E-4</v>
      </c>
      <c r="Q6810">
        <v>4.3394921172522908E-4</v>
      </c>
      <c r="R6810">
        <v>4.7884353842841368E-4</v>
      </c>
      <c r="S6810">
        <v>3.7860768638442222E-6</v>
      </c>
      <c r="T6810">
        <v>6.9533266376765738E-5</v>
      </c>
    </row>
    <row r="6811" spans="1:20">
      <c r="A6811" s="10">
        <v>6805</v>
      </c>
      <c r="B6811" s="10">
        <v>4.725535552499096E-4</v>
      </c>
      <c r="C6811" s="10">
        <v>3.1888841953418688E-4</v>
      </c>
      <c r="D6811" s="10">
        <v>3.4719001024509908E-4</v>
      </c>
      <c r="E6811" s="10">
        <v>4.911180402064917E-4</v>
      </c>
      <c r="F6811" s="10">
        <v>3.0196335011199889E-4</v>
      </c>
      <c r="G6811" s="10">
        <v>4.3204925655362052E-4</v>
      </c>
      <c r="H6811" s="10">
        <v>4.0340044369509363E-4</v>
      </c>
      <c r="I6811" s="10">
        <v>4.8028057128300401E-4</v>
      </c>
      <c r="J6811" s="10">
        <v>3.0966270606960197E-4</v>
      </c>
      <c r="K6811">
        <v>4.7832839133744002E-4</v>
      </c>
      <c r="L6811">
        <v>4.0501605099035849E-4</v>
      </c>
      <c r="M6811">
        <v>4.3686465157489129E-4</v>
      </c>
      <c r="N6811">
        <v>3.529991616699442E-4</v>
      </c>
      <c r="O6811">
        <v>3.870979936644234E-4</v>
      </c>
      <c r="P6811">
        <v>4.4417374619035681E-4</v>
      </c>
      <c r="Q6811">
        <v>4.2326840870064768E-4</v>
      </c>
      <c r="R6811">
        <v>4.2353131827952518E-4</v>
      </c>
      <c r="S6811">
        <v>6.2134781519824006E-6</v>
      </c>
      <c r="T6811">
        <v>6.5608870217419689E-5</v>
      </c>
    </row>
    <row r="6812" spans="1:20">
      <c r="A6812" s="10">
        <v>6806</v>
      </c>
      <c r="B6812" s="10">
        <v>3.6493441359857479E-4</v>
      </c>
      <c r="C6812" s="10">
        <v>2.0749749374502149E-4</v>
      </c>
      <c r="D6812" s="10">
        <v>3.6867847558052732E-4</v>
      </c>
      <c r="E6812" s="10">
        <v>4.3309194312617582E-4</v>
      </c>
      <c r="F6812" s="10">
        <v>4.2931382563514512E-4</v>
      </c>
      <c r="G6812" s="10">
        <v>3.5442847836860423E-4</v>
      </c>
      <c r="H6812" s="10">
        <v>3.5176786084142002E-4</v>
      </c>
      <c r="I6812" s="10">
        <v>4.081940547236919E-4</v>
      </c>
      <c r="J6812" s="10">
        <v>2.720376202776844E-4</v>
      </c>
      <c r="K6812">
        <v>3.5426874057590413E-4</v>
      </c>
      <c r="L6812">
        <v>3.7076553066458411E-4</v>
      </c>
      <c r="M6812">
        <v>3.8042841651908863E-4</v>
      </c>
      <c r="N6812">
        <v>3.079529147708151E-4</v>
      </c>
      <c r="O6812">
        <v>3.807554883387222E-4</v>
      </c>
      <c r="P6812">
        <v>3.9930463084631161E-4</v>
      </c>
      <c r="Q6812">
        <v>3.857509133952014E-4</v>
      </c>
      <c r="R6812">
        <v>3.4126137593907201E-4</v>
      </c>
      <c r="S6812">
        <v>6.1535537881902363E-6</v>
      </c>
      <c r="T6812">
        <v>5.2865498183892952E-5</v>
      </c>
    </row>
    <row r="6813" spans="1:20">
      <c r="A6813" s="10">
        <v>6807</v>
      </c>
      <c r="B6813" s="10">
        <v>2.3492556636500801E-4</v>
      </c>
      <c r="C6813" s="10">
        <v>1.8204646352669969E-4</v>
      </c>
      <c r="D6813" s="10">
        <v>3.0545239858326568E-4</v>
      </c>
      <c r="E6813" s="10">
        <v>3.0268147329057959E-4</v>
      </c>
      <c r="F6813" s="10">
        <v>2.5859607912728073E-4</v>
      </c>
      <c r="G6813" s="10">
        <v>2.5339688008737388E-4</v>
      </c>
      <c r="H6813" s="10">
        <v>2.6821935111831242E-4</v>
      </c>
      <c r="I6813" s="10">
        <v>2.8645602765411038E-4</v>
      </c>
      <c r="J6813" s="10">
        <v>2.1909766750477939E-4</v>
      </c>
      <c r="K6813">
        <v>2.6607252771728552E-4</v>
      </c>
      <c r="L6813">
        <v>2.9202230537510651E-4</v>
      </c>
      <c r="M6813">
        <v>2.9456684240035039E-4</v>
      </c>
      <c r="N6813">
        <v>2.2196178960217519E-4</v>
      </c>
      <c r="O6813">
        <v>3.0414946498056401E-4</v>
      </c>
      <c r="P6813">
        <v>2.8117548236405131E-4</v>
      </c>
      <c r="Q6813">
        <v>2.2907273049299029E-4</v>
      </c>
      <c r="R6813">
        <v>2.8838065756697421E-4</v>
      </c>
      <c r="S6813">
        <v>6.9735044389608272E-6</v>
      </c>
      <c r="T6813">
        <v>3.6956480994641967E-5</v>
      </c>
    </row>
    <row r="6814" spans="1:20">
      <c r="A6814" s="10">
        <v>6808</v>
      </c>
      <c r="B6814" s="10">
        <v>1.4727333608385539E-4</v>
      </c>
      <c r="C6814" s="10">
        <v>1.6245905525853909E-4</v>
      </c>
      <c r="D6814" s="10">
        <v>1.792909514249626E-4</v>
      </c>
      <c r="E6814" s="10">
        <v>1.168078166087353E-4</v>
      </c>
      <c r="F6814" s="10">
        <v>1.046838096302235E-4</v>
      </c>
      <c r="G6814" s="10">
        <v>1.361274422868662E-4</v>
      </c>
      <c r="H6814" s="10">
        <v>1.5157777339976791E-4</v>
      </c>
      <c r="I6814" s="10">
        <v>1.4071690226826321E-4</v>
      </c>
      <c r="J6814" s="10">
        <v>1.3764667483892601E-4</v>
      </c>
      <c r="K6814">
        <v>1.873035784306124E-4</v>
      </c>
      <c r="L6814">
        <v>2.0618023428116701E-4</v>
      </c>
      <c r="M6814">
        <v>1.6987244872218861E-4</v>
      </c>
      <c r="N6814">
        <v>1.077678758000399E-4</v>
      </c>
      <c r="O6814">
        <v>2.0795999315823739E-4</v>
      </c>
      <c r="P6814">
        <v>1.2918707349861429E-4</v>
      </c>
      <c r="Q6814">
        <v>1.270286096590758E-4</v>
      </c>
      <c r="R6814">
        <v>1.366299140336871E-4</v>
      </c>
      <c r="S6814">
        <v>8.6213410873578134E-6</v>
      </c>
      <c r="T6814">
        <v>3.3855525417464907E-5</v>
      </c>
    </row>
    <row r="6815" spans="1:20">
      <c r="A6815" s="10">
        <v>6809</v>
      </c>
      <c r="B6815" s="10">
        <v>3.9866549000991628E-5</v>
      </c>
      <c r="C6815" s="10">
        <v>1.053599887684339E-4</v>
      </c>
      <c r="D6815" s="10">
        <v>1.0129983206830769E-4</v>
      </c>
      <c r="E6815" s="10">
        <v>7.620731697653852E-5</v>
      </c>
      <c r="F6815" s="10">
        <v>1.4312425671045959E-5</v>
      </c>
      <c r="G6815" s="10">
        <v>5.5253753767391617E-5</v>
      </c>
      <c r="H6815" s="10">
        <v>6.1341556698937824E-5</v>
      </c>
      <c r="I6815" s="10">
        <v>5.3453646921393399E-5</v>
      </c>
      <c r="J6815" s="10">
        <v>7.0468136472714331E-5</v>
      </c>
      <c r="K6815">
        <v>6.2554122799726874E-5</v>
      </c>
      <c r="L6815">
        <v>1.2435343192153679E-4</v>
      </c>
      <c r="M6815">
        <v>7.3263843556090709E-5</v>
      </c>
      <c r="N6815">
        <v>2.3563974311202452E-5</v>
      </c>
      <c r="O6815">
        <v>1.626300090836475E-4</v>
      </c>
      <c r="P6815">
        <v>2.3634564764027571E-5</v>
      </c>
      <c r="Q6815">
        <v>6.8197182934082119E-5</v>
      </c>
      <c r="R6815">
        <v>2.34305545095871E-5</v>
      </c>
      <c r="S6815">
        <v>1.026745081558397E-5</v>
      </c>
      <c r="T6815">
        <v>2.672906296864302E-5</v>
      </c>
    </row>
    <row r="6816" spans="1:20">
      <c r="A6816" s="10">
        <v>6810</v>
      </c>
      <c r="B6816" s="10">
        <v>2.0286299366682131E-5</v>
      </c>
      <c r="C6816" s="10">
        <v>9.0542671758193791E-5</v>
      </c>
      <c r="D6816" s="10">
        <v>6.9544428468064357E-5</v>
      </c>
      <c r="E6816" s="10">
        <v>5.7612890673932113E-5</v>
      </c>
      <c r="F6816" s="10">
        <v>9.3598065853197679E-9</v>
      </c>
      <c r="G6816" s="10">
        <v>6.0381667098440558E-5</v>
      </c>
      <c r="H6816" s="10">
        <v>4.1433926184424247E-5</v>
      </c>
      <c r="I6816" s="10">
        <v>4.1252515509874152E-5</v>
      </c>
      <c r="J6816" s="10">
        <v>6.7099787880028975E-5</v>
      </c>
      <c r="K6816">
        <v>2.912277306697593E-5</v>
      </c>
      <c r="L6816">
        <v>8.6484279086234057E-5</v>
      </c>
      <c r="M6816">
        <v>5.2501234428001518E-5</v>
      </c>
      <c r="N6816">
        <v>6.1943843868625957E-6</v>
      </c>
      <c r="O6816">
        <v>1.3832179603266359E-4</v>
      </c>
      <c r="P6816">
        <v>2.180821980014735E-6</v>
      </c>
      <c r="Q6816">
        <v>4.2639275699285433E-5</v>
      </c>
      <c r="R6816">
        <v>3.245508499950931E-6</v>
      </c>
      <c r="S6816">
        <v>3.265694510538733E-5</v>
      </c>
      <c r="T6816">
        <v>2.949203205297183E-5</v>
      </c>
    </row>
    <row r="6817" spans="1:20">
      <c r="A6817" s="10">
        <v>6811</v>
      </c>
      <c r="B6817" s="10">
        <v>1.9361311721867841E-5</v>
      </c>
      <c r="C6817" s="10">
        <v>8.5568048534980618E-5</v>
      </c>
      <c r="D6817" s="10">
        <v>6.3084172305748873E-5</v>
      </c>
      <c r="E6817" s="10">
        <v>4.7436836135154127E-5</v>
      </c>
      <c r="F6817" s="10">
        <v>0</v>
      </c>
      <c r="G6817" s="10">
        <v>6.2505117075575077E-5</v>
      </c>
      <c r="H6817" s="10">
        <v>3.6696330551393063E-5</v>
      </c>
      <c r="I6817" s="10">
        <v>4.2563651673606502E-5</v>
      </c>
      <c r="J6817" s="10">
        <v>7.8440692089119725E-5</v>
      </c>
      <c r="K6817">
        <v>2.0826876492923071E-5</v>
      </c>
      <c r="L6817">
        <v>6.3454217480471734E-5</v>
      </c>
      <c r="M6817">
        <v>5.4144129859840927E-5</v>
      </c>
      <c r="N6817">
        <v>6.5932767821778514E-6</v>
      </c>
      <c r="O6817">
        <v>1.3158926706865269E-4</v>
      </c>
      <c r="P6817">
        <v>7.3160721581547632E-6</v>
      </c>
      <c r="Q6817">
        <v>4.0372318528918051E-5</v>
      </c>
      <c r="R6817">
        <v>5.8340905061964098E-6</v>
      </c>
      <c r="S6817">
        <v>3.2764609507448283E-5</v>
      </c>
      <c r="T6817">
        <v>1.251038533529219E-5</v>
      </c>
    </row>
    <row r="6818" spans="1:20">
      <c r="A6818" s="10">
        <v>6812</v>
      </c>
      <c r="B6818" s="10">
        <v>1.4183180976414171E-5</v>
      </c>
      <c r="C6818" s="10">
        <v>4.1352086997807158E-5</v>
      </c>
      <c r="D6818" s="10">
        <v>2.529118881089428E-5</v>
      </c>
      <c r="E6818" s="10">
        <v>1.7058511165586399E-5</v>
      </c>
      <c r="F6818" s="10">
        <v>0</v>
      </c>
      <c r="G6818" s="10">
        <v>4.9048489089200518E-5</v>
      </c>
      <c r="H6818" s="10">
        <v>1.8936768134865311E-5</v>
      </c>
      <c r="I6818" s="10">
        <v>3.3998521134661143E-5</v>
      </c>
      <c r="J6818" s="10">
        <v>4.9578605323133007E-5</v>
      </c>
      <c r="K6818">
        <v>1.046751359967453E-5</v>
      </c>
      <c r="L6818">
        <v>1.516568782253348E-5</v>
      </c>
      <c r="M6818">
        <v>3.5142247032316847E-5</v>
      </c>
      <c r="N6818">
        <v>2.4241469760059292E-6</v>
      </c>
      <c r="O6818">
        <v>9.3386854322405222E-5</v>
      </c>
      <c r="P6818">
        <v>7.4809873343727674E-6</v>
      </c>
      <c r="Q6818">
        <v>1.8904443188387109E-5</v>
      </c>
      <c r="R6818">
        <v>5.9693269836366214E-6</v>
      </c>
      <c r="S6818">
        <v>2.3863464922765151E-5</v>
      </c>
      <c r="T6818">
        <v>1.7294556364338261E-6</v>
      </c>
    </row>
    <row r="6819" spans="1:20">
      <c r="A6819" s="10">
        <v>6813</v>
      </c>
      <c r="B6819" s="10">
        <v>1.4137932077010679E-6</v>
      </c>
      <c r="C6819" s="10">
        <v>1.42066248862013E-5</v>
      </c>
      <c r="D6819" s="10">
        <v>9.1851784905793429E-6</v>
      </c>
      <c r="E6819" s="10">
        <v>4.5931502895720173E-6</v>
      </c>
      <c r="F6819" s="10">
        <v>0</v>
      </c>
      <c r="G6819" s="10">
        <v>2.894082665898404E-5</v>
      </c>
      <c r="H6819" s="10">
        <v>5.3866985899691754E-6</v>
      </c>
      <c r="I6819" s="10">
        <v>2.000100506446635E-5</v>
      </c>
      <c r="J6819" s="10">
        <v>2.0206153855065979E-5</v>
      </c>
      <c r="K6819">
        <v>8.4718872690551321E-6</v>
      </c>
      <c r="L6819">
        <v>0</v>
      </c>
      <c r="M6819">
        <v>1.7504884983166231E-5</v>
      </c>
      <c r="N6819">
        <v>1.45729589130488E-6</v>
      </c>
      <c r="O6819">
        <v>2.9794012040981191E-5</v>
      </c>
      <c r="P6819">
        <v>7.0931648320578994E-6</v>
      </c>
      <c r="Q6819">
        <v>1.8382227019698971E-6</v>
      </c>
      <c r="R6819">
        <v>1.9723377615148408E-6</v>
      </c>
      <c r="S6819">
        <v>1.240562721951009E-5</v>
      </c>
      <c r="T6819">
        <v>3.4440551412613719E-6</v>
      </c>
    </row>
    <row r="6820" spans="1:20">
      <c r="A6820" s="10">
        <v>6814</v>
      </c>
      <c r="B6820" s="10">
        <v>8.9756013570864255E-8</v>
      </c>
      <c r="C6820" s="10">
        <v>8.923304000064216E-6</v>
      </c>
      <c r="D6820" s="10">
        <v>3.3335490870430049E-6</v>
      </c>
      <c r="E6820" s="10">
        <v>1.8770085317962569E-7</v>
      </c>
      <c r="F6820" s="10">
        <v>0</v>
      </c>
      <c r="G6820" s="10">
        <v>9.7930224421746065E-6</v>
      </c>
      <c r="H6820" s="10">
        <v>2.5795178067879109E-6</v>
      </c>
      <c r="I6820" s="10">
        <v>6.0335696513806018E-6</v>
      </c>
      <c r="J6820" s="10">
        <v>6.53334237948843E-6</v>
      </c>
      <c r="K6820">
        <v>6.0146540596448518E-6</v>
      </c>
      <c r="L6820">
        <v>0</v>
      </c>
      <c r="M6820">
        <v>7.1822356441354047E-6</v>
      </c>
      <c r="N6820">
        <v>6.0216250382088138E-9</v>
      </c>
      <c r="O6820">
        <v>5.7676171762580351E-6</v>
      </c>
      <c r="P6820">
        <v>4.4943916156115454E-6</v>
      </c>
      <c r="Q6820">
        <v>0</v>
      </c>
      <c r="R6820">
        <v>1.602802695587681E-7</v>
      </c>
      <c r="S6820">
        <v>8.7181966195625082E-6</v>
      </c>
      <c r="T6820">
        <v>4.285225922148633E-6</v>
      </c>
    </row>
    <row r="6821" spans="1:20">
      <c r="A6821" s="10">
        <v>6815</v>
      </c>
      <c r="B6821" s="10">
        <v>0</v>
      </c>
      <c r="C6821" s="10">
        <v>4.7417761976819124E-6</v>
      </c>
      <c r="D6821" s="10">
        <v>1.0389491334949649E-6</v>
      </c>
      <c r="E6821" s="10">
        <v>0</v>
      </c>
      <c r="F6821" s="10">
        <v>0</v>
      </c>
      <c r="G6821" s="10">
        <v>1.9562833558365231E-6</v>
      </c>
      <c r="H6821" s="10">
        <v>9.6930174549654115E-7</v>
      </c>
      <c r="I6821" s="10">
        <v>1.823294597269683E-6</v>
      </c>
      <c r="J6821" s="10">
        <v>1.174923037556367E-6</v>
      </c>
      <c r="K6821">
        <v>5.8401381470029292E-7</v>
      </c>
      <c r="L6821">
        <v>0</v>
      </c>
      <c r="M6821">
        <v>1.635693913785238E-6</v>
      </c>
      <c r="N6821">
        <v>7.5158470016276428E-10</v>
      </c>
      <c r="O6821">
        <v>6.623520408359817E-7</v>
      </c>
      <c r="P6821">
        <v>0</v>
      </c>
      <c r="Q6821">
        <v>0</v>
      </c>
      <c r="R6821">
        <v>0</v>
      </c>
      <c r="S6821">
        <v>7.481277101147757E-6</v>
      </c>
      <c r="T6821">
        <v>4.2400354912749587E-5</v>
      </c>
    </row>
    <row r="6822" spans="1:20">
      <c r="A6822" s="10">
        <v>6816</v>
      </c>
      <c r="B6822" s="10">
        <v>0</v>
      </c>
      <c r="C6822" s="10">
        <v>3.1613009250242959E-7</v>
      </c>
      <c r="D6822" s="10">
        <v>4.7469930962009553E-7</v>
      </c>
      <c r="E6822" s="10">
        <v>0</v>
      </c>
      <c r="F6822" s="10">
        <v>0</v>
      </c>
      <c r="G6822" s="10">
        <v>1.3401056026652941E-7</v>
      </c>
      <c r="H6822" s="10">
        <v>8.4178397502279141E-8</v>
      </c>
      <c r="I6822" s="10">
        <v>3.3106057044171138E-7</v>
      </c>
      <c r="J6822" s="10">
        <v>3.492323728555328E-7</v>
      </c>
      <c r="K6822">
        <v>0</v>
      </c>
      <c r="L6822">
        <v>0</v>
      </c>
      <c r="M6822">
        <v>1.7464533691312959E-7</v>
      </c>
      <c r="N6822">
        <v>7.3368982634936518E-10</v>
      </c>
      <c r="O6822">
        <v>1.4052003106760879E-7</v>
      </c>
      <c r="P6822">
        <v>0</v>
      </c>
      <c r="Q6822">
        <v>0</v>
      </c>
      <c r="R6822">
        <v>0</v>
      </c>
      <c r="S6822">
        <v>7.0142756577590364E-6</v>
      </c>
      <c r="T6822">
        <v>3.7245874313136829E-5</v>
      </c>
    </row>
    <row r="6823" spans="1:20">
      <c r="A6823" s="10">
        <v>6817</v>
      </c>
      <c r="B6823" s="10">
        <v>0</v>
      </c>
      <c r="C6823" s="10">
        <v>4.992910854153086E-7</v>
      </c>
      <c r="D6823" s="10">
        <v>1.134498476410965E-7</v>
      </c>
      <c r="E6823" s="10">
        <v>0</v>
      </c>
      <c r="F6823" s="10">
        <v>0</v>
      </c>
      <c r="G6823" s="10">
        <v>2.6074864241797301E-7</v>
      </c>
      <c r="H6823" s="10">
        <v>6.1508571640279223E-8</v>
      </c>
      <c r="I6823" s="10">
        <v>2.2066467441302979E-7</v>
      </c>
      <c r="J6823" s="10">
        <v>1.5918115240479921E-7</v>
      </c>
      <c r="K6823">
        <v>0</v>
      </c>
      <c r="L6823">
        <v>0</v>
      </c>
      <c r="M6823">
        <v>3.562176261534754E-7</v>
      </c>
      <c r="N6823">
        <v>7.6947957397616349E-10</v>
      </c>
      <c r="O6823">
        <v>1.113063989005686E-8</v>
      </c>
      <c r="P6823">
        <v>0</v>
      </c>
      <c r="Q6823">
        <v>0</v>
      </c>
      <c r="R6823">
        <v>0</v>
      </c>
      <c r="S6823">
        <v>1.086350254108306E-5</v>
      </c>
      <c r="T6823">
        <v>2.1152558588058431E-5</v>
      </c>
    </row>
    <row r="6824" spans="1:20">
      <c r="A6824" s="10">
        <v>6818</v>
      </c>
      <c r="B6824" s="10">
        <v>0</v>
      </c>
      <c r="C6824" s="10">
        <v>5.5053411786582718E-7</v>
      </c>
      <c r="D6824" s="10">
        <v>1.1997657322450981E-10</v>
      </c>
      <c r="E6824" s="10">
        <v>0</v>
      </c>
      <c r="F6824" s="10">
        <v>0</v>
      </c>
      <c r="G6824" s="10">
        <v>2.8086158970500721E-7</v>
      </c>
      <c r="H6824" s="10">
        <v>0</v>
      </c>
      <c r="I6824" s="10">
        <v>6.7776816728589689E-8</v>
      </c>
      <c r="J6824" s="10">
        <v>1.717176991226901E-7</v>
      </c>
      <c r="K6824">
        <v>0</v>
      </c>
      <c r="L6824">
        <v>0</v>
      </c>
      <c r="M6824">
        <v>4.2710224193716449E-7</v>
      </c>
      <c r="N6824">
        <v>6.8000520490916777E-10</v>
      </c>
      <c r="O6824">
        <v>2.4496002846843289E-10</v>
      </c>
      <c r="P6824">
        <v>0</v>
      </c>
      <c r="Q6824">
        <v>0</v>
      </c>
      <c r="R6824">
        <v>0</v>
      </c>
      <c r="S6824">
        <v>1.01702214347294E-5</v>
      </c>
      <c r="T6824">
        <v>1.1590116645076281E-5</v>
      </c>
    </row>
    <row r="6825" spans="1:20">
      <c r="A6825" s="10">
        <v>6819</v>
      </c>
      <c r="B6825" s="10">
        <v>0</v>
      </c>
      <c r="C6825" s="10">
        <v>5.4790627004785181E-7</v>
      </c>
      <c r="D6825" s="10">
        <v>0</v>
      </c>
      <c r="E6825" s="10">
        <v>0</v>
      </c>
      <c r="F6825" s="10">
        <v>0</v>
      </c>
      <c r="G6825" s="10">
        <v>2.8067220225409361E-7</v>
      </c>
      <c r="H6825" s="10">
        <v>0</v>
      </c>
      <c r="I6825" s="10">
        <v>0</v>
      </c>
      <c r="J6825" s="10">
        <v>1.7103431593694041E-7</v>
      </c>
      <c r="K6825">
        <v>0</v>
      </c>
      <c r="L6825">
        <v>0</v>
      </c>
      <c r="M6825">
        <v>4.2710224193716449E-7</v>
      </c>
      <c r="N6825">
        <v>6.2632058346897015E-10</v>
      </c>
      <c r="O6825">
        <v>0</v>
      </c>
      <c r="P6825">
        <v>0</v>
      </c>
      <c r="Q6825">
        <v>0</v>
      </c>
      <c r="R6825">
        <v>0</v>
      </c>
      <c r="S6825">
        <v>8.4959400892532513E-6</v>
      </c>
      <c r="T6825">
        <v>7.7792257820710158E-6</v>
      </c>
    </row>
    <row r="6826" spans="1:20">
      <c r="A6826" s="10">
        <v>6820</v>
      </c>
      <c r="B6826" s="10">
        <v>0</v>
      </c>
      <c r="C6826" s="10">
        <v>9.5040496083440324E-8</v>
      </c>
      <c r="D6826" s="10">
        <v>1.1997657322450981E-10</v>
      </c>
      <c r="E6826" s="10">
        <v>0</v>
      </c>
      <c r="F6826" s="10">
        <v>0</v>
      </c>
      <c r="G6826" s="10">
        <v>2.374918634457715E-7</v>
      </c>
      <c r="H6826" s="10">
        <v>0</v>
      </c>
      <c r="I6826" s="10">
        <v>0</v>
      </c>
      <c r="J6826" s="10">
        <v>8.8250690711468978E-8</v>
      </c>
      <c r="K6826">
        <v>0</v>
      </c>
      <c r="L6826">
        <v>0</v>
      </c>
      <c r="M6826">
        <v>7.1781889401204112E-8</v>
      </c>
      <c r="N6826">
        <v>6.4421545728236946E-10</v>
      </c>
      <c r="O6826">
        <v>0</v>
      </c>
      <c r="P6826">
        <v>0</v>
      </c>
      <c r="Q6826">
        <v>0</v>
      </c>
      <c r="R6826">
        <v>0</v>
      </c>
      <c r="S6826">
        <v>8.6419221404210589E-6</v>
      </c>
      <c r="T6826">
        <v>1.067793550915096E-5</v>
      </c>
    </row>
    <row r="6827" spans="1:20">
      <c r="A6827" s="10">
        <v>6821</v>
      </c>
      <c r="B6827" s="10">
        <v>0</v>
      </c>
      <c r="C6827" s="10">
        <v>0</v>
      </c>
      <c r="D6827" s="10">
        <v>0</v>
      </c>
      <c r="E6827" s="10">
        <v>0</v>
      </c>
      <c r="F6827" s="10">
        <v>0</v>
      </c>
      <c r="G6827" s="10">
        <v>1.912813254228303E-8</v>
      </c>
      <c r="H6827" s="10">
        <v>0</v>
      </c>
      <c r="I6827" s="10">
        <v>0</v>
      </c>
      <c r="J6827" s="10">
        <v>0</v>
      </c>
      <c r="K6827">
        <v>0</v>
      </c>
      <c r="L6827">
        <v>0</v>
      </c>
      <c r="M6827">
        <v>6.8192794931143915E-10</v>
      </c>
      <c r="N6827">
        <v>6.4421545728236946E-10</v>
      </c>
      <c r="O6827">
        <v>3.8677899231857819E-11</v>
      </c>
      <c r="P6827">
        <v>0</v>
      </c>
      <c r="Q6827">
        <v>0</v>
      </c>
      <c r="R6827">
        <v>0</v>
      </c>
      <c r="S6827">
        <v>8.3988714065225389E-6</v>
      </c>
      <c r="T6827">
        <v>1.5868658122185402E-5</v>
      </c>
    </row>
    <row r="6828" spans="1:20">
      <c r="A6828" s="10">
        <v>6822</v>
      </c>
      <c r="B6828" s="10">
        <v>2.5119135266264251E-6</v>
      </c>
      <c r="C6828" s="10">
        <v>5.370291699546157E-7</v>
      </c>
      <c r="D6828" s="10">
        <v>7.7377571158842129E-7</v>
      </c>
      <c r="E6828" s="10">
        <v>1.730689276027189E-6</v>
      </c>
      <c r="F6828" s="10">
        <v>3.9015908045829961E-7</v>
      </c>
      <c r="G6828" s="10">
        <v>1.750101025775803E-6</v>
      </c>
      <c r="H6828" s="10">
        <v>6.0444256654037538E-7</v>
      </c>
      <c r="I6828" s="10">
        <v>2.0728554234695568E-6</v>
      </c>
      <c r="J6828" s="10">
        <v>1.4091184553127869E-6</v>
      </c>
      <c r="K6828">
        <v>6.4639710854327874E-7</v>
      </c>
      <c r="L6828">
        <v>6.3298389404389561E-7</v>
      </c>
      <c r="M6828">
        <v>9.0671383324492734E-7</v>
      </c>
      <c r="N6828">
        <v>1.143193881835965E-6</v>
      </c>
      <c r="O6828">
        <v>1.193387779042402E-6</v>
      </c>
      <c r="P6828">
        <v>8.3898330582555043E-7</v>
      </c>
      <c r="Q6828">
        <v>1.385106214073749E-7</v>
      </c>
      <c r="R6828">
        <v>3.106807631267653E-6</v>
      </c>
      <c r="S6828">
        <v>9.4873873768845531E-6</v>
      </c>
      <c r="T6828">
        <v>2.1077504455875081E-5</v>
      </c>
    </row>
    <row r="6829" spans="1:20">
      <c r="A6829" s="10">
        <v>6823</v>
      </c>
      <c r="B6829" s="10">
        <v>6.681061812362167E-5</v>
      </c>
      <c r="C6829" s="10">
        <v>2.5149659871063609E-5</v>
      </c>
      <c r="D6829" s="10">
        <v>5.0218044761877703E-5</v>
      </c>
      <c r="E6829" s="10">
        <v>5.8238387665364328E-5</v>
      </c>
      <c r="F6829" s="10">
        <v>4.4047194077380388E-5</v>
      </c>
      <c r="G6829" s="10">
        <v>4.8344163787813278E-5</v>
      </c>
      <c r="H6829" s="10">
        <v>3.4756112252032062E-5</v>
      </c>
      <c r="I6829" s="10">
        <v>5.9913543150531367E-5</v>
      </c>
      <c r="J6829" s="10">
        <v>4.4698999588543338E-5</v>
      </c>
      <c r="K6829">
        <v>4.5496298425749213E-5</v>
      </c>
      <c r="L6829">
        <v>4.3281345569484718E-5</v>
      </c>
      <c r="M6829">
        <v>5.5719320613597133E-5</v>
      </c>
      <c r="N6829">
        <v>6.5625266783887499E-5</v>
      </c>
      <c r="O6829">
        <v>6.376011909226788E-5</v>
      </c>
      <c r="P6829">
        <v>4.4303646576359178E-5</v>
      </c>
      <c r="Q6829">
        <v>1.753204675043502E-5</v>
      </c>
      <c r="R6829">
        <v>8.3542417417997147E-5</v>
      </c>
      <c r="S6829">
        <v>8.8433113010514004E-6</v>
      </c>
      <c r="T6829">
        <v>8.1517037942075716E-6</v>
      </c>
    </row>
    <row r="6830" spans="1:20">
      <c r="A6830" s="10">
        <v>6824</v>
      </c>
      <c r="B6830" s="10">
        <v>2.3245888937469781E-4</v>
      </c>
      <c r="C6830" s="10">
        <v>8.732889052237134E-5</v>
      </c>
      <c r="D6830" s="10">
        <v>1.7496234723362171E-4</v>
      </c>
      <c r="E6830" s="10">
        <v>2.0757092070335421E-4</v>
      </c>
      <c r="F6830" s="10">
        <v>1.365026949695558E-4</v>
      </c>
      <c r="G6830" s="10">
        <v>1.613247598891726E-4</v>
      </c>
      <c r="H6830" s="10">
        <v>1.205867024986739E-4</v>
      </c>
      <c r="I6830" s="10">
        <v>2.0134559484062651E-4</v>
      </c>
      <c r="J6830" s="10">
        <v>1.4441683070072039E-4</v>
      </c>
      <c r="K6830">
        <v>1.7495134213381711E-4</v>
      </c>
      <c r="L6830">
        <v>1.5031039084406619E-4</v>
      </c>
      <c r="M6830">
        <v>1.8530131083923661E-4</v>
      </c>
      <c r="N6830">
        <v>2.321948546388285E-4</v>
      </c>
      <c r="O6830">
        <v>2.1553857189092419E-4</v>
      </c>
      <c r="P6830">
        <v>1.7831553102579321E-4</v>
      </c>
      <c r="Q6830">
        <v>6.4445257022970883E-5</v>
      </c>
      <c r="R6830">
        <v>2.5575179647659781E-4</v>
      </c>
      <c r="S6830">
        <v>4.1876013388288106E-6</v>
      </c>
      <c r="T6830">
        <v>3.2033228457297209E-7</v>
      </c>
    </row>
    <row r="6831" spans="1:20">
      <c r="A6831" s="10">
        <v>6825</v>
      </c>
      <c r="B6831" s="10">
        <v>3.761273161126742E-4</v>
      </c>
      <c r="C6831" s="10">
        <v>1.755547027328617E-4</v>
      </c>
      <c r="D6831" s="10">
        <v>3.0626496931968912E-4</v>
      </c>
      <c r="E6831" s="10">
        <v>3.5328219592703172E-4</v>
      </c>
      <c r="F6831" s="10">
        <v>2.4673319283800122E-4</v>
      </c>
      <c r="G6831" s="10">
        <v>3.0074580429820052E-4</v>
      </c>
      <c r="H6831" s="10">
        <v>2.249472166836587E-4</v>
      </c>
      <c r="I6831" s="10">
        <v>3.4691929394659819E-4</v>
      </c>
      <c r="J6831" s="10">
        <v>2.6098526165806092E-4</v>
      </c>
      <c r="K6831">
        <v>3.4941600608871738E-4</v>
      </c>
      <c r="L6831">
        <v>2.6738159207197518E-4</v>
      </c>
      <c r="M6831">
        <v>3.2545571907717302E-4</v>
      </c>
      <c r="N6831">
        <v>3.6601681894153062E-4</v>
      </c>
      <c r="O6831">
        <v>3.6422442340051968E-4</v>
      </c>
      <c r="P6831">
        <v>3.3682406979229759E-4</v>
      </c>
      <c r="Q6831">
        <v>1.19966772724382E-4</v>
      </c>
      <c r="R6831">
        <v>4.0188891835363878E-4</v>
      </c>
      <c r="S6831">
        <v>9.980055083613219E-7</v>
      </c>
      <c r="T6831">
        <v>2.2632002953081559E-5</v>
      </c>
    </row>
    <row r="6832" spans="1:20">
      <c r="A6832" s="10">
        <v>6826</v>
      </c>
      <c r="B6832" s="10">
        <v>4.651600581706005E-4</v>
      </c>
      <c r="C6832" s="10">
        <v>2.7556311226808669E-4</v>
      </c>
      <c r="D6832" s="10">
        <v>3.5879218758946439E-4</v>
      </c>
      <c r="E6832" s="10">
        <v>4.5251179313166181E-4</v>
      </c>
      <c r="F6832" s="10">
        <v>4.3387940557594151E-4</v>
      </c>
      <c r="G6832" s="10">
        <v>3.9892152125625609E-4</v>
      </c>
      <c r="H6832" s="10">
        <v>3.3075280933354779E-4</v>
      </c>
      <c r="I6832" s="10">
        <v>4.251223186421436E-4</v>
      </c>
      <c r="J6832" s="10">
        <v>3.3667600095577393E-4</v>
      </c>
      <c r="K6832">
        <v>4.5470806812650477E-4</v>
      </c>
      <c r="L6832">
        <v>3.3677428111921842E-4</v>
      </c>
      <c r="M6832">
        <v>4.0480626846499959E-4</v>
      </c>
      <c r="N6832">
        <v>4.3918731163612891E-4</v>
      </c>
      <c r="O6832">
        <v>3.7156226524786049E-4</v>
      </c>
      <c r="P6832">
        <v>4.3129985136818689E-4</v>
      </c>
      <c r="Q6832">
        <v>2.0846818614926149E-4</v>
      </c>
      <c r="R6832">
        <v>4.9285591577562834E-4</v>
      </c>
      <c r="S6832">
        <v>8.9291027173153857E-8</v>
      </c>
      <c r="T6832">
        <v>2.2628691940922329E-5</v>
      </c>
    </row>
    <row r="6833" spans="1:20">
      <c r="A6833" s="10">
        <v>6827</v>
      </c>
      <c r="B6833" s="10">
        <v>5.049019748888362E-4</v>
      </c>
      <c r="C6833" s="10">
        <v>4.1163027362492189E-4</v>
      </c>
      <c r="D6833" s="10">
        <v>4.0645065093840473E-4</v>
      </c>
      <c r="E6833" s="10">
        <v>5.0845824066718078E-4</v>
      </c>
      <c r="F6833" s="10">
        <v>5.2208917563212006E-4</v>
      </c>
      <c r="G6833" s="10">
        <v>4.4495944776868561E-4</v>
      </c>
      <c r="H6833" s="10">
        <v>4.6258426844932238E-4</v>
      </c>
      <c r="I6833" s="10">
        <v>4.6749058616285392E-4</v>
      </c>
      <c r="J6833" s="10">
        <v>4.3901725646251609E-4</v>
      </c>
      <c r="K6833">
        <v>5.0756157644379441E-4</v>
      </c>
      <c r="L6833">
        <v>3.8447977270462692E-4</v>
      </c>
      <c r="M6833">
        <v>4.5440326058697179E-4</v>
      </c>
      <c r="N6833">
        <v>4.987320412203546E-4</v>
      </c>
      <c r="O6833">
        <v>4.1448291004490129E-4</v>
      </c>
      <c r="P6833">
        <v>4.6905690912509642E-4</v>
      </c>
      <c r="Q6833">
        <v>4.5371335454581221E-4</v>
      </c>
      <c r="R6833">
        <v>4.9819617052768248E-4</v>
      </c>
      <c r="S6833">
        <v>9.6927027835678335E-7</v>
      </c>
      <c r="T6833">
        <v>1.2173997355691311E-5</v>
      </c>
    </row>
    <row r="6834" spans="1:20">
      <c r="A6834" s="10">
        <v>6828</v>
      </c>
      <c r="B6834" s="10">
        <v>4.8177542930538881E-4</v>
      </c>
      <c r="C6834" s="10">
        <v>4.4073337505713353E-4</v>
      </c>
      <c r="D6834" s="10">
        <v>4.2643194536590617E-4</v>
      </c>
      <c r="E6834" s="10">
        <v>5.320773567025058E-4</v>
      </c>
      <c r="F6834" s="10">
        <v>5.319030999762312E-4</v>
      </c>
      <c r="G6834" s="10">
        <v>4.4862442069028112E-4</v>
      </c>
      <c r="H6834" s="10">
        <v>4.7849587959119698E-4</v>
      </c>
      <c r="I6834" s="10">
        <v>4.6877525007715391E-4</v>
      </c>
      <c r="J6834" s="10">
        <v>4.4981146590547581E-4</v>
      </c>
      <c r="K6834">
        <v>5.2138646895637448E-4</v>
      </c>
      <c r="L6834">
        <v>3.986986985052981E-4</v>
      </c>
      <c r="M6834">
        <v>4.6927468249640238E-4</v>
      </c>
      <c r="N6834">
        <v>4.6157372048661829E-4</v>
      </c>
      <c r="O6834">
        <v>4.3298972399780631E-4</v>
      </c>
      <c r="P6834">
        <v>4.3397813725888119E-4</v>
      </c>
      <c r="Q6834">
        <v>5.1165411128618291E-4</v>
      </c>
      <c r="R6834">
        <v>4.6269544040254619E-4</v>
      </c>
      <c r="S6834">
        <v>5.4310162687276719E-6</v>
      </c>
      <c r="T6834">
        <v>9.3610591272019552E-6</v>
      </c>
    </row>
    <row r="6835" spans="1:20">
      <c r="A6835" s="10">
        <v>6829</v>
      </c>
      <c r="B6835" s="10">
        <v>3.892554188584891E-4</v>
      </c>
      <c r="C6835" s="10">
        <v>4.3106213739086362E-4</v>
      </c>
      <c r="D6835" s="10">
        <v>4.1550262663832732E-4</v>
      </c>
      <c r="E6835" s="10">
        <v>5.5104908242230332E-4</v>
      </c>
      <c r="F6835" s="10">
        <v>4.9990024986698979E-4</v>
      </c>
      <c r="G6835" s="10">
        <v>4.3572055122832748E-4</v>
      </c>
      <c r="H6835" s="10">
        <v>4.4290144634673252E-4</v>
      </c>
      <c r="I6835" s="10">
        <v>4.4697902896962853E-4</v>
      </c>
      <c r="J6835" s="10">
        <v>4.2567267510930102E-4</v>
      </c>
      <c r="K6835">
        <v>5.0094548155789104E-4</v>
      </c>
      <c r="L6835">
        <v>4.1866879904206323E-4</v>
      </c>
      <c r="M6835">
        <v>4.4442417282971941E-4</v>
      </c>
      <c r="N6835">
        <v>4.3164725510709101E-4</v>
      </c>
      <c r="O6835">
        <v>4.4569895990676103E-4</v>
      </c>
      <c r="P6835">
        <v>3.6807377404366002E-4</v>
      </c>
      <c r="Q6835">
        <v>4.9927385556422521E-4</v>
      </c>
      <c r="R6835">
        <v>4.0930879568999999E-4</v>
      </c>
      <c r="S6835">
        <v>1.3050050750746161E-5</v>
      </c>
      <c r="T6835">
        <v>9.004151014046988E-6</v>
      </c>
    </row>
    <row r="6836" spans="1:20">
      <c r="A6836" s="10">
        <v>6830</v>
      </c>
      <c r="B6836" s="10">
        <v>3.995600520969623E-4</v>
      </c>
      <c r="C6836" s="10">
        <v>3.8310534251012862E-4</v>
      </c>
      <c r="D6836" s="10">
        <v>3.7267118855840601E-4</v>
      </c>
      <c r="E6836" s="10">
        <v>4.7698256728445599E-4</v>
      </c>
      <c r="F6836" s="10">
        <v>4.3358234314312639E-4</v>
      </c>
      <c r="G6836" s="10">
        <v>3.9272133121481231E-4</v>
      </c>
      <c r="H6836" s="10">
        <v>3.8217861545480241E-4</v>
      </c>
      <c r="I6836" s="10">
        <v>3.8211443991522769E-4</v>
      </c>
      <c r="J6836" s="10">
        <v>3.7973268111160801E-4</v>
      </c>
      <c r="K6836">
        <v>4.4563561261075449E-4</v>
      </c>
      <c r="L6836">
        <v>3.7713203503468953E-4</v>
      </c>
      <c r="M6836">
        <v>4.1832487542767092E-4</v>
      </c>
      <c r="N6836">
        <v>3.6992395437391901E-4</v>
      </c>
      <c r="O6836">
        <v>4.3445074376918021E-4</v>
      </c>
      <c r="P6836">
        <v>3.4665183632934628E-4</v>
      </c>
      <c r="Q6836">
        <v>4.4162104009880628E-4</v>
      </c>
      <c r="R6836">
        <v>3.130901846268381E-4</v>
      </c>
      <c r="S6836">
        <v>2.0150682439798911E-5</v>
      </c>
      <c r="T6836">
        <v>7.256425103960719E-6</v>
      </c>
    </row>
    <row r="6837" spans="1:20">
      <c r="A6837" s="10">
        <v>6831</v>
      </c>
      <c r="B6837" s="10">
        <v>2.6125541876749741E-4</v>
      </c>
      <c r="C6837" s="10">
        <v>2.8890606431068581E-4</v>
      </c>
      <c r="D6837" s="10">
        <v>2.8729177384952652E-4</v>
      </c>
      <c r="E6837" s="10">
        <v>3.5753240111610678E-4</v>
      </c>
      <c r="F6837" s="10">
        <v>3.0909112139239212E-4</v>
      </c>
      <c r="G6837" s="10">
        <v>2.8736408757109759E-4</v>
      </c>
      <c r="H6837" s="10">
        <v>2.78425708860759E-4</v>
      </c>
      <c r="I6837" s="10">
        <v>2.7824822625790448E-4</v>
      </c>
      <c r="J6837" s="10">
        <v>2.8130201047751858E-4</v>
      </c>
      <c r="K6837">
        <v>3.3691844228016222E-4</v>
      </c>
      <c r="L6837">
        <v>2.7784734921961781E-4</v>
      </c>
      <c r="M6837">
        <v>3.1408379438072547E-4</v>
      </c>
      <c r="N6837">
        <v>2.7961653195686582E-4</v>
      </c>
      <c r="O6837">
        <v>3.4522006393540561E-4</v>
      </c>
      <c r="P6837">
        <v>2.2420503636950371E-4</v>
      </c>
      <c r="Q6837">
        <v>2.8232355390615338E-4</v>
      </c>
      <c r="R6837">
        <v>1.9662792508048259E-4</v>
      </c>
      <c r="S6837">
        <v>2.037606740510134E-5</v>
      </c>
      <c r="T6837">
        <v>4.4658416354349946E-6</v>
      </c>
    </row>
    <row r="6838" spans="1:20">
      <c r="A6838" s="10">
        <v>6832</v>
      </c>
      <c r="B6838" s="10">
        <v>1.382626050142949E-4</v>
      </c>
      <c r="C6838" s="10">
        <v>1.7278075971544611E-4</v>
      </c>
      <c r="D6838" s="10">
        <v>1.5950006461823139E-4</v>
      </c>
      <c r="E6838" s="10">
        <v>2.0097499540958891E-4</v>
      </c>
      <c r="F6838" s="10">
        <v>1.4596963791239681E-4</v>
      </c>
      <c r="G6838" s="10">
        <v>1.596977749105495E-4</v>
      </c>
      <c r="H6838" s="10">
        <v>1.5089220911169391E-4</v>
      </c>
      <c r="I6838" s="10">
        <v>1.492769928815145E-4</v>
      </c>
      <c r="J6838" s="10">
        <v>1.4902630095321761E-4</v>
      </c>
      <c r="K6838">
        <v>1.9524748132480771E-4</v>
      </c>
      <c r="L6838">
        <v>1.98527422914155E-4</v>
      </c>
      <c r="M6838">
        <v>1.7899733737920841E-4</v>
      </c>
      <c r="N6838">
        <v>1.6976269992730099E-4</v>
      </c>
      <c r="O6838">
        <v>2.075817576841047E-4</v>
      </c>
      <c r="P6838">
        <v>1.302468800376504E-4</v>
      </c>
      <c r="Q6838">
        <v>1.7005540383847851E-4</v>
      </c>
      <c r="R6838">
        <v>9.9300847951717686E-5</v>
      </c>
      <c r="S6838">
        <v>2.0018568870583419E-5</v>
      </c>
      <c r="T6838">
        <v>3.0457648040047319E-6</v>
      </c>
    </row>
    <row r="6839" spans="1:20">
      <c r="A6839" s="10">
        <v>6833</v>
      </c>
      <c r="B6839" s="10">
        <v>3.4351691029143633E-5</v>
      </c>
      <c r="C6839" s="10">
        <v>1.0580857772007461E-4</v>
      </c>
      <c r="D6839" s="10">
        <v>9.4786923586949741E-5</v>
      </c>
      <c r="E6839" s="10">
        <v>8.7333768102427106E-5</v>
      </c>
      <c r="F6839" s="10">
        <v>2.5942988189725628E-5</v>
      </c>
      <c r="G6839" s="10">
        <v>5.6509925692623728E-5</v>
      </c>
      <c r="H6839" s="10">
        <v>6.047505052870798E-5</v>
      </c>
      <c r="I6839" s="10">
        <v>5.4750113997873427E-5</v>
      </c>
      <c r="J6839" s="10">
        <v>6.9504046573936728E-5</v>
      </c>
      <c r="K6839">
        <v>6.0104005415205298E-5</v>
      </c>
      <c r="L6839">
        <v>1.153985503099033E-4</v>
      </c>
      <c r="M6839">
        <v>7.3259725070186317E-5</v>
      </c>
      <c r="N6839">
        <v>4.3098682913099293E-5</v>
      </c>
      <c r="O6839">
        <v>1.628216575371483E-4</v>
      </c>
      <c r="P6839">
        <v>3.698100499497596E-5</v>
      </c>
      <c r="Q6839">
        <v>7.7093299946316227E-5</v>
      </c>
      <c r="R6839">
        <v>1.9903762484491242E-5</v>
      </c>
      <c r="S6839">
        <v>2.001601240063813E-5</v>
      </c>
      <c r="T6839">
        <v>3.9925378751608953E-6</v>
      </c>
    </row>
    <row r="6840" spans="1:20">
      <c r="A6840" s="10">
        <v>6834</v>
      </c>
      <c r="B6840" s="10">
        <v>1.1903069154532499E-5</v>
      </c>
      <c r="C6840" s="10">
        <v>9.3010783656680284E-5</v>
      </c>
      <c r="D6840" s="10">
        <v>7.1564426040816146E-5</v>
      </c>
      <c r="E6840" s="10">
        <v>7.9709053512282068E-5</v>
      </c>
      <c r="F6840" s="10">
        <v>3.225790483869134E-8</v>
      </c>
      <c r="G6840" s="10">
        <v>5.8594946115156077E-5</v>
      </c>
      <c r="H6840" s="10">
        <v>4.1074678204093661E-5</v>
      </c>
      <c r="I6840" s="10">
        <v>4.1595364797309091E-5</v>
      </c>
      <c r="J6840" s="10">
        <v>6.9282686977603674E-5</v>
      </c>
      <c r="K6840">
        <v>2.8995302711629308E-5</v>
      </c>
      <c r="L6840">
        <v>8.7927857680075914E-5</v>
      </c>
      <c r="M6840">
        <v>5.1993276168569223E-5</v>
      </c>
      <c r="N6840">
        <v>6.3851168994027096E-6</v>
      </c>
      <c r="O6840">
        <v>1.383466315415148E-4</v>
      </c>
      <c r="P6840">
        <v>2.1841746511796068E-6</v>
      </c>
      <c r="Q6840">
        <v>4.2624127721213912E-5</v>
      </c>
      <c r="R6840">
        <v>2.96755023387063E-6</v>
      </c>
      <c r="S6840">
        <v>3.3221407455201983E-5</v>
      </c>
      <c r="T6840">
        <v>4.6592780220330247E-6</v>
      </c>
    </row>
    <row r="6841" spans="1:20">
      <c r="A6841" s="10">
        <v>6835</v>
      </c>
      <c r="B6841" s="10">
        <v>1.197340275800422E-5</v>
      </c>
      <c r="C6841" s="10">
        <v>9.0972040192919125E-5</v>
      </c>
      <c r="D6841" s="10">
        <v>6.8826064536702542E-5</v>
      </c>
      <c r="E6841" s="10">
        <v>6.6467356386903427E-5</v>
      </c>
      <c r="F6841" s="10">
        <v>0</v>
      </c>
      <c r="G6841" s="10">
        <v>6.153114286851417E-5</v>
      </c>
      <c r="H6841" s="10">
        <v>4.2749157387557448E-5</v>
      </c>
      <c r="I6841" s="10">
        <v>4.4280564692274802E-5</v>
      </c>
      <c r="J6841" s="10">
        <v>8.3574653045445421E-5</v>
      </c>
      <c r="K6841">
        <v>2.3768084113589619E-5</v>
      </c>
      <c r="L6841">
        <v>5.5031114515877733E-5</v>
      </c>
      <c r="M6841">
        <v>5.4378008714614317E-5</v>
      </c>
      <c r="N6841">
        <v>7.7771837387985241E-6</v>
      </c>
      <c r="O6841">
        <v>1.3196242714289729E-4</v>
      </c>
      <c r="P6841">
        <v>7.3160721581547632E-6</v>
      </c>
      <c r="Q6841">
        <v>3.8833605592002637E-5</v>
      </c>
      <c r="R6841">
        <v>5.81850770221153E-6</v>
      </c>
      <c r="S6841">
        <v>3.8158071192588577E-5</v>
      </c>
      <c r="T6841">
        <v>2.4964814565093279E-6</v>
      </c>
    </row>
    <row r="6842" spans="1:20">
      <c r="A6842" s="10">
        <v>6836</v>
      </c>
      <c r="B6842" s="10">
        <v>7.8196526974616581E-6</v>
      </c>
      <c r="C6842" s="10">
        <v>5.9974610863656437E-5</v>
      </c>
      <c r="D6842" s="10">
        <v>3.69018317022663E-5</v>
      </c>
      <c r="E6842" s="10">
        <v>3.0911984258019613E-5</v>
      </c>
      <c r="F6842" s="10">
        <v>0</v>
      </c>
      <c r="G6842" s="10">
        <v>4.9267099023790213E-5</v>
      </c>
      <c r="H6842" s="10">
        <v>2.83349882578056E-5</v>
      </c>
      <c r="I6842" s="10">
        <v>3.4454708802687333E-5</v>
      </c>
      <c r="J6842" s="10">
        <v>6.8325754928573356E-5</v>
      </c>
      <c r="K6842">
        <v>1.2220046637895519E-5</v>
      </c>
      <c r="L6842">
        <v>1.6441312765127891E-5</v>
      </c>
      <c r="M6842">
        <v>3.7492901126368728E-5</v>
      </c>
      <c r="N6842">
        <v>6.232847181265271E-6</v>
      </c>
      <c r="O6842">
        <v>9.83435420682794E-5</v>
      </c>
      <c r="P6842">
        <v>7.4719260609541958E-6</v>
      </c>
      <c r="Q6842">
        <v>1.8963841938016871E-5</v>
      </c>
      <c r="R6842">
        <v>5.9982664767513976E-6</v>
      </c>
      <c r="S6842">
        <v>3.594170295706204E-5</v>
      </c>
      <c r="T6842">
        <v>2.9949461952492338E-6</v>
      </c>
    </row>
    <row r="6843" spans="1:20">
      <c r="A6843" s="10">
        <v>6837</v>
      </c>
      <c r="B6843" s="10">
        <v>4.7301171890100092E-7</v>
      </c>
      <c r="C6843" s="10">
        <v>2.2887498975691379E-5</v>
      </c>
      <c r="D6843" s="10">
        <v>1.4695392959222159E-5</v>
      </c>
      <c r="E6843" s="10">
        <v>1.420085768614874E-5</v>
      </c>
      <c r="F6843" s="10">
        <v>0</v>
      </c>
      <c r="G6843" s="10">
        <v>2.9212794613994139E-5</v>
      </c>
      <c r="H6843" s="10">
        <v>1.194248301671487E-5</v>
      </c>
      <c r="I6843" s="10">
        <v>1.9776395409522939E-5</v>
      </c>
      <c r="J6843" s="10">
        <v>3.5749447557124648E-5</v>
      </c>
      <c r="K6843">
        <v>8.8086292413360259E-6</v>
      </c>
      <c r="L6843">
        <v>2.0209291942108411E-8</v>
      </c>
      <c r="M6843">
        <v>2.0634793398547791E-5</v>
      </c>
      <c r="N6843">
        <v>4.6144705833290792E-6</v>
      </c>
      <c r="O6843">
        <v>3.8303490452380371E-5</v>
      </c>
      <c r="P6843">
        <v>7.4646770422193369E-6</v>
      </c>
      <c r="Q6843">
        <v>9.6069566338949981E-6</v>
      </c>
      <c r="R6843">
        <v>5.5958962167132406E-6</v>
      </c>
      <c r="S6843">
        <v>2.9328874599097139E-5</v>
      </c>
      <c r="T6843">
        <v>2.413402190756415E-6</v>
      </c>
    </row>
    <row r="6844" spans="1:20">
      <c r="A6844" s="10">
        <v>6838</v>
      </c>
      <c r="B6844" s="10">
        <v>3.0957170520860069E-7</v>
      </c>
      <c r="C6844" s="10">
        <v>1.0883240497637469E-5</v>
      </c>
      <c r="D6844" s="10">
        <v>4.7155064443239148E-6</v>
      </c>
      <c r="E6844" s="10">
        <v>1.6318012897748349E-6</v>
      </c>
      <c r="F6844" s="10">
        <v>0</v>
      </c>
      <c r="G6844" s="10">
        <v>9.6829504557035666E-6</v>
      </c>
      <c r="H6844" s="10">
        <v>3.8991558740477732E-6</v>
      </c>
      <c r="I6844" s="10">
        <v>6.2470796247438293E-6</v>
      </c>
      <c r="J6844" s="10">
        <v>1.129068732740686E-5</v>
      </c>
      <c r="K6844">
        <v>4.7247110884549798E-6</v>
      </c>
      <c r="L6844">
        <v>1.154816682406195E-9</v>
      </c>
      <c r="M6844">
        <v>9.3659457007332821E-6</v>
      </c>
      <c r="N6844">
        <v>5.2493717587915732E-7</v>
      </c>
      <c r="O6844">
        <v>8.7159660169754224E-6</v>
      </c>
      <c r="P6844">
        <v>6.433504127185882E-6</v>
      </c>
      <c r="Q6844">
        <v>0</v>
      </c>
      <c r="R6844">
        <v>2.177696856887012E-6</v>
      </c>
      <c r="S6844">
        <v>2.871676241578176E-5</v>
      </c>
      <c r="T6844">
        <v>1.217171492845695E-6</v>
      </c>
    </row>
    <row r="6845" spans="1:20">
      <c r="A6845" s="10">
        <v>6839</v>
      </c>
      <c r="B6845" s="10">
        <v>1.270925371223808E-7</v>
      </c>
      <c r="C6845" s="10">
        <v>4.9307272152870639E-6</v>
      </c>
      <c r="D6845" s="10">
        <v>1.0871125290502121E-6</v>
      </c>
      <c r="E6845" s="10">
        <v>0</v>
      </c>
      <c r="F6845" s="10">
        <v>0</v>
      </c>
      <c r="G6845" s="10">
        <v>1.7701457935805089E-6</v>
      </c>
      <c r="H6845" s="10">
        <v>1.26457622734909E-6</v>
      </c>
      <c r="I6845" s="10">
        <v>1.668569311817154E-6</v>
      </c>
      <c r="J6845" s="10">
        <v>2.3864907310782539E-6</v>
      </c>
      <c r="K6845">
        <v>8.2981087475933871E-7</v>
      </c>
      <c r="L6845">
        <v>0</v>
      </c>
      <c r="M6845">
        <v>2.326504871910076E-6</v>
      </c>
      <c r="N6845">
        <v>1.3421155360049359E-9</v>
      </c>
      <c r="O6845">
        <v>9.6678444270732238E-7</v>
      </c>
      <c r="P6845">
        <v>3.9144701168229588E-7</v>
      </c>
      <c r="Q6845">
        <v>0</v>
      </c>
      <c r="R6845">
        <v>0</v>
      </c>
      <c r="S6845">
        <v>4.2848170553314683E-5</v>
      </c>
      <c r="T6845">
        <v>1.304842752511255E-6</v>
      </c>
    </row>
    <row r="6846" spans="1:20">
      <c r="A6846" s="10">
        <v>6840</v>
      </c>
      <c r="B6846" s="10">
        <v>0</v>
      </c>
      <c r="C6846" s="10">
        <v>1.3754155479282761E-6</v>
      </c>
      <c r="D6846" s="10">
        <v>4.4144180352226129E-7</v>
      </c>
      <c r="E6846" s="10">
        <v>0</v>
      </c>
      <c r="F6846" s="10">
        <v>0</v>
      </c>
      <c r="G6846" s="10">
        <v>1.33631785364702E-7</v>
      </c>
      <c r="H6846" s="10">
        <v>2.241979101793375E-8</v>
      </c>
      <c r="I6846" s="10">
        <v>2.9084517023446628E-7</v>
      </c>
      <c r="J6846" s="10">
        <v>7.5936125704259501E-7</v>
      </c>
      <c r="K6846">
        <v>0</v>
      </c>
      <c r="L6846">
        <v>0</v>
      </c>
      <c r="M6846">
        <v>2.564049089411011E-7</v>
      </c>
      <c r="N6846">
        <v>3.7579235008138209E-10</v>
      </c>
      <c r="O6846">
        <v>2.6201456466098019E-7</v>
      </c>
      <c r="P6846">
        <v>0</v>
      </c>
      <c r="Q6846">
        <v>0</v>
      </c>
      <c r="R6846">
        <v>0</v>
      </c>
      <c r="S6846">
        <v>4.2963386764921307E-5</v>
      </c>
      <c r="T6846">
        <v>2.5508471905862371E-6</v>
      </c>
    </row>
    <row r="6847" spans="1:20">
      <c r="A6847" s="10">
        <v>6841</v>
      </c>
      <c r="B6847" s="10">
        <v>0</v>
      </c>
      <c r="C6847" s="10">
        <v>4.9885311077897941E-7</v>
      </c>
      <c r="D6847" s="10">
        <v>2.1300640810279469E-7</v>
      </c>
      <c r="E6847" s="10">
        <v>0</v>
      </c>
      <c r="F6847" s="10">
        <v>0</v>
      </c>
      <c r="G6847" s="10">
        <v>2.5044596508826808E-7</v>
      </c>
      <c r="H6847" s="10">
        <v>0</v>
      </c>
      <c r="I6847" s="10">
        <v>2.1956684021197001E-8</v>
      </c>
      <c r="J6847" s="10">
        <v>1.442645470055042E-7</v>
      </c>
      <c r="K6847">
        <v>0</v>
      </c>
      <c r="L6847">
        <v>0</v>
      </c>
      <c r="M6847">
        <v>3.7739328352683058E-7</v>
      </c>
      <c r="N6847">
        <v>2.6126515767562758E-9</v>
      </c>
      <c r="O6847">
        <v>6.5462344449919362E-8</v>
      </c>
      <c r="P6847">
        <v>0</v>
      </c>
      <c r="Q6847">
        <v>0</v>
      </c>
      <c r="R6847">
        <v>0</v>
      </c>
      <c r="S6847">
        <v>4.0128250236471429E-5</v>
      </c>
      <c r="T6847">
        <v>1.1138787692550821E-6</v>
      </c>
    </row>
    <row r="6848" spans="1:20">
      <c r="A6848" s="10">
        <v>6842</v>
      </c>
      <c r="B6848" s="10">
        <v>0</v>
      </c>
      <c r="C6848" s="10">
        <v>5.4790627004785181E-7</v>
      </c>
      <c r="D6848" s="10">
        <v>8.158406979266665E-9</v>
      </c>
      <c r="E6848" s="10">
        <v>0</v>
      </c>
      <c r="F6848" s="10">
        <v>0</v>
      </c>
      <c r="G6848" s="10">
        <v>2.9059610468197108E-7</v>
      </c>
      <c r="H6848" s="10">
        <v>0</v>
      </c>
      <c r="I6848" s="10">
        <v>0</v>
      </c>
      <c r="J6848" s="10">
        <v>1.7169413418525051E-7</v>
      </c>
      <c r="K6848">
        <v>0</v>
      </c>
      <c r="L6848">
        <v>0</v>
      </c>
      <c r="M6848">
        <v>4.2710224193716449E-7</v>
      </c>
      <c r="N6848">
        <v>5.6368852512207324E-10</v>
      </c>
      <c r="O6848">
        <v>3.6041355767552837E-8</v>
      </c>
      <c r="P6848">
        <v>0</v>
      </c>
      <c r="Q6848">
        <v>0</v>
      </c>
      <c r="R6848">
        <v>0</v>
      </c>
      <c r="S6848">
        <v>4.4282320458460272E-5</v>
      </c>
      <c r="T6848">
        <v>1.2699848507299139E-6</v>
      </c>
    </row>
    <row r="6849" spans="1:20">
      <c r="A6849" s="10">
        <v>6843</v>
      </c>
      <c r="B6849" s="10">
        <v>0</v>
      </c>
      <c r="C6849" s="10">
        <v>5.4790627004785181E-7</v>
      </c>
      <c r="D6849" s="10">
        <v>1.1997657322450981E-10</v>
      </c>
      <c r="E6849" s="10">
        <v>0</v>
      </c>
      <c r="F6849" s="10">
        <v>0</v>
      </c>
      <c r="G6849" s="10">
        <v>2.8067220225409361E-7</v>
      </c>
      <c r="H6849" s="10">
        <v>0</v>
      </c>
      <c r="I6849" s="10">
        <v>0</v>
      </c>
      <c r="J6849" s="10">
        <v>1.7150561468573329E-7</v>
      </c>
      <c r="K6849">
        <v>0</v>
      </c>
      <c r="L6849">
        <v>0</v>
      </c>
      <c r="M6849">
        <v>4.2774827894177528E-7</v>
      </c>
      <c r="N6849">
        <v>4.115820977081804E-10</v>
      </c>
      <c r="O6849">
        <v>3.5512757811384117E-8</v>
      </c>
      <c r="P6849">
        <v>0</v>
      </c>
      <c r="Q6849">
        <v>0</v>
      </c>
      <c r="R6849">
        <v>0</v>
      </c>
      <c r="S6849">
        <v>4.9251710151608932E-5</v>
      </c>
      <c r="T6849">
        <v>3.8058293567126582E-6</v>
      </c>
    </row>
    <row r="6850" spans="1:20">
      <c r="A6850" s="10">
        <v>6844</v>
      </c>
      <c r="B6850" s="10">
        <v>0</v>
      </c>
      <c r="C6850" s="10">
        <v>3.9154932487832088E-7</v>
      </c>
      <c r="D6850" s="10">
        <v>2.3995314644901959E-11</v>
      </c>
      <c r="E6850" s="10">
        <v>0</v>
      </c>
      <c r="F6850" s="10">
        <v>0</v>
      </c>
      <c r="G6850" s="10">
        <v>2.3976451285673569E-7</v>
      </c>
      <c r="H6850" s="10">
        <v>0</v>
      </c>
      <c r="I6850" s="10">
        <v>0</v>
      </c>
      <c r="J6850" s="10">
        <v>1.7072797175022499E-7</v>
      </c>
      <c r="K6850">
        <v>0</v>
      </c>
      <c r="L6850">
        <v>0</v>
      </c>
      <c r="M6850">
        <v>7.8995969286025128E-8</v>
      </c>
      <c r="N6850">
        <v>6.9790007872256687E-10</v>
      </c>
      <c r="O6850">
        <v>2.2078634144852171E-8</v>
      </c>
      <c r="P6850">
        <v>0</v>
      </c>
      <c r="Q6850">
        <v>0</v>
      </c>
      <c r="R6850">
        <v>0</v>
      </c>
      <c r="S6850">
        <v>5.7916500871192997E-5</v>
      </c>
      <c r="T6850">
        <v>2.9289864907262111E-6</v>
      </c>
    </row>
    <row r="6851" spans="1:20">
      <c r="A6851" s="10">
        <v>6845</v>
      </c>
      <c r="B6851" s="10">
        <v>0</v>
      </c>
      <c r="C6851" s="10">
        <v>0</v>
      </c>
      <c r="D6851" s="10">
        <v>2.3995314644901959E-11</v>
      </c>
      <c r="E6851" s="10">
        <v>0</v>
      </c>
      <c r="F6851" s="10">
        <v>0</v>
      </c>
      <c r="G6851" s="10">
        <v>2.27264941096432E-8</v>
      </c>
      <c r="H6851" s="10">
        <v>0</v>
      </c>
      <c r="I6851" s="10">
        <v>0</v>
      </c>
      <c r="J6851" s="10">
        <v>1.040391987960309E-7</v>
      </c>
      <c r="K6851">
        <v>0</v>
      </c>
      <c r="L6851">
        <v>0</v>
      </c>
      <c r="M6851">
        <v>6.4603700461083713E-10</v>
      </c>
      <c r="N6851">
        <v>3.2210772864118468E-10</v>
      </c>
      <c r="O6851">
        <v>0</v>
      </c>
      <c r="P6851">
        <v>0</v>
      </c>
      <c r="Q6851">
        <v>0</v>
      </c>
      <c r="R6851">
        <v>0</v>
      </c>
      <c r="S6851">
        <v>6.1603813202666893E-5</v>
      </c>
      <c r="T6851">
        <v>6.5033706696194382E-6</v>
      </c>
    </row>
    <row r="6852" spans="1:20">
      <c r="A6852" s="10">
        <v>6846</v>
      </c>
      <c r="B6852" s="10">
        <v>3.1556656622520011E-6</v>
      </c>
      <c r="C6852" s="10">
        <v>7.4863223575071414E-7</v>
      </c>
      <c r="D6852" s="10">
        <v>7.3769455683974825E-7</v>
      </c>
      <c r="E6852" s="10">
        <v>1.7152085561509771E-6</v>
      </c>
      <c r="F6852" s="10">
        <v>4.0364165899191498E-7</v>
      </c>
      <c r="G6852" s="10">
        <v>1.746079383255651E-6</v>
      </c>
      <c r="H6852" s="10">
        <v>5.806871727303881E-7</v>
      </c>
      <c r="I6852" s="10">
        <v>1.841923110239246E-6</v>
      </c>
      <c r="J6852" s="10">
        <v>1.311194357782344E-6</v>
      </c>
      <c r="K6852">
        <v>9.0147300761955355E-7</v>
      </c>
      <c r="L6852">
        <v>4.8760690893748576E-7</v>
      </c>
      <c r="M6852">
        <v>7.8089812659696679E-7</v>
      </c>
      <c r="N6852">
        <v>8.5448022458980945E-7</v>
      </c>
      <c r="O6852">
        <v>1.541902510773685E-6</v>
      </c>
      <c r="P6852">
        <v>6.7130444121488183E-7</v>
      </c>
      <c r="Q6852">
        <v>3.9540372897640879E-7</v>
      </c>
      <c r="R6852">
        <v>3.117075586036261E-6</v>
      </c>
      <c r="S6852">
        <v>6.6578707391217894E-5</v>
      </c>
      <c r="T6852">
        <v>5.2834092419379273E-6</v>
      </c>
    </row>
    <row r="6853" spans="1:20">
      <c r="A6853" s="10">
        <v>6847</v>
      </c>
      <c r="B6853" s="10">
        <v>8.3827060172494316E-5</v>
      </c>
      <c r="C6853" s="10">
        <v>3.2729036509678437E-5</v>
      </c>
      <c r="D6853" s="10">
        <v>4.8913085369877953E-5</v>
      </c>
      <c r="E6853" s="10">
        <v>5.5827478318283059E-5</v>
      </c>
      <c r="F6853" s="10">
        <v>3.3369939002042427E-5</v>
      </c>
      <c r="G6853" s="10">
        <v>4.9291073581201373E-5</v>
      </c>
      <c r="H6853" s="10">
        <v>3.5548010108416239E-5</v>
      </c>
      <c r="I6853" s="10">
        <v>5.631365813413498E-5</v>
      </c>
      <c r="J6853" s="10">
        <v>4.6361323296645123E-5</v>
      </c>
      <c r="K6853">
        <v>5.3964424999785439E-5</v>
      </c>
      <c r="L6853">
        <v>4.4239886721507453E-5</v>
      </c>
      <c r="M6853">
        <v>5.1138744179824498E-5</v>
      </c>
      <c r="N6853">
        <v>6.2343259689000253E-5</v>
      </c>
      <c r="O6853">
        <v>6.5775506775963153E-5</v>
      </c>
      <c r="P6853">
        <v>4.6081332501981672E-5</v>
      </c>
      <c r="Q6853">
        <v>2.23803594511096E-5</v>
      </c>
      <c r="R6853">
        <v>8.2284968615724372E-5</v>
      </c>
      <c r="S6853">
        <v>6.1188846212690304E-5</v>
      </c>
      <c r="T6853">
        <v>9.4406835417428127E-6</v>
      </c>
    </row>
    <row r="6854" spans="1:20">
      <c r="A6854" s="10">
        <v>6848</v>
      </c>
      <c r="B6854" s="10">
        <v>2.4454599544631228E-4</v>
      </c>
      <c r="C6854" s="10">
        <v>1.158727552806932E-4</v>
      </c>
      <c r="D6854" s="10">
        <v>1.7984745256185579E-4</v>
      </c>
      <c r="E6854" s="10">
        <v>1.966475361377437E-4</v>
      </c>
      <c r="F6854" s="10">
        <v>1.5180631301536031E-4</v>
      </c>
      <c r="G6854" s="10">
        <v>1.6465018099696231E-4</v>
      </c>
      <c r="H6854" s="10">
        <v>1.308096042133028E-4</v>
      </c>
      <c r="I6854" s="10">
        <v>1.9269628497527749E-4</v>
      </c>
      <c r="J6854" s="10">
        <v>1.5490951263017741E-4</v>
      </c>
      <c r="K6854">
        <v>1.913799629036027E-4</v>
      </c>
      <c r="L6854">
        <v>1.8138396717091559E-4</v>
      </c>
      <c r="M6854">
        <v>1.8140930846046041E-4</v>
      </c>
      <c r="N6854">
        <v>2.3215744540512159E-4</v>
      </c>
      <c r="O6854">
        <v>1.8403876591889439E-4</v>
      </c>
      <c r="P6854">
        <v>1.9370859577742729E-4</v>
      </c>
      <c r="Q6854">
        <v>8.4275853815847087E-5</v>
      </c>
      <c r="R6854">
        <v>2.5078406813230708E-4</v>
      </c>
      <c r="S6854">
        <v>4.3117572104515238E-5</v>
      </c>
      <c r="T6854">
        <v>7.4417115155471187E-6</v>
      </c>
    </row>
    <row r="6855" spans="1:20">
      <c r="A6855" s="10">
        <v>6849</v>
      </c>
      <c r="B6855" s="10">
        <v>3.8345018287441708E-4</v>
      </c>
      <c r="C6855" s="10">
        <v>2.43508131862958E-4</v>
      </c>
      <c r="D6855" s="10">
        <v>3.2860054664697201E-4</v>
      </c>
      <c r="E6855" s="10">
        <v>3.6371323379393418E-4</v>
      </c>
      <c r="F6855" s="10">
        <v>3.299609829866056E-4</v>
      </c>
      <c r="G6855" s="10">
        <v>3.0452357827943471E-4</v>
      </c>
      <c r="H6855" s="10">
        <v>2.5354911088663391E-4</v>
      </c>
      <c r="I6855" s="10">
        <v>3.4435564018739541E-4</v>
      </c>
      <c r="J6855" s="10">
        <v>2.8850361677889538E-4</v>
      </c>
      <c r="K6855">
        <v>3.0501984614438049E-4</v>
      </c>
      <c r="L6855">
        <v>3.1169535819073951E-4</v>
      </c>
      <c r="M6855">
        <v>3.3033049179010922E-4</v>
      </c>
      <c r="N6855">
        <v>3.4606953955014741E-4</v>
      </c>
      <c r="O6855">
        <v>3.2117538087066242E-4</v>
      </c>
      <c r="P6855">
        <v>3.6052759084704059E-4</v>
      </c>
      <c r="Q6855">
        <v>1.9418846735508229E-4</v>
      </c>
      <c r="R6855">
        <v>4.0079340549384812E-4</v>
      </c>
      <c r="S6855">
        <v>2.3329338102358851E-5</v>
      </c>
      <c r="T6855">
        <v>8.8971971794704643E-6</v>
      </c>
    </row>
    <row r="6856" spans="1:20">
      <c r="A6856" s="10">
        <v>6850</v>
      </c>
      <c r="B6856" s="10">
        <v>4.6433873501253452E-4</v>
      </c>
      <c r="C6856" s="10">
        <v>3.4265128965601681E-4</v>
      </c>
      <c r="D6856" s="10">
        <v>3.8201917345920239E-4</v>
      </c>
      <c r="E6856" s="10">
        <v>4.5933046367196691E-4</v>
      </c>
      <c r="F6856" s="10">
        <v>4.4810241166621698E-4</v>
      </c>
      <c r="G6856" s="10">
        <v>4.020687098339909E-4</v>
      </c>
      <c r="H6856" s="10">
        <v>3.8126479644120398E-4</v>
      </c>
      <c r="I6856" s="10">
        <v>4.1925031840574792E-4</v>
      </c>
      <c r="J6856" s="10">
        <v>3.7999862439133002E-4</v>
      </c>
      <c r="K6856">
        <v>3.9928950771941013E-4</v>
      </c>
      <c r="L6856">
        <v>3.9016326074792299E-4</v>
      </c>
      <c r="M6856">
        <v>4.0559102217633099E-4</v>
      </c>
      <c r="N6856">
        <v>4.0613420245616229E-4</v>
      </c>
      <c r="O6856">
        <v>3.5500119243757409E-4</v>
      </c>
      <c r="P6856">
        <v>4.6249156346967038E-4</v>
      </c>
      <c r="Q6856">
        <v>3.9648795069454137E-4</v>
      </c>
      <c r="R6856">
        <v>4.92060344066111E-4</v>
      </c>
      <c r="S6856">
        <v>1.288207410439036E-5</v>
      </c>
      <c r="T6856">
        <v>1.049130569509012E-5</v>
      </c>
    </row>
    <row r="6857" spans="1:20">
      <c r="A6857" s="10">
        <v>6851</v>
      </c>
      <c r="B6857" s="10">
        <v>5.0928707540143833E-4</v>
      </c>
      <c r="C6857" s="10">
        <v>4.4736588338010227E-4</v>
      </c>
      <c r="D6857" s="10">
        <v>4.3384791631415932E-4</v>
      </c>
      <c r="E6857" s="10">
        <v>5.1770679766288501E-4</v>
      </c>
      <c r="F6857" s="10">
        <v>5.2152781008953867E-4</v>
      </c>
      <c r="G6857" s="10">
        <v>4.6101000203775438E-4</v>
      </c>
      <c r="H6857" s="10">
        <v>4.9667577558408439E-4</v>
      </c>
      <c r="I6857" s="10">
        <v>4.7425070826657062E-4</v>
      </c>
      <c r="J6857" s="10">
        <v>4.7209600836057159E-4</v>
      </c>
      <c r="K6857">
        <v>3.7290814613283172E-4</v>
      </c>
      <c r="L6857">
        <v>4.4212879889868529E-4</v>
      </c>
      <c r="M6857">
        <v>3.6397467411973701E-4</v>
      </c>
      <c r="N6857">
        <v>4.3899500437469317E-4</v>
      </c>
      <c r="O6857">
        <v>3.4157559563624372E-4</v>
      </c>
      <c r="P6857">
        <v>5.1815546444999405E-4</v>
      </c>
      <c r="Q6857">
        <v>5.1034619750830925E-4</v>
      </c>
      <c r="R6857">
        <v>5.3561045506894428E-4</v>
      </c>
      <c r="S6857">
        <v>1.1576373784418181E-5</v>
      </c>
      <c r="T6857">
        <v>1.6677058024529402E-5</v>
      </c>
    </row>
    <row r="6858" spans="1:20">
      <c r="A6858" s="10">
        <v>6852</v>
      </c>
      <c r="B6858" s="10">
        <v>5.0450150358448442E-4</v>
      </c>
      <c r="C6858" s="10">
        <v>4.7323073831330599E-4</v>
      </c>
      <c r="D6858" s="10">
        <v>4.5963878775639913E-4</v>
      </c>
      <c r="E6858" s="10">
        <v>5.5518387228897282E-4</v>
      </c>
      <c r="F6858" s="10">
        <v>5.4008011671746563E-4</v>
      </c>
      <c r="G6858" s="10">
        <v>4.8017845327446239E-4</v>
      </c>
      <c r="H6858" s="10">
        <v>5.2552333943947313E-4</v>
      </c>
      <c r="I6858" s="10">
        <v>4.888294336525121E-4</v>
      </c>
      <c r="J6858" s="10">
        <v>5.062933301047904E-4</v>
      </c>
      <c r="K6858">
        <v>3.2185027136824449E-4</v>
      </c>
      <c r="L6858">
        <v>4.7069796759202599E-4</v>
      </c>
      <c r="M6858">
        <v>3.7378558408831131E-4</v>
      </c>
      <c r="N6858">
        <v>4.2189426703452592E-4</v>
      </c>
      <c r="O6858">
        <v>3.6029801658385511E-4</v>
      </c>
      <c r="P6858">
        <v>5.3247943485733795E-4</v>
      </c>
      <c r="Q6858">
        <v>5.2924405236376806E-4</v>
      </c>
      <c r="R6858">
        <v>5.2837104608123282E-4</v>
      </c>
      <c r="S6858">
        <v>9.8662654437089547E-6</v>
      </c>
      <c r="T6858">
        <v>3.8700632639962903E-5</v>
      </c>
    </row>
    <row r="6859" spans="1:20">
      <c r="A6859" s="10">
        <v>6853</v>
      </c>
      <c r="B6859" s="10">
        <v>4.8096043604800429E-4</v>
      </c>
      <c r="C6859" s="10">
        <v>4.6300798546598489E-4</v>
      </c>
      <c r="D6859" s="10">
        <v>4.4934564000928009E-4</v>
      </c>
      <c r="E6859" s="10">
        <v>5.7437629602786729E-4</v>
      </c>
      <c r="F6859" s="10">
        <v>5.1351169288055666E-4</v>
      </c>
      <c r="G6859" s="10">
        <v>4.7564380276196138E-4</v>
      </c>
      <c r="H6859" s="10">
        <v>5.0969624215851657E-4</v>
      </c>
      <c r="I6859" s="10">
        <v>4.6728891835367523E-4</v>
      </c>
      <c r="J6859" s="10">
        <v>4.9081842892066284E-4</v>
      </c>
      <c r="K6859">
        <v>3.929245068202101E-4</v>
      </c>
      <c r="L6859">
        <v>4.5954546983377351E-4</v>
      </c>
      <c r="M6859">
        <v>3.6557190011899212E-4</v>
      </c>
      <c r="N6859">
        <v>3.8128707174445159E-4</v>
      </c>
      <c r="O6859">
        <v>3.8587050352790889E-4</v>
      </c>
      <c r="P6859">
        <v>5.0890879737727844E-4</v>
      </c>
      <c r="Q6859">
        <v>5.3197875523373071E-4</v>
      </c>
      <c r="R6859">
        <v>4.82111614167707E-4</v>
      </c>
      <c r="S6859">
        <v>1.2493430870285381E-5</v>
      </c>
      <c r="T6859">
        <v>5.093033099037238E-5</v>
      </c>
    </row>
    <row r="6860" spans="1:20">
      <c r="A6860" s="10">
        <v>6854</v>
      </c>
      <c r="B6860" s="10">
        <v>3.9230586846654073E-4</v>
      </c>
      <c r="C6860" s="10">
        <v>4.2927310954575179E-4</v>
      </c>
      <c r="D6860" s="10">
        <v>4.1740088098281378E-4</v>
      </c>
      <c r="E6860" s="10">
        <v>5.1323495134993579E-4</v>
      </c>
      <c r="F6860" s="10">
        <v>4.4975553179121461E-4</v>
      </c>
      <c r="G6860" s="10">
        <v>4.2663568160792318E-4</v>
      </c>
      <c r="H6860" s="10">
        <v>4.4525706211790648E-4</v>
      </c>
      <c r="I6860" s="10">
        <v>4.0351012054805233E-4</v>
      </c>
      <c r="J6860" s="10">
        <v>4.4265140930179251E-4</v>
      </c>
      <c r="K6860">
        <v>4.0905034248156188E-4</v>
      </c>
      <c r="L6860">
        <v>4.0808172840193379E-4</v>
      </c>
      <c r="M6860">
        <v>4.1531980289614701E-4</v>
      </c>
      <c r="N6860">
        <v>2.890738609242859E-4</v>
      </c>
      <c r="O6860">
        <v>4.4137828482094241E-4</v>
      </c>
      <c r="P6860">
        <v>4.4327532093090541E-4</v>
      </c>
      <c r="Q6860">
        <v>4.5926075680981481E-4</v>
      </c>
      <c r="R6860">
        <v>3.9388440760348747E-4</v>
      </c>
      <c r="S6860">
        <v>1.552699717478961E-5</v>
      </c>
      <c r="T6860">
        <v>6.4880295561501613E-5</v>
      </c>
    </row>
    <row r="6861" spans="1:20">
      <c r="A6861" s="10">
        <v>6855</v>
      </c>
      <c r="B6861" s="10">
        <v>2.7068546866795091E-4</v>
      </c>
      <c r="C6861" s="10">
        <v>3.2736998450592268E-4</v>
      </c>
      <c r="D6861" s="10">
        <v>3.2703848525702942E-4</v>
      </c>
      <c r="E6861" s="10">
        <v>3.6936981522852432E-4</v>
      </c>
      <c r="F6861" s="10">
        <v>3.2660967081085121E-4</v>
      </c>
      <c r="G6861" s="10">
        <v>3.1386014855678971E-4</v>
      </c>
      <c r="H6861" s="10">
        <v>3.3268374717294652E-4</v>
      </c>
      <c r="I6861" s="10">
        <v>2.9726681127525338E-4</v>
      </c>
      <c r="J6861" s="10">
        <v>3.2422201988743712E-4</v>
      </c>
      <c r="K6861">
        <v>3.2793335532940981E-4</v>
      </c>
      <c r="L6861">
        <v>3.3152670750311351E-4</v>
      </c>
      <c r="M6861">
        <v>3.2333097245907652E-4</v>
      </c>
      <c r="N6861">
        <v>2.2353522098766981E-4</v>
      </c>
      <c r="O6861">
        <v>3.5691056453666801E-4</v>
      </c>
      <c r="P6861">
        <v>3.3664035247373621E-4</v>
      </c>
      <c r="Q6861">
        <v>3.311049715769789E-4</v>
      </c>
      <c r="R6861">
        <v>2.5696084119399248E-4</v>
      </c>
      <c r="S6861">
        <v>2.3055696258875799E-5</v>
      </c>
      <c r="T6861">
        <v>5.8753658368826678E-5</v>
      </c>
    </row>
    <row r="6862" spans="1:20">
      <c r="A6862" s="10">
        <v>6856</v>
      </c>
      <c r="B6862" s="10">
        <v>1.4002897492626881E-4</v>
      </c>
      <c r="C6862" s="10">
        <v>1.8860271170599089E-4</v>
      </c>
      <c r="D6862" s="10">
        <v>1.868284202493887E-4</v>
      </c>
      <c r="E6862" s="10">
        <v>1.9999548908844659E-4</v>
      </c>
      <c r="F6862" s="10">
        <v>1.6679988746802599E-4</v>
      </c>
      <c r="G6862" s="10">
        <v>1.6810489786442791E-4</v>
      </c>
      <c r="H6862" s="10">
        <v>1.7497660293675079E-4</v>
      </c>
      <c r="I6862" s="10">
        <v>1.5956427426388209E-4</v>
      </c>
      <c r="J6862" s="10">
        <v>1.6914799453775919E-4</v>
      </c>
      <c r="K6862">
        <v>1.928864039252926E-4</v>
      </c>
      <c r="L6862">
        <v>2.2249240967078479E-4</v>
      </c>
      <c r="M6862">
        <v>1.9105650726842461E-4</v>
      </c>
      <c r="N6862">
        <v>1.2493456917136501E-4</v>
      </c>
      <c r="O6862">
        <v>2.1460543668335561E-4</v>
      </c>
      <c r="P6862">
        <v>1.837563273436075E-4</v>
      </c>
      <c r="Q6862">
        <v>1.906679112460224E-4</v>
      </c>
      <c r="R6862">
        <v>1.053930425621315E-4</v>
      </c>
      <c r="S6862">
        <v>2.5133661314210619E-5</v>
      </c>
      <c r="T6862">
        <v>5.9321054581199739E-5</v>
      </c>
    </row>
    <row r="6863" spans="1:20">
      <c r="A6863" s="10">
        <v>6857</v>
      </c>
      <c r="B6863" s="10">
        <v>3.1310142843925487E-5</v>
      </c>
      <c r="C6863" s="10">
        <v>1.061596735176683E-4</v>
      </c>
      <c r="D6863" s="10">
        <v>1.0028116737404781E-4</v>
      </c>
      <c r="E6863" s="10">
        <v>8.7102684429505239E-5</v>
      </c>
      <c r="F6863" s="10">
        <v>2.5369142905030431E-5</v>
      </c>
      <c r="G6863" s="10">
        <v>5.6129809927643871E-5</v>
      </c>
      <c r="H6863" s="10">
        <v>5.8469471037484373E-5</v>
      </c>
      <c r="I6863" s="10">
        <v>5.6633993153336072E-5</v>
      </c>
      <c r="J6863" s="10">
        <v>7.0419325239548717E-5</v>
      </c>
      <c r="K6863">
        <v>6.0269881561186153E-5</v>
      </c>
      <c r="L6863">
        <v>1.198182358463912E-4</v>
      </c>
      <c r="M6863">
        <v>7.513306549066488E-5</v>
      </c>
      <c r="N6863">
        <v>2.9123571602423111E-5</v>
      </c>
      <c r="O6863">
        <v>1.6300311946753539E-4</v>
      </c>
      <c r="P6863">
        <v>3.0074683620809009E-5</v>
      </c>
      <c r="Q6863">
        <v>7.1939226345800803E-5</v>
      </c>
      <c r="R6863">
        <v>1.95191872300751E-5</v>
      </c>
      <c r="S6863">
        <v>2.60995221864263E-5</v>
      </c>
      <c r="T6863">
        <v>5.454374168963432E-5</v>
      </c>
    </row>
    <row r="6864" spans="1:20">
      <c r="A6864" s="10">
        <v>6858</v>
      </c>
      <c r="B6864" s="10">
        <v>1.189605310250751E-5</v>
      </c>
      <c r="C6864" s="10">
        <v>9.1519593893384736E-5</v>
      </c>
      <c r="D6864" s="10">
        <v>7.0784716287916044E-5</v>
      </c>
      <c r="E6864" s="10">
        <v>8.1502286736813607E-5</v>
      </c>
      <c r="F6864" s="10">
        <v>1.20897501727047E-8</v>
      </c>
      <c r="G6864" s="10">
        <v>5.8919114933261533E-5</v>
      </c>
      <c r="H6864" s="10">
        <v>4.0959903876172489E-5</v>
      </c>
      <c r="I6864" s="10">
        <v>4.1895099535534767E-5</v>
      </c>
      <c r="J6864" s="10">
        <v>7.0113732774337666E-5</v>
      </c>
      <c r="K6864">
        <v>2.906732125022661E-5</v>
      </c>
      <c r="L6864">
        <v>9.3759133388303056E-5</v>
      </c>
      <c r="M6864">
        <v>5.0694754351132083E-5</v>
      </c>
      <c r="N6864">
        <v>6.1990840280978397E-6</v>
      </c>
      <c r="O6864">
        <v>1.3941438866911469E-4</v>
      </c>
      <c r="P6864">
        <v>2.1861681313316931E-6</v>
      </c>
      <c r="Q6864">
        <v>4.2540969471732252E-5</v>
      </c>
      <c r="R6864">
        <v>2.85336445502785E-6</v>
      </c>
      <c r="S6864">
        <v>3.805683003819729E-5</v>
      </c>
      <c r="T6864">
        <v>4.7315354345195787E-5</v>
      </c>
    </row>
    <row r="6865" spans="1:20">
      <c r="A6865" s="10">
        <v>6859</v>
      </c>
      <c r="B6865" s="10">
        <v>1.12380463272611E-5</v>
      </c>
      <c r="C6865" s="10">
        <v>9.2353416575647853E-5</v>
      </c>
      <c r="D6865" s="10">
        <v>6.8338405357642738E-5</v>
      </c>
      <c r="E6865" s="10">
        <v>7.2066914486317967E-5</v>
      </c>
      <c r="F6865" s="10">
        <v>0</v>
      </c>
      <c r="G6865" s="10">
        <v>6.1483021411111512E-5</v>
      </c>
      <c r="H6865" s="10">
        <v>4.2249443999077889E-5</v>
      </c>
      <c r="I6865" s="10">
        <v>4.3778480332050881E-5</v>
      </c>
      <c r="J6865" s="10">
        <v>8.4985511771388126E-5</v>
      </c>
      <c r="K6865">
        <v>2.35761166096835E-5</v>
      </c>
      <c r="L6865">
        <v>6.8866496825904853E-5</v>
      </c>
      <c r="M6865">
        <v>5.131430294128026E-5</v>
      </c>
      <c r="N6865">
        <v>7.2837862780154829E-6</v>
      </c>
      <c r="O6865">
        <v>1.32754140909469E-4</v>
      </c>
      <c r="P6865">
        <v>7.3305701956244769E-6</v>
      </c>
      <c r="Q6865">
        <v>4.045931564955482E-5</v>
      </c>
      <c r="R6865">
        <v>5.4434073491469116E-6</v>
      </c>
      <c r="S6865">
        <v>2.913763213850711E-5</v>
      </c>
      <c r="T6865">
        <v>4.9058032318711418E-5</v>
      </c>
    </row>
    <row r="6866" spans="1:20">
      <c r="A6866" s="10">
        <v>6860</v>
      </c>
      <c r="B6866" s="10">
        <v>6.7954945481213846E-6</v>
      </c>
      <c r="C6866" s="10">
        <v>6.3107060209512537E-5</v>
      </c>
      <c r="D6866" s="10">
        <v>3.7788805910574913E-5</v>
      </c>
      <c r="E6866" s="10">
        <v>3.307565063691446E-5</v>
      </c>
      <c r="F6866" s="10">
        <v>0</v>
      </c>
      <c r="G6866" s="10">
        <v>5.012304318369268E-5</v>
      </c>
      <c r="H6866" s="10">
        <v>3.0785477666936872E-5</v>
      </c>
      <c r="I6866" s="10">
        <v>3.4188416116552103E-5</v>
      </c>
      <c r="J6866" s="10">
        <v>6.9094988716156296E-5</v>
      </c>
      <c r="K6866">
        <v>1.225544141454403E-5</v>
      </c>
      <c r="L6866">
        <v>2.619583275328507E-5</v>
      </c>
      <c r="M6866">
        <v>3.8984448930773793E-5</v>
      </c>
      <c r="N6866">
        <v>3.9279337494780201E-6</v>
      </c>
      <c r="O6866">
        <v>1.0052765322368841E-4</v>
      </c>
      <c r="P6866">
        <v>7.466489296903052E-6</v>
      </c>
      <c r="Q6866">
        <v>1.8957590803230501E-5</v>
      </c>
      <c r="R6866">
        <v>5.6287314108242378E-6</v>
      </c>
      <c r="S6866">
        <v>1.5696062626105121E-5</v>
      </c>
      <c r="T6866">
        <v>3.8985186995605368E-5</v>
      </c>
    </row>
    <row r="6867" spans="1:20">
      <c r="A6867" s="10">
        <v>6861</v>
      </c>
      <c r="B6867" s="10">
        <v>5.6944379959697078E-7</v>
      </c>
      <c r="C6867" s="10">
        <v>2.4320028606070171E-5</v>
      </c>
      <c r="D6867" s="10">
        <v>1.569193637291092E-5</v>
      </c>
      <c r="E6867" s="10">
        <v>1.4211438861695629E-5</v>
      </c>
      <c r="F6867" s="10">
        <v>0</v>
      </c>
      <c r="G6867" s="10">
        <v>2.9577190273610901E-5</v>
      </c>
      <c r="H6867" s="10">
        <v>1.7562193245116709E-5</v>
      </c>
      <c r="I6867" s="10">
        <v>1.9062908628698081E-5</v>
      </c>
      <c r="J6867" s="10">
        <v>3.7791468389203933E-5</v>
      </c>
      <c r="K6867">
        <v>1.0000253388502279E-5</v>
      </c>
      <c r="L6867">
        <v>3.3807258377441351E-6</v>
      </c>
      <c r="M6867">
        <v>2.081494261183075E-5</v>
      </c>
      <c r="N6867">
        <v>2.2505845948897712E-6</v>
      </c>
      <c r="O6867">
        <v>3.6457314817473163E-5</v>
      </c>
      <c r="P6867">
        <v>7.4719260609541958E-6</v>
      </c>
      <c r="Q6867">
        <v>1.88888023822619E-5</v>
      </c>
      <c r="R6867">
        <v>5.234709081492267E-6</v>
      </c>
      <c r="S6867">
        <v>6.0976321774579992E-6</v>
      </c>
      <c r="T6867">
        <v>2.7349229115790019E-5</v>
      </c>
    </row>
    <row r="6868" spans="1:20">
      <c r="A6868" s="10">
        <v>6862</v>
      </c>
      <c r="B6868" s="10">
        <v>3.0957170520860069E-7</v>
      </c>
      <c r="C6868" s="10">
        <v>1.1358714522329189E-5</v>
      </c>
      <c r="D6868" s="10">
        <v>5.0060489126387801E-6</v>
      </c>
      <c r="E6868" s="10">
        <v>1.723351460810975E-6</v>
      </c>
      <c r="F6868" s="10">
        <v>0</v>
      </c>
      <c r="G6868" s="10">
        <v>1.021450516112029E-5</v>
      </c>
      <c r="H6868" s="10">
        <v>5.5408096497330631E-6</v>
      </c>
      <c r="I6868" s="10">
        <v>6.4540589291294378E-6</v>
      </c>
      <c r="J6868" s="10">
        <v>1.494171737487758E-5</v>
      </c>
      <c r="K6868">
        <v>6.042674924491583E-6</v>
      </c>
      <c r="L6868">
        <v>1.154816682406195E-9</v>
      </c>
      <c r="M6868">
        <v>9.2870179242421883E-6</v>
      </c>
      <c r="N6868">
        <v>1.152429873582905E-7</v>
      </c>
      <c r="O6868">
        <v>8.912635882463313E-6</v>
      </c>
      <c r="P6868">
        <v>6.462500202125311E-6</v>
      </c>
      <c r="Q6868">
        <v>5.7616787140861762E-6</v>
      </c>
      <c r="R6868">
        <v>2.290115657063648E-6</v>
      </c>
      <c r="S6868">
        <v>4.3761703973667896E-6</v>
      </c>
      <c r="T6868">
        <v>1.1250015989546031E-5</v>
      </c>
    </row>
    <row r="6869" spans="1:20">
      <c r="A6869" s="10">
        <v>6863</v>
      </c>
      <c r="B6869" s="10">
        <v>1.270925371223808E-7</v>
      </c>
      <c r="C6869" s="10">
        <v>5.4837665480726933E-6</v>
      </c>
      <c r="D6869" s="10">
        <v>1.336726189175269E-6</v>
      </c>
      <c r="E6869" s="10">
        <v>0</v>
      </c>
      <c r="F6869" s="10">
        <v>0</v>
      </c>
      <c r="G6869" s="10">
        <v>2.003501435098325E-6</v>
      </c>
      <c r="H6869" s="10">
        <v>2.1751531224692888E-6</v>
      </c>
      <c r="I6869" s="10">
        <v>1.9574846050876521E-6</v>
      </c>
      <c r="J6869" s="10">
        <v>5.1117003381733443E-6</v>
      </c>
      <c r="K6869">
        <v>8.3571000420075599E-7</v>
      </c>
      <c r="L6869">
        <v>0</v>
      </c>
      <c r="M6869">
        <v>2.3279584551704511E-6</v>
      </c>
      <c r="N6869">
        <v>9.6632318592355403E-10</v>
      </c>
      <c r="O6869">
        <v>8.585440731104457E-7</v>
      </c>
      <c r="P6869">
        <v>4.005082851008677E-7</v>
      </c>
      <c r="Q6869">
        <v>0</v>
      </c>
      <c r="R6869">
        <v>0</v>
      </c>
      <c r="S6869">
        <v>3.9901477788199478E-6</v>
      </c>
      <c r="T6869">
        <v>4.098620533587324E-6</v>
      </c>
    </row>
    <row r="6870" spans="1:20">
      <c r="A6870" s="10">
        <v>6864</v>
      </c>
      <c r="B6870" s="10">
        <v>0</v>
      </c>
      <c r="C6870" s="10">
        <v>1.3805836486369611E-6</v>
      </c>
      <c r="D6870" s="10">
        <v>4.4892834169147069E-7</v>
      </c>
      <c r="E6870" s="10">
        <v>0</v>
      </c>
      <c r="F6870" s="10">
        <v>0</v>
      </c>
      <c r="G6870" s="10">
        <v>1.343893351683568E-7</v>
      </c>
      <c r="H6870" s="10">
        <v>4.6506480996308668E-8</v>
      </c>
      <c r="I6870" s="10">
        <v>3.0267866730694302E-7</v>
      </c>
      <c r="J6870" s="10">
        <v>9.0281517020017552E-7</v>
      </c>
      <c r="K6870">
        <v>0</v>
      </c>
      <c r="L6870">
        <v>0</v>
      </c>
      <c r="M6870">
        <v>2.8339489935595388E-7</v>
      </c>
      <c r="N6870">
        <v>8.231641954163609E-10</v>
      </c>
      <c r="O6870">
        <v>1.554343901693266E-7</v>
      </c>
      <c r="P6870">
        <v>0</v>
      </c>
      <c r="Q6870">
        <v>0</v>
      </c>
      <c r="R6870">
        <v>0</v>
      </c>
      <c r="S6870">
        <v>3.020995100753382E-6</v>
      </c>
      <c r="T6870">
        <v>1.4876839001997259E-5</v>
      </c>
    </row>
    <row r="6871" spans="1:20">
      <c r="A6871" s="10">
        <v>6865</v>
      </c>
      <c r="B6871" s="10">
        <v>0</v>
      </c>
      <c r="C6871" s="10">
        <v>4.9841513614265011E-7</v>
      </c>
      <c r="D6871" s="10">
        <v>2.167976678166892E-7</v>
      </c>
      <c r="E6871" s="10">
        <v>0</v>
      </c>
      <c r="F6871" s="10">
        <v>0</v>
      </c>
      <c r="G6871" s="10">
        <v>2.5086261748027819E-7</v>
      </c>
      <c r="H6871" s="10">
        <v>0</v>
      </c>
      <c r="I6871" s="10">
        <v>2.253449149543902E-8</v>
      </c>
      <c r="J6871" s="10">
        <v>1.6495456207751211E-8</v>
      </c>
      <c r="K6871">
        <v>0</v>
      </c>
      <c r="L6871">
        <v>0</v>
      </c>
      <c r="M6871">
        <v>3.6274977808898502E-7</v>
      </c>
      <c r="N6871">
        <v>1.4315899050719319E-9</v>
      </c>
      <c r="O6871">
        <v>2.716048034948238E-8</v>
      </c>
      <c r="P6871">
        <v>0</v>
      </c>
      <c r="Q6871">
        <v>0</v>
      </c>
      <c r="R6871">
        <v>0</v>
      </c>
      <c r="S6871">
        <v>6.2543225368702611E-6</v>
      </c>
      <c r="T6871">
        <v>2.075746527729653E-5</v>
      </c>
    </row>
    <row r="6872" spans="1:20">
      <c r="A6872" s="10">
        <v>6866</v>
      </c>
      <c r="B6872" s="10">
        <v>0</v>
      </c>
      <c r="C6872" s="10">
        <v>5.4790627004785181E-7</v>
      </c>
      <c r="D6872" s="10">
        <v>8.5423320135850962E-9</v>
      </c>
      <c r="E6872" s="10">
        <v>0</v>
      </c>
      <c r="F6872" s="10">
        <v>0</v>
      </c>
      <c r="G6872" s="10">
        <v>2.9089912460343298E-7</v>
      </c>
      <c r="H6872" s="10">
        <v>0</v>
      </c>
      <c r="I6872" s="10">
        <v>0</v>
      </c>
      <c r="J6872" s="10">
        <v>1.3109174697674281E-7</v>
      </c>
      <c r="K6872">
        <v>0</v>
      </c>
      <c r="L6872">
        <v>0</v>
      </c>
      <c r="M6872">
        <v>4.2817897027818249E-7</v>
      </c>
      <c r="N6872">
        <v>6.8000520490916777E-10</v>
      </c>
      <c r="O6872">
        <v>1.912407239797414E-10</v>
      </c>
      <c r="P6872">
        <v>0</v>
      </c>
      <c r="Q6872">
        <v>0</v>
      </c>
      <c r="R6872">
        <v>0</v>
      </c>
      <c r="S6872">
        <v>1.1799057618054681E-5</v>
      </c>
      <c r="T6872">
        <v>2.7709228411608399E-5</v>
      </c>
    </row>
    <row r="6873" spans="1:20">
      <c r="A6873" s="10">
        <v>6867</v>
      </c>
      <c r="B6873" s="10">
        <v>0</v>
      </c>
      <c r="C6873" s="10">
        <v>5.4746829541152262E-7</v>
      </c>
      <c r="D6873" s="10">
        <v>0</v>
      </c>
      <c r="E6873" s="10">
        <v>0</v>
      </c>
      <c r="F6873" s="10">
        <v>0</v>
      </c>
      <c r="G6873" s="10">
        <v>2.8086158970500721E-7</v>
      </c>
      <c r="H6873" s="10">
        <v>0</v>
      </c>
      <c r="I6873" s="10">
        <v>0</v>
      </c>
      <c r="J6873" s="10">
        <v>1.718826536847676E-7</v>
      </c>
      <c r="K6873">
        <v>0</v>
      </c>
      <c r="L6873">
        <v>0</v>
      </c>
      <c r="M6873">
        <v>4.1206393610761218E-7</v>
      </c>
      <c r="N6873">
        <v>7.1579495253596607E-10</v>
      </c>
      <c r="O6873">
        <v>7.7355798463715638E-11</v>
      </c>
      <c r="P6873">
        <v>0</v>
      </c>
      <c r="Q6873">
        <v>0</v>
      </c>
      <c r="R6873">
        <v>0</v>
      </c>
      <c r="S6873">
        <v>1.3563198280742791E-5</v>
      </c>
      <c r="T6873">
        <v>1.8682673786598711E-5</v>
      </c>
    </row>
    <row r="6874" spans="1:20">
      <c r="A6874" s="10">
        <v>6868</v>
      </c>
      <c r="B6874" s="10">
        <v>0</v>
      </c>
      <c r="C6874" s="10">
        <v>3.9111135024199169E-7</v>
      </c>
      <c r="D6874" s="10">
        <v>1.1997657322450981E-10</v>
      </c>
      <c r="E6874" s="10">
        <v>0</v>
      </c>
      <c r="F6874" s="10">
        <v>0</v>
      </c>
      <c r="G6874" s="10">
        <v>2.3843880070034002E-7</v>
      </c>
      <c r="H6874" s="10">
        <v>0</v>
      </c>
      <c r="I6874" s="10">
        <v>0</v>
      </c>
      <c r="J6874" s="10">
        <v>1.71128575686699E-7</v>
      </c>
      <c r="K6874">
        <v>0</v>
      </c>
      <c r="L6874">
        <v>0</v>
      </c>
      <c r="M6874">
        <v>1.014278097239014E-7</v>
      </c>
      <c r="N6874">
        <v>8.4105906922976E-10</v>
      </c>
      <c r="O6874">
        <v>1.7405054654336021E-10</v>
      </c>
      <c r="P6874">
        <v>0</v>
      </c>
      <c r="Q6874">
        <v>0</v>
      </c>
      <c r="R6874">
        <v>0</v>
      </c>
      <c r="S6874">
        <v>1.71405947659632E-5</v>
      </c>
      <c r="T6874">
        <v>1.4386198564941851E-5</v>
      </c>
    </row>
    <row r="6875" spans="1:20">
      <c r="A6875" s="10">
        <v>6869</v>
      </c>
      <c r="B6875" s="10">
        <v>0</v>
      </c>
      <c r="C6875" s="10">
        <v>0</v>
      </c>
      <c r="D6875" s="10">
        <v>0</v>
      </c>
      <c r="E6875" s="10">
        <v>0</v>
      </c>
      <c r="F6875" s="10">
        <v>0</v>
      </c>
      <c r="G6875" s="10">
        <v>2.5188530971521211E-8</v>
      </c>
      <c r="H6875" s="10">
        <v>0</v>
      </c>
      <c r="I6875" s="10">
        <v>0</v>
      </c>
      <c r="J6875" s="10">
        <v>4.1262205456817672E-8</v>
      </c>
      <c r="K6875">
        <v>0</v>
      </c>
      <c r="L6875">
        <v>0</v>
      </c>
      <c r="M6875">
        <v>2.4190496728205792E-8</v>
      </c>
      <c r="N6875">
        <v>8.231641954163609E-10</v>
      </c>
      <c r="O6875">
        <v>2.7074529462300469E-9</v>
      </c>
      <c r="P6875">
        <v>0</v>
      </c>
      <c r="Q6875">
        <v>0</v>
      </c>
      <c r="R6875">
        <v>0</v>
      </c>
      <c r="S6875">
        <v>3.2161951786101267E-5</v>
      </c>
      <c r="T6875">
        <v>2.9770110937293031E-5</v>
      </c>
    </row>
    <row r="6876" spans="1:20">
      <c r="A6876" s="10">
        <v>6870</v>
      </c>
      <c r="B6876" s="10">
        <v>2.839937139583581E-6</v>
      </c>
      <c r="C6876" s="10">
        <v>1.2619801171190089E-6</v>
      </c>
      <c r="D6876" s="10">
        <v>7.926414278451092E-7</v>
      </c>
      <c r="E6876" s="10">
        <v>1.5590787104454979E-6</v>
      </c>
      <c r="F6876" s="10">
        <v>6.8666438192896506E-7</v>
      </c>
      <c r="G6876" s="10">
        <v>1.722415421263985E-6</v>
      </c>
      <c r="H6876" s="10">
        <v>1.073512101255922E-6</v>
      </c>
      <c r="I6876" s="10">
        <v>1.7342934674934989E-6</v>
      </c>
      <c r="J6876" s="10">
        <v>1.311558436065787E-6</v>
      </c>
      <c r="K6876">
        <v>7.0430689589318999E-7</v>
      </c>
      <c r="L6876">
        <v>6.275562556365864E-7</v>
      </c>
      <c r="M6876">
        <v>8.3405889661388105E-7</v>
      </c>
      <c r="N6876">
        <v>1.03776846962355E-6</v>
      </c>
      <c r="O6876">
        <v>1.033461380631731E-6</v>
      </c>
      <c r="P6876">
        <v>6.8992535809004662E-7</v>
      </c>
      <c r="Q6876">
        <v>7.0759733183393005E-7</v>
      </c>
      <c r="R6876">
        <v>2.739860423859411E-6</v>
      </c>
      <c r="S6876">
        <v>4.3484188336534071E-5</v>
      </c>
      <c r="T6876">
        <v>1.526824406232933E-5</v>
      </c>
    </row>
    <row r="6877" spans="1:20">
      <c r="A6877" s="10">
        <v>6871</v>
      </c>
      <c r="B6877" s="10">
        <v>8.345932632323005E-5</v>
      </c>
      <c r="C6877" s="10">
        <v>4.3768386496815907E-5</v>
      </c>
      <c r="D6877" s="10">
        <v>5.7565533682017099E-5</v>
      </c>
      <c r="E6877" s="10">
        <v>6.0899449803907419E-5</v>
      </c>
      <c r="F6877" s="10">
        <v>5.2331737168077107E-5</v>
      </c>
      <c r="G6877" s="10">
        <v>5.2797662724535043E-5</v>
      </c>
      <c r="H6877" s="10">
        <v>4.7980765614623469E-5</v>
      </c>
      <c r="I6877" s="10">
        <v>5.5416688589864571E-5</v>
      </c>
      <c r="J6877" s="10">
        <v>5.157660920856878E-5</v>
      </c>
      <c r="K6877">
        <v>5.3161541192955557E-5</v>
      </c>
      <c r="L6877">
        <v>4.3092994968584268E-5</v>
      </c>
      <c r="M6877">
        <v>6.100436450995318E-5</v>
      </c>
      <c r="N6877">
        <v>5.8123344230945912E-5</v>
      </c>
      <c r="O6877">
        <v>6.4606286774817175E-5</v>
      </c>
      <c r="P6877">
        <v>4.9218118827655718E-5</v>
      </c>
      <c r="Q6877">
        <v>3.3243690423789063E-5</v>
      </c>
      <c r="R6877">
        <v>6.877367580914847E-5</v>
      </c>
      <c r="S6877">
        <v>4.3970689712136207E-5</v>
      </c>
      <c r="T6877">
        <v>3.7100784131952438E-5</v>
      </c>
    </row>
    <row r="6878" spans="1:20">
      <c r="A6878" s="10">
        <v>6872</v>
      </c>
      <c r="B6878" s="10">
        <v>2.433158311738135E-4</v>
      </c>
      <c r="C6878" s="10">
        <v>1.668583352906115E-4</v>
      </c>
      <c r="D6878" s="10">
        <v>2.01598758974607E-4</v>
      </c>
      <c r="E6878" s="10">
        <v>2.2824413395492501E-4</v>
      </c>
      <c r="F6878" s="10">
        <v>2.08303331253308E-4</v>
      </c>
      <c r="G6878" s="10">
        <v>1.8069239748350459E-4</v>
      </c>
      <c r="H6878" s="10">
        <v>1.8963986302903251E-4</v>
      </c>
      <c r="I6878" s="10">
        <v>1.9643396551813119E-4</v>
      </c>
      <c r="J6878" s="10">
        <v>1.8117572712645331E-4</v>
      </c>
      <c r="K6878">
        <v>2.0359355736867171E-4</v>
      </c>
      <c r="L6878">
        <v>1.7223091901658109E-4</v>
      </c>
      <c r="M6878">
        <v>2.0713678016177881E-4</v>
      </c>
      <c r="N6878">
        <v>2.2040131186846229E-4</v>
      </c>
      <c r="O6878">
        <v>2.1164326935734811E-4</v>
      </c>
      <c r="P6878">
        <v>2.1173106084966249E-4</v>
      </c>
      <c r="Q6878">
        <v>1.4673478033755291E-4</v>
      </c>
      <c r="R6878">
        <v>2.1239580268911899E-4</v>
      </c>
      <c r="S6878">
        <v>4.5467717017907E-5</v>
      </c>
      <c r="T6878">
        <v>4.3838300354062161E-5</v>
      </c>
    </row>
    <row r="6879" spans="1:20">
      <c r="A6879" s="10">
        <v>6873</v>
      </c>
      <c r="B6879" s="10">
        <v>3.7797256870296609E-4</v>
      </c>
      <c r="C6879" s="10">
        <v>3.3653703453034319E-4</v>
      </c>
      <c r="D6879" s="10">
        <v>2.796703952094358E-4</v>
      </c>
      <c r="E6879" s="10">
        <v>3.8209366732238248E-4</v>
      </c>
      <c r="F6879" s="10">
        <v>3.6806313991454373E-4</v>
      </c>
      <c r="G6879" s="10">
        <v>3.2031796897627219E-4</v>
      </c>
      <c r="H6879" s="10">
        <v>3.563926511709271E-4</v>
      </c>
      <c r="I6879" s="10">
        <v>3.5219653383745762E-4</v>
      </c>
      <c r="J6879" s="10">
        <v>3.4022419008151739E-4</v>
      </c>
      <c r="K6879">
        <v>3.576206013448113E-4</v>
      </c>
      <c r="L6879">
        <v>2.9873256980114709E-4</v>
      </c>
      <c r="M6879">
        <v>2.5922884884745719E-4</v>
      </c>
      <c r="N6879">
        <v>3.6179059330359778E-4</v>
      </c>
      <c r="O6879">
        <v>3.7373382381338958E-4</v>
      </c>
      <c r="P6879">
        <v>3.6529237086146228E-4</v>
      </c>
      <c r="Q6879">
        <v>3.4751951774649739E-4</v>
      </c>
      <c r="R6879">
        <v>3.4538021712306828E-4</v>
      </c>
      <c r="S6879">
        <v>5.1217155783810528E-5</v>
      </c>
      <c r="T6879">
        <v>7.1573284097958389E-5</v>
      </c>
    </row>
    <row r="6880" spans="1:20">
      <c r="A6880" s="10">
        <v>6874</v>
      </c>
      <c r="B6880" s="10">
        <v>4.7077459971509619E-4</v>
      </c>
      <c r="C6880" s="10">
        <v>3.6797116179987019E-4</v>
      </c>
      <c r="D6880" s="10">
        <v>2.6301236787665201E-4</v>
      </c>
      <c r="E6880" s="10">
        <v>4.5766590674310779E-4</v>
      </c>
      <c r="F6880" s="10">
        <v>3.2607722038504222E-4</v>
      </c>
      <c r="G6880" s="10">
        <v>3.8405432133141758E-4</v>
      </c>
      <c r="H6880" s="10">
        <v>4.0180549434465623E-4</v>
      </c>
      <c r="I6880" s="10">
        <v>4.1997862017021238E-4</v>
      </c>
      <c r="J6880" s="10">
        <v>4.264573816348068E-4</v>
      </c>
      <c r="K6880">
        <v>4.4903247882135852E-4</v>
      </c>
      <c r="L6880">
        <v>2.4542660705669889E-4</v>
      </c>
      <c r="M6880">
        <v>3.1922763971153488E-4</v>
      </c>
      <c r="N6880">
        <v>4.4187492483928949E-4</v>
      </c>
      <c r="O6880">
        <v>3.2621791528826771E-4</v>
      </c>
      <c r="P6880">
        <v>4.2631578853703582E-4</v>
      </c>
      <c r="Q6880">
        <v>3.02143801309902E-4</v>
      </c>
      <c r="R6880">
        <v>4.5602268895117068E-4</v>
      </c>
      <c r="S6880">
        <v>6.6826426054817877E-5</v>
      </c>
      <c r="T6880">
        <v>1.3309089942687289E-4</v>
      </c>
    </row>
    <row r="6881" spans="1:20">
      <c r="A6881" s="10">
        <v>6875</v>
      </c>
      <c r="B6881" s="10">
        <v>5.1993179862604285E-4</v>
      </c>
      <c r="C6881" s="10">
        <v>3.2247875165346659E-4</v>
      </c>
      <c r="D6881" s="10">
        <v>3.2060453095897909E-4</v>
      </c>
      <c r="E6881" s="10">
        <v>4.4067287235185658E-4</v>
      </c>
      <c r="F6881" s="10">
        <v>4.0976107825214329E-4</v>
      </c>
      <c r="G6881" s="10">
        <v>3.4909840813776371E-4</v>
      </c>
      <c r="H6881" s="10">
        <v>3.306932031103461E-4</v>
      </c>
      <c r="I6881" s="10">
        <v>4.3555058938178241E-4</v>
      </c>
      <c r="J6881" s="10">
        <v>4.2384494439232291E-4</v>
      </c>
      <c r="K6881">
        <v>2.7676600255427229E-4</v>
      </c>
      <c r="L6881">
        <v>2.1973167603940751E-4</v>
      </c>
      <c r="M6881">
        <v>3.0214140196100801E-4</v>
      </c>
      <c r="N6881">
        <v>5.0583080568743569E-4</v>
      </c>
      <c r="O6881">
        <v>2.7120034037606412E-4</v>
      </c>
      <c r="P6881">
        <v>2.7670306433647983E-4</v>
      </c>
      <c r="Q6881">
        <v>2.7872775073478959E-4</v>
      </c>
      <c r="R6881">
        <v>4.741975115071037E-4</v>
      </c>
      <c r="S6881">
        <v>7.3059486325580141E-5</v>
      </c>
      <c r="T6881">
        <v>1.0732178301546871E-4</v>
      </c>
    </row>
    <row r="6882" spans="1:20">
      <c r="A6882" s="10">
        <v>6876</v>
      </c>
      <c r="B6882" s="10">
        <v>4.8914806367493199E-4</v>
      </c>
      <c r="C6882" s="10">
        <v>2.8678546119752148E-4</v>
      </c>
      <c r="D6882" s="10">
        <v>2.9791520330542658E-4</v>
      </c>
      <c r="E6882" s="10">
        <v>4.167972433184639E-4</v>
      </c>
      <c r="F6882" s="10">
        <v>4.5391635581033032E-4</v>
      </c>
      <c r="G6882" s="10">
        <v>3.2402696879858171E-4</v>
      </c>
      <c r="H6882" s="10">
        <v>3.145653451663335E-4</v>
      </c>
      <c r="I6882" s="10">
        <v>3.7812001062119459E-4</v>
      </c>
      <c r="J6882" s="10">
        <v>3.3963737247465469E-4</v>
      </c>
      <c r="K6882">
        <v>2.5316193881886012E-4</v>
      </c>
      <c r="L6882">
        <v>2.5239409246353701E-4</v>
      </c>
      <c r="M6882">
        <v>3.1768156458939352E-4</v>
      </c>
      <c r="N6882">
        <v>5.132934847821046E-4</v>
      </c>
      <c r="O6882">
        <v>2.305031598853216E-4</v>
      </c>
      <c r="P6882">
        <v>2.5738968494666781E-4</v>
      </c>
      <c r="Q6882">
        <v>4.1265857291579872E-4</v>
      </c>
      <c r="R6882">
        <v>4.0158979808321832E-4</v>
      </c>
      <c r="S6882">
        <v>6.3886666361357753E-5</v>
      </c>
      <c r="T6882">
        <v>9.7411044304890031E-5</v>
      </c>
    </row>
    <row r="6883" spans="1:20">
      <c r="A6883" s="10">
        <v>6877</v>
      </c>
      <c r="B6883" s="10">
        <v>3.2699653093767709E-4</v>
      </c>
      <c r="C6883" s="10">
        <v>3.3570455643021357E-4</v>
      </c>
      <c r="D6883" s="10">
        <v>1.8259965276380799E-4</v>
      </c>
      <c r="E6883" s="10">
        <v>3.3035782607658217E-4</v>
      </c>
      <c r="F6883" s="10">
        <v>3.9761466782171667E-4</v>
      </c>
      <c r="G6883" s="10">
        <v>2.960511734712264E-4</v>
      </c>
      <c r="H6883" s="10">
        <v>2.6046819177456029E-4</v>
      </c>
      <c r="I6883" s="10">
        <v>2.6244736294896951E-4</v>
      </c>
      <c r="J6883" s="10">
        <v>2.6560991597799732E-4</v>
      </c>
      <c r="K6883">
        <v>2.1481576626155151E-4</v>
      </c>
      <c r="L6883">
        <v>2.1280293473226419E-4</v>
      </c>
      <c r="M6883">
        <v>2.6536484730264501E-4</v>
      </c>
      <c r="N6883">
        <v>4.1496821941577319E-4</v>
      </c>
      <c r="O6883">
        <v>2.4527229314489859E-4</v>
      </c>
      <c r="P6883">
        <v>2.1430790578443591E-4</v>
      </c>
      <c r="Q6883">
        <v>4.0787873737626928E-4</v>
      </c>
      <c r="R6883">
        <v>3.2996501176033271E-4</v>
      </c>
      <c r="S6883">
        <v>4.7951700750226423E-5</v>
      </c>
      <c r="T6883">
        <v>1.1129173001750381E-4</v>
      </c>
    </row>
    <row r="6884" spans="1:20">
      <c r="A6884" s="10">
        <v>6878</v>
      </c>
      <c r="B6884" s="10">
        <v>1.6840111662239519E-4</v>
      </c>
      <c r="C6884" s="10">
        <v>1.745728730918707E-4</v>
      </c>
      <c r="D6884" s="10">
        <v>1.3441174119558811E-4</v>
      </c>
      <c r="E6884" s="10">
        <v>2.7336554435103069E-4</v>
      </c>
      <c r="F6884" s="10">
        <v>1.641254898756742E-4</v>
      </c>
      <c r="G6884" s="10">
        <v>2.4456936812707888E-4</v>
      </c>
      <c r="H6884" s="10">
        <v>1.6581296133726599E-4</v>
      </c>
      <c r="I6884" s="10">
        <v>2.0069189524368021E-4</v>
      </c>
      <c r="J6884" s="10">
        <v>2.137555115044213E-4</v>
      </c>
      <c r="K6884">
        <v>2.5952321589260019E-4</v>
      </c>
      <c r="L6884">
        <v>1.7436565539484311E-4</v>
      </c>
      <c r="M6884">
        <v>1.381799881498974E-4</v>
      </c>
      <c r="N6884">
        <v>3.1838940202240151E-4</v>
      </c>
      <c r="O6884">
        <v>1.6480067886328389E-4</v>
      </c>
      <c r="P6884">
        <v>1.7059297014208129E-4</v>
      </c>
      <c r="Q6884">
        <v>1.7008839737975759E-4</v>
      </c>
      <c r="R6884">
        <v>2.2241670044847799E-4</v>
      </c>
      <c r="S6884">
        <v>3.9629358734838048E-5</v>
      </c>
      <c r="T6884">
        <v>1.2657820364431969E-4</v>
      </c>
    </row>
    <row r="6885" spans="1:20">
      <c r="A6885" s="10">
        <v>6879</v>
      </c>
      <c r="B6885" s="10">
        <v>1.6346479550083029E-4</v>
      </c>
      <c r="C6885" s="10">
        <v>9.4841364345413698E-5</v>
      </c>
      <c r="D6885" s="10">
        <v>9.5697603366478933E-5</v>
      </c>
      <c r="E6885" s="10">
        <v>1.968783897851103E-4</v>
      </c>
      <c r="F6885" s="10">
        <v>1.108103601716597E-4</v>
      </c>
      <c r="G6885" s="10">
        <v>1.20482550256031E-4</v>
      </c>
      <c r="H6885" s="10">
        <v>1.350237581511526E-4</v>
      </c>
      <c r="I6885" s="10">
        <v>1.6603216301490749E-4</v>
      </c>
      <c r="J6885" s="10">
        <v>1.212381202292178E-4</v>
      </c>
      <c r="K6885">
        <v>1.2013932284197711E-4</v>
      </c>
      <c r="L6885">
        <v>1.1604693657144881E-4</v>
      </c>
      <c r="M6885">
        <v>1.050254417524323E-4</v>
      </c>
      <c r="N6885">
        <v>1.9606056134848629E-4</v>
      </c>
      <c r="O6885">
        <v>1.016003310395795E-4</v>
      </c>
      <c r="P6885">
        <v>1.6375963732530091E-4</v>
      </c>
      <c r="Q6885">
        <v>1.4642053760752479E-4</v>
      </c>
      <c r="R6885">
        <v>1.0980747005921609E-4</v>
      </c>
      <c r="S6885">
        <v>3.1555293650336461E-5</v>
      </c>
      <c r="T6885">
        <v>1.704307413506666E-4</v>
      </c>
    </row>
    <row r="6886" spans="1:20">
      <c r="A6886" s="10">
        <v>6880</v>
      </c>
      <c r="B6886" s="10">
        <v>9.0681829542525554E-5</v>
      </c>
      <c r="C6886" s="10">
        <v>7.6945863046758655E-5</v>
      </c>
      <c r="D6886" s="10">
        <v>6.5293323744080683E-5</v>
      </c>
      <c r="E6886" s="10">
        <v>8.6863929404311865E-5</v>
      </c>
      <c r="F6886" s="10">
        <v>3.2981674168154971E-5</v>
      </c>
      <c r="G6886" s="10">
        <v>6.7012498635956284E-5</v>
      </c>
      <c r="H6886" s="10">
        <v>7.7539584838313876E-5</v>
      </c>
      <c r="I6886" s="10">
        <v>7.8764282319206458E-5</v>
      </c>
      <c r="J6886" s="10">
        <v>7.6310184916954585E-5</v>
      </c>
      <c r="K6886">
        <v>7.0444982688361435E-5</v>
      </c>
      <c r="L6886">
        <v>1.082276583796679E-4</v>
      </c>
      <c r="M6886">
        <v>7.1113894316625456E-5</v>
      </c>
      <c r="N6886">
        <v>1.082531646461262E-4</v>
      </c>
      <c r="O6886">
        <v>9.0555144058751937E-5</v>
      </c>
      <c r="P6886">
        <v>6.3334495460980132E-5</v>
      </c>
      <c r="Q6886">
        <v>7.4287655774939805E-5</v>
      </c>
      <c r="R6886">
        <v>5.1677823296989909E-5</v>
      </c>
      <c r="S6886">
        <v>3.7249566855100831E-5</v>
      </c>
      <c r="T6886">
        <v>1.577608140802983E-4</v>
      </c>
    </row>
    <row r="6887" spans="1:20">
      <c r="A6887" s="10">
        <v>6881</v>
      </c>
      <c r="B6887" s="10">
        <v>1.8505718085892851E-5</v>
      </c>
      <c r="C6887" s="10">
        <v>9.1046962324082788E-5</v>
      </c>
      <c r="D6887" s="10">
        <v>7.6385971979735936E-5</v>
      </c>
      <c r="E6887" s="10">
        <v>6.7680580173576596E-5</v>
      </c>
      <c r="F6887" s="10">
        <v>9.2493831528667686E-6</v>
      </c>
      <c r="G6887" s="10">
        <v>3.751772978098302E-5</v>
      </c>
      <c r="H6887" s="10">
        <v>4.7508391452718852E-5</v>
      </c>
      <c r="I6887" s="10">
        <v>4.131093184552002E-5</v>
      </c>
      <c r="J6887" s="10">
        <v>5.8880226945874967E-5</v>
      </c>
      <c r="K6887">
        <v>3.3299774566501339E-5</v>
      </c>
      <c r="L6887">
        <v>9.4930435078850606E-5</v>
      </c>
      <c r="M6887">
        <v>5.2187771889722631E-5</v>
      </c>
      <c r="N6887">
        <v>2.3872155354298359E-5</v>
      </c>
      <c r="O6887">
        <v>1.4575825201883341E-4</v>
      </c>
      <c r="P6887">
        <v>1.8243152386344521E-5</v>
      </c>
      <c r="Q6887">
        <v>5.7681736690675258E-5</v>
      </c>
      <c r="R6887">
        <v>9.0181582361498122E-6</v>
      </c>
      <c r="S6887">
        <v>4.7855334662411412E-5</v>
      </c>
      <c r="T6887">
        <v>2.053517559088627E-4</v>
      </c>
    </row>
    <row r="6888" spans="1:20">
      <c r="A6888" s="10">
        <v>6882</v>
      </c>
      <c r="B6888" s="10">
        <v>1.189273361357586E-5</v>
      </c>
      <c r="C6888" s="10">
        <v>8.9712105417351793E-5</v>
      </c>
      <c r="D6888" s="10">
        <v>6.9072355445632148E-5</v>
      </c>
      <c r="E6888" s="10">
        <v>7.8604792831186345E-5</v>
      </c>
      <c r="F6888" s="10">
        <v>0</v>
      </c>
      <c r="G6888" s="10">
        <v>5.6988585429937509E-5</v>
      </c>
      <c r="H6888" s="10">
        <v>4.0924067632146712E-5</v>
      </c>
      <c r="I6888" s="10">
        <v>4.1525558431827222E-5</v>
      </c>
      <c r="J6888" s="10">
        <v>6.8028294723272717E-5</v>
      </c>
      <c r="K6888">
        <v>2.8663820796433679E-5</v>
      </c>
      <c r="L6888">
        <v>4.3300544396829722E-5</v>
      </c>
      <c r="M6888">
        <v>5.1861621902492093E-5</v>
      </c>
      <c r="N6888">
        <v>6.3187045489627344E-6</v>
      </c>
      <c r="O6888">
        <v>1.3761109258883991E-4</v>
      </c>
      <c r="P6888">
        <v>2.180232997242528E-6</v>
      </c>
      <c r="Q6888">
        <v>4.1434674244457727E-5</v>
      </c>
      <c r="R6888">
        <v>3.2118106863336271E-6</v>
      </c>
      <c r="S6888">
        <v>9.0656940178084278E-5</v>
      </c>
      <c r="T6888">
        <v>1.543058000315787E-4</v>
      </c>
    </row>
    <row r="6889" spans="1:20">
      <c r="A6889" s="10">
        <v>6883</v>
      </c>
      <c r="B6889" s="10">
        <v>1.066167919879365E-5</v>
      </c>
      <c r="C6889" s="10">
        <v>7.440134647296453E-5</v>
      </c>
      <c r="D6889" s="10">
        <v>4.0133849414452333E-5</v>
      </c>
      <c r="E6889" s="10">
        <v>6.6796154915745287E-5</v>
      </c>
      <c r="F6889" s="10">
        <v>0</v>
      </c>
      <c r="G6889" s="10">
        <v>5.4642448953332399E-5</v>
      </c>
      <c r="H6889" s="10">
        <v>3.1131040406802223E-5</v>
      </c>
      <c r="I6889" s="10">
        <v>4.2031330648255491E-5</v>
      </c>
      <c r="J6889" s="10">
        <v>7.8181306931487187E-5</v>
      </c>
      <c r="K6889">
        <v>1.729723071047518E-5</v>
      </c>
      <c r="L6889">
        <v>7.3608015336570869E-6</v>
      </c>
      <c r="M6889">
        <v>4.9929403284505802E-5</v>
      </c>
      <c r="N6889">
        <v>7.785469065374127E-6</v>
      </c>
      <c r="O6889">
        <v>1.018115271421942E-4</v>
      </c>
      <c r="P6889">
        <v>7.2961373566339041E-6</v>
      </c>
      <c r="Q6889">
        <v>3.6375145815296201E-5</v>
      </c>
      <c r="R6889">
        <v>5.8268556329177154E-6</v>
      </c>
      <c r="S6889">
        <v>1.073914868669903E-4</v>
      </c>
      <c r="T6889">
        <v>5.7113879596964702E-5</v>
      </c>
    </row>
    <row r="6890" spans="1:20">
      <c r="A6890" s="10">
        <v>6884</v>
      </c>
      <c r="B6890" s="10">
        <v>6.0947547617306686E-6</v>
      </c>
      <c r="C6890" s="10">
        <v>2.847814228439432E-5</v>
      </c>
      <c r="D6890" s="10">
        <v>1.3276151682046001E-5</v>
      </c>
      <c r="E6890" s="10">
        <v>3.4249103005064632E-5</v>
      </c>
      <c r="F6890" s="10">
        <v>0</v>
      </c>
      <c r="G6890" s="10">
        <v>4.0274720552788518E-5</v>
      </c>
      <c r="H6890" s="10">
        <v>1.4353775296791351E-5</v>
      </c>
      <c r="I6890" s="10">
        <v>2.8683008721226648E-5</v>
      </c>
      <c r="J6890" s="10">
        <v>5.2415800225928787E-5</v>
      </c>
      <c r="K6890">
        <v>1.044047592306803E-5</v>
      </c>
      <c r="L6890">
        <v>3.418257379922337E-7</v>
      </c>
      <c r="M6890">
        <v>2.427511411670554E-5</v>
      </c>
      <c r="N6890">
        <v>4.8092473373510212E-6</v>
      </c>
      <c r="O6890">
        <v>2.797252660420655E-5</v>
      </c>
      <c r="P6890">
        <v>7.0750422852207554E-6</v>
      </c>
      <c r="Q6890">
        <v>0</v>
      </c>
      <c r="R6890">
        <v>5.8212903457802576E-6</v>
      </c>
      <c r="S6890">
        <v>9.3386984476729958E-5</v>
      </c>
      <c r="T6890">
        <v>1.5034291199890931E-5</v>
      </c>
    </row>
    <row r="6891" spans="1:20">
      <c r="A6891" s="10">
        <v>6885</v>
      </c>
      <c r="B6891" s="10">
        <v>3.6817273886230551E-7</v>
      </c>
      <c r="C6891" s="10">
        <v>1.188429284541698E-5</v>
      </c>
      <c r="D6891" s="10">
        <v>5.1560862161675571E-6</v>
      </c>
      <c r="E6891" s="10">
        <v>1.3301917815773769E-5</v>
      </c>
      <c r="F6891" s="10">
        <v>0</v>
      </c>
      <c r="G6891" s="10">
        <v>2.2080164927349259E-5</v>
      </c>
      <c r="H6891" s="10">
        <v>3.4687354753537561E-6</v>
      </c>
      <c r="I6891" s="10">
        <v>1.305481161981944E-5</v>
      </c>
      <c r="J6891" s="10">
        <v>1.9565749580465579E-5</v>
      </c>
      <c r="K6891">
        <v>3.8019889249933221E-6</v>
      </c>
      <c r="L6891">
        <v>1.7322250236092919E-8</v>
      </c>
      <c r="M6891">
        <v>1.103658752464711E-5</v>
      </c>
      <c r="N6891">
        <v>2.6520829312041011E-6</v>
      </c>
      <c r="O6891">
        <v>4.7957793585774611E-6</v>
      </c>
      <c r="P6891">
        <v>3.2946790149926581E-6</v>
      </c>
      <c r="Q6891">
        <v>0</v>
      </c>
      <c r="R6891">
        <v>1.325094867428566E-6</v>
      </c>
      <c r="S6891">
        <v>9.0357181381512704E-5</v>
      </c>
      <c r="T6891">
        <v>1.3008296429375961E-5</v>
      </c>
    </row>
    <row r="6892" spans="1:20">
      <c r="A6892" s="10">
        <v>6886</v>
      </c>
      <c r="B6892" s="10">
        <v>1.9261689964656549E-7</v>
      </c>
      <c r="C6892" s="10">
        <v>8.7838528758569916E-6</v>
      </c>
      <c r="D6892" s="10">
        <v>1.4363115440145419E-6</v>
      </c>
      <c r="E6892" s="10">
        <v>1.06271806579641E-6</v>
      </c>
      <c r="F6892" s="10">
        <v>0</v>
      </c>
      <c r="G6892" s="10">
        <v>5.8883209913380064E-6</v>
      </c>
      <c r="H6892" s="10">
        <v>7.1572474113942792E-7</v>
      </c>
      <c r="I6892" s="10">
        <v>3.779315904928817E-6</v>
      </c>
      <c r="J6892" s="10">
        <v>5.5907460601495186E-6</v>
      </c>
      <c r="K6892">
        <v>1.1975232766076711E-6</v>
      </c>
      <c r="L6892">
        <v>1.7322250236092919E-8</v>
      </c>
      <c r="M6892">
        <v>2.7475657705805118E-6</v>
      </c>
      <c r="N6892">
        <v>9.513809662893658E-8</v>
      </c>
      <c r="O6892">
        <v>1.205695677490329E-6</v>
      </c>
      <c r="P6892">
        <v>0</v>
      </c>
      <c r="Q6892">
        <v>0</v>
      </c>
      <c r="R6892">
        <v>3.8567439862578578E-7</v>
      </c>
      <c r="S6892">
        <v>9.0460292781428521E-5</v>
      </c>
      <c r="T6892">
        <v>9.2672082161539518E-6</v>
      </c>
    </row>
    <row r="6893" spans="1:20">
      <c r="A6893" s="10">
        <v>6887</v>
      </c>
      <c r="B6893" s="10">
        <v>0</v>
      </c>
      <c r="C6893" s="10">
        <v>1.770757733157208E-6</v>
      </c>
      <c r="D6893" s="10">
        <v>4.5087196217770781E-7</v>
      </c>
      <c r="E6893" s="10">
        <v>0</v>
      </c>
      <c r="F6893" s="10">
        <v>0</v>
      </c>
      <c r="G6893" s="10">
        <v>1.2625306088965359E-6</v>
      </c>
      <c r="H6893" s="10">
        <v>0</v>
      </c>
      <c r="I6893" s="10">
        <v>8.7275507754361105E-7</v>
      </c>
      <c r="J6893" s="10">
        <v>8.4997786747300446E-7</v>
      </c>
      <c r="K6893">
        <v>0</v>
      </c>
      <c r="L6893">
        <v>0</v>
      </c>
      <c r="M6893">
        <v>6.4397327529055245E-7</v>
      </c>
      <c r="N6893">
        <v>1.3421155360049359E-9</v>
      </c>
      <c r="O6893">
        <v>3.1573118318444707E-7</v>
      </c>
      <c r="P6893">
        <v>0</v>
      </c>
      <c r="Q6893">
        <v>0</v>
      </c>
      <c r="R6893">
        <v>0</v>
      </c>
      <c r="S6893">
        <v>9.6923989939544963E-5</v>
      </c>
      <c r="T6893">
        <v>1.2823205421785839E-5</v>
      </c>
    </row>
    <row r="6894" spans="1:20">
      <c r="A6894" s="10">
        <v>6888</v>
      </c>
      <c r="B6894" s="10">
        <v>0</v>
      </c>
      <c r="C6894" s="10">
        <v>0</v>
      </c>
      <c r="D6894" s="10">
        <v>2.7937744841059352E-7</v>
      </c>
      <c r="E6894" s="10">
        <v>0</v>
      </c>
      <c r="F6894" s="10">
        <v>0</v>
      </c>
      <c r="G6894" s="10">
        <v>2.7953587754861138E-7</v>
      </c>
      <c r="H6894" s="10">
        <v>0</v>
      </c>
      <c r="I6894" s="10">
        <v>6.9336896909043145E-8</v>
      </c>
      <c r="J6894" s="10">
        <v>3.5983659470337278E-7</v>
      </c>
      <c r="K6894">
        <v>0</v>
      </c>
      <c r="L6894">
        <v>0</v>
      </c>
      <c r="M6894">
        <v>1.7407108179791999E-7</v>
      </c>
      <c r="N6894">
        <v>8.7684881685655831E-10</v>
      </c>
      <c r="O6894">
        <v>1.2415202758642701E-7</v>
      </c>
      <c r="P6894">
        <v>0</v>
      </c>
      <c r="Q6894">
        <v>0</v>
      </c>
      <c r="R6894">
        <v>0</v>
      </c>
      <c r="S6894">
        <v>8.6013608314590531E-5</v>
      </c>
      <c r="T6894">
        <v>3.6974425594967279E-6</v>
      </c>
    </row>
    <row r="6895" spans="1:20">
      <c r="A6895" s="10">
        <v>6889</v>
      </c>
      <c r="B6895" s="10">
        <v>0</v>
      </c>
      <c r="C6895" s="10">
        <v>4.9885311077897941E-7</v>
      </c>
      <c r="D6895" s="10">
        <v>1.4541160674810589E-8</v>
      </c>
      <c r="E6895" s="10">
        <v>0</v>
      </c>
      <c r="F6895" s="10">
        <v>0</v>
      </c>
      <c r="G6895" s="10">
        <v>2.276437159982594E-7</v>
      </c>
      <c r="H6895" s="10">
        <v>0</v>
      </c>
      <c r="I6895" s="10">
        <v>0</v>
      </c>
      <c r="J6895" s="10">
        <v>1.3432014340597409E-8</v>
      </c>
      <c r="K6895">
        <v>0</v>
      </c>
      <c r="L6895">
        <v>0</v>
      </c>
      <c r="M6895">
        <v>3.5693544504748738E-7</v>
      </c>
      <c r="N6895">
        <v>1.1184296133374471E-9</v>
      </c>
      <c r="O6895">
        <v>1.199525209580235E-8</v>
      </c>
      <c r="P6895">
        <v>0</v>
      </c>
      <c r="Q6895">
        <v>0</v>
      </c>
      <c r="R6895">
        <v>0</v>
      </c>
      <c r="S6895">
        <v>8.3040828998734545E-5</v>
      </c>
      <c r="T6895">
        <v>9.5663011719087375E-7</v>
      </c>
    </row>
    <row r="6896" spans="1:20">
      <c r="A6896" s="10">
        <v>6890</v>
      </c>
      <c r="B6896" s="10">
        <v>0</v>
      </c>
      <c r="C6896" s="10">
        <v>5.5009614322949788E-7</v>
      </c>
      <c r="D6896" s="10">
        <v>0</v>
      </c>
      <c r="E6896" s="10">
        <v>0</v>
      </c>
      <c r="F6896" s="10">
        <v>0</v>
      </c>
      <c r="G6896" s="10">
        <v>2.8067220225409361E-7</v>
      </c>
      <c r="H6896" s="10">
        <v>0</v>
      </c>
      <c r="I6896" s="10">
        <v>0</v>
      </c>
      <c r="J6896" s="10">
        <v>1.3853826720767049E-7</v>
      </c>
      <c r="K6896">
        <v>0</v>
      </c>
      <c r="L6896">
        <v>0</v>
      </c>
      <c r="M6896">
        <v>4.2713813288186511E-7</v>
      </c>
      <c r="N6896">
        <v>8.5895394304315921E-10</v>
      </c>
      <c r="O6896">
        <v>1.3537264731150239E-10</v>
      </c>
      <c r="P6896">
        <v>0</v>
      </c>
      <c r="Q6896">
        <v>0</v>
      </c>
      <c r="R6896">
        <v>0</v>
      </c>
      <c r="S6896">
        <v>7.6699167198598667E-5</v>
      </c>
      <c r="T6896">
        <v>2.3860184918328921E-7</v>
      </c>
    </row>
    <row r="6897" spans="1:20">
      <c r="A6897" s="10">
        <v>6891</v>
      </c>
      <c r="B6897" s="10">
        <v>0</v>
      </c>
      <c r="C6897" s="10">
        <v>2.4526579634436211E-7</v>
      </c>
      <c r="D6897" s="10">
        <v>1.4397188786941181E-10</v>
      </c>
      <c r="E6897" s="10">
        <v>0</v>
      </c>
      <c r="F6897" s="10">
        <v>0</v>
      </c>
      <c r="G6897" s="10">
        <v>2.278331034491731E-7</v>
      </c>
      <c r="H6897" s="10">
        <v>0</v>
      </c>
      <c r="I6897" s="10">
        <v>0</v>
      </c>
      <c r="J6897" s="10">
        <v>1.8276965478188341E-7</v>
      </c>
      <c r="K6897">
        <v>0</v>
      </c>
      <c r="L6897">
        <v>0</v>
      </c>
      <c r="M6897">
        <v>4.2853787972518861E-7</v>
      </c>
      <c r="N6897">
        <v>7.5158470016276428E-10</v>
      </c>
      <c r="O6897">
        <v>0</v>
      </c>
      <c r="P6897">
        <v>0</v>
      </c>
      <c r="Q6897">
        <v>0</v>
      </c>
      <c r="R6897">
        <v>0</v>
      </c>
      <c r="S6897">
        <v>7.844396127717908E-5</v>
      </c>
      <c r="T6897">
        <v>8.2770147486571106E-7</v>
      </c>
    </row>
    <row r="6898" spans="1:20">
      <c r="A6898" s="10">
        <v>6892</v>
      </c>
      <c r="B6898" s="10">
        <v>0</v>
      </c>
      <c r="C6898" s="10">
        <v>0</v>
      </c>
      <c r="D6898" s="10">
        <v>0</v>
      </c>
      <c r="E6898" s="10">
        <v>0</v>
      </c>
      <c r="F6898" s="10">
        <v>0</v>
      </c>
      <c r="G6898" s="10">
        <v>3.7385082810363071E-8</v>
      </c>
      <c r="H6898" s="10">
        <v>0</v>
      </c>
      <c r="I6898" s="10">
        <v>0</v>
      </c>
      <c r="J6898" s="10">
        <v>1.8203914172125439E-7</v>
      </c>
      <c r="K6898">
        <v>0</v>
      </c>
      <c r="L6898">
        <v>0</v>
      </c>
      <c r="M6898">
        <v>6.6398247696113811E-8</v>
      </c>
      <c r="N6898">
        <v>7.8737444778956259E-10</v>
      </c>
      <c r="O6898">
        <v>1.0743860897738281E-11</v>
      </c>
      <c r="P6898">
        <v>0</v>
      </c>
      <c r="Q6898">
        <v>0</v>
      </c>
      <c r="R6898">
        <v>0</v>
      </c>
      <c r="S6898">
        <v>6.3548840484479508E-5</v>
      </c>
      <c r="T6898">
        <v>1.035033256754963E-6</v>
      </c>
    </row>
    <row r="6899" spans="1:20">
      <c r="A6899" s="10">
        <v>6893</v>
      </c>
      <c r="B6899" s="10">
        <v>0</v>
      </c>
      <c r="C6899" s="10">
        <v>0</v>
      </c>
      <c r="D6899" s="10">
        <v>0</v>
      </c>
      <c r="E6899" s="10">
        <v>0</v>
      </c>
      <c r="F6899" s="10">
        <v>0</v>
      </c>
      <c r="G6899" s="10">
        <v>0</v>
      </c>
      <c r="H6899" s="10">
        <v>3.333797920882343E-10</v>
      </c>
      <c r="I6899" s="10">
        <v>0</v>
      </c>
      <c r="J6899" s="10">
        <v>1.818506222217373E-7</v>
      </c>
      <c r="K6899">
        <v>0</v>
      </c>
      <c r="L6899">
        <v>1.154816682406195E-9</v>
      </c>
      <c r="M6899">
        <v>0</v>
      </c>
      <c r="N6899">
        <v>7.3368982634936518E-10</v>
      </c>
      <c r="O6899">
        <v>0</v>
      </c>
      <c r="P6899">
        <v>0</v>
      </c>
      <c r="Q6899">
        <v>0</v>
      </c>
      <c r="R6899">
        <v>0</v>
      </c>
      <c r="S6899">
        <v>5.7482823741861163E-5</v>
      </c>
      <c r="T6899">
        <v>1.278080546853686E-6</v>
      </c>
    </row>
    <row r="6900" spans="1:20">
      <c r="A6900" s="10">
        <v>6894</v>
      </c>
      <c r="B6900" s="10">
        <v>1.1073184558532799E-6</v>
      </c>
      <c r="C6900" s="10">
        <v>1.0920897556869049E-7</v>
      </c>
      <c r="D6900" s="10">
        <v>1.9310229460484848E-8</v>
      </c>
      <c r="E6900" s="10">
        <v>2.0652844488643009E-7</v>
      </c>
      <c r="F6900" s="10">
        <v>0</v>
      </c>
      <c r="G6900" s="10">
        <v>3.5601053022756079E-7</v>
      </c>
      <c r="H6900" s="10">
        <v>1.0107658571375149E-7</v>
      </c>
      <c r="I6900" s="10">
        <v>2.4976594785322948E-7</v>
      </c>
      <c r="J6900" s="10">
        <v>4.3258862606078761E-7</v>
      </c>
      <c r="K6900">
        <v>4.1490543737966941E-8</v>
      </c>
      <c r="L6900">
        <v>3.5799317154592039E-9</v>
      </c>
      <c r="M6900">
        <v>3.6183455899911967E-8</v>
      </c>
      <c r="N6900">
        <v>1.7411712220437371E-8</v>
      </c>
      <c r="O6900">
        <v>4.228864228306521E-8</v>
      </c>
      <c r="P6900">
        <v>1.5630696647036119E-8</v>
      </c>
      <c r="Q6900">
        <v>2.6446709660479289E-7</v>
      </c>
      <c r="R6900">
        <v>7.8534549440227647E-7</v>
      </c>
      <c r="S6900">
        <v>4.8242120680569457E-5</v>
      </c>
      <c r="T6900">
        <v>6.2393038801983474E-7</v>
      </c>
    </row>
    <row r="6901" spans="1:20">
      <c r="A6901" s="10">
        <v>6895</v>
      </c>
      <c r="B6901" s="10">
        <v>2.3639180997044662E-5</v>
      </c>
      <c r="C6901" s="10">
        <v>1.0801179379901639E-5</v>
      </c>
      <c r="D6901" s="10">
        <v>3.0650637118325981E-6</v>
      </c>
      <c r="E6901" s="10">
        <v>2.03096693625907E-5</v>
      </c>
      <c r="F6901" s="10">
        <v>1.180544604767561E-5</v>
      </c>
      <c r="G6901" s="10">
        <v>1.5061226421362379E-5</v>
      </c>
      <c r="H6901" s="10">
        <v>1.1407908520101381E-5</v>
      </c>
      <c r="I6901" s="10">
        <v>1.604367823287305E-5</v>
      </c>
      <c r="J6901" s="10">
        <v>2.0306528706090151E-5</v>
      </c>
      <c r="K6901">
        <v>1.5514145097688839E-5</v>
      </c>
      <c r="L6901">
        <v>7.8123492916864396E-6</v>
      </c>
      <c r="M6901">
        <v>9.3119522607993153E-6</v>
      </c>
      <c r="N6901">
        <v>2.883633650912579E-6</v>
      </c>
      <c r="O6901">
        <v>1.205234738998163E-5</v>
      </c>
      <c r="P6901">
        <v>8.6121060952130676E-6</v>
      </c>
      <c r="Q6901">
        <v>1.122063131160953E-5</v>
      </c>
      <c r="R6901">
        <v>2.5667104277952721E-5</v>
      </c>
      <c r="S6901">
        <v>4.8747615171225157E-5</v>
      </c>
      <c r="T6901">
        <v>7.5378448538294818E-7</v>
      </c>
    </row>
    <row r="6902" spans="1:20">
      <c r="A6902" s="10">
        <v>6896</v>
      </c>
      <c r="B6902" s="10">
        <v>7.1196404787567086E-5</v>
      </c>
      <c r="C6902" s="10">
        <v>3.2386603850391257E-5</v>
      </c>
      <c r="D6902" s="10">
        <v>2.6666662034275269E-5</v>
      </c>
      <c r="E6902" s="10">
        <v>8.1447241621414237E-5</v>
      </c>
      <c r="F6902" s="10">
        <v>2.2768063797596949E-5</v>
      </c>
      <c r="G6902" s="10">
        <v>6.2700272321306353E-5</v>
      </c>
      <c r="H6902" s="10">
        <v>5.1834125523356817E-5</v>
      </c>
      <c r="I6902" s="10">
        <v>6.3363282005708576E-5</v>
      </c>
      <c r="J6902" s="10">
        <v>5.2908134216127181E-5</v>
      </c>
      <c r="K6902">
        <v>4.2258671840504461E-5</v>
      </c>
      <c r="L6902">
        <v>6.3923924730831938E-5</v>
      </c>
      <c r="M6902">
        <v>2.8467619710902922E-5</v>
      </c>
      <c r="N6902">
        <v>1.9092197451661418E-5</v>
      </c>
      <c r="O6902">
        <v>5.051597159728801E-5</v>
      </c>
      <c r="P6902">
        <v>5.6793162180113248E-5</v>
      </c>
      <c r="Q6902">
        <v>2.9285036113311399E-5</v>
      </c>
      <c r="R6902">
        <v>8.6201372480095782E-5</v>
      </c>
      <c r="S6902">
        <v>5.4172614113739471E-5</v>
      </c>
      <c r="T6902">
        <v>7.8060748339491531E-6</v>
      </c>
    </row>
    <row r="6903" spans="1:20">
      <c r="A6903" s="10">
        <v>6897</v>
      </c>
      <c r="B6903" s="10">
        <v>1.115465112208999E-4</v>
      </c>
      <c r="C6903" s="10">
        <v>5.5979016433634971E-5</v>
      </c>
      <c r="D6903" s="10">
        <v>7.7198146793467737E-5</v>
      </c>
      <c r="E6903" s="10">
        <v>1.4464567033716121E-4</v>
      </c>
      <c r="F6903" s="10">
        <v>3.2450839423244689E-5</v>
      </c>
      <c r="G6903" s="10">
        <v>1.13049284088994E-4</v>
      </c>
      <c r="H6903" s="10">
        <v>1.3100082252754991E-4</v>
      </c>
      <c r="I6903" s="10">
        <v>1.1508215732392349E-4</v>
      </c>
      <c r="J6903" s="10">
        <v>1.07825989982832E-4</v>
      </c>
      <c r="K6903">
        <v>1.3372909817675771E-4</v>
      </c>
      <c r="L6903">
        <v>8.3707132622758048E-5</v>
      </c>
      <c r="M6903">
        <v>7.0355127443804492E-5</v>
      </c>
      <c r="N6903">
        <v>5.7662077016094827E-5</v>
      </c>
      <c r="O6903">
        <v>7.9279316467260449E-5</v>
      </c>
      <c r="P6903">
        <v>1.051005324164683E-4</v>
      </c>
      <c r="Q6903">
        <v>5.394086050329428E-5</v>
      </c>
      <c r="R6903">
        <v>1.54716039825867E-4</v>
      </c>
      <c r="S6903">
        <v>4.9837468510796671E-5</v>
      </c>
      <c r="T6903">
        <v>1.5646703607907651E-5</v>
      </c>
    </row>
    <row r="6904" spans="1:20">
      <c r="A6904" s="10">
        <v>6898</v>
      </c>
      <c r="B6904" s="10">
        <v>1.9595485284905101E-4</v>
      </c>
      <c r="C6904" s="10">
        <v>1.010944355320718E-4</v>
      </c>
      <c r="D6904" s="10">
        <v>8.7655286319347151E-5</v>
      </c>
      <c r="E6904" s="10">
        <v>8.9726689451078654E-5</v>
      </c>
      <c r="F6904" s="10">
        <v>1.316715862300355E-4</v>
      </c>
      <c r="G6904" s="10">
        <v>1.033264107586378E-4</v>
      </c>
      <c r="H6904" s="10">
        <v>1.5194537046026661E-4</v>
      </c>
      <c r="I6904" s="10">
        <v>1.20111481695366E-4</v>
      </c>
      <c r="J6904" s="10">
        <v>1.331761375663386E-4</v>
      </c>
      <c r="K6904">
        <v>1.561258313328659E-4</v>
      </c>
      <c r="L6904">
        <v>1.038911340795218E-4</v>
      </c>
      <c r="M6904">
        <v>9.574906280147296E-5</v>
      </c>
      <c r="N6904">
        <v>6.4065929848380169E-5</v>
      </c>
      <c r="O6904">
        <v>7.2292889388303786E-5</v>
      </c>
      <c r="P6904">
        <v>1.306779248141718E-4</v>
      </c>
      <c r="Q6904">
        <v>1.2226656780611679E-4</v>
      </c>
      <c r="R6904">
        <v>2.058216542126014E-4</v>
      </c>
      <c r="S6904">
        <v>3.3095831727120757E-5</v>
      </c>
      <c r="T6904">
        <v>4.0019824016478972E-6</v>
      </c>
    </row>
    <row r="6905" spans="1:20">
      <c r="A6905" s="10">
        <v>6899</v>
      </c>
      <c r="B6905" s="10">
        <v>1.8067369372921509E-4</v>
      </c>
      <c r="C6905" s="10">
        <v>1.300908375833809E-4</v>
      </c>
      <c r="D6905" s="10">
        <v>9.5172954810011142E-5</v>
      </c>
      <c r="E6905" s="10">
        <v>1.8973683237273619E-4</v>
      </c>
      <c r="F6905" s="10">
        <v>1.3275281103004321E-4</v>
      </c>
      <c r="G6905" s="10">
        <v>1.196886607882949E-4</v>
      </c>
      <c r="H6905" s="10">
        <v>1.4432977792534351E-4</v>
      </c>
      <c r="I6905" s="10">
        <v>1.6511060342905211E-4</v>
      </c>
      <c r="J6905" s="10">
        <v>1.437265912964226E-4</v>
      </c>
      <c r="K6905">
        <v>9.1105835557067616E-5</v>
      </c>
      <c r="L6905">
        <v>8.2708245062893747E-5</v>
      </c>
      <c r="M6905">
        <v>9.1753358921626023E-5</v>
      </c>
      <c r="N6905">
        <v>2.4088024125026389E-4</v>
      </c>
      <c r="O6905">
        <v>6.0938023241135468E-5</v>
      </c>
      <c r="P6905">
        <v>1.008967811457575E-4</v>
      </c>
      <c r="Q6905">
        <v>1.5607724393652451E-4</v>
      </c>
      <c r="R6905">
        <v>1.534369420566295E-4</v>
      </c>
      <c r="S6905">
        <v>2.7525954238434639E-5</v>
      </c>
      <c r="T6905">
        <v>5.9103819616221096E-6</v>
      </c>
    </row>
    <row r="6906" spans="1:20">
      <c r="A6906" s="10">
        <v>6900</v>
      </c>
      <c r="B6906" s="10">
        <v>1.807499430699448E-4</v>
      </c>
      <c r="C6906" s="10">
        <v>1.048690323403479E-4</v>
      </c>
      <c r="D6906" s="10">
        <v>9.1705037359902475E-5</v>
      </c>
      <c r="E6906" s="10">
        <v>1.5368239679892779E-4</v>
      </c>
      <c r="F6906" s="10">
        <v>1.163323674913262E-4</v>
      </c>
      <c r="G6906" s="10">
        <v>1.4175170414314431E-4</v>
      </c>
      <c r="H6906" s="10">
        <v>1.6445342604338799E-4</v>
      </c>
      <c r="I6906" s="10">
        <v>1.203083537025084E-4</v>
      </c>
      <c r="J6906" s="10">
        <v>1.5929665476741269E-4</v>
      </c>
      <c r="K6906">
        <v>9.9427700590515718E-5</v>
      </c>
      <c r="L6906">
        <v>1.059549791486925E-4</v>
      </c>
      <c r="M6906">
        <v>9.052978547218629E-5</v>
      </c>
      <c r="N6906">
        <v>3.2655337003752128E-4</v>
      </c>
      <c r="O6906">
        <v>4.9775639002477102E-5</v>
      </c>
      <c r="P6906">
        <v>9.8280202527043626E-5</v>
      </c>
      <c r="Q6906">
        <v>9.3837625898713693E-5</v>
      </c>
      <c r="R6906">
        <v>1.63469276481056E-4</v>
      </c>
      <c r="S6906">
        <v>1.8767220598379151E-5</v>
      </c>
      <c r="T6906">
        <v>2.5557488455541039E-5</v>
      </c>
    </row>
    <row r="6907" spans="1:20">
      <c r="A6907" s="10">
        <v>6901</v>
      </c>
      <c r="B6907" s="10">
        <v>1.16752242558681E-4</v>
      </c>
      <c r="C6907" s="10">
        <v>6.7968359685448699E-5</v>
      </c>
      <c r="D6907" s="10">
        <v>7.9999894320747304E-5</v>
      </c>
      <c r="E6907" s="10">
        <v>6.2436158529093454E-5</v>
      </c>
      <c r="F6907" s="10">
        <v>6.003352087256881E-5</v>
      </c>
      <c r="G6907" s="10">
        <v>9.2320714900956925E-5</v>
      </c>
      <c r="H6907" s="10">
        <v>1.4957679454967511E-4</v>
      </c>
      <c r="I6907" s="10">
        <v>6.8710898846930654E-5</v>
      </c>
      <c r="J6907" s="10">
        <v>1.3271246914428871E-4</v>
      </c>
      <c r="K6907">
        <v>1.197415003002715E-4</v>
      </c>
      <c r="L6907">
        <v>1.406824965051348E-4</v>
      </c>
      <c r="M6907">
        <v>7.0442594573313477E-5</v>
      </c>
      <c r="N6907">
        <v>2.6961336460095238E-4</v>
      </c>
      <c r="O6907">
        <v>4.4066039749452937E-5</v>
      </c>
      <c r="P6907">
        <v>1.4385800006515531E-4</v>
      </c>
      <c r="Q6907">
        <v>5.27058852773677E-5</v>
      </c>
      <c r="R6907">
        <v>1.089803431716294E-4</v>
      </c>
      <c r="S6907">
        <v>1.482236697224652E-5</v>
      </c>
      <c r="T6907">
        <v>5.4496348078702561E-5</v>
      </c>
    </row>
    <row r="6908" spans="1:20">
      <c r="A6908" s="10">
        <v>6902</v>
      </c>
      <c r="B6908" s="10">
        <v>5.7770870888241518E-5</v>
      </c>
      <c r="C6908" s="10">
        <v>5.0026492201918673E-5</v>
      </c>
      <c r="D6908" s="10">
        <v>5.7090791780713508E-5</v>
      </c>
      <c r="E6908" s="10">
        <v>5.96564377078142E-5</v>
      </c>
      <c r="F6908" s="10">
        <v>8.0566596569114042E-5</v>
      </c>
      <c r="G6908" s="10">
        <v>4.7264811562252243E-5</v>
      </c>
      <c r="H6908" s="10">
        <v>1.1334083857129509E-4</v>
      </c>
      <c r="I6908" s="10">
        <v>5.2810753768734073E-5</v>
      </c>
      <c r="J6908" s="10">
        <v>9.6430442218559321E-5</v>
      </c>
      <c r="K6908">
        <v>5.8653311166736809E-5</v>
      </c>
      <c r="L6908">
        <v>1.1371751253574169E-4</v>
      </c>
      <c r="M6908">
        <v>5.5044535859554731E-5</v>
      </c>
      <c r="N6908">
        <v>1.2517608286206899E-4</v>
      </c>
      <c r="O6908">
        <v>3.0410374179454841E-5</v>
      </c>
      <c r="P6908">
        <v>1.2684940087572401E-4</v>
      </c>
      <c r="Q6908">
        <v>6.717806639567467E-5</v>
      </c>
      <c r="R6908">
        <v>4.3204144927933222E-5</v>
      </c>
      <c r="S6908">
        <v>1.762827581947656E-5</v>
      </c>
      <c r="T6908">
        <v>7.0073205613716677E-5</v>
      </c>
    </row>
    <row r="6909" spans="1:20">
      <c r="A6909" s="10">
        <v>6903</v>
      </c>
      <c r="B6909" s="10">
        <v>4.5595226567152043E-5</v>
      </c>
      <c r="C6909" s="10">
        <v>3.7527826055644509E-5</v>
      </c>
      <c r="D6909" s="10">
        <v>4.5118303743676428E-5</v>
      </c>
      <c r="E6909" s="10">
        <v>3.6083418793784739E-5</v>
      </c>
      <c r="F6909" s="10">
        <v>4.226303666018825E-5</v>
      </c>
      <c r="G6909" s="10">
        <v>2.7401603825114361E-5</v>
      </c>
      <c r="H6909" s="10">
        <v>6.4961659101641826E-5</v>
      </c>
      <c r="I6909" s="10">
        <v>3.2115674810058702E-5</v>
      </c>
      <c r="J6909" s="10">
        <v>6.2529494336025209E-5</v>
      </c>
      <c r="K6909">
        <v>5.3479725487202012E-5</v>
      </c>
      <c r="L6909">
        <v>7.6488214753743099E-5</v>
      </c>
      <c r="M6909">
        <v>4.1224161422935257E-5</v>
      </c>
      <c r="N6909">
        <v>6.6878118215592743E-5</v>
      </c>
      <c r="O6909">
        <v>1.458942902483275E-5</v>
      </c>
      <c r="P6909">
        <v>7.0768771930880176E-5</v>
      </c>
      <c r="Q6909">
        <v>5.0526677438876958E-5</v>
      </c>
      <c r="R6909">
        <v>2.2640798525128389E-5</v>
      </c>
      <c r="S6909">
        <v>1.766335712196031E-5</v>
      </c>
      <c r="T6909">
        <v>7.1763173359235005E-5</v>
      </c>
    </row>
    <row r="6910" spans="1:20">
      <c r="A6910" s="10">
        <v>6904</v>
      </c>
      <c r="B6910" s="10">
        <v>1.7518296850371558E-5</v>
      </c>
      <c r="C6910" s="10">
        <v>4.7767694951753437E-5</v>
      </c>
      <c r="D6910" s="10">
        <v>2.4520363323241449E-5</v>
      </c>
      <c r="E6910" s="10">
        <v>4.4737164207142657E-5</v>
      </c>
      <c r="F6910" s="10">
        <v>2.809958791062529E-5</v>
      </c>
      <c r="G6910" s="10">
        <v>3.1397146860656222E-5</v>
      </c>
      <c r="H6910" s="10">
        <v>4.5544038540034353E-5</v>
      </c>
      <c r="I6910" s="10">
        <v>1.9191519905352239E-5</v>
      </c>
      <c r="J6910" s="10">
        <v>4.8172180340169582E-5</v>
      </c>
      <c r="K6910">
        <v>2.9833372367606629E-5</v>
      </c>
      <c r="L6910">
        <v>5.0771529877196888E-5</v>
      </c>
      <c r="M6910">
        <v>3.2837222890810088E-5</v>
      </c>
      <c r="N6910">
        <v>4.3239358989864871E-5</v>
      </c>
      <c r="O6910">
        <v>2.6726810582065189E-5</v>
      </c>
      <c r="P6910">
        <v>3.9423425938584857E-5</v>
      </c>
      <c r="Q6910">
        <v>4.110411631202035E-5</v>
      </c>
      <c r="R6910">
        <v>1.3474116688497689E-5</v>
      </c>
      <c r="S6910">
        <v>2.969902552165717E-5</v>
      </c>
      <c r="T6910">
        <v>4.7997493412552767E-5</v>
      </c>
    </row>
    <row r="6911" spans="1:20">
      <c r="A6911" s="10">
        <v>6905</v>
      </c>
      <c r="B6911" s="10">
        <v>1.107995953035606E-5</v>
      </c>
      <c r="C6911" s="10">
        <v>4.1566267544338058E-5</v>
      </c>
      <c r="D6911" s="10">
        <v>3.5391042900774052E-5</v>
      </c>
      <c r="E6911" s="10">
        <v>3.5123326629515402E-5</v>
      </c>
      <c r="F6911" s="10">
        <v>2.4585091964106591E-6</v>
      </c>
      <c r="G6911" s="10">
        <v>1.6727004578493371E-5</v>
      </c>
      <c r="H6911" s="10">
        <v>2.5836365057567899E-5</v>
      </c>
      <c r="I6911" s="10">
        <v>1.6694868700862498E-5</v>
      </c>
      <c r="J6911" s="10">
        <v>3.7536340237519868E-5</v>
      </c>
      <c r="K6911">
        <v>8.1100125473832038E-6</v>
      </c>
      <c r="L6911">
        <v>1.8448369723941319E-5</v>
      </c>
      <c r="M6911">
        <v>1.8785525034679911E-5</v>
      </c>
      <c r="N6911">
        <v>1.276837496878806E-5</v>
      </c>
      <c r="O6911">
        <v>4.5862643747371052E-5</v>
      </c>
      <c r="P6911">
        <v>1.546940598018555E-6</v>
      </c>
      <c r="Q6911">
        <v>7.5372084999621363E-6</v>
      </c>
      <c r="R6911">
        <v>2.7936767504786221E-6</v>
      </c>
      <c r="S6911">
        <v>3.0768965657540842E-5</v>
      </c>
      <c r="T6911">
        <v>4.4791500045540523E-5</v>
      </c>
    </row>
    <row r="6912" spans="1:20">
      <c r="A6912" s="10">
        <v>6906</v>
      </c>
      <c r="B6912" s="10">
        <v>3.724281135001968E-6</v>
      </c>
      <c r="C6912" s="10">
        <v>8.0794582682487119E-6</v>
      </c>
      <c r="D6912" s="10">
        <v>4.3935703059762562E-6</v>
      </c>
      <c r="E6912" s="10">
        <v>1.955727877354016E-5</v>
      </c>
      <c r="F6912" s="10">
        <v>0</v>
      </c>
      <c r="G6912" s="10">
        <v>2.4513620382072629E-5</v>
      </c>
      <c r="H6912" s="10">
        <v>1.206641487079997E-5</v>
      </c>
      <c r="I6912" s="10">
        <v>1.1284499078900379E-5</v>
      </c>
      <c r="J6912" s="10">
        <v>3.0507197465535681E-5</v>
      </c>
      <c r="K6912">
        <v>8.8545932915670676E-6</v>
      </c>
      <c r="L6912">
        <v>9.1836796668352649E-7</v>
      </c>
      <c r="M6912">
        <v>8.9939934844230636E-6</v>
      </c>
      <c r="N6912">
        <v>5.263707789575333E-6</v>
      </c>
      <c r="O6912">
        <v>5.0680602195192748E-6</v>
      </c>
      <c r="P6912">
        <v>2.160751259392599E-6</v>
      </c>
      <c r="Q6912">
        <v>0</v>
      </c>
      <c r="R6912">
        <v>1.4263274404589121E-6</v>
      </c>
      <c r="S6912">
        <v>6.6320634222519299E-5</v>
      </c>
      <c r="T6912">
        <v>3.9014980677149712E-5</v>
      </c>
    </row>
    <row r="6913" spans="1:20">
      <c r="A6913" s="10">
        <v>6907</v>
      </c>
      <c r="B6913" s="10">
        <v>1.216527787241466E-7</v>
      </c>
      <c r="C6913" s="10">
        <v>1.7782449095652559E-6</v>
      </c>
      <c r="D6913" s="10">
        <v>2.4225693660807658E-6</v>
      </c>
      <c r="E6913" s="10">
        <v>1.8507856184843981E-6</v>
      </c>
      <c r="F6913" s="10">
        <v>0</v>
      </c>
      <c r="G6913" s="10">
        <v>7.9251120056206845E-6</v>
      </c>
      <c r="H6913" s="10">
        <v>2.905713264356643E-6</v>
      </c>
      <c r="I6913" s="10">
        <v>5.8394234509979104E-6</v>
      </c>
      <c r="J6913" s="10">
        <v>2.584586903346195E-5</v>
      </c>
      <c r="K6913">
        <v>3.430097973123985E-6</v>
      </c>
      <c r="L6913">
        <v>2.6907228700064343E-7</v>
      </c>
      <c r="M6913">
        <v>5.7217523496423312E-6</v>
      </c>
      <c r="N6913">
        <v>4.1326421584663999E-6</v>
      </c>
      <c r="O6913">
        <v>1.3525819833328919E-6</v>
      </c>
      <c r="P6913">
        <v>4.3186029112912554E-6</v>
      </c>
      <c r="Q6913">
        <v>0</v>
      </c>
      <c r="R6913">
        <v>2.7770782815911548E-7</v>
      </c>
      <c r="S6913">
        <v>1.017467273935083E-4</v>
      </c>
      <c r="T6913">
        <v>8.0023464782543577E-5</v>
      </c>
    </row>
    <row r="6914" spans="1:20">
      <c r="A6914" s="10">
        <v>6908</v>
      </c>
      <c r="B6914" s="10">
        <v>0</v>
      </c>
      <c r="C6914" s="10">
        <v>5.2318172587779474E-6</v>
      </c>
      <c r="D6914" s="10">
        <v>8.4617077563782271E-7</v>
      </c>
      <c r="E6914" s="10">
        <v>0</v>
      </c>
      <c r="F6914" s="10">
        <v>0</v>
      </c>
      <c r="G6914" s="10">
        <v>2.6255255788792599E-6</v>
      </c>
      <c r="H6914" s="10">
        <v>6.2935437150416855E-7</v>
      </c>
      <c r="I6914" s="10">
        <v>1.167714236994681E-6</v>
      </c>
      <c r="J6914" s="10">
        <v>4.4558233256500762E-6</v>
      </c>
      <c r="K6914">
        <v>1.111985899707124E-6</v>
      </c>
      <c r="L6914">
        <v>0</v>
      </c>
      <c r="M6914">
        <v>1.364283898138433E-6</v>
      </c>
      <c r="N6914">
        <v>9.9705763169806727E-7</v>
      </c>
      <c r="O6914">
        <v>3.488252293112279E-7</v>
      </c>
      <c r="P6914">
        <v>0</v>
      </c>
      <c r="Q6914">
        <v>0</v>
      </c>
      <c r="R6914">
        <v>0</v>
      </c>
      <c r="S6914">
        <v>1.20994344509242E-4</v>
      </c>
      <c r="T6914">
        <v>3.6931276593065877E-5</v>
      </c>
    </row>
    <row r="6915" spans="1:20">
      <c r="A6915" s="10">
        <v>6909</v>
      </c>
      <c r="B6915" s="10">
        <v>0</v>
      </c>
      <c r="C6915" s="10">
        <v>3.4411667176386658E-7</v>
      </c>
      <c r="D6915" s="10">
        <v>3.6345703092632997E-7</v>
      </c>
      <c r="E6915" s="10">
        <v>0</v>
      </c>
      <c r="F6915" s="10">
        <v>0</v>
      </c>
      <c r="G6915" s="10">
        <v>3.8949423154910178E-7</v>
      </c>
      <c r="H6915" s="10">
        <v>3.6121700472760182E-7</v>
      </c>
      <c r="I6915" s="10">
        <v>2.9057937879631502E-7</v>
      </c>
      <c r="J6915" s="10">
        <v>1.208409991904975E-6</v>
      </c>
      <c r="K6915">
        <v>3.3182603107971193E-8</v>
      </c>
      <c r="L6915">
        <v>0</v>
      </c>
      <c r="M6915">
        <v>6.351270546954716E-7</v>
      </c>
      <c r="N6915">
        <v>1.2079039824044429E-9</v>
      </c>
      <c r="O6915">
        <v>1.3188304129191699E-7</v>
      </c>
      <c r="P6915">
        <v>0</v>
      </c>
      <c r="Q6915">
        <v>0</v>
      </c>
      <c r="R6915">
        <v>0</v>
      </c>
      <c r="S6915">
        <v>9.7937644972890262E-5</v>
      </c>
      <c r="T6915">
        <v>3.6782549726395123E-5</v>
      </c>
    </row>
    <row r="6916" spans="1:20">
      <c r="A6916" s="10">
        <v>6910</v>
      </c>
      <c r="B6916" s="10">
        <v>0</v>
      </c>
      <c r="C6916" s="10">
        <v>0</v>
      </c>
      <c r="D6916" s="10">
        <v>6.2099874301006273E-8</v>
      </c>
      <c r="E6916" s="10">
        <v>0</v>
      </c>
      <c r="F6916" s="10">
        <v>0</v>
      </c>
      <c r="G6916" s="10">
        <v>9.0905976438572814E-8</v>
      </c>
      <c r="H6916" s="10">
        <v>0</v>
      </c>
      <c r="I6916" s="10">
        <v>1.248064144362777E-8</v>
      </c>
      <c r="J6916" s="10">
        <v>7.9178189797205804E-8</v>
      </c>
      <c r="K6916">
        <v>0</v>
      </c>
      <c r="L6916">
        <v>1.154816682406195E-9</v>
      </c>
      <c r="M6916">
        <v>4.0423253197394091E-7</v>
      </c>
      <c r="N6916">
        <v>8.142167585096614E-10</v>
      </c>
      <c r="O6916">
        <v>9.1017154788234755E-8</v>
      </c>
      <c r="P6916">
        <v>0</v>
      </c>
      <c r="Q6916">
        <v>0</v>
      </c>
      <c r="R6916">
        <v>0</v>
      </c>
      <c r="S6916">
        <v>7.6542426057242899E-5</v>
      </c>
      <c r="T6916">
        <v>3.6795948469862453E-5</v>
      </c>
    </row>
    <row r="6917" spans="1:20">
      <c r="A6917" s="10">
        <v>6911</v>
      </c>
      <c r="B6917" s="10">
        <v>0</v>
      </c>
      <c r="C6917" s="10">
        <v>0</v>
      </c>
      <c r="D6917" s="10">
        <v>2.2459614507628232E-8</v>
      </c>
      <c r="E6917" s="10">
        <v>0</v>
      </c>
      <c r="F6917" s="10">
        <v>0</v>
      </c>
      <c r="G6917" s="10">
        <v>2.7271792931571851E-9</v>
      </c>
      <c r="H6917" s="10">
        <v>0</v>
      </c>
      <c r="I6917" s="10">
        <v>0</v>
      </c>
      <c r="J6917" s="10">
        <v>0</v>
      </c>
      <c r="K6917">
        <v>0</v>
      </c>
      <c r="L6917">
        <v>0</v>
      </c>
      <c r="M6917">
        <v>4.8194360543968447E-8</v>
      </c>
      <c r="N6917">
        <v>9.3053343829675572E-10</v>
      </c>
      <c r="O6917">
        <v>0</v>
      </c>
      <c r="P6917">
        <v>0</v>
      </c>
      <c r="Q6917">
        <v>0</v>
      </c>
      <c r="R6917">
        <v>0</v>
      </c>
      <c r="S6917">
        <v>5.9064342512960623E-5</v>
      </c>
      <c r="T6917">
        <v>3.3752848759251458E-5</v>
      </c>
    </row>
    <row r="6918" spans="1:20">
      <c r="A6918" s="10">
        <v>6912</v>
      </c>
      <c r="B6918" s="10">
        <v>0</v>
      </c>
      <c r="C6918" s="10">
        <v>0</v>
      </c>
      <c r="D6918" s="10">
        <v>2.3995314644901959E-11</v>
      </c>
      <c r="E6918" s="10">
        <v>0</v>
      </c>
      <c r="F6918" s="10">
        <v>0</v>
      </c>
      <c r="G6918" s="10">
        <v>0</v>
      </c>
      <c r="H6918" s="10">
        <v>0</v>
      </c>
      <c r="I6918" s="10">
        <v>0</v>
      </c>
      <c r="J6918" s="10">
        <v>0</v>
      </c>
      <c r="K6918">
        <v>0</v>
      </c>
      <c r="L6918">
        <v>0</v>
      </c>
      <c r="M6918">
        <v>1.5720233778863699E-8</v>
      </c>
      <c r="N6918">
        <v>4.8316159296177702E-10</v>
      </c>
      <c r="O6918">
        <v>4.1095267933848933E-9</v>
      </c>
      <c r="P6918">
        <v>0</v>
      </c>
      <c r="Q6918">
        <v>0</v>
      </c>
      <c r="R6918">
        <v>0</v>
      </c>
      <c r="S6918">
        <v>5.529633399825144E-5</v>
      </c>
      <c r="T6918">
        <v>1.050720940923202E-5</v>
      </c>
    </row>
    <row r="6919" spans="1:20">
      <c r="A6919" s="10">
        <v>6913</v>
      </c>
      <c r="B6919" s="10">
        <v>0</v>
      </c>
      <c r="C6919" s="10">
        <v>2.5358731443461719E-7</v>
      </c>
      <c r="D6919" s="10">
        <v>0</v>
      </c>
      <c r="E6919" s="10">
        <v>0</v>
      </c>
      <c r="F6919" s="10">
        <v>0</v>
      </c>
      <c r="G6919" s="10">
        <v>3.3521578811723722E-8</v>
      </c>
      <c r="H6919" s="10">
        <v>0</v>
      </c>
      <c r="I6919" s="10">
        <v>0</v>
      </c>
      <c r="J6919" s="10">
        <v>0</v>
      </c>
      <c r="K6919">
        <v>0</v>
      </c>
      <c r="L6919">
        <v>0</v>
      </c>
      <c r="M6919">
        <v>3.3909764553128817E-7</v>
      </c>
      <c r="N6919">
        <v>6.0842570965557115E-10</v>
      </c>
      <c r="O6919">
        <v>0</v>
      </c>
      <c r="P6919">
        <v>0</v>
      </c>
      <c r="Q6919">
        <v>0</v>
      </c>
      <c r="R6919">
        <v>0</v>
      </c>
      <c r="S6919">
        <v>5.1959272081135618E-5</v>
      </c>
      <c r="T6919">
        <v>3.100410074354102E-6</v>
      </c>
    </row>
    <row r="6920" spans="1:20">
      <c r="A6920" s="10">
        <v>6914</v>
      </c>
      <c r="B6920" s="10">
        <v>0</v>
      </c>
      <c r="C6920" s="10">
        <v>0</v>
      </c>
      <c r="D6920" s="10">
        <v>0</v>
      </c>
      <c r="E6920" s="10">
        <v>0</v>
      </c>
      <c r="F6920" s="10">
        <v>0</v>
      </c>
      <c r="G6920" s="10">
        <v>0</v>
      </c>
      <c r="H6920" s="10">
        <v>0</v>
      </c>
      <c r="I6920" s="10">
        <v>0</v>
      </c>
      <c r="J6920" s="10">
        <v>0</v>
      </c>
      <c r="K6920">
        <v>0</v>
      </c>
      <c r="L6920">
        <v>0</v>
      </c>
      <c r="M6920">
        <v>8.9727361751505146E-8</v>
      </c>
      <c r="N6920">
        <v>6.2632058346897015E-10</v>
      </c>
      <c r="O6920">
        <v>0</v>
      </c>
      <c r="P6920">
        <v>0</v>
      </c>
      <c r="Q6920">
        <v>0</v>
      </c>
      <c r="R6920">
        <v>0</v>
      </c>
      <c r="S6920">
        <v>4.5139199270817792E-5</v>
      </c>
      <c r="T6920">
        <v>1.7727620471100059E-6</v>
      </c>
    </row>
    <row r="6921" spans="1:20">
      <c r="A6921" s="10">
        <v>6915</v>
      </c>
      <c r="B6921" s="10">
        <v>0</v>
      </c>
      <c r="C6921" s="10">
        <v>0</v>
      </c>
      <c r="D6921" s="10">
        <v>0</v>
      </c>
      <c r="E6921" s="10">
        <v>0</v>
      </c>
      <c r="F6921" s="10">
        <v>0</v>
      </c>
      <c r="G6921" s="10">
        <v>0</v>
      </c>
      <c r="H6921" s="10">
        <v>0</v>
      </c>
      <c r="I6921" s="10">
        <v>0</v>
      </c>
      <c r="J6921" s="10">
        <v>1.2960715591804521E-7</v>
      </c>
      <c r="K6921">
        <v>0</v>
      </c>
      <c r="L6921">
        <v>0</v>
      </c>
      <c r="M6921">
        <v>0</v>
      </c>
      <c r="N6921">
        <v>8.9474369066995752E-10</v>
      </c>
      <c r="O6921">
        <v>0</v>
      </c>
      <c r="P6921">
        <v>0</v>
      </c>
      <c r="Q6921">
        <v>0</v>
      </c>
      <c r="R6921">
        <v>0</v>
      </c>
      <c r="S6921">
        <v>3.9766310954630858E-5</v>
      </c>
      <c r="T6921">
        <v>1.179979598886532E-6</v>
      </c>
    </row>
    <row r="6922" spans="1:20">
      <c r="A6922" s="10">
        <v>6916</v>
      </c>
      <c r="B6922" s="10">
        <v>0</v>
      </c>
      <c r="C6922" s="10">
        <v>0</v>
      </c>
      <c r="D6922" s="10">
        <v>0</v>
      </c>
      <c r="E6922" s="10">
        <v>0</v>
      </c>
      <c r="F6922" s="10">
        <v>0</v>
      </c>
      <c r="G6922" s="10">
        <v>0</v>
      </c>
      <c r="H6922" s="10">
        <v>0</v>
      </c>
      <c r="I6922" s="10">
        <v>0</v>
      </c>
      <c r="J6922" s="10">
        <v>1.723775173710002E-7</v>
      </c>
      <c r="K6922">
        <v>0</v>
      </c>
      <c r="L6922">
        <v>0</v>
      </c>
      <c r="M6922">
        <v>0</v>
      </c>
      <c r="N6922">
        <v>8.9474369066995752E-10</v>
      </c>
      <c r="O6922">
        <v>1.0743860897738281E-11</v>
      </c>
      <c r="P6922">
        <v>0</v>
      </c>
      <c r="Q6922">
        <v>0</v>
      </c>
      <c r="R6922">
        <v>0</v>
      </c>
      <c r="S6922">
        <v>3.3632572815342257E-5</v>
      </c>
      <c r="T6922">
        <v>1.0577869665443401E-7</v>
      </c>
    </row>
    <row r="6923" spans="1:20">
      <c r="A6923" s="10">
        <v>6917</v>
      </c>
      <c r="B6923" s="10">
        <v>0</v>
      </c>
      <c r="C6923" s="10">
        <v>0</v>
      </c>
      <c r="D6923" s="10">
        <v>0</v>
      </c>
      <c r="E6923" s="10">
        <v>0</v>
      </c>
      <c r="F6923" s="10">
        <v>0</v>
      </c>
      <c r="G6923" s="10">
        <v>0</v>
      </c>
      <c r="H6923" s="10">
        <v>0</v>
      </c>
      <c r="I6923" s="10">
        <v>0</v>
      </c>
      <c r="J6923" s="10">
        <v>1.2237272012407431E-7</v>
      </c>
      <c r="K6923">
        <v>0</v>
      </c>
      <c r="L6923">
        <v>0</v>
      </c>
      <c r="M6923">
        <v>0</v>
      </c>
      <c r="N6923">
        <v>8.4105906922976E-10</v>
      </c>
      <c r="O6923">
        <v>0</v>
      </c>
      <c r="P6923">
        <v>0</v>
      </c>
      <c r="Q6923">
        <v>0</v>
      </c>
      <c r="R6923">
        <v>0</v>
      </c>
      <c r="S6923">
        <v>2.563981964514093E-5</v>
      </c>
      <c r="T6923">
        <v>0</v>
      </c>
    </row>
    <row r="6924" spans="1:20">
      <c r="A6924" s="10">
        <v>6918</v>
      </c>
      <c r="B6924" s="10">
        <v>2.02754631206911E-9</v>
      </c>
      <c r="C6924" s="10">
        <v>3.6765780846656212E-8</v>
      </c>
      <c r="D6924" s="10">
        <v>8.2069974914225932E-9</v>
      </c>
      <c r="E6924" s="10">
        <v>4.882292412668573E-8</v>
      </c>
      <c r="F6924" s="10">
        <v>0</v>
      </c>
      <c r="G6924" s="10">
        <v>1.8401831668029009E-8</v>
      </c>
      <c r="H6924" s="10">
        <v>8.0925860905718303E-8</v>
      </c>
      <c r="I6924" s="10">
        <v>4.6647841914244377E-8</v>
      </c>
      <c r="J6924" s="10">
        <v>1.0430194784848291E-7</v>
      </c>
      <c r="K6924">
        <v>8.0891812465431992E-8</v>
      </c>
      <c r="L6924">
        <v>4.3984080391145943E-8</v>
      </c>
      <c r="M6924">
        <v>1.4380335085828481E-7</v>
      </c>
      <c r="N6924">
        <v>1.4791902694155741E-7</v>
      </c>
      <c r="O6924">
        <v>8.777868651713399E-8</v>
      </c>
      <c r="P6924">
        <v>3.3023810973984442E-7</v>
      </c>
      <c r="Q6924">
        <v>0</v>
      </c>
      <c r="R6924">
        <v>5.9353787320981307E-8</v>
      </c>
      <c r="S6924">
        <v>2.6912747570600082E-5</v>
      </c>
      <c r="T6924">
        <v>0</v>
      </c>
    </row>
    <row r="6925" spans="1:20">
      <c r="A6925" s="10">
        <v>6919</v>
      </c>
      <c r="B6925" s="10">
        <v>1.2906754031355791E-6</v>
      </c>
      <c r="C6925" s="10">
        <v>8.1773018020046587E-6</v>
      </c>
      <c r="D6925" s="10">
        <v>6.0085371655308179E-6</v>
      </c>
      <c r="E6925" s="10">
        <v>8.395909768346839E-6</v>
      </c>
      <c r="F6925" s="10">
        <v>3.4951634888692601E-6</v>
      </c>
      <c r="G6925" s="10">
        <v>5.9545062238088137E-6</v>
      </c>
      <c r="H6925" s="10">
        <v>1.4185881066248319E-5</v>
      </c>
      <c r="I6925" s="10">
        <v>8.3045870371788319E-6</v>
      </c>
      <c r="J6925" s="10">
        <v>1.560966199186369E-5</v>
      </c>
      <c r="K6925">
        <v>5.6194492566289151E-6</v>
      </c>
      <c r="L6925">
        <v>7.0052912179783386E-6</v>
      </c>
      <c r="M6925">
        <v>1.7702255568990159E-5</v>
      </c>
      <c r="N6925">
        <v>2.6416591672077959E-5</v>
      </c>
      <c r="O6925">
        <v>9.0079046516053073E-6</v>
      </c>
      <c r="P6925">
        <v>2.6215759110041891E-5</v>
      </c>
      <c r="Q6925">
        <v>6.4575778642244654E-6</v>
      </c>
      <c r="R6925">
        <v>2.5711348310695508E-6</v>
      </c>
      <c r="S6925">
        <v>2.0210253668628689E-5</v>
      </c>
      <c r="T6925">
        <v>1.2158470879820011E-8</v>
      </c>
    </row>
    <row r="6926" spans="1:20">
      <c r="A6926" s="10">
        <v>6920</v>
      </c>
      <c r="B6926" s="10">
        <v>1.7481331219438101E-5</v>
      </c>
      <c r="C6926" s="10">
        <v>3.9051088701558437E-5</v>
      </c>
      <c r="D6926" s="10">
        <v>3.4624377000914908E-5</v>
      </c>
      <c r="E6926" s="10">
        <v>2.5073521616800709E-5</v>
      </c>
      <c r="F6926" s="10">
        <v>3.3915203448771742E-5</v>
      </c>
      <c r="G6926" s="10">
        <v>2.6509559576255971E-5</v>
      </c>
      <c r="H6926" s="10">
        <v>4.5064588392042663E-5</v>
      </c>
      <c r="I6926" s="10">
        <v>3.0038716953522029E-5</v>
      </c>
      <c r="J6926" s="10">
        <v>5.5754103523378599E-5</v>
      </c>
      <c r="K6926">
        <v>3.5839829095298513E-5</v>
      </c>
      <c r="L6926">
        <v>2.5188385114762431E-5</v>
      </c>
      <c r="M6926">
        <v>6.3831448463065111E-5</v>
      </c>
      <c r="N6926">
        <v>1.404469440906996E-4</v>
      </c>
      <c r="O6926">
        <v>3.4149004898682813E-5</v>
      </c>
      <c r="P6926">
        <v>4.2963665463220812E-5</v>
      </c>
      <c r="Q6926">
        <v>4.4045832902854287E-5</v>
      </c>
      <c r="R6926">
        <v>4.4194905170579039E-5</v>
      </c>
      <c r="S6926">
        <v>1.8860364371423861E-5</v>
      </c>
      <c r="T6926">
        <v>2.442549953535269E-9</v>
      </c>
    </row>
    <row r="6927" spans="1:20">
      <c r="A6927" s="10">
        <v>6921</v>
      </c>
      <c r="B6927" s="10">
        <v>6.1386084867358893E-5</v>
      </c>
      <c r="C6927" s="10">
        <v>6.1233978462069737E-5</v>
      </c>
      <c r="D6927" s="10">
        <v>5.5370173550777441E-5</v>
      </c>
      <c r="E6927" s="10">
        <v>4.8892771386572977E-5</v>
      </c>
      <c r="F6927" s="10">
        <v>4.1091835148065683E-5</v>
      </c>
      <c r="G6927" s="10">
        <v>4.8389041985119049E-5</v>
      </c>
      <c r="H6927" s="10">
        <v>8.2001523306633205E-5</v>
      </c>
      <c r="I6927" s="10">
        <v>6.8591070243884976E-5</v>
      </c>
      <c r="J6927" s="10">
        <v>1.192768658637192E-4</v>
      </c>
      <c r="K6927">
        <v>4.9522638617311428E-5</v>
      </c>
      <c r="L6927">
        <v>7.4349032331253861E-5</v>
      </c>
      <c r="M6927">
        <v>6.8462482181445091E-5</v>
      </c>
      <c r="N6927">
        <v>2.2718812842150969E-4</v>
      </c>
      <c r="O6927">
        <v>8.3142859610829876E-5</v>
      </c>
      <c r="P6927">
        <v>6.7939570531399537E-5</v>
      </c>
      <c r="Q6927">
        <v>5.7086945106500638E-5</v>
      </c>
      <c r="R6927">
        <v>8.0052648465583231E-5</v>
      </c>
      <c r="S6927">
        <v>2.808888611401779E-5</v>
      </c>
      <c r="T6927">
        <v>1.092444036440613E-7</v>
      </c>
    </row>
    <row r="6928" spans="1:20">
      <c r="A6928" s="10">
        <v>6922</v>
      </c>
      <c r="B6928" s="10">
        <v>1.7749806168102411E-4</v>
      </c>
      <c r="C6928" s="10">
        <v>7.4741692183109598E-5</v>
      </c>
      <c r="D6928" s="10">
        <v>7.4223751177669489E-5</v>
      </c>
      <c r="E6928" s="10">
        <v>6.656825709676524E-5</v>
      </c>
      <c r="F6928" s="10">
        <v>7.2254586903140172E-5</v>
      </c>
      <c r="G6928" s="10">
        <v>6.0126474136895137E-5</v>
      </c>
      <c r="H6928" s="10">
        <v>9.0993345128523133E-5</v>
      </c>
      <c r="I6928" s="10">
        <v>1.1272632502349999E-4</v>
      </c>
      <c r="J6928" s="10">
        <v>1.242472272418702E-4</v>
      </c>
      <c r="K6928">
        <v>1.4330211940531831E-4</v>
      </c>
      <c r="L6928">
        <v>9.5251084365929227E-5</v>
      </c>
      <c r="M6928">
        <v>6.5729445962552986E-5</v>
      </c>
      <c r="N6928">
        <v>2.7503014514112758E-4</v>
      </c>
      <c r="O6928">
        <v>1.1992492696288681E-4</v>
      </c>
      <c r="P6928">
        <v>8.4396745926943581E-5</v>
      </c>
      <c r="Q6928">
        <v>7.4370424949642228E-5</v>
      </c>
      <c r="R6928">
        <v>1.1001458222003659E-4</v>
      </c>
      <c r="S6928">
        <v>3.1341706466421669E-5</v>
      </c>
      <c r="T6928">
        <v>6.7430119595051765E-7</v>
      </c>
    </row>
    <row r="6929" spans="1:20">
      <c r="A6929" s="10">
        <v>6923</v>
      </c>
      <c r="B6929" s="10">
        <v>2.1082280050310469E-4</v>
      </c>
      <c r="C6929" s="10">
        <v>8.0109557503170488E-5</v>
      </c>
      <c r="D6929" s="10">
        <v>8.9861938645658702E-5</v>
      </c>
      <c r="E6929" s="10">
        <v>1.173135967998767E-4</v>
      </c>
      <c r="F6929" s="10">
        <v>6.4676040652021858E-5</v>
      </c>
      <c r="G6929" s="10">
        <v>7.7191530580583185E-5</v>
      </c>
      <c r="H6929" s="10">
        <v>1.169995380194282E-4</v>
      </c>
      <c r="I6929" s="10">
        <v>1.6956697390903611E-4</v>
      </c>
      <c r="J6929" s="10">
        <v>1.356992424874826E-4</v>
      </c>
      <c r="K6929">
        <v>1.5881512154667789E-4</v>
      </c>
      <c r="L6929">
        <v>1.371488007625975E-4</v>
      </c>
      <c r="M6929">
        <v>1.1873047884370911E-4</v>
      </c>
      <c r="N6929">
        <v>3.2095490731723711E-4</v>
      </c>
      <c r="O6929">
        <v>1.4651735360143961E-4</v>
      </c>
      <c r="P6929">
        <v>1.469732658664602E-4</v>
      </c>
      <c r="Q6929">
        <v>7.0231888399565284E-5</v>
      </c>
      <c r="R6929">
        <v>1.712642124308284E-4</v>
      </c>
      <c r="S6929">
        <v>2.9271857167478779E-5</v>
      </c>
      <c r="T6929">
        <v>7.0992443005063316E-7</v>
      </c>
    </row>
    <row r="6930" spans="1:20">
      <c r="A6930" s="10">
        <v>6924</v>
      </c>
      <c r="B6930" s="10">
        <v>2.6560288604245342E-4</v>
      </c>
      <c r="C6930" s="10">
        <v>8.7118093329906088E-5</v>
      </c>
      <c r="D6930" s="10">
        <v>1.0828172177580581E-4</v>
      </c>
      <c r="E6930" s="10">
        <v>1.136637008039212E-4</v>
      </c>
      <c r="F6930" s="10">
        <v>7.6347162332571247E-5</v>
      </c>
      <c r="G6930" s="10">
        <v>1.1087471275723431E-4</v>
      </c>
      <c r="H6930" s="10">
        <v>1.114079942162104E-4</v>
      </c>
      <c r="I6930" s="10">
        <v>2.197811663383906E-4</v>
      </c>
      <c r="J6930" s="10">
        <v>1.15184905202334E-4</v>
      </c>
      <c r="K6930">
        <v>1.0966737260536849E-4</v>
      </c>
      <c r="L6930">
        <v>1.116736746655936E-4</v>
      </c>
      <c r="M6930">
        <v>7.9939796150637707E-5</v>
      </c>
      <c r="N6930">
        <v>2.4162356970302101E-4</v>
      </c>
      <c r="O6930">
        <v>1.207944047946363E-4</v>
      </c>
      <c r="P6930">
        <v>1.5512514988474401E-4</v>
      </c>
      <c r="Q6930">
        <v>1.007934010485882E-4</v>
      </c>
      <c r="R6930">
        <v>2.7410282993652058E-4</v>
      </c>
      <c r="S6930">
        <v>4.0189935931882977E-5</v>
      </c>
      <c r="T6930">
        <v>9.4940179769504498E-6</v>
      </c>
    </row>
    <row r="6931" spans="1:20">
      <c r="A6931" s="10">
        <v>6925</v>
      </c>
      <c r="B6931" s="10">
        <v>1.554544174560742E-4</v>
      </c>
      <c r="C6931" s="10">
        <v>8.271100421006787E-5</v>
      </c>
      <c r="D6931" s="10">
        <v>1.4151946473261551E-4</v>
      </c>
      <c r="E6931" s="10">
        <v>9.0091567488279867E-5</v>
      </c>
      <c r="F6931" s="10">
        <v>4.6310261598188067E-5</v>
      </c>
      <c r="G6931" s="10">
        <v>1.107293124356698E-4</v>
      </c>
      <c r="H6931" s="10">
        <v>1.1416029651836651E-4</v>
      </c>
      <c r="I6931" s="10">
        <v>1.432865103334881E-4</v>
      </c>
      <c r="J6931" s="10">
        <v>1.030581009036562E-4</v>
      </c>
      <c r="K6931">
        <v>1.0799480964063771E-4</v>
      </c>
      <c r="L6931">
        <v>1.284465353002403E-4</v>
      </c>
      <c r="M6931">
        <v>9.3974583988172197E-5</v>
      </c>
      <c r="N6931">
        <v>1.6355097317085401E-4</v>
      </c>
      <c r="O6931">
        <v>9.6904267065573099E-5</v>
      </c>
      <c r="P6931">
        <v>1.114995583982965E-4</v>
      </c>
      <c r="Q6931">
        <v>7.9102196784776871E-5</v>
      </c>
      <c r="R6931">
        <v>2.377573448767897E-4</v>
      </c>
      <c r="S6931">
        <v>5.6558718990874267E-5</v>
      </c>
      <c r="T6931">
        <v>5.5755137908812104E-6</v>
      </c>
    </row>
    <row r="6932" spans="1:20">
      <c r="A6932" s="10">
        <v>6926</v>
      </c>
      <c r="B6932" s="10">
        <v>7.932663060030611E-5</v>
      </c>
      <c r="C6932" s="10">
        <v>7.4993976523001125E-5</v>
      </c>
      <c r="D6932" s="10">
        <v>1.22622662545805E-4</v>
      </c>
      <c r="E6932" s="10">
        <v>6.9205891132494198E-5</v>
      </c>
      <c r="F6932" s="10">
        <v>4.9964876077814377E-5</v>
      </c>
      <c r="G6932" s="10">
        <v>7.9048224545356734E-5</v>
      </c>
      <c r="H6932" s="10">
        <v>1.1808924612770851E-4</v>
      </c>
      <c r="I6932" s="10">
        <v>9.5666039319777362E-5</v>
      </c>
      <c r="J6932" s="10">
        <v>8.6673260868740402E-5</v>
      </c>
      <c r="K6932">
        <v>7.6203294994070704E-5</v>
      </c>
      <c r="L6932">
        <v>1.1125173352025939E-4</v>
      </c>
      <c r="M6932">
        <v>7.5159794374457045E-5</v>
      </c>
      <c r="N6932">
        <v>1.5353412518391029E-4</v>
      </c>
      <c r="O6932">
        <v>6.7670623651821328E-5</v>
      </c>
      <c r="P6932">
        <v>1.3347224031099101E-4</v>
      </c>
      <c r="Q6932">
        <v>9.0742095078489169E-5</v>
      </c>
      <c r="R6932">
        <v>8.7763882496808275E-5</v>
      </c>
      <c r="S6932">
        <v>7.4881689124737489E-5</v>
      </c>
      <c r="T6932">
        <v>8.7244383352013081E-6</v>
      </c>
    </row>
    <row r="6933" spans="1:20">
      <c r="A6933" s="10">
        <v>6927</v>
      </c>
      <c r="B6933" s="10">
        <v>6.4130047360475443E-5</v>
      </c>
      <c r="C6933" s="10">
        <v>6.9157215557286188E-5</v>
      </c>
      <c r="D6933" s="10">
        <v>9.0551952112767568E-5</v>
      </c>
      <c r="E6933" s="10">
        <v>5.8425962004488497E-5</v>
      </c>
      <c r="F6933" s="10">
        <v>3.59211548541553E-5</v>
      </c>
      <c r="G6933" s="10">
        <v>5.5090318078876629E-5</v>
      </c>
      <c r="H6933" s="10">
        <v>9.5590121137376237E-5</v>
      </c>
      <c r="I6933" s="10">
        <v>6.3194871350228629E-5</v>
      </c>
      <c r="J6933" s="10">
        <v>7.3834513858382872E-5</v>
      </c>
      <c r="K6933">
        <v>4.5812823589840248E-5</v>
      </c>
      <c r="L6933">
        <v>8.2669529833616086E-5</v>
      </c>
      <c r="M6933">
        <v>6.0492077802589989E-5</v>
      </c>
      <c r="N6933">
        <v>9.0739348749428031E-5</v>
      </c>
      <c r="O6933">
        <v>4.5312586809234738E-5</v>
      </c>
      <c r="P6933">
        <v>6.4830828846955968E-5</v>
      </c>
      <c r="Q6933">
        <v>7.0590745037612293E-5</v>
      </c>
      <c r="R6933">
        <v>9.4130014453345593E-5</v>
      </c>
      <c r="S6933">
        <v>7.46450265588766E-5</v>
      </c>
      <c r="T6933">
        <v>1.22514207613296E-5</v>
      </c>
    </row>
    <row r="6934" spans="1:20">
      <c r="A6934" s="10">
        <v>6928</v>
      </c>
      <c r="B6934" s="10">
        <v>3.8189805290172283E-5</v>
      </c>
      <c r="C6934" s="10">
        <v>4.7447899011544938E-5</v>
      </c>
      <c r="D6934" s="10">
        <v>6.5953997540090363E-5</v>
      </c>
      <c r="E6934" s="10">
        <v>5.9339773027017962E-5</v>
      </c>
      <c r="F6934" s="10">
        <v>1.633018826093005E-5</v>
      </c>
      <c r="G6934" s="10">
        <v>4.5774926053220082E-5</v>
      </c>
      <c r="H6934" s="10">
        <v>7.3652751514831165E-5</v>
      </c>
      <c r="I6934" s="10">
        <v>4.0304879472706147E-5</v>
      </c>
      <c r="J6934" s="10">
        <v>6.2817780711180591E-5</v>
      </c>
      <c r="K6934">
        <v>4.3849089427763507E-5</v>
      </c>
      <c r="L6934">
        <v>8.2027610545492072E-5</v>
      </c>
      <c r="M6934">
        <v>5.2330107300942669E-5</v>
      </c>
      <c r="N6934">
        <v>3.8011532659144642E-5</v>
      </c>
      <c r="O6934">
        <v>5.547039023974059E-5</v>
      </c>
      <c r="P6934">
        <v>2.214362283573578E-5</v>
      </c>
      <c r="Q6934">
        <v>6.370770093313592E-5</v>
      </c>
      <c r="R6934">
        <v>4.3415458880542468E-5</v>
      </c>
      <c r="S6934">
        <v>9.2014265355003233E-5</v>
      </c>
      <c r="T6934">
        <v>3.2126870394626968E-5</v>
      </c>
    </row>
    <row r="6935" spans="1:20">
      <c r="A6935" s="10">
        <v>6929</v>
      </c>
      <c r="B6935" s="10">
        <v>1.493771255551106E-5</v>
      </c>
      <c r="C6935" s="10">
        <v>3.8266542545628733E-5</v>
      </c>
      <c r="D6935" s="10">
        <v>7.611207386142451E-5</v>
      </c>
      <c r="E6935" s="10">
        <v>2.1284126622792721E-5</v>
      </c>
      <c r="F6935" s="10">
        <v>3.3699203626561719E-6</v>
      </c>
      <c r="G6935" s="10">
        <v>1.26318730988258E-5</v>
      </c>
      <c r="H6935" s="10">
        <v>4.3077130176142741E-5</v>
      </c>
      <c r="I6935" s="10">
        <v>2.7290699274475409E-5</v>
      </c>
      <c r="J6935" s="10">
        <v>4.2334049566778672E-5</v>
      </c>
      <c r="K6935">
        <v>1.3979965877771289E-5</v>
      </c>
      <c r="L6935">
        <v>1.9377333133685931E-5</v>
      </c>
      <c r="M6935">
        <v>2.4834304007877099E-5</v>
      </c>
      <c r="N6935">
        <v>1.210766267470896E-5</v>
      </c>
      <c r="O6935">
        <v>1.061836860036452E-4</v>
      </c>
      <c r="P6935">
        <v>7.0016912768974191E-6</v>
      </c>
      <c r="Q6935">
        <v>1.4586646918357669E-5</v>
      </c>
      <c r="R6935">
        <v>5.4914218639253249E-6</v>
      </c>
      <c r="S6935">
        <v>1.204933241750823E-4</v>
      </c>
      <c r="T6935">
        <v>1.7222682974983289E-5</v>
      </c>
    </row>
    <row r="6936" spans="1:20">
      <c r="A6936" s="10">
        <v>6930</v>
      </c>
      <c r="B6936" s="10">
        <v>1.147288316993033E-5</v>
      </c>
      <c r="C6936" s="10">
        <v>5.6884977918247856E-6</v>
      </c>
      <c r="D6936" s="10">
        <v>2.0896142193184501E-5</v>
      </c>
      <c r="E6936" s="10">
        <v>1.3237464655159879E-5</v>
      </c>
      <c r="F6936" s="10">
        <v>0</v>
      </c>
      <c r="G6936" s="10">
        <v>1.9967011945920921E-5</v>
      </c>
      <c r="H6936" s="10">
        <v>1.1858033748131519E-5</v>
      </c>
      <c r="I6936" s="10">
        <v>2.4600008763985711E-5</v>
      </c>
      <c r="J6936" s="10">
        <v>2.3141583912566401E-5</v>
      </c>
      <c r="K6936">
        <v>1.009930960370608E-5</v>
      </c>
      <c r="L6936">
        <v>3.441584676906942E-6</v>
      </c>
      <c r="M6936">
        <v>8.8828544823367963E-6</v>
      </c>
      <c r="N6936">
        <v>5.3877170282429634E-6</v>
      </c>
      <c r="O6936">
        <v>2.367306312295838E-5</v>
      </c>
      <c r="P6936">
        <v>2.1712623365581431E-6</v>
      </c>
      <c r="Q6936">
        <v>1.120535364194493E-7</v>
      </c>
      <c r="R6936">
        <v>3.1960887501703102E-6</v>
      </c>
      <c r="S6936">
        <v>1.321606257020764E-4</v>
      </c>
      <c r="T6936">
        <v>1.654485093737771E-5</v>
      </c>
    </row>
    <row r="6937" spans="1:20">
      <c r="A6937" s="10">
        <v>6931</v>
      </c>
      <c r="B6937" s="10">
        <v>2.0210680543403039E-6</v>
      </c>
      <c r="C6937" s="10">
        <v>1.1350265991594399E-6</v>
      </c>
      <c r="D6937" s="10">
        <v>3.3551634665922661E-6</v>
      </c>
      <c r="E6937" s="10">
        <v>1.38015333220313E-6</v>
      </c>
      <c r="F6937" s="10">
        <v>0</v>
      </c>
      <c r="G6937" s="10">
        <v>4.5738736005224994E-6</v>
      </c>
      <c r="H6937" s="10">
        <v>2.8473988878493089E-6</v>
      </c>
      <c r="I6937" s="10">
        <v>1.084847689172523E-5</v>
      </c>
      <c r="J6937" s="10">
        <v>1.576392278533109E-5</v>
      </c>
      <c r="K6937">
        <v>5.5948326810640006E-6</v>
      </c>
      <c r="L6937">
        <v>3.9956657211254339E-7</v>
      </c>
      <c r="M6937">
        <v>5.6417218238753101E-6</v>
      </c>
      <c r="N6937">
        <v>5.4086652149007727E-6</v>
      </c>
      <c r="O6937">
        <v>4.1745779165589517E-6</v>
      </c>
      <c r="P6937">
        <v>4.9402062678052714E-6</v>
      </c>
      <c r="Q6937">
        <v>0</v>
      </c>
      <c r="R6937">
        <v>2.471544017744754E-6</v>
      </c>
      <c r="S6937">
        <v>1.5473998465816049E-4</v>
      </c>
      <c r="T6937">
        <v>3.19687749919122E-5</v>
      </c>
    </row>
    <row r="6938" spans="1:20">
      <c r="A6938" s="10">
        <v>6932</v>
      </c>
      <c r="B6938" s="10">
        <v>5.3903060491593407E-8</v>
      </c>
      <c r="C6938" s="10">
        <v>3.9851487349450094E-6</v>
      </c>
      <c r="D6938" s="10">
        <v>1.3689087051770119E-6</v>
      </c>
      <c r="E6938" s="10">
        <v>0</v>
      </c>
      <c r="F6938" s="10">
        <v>0</v>
      </c>
      <c r="G6938" s="10">
        <v>1.7284351013912769E-6</v>
      </c>
      <c r="H6938" s="10">
        <v>7.1367237179438475E-7</v>
      </c>
      <c r="I6938" s="10">
        <v>2.897588921828914E-6</v>
      </c>
      <c r="J6938" s="10">
        <v>4.718228330015494E-6</v>
      </c>
      <c r="K6938">
        <v>1.0259569286864569E-6</v>
      </c>
      <c r="L6938">
        <v>0</v>
      </c>
      <c r="M6938">
        <v>1.119923092965236E-6</v>
      </c>
      <c r="N6938">
        <v>3.0561939190951872E-6</v>
      </c>
      <c r="O6938">
        <v>1.2796548043312239E-6</v>
      </c>
      <c r="P6938">
        <v>1.449803746971467E-8</v>
      </c>
      <c r="Q6938">
        <v>0</v>
      </c>
      <c r="R6938">
        <v>2.9551674699897868E-7</v>
      </c>
      <c r="S6938">
        <v>1.4045701413523389E-4</v>
      </c>
      <c r="T6938">
        <v>2.0573066325526581E-5</v>
      </c>
    </row>
    <row r="6939" spans="1:20">
      <c r="A6939" s="10">
        <v>6933</v>
      </c>
      <c r="B6939" s="10">
        <v>0</v>
      </c>
      <c r="C6939" s="10">
        <v>1.494369459155292E-7</v>
      </c>
      <c r="D6939" s="10">
        <v>6.5574395861588076E-7</v>
      </c>
      <c r="E6939" s="10">
        <v>0</v>
      </c>
      <c r="F6939" s="10">
        <v>0</v>
      </c>
      <c r="G6939" s="10">
        <v>6.2603915774030476E-7</v>
      </c>
      <c r="H6939" s="10">
        <v>1.877761678936979E-7</v>
      </c>
      <c r="I6939" s="10">
        <v>1.0711914984225501E-6</v>
      </c>
      <c r="J6939" s="10">
        <v>4.6336207786321938E-7</v>
      </c>
      <c r="K6939">
        <v>2.5194198656052201E-7</v>
      </c>
      <c r="L6939">
        <v>0</v>
      </c>
      <c r="M6939">
        <v>1.7514781013893799E-7</v>
      </c>
      <c r="N6939">
        <v>2.2756911028499701E-7</v>
      </c>
      <c r="O6939">
        <v>1.3217097676397641E-7</v>
      </c>
      <c r="P6939">
        <v>0</v>
      </c>
      <c r="Q6939">
        <v>0</v>
      </c>
      <c r="R6939">
        <v>3.0052550542269017E-8</v>
      </c>
      <c r="S6939">
        <v>1.210440961138386E-4</v>
      </c>
      <c r="T6939">
        <v>2.960972496551073E-5</v>
      </c>
    </row>
    <row r="6940" spans="1:20">
      <c r="A6940" s="10">
        <v>6934</v>
      </c>
      <c r="B6940" s="10">
        <v>0</v>
      </c>
      <c r="C6940" s="10">
        <v>0</v>
      </c>
      <c r="D6940" s="10">
        <v>4.316757104617862E-8</v>
      </c>
      <c r="E6940" s="10">
        <v>0</v>
      </c>
      <c r="F6940" s="10">
        <v>0</v>
      </c>
      <c r="G6940" s="10">
        <v>2.9998972224729018E-8</v>
      </c>
      <c r="H6940" s="10">
        <v>5.7924738875330697E-8</v>
      </c>
      <c r="I6940" s="10">
        <v>3.3138414262728691E-7</v>
      </c>
      <c r="J6940" s="10">
        <v>0</v>
      </c>
      <c r="K6940">
        <v>0</v>
      </c>
      <c r="L6940">
        <v>0</v>
      </c>
      <c r="M6940">
        <v>1.148510230419266E-8</v>
      </c>
      <c r="N6940">
        <v>9.3053343829675572E-10</v>
      </c>
      <c r="O6940">
        <v>5.5868076668239071E-9</v>
      </c>
      <c r="P6940">
        <v>0</v>
      </c>
      <c r="Q6940">
        <v>0</v>
      </c>
      <c r="R6940">
        <v>0</v>
      </c>
      <c r="S6940">
        <v>1.068699606504074E-4</v>
      </c>
      <c r="T6940">
        <v>4.1611777660250728E-5</v>
      </c>
    </row>
    <row r="6941" spans="1:20">
      <c r="A6941" s="10">
        <v>6935</v>
      </c>
      <c r="B6941" s="10">
        <v>0</v>
      </c>
      <c r="C6941" s="10">
        <v>0</v>
      </c>
      <c r="D6941" s="10">
        <v>8.7102992160994106E-9</v>
      </c>
      <c r="E6941" s="10">
        <v>0</v>
      </c>
      <c r="F6941" s="10">
        <v>0</v>
      </c>
      <c r="G6941" s="10">
        <v>0</v>
      </c>
      <c r="H6941" s="10">
        <v>0</v>
      </c>
      <c r="I6941" s="10">
        <v>1.126724574771951E-8</v>
      </c>
      <c r="J6941" s="10">
        <v>0</v>
      </c>
      <c r="K6941">
        <v>0</v>
      </c>
      <c r="L6941">
        <v>0</v>
      </c>
      <c r="M6941">
        <v>0</v>
      </c>
      <c r="N6941">
        <v>8.052693216029618E-10</v>
      </c>
      <c r="O6941">
        <v>0</v>
      </c>
      <c r="P6941">
        <v>0</v>
      </c>
      <c r="Q6941">
        <v>0</v>
      </c>
      <c r="R6941">
        <v>0</v>
      </c>
      <c r="S6941">
        <v>8.4176452237621973E-5</v>
      </c>
      <c r="T6941">
        <v>4.2327984871570728E-5</v>
      </c>
    </row>
    <row r="6942" spans="1:20">
      <c r="A6942" s="10">
        <v>6936</v>
      </c>
      <c r="B6942" s="10">
        <v>0</v>
      </c>
      <c r="C6942" s="10">
        <v>0</v>
      </c>
      <c r="D6942" s="10">
        <v>0</v>
      </c>
      <c r="E6942" s="10">
        <v>0</v>
      </c>
      <c r="F6942" s="10">
        <v>0</v>
      </c>
      <c r="G6942" s="10">
        <v>0</v>
      </c>
      <c r="H6942" s="10">
        <v>0</v>
      </c>
      <c r="I6942" s="10">
        <v>0</v>
      </c>
      <c r="J6942" s="10">
        <v>0</v>
      </c>
      <c r="K6942">
        <v>0</v>
      </c>
      <c r="L6942">
        <v>0</v>
      </c>
      <c r="M6942">
        <v>0</v>
      </c>
      <c r="N6942">
        <v>8.052693216029618E-10</v>
      </c>
      <c r="O6942">
        <v>2.514063450070758E-9</v>
      </c>
      <c r="P6942">
        <v>0</v>
      </c>
      <c r="Q6942">
        <v>0</v>
      </c>
      <c r="R6942">
        <v>0</v>
      </c>
      <c r="S6942">
        <v>6.3683120638587207E-5</v>
      </c>
      <c r="T6942">
        <v>3.6663695245656088E-5</v>
      </c>
    </row>
    <row r="6943" spans="1:20">
      <c r="A6943" s="10">
        <v>6937</v>
      </c>
      <c r="B6943" s="10">
        <v>0</v>
      </c>
      <c r="C6943" s="10">
        <v>2.9782275270386832E-7</v>
      </c>
      <c r="D6943" s="10">
        <v>0</v>
      </c>
      <c r="E6943" s="10">
        <v>0</v>
      </c>
      <c r="F6943" s="10">
        <v>0</v>
      </c>
      <c r="G6943" s="10">
        <v>0</v>
      </c>
      <c r="H6943" s="10">
        <v>0</v>
      </c>
      <c r="I6943" s="10">
        <v>0</v>
      </c>
      <c r="J6943" s="10">
        <v>1.2948933123084701E-7</v>
      </c>
      <c r="K6943">
        <v>0</v>
      </c>
      <c r="L6943">
        <v>0</v>
      </c>
      <c r="M6943">
        <v>2.7313008917158168E-7</v>
      </c>
      <c r="N6943">
        <v>7.5158470016276428E-10</v>
      </c>
      <c r="O6943">
        <v>0</v>
      </c>
      <c r="P6943">
        <v>0</v>
      </c>
      <c r="Q6943">
        <v>0</v>
      </c>
      <c r="R6943">
        <v>0</v>
      </c>
      <c r="S6943">
        <v>4.5342912039455122E-5</v>
      </c>
      <c r="T6943">
        <v>3.8356615762673811E-5</v>
      </c>
    </row>
    <row r="6944" spans="1:20">
      <c r="A6944" s="10">
        <v>6938</v>
      </c>
      <c r="B6944" s="10">
        <v>0</v>
      </c>
      <c r="C6944" s="10">
        <v>0</v>
      </c>
      <c r="D6944" s="10">
        <v>0</v>
      </c>
      <c r="E6944" s="10">
        <v>0</v>
      </c>
      <c r="F6944" s="10">
        <v>0</v>
      </c>
      <c r="G6944" s="10">
        <v>0</v>
      </c>
      <c r="H6944" s="10">
        <v>0</v>
      </c>
      <c r="I6944" s="10">
        <v>0</v>
      </c>
      <c r="J6944" s="10">
        <v>1.7086936137486291E-7</v>
      </c>
      <c r="K6944">
        <v>0</v>
      </c>
      <c r="L6944">
        <v>0</v>
      </c>
      <c r="M6944">
        <v>9.331645622156534E-9</v>
      </c>
      <c r="N6944">
        <v>7.6947957397616349E-10</v>
      </c>
      <c r="O6944">
        <v>0</v>
      </c>
      <c r="P6944">
        <v>0</v>
      </c>
      <c r="Q6944">
        <v>0</v>
      </c>
      <c r="R6944">
        <v>0</v>
      </c>
      <c r="S6944">
        <v>3.7655892228296851E-5</v>
      </c>
      <c r="T6944">
        <v>4.5614007030838382E-5</v>
      </c>
    </row>
    <row r="6945" spans="1:20">
      <c r="A6945" s="10">
        <v>6939</v>
      </c>
      <c r="B6945" s="10">
        <v>0</v>
      </c>
      <c r="C6945" s="10">
        <v>0</v>
      </c>
      <c r="D6945" s="10">
        <v>0</v>
      </c>
      <c r="E6945" s="10">
        <v>0</v>
      </c>
      <c r="F6945" s="10">
        <v>0</v>
      </c>
      <c r="G6945" s="10">
        <v>0</v>
      </c>
      <c r="H6945" s="10">
        <v>0</v>
      </c>
      <c r="I6945" s="10">
        <v>0</v>
      </c>
      <c r="J6945" s="10">
        <v>8.6200541154219905E-8</v>
      </c>
      <c r="K6945">
        <v>0</v>
      </c>
      <c r="L6945">
        <v>0</v>
      </c>
      <c r="M6945">
        <v>0</v>
      </c>
      <c r="N6945">
        <v>7.5158470016276428E-10</v>
      </c>
      <c r="O6945">
        <v>6.4463165386429703E-11</v>
      </c>
      <c r="P6945">
        <v>0</v>
      </c>
      <c r="Q6945">
        <v>0</v>
      </c>
      <c r="R6945">
        <v>0</v>
      </c>
      <c r="S6945">
        <v>2.870307300699865E-5</v>
      </c>
      <c r="T6945">
        <v>5.4193010513917408E-5</v>
      </c>
    </row>
    <row r="6946" spans="1:20">
      <c r="A6946" s="10">
        <v>6940</v>
      </c>
      <c r="B6946" s="10">
        <v>0</v>
      </c>
      <c r="C6946" s="10">
        <v>0</v>
      </c>
      <c r="D6946" s="10">
        <v>0</v>
      </c>
      <c r="E6946" s="10">
        <v>0</v>
      </c>
      <c r="F6946" s="10">
        <v>0</v>
      </c>
      <c r="G6946" s="10">
        <v>0</v>
      </c>
      <c r="H6946" s="10">
        <v>0</v>
      </c>
      <c r="I6946" s="10">
        <v>0</v>
      </c>
      <c r="J6946" s="10">
        <v>0</v>
      </c>
      <c r="K6946">
        <v>0</v>
      </c>
      <c r="L6946">
        <v>1.154816682406195E-9</v>
      </c>
      <c r="M6946">
        <v>0</v>
      </c>
      <c r="N6946">
        <v>7.5158470016276428E-10</v>
      </c>
      <c r="O6946">
        <v>1.0743860897738281E-11</v>
      </c>
      <c r="P6946">
        <v>0</v>
      </c>
      <c r="Q6946">
        <v>0</v>
      </c>
      <c r="R6946">
        <v>0</v>
      </c>
      <c r="S6946">
        <v>3.4078969485154653E-5</v>
      </c>
      <c r="T6946">
        <v>6.5942137160968821E-5</v>
      </c>
    </row>
    <row r="6947" spans="1:20">
      <c r="A6947" s="10">
        <v>6941</v>
      </c>
      <c r="B6947" s="10">
        <v>0</v>
      </c>
      <c r="C6947" s="10">
        <v>0</v>
      </c>
      <c r="D6947" s="10">
        <v>0</v>
      </c>
      <c r="E6947" s="10">
        <v>0</v>
      </c>
      <c r="F6947" s="10">
        <v>0</v>
      </c>
      <c r="G6947" s="10">
        <v>0</v>
      </c>
      <c r="H6947" s="10">
        <v>0</v>
      </c>
      <c r="I6947" s="10">
        <v>0</v>
      </c>
      <c r="J6947" s="10">
        <v>0</v>
      </c>
      <c r="K6947">
        <v>0</v>
      </c>
      <c r="L6947">
        <v>0</v>
      </c>
      <c r="M6947">
        <v>0</v>
      </c>
      <c r="N6947">
        <v>8.231641954163609E-10</v>
      </c>
      <c r="O6947">
        <v>0</v>
      </c>
      <c r="P6947">
        <v>0</v>
      </c>
      <c r="Q6947">
        <v>0</v>
      </c>
      <c r="R6947">
        <v>0</v>
      </c>
      <c r="S6947">
        <v>3.7348258889564973E-5</v>
      </c>
      <c r="T6947">
        <v>9.0308304444005748E-5</v>
      </c>
    </row>
    <row r="6948" spans="1:20">
      <c r="A6948" s="10">
        <v>6942</v>
      </c>
      <c r="B6948" s="10">
        <v>4.4183386727239432E-6</v>
      </c>
      <c r="C6948" s="10">
        <v>4.9006295982785196E-7</v>
      </c>
      <c r="D6948" s="10">
        <v>2.8015549648795451E-7</v>
      </c>
      <c r="E6948" s="10">
        <v>8.735795528957396E-7</v>
      </c>
      <c r="F6948" s="10">
        <v>2.9371964474884409E-7</v>
      </c>
      <c r="G6948" s="10">
        <v>1.0490445517913299E-6</v>
      </c>
      <c r="H6948" s="10">
        <v>1.6841930371557479E-7</v>
      </c>
      <c r="I6948" s="10">
        <v>2.3427016255713821E-6</v>
      </c>
      <c r="J6948" s="10">
        <v>7.279044220544135E-7</v>
      </c>
      <c r="K6948">
        <v>1.985917346747061E-7</v>
      </c>
      <c r="L6948">
        <v>2.7077564160719261E-7</v>
      </c>
      <c r="M6948">
        <v>1.1252600764422161E-6</v>
      </c>
      <c r="N6948">
        <v>1.033918834894443E-6</v>
      </c>
      <c r="O6948">
        <v>6.801215809712734E-7</v>
      </c>
      <c r="P6948">
        <v>8.880047950200231E-9</v>
      </c>
      <c r="Q6948">
        <v>2.002438197125345E-7</v>
      </c>
      <c r="R6948">
        <v>4.2785788380592717E-6</v>
      </c>
      <c r="S6948">
        <v>5.3662833894325501E-5</v>
      </c>
      <c r="T6948">
        <v>9.7512008464191612E-5</v>
      </c>
    </row>
    <row r="6949" spans="1:20">
      <c r="A6949" s="10">
        <v>6943</v>
      </c>
      <c r="B6949" s="10">
        <v>8.0106580686827475E-5</v>
      </c>
      <c r="C6949" s="10">
        <v>2.9691745913057579E-5</v>
      </c>
      <c r="D6949" s="10">
        <v>3.5957253141855413E-5</v>
      </c>
      <c r="E6949" s="10">
        <v>3.1682592871055227E-5</v>
      </c>
      <c r="F6949" s="10">
        <v>3.3382474457290621E-5</v>
      </c>
      <c r="G6949" s="10">
        <v>3.4554575617861883E-5</v>
      </c>
      <c r="H6949" s="10">
        <v>1.581134300215662E-5</v>
      </c>
      <c r="I6949" s="10">
        <v>5.2459387599128798E-5</v>
      </c>
      <c r="J6949" s="10">
        <v>3.463122411554182E-5</v>
      </c>
      <c r="K6949">
        <v>4.0956647943812691E-5</v>
      </c>
      <c r="L6949">
        <v>1.772684026077393E-5</v>
      </c>
      <c r="M6949">
        <v>4.215928114436348E-5</v>
      </c>
      <c r="N6949">
        <v>5.1165707686194207E-5</v>
      </c>
      <c r="O6949">
        <v>5.2633206516152963E-5</v>
      </c>
      <c r="P6949">
        <v>3.549346104421614E-6</v>
      </c>
      <c r="Q6949">
        <v>1.8827121060593971E-5</v>
      </c>
      <c r="R6949">
        <v>6.8455341384885917E-5</v>
      </c>
      <c r="S6949">
        <v>5.7152386971854318E-5</v>
      </c>
      <c r="T6949">
        <v>7.5839205733640915E-5</v>
      </c>
    </row>
    <row r="6950" spans="1:20">
      <c r="A6950" s="10">
        <v>6944</v>
      </c>
      <c r="B6950" s="10">
        <v>2.1743927754757511E-4</v>
      </c>
      <c r="C6950" s="10">
        <v>1.008435592806361E-4</v>
      </c>
      <c r="D6950" s="10">
        <v>1.2240894767603729E-4</v>
      </c>
      <c r="E6950" s="10">
        <v>1.2612776203554769E-4</v>
      </c>
      <c r="F6950" s="10">
        <v>1.1405258603018761E-4</v>
      </c>
      <c r="G6950" s="10">
        <v>1.138807508678031E-4</v>
      </c>
      <c r="H6950" s="10">
        <v>5.6264845057770778E-5</v>
      </c>
      <c r="I6950" s="10">
        <v>1.72064754727138E-4</v>
      </c>
      <c r="J6950" s="10">
        <v>1.1650218991819769E-4</v>
      </c>
      <c r="K6950">
        <v>1.6654594296950799E-4</v>
      </c>
      <c r="L6950">
        <v>8.1070715007241763E-5</v>
      </c>
      <c r="M6950">
        <v>1.3936563204897749E-4</v>
      </c>
      <c r="N6950">
        <v>1.4112224294379589E-4</v>
      </c>
      <c r="O6950">
        <v>1.7281231227735149E-4</v>
      </c>
      <c r="P6950">
        <v>3.2807926134786963E-5</v>
      </c>
      <c r="Q6950">
        <v>1.209776408774697E-4</v>
      </c>
      <c r="R6950">
        <v>1.978299575360842E-4</v>
      </c>
      <c r="S6950">
        <v>4.5688189832450717E-5</v>
      </c>
      <c r="T6950">
        <v>9.0696610179841225E-5</v>
      </c>
    </row>
    <row r="6951" spans="1:20">
      <c r="A6951" s="10">
        <v>6945</v>
      </c>
      <c r="B6951" s="10">
        <v>3.3664871460863121E-4</v>
      </c>
      <c r="C6951" s="10">
        <v>1.7183701196908389E-4</v>
      </c>
      <c r="D6951" s="10">
        <v>2.0753944038973639E-4</v>
      </c>
      <c r="E6951" s="10">
        <v>2.6840224843903957E-4</v>
      </c>
      <c r="F6951" s="10">
        <v>2.6878812851481191E-4</v>
      </c>
      <c r="G6951" s="10">
        <v>2.1564252867828211E-4</v>
      </c>
      <c r="H6951" s="10">
        <v>1.4089066741176411E-4</v>
      </c>
      <c r="I6951" s="10">
        <v>3.1964310197328229E-4</v>
      </c>
      <c r="J6951" s="10">
        <v>2.112982340577681E-4</v>
      </c>
      <c r="K6951">
        <v>2.7129739895340161E-4</v>
      </c>
      <c r="L6951">
        <v>1.5390553726931611E-4</v>
      </c>
      <c r="M6951">
        <v>2.4243303792962679E-4</v>
      </c>
      <c r="N6951">
        <v>2.3330011809875769E-4</v>
      </c>
      <c r="O6951">
        <v>2.8653330903818572E-4</v>
      </c>
      <c r="P6951">
        <v>1.381064926818182E-4</v>
      </c>
      <c r="Q6951">
        <v>1.669268016620191E-4</v>
      </c>
      <c r="R6951">
        <v>3.344198988949065E-4</v>
      </c>
      <c r="S6951">
        <v>3.8820650604993888E-5</v>
      </c>
      <c r="T6951">
        <v>9.7149373928367803E-5</v>
      </c>
    </row>
    <row r="6952" spans="1:20">
      <c r="A6952" s="10">
        <v>6946</v>
      </c>
      <c r="B6952" s="10">
        <v>3.3942220633568913E-4</v>
      </c>
      <c r="C6952" s="10">
        <v>2.0767148354904961E-4</v>
      </c>
      <c r="D6952" s="10">
        <v>2.9836128520291827E-4</v>
      </c>
      <c r="E6952" s="10">
        <v>3.8053216184232789E-4</v>
      </c>
      <c r="F6952" s="10">
        <v>4.1357330518909018E-4</v>
      </c>
      <c r="G6952" s="10">
        <v>2.9127891083424831E-4</v>
      </c>
      <c r="H6952" s="10">
        <v>2.7246579705627331E-4</v>
      </c>
      <c r="I6952" s="10">
        <v>3.5649220594722409E-4</v>
      </c>
      <c r="J6952" s="10">
        <v>2.9551589176866032E-4</v>
      </c>
      <c r="K6952">
        <v>3.935308758775227E-4</v>
      </c>
      <c r="L6952">
        <v>1.7202650202858671E-4</v>
      </c>
      <c r="M6952">
        <v>3.2863704396265898E-4</v>
      </c>
      <c r="N6952">
        <v>3.52201014508119E-4</v>
      </c>
      <c r="O6952">
        <v>3.1434117523027348E-4</v>
      </c>
      <c r="P6952">
        <v>2.7710715182458103E-4</v>
      </c>
      <c r="Q6952">
        <v>2.5228057418457517E-4</v>
      </c>
      <c r="R6952">
        <v>3.7662730089652122E-4</v>
      </c>
      <c r="S6952">
        <v>3.3978209422859702E-5</v>
      </c>
      <c r="T6952">
        <v>7.8439571553618492E-5</v>
      </c>
    </row>
    <row r="6953" spans="1:20">
      <c r="A6953" s="10">
        <v>6947</v>
      </c>
      <c r="B6953" s="10">
        <v>3.0152902241681139E-4</v>
      </c>
      <c r="C6953" s="10">
        <v>3.0309813967946831E-4</v>
      </c>
      <c r="D6953" s="10">
        <v>3.3670025148849138E-4</v>
      </c>
      <c r="E6953" s="10">
        <v>4.4590957663895721E-4</v>
      </c>
      <c r="F6953" s="10">
        <v>4.6020464158103551E-4</v>
      </c>
      <c r="G6953" s="10">
        <v>3.4756907701045519E-4</v>
      </c>
      <c r="H6953" s="10">
        <v>4.1941417948540333E-4</v>
      </c>
      <c r="I6953" s="10">
        <v>3.6878654781596942E-4</v>
      </c>
      <c r="J6953" s="10">
        <v>3.6804450866719727E-4</v>
      </c>
      <c r="K6953">
        <v>4.3711016616231242E-4</v>
      </c>
      <c r="L6953">
        <v>3.1081628286167489E-4</v>
      </c>
      <c r="M6953">
        <v>3.1630141958551819E-4</v>
      </c>
      <c r="N6953">
        <v>3.733700149613498E-4</v>
      </c>
      <c r="O6953">
        <v>3.6696985992397109E-4</v>
      </c>
      <c r="P6953">
        <v>4.9559887407820682E-4</v>
      </c>
      <c r="Q6953">
        <v>2.4841358589208507E-4</v>
      </c>
      <c r="R6953">
        <v>3.2906150130678418E-4</v>
      </c>
      <c r="S6953">
        <v>3.2142547404123669E-5</v>
      </c>
      <c r="T6953">
        <v>8.851518781394963E-5</v>
      </c>
    </row>
    <row r="6954" spans="1:20">
      <c r="A6954" s="10">
        <v>6948</v>
      </c>
      <c r="B6954" s="10">
        <v>4.4621743476217499E-4</v>
      </c>
      <c r="C6954" s="10">
        <v>3.4972347633665011E-4</v>
      </c>
      <c r="D6954" s="10">
        <v>3.8100682133234272E-4</v>
      </c>
      <c r="E6954" s="10">
        <v>4.6511928679833758E-4</v>
      </c>
      <c r="F6954" s="10">
        <v>3.0523081402042651E-4</v>
      </c>
      <c r="G6954" s="10">
        <v>3.6884333204855889E-4</v>
      </c>
      <c r="H6954" s="10">
        <v>4.9252871849663989E-4</v>
      </c>
      <c r="I6954" s="10">
        <v>3.8981774316048621E-4</v>
      </c>
      <c r="J6954" s="10">
        <v>3.9288387562747782E-4</v>
      </c>
      <c r="K6954">
        <v>4.8695567150786452E-4</v>
      </c>
      <c r="L6954">
        <v>3.8793291998356639E-4</v>
      </c>
      <c r="M6954">
        <v>4.4301538236560489E-4</v>
      </c>
      <c r="N6954">
        <v>3.3726256845544608E-4</v>
      </c>
      <c r="O6954">
        <v>3.6457906132717318E-4</v>
      </c>
      <c r="P6954">
        <v>5.2943326126584961E-4</v>
      </c>
      <c r="Q6954">
        <v>2.7942722937289682E-4</v>
      </c>
      <c r="R6954">
        <v>4.348460200793824E-4</v>
      </c>
      <c r="S6954">
        <v>3.9025992070832392E-5</v>
      </c>
      <c r="T6954">
        <v>8.182917411458239E-5</v>
      </c>
    </row>
    <row r="6955" spans="1:20">
      <c r="A6955" s="10">
        <v>6949</v>
      </c>
      <c r="B6955" s="10">
        <v>3.3475700153638352E-4</v>
      </c>
      <c r="C6955" s="10">
        <v>3.3109269007928647E-4</v>
      </c>
      <c r="D6955" s="10">
        <v>4.0806826568093031E-4</v>
      </c>
      <c r="E6955" s="10">
        <v>4.5701537146997377E-4</v>
      </c>
      <c r="F6955" s="10">
        <v>2.4872816875590078E-4</v>
      </c>
      <c r="G6955" s="10">
        <v>3.4774979335692888E-4</v>
      </c>
      <c r="H6955" s="10">
        <v>4.8926709938436829E-4</v>
      </c>
      <c r="I6955" s="10">
        <v>3.6810807472356492E-4</v>
      </c>
      <c r="J6955" s="10">
        <v>3.6978374950934889E-4</v>
      </c>
      <c r="K6955">
        <v>3.6713110409114589E-4</v>
      </c>
      <c r="L6955">
        <v>4.0002872974884238E-4</v>
      </c>
      <c r="M6955">
        <v>3.8194981482220111E-4</v>
      </c>
      <c r="N6955">
        <v>4.1664543883252641E-4</v>
      </c>
      <c r="O6955">
        <v>2.8476161951649639E-4</v>
      </c>
      <c r="P6955">
        <v>4.975779014991901E-4</v>
      </c>
      <c r="Q6955">
        <v>3.4205234270197289E-4</v>
      </c>
      <c r="R6955">
        <v>3.5654590835982008E-4</v>
      </c>
      <c r="S6955">
        <v>4.7768198861011528E-5</v>
      </c>
      <c r="T6955">
        <v>7.9980986124907213E-5</v>
      </c>
    </row>
    <row r="6956" spans="1:20">
      <c r="A6956" s="10">
        <v>6950</v>
      </c>
      <c r="B6956" s="10">
        <v>2.3314222811575779E-4</v>
      </c>
      <c r="C6956" s="10">
        <v>3.2226644344850598E-4</v>
      </c>
      <c r="D6956" s="10">
        <v>3.3975607460465419E-4</v>
      </c>
      <c r="E6956" s="10">
        <v>3.5608286057512708E-4</v>
      </c>
      <c r="F6956" s="10">
        <v>3.4622191982143123E-4</v>
      </c>
      <c r="G6956" s="10">
        <v>2.8097385101041091E-4</v>
      </c>
      <c r="H6956" s="10">
        <v>4.1514892884354489E-4</v>
      </c>
      <c r="I6956" s="10">
        <v>2.7057812238559742E-4</v>
      </c>
      <c r="J6956" s="10">
        <v>3.2313766750868318E-4</v>
      </c>
      <c r="K6956">
        <v>3.4701272533399009E-4</v>
      </c>
      <c r="L6956">
        <v>3.488239559580323E-4</v>
      </c>
      <c r="M6956">
        <v>2.9683072834104128E-4</v>
      </c>
      <c r="N6956">
        <v>2.5715389318079049E-4</v>
      </c>
      <c r="O6956">
        <v>2.910664549857144E-4</v>
      </c>
      <c r="P6956">
        <v>4.226589304235028E-4</v>
      </c>
      <c r="Q6956">
        <v>3.6937428904749878E-4</v>
      </c>
      <c r="R6956">
        <v>3.0324258990893958E-4</v>
      </c>
      <c r="S6956">
        <v>5.0555280970871318E-5</v>
      </c>
      <c r="T6956">
        <v>7.1511297608026453E-5</v>
      </c>
    </row>
    <row r="6957" spans="1:20">
      <c r="A6957" s="10">
        <v>6951</v>
      </c>
      <c r="B6957" s="10">
        <v>1.991393801385318E-4</v>
      </c>
      <c r="C6957" s="10">
        <v>1.9416456475197471E-4</v>
      </c>
      <c r="D6957" s="10">
        <v>2.5218373468908882E-4</v>
      </c>
      <c r="E6957" s="10">
        <v>2.4503145649201118E-4</v>
      </c>
      <c r="F6957" s="10">
        <v>1.534748656785968E-4</v>
      </c>
      <c r="G6957" s="10">
        <v>1.843003912966183E-4</v>
      </c>
      <c r="H6957" s="10">
        <v>2.9849664963367442E-4</v>
      </c>
      <c r="I6957" s="10">
        <v>2.197762751981211E-4</v>
      </c>
      <c r="J6957" s="10">
        <v>2.2971743985483579E-4</v>
      </c>
      <c r="K6957">
        <v>2.4567278506548002E-4</v>
      </c>
      <c r="L6957">
        <v>2.7699779389199708E-4</v>
      </c>
      <c r="M6957">
        <v>1.9227907307959189E-4</v>
      </c>
      <c r="N6957">
        <v>1.7792267514870109E-4</v>
      </c>
      <c r="O6957">
        <v>2.3560234157810679E-4</v>
      </c>
      <c r="P6957">
        <v>3.0671522517070071E-4</v>
      </c>
      <c r="Q6957">
        <v>2.0722942392881701E-4</v>
      </c>
      <c r="R6957">
        <v>2.1118884495440081E-4</v>
      </c>
      <c r="S6957">
        <v>4.4459408454574053E-5</v>
      </c>
      <c r="T6957">
        <v>8.9054486560023857E-5</v>
      </c>
    </row>
    <row r="6958" spans="1:20">
      <c r="A6958" s="10">
        <v>6952</v>
      </c>
      <c r="B6958" s="10">
        <v>9.2963857642933869E-5</v>
      </c>
      <c r="C6958" s="10">
        <v>1.3632269546852839E-4</v>
      </c>
      <c r="D6958" s="10">
        <v>1.348398703985453E-4</v>
      </c>
      <c r="E6958" s="10">
        <v>1.5377393546868611E-4</v>
      </c>
      <c r="F6958" s="10">
        <v>9.3626758117432439E-5</v>
      </c>
      <c r="G6958" s="10">
        <v>1.0475685133457711E-4</v>
      </c>
      <c r="H6958" s="10">
        <v>1.5057937801654051E-4</v>
      </c>
      <c r="I6958" s="10">
        <v>1.075487078083121E-4</v>
      </c>
      <c r="J6958" s="10">
        <v>1.211840257370783E-4</v>
      </c>
      <c r="K6958">
        <v>1.3991889493154759E-4</v>
      </c>
      <c r="L6958">
        <v>1.8767129442223349E-4</v>
      </c>
      <c r="M6958">
        <v>1.379448638793429E-4</v>
      </c>
      <c r="N6958">
        <v>1.014106793775045E-4</v>
      </c>
      <c r="O6958">
        <v>1.4139781175506009E-4</v>
      </c>
      <c r="P6958">
        <v>1.4228265237496951E-4</v>
      </c>
      <c r="Q6958">
        <v>1.4491940929428339E-4</v>
      </c>
      <c r="R6958">
        <v>1.059935231310453E-4</v>
      </c>
      <c r="S6958">
        <v>4.8663031830669771E-5</v>
      </c>
      <c r="T6958">
        <v>1.306319871025933E-4</v>
      </c>
    </row>
    <row r="6959" spans="1:20">
      <c r="A6959" s="10">
        <v>6953</v>
      </c>
      <c r="B6959" s="10">
        <v>2.5833431177845101E-5</v>
      </c>
      <c r="C6959" s="10">
        <v>9.8433045426573267E-5</v>
      </c>
      <c r="D6959" s="10">
        <v>8.8857759322967059E-5</v>
      </c>
      <c r="E6959" s="10">
        <v>7.6096858704851201E-5</v>
      </c>
      <c r="F6959" s="10">
        <v>1.812509831306842E-5</v>
      </c>
      <c r="G6959" s="10">
        <v>4.6697983444102843E-5</v>
      </c>
      <c r="H6959" s="10">
        <v>5.7070069771343699E-5</v>
      </c>
      <c r="I6959" s="10">
        <v>4.9111897554593452E-5</v>
      </c>
      <c r="J6959" s="10">
        <v>6.3088864682005023E-5</v>
      </c>
      <c r="K6959">
        <v>4.679400858403695E-5</v>
      </c>
      <c r="L6959">
        <v>7.832775111756498E-5</v>
      </c>
      <c r="M6959">
        <v>6.2755629957495204E-5</v>
      </c>
      <c r="N6959">
        <v>3.7616436213937049E-5</v>
      </c>
      <c r="O6959">
        <v>1.4744597934199301E-4</v>
      </c>
      <c r="P6959">
        <v>1.9986405472976431E-5</v>
      </c>
      <c r="Q6959">
        <v>6.2151272124606047E-5</v>
      </c>
      <c r="R6959">
        <v>1.1808287116078299E-5</v>
      </c>
      <c r="S6959">
        <v>4.7803692432694498E-5</v>
      </c>
      <c r="T6959">
        <v>1.3027025088236351E-4</v>
      </c>
    </row>
    <row r="6960" spans="1:20">
      <c r="A6960" s="10">
        <v>6954</v>
      </c>
      <c r="B6960" s="10">
        <v>1.861778329044011E-5</v>
      </c>
      <c r="C6960" s="10">
        <v>9.1772916233164373E-5</v>
      </c>
      <c r="D6960" s="10">
        <v>7.0673667771388023E-5</v>
      </c>
      <c r="E6960" s="10">
        <v>7.9939355098315696E-5</v>
      </c>
      <c r="F6960" s="10">
        <v>0</v>
      </c>
      <c r="G6960" s="10">
        <v>5.7414492239736523E-5</v>
      </c>
      <c r="H6960" s="10">
        <v>4.2055410709211428E-5</v>
      </c>
      <c r="I6960" s="10">
        <v>4.1131591961664782E-5</v>
      </c>
      <c r="J6960" s="10">
        <v>6.5303546988951442E-5</v>
      </c>
      <c r="K6960">
        <v>2.9513393754821771E-5</v>
      </c>
      <c r="L6960">
        <v>4.3664600355958273E-5</v>
      </c>
      <c r="M6960">
        <v>5.3255586714624297E-5</v>
      </c>
      <c r="N6960">
        <v>7.6233347980470524E-6</v>
      </c>
      <c r="O6960">
        <v>1.3869416992488701E-4</v>
      </c>
      <c r="P6960">
        <v>2.1700390646466349E-6</v>
      </c>
      <c r="Q6960">
        <v>3.9831634277375602E-5</v>
      </c>
      <c r="R6960">
        <v>3.215650734458472E-6</v>
      </c>
      <c r="S6960">
        <v>6.6991214797851932E-5</v>
      </c>
      <c r="T6960">
        <v>1.113928542995246E-4</v>
      </c>
    </row>
    <row r="6961" spans="1:20">
      <c r="A6961" s="10">
        <v>6955</v>
      </c>
      <c r="B6961" s="10">
        <v>1.7147354779961059E-5</v>
      </c>
      <c r="C6961" s="10">
        <v>7.4283018865467463E-5</v>
      </c>
      <c r="D6961" s="10">
        <v>6.337265837559867E-5</v>
      </c>
      <c r="E6961" s="10">
        <v>7.0213138535613794E-5</v>
      </c>
      <c r="F6961" s="10">
        <v>0</v>
      </c>
      <c r="G6961" s="10">
        <v>5.4407000580481988E-5</v>
      </c>
      <c r="H6961" s="10">
        <v>4.0807449297250538E-5</v>
      </c>
      <c r="I6961" s="10">
        <v>4.1428034641805968E-5</v>
      </c>
      <c r="J6961" s="10">
        <v>7.190995716995898E-5</v>
      </c>
      <c r="K6961">
        <v>2.2287402623793919E-5</v>
      </c>
      <c r="L6961">
        <v>1.814655838399447E-5</v>
      </c>
      <c r="M6961">
        <v>5.4167871719760393E-5</v>
      </c>
      <c r="N6961">
        <v>7.3607297616946462E-6</v>
      </c>
      <c r="O6961">
        <v>1.3101126427393531E-4</v>
      </c>
      <c r="P6961">
        <v>7.3070108847361908E-6</v>
      </c>
      <c r="Q6961">
        <v>3.2477731875070003E-5</v>
      </c>
      <c r="R6961">
        <v>5.8251860467764786E-6</v>
      </c>
      <c r="S6961">
        <v>5.9641225391154281E-5</v>
      </c>
      <c r="T6961">
        <v>7.3764020721006136E-5</v>
      </c>
    </row>
    <row r="6962" spans="1:20">
      <c r="A6962" s="10">
        <v>6956</v>
      </c>
      <c r="B6962" s="10">
        <v>7.2748361677039663E-6</v>
      </c>
      <c r="C6962" s="10">
        <v>2.9512202590640781E-5</v>
      </c>
      <c r="D6962" s="10">
        <v>2.5809026297300119E-5</v>
      </c>
      <c r="E6962" s="10">
        <v>3.2900785209724322E-5</v>
      </c>
      <c r="F6962" s="10">
        <v>0</v>
      </c>
      <c r="G6962" s="10">
        <v>4.0147277949319682E-5</v>
      </c>
      <c r="H6962" s="10">
        <v>2.8698080523863699E-5</v>
      </c>
      <c r="I6962" s="10">
        <v>2.8774826662439761E-5</v>
      </c>
      <c r="J6962" s="10">
        <v>5.664508084725597E-5</v>
      </c>
      <c r="K6962">
        <v>1.216351331408194E-5</v>
      </c>
      <c r="L6962">
        <v>9.4233041284345514E-7</v>
      </c>
      <c r="M6962">
        <v>3.3429277222770369E-5</v>
      </c>
      <c r="N6962">
        <v>4.6840100629679484E-6</v>
      </c>
      <c r="O6962">
        <v>9.0530325202885117E-5</v>
      </c>
      <c r="P6962">
        <v>7.4646770422193369E-6</v>
      </c>
      <c r="Q6962">
        <v>0</v>
      </c>
      <c r="R6962">
        <v>5.3549192836613429E-6</v>
      </c>
      <c r="S6962">
        <v>4.7767379333989071E-5</v>
      </c>
      <c r="T6962">
        <v>9.3356796762125276E-5</v>
      </c>
    </row>
    <row r="6963" spans="1:20">
      <c r="A6963" s="10">
        <v>6957</v>
      </c>
      <c r="B6963" s="10">
        <v>7.7862723618361298E-7</v>
      </c>
      <c r="C6963" s="10">
        <v>1.380736939759677E-5</v>
      </c>
      <c r="D6963" s="10">
        <v>8.8054532362066354E-6</v>
      </c>
      <c r="E6963" s="10">
        <v>1.318368468031503E-5</v>
      </c>
      <c r="F6963" s="10">
        <v>0</v>
      </c>
      <c r="G6963" s="10">
        <v>2.225025947863837E-5</v>
      </c>
      <c r="H6963" s="10">
        <v>1.0528617234844969E-5</v>
      </c>
      <c r="I6963" s="10">
        <v>1.549474668715627E-5</v>
      </c>
      <c r="J6963" s="10">
        <v>2.8688794929043039E-5</v>
      </c>
      <c r="K6963">
        <v>8.961515012692753E-6</v>
      </c>
      <c r="L6963">
        <v>6.9866409285574789E-8</v>
      </c>
      <c r="M6963">
        <v>1.7546015108519498E-5</v>
      </c>
      <c r="N6963">
        <v>1.8475115096798619E-6</v>
      </c>
      <c r="O6963">
        <v>2.3964303406629911E-5</v>
      </c>
      <c r="P6963">
        <v>7.484611843740196E-6</v>
      </c>
      <c r="Q6963">
        <v>0</v>
      </c>
      <c r="R6963">
        <v>1.275007283191451E-6</v>
      </c>
      <c r="S6963">
        <v>3.8833367138648847E-5</v>
      </c>
      <c r="T6963">
        <v>1.314343077694974E-4</v>
      </c>
    </row>
    <row r="6964" spans="1:20">
      <c r="A6964" s="10">
        <v>6958</v>
      </c>
      <c r="B6964" s="10">
        <v>0</v>
      </c>
      <c r="C6964" s="10">
        <v>8.5116603988711106E-6</v>
      </c>
      <c r="D6964" s="10">
        <v>3.165485903270111E-6</v>
      </c>
      <c r="E6964" s="10">
        <v>7.8484719491284664E-7</v>
      </c>
      <c r="F6964" s="10">
        <v>0</v>
      </c>
      <c r="G6964" s="10">
        <v>5.8590142302463666E-6</v>
      </c>
      <c r="H6964" s="10">
        <v>3.8133480828116631E-6</v>
      </c>
      <c r="I6964" s="10">
        <v>4.0186798737270036E-6</v>
      </c>
      <c r="J6964" s="10">
        <v>7.2555794340886092E-6</v>
      </c>
      <c r="K6964">
        <v>4.5231574992065611E-6</v>
      </c>
      <c r="L6964">
        <v>3.5799317154592043E-8</v>
      </c>
      <c r="M6964">
        <v>6.706032795300581E-6</v>
      </c>
      <c r="N6964">
        <v>2.8273900625170651E-9</v>
      </c>
      <c r="O6964">
        <v>3.9861671255396736E-6</v>
      </c>
      <c r="P6964">
        <v>6.4679369661764547E-6</v>
      </c>
      <c r="Q6964">
        <v>0</v>
      </c>
      <c r="R6964">
        <v>2.6045543803299819E-7</v>
      </c>
      <c r="S6964">
        <v>2.855333643292896E-5</v>
      </c>
      <c r="T6964">
        <v>1.4191714053019309E-4</v>
      </c>
    </row>
    <row r="6965" spans="1:20">
      <c r="A6965" s="10">
        <v>6959</v>
      </c>
      <c r="B6965" s="10">
        <v>0</v>
      </c>
      <c r="C6965" s="10">
        <v>1.9104453636680488E-6</v>
      </c>
      <c r="D6965" s="10">
        <v>9.3152210982973891E-7</v>
      </c>
      <c r="E6965" s="10">
        <v>0</v>
      </c>
      <c r="F6965" s="10">
        <v>0</v>
      </c>
      <c r="G6965" s="10">
        <v>1.033159679345944E-6</v>
      </c>
      <c r="H6965" s="10">
        <v>1.3759917538649781E-6</v>
      </c>
      <c r="I6965" s="10">
        <v>1.316256982472821E-6</v>
      </c>
      <c r="J6965" s="10">
        <v>1.5127546936786E-6</v>
      </c>
      <c r="K6965">
        <v>3.8934254313352858E-7</v>
      </c>
      <c r="L6965">
        <v>0</v>
      </c>
      <c r="M6965">
        <v>1.041232196709166E-6</v>
      </c>
      <c r="N6965">
        <v>6.4421545728236946E-10</v>
      </c>
      <c r="O6965">
        <v>4.3109473255652409E-7</v>
      </c>
      <c r="P6965">
        <v>3.0083427749657929E-7</v>
      </c>
      <c r="Q6965">
        <v>0</v>
      </c>
      <c r="R6965">
        <v>0</v>
      </c>
      <c r="S6965">
        <v>2.6356634507299139E-5</v>
      </c>
      <c r="T6965">
        <v>1.4006583964629941E-4</v>
      </c>
    </row>
    <row r="6966" spans="1:20">
      <c r="A6966" s="10">
        <v>6960</v>
      </c>
      <c r="B6966" s="10">
        <v>0</v>
      </c>
      <c r="C6966" s="10">
        <v>2.4526579634436208E-9</v>
      </c>
      <c r="D6966" s="10">
        <v>3.583940195362556E-7</v>
      </c>
      <c r="E6966" s="10">
        <v>0</v>
      </c>
      <c r="F6966" s="10">
        <v>0</v>
      </c>
      <c r="G6966" s="10">
        <v>1.6666095680405019E-8</v>
      </c>
      <c r="H6966" s="10">
        <v>0</v>
      </c>
      <c r="I6966" s="10">
        <v>9.3223457894208504E-8</v>
      </c>
      <c r="J6966" s="10">
        <v>6.0395049462813914E-7</v>
      </c>
      <c r="K6966">
        <v>0</v>
      </c>
      <c r="L6966">
        <v>0</v>
      </c>
      <c r="M6966">
        <v>2.1301275679807319E-7</v>
      </c>
      <c r="N6966">
        <v>6.2632058346897015E-10</v>
      </c>
      <c r="O6966">
        <v>1.067808160939188E-7</v>
      </c>
      <c r="P6966">
        <v>0</v>
      </c>
      <c r="Q6966">
        <v>0</v>
      </c>
      <c r="R6966">
        <v>0</v>
      </c>
      <c r="S6966">
        <v>2.9805233283759741E-5</v>
      </c>
      <c r="T6966">
        <v>1.156438573828798E-4</v>
      </c>
    </row>
    <row r="6967" spans="1:20">
      <c r="A6967" s="10">
        <v>6961</v>
      </c>
      <c r="B6967" s="10">
        <v>0</v>
      </c>
      <c r="C6967" s="10">
        <v>4.9885311077897941E-7</v>
      </c>
      <c r="D6967" s="10">
        <v>5.2117823408727057E-8</v>
      </c>
      <c r="E6967" s="10">
        <v>0</v>
      </c>
      <c r="F6967" s="10">
        <v>0</v>
      </c>
      <c r="G6967" s="10">
        <v>2.376812508966851E-7</v>
      </c>
      <c r="H6967" s="10">
        <v>0</v>
      </c>
      <c r="I6967" s="10">
        <v>0</v>
      </c>
      <c r="J6967" s="10">
        <v>1.457020081893225E-7</v>
      </c>
      <c r="K6967">
        <v>0</v>
      </c>
      <c r="L6967">
        <v>0</v>
      </c>
      <c r="M6967">
        <v>3.6002206629173921E-7</v>
      </c>
      <c r="N6967">
        <v>7.1579495253596607E-10</v>
      </c>
      <c r="O6967">
        <v>1.1087664446465911E-9</v>
      </c>
      <c r="P6967">
        <v>0</v>
      </c>
      <c r="Q6967">
        <v>0</v>
      </c>
      <c r="R6967">
        <v>0</v>
      </c>
      <c r="S6967">
        <v>3.6043058370826212E-5</v>
      </c>
      <c r="T6967">
        <v>9.453744127738805E-5</v>
      </c>
    </row>
    <row r="6968" spans="1:20">
      <c r="A6968" s="10">
        <v>6962</v>
      </c>
      <c r="B6968" s="10">
        <v>0</v>
      </c>
      <c r="C6968" s="10">
        <v>5.5097209250215626E-7</v>
      </c>
      <c r="D6968" s="10">
        <v>4.5591097825313719E-10</v>
      </c>
      <c r="E6968" s="10">
        <v>0</v>
      </c>
      <c r="F6968" s="10">
        <v>0</v>
      </c>
      <c r="G6968" s="10">
        <v>2.8086158970500721E-7</v>
      </c>
      <c r="H6968" s="10">
        <v>0</v>
      </c>
      <c r="I6968" s="10">
        <v>0</v>
      </c>
      <c r="J6968" s="10">
        <v>1.8328808340555559E-7</v>
      </c>
      <c r="K6968">
        <v>0</v>
      </c>
      <c r="L6968">
        <v>0</v>
      </c>
      <c r="M6968">
        <v>4.2746115138417051E-7</v>
      </c>
      <c r="N6968">
        <v>8.231641954163609E-10</v>
      </c>
      <c r="O6968">
        <v>1.203312420546688E-10</v>
      </c>
      <c r="P6968">
        <v>0</v>
      </c>
      <c r="Q6968">
        <v>0</v>
      </c>
      <c r="R6968">
        <v>0</v>
      </c>
      <c r="S6968">
        <v>4.3952030688816202E-5</v>
      </c>
      <c r="T6968">
        <v>7.8260874599017855E-5</v>
      </c>
    </row>
    <row r="6969" spans="1:20">
      <c r="A6969" s="10">
        <v>6963</v>
      </c>
      <c r="B6969" s="10">
        <v>0</v>
      </c>
      <c r="C6969" s="10">
        <v>4.0863033569516039E-7</v>
      </c>
      <c r="D6969" s="10">
        <v>2.3035502059105881E-9</v>
      </c>
      <c r="E6969" s="10">
        <v>0</v>
      </c>
      <c r="F6969" s="10">
        <v>0</v>
      </c>
      <c r="G6969" s="10">
        <v>2.8067220225409361E-7</v>
      </c>
      <c r="H6969" s="10">
        <v>0</v>
      </c>
      <c r="I6969" s="10">
        <v>0</v>
      </c>
      <c r="J6969" s="10">
        <v>1.8260470021980591E-7</v>
      </c>
      <c r="K6969">
        <v>0</v>
      </c>
      <c r="L6969">
        <v>0</v>
      </c>
      <c r="M6969">
        <v>4.2746115138417051E-7</v>
      </c>
      <c r="N6969">
        <v>7.6947957397616349E-10</v>
      </c>
      <c r="O6969">
        <v>0</v>
      </c>
      <c r="P6969">
        <v>0</v>
      </c>
      <c r="Q6969">
        <v>0</v>
      </c>
      <c r="R6969">
        <v>0</v>
      </c>
      <c r="S6969">
        <v>4.8805072935748367E-5</v>
      </c>
      <c r="T6969">
        <v>1.4333814824455009E-4</v>
      </c>
    </row>
    <row r="6970" spans="1:20">
      <c r="A6970" s="10">
        <v>6964</v>
      </c>
      <c r="B6970" s="10">
        <v>0</v>
      </c>
      <c r="C6970" s="10">
        <v>0</v>
      </c>
      <c r="D6970" s="10">
        <v>2.3995314644901959E-11</v>
      </c>
      <c r="E6970" s="10">
        <v>0</v>
      </c>
      <c r="F6970" s="10">
        <v>0</v>
      </c>
      <c r="G6970" s="10">
        <v>5.5679910568625841E-8</v>
      </c>
      <c r="H6970" s="10">
        <v>0</v>
      </c>
      <c r="I6970" s="10">
        <v>0</v>
      </c>
      <c r="J6970" s="10">
        <v>1.8189775209661661E-7</v>
      </c>
      <c r="K6970">
        <v>0</v>
      </c>
      <c r="L6970">
        <v>0</v>
      </c>
      <c r="M6970">
        <v>3.4455306912577983E-8</v>
      </c>
      <c r="N6970">
        <v>8.231641954163609E-10</v>
      </c>
      <c r="O6970">
        <v>6.4463165386429703E-11</v>
      </c>
      <c r="P6970">
        <v>0</v>
      </c>
      <c r="Q6970">
        <v>0</v>
      </c>
      <c r="R6970">
        <v>0</v>
      </c>
      <c r="S6970">
        <v>4.503295409044105E-5</v>
      </c>
      <c r="T6970">
        <v>1.3709247473686181E-4</v>
      </c>
    </row>
    <row r="6971" spans="1:20">
      <c r="A6971" s="10">
        <v>6965</v>
      </c>
      <c r="B6971" s="10">
        <v>0</v>
      </c>
      <c r="C6971" s="10">
        <v>0</v>
      </c>
      <c r="D6971" s="10">
        <v>0</v>
      </c>
      <c r="E6971" s="10">
        <v>0</v>
      </c>
      <c r="F6971" s="10">
        <v>0</v>
      </c>
      <c r="G6971" s="10">
        <v>0</v>
      </c>
      <c r="H6971" s="10">
        <v>0</v>
      </c>
      <c r="I6971" s="10">
        <v>0</v>
      </c>
      <c r="J6971" s="10">
        <v>4.5079725322040099E-8</v>
      </c>
      <c r="K6971">
        <v>0</v>
      </c>
      <c r="L6971">
        <v>0</v>
      </c>
      <c r="M6971">
        <v>3.5890944700602062E-11</v>
      </c>
      <c r="N6971">
        <v>8.4105906922976E-10</v>
      </c>
      <c r="O6971">
        <v>2.7074529462300469E-9</v>
      </c>
      <c r="P6971">
        <v>0</v>
      </c>
      <c r="Q6971">
        <v>0</v>
      </c>
      <c r="R6971">
        <v>0</v>
      </c>
      <c r="S6971">
        <v>3.860974417314928E-5</v>
      </c>
      <c r="T6971">
        <v>1.278075471777672E-4</v>
      </c>
    </row>
    <row r="6972" spans="1:20">
      <c r="A6972" s="10">
        <v>6966</v>
      </c>
      <c r="B6972" s="10">
        <v>5.1261377819450928E-6</v>
      </c>
      <c r="C6972" s="10">
        <v>1.3082302387153741E-7</v>
      </c>
      <c r="D6972" s="10">
        <v>5.0292979729982261E-8</v>
      </c>
      <c r="E6972" s="10">
        <v>5.7329269164164359E-7</v>
      </c>
      <c r="F6972" s="10">
        <v>0</v>
      </c>
      <c r="G6972" s="10">
        <v>7.757272111934697E-7</v>
      </c>
      <c r="H6972" s="10">
        <v>1.085338749380252E-7</v>
      </c>
      <c r="I6972" s="10">
        <v>1.4397012157885731E-6</v>
      </c>
      <c r="J6972" s="10">
        <v>3.1655487410797771E-7</v>
      </c>
      <c r="K6972">
        <v>4.2867007274297599E-8</v>
      </c>
      <c r="L6972">
        <v>1.2457584961456829E-8</v>
      </c>
      <c r="M6972">
        <v>8.2515973687536674E-8</v>
      </c>
      <c r="N6972">
        <v>5.402037401012135E-7</v>
      </c>
      <c r="O6972">
        <v>8.7632570008924753E-8</v>
      </c>
      <c r="P6972">
        <v>4.2225534130543958E-8</v>
      </c>
      <c r="Q6972">
        <v>3.4238580572609517E-8</v>
      </c>
      <c r="R6972">
        <v>7.249969120054747E-6</v>
      </c>
      <c r="S6972">
        <v>2.3972292966334128E-5</v>
      </c>
      <c r="T6972">
        <v>1.580423261042764E-4</v>
      </c>
    </row>
    <row r="6973" spans="1:20">
      <c r="A6973" s="10">
        <v>6967</v>
      </c>
      <c r="B6973" s="10">
        <v>6.7029073875659846E-5</v>
      </c>
      <c r="C6973" s="10">
        <v>1.8356423616054729E-5</v>
      </c>
      <c r="D6973" s="10">
        <v>2.6875008552274031E-5</v>
      </c>
      <c r="E6973" s="10">
        <v>2.7058607655786241E-5</v>
      </c>
      <c r="F6973" s="10">
        <v>1.8916670527141179E-5</v>
      </c>
      <c r="G6973" s="10">
        <v>2.6588293621224319E-5</v>
      </c>
      <c r="H6973" s="10">
        <v>2.678875611311077E-5</v>
      </c>
      <c r="I6973" s="10">
        <v>2.4877210455234639E-5</v>
      </c>
      <c r="J6973" s="10">
        <v>2.9946891591539511E-5</v>
      </c>
      <c r="K6973">
        <v>1.380273390761572E-5</v>
      </c>
      <c r="L6973">
        <v>1.415867324026674E-5</v>
      </c>
      <c r="M6973">
        <v>1.765716039152109E-5</v>
      </c>
      <c r="N6973">
        <v>1.09525194908841E-5</v>
      </c>
      <c r="O6973">
        <v>1.5826187084354099E-5</v>
      </c>
      <c r="P6973">
        <v>1.6482320429280581E-5</v>
      </c>
      <c r="Q6973">
        <v>1.5403159250058559E-5</v>
      </c>
      <c r="R6973">
        <v>6.0160907001308877E-5</v>
      </c>
      <c r="S6973">
        <v>1.6635619787953201E-5</v>
      </c>
      <c r="T6973">
        <v>1.72418567207241E-4</v>
      </c>
    </row>
    <row r="6974" spans="1:20">
      <c r="A6974" s="10">
        <v>6968</v>
      </c>
      <c r="B6974" s="10">
        <v>1.5162702817325121E-4</v>
      </c>
      <c r="C6974" s="10">
        <v>5.8617261769476739E-5</v>
      </c>
      <c r="D6974" s="10">
        <v>9.0039246624281418E-5</v>
      </c>
      <c r="E6974" s="10">
        <v>7.5992979164047383E-5</v>
      </c>
      <c r="F6974" s="10">
        <v>6.1649647476300689E-5</v>
      </c>
      <c r="G6974" s="10">
        <v>6.7313546087116916E-5</v>
      </c>
      <c r="H6974" s="10">
        <v>1.061144523582692E-4</v>
      </c>
      <c r="I6974" s="10">
        <v>9.2857811212877358E-5</v>
      </c>
      <c r="J6974" s="10">
        <v>9.331823389162104E-5</v>
      </c>
      <c r="K6974">
        <v>5.9786509352727029E-5</v>
      </c>
      <c r="L6974">
        <v>6.2291663526293429E-5</v>
      </c>
      <c r="M6974">
        <v>5.8770751683843582E-5</v>
      </c>
      <c r="N6974">
        <v>3.9808050489033983E-5</v>
      </c>
      <c r="O6974">
        <v>6.2236135998489005E-5</v>
      </c>
      <c r="P6974">
        <v>7.702612490280902E-5</v>
      </c>
      <c r="Q6974">
        <v>4.5132466884618173E-5</v>
      </c>
      <c r="R6974">
        <v>1.160717294347023E-4</v>
      </c>
      <c r="S6974">
        <v>1.5774590219897779E-5</v>
      </c>
      <c r="T6974">
        <v>1.929372596568575E-4</v>
      </c>
    </row>
    <row r="6975" spans="1:20">
      <c r="A6975" s="10">
        <v>6969</v>
      </c>
      <c r="B6975" s="10">
        <v>1.8020329062172781E-4</v>
      </c>
      <c r="C6975" s="10">
        <v>1.149085716377999E-4</v>
      </c>
      <c r="D6975" s="10">
        <v>2.3271538930251699E-4</v>
      </c>
      <c r="E6975" s="10">
        <v>2.1948486431804231E-4</v>
      </c>
      <c r="F6975" s="10">
        <v>1.3268723667081149E-4</v>
      </c>
      <c r="G6975" s="10">
        <v>1.193596294473872E-4</v>
      </c>
      <c r="H6975" s="10">
        <v>1.9808419397098921E-4</v>
      </c>
      <c r="I6975" s="10">
        <v>1.51167851951266E-4</v>
      </c>
      <c r="J6975" s="10">
        <v>1.8624929939584941E-4</v>
      </c>
      <c r="K6975">
        <v>1.2916990682854639E-4</v>
      </c>
      <c r="L6975">
        <v>1.662416499509923E-4</v>
      </c>
      <c r="M6975">
        <v>1.5273798700108829E-4</v>
      </c>
      <c r="N6975">
        <v>8.0049644559663637E-5</v>
      </c>
      <c r="O6975">
        <v>1.6127547332921041E-4</v>
      </c>
      <c r="P6975">
        <v>2.16119571485378E-4</v>
      </c>
      <c r="Q6975">
        <v>1.4315134974416871E-4</v>
      </c>
      <c r="R6975">
        <v>2.4873182676071629E-4</v>
      </c>
      <c r="S6975">
        <v>1.433853899869643E-5</v>
      </c>
      <c r="T6975">
        <v>1.848487609136142E-4</v>
      </c>
    </row>
    <row r="6976" spans="1:20">
      <c r="A6976" s="10">
        <v>6970</v>
      </c>
      <c r="B6976" s="10">
        <v>2.1390216119073421E-4</v>
      </c>
      <c r="C6976" s="10">
        <v>1.9837877860146629E-4</v>
      </c>
      <c r="D6976" s="10">
        <v>2.8707020591315838E-4</v>
      </c>
      <c r="E6976" s="10">
        <v>2.6157828731096099E-4</v>
      </c>
      <c r="F6976" s="10">
        <v>2.7944103695040108E-4</v>
      </c>
      <c r="G6976" s="10">
        <v>1.74074805075745E-4</v>
      </c>
      <c r="H6976" s="10">
        <v>3.1571561379747042E-4</v>
      </c>
      <c r="I6976" s="10">
        <v>1.657216911692918E-4</v>
      </c>
      <c r="J6976" s="10">
        <v>2.374747285894832E-4</v>
      </c>
      <c r="K6976">
        <v>2.2379308602520599E-4</v>
      </c>
      <c r="L6976">
        <v>3.4131565546361488E-4</v>
      </c>
      <c r="M6976">
        <v>2.8872305186598981E-4</v>
      </c>
      <c r="N6976">
        <v>1.2310396831743869E-4</v>
      </c>
      <c r="O6976">
        <v>2.2841541444725219E-4</v>
      </c>
      <c r="P6976">
        <v>3.864717382863608E-4</v>
      </c>
      <c r="Q6976">
        <v>2.0626783858109901E-4</v>
      </c>
      <c r="R6976">
        <v>2.4293839067705901E-4</v>
      </c>
      <c r="S6976">
        <v>8.3146368577369976E-6</v>
      </c>
      <c r="T6976">
        <v>1.629891329650064E-4</v>
      </c>
    </row>
    <row r="6977" spans="1:20">
      <c r="A6977" s="10">
        <v>6971</v>
      </c>
      <c r="B6977" s="10">
        <v>1.839161915348989E-4</v>
      </c>
      <c r="C6977" s="10">
        <v>2.8045627877856208E-4</v>
      </c>
      <c r="D6977" s="10">
        <v>3.9800539556951269E-4</v>
      </c>
      <c r="E6977" s="10">
        <v>2.7725937094717551E-4</v>
      </c>
      <c r="F6977" s="10">
        <v>4.1133068438862071E-4</v>
      </c>
      <c r="G6977" s="10">
        <v>2.1694559483023489E-4</v>
      </c>
      <c r="H6977" s="10">
        <v>4.4442612965511622E-4</v>
      </c>
      <c r="I6977" s="10">
        <v>1.991516049692195E-4</v>
      </c>
      <c r="J6977" s="10">
        <v>3.3597161669777798E-4</v>
      </c>
      <c r="K6977">
        <v>3.4194705685367422E-4</v>
      </c>
      <c r="L6977">
        <v>4.0305394527090778E-4</v>
      </c>
      <c r="M6977">
        <v>4.0200634677883698E-4</v>
      </c>
      <c r="N6977">
        <v>9.7630264257166468E-5</v>
      </c>
      <c r="O6977">
        <v>3.0854522514984562E-4</v>
      </c>
      <c r="P6977">
        <v>4.8641772001230748E-4</v>
      </c>
      <c r="Q6977">
        <v>3.7803833592307899E-4</v>
      </c>
      <c r="R6977">
        <v>2.5088506418063418E-4</v>
      </c>
      <c r="S6977">
        <v>8.2530654216983224E-6</v>
      </c>
      <c r="T6977">
        <v>1.5189450114772669E-4</v>
      </c>
    </row>
    <row r="6978" spans="1:20">
      <c r="A6978" s="10">
        <v>6972</v>
      </c>
      <c r="B6978" s="10">
        <v>1.2952569778310551E-4</v>
      </c>
      <c r="C6978" s="10">
        <v>4.0117847099216652E-4</v>
      </c>
      <c r="D6978" s="10">
        <v>4.2515493691617058E-4</v>
      </c>
      <c r="E6978" s="10">
        <v>3.8483781469152422E-4</v>
      </c>
      <c r="F6978" s="10">
        <v>4.9020020316966684E-4</v>
      </c>
      <c r="G6978" s="10">
        <v>2.6026751306829928E-4</v>
      </c>
      <c r="H6978" s="10">
        <v>4.7306610208121898E-4</v>
      </c>
      <c r="I6978" s="10">
        <v>2.1322310061937889E-4</v>
      </c>
      <c r="J6978" s="10">
        <v>3.8330920825286951E-4</v>
      </c>
      <c r="K6978">
        <v>4.9731617735744224E-4</v>
      </c>
      <c r="L6978">
        <v>4.1338575811859991E-4</v>
      </c>
      <c r="M6978">
        <v>4.5539135803459902E-4</v>
      </c>
      <c r="N6978">
        <v>1.592226595146749E-4</v>
      </c>
      <c r="O6978">
        <v>3.5163028593616962E-4</v>
      </c>
      <c r="P6978">
        <v>5.0329597278361263E-4</v>
      </c>
      <c r="Q6978">
        <v>4.8915223081235921E-4</v>
      </c>
      <c r="R6978">
        <v>2.4882722969547008E-4</v>
      </c>
      <c r="S6978">
        <v>1.206851763530861E-5</v>
      </c>
      <c r="T6978">
        <v>1.6664720433319649E-4</v>
      </c>
    </row>
    <row r="6979" spans="1:20">
      <c r="A6979" s="10">
        <v>6973</v>
      </c>
      <c r="B6979" s="10">
        <v>1.3617876338434769E-4</v>
      </c>
      <c r="C6979" s="10">
        <v>4.1833050158615999E-4</v>
      </c>
      <c r="D6979" s="10">
        <v>4.2170523910847182E-4</v>
      </c>
      <c r="E6979" s="10">
        <v>3.6482264704747013E-4</v>
      </c>
      <c r="F6979" s="10">
        <v>5.0916406272167561E-4</v>
      </c>
      <c r="G6979" s="10">
        <v>2.9101901443535937E-4</v>
      </c>
      <c r="H6979" s="10">
        <v>4.6417007485896188E-4</v>
      </c>
      <c r="I6979" s="10">
        <v>2.4200262630110289E-4</v>
      </c>
      <c r="J6979" s="10">
        <v>3.9963730627492442E-4</v>
      </c>
      <c r="K6979">
        <v>4.9044594060129081E-4</v>
      </c>
      <c r="L6979">
        <v>3.9148323065112182E-4</v>
      </c>
      <c r="M6979">
        <v>4.6190673633710272E-4</v>
      </c>
      <c r="N6979">
        <v>1.4686054068177641E-4</v>
      </c>
      <c r="O6979">
        <v>3.4211927824170929E-4</v>
      </c>
      <c r="P6979">
        <v>4.7182585305634349E-4</v>
      </c>
      <c r="Q6979">
        <v>4.8509464775468159E-4</v>
      </c>
      <c r="R6979">
        <v>1.6648434035386269E-4</v>
      </c>
      <c r="S6979">
        <v>1.035547663736208E-5</v>
      </c>
      <c r="T6979">
        <v>1.6973669892320271E-4</v>
      </c>
    </row>
    <row r="6980" spans="1:20">
      <c r="A6980" s="10">
        <v>6974</v>
      </c>
      <c r="B6980" s="10">
        <v>1.5747646837585241E-4</v>
      </c>
      <c r="C6980" s="10">
        <v>3.6529888145503929E-4</v>
      </c>
      <c r="D6980" s="10">
        <v>3.7889595350303068E-4</v>
      </c>
      <c r="E6980" s="10">
        <v>3.5604377923327031E-4</v>
      </c>
      <c r="F6980" s="10">
        <v>4.3372736443206451E-4</v>
      </c>
      <c r="G6980" s="10">
        <v>2.8623291893896651E-4</v>
      </c>
      <c r="H6980" s="10">
        <v>3.9670576074522172E-4</v>
      </c>
      <c r="I6980" s="10">
        <v>2.4262003814414819E-4</v>
      </c>
      <c r="J6980" s="10">
        <v>3.7122763567336021E-4</v>
      </c>
      <c r="K6980">
        <v>4.2317290752372639E-4</v>
      </c>
      <c r="L6980">
        <v>3.3851975766425828E-4</v>
      </c>
      <c r="M6980">
        <v>4.1847868966027969E-4</v>
      </c>
      <c r="N6980">
        <v>1.194786704370337E-4</v>
      </c>
      <c r="O6980">
        <v>2.8624554170754928E-4</v>
      </c>
      <c r="P6980">
        <v>4.0751029352233473E-4</v>
      </c>
      <c r="Q6980">
        <v>4.4639568797461259E-4</v>
      </c>
      <c r="R6980">
        <v>1.9823427564662051E-4</v>
      </c>
      <c r="S6980">
        <v>1.2681510818525411E-5</v>
      </c>
      <c r="T6980">
        <v>1.764975442113131E-4</v>
      </c>
    </row>
    <row r="6981" spans="1:20">
      <c r="A6981" s="10">
        <v>6975</v>
      </c>
      <c r="B6981" s="10">
        <v>1.3385433607615129E-4</v>
      </c>
      <c r="C6981" s="10">
        <v>2.8618037295895449E-4</v>
      </c>
      <c r="D6981" s="10">
        <v>2.9169276590632238E-4</v>
      </c>
      <c r="E6981" s="10">
        <v>3.1466919760215182E-4</v>
      </c>
      <c r="F6981" s="10">
        <v>3.1171766140226307E-4</v>
      </c>
      <c r="G6981" s="10">
        <v>2.419735830065539E-4</v>
      </c>
      <c r="H6981" s="10">
        <v>2.8500935342000482E-4</v>
      </c>
      <c r="I6981" s="10">
        <v>1.6287805790940761E-4</v>
      </c>
      <c r="J6981" s="10">
        <v>2.7545949191277639E-4</v>
      </c>
      <c r="K6981">
        <v>2.7072102942726908E-4</v>
      </c>
      <c r="L6981">
        <v>2.5720019409716653E-4</v>
      </c>
      <c r="M6981">
        <v>3.2266036989736529E-4</v>
      </c>
      <c r="N6981">
        <v>1.3691140689734259E-4</v>
      </c>
      <c r="O6981">
        <v>1.5131741089683E-4</v>
      </c>
      <c r="P6981">
        <v>2.9722716577411428E-4</v>
      </c>
      <c r="Q6981">
        <v>3.3145882211953312E-4</v>
      </c>
      <c r="R6981">
        <v>1.3406104705712609E-4</v>
      </c>
      <c r="S6981">
        <v>1.4444330816590711E-5</v>
      </c>
      <c r="T6981">
        <v>1.6307491803331899E-4</v>
      </c>
    </row>
    <row r="6982" spans="1:20">
      <c r="A6982" s="10">
        <v>6976</v>
      </c>
      <c r="B6982" s="10">
        <v>6.1149269930726663E-5</v>
      </c>
      <c r="C6982" s="10">
        <v>1.6948181869133581E-4</v>
      </c>
      <c r="D6982" s="10">
        <v>1.5478410466246071E-4</v>
      </c>
      <c r="E6982" s="10">
        <v>1.439152241860927E-4</v>
      </c>
      <c r="F6982" s="10">
        <v>1.523640014910689E-4</v>
      </c>
      <c r="G6982" s="10">
        <v>1.2543319030446391E-4</v>
      </c>
      <c r="H6982" s="10">
        <v>1.4280357565528201E-4</v>
      </c>
      <c r="I6982" s="10">
        <v>7.8847158689755671E-5</v>
      </c>
      <c r="J6982" s="10">
        <v>1.409494410324699E-4</v>
      </c>
      <c r="K6982">
        <v>9.6338375661457587E-5</v>
      </c>
      <c r="L6982">
        <v>1.5445065404903741E-4</v>
      </c>
      <c r="M6982">
        <v>1.7600629282342071E-4</v>
      </c>
      <c r="N6982">
        <v>1.0906020332337751E-4</v>
      </c>
      <c r="O6982">
        <v>8.5766640174177901E-5</v>
      </c>
      <c r="P6982">
        <v>1.421352707628164E-4</v>
      </c>
      <c r="Q6982">
        <v>1.8499476001337131E-4</v>
      </c>
      <c r="R6982">
        <v>4.9137714941711668E-5</v>
      </c>
      <c r="S6982">
        <v>2.173184406683518E-5</v>
      </c>
      <c r="T6982">
        <v>1.761850769375905E-4</v>
      </c>
    </row>
    <row r="6983" spans="1:20">
      <c r="A6983" s="10">
        <v>6977</v>
      </c>
      <c r="B6983" s="10">
        <v>2.1703486241838459E-5</v>
      </c>
      <c r="C6983" s="10">
        <v>9.9217418582521626E-5</v>
      </c>
      <c r="D6983" s="10">
        <v>8.5803244551335242E-5</v>
      </c>
      <c r="E6983" s="10">
        <v>7.7296695004201989E-5</v>
      </c>
      <c r="F6983" s="10">
        <v>1.9881900581252281E-5</v>
      </c>
      <c r="G6983" s="10">
        <v>4.5784272323922683E-5</v>
      </c>
      <c r="H6983" s="10">
        <v>5.0200429106583939E-5</v>
      </c>
      <c r="I6983" s="10">
        <v>4.0696960845983871E-5</v>
      </c>
      <c r="J6983" s="10">
        <v>6.2852011139305408E-5</v>
      </c>
      <c r="K6983">
        <v>3.3673705633969158E-5</v>
      </c>
      <c r="L6983">
        <v>5.319944534070474E-5</v>
      </c>
      <c r="M6983">
        <v>6.3787019062620248E-5</v>
      </c>
      <c r="N6983">
        <v>2.2795950932582861E-5</v>
      </c>
      <c r="O6983">
        <v>1.4332469043829371E-4</v>
      </c>
      <c r="P6983">
        <v>1.5968319694612099E-5</v>
      </c>
      <c r="Q6983">
        <v>6.4928410083823926E-5</v>
      </c>
      <c r="R6983">
        <v>6.9000516912871234E-6</v>
      </c>
      <c r="S6983">
        <v>3.8016565636558909E-5</v>
      </c>
      <c r="T6983">
        <v>1.6722857735919261E-4</v>
      </c>
    </row>
    <row r="6984" spans="1:20">
      <c r="A6984" s="10">
        <v>6978</v>
      </c>
      <c r="B6984" s="10">
        <v>1.368190724001689E-5</v>
      </c>
      <c r="C6984" s="10">
        <v>9.1808079026842063E-5</v>
      </c>
      <c r="D6984" s="10">
        <v>7.0045833363118501E-5</v>
      </c>
      <c r="E6984" s="10">
        <v>7.1104533567772731E-5</v>
      </c>
      <c r="F6984" s="10">
        <v>0</v>
      </c>
      <c r="G6984" s="10">
        <v>5.4909196443258062E-5</v>
      </c>
      <c r="H6984" s="10">
        <v>4.1894019468237822E-5</v>
      </c>
      <c r="I6984" s="10">
        <v>3.1582800534051107E-5</v>
      </c>
      <c r="J6984" s="10">
        <v>6.8456230452436048E-5</v>
      </c>
      <c r="K6984">
        <v>2.939831157130212E-5</v>
      </c>
      <c r="L6984">
        <v>5.9094856680431008E-5</v>
      </c>
      <c r="M6984">
        <v>5.2510616320946261E-5</v>
      </c>
      <c r="N6984">
        <v>3.9463363903358747E-6</v>
      </c>
      <c r="O6984">
        <v>1.2671874831033671E-4</v>
      </c>
      <c r="P6984">
        <v>2.1812297373185709E-6</v>
      </c>
      <c r="Q6984">
        <v>4.2458615310127678E-5</v>
      </c>
      <c r="R6984">
        <v>2.8350685735634599E-6</v>
      </c>
      <c r="S6984">
        <v>8.108445161845731E-5</v>
      </c>
      <c r="T6984">
        <v>1.655305980498267E-4</v>
      </c>
    </row>
    <row r="6985" spans="1:20">
      <c r="A6985" s="10">
        <v>6979</v>
      </c>
      <c r="B6985" s="10">
        <v>2.0733391873124269E-6</v>
      </c>
      <c r="C6985" s="10">
        <v>8.4123205247701451E-5</v>
      </c>
      <c r="D6985" s="10">
        <v>6.7094513441531402E-5</v>
      </c>
      <c r="E6985" s="10">
        <v>4.6889743354268803E-5</v>
      </c>
      <c r="F6985" s="10">
        <v>0</v>
      </c>
      <c r="G6985" s="10">
        <v>4.6084726045424697E-5</v>
      </c>
      <c r="H6985" s="10">
        <v>4.1576148087352781E-5</v>
      </c>
      <c r="I6985" s="10">
        <v>2.077454482060787E-5</v>
      </c>
      <c r="J6985" s="10">
        <v>7.6759941778187013E-5</v>
      </c>
      <c r="K6985">
        <v>1.8996179989603299E-5</v>
      </c>
      <c r="L6985">
        <v>3.416455865897783E-5</v>
      </c>
      <c r="M6985">
        <v>5.3642552113102787E-5</v>
      </c>
      <c r="N6985">
        <v>1.822315527350596E-6</v>
      </c>
      <c r="O6985">
        <v>1.046853815432014E-4</v>
      </c>
      <c r="P6985">
        <v>7.332382450308192E-6</v>
      </c>
      <c r="Q6985">
        <v>3.7158949927222798E-5</v>
      </c>
      <c r="R6985">
        <v>2.6423983328646908E-6</v>
      </c>
      <c r="S6985">
        <v>9.4209928923525102E-5</v>
      </c>
      <c r="T6985">
        <v>1.7462170655616391E-4</v>
      </c>
    </row>
    <row r="6986" spans="1:20">
      <c r="A6986" s="10">
        <v>6980</v>
      </c>
      <c r="B6986" s="10">
        <v>6.7007932996430347E-8</v>
      </c>
      <c r="C6986" s="10">
        <v>4.7930187921577947E-5</v>
      </c>
      <c r="D6986" s="10">
        <v>3.4013954792717452E-5</v>
      </c>
      <c r="E6986" s="10">
        <v>1.7608364253136119E-5</v>
      </c>
      <c r="F6986" s="10">
        <v>0</v>
      </c>
      <c r="G6986" s="10">
        <v>3.15237258573489E-5</v>
      </c>
      <c r="H6986" s="10">
        <v>2.836076059935773E-5</v>
      </c>
      <c r="I6986" s="10">
        <v>9.0596282870324882E-6</v>
      </c>
      <c r="J6986" s="10">
        <v>5.9330429184425029E-5</v>
      </c>
      <c r="K6986">
        <v>1.0735923989258999E-5</v>
      </c>
      <c r="L6986">
        <v>8.3908980143634129E-6</v>
      </c>
      <c r="M6986">
        <v>3.5134971937826038E-5</v>
      </c>
      <c r="N6986">
        <v>7.5158470016276428E-10</v>
      </c>
      <c r="O6986">
        <v>6.9574581919408759E-5</v>
      </c>
      <c r="P6986">
        <v>7.4827995890564808E-6</v>
      </c>
      <c r="Q6986">
        <v>1.890130465183462E-5</v>
      </c>
      <c r="R6986">
        <v>3.6563936493093983E-7</v>
      </c>
      <c r="S6986">
        <v>9.1755547723350566E-5</v>
      </c>
      <c r="T6986">
        <v>1.6716249552717189E-4</v>
      </c>
    </row>
    <row r="6987" spans="1:20">
      <c r="A6987" s="10">
        <v>6981</v>
      </c>
      <c r="B6987" s="10">
        <v>0</v>
      </c>
      <c r="C6987" s="10">
        <v>1.8626069270530359E-5</v>
      </c>
      <c r="D6987" s="10">
        <v>1.327248459808539E-5</v>
      </c>
      <c r="E6987" s="10">
        <v>1.0806600591150509E-6</v>
      </c>
      <c r="F6987" s="10">
        <v>0</v>
      </c>
      <c r="G6987" s="10">
        <v>1.0926680572347899E-5</v>
      </c>
      <c r="H6987" s="10">
        <v>1.315482279789113E-5</v>
      </c>
      <c r="I6987" s="10">
        <v>3.6757684719885892E-6</v>
      </c>
      <c r="J6987" s="10">
        <v>2.9488385069035729E-5</v>
      </c>
      <c r="K6987">
        <v>8.0886896524230797E-6</v>
      </c>
      <c r="L6987">
        <v>2.8870417060154871E-9</v>
      </c>
      <c r="M6987">
        <v>1.8944470775107381E-5</v>
      </c>
      <c r="N6987">
        <v>7.3368982634936518E-10</v>
      </c>
      <c r="O6987">
        <v>2.3377353393153391E-5</v>
      </c>
      <c r="P6987">
        <v>7.4827995890564808E-6</v>
      </c>
      <c r="Q6987">
        <v>4.0078593008914856E-6</v>
      </c>
      <c r="R6987">
        <v>0</v>
      </c>
      <c r="S6987">
        <v>9.0614750071693582E-5</v>
      </c>
      <c r="T6987">
        <v>1.1339021424275101E-4</v>
      </c>
    </row>
    <row r="6988" spans="1:20">
      <c r="A6988" s="10">
        <v>6982</v>
      </c>
      <c r="B6988" s="10">
        <v>0</v>
      </c>
      <c r="C6988" s="10">
        <v>1.0496622767164211E-5</v>
      </c>
      <c r="D6988" s="10">
        <v>4.5923936834753163E-6</v>
      </c>
      <c r="E6988" s="10">
        <v>0</v>
      </c>
      <c r="F6988" s="10">
        <v>0</v>
      </c>
      <c r="G6988" s="10">
        <v>2.6210049004259491E-6</v>
      </c>
      <c r="H6988" s="10">
        <v>4.014288585245445E-6</v>
      </c>
      <c r="I6988" s="10">
        <v>1.188422856871515E-6</v>
      </c>
      <c r="J6988" s="10">
        <v>8.4279079720328724E-6</v>
      </c>
      <c r="K6988">
        <v>4.3604398454474733E-6</v>
      </c>
      <c r="L6988">
        <v>1.7322250236092919E-8</v>
      </c>
      <c r="M6988">
        <v>7.5685621837982146E-6</v>
      </c>
      <c r="N6988">
        <v>7.1579495253596607E-10</v>
      </c>
      <c r="O6988">
        <v>3.5205163759847099E-6</v>
      </c>
      <c r="P6988">
        <v>6.4461899099718821E-6</v>
      </c>
      <c r="Q6988">
        <v>0</v>
      </c>
      <c r="R6988">
        <v>0</v>
      </c>
      <c r="S6988">
        <v>1.003739942399287E-4</v>
      </c>
      <c r="T6988">
        <v>1.8036418492003561E-5</v>
      </c>
    </row>
    <row r="6989" spans="1:20">
      <c r="A6989" s="10">
        <v>6983</v>
      </c>
      <c r="B6989" s="10">
        <v>0</v>
      </c>
      <c r="C6989" s="10">
        <v>4.208025267880221E-6</v>
      </c>
      <c r="D6989" s="10">
        <v>1.126109714411107E-6</v>
      </c>
      <c r="E6989" s="10">
        <v>0</v>
      </c>
      <c r="F6989" s="10">
        <v>0</v>
      </c>
      <c r="G6989" s="10">
        <v>6.1736521248845756E-7</v>
      </c>
      <c r="H6989" s="10">
        <v>1.2607340252452729E-6</v>
      </c>
      <c r="I6989" s="10">
        <v>5.3736095104508433E-8</v>
      </c>
      <c r="J6989" s="10">
        <v>1.712476964454564E-6</v>
      </c>
      <c r="K6989">
        <v>7.8458421570847423E-7</v>
      </c>
      <c r="L6989">
        <v>1.154816682406195E-9</v>
      </c>
      <c r="M6989">
        <v>1.753513117953904E-6</v>
      </c>
      <c r="N6989">
        <v>6.9790007872256687E-10</v>
      </c>
      <c r="O6989">
        <v>3.2665446655917772E-7</v>
      </c>
      <c r="P6989">
        <v>3.3707937117086602E-7</v>
      </c>
      <c r="Q6989">
        <v>0</v>
      </c>
      <c r="R6989">
        <v>0</v>
      </c>
      <c r="S6989">
        <v>9.0122644307260785E-5</v>
      </c>
      <c r="T6989">
        <v>1.0090420826993941E-5</v>
      </c>
    </row>
    <row r="6990" spans="1:20">
      <c r="A6990" s="10">
        <v>6984</v>
      </c>
      <c r="B6990" s="10">
        <v>0</v>
      </c>
      <c r="C6990" s="10">
        <v>2.4526579634436211E-7</v>
      </c>
      <c r="D6990" s="10">
        <v>4.5523910944308001E-7</v>
      </c>
      <c r="E6990" s="10">
        <v>0</v>
      </c>
      <c r="F6990" s="10">
        <v>0</v>
      </c>
      <c r="G6990" s="10">
        <v>5.9391904606534243E-8</v>
      </c>
      <c r="H6990" s="10">
        <v>0</v>
      </c>
      <c r="I6990" s="10">
        <v>0</v>
      </c>
      <c r="J6990" s="10">
        <v>6.445764467740863E-7</v>
      </c>
      <c r="K6990">
        <v>0</v>
      </c>
      <c r="L6990">
        <v>0</v>
      </c>
      <c r="M6990">
        <v>6.0302529648163559E-7</v>
      </c>
      <c r="N6990">
        <v>6.9790007872256687E-10</v>
      </c>
      <c r="O6990">
        <v>9.9412944886772332E-8</v>
      </c>
      <c r="P6990">
        <v>0</v>
      </c>
      <c r="Q6990">
        <v>0</v>
      </c>
      <c r="R6990">
        <v>0</v>
      </c>
      <c r="S6990">
        <v>6.9250707260256223E-5</v>
      </c>
      <c r="T6990">
        <v>1.098181314887028E-5</v>
      </c>
    </row>
    <row r="6991" spans="1:20">
      <c r="A6991" s="10">
        <v>6985</v>
      </c>
      <c r="B6991" s="10">
        <v>0</v>
      </c>
      <c r="C6991" s="10">
        <v>4.9841513614265011E-7</v>
      </c>
      <c r="D6991" s="10">
        <v>1.1373779141683529E-7</v>
      </c>
      <c r="E6991" s="10">
        <v>0</v>
      </c>
      <c r="F6991" s="10">
        <v>0</v>
      </c>
      <c r="G6991" s="10">
        <v>2.2832551082154869E-7</v>
      </c>
      <c r="H6991" s="10">
        <v>0</v>
      </c>
      <c r="I6991" s="10">
        <v>0</v>
      </c>
      <c r="J6991" s="10">
        <v>1.4167240388714319E-7</v>
      </c>
      <c r="K6991">
        <v>0</v>
      </c>
      <c r="L6991">
        <v>0</v>
      </c>
      <c r="M6991">
        <v>6.9061355792898481E-7</v>
      </c>
      <c r="N6991">
        <v>4.8316159296177702E-10</v>
      </c>
      <c r="O6991">
        <v>3.6099372616400629E-10</v>
      </c>
      <c r="P6991">
        <v>0</v>
      </c>
      <c r="Q6991">
        <v>0</v>
      </c>
      <c r="R6991">
        <v>0</v>
      </c>
      <c r="S6991">
        <v>7.0190227003830152E-5</v>
      </c>
      <c r="T6991">
        <v>8.4550603566034749E-6</v>
      </c>
    </row>
    <row r="6992" spans="1:20">
      <c r="A6992" s="10">
        <v>6986</v>
      </c>
      <c r="B6992" s="10">
        <v>0</v>
      </c>
      <c r="C6992" s="10">
        <v>5.4790627004785181E-7</v>
      </c>
      <c r="D6992" s="10">
        <v>2.0827933111774899E-8</v>
      </c>
      <c r="E6992" s="10">
        <v>0</v>
      </c>
      <c r="F6992" s="10">
        <v>0</v>
      </c>
      <c r="G6992" s="10">
        <v>2.8067220225409361E-7</v>
      </c>
      <c r="H6992" s="10">
        <v>0</v>
      </c>
      <c r="I6992" s="10">
        <v>0</v>
      </c>
      <c r="J6992" s="10">
        <v>1.712935302487765E-7</v>
      </c>
      <c r="K6992">
        <v>0</v>
      </c>
      <c r="L6992">
        <v>0</v>
      </c>
      <c r="M6992">
        <v>4.3320370253626691E-7</v>
      </c>
      <c r="N6992">
        <v>7.1579495253596607E-10</v>
      </c>
      <c r="O6992">
        <v>3.8677899231857819E-11</v>
      </c>
      <c r="P6992">
        <v>0</v>
      </c>
      <c r="Q6992">
        <v>0</v>
      </c>
      <c r="R6992">
        <v>0</v>
      </c>
      <c r="S6992">
        <v>7.1010615648863459E-5</v>
      </c>
      <c r="T6992">
        <v>5.6428521791557847E-6</v>
      </c>
    </row>
    <row r="6993" spans="1:20">
      <c r="A6993" s="10">
        <v>6987</v>
      </c>
      <c r="B6993" s="10">
        <v>0</v>
      </c>
      <c r="C6993" s="10">
        <v>5.4746829541152262E-7</v>
      </c>
      <c r="D6993" s="10">
        <v>7.7264913156584317E-9</v>
      </c>
      <c r="E6993" s="10">
        <v>0</v>
      </c>
      <c r="F6993" s="10">
        <v>0</v>
      </c>
      <c r="G6993" s="10">
        <v>8.9390876831263255E-8</v>
      </c>
      <c r="H6993" s="10">
        <v>0</v>
      </c>
      <c r="I6993" s="10">
        <v>0</v>
      </c>
      <c r="J6993" s="10">
        <v>1.705865821255871E-7</v>
      </c>
      <c r="K6993">
        <v>0</v>
      </c>
      <c r="L6993">
        <v>0</v>
      </c>
      <c r="M6993">
        <v>4.2674333249015852E-7</v>
      </c>
      <c r="N6993">
        <v>8.7684881685655831E-10</v>
      </c>
      <c r="O6993">
        <v>2.578526615457188E-11</v>
      </c>
      <c r="P6993">
        <v>0</v>
      </c>
      <c r="Q6993">
        <v>0</v>
      </c>
      <c r="R6993">
        <v>0</v>
      </c>
      <c r="S6993">
        <v>7.9939065550931445E-5</v>
      </c>
      <c r="T6993">
        <v>4.1945937491505107E-6</v>
      </c>
    </row>
    <row r="6994" spans="1:20">
      <c r="A6994" s="10">
        <v>6988</v>
      </c>
      <c r="B6994" s="10">
        <v>0</v>
      </c>
      <c r="C6994" s="10">
        <v>1.5548099589687239E-7</v>
      </c>
      <c r="D6994" s="10">
        <v>1.679672025143137E-10</v>
      </c>
      <c r="E6994" s="10">
        <v>0</v>
      </c>
      <c r="F6994" s="10">
        <v>0</v>
      </c>
      <c r="G6994" s="10">
        <v>0</v>
      </c>
      <c r="H6994" s="10">
        <v>0</v>
      </c>
      <c r="I6994" s="10">
        <v>0</v>
      </c>
      <c r="J6994" s="10">
        <v>1.703509327511907E-7</v>
      </c>
      <c r="K6994">
        <v>0</v>
      </c>
      <c r="L6994">
        <v>0</v>
      </c>
      <c r="M6994">
        <v>4.1274586405692357E-8</v>
      </c>
      <c r="N6994">
        <v>8.7684881685655831E-10</v>
      </c>
      <c r="O6994">
        <v>0</v>
      </c>
      <c r="P6994">
        <v>0</v>
      </c>
      <c r="Q6994">
        <v>0</v>
      </c>
      <c r="R6994">
        <v>0</v>
      </c>
      <c r="S6994">
        <v>9.4069009698487846E-5</v>
      </c>
      <c r="T6994">
        <v>3.1817686993619679E-6</v>
      </c>
    </row>
    <row r="6995" spans="1:20">
      <c r="A6995" s="10">
        <v>6989</v>
      </c>
      <c r="B6995" s="10">
        <v>0</v>
      </c>
      <c r="C6995" s="10">
        <v>0</v>
      </c>
      <c r="D6995" s="10">
        <v>0</v>
      </c>
      <c r="E6995" s="10">
        <v>0</v>
      </c>
      <c r="F6995" s="10">
        <v>0</v>
      </c>
      <c r="G6995" s="10">
        <v>0</v>
      </c>
      <c r="H6995" s="10">
        <v>0</v>
      </c>
      <c r="I6995" s="10">
        <v>0</v>
      </c>
      <c r="J6995" s="10">
        <v>4.6470056630979132E-8</v>
      </c>
      <c r="K6995">
        <v>0</v>
      </c>
      <c r="L6995">
        <v>0</v>
      </c>
      <c r="M6995">
        <v>2.943057465449369E-8</v>
      </c>
      <c r="N6995">
        <v>8.5895394304315921E-10</v>
      </c>
      <c r="O6995">
        <v>0</v>
      </c>
      <c r="P6995">
        <v>0</v>
      </c>
      <c r="Q6995">
        <v>0</v>
      </c>
      <c r="R6995">
        <v>0</v>
      </c>
      <c r="S6995">
        <v>1.024019160285835E-4</v>
      </c>
      <c r="T6995">
        <v>4.7224939287749099E-6</v>
      </c>
    </row>
    <row r="6996" spans="1:20">
      <c r="A6996" s="10">
        <v>6990</v>
      </c>
      <c r="B6996" s="10">
        <v>6.0839988758068882E-7</v>
      </c>
      <c r="C6996" s="10">
        <v>1.5413203401697839E-7</v>
      </c>
      <c r="D6996" s="10">
        <v>1.8805128087209658E-8</v>
      </c>
      <c r="E6996" s="10">
        <v>9.3616950651115162E-7</v>
      </c>
      <c r="F6996" s="10">
        <v>8.468396434336933E-9</v>
      </c>
      <c r="G6996" s="10">
        <v>4.7128972466147141E-7</v>
      </c>
      <c r="H6996" s="10">
        <v>3.4248522765964408E-8</v>
      </c>
      <c r="I6996" s="10">
        <v>5.0899638213454337E-7</v>
      </c>
      <c r="J6996" s="10">
        <v>2.6745850519935012E-7</v>
      </c>
      <c r="K6996">
        <v>4.9601846719915451E-8</v>
      </c>
      <c r="L6996">
        <v>1.2125575165265049E-9</v>
      </c>
      <c r="M6996">
        <v>3.6982029419500372E-8</v>
      </c>
      <c r="N6996">
        <v>2.7662119626675068E-7</v>
      </c>
      <c r="O6996">
        <v>1.591998448174614E-7</v>
      </c>
      <c r="P6996">
        <v>2.7183820255714998E-10</v>
      </c>
      <c r="Q6996">
        <v>1.743055010969212E-7</v>
      </c>
      <c r="R6996">
        <v>1.6112619320366161E-6</v>
      </c>
      <c r="S6996">
        <v>1.017055936851791E-4</v>
      </c>
      <c r="T6996">
        <v>8.65985188654105E-6</v>
      </c>
    </row>
    <row r="6997" spans="1:20">
      <c r="A6997" s="10">
        <v>6991</v>
      </c>
      <c r="B6997" s="10">
        <v>3.1570188021535621E-5</v>
      </c>
      <c r="C6997" s="10">
        <v>1.944105247381177E-5</v>
      </c>
      <c r="D6997" s="10">
        <v>5.6044458689019444E-6</v>
      </c>
      <c r="E6997" s="10">
        <v>2.8251623697420391E-5</v>
      </c>
      <c r="F6997" s="10">
        <v>1.273674680291493E-5</v>
      </c>
      <c r="G6997" s="10">
        <v>2.0343167619302171E-5</v>
      </c>
      <c r="H6997" s="10">
        <v>1.30266174315962E-5</v>
      </c>
      <c r="I6997" s="10">
        <v>1.449387002479292E-5</v>
      </c>
      <c r="J6997" s="10">
        <v>2.5304118191205761E-5</v>
      </c>
      <c r="K6997">
        <v>2.9013835809957758E-5</v>
      </c>
      <c r="L6997">
        <v>7.5926021122330687E-6</v>
      </c>
      <c r="M6997">
        <v>2.4244673211957731E-5</v>
      </c>
      <c r="N6997">
        <v>1.098219142852594E-5</v>
      </c>
      <c r="O6997">
        <v>2.3368455058961359E-5</v>
      </c>
      <c r="P6997">
        <v>1.3096349084595811E-5</v>
      </c>
      <c r="Q6997">
        <v>9.7439368945040517E-6</v>
      </c>
      <c r="R6997">
        <v>3.1535476952915871E-5</v>
      </c>
      <c r="S6997">
        <v>1.051970574333323E-4</v>
      </c>
      <c r="T6997">
        <v>8.6512948198704979E-6</v>
      </c>
    </row>
    <row r="6998" spans="1:20">
      <c r="A6998" s="10">
        <v>6992</v>
      </c>
      <c r="B6998" s="10">
        <v>7.1012862393975761E-5</v>
      </c>
      <c r="C6998" s="10">
        <v>4.7592233552947233E-5</v>
      </c>
      <c r="D6998" s="10">
        <v>1.675250288536948E-5</v>
      </c>
      <c r="E6998" s="10">
        <v>4.5009180927642133E-5</v>
      </c>
      <c r="F6998" s="10">
        <v>5.8521800682770788E-5</v>
      </c>
      <c r="G6998" s="10">
        <v>5.2106488487739237E-5</v>
      </c>
      <c r="H6998" s="10">
        <v>4.6044674973813253E-5</v>
      </c>
      <c r="I6998" s="10">
        <v>4.4910975758971827E-5</v>
      </c>
      <c r="J6998" s="10">
        <v>7.1471022506245694E-5</v>
      </c>
      <c r="K6998">
        <v>9.6847372213427861E-5</v>
      </c>
      <c r="L6998">
        <v>2.6286991095152499E-5</v>
      </c>
      <c r="M6998">
        <v>7.3220216318259888E-5</v>
      </c>
      <c r="N6998">
        <v>2.5595033541586349E-5</v>
      </c>
      <c r="O6998">
        <v>8.5170326080139438E-5</v>
      </c>
      <c r="P6998">
        <v>3.1606220054015993E-5</v>
      </c>
      <c r="Q6998">
        <v>3.2393406401250637E-5</v>
      </c>
      <c r="R6998">
        <v>3.9345620049791368E-5</v>
      </c>
      <c r="S6998">
        <v>9.2162970921983101E-5</v>
      </c>
      <c r="T6998">
        <v>4.4465514614797297E-5</v>
      </c>
    </row>
    <row r="6999" spans="1:20">
      <c r="A6999" s="10">
        <v>6993</v>
      </c>
      <c r="B6999" s="10">
        <v>6.478061155718609E-5</v>
      </c>
      <c r="C6999" s="10">
        <v>7.322988914355521E-5</v>
      </c>
      <c r="D6999" s="10">
        <v>4.1920714508942909E-5</v>
      </c>
      <c r="E6999" s="10">
        <v>1.419724743505725E-4</v>
      </c>
      <c r="F6999" s="10">
        <v>1.141280216142145E-4</v>
      </c>
      <c r="G6999" s="10">
        <v>8.2570951393382767E-5</v>
      </c>
      <c r="H6999" s="10">
        <v>3.5100793619072077E-5</v>
      </c>
      <c r="I6999" s="10">
        <v>7.6102030048080259E-5</v>
      </c>
      <c r="J6999" s="10">
        <v>1.120660633455065E-4</v>
      </c>
      <c r="K6999">
        <v>1.6329832473377181E-4</v>
      </c>
      <c r="L6999">
        <v>3.1376239344099538E-5</v>
      </c>
      <c r="M6999">
        <v>8.0403009169311763E-5</v>
      </c>
      <c r="N6999">
        <v>1.2270295537957659E-4</v>
      </c>
      <c r="O6999">
        <v>1.08758104166695E-4</v>
      </c>
      <c r="P6999">
        <v>3.9926870289720698E-5</v>
      </c>
      <c r="Q6999">
        <v>8.3663294483420764E-5</v>
      </c>
      <c r="R6999">
        <v>4.1631895658730181E-5</v>
      </c>
      <c r="S6999">
        <v>8.9753278166182911E-5</v>
      </c>
      <c r="T6999">
        <v>1.1640186747968241E-4</v>
      </c>
    </row>
    <row r="7000" spans="1:20">
      <c r="A7000" s="10">
        <v>6994</v>
      </c>
      <c r="B7000" s="10">
        <v>1.9995844703317141E-4</v>
      </c>
      <c r="C7000" s="10">
        <v>9.165472658767776E-5</v>
      </c>
      <c r="D7000" s="10">
        <v>3.1947730246302268E-5</v>
      </c>
      <c r="E7000" s="10">
        <v>2.318568118160221E-4</v>
      </c>
      <c r="F7000" s="10">
        <v>1.2415382300858731E-4</v>
      </c>
      <c r="G7000" s="10">
        <v>1.0738684740423519E-4</v>
      </c>
      <c r="H7000" s="10">
        <v>4.0883832858489052E-5</v>
      </c>
      <c r="I7000" s="10">
        <v>1.2289963677061081E-4</v>
      </c>
      <c r="J7000" s="10">
        <v>9.1227155572779918E-5</v>
      </c>
      <c r="K7000">
        <v>1.4050116358712151E-4</v>
      </c>
      <c r="L7000">
        <v>3.3807503775986357E-5</v>
      </c>
      <c r="M7000">
        <v>9.048081945633127E-5</v>
      </c>
      <c r="N7000">
        <v>1.9902675971031461E-4</v>
      </c>
      <c r="O7000">
        <v>1.182500758884167E-4</v>
      </c>
      <c r="P7000">
        <v>4.0914775624180478E-5</v>
      </c>
      <c r="Q7000">
        <v>1.300906541099676E-4</v>
      </c>
      <c r="R7000">
        <v>1.093197839473608E-4</v>
      </c>
      <c r="S7000">
        <v>1.0435435012412939E-4</v>
      </c>
      <c r="T7000">
        <v>1.4840188811338911E-4</v>
      </c>
    </row>
    <row r="7001" spans="1:20">
      <c r="A7001" s="10">
        <v>6995</v>
      </c>
      <c r="B7001" s="10">
        <v>1.5167169600755311E-4</v>
      </c>
      <c r="C7001" s="10">
        <v>9.8177132466819745E-5</v>
      </c>
      <c r="D7001" s="10">
        <v>1.8224552451133268E-5</v>
      </c>
      <c r="E7001" s="10">
        <v>2.6311147664515001E-4</v>
      </c>
      <c r="F7001" s="10">
        <v>9.5872610279699259E-5</v>
      </c>
      <c r="G7001" s="10">
        <v>1.284181287591264E-4</v>
      </c>
      <c r="H7001" s="10">
        <v>4.8979577722590917E-5</v>
      </c>
      <c r="I7001" s="10">
        <v>1.494482593504359E-4</v>
      </c>
      <c r="J7001" s="10">
        <v>9.6504174551314208E-5</v>
      </c>
      <c r="K7001">
        <v>1.097771455723909E-4</v>
      </c>
      <c r="L7001">
        <v>3.2889395643056379E-5</v>
      </c>
      <c r="M7001">
        <v>9.6977441151134479E-5</v>
      </c>
      <c r="N7001">
        <v>2.4031186203134349E-4</v>
      </c>
      <c r="O7001">
        <v>1.197931403477464E-4</v>
      </c>
      <c r="P7001">
        <v>5.1518459004061407E-5</v>
      </c>
      <c r="Q7001">
        <v>5.7761315452187969E-5</v>
      </c>
      <c r="R7001">
        <v>1.5620326542082751E-4</v>
      </c>
      <c r="S7001">
        <v>1.021564738660561E-4</v>
      </c>
      <c r="T7001">
        <v>1.5163578082875949E-4</v>
      </c>
    </row>
    <row r="7002" spans="1:20">
      <c r="A7002" s="10">
        <v>6996</v>
      </c>
      <c r="B7002" s="10">
        <v>1.2989484720586211E-4</v>
      </c>
      <c r="C7002" s="10">
        <v>5.550188467494474E-5</v>
      </c>
      <c r="D7002" s="10">
        <v>1.328140005724171E-5</v>
      </c>
      <c r="E7002" s="10">
        <v>2.9561052222242548E-4</v>
      </c>
      <c r="F7002" s="10">
        <v>3.9876285980931708E-5</v>
      </c>
      <c r="G7002" s="10">
        <v>1.348332678757338E-4</v>
      </c>
      <c r="H7002" s="10">
        <v>2.0787023897331311E-5</v>
      </c>
      <c r="I7002" s="10">
        <v>9.592920028940222E-5</v>
      </c>
      <c r="J7002" s="10">
        <v>6.059382677959854E-5</v>
      </c>
      <c r="K7002">
        <v>8.070601446773335E-5</v>
      </c>
      <c r="L7002">
        <v>1.0116280749129451E-5</v>
      </c>
      <c r="M7002">
        <v>1.089944957085654E-4</v>
      </c>
      <c r="N7002">
        <v>2.161615241530382E-4</v>
      </c>
      <c r="O7002">
        <v>1.158333907645752E-4</v>
      </c>
      <c r="P7002">
        <v>1.180348659323401E-5</v>
      </c>
      <c r="Q7002">
        <v>2.91735791582201E-5</v>
      </c>
      <c r="R7002">
        <v>1.4495751752860339E-4</v>
      </c>
      <c r="S7002">
        <v>1.069845400831699E-4</v>
      </c>
      <c r="T7002">
        <v>1.3318917406728121E-4</v>
      </c>
    </row>
    <row r="7003" spans="1:20">
      <c r="A7003" s="10">
        <v>6997</v>
      </c>
      <c r="B7003" s="10">
        <v>8.7214249370027525E-5</v>
      </c>
      <c r="C7003" s="10">
        <v>2.922539927978695E-5</v>
      </c>
      <c r="D7003" s="10">
        <v>2.224815579732003E-5</v>
      </c>
      <c r="E7003" s="10">
        <v>2.2441106860923051E-4</v>
      </c>
      <c r="F7003" s="10">
        <v>4.0025374328683587E-5</v>
      </c>
      <c r="G7003" s="10">
        <v>9.6473208051757228E-5</v>
      </c>
      <c r="H7003" s="10">
        <v>1.304547839333359E-5</v>
      </c>
      <c r="I7003" s="10">
        <v>6.4438265365680854E-5</v>
      </c>
      <c r="J7003" s="10">
        <v>2.5661925844795572E-5</v>
      </c>
      <c r="K7003">
        <v>1.015847172707699E-4</v>
      </c>
      <c r="L7003">
        <v>3.505215076107524E-6</v>
      </c>
      <c r="M7003">
        <v>8.8934901357072869E-5</v>
      </c>
      <c r="N7003">
        <v>2.2784886979475879E-4</v>
      </c>
      <c r="O7003">
        <v>1.190714746740523E-4</v>
      </c>
      <c r="P7003">
        <v>5.9653081296482847E-6</v>
      </c>
      <c r="Q7003">
        <v>2.5169091838748651E-5</v>
      </c>
      <c r="R7003">
        <v>1.1441280081833331E-4</v>
      </c>
      <c r="S7003">
        <v>1.2583220963690141E-4</v>
      </c>
      <c r="T7003">
        <v>1.630729395678566E-4</v>
      </c>
    </row>
    <row r="7004" spans="1:20">
      <c r="A7004" s="10">
        <v>6998</v>
      </c>
      <c r="B7004" s="10">
        <v>6.0072574842038001E-5</v>
      </c>
      <c r="C7004" s="10">
        <v>3.1500390642130453E-5</v>
      </c>
      <c r="D7004" s="10">
        <v>2.030888086256517E-5</v>
      </c>
      <c r="E7004" s="10">
        <v>1.143323505895403E-4</v>
      </c>
      <c r="F7004" s="10">
        <v>4.3863452160009057E-5</v>
      </c>
      <c r="G7004" s="10">
        <v>6.450223899438937E-5</v>
      </c>
      <c r="H7004" s="10">
        <v>6.8171437656243664E-6</v>
      </c>
      <c r="I7004" s="10">
        <v>3.1827643562223788E-5</v>
      </c>
      <c r="J7004" s="10">
        <v>1.064244653286091E-5</v>
      </c>
      <c r="K7004">
        <v>1.184193456243609E-4</v>
      </c>
      <c r="L7004">
        <v>1.694924444767572E-6</v>
      </c>
      <c r="M7004">
        <v>7.5106370703270186E-5</v>
      </c>
      <c r="N7004">
        <v>2.1889429283340769E-4</v>
      </c>
      <c r="O7004">
        <v>1.001674784483213E-4</v>
      </c>
      <c r="P7004">
        <v>3.017585273852736E-6</v>
      </c>
      <c r="Q7004">
        <v>5.2613804246282282E-5</v>
      </c>
      <c r="R7004">
        <v>5.7208410869145088E-5</v>
      </c>
      <c r="S7004">
        <v>1.4439087447287339E-4</v>
      </c>
      <c r="T7004">
        <v>1.7269943331245361E-4</v>
      </c>
    </row>
    <row r="7005" spans="1:20">
      <c r="A7005" s="10">
        <v>6999</v>
      </c>
      <c r="B7005" s="10">
        <v>1.781735993140175E-5</v>
      </c>
      <c r="C7005" s="10">
        <v>1.9911901486343859E-5</v>
      </c>
      <c r="D7005" s="10">
        <v>1.824207263012125E-5</v>
      </c>
      <c r="E7005" s="10">
        <v>6.3954890757127555E-5</v>
      </c>
      <c r="F7005" s="10">
        <v>1.6895788001728651E-5</v>
      </c>
      <c r="G7005" s="10">
        <v>3.5565071300956983E-5</v>
      </c>
      <c r="H7005" s="10">
        <v>4.3690234366406312E-6</v>
      </c>
      <c r="I7005" s="10">
        <v>2.1637348608926339E-5</v>
      </c>
      <c r="J7005" s="10">
        <v>2.4247519417521332E-6</v>
      </c>
      <c r="K7005">
        <v>7.7593412557087641E-5</v>
      </c>
      <c r="L7005">
        <v>2.3986033290666688E-5</v>
      </c>
      <c r="M7005">
        <v>6.24495681320136E-5</v>
      </c>
      <c r="N7005">
        <v>1.643167596902469E-4</v>
      </c>
      <c r="O7005">
        <v>8.2118778963744489E-5</v>
      </c>
      <c r="P7005">
        <v>4.7695824893335679E-6</v>
      </c>
      <c r="Q7005">
        <v>1.396576138565573E-5</v>
      </c>
      <c r="R7005">
        <v>1.133488987894835E-5</v>
      </c>
      <c r="S7005">
        <v>1.5311299800667229E-4</v>
      </c>
      <c r="T7005">
        <v>1.8488089944311391E-4</v>
      </c>
    </row>
    <row r="7006" spans="1:20">
      <c r="A7006" s="10">
        <v>7000</v>
      </c>
      <c r="B7006" s="10">
        <v>1.7224172822705219E-5</v>
      </c>
      <c r="C7006" s="10">
        <v>2.6077923024158389E-5</v>
      </c>
      <c r="D7006" s="10">
        <v>2.211345869844374E-5</v>
      </c>
      <c r="E7006" s="10">
        <v>7.6584903925673757E-5</v>
      </c>
      <c r="F7006" s="10">
        <v>8.2017533729241932E-6</v>
      </c>
      <c r="G7006" s="10">
        <v>3.1183724248347068E-5</v>
      </c>
      <c r="H7006" s="10">
        <v>9.2789680876866256E-6</v>
      </c>
      <c r="I7006" s="10">
        <v>2.2734794234459761E-5</v>
      </c>
      <c r="J7006" s="10">
        <v>1.337636691908057E-5</v>
      </c>
      <c r="K7006">
        <v>6.0250635651383527E-5</v>
      </c>
      <c r="L7006">
        <v>2.484960520577004E-5</v>
      </c>
      <c r="M7006">
        <v>5.0973024023584793E-5</v>
      </c>
      <c r="N7006">
        <v>8.3114461571077655E-5</v>
      </c>
      <c r="O7006">
        <v>6.846496160641731E-5</v>
      </c>
      <c r="P7006">
        <v>5.9055037250857107E-6</v>
      </c>
      <c r="Q7006">
        <v>2.1773999376832411E-5</v>
      </c>
      <c r="R7006">
        <v>5.060167763643764E-6</v>
      </c>
      <c r="S7006">
        <v>1.467874173780402E-4</v>
      </c>
      <c r="T7006">
        <v>1.7012537104153119E-4</v>
      </c>
    </row>
    <row r="7007" spans="1:20">
      <c r="A7007" s="10">
        <v>7001</v>
      </c>
      <c r="B7007" s="10">
        <v>9.0514118082181804E-6</v>
      </c>
      <c r="C7007" s="10">
        <v>2.692631931244536E-5</v>
      </c>
      <c r="D7007" s="10">
        <v>9.5760603664961979E-6</v>
      </c>
      <c r="E7007" s="10">
        <v>5.6411950251915552E-5</v>
      </c>
      <c r="F7007" s="10">
        <v>9.4662186720933433E-7</v>
      </c>
      <c r="G7007" s="10">
        <v>2.1162320426052901E-5</v>
      </c>
      <c r="H7007" s="10">
        <v>2.8400999540262781E-6</v>
      </c>
      <c r="I7007" s="10">
        <v>1.3841237927155241E-5</v>
      </c>
      <c r="J7007" s="10">
        <v>1.3086714955800559E-5</v>
      </c>
      <c r="K7007">
        <v>2.2682263310925781E-5</v>
      </c>
      <c r="L7007">
        <v>2.3530977776964532E-6</v>
      </c>
      <c r="M7007">
        <v>3.039752695205049E-5</v>
      </c>
      <c r="N7007">
        <v>2.041074320199489E-5</v>
      </c>
      <c r="O7007">
        <v>1.157563331082514E-4</v>
      </c>
      <c r="P7007">
        <v>1.116303578800936E-6</v>
      </c>
      <c r="Q7007">
        <v>7.5715248954905926E-6</v>
      </c>
      <c r="R7007">
        <v>3.7081647329055929E-6</v>
      </c>
      <c r="S7007">
        <v>1.7087780475626569E-4</v>
      </c>
      <c r="T7007">
        <v>1.3757063374365469E-4</v>
      </c>
    </row>
    <row r="7008" spans="1:20">
      <c r="A7008" s="10">
        <v>7002</v>
      </c>
      <c r="B7008" s="10">
        <v>5.3344990732283658E-6</v>
      </c>
      <c r="C7008" s="10">
        <v>3.5618440590596368E-6</v>
      </c>
      <c r="D7008" s="10">
        <v>8.1022819383122401E-7</v>
      </c>
      <c r="E7008" s="10">
        <v>5.01231665809543E-5</v>
      </c>
      <c r="F7008" s="10">
        <v>0</v>
      </c>
      <c r="G7008" s="10">
        <v>2.8120106671076999E-5</v>
      </c>
      <c r="H7008" s="10">
        <v>5.7840977202568534E-7</v>
      </c>
      <c r="I7008" s="10">
        <v>8.1290390148733052E-6</v>
      </c>
      <c r="J7008" s="10">
        <v>6.8479696417138453E-6</v>
      </c>
      <c r="K7008">
        <v>1.252827615120957E-5</v>
      </c>
      <c r="L7008">
        <v>1.2731853923528299E-7</v>
      </c>
      <c r="M7008">
        <v>1.484742612107743E-5</v>
      </c>
      <c r="N7008">
        <v>5.0670498369437564E-6</v>
      </c>
      <c r="O7008">
        <v>7.3738399859278614E-5</v>
      </c>
      <c r="P7008">
        <v>1.6142658595185421E-7</v>
      </c>
      <c r="Q7008">
        <v>0</v>
      </c>
      <c r="R7008">
        <v>2.157661823192167E-6</v>
      </c>
      <c r="S7008">
        <v>2.2301977924509781E-4</v>
      </c>
      <c r="T7008">
        <v>1.276813514774456E-4</v>
      </c>
    </row>
    <row r="7009" spans="1:20">
      <c r="A7009" s="10">
        <v>7003</v>
      </c>
      <c r="B7009" s="10">
        <v>1.134931411267953E-7</v>
      </c>
      <c r="C7009" s="10">
        <v>2.166161234835226E-6</v>
      </c>
      <c r="D7009" s="10">
        <v>4.9158001347278394E-7</v>
      </c>
      <c r="E7009" s="10">
        <v>1.772300898993113E-5</v>
      </c>
      <c r="F7009" s="10">
        <v>0</v>
      </c>
      <c r="G7009" s="10">
        <v>8.6979652622465399E-6</v>
      </c>
      <c r="H7009" s="10">
        <v>1.322851015006113E-6</v>
      </c>
      <c r="I7009" s="10">
        <v>2.935533538662387E-6</v>
      </c>
      <c r="J7009" s="10">
        <v>5.2185119518591488E-6</v>
      </c>
      <c r="K7009">
        <v>8.4155997423016128E-6</v>
      </c>
      <c r="L7009">
        <v>0</v>
      </c>
      <c r="M7009">
        <v>1.1092233742584549E-5</v>
      </c>
      <c r="N7009">
        <v>5.8708674369086063E-6</v>
      </c>
      <c r="O7009">
        <v>9.072794348269376E-6</v>
      </c>
      <c r="P7009">
        <v>9.0612734185716652E-8</v>
      </c>
      <c r="Q7009">
        <v>0</v>
      </c>
      <c r="R7009">
        <v>3.6174366393471958E-8</v>
      </c>
      <c r="S7009">
        <v>1.847572910220985E-4</v>
      </c>
      <c r="T7009">
        <v>1.329457034018572E-4</v>
      </c>
    </row>
    <row r="7010" spans="1:20">
      <c r="A7010" s="10">
        <v>7004</v>
      </c>
      <c r="B7010" s="10">
        <v>0</v>
      </c>
      <c r="C7010" s="10">
        <v>3.510892279742278E-6</v>
      </c>
      <c r="D7010" s="10">
        <v>8.4607479437924307E-8</v>
      </c>
      <c r="E7010" s="10">
        <v>3.3399710639315753E-7</v>
      </c>
      <c r="F7010" s="10">
        <v>0</v>
      </c>
      <c r="G7010" s="10">
        <v>2.4160592704196958E-6</v>
      </c>
      <c r="H7010" s="10">
        <v>3.10209896538102E-7</v>
      </c>
      <c r="I7010" s="10">
        <v>9.5509264262309963E-7</v>
      </c>
      <c r="J7010" s="10">
        <v>1.9603435806665929E-7</v>
      </c>
      <c r="K7010">
        <v>1.608250163966337E-6</v>
      </c>
      <c r="L7010">
        <v>1.154816682406195E-9</v>
      </c>
      <c r="M7010">
        <v>3.9332204369440486E-6</v>
      </c>
      <c r="N7010">
        <v>3.4698518221657219E-6</v>
      </c>
      <c r="O7010">
        <v>1.228832044740563E-6</v>
      </c>
      <c r="P7010">
        <v>0</v>
      </c>
      <c r="Q7010">
        <v>0</v>
      </c>
      <c r="R7010">
        <v>0</v>
      </c>
      <c r="S7010">
        <v>1.4623465391846001E-4</v>
      </c>
      <c r="T7010">
        <v>1.3374254190108781E-4</v>
      </c>
    </row>
    <row r="7011" spans="1:20">
      <c r="A7011" s="10">
        <v>7005</v>
      </c>
      <c r="B7011" s="10">
        <v>0</v>
      </c>
      <c r="C7011" s="10">
        <v>9.1843281238237027E-8</v>
      </c>
      <c r="D7011" s="10">
        <v>3.0054131592739702E-7</v>
      </c>
      <c r="E7011" s="10">
        <v>0</v>
      </c>
      <c r="F7011" s="10">
        <v>0</v>
      </c>
      <c r="G7011" s="10">
        <v>1.045560769631773E-6</v>
      </c>
      <c r="H7011" s="10">
        <v>0</v>
      </c>
      <c r="I7011" s="10">
        <v>2.0907385647973481E-7</v>
      </c>
      <c r="J7011" s="10">
        <v>0</v>
      </c>
      <c r="K7011">
        <v>1.1422189380943861E-6</v>
      </c>
      <c r="L7011">
        <v>0</v>
      </c>
      <c r="M7011">
        <v>1.0133556999602091E-6</v>
      </c>
      <c r="N7011">
        <v>1.5422160149863659E-6</v>
      </c>
      <c r="O7011">
        <v>1.5448060391812991E-7</v>
      </c>
      <c r="P7011">
        <v>0</v>
      </c>
      <c r="Q7011">
        <v>0</v>
      </c>
      <c r="R7011">
        <v>0</v>
      </c>
      <c r="S7011">
        <v>9.9975670029660014E-5</v>
      </c>
      <c r="T7011">
        <v>1.310695373594364E-4</v>
      </c>
    </row>
    <row r="7012" spans="1:20">
      <c r="A7012" s="10">
        <v>7006</v>
      </c>
      <c r="B7012" s="10">
        <v>0</v>
      </c>
      <c r="C7012" s="10">
        <v>0</v>
      </c>
      <c r="D7012" s="10">
        <v>3.6328906372381568E-8</v>
      </c>
      <c r="E7012" s="10">
        <v>0</v>
      </c>
      <c r="F7012" s="10">
        <v>0</v>
      </c>
      <c r="G7012" s="10">
        <v>7.5439650259706039E-8</v>
      </c>
      <c r="H7012" s="10">
        <v>0</v>
      </c>
      <c r="I7012" s="10">
        <v>0</v>
      </c>
      <c r="J7012" s="10">
        <v>0</v>
      </c>
      <c r="K7012">
        <v>5.3583759092871999E-8</v>
      </c>
      <c r="L7012">
        <v>0</v>
      </c>
      <c r="M7012">
        <v>1.5774070195914611E-7</v>
      </c>
      <c r="N7012">
        <v>7.480057254000845E-9</v>
      </c>
      <c r="O7012">
        <v>9.7339379733508841E-9</v>
      </c>
      <c r="P7012">
        <v>0</v>
      </c>
      <c r="Q7012">
        <v>0</v>
      </c>
      <c r="R7012">
        <v>0</v>
      </c>
      <c r="S7012">
        <v>9.1787547029592096E-5</v>
      </c>
      <c r="T7012">
        <v>1.4210608805276549E-4</v>
      </c>
    </row>
    <row r="7013" spans="1:20">
      <c r="A7013" s="10">
        <v>7007</v>
      </c>
      <c r="B7013" s="10">
        <v>0</v>
      </c>
      <c r="C7013" s="10">
        <v>9.7230369265086428E-9</v>
      </c>
      <c r="D7013" s="10">
        <v>2.500311785998784E-8</v>
      </c>
      <c r="E7013" s="10">
        <v>0</v>
      </c>
      <c r="F7013" s="10">
        <v>0</v>
      </c>
      <c r="G7013" s="10">
        <v>0</v>
      </c>
      <c r="H7013" s="10">
        <v>0</v>
      </c>
      <c r="I7013" s="10">
        <v>0</v>
      </c>
      <c r="J7013" s="10">
        <v>0</v>
      </c>
      <c r="K7013">
        <v>0</v>
      </c>
      <c r="L7013">
        <v>0</v>
      </c>
      <c r="M7013">
        <v>3.9121129723656247E-9</v>
      </c>
      <c r="N7013">
        <v>1.0915873026173481E-9</v>
      </c>
      <c r="O7013">
        <v>3.4810109308672041E-9</v>
      </c>
      <c r="P7013">
        <v>0</v>
      </c>
      <c r="Q7013">
        <v>0</v>
      </c>
      <c r="R7013">
        <v>0</v>
      </c>
      <c r="S7013">
        <v>7.9725963468213793E-5</v>
      </c>
      <c r="T7013">
        <v>1.4566743715673999E-4</v>
      </c>
    </row>
    <row r="7014" spans="1:20">
      <c r="A7014" s="10">
        <v>7008</v>
      </c>
      <c r="B7014" s="10">
        <v>0</v>
      </c>
      <c r="C7014" s="10">
        <v>0</v>
      </c>
      <c r="D7014" s="10">
        <v>0</v>
      </c>
      <c r="E7014" s="10">
        <v>0</v>
      </c>
      <c r="F7014" s="10">
        <v>0</v>
      </c>
      <c r="G7014" s="10">
        <v>0</v>
      </c>
      <c r="H7014" s="10">
        <v>0</v>
      </c>
      <c r="I7014" s="10">
        <v>0</v>
      </c>
      <c r="J7014" s="10">
        <v>0</v>
      </c>
      <c r="K7014">
        <v>0</v>
      </c>
      <c r="L7014">
        <v>0</v>
      </c>
      <c r="M7014">
        <v>0</v>
      </c>
      <c r="N7014">
        <v>1.002112933550352E-9</v>
      </c>
      <c r="O7014">
        <v>0</v>
      </c>
      <c r="P7014">
        <v>0</v>
      </c>
      <c r="Q7014">
        <v>0</v>
      </c>
      <c r="R7014">
        <v>0</v>
      </c>
      <c r="S7014">
        <v>7.5647926511134757E-5</v>
      </c>
      <c r="T7014">
        <v>1.4331206995287949E-4</v>
      </c>
    </row>
    <row r="7015" spans="1:20">
      <c r="A7015" s="10">
        <v>7009</v>
      </c>
      <c r="B7015" s="10">
        <v>0</v>
      </c>
      <c r="C7015" s="10">
        <v>1.5110124953358031E-7</v>
      </c>
      <c r="D7015" s="10">
        <v>2.3995314644901959E-11</v>
      </c>
      <c r="E7015" s="10">
        <v>0</v>
      </c>
      <c r="F7015" s="10">
        <v>0</v>
      </c>
      <c r="G7015" s="10">
        <v>6.0035821939640788E-8</v>
      </c>
      <c r="H7015" s="10">
        <v>0</v>
      </c>
      <c r="I7015" s="10">
        <v>0</v>
      </c>
      <c r="J7015" s="10">
        <v>0</v>
      </c>
      <c r="K7015">
        <v>0</v>
      </c>
      <c r="L7015">
        <v>0</v>
      </c>
      <c r="M7015">
        <v>1.787369046089982E-7</v>
      </c>
      <c r="N7015">
        <v>9.6632318592355403E-10</v>
      </c>
      <c r="O7015">
        <v>0</v>
      </c>
      <c r="P7015">
        <v>0</v>
      </c>
      <c r="Q7015">
        <v>0</v>
      </c>
      <c r="R7015">
        <v>0</v>
      </c>
      <c r="S7015">
        <v>7.8639911758478603E-5</v>
      </c>
      <c r="T7015">
        <v>1.045453310553964E-4</v>
      </c>
    </row>
    <row r="7016" spans="1:20">
      <c r="A7016" s="10">
        <v>7010</v>
      </c>
      <c r="B7016" s="10">
        <v>0</v>
      </c>
      <c r="C7016" s="10">
        <v>0</v>
      </c>
      <c r="D7016" s="10">
        <v>0</v>
      </c>
      <c r="E7016" s="10">
        <v>0</v>
      </c>
      <c r="F7016" s="10">
        <v>0</v>
      </c>
      <c r="G7016" s="10">
        <v>0</v>
      </c>
      <c r="H7016" s="10">
        <v>0</v>
      </c>
      <c r="I7016" s="10">
        <v>0</v>
      </c>
      <c r="J7016" s="10">
        <v>0</v>
      </c>
      <c r="K7016">
        <v>0</v>
      </c>
      <c r="L7016">
        <v>0</v>
      </c>
      <c r="M7016">
        <v>2.4484802474750732E-7</v>
      </c>
      <c r="N7016">
        <v>6.8000520490916777E-10</v>
      </c>
      <c r="O7016">
        <v>1.0743860897738281E-11</v>
      </c>
      <c r="P7016">
        <v>0</v>
      </c>
      <c r="Q7016">
        <v>0</v>
      </c>
      <c r="R7016">
        <v>0</v>
      </c>
      <c r="S7016">
        <v>9.3572579116563953E-5</v>
      </c>
      <c r="T7016">
        <v>1.01819458876973E-4</v>
      </c>
    </row>
    <row r="7017" spans="1:20">
      <c r="A7017" s="10">
        <v>7011</v>
      </c>
      <c r="B7017" s="10">
        <v>0</v>
      </c>
      <c r="C7017" s="10">
        <v>0</v>
      </c>
      <c r="D7017" s="10">
        <v>0</v>
      </c>
      <c r="E7017" s="10">
        <v>0</v>
      </c>
      <c r="F7017" s="10">
        <v>0</v>
      </c>
      <c r="G7017" s="10">
        <v>0</v>
      </c>
      <c r="H7017" s="10">
        <v>0</v>
      </c>
      <c r="I7017" s="10">
        <v>0</v>
      </c>
      <c r="J7017" s="10">
        <v>1.0839871222236511E-7</v>
      </c>
      <c r="K7017">
        <v>0</v>
      </c>
      <c r="L7017">
        <v>0</v>
      </c>
      <c r="M7017">
        <v>6.8551704378149934E-8</v>
      </c>
      <c r="N7017">
        <v>6.6211033109576856E-10</v>
      </c>
      <c r="O7017">
        <v>8.0578956733037128E-12</v>
      </c>
      <c r="P7017">
        <v>0</v>
      </c>
      <c r="Q7017">
        <v>0</v>
      </c>
      <c r="R7017">
        <v>0</v>
      </c>
      <c r="S7017">
        <v>9.2636626470429391E-5</v>
      </c>
      <c r="T7017">
        <v>1.112807385427129E-4</v>
      </c>
    </row>
    <row r="7018" spans="1:20">
      <c r="A7018" s="10">
        <v>7012</v>
      </c>
      <c r="B7018" s="10">
        <v>0</v>
      </c>
      <c r="C7018" s="10">
        <v>0</v>
      </c>
      <c r="D7018" s="10">
        <v>0</v>
      </c>
      <c r="E7018" s="10">
        <v>0</v>
      </c>
      <c r="F7018" s="10">
        <v>0</v>
      </c>
      <c r="G7018" s="10">
        <v>0</v>
      </c>
      <c r="H7018" s="10">
        <v>0</v>
      </c>
      <c r="I7018" s="10">
        <v>0</v>
      </c>
      <c r="J7018" s="10">
        <v>0</v>
      </c>
      <c r="K7018">
        <v>0</v>
      </c>
      <c r="L7018">
        <v>0</v>
      </c>
      <c r="M7018">
        <v>0</v>
      </c>
      <c r="N7018">
        <v>6.6211033109576856E-10</v>
      </c>
      <c r="O7018">
        <v>0</v>
      </c>
      <c r="P7018">
        <v>0</v>
      </c>
      <c r="Q7018">
        <v>0</v>
      </c>
      <c r="R7018">
        <v>0</v>
      </c>
      <c r="S7018">
        <v>9.400517679550462E-5</v>
      </c>
      <c r="T7018">
        <v>1.110968335288225E-4</v>
      </c>
    </row>
    <row r="7019" spans="1:20">
      <c r="A7019" s="10">
        <v>7013</v>
      </c>
      <c r="B7019" s="10">
        <v>0</v>
      </c>
      <c r="C7019" s="10">
        <v>0</v>
      </c>
      <c r="D7019" s="10">
        <v>0</v>
      </c>
      <c r="E7019" s="10">
        <v>0</v>
      </c>
      <c r="F7019" s="10">
        <v>0</v>
      </c>
      <c r="G7019" s="10">
        <v>5.1513386648524594E-9</v>
      </c>
      <c r="H7019" s="10">
        <v>0</v>
      </c>
      <c r="I7019" s="10">
        <v>0</v>
      </c>
      <c r="J7019" s="10">
        <v>0</v>
      </c>
      <c r="K7019">
        <v>0</v>
      </c>
      <c r="L7019">
        <v>0</v>
      </c>
      <c r="M7019">
        <v>0</v>
      </c>
      <c r="N7019">
        <v>8.231641954163609E-10</v>
      </c>
      <c r="O7019">
        <v>4.082667141140548E-10</v>
      </c>
      <c r="P7019">
        <v>0</v>
      </c>
      <c r="Q7019">
        <v>0</v>
      </c>
      <c r="R7019">
        <v>0</v>
      </c>
      <c r="S7019">
        <v>1.1840762188928971E-4</v>
      </c>
      <c r="T7019">
        <v>1.0677200844403819E-4</v>
      </c>
    </row>
    <row r="7020" spans="1:20">
      <c r="A7020" s="10">
        <v>7014</v>
      </c>
      <c r="B7020" s="10">
        <v>1.995031392552392E-7</v>
      </c>
      <c r="C7020" s="10">
        <v>3.1934920607944943E-8</v>
      </c>
      <c r="D7020" s="10">
        <v>1.0455958356516029E-8</v>
      </c>
      <c r="E7020" s="10">
        <v>3.5688464915219269E-7</v>
      </c>
      <c r="F7020" s="10">
        <v>0</v>
      </c>
      <c r="G7020" s="10">
        <v>1.719287687512145E-7</v>
      </c>
      <c r="H7020" s="10">
        <v>8.9114502048885574E-8</v>
      </c>
      <c r="I7020" s="10">
        <v>4.5091373030504932E-7</v>
      </c>
      <c r="J7020" s="10">
        <v>2.865025093911989E-8</v>
      </c>
      <c r="K7020">
        <v>3.0429676035309883E-8</v>
      </c>
      <c r="L7020">
        <v>6.1234154584588491E-8</v>
      </c>
      <c r="M7020">
        <v>3.7128285019155308E-8</v>
      </c>
      <c r="N7020">
        <v>7.4366621850033517E-8</v>
      </c>
      <c r="O7020">
        <v>7.6374078174184806E-8</v>
      </c>
      <c r="P7020">
        <v>1.019393259589312E-8</v>
      </c>
      <c r="Q7020">
        <v>7.262729212371716E-9</v>
      </c>
      <c r="R7020">
        <v>1.995572835313725E-7</v>
      </c>
      <c r="S7020">
        <v>1.225295808843062E-4</v>
      </c>
      <c r="T7020">
        <v>1.067853529086177E-4</v>
      </c>
    </row>
    <row r="7021" spans="1:20">
      <c r="A7021" s="10">
        <v>7015</v>
      </c>
      <c r="B7021" s="10">
        <v>4.355194822653349E-5</v>
      </c>
      <c r="C7021" s="10">
        <v>7.1955750850531711E-6</v>
      </c>
      <c r="D7021" s="10">
        <v>7.1856495211025298E-6</v>
      </c>
      <c r="E7021" s="10">
        <v>3.7473509229979743E-5</v>
      </c>
      <c r="F7021" s="10">
        <v>3.5952242783170831E-6</v>
      </c>
      <c r="G7021" s="10">
        <v>1.7000339910899069E-5</v>
      </c>
      <c r="H7021" s="10">
        <v>1.857047542280317E-5</v>
      </c>
      <c r="I7021" s="10">
        <v>4.8611883189646003E-5</v>
      </c>
      <c r="J7021" s="10">
        <v>7.5031149629296111E-6</v>
      </c>
      <c r="K7021">
        <v>2.385056131709243E-5</v>
      </c>
      <c r="L7021">
        <v>1.820310109580678E-5</v>
      </c>
      <c r="M7021">
        <v>1.6124600004606651E-5</v>
      </c>
      <c r="N7021">
        <v>1.8320601808856821E-5</v>
      </c>
      <c r="O7021">
        <v>1.824707198342052E-5</v>
      </c>
      <c r="P7021">
        <v>2.0280851552712919E-5</v>
      </c>
      <c r="Q7021">
        <v>1.4545353115121609E-5</v>
      </c>
      <c r="R7021">
        <v>3.6339808466850729E-5</v>
      </c>
      <c r="S7021">
        <v>1.3665069933053691E-4</v>
      </c>
      <c r="T7021">
        <v>1.0870710778894901E-4</v>
      </c>
    </row>
    <row r="7022" spans="1:20">
      <c r="A7022" s="10">
        <v>7016</v>
      </c>
      <c r="B7022" s="10">
        <v>1.6977275170251E-4</v>
      </c>
      <c r="C7022" s="10">
        <v>2.469807298303728E-5</v>
      </c>
      <c r="D7022" s="10">
        <v>3.4324712713737778E-5</v>
      </c>
      <c r="E7022" s="10">
        <v>1.220467981488341E-4</v>
      </c>
      <c r="F7022" s="10">
        <v>6.2997013919511235E-5</v>
      </c>
      <c r="G7022" s="10">
        <v>5.3920225590896548E-5</v>
      </c>
      <c r="H7022" s="10">
        <v>9.4647283496500408E-5</v>
      </c>
      <c r="I7022" s="10">
        <v>1.8659897593689459E-4</v>
      </c>
      <c r="J7022" s="10">
        <v>3.3410726488977178E-5</v>
      </c>
      <c r="K7022">
        <v>3.3761418314851228E-5</v>
      </c>
      <c r="L7022">
        <v>1.454297602287958E-4</v>
      </c>
      <c r="M7022">
        <v>8.2777949768368929E-5</v>
      </c>
      <c r="N7022">
        <v>5.4430660966337292E-5</v>
      </c>
      <c r="O7022">
        <v>6.2227073820418283E-5</v>
      </c>
      <c r="P7022">
        <v>6.4021521211576234E-5</v>
      </c>
      <c r="Q7022">
        <v>3.9575934332462879E-5</v>
      </c>
      <c r="R7022">
        <v>5.5487791044857438E-5</v>
      </c>
      <c r="S7022">
        <v>1.864955238731233E-4</v>
      </c>
      <c r="T7022">
        <v>7.1637159493187732E-5</v>
      </c>
    </row>
    <row r="7023" spans="1:20">
      <c r="A7023" s="10">
        <v>7017</v>
      </c>
      <c r="B7023" s="10">
        <v>2.6929271743478109E-4</v>
      </c>
      <c r="C7023" s="10">
        <v>5.2169383844325717E-5</v>
      </c>
      <c r="D7023" s="10">
        <v>7.8876136747054254E-5</v>
      </c>
      <c r="E7023" s="10">
        <v>2.7242532639474507E-4</v>
      </c>
      <c r="F7023" s="10">
        <v>8.6649412300017603E-5</v>
      </c>
      <c r="G7023" s="10">
        <v>9.786241519188366E-5</v>
      </c>
      <c r="H7023" s="10">
        <v>2.0385106429048991E-4</v>
      </c>
      <c r="I7023" s="10">
        <v>3.2423633915420878E-4</v>
      </c>
      <c r="J7023" s="10">
        <v>7.3624044797887552E-5</v>
      </c>
      <c r="K7023">
        <v>4.463275190449677E-5</v>
      </c>
      <c r="L7023">
        <v>2.6814254408963822E-4</v>
      </c>
      <c r="M7023">
        <v>4.2977908729303332E-5</v>
      </c>
      <c r="N7023">
        <v>1.541835771286423E-4</v>
      </c>
      <c r="O7023">
        <v>9.5156625259134692E-5</v>
      </c>
      <c r="P7023">
        <v>3.0855063140799939E-4</v>
      </c>
      <c r="Q7023">
        <v>6.2702513271825064E-5</v>
      </c>
      <c r="R7023">
        <v>7.4811817568239751E-5</v>
      </c>
      <c r="S7023">
        <v>2.5108001699296171E-4</v>
      </c>
      <c r="T7023">
        <v>7.0197086319471203E-5</v>
      </c>
    </row>
    <row r="7024" spans="1:20">
      <c r="A7024" s="10">
        <v>7018</v>
      </c>
      <c r="B7024" s="10">
        <v>3.1078870279315841E-4</v>
      </c>
      <c r="C7024" s="10">
        <v>6.925072971176202E-5</v>
      </c>
      <c r="D7024" s="10">
        <v>1.7760837956604469E-4</v>
      </c>
      <c r="E7024" s="10">
        <v>2.8925067215613361E-4</v>
      </c>
      <c r="F7024" s="10">
        <v>7.6182474307177149E-5</v>
      </c>
      <c r="G7024" s="10">
        <v>1.025402776539539E-4</v>
      </c>
      <c r="H7024" s="10">
        <v>2.4873367107215011E-4</v>
      </c>
      <c r="I7024" s="10">
        <v>3.7466196578357522E-4</v>
      </c>
      <c r="J7024" s="10">
        <v>8.5678938333474589E-5</v>
      </c>
      <c r="K7024">
        <v>1.0919380769960569E-4</v>
      </c>
      <c r="L7024">
        <v>3.5681642778175699E-4</v>
      </c>
      <c r="M7024">
        <v>5.5701140055559043E-5</v>
      </c>
      <c r="N7024">
        <v>2.8515401118405311E-4</v>
      </c>
      <c r="O7024">
        <v>1.081318942053225E-4</v>
      </c>
      <c r="P7024">
        <v>4.0533096665243401E-4</v>
      </c>
      <c r="Q7024">
        <v>7.1519544350600177E-5</v>
      </c>
      <c r="R7024">
        <v>1.219073782212972E-4</v>
      </c>
      <c r="S7024">
        <v>3.0662918760607981E-4</v>
      </c>
      <c r="T7024">
        <v>1.230258811193957E-4</v>
      </c>
    </row>
    <row r="7025" spans="1:20">
      <c r="A7025" s="10">
        <v>7019</v>
      </c>
      <c r="B7025" s="10">
        <v>2.403148215517495E-4</v>
      </c>
      <c r="C7025" s="10">
        <v>8.2317900075230593E-5</v>
      </c>
      <c r="D7025" s="10">
        <v>2.1929132870135131E-4</v>
      </c>
      <c r="E7025" s="10">
        <v>2.304896779302528E-4</v>
      </c>
      <c r="F7025" s="10">
        <v>7.9963167610033105E-5</v>
      </c>
      <c r="G7025" s="10">
        <v>8.1205043644404991E-5</v>
      </c>
      <c r="H7025" s="10">
        <v>2.4520724422377548E-4</v>
      </c>
      <c r="I7025" s="10">
        <v>3.7503620735108582E-4</v>
      </c>
      <c r="J7025" s="10">
        <v>9.8895671653351528E-5</v>
      </c>
      <c r="K7025">
        <v>8.6737345857903209E-5</v>
      </c>
      <c r="L7025">
        <v>4.297748876048915E-4</v>
      </c>
      <c r="M7025">
        <v>1.6439654754919821E-4</v>
      </c>
      <c r="N7025">
        <v>2.6180059690557599E-4</v>
      </c>
      <c r="O7025">
        <v>9.9549639028974259E-5</v>
      </c>
      <c r="P7025">
        <v>3.220594043522416E-4</v>
      </c>
      <c r="Q7025">
        <v>1.164925165140509E-4</v>
      </c>
      <c r="R7025">
        <v>7.5607458843846337E-5</v>
      </c>
      <c r="S7025">
        <v>3.274727933399856E-4</v>
      </c>
      <c r="T7025">
        <v>1.7543934201127669E-4</v>
      </c>
    </row>
    <row r="7026" spans="1:20">
      <c r="A7026" s="10">
        <v>7020</v>
      </c>
      <c r="B7026" s="10">
        <v>1.542475576030769E-4</v>
      </c>
      <c r="C7026" s="10">
        <v>8.4436661505049078E-5</v>
      </c>
      <c r="D7026" s="10">
        <v>1.8901231721893961E-4</v>
      </c>
      <c r="E7026" s="10">
        <v>8.1768184777540295E-5</v>
      </c>
      <c r="F7026" s="10">
        <v>8.7092164579383893E-5</v>
      </c>
      <c r="G7026" s="10">
        <v>5.7931924322938608E-5</v>
      </c>
      <c r="H7026" s="10">
        <v>1.9148050495174421E-4</v>
      </c>
      <c r="I7026" s="10">
        <v>3.0683570751393328E-4</v>
      </c>
      <c r="J7026" s="10">
        <v>1.2005852779930779E-4</v>
      </c>
      <c r="K7026">
        <v>9.6715317742911136E-5</v>
      </c>
      <c r="L7026">
        <v>3.9620771561572242E-4</v>
      </c>
      <c r="M7026">
        <v>2.1123050310887671E-4</v>
      </c>
      <c r="N7026">
        <v>2.1220241305965881E-4</v>
      </c>
      <c r="O7026">
        <v>1.1379290810778801E-4</v>
      </c>
      <c r="P7026">
        <v>2.0534870761092439E-4</v>
      </c>
      <c r="Q7026">
        <v>1.148909290928113E-4</v>
      </c>
      <c r="R7026">
        <v>5.0298397313881907E-5</v>
      </c>
      <c r="S7026">
        <v>3.3573650426068253E-4</v>
      </c>
      <c r="T7026">
        <v>1.8511324293652741E-4</v>
      </c>
    </row>
    <row r="7027" spans="1:20">
      <c r="A7027" s="10">
        <v>7021</v>
      </c>
      <c r="B7027" s="10">
        <v>1.024076120256247E-4</v>
      </c>
      <c r="C7027" s="10">
        <v>7.7413644046963261E-5</v>
      </c>
      <c r="D7027" s="10">
        <v>1.809481446393464E-4</v>
      </c>
      <c r="E7027" s="10">
        <v>7.2920769347840981E-5</v>
      </c>
      <c r="F7027" s="10">
        <v>8.27679896501006E-5</v>
      </c>
      <c r="G7027" s="10">
        <v>3.9739634718349528E-5</v>
      </c>
      <c r="H7027" s="10">
        <v>1.453493304236262E-4</v>
      </c>
      <c r="I7027" s="10">
        <v>2.0273264623936219E-4</v>
      </c>
      <c r="J7027" s="10">
        <v>1.125378758099356E-4</v>
      </c>
      <c r="K7027">
        <v>1.16121917373548E-4</v>
      </c>
      <c r="L7027">
        <v>3.4606460810667389E-4</v>
      </c>
      <c r="M7027">
        <v>1.55713764446274E-4</v>
      </c>
      <c r="N7027">
        <v>1.7987786011411619E-4</v>
      </c>
      <c r="O7027">
        <v>1.1700576972942159E-4</v>
      </c>
      <c r="P7027">
        <v>1.240871169804396E-4</v>
      </c>
      <c r="Q7027">
        <v>1.020218398182237E-4</v>
      </c>
      <c r="R7027">
        <v>3.4338239034646388E-5</v>
      </c>
      <c r="S7027">
        <v>3.4290882468574168E-4</v>
      </c>
      <c r="T7027">
        <v>1.7624034098726141E-4</v>
      </c>
    </row>
    <row r="7028" spans="1:20">
      <c r="A7028" s="10">
        <v>7022</v>
      </c>
      <c r="B7028" s="10">
        <v>4.207704427846317E-5</v>
      </c>
      <c r="C7028" s="10">
        <v>6.2542537181762355E-5</v>
      </c>
      <c r="D7028" s="10">
        <v>1.646856554732863E-4</v>
      </c>
      <c r="E7028" s="10">
        <v>7.0831286210552044E-5</v>
      </c>
      <c r="F7028" s="10">
        <v>3.2547111719550839E-5</v>
      </c>
      <c r="G7028" s="10">
        <v>4.6725866011563612E-5</v>
      </c>
      <c r="H7028" s="10">
        <v>1.2587293500467361E-4</v>
      </c>
      <c r="I7028" s="10">
        <v>1.024065723055986E-4</v>
      </c>
      <c r="J7028" s="10">
        <v>9.1059615937065278E-5</v>
      </c>
      <c r="K7028">
        <v>5.9480541172365533E-5</v>
      </c>
      <c r="L7028">
        <v>3.3308379014162728E-4</v>
      </c>
      <c r="M7028">
        <v>9.5111252898661124E-5</v>
      </c>
      <c r="N7028">
        <v>1.7448689292941691E-4</v>
      </c>
      <c r="O7028">
        <v>1.014050315535491E-4</v>
      </c>
      <c r="P7028">
        <v>1.70304957566472E-4</v>
      </c>
      <c r="Q7028">
        <v>6.0082846844922588E-5</v>
      </c>
      <c r="R7028">
        <v>2.2502459400109051E-5</v>
      </c>
      <c r="S7028">
        <v>3.3483658374210541E-4</v>
      </c>
      <c r="T7028">
        <v>1.848717344528994E-4</v>
      </c>
    </row>
    <row r="7029" spans="1:20">
      <c r="A7029" s="10">
        <v>7023</v>
      </c>
      <c r="B7029" s="10">
        <v>4.7400632927176893E-6</v>
      </c>
      <c r="C7029" s="10">
        <v>5.2414964982408233E-5</v>
      </c>
      <c r="D7029" s="10">
        <v>9.3804086896869026E-5</v>
      </c>
      <c r="E7029" s="10">
        <v>6.003104582600744E-5</v>
      </c>
      <c r="F7029" s="10">
        <v>3.6368698463083122E-5</v>
      </c>
      <c r="G7029" s="10">
        <v>3.6261639292354803E-5</v>
      </c>
      <c r="H7029" s="10">
        <v>1.187595582902944E-4</v>
      </c>
      <c r="I7029" s="10">
        <v>2.3855807182348831E-5</v>
      </c>
      <c r="J7029" s="10">
        <v>6.7259370814617118E-5</v>
      </c>
      <c r="K7029">
        <v>3.6093430212014432E-5</v>
      </c>
      <c r="L7029">
        <v>2.8473497905286751E-4</v>
      </c>
      <c r="M7029">
        <v>5.7955871113530468E-5</v>
      </c>
      <c r="N7029">
        <v>1.275706250062099E-4</v>
      </c>
      <c r="O7029">
        <v>8.4950084989631481E-5</v>
      </c>
      <c r="P7029">
        <v>2.1451373261013881E-4</v>
      </c>
      <c r="Q7029">
        <v>3.3898166079098207E-5</v>
      </c>
      <c r="R7029">
        <v>9.2081710522404453E-6</v>
      </c>
      <c r="S7029">
        <v>3.4034650379191779E-4</v>
      </c>
      <c r="T7029">
        <v>1.728944030776336E-4</v>
      </c>
    </row>
    <row r="7030" spans="1:20">
      <c r="A7030" s="10">
        <v>7024</v>
      </c>
      <c r="B7030" s="10">
        <v>9.4209259420491408E-6</v>
      </c>
      <c r="C7030" s="10">
        <v>4.3998393256830557E-5</v>
      </c>
      <c r="D7030" s="10">
        <v>6.6480751085535374E-5</v>
      </c>
      <c r="E7030" s="10">
        <v>6.0597978311043181E-5</v>
      </c>
      <c r="F7030" s="10">
        <v>2.7440390103973489E-5</v>
      </c>
      <c r="G7030" s="10">
        <v>3.1839978280006148E-5</v>
      </c>
      <c r="H7030" s="10">
        <v>8.2575730409654866E-5</v>
      </c>
      <c r="I7030" s="10">
        <v>1.5976321771081968E-5</v>
      </c>
      <c r="J7030" s="10">
        <v>4.6034798097506418E-5</v>
      </c>
      <c r="K7030">
        <v>4.2242301756304527E-5</v>
      </c>
      <c r="L7030">
        <v>1.669597727049466E-4</v>
      </c>
      <c r="M7030">
        <v>3.023281263953601E-5</v>
      </c>
      <c r="N7030">
        <v>7.749264604046705E-5</v>
      </c>
      <c r="O7030">
        <v>5.4010141608982759E-5</v>
      </c>
      <c r="P7030">
        <v>5.4253513772723079E-5</v>
      </c>
      <c r="Q7030">
        <v>3.081435937888795E-5</v>
      </c>
      <c r="R7030">
        <v>3.8302114798300296E-6</v>
      </c>
      <c r="S7030">
        <v>3.4357727676263968E-4</v>
      </c>
      <c r="T7030">
        <v>1.6555447804653909E-4</v>
      </c>
    </row>
    <row r="7031" spans="1:20">
      <c r="A7031" s="10">
        <v>7025</v>
      </c>
      <c r="B7031" s="10">
        <v>1.062955989806953E-5</v>
      </c>
      <c r="C7031" s="10">
        <v>3.6617609647439667E-5</v>
      </c>
      <c r="D7031" s="10">
        <v>5.8806406387663253E-5</v>
      </c>
      <c r="E7031" s="10">
        <v>3.3590137295326477E-5</v>
      </c>
      <c r="F7031" s="10">
        <v>1.410099432585972E-6</v>
      </c>
      <c r="G7031" s="10">
        <v>9.0371648153937462E-6</v>
      </c>
      <c r="H7031" s="10">
        <v>3.6407771588727392E-5</v>
      </c>
      <c r="I7031" s="10">
        <v>3.3265115885680481E-5</v>
      </c>
      <c r="J7031" s="10">
        <v>2.6826481488125371E-5</v>
      </c>
      <c r="K7031">
        <v>2.3644030337377819E-5</v>
      </c>
      <c r="L7031">
        <v>9.9193513037995723E-5</v>
      </c>
      <c r="M7031">
        <v>2.3086365650908812E-5</v>
      </c>
      <c r="N7031">
        <v>1.2897399245841891E-5</v>
      </c>
      <c r="O7031">
        <v>6.9795893635655172E-5</v>
      </c>
      <c r="P7031">
        <v>3.8973443100618588E-6</v>
      </c>
      <c r="Q7031">
        <v>6.4772131714164836E-6</v>
      </c>
      <c r="R7031">
        <v>1.686240262996008E-6</v>
      </c>
      <c r="S7031">
        <v>3.3124076777733802E-4</v>
      </c>
      <c r="T7031">
        <v>1.6968942201187989E-4</v>
      </c>
    </row>
    <row r="7032" spans="1:20">
      <c r="A7032" s="10">
        <v>7026</v>
      </c>
      <c r="B7032" s="10">
        <v>1.141617368862874E-5</v>
      </c>
      <c r="C7032" s="10">
        <v>4.3674918329676904E-6</v>
      </c>
      <c r="D7032" s="10">
        <v>4.4102961200729117E-5</v>
      </c>
      <c r="E7032" s="10">
        <v>2.4378246373147841E-5</v>
      </c>
      <c r="F7032" s="10">
        <v>0</v>
      </c>
      <c r="G7032" s="10">
        <v>1.9035986078040971E-5</v>
      </c>
      <c r="H7032" s="10">
        <v>2.4387871533418539E-5</v>
      </c>
      <c r="I7032" s="10">
        <v>3.7769364937498878E-5</v>
      </c>
      <c r="J7032" s="10">
        <v>2.9752720041777449E-5</v>
      </c>
      <c r="K7032">
        <v>9.0221285677033139E-6</v>
      </c>
      <c r="L7032">
        <v>8.6374282797234859E-5</v>
      </c>
      <c r="M7032">
        <v>1.5359650019287399E-5</v>
      </c>
      <c r="N7032">
        <v>4.3429270575068804E-6</v>
      </c>
      <c r="O7032">
        <v>1.1886299676824481E-5</v>
      </c>
      <c r="P7032">
        <v>2.1858509867620421E-6</v>
      </c>
      <c r="Q7032">
        <v>0</v>
      </c>
      <c r="R7032">
        <v>4.5512918210125191E-7</v>
      </c>
      <c r="S7032">
        <v>3.3145694183354582E-4</v>
      </c>
      <c r="T7032">
        <v>1.8787522143115279E-4</v>
      </c>
    </row>
    <row r="7033" spans="1:20">
      <c r="A7033" s="10">
        <v>7027</v>
      </c>
      <c r="B7033" s="10">
        <v>5.3680277659011176E-6</v>
      </c>
      <c r="C7033" s="10">
        <v>1.199183313762126E-6</v>
      </c>
      <c r="D7033" s="10">
        <v>2.8336558368232081E-5</v>
      </c>
      <c r="E7033" s="10">
        <v>6.7188164467202064E-6</v>
      </c>
      <c r="F7033" s="10">
        <v>0</v>
      </c>
      <c r="G7033" s="10">
        <v>3.8953958984359562E-6</v>
      </c>
      <c r="H7033" s="10">
        <v>1.8796138120444001E-5</v>
      </c>
      <c r="I7033" s="10">
        <v>3.6541045919049638E-5</v>
      </c>
      <c r="J7033" s="10">
        <v>1.73915801139654E-5</v>
      </c>
      <c r="K7033">
        <v>4.5246322815669161E-6</v>
      </c>
      <c r="L7033">
        <v>5.5847396687836553E-5</v>
      </c>
      <c r="M7033">
        <v>5.6107649867974226E-6</v>
      </c>
      <c r="N7033">
        <v>2.8019077622067851E-6</v>
      </c>
      <c r="O7033">
        <v>6.4327585919795909E-6</v>
      </c>
      <c r="P7033">
        <v>7.332382450308192E-6</v>
      </c>
      <c r="Q7033">
        <v>0</v>
      </c>
      <c r="R7033">
        <v>5.008758423711504E-9</v>
      </c>
      <c r="S7033">
        <v>3.1881542680690499E-4</v>
      </c>
      <c r="T7033">
        <v>1.4561229794851109E-4</v>
      </c>
    </row>
    <row r="7034" spans="1:20">
      <c r="A7034" s="10">
        <v>7028</v>
      </c>
      <c r="B7034" s="10">
        <v>2.0923288893571721E-6</v>
      </c>
      <c r="C7034" s="10">
        <v>4.3252710780255527E-6</v>
      </c>
      <c r="D7034" s="10">
        <v>3.7981145754056921E-6</v>
      </c>
      <c r="E7034" s="10">
        <v>3.0584197841621369E-6</v>
      </c>
      <c r="F7034" s="10">
        <v>0</v>
      </c>
      <c r="G7034" s="10">
        <v>1.004681488352052E-6</v>
      </c>
      <c r="H7034" s="10">
        <v>7.2984045826118392E-6</v>
      </c>
      <c r="I7034" s="10">
        <v>2.0546053743956222E-5</v>
      </c>
      <c r="J7034" s="10">
        <v>8.3657318845983689E-6</v>
      </c>
      <c r="K7034">
        <v>1.078803296599152E-6</v>
      </c>
      <c r="L7034">
        <v>1.8524414402477771E-5</v>
      </c>
      <c r="M7034">
        <v>1.5046587665041931E-6</v>
      </c>
      <c r="N7034">
        <v>3.3762258423740171E-7</v>
      </c>
      <c r="O7034">
        <v>3.7975941022208421E-6</v>
      </c>
      <c r="P7034">
        <v>5.6959164709141482E-6</v>
      </c>
      <c r="Q7034">
        <v>0</v>
      </c>
      <c r="R7034">
        <v>0</v>
      </c>
      <c r="S7034">
        <v>2.8668186747268971E-4</v>
      </c>
      <c r="T7034">
        <v>1.2666278100737749E-4</v>
      </c>
    </row>
    <row r="7035" spans="1:20">
      <c r="A7035" s="10">
        <v>7029</v>
      </c>
      <c r="B7035" s="10">
        <v>0</v>
      </c>
      <c r="C7035" s="10">
        <v>2.6764630026078521E-7</v>
      </c>
      <c r="D7035" s="10">
        <v>1.469329096965926E-6</v>
      </c>
      <c r="E7035" s="10">
        <v>0</v>
      </c>
      <c r="F7035" s="10">
        <v>0</v>
      </c>
      <c r="G7035" s="10">
        <v>3.7877490182738672E-10</v>
      </c>
      <c r="H7035" s="10">
        <v>1.2254811958556431E-6</v>
      </c>
      <c r="I7035" s="10">
        <v>6.3552047373987394E-6</v>
      </c>
      <c r="J7035" s="10">
        <v>1.8515725424326819E-6</v>
      </c>
      <c r="K7035">
        <v>2.826666190679027E-8</v>
      </c>
      <c r="L7035">
        <v>5.774083412030975E-9</v>
      </c>
      <c r="M7035">
        <v>2.1104862484933281E-7</v>
      </c>
      <c r="N7035">
        <v>7.6947957397616349E-10</v>
      </c>
      <c r="O7035">
        <v>2.1530828851363518E-6</v>
      </c>
      <c r="P7035">
        <v>3.0808329623143659E-7</v>
      </c>
      <c r="Q7035">
        <v>0</v>
      </c>
      <c r="R7035">
        <v>0</v>
      </c>
      <c r="S7035">
        <v>2.6171431088885158E-4</v>
      </c>
      <c r="T7035">
        <v>1.4550540653465561E-4</v>
      </c>
    </row>
    <row r="7036" spans="1:20">
      <c r="A7036" s="10">
        <v>7030</v>
      </c>
      <c r="B7036" s="10">
        <v>0</v>
      </c>
      <c r="C7036" s="10">
        <v>0</v>
      </c>
      <c r="D7036" s="10">
        <v>8.7791657691302791E-7</v>
      </c>
      <c r="E7036" s="10">
        <v>0</v>
      </c>
      <c r="F7036" s="10">
        <v>0</v>
      </c>
      <c r="G7036" s="10">
        <v>9.5451275260501456E-9</v>
      </c>
      <c r="H7036" s="10">
        <v>5.0857087283060135E-7</v>
      </c>
      <c r="I7036" s="10">
        <v>1.815401747171538E-6</v>
      </c>
      <c r="J7036" s="10">
        <v>4.2416887391360258E-9</v>
      </c>
      <c r="K7036">
        <v>0</v>
      </c>
      <c r="L7036">
        <v>5.1966750708278771E-8</v>
      </c>
      <c r="M7036">
        <v>2.602093490793649E-8</v>
      </c>
      <c r="N7036">
        <v>6.2632058346897015E-10</v>
      </c>
      <c r="O7036">
        <v>9.35447823626889E-7</v>
      </c>
      <c r="P7036">
        <v>0</v>
      </c>
      <c r="Q7036">
        <v>0</v>
      </c>
      <c r="R7036">
        <v>0</v>
      </c>
      <c r="S7036">
        <v>2.5860646463285539E-4</v>
      </c>
      <c r="T7036">
        <v>1.7820084013774461E-4</v>
      </c>
    </row>
    <row r="7037" spans="1:20">
      <c r="A7037" s="10">
        <v>7031</v>
      </c>
      <c r="B7037" s="10">
        <v>0</v>
      </c>
      <c r="C7037" s="10">
        <v>0</v>
      </c>
      <c r="D7037" s="10">
        <v>2.541823680334464E-7</v>
      </c>
      <c r="E7037" s="10">
        <v>0</v>
      </c>
      <c r="F7037" s="10">
        <v>0</v>
      </c>
      <c r="G7037" s="10">
        <v>0</v>
      </c>
      <c r="H7037" s="10">
        <v>3.120434853945873E-7</v>
      </c>
      <c r="I7037" s="10">
        <v>6.0908997089748949E-7</v>
      </c>
      <c r="J7037" s="10">
        <v>0</v>
      </c>
      <c r="K7037">
        <v>0</v>
      </c>
      <c r="L7037">
        <v>0</v>
      </c>
      <c r="M7037">
        <v>7.1781889401204117E-10</v>
      </c>
      <c r="N7037">
        <v>6.4421545728236946E-10</v>
      </c>
      <c r="O7037">
        <v>2.5987519335971801E-7</v>
      </c>
      <c r="P7037">
        <v>0</v>
      </c>
      <c r="Q7037">
        <v>0</v>
      </c>
      <c r="R7037">
        <v>0</v>
      </c>
      <c r="S7037">
        <v>2.6093798794120133E-4</v>
      </c>
      <c r="T7037">
        <v>1.715877691218231E-4</v>
      </c>
    </row>
    <row r="7038" spans="1:20">
      <c r="A7038" s="10">
        <v>7032</v>
      </c>
      <c r="B7038" s="10">
        <v>0</v>
      </c>
      <c r="C7038" s="10">
        <v>0</v>
      </c>
      <c r="D7038" s="10">
        <v>0</v>
      </c>
      <c r="E7038" s="10">
        <v>0</v>
      </c>
      <c r="F7038" s="10">
        <v>0</v>
      </c>
      <c r="G7038" s="10">
        <v>0</v>
      </c>
      <c r="H7038" s="10">
        <v>0</v>
      </c>
      <c r="I7038" s="10">
        <v>7.3092645491616322E-8</v>
      </c>
      <c r="J7038" s="10">
        <v>0</v>
      </c>
      <c r="K7038">
        <v>0</v>
      </c>
      <c r="L7038">
        <v>0</v>
      </c>
      <c r="M7038">
        <v>0</v>
      </c>
      <c r="N7038">
        <v>6.9790007872256687E-10</v>
      </c>
      <c r="O7038">
        <v>4.8025058212890123E-9</v>
      </c>
      <c r="P7038">
        <v>0</v>
      </c>
      <c r="Q7038">
        <v>0</v>
      </c>
      <c r="R7038">
        <v>0</v>
      </c>
      <c r="S7038">
        <v>2.6590032462376251E-4</v>
      </c>
      <c r="T7038">
        <v>1.6382103833973661E-4</v>
      </c>
    </row>
    <row r="7039" spans="1:20">
      <c r="A7039" s="10">
        <v>7033</v>
      </c>
      <c r="B7039" s="10">
        <v>0</v>
      </c>
      <c r="C7039" s="10">
        <v>2.303746587091687E-7</v>
      </c>
      <c r="D7039" s="10">
        <v>0</v>
      </c>
      <c r="E7039" s="10">
        <v>0</v>
      </c>
      <c r="F7039" s="10">
        <v>0</v>
      </c>
      <c r="G7039" s="10">
        <v>6.9694581936239154E-8</v>
      </c>
      <c r="H7039" s="10">
        <v>0</v>
      </c>
      <c r="I7039" s="10">
        <v>0</v>
      </c>
      <c r="J7039" s="10">
        <v>0</v>
      </c>
      <c r="K7039">
        <v>0</v>
      </c>
      <c r="L7039">
        <v>0</v>
      </c>
      <c r="M7039">
        <v>6.6900720921922242E-8</v>
      </c>
      <c r="N7039">
        <v>6.9790007872256687E-10</v>
      </c>
      <c r="O7039">
        <v>1.2892633077285941E-10</v>
      </c>
      <c r="P7039">
        <v>0</v>
      </c>
      <c r="Q7039">
        <v>0</v>
      </c>
      <c r="R7039">
        <v>0</v>
      </c>
      <c r="S7039">
        <v>2.7329780851130482E-4</v>
      </c>
      <c r="T7039">
        <v>1.4737673361422401E-4</v>
      </c>
    </row>
    <row r="7040" spans="1:20">
      <c r="A7040" s="10">
        <v>7034</v>
      </c>
      <c r="B7040" s="10">
        <v>0</v>
      </c>
      <c r="C7040" s="10">
        <v>0</v>
      </c>
      <c r="D7040" s="10">
        <v>0</v>
      </c>
      <c r="E7040" s="10">
        <v>0</v>
      </c>
      <c r="F7040" s="10">
        <v>0</v>
      </c>
      <c r="G7040" s="10">
        <v>3.0301992146190941E-9</v>
      </c>
      <c r="H7040" s="10">
        <v>0</v>
      </c>
      <c r="I7040" s="10">
        <v>0</v>
      </c>
      <c r="J7040" s="10">
        <v>0</v>
      </c>
      <c r="K7040">
        <v>0</v>
      </c>
      <c r="L7040">
        <v>0</v>
      </c>
      <c r="M7040">
        <v>0</v>
      </c>
      <c r="N7040">
        <v>6.8000520490916777E-10</v>
      </c>
      <c r="O7040">
        <v>6.4463165386429703E-11</v>
      </c>
      <c r="P7040">
        <v>0</v>
      </c>
      <c r="Q7040">
        <v>0</v>
      </c>
      <c r="R7040">
        <v>0</v>
      </c>
      <c r="S7040">
        <v>2.7293375843789148E-4</v>
      </c>
      <c r="T7040">
        <v>1.5332090146959231E-4</v>
      </c>
    </row>
    <row r="7041" spans="1:20">
      <c r="A7041" s="10">
        <v>7035</v>
      </c>
      <c r="B7041" s="10">
        <v>0</v>
      </c>
      <c r="C7041" s="10">
        <v>0</v>
      </c>
      <c r="D7041" s="10">
        <v>0</v>
      </c>
      <c r="E7041" s="10">
        <v>0</v>
      </c>
      <c r="F7041" s="10">
        <v>0</v>
      </c>
      <c r="G7041" s="10">
        <v>0</v>
      </c>
      <c r="H7041" s="10">
        <v>0</v>
      </c>
      <c r="I7041" s="10">
        <v>0</v>
      </c>
      <c r="J7041" s="10">
        <v>1.2993706504220019E-7</v>
      </c>
      <c r="K7041">
        <v>0</v>
      </c>
      <c r="L7041">
        <v>0</v>
      </c>
      <c r="M7041">
        <v>0</v>
      </c>
      <c r="N7041">
        <v>7.5158470016276428E-10</v>
      </c>
      <c r="O7041">
        <v>9.669474807964456E-11</v>
      </c>
      <c r="P7041">
        <v>0</v>
      </c>
      <c r="Q7041">
        <v>0</v>
      </c>
      <c r="R7041">
        <v>0</v>
      </c>
      <c r="S7041">
        <v>2.5303065768408179E-4</v>
      </c>
      <c r="T7041">
        <v>1.5850574296512749E-4</v>
      </c>
    </row>
    <row r="7042" spans="1:20">
      <c r="A7042" s="10">
        <v>7036</v>
      </c>
      <c r="B7042" s="10">
        <v>0</v>
      </c>
      <c r="C7042" s="10">
        <v>0</v>
      </c>
      <c r="D7042" s="10">
        <v>0</v>
      </c>
      <c r="E7042" s="10">
        <v>0</v>
      </c>
      <c r="F7042" s="10">
        <v>0</v>
      </c>
      <c r="G7042" s="10">
        <v>0</v>
      </c>
      <c r="H7042" s="10">
        <v>0</v>
      </c>
      <c r="I7042" s="10">
        <v>0</v>
      </c>
      <c r="J7042" s="10">
        <v>1.7150561468573329E-7</v>
      </c>
      <c r="K7042">
        <v>0</v>
      </c>
      <c r="L7042">
        <v>1.154816682406195E-9</v>
      </c>
      <c r="M7042">
        <v>0</v>
      </c>
      <c r="N7042">
        <v>7.1579495253596607E-10</v>
      </c>
      <c r="O7042">
        <v>0</v>
      </c>
      <c r="P7042">
        <v>0</v>
      </c>
      <c r="Q7042">
        <v>0</v>
      </c>
      <c r="R7042">
        <v>0</v>
      </c>
      <c r="S7042">
        <v>2.4277523417090641E-4</v>
      </c>
      <c r="T7042">
        <v>1.6939309185151689E-4</v>
      </c>
    </row>
    <row r="7043" spans="1:20">
      <c r="A7043" s="10">
        <v>7037</v>
      </c>
      <c r="B7043" s="10">
        <v>0</v>
      </c>
      <c r="C7043" s="10">
        <v>0</v>
      </c>
      <c r="D7043" s="10">
        <v>0</v>
      </c>
      <c r="E7043" s="10">
        <v>0</v>
      </c>
      <c r="F7043" s="10">
        <v>0</v>
      </c>
      <c r="G7043" s="10">
        <v>0</v>
      </c>
      <c r="H7043" s="10">
        <v>0</v>
      </c>
      <c r="I7043" s="10">
        <v>0</v>
      </c>
      <c r="J7043" s="10">
        <v>1.021304388634196E-7</v>
      </c>
      <c r="K7043">
        <v>0</v>
      </c>
      <c r="L7043">
        <v>0</v>
      </c>
      <c r="M7043">
        <v>0</v>
      </c>
      <c r="N7043">
        <v>7.5158470016276428E-10</v>
      </c>
      <c r="O7043">
        <v>1.0743860897738281E-11</v>
      </c>
      <c r="P7043">
        <v>0</v>
      </c>
      <c r="Q7043">
        <v>0</v>
      </c>
      <c r="R7043">
        <v>0</v>
      </c>
      <c r="S7043">
        <v>2.4295707061282941E-4</v>
      </c>
      <c r="T7043">
        <v>1.860465059924961E-4</v>
      </c>
    </row>
    <row r="7044" spans="1:20">
      <c r="A7044" s="10">
        <v>7038</v>
      </c>
      <c r="B7044" s="10">
        <v>5.0310347331305099E-7</v>
      </c>
      <c r="C7044" s="10">
        <v>4.4631805315128958E-7</v>
      </c>
      <c r="D7044" s="10">
        <v>2.40194899244067E-7</v>
      </c>
      <c r="E7044" s="10">
        <v>6.8439503488399561E-7</v>
      </c>
      <c r="F7044" s="10">
        <v>1.3532720354608169E-7</v>
      </c>
      <c r="G7044" s="10">
        <v>4.7313341149611608E-7</v>
      </c>
      <c r="H7044" s="10">
        <v>3.8423687937129442E-7</v>
      </c>
      <c r="I7044" s="10">
        <v>6.9863857325551884E-7</v>
      </c>
      <c r="J7044" s="10">
        <v>1.7811204489693769E-7</v>
      </c>
      <c r="K7044">
        <v>2.4621491506114622E-7</v>
      </c>
      <c r="L7044">
        <v>1.411474690070972E-7</v>
      </c>
      <c r="M7044">
        <v>3.9179003871985971E-7</v>
      </c>
      <c r="N7044">
        <v>3.1450240727049009E-7</v>
      </c>
      <c r="O7044">
        <v>3.6915959763933229E-7</v>
      </c>
      <c r="P7044">
        <v>2.222730369575629E-7</v>
      </c>
      <c r="Q7044">
        <v>3.890747792341991E-7</v>
      </c>
      <c r="R7044">
        <v>7.2849608629315094E-8</v>
      </c>
      <c r="S7044">
        <v>2.4985344529781091E-4</v>
      </c>
      <c r="T7044">
        <v>1.821482505455417E-4</v>
      </c>
    </row>
    <row r="7045" spans="1:20">
      <c r="A7045" s="10">
        <v>7039</v>
      </c>
      <c r="B7045" s="10">
        <v>2.6914954052112221E-5</v>
      </c>
      <c r="C7045" s="10">
        <v>4.0243592902116537E-5</v>
      </c>
      <c r="D7045" s="10">
        <v>5.0678556241831131E-5</v>
      </c>
      <c r="E7045" s="10">
        <v>5.0690766140100611E-5</v>
      </c>
      <c r="F7045" s="10">
        <v>4.3202750098727473E-5</v>
      </c>
      <c r="G7045" s="10">
        <v>3.1218516616954428E-5</v>
      </c>
      <c r="H7045" s="10">
        <v>4.5464827501434187E-5</v>
      </c>
      <c r="I7045" s="10">
        <v>4.2070377432846088E-5</v>
      </c>
      <c r="J7045" s="10">
        <v>2.4346203484284198E-5</v>
      </c>
      <c r="K7045">
        <v>4.1963137745342467E-5</v>
      </c>
      <c r="L7045">
        <v>3.9903882088868379E-5</v>
      </c>
      <c r="M7045">
        <v>5.7918810124032633E-5</v>
      </c>
      <c r="N7045">
        <v>1.752484808640413E-5</v>
      </c>
      <c r="O7045">
        <v>3.7375946350022909E-5</v>
      </c>
      <c r="P7045">
        <v>3.8895244311016323E-5</v>
      </c>
      <c r="Q7045">
        <v>4.4009986146527507E-5</v>
      </c>
      <c r="R7045">
        <v>1.050191943986728E-5</v>
      </c>
      <c r="S7045">
        <v>2.5132574814483872E-4</v>
      </c>
      <c r="T7045">
        <v>1.7593290265249871E-4</v>
      </c>
    </row>
    <row r="7046" spans="1:20">
      <c r="A7046" s="10">
        <v>7040</v>
      </c>
      <c r="B7046" s="10">
        <v>6.3173917098831271E-5</v>
      </c>
      <c r="C7046" s="10">
        <v>1.793771132321859E-4</v>
      </c>
      <c r="D7046" s="10">
        <v>2.1270243005792731E-4</v>
      </c>
      <c r="E7046" s="10">
        <v>1.3082755217258801E-4</v>
      </c>
      <c r="F7046" s="10">
        <v>2.0881806490236611E-4</v>
      </c>
      <c r="G7046" s="10">
        <v>1.163304775453717E-4</v>
      </c>
      <c r="H7046" s="10">
        <v>2.072280453125662E-4</v>
      </c>
      <c r="I7046" s="10">
        <v>1.6772519236162809E-4</v>
      </c>
      <c r="J7046" s="10">
        <v>1.0666299669485441E-4</v>
      </c>
      <c r="K7046">
        <v>1.3356937924713131E-4</v>
      </c>
      <c r="L7046">
        <v>1.8156065412332369E-4</v>
      </c>
      <c r="M7046">
        <v>1.8970039125202641E-4</v>
      </c>
      <c r="N7046">
        <v>7.1798881932830428E-5</v>
      </c>
      <c r="O7046">
        <v>1.3175220335969389E-4</v>
      </c>
      <c r="P7046">
        <v>2.0764814165998829E-4</v>
      </c>
      <c r="Q7046">
        <v>1.9325699639527699E-4</v>
      </c>
      <c r="R7046">
        <v>3.5830612520209067E-5</v>
      </c>
      <c r="S7046">
        <v>2.4577229193304111E-4</v>
      </c>
      <c r="T7046">
        <v>1.811600382574516E-4</v>
      </c>
    </row>
    <row r="7047" spans="1:20">
      <c r="A7047" s="10">
        <v>7041</v>
      </c>
      <c r="B7047" s="10">
        <v>1.3436602571357249E-4</v>
      </c>
      <c r="C7047" s="10">
        <v>3.4939707792879898E-4</v>
      </c>
      <c r="D7047" s="10">
        <v>3.6590327586948789E-4</v>
      </c>
      <c r="E7047" s="10">
        <v>1.6831932543166379E-4</v>
      </c>
      <c r="F7047" s="10">
        <v>3.692342857135318E-4</v>
      </c>
      <c r="G7047" s="10">
        <v>1.861245844809405E-4</v>
      </c>
      <c r="H7047" s="10">
        <v>3.7880114478115653E-4</v>
      </c>
      <c r="I7047" s="10">
        <v>2.250282085661274E-4</v>
      </c>
      <c r="J7047" s="10">
        <v>2.0564475459941361E-4</v>
      </c>
      <c r="K7047">
        <v>2.7543499918419948E-4</v>
      </c>
      <c r="L7047">
        <v>3.2285195554821459E-4</v>
      </c>
      <c r="M7047">
        <v>3.3047667112150658E-4</v>
      </c>
      <c r="N7047">
        <v>1.0552368191196069E-4</v>
      </c>
      <c r="O7047">
        <v>2.8533856350372231E-4</v>
      </c>
      <c r="P7047">
        <v>3.827139375869449E-4</v>
      </c>
      <c r="Q7047">
        <v>3.613846643942432E-4</v>
      </c>
      <c r="R7047">
        <v>6.7510675632956085E-5</v>
      </c>
      <c r="S7047">
        <v>2.2530289800671679E-4</v>
      </c>
      <c r="T7047">
        <v>1.5003171213721819E-4</v>
      </c>
    </row>
    <row r="7048" spans="1:20">
      <c r="A7048" s="10">
        <v>7042</v>
      </c>
      <c r="B7048" s="10">
        <v>1.4439747799421251E-4</v>
      </c>
      <c r="C7048" s="10">
        <v>4.1195823122247848E-4</v>
      </c>
      <c r="D7048" s="10">
        <v>4.110033647698175E-4</v>
      </c>
      <c r="E7048" s="10">
        <v>1.9325774153851959E-4</v>
      </c>
      <c r="F7048" s="10">
        <v>4.850098561393003E-4</v>
      </c>
      <c r="G7048" s="10">
        <v>1.9710948275569929E-4</v>
      </c>
      <c r="H7048" s="10">
        <v>4.7113875640907992E-4</v>
      </c>
      <c r="I7048" s="10">
        <v>2.0754856753182411E-4</v>
      </c>
      <c r="J7048" s="10">
        <v>2.357204321088014E-4</v>
      </c>
      <c r="K7048">
        <v>4.1547116389310129E-4</v>
      </c>
      <c r="L7048">
        <v>4.0411877286333748E-4</v>
      </c>
      <c r="M7048">
        <v>3.9482971730026392E-4</v>
      </c>
      <c r="N7048">
        <v>1.331009686524641E-4</v>
      </c>
      <c r="O7048">
        <v>3.1925750366268533E-4</v>
      </c>
      <c r="P7048">
        <v>4.9292992129913369E-4</v>
      </c>
      <c r="Q7048">
        <v>4.651924352641077E-4</v>
      </c>
      <c r="R7048">
        <v>8.8553861092752472E-5</v>
      </c>
      <c r="S7048">
        <v>2.1433409543077119E-4</v>
      </c>
      <c r="T7048">
        <v>1.0320546213655151E-4</v>
      </c>
    </row>
    <row r="7049" spans="1:20">
      <c r="A7049" s="10">
        <v>7043</v>
      </c>
      <c r="B7049" s="10">
        <v>1.9793610558084239E-4</v>
      </c>
      <c r="C7049" s="10">
        <v>4.6067237184435389E-4</v>
      </c>
      <c r="D7049" s="10">
        <v>4.5372030860602779E-4</v>
      </c>
      <c r="E7049" s="10">
        <v>1.7250466341412539E-4</v>
      </c>
      <c r="F7049" s="10">
        <v>5.4899332681714302E-4</v>
      </c>
      <c r="G7049" s="10">
        <v>1.6823643502458549E-4</v>
      </c>
      <c r="H7049" s="10">
        <v>5.2578136914767826E-4</v>
      </c>
      <c r="I7049" s="10">
        <v>2.1305640894113479E-4</v>
      </c>
      <c r="J7049" s="10">
        <v>2.7688219555452309E-4</v>
      </c>
      <c r="K7049">
        <v>4.8354936669015421E-4</v>
      </c>
      <c r="L7049">
        <v>4.5268393885754613E-4</v>
      </c>
      <c r="M7049">
        <v>4.5171731508207412E-4</v>
      </c>
      <c r="N7049">
        <v>1.6325597170232159E-4</v>
      </c>
      <c r="O7049">
        <v>3.368840454267969E-4</v>
      </c>
      <c r="P7049">
        <v>5.5780487854763814E-4</v>
      </c>
      <c r="Q7049">
        <v>5.4909796770507972E-4</v>
      </c>
      <c r="R7049">
        <v>9.5023034340639817E-5</v>
      </c>
      <c r="S7049">
        <v>2.1937409140270961E-4</v>
      </c>
      <c r="T7049">
        <v>1.3226581962229059E-4</v>
      </c>
    </row>
    <row r="7050" spans="1:20">
      <c r="A7050" s="10">
        <v>7044</v>
      </c>
      <c r="B7050" s="10">
        <v>1.9740754651084309E-4</v>
      </c>
      <c r="C7050" s="10">
        <v>4.3200659246626352E-4</v>
      </c>
      <c r="D7050" s="10">
        <v>4.5144212984605701E-4</v>
      </c>
      <c r="E7050" s="10">
        <v>1.854278671555426E-4</v>
      </c>
      <c r="F7050" s="10">
        <v>4.4141650125503908E-4</v>
      </c>
      <c r="G7050" s="10">
        <v>1.3099758773444539E-4</v>
      </c>
      <c r="H7050" s="10">
        <v>5.3418051462606495E-4</v>
      </c>
      <c r="I7050" s="10">
        <v>2.2615854154857599E-4</v>
      </c>
      <c r="J7050" s="10">
        <v>2.859067536035654E-4</v>
      </c>
      <c r="K7050">
        <v>4.0988885457224729E-4</v>
      </c>
      <c r="L7050">
        <v>4.7302079473743493E-4</v>
      </c>
      <c r="M7050">
        <v>4.0410197686804519E-4</v>
      </c>
      <c r="N7050">
        <v>1.9784316144026731E-4</v>
      </c>
      <c r="O7050">
        <v>3.2317266085120057E-4</v>
      </c>
      <c r="P7050">
        <v>5.753828428523253E-4</v>
      </c>
      <c r="Q7050">
        <v>5.8570461301402023E-4</v>
      </c>
      <c r="R7050">
        <v>1.3056201190162831E-4</v>
      </c>
      <c r="S7050">
        <v>2.079895444053234E-4</v>
      </c>
      <c r="T7050">
        <v>5.7073360407179951E-5</v>
      </c>
    </row>
    <row r="7051" spans="1:20">
      <c r="A7051" s="10">
        <v>7045</v>
      </c>
      <c r="B7051" s="10">
        <v>1.4027302845049679E-4</v>
      </c>
      <c r="C7051" s="10">
        <v>3.4828109227695391E-4</v>
      </c>
      <c r="D7051" s="10">
        <v>4.4451764652931518E-4</v>
      </c>
      <c r="E7051" s="10">
        <v>1.472676396325697E-4</v>
      </c>
      <c r="F7051" s="10">
        <v>2.940002718070004E-4</v>
      </c>
      <c r="G7051" s="10">
        <v>1.08467761129329E-4</v>
      </c>
      <c r="H7051" s="10">
        <v>5.1441850023748804E-4</v>
      </c>
      <c r="I7051" s="10">
        <v>2.281651585677171E-4</v>
      </c>
      <c r="J7051" s="10">
        <v>2.6664419050819832E-4</v>
      </c>
      <c r="K7051">
        <v>4.393201766887154E-4</v>
      </c>
      <c r="L7051">
        <v>4.5949595706851529E-4</v>
      </c>
      <c r="M7051">
        <v>3.2324845199902078E-4</v>
      </c>
      <c r="N7051">
        <v>1.392090572472208E-4</v>
      </c>
      <c r="O7051">
        <v>3.2735602912614952E-4</v>
      </c>
      <c r="P7051">
        <v>5.4039368698021969E-4</v>
      </c>
      <c r="Q7051">
        <v>4.5638531262304368E-4</v>
      </c>
      <c r="R7051">
        <v>1.182493288990644E-4</v>
      </c>
      <c r="S7051">
        <v>1.9815343942695439E-4</v>
      </c>
      <c r="T7051">
        <v>8.3937235849591748E-5</v>
      </c>
    </row>
    <row r="7052" spans="1:20">
      <c r="A7052" s="10">
        <v>7046</v>
      </c>
      <c r="B7052" s="10">
        <v>8.8746536587655582E-5</v>
      </c>
      <c r="C7052" s="10">
        <v>2.6915756897128319E-4</v>
      </c>
      <c r="D7052" s="10">
        <v>4.055412753042264E-4</v>
      </c>
      <c r="E7052" s="10">
        <v>1.2651687326500679E-4</v>
      </c>
      <c r="F7052" s="10">
        <v>1.8587372474741231E-4</v>
      </c>
      <c r="G7052" s="10">
        <v>8.9078090198957735E-5</v>
      </c>
      <c r="H7052" s="10">
        <v>4.4692558005396301E-4</v>
      </c>
      <c r="I7052" s="10">
        <v>1.786599257976268E-4</v>
      </c>
      <c r="J7052" s="10">
        <v>2.030242027707223E-4</v>
      </c>
      <c r="K7052">
        <v>4.0301528726593218E-4</v>
      </c>
      <c r="L7052">
        <v>4.0939858030008999E-4</v>
      </c>
      <c r="M7052">
        <v>2.5339788842855348E-4</v>
      </c>
      <c r="N7052">
        <v>1.5286210332958111E-4</v>
      </c>
      <c r="O7052">
        <v>3.4911799226858519E-4</v>
      </c>
      <c r="P7052">
        <v>4.4175665150595277E-4</v>
      </c>
      <c r="Q7052">
        <v>2.7269558723417978E-4</v>
      </c>
      <c r="R7052">
        <v>1.091510722677887E-4</v>
      </c>
      <c r="S7052">
        <v>1.801842266683766E-4</v>
      </c>
      <c r="T7052">
        <v>1.2958055347987249E-4</v>
      </c>
    </row>
    <row r="7053" spans="1:20">
      <c r="A7053" s="10">
        <v>7047</v>
      </c>
      <c r="B7053" s="10">
        <v>4.1837645456591793E-5</v>
      </c>
      <c r="C7053" s="10">
        <v>1.8243664637071269E-4</v>
      </c>
      <c r="D7053" s="10">
        <v>2.7298486083522519E-4</v>
      </c>
      <c r="E7053" s="10">
        <v>8.8044685083844945E-5</v>
      </c>
      <c r="F7053" s="10">
        <v>1.4134260638431711E-4</v>
      </c>
      <c r="G7053" s="10">
        <v>6.6728277312872063E-5</v>
      </c>
      <c r="H7053" s="10">
        <v>3.1326383879251579E-4</v>
      </c>
      <c r="I7053" s="10">
        <v>1.0664815441318271E-4</v>
      </c>
      <c r="J7053" s="10">
        <v>1.401096467527115E-4</v>
      </c>
      <c r="K7053">
        <v>3.2591876575560678E-4</v>
      </c>
      <c r="L7053">
        <v>2.9714683327370099E-4</v>
      </c>
      <c r="M7053">
        <v>2.0489741491450729E-4</v>
      </c>
      <c r="N7053">
        <v>1.2189934580751981E-4</v>
      </c>
      <c r="O7053">
        <v>2.8128893615221112E-4</v>
      </c>
      <c r="P7053">
        <v>3.261949242341106E-4</v>
      </c>
      <c r="Q7053">
        <v>1.7651222949146311E-4</v>
      </c>
      <c r="R7053">
        <v>7.0068147684103181E-5</v>
      </c>
      <c r="S7053">
        <v>1.735242566304377E-4</v>
      </c>
      <c r="T7053">
        <v>1.7529834445823659E-4</v>
      </c>
    </row>
    <row r="7054" spans="1:20">
      <c r="A7054" s="10">
        <v>7048</v>
      </c>
      <c r="B7054" s="10">
        <v>2.949438239831309E-5</v>
      </c>
      <c r="C7054" s="10">
        <v>1.1353492550740241E-4</v>
      </c>
      <c r="D7054" s="10">
        <v>1.58192822671926E-4</v>
      </c>
      <c r="E7054" s="10">
        <v>8.2291607928778338E-5</v>
      </c>
      <c r="F7054" s="10">
        <v>4.8228241964296513E-5</v>
      </c>
      <c r="G7054" s="10">
        <v>4.9485235489752588E-5</v>
      </c>
      <c r="H7054" s="10">
        <v>1.4909046219260049E-4</v>
      </c>
      <c r="I7054" s="10">
        <v>6.005771333794817E-5</v>
      </c>
      <c r="J7054" s="10">
        <v>8.4368604095908797E-5</v>
      </c>
      <c r="K7054">
        <v>1.9037006881279111E-4</v>
      </c>
      <c r="L7054">
        <v>1.9465299850947369E-4</v>
      </c>
      <c r="M7054">
        <v>1.193333964673567E-4</v>
      </c>
      <c r="N7054">
        <v>5.6401286970994112E-5</v>
      </c>
      <c r="O7054">
        <v>1.6442691337247771E-4</v>
      </c>
      <c r="P7054">
        <v>1.6513056268716369E-4</v>
      </c>
      <c r="Q7054">
        <v>9.3162658971698199E-5</v>
      </c>
      <c r="R7054">
        <v>2.362865090524489E-5</v>
      </c>
      <c r="S7054">
        <v>1.9068352311520681E-4</v>
      </c>
      <c r="T7054">
        <v>1.8242172386622829E-4</v>
      </c>
    </row>
    <row r="7055" spans="1:20">
      <c r="A7055" s="10">
        <v>7049</v>
      </c>
      <c r="B7055" s="10">
        <v>1.675616197260441E-5</v>
      </c>
      <c r="C7055" s="10">
        <v>9.0119126196258435E-5</v>
      </c>
      <c r="D7055" s="10">
        <v>8.6989211777893782E-5</v>
      </c>
      <c r="E7055" s="10">
        <v>3.8935666672671257E-5</v>
      </c>
      <c r="F7055" s="10">
        <v>6.7022900727021909E-6</v>
      </c>
      <c r="G7055" s="10">
        <v>2.468806137536022E-5</v>
      </c>
      <c r="H7055" s="10">
        <v>5.065641556808372E-5</v>
      </c>
      <c r="I7055" s="10">
        <v>4.0374587610917393E-5</v>
      </c>
      <c r="J7055" s="10">
        <v>4.4765599992982139E-5</v>
      </c>
      <c r="K7055">
        <v>4.9955179993750331E-5</v>
      </c>
      <c r="L7055">
        <v>9.7725596682572157E-5</v>
      </c>
      <c r="M7055">
        <v>6.1044319206867502E-5</v>
      </c>
      <c r="N7055">
        <v>1.498321007951711E-5</v>
      </c>
      <c r="O7055">
        <v>1.4780427635907161E-4</v>
      </c>
      <c r="P7055">
        <v>1.5830361806814349E-5</v>
      </c>
      <c r="Q7055">
        <v>5.3025678807579612E-5</v>
      </c>
      <c r="R7055">
        <v>3.9940535331567709E-6</v>
      </c>
      <c r="S7055">
        <v>2.111357367082239E-4</v>
      </c>
      <c r="T7055">
        <v>1.8742829992432131E-4</v>
      </c>
    </row>
    <row r="7056" spans="1:20">
      <c r="A7056" s="10">
        <v>7050</v>
      </c>
      <c r="B7056" s="10">
        <v>1.1084200069289229E-5</v>
      </c>
      <c r="C7056" s="10">
        <v>8.9724016137586747E-5</v>
      </c>
      <c r="D7056" s="10">
        <v>7.0238028634829778E-5</v>
      </c>
      <c r="E7056" s="10">
        <v>2.6348507265089961E-5</v>
      </c>
      <c r="F7056" s="10">
        <v>0</v>
      </c>
      <c r="G7056" s="10">
        <v>3.5821943182254752E-5</v>
      </c>
      <c r="H7056" s="10">
        <v>4.1593890143162982E-5</v>
      </c>
      <c r="I7056" s="10">
        <v>3.6958672160763607E-5</v>
      </c>
      <c r="J7056" s="10">
        <v>4.8264254441980632E-5</v>
      </c>
      <c r="K7056">
        <v>2.8151972998566719E-5</v>
      </c>
      <c r="L7056">
        <v>9.1273130645670191E-5</v>
      </c>
      <c r="M7056">
        <v>5.2510780522018258E-5</v>
      </c>
      <c r="N7056">
        <v>5.1997649317216049E-6</v>
      </c>
      <c r="O7056">
        <v>1.3708549807898521E-4</v>
      </c>
      <c r="P7056">
        <v>2.18136565641985E-6</v>
      </c>
      <c r="Q7056">
        <v>4.2414105155383293E-5</v>
      </c>
      <c r="R7056">
        <v>7.6055214020490447E-7</v>
      </c>
      <c r="S7056">
        <v>2.4838573153483542E-4</v>
      </c>
      <c r="T7056">
        <v>1.7568583872469871E-4</v>
      </c>
    </row>
    <row r="7057" spans="1:20">
      <c r="A7057" s="10">
        <v>7051</v>
      </c>
      <c r="B7057" s="10">
        <v>2.0324420946275208E-6</v>
      </c>
      <c r="C7057" s="10">
        <v>8.080237206139423E-5</v>
      </c>
      <c r="D7057" s="10">
        <v>6.7190404117798224E-5</v>
      </c>
      <c r="E7057" s="10">
        <v>3.0676208063768242E-6</v>
      </c>
      <c r="F7057" s="10">
        <v>0</v>
      </c>
      <c r="G7057" s="10">
        <v>2.288511935690498E-5</v>
      </c>
      <c r="H7057" s="10">
        <v>4.2582690439249278E-5</v>
      </c>
      <c r="I7057" s="10">
        <v>2.854781766195956E-5</v>
      </c>
      <c r="J7057" s="10">
        <v>5.4022985515162403E-5</v>
      </c>
      <c r="K7057">
        <v>2.265044488150114E-5</v>
      </c>
      <c r="L7057">
        <v>6.5107871664051823E-5</v>
      </c>
      <c r="M7057">
        <v>5.3692175830519463E-5</v>
      </c>
      <c r="N7057">
        <v>3.7085783862733728E-6</v>
      </c>
      <c r="O7057">
        <v>1.276887846511412E-4</v>
      </c>
      <c r="P7057">
        <v>7.3450682330941914E-6</v>
      </c>
      <c r="Q7057">
        <v>4.086921889863736E-5</v>
      </c>
      <c r="R7057">
        <v>4.5078825813403532E-8</v>
      </c>
      <c r="S7057">
        <v>2.4299717064133489E-4</v>
      </c>
      <c r="T7057">
        <v>1.778759592823692E-4</v>
      </c>
    </row>
    <row r="7058" spans="1:20">
      <c r="A7058" s="10">
        <v>7052</v>
      </c>
      <c r="B7058" s="10">
        <v>2.620974500967386E-8</v>
      </c>
      <c r="C7058" s="10">
        <v>4.8523380769022238E-5</v>
      </c>
      <c r="D7058" s="10">
        <v>3.4864454323117217E-5</v>
      </c>
      <c r="E7058" s="10">
        <v>0</v>
      </c>
      <c r="F7058" s="10">
        <v>0</v>
      </c>
      <c r="G7058" s="10">
        <v>8.8932720179385401E-6</v>
      </c>
      <c r="H7058" s="10">
        <v>3.2558295554571867E-5</v>
      </c>
      <c r="I7058" s="10">
        <v>1.161618945948901E-5</v>
      </c>
      <c r="J7058" s="10">
        <v>4.1014112617206221E-5</v>
      </c>
      <c r="K7058">
        <v>1.1992930154400969E-5</v>
      </c>
      <c r="L7058">
        <v>2.593545046181953E-5</v>
      </c>
      <c r="M7058">
        <v>3.523383892864556E-5</v>
      </c>
      <c r="N7058">
        <v>7.905776302021611E-7</v>
      </c>
      <c r="O7058">
        <v>8.6929111687697496E-5</v>
      </c>
      <c r="P7058">
        <v>7.4882363531076246E-6</v>
      </c>
      <c r="Q7058">
        <v>1.888255124747554E-5</v>
      </c>
      <c r="R7058">
        <v>0</v>
      </c>
      <c r="S7058">
        <v>2.128461971816203E-4</v>
      </c>
      <c r="T7058">
        <v>1.6770836201867681E-4</v>
      </c>
    </row>
    <row r="7059" spans="1:20">
      <c r="A7059" s="10">
        <v>7053</v>
      </c>
      <c r="B7059" s="10">
        <v>0</v>
      </c>
      <c r="C7059" s="10">
        <v>1.7464218914768939E-5</v>
      </c>
      <c r="D7059" s="10">
        <v>1.346446271219913E-5</v>
      </c>
      <c r="E7059" s="10">
        <v>0</v>
      </c>
      <c r="F7059" s="10">
        <v>0</v>
      </c>
      <c r="G7059" s="10">
        <v>2.446381148248233E-6</v>
      </c>
      <c r="H7059" s="10">
        <v>1.148739251340632E-5</v>
      </c>
      <c r="I7059" s="10">
        <v>5.008936434713789E-6</v>
      </c>
      <c r="J7059" s="10">
        <v>1.988483297236083E-5</v>
      </c>
      <c r="K7059">
        <v>9.2011671462503221E-6</v>
      </c>
      <c r="L7059">
        <v>2.2963529729647191E-6</v>
      </c>
      <c r="M7059">
        <v>1.826410228734318E-5</v>
      </c>
      <c r="N7059">
        <v>2.8273900625170651E-9</v>
      </c>
      <c r="O7059">
        <v>2.9618209170725411E-5</v>
      </c>
      <c r="P7059">
        <v>7.4900486077913381E-6</v>
      </c>
      <c r="Q7059">
        <v>3.795268841517919E-6</v>
      </c>
      <c r="R7059">
        <v>0</v>
      </c>
      <c r="S7059">
        <v>1.8493381908046681E-4</v>
      </c>
      <c r="T7059">
        <v>1.7325816390038041E-4</v>
      </c>
    </row>
    <row r="7060" spans="1:20">
      <c r="A7060" s="10">
        <v>7054</v>
      </c>
      <c r="B7060" s="10">
        <v>0</v>
      </c>
      <c r="C7060" s="10">
        <v>9.7301496346026263E-6</v>
      </c>
      <c r="D7060" s="10">
        <v>4.3215321722321983E-6</v>
      </c>
      <c r="E7060" s="10">
        <v>0</v>
      </c>
      <c r="F7060" s="10">
        <v>0</v>
      </c>
      <c r="G7060" s="10">
        <v>1.9359185232397739E-7</v>
      </c>
      <c r="H7060" s="10">
        <v>3.340990589896647E-6</v>
      </c>
      <c r="I7060" s="10">
        <v>1.6745553972503009E-6</v>
      </c>
      <c r="J7060" s="10">
        <v>3.6389365215766929E-6</v>
      </c>
      <c r="K7060">
        <v>5.3829556152931043E-6</v>
      </c>
      <c r="L7060">
        <v>3.4644500472185838E-8</v>
      </c>
      <c r="M7060">
        <v>7.014257050200412E-6</v>
      </c>
      <c r="N7060">
        <v>7.3368982634936518E-10</v>
      </c>
      <c r="O7060">
        <v>7.8372326176589926E-6</v>
      </c>
      <c r="P7060">
        <v>6.4407531459207401E-6</v>
      </c>
      <c r="Q7060">
        <v>0</v>
      </c>
      <c r="R7060">
        <v>0</v>
      </c>
      <c r="S7060">
        <v>1.6049172431383319E-4</v>
      </c>
      <c r="T7060">
        <v>1.622524734687421E-4</v>
      </c>
    </row>
    <row r="7061" spans="1:20">
      <c r="A7061" s="10">
        <v>7055</v>
      </c>
      <c r="B7061" s="10">
        <v>0</v>
      </c>
      <c r="C7061" s="10">
        <v>3.7337425341993109E-6</v>
      </c>
      <c r="D7061" s="10">
        <v>1.1139824823895729E-6</v>
      </c>
      <c r="E7061" s="10">
        <v>0</v>
      </c>
      <c r="F7061" s="10">
        <v>0</v>
      </c>
      <c r="G7061" s="10">
        <v>1.4999486112364509E-8</v>
      </c>
      <c r="H7061" s="10">
        <v>1.7575782638891711E-6</v>
      </c>
      <c r="I7061" s="10">
        <v>3.9406469743306189E-8</v>
      </c>
      <c r="J7061" s="10">
        <v>7.6617152396265231E-7</v>
      </c>
      <c r="K7061">
        <v>7.4329030961855464E-7</v>
      </c>
      <c r="L7061">
        <v>0</v>
      </c>
      <c r="M7061">
        <v>1.3066170200143581E-6</v>
      </c>
      <c r="N7061">
        <v>6.2632058346897015E-10</v>
      </c>
      <c r="O7061">
        <v>5.9691682463482906E-7</v>
      </c>
      <c r="P7061">
        <v>3.4614064458943758E-7</v>
      </c>
      <c r="Q7061">
        <v>0</v>
      </c>
      <c r="R7061">
        <v>0</v>
      </c>
      <c r="S7061">
        <v>1.615994822975903E-4</v>
      </c>
      <c r="T7061">
        <v>1.59145278533406E-4</v>
      </c>
    </row>
    <row r="7062" spans="1:20">
      <c r="A7062" s="10">
        <v>7056</v>
      </c>
      <c r="B7062" s="10">
        <v>0</v>
      </c>
      <c r="C7062" s="10">
        <v>3.3995591271873898E-7</v>
      </c>
      <c r="D7062" s="10">
        <v>1.0118824185755159E-7</v>
      </c>
      <c r="E7062" s="10">
        <v>0</v>
      </c>
      <c r="F7062" s="10">
        <v>0</v>
      </c>
      <c r="G7062" s="10">
        <v>0</v>
      </c>
      <c r="H7062" s="10">
        <v>1.076816728444997E-7</v>
      </c>
      <c r="I7062" s="10">
        <v>0</v>
      </c>
      <c r="J7062" s="10">
        <v>1.69667549565441E-8</v>
      </c>
      <c r="K7062">
        <v>0</v>
      </c>
      <c r="L7062">
        <v>0</v>
      </c>
      <c r="M7062">
        <v>2.072594383625667E-7</v>
      </c>
      <c r="N7062">
        <v>6.4421545728236946E-10</v>
      </c>
      <c r="O7062">
        <v>1.4177464542394221E-7</v>
      </c>
      <c r="P7062">
        <v>0</v>
      </c>
      <c r="Q7062">
        <v>0</v>
      </c>
      <c r="R7062">
        <v>0</v>
      </c>
      <c r="S7062">
        <v>1.451503090833917E-4</v>
      </c>
      <c r="T7062">
        <v>1.3595356797241619E-4</v>
      </c>
    </row>
    <row r="7063" spans="1:20">
      <c r="A7063" s="10">
        <v>7057</v>
      </c>
      <c r="B7063" s="10">
        <v>0</v>
      </c>
      <c r="C7063" s="10">
        <v>4.9841513614265011E-7</v>
      </c>
      <c r="D7063" s="10">
        <v>3.7672643992496071E-8</v>
      </c>
      <c r="E7063" s="10">
        <v>0</v>
      </c>
      <c r="F7063" s="10">
        <v>0</v>
      </c>
      <c r="G7063" s="10">
        <v>2.2726494109643199E-7</v>
      </c>
      <c r="H7063" s="10">
        <v>2.9170731807720501E-9</v>
      </c>
      <c r="I7063" s="10">
        <v>9.3460358958647742E-8</v>
      </c>
      <c r="J7063" s="10">
        <v>1.3007845466683811E-7</v>
      </c>
      <c r="K7063">
        <v>0</v>
      </c>
      <c r="L7063">
        <v>0</v>
      </c>
      <c r="M7063">
        <v>3.3514964161422203E-7</v>
      </c>
      <c r="N7063">
        <v>6.6211033109576856E-10</v>
      </c>
      <c r="O7063">
        <v>2.5190056260837179E-8</v>
      </c>
      <c r="P7063">
        <v>0</v>
      </c>
      <c r="Q7063">
        <v>0</v>
      </c>
      <c r="R7063">
        <v>0</v>
      </c>
      <c r="S7063">
        <v>1.322936426553395E-4</v>
      </c>
      <c r="T7063">
        <v>1.324480881277122E-4</v>
      </c>
    </row>
    <row r="7064" spans="1:20">
      <c r="A7064" s="10">
        <v>7058</v>
      </c>
      <c r="B7064" s="10">
        <v>0</v>
      </c>
      <c r="C7064" s="10">
        <v>5.4790627004785181E-7</v>
      </c>
      <c r="D7064" s="10">
        <v>1.4397188786941181E-10</v>
      </c>
      <c r="E7064" s="10">
        <v>0</v>
      </c>
      <c r="F7064" s="10">
        <v>0</v>
      </c>
      <c r="G7064" s="10">
        <v>1.401467136761331E-7</v>
      </c>
      <c r="H7064" s="10">
        <v>0</v>
      </c>
      <c r="I7064" s="10">
        <v>2.5264631811232601E-7</v>
      </c>
      <c r="J7064" s="10">
        <v>1.715291796231729E-7</v>
      </c>
      <c r="K7064">
        <v>0</v>
      </c>
      <c r="L7064">
        <v>0</v>
      </c>
      <c r="M7064">
        <v>2.1498675875660629E-7</v>
      </c>
      <c r="N7064">
        <v>5.3684621440197453E-10</v>
      </c>
      <c r="O7064">
        <v>1.4181896385014541E-10</v>
      </c>
      <c r="P7064">
        <v>0</v>
      </c>
      <c r="Q7064">
        <v>0</v>
      </c>
      <c r="R7064">
        <v>0</v>
      </c>
      <c r="S7064">
        <v>1.387156501764821E-4</v>
      </c>
      <c r="T7064">
        <v>7.6046958176911061E-5</v>
      </c>
    </row>
    <row r="7065" spans="1:20">
      <c r="A7065" s="10">
        <v>7059</v>
      </c>
      <c r="B7065" s="10">
        <v>0</v>
      </c>
      <c r="C7065" s="10">
        <v>5.4790627004785181E-7</v>
      </c>
      <c r="D7065" s="10">
        <v>1.1997657322450981E-10</v>
      </c>
      <c r="E7065" s="10">
        <v>0</v>
      </c>
      <c r="F7065" s="10">
        <v>0</v>
      </c>
      <c r="G7065" s="10">
        <v>0</v>
      </c>
      <c r="H7065" s="10">
        <v>0</v>
      </c>
      <c r="I7065" s="10">
        <v>4.2613301225349442E-8</v>
      </c>
      <c r="J7065" s="10">
        <v>1.7119927049901789E-7</v>
      </c>
      <c r="K7065">
        <v>0</v>
      </c>
      <c r="L7065">
        <v>0</v>
      </c>
      <c r="M7065">
        <v>2.117565737335521E-7</v>
      </c>
      <c r="N7065">
        <v>6.0842570965557115E-10</v>
      </c>
      <c r="O7065">
        <v>0</v>
      </c>
      <c r="P7065">
        <v>0</v>
      </c>
      <c r="Q7065">
        <v>0</v>
      </c>
      <c r="R7065">
        <v>0</v>
      </c>
      <c r="S7065">
        <v>1.3343384428734381E-4</v>
      </c>
      <c r="T7065">
        <v>1.5392582610502921E-4</v>
      </c>
    </row>
    <row r="7066" spans="1:20">
      <c r="A7066" s="10">
        <v>7060</v>
      </c>
      <c r="B7066" s="10">
        <v>0</v>
      </c>
      <c r="C7066" s="10">
        <v>3.9330122342363791E-7</v>
      </c>
      <c r="D7066" s="10">
        <v>0</v>
      </c>
      <c r="E7066" s="10">
        <v>0</v>
      </c>
      <c r="F7066" s="10">
        <v>0</v>
      </c>
      <c r="G7066" s="10">
        <v>1.022692234933944E-8</v>
      </c>
      <c r="H7066" s="10">
        <v>0</v>
      </c>
      <c r="I7066" s="10">
        <v>0</v>
      </c>
      <c r="J7066" s="10">
        <v>1.1165067358903601E-7</v>
      </c>
      <c r="K7066">
        <v>0</v>
      </c>
      <c r="L7066">
        <v>1.154816682406195E-9</v>
      </c>
      <c r="M7066">
        <v>2.512366129042144E-8</v>
      </c>
      <c r="N7066">
        <v>6.0842570965557115E-10</v>
      </c>
      <c r="O7066">
        <v>3.8677899231857819E-11</v>
      </c>
      <c r="P7066">
        <v>0</v>
      </c>
      <c r="Q7066">
        <v>0</v>
      </c>
      <c r="R7066">
        <v>0</v>
      </c>
      <c r="S7066">
        <v>9.8733137770121257E-5</v>
      </c>
      <c r="T7066">
        <v>1.6272678953027479E-4</v>
      </c>
    </row>
    <row r="7067" spans="1:20">
      <c r="A7067" s="10">
        <v>7061</v>
      </c>
      <c r="B7067" s="10">
        <v>0</v>
      </c>
      <c r="C7067" s="10">
        <v>0</v>
      </c>
      <c r="D7067" s="10">
        <v>2.3995314644901959E-11</v>
      </c>
      <c r="E7067" s="10">
        <v>0</v>
      </c>
      <c r="F7067" s="10">
        <v>0</v>
      </c>
      <c r="G7067" s="10">
        <v>0</v>
      </c>
      <c r="H7067" s="10">
        <v>0</v>
      </c>
      <c r="I7067" s="10">
        <v>0</v>
      </c>
      <c r="J7067" s="10">
        <v>0</v>
      </c>
      <c r="K7067">
        <v>0</v>
      </c>
      <c r="L7067">
        <v>0</v>
      </c>
      <c r="M7067">
        <v>3.5890944700602062E-11</v>
      </c>
      <c r="N7067">
        <v>6.2632058346897015E-10</v>
      </c>
      <c r="O7067">
        <v>0</v>
      </c>
      <c r="P7067">
        <v>0</v>
      </c>
      <c r="Q7067">
        <v>0</v>
      </c>
      <c r="R7067">
        <v>0</v>
      </c>
      <c r="S7067">
        <v>9.6235027637031203E-5</v>
      </c>
      <c r="T7067">
        <v>1.6389786467760849E-4</v>
      </c>
    </row>
    <row r="7068" spans="1:20">
      <c r="A7068" s="10">
        <v>7062</v>
      </c>
      <c r="B7068" s="10">
        <v>9.5111702975671206E-7</v>
      </c>
      <c r="C7068" s="10">
        <v>2.8164834938423032E-7</v>
      </c>
      <c r="D7068" s="10">
        <v>4.5867643826596219E-8</v>
      </c>
      <c r="E7068" s="10">
        <v>1.848818899986008E-6</v>
      </c>
      <c r="F7068" s="10">
        <v>4.0224883063100431E-8</v>
      </c>
      <c r="G7068" s="10">
        <v>1.056116279208447E-6</v>
      </c>
      <c r="H7068" s="10">
        <v>3.0468829373164059E-8</v>
      </c>
      <c r="I7068" s="10">
        <v>4.8435000432074965E-7</v>
      </c>
      <c r="J7068" s="10">
        <v>2.0374951858439901E-7</v>
      </c>
      <c r="K7068">
        <v>1.1459058939952721E-7</v>
      </c>
      <c r="L7068">
        <v>9.5026977753499761E-8</v>
      </c>
      <c r="M7068">
        <v>2.7564155802700631E-7</v>
      </c>
      <c r="N7068">
        <v>9.4100193947759433E-8</v>
      </c>
      <c r="O7068">
        <v>1.3627459443386751E-7</v>
      </c>
      <c r="P7068">
        <v>3.7604284687072408E-9</v>
      </c>
      <c r="Q7068">
        <v>2.1445801831389049E-7</v>
      </c>
      <c r="R7068">
        <v>9.7740355351592528E-8</v>
      </c>
      <c r="S7068">
        <v>1.057026681879112E-4</v>
      </c>
      <c r="T7068">
        <v>1.7014914790835671E-4</v>
      </c>
    </row>
    <row r="7069" spans="1:20">
      <c r="A7069" s="10">
        <v>7063</v>
      </c>
      <c r="B7069" s="10">
        <v>3.588513419543131E-5</v>
      </c>
      <c r="C7069" s="10">
        <v>2.3137832138578071E-5</v>
      </c>
      <c r="D7069" s="10">
        <v>3.3858084228198499E-5</v>
      </c>
      <c r="E7069" s="10">
        <v>4.1684449056753631E-5</v>
      </c>
      <c r="F7069" s="10">
        <v>2.829118537995216E-5</v>
      </c>
      <c r="G7069" s="10">
        <v>3.0841688618122429E-5</v>
      </c>
      <c r="H7069" s="10">
        <v>1.7246995153439489E-5</v>
      </c>
      <c r="I7069" s="10">
        <v>3.1674484135026463E-5</v>
      </c>
      <c r="J7069" s="10">
        <v>2.183718686098852E-5</v>
      </c>
      <c r="K7069">
        <v>2.365322314742402E-5</v>
      </c>
      <c r="L7069">
        <v>1.9537448466701549E-5</v>
      </c>
      <c r="M7069">
        <v>2.7398585491155051E-5</v>
      </c>
      <c r="N7069">
        <v>2.160115941896518E-5</v>
      </c>
      <c r="O7069">
        <v>2.426353148228238E-5</v>
      </c>
      <c r="P7069">
        <v>2.687052672726788E-5</v>
      </c>
      <c r="Q7069">
        <v>2.0492802067132809E-5</v>
      </c>
      <c r="R7069">
        <v>1.326020096415168E-5</v>
      </c>
      <c r="S7069">
        <v>1.014585021117631E-4</v>
      </c>
      <c r="T7069">
        <v>1.7108179489894819E-4</v>
      </c>
    </row>
    <row r="7070" spans="1:20">
      <c r="A7070" s="10">
        <v>7064</v>
      </c>
      <c r="B7070" s="10">
        <v>9.1378297882264921E-5</v>
      </c>
      <c r="C7070" s="10">
        <v>1.2237089955485569E-4</v>
      </c>
      <c r="D7070" s="10">
        <v>8.4918619484330358E-5</v>
      </c>
      <c r="E7070" s="10">
        <v>8.6074953250680163E-5</v>
      </c>
      <c r="F7070" s="10">
        <v>8.2416049779865687E-5</v>
      </c>
      <c r="G7070" s="10">
        <v>8.2970872351041921E-5</v>
      </c>
      <c r="H7070" s="10">
        <v>8.119864892059451E-5</v>
      </c>
      <c r="I7070" s="10">
        <v>7.758792841595318E-5</v>
      </c>
      <c r="J7070" s="10">
        <v>9.3537393701044092E-5</v>
      </c>
      <c r="K7070">
        <v>9.9229919986139212E-5</v>
      </c>
      <c r="L7070">
        <v>3.3804371335735337E-5</v>
      </c>
      <c r="M7070">
        <v>1.4634865410727871E-4</v>
      </c>
      <c r="N7070">
        <v>5.9506074419929592E-5</v>
      </c>
      <c r="O7070">
        <v>1.269049101426735E-4</v>
      </c>
      <c r="P7070">
        <v>7.7693578302821012E-5</v>
      </c>
      <c r="Q7070">
        <v>1.199555933090587E-4</v>
      </c>
      <c r="R7070">
        <v>8.5774111473335346E-5</v>
      </c>
      <c r="S7070">
        <v>8.2824016493223852E-5</v>
      </c>
      <c r="T7070">
        <v>1.5050916551846889E-4</v>
      </c>
    </row>
    <row r="7071" spans="1:20">
      <c r="A7071" s="10">
        <v>7065</v>
      </c>
      <c r="B7071" s="10">
        <v>1.3948112944013019E-4</v>
      </c>
      <c r="C7071" s="10">
        <v>2.809567896233396E-4</v>
      </c>
      <c r="D7071" s="10">
        <v>1.3268683500292501E-4</v>
      </c>
      <c r="E7071" s="10">
        <v>1.3823980365851811E-4</v>
      </c>
      <c r="F7071" s="10">
        <v>1.8369116270586529E-4</v>
      </c>
      <c r="G7071" s="10">
        <v>1.123942326676482E-4</v>
      </c>
      <c r="H7071" s="10">
        <v>1.3191885879551801E-4</v>
      </c>
      <c r="I7071" s="10">
        <v>7.8620195913873411E-5</v>
      </c>
      <c r="J7071" s="10">
        <v>1.8535374458287431E-4</v>
      </c>
      <c r="K7071">
        <v>1.199345247315359E-4</v>
      </c>
      <c r="L7071">
        <v>1.224358876908184E-4</v>
      </c>
      <c r="M7071">
        <v>1.329330774850121E-4</v>
      </c>
      <c r="N7071">
        <v>7.186652902956353E-5</v>
      </c>
      <c r="O7071">
        <v>2.130297911972569E-4</v>
      </c>
      <c r="P7071">
        <v>7.8240154315429246E-5</v>
      </c>
      <c r="Q7071">
        <v>2.0946712267578589E-4</v>
      </c>
      <c r="R7071">
        <v>1.204645914441292E-4</v>
      </c>
      <c r="S7071">
        <v>5.7654480408662247E-5</v>
      </c>
      <c r="T7071">
        <v>1.441474166090998E-4</v>
      </c>
    </row>
    <row r="7072" spans="1:20">
      <c r="A7072" s="10">
        <v>7066</v>
      </c>
      <c r="B7072" s="10">
        <v>1.7735082967474099E-4</v>
      </c>
      <c r="C7072" s="10">
        <v>1.988042468720551E-4</v>
      </c>
      <c r="D7072" s="10">
        <v>1.6220714223087669E-4</v>
      </c>
      <c r="E7072" s="10">
        <v>1.039720455809132E-4</v>
      </c>
      <c r="F7072" s="10">
        <v>1.130586079987073E-4</v>
      </c>
      <c r="G7072" s="10">
        <v>1.2881256695008159E-4</v>
      </c>
      <c r="H7072" s="10">
        <v>2.1017826061191919E-4</v>
      </c>
      <c r="I7072" s="10">
        <v>1.150981799251843E-4</v>
      </c>
      <c r="J7072" s="10">
        <v>2.0472749412256289E-4</v>
      </c>
      <c r="K7072">
        <v>2.436819517775318E-4</v>
      </c>
      <c r="L7072">
        <v>2.4990010705058688E-4</v>
      </c>
      <c r="M7072">
        <v>1.1640428801756519E-4</v>
      </c>
      <c r="N7072">
        <v>9.9227428719056096E-5</v>
      </c>
      <c r="O7072">
        <v>2.142363778094122E-4</v>
      </c>
      <c r="P7072">
        <v>2.4181820372142201E-4</v>
      </c>
      <c r="Q7072">
        <v>1.113509451831082E-4</v>
      </c>
      <c r="R7072">
        <v>1.3560232550340921E-4</v>
      </c>
      <c r="S7072">
        <v>3.4916913314420243E-5</v>
      </c>
      <c r="T7072">
        <v>1.535278560132109E-4</v>
      </c>
    </row>
    <row r="7073" spans="1:20">
      <c r="A7073" s="10">
        <v>7067</v>
      </c>
      <c r="B7073" s="10">
        <v>2.3672917389583521E-4</v>
      </c>
      <c r="C7073" s="10">
        <v>1.4528751727424351E-4</v>
      </c>
      <c r="D7073" s="10">
        <v>1.9380310296413319E-4</v>
      </c>
      <c r="E7073" s="10">
        <v>1.097119192691017E-4</v>
      </c>
      <c r="F7073" s="10">
        <v>1.2097215732719179E-4</v>
      </c>
      <c r="G7073" s="10">
        <v>1.18770401528481E-4</v>
      </c>
      <c r="H7073" s="10">
        <v>2.5472265151088222E-4</v>
      </c>
      <c r="I7073" s="10">
        <v>1.5807409289810641E-4</v>
      </c>
      <c r="J7073" s="10">
        <v>2.1871688050244519E-4</v>
      </c>
      <c r="K7073">
        <v>2.950691700228921E-4</v>
      </c>
      <c r="L7073">
        <v>1.893830358849386E-4</v>
      </c>
      <c r="M7073">
        <v>1.4419238357517801E-4</v>
      </c>
      <c r="N7073">
        <v>1.5287275749007779E-4</v>
      </c>
      <c r="O7073">
        <v>2.298615308719818E-4</v>
      </c>
      <c r="P7073">
        <v>2.6378476927455891E-4</v>
      </c>
      <c r="Q7073">
        <v>1.5673649224245891E-4</v>
      </c>
      <c r="R7073">
        <v>1.8579395278355899E-4</v>
      </c>
      <c r="S7073">
        <v>1.79000367264996E-5</v>
      </c>
      <c r="T7073">
        <v>1.550075039240635E-4</v>
      </c>
    </row>
    <row r="7074" spans="1:20">
      <c r="A7074" s="10">
        <v>7068</v>
      </c>
      <c r="B7074" s="10">
        <v>2.287537833880496E-4</v>
      </c>
      <c r="C7074" s="10">
        <v>1.850270298382964E-4</v>
      </c>
      <c r="D7074" s="10">
        <v>2.237933854241343E-4</v>
      </c>
      <c r="E7074" s="10">
        <v>1.306674313834969E-4</v>
      </c>
      <c r="F7074" s="10">
        <v>2.1290206050909399E-4</v>
      </c>
      <c r="G7074" s="10">
        <v>1.0130696668792151E-4</v>
      </c>
      <c r="H7074" s="10">
        <v>2.933898733861321E-4</v>
      </c>
      <c r="I7074" s="10">
        <v>2.3013221455361559E-4</v>
      </c>
      <c r="J7074" s="10">
        <v>2.2979946233258201E-4</v>
      </c>
      <c r="K7074">
        <v>2.2715238215518E-4</v>
      </c>
      <c r="L7074">
        <v>1.8377403351765761E-4</v>
      </c>
      <c r="M7074">
        <v>1.54300056025462E-4</v>
      </c>
      <c r="N7074">
        <v>2.0595667709552939E-4</v>
      </c>
      <c r="O7074">
        <v>2.213146407253575E-4</v>
      </c>
      <c r="P7074">
        <v>2.4089268525444909E-4</v>
      </c>
      <c r="Q7074">
        <v>2.4428524310122411E-4</v>
      </c>
      <c r="R7074">
        <v>1.266371905404615E-4</v>
      </c>
      <c r="S7074">
        <v>1.092407671329702E-5</v>
      </c>
      <c r="T7074">
        <v>1.5066798283039221E-4</v>
      </c>
    </row>
    <row r="7075" spans="1:20">
      <c r="A7075" s="10">
        <v>7069</v>
      </c>
      <c r="B7075" s="10">
        <v>2.0633698410006809E-4</v>
      </c>
      <c r="C7075" s="10">
        <v>1.8159607449930379E-4</v>
      </c>
      <c r="D7075" s="10">
        <v>2.089213209620104E-4</v>
      </c>
      <c r="E7075" s="10">
        <v>1.5379402820094739E-4</v>
      </c>
      <c r="F7075" s="10">
        <v>1.5896400224894581E-4</v>
      </c>
      <c r="G7075" s="10">
        <v>9.9460154013399391E-5</v>
      </c>
      <c r="H7075" s="10">
        <v>2.6160527940216751E-4</v>
      </c>
      <c r="I7075" s="10">
        <v>2.4978584032004888E-4</v>
      </c>
      <c r="J7075" s="10">
        <v>2.0871993180541229E-4</v>
      </c>
      <c r="K7075">
        <v>1.7348167235231211E-4</v>
      </c>
      <c r="L7075">
        <v>1.8786185361003901E-4</v>
      </c>
      <c r="M7075">
        <v>1.54423772111845E-4</v>
      </c>
      <c r="N7075">
        <v>1.1115661686978709E-4</v>
      </c>
      <c r="O7075">
        <v>1.7972810384283601E-4</v>
      </c>
      <c r="P7075">
        <v>2.8139680396729991E-4</v>
      </c>
      <c r="Q7075">
        <v>2.4007286015804849E-4</v>
      </c>
      <c r="R7075">
        <v>1.6690481171031539E-4</v>
      </c>
      <c r="S7075">
        <v>7.0951652801080506E-6</v>
      </c>
      <c r="T7075">
        <v>1.6714809533822361E-4</v>
      </c>
    </row>
    <row r="7076" spans="1:20">
      <c r="A7076" s="10">
        <v>7070</v>
      </c>
      <c r="B7076" s="10">
        <v>2.134583510839619E-4</v>
      </c>
      <c r="C7076" s="10">
        <v>1.5826677298896169E-4</v>
      </c>
      <c r="D7076" s="10">
        <v>2.1938399920639281E-4</v>
      </c>
      <c r="E7076" s="10">
        <v>1.7654307257309611E-4</v>
      </c>
      <c r="F7076" s="10">
        <v>1.329133205703546E-4</v>
      </c>
      <c r="G7076" s="10">
        <v>8.0864391489509271E-5</v>
      </c>
      <c r="H7076" s="10">
        <v>2.084137438811072E-4</v>
      </c>
      <c r="I7076" s="10">
        <v>1.7893538395482219E-4</v>
      </c>
      <c r="J7076" s="10">
        <v>1.6548551428718659E-4</v>
      </c>
      <c r="K7076">
        <v>1.2369949661928431E-4</v>
      </c>
      <c r="L7076">
        <v>1.485603527731308E-4</v>
      </c>
      <c r="M7076">
        <v>1.5167769940456401E-4</v>
      </c>
      <c r="N7076">
        <v>5.5582146885326538E-5</v>
      </c>
      <c r="O7076">
        <v>1.1909952582047021E-4</v>
      </c>
      <c r="P7076">
        <v>2.1014792046433669E-4</v>
      </c>
      <c r="Q7076">
        <v>1.8707804794962149E-4</v>
      </c>
      <c r="R7076">
        <v>1.6276956684248129E-4</v>
      </c>
      <c r="S7076">
        <v>1.061011133393875E-5</v>
      </c>
      <c r="T7076">
        <v>1.6654331725578391E-4</v>
      </c>
    </row>
    <row r="7077" spans="1:20">
      <c r="A7077" s="10">
        <v>7071</v>
      </c>
      <c r="B7077" s="10">
        <v>1.4610139577084851E-4</v>
      </c>
      <c r="C7077" s="10">
        <v>1.201439124025271E-4</v>
      </c>
      <c r="D7077" s="10">
        <v>1.519673408672763E-4</v>
      </c>
      <c r="E7077" s="10">
        <v>9.4643048648497118E-5</v>
      </c>
      <c r="F7077" s="10">
        <v>1.6442946073715929E-4</v>
      </c>
      <c r="G7077" s="10">
        <v>5.4562322910599827E-5</v>
      </c>
      <c r="H7077" s="10">
        <v>1.4955445185273409E-4</v>
      </c>
      <c r="I7077" s="10">
        <v>8.4412243485539528E-5</v>
      </c>
      <c r="J7077" s="10">
        <v>1.1058228174240999E-4</v>
      </c>
      <c r="K7077">
        <v>1.2900802488479161E-4</v>
      </c>
      <c r="L7077">
        <v>8.9721475645563643E-5</v>
      </c>
      <c r="M7077">
        <v>1.233844737939613E-4</v>
      </c>
      <c r="N7077">
        <v>3.4378616036213539E-5</v>
      </c>
      <c r="O7077">
        <v>8.6460306271986433E-5</v>
      </c>
      <c r="P7077">
        <v>1.347807334989998E-4</v>
      </c>
      <c r="Q7077">
        <v>2.2025230149447651E-4</v>
      </c>
      <c r="R7077">
        <v>1.074782304335762E-4</v>
      </c>
      <c r="S7077">
        <v>9.1241762078142812E-6</v>
      </c>
      <c r="T7077">
        <v>1.3436398631604381E-4</v>
      </c>
    </row>
    <row r="7078" spans="1:20">
      <c r="A7078" s="10">
        <v>7072</v>
      </c>
      <c r="B7078" s="10">
        <v>5.6388232660457607E-5</v>
      </c>
      <c r="C7078" s="10">
        <v>9.0617773458958342E-5</v>
      </c>
      <c r="D7078" s="10">
        <v>6.5892741700981989E-5</v>
      </c>
      <c r="E7078" s="10">
        <v>7.1349384270183325E-5</v>
      </c>
      <c r="F7078" s="10">
        <v>4.9769211549673643E-5</v>
      </c>
      <c r="G7078" s="10">
        <v>4.5510283604811317E-5</v>
      </c>
      <c r="H7078" s="10">
        <v>6.4587811170041493E-5</v>
      </c>
      <c r="I7078" s="10">
        <v>4.3836421421049192E-5</v>
      </c>
      <c r="J7078" s="10">
        <v>7.3108320250786561E-5</v>
      </c>
      <c r="K7078">
        <v>7.7811348520388999E-5</v>
      </c>
      <c r="L7078">
        <v>7.7363204918793737E-5</v>
      </c>
      <c r="M7078">
        <v>6.2816714550828395E-5</v>
      </c>
      <c r="N7078">
        <v>2.0010841983168401E-5</v>
      </c>
      <c r="O7078">
        <v>6.8976752672387183E-5</v>
      </c>
      <c r="P7078">
        <v>5.6041756081878191E-5</v>
      </c>
      <c r="Q7078">
        <v>8.5727362125576813E-5</v>
      </c>
      <c r="R7078">
        <v>4.329981221382611E-5</v>
      </c>
      <c r="S7078">
        <v>9.284565964992387E-6</v>
      </c>
      <c r="T7078">
        <v>1.3971421558287719E-4</v>
      </c>
    </row>
    <row r="7079" spans="1:20">
      <c r="A7079" s="10">
        <v>7073</v>
      </c>
      <c r="B7079" s="10">
        <v>1.9054039550891219E-5</v>
      </c>
      <c r="C7079" s="10">
        <v>7.7818047927417832E-5</v>
      </c>
      <c r="D7079" s="10">
        <v>6.860249059203014E-5</v>
      </c>
      <c r="E7079" s="10">
        <v>3.1275861684054968E-5</v>
      </c>
      <c r="F7079" s="10">
        <v>2.773622684783091E-6</v>
      </c>
      <c r="G7079" s="10">
        <v>1.9388455062936451E-5</v>
      </c>
      <c r="H7079" s="10">
        <v>3.8191995232499217E-5</v>
      </c>
      <c r="I7079" s="10">
        <v>2.9612019134462461E-5</v>
      </c>
      <c r="J7079" s="10">
        <v>5.1863175343291069E-5</v>
      </c>
      <c r="K7079">
        <v>2.5738479375993951E-5</v>
      </c>
      <c r="L7079">
        <v>6.0653469451049063E-5</v>
      </c>
      <c r="M7079">
        <v>4.4120036652481219E-5</v>
      </c>
      <c r="N7079">
        <v>6.029116279758949E-6</v>
      </c>
      <c r="O7079">
        <v>1.2711282184701169E-4</v>
      </c>
      <c r="P7079">
        <v>4.9210869808920858E-6</v>
      </c>
      <c r="Q7079">
        <v>4.2472206989082263E-5</v>
      </c>
      <c r="R7079">
        <v>3.501873451937897E-6</v>
      </c>
      <c r="S7079">
        <v>1.2827100645998E-5</v>
      </c>
      <c r="T7079">
        <v>1.617504100397373E-4</v>
      </c>
    </row>
    <row r="7080" spans="1:20">
      <c r="A7080" s="10">
        <v>7074</v>
      </c>
      <c r="B7080" s="10">
        <v>1.310989191826803E-5</v>
      </c>
      <c r="C7080" s="10">
        <v>5.6900427473544383E-5</v>
      </c>
      <c r="D7080" s="10">
        <v>5.8151525660491717E-5</v>
      </c>
      <c r="E7080" s="10">
        <v>1.5629638420756499E-5</v>
      </c>
      <c r="F7080" s="10">
        <v>0</v>
      </c>
      <c r="G7080" s="10">
        <v>2.7125555517474329E-5</v>
      </c>
      <c r="H7080" s="10">
        <v>3.5081830559773367E-5</v>
      </c>
      <c r="I7080" s="10">
        <v>2.8132824777809449E-5</v>
      </c>
      <c r="J7080" s="10">
        <v>5.8799354437075857E-5</v>
      </c>
      <c r="K7080">
        <v>1.646594505335548E-5</v>
      </c>
      <c r="L7080">
        <v>1.2337772730657191E-5</v>
      </c>
      <c r="M7080">
        <v>2.9017634979335382E-5</v>
      </c>
      <c r="N7080">
        <v>2.51693413358763E-6</v>
      </c>
      <c r="O7080">
        <v>1.1541290989219949E-4</v>
      </c>
      <c r="P7080">
        <v>2.1806860609134568E-6</v>
      </c>
      <c r="Q7080">
        <v>2.9348636870556879E-5</v>
      </c>
      <c r="R7080">
        <v>2.799339430140985E-6</v>
      </c>
      <c r="S7080">
        <v>3.293175292902055E-5</v>
      </c>
      <c r="T7080">
        <v>1.552752752475808E-4</v>
      </c>
    </row>
    <row r="7081" spans="1:20">
      <c r="A7081" s="10">
        <v>7075</v>
      </c>
      <c r="B7081" s="10">
        <v>7.5814654581426124E-6</v>
      </c>
      <c r="C7081" s="10">
        <v>1.6757533699812651E-5</v>
      </c>
      <c r="D7081" s="10">
        <v>3.4514540247776469E-5</v>
      </c>
      <c r="E7081" s="10">
        <v>2.2744926914707592E-6</v>
      </c>
      <c r="F7081" s="10">
        <v>0</v>
      </c>
      <c r="G7081" s="10">
        <v>1.0942817330103E-5</v>
      </c>
      <c r="H7081" s="10">
        <v>1.7791023050782379E-5</v>
      </c>
      <c r="I7081" s="10">
        <v>1.7342037628831221E-5</v>
      </c>
      <c r="J7081" s="10">
        <v>4.6473320374814521E-5</v>
      </c>
      <c r="K7081">
        <v>1.3115239530630571E-5</v>
      </c>
      <c r="L7081">
        <v>8.7766067862870815E-7</v>
      </c>
      <c r="M7081">
        <v>1.8426716082319051E-5</v>
      </c>
      <c r="N7081">
        <v>8.2851476268656728E-7</v>
      </c>
      <c r="O7081">
        <v>4.2271443510540111E-5</v>
      </c>
      <c r="P7081">
        <v>7.3486927424616209E-6</v>
      </c>
      <c r="Q7081">
        <v>4.6813477437458841E-6</v>
      </c>
      <c r="R7081">
        <v>5.0421501465362464E-7</v>
      </c>
      <c r="S7081">
        <v>3.7958592368490812E-5</v>
      </c>
      <c r="T7081">
        <v>1.332571610882656E-4</v>
      </c>
    </row>
    <row r="7082" spans="1:20">
      <c r="A7082" s="10">
        <v>7076</v>
      </c>
      <c r="B7082" s="10">
        <v>8.4860231012453494E-7</v>
      </c>
      <c r="C7082" s="10">
        <v>1.031495307788803E-5</v>
      </c>
      <c r="D7082" s="10">
        <v>5.0818327149989094E-6</v>
      </c>
      <c r="E7082" s="10">
        <v>0</v>
      </c>
      <c r="F7082" s="10">
        <v>0</v>
      </c>
      <c r="G7082" s="10">
        <v>3.6328935282225221E-6</v>
      </c>
      <c r="H7082" s="10">
        <v>5.5930148415503804E-6</v>
      </c>
      <c r="I7082" s="10">
        <v>5.1605834508472939E-6</v>
      </c>
      <c r="J7082" s="10">
        <v>2.0190921479505E-5</v>
      </c>
      <c r="K7082">
        <v>5.6742251314630734E-6</v>
      </c>
      <c r="L7082">
        <v>1.9169956927942839E-7</v>
      </c>
      <c r="M7082">
        <v>9.1616975126310965E-6</v>
      </c>
      <c r="N7082">
        <v>8.4105906922976E-10</v>
      </c>
      <c r="O7082">
        <v>7.7987685212590001E-6</v>
      </c>
      <c r="P7082">
        <v>7.1584060006716146E-6</v>
      </c>
      <c r="Q7082">
        <v>0</v>
      </c>
      <c r="R7082">
        <v>0</v>
      </c>
      <c r="S7082">
        <v>3.3234499173873739E-5</v>
      </c>
      <c r="T7082">
        <v>1.6616544120824999E-4</v>
      </c>
    </row>
    <row r="7083" spans="1:20">
      <c r="A7083" s="10">
        <v>7077</v>
      </c>
      <c r="B7083" s="10">
        <v>4.0303664496007923E-8</v>
      </c>
      <c r="C7083" s="10">
        <v>5.8295037259909783E-6</v>
      </c>
      <c r="D7083" s="10">
        <v>2.6041155171526299E-6</v>
      </c>
      <c r="E7083" s="10">
        <v>0</v>
      </c>
      <c r="F7083" s="10">
        <v>0</v>
      </c>
      <c r="G7083" s="10">
        <v>7.3692551025027218E-7</v>
      </c>
      <c r="H7083" s="10">
        <v>2.0866428712935628E-6</v>
      </c>
      <c r="I7083" s="10">
        <v>2.57170550635641E-6</v>
      </c>
      <c r="J7083" s="10">
        <v>4.3041641012760111E-6</v>
      </c>
      <c r="K7083">
        <v>6.2063757664909085E-7</v>
      </c>
      <c r="L7083">
        <v>0</v>
      </c>
      <c r="M7083">
        <v>1.6182419419245699E-6</v>
      </c>
      <c r="N7083">
        <v>8.5895394304315921E-10</v>
      </c>
      <c r="O7083">
        <v>2.039183724004636E-6</v>
      </c>
      <c r="P7083">
        <v>3.1805069699186539E-6</v>
      </c>
      <c r="Q7083">
        <v>0</v>
      </c>
      <c r="R7083">
        <v>0</v>
      </c>
      <c r="S7083">
        <v>2.3878716878586181E-5</v>
      </c>
      <c r="T7083">
        <v>1.651307716200437E-4</v>
      </c>
    </row>
    <row r="7084" spans="1:20">
      <c r="A7084" s="10">
        <v>7078</v>
      </c>
      <c r="B7084" s="10">
        <v>0</v>
      </c>
      <c r="C7084" s="10">
        <v>5.7707538082737765E-7</v>
      </c>
      <c r="D7084" s="10">
        <v>8.6183971610094359E-7</v>
      </c>
      <c r="E7084" s="10">
        <v>0</v>
      </c>
      <c r="F7084" s="10">
        <v>0</v>
      </c>
      <c r="G7084" s="10">
        <v>1.3954067383320929E-7</v>
      </c>
      <c r="H7084" s="10">
        <v>9.6746815664005582E-8</v>
      </c>
      <c r="I7084" s="10">
        <v>8.2047650179287801E-7</v>
      </c>
      <c r="J7084" s="10">
        <v>3.7394727924223201E-7</v>
      </c>
      <c r="K7084">
        <v>0</v>
      </c>
      <c r="L7084">
        <v>0</v>
      </c>
      <c r="M7084">
        <v>3.8757733908562652E-7</v>
      </c>
      <c r="N7084">
        <v>8.5895394304315921E-10</v>
      </c>
      <c r="O7084">
        <v>2.3740709425732281E-7</v>
      </c>
      <c r="P7084">
        <v>0</v>
      </c>
      <c r="Q7084">
        <v>0</v>
      </c>
      <c r="R7084">
        <v>0</v>
      </c>
      <c r="S7084">
        <v>2.6198011427208161E-5</v>
      </c>
      <c r="T7084">
        <v>1.3783302874332981E-4</v>
      </c>
    </row>
    <row r="7085" spans="1:20">
      <c r="A7085" s="10">
        <v>7079</v>
      </c>
      <c r="B7085" s="10">
        <v>0</v>
      </c>
      <c r="C7085" s="10">
        <v>3.5037970906337448E-10</v>
      </c>
      <c r="D7085" s="10">
        <v>1.6770325405321979E-7</v>
      </c>
      <c r="E7085" s="10">
        <v>0</v>
      </c>
      <c r="F7085" s="10">
        <v>0</v>
      </c>
      <c r="G7085" s="10">
        <v>1.4999486112364509E-8</v>
      </c>
      <c r="H7085" s="10">
        <v>0</v>
      </c>
      <c r="I7085" s="10">
        <v>0</v>
      </c>
      <c r="J7085" s="10">
        <v>0</v>
      </c>
      <c r="K7085">
        <v>0</v>
      </c>
      <c r="L7085">
        <v>1.154816682406195E-9</v>
      </c>
      <c r="M7085">
        <v>2.106798453925341E-8</v>
      </c>
      <c r="N7085">
        <v>9.1263856448335662E-10</v>
      </c>
      <c r="O7085">
        <v>1.0249643296442321E-8</v>
      </c>
      <c r="P7085">
        <v>0</v>
      </c>
      <c r="Q7085">
        <v>0</v>
      </c>
      <c r="R7085">
        <v>0</v>
      </c>
      <c r="S7085">
        <v>4.1357375394741941E-5</v>
      </c>
      <c r="T7085">
        <v>1.027952033045225E-4</v>
      </c>
    </row>
    <row r="7086" spans="1:20">
      <c r="A7086" s="10">
        <v>7080</v>
      </c>
      <c r="B7086" s="10">
        <v>0</v>
      </c>
      <c r="C7086" s="10">
        <v>8.7594927265843621E-11</v>
      </c>
      <c r="D7086" s="10">
        <v>0</v>
      </c>
      <c r="E7086" s="10">
        <v>0</v>
      </c>
      <c r="F7086" s="10">
        <v>0</v>
      </c>
      <c r="G7086" s="10">
        <v>0</v>
      </c>
      <c r="H7086" s="10">
        <v>0</v>
      </c>
      <c r="I7086" s="10">
        <v>0</v>
      </c>
      <c r="J7086" s="10">
        <v>0</v>
      </c>
      <c r="K7086">
        <v>0</v>
      </c>
      <c r="L7086">
        <v>0</v>
      </c>
      <c r="M7086">
        <v>0</v>
      </c>
      <c r="N7086">
        <v>9.6632318592355403E-10</v>
      </c>
      <c r="O7086">
        <v>3.8677899231857819E-10</v>
      </c>
      <c r="P7086">
        <v>0</v>
      </c>
      <c r="Q7086">
        <v>0</v>
      </c>
      <c r="R7086">
        <v>0</v>
      </c>
      <c r="S7086">
        <v>3.7096641375434193E-5</v>
      </c>
      <c r="T7086">
        <v>2.6621039839975721E-5</v>
      </c>
    </row>
    <row r="7087" spans="1:20">
      <c r="A7087" s="10">
        <v>7081</v>
      </c>
      <c r="B7087" s="10">
        <v>0</v>
      </c>
      <c r="C7087" s="10">
        <v>4.9885311077897941E-7</v>
      </c>
      <c r="D7087" s="10">
        <v>1.1997657322450981E-10</v>
      </c>
      <c r="E7087" s="10">
        <v>0</v>
      </c>
      <c r="F7087" s="10">
        <v>0</v>
      </c>
      <c r="G7087" s="10">
        <v>2.2726494109643199E-7</v>
      </c>
      <c r="H7087" s="10">
        <v>0</v>
      </c>
      <c r="I7087" s="10">
        <v>1.289666282508203E-8</v>
      </c>
      <c r="J7087" s="10">
        <v>9.4259749758578349E-10</v>
      </c>
      <c r="K7087">
        <v>0</v>
      </c>
      <c r="L7087">
        <v>0</v>
      </c>
      <c r="M7087">
        <v>1.7902403216660311E-7</v>
      </c>
      <c r="N7087">
        <v>9.3053343829675572E-10</v>
      </c>
      <c r="O7087">
        <v>2.19174762313861E-9</v>
      </c>
      <c r="P7087">
        <v>0</v>
      </c>
      <c r="Q7087">
        <v>0</v>
      </c>
      <c r="R7087">
        <v>0</v>
      </c>
      <c r="S7087">
        <v>3.5612437178581358E-5</v>
      </c>
      <c r="T7087">
        <v>3.5856665885230463E-5</v>
      </c>
    </row>
    <row r="7088" spans="1:20">
      <c r="A7088" s="10">
        <v>7082</v>
      </c>
      <c r="B7088" s="10">
        <v>0</v>
      </c>
      <c r="C7088" s="10">
        <v>2.1066580007435391E-7</v>
      </c>
      <c r="D7088" s="10">
        <v>0</v>
      </c>
      <c r="E7088" s="10">
        <v>0</v>
      </c>
      <c r="F7088" s="10">
        <v>0</v>
      </c>
      <c r="G7088" s="10">
        <v>9.3368013300450819E-8</v>
      </c>
      <c r="H7088" s="10">
        <v>0</v>
      </c>
      <c r="I7088" s="10">
        <v>0</v>
      </c>
      <c r="J7088" s="10">
        <v>1.3818479314607579E-7</v>
      </c>
      <c r="K7088">
        <v>0</v>
      </c>
      <c r="L7088">
        <v>0</v>
      </c>
      <c r="M7088">
        <v>1.91298735254209E-7</v>
      </c>
      <c r="N7088">
        <v>8.9474369066995752E-10</v>
      </c>
      <c r="O7088">
        <v>8.0578956733037128E-12</v>
      </c>
      <c r="P7088">
        <v>0</v>
      </c>
      <c r="Q7088">
        <v>0</v>
      </c>
      <c r="R7088">
        <v>0</v>
      </c>
      <c r="S7088">
        <v>4.1034301004267817E-5</v>
      </c>
      <c r="T7088">
        <v>9.5360743448392999E-5</v>
      </c>
    </row>
    <row r="7089" spans="1:20">
      <c r="A7089" s="10">
        <v>7083</v>
      </c>
      <c r="B7089" s="10">
        <v>0</v>
      </c>
      <c r="C7089" s="10">
        <v>0</v>
      </c>
      <c r="D7089" s="10">
        <v>2.3995314644901959E-11</v>
      </c>
      <c r="E7089" s="10">
        <v>0</v>
      </c>
      <c r="F7089" s="10">
        <v>0</v>
      </c>
      <c r="G7089" s="10">
        <v>0</v>
      </c>
      <c r="H7089" s="10">
        <v>0</v>
      </c>
      <c r="I7089" s="10">
        <v>0</v>
      </c>
      <c r="J7089" s="10">
        <v>1.823926157828491E-7</v>
      </c>
      <c r="K7089">
        <v>0</v>
      </c>
      <c r="L7089">
        <v>0</v>
      </c>
      <c r="M7089">
        <v>2.3329114055391339E-8</v>
      </c>
      <c r="N7089">
        <v>8.9474369066995752E-10</v>
      </c>
      <c r="O7089">
        <v>0</v>
      </c>
      <c r="P7089">
        <v>0</v>
      </c>
      <c r="Q7089">
        <v>0</v>
      </c>
      <c r="R7089">
        <v>0</v>
      </c>
      <c r="S7089">
        <v>4.322249060661796E-5</v>
      </c>
      <c r="T7089">
        <v>9.6914712726442874E-5</v>
      </c>
    </row>
    <row r="7090" spans="1:20">
      <c r="A7090" s="10">
        <v>7084</v>
      </c>
      <c r="B7090" s="10">
        <v>0</v>
      </c>
      <c r="C7090" s="10">
        <v>0</v>
      </c>
      <c r="D7090" s="10">
        <v>0</v>
      </c>
      <c r="E7090" s="10">
        <v>0</v>
      </c>
      <c r="F7090" s="10">
        <v>0</v>
      </c>
      <c r="G7090" s="10">
        <v>0</v>
      </c>
      <c r="H7090" s="10">
        <v>0</v>
      </c>
      <c r="I7090" s="10">
        <v>0</v>
      </c>
      <c r="J7090" s="10">
        <v>1.820862715961337E-7</v>
      </c>
      <c r="K7090">
        <v>0</v>
      </c>
      <c r="L7090">
        <v>0</v>
      </c>
      <c r="M7090">
        <v>0</v>
      </c>
      <c r="N7090">
        <v>9.1263856448335662E-10</v>
      </c>
      <c r="O7090">
        <v>0</v>
      </c>
      <c r="P7090">
        <v>0</v>
      </c>
      <c r="Q7090">
        <v>0</v>
      </c>
      <c r="R7090">
        <v>0</v>
      </c>
      <c r="S7090">
        <v>4.4348329969087721E-5</v>
      </c>
      <c r="T7090">
        <v>1.5547985780380011E-4</v>
      </c>
    </row>
    <row r="7091" spans="1:20">
      <c r="A7091" s="10">
        <v>7085</v>
      </c>
      <c r="B7091" s="10">
        <v>0</v>
      </c>
      <c r="C7091" s="10">
        <v>0</v>
      </c>
      <c r="D7091" s="10">
        <v>0</v>
      </c>
      <c r="E7091" s="10">
        <v>0</v>
      </c>
      <c r="F7091" s="10">
        <v>0</v>
      </c>
      <c r="G7091" s="10">
        <v>0</v>
      </c>
      <c r="H7091" s="10">
        <v>0</v>
      </c>
      <c r="I7091" s="10">
        <v>0</v>
      </c>
      <c r="J7091" s="10">
        <v>4.43963421362904E-8</v>
      </c>
      <c r="K7091">
        <v>0</v>
      </c>
      <c r="L7091">
        <v>0</v>
      </c>
      <c r="M7091">
        <v>0</v>
      </c>
      <c r="N7091">
        <v>8.4105906922976E-10</v>
      </c>
      <c r="O7091">
        <v>2.7074529462300469E-9</v>
      </c>
      <c r="P7091">
        <v>0</v>
      </c>
      <c r="Q7091">
        <v>0</v>
      </c>
      <c r="R7091">
        <v>0</v>
      </c>
      <c r="S7091">
        <v>5.5138729563856132E-5</v>
      </c>
      <c r="T7091">
        <v>1.4384387821242959E-4</v>
      </c>
    </row>
    <row r="7092" spans="1:20">
      <c r="A7092" s="10">
        <v>7086</v>
      </c>
      <c r="B7092" s="10">
        <v>2.3613496683243901E-9</v>
      </c>
      <c r="C7092" s="10">
        <v>1.2438479671749789E-9</v>
      </c>
      <c r="D7092" s="10">
        <v>2.8554424427433328E-10</v>
      </c>
      <c r="E7092" s="10">
        <v>3.8644293301687636E-9</v>
      </c>
      <c r="F7092" s="10">
        <v>0</v>
      </c>
      <c r="G7092" s="10">
        <v>5.8710109783244933E-9</v>
      </c>
      <c r="H7092" s="10">
        <v>1.675233455243377E-9</v>
      </c>
      <c r="I7092" s="10">
        <v>9.736055940978142E-10</v>
      </c>
      <c r="J7092" s="10">
        <v>6.0797538594283031E-10</v>
      </c>
      <c r="K7092">
        <v>2.457970600590459E-9</v>
      </c>
      <c r="L7092">
        <v>4.0418583884216821E-10</v>
      </c>
      <c r="M7092">
        <v>2.899988331808646E-9</v>
      </c>
      <c r="N7092">
        <v>6.4441677461277012E-8</v>
      </c>
      <c r="O7092">
        <v>1.0376689451558079E-8</v>
      </c>
      <c r="P7092">
        <v>2.7183820255714998E-10</v>
      </c>
      <c r="Q7092">
        <v>0</v>
      </c>
      <c r="R7092">
        <v>2.4487263404811791E-9</v>
      </c>
      <c r="S7092">
        <v>7.1499055090612018E-5</v>
      </c>
      <c r="T7092">
        <v>9.6350027744518242E-5</v>
      </c>
    </row>
    <row r="7093" spans="1:20">
      <c r="A7093" s="10">
        <v>7087</v>
      </c>
      <c r="B7093" s="10">
        <v>1.230127183237051E-8</v>
      </c>
      <c r="C7093" s="10">
        <v>1.736078901452661E-6</v>
      </c>
      <c r="D7093" s="10">
        <v>3.3950274826947081E-6</v>
      </c>
      <c r="E7093" s="10">
        <v>8.4823073669427541E-7</v>
      </c>
      <c r="F7093" s="10">
        <v>4.165838201214971E-6</v>
      </c>
      <c r="G7093" s="10">
        <v>1.1251650499370711E-6</v>
      </c>
      <c r="H7093" s="10">
        <v>5.1282042336787604E-6</v>
      </c>
      <c r="I7093" s="10">
        <v>5.3185444581555791E-7</v>
      </c>
      <c r="J7093" s="10">
        <v>2.9729312989418648E-6</v>
      </c>
      <c r="K7093">
        <v>6.5476649843828928E-6</v>
      </c>
      <c r="L7093">
        <v>4.094330371428514E-6</v>
      </c>
      <c r="M7093">
        <v>1.8323098924968411E-6</v>
      </c>
      <c r="N7093">
        <v>2.0975037915967381E-5</v>
      </c>
      <c r="O7093">
        <v>6.1878820970296388E-6</v>
      </c>
      <c r="P7093">
        <v>4.4416096979483659E-6</v>
      </c>
      <c r="Q7093">
        <v>9.4735039846176675E-6</v>
      </c>
      <c r="R7093">
        <v>1.459496551798157E-8</v>
      </c>
      <c r="S7093">
        <v>8.3202181942380535E-5</v>
      </c>
      <c r="T7093">
        <v>1.3772458223933721E-4</v>
      </c>
    </row>
    <row r="7094" spans="1:20">
      <c r="A7094" s="10">
        <v>7088</v>
      </c>
      <c r="B7094" s="10">
        <v>1.0772328829848639E-6</v>
      </c>
      <c r="C7094" s="10">
        <v>1.3028006671488009E-5</v>
      </c>
      <c r="D7094" s="10">
        <v>2.4749450791336391E-5</v>
      </c>
      <c r="E7094" s="10">
        <v>6.874037691481984E-6</v>
      </c>
      <c r="F7094" s="10">
        <v>1.293859548897811E-5</v>
      </c>
      <c r="G7094" s="10">
        <v>8.8429688171013548E-6</v>
      </c>
      <c r="H7094" s="10">
        <v>1.867242504684745E-5</v>
      </c>
      <c r="I7094" s="10">
        <v>1.2847998435082681E-5</v>
      </c>
      <c r="J7094" s="10">
        <v>1.439497901361228E-5</v>
      </c>
      <c r="K7094">
        <v>2.4326657932573799E-5</v>
      </c>
      <c r="L7094">
        <v>1.669326489481186E-5</v>
      </c>
      <c r="M7094">
        <v>1.7187976016922471E-5</v>
      </c>
      <c r="N7094">
        <v>1.3272591222906831E-4</v>
      </c>
      <c r="O7094">
        <v>3.6664148375370313E-5</v>
      </c>
      <c r="P7094">
        <v>1.8860859395288551E-5</v>
      </c>
      <c r="Q7094">
        <v>3.5260472511108837E-5</v>
      </c>
      <c r="R7094">
        <v>5.420144448912342E-6</v>
      </c>
      <c r="S7094">
        <v>7.8765528245751322E-5</v>
      </c>
      <c r="T7094">
        <v>1.4481682727725449E-4</v>
      </c>
    </row>
    <row r="7095" spans="1:20">
      <c r="A7095" s="10">
        <v>7089</v>
      </c>
      <c r="B7095" s="10">
        <v>1.3622582965757971E-5</v>
      </c>
      <c r="C7095" s="10">
        <v>2.89411646901752E-5</v>
      </c>
      <c r="D7095" s="10">
        <v>4.0085645826745062E-5</v>
      </c>
      <c r="E7095" s="10">
        <v>2.6791352464282869E-5</v>
      </c>
      <c r="F7095" s="10">
        <v>3.6112195192137812E-5</v>
      </c>
      <c r="G7095" s="10">
        <v>2.703155305621331E-5</v>
      </c>
      <c r="H7095" s="10">
        <v>2.9275746442228289E-5</v>
      </c>
      <c r="I7095" s="10">
        <v>2.8993122326208399E-5</v>
      </c>
      <c r="J7095" s="10">
        <v>2.4285285764508979E-5</v>
      </c>
      <c r="K7095">
        <v>8.9656689830077511E-5</v>
      </c>
      <c r="L7095">
        <v>1.6305390841608681E-5</v>
      </c>
      <c r="M7095">
        <v>3.8383463137224767E-5</v>
      </c>
      <c r="N7095">
        <v>2.395129968377065E-4</v>
      </c>
      <c r="O7095">
        <v>4.8556483416054088E-5</v>
      </c>
      <c r="P7095">
        <v>1.853773438518229E-5</v>
      </c>
      <c r="Q7095">
        <v>3.9404430169776452E-5</v>
      </c>
      <c r="R7095">
        <v>2.3945983577822699E-5</v>
      </c>
      <c r="S7095">
        <v>9.831448741878202E-5</v>
      </c>
      <c r="T7095">
        <v>1.2666268330537931E-4</v>
      </c>
    </row>
    <row r="7096" spans="1:20">
      <c r="A7096" s="10">
        <v>7090</v>
      </c>
      <c r="B7096" s="10">
        <v>5.9184367381848143E-5</v>
      </c>
      <c r="C7096" s="10">
        <v>4.9044765484967168E-5</v>
      </c>
      <c r="D7096" s="10">
        <v>5.3213367891343488E-5</v>
      </c>
      <c r="E7096" s="10">
        <v>6.2799161858018409E-5</v>
      </c>
      <c r="F7096" s="10">
        <v>5.6102012114793448E-5</v>
      </c>
      <c r="G7096" s="10">
        <v>3.9596872563976272E-5</v>
      </c>
      <c r="H7096" s="10">
        <v>3.9040536399182903E-5</v>
      </c>
      <c r="I7096" s="10">
        <v>4.6504746448729657E-5</v>
      </c>
      <c r="J7096" s="10">
        <v>2.9354130907454578E-5</v>
      </c>
      <c r="K7096">
        <v>4.4817837090721231E-5</v>
      </c>
      <c r="L7096">
        <v>4.0759947695536088E-5</v>
      </c>
      <c r="M7096">
        <v>4.6936011460934692E-5</v>
      </c>
      <c r="N7096">
        <v>2.8889105360398588E-4</v>
      </c>
      <c r="O7096">
        <v>7.4116184628446652E-5</v>
      </c>
      <c r="P7096">
        <v>2.7774207525302029E-5</v>
      </c>
      <c r="Q7096">
        <v>5.3248852100948343E-5</v>
      </c>
      <c r="R7096">
        <v>3.902749432379648E-5</v>
      </c>
      <c r="S7096">
        <v>1.043811639925742E-4</v>
      </c>
      <c r="T7096">
        <v>7.8330232161920687E-5</v>
      </c>
    </row>
    <row r="7097" spans="1:20">
      <c r="A7097" s="10">
        <v>7091</v>
      </c>
      <c r="B7097" s="10">
        <v>8.5732150105166806E-5</v>
      </c>
      <c r="C7097" s="10">
        <v>6.6212175558315344E-5</v>
      </c>
      <c r="D7097" s="10">
        <v>1.0445713376963529E-4</v>
      </c>
      <c r="E7097" s="10">
        <v>8.7108619088833699E-5</v>
      </c>
      <c r="F7097" s="10">
        <v>5.7467596752964708E-5</v>
      </c>
      <c r="G7097" s="10">
        <v>5.7190369236450747E-5</v>
      </c>
      <c r="H7097" s="10">
        <v>4.1789273621187403E-5</v>
      </c>
      <c r="I7097" s="10">
        <v>5.7609124159165883E-5</v>
      </c>
      <c r="J7097" s="10">
        <v>5.166943149714354E-5</v>
      </c>
      <c r="K7097">
        <v>1.7966646713692979E-4</v>
      </c>
      <c r="L7097">
        <v>4.3635282447433692E-5</v>
      </c>
      <c r="M7097">
        <v>5.63268762445736E-5</v>
      </c>
      <c r="N7097">
        <v>2.9228182126819248E-4</v>
      </c>
      <c r="O7097">
        <v>8.4813077126691334E-5</v>
      </c>
      <c r="P7097">
        <v>4.3914464883031532E-5</v>
      </c>
      <c r="Q7097">
        <v>5.5054185014913639E-5</v>
      </c>
      <c r="R7097">
        <v>6.3076658325147641E-5</v>
      </c>
      <c r="S7097">
        <v>1.225182525018043E-4</v>
      </c>
      <c r="T7097">
        <v>4.4944297828800503E-5</v>
      </c>
    </row>
    <row r="7098" spans="1:20">
      <c r="A7098" s="10">
        <v>7092</v>
      </c>
      <c r="B7098" s="10">
        <v>8.9891445010349395E-5</v>
      </c>
      <c r="C7098" s="10">
        <v>7.4370110121901528E-5</v>
      </c>
      <c r="D7098" s="10">
        <v>6.739649327657176E-5</v>
      </c>
      <c r="E7098" s="10">
        <v>7.2570612946183275E-5</v>
      </c>
      <c r="F7098" s="10">
        <v>7.8821104067220793E-5</v>
      </c>
      <c r="G7098" s="10">
        <v>5.3921153589406033E-5</v>
      </c>
      <c r="H7098" s="10">
        <v>4.3585805230158373E-5</v>
      </c>
      <c r="I7098" s="10">
        <v>5.8340317850038892E-5</v>
      </c>
      <c r="J7098" s="10">
        <v>4.8916072394029923E-5</v>
      </c>
      <c r="K7098">
        <v>1.5144424533859819E-4</v>
      </c>
      <c r="L7098">
        <v>2.479189324206679E-5</v>
      </c>
      <c r="M7098">
        <v>9.7115860860287671E-5</v>
      </c>
      <c r="N7098">
        <v>2.019491089207225E-4</v>
      </c>
      <c r="O7098">
        <v>7.8648861606447237E-5</v>
      </c>
      <c r="P7098">
        <v>2.2140179551836732E-5</v>
      </c>
      <c r="Q7098">
        <v>9.7477731718272997E-5</v>
      </c>
      <c r="R7098">
        <v>5.8254434413065858E-5</v>
      </c>
      <c r="S7098">
        <v>1.14002717932377E-4</v>
      </c>
      <c r="T7098">
        <v>1.7551442056895949E-5</v>
      </c>
    </row>
    <row r="7099" spans="1:20">
      <c r="A7099" s="10">
        <v>7093</v>
      </c>
      <c r="B7099" s="10">
        <v>3.9740266246085348E-5</v>
      </c>
      <c r="C7099" s="10">
        <v>9.2499509585215005E-5</v>
      </c>
      <c r="D7099" s="10">
        <v>7.9118642395098633E-5</v>
      </c>
      <c r="E7099" s="10">
        <v>5.7757875781480041E-5</v>
      </c>
      <c r="F7099" s="10">
        <v>1.2766815181570269E-4</v>
      </c>
      <c r="G7099" s="10">
        <v>5.2747310282960622E-5</v>
      </c>
      <c r="H7099" s="10">
        <v>3.5329788031010089E-5</v>
      </c>
      <c r="I7099" s="10">
        <v>6.489597988995773E-5</v>
      </c>
      <c r="J7099" s="10">
        <v>4.2726236107599188E-5</v>
      </c>
      <c r="K7099">
        <v>1.030163745369368E-4</v>
      </c>
      <c r="L7099">
        <v>3.3783295931281418E-5</v>
      </c>
      <c r="M7099">
        <v>9.9144697901407995E-5</v>
      </c>
      <c r="N7099">
        <v>2.0568074261504519E-4</v>
      </c>
      <c r="O7099">
        <v>6.1720095735534082E-5</v>
      </c>
      <c r="P7099">
        <v>3.1353682363840402E-5</v>
      </c>
      <c r="Q7099">
        <v>1.018873496362017E-4</v>
      </c>
      <c r="R7099">
        <v>4.8236694954157362E-5</v>
      </c>
      <c r="S7099">
        <v>7.2501604914733392E-5</v>
      </c>
      <c r="T7099">
        <v>5.3690667548640162E-6</v>
      </c>
    </row>
    <row r="7100" spans="1:20">
      <c r="A7100" s="10">
        <v>7094</v>
      </c>
      <c r="B7100" s="10">
        <v>3.7441714879542393E-5</v>
      </c>
      <c r="C7100" s="10">
        <v>4.7914241265069198E-5</v>
      </c>
      <c r="D7100" s="10">
        <v>3.8108181148967092E-5</v>
      </c>
      <c r="E7100" s="10">
        <v>6.4993939193276677E-5</v>
      </c>
      <c r="F7100" s="10">
        <v>5.0883641377805501E-5</v>
      </c>
      <c r="G7100" s="10">
        <v>4.6634513080740879E-5</v>
      </c>
      <c r="H7100" s="10">
        <v>2.6504743617359701E-5</v>
      </c>
      <c r="I7100" s="10">
        <v>6.005081865026178E-5</v>
      </c>
      <c r="J7100" s="10">
        <v>3.6630306096865438E-5</v>
      </c>
      <c r="K7100">
        <v>4.4678261230166698E-5</v>
      </c>
      <c r="L7100">
        <v>1.0429726867151551E-5</v>
      </c>
      <c r="M7100">
        <v>4.5378427907374991E-5</v>
      </c>
      <c r="N7100">
        <v>1.198026973908914E-4</v>
      </c>
      <c r="O7100">
        <v>4.4329403474446157E-5</v>
      </c>
      <c r="P7100">
        <v>1.338558493211662E-5</v>
      </c>
      <c r="Q7100">
        <v>7.6763260780251163E-5</v>
      </c>
      <c r="R7100">
        <v>4.4120747719472429E-5</v>
      </c>
      <c r="S7100">
        <v>6.0250618067758371E-5</v>
      </c>
      <c r="T7100">
        <v>1.5704076392371799E-6</v>
      </c>
    </row>
    <row r="7101" spans="1:20">
      <c r="A7101" s="10">
        <v>7095</v>
      </c>
      <c r="B7101" s="10">
        <v>2.6663865931228261E-5</v>
      </c>
      <c r="C7101" s="10">
        <v>3.3276750070886313E-5</v>
      </c>
      <c r="D7101" s="10">
        <v>1.423247894838991E-5</v>
      </c>
      <c r="E7101" s="10">
        <v>4.1855622573780118E-5</v>
      </c>
      <c r="F7101" s="10">
        <v>4.7437449734105859E-5</v>
      </c>
      <c r="G7101" s="10">
        <v>3.259336913523886E-5</v>
      </c>
      <c r="H7101" s="10">
        <v>1.116104703493115E-5</v>
      </c>
      <c r="I7101" s="10">
        <v>4.2788878138028667E-5</v>
      </c>
      <c r="J7101" s="10">
        <v>2.154737583438079E-5</v>
      </c>
      <c r="K7101">
        <v>1.0421143984294389E-5</v>
      </c>
      <c r="L7101">
        <v>1.1223591160263159E-5</v>
      </c>
      <c r="M7101">
        <v>1.5451777587965759E-5</v>
      </c>
      <c r="N7101">
        <v>7.1892572781539696E-5</v>
      </c>
      <c r="O7101">
        <v>2.1418171143358539E-5</v>
      </c>
      <c r="P7101">
        <v>3.7322479083754839E-6</v>
      </c>
      <c r="Q7101">
        <v>4.3338391200932052E-5</v>
      </c>
      <c r="R7101">
        <v>3.4720170777672243E-5</v>
      </c>
      <c r="S7101">
        <v>5.5127316656145582E-5</v>
      </c>
      <c r="T7101">
        <v>1.7016444912684339E-5</v>
      </c>
    </row>
    <row r="7102" spans="1:20">
      <c r="A7102" s="10">
        <v>7096</v>
      </c>
      <c r="B7102" s="10">
        <v>2.1636045600787619E-5</v>
      </c>
      <c r="C7102" s="10">
        <v>2.2530059115490378E-5</v>
      </c>
      <c r="D7102" s="10">
        <v>9.1605658964652015E-6</v>
      </c>
      <c r="E7102" s="10">
        <v>4.2434171349361912E-5</v>
      </c>
      <c r="F7102" s="10">
        <v>2.6192973023941882E-6</v>
      </c>
      <c r="G7102" s="10">
        <v>1.869577803671765E-5</v>
      </c>
      <c r="H7102" s="10">
        <v>4.9792043028523246E-6</v>
      </c>
      <c r="I7102" s="10">
        <v>1.6852735814456221E-5</v>
      </c>
      <c r="J7102" s="10">
        <v>1.4190368196564459E-5</v>
      </c>
      <c r="K7102">
        <v>2.1587815031453868E-5</v>
      </c>
      <c r="L7102">
        <v>4.2827531483716143E-6</v>
      </c>
      <c r="M7102">
        <v>2.2618740737857431E-5</v>
      </c>
      <c r="N7102">
        <v>4.2858325678615392E-5</v>
      </c>
      <c r="O7102">
        <v>2.5706056234313739E-5</v>
      </c>
      <c r="P7102">
        <v>7.0039112888849691E-7</v>
      </c>
      <c r="Q7102">
        <v>1.949373584901523E-5</v>
      </c>
      <c r="R7102">
        <v>9.2321991794564186E-6</v>
      </c>
      <c r="S7102">
        <v>4.3588464046141408E-5</v>
      </c>
      <c r="T7102">
        <v>3.3204607566402912E-5</v>
      </c>
    </row>
    <row r="7103" spans="1:20">
      <c r="A7103" s="10">
        <v>7097</v>
      </c>
      <c r="B7103" s="10">
        <v>5.9845563833609869E-6</v>
      </c>
      <c r="C7103" s="10">
        <v>2.8177426709217488E-5</v>
      </c>
      <c r="D7103" s="10">
        <v>3.0402863298951329E-5</v>
      </c>
      <c r="E7103" s="10">
        <v>1.2520221970969449E-5</v>
      </c>
      <c r="F7103" s="10">
        <v>3.8681629239211401E-7</v>
      </c>
      <c r="G7103" s="10">
        <v>3.4974928640662862E-6</v>
      </c>
      <c r="H7103" s="10">
        <v>1.877053246878792E-6</v>
      </c>
      <c r="I7103" s="10">
        <v>6.1536886026820911E-6</v>
      </c>
      <c r="J7103" s="10">
        <v>8.0584415656447883E-6</v>
      </c>
      <c r="K7103">
        <v>6.4588585065835601E-6</v>
      </c>
      <c r="L7103">
        <v>9.554664526058255E-8</v>
      </c>
      <c r="M7103">
        <v>1.391000937918838E-5</v>
      </c>
      <c r="N7103">
        <v>1.286996864114518E-5</v>
      </c>
      <c r="O7103">
        <v>6.3309388073745082E-5</v>
      </c>
      <c r="P7103">
        <v>2.3106247217357752E-9</v>
      </c>
      <c r="Q7103">
        <v>2.403574294515804E-6</v>
      </c>
      <c r="R7103">
        <v>1.145183047492417E-6</v>
      </c>
      <c r="S7103">
        <v>4.9461709524396897E-5</v>
      </c>
      <c r="T7103">
        <v>5.7450403273785222E-5</v>
      </c>
    </row>
    <row r="7104" spans="1:20">
      <c r="A7104" s="10">
        <v>7098</v>
      </c>
      <c r="B7104" s="10">
        <v>4.8475665180627932E-7</v>
      </c>
      <c r="C7104" s="10">
        <v>3.415645935579763E-6</v>
      </c>
      <c r="D7104" s="10">
        <v>2.0670277895729231E-6</v>
      </c>
      <c r="E7104" s="10">
        <v>2.760950735961288E-6</v>
      </c>
      <c r="F7104" s="10">
        <v>0</v>
      </c>
      <c r="G7104" s="10">
        <v>1.098002438870951E-5</v>
      </c>
      <c r="H7104" s="10">
        <v>2.748087131409925E-6</v>
      </c>
      <c r="I7104" s="10">
        <v>3.8734031849970177E-6</v>
      </c>
      <c r="J7104" s="10">
        <v>5.6608694227355411E-6</v>
      </c>
      <c r="K7104">
        <v>8.1231012408313464E-6</v>
      </c>
      <c r="L7104">
        <v>1.5162743039993339E-7</v>
      </c>
      <c r="M7104">
        <v>8.6778525843958968E-6</v>
      </c>
      <c r="N7104">
        <v>5.7603800122662274E-6</v>
      </c>
      <c r="O7104">
        <v>3.8076138268940718E-6</v>
      </c>
      <c r="P7104">
        <v>1.8149730657399039E-7</v>
      </c>
      <c r="Q7104">
        <v>0</v>
      </c>
      <c r="R7104">
        <v>9.1103750440174792E-8</v>
      </c>
      <c r="S7104">
        <v>8.3755581846713144E-5</v>
      </c>
      <c r="T7104">
        <v>8.2488507907206514E-5</v>
      </c>
    </row>
    <row r="7105" spans="1:20">
      <c r="A7105" s="10">
        <v>7099</v>
      </c>
      <c r="B7105" s="10">
        <v>1.4588442977082621E-8</v>
      </c>
      <c r="C7105" s="10">
        <v>1.382388104138638E-6</v>
      </c>
      <c r="D7105" s="10">
        <v>1.564420129372209E-6</v>
      </c>
      <c r="E7105" s="10">
        <v>0</v>
      </c>
      <c r="F7105" s="10">
        <v>0</v>
      </c>
      <c r="G7105" s="10">
        <v>1.209708554962198E-6</v>
      </c>
      <c r="H7105" s="10">
        <v>2.4411714439423952E-6</v>
      </c>
      <c r="I7105" s="10">
        <v>1.1032887036166949E-6</v>
      </c>
      <c r="J7105" s="10">
        <v>4.4260066103076937E-6</v>
      </c>
      <c r="K7105">
        <v>1.708289567410369E-6</v>
      </c>
      <c r="L7105">
        <v>0</v>
      </c>
      <c r="M7105">
        <v>4.6207410927134593E-6</v>
      </c>
      <c r="N7105">
        <v>4.7435574924412603E-6</v>
      </c>
      <c r="O7105">
        <v>1.175352596946414E-6</v>
      </c>
      <c r="P7105">
        <v>1.1417204507400299E-7</v>
      </c>
      <c r="Q7105">
        <v>0</v>
      </c>
      <c r="R7105">
        <v>0</v>
      </c>
      <c r="S7105">
        <v>1.4183190552141239E-4</v>
      </c>
      <c r="T7105">
        <v>9.8243834425492286E-5</v>
      </c>
    </row>
    <row r="7106" spans="1:20">
      <c r="A7106" s="10">
        <v>7100</v>
      </c>
      <c r="B7106" s="10">
        <v>0</v>
      </c>
      <c r="C7106" s="10">
        <v>2.6569731312912021E-6</v>
      </c>
      <c r="D7106" s="10">
        <v>7.6533056059914802E-7</v>
      </c>
      <c r="E7106" s="10">
        <v>0</v>
      </c>
      <c r="F7106" s="10">
        <v>0</v>
      </c>
      <c r="G7106" s="10">
        <v>7.6362914082910297E-7</v>
      </c>
      <c r="H7106" s="10">
        <v>1.046241634263104E-6</v>
      </c>
      <c r="I7106" s="10">
        <v>4.5506383248879262E-7</v>
      </c>
      <c r="J7106" s="10">
        <v>1.6053213026821401E-6</v>
      </c>
      <c r="K7106">
        <v>7.0420857706916633E-7</v>
      </c>
      <c r="L7106">
        <v>0</v>
      </c>
      <c r="M7106">
        <v>1.166688993910121E-6</v>
      </c>
      <c r="N7106">
        <v>2.0517814942598129E-6</v>
      </c>
      <c r="O7106">
        <v>3.2786046494494881E-7</v>
      </c>
      <c r="P7106">
        <v>0</v>
      </c>
      <c r="Q7106">
        <v>0</v>
      </c>
      <c r="R7106">
        <v>0</v>
      </c>
      <c r="S7106">
        <v>2.086688838636351E-4</v>
      </c>
      <c r="T7106">
        <v>1.5362654588711131E-4</v>
      </c>
    </row>
    <row r="7107" spans="1:20">
      <c r="A7107" s="10">
        <v>7101</v>
      </c>
      <c r="B7107" s="10">
        <v>0</v>
      </c>
      <c r="C7107" s="10">
        <v>1.2267669563581399E-7</v>
      </c>
      <c r="D7107" s="10">
        <v>2.1271846432705589E-7</v>
      </c>
      <c r="E7107" s="10">
        <v>0</v>
      </c>
      <c r="F7107" s="10">
        <v>0</v>
      </c>
      <c r="G7107" s="10">
        <v>0</v>
      </c>
      <c r="H7107" s="10">
        <v>0</v>
      </c>
      <c r="I7107" s="10">
        <v>0</v>
      </c>
      <c r="J7107" s="10">
        <v>1.2248335750535351E-6</v>
      </c>
      <c r="K7107">
        <v>6.1449265014761463E-9</v>
      </c>
      <c r="L7107">
        <v>0</v>
      </c>
      <c r="M7107">
        <v>2.4298169562307588E-7</v>
      </c>
      <c r="N7107">
        <v>2.0042258671007041E-8</v>
      </c>
      <c r="O7107">
        <v>6.6816070923034391E-8</v>
      </c>
      <c r="P7107">
        <v>0</v>
      </c>
      <c r="Q7107">
        <v>0</v>
      </c>
      <c r="R7107">
        <v>0</v>
      </c>
      <c r="S7107">
        <v>2.262569022973997E-4</v>
      </c>
      <c r="T7107">
        <v>1.7846352281552529E-4</v>
      </c>
    </row>
    <row r="7108" spans="1:20">
      <c r="A7108" s="10">
        <v>7102</v>
      </c>
      <c r="B7108" s="10">
        <v>0</v>
      </c>
      <c r="C7108" s="10">
        <v>9.6354419992427974E-9</v>
      </c>
      <c r="D7108" s="10">
        <v>1.4997071653063721E-8</v>
      </c>
      <c r="E7108" s="10">
        <v>0</v>
      </c>
      <c r="F7108" s="10">
        <v>0</v>
      </c>
      <c r="G7108" s="10">
        <v>0</v>
      </c>
      <c r="H7108" s="10">
        <v>0</v>
      </c>
      <c r="I7108" s="10">
        <v>0</v>
      </c>
      <c r="J7108" s="10">
        <v>1.278044382039124E-8</v>
      </c>
      <c r="K7108">
        <v>0</v>
      </c>
      <c r="L7108">
        <v>0</v>
      </c>
      <c r="M7108">
        <v>4.1992405299704409E-9</v>
      </c>
      <c r="N7108">
        <v>8.052693216029618E-10</v>
      </c>
      <c r="O7108">
        <v>4.8347374039822274E-10</v>
      </c>
      <c r="P7108">
        <v>0</v>
      </c>
      <c r="Q7108">
        <v>0</v>
      </c>
      <c r="R7108">
        <v>0</v>
      </c>
      <c r="S7108">
        <v>2.5146051373423528E-4</v>
      </c>
      <c r="T7108">
        <v>4.9037153944497481E-5</v>
      </c>
    </row>
    <row r="7109" spans="1:20">
      <c r="A7109" s="10">
        <v>7103</v>
      </c>
      <c r="B7109" s="10">
        <v>0</v>
      </c>
      <c r="C7109" s="10">
        <v>0</v>
      </c>
      <c r="D7109" s="10">
        <v>4.7510722996905878E-9</v>
      </c>
      <c r="E7109" s="10">
        <v>0</v>
      </c>
      <c r="F7109" s="10">
        <v>0</v>
      </c>
      <c r="G7109" s="10">
        <v>0</v>
      </c>
      <c r="H7109" s="10">
        <v>0</v>
      </c>
      <c r="I7109" s="10">
        <v>0</v>
      </c>
      <c r="J7109" s="10">
        <v>0</v>
      </c>
      <c r="K7109">
        <v>0</v>
      </c>
      <c r="L7109">
        <v>0</v>
      </c>
      <c r="M7109">
        <v>0</v>
      </c>
      <c r="N7109">
        <v>8.5895394304315921E-10</v>
      </c>
      <c r="O7109">
        <v>1.0743860897738281E-11</v>
      </c>
      <c r="P7109">
        <v>0</v>
      </c>
      <c r="Q7109">
        <v>0</v>
      </c>
      <c r="R7109">
        <v>0</v>
      </c>
      <c r="S7109">
        <v>2.8718621636279089E-4</v>
      </c>
      <c r="T7109">
        <v>2.3032524152629099E-5</v>
      </c>
    </row>
    <row r="7110" spans="1:20">
      <c r="A7110" s="10">
        <v>7104</v>
      </c>
      <c r="B7110" s="10">
        <v>0</v>
      </c>
      <c r="C7110" s="10">
        <v>0</v>
      </c>
      <c r="D7110" s="10">
        <v>0</v>
      </c>
      <c r="E7110" s="10">
        <v>0</v>
      </c>
      <c r="F7110" s="10">
        <v>0</v>
      </c>
      <c r="G7110" s="10">
        <v>0</v>
      </c>
      <c r="H7110" s="10">
        <v>0</v>
      </c>
      <c r="I7110" s="10">
        <v>0</v>
      </c>
      <c r="J7110" s="10">
        <v>0</v>
      </c>
      <c r="K7110">
        <v>0</v>
      </c>
      <c r="L7110">
        <v>0</v>
      </c>
      <c r="M7110">
        <v>0</v>
      </c>
      <c r="N7110">
        <v>8.5895394304315921E-10</v>
      </c>
      <c r="O7110">
        <v>0</v>
      </c>
      <c r="P7110">
        <v>0</v>
      </c>
      <c r="Q7110">
        <v>0</v>
      </c>
      <c r="R7110">
        <v>0</v>
      </c>
      <c r="S7110">
        <v>3.0613794480059469E-4</v>
      </c>
      <c r="T7110">
        <v>1.7611220753064341E-4</v>
      </c>
    </row>
    <row r="7111" spans="1:20">
      <c r="A7111" s="10">
        <v>7105</v>
      </c>
      <c r="B7111" s="10">
        <v>0</v>
      </c>
      <c r="C7111" s="10">
        <v>1.353341626257284E-7</v>
      </c>
      <c r="D7111" s="10">
        <v>0</v>
      </c>
      <c r="E7111" s="10">
        <v>0</v>
      </c>
      <c r="F7111" s="10">
        <v>0</v>
      </c>
      <c r="G7111" s="10">
        <v>0</v>
      </c>
      <c r="H7111" s="10">
        <v>0</v>
      </c>
      <c r="I7111" s="10">
        <v>0</v>
      </c>
      <c r="J7111" s="10">
        <v>1.079274134735722E-7</v>
      </c>
      <c r="K7111">
        <v>0</v>
      </c>
      <c r="L7111">
        <v>0</v>
      </c>
      <c r="M7111">
        <v>1.6438052672875739E-7</v>
      </c>
      <c r="N7111">
        <v>9.8421805973695324E-10</v>
      </c>
      <c r="O7111">
        <v>0</v>
      </c>
      <c r="P7111">
        <v>0</v>
      </c>
      <c r="Q7111">
        <v>0</v>
      </c>
      <c r="R7111">
        <v>0</v>
      </c>
      <c r="S7111">
        <v>3.3704267230908169E-4</v>
      </c>
      <c r="T7111">
        <v>1.7967327167045671E-4</v>
      </c>
    </row>
    <row r="7112" spans="1:20">
      <c r="A7112" s="10">
        <v>7106</v>
      </c>
      <c r="B7112" s="10">
        <v>0</v>
      </c>
      <c r="C7112" s="10">
        <v>0</v>
      </c>
      <c r="D7112" s="10">
        <v>0</v>
      </c>
      <c r="E7112" s="10">
        <v>0</v>
      </c>
      <c r="F7112" s="10">
        <v>0</v>
      </c>
      <c r="G7112" s="10">
        <v>0</v>
      </c>
      <c r="H7112" s="10">
        <v>0</v>
      </c>
      <c r="I7112" s="10">
        <v>0</v>
      </c>
      <c r="J7112" s="10">
        <v>9.7747360499645747E-8</v>
      </c>
      <c r="K7112">
        <v>0</v>
      </c>
      <c r="L7112">
        <v>0</v>
      </c>
      <c r="M7112">
        <v>0</v>
      </c>
      <c r="N7112">
        <v>8.7684881685655831E-10</v>
      </c>
      <c r="O7112">
        <v>0</v>
      </c>
      <c r="P7112">
        <v>0</v>
      </c>
      <c r="Q7112">
        <v>0</v>
      </c>
      <c r="R7112">
        <v>0</v>
      </c>
      <c r="S7112">
        <v>3.7288995893768588E-4</v>
      </c>
      <c r="T7112">
        <v>1.80358833021693E-4</v>
      </c>
    </row>
    <row r="7113" spans="1:20">
      <c r="A7113" s="10">
        <v>7107</v>
      </c>
      <c r="B7113" s="10">
        <v>0</v>
      </c>
      <c r="C7113" s="10">
        <v>0</v>
      </c>
      <c r="D7113" s="10">
        <v>0</v>
      </c>
      <c r="E7113" s="10">
        <v>0</v>
      </c>
      <c r="F7113" s="10">
        <v>0</v>
      </c>
      <c r="G7113" s="10">
        <v>0</v>
      </c>
      <c r="H7113" s="10">
        <v>0</v>
      </c>
      <c r="I7113" s="10">
        <v>0</v>
      </c>
      <c r="J7113" s="10">
        <v>0</v>
      </c>
      <c r="K7113">
        <v>0</v>
      </c>
      <c r="L7113">
        <v>0</v>
      </c>
      <c r="M7113">
        <v>0</v>
      </c>
      <c r="N7113">
        <v>7.3368982634936518E-10</v>
      </c>
      <c r="O7113">
        <v>0</v>
      </c>
      <c r="P7113">
        <v>0</v>
      </c>
      <c r="Q7113">
        <v>0</v>
      </c>
      <c r="R7113">
        <v>0</v>
      </c>
      <c r="S7113">
        <v>3.7642400668638358E-4</v>
      </c>
      <c r="T7113">
        <v>1.7559443579149301E-4</v>
      </c>
    </row>
    <row r="7114" spans="1:20">
      <c r="A7114" s="10">
        <v>7108</v>
      </c>
      <c r="B7114" s="10">
        <v>0</v>
      </c>
      <c r="C7114" s="10">
        <v>0</v>
      </c>
      <c r="D7114" s="10">
        <v>2.3995314644901959E-11</v>
      </c>
      <c r="E7114" s="10">
        <v>0</v>
      </c>
      <c r="F7114" s="10">
        <v>0</v>
      </c>
      <c r="G7114" s="10">
        <v>0</v>
      </c>
      <c r="H7114" s="10">
        <v>0</v>
      </c>
      <c r="I7114" s="10">
        <v>0</v>
      </c>
      <c r="J7114" s="10">
        <v>0</v>
      </c>
      <c r="K7114">
        <v>0</v>
      </c>
      <c r="L7114">
        <v>0</v>
      </c>
      <c r="M7114">
        <v>0</v>
      </c>
      <c r="N7114">
        <v>8.4105906922976E-10</v>
      </c>
      <c r="O7114">
        <v>0</v>
      </c>
      <c r="P7114">
        <v>0</v>
      </c>
      <c r="Q7114">
        <v>0</v>
      </c>
      <c r="R7114">
        <v>0</v>
      </c>
      <c r="S7114">
        <v>3.7528297450232958E-4</v>
      </c>
      <c r="T7114">
        <v>1.787521236622575E-4</v>
      </c>
    </row>
    <row r="7115" spans="1:20">
      <c r="A7115" s="10">
        <v>7109</v>
      </c>
      <c r="B7115" s="10">
        <v>0</v>
      </c>
      <c r="C7115" s="10">
        <v>0</v>
      </c>
      <c r="D7115" s="10">
        <v>0</v>
      </c>
      <c r="E7115" s="10">
        <v>0</v>
      </c>
      <c r="F7115" s="10">
        <v>0</v>
      </c>
      <c r="G7115" s="10">
        <v>0</v>
      </c>
      <c r="H7115" s="10">
        <v>0</v>
      </c>
      <c r="I7115" s="10">
        <v>0</v>
      </c>
      <c r="J7115" s="10">
        <v>0</v>
      </c>
      <c r="K7115">
        <v>0</v>
      </c>
      <c r="L7115">
        <v>1.154816682406195E-9</v>
      </c>
      <c r="M7115">
        <v>0</v>
      </c>
      <c r="N7115">
        <v>8.5895394304315921E-10</v>
      </c>
      <c r="O7115">
        <v>0</v>
      </c>
      <c r="P7115">
        <v>0</v>
      </c>
      <c r="Q7115">
        <v>0</v>
      </c>
      <c r="R7115">
        <v>0</v>
      </c>
      <c r="S7115">
        <v>3.8295549974362678E-4</v>
      </c>
      <c r="T7115">
        <v>1.7934889832268281E-4</v>
      </c>
    </row>
    <row r="7116" spans="1:20">
      <c r="A7116" s="10">
        <v>7110</v>
      </c>
      <c r="B7116" s="10">
        <v>3.4123357170377752E-7</v>
      </c>
      <c r="C7116" s="10">
        <v>1.216036577768074E-8</v>
      </c>
      <c r="D7116" s="10">
        <v>2.2807546569979309E-9</v>
      </c>
      <c r="E7116" s="10">
        <v>1.6655000336361269E-7</v>
      </c>
      <c r="F7116" s="10">
        <v>0</v>
      </c>
      <c r="G7116" s="10">
        <v>1.5181771533868939E-7</v>
      </c>
      <c r="H7116" s="10">
        <v>2.9170731807720501E-9</v>
      </c>
      <c r="I7116" s="10">
        <v>2.6642124829825592E-7</v>
      </c>
      <c r="J7116" s="10">
        <v>1.6003773788073029E-7</v>
      </c>
      <c r="K7116">
        <v>3.3084284283947571E-8</v>
      </c>
      <c r="L7116">
        <v>3.4644500472185851E-10</v>
      </c>
      <c r="M7116">
        <v>1.8580742071501691E-8</v>
      </c>
      <c r="N7116">
        <v>3.4614725475025981E-7</v>
      </c>
      <c r="O7116">
        <v>6.5537014283158639E-8</v>
      </c>
      <c r="P7116">
        <v>2.7183820255714998E-10</v>
      </c>
      <c r="Q7116">
        <v>1.971312214786609E-8</v>
      </c>
      <c r="R7116">
        <v>5.3252841296543833E-7</v>
      </c>
      <c r="S7116">
        <v>3.8091038726482111E-4</v>
      </c>
      <c r="T7116">
        <v>1.7676629526875619E-4</v>
      </c>
    </row>
    <row r="7117" spans="1:20">
      <c r="A7117" s="10">
        <v>7111</v>
      </c>
      <c r="B7117" s="10">
        <v>1.421381670666605E-5</v>
      </c>
      <c r="C7117" s="10">
        <v>6.4535694055501176E-6</v>
      </c>
      <c r="D7117" s="10">
        <v>4.4791351984685134E-6</v>
      </c>
      <c r="E7117" s="10">
        <v>5.5963446424060607E-5</v>
      </c>
      <c r="F7117" s="10">
        <v>1.477111190686107E-5</v>
      </c>
      <c r="G7117" s="10">
        <v>2.8434756875899519E-5</v>
      </c>
      <c r="H7117" s="10">
        <v>4.1924759168692053E-6</v>
      </c>
      <c r="I7117" s="10">
        <v>4.1296157308403648E-5</v>
      </c>
      <c r="J7117" s="10">
        <v>1.54317455359475E-5</v>
      </c>
      <c r="K7117">
        <v>1.206180249062951E-5</v>
      </c>
      <c r="L7117">
        <v>3.9740562139559089E-6</v>
      </c>
      <c r="M7117">
        <v>9.2490973466187682E-6</v>
      </c>
      <c r="N7117">
        <v>3.800777473564382E-5</v>
      </c>
      <c r="O7117">
        <v>2.506821067158897E-5</v>
      </c>
      <c r="P7117">
        <v>7.1896673939656876E-6</v>
      </c>
      <c r="Q7117">
        <v>9.2989650386532062E-6</v>
      </c>
      <c r="R7117">
        <v>2.975248417303517E-5</v>
      </c>
      <c r="S7117">
        <v>3.7808523406555379E-4</v>
      </c>
      <c r="T7117">
        <v>1.751448247657682E-4</v>
      </c>
    </row>
    <row r="7118" spans="1:20">
      <c r="A7118" s="10">
        <v>7112</v>
      </c>
      <c r="B7118" s="10">
        <v>2.0318057047103639E-4</v>
      </c>
      <c r="C7118" s="10">
        <v>3.2494507661543687E-5</v>
      </c>
      <c r="D7118" s="10">
        <v>3.1575157995225208E-5</v>
      </c>
      <c r="E7118" s="10">
        <v>2.228315176243573E-4</v>
      </c>
      <c r="F7118" s="10">
        <v>6.3563337931057528E-5</v>
      </c>
      <c r="G7118" s="10">
        <v>1.148874805814368E-4</v>
      </c>
      <c r="H7118" s="10">
        <v>4.164365332800325E-5</v>
      </c>
      <c r="I7118" s="10">
        <v>1.935236590537942E-4</v>
      </c>
      <c r="J7118" s="10">
        <v>5.8335417374739109E-5</v>
      </c>
      <c r="K7118">
        <v>9.9940212040444822E-5</v>
      </c>
      <c r="L7118">
        <v>6.4683577579727268E-5</v>
      </c>
      <c r="M7118">
        <v>4.3148314448373699E-5</v>
      </c>
      <c r="N7118">
        <v>7.0038200824611629E-5</v>
      </c>
      <c r="O7118">
        <v>1.0013303927081019E-4</v>
      </c>
      <c r="P7118">
        <v>6.1968417880396275E-5</v>
      </c>
      <c r="Q7118">
        <v>4.4911783669836527E-5</v>
      </c>
      <c r="R7118">
        <v>2.2510746112656721E-4</v>
      </c>
      <c r="S7118">
        <v>3.6158258211937879E-4</v>
      </c>
      <c r="T7118">
        <v>1.66500876593369E-4</v>
      </c>
    </row>
    <row r="7119" spans="1:20">
      <c r="A7119" s="10">
        <v>7113</v>
      </c>
      <c r="B7119" s="10">
        <v>3.6653743622001091E-4</v>
      </c>
      <c r="C7119" s="10">
        <v>9.818035377026994E-5</v>
      </c>
      <c r="D7119" s="10">
        <v>8.9186630107247097E-5</v>
      </c>
      <c r="E7119" s="10">
        <v>3.8467940759282057E-4</v>
      </c>
      <c r="F7119" s="10">
        <v>1.230246291998298E-4</v>
      </c>
      <c r="G7119" s="10">
        <v>1.9956991834667979E-4</v>
      </c>
      <c r="H7119" s="10">
        <v>1.2588657232179371E-4</v>
      </c>
      <c r="I7119" s="10">
        <v>3.5048936698636111E-4</v>
      </c>
      <c r="J7119" s="10">
        <v>1.24901055283083E-4</v>
      </c>
      <c r="K7119">
        <v>1.7020500090407701E-4</v>
      </c>
      <c r="L7119">
        <v>1.1673122319660861E-4</v>
      </c>
      <c r="M7119">
        <v>8.03135859833166E-5</v>
      </c>
      <c r="N7119">
        <v>2.0290267529847629E-4</v>
      </c>
      <c r="O7119">
        <v>2.1026190295909099E-4</v>
      </c>
      <c r="P7119">
        <v>2.4643052781057629E-4</v>
      </c>
      <c r="Q7119">
        <v>1.188663654954332E-4</v>
      </c>
      <c r="R7119">
        <v>3.9944385118945039E-4</v>
      </c>
      <c r="S7119">
        <v>3.4290938028029458E-4</v>
      </c>
      <c r="T7119">
        <v>1.537917002591918E-4</v>
      </c>
    </row>
    <row r="7120" spans="1:20">
      <c r="A7120" s="10">
        <v>7114</v>
      </c>
      <c r="B7120" s="10">
        <v>4.7032994273684602E-4</v>
      </c>
      <c r="C7120" s="10">
        <v>1.3907493246296759E-4</v>
      </c>
      <c r="D7120" s="10">
        <v>1.4279939941097211E-4</v>
      </c>
      <c r="E7120" s="10">
        <v>4.9008183258595142E-4</v>
      </c>
      <c r="F7120" s="10">
        <v>1.943643507223894E-4</v>
      </c>
      <c r="G7120" s="10">
        <v>2.7150736757028989E-4</v>
      </c>
      <c r="H7120" s="10">
        <v>1.8107748230269729E-4</v>
      </c>
      <c r="I7120" s="10">
        <v>4.3275886056730941E-4</v>
      </c>
      <c r="J7120" s="10">
        <v>1.702941494996893E-4</v>
      </c>
      <c r="K7120">
        <v>2.4512277727403888E-4</v>
      </c>
      <c r="L7120">
        <v>2.2087953495130219E-4</v>
      </c>
      <c r="M7120">
        <v>1.7356420206137601E-4</v>
      </c>
      <c r="N7120">
        <v>2.7850818610492217E-4</v>
      </c>
      <c r="O7120">
        <v>2.28363238229785E-4</v>
      </c>
      <c r="P7120">
        <v>3.454562466081329E-4</v>
      </c>
      <c r="Q7120">
        <v>2.272008139151387E-4</v>
      </c>
      <c r="R7120">
        <v>5.0131313480797606E-4</v>
      </c>
      <c r="S7120">
        <v>3.4511175408128542E-4</v>
      </c>
      <c r="T7120">
        <v>1.4823125971546831E-4</v>
      </c>
    </row>
    <row r="7121" spans="1:20">
      <c r="A7121" s="10">
        <v>7115</v>
      </c>
      <c r="B7121" s="10">
        <v>5.1551114187445605E-4</v>
      </c>
      <c r="C7121" s="10">
        <v>1.9978177122237099E-4</v>
      </c>
      <c r="D7121" s="10">
        <v>2.599057514784487E-4</v>
      </c>
      <c r="E7121" s="10">
        <v>5.5559128205136146E-4</v>
      </c>
      <c r="F7121" s="10">
        <v>2.3477598421212071E-4</v>
      </c>
      <c r="G7121" s="10">
        <v>3.2702027912551168E-4</v>
      </c>
      <c r="H7121" s="10">
        <v>2.7933574401371709E-4</v>
      </c>
      <c r="I7121" s="10">
        <v>4.7377465557758001E-4</v>
      </c>
      <c r="J7121" s="10">
        <v>2.4532221094393389E-4</v>
      </c>
      <c r="K7121">
        <v>2.7127506829049519E-4</v>
      </c>
      <c r="L7121">
        <v>3.3535043545543722E-4</v>
      </c>
      <c r="M7121">
        <v>2.900527099752283E-4</v>
      </c>
      <c r="N7121">
        <v>3.4969353557848248E-4</v>
      </c>
      <c r="O7121">
        <v>3.2390870557112711E-4</v>
      </c>
      <c r="P7121">
        <v>3.2248125193624319E-4</v>
      </c>
      <c r="Q7121">
        <v>2.5537366680284979E-4</v>
      </c>
      <c r="R7121">
        <v>5.5106442265659232E-4</v>
      </c>
      <c r="S7121">
        <v>2.9799676402773591E-4</v>
      </c>
      <c r="T7121">
        <v>8.5299071434352165E-5</v>
      </c>
    </row>
    <row r="7122" spans="1:20">
      <c r="A7122" s="10">
        <v>7116</v>
      </c>
      <c r="B7122" s="10">
        <v>5.1839690279700118E-4</v>
      </c>
      <c r="C7122" s="10">
        <v>2.9909058197225539E-4</v>
      </c>
      <c r="D7122" s="10">
        <v>3.4494720417821211E-4</v>
      </c>
      <c r="E7122" s="10">
        <v>5.8830981801356831E-4</v>
      </c>
      <c r="F7122" s="10">
        <v>3.8406049791035062E-4</v>
      </c>
      <c r="G7122" s="10">
        <v>3.8597648369716018E-4</v>
      </c>
      <c r="H7122" s="10">
        <v>3.4443484726914212E-4</v>
      </c>
      <c r="I7122" s="10">
        <v>4.9664033042754905E-4</v>
      </c>
      <c r="J7122" s="10">
        <v>3.0704204819869232E-4</v>
      </c>
      <c r="K7122">
        <v>3.9232777300765169E-4</v>
      </c>
      <c r="L7122">
        <v>3.5657359870386399E-4</v>
      </c>
      <c r="M7122">
        <v>3.3905599498723681E-4</v>
      </c>
      <c r="N7122">
        <v>3.3504403805327461E-4</v>
      </c>
      <c r="O7122">
        <v>3.8792989672285869E-4</v>
      </c>
      <c r="P7122">
        <v>4.2507285366221017E-4</v>
      </c>
      <c r="Q7122">
        <v>4.2577379089572988E-4</v>
      </c>
      <c r="R7122">
        <v>5.5846384756272349E-4</v>
      </c>
      <c r="S7122">
        <v>2.7899019175913229E-4</v>
      </c>
      <c r="T7122">
        <v>8.7516415568227081E-5</v>
      </c>
    </row>
    <row r="7123" spans="1:20">
      <c r="A7123" s="10">
        <v>7117</v>
      </c>
      <c r="B7123" s="10">
        <v>4.8062633597765461E-4</v>
      </c>
      <c r="C7123" s="10">
        <v>3.2716065452848908E-4</v>
      </c>
      <c r="D7123" s="10">
        <v>3.4117910054283279E-4</v>
      </c>
      <c r="E7123" s="10">
        <v>6.1419350113765011E-4</v>
      </c>
      <c r="F7123" s="10">
        <v>4.0613253751943323E-4</v>
      </c>
      <c r="G7123" s="10">
        <v>4.252774336343976E-4</v>
      </c>
      <c r="H7123" s="10">
        <v>3.6155314532109318E-4</v>
      </c>
      <c r="I7123" s="10">
        <v>4.871685867375881E-4</v>
      </c>
      <c r="J7123" s="10">
        <v>3.4479802190087771E-4</v>
      </c>
      <c r="K7123">
        <v>4.8397417774905422E-4</v>
      </c>
      <c r="L7123">
        <v>3.2745128725485942E-4</v>
      </c>
      <c r="M7123">
        <v>3.5396843755463941E-4</v>
      </c>
      <c r="N7123">
        <v>4.3275558082730151E-4</v>
      </c>
      <c r="O7123">
        <v>4.0520959012806432E-4</v>
      </c>
      <c r="P7123">
        <v>3.9152942396403781E-4</v>
      </c>
      <c r="Q7123">
        <v>3.7415103792711292E-4</v>
      </c>
      <c r="R7123">
        <v>5.1828993191504655E-4</v>
      </c>
      <c r="S7123">
        <v>2.8900497434208351E-4</v>
      </c>
      <c r="T7123">
        <v>2.1064070431130631E-5</v>
      </c>
    </row>
    <row r="7124" spans="1:20">
      <c r="A7124" s="10">
        <v>7118</v>
      </c>
      <c r="B7124" s="10">
        <v>4.0976556428325861E-4</v>
      </c>
      <c r="C7124" s="10">
        <v>3.0760334168746379E-4</v>
      </c>
      <c r="D7124" s="10">
        <v>3.1683965049423939E-4</v>
      </c>
      <c r="E7124" s="10">
        <v>5.7337363763457726E-4</v>
      </c>
      <c r="F7124" s="10">
        <v>3.878265386588497E-4</v>
      </c>
      <c r="G7124" s="10">
        <v>3.8340973451367203E-4</v>
      </c>
      <c r="H7124" s="10">
        <v>3.019683167675748E-4</v>
      </c>
      <c r="I7124" s="10">
        <v>4.414984961860692E-4</v>
      </c>
      <c r="J7124" s="10">
        <v>3.0333705680097851E-4</v>
      </c>
      <c r="K7124">
        <v>4.444061111366331E-4</v>
      </c>
      <c r="L7124">
        <v>2.6186221791445739E-4</v>
      </c>
      <c r="M7124">
        <v>3.2689041113880419E-4</v>
      </c>
      <c r="N7124">
        <v>4.2664840487110931E-4</v>
      </c>
      <c r="O7124">
        <v>3.7154777312249209E-4</v>
      </c>
      <c r="P7124">
        <v>3.1526816115049053E-4</v>
      </c>
      <c r="Q7124">
        <v>4.0069392687301891E-4</v>
      </c>
      <c r="R7124">
        <v>4.3222254372278501E-4</v>
      </c>
      <c r="S7124">
        <v>3.1071819780614801E-4</v>
      </c>
      <c r="T7124">
        <v>1.9888636689102068E-5</v>
      </c>
    </row>
    <row r="7125" spans="1:20">
      <c r="A7125" s="10">
        <v>7119</v>
      </c>
      <c r="B7125" s="10">
        <v>2.7814162187353778E-4</v>
      </c>
      <c r="C7125" s="10">
        <v>2.3027616040333139E-4</v>
      </c>
      <c r="D7125" s="10">
        <v>2.558247117473622E-4</v>
      </c>
      <c r="E7125" s="10">
        <v>4.1337869552481889E-4</v>
      </c>
      <c r="F7125" s="10">
        <v>2.8974289692590638E-4</v>
      </c>
      <c r="G7125" s="10">
        <v>2.8611189751702102E-4</v>
      </c>
      <c r="H7125" s="10">
        <v>2.0919079591862489E-4</v>
      </c>
      <c r="I7125" s="10">
        <v>3.1651464574156401E-4</v>
      </c>
      <c r="J7125" s="10">
        <v>2.1253842490255099E-4</v>
      </c>
      <c r="K7125">
        <v>3.2903783212893213E-4</v>
      </c>
      <c r="L7125">
        <v>2.3909191788619379E-4</v>
      </c>
      <c r="M7125">
        <v>2.19609181340079E-4</v>
      </c>
      <c r="N7125">
        <v>3.2554008622899289E-4</v>
      </c>
      <c r="O7125">
        <v>3.13970218721899E-4</v>
      </c>
      <c r="P7125">
        <v>2.1011289864257399E-4</v>
      </c>
      <c r="Q7125">
        <v>2.9016512263675117E-4</v>
      </c>
      <c r="R7125">
        <v>2.9667772154872362E-4</v>
      </c>
      <c r="S7125">
        <v>3.2758897774943618E-4</v>
      </c>
      <c r="T7125">
        <v>2.215254125298016E-5</v>
      </c>
    </row>
    <row r="7126" spans="1:20">
      <c r="A7126" s="10">
        <v>7120</v>
      </c>
      <c r="B7126" s="10">
        <v>1.219747691505166E-4</v>
      </c>
      <c r="C7126" s="10">
        <v>1.434888868352303E-4</v>
      </c>
      <c r="D7126" s="10">
        <v>1.2898457091163401E-4</v>
      </c>
      <c r="E7126" s="10">
        <v>1.9709934083231821E-4</v>
      </c>
      <c r="F7126" s="10">
        <v>1.319012357701824E-4</v>
      </c>
      <c r="G7126" s="10">
        <v>1.4006415116384451E-4</v>
      </c>
      <c r="H7126" s="10">
        <v>1.147350807851533E-4</v>
      </c>
      <c r="I7126" s="10">
        <v>1.4471500786235111E-4</v>
      </c>
      <c r="J7126" s="10">
        <v>1.0330302425918199E-4</v>
      </c>
      <c r="K7126">
        <v>1.7328358450161051E-4</v>
      </c>
      <c r="L7126">
        <v>1.6377226213337749E-4</v>
      </c>
      <c r="M7126">
        <v>1.419414363200516E-4</v>
      </c>
      <c r="N7126">
        <v>1.6951664541236671E-4</v>
      </c>
      <c r="O7126">
        <v>1.882848423495521E-4</v>
      </c>
      <c r="P7126">
        <v>8.9227356092751224E-5</v>
      </c>
      <c r="Q7126">
        <v>1.6019534109153229E-4</v>
      </c>
      <c r="R7126">
        <v>1.2151316110691541E-4</v>
      </c>
      <c r="S7126">
        <v>3.2529932849670101E-4</v>
      </c>
      <c r="T7126">
        <v>1.117788097595159E-4</v>
      </c>
    </row>
    <row r="7127" spans="1:20">
      <c r="A7127" s="10">
        <v>7121</v>
      </c>
      <c r="B7127" s="10">
        <v>2.582427013017899E-5</v>
      </c>
      <c r="C7127" s="10">
        <v>9.0873362317480985E-5</v>
      </c>
      <c r="D7127" s="10">
        <v>7.9772804462596548E-5</v>
      </c>
      <c r="E7127" s="10">
        <v>7.4259851617133294E-5</v>
      </c>
      <c r="F7127" s="10">
        <v>1.259423260502655E-5</v>
      </c>
      <c r="G7127" s="10">
        <v>4.3510563290170491E-5</v>
      </c>
      <c r="H7127" s="10">
        <v>4.4774791756898863E-5</v>
      </c>
      <c r="I7127" s="10">
        <v>4.6737680864858217E-5</v>
      </c>
      <c r="J7127" s="10">
        <v>5.1496622741417389E-5</v>
      </c>
      <c r="K7127">
        <v>4.4843817839969457E-5</v>
      </c>
      <c r="L7127">
        <v>8.1644110360473506E-5</v>
      </c>
      <c r="M7127">
        <v>5.745992286146862E-5</v>
      </c>
      <c r="N7127">
        <v>2.7177334073914729E-5</v>
      </c>
      <c r="O7127">
        <v>1.4682325173453391E-4</v>
      </c>
      <c r="P7127">
        <v>9.5207705936274336E-6</v>
      </c>
      <c r="Q7127">
        <v>5.874040916497152E-5</v>
      </c>
      <c r="R7127">
        <v>1.0649719553020301E-5</v>
      </c>
      <c r="S7127">
        <v>2.9723066796214192E-4</v>
      </c>
      <c r="T7127">
        <v>1.2723512202643419E-4</v>
      </c>
    </row>
    <row r="7128" spans="1:20">
      <c r="A7128" s="10">
        <v>7122</v>
      </c>
      <c r="B7128" s="10">
        <v>1.9846154915284999E-5</v>
      </c>
      <c r="C7128" s="10">
        <v>8.168300328291502E-5</v>
      </c>
      <c r="D7128" s="10">
        <v>6.9299684057163617E-5</v>
      </c>
      <c r="E7128" s="10">
        <v>7.8652638146702722E-5</v>
      </c>
      <c r="F7128" s="10">
        <v>0</v>
      </c>
      <c r="G7128" s="10">
        <v>5.7064124508608943E-5</v>
      </c>
      <c r="H7128" s="10">
        <v>3.5384108100883468E-5</v>
      </c>
      <c r="I7128" s="10">
        <v>4.299987175984158E-5</v>
      </c>
      <c r="J7128" s="10">
        <v>5.7516811508479511E-5</v>
      </c>
      <c r="K7128">
        <v>2.80315815985498E-5</v>
      </c>
      <c r="L7128">
        <v>3.3540322501303163E-5</v>
      </c>
      <c r="M7128">
        <v>4.9395406144693219E-5</v>
      </c>
      <c r="N7128">
        <v>5.1060315826870186E-6</v>
      </c>
      <c r="O7128">
        <v>1.376561700688155E-4</v>
      </c>
      <c r="P7128">
        <v>2.164375768760028E-6</v>
      </c>
      <c r="Q7128">
        <v>3.938344607001642E-5</v>
      </c>
      <c r="R7128">
        <v>3.219226431444289E-6</v>
      </c>
      <c r="S7128">
        <v>3.0993594172340109E-4</v>
      </c>
      <c r="T7128">
        <v>1.3387155196174471E-4</v>
      </c>
    </row>
    <row r="7129" spans="1:20">
      <c r="A7129" s="10">
        <v>7123</v>
      </c>
      <c r="B7129" s="10">
        <v>1.887596164187266E-5</v>
      </c>
      <c r="C7129" s="10">
        <v>5.6276147186413442E-5</v>
      </c>
      <c r="D7129" s="10">
        <v>5.661619565094638E-5</v>
      </c>
      <c r="E7129" s="10">
        <v>6.7583992442877912E-5</v>
      </c>
      <c r="F7129" s="10">
        <v>0</v>
      </c>
      <c r="G7129" s="10">
        <v>5.6477677744419398E-5</v>
      </c>
      <c r="H7129" s="10">
        <v>2.4889433096120489E-5</v>
      </c>
      <c r="I7129" s="10">
        <v>4.5911267391267509E-5</v>
      </c>
      <c r="J7129" s="10">
        <v>5.1525667705058628E-5</v>
      </c>
      <c r="K7129">
        <v>1.8936205506948891E-5</v>
      </c>
      <c r="L7129">
        <v>2.3095438665195031E-5</v>
      </c>
      <c r="M7129">
        <v>4.5026173538790067E-5</v>
      </c>
      <c r="N7129">
        <v>7.0237021820115398E-6</v>
      </c>
      <c r="O7129">
        <v>1.2785877697282699E-4</v>
      </c>
      <c r="P7129">
        <v>7.2798270644804753E-6</v>
      </c>
      <c r="Q7129">
        <v>3.3521204494657508E-5</v>
      </c>
      <c r="R7129">
        <v>5.8385427359063759E-6</v>
      </c>
      <c r="S7129">
        <v>2.7384639448784832E-4</v>
      </c>
      <c r="T7129">
        <v>1.133219721109936E-4</v>
      </c>
    </row>
    <row r="7130" spans="1:20">
      <c r="A7130" s="10">
        <v>7124</v>
      </c>
      <c r="B7130" s="10">
        <v>1.214267814888745E-5</v>
      </c>
      <c r="C7130" s="10">
        <v>2.2232400603275141E-5</v>
      </c>
      <c r="D7130" s="10">
        <v>1.9108524845579809E-5</v>
      </c>
      <c r="E7130" s="10">
        <v>2.810834077898217E-5</v>
      </c>
      <c r="F7130" s="10">
        <v>0</v>
      </c>
      <c r="G7130" s="10">
        <v>4.3142331587735467E-5</v>
      </c>
      <c r="H7130" s="10">
        <v>1.105877444921328E-5</v>
      </c>
      <c r="I7130" s="10">
        <v>3.4444587060257297E-5</v>
      </c>
      <c r="J7130" s="10">
        <v>2.9008901039223171E-5</v>
      </c>
      <c r="K7130">
        <v>1.2004236819163681E-5</v>
      </c>
      <c r="L7130">
        <v>3.6492207164035761E-7</v>
      </c>
      <c r="M7130">
        <v>2.9107243003695749E-5</v>
      </c>
      <c r="N7130">
        <v>5.0510518197545781E-6</v>
      </c>
      <c r="O7130">
        <v>8.7247413071005217E-5</v>
      </c>
      <c r="P7130">
        <v>7.4501790047496232E-6</v>
      </c>
      <c r="Q7130">
        <v>3.082483845960866E-6</v>
      </c>
      <c r="R7130">
        <v>6.0049448213163462E-6</v>
      </c>
      <c r="S7130">
        <v>2.6495902951671638E-4</v>
      </c>
      <c r="T7130">
        <v>8.063797778352035E-5</v>
      </c>
    </row>
    <row r="7131" spans="1:20">
      <c r="A7131" s="10">
        <v>7125</v>
      </c>
      <c r="B7131" s="10">
        <v>1.514601821290163E-6</v>
      </c>
      <c r="C7131" s="10">
        <v>8.9027126225371965E-6</v>
      </c>
      <c r="D7131" s="10">
        <v>6.654666201568485E-6</v>
      </c>
      <c r="E7131" s="10">
        <v>6.8938658943546361E-6</v>
      </c>
      <c r="F7131" s="10">
        <v>0</v>
      </c>
      <c r="G7131" s="10">
        <v>2.345611210509997E-5</v>
      </c>
      <c r="H7131" s="10">
        <v>3.8523305986252803E-6</v>
      </c>
      <c r="I7131" s="10">
        <v>1.9251642217565808E-5</v>
      </c>
      <c r="J7131" s="10">
        <v>1.5204816366650599E-5</v>
      </c>
      <c r="K7131">
        <v>8.2351847002182731E-6</v>
      </c>
      <c r="L7131">
        <v>3.4644500472185838E-8</v>
      </c>
      <c r="M7131">
        <v>1.5078739670578341E-5</v>
      </c>
      <c r="N7131">
        <v>8.9946793735669497E-7</v>
      </c>
      <c r="O7131">
        <v>2.6343202908887099E-5</v>
      </c>
      <c r="P7131">
        <v>6.7723957530404627E-6</v>
      </c>
      <c r="Q7131">
        <v>0</v>
      </c>
      <c r="R7131">
        <v>5.3410060658176998E-6</v>
      </c>
      <c r="S7131">
        <v>2.3305878882420061E-4</v>
      </c>
      <c r="T7131">
        <v>8.7040140038842847E-5</v>
      </c>
    </row>
    <row r="7132" spans="1:20">
      <c r="A7132" s="10">
        <v>7126</v>
      </c>
      <c r="B7132" s="10">
        <v>3.610021482464513E-7</v>
      </c>
      <c r="C7132" s="10">
        <v>5.9707330272216981E-6</v>
      </c>
      <c r="D7132" s="10">
        <v>2.7853881216375418E-6</v>
      </c>
      <c r="E7132" s="10">
        <v>6.6477385501117437E-7</v>
      </c>
      <c r="F7132" s="10">
        <v>0</v>
      </c>
      <c r="G7132" s="10">
        <v>7.1932999565450823E-6</v>
      </c>
      <c r="H7132" s="10">
        <v>1.1695713210987461E-6</v>
      </c>
      <c r="I7132" s="10">
        <v>5.944548298342818E-6</v>
      </c>
      <c r="J7132" s="10">
        <v>7.8666854219702957E-6</v>
      </c>
      <c r="K7132">
        <v>5.7354285994177764E-6</v>
      </c>
      <c r="L7132">
        <v>5.1966750708278771E-8</v>
      </c>
      <c r="M7132">
        <v>4.2281255622654851E-6</v>
      </c>
      <c r="N7132">
        <v>2.2010694790480951E-8</v>
      </c>
      <c r="O7132">
        <v>8.401059962307922E-6</v>
      </c>
      <c r="P7132">
        <v>2.4682908792189218E-6</v>
      </c>
      <c r="Q7132">
        <v>0</v>
      </c>
      <c r="R7132">
        <v>2.2088624648567729E-6</v>
      </c>
      <c r="S7132">
        <v>1.8852520665930581E-4</v>
      </c>
      <c r="T7132">
        <v>6.7225979411768464E-5</v>
      </c>
    </row>
    <row r="7133" spans="1:20">
      <c r="A7133" s="10">
        <v>7127</v>
      </c>
      <c r="B7133" s="10">
        <v>1.2808158410387789E-7</v>
      </c>
      <c r="C7133" s="10">
        <v>7.6251384184916866E-7</v>
      </c>
      <c r="D7133" s="10">
        <v>6.7513217284896146E-7</v>
      </c>
      <c r="E7133" s="10">
        <v>0</v>
      </c>
      <c r="F7133" s="10">
        <v>0</v>
      </c>
      <c r="G7133" s="10">
        <v>1.265882766777709E-6</v>
      </c>
      <c r="H7133" s="10">
        <v>6.2508711016543921E-9</v>
      </c>
      <c r="I7133" s="10">
        <v>1.73366510186526E-6</v>
      </c>
      <c r="J7133" s="10">
        <v>2.519710391905797E-6</v>
      </c>
      <c r="K7133">
        <v>1.911317939019141E-6</v>
      </c>
      <c r="L7133">
        <v>0</v>
      </c>
      <c r="M7133">
        <v>4.8135858304106454E-7</v>
      </c>
      <c r="N7133">
        <v>7.6947957397616349E-10</v>
      </c>
      <c r="O7133">
        <v>6.5807383542650222E-7</v>
      </c>
      <c r="P7133">
        <v>0</v>
      </c>
      <c r="Q7133">
        <v>0</v>
      </c>
      <c r="R7133">
        <v>0</v>
      </c>
      <c r="S7133">
        <v>1.558070746574651E-4</v>
      </c>
      <c r="T7133">
        <v>6.8156835199060766E-5</v>
      </c>
    </row>
    <row r="7134" spans="1:20">
      <c r="A7134" s="10">
        <v>7128</v>
      </c>
      <c r="B7134" s="10">
        <v>0</v>
      </c>
      <c r="C7134" s="10">
        <v>3.0658224543045259E-9</v>
      </c>
      <c r="D7134" s="10">
        <v>9.5861282006383324E-8</v>
      </c>
      <c r="E7134" s="10">
        <v>0</v>
      </c>
      <c r="F7134" s="10">
        <v>0</v>
      </c>
      <c r="G7134" s="10">
        <v>1.2082919368293629E-7</v>
      </c>
      <c r="H7134" s="10">
        <v>0</v>
      </c>
      <c r="I7134" s="10">
        <v>2.7442388181650788E-7</v>
      </c>
      <c r="J7134" s="10">
        <v>8.4354228305823756E-8</v>
      </c>
      <c r="K7134">
        <v>0</v>
      </c>
      <c r="L7134">
        <v>0</v>
      </c>
      <c r="M7134">
        <v>1.486602929498937E-7</v>
      </c>
      <c r="N7134">
        <v>7.8737444778956259E-10</v>
      </c>
      <c r="O7134">
        <v>1.37170095239694E-7</v>
      </c>
      <c r="P7134">
        <v>0</v>
      </c>
      <c r="Q7134">
        <v>0</v>
      </c>
      <c r="R7134">
        <v>0</v>
      </c>
      <c r="S7134">
        <v>1.5061626032242381E-4</v>
      </c>
      <c r="T7134">
        <v>9.337878785354026E-5</v>
      </c>
    </row>
    <row r="7135" spans="1:20">
      <c r="A7135" s="10">
        <v>7129</v>
      </c>
      <c r="B7135" s="10">
        <v>0</v>
      </c>
      <c r="C7135" s="10">
        <v>4.9841513614265011E-7</v>
      </c>
      <c r="D7135" s="10">
        <v>1.4469174730875879E-8</v>
      </c>
      <c r="E7135" s="10">
        <v>0</v>
      </c>
      <c r="F7135" s="10">
        <v>0</v>
      </c>
      <c r="G7135" s="10">
        <v>2.5199894218576042E-7</v>
      </c>
      <c r="H7135" s="10">
        <v>0</v>
      </c>
      <c r="I7135" s="10">
        <v>2.0096143954137679E-8</v>
      </c>
      <c r="J7135" s="10">
        <v>4.8096037314314602E-8</v>
      </c>
      <c r="K7135">
        <v>0</v>
      </c>
      <c r="L7135">
        <v>1.154816682406195E-9</v>
      </c>
      <c r="M7135">
        <v>3.6332403320419462E-7</v>
      </c>
      <c r="N7135">
        <v>7.6947957397616349E-10</v>
      </c>
      <c r="O7135">
        <v>1.355230613640707E-8</v>
      </c>
      <c r="P7135">
        <v>0</v>
      </c>
      <c r="Q7135">
        <v>0</v>
      </c>
      <c r="R7135">
        <v>0</v>
      </c>
      <c r="S7135">
        <v>1.5843861100619191E-4</v>
      </c>
      <c r="T7135">
        <v>1.111663539283889E-4</v>
      </c>
    </row>
    <row r="7136" spans="1:20">
      <c r="A7136" s="10">
        <v>7130</v>
      </c>
      <c r="B7136" s="10">
        <v>0</v>
      </c>
      <c r="C7136" s="10">
        <v>4.6600501305428803E-7</v>
      </c>
      <c r="D7136" s="10">
        <v>1.1997657322450981E-10</v>
      </c>
      <c r="E7136" s="10">
        <v>0</v>
      </c>
      <c r="F7136" s="10">
        <v>0</v>
      </c>
      <c r="G7136" s="10">
        <v>2.8086158970500721E-7</v>
      </c>
      <c r="H7136" s="10">
        <v>0</v>
      </c>
      <c r="I7136" s="10">
        <v>0</v>
      </c>
      <c r="J7136" s="10">
        <v>1.1311169971029399E-8</v>
      </c>
      <c r="K7136">
        <v>0</v>
      </c>
      <c r="L7136">
        <v>0</v>
      </c>
      <c r="M7136">
        <v>4.2710224193716449E-7</v>
      </c>
      <c r="N7136">
        <v>7.6947957397616349E-10</v>
      </c>
      <c r="O7136">
        <v>1.1764527683023419E-10</v>
      </c>
      <c r="P7136">
        <v>0</v>
      </c>
      <c r="Q7136">
        <v>0</v>
      </c>
      <c r="R7136">
        <v>0</v>
      </c>
      <c r="S7136">
        <v>1.4577223988866499E-4</v>
      </c>
      <c r="T7136">
        <v>1.016822119950839E-4</v>
      </c>
    </row>
    <row r="7137" spans="1:20">
      <c r="A7137" s="10">
        <v>7131</v>
      </c>
      <c r="B7137" s="10">
        <v>0</v>
      </c>
      <c r="C7137" s="10">
        <v>0</v>
      </c>
      <c r="D7137" s="10">
        <v>0</v>
      </c>
      <c r="E7137" s="10">
        <v>0</v>
      </c>
      <c r="F7137" s="10">
        <v>0</v>
      </c>
      <c r="G7137" s="10">
        <v>6.1550921546950348E-8</v>
      </c>
      <c r="H7137" s="10">
        <v>0</v>
      </c>
      <c r="I7137" s="10">
        <v>0</v>
      </c>
      <c r="J7137" s="10">
        <v>0</v>
      </c>
      <c r="K7137">
        <v>0</v>
      </c>
      <c r="L7137">
        <v>0</v>
      </c>
      <c r="M7137">
        <v>4.0700331290482741E-7</v>
      </c>
      <c r="N7137">
        <v>6.9790007872256687E-10</v>
      </c>
      <c r="O7137">
        <v>3.2231582693214851E-11</v>
      </c>
      <c r="P7137">
        <v>0</v>
      </c>
      <c r="Q7137">
        <v>0</v>
      </c>
      <c r="R7137">
        <v>0</v>
      </c>
      <c r="S7137">
        <v>1.40506756385262E-4</v>
      </c>
      <c r="T7137">
        <v>7.9333886793605908E-5</v>
      </c>
    </row>
    <row r="7138" spans="1:20">
      <c r="A7138" s="10">
        <v>7132</v>
      </c>
      <c r="B7138" s="10">
        <v>0</v>
      </c>
      <c r="C7138" s="10">
        <v>3.5037970906337452E-9</v>
      </c>
      <c r="D7138" s="10">
        <v>0</v>
      </c>
      <c r="E7138" s="10">
        <v>0</v>
      </c>
      <c r="F7138" s="10">
        <v>0</v>
      </c>
      <c r="G7138" s="10">
        <v>0</v>
      </c>
      <c r="H7138" s="10">
        <v>0</v>
      </c>
      <c r="I7138" s="10">
        <v>0</v>
      </c>
      <c r="J7138" s="10">
        <v>0</v>
      </c>
      <c r="K7138">
        <v>0</v>
      </c>
      <c r="L7138">
        <v>0</v>
      </c>
      <c r="M7138">
        <v>7.1781889401204117E-9</v>
      </c>
      <c r="N7138">
        <v>9.6632318592355403E-10</v>
      </c>
      <c r="O7138">
        <v>6.4463165386429703E-11</v>
      </c>
      <c r="P7138">
        <v>0</v>
      </c>
      <c r="Q7138">
        <v>0</v>
      </c>
      <c r="R7138">
        <v>0</v>
      </c>
      <c r="S7138">
        <v>1.482031351081529E-4</v>
      </c>
      <c r="T7138">
        <v>9.6443897653176994E-5</v>
      </c>
    </row>
    <row r="7139" spans="1:20">
      <c r="A7139" s="10">
        <v>7133</v>
      </c>
      <c r="B7139" s="10">
        <v>0</v>
      </c>
      <c r="C7139" s="10">
        <v>0</v>
      </c>
      <c r="D7139" s="10">
        <v>1.4397188786941181E-10</v>
      </c>
      <c r="E7139" s="10">
        <v>0</v>
      </c>
      <c r="F7139" s="10">
        <v>0</v>
      </c>
      <c r="G7139" s="10">
        <v>0</v>
      </c>
      <c r="H7139" s="10">
        <v>0</v>
      </c>
      <c r="I7139" s="10">
        <v>0</v>
      </c>
      <c r="J7139" s="10">
        <v>3.13413667947273E-8</v>
      </c>
      <c r="K7139">
        <v>0</v>
      </c>
      <c r="L7139">
        <v>0</v>
      </c>
      <c r="M7139">
        <v>0</v>
      </c>
      <c r="N7139">
        <v>8.231641954163609E-10</v>
      </c>
      <c r="O7139">
        <v>0</v>
      </c>
      <c r="P7139">
        <v>0</v>
      </c>
      <c r="Q7139">
        <v>0</v>
      </c>
      <c r="R7139">
        <v>0</v>
      </c>
      <c r="S7139">
        <v>1.334472550636211E-4</v>
      </c>
      <c r="T7139">
        <v>1.044084668396666E-4</v>
      </c>
    </row>
    <row r="7140" spans="1:20">
      <c r="A7140" s="10">
        <v>7134</v>
      </c>
      <c r="B7140" s="10">
        <v>1.0182733198003671E-6</v>
      </c>
      <c r="C7140" s="10">
        <v>1.938826120102183E-7</v>
      </c>
      <c r="D7140" s="10">
        <v>8.9163589806125062E-8</v>
      </c>
      <c r="E7140" s="10">
        <v>5.9959611389788153E-7</v>
      </c>
      <c r="F7140" s="10">
        <v>1.6546800927618879E-8</v>
      </c>
      <c r="G7140" s="10">
        <v>5.4782403438745851E-7</v>
      </c>
      <c r="H7140" s="10">
        <v>9.2958787776403013E-8</v>
      </c>
      <c r="I7140" s="10">
        <v>6.9995886333416184E-7</v>
      </c>
      <c r="J7140" s="10">
        <v>3.4632563782235258E-7</v>
      </c>
      <c r="K7140">
        <v>1.6687162407408621E-7</v>
      </c>
      <c r="L7140">
        <v>9.8274899672767184E-8</v>
      </c>
      <c r="M7140">
        <v>1.7723845766774811E-7</v>
      </c>
      <c r="N7140">
        <v>2.089181780529817E-7</v>
      </c>
      <c r="O7140">
        <v>2.722685055017816E-7</v>
      </c>
      <c r="P7140">
        <v>3.6743463712308101E-8</v>
      </c>
      <c r="Q7140">
        <v>7.677742310221529E-8</v>
      </c>
      <c r="R7140">
        <v>1.1611971612304501E-6</v>
      </c>
      <c r="S7140">
        <v>1.307557412305165E-4</v>
      </c>
      <c r="T7140">
        <v>1.229038676073834E-4</v>
      </c>
    </row>
    <row r="7141" spans="1:20">
      <c r="A7141" s="10">
        <v>7135</v>
      </c>
      <c r="B7141" s="10">
        <v>6.9534391695228419E-5</v>
      </c>
      <c r="C7141" s="10">
        <v>2.69554862333517E-5</v>
      </c>
      <c r="D7141" s="10">
        <v>3.9388539944510018E-5</v>
      </c>
      <c r="E7141" s="10">
        <v>7.0505178980707984E-5</v>
      </c>
      <c r="F7141" s="10">
        <v>3.9214581083230261E-5</v>
      </c>
      <c r="G7141" s="10">
        <v>4.0392755334633228E-5</v>
      </c>
      <c r="H7141" s="10">
        <v>2.8513567310685069E-5</v>
      </c>
      <c r="I7141" s="10">
        <v>5.3476265194972598E-5</v>
      </c>
      <c r="J7141" s="10">
        <v>3.4944138206815373E-5</v>
      </c>
      <c r="K7141">
        <v>3.9871466213505001E-5</v>
      </c>
      <c r="L7141">
        <v>3.2110616142858701E-5</v>
      </c>
      <c r="M7141">
        <v>4.7926413107211628E-5</v>
      </c>
      <c r="N7141">
        <v>5.5321599759462669E-5</v>
      </c>
      <c r="O7141">
        <v>5.754423124163263E-5</v>
      </c>
      <c r="P7141">
        <v>3.2841634071904051E-5</v>
      </c>
      <c r="Q7141">
        <v>3.0731823649053069E-5</v>
      </c>
      <c r="R7141">
        <v>6.7692646609133101E-5</v>
      </c>
      <c r="S7141">
        <v>1.2390362467975659E-4</v>
      </c>
      <c r="T7141">
        <v>1.3491441766201731E-4</v>
      </c>
    </row>
    <row r="7142" spans="1:20">
      <c r="A7142" s="10">
        <v>7136</v>
      </c>
      <c r="B7142" s="10">
        <v>2.3217172576516369E-4</v>
      </c>
      <c r="C7142" s="10">
        <v>1.260336464005061E-4</v>
      </c>
      <c r="D7142" s="10">
        <v>1.860160114813391E-4</v>
      </c>
      <c r="E7142" s="10">
        <v>2.7605975317210221E-4</v>
      </c>
      <c r="F7142" s="10">
        <v>1.812080840171682E-4</v>
      </c>
      <c r="G7142" s="10">
        <v>1.652202144977183E-4</v>
      </c>
      <c r="H7142" s="10">
        <v>1.3349837057795809E-4</v>
      </c>
      <c r="I7142" s="10">
        <v>2.1777524846629319E-4</v>
      </c>
      <c r="J7142" s="10">
        <v>1.4198957734085901E-4</v>
      </c>
      <c r="K7142">
        <v>2.0021634263301939E-4</v>
      </c>
      <c r="L7142">
        <v>1.6178001569851599E-4</v>
      </c>
      <c r="M7142">
        <v>2.1285312015696019E-4</v>
      </c>
      <c r="N7142">
        <v>2.4312536567178131E-4</v>
      </c>
      <c r="O7142">
        <v>2.427155642116238E-4</v>
      </c>
      <c r="P7142">
        <v>1.819664086988699E-4</v>
      </c>
      <c r="Q7142">
        <v>1.4748188172863841E-4</v>
      </c>
      <c r="R7142">
        <v>2.4564138107363272E-4</v>
      </c>
      <c r="S7142">
        <v>1.149526416266261E-4</v>
      </c>
      <c r="T7142">
        <v>1.153628365828368E-4</v>
      </c>
    </row>
    <row r="7143" spans="1:20">
      <c r="A7143" s="10">
        <v>7137</v>
      </c>
      <c r="B7143" s="10">
        <v>3.7573200021571339E-4</v>
      </c>
      <c r="C7143" s="10">
        <v>2.7644258723656749E-4</v>
      </c>
      <c r="D7143" s="10">
        <v>3.3447385041834431E-4</v>
      </c>
      <c r="E7143" s="10">
        <v>4.7940219460008569E-4</v>
      </c>
      <c r="F7143" s="10">
        <v>3.4421741695754289E-4</v>
      </c>
      <c r="G7143" s="10">
        <v>3.1143744178684291E-4</v>
      </c>
      <c r="H7143" s="10">
        <v>2.6973047420365289E-4</v>
      </c>
      <c r="I7143" s="10">
        <v>3.8157168079785449E-4</v>
      </c>
      <c r="J7143" s="10">
        <v>2.8444679261747967E-4</v>
      </c>
      <c r="K7143">
        <v>3.7084143529244332E-4</v>
      </c>
      <c r="L7143">
        <v>2.9647214606221369E-4</v>
      </c>
      <c r="M7143">
        <v>3.6879640988641551E-4</v>
      </c>
      <c r="N7143">
        <v>4.1178346424948422E-4</v>
      </c>
      <c r="O7143">
        <v>4.0612870943189882E-4</v>
      </c>
      <c r="P7143">
        <v>3.5210907885841532E-4</v>
      </c>
      <c r="Q7143">
        <v>3.345837669930677E-4</v>
      </c>
      <c r="R7143">
        <v>4.0832591032865378E-4</v>
      </c>
      <c r="S7143">
        <v>9.8559976354152166E-5</v>
      </c>
      <c r="T7143">
        <v>1.1888327568903401E-5</v>
      </c>
    </row>
    <row r="7144" spans="1:20">
      <c r="A7144" s="10">
        <v>7138</v>
      </c>
      <c r="B7144" s="10">
        <v>4.6903317233168689E-4</v>
      </c>
      <c r="C7144" s="10">
        <v>3.8740940247651681E-4</v>
      </c>
      <c r="D7144" s="10">
        <v>3.8436514078269362E-4</v>
      </c>
      <c r="E7144" s="10">
        <v>5.9895928814784752E-4</v>
      </c>
      <c r="F7144" s="10">
        <v>4.5877197832900268E-4</v>
      </c>
      <c r="G7144" s="10">
        <v>4.0560709807727031E-4</v>
      </c>
      <c r="H7144" s="10">
        <v>3.9673834028540358E-4</v>
      </c>
      <c r="I7144" s="10">
        <v>4.6176927811574051E-4</v>
      </c>
      <c r="J7144" s="10">
        <v>3.745077335753341E-4</v>
      </c>
      <c r="K7144">
        <v>4.7265938939350312E-4</v>
      </c>
      <c r="L7144">
        <v>3.7681209307282882E-4</v>
      </c>
      <c r="M7144">
        <v>4.4280136466235532E-4</v>
      </c>
      <c r="N7144">
        <v>5.1892489643879758E-4</v>
      </c>
      <c r="O7144">
        <v>4.0546992650165311E-4</v>
      </c>
      <c r="P7144">
        <v>4.57228322804493E-4</v>
      </c>
      <c r="Q7144">
        <v>4.4695963889795329E-4</v>
      </c>
      <c r="R7144">
        <v>5.0747639813513519E-4</v>
      </c>
      <c r="S7144">
        <v>7.3329130093287531E-5</v>
      </c>
      <c r="T7144">
        <v>9.2319215111585454E-6</v>
      </c>
    </row>
    <row r="7145" spans="1:20">
      <c r="A7145" s="10">
        <v>7139</v>
      </c>
      <c r="B7145" s="10">
        <v>5.1278183582129653E-4</v>
      </c>
      <c r="C7145" s="10">
        <v>4.5782984637863551E-4</v>
      </c>
      <c r="D7145" s="10">
        <v>4.330720848039887E-4</v>
      </c>
      <c r="E7145" s="10">
        <v>6.6754236208662948E-4</v>
      </c>
      <c r="F7145" s="10">
        <v>5.2433642062274782E-4</v>
      </c>
      <c r="G7145" s="10">
        <v>4.5789261546929548E-4</v>
      </c>
      <c r="H7145" s="10">
        <v>4.9745029393518227E-4</v>
      </c>
      <c r="I7145" s="10">
        <v>5.163742815445328E-4</v>
      </c>
      <c r="J7145" s="10">
        <v>4.7474333702767559E-4</v>
      </c>
      <c r="K7145">
        <v>5.3655728472057286E-4</v>
      </c>
      <c r="L7145">
        <v>4.2715901129111348E-4</v>
      </c>
      <c r="M7145">
        <v>4.9370901781653606E-4</v>
      </c>
      <c r="N7145">
        <v>5.7997428517159383E-4</v>
      </c>
      <c r="O7145">
        <v>4.5175585312032192E-4</v>
      </c>
      <c r="P7145">
        <v>5.1047820993337502E-4</v>
      </c>
      <c r="Q7145">
        <v>5.3060757789675356E-4</v>
      </c>
      <c r="R7145">
        <v>5.5658236311372769E-4</v>
      </c>
      <c r="S7145">
        <v>6.0071888010774087E-5</v>
      </c>
      <c r="T7145">
        <v>5.8722456150142457E-6</v>
      </c>
    </row>
    <row r="7146" spans="1:20">
      <c r="A7146" s="10">
        <v>7140</v>
      </c>
      <c r="B7146" s="10">
        <v>5.1701768296284702E-4</v>
      </c>
      <c r="C7146" s="10">
        <v>4.7694319090043339E-4</v>
      </c>
      <c r="D7146" s="10">
        <v>4.5005672316229578E-4</v>
      </c>
      <c r="E7146" s="10">
        <v>7.0180934957862393E-4</v>
      </c>
      <c r="F7146" s="10">
        <v>5.4665588226186269E-4</v>
      </c>
      <c r="G7146" s="10">
        <v>4.7879248655362109E-4</v>
      </c>
      <c r="H7146" s="10">
        <v>5.1329663973188444E-4</v>
      </c>
      <c r="I7146" s="10">
        <v>5.3564580033921261E-4</v>
      </c>
      <c r="J7146" s="10">
        <v>4.8985623010811474E-4</v>
      </c>
      <c r="K7146">
        <v>5.6054389471040791E-4</v>
      </c>
      <c r="L7146">
        <v>4.4584473914891491E-4</v>
      </c>
      <c r="M7146">
        <v>5.1279495454472799E-4</v>
      </c>
      <c r="N7146">
        <v>5.9637592347649309E-4</v>
      </c>
      <c r="O7146">
        <v>4.6077304342230459E-4</v>
      </c>
      <c r="P7146">
        <v>5.3063465020205093E-4</v>
      </c>
      <c r="Q7146">
        <v>5.5934311073019315E-4</v>
      </c>
      <c r="R7146">
        <v>5.554614864578081E-4</v>
      </c>
      <c r="S7146">
        <v>5.9313415584448513E-5</v>
      </c>
      <c r="T7146">
        <v>5.7372893021926369E-6</v>
      </c>
    </row>
    <row r="7147" spans="1:20">
      <c r="A7147" s="10">
        <v>7141</v>
      </c>
      <c r="B7147" s="10">
        <v>4.8463232860070511E-4</v>
      </c>
      <c r="C7147" s="10">
        <v>4.6644540750048302E-4</v>
      </c>
      <c r="D7147" s="10">
        <v>4.5038708765491253E-4</v>
      </c>
      <c r="E7147" s="10">
        <v>7.0432262029784364E-4</v>
      </c>
      <c r="F7147" s="10">
        <v>5.074396297845993E-4</v>
      </c>
      <c r="G7147" s="10">
        <v>4.7093115266597021E-4</v>
      </c>
      <c r="H7147" s="10">
        <v>4.9037202419653365E-4</v>
      </c>
      <c r="I7147" s="10">
        <v>5.1700741408443351E-4</v>
      </c>
      <c r="J7147" s="10">
        <v>4.7070895375618359E-4</v>
      </c>
      <c r="K7147">
        <v>5.4612230525482859E-4</v>
      </c>
      <c r="L7147">
        <v>4.2443729602839299E-4</v>
      </c>
      <c r="M7147">
        <v>5.0639071434703694E-4</v>
      </c>
      <c r="N7147">
        <v>5.6343488989121977E-4</v>
      </c>
      <c r="O7147">
        <v>4.8944059656570585E-4</v>
      </c>
      <c r="P7147">
        <v>4.97508129693867E-4</v>
      </c>
      <c r="Q7147">
        <v>5.272825967100554E-4</v>
      </c>
      <c r="R7147">
        <v>5.1223819694212205E-4</v>
      </c>
      <c r="S7147">
        <v>6.5763832262063723E-5</v>
      </c>
      <c r="T7147">
        <v>7.4334556967041701E-6</v>
      </c>
    </row>
    <row r="7148" spans="1:20">
      <c r="A7148" s="10">
        <v>7142</v>
      </c>
      <c r="B7148" s="10">
        <v>4.0658796650419181E-4</v>
      </c>
      <c r="C7148" s="10">
        <v>4.2550937231858359E-4</v>
      </c>
      <c r="D7148" s="10">
        <v>4.0000473917518398E-4</v>
      </c>
      <c r="E7148" s="10">
        <v>6.0070222628469806E-4</v>
      </c>
      <c r="F7148" s="10">
        <v>4.1397611115106571E-4</v>
      </c>
      <c r="G7148" s="10">
        <v>4.1472107654888008E-4</v>
      </c>
      <c r="H7148" s="10">
        <v>4.204176922484392E-4</v>
      </c>
      <c r="I7148" s="10">
        <v>4.5100436951901491E-4</v>
      </c>
      <c r="J7148" s="10">
        <v>4.1423719066730239E-4</v>
      </c>
      <c r="K7148">
        <v>4.7143441058528692E-4</v>
      </c>
      <c r="L7148">
        <v>3.623212079434509E-4</v>
      </c>
      <c r="M7148">
        <v>4.5975355870716162E-4</v>
      </c>
      <c r="N7148">
        <v>4.8744222348982098E-4</v>
      </c>
      <c r="O7148">
        <v>4.6798594088231772E-4</v>
      </c>
      <c r="P7148">
        <v>4.2357878559458909E-4</v>
      </c>
      <c r="Q7148">
        <v>4.5070871159401681E-4</v>
      </c>
      <c r="R7148">
        <v>4.285822337533029E-4</v>
      </c>
      <c r="S7148">
        <v>6.794018900339421E-5</v>
      </c>
      <c r="T7148">
        <v>6.3282914028944244E-6</v>
      </c>
    </row>
    <row r="7149" spans="1:20">
      <c r="A7149" s="10">
        <v>7143</v>
      </c>
      <c r="B7149" s="10">
        <v>2.7035879263150601E-4</v>
      </c>
      <c r="C7149" s="10">
        <v>3.0742021573252178E-4</v>
      </c>
      <c r="D7149" s="10">
        <v>2.8577874388564637E-4</v>
      </c>
      <c r="E7149" s="10">
        <v>4.1081848809102649E-4</v>
      </c>
      <c r="F7149" s="10">
        <v>2.8182689621950659E-4</v>
      </c>
      <c r="G7149" s="10">
        <v>2.921510069029019E-4</v>
      </c>
      <c r="H7149" s="10">
        <v>2.9200852255210929E-4</v>
      </c>
      <c r="I7149" s="10">
        <v>3.1967724028337928E-4</v>
      </c>
      <c r="J7149" s="10">
        <v>2.891737223006448E-4</v>
      </c>
      <c r="K7149">
        <v>3.4133890576767609E-4</v>
      </c>
      <c r="L7149">
        <v>2.6926932759707901E-4</v>
      </c>
      <c r="M7149">
        <v>3.3380304118453758E-4</v>
      </c>
      <c r="N7149">
        <v>3.5862954213453378E-4</v>
      </c>
      <c r="O7149">
        <v>3.7250776126739201E-4</v>
      </c>
      <c r="P7149">
        <v>3.0561994374623082E-4</v>
      </c>
      <c r="Q7149">
        <v>3.2455144787219519E-4</v>
      </c>
      <c r="R7149">
        <v>2.9199027497789321E-4</v>
      </c>
      <c r="S7149">
        <v>6.7318919365661625E-5</v>
      </c>
      <c r="T7149">
        <v>2.7816681611953199E-5</v>
      </c>
    </row>
    <row r="7150" spans="1:20">
      <c r="A7150" s="10">
        <v>7144</v>
      </c>
      <c r="B7150" s="10">
        <v>1.168907400438088E-4</v>
      </c>
      <c r="C7150" s="10">
        <v>1.5420126904748931E-4</v>
      </c>
      <c r="D7150" s="10">
        <v>1.3579186531083011E-4</v>
      </c>
      <c r="E7150" s="10">
        <v>1.9592948836410961E-4</v>
      </c>
      <c r="F7150" s="10">
        <v>1.2568348282767389E-4</v>
      </c>
      <c r="G7150" s="10">
        <v>1.3899449841658199E-4</v>
      </c>
      <c r="H7150" s="10">
        <v>1.3230906108954401E-4</v>
      </c>
      <c r="I7150" s="10">
        <v>1.4371561760971531E-4</v>
      </c>
      <c r="J7150" s="10">
        <v>1.329229700174495E-4</v>
      </c>
      <c r="K7150">
        <v>1.7381540331060731E-4</v>
      </c>
      <c r="L7150">
        <v>1.5898551811438681E-4</v>
      </c>
      <c r="M7150">
        <v>1.6883526861313609E-4</v>
      </c>
      <c r="N7150">
        <v>1.817974342806427E-4</v>
      </c>
      <c r="O7150">
        <v>2.0344038017789539E-4</v>
      </c>
      <c r="P7150">
        <v>1.3295071871938509E-4</v>
      </c>
      <c r="Q7150">
        <v>1.5999299626801201E-4</v>
      </c>
      <c r="R7150">
        <v>1.131450284084206E-4</v>
      </c>
      <c r="S7150">
        <v>7.4101892291241465E-5</v>
      </c>
      <c r="T7150">
        <v>5.8160523107832142E-5</v>
      </c>
    </row>
    <row r="7151" spans="1:20">
      <c r="A7151" s="10">
        <v>7145</v>
      </c>
      <c r="B7151" s="10">
        <v>2.5079449756131679E-5</v>
      </c>
      <c r="C7151" s="10">
        <v>9.1912676129490202E-5</v>
      </c>
      <c r="D7151" s="10">
        <v>8.0776982585522455E-5</v>
      </c>
      <c r="E7151" s="10">
        <v>7.5893251584517935E-5</v>
      </c>
      <c r="F7151" s="10">
        <v>1.157574079439422E-5</v>
      </c>
      <c r="G7151" s="10">
        <v>4.289300963716838E-5</v>
      </c>
      <c r="H7151" s="10">
        <v>4.6024665935416862E-5</v>
      </c>
      <c r="I7151" s="10">
        <v>4.5605532122421817E-5</v>
      </c>
      <c r="J7151" s="10">
        <v>5.6556322332142672E-5</v>
      </c>
      <c r="K7151">
        <v>4.3075553789904691E-5</v>
      </c>
      <c r="L7151">
        <v>8.2462500072877717E-5</v>
      </c>
      <c r="M7151">
        <v>5.7978319104893462E-5</v>
      </c>
      <c r="N7151">
        <v>2.7209345766307679E-5</v>
      </c>
      <c r="O7151">
        <v>1.4658356828474889E-4</v>
      </c>
      <c r="P7151">
        <v>1.189853935139483E-5</v>
      </c>
      <c r="Q7151">
        <v>5.6526158658031077E-5</v>
      </c>
      <c r="R7151">
        <v>9.8487773414153031E-6</v>
      </c>
      <c r="S7151">
        <v>7.9116428468531196E-5</v>
      </c>
      <c r="T7151">
        <v>6.7438253286397038E-5</v>
      </c>
    </row>
    <row r="7152" spans="1:20">
      <c r="A7152" s="10">
        <v>7146</v>
      </c>
      <c r="B7152" s="10">
        <v>1.985462363006407E-5</v>
      </c>
      <c r="C7152" s="10">
        <v>9.2738525483498951E-5</v>
      </c>
      <c r="D7152" s="10">
        <v>7.1979859322794789E-5</v>
      </c>
      <c r="E7152" s="10">
        <v>8.21081280445397E-5</v>
      </c>
      <c r="F7152" s="10">
        <v>0</v>
      </c>
      <c r="G7152" s="10">
        <v>5.829045086545156E-5</v>
      </c>
      <c r="H7152" s="10">
        <v>4.3756487349212749E-5</v>
      </c>
      <c r="I7152" s="10">
        <v>4.3042147043694487E-5</v>
      </c>
      <c r="J7152" s="10">
        <v>7.3805564332738257E-5</v>
      </c>
      <c r="K7152">
        <v>2.874665440567358E-5</v>
      </c>
      <c r="L7152">
        <v>8.428012379015094E-5</v>
      </c>
      <c r="M7152">
        <v>5.3477593742164351E-5</v>
      </c>
      <c r="N7152">
        <v>6.1851886585817353E-6</v>
      </c>
      <c r="O7152">
        <v>1.3746140159811001E-4</v>
      </c>
      <c r="P7152">
        <v>2.1806860609134568E-6</v>
      </c>
      <c r="Q7152">
        <v>4.2391045990133998E-5</v>
      </c>
      <c r="R7152">
        <v>2.968259807980655E-6</v>
      </c>
      <c r="S7152">
        <v>9.8189224734655166E-5</v>
      </c>
      <c r="T7152">
        <v>5.2761252865820458E-5</v>
      </c>
    </row>
    <row r="7153" spans="1:20">
      <c r="A7153" s="10">
        <v>7147</v>
      </c>
      <c r="B7153" s="10">
        <v>1.898233364473268E-5</v>
      </c>
      <c r="C7153" s="10">
        <v>9.0549769137175502E-5</v>
      </c>
      <c r="D7153" s="10">
        <v>6.8605800145802532E-5</v>
      </c>
      <c r="E7153" s="10">
        <v>7.2202629563984614E-5</v>
      </c>
      <c r="F7153" s="10">
        <v>0</v>
      </c>
      <c r="G7153" s="10">
        <v>5.9987245005418677E-5</v>
      </c>
      <c r="H7153" s="10">
        <v>4.5785053377100838E-5</v>
      </c>
      <c r="I7153" s="10">
        <v>4.6057150777845453E-5</v>
      </c>
      <c r="J7153" s="10">
        <v>8.7305026237275419E-5</v>
      </c>
      <c r="K7153">
        <v>2.2917380488725261E-5</v>
      </c>
      <c r="L7153">
        <v>7.1081940455058494E-5</v>
      </c>
      <c r="M7153">
        <v>5.6039396058437101E-5</v>
      </c>
      <c r="N7153">
        <v>7.9278921291957456E-6</v>
      </c>
      <c r="O7153">
        <v>1.300642367170329E-4</v>
      </c>
      <c r="P7153">
        <v>7.3233211768896196E-6</v>
      </c>
      <c r="Q7153">
        <v>3.8532461712875367E-5</v>
      </c>
      <c r="R7153">
        <v>5.5480347473311086E-6</v>
      </c>
      <c r="S7153">
        <v>1.0125745539515959E-4</v>
      </c>
      <c r="T7153">
        <v>4.5926707703778752E-5</v>
      </c>
    </row>
    <row r="7154" spans="1:20">
      <c r="A7154" s="10">
        <v>7148</v>
      </c>
      <c r="B7154" s="10">
        <v>1.4480859391670269E-5</v>
      </c>
      <c r="C7154" s="10">
        <v>6.061886279420399E-5</v>
      </c>
      <c r="D7154" s="10">
        <v>3.6262386561122968E-5</v>
      </c>
      <c r="E7154" s="10">
        <v>3.5732859847405153E-5</v>
      </c>
      <c r="F7154" s="10">
        <v>0</v>
      </c>
      <c r="G7154" s="10">
        <v>4.6732330752200543E-5</v>
      </c>
      <c r="H7154" s="10">
        <v>3.3586632610376138E-5</v>
      </c>
      <c r="I7154" s="10">
        <v>3.4794416261981081E-5</v>
      </c>
      <c r="J7154" s="10">
        <v>6.9602628133221721E-5</v>
      </c>
      <c r="K7154">
        <v>1.202881652516958E-5</v>
      </c>
      <c r="L7154">
        <v>2.86004209198083E-5</v>
      </c>
      <c r="M7154">
        <v>3.7960614869508237E-5</v>
      </c>
      <c r="N7154">
        <v>6.6918126679721053E-6</v>
      </c>
      <c r="O7154">
        <v>9.5687031675689029E-5</v>
      </c>
      <c r="P7154">
        <v>7.4864240984239086E-6</v>
      </c>
      <c r="Q7154">
        <v>1.8963841938016871E-5</v>
      </c>
      <c r="R7154">
        <v>5.6960713851874707E-6</v>
      </c>
      <c r="S7154">
        <v>8.8187730650406878E-5</v>
      </c>
      <c r="T7154">
        <v>7.4722233067778029E-5</v>
      </c>
    </row>
    <row r="7155" spans="1:20">
      <c r="A7155" s="10">
        <v>7149</v>
      </c>
      <c r="B7155" s="10">
        <v>1.8871263668710551E-6</v>
      </c>
      <c r="C7155" s="10">
        <v>2.4407023508084241E-5</v>
      </c>
      <c r="D7155" s="10">
        <v>1.4354669689273269E-5</v>
      </c>
      <c r="E7155" s="10">
        <v>1.0013472476244441E-5</v>
      </c>
      <c r="F7155" s="10">
        <v>0</v>
      </c>
      <c r="G7155" s="10">
        <v>2.8175076378704709E-5</v>
      </c>
      <c r="H7155" s="10">
        <v>1.389618236141845E-5</v>
      </c>
      <c r="I7155" s="10">
        <v>2.056505783178405E-5</v>
      </c>
      <c r="J7155" s="10">
        <v>3.5699747925817577E-5</v>
      </c>
      <c r="K7155">
        <v>9.3329143704419702E-6</v>
      </c>
      <c r="L7155">
        <v>6.3514917532340724E-9</v>
      </c>
      <c r="M7155">
        <v>2.045664061906379E-5</v>
      </c>
      <c r="N7155">
        <v>3.704876384253227E-6</v>
      </c>
      <c r="O7155">
        <v>3.4702654046710272E-5</v>
      </c>
      <c r="P7155">
        <v>7.4809873343727674E-6</v>
      </c>
      <c r="Q7155">
        <v>1.7663320580948632E-5</v>
      </c>
      <c r="R7155">
        <v>5.1612472912778314E-6</v>
      </c>
      <c r="S7155">
        <v>7.4221001673819401E-5</v>
      </c>
      <c r="T7155">
        <v>1.0471948215313909E-4</v>
      </c>
    </row>
    <row r="7156" spans="1:20">
      <c r="A7156" s="10">
        <v>7150</v>
      </c>
      <c r="B7156" s="10">
        <v>3.6112577911913841E-7</v>
      </c>
      <c r="C7156" s="10">
        <v>1.188984636380563E-5</v>
      </c>
      <c r="D7156" s="10">
        <v>4.6782417206803818E-6</v>
      </c>
      <c r="E7156" s="10">
        <v>1.359451032220083E-6</v>
      </c>
      <c r="F7156" s="10">
        <v>0</v>
      </c>
      <c r="G7156" s="10">
        <v>9.5424429589334435E-6</v>
      </c>
      <c r="H7156" s="10">
        <v>4.1646470387246397E-6</v>
      </c>
      <c r="I7156" s="10">
        <v>7.232757061497246E-6</v>
      </c>
      <c r="J7156" s="10">
        <v>1.1527461927566051E-5</v>
      </c>
      <c r="K7156">
        <v>5.3957370624161742E-6</v>
      </c>
      <c r="L7156">
        <v>3.4644500472185838E-8</v>
      </c>
      <c r="M7156">
        <v>9.2965999092036314E-6</v>
      </c>
      <c r="N7156">
        <v>3.746381307204179E-7</v>
      </c>
      <c r="O7156">
        <v>9.4051747554940034E-6</v>
      </c>
      <c r="P7156">
        <v>6.4443776552881687E-6</v>
      </c>
      <c r="Q7156">
        <v>0</v>
      </c>
      <c r="R7156">
        <v>2.2650718649450911E-6</v>
      </c>
      <c r="S7156">
        <v>7.3526110913493397E-5</v>
      </c>
      <c r="T7156">
        <v>1.2835862987039501E-4</v>
      </c>
    </row>
    <row r="7157" spans="1:20">
      <c r="A7157" s="10">
        <v>7151</v>
      </c>
      <c r="B7157" s="10">
        <v>1.2956515457612361E-7</v>
      </c>
      <c r="C7157" s="10">
        <v>5.4194455929813846E-6</v>
      </c>
      <c r="D7157" s="10">
        <v>1.239775519884007E-6</v>
      </c>
      <c r="E7157" s="10">
        <v>0</v>
      </c>
      <c r="F7157" s="10">
        <v>0</v>
      </c>
      <c r="G7157" s="10">
        <v>1.9227769280208719E-6</v>
      </c>
      <c r="H7157" s="10">
        <v>1.8414566195785711E-6</v>
      </c>
      <c r="I7157" s="10">
        <v>1.6208424144447621E-6</v>
      </c>
      <c r="J7157" s="10">
        <v>4.1753192710841381E-6</v>
      </c>
      <c r="K7157">
        <v>7.8163465098776586E-7</v>
      </c>
      <c r="L7157">
        <v>3.4644500472185838E-8</v>
      </c>
      <c r="M7157">
        <v>2.5663389316829091E-6</v>
      </c>
      <c r="N7157">
        <v>4.4737184533497881E-10</v>
      </c>
      <c r="O7157">
        <v>9.9153265768874E-7</v>
      </c>
      <c r="P7157">
        <v>3.932592663660103E-7</v>
      </c>
      <c r="Q7157">
        <v>0</v>
      </c>
      <c r="R7157">
        <v>0</v>
      </c>
      <c r="S7157">
        <v>7.0303128293814843E-5</v>
      </c>
      <c r="T7157">
        <v>1.2652082000407799E-4</v>
      </c>
    </row>
    <row r="7158" spans="1:20">
      <c r="A7158" s="10">
        <v>7152</v>
      </c>
      <c r="B7158" s="10">
        <v>0</v>
      </c>
      <c r="C7158" s="10">
        <v>1.2745061917180241E-6</v>
      </c>
      <c r="D7158" s="10">
        <v>4.366907312225708E-7</v>
      </c>
      <c r="E7158" s="10">
        <v>0</v>
      </c>
      <c r="F7158" s="10">
        <v>0</v>
      </c>
      <c r="G7158" s="10">
        <v>1.3628320967749371E-7</v>
      </c>
      <c r="H7158" s="10">
        <v>8.3678327814146799E-8</v>
      </c>
      <c r="I7158" s="10">
        <v>2.101023537838856E-7</v>
      </c>
      <c r="J7158" s="10">
        <v>5.7565253950374176E-7</v>
      </c>
      <c r="K7158">
        <v>0</v>
      </c>
      <c r="L7158">
        <v>0</v>
      </c>
      <c r="M7158">
        <v>3.9681207915709141E-7</v>
      </c>
      <c r="N7158">
        <v>4.4737184533497881E-10</v>
      </c>
      <c r="O7158">
        <v>1.659405431447024E-7</v>
      </c>
      <c r="P7158">
        <v>0</v>
      </c>
      <c r="Q7158">
        <v>0</v>
      </c>
      <c r="R7158">
        <v>0</v>
      </c>
      <c r="S7158">
        <v>6.4022966768178388E-5</v>
      </c>
      <c r="T7158">
        <v>1.027330159827055E-4</v>
      </c>
    </row>
    <row r="7159" spans="1:20">
      <c r="A7159" s="10">
        <v>7153</v>
      </c>
      <c r="B7159" s="10">
        <v>0</v>
      </c>
      <c r="C7159" s="10">
        <v>4.9797716150632092E-7</v>
      </c>
      <c r="D7159" s="10">
        <v>2.145900988693582E-7</v>
      </c>
      <c r="E7159" s="10">
        <v>0</v>
      </c>
      <c r="F7159" s="10">
        <v>0</v>
      </c>
      <c r="G7159" s="10">
        <v>2.5949868524194258E-7</v>
      </c>
      <c r="H7159" s="10">
        <v>0</v>
      </c>
      <c r="I7159" s="10">
        <v>2.0223261598470919E-8</v>
      </c>
      <c r="J7159" s="10">
        <v>1.539073194058067E-7</v>
      </c>
      <c r="K7159">
        <v>0</v>
      </c>
      <c r="L7159">
        <v>0</v>
      </c>
      <c r="M7159">
        <v>7.7858585248463051E-7</v>
      </c>
      <c r="N7159">
        <v>1.2615886038446399E-9</v>
      </c>
      <c r="O7159">
        <v>3.2394889378860467E-8</v>
      </c>
      <c r="P7159">
        <v>0</v>
      </c>
      <c r="Q7159">
        <v>0</v>
      </c>
      <c r="R7159">
        <v>0</v>
      </c>
      <c r="S7159">
        <v>6.5907782367307947E-5</v>
      </c>
      <c r="T7159">
        <v>8.3542435644824272E-5</v>
      </c>
    </row>
    <row r="7160" spans="1:20">
      <c r="A7160" s="10">
        <v>7154</v>
      </c>
      <c r="B7160" s="10">
        <v>0</v>
      </c>
      <c r="C7160" s="10">
        <v>5.4790627004785181E-7</v>
      </c>
      <c r="D7160" s="10">
        <v>8.5423320135850962E-9</v>
      </c>
      <c r="E7160" s="10">
        <v>0</v>
      </c>
      <c r="F7160" s="10">
        <v>0</v>
      </c>
      <c r="G7160" s="10">
        <v>2.8086158970500721E-7</v>
      </c>
      <c r="H7160" s="10">
        <v>0</v>
      </c>
      <c r="I7160" s="10">
        <v>0</v>
      </c>
      <c r="J7160" s="10">
        <v>1.7299491873191891E-7</v>
      </c>
      <c r="K7160">
        <v>0</v>
      </c>
      <c r="L7160">
        <v>1.154816682406195E-9</v>
      </c>
      <c r="M7160">
        <v>8.7193191873557381E-7</v>
      </c>
      <c r="N7160">
        <v>7.9632188469626209E-10</v>
      </c>
      <c r="O7160">
        <v>4.5317605266660094E-9</v>
      </c>
      <c r="P7160">
        <v>0</v>
      </c>
      <c r="Q7160">
        <v>0</v>
      </c>
      <c r="R7160">
        <v>0</v>
      </c>
      <c r="S7160">
        <v>7.7244163693556724E-5</v>
      </c>
      <c r="T7160">
        <v>1.311488550982609E-4</v>
      </c>
    </row>
    <row r="7161" spans="1:20">
      <c r="A7161" s="10">
        <v>7155</v>
      </c>
      <c r="B7161" s="10">
        <v>0</v>
      </c>
      <c r="C7161" s="10">
        <v>5.4746829541152262E-7</v>
      </c>
      <c r="D7161" s="10">
        <v>1.1997657322450981E-10</v>
      </c>
      <c r="E7161" s="10">
        <v>0</v>
      </c>
      <c r="F7161" s="10">
        <v>0</v>
      </c>
      <c r="G7161" s="10">
        <v>2.8086158970500721E-7</v>
      </c>
      <c r="H7161" s="10">
        <v>0</v>
      </c>
      <c r="I7161" s="10">
        <v>0</v>
      </c>
      <c r="J7161" s="10">
        <v>1.7219371085897089E-7</v>
      </c>
      <c r="K7161">
        <v>0</v>
      </c>
      <c r="L7161">
        <v>0</v>
      </c>
      <c r="M7161">
        <v>8.7178566313591887E-7</v>
      </c>
      <c r="N7161">
        <v>7.5158470016276428E-10</v>
      </c>
      <c r="O7161">
        <v>0</v>
      </c>
      <c r="P7161">
        <v>0</v>
      </c>
      <c r="Q7161">
        <v>0</v>
      </c>
      <c r="R7161">
        <v>0</v>
      </c>
      <c r="S7161">
        <v>8.2075810037687469E-5</v>
      </c>
      <c r="T7161">
        <v>1.4606180313040461E-4</v>
      </c>
    </row>
    <row r="7162" spans="1:20">
      <c r="A7162" s="10">
        <v>7156</v>
      </c>
      <c r="B7162" s="10">
        <v>0</v>
      </c>
      <c r="C7162" s="10">
        <v>3.9680502051427161E-7</v>
      </c>
      <c r="D7162" s="10">
        <v>0</v>
      </c>
      <c r="E7162" s="10">
        <v>0</v>
      </c>
      <c r="F7162" s="10">
        <v>0</v>
      </c>
      <c r="G7162" s="10">
        <v>2.255604540382088E-7</v>
      </c>
      <c r="H7162" s="10">
        <v>0</v>
      </c>
      <c r="I7162" s="10">
        <v>0</v>
      </c>
      <c r="J7162" s="10">
        <v>1.715621705355884E-7</v>
      </c>
      <c r="K7162">
        <v>0</v>
      </c>
      <c r="L7162">
        <v>0</v>
      </c>
      <c r="M7162">
        <v>4.8638600712000146E-7</v>
      </c>
      <c r="N7162">
        <v>8.4105906922976E-10</v>
      </c>
      <c r="O7162">
        <v>1.6115791346607421E-10</v>
      </c>
      <c r="P7162">
        <v>0</v>
      </c>
      <c r="Q7162">
        <v>0</v>
      </c>
      <c r="R7162">
        <v>0</v>
      </c>
      <c r="S7162">
        <v>9.028501389205204E-5</v>
      </c>
      <c r="T7162">
        <v>1.4178545452036491E-4</v>
      </c>
    </row>
    <row r="7163" spans="1:20">
      <c r="A7163" s="10">
        <v>7157</v>
      </c>
      <c r="B7163" s="10">
        <v>0</v>
      </c>
      <c r="C7163" s="10">
        <v>0</v>
      </c>
      <c r="D7163" s="10">
        <v>0</v>
      </c>
      <c r="E7163" s="10">
        <v>0</v>
      </c>
      <c r="F7163" s="10">
        <v>0</v>
      </c>
      <c r="G7163" s="10">
        <v>1.117385960390791E-8</v>
      </c>
      <c r="H7163" s="10">
        <v>0</v>
      </c>
      <c r="I7163" s="10">
        <v>0</v>
      </c>
      <c r="J7163" s="10">
        <v>1.051750287806217E-7</v>
      </c>
      <c r="K7163">
        <v>0</v>
      </c>
      <c r="L7163">
        <v>0</v>
      </c>
      <c r="M7163">
        <v>7.9728144557917419E-8</v>
      </c>
      <c r="N7163">
        <v>9.2158600139005622E-10</v>
      </c>
      <c r="O7163">
        <v>1.0743860897738281E-11</v>
      </c>
      <c r="P7163">
        <v>0</v>
      </c>
      <c r="Q7163">
        <v>0</v>
      </c>
      <c r="R7163">
        <v>0</v>
      </c>
      <c r="S7163">
        <v>9.9047599609795615E-5</v>
      </c>
      <c r="T7163">
        <v>1.4600544536114341E-4</v>
      </c>
    </row>
    <row r="7164" spans="1:20">
      <c r="A7164" s="10">
        <v>7158</v>
      </c>
      <c r="B7164" s="10">
        <v>7.8217544222973404E-7</v>
      </c>
      <c r="C7164" s="10">
        <v>1.9872004186847451E-7</v>
      </c>
      <c r="D7164" s="10">
        <v>5.9723738268294856E-8</v>
      </c>
      <c r="E7164" s="10">
        <v>4.7439320411152092E-7</v>
      </c>
      <c r="F7164" s="10">
        <v>8.468396434336933E-9</v>
      </c>
      <c r="G7164" s="10">
        <v>4.5184815588792621E-7</v>
      </c>
      <c r="H7164" s="10">
        <v>1.21904488224464E-7</v>
      </c>
      <c r="I7164" s="10">
        <v>5.9429232148215123E-7</v>
      </c>
      <c r="J7164" s="10">
        <v>3.1591155131587541E-7</v>
      </c>
      <c r="K7164">
        <v>1.4879325030674341E-7</v>
      </c>
      <c r="L7164">
        <v>5.1836833831508083E-8</v>
      </c>
      <c r="M7164">
        <v>1.4504248572407301E-7</v>
      </c>
      <c r="N7164">
        <v>3.6969243497023972E-7</v>
      </c>
      <c r="O7164">
        <v>2.146389728393583E-7</v>
      </c>
      <c r="P7164">
        <v>2.2562570812243441E-8</v>
      </c>
      <c r="Q7164">
        <v>1.644489400229882E-7</v>
      </c>
      <c r="R7164">
        <v>9.0424785409405E-7</v>
      </c>
      <c r="S7164">
        <v>1.0491633451555609E-4</v>
      </c>
      <c r="T7164">
        <v>1.4620058610482009E-4</v>
      </c>
    </row>
    <row r="7165" spans="1:20">
      <c r="A7165" s="10">
        <v>7159</v>
      </c>
      <c r="B7165" s="10">
        <v>5.9119257182747451E-5</v>
      </c>
      <c r="C7165" s="10">
        <v>3.2528947797071442E-5</v>
      </c>
      <c r="D7165" s="10">
        <v>3.8071642283591569E-5</v>
      </c>
      <c r="E7165" s="10">
        <v>5.6680677606973257E-5</v>
      </c>
      <c r="F7165" s="10">
        <v>2.9203153677542041E-5</v>
      </c>
      <c r="G7165" s="10">
        <v>3.5906306769201518E-5</v>
      </c>
      <c r="H7165" s="10">
        <v>3.4135815392754189E-5</v>
      </c>
      <c r="I7165" s="10">
        <v>4.7073766915807147E-5</v>
      </c>
      <c r="J7165" s="10">
        <v>3.5008706135399998E-5</v>
      </c>
      <c r="K7165">
        <v>3.2161869366810989E-5</v>
      </c>
      <c r="L7165">
        <v>3.0049961254773089E-5</v>
      </c>
      <c r="M7165">
        <v>4.3751629564233802E-5</v>
      </c>
      <c r="N7165">
        <v>4.6970997157906037E-5</v>
      </c>
      <c r="O7165">
        <v>3.5089372067618247E-5</v>
      </c>
      <c r="P7165">
        <v>3.0673815019244967E-5</v>
      </c>
      <c r="Q7165">
        <v>3.6130184334290353E-5</v>
      </c>
      <c r="R7165">
        <v>5.2994514580840911E-5</v>
      </c>
      <c r="S7165">
        <v>1.113965915986306E-4</v>
      </c>
      <c r="T7165">
        <v>1.477257631468066E-4</v>
      </c>
    </row>
    <row r="7166" spans="1:20">
      <c r="A7166" s="10">
        <v>7160</v>
      </c>
      <c r="B7166" s="10">
        <v>2.0126581878566341E-4</v>
      </c>
      <c r="C7166" s="10">
        <v>1.5986886012004899E-4</v>
      </c>
      <c r="D7166" s="10">
        <v>1.8569405614673971E-4</v>
      </c>
      <c r="E7166" s="10">
        <v>2.262141124236985E-4</v>
      </c>
      <c r="F7166" s="10">
        <v>1.63379435292436E-4</v>
      </c>
      <c r="G7166" s="10">
        <v>1.480078733273292E-4</v>
      </c>
      <c r="H7166" s="10">
        <v>1.788998163300452E-4</v>
      </c>
      <c r="I7166" s="10">
        <v>1.776449260760743E-4</v>
      </c>
      <c r="J7166" s="10">
        <v>1.5692692224159469E-4</v>
      </c>
      <c r="K7166">
        <v>1.4619468378779921E-4</v>
      </c>
      <c r="L7166">
        <v>1.5723685138826181E-4</v>
      </c>
      <c r="M7166">
        <v>1.8739634424148909E-4</v>
      </c>
      <c r="N7166">
        <v>1.7339402614332191E-4</v>
      </c>
      <c r="O7166">
        <v>1.638300698746935E-4</v>
      </c>
      <c r="P7166">
        <v>1.8138037084052379E-4</v>
      </c>
      <c r="Q7166">
        <v>1.730770882656044E-4</v>
      </c>
      <c r="R7166">
        <v>1.563126650527321E-4</v>
      </c>
      <c r="S7166">
        <v>9.8384184299872915E-5</v>
      </c>
      <c r="T7166">
        <v>1.4623792997966521E-4</v>
      </c>
    </row>
    <row r="7167" spans="1:20">
      <c r="A7167" s="10">
        <v>7161</v>
      </c>
      <c r="B7167" s="10">
        <v>2.448994561113249E-4</v>
      </c>
      <c r="C7167" s="10">
        <v>3.2635463447614019E-4</v>
      </c>
      <c r="D7167" s="10">
        <v>3.2356325943396278E-4</v>
      </c>
      <c r="E7167" s="10">
        <v>4.0620205921525128E-4</v>
      </c>
      <c r="F7167" s="10">
        <v>3.3218343563240911E-4</v>
      </c>
      <c r="G7167" s="10">
        <v>2.8290434453011922E-4</v>
      </c>
      <c r="H7167" s="10">
        <v>3.5464364285131832E-4</v>
      </c>
      <c r="I7167" s="10">
        <v>2.9177041623200753E-4</v>
      </c>
      <c r="J7167" s="10">
        <v>3.2867377472663818E-4</v>
      </c>
      <c r="K7167">
        <v>3.4341098727382692E-4</v>
      </c>
      <c r="L7167">
        <v>2.9791458427458171E-4</v>
      </c>
      <c r="M7167">
        <v>3.4589015486602399E-4</v>
      </c>
      <c r="N7167">
        <v>3.0669203301448612E-4</v>
      </c>
      <c r="O7167">
        <v>3.1497568106383819E-4</v>
      </c>
      <c r="P7167">
        <v>3.5809441240231861E-4</v>
      </c>
      <c r="Q7167">
        <v>3.3144108030959998E-4</v>
      </c>
      <c r="R7167">
        <v>2.8134677463324912E-4</v>
      </c>
      <c r="S7167">
        <v>7.9644327484931966E-5</v>
      </c>
      <c r="T7167">
        <v>1.486680120726599E-4</v>
      </c>
    </row>
    <row r="7168" spans="1:20">
      <c r="A7168" s="10">
        <v>7162</v>
      </c>
      <c r="B7168" s="10">
        <v>4.0266925109571478E-4</v>
      </c>
      <c r="C7168" s="10">
        <v>3.9355826854782619E-4</v>
      </c>
      <c r="D7168" s="10">
        <v>3.7181360681088873E-4</v>
      </c>
      <c r="E7168" s="10">
        <v>5.371554698704585E-4</v>
      </c>
      <c r="F7168" s="10">
        <v>4.4474246395462491E-4</v>
      </c>
      <c r="G7168" s="10">
        <v>3.6881302626866368E-4</v>
      </c>
      <c r="H7168" s="10">
        <v>4.4849727408027861E-4</v>
      </c>
      <c r="I7168" s="10">
        <v>4.119215297420317E-4</v>
      </c>
      <c r="J7168" s="10">
        <v>4.1001527526717202E-4</v>
      </c>
      <c r="K7168">
        <v>3.9680839532561508E-4</v>
      </c>
      <c r="L7168">
        <v>3.8041464476005468E-4</v>
      </c>
      <c r="M7168">
        <v>4.1086654420505799E-4</v>
      </c>
      <c r="N7168">
        <v>3.6384208624301741E-4</v>
      </c>
      <c r="O7168">
        <v>2.5941863997437821E-4</v>
      </c>
      <c r="P7168">
        <v>4.6041698492048838E-4</v>
      </c>
      <c r="Q7168">
        <v>4.3346437267366617E-4</v>
      </c>
      <c r="R7168">
        <v>4.3083581330030912E-4</v>
      </c>
      <c r="S7168">
        <v>6.8438806549806066E-5</v>
      </c>
      <c r="T7168">
        <v>1.4925308691880781E-4</v>
      </c>
    </row>
    <row r="7169" spans="1:20">
      <c r="A7169" s="10">
        <v>7163</v>
      </c>
      <c r="B7169" s="10">
        <v>3.9064972165911102E-4</v>
      </c>
      <c r="C7169" s="10">
        <v>4.4826473215662128E-4</v>
      </c>
      <c r="D7169" s="10">
        <v>4.05650851708201E-4</v>
      </c>
      <c r="E7169" s="10">
        <v>6.0962620572050134E-4</v>
      </c>
      <c r="F7169" s="10">
        <v>4.9897134477653118E-4</v>
      </c>
      <c r="G7169" s="10">
        <v>4.1113570980146438E-4</v>
      </c>
      <c r="H7169" s="10">
        <v>5.0621541749845222E-4</v>
      </c>
      <c r="I7169" s="10">
        <v>3.81607943994938E-4</v>
      </c>
      <c r="J7169" s="10">
        <v>4.6009673161208283E-4</v>
      </c>
      <c r="K7169">
        <v>3.7424243089365631E-4</v>
      </c>
      <c r="L7169">
        <v>4.309522087773961E-4</v>
      </c>
      <c r="M7169">
        <v>3.8866747359176383E-4</v>
      </c>
      <c r="N7169">
        <v>4.5934566777471882E-4</v>
      </c>
      <c r="O7169">
        <v>2.6232521480374949E-4</v>
      </c>
      <c r="P7169">
        <v>5.1325141266312898E-4</v>
      </c>
      <c r="Q7169">
        <v>4.9369530137956523E-4</v>
      </c>
      <c r="R7169">
        <v>4.0729834962481153E-4</v>
      </c>
      <c r="S7169">
        <v>4.8630262108890622E-5</v>
      </c>
      <c r="T7169">
        <v>1.1714403356911969E-4</v>
      </c>
    </row>
    <row r="7170" spans="1:20">
      <c r="A7170" s="10">
        <v>7164</v>
      </c>
      <c r="B7170" s="10">
        <v>3.3054062625728121E-4</v>
      </c>
      <c r="C7170" s="10">
        <v>4.41267605569162E-4</v>
      </c>
      <c r="D7170" s="10">
        <v>3.9687166194375608E-4</v>
      </c>
      <c r="E7170" s="10">
        <v>5.2991543851783169E-4</v>
      </c>
      <c r="F7170" s="10">
        <v>4.8292027931912769E-4</v>
      </c>
      <c r="G7170" s="10">
        <v>3.9576644753200259E-4</v>
      </c>
      <c r="H7170" s="10">
        <v>5.1408136367186769E-4</v>
      </c>
      <c r="I7170" s="10">
        <v>3.1947425940671538E-4</v>
      </c>
      <c r="J7170" s="10">
        <v>4.7794137003501588E-4</v>
      </c>
      <c r="K7170">
        <v>3.0324972632651218E-4</v>
      </c>
      <c r="L7170">
        <v>4.4819826998286719E-4</v>
      </c>
      <c r="M7170">
        <v>3.7717313834204693E-4</v>
      </c>
      <c r="N7170">
        <v>4.4747134307024052E-4</v>
      </c>
      <c r="O7170">
        <v>2.0969345199390471E-4</v>
      </c>
      <c r="P7170">
        <v>5.2986965219368814E-4</v>
      </c>
      <c r="Q7170">
        <v>5.2169172182405291E-4</v>
      </c>
      <c r="R7170">
        <v>3.260360859999019E-4</v>
      </c>
      <c r="S7170">
        <v>3.1120498650064098E-5</v>
      </c>
      <c r="T7170">
        <v>9.9410013617141335E-5</v>
      </c>
    </row>
    <row r="7171" spans="1:20">
      <c r="A7171" s="10">
        <v>7165</v>
      </c>
      <c r="B7171" s="10">
        <v>2.2097906433126609E-4</v>
      </c>
      <c r="C7171" s="10">
        <v>4.0257444725939732E-4</v>
      </c>
      <c r="D7171" s="10">
        <v>3.6326148770834293E-4</v>
      </c>
      <c r="E7171" s="10">
        <v>4.3070461139851961E-4</v>
      </c>
      <c r="F7171" s="10">
        <v>4.2401099378635161E-4</v>
      </c>
      <c r="G7171" s="10">
        <v>3.4974053575945912E-4</v>
      </c>
      <c r="H7171" s="10">
        <v>4.6093393221367698E-4</v>
      </c>
      <c r="I7171" s="10">
        <v>2.490515856940811E-4</v>
      </c>
      <c r="J7171" s="10">
        <v>4.4314731102351919E-4</v>
      </c>
      <c r="K7171">
        <v>2.1569265956316509E-4</v>
      </c>
      <c r="L7171">
        <v>4.0232607875119572E-4</v>
      </c>
      <c r="M7171">
        <v>2.5588956253070222E-4</v>
      </c>
      <c r="N7171">
        <v>4.3741553570614581E-4</v>
      </c>
      <c r="O7171">
        <v>1.8853163125174191E-4</v>
      </c>
      <c r="P7171">
        <v>4.8017196547035448E-4</v>
      </c>
      <c r="Q7171">
        <v>4.4322503978367727E-4</v>
      </c>
      <c r="R7171">
        <v>3.0910549468929008E-4</v>
      </c>
      <c r="S7171">
        <v>2.5439998711107969E-5</v>
      </c>
      <c r="T7171">
        <v>1.2316270462595959E-4</v>
      </c>
    </row>
    <row r="7172" spans="1:20">
      <c r="A7172" s="10">
        <v>7166</v>
      </c>
      <c r="B7172" s="10">
        <v>2.6114496076429499E-4</v>
      </c>
      <c r="C7172" s="10">
        <v>3.08587295505441E-4</v>
      </c>
      <c r="D7172" s="10">
        <v>2.6647622591940561E-4</v>
      </c>
      <c r="E7172" s="10">
        <v>2.6885098229244991E-4</v>
      </c>
      <c r="F7172" s="10">
        <v>2.7761453755103729E-4</v>
      </c>
      <c r="G7172" s="10">
        <v>2.4298909177547471E-4</v>
      </c>
      <c r="H7172" s="10">
        <v>3.7060976158919919E-4</v>
      </c>
      <c r="I7172" s="10">
        <v>1.6915292718462511E-4</v>
      </c>
      <c r="J7172" s="10">
        <v>3.5930147385626528E-4</v>
      </c>
      <c r="K7172">
        <v>1.7501096021073451E-4</v>
      </c>
      <c r="L7172">
        <v>2.7300068465001872E-4</v>
      </c>
      <c r="M7172">
        <v>1.8259305731766029E-4</v>
      </c>
      <c r="N7172">
        <v>3.6476820635805989E-4</v>
      </c>
      <c r="O7172">
        <v>1.5085108919316199E-4</v>
      </c>
      <c r="P7172">
        <v>3.257364237991308E-4</v>
      </c>
      <c r="Q7172">
        <v>3.2701761132953049E-4</v>
      </c>
      <c r="R7172">
        <v>1.7884079433976271E-4</v>
      </c>
      <c r="S7172">
        <v>2.323220326946489E-5</v>
      </c>
      <c r="T7172">
        <v>1.5035580866266401E-4</v>
      </c>
    </row>
    <row r="7173" spans="1:20">
      <c r="A7173" s="10">
        <v>7167</v>
      </c>
      <c r="B7173" s="10">
        <v>1.6513713795258199E-4</v>
      </c>
      <c r="C7173" s="10">
        <v>1.7495122186121011E-4</v>
      </c>
      <c r="D7173" s="10">
        <v>1.395649023829004E-4</v>
      </c>
      <c r="E7173" s="10">
        <v>1.6437853911839101E-4</v>
      </c>
      <c r="F7173" s="10">
        <v>1.373736584002005E-4</v>
      </c>
      <c r="G7173" s="10">
        <v>1.380329527609873E-4</v>
      </c>
      <c r="H7173" s="10">
        <v>1.9191520928076651E-4</v>
      </c>
      <c r="I7173" s="10">
        <v>1.025854918345164E-4</v>
      </c>
      <c r="J7173" s="10">
        <v>2.0993320913514549E-4</v>
      </c>
      <c r="K7173">
        <v>1.6326214340653121E-4</v>
      </c>
      <c r="L7173">
        <v>1.8322767531000269E-4</v>
      </c>
      <c r="M7173">
        <v>1.155278060243152E-4</v>
      </c>
      <c r="N7173">
        <v>2.2641921029919939E-4</v>
      </c>
      <c r="O7173">
        <v>1.201142340605015E-4</v>
      </c>
      <c r="P7173">
        <v>1.997616170337673E-4</v>
      </c>
      <c r="Q7173">
        <v>1.6001519946874689E-4</v>
      </c>
      <c r="R7173">
        <v>9.2081432258047581E-5</v>
      </c>
      <c r="S7173">
        <v>2.0771954082081898E-5</v>
      </c>
      <c r="T7173">
        <v>1.5084745054520039E-4</v>
      </c>
    </row>
    <row r="7174" spans="1:20">
      <c r="A7174" s="10">
        <v>7168</v>
      </c>
      <c r="B7174" s="10">
        <v>5.7678722617284152E-5</v>
      </c>
      <c r="C7174" s="10">
        <v>9.2560747198866549E-5</v>
      </c>
      <c r="D7174" s="10">
        <v>7.2702235870648096E-5</v>
      </c>
      <c r="E7174" s="10">
        <v>1.0601665073235E-4</v>
      </c>
      <c r="F7174" s="10">
        <v>5.2947645869271822E-5</v>
      </c>
      <c r="G7174" s="10">
        <v>7.1488494907972084E-5</v>
      </c>
      <c r="H7174" s="10">
        <v>8.6586783127293361E-5</v>
      </c>
      <c r="I7174" s="10">
        <v>5.206705632411846E-5</v>
      </c>
      <c r="J7174" s="10">
        <v>9.0389115702613836E-5</v>
      </c>
      <c r="K7174">
        <v>9.6065356576996997E-5</v>
      </c>
      <c r="L7174">
        <v>1.049417429915493E-4</v>
      </c>
      <c r="M7174">
        <v>7.1711542252317313E-5</v>
      </c>
      <c r="N7174">
        <v>1.116031677877859E-4</v>
      </c>
      <c r="O7174">
        <v>9.4859971681149829E-5</v>
      </c>
      <c r="P7174">
        <v>7.6216137671922897E-5</v>
      </c>
      <c r="Q7174">
        <v>9.0899696302397629E-5</v>
      </c>
      <c r="R7174">
        <v>3.5846765766125547E-5</v>
      </c>
      <c r="S7174">
        <v>2.2915657031464771E-5</v>
      </c>
      <c r="T7174">
        <v>1.474970156297136E-4</v>
      </c>
    </row>
    <row r="7175" spans="1:20">
      <c r="A7175" s="10">
        <v>7169</v>
      </c>
      <c r="B7175" s="10">
        <v>1.8694712600969682E-5</v>
      </c>
      <c r="C7175" s="10">
        <v>8.8876346887196099E-5</v>
      </c>
      <c r="D7175" s="10">
        <v>7.3256407662372112E-5</v>
      </c>
      <c r="E7175" s="10">
        <v>6.5362532143197063E-5</v>
      </c>
      <c r="F7175" s="10">
        <v>5.4791639192848683E-6</v>
      </c>
      <c r="G7175" s="10">
        <v>3.7033821170467158E-5</v>
      </c>
      <c r="H7175" s="10">
        <v>4.1504933996515343E-5</v>
      </c>
      <c r="I7175" s="10">
        <v>3.7839750554973683E-5</v>
      </c>
      <c r="J7175" s="10">
        <v>5.4823594838699348E-5</v>
      </c>
      <c r="K7175">
        <v>3.0628476697485643E-5</v>
      </c>
      <c r="L7175">
        <v>8.3354754747330323E-5</v>
      </c>
      <c r="M7175">
        <v>5.0977047398485727E-5</v>
      </c>
      <c r="N7175">
        <v>2.2772289435683091E-5</v>
      </c>
      <c r="O7175">
        <v>1.3612187636032961E-4</v>
      </c>
      <c r="P7175">
        <v>7.0694242957012418E-6</v>
      </c>
      <c r="Q7175">
        <v>5.0609316921986297E-5</v>
      </c>
      <c r="R7175">
        <v>5.0000487493413832E-6</v>
      </c>
      <c r="S7175">
        <v>3.1741321273057162E-5</v>
      </c>
      <c r="T7175">
        <v>1.4716103202782731E-4</v>
      </c>
    </row>
    <row r="7176" spans="1:20">
      <c r="A7176" s="10">
        <v>7170</v>
      </c>
      <c r="B7176" s="10">
        <v>1.9854945070333061E-5</v>
      </c>
      <c r="C7176" s="10">
        <v>9.3866921146664356E-5</v>
      </c>
      <c r="D7176" s="10">
        <v>7.060803878618562E-5</v>
      </c>
      <c r="E7176" s="10">
        <v>7.8444649039539706E-5</v>
      </c>
      <c r="F7176" s="10">
        <v>0</v>
      </c>
      <c r="G7176" s="10">
        <v>5.786260378121793E-5</v>
      </c>
      <c r="H7176" s="10">
        <v>4.3636303934164939E-5</v>
      </c>
      <c r="I7176" s="10">
        <v>4.2060725158988867E-5</v>
      </c>
      <c r="J7176" s="10">
        <v>7.4893894472932045E-5</v>
      </c>
      <c r="K7176">
        <v>2.8588164461347499E-5</v>
      </c>
      <c r="L7176">
        <v>8.0406219052976715E-5</v>
      </c>
      <c r="M7176">
        <v>5.3414283012986101E-5</v>
      </c>
      <c r="N7176">
        <v>6.0261099409582973E-6</v>
      </c>
      <c r="O7176">
        <v>1.275946375410769E-4</v>
      </c>
      <c r="P7176">
        <v>2.1820905582933348E-6</v>
      </c>
      <c r="Q7176">
        <v>4.2416102405916688E-5</v>
      </c>
      <c r="R7176">
        <v>3.096970986252197E-6</v>
      </c>
      <c r="S7176">
        <v>5.1209362425941489E-5</v>
      </c>
      <c r="T7176">
        <v>1.42298726539712E-4</v>
      </c>
    </row>
    <row r="7177" spans="1:20">
      <c r="A7177" s="10">
        <v>7171</v>
      </c>
      <c r="B7177" s="10">
        <v>1.827187647174876E-5</v>
      </c>
      <c r="C7177" s="10">
        <v>9.183101575854663E-5</v>
      </c>
      <c r="D7177" s="10">
        <v>6.606381809639142E-5</v>
      </c>
      <c r="E7177" s="10">
        <v>6.6280621641056348E-5</v>
      </c>
      <c r="F7177" s="10">
        <v>0</v>
      </c>
      <c r="G7177" s="10">
        <v>5.6351790958859813E-5</v>
      </c>
      <c r="H7177" s="10">
        <v>4.5684666470831971E-5</v>
      </c>
      <c r="I7177" s="10">
        <v>3.5812578034936379E-5</v>
      </c>
      <c r="J7177" s="10">
        <v>8.997931790579781E-5</v>
      </c>
      <c r="K7177">
        <v>1.56675962022837E-5</v>
      </c>
      <c r="L7177">
        <v>4.6969931099549808E-5</v>
      </c>
      <c r="M7177">
        <v>5.1811854621296619E-5</v>
      </c>
      <c r="N7177">
        <v>7.8249831836133401E-6</v>
      </c>
      <c r="O7177">
        <v>6.8758502150707051E-5</v>
      </c>
      <c r="P7177">
        <v>7.3196966675221919E-6</v>
      </c>
      <c r="Q7177">
        <v>3.7956838546157682E-5</v>
      </c>
      <c r="R7177">
        <v>5.7194455911647908E-6</v>
      </c>
      <c r="S7177">
        <v>6.0043848025667111E-5</v>
      </c>
      <c r="T7177">
        <v>1.46167153023845E-4</v>
      </c>
    </row>
    <row r="7178" spans="1:20">
      <c r="A7178" s="10">
        <v>7172</v>
      </c>
      <c r="B7178" s="10">
        <v>9.815648410821011E-6</v>
      </c>
      <c r="C7178" s="10">
        <v>5.8918618977495792E-5</v>
      </c>
      <c r="D7178" s="10">
        <v>3.2800740886379622E-5</v>
      </c>
      <c r="E7178" s="10">
        <v>3.2682951008791597E-5</v>
      </c>
      <c r="F7178" s="10">
        <v>0</v>
      </c>
      <c r="G7178" s="10">
        <v>4.2538280313046238E-5</v>
      </c>
      <c r="H7178" s="10">
        <v>3.3927013378098219E-5</v>
      </c>
      <c r="I7178" s="10">
        <v>2.1272282624106802E-5</v>
      </c>
      <c r="J7178" s="10">
        <v>7.2256002385025805E-5</v>
      </c>
      <c r="K7178">
        <v>1.193934639530809E-5</v>
      </c>
      <c r="L7178">
        <v>1.5135027439615591E-5</v>
      </c>
      <c r="M7178">
        <v>3.0152398080660699E-5</v>
      </c>
      <c r="N7178">
        <v>6.7621797855248454E-6</v>
      </c>
      <c r="O7178">
        <v>1.0575487407293291E-5</v>
      </c>
      <c r="P7178">
        <v>7.4882363531076246E-6</v>
      </c>
      <c r="Q7178">
        <v>1.8907555786620991E-5</v>
      </c>
      <c r="R7178">
        <v>4.4744908585156099E-6</v>
      </c>
      <c r="S7178">
        <v>6.195343953366666E-5</v>
      </c>
      <c r="T7178">
        <v>1.4527431959749599E-4</v>
      </c>
    </row>
    <row r="7179" spans="1:20">
      <c r="A7179" s="10">
        <v>7173</v>
      </c>
      <c r="B7179" s="10">
        <v>1.3930726734387031E-6</v>
      </c>
      <c r="C7179" s="10">
        <v>2.092765664266494E-5</v>
      </c>
      <c r="D7179" s="10">
        <v>1.341271741605026E-5</v>
      </c>
      <c r="E7179" s="10">
        <v>9.3841225567598171E-6</v>
      </c>
      <c r="F7179" s="10">
        <v>0</v>
      </c>
      <c r="G7179" s="10">
        <v>2.475192282380832E-5</v>
      </c>
      <c r="H7179" s="10">
        <v>1.1886362695964219E-5</v>
      </c>
      <c r="I7179" s="10">
        <v>1.0704906179562939E-5</v>
      </c>
      <c r="J7179" s="10">
        <v>3.6455256315588792E-5</v>
      </c>
      <c r="K7179">
        <v>3.594290409243427E-6</v>
      </c>
      <c r="L7179">
        <v>1.154816682406195E-8</v>
      </c>
      <c r="M7179">
        <v>1.3668444478607361E-5</v>
      </c>
      <c r="N7179">
        <v>3.6549720549061091E-6</v>
      </c>
      <c r="O7179">
        <v>2.2487193629175691E-6</v>
      </c>
      <c r="P7179">
        <v>7.4936731171587667E-6</v>
      </c>
      <c r="Q7179">
        <v>4.6206002015481172E-6</v>
      </c>
      <c r="R7179">
        <v>9.9173416789487753E-7</v>
      </c>
      <c r="S7179">
        <v>5.7063276020125558E-5</v>
      </c>
      <c r="T7179">
        <v>1.4345681003523729E-4</v>
      </c>
    </row>
    <row r="7180" spans="1:20">
      <c r="A7180" s="10">
        <v>7174</v>
      </c>
      <c r="B7180" s="10">
        <v>5.167770478322487E-8</v>
      </c>
      <c r="C7180" s="10">
        <v>1.1173819149856451E-5</v>
      </c>
      <c r="D7180" s="10">
        <v>4.4801723959440384E-6</v>
      </c>
      <c r="E7180" s="10">
        <v>1.100442256876629E-6</v>
      </c>
      <c r="F7180" s="10">
        <v>0</v>
      </c>
      <c r="G7180" s="10">
        <v>7.7568649289152327E-6</v>
      </c>
      <c r="H7180" s="10">
        <v>3.6605330369895182E-6</v>
      </c>
      <c r="I7180" s="10">
        <v>3.3850041948005168E-6</v>
      </c>
      <c r="J7180" s="10">
        <v>1.215294724027341E-5</v>
      </c>
      <c r="K7180">
        <v>0</v>
      </c>
      <c r="L7180">
        <v>3.4644500472185838E-8</v>
      </c>
      <c r="M7180">
        <v>3.3479423153432432E-6</v>
      </c>
      <c r="N7180">
        <v>4.4100127025740859E-7</v>
      </c>
      <c r="O7180">
        <v>5.0116350736634888E-7</v>
      </c>
      <c r="P7180">
        <v>6.3755119773070239E-6</v>
      </c>
      <c r="Q7180">
        <v>0</v>
      </c>
      <c r="R7180">
        <v>4.5579701655774681E-7</v>
      </c>
      <c r="S7180">
        <v>5.604841124061299E-5</v>
      </c>
      <c r="T7180">
        <v>1.368447621763519E-4</v>
      </c>
    </row>
    <row r="7181" spans="1:20">
      <c r="A7181" s="10">
        <v>7175</v>
      </c>
      <c r="B7181" s="10">
        <v>0</v>
      </c>
      <c r="C7181" s="10">
        <v>4.672952863329139E-6</v>
      </c>
      <c r="D7181" s="10">
        <v>1.1177497467888231E-6</v>
      </c>
      <c r="E7181" s="10">
        <v>0</v>
      </c>
      <c r="F7181" s="10">
        <v>0</v>
      </c>
      <c r="G7181" s="10">
        <v>1.0424642848093341E-6</v>
      </c>
      <c r="H7181" s="10">
        <v>1.073899655264224E-6</v>
      </c>
      <c r="I7181" s="10">
        <v>2.3106520894938629E-7</v>
      </c>
      <c r="J7181" s="10">
        <v>4.6712563402170506E-6</v>
      </c>
      <c r="K7181">
        <v>0</v>
      </c>
      <c r="L7181">
        <v>0</v>
      </c>
      <c r="M7181">
        <v>7.7434713191548943E-7</v>
      </c>
      <c r="N7181">
        <v>9.1263856448335662E-10</v>
      </c>
      <c r="O7181">
        <v>7.2151472244851206E-8</v>
      </c>
      <c r="P7181">
        <v>3.6969995547772402E-7</v>
      </c>
      <c r="Q7181">
        <v>0</v>
      </c>
      <c r="R7181">
        <v>0</v>
      </c>
      <c r="S7181">
        <v>5.595915796580573E-5</v>
      </c>
      <c r="T7181">
        <v>1.4206695026067659E-4</v>
      </c>
    </row>
    <row r="7182" spans="1:20">
      <c r="A7182" s="10">
        <v>7176</v>
      </c>
      <c r="B7182" s="10">
        <v>0</v>
      </c>
      <c r="C7182" s="10">
        <v>1.177626202162002E-6</v>
      </c>
      <c r="D7182" s="10">
        <v>3.7259924580603761E-7</v>
      </c>
      <c r="E7182" s="10">
        <v>0</v>
      </c>
      <c r="F7182" s="10">
        <v>0</v>
      </c>
      <c r="G7182" s="10">
        <v>8.35577433431215E-8</v>
      </c>
      <c r="H7182" s="10">
        <v>7.0926550766771843E-8</v>
      </c>
      <c r="I7182" s="10">
        <v>0</v>
      </c>
      <c r="J7182" s="10">
        <v>7.7732480885283623E-7</v>
      </c>
      <c r="K7182">
        <v>0</v>
      </c>
      <c r="L7182">
        <v>0</v>
      </c>
      <c r="M7182">
        <v>1.9206680147080189E-7</v>
      </c>
      <c r="N7182">
        <v>9.4842831211015503E-10</v>
      </c>
      <c r="O7182">
        <v>2.041333570570274E-10</v>
      </c>
      <c r="P7182">
        <v>0</v>
      </c>
      <c r="Q7182">
        <v>0</v>
      </c>
      <c r="R7182">
        <v>0</v>
      </c>
      <c r="S7182">
        <v>4.5434249378496408E-5</v>
      </c>
      <c r="T7182">
        <v>1.397400523334969E-4</v>
      </c>
    </row>
    <row r="7183" spans="1:20">
      <c r="A7183" s="10">
        <v>7177</v>
      </c>
      <c r="B7183" s="10">
        <v>0</v>
      </c>
      <c r="C7183" s="10">
        <v>4.9797716150632092E-7</v>
      </c>
      <c r="D7183" s="10">
        <v>3.7432690846047063E-8</v>
      </c>
      <c r="E7183" s="10">
        <v>0</v>
      </c>
      <c r="F7183" s="10">
        <v>0</v>
      </c>
      <c r="G7183" s="10">
        <v>2.4540825889396393E-7</v>
      </c>
      <c r="H7183" s="10">
        <v>0</v>
      </c>
      <c r="I7183" s="10">
        <v>0</v>
      </c>
      <c r="J7183" s="10">
        <v>2.050149557249079E-8</v>
      </c>
      <c r="K7183">
        <v>0</v>
      </c>
      <c r="L7183">
        <v>0</v>
      </c>
      <c r="M7183">
        <v>3.6540570799682949E-7</v>
      </c>
      <c r="N7183">
        <v>1.717907886086318E-9</v>
      </c>
      <c r="O7183">
        <v>6.4463165386429703E-11</v>
      </c>
      <c r="P7183">
        <v>0</v>
      </c>
      <c r="Q7183">
        <v>0</v>
      </c>
      <c r="R7183">
        <v>0</v>
      </c>
      <c r="S7183">
        <v>3.7249613293851788E-5</v>
      </c>
      <c r="T7183">
        <v>1.4446397108307799E-4</v>
      </c>
    </row>
    <row r="7184" spans="1:20">
      <c r="A7184" s="10">
        <v>7178</v>
      </c>
      <c r="B7184" s="10">
        <v>0</v>
      </c>
      <c r="C7184" s="10">
        <v>5.4703032077519332E-7</v>
      </c>
      <c r="D7184" s="10">
        <v>2.3995314644901959E-11</v>
      </c>
      <c r="E7184" s="10">
        <v>0</v>
      </c>
      <c r="F7184" s="10">
        <v>0</v>
      </c>
      <c r="G7184" s="10">
        <v>2.9108851205434669E-7</v>
      </c>
      <c r="H7184" s="10">
        <v>0</v>
      </c>
      <c r="I7184" s="10">
        <v>0</v>
      </c>
      <c r="J7184" s="10">
        <v>1.3106818203930319E-7</v>
      </c>
      <c r="K7184">
        <v>0</v>
      </c>
      <c r="L7184">
        <v>0</v>
      </c>
      <c r="M7184">
        <v>4.2782006083117652E-7</v>
      </c>
      <c r="N7184">
        <v>8.7684881685655831E-10</v>
      </c>
      <c r="O7184">
        <v>0</v>
      </c>
      <c r="P7184">
        <v>0</v>
      </c>
      <c r="Q7184">
        <v>0</v>
      </c>
      <c r="R7184">
        <v>0</v>
      </c>
      <c r="S7184">
        <v>2.765915694670158E-5</v>
      </c>
      <c r="T7184">
        <v>1.3877682461748699E-4</v>
      </c>
    </row>
    <row r="7185" spans="1:20">
      <c r="A7185" s="10">
        <v>7179</v>
      </c>
      <c r="B7185" s="10">
        <v>0</v>
      </c>
      <c r="C7185" s="10">
        <v>5.5123487728395382E-7</v>
      </c>
      <c r="D7185" s="10">
        <v>1.1997657322450981E-10</v>
      </c>
      <c r="E7185" s="10">
        <v>0</v>
      </c>
      <c r="F7185" s="10">
        <v>0</v>
      </c>
      <c r="G7185" s="10">
        <v>2.8067220225409361E-7</v>
      </c>
      <c r="H7185" s="10">
        <v>0</v>
      </c>
      <c r="I7185" s="10">
        <v>0</v>
      </c>
      <c r="J7185" s="10">
        <v>1.714820497482937E-7</v>
      </c>
      <c r="K7185">
        <v>0</v>
      </c>
      <c r="L7185">
        <v>0</v>
      </c>
      <c r="M7185">
        <v>4.2710224193716449E-7</v>
      </c>
      <c r="N7185">
        <v>1.002112933550352E-9</v>
      </c>
      <c r="O7185">
        <v>1.0743860897738281E-11</v>
      </c>
      <c r="P7185">
        <v>0</v>
      </c>
      <c r="Q7185">
        <v>0</v>
      </c>
      <c r="R7185">
        <v>0</v>
      </c>
      <c r="S7185">
        <v>2.8800325106091091E-5</v>
      </c>
      <c r="T7185">
        <v>1.4177228103428211E-4</v>
      </c>
    </row>
    <row r="7186" spans="1:20">
      <c r="A7186" s="10">
        <v>7180</v>
      </c>
      <c r="B7186" s="10">
        <v>0</v>
      </c>
      <c r="C7186" s="10">
        <v>3.8103793360641968E-7</v>
      </c>
      <c r="D7186" s="10">
        <v>0</v>
      </c>
      <c r="E7186" s="10">
        <v>0</v>
      </c>
      <c r="F7186" s="10">
        <v>0</v>
      </c>
      <c r="G7186" s="10">
        <v>1.8124379052440449E-7</v>
      </c>
      <c r="H7186" s="10">
        <v>0</v>
      </c>
      <c r="I7186" s="10">
        <v>0</v>
      </c>
      <c r="J7186" s="10">
        <v>1.711757055615783E-7</v>
      </c>
      <c r="K7186">
        <v>0</v>
      </c>
      <c r="L7186">
        <v>0</v>
      </c>
      <c r="M7186">
        <v>4.4074080092339317E-8</v>
      </c>
      <c r="N7186">
        <v>8.9474369066995752E-10</v>
      </c>
      <c r="O7186">
        <v>2.514063450070758E-9</v>
      </c>
      <c r="P7186">
        <v>0</v>
      </c>
      <c r="Q7186">
        <v>0</v>
      </c>
      <c r="R7186">
        <v>0</v>
      </c>
      <c r="S7186">
        <v>3.1928397275637812E-5</v>
      </c>
      <c r="T7186">
        <v>1.4393386175271791E-4</v>
      </c>
    </row>
    <row r="7187" spans="1:20">
      <c r="A7187" s="10">
        <v>7181</v>
      </c>
      <c r="B7187" s="10">
        <v>0</v>
      </c>
      <c r="C7187" s="10">
        <v>0</v>
      </c>
      <c r="D7187" s="10">
        <v>0</v>
      </c>
      <c r="E7187" s="10">
        <v>0</v>
      </c>
      <c r="F7187" s="10">
        <v>0</v>
      </c>
      <c r="G7187" s="10">
        <v>0</v>
      </c>
      <c r="H7187" s="10">
        <v>0</v>
      </c>
      <c r="I7187" s="10">
        <v>0</v>
      </c>
      <c r="J7187" s="10">
        <v>1.7086936137486291E-7</v>
      </c>
      <c r="K7187">
        <v>0</v>
      </c>
      <c r="L7187">
        <v>1.154816682406195E-9</v>
      </c>
      <c r="M7187">
        <v>0</v>
      </c>
      <c r="N7187">
        <v>9.1263856448335662E-10</v>
      </c>
      <c r="O7187">
        <v>0</v>
      </c>
      <c r="P7187">
        <v>0</v>
      </c>
      <c r="Q7187">
        <v>0</v>
      </c>
      <c r="R7187">
        <v>0</v>
      </c>
      <c r="S7187">
        <v>3.9250146242188341E-5</v>
      </c>
      <c r="T7187">
        <v>1.439204467255842E-4</v>
      </c>
    </row>
    <row r="7188" spans="1:20">
      <c r="A7188" s="10">
        <v>7182</v>
      </c>
      <c r="B7188" s="10">
        <v>4.2190889767577122E-7</v>
      </c>
      <c r="C7188" s="10">
        <v>1.6122503325233011E-7</v>
      </c>
      <c r="D7188" s="10">
        <v>3.800557898319409E-8</v>
      </c>
      <c r="E7188" s="10">
        <v>3.0440431869516883E-7</v>
      </c>
      <c r="F7188" s="10">
        <v>4.4570507549141752E-9</v>
      </c>
      <c r="G7188" s="10">
        <v>2.6932410619534512E-7</v>
      </c>
      <c r="H7188" s="10">
        <v>6.0143798116418002E-8</v>
      </c>
      <c r="I7188" s="10">
        <v>2.6450726103982918E-7</v>
      </c>
      <c r="J7188" s="10">
        <v>2.2218554739030489E-7</v>
      </c>
      <c r="K7188">
        <v>7.5803813322209737E-8</v>
      </c>
      <c r="L7188">
        <v>4.6986603765402058E-8</v>
      </c>
      <c r="M7188">
        <v>8.7390861251495944E-8</v>
      </c>
      <c r="N7188">
        <v>1.4834850391307901E-8</v>
      </c>
      <c r="O7188">
        <v>1.249065152179706E-7</v>
      </c>
      <c r="P7188">
        <v>1.377313559622893E-8</v>
      </c>
      <c r="Q7188">
        <v>1.385106214073749E-7</v>
      </c>
      <c r="R7188">
        <v>3.1516221059420271E-7</v>
      </c>
      <c r="S7188">
        <v>5.4378453376260993E-5</v>
      </c>
      <c r="T7188">
        <v>1.4578559686771441E-4</v>
      </c>
    </row>
    <row r="7189" spans="1:20">
      <c r="A7189" s="10">
        <v>7183</v>
      </c>
      <c r="B7189" s="10">
        <v>5.4290025123104162E-5</v>
      </c>
      <c r="C7189" s="10">
        <v>2.6645448368040608E-5</v>
      </c>
      <c r="D7189" s="10">
        <v>3.5636125045728413E-5</v>
      </c>
      <c r="E7189" s="10">
        <v>5.5257624508694158E-5</v>
      </c>
      <c r="F7189" s="10">
        <v>2.1700990133736061E-5</v>
      </c>
      <c r="G7189" s="10">
        <v>2.9612197596975041E-5</v>
      </c>
      <c r="H7189" s="10">
        <v>3.2342844696687437E-5</v>
      </c>
      <c r="I7189" s="10">
        <v>3.7440130238675781E-5</v>
      </c>
      <c r="J7189" s="10">
        <v>2.7121019641183489E-5</v>
      </c>
      <c r="K7189">
        <v>3.5964657132249497E-5</v>
      </c>
      <c r="L7189">
        <v>2.865373014490988E-5</v>
      </c>
      <c r="M7189">
        <v>4.160793791097709E-5</v>
      </c>
      <c r="N7189">
        <v>3.3295493008909929E-6</v>
      </c>
      <c r="O7189">
        <v>4.6291929482348911E-5</v>
      </c>
      <c r="P7189">
        <v>2.8801393480031321E-5</v>
      </c>
      <c r="Q7189">
        <v>3.328571049994635E-5</v>
      </c>
      <c r="R7189">
        <v>3.7340196656244347E-5</v>
      </c>
      <c r="S7189">
        <v>6.4134284463345951E-5</v>
      </c>
      <c r="T7189">
        <v>1.4721445330925551E-4</v>
      </c>
    </row>
    <row r="7190" spans="1:20">
      <c r="A7190" s="10">
        <v>7184</v>
      </c>
      <c r="B7190" s="10">
        <v>1.981840225698419E-4</v>
      </c>
      <c r="C7190" s="10">
        <v>1.5256461476822981E-4</v>
      </c>
      <c r="D7190" s="10">
        <v>1.830389331893636E-4</v>
      </c>
      <c r="E7190" s="10">
        <v>2.2022930752415491E-4</v>
      </c>
      <c r="F7190" s="10">
        <v>1.142085270934751E-4</v>
      </c>
      <c r="G7190" s="10">
        <v>1.2175707193138209E-4</v>
      </c>
      <c r="H7190" s="10">
        <v>1.759869999924934E-4</v>
      </c>
      <c r="I7190" s="10">
        <v>1.591400090142891E-4</v>
      </c>
      <c r="J7190" s="10">
        <v>1.2946228339565379E-4</v>
      </c>
      <c r="K7190">
        <v>1.904376138448953E-4</v>
      </c>
      <c r="L7190">
        <v>1.5351187469749231E-4</v>
      </c>
      <c r="M7190">
        <v>2.0363044841565091E-4</v>
      </c>
      <c r="N7190">
        <v>2.3135320503876288E-5</v>
      </c>
      <c r="O7190">
        <v>1.8526946121771111E-4</v>
      </c>
      <c r="P7190">
        <v>1.7702180771345661E-4</v>
      </c>
      <c r="Q7190">
        <v>1.6838090380361039E-4</v>
      </c>
      <c r="R7190">
        <v>1.3442607424047189E-4</v>
      </c>
      <c r="S7190">
        <v>7.021930066876079E-5</v>
      </c>
      <c r="T7190">
        <v>1.4844385926342401E-4</v>
      </c>
    </row>
    <row r="7191" spans="1:20">
      <c r="A7191" s="10">
        <v>7185</v>
      </c>
      <c r="B7191" s="10">
        <v>3.2494354757355259E-4</v>
      </c>
      <c r="C7191" s="10">
        <v>3.1822440618804818E-4</v>
      </c>
      <c r="D7191" s="10">
        <v>3.2843015231838138E-4</v>
      </c>
      <c r="E7191" s="10">
        <v>4.2856720243677002E-4</v>
      </c>
      <c r="F7191" s="10">
        <v>2.9316518763493278E-4</v>
      </c>
      <c r="G7191" s="10">
        <v>2.180505048922968E-4</v>
      </c>
      <c r="H7191" s="10">
        <v>3.4654884395237648E-4</v>
      </c>
      <c r="I7191" s="10">
        <v>3.1209358796536817E-4</v>
      </c>
      <c r="J7191" s="10">
        <v>2.5791749091189938E-4</v>
      </c>
      <c r="K7191">
        <v>3.4380743335199612E-4</v>
      </c>
      <c r="L7191">
        <v>2.9215636515672529E-4</v>
      </c>
      <c r="M7191">
        <v>3.5421242868308221E-4</v>
      </c>
      <c r="N7191">
        <v>4.062774084207132E-5</v>
      </c>
      <c r="O7191">
        <v>3.2519836452153331E-4</v>
      </c>
      <c r="P7191">
        <v>3.4977475890668989E-4</v>
      </c>
      <c r="Q7191">
        <v>3.3010855106736011E-4</v>
      </c>
      <c r="R7191">
        <v>2.4961566392423369E-4</v>
      </c>
      <c r="S7191">
        <v>7.3004289025726293E-5</v>
      </c>
      <c r="T7191">
        <v>1.4665941097175849E-4</v>
      </c>
    </row>
    <row r="7192" spans="1:20">
      <c r="A7192" s="10">
        <v>7186</v>
      </c>
      <c r="B7192" s="10">
        <v>3.7230317832180279E-4</v>
      </c>
      <c r="C7192" s="10">
        <v>3.9127043576914558E-4</v>
      </c>
      <c r="D7192" s="10">
        <v>3.7541467786125922E-4</v>
      </c>
      <c r="E7192" s="10">
        <v>5.1662120355560725E-4</v>
      </c>
      <c r="F7192" s="10">
        <v>4.41169469216948E-4</v>
      </c>
      <c r="G7192" s="10">
        <v>2.6478828432146021E-4</v>
      </c>
      <c r="H7192" s="10">
        <v>4.3818385350122659E-4</v>
      </c>
      <c r="I7192" s="10">
        <v>4.0689698094936391E-4</v>
      </c>
      <c r="J7192" s="10">
        <v>3.2984543166386551E-4</v>
      </c>
      <c r="K7192">
        <v>4.5491640571461092E-4</v>
      </c>
      <c r="L7192">
        <v>3.7091418444202688E-4</v>
      </c>
      <c r="M7192">
        <v>4.2457417082799502E-4</v>
      </c>
      <c r="N7192">
        <v>1.081938364288571E-4</v>
      </c>
      <c r="O7192">
        <v>3.4193735029635578E-4</v>
      </c>
      <c r="P7192">
        <v>4.5095774037337311E-4</v>
      </c>
      <c r="Q7192">
        <v>4.3196163618467061E-4</v>
      </c>
      <c r="R7192">
        <v>3.6313338569903198E-4</v>
      </c>
      <c r="S7192">
        <v>7.2410010659148998E-5</v>
      </c>
      <c r="T7192">
        <v>1.460808061690431E-4</v>
      </c>
    </row>
    <row r="7193" spans="1:20">
      <c r="A7193" s="10">
        <v>7187</v>
      </c>
      <c r="B7193" s="10">
        <v>4.3432496077343183E-4</v>
      </c>
      <c r="C7193" s="10">
        <v>4.4286189894159582E-4</v>
      </c>
      <c r="D7193" s="10">
        <v>4.1931361230050852E-4</v>
      </c>
      <c r="E7193" s="10">
        <v>4.9044638858737513E-4</v>
      </c>
      <c r="F7193" s="10">
        <v>5.0827114831606302E-4</v>
      </c>
      <c r="G7193" s="10">
        <v>2.7092842907159182E-4</v>
      </c>
      <c r="H7193" s="10">
        <v>5.0011311710114199E-4</v>
      </c>
      <c r="I7193" s="10">
        <v>4.478207644529175E-4</v>
      </c>
      <c r="J7193" s="10">
        <v>3.6466599533874742E-4</v>
      </c>
      <c r="K7193">
        <v>5.083982204768234E-4</v>
      </c>
      <c r="L7193">
        <v>4.2205274393130948E-4</v>
      </c>
      <c r="M7193">
        <v>4.7281415235177242E-4</v>
      </c>
      <c r="N7193">
        <v>1.3158007661648571E-4</v>
      </c>
      <c r="O7193">
        <v>3.8598969994965628E-4</v>
      </c>
      <c r="P7193">
        <v>5.0847313135131346E-4</v>
      </c>
      <c r="Q7193">
        <v>5.0301135977018612E-4</v>
      </c>
      <c r="R7193">
        <v>3.144709045392056E-4</v>
      </c>
      <c r="S7193">
        <v>6.9511076307347925E-5</v>
      </c>
      <c r="T7193">
        <v>1.4762709227051691E-4</v>
      </c>
    </row>
    <row r="7194" spans="1:20">
      <c r="A7194" s="10">
        <v>7188</v>
      </c>
      <c r="B7194" s="10">
        <v>4.6561647244484331E-4</v>
      </c>
      <c r="C7194" s="10">
        <v>4.5471342252472271E-4</v>
      </c>
      <c r="D7194" s="10">
        <v>4.3658880812420217E-4</v>
      </c>
      <c r="E7194" s="10">
        <v>4.0600765311713281E-4</v>
      </c>
      <c r="F7194" s="10">
        <v>5.230413688127731E-4</v>
      </c>
      <c r="G7194" s="10">
        <v>2.4251605400464119E-4</v>
      </c>
      <c r="H7194" s="10">
        <v>5.1058289280268333E-4</v>
      </c>
      <c r="I7194" s="10">
        <v>4.5431590693798419E-4</v>
      </c>
      <c r="J7194" s="10">
        <v>3.6440701078505131E-4</v>
      </c>
      <c r="K7194">
        <v>4.8352938338917139E-4</v>
      </c>
      <c r="L7194">
        <v>4.4578190268618353E-4</v>
      </c>
      <c r="M7194">
        <v>4.9150252598278944E-4</v>
      </c>
      <c r="N7194">
        <v>1.2074971871854801E-4</v>
      </c>
      <c r="O7194">
        <v>4.2423622081102992E-4</v>
      </c>
      <c r="P7194">
        <v>5.2753931920226688E-4</v>
      </c>
      <c r="Q7194">
        <v>5.4329058567359272E-4</v>
      </c>
      <c r="R7194">
        <v>2.6589952712981939E-4</v>
      </c>
      <c r="S7194">
        <v>5.8854332449237182E-5</v>
      </c>
      <c r="T7194">
        <v>1.4144715592391151E-4</v>
      </c>
    </row>
    <row r="7195" spans="1:20">
      <c r="A7195" s="10">
        <v>7189</v>
      </c>
      <c r="B7195" s="10">
        <v>4.5092549620349759E-4</v>
      </c>
      <c r="C7195" s="10">
        <v>4.3425024893325081E-4</v>
      </c>
      <c r="D7195" s="10">
        <v>4.3712790305985188E-4</v>
      </c>
      <c r="E7195" s="10">
        <v>2.7918103894054619E-4</v>
      </c>
      <c r="F7195" s="10">
        <v>4.9384456643255679E-4</v>
      </c>
      <c r="G7195" s="10">
        <v>2.0525553700236759E-4</v>
      </c>
      <c r="H7195" s="10">
        <v>4.8748974961518462E-4</v>
      </c>
      <c r="I7195" s="10">
        <v>4.3984788368603282E-4</v>
      </c>
      <c r="J7195" s="10">
        <v>3.4833571638173238E-4</v>
      </c>
      <c r="K7195">
        <v>4.8402037530649242E-4</v>
      </c>
      <c r="L7195">
        <v>4.3203604753945979E-4</v>
      </c>
      <c r="M7195">
        <v>4.8078307264006408E-4</v>
      </c>
      <c r="N7195">
        <v>1.573885266600298E-4</v>
      </c>
      <c r="O7195">
        <v>4.2907502825811672E-4</v>
      </c>
      <c r="P7195">
        <v>5.0127336063748612E-4</v>
      </c>
      <c r="Q7195">
        <v>5.1667117868777076E-4</v>
      </c>
      <c r="R7195">
        <v>3.0056226414423311E-4</v>
      </c>
      <c r="S7195">
        <v>5.3374556494269863E-5</v>
      </c>
      <c r="T7195">
        <v>1.435152385440702E-4</v>
      </c>
    </row>
    <row r="7196" spans="1:20">
      <c r="A7196" s="10">
        <v>7190</v>
      </c>
      <c r="B7196" s="10">
        <v>3.3890969455296449E-4</v>
      </c>
      <c r="C7196" s="10">
        <v>3.7652749999139332E-4</v>
      </c>
      <c r="D7196" s="10">
        <v>3.9233689660769772E-4</v>
      </c>
      <c r="E7196" s="10">
        <v>2.6975600633876432E-4</v>
      </c>
      <c r="F7196" s="10">
        <v>4.0909296634398162E-4</v>
      </c>
      <c r="G7196" s="10">
        <v>1.6780190919189541E-4</v>
      </c>
      <c r="H7196" s="10">
        <v>4.1975625840644129E-4</v>
      </c>
      <c r="I7196" s="10">
        <v>3.6263666263098649E-4</v>
      </c>
      <c r="J7196" s="10">
        <v>2.8947872446417297E-4</v>
      </c>
      <c r="K7196">
        <v>3.8250762741490782E-4</v>
      </c>
      <c r="L7196">
        <v>3.735483357298039E-4</v>
      </c>
      <c r="M7196">
        <v>4.2482366224371322E-4</v>
      </c>
      <c r="N7196">
        <v>9.4487537438887358E-5</v>
      </c>
      <c r="O7196">
        <v>4.0645831980318752E-4</v>
      </c>
      <c r="P7196">
        <v>4.3125173600633428E-4</v>
      </c>
      <c r="Q7196">
        <v>4.561573407407311E-4</v>
      </c>
      <c r="R7196">
        <v>2.8710727813027038E-4</v>
      </c>
      <c r="S7196">
        <v>4.6049965743433552E-5</v>
      </c>
      <c r="T7196">
        <v>1.312495858583447E-4</v>
      </c>
    </row>
    <row r="7197" spans="1:20">
      <c r="A7197" s="10">
        <v>7191</v>
      </c>
      <c r="B7197" s="10">
        <v>2.1891684574095179E-4</v>
      </c>
      <c r="C7197" s="10">
        <v>2.6958751991227491E-4</v>
      </c>
      <c r="D7197" s="10">
        <v>2.8173734861353328E-4</v>
      </c>
      <c r="E7197" s="10">
        <v>2.5907854209439697E-4</v>
      </c>
      <c r="F7197" s="10">
        <v>2.8341928902796858E-4</v>
      </c>
      <c r="G7197" s="10">
        <v>1.406173632712105E-4</v>
      </c>
      <c r="H7197" s="10">
        <v>2.8627911370312083E-4</v>
      </c>
      <c r="I7197" s="10">
        <v>2.5151458394675238E-4</v>
      </c>
      <c r="J7197" s="10">
        <v>1.9433540855454199E-4</v>
      </c>
      <c r="K7197">
        <v>3.128706042426664E-4</v>
      </c>
      <c r="L7197">
        <v>2.8039652043477831E-4</v>
      </c>
      <c r="M7197">
        <v>3.1838708186210938E-4</v>
      </c>
      <c r="N7197">
        <v>1.139405201520784E-4</v>
      </c>
      <c r="O7197">
        <v>3.3271418889990951E-4</v>
      </c>
      <c r="P7197">
        <v>3.1052712167242539E-4</v>
      </c>
      <c r="Q7197">
        <v>3.23778278470901E-4</v>
      </c>
      <c r="R7197">
        <v>1.8988816757197209E-4</v>
      </c>
      <c r="S7197">
        <v>5.944239704366176E-5</v>
      </c>
      <c r="T7197">
        <v>1.3487525273048461E-4</v>
      </c>
    </row>
    <row r="7198" spans="1:20">
      <c r="A7198" s="10">
        <v>7192</v>
      </c>
      <c r="B7198" s="10">
        <v>8.9828733250178845E-5</v>
      </c>
      <c r="C7198" s="10">
        <v>1.4119073975386401E-4</v>
      </c>
      <c r="D7198" s="10">
        <v>1.3536723402486519E-4</v>
      </c>
      <c r="E7198" s="10">
        <v>1.447710802699474E-4</v>
      </c>
      <c r="F7198" s="10">
        <v>1.213850473665002E-4</v>
      </c>
      <c r="G7198" s="10">
        <v>7.8033524460851351E-5</v>
      </c>
      <c r="H7198" s="10">
        <v>1.2721424275841919E-4</v>
      </c>
      <c r="I7198" s="10">
        <v>1.110822388588852E-4</v>
      </c>
      <c r="J7198" s="10">
        <v>9.5041558975025934E-5</v>
      </c>
      <c r="K7198">
        <v>1.589393105112727E-4</v>
      </c>
      <c r="L7198">
        <v>1.5844896141332379E-4</v>
      </c>
      <c r="M7198">
        <v>1.6424953644515719E-4</v>
      </c>
      <c r="N7198">
        <v>4.4537493399754929E-5</v>
      </c>
      <c r="O7198">
        <v>1.8189128703160229E-4</v>
      </c>
      <c r="P7198">
        <v>1.338483737705959E-4</v>
      </c>
      <c r="Q7198">
        <v>1.5764443714727991E-4</v>
      </c>
      <c r="R7198">
        <v>6.7881059405171709E-5</v>
      </c>
      <c r="S7198">
        <v>5.4007666008948498E-5</v>
      </c>
      <c r="T7198">
        <v>1.287901985937964E-4</v>
      </c>
    </row>
    <row r="7199" spans="1:20">
      <c r="A7199" s="10">
        <v>7193</v>
      </c>
      <c r="B7199" s="10">
        <v>2.468880092461485E-5</v>
      </c>
      <c r="C7199" s="10">
        <v>9.1763333348121495E-5</v>
      </c>
      <c r="D7199" s="10">
        <v>7.848977378876791E-5</v>
      </c>
      <c r="E7199" s="10">
        <v>6.7439662908162773E-5</v>
      </c>
      <c r="F7199" s="10">
        <v>9.2568487128812502E-6</v>
      </c>
      <c r="G7199" s="10">
        <v>3.6759856124787177E-5</v>
      </c>
      <c r="H7199" s="10">
        <v>4.3979518430119777E-5</v>
      </c>
      <c r="I7199" s="10">
        <v>4.279232331509384E-5</v>
      </c>
      <c r="J7199" s="10">
        <v>5.4638995366525281E-5</v>
      </c>
      <c r="K7199">
        <v>3.9591134666507662E-5</v>
      </c>
      <c r="L7199">
        <v>8.8761924028943801E-5</v>
      </c>
      <c r="M7199">
        <v>5.6327886574666923E-5</v>
      </c>
      <c r="N7199">
        <v>6.7908003993301503E-6</v>
      </c>
      <c r="O7199">
        <v>1.4296039297490359E-4</v>
      </c>
      <c r="P7199">
        <v>1.008007769538877E-5</v>
      </c>
      <c r="Q7199">
        <v>3.6301584743702322E-5</v>
      </c>
      <c r="R7199">
        <v>1.015955688838876E-5</v>
      </c>
      <c r="S7199">
        <v>3.4876260364095717E-5</v>
      </c>
      <c r="T7199">
        <v>1.4274190008933699E-4</v>
      </c>
    </row>
    <row r="7200" spans="1:20">
      <c r="A7200" s="10">
        <v>7194</v>
      </c>
      <c r="B7200" s="10">
        <v>1.9841296221988401E-5</v>
      </c>
      <c r="C7200" s="10">
        <v>9.2768125999295257E-5</v>
      </c>
      <c r="D7200" s="10">
        <v>7.1481951144967287E-5</v>
      </c>
      <c r="E7200" s="10">
        <v>7.7872667493563653E-5</v>
      </c>
      <c r="F7200" s="10">
        <v>0</v>
      </c>
      <c r="G7200" s="10">
        <v>5.2799629513212778E-5</v>
      </c>
      <c r="H7200" s="10">
        <v>4.3121330085702542E-5</v>
      </c>
      <c r="I7200" s="10">
        <v>4.2943837435508273E-5</v>
      </c>
      <c r="J7200" s="10">
        <v>7.0522860148683548E-5</v>
      </c>
      <c r="K7200">
        <v>2.8700739514854541E-5</v>
      </c>
      <c r="L7200">
        <v>8.2128830227704968E-5</v>
      </c>
      <c r="M7200">
        <v>5.3160867819738562E-5</v>
      </c>
      <c r="N7200">
        <v>4.7047256162661841E-6</v>
      </c>
      <c r="O7200">
        <v>1.3859873005976021E-4</v>
      </c>
      <c r="P7200">
        <v>2.186258744065878E-6</v>
      </c>
      <c r="Q7200">
        <v>2.345861535596065E-5</v>
      </c>
      <c r="R7200">
        <v>3.2103915381135751E-6</v>
      </c>
      <c r="S7200">
        <v>6.8190062224584002E-5</v>
      </c>
      <c r="T7200">
        <v>1.4528671689548241E-4</v>
      </c>
    </row>
    <row r="7201" spans="1:20">
      <c r="A7201" s="10">
        <v>7195</v>
      </c>
      <c r="B7201" s="10">
        <v>1.856344752189411E-5</v>
      </c>
      <c r="C7201" s="10">
        <v>9.185659128743508E-5</v>
      </c>
      <c r="D7201" s="10">
        <v>6.7852590818396268E-5</v>
      </c>
      <c r="E7201" s="10">
        <v>5.992869595514681E-5</v>
      </c>
      <c r="F7201" s="10">
        <v>0</v>
      </c>
      <c r="G7201" s="10">
        <v>4.5509896307474212E-5</v>
      </c>
      <c r="H7201" s="10">
        <v>4.5334973988792122E-5</v>
      </c>
      <c r="I7201" s="10">
        <v>4.5311393449584172E-5</v>
      </c>
      <c r="J7201" s="10">
        <v>7.59045816790028E-5</v>
      </c>
      <c r="K7201">
        <v>2.2515010701408601E-5</v>
      </c>
      <c r="L7201">
        <v>5.8611522593218433E-5</v>
      </c>
      <c r="M7201">
        <v>5.5877564686055708E-5</v>
      </c>
      <c r="N7201">
        <v>2.4107951632819072E-6</v>
      </c>
      <c r="O7201">
        <v>1.3187430089248021E-4</v>
      </c>
      <c r="P7201">
        <v>7.3178844128384767E-6</v>
      </c>
      <c r="Q7201">
        <v>1.9524291188344421E-5</v>
      </c>
      <c r="R7201">
        <v>5.8357600923376474E-6</v>
      </c>
      <c r="S7201">
        <v>5.98958934969043E-5</v>
      </c>
      <c r="T7201">
        <v>1.4451473541294559E-4</v>
      </c>
    </row>
    <row r="7202" spans="1:20">
      <c r="A7202" s="10">
        <v>7196</v>
      </c>
      <c r="B7202" s="10">
        <v>1.4403392286844511E-5</v>
      </c>
      <c r="C7202" s="10">
        <v>6.1282418456847746E-5</v>
      </c>
      <c r="D7202" s="10">
        <v>3.6514730288171749E-5</v>
      </c>
      <c r="E7202" s="10">
        <v>2.0507238312095581E-5</v>
      </c>
      <c r="F7202" s="10">
        <v>0</v>
      </c>
      <c r="G7202" s="10">
        <v>3.0384168308079641E-5</v>
      </c>
      <c r="H7202" s="10">
        <v>3.4963089012326343E-5</v>
      </c>
      <c r="I7202" s="10">
        <v>3.3178610884193023E-5</v>
      </c>
      <c r="J7202" s="10">
        <v>5.8328882817587101E-5</v>
      </c>
      <c r="K7202">
        <v>1.2021934207487929E-5</v>
      </c>
      <c r="L7202">
        <v>1.981023060229442E-5</v>
      </c>
      <c r="M7202">
        <v>3.7874449684018277E-5</v>
      </c>
      <c r="N7202">
        <v>3.38213115073244E-9</v>
      </c>
      <c r="O7202">
        <v>9.6730579930124597E-5</v>
      </c>
      <c r="P7202">
        <v>7.4683015515867647E-6</v>
      </c>
      <c r="Q7202">
        <v>0</v>
      </c>
      <c r="R7202">
        <v>4.5657615675699079E-6</v>
      </c>
      <c r="S7202">
        <v>6.538794097533746E-5</v>
      </c>
      <c r="T7202">
        <v>1.427536731801131E-4</v>
      </c>
    </row>
    <row r="7203" spans="1:20">
      <c r="A7203" s="10">
        <v>7197</v>
      </c>
      <c r="B7203" s="10">
        <v>1.9171192165849559E-6</v>
      </c>
      <c r="C7203" s="10">
        <v>2.277738996224504E-5</v>
      </c>
      <c r="D7203" s="10">
        <v>1.550901049124697E-5</v>
      </c>
      <c r="E7203" s="10">
        <v>2.355001635849275E-6</v>
      </c>
      <c r="F7203" s="10">
        <v>0</v>
      </c>
      <c r="G7203" s="10">
        <v>9.6182888452753602E-6</v>
      </c>
      <c r="H7203" s="10">
        <v>1.252063233577798E-5</v>
      </c>
      <c r="I7203" s="10">
        <v>1.7333353182493371E-5</v>
      </c>
      <c r="J7203" s="10">
        <v>2.7612709130342909E-5</v>
      </c>
      <c r="K7203">
        <v>9.208541058052093E-6</v>
      </c>
      <c r="L7203">
        <v>1.5012616871280529E-8</v>
      </c>
      <c r="M7203">
        <v>2.076341487979772E-5</v>
      </c>
      <c r="N7203">
        <v>9.3053343829675572E-10</v>
      </c>
      <c r="O7203">
        <v>3.4428401955890227E-5</v>
      </c>
      <c r="P7203">
        <v>7.4592402781681948E-6</v>
      </c>
      <c r="Q7203">
        <v>0</v>
      </c>
      <c r="R7203">
        <v>1.5287843766595E-6</v>
      </c>
      <c r="S7203">
        <v>4.356229096564163E-5</v>
      </c>
      <c r="T7203">
        <v>1.4103932878605841E-4</v>
      </c>
    </row>
    <row r="7204" spans="1:20">
      <c r="A7204" s="10">
        <v>7198</v>
      </c>
      <c r="B7204" s="10">
        <v>3.6112577911913841E-7</v>
      </c>
      <c r="C7204" s="10">
        <v>1.121346461393697E-5</v>
      </c>
      <c r="D7204" s="10">
        <v>5.4779695648229959E-6</v>
      </c>
      <c r="E7204" s="10">
        <v>0</v>
      </c>
      <c r="F7204" s="10">
        <v>0</v>
      </c>
      <c r="G7204" s="10">
        <v>2.013127999228268E-6</v>
      </c>
      <c r="H7204" s="10">
        <v>5.0098939963377484E-6</v>
      </c>
      <c r="I7204" s="10">
        <v>5.2642854472868824E-6</v>
      </c>
      <c r="J7204" s="10">
        <v>5.2629353936734954E-6</v>
      </c>
      <c r="K7204">
        <v>5.1794356495642137E-6</v>
      </c>
      <c r="L7204">
        <v>1.7322250236092919E-8</v>
      </c>
      <c r="M7204">
        <v>9.0221041695861931E-6</v>
      </c>
      <c r="N7204">
        <v>9.4842831211015503E-10</v>
      </c>
      <c r="O7204">
        <v>8.8177893470546032E-6</v>
      </c>
      <c r="P7204">
        <v>6.4480021646555973E-6</v>
      </c>
      <c r="Q7204">
        <v>0</v>
      </c>
      <c r="R7204">
        <v>2.3040288749072911E-7</v>
      </c>
      <c r="S7204">
        <v>2.7930780207930389E-5</v>
      </c>
      <c r="T7204">
        <v>1.4216472553531671E-4</v>
      </c>
    </row>
    <row r="7205" spans="1:20">
      <c r="A7205" s="10">
        <v>7199</v>
      </c>
      <c r="B7205" s="10">
        <v>1.189328995250295E-7</v>
      </c>
      <c r="C7205" s="10">
        <v>4.471125391415909E-6</v>
      </c>
      <c r="D7205" s="10">
        <v>1.636230907510006E-6</v>
      </c>
      <c r="E7205" s="10">
        <v>0</v>
      </c>
      <c r="F7205" s="10">
        <v>0</v>
      </c>
      <c r="G7205" s="10">
        <v>4.8786207355367413E-8</v>
      </c>
      <c r="H7205" s="10">
        <v>1.8319886334832651E-6</v>
      </c>
      <c r="I7205" s="10">
        <v>1.7212769096175111E-6</v>
      </c>
      <c r="J7205" s="10">
        <v>2.2289013901975028E-6</v>
      </c>
      <c r="K7205">
        <v>6.6660162688013232E-7</v>
      </c>
      <c r="L7205">
        <v>0</v>
      </c>
      <c r="M7205">
        <v>2.3693622489770652E-6</v>
      </c>
      <c r="N7205">
        <v>8.7684881685655831E-10</v>
      </c>
      <c r="O7205">
        <v>9.0903672757502391E-7</v>
      </c>
      <c r="P7205">
        <v>4.5125141624486888E-7</v>
      </c>
      <c r="Q7205">
        <v>0</v>
      </c>
      <c r="R7205">
        <v>0</v>
      </c>
      <c r="S7205">
        <v>3.260756935399097E-5</v>
      </c>
      <c r="T7205">
        <v>1.3849859918016859E-4</v>
      </c>
    </row>
    <row r="7206" spans="1:20">
      <c r="A7206" s="10">
        <v>7200</v>
      </c>
      <c r="B7206" s="10">
        <v>0</v>
      </c>
      <c r="C7206" s="10">
        <v>1.2205477165222649E-6</v>
      </c>
      <c r="D7206" s="10">
        <v>4.4122584569045722E-7</v>
      </c>
      <c r="E7206" s="10">
        <v>0</v>
      </c>
      <c r="F7206" s="10">
        <v>0</v>
      </c>
      <c r="G7206" s="10">
        <v>0</v>
      </c>
      <c r="H7206" s="10">
        <v>1.251007669811099E-7</v>
      </c>
      <c r="I7206" s="10">
        <v>2.6522518682657489E-7</v>
      </c>
      <c r="J7206" s="10">
        <v>6.2412208107647472E-7</v>
      </c>
      <c r="K7206">
        <v>0</v>
      </c>
      <c r="L7206">
        <v>0</v>
      </c>
      <c r="M7206">
        <v>5.7700077247922899E-7</v>
      </c>
      <c r="N7206">
        <v>8.5895394304315921E-10</v>
      </c>
      <c r="O7206">
        <v>1.4640712964652451E-7</v>
      </c>
      <c r="P7206">
        <v>0</v>
      </c>
      <c r="Q7206">
        <v>0</v>
      </c>
      <c r="R7206">
        <v>0</v>
      </c>
      <c r="S7206">
        <v>2.5974709189772821E-5</v>
      </c>
      <c r="T7206">
        <v>1.2297381952410829E-4</v>
      </c>
    </row>
    <row r="7207" spans="1:20">
      <c r="A7207" s="10">
        <v>7201</v>
      </c>
      <c r="B7207" s="10">
        <v>0</v>
      </c>
      <c r="C7207" s="10">
        <v>4.9841513614265011E-7</v>
      </c>
      <c r="D7207" s="10">
        <v>2.167976678166892E-7</v>
      </c>
      <c r="E7207" s="10">
        <v>0</v>
      </c>
      <c r="F7207" s="10">
        <v>0</v>
      </c>
      <c r="G7207" s="10">
        <v>2.3067391521287849E-7</v>
      </c>
      <c r="H7207" s="10">
        <v>1.658564465638965E-8</v>
      </c>
      <c r="I7207" s="10">
        <v>2.2257143907802851E-8</v>
      </c>
      <c r="J7207" s="10">
        <v>1.3736002033568829E-7</v>
      </c>
      <c r="K7207">
        <v>0</v>
      </c>
      <c r="L7207">
        <v>0</v>
      </c>
      <c r="M7207">
        <v>4.954744915918114E-7</v>
      </c>
      <c r="N7207">
        <v>9.3053343829675572E-10</v>
      </c>
      <c r="O7207">
        <v>2.5211543982632659E-8</v>
      </c>
      <c r="P7207">
        <v>0</v>
      </c>
      <c r="Q7207">
        <v>0</v>
      </c>
      <c r="R7207">
        <v>0</v>
      </c>
      <c r="S7207">
        <v>1.488096031457213E-5</v>
      </c>
      <c r="T7207">
        <v>1.2121895865421329E-4</v>
      </c>
    </row>
    <row r="7208" spans="1:20">
      <c r="A7208" s="10">
        <v>7202</v>
      </c>
      <c r="B7208" s="10">
        <v>0</v>
      </c>
      <c r="C7208" s="10">
        <v>5.4790627004785181E-7</v>
      </c>
      <c r="D7208" s="10">
        <v>9.4301586554464707E-9</v>
      </c>
      <c r="E7208" s="10">
        <v>0</v>
      </c>
      <c r="F7208" s="10">
        <v>0</v>
      </c>
      <c r="G7208" s="10">
        <v>2.8749015048698651E-7</v>
      </c>
      <c r="H7208" s="10">
        <v>1.16682927230882E-8</v>
      </c>
      <c r="I7208" s="10">
        <v>0</v>
      </c>
      <c r="J7208" s="10">
        <v>1.724717771207587E-7</v>
      </c>
      <c r="K7208">
        <v>0</v>
      </c>
      <c r="L7208">
        <v>0</v>
      </c>
      <c r="M7208">
        <v>4.2724580571596687E-7</v>
      </c>
      <c r="N7208">
        <v>8.231641954163609E-10</v>
      </c>
      <c r="O7208">
        <v>1.8049686308200309E-10</v>
      </c>
      <c r="P7208">
        <v>0</v>
      </c>
      <c r="Q7208">
        <v>0</v>
      </c>
      <c r="R7208">
        <v>0</v>
      </c>
      <c r="S7208">
        <v>2.256186658109777E-5</v>
      </c>
      <c r="T7208">
        <v>1.148180746666998E-4</v>
      </c>
    </row>
    <row r="7209" spans="1:20">
      <c r="A7209" s="10">
        <v>7203</v>
      </c>
      <c r="B7209" s="10">
        <v>0</v>
      </c>
      <c r="C7209" s="10">
        <v>5.48344244684181E-7</v>
      </c>
      <c r="D7209" s="10">
        <v>0</v>
      </c>
      <c r="E7209" s="10">
        <v>0</v>
      </c>
      <c r="F7209" s="10">
        <v>0</v>
      </c>
      <c r="G7209" s="10">
        <v>8.4656190558420924E-8</v>
      </c>
      <c r="H7209" s="10">
        <v>7.1676655298970363E-9</v>
      </c>
      <c r="I7209" s="10">
        <v>0</v>
      </c>
      <c r="J7209" s="10">
        <v>1.7145848481085401E-7</v>
      </c>
      <c r="K7209">
        <v>0</v>
      </c>
      <c r="L7209">
        <v>0</v>
      </c>
      <c r="M7209">
        <v>4.5717885359626899E-7</v>
      </c>
      <c r="N7209">
        <v>9.4842831211015503E-10</v>
      </c>
      <c r="O7209">
        <v>7.7355798463715638E-11</v>
      </c>
      <c r="P7209">
        <v>0</v>
      </c>
      <c r="Q7209">
        <v>0</v>
      </c>
      <c r="R7209">
        <v>0</v>
      </c>
      <c r="S7209">
        <v>1.4841068425216681E-5</v>
      </c>
      <c r="T7209">
        <v>5.4075100485827077E-5</v>
      </c>
    </row>
    <row r="7210" spans="1:20">
      <c r="A7210" s="10">
        <v>7204</v>
      </c>
      <c r="B7210" s="10">
        <v>0</v>
      </c>
      <c r="C7210" s="10">
        <v>3.9330122342363791E-7</v>
      </c>
      <c r="D7210" s="10">
        <v>1.1997657322450981E-10</v>
      </c>
      <c r="E7210" s="10">
        <v>0</v>
      </c>
      <c r="F7210" s="10">
        <v>0</v>
      </c>
      <c r="G7210" s="10">
        <v>0</v>
      </c>
      <c r="H7210" s="10">
        <v>0</v>
      </c>
      <c r="I7210" s="10">
        <v>0</v>
      </c>
      <c r="J7210" s="10">
        <v>1.7079866656254399E-7</v>
      </c>
      <c r="K7210">
        <v>0</v>
      </c>
      <c r="L7210">
        <v>0</v>
      </c>
      <c r="M7210">
        <v>5.7784420967969312E-8</v>
      </c>
      <c r="N7210">
        <v>8.4105906922976E-10</v>
      </c>
      <c r="O7210">
        <v>9.669474807964456E-11</v>
      </c>
      <c r="P7210">
        <v>0</v>
      </c>
      <c r="Q7210">
        <v>0</v>
      </c>
      <c r="R7210">
        <v>0</v>
      </c>
      <c r="S7210">
        <v>5.9484177887678822E-6</v>
      </c>
      <c r="T7210">
        <v>6.0978921792439842E-5</v>
      </c>
    </row>
    <row r="7211" spans="1:20">
      <c r="A7211" s="10">
        <v>7205</v>
      </c>
      <c r="B7211" s="10">
        <v>0</v>
      </c>
      <c r="C7211" s="10">
        <v>0</v>
      </c>
      <c r="D7211" s="10">
        <v>2.3995314644901959E-11</v>
      </c>
      <c r="E7211" s="10">
        <v>0</v>
      </c>
      <c r="F7211" s="10">
        <v>0</v>
      </c>
      <c r="G7211" s="10">
        <v>0</v>
      </c>
      <c r="H7211" s="10">
        <v>0</v>
      </c>
      <c r="I7211" s="10">
        <v>0</v>
      </c>
      <c r="J7211" s="10">
        <v>1.167642650134389E-7</v>
      </c>
      <c r="K7211">
        <v>0</v>
      </c>
      <c r="L7211">
        <v>0</v>
      </c>
      <c r="M7211">
        <v>6.4603700461083701E-9</v>
      </c>
      <c r="N7211">
        <v>8.4105906922976E-10</v>
      </c>
      <c r="O7211">
        <v>0</v>
      </c>
      <c r="P7211">
        <v>0</v>
      </c>
      <c r="Q7211">
        <v>0</v>
      </c>
      <c r="R7211">
        <v>0</v>
      </c>
      <c r="S7211">
        <v>1.055727439218258E-5</v>
      </c>
      <c r="T7211">
        <v>9.0127547605610975E-5</v>
      </c>
    </row>
    <row r="7212" spans="1:20">
      <c r="A7212" s="10">
        <v>7206</v>
      </c>
      <c r="B7212" s="10">
        <v>1.573141039507524E-7</v>
      </c>
      <c r="C7212" s="10">
        <v>2.6328845262930949E-8</v>
      </c>
      <c r="D7212" s="10">
        <v>2.875238577325378E-9</v>
      </c>
      <c r="E7212" s="10">
        <v>4.8656155599044527E-7</v>
      </c>
      <c r="F7212" s="10">
        <v>0</v>
      </c>
      <c r="G7212" s="10">
        <v>1.882605955807569E-7</v>
      </c>
      <c r="H7212" s="10">
        <v>6.5092404405227736E-9</v>
      </c>
      <c r="I7212" s="10">
        <v>3.6422094138846121E-7</v>
      </c>
      <c r="J7212" s="10">
        <v>8.2161510877064819E-8</v>
      </c>
      <c r="K7212">
        <v>6.0761033246596131E-8</v>
      </c>
      <c r="L7212">
        <v>1.905447525970222E-9</v>
      </c>
      <c r="M7212">
        <v>3.5532932527213552E-8</v>
      </c>
      <c r="N7212">
        <v>1.250404307711266E-8</v>
      </c>
      <c r="O7212">
        <v>2.607911075012502E-8</v>
      </c>
      <c r="P7212">
        <v>2.7183820255714998E-10</v>
      </c>
      <c r="Q7212">
        <v>2.5938318615613282E-9</v>
      </c>
      <c r="R7212">
        <v>3.2441450046022529E-7</v>
      </c>
      <c r="S7212">
        <v>2.5033224986805501E-5</v>
      </c>
      <c r="T7212">
        <v>8.9835847434382212E-5</v>
      </c>
    </row>
    <row r="7213" spans="1:20">
      <c r="A7213" s="10">
        <v>7207</v>
      </c>
      <c r="B7213" s="10">
        <v>5.4274169463682042E-5</v>
      </c>
      <c r="C7213" s="10">
        <v>2.172299668350699E-5</v>
      </c>
      <c r="D7213" s="10">
        <v>1.3473889871440251E-5</v>
      </c>
      <c r="E7213" s="10">
        <v>3.0041625062899009E-5</v>
      </c>
      <c r="F7213" s="10">
        <v>1.7519385115475581E-5</v>
      </c>
      <c r="G7213" s="10">
        <v>2.0255841065685869E-5</v>
      </c>
      <c r="H7213" s="10">
        <v>1.886024705446256E-5</v>
      </c>
      <c r="I7213" s="10">
        <v>4.2732404680014952E-5</v>
      </c>
      <c r="J7213" s="10">
        <v>2.6080175206424341E-5</v>
      </c>
      <c r="K7213">
        <v>9.4005208518112115E-6</v>
      </c>
      <c r="L7213">
        <v>1.089734101227488E-5</v>
      </c>
      <c r="M7213">
        <v>2.3925130747646561E-5</v>
      </c>
      <c r="N7213">
        <v>3.4037973692020131E-6</v>
      </c>
      <c r="O7213">
        <v>1.117043971696297E-5</v>
      </c>
      <c r="P7213">
        <v>1.510577707789826E-5</v>
      </c>
      <c r="Q7213">
        <v>2.0813114363717019E-5</v>
      </c>
      <c r="R7213">
        <v>5.9729680727463022E-5</v>
      </c>
      <c r="S7213">
        <v>4.4121453952378353E-5</v>
      </c>
      <c r="T7213">
        <v>1.090299613278629E-4</v>
      </c>
    </row>
    <row r="7214" spans="1:20">
      <c r="A7214" s="10">
        <v>7208</v>
      </c>
      <c r="B7214" s="10">
        <v>1.9396539720885681E-4</v>
      </c>
      <c r="C7214" s="10">
        <v>8.0999388381927369E-5</v>
      </c>
      <c r="D7214" s="10">
        <v>4.7838654364617557E-5</v>
      </c>
      <c r="E7214" s="10">
        <v>1.5588072802901639E-4</v>
      </c>
      <c r="F7214" s="10">
        <v>8.8452735035455881E-5</v>
      </c>
      <c r="G7214" s="10">
        <v>8.6845311581097023E-5</v>
      </c>
      <c r="H7214" s="10">
        <v>7.7853809877722951E-5</v>
      </c>
      <c r="I7214" s="10">
        <v>1.25520294126185E-4</v>
      </c>
      <c r="J7214" s="10">
        <v>9.3083164214685622E-5</v>
      </c>
      <c r="K7214">
        <v>2.8833015202725329E-5</v>
      </c>
      <c r="L7214">
        <v>6.9868300297892241E-5</v>
      </c>
      <c r="M7214">
        <v>5.1427675257400533E-5</v>
      </c>
      <c r="N7214">
        <v>2.3175722655228488E-5</v>
      </c>
      <c r="O7214">
        <v>3.9864567800294768E-5</v>
      </c>
      <c r="P7214">
        <v>6.0889673279915319E-5</v>
      </c>
      <c r="Q7214">
        <v>7.6154203120837956E-5</v>
      </c>
      <c r="R7214">
        <v>1.8406444241306921E-4</v>
      </c>
      <c r="S7214">
        <v>3.1281148664702653E-5</v>
      </c>
      <c r="T7214">
        <v>1.1795079153510599E-4</v>
      </c>
    </row>
    <row r="7215" spans="1:20">
      <c r="A7215" s="10">
        <v>7209</v>
      </c>
      <c r="B7215" s="10">
        <v>2.4006783797583871E-4</v>
      </c>
      <c r="C7215" s="10">
        <v>9.7902314331889062E-5</v>
      </c>
      <c r="D7215" s="10">
        <v>1.014997724277035E-4</v>
      </c>
      <c r="E7215" s="10">
        <v>2.4277370966097121E-4</v>
      </c>
      <c r="F7215" s="10">
        <v>1.002816363127292E-4</v>
      </c>
      <c r="G7215" s="10">
        <v>1.4466444526070669E-4</v>
      </c>
      <c r="H7215" s="10">
        <v>1.459471074779485E-4</v>
      </c>
      <c r="I7215" s="10">
        <v>1.33060242531363E-4</v>
      </c>
      <c r="J7215" s="10">
        <v>1.4143490230866411E-4</v>
      </c>
      <c r="K7215">
        <v>9.0476828590523525E-5</v>
      </c>
      <c r="L7215">
        <v>1.9136029857334591E-4</v>
      </c>
      <c r="M7215">
        <v>8.385585981874126E-5</v>
      </c>
      <c r="N7215">
        <v>4.6257257878999392E-5</v>
      </c>
      <c r="O7215">
        <v>8.1024140696178424E-5</v>
      </c>
      <c r="P7215">
        <v>1.8648630779915471E-4</v>
      </c>
      <c r="Q7215">
        <v>8.3906077145662897E-5</v>
      </c>
      <c r="R7215">
        <v>3.400654513861037E-4</v>
      </c>
      <c r="S7215">
        <v>1.675742629309626E-5</v>
      </c>
      <c r="T7215">
        <v>1.2360384271729001E-4</v>
      </c>
    </row>
    <row r="7216" spans="1:20">
      <c r="A7216" s="10">
        <v>7210</v>
      </c>
      <c r="B7216" s="10">
        <v>1.7555628428688171E-4</v>
      </c>
      <c r="C7216" s="10">
        <v>1.7352487424282309E-4</v>
      </c>
      <c r="D7216" s="10">
        <v>1.401217976428366E-4</v>
      </c>
      <c r="E7216" s="10">
        <v>2.1669949636937881E-4</v>
      </c>
      <c r="F7216" s="10">
        <v>1.112080962384013E-4</v>
      </c>
      <c r="G7216" s="10">
        <v>1.4490784127793471E-4</v>
      </c>
      <c r="H7216" s="10">
        <v>2.1914224313754609E-4</v>
      </c>
      <c r="I7216" s="10">
        <v>1.3520739388438931E-4</v>
      </c>
      <c r="J7216" s="10">
        <v>1.8408479626668691E-4</v>
      </c>
      <c r="K7216">
        <v>8.3369336222150145E-5</v>
      </c>
      <c r="L7216">
        <v>1.2316187763342161E-4</v>
      </c>
      <c r="M7216">
        <v>7.5907732051988205E-5</v>
      </c>
      <c r="N7216">
        <v>5.3531689611728913E-5</v>
      </c>
      <c r="O7216">
        <v>8.0350534998245102E-5</v>
      </c>
      <c r="P7216">
        <v>1.3228965351713321E-4</v>
      </c>
      <c r="Q7216">
        <v>1.4586255249746571E-4</v>
      </c>
      <c r="R7216">
        <v>1.9094447298387941E-4</v>
      </c>
      <c r="S7216">
        <v>1.9178217910377451E-5</v>
      </c>
      <c r="T7216">
        <v>1.2664876619853299E-4</v>
      </c>
    </row>
    <row r="7217" spans="1:20">
      <c r="A7217" s="10">
        <v>7211</v>
      </c>
      <c r="B7217" s="10">
        <v>1.191465522176638E-4</v>
      </c>
      <c r="C7217" s="10">
        <v>1.8622061145645989E-4</v>
      </c>
      <c r="D7217" s="10">
        <v>1.6080425376063101E-4</v>
      </c>
      <c r="E7217" s="10">
        <v>1.597771884177701E-4</v>
      </c>
      <c r="F7217" s="10">
        <v>8.7825739420508336E-5</v>
      </c>
      <c r="G7217" s="10">
        <v>1.113886582174651E-4</v>
      </c>
      <c r="H7217" s="10">
        <v>2.143630125357305E-4</v>
      </c>
      <c r="I7217" s="10">
        <v>1.201285616843046E-4</v>
      </c>
      <c r="J7217" s="10">
        <v>2.2216403849365689E-4</v>
      </c>
      <c r="K7217">
        <v>1.265178425794804E-4</v>
      </c>
      <c r="L7217">
        <v>1.7390117368997081E-4</v>
      </c>
      <c r="M7217">
        <v>7.135747180193056E-5</v>
      </c>
      <c r="N7217">
        <v>6.8764390021952432E-5</v>
      </c>
      <c r="O7217">
        <v>9.9099959028643792E-5</v>
      </c>
      <c r="P7217">
        <v>2.3003297559412639E-4</v>
      </c>
      <c r="Q7217">
        <v>2.020449246805654E-4</v>
      </c>
      <c r="R7217">
        <v>1.6522947941010881E-4</v>
      </c>
      <c r="S7217">
        <v>2.2945326047864639E-5</v>
      </c>
      <c r="T7217">
        <v>1.2546072889874411E-4</v>
      </c>
    </row>
    <row r="7218" spans="1:20">
      <c r="A7218" s="10">
        <v>7212</v>
      </c>
      <c r="B7218" s="10">
        <v>1.024740203488886E-4</v>
      </c>
      <c r="C7218" s="10">
        <v>1.9622180607450121E-4</v>
      </c>
      <c r="D7218" s="10">
        <v>1.7375478002470271E-4</v>
      </c>
      <c r="E7218" s="10">
        <v>8.4316246862009252E-5</v>
      </c>
      <c r="F7218" s="10">
        <v>1.008544230478701E-4</v>
      </c>
      <c r="G7218" s="10">
        <v>7.4967304700005735E-5</v>
      </c>
      <c r="H7218" s="10">
        <v>1.5365400023618239E-4</v>
      </c>
      <c r="I7218" s="10">
        <v>1.094619829190268E-4</v>
      </c>
      <c r="J7218" s="10">
        <v>1.8160794578299641E-4</v>
      </c>
      <c r="K7218">
        <v>1.620781389682267E-4</v>
      </c>
      <c r="L7218">
        <v>1.5910862157273131E-4</v>
      </c>
      <c r="M7218">
        <v>9.4773851100266932E-5</v>
      </c>
      <c r="N7218">
        <v>6.4269649565590353E-5</v>
      </c>
      <c r="O7218">
        <v>1.0715603737787659E-4</v>
      </c>
      <c r="P7218">
        <v>1.699516132095148E-4</v>
      </c>
      <c r="Q7218">
        <v>1.7580395776334521E-4</v>
      </c>
      <c r="R7218">
        <v>1.387151158183496E-4</v>
      </c>
      <c r="S7218">
        <v>5.038439639006652E-5</v>
      </c>
      <c r="T7218">
        <v>1.1181920139391419E-4</v>
      </c>
    </row>
    <row r="7219" spans="1:20">
      <c r="A7219" s="10">
        <v>7213</v>
      </c>
      <c r="B7219" s="10">
        <v>8.1961136500289096E-5</v>
      </c>
      <c r="C7219" s="10">
        <v>1.6071454534533701E-4</v>
      </c>
      <c r="D7219" s="10">
        <v>1.355150925538242E-4</v>
      </c>
      <c r="E7219" s="10">
        <v>1.2540096178953179E-4</v>
      </c>
      <c r="F7219" s="10">
        <v>8.824453505206696E-5</v>
      </c>
      <c r="G7219" s="10">
        <v>6.8069759762305507E-5</v>
      </c>
      <c r="H7219" s="10">
        <v>1.3771701264125879E-4</v>
      </c>
      <c r="I7219" s="10">
        <v>1.021984518314514E-4</v>
      </c>
      <c r="J7219" s="10">
        <v>1.642387971329797E-4</v>
      </c>
      <c r="K7219">
        <v>1.604038431342225E-4</v>
      </c>
      <c r="L7219">
        <v>9.1349160888998097E-5</v>
      </c>
      <c r="M7219">
        <v>1.063022486510519E-4</v>
      </c>
      <c r="N7219">
        <v>6.5967640457122355E-5</v>
      </c>
      <c r="O7219">
        <v>1.2530833910730081E-4</v>
      </c>
      <c r="P7219">
        <v>1.3665360810188439E-4</v>
      </c>
      <c r="Q7219">
        <v>2.0731815891680101E-4</v>
      </c>
      <c r="R7219">
        <v>1.0184764856477869E-4</v>
      </c>
      <c r="S7219">
        <v>6.9550721302912266E-5</v>
      </c>
      <c r="T7219">
        <v>8.6640101921397236E-5</v>
      </c>
    </row>
    <row r="7220" spans="1:20">
      <c r="A7220" s="10">
        <v>7214</v>
      </c>
      <c r="B7220" s="10">
        <v>4.5492656213627163E-5</v>
      </c>
      <c r="C7220" s="10">
        <v>1.2288314155026731E-4</v>
      </c>
      <c r="D7220" s="10">
        <v>1.09831319399439E-4</v>
      </c>
      <c r="E7220" s="10">
        <v>8.2670045972468433E-5</v>
      </c>
      <c r="F7220" s="10">
        <v>1.1255891689594691E-4</v>
      </c>
      <c r="G7220" s="10">
        <v>5.4190418038554342E-5</v>
      </c>
      <c r="H7220" s="10">
        <v>1.117192730117069E-4</v>
      </c>
      <c r="I7220" s="10">
        <v>7.744170990104018E-5</v>
      </c>
      <c r="J7220" s="10">
        <v>1.2338230095633229E-4</v>
      </c>
      <c r="K7220">
        <v>1.093907648838311E-4</v>
      </c>
      <c r="L7220">
        <v>7.756183338816761E-5</v>
      </c>
      <c r="M7220">
        <v>7.4800996189379592E-5</v>
      </c>
      <c r="N7220">
        <v>5.6275347322813853E-5</v>
      </c>
      <c r="O7220">
        <v>1.016259932885268E-4</v>
      </c>
      <c r="P7220">
        <v>9.0786620022619043E-5</v>
      </c>
      <c r="Q7220">
        <v>1.4750193204892829E-4</v>
      </c>
      <c r="R7220">
        <v>8.9196776976089375E-5</v>
      </c>
      <c r="S7220">
        <v>7.0102778158475916E-5</v>
      </c>
      <c r="T7220">
        <v>5.4904880842097688E-5</v>
      </c>
    </row>
    <row r="7221" spans="1:20">
      <c r="A7221" s="10">
        <v>7215</v>
      </c>
      <c r="B7221" s="10">
        <v>4.5290396105910992E-5</v>
      </c>
      <c r="C7221" s="10">
        <v>8.0638567357533929E-5</v>
      </c>
      <c r="D7221" s="10">
        <v>6.5376363129706567E-5</v>
      </c>
      <c r="E7221" s="10">
        <v>3.4030981272187703E-5</v>
      </c>
      <c r="F7221" s="10">
        <v>8.9284977837667236E-5</v>
      </c>
      <c r="G7221" s="10">
        <v>3.490718096172201E-5</v>
      </c>
      <c r="H7221" s="10">
        <v>5.8925440829994547E-5</v>
      </c>
      <c r="I7221" s="10">
        <v>5.8488765257283777E-5</v>
      </c>
      <c r="J7221" s="10">
        <v>7.5122508535255874E-5</v>
      </c>
      <c r="K7221">
        <v>4.4672165463077242E-5</v>
      </c>
      <c r="L7221">
        <v>4.8649150037436659E-5</v>
      </c>
      <c r="M7221">
        <v>7.3858735964503177E-5</v>
      </c>
      <c r="N7221">
        <v>4.2689829783647647E-5</v>
      </c>
      <c r="O7221">
        <v>5.4233951272887902E-5</v>
      </c>
      <c r="P7221">
        <v>5.3869632924345288E-5</v>
      </c>
      <c r="Q7221">
        <v>1.102181409942086E-4</v>
      </c>
      <c r="R7221">
        <v>2.9976431327446449E-5</v>
      </c>
      <c r="S7221">
        <v>5.8907053127070062E-5</v>
      </c>
      <c r="T7221">
        <v>5.6534281490601537E-5</v>
      </c>
    </row>
    <row r="7222" spans="1:20">
      <c r="A7222" s="10">
        <v>7216</v>
      </c>
      <c r="B7222" s="10">
        <v>2.3435418774225341E-5</v>
      </c>
      <c r="C7222" s="10">
        <v>5.4749107009261167E-5</v>
      </c>
      <c r="D7222" s="10">
        <v>3.3947307206408382E-5</v>
      </c>
      <c r="E7222" s="10">
        <v>5.4143392219773261E-5</v>
      </c>
      <c r="F7222" s="10">
        <v>2.955999630360736E-5</v>
      </c>
      <c r="G7222" s="10">
        <v>3.9641587888074249E-5</v>
      </c>
      <c r="H7222" s="10">
        <v>2.988753169868941E-5</v>
      </c>
      <c r="I7222" s="10">
        <v>2.4641693239696212E-5</v>
      </c>
      <c r="J7222" s="10">
        <v>4.0890070321264541E-5</v>
      </c>
      <c r="K7222">
        <v>4.5259448378676312E-5</v>
      </c>
      <c r="L7222">
        <v>4.2069798517555321E-5</v>
      </c>
      <c r="M7222">
        <v>4.4451699488817771E-5</v>
      </c>
      <c r="N7222">
        <v>1.8663208115451261E-5</v>
      </c>
      <c r="O7222">
        <v>5.2374810752438862E-5</v>
      </c>
      <c r="P7222">
        <v>1.0554254133382619E-5</v>
      </c>
      <c r="Q7222">
        <v>5.7851606739288923E-5</v>
      </c>
      <c r="R7222">
        <v>1.334337418042098E-5</v>
      </c>
      <c r="S7222">
        <v>5.3764509702062182E-5</v>
      </c>
      <c r="T7222">
        <v>6.9744248413863334E-5</v>
      </c>
    </row>
    <row r="7223" spans="1:20">
      <c r="A7223" s="10">
        <v>7217</v>
      </c>
      <c r="B7223" s="10">
        <v>1.3631366939262391E-5</v>
      </c>
      <c r="C7223" s="10">
        <v>6.3612953762570508E-5</v>
      </c>
      <c r="D7223" s="10">
        <v>5.8546532930878902E-5</v>
      </c>
      <c r="E7223" s="10">
        <v>3.3774698299675352E-5</v>
      </c>
      <c r="F7223" s="10">
        <v>2.1630067313598491E-6</v>
      </c>
      <c r="G7223" s="10">
        <v>1.7916711924764569E-5</v>
      </c>
      <c r="H7223" s="10">
        <v>3.035155052955482E-5</v>
      </c>
      <c r="I7223" s="10">
        <v>1.7250094014492459E-5</v>
      </c>
      <c r="J7223" s="10">
        <v>4.667972684009523E-5</v>
      </c>
      <c r="K7223">
        <v>1.31145512988624E-5</v>
      </c>
      <c r="L7223">
        <v>3.3027425107020983E-5</v>
      </c>
      <c r="M7223">
        <v>2.118971765094168E-5</v>
      </c>
      <c r="N7223">
        <v>3.4571777777873818E-6</v>
      </c>
      <c r="O7223">
        <v>1.071970313849215E-4</v>
      </c>
      <c r="P7223">
        <v>1.80237789568809E-6</v>
      </c>
      <c r="Q7223">
        <v>2.2044043211939561E-5</v>
      </c>
      <c r="R7223">
        <v>2.4334078876353278E-6</v>
      </c>
      <c r="S7223">
        <v>5.8671301963458362E-5</v>
      </c>
      <c r="T7223">
        <v>6.977451974962081E-5</v>
      </c>
    </row>
    <row r="7224" spans="1:20">
      <c r="A7224" s="10">
        <v>7218</v>
      </c>
      <c r="B7224" s="10">
        <v>7.5056426439235899E-6</v>
      </c>
      <c r="C7224" s="10">
        <v>5.3513617788020543E-5</v>
      </c>
      <c r="D7224" s="10">
        <v>3.7150661915368201E-5</v>
      </c>
      <c r="E7224" s="10">
        <v>2.2353193393917269E-5</v>
      </c>
      <c r="F7224" s="10">
        <v>0</v>
      </c>
      <c r="G7224" s="10">
        <v>2.540173010663829E-5</v>
      </c>
      <c r="H7224" s="10">
        <v>2.216596606235627E-5</v>
      </c>
      <c r="I7224" s="10">
        <v>1.183744494204445E-5</v>
      </c>
      <c r="J7224" s="10">
        <v>5.2923976923567847E-5</v>
      </c>
      <c r="K7224">
        <v>1.1898544083338289E-5</v>
      </c>
      <c r="L7224">
        <v>3.2696324728966598E-6</v>
      </c>
      <c r="M7224">
        <v>1.019876007883967E-5</v>
      </c>
      <c r="N7224">
        <v>1.3649315001170199E-7</v>
      </c>
      <c r="O7224">
        <v>3.4200934544542458E-5</v>
      </c>
      <c r="P7224">
        <v>2.1766537942421931E-6</v>
      </c>
      <c r="Q7224">
        <v>6.7730137569089389E-6</v>
      </c>
      <c r="R7224">
        <v>1.8352090864478951E-6</v>
      </c>
      <c r="S7224">
        <v>8.4419327239268621E-5</v>
      </c>
      <c r="T7224">
        <v>8.0197908986280687E-5</v>
      </c>
    </row>
    <row r="7225" spans="1:20">
      <c r="A7225" s="10">
        <v>7219</v>
      </c>
      <c r="B7225" s="10">
        <v>2.3306892118979789E-6</v>
      </c>
      <c r="C7225" s="10">
        <v>1.6641439762960871E-5</v>
      </c>
      <c r="D7225" s="10">
        <v>5.8867363485104289E-6</v>
      </c>
      <c r="E7225" s="10">
        <v>3.5359528371044201E-6</v>
      </c>
      <c r="F7225" s="10">
        <v>0</v>
      </c>
      <c r="G7225" s="10">
        <v>7.0148467901098914E-6</v>
      </c>
      <c r="H7225" s="10">
        <v>6.9480390901167088E-6</v>
      </c>
      <c r="I7225" s="10">
        <v>6.9710333879645773E-6</v>
      </c>
      <c r="J7225" s="10">
        <v>3.0463012029589479E-5</v>
      </c>
      <c r="K7225">
        <v>4.4744896813148712E-6</v>
      </c>
      <c r="L7225">
        <v>3.0718123752004791E-7</v>
      </c>
      <c r="M7225">
        <v>6.6221341229684538E-6</v>
      </c>
      <c r="N7225">
        <v>3.1244449678194923E-7</v>
      </c>
      <c r="O7225">
        <v>4.2668486113174296E-6</v>
      </c>
      <c r="P7225">
        <v>5.7992149878858657E-6</v>
      </c>
      <c r="Q7225">
        <v>0</v>
      </c>
      <c r="R7225">
        <v>2.671337825979468E-8</v>
      </c>
      <c r="S7225">
        <v>9.2161608161801871E-5</v>
      </c>
      <c r="T7225">
        <v>1.3165372474576779E-4</v>
      </c>
    </row>
    <row r="7226" spans="1:20">
      <c r="A7226" s="10">
        <v>7220</v>
      </c>
      <c r="B7226" s="10">
        <v>3.0573914815529933E-7</v>
      </c>
      <c r="C7226" s="10">
        <v>8.1785916373086469E-6</v>
      </c>
      <c r="D7226" s="10">
        <v>2.629533753955974E-6</v>
      </c>
      <c r="E7226" s="10">
        <v>0</v>
      </c>
      <c r="F7226" s="10">
        <v>0</v>
      </c>
      <c r="G7226" s="10">
        <v>2.571464931015946E-6</v>
      </c>
      <c r="H7226" s="10">
        <v>2.35432809172711E-6</v>
      </c>
      <c r="I7226" s="10">
        <v>7.4950874328778679E-7</v>
      </c>
      <c r="J7226" s="10">
        <v>1.0410258847774349E-5</v>
      </c>
      <c r="K7226">
        <v>1.0289064934071659E-6</v>
      </c>
      <c r="L7226">
        <v>0</v>
      </c>
      <c r="M7226">
        <v>1.337834963714942E-6</v>
      </c>
      <c r="N7226">
        <v>1.0379026811771511E-9</v>
      </c>
      <c r="O7226">
        <v>6.5943293383006605E-7</v>
      </c>
      <c r="P7226">
        <v>6.433504127185883E-7</v>
      </c>
      <c r="Q7226">
        <v>0</v>
      </c>
      <c r="R7226">
        <v>0</v>
      </c>
      <c r="S7226">
        <v>1.104091968437275E-4</v>
      </c>
      <c r="T7226">
        <v>9.386414424086286E-5</v>
      </c>
    </row>
    <row r="7227" spans="1:20">
      <c r="A7227" s="10">
        <v>7221</v>
      </c>
      <c r="B7227" s="10">
        <v>0</v>
      </c>
      <c r="C7227" s="10">
        <v>4.6908660259550044E-6</v>
      </c>
      <c r="D7227" s="10">
        <v>9.2804278920622811E-7</v>
      </c>
      <c r="E7227" s="10">
        <v>0</v>
      </c>
      <c r="F7227" s="10">
        <v>0</v>
      </c>
      <c r="G7227" s="10">
        <v>6.3324535024757079E-7</v>
      </c>
      <c r="H7227" s="10">
        <v>6.6963498488322949E-7</v>
      </c>
      <c r="I7227" s="10">
        <v>4.6028143398119808E-8</v>
      </c>
      <c r="J7227" s="10">
        <v>2.8761501008772448E-6</v>
      </c>
      <c r="K7227">
        <v>2.0032460394812239E-7</v>
      </c>
      <c r="L7227">
        <v>0</v>
      </c>
      <c r="M7227">
        <v>2.253592417750803E-7</v>
      </c>
      <c r="N7227">
        <v>5.3684621440197453E-10</v>
      </c>
      <c r="O7227">
        <v>1.2959245014851921E-7</v>
      </c>
      <c r="P7227">
        <v>0</v>
      </c>
      <c r="Q7227">
        <v>0</v>
      </c>
      <c r="R7227">
        <v>0</v>
      </c>
      <c r="S7227">
        <v>8.0774351680456454E-5</v>
      </c>
      <c r="T7227">
        <v>7.007188392279737E-5</v>
      </c>
    </row>
    <row r="7228" spans="1:20">
      <c r="A7228" s="10">
        <v>7222</v>
      </c>
      <c r="B7228" s="10">
        <v>0</v>
      </c>
      <c r="C7228" s="10">
        <v>8.1524598806320655E-7</v>
      </c>
      <c r="D7228" s="10">
        <v>6.8266670164746074E-8</v>
      </c>
      <c r="E7228" s="10">
        <v>0</v>
      </c>
      <c r="F7228" s="10">
        <v>0</v>
      </c>
      <c r="G7228" s="10">
        <v>6.6134097859061725E-8</v>
      </c>
      <c r="H7228" s="10">
        <v>2.7545505321290359E-7</v>
      </c>
      <c r="I7228" s="10">
        <v>0</v>
      </c>
      <c r="J7228" s="10">
        <v>4.1909416463597509E-7</v>
      </c>
      <c r="K7228">
        <v>0</v>
      </c>
      <c r="L7228">
        <v>1.154816682406195E-9</v>
      </c>
      <c r="M7228">
        <v>1.259772158991132E-8</v>
      </c>
      <c r="N7228">
        <v>6.2632058346897015E-10</v>
      </c>
      <c r="O7228">
        <v>2.6878454000916751E-8</v>
      </c>
      <c r="P7228">
        <v>0</v>
      </c>
      <c r="Q7228">
        <v>0</v>
      </c>
      <c r="R7228">
        <v>0</v>
      </c>
      <c r="S7228">
        <v>6.2157817813037269E-5</v>
      </c>
      <c r="T7228">
        <v>7.4650774911915152E-5</v>
      </c>
    </row>
    <row r="7229" spans="1:20">
      <c r="A7229" s="10">
        <v>7223</v>
      </c>
      <c r="B7229" s="10">
        <v>0</v>
      </c>
      <c r="C7229" s="10">
        <v>2.7504807161474899E-8</v>
      </c>
      <c r="D7229" s="10">
        <v>0</v>
      </c>
      <c r="E7229" s="10">
        <v>0</v>
      </c>
      <c r="F7229" s="10">
        <v>0</v>
      </c>
      <c r="G7229" s="10">
        <v>2.2726494109643202E-9</v>
      </c>
      <c r="H7229" s="10">
        <v>2.5820264897233738E-7</v>
      </c>
      <c r="I7229" s="10">
        <v>0</v>
      </c>
      <c r="J7229" s="10">
        <v>2.969182117395218E-8</v>
      </c>
      <c r="K7229">
        <v>0</v>
      </c>
      <c r="L7229">
        <v>0</v>
      </c>
      <c r="M7229">
        <v>0</v>
      </c>
      <c r="N7229">
        <v>6.4421545728236946E-10</v>
      </c>
      <c r="O7229">
        <v>3.0942319385486259E-9</v>
      </c>
      <c r="P7229">
        <v>0</v>
      </c>
      <c r="Q7229">
        <v>0</v>
      </c>
      <c r="R7229">
        <v>0</v>
      </c>
      <c r="S7229">
        <v>5.7869606085010153E-5</v>
      </c>
      <c r="T7229">
        <v>4.2794574333416997E-5</v>
      </c>
    </row>
    <row r="7230" spans="1:20">
      <c r="A7230" s="10">
        <v>7224</v>
      </c>
      <c r="B7230" s="10">
        <v>0</v>
      </c>
      <c r="C7230" s="10">
        <v>8.7594927265843621E-11</v>
      </c>
      <c r="D7230" s="10">
        <v>0</v>
      </c>
      <c r="E7230" s="10">
        <v>0</v>
      </c>
      <c r="F7230" s="10">
        <v>0</v>
      </c>
      <c r="G7230" s="10">
        <v>0</v>
      </c>
      <c r="H7230" s="10">
        <v>9.1679442824264422E-10</v>
      </c>
      <c r="I7230" s="10">
        <v>0</v>
      </c>
      <c r="J7230" s="10">
        <v>0</v>
      </c>
      <c r="K7230">
        <v>0</v>
      </c>
      <c r="L7230">
        <v>0</v>
      </c>
      <c r="M7230">
        <v>0</v>
      </c>
      <c r="N7230">
        <v>5.7263596202877274E-10</v>
      </c>
      <c r="O7230">
        <v>2.514063450070758E-9</v>
      </c>
      <c r="P7230">
        <v>0</v>
      </c>
      <c r="Q7230">
        <v>0</v>
      </c>
      <c r="R7230">
        <v>0</v>
      </c>
      <c r="S7230">
        <v>7.4471577489924898E-5</v>
      </c>
      <c r="T7230">
        <v>4.3701740100104398E-5</v>
      </c>
    </row>
    <row r="7231" spans="1:20">
      <c r="A7231" s="10">
        <v>7225</v>
      </c>
      <c r="B7231" s="10">
        <v>0</v>
      </c>
      <c r="C7231" s="10">
        <v>4.9885311077897941E-7</v>
      </c>
      <c r="D7231" s="10">
        <v>0</v>
      </c>
      <c r="E7231" s="10">
        <v>0</v>
      </c>
      <c r="F7231" s="10">
        <v>0</v>
      </c>
      <c r="G7231" s="10">
        <v>6.495989566339681E-8</v>
      </c>
      <c r="H7231" s="10">
        <v>0</v>
      </c>
      <c r="I7231" s="10">
        <v>0</v>
      </c>
      <c r="J7231" s="10">
        <v>1.2941863641852809E-7</v>
      </c>
      <c r="K7231">
        <v>0</v>
      </c>
      <c r="L7231">
        <v>0</v>
      </c>
      <c r="M7231">
        <v>2.322144122128953E-7</v>
      </c>
      <c r="N7231">
        <v>5.3684621440197453E-10</v>
      </c>
      <c r="O7231">
        <v>0</v>
      </c>
      <c r="P7231">
        <v>0</v>
      </c>
      <c r="Q7231">
        <v>0</v>
      </c>
      <c r="R7231">
        <v>0</v>
      </c>
      <c r="S7231">
        <v>8.2377940217383957E-5</v>
      </c>
      <c r="T7231">
        <v>5.8079188908323802E-5</v>
      </c>
    </row>
    <row r="7232" spans="1:20">
      <c r="A7232" s="10">
        <v>7226</v>
      </c>
      <c r="B7232" s="10">
        <v>0</v>
      </c>
      <c r="C7232" s="10">
        <v>4.6162526669099579E-7</v>
      </c>
      <c r="D7232" s="10">
        <v>0</v>
      </c>
      <c r="E7232" s="10">
        <v>0</v>
      </c>
      <c r="F7232" s="10">
        <v>0</v>
      </c>
      <c r="G7232" s="10">
        <v>0</v>
      </c>
      <c r="H7232" s="10">
        <v>0</v>
      </c>
      <c r="I7232" s="10">
        <v>0</v>
      </c>
      <c r="J7232" s="10">
        <v>1.71128575686699E-7</v>
      </c>
      <c r="K7232">
        <v>0</v>
      </c>
      <c r="L7232">
        <v>0</v>
      </c>
      <c r="M7232">
        <v>8.613826728144494E-9</v>
      </c>
      <c r="N7232">
        <v>5.9053083584217205E-10</v>
      </c>
      <c r="O7232">
        <v>1.0743860897738281E-11</v>
      </c>
      <c r="P7232">
        <v>0</v>
      </c>
      <c r="Q7232">
        <v>0</v>
      </c>
      <c r="R7232">
        <v>0</v>
      </c>
      <c r="S7232">
        <v>8.3197737520048827E-5</v>
      </c>
      <c r="T7232">
        <v>6.1639490429762702E-5</v>
      </c>
    </row>
    <row r="7233" spans="1:20">
      <c r="A7233" s="10">
        <v>7227</v>
      </c>
      <c r="B7233" s="10">
        <v>0</v>
      </c>
      <c r="C7233" s="10">
        <v>0</v>
      </c>
      <c r="D7233" s="10">
        <v>0</v>
      </c>
      <c r="E7233" s="10">
        <v>0</v>
      </c>
      <c r="F7233" s="10">
        <v>0</v>
      </c>
      <c r="G7233" s="10">
        <v>0</v>
      </c>
      <c r="H7233" s="10">
        <v>0</v>
      </c>
      <c r="I7233" s="10">
        <v>0</v>
      </c>
      <c r="J7233" s="10">
        <v>1.7089292631230249E-7</v>
      </c>
      <c r="K7233">
        <v>0</v>
      </c>
      <c r="L7233">
        <v>0</v>
      </c>
      <c r="M7233">
        <v>0</v>
      </c>
      <c r="N7233">
        <v>5.9053083584217205E-10</v>
      </c>
      <c r="O7233">
        <v>3.4810109308672041E-9</v>
      </c>
      <c r="P7233">
        <v>0</v>
      </c>
      <c r="Q7233">
        <v>0</v>
      </c>
      <c r="R7233">
        <v>0</v>
      </c>
      <c r="S7233">
        <v>8.2979236849008389E-5</v>
      </c>
      <c r="T7233">
        <v>5.4567350291907441E-5</v>
      </c>
    </row>
    <row r="7234" spans="1:20">
      <c r="A7234" s="10">
        <v>7228</v>
      </c>
      <c r="B7234" s="10">
        <v>0</v>
      </c>
      <c r="C7234" s="10">
        <v>0</v>
      </c>
      <c r="D7234" s="10">
        <v>0</v>
      </c>
      <c r="E7234" s="10">
        <v>0</v>
      </c>
      <c r="F7234" s="10">
        <v>0</v>
      </c>
      <c r="G7234" s="10">
        <v>0</v>
      </c>
      <c r="H7234" s="10">
        <v>0</v>
      </c>
      <c r="I7234" s="10">
        <v>0</v>
      </c>
      <c r="J7234" s="10">
        <v>1.420730078236172E-7</v>
      </c>
      <c r="K7234">
        <v>0</v>
      </c>
      <c r="L7234">
        <v>0</v>
      </c>
      <c r="M7234">
        <v>0</v>
      </c>
      <c r="N7234">
        <v>5.9053083584217205E-10</v>
      </c>
      <c r="O7234">
        <v>0</v>
      </c>
      <c r="P7234">
        <v>0</v>
      </c>
      <c r="Q7234">
        <v>0</v>
      </c>
      <c r="R7234">
        <v>0</v>
      </c>
      <c r="S7234">
        <v>8.9826373094295967E-5</v>
      </c>
      <c r="T7234">
        <v>5.1118097947133823E-5</v>
      </c>
    </row>
    <row r="7235" spans="1:20">
      <c r="A7235" s="10">
        <v>7229</v>
      </c>
      <c r="B7235" s="10">
        <v>0</v>
      </c>
      <c r="C7235" s="10">
        <v>0</v>
      </c>
      <c r="D7235" s="10">
        <v>0</v>
      </c>
      <c r="E7235" s="10">
        <v>0</v>
      </c>
      <c r="F7235" s="10">
        <v>0</v>
      </c>
      <c r="G7235" s="10">
        <v>0</v>
      </c>
      <c r="H7235" s="10">
        <v>0</v>
      </c>
      <c r="I7235" s="10">
        <v>0</v>
      </c>
      <c r="J7235" s="10">
        <v>0</v>
      </c>
      <c r="K7235">
        <v>0</v>
      </c>
      <c r="L7235">
        <v>0</v>
      </c>
      <c r="M7235">
        <v>0</v>
      </c>
      <c r="N7235">
        <v>5.7263596202877274E-10</v>
      </c>
      <c r="O7235">
        <v>0</v>
      </c>
      <c r="P7235">
        <v>0</v>
      </c>
      <c r="Q7235">
        <v>0</v>
      </c>
      <c r="R7235">
        <v>0</v>
      </c>
      <c r="S7235">
        <v>9.4082087385306793E-5</v>
      </c>
      <c r="T7235">
        <v>4.3718289733011797E-5</v>
      </c>
    </row>
    <row r="7236" spans="1:20">
      <c r="A7236" s="10">
        <v>7230</v>
      </c>
      <c r="B7236" s="10">
        <v>1.8652807916672381E-7</v>
      </c>
      <c r="C7236" s="10">
        <v>3.5073008877243782E-8</v>
      </c>
      <c r="D7236" s="10">
        <v>3.0510642453858973E-8</v>
      </c>
      <c r="E7236" s="10">
        <v>8.0577952045126084E-8</v>
      </c>
      <c r="F7236" s="10">
        <v>0</v>
      </c>
      <c r="G7236" s="10">
        <v>1.3712124914778679E-7</v>
      </c>
      <c r="H7236" s="10">
        <v>2.1836376381779341E-9</v>
      </c>
      <c r="I7236" s="10">
        <v>1.6750494226407781E-7</v>
      </c>
      <c r="J7236" s="10">
        <v>9.4259749758578349E-10</v>
      </c>
      <c r="K7236">
        <v>2.6484633221362192E-8</v>
      </c>
      <c r="L7236">
        <v>9.2385334592495593E-10</v>
      </c>
      <c r="M7236">
        <v>2.662121095805406E-8</v>
      </c>
      <c r="N7236">
        <v>1.542314436792339E-8</v>
      </c>
      <c r="O7236">
        <v>3.5026060912716572E-8</v>
      </c>
      <c r="P7236">
        <v>1.3591910127857499E-10</v>
      </c>
      <c r="Q7236">
        <v>0</v>
      </c>
      <c r="R7236">
        <v>3.6883940503497762E-7</v>
      </c>
      <c r="S7236">
        <v>9.7503916393431466E-5</v>
      </c>
      <c r="T7236">
        <v>1.045067414800749E-4</v>
      </c>
    </row>
    <row r="7237" spans="1:20">
      <c r="A7237" s="10">
        <v>7231</v>
      </c>
      <c r="B7237" s="10">
        <v>3.7496551353122773E-5</v>
      </c>
      <c r="C7237" s="10">
        <v>1.495082262875918E-5</v>
      </c>
      <c r="D7237" s="10">
        <v>2.2027062968181909E-5</v>
      </c>
      <c r="E7237" s="10">
        <v>3.1857343285467683E-5</v>
      </c>
      <c r="F7237" s="10">
        <v>1.785717384956364E-5</v>
      </c>
      <c r="G7237" s="10">
        <v>2.054953460212754E-5</v>
      </c>
      <c r="H7237" s="10">
        <v>8.770809772348733E-6</v>
      </c>
      <c r="I7237" s="10">
        <v>3.2426140877599738E-5</v>
      </c>
      <c r="J7237" s="10">
        <v>6.5931808251289193E-6</v>
      </c>
      <c r="K7237">
        <v>2.0158714054711571E-5</v>
      </c>
      <c r="L7237">
        <v>1.2269984991399941E-5</v>
      </c>
      <c r="M7237">
        <v>3.2101870373038192E-5</v>
      </c>
      <c r="N7237">
        <v>5.7562216909638377E-6</v>
      </c>
      <c r="O7237">
        <v>2.3244887228811249E-5</v>
      </c>
      <c r="P7237">
        <v>8.4580644470973485E-6</v>
      </c>
      <c r="Q7237">
        <v>1.8052732558324839E-5</v>
      </c>
      <c r="R7237">
        <v>3.7046822544793302E-5</v>
      </c>
      <c r="S7237">
        <v>1.049591904667718E-4</v>
      </c>
      <c r="T7237">
        <v>8.1552275796072064E-5</v>
      </c>
    </row>
    <row r="7238" spans="1:20">
      <c r="A7238" s="10">
        <v>7232</v>
      </c>
      <c r="B7238" s="10">
        <v>1.5855784289307229E-4</v>
      </c>
      <c r="C7238" s="10">
        <v>7.069285755629596E-5</v>
      </c>
      <c r="D7238" s="10">
        <v>1.118568148986588E-4</v>
      </c>
      <c r="E7238" s="10">
        <v>1.215295741863132E-4</v>
      </c>
      <c r="F7238" s="10">
        <v>5.6593234821119443E-5</v>
      </c>
      <c r="G7238" s="10">
        <v>7.3725221307247081E-5</v>
      </c>
      <c r="H7238" s="10">
        <v>5.6641651735025907E-5</v>
      </c>
      <c r="I7238" s="10">
        <v>1.3554831473937899E-4</v>
      </c>
      <c r="J7238" s="10">
        <v>3.6351655424629133E-5</v>
      </c>
      <c r="K7238">
        <v>9.3384939637053115E-5</v>
      </c>
      <c r="L7238">
        <v>7.4408202251018636E-5</v>
      </c>
      <c r="M7238">
        <v>1.3090381872529161E-4</v>
      </c>
      <c r="N7238">
        <v>4.5160946329695299E-5</v>
      </c>
      <c r="O7238">
        <v>9.8263889232355736E-5</v>
      </c>
      <c r="P7238">
        <v>4.9151790306231757E-5</v>
      </c>
      <c r="Q7238">
        <v>8.3570668747644421E-5</v>
      </c>
      <c r="R7238">
        <v>1.5264315123899609E-4</v>
      </c>
      <c r="S7238">
        <v>1.2280013505198761E-4</v>
      </c>
      <c r="T7238">
        <v>8.2228897414478435E-5</v>
      </c>
    </row>
    <row r="7239" spans="1:20">
      <c r="A7239" s="10">
        <v>7233</v>
      </c>
      <c r="B7239" s="10">
        <v>3.0244324181261459E-4</v>
      </c>
      <c r="C7239" s="10">
        <v>1.475470087142073E-4</v>
      </c>
      <c r="D7239" s="10">
        <v>1.825824301267216E-4</v>
      </c>
      <c r="E7239" s="10">
        <v>2.3462769965597519E-4</v>
      </c>
      <c r="F7239" s="10">
        <v>1.291597595639692E-4</v>
      </c>
      <c r="G7239" s="10">
        <v>1.104565575758012E-4</v>
      </c>
      <c r="H7239" s="10">
        <v>1.3387803598693029E-4</v>
      </c>
      <c r="I7239" s="10">
        <v>2.431017331231248E-4</v>
      </c>
      <c r="J7239" s="10">
        <v>7.8002831986553669E-5</v>
      </c>
      <c r="K7239">
        <v>1.464024191731081E-4</v>
      </c>
      <c r="L7239">
        <v>1.4849113594822899E-4</v>
      </c>
      <c r="M7239">
        <v>2.1692550773198089E-4</v>
      </c>
      <c r="N7239">
        <v>9.0055934571057401E-5</v>
      </c>
      <c r="O7239">
        <v>1.876765152760474E-4</v>
      </c>
      <c r="P7239">
        <v>1.17562048685359E-4</v>
      </c>
      <c r="Q7239">
        <v>1.380143954339396E-4</v>
      </c>
      <c r="R7239">
        <v>2.5578628734363221E-4</v>
      </c>
      <c r="S7239">
        <v>1.2851689263042139E-4</v>
      </c>
      <c r="T7239">
        <v>4.168471762975208E-5</v>
      </c>
    </row>
    <row r="7240" spans="1:20">
      <c r="A7240" s="10">
        <v>7234</v>
      </c>
      <c r="B7240" s="10">
        <v>2.9080473036254537E-4</v>
      </c>
      <c r="C7240" s="10">
        <v>1.9012852336428829E-4</v>
      </c>
      <c r="D7240" s="10">
        <v>1.9388765525434751E-4</v>
      </c>
      <c r="E7240" s="10">
        <v>2.8709847255117382E-4</v>
      </c>
      <c r="F7240" s="10">
        <v>2.0534758233205219E-4</v>
      </c>
      <c r="G7240" s="10">
        <v>9.4010536741918655E-5</v>
      </c>
      <c r="H7240" s="10">
        <v>1.9827178052912619E-4</v>
      </c>
      <c r="I7240" s="10">
        <v>2.5172086843765022E-4</v>
      </c>
      <c r="J7240" s="10">
        <v>9.7248047753224607E-5</v>
      </c>
      <c r="K7240">
        <v>3.2109396610429579E-4</v>
      </c>
      <c r="L7240">
        <v>1.6207277616271451E-4</v>
      </c>
      <c r="M7240">
        <v>2.2600188887996419E-4</v>
      </c>
      <c r="N7240">
        <v>1.807539483988357E-4</v>
      </c>
      <c r="O7240">
        <v>1.9293470181257479E-4</v>
      </c>
      <c r="P7240">
        <v>2.7201149941128008E-4</v>
      </c>
      <c r="Q7240">
        <v>2.3673719238408069E-4</v>
      </c>
      <c r="R7240">
        <v>2.0502848948977101E-4</v>
      </c>
      <c r="S7240">
        <v>1.3416321565321661E-4</v>
      </c>
      <c r="T7240">
        <v>3.7078350667601422E-5</v>
      </c>
    </row>
    <row r="7241" spans="1:20">
      <c r="A7241" s="10">
        <v>7235</v>
      </c>
      <c r="B7241" s="10">
        <v>2.035924776311118E-4</v>
      </c>
      <c r="C7241" s="10">
        <v>1.80724268466705E-4</v>
      </c>
      <c r="D7241" s="10">
        <v>2.1281301966406271E-4</v>
      </c>
      <c r="E7241" s="10">
        <v>2.1218812016473979E-4</v>
      </c>
      <c r="F7241" s="10">
        <v>2.3064936805754899E-4</v>
      </c>
      <c r="G7241" s="10">
        <v>7.9151860199308473E-5</v>
      </c>
      <c r="H7241" s="10">
        <v>2.2232808710669969E-4</v>
      </c>
      <c r="I7241" s="10">
        <v>2.5920826380852719E-4</v>
      </c>
      <c r="J7241" s="10">
        <v>1.1541958723604859E-4</v>
      </c>
      <c r="K7241">
        <v>2.6374629205103362E-4</v>
      </c>
      <c r="L7241">
        <v>1.6412951910928841E-4</v>
      </c>
      <c r="M7241">
        <v>2.409434901481151E-4</v>
      </c>
      <c r="N7241">
        <v>1.3653513809624591E-4</v>
      </c>
      <c r="O7241">
        <v>2.225840458863923E-4</v>
      </c>
      <c r="P7241">
        <v>3.3403496452769418E-4</v>
      </c>
      <c r="Q7241">
        <v>2.5575088777047672E-4</v>
      </c>
      <c r="R7241">
        <v>5.7449986070564257E-5</v>
      </c>
      <c r="S7241">
        <v>1.3768608669705929E-4</v>
      </c>
      <c r="T7241">
        <v>5.0086885924083938E-5</v>
      </c>
    </row>
    <row r="7242" spans="1:20">
      <c r="A7242" s="10">
        <v>7236</v>
      </c>
      <c r="B7242" s="10">
        <v>1.4507781250506621E-4</v>
      </c>
      <c r="C7242" s="10">
        <v>1.3672964836136651E-4</v>
      </c>
      <c r="D7242" s="10">
        <v>2.076458020214314E-4</v>
      </c>
      <c r="E7242" s="10">
        <v>9.3191736910741151E-5</v>
      </c>
      <c r="F7242" s="10">
        <v>8.4626858380571984E-5</v>
      </c>
      <c r="G7242" s="10">
        <v>7.1819351943906538E-5</v>
      </c>
      <c r="H7242" s="10">
        <v>2.7931115308680308E-4</v>
      </c>
      <c r="I7242" s="10">
        <v>2.7301958575370362E-4</v>
      </c>
      <c r="J7242" s="10">
        <v>1.257506773200007E-4</v>
      </c>
      <c r="K7242">
        <v>3.0066164305217951E-4</v>
      </c>
      <c r="L7242">
        <v>2.9124114406550131E-4</v>
      </c>
      <c r="M7242">
        <v>2.77321670573953E-4</v>
      </c>
      <c r="N7242">
        <v>1.6254723180378659E-4</v>
      </c>
      <c r="O7242">
        <v>2.7800422952696459E-4</v>
      </c>
      <c r="P7242">
        <v>3.944823570520491E-4</v>
      </c>
      <c r="Q7242">
        <v>1.4961087298228929E-4</v>
      </c>
      <c r="R7242">
        <v>4.4656782263334459E-5</v>
      </c>
      <c r="S7242">
        <v>1.3991801893008601E-4</v>
      </c>
      <c r="T7242">
        <v>4.9986684383156753E-5</v>
      </c>
    </row>
    <row r="7243" spans="1:20">
      <c r="A7243" s="10">
        <v>7237</v>
      </c>
      <c r="B7243" s="10">
        <v>6.3207544696202171E-5</v>
      </c>
      <c r="C7243" s="10">
        <v>1.130407762442176E-4</v>
      </c>
      <c r="D7243" s="10">
        <v>2.387046288361276E-4</v>
      </c>
      <c r="E7243" s="10">
        <v>6.2307493734698821E-5</v>
      </c>
      <c r="F7243" s="10">
        <v>6.9287138223652741E-5</v>
      </c>
      <c r="G7243" s="10">
        <v>5.699480775463727E-5</v>
      </c>
      <c r="H7243" s="10">
        <v>2.5463011361509329E-4</v>
      </c>
      <c r="I7243" s="10">
        <v>2.0310360297138159E-4</v>
      </c>
      <c r="J7243" s="10">
        <v>1.12835485652589E-4</v>
      </c>
      <c r="K7243">
        <v>2.5474344626269188E-4</v>
      </c>
      <c r="L7243">
        <v>2.9940259444027911E-4</v>
      </c>
      <c r="M7243">
        <v>2.039497091360462E-4</v>
      </c>
      <c r="N7243">
        <v>2.1946323797771239E-4</v>
      </c>
      <c r="O7243">
        <v>2.330098535840096E-4</v>
      </c>
      <c r="P7243">
        <v>4.1040682018331519E-4</v>
      </c>
      <c r="Q7243">
        <v>1.004144940902514E-4</v>
      </c>
      <c r="R7243">
        <v>5.641057130511921E-5</v>
      </c>
      <c r="S7243">
        <v>1.3189378897311449E-4</v>
      </c>
      <c r="T7243">
        <v>4.0835695407736398E-5</v>
      </c>
    </row>
    <row r="7244" spans="1:20">
      <c r="A7244" s="10">
        <v>7238</v>
      </c>
      <c r="B7244" s="10">
        <v>3.7077547780955149E-5</v>
      </c>
      <c r="C7244" s="10">
        <v>1.043536456870475E-4</v>
      </c>
      <c r="D7244" s="10">
        <v>1.597999616599605E-4</v>
      </c>
      <c r="E7244" s="10">
        <v>4.5977047955682879E-5</v>
      </c>
      <c r="F7244" s="10">
        <v>7.6933988777590123E-5</v>
      </c>
      <c r="G7244" s="10">
        <v>5.3932123857500209E-5</v>
      </c>
      <c r="H7244" s="10">
        <v>1.797755383679025E-4</v>
      </c>
      <c r="I7244" s="10">
        <v>1.130175891041533E-4</v>
      </c>
      <c r="J7244" s="10">
        <v>8.6163416951777475E-5</v>
      </c>
      <c r="K7244">
        <v>2.039869309835901E-4</v>
      </c>
      <c r="L7244">
        <v>2.2122468078725641E-4</v>
      </c>
      <c r="M7244">
        <v>1.3732628613924891E-4</v>
      </c>
      <c r="N7244">
        <v>2.1468768668775199E-4</v>
      </c>
      <c r="O7244">
        <v>1.9283208773433351E-4</v>
      </c>
      <c r="P7244">
        <v>2.7322978762240712E-4</v>
      </c>
      <c r="Q7244">
        <v>1.2851326713999629E-4</v>
      </c>
      <c r="R7244">
        <v>2.9484292985881108E-5</v>
      </c>
      <c r="S7244">
        <v>1.2942003980696129E-4</v>
      </c>
      <c r="T7244">
        <v>3.4176329928362231E-5</v>
      </c>
    </row>
    <row r="7245" spans="1:20">
      <c r="A7245" s="10">
        <v>7239</v>
      </c>
      <c r="B7245" s="10">
        <v>1.9532892828526689E-5</v>
      </c>
      <c r="C7245" s="10">
        <v>7.1260812115321787E-5</v>
      </c>
      <c r="D7245" s="10">
        <v>1.039571332003707E-4</v>
      </c>
      <c r="E7245" s="10">
        <v>3.2498907561942312E-5</v>
      </c>
      <c r="F7245" s="10">
        <v>5.3551241967756069E-5</v>
      </c>
      <c r="G7245" s="10">
        <v>4.2385191807911922E-5</v>
      </c>
      <c r="H7245" s="10">
        <v>1.195607491083831E-4</v>
      </c>
      <c r="I7245" s="10">
        <v>3.6069752919128082E-5</v>
      </c>
      <c r="J7245" s="10">
        <v>5.5806937291365162E-5</v>
      </c>
      <c r="K7245">
        <v>2.020726757697033E-4</v>
      </c>
      <c r="L7245">
        <v>1.3924880602913609E-4</v>
      </c>
      <c r="M7245">
        <v>1.2719280720245151E-4</v>
      </c>
      <c r="N7245">
        <v>1.6375613789912461E-4</v>
      </c>
      <c r="O7245">
        <v>1.7555411737581951E-4</v>
      </c>
      <c r="P7245">
        <v>1.499600881170569E-4</v>
      </c>
      <c r="Q7245">
        <v>8.2775892726943401E-5</v>
      </c>
      <c r="R7245">
        <v>1.621492321117047E-5</v>
      </c>
      <c r="S7245">
        <v>1.3758081739863629E-4</v>
      </c>
      <c r="T7245">
        <v>1.9004642579640549E-5</v>
      </c>
    </row>
    <row r="7246" spans="1:20">
      <c r="A7246" s="10">
        <v>7240</v>
      </c>
      <c r="B7246" s="10">
        <v>1.562903785094665E-5</v>
      </c>
      <c r="C7246" s="10">
        <v>4.7743586637896701E-5</v>
      </c>
      <c r="D7246" s="10">
        <v>7.0745581129495939E-5</v>
      </c>
      <c r="E7246" s="10">
        <v>4.0667839613530572E-5</v>
      </c>
      <c r="F7246" s="10">
        <v>2.8865587795991729E-5</v>
      </c>
      <c r="G7246" s="10">
        <v>3.3559382440800608E-5</v>
      </c>
      <c r="H7246" s="10">
        <v>6.3855771655326745E-5</v>
      </c>
      <c r="I7246" s="10">
        <v>2.1645661813962001E-5</v>
      </c>
      <c r="J7246" s="10">
        <v>4.2700214525431457E-5</v>
      </c>
      <c r="K7246">
        <v>1.3086806955708239E-4</v>
      </c>
      <c r="L7246">
        <v>8.7383116215776396E-5</v>
      </c>
      <c r="M7246">
        <v>9.4144501590394652E-5</v>
      </c>
      <c r="N7246">
        <v>8.927810256472884E-5</v>
      </c>
      <c r="O7246">
        <v>1.3444940236508309E-4</v>
      </c>
      <c r="P7246">
        <v>4.3789962986260358E-5</v>
      </c>
      <c r="Q7246">
        <v>5.8499597814944158E-5</v>
      </c>
      <c r="R7246">
        <v>6.4875386954409497E-6</v>
      </c>
      <c r="S7246">
        <v>1.4156508115384459E-4</v>
      </c>
      <c r="T7246">
        <v>1.521691523202798E-5</v>
      </c>
    </row>
    <row r="7247" spans="1:20">
      <c r="A7247" s="10">
        <v>7241</v>
      </c>
      <c r="B7247" s="10">
        <v>1.6248657240223699E-5</v>
      </c>
      <c r="C7247" s="10">
        <v>6.1631871849555285E-5</v>
      </c>
      <c r="D7247" s="10">
        <v>7.0589506604802499E-5</v>
      </c>
      <c r="E7247" s="10">
        <v>3.116019333353857E-5</v>
      </c>
      <c r="F7247" s="10">
        <v>4.5972250011562261E-6</v>
      </c>
      <c r="G7247" s="10">
        <v>1.198974926487939E-5</v>
      </c>
      <c r="H7247" s="10">
        <v>3.6237552034134549E-5</v>
      </c>
      <c r="I7247" s="10">
        <v>3.4143072675010962E-5</v>
      </c>
      <c r="J7247" s="10">
        <v>3.1432498299040763E-5</v>
      </c>
      <c r="K7247">
        <v>3.5675341702707003E-5</v>
      </c>
      <c r="L7247">
        <v>7.7443854428851277E-5</v>
      </c>
      <c r="M7247">
        <v>5.4305756653837543E-5</v>
      </c>
      <c r="N7247">
        <v>1.7750075205078799E-5</v>
      </c>
      <c r="O7247">
        <v>1.3437336698712371E-4</v>
      </c>
      <c r="P7247">
        <v>1.415597439816358E-6</v>
      </c>
      <c r="Q7247">
        <v>4.3807485693095411E-5</v>
      </c>
      <c r="R7247">
        <v>1.8604198371805761E-6</v>
      </c>
      <c r="S7247">
        <v>1.3556474718013831E-4</v>
      </c>
      <c r="T7247">
        <v>1.01183961657951E-5</v>
      </c>
    </row>
    <row r="7248" spans="1:20">
      <c r="A7248" s="10">
        <v>7242</v>
      </c>
      <c r="B7248" s="10">
        <v>1.1632057918515021E-5</v>
      </c>
      <c r="C7248" s="10">
        <v>3.3683705153597503E-5</v>
      </c>
      <c r="D7248" s="10">
        <v>6.2286407278344208E-5</v>
      </c>
      <c r="E7248" s="10">
        <v>1.8586570929890629E-5</v>
      </c>
      <c r="F7248" s="10">
        <v>0</v>
      </c>
      <c r="G7248" s="10">
        <v>2.3059517738016109E-5</v>
      </c>
      <c r="H7248" s="10">
        <v>3.226388369293135E-5</v>
      </c>
      <c r="I7248" s="10">
        <v>3.2277686247761433E-5</v>
      </c>
      <c r="J7248" s="10">
        <v>4.0495453057147128E-5</v>
      </c>
      <c r="K7248">
        <v>2.2869745018485819E-5</v>
      </c>
      <c r="L7248">
        <v>4.7281789344633612E-5</v>
      </c>
      <c r="M7248">
        <v>4.3973687736370037E-5</v>
      </c>
      <c r="N7248">
        <v>4.6452072659628194E-6</v>
      </c>
      <c r="O7248">
        <v>1.2664172261699899E-4</v>
      </c>
      <c r="P7248">
        <v>2.1766537942421931E-6</v>
      </c>
      <c r="Q7248">
        <v>2.4152361625653839E-5</v>
      </c>
      <c r="R7248">
        <v>5.3348842499664967E-7</v>
      </c>
      <c r="S7248">
        <v>1.4960377561242121E-4</v>
      </c>
      <c r="T7248">
        <v>8.4842542564370058E-6</v>
      </c>
    </row>
    <row r="7249" spans="1:20">
      <c r="A7249" s="10">
        <v>7243</v>
      </c>
      <c r="B7249" s="10">
        <v>4.8061996280616756E-6</v>
      </c>
      <c r="C7249" s="10">
        <v>9.8617719621854654E-6</v>
      </c>
      <c r="D7249" s="10">
        <v>3.043284844401446E-5</v>
      </c>
      <c r="E7249" s="10">
        <v>7.574511512686147E-6</v>
      </c>
      <c r="F7249" s="10">
        <v>0</v>
      </c>
      <c r="G7249" s="10">
        <v>7.7645067125596005E-6</v>
      </c>
      <c r="H7249" s="10">
        <v>1.8760422726592839E-5</v>
      </c>
      <c r="I7249" s="10">
        <v>2.134379352163768E-5</v>
      </c>
      <c r="J7249" s="10">
        <v>2.574853523761437E-5</v>
      </c>
      <c r="K7249">
        <v>1.342985976750615E-5</v>
      </c>
      <c r="L7249">
        <v>1.361702091059265E-5</v>
      </c>
      <c r="M7249">
        <v>2.9682835056595491E-5</v>
      </c>
      <c r="N7249">
        <v>3.273652425675614E-6</v>
      </c>
      <c r="O7249">
        <v>8.8325930712487255E-5</v>
      </c>
      <c r="P7249">
        <v>7.332382450308192E-6</v>
      </c>
      <c r="Q7249">
        <v>1.8926309190980082E-5</v>
      </c>
      <c r="R7249">
        <v>1.8921976267354569E-8</v>
      </c>
      <c r="S7249">
        <v>1.6006081580269751E-4</v>
      </c>
      <c r="T7249">
        <v>2.560834505951804E-6</v>
      </c>
    </row>
    <row r="7250" spans="1:20">
      <c r="A7250" s="10">
        <v>7244</v>
      </c>
      <c r="B7250" s="10">
        <v>6.1815436343570432E-9</v>
      </c>
      <c r="C7250" s="10">
        <v>7.5241436572273512E-6</v>
      </c>
      <c r="D7250" s="10">
        <v>7.4176086284775998E-6</v>
      </c>
      <c r="E7250" s="10">
        <v>2.3186575981012589E-7</v>
      </c>
      <c r="F7250" s="10">
        <v>0</v>
      </c>
      <c r="G7250" s="10">
        <v>1.47717287638957E-6</v>
      </c>
      <c r="H7250" s="10">
        <v>4.7197410615411538E-6</v>
      </c>
      <c r="I7250" s="10">
        <v>1.1678244537703919E-5</v>
      </c>
      <c r="J7250" s="10">
        <v>1.043123871157687E-5</v>
      </c>
      <c r="K7250">
        <v>1.1245952888881521E-5</v>
      </c>
      <c r="L7250">
        <v>3.4644500472185849E-7</v>
      </c>
      <c r="M7250">
        <v>1.491436542476491E-5</v>
      </c>
      <c r="N7250">
        <v>4.4898238397818473E-8</v>
      </c>
      <c r="O7250">
        <v>2.0779995744104211E-5</v>
      </c>
      <c r="P7250">
        <v>7.4683015515867647E-6</v>
      </c>
      <c r="Q7250">
        <v>1.8907555786620991E-5</v>
      </c>
      <c r="R7250">
        <v>0</v>
      </c>
      <c r="S7250">
        <v>1.534690569399103E-4</v>
      </c>
      <c r="T7250">
        <v>1.638364806833317E-6</v>
      </c>
    </row>
    <row r="7251" spans="1:20">
      <c r="A7251" s="10">
        <v>7245</v>
      </c>
      <c r="B7251" s="10">
        <v>0</v>
      </c>
      <c r="C7251" s="10">
        <v>1.8530268888452889E-6</v>
      </c>
      <c r="D7251" s="10">
        <v>3.2415150577224832E-6</v>
      </c>
      <c r="E7251" s="10">
        <v>0</v>
      </c>
      <c r="F7251" s="10">
        <v>0</v>
      </c>
      <c r="G7251" s="10">
        <v>2.1400781953247348E-9</v>
      </c>
      <c r="H7251" s="10">
        <v>1.864034765997746E-6</v>
      </c>
      <c r="I7251" s="10">
        <v>4.578592650491755E-6</v>
      </c>
      <c r="J7251" s="10">
        <v>2.7123101603406278E-6</v>
      </c>
      <c r="K7251">
        <v>4.1819911798446056E-6</v>
      </c>
      <c r="L7251">
        <v>1.7322250236092919E-8</v>
      </c>
      <c r="M7251">
        <v>5.0850721143149396E-6</v>
      </c>
      <c r="N7251">
        <v>3.5789747626798299E-10</v>
      </c>
      <c r="O7251">
        <v>3.4952411746262581E-6</v>
      </c>
      <c r="P7251">
        <v>4.3729705518026856E-6</v>
      </c>
      <c r="Q7251">
        <v>8.3846133691342224E-6</v>
      </c>
      <c r="R7251">
        <v>0</v>
      </c>
      <c r="S7251">
        <v>1.3358801325644271E-4</v>
      </c>
      <c r="T7251">
        <v>5.4209003788224279E-6</v>
      </c>
    </row>
    <row r="7252" spans="1:20">
      <c r="A7252" s="10">
        <v>7246</v>
      </c>
      <c r="B7252" s="10">
        <v>0</v>
      </c>
      <c r="C7252" s="10">
        <v>1.584592234239111E-7</v>
      </c>
      <c r="D7252" s="10">
        <v>1.0828605592951359E-6</v>
      </c>
      <c r="E7252" s="10">
        <v>0</v>
      </c>
      <c r="F7252" s="10">
        <v>0</v>
      </c>
      <c r="G7252" s="10">
        <v>1.198349095656395E-8</v>
      </c>
      <c r="H7252" s="10">
        <v>5.9595805083172978E-7</v>
      </c>
      <c r="I7252" s="10">
        <v>8.3011866401929175E-7</v>
      </c>
      <c r="J7252" s="10">
        <v>5.8875582296705627E-7</v>
      </c>
      <c r="K7252">
        <v>3.5984689592644308E-7</v>
      </c>
      <c r="L7252">
        <v>3.4644500472185838E-8</v>
      </c>
      <c r="M7252">
        <v>1.0070855519210139E-6</v>
      </c>
      <c r="N7252">
        <v>3.2210772864118468E-10</v>
      </c>
      <c r="O7252">
        <v>4.8885265435667539E-7</v>
      </c>
      <c r="P7252">
        <v>0</v>
      </c>
      <c r="Q7252">
        <v>0</v>
      </c>
      <c r="R7252">
        <v>0</v>
      </c>
      <c r="S7252">
        <v>1.13185669536496E-4</v>
      </c>
      <c r="T7252">
        <v>1.345245242687121E-6</v>
      </c>
    </row>
    <row r="7253" spans="1:20">
      <c r="A7253" s="10">
        <v>7247</v>
      </c>
      <c r="B7253" s="10">
        <v>0</v>
      </c>
      <c r="C7253" s="10">
        <v>3.5037970906337448E-10</v>
      </c>
      <c r="D7253" s="10">
        <v>1.5292214023196019E-7</v>
      </c>
      <c r="E7253" s="10">
        <v>0</v>
      </c>
      <c r="F7253" s="10">
        <v>0</v>
      </c>
      <c r="G7253" s="10">
        <v>0</v>
      </c>
      <c r="H7253" s="10">
        <v>3.120434853945873E-7</v>
      </c>
      <c r="I7253" s="10">
        <v>0</v>
      </c>
      <c r="J7253" s="10">
        <v>4.7789693127599223E-7</v>
      </c>
      <c r="K7253">
        <v>0</v>
      </c>
      <c r="L7253">
        <v>0</v>
      </c>
      <c r="M7253">
        <v>2.4240744050786628E-7</v>
      </c>
      <c r="N7253">
        <v>3.7579235008138209E-10</v>
      </c>
      <c r="O7253">
        <v>4.677608438352805E-8</v>
      </c>
      <c r="P7253">
        <v>0</v>
      </c>
      <c r="Q7253">
        <v>0</v>
      </c>
      <c r="R7253">
        <v>0</v>
      </c>
      <c r="S7253">
        <v>1.1512696868865361E-4</v>
      </c>
      <c r="T7253">
        <v>1.7669107829990931E-6</v>
      </c>
    </row>
    <row r="7254" spans="1:20">
      <c r="A7254" s="10">
        <v>7248</v>
      </c>
      <c r="B7254" s="10">
        <v>0</v>
      </c>
      <c r="C7254" s="10">
        <v>8.7594927265843621E-11</v>
      </c>
      <c r="D7254" s="10">
        <v>1.9916111155268632E-9</v>
      </c>
      <c r="E7254" s="10">
        <v>0</v>
      </c>
      <c r="F7254" s="10">
        <v>0</v>
      </c>
      <c r="G7254" s="10">
        <v>0</v>
      </c>
      <c r="H7254" s="10">
        <v>0</v>
      </c>
      <c r="I7254" s="10">
        <v>0</v>
      </c>
      <c r="J7254" s="10">
        <v>5.9619291722300804E-8</v>
      </c>
      <c r="K7254">
        <v>0</v>
      </c>
      <c r="L7254">
        <v>0</v>
      </c>
      <c r="M7254">
        <v>2.878453764988285E-8</v>
      </c>
      <c r="N7254">
        <v>3.5789747626798299E-10</v>
      </c>
      <c r="O7254">
        <v>1.547115969274313E-9</v>
      </c>
      <c r="P7254">
        <v>0</v>
      </c>
      <c r="Q7254">
        <v>0</v>
      </c>
      <c r="R7254">
        <v>0</v>
      </c>
      <c r="S7254">
        <v>1.208469900092327E-4</v>
      </c>
      <c r="T7254">
        <v>4.1596245756490642E-6</v>
      </c>
    </row>
    <row r="7255" spans="1:20">
      <c r="A7255" s="10">
        <v>7249</v>
      </c>
      <c r="B7255" s="10">
        <v>0</v>
      </c>
      <c r="C7255" s="10">
        <v>5.6630120477367895E-7</v>
      </c>
      <c r="D7255" s="10">
        <v>0</v>
      </c>
      <c r="E7255" s="10">
        <v>0</v>
      </c>
      <c r="F7255" s="10">
        <v>0</v>
      </c>
      <c r="G7255" s="10">
        <v>0</v>
      </c>
      <c r="H7255" s="10">
        <v>0</v>
      </c>
      <c r="I7255" s="10">
        <v>0</v>
      </c>
      <c r="J7255" s="10">
        <v>1.4424098206806451E-7</v>
      </c>
      <c r="K7255">
        <v>0</v>
      </c>
      <c r="L7255">
        <v>0</v>
      </c>
      <c r="M7255">
        <v>3.4311743133775567E-7</v>
      </c>
      <c r="N7255">
        <v>3.7579235008138209E-10</v>
      </c>
      <c r="O7255">
        <v>2.578526615457188E-11</v>
      </c>
      <c r="P7255">
        <v>0</v>
      </c>
      <c r="Q7255">
        <v>0</v>
      </c>
      <c r="R7255">
        <v>0</v>
      </c>
      <c r="S7255">
        <v>1.3292659080371081E-4</v>
      </c>
      <c r="T7255">
        <v>2.2150437946075729E-5</v>
      </c>
    </row>
    <row r="7256" spans="1:20">
      <c r="A7256" s="10">
        <v>7250</v>
      </c>
      <c r="B7256" s="10">
        <v>0</v>
      </c>
      <c r="C7256" s="10">
        <v>1.8876706825789299E-7</v>
      </c>
      <c r="D7256" s="10">
        <v>0</v>
      </c>
      <c r="E7256" s="10">
        <v>0</v>
      </c>
      <c r="F7256" s="10">
        <v>0</v>
      </c>
      <c r="G7256" s="10">
        <v>0</v>
      </c>
      <c r="H7256" s="10">
        <v>0</v>
      </c>
      <c r="I7256" s="10">
        <v>0</v>
      </c>
      <c r="J7256" s="10">
        <v>1.713642250610954E-7</v>
      </c>
      <c r="K7256">
        <v>0</v>
      </c>
      <c r="L7256">
        <v>0</v>
      </c>
      <c r="M7256">
        <v>4.127458640569237E-7</v>
      </c>
      <c r="N7256">
        <v>3.9368722389478129E-10</v>
      </c>
      <c r="O7256">
        <v>0</v>
      </c>
      <c r="P7256">
        <v>0</v>
      </c>
      <c r="Q7256">
        <v>0</v>
      </c>
      <c r="R7256">
        <v>0</v>
      </c>
      <c r="S7256">
        <v>1.2669900930328739E-4</v>
      </c>
      <c r="T7256">
        <v>2.046618305350427E-5</v>
      </c>
    </row>
    <row r="7257" spans="1:20">
      <c r="A7257" s="10">
        <v>7251</v>
      </c>
      <c r="B7257" s="10">
        <v>0</v>
      </c>
      <c r="C7257" s="10">
        <v>0</v>
      </c>
      <c r="D7257" s="10">
        <v>0</v>
      </c>
      <c r="E7257" s="10">
        <v>0</v>
      </c>
      <c r="F7257" s="10">
        <v>0</v>
      </c>
      <c r="G7257" s="10">
        <v>0</v>
      </c>
      <c r="H7257" s="10">
        <v>0</v>
      </c>
      <c r="I7257" s="10">
        <v>0</v>
      </c>
      <c r="J7257" s="10">
        <v>1.7108144581181969E-7</v>
      </c>
      <c r="K7257">
        <v>0</v>
      </c>
      <c r="L7257">
        <v>0</v>
      </c>
      <c r="M7257">
        <v>7.214079884821013E-8</v>
      </c>
      <c r="N7257">
        <v>4.115820977081804E-10</v>
      </c>
      <c r="O7257">
        <v>0</v>
      </c>
      <c r="P7257">
        <v>0</v>
      </c>
      <c r="Q7257">
        <v>0</v>
      </c>
      <c r="R7257">
        <v>0</v>
      </c>
      <c r="S7257">
        <v>1.197415198856671E-4</v>
      </c>
      <c r="T7257">
        <v>5.3719934724972301E-5</v>
      </c>
    </row>
    <row r="7258" spans="1:20">
      <c r="A7258" s="10">
        <v>7252</v>
      </c>
      <c r="B7258" s="10">
        <v>0</v>
      </c>
      <c r="C7258" s="10">
        <v>0</v>
      </c>
      <c r="D7258" s="10">
        <v>2.3995314644901959E-11</v>
      </c>
      <c r="E7258" s="10">
        <v>0</v>
      </c>
      <c r="F7258" s="10">
        <v>0</v>
      </c>
      <c r="G7258" s="10">
        <v>0</v>
      </c>
      <c r="H7258" s="10">
        <v>0</v>
      </c>
      <c r="I7258" s="10">
        <v>0</v>
      </c>
      <c r="J7258" s="10">
        <v>9.4212619883699064E-8</v>
      </c>
      <c r="K7258">
        <v>0</v>
      </c>
      <c r="L7258">
        <v>0</v>
      </c>
      <c r="M7258">
        <v>0</v>
      </c>
      <c r="N7258">
        <v>3.9368722389478129E-10</v>
      </c>
      <c r="O7258">
        <v>0</v>
      </c>
      <c r="P7258">
        <v>0</v>
      </c>
      <c r="Q7258">
        <v>0</v>
      </c>
      <c r="R7258">
        <v>0</v>
      </c>
      <c r="S7258">
        <v>1.36375314196388E-4</v>
      </c>
      <c r="T7258">
        <v>1.350392862435309E-4</v>
      </c>
    </row>
    <row r="7259" spans="1:20">
      <c r="A7259" s="10">
        <v>7253</v>
      </c>
      <c r="B7259" s="10">
        <v>0</v>
      </c>
      <c r="C7259" s="10">
        <v>0</v>
      </c>
      <c r="D7259" s="10">
        <v>0</v>
      </c>
      <c r="E7259" s="10">
        <v>0</v>
      </c>
      <c r="F7259" s="10">
        <v>0</v>
      </c>
      <c r="G7259" s="10">
        <v>0</v>
      </c>
      <c r="H7259" s="10">
        <v>0</v>
      </c>
      <c r="I7259" s="10">
        <v>0</v>
      </c>
      <c r="J7259" s="10">
        <v>0</v>
      </c>
      <c r="K7259">
        <v>0</v>
      </c>
      <c r="L7259">
        <v>0</v>
      </c>
      <c r="M7259">
        <v>7.5370983871264325E-9</v>
      </c>
      <c r="N7259">
        <v>3.7579235008138209E-10</v>
      </c>
      <c r="O7259">
        <v>1.0743860897738281E-11</v>
      </c>
      <c r="P7259">
        <v>0</v>
      </c>
      <c r="Q7259">
        <v>0</v>
      </c>
      <c r="R7259">
        <v>0</v>
      </c>
      <c r="S7259">
        <v>1.6181935842429779E-4</v>
      </c>
      <c r="T7259">
        <v>1.5997734945874409E-4</v>
      </c>
    </row>
    <row r="7260" spans="1:20">
      <c r="A7260" s="10">
        <v>7254</v>
      </c>
      <c r="B7260" s="10">
        <v>5.0757891090432547E-7</v>
      </c>
      <c r="C7260" s="10">
        <v>2.5958756695232751E-8</v>
      </c>
      <c r="D7260" s="10">
        <v>1.634080927317823E-9</v>
      </c>
      <c r="E7260" s="10">
        <v>5.8046948896909993E-8</v>
      </c>
      <c r="F7260" s="10">
        <v>0</v>
      </c>
      <c r="G7260" s="10">
        <v>1.4574027203886901E-7</v>
      </c>
      <c r="H7260" s="10">
        <v>8.4261742450301208E-9</v>
      </c>
      <c r="I7260" s="10">
        <v>1.8367632894942651E-7</v>
      </c>
      <c r="J7260" s="10">
        <v>8.4091479253371707E-8</v>
      </c>
      <c r="K7260">
        <v>1.130666476271611E-8</v>
      </c>
      <c r="L7260">
        <v>1.905447525970222E-9</v>
      </c>
      <c r="M7260">
        <v>1.362689442920109E-8</v>
      </c>
      <c r="N7260">
        <v>1.484603468744127E-8</v>
      </c>
      <c r="O7260">
        <v>3.776010491466853E-8</v>
      </c>
      <c r="P7260">
        <v>2.7183820255714998E-10</v>
      </c>
      <c r="Q7260">
        <v>0</v>
      </c>
      <c r="R7260">
        <v>9.5462761590588146E-7</v>
      </c>
      <c r="S7260">
        <v>1.6749397333736709E-4</v>
      </c>
      <c r="T7260">
        <v>1.5668390737550651E-4</v>
      </c>
    </row>
    <row r="7261" spans="1:20">
      <c r="A7261" s="10">
        <v>7255</v>
      </c>
      <c r="B7261" s="10">
        <v>3.8964847231047967E-5</v>
      </c>
      <c r="C7261" s="10">
        <v>2.145976954732676E-5</v>
      </c>
      <c r="D7261" s="10">
        <v>1.7611514753639519E-5</v>
      </c>
      <c r="E7261" s="10">
        <v>3.8413715684987578E-5</v>
      </c>
      <c r="F7261" s="10">
        <v>1.2923998647755759E-5</v>
      </c>
      <c r="G7261" s="10">
        <v>2.9118418112517571E-5</v>
      </c>
      <c r="H7261" s="10">
        <v>1.5414075140162079E-5</v>
      </c>
      <c r="I7261" s="10">
        <v>2.7028831149074179E-5</v>
      </c>
      <c r="J7261" s="10">
        <v>2.928245815023191E-5</v>
      </c>
      <c r="K7261">
        <v>1.9228519660624109E-5</v>
      </c>
      <c r="L7261">
        <v>9.7271652679926795E-6</v>
      </c>
      <c r="M7261">
        <v>1.317595611361464E-5</v>
      </c>
      <c r="N7261">
        <v>7.1499795959350176E-6</v>
      </c>
      <c r="O7261">
        <v>2.307130780056825E-5</v>
      </c>
      <c r="P7261">
        <v>1.177276887634505E-5</v>
      </c>
      <c r="Q7261">
        <v>1.9465463081724209E-5</v>
      </c>
      <c r="R7261">
        <v>4.2072179437392258E-5</v>
      </c>
      <c r="S7261">
        <v>1.6558322720833631E-4</v>
      </c>
      <c r="T7261">
        <v>1.5922532903721651E-4</v>
      </c>
    </row>
    <row r="7262" spans="1:20">
      <c r="A7262" s="10">
        <v>7256</v>
      </c>
      <c r="B7262" s="10">
        <v>1.725712663181997E-4</v>
      </c>
      <c r="C7262" s="10">
        <v>8.6077417416777856E-5</v>
      </c>
      <c r="D7262" s="10">
        <v>1.003588857986512E-4</v>
      </c>
      <c r="E7262" s="10">
        <v>1.402930807733922E-4</v>
      </c>
      <c r="F7262" s="10">
        <v>7.0772004682652398E-5</v>
      </c>
      <c r="G7262" s="10">
        <v>1.209459349484913E-4</v>
      </c>
      <c r="H7262" s="10">
        <v>6.3834552031560328E-5</v>
      </c>
      <c r="I7262" s="10">
        <v>1.199311176477626E-4</v>
      </c>
      <c r="J7262" s="10">
        <v>1.3733190500882911E-4</v>
      </c>
      <c r="K7262">
        <v>7.3315744871615043E-5</v>
      </c>
      <c r="L7262">
        <v>4.3322081727956599E-5</v>
      </c>
      <c r="M7262">
        <v>9.1511775178299031E-5</v>
      </c>
      <c r="N7262">
        <v>7.1079311161919827E-5</v>
      </c>
      <c r="O7262">
        <v>1.024481962521506E-4</v>
      </c>
      <c r="P7262">
        <v>5.0046862894518278E-5</v>
      </c>
      <c r="Q7262">
        <v>6.2887712866740541E-5</v>
      </c>
      <c r="R7262">
        <v>1.2405973910849089E-4</v>
      </c>
      <c r="S7262">
        <v>1.3962373422656899E-4</v>
      </c>
      <c r="T7262">
        <v>1.5931979601364169E-4</v>
      </c>
    </row>
    <row r="7263" spans="1:20">
      <c r="A7263" s="10">
        <v>7257</v>
      </c>
      <c r="B7263" s="10">
        <v>2.5645829364549089E-4</v>
      </c>
      <c r="C7263" s="10">
        <v>1.7867206823224269E-4</v>
      </c>
      <c r="D7263" s="10">
        <v>1.418659984680057E-4</v>
      </c>
      <c r="E7263" s="10">
        <v>2.3171183820975191E-4</v>
      </c>
      <c r="F7263" s="10">
        <v>1.542526210353293E-4</v>
      </c>
      <c r="G7263" s="10">
        <v>1.9537458575448279E-4</v>
      </c>
      <c r="H7263" s="10">
        <v>1.3046041596819849E-4</v>
      </c>
      <c r="I7263" s="10">
        <v>2.3445996220079589E-4</v>
      </c>
      <c r="J7263" s="10">
        <v>2.6597698229550721E-4</v>
      </c>
      <c r="K7263">
        <v>1.9490883442531141E-4</v>
      </c>
      <c r="L7263">
        <v>4.161341496466839E-5</v>
      </c>
      <c r="M7263">
        <v>2.1823394621743879E-4</v>
      </c>
      <c r="N7263">
        <v>1.7512895652812321E-4</v>
      </c>
      <c r="O7263">
        <v>1.800486335028939E-4</v>
      </c>
      <c r="P7263">
        <v>1.1435630606896959E-4</v>
      </c>
      <c r="Q7263">
        <v>1.2295364792792569E-4</v>
      </c>
      <c r="R7263">
        <v>1.8857474589431441E-4</v>
      </c>
      <c r="S7263">
        <v>1.126610646645882E-4</v>
      </c>
      <c r="T7263">
        <v>1.5919679191192599E-4</v>
      </c>
    </row>
    <row r="7264" spans="1:20">
      <c r="A7264" s="10">
        <v>7258</v>
      </c>
      <c r="B7264" s="10">
        <v>3.5329992633341151E-4</v>
      </c>
      <c r="C7264" s="10">
        <v>2.1654766585799121E-4</v>
      </c>
      <c r="D7264" s="10">
        <v>1.548894884850838E-4</v>
      </c>
      <c r="E7264" s="10">
        <v>3.5384041044351898E-4</v>
      </c>
      <c r="F7264" s="10">
        <v>2.0299063817971909E-4</v>
      </c>
      <c r="G7264" s="10">
        <v>2.3403203027631939E-4</v>
      </c>
      <c r="H7264" s="10">
        <v>1.86414607317583E-4</v>
      </c>
      <c r="I7264" s="10">
        <v>2.8660149213026952E-4</v>
      </c>
      <c r="J7264" s="10">
        <v>3.1612694309180183E-4</v>
      </c>
      <c r="K7264">
        <v>2.2066117675549271E-4</v>
      </c>
      <c r="L7264">
        <v>1.081831546317697E-4</v>
      </c>
      <c r="M7264">
        <v>2.6190412487176899E-4</v>
      </c>
      <c r="N7264">
        <v>2.8523472824924762E-4</v>
      </c>
      <c r="O7264">
        <v>2.097070008082863E-4</v>
      </c>
      <c r="P7264">
        <v>1.6723377486034839E-4</v>
      </c>
      <c r="Q7264">
        <v>1.4755995606767139E-4</v>
      </c>
      <c r="R7264">
        <v>1.9668011356061411E-4</v>
      </c>
      <c r="S7264">
        <v>8.0466853648876669E-5</v>
      </c>
      <c r="T7264">
        <v>1.6114727389365531E-4</v>
      </c>
    </row>
    <row r="7265" spans="1:20">
      <c r="A7265" s="10">
        <v>7259</v>
      </c>
      <c r="B7265" s="10">
        <v>2.8769015342083089E-4</v>
      </c>
      <c r="C7265" s="10">
        <v>2.6199379741444711E-4</v>
      </c>
      <c r="D7265" s="10">
        <v>2.8781298747670292E-4</v>
      </c>
      <c r="E7265" s="10">
        <v>4.8076247372430509E-4</v>
      </c>
      <c r="F7265" s="10">
        <v>3.7013343999020131E-4</v>
      </c>
      <c r="G7265" s="10">
        <v>2.7767544981024299E-4</v>
      </c>
      <c r="H7265" s="10">
        <v>2.6460195325917168E-4</v>
      </c>
      <c r="I7265" s="10">
        <v>3.4000693112956821E-4</v>
      </c>
      <c r="J7265" s="10">
        <v>3.1917693409266499E-4</v>
      </c>
      <c r="K7265">
        <v>2.9167290601508531E-4</v>
      </c>
      <c r="L7265">
        <v>2.1772264145702549E-4</v>
      </c>
      <c r="M7265">
        <v>2.9212612895330851E-4</v>
      </c>
      <c r="N7265">
        <v>3.7868786816536599E-4</v>
      </c>
      <c r="O7265">
        <v>2.6057070579002181E-4</v>
      </c>
      <c r="P7265">
        <v>1.4229474917498331E-4</v>
      </c>
      <c r="Q7265">
        <v>2.1550452571675609E-4</v>
      </c>
      <c r="R7265">
        <v>1.7876685950014151E-4</v>
      </c>
      <c r="S7265">
        <v>4.8227452383006981E-5</v>
      </c>
      <c r="T7265">
        <v>1.6228816997934089E-4</v>
      </c>
    </row>
    <row r="7266" spans="1:20">
      <c r="A7266" s="10">
        <v>7260</v>
      </c>
      <c r="B7266" s="10">
        <v>2.5046200469231198E-4</v>
      </c>
      <c r="C7266" s="10">
        <v>2.8892503080231208E-4</v>
      </c>
      <c r="D7266" s="10">
        <v>2.5625759742156499E-4</v>
      </c>
      <c r="E7266" s="10">
        <v>4.574791374934274E-4</v>
      </c>
      <c r="F7266" s="10">
        <v>2.4872126032723062E-4</v>
      </c>
      <c r="G7266" s="10">
        <v>2.534315143174598E-4</v>
      </c>
      <c r="H7266" s="10">
        <v>3.2693997798941379E-4</v>
      </c>
      <c r="I7266" s="10">
        <v>3.4862484438128561E-4</v>
      </c>
      <c r="J7266" s="10">
        <v>3.06644392235892E-4</v>
      </c>
      <c r="K7266">
        <v>2.7004893423609669E-4</v>
      </c>
      <c r="L7266">
        <v>2.7046602081943089E-4</v>
      </c>
      <c r="M7266">
        <v>2.8801404330162808E-4</v>
      </c>
      <c r="N7266">
        <v>3.6540170054906879E-4</v>
      </c>
      <c r="O7266">
        <v>2.4216848197997361E-4</v>
      </c>
      <c r="P7266">
        <v>2.0924800009477129E-4</v>
      </c>
      <c r="Q7266">
        <v>3.0319134624551221E-4</v>
      </c>
      <c r="R7266">
        <v>2.1318543345461721E-4</v>
      </c>
      <c r="S7266">
        <v>2.4553081042801519E-5</v>
      </c>
      <c r="T7266">
        <v>1.689015938080334E-4</v>
      </c>
    </row>
    <row r="7267" spans="1:20">
      <c r="A7267" s="10">
        <v>7261</v>
      </c>
      <c r="B7267" s="10">
        <v>2.9223033650013173E-4</v>
      </c>
      <c r="C7267" s="10">
        <v>2.6845004722477161E-4</v>
      </c>
      <c r="D7267" s="10">
        <v>2.278016167718767E-4</v>
      </c>
      <c r="E7267" s="10">
        <v>3.986302159990075E-4</v>
      </c>
      <c r="F7267" s="10">
        <v>2.8279730759512038E-4</v>
      </c>
      <c r="G7267" s="10">
        <v>2.355890460612024E-4</v>
      </c>
      <c r="H7267" s="10">
        <v>2.7873222865972339E-4</v>
      </c>
      <c r="I7267" s="10">
        <v>3.0645153488045933E-4</v>
      </c>
      <c r="J7267" s="10">
        <v>2.8734850242775081E-4</v>
      </c>
      <c r="K7267">
        <v>2.7250162019989591E-4</v>
      </c>
      <c r="L7267">
        <v>1.6580618301526549E-4</v>
      </c>
      <c r="M7267">
        <v>2.6668949772782409E-4</v>
      </c>
      <c r="N7267">
        <v>3.6325981836515862E-4</v>
      </c>
      <c r="O7267">
        <v>2.6722457303927688E-4</v>
      </c>
      <c r="P7267">
        <v>2.2431109857486809E-4</v>
      </c>
      <c r="Q7267">
        <v>2.9578201365632501E-4</v>
      </c>
      <c r="R7267">
        <v>2.4452332880093539E-4</v>
      </c>
      <c r="S7267">
        <v>1.7037025994464109E-5</v>
      </c>
      <c r="T7267">
        <v>1.062980940462758E-4</v>
      </c>
    </row>
    <row r="7268" spans="1:20">
      <c r="A7268" s="10">
        <v>7262</v>
      </c>
      <c r="B7268" s="10">
        <v>1.735388077093929E-4</v>
      </c>
      <c r="C7268" s="10">
        <v>2.9193948540139471E-4</v>
      </c>
      <c r="D7268" s="10">
        <v>2.2881661558194169E-4</v>
      </c>
      <c r="E7268" s="10">
        <v>3.4398102058553727E-4</v>
      </c>
      <c r="F7268" s="10">
        <v>3.5192577481189818E-4</v>
      </c>
      <c r="G7268" s="10">
        <v>2.3438177397579619E-4</v>
      </c>
      <c r="H7268" s="10">
        <v>2.3062311807601709E-4</v>
      </c>
      <c r="I7268" s="10">
        <v>2.7725195616562948E-4</v>
      </c>
      <c r="J7268" s="10">
        <v>2.5126404982874992E-4</v>
      </c>
      <c r="K7268">
        <v>3.6337145370974781E-4</v>
      </c>
      <c r="L7268">
        <v>9.818189362420789E-5</v>
      </c>
      <c r="M7268">
        <v>2.8253358218411349E-4</v>
      </c>
      <c r="N7268">
        <v>2.6654208977695099E-4</v>
      </c>
      <c r="O7268">
        <v>2.5446949979078472E-4</v>
      </c>
      <c r="P7268">
        <v>2.0077666088211569E-4</v>
      </c>
      <c r="Q7268">
        <v>3.4383064788794072E-4</v>
      </c>
      <c r="R7268">
        <v>1.7325118689751469E-4</v>
      </c>
      <c r="S7268">
        <v>1.2681124942573129E-5</v>
      </c>
      <c r="T7268">
        <v>1.3163621166260099E-4</v>
      </c>
    </row>
    <row r="7269" spans="1:20">
      <c r="A7269" s="10">
        <v>7263</v>
      </c>
      <c r="B7269" s="10">
        <v>1.9375411204743451E-4</v>
      </c>
      <c r="C7269" s="10">
        <v>2.4306947617606931E-4</v>
      </c>
      <c r="D7269" s="10">
        <v>1.776412477481624E-4</v>
      </c>
      <c r="E7269" s="10">
        <v>2.8125758314034578E-4</v>
      </c>
      <c r="F7269" s="10">
        <v>2.7696035392648478E-4</v>
      </c>
      <c r="G7269" s="10">
        <v>2.1917472584579101E-4</v>
      </c>
      <c r="H7269" s="10">
        <v>1.537911881042504E-4</v>
      </c>
      <c r="I7269" s="10">
        <v>2.3041252484907589E-4</v>
      </c>
      <c r="J7269" s="10">
        <v>1.7952818923834809E-4</v>
      </c>
      <c r="K7269">
        <v>2.0813490385032261E-4</v>
      </c>
      <c r="L7269">
        <v>4.6493915663061992E-5</v>
      </c>
      <c r="M7269">
        <v>1.6272974426182011E-4</v>
      </c>
      <c r="N7269">
        <v>2.1403938225180331E-4</v>
      </c>
      <c r="O7269">
        <v>1.8610477034864759E-4</v>
      </c>
      <c r="P7269">
        <v>1.060702245913568E-4</v>
      </c>
      <c r="Q7269">
        <v>2.5255245964030408E-4</v>
      </c>
      <c r="R7269">
        <v>1.3803779254728529E-4</v>
      </c>
      <c r="S7269">
        <v>1.109686327834105E-5</v>
      </c>
      <c r="T7269">
        <v>1.702407082503372E-4</v>
      </c>
    </row>
    <row r="7270" spans="1:20">
      <c r="A7270" s="10">
        <v>7264</v>
      </c>
      <c r="B7270" s="10">
        <v>9.4329274090152455E-5</v>
      </c>
      <c r="C7270" s="10">
        <v>1.2797679314039559E-4</v>
      </c>
      <c r="D7270" s="10">
        <v>1.005838148787181E-4</v>
      </c>
      <c r="E7270" s="10">
        <v>1.6233516460367541E-4</v>
      </c>
      <c r="F7270" s="10">
        <v>7.066977108096157E-5</v>
      </c>
      <c r="G7270" s="10">
        <v>1.12278059564446E-4</v>
      </c>
      <c r="H7270" s="10">
        <v>7.2074025258526229E-5</v>
      </c>
      <c r="I7270" s="10">
        <v>1.0507928144748989E-4</v>
      </c>
      <c r="J7270" s="10">
        <v>8.4017527766698622E-5</v>
      </c>
      <c r="K7270">
        <v>1.0687338513382431E-4</v>
      </c>
      <c r="L7270">
        <v>8.2341980516860105E-5</v>
      </c>
      <c r="M7270">
        <v>8.9523540665644908E-5</v>
      </c>
      <c r="N7270">
        <v>1.1084226880580329E-4</v>
      </c>
      <c r="O7270">
        <v>1.204740344123163E-4</v>
      </c>
      <c r="P7270">
        <v>3.0396857197206319E-5</v>
      </c>
      <c r="Q7270">
        <v>1.080746761587701E-4</v>
      </c>
      <c r="R7270">
        <v>5.8727942955938561E-5</v>
      </c>
      <c r="S7270">
        <v>1.380315732973884E-5</v>
      </c>
      <c r="T7270">
        <v>1.6344805553394299E-4</v>
      </c>
    </row>
    <row r="7271" spans="1:20">
      <c r="A7271" s="10">
        <v>7265</v>
      </c>
      <c r="B7271" s="10">
        <v>2.1692600543498351E-5</v>
      </c>
      <c r="C7271" s="10">
        <v>8.7214090800569912E-5</v>
      </c>
      <c r="D7271" s="10">
        <v>7.6289604396590543E-5</v>
      </c>
      <c r="E7271" s="10">
        <v>6.2447487287695282E-5</v>
      </c>
      <c r="F7271" s="10">
        <v>7.9028524066727598E-6</v>
      </c>
      <c r="G7271" s="10">
        <v>3.7751765323449612E-5</v>
      </c>
      <c r="H7271" s="10">
        <v>3.8686785018174368E-5</v>
      </c>
      <c r="I7271" s="10">
        <v>4.0969235283996198E-5</v>
      </c>
      <c r="J7271" s="10">
        <v>5.2888220665743801E-5</v>
      </c>
      <c r="K7271">
        <v>2.573725039069365E-5</v>
      </c>
      <c r="L7271">
        <v>6.9466063212201629E-5</v>
      </c>
      <c r="M7271">
        <v>5.3324664221342323E-5</v>
      </c>
      <c r="N7271">
        <v>1.2573875585310221E-5</v>
      </c>
      <c r="O7271">
        <v>1.3664520337834191E-4</v>
      </c>
      <c r="P7271">
        <v>6.9941704199600054E-6</v>
      </c>
      <c r="Q7271">
        <v>4.9082354043403761E-5</v>
      </c>
      <c r="R7271">
        <v>8.6289498801917413E-6</v>
      </c>
      <c r="S7271">
        <v>1.5710871242195701E-5</v>
      </c>
      <c r="T7271">
        <v>1.5537782977829661E-4</v>
      </c>
    </row>
    <row r="7272" spans="1:20">
      <c r="A7272" s="10">
        <v>7266</v>
      </c>
      <c r="B7272" s="10">
        <v>1.6096986885611111E-5</v>
      </c>
      <c r="C7272" s="10">
        <v>8.6177682950272708E-5</v>
      </c>
      <c r="D7272" s="10">
        <v>6.8139079878184734E-5</v>
      </c>
      <c r="E7272" s="10">
        <v>7.6749728737372116E-5</v>
      </c>
      <c r="F7272" s="10">
        <v>0</v>
      </c>
      <c r="G7272" s="10">
        <v>5.623240016286656E-5</v>
      </c>
      <c r="H7272" s="10">
        <v>3.7374637578117992E-5</v>
      </c>
      <c r="I7272" s="10">
        <v>4.1708658397821093E-5</v>
      </c>
      <c r="J7272" s="10">
        <v>7.1223524681304608E-5</v>
      </c>
      <c r="K7272">
        <v>2.498182999616118E-5</v>
      </c>
      <c r="L7272">
        <v>1.089552217600009E-5</v>
      </c>
      <c r="M7272">
        <v>5.2737893933715578E-5</v>
      </c>
      <c r="N7272">
        <v>6.1574269987194736E-6</v>
      </c>
      <c r="O7272">
        <v>1.3656470446337261E-4</v>
      </c>
      <c r="P7272">
        <v>2.1802783036096209E-6</v>
      </c>
      <c r="Q7272">
        <v>3.6873524669176599E-5</v>
      </c>
      <c r="R7272">
        <v>3.2379953623153631E-6</v>
      </c>
      <c r="S7272">
        <v>3.5462845600324042E-5</v>
      </c>
      <c r="T7272">
        <v>1.5484448271227579E-4</v>
      </c>
    </row>
    <row r="7273" spans="1:20">
      <c r="A7273" s="10">
        <v>7267</v>
      </c>
      <c r="B7273" s="10">
        <v>1.396329110625283E-5</v>
      </c>
      <c r="C7273" s="10">
        <v>6.869236460739862E-5</v>
      </c>
      <c r="D7273" s="10">
        <v>4.9682237784217158E-5</v>
      </c>
      <c r="E7273" s="10">
        <v>5.7778095027796817E-5</v>
      </c>
      <c r="F7273" s="10">
        <v>0</v>
      </c>
      <c r="G7273" s="10">
        <v>5.1121482461662608E-5</v>
      </c>
      <c r="H7273" s="10">
        <v>2.789350798450906E-5</v>
      </c>
      <c r="I7273" s="10">
        <v>4.1241401383107097E-5</v>
      </c>
      <c r="J7273" s="10">
        <v>7.3763039046634678E-5</v>
      </c>
      <c r="K7273">
        <v>1.4750281574143339E-5</v>
      </c>
      <c r="L7273">
        <v>9.053762790064568E-7</v>
      </c>
      <c r="M7273">
        <v>4.6902899372627532E-5</v>
      </c>
      <c r="N7273">
        <v>8.2725563462787196E-6</v>
      </c>
      <c r="O7273">
        <v>1.0702427520501979E-4</v>
      </c>
      <c r="P7273">
        <v>7.3432559784104771E-6</v>
      </c>
      <c r="Q7273">
        <v>1.9385313677201968E-5</v>
      </c>
      <c r="R7273">
        <v>2.5060487979969888E-6</v>
      </c>
      <c r="S7273">
        <v>3.4253894237293547E-5</v>
      </c>
      <c r="T7273">
        <v>1.5377532703266989E-4</v>
      </c>
    </row>
    <row r="7274" spans="1:20">
      <c r="A7274" s="10">
        <v>7268</v>
      </c>
      <c r="B7274" s="10">
        <v>9.2901924757261236E-6</v>
      </c>
      <c r="C7274" s="10">
        <v>2.7527124159069049E-5</v>
      </c>
      <c r="D7274" s="10">
        <v>1.147947610316286E-5</v>
      </c>
      <c r="E7274" s="10">
        <v>2.3958725765269168E-5</v>
      </c>
      <c r="F7274" s="10">
        <v>0</v>
      </c>
      <c r="G7274" s="10">
        <v>3.7198288073652388E-5</v>
      </c>
      <c r="H7274" s="10">
        <v>8.8702778005656591E-6</v>
      </c>
      <c r="I7274" s="10">
        <v>2.421546344469078E-5</v>
      </c>
      <c r="J7274" s="10">
        <v>4.2951182287410551E-5</v>
      </c>
      <c r="K7274">
        <v>1.1321412586319649E-5</v>
      </c>
      <c r="L7274">
        <v>6.3514917532340726E-8</v>
      </c>
      <c r="M7274">
        <v>2.505269771455941E-5</v>
      </c>
      <c r="N7274">
        <v>6.0642416801954239E-6</v>
      </c>
      <c r="O7274">
        <v>2.3003799556406879E-5</v>
      </c>
      <c r="P7274">
        <v>4.0449524540503916E-6</v>
      </c>
      <c r="Q7274">
        <v>0</v>
      </c>
      <c r="R7274">
        <v>1.8532406167732559E-7</v>
      </c>
      <c r="S7274">
        <v>2.9807222800033171E-5</v>
      </c>
      <c r="T7274">
        <v>1.3801256702069219E-4</v>
      </c>
    </row>
    <row r="7275" spans="1:20">
      <c r="A7275" s="10">
        <v>7269</v>
      </c>
      <c r="B7275" s="10">
        <v>6.1877251779913996E-7</v>
      </c>
      <c r="C7275" s="10">
        <v>1.174471032881886E-5</v>
      </c>
      <c r="D7275" s="10">
        <v>4.4188427712431334E-6</v>
      </c>
      <c r="E7275" s="10">
        <v>4.9795932225888936E-6</v>
      </c>
      <c r="F7275" s="10">
        <v>0</v>
      </c>
      <c r="G7275" s="10">
        <v>1.5838692209355231E-5</v>
      </c>
      <c r="H7275" s="10">
        <v>3.1150320176903431E-6</v>
      </c>
      <c r="I7275" s="10">
        <v>1.0974381140362569E-5</v>
      </c>
      <c r="J7275" s="10">
        <v>1.4788540568532401E-5</v>
      </c>
      <c r="K7275">
        <v>5.4665266157131786E-6</v>
      </c>
      <c r="L7275">
        <v>0</v>
      </c>
      <c r="M7275">
        <v>1.437331212522418E-5</v>
      </c>
      <c r="N7275">
        <v>2.5715917887914319E-6</v>
      </c>
      <c r="O7275">
        <v>4.7198100553625994E-6</v>
      </c>
      <c r="P7275">
        <v>0</v>
      </c>
      <c r="Q7275">
        <v>0</v>
      </c>
      <c r="R7275">
        <v>0</v>
      </c>
      <c r="S7275">
        <v>2.591197411222612E-5</v>
      </c>
      <c r="T7275">
        <v>1.4689166490500699E-4</v>
      </c>
    </row>
    <row r="7276" spans="1:20">
      <c r="A7276" s="10">
        <v>7270</v>
      </c>
      <c r="B7276" s="10">
        <v>0</v>
      </c>
      <c r="C7276" s="10">
        <v>7.4268497816399967E-6</v>
      </c>
      <c r="D7276" s="10">
        <v>1.586114293342664E-6</v>
      </c>
      <c r="E7276" s="10">
        <v>0</v>
      </c>
      <c r="F7276" s="10">
        <v>0</v>
      </c>
      <c r="G7276" s="10">
        <v>4.0206936890232008E-6</v>
      </c>
      <c r="H7276" s="10">
        <v>7.3239373074383955E-7</v>
      </c>
      <c r="I7276" s="10">
        <v>3.4808740109267539E-6</v>
      </c>
      <c r="J7276" s="10">
        <v>4.6036332174933746E-6</v>
      </c>
      <c r="K7276">
        <v>1.6517562435967881E-7</v>
      </c>
      <c r="L7276">
        <v>0</v>
      </c>
      <c r="M7276">
        <v>3.0698000557442219E-6</v>
      </c>
      <c r="N7276">
        <v>3.8342451376279688E-7</v>
      </c>
      <c r="O7276">
        <v>1.2298999845137979E-6</v>
      </c>
      <c r="P7276">
        <v>0</v>
      </c>
      <c r="Q7276">
        <v>0</v>
      </c>
      <c r="R7276">
        <v>0</v>
      </c>
      <c r="S7276">
        <v>2.8022181358492779E-5</v>
      </c>
      <c r="T7276">
        <v>1.5329315681606451E-4</v>
      </c>
    </row>
    <row r="7277" spans="1:20">
      <c r="A7277" s="10">
        <v>7271</v>
      </c>
      <c r="B7277" s="10">
        <v>0</v>
      </c>
      <c r="C7277" s="10">
        <v>3.2533106366243381E-6</v>
      </c>
      <c r="D7277" s="10">
        <v>5.285687909979004E-7</v>
      </c>
      <c r="E7277" s="10">
        <v>0</v>
      </c>
      <c r="F7277" s="10">
        <v>0</v>
      </c>
      <c r="G7277" s="10">
        <v>2.4268107960080671E-7</v>
      </c>
      <c r="H7277" s="10">
        <v>1.7919163824742589E-8</v>
      </c>
      <c r="I7277" s="10">
        <v>6.9429346104921872E-7</v>
      </c>
      <c r="J7277" s="10">
        <v>8.511655403199625E-7</v>
      </c>
      <c r="K7277">
        <v>0</v>
      </c>
      <c r="L7277">
        <v>0</v>
      </c>
      <c r="M7277">
        <v>5.8231263229491813E-7</v>
      </c>
      <c r="N7277">
        <v>8.7684881685655831E-10</v>
      </c>
      <c r="O7277">
        <v>2.370579187781463E-7</v>
      </c>
      <c r="P7277">
        <v>0</v>
      </c>
      <c r="Q7277">
        <v>0</v>
      </c>
      <c r="R7277">
        <v>0</v>
      </c>
      <c r="S7277">
        <v>3.1492595322880452E-5</v>
      </c>
      <c r="T7277">
        <v>1.1024779773708479E-4</v>
      </c>
    </row>
    <row r="7278" spans="1:20">
      <c r="A7278" s="10">
        <v>7272</v>
      </c>
      <c r="B7278" s="10">
        <v>0</v>
      </c>
      <c r="C7278" s="10">
        <v>2.01643522565972E-7</v>
      </c>
      <c r="D7278" s="10">
        <v>1.7847715032878079E-7</v>
      </c>
      <c r="E7278" s="10">
        <v>0</v>
      </c>
      <c r="F7278" s="10">
        <v>0</v>
      </c>
      <c r="G7278" s="10">
        <v>7.4239880758167804E-9</v>
      </c>
      <c r="H7278" s="10">
        <v>0</v>
      </c>
      <c r="I7278" s="10">
        <v>0</v>
      </c>
      <c r="J7278" s="10">
        <v>3.292021760318348E-7</v>
      </c>
      <c r="K7278">
        <v>0</v>
      </c>
      <c r="L7278">
        <v>0</v>
      </c>
      <c r="M7278">
        <v>1.165378974428549E-7</v>
      </c>
      <c r="N7278">
        <v>8.7684881685655831E-10</v>
      </c>
      <c r="O7278">
        <v>2.675221363536832E-9</v>
      </c>
      <c r="P7278">
        <v>0</v>
      </c>
      <c r="Q7278">
        <v>0</v>
      </c>
      <c r="R7278">
        <v>0</v>
      </c>
      <c r="S7278">
        <v>3.8602495384805958E-5</v>
      </c>
      <c r="T7278">
        <v>1.03998452262633E-4</v>
      </c>
    </row>
    <row r="7279" spans="1:20">
      <c r="A7279" s="10">
        <v>7273</v>
      </c>
      <c r="B7279" s="10">
        <v>0</v>
      </c>
      <c r="C7279" s="10">
        <v>5.6630120477367895E-7</v>
      </c>
      <c r="D7279" s="10">
        <v>3.5896990708773331E-8</v>
      </c>
      <c r="E7279" s="10">
        <v>0</v>
      </c>
      <c r="F7279" s="10">
        <v>0</v>
      </c>
      <c r="G7279" s="10">
        <v>2.2726494109643199E-7</v>
      </c>
      <c r="H7279" s="10">
        <v>0</v>
      </c>
      <c r="I7279" s="10">
        <v>0</v>
      </c>
      <c r="J7279" s="10">
        <v>1.5444459997943061E-7</v>
      </c>
      <c r="K7279">
        <v>0</v>
      </c>
      <c r="L7279">
        <v>0</v>
      </c>
      <c r="M7279">
        <v>3.4796270887233692E-7</v>
      </c>
      <c r="N7279">
        <v>1.3958001574451339E-9</v>
      </c>
      <c r="O7279">
        <v>3.2231582693214851E-11</v>
      </c>
      <c r="P7279">
        <v>0</v>
      </c>
      <c r="Q7279">
        <v>0</v>
      </c>
      <c r="R7279">
        <v>0</v>
      </c>
      <c r="S7279">
        <v>4.2980513977642882E-5</v>
      </c>
      <c r="T7279">
        <v>8.8431587470873293E-5</v>
      </c>
    </row>
    <row r="7280" spans="1:20">
      <c r="A7280" s="10">
        <v>7274</v>
      </c>
      <c r="B7280" s="10">
        <v>0</v>
      </c>
      <c r="C7280" s="10">
        <v>6.2542778067812341E-7</v>
      </c>
      <c r="D7280" s="10">
        <v>0</v>
      </c>
      <c r="E7280" s="10">
        <v>0</v>
      </c>
      <c r="F7280" s="10">
        <v>0</v>
      </c>
      <c r="G7280" s="10">
        <v>2.8067220225409361E-7</v>
      </c>
      <c r="H7280" s="10">
        <v>0</v>
      </c>
      <c r="I7280" s="10">
        <v>0</v>
      </c>
      <c r="J7280" s="10">
        <v>1.7145848481085401E-7</v>
      </c>
      <c r="K7280">
        <v>0</v>
      </c>
      <c r="L7280">
        <v>0</v>
      </c>
      <c r="M7280">
        <v>4.2853787972518861E-7</v>
      </c>
      <c r="N7280">
        <v>9.5737574901685443E-10</v>
      </c>
      <c r="O7280">
        <v>0</v>
      </c>
      <c r="P7280">
        <v>0</v>
      </c>
      <c r="Q7280">
        <v>0</v>
      </c>
      <c r="R7280">
        <v>0</v>
      </c>
      <c r="S7280">
        <v>5.8145196351483392E-5</v>
      </c>
      <c r="T7280">
        <v>6.4486293256385625E-5</v>
      </c>
    </row>
    <row r="7281" spans="1:20">
      <c r="A7281" s="10">
        <v>7275</v>
      </c>
      <c r="B7281" s="10">
        <v>0</v>
      </c>
      <c r="C7281" s="10">
        <v>2.2380503916423039E-7</v>
      </c>
      <c r="D7281" s="10">
        <v>1.4397188786941181E-10</v>
      </c>
      <c r="E7281" s="10">
        <v>0</v>
      </c>
      <c r="F7281" s="10">
        <v>0</v>
      </c>
      <c r="G7281" s="10">
        <v>1.115492085881654E-7</v>
      </c>
      <c r="H7281" s="10">
        <v>0</v>
      </c>
      <c r="I7281" s="10">
        <v>0</v>
      </c>
      <c r="J7281" s="10">
        <v>1.710578808743801E-7</v>
      </c>
      <c r="K7281">
        <v>0</v>
      </c>
      <c r="L7281">
        <v>0</v>
      </c>
      <c r="M7281">
        <v>4.263844230431525E-7</v>
      </c>
      <c r="N7281">
        <v>8.7684881685655831E-10</v>
      </c>
      <c r="O7281">
        <v>0</v>
      </c>
      <c r="P7281">
        <v>0</v>
      </c>
      <c r="Q7281">
        <v>0</v>
      </c>
      <c r="R7281">
        <v>0</v>
      </c>
      <c r="S7281">
        <v>8.2896561840435165E-5</v>
      </c>
      <c r="T7281">
        <v>6.7067425352451313E-5</v>
      </c>
    </row>
    <row r="7282" spans="1:20">
      <c r="A7282" s="10">
        <v>7276</v>
      </c>
      <c r="B7282" s="10">
        <v>0</v>
      </c>
      <c r="C7282" s="10">
        <v>0</v>
      </c>
      <c r="D7282" s="10">
        <v>0</v>
      </c>
      <c r="E7282" s="10">
        <v>0</v>
      </c>
      <c r="F7282" s="10">
        <v>0</v>
      </c>
      <c r="G7282" s="10">
        <v>0</v>
      </c>
      <c r="H7282" s="10">
        <v>0</v>
      </c>
      <c r="I7282" s="10">
        <v>0</v>
      </c>
      <c r="J7282" s="10">
        <v>1.709400561871818E-7</v>
      </c>
      <c r="K7282">
        <v>0</v>
      </c>
      <c r="L7282">
        <v>1.154816682406195E-9</v>
      </c>
      <c r="M7282">
        <v>2.9071665207487668E-8</v>
      </c>
      <c r="N7282">
        <v>8.5895394304315921E-10</v>
      </c>
      <c r="O7282">
        <v>6.4463165386429703E-11</v>
      </c>
      <c r="P7282">
        <v>0</v>
      </c>
      <c r="Q7282">
        <v>0</v>
      </c>
      <c r="R7282">
        <v>0</v>
      </c>
      <c r="S7282">
        <v>9.8394045685572763E-5</v>
      </c>
      <c r="T7282">
        <v>7.4284294716886728E-5</v>
      </c>
    </row>
    <row r="7283" spans="1:20">
      <c r="A7283" s="10">
        <v>7277</v>
      </c>
      <c r="B7283" s="10">
        <v>0</v>
      </c>
      <c r="C7283" s="10">
        <v>0</v>
      </c>
      <c r="D7283" s="10">
        <v>0</v>
      </c>
      <c r="E7283" s="10">
        <v>0</v>
      </c>
      <c r="F7283" s="10">
        <v>0</v>
      </c>
      <c r="G7283" s="10">
        <v>0</v>
      </c>
      <c r="H7283" s="10">
        <v>0</v>
      </c>
      <c r="I7283" s="10">
        <v>0</v>
      </c>
      <c r="J7283" s="10">
        <v>1.0036306855544629E-7</v>
      </c>
      <c r="K7283">
        <v>0</v>
      </c>
      <c r="L7283">
        <v>0</v>
      </c>
      <c r="M7283">
        <v>7.1781889401204125E-11</v>
      </c>
      <c r="N7283">
        <v>9.1263856448335662E-10</v>
      </c>
      <c r="O7283">
        <v>0</v>
      </c>
      <c r="P7283">
        <v>0</v>
      </c>
      <c r="Q7283">
        <v>0</v>
      </c>
      <c r="R7283">
        <v>0</v>
      </c>
      <c r="S7283">
        <v>1.1835614670543949E-4</v>
      </c>
      <c r="T7283">
        <v>9.8642824960402259E-5</v>
      </c>
    </row>
    <row r="7284" spans="1:20">
      <c r="A7284" s="10">
        <v>7278</v>
      </c>
      <c r="B7284" s="10">
        <v>3.1196396259509678E-7</v>
      </c>
      <c r="C7284" s="10">
        <v>5.2062045020454149E-8</v>
      </c>
      <c r="D7284" s="10">
        <v>1.311643886776953E-8</v>
      </c>
      <c r="E7284" s="10">
        <v>9.0538058592525353E-8</v>
      </c>
      <c r="F7284" s="10">
        <v>0</v>
      </c>
      <c r="G7284" s="10">
        <v>1.4478197153724569E-7</v>
      </c>
      <c r="H7284" s="10">
        <v>1.9898606340266481E-8</v>
      </c>
      <c r="I7284" s="10">
        <v>1.543829345240414E-7</v>
      </c>
      <c r="J7284" s="10">
        <v>1.6137269158668611E-7</v>
      </c>
      <c r="K7284">
        <v>3.0626313683357108E-8</v>
      </c>
      <c r="L7284">
        <v>9.2385334592495593E-10</v>
      </c>
      <c r="M7284">
        <v>2.4871527403899711E-8</v>
      </c>
      <c r="N7284">
        <v>5.8303735743281108E-8</v>
      </c>
      <c r="O7284">
        <v>5.2131630444528153E-8</v>
      </c>
      <c r="P7284">
        <v>2.7183820255714998E-10</v>
      </c>
      <c r="Q7284">
        <v>1.089409381855758E-8</v>
      </c>
      <c r="R7284">
        <v>4.717137377708744E-7</v>
      </c>
      <c r="S7284">
        <v>1.2103883483721831E-4</v>
      </c>
      <c r="T7284">
        <v>1.2267953567781761E-4</v>
      </c>
    </row>
    <row r="7285" spans="1:20">
      <c r="A7285" s="10">
        <v>7279</v>
      </c>
      <c r="B7285" s="10">
        <v>5.1713638096371387E-5</v>
      </c>
      <c r="C7285" s="10">
        <v>2.2372375107172769E-5</v>
      </c>
      <c r="D7285" s="10">
        <v>2.574374824357439E-5</v>
      </c>
      <c r="E7285" s="10">
        <v>2.9561952772291812E-5</v>
      </c>
      <c r="F7285" s="10">
        <v>2.8298873792504389E-5</v>
      </c>
      <c r="G7285" s="10">
        <v>2.5840402577566149E-5</v>
      </c>
      <c r="H7285" s="10">
        <v>2.4825499186492761E-5</v>
      </c>
      <c r="I7285" s="10">
        <v>3.4147702357398319E-5</v>
      </c>
      <c r="J7285" s="10">
        <v>3.0555684680811492E-5</v>
      </c>
      <c r="K7285">
        <v>2.705021225655806E-5</v>
      </c>
      <c r="L7285">
        <v>2.1577504312214741E-5</v>
      </c>
      <c r="M7285">
        <v>2.8526737480466511E-5</v>
      </c>
      <c r="N7285">
        <v>2.3445089717023141E-5</v>
      </c>
      <c r="O7285">
        <v>3.2201118207042793E-5</v>
      </c>
      <c r="P7285">
        <v>2.3011239765564022E-5</v>
      </c>
      <c r="Q7285">
        <v>1.9089979981444599E-5</v>
      </c>
      <c r="R7285">
        <v>5.0505119904602758E-5</v>
      </c>
      <c r="S7285">
        <v>1.02696795749478E-4</v>
      </c>
      <c r="T7285">
        <v>1.223513085290059E-4</v>
      </c>
    </row>
    <row r="7286" spans="1:20">
      <c r="A7286" s="10">
        <v>7280</v>
      </c>
      <c r="B7286" s="10">
        <v>1.8684496363805179E-4</v>
      </c>
      <c r="C7286" s="10">
        <v>1.1724896356271321E-4</v>
      </c>
      <c r="D7286" s="10">
        <v>1.4382158181835901E-4</v>
      </c>
      <c r="E7286" s="10">
        <v>1.339564402856369E-4</v>
      </c>
      <c r="F7286" s="10">
        <v>1.5416136292112251E-4</v>
      </c>
      <c r="G7286" s="10">
        <v>1.175471366197824E-4</v>
      </c>
      <c r="H7286" s="10">
        <v>1.4350003521168621E-4</v>
      </c>
      <c r="I7286" s="10">
        <v>1.555124152404655E-4</v>
      </c>
      <c r="J7286" s="10">
        <v>1.4448799916828191E-4</v>
      </c>
      <c r="K7286">
        <v>1.2868815688068369E-4</v>
      </c>
      <c r="L7286">
        <v>1.3270708709789259E-4</v>
      </c>
      <c r="M7286">
        <v>1.6483114471766241E-4</v>
      </c>
      <c r="N7286">
        <v>1.004842796550587E-4</v>
      </c>
      <c r="O7286">
        <v>1.704694801847245E-4</v>
      </c>
      <c r="P7286">
        <v>1.4535514896573881E-4</v>
      </c>
      <c r="Q7286">
        <v>9.6629263378037681E-5</v>
      </c>
      <c r="R7286">
        <v>2.0528312920274541E-4</v>
      </c>
      <c r="S7286">
        <v>6.5395899040431152E-5</v>
      </c>
      <c r="T7286">
        <v>1.4485078414949739E-4</v>
      </c>
    </row>
    <row r="7287" spans="1:20">
      <c r="A7287" s="10">
        <v>7281</v>
      </c>
      <c r="B7287" s="10">
        <v>3.3197839767273998E-4</v>
      </c>
      <c r="C7287" s="10">
        <v>2.6718336982967789E-4</v>
      </c>
      <c r="D7287" s="10">
        <v>2.9034543018877692E-4</v>
      </c>
      <c r="E7287" s="10">
        <v>3.4657429419291367E-4</v>
      </c>
      <c r="F7287" s="10">
        <v>3.0667016284859159E-4</v>
      </c>
      <c r="G7287" s="10">
        <v>2.4945497915342888E-4</v>
      </c>
      <c r="H7287" s="10">
        <v>3.0786585112933698E-4</v>
      </c>
      <c r="I7287" s="10">
        <v>3.0785054544939298E-4</v>
      </c>
      <c r="J7287" s="10">
        <v>3.0718444875914628E-4</v>
      </c>
      <c r="K7287">
        <v>2.9786529592885881E-4</v>
      </c>
      <c r="L7287">
        <v>2.6815351484812098E-4</v>
      </c>
      <c r="M7287">
        <v>3.1596047355633488E-4</v>
      </c>
      <c r="N7287">
        <v>2.0717867552792109E-4</v>
      </c>
      <c r="O7287">
        <v>3.2009313161769388E-4</v>
      </c>
      <c r="P7287">
        <v>3.2254590412208469E-4</v>
      </c>
      <c r="Q7287">
        <v>2.269860965136387E-4</v>
      </c>
      <c r="R7287">
        <v>3.3729698538635769E-4</v>
      </c>
      <c r="S7287">
        <v>2.711534647739769E-5</v>
      </c>
      <c r="T7287">
        <v>1.490095022677193E-4</v>
      </c>
    </row>
    <row r="7288" spans="1:20">
      <c r="A7288" s="10">
        <v>7282</v>
      </c>
      <c r="B7288" s="10">
        <v>4.1778125845554022E-4</v>
      </c>
      <c r="C7288" s="10">
        <v>3.5785034973902778E-4</v>
      </c>
      <c r="D7288" s="10">
        <v>3.4808500188791348E-4</v>
      </c>
      <c r="E7288" s="10">
        <v>5.2739034448506621E-4</v>
      </c>
      <c r="F7288" s="10">
        <v>4.2362846740531107E-4</v>
      </c>
      <c r="G7288" s="10">
        <v>3.5722799988026138E-4</v>
      </c>
      <c r="H7288" s="10">
        <v>4.0860753600569899E-4</v>
      </c>
      <c r="I7288" s="10">
        <v>4.1356347224091698E-4</v>
      </c>
      <c r="J7288" s="10">
        <v>3.8803799131836419E-4</v>
      </c>
      <c r="K7288">
        <v>4.1361115609036951E-4</v>
      </c>
      <c r="L7288">
        <v>3.4447137970600069E-4</v>
      </c>
      <c r="M7288">
        <v>3.9386568293651119E-4</v>
      </c>
      <c r="N7288">
        <v>3.1255202260497541E-4</v>
      </c>
      <c r="O7288">
        <v>3.4073928087992718E-4</v>
      </c>
      <c r="P7288">
        <v>4.2952216544256438E-4</v>
      </c>
      <c r="Q7288">
        <v>3.8242538750381223E-4</v>
      </c>
      <c r="R7288">
        <v>4.0893660319946481E-4</v>
      </c>
      <c r="S7288">
        <v>1.2344870633209601E-5</v>
      </c>
      <c r="T7288">
        <v>8.653399212352688E-5</v>
      </c>
    </row>
    <row r="7289" spans="1:20">
      <c r="A7289" s="10">
        <v>7283</v>
      </c>
      <c r="B7289" s="10">
        <v>4.7778923616659908E-4</v>
      </c>
      <c r="C7289" s="10">
        <v>4.1553190935621182E-4</v>
      </c>
      <c r="D7289" s="10">
        <v>4.0447991334708737E-4</v>
      </c>
      <c r="E7289" s="10">
        <v>6.0419401421517196E-4</v>
      </c>
      <c r="F7289" s="10">
        <v>4.9297131876340026E-4</v>
      </c>
      <c r="G7289" s="10">
        <v>4.2218327448985589E-4</v>
      </c>
      <c r="H7289" s="10">
        <v>4.661425955765525E-4</v>
      </c>
      <c r="I7289" s="10">
        <v>4.7429652984379669E-4</v>
      </c>
      <c r="J7289" s="10">
        <v>4.3640118197193828E-4</v>
      </c>
      <c r="K7289">
        <v>4.7731011556688028E-4</v>
      </c>
      <c r="L7289">
        <v>4.0204851856157938E-4</v>
      </c>
      <c r="M7289">
        <v>4.4155810592702089E-4</v>
      </c>
      <c r="N7289">
        <v>4.3455905081566743E-4</v>
      </c>
      <c r="O7289">
        <v>3.9965193324182122E-4</v>
      </c>
      <c r="P7289">
        <v>4.83945215640949E-4</v>
      </c>
      <c r="Q7289">
        <v>4.503758970278598E-4</v>
      </c>
      <c r="R7289">
        <v>4.8184759694590599E-4</v>
      </c>
      <c r="S7289">
        <v>1.28251869685481E-5</v>
      </c>
      <c r="T7289">
        <v>7.9500826941096865E-5</v>
      </c>
    </row>
    <row r="7290" spans="1:20">
      <c r="A7290" s="10">
        <v>7284</v>
      </c>
      <c r="B7290" s="10">
        <v>4.7540569475662748E-4</v>
      </c>
      <c r="C7290" s="10">
        <v>4.3478486267308598E-4</v>
      </c>
      <c r="D7290" s="10">
        <v>4.2566504911102648E-4</v>
      </c>
      <c r="E7290" s="10">
        <v>6.264301015988517E-4</v>
      </c>
      <c r="F7290" s="10">
        <v>5.2399261487014062E-4</v>
      </c>
      <c r="G7290" s="10">
        <v>4.3526387748019042E-4</v>
      </c>
      <c r="H7290" s="10">
        <v>4.8432817361127132E-4</v>
      </c>
      <c r="I7290" s="10">
        <v>4.8932347782173189E-4</v>
      </c>
      <c r="J7290" s="10">
        <v>4.5319114452008208E-4</v>
      </c>
      <c r="K7290">
        <v>4.9703525589750084E-4</v>
      </c>
      <c r="L7290">
        <v>4.200526447430076E-4</v>
      </c>
      <c r="M7290">
        <v>4.5820098911857662E-4</v>
      </c>
      <c r="N7290">
        <v>4.9518168707148014E-4</v>
      </c>
      <c r="O7290">
        <v>4.274807185368665E-4</v>
      </c>
      <c r="P7290">
        <v>5.008537783718392E-4</v>
      </c>
      <c r="Q7290">
        <v>5.0943947170446324E-4</v>
      </c>
      <c r="R7290">
        <v>5.241160779738543E-4</v>
      </c>
      <c r="S7290">
        <v>1.7000757329959249E-5</v>
      </c>
      <c r="T7290">
        <v>3.1519391937516392E-5</v>
      </c>
    </row>
    <row r="7291" spans="1:20">
      <c r="A7291" s="10">
        <v>7285</v>
      </c>
      <c r="B7291" s="10">
        <v>4.2621250071709792E-4</v>
      </c>
      <c r="C7291" s="10">
        <v>4.1798734407884959E-4</v>
      </c>
      <c r="D7291" s="10">
        <v>4.2542210614837271E-4</v>
      </c>
      <c r="E7291" s="10">
        <v>6.1839443485276542E-4</v>
      </c>
      <c r="F7291" s="10">
        <v>4.9488250212710745E-4</v>
      </c>
      <c r="G7291" s="10">
        <v>4.2240035417384219E-4</v>
      </c>
      <c r="H7291" s="10">
        <v>4.6050069267211609E-4</v>
      </c>
      <c r="I7291" s="10">
        <v>4.6379297367930161E-4</v>
      </c>
      <c r="J7291" s="10">
        <v>4.3699243803476773E-4</v>
      </c>
      <c r="K7291">
        <v>4.7328236204222281E-4</v>
      </c>
      <c r="L7291">
        <v>4.1236873993682181E-4</v>
      </c>
      <c r="M7291">
        <v>4.5555891311538648E-4</v>
      </c>
      <c r="N7291">
        <v>4.0560269338787508E-4</v>
      </c>
      <c r="O7291">
        <v>4.3702364624205388E-4</v>
      </c>
      <c r="P7291">
        <v>4.7596794236144099E-4</v>
      </c>
      <c r="Q7291">
        <v>4.7934619758308928E-4</v>
      </c>
      <c r="R7291">
        <v>4.7681788521612201E-4</v>
      </c>
      <c r="S7291">
        <v>1.8378849983128768E-5</v>
      </c>
      <c r="T7291">
        <v>6.7243563057489529E-5</v>
      </c>
    </row>
    <row r="7292" spans="1:20">
      <c r="A7292" s="10">
        <v>7286</v>
      </c>
      <c r="B7292" s="10">
        <v>3.3736639182458007E-4</v>
      </c>
      <c r="C7292" s="10">
        <v>3.681849722578334E-4</v>
      </c>
      <c r="D7292" s="10">
        <v>3.7707815304901702E-4</v>
      </c>
      <c r="E7292" s="10">
        <v>5.3909640250409123E-4</v>
      </c>
      <c r="F7292" s="10">
        <v>4.0343134190941749E-4</v>
      </c>
      <c r="G7292" s="10">
        <v>3.6818832229245242E-4</v>
      </c>
      <c r="H7292" s="10">
        <v>3.9289033945682811E-4</v>
      </c>
      <c r="I7292" s="10">
        <v>3.9122832865764762E-4</v>
      </c>
      <c r="J7292" s="10">
        <v>3.7709894234392552E-4</v>
      </c>
      <c r="K7292">
        <v>4.0531376015425028E-4</v>
      </c>
      <c r="L7292">
        <v>3.5808389683153192E-4</v>
      </c>
      <c r="M7292">
        <v>4.10657460609431E-4</v>
      </c>
      <c r="N7292">
        <v>3.2909651121380861E-4</v>
      </c>
      <c r="O7292">
        <v>4.1087363379930288E-4</v>
      </c>
      <c r="P7292">
        <v>3.9764324636501648E-4</v>
      </c>
      <c r="Q7292">
        <v>3.9664633006800842E-4</v>
      </c>
      <c r="R7292">
        <v>3.8568086827208298E-4</v>
      </c>
      <c r="S7292">
        <v>2.9197759630073289E-5</v>
      </c>
      <c r="T7292">
        <v>5.9919783281587892E-5</v>
      </c>
    </row>
    <row r="7293" spans="1:20">
      <c r="A7293" s="10">
        <v>7287</v>
      </c>
      <c r="B7293" s="10">
        <v>1.988145771098082E-4</v>
      </c>
      <c r="C7293" s="10">
        <v>2.6571978341783699E-4</v>
      </c>
      <c r="D7293" s="10">
        <v>2.6881669231701438E-4</v>
      </c>
      <c r="E7293" s="10">
        <v>3.5493444648867871E-4</v>
      </c>
      <c r="F7293" s="10">
        <v>2.6966555466905118E-4</v>
      </c>
      <c r="G7293" s="10">
        <v>2.525675770601915E-4</v>
      </c>
      <c r="H7293" s="10">
        <v>2.6788675060148819E-4</v>
      </c>
      <c r="I7293" s="10">
        <v>2.597016810566375E-4</v>
      </c>
      <c r="J7293" s="10">
        <v>2.5522523569156678E-4</v>
      </c>
      <c r="K7293">
        <v>2.8469298232088248E-4</v>
      </c>
      <c r="L7293">
        <v>2.676456842120329E-4</v>
      </c>
      <c r="M7293">
        <v>2.8773850762188799E-4</v>
      </c>
      <c r="N7293">
        <v>1.8011459587351209E-4</v>
      </c>
      <c r="O7293">
        <v>3.1584180842256682E-4</v>
      </c>
      <c r="P7293">
        <v>2.733700108285595E-4</v>
      </c>
      <c r="Q7293">
        <v>2.6782348909533469E-4</v>
      </c>
      <c r="R7293">
        <v>2.5469169275621917E-4</v>
      </c>
      <c r="S7293">
        <v>3.695081200418863E-5</v>
      </c>
      <c r="T7293">
        <v>6.7450001951673537E-5</v>
      </c>
    </row>
    <row r="7294" spans="1:20">
      <c r="A7294" s="10">
        <v>7288</v>
      </c>
      <c r="B7294" s="10">
        <v>8.2106835483750898E-5</v>
      </c>
      <c r="C7294" s="10">
        <v>1.302568212110569E-4</v>
      </c>
      <c r="D7294" s="10">
        <v>1.2344432150765021E-4</v>
      </c>
      <c r="E7294" s="10">
        <v>1.5915634944383409E-4</v>
      </c>
      <c r="F7294" s="10">
        <v>1.023438022707591E-4</v>
      </c>
      <c r="G7294" s="10">
        <v>1.140435123369928E-4</v>
      </c>
      <c r="H7294" s="10">
        <v>1.1250736825483761E-4</v>
      </c>
      <c r="I7294" s="10">
        <v>1.1141681538780769E-4</v>
      </c>
      <c r="J7294" s="10">
        <v>1.104118777885495E-4</v>
      </c>
      <c r="K7294">
        <v>1.3476289603166E-4</v>
      </c>
      <c r="L7294">
        <v>1.554594441619533E-4</v>
      </c>
      <c r="M7294">
        <v>1.3583283252568021E-4</v>
      </c>
      <c r="N7294">
        <v>9.0536306800563526E-5</v>
      </c>
      <c r="O7294">
        <v>1.6222013804250489E-4</v>
      </c>
      <c r="P7294">
        <v>1.083441058493803E-4</v>
      </c>
      <c r="Q7294">
        <v>1.302293722379239E-4</v>
      </c>
      <c r="R7294">
        <v>8.7978897365363932E-5</v>
      </c>
      <c r="S7294">
        <v>5.1296638211777742E-5</v>
      </c>
      <c r="T7294">
        <v>6.4348462876452026E-5</v>
      </c>
    </row>
    <row r="7295" spans="1:20">
      <c r="A7295" s="10">
        <v>7289</v>
      </c>
      <c r="B7295" s="10">
        <v>1.9562780591998812E-5</v>
      </c>
      <c r="C7295" s="10">
        <v>8.6574851489735141E-5</v>
      </c>
      <c r="D7295" s="10">
        <v>7.6034984713947696E-5</v>
      </c>
      <c r="E7295" s="10">
        <v>6.571657597674047E-5</v>
      </c>
      <c r="F7295" s="10">
        <v>7.188220031256709E-6</v>
      </c>
      <c r="G7295" s="10">
        <v>3.8773973673446478E-5</v>
      </c>
      <c r="H7295" s="10">
        <v>4.1231277110556011E-5</v>
      </c>
      <c r="I7295" s="10">
        <v>3.0713702977819438E-5</v>
      </c>
      <c r="J7295" s="10">
        <v>5.493529853339763E-5</v>
      </c>
      <c r="K7295">
        <v>3.4827907178741433E-5</v>
      </c>
      <c r="L7295">
        <v>9.5488529111040468E-5</v>
      </c>
      <c r="M7295">
        <v>5.2659659749730831E-5</v>
      </c>
      <c r="N7295">
        <v>1.575514125120571E-5</v>
      </c>
      <c r="O7295">
        <v>1.2722091690588999E-4</v>
      </c>
      <c r="P7295">
        <v>7.3953583005672642E-6</v>
      </c>
      <c r="Q7295">
        <v>5.1666018084067768E-5</v>
      </c>
      <c r="R7295">
        <v>7.0055417089776253E-6</v>
      </c>
      <c r="S7295">
        <v>6.3485833122169932E-5</v>
      </c>
      <c r="T7295">
        <v>5.1868243033085998E-5</v>
      </c>
    </row>
    <row r="7296" spans="1:20">
      <c r="A7296" s="10">
        <v>7290</v>
      </c>
      <c r="B7296" s="10">
        <v>1.775050035545255E-5</v>
      </c>
      <c r="C7296" s="10">
        <v>8.9744458603737424E-5</v>
      </c>
      <c r="D7296" s="10">
        <v>7.1569219704799322E-5</v>
      </c>
      <c r="E7296" s="10">
        <v>7.6047046670836438E-5</v>
      </c>
      <c r="F7296" s="10">
        <v>0</v>
      </c>
      <c r="G7296" s="10">
        <v>5.871934431535149E-5</v>
      </c>
      <c r="H7296" s="10">
        <v>4.2302193016681051E-5</v>
      </c>
      <c r="I7296" s="10">
        <v>3.2275177118804532E-5</v>
      </c>
      <c r="J7296" s="10">
        <v>7.5611099235141986E-5</v>
      </c>
      <c r="K7296">
        <v>2.79945154018929E-5</v>
      </c>
      <c r="L7296">
        <v>9.2306604965172555E-5</v>
      </c>
      <c r="M7296">
        <v>5.3060658507587248E-5</v>
      </c>
      <c r="N7296">
        <v>6.1372661865094544E-6</v>
      </c>
      <c r="O7296">
        <v>1.2342432574308389E-4</v>
      </c>
      <c r="P7296">
        <v>2.1876632414457568E-6</v>
      </c>
      <c r="Q7296">
        <v>4.2389152492875061E-5</v>
      </c>
      <c r="R7296">
        <v>3.2122280828689359E-6</v>
      </c>
      <c r="S7296">
        <v>8.440306732868741E-5</v>
      </c>
      <c r="T7296">
        <v>3.5110078780377269E-5</v>
      </c>
    </row>
    <row r="7297" spans="1:20">
      <c r="A7297" s="10">
        <v>7291</v>
      </c>
      <c r="B7297" s="10">
        <v>1.653157412928095E-5</v>
      </c>
      <c r="C7297" s="10">
        <v>8.8333054679941967E-5</v>
      </c>
      <c r="D7297" s="10">
        <v>6.7771610230766917E-5</v>
      </c>
      <c r="E7297" s="10">
        <v>6.3129731583636605E-5</v>
      </c>
      <c r="F7297" s="10">
        <v>0</v>
      </c>
      <c r="G7297" s="10">
        <v>6.0773985096882778E-5</v>
      </c>
      <c r="H7297" s="10">
        <v>4.5632834247657059E-5</v>
      </c>
      <c r="I7297" s="10">
        <v>3.5504384195287798E-5</v>
      </c>
      <c r="J7297" s="10">
        <v>9.123053596305564E-5</v>
      </c>
      <c r="K7297">
        <v>2.1681758667808431E-5</v>
      </c>
      <c r="L7297">
        <v>5.9148541220954369E-5</v>
      </c>
      <c r="M7297">
        <v>5.5288970241164561E-5</v>
      </c>
      <c r="N7297">
        <v>8.2804971965334158E-6</v>
      </c>
      <c r="O7297">
        <v>1.1603115623527811E-4</v>
      </c>
      <c r="P7297">
        <v>7.3450682330941914E-6</v>
      </c>
      <c r="Q7297">
        <v>4.0482245123211032E-5</v>
      </c>
      <c r="R7297">
        <v>5.8324209200551731E-6</v>
      </c>
      <c r="S7297">
        <v>7.949794151685828E-5</v>
      </c>
      <c r="T7297">
        <v>6.8206538376670804E-5</v>
      </c>
    </row>
    <row r="7298" spans="1:20">
      <c r="A7298" s="10">
        <v>7292</v>
      </c>
      <c r="B7298" s="10">
        <v>1.2520840262262879E-5</v>
      </c>
      <c r="C7298" s="10">
        <v>5.7458803527273687E-5</v>
      </c>
      <c r="D7298" s="10">
        <v>3.530549240547058E-5</v>
      </c>
      <c r="E7298" s="10">
        <v>3.0029790248075368E-5</v>
      </c>
      <c r="F7298" s="10">
        <v>0</v>
      </c>
      <c r="G7298" s="10">
        <v>4.7677430001557898E-5</v>
      </c>
      <c r="H7298" s="10">
        <v>3.3233050002887348E-5</v>
      </c>
      <c r="I7298" s="10">
        <v>3.2466279718316662E-5</v>
      </c>
      <c r="J7298" s="10">
        <v>7.1512472052955158E-5</v>
      </c>
      <c r="K7298">
        <v>1.1999075080902439E-5</v>
      </c>
      <c r="L7298">
        <v>1.459334623952443E-5</v>
      </c>
      <c r="M7298">
        <v>3.6383297577278527E-5</v>
      </c>
      <c r="N7298">
        <v>5.8201712593952457E-6</v>
      </c>
      <c r="O7298">
        <v>7.8220805774945634E-5</v>
      </c>
      <c r="P7298">
        <v>7.4864240984239086E-6</v>
      </c>
      <c r="Q7298">
        <v>1.8960703401464379E-5</v>
      </c>
      <c r="R7298">
        <v>6.0043882926026012E-6</v>
      </c>
      <c r="S7298">
        <v>6.3733178939395264E-5</v>
      </c>
      <c r="T7298">
        <v>8.1762864311232686E-5</v>
      </c>
    </row>
    <row r="7299" spans="1:20">
      <c r="A7299" s="10">
        <v>7293</v>
      </c>
      <c r="B7299" s="10">
        <v>1.9148444085275118E-6</v>
      </c>
      <c r="C7299" s="10">
        <v>1.917791293255881E-5</v>
      </c>
      <c r="D7299" s="10">
        <v>1.3863434008565649E-5</v>
      </c>
      <c r="E7299" s="10">
        <v>9.6270295432275677E-6</v>
      </c>
      <c r="F7299" s="10">
        <v>0</v>
      </c>
      <c r="G7299" s="10">
        <v>2.816580586298248E-5</v>
      </c>
      <c r="H7299" s="10">
        <v>1.4110920619997281E-5</v>
      </c>
      <c r="I7299" s="10">
        <v>1.8949560136476022E-5</v>
      </c>
      <c r="J7299" s="10">
        <v>3.4073130989171228E-5</v>
      </c>
      <c r="K7299">
        <v>7.545232352632531E-6</v>
      </c>
      <c r="L7299">
        <v>0</v>
      </c>
      <c r="M7299">
        <v>1.983110721388679E-5</v>
      </c>
      <c r="N7299">
        <v>2.9000790399470928E-6</v>
      </c>
      <c r="O7299">
        <v>2.737377472813039E-5</v>
      </c>
      <c r="P7299">
        <v>7.4864240984239086E-6</v>
      </c>
      <c r="Q7299">
        <v>1.3552304586922849E-5</v>
      </c>
      <c r="R7299">
        <v>5.4077895114671868E-6</v>
      </c>
      <c r="S7299">
        <v>4.4384801761366581E-5</v>
      </c>
      <c r="T7299">
        <v>1.135746783291863E-4</v>
      </c>
    </row>
    <row r="7300" spans="1:20">
      <c r="A7300" s="10">
        <v>7294</v>
      </c>
      <c r="B7300" s="10">
        <v>3.586531616653956E-7</v>
      </c>
      <c r="C7300" s="10">
        <v>1.046784783355738E-5</v>
      </c>
      <c r="D7300" s="10">
        <v>4.9447216874693408E-6</v>
      </c>
      <c r="E7300" s="10">
        <v>1.2131547790065521E-6</v>
      </c>
      <c r="F7300" s="10">
        <v>0</v>
      </c>
      <c r="G7300" s="10">
        <v>9.6506778871306207E-6</v>
      </c>
      <c r="H7300" s="10">
        <v>4.4158612138053269E-6</v>
      </c>
      <c r="I7300" s="10">
        <v>6.2281275395886911E-6</v>
      </c>
      <c r="J7300" s="10">
        <v>1.2126315326226E-5</v>
      </c>
      <c r="K7300">
        <v>4.6195099467497079E-6</v>
      </c>
      <c r="L7300">
        <v>3.4644500472185838E-8</v>
      </c>
      <c r="M7300">
        <v>8.9029570004636032E-6</v>
      </c>
      <c r="N7300">
        <v>3.3290728498757099E-7</v>
      </c>
      <c r="O7300">
        <v>8.8912996491064955E-6</v>
      </c>
      <c r="P7300">
        <v>6.3755119773070239E-6</v>
      </c>
      <c r="Q7300">
        <v>0</v>
      </c>
      <c r="R7300">
        <v>2.2506021183877022E-6</v>
      </c>
      <c r="S7300">
        <v>3.5024577048297717E-5</v>
      </c>
      <c r="T7300">
        <v>1.25152617505772E-4</v>
      </c>
    </row>
    <row r="7301" spans="1:20">
      <c r="A7301" s="10">
        <v>7295</v>
      </c>
      <c r="B7301" s="10">
        <v>6.9727812195547436E-8</v>
      </c>
      <c r="C7301" s="10">
        <v>5.3954358234178169E-6</v>
      </c>
      <c r="D7301" s="10">
        <v>1.185656487233896E-6</v>
      </c>
      <c r="E7301" s="10">
        <v>0</v>
      </c>
      <c r="F7301" s="10">
        <v>0</v>
      </c>
      <c r="G7301" s="10">
        <v>1.9431341851195848E-6</v>
      </c>
      <c r="H7301" s="10">
        <v>1.432958025838055E-6</v>
      </c>
      <c r="I7301" s="10">
        <v>1.7778789297942599E-6</v>
      </c>
      <c r="J7301" s="10">
        <v>4.7786370471420234E-6</v>
      </c>
      <c r="K7301">
        <v>7.5754653910197927E-7</v>
      </c>
      <c r="L7301">
        <v>0</v>
      </c>
      <c r="M7301">
        <v>2.3799644340416228E-6</v>
      </c>
      <c r="N7301">
        <v>7.5158470016276428E-10</v>
      </c>
      <c r="O7301">
        <v>9.5085263997858861E-7</v>
      </c>
      <c r="P7301">
        <v>2.627769291385782E-7</v>
      </c>
      <c r="Q7301">
        <v>0</v>
      </c>
      <c r="R7301">
        <v>0</v>
      </c>
      <c r="S7301">
        <v>2.9602218098662101E-5</v>
      </c>
      <c r="T7301">
        <v>1.3549663201077521E-4</v>
      </c>
    </row>
    <row r="7302" spans="1:20">
      <c r="A7302" s="10">
        <v>7296</v>
      </c>
      <c r="B7302" s="10">
        <v>0</v>
      </c>
      <c r="C7302" s="10">
        <v>1.450396805667839E-6</v>
      </c>
      <c r="D7302" s="10">
        <v>4.3834640793306899E-7</v>
      </c>
      <c r="E7302" s="10">
        <v>0</v>
      </c>
      <c r="F7302" s="10">
        <v>0</v>
      </c>
      <c r="G7302" s="10">
        <v>1.3200305328684429E-7</v>
      </c>
      <c r="H7302" s="10">
        <v>7.0926550766771843E-8</v>
      </c>
      <c r="I7302" s="10">
        <v>3.0459698812142661E-7</v>
      </c>
      <c r="J7302" s="10">
        <v>7.9481234892679635E-7</v>
      </c>
      <c r="K7302">
        <v>0</v>
      </c>
      <c r="L7302">
        <v>0</v>
      </c>
      <c r="M7302">
        <v>2.538566518673583E-7</v>
      </c>
      <c r="N7302">
        <v>7.6947957397616349E-10</v>
      </c>
      <c r="O7302">
        <v>1.5144600040756371E-7</v>
      </c>
      <c r="P7302">
        <v>0</v>
      </c>
      <c r="Q7302">
        <v>0</v>
      </c>
      <c r="R7302">
        <v>0</v>
      </c>
      <c r="S7302">
        <v>2.7628078063186029E-5</v>
      </c>
      <c r="T7302">
        <v>8.5999923148297606E-5</v>
      </c>
    </row>
    <row r="7303" spans="1:20">
      <c r="A7303" s="10">
        <v>7297</v>
      </c>
      <c r="B7303" s="10">
        <v>0</v>
      </c>
      <c r="C7303" s="10">
        <v>6.77196382692237E-7</v>
      </c>
      <c r="D7303" s="10">
        <v>1.7058269181060799E-7</v>
      </c>
      <c r="E7303" s="10">
        <v>0</v>
      </c>
      <c r="F7303" s="10">
        <v>0</v>
      </c>
      <c r="G7303" s="10">
        <v>2.579078306542676E-7</v>
      </c>
      <c r="H7303" s="10">
        <v>0</v>
      </c>
      <c r="I7303" s="10">
        <v>1.7854250954078611E-8</v>
      </c>
      <c r="J7303" s="10">
        <v>1.3886817633182561E-7</v>
      </c>
      <c r="K7303">
        <v>0</v>
      </c>
      <c r="L7303">
        <v>0</v>
      </c>
      <c r="M7303">
        <v>4.0854662352695319E-7</v>
      </c>
      <c r="N7303">
        <v>1.2615886038446399E-9</v>
      </c>
      <c r="O7303">
        <v>2.36128574810492E-8</v>
      </c>
      <c r="P7303">
        <v>0</v>
      </c>
      <c r="Q7303">
        <v>0</v>
      </c>
      <c r="R7303">
        <v>0</v>
      </c>
      <c r="S7303">
        <v>3.5857407603580993E-5</v>
      </c>
      <c r="T7303">
        <v>1.3386469111031969E-4</v>
      </c>
    </row>
    <row r="7304" spans="1:20">
      <c r="A7304" s="10">
        <v>7298</v>
      </c>
      <c r="B7304" s="10">
        <v>0</v>
      </c>
      <c r="C7304" s="10">
        <v>7.1967992241617109E-7</v>
      </c>
      <c r="D7304" s="10">
        <v>3.9184348815124899E-8</v>
      </c>
      <c r="E7304" s="10">
        <v>0</v>
      </c>
      <c r="F7304" s="10">
        <v>0</v>
      </c>
      <c r="G7304" s="10">
        <v>2.9108851205434669E-7</v>
      </c>
      <c r="H7304" s="10">
        <v>0</v>
      </c>
      <c r="I7304" s="10">
        <v>0</v>
      </c>
      <c r="J7304" s="10">
        <v>2.271895618556135E-7</v>
      </c>
      <c r="K7304">
        <v>0</v>
      </c>
      <c r="L7304">
        <v>0</v>
      </c>
      <c r="M7304">
        <v>4.6995602990968342E-7</v>
      </c>
      <c r="N7304">
        <v>4.294769715215796E-10</v>
      </c>
      <c r="O7304">
        <v>1.676042300047172E-10</v>
      </c>
      <c r="P7304">
        <v>0</v>
      </c>
      <c r="Q7304">
        <v>0</v>
      </c>
      <c r="R7304">
        <v>0</v>
      </c>
      <c r="S7304">
        <v>4.9971717594373151E-5</v>
      </c>
      <c r="T7304">
        <v>1.6170279931325421E-4</v>
      </c>
    </row>
    <row r="7305" spans="1:20">
      <c r="A7305" s="10">
        <v>7299</v>
      </c>
      <c r="B7305" s="10">
        <v>0</v>
      </c>
      <c r="C7305" s="10">
        <v>6.3401208355017605E-7</v>
      </c>
      <c r="D7305" s="10">
        <v>1.005403683621392E-8</v>
      </c>
      <c r="E7305" s="10">
        <v>0</v>
      </c>
      <c r="F7305" s="10">
        <v>0</v>
      </c>
      <c r="G7305" s="10">
        <v>2.8086158970500721E-7</v>
      </c>
      <c r="H7305" s="10">
        <v>0</v>
      </c>
      <c r="I7305" s="10">
        <v>0</v>
      </c>
      <c r="J7305" s="10">
        <v>1.9181859075870689E-7</v>
      </c>
      <c r="K7305">
        <v>0</v>
      </c>
      <c r="L7305">
        <v>1.154816682406195E-9</v>
      </c>
      <c r="M7305">
        <v>4.2896857106159583E-7</v>
      </c>
      <c r="N7305">
        <v>6.7105776800246806E-10</v>
      </c>
      <c r="O7305">
        <v>2.578526615457188E-11</v>
      </c>
      <c r="P7305">
        <v>0</v>
      </c>
      <c r="Q7305">
        <v>0</v>
      </c>
      <c r="R7305">
        <v>0</v>
      </c>
      <c r="S7305">
        <v>4.907349626635302E-5</v>
      </c>
      <c r="T7305">
        <v>1.4333685912096351E-4</v>
      </c>
    </row>
    <row r="7306" spans="1:20">
      <c r="A7306" s="10">
        <v>7300</v>
      </c>
      <c r="B7306" s="10">
        <v>0</v>
      </c>
      <c r="C7306" s="10">
        <v>3.0351642297614808E-7</v>
      </c>
      <c r="D7306" s="10">
        <v>0</v>
      </c>
      <c r="E7306" s="10">
        <v>0</v>
      </c>
      <c r="F7306" s="10">
        <v>0</v>
      </c>
      <c r="G7306" s="10">
        <v>2.219620924708486E-7</v>
      </c>
      <c r="H7306" s="10">
        <v>0</v>
      </c>
      <c r="I7306" s="10">
        <v>0</v>
      </c>
      <c r="J7306" s="10">
        <v>1.7091649124974221E-7</v>
      </c>
      <c r="K7306">
        <v>0</v>
      </c>
      <c r="L7306">
        <v>0</v>
      </c>
      <c r="M7306">
        <v>6.4173009124676481E-8</v>
      </c>
      <c r="N7306">
        <v>5.0105646677517622E-10</v>
      </c>
      <c r="O7306">
        <v>8.0578956733037128E-12</v>
      </c>
      <c r="P7306">
        <v>0</v>
      </c>
      <c r="Q7306">
        <v>0</v>
      </c>
      <c r="R7306">
        <v>0</v>
      </c>
      <c r="S7306">
        <v>4.3269222690126568E-5</v>
      </c>
      <c r="T7306">
        <v>1.9034941869025269E-4</v>
      </c>
    </row>
    <row r="7307" spans="1:20">
      <c r="A7307" s="10">
        <v>7301</v>
      </c>
      <c r="B7307" s="10">
        <v>0</v>
      </c>
      <c r="C7307" s="10">
        <v>0</v>
      </c>
      <c r="D7307" s="10">
        <v>2.8794377573882351E-10</v>
      </c>
      <c r="E7307" s="10">
        <v>0</v>
      </c>
      <c r="F7307" s="10">
        <v>0</v>
      </c>
      <c r="G7307" s="10">
        <v>8.1436603892888144E-9</v>
      </c>
      <c r="H7307" s="10">
        <v>0</v>
      </c>
      <c r="I7307" s="10">
        <v>0</v>
      </c>
      <c r="J7307" s="10">
        <v>7.6986650615318866E-8</v>
      </c>
      <c r="K7307">
        <v>0</v>
      </c>
      <c r="L7307">
        <v>0</v>
      </c>
      <c r="M7307">
        <v>2.189347626736725E-9</v>
      </c>
      <c r="N7307">
        <v>4.8316159296177702E-10</v>
      </c>
      <c r="O7307">
        <v>0</v>
      </c>
      <c r="P7307">
        <v>0</v>
      </c>
      <c r="Q7307">
        <v>0</v>
      </c>
      <c r="R7307">
        <v>0</v>
      </c>
      <c r="S7307">
        <v>5.7058275335057449E-5</v>
      </c>
      <c r="T7307">
        <v>1.9369677327885361E-4</v>
      </c>
    </row>
    <row r="7308" spans="1:20">
      <c r="A7308" s="10">
        <v>7302</v>
      </c>
      <c r="B7308" s="10">
        <v>1.5644250629830801E-7</v>
      </c>
      <c r="C7308" s="10">
        <v>1.5723289444218929E-8</v>
      </c>
      <c r="D7308" s="10">
        <v>2.6202883592232939E-9</v>
      </c>
      <c r="E7308" s="10">
        <v>3.5377930415473583E-8</v>
      </c>
      <c r="F7308" s="10">
        <v>0</v>
      </c>
      <c r="G7308" s="10">
        <v>5.7832298948259982E-8</v>
      </c>
      <c r="H7308" s="10">
        <v>5.952912912475533E-9</v>
      </c>
      <c r="I7308" s="10">
        <v>5.1796106509740838E-8</v>
      </c>
      <c r="J7308" s="10">
        <v>3.2447740607518622E-8</v>
      </c>
      <c r="K7308">
        <v>1.5731011843778938E-8</v>
      </c>
      <c r="L7308">
        <v>4.6192667296247801E-10</v>
      </c>
      <c r="M7308">
        <v>2.0787137896971201E-8</v>
      </c>
      <c r="N7308">
        <v>1.015981460755737E-8</v>
      </c>
      <c r="O7308">
        <v>1.544779179529055E-8</v>
      </c>
      <c r="P7308">
        <v>1.3591910127857499E-10</v>
      </c>
      <c r="Q7308">
        <v>0</v>
      </c>
      <c r="R7308">
        <v>1.351669113509924E-7</v>
      </c>
      <c r="S7308">
        <v>5.5422946078890203E-5</v>
      </c>
      <c r="T7308">
        <v>1.7297965892678949E-4</v>
      </c>
    </row>
    <row r="7309" spans="1:20">
      <c r="A7309" s="10">
        <v>7303</v>
      </c>
      <c r="B7309" s="10">
        <v>2.399366161675686E-5</v>
      </c>
      <c r="C7309" s="10">
        <v>1.6516100181536168E-5</v>
      </c>
      <c r="D7309" s="10">
        <v>1.6173954253497709E-5</v>
      </c>
      <c r="E7309" s="10">
        <v>2.508793271784446E-5</v>
      </c>
      <c r="F7309" s="10">
        <v>2.05106790165018E-5</v>
      </c>
      <c r="G7309" s="10">
        <v>2.00647169318473E-5</v>
      </c>
      <c r="H7309" s="10">
        <v>1.9955301741158489E-5</v>
      </c>
      <c r="I7309" s="10">
        <v>2.0920054076846231E-5</v>
      </c>
      <c r="J7309" s="10">
        <v>2.3958070112703309E-5</v>
      </c>
      <c r="K7309">
        <v>1.8326567348737449E-5</v>
      </c>
      <c r="L7309">
        <v>2.191642857329243E-5</v>
      </c>
      <c r="M7309">
        <v>2.255187949697468E-5</v>
      </c>
      <c r="N7309">
        <v>9.0885200918444135E-6</v>
      </c>
      <c r="O7309">
        <v>1.811517846686423E-5</v>
      </c>
      <c r="P7309">
        <v>2.4307772072660351E-5</v>
      </c>
      <c r="Q7309">
        <v>1.318426578408592E-5</v>
      </c>
      <c r="R7309">
        <v>2.710098659570074E-5</v>
      </c>
      <c r="S7309">
        <v>4.9096080199359027E-5</v>
      </c>
      <c r="T7309">
        <v>1.6607829645379671E-4</v>
      </c>
    </row>
    <row r="7310" spans="1:20">
      <c r="A7310" s="10">
        <v>7304</v>
      </c>
      <c r="B7310" s="10">
        <v>7.8025483662253923E-5</v>
      </c>
      <c r="C7310" s="10">
        <v>1.203730322639032E-4</v>
      </c>
      <c r="D7310" s="10">
        <v>1.4166906172212061E-4</v>
      </c>
      <c r="E7310" s="10">
        <v>1.161637680562628E-4</v>
      </c>
      <c r="F7310" s="10">
        <v>1.149090640458788E-4</v>
      </c>
      <c r="G7310" s="10">
        <v>8.5098598696818064E-5</v>
      </c>
      <c r="H7310" s="10">
        <v>1.4170851888496239E-4</v>
      </c>
      <c r="I7310" s="10">
        <v>8.0339918521385217E-5</v>
      </c>
      <c r="J7310" s="10">
        <v>1.4122425886763169E-4</v>
      </c>
      <c r="K7310">
        <v>1.0770415461711789E-4</v>
      </c>
      <c r="L7310">
        <v>1.3011417720088601E-4</v>
      </c>
      <c r="M7310">
        <v>1.2794727164827649E-4</v>
      </c>
      <c r="N7310">
        <v>5.0772984548626133E-5</v>
      </c>
      <c r="O7310">
        <v>1.147504299994189E-4</v>
      </c>
      <c r="P7310">
        <v>1.4488804032101139E-4</v>
      </c>
      <c r="Q7310">
        <v>1.02594454139982E-4</v>
      </c>
      <c r="R7310">
        <v>8.1995865862151323E-5</v>
      </c>
      <c r="S7310">
        <v>4.4149964004554473E-5</v>
      </c>
      <c r="T7310">
        <v>1.8961573096309861E-4</v>
      </c>
    </row>
    <row r="7311" spans="1:20">
      <c r="A7311" s="10">
        <v>7305</v>
      </c>
      <c r="B7311" s="10">
        <v>1.2975851944255001E-4</v>
      </c>
      <c r="C7311" s="10">
        <v>2.8450869384802769E-4</v>
      </c>
      <c r="D7311" s="10">
        <v>3.1531932655459022E-4</v>
      </c>
      <c r="E7311" s="10">
        <v>2.632518957454239E-4</v>
      </c>
      <c r="F7311" s="10">
        <v>3.0473312859050588E-4</v>
      </c>
      <c r="G7311" s="10">
        <v>1.8340067590906061E-4</v>
      </c>
      <c r="H7311" s="10">
        <v>3.1748900051437561E-4</v>
      </c>
      <c r="I7311" s="10">
        <v>1.700510118973208E-4</v>
      </c>
      <c r="J7311" s="10">
        <v>2.9348282561280817E-4</v>
      </c>
      <c r="K7311">
        <v>2.6745852817954642E-4</v>
      </c>
      <c r="L7311">
        <v>2.6571981086599271E-4</v>
      </c>
      <c r="M7311">
        <v>3.0876368503139699E-4</v>
      </c>
      <c r="N7311">
        <v>9.9045829302738499E-5</v>
      </c>
      <c r="O7311">
        <v>2.6015650873328878E-4</v>
      </c>
      <c r="P7311">
        <v>3.2128670426147292E-4</v>
      </c>
      <c r="Q7311">
        <v>2.9109506323575821E-4</v>
      </c>
      <c r="R7311">
        <v>1.4904023999907771E-4</v>
      </c>
      <c r="S7311">
        <v>3.3095585835604848E-5</v>
      </c>
      <c r="T7311">
        <v>1.6739273571368091E-4</v>
      </c>
    </row>
    <row r="7312" spans="1:20">
      <c r="A7312" s="10">
        <v>7306</v>
      </c>
      <c r="B7312" s="10">
        <v>2.0725092532640781E-4</v>
      </c>
      <c r="C7312" s="10">
        <v>3.7503758692416259E-4</v>
      </c>
      <c r="D7312" s="10">
        <v>3.6881329265597683E-4</v>
      </c>
      <c r="E7312" s="10">
        <v>3.900859052436154E-4</v>
      </c>
      <c r="F7312" s="10">
        <v>3.864923205153662E-4</v>
      </c>
      <c r="G7312" s="10">
        <v>2.9056547220872298E-4</v>
      </c>
      <c r="H7312" s="10">
        <v>3.9154417477623652E-4</v>
      </c>
      <c r="I7312" s="10">
        <v>2.4274869853443769E-4</v>
      </c>
      <c r="J7312" s="10">
        <v>3.8230132173961351E-4</v>
      </c>
      <c r="K7312">
        <v>3.6696919756768512E-4</v>
      </c>
      <c r="L7312">
        <v>3.2899067232771529E-4</v>
      </c>
      <c r="M7312">
        <v>3.9609555233708862E-4</v>
      </c>
      <c r="N7312">
        <v>2.3443484994213921E-4</v>
      </c>
      <c r="O7312">
        <v>2.8040315289997001E-4</v>
      </c>
      <c r="P7312">
        <v>4.2680591281624619E-4</v>
      </c>
      <c r="Q7312">
        <v>4.1596075432043391E-4</v>
      </c>
      <c r="R7312">
        <v>2.028363924524158E-4</v>
      </c>
      <c r="S7312">
        <v>1.8839587206513008E-5</v>
      </c>
      <c r="T7312">
        <v>1.7384998018439999E-4</v>
      </c>
    </row>
    <row r="7313" spans="1:20">
      <c r="A7313" s="10">
        <v>7307</v>
      </c>
      <c r="B7313" s="10">
        <v>2.8115859842280929E-4</v>
      </c>
      <c r="C7313" s="10">
        <v>4.2936526378898189E-4</v>
      </c>
      <c r="D7313" s="10">
        <v>4.2182918570650429E-4</v>
      </c>
      <c r="E7313" s="10">
        <v>5.551928777894655E-4</v>
      </c>
      <c r="F7313" s="10">
        <v>4.6845258114240742E-4</v>
      </c>
      <c r="G7313" s="10">
        <v>3.660097037508667E-4</v>
      </c>
      <c r="H7313" s="10">
        <v>4.4165252021699817E-4</v>
      </c>
      <c r="I7313" s="10">
        <v>3.419262674406877E-4</v>
      </c>
      <c r="J7313" s="10">
        <v>4.2546715586391488E-4</v>
      </c>
      <c r="K7313">
        <v>4.515051849556994E-4</v>
      </c>
      <c r="L7313">
        <v>3.6046084157372011E-4</v>
      </c>
      <c r="M7313">
        <v>4.5308775068813418E-4</v>
      </c>
      <c r="N7313">
        <v>2.6813298879614671E-4</v>
      </c>
      <c r="O7313">
        <v>3.5632417454694069E-4</v>
      </c>
      <c r="P7313">
        <v>4.1397170637164982E-4</v>
      </c>
      <c r="Q7313">
        <v>4.8833465500959506E-4</v>
      </c>
      <c r="R7313">
        <v>1.5176831592742359E-4</v>
      </c>
      <c r="S7313">
        <v>1.433375513916342E-5</v>
      </c>
      <c r="T7313">
        <v>6.2510180783810634E-5</v>
      </c>
    </row>
    <row r="7314" spans="1:20">
      <c r="A7314" s="10">
        <v>7308</v>
      </c>
      <c r="B7314" s="10">
        <v>3.0759580569359661E-4</v>
      </c>
      <c r="C7314" s="10">
        <v>4.4472948848709912E-4</v>
      </c>
      <c r="D7314" s="10">
        <v>4.4193129834289152E-4</v>
      </c>
      <c r="E7314" s="10">
        <v>5.8081428577531761E-4</v>
      </c>
      <c r="F7314" s="10">
        <v>5.3980639808797945E-4</v>
      </c>
      <c r="G7314" s="10">
        <v>3.9272357545610561E-4</v>
      </c>
      <c r="H7314" s="10">
        <v>4.7523853190751159E-4</v>
      </c>
      <c r="I7314" s="10">
        <v>3.9257247062882741E-4</v>
      </c>
      <c r="J7314" s="10">
        <v>4.3832191524926259E-4</v>
      </c>
      <c r="K7314">
        <v>4.9341985152079825E-4</v>
      </c>
      <c r="L7314">
        <v>4.1659297274981242E-4</v>
      </c>
      <c r="M7314">
        <v>4.6862803983209982E-4</v>
      </c>
      <c r="N7314">
        <v>2.2539596351967551E-4</v>
      </c>
      <c r="O7314">
        <v>3.8332706985389858E-4</v>
      </c>
      <c r="P7314">
        <v>5.0004329277091508E-4</v>
      </c>
      <c r="Q7314">
        <v>5.314226636209306E-4</v>
      </c>
      <c r="R7314">
        <v>2.040225777528934E-4</v>
      </c>
      <c r="S7314">
        <v>2.0096033050388119E-5</v>
      </c>
      <c r="T7314">
        <v>1.6529859922735109E-4</v>
      </c>
    </row>
    <row r="7315" spans="1:20">
      <c r="A7315" s="10">
        <v>7309</v>
      </c>
      <c r="B7315" s="10">
        <v>2.994899042550588E-4</v>
      </c>
      <c r="C7315" s="10">
        <v>4.2052621515958151E-4</v>
      </c>
      <c r="D7315" s="10">
        <v>4.3532340500839449E-4</v>
      </c>
      <c r="E7315" s="10">
        <v>5.4197271105606922E-4</v>
      </c>
      <c r="F7315" s="10">
        <v>5.0239630971601066E-4</v>
      </c>
      <c r="G7315" s="10">
        <v>3.6851672770783469E-4</v>
      </c>
      <c r="H7315" s="10">
        <v>4.5806642427349359E-4</v>
      </c>
      <c r="I7315" s="10">
        <v>3.6265647998283429E-4</v>
      </c>
      <c r="J7315" s="10">
        <v>4.385518395221081E-4</v>
      </c>
      <c r="K7315">
        <v>4.2901481540956178E-4</v>
      </c>
      <c r="L7315">
        <v>4.0282672065343591E-4</v>
      </c>
      <c r="M7315">
        <v>4.6112458651380929E-4</v>
      </c>
      <c r="N7315">
        <v>1.751751096445472E-4</v>
      </c>
      <c r="O7315">
        <v>3.6187457368655089E-4</v>
      </c>
      <c r="P7315">
        <v>4.6623396000427462E-4</v>
      </c>
      <c r="Q7315">
        <v>4.9624942167532599E-4</v>
      </c>
      <c r="R7315">
        <v>2.854493930052398E-4</v>
      </c>
      <c r="S7315">
        <v>1.8553427613956482E-5</v>
      </c>
      <c r="T7315">
        <v>1.5423819296280921E-4</v>
      </c>
    </row>
    <row r="7316" spans="1:20">
      <c r="A7316" s="10">
        <v>7310</v>
      </c>
      <c r="B7316" s="10">
        <v>2.293859945817098E-4</v>
      </c>
      <c r="C7316" s="10">
        <v>3.7050696048852822E-4</v>
      </c>
      <c r="D7316" s="10">
        <v>3.8849994801507068E-4</v>
      </c>
      <c r="E7316" s="10">
        <v>4.747805786480371E-4</v>
      </c>
      <c r="F7316" s="10">
        <v>4.1326972431954609E-4</v>
      </c>
      <c r="G7316" s="10">
        <v>3.2716646256418578E-4</v>
      </c>
      <c r="H7316" s="10">
        <v>3.8546447752882981E-4</v>
      </c>
      <c r="I7316" s="10">
        <v>2.7555240915059961E-4</v>
      </c>
      <c r="J7316" s="10">
        <v>3.7871304983353203E-4</v>
      </c>
      <c r="K7316">
        <v>3.171781239810831E-4</v>
      </c>
      <c r="L7316">
        <v>3.4084841663391328E-4</v>
      </c>
      <c r="M7316">
        <v>4.124038054084546E-4</v>
      </c>
      <c r="N7316">
        <v>1.363666422012782E-4</v>
      </c>
      <c r="O7316">
        <v>2.9720398356127811E-4</v>
      </c>
      <c r="P7316">
        <v>3.9382727229025341E-4</v>
      </c>
      <c r="Q7316">
        <v>4.1974580346441708E-4</v>
      </c>
      <c r="R7316">
        <v>2.2455528725000661E-4</v>
      </c>
      <c r="S7316">
        <v>2.495897543766123E-5</v>
      </c>
      <c r="T7316">
        <v>1.391837154445245E-4</v>
      </c>
    </row>
    <row r="7317" spans="1:20">
      <c r="A7317" s="10">
        <v>7311</v>
      </c>
      <c r="B7317" s="10">
        <v>1.2479690962597691E-4</v>
      </c>
      <c r="C7317" s="10">
        <v>2.6638854878877988E-4</v>
      </c>
      <c r="D7317" s="10">
        <v>2.7939376762408351E-4</v>
      </c>
      <c r="E7317" s="10">
        <v>2.7078181680420212E-4</v>
      </c>
      <c r="F7317" s="10">
        <v>2.8415135961446333E-4</v>
      </c>
      <c r="G7317" s="10">
        <v>2.255740359592511E-4</v>
      </c>
      <c r="H7317" s="10">
        <v>2.5971965412738458E-4</v>
      </c>
      <c r="I7317" s="10">
        <v>1.6612106591741311E-4</v>
      </c>
      <c r="J7317" s="10">
        <v>2.5319627690431032E-4</v>
      </c>
      <c r="K7317">
        <v>1.6523368162526481E-4</v>
      </c>
      <c r="L7317">
        <v>2.5067823696640082E-4</v>
      </c>
      <c r="M7317">
        <v>2.9449892865751419E-4</v>
      </c>
      <c r="N7317">
        <v>8.1365230945240217E-5</v>
      </c>
      <c r="O7317">
        <v>1.8288118151910061E-4</v>
      </c>
      <c r="P7317">
        <v>2.7672852651478599E-4</v>
      </c>
      <c r="Q7317">
        <v>2.9094916019354531E-4</v>
      </c>
      <c r="R7317">
        <v>1.163453328635975E-4</v>
      </c>
      <c r="S7317">
        <v>2.2321841047846739E-5</v>
      </c>
      <c r="T7317">
        <v>1.3994952270356771E-4</v>
      </c>
    </row>
    <row r="7318" spans="1:20">
      <c r="A7318" s="10">
        <v>7312</v>
      </c>
      <c r="B7318" s="10">
        <v>5.8918820630403428E-5</v>
      </c>
      <c r="C7318" s="10">
        <v>1.2879653493810079E-4</v>
      </c>
      <c r="D7318" s="10">
        <v>1.272706755689786E-4</v>
      </c>
      <c r="E7318" s="10">
        <v>1.3100418879655439E-4</v>
      </c>
      <c r="F7318" s="10">
        <v>1.113150654565193E-4</v>
      </c>
      <c r="G7318" s="10">
        <v>1.024357367279867E-4</v>
      </c>
      <c r="H7318" s="10">
        <v>1.096636136248405E-4</v>
      </c>
      <c r="I7318" s="10">
        <v>7.933644750346251E-5</v>
      </c>
      <c r="J7318" s="10">
        <v>1.075758740933413E-4</v>
      </c>
      <c r="K7318">
        <v>9.5637841750436314E-5</v>
      </c>
      <c r="L7318">
        <v>1.4698144409931949E-4</v>
      </c>
      <c r="M7318">
        <v>1.375456049350309E-4</v>
      </c>
      <c r="N7318">
        <v>4.0576870189538278E-5</v>
      </c>
      <c r="O7318">
        <v>9.9777451586853378E-5</v>
      </c>
      <c r="P7318">
        <v>1.0294585221026619E-4</v>
      </c>
      <c r="Q7318">
        <v>1.3834342300557859E-4</v>
      </c>
      <c r="R7318">
        <v>4.7246797331017841E-5</v>
      </c>
      <c r="S7318">
        <v>2.791445080626858E-5</v>
      </c>
      <c r="T7318">
        <v>1.6448420964973221E-4</v>
      </c>
    </row>
    <row r="7319" spans="1:20">
      <c r="A7319" s="10">
        <v>7313</v>
      </c>
      <c r="B7319" s="10">
        <v>1.791562793055713E-5</v>
      </c>
      <c r="C7319" s="10">
        <v>8.7879525374403531E-5</v>
      </c>
      <c r="D7319" s="10">
        <v>7.5701234482434621E-5</v>
      </c>
      <c r="E7319" s="10">
        <v>6.4808458086706338E-5</v>
      </c>
      <c r="F7319" s="10">
        <v>6.1028724593006711E-6</v>
      </c>
      <c r="G7319" s="10">
        <v>3.7382469263540463E-5</v>
      </c>
      <c r="H7319" s="10">
        <v>4.0034852047204557E-5</v>
      </c>
      <c r="I7319" s="10">
        <v>3.9589835500738212E-5</v>
      </c>
      <c r="J7319" s="10">
        <v>5.3008144988867888E-5</v>
      </c>
      <c r="K7319">
        <v>3.063850521753604E-5</v>
      </c>
      <c r="L7319">
        <v>9.5084631976368887E-5</v>
      </c>
      <c r="M7319">
        <v>4.9998188280024497E-5</v>
      </c>
      <c r="N7319">
        <v>6.7243164693949186E-6</v>
      </c>
      <c r="O7319">
        <v>1.3628790688330941E-4</v>
      </c>
      <c r="P7319">
        <v>6.1901636295301398E-6</v>
      </c>
      <c r="Q7319">
        <v>4.9856950052221821E-5</v>
      </c>
      <c r="R7319">
        <v>5.4723051026081597E-6</v>
      </c>
      <c r="S7319">
        <v>3.2065613427900149E-5</v>
      </c>
      <c r="T7319">
        <v>1.592543492446089E-4</v>
      </c>
    </row>
    <row r="7320" spans="1:20">
      <c r="A7320" s="10">
        <v>7314</v>
      </c>
      <c r="B7320" s="10">
        <v>1.6261811565077611E-5</v>
      </c>
      <c r="C7320" s="10">
        <v>9.1835886036502608E-5</v>
      </c>
      <c r="D7320" s="10">
        <v>7.1467643938610264E-5</v>
      </c>
      <c r="E7320" s="10">
        <v>7.6634347918799929E-5</v>
      </c>
      <c r="F7320" s="10">
        <v>0</v>
      </c>
      <c r="G7320" s="10">
        <v>5.7387256430420631E-5</v>
      </c>
      <c r="H7320" s="10">
        <v>4.350228317412177E-5</v>
      </c>
      <c r="I7320" s="10">
        <v>4.0667941910108763E-5</v>
      </c>
      <c r="J7320" s="10">
        <v>7.4466473637651765E-5</v>
      </c>
      <c r="K7320">
        <v>2.8027747164412881E-5</v>
      </c>
      <c r="L7320">
        <v>8.9907747576435751E-5</v>
      </c>
      <c r="M7320">
        <v>5.1150542430621209E-5</v>
      </c>
      <c r="N7320">
        <v>4.7728536377330214E-6</v>
      </c>
      <c r="O7320">
        <v>1.3795097059939211E-4</v>
      </c>
      <c r="P7320">
        <v>2.1805501418121782E-6</v>
      </c>
      <c r="Q7320">
        <v>4.2423442950084913E-5</v>
      </c>
      <c r="R7320">
        <v>3.215678560894159E-6</v>
      </c>
      <c r="S7320">
        <v>4.8366177961721603E-5</v>
      </c>
      <c r="T7320">
        <v>1.7598091504275211E-4</v>
      </c>
    </row>
    <row r="7321" spans="1:20">
      <c r="A7321" s="10">
        <v>7315</v>
      </c>
      <c r="B7321" s="10">
        <v>1.146483480011839E-5</v>
      </c>
      <c r="C7321" s="10">
        <v>8.9800539066046197E-5</v>
      </c>
      <c r="D7321" s="10">
        <v>6.7404875439860083E-5</v>
      </c>
      <c r="E7321" s="10">
        <v>6.4247471762276837E-5</v>
      </c>
      <c r="F7321" s="10">
        <v>0</v>
      </c>
      <c r="G7321" s="10">
        <v>5.7913385185368667E-5</v>
      </c>
      <c r="H7321" s="10">
        <v>4.5744237272430742E-5</v>
      </c>
      <c r="I7321" s="10">
        <v>3.6283187777519653E-5</v>
      </c>
      <c r="J7321" s="10">
        <v>8.9805842262342118E-5</v>
      </c>
      <c r="K7321">
        <v>2.0931586040508229E-5</v>
      </c>
      <c r="L7321">
        <v>5.6250976247920447E-5</v>
      </c>
      <c r="M7321">
        <v>5.4817452057886777E-5</v>
      </c>
      <c r="N7321">
        <v>3.251865416807801E-6</v>
      </c>
      <c r="O7321">
        <v>1.26325895007663E-4</v>
      </c>
      <c r="P7321">
        <v>7.3305701956244769E-6</v>
      </c>
      <c r="Q7321">
        <v>4.0285139840050982E-5</v>
      </c>
      <c r="R7321">
        <v>2.1593314093334042E-6</v>
      </c>
      <c r="S7321">
        <v>4.0966896994744453E-5</v>
      </c>
      <c r="T7321">
        <v>1.050801463653337E-4</v>
      </c>
    </row>
    <row r="7322" spans="1:20">
      <c r="A7322" s="10">
        <v>7316</v>
      </c>
      <c r="B7322" s="10">
        <v>3.6793784020419989E-6</v>
      </c>
      <c r="C7322" s="10">
        <v>6.0313489358769798E-5</v>
      </c>
      <c r="D7322" s="10">
        <v>3.577912332370611E-5</v>
      </c>
      <c r="E7322" s="10">
        <v>2.951283081494315E-5</v>
      </c>
      <c r="F7322" s="10">
        <v>0</v>
      </c>
      <c r="G7322" s="10">
        <v>4.4801901624225509E-5</v>
      </c>
      <c r="H7322" s="10">
        <v>3.3120682260340313E-5</v>
      </c>
      <c r="I7322" s="10">
        <v>2.1791022284775749E-5</v>
      </c>
      <c r="J7322" s="10">
        <v>6.9337347028241799E-5</v>
      </c>
      <c r="K7322">
        <v>1.196859624545512E-5</v>
      </c>
      <c r="L7322">
        <v>1.04621483455101E-5</v>
      </c>
      <c r="M7322">
        <v>3.6942273020055497E-5</v>
      </c>
      <c r="N7322">
        <v>1.9631034470775131E-6</v>
      </c>
      <c r="O7322">
        <v>8.2922687818224702E-5</v>
      </c>
      <c r="P7322">
        <v>7.484611843740196E-6</v>
      </c>
      <c r="Q7322">
        <v>1.8963841938016871E-5</v>
      </c>
      <c r="R7322">
        <v>7.9639258937012896E-7</v>
      </c>
      <c r="S7322">
        <v>2.9278843693811249E-5</v>
      </c>
      <c r="T7322">
        <v>3.2596947275018013E-5</v>
      </c>
    </row>
    <row r="7323" spans="1:20">
      <c r="A7323" s="10">
        <v>7317</v>
      </c>
      <c r="B7323" s="10">
        <v>8.7036134371747166E-8</v>
      </c>
      <c r="C7323" s="10">
        <v>2.2177250837068559E-5</v>
      </c>
      <c r="D7323" s="10">
        <v>1.412722829976297E-5</v>
      </c>
      <c r="E7323" s="10">
        <v>9.2511677857575812E-6</v>
      </c>
      <c r="F7323" s="10">
        <v>0</v>
      </c>
      <c r="G7323" s="10">
        <v>2.5986511208197049E-5</v>
      </c>
      <c r="H7323" s="10">
        <v>1.2020162591895129E-5</v>
      </c>
      <c r="I7323" s="10">
        <v>1.0685967095075979E-5</v>
      </c>
      <c r="J7323" s="10">
        <v>3.1191044880552928E-5</v>
      </c>
      <c r="K7323">
        <v>9.3742082765318909E-6</v>
      </c>
      <c r="L7323">
        <v>0</v>
      </c>
      <c r="M7323">
        <v>2.163955411452582E-5</v>
      </c>
      <c r="N7323">
        <v>6.6175243361950059E-8</v>
      </c>
      <c r="O7323">
        <v>2.1858737663682511E-5</v>
      </c>
      <c r="P7323">
        <v>7.4827995890564808E-6</v>
      </c>
      <c r="Q7323">
        <v>1.886065930656396E-5</v>
      </c>
      <c r="R7323">
        <v>6.5113859508249548E-8</v>
      </c>
      <c r="S7323">
        <v>2.4211924939523009E-5</v>
      </c>
      <c r="T7323">
        <v>5.0534844157673533E-5</v>
      </c>
    </row>
    <row r="7324" spans="1:20">
      <c r="A7324" s="10">
        <v>7318</v>
      </c>
      <c r="B7324" s="10">
        <v>0</v>
      </c>
      <c r="C7324" s="10">
        <v>1.154108716089668E-5</v>
      </c>
      <c r="D7324" s="10">
        <v>5.4040136055559437E-6</v>
      </c>
      <c r="E7324" s="10">
        <v>1.2071741145670051E-6</v>
      </c>
      <c r="F7324" s="10">
        <v>0</v>
      </c>
      <c r="G7324" s="10">
        <v>8.4512511768785254E-6</v>
      </c>
      <c r="H7324" s="10">
        <v>3.7703775112351899E-6</v>
      </c>
      <c r="I7324" s="10">
        <v>3.4103699429197418E-6</v>
      </c>
      <c r="J7324" s="10">
        <v>1.180512994191113E-5</v>
      </c>
      <c r="K7324">
        <v>5.0943898667837843E-6</v>
      </c>
      <c r="L7324">
        <v>3.4644500472185838E-8</v>
      </c>
      <c r="M7324">
        <v>8.8701679306587516E-6</v>
      </c>
      <c r="N7324">
        <v>8.4105906922976E-10</v>
      </c>
      <c r="O7324">
        <v>3.355846294391165E-6</v>
      </c>
      <c r="P7324">
        <v>6.1507923965264458E-6</v>
      </c>
      <c r="Q7324">
        <v>1.228620337865754E-6</v>
      </c>
      <c r="R7324">
        <v>0</v>
      </c>
      <c r="S7324">
        <v>1.8992713809403259E-5</v>
      </c>
      <c r="T7324">
        <v>1.6156407061772651E-4</v>
      </c>
    </row>
    <row r="7325" spans="1:20">
      <c r="A7325" s="10">
        <v>7319</v>
      </c>
      <c r="B7325" s="10">
        <v>0</v>
      </c>
      <c r="C7325" s="10">
        <v>5.4643730311760361E-6</v>
      </c>
      <c r="D7325" s="10">
        <v>1.664228640637678E-6</v>
      </c>
      <c r="E7325" s="10">
        <v>0</v>
      </c>
      <c r="F7325" s="10">
        <v>0</v>
      </c>
      <c r="G7325" s="10">
        <v>1.3603511211679681E-6</v>
      </c>
      <c r="H7325" s="10">
        <v>1.2474655095201619E-6</v>
      </c>
      <c r="I7325" s="10">
        <v>3.444657038441264E-7</v>
      </c>
      <c r="J7325" s="10">
        <v>4.7984150991351173E-6</v>
      </c>
      <c r="K7325">
        <v>5.1912339084470485E-7</v>
      </c>
      <c r="L7325">
        <v>0</v>
      </c>
      <c r="M7325">
        <v>2.3844866930738991E-6</v>
      </c>
      <c r="N7325">
        <v>8.4105906922976E-10</v>
      </c>
      <c r="O7325">
        <v>3.3830349773755038E-7</v>
      </c>
      <c r="P7325">
        <v>8.8800479502002313E-8</v>
      </c>
      <c r="Q7325">
        <v>0</v>
      </c>
      <c r="R7325">
        <v>0</v>
      </c>
      <c r="S7325">
        <v>1.7105413904142849E-5</v>
      </c>
      <c r="T7325">
        <v>1.7316711649389019E-4</v>
      </c>
    </row>
    <row r="7326" spans="1:20">
      <c r="A7326" s="10">
        <v>7320</v>
      </c>
      <c r="B7326" s="10">
        <v>0</v>
      </c>
      <c r="C7326" s="10">
        <v>1.3782185856007831E-6</v>
      </c>
      <c r="D7326" s="10">
        <v>8.4021993760588703E-7</v>
      </c>
      <c r="E7326" s="10">
        <v>0</v>
      </c>
      <c r="F7326" s="10">
        <v>0</v>
      </c>
      <c r="G7326" s="10">
        <v>9.8632984435851499E-8</v>
      </c>
      <c r="H7326" s="10">
        <v>2.458675966650728E-8</v>
      </c>
      <c r="I7326" s="10">
        <v>0</v>
      </c>
      <c r="J7326" s="10">
        <v>8.027395938814929E-7</v>
      </c>
      <c r="K7326">
        <v>0</v>
      </c>
      <c r="L7326">
        <v>0</v>
      </c>
      <c r="M7326">
        <v>2.2578993311148749E-7</v>
      </c>
      <c r="N7326">
        <v>6.9790007872256687E-10</v>
      </c>
      <c r="O7326">
        <v>1.5215187206854509E-7</v>
      </c>
      <c r="P7326">
        <v>0</v>
      </c>
      <c r="Q7326">
        <v>0</v>
      </c>
      <c r="R7326">
        <v>0</v>
      </c>
      <c r="S7326">
        <v>1.7257638459352448E-5</v>
      </c>
      <c r="T7326">
        <v>1.7070596245154221E-4</v>
      </c>
    </row>
    <row r="7327" spans="1:20">
      <c r="A7327" s="10">
        <v>7321</v>
      </c>
      <c r="B7327" s="10">
        <v>0</v>
      </c>
      <c r="C7327" s="10">
        <v>5.6630120477367895E-7</v>
      </c>
      <c r="D7327" s="10">
        <v>1.816685271765527E-7</v>
      </c>
      <c r="E7327" s="10">
        <v>0</v>
      </c>
      <c r="F7327" s="10">
        <v>0</v>
      </c>
      <c r="G7327" s="10">
        <v>2.5870325794810512E-7</v>
      </c>
      <c r="H7327" s="10">
        <v>0</v>
      </c>
      <c r="I7327" s="10">
        <v>0</v>
      </c>
      <c r="J7327" s="10">
        <v>2.3329288065248142E-8</v>
      </c>
      <c r="K7327">
        <v>0</v>
      </c>
      <c r="L7327">
        <v>0</v>
      </c>
      <c r="M7327">
        <v>1.8699182189013671E-8</v>
      </c>
      <c r="N7327">
        <v>3.9368722389478129E-10</v>
      </c>
      <c r="O7327">
        <v>5.5391049244379489E-8</v>
      </c>
      <c r="P7327">
        <v>0</v>
      </c>
      <c r="Q7327">
        <v>0</v>
      </c>
      <c r="R7327">
        <v>0</v>
      </c>
      <c r="S7327">
        <v>1.3951822471618961E-5</v>
      </c>
      <c r="T7327">
        <v>1.7992717202418231E-4</v>
      </c>
    </row>
    <row r="7328" spans="1:20">
      <c r="A7328" s="10">
        <v>7322</v>
      </c>
      <c r="B7328" s="10">
        <v>0</v>
      </c>
      <c r="C7328" s="10">
        <v>6.2323790749647734E-7</v>
      </c>
      <c r="D7328" s="10">
        <v>3.8392503431843139E-9</v>
      </c>
      <c r="E7328" s="10">
        <v>0</v>
      </c>
      <c r="F7328" s="10">
        <v>0</v>
      </c>
      <c r="G7328" s="10">
        <v>2.8067220225409361E-7</v>
      </c>
      <c r="H7328" s="10">
        <v>0</v>
      </c>
      <c r="I7328" s="10">
        <v>0</v>
      </c>
      <c r="J7328" s="10">
        <v>1.178246871982229E-9</v>
      </c>
      <c r="K7328">
        <v>0</v>
      </c>
      <c r="L7328">
        <v>0</v>
      </c>
      <c r="M7328">
        <v>0</v>
      </c>
      <c r="N7328">
        <v>3.9368722389478129E-10</v>
      </c>
      <c r="O7328">
        <v>5.2182932380314838E-8</v>
      </c>
      <c r="P7328">
        <v>0</v>
      </c>
      <c r="Q7328">
        <v>0</v>
      </c>
      <c r="R7328">
        <v>0</v>
      </c>
      <c r="S7328">
        <v>1.2671003299412831E-5</v>
      </c>
      <c r="T7328">
        <v>1.8225521523589579E-4</v>
      </c>
    </row>
    <row r="7329" spans="1:20">
      <c r="A7329" s="10">
        <v>7323</v>
      </c>
      <c r="B7329" s="10">
        <v>0</v>
      </c>
      <c r="C7329" s="10">
        <v>6.2236195822381885E-7</v>
      </c>
      <c r="D7329" s="10">
        <v>2.3995314644901959E-11</v>
      </c>
      <c r="E7329" s="10">
        <v>0</v>
      </c>
      <c r="F7329" s="10">
        <v>0</v>
      </c>
      <c r="G7329" s="10">
        <v>2.8086158970500721E-7</v>
      </c>
      <c r="H7329" s="10">
        <v>0</v>
      </c>
      <c r="I7329" s="10">
        <v>0</v>
      </c>
      <c r="J7329" s="10">
        <v>1.2984280529244171E-7</v>
      </c>
      <c r="K7329">
        <v>0</v>
      </c>
      <c r="L7329">
        <v>0</v>
      </c>
      <c r="M7329">
        <v>0</v>
      </c>
      <c r="N7329">
        <v>3.4000260245458388E-10</v>
      </c>
      <c r="O7329">
        <v>4.7618940270955621E-8</v>
      </c>
      <c r="P7329">
        <v>0</v>
      </c>
      <c r="Q7329">
        <v>0</v>
      </c>
      <c r="R7329">
        <v>0</v>
      </c>
      <c r="S7329">
        <v>1.8884221528026511E-5</v>
      </c>
      <c r="T7329">
        <v>1.8210275126779609E-4</v>
      </c>
    </row>
    <row r="7330" spans="1:20">
      <c r="A7330" s="10">
        <v>7324</v>
      </c>
      <c r="B7330" s="10">
        <v>0</v>
      </c>
      <c r="C7330" s="10">
        <v>3.5957717642628799E-7</v>
      </c>
      <c r="D7330" s="10">
        <v>1.4397188786941181E-10</v>
      </c>
      <c r="E7330" s="10">
        <v>0</v>
      </c>
      <c r="F7330" s="10">
        <v>0</v>
      </c>
      <c r="G7330" s="10">
        <v>2.3256778972201549E-7</v>
      </c>
      <c r="H7330" s="10">
        <v>0</v>
      </c>
      <c r="I7330" s="10">
        <v>0</v>
      </c>
      <c r="J7330" s="10">
        <v>1.711050107492593E-7</v>
      </c>
      <c r="K7330">
        <v>0</v>
      </c>
      <c r="L7330">
        <v>0</v>
      </c>
      <c r="M7330">
        <v>0</v>
      </c>
      <c r="N7330">
        <v>3.4000260245458388E-10</v>
      </c>
      <c r="O7330">
        <v>4.7487865168003223E-8</v>
      </c>
      <c r="P7330">
        <v>0</v>
      </c>
      <c r="Q7330">
        <v>0</v>
      </c>
      <c r="R7330">
        <v>0</v>
      </c>
      <c r="S7330">
        <v>1.6400153270498499E-5</v>
      </c>
      <c r="T7330">
        <v>1.9736688641831471E-4</v>
      </c>
    </row>
    <row r="7331" spans="1:20">
      <c r="A7331" s="10">
        <v>7325</v>
      </c>
      <c r="B7331" s="10">
        <v>0</v>
      </c>
      <c r="C7331" s="10">
        <v>0</v>
      </c>
      <c r="D7331" s="10">
        <v>0</v>
      </c>
      <c r="E7331" s="10">
        <v>0</v>
      </c>
      <c r="F7331" s="10">
        <v>0</v>
      </c>
      <c r="G7331" s="10">
        <v>1.249957176030376E-8</v>
      </c>
      <c r="H7331" s="10">
        <v>0</v>
      </c>
      <c r="I7331" s="10">
        <v>0</v>
      </c>
      <c r="J7331" s="10">
        <v>9.9608990557377675E-8</v>
      </c>
      <c r="K7331">
        <v>0</v>
      </c>
      <c r="L7331">
        <v>1.154816682406195E-9</v>
      </c>
      <c r="M7331">
        <v>3.5890944700602062E-11</v>
      </c>
      <c r="N7331">
        <v>3.2210772864118468E-10</v>
      </c>
      <c r="O7331">
        <v>2.9072887589279791E-8</v>
      </c>
      <c r="P7331">
        <v>0</v>
      </c>
      <c r="Q7331">
        <v>0</v>
      </c>
      <c r="R7331">
        <v>0</v>
      </c>
      <c r="S7331">
        <v>1.1843063178925601E-5</v>
      </c>
      <c r="T7331">
        <v>1.9720110241113511E-4</v>
      </c>
    </row>
    <row r="7332" spans="1:20">
      <c r="A7332" s="10">
        <v>7326</v>
      </c>
      <c r="B7332" s="10">
        <v>3.090771817178522E-9</v>
      </c>
      <c r="C7332" s="10">
        <v>4.3797463632921809E-10</v>
      </c>
      <c r="D7332" s="10">
        <v>3.1193909038372552E-11</v>
      </c>
      <c r="E7332" s="10">
        <v>3.7264139969484523E-9</v>
      </c>
      <c r="F7332" s="10">
        <v>0</v>
      </c>
      <c r="G7332" s="10">
        <v>2.316208524674469E-9</v>
      </c>
      <c r="H7332" s="10">
        <v>1.5835540124191129E-9</v>
      </c>
      <c r="I7332" s="10">
        <v>7.9448527708278614E-10</v>
      </c>
      <c r="J7332" s="10">
        <v>3.2048314917916638E-10</v>
      </c>
      <c r="K7332">
        <v>0</v>
      </c>
      <c r="L7332">
        <v>4.0418583884216821E-10</v>
      </c>
      <c r="M7332">
        <v>4.6299318663776646E-9</v>
      </c>
      <c r="N7332">
        <v>5.9768878536753158E-9</v>
      </c>
      <c r="O7332">
        <v>3.1586951039350549E-10</v>
      </c>
      <c r="P7332">
        <v>2.7183820255714998E-10</v>
      </c>
      <c r="Q7332">
        <v>0</v>
      </c>
      <c r="R7332">
        <v>2.8382964401031849E-9</v>
      </c>
      <c r="S7332">
        <v>2.2039981884084751E-5</v>
      </c>
      <c r="T7332">
        <v>1.8600087644541971E-4</v>
      </c>
    </row>
    <row r="7333" spans="1:20">
      <c r="A7333" s="10">
        <v>7327</v>
      </c>
      <c r="B7333" s="10">
        <v>1.3492022582656709E-6</v>
      </c>
      <c r="C7333" s="10">
        <v>7.5793481702634671E-7</v>
      </c>
      <c r="D7333" s="10">
        <v>4.2294861452543541E-7</v>
      </c>
      <c r="E7333" s="10">
        <v>1.363234952605873E-6</v>
      </c>
      <c r="F7333" s="10">
        <v>1.1281909723376499E-7</v>
      </c>
      <c r="G7333" s="10">
        <v>1.495768830194786E-6</v>
      </c>
      <c r="H7333" s="10">
        <v>2.450247708781997E-6</v>
      </c>
      <c r="I7333" s="10">
        <v>1.089737673827034E-6</v>
      </c>
      <c r="J7333" s="10">
        <v>3.9401847905707487E-6</v>
      </c>
      <c r="K7333">
        <v>5.4463712567883384E-7</v>
      </c>
      <c r="L7333">
        <v>1.7983382786770469E-6</v>
      </c>
      <c r="M7333">
        <v>4.5087550643322578E-7</v>
      </c>
      <c r="N7333">
        <v>2.3813603327180922E-8</v>
      </c>
      <c r="O7333">
        <v>2.3295644988043479E-7</v>
      </c>
      <c r="P7333">
        <v>2.1580781837341208E-6</v>
      </c>
      <c r="Q7333">
        <v>1.9713122147866089E-7</v>
      </c>
      <c r="R7333">
        <v>1.4301535753659139E-6</v>
      </c>
      <c r="S7333">
        <v>1.396603439987339E-5</v>
      </c>
      <c r="T7333">
        <v>1.964753176900528E-4</v>
      </c>
    </row>
    <row r="7334" spans="1:20">
      <c r="A7334" s="10">
        <v>7328</v>
      </c>
      <c r="B7334" s="10">
        <v>1.097139307950584E-5</v>
      </c>
      <c r="C7334" s="10">
        <v>7.3231768054745079E-6</v>
      </c>
      <c r="D7334" s="10">
        <v>6.273789771975689E-6</v>
      </c>
      <c r="E7334" s="10">
        <v>1.6455982225857578E-5</v>
      </c>
      <c r="F7334" s="10">
        <v>3.5199558336934701E-6</v>
      </c>
      <c r="G7334" s="10">
        <v>1.1011887880388479E-5</v>
      </c>
      <c r="H7334" s="10">
        <v>2.2860233646627421E-5</v>
      </c>
      <c r="I7334" s="10">
        <v>8.4649127215754538E-6</v>
      </c>
      <c r="J7334" s="10">
        <v>2.4682241848667281E-5</v>
      </c>
      <c r="K7334">
        <v>4.3886450580892489E-6</v>
      </c>
      <c r="L7334">
        <v>1.8796157203056481E-5</v>
      </c>
      <c r="M7334">
        <v>9.3311584025822252E-6</v>
      </c>
      <c r="N7334">
        <v>2.3045532974517559E-6</v>
      </c>
      <c r="O7334">
        <v>3.7957851046421851E-6</v>
      </c>
      <c r="P7334">
        <v>1.99631180002907E-5</v>
      </c>
      <c r="Q7334">
        <v>5.536637861777116E-6</v>
      </c>
      <c r="R7334">
        <v>9.5755217429661532E-6</v>
      </c>
      <c r="S7334">
        <v>3.1726759550757692E-5</v>
      </c>
      <c r="T7334">
        <v>2.031711043031786E-4</v>
      </c>
    </row>
    <row r="7335" spans="1:20">
      <c r="A7335" s="10">
        <v>7329</v>
      </c>
      <c r="B7335" s="10">
        <v>1.8082418340899351E-5</v>
      </c>
      <c r="C7335" s="10">
        <v>2.1079077613683041E-5</v>
      </c>
      <c r="D7335" s="10">
        <v>2.2106876783636649E-5</v>
      </c>
      <c r="E7335" s="10">
        <v>3.9140274404170381E-5</v>
      </c>
      <c r="F7335" s="10">
        <v>2.443266082828853E-5</v>
      </c>
      <c r="G7335" s="10">
        <v>2.5479892201504881E-5</v>
      </c>
      <c r="H7335" s="10">
        <v>5.5289750838386703E-5</v>
      </c>
      <c r="I7335" s="10">
        <v>1.7450640877171069E-5</v>
      </c>
      <c r="J7335" s="10">
        <v>4.1018844456644103E-5</v>
      </c>
      <c r="K7335">
        <v>2.0307802261490382E-5</v>
      </c>
      <c r="L7335">
        <v>7.0715906872361321E-5</v>
      </c>
      <c r="M7335">
        <v>1.802407800556344E-5</v>
      </c>
      <c r="N7335">
        <v>5.5692985496867513E-6</v>
      </c>
      <c r="O7335">
        <v>1.7573010208592089E-5</v>
      </c>
      <c r="P7335">
        <v>7.1817795554548203E-5</v>
      </c>
      <c r="Q7335">
        <v>2.3270614422634681E-5</v>
      </c>
      <c r="R7335">
        <v>2.58725607658498E-5</v>
      </c>
      <c r="S7335">
        <v>5.5600042761389037E-5</v>
      </c>
      <c r="T7335">
        <v>1.926415509897605E-4</v>
      </c>
    </row>
    <row r="7336" spans="1:20">
      <c r="A7336" s="10">
        <v>7330</v>
      </c>
      <c r="B7336" s="10">
        <v>2.3999966791263909E-5</v>
      </c>
      <c r="C7336" s="10">
        <v>3.0413896012422649E-5</v>
      </c>
      <c r="D7336" s="10">
        <v>5.3043511057800883E-5</v>
      </c>
      <c r="E7336" s="10">
        <v>4.9319664313501181E-5</v>
      </c>
      <c r="F7336" s="10">
        <v>3.6924826971027539E-5</v>
      </c>
      <c r="G7336" s="10">
        <v>3.282972751479091E-5</v>
      </c>
      <c r="H7336" s="10">
        <v>1.085411321993742E-4</v>
      </c>
      <c r="I7336" s="10">
        <v>3.2859736273383067E-5</v>
      </c>
      <c r="J7336" s="10">
        <v>6.7784130158732452E-5</v>
      </c>
      <c r="K7336">
        <v>3.9934967883971261E-5</v>
      </c>
      <c r="L7336">
        <v>1.4393368078153011E-4</v>
      </c>
      <c r="M7336">
        <v>3.3156506940319413E-5</v>
      </c>
      <c r="N7336">
        <v>8.5180180935178885E-6</v>
      </c>
      <c r="O7336">
        <v>2.9357494344636539E-5</v>
      </c>
      <c r="P7336">
        <v>1.4644703241267659E-4</v>
      </c>
      <c r="Q7336">
        <v>3.4574455860363087E-5</v>
      </c>
      <c r="R7336">
        <v>3.8004858899070868E-5</v>
      </c>
      <c r="S7336">
        <v>5.2203112607892298E-5</v>
      </c>
      <c r="T7336">
        <v>1.9825814847086021E-4</v>
      </c>
    </row>
    <row r="7337" spans="1:20">
      <c r="A7337" s="10">
        <v>7331</v>
      </c>
      <c r="B7337" s="10">
        <v>4.4104497867377767E-5</v>
      </c>
      <c r="C7337" s="10">
        <v>3.9966727235761028E-5</v>
      </c>
      <c r="D7337" s="10">
        <v>7.6557510284952293E-5</v>
      </c>
      <c r="E7337" s="10">
        <v>6.6941864603792635E-5</v>
      </c>
      <c r="F7337" s="10">
        <v>3.1723615879446001E-5</v>
      </c>
      <c r="G7337" s="10">
        <v>4.2262273670645407E-5</v>
      </c>
      <c r="H7337" s="10">
        <v>1.5410017074642891E-4</v>
      </c>
      <c r="I7337" s="10">
        <v>6.0883978026114271E-5</v>
      </c>
      <c r="J7337" s="10">
        <v>9.3675728131542907E-5</v>
      </c>
      <c r="K7337">
        <v>5.6143833792210982E-5</v>
      </c>
      <c r="L7337">
        <v>1.5229432259881439E-4</v>
      </c>
      <c r="M7337">
        <v>3.08073162995377E-5</v>
      </c>
      <c r="N7337">
        <v>8.35411670740174E-6</v>
      </c>
      <c r="O7337">
        <v>3.4091435531641408E-5</v>
      </c>
      <c r="P7337">
        <v>1.7532730427781659E-4</v>
      </c>
      <c r="Q7337">
        <v>4.9543848608212763E-5</v>
      </c>
      <c r="R7337">
        <v>5.4510067487331097E-5</v>
      </c>
      <c r="S7337">
        <v>4.7992198347894828E-5</v>
      </c>
      <c r="T7337">
        <v>2.2851928251136811E-4</v>
      </c>
    </row>
    <row r="7338" spans="1:20">
      <c r="A7338" s="10">
        <v>7332</v>
      </c>
      <c r="B7338" s="10">
        <v>7.4746026407180295E-5</v>
      </c>
      <c r="C7338" s="10">
        <v>7.5038505404276734E-5</v>
      </c>
      <c r="D7338" s="10">
        <v>9.1709863417560429E-5</v>
      </c>
      <c r="E7338" s="10">
        <v>6.1205165268268181E-5</v>
      </c>
      <c r="F7338" s="10">
        <v>5.8725599328539241E-5</v>
      </c>
      <c r="G7338" s="10">
        <v>3.9260771389526013E-5</v>
      </c>
      <c r="H7338" s="10">
        <v>1.7430204851631061E-4</v>
      </c>
      <c r="I7338" s="10">
        <v>6.4304228476843564E-5</v>
      </c>
      <c r="J7338" s="10">
        <v>1.2052623642988179E-4</v>
      </c>
      <c r="K7338">
        <v>4.0613785624736333E-5</v>
      </c>
      <c r="L7338">
        <v>1.6186552987384819E-4</v>
      </c>
      <c r="M7338">
        <v>3.7278762291180683E-5</v>
      </c>
      <c r="N7338">
        <v>6.2528424658925176E-6</v>
      </c>
      <c r="O7338">
        <v>3.0772476672063498E-5</v>
      </c>
      <c r="P7338">
        <v>1.7073292151003109E-4</v>
      </c>
      <c r="Q7338">
        <v>9.855710297082452E-5</v>
      </c>
      <c r="R7338">
        <v>6.7369595604021545E-5</v>
      </c>
      <c r="S7338">
        <v>4.7278637205129878E-5</v>
      </c>
      <c r="T7338">
        <v>2.1683658779516401E-4</v>
      </c>
    </row>
    <row r="7339" spans="1:20">
      <c r="A7339" s="10">
        <v>7333</v>
      </c>
      <c r="B7339" s="10">
        <v>6.9589351799681469E-5</v>
      </c>
      <c r="C7339" s="10">
        <v>9.9198193685859961E-5</v>
      </c>
      <c r="D7339" s="10">
        <v>1.1311024975140441E-4</v>
      </c>
      <c r="E7339" s="10">
        <v>3.0025465767634461E-5</v>
      </c>
      <c r="F7339" s="10">
        <v>1.1237523069171E-4</v>
      </c>
      <c r="G7339" s="10">
        <v>4.2211963841247448E-5</v>
      </c>
      <c r="H7339" s="10">
        <v>1.7600926976260489E-4</v>
      </c>
      <c r="I7339" s="10">
        <v>3.9494043688620997E-5</v>
      </c>
      <c r="J7339" s="10">
        <v>1.3928186116507219E-4</v>
      </c>
      <c r="K7339">
        <v>3.5155247413475061E-5</v>
      </c>
      <c r="L7339">
        <v>1.7498322248617689E-4</v>
      </c>
      <c r="M7339">
        <v>4.907609248515452E-5</v>
      </c>
      <c r="N7339">
        <v>6.8170365211998192E-6</v>
      </c>
      <c r="O7339">
        <v>2.48062057764028E-5</v>
      </c>
      <c r="P7339">
        <v>1.99732167895157E-4</v>
      </c>
      <c r="Q7339">
        <v>1.3504391324776089E-4</v>
      </c>
      <c r="R7339">
        <v>7.1387788570137031E-5</v>
      </c>
      <c r="S7339">
        <v>7.7783266142151121E-5</v>
      </c>
      <c r="T7339">
        <v>2.168597703081675E-4</v>
      </c>
    </row>
    <row r="7340" spans="1:20">
      <c r="A7340" s="10">
        <v>7334</v>
      </c>
      <c r="B7340" s="10">
        <v>2.8356292218247979E-5</v>
      </c>
      <c r="C7340" s="10">
        <v>7.1421706477723673E-5</v>
      </c>
      <c r="D7340" s="10">
        <v>8.4951896786562768E-5</v>
      </c>
      <c r="E7340" s="10">
        <v>2.671467344540122E-5</v>
      </c>
      <c r="F7340" s="10">
        <v>7.5197131811534512E-5</v>
      </c>
      <c r="G7340" s="10">
        <v>4.4422759310743353E-5</v>
      </c>
      <c r="H7340" s="10">
        <v>1.419385384397611E-4</v>
      </c>
      <c r="I7340" s="10">
        <v>2.0480481262741871E-5</v>
      </c>
      <c r="J7340" s="10">
        <v>1.089223640144208E-4</v>
      </c>
      <c r="K7340">
        <v>2.3207236671799891E-5</v>
      </c>
      <c r="L7340">
        <v>1.4994018548610379E-4</v>
      </c>
      <c r="M7340">
        <v>3.4910404091381622E-5</v>
      </c>
      <c r="N7340">
        <v>9.9631477074888836E-6</v>
      </c>
      <c r="O7340">
        <v>1.8040059003046379E-5</v>
      </c>
      <c r="P7340">
        <v>1.8672475520916439E-4</v>
      </c>
      <c r="Q7340">
        <v>9.0358830482624867E-5</v>
      </c>
      <c r="R7340">
        <v>3.6702025180192128E-5</v>
      </c>
      <c r="S7340">
        <v>6.3731013690869974E-5</v>
      </c>
      <c r="T7340">
        <v>2.3008266917646101E-4</v>
      </c>
    </row>
    <row r="7341" spans="1:20">
      <c r="A7341" s="10">
        <v>7335</v>
      </c>
      <c r="B7341" s="10">
        <v>1.07734909600519E-5</v>
      </c>
      <c r="C7341" s="10">
        <v>4.2035596784882078E-5</v>
      </c>
      <c r="D7341" s="10">
        <v>5.5758244975466511E-5</v>
      </c>
      <c r="E7341" s="10">
        <v>1.9945113361167011E-5</v>
      </c>
      <c r="F7341" s="10">
        <v>3.3713800467784058E-5</v>
      </c>
      <c r="G7341" s="10">
        <v>2.341510214647912E-5</v>
      </c>
      <c r="H7341" s="10">
        <v>8.2413086910837222E-5</v>
      </c>
      <c r="I7341" s="10">
        <v>1.2363934445461679E-5</v>
      </c>
      <c r="J7341" s="10">
        <v>6.4671550684029523E-5</v>
      </c>
      <c r="K7341">
        <v>2.2828438822542891E-5</v>
      </c>
      <c r="L7341">
        <v>6.6551796702898417E-5</v>
      </c>
      <c r="M7341">
        <v>1.6265524004426331E-5</v>
      </c>
      <c r="N7341">
        <v>5.5598411088763692E-6</v>
      </c>
      <c r="O7341">
        <v>1.568008454316402E-5</v>
      </c>
      <c r="P7341">
        <v>8.2326244950799957E-5</v>
      </c>
      <c r="Q7341">
        <v>4.4047882030024919E-5</v>
      </c>
      <c r="R7341">
        <v>1.4748470050450489E-5</v>
      </c>
      <c r="S7341">
        <v>5.0491257969691691E-5</v>
      </c>
      <c r="T7341">
        <v>2.2431605027721521E-4</v>
      </c>
    </row>
    <row r="7342" spans="1:20">
      <c r="A7342" s="10">
        <v>7336</v>
      </c>
      <c r="B7342" s="10">
        <v>5.1788848937770619E-6</v>
      </c>
      <c r="C7342" s="10">
        <v>2.854395892286869E-5</v>
      </c>
      <c r="D7342" s="10">
        <v>3.0871793535047923E-5</v>
      </c>
      <c r="E7342" s="10">
        <v>1.7526785689925149E-5</v>
      </c>
      <c r="F7342" s="10">
        <v>1.3571886688116971E-5</v>
      </c>
      <c r="G7342" s="10">
        <v>1.302657075058875E-5</v>
      </c>
      <c r="H7342" s="10">
        <v>4.4551531477384767E-5</v>
      </c>
      <c r="I7342" s="10">
        <v>5.6339392234519031E-6</v>
      </c>
      <c r="J7342" s="10">
        <v>3.5766575731902673E-5</v>
      </c>
      <c r="K7342">
        <v>1.390064716649024E-5</v>
      </c>
      <c r="L7342">
        <v>7.272982055522655E-5</v>
      </c>
      <c r="M7342">
        <v>7.2045957026838786E-6</v>
      </c>
      <c r="N7342">
        <v>6.5511119857550282E-7</v>
      </c>
      <c r="O7342">
        <v>9.1887890994691957E-6</v>
      </c>
      <c r="P7342">
        <v>3.1899805312777713E-5</v>
      </c>
      <c r="Q7342">
        <v>3.0335563955562351E-5</v>
      </c>
      <c r="R7342">
        <v>2.4422845206195721E-6</v>
      </c>
      <c r="S7342">
        <v>4.7953505847862912E-5</v>
      </c>
      <c r="T7342">
        <v>2.1603330096405611E-4</v>
      </c>
    </row>
    <row r="7343" spans="1:20">
      <c r="A7343" s="10">
        <v>7337</v>
      </c>
      <c r="B7343" s="10">
        <v>3.509361225922643E-6</v>
      </c>
      <c r="C7343" s="10">
        <v>2.6102942325258699E-5</v>
      </c>
      <c r="D7343" s="10">
        <v>3.836229633011953E-5</v>
      </c>
      <c r="E7343" s="10">
        <v>7.1239834599439701E-6</v>
      </c>
      <c r="F7343" s="10">
        <v>1.5204114387700981E-7</v>
      </c>
      <c r="G7343" s="10">
        <v>2.757156485825058E-6</v>
      </c>
      <c r="H7343" s="10">
        <v>2.327544567593112E-5</v>
      </c>
      <c r="I7343" s="10">
        <v>3.5915544771365002E-6</v>
      </c>
      <c r="J7343" s="10">
        <v>2.4432715082612629E-5</v>
      </c>
      <c r="K7343">
        <v>1.4524516974479111E-6</v>
      </c>
      <c r="L7343">
        <v>4.6100585101034431E-5</v>
      </c>
      <c r="M7343">
        <v>4.7372484828533184E-6</v>
      </c>
      <c r="N7343">
        <v>3.9804909938679727E-8</v>
      </c>
      <c r="O7343">
        <v>6.0282670019884794E-6</v>
      </c>
      <c r="P7343">
        <v>1.859645143693463E-6</v>
      </c>
      <c r="Q7343">
        <v>6.1218063297453517E-6</v>
      </c>
      <c r="R7343">
        <v>3.9811281537800259E-7</v>
      </c>
      <c r="S7343">
        <v>9.0915241865528629E-5</v>
      </c>
      <c r="T7343">
        <v>2.291078393481719E-4</v>
      </c>
    </row>
    <row r="7344" spans="1:20">
      <c r="A7344" s="10">
        <v>7338</v>
      </c>
      <c r="B7344" s="10">
        <v>9.8657436404338392E-8</v>
      </c>
      <c r="C7344" s="10">
        <v>3.1259388528870751E-6</v>
      </c>
      <c r="D7344" s="10">
        <v>4.5151719618850916E-6</v>
      </c>
      <c r="E7344" s="10">
        <v>3.3395110128208411E-6</v>
      </c>
      <c r="F7344" s="10">
        <v>0</v>
      </c>
      <c r="G7344" s="10">
        <v>7.7514702273759572E-6</v>
      </c>
      <c r="H7344" s="10">
        <v>1.724210280499059E-5</v>
      </c>
      <c r="I7344" s="10">
        <v>2.4691446796784511E-6</v>
      </c>
      <c r="J7344" s="10">
        <v>2.7952614500959831E-5</v>
      </c>
      <c r="K7344">
        <v>4.0703993145777989E-7</v>
      </c>
      <c r="L7344">
        <v>4.350771850965339E-6</v>
      </c>
      <c r="M7344">
        <v>2.4027174984345699E-6</v>
      </c>
      <c r="N7344">
        <v>5.7263596202877274E-10</v>
      </c>
      <c r="O7344">
        <v>5.1373167584452305E-7</v>
      </c>
      <c r="P7344">
        <v>2.1982649313454858E-6</v>
      </c>
      <c r="Q7344">
        <v>0</v>
      </c>
      <c r="R7344">
        <v>9.7392524905501459E-8</v>
      </c>
      <c r="S7344">
        <v>1.290263731695503E-4</v>
      </c>
      <c r="T7344">
        <v>2.2410287808699261E-4</v>
      </c>
    </row>
    <row r="7345" spans="1:20">
      <c r="A7345" s="10">
        <v>7339</v>
      </c>
      <c r="B7345" s="10">
        <v>0</v>
      </c>
      <c r="C7345" s="10">
        <v>6.1186808593737079E-7</v>
      </c>
      <c r="D7345" s="10">
        <v>2.5483444070892172E-6</v>
      </c>
      <c r="E7345" s="10">
        <v>0</v>
      </c>
      <c r="F7345" s="10">
        <v>0</v>
      </c>
      <c r="G7345" s="10">
        <v>1.3168327257597649E-6</v>
      </c>
      <c r="H7345" s="10">
        <v>5.697048089295214E-6</v>
      </c>
      <c r="I7345" s="10">
        <v>4.3659710561201747E-7</v>
      </c>
      <c r="J7345" s="10">
        <v>2.8268870100362319E-5</v>
      </c>
      <c r="K7345">
        <v>4.0679413439772079E-7</v>
      </c>
      <c r="L7345">
        <v>7.4023749342237094E-7</v>
      </c>
      <c r="M7345">
        <v>1.491596257180409E-6</v>
      </c>
      <c r="N7345">
        <v>9.0369112757665712E-10</v>
      </c>
      <c r="O7345">
        <v>9.7305267975158525E-8</v>
      </c>
      <c r="P7345">
        <v>6.9173761277376094E-6</v>
      </c>
      <c r="Q7345">
        <v>0</v>
      </c>
      <c r="R7345">
        <v>0</v>
      </c>
      <c r="S7345">
        <v>1.6441449581274361E-4</v>
      </c>
      <c r="T7345">
        <v>2.113388040856375E-4</v>
      </c>
    </row>
    <row r="7346" spans="1:20">
      <c r="A7346" s="10">
        <v>7340</v>
      </c>
      <c r="B7346" s="10">
        <v>0</v>
      </c>
      <c r="C7346" s="10">
        <v>1.9265628302849639E-6</v>
      </c>
      <c r="D7346" s="10">
        <v>1.0028361849543879E-6</v>
      </c>
      <c r="E7346" s="10">
        <v>0</v>
      </c>
      <c r="F7346" s="10">
        <v>0</v>
      </c>
      <c r="G7346" s="10">
        <v>7.8094672934065104E-7</v>
      </c>
      <c r="H7346" s="10">
        <v>1.0034398362063761E-6</v>
      </c>
      <c r="I7346" s="10">
        <v>4.0436122662405481E-7</v>
      </c>
      <c r="J7346" s="10">
        <v>4.7240323741068794E-6</v>
      </c>
      <c r="K7346">
        <v>0</v>
      </c>
      <c r="L7346">
        <v>0</v>
      </c>
      <c r="M7346">
        <v>9.6110386811783716E-7</v>
      </c>
      <c r="N7346">
        <v>5.0105646677517622E-10</v>
      </c>
      <c r="O7346">
        <v>1.017443627015815E-8</v>
      </c>
      <c r="P7346">
        <v>2.528095283781495E-6</v>
      </c>
      <c r="Q7346">
        <v>0</v>
      </c>
      <c r="R7346">
        <v>0</v>
      </c>
      <c r="S7346">
        <v>1.7463942543702901E-4</v>
      </c>
      <c r="T7346">
        <v>2.2531624734374391E-4</v>
      </c>
    </row>
    <row r="7347" spans="1:20">
      <c r="A7347" s="10">
        <v>7341</v>
      </c>
      <c r="B7347" s="10">
        <v>0</v>
      </c>
      <c r="C7347" s="10">
        <v>4.8177209996213977E-8</v>
      </c>
      <c r="D7347" s="10">
        <v>1.842600211582021E-7</v>
      </c>
      <c r="E7347" s="10">
        <v>0</v>
      </c>
      <c r="F7347" s="10">
        <v>0</v>
      </c>
      <c r="G7347" s="10">
        <v>2.3067391521287849E-8</v>
      </c>
      <c r="H7347" s="10">
        <v>7.6402313851821082E-7</v>
      </c>
      <c r="I7347" s="10">
        <v>1.539856918855E-7</v>
      </c>
      <c r="J7347" s="10">
        <v>4.3359484888946042E-7</v>
      </c>
      <c r="K7347">
        <v>0</v>
      </c>
      <c r="L7347">
        <v>0</v>
      </c>
      <c r="M7347">
        <v>2.716908622890876E-7</v>
      </c>
      <c r="N7347">
        <v>5.5474108821537363E-10</v>
      </c>
      <c r="O7347">
        <v>1.0743860897738281E-11</v>
      </c>
      <c r="P7347">
        <v>0</v>
      </c>
      <c r="Q7347">
        <v>0</v>
      </c>
      <c r="R7347">
        <v>0</v>
      </c>
      <c r="S7347">
        <v>1.6640813511224959E-4</v>
      </c>
      <c r="T7347">
        <v>2.255673550486894E-4</v>
      </c>
    </row>
    <row r="7348" spans="1:20">
      <c r="A7348" s="10">
        <v>7342</v>
      </c>
      <c r="B7348" s="10">
        <v>0</v>
      </c>
      <c r="C7348" s="10">
        <v>2.6278478179753082E-10</v>
      </c>
      <c r="D7348" s="10">
        <v>7.6785006863686269E-10</v>
      </c>
      <c r="E7348" s="10">
        <v>0</v>
      </c>
      <c r="F7348" s="10">
        <v>0</v>
      </c>
      <c r="G7348" s="10">
        <v>0</v>
      </c>
      <c r="H7348" s="10">
        <v>2.8795679541621231E-7</v>
      </c>
      <c r="I7348" s="10">
        <v>0</v>
      </c>
      <c r="J7348" s="10">
        <v>1.163919390018925E-7</v>
      </c>
      <c r="K7348">
        <v>0</v>
      </c>
      <c r="L7348">
        <v>0</v>
      </c>
      <c r="M7348">
        <v>9.7327269291857634E-9</v>
      </c>
      <c r="N7348">
        <v>7.8737444778956259E-10</v>
      </c>
      <c r="O7348">
        <v>0</v>
      </c>
      <c r="P7348">
        <v>0</v>
      </c>
      <c r="Q7348">
        <v>0</v>
      </c>
      <c r="R7348">
        <v>0</v>
      </c>
      <c r="S7348">
        <v>1.6771237077406191E-4</v>
      </c>
      <c r="T7348">
        <v>2.1701175933599829E-4</v>
      </c>
    </row>
    <row r="7349" spans="1:20">
      <c r="A7349" s="10">
        <v>7343</v>
      </c>
      <c r="B7349" s="10">
        <v>0</v>
      </c>
      <c r="C7349" s="10">
        <v>2.6278478179753082E-10</v>
      </c>
      <c r="D7349" s="10">
        <v>0</v>
      </c>
      <c r="E7349" s="10">
        <v>0</v>
      </c>
      <c r="F7349" s="10">
        <v>0</v>
      </c>
      <c r="G7349" s="10">
        <v>0</v>
      </c>
      <c r="H7349" s="10">
        <v>0</v>
      </c>
      <c r="I7349" s="10">
        <v>0</v>
      </c>
      <c r="J7349" s="10">
        <v>0</v>
      </c>
      <c r="K7349">
        <v>0</v>
      </c>
      <c r="L7349">
        <v>0</v>
      </c>
      <c r="M7349">
        <v>0</v>
      </c>
      <c r="N7349">
        <v>8.4105906922976E-10</v>
      </c>
      <c r="O7349">
        <v>0</v>
      </c>
      <c r="P7349">
        <v>0</v>
      </c>
      <c r="Q7349">
        <v>0</v>
      </c>
      <c r="R7349">
        <v>0</v>
      </c>
      <c r="S7349">
        <v>2.0003542927820149E-4</v>
      </c>
      <c r="T7349">
        <v>2.2717173041594699E-4</v>
      </c>
    </row>
    <row r="7350" spans="1:20">
      <c r="A7350" s="10">
        <v>7344</v>
      </c>
      <c r="B7350" s="10">
        <v>0</v>
      </c>
      <c r="C7350" s="10">
        <v>0</v>
      </c>
      <c r="D7350" s="10">
        <v>4.7990629289803918E-11</v>
      </c>
      <c r="E7350" s="10">
        <v>0</v>
      </c>
      <c r="F7350" s="10">
        <v>0</v>
      </c>
      <c r="G7350" s="10">
        <v>0</v>
      </c>
      <c r="H7350" s="10">
        <v>0</v>
      </c>
      <c r="I7350" s="10">
        <v>1.213395695908255E-9</v>
      </c>
      <c r="J7350" s="10">
        <v>0</v>
      </c>
      <c r="K7350">
        <v>0</v>
      </c>
      <c r="L7350">
        <v>1.154816682406195E-9</v>
      </c>
      <c r="M7350">
        <v>0</v>
      </c>
      <c r="N7350">
        <v>6.9790007872256687E-10</v>
      </c>
      <c r="O7350">
        <v>0</v>
      </c>
      <c r="P7350">
        <v>0</v>
      </c>
      <c r="Q7350">
        <v>0</v>
      </c>
      <c r="R7350">
        <v>0</v>
      </c>
      <c r="S7350">
        <v>1.670996545528922E-4</v>
      </c>
      <c r="T7350">
        <v>2.3096028280265499E-4</v>
      </c>
    </row>
    <row r="7351" spans="1:20">
      <c r="A7351" s="10">
        <v>7345</v>
      </c>
      <c r="B7351" s="10">
        <v>0</v>
      </c>
      <c r="C7351" s="10">
        <v>2.2818478552752261E-7</v>
      </c>
      <c r="D7351" s="10">
        <v>0</v>
      </c>
      <c r="E7351" s="10">
        <v>0</v>
      </c>
      <c r="F7351" s="10">
        <v>0</v>
      </c>
      <c r="G7351" s="10">
        <v>4.3559113710149471E-9</v>
      </c>
      <c r="H7351" s="10">
        <v>0</v>
      </c>
      <c r="I7351" s="10">
        <v>0</v>
      </c>
      <c r="J7351" s="10">
        <v>0</v>
      </c>
      <c r="K7351">
        <v>0</v>
      </c>
      <c r="L7351">
        <v>0</v>
      </c>
      <c r="M7351">
        <v>3.3019669124553891E-7</v>
      </c>
      <c r="N7351">
        <v>7.6947957397616349E-10</v>
      </c>
      <c r="O7351">
        <v>0</v>
      </c>
      <c r="P7351">
        <v>0</v>
      </c>
      <c r="Q7351">
        <v>0</v>
      </c>
      <c r="R7351">
        <v>0</v>
      </c>
      <c r="S7351">
        <v>1.4609847378466349E-4</v>
      </c>
      <c r="T7351">
        <v>2.1653247132833809E-4</v>
      </c>
    </row>
    <row r="7352" spans="1:20">
      <c r="A7352" s="10">
        <v>7346</v>
      </c>
      <c r="B7352" s="10">
        <v>0</v>
      </c>
      <c r="C7352" s="10">
        <v>0</v>
      </c>
      <c r="D7352" s="10">
        <v>0</v>
      </c>
      <c r="E7352" s="10">
        <v>0</v>
      </c>
      <c r="F7352" s="10">
        <v>0</v>
      </c>
      <c r="G7352" s="10">
        <v>0</v>
      </c>
      <c r="H7352" s="10">
        <v>0</v>
      </c>
      <c r="I7352" s="10">
        <v>0</v>
      </c>
      <c r="J7352" s="10">
        <v>0</v>
      </c>
      <c r="K7352">
        <v>0</v>
      </c>
      <c r="L7352">
        <v>0</v>
      </c>
      <c r="M7352">
        <v>4.2782006083117652E-7</v>
      </c>
      <c r="N7352">
        <v>7.6947957397616349E-10</v>
      </c>
      <c r="O7352">
        <v>0</v>
      </c>
      <c r="P7352">
        <v>0</v>
      </c>
      <c r="Q7352">
        <v>0</v>
      </c>
      <c r="R7352">
        <v>0</v>
      </c>
      <c r="S7352">
        <v>1.587431807237269E-4</v>
      </c>
      <c r="T7352">
        <v>2.2283455145628671E-4</v>
      </c>
    </row>
    <row r="7353" spans="1:20">
      <c r="A7353" s="10">
        <v>7347</v>
      </c>
      <c r="B7353" s="10">
        <v>0</v>
      </c>
      <c r="C7353" s="10">
        <v>0</v>
      </c>
      <c r="D7353" s="10">
        <v>0</v>
      </c>
      <c r="E7353" s="10">
        <v>0</v>
      </c>
      <c r="F7353" s="10">
        <v>0</v>
      </c>
      <c r="G7353" s="10">
        <v>0</v>
      </c>
      <c r="H7353" s="10">
        <v>0</v>
      </c>
      <c r="I7353" s="10">
        <v>0</v>
      </c>
      <c r="J7353" s="10">
        <v>1.2948933123084701E-7</v>
      </c>
      <c r="K7353">
        <v>0</v>
      </c>
      <c r="L7353">
        <v>0</v>
      </c>
      <c r="M7353">
        <v>4.292556986192006E-7</v>
      </c>
      <c r="N7353">
        <v>8.052693216029618E-10</v>
      </c>
      <c r="O7353">
        <v>0</v>
      </c>
      <c r="P7353">
        <v>0</v>
      </c>
      <c r="Q7353">
        <v>0</v>
      </c>
      <c r="R7353">
        <v>0</v>
      </c>
      <c r="S7353">
        <v>1.8036352334494101E-4</v>
      </c>
      <c r="T7353">
        <v>2.2972482746643489E-4</v>
      </c>
    </row>
    <row r="7354" spans="1:20">
      <c r="A7354" s="10">
        <v>7348</v>
      </c>
      <c r="B7354" s="10">
        <v>0</v>
      </c>
      <c r="C7354" s="10">
        <v>0</v>
      </c>
      <c r="D7354" s="10">
        <v>2.3995314644901959E-11</v>
      </c>
      <c r="E7354" s="10">
        <v>0</v>
      </c>
      <c r="F7354" s="10">
        <v>0</v>
      </c>
      <c r="G7354" s="10">
        <v>0</v>
      </c>
      <c r="H7354" s="10">
        <v>0</v>
      </c>
      <c r="I7354" s="10">
        <v>0</v>
      </c>
      <c r="J7354" s="10">
        <v>1.2232559024919511E-7</v>
      </c>
      <c r="K7354">
        <v>0</v>
      </c>
      <c r="L7354">
        <v>0</v>
      </c>
      <c r="M7354">
        <v>2.943057465449369E-8</v>
      </c>
      <c r="N7354">
        <v>7.8737444778956259E-10</v>
      </c>
      <c r="O7354">
        <v>1.0743860897738281E-11</v>
      </c>
      <c r="P7354">
        <v>0</v>
      </c>
      <c r="Q7354">
        <v>0</v>
      </c>
      <c r="R7354">
        <v>0</v>
      </c>
      <c r="S7354">
        <v>2.065816748241241E-4</v>
      </c>
      <c r="T7354">
        <v>2.1701262508425971E-4</v>
      </c>
    </row>
    <row r="7355" spans="1:20">
      <c r="A7355" s="10">
        <v>7349</v>
      </c>
      <c r="B7355" s="10">
        <v>0</v>
      </c>
      <c r="C7355" s="10">
        <v>0</v>
      </c>
      <c r="D7355" s="10">
        <v>0</v>
      </c>
      <c r="E7355" s="10">
        <v>0</v>
      </c>
      <c r="F7355" s="10">
        <v>0</v>
      </c>
      <c r="G7355" s="10">
        <v>0</v>
      </c>
      <c r="H7355" s="10">
        <v>0</v>
      </c>
      <c r="I7355" s="10">
        <v>0</v>
      </c>
      <c r="J7355" s="10">
        <v>0</v>
      </c>
      <c r="K7355">
        <v>0</v>
      </c>
      <c r="L7355">
        <v>0</v>
      </c>
      <c r="M7355">
        <v>0</v>
      </c>
      <c r="N7355">
        <v>7.6947957397616349E-10</v>
      </c>
      <c r="O7355">
        <v>0</v>
      </c>
      <c r="P7355">
        <v>0</v>
      </c>
      <c r="Q7355">
        <v>0</v>
      </c>
      <c r="R7355">
        <v>0</v>
      </c>
      <c r="S7355">
        <v>2.177923852061476E-4</v>
      </c>
      <c r="T7355">
        <v>2.128509921897599E-4</v>
      </c>
    </row>
    <row r="7356" spans="1:20">
      <c r="A7356" s="10">
        <v>7350</v>
      </c>
      <c r="B7356" s="10">
        <v>3.1773134280595201E-9</v>
      </c>
      <c r="C7356" s="10">
        <v>5.4308854904823046E-10</v>
      </c>
      <c r="D7356" s="10">
        <v>2.9514237013229408E-10</v>
      </c>
      <c r="E7356" s="10">
        <v>4.0484497744625154E-9</v>
      </c>
      <c r="F7356" s="10">
        <v>0</v>
      </c>
      <c r="G7356" s="10">
        <v>1.708274807241514E-9</v>
      </c>
      <c r="H7356" s="10">
        <v>2.9795818917885941E-9</v>
      </c>
      <c r="I7356" s="10">
        <v>1.3000668170445591E-9</v>
      </c>
      <c r="J7356" s="10">
        <v>9.0725009142631656E-9</v>
      </c>
      <c r="K7356">
        <v>0</v>
      </c>
      <c r="L7356">
        <v>4.0418583884216821E-10</v>
      </c>
      <c r="M7356">
        <v>5.5630964285933194E-9</v>
      </c>
      <c r="N7356">
        <v>7.4755835355474944E-9</v>
      </c>
      <c r="O7356">
        <v>7.232498559834969E-9</v>
      </c>
      <c r="P7356">
        <v>1.3591910127857499E-10</v>
      </c>
      <c r="Q7356">
        <v>0</v>
      </c>
      <c r="R7356">
        <v>3.4504780252234799E-9</v>
      </c>
      <c r="S7356">
        <v>2.35115824368794E-4</v>
      </c>
      <c r="T7356">
        <v>2.193312074858198E-4</v>
      </c>
    </row>
    <row r="7357" spans="1:20">
      <c r="A7357" s="10">
        <v>7351</v>
      </c>
      <c r="B7357" s="10">
        <v>4.6255996492403E-6</v>
      </c>
      <c r="C7357" s="10">
        <v>9.3686103318055849E-6</v>
      </c>
      <c r="D7357" s="10">
        <v>1.8845215259738301E-5</v>
      </c>
      <c r="E7357" s="10">
        <v>4.5017036300357917E-6</v>
      </c>
      <c r="F7357" s="10">
        <v>3.9625966867908832E-6</v>
      </c>
      <c r="G7357" s="10">
        <v>2.2660123277470499E-6</v>
      </c>
      <c r="H7357" s="10">
        <v>1.9288023334680582E-5</v>
      </c>
      <c r="I7357" s="10">
        <v>5.9564612439430024E-6</v>
      </c>
      <c r="J7357" s="10">
        <v>1.0348773213006831E-5</v>
      </c>
      <c r="K7357">
        <v>6.5072190781501773E-6</v>
      </c>
      <c r="L7357">
        <v>1.7725338999086801E-5</v>
      </c>
      <c r="M7357">
        <v>4.8178164755172292E-6</v>
      </c>
      <c r="N7357">
        <v>3.4132480994347141E-6</v>
      </c>
      <c r="O7357">
        <v>6.7232153795951544E-6</v>
      </c>
      <c r="P7357">
        <v>1.764161975045264E-5</v>
      </c>
      <c r="Q7357">
        <v>7.5624983606123599E-6</v>
      </c>
      <c r="R7357">
        <v>3.7009298596268988E-6</v>
      </c>
      <c r="S7357">
        <v>2.5799613182211299E-4</v>
      </c>
      <c r="T7357">
        <v>1.99500461944561E-4</v>
      </c>
    </row>
    <row r="7358" spans="1:20">
      <c r="A7358" s="10">
        <v>7352</v>
      </c>
      <c r="B7358" s="10">
        <v>2.1670928051516299E-5</v>
      </c>
      <c r="C7358" s="10">
        <v>9.3157978172457817E-5</v>
      </c>
      <c r="D7358" s="10">
        <v>1.4467205795332691E-4</v>
      </c>
      <c r="E7358" s="10">
        <v>3.7179594076609308E-5</v>
      </c>
      <c r="F7358" s="10">
        <v>4.6619302354906928E-5</v>
      </c>
      <c r="G7358" s="10">
        <v>3.3001714993651909E-5</v>
      </c>
      <c r="H7358" s="10">
        <v>1.4865437433744089E-4</v>
      </c>
      <c r="I7358" s="10">
        <v>4.3305094224553872E-5</v>
      </c>
      <c r="J7358" s="10">
        <v>8.3981620693274943E-5</v>
      </c>
      <c r="K7358">
        <v>8.0733961593462071E-5</v>
      </c>
      <c r="L7358">
        <v>1.342024447847319E-4</v>
      </c>
      <c r="M7358">
        <v>1.1246426534932679E-4</v>
      </c>
      <c r="N7358">
        <v>3.9597837169488762E-5</v>
      </c>
      <c r="O7358">
        <v>5.6758582115941158E-5</v>
      </c>
      <c r="P7358">
        <v>1.390809420252514E-4</v>
      </c>
      <c r="Q7358">
        <v>6.1502476961073713E-5</v>
      </c>
      <c r="R7358">
        <v>1.6706421544715E-5</v>
      </c>
      <c r="S7358">
        <v>2.4519594493798813E-4</v>
      </c>
      <c r="T7358">
        <v>1.9840810204039649E-4</v>
      </c>
    </row>
    <row r="7359" spans="1:20">
      <c r="A7359" s="10">
        <v>7353</v>
      </c>
      <c r="B7359" s="10">
        <v>6.8139860177491999E-5</v>
      </c>
      <c r="C7359" s="10">
        <v>2.5307878427424858E-4</v>
      </c>
      <c r="D7359" s="10">
        <v>2.9917204309332031E-4</v>
      </c>
      <c r="E7359" s="10">
        <v>1.555453967744022E-4</v>
      </c>
      <c r="F7359" s="10">
        <v>1.2527488269971709E-4</v>
      </c>
      <c r="G7359" s="10">
        <v>9.9717386677791153E-5</v>
      </c>
      <c r="H7359" s="10">
        <v>3.0889823666599149E-4</v>
      </c>
      <c r="I7359" s="10">
        <v>8.3181494786661108E-5</v>
      </c>
      <c r="J7359" s="10">
        <v>1.793309695639282E-4</v>
      </c>
      <c r="K7359">
        <v>2.5751032231851158E-4</v>
      </c>
      <c r="L7359">
        <v>2.6882596460228622E-4</v>
      </c>
      <c r="M7359">
        <v>1.341852865246812E-4</v>
      </c>
      <c r="N7359">
        <v>1.0235662477587309E-4</v>
      </c>
      <c r="O7359">
        <v>1.8250881595336939E-4</v>
      </c>
      <c r="P7359">
        <v>3.0825192652975618E-4</v>
      </c>
      <c r="Q7359">
        <v>1.623186259150878E-4</v>
      </c>
      <c r="R7359">
        <v>4.3325788191540202E-5</v>
      </c>
      <c r="S7359">
        <v>2.3001245119499709E-4</v>
      </c>
      <c r="T7359">
        <v>2.0008669293102019E-4</v>
      </c>
    </row>
    <row r="7360" spans="1:20">
      <c r="A7360" s="10">
        <v>7354</v>
      </c>
      <c r="B7360" s="10">
        <v>1.6943748332041341E-4</v>
      </c>
      <c r="C7360" s="10">
        <v>3.2654036638016828E-4</v>
      </c>
      <c r="D7360" s="10">
        <v>3.6058701192982268E-4</v>
      </c>
      <c r="E7360" s="10">
        <v>2.9582329586114018E-4</v>
      </c>
      <c r="F7360" s="10">
        <v>3.0665272463751311E-4</v>
      </c>
      <c r="G7360" s="10">
        <v>1.7533896157590761E-4</v>
      </c>
      <c r="H7360" s="10">
        <v>4.0255062109983411E-4</v>
      </c>
      <c r="I7360" s="10">
        <v>1.763359942478562E-4</v>
      </c>
      <c r="J7360" s="10">
        <v>1.960597940601317E-4</v>
      </c>
      <c r="K7360">
        <v>2.116620916621699E-4</v>
      </c>
      <c r="L7360">
        <v>3.4694030559694251E-4</v>
      </c>
      <c r="M7360">
        <v>1.6272400081339441E-4</v>
      </c>
      <c r="N7360">
        <v>1.5688886823027131E-4</v>
      </c>
      <c r="O7360">
        <v>2.381738460060813E-4</v>
      </c>
      <c r="P7360">
        <v>4.133340192548178E-4</v>
      </c>
      <c r="Q7360">
        <v>3.7655507911136382E-4</v>
      </c>
      <c r="R7360">
        <v>1.097178411098674E-4</v>
      </c>
      <c r="S7360">
        <v>2.1593652233074109E-4</v>
      </c>
      <c r="T7360">
        <v>1.5387815295782499E-4</v>
      </c>
    </row>
    <row r="7361" spans="1:20">
      <c r="A7361" s="10">
        <v>7355</v>
      </c>
      <c r="B7361" s="10">
        <v>2.2966836749492719E-4</v>
      </c>
      <c r="C7361" s="10">
        <v>3.8948563656914772E-4</v>
      </c>
      <c r="D7361" s="10">
        <v>4.2524727028704119E-4</v>
      </c>
      <c r="E7361" s="10">
        <v>3.6564273415746519E-4</v>
      </c>
      <c r="F7361" s="10">
        <v>4.5482024570342688E-4</v>
      </c>
      <c r="G7361" s="10">
        <v>2.5745383484468632E-4</v>
      </c>
      <c r="H7361" s="10">
        <v>4.5185918216850509E-4</v>
      </c>
      <c r="I7361" s="10">
        <v>2.1796398494419841E-4</v>
      </c>
      <c r="J7361" s="10">
        <v>2.0155894674319389E-4</v>
      </c>
      <c r="K7361">
        <v>3.133730011435741E-4</v>
      </c>
      <c r="L7361">
        <v>3.9549074767845048E-4</v>
      </c>
      <c r="M7361">
        <v>2.8394942880795602E-4</v>
      </c>
      <c r="N7361">
        <v>2.5983255223646678E-4</v>
      </c>
      <c r="O7361">
        <v>2.6506881546997001E-4</v>
      </c>
      <c r="P7361">
        <v>4.6739570586926973E-4</v>
      </c>
      <c r="Q7361">
        <v>4.6940844957188952E-4</v>
      </c>
      <c r="R7361">
        <v>1.9846035152336179E-4</v>
      </c>
      <c r="S7361">
        <v>1.9471068191036361E-4</v>
      </c>
      <c r="T7361">
        <v>3.8499521218621979E-5</v>
      </c>
    </row>
    <row r="7362" spans="1:20">
      <c r="A7362" s="10">
        <v>7356</v>
      </c>
      <c r="B7362" s="10">
        <v>1.9863835984542359E-4</v>
      </c>
      <c r="C7362" s="10">
        <v>3.9470729062648962E-4</v>
      </c>
      <c r="D7362" s="10">
        <v>4.4157991455452867E-4</v>
      </c>
      <c r="E7362" s="10">
        <v>4.0947000927779738E-4</v>
      </c>
      <c r="F7362" s="10">
        <v>5.0096955205622819E-4</v>
      </c>
      <c r="G7362" s="10">
        <v>2.8861337336861452E-4</v>
      </c>
      <c r="H7362" s="10">
        <v>4.4379268513028788E-4</v>
      </c>
      <c r="I7362" s="10">
        <v>2.0141405347017471E-4</v>
      </c>
      <c r="J7362" s="10">
        <v>1.7903315470631909E-4</v>
      </c>
      <c r="K7362">
        <v>2.6915656800955231E-4</v>
      </c>
      <c r="L7362">
        <v>4.2619883896052678E-4</v>
      </c>
      <c r="M7362">
        <v>4.3359380570058581E-4</v>
      </c>
      <c r="N7362">
        <v>2.459754710397453E-4</v>
      </c>
      <c r="O7362">
        <v>3.0484716459235002E-4</v>
      </c>
      <c r="P7362">
        <v>4.7998892774729933E-4</v>
      </c>
      <c r="Q7362">
        <v>4.9172111001141228E-4</v>
      </c>
      <c r="R7362">
        <v>1.9377211189911431E-4</v>
      </c>
      <c r="S7362">
        <v>1.6816775217286519E-4</v>
      </c>
      <c r="T7362">
        <v>2.1476880370888842E-6</v>
      </c>
    </row>
    <row r="7363" spans="1:20">
      <c r="A7363" s="10">
        <v>7357</v>
      </c>
      <c r="B7363" s="10">
        <v>2.5788396778005719E-4</v>
      </c>
      <c r="C7363" s="10">
        <v>3.4599005133406218E-4</v>
      </c>
      <c r="D7363" s="10">
        <v>4.3287392069775947E-4</v>
      </c>
      <c r="E7363" s="10">
        <v>4.9227441317715591E-4</v>
      </c>
      <c r="F7363" s="10">
        <v>4.6867365085985122E-4</v>
      </c>
      <c r="G7363" s="10">
        <v>2.6768507522790662E-4</v>
      </c>
      <c r="H7363" s="10">
        <v>4.3694631645863958E-4</v>
      </c>
      <c r="I7363" s="10">
        <v>2.4171517863881699E-4</v>
      </c>
      <c r="J7363" s="10">
        <v>1.820455454930037E-4</v>
      </c>
      <c r="K7363">
        <v>3.2789916495835561E-4</v>
      </c>
      <c r="L7363">
        <v>3.911280090396137E-4</v>
      </c>
      <c r="M7363">
        <v>4.2035828676969319E-4</v>
      </c>
      <c r="N7363">
        <v>1.996462243202538E-4</v>
      </c>
      <c r="O7363">
        <v>3.0444535816179382E-4</v>
      </c>
      <c r="P7363">
        <v>4.4096922684587893E-4</v>
      </c>
      <c r="Q7363">
        <v>4.6526101617852728E-4</v>
      </c>
      <c r="R7363">
        <v>1.6898622909972439E-4</v>
      </c>
      <c r="S7363">
        <v>1.6944559057862439E-4</v>
      </c>
      <c r="T7363">
        <v>3.4875922372109408E-6</v>
      </c>
    </row>
    <row r="7364" spans="1:20">
      <c r="A7364" s="10">
        <v>7358</v>
      </c>
      <c r="B7364" s="10">
        <v>2.1271028539950659E-4</v>
      </c>
      <c r="C7364" s="10">
        <v>2.911446993984676E-4</v>
      </c>
      <c r="D7364" s="10">
        <v>3.7330999482429678E-4</v>
      </c>
      <c r="E7364" s="10">
        <v>2.540208896995942E-4</v>
      </c>
      <c r="F7364" s="10">
        <v>3.454170878813626E-4</v>
      </c>
      <c r="G7364" s="10">
        <v>1.8558075273401829E-4</v>
      </c>
      <c r="H7364" s="10">
        <v>3.729217171093519E-4</v>
      </c>
      <c r="I7364" s="10">
        <v>2.8701798875837127E-4</v>
      </c>
      <c r="J7364" s="10">
        <v>1.6843429623824031E-4</v>
      </c>
      <c r="K7364">
        <v>3.7795000916788092E-4</v>
      </c>
      <c r="L7364">
        <v>3.4783533183143289E-4</v>
      </c>
      <c r="M7364">
        <v>3.6305469140423619E-4</v>
      </c>
      <c r="N7364">
        <v>1.7050483166037179E-4</v>
      </c>
      <c r="O7364">
        <v>3.0548183856733783E-4</v>
      </c>
      <c r="P7364">
        <v>3.7795223840548549E-4</v>
      </c>
      <c r="Q7364">
        <v>3.9250833822262229E-4</v>
      </c>
      <c r="R7364">
        <v>1.6175384628702399E-4</v>
      </c>
      <c r="S7364">
        <v>1.7253490844116849E-4</v>
      </c>
      <c r="T7364">
        <v>1.03255216879105E-5</v>
      </c>
    </row>
    <row r="7365" spans="1:20">
      <c r="A7365" s="10">
        <v>7359</v>
      </c>
      <c r="B7365" s="10">
        <v>1.2219808359585139E-4</v>
      </c>
      <c r="C7365" s="10">
        <v>2.180024511695151E-4</v>
      </c>
      <c r="D7365" s="10">
        <v>2.6477489272384961E-4</v>
      </c>
      <c r="E7365" s="10">
        <v>1.292902568822357E-4</v>
      </c>
      <c r="F7365" s="10">
        <v>2.5657508517559931E-4</v>
      </c>
      <c r="G7365" s="10">
        <v>1.143500624405398E-4</v>
      </c>
      <c r="H7365" s="10">
        <v>2.4490255384642008E-4</v>
      </c>
      <c r="I7365" s="10">
        <v>2.1625202518010299E-4</v>
      </c>
      <c r="J7365" s="10">
        <v>1.339777967078385E-4</v>
      </c>
      <c r="K7365">
        <v>2.1550890168106499E-4</v>
      </c>
      <c r="L7365">
        <v>2.6035990245710659E-4</v>
      </c>
      <c r="M7365">
        <v>2.6796963889520661E-4</v>
      </c>
      <c r="N7365">
        <v>1.5147402033646799E-4</v>
      </c>
      <c r="O7365">
        <v>2.51289511697533E-4</v>
      </c>
      <c r="P7365">
        <v>2.4965104030263789E-4</v>
      </c>
      <c r="Q7365">
        <v>2.6340238050225919E-4</v>
      </c>
      <c r="R7365">
        <v>1.099887453745009E-4</v>
      </c>
      <c r="S7365">
        <v>1.411359510130067E-4</v>
      </c>
      <c r="T7365">
        <v>1.063524244990756E-5</v>
      </c>
    </row>
    <row r="7366" spans="1:20">
      <c r="A7366" s="10">
        <v>7360</v>
      </c>
      <c r="B7366" s="10">
        <v>6.5213350519309244E-5</v>
      </c>
      <c r="C7366" s="10">
        <v>1.1658429325462E-4</v>
      </c>
      <c r="D7366" s="10">
        <v>1.1691472308519101E-4</v>
      </c>
      <c r="E7366" s="10">
        <v>1.105991048335974E-4</v>
      </c>
      <c r="F7366" s="10">
        <v>9.7882907309568862E-5</v>
      </c>
      <c r="G7366" s="10">
        <v>7.9850013363670443E-5</v>
      </c>
      <c r="H7366" s="10">
        <v>1.0180802722846421E-4</v>
      </c>
      <c r="I7366" s="10">
        <v>9.2659750366856671E-5</v>
      </c>
      <c r="J7366" s="10">
        <v>7.360222248757157E-5</v>
      </c>
      <c r="K7366">
        <v>1.2620431613952199E-4</v>
      </c>
      <c r="L7366">
        <v>1.4307900095488131E-4</v>
      </c>
      <c r="M7366">
        <v>1.284137615102017E-4</v>
      </c>
      <c r="N7366">
        <v>1.1362055533457641E-4</v>
      </c>
      <c r="O7366">
        <v>1.4060491670098271E-4</v>
      </c>
      <c r="P7366">
        <v>1.03000401076246E-4</v>
      </c>
      <c r="Q7366">
        <v>1.075121518429533E-4</v>
      </c>
      <c r="R7366">
        <v>2.4325939643914748E-5</v>
      </c>
      <c r="S7366">
        <v>1.034703520834826E-4</v>
      </c>
      <c r="T7366">
        <v>7.4512048930331916E-6</v>
      </c>
    </row>
    <row r="7367" spans="1:20">
      <c r="A7367" s="10">
        <v>7361</v>
      </c>
      <c r="B7367" s="10">
        <v>1.7823764010606952E-5</v>
      </c>
      <c r="C7367" s="10">
        <v>8.6613137042569857E-5</v>
      </c>
      <c r="D7367" s="10">
        <v>7.3226669069166952E-5</v>
      </c>
      <c r="E7367" s="10">
        <v>6.2431604023097191E-5</v>
      </c>
      <c r="F7367" s="10">
        <v>4.9928439687892959E-6</v>
      </c>
      <c r="G7367" s="10">
        <v>3.112274811771365E-5</v>
      </c>
      <c r="H7367" s="10">
        <v>3.8887412977053083E-5</v>
      </c>
      <c r="I7367" s="10">
        <v>3.741353087159905E-5</v>
      </c>
      <c r="J7367" s="10">
        <v>3.7444299126621241E-5</v>
      </c>
      <c r="K7367">
        <v>2.555362769697654E-5</v>
      </c>
      <c r="L7367">
        <v>9.302947690273324E-5</v>
      </c>
      <c r="M7367">
        <v>4.848374743654216E-5</v>
      </c>
      <c r="N7367">
        <v>1.617335339966175E-5</v>
      </c>
      <c r="O7367">
        <v>1.3695576837601369E-4</v>
      </c>
      <c r="P7367">
        <v>7.2890242570003246E-6</v>
      </c>
      <c r="Q7367">
        <v>3.0779238895482407E-5</v>
      </c>
      <c r="R7367">
        <v>6.1039930191452421E-6</v>
      </c>
      <c r="S7367">
        <v>9.4605151092047585E-5</v>
      </c>
      <c r="T7367">
        <v>4.5283790560786766E-6</v>
      </c>
    </row>
    <row r="7368" spans="1:20">
      <c r="A7368" s="10">
        <v>7362</v>
      </c>
      <c r="B7368" s="10">
        <v>1.070838694249485E-5</v>
      </c>
      <c r="C7368" s="10">
        <v>8.705921201979798E-5</v>
      </c>
      <c r="D7368" s="10">
        <v>7.0461088479885909E-5</v>
      </c>
      <c r="E7368" s="10">
        <v>7.0761979510719912E-5</v>
      </c>
      <c r="F7368" s="10">
        <v>0</v>
      </c>
      <c r="G7368" s="10">
        <v>4.9714105489495522E-5</v>
      </c>
      <c r="H7368" s="10">
        <v>4.3380891257327639E-5</v>
      </c>
      <c r="I7368" s="10">
        <v>3.6221742286190072E-5</v>
      </c>
      <c r="J7368" s="10">
        <v>4.9219283622312699E-5</v>
      </c>
      <c r="K7368">
        <v>2.0480794232359941E-5</v>
      </c>
      <c r="L7368">
        <v>9.4050637989359444E-5</v>
      </c>
      <c r="M7368">
        <v>4.9795801934678663E-5</v>
      </c>
      <c r="N7368">
        <v>4.9109081154849422E-6</v>
      </c>
      <c r="O7368">
        <v>1.3245296980657321E-4</v>
      </c>
      <c r="P7368">
        <v>2.201889440712914E-6</v>
      </c>
      <c r="Q7368">
        <v>2.4447124678401661E-5</v>
      </c>
      <c r="R7368">
        <v>3.2334318268626479E-6</v>
      </c>
      <c r="S7368">
        <v>1.085038633348723E-4</v>
      </c>
      <c r="T7368">
        <v>1.195460751886477E-5</v>
      </c>
    </row>
    <row r="7369" spans="1:20">
      <c r="A7369" s="10">
        <v>7363</v>
      </c>
      <c r="B7369" s="10">
        <v>3.6605617832190162E-6</v>
      </c>
      <c r="C7369" s="10">
        <v>7.9247938760612752E-5</v>
      </c>
      <c r="D7369" s="10">
        <v>6.5776665566153001E-5</v>
      </c>
      <c r="E7369" s="10">
        <v>3.6143317448402359E-5</v>
      </c>
      <c r="F7369" s="10">
        <v>0</v>
      </c>
      <c r="G7369" s="10">
        <v>4.1768207264199812E-5</v>
      </c>
      <c r="H7369" s="10">
        <v>4.4019930311791978E-5</v>
      </c>
      <c r="I7369" s="10">
        <v>2.3723385265402039E-5</v>
      </c>
      <c r="J7369" s="10">
        <v>4.9086972389823457E-5</v>
      </c>
      <c r="K7369">
        <v>1.3880159981534319E-5</v>
      </c>
      <c r="L7369">
        <v>6.4663339417368087E-5</v>
      </c>
      <c r="M7369">
        <v>4.9201473911371597E-5</v>
      </c>
      <c r="N7369">
        <v>6.0086915181601804E-6</v>
      </c>
      <c r="O7369">
        <v>1.211403452972965E-4</v>
      </c>
      <c r="P7369">
        <v>7.3650030346150497E-6</v>
      </c>
      <c r="Q7369">
        <v>2.0457889090276191E-5</v>
      </c>
      <c r="R7369">
        <v>5.2146740477974212E-6</v>
      </c>
      <c r="S7369">
        <v>9.4724308917926893E-5</v>
      </c>
      <c r="T7369">
        <v>3.3180287910698867E-5</v>
      </c>
    </row>
    <row r="7370" spans="1:20">
      <c r="A7370" s="10">
        <v>7364</v>
      </c>
      <c r="B7370" s="10">
        <v>2.0769986611439669E-8</v>
      </c>
      <c r="C7370" s="10">
        <v>4.7289536142541022E-5</v>
      </c>
      <c r="D7370" s="10">
        <v>3.2198066165398131E-5</v>
      </c>
      <c r="E7370" s="10">
        <v>6.3638870147886341E-6</v>
      </c>
      <c r="F7370" s="10">
        <v>0</v>
      </c>
      <c r="G7370" s="10">
        <v>2.83224169747038E-5</v>
      </c>
      <c r="H7370" s="10">
        <v>3.0295582313334308E-5</v>
      </c>
      <c r="I7370" s="10">
        <v>1.334075120459759E-5</v>
      </c>
      <c r="J7370" s="10">
        <v>3.7636448804750969E-5</v>
      </c>
      <c r="K7370">
        <v>1.1674377164564439E-5</v>
      </c>
      <c r="L7370">
        <v>9.5087028220984875E-6</v>
      </c>
      <c r="M7370">
        <v>3.0135635214938279E-5</v>
      </c>
      <c r="N7370">
        <v>2.3913904094905019E-6</v>
      </c>
      <c r="O7370">
        <v>8.5502579172612426E-5</v>
      </c>
      <c r="P7370">
        <v>7.5190446827307679E-6</v>
      </c>
      <c r="Q7370">
        <v>1.895133966844414E-5</v>
      </c>
      <c r="R7370">
        <v>1.8421100424983419E-7</v>
      </c>
      <c r="S7370">
        <v>7.5244438579031965E-5</v>
      </c>
      <c r="T7370">
        <v>5.4055467812089437E-5</v>
      </c>
    </row>
    <row r="7371" spans="1:20">
      <c r="A7371" s="10">
        <v>7365</v>
      </c>
      <c r="B7371" s="10">
        <v>0</v>
      </c>
      <c r="C7371" s="10">
        <v>1.8544625697031761E-5</v>
      </c>
      <c r="D7371" s="10">
        <v>1.2377603333718419E-5</v>
      </c>
      <c r="E7371" s="10">
        <v>0</v>
      </c>
      <c r="F7371" s="10">
        <v>0</v>
      </c>
      <c r="G7371" s="10">
        <v>1.113369620719264E-5</v>
      </c>
      <c r="H7371" s="10">
        <v>1.1682525956586659E-5</v>
      </c>
      <c r="I7371" s="10">
        <v>3.8215478532211684E-6</v>
      </c>
      <c r="J7371" s="10">
        <v>1.203578354957037E-5</v>
      </c>
      <c r="K7371">
        <v>1.063293502109426E-5</v>
      </c>
      <c r="L7371">
        <v>0</v>
      </c>
      <c r="M7371">
        <v>1.613504516678815E-5</v>
      </c>
      <c r="N7371">
        <v>9.9031126427041576E-7</v>
      </c>
      <c r="O7371">
        <v>2.462155506810121E-5</v>
      </c>
      <c r="P7371">
        <v>7.5063588999447669E-6</v>
      </c>
      <c r="Q7371">
        <v>9.278707211814411E-6</v>
      </c>
      <c r="R7371">
        <v>0</v>
      </c>
      <c r="S7371">
        <v>5.4864725230842152E-5</v>
      </c>
      <c r="T7371">
        <v>3.0644706657322231E-5</v>
      </c>
    </row>
    <row r="7372" spans="1:20">
      <c r="A7372" s="10">
        <v>7366</v>
      </c>
      <c r="B7372" s="10">
        <v>0</v>
      </c>
      <c r="C7372" s="10">
        <v>1.005062443549744E-5</v>
      </c>
      <c r="D7372" s="10">
        <v>5.0148623917078532E-6</v>
      </c>
      <c r="E7372" s="10">
        <v>0</v>
      </c>
      <c r="F7372" s="10">
        <v>0</v>
      </c>
      <c r="G7372" s="10">
        <v>2.8966611760425938E-6</v>
      </c>
      <c r="H7372" s="10">
        <v>3.7350788421241481E-6</v>
      </c>
      <c r="I7372" s="10">
        <v>8.3422687516115264E-7</v>
      </c>
      <c r="J7372" s="10">
        <v>1.193660697561501E-6</v>
      </c>
      <c r="K7372">
        <v>8.5271916075684193E-6</v>
      </c>
      <c r="L7372">
        <v>3.4644500472185838E-8</v>
      </c>
      <c r="M7372">
        <v>5.3421517730164127E-6</v>
      </c>
      <c r="N7372">
        <v>2.489445370551023E-7</v>
      </c>
      <c r="O7372">
        <v>6.0599256682993234E-6</v>
      </c>
      <c r="P7372">
        <v>5.5563728602681453E-6</v>
      </c>
      <c r="Q7372">
        <v>0</v>
      </c>
      <c r="R7372">
        <v>0</v>
      </c>
      <c r="S7372">
        <v>4.5961669975534709E-5</v>
      </c>
      <c r="T7372">
        <v>4.8824567966263741E-5</v>
      </c>
    </row>
    <row r="7373" spans="1:20">
      <c r="A7373" s="10">
        <v>7367</v>
      </c>
      <c r="B7373" s="10">
        <v>0</v>
      </c>
      <c r="C7373" s="10">
        <v>3.3399945766466169E-6</v>
      </c>
      <c r="D7373" s="10">
        <v>1.5558657997013011E-6</v>
      </c>
      <c r="E7373" s="10">
        <v>0</v>
      </c>
      <c r="F7373" s="10">
        <v>0</v>
      </c>
      <c r="G7373" s="10">
        <v>1.9484180950000769E-7</v>
      </c>
      <c r="H7373" s="10">
        <v>1.505309775216004E-6</v>
      </c>
      <c r="I7373" s="10">
        <v>0</v>
      </c>
      <c r="J7373" s="10">
        <v>5.1161364376463564E-7</v>
      </c>
      <c r="K7373">
        <v>7.7868508626705727E-7</v>
      </c>
      <c r="L7373">
        <v>0</v>
      </c>
      <c r="M7373">
        <v>1.327932652072046E-6</v>
      </c>
      <c r="N7373">
        <v>7.8737444778956259E-10</v>
      </c>
      <c r="O7373">
        <v>1.073279472101361E-7</v>
      </c>
      <c r="P7373">
        <v>1.0873528102286E-8</v>
      </c>
      <c r="Q7373">
        <v>0</v>
      </c>
      <c r="R7373">
        <v>0</v>
      </c>
      <c r="S7373">
        <v>4.0975243274432547E-5</v>
      </c>
      <c r="T7373">
        <v>7.6399746522477731E-5</v>
      </c>
    </row>
    <row r="7374" spans="1:20">
      <c r="A7374" s="10">
        <v>7368</v>
      </c>
      <c r="B7374" s="10">
        <v>0</v>
      </c>
      <c r="C7374" s="10">
        <v>1.5416707198788479E-8</v>
      </c>
      <c r="D7374" s="10">
        <v>3.7180740042275587E-7</v>
      </c>
      <c r="E7374" s="10">
        <v>0</v>
      </c>
      <c r="F7374" s="10">
        <v>0</v>
      </c>
      <c r="G7374" s="10">
        <v>4.9771022100118623E-8</v>
      </c>
      <c r="H7374" s="10">
        <v>4.9923623865213067E-8</v>
      </c>
      <c r="I7374" s="10">
        <v>0</v>
      </c>
      <c r="J7374" s="10">
        <v>6.7555962651973099E-8</v>
      </c>
      <c r="K7374">
        <v>0</v>
      </c>
      <c r="L7374">
        <v>1.154816682406195E-9</v>
      </c>
      <c r="M7374">
        <v>1.7755250343387841E-7</v>
      </c>
      <c r="N7374">
        <v>7.3368982634936518E-10</v>
      </c>
      <c r="O7374">
        <v>7.1446674969959583E-9</v>
      </c>
      <c r="P7374">
        <v>0</v>
      </c>
      <c r="Q7374">
        <v>0</v>
      </c>
      <c r="R7374">
        <v>0</v>
      </c>
      <c r="S7374">
        <v>4.684519594456195E-5</v>
      </c>
      <c r="T7374">
        <v>7.3743402885453923E-5</v>
      </c>
    </row>
    <row r="7375" spans="1:20">
      <c r="A7375" s="10">
        <v>7369</v>
      </c>
      <c r="B7375" s="10">
        <v>0</v>
      </c>
      <c r="C7375" s="10">
        <v>5.6542525550102046E-7</v>
      </c>
      <c r="D7375" s="10">
        <v>4.1439908391745687E-8</v>
      </c>
      <c r="E7375" s="10">
        <v>0</v>
      </c>
      <c r="F7375" s="10">
        <v>0</v>
      </c>
      <c r="G7375" s="10">
        <v>2.2699979866515281E-7</v>
      </c>
      <c r="H7375" s="10">
        <v>0</v>
      </c>
      <c r="I7375" s="10">
        <v>0</v>
      </c>
      <c r="J7375" s="10">
        <v>1.2996062997963991E-7</v>
      </c>
      <c r="K7375">
        <v>0</v>
      </c>
      <c r="L7375">
        <v>0</v>
      </c>
      <c r="M7375">
        <v>3.5542802537006222E-7</v>
      </c>
      <c r="N7375">
        <v>8.7684881685655831E-10</v>
      </c>
      <c r="O7375">
        <v>1.009922924387399E-10</v>
      </c>
      <c r="P7375">
        <v>0</v>
      </c>
      <c r="Q7375">
        <v>0</v>
      </c>
      <c r="R7375">
        <v>0</v>
      </c>
      <c r="S7375">
        <v>5.0988347380514193E-5</v>
      </c>
      <c r="T7375">
        <v>7.7897284754767769E-5</v>
      </c>
    </row>
    <row r="7376" spans="1:20">
      <c r="A7376" s="10">
        <v>7370</v>
      </c>
      <c r="B7376" s="10">
        <v>0</v>
      </c>
      <c r="C7376" s="10">
        <v>6.2236195822381885E-7</v>
      </c>
      <c r="D7376" s="10">
        <v>2.4475220937800002E-9</v>
      </c>
      <c r="E7376" s="10">
        <v>0</v>
      </c>
      <c r="F7376" s="10">
        <v>0</v>
      </c>
      <c r="G7376" s="10">
        <v>2.8086158970500721E-7</v>
      </c>
      <c r="H7376" s="10">
        <v>0</v>
      </c>
      <c r="I7376" s="10">
        <v>0</v>
      </c>
      <c r="J7376" s="10">
        <v>1.717176991226901E-7</v>
      </c>
      <c r="K7376">
        <v>0</v>
      </c>
      <c r="L7376">
        <v>0</v>
      </c>
      <c r="M7376">
        <v>4.2674333249015852E-7</v>
      </c>
      <c r="N7376">
        <v>8.4105906922976E-10</v>
      </c>
      <c r="O7376">
        <v>0</v>
      </c>
      <c r="P7376">
        <v>0</v>
      </c>
      <c r="Q7376">
        <v>0</v>
      </c>
      <c r="R7376">
        <v>0</v>
      </c>
      <c r="S7376">
        <v>4.3516644346175409E-5</v>
      </c>
      <c r="T7376">
        <v>6.767542488688531E-5</v>
      </c>
    </row>
    <row r="7377" spans="1:20">
      <c r="A7377" s="10">
        <v>7371</v>
      </c>
      <c r="B7377" s="10">
        <v>0</v>
      </c>
      <c r="C7377" s="10">
        <v>6.2227436329655314E-7</v>
      </c>
      <c r="D7377" s="10">
        <v>1.4397188786941181E-10</v>
      </c>
      <c r="E7377" s="10">
        <v>0</v>
      </c>
      <c r="F7377" s="10">
        <v>0</v>
      </c>
      <c r="G7377" s="10">
        <v>2.7120282970840879E-7</v>
      </c>
      <c r="H7377" s="10">
        <v>0</v>
      </c>
      <c r="I7377" s="10">
        <v>0</v>
      </c>
      <c r="J7377" s="10">
        <v>1.710578808743801E-7</v>
      </c>
      <c r="K7377">
        <v>0</v>
      </c>
      <c r="L7377">
        <v>0</v>
      </c>
      <c r="M7377">
        <v>4.2566660414914042E-7</v>
      </c>
      <c r="N7377">
        <v>8.5895394304315921E-10</v>
      </c>
      <c r="O7377">
        <v>0</v>
      </c>
      <c r="P7377">
        <v>0</v>
      </c>
      <c r="Q7377">
        <v>0</v>
      </c>
      <c r="R7377">
        <v>0</v>
      </c>
      <c r="S7377">
        <v>3.9878369665263488E-5</v>
      </c>
      <c r="T7377">
        <v>7.5897685807417334E-5</v>
      </c>
    </row>
    <row r="7378" spans="1:20">
      <c r="A7378" s="10">
        <v>7372</v>
      </c>
      <c r="B7378" s="10">
        <v>0</v>
      </c>
      <c r="C7378" s="10">
        <v>2.0400858560214981E-7</v>
      </c>
      <c r="D7378" s="10">
        <v>0</v>
      </c>
      <c r="E7378" s="10">
        <v>0</v>
      </c>
      <c r="F7378" s="10">
        <v>0</v>
      </c>
      <c r="G7378" s="10">
        <v>3.9506222260596431E-8</v>
      </c>
      <c r="H7378" s="10">
        <v>0</v>
      </c>
      <c r="I7378" s="10">
        <v>0</v>
      </c>
      <c r="J7378" s="10">
        <v>1.021775687382989E-7</v>
      </c>
      <c r="K7378">
        <v>0</v>
      </c>
      <c r="L7378">
        <v>0</v>
      </c>
      <c r="M7378">
        <v>3.3378578571559908E-8</v>
      </c>
      <c r="N7378">
        <v>7.8737444778956259E-10</v>
      </c>
      <c r="O7378">
        <v>0</v>
      </c>
      <c r="P7378">
        <v>0</v>
      </c>
      <c r="Q7378">
        <v>0</v>
      </c>
      <c r="R7378">
        <v>0</v>
      </c>
      <c r="S7378">
        <v>3.7985495105336703E-5</v>
      </c>
      <c r="T7378">
        <v>7.348509237208999E-5</v>
      </c>
    </row>
    <row r="7379" spans="1:20">
      <c r="A7379" s="10">
        <v>7373</v>
      </c>
      <c r="B7379" s="10">
        <v>0</v>
      </c>
      <c r="C7379" s="10">
        <v>0</v>
      </c>
      <c r="D7379" s="10">
        <v>0</v>
      </c>
      <c r="E7379" s="10">
        <v>0</v>
      </c>
      <c r="F7379" s="10">
        <v>0</v>
      </c>
      <c r="G7379" s="10">
        <v>0</v>
      </c>
      <c r="H7379" s="10">
        <v>0</v>
      </c>
      <c r="I7379" s="10">
        <v>0</v>
      </c>
      <c r="J7379" s="10">
        <v>0</v>
      </c>
      <c r="K7379">
        <v>0</v>
      </c>
      <c r="L7379">
        <v>0</v>
      </c>
      <c r="M7379">
        <v>0</v>
      </c>
      <c r="N7379">
        <v>6.8000520490916777E-10</v>
      </c>
      <c r="O7379">
        <v>0</v>
      </c>
      <c r="P7379">
        <v>0</v>
      </c>
      <c r="Q7379">
        <v>0</v>
      </c>
      <c r="R7379">
        <v>0</v>
      </c>
      <c r="S7379">
        <v>3.8165181332862467E-5</v>
      </c>
      <c r="T7379">
        <v>1.150818700616816E-4</v>
      </c>
    </row>
    <row r="7380" spans="1:20">
      <c r="A7380" s="10">
        <v>7374</v>
      </c>
      <c r="B7380" s="10">
        <v>2.0155541174184579E-7</v>
      </c>
      <c r="C7380" s="10">
        <v>2.4452123946260249E-8</v>
      </c>
      <c r="D7380" s="10">
        <v>3.8170546771377788E-9</v>
      </c>
      <c r="E7380" s="10">
        <v>1.085720621333129E-8</v>
      </c>
      <c r="F7380" s="10">
        <v>0</v>
      </c>
      <c r="G7380" s="10">
        <v>6.2755425734761432E-8</v>
      </c>
      <c r="H7380" s="10">
        <v>6.4967386983194648E-9</v>
      </c>
      <c r="I7380" s="10">
        <v>8.2705917344318036E-8</v>
      </c>
      <c r="J7380" s="10">
        <v>1.029787766112468E-8</v>
      </c>
      <c r="K7380">
        <v>2.2662488937444031E-8</v>
      </c>
      <c r="L7380">
        <v>5.7740834120309752E-10</v>
      </c>
      <c r="M7380">
        <v>1.192745819762758E-8</v>
      </c>
      <c r="N7380">
        <v>4.4426261100990068E-8</v>
      </c>
      <c r="O7380">
        <v>4.1957731367414869E-8</v>
      </c>
      <c r="P7380">
        <v>2.7183820255714998E-10</v>
      </c>
      <c r="Q7380">
        <v>0</v>
      </c>
      <c r="R7380">
        <v>3.1485611980164257E-7</v>
      </c>
      <c r="S7380">
        <v>4.1459373601001512E-5</v>
      </c>
      <c r="T7380">
        <v>9.6213228663453903E-5</v>
      </c>
    </row>
    <row r="7381" spans="1:20">
      <c r="A7381" s="10">
        <v>7375</v>
      </c>
      <c r="B7381" s="10">
        <v>4.2133432319495772E-5</v>
      </c>
      <c r="C7381" s="10">
        <v>2.0618479397514241E-5</v>
      </c>
      <c r="D7381" s="10">
        <v>2.3509173169493439E-5</v>
      </c>
      <c r="E7381" s="10">
        <v>1.919884145188924E-5</v>
      </c>
      <c r="F7381" s="10">
        <v>2.234347400005694E-5</v>
      </c>
      <c r="G7381" s="10">
        <v>2.0201145022924739E-5</v>
      </c>
      <c r="H7381" s="10">
        <v>2.116258873486092E-5</v>
      </c>
      <c r="I7381" s="10">
        <v>2.6737016706801671E-5</v>
      </c>
      <c r="J7381" s="10">
        <v>1.7523627419155321E-5</v>
      </c>
      <c r="K7381">
        <v>2.3175344503257221E-5</v>
      </c>
      <c r="L7381">
        <v>1.757636764705641E-5</v>
      </c>
      <c r="M7381">
        <v>2.569535289490583E-5</v>
      </c>
      <c r="N7381">
        <v>2.5495596201523751E-5</v>
      </c>
      <c r="O7381">
        <v>2.98124603245287E-5</v>
      </c>
      <c r="P7381">
        <v>1.8514310993395271E-5</v>
      </c>
      <c r="Q7381">
        <v>2.1651363006417789E-5</v>
      </c>
      <c r="R7381">
        <v>3.7034356301605392E-5</v>
      </c>
      <c r="S7381">
        <v>4.8238208800461067E-5</v>
      </c>
      <c r="T7381">
        <v>6.6709705769922893E-5</v>
      </c>
    </row>
    <row r="7382" spans="1:20">
      <c r="A7382" s="10">
        <v>7376</v>
      </c>
      <c r="B7382" s="10">
        <v>1.8875051100495331E-4</v>
      </c>
      <c r="C7382" s="10">
        <v>1.253432910698653E-4</v>
      </c>
      <c r="D7382" s="10">
        <v>1.5839258366634481E-4</v>
      </c>
      <c r="E7382" s="10">
        <v>9.0869582924198305E-5</v>
      </c>
      <c r="F7382" s="10">
        <v>1.589294043924608E-4</v>
      </c>
      <c r="G7382" s="10">
        <v>1.032833061748098E-4</v>
      </c>
      <c r="H7382" s="10">
        <v>1.4351156390162131E-4</v>
      </c>
      <c r="I7382" s="10">
        <v>1.3607138795610469E-4</v>
      </c>
      <c r="J7382" s="10">
        <v>1.164040855488958E-4</v>
      </c>
      <c r="K7382">
        <v>1.503959577470054E-4</v>
      </c>
      <c r="L7382">
        <v>1.2979217100420561E-4</v>
      </c>
      <c r="M7382">
        <v>1.6813375497530159E-4</v>
      </c>
      <c r="N7382">
        <v>1.758503906027696E-4</v>
      </c>
      <c r="O7382">
        <v>1.8000636285657779E-4</v>
      </c>
      <c r="P7382">
        <v>1.3714785526050039E-4</v>
      </c>
      <c r="Q7382">
        <v>1.4719425171350991E-4</v>
      </c>
      <c r="R7382">
        <v>1.8725596762778681E-4</v>
      </c>
      <c r="S7382">
        <v>3.9659620095881538E-5</v>
      </c>
      <c r="T7382">
        <v>1.099593705827938E-4</v>
      </c>
    </row>
    <row r="7383" spans="1:20">
      <c r="A7383" s="10">
        <v>7377</v>
      </c>
      <c r="B7383" s="10">
        <v>3.3441849402542241E-4</v>
      </c>
      <c r="C7383" s="10">
        <v>2.7688751253037531E-4</v>
      </c>
      <c r="D7383" s="10">
        <v>3.1489921418625569E-4</v>
      </c>
      <c r="E7383" s="10">
        <v>2.0180413402518771E-4</v>
      </c>
      <c r="F7383" s="10">
        <v>3.1985556752312308E-4</v>
      </c>
      <c r="G7383" s="10">
        <v>2.1632035299366299E-4</v>
      </c>
      <c r="H7383" s="10">
        <v>3.0654055810735401E-4</v>
      </c>
      <c r="I7383" s="10">
        <v>2.8189503068572788E-4</v>
      </c>
      <c r="J7383" s="10">
        <v>2.5146487611684478E-4</v>
      </c>
      <c r="K7383">
        <v>3.1661851781444671E-4</v>
      </c>
      <c r="L7383">
        <v>2.6220625223935469E-4</v>
      </c>
      <c r="M7383">
        <v>3.1636045570318272E-4</v>
      </c>
      <c r="N7383">
        <v>3.3515457468882002E-4</v>
      </c>
      <c r="O7383">
        <v>3.4399397023221132E-4</v>
      </c>
      <c r="P7383">
        <v>3.1167029192691239E-4</v>
      </c>
      <c r="Q7383">
        <v>3.109106158038373E-4</v>
      </c>
      <c r="R7383">
        <v>3.567602693071371E-4</v>
      </c>
      <c r="S7383">
        <v>2.9225643594340689E-5</v>
      </c>
      <c r="T7383">
        <v>5.631950264529839E-5</v>
      </c>
    </row>
    <row r="7384" spans="1:20">
      <c r="A7384" s="10">
        <v>7378</v>
      </c>
      <c r="B7384" s="10">
        <v>4.0947897555728248E-4</v>
      </c>
      <c r="C7384" s="10">
        <v>3.6119917388434289E-4</v>
      </c>
      <c r="D7384" s="10">
        <v>3.7086716141499849E-4</v>
      </c>
      <c r="E7384" s="10">
        <v>4.4178697812672209E-4</v>
      </c>
      <c r="F7384" s="10">
        <v>4.3627785601342968E-4</v>
      </c>
      <c r="G7384" s="10">
        <v>3.218890164773934E-4</v>
      </c>
      <c r="H7384" s="10">
        <v>4.0193212449143352E-4</v>
      </c>
      <c r="I7384" s="10">
        <v>3.902508503089537E-4</v>
      </c>
      <c r="J7384" s="10">
        <v>3.5558033222867722E-4</v>
      </c>
      <c r="K7384">
        <v>4.0532820073152872E-4</v>
      </c>
      <c r="L7384">
        <v>3.4137166407271162E-4</v>
      </c>
      <c r="M7384">
        <v>2.6487661201459931E-4</v>
      </c>
      <c r="N7384">
        <v>4.1207855519238558E-4</v>
      </c>
      <c r="O7384">
        <v>3.1387062554874573E-4</v>
      </c>
      <c r="P7384">
        <v>4.1536791268635031E-4</v>
      </c>
      <c r="Q7384">
        <v>4.1186916612705123E-4</v>
      </c>
      <c r="R7384">
        <v>4.1883132198619979E-4</v>
      </c>
      <c r="S7384">
        <v>2.136533106916201E-5</v>
      </c>
      <c r="T7384">
        <v>6.5826341295560515E-5</v>
      </c>
    </row>
    <row r="7385" spans="1:20">
      <c r="A7385" s="10">
        <v>7379</v>
      </c>
      <c r="B7385" s="10">
        <v>4.4188816595167849E-4</v>
      </c>
      <c r="C7385" s="10">
        <v>4.2313764768818718E-4</v>
      </c>
      <c r="D7385" s="10">
        <v>4.2143434280402252E-4</v>
      </c>
      <c r="E7385" s="10">
        <v>6.1723392142210476E-4</v>
      </c>
      <c r="F7385" s="10">
        <v>5.1032880151020347E-4</v>
      </c>
      <c r="G7385" s="10">
        <v>3.9455142760597953E-4</v>
      </c>
      <c r="H7385" s="10">
        <v>4.612760090510913E-4</v>
      </c>
      <c r="I7385" s="10">
        <v>4.4615168955956038E-4</v>
      </c>
      <c r="J7385" s="10">
        <v>4.3299837554948179E-4</v>
      </c>
      <c r="K7385">
        <v>4.6041412397724549E-4</v>
      </c>
      <c r="L7385">
        <v>3.9467355608835419E-4</v>
      </c>
      <c r="M7385">
        <v>2.9858502388158971E-4</v>
      </c>
      <c r="N7385">
        <v>4.7020027098981451E-4</v>
      </c>
      <c r="O7385">
        <v>3.4510603155039882E-4</v>
      </c>
      <c r="P7385">
        <v>4.7497428311836048E-4</v>
      </c>
      <c r="Q7385">
        <v>4.9565538230239125E-4</v>
      </c>
      <c r="R7385">
        <v>4.2656611109523411E-4</v>
      </c>
      <c r="S7385">
        <v>1.6604713629863911E-5</v>
      </c>
      <c r="T7385">
        <v>1.0865026693758579E-5</v>
      </c>
    </row>
    <row r="7386" spans="1:20">
      <c r="A7386" s="10">
        <v>7380</v>
      </c>
      <c r="B7386" s="10">
        <v>4.8500134821104533E-4</v>
      </c>
      <c r="C7386" s="10">
        <v>4.3865296268647198E-4</v>
      </c>
      <c r="D7386" s="10">
        <v>4.3380128921862419E-4</v>
      </c>
      <c r="E7386" s="10">
        <v>6.3117892168301857E-4</v>
      </c>
      <c r="F7386" s="10">
        <v>5.2648243484810456E-4</v>
      </c>
      <c r="G7386" s="10">
        <v>4.08149719299512E-4</v>
      </c>
      <c r="H7386" s="10">
        <v>4.7473840804516297E-4</v>
      </c>
      <c r="I7386" s="10">
        <v>4.5737073027422262E-4</v>
      </c>
      <c r="J7386" s="10">
        <v>4.4908314320578178E-4</v>
      </c>
      <c r="K7386">
        <v>4.8038696629514049E-4</v>
      </c>
      <c r="L7386">
        <v>4.2710454724932949E-4</v>
      </c>
      <c r="M7386">
        <v>3.0890906848109569E-4</v>
      </c>
      <c r="N7386">
        <v>4.4912677324126648E-4</v>
      </c>
      <c r="O7386">
        <v>3.6003647474907349E-4</v>
      </c>
      <c r="P7386">
        <v>4.8814008686370972E-4</v>
      </c>
      <c r="Q7386">
        <v>5.1526161263924244E-4</v>
      </c>
      <c r="R7386">
        <v>4.5765029891417362E-4</v>
      </c>
      <c r="S7386">
        <v>1.6324943207620211E-5</v>
      </c>
      <c r="T7386">
        <v>2.4294182621961849E-5</v>
      </c>
    </row>
    <row r="7387" spans="1:20">
      <c r="A7387" s="10">
        <v>7381</v>
      </c>
      <c r="B7387" s="10">
        <v>4.5282299520058711E-4</v>
      </c>
      <c r="C7387" s="10">
        <v>4.2222314350829271E-4</v>
      </c>
      <c r="D7387" s="10">
        <v>4.0675917429574881E-4</v>
      </c>
      <c r="E7387" s="10">
        <v>5.9840170620163746E-4</v>
      </c>
      <c r="F7387" s="10">
        <v>4.8335740457191591E-4</v>
      </c>
      <c r="G7387" s="10">
        <v>3.951073517416426E-4</v>
      </c>
      <c r="H7387" s="10">
        <v>4.3664090098023651E-4</v>
      </c>
      <c r="I7387" s="10">
        <v>4.5405368490550508E-4</v>
      </c>
      <c r="J7387" s="10">
        <v>4.2298852504920069E-4</v>
      </c>
      <c r="K7387">
        <v>4.3867171488486763E-4</v>
      </c>
      <c r="L7387">
        <v>4.058114742859914E-4</v>
      </c>
      <c r="M7387">
        <v>3.0681589781887322E-4</v>
      </c>
      <c r="N7387">
        <v>3.7849007836196578E-4</v>
      </c>
      <c r="O7387">
        <v>3.7813925721783052E-4</v>
      </c>
      <c r="P7387">
        <v>4.4574682856218789E-4</v>
      </c>
      <c r="Q7387">
        <v>4.7642261187696782E-4</v>
      </c>
      <c r="R7387">
        <v>4.5889379275894908E-4</v>
      </c>
      <c r="S7387">
        <v>1.7075012224571251E-5</v>
      </c>
      <c r="T7387">
        <v>1.107746937572839E-4</v>
      </c>
    </row>
    <row r="7388" spans="1:20">
      <c r="A7388" s="10">
        <v>7382</v>
      </c>
      <c r="B7388" s="10">
        <v>3.7297446305277579E-4</v>
      </c>
      <c r="C7388" s="10">
        <v>3.7007431162377683E-4</v>
      </c>
      <c r="D7388" s="10">
        <v>3.2623757264422631E-4</v>
      </c>
      <c r="E7388" s="10">
        <v>4.5679095853815759E-4</v>
      </c>
      <c r="F7388" s="10">
        <v>3.844986259995586E-4</v>
      </c>
      <c r="G7388" s="10">
        <v>3.4621938461502471E-4</v>
      </c>
      <c r="H7388" s="10">
        <v>3.2636842750661041E-4</v>
      </c>
      <c r="I7388" s="10">
        <v>3.9022042585639739E-4</v>
      </c>
      <c r="J7388" s="10">
        <v>3.6118072223947402E-4</v>
      </c>
      <c r="K7388">
        <v>3.5008403333854592E-4</v>
      </c>
      <c r="L7388">
        <v>3.2669336663098758E-4</v>
      </c>
      <c r="M7388">
        <v>3.6201943504981967E-4</v>
      </c>
      <c r="N7388">
        <v>3.3226945352652168E-4</v>
      </c>
      <c r="O7388">
        <v>4.0006561002709032E-4</v>
      </c>
      <c r="P7388">
        <v>3.1448898224922751E-4</v>
      </c>
      <c r="Q7388">
        <v>3.3977246824893492E-4</v>
      </c>
      <c r="R7388">
        <v>3.8790383873983333E-4</v>
      </c>
      <c r="S7388">
        <v>2.125424924275835E-5</v>
      </c>
      <c r="T7388">
        <v>1.149975043862865E-4</v>
      </c>
    </row>
    <row r="7389" spans="1:20">
      <c r="A7389" s="10">
        <v>7383</v>
      </c>
      <c r="B7389" s="10">
        <v>2.417980520390953E-4</v>
      </c>
      <c r="C7389" s="10">
        <v>2.4520926257830472E-4</v>
      </c>
      <c r="D7389" s="10">
        <v>2.3759178553130081E-4</v>
      </c>
      <c r="E7389" s="10">
        <v>3.0637123271528031E-4</v>
      </c>
      <c r="F7389" s="10">
        <v>1.690519237882152E-4</v>
      </c>
      <c r="G7389" s="10">
        <v>2.41576207416235E-4</v>
      </c>
      <c r="H7389" s="10">
        <v>1.9622453689838629E-4</v>
      </c>
      <c r="I7389" s="10">
        <v>2.5893006395486662E-4</v>
      </c>
      <c r="J7389" s="10">
        <v>2.313898634951242E-4</v>
      </c>
      <c r="K7389">
        <v>2.7175381951422532E-4</v>
      </c>
      <c r="L7389">
        <v>1.690681936980583E-4</v>
      </c>
      <c r="M7389">
        <v>2.5692970992360778E-4</v>
      </c>
      <c r="N7389">
        <v>2.2324135808048391E-4</v>
      </c>
      <c r="O7389">
        <v>3.0801227055808281E-4</v>
      </c>
      <c r="P7389">
        <v>2.1656334735105251E-4</v>
      </c>
      <c r="Q7389">
        <v>1.9106520847225769E-4</v>
      </c>
      <c r="R7389">
        <v>2.5424062623372832E-4</v>
      </c>
      <c r="S7389">
        <v>3.2194667385019587E-5</v>
      </c>
      <c r="T7389">
        <v>9.8054865191364834E-5</v>
      </c>
    </row>
    <row r="7390" spans="1:20">
      <c r="A7390" s="10">
        <v>7384</v>
      </c>
      <c r="B7390" s="10">
        <v>8.8699266323483651E-5</v>
      </c>
      <c r="C7390" s="10">
        <v>1.052203274164013E-4</v>
      </c>
      <c r="D7390" s="10">
        <v>9.4829502073021392E-5</v>
      </c>
      <c r="E7390" s="10">
        <v>1.4618735911562099E-4</v>
      </c>
      <c r="F7390" s="10">
        <v>5.5822555032460342E-5</v>
      </c>
      <c r="G7390" s="10">
        <v>1.011990840203831E-4</v>
      </c>
      <c r="H7390" s="10">
        <v>8.4531896764819908E-5</v>
      </c>
      <c r="I7390" s="10">
        <v>1.044153431021E-4</v>
      </c>
      <c r="J7390" s="10">
        <v>9.2329766065062124E-5</v>
      </c>
      <c r="K7390">
        <v>1.2456671780658471E-4</v>
      </c>
      <c r="L7390">
        <v>1.104567721512995E-4</v>
      </c>
      <c r="M7390">
        <v>1.2670048573035171E-4</v>
      </c>
      <c r="N7390">
        <v>9.4521405724438446E-5</v>
      </c>
      <c r="O7390">
        <v>1.5264996578625651E-4</v>
      </c>
      <c r="P7390">
        <v>7.9279618295640704E-5</v>
      </c>
      <c r="Q7390">
        <v>1.114087876336211E-4</v>
      </c>
      <c r="R7390">
        <v>8.0673497985420104E-5</v>
      </c>
      <c r="S7390">
        <v>4.3715642412268568E-5</v>
      </c>
      <c r="T7390">
        <v>8.1614056026230145E-5</v>
      </c>
    </row>
    <row r="7391" spans="1:20">
      <c r="A7391" s="10">
        <v>7385</v>
      </c>
      <c r="B7391" s="10">
        <v>1.7873803606327071E-5</v>
      </c>
      <c r="C7391" s="10">
        <v>8.4312094948857508E-5</v>
      </c>
      <c r="D7391" s="10">
        <v>7.2365555211334023E-5</v>
      </c>
      <c r="E7391" s="10">
        <v>6.275996550338384E-5</v>
      </c>
      <c r="F7391" s="10">
        <v>5.4672413085154732E-6</v>
      </c>
      <c r="G7391" s="10">
        <v>3.5689579345873917E-5</v>
      </c>
      <c r="H7391" s="10">
        <v>3.8126419427395458E-5</v>
      </c>
      <c r="I7391" s="10">
        <v>3.9469498427115198E-5</v>
      </c>
      <c r="J7391" s="10">
        <v>5.109127164829622E-5</v>
      </c>
      <c r="K7391">
        <v>2.8088790864278549E-5</v>
      </c>
      <c r="L7391">
        <v>9.2587629604836094E-5</v>
      </c>
      <c r="M7391">
        <v>4.9293414847137508E-5</v>
      </c>
      <c r="N7391">
        <v>1.369267428042007E-5</v>
      </c>
      <c r="O7391">
        <v>1.3763834519779671E-4</v>
      </c>
      <c r="P7391">
        <v>3.204791182680426E-6</v>
      </c>
      <c r="Q7391">
        <v>4.8056623233749333E-5</v>
      </c>
      <c r="R7391">
        <v>5.338070376852691E-6</v>
      </c>
      <c r="S7391">
        <v>6.4005526511502441E-5</v>
      </c>
      <c r="T7391">
        <v>8.1239328154191943E-5</v>
      </c>
    </row>
    <row r="7392" spans="1:20">
      <c r="A7392" s="10">
        <v>7386</v>
      </c>
      <c r="B7392" s="10">
        <v>1.7752058104448409E-5</v>
      </c>
      <c r="C7392" s="10">
        <v>8.9993983703420089E-5</v>
      </c>
      <c r="D7392" s="10">
        <v>7.0856738824705585E-5</v>
      </c>
      <c r="E7392" s="10">
        <v>7.669466061941721E-5</v>
      </c>
      <c r="F7392" s="10">
        <v>0</v>
      </c>
      <c r="G7392" s="10">
        <v>5.9266888056311598E-5</v>
      </c>
      <c r="H7392" s="10">
        <v>4.2649920641571277E-5</v>
      </c>
      <c r="I7392" s="10">
        <v>4.2673488540903847E-5</v>
      </c>
      <c r="J7392" s="10">
        <v>7.2974937991890685E-5</v>
      </c>
      <c r="K7392">
        <v>2.0498491620684191E-5</v>
      </c>
      <c r="L7392">
        <v>9.2115858119656098E-5</v>
      </c>
      <c r="M7392">
        <v>5.2017707134626923E-5</v>
      </c>
      <c r="N7392">
        <v>5.6597750316872963E-6</v>
      </c>
      <c r="O7392">
        <v>1.380777178065783E-4</v>
      </c>
      <c r="P7392">
        <v>2.2000771860292001E-6</v>
      </c>
      <c r="Q7392">
        <v>4.2340206885647412E-5</v>
      </c>
      <c r="R7392">
        <v>3.2139533218815479E-6</v>
      </c>
      <c r="S7392">
        <v>1.030126143356824E-4</v>
      </c>
      <c r="T7392">
        <v>6.4041209089908045E-5</v>
      </c>
    </row>
    <row r="7393" spans="1:20">
      <c r="A7393" s="10">
        <v>7387</v>
      </c>
      <c r="B7393" s="10">
        <v>1.6510309619178768E-5</v>
      </c>
      <c r="C7393" s="10">
        <v>8.8314530542698432E-5</v>
      </c>
      <c r="D7393" s="10">
        <v>6.5624172342170327E-5</v>
      </c>
      <c r="E7393" s="10">
        <v>6.5811139482551916E-5</v>
      </c>
      <c r="F7393" s="10">
        <v>0</v>
      </c>
      <c r="G7393" s="10">
        <v>5.9961863299247231E-5</v>
      </c>
      <c r="H7393" s="10">
        <v>4.4500193073026883E-5</v>
      </c>
      <c r="I7393" s="10">
        <v>4.3322112099188977E-5</v>
      </c>
      <c r="J7393" s="10">
        <v>8.6949392449164417E-5</v>
      </c>
      <c r="K7393">
        <v>1.6742220948861851E-5</v>
      </c>
      <c r="L7393">
        <v>6.4620495718450814E-5</v>
      </c>
      <c r="M7393">
        <v>5.5284313391089658E-5</v>
      </c>
      <c r="N7393">
        <v>7.9764364481330439E-6</v>
      </c>
      <c r="O7393">
        <v>1.3122192345210159E-4</v>
      </c>
      <c r="P7393">
        <v>7.3468804877779057E-6</v>
      </c>
      <c r="Q7393">
        <v>4.0423883906325902E-5</v>
      </c>
      <c r="R7393">
        <v>5.8307513339139364E-6</v>
      </c>
      <c r="S7393">
        <v>1.1918379750248551E-4</v>
      </c>
      <c r="T7393">
        <v>6.6853482402021153E-5</v>
      </c>
    </row>
    <row r="7394" spans="1:20">
      <c r="A7394" s="10">
        <v>7388</v>
      </c>
      <c r="B7394" s="10">
        <v>1.2415828199002419E-5</v>
      </c>
      <c r="C7394" s="10">
        <v>5.680282263596523E-5</v>
      </c>
      <c r="D7394" s="10">
        <v>3.1420150062267727E-5</v>
      </c>
      <c r="E7394" s="10">
        <v>2.9850508330222181E-5</v>
      </c>
      <c r="F7394" s="10">
        <v>0</v>
      </c>
      <c r="G7394" s="10">
        <v>4.589099688719881E-5</v>
      </c>
      <c r="H7394" s="10">
        <v>3.0857381437219192E-5</v>
      </c>
      <c r="I7394" s="10">
        <v>3.1103757691381273E-5</v>
      </c>
      <c r="J7394" s="10">
        <v>6.5932883990683325E-5</v>
      </c>
      <c r="K7394">
        <v>1.7886652060496772E-5</v>
      </c>
      <c r="L7394">
        <v>1.2436581733045571E-5</v>
      </c>
      <c r="M7394">
        <v>3.5729579013228148E-5</v>
      </c>
      <c r="N7394">
        <v>6.2477513742926064E-6</v>
      </c>
      <c r="O7394">
        <v>9.3389343137782169E-5</v>
      </c>
      <c r="P7394">
        <v>7.4991098812099097E-6</v>
      </c>
      <c r="Q7394">
        <v>1.8891940918814389E-5</v>
      </c>
      <c r="R7394">
        <v>6.0238667975837012E-6</v>
      </c>
      <c r="S7394">
        <v>1.317259342702414E-4</v>
      </c>
      <c r="T7394">
        <v>4.8621255536020249E-5</v>
      </c>
    </row>
    <row r="7395" spans="1:20">
      <c r="A7395" s="10">
        <v>7389</v>
      </c>
      <c r="B7395" s="10">
        <v>1.88640930780947E-6</v>
      </c>
      <c r="C7395" s="10">
        <v>2.1486724696319651E-5</v>
      </c>
      <c r="D7395" s="10">
        <v>1.3268892499483049E-5</v>
      </c>
      <c r="E7395" s="10">
        <v>9.5695231543857714E-6</v>
      </c>
      <c r="F7395" s="10">
        <v>0</v>
      </c>
      <c r="G7395" s="10">
        <v>2.6627322587108621E-5</v>
      </c>
      <c r="H7395" s="10">
        <v>1.268336751403846E-5</v>
      </c>
      <c r="I7395" s="10">
        <v>1.6967432042611951E-5</v>
      </c>
      <c r="J7395" s="10">
        <v>3.0538547080058513E-5</v>
      </c>
      <c r="K7395">
        <v>1.323813806066009E-5</v>
      </c>
      <c r="L7395">
        <v>0</v>
      </c>
      <c r="M7395">
        <v>1.9395461132563649E-5</v>
      </c>
      <c r="N7395">
        <v>3.7794778763220612E-6</v>
      </c>
      <c r="O7395">
        <v>3.2897944342937873E-5</v>
      </c>
      <c r="P7395">
        <v>7.4972976265261953E-6</v>
      </c>
      <c r="Q7395">
        <v>9.334993363210293E-6</v>
      </c>
      <c r="R7395">
        <v>5.5257735987812802E-6</v>
      </c>
      <c r="S7395">
        <v>1.4478850978598751E-4</v>
      </c>
      <c r="T7395">
        <v>4.3124546548473257E-5</v>
      </c>
    </row>
    <row r="7396" spans="1:20">
      <c r="A7396" s="10">
        <v>7390</v>
      </c>
      <c r="B7396" s="10">
        <v>3.1909128240551048E-7</v>
      </c>
      <c r="C7396" s="10">
        <v>1.11815450224413E-5</v>
      </c>
      <c r="D7396" s="10">
        <v>5.0897685654348432E-6</v>
      </c>
      <c r="E7396" s="10">
        <v>1.3419690900121771E-6</v>
      </c>
      <c r="F7396" s="10">
        <v>0</v>
      </c>
      <c r="G7396" s="10">
        <v>9.7500655805583617E-6</v>
      </c>
      <c r="H7396" s="10">
        <v>4.0879717701680466E-6</v>
      </c>
      <c r="I7396" s="10">
        <v>5.2013867701595801E-6</v>
      </c>
      <c r="J7396" s="10">
        <v>1.1042791255023031E-5</v>
      </c>
      <c r="K7396">
        <v>5.9758181241555226E-6</v>
      </c>
      <c r="L7396">
        <v>0</v>
      </c>
      <c r="M7396">
        <v>8.2593507100826147E-6</v>
      </c>
      <c r="N7396">
        <v>6.6182401311475426E-7</v>
      </c>
      <c r="O7396">
        <v>9.1801357253056335E-6</v>
      </c>
      <c r="P7396">
        <v>5.2301670171995648E-6</v>
      </c>
      <c r="Q7396">
        <v>4.4821414567779742E-7</v>
      </c>
      <c r="R7396">
        <v>2.2723067382237852E-6</v>
      </c>
      <c r="S7396">
        <v>1.6056038183554091E-4</v>
      </c>
      <c r="T7396">
        <v>2.6713737324656781E-5</v>
      </c>
    </row>
    <row r="7397" spans="1:20">
      <c r="A7397" s="10">
        <v>7391</v>
      </c>
      <c r="B7397" s="10">
        <v>4.4754375912744991E-8</v>
      </c>
      <c r="C7397" s="10">
        <v>5.3078584151374269E-6</v>
      </c>
      <c r="D7397" s="10">
        <v>1.1939108754717419E-6</v>
      </c>
      <c r="E7397" s="10">
        <v>0</v>
      </c>
      <c r="F7397" s="10">
        <v>0</v>
      </c>
      <c r="G7397" s="10">
        <v>1.703524023035344E-6</v>
      </c>
      <c r="H7397" s="10">
        <v>1.2978975375683091E-6</v>
      </c>
      <c r="I7397" s="10">
        <v>1.7004469501710859E-6</v>
      </c>
      <c r="J7397" s="10">
        <v>4.1528277165448696E-6</v>
      </c>
      <c r="K7397">
        <v>9.6745722839240444E-7</v>
      </c>
      <c r="L7397">
        <v>0</v>
      </c>
      <c r="M7397">
        <v>2.1995370659372271E-6</v>
      </c>
      <c r="N7397">
        <v>4.8155105431857108E-8</v>
      </c>
      <c r="O7397">
        <v>1.0982962836052229E-6</v>
      </c>
      <c r="P7397">
        <v>2.5371565572000659E-8</v>
      </c>
      <c r="Q7397">
        <v>0</v>
      </c>
      <c r="R7397">
        <v>0</v>
      </c>
      <c r="S7397">
        <v>1.6849174665197359E-4</v>
      </c>
      <c r="T7397">
        <v>9.5492250337891336E-6</v>
      </c>
    </row>
    <row r="7398" spans="1:20">
      <c r="A7398" s="10">
        <v>7392</v>
      </c>
      <c r="B7398" s="10">
        <v>0</v>
      </c>
      <c r="C7398" s="10">
        <v>1.357458587838779E-6</v>
      </c>
      <c r="D7398" s="10">
        <v>4.2464508327082988E-7</v>
      </c>
      <c r="E7398" s="10">
        <v>0</v>
      </c>
      <c r="F7398" s="10">
        <v>0</v>
      </c>
      <c r="G7398" s="10">
        <v>1.286698341507633E-7</v>
      </c>
      <c r="H7398" s="10">
        <v>1.7919163824742589E-8</v>
      </c>
      <c r="I7398" s="10">
        <v>2.284650753152972E-7</v>
      </c>
      <c r="J7398" s="10">
        <v>7.4133525814813897E-7</v>
      </c>
      <c r="K7398">
        <v>0</v>
      </c>
      <c r="L7398">
        <v>0</v>
      </c>
      <c r="M7398">
        <v>2.0942366232801301E-7</v>
      </c>
      <c r="N7398">
        <v>0</v>
      </c>
      <c r="O7398">
        <v>1.7114298918790981E-7</v>
      </c>
      <c r="P7398">
        <v>0</v>
      </c>
      <c r="Q7398">
        <v>0</v>
      </c>
      <c r="R7398">
        <v>0</v>
      </c>
      <c r="S7398">
        <v>1.7878667818310251E-4</v>
      </c>
      <c r="T7398">
        <v>1.1539881534365239E-6</v>
      </c>
    </row>
    <row r="7399" spans="1:20">
      <c r="A7399" s="10">
        <v>7393</v>
      </c>
      <c r="B7399" s="10">
        <v>0</v>
      </c>
      <c r="C7399" s="10">
        <v>5.6542525550102046E-7</v>
      </c>
      <c r="D7399" s="10">
        <v>1.7163848565498369E-7</v>
      </c>
      <c r="E7399" s="10">
        <v>0</v>
      </c>
      <c r="F7399" s="10">
        <v>0</v>
      </c>
      <c r="G7399" s="10">
        <v>2.4862784555949659E-7</v>
      </c>
      <c r="H7399" s="10">
        <v>0</v>
      </c>
      <c r="I7399" s="10">
        <v>4.9575881289965846E-9</v>
      </c>
      <c r="J7399" s="10">
        <v>1.4339264432023729E-7</v>
      </c>
      <c r="K7399">
        <v>0</v>
      </c>
      <c r="L7399">
        <v>0</v>
      </c>
      <c r="M7399">
        <v>3.5801217338850549E-7</v>
      </c>
      <c r="N7399">
        <v>8.052693216029618E-10</v>
      </c>
      <c r="O7399">
        <v>1.972143106388839E-8</v>
      </c>
      <c r="P7399">
        <v>0</v>
      </c>
      <c r="Q7399">
        <v>0</v>
      </c>
      <c r="R7399">
        <v>0</v>
      </c>
      <c r="S7399">
        <v>1.837502690460316E-4</v>
      </c>
      <c r="T7399">
        <v>9.1690611311321191E-8</v>
      </c>
    </row>
    <row r="7400" spans="1:20">
      <c r="A7400" s="10">
        <v>7394</v>
      </c>
      <c r="B7400" s="10">
        <v>0</v>
      </c>
      <c r="C7400" s="10">
        <v>6.2236195822381885E-7</v>
      </c>
      <c r="D7400" s="10">
        <v>3.7912597138945092E-9</v>
      </c>
      <c r="E7400" s="10">
        <v>0</v>
      </c>
      <c r="F7400" s="10">
        <v>0</v>
      </c>
      <c r="G7400" s="10">
        <v>2.8086158970500721E-7</v>
      </c>
      <c r="H7400" s="10">
        <v>0</v>
      </c>
      <c r="I7400" s="10">
        <v>0</v>
      </c>
      <c r="J7400" s="10">
        <v>1.838065120292278E-7</v>
      </c>
      <c r="K7400">
        <v>0</v>
      </c>
      <c r="L7400">
        <v>0</v>
      </c>
      <c r="M7400">
        <v>4.304042088496199E-7</v>
      </c>
      <c r="N7400">
        <v>8.0526932160296182E-11</v>
      </c>
      <c r="O7400">
        <v>1.031410646182875E-10</v>
      </c>
      <c r="P7400">
        <v>0</v>
      </c>
      <c r="Q7400">
        <v>0</v>
      </c>
      <c r="R7400">
        <v>0</v>
      </c>
      <c r="S7400">
        <v>1.9087587476035231E-4</v>
      </c>
      <c r="T7400">
        <v>0</v>
      </c>
    </row>
    <row r="7401" spans="1:20">
      <c r="A7401" s="10">
        <v>7395</v>
      </c>
      <c r="B7401" s="10">
        <v>0</v>
      </c>
      <c r="C7401" s="10">
        <v>6.2236195822381885E-7</v>
      </c>
      <c r="D7401" s="10">
        <v>0</v>
      </c>
      <c r="E7401" s="10">
        <v>0</v>
      </c>
      <c r="F7401" s="10">
        <v>0</v>
      </c>
      <c r="G7401" s="10">
        <v>2.7650567833399232E-7</v>
      </c>
      <c r="H7401" s="10">
        <v>0</v>
      </c>
      <c r="I7401" s="10">
        <v>0</v>
      </c>
      <c r="J7401" s="10">
        <v>1.8246331059516799E-7</v>
      </c>
      <c r="K7401">
        <v>0</v>
      </c>
      <c r="L7401">
        <v>0</v>
      </c>
      <c r="M7401">
        <v>4.3151682813533858E-7</v>
      </c>
      <c r="N7401">
        <v>0</v>
      </c>
      <c r="O7401">
        <v>1.289263307728594E-11</v>
      </c>
      <c r="P7401">
        <v>0</v>
      </c>
      <c r="Q7401">
        <v>0</v>
      </c>
      <c r="R7401">
        <v>0</v>
      </c>
      <c r="S7401">
        <v>1.9877594152909221E-4</v>
      </c>
      <c r="T7401">
        <v>0</v>
      </c>
    </row>
    <row r="7402" spans="1:20">
      <c r="A7402" s="10">
        <v>7396</v>
      </c>
      <c r="B7402" s="10">
        <v>0</v>
      </c>
      <c r="C7402" s="10">
        <v>3.3855439388248548E-7</v>
      </c>
      <c r="D7402" s="10">
        <v>1.4397188786941181E-10</v>
      </c>
      <c r="E7402" s="10">
        <v>0</v>
      </c>
      <c r="F7402" s="10">
        <v>0</v>
      </c>
      <c r="G7402" s="10">
        <v>4.5452988219286407E-8</v>
      </c>
      <c r="H7402" s="10">
        <v>0</v>
      </c>
      <c r="I7402" s="10">
        <v>0</v>
      </c>
      <c r="J7402" s="10">
        <v>1.820862715961337E-7</v>
      </c>
      <c r="K7402">
        <v>0</v>
      </c>
      <c r="L7402">
        <v>0</v>
      </c>
      <c r="M7402">
        <v>5.527205483892717E-8</v>
      </c>
      <c r="N7402">
        <v>0</v>
      </c>
      <c r="O7402">
        <v>6.4463165386429703E-11</v>
      </c>
      <c r="P7402">
        <v>0</v>
      </c>
      <c r="Q7402">
        <v>0</v>
      </c>
      <c r="R7402">
        <v>0</v>
      </c>
      <c r="S7402">
        <v>2.0398124909762761E-4</v>
      </c>
      <c r="T7402">
        <v>0</v>
      </c>
    </row>
    <row r="7403" spans="1:20">
      <c r="A7403" s="10">
        <v>7397</v>
      </c>
      <c r="B7403" s="10">
        <v>0</v>
      </c>
      <c r="C7403" s="10">
        <v>0</v>
      </c>
      <c r="D7403" s="10">
        <v>0</v>
      </c>
      <c r="E7403" s="10">
        <v>0</v>
      </c>
      <c r="F7403" s="10">
        <v>0</v>
      </c>
      <c r="G7403" s="10">
        <v>0</v>
      </c>
      <c r="H7403" s="10">
        <v>0</v>
      </c>
      <c r="I7403" s="10">
        <v>0</v>
      </c>
      <c r="J7403" s="10">
        <v>3.035163942226223E-8</v>
      </c>
      <c r="K7403">
        <v>0</v>
      </c>
      <c r="L7403">
        <v>0</v>
      </c>
      <c r="M7403">
        <v>6.4603700461083713E-10</v>
      </c>
      <c r="N7403">
        <v>0</v>
      </c>
      <c r="O7403">
        <v>2.7181968071277862E-9</v>
      </c>
      <c r="P7403">
        <v>0</v>
      </c>
      <c r="Q7403">
        <v>0</v>
      </c>
      <c r="R7403">
        <v>0</v>
      </c>
      <c r="S7403">
        <v>2.0152839001939121E-4</v>
      </c>
      <c r="T7403">
        <v>0</v>
      </c>
    </row>
    <row r="7404" spans="1:20">
      <c r="A7404" s="10">
        <v>7398</v>
      </c>
      <c r="B7404" s="10">
        <v>1.9343904494993489E-7</v>
      </c>
      <c r="C7404" s="10">
        <v>4.1957970160339091E-9</v>
      </c>
      <c r="D7404" s="10">
        <v>1.600487486814961E-9</v>
      </c>
      <c r="E7404" s="10">
        <v>4.0944548855359533E-9</v>
      </c>
      <c r="F7404" s="10">
        <v>0</v>
      </c>
      <c r="G7404" s="10">
        <v>6.459343094587882E-8</v>
      </c>
      <c r="H7404" s="10">
        <v>1.0591059269903091E-8</v>
      </c>
      <c r="I7404" s="10">
        <v>5.2401359839009367E-8</v>
      </c>
      <c r="J7404" s="10">
        <v>4.6741053411535042E-9</v>
      </c>
      <c r="K7404">
        <v>9.6352447543145966E-9</v>
      </c>
      <c r="L7404">
        <v>4.0418583884216821E-10</v>
      </c>
      <c r="M7404">
        <v>9.0983544816026217E-9</v>
      </c>
      <c r="N7404">
        <v>4.4947449300805308E-8</v>
      </c>
      <c r="O7404">
        <v>3.6466544062580837E-8</v>
      </c>
      <c r="P7404">
        <v>2.7183820255714998E-10</v>
      </c>
      <c r="Q7404">
        <v>0</v>
      </c>
      <c r="R7404">
        <v>1.988894490748776E-7</v>
      </c>
      <c r="S7404">
        <v>1.922116847637209E-4</v>
      </c>
      <c r="T7404">
        <v>0</v>
      </c>
    </row>
    <row r="7405" spans="1:20">
      <c r="A7405" s="10">
        <v>7399</v>
      </c>
      <c r="B7405" s="10">
        <v>4.144467236466845E-5</v>
      </c>
      <c r="C7405" s="10">
        <v>6.4970690464303374E-6</v>
      </c>
      <c r="D7405" s="10">
        <v>1.7690054417886611E-5</v>
      </c>
      <c r="E7405" s="10">
        <v>1.962379066287458E-5</v>
      </c>
      <c r="F7405" s="10">
        <v>5.7259173917038054E-6</v>
      </c>
      <c r="G7405" s="10">
        <v>1.7043329915319221E-5</v>
      </c>
      <c r="H7405" s="10">
        <v>1.3375791091334609E-5</v>
      </c>
      <c r="I7405" s="10">
        <v>2.4208802769031458E-5</v>
      </c>
      <c r="J7405" s="10">
        <v>1.0025516470691019E-5</v>
      </c>
      <c r="K7405">
        <v>1.8650110018893162E-5</v>
      </c>
      <c r="L7405">
        <v>1.2344571713874849E-5</v>
      </c>
      <c r="M7405">
        <v>5.8035352507843569E-6</v>
      </c>
      <c r="N7405">
        <v>3.1819801187324873E-5</v>
      </c>
      <c r="O7405">
        <v>2.300496607110385E-5</v>
      </c>
      <c r="P7405">
        <v>6.4780855924052554E-6</v>
      </c>
      <c r="Q7405">
        <v>9.2993022367952091E-6</v>
      </c>
      <c r="R7405">
        <v>4.044424947037896E-5</v>
      </c>
      <c r="S7405">
        <v>1.8406954214076111E-4</v>
      </c>
      <c r="T7405">
        <v>0</v>
      </c>
    </row>
    <row r="7406" spans="1:20">
      <c r="A7406" s="10">
        <v>7400</v>
      </c>
      <c r="B7406" s="10">
        <v>1.8458931218433129E-4</v>
      </c>
      <c r="C7406" s="10">
        <v>6.6561865457326507E-5</v>
      </c>
      <c r="D7406" s="10">
        <v>8.8134323381972181E-5</v>
      </c>
      <c r="E7406" s="10">
        <v>9.0725632931649511E-5</v>
      </c>
      <c r="F7406" s="10">
        <v>7.3452642146061098E-5</v>
      </c>
      <c r="G7406" s="10">
        <v>6.7135753882885426E-5</v>
      </c>
      <c r="H7406" s="10">
        <v>7.3206343471482826E-5</v>
      </c>
      <c r="I7406" s="10">
        <v>1.2876600916220739E-4</v>
      </c>
      <c r="J7406" s="10">
        <v>6.4536673229853098E-5</v>
      </c>
      <c r="K7406">
        <v>3.9765933245768651E-5</v>
      </c>
      <c r="L7406">
        <v>9.9423133900083661E-5</v>
      </c>
      <c r="M7406">
        <v>4.3497221089091662E-5</v>
      </c>
      <c r="N7406">
        <v>1.8142444918889069E-4</v>
      </c>
      <c r="O7406">
        <v>8.4485575775296895E-5</v>
      </c>
      <c r="P7406">
        <v>9.0656500136328356E-5</v>
      </c>
      <c r="Q7406">
        <v>8.0692526975737345E-5</v>
      </c>
      <c r="R7406">
        <v>1.977910700922112E-4</v>
      </c>
      <c r="S7406">
        <v>1.721522003467104E-4</v>
      </c>
      <c r="T7406">
        <v>2.442549953535269E-9</v>
      </c>
    </row>
    <row r="7407" spans="1:20">
      <c r="A7407" s="10">
        <v>7401</v>
      </c>
      <c r="B7407" s="10">
        <v>3.2446829813585602E-4</v>
      </c>
      <c r="C7407" s="10">
        <v>1.2822945632834761E-4</v>
      </c>
      <c r="D7407" s="10">
        <v>2.053166410163174E-4</v>
      </c>
      <c r="E7407" s="10">
        <v>1.584780270836117E-4</v>
      </c>
      <c r="F7407" s="10">
        <v>2.108674168394757E-4</v>
      </c>
      <c r="G7407" s="10">
        <v>1.3808980592681439E-4</v>
      </c>
      <c r="H7407" s="10">
        <v>2.0117765006526041E-4</v>
      </c>
      <c r="I7407" s="10">
        <v>2.469872384856698E-4</v>
      </c>
      <c r="J7407" s="10">
        <v>1.8487952378183891E-4</v>
      </c>
      <c r="K7407">
        <v>3.9108757936141792E-5</v>
      </c>
      <c r="L7407">
        <v>1.8027779714125579E-4</v>
      </c>
      <c r="M7407">
        <v>1.210101343682279E-4</v>
      </c>
      <c r="N7407">
        <v>3.4066338185443973E-4</v>
      </c>
      <c r="O7407">
        <v>1.2768791036946059E-4</v>
      </c>
      <c r="P7407">
        <v>2.3294472519445021E-4</v>
      </c>
      <c r="Q7407">
        <v>2.0914351621273761E-4</v>
      </c>
      <c r="R7407">
        <v>3.5558997290143689E-4</v>
      </c>
      <c r="S7407">
        <v>1.7399783834461089E-4</v>
      </c>
      <c r="T7407">
        <v>2.686804948888796E-8</v>
      </c>
    </row>
    <row r="7408" spans="1:20">
      <c r="A7408" s="10">
        <v>7402</v>
      </c>
      <c r="B7408" s="10">
        <v>4.1471340780215791E-4</v>
      </c>
      <c r="C7408" s="10">
        <v>1.875396947066635E-4</v>
      </c>
      <c r="D7408" s="10">
        <v>2.7012408843321637E-4</v>
      </c>
      <c r="E7408" s="10">
        <v>1.3837867008629329E-4</v>
      </c>
      <c r="F7408" s="10">
        <v>2.3100938633227719E-4</v>
      </c>
      <c r="G7408" s="10">
        <v>1.829857469428538E-4</v>
      </c>
      <c r="H7408" s="10">
        <v>2.7001728917328119E-4</v>
      </c>
      <c r="I7408" s="10">
        <v>2.9621469031251819E-4</v>
      </c>
      <c r="J7408" s="10">
        <v>2.333546903051387E-4</v>
      </c>
      <c r="K7408">
        <v>5.9465584421260952E-5</v>
      </c>
      <c r="L7408">
        <v>1.712613782356585E-4</v>
      </c>
      <c r="M7408">
        <v>2.0044919800387521E-4</v>
      </c>
      <c r="N7408">
        <v>3.8796336731996818E-4</v>
      </c>
      <c r="O7408">
        <v>1.3438970168463621E-4</v>
      </c>
      <c r="P7408">
        <v>2.7534364679185862E-4</v>
      </c>
      <c r="Q7408">
        <v>2.4902995815734801E-4</v>
      </c>
      <c r="R7408">
        <v>4.4678578710408308E-4</v>
      </c>
      <c r="S7408">
        <v>2.1356968920116569E-4</v>
      </c>
      <c r="T7408">
        <v>7.3276498606058076E-8</v>
      </c>
    </row>
    <row r="7409" spans="1:20">
      <c r="A7409" s="10">
        <v>7403</v>
      </c>
      <c r="B7409" s="10">
        <v>4.5164874299026097E-4</v>
      </c>
      <c r="C7409" s="10">
        <v>2.563273604050542E-4</v>
      </c>
      <c r="D7409" s="10">
        <v>3.4926773934512088E-4</v>
      </c>
      <c r="E7409" s="10">
        <v>4.2994246772592152E-4</v>
      </c>
      <c r="F7409" s="10">
        <v>3.6882128424795463E-4</v>
      </c>
      <c r="G7409" s="10">
        <v>2.328035316454148E-4</v>
      </c>
      <c r="H7409" s="10">
        <v>3.4528100685393589E-4</v>
      </c>
      <c r="I7409" s="10">
        <v>2.7919108816081651E-4</v>
      </c>
      <c r="J7409" s="10">
        <v>2.9457766674521651E-4</v>
      </c>
      <c r="K7409">
        <v>2.6121658557846488E-4</v>
      </c>
      <c r="L7409">
        <v>2.4460115852732348E-4</v>
      </c>
      <c r="M7409">
        <v>2.9645717449132381E-4</v>
      </c>
      <c r="N7409">
        <v>3.5499663222218042E-4</v>
      </c>
      <c r="O7409">
        <v>2.0892318216789529E-4</v>
      </c>
      <c r="P7409">
        <v>3.5949388077544992E-4</v>
      </c>
      <c r="Q7409">
        <v>3.627529885161726E-4</v>
      </c>
      <c r="R7409">
        <v>3.2715384609502461E-4</v>
      </c>
      <c r="S7409">
        <v>2.226299944195391E-4</v>
      </c>
      <c r="T7409">
        <v>4.1200661221793638E-7</v>
      </c>
    </row>
    <row r="7410" spans="1:20">
      <c r="A7410" s="10">
        <v>7404</v>
      </c>
      <c r="B7410" s="10">
        <v>4.0489738231717508E-4</v>
      </c>
      <c r="C7410" s="10">
        <v>2.6084676593050588E-4</v>
      </c>
      <c r="D7410" s="10">
        <v>3.5774078728720022E-4</v>
      </c>
      <c r="E7410" s="10">
        <v>5.0781015516621151E-4</v>
      </c>
      <c r="F7410" s="10">
        <v>3.4307329202875648E-4</v>
      </c>
      <c r="G7410" s="10">
        <v>2.9586923084100807E-4</v>
      </c>
      <c r="H7410" s="10">
        <v>4.023794451619627E-4</v>
      </c>
      <c r="I7410" s="10">
        <v>2.9755141901380337E-4</v>
      </c>
      <c r="J7410" s="10">
        <v>3.139448699452843E-4</v>
      </c>
      <c r="K7410">
        <v>3.8797463333488797E-4</v>
      </c>
      <c r="L7410">
        <v>3.318000814822561E-4</v>
      </c>
      <c r="M7410">
        <v>3.223933977970307E-4</v>
      </c>
      <c r="N7410">
        <v>2.0219189985804499E-4</v>
      </c>
      <c r="O7410">
        <v>2.6529623426534718E-4</v>
      </c>
      <c r="P7410">
        <v>4.2088092735331067E-4</v>
      </c>
      <c r="Q7410">
        <v>3.1088493686840793E-4</v>
      </c>
      <c r="R7410">
        <v>3.0378893414722381E-4</v>
      </c>
      <c r="S7410">
        <v>1.999384197297076E-4</v>
      </c>
      <c r="T7410">
        <v>7.2291309652021583E-5</v>
      </c>
    </row>
    <row r="7411" spans="1:20">
      <c r="A7411" s="10">
        <v>7405</v>
      </c>
      <c r="B7411" s="10">
        <v>3.8100005387641612E-4</v>
      </c>
      <c r="C7411" s="10">
        <v>2.8792142506240282E-4</v>
      </c>
      <c r="D7411" s="10">
        <v>3.6442771398954301E-4</v>
      </c>
      <c r="E7411" s="10">
        <v>3.9489548657823249E-4</v>
      </c>
      <c r="F7411" s="10">
        <v>3.4815956692399572E-4</v>
      </c>
      <c r="G7411" s="10">
        <v>2.5676124493669489E-4</v>
      </c>
      <c r="H7411" s="10">
        <v>3.7810302666028658E-4</v>
      </c>
      <c r="I7411" s="10">
        <v>3.6482306733477552E-4</v>
      </c>
      <c r="J7411" s="10">
        <v>2.927248876779869E-4</v>
      </c>
      <c r="K7411">
        <v>3.9202289862420761E-4</v>
      </c>
      <c r="L7411">
        <v>3.2655015492716072E-4</v>
      </c>
      <c r="M7411">
        <v>3.6968837254138838E-4</v>
      </c>
      <c r="N7411">
        <v>1.028608150824248E-4</v>
      </c>
      <c r="O7411">
        <v>2.8668117410975602E-4</v>
      </c>
      <c r="P7411">
        <v>3.9580720583857841E-4</v>
      </c>
      <c r="Q7411">
        <v>3.5119809009256372E-4</v>
      </c>
      <c r="R7411">
        <v>4.5905112342632508E-4</v>
      </c>
      <c r="S7411">
        <v>2.0396606162151109E-4</v>
      </c>
      <c r="T7411">
        <v>4.4584857605527052E-5</v>
      </c>
    </row>
    <row r="7412" spans="1:20">
      <c r="A7412" s="10">
        <v>7406</v>
      </c>
      <c r="B7412" s="10">
        <v>3.4228043466288672E-4</v>
      </c>
      <c r="C7412" s="10">
        <v>2.9199275187666507E-4</v>
      </c>
      <c r="D7412" s="10">
        <v>3.1434495481163328E-4</v>
      </c>
      <c r="E7412" s="10">
        <v>3.4290891747708189E-4</v>
      </c>
      <c r="F7412" s="10">
        <v>2.9548591824988223E-4</v>
      </c>
      <c r="G7412" s="10">
        <v>2.1943180226553579E-4</v>
      </c>
      <c r="H7412" s="10">
        <v>3.1251318001641301E-4</v>
      </c>
      <c r="I7412" s="10">
        <v>3.2637077296472698E-4</v>
      </c>
      <c r="J7412" s="10">
        <v>2.6171399674415998E-4</v>
      </c>
      <c r="K7412">
        <v>3.3908683936429709E-4</v>
      </c>
      <c r="L7412">
        <v>3.0502959751259708E-4</v>
      </c>
      <c r="M7412">
        <v>3.1570864564011672E-4</v>
      </c>
      <c r="N7412">
        <v>2.4894313678122638E-4</v>
      </c>
      <c r="O7412">
        <v>2.526503823009519E-4</v>
      </c>
      <c r="P7412">
        <v>3.7643483755881151E-4</v>
      </c>
      <c r="Q7412">
        <v>3.6773239347913053E-4</v>
      </c>
      <c r="R7412">
        <v>3.6398275982195069E-4</v>
      </c>
      <c r="S7412">
        <v>2.0311079313130941E-4</v>
      </c>
      <c r="T7412">
        <v>3.1749637551914193E-5</v>
      </c>
    </row>
    <row r="7413" spans="1:20">
      <c r="A7413" s="10">
        <v>7407</v>
      </c>
      <c r="B7413" s="10">
        <v>2.0982555061320479E-4</v>
      </c>
      <c r="C7413" s="10">
        <v>2.279326172509097E-4</v>
      </c>
      <c r="D7413" s="10">
        <v>1.9451430849325361E-4</v>
      </c>
      <c r="E7413" s="10">
        <v>2.6368306714768191E-4</v>
      </c>
      <c r="F7413" s="10">
        <v>2.4253732525732501E-4</v>
      </c>
      <c r="G7413" s="10">
        <v>1.699293609258677E-4</v>
      </c>
      <c r="H7413" s="10">
        <v>2.1184080479882619E-4</v>
      </c>
      <c r="I7413" s="10">
        <v>2.24732262800414E-4</v>
      </c>
      <c r="J7413" s="10">
        <v>1.8505842171739949E-4</v>
      </c>
      <c r="K7413">
        <v>2.01596997009224E-4</v>
      </c>
      <c r="L7413">
        <v>2.181416955606536E-4</v>
      </c>
      <c r="M7413">
        <v>2.3381384012160781E-4</v>
      </c>
      <c r="N7413">
        <v>2.4638730813940531E-4</v>
      </c>
      <c r="O7413">
        <v>1.9734256386677151E-4</v>
      </c>
      <c r="P7413">
        <v>2.1059677064312569E-4</v>
      </c>
      <c r="Q7413">
        <v>2.7738217451828612E-4</v>
      </c>
      <c r="R7413">
        <v>2.304877859460111E-4</v>
      </c>
      <c r="S7413">
        <v>1.5906498990880599E-4</v>
      </c>
      <c r="T7413">
        <v>3.6541480901758758E-5</v>
      </c>
    </row>
    <row r="7414" spans="1:20">
      <c r="A7414" s="10">
        <v>7408</v>
      </c>
      <c r="B7414" s="10">
        <v>7.8189758184336961E-5</v>
      </c>
      <c r="C7414" s="10">
        <v>1.1672052307537701E-4</v>
      </c>
      <c r="D7414" s="10">
        <v>7.560760596445595E-5</v>
      </c>
      <c r="E7414" s="10">
        <v>1.133552020303405E-4</v>
      </c>
      <c r="F7414" s="10">
        <v>1.006223778429424E-4</v>
      </c>
      <c r="G7414" s="10">
        <v>8.6882240240150675E-5</v>
      </c>
      <c r="H7414" s="10">
        <v>9.9347163456927907E-5</v>
      </c>
      <c r="I7414" s="10">
        <v>8.7764516331442915E-5</v>
      </c>
      <c r="J7414" s="10">
        <v>9.4573033819369699E-5</v>
      </c>
      <c r="K7414">
        <v>1.1270193394944549E-4</v>
      </c>
      <c r="L7414">
        <v>1.3881787174888771E-4</v>
      </c>
      <c r="M7414">
        <v>1.181948612277433E-4</v>
      </c>
      <c r="N7414">
        <v>1.048770372255582E-4</v>
      </c>
      <c r="O7414">
        <v>1.214065808563077E-4</v>
      </c>
      <c r="P7414">
        <v>8.6965707553842832E-5</v>
      </c>
      <c r="Q7414">
        <v>1.2342040797141371E-4</v>
      </c>
      <c r="R7414">
        <v>6.0633900755121377E-5</v>
      </c>
      <c r="S7414">
        <v>1.492760536718413E-4</v>
      </c>
      <c r="T7414">
        <v>2.9428897564561731E-5</v>
      </c>
    </row>
    <row r="7415" spans="1:20">
      <c r="A7415" s="10">
        <v>7409</v>
      </c>
      <c r="B7415" s="10">
        <v>1.9164559369529891E-5</v>
      </c>
      <c r="C7415" s="10">
        <v>8.0984593598712186E-5</v>
      </c>
      <c r="D7415" s="10">
        <v>7.1270872760396207E-5</v>
      </c>
      <c r="E7415" s="10">
        <v>6.1353370733591253E-5</v>
      </c>
      <c r="F7415" s="10">
        <v>4.0919068718178313E-6</v>
      </c>
      <c r="G7415" s="10">
        <v>3.601839383815027E-5</v>
      </c>
      <c r="H7415" s="10">
        <v>3.7260067445319463E-5</v>
      </c>
      <c r="I7415" s="10">
        <v>3.9682193691939743E-5</v>
      </c>
      <c r="J7415" s="10">
        <v>5.2850406010634398E-5</v>
      </c>
      <c r="K7415">
        <v>3.0417164964952868E-5</v>
      </c>
      <c r="L7415">
        <v>9.2787571678186199E-5</v>
      </c>
      <c r="M7415">
        <v>4.6549605063919918E-5</v>
      </c>
      <c r="N7415">
        <v>1.1718044297747499E-5</v>
      </c>
      <c r="O7415">
        <v>1.3628507695034891E-4</v>
      </c>
      <c r="P7415">
        <v>5.1671458605733989E-6</v>
      </c>
      <c r="Q7415">
        <v>4.7856249722443723E-5</v>
      </c>
      <c r="R7415">
        <v>4.9408201809809947E-6</v>
      </c>
      <c r="S7415">
        <v>1.5243428196353551E-4</v>
      </c>
      <c r="T7415">
        <v>8.7460098508131739E-5</v>
      </c>
    </row>
    <row r="7416" spans="1:20">
      <c r="A7416" s="10">
        <v>7410</v>
      </c>
      <c r="B7416" s="10">
        <v>1.774904151115484E-5</v>
      </c>
      <c r="C7416" s="10">
        <v>7.7163413808116116E-5</v>
      </c>
      <c r="D7416" s="10">
        <v>7.1318626435953888E-5</v>
      </c>
      <c r="E7416" s="10">
        <v>7.1738115957476107E-5</v>
      </c>
      <c r="F7416" s="10">
        <v>0</v>
      </c>
      <c r="G7416" s="10">
        <v>5.3822210956487942E-5</v>
      </c>
      <c r="H7416" s="10">
        <v>4.3030644531383437E-5</v>
      </c>
      <c r="I7416" s="10">
        <v>4.2552957901776971E-5</v>
      </c>
      <c r="J7416" s="10">
        <v>6.9233270125545866E-5</v>
      </c>
      <c r="K7416">
        <v>2.434472401648814E-5</v>
      </c>
      <c r="L7416">
        <v>8.757841015197981E-5</v>
      </c>
      <c r="M7416">
        <v>4.4923900497318473E-5</v>
      </c>
      <c r="N7416">
        <v>6.1005772214735312E-6</v>
      </c>
      <c r="O7416">
        <v>1.2845410075148719E-4</v>
      </c>
      <c r="P7416">
        <v>2.1982649313454858E-6</v>
      </c>
      <c r="Q7416">
        <v>4.0496822458273002E-5</v>
      </c>
      <c r="R7416">
        <v>3.208944563457836E-6</v>
      </c>
      <c r="S7416">
        <v>1.6511665473873351E-4</v>
      </c>
      <c r="T7416">
        <v>1.3230275369153249E-4</v>
      </c>
    </row>
    <row r="7417" spans="1:20">
      <c r="A7417" s="10">
        <v>7411</v>
      </c>
      <c r="B7417" s="10">
        <v>1.6358985431009699E-5</v>
      </c>
      <c r="C7417" s="10">
        <v>5.497015280821653E-5</v>
      </c>
      <c r="D7417" s="10">
        <v>6.0981297915627942E-5</v>
      </c>
      <c r="E7417" s="10">
        <v>4.5715186863452871E-5</v>
      </c>
      <c r="F7417" s="10">
        <v>0</v>
      </c>
      <c r="G7417" s="10">
        <v>4.4381579850353931E-5</v>
      </c>
      <c r="H7417" s="10">
        <v>3.741633713923713E-5</v>
      </c>
      <c r="I7417" s="10">
        <v>4.0361436712803637E-5</v>
      </c>
      <c r="J7417" s="10">
        <v>7.0914439892364999E-5</v>
      </c>
      <c r="K7417">
        <v>1.3345305578845841E-5</v>
      </c>
      <c r="L7417">
        <v>2.485675063399243E-5</v>
      </c>
      <c r="M7417">
        <v>4.2507311148757128E-5</v>
      </c>
      <c r="N7417">
        <v>6.2637561020594654E-6</v>
      </c>
      <c r="O7417">
        <v>1.0077495353365689E-4</v>
      </c>
      <c r="P7417">
        <v>7.3233211768896196E-6</v>
      </c>
      <c r="Q7417">
        <v>3.6427619033855577E-5</v>
      </c>
      <c r="R7417">
        <v>5.8162815873565466E-6</v>
      </c>
      <c r="S7417">
        <v>1.593736472387012E-4</v>
      </c>
      <c r="T7417">
        <v>1.9433601574113781E-4</v>
      </c>
    </row>
    <row r="7418" spans="1:20">
      <c r="A7418" s="10">
        <v>7412</v>
      </c>
      <c r="B7418" s="10">
        <v>9.223753244744054E-6</v>
      </c>
      <c r="C7418" s="10">
        <v>2.5108816546352731E-5</v>
      </c>
      <c r="D7418" s="10">
        <v>2.3835434463305841E-5</v>
      </c>
      <c r="E7418" s="10">
        <v>1.9576094863969199E-5</v>
      </c>
      <c r="F7418" s="10">
        <v>0</v>
      </c>
      <c r="G7418" s="10">
        <v>2.5223682229348049E-5</v>
      </c>
      <c r="H7418" s="10">
        <v>2.0134020396825892E-5</v>
      </c>
      <c r="I7418" s="10">
        <v>2.3524241030367161E-5</v>
      </c>
      <c r="J7418" s="10">
        <v>4.5806900409280747E-5</v>
      </c>
      <c r="K7418">
        <v>1.0508561708704389E-5</v>
      </c>
      <c r="L7418">
        <v>2.9332343733117348E-7</v>
      </c>
      <c r="M7418">
        <v>2.526711919093698E-5</v>
      </c>
      <c r="N7418">
        <v>3.4386073724875268E-6</v>
      </c>
      <c r="O7418">
        <v>4.1740460954445143E-5</v>
      </c>
      <c r="P7418">
        <v>7.4701138062704807E-6</v>
      </c>
      <c r="Q7418">
        <v>1.323028036131002E-5</v>
      </c>
      <c r="R7418">
        <v>6.0038317638888553E-6</v>
      </c>
      <c r="S7418">
        <v>1.4139570800404249E-4</v>
      </c>
      <c r="T7418">
        <v>1.9632958701799169E-4</v>
      </c>
    </row>
    <row r="7419" spans="1:20">
      <c r="A7419" s="10">
        <v>7413</v>
      </c>
      <c r="B7419" s="10">
        <v>1.406474260037989E-6</v>
      </c>
      <c r="C7419" s="10">
        <v>1.119939686861807E-5</v>
      </c>
      <c r="D7419" s="10">
        <v>7.7984382672068384E-6</v>
      </c>
      <c r="E7419" s="10">
        <v>2.4612734424289159E-6</v>
      </c>
      <c r="F7419" s="10">
        <v>0</v>
      </c>
      <c r="G7419" s="10">
        <v>8.6255605458877265E-6</v>
      </c>
      <c r="H7419" s="10">
        <v>6.3711816177479341E-6</v>
      </c>
      <c r="I7419" s="10">
        <v>1.193531686106894E-5</v>
      </c>
      <c r="J7419" s="10">
        <v>1.5946262380004699E-5</v>
      </c>
      <c r="K7419">
        <v>5.1956582555281106E-6</v>
      </c>
      <c r="L7419">
        <v>0</v>
      </c>
      <c r="M7419">
        <v>1.1581624719049599E-5</v>
      </c>
      <c r="N7419">
        <v>1.741770700316486E-6</v>
      </c>
      <c r="O7419">
        <v>9.7848990601506038E-6</v>
      </c>
      <c r="P7419">
        <v>6.6382889064456027E-6</v>
      </c>
      <c r="Q7419">
        <v>0</v>
      </c>
      <c r="R7419">
        <v>5.4634423828417583E-6</v>
      </c>
      <c r="S7419">
        <v>1.161405415354325E-4</v>
      </c>
      <c r="T7419">
        <v>1.924675817262922E-4</v>
      </c>
    </row>
    <row r="7420" spans="1:20">
      <c r="A7420" s="10">
        <v>7414</v>
      </c>
      <c r="B7420" s="10">
        <v>1.2251819483295661E-7</v>
      </c>
      <c r="C7420" s="10">
        <v>5.3883231153238324E-6</v>
      </c>
      <c r="D7420" s="10">
        <v>3.381136595046774E-6</v>
      </c>
      <c r="E7420" s="10">
        <v>0</v>
      </c>
      <c r="F7420" s="10">
        <v>0</v>
      </c>
      <c r="G7420" s="10">
        <v>2.4251479741890438E-6</v>
      </c>
      <c r="H7420" s="10">
        <v>2.1859879657121571E-6</v>
      </c>
      <c r="I7420" s="10">
        <v>2.5956455145329429E-6</v>
      </c>
      <c r="J7420" s="10">
        <v>3.1489566686285232E-6</v>
      </c>
      <c r="K7420">
        <v>1.9467127156676429E-7</v>
      </c>
      <c r="L7420">
        <v>5.1966750708278771E-8</v>
      </c>
      <c r="M7420">
        <v>3.13596949866787E-6</v>
      </c>
      <c r="N7420">
        <v>1.7207710658964621E-7</v>
      </c>
      <c r="O7420">
        <v>3.6711235494526831E-7</v>
      </c>
      <c r="P7420">
        <v>1.5241061890037541E-6</v>
      </c>
      <c r="Q7420">
        <v>0</v>
      </c>
      <c r="R7420">
        <v>1.5772023747553781E-6</v>
      </c>
      <c r="S7420">
        <v>9.5625042949875203E-5</v>
      </c>
      <c r="T7420">
        <v>1.5999963094220909E-4</v>
      </c>
    </row>
    <row r="7421" spans="1:20">
      <c r="A7421" s="10">
        <v>7415</v>
      </c>
      <c r="B7421" s="10">
        <v>0</v>
      </c>
      <c r="C7421" s="10">
        <v>8.4932041476961975E-7</v>
      </c>
      <c r="D7421" s="10">
        <v>7.7994370721789328E-7</v>
      </c>
      <c r="E7421" s="10">
        <v>0</v>
      </c>
      <c r="F7421" s="10">
        <v>0</v>
      </c>
      <c r="G7421" s="10">
        <v>4.3164430262445329E-7</v>
      </c>
      <c r="H7421" s="10">
        <v>4.6128094932288532E-7</v>
      </c>
      <c r="I7421" s="10">
        <v>1.072410672193201E-7</v>
      </c>
      <c r="J7421" s="10">
        <v>1.0547760257734679E-6</v>
      </c>
      <c r="K7421">
        <v>0</v>
      </c>
      <c r="L7421">
        <v>0</v>
      </c>
      <c r="M7421">
        <v>5.2930888516106892E-7</v>
      </c>
      <c r="N7421">
        <v>7.9632188469626209E-10</v>
      </c>
      <c r="O7421">
        <v>1.0099229243873991E-8</v>
      </c>
      <c r="P7421">
        <v>0</v>
      </c>
      <c r="Q7421">
        <v>0</v>
      </c>
      <c r="R7421">
        <v>0</v>
      </c>
      <c r="S7421">
        <v>9.7127855722196289E-5</v>
      </c>
      <c r="T7421">
        <v>1.380761927330374E-4</v>
      </c>
    </row>
    <row r="7422" spans="1:20">
      <c r="A7422" s="10">
        <v>7416</v>
      </c>
      <c r="B7422" s="10">
        <v>0</v>
      </c>
      <c r="C7422" s="10">
        <v>3.6614679597122627E-8</v>
      </c>
      <c r="D7422" s="10">
        <v>5.8788520880009803E-8</v>
      </c>
      <c r="E7422" s="10">
        <v>0</v>
      </c>
      <c r="F7422" s="10">
        <v>0</v>
      </c>
      <c r="G7422" s="10">
        <v>2.0453844698678882E-9</v>
      </c>
      <c r="H7422" s="10">
        <v>0</v>
      </c>
      <c r="I7422" s="10">
        <v>1.6178609278776731E-8</v>
      </c>
      <c r="J7422" s="10">
        <v>1.5769656134610159E-7</v>
      </c>
      <c r="K7422">
        <v>0</v>
      </c>
      <c r="L7422">
        <v>1.154816682406195E-9</v>
      </c>
      <c r="M7422">
        <v>1.2723698805810439E-7</v>
      </c>
      <c r="N7422">
        <v>3.4000260245458388E-10</v>
      </c>
      <c r="O7422">
        <v>9.8198888605327916E-9</v>
      </c>
      <c r="P7422">
        <v>0</v>
      </c>
      <c r="Q7422">
        <v>0</v>
      </c>
      <c r="R7422">
        <v>0</v>
      </c>
      <c r="S7422">
        <v>1.0361780280191121E-4</v>
      </c>
      <c r="T7422">
        <v>1.3126109841045901E-4</v>
      </c>
    </row>
    <row r="7423" spans="1:20">
      <c r="A7423" s="10">
        <v>7417</v>
      </c>
      <c r="B7423" s="10">
        <v>0</v>
      </c>
      <c r="C7423" s="10">
        <v>5.6630120477367895E-7</v>
      </c>
      <c r="D7423" s="10">
        <v>2.1835736326860779E-9</v>
      </c>
      <c r="E7423" s="10">
        <v>0</v>
      </c>
      <c r="F7423" s="10">
        <v>0</v>
      </c>
      <c r="G7423" s="10">
        <v>2.2669677874369101E-7</v>
      </c>
      <c r="H7423" s="10">
        <v>0</v>
      </c>
      <c r="I7423" s="10">
        <v>0</v>
      </c>
      <c r="J7423" s="10">
        <v>1.4318055988328051E-7</v>
      </c>
      <c r="K7423">
        <v>0</v>
      </c>
      <c r="L7423">
        <v>0</v>
      </c>
      <c r="M7423">
        <v>3.5718668166039169E-7</v>
      </c>
      <c r="N7423">
        <v>9.4842831211015503E-10</v>
      </c>
      <c r="O7423">
        <v>1.676042300047172E-10</v>
      </c>
      <c r="P7423">
        <v>0</v>
      </c>
      <c r="Q7423">
        <v>0</v>
      </c>
      <c r="R7423">
        <v>0</v>
      </c>
      <c r="S7423">
        <v>1.020002605896394E-4</v>
      </c>
      <c r="T7423">
        <v>1.414954315667709E-4</v>
      </c>
    </row>
    <row r="7424" spans="1:20">
      <c r="A7424" s="10">
        <v>7418</v>
      </c>
      <c r="B7424" s="10">
        <v>0</v>
      </c>
      <c r="C7424" s="10">
        <v>6.258657553144526E-7</v>
      </c>
      <c r="D7424" s="10">
        <v>2.3995314644901959E-11</v>
      </c>
      <c r="E7424" s="10">
        <v>0</v>
      </c>
      <c r="F7424" s="10">
        <v>0</v>
      </c>
      <c r="G7424" s="10">
        <v>6.647499527070637E-8</v>
      </c>
      <c r="H7424" s="10">
        <v>0</v>
      </c>
      <c r="I7424" s="10">
        <v>0</v>
      </c>
      <c r="J7424" s="10">
        <v>1.8856662939203599E-7</v>
      </c>
      <c r="K7424">
        <v>0</v>
      </c>
      <c r="L7424">
        <v>0</v>
      </c>
      <c r="M7424">
        <v>4.2817897027818249E-7</v>
      </c>
      <c r="N7424">
        <v>5.1895134058857532E-10</v>
      </c>
      <c r="O7424">
        <v>0</v>
      </c>
      <c r="P7424">
        <v>0</v>
      </c>
      <c r="Q7424">
        <v>0</v>
      </c>
      <c r="R7424">
        <v>0</v>
      </c>
      <c r="S7424">
        <v>1.065074848172427E-4</v>
      </c>
      <c r="T7424">
        <v>1.21966862022097E-4</v>
      </c>
    </row>
    <row r="7425" spans="1:20">
      <c r="A7425" s="10">
        <v>7419</v>
      </c>
      <c r="B7425" s="10">
        <v>0</v>
      </c>
      <c r="C7425" s="10">
        <v>2.0365820589308641E-7</v>
      </c>
      <c r="D7425" s="10">
        <v>1.1997657322450981E-10</v>
      </c>
      <c r="E7425" s="10">
        <v>0</v>
      </c>
      <c r="F7425" s="10">
        <v>0</v>
      </c>
      <c r="G7425" s="10">
        <v>0</v>
      </c>
      <c r="H7425" s="10">
        <v>0</v>
      </c>
      <c r="I7425" s="10">
        <v>0</v>
      </c>
      <c r="J7425" s="10">
        <v>1.8821315533044129E-7</v>
      </c>
      <c r="K7425">
        <v>0</v>
      </c>
      <c r="L7425">
        <v>0</v>
      </c>
      <c r="M7425">
        <v>2.6846426636050339E-7</v>
      </c>
      <c r="N7425">
        <v>5.0105646677517622E-10</v>
      </c>
      <c r="O7425">
        <v>1.0743860897738281E-11</v>
      </c>
      <c r="P7425">
        <v>0</v>
      </c>
      <c r="Q7425">
        <v>0</v>
      </c>
      <c r="R7425">
        <v>0</v>
      </c>
      <c r="S7425">
        <v>1.025916473922626E-4</v>
      </c>
      <c r="T7425">
        <v>9.891028689425877E-5</v>
      </c>
    </row>
    <row r="7426" spans="1:20">
      <c r="A7426" s="10">
        <v>7420</v>
      </c>
      <c r="B7426" s="10">
        <v>0</v>
      </c>
      <c r="C7426" s="10">
        <v>0</v>
      </c>
      <c r="D7426" s="10">
        <v>0</v>
      </c>
      <c r="E7426" s="10">
        <v>0</v>
      </c>
      <c r="F7426" s="10">
        <v>0</v>
      </c>
      <c r="G7426" s="10">
        <v>0</v>
      </c>
      <c r="H7426" s="10">
        <v>0</v>
      </c>
      <c r="I7426" s="10">
        <v>0</v>
      </c>
      <c r="J7426" s="10">
        <v>1.8809533064324309E-7</v>
      </c>
      <c r="K7426">
        <v>0</v>
      </c>
      <c r="L7426">
        <v>0</v>
      </c>
      <c r="M7426">
        <v>6.4603700461083713E-10</v>
      </c>
      <c r="N7426">
        <v>8.142167585096614E-10</v>
      </c>
      <c r="O7426">
        <v>0</v>
      </c>
      <c r="P7426">
        <v>0</v>
      </c>
      <c r="Q7426">
        <v>0</v>
      </c>
      <c r="R7426">
        <v>0</v>
      </c>
      <c r="S7426">
        <v>7.5262469175801127E-5</v>
      </c>
      <c r="T7426">
        <v>1.169022998281071E-4</v>
      </c>
    </row>
    <row r="7427" spans="1:20">
      <c r="A7427" s="10">
        <v>7421</v>
      </c>
      <c r="B7427" s="10">
        <v>0</v>
      </c>
      <c r="C7427" s="10">
        <v>0</v>
      </c>
      <c r="D7427" s="10">
        <v>0</v>
      </c>
      <c r="E7427" s="10">
        <v>0</v>
      </c>
      <c r="F7427" s="10">
        <v>0</v>
      </c>
      <c r="G7427" s="10">
        <v>0</v>
      </c>
      <c r="H7427" s="10">
        <v>0</v>
      </c>
      <c r="I7427" s="10">
        <v>0</v>
      </c>
      <c r="J7427" s="10">
        <v>3.942414033652539E-8</v>
      </c>
      <c r="K7427">
        <v>0</v>
      </c>
      <c r="L7427">
        <v>0</v>
      </c>
      <c r="M7427">
        <v>0</v>
      </c>
      <c r="N7427">
        <v>6.0842570965557115E-10</v>
      </c>
      <c r="O7427">
        <v>0</v>
      </c>
      <c r="P7427">
        <v>0</v>
      </c>
      <c r="Q7427">
        <v>0</v>
      </c>
      <c r="R7427">
        <v>0</v>
      </c>
      <c r="S7427">
        <v>7.0016310540543179E-5</v>
      </c>
      <c r="T7427">
        <v>1.1306641896513271E-4</v>
      </c>
    </row>
    <row r="7428" spans="1:20">
      <c r="A7428" s="10">
        <v>7422</v>
      </c>
      <c r="B7428" s="10">
        <v>7.7071486033163608E-8</v>
      </c>
      <c r="C7428" s="10">
        <v>7.252859977611851E-9</v>
      </c>
      <c r="D7428" s="10">
        <v>1.46611372480351E-9</v>
      </c>
      <c r="E7428" s="10">
        <v>3.0087342642028243E-8</v>
      </c>
      <c r="F7428" s="10">
        <v>0</v>
      </c>
      <c r="G7428" s="10">
        <v>4.2434152251722128E-8</v>
      </c>
      <c r="H7428" s="10">
        <v>1.875261330496317E-9</v>
      </c>
      <c r="I7428" s="10">
        <v>6.647386087417392E-8</v>
      </c>
      <c r="J7428" s="10">
        <v>1.166346578575209E-8</v>
      </c>
      <c r="K7428">
        <v>9.782722990350025E-9</v>
      </c>
      <c r="L7428">
        <v>3.4644500472185851E-10</v>
      </c>
      <c r="M7428">
        <v>1.413205947586206E-8</v>
      </c>
      <c r="N7428">
        <v>8.7774356054722841E-9</v>
      </c>
      <c r="O7428">
        <v>2.1744768667454951E-8</v>
      </c>
      <c r="P7428">
        <v>9.2379682502338126E-8</v>
      </c>
      <c r="Q7428">
        <v>0</v>
      </c>
      <c r="R7428">
        <v>1.218380486567823E-7</v>
      </c>
      <c r="S7428">
        <v>7.309322424520319E-5</v>
      </c>
      <c r="T7428">
        <v>1.111889393736259E-4</v>
      </c>
    </row>
    <row r="7429" spans="1:20">
      <c r="A7429" s="10">
        <v>7423</v>
      </c>
      <c r="B7429" s="10">
        <v>2.1898965196187731E-5</v>
      </c>
      <c r="C7429" s="10">
        <v>1.783157233086325E-5</v>
      </c>
      <c r="D7429" s="10">
        <v>1.0071877952535269E-5</v>
      </c>
      <c r="E7429" s="10">
        <v>2.6289390697360591E-5</v>
      </c>
      <c r="F7429" s="10">
        <v>1.5722079398556441E-5</v>
      </c>
      <c r="G7429" s="10">
        <v>2.1303697211222721E-5</v>
      </c>
      <c r="H7429" s="10">
        <v>1.1397307042712981E-5</v>
      </c>
      <c r="I7429" s="10">
        <v>2.4552728222887168E-5</v>
      </c>
      <c r="J7429" s="10">
        <v>1.182772046918764E-5</v>
      </c>
      <c r="K7429">
        <v>1.3664718858392559E-5</v>
      </c>
      <c r="L7429">
        <v>7.7900757649245279E-6</v>
      </c>
      <c r="M7429">
        <v>1.643188930039703E-5</v>
      </c>
      <c r="N7429">
        <v>2.0809440990557419E-5</v>
      </c>
      <c r="O7429">
        <v>1.379334411845478E-5</v>
      </c>
      <c r="P7429">
        <v>7.3288032473078546E-6</v>
      </c>
      <c r="Q7429">
        <v>1.2563509942977059E-5</v>
      </c>
      <c r="R7429">
        <v>1.9449078525360991E-5</v>
      </c>
      <c r="S7429">
        <v>7.0639602435539076E-5</v>
      </c>
      <c r="T7429">
        <v>1.1551664666735529E-4</v>
      </c>
    </row>
    <row r="7430" spans="1:20">
      <c r="A7430" s="10">
        <v>7424</v>
      </c>
      <c r="B7430" s="10">
        <v>1.016498660438379E-4</v>
      </c>
      <c r="C7430" s="10">
        <v>9.4511632950580068E-5</v>
      </c>
      <c r="D7430" s="10">
        <v>1.19905058188625E-4</v>
      </c>
      <c r="E7430" s="10">
        <v>1.451882546171614E-4</v>
      </c>
      <c r="F7430" s="10">
        <v>7.4322937019092523E-5</v>
      </c>
      <c r="G7430" s="10">
        <v>9.2933718520450833E-5</v>
      </c>
      <c r="H7430" s="10">
        <v>1.185570529864615E-4</v>
      </c>
      <c r="I7430" s="10">
        <v>1.108954337024627E-4</v>
      </c>
      <c r="J7430" s="10">
        <v>6.9505431014011299E-5</v>
      </c>
      <c r="K7430">
        <v>8.5078781035742795E-5</v>
      </c>
      <c r="L7430">
        <v>1.2962784059029919E-4</v>
      </c>
      <c r="M7430">
        <v>8.181998366609153E-5</v>
      </c>
      <c r="N7430">
        <v>9.7351893836984459E-5</v>
      </c>
      <c r="O7430">
        <v>8.2401027441634183E-5</v>
      </c>
      <c r="P7430">
        <v>1.33574224943317E-4</v>
      </c>
      <c r="Q7430">
        <v>7.8214328138564423E-5</v>
      </c>
      <c r="R7430">
        <v>8.9636671184651837E-5</v>
      </c>
      <c r="S7430">
        <v>6.3191982069723109E-5</v>
      </c>
      <c r="T7430">
        <v>1.191259755942504E-4</v>
      </c>
    </row>
    <row r="7431" spans="1:20">
      <c r="A7431" s="10">
        <v>7425</v>
      </c>
      <c r="B7431" s="10">
        <v>1.5068339699283569E-4</v>
      </c>
      <c r="C7431" s="10">
        <v>2.5330733038885108E-4</v>
      </c>
      <c r="D7431" s="10">
        <v>3.2566999946927303E-4</v>
      </c>
      <c r="E7431" s="10">
        <v>2.042087291707741E-4</v>
      </c>
      <c r="F7431" s="10">
        <v>2.779817985332422E-4</v>
      </c>
      <c r="G7431" s="10">
        <v>1.6269911053071209E-4</v>
      </c>
      <c r="H7431" s="10">
        <v>2.996157993448435E-4</v>
      </c>
      <c r="I7431" s="10">
        <v>1.7043019371873599E-4</v>
      </c>
      <c r="J7431" s="10">
        <v>1.7112023134235161E-4</v>
      </c>
      <c r="K7431">
        <v>2.213545456822132E-4</v>
      </c>
      <c r="L7431">
        <v>2.6933031635311848E-4</v>
      </c>
      <c r="M7431">
        <v>2.294642237115308E-4</v>
      </c>
      <c r="N7431">
        <v>1.219140732886683E-4</v>
      </c>
      <c r="O7431">
        <v>2.0930475522241591E-4</v>
      </c>
      <c r="P7431">
        <v>3.1542850038363207E-4</v>
      </c>
      <c r="Q7431">
        <v>2.8574193897818649E-4</v>
      </c>
      <c r="R7431">
        <v>1.124246854677838E-4</v>
      </c>
      <c r="S7431">
        <v>6.4172297086700043E-5</v>
      </c>
      <c r="T7431">
        <v>1.3442846963481711E-4</v>
      </c>
    </row>
    <row r="7432" spans="1:20">
      <c r="A7432" s="10">
        <v>7426</v>
      </c>
      <c r="B7432" s="10">
        <v>1.9180062680964859E-4</v>
      </c>
      <c r="C7432" s="10">
        <v>3.6292126387591108E-4</v>
      </c>
      <c r="D7432" s="10">
        <v>3.9699603205909208E-4</v>
      </c>
      <c r="E7432" s="10">
        <v>2.9646742492255712E-4</v>
      </c>
      <c r="F7432" s="10">
        <v>4.4286331564321859E-4</v>
      </c>
      <c r="G7432" s="10">
        <v>2.6193016538555303E-4</v>
      </c>
      <c r="H7432" s="10">
        <v>3.6840948829939608E-4</v>
      </c>
      <c r="I7432" s="10">
        <v>2.4248647939099579E-4</v>
      </c>
      <c r="J7432" s="10">
        <v>2.2381567550262981E-4</v>
      </c>
      <c r="K7432">
        <v>4.3727176543944819E-4</v>
      </c>
      <c r="L7432">
        <v>3.4938350794628371E-4</v>
      </c>
      <c r="M7432">
        <v>4.0461110158318032E-4</v>
      </c>
      <c r="N7432">
        <v>2.5329907564885482E-4</v>
      </c>
      <c r="O7432">
        <v>3.1063306862564558E-4</v>
      </c>
      <c r="P7432">
        <v>3.8218453268746492E-4</v>
      </c>
      <c r="Q7432">
        <v>4.1107693206157443E-4</v>
      </c>
      <c r="R7432">
        <v>1.5655549244375719E-4</v>
      </c>
      <c r="S7432">
        <v>6.3835435064473151E-5</v>
      </c>
      <c r="T7432">
        <v>1.1906355215927119E-4</v>
      </c>
    </row>
    <row r="7433" spans="1:20">
      <c r="A7433" s="10">
        <v>7427</v>
      </c>
      <c r="B7433" s="10">
        <v>2.2603520849463931E-4</v>
      </c>
      <c r="C7433" s="10">
        <v>4.1315080768885161E-4</v>
      </c>
      <c r="D7433" s="10">
        <v>4.281614058692889E-4</v>
      </c>
      <c r="E7433" s="10">
        <v>4.8136169029603672E-4</v>
      </c>
      <c r="F7433" s="10">
        <v>5.1416353655346278E-4</v>
      </c>
      <c r="G7433" s="10">
        <v>3.6838835805279372E-4</v>
      </c>
      <c r="H7433" s="10">
        <v>4.2064602198441678E-4</v>
      </c>
      <c r="I7433" s="10">
        <v>3.7515203319285359E-4</v>
      </c>
      <c r="J7433" s="10">
        <v>2.398964053068995E-4</v>
      </c>
      <c r="K7433">
        <v>5.1135399157329839E-4</v>
      </c>
      <c r="L7433">
        <v>4.0715970832749207E-4</v>
      </c>
      <c r="M7433">
        <v>4.7172799815140232E-4</v>
      </c>
      <c r="N7433">
        <v>4.1517696759252499E-4</v>
      </c>
      <c r="O7433">
        <v>3.9989231907151237E-4</v>
      </c>
      <c r="P7433">
        <v>4.4524433564476098E-4</v>
      </c>
      <c r="Q7433">
        <v>4.8246100057404532E-4</v>
      </c>
      <c r="R7433">
        <v>2.1188721892406251E-4</v>
      </c>
      <c r="S7433">
        <v>8.2236674539218972E-5</v>
      </c>
      <c r="T7433">
        <v>1.8163938597188851E-5</v>
      </c>
    </row>
    <row r="7434" spans="1:20">
      <c r="A7434" s="10">
        <v>7428</v>
      </c>
      <c r="B7434" s="10">
        <v>3.4770096846041808E-4</v>
      </c>
      <c r="C7434" s="10">
        <v>4.2172434514434318E-4</v>
      </c>
      <c r="D7434" s="10">
        <v>4.5467143728745378E-4</v>
      </c>
      <c r="E7434" s="10">
        <v>5.772830484620981E-4</v>
      </c>
      <c r="F7434" s="10">
        <v>5.317649871159633E-4</v>
      </c>
      <c r="G7434" s="10">
        <v>3.9766225474007611E-4</v>
      </c>
      <c r="H7434" s="10">
        <v>4.2687442745533181E-4</v>
      </c>
      <c r="I7434" s="10">
        <v>4.5332558970721272E-4</v>
      </c>
      <c r="J7434" s="10">
        <v>2.4481611503027081E-4</v>
      </c>
      <c r="K7434">
        <v>5.312931474041122E-4</v>
      </c>
      <c r="L7434">
        <v>4.1456872345763959E-4</v>
      </c>
      <c r="M7434">
        <v>4.8193703470498329E-4</v>
      </c>
      <c r="N7434">
        <v>4.5692373081562891E-4</v>
      </c>
      <c r="O7434">
        <v>4.2310098767085128E-4</v>
      </c>
      <c r="P7434">
        <v>4.3047654406537538E-4</v>
      </c>
      <c r="Q7434">
        <v>5.2156669912832565E-4</v>
      </c>
      <c r="R7434">
        <v>2.8087048344680761E-4</v>
      </c>
      <c r="S7434">
        <v>9.9997049561966495E-5</v>
      </c>
      <c r="T7434">
        <v>1.924950549853807E-5</v>
      </c>
    </row>
    <row r="7435" spans="1:20">
      <c r="A7435" s="10">
        <v>7429</v>
      </c>
      <c r="B7435" s="10">
        <v>3.8971291490286778E-4</v>
      </c>
      <c r="C7435" s="10">
        <v>3.9846536922135648E-4</v>
      </c>
      <c r="D7435" s="10">
        <v>4.5201007494838721E-4</v>
      </c>
      <c r="E7435" s="10">
        <v>5.8878975483356419E-4</v>
      </c>
      <c r="F7435" s="10">
        <v>4.9262795871586856E-4</v>
      </c>
      <c r="G7435" s="10">
        <v>3.92896007048539E-4</v>
      </c>
      <c r="H7435" s="10">
        <v>3.9245212213824662E-4</v>
      </c>
      <c r="I7435" s="10">
        <v>4.4202757137793368E-4</v>
      </c>
      <c r="J7435" s="10">
        <v>2.3076207470978219E-4</v>
      </c>
      <c r="K7435">
        <v>4.9793250119568725E-4</v>
      </c>
      <c r="L7435">
        <v>3.6551691771346498E-4</v>
      </c>
      <c r="M7435">
        <v>4.7585459361475149E-4</v>
      </c>
      <c r="N7435">
        <v>4.4851719331225E-4</v>
      </c>
      <c r="O7435">
        <v>4.3956938769738511E-4</v>
      </c>
      <c r="P7435">
        <v>3.875160953542182E-4</v>
      </c>
      <c r="Q7435">
        <v>4.913077310276352E-4</v>
      </c>
      <c r="R7435">
        <v>4.3433760327293998E-4</v>
      </c>
      <c r="S7435">
        <v>1.210201267024135E-4</v>
      </c>
      <c r="T7435">
        <v>2.0546833339025609E-5</v>
      </c>
    </row>
    <row r="7436" spans="1:20">
      <c r="A7436" s="10">
        <v>7430</v>
      </c>
      <c r="B7436" s="10">
        <v>3.2254104736925433E-4</v>
      </c>
      <c r="C7436" s="10">
        <v>3.3574742757749068E-4</v>
      </c>
      <c r="D7436" s="10">
        <v>4.1444423470125841E-4</v>
      </c>
      <c r="E7436" s="10">
        <v>4.9910940403061427E-4</v>
      </c>
      <c r="F7436" s="10">
        <v>3.9725593094908058E-4</v>
      </c>
      <c r="G7436" s="10">
        <v>3.4219236538514099E-4</v>
      </c>
      <c r="H7436" s="10">
        <v>3.1706103670802452E-4</v>
      </c>
      <c r="I7436" s="10">
        <v>3.7748886862804269E-4</v>
      </c>
      <c r="J7436" s="10">
        <v>2.056806015822468E-4</v>
      </c>
      <c r="K7436">
        <v>4.269852813745072E-4</v>
      </c>
      <c r="L7436">
        <v>3.4115040119636262E-4</v>
      </c>
      <c r="M7436">
        <v>4.3252473469261962E-4</v>
      </c>
      <c r="N7436">
        <v>3.8628039917500248E-4</v>
      </c>
      <c r="O7436">
        <v>4.3484157937477721E-4</v>
      </c>
      <c r="P7436">
        <v>3.7392359624358848E-4</v>
      </c>
      <c r="Q7436">
        <v>4.0298669267040891E-4</v>
      </c>
      <c r="R7436">
        <v>3.4007911416602621E-4</v>
      </c>
      <c r="S7436">
        <v>1.4113766089449909E-4</v>
      </c>
      <c r="T7436">
        <v>5.006588270842794E-5</v>
      </c>
    </row>
    <row r="7437" spans="1:20">
      <c r="A7437" s="10">
        <v>7431</v>
      </c>
      <c r="B7437" s="10">
        <v>2.1402125481039371E-4</v>
      </c>
      <c r="C7437" s="10">
        <v>2.2796378133615769E-4</v>
      </c>
      <c r="D7437" s="10">
        <v>2.9726480550291349E-4</v>
      </c>
      <c r="E7437" s="10">
        <v>3.2871805440131378E-4</v>
      </c>
      <c r="F7437" s="10">
        <v>2.6180359570305472E-4</v>
      </c>
      <c r="G7437" s="10">
        <v>2.3733253841187849E-4</v>
      </c>
      <c r="H7437" s="10">
        <v>2.3376362030982291E-4</v>
      </c>
      <c r="I7437" s="10">
        <v>2.6940858516602138E-4</v>
      </c>
      <c r="J7437" s="10">
        <v>1.435291065164565E-4</v>
      </c>
      <c r="K7437">
        <v>2.9477701563730588E-4</v>
      </c>
      <c r="L7437">
        <v>2.4360195339287149E-4</v>
      </c>
      <c r="M7437">
        <v>3.1094142462934402E-4</v>
      </c>
      <c r="N7437">
        <v>3.1232470178606448E-4</v>
      </c>
      <c r="O7437">
        <v>3.4182740756199962E-4</v>
      </c>
      <c r="P7437">
        <v>2.1021098692732999E-4</v>
      </c>
      <c r="Q7437">
        <v>2.7715964968288271E-4</v>
      </c>
      <c r="R7437">
        <v>1.9559631563024791E-4</v>
      </c>
      <c r="S7437">
        <v>1.5853867715995621E-4</v>
      </c>
      <c r="T7437">
        <v>6.6007600213667972E-5</v>
      </c>
    </row>
    <row r="7438" spans="1:20">
      <c r="A7438" s="10">
        <v>7432</v>
      </c>
      <c r="B7438" s="10">
        <v>7.9511786376786E-5</v>
      </c>
      <c r="C7438" s="10">
        <v>1.127429994788505E-4</v>
      </c>
      <c r="D7438" s="10">
        <v>1.267958370865336E-4</v>
      </c>
      <c r="E7438" s="10">
        <v>1.412853075077464E-4</v>
      </c>
      <c r="F7438" s="10">
        <v>9.0898820202887213E-5</v>
      </c>
      <c r="G7438" s="10">
        <v>1.016187618769215E-4</v>
      </c>
      <c r="H7438" s="10">
        <v>1.013214677564062E-4</v>
      </c>
      <c r="I7438" s="10">
        <v>1.054560725904805E-4</v>
      </c>
      <c r="J7438" s="10">
        <v>7.3778445802732712E-5</v>
      </c>
      <c r="K7438">
        <v>1.3245273549313601E-4</v>
      </c>
      <c r="L7438">
        <v>1.424704847392958E-4</v>
      </c>
      <c r="M7438">
        <v>1.3755022679143471E-4</v>
      </c>
      <c r="N7438">
        <v>1.3084996129118049E-4</v>
      </c>
      <c r="O7438">
        <v>1.618213664840557E-4</v>
      </c>
      <c r="P7438">
        <v>9.0852178335802414E-5</v>
      </c>
      <c r="Q7438">
        <v>1.2484883117757549E-4</v>
      </c>
      <c r="R7438">
        <v>6.5530991692419811E-5</v>
      </c>
      <c r="S7438">
        <v>1.744295530190997E-4</v>
      </c>
      <c r="T7438">
        <v>1.7985882404859349E-4</v>
      </c>
    </row>
    <row r="7439" spans="1:20">
      <c r="A7439" s="10">
        <v>7433</v>
      </c>
      <c r="B7439" s="10">
        <v>1.7743595571212969E-5</v>
      </c>
      <c r="C7439" s="10">
        <v>8.6642104685016665E-5</v>
      </c>
      <c r="D7439" s="10">
        <v>7.1795807460991136E-5</v>
      </c>
      <c r="E7439" s="10">
        <v>6.2104001627143231E-5</v>
      </c>
      <c r="F7439" s="10">
        <v>5.8511048047824567E-6</v>
      </c>
      <c r="G7439" s="10">
        <v>3.6384860449542782E-5</v>
      </c>
      <c r="H7439" s="10">
        <v>3.9467595912847923E-5</v>
      </c>
      <c r="I7439" s="10">
        <v>3.8895152019643882E-5</v>
      </c>
      <c r="J7439" s="10">
        <v>4.2170823492862372E-5</v>
      </c>
      <c r="K7439">
        <v>3.2040248981493773E-5</v>
      </c>
      <c r="L7439">
        <v>9.2475482469765933E-5</v>
      </c>
      <c r="M7439">
        <v>4.8980325574683507E-5</v>
      </c>
      <c r="N7439">
        <v>1.345764300775488E-5</v>
      </c>
      <c r="O7439">
        <v>1.36623829541472E-4</v>
      </c>
      <c r="P7439">
        <v>7.3761484009198928E-6</v>
      </c>
      <c r="Q7439">
        <v>4.8175939499381163E-5</v>
      </c>
      <c r="R7439">
        <v>5.7161064188823174E-6</v>
      </c>
      <c r="S7439">
        <v>1.9350398332789259E-4</v>
      </c>
      <c r="T7439">
        <v>2.24966808005558E-4</v>
      </c>
    </row>
    <row r="7440" spans="1:20">
      <c r="A7440" s="10">
        <v>7434</v>
      </c>
      <c r="B7440" s="10">
        <v>1.770352062383143E-5</v>
      </c>
      <c r="C7440" s="10">
        <v>9.206218315134755E-5</v>
      </c>
      <c r="D7440" s="10">
        <v>7.0280050429601655E-5</v>
      </c>
      <c r="E7440" s="10">
        <v>7.6883235569707244E-5</v>
      </c>
      <c r="F7440" s="10">
        <v>0</v>
      </c>
      <c r="G7440" s="10">
        <v>5.9930554712799427E-5</v>
      </c>
      <c r="H7440" s="10">
        <v>4.3761902687210492E-5</v>
      </c>
      <c r="I7440" s="10">
        <v>4.2450329182720777E-5</v>
      </c>
      <c r="J7440" s="10">
        <v>5.5882555997362088E-5</v>
      </c>
      <c r="K7440">
        <v>2.8718928497298919E-5</v>
      </c>
      <c r="L7440">
        <v>9.3639350027920483E-5</v>
      </c>
      <c r="M7440">
        <v>5.2751635679167823E-5</v>
      </c>
      <c r="N7440">
        <v>6.0486731399777668E-6</v>
      </c>
      <c r="O7440">
        <v>1.383933533694008E-4</v>
      </c>
      <c r="P7440">
        <v>2.1964526766617719E-6</v>
      </c>
      <c r="Q7440">
        <v>4.2344331078307293E-5</v>
      </c>
      <c r="R7440">
        <v>3.2189620803052602E-6</v>
      </c>
      <c r="S7440">
        <v>2.094598918134346E-4</v>
      </c>
      <c r="T7440">
        <v>2.298160512793107E-4</v>
      </c>
    </row>
    <row r="7441" spans="1:20">
      <c r="A7441" s="10">
        <v>7435</v>
      </c>
      <c r="B7441" s="10">
        <v>1.3084325053796331E-5</v>
      </c>
      <c r="C7441" s="10">
        <v>8.9259340377553719E-5</v>
      </c>
      <c r="D7441" s="10">
        <v>6.5950322657652485E-5</v>
      </c>
      <c r="E7441" s="10">
        <v>6.2640789263148107E-5</v>
      </c>
      <c r="F7441" s="10">
        <v>0</v>
      </c>
      <c r="G7441" s="10">
        <v>5.942209580702164E-5</v>
      </c>
      <c r="H7441" s="10">
        <v>4.1490304874513768E-5</v>
      </c>
      <c r="I7441" s="10">
        <v>4.4627634863309071E-5</v>
      </c>
      <c r="J7441" s="10">
        <v>6.2841438730123117E-5</v>
      </c>
      <c r="K7441">
        <v>2.1265132651008349E-5</v>
      </c>
      <c r="L7441">
        <v>6.6088311027414688E-5</v>
      </c>
      <c r="M7441">
        <v>5.5612643753210768E-5</v>
      </c>
      <c r="N7441">
        <v>8.3466433607254198E-6</v>
      </c>
      <c r="O7441">
        <v>1.3143304703365521E-4</v>
      </c>
      <c r="P7441">
        <v>7.3287579409407617E-6</v>
      </c>
      <c r="Q7441">
        <v>4.0849376084896408E-5</v>
      </c>
      <c r="R7441">
        <v>5.8507863676087814E-6</v>
      </c>
      <c r="S7441">
        <v>2.234294635765831E-4</v>
      </c>
      <c r="T7441">
        <v>2.063764598932586E-4</v>
      </c>
    </row>
    <row r="7442" spans="1:20">
      <c r="A7442" s="10">
        <v>7436</v>
      </c>
      <c r="B7442" s="10">
        <v>6.1000708892562173E-6</v>
      </c>
      <c r="C7442" s="10">
        <v>5.4454100433468898E-5</v>
      </c>
      <c r="D7442" s="10">
        <v>3.3816569334448492E-5</v>
      </c>
      <c r="E7442" s="10">
        <v>2.824856435753401E-5</v>
      </c>
      <c r="F7442" s="10">
        <v>0</v>
      </c>
      <c r="G7442" s="10">
        <v>4.1311349810235213E-5</v>
      </c>
      <c r="H7442" s="10">
        <v>2.828269763741656E-5</v>
      </c>
      <c r="I7442" s="10">
        <v>2.9809831523269222E-5</v>
      </c>
      <c r="J7442" s="10">
        <v>4.2676816899047643E-5</v>
      </c>
      <c r="K7442">
        <v>1.2107717381448541E-5</v>
      </c>
      <c r="L7442">
        <v>1.274406610994475E-5</v>
      </c>
      <c r="M7442">
        <v>3.6276556113191707E-5</v>
      </c>
      <c r="N7442">
        <v>5.9557719025755053E-6</v>
      </c>
      <c r="O7442">
        <v>9.3468329585733644E-5</v>
      </c>
      <c r="P7442">
        <v>7.4791750796890522E-6</v>
      </c>
      <c r="Q7442">
        <v>1.8941949997105291E-5</v>
      </c>
      <c r="R7442">
        <v>3.9591452695870706E-6</v>
      </c>
      <c r="S7442">
        <v>2.2043565886565821E-4</v>
      </c>
      <c r="T7442">
        <v>1.99995314423314E-4</v>
      </c>
    </row>
    <row r="7443" spans="1:20">
      <c r="A7443" s="10">
        <v>7437</v>
      </c>
      <c r="B7443" s="10">
        <v>7.6737682676908332E-7</v>
      </c>
      <c r="C7443" s="10">
        <v>2.1621408466610421E-5</v>
      </c>
      <c r="D7443" s="10">
        <v>1.286545927435831E-5</v>
      </c>
      <c r="E7443" s="10">
        <v>8.7984774927949555E-6</v>
      </c>
      <c r="F7443" s="10">
        <v>0</v>
      </c>
      <c r="G7443" s="10">
        <v>2.4789199008834402E-5</v>
      </c>
      <c r="H7443" s="10">
        <v>1.0590848823909341E-5</v>
      </c>
      <c r="I7443" s="10">
        <v>1.5057723448532E-5</v>
      </c>
      <c r="J7443" s="10">
        <v>1.143493891369677E-5</v>
      </c>
      <c r="K7443">
        <v>8.8410744532638198E-6</v>
      </c>
      <c r="L7443">
        <v>0</v>
      </c>
      <c r="M7443">
        <v>2.009583074653587E-5</v>
      </c>
      <c r="N7443">
        <v>3.064577667476765E-6</v>
      </c>
      <c r="O7443">
        <v>3.2608054025388137E-5</v>
      </c>
      <c r="P7443">
        <v>7.4737383156379093E-6</v>
      </c>
      <c r="Q7443">
        <v>1.8857546708330089E-5</v>
      </c>
      <c r="R7443">
        <v>7.8136631409899458E-7</v>
      </c>
      <c r="S7443">
        <v>2.0488447712436699E-4</v>
      </c>
      <c r="T7443">
        <v>2.098357511183412E-4</v>
      </c>
    </row>
    <row r="7444" spans="1:20">
      <c r="A7444" s="10">
        <v>7438</v>
      </c>
      <c r="B7444" s="10">
        <v>1.9286416139193971E-8</v>
      </c>
      <c r="C7444" s="10">
        <v>1.1627254290848091E-5</v>
      </c>
      <c r="D7444" s="10">
        <v>4.763405891418067E-6</v>
      </c>
      <c r="E7444" s="10">
        <v>4.2692743076150159E-7</v>
      </c>
      <c r="F7444" s="10">
        <v>0</v>
      </c>
      <c r="G7444" s="10">
        <v>8.0728749356353116E-6</v>
      </c>
      <c r="H7444" s="10">
        <v>3.1038992162582969E-6</v>
      </c>
      <c r="I7444" s="10">
        <v>4.557103990524694E-6</v>
      </c>
      <c r="J7444" s="10">
        <v>2.3678591132915992E-6</v>
      </c>
      <c r="K7444">
        <v>4.4626914224320369E-6</v>
      </c>
      <c r="L7444">
        <v>0</v>
      </c>
      <c r="M7444">
        <v>8.7934914136740017E-6</v>
      </c>
      <c r="N7444">
        <v>9.2293706436296788E-7</v>
      </c>
      <c r="O7444">
        <v>8.6359674973273868E-6</v>
      </c>
      <c r="P7444">
        <v>5.0453170394607032E-6</v>
      </c>
      <c r="Q7444">
        <v>2.4134567939083532E-6</v>
      </c>
      <c r="R7444">
        <v>6.5113859508249548E-8</v>
      </c>
      <c r="S7444">
        <v>1.9811189044260049E-4</v>
      </c>
      <c r="T7444">
        <v>2.241002754143199E-4</v>
      </c>
    </row>
    <row r="7445" spans="1:20">
      <c r="A7445" s="10">
        <v>7439</v>
      </c>
      <c r="B7445" s="10">
        <v>0</v>
      </c>
      <c r="C7445" s="10">
        <v>5.4758304476624087E-6</v>
      </c>
      <c r="D7445" s="10">
        <v>1.20027443291557E-6</v>
      </c>
      <c r="E7445" s="10">
        <v>0</v>
      </c>
      <c r="F7445" s="10">
        <v>0</v>
      </c>
      <c r="G7445" s="10">
        <v>1.233633871636125E-6</v>
      </c>
      <c r="H7445" s="10">
        <v>1.0041065957905529E-6</v>
      </c>
      <c r="I7445" s="10">
        <v>9.6155253018512561E-7</v>
      </c>
      <c r="J7445" s="10">
        <v>8.4605666188304758E-7</v>
      </c>
      <c r="K7445">
        <v>6.1940859134879555E-7</v>
      </c>
      <c r="L7445">
        <v>0</v>
      </c>
      <c r="M7445">
        <v>2.3214550159907021E-6</v>
      </c>
      <c r="N7445">
        <v>2.8050214702503171E-8</v>
      </c>
      <c r="O7445">
        <v>9.1864308220021422E-7</v>
      </c>
      <c r="P7445">
        <v>7.2490187348573327E-8</v>
      </c>
      <c r="Q7445">
        <v>0</v>
      </c>
      <c r="R7445">
        <v>0</v>
      </c>
      <c r="S7445">
        <v>1.981581133703071E-4</v>
      </c>
      <c r="T7445">
        <v>2.232022909215134E-4</v>
      </c>
    </row>
    <row r="7446" spans="1:20">
      <c r="A7446" s="10">
        <v>7440</v>
      </c>
      <c r="B7446" s="10">
        <v>0</v>
      </c>
      <c r="C7446" s="10">
        <v>1.195495567324234E-6</v>
      </c>
      <c r="D7446" s="10">
        <v>4.353709889171011E-7</v>
      </c>
      <c r="E7446" s="10">
        <v>0</v>
      </c>
      <c r="F7446" s="10">
        <v>0</v>
      </c>
      <c r="G7446" s="10">
        <v>8.4201660676228065E-8</v>
      </c>
      <c r="H7446" s="10">
        <v>1.483540074792642E-8</v>
      </c>
      <c r="I7446" s="10">
        <v>8.58044099249409E-8</v>
      </c>
      <c r="J7446" s="10">
        <v>3.1247107044968721E-7</v>
      </c>
      <c r="K7446">
        <v>0</v>
      </c>
      <c r="L7446">
        <v>0</v>
      </c>
      <c r="M7446">
        <v>2.6269300245264648E-7</v>
      </c>
      <c r="N7446">
        <v>5.7263596202877274E-10</v>
      </c>
      <c r="O7446">
        <v>1.5247472508852209E-7</v>
      </c>
      <c r="P7446">
        <v>0</v>
      </c>
      <c r="Q7446">
        <v>0</v>
      </c>
      <c r="R7446">
        <v>0</v>
      </c>
      <c r="S7446">
        <v>1.843338965681426E-4</v>
      </c>
      <c r="T7446">
        <v>2.2722038872496591E-4</v>
      </c>
    </row>
    <row r="7447" spans="1:20">
      <c r="A7447" s="10">
        <v>7441</v>
      </c>
      <c r="B7447" s="10">
        <v>0</v>
      </c>
      <c r="C7447" s="10">
        <v>5.6586323013734976E-7</v>
      </c>
      <c r="D7447" s="10">
        <v>2.0650367783402631E-7</v>
      </c>
      <c r="E7447" s="10">
        <v>0</v>
      </c>
      <c r="F7447" s="10">
        <v>0</v>
      </c>
      <c r="G7447" s="10">
        <v>2.4870360053986209E-7</v>
      </c>
      <c r="H7447" s="10">
        <v>0</v>
      </c>
      <c r="I7447" s="10">
        <v>0</v>
      </c>
      <c r="J7447" s="10">
        <v>1.425443065724101E-7</v>
      </c>
      <c r="K7447">
        <v>0</v>
      </c>
      <c r="L7447">
        <v>0</v>
      </c>
      <c r="M7447">
        <v>3.5664831748988271E-7</v>
      </c>
      <c r="N7447">
        <v>1.762645070619816E-9</v>
      </c>
      <c r="O7447">
        <v>2.7676185672573821E-8</v>
      </c>
      <c r="P7447">
        <v>0</v>
      </c>
      <c r="Q7447">
        <v>0</v>
      </c>
      <c r="R7447">
        <v>0</v>
      </c>
      <c r="S7447">
        <v>1.89631039606494E-4</v>
      </c>
      <c r="T7447">
        <v>2.1800453919250149E-4</v>
      </c>
    </row>
    <row r="7448" spans="1:20">
      <c r="A7448" s="10">
        <v>7442</v>
      </c>
      <c r="B7448" s="10">
        <v>0</v>
      </c>
      <c r="C7448" s="10">
        <v>6.2236195822381885E-7</v>
      </c>
      <c r="D7448" s="10">
        <v>8.8302757893239212E-9</v>
      </c>
      <c r="E7448" s="10">
        <v>0</v>
      </c>
      <c r="F7448" s="10">
        <v>0</v>
      </c>
      <c r="G7448" s="10">
        <v>2.8086158970500721E-7</v>
      </c>
      <c r="H7448" s="10">
        <v>0</v>
      </c>
      <c r="I7448" s="10">
        <v>0</v>
      </c>
      <c r="J7448" s="10">
        <v>1.8317025871835739E-7</v>
      </c>
      <c r="K7448">
        <v>0</v>
      </c>
      <c r="L7448">
        <v>0</v>
      </c>
      <c r="M7448">
        <v>4.2817897027818249E-7</v>
      </c>
      <c r="N7448">
        <v>5.0105646677517622E-10</v>
      </c>
      <c r="O7448">
        <v>3.8677899231857819E-11</v>
      </c>
      <c r="P7448">
        <v>0</v>
      </c>
      <c r="Q7448">
        <v>0</v>
      </c>
      <c r="R7448">
        <v>0</v>
      </c>
      <c r="S7448">
        <v>1.8035156753816339E-4</v>
      </c>
      <c r="T7448">
        <v>2.117820400559835E-4</v>
      </c>
    </row>
    <row r="7449" spans="1:20">
      <c r="A7449" s="10">
        <v>7443</v>
      </c>
      <c r="B7449" s="10">
        <v>0</v>
      </c>
      <c r="C7449" s="10">
        <v>6.2192398358748966E-7</v>
      </c>
      <c r="D7449" s="10">
        <v>1.919625171592157E-10</v>
      </c>
      <c r="E7449" s="10">
        <v>0</v>
      </c>
      <c r="F7449" s="10">
        <v>0</v>
      </c>
      <c r="G7449" s="10">
        <v>2.8067220225409361E-7</v>
      </c>
      <c r="H7449" s="10">
        <v>0</v>
      </c>
      <c r="I7449" s="10">
        <v>0</v>
      </c>
      <c r="J7449" s="10">
        <v>1.82863914531642E-7</v>
      </c>
      <c r="K7449">
        <v>0</v>
      </c>
      <c r="L7449">
        <v>1.154816682406195E-9</v>
      </c>
      <c r="M7449">
        <v>4.2860966161458981E-7</v>
      </c>
      <c r="N7449">
        <v>5.9053083584217205E-10</v>
      </c>
      <c r="O7449">
        <v>1.289263307728594E-11</v>
      </c>
      <c r="P7449">
        <v>0</v>
      </c>
      <c r="Q7449">
        <v>0</v>
      </c>
      <c r="R7449">
        <v>0</v>
      </c>
      <c r="S7449">
        <v>1.8801672939765271E-4</v>
      </c>
      <c r="T7449">
        <v>1.9629324458862751E-4</v>
      </c>
    </row>
    <row r="7450" spans="1:20">
      <c r="A7450" s="10">
        <v>7444</v>
      </c>
      <c r="B7450" s="10">
        <v>0</v>
      </c>
      <c r="C7450" s="10">
        <v>2.4307592316271599E-7</v>
      </c>
      <c r="D7450" s="10">
        <v>0</v>
      </c>
      <c r="E7450" s="10">
        <v>0</v>
      </c>
      <c r="F7450" s="10">
        <v>0</v>
      </c>
      <c r="G7450" s="10">
        <v>1.982129061262715E-7</v>
      </c>
      <c r="H7450" s="10">
        <v>0</v>
      </c>
      <c r="I7450" s="10">
        <v>0</v>
      </c>
      <c r="J7450" s="10">
        <v>1.8281678465676269E-7</v>
      </c>
      <c r="K7450">
        <v>0</v>
      </c>
      <c r="L7450">
        <v>0</v>
      </c>
      <c r="M7450">
        <v>3.581916281120085E-8</v>
      </c>
      <c r="N7450">
        <v>1.1184296133374471E-9</v>
      </c>
      <c r="O7450">
        <v>3.6529127052310161E-11</v>
      </c>
      <c r="P7450">
        <v>0</v>
      </c>
      <c r="Q7450">
        <v>0</v>
      </c>
      <c r="R7450">
        <v>0</v>
      </c>
      <c r="S7450">
        <v>1.7392719397936359E-4</v>
      </c>
      <c r="T7450">
        <v>2.2380590743575299E-4</v>
      </c>
    </row>
    <row r="7451" spans="1:20">
      <c r="A7451" s="10">
        <v>7445</v>
      </c>
      <c r="B7451" s="10">
        <v>0</v>
      </c>
      <c r="C7451" s="10">
        <v>0</v>
      </c>
      <c r="D7451" s="10">
        <v>3.1193909038372551E-10</v>
      </c>
      <c r="E7451" s="10">
        <v>0</v>
      </c>
      <c r="F7451" s="10">
        <v>0</v>
      </c>
      <c r="G7451" s="10">
        <v>0</v>
      </c>
      <c r="H7451" s="10">
        <v>0</v>
      </c>
      <c r="I7451" s="10">
        <v>0</v>
      </c>
      <c r="J7451" s="10">
        <v>1.5199384648570761E-8</v>
      </c>
      <c r="K7451">
        <v>0</v>
      </c>
      <c r="L7451">
        <v>0</v>
      </c>
      <c r="M7451">
        <v>6.4603700461083713E-10</v>
      </c>
      <c r="N7451">
        <v>5.3684621440197453E-10</v>
      </c>
      <c r="O7451">
        <v>2.7074529462300469E-9</v>
      </c>
      <c r="P7451">
        <v>0</v>
      </c>
      <c r="Q7451">
        <v>0</v>
      </c>
      <c r="R7451">
        <v>0</v>
      </c>
      <c r="S7451">
        <v>1.7358807750611859E-4</v>
      </c>
      <c r="T7451">
        <v>2.2070852069545251E-4</v>
      </c>
    </row>
    <row r="7452" spans="1:20">
      <c r="A7452" s="10">
        <v>7446</v>
      </c>
      <c r="B7452" s="10">
        <v>1.5094093246373031E-7</v>
      </c>
      <c r="C7452" s="10">
        <v>2.306812409545992E-8</v>
      </c>
      <c r="D7452" s="10">
        <v>2.2579591080852741E-9</v>
      </c>
      <c r="E7452" s="10">
        <v>4.5637070184850167E-8</v>
      </c>
      <c r="F7452" s="10">
        <v>0</v>
      </c>
      <c r="G7452" s="10">
        <v>5.1237827907445163E-8</v>
      </c>
      <c r="H7452" s="10">
        <v>5.2423972305874838E-9</v>
      </c>
      <c r="I7452" s="10">
        <v>6.6391523309094426E-8</v>
      </c>
      <c r="J7452" s="10">
        <v>1.198394893493125E-8</v>
      </c>
      <c r="K7452">
        <v>1.6271765375908841E-8</v>
      </c>
      <c r="L7452">
        <v>4.0418583884216821E-10</v>
      </c>
      <c r="M7452">
        <v>1.125540025810881E-8</v>
      </c>
      <c r="N7452">
        <v>2.474413676547768E-8</v>
      </c>
      <c r="O7452">
        <v>3.9220732803716051E-8</v>
      </c>
      <c r="P7452">
        <v>1.8453283316921199E-7</v>
      </c>
      <c r="Q7452">
        <v>0</v>
      </c>
      <c r="R7452">
        <v>1.31674693672238E-7</v>
      </c>
      <c r="S7452">
        <v>1.6702621651256869E-4</v>
      </c>
      <c r="T7452">
        <v>2.0540269664511579E-4</v>
      </c>
    </row>
    <row r="7453" spans="1:20">
      <c r="A7453" s="10">
        <v>7447</v>
      </c>
      <c r="B7453" s="10">
        <v>4.2139273878230253E-5</v>
      </c>
      <c r="C7453" s="10">
        <v>2.0856255827577369E-5</v>
      </c>
      <c r="D7453" s="10">
        <v>2.076844872677019E-5</v>
      </c>
      <c r="E7453" s="10">
        <v>4.7064976822347533E-5</v>
      </c>
      <c r="F7453" s="10">
        <v>2.1113495131103939E-5</v>
      </c>
      <c r="G7453" s="10">
        <v>2.76877673165077E-5</v>
      </c>
      <c r="H7453" s="10">
        <v>2.028830231373322E-5</v>
      </c>
      <c r="I7453" s="10">
        <v>3.0681101635604033E-5</v>
      </c>
      <c r="J7453" s="10">
        <v>2.6780829134823551E-5</v>
      </c>
      <c r="K7453">
        <v>2.2945757759309071E-5</v>
      </c>
      <c r="L7453">
        <v>1.553037893083735E-5</v>
      </c>
      <c r="M7453">
        <v>2.5066573153780659E-5</v>
      </c>
      <c r="N7453">
        <v>2.7495536246346139E-5</v>
      </c>
      <c r="O7453">
        <v>2.5341499306682998E-5</v>
      </c>
      <c r="P7453">
        <v>1.838305844792726E-5</v>
      </c>
      <c r="Q7453">
        <v>2.3449018178072869E-5</v>
      </c>
      <c r="R7453">
        <v>3.9742619807741887E-5</v>
      </c>
      <c r="S7453">
        <v>1.4720605670435219E-4</v>
      </c>
      <c r="T7453">
        <v>1.8702089344784919E-4</v>
      </c>
    </row>
    <row r="7454" spans="1:20">
      <c r="A7454" s="10">
        <v>7448</v>
      </c>
      <c r="B7454" s="10">
        <v>2.0358428708579631E-4</v>
      </c>
      <c r="C7454" s="10">
        <v>1.4187546492055479E-4</v>
      </c>
      <c r="D7454" s="10">
        <v>1.633502268307504E-4</v>
      </c>
      <c r="E7454" s="10">
        <v>2.4955787636797122E-4</v>
      </c>
      <c r="F7454" s="10">
        <v>1.7143756020478309E-4</v>
      </c>
      <c r="G7454" s="10">
        <v>1.6089903205051469E-4</v>
      </c>
      <c r="H7454" s="10">
        <v>1.5482997870016029E-4</v>
      </c>
      <c r="I7454" s="10">
        <v>1.83119079865118E-4</v>
      </c>
      <c r="J7454" s="10">
        <v>1.6726254504126329E-4</v>
      </c>
      <c r="K7454">
        <v>1.4702609234344891E-4</v>
      </c>
      <c r="L7454">
        <v>1.3811818275622631E-4</v>
      </c>
      <c r="M7454">
        <v>1.7253466492899751E-4</v>
      </c>
      <c r="N7454">
        <v>1.7336348183058159E-4</v>
      </c>
      <c r="O7454">
        <v>1.6333502499610839E-4</v>
      </c>
      <c r="P7454">
        <v>1.4820559905138591E-4</v>
      </c>
      <c r="Q7454">
        <v>1.5033618618573769E-4</v>
      </c>
      <c r="R7454">
        <v>2.1631572659760491E-4</v>
      </c>
      <c r="S7454">
        <v>1.419681691781423E-4</v>
      </c>
      <c r="T7454">
        <v>1.537137937714516E-4</v>
      </c>
    </row>
    <row r="7455" spans="1:20">
      <c r="A7455" s="10">
        <v>7449</v>
      </c>
      <c r="B7455" s="10">
        <v>3.6278128304603009E-4</v>
      </c>
      <c r="C7455" s="10">
        <v>3.1191116823572429E-4</v>
      </c>
      <c r="D7455" s="10">
        <v>3.338388798034993E-4</v>
      </c>
      <c r="E7455" s="10">
        <v>4.5805241868379122E-4</v>
      </c>
      <c r="F7455" s="10">
        <v>3.355425476469846E-4</v>
      </c>
      <c r="G7455" s="10">
        <v>3.1535411157763998E-4</v>
      </c>
      <c r="H7455" s="10">
        <v>3.330887536133649E-4</v>
      </c>
      <c r="I7455" s="10">
        <v>3.563189157076242E-4</v>
      </c>
      <c r="J7455" s="10">
        <v>3.4159305019770819E-4</v>
      </c>
      <c r="K7455">
        <v>3.2482370298348481E-4</v>
      </c>
      <c r="L7455">
        <v>2.8862141355104581E-4</v>
      </c>
      <c r="M7455">
        <v>3.3829782031500352E-4</v>
      </c>
      <c r="N7455">
        <v>3.0953310594489269E-4</v>
      </c>
      <c r="O7455">
        <v>3.3001073401291598E-4</v>
      </c>
      <c r="P7455">
        <v>3.4020134231450058E-4</v>
      </c>
      <c r="Q7455">
        <v>3.0909962833641379E-4</v>
      </c>
      <c r="R7455">
        <v>3.9351243772443769E-4</v>
      </c>
      <c r="S7455">
        <v>1.3200111226751549E-4</v>
      </c>
      <c r="T7455">
        <v>1.447906295720306E-4</v>
      </c>
    </row>
    <row r="7456" spans="1:20">
      <c r="A7456" s="10">
        <v>7450</v>
      </c>
      <c r="B7456" s="10">
        <v>4.6672179426210272E-4</v>
      </c>
      <c r="C7456" s="10">
        <v>3.908118609957966E-4</v>
      </c>
      <c r="D7456" s="10">
        <v>4.0009566582073361E-4</v>
      </c>
      <c r="E7456" s="10">
        <v>5.9198566089216928E-4</v>
      </c>
      <c r="F7456" s="10">
        <v>4.5421859956464798E-4</v>
      </c>
      <c r="G7456" s="10">
        <v>4.0322124610527119E-4</v>
      </c>
      <c r="H7456" s="10">
        <v>4.3924855812510027E-4</v>
      </c>
      <c r="I7456" s="10">
        <v>4.5448988476847851E-4</v>
      </c>
      <c r="J7456" s="10">
        <v>4.138520429732952E-4</v>
      </c>
      <c r="K7456">
        <v>4.4594746763070437E-4</v>
      </c>
      <c r="L7456">
        <v>3.9161612118084971E-4</v>
      </c>
      <c r="M7456">
        <v>4.0806275526960402E-4</v>
      </c>
      <c r="N7456">
        <v>4.0885729672037629E-4</v>
      </c>
      <c r="O7456">
        <v>3.6813707431488399E-4</v>
      </c>
      <c r="P7456">
        <v>4.6411017874042968E-4</v>
      </c>
      <c r="Q7456">
        <v>4.2162516433971151E-4</v>
      </c>
      <c r="R7456">
        <v>5.0619184638450298E-4</v>
      </c>
      <c r="S7456">
        <v>1.0272171398142651E-4</v>
      </c>
      <c r="T7456">
        <v>4.9298083414200482E-5</v>
      </c>
    </row>
    <row r="7457" spans="1:20">
      <c r="A7457" s="10">
        <v>7451</v>
      </c>
      <c r="B7457" s="10">
        <v>5.1684673855518246E-4</v>
      </c>
      <c r="C7457" s="10">
        <v>4.4781725566055689E-4</v>
      </c>
      <c r="D7457" s="10">
        <v>4.4235832076196068E-4</v>
      </c>
      <c r="E7457" s="10">
        <v>6.6407162149447168E-4</v>
      </c>
      <c r="F7457" s="10">
        <v>5.2575303849206284E-4</v>
      </c>
      <c r="G7457" s="10">
        <v>4.5698341934594512E-4</v>
      </c>
      <c r="H7457" s="10">
        <v>5.0319997435915344E-4</v>
      </c>
      <c r="I7457" s="10">
        <v>5.17580629433774E-4</v>
      </c>
      <c r="J7457" s="10">
        <v>4.705991847428492E-4</v>
      </c>
      <c r="K7457">
        <v>5.1281339932754606E-4</v>
      </c>
      <c r="L7457">
        <v>4.4509091812426572E-4</v>
      </c>
      <c r="M7457">
        <v>4.760429959507684E-4</v>
      </c>
      <c r="N7457">
        <v>5.0186564165298898E-4</v>
      </c>
      <c r="O7457">
        <v>4.1753464410447592E-4</v>
      </c>
      <c r="P7457">
        <v>5.3277360909887187E-4</v>
      </c>
      <c r="Q7457">
        <v>5.0523497401014686E-4</v>
      </c>
      <c r="R7457">
        <v>5.6072133672394389E-4</v>
      </c>
      <c r="S7457">
        <v>1.10807987780148E-4</v>
      </c>
      <c r="T7457">
        <v>1.872678623875956E-5</v>
      </c>
    </row>
    <row r="7458" spans="1:20">
      <c r="A7458" s="10">
        <v>7452</v>
      </c>
      <c r="B7458" s="10">
        <v>5.2018125481940742E-4</v>
      </c>
      <c r="C7458" s="10">
        <v>4.6314098303392581E-4</v>
      </c>
      <c r="D7458" s="10">
        <v>4.8265744750415569E-4</v>
      </c>
      <c r="E7458" s="10">
        <v>6.8831748816050576E-4</v>
      </c>
      <c r="F7458" s="10">
        <v>5.4527909928366969E-4</v>
      </c>
      <c r="G7458" s="10">
        <v>4.8015473817785901E-4</v>
      </c>
      <c r="H7458" s="10">
        <v>5.1909216612813888E-4</v>
      </c>
      <c r="I7458" s="10">
        <v>5.366656594216234E-4</v>
      </c>
      <c r="J7458" s="10">
        <v>4.8816736992396219E-4</v>
      </c>
      <c r="K7458">
        <v>5.3334640085546251E-4</v>
      </c>
      <c r="L7458">
        <v>4.6342589928520333E-4</v>
      </c>
      <c r="M7458">
        <v>5.0500134895946813E-4</v>
      </c>
      <c r="N7458">
        <v>5.1747050175390971E-4</v>
      </c>
      <c r="O7458">
        <v>4.4016959778398162E-4</v>
      </c>
      <c r="P7458">
        <v>5.4567989797351323E-4</v>
      </c>
      <c r="Q7458">
        <v>5.4300427851271358E-4</v>
      </c>
      <c r="R7458">
        <v>5.6438222434261674E-4</v>
      </c>
      <c r="S7458">
        <v>1.6313599390080149E-4</v>
      </c>
      <c r="T7458">
        <v>1.9716976992311998E-5</v>
      </c>
    </row>
    <row r="7459" spans="1:20">
      <c r="A7459" s="10">
        <v>7453</v>
      </c>
      <c r="B7459" s="10">
        <v>4.8045249860756921E-4</v>
      </c>
      <c r="C7459" s="10">
        <v>4.43006172166549E-4</v>
      </c>
      <c r="D7459" s="10">
        <v>4.7711796055129469E-4</v>
      </c>
      <c r="E7459" s="10">
        <v>6.9165820680749219E-4</v>
      </c>
      <c r="F7459" s="10">
        <v>5.0134750996024479E-4</v>
      </c>
      <c r="G7459" s="10">
        <v>4.6827618680784637E-4</v>
      </c>
      <c r="H7459" s="10">
        <v>4.9711472633820854E-4</v>
      </c>
      <c r="I7459" s="10">
        <v>5.1511490104078701E-4</v>
      </c>
      <c r="J7459" s="10">
        <v>4.7068143933522898E-4</v>
      </c>
      <c r="K7459">
        <v>5.1291309461510605E-4</v>
      </c>
      <c r="L7459">
        <v>4.4085551245987269E-4</v>
      </c>
      <c r="M7459">
        <v>5.0012439587164136E-4</v>
      </c>
      <c r="N7459">
        <v>4.8050194273580911E-4</v>
      </c>
      <c r="O7459">
        <v>4.5273800611885038E-4</v>
      </c>
      <c r="P7459">
        <v>5.1099941438041132E-4</v>
      </c>
      <c r="Q7459">
        <v>5.216119614943099E-4</v>
      </c>
      <c r="R7459">
        <v>5.1915764365908319E-4</v>
      </c>
      <c r="S7459">
        <v>1.5582706770907729E-4</v>
      </c>
      <c r="T7459">
        <v>2.0627676314598841E-5</v>
      </c>
    </row>
    <row r="7460" spans="1:20">
      <c r="A7460" s="10">
        <v>7454</v>
      </c>
      <c r="B7460" s="10">
        <v>3.9682368672097227E-4</v>
      </c>
      <c r="C7460" s="10">
        <v>3.9648969848497313E-4</v>
      </c>
      <c r="D7460" s="10">
        <v>4.2911152434796851E-4</v>
      </c>
      <c r="E7460" s="10">
        <v>5.7423144893565257E-4</v>
      </c>
      <c r="F7460" s="10">
        <v>4.1596596146059708E-4</v>
      </c>
      <c r="G7460" s="10">
        <v>4.0318433827883719E-4</v>
      </c>
      <c r="H7460" s="10">
        <v>4.2072234928781541E-4</v>
      </c>
      <c r="I7460" s="10">
        <v>4.4010101825146092E-4</v>
      </c>
      <c r="J7460" s="10">
        <v>4.0070169090393888E-4</v>
      </c>
      <c r="K7460">
        <v>4.4946007967689019E-4</v>
      </c>
      <c r="L7460">
        <v>3.792069519088028E-4</v>
      </c>
      <c r="M7460">
        <v>4.4846765204333098E-4</v>
      </c>
      <c r="N7460">
        <v>3.6809455918711601E-4</v>
      </c>
      <c r="O7460">
        <v>4.4378306064357518E-4</v>
      </c>
      <c r="P7460">
        <v>4.3087329192200758E-4</v>
      </c>
      <c r="Q7460">
        <v>4.476672362297872E-4</v>
      </c>
      <c r="R7460">
        <v>4.2544392659683719E-4</v>
      </c>
      <c r="S7460">
        <v>1.5221887798877351E-4</v>
      </c>
      <c r="T7460">
        <v>2.264271489160001E-5</v>
      </c>
    </row>
    <row r="7461" spans="1:20">
      <c r="A7461" s="10">
        <v>7455</v>
      </c>
      <c r="B7461" s="10">
        <v>2.588716177326931E-4</v>
      </c>
      <c r="C7461" s="10">
        <v>2.7074247654726051E-4</v>
      </c>
      <c r="D7461" s="10">
        <v>2.9625244797710799E-4</v>
      </c>
      <c r="E7461" s="10">
        <v>3.6350486514460478E-4</v>
      </c>
      <c r="F7461" s="10">
        <v>2.8904319567051929E-4</v>
      </c>
      <c r="G7461" s="10">
        <v>2.6568941443327611E-4</v>
      </c>
      <c r="H7461" s="10">
        <v>2.7458407766983598E-4</v>
      </c>
      <c r="I7461" s="10">
        <v>2.934003128895736E-4</v>
      </c>
      <c r="J7461" s="10">
        <v>2.560000685082854E-4</v>
      </c>
      <c r="K7461">
        <v>3.0819271749415268E-4</v>
      </c>
      <c r="L7461">
        <v>2.7498053124075291E-4</v>
      </c>
      <c r="M7461">
        <v>3.1061667079986221E-4</v>
      </c>
      <c r="N7461">
        <v>2.4333950915298789E-4</v>
      </c>
      <c r="O7461">
        <v>3.2685108189957151E-4</v>
      </c>
      <c r="P7461">
        <v>2.9346265973236859E-4</v>
      </c>
      <c r="Q7461">
        <v>2.9838430140975502E-4</v>
      </c>
      <c r="R7461">
        <v>2.7488171969784341E-4</v>
      </c>
      <c r="S7461">
        <v>1.4490804313097529E-4</v>
      </c>
      <c r="T7461">
        <v>1.1771988371827629E-4</v>
      </c>
    </row>
    <row r="7462" spans="1:20">
      <c r="A7462" s="10">
        <v>7456</v>
      </c>
      <c r="B7462" s="10">
        <v>9.1276889658943301E-5</v>
      </c>
      <c r="C7462" s="10">
        <v>1.199751235473054E-4</v>
      </c>
      <c r="D7462" s="10">
        <v>1.2261414240945749E-4</v>
      </c>
      <c r="E7462" s="10">
        <v>1.467082979908611E-4</v>
      </c>
      <c r="F7462" s="10">
        <v>1.045152773985533E-4</v>
      </c>
      <c r="G7462" s="10">
        <v>1.07771203554241E-4</v>
      </c>
      <c r="H7462" s="10">
        <v>1.041361995918783E-4</v>
      </c>
      <c r="I7462" s="10">
        <v>1.0741922693140919E-4</v>
      </c>
      <c r="J7462" s="10">
        <v>9.828359007705984E-5</v>
      </c>
      <c r="K7462">
        <v>1.3232380264528211E-4</v>
      </c>
      <c r="L7462">
        <v>1.295986670338599E-4</v>
      </c>
      <c r="M7462">
        <v>1.3357702384209419E-4</v>
      </c>
      <c r="N7462">
        <v>1.098358096547755E-4</v>
      </c>
      <c r="O7462">
        <v>1.5622549502758201E-4</v>
      </c>
      <c r="P7462">
        <v>1.015256788273734E-4</v>
      </c>
      <c r="Q7462">
        <v>1.292190228512085E-4</v>
      </c>
      <c r="R7462">
        <v>8.0063765126640291E-5</v>
      </c>
      <c r="S7462">
        <v>1.3859845113043669E-4</v>
      </c>
      <c r="T7462">
        <v>2.1217374907808761E-4</v>
      </c>
    </row>
    <row r="7463" spans="1:20">
      <c r="A7463" s="10">
        <v>7457</v>
      </c>
      <c r="B7463" s="10">
        <v>1.928475948549997E-5</v>
      </c>
      <c r="C7463" s="10">
        <v>8.596887635252958E-5</v>
      </c>
      <c r="D7463" s="10">
        <v>7.2597396141784465E-5</v>
      </c>
      <c r="E7463" s="10">
        <v>6.0911951692841619E-5</v>
      </c>
      <c r="F7463" s="10">
        <v>3.5483695322560481E-6</v>
      </c>
      <c r="G7463" s="10">
        <v>3.617398888619743E-5</v>
      </c>
      <c r="H7463" s="10">
        <v>3.8407916989339957E-5</v>
      </c>
      <c r="I7463" s="10">
        <v>3.6730007741869702E-5</v>
      </c>
      <c r="J7463" s="10">
        <v>5.0847091766546621E-5</v>
      </c>
      <c r="K7463">
        <v>3.1649026090850788E-5</v>
      </c>
      <c r="L7463">
        <v>3.7690950185998981E-5</v>
      </c>
      <c r="M7463">
        <v>4.8217319981293418E-5</v>
      </c>
      <c r="N7463">
        <v>1.129627554312104E-5</v>
      </c>
      <c r="O7463">
        <v>1.361625606755842E-4</v>
      </c>
      <c r="P7463">
        <v>4.2640087389443616E-6</v>
      </c>
      <c r="Q7463">
        <v>4.7120639006504933E-5</v>
      </c>
      <c r="R7463">
        <v>4.6115360542754936E-6</v>
      </c>
      <c r="S7463">
        <v>1.2936948738447929E-4</v>
      </c>
      <c r="T7463">
        <v>2.0807445277234651E-4</v>
      </c>
    </row>
    <row r="7464" spans="1:20">
      <c r="A7464" s="10">
        <v>7458</v>
      </c>
      <c r="B7464" s="10">
        <v>1.9901183016718051E-5</v>
      </c>
      <c r="C7464" s="10">
        <v>9.3120542290417557E-5</v>
      </c>
      <c r="D7464" s="10">
        <v>7.1775183488053849E-5</v>
      </c>
      <c r="E7464" s="10">
        <v>7.2276697792812854E-5</v>
      </c>
      <c r="F7464" s="10">
        <v>0</v>
      </c>
      <c r="G7464" s="10">
        <v>5.7327633473123981E-5</v>
      </c>
      <c r="H7464" s="10">
        <v>4.3916047084953582E-5</v>
      </c>
      <c r="I7464" s="10">
        <v>4.019839533327808E-5</v>
      </c>
      <c r="J7464" s="10">
        <v>7.3062006900989558E-5</v>
      </c>
      <c r="K7464">
        <v>2.872679400322081E-5</v>
      </c>
      <c r="L7464">
        <v>3.8902425061885729E-5</v>
      </c>
      <c r="M7464">
        <v>5.2602892837045123E-5</v>
      </c>
      <c r="N7464">
        <v>6.031619325233597E-6</v>
      </c>
      <c r="O7464">
        <v>1.3801753821853191E-4</v>
      </c>
      <c r="P7464">
        <v>2.2000771860292001E-6</v>
      </c>
      <c r="Q7464">
        <v>4.2372448215686612E-5</v>
      </c>
      <c r="R7464">
        <v>3.2245273674427171E-6</v>
      </c>
      <c r="S7464">
        <v>1.462590355990844E-4</v>
      </c>
      <c r="T7464">
        <v>2.1229585215026481E-4</v>
      </c>
    </row>
    <row r="7465" spans="1:20">
      <c r="A7465" s="10">
        <v>7459</v>
      </c>
      <c r="B7465" s="10">
        <v>1.8677262103289889E-5</v>
      </c>
      <c r="C7465" s="10">
        <v>9.2249859662760998E-5</v>
      </c>
      <c r="D7465" s="10">
        <v>6.7529573091240977E-5</v>
      </c>
      <c r="E7465" s="10">
        <v>6.3175184633377154E-5</v>
      </c>
      <c r="F7465" s="10">
        <v>0</v>
      </c>
      <c r="G7465" s="10">
        <v>5.8270621052403653E-5</v>
      </c>
      <c r="H7465" s="10">
        <v>4.6033242130568333E-5</v>
      </c>
      <c r="I7465" s="10">
        <v>4.1978358703535669E-5</v>
      </c>
      <c r="J7465" s="10">
        <v>8.8542044063232128E-5</v>
      </c>
      <c r="K7465">
        <v>2.257670576348342E-5</v>
      </c>
      <c r="L7465">
        <v>4.4214235355949499E-5</v>
      </c>
      <c r="M7465">
        <v>5.6230695690964928E-5</v>
      </c>
      <c r="N7465">
        <v>8.5052814170812012E-6</v>
      </c>
      <c r="O7465">
        <v>1.3134233312434081E-4</v>
      </c>
      <c r="P7465">
        <v>7.3450682330941914E-6</v>
      </c>
      <c r="Q7465">
        <v>4.0908489513021401E-5</v>
      </c>
      <c r="R7465">
        <v>5.8530124824637648E-6</v>
      </c>
      <c r="S7465">
        <v>1.343473696894954E-4</v>
      </c>
      <c r="T7465">
        <v>1.957296994633479E-4</v>
      </c>
    </row>
    <row r="7466" spans="1:20">
      <c r="A7466" s="10">
        <v>7460</v>
      </c>
      <c r="B7466" s="10">
        <v>1.144107294638793E-5</v>
      </c>
      <c r="C7466" s="10">
        <v>6.0858369224080623E-5</v>
      </c>
      <c r="D7466" s="10">
        <v>3.5849694143959633E-5</v>
      </c>
      <c r="E7466" s="10">
        <v>3.2701261042998819E-5</v>
      </c>
      <c r="F7466" s="10">
        <v>0</v>
      </c>
      <c r="G7466" s="10">
        <v>4.6271118333802201E-5</v>
      </c>
      <c r="H7466" s="10">
        <v>3.4831297729642751E-5</v>
      </c>
      <c r="I7466" s="10">
        <v>3.0579642976683187E-5</v>
      </c>
      <c r="J7466" s="10">
        <v>7.0940044375140032E-5</v>
      </c>
      <c r="K7466">
        <v>1.2107717381448541E-5</v>
      </c>
      <c r="L7466">
        <v>2.9579315715858451E-5</v>
      </c>
      <c r="M7466">
        <v>3.7088357240449517E-5</v>
      </c>
      <c r="N7466">
        <v>5.769146263575565E-6</v>
      </c>
      <c r="O7466">
        <v>9.3573070411239603E-5</v>
      </c>
      <c r="P7466">
        <v>7.4900486077913381E-6</v>
      </c>
      <c r="Q7466">
        <v>1.904780427537561E-5</v>
      </c>
      <c r="R7466">
        <v>6.0288755560074122E-6</v>
      </c>
      <c r="S7466">
        <v>1.118401451477903E-4</v>
      </c>
      <c r="T7466">
        <v>1.4394090172447279E-4</v>
      </c>
    </row>
    <row r="7467" spans="1:20">
      <c r="A7467" s="10">
        <v>7461</v>
      </c>
      <c r="B7467" s="10">
        <v>1.3798194438866419E-6</v>
      </c>
      <c r="C7467" s="10">
        <v>2.3846700657096461E-5</v>
      </c>
      <c r="D7467" s="10">
        <v>1.4605558100488839E-5</v>
      </c>
      <c r="E7467" s="10">
        <v>1.1898761928033921E-5</v>
      </c>
      <c r="F7467" s="10">
        <v>0</v>
      </c>
      <c r="G7467" s="10">
        <v>2.806478943747688E-5</v>
      </c>
      <c r="H7467" s="10">
        <v>1.34241103249504E-5</v>
      </c>
      <c r="I7467" s="10">
        <v>1.73381764303846E-5</v>
      </c>
      <c r="J7467" s="10">
        <v>3.4115444190837847E-5</v>
      </c>
      <c r="K7467">
        <v>8.2423128149599856E-6</v>
      </c>
      <c r="L7467">
        <v>0</v>
      </c>
      <c r="M7467">
        <v>2.064069656167742E-5</v>
      </c>
      <c r="N7467">
        <v>3.314971689310752E-6</v>
      </c>
      <c r="O7467">
        <v>3.3115737713336799E-5</v>
      </c>
      <c r="P7467">
        <v>7.4991098812099097E-6</v>
      </c>
      <c r="Q7467">
        <v>1.8898192053600749E-5</v>
      </c>
      <c r="R7467">
        <v>5.5424694601936508E-6</v>
      </c>
      <c r="S7467">
        <v>6.462907031166546E-5</v>
      </c>
      <c r="T7467">
        <v>1.2092106254793571E-4</v>
      </c>
    </row>
    <row r="7468" spans="1:20">
      <c r="A7468" s="10">
        <v>7462</v>
      </c>
      <c r="B7468" s="10">
        <v>3.6162030260988698E-7</v>
      </c>
      <c r="C7468" s="10">
        <v>1.1964494760821591E-5</v>
      </c>
      <c r="D7468" s="10">
        <v>4.9227347806602171E-6</v>
      </c>
      <c r="E7468" s="10">
        <v>3.476606243819685E-6</v>
      </c>
      <c r="F7468" s="10">
        <v>0</v>
      </c>
      <c r="G7468" s="10">
        <v>9.3942226582248589E-6</v>
      </c>
      <c r="H7468" s="10">
        <v>4.3294533389434581E-6</v>
      </c>
      <c r="I7468" s="10">
        <v>6.4790231010540644E-6</v>
      </c>
      <c r="J7468" s="10">
        <v>1.235142881709318E-5</v>
      </c>
      <c r="K7468">
        <v>4.55707749349471E-6</v>
      </c>
      <c r="L7468">
        <v>0</v>
      </c>
      <c r="M7468">
        <v>9.1131989763307909E-6</v>
      </c>
      <c r="N7468">
        <v>7.9490818966500372E-7</v>
      </c>
      <c r="O7468">
        <v>8.8960153982510362E-6</v>
      </c>
      <c r="P7468">
        <v>6.4516266740230251E-6</v>
      </c>
      <c r="Q7468">
        <v>6.6870541690167949E-6</v>
      </c>
      <c r="R7468">
        <v>2.4804484771646861E-6</v>
      </c>
      <c r="S7468">
        <v>4.6076241390095538E-5</v>
      </c>
      <c r="T7468">
        <v>5.9721801038131882E-5</v>
      </c>
    </row>
    <row r="7469" spans="1:20">
      <c r="A7469" s="10">
        <v>7463</v>
      </c>
      <c r="B7469" s="10">
        <v>1.3104872504836929E-7</v>
      </c>
      <c r="C7469" s="10">
        <v>5.6311362537047486E-6</v>
      </c>
      <c r="D7469" s="10">
        <v>1.312601299831285E-6</v>
      </c>
      <c r="E7469" s="10">
        <v>4.9685519959312691E-8</v>
      </c>
      <c r="F7469" s="10">
        <v>0</v>
      </c>
      <c r="G7469" s="10">
        <v>1.6289725999204231E-6</v>
      </c>
      <c r="H7469" s="10">
        <v>1.4423009945113279E-6</v>
      </c>
      <c r="I7469" s="10">
        <v>1.864440267510458E-6</v>
      </c>
      <c r="J7469" s="10">
        <v>5.0227474123261736E-6</v>
      </c>
      <c r="K7469">
        <v>6.4300510911446393E-7</v>
      </c>
      <c r="L7469">
        <v>0</v>
      </c>
      <c r="M7469">
        <v>2.4963982477448469E-6</v>
      </c>
      <c r="N7469">
        <v>3.5109742421889143E-8</v>
      </c>
      <c r="O7469">
        <v>8.8102936239027732E-7</v>
      </c>
      <c r="P7469">
        <v>2.1565830736200559E-7</v>
      </c>
      <c r="Q7469">
        <v>0</v>
      </c>
      <c r="R7469">
        <v>0</v>
      </c>
      <c r="S7469">
        <v>3.9268032511328588E-5</v>
      </c>
      <c r="T7469">
        <v>6.6078578001373312E-5</v>
      </c>
    </row>
    <row r="7470" spans="1:20">
      <c r="A7470" s="10">
        <v>7464</v>
      </c>
      <c r="B7470" s="10">
        <v>0</v>
      </c>
      <c r="C7470" s="10">
        <v>1.226066196940013E-6</v>
      </c>
      <c r="D7470" s="10">
        <v>4.3829841730377908E-7</v>
      </c>
      <c r="E7470" s="10">
        <v>0</v>
      </c>
      <c r="F7470" s="10">
        <v>0</v>
      </c>
      <c r="G7470" s="10">
        <v>8.5565250322806658E-8</v>
      </c>
      <c r="H7470" s="10">
        <v>1.2085017463198491E-7</v>
      </c>
      <c r="I7470" s="10">
        <v>7.4062206433394427E-7</v>
      </c>
      <c r="J7470" s="10">
        <v>7.9472162391765376E-7</v>
      </c>
      <c r="K7470">
        <v>0</v>
      </c>
      <c r="L7470">
        <v>0</v>
      </c>
      <c r="M7470">
        <v>2.9842961609103613E-7</v>
      </c>
      <c r="N7470">
        <v>7.6947957397616349E-10</v>
      </c>
      <c r="O7470">
        <v>1.890943691688958E-7</v>
      </c>
      <c r="P7470">
        <v>0</v>
      </c>
      <c r="Q7470">
        <v>0</v>
      </c>
      <c r="R7470">
        <v>0</v>
      </c>
      <c r="S7470">
        <v>3.2495449838662833E-5</v>
      </c>
      <c r="T7470">
        <v>6.5157362144564309E-5</v>
      </c>
    </row>
    <row r="7471" spans="1:20">
      <c r="A7471" s="10">
        <v>7465</v>
      </c>
      <c r="B7471" s="10">
        <v>0</v>
      </c>
      <c r="C7471" s="10">
        <v>5.6630120477367895E-7</v>
      </c>
      <c r="D7471" s="10">
        <v>2.152139770501257E-7</v>
      </c>
      <c r="E7471" s="10">
        <v>0</v>
      </c>
      <c r="F7471" s="10">
        <v>0</v>
      </c>
      <c r="G7471" s="10">
        <v>2.5021870014717163E-7</v>
      </c>
      <c r="H7471" s="10">
        <v>9.5013240745146754E-9</v>
      </c>
      <c r="I7471" s="10">
        <v>7.265813427098632E-7</v>
      </c>
      <c r="J7471" s="10">
        <v>1.4822345649536451E-7</v>
      </c>
      <c r="K7471">
        <v>0</v>
      </c>
      <c r="L7471">
        <v>0</v>
      </c>
      <c r="M7471">
        <v>3.6633887255904521E-7</v>
      </c>
      <c r="N7471">
        <v>2.371070780275387E-9</v>
      </c>
      <c r="O7471">
        <v>7.4646196745306039E-8</v>
      </c>
      <c r="P7471">
        <v>0</v>
      </c>
      <c r="Q7471">
        <v>0</v>
      </c>
      <c r="R7471">
        <v>0</v>
      </c>
      <c r="S7471">
        <v>3.1257741863756857E-5</v>
      </c>
      <c r="T7471">
        <v>7.8266592879853528E-5</v>
      </c>
    </row>
    <row r="7472" spans="1:20">
      <c r="A7472" s="10">
        <v>7466</v>
      </c>
      <c r="B7472" s="10">
        <v>0</v>
      </c>
      <c r="C7472" s="10">
        <v>6.2279993286014804E-7</v>
      </c>
      <c r="D7472" s="10">
        <v>1.0941863478075291E-8</v>
      </c>
      <c r="E7472" s="10">
        <v>0</v>
      </c>
      <c r="F7472" s="10">
        <v>0</v>
      </c>
      <c r="G7472" s="10">
        <v>2.8086158970500721E-7</v>
      </c>
      <c r="H7472" s="10">
        <v>0</v>
      </c>
      <c r="I7472" s="10">
        <v>7.0723634847224004E-7</v>
      </c>
      <c r="J7472" s="10">
        <v>1.851025835884082E-7</v>
      </c>
      <c r="K7472">
        <v>0</v>
      </c>
      <c r="L7472">
        <v>0</v>
      </c>
      <c r="M7472">
        <v>4.2710224193716449E-7</v>
      </c>
      <c r="N7472">
        <v>9.4842831211015503E-10</v>
      </c>
      <c r="O7472">
        <v>4.7872495388142243E-8</v>
      </c>
      <c r="P7472">
        <v>0</v>
      </c>
      <c r="Q7472">
        <v>0</v>
      </c>
      <c r="R7472">
        <v>0</v>
      </c>
      <c r="S7472">
        <v>2.9969938169768669E-5</v>
      </c>
      <c r="T7472">
        <v>6.8683600949928959E-5</v>
      </c>
    </row>
    <row r="7473" spans="1:20">
      <c r="A7473" s="10">
        <v>7467</v>
      </c>
      <c r="B7473" s="10">
        <v>0</v>
      </c>
      <c r="C7473" s="10">
        <v>6.2192398358748966E-7</v>
      </c>
      <c r="D7473" s="10">
        <v>1.4397188786941181E-10</v>
      </c>
      <c r="E7473" s="10">
        <v>0</v>
      </c>
      <c r="F7473" s="10">
        <v>0</v>
      </c>
      <c r="G7473" s="10">
        <v>2.8067220225409361E-7</v>
      </c>
      <c r="H7473" s="10">
        <v>0</v>
      </c>
      <c r="I7473" s="10">
        <v>7.0827640192587573E-7</v>
      </c>
      <c r="J7473" s="10">
        <v>1.835708626548313E-7</v>
      </c>
      <c r="K7473">
        <v>0</v>
      </c>
      <c r="L7473">
        <v>0</v>
      </c>
      <c r="M7473">
        <v>4.2929158956390122E-7</v>
      </c>
      <c r="N7473">
        <v>9.3053343829675572E-10</v>
      </c>
      <c r="O7473">
        <v>4.7728527652112549E-8</v>
      </c>
      <c r="P7473">
        <v>0</v>
      </c>
      <c r="Q7473">
        <v>0</v>
      </c>
      <c r="R7473">
        <v>0</v>
      </c>
      <c r="S7473">
        <v>3.2902787509811578E-5</v>
      </c>
      <c r="T7473">
        <v>4.6957197817620131E-5</v>
      </c>
    </row>
    <row r="7474" spans="1:20">
      <c r="A7474" s="10">
        <v>7468</v>
      </c>
      <c r="B7474" s="10">
        <v>0</v>
      </c>
      <c r="C7474" s="10">
        <v>3.6763590973474572E-7</v>
      </c>
      <c r="D7474" s="10">
        <v>0</v>
      </c>
      <c r="E7474" s="10">
        <v>0</v>
      </c>
      <c r="F7474" s="10">
        <v>0</v>
      </c>
      <c r="G7474" s="10">
        <v>2.2745432854734569E-7</v>
      </c>
      <c r="H7474" s="10">
        <v>0</v>
      </c>
      <c r="I7474" s="10">
        <v>5.8555009439686942E-7</v>
      </c>
      <c r="J7474" s="10">
        <v>1.830288690937195E-7</v>
      </c>
      <c r="K7474">
        <v>0</v>
      </c>
      <c r="L7474">
        <v>0</v>
      </c>
      <c r="M7474">
        <v>5.1252269032459743E-8</v>
      </c>
      <c r="N7474">
        <v>1.002112933550352E-9</v>
      </c>
      <c r="O7474">
        <v>4.7820924855833101E-8</v>
      </c>
      <c r="P7474">
        <v>0</v>
      </c>
      <c r="Q7474">
        <v>0</v>
      </c>
      <c r="R7474">
        <v>0</v>
      </c>
      <c r="S7474">
        <v>3.1927714058042649E-5</v>
      </c>
      <c r="T7474">
        <v>1.281267260359732E-5</v>
      </c>
    </row>
    <row r="7475" spans="1:20">
      <c r="A7475" s="10">
        <v>7469</v>
      </c>
      <c r="B7475" s="10">
        <v>0</v>
      </c>
      <c r="C7475" s="10">
        <v>0</v>
      </c>
      <c r="D7475" s="10">
        <v>1.1997657322450981E-10</v>
      </c>
      <c r="E7475" s="10">
        <v>0</v>
      </c>
      <c r="F7475" s="10">
        <v>0</v>
      </c>
      <c r="G7475" s="10">
        <v>1.5150996073095469E-8</v>
      </c>
      <c r="H7475" s="10">
        <v>0</v>
      </c>
      <c r="I7475" s="10">
        <v>0</v>
      </c>
      <c r="J7475" s="10">
        <v>7.0435598007097667E-8</v>
      </c>
      <c r="K7475">
        <v>0</v>
      </c>
      <c r="L7475">
        <v>1.154816682406195E-9</v>
      </c>
      <c r="M7475">
        <v>6.4603700461083713E-10</v>
      </c>
      <c r="N7475">
        <v>7.6947957397616349E-10</v>
      </c>
      <c r="O7475">
        <v>4.7272987950048441E-8</v>
      </c>
      <c r="P7475">
        <v>0</v>
      </c>
      <c r="Q7475">
        <v>0</v>
      </c>
      <c r="R7475">
        <v>0</v>
      </c>
      <c r="S7475">
        <v>3.0045417510584219E-5</v>
      </c>
      <c r="T7475">
        <v>2.741151413960516E-5</v>
      </c>
    </row>
    <row r="7476" spans="1:20">
      <c r="A7476" s="10">
        <v>7470</v>
      </c>
      <c r="B7476" s="10">
        <v>7.8344884021841162E-8</v>
      </c>
      <c r="C7476" s="10">
        <v>2.4679870757151441E-8</v>
      </c>
      <c r="D7476" s="10">
        <v>1.8764336052313332E-9</v>
      </c>
      <c r="E7476" s="10">
        <v>1.462962532135318E-8</v>
      </c>
      <c r="F7476" s="10">
        <v>0</v>
      </c>
      <c r="G7476" s="10">
        <v>2.5981117453595021E-8</v>
      </c>
      <c r="H7476" s="10">
        <v>3.688013949976092E-9</v>
      </c>
      <c r="I7476" s="10">
        <v>3.9166679641495747E-8</v>
      </c>
      <c r="J7476" s="10">
        <v>5.154830064922254E-9</v>
      </c>
      <c r="K7476">
        <v>9.5860853423027888E-9</v>
      </c>
      <c r="L7476">
        <v>3.4644500472185851E-10</v>
      </c>
      <c r="M7476">
        <v>8.5133320829828085E-9</v>
      </c>
      <c r="N7476">
        <v>2.1686350202613099E-8</v>
      </c>
      <c r="O7476">
        <v>3.8762238539905057E-8</v>
      </c>
      <c r="P7476">
        <v>1.8453283316921199E-7</v>
      </c>
      <c r="Q7476">
        <v>0</v>
      </c>
      <c r="R7476">
        <v>9.086722573683286E-8</v>
      </c>
      <c r="S7476">
        <v>3.1551560509305531E-5</v>
      </c>
      <c r="T7476">
        <v>3.0339542607960711E-5</v>
      </c>
    </row>
    <row r="7477" spans="1:20">
      <c r="A7477" s="10">
        <v>7471</v>
      </c>
      <c r="B7477" s="10">
        <v>3.6326545863273478E-5</v>
      </c>
      <c r="C7477" s="10">
        <v>1.8410154344439602E-5</v>
      </c>
      <c r="D7477" s="10">
        <v>2.1732860614500831E-5</v>
      </c>
      <c r="E7477" s="10">
        <v>4.2429524833143487E-5</v>
      </c>
      <c r="F7477" s="10">
        <v>1.8179697184816121E-5</v>
      </c>
      <c r="G7477" s="10">
        <v>2.4236861871491669E-5</v>
      </c>
      <c r="H7477" s="10">
        <v>1.8537566670076659E-5</v>
      </c>
      <c r="I7477" s="10">
        <v>2.804754039461133E-5</v>
      </c>
      <c r="J7477" s="10">
        <v>2.433671741871788E-5</v>
      </c>
      <c r="K7477">
        <v>2.168688353651067E-5</v>
      </c>
      <c r="L7477">
        <v>1.1509624817286641E-5</v>
      </c>
      <c r="M7477">
        <v>2.43601927038447E-5</v>
      </c>
      <c r="N7477">
        <v>2.470929097244453E-5</v>
      </c>
      <c r="O7477">
        <v>3.029797969604185E-5</v>
      </c>
      <c r="P7477">
        <v>1.672538908873377E-5</v>
      </c>
      <c r="Q7477">
        <v>1.9061084694506799E-5</v>
      </c>
      <c r="R7477">
        <v>3.5515339003872128E-5</v>
      </c>
      <c r="S7477">
        <v>2.8620028827059829E-5</v>
      </c>
      <c r="T7477">
        <v>2.330494989078007E-5</v>
      </c>
    </row>
    <row r="7478" spans="1:20">
      <c r="A7478" s="10">
        <v>7472</v>
      </c>
      <c r="B7478" s="10">
        <v>1.886348172342926E-4</v>
      </c>
      <c r="C7478" s="10">
        <v>1.331738286434295E-4</v>
      </c>
      <c r="D7478" s="10">
        <v>1.6592582931539341E-4</v>
      </c>
      <c r="E7478" s="10">
        <v>2.3077076915891141E-4</v>
      </c>
      <c r="F7478" s="10">
        <v>1.6331425092514529E-4</v>
      </c>
      <c r="G7478" s="10">
        <v>1.4473195431145941E-4</v>
      </c>
      <c r="H7478" s="10">
        <v>1.4897427725143401E-4</v>
      </c>
      <c r="I7478" s="10">
        <v>1.7468031293175199E-4</v>
      </c>
      <c r="J7478" s="10">
        <v>1.595385311765276E-4</v>
      </c>
      <c r="K7478">
        <v>1.473113398316474E-4</v>
      </c>
      <c r="L7478">
        <v>1.113401491725062E-4</v>
      </c>
      <c r="M7478">
        <v>1.7504990323088929E-4</v>
      </c>
      <c r="N7478">
        <v>1.7254299739251881E-4</v>
      </c>
      <c r="O7478">
        <v>1.8734796156347799E-4</v>
      </c>
      <c r="P7478">
        <v>1.4295812500195689E-4</v>
      </c>
      <c r="Q7478">
        <v>1.365837934090141E-4</v>
      </c>
      <c r="R7478">
        <v>1.9549238389295591E-4</v>
      </c>
      <c r="S7478">
        <v>1.8049448897496001E-5</v>
      </c>
      <c r="T7478">
        <v>1.136425676481726E-5</v>
      </c>
    </row>
    <row r="7479" spans="1:20">
      <c r="A7479" s="10">
        <v>7473</v>
      </c>
      <c r="B7479" s="10">
        <v>3.3590184814364093E-4</v>
      </c>
      <c r="C7479" s="10">
        <v>3.037635173165992E-4</v>
      </c>
      <c r="D7479" s="10">
        <v>3.3930873115349509E-4</v>
      </c>
      <c r="E7479" s="10">
        <v>4.2964901262366187E-4</v>
      </c>
      <c r="F7479" s="10">
        <v>3.3032807682940722E-4</v>
      </c>
      <c r="G7479" s="10">
        <v>2.9226212904278828E-4</v>
      </c>
      <c r="H7479" s="10">
        <v>3.2520896801133039E-4</v>
      </c>
      <c r="I7479" s="10">
        <v>3.3047220642491492E-4</v>
      </c>
      <c r="J7479" s="10">
        <v>3.3296022506444092E-4</v>
      </c>
      <c r="K7479">
        <v>3.2627990308609859E-4</v>
      </c>
      <c r="L7479">
        <v>2.4182473382427399E-4</v>
      </c>
      <c r="M7479">
        <v>3.4481330000942601E-4</v>
      </c>
      <c r="N7479">
        <v>3.586826943834781E-4</v>
      </c>
      <c r="O7479">
        <v>3.6522074029946618E-4</v>
      </c>
      <c r="P7479">
        <v>3.3181785214763808E-4</v>
      </c>
      <c r="Q7479">
        <v>3.0285147645669179E-4</v>
      </c>
      <c r="R7479">
        <v>3.4895427234917908E-4</v>
      </c>
      <c r="S7479">
        <v>1.200930288235855E-5</v>
      </c>
      <c r="T7479">
        <v>2.380060298312901E-5</v>
      </c>
    </row>
    <row r="7480" spans="1:20">
      <c r="A7480" s="10">
        <v>7474</v>
      </c>
      <c r="B7480" s="10">
        <v>4.3002478848882218E-4</v>
      </c>
      <c r="C7480" s="10">
        <v>3.7982911266078509E-4</v>
      </c>
      <c r="D7480" s="10">
        <v>3.978019099023782E-4</v>
      </c>
      <c r="E7480" s="10">
        <v>5.564600310675944E-4</v>
      </c>
      <c r="F7480" s="10">
        <v>4.4951735814149891E-4</v>
      </c>
      <c r="G7480" s="10">
        <v>3.7351510381020782E-4</v>
      </c>
      <c r="H7480" s="10">
        <v>4.2996406010011241E-4</v>
      </c>
      <c r="I7480" s="10">
        <v>4.2587361425504549E-4</v>
      </c>
      <c r="J7480" s="10">
        <v>4.0448181910467888E-4</v>
      </c>
      <c r="K7480">
        <v>4.4441980203287841E-4</v>
      </c>
      <c r="L7480">
        <v>3.3205750455597298E-4</v>
      </c>
      <c r="M7480">
        <v>4.2373738960322548E-4</v>
      </c>
      <c r="N7480">
        <v>4.697988643647284E-4</v>
      </c>
      <c r="O7480">
        <v>3.9416611947901522E-4</v>
      </c>
      <c r="P7480">
        <v>4.4982997428369762E-4</v>
      </c>
      <c r="Q7480">
        <v>4.1773911138303889E-4</v>
      </c>
      <c r="R7480">
        <v>3.9254187947410091E-4</v>
      </c>
      <c r="S7480">
        <v>8.0104660457318587E-6</v>
      </c>
      <c r="T7480">
        <v>2.1360395163604748E-5</v>
      </c>
    </row>
    <row r="7481" spans="1:20">
      <c r="A7481" s="10">
        <v>7475</v>
      </c>
      <c r="B7481" s="10">
        <v>4.6599085763505808E-4</v>
      </c>
      <c r="C7481" s="10">
        <v>4.3499420359988539E-4</v>
      </c>
      <c r="D7481" s="10">
        <v>4.4356533007981432E-4</v>
      </c>
      <c r="E7481" s="10">
        <v>6.191094577903466E-4</v>
      </c>
      <c r="F7481" s="10">
        <v>5.1769145936538072E-4</v>
      </c>
      <c r="G7481" s="10">
        <v>4.1545706837899728E-4</v>
      </c>
      <c r="H7481" s="10">
        <v>4.8808987282979377E-4</v>
      </c>
      <c r="I7481" s="10">
        <v>4.8581654180467949E-4</v>
      </c>
      <c r="J7481" s="10">
        <v>4.5889053436780342E-4</v>
      </c>
      <c r="K7481">
        <v>5.0323573253455026E-4</v>
      </c>
      <c r="L7481">
        <v>3.9481617594863151E-4</v>
      </c>
      <c r="M7481">
        <v>4.7369111797550208E-4</v>
      </c>
      <c r="N7481">
        <v>5.2108525060620182E-4</v>
      </c>
      <c r="O7481">
        <v>4.2383378935636589E-4</v>
      </c>
      <c r="P7481">
        <v>5.1038891108383508E-4</v>
      </c>
      <c r="Q7481">
        <v>4.9750395439348888E-4</v>
      </c>
      <c r="R7481">
        <v>3.9805347550389948E-4</v>
      </c>
      <c r="S7481">
        <v>6.2416450919481321E-6</v>
      </c>
      <c r="T7481">
        <v>2.9772341799583928E-5</v>
      </c>
    </row>
    <row r="7482" spans="1:20">
      <c r="A7482" s="10">
        <v>7476</v>
      </c>
      <c r="B7482" s="10">
        <v>4.158643494114388E-4</v>
      </c>
      <c r="C7482" s="10">
        <v>4.4965506950040931E-4</v>
      </c>
      <c r="D7482" s="10">
        <v>4.6710003306432409E-4</v>
      </c>
      <c r="E7482" s="10">
        <v>6.3851064122201452E-4</v>
      </c>
      <c r="F7482" s="10">
        <v>5.3786524105794552E-4</v>
      </c>
      <c r="G7482" s="10">
        <v>4.2977296427503789E-4</v>
      </c>
      <c r="H7482" s="10">
        <v>5.0350590032536321E-4</v>
      </c>
      <c r="I7482" s="10">
        <v>4.9948026716411674E-4</v>
      </c>
      <c r="J7482" s="10">
        <v>4.7340585833867313E-4</v>
      </c>
      <c r="K7482">
        <v>5.1590492414029161E-4</v>
      </c>
      <c r="L7482">
        <v>4.3537017652406888E-4</v>
      </c>
      <c r="M7482">
        <v>4.8895906932290036E-4</v>
      </c>
      <c r="N7482">
        <v>4.803159411805334E-4</v>
      </c>
      <c r="O7482">
        <v>4.3966607304458651E-4</v>
      </c>
      <c r="P7482">
        <v>5.2662653182444709E-4</v>
      </c>
      <c r="Q7482">
        <v>5.3460949732268208E-4</v>
      </c>
      <c r="R7482">
        <v>3.6254400787795742E-4</v>
      </c>
      <c r="S7482">
        <v>5.8244453669160739E-6</v>
      </c>
      <c r="T7482">
        <v>2.6743780689085258E-5</v>
      </c>
    </row>
    <row r="7483" spans="1:20">
      <c r="A7483" s="10">
        <v>7477</v>
      </c>
      <c r="B7483" s="10">
        <v>3.6097219866754291E-4</v>
      </c>
      <c r="C7483" s="10">
        <v>4.3470209203643942E-4</v>
      </c>
      <c r="D7483" s="10">
        <v>4.6618431786801681E-4</v>
      </c>
      <c r="E7483" s="10">
        <v>6.3416045542529918E-4</v>
      </c>
      <c r="F7483" s="10">
        <v>4.9659211537042363E-4</v>
      </c>
      <c r="G7483" s="10">
        <v>4.0979811074171193E-4</v>
      </c>
      <c r="H7483" s="10">
        <v>4.7924030416518791E-4</v>
      </c>
      <c r="I7483" s="10">
        <v>4.7331010992443892E-4</v>
      </c>
      <c r="J7483" s="10">
        <v>4.5093390393611968E-4</v>
      </c>
      <c r="K7483">
        <v>4.818864266803247E-4</v>
      </c>
      <c r="L7483">
        <v>4.4161051717162139E-4</v>
      </c>
      <c r="M7483">
        <v>4.7524252380020532E-4</v>
      </c>
      <c r="N7483">
        <v>3.7839988372422782E-4</v>
      </c>
      <c r="O7483">
        <v>4.3381282837135952E-4</v>
      </c>
      <c r="P7483">
        <v>4.9491044383023091E-4</v>
      </c>
      <c r="Q7483">
        <v>5.0422156390183474E-4</v>
      </c>
      <c r="R7483">
        <v>2.8992000207597702E-4</v>
      </c>
      <c r="S7483">
        <v>4.6501941077013143E-6</v>
      </c>
      <c r="T7483">
        <v>2.6090412146236541E-5</v>
      </c>
    </row>
    <row r="7484" spans="1:20">
      <c r="A7484" s="10">
        <v>7478</v>
      </c>
      <c r="B7484" s="10">
        <v>2.5196517683942222E-4</v>
      </c>
      <c r="C7484" s="10">
        <v>3.8390131761419332E-4</v>
      </c>
      <c r="D7484" s="10">
        <v>4.1556696707513322E-4</v>
      </c>
      <c r="E7484" s="10">
        <v>5.2389520968276163E-4</v>
      </c>
      <c r="F7484" s="10">
        <v>4.0485252825575628E-4</v>
      </c>
      <c r="G7484" s="10">
        <v>3.5701629501213211E-4</v>
      </c>
      <c r="H7484" s="10">
        <v>4.0412413204601649E-4</v>
      </c>
      <c r="I7484" s="10">
        <v>3.624989855550615E-4</v>
      </c>
      <c r="J7484" s="10">
        <v>3.7331711628944288E-4</v>
      </c>
      <c r="K7484">
        <v>3.4260761187287689E-4</v>
      </c>
      <c r="L7484">
        <v>3.8373241865339908E-4</v>
      </c>
      <c r="M7484">
        <v>3.9887565773540833E-4</v>
      </c>
      <c r="N7484">
        <v>4.127492796683633E-4</v>
      </c>
      <c r="O7484">
        <v>3.6663298912008432E-4</v>
      </c>
      <c r="P7484">
        <v>4.1908996666212988E-4</v>
      </c>
      <c r="Q7484">
        <v>4.2196321844622869E-4</v>
      </c>
      <c r="R7484">
        <v>1.674573890701935E-4</v>
      </c>
      <c r="S7484">
        <v>6.5811494456958597E-6</v>
      </c>
      <c r="T7484">
        <v>3.2542679242939239E-5</v>
      </c>
    </row>
    <row r="7485" spans="1:20">
      <c r="A7485" s="10">
        <v>7479</v>
      </c>
      <c r="B7485" s="10">
        <v>1.4271487418002779E-4</v>
      </c>
      <c r="C7485" s="10">
        <v>2.5935839453399511E-4</v>
      </c>
      <c r="D7485" s="10">
        <v>2.8373382117980719E-4</v>
      </c>
      <c r="E7485" s="10">
        <v>3.1062232350274351E-4</v>
      </c>
      <c r="F7485" s="10">
        <v>2.6927422561276969E-4</v>
      </c>
      <c r="G7485" s="10">
        <v>2.2475835367753841E-4</v>
      </c>
      <c r="H7485" s="10">
        <v>2.6236215362776912E-4</v>
      </c>
      <c r="I7485" s="10">
        <v>1.9769103912553609E-4</v>
      </c>
      <c r="J7485" s="10">
        <v>2.374792707311747E-4</v>
      </c>
      <c r="K7485">
        <v>2.090111949491391E-4</v>
      </c>
      <c r="L7485">
        <v>2.740485941780511E-4</v>
      </c>
      <c r="M7485">
        <v>2.5237314812093432E-4</v>
      </c>
      <c r="N7485">
        <v>2.2902384497248729E-4</v>
      </c>
      <c r="O7485">
        <v>2.5753612887051143E-4</v>
      </c>
      <c r="P7485">
        <v>2.8534008893359403E-4</v>
      </c>
      <c r="Q7485">
        <v>2.7900552418884422E-4</v>
      </c>
      <c r="R7485">
        <v>8.8008142949271264E-5</v>
      </c>
      <c r="S7485">
        <v>8.9689428224521287E-6</v>
      </c>
      <c r="T7485">
        <v>2.9658141733478581E-5</v>
      </c>
    </row>
    <row r="7486" spans="1:20">
      <c r="A7486" s="10">
        <v>7480</v>
      </c>
      <c r="B7486" s="10">
        <v>5.6593089016500197E-5</v>
      </c>
      <c r="C7486" s="10">
        <v>1.151380243598996E-4</v>
      </c>
      <c r="D7486" s="10">
        <v>1.1850259683498E-4</v>
      </c>
      <c r="E7486" s="10">
        <v>1.144380588335093E-4</v>
      </c>
      <c r="F7486" s="10">
        <v>9.2808945017040122E-5</v>
      </c>
      <c r="G7486" s="10">
        <v>9.0338698525227503E-5</v>
      </c>
      <c r="H7486" s="10">
        <v>9.8849398256608357E-5</v>
      </c>
      <c r="I7486" s="10">
        <v>8.405692511281045E-5</v>
      </c>
      <c r="J7486" s="10">
        <v>9.5010466218321205E-5</v>
      </c>
      <c r="K7486">
        <v>1.124798071462701E-4</v>
      </c>
      <c r="L7486">
        <v>1.1512243364114E-4</v>
      </c>
      <c r="M7486">
        <v>1.122883180683946E-4</v>
      </c>
      <c r="N7486">
        <v>9.2942386664595598E-5</v>
      </c>
      <c r="O7486">
        <v>1.2608286081626049E-4</v>
      </c>
      <c r="P7486">
        <v>9.531943143752534E-5</v>
      </c>
      <c r="Q7486">
        <v>1.2188086500830259E-4</v>
      </c>
      <c r="R7486">
        <v>3.0578052780223413E-5</v>
      </c>
      <c r="S7486">
        <v>9.0509863976489025E-6</v>
      </c>
      <c r="T7486">
        <v>2.4284971494692631E-5</v>
      </c>
    </row>
    <row r="7487" spans="1:20">
      <c r="A7487" s="10">
        <v>7481</v>
      </c>
      <c r="B7487" s="10">
        <v>1.822680683711066E-5</v>
      </c>
      <c r="C7487" s="10">
        <v>8.4779481771889414E-5</v>
      </c>
      <c r="D7487" s="10">
        <v>7.5311707741912342E-5</v>
      </c>
      <c r="E7487" s="10">
        <v>6.1675233991938789E-5</v>
      </c>
      <c r="F7487" s="10">
        <v>2.9094513065391001E-6</v>
      </c>
      <c r="G7487" s="10">
        <v>3.4803027333092033E-5</v>
      </c>
      <c r="H7487" s="10">
        <v>3.5861503795906408E-5</v>
      </c>
      <c r="I7487" s="10">
        <v>3.7680736493543593E-5</v>
      </c>
      <c r="J7487" s="10">
        <v>5.1886350281016077E-5</v>
      </c>
      <c r="K7487">
        <v>2.925068585703066E-5</v>
      </c>
      <c r="L7487">
        <v>2.8738277161270539E-5</v>
      </c>
      <c r="M7487">
        <v>4.725173692327695E-5</v>
      </c>
      <c r="N7487">
        <v>1.077568011100086E-5</v>
      </c>
      <c r="O7487">
        <v>1.3640735766596351E-4</v>
      </c>
      <c r="P7487">
        <v>3.8778625722119301E-6</v>
      </c>
      <c r="Q7487">
        <v>4.6532280125346978E-5</v>
      </c>
      <c r="R7487">
        <v>3.9491694923931784E-6</v>
      </c>
      <c r="S7487">
        <v>9.1034511612138677E-6</v>
      </c>
      <c r="T7487">
        <v>2.6167390464994409E-5</v>
      </c>
    </row>
    <row r="7488" spans="1:20">
      <c r="A7488" s="10">
        <v>7482</v>
      </c>
      <c r="B7488" s="10">
        <v>1.988830067978405E-5</v>
      </c>
      <c r="C7488" s="10">
        <v>9.2546350972570415E-5</v>
      </c>
      <c r="D7488" s="10">
        <v>7.3907764077705182E-5</v>
      </c>
      <c r="E7488" s="10">
        <v>7.2135646122261691E-5</v>
      </c>
      <c r="F7488" s="10">
        <v>0</v>
      </c>
      <c r="G7488" s="10">
        <v>5.8175433972637168E-5</v>
      </c>
      <c r="H7488" s="10">
        <v>4.1989355670656549E-5</v>
      </c>
      <c r="I7488" s="10">
        <v>4.1457720945313837E-5</v>
      </c>
      <c r="J7488" s="10">
        <v>7.391439074857515E-5</v>
      </c>
      <c r="K7488">
        <v>2.871450415021786E-5</v>
      </c>
      <c r="L7488">
        <v>3.3537262237094792E-5</v>
      </c>
      <c r="M7488">
        <v>5.2454565432607328E-5</v>
      </c>
      <c r="N7488">
        <v>6.1404112105821576E-6</v>
      </c>
      <c r="O7488">
        <v>1.3825560632883089E-4</v>
      </c>
      <c r="P7488">
        <v>2.1964526766617719E-6</v>
      </c>
      <c r="Q7488">
        <v>4.2372448215686612E-5</v>
      </c>
      <c r="R7488">
        <v>3.232318769435157E-6</v>
      </c>
      <c r="S7488">
        <v>1.5332648997444299E-5</v>
      </c>
      <c r="T7488">
        <v>2.2847690969756299E-5</v>
      </c>
    </row>
    <row r="7489" spans="1:20">
      <c r="A7489" s="10">
        <v>7483</v>
      </c>
      <c r="B7489" s="10">
        <v>1.8406238504185141E-5</v>
      </c>
      <c r="C7489" s="10">
        <v>9.1497443326152395E-5</v>
      </c>
      <c r="D7489" s="10">
        <v>6.795646473584544E-5</v>
      </c>
      <c r="E7489" s="10">
        <v>6.2705518454428427E-5</v>
      </c>
      <c r="F7489" s="10">
        <v>0</v>
      </c>
      <c r="G7489" s="10">
        <v>5.9466403948100151E-5</v>
      </c>
      <c r="H7489" s="10">
        <v>4.3678120178211313E-5</v>
      </c>
      <c r="I7489" s="10">
        <v>4.2693565906115093E-5</v>
      </c>
      <c r="J7489" s="10">
        <v>8.8515843387539862E-5</v>
      </c>
      <c r="K7489">
        <v>2.2120014825893709E-5</v>
      </c>
      <c r="L7489">
        <v>3.7339279635789231E-5</v>
      </c>
      <c r="M7489">
        <v>5.4849536767901892E-5</v>
      </c>
      <c r="N7489">
        <v>8.5636097582759765E-6</v>
      </c>
      <c r="O7489">
        <v>1.3106556455270201E-4</v>
      </c>
      <c r="P7489">
        <v>7.3305701956244769E-6</v>
      </c>
      <c r="Q7489">
        <v>4.1226078286150967E-5</v>
      </c>
      <c r="R7489">
        <v>5.8591342983149684E-6</v>
      </c>
      <c r="S7489">
        <v>1.166683647130097E-5</v>
      </c>
      <c r="T7489">
        <v>2.11738033447654E-5</v>
      </c>
    </row>
    <row r="7490" spans="1:20">
      <c r="A7490" s="10">
        <v>7484</v>
      </c>
      <c r="B7490" s="10">
        <v>9.4517780263282181E-6</v>
      </c>
      <c r="C7490" s="10">
        <v>6.1265370294128629E-5</v>
      </c>
      <c r="D7490" s="10">
        <v>3.5511808919850367E-5</v>
      </c>
      <c r="E7490" s="10">
        <v>3.2618543853288777E-5</v>
      </c>
      <c r="F7490" s="10">
        <v>0</v>
      </c>
      <c r="G7490" s="10">
        <v>4.588455203224422E-5</v>
      </c>
      <c r="H7490" s="10">
        <v>3.2058530075499787E-5</v>
      </c>
      <c r="I7490" s="10">
        <v>3.1726004338467263E-5</v>
      </c>
      <c r="J7490" s="10">
        <v>6.9402598340012178E-5</v>
      </c>
      <c r="K7490">
        <v>1.2076501154821039E-5</v>
      </c>
      <c r="L7490">
        <v>1.8846261811864379E-5</v>
      </c>
      <c r="M7490">
        <v>3.59488251298471E-5</v>
      </c>
      <c r="N7490">
        <v>6.3957621124624567E-6</v>
      </c>
      <c r="O7490">
        <v>9.3229631885185978E-5</v>
      </c>
      <c r="P7490">
        <v>7.4737383156379093E-6</v>
      </c>
      <c r="Q7490">
        <v>1.8976344207589592E-5</v>
      </c>
      <c r="R7490">
        <v>2.691372859674315E-6</v>
      </c>
      <c r="S7490">
        <v>8.0693300023616663E-6</v>
      </c>
      <c r="T7490">
        <v>1.317178443959926E-5</v>
      </c>
    </row>
    <row r="7491" spans="1:20">
      <c r="A7491" s="10">
        <v>7485</v>
      </c>
      <c r="B7491" s="10">
        <v>1.3605083015729101E-6</v>
      </c>
      <c r="C7491" s="10">
        <v>2.3384624276530039E-5</v>
      </c>
      <c r="D7491" s="10">
        <v>1.419952858231953E-5</v>
      </c>
      <c r="E7491" s="10">
        <v>1.185643722584636E-5</v>
      </c>
      <c r="F7491" s="10">
        <v>0</v>
      </c>
      <c r="G7491" s="10">
        <v>2.8215378975196389E-5</v>
      </c>
      <c r="H7491" s="10">
        <v>1.3280529899369101E-5</v>
      </c>
      <c r="I7491" s="10">
        <v>1.6861765500759938E-5</v>
      </c>
      <c r="J7491" s="10">
        <v>3.308699020018447E-5</v>
      </c>
      <c r="K7491">
        <v>8.8727822740114382E-6</v>
      </c>
      <c r="L7491">
        <v>1.552651029495129E-6</v>
      </c>
      <c r="M7491">
        <v>2.0270275094158679E-5</v>
      </c>
      <c r="N7491">
        <v>3.584486383814357E-6</v>
      </c>
      <c r="O7491">
        <v>3.2667565345286797E-5</v>
      </c>
      <c r="P7491">
        <v>7.4827995890564808E-6</v>
      </c>
      <c r="Q7491">
        <v>1.8898192053600749E-5</v>
      </c>
      <c r="R7491">
        <v>8.6985437958456446E-7</v>
      </c>
      <c r="S7491">
        <v>6.4051789864308847E-6</v>
      </c>
      <c r="T7491">
        <v>1.006209538936611E-5</v>
      </c>
    </row>
    <row r="7492" spans="1:20">
      <c r="A7492" s="10">
        <v>7486</v>
      </c>
      <c r="B7492" s="10">
        <v>3.4344656432487731E-7</v>
      </c>
      <c r="C7492" s="10">
        <v>1.2092243202746089E-5</v>
      </c>
      <c r="D7492" s="10">
        <v>4.8082747302725699E-6</v>
      </c>
      <c r="E7492" s="10">
        <v>3.501909054910075E-6</v>
      </c>
      <c r="F7492" s="10">
        <v>0</v>
      </c>
      <c r="G7492" s="10">
        <v>9.2229737904224243E-6</v>
      </c>
      <c r="H7492" s="10">
        <v>4.5340964406931204E-6</v>
      </c>
      <c r="I7492" s="10">
        <v>5.5922720819656248E-6</v>
      </c>
      <c r="J7492" s="10">
        <v>1.237489596004245E-5</v>
      </c>
      <c r="K7492">
        <v>4.5079180814829006E-6</v>
      </c>
      <c r="L7492">
        <v>0</v>
      </c>
      <c r="M7492">
        <v>8.3839838101026901E-6</v>
      </c>
      <c r="N7492">
        <v>6.6947407166998228E-7</v>
      </c>
      <c r="O7492">
        <v>8.8142863112088949E-6</v>
      </c>
      <c r="P7492">
        <v>6.2812747337538788E-6</v>
      </c>
      <c r="Q7492">
        <v>5.0332529124039094E-6</v>
      </c>
      <c r="R7492">
        <v>7.5131376355672549E-8</v>
      </c>
      <c r="S7492">
        <v>5.7062457161286566E-6</v>
      </c>
      <c r="T7492">
        <v>1.1093744357463231E-5</v>
      </c>
    </row>
    <row r="7493" spans="1:20">
      <c r="A7493" s="10">
        <v>7487</v>
      </c>
      <c r="B7493" s="10">
        <v>5.8848295399079047E-8</v>
      </c>
      <c r="C7493" s="10">
        <v>5.7730925928317754E-6</v>
      </c>
      <c r="D7493" s="10">
        <v>1.2632909282360111E-6</v>
      </c>
      <c r="E7493" s="10">
        <v>5.7966439952531472E-8</v>
      </c>
      <c r="F7493" s="10">
        <v>0</v>
      </c>
      <c r="G7493" s="10">
        <v>1.2120455961064729E-6</v>
      </c>
      <c r="H7493" s="10">
        <v>1.6105661100730621E-6</v>
      </c>
      <c r="I7493" s="10">
        <v>1.721976056661344E-6</v>
      </c>
      <c r="J7493" s="10">
        <v>4.899232970983149E-6</v>
      </c>
      <c r="K7493">
        <v>6.9019814464580081E-7</v>
      </c>
      <c r="L7493">
        <v>0</v>
      </c>
      <c r="M7493">
        <v>2.640335292372141E-6</v>
      </c>
      <c r="N7493">
        <v>2.2681752558483419E-8</v>
      </c>
      <c r="O7493">
        <v>8.4937177046552418E-7</v>
      </c>
      <c r="P7493">
        <v>7.9739206083430657E-8</v>
      </c>
      <c r="Q7493">
        <v>0</v>
      </c>
      <c r="R7493">
        <v>0</v>
      </c>
      <c r="S7493">
        <v>9.758346129655286E-6</v>
      </c>
      <c r="T7493">
        <v>2.609126703872028E-5</v>
      </c>
    </row>
    <row r="7494" spans="1:20">
      <c r="A7494" s="10">
        <v>7488</v>
      </c>
      <c r="B7494" s="10">
        <v>0</v>
      </c>
      <c r="C7494" s="10">
        <v>1.12393051174804E-6</v>
      </c>
      <c r="D7494" s="10">
        <v>4.3498706388278271E-7</v>
      </c>
      <c r="E7494" s="10">
        <v>0</v>
      </c>
      <c r="F7494" s="10">
        <v>0</v>
      </c>
      <c r="G7494" s="10">
        <v>8.3595620833304238E-8</v>
      </c>
      <c r="H7494" s="10">
        <v>1.033477355473526E-7</v>
      </c>
      <c r="I7494" s="10">
        <v>2.522129625066445E-7</v>
      </c>
      <c r="J7494" s="10">
        <v>8.0628847345990334E-7</v>
      </c>
      <c r="K7494">
        <v>0</v>
      </c>
      <c r="L7494">
        <v>0</v>
      </c>
      <c r="M7494">
        <v>2.3975868878896188E-7</v>
      </c>
      <c r="N7494">
        <v>8.231641954163609E-10</v>
      </c>
      <c r="O7494">
        <v>1.8244526225580799E-7</v>
      </c>
      <c r="P7494">
        <v>0</v>
      </c>
      <c r="Q7494">
        <v>0</v>
      </c>
      <c r="R7494">
        <v>0</v>
      </c>
      <c r="S7494">
        <v>1.0889600785034509E-5</v>
      </c>
      <c r="T7494">
        <v>4.4967925428684373E-5</v>
      </c>
    </row>
    <row r="7495" spans="1:20">
      <c r="A7495" s="10">
        <v>7489</v>
      </c>
      <c r="B7495" s="10">
        <v>0</v>
      </c>
      <c r="C7495" s="10">
        <v>6.1237613651551272E-7</v>
      </c>
      <c r="D7495" s="10">
        <v>2.069355934976345E-7</v>
      </c>
      <c r="E7495" s="10">
        <v>0</v>
      </c>
      <c r="F7495" s="10">
        <v>0</v>
      </c>
      <c r="G7495" s="10">
        <v>2.4930964038278601E-7</v>
      </c>
      <c r="H7495" s="10">
        <v>2.667038336705874E-9</v>
      </c>
      <c r="I7495" s="10">
        <v>2.2176250861408969E-8</v>
      </c>
      <c r="J7495" s="10">
        <v>1.52630099796578E-7</v>
      </c>
      <c r="K7495">
        <v>0</v>
      </c>
      <c r="L7495">
        <v>0</v>
      </c>
      <c r="M7495">
        <v>3.8755042087710112E-7</v>
      </c>
      <c r="N7495">
        <v>1.9863309932873061E-9</v>
      </c>
      <c r="O7495">
        <v>7.3324701854884232E-8</v>
      </c>
      <c r="P7495">
        <v>0</v>
      </c>
      <c r="Q7495">
        <v>0</v>
      </c>
      <c r="R7495">
        <v>0</v>
      </c>
      <c r="S7495">
        <v>9.4939666453937874E-6</v>
      </c>
      <c r="T7495">
        <v>4.6954234190343182E-5</v>
      </c>
    </row>
    <row r="7496" spans="1:20">
      <c r="A7496" s="10">
        <v>7490</v>
      </c>
      <c r="B7496" s="10">
        <v>0</v>
      </c>
      <c r="C7496" s="10">
        <v>6.2192398358748966E-7</v>
      </c>
      <c r="D7496" s="10">
        <v>8.3503694964258823E-9</v>
      </c>
      <c r="E7496" s="10">
        <v>0</v>
      </c>
      <c r="F7496" s="10">
        <v>0</v>
      </c>
      <c r="G7496" s="10">
        <v>2.8105097715592102E-7</v>
      </c>
      <c r="H7496" s="10">
        <v>0</v>
      </c>
      <c r="I7496" s="10">
        <v>0</v>
      </c>
      <c r="J7496" s="10">
        <v>1.843956354652189E-7</v>
      </c>
      <c r="K7496">
        <v>0</v>
      </c>
      <c r="L7496">
        <v>0</v>
      </c>
      <c r="M7496">
        <v>4.2782006083117652E-7</v>
      </c>
      <c r="N7496">
        <v>4.6526671914837791E-10</v>
      </c>
      <c r="O7496">
        <v>5.7544118968286238E-9</v>
      </c>
      <c r="P7496">
        <v>0</v>
      </c>
      <c r="Q7496">
        <v>0</v>
      </c>
      <c r="R7496">
        <v>0</v>
      </c>
      <c r="S7496">
        <v>6.9321365323264593E-6</v>
      </c>
      <c r="T7496">
        <v>3.6852135260626937E-5</v>
      </c>
    </row>
    <row r="7497" spans="1:20">
      <c r="A7497" s="10">
        <v>7491</v>
      </c>
      <c r="B7497" s="10">
        <v>0</v>
      </c>
      <c r="C7497" s="10">
        <v>6.2148600895116047E-7</v>
      </c>
      <c r="D7497" s="10">
        <v>0</v>
      </c>
      <c r="E7497" s="10">
        <v>0</v>
      </c>
      <c r="F7497" s="10">
        <v>0</v>
      </c>
      <c r="G7497" s="10">
        <v>2.8067220225409361E-7</v>
      </c>
      <c r="H7497" s="10">
        <v>0</v>
      </c>
      <c r="I7497" s="10">
        <v>0</v>
      </c>
      <c r="J7497" s="10">
        <v>1.8319382365579701E-7</v>
      </c>
      <c r="K7497">
        <v>0</v>
      </c>
      <c r="L7497">
        <v>0</v>
      </c>
      <c r="M7497">
        <v>4.2857377066988918E-7</v>
      </c>
      <c r="N7497">
        <v>7.6053213706946388E-10</v>
      </c>
      <c r="O7497">
        <v>3.8677899231857819E-11</v>
      </c>
      <c r="P7497">
        <v>0</v>
      </c>
      <c r="Q7497">
        <v>0</v>
      </c>
      <c r="R7497">
        <v>0</v>
      </c>
      <c r="S7497">
        <v>9.1540139405396075E-6</v>
      </c>
      <c r="T7497">
        <v>4.295939217639278E-5</v>
      </c>
    </row>
    <row r="7498" spans="1:20">
      <c r="A7498" s="10">
        <v>7492</v>
      </c>
      <c r="B7498" s="10">
        <v>0</v>
      </c>
      <c r="C7498" s="10">
        <v>2.2993668407283951E-7</v>
      </c>
      <c r="D7498" s="10">
        <v>0</v>
      </c>
      <c r="E7498" s="10">
        <v>0</v>
      </c>
      <c r="F7498" s="10">
        <v>0</v>
      </c>
      <c r="G7498" s="10">
        <v>2.1931066815805689E-7</v>
      </c>
      <c r="H7498" s="10">
        <v>0</v>
      </c>
      <c r="I7498" s="10">
        <v>0</v>
      </c>
      <c r="J7498" s="10">
        <v>1.8274608984444369E-7</v>
      </c>
      <c r="K7498">
        <v>0</v>
      </c>
      <c r="L7498">
        <v>0</v>
      </c>
      <c r="M7498">
        <v>5.4123544608507903E-8</v>
      </c>
      <c r="N7498">
        <v>9.0369112757665712E-10</v>
      </c>
      <c r="O7498">
        <v>0</v>
      </c>
      <c r="P7498">
        <v>0</v>
      </c>
      <c r="Q7498">
        <v>0</v>
      </c>
      <c r="R7498">
        <v>0</v>
      </c>
      <c r="S7498">
        <v>1.1278892825286091E-5</v>
      </c>
      <c r="T7498">
        <v>7.0292079801108576E-5</v>
      </c>
    </row>
    <row r="7499" spans="1:20">
      <c r="A7499" s="10">
        <v>7493</v>
      </c>
      <c r="B7499" s="10">
        <v>0</v>
      </c>
      <c r="C7499" s="10">
        <v>0</v>
      </c>
      <c r="D7499" s="10">
        <v>3.599297196735293E-10</v>
      </c>
      <c r="E7499" s="10">
        <v>0</v>
      </c>
      <c r="F7499" s="10">
        <v>0</v>
      </c>
      <c r="G7499" s="10">
        <v>1.193140940756268E-8</v>
      </c>
      <c r="H7499" s="10">
        <v>0</v>
      </c>
      <c r="I7499" s="10">
        <v>0</v>
      </c>
      <c r="J7499" s="10">
        <v>6.0444064532688369E-8</v>
      </c>
      <c r="K7499">
        <v>0</v>
      </c>
      <c r="L7499">
        <v>0</v>
      </c>
      <c r="M7499">
        <v>6.4603700461083713E-10</v>
      </c>
      <c r="N7499">
        <v>4.6526671914837791E-10</v>
      </c>
      <c r="O7499">
        <v>2.9115863032870751E-9</v>
      </c>
      <c r="P7499">
        <v>0</v>
      </c>
      <c r="Q7499">
        <v>0</v>
      </c>
      <c r="R7499">
        <v>0</v>
      </c>
      <c r="S7499">
        <v>1.637157138859967E-5</v>
      </c>
      <c r="T7499">
        <v>4.5207254614964938E-5</v>
      </c>
    </row>
    <row r="7500" spans="1:20">
      <c r="A7500" s="10">
        <v>7494</v>
      </c>
      <c r="B7500" s="10">
        <v>1.047153491660083E-8</v>
      </c>
      <c r="C7500" s="10">
        <v>2.8056655203249708E-8</v>
      </c>
      <c r="D7500" s="10">
        <v>1.6820715566076269E-9</v>
      </c>
      <c r="E7500" s="10">
        <v>3.8184242190953274E-9</v>
      </c>
      <c r="F7500" s="10">
        <v>0</v>
      </c>
      <c r="G7500" s="10">
        <v>9.4958867888125855E-9</v>
      </c>
      <c r="H7500" s="10">
        <v>2.1628014011724198E-9</v>
      </c>
      <c r="I7500" s="10">
        <v>5.409722477590971E-9</v>
      </c>
      <c r="J7500" s="10">
        <v>2.841224507097948E-8</v>
      </c>
      <c r="K7500">
        <v>4.12939060899197E-9</v>
      </c>
      <c r="L7500">
        <v>3.4644500472185851E-10</v>
      </c>
      <c r="M7500">
        <v>5.961485914770002E-9</v>
      </c>
      <c r="N7500">
        <v>3.6391462758773841E-8</v>
      </c>
      <c r="O7500">
        <v>2.8667844033435059E-8</v>
      </c>
      <c r="P7500">
        <v>1.3841095146868219E-7</v>
      </c>
      <c r="Q7500">
        <v>0</v>
      </c>
      <c r="R7500">
        <v>8.2922778348112657E-9</v>
      </c>
      <c r="S7500">
        <v>2.539329502539672E-5</v>
      </c>
      <c r="T7500">
        <v>4.9813043506959929E-5</v>
      </c>
    </row>
    <row r="7501" spans="1:20">
      <c r="A7501" s="10">
        <v>7495</v>
      </c>
      <c r="B7501" s="10">
        <v>1.5244063676486161E-5</v>
      </c>
      <c r="C7501" s="10">
        <v>1.7787124474895382E-5</v>
      </c>
      <c r="D7501" s="10">
        <v>2.072357688850136E-5</v>
      </c>
      <c r="E7501" s="10">
        <v>3.0533189674718688E-5</v>
      </c>
      <c r="F7501" s="10">
        <v>1.6099535884363241E-5</v>
      </c>
      <c r="G7501" s="10">
        <v>1.882930471204709E-5</v>
      </c>
      <c r="H7501" s="10">
        <v>1.6956683863241651E-5</v>
      </c>
      <c r="I7501" s="10">
        <v>1.917471148592654E-5</v>
      </c>
      <c r="J7501" s="10">
        <v>2.2078484750889251E-5</v>
      </c>
      <c r="K7501">
        <v>1.097533032575652E-5</v>
      </c>
      <c r="L7501">
        <v>1.3142723263919889E-5</v>
      </c>
      <c r="M7501">
        <v>1.9116770638784321E-5</v>
      </c>
      <c r="N7501">
        <v>2.6432770874864498E-5</v>
      </c>
      <c r="O7501">
        <v>2.1853560734308929E-5</v>
      </c>
      <c r="P7501">
        <v>1.4841686264113989E-5</v>
      </c>
      <c r="Q7501">
        <v>1.9979353050136739E-5</v>
      </c>
      <c r="R7501">
        <v>1.6728098338115401E-5</v>
      </c>
      <c r="S7501">
        <v>2.882850741427657E-5</v>
      </c>
      <c r="T7501">
        <v>5.9432782243963231E-5</v>
      </c>
    </row>
    <row r="7502" spans="1:20">
      <c r="A7502" s="10">
        <v>7496</v>
      </c>
      <c r="B7502" s="10">
        <v>1.019499861688296E-4</v>
      </c>
      <c r="C7502" s="10">
        <v>1.192278227544491E-4</v>
      </c>
      <c r="D7502" s="10">
        <v>1.6364535480369391E-4</v>
      </c>
      <c r="E7502" s="10">
        <v>1.850686132431701E-4</v>
      </c>
      <c r="F7502" s="10">
        <v>1.4401243549964511E-4</v>
      </c>
      <c r="G7502" s="10">
        <v>1.167245956715349E-4</v>
      </c>
      <c r="H7502" s="10">
        <v>1.3972653643214749E-4</v>
      </c>
      <c r="I7502" s="10">
        <v>1.386666607848168E-4</v>
      </c>
      <c r="J7502" s="10">
        <v>1.4221446814306741E-4</v>
      </c>
      <c r="K7502">
        <v>1.2752457817807021E-4</v>
      </c>
      <c r="L7502">
        <v>1.256806338642092E-4</v>
      </c>
      <c r="M7502">
        <v>1.461585065740757E-4</v>
      </c>
      <c r="N7502">
        <v>1.6010387244388269E-4</v>
      </c>
      <c r="O7502">
        <v>1.306985343882926E-4</v>
      </c>
      <c r="P7502">
        <v>1.3300427084528881E-4</v>
      </c>
      <c r="Q7502">
        <v>1.269963164523994E-4</v>
      </c>
      <c r="R7502">
        <v>1.2682092849530471E-4</v>
      </c>
      <c r="S7502">
        <v>1.984556013453656E-5</v>
      </c>
      <c r="T7502">
        <v>6.2453513624888626E-5</v>
      </c>
    </row>
    <row r="7503" spans="1:20">
      <c r="A7503" s="10">
        <v>7497</v>
      </c>
      <c r="B7503" s="10">
        <v>2.5382308304953358E-4</v>
      </c>
      <c r="C7503" s="10">
        <v>2.6922969025464761E-4</v>
      </c>
      <c r="D7503" s="10">
        <v>3.455662623001503E-4</v>
      </c>
      <c r="E7503" s="10">
        <v>3.9646442188372551E-4</v>
      </c>
      <c r="F7503" s="10">
        <v>2.002668230371222E-4</v>
      </c>
      <c r="G7503" s="10">
        <v>2.5165818113308041E-4</v>
      </c>
      <c r="H7503" s="10">
        <v>3.124245197443308E-4</v>
      </c>
      <c r="I7503" s="10">
        <v>2.7290001283046523E-4</v>
      </c>
      <c r="J7503" s="10">
        <v>3.0312715447722858E-4</v>
      </c>
      <c r="K7503">
        <v>2.5284890397302178E-4</v>
      </c>
      <c r="L7503">
        <v>2.6902033468514372E-4</v>
      </c>
      <c r="M7503">
        <v>2.8619923832013538E-4</v>
      </c>
      <c r="N7503">
        <v>3.0520927942832252E-4</v>
      </c>
      <c r="O7503">
        <v>2.5368953792785951E-4</v>
      </c>
      <c r="P7503">
        <v>3.1340094984349252E-4</v>
      </c>
      <c r="Q7503">
        <v>2.8184735231468941E-4</v>
      </c>
      <c r="R7503">
        <v>2.4186118761195061E-4</v>
      </c>
      <c r="S7503">
        <v>1.20430387974312E-5</v>
      </c>
      <c r="T7503">
        <v>1.5981434995851151E-4</v>
      </c>
    </row>
    <row r="7504" spans="1:20">
      <c r="A7504" s="10">
        <v>7498</v>
      </c>
      <c r="B7504" s="10">
        <v>3.5985161461905021E-4</v>
      </c>
      <c r="C7504" s="10">
        <v>3.4057155614604162E-4</v>
      </c>
      <c r="D7504" s="10">
        <v>4.1298870051068178E-4</v>
      </c>
      <c r="E7504" s="10">
        <v>5.2893417250119085E-4</v>
      </c>
      <c r="F7504" s="10">
        <v>3.8699892004679661E-4</v>
      </c>
      <c r="G7504" s="10">
        <v>3.4100525454082182E-4</v>
      </c>
      <c r="H7504" s="10">
        <v>4.1265130369905981E-4</v>
      </c>
      <c r="I7504" s="10">
        <v>3.556031769221685E-4</v>
      </c>
      <c r="J7504" s="10">
        <v>3.8154106737144192E-4</v>
      </c>
      <c r="K7504">
        <v>3.5148731333412898E-4</v>
      </c>
      <c r="L7504">
        <v>3.4940273564404569E-4</v>
      </c>
      <c r="M7504">
        <v>3.7532487313008338E-4</v>
      </c>
      <c r="N7504">
        <v>3.6571136910355052E-4</v>
      </c>
      <c r="O7504">
        <v>2.7419902339929778E-4</v>
      </c>
      <c r="P7504">
        <v>4.3070996246863792E-4</v>
      </c>
      <c r="Q7504">
        <v>3.8107669868907469E-4</v>
      </c>
      <c r="R7504">
        <v>2.769547891565462E-4</v>
      </c>
      <c r="S7504">
        <v>1.212377741031664E-5</v>
      </c>
      <c r="T7504">
        <v>1.012145586670356E-4</v>
      </c>
    </row>
    <row r="7505" spans="1:20">
      <c r="A7505" s="10">
        <v>7499</v>
      </c>
      <c r="B7505" s="10">
        <v>3.7648369446628222E-4</v>
      </c>
      <c r="C7505" s="10">
        <v>3.9352064214681918E-4</v>
      </c>
      <c r="D7505" s="10">
        <v>4.7128850341837322E-4</v>
      </c>
      <c r="E7505" s="10">
        <v>6.0650607007983412E-4</v>
      </c>
      <c r="F7505" s="10">
        <v>4.8499492501927129E-4</v>
      </c>
      <c r="G7505" s="10">
        <v>3.9851032511670681E-4</v>
      </c>
      <c r="H7505" s="10">
        <v>4.6949828613165661E-4</v>
      </c>
      <c r="I7505" s="10">
        <v>3.8803095010588289E-4</v>
      </c>
      <c r="J7505" s="10">
        <v>4.2991282859276278E-4</v>
      </c>
      <c r="K7505">
        <v>3.5558241525324272E-4</v>
      </c>
      <c r="L7505">
        <v>4.0361062465266167E-4</v>
      </c>
      <c r="M7505">
        <v>4.2216359141812381E-4</v>
      </c>
      <c r="N7505">
        <v>3.8645883119865521E-4</v>
      </c>
      <c r="O7505">
        <v>2.7835809389563349E-4</v>
      </c>
      <c r="P7505">
        <v>4.913519458396566E-4</v>
      </c>
      <c r="Q7505">
        <v>4.6251160628190947E-4</v>
      </c>
      <c r="R7505">
        <v>2.8950370468487738E-4</v>
      </c>
      <c r="S7505">
        <v>7.2501821740268488E-6</v>
      </c>
      <c r="T7505">
        <v>9.7048255074235845E-5</v>
      </c>
    </row>
    <row r="7506" spans="1:20">
      <c r="A7506" s="10">
        <v>7500</v>
      </c>
      <c r="B7506" s="10">
        <v>3.7564606439610871E-4</v>
      </c>
      <c r="C7506" s="10">
        <v>3.6467873345860218E-4</v>
      </c>
      <c r="D7506" s="10">
        <v>4.9012006834349279E-4</v>
      </c>
      <c r="E7506" s="10">
        <v>6.0286108512948571E-4</v>
      </c>
      <c r="F7506" s="10">
        <v>5.0152072209520772E-4</v>
      </c>
      <c r="G7506" s="10">
        <v>4.0009282393004762E-4</v>
      </c>
      <c r="H7506" s="10">
        <v>4.8131532875072722E-4</v>
      </c>
      <c r="I7506" s="10">
        <v>3.9995866735414689E-4</v>
      </c>
      <c r="J7506" s="10">
        <v>4.381402566812811E-4</v>
      </c>
      <c r="K7506">
        <v>3.7241392198417102E-4</v>
      </c>
      <c r="L7506">
        <v>4.5209170555718273E-4</v>
      </c>
      <c r="M7506">
        <v>4.2994145882413242E-4</v>
      </c>
      <c r="N7506">
        <v>2.9029420184399071E-4</v>
      </c>
      <c r="O7506">
        <v>2.5717568872178008E-4</v>
      </c>
      <c r="P7506">
        <v>5.0657724111394578E-4</v>
      </c>
      <c r="Q7506">
        <v>4.9653482099505371E-4</v>
      </c>
      <c r="R7506">
        <v>2.9949823689642271E-4</v>
      </c>
      <c r="S7506">
        <v>9.0823639591742634E-6</v>
      </c>
      <c r="T7506">
        <v>1.272416789160873E-4</v>
      </c>
    </row>
    <row r="7507" spans="1:20">
      <c r="A7507" s="10">
        <v>7501</v>
      </c>
      <c r="B7507" s="10">
        <v>2.8300243543960898E-4</v>
      </c>
      <c r="C7507" s="10">
        <v>3.4651877431503882E-4</v>
      </c>
      <c r="D7507" s="10">
        <v>4.7427249536038067E-4</v>
      </c>
      <c r="E7507" s="10">
        <v>5.7549891274828139E-4</v>
      </c>
      <c r="F7507" s="10">
        <v>4.5657476373309891E-4</v>
      </c>
      <c r="G7507" s="10">
        <v>3.6738509034176268E-4</v>
      </c>
      <c r="H7507" s="10">
        <v>4.550353289529563E-4</v>
      </c>
      <c r="I7507" s="10">
        <v>3.1899121380276778E-4</v>
      </c>
      <c r="J7507" s="10">
        <v>3.9481927690011138E-4</v>
      </c>
      <c r="K7507">
        <v>3.2481100756533268E-4</v>
      </c>
      <c r="L7507">
        <v>4.2410690297555663E-4</v>
      </c>
      <c r="M7507">
        <v>3.6772529130005413E-4</v>
      </c>
      <c r="N7507">
        <v>2.6104764548442571E-4</v>
      </c>
      <c r="O7507">
        <v>2.4428718746479888E-4</v>
      </c>
      <c r="P7507">
        <v>4.7496431571759999E-4</v>
      </c>
      <c r="Q7507">
        <v>4.5340614110012892E-4</v>
      </c>
      <c r="R7507">
        <v>3.443970534973652E-4</v>
      </c>
      <c r="S7507">
        <v>1.246331083004519E-5</v>
      </c>
      <c r="T7507">
        <v>1.271366791214736E-4</v>
      </c>
    </row>
    <row r="7508" spans="1:20">
      <c r="A7508" s="10">
        <v>7502</v>
      </c>
      <c r="B7508" s="10">
        <v>2.2025903812873619E-4</v>
      </c>
      <c r="C7508" s="10">
        <v>2.7125407253008352E-4</v>
      </c>
      <c r="D7508" s="10">
        <v>4.0949946862245699E-4</v>
      </c>
      <c r="E7508" s="10">
        <v>4.6863001733329592E-4</v>
      </c>
      <c r="F7508" s="10">
        <v>2.9782960267621942E-4</v>
      </c>
      <c r="G7508" s="10">
        <v>2.9977052331772822E-4</v>
      </c>
      <c r="H7508" s="10">
        <v>3.7966974499320532E-4</v>
      </c>
      <c r="I7508" s="10">
        <v>2.5815739957704849E-4</v>
      </c>
      <c r="J7508" s="10">
        <v>3.0935258324516819E-4</v>
      </c>
      <c r="K7508">
        <v>2.1346536950344011E-4</v>
      </c>
      <c r="L7508">
        <v>3.6846325925612208E-4</v>
      </c>
      <c r="M7508">
        <v>3.1069587403935391E-4</v>
      </c>
      <c r="N7508">
        <v>2.7425377156701478E-4</v>
      </c>
      <c r="O7508">
        <v>1.6157123516674071E-4</v>
      </c>
      <c r="P7508">
        <v>3.9997702264033669E-4</v>
      </c>
      <c r="Q7508">
        <v>3.267282434470547E-4</v>
      </c>
      <c r="R7508">
        <v>2.0655584080499261E-4</v>
      </c>
      <c r="S7508">
        <v>1.7739118102107261E-5</v>
      </c>
      <c r="T7508">
        <v>1.337118146226723E-4</v>
      </c>
    </row>
    <row r="7509" spans="1:20">
      <c r="A7509" s="10">
        <v>7503</v>
      </c>
      <c r="B7509" s="10">
        <v>1.4093199954655019E-4</v>
      </c>
      <c r="C7509" s="10">
        <v>1.8902836830567339E-4</v>
      </c>
      <c r="D7509" s="10">
        <v>2.7645795647423431E-4</v>
      </c>
      <c r="E7509" s="10">
        <v>2.8429550764752471E-4</v>
      </c>
      <c r="F7509" s="10">
        <v>1.9784881728944679E-4</v>
      </c>
      <c r="G7509" s="10">
        <v>1.845158346730287E-4</v>
      </c>
      <c r="H7509" s="10">
        <v>2.4477023749056411E-4</v>
      </c>
      <c r="I7509" s="10">
        <v>1.406786311902068E-4</v>
      </c>
      <c r="J7509" s="10">
        <v>1.907456390966863E-4</v>
      </c>
      <c r="K7509">
        <v>1.300613390262626E-4</v>
      </c>
      <c r="L7509">
        <v>2.6365600910244739E-4</v>
      </c>
      <c r="M7509">
        <v>1.8602640303319221E-4</v>
      </c>
      <c r="N7509">
        <v>1.7194224187315149E-4</v>
      </c>
      <c r="O7509">
        <v>9.6735216174698491E-5</v>
      </c>
      <c r="P7509">
        <v>2.6494782902419968E-4</v>
      </c>
      <c r="Q7509">
        <v>1.9650800149728349E-4</v>
      </c>
      <c r="R7509">
        <v>8.1037119933763716E-5</v>
      </c>
      <c r="S7509">
        <v>1.6953141573815349E-5</v>
      </c>
      <c r="T7509">
        <v>1.748163805014051E-4</v>
      </c>
    </row>
    <row r="7510" spans="1:20">
      <c r="A7510" s="10">
        <v>7504</v>
      </c>
      <c r="B7510" s="10">
        <v>5.2304284590634207E-5</v>
      </c>
      <c r="C7510" s="10">
        <v>9.6829788903206979E-5</v>
      </c>
      <c r="D7510" s="10">
        <v>1.075452467808329E-4</v>
      </c>
      <c r="E7510" s="10">
        <v>9.9497496467688493E-5</v>
      </c>
      <c r="F7510" s="10">
        <v>8.665626501555329E-5</v>
      </c>
      <c r="G7510" s="10">
        <v>7.5868501097429528E-5</v>
      </c>
      <c r="H7510" s="10">
        <v>8.8571201336214169E-5</v>
      </c>
      <c r="I7510" s="10">
        <v>5.3963989594942922E-5</v>
      </c>
      <c r="J7510" s="10">
        <v>7.7946739187719215E-5</v>
      </c>
      <c r="K7510">
        <v>7.1081044030529229E-5</v>
      </c>
      <c r="L7510">
        <v>1.304790704021093E-4</v>
      </c>
      <c r="M7510">
        <v>1.066195945895474E-4</v>
      </c>
      <c r="N7510">
        <v>7.8538735626413814E-5</v>
      </c>
      <c r="O7510">
        <v>7.3322337131100652E-5</v>
      </c>
      <c r="P7510">
        <v>8.2412281741909286E-5</v>
      </c>
      <c r="Q7510">
        <v>8.523725759533479E-5</v>
      </c>
      <c r="R7510">
        <v>1.805205232168078E-5</v>
      </c>
      <c r="S7510">
        <v>1.7831244899914969E-5</v>
      </c>
      <c r="T7510">
        <v>1.6449926932716791E-4</v>
      </c>
    </row>
    <row r="7511" spans="1:20">
      <c r="A7511" s="10">
        <v>7505</v>
      </c>
      <c r="B7511" s="10">
        <v>1.800339348707773E-5</v>
      </c>
      <c r="C7511" s="10">
        <v>8.3690643977877243E-5</v>
      </c>
      <c r="D7511" s="10">
        <v>7.4606840575155417E-5</v>
      </c>
      <c r="E7511" s="10">
        <v>5.9102501666656707E-5</v>
      </c>
      <c r="F7511" s="10">
        <v>2.0647844753484281E-6</v>
      </c>
      <c r="G7511" s="10">
        <v>3.3525897792541809E-5</v>
      </c>
      <c r="H7511" s="10">
        <v>3.6451604780515903E-5</v>
      </c>
      <c r="I7511" s="10">
        <v>3.5101609050180543E-5</v>
      </c>
      <c r="J7511" s="10">
        <v>5.0613028312439868E-5</v>
      </c>
      <c r="K7511">
        <v>2.7052793125688672E-5</v>
      </c>
      <c r="L7511">
        <v>9.1551802346343328E-5</v>
      </c>
      <c r="M7511">
        <v>5.0067209258504608E-5</v>
      </c>
      <c r="N7511">
        <v>9.2166004143045914E-6</v>
      </c>
      <c r="O7511">
        <v>1.322961658427359E-4</v>
      </c>
      <c r="P7511">
        <v>2.8434729051148808E-6</v>
      </c>
      <c r="Q7511">
        <v>4.3587917826014248E-5</v>
      </c>
      <c r="R7511">
        <v>2.7863027450214909E-6</v>
      </c>
      <c r="S7511">
        <v>1.9748424299367401E-5</v>
      </c>
      <c r="T7511">
        <v>1.2632481622608431E-4</v>
      </c>
    </row>
    <row r="7512" spans="1:20">
      <c r="A7512" s="10">
        <v>7506</v>
      </c>
      <c r="B7512" s="10">
        <v>1.9683790490184979E-5</v>
      </c>
      <c r="C7512" s="10">
        <v>9.2422121656848824E-5</v>
      </c>
      <c r="D7512" s="10">
        <v>7.2215236562741034E-5</v>
      </c>
      <c r="E7512" s="10">
        <v>7.1983875260830412E-5</v>
      </c>
      <c r="F7512" s="10">
        <v>0</v>
      </c>
      <c r="G7512" s="10">
        <v>5.9246502391095252E-5</v>
      </c>
      <c r="H7512" s="10">
        <v>4.3613590352205229E-5</v>
      </c>
      <c r="I7512" s="10">
        <v>3.9758143595391492E-5</v>
      </c>
      <c r="J7512" s="10">
        <v>7.2910916769854657E-5</v>
      </c>
      <c r="K7512">
        <v>2.872630240910069E-5</v>
      </c>
      <c r="L7512">
        <v>9.3139299969230069E-5</v>
      </c>
      <c r="M7512">
        <v>5.2104974172119201E-5</v>
      </c>
      <c r="N7512">
        <v>5.4771466601254251E-6</v>
      </c>
      <c r="O7512">
        <v>1.3465998418745099E-4</v>
      </c>
      <c r="P7512">
        <v>2.1928281672943429E-6</v>
      </c>
      <c r="Q7512">
        <v>4.2367260551963491E-5</v>
      </c>
      <c r="R7512">
        <v>3.2312057120076649E-6</v>
      </c>
      <c r="S7512">
        <v>3.4599267580524943E-5</v>
      </c>
      <c r="T7512">
        <v>1.154233331172971E-4</v>
      </c>
    </row>
    <row r="7513" spans="1:20">
      <c r="A7513" s="10">
        <v>7507</v>
      </c>
      <c r="B7513" s="10">
        <v>1.647448139227403E-5</v>
      </c>
      <c r="C7513" s="10">
        <v>8.7350846190890519E-5</v>
      </c>
      <c r="D7513" s="10">
        <v>6.7262523235729206E-5</v>
      </c>
      <c r="E7513" s="10">
        <v>6.2454284542856381E-5</v>
      </c>
      <c r="F7513" s="10">
        <v>0</v>
      </c>
      <c r="G7513" s="10">
        <v>5.9845235666162821E-5</v>
      </c>
      <c r="H7513" s="10">
        <v>4.5539260790888991E-5</v>
      </c>
      <c r="I7513" s="10">
        <v>3.5375417567036977E-5</v>
      </c>
      <c r="J7513" s="10">
        <v>8.336474483046118E-5</v>
      </c>
      <c r="K7513">
        <v>1.552872086335034E-5</v>
      </c>
      <c r="L7513">
        <v>6.1838008227818695E-5</v>
      </c>
      <c r="M7513">
        <v>5.3619890570618833E-5</v>
      </c>
      <c r="N7513">
        <v>5.7682694147587091E-6</v>
      </c>
      <c r="O7513">
        <v>1.0356935009981579E-4</v>
      </c>
      <c r="P7513">
        <v>7.3360069596756207E-6</v>
      </c>
      <c r="Q7513">
        <v>4.0915959748782703E-5</v>
      </c>
      <c r="R7513">
        <v>5.4734598996891821E-6</v>
      </c>
      <c r="S7513">
        <v>4.0216106339648888E-5</v>
      </c>
      <c r="T7513">
        <v>8.4035515917888832E-5</v>
      </c>
    </row>
    <row r="7514" spans="1:20">
      <c r="A7514" s="10">
        <v>7508</v>
      </c>
      <c r="B7514" s="10">
        <v>6.5195257141091477E-6</v>
      </c>
      <c r="C7514" s="10">
        <v>4.7972964904308222E-5</v>
      </c>
      <c r="D7514" s="10">
        <v>3.3516743678780377E-5</v>
      </c>
      <c r="E7514" s="10">
        <v>3.293400089991934E-5</v>
      </c>
      <c r="F7514" s="10">
        <v>0</v>
      </c>
      <c r="G7514" s="10">
        <v>4.5391524415966882E-5</v>
      </c>
      <c r="H7514" s="10">
        <v>3.3391936728172913E-5</v>
      </c>
      <c r="I7514" s="10">
        <v>2.3074696703776061E-5</v>
      </c>
      <c r="J7514" s="10">
        <v>6.2707463813050637E-5</v>
      </c>
      <c r="K7514">
        <v>1.198260667787848E-5</v>
      </c>
      <c r="L7514">
        <v>1.3676537275362159E-5</v>
      </c>
      <c r="M7514">
        <v>3.4091479508874362E-5</v>
      </c>
      <c r="N7514">
        <v>3.6422510364840091E-6</v>
      </c>
      <c r="O7514">
        <v>2.8576281896302791E-5</v>
      </c>
      <c r="P7514">
        <v>7.484611843740196E-6</v>
      </c>
      <c r="Q7514">
        <v>1.8929447727532561E-5</v>
      </c>
      <c r="R7514">
        <v>1.448644241880116E-6</v>
      </c>
      <c r="S7514">
        <v>2.889420855823393E-5</v>
      </c>
      <c r="T7514">
        <v>9.8600989507586991E-5</v>
      </c>
    </row>
    <row r="7515" spans="1:20">
      <c r="A7515" s="10">
        <v>7509</v>
      </c>
      <c r="B7515" s="10">
        <v>1.011671431198874E-6</v>
      </c>
      <c r="C7515" s="10">
        <v>1.6223349175120991E-5</v>
      </c>
      <c r="D7515" s="10">
        <v>1.307113091465703E-5</v>
      </c>
      <c r="E7515" s="10">
        <v>1.1907962950248611E-5</v>
      </c>
      <c r="F7515" s="10">
        <v>0</v>
      </c>
      <c r="G7515" s="10">
        <v>2.6059603401002679E-5</v>
      </c>
      <c r="H7515" s="10">
        <v>1.388370978994694E-5</v>
      </c>
      <c r="I7515" s="10">
        <v>1.285077624451509E-5</v>
      </c>
      <c r="J7515" s="10">
        <v>2.7861645594714691E-5</v>
      </c>
      <c r="K7515">
        <v>5.5156860277249888E-6</v>
      </c>
      <c r="L7515">
        <v>1.154816682406195E-9</v>
      </c>
      <c r="M7515">
        <v>1.8930294749224261E-5</v>
      </c>
      <c r="N7515">
        <v>2.0591541822709338E-6</v>
      </c>
      <c r="O7515">
        <v>3.3919392206910269E-6</v>
      </c>
      <c r="P7515">
        <v>7.4900486077913381E-6</v>
      </c>
      <c r="Q7515">
        <v>6.8715015526924222E-6</v>
      </c>
      <c r="R7515">
        <v>3.2056053911753631E-7</v>
      </c>
      <c r="S7515">
        <v>2.0450068055904098E-5</v>
      </c>
      <c r="T7515">
        <v>8.4958322146112028E-5</v>
      </c>
    </row>
    <row r="7516" spans="1:20">
      <c r="A7516" s="10">
        <v>7510</v>
      </c>
      <c r="B7516" s="10">
        <v>8.6541610880998594E-8</v>
      </c>
      <c r="C7516" s="10">
        <v>1.0378045514124439E-5</v>
      </c>
      <c r="D7516" s="10">
        <v>4.6252792621961533E-6</v>
      </c>
      <c r="E7516" s="10">
        <v>3.5529747282015908E-6</v>
      </c>
      <c r="F7516" s="10">
        <v>0</v>
      </c>
      <c r="G7516" s="10">
        <v>8.2886525808965737E-6</v>
      </c>
      <c r="H7516" s="10">
        <v>3.9560638045572347E-6</v>
      </c>
      <c r="I7516" s="10">
        <v>3.4990995031830329E-6</v>
      </c>
      <c r="J7516" s="10">
        <v>1.121415901482474E-5</v>
      </c>
      <c r="K7516">
        <v>1.2978084771117621E-7</v>
      </c>
      <c r="L7516">
        <v>0</v>
      </c>
      <c r="M7516">
        <v>6.4378610401393894E-6</v>
      </c>
      <c r="N7516">
        <v>7.3547931373070514E-9</v>
      </c>
      <c r="O7516">
        <v>4.4168119589211057E-7</v>
      </c>
      <c r="P7516">
        <v>5.7756556769975797E-6</v>
      </c>
      <c r="Q7516">
        <v>0</v>
      </c>
      <c r="R7516">
        <v>0</v>
      </c>
      <c r="S7516">
        <v>1.5466407300264171E-5</v>
      </c>
      <c r="T7516">
        <v>8.8205643458338099E-5</v>
      </c>
    </row>
    <row r="7517" spans="1:20">
      <c r="A7517" s="10">
        <v>7511</v>
      </c>
      <c r="B7517" s="10">
        <v>0</v>
      </c>
      <c r="C7517" s="10">
        <v>4.3621748208826516E-6</v>
      </c>
      <c r="D7517" s="10">
        <v>1.2155306539667989E-6</v>
      </c>
      <c r="E7517" s="10">
        <v>5.7966439952531472E-8</v>
      </c>
      <c r="F7517" s="10">
        <v>0</v>
      </c>
      <c r="G7517" s="10">
        <v>1.199553599844206E-6</v>
      </c>
      <c r="H7517" s="10">
        <v>1.199592171376291E-6</v>
      </c>
      <c r="I7517" s="10">
        <v>1.253053511902857E-6</v>
      </c>
      <c r="J7517" s="10">
        <v>3.679194860698581E-6</v>
      </c>
      <c r="K7517">
        <v>0</v>
      </c>
      <c r="L7517">
        <v>0</v>
      </c>
      <c r="M7517">
        <v>1.2309876213412491E-6</v>
      </c>
      <c r="N7517">
        <v>9.3053343829675572E-10</v>
      </c>
      <c r="O7517">
        <v>1.084377880408725E-7</v>
      </c>
      <c r="P7517">
        <v>7.2490187348573327E-8</v>
      </c>
      <c r="Q7517">
        <v>0</v>
      </c>
      <c r="R7517">
        <v>0</v>
      </c>
      <c r="S7517">
        <v>1.3841784347790981E-5</v>
      </c>
      <c r="T7517">
        <v>7.371464321672323E-5</v>
      </c>
    </row>
    <row r="7518" spans="1:20">
      <c r="A7518" s="10">
        <v>7512</v>
      </c>
      <c r="B7518" s="10">
        <v>0</v>
      </c>
      <c r="C7518" s="10">
        <v>4.195797016033909E-8</v>
      </c>
      <c r="D7518" s="10">
        <v>4.2860431018723878E-7</v>
      </c>
      <c r="E7518" s="10">
        <v>0</v>
      </c>
      <c r="F7518" s="10">
        <v>0</v>
      </c>
      <c r="G7518" s="10">
        <v>7.6626162639680333E-8</v>
      </c>
      <c r="H7518" s="10">
        <v>2.0752892057492579E-8</v>
      </c>
      <c r="I7518" s="10">
        <v>1.056232062914424E-7</v>
      </c>
      <c r="J7518" s="10">
        <v>8.4202116634650843E-7</v>
      </c>
      <c r="K7518">
        <v>0</v>
      </c>
      <c r="L7518">
        <v>0</v>
      </c>
      <c r="M7518">
        <v>4.1852071705925061E-7</v>
      </c>
      <c r="N7518">
        <v>8.052693216029618E-10</v>
      </c>
      <c r="O7518">
        <v>1.9467875946701768E-9</v>
      </c>
      <c r="P7518">
        <v>0</v>
      </c>
      <c r="Q7518">
        <v>0</v>
      </c>
      <c r="R7518">
        <v>0</v>
      </c>
      <c r="S7518">
        <v>1.357151616263354E-5</v>
      </c>
      <c r="T7518">
        <v>5.1990612071813733E-5</v>
      </c>
    </row>
    <row r="7519" spans="1:20">
      <c r="A7519" s="10">
        <v>7513</v>
      </c>
      <c r="B7519" s="10">
        <v>0</v>
      </c>
      <c r="C7519" s="10">
        <v>5.6498728086469137E-7</v>
      </c>
      <c r="D7519" s="10">
        <v>1.1822491525543199E-7</v>
      </c>
      <c r="E7519" s="10">
        <v>0</v>
      </c>
      <c r="F7519" s="10">
        <v>0</v>
      </c>
      <c r="G7519" s="10">
        <v>2.354464789759036E-7</v>
      </c>
      <c r="H7519" s="10">
        <v>0</v>
      </c>
      <c r="I7519" s="10">
        <v>0</v>
      </c>
      <c r="J7519" s="10">
        <v>1.953768963120933E-7</v>
      </c>
      <c r="K7519">
        <v>0</v>
      </c>
      <c r="L7519">
        <v>0</v>
      </c>
      <c r="M7519">
        <v>6.2270789055544568E-7</v>
      </c>
      <c r="N7519">
        <v>2.424755401715585E-9</v>
      </c>
      <c r="O7519">
        <v>2.041333570570274E-10</v>
      </c>
      <c r="P7519">
        <v>0</v>
      </c>
      <c r="Q7519">
        <v>0</v>
      </c>
      <c r="R7519">
        <v>0</v>
      </c>
      <c r="S7519">
        <v>1.223125806192413E-5</v>
      </c>
      <c r="T7519">
        <v>4.8753739445500001E-5</v>
      </c>
    </row>
    <row r="7520" spans="1:20">
      <c r="A7520" s="10">
        <v>7514</v>
      </c>
      <c r="B7520" s="10">
        <v>0</v>
      </c>
      <c r="C7520" s="10">
        <v>6.2323790749647734E-7</v>
      </c>
      <c r="D7520" s="10">
        <v>0</v>
      </c>
      <c r="E7520" s="10">
        <v>0</v>
      </c>
      <c r="F7520" s="10">
        <v>0</v>
      </c>
      <c r="G7520" s="10">
        <v>2.8086158970500721E-7</v>
      </c>
      <c r="H7520" s="10">
        <v>0</v>
      </c>
      <c r="I7520" s="10">
        <v>0</v>
      </c>
      <c r="J7520" s="10">
        <v>1.8352373277995199E-7</v>
      </c>
      <c r="K7520">
        <v>0</v>
      </c>
      <c r="L7520">
        <v>1.154816682406195E-9</v>
      </c>
      <c r="M7520">
        <v>5.3298052880394058E-7</v>
      </c>
      <c r="N7520">
        <v>7.3368982634936518E-10</v>
      </c>
      <c r="O7520">
        <v>0</v>
      </c>
      <c r="P7520">
        <v>0</v>
      </c>
      <c r="Q7520">
        <v>0</v>
      </c>
      <c r="R7520">
        <v>0</v>
      </c>
      <c r="S7520">
        <v>1.176697512297148E-5</v>
      </c>
      <c r="T7520">
        <v>4.9709932617643642E-5</v>
      </c>
    </row>
    <row r="7521" spans="1:20">
      <c r="A7521" s="10">
        <v>7515</v>
      </c>
      <c r="B7521" s="10">
        <v>0</v>
      </c>
      <c r="C7521" s="10">
        <v>6.2236195822381885E-7</v>
      </c>
      <c r="D7521" s="10">
        <v>1.1997657322450981E-10</v>
      </c>
      <c r="E7521" s="10">
        <v>0</v>
      </c>
      <c r="F7521" s="10">
        <v>0</v>
      </c>
      <c r="G7521" s="10">
        <v>2.8067220225409361E-7</v>
      </c>
      <c r="H7521" s="10">
        <v>0</v>
      </c>
      <c r="I7521" s="10">
        <v>0</v>
      </c>
      <c r="J7521" s="10">
        <v>1.9709713674518729E-7</v>
      </c>
      <c r="K7521">
        <v>0</v>
      </c>
      <c r="L7521">
        <v>0</v>
      </c>
      <c r="M7521">
        <v>4.2710224193716449E-7</v>
      </c>
      <c r="N7521">
        <v>4.8316159296177702E-10</v>
      </c>
      <c r="O7521">
        <v>4.5124215770500791E-10</v>
      </c>
      <c r="P7521">
        <v>0</v>
      </c>
      <c r="Q7521">
        <v>0</v>
      </c>
      <c r="R7521">
        <v>0</v>
      </c>
      <c r="S7521">
        <v>9.6078949333674853E-6</v>
      </c>
      <c r="T7521">
        <v>6.2375677699702629E-5</v>
      </c>
    </row>
    <row r="7522" spans="1:20">
      <c r="A7522" s="10">
        <v>7516</v>
      </c>
      <c r="B7522" s="10">
        <v>0</v>
      </c>
      <c r="C7522" s="10">
        <v>1.4891137635193421E-7</v>
      </c>
      <c r="D7522" s="10">
        <v>2.3995314644901959E-11</v>
      </c>
      <c r="E7522" s="10">
        <v>0</v>
      </c>
      <c r="F7522" s="10">
        <v>0</v>
      </c>
      <c r="G7522" s="10">
        <v>2.0169763522308339E-7</v>
      </c>
      <c r="H7522" s="10">
        <v>0</v>
      </c>
      <c r="I7522" s="10">
        <v>0</v>
      </c>
      <c r="J7522" s="10">
        <v>2.0760709884326881E-8</v>
      </c>
      <c r="K7522">
        <v>0</v>
      </c>
      <c r="L7522">
        <v>0</v>
      </c>
      <c r="M7522">
        <v>4.7017137557788703E-8</v>
      </c>
      <c r="N7522">
        <v>5.3684621440197453E-10</v>
      </c>
      <c r="O7522">
        <v>2.3593518531433272E-9</v>
      </c>
      <c r="P7522">
        <v>0</v>
      </c>
      <c r="Q7522">
        <v>0</v>
      </c>
      <c r="R7522">
        <v>0</v>
      </c>
      <c r="S7522">
        <v>1.2485879060739721E-5</v>
      </c>
      <c r="T7522">
        <v>8.1354320692059992E-5</v>
      </c>
    </row>
    <row r="7523" spans="1:20">
      <c r="A7523" s="10">
        <v>7517</v>
      </c>
      <c r="B7523" s="10">
        <v>0</v>
      </c>
      <c r="C7523" s="10">
        <v>0</v>
      </c>
      <c r="D7523" s="10">
        <v>0</v>
      </c>
      <c r="E7523" s="10">
        <v>0</v>
      </c>
      <c r="F7523" s="10">
        <v>0</v>
      </c>
      <c r="G7523" s="10">
        <v>5.4922360764971068E-9</v>
      </c>
      <c r="H7523" s="10">
        <v>0</v>
      </c>
      <c r="I7523" s="10">
        <v>0</v>
      </c>
      <c r="J7523" s="10">
        <v>0</v>
      </c>
      <c r="K7523">
        <v>0</v>
      </c>
      <c r="L7523">
        <v>0</v>
      </c>
      <c r="M7523">
        <v>2.8353846313475632E-9</v>
      </c>
      <c r="N7523">
        <v>5.3684621440197453E-10</v>
      </c>
      <c r="O7523">
        <v>0</v>
      </c>
      <c r="P7523">
        <v>0</v>
      </c>
      <c r="Q7523">
        <v>0</v>
      </c>
      <c r="R7523">
        <v>0</v>
      </c>
      <c r="S7523">
        <v>1.363198108685062E-5</v>
      </c>
      <c r="T7523">
        <v>8.0873154634879889E-5</v>
      </c>
    </row>
    <row r="7524" spans="1:20">
      <c r="A7524" s="10">
        <v>7518</v>
      </c>
      <c r="B7524" s="10">
        <v>5.2363856126638498E-8</v>
      </c>
      <c r="C7524" s="10">
        <v>1.0292403953736631E-8</v>
      </c>
      <c r="D7524" s="10">
        <v>1.2765507391087839E-9</v>
      </c>
      <c r="E7524" s="10">
        <v>5.1525724402250198E-9</v>
      </c>
      <c r="F7524" s="10">
        <v>0</v>
      </c>
      <c r="G7524" s="10">
        <v>7.7847711698073648E-9</v>
      </c>
      <c r="H7524" s="10">
        <v>2.8879024489643288E-9</v>
      </c>
      <c r="I7524" s="10">
        <v>4.2918094668012108E-8</v>
      </c>
      <c r="J7524" s="10">
        <v>9.2951895730678073E-9</v>
      </c>
      <c r="K7524">
        <v>7.1772741537241384E-9</v>
      </c>
      <c r="L7524">
        <v>4.0418583884216821E-10</v>
      </c>
      <c r="M7524">
        <v>7.4294255530246247E-9</v>
      </c>
      <c r="N7524">
        <v>1.419510865247888E-8</v>
      </c>
      <c r="O7524">
        <v>3.1189428186134239E-8</v>
      </c>
      <c r="P7524">
        <v>1.385468705699607E-7</v>
      </c>
      <c r="Q7524">
        <v>0</v>
      </c>
      <c r="R7524">
        <v>1.8421100424983421E-8</v>
      </c>
      <c r="S7524">
        <v>1.5297952902729369E-5</v>
      </c>
      <c r="T7524">
        <v>9.9224225125842255E-5</v>
      </c>
    </row>
    <row r="7525" spans="1:20">
      <c r="A7525" s="10">
        <v>7519</v>
      </c>
      <c r="B7525" s="10">
        <v>3.3162133316778859E-5</v>
      </c>
      <c r="C7525" s="10">
        <v>1.629562155973486E-5</v>
      </c>
      <c r="D7525" s="10">
        <v>1.9164971423750469E-5</v>
      </c>
      <c r="E7525" s="10">
        <v>2.8437242819323949E-5</v>
      </c>
      <c r="F7525" s="10">
        <v>1.131494761209731E-5</v>
      </c>
      <c r="G7525" s="10">
        <v>1.661837667133555E-5</v>
      </c>
      <c r="H7525" s="10">
        <v>1.551920854122081E-5</v>
      </c>
      <c r="I7525" s="10">
        <v>2.132956645710316E-5</v>
      </c>
      <c r="J7525" s="10">
        <v>1.381167965190938E-5</v>
      </c>
      <c r="K7525">
        <v>1.6725887734220921E-5</v>
      </c>
      <c r="L7525">
        <v>1.2591370474113589E-5</v>
      </c>
      <c r="M7525">
        <v>1.830590895700406E-5</v>
      </c>
      <c r="N7525">
        <v>2.3729783738238959E-5</v>
      </c>
      <c r="O7525">
        <v>1.947346060559641E-5</v>
      </c>
      <c r="P7525">
        <v>1.3931118898281731E-5</v>
      </c>
      <c r="Q7525">
        <v>1.5851399334054971E-5</v>
      </c>
      <c r="R7525">
        <v>3.2640228189354672E-5</v>
      </c>
      <c r="S7525">
        <v>1.3093770663184871E-5</v>
      </c>
      <c r="T7525">
        <v>1.137392139219452E-4</v>
      </c>
    </row>
    <row r="7526" spans="1:20">
      <c r="A7526" s="10">
        <v>7520</v>
      </c>
      <c r="B7526" s="10">
        <v>1.7946174028426299E-4</v>
      </c>
      <c r="C7526" s="10">
        <v>1.132686062702897E-4</v>
      </c>
      <c r="D7526" s="10">
        <v>1.4901401433750199E-4</v>
      </c>
      <c r="E7526" s="10">
        <v>1.694245292175366E-4</v>
      </c>
      <c r="F7526" s="10">
        <v>9.0048192066311846E-5</v>
      </c>
      <c r="G7526" s="10">
        <v>9.9634681177977145E-5</v>
      </c>
      <c r="H7526" s="10">
        <v>1.2675470371851001E-4</v>
      </c>
      <c r="I7526" s="10">
        <v>1.3150564718835881E-4</v>
      </c>
      <c r="J7526" s="10">
        <v>1.0396073933682559E-4</v>
      </c>
      <c r="K7526">
        <v>1.2742973738244639E-4</v>
      </c>
      <c r="L7526">
        <v>1.118149231810604E-4</v>
      </c>
      <c r="M7526">
        <v>1.3766096112311941E-4</v>
      </c>
      <c r="N7526">
        <v>1.3000654009860739E-4</v>
      </c>
      <c r="O7526">
        <v>1.5569447433078079E-4</v>
      </c>
      <c r="P7526">
        <v>1.228883105071625E-4</v>
      </c>
      <c r="Q7526">
        <v>1.185889551778393E-4</v>
      </c>
      <c r="R7526">
        <v>1.7256854877723419E-4</v>
      </c>
      <c r="S7526">
        <v>1.8294684257240341E-5</v>
      </c>
      <c r="T7526">
        <v>1.0550037351511751E-4</v>
      </c>
    </row>
    <row r="7527" spans="1:20">
      <c r="A7527" s="10">
        <v>7521</v>
      </c>
      <c r="B7527" s="10">
        <v>3.2528785955398642E-4</v>
      </c>
      <c r="C7527" s="10">
        <v>2.6833950242656198E-4</v>
      </c>
      <c r="D7527" s="10">
        <v>3.2578217096652652E-4</v>
      </c>
      <c r="E7527" s="10">
        <v>3.7811190195642089E-4</v>
      </c>
      <c r="F7527" s="10">
        <v>2.4826173839439901E-4</v>
      </c>
      <c r="G7527" s="10">
        <v>2.149258269069776E-4</v>
      </c>
      <c r="H7527" s="10">
        <v>2.910318676985735E-4</v>
      </c>
      <c r="I7527" s="10">
        <v>2.9167973801603732E-4</v>
      </c>
      <c r="J7527" s="10">
        <v>2.4424967755955277E-4</v>
      </c>
      <c r="K7527">
        <v>2.9977464749139751E-4</v>
      </c>
      <c r="L7527">
        <v>2.5085343709233031E-4</v>
      </c>
      <c r="M7527">
        <v>2.9646206552981291E-4</v>
      </c>
      <c r="N7527">
        <v>1.3732258636039001E-4</v>
      </c>
      <c r="O7527">
        <v>3.3669894589370632E-4</v>
      </c>
      <c r="P7527">
        <v>2.9550688301559848E-4</v>
      </c>
      <c r="Q7527">
        <v>2.6359601005072479E-4</v>
      </c>
      <c r="R7527">
        <v>2.9615370802507852E-4</v>
      </c>
      <c r="S7527">
        <v>2.5778835549572019E-5</v>
      </c>
      <c r="T7527">
        <v>9.9274984027821126E-5</v>
      </c>
    </row>
    <row r="7528" spans="1:20">
      <c r="A7528" s="10">
        <v>7522</v>
      </c>
      <c r="B7528" s="10">
        <v>4.1678328532503508E-4</v>
      </c>
      <c r="C7528" s="10">
        <v>3.4597215788029488E-4</v>
      </c>
      <c r="D7528" s="10">
        <v>3.9766223317583022E-4</v>
      </c>
      <c r="E7528" s="10">
        <v>4.8932333481840581E-4</v>
      </c>
      <c r="F7528" s="10">
        <v>4.3014094282898841E-4</v>
      </c>
      <c r="G7528" s="10">
        <v>2.9614432368895832E-4</v>
      </c>
      <c r="H7528" s="10">
        <v>3.9133250569536849E-4</v>
      </c>
      <c r="I7528" s="10">
        <v>4.0645597806176072E-4</v>
      </c>
      <c r="J7528" s="10">
        <v>3.238263516271099E-4</v>
      </c>
      <c r="K7528">
        <v>4.1165472210097652E-4</v>
      </c>
      <c r="L7528">
        <v>3.3272582584049849E-4</v>
      </c>
      <c r="M7528">
        <v>3.7765969213933339E-4</v>
      </c>
      <c r="N7528">
        <v>2.9778934000289771E-4</v>
      </c>
      <c r="O7528">
        <v>3.3106664307931439E-4</v>
      </c>
      <c r="P7528">
        <v>4.1341901399948402E-4</v>
      </c>
      <c r="Q7528">
        <v>3.7101382422887309E-4</v>
      </c>
      <c r="R7528">
        <v>4.0889643573955019E-4</v>
      </c>
      <c r="S7528">
        <v>1.8730263704903141E-5</v>
      </c>
      <c r="T7528">
        <v>1.1537118738973349E-4</v>
      </c>
    </row>
    <row r="7529" spans="1:20">
      <c r="A7529" s="10">
        <v>7523</v>
      </c>
      <c r="B7529" s="10">
        <v>4.2894783377530092E-4</v>
      </c>
      <c r="C7529" s="10">
        <v>3.9684468349733749E-4</v>
      </c>
      <c r="D7529" s="10">
        <v>4.5275516486120048E-4</v>
      </c>
      <c r="E7529" s="10">
        <v>5.2314031181515763E-4</v>
      </c>
      <c r="F7529" s="10">
        <v>5.5947363596224814E-4</v>
      </c>
      <c r="G7529" s="10">
        <v>3.2692947825910842E-4</v>
      </c>
      <c r="H7529" s="10">
        <v>4.5245702798240949E-4</v>
      </c>
      <c r="I7529" s="10">
        <v>4.6073854469666438E-4</v>
      </c>
      <c r="J7529" s="10">
        <v>3.5734017353913872E-4</v>
      </c>
      <c r="K7529">
        <v>4.2926879751172079E-4</v>
      </c>
      <c r="L7529">
        <v>3.8627443000512871E-4</v>
      </c>
      <c r="M7529">
        <v>4.3230727594504681E-4</v>
      </c>
      <c r="N7529">
        <v>2.582772170421159E-4</v>
      </c>
      <c r="O7529">
        <v>3.171241709484408E-4</v>
      </c>
      <c r="P7529">
        <v>4.7320633806166291E-4</v>
      </c>
      <c r="Q7529">
        <v>4.4097250431846018E-4</v>
      </c>
      <c r="R7529">
        <v>4.2741150603784953E-4</v>
      </c>
      <c r="S7529">
        <v>1.131027406182052E-5</v>
      </c>
      <c r="T7529">
        <v>1.4964853032839641E-4</v>
      </c>
    </row>
    <row r="7530" spans="1:20">
      <c r="A7530" s="10">
        <v>7524</v>
      </c>
      <c r="B7530" s="10">
        <v>4.3757490733919492E-4</v>
      </c>
      <c r="C7530" s="10">
        <v>3.9218495308827921E-4</v>
      </c>
      <c r="D7530" s="10">
        <v>4.4184054146419302E-4</v>
      </c>
      <c r="E7530" s="10">
        <v>5.2311718274556545E-4</v>
      </c>
      <c r="F7530" s="10">
        <v>5.7742045224512008E-4</v>
      </c>
      <c r="G7530" s="10">
        <v>3.3387918239466478E-4</v>
      </c>
      <c r="H7530" s="10">
        <v>4.6714457895979217E-4</v>
      </c>
      <c r="I7530" s="10">
        <v>4.1646680168000259E-4</v>
      </c>
      <c r="J7530" s="10">
        <v>3.5287077091828898E-4</v>
      </c>
      <c r="K7530">
        <v>3.2121301791033542E-4</v>
      </c>
      <c r="L7530">
        <v>4.2263902992575858E-4</v>
      </c>
      <c r="M7530">
        <v>3.5383181328999479E-4</v>
      </c>
      <c r="N7530">
        <v>1.9226645217596249E-4</v>
      </c>
      <c r="O7530">
        <v>2.8892296744274592E-4</v>
      </c>
      <c r="P7530">
        <v>4.8966419305271336E-4</v>
      </c>
      <c r="Q7530">
        <v>4.8312984605786748E-4</v>
      </c>
      <c r="R7530">
        <v>4.1963526945285902E-4</v>
      </c>
      <c r="S7530">
        <v>1.132931562017547E-5</v>
      </c>
      <c r="T7530">
        <v>1.373026181651421E-4</v>
      </c>
    </row>
    <row r="7531" spans="1:20">
      <c r="A7531" s="10">
        <v>7525</v>
      </c>
      <c r="B7531" s="10">
        <v>3.0480525290610801E-4</v>
      </c>
      <c r="C7531" s="10">
        <v>3.1513831426757428E-4</v>
      </c>
      <c r="D7531" s="10">
        <v>3.4438838749345572E-4</v>
      </c>
      <c r="E7531" s="10">
        <v>4.009100682859183E-4</v>
      </c>
      <c r="F7531" s="10">
        <v>4.2420916540554201E-4</v>
      </c>
      <c r="G7531" s="10">
        <v>2.5055841578112259E-4</v>
      </c>
      <c r="H7531" s="10">
        <v>4.3055405065266569E-4</v>
      </c>
      <c r="I7531" s="10">
        <v>3.0537946511467588E-4</v>
      </c>
      <c r="J7531" s="10">
        <v>3.024689586748613E-4</v>
      </c>
      <c r="K7531">
        <v>4.1027245775402852E-4</v>
      </c>
      <c r="L7531">
        <v>3.9880482615841132E-4</v>
      </c>
      <c r="M7531">
        <v>2.9877490492452818E-4</v>
      </c>
      <c r="N7531">
        <v>1.888107574358424E-4</v>
      </c>
      <c r="O7531">
        <v>2.7687454397936072E-4</v>
      </c>
      <c r="P7531">
        <v>4.5986750930038608E-4</v>
      </c>
      <c r="Q7531">
        <v>3.8291883807715557E-4</v>
      </c>
      <c r="R7531">
        <v>3.6970098104994532E-4</v>
      </c>
      <c r="S7531">
        <v>1.141138859544479E-5</v>
      </c>
      <c r="T7531">
        <v>1.3045213400768131E-4</v>
      </c>
    </row>
    <row r="7532" spans="1:20">
      <c r="A7532" s="10">
        <v>7526</v>
      </c>
      <c r="B7532" s="10">
        <v>3.0000790524853068E-4</v>
      </c>
      <c r="C7532" s="10">
        <v>2.3058874947089921E-4</v>
      </c>
      <c r="D7532" s="10">
        <v>2.4821757972545911E-4</v>
      </c>
      <c r="E7532" s="10">
        <v>3.319672803836531E-4</v>
      </c>
      <c r="F7532" s="10">
        <v>2.9490483025771031E-4</v>
      </c>
      <c r="G7532" s="10">
        <v>1.770468263593179E-4</v>
      </c>
      <c r="H7532" s="10">
        <v>3.4480019818329148E-4</v>
      </c>
      <c r="I7532" s="10">
        <v>2.6442672623406931E-4</v>
      </c>
      <c r="J7532" s="10">
        <v>2.40139840536626E-4</v>
      </c>
      <c r="K7532">
        <v>3.3324333379757139E-4</v>
      </c>
      <c r="L7532">
        <v>3.3321525158571069E-4</v>
      </c>
      <c r="M7532">
        <v>2.8535406579249502E-4</v>
      </c>
      <c r="N7532">
        <v>1.7591201383760529E-4</v>
      </c>
      <c r="O7532">
        <v>1.975643762469358E-4</v>
      </c>
      <c r="P7532">
        <v>3.7952310076532912E-4</v>
      </c>
      <c r="Q7532">
        <v>3.0295950955372582E-4</v>
      </c>
      <c r="R7532">
        <v>2.084815692867312E-4</v>
      </c>
      <c r="S7532">
        <v>1.0697010598391261E-5</v>
      </c>
      <c r="T7532">
        <v>1.526494824825869E-4</v>
      </c>
    </row>
    <row r="7533" spans="1:20">
      <c r="A7533" s="10">
        <v>7527</v>
      </c>
      <c r="B7533" s="10">
        <v>1.7653784541903761E-4</v>
      </c>
      <c r="C7533" s="10">
        <v>1.378574330499142E-4</v>
      </c>
      <c r="D7533" s="10">
        <v>1.722485941244422E-4</v>
      </c>
      <c r="E7533" s="10">
        <v>2.1553642965505351E-4</v>
      </c>
      <c r="F7533" s="10">
        <v>1.7250429958983729E-4</v>
      </c>
      <c r="G7533" s="10">
        <v>1.18705457730751E-4</v>
      </c>
      <c r="H7533" s="10">
        <v>1.893984398017207E-4</v>
      </c>
      <c r="I7533" s="10">
        <v>1.5018650807056941E-4</v>
      </c>
      <c r="J7533" s="10">
        <v>1.6429779313210669E-4</v>
      </c>
      <c r="K7533">
        <v>1.5753772651540401E-4</v>
      </c>
      <c r="L7533">
        <v>1.9459954493228679E-4</v>
      </c>
      <c r="M7533">
        <v>1.8618744480479021E-4</v>
      </c>
      <c r="N7533">
        <v>8.2348563208723397E-5</v>
      </c>
      <c r="O7533">
        <v>1.237371850922504E-4</v>
      </c>
      <c r="P7533">
        <v>2.2988686256025201E-4</v>
      </c>
      <c r="Q7533">
        <v>1.614196816068265E-4</v>
      </c>
      <c r="R7533">
        <v>1.034184647725439E-4</v>
      </c>
      <c r="S7533">
        <v>1.098586096576998E-5</v>
      </c>
      <c r="T7533">
        <v>1.4858975005820421E-4</v>
      </c>
    </row>
    <row r="7534" spans="1:20">
      <c r="A7534" s="10">
        <v>7528</v>
      </c>
      <c r="B7534" s="10">
        <v>4.1090142292607169E-5</v>
      </c>
      <c r="C7534" s="10">
        <v>8.5964724352977182E-5</v>
      </c>
      <c r="D7534" s="10">
        <v>9.3666995065591171E-5</v>
      </c>
      <c r="E7534" s="10">
        <v>1.154631447184476E-4</v>
      </c>
      <c r="F7534" s="10">
        <v>9.5885702866291815E-5</v>
      </c>
      <c r="G7534" s="10">
        <v>7.0061186800470836E-5</v>
      </c>
      <c r="H7534" s="10">
        <v>7.0610773427705849E-5</v>
      </c>
      <c r="I7534" s="10">
        <v>5.4209244310941007E-5</v>
      </c>
      <c r="J7534" s="10">
        <v>6.7158428048600657E-5</v>
      </c>
      <c r="K7534">
        <v>7.7099618553282028E-5</v>
      </c>
      <c r="L7534">
        <v>1.0261472963566669E-4</v>
      </c>
      <c r="M7534">
        <v>8.1341128476443344E-5</v>
      </c>
      <c r="N7534">
        <v>3.9816870424964757E-5</v>
      </c>
      <c r="O7534">
        <v>7.9792522231114036E-5</v>
      </c>
      <c r="P7534">
        <v>4.7745254139833978E-5</v>
      </c>
      <c r="Q7534">
        <v>1.0687497704616079E-4</v>
      </c>
      <c r="R7534">
        <v>4.7538084459792348E-5</v>
      </c>
      <c r="S7534">
        <v>1.445416046357587E-5</v>
      </c>
      <c r="T7534">
        <v>1.780759769841198E-4</v>
      </c>
    </row>
    <row r="7535" spans="1:20">
      <c r="A7535" s="10">
        <v>7529</v>
      </c>
      <c r="B7535" s="10">
        <v>1.7897083299654052E-5</v>
      </c>
      <c r="C7535" s="10">
        <v>8.47938604792001E-5</v>
      </c>
      <c r="D7535" s="10">
        <v>7.4199238164111126E-5</v>
      </c>
      <c r="E7535" s="10">
        <v>6.0845175274118527E-5</v>
      </c>
      <c r="F7535" s="10">
        <v>3.8367964292334312E-6</v>
      </c>
      <c r="G7535" s="10">
        <v>3.4501192977072839E-5</v>
      </c>
      <c r="H7535" s="10">
        <v>3.5773472778181822E-5</v>
      </c>
      <c r="I7535" s="10">
        <v>3.4507439512786673E-5</v>
      </c>
      <c r="J7535" s="10">
        <v>4.929502015299684E-5</v>
      </c>
      <c r="K7535">
        <v>2.53952606511805E-5</v>
      </c>
      <c r="L7535">
        <v>9.0345524145527413E-5</v>
      </c>
      <c r="M7535">
        <v>4.3989909546101089E-5</v>
      </c>
      <c r="N7535">
        <v>6.1838800959341296E-6</v>
      </c>
      <c r="O7535">
        <v>1.313922093497864E-4</v>
      </c>
      <c r="P7535">
        <v>3.5449513868136061E-6</v>
      </c>
      <c r="Q7535">
        <v>4.8608279394066198E-5</v>
      </c>
      <c r="R7535">
        <v>3.9187412849691316E-6</v>
      </c>
      <c r="S7535">
        <v>2.2810418803573019E-5</v>
      </c>
      <c r="T7535">
        <v>1.5190987292876761E-4</v>
      </c>
    </row>
    <row r="7536" spans="1:20">
      <c r="A7536" s="10">
        <v>7530</v>
      </c>
      <c r="B7536" s="10">
        <v>1.9858530365640991E-5</v>
      </c>
      <c r="C7536" s="10">
        <v>9.2281731077046658E-5</v>
      </c>
      <c r="D7536" s="10">
        <v>7.1576186744406472E-5</v>
      </c>
      <c r="E7536" s="10">
        <v>6.8916530485120027E-5</v>
      </c>
      <c r="F7536" s="10">
        <v>0</v>
      </c>
      <c r="G7536" s="10">
        <v>5.436974901582451E-5</v>
      </c>
      <c r="H7536" s="10">
        <v>4.2695349889114403E-5</v>
      </c>
      <c r="I7536" s="10">
        <v>4.0775493548845478E-5</v>
      </c>
      <c r="J7536" s="10">
        <v>6.7016364466752023E-5</v>
      </c>
      <c r="K7536">
        <v>2.830844740700031E-5</v>
      </c>
      <c r="L7536">
        <v>9.3318989445012471E-5</v>
      </c>
      <c r="M7536">
        <v>5.2453844024618853E-5</v>
      </c>
      <c r="N7536">
        <v>5.1554594610188552E-6</v>
      </c>
      <c r="O7536">
        <v>1.3771937915703871E-4</v>
      </c>
      <c r="P7536">
        <v>2.201889440712914E-6</v>
      </c>
      <c r="Q7536">
        <v>4.2445308952677858E-5</v>
      </c>
      <c r="R7536">
        <v>3.2328752981489029E-6</v>
      </c>
      <c r="S7536">
        <v>4.0128283979736522E-5</v>
      </c>
      <c r="T7536">
        <v>1.501839671315996E-4</v>
      </c>
    </row>
    <row r="7537" spans="1:20">
      <c r="A7537" s="10">
        <v>7531</v>
      </c>
      <c r="B7537" s="10">
        <v>1.8076391335855849E-5</v>
      </c>
      <c r="C7537" s="10">
        <v>8.3927526939682275E-5</v>
      </c>
      <c r="D7537" s="10">
        <v>6.5481535193678036E-5</v>
      </c>
      <c r="E7537" s="10">
        <v>5.4811915491336922E-5</v>
      </c>
      <c r="F7537" s="10">
        <v>0</v>
      </c>
      <c r="G7537" s="10">
        <v>4.8643555045715689E-5</v>
      </c>
      <c r="H7537" s="10">
        <v>4.3463331912663661E-5</v>
      </c>
      <c r="I7537" s="10">
        <v>4.0551932614467808E-5</v>
      </c>
      <c r="J7537" s="10">
        <v>7.270635779566921E-5</v>
      </c>
      <c r="K7537">
        <v>2.080155939573699E-5</v>
      </c>
      <c r="L7537">
        <v>6.337655605857993E-5</v>
      </c>
      <c r="M7537">
        <v>5.2804258085014227E-5</v>
      </c>
      <c r="N7537">
        <v>4.6149984821065738E-6</v>
      </c>
      <c r="O7537">
        <v>1.226458602313852E-4</v>
      </c>
      <c r="P7537">
        <v>7.3486927424616209E-6</v>
      </c>
      <c r="Q7537">
        <v>4.0569475688715337E-5</v>
      </c>
      <c r="R7537">
        <v>5.8591342983149684E-6</v>
      </c>
      <c r="S7537">
        <v>3.822961593505785E-5</v>
      </c>
      <c r="T7537">
        <v>9.5813383236060195E-5</v>
      </c>
    </row>
    <row r="7538" spans="1:20">
      <c r="A7538" s="10">
        <v>7532</v>
      </c>
      <c r="B7538" s="10">
        <v>1.031462261298631E-5</v>
      </c>
      <c r="C7538" s="10">
        <v>3.9465701770785847E-5</v>
      </c>
      <c r="D7538" s="10">
        <v>2.728692352124287E-5</v>
      </c>
      <c r="E7538" s="10">
        <v>2.2731217391607699E-5</v>
      </c>
      <c r="F7538" s="10">
        <v>0</v>
      </c>
      <c r="G7538" s="10">
        <v>3.4862514878361273E-5</v>
      </c>
      <c r="H7538" s="10">
        <v>3.0440871310350059E-5</v>
      </c>
      <c r="I7538" s="10">
        <v>2.803159435284093E-5</v>
      </c>
      <c r="J7538" s="10">
        <v>5.3217276739163522E-5</v>
      </c>
      <c r="K7538">
        <v>1.101514944948608E-5</v>
      </c>
      <c r="L7538">
        <v>9.0131421132609293E-6</v>
      </c>
      <c r="M7538">
        <v>3.1757269748410682E-5</v>
      </c>
      <c r="N7538">
        <v>2.275172151509382E-6</v>
      </c>
      <c r="O7538">
        <v>5.6924974438436597E-5</v>
      </c>
      <c r="P7538">
        <v>7.4954853718424819E-6</v>
      </c>
      <c r="Q7538">
        <v>1.8773143419554879E-5</v>
      </c>
      <c r="R7538">
        <v>5.7979161398029366E-6</v>
      </c>
      <c r="S7538">
        <v>3.2359264359398568E-5</v>
      </c>
      <c r="T7538">
        <v>1.084906870072882E-4</v>
      </c>
    </row>
    <row r="7539" spans="1:20">
      <c r="A7539" s="10">
        <v>7533</v>
      </c>
      <c r="B7539" s="10">
        <v>1.3091025847095969E-6</v>
      </c>
      <c r="C7539" s="10">
        <v>1.493715125048616E-5</v>
      </c>
      <c r="D7539" s="10">
        <v>1.04614268887236E-5</v>
      </c>
      <c r="E7539" s="10">
        <v>3.0032136508740119E-6</v>
      </c>
      <c r="F7539" s="10">
        <v>0</v>
      </c>
      <c r="G7539" s="10">
        <v>1.7989568330193809E-5</v>
      </c>
      <c r="H7539" s="10">
        <v>1.1734470695441409E-5</v>
      </c>
      <c r="I7539" s="10">
        <v>1.372314563556965E-5</v>
      </c>
      <c r="J7539" s="10">
        <v>1.9271840611237101E-5</v>
      </c>
      <c r="K7539">
        <v>8.0370722698106815E-6</v>
      </c>
      <c r="L7539">
        <v>3.8686358860607532E-8</v>
      </c>
      <c r="M7539">
        <v>1.6737835377581989E-5</v>
      </c>
      <c r="N7539">
        <v>3.6633490927100072E-7</v>
      </c>
      <c r="O7539">
        <v>7.7042386611502495E-6</v>
      </c>
      <c r="P7539">
        <v>7.5117956639959107E-6</v>
      </c>
      <c r="Q7539">
        <v>0</v>
      </c>
      <c r="R7539">
        <v>1.154240552308629E-6</v>
      </c>
      <c r="S7539">
        <v>3.8965466007828067E-5</v>
      </c>
      <c r="T7539">
        <v>1.082399836800573E-4</v>
      </c>
    </row>
    <row r="7540" spans="1:20">
      <c r="A7540" s="10">
        <v>7534</v>
      </c>
      <c r="B7540" s="10">
        <v>9.5319402841785602E-8</v>
      </c>
      <c r="C7540" s="10">
        <v>8.729386350083091E-6</v>
      </c>
      <c r="D7540" s="10">
        <v>3.720665498209208E-6</v>
      </c>
      <c r="E7540" s="10">
        <v>2.1364773582504461E-6</v>
      </c>
      <c r="F7540" s="10">
        <v>0</v>
      </c>
      <c r="G7540" s="10">
        <v>4.7975439678005886E-6</v>
      </c>
      <c r="H7540" s="10">
        <v>3.8125667239239561E-6</v>
      </c>
      <c r="I7540" s="10">
        <v>4.2543588753582139E-6</v>
      </c>
      <c r="J7540" s="10">
        <v>4.3346123569417756E-6</v>
      </c>
      <c r="K7540">
        <v>3.338415669721961E-6</v>
      </c>
      <c r="L7540">
        <v>3.4644500472185838E-8</v>
      </c>
      <c r="M7540">
        <v>5.477780063945518E-6</v>
      </c>
      <c r="N7540">
        <v>3.7131863162803237E-8</v>
      </c>
      <c r="O7540">
        <v>1.8948818539010241E-6</v>
      </c>
      <c r="P7540">
        <v>4.6937396308201223E-6</v>
      </c>
      <c r="Q7540">
        <v>0</v>
      </c>
      <c r="R7540">
        <v>6.5113859508249548E-8</v>
      </c>
      <c r="S7540">
        <v>4.4776838031117733E-5</v>
      </c>
      <c r="T7540">
        <v>8.4734223615763959E-5</v>
      </c>
    </row>
    <row r="7541" spans="1:20">
      <c r="A7541" s="10">
        <v>7535</v>
      </c>
      <c r="B7541" s="10">
        <v>0</v>
      </c>
      <c r="C7541" s="10">
        <v>4.2174242035758446E-6</v>
      </c>
      <c r="D7541" s="10">
        <v>1.0293270123223589E-6</v>
      </c>
      <c r="E7541" s="10">
        <v>5.7966439952531472E-8</v>
      </c>
      <c r="F7541" s="10">
        <v>0</v>
      </c>
      <c r="G7541" s="10">
        <v>4.4309088015767698E-7</v>
      </c>
      <c r="H7541" s="10">
        <v>1.209926944931026E-6</v>
      </c>
      <c r="I7541" s="10">
        <v>1.057930816888696E-6</v>
      </c>
      <c r="J7541" s="10">
        <v>1.5629916055593061E-6</v>
      </c>
      <c r="K7541">
        <v>0</v>
      </c>
      <c r="L7541">
        <v>0</v>
      </c>
      <c r="M7541">
        <v>9.8516695199235583E-7</v>
      </c>
      <c r="N7541">
        <v>7.3368982634936518E-10</v>
      </c>
      <c r="O7541">
        <v>3.5874825923637899E-7</v>
      </c>
      <c r="P7541">
        <v>3.9869603041715329E-8</v>
      </c>
      <c r="Q7541">
        <v>0</v>
      </c>
      <c r="R7541">
        <v>0</v>
      </c>
      <c r="S7541">
        <v>4.065937056536731E-5</v>
      </c>
      <c r="T7541">
        <v>3.3526508510834932E-5</v>
      </c>
    </row>
    <row r="7542" spans="1:20">
      <c r="A7542" s="10">
        <v>7536</v>
      </c>
      <c r="B7542" s="10">
        <v>0</v>
      </c>
      <c r="C7542" s="10">
        <v>2.433387079445136E-7</v>
      </c>
      <c r="D7542" s="10">
        <v>2.8261681588765528E-7</v>
      </c>
      <c r="E7542" s="10">
        <v>0</v>
      </c>
      <c r="F7542" s="10">
        <v>0</v>
      </c>
      <c r="G7542" s="10">
        <v>7.4505023189446961E-8</v>
      </c>
      <c r="H7542" s="10">
        <v>2.53368641987058E-8</v>
      </c>
      <c r="I7542" s="10">
        <v>1.002264844820219E-7</v>
      </c>
      <c r="J7542" s="10">
        <v>8.4237110566748714E-7</v>
      </c>
      <c r="K7542">
        <v>0</v>
      </c>
      <c r="L7542">
        <v>0</v>
      </c>
      <c r="M7542">
        <v>2.213322777796728E-7</v>
      </c>
      <c r="N7542">
        <v>6.9790007872256687E-10</v>
      </c>
      <c r="O7542">
        <v>9.8317071075203025E-8</v>
      </c>
      <c r="P7542">
        <v>0</v>
      </c>
      <c r="Q7542">
        <v>0</v>
      </c>
      <c r="R7542">
        <v>0</v>
      </c>
      <c r="S7542">
        <v>4.1755660516277811E-5</v>
      </c>
      <c r="T7542">
        <v>4.2912535926450799E-5</v>
      </c>
    </row>
    <row r="7543" spans="1:20">
      <c r="A7543" s="10">
        <v>7537</v>
      </c>
      <c r="B7543" s="10">
        <v>0</v>
      </c>
      <c r="C7543" s="10">
        <v>4.3534678851124281E-7</v>
      </c>
      <c r="D7543" s="10">
        <v>2.529106163572667E-8</v>
      </c>
      <c r="E7543" s="10">
        <v>0</v>
      </c>
      <c r="F7543" s="10">
        <v>0</v>
      </c>
      <c r="G7543" s="10">
        <v>2.3374199191768031E-7</v>
      </c>
      <c r="H7543" s="10">
        <v>0</v>
      </c>
      <c r="I7543" s="10">
        <v>0</v>
      </c>
      <c r="J7543" s="10">
        <v>2.104348913360262E-7</v>
      </c>
      <c r="K7543">
        <v>0</v>
      </c>
      <c r="L7543">
        <v>0</v>
      </c>
      <c r="M7543">
        <v>3.6587229027793743E-7</v>
      </c>
      <c r="N7543">
        <v>7.1579495253596607E-10</v>
      </c>
      <c r="O7543">
        <v>4.1901057501179302E-10</v>
      </c>
      <c r="P7543">
        <v>0</v>
      </c>
      <c r="Q7543">
        <v>0</v>
      </c>
      <c r="R7543">
        <v>0</v>
      </c>
      <c r="S7543">
        <v>4.673579660412856E-5</v>
      </c>
      <c r="T7543">
        <v>4.8031355296741939E-5</v>
      </c>
    </row>
    <row r="7544" spans="1:20">
      <c r="A7544" s="10">
        <v>7538</v>
      </c>
      <c r="B7544" s="10">
        <v>0</v>
      </c>
      <c r="C7544" s="10">
        <v>4.8045817605315227E-7</v>
      </c>
      <c r="D7544" s="10">
        <v>1.1997657322450981E-10</v>
      </c>
      <c r="E7544" s="10">
        <v>0</v>
      </c>
      <c r="F7544" s="10">
        <v>0</v>
      </c>
      <c r="G7544" s="10">
        <v>2.8067220225409361E-7</v>
      </c>
      <c r="H7544" s="10">
        <v>0</v>
      </c>
      <c r="I7544" s="10">
        <v>6.0219094965503972E-7</v>
      </c>
      <c r="J7544" s="10">
        <v>1.7178839393500899E-7</v>
      </c>
      <c r="K7544">
        <v>0</v>
      </c>
      <c r="L7544">
        <v>0</v>
      </c>
      <c r="M7544">
        <v>4.2817897027818249E-7</v>
      </c>
      <c r="N7544">
        <v>6.0842570965557115E-10</v>
      </c>
      <c r="O7544">
        <v>1.289263307728594E-11</v>
      </c>
      <c r="P7544">
        <v>0</v>
      </c>
      <c r="Q7544">
        <v>0</v>
      </c>
      <c r="R7544">
        <v>0</v>
      </c>
      <c r="S7544">
        <v>4.4283418617988523E-5</v>
      </c>
      <c r="T7544">
        <v>6.1424833711957232E-5</v>
      </c>
    </row>
    <row r="7545" spans="1:20">
      <c r="A7545" s="10">
        <v>7539</v>
      </c>
      <c r="B7545" s="10">
        <v>0</v>
      </c>
      <c r="C7545" s="10">
        <v>4.7958222678049378E-7</v>
      </c>
      <c r="D7545" s="10">
        <v>0</v>
      </c>
      <c r="E7545" s="10">
        <v>0</v>
      </c>
      <c r="F7545" s="10">
        <v>0</v>
      </c>
      <c r="G7545" s="10">
        <v>9.0905976438572814E-8</v>
      </c>
      <c r="H7545" s="10">
        <v>0</v>
      </c>
      <c r="I7545" s="10">
        <v>4.9506544393056812E-7</v>
      </c>
      <c r="J7545" s="10">
        <v>1.8524397321304609E-7</v>
      </c>
      <c r="K7545">
        <v>0</v>
      </c>
      <c r="L7545">
        <v>0</v>
      </c>
      <c r="M7545">
        <v>4.2817897027818249E-7</v>
      </c>
      <c r="N7545">
        <v>6.6211033109576856E-10</v>
      </c>
      <c r="O7545">
        <v>0</v>
      </c>
      <c r="P7545">
        <v>0</v>
      </c>
      <c r="Q7545">
        <v>0</v>
      </c>
      <c r="R7545">
        <v>0</v>
      </c>
      <c r="S7545">
        <v>3.5556969598515053E-5</v>
      </c>
      <c r="T7545">
        <v>9.9006479939317787E-5</v>
      </c>
    </row>
    <row r="7546" spans="1:20">
      <c r="A7546" s="10">
        <v>7540</v>
      </c>
      <c r="B7546" s="10">
        <v>0</v>
      </c>
      <c r="C7546" s="10">
        <v>1.169392278999012E-7</v>
      </c>
      <c r="D7546" s="10">
        <v>0</v>
      </c>
      <c r="E7546" s="10">
        <v>0</v>
      </c>
      <c r="F7546" s="10">
        <v>0</v>
      </c>
      <c r="G7546" s="10">
        <v>0</v>
      </c>
      <c r="H7546" s="10">
        <v>0</v>
      </c>
      <c r="I7546" s="10">
        <v>0</v>
      </c>
      <c r="J7546" s="10">
        <v>1.7091649124974221E-7</v>
      </c>
      <c r="K7546">
        <v>0</v>
      </c>
      <c r="L7546">
        <v>0</v>
      </c>
      <c r="M7546">
        <v>4.3428043087728487E-8</v>
      </c>
      <c r="N7546">
        <v>6.0842570965557115E-10</v>
      </c>
      <c r="O7546">
        <v>9.669474807964456E-11</v>
      </c>
      <c r="P7546">
        <v>0</v>
      </c>
      <c r="Q7546">
        <v>0</v>
      </c>
      <c r="R7546">
        <v>0</v>
      </c>
      <c r="S7546">
        <v>3.3223114663960527E-5</v>
      </c>
      <c r="T7546">
        <v>1.6618826276664921E-4</v>
      </c>
    </row>
    <row r="7547" spans="1:20">
      <c r="A7547" s="10">
        <v>7541</v>
      </c>
      <c r="B7547" s="10">
        <v>0</v>
      </c>
      <c r="C7547" s="10">
        <v>3.9417717269629627E-9</v>
      </c>
      <c r="D7547" s="10">
        <v>2.3995314644901962E-10</v>
      </c>
      <c r="E7547" s="10">
        <v>0</v>
      </c>
      <c r="F7547" s="10">
        <v>0</v>
      </c>
      <c r="G7547" s="10">
        <v>0</v>
      </c>
      <c r="H7547" s="10">
        <v>0</v>
      </c>
      <c r="I7547" s="10">
        <v>0</v>
      </c>
      <c r="J7547" s="10">
        <v>8.7873651712434662E-8</v>
      </c>
      <c r="K7547">
        <v>0</v>
      </c>
      <c r="L7547">
        <v>0</v>
      </c>
      <c r="M7547">
        <v>6.4603700461083713E-10</v>
      </c>
      <c r="N7547">
        <v>5.5474108821537363E-10</v>
      </c>
      <c r="O7547">
        <v>2.578526615457188E-11</v>
      </c>
      <c r="P7547">
        <v>0</v>
      </c>
      <c r="Q7547">
        <v>0</v>
      </c>
      <c r="R7547">
        <v>0</v>
      </c>
      <c r="S7547">
        <v>3.981610131386859E-5</v>
      </c>
      <c r="T7547">
        <v>1.6207824909450079E-4</v>
      </c>
    </row>
    <row r="7548" spans="1:20">
      <c r="A7548" s="10">
        <v>7542</v>
      </c>
      <c r="B7548" s="10">
        <v>2.917688595416524E-9</v>
      </c>
      <c r="C7548" s="10">
        <v>1.200050503542057E-9</v>
      </c>
      <c r="D7548" s="10">
        <v>2.9514237013229408E-10</v>
      </c>
      <c r="E7548" s="10">
        <v>3.6344037748015761E-9</v>
      </c>
      <c r="F7548" s="10">
        <v>0</v>
      </c>
      <c r="G7548" s="10">
        <v>2.3550329521117768E-9</v>
      </c>
      <c r="H7548" s="10">
        <v>1.5418815384080829E-9</v>
      </c>
      <c r="I7548" s="10">
        <v>1.2653983685900379E-9</v>
      </c>
      <c r="J7548" s="10">
        <v>9.7441016312930354E-9</v>
      </c>
      <c r="K7548">
        <v>0</v>
      </c>
      <c r="L7548">
        <v>1.5590025212483629E-9</v>
      </c>
      <c r="M7548">
        <v>1.022891923967159E-8</v>
      </c>
      <c r="N7548">
        <v>5.8516237369815214E-9</v>
      </c>
      <c r="O7548">
        <v>7.5679756163668462E-9</v>
      </c>
      <c r="P7548">
        <v>4.6393719903086932E-8</v>
      </c>
      <c r="Q7548">
        <v>0</v>
      </c>
      <c r="R7548">
        <v>3.283519411099763E-9</v>
      </c>
      <c r="S7548">
        <v>3.7597302226888582E-5</v>
      </c>
      <c r="T7548">
        <v>1.5493079157185611E-4</v>
      </c>
    </row>
    <row r="7549" spans="1:20">
      <c r="A7549" s="10">
        <v>7543</v>
      </c>
      <c r="B7549" s="10">
        <v>1.129806293440708E-5</v>
      </c>
      <c r="C7549" s="10">
        <v>5.1399827370324374E-6</v>
      </c>
      <c r="D7549" s="10">
        <v>3.0333641015380842E-6</v>
      </c>
      <c r="E7549" s="10">
        <v>5.9843448484327734E-6</v>
      </c>
      <c r="F7549" s="10">
        <v>3.5410153985104401E-6</v>
      </c>
      <c r="G7549" s="10">
        <v>5.6476682513364841E-6</v>
      </c>
      <c r="H7549" s="10">
        <v>4.8150397587332773E-6</v>
      </c>
      <c r="I7549" s="10">
        <v>8.5161541329099208E-6</v>
      </c>
      <c r="J7549" s="10">
        <v>8.3537797483289827E-6</v>
      </c>
      <c r="K7549">
        <v>7.7586702297348022E-6</v>
      </c>
      <c r="L7549">
        <v>2.8248836980849741E-6</v>
      </c>
      <c r="M7549">
        <v>5.9780127975310117E-6</v>
      </c>
      <c r="N7549">
        <v>5.8844608304291104E-7</v>
      </c>
      <c r="O7549">
        <v>5.6594154845603896E-6</v>
      </c>
      <c r="P7549">
        <v>6.1803774542380831E-6</v>
      </c>
      <c r="Q7549">
        <v>4.5505926796045777E-6</v>
      </c>
      <c r="R7549">
        <v>1.333744714961958E-5</v>
      </c>
      <c r="S7549">
        <v>3.373200118798719E-5</v>
      </c>
      <c r="T7549">
        <v>7.9046971306341688E-5</v>
      </c>
    </row>
    <row r="7550" spans="1:20">
      <c r="A7550" s="10">
        <v>7544</v>
      </c>
      <c r="B7550" s="10">
        <v>3.9533654331650599E-5</v>
      </c>
      <c r="C7550" s="10">
        <v>3.8009501801186657E-5</v>
      </c>
      <c r="D7550" s="10">
        <v>5.7649867614868069E-5</v>
      </c>
      <c r="E7550" s="10">
        <v>5.8560653468433758E-5</v>
      </c>
      <c r="F7550" s="10">
        <v>4.8424407910647157E-5</v>
      </c>
      <c r="G7550" s="10">
        <v>4.1706468849076448E-5</v>
      </c>
      <c r="H7550" s="10">
        <v>4.4478525470164848E-5</v>
      </c>
      <c r="I7550" s="10">
        <v>6.1940952571633111E-5</v>
      </c>
      <c r="J7550" s="10">
        <v>5.6491446881124463E-5</v>
      </c>
      <c r="K7550">
        <v>4.6090230151822887E-5</v>
      </c>
      <c r="L7550">
        <v>2.921528862714695E-5</v>
      </c>
      <c r="M7550">
        <v>5.3895359852111269E-5</v>
      </c>
      <c r="N7550">
        <v>1.3451160589715979E-5</v>
      </c>
      <c r="O7550">
        <v>3.8894889230058122E-5</v>
      </c>
      <c r="P7550">
        <v>4.2675743500345702E-5</v>
      </c>
      <c r="Q7550">
        <v>3.8360827858595863E-5</v>
      </c>
      <c r="R7550">
        <v>5.902905281651068E-5</v>
      </c>
      <c r="S7550">
        <v>3.4538040593063572E-5</v>
      </c>
      <c r="T7550">
        <v>2.414065750160459E-5</v>
      </c>
    </row>
    <row r="7551" spans="1:20">
      <c r="A7551" s="10">
        <v>7545</v>
      </c>
      <c r="B7551" s="10">
        <v>1.065282228307435E-4</v>
      </c>
      <c r="C7551" s="10">
        <v>1.0589483463482639E-4</v>
      </c>
      <c r="D7551" s="10">
        <v>1.896129949298598E-4</v>
      </c>
      <c r="E7551" s="10">
        <v>1.3011156312767429E-4</v>
      </c>
      <c r="F7551" s="10">
        <v>1.4727689089881311E-4</v>
      </c>
      <c r="G7551" s="10">
        <v>8.5670293125518675E-5</v>
      </c>
      <c r="H7551" s="10">
        <v>9.9522106586449899E-5</v>
      </c>
      <c r="I7551" s="10">
        <v>1.091215286435726E-4</v>
      </c>
      <c r="J7551" s="10">
        <v>1.0553549691564851E-4</v>
      </c>
      <c r="K7551">
        <v>8.9727712890581558E-5</v>
      </c>
      <c r="L7551">
        <v>1.030348808151432E-4</v>
      </c>
      <c r="M7551">
        <v>1.5567024218945651E-4</v>
      </c>
      <c r="N7551">
        <v>2.2010010311557592E-5</v>
      </c>
      <c r="O7551">
        <v>8.2189571606182304E-5</v>
      </c>
      <c r="P7551">
        <v>1.07545263984799E-4</v>
      </c>
      <c r="Q7551">
        <v>1.3482032494129429E-4</v>
      </c>
      <c r="R7551">
        <v>1.5043584705453779E-4</v>
      </c>
      <c r="S7551">
        <v>2.7421160018456799E-5</v>
      </c>
      <c r="T7551">
        <v>1.2490259537858379E-4</v>
      </c>
    </row>
    <row r="7552" spans="1:20">
      <c r="A7552" s="10">
        <v>7546</v>
      </c>
      <c r="B7552" s="10">
        <v>1.5824594074591349E-4</v>
      </c>
      <c r="C7552" s="10">
        <v>2.194210247381072E-4</v>
      </c>
      <c r="D7552" s="10">
        <v>2.7371070650569328E-4</v>
      </c>
      <c r="E7552" s="10">
        <v>1.9518181329894401E-4</v>
      </c>
      <c r="F7552" s="10">
        <v>3.6224830436027929E-4</v>
      </c>
      <c r="G7552" s="10">
        <v>1.4507710441831429E-4</v>
      </c>
      <c r="H7552" s="10">
        <v>2.5432187482657588E-4</v>
      </c>
      <c r="I7552" s="10">
        <v>1.3406604644696299E-4</v>
      </c>
      <c r="J7552" s="10">
        <v>1.4392832719110281E-4</v>
      </c>
      <c r="K7552">
        <v>1.4235202773921909E-4</v>
      </c>
      <c r="L7552">
        <v>1.9751222356865171E-4</v>
      </c>
      <c r="M7552">
        <v>1.7174088015870569E-4</v>
      </c>
      <c r="N7552">
        <v>6.1678154203399969E-5</v>
      </c>
      <c r="O7552">
        <v>1.037610031194575E-4</v>
      </c>
      <c r="P7552">
        <v>2.6871446446519859E-4</v>
      </c>
      <c r="Q7552">
        <v>3.5168741647324721E-4</v>
      </c>
      <c r="R7552">
        <v>1.5592596107598589E-4</v>
      </c>
      <c r="S7552">
        <v>1.7607633293534339E-5</v>
      </c>
      <c r="T7552">
        <v>1.1073867428730239E-4</v>
      </c>
    </row>
    <row r="7553" spans="1:20">
      <c r="A7553" s="10">
        <v>7547</v>
      </c>
      <c r="B7553" s="10">
        <v>1.9091095432361739E-4</v>
      </c>
      <c r="C7553" s="10">
        <v>2.9204288245353928E-4</v>
      </c>
      <c r="D7553" s="10">
        <v>3.0893043425767719E-4</v>
      </c>
      <c r="E7553" s="10">
        <v>2.509855184760799E-4</v>
      </c>
      <c r="F7553" s="10">
        <v>4.5419403007236148E-4</v>
      </c>
      <c r="G7553" s="10">
        <v>2.3010384478156949E-4</v>
      </c>
      <c r="H7553" s="10">
        <v>4.0084384574901169E-4</v>
      </c>
      <c r="I7553" s="10">
        <v>1.4443604096926841E-4</v>
      </c>
      <c r="J7553" s="10">
        <v>2.4364406338034139E-4</v>
      </c>
      <c r="K7553">
        <v>1.24792974000369E-4</v>
      </c>
      <c r="L7553">
        <v>3.60091242494516E-4</v>
      </c>
      <c r="M7553">
        <v>1.4128179305830481E-4</v>
      </c>
      <c r="N7553">
        <v>1.0363585325157919E-4</v>
      </c>
      <c r="O7553">
        <v>9.5388102279369506E-5</v>
      </c>
      <c r="P7553">
        <v>4.150979773512111E-4</v>
      </c>
      <c r="Q7553">
        <v>3.412755159977539E-4</v>
      </c>
      <c r="R7553">
        <v>1.4252328876111531E-4</v>
      </c>
      <c r="S7553">
        <v>1.095799971974047E-5</v>
      </c>
      <c r="T7553">
        <v>5.4543961519130127E-5</v>
      </c>
    </row>
    <row r="7554" spans="1:20">
      <c r="A7554" s="10">
        <v>7548</v>
      </c>
      <c r="B7554" s="10">
        <v>1.328202194600161E-4</v>
      </c>
      <c r="C7554" s="10">
        <v>2.8711351514949812E-4</v>
      </c>
      <c r="D7554" s="10">
        <v>3.7962135106099773E-4</v>
      </c>
      <c r="E7554" s="10">
        <v>2.723529258511933E-4</v>
      </c>
      <c r="F7554" s="10">
        <v>3.149572687434724E-4</v>
      </c>
      <c r="G7554" s="10">
        <v>2.312905437081829E-4</v>
      </c>
      <c r="H7554" s="10">
        <v>4.6458499518094751E-4</v>
      </c>
      <c r="I7554" s="10">
        <v>1.4009225194208441E-4</v>
      </c>
      <c r="J7554" s="10">
        <v>3.6654987541040977E-4</v>
      </c>
      <c r="K7554">
        <v>1.2368597778098111E-4</v>
      </c>
      <c r="L7554">
        <v>3.933091979189255E-4</v>
      </c>
      <c r="M7554">
        <v>1.0524056938314679E-4</v>
      </c>
      <c r="N7554">
        <v>1.027159068680024E-4</v>
      </c>
      <c r="O7554">
        <v>9.3632893303104313E-5</v>
      </c>
      <c r="P7554">
        <v>4.8028876528471992E-4</v>
      </c>
      <c r="Q7554">
        <v>2.8280867827922132E-4</v>
      </c>
      <c r="R7554">
        <v>1.7757718198198509E-4</v>
      </c>
      <c r="S7554">
        <v>8.8471533559874804E-6</v>
      </c>
      <c r="T7554">
        <v>4.5166407037908642E-5</v>
      </c>
    </row>
    <row r="7555" spans="1:20">
      <c r="A7555" s="10">
        <v>7549</v>
      </c>
      <c r="B7555" s="10">
        <v>1.168961550760325E-4</v>
      </c>
      <c r="C7555" s="10">
        <v>3.1109464774146939E-4</v>
      </c>
      <c r="D7555" s="10">
        <v>3.9190028206159911E-4</v>
      </c>
      <c r="E7555" s="10">
        <v>2.010142492706123E-4</v>
      </c>
      <c r="F7555" s="10">
        <v>3.1280373324496681E-4</v>
      </c>
      <c r="G7555" s="10">
        <v>1.8450794195101181E-4</v>
      </c>
      <c r="H7555" s="10">
        <v>4.3573023448929712E-4</v>
      </c>
      <c r="I7555" s="10">
        <v>1.346090063524335E-4</v>
      </c>
      <c r="J7555" s="10">
        <v>3.6545659427685988E-4</v>
      </c>
      <c r="K7555">
        <v>8.4508912841848902E-5</v>
      </c>
      <c r="L7555">
        <v>3.7590009103310708E-4</v>
      </c>
      <c r="M7555">
        <v>1.192816013477856E-4</v>
      </c>
      <c r="N7555">
        <v>6.8358245729024299E-5</v>
      </c>
      <c r="O7555">
        <v>7.838509632965297E-5</v>
      </c>
      <c r="P7555">
        <v>4.5666960468550381E-4</v>
      </c>
      <c r="Q7555">
        <v>3.5214400869583792E-4</v>
      </c>
      <c r="R7555">
        <v>1.555343874729944E-4</v>
      </c>
      <c r="S7555">
        <v>8.3820071239952841E-6</v>
      </c>
      <c r="T7555">
        <v>8.5901963325438885E-5</v>
      </c>
    </row>
    <row r="7556" spans="1:20">
      <c r="A7556" s="10">
        <v>7550</v>
      </c>
      <c r="B7556" s="10">
        <v>1.212041593764268E-4</v>
      </c>
      <c r="C7556" s="10">
        <v>2.7927508965273359E-4</v>
      </c>
      <c r="D7556" s="10">
        <v>3.717128042937141E-4</v>
      </c>
      <c r="E7556" s="10">
        <v>1.193998480781127E-4</v>
      </c>
      <c r="F7556" s="10">
        <v>4.3706363406152102E-4</v>
      </c>
      <c r="G7556" s="10">
        <v>1.2351564236396279E-4</v>
      </c>
      <c r="H7556" s="10">
        <v>3.5921389641408699E-4</v>
      </c>
      <c r="I7556" s="10">
        <v>1.117053608842946E-4</v>
      </c>
      <c r="J7556" s="10">
        <v>3.1787410057468627E-4</v>
      </c>
      <c r="K7556">
        <v>9.333758683343275E-5</v>
      </c>
      <c r="L7556">
        <v>3.3763551453053979E-4</v>
      </c>
      <c r="M7556">
        <v>1.307892916180256E-4</v>
      </c>
      <c r="N7556">
        <v>4.5117519944668641E-5</v>
      </c>
      <c r="O7556">
        <v>7.9022885218511506E-5</v>
      </c>
      <c r="P7556">
        <v>3.8155531786127918E-4</v>
      </c>
      <c r="Q7556">
        <v>3.4307960387242568E-4</v>
      </c>
      <c r="R7556">
        <v>1.223980835014246E-4</v>
      </c>
      <c r="S7556">
        <v>6.5431635496804429E-6</v>
      </c>
      <c r="T7556">
        <v>1.185041647968014E-4</v>
      </c>
    </row>
    <row r="7557" spans="1:20">
      <c r="A7557" s="10">
        <v>7551</v>
      </c>
      <c r="B7557" s="10">
        <v>5.9066782058835402E-5</v>
      </c>
      <c r="C7557" s="10">
        <v>2.069365424004306E-4</v>
      </c>
      <c r="D7557" s="10">
        <v>2.6266015205075389E-4</v>
      </c>
      <c r="E7557" s="10">
        <v>9.1902512680574672E-5</v>
      </c>
      <c r="F7557" s="10">
        <v>2.8228084683889468E-4</v>
      </c>
      <c r="G7557" s="10">
        <v>1.099537083263194E-4</v>
      </c>
      <c r="H7557" s="10">
        <v>2.2773621368280531E-4</v>
      </c>
      <c r="I7557" s="10">
        <v>5.8847140231551591E-5</v>
      </c>
      <c r="J7557" s="10">
        <v>2.0722854815349769E-4</v>
      </c>
      <c r="K7557">
        <v>1.041138461202474E-4</v>
      </c>
      <c r="L7557">
        <v>2.4017340370926721E-4</v>
      </c>
      <c r="M7557">
        <v>1.7953772849081941E-4</v>
      </c>
      <c r="N7557">
        <v>2.5238050940742081E-5</v>
      </c>
      <c r="O7557">
        <v>8.8263718654555426E-5</v>
      </c>
      <c r="P7557">
        <v>2.5433916194393848E-4</v>
      </c>
      <c r="Q7557">
        <v>2.401236992625351E-4</v>
      </c>
      <c r="R7557">
        <v>8.0396972780777704E-5</v>
      </c>
      <c r="S7557">
        <v>5.5980313990742447E-6</v>
      </c>
      <c r="T7557">
        <v>8.299622176843714E-5</v>
      </c>
    </row>
    <row r="7558" spans="1:20">
      <c r="A7558" s="10">
        <v>7552</v>
      </c>
      <c r="B7558" s="10">
        <v>1.581410708581567E-5</v>
      </c>
      <c r="C7558" s="10">
        <v>1.034827112239751E-4</v>
      </c>
      <c r="D7558" s="10">
        <v>1.0818072789599691E-4</v>
      </c>
      <c r="E7558" s="10">
        <v>8.949980374454224E-5</v>
      </c>
      <c r="F7558" s="10">
        <v>8.4444565004696004E-5</v>
      </c>
      <c r="G7558" s="10">
        <v>7.8521544672926542E-5</v>
      </c>
      <c r="H7558" s="10">
        <v>8.5354846865213409E-5</v>
      </c>
      <c r="I7558" s="10">
        <v>2.785936438995624E-5</v>
      </c>
      <c r="J7558" s="10">
        <v>8.1894430589111376E-5</v>
      </c>
      <c r="K7558">
        <v>7.0152435027479157E-5</v>
      </c>
      <c r="L7558">
        <v>1.2403473138760979E-4</v>
      </c>
      <c r="M7558">
        <v>9.9519431665932512E-5</v>
      </c>
      <c r="N7558">
        <v>1.032783628836905E-5</v>
      </c>
      <c r="O7558">
        <v>7.226178403082917E-5</v>
      </c>
      <c r="P7558">
        <v>7.6913176129646526E-5</v>
      </c>
      <c r="Q7558">
        <v>1.052235102382233E-4</v>
      </c>
      <c r="R7558">
        <v>1.4259114352453879E-5</v>
      </c>
      <c r="S7558">
        <v>4.367575553428913E-6</v>
      </c>
      <c r="T7558">
        <v>7.7167746648590247E-5</v>
      </c>
    </row>
    <row r="7559" spans="1:20">
      <c r="A7559" s="10">
        <v>7553</v>
      </c>
      <c r="B7559" s="10">
        <v>1.4867657121502891E-5</v>
      </c>
      <c r="C7559" s="10">
        <v>8.1405401819170477E-5</v>
      </c>
      <c r="D7559" s="10">
        <v>7.3142548094733457E-5</v>
      </c>
      <c r="E7559" s="10">
        <v>4.7163738294544433E-5</v>
      </c>
      <c r="F7559" s="10">
        <v>2.324351968687742E-6</v>
      </c>
      <c r="G7559" s="10">
        <v>3.0130033075447571E-5</v>
      </c>
      <c r="H7559" s="10">
        <v>3.6658569039067982E-5</v>
      </c>
      <c r="I7559" s="10">
        <v>2.3278409951413521E-5</v>
      </c>
      <c r="J7559" s="10">
        <v>4.8835708887879498E-5</v>
      </c>
      <c r="K7559">
        <v>1.4493927530354759E-5</v>
      </c>
      <c r="L7559">
        <v>9.0016170427705165E-5</v>
      </c>
      <c r="M7559">
        <v>3.8774218619463643E-5</v>
      </c>
      <c r="N7559">
        <v>1.7289333652145991E-6</v>
      </c>
      <c r="O7559">
        <v>9.5693104105868423E-5</v>
      </c>
      <c r="P7559">
        <v>2.617711277891169E-6</v>
      </c>
      <c r="Q7559">
        <v>4.5482712000884801E-5</v>
      </c>
      <c r="R7559">
        <v>2.516469798161878E-6</v>
      </c>
      <c r="S7559">
        <v>9.4962748851810375E-6</v>
      </c>
      <c r="T7559">
        <v>6.2632997623363171E-5</v>
      </c>
    </row>
    <row r="7560" spans="1:20">
      <c r="A7560" s="10">
        <v>7554</v>
      </c>
      <c r="B7560" s="10">
        <v>6.5548099651740576E-6</v>
      </c>
      <c r="C7560" s="10">
        <v>8.0892115254251263E-5</v>
      </c>
      <c r="D7560" s="10">
        <v>6.9354321388610061E-5</v>
      </c>
      <c r="E7560" s="10">
        <v>3.5909335453482847E-5</v>
      </c>
      <c r="F7560" s="10">
        <v>0</v>
      </c>
      <c r="G7560" s="10">
        <v>4.1209655377655341E-5</v>
      </c>
      <c r="H7560" s="10">
        <v>4.3439024358573029E-5</v>
      </c>
      <c r="I7560" s="10">
        <v>1.41572408348182E-5</v>
      </c>
      <c r="J7560" s="10">
        <v>6.4885086721132608E-5</v>
      </c>
      <c r="K7560">
        <v>1.0907490337180221E-5</v>
      </c>
      <c r="L7560">
        <v>9.0224773626173318E-5</v>
      </c>
      <c r="M7560">
        <v>2.8664239278708991E-5</v>
      </c>
      <c r="N7560">
        <v>6.3208273283688474E-7</v>
      </c>
      <c r="O7560">
        <v>1.720705174430724E-5</v>
      </c>
      <c r="P7560">
        <v>2.1928281672943429E-6</v>
      </c>
      <c r="Q7560">
        <v>4.0693927741433052E-5</v>
      </c>
      <c r="R7560">
        <v>3.1471698762320609E-6</v>
      </c>
      <c r="S7560">
        <v>2.3914738315208191E-5</v>
      </c>
      <c r="T7560">
        <v>6.0726183006914372E-5</v>
      </c>
    </row>
    <row r="7561" spans="1:20">
      <c r="A7561" s="10">
        <v>7555</v>
      </c>
      <c r="B7561" s="10">
        <v>5.1887877266793015E-7</v>
      </c>
      <c r="C7561" s="10">
        <v>6.5695026057103714E-5</v>
      </c>
      <c r="D7561" s="10">
        <v>5.8831265533635363E-5</v>
      </c>
      <c r="E7561" s="10">
        <v>1.044822077588843E-5</v>
      </c>
      <c r="F7561" s="10">
        <v>0</v>
      </c>
      <c r="G7561" s="10">
        <v>2.9628038910306721E-5</v>
      </c>
      <c r="H7561" s="10">
        <v>3.9639917843754631E-5</v>
      </c>
      <c r="I7561" s="10">
        <v>7.3410844067681406E-6</v>
      </c>
      <c r="J7561" s="10">
        <v>6.7055669604154474E-5</v>
      </c>
      <c r="K7561">
        <v>5.8617682882881264E-6</v>
      </c>
      <c r="L7561">
        <v>5.4000541673289913E-5</v>
      </c>
      <c r="M7561">
        <v>1.6545950722655541E-5</v>
      </c>
      <c r="N7561">
        <v>9.9982238970223727E-7</v>
      </c>
      <c r="O7561">
        <v>2.0815182962930389E-6</v>
      </c>
      <c r="P7561">
        <v>7.3215089222059053E-6</v>
      </c>
      <c r="Q7561">
        <v>3.6660026368651482E-5</v>
      </c>
      <c r="R7561">
        <v>1.2638767089165359E-6</v>
      </c>
      <c r="S7561">
        <v>4.034456561348257E-5</v>
      </c>
      <c r="T7561">
        <v>7.4036948538869785E-5</v>
      </c>
    </row>
    <row r="7562" spans="1:20">
      <c r="A7562" s="10">
        <v>7556</v>
      </c>
      <c r="B7562" s="10">
        <v>1.6813798685451161E-8</v>
      </c>
      <c r="C7562" s="10">
        <v>3.1778191384334527E-5</v>
      </c>
      <c r="D7562" s="10">
        <v>2.1830292989733589E-5</v>
      </c>
      <c r="E7562" s="10">
        <v>2.1281964382572272E-6</v>
      </c>
      <c r="F7562" s="10">
        <v>0</v>
      </c>
      <c r="G7562" s="10">
        <v>1.5421704601556991E-5</v>
      </c>
      <c r="H7562" s="10">
        <v>2.5994272479714199E-5</v>
      </c>
      <c r="I7562" s="10">
        <v>1.8073760013543159E-6</v>
      </c>
      <c r="J7562" s="10">
        <v>4.7944556005218212E-5</v>
      </c>
      <c r="K7562">
        <v>1.021286784545335E-6</v>
      </c>
      <c r="L7562">
        <v>1.587295529967315E-6</v>
      </c>
      <c r="M7562">
        <v>6.7013723561312088E-6</v>
      </c>
      <c r="N7562">
        <v>6.4421545728236946E-10</v>
      </c>
      <c r="O7562">
        <v>4.6336660472810551E-7</v>
      </c>
      <c r="P7562">
        <v>7.4900486077913381E-6</v>
      </c>
      <c r="Q7562">
        <v>7.6217933569676518E-6</v>
      </c>
      <c r="R7562">
        <v>0</v>
      </c>
      <c r="S7562">
        <v>4.6715902777761268E-5</v>
      </c>
      <c r="T7562">
        <v>6.445728390477081E-5</v>
      </c>
    </row>
    <row r="7563" spans="1:20">
      <c r="A7563" s="10">
        <v>7557</v>
      </c>
      <c r="B7563" s="10">
        <v>0</v>
      </c>
      <c r="C7563" s="10">
        <v>1.320521996883954E-5</v>
      </c>
      <c r="D7563" s="10">
        <v>6.5670563083856182E-6</v>
      </c>
      <c r="E7563" s="10">
        <v>2.1281964382572272E-6</v>
      </c>
      <c r="F7563" s="10">
        <v>0</v>
      </c>
      <c r="G7563" s="10">
        <v>5.2306692802911872E-6</v>
      </c>
      <c r="H7563" s="10">
        <v>9.9490322990521682E-6</v>
      </c>
      <c r="I7563" s="10">
        <v>1.8137376616457201E-7</v>
      </c>
      <c r="J7563" s="10">
        <v>1.7441152494610311E-5</v>
      </c>
      <c r="K7563">
        <v>1.1085447408662971E-7</v>
      </c>
      <c r="L7563">
        <v>7.5063084356402667E-8</v>
      </c>
      <c r="M7563">
        <v>2.0421229715748562E-6</v>
      </c>
      <c r="N7563">
        <v>6.0842570965557115E-10</v>
      </c>
      <c r="O7563">
        <v>1.064179421920977E-8</v>
      </c>
      <c r="P7563">
        <v>7.395811364238193E-6</v>
      </c>
      <c r="Q7563">
        <v>0</v>
      </c>
      <c r="R7563">
        <v>0</v>
      </c>
      <c r="S7563">
        <v>5.0846815097145833E-5</v>
      </c>
      <c r="T7563">
        <v>6.3510046749123473E-5</v>
      </c>
    </row>
    <row r="7564" spans="1:20">
      <c r="A7564" s="10">
        <v>7558</v>
      </c>
      <c r="B7564" s="10">
        <v>0</v>
      </c>
      <c r="C7564" s="10">
        <v>6.8439405786567142E-6</v>
      </c>
      <c r="D7564" s="10">
        <v>2.6187790539321301E-6</v>
      </c>
      <c r="E7564" s="10">
        <v>7.9496831934900306E-7</v>
      </c>
      <c r="F7564" s="10">
        <v>0</v>
      </c>
      <c r="G7564" s="10">
        <v>9.3526246515689207E-7</v>
      </c>
      <c r="H7564" s="10">
        <v>2.6517862112178372E-6</v>
      </c>
      <c r="I7564" s="10">
        <v>1.155614948484053E-9</v>
      </c>
      <c r="J7564" s="10">
        <v>3.3144426200452981E-6</v>
      </c>
      <c r="K7564">
        <v>2.4088111885786491E-8</v>
      </c>
      <c r="L7564">
        <v>1.7322250236092919E-8</v>
      </c>
      <c r="M7564">
        <v>6.0239361585490492E-7</v>
      </c>
      <c r="N7564">
        <v>5.5474108821537363E-10</v>
      </c>
      <c r="O7564">
        <v>4.8347374039822274E-10</v>
      </c>
      <c r="P7564">
        <v>3.0518368873749368E-6</v>
      </c>
      <c r="Q7564">
        <v>0</v>
      </c>
      <c r="R7564">
        <v>0</v>
      </c>
      <c r="S7564">
        <v>5.0096660552710989E-5</v>
      </c>
      <c r="T7564">
        <v>5.3304174727659102E-5</v>
      </c>
    </row>
    <row r="7565" spans="1:20">
      <c r="A7565" s="10">
        <v>7559</v>
      </c>
      <c r="B7565" s="10">
        <v>0</v>
      </c>
      <c r="C7565" s="10">
        <v>1.1619467101814151E-6</v>
      </c>
      <c r="D7565" s="10">
        <v>7.2463450696139419E-7</v>
      </c>
      <c r="E7565" s="10">
        <v>8.2809199932187824E-9</v>
      </c>
      <c r="F7565" s="10">
        <v>0</v>
      </c>
      <c r="G7565" s="10">
        <v>5.893737472434137E-8</v>
      </c>
      <c r="H7565" s="10">
        <v>1.057339014092242E-6</v>
      </c>
      <c r="I7565" s="10">
        <v>0</v>
      </c>
      <c r="J7565" s="10">
        <v>1.283874347561692E-6</v>
      </c>
      <c r="K7565">
        <v>2.1138547165077939E-8</v>
      </c>
      <c r="L7565">
        <v>1.154816682406195E-9</v>
      </c>
      <c r="M7565">
        <v>9.5864713295308107E-8</v>
      </c>
      <c r="N7565">
        <v>6.8000520490916777E-10</v>
      </c>
      <c r="O7565">
        <v>0</v>
      </c>
      <c r="P7565">
        <v>3.4432838990572331E-8</v>
      </c>
      <c r="Q7565">
        <v>0</v>
      </c>
      <c r="R7565">
        <v>0</v>
      </c>
      <c r="S7565">
        <v>4.8380160703046791E-5</v>
      </c>
      <c r="T7565">
        <v>4.5743774281980917E-5</v>
      </c>
    </row>
    <row r="7566" spans="1:20">
      <c r="A7566" s="10">
        <v>7560</v>
      </c>
      <c r="B7566" s="10">
        <v>0</v>
      </c>
      <c r="C7566" s="10">
        <v>2.6891642670613989E-8</v>
      </c>
      <c r="D7566" s="10">
        <v>5.5165228368629597E-8</v>
      </c>
      <c r="E7566" s="10">
        <v>0</v>
      </c>
      <c r="F7566" s="10">
        <v>0</v>
      </c>
      <c r="G7566" s="10">
        <v>0</v>
      </c>
      <c r="H7566" s="10">
        <v>0</v>
      </c>
      <c r="I7566" s="10">
        <v>0</v>
      </c>
      <c r="J7566" s="10">
        <v>4.5479386661016469E-7</v>
      </c>
      <c r="K7566">
        <v>1.7205794204133209E-8</v>
      </c>
      <c r="L7566">
        <v>0</v>
      </c>
      <c r="M7566">
        <v>3.7685491935632162E-9</v>
      </c>
      <c r="N7566">
        <v>6.4421545728236946E-10</v>
      </c>
      <c r="O7566">
        <v>0</v>
      </c>
      <c r="P7566">
        <v>0</v>
      </c>
      <c r="Q7566">
        <v>0</v>
      </c>
      <c r="R7566">
        <v>0</v>
      </c>
      <c r="S7566">
        <v>3.5540555003461187E-5</v>
      </c>
      <c r="T7566">
        <v>3.7886869983498703E-5</v>
      </c>
    </row>
    <row r="7567" spans="1:20">
      <c r="A7567" s="10">
        <v>7561</v>
      </c>
      <c r="B7567" s="10">
        <v>0</v>
      </c>
      <c r="C7567" s="10">
        <v>4.3578476314757201E-7</v>
      </c>
      <c r="D7567" s="10">
        <v>2.1115876887513729E-9</v>
      </c>
      <c r="E7567" s="10">
        <v>0</v>
      </c>
      <c r="F7567" s="10">
        <v>0</v>
      </c>
      <c r="G7567" s="10">
        <v>2.2688616619460461E-7</v>
      </c>
      <c r="H7567" s="10">
        <v>0</v>
      </c>
      <c r="I7567" s="10">
        <v>0</v>
      </c>
      <c r="J7567" s="10">
        <v>2.08455436591096E-7</v>
      </c>
      <c r="K7567">
        <v>1.7205794204133209E-8</v>
      </c>
      <c r="L7567">
        <v>0</v>
      </c>
      <c r="M7567">
        <v>3.4326099511655811E-7</v>
      </c>
      <c r="N7567">
        <v>6.9790007872256687E-10</v>
      </c>
      <c r="O7567">
        <v>0</v>
      </c>
      <c r="P7567">
        <v>0</v>
      </c>
      <c r="Q7567">
        <v>0</v>
      </c>
      <c r="R7567">
        <v>0</v>
      </c>
      <c r="S7567">
        <v>3.2873109807026632E-5</v>
      </c>
      <c r="T7567">
        <v>3.5294054356821939E-5</v>
      </c>
    </row>
    <row r="7568" spans="1:20">
      <c r="A7568" s="10">
        <v>7562</v>
      </c>
      <c r="B7568" s="10">
        <v>0</v>
      </c>
      <c r="C7568" s="10">
        <v>4.8221007459846915E-7</v>
      </c>
      <c r="D7568" s="10">
        <v>0</v>
      </c>
      <c r="E7568" s="10">
        <v>0</v>
      </c>
      <c r="F7568" s="10">
        <v>0</v>
      </c>
      <c r="G7568" s="10">
        <v>2.255604540382088E-7</v>
      </c>
      <c r="H7568" s="10">
        <v>0</v>
      </c>
      <c r="I7568" s="10">
        <v>0</v>
      </c>
      <c r="J7568" s="10">
        <v>1.8331164834299521E-7</v>
      </c>
      <c r="K7568">
        <v>1.7205794204133209E-8</v>
      </c>
      <c r="L7568">
        <v>0</v>
      </c>
      <c r="M7568">
        <v>3.2696650622248469E-7</v>
      </c>
      <c r="N7568">
        <v>6.6211033109576856E-10</v>
      </c>
      <c r="O7568">
        <v>0</v>
      </c>
      <c r="P7568">
        <v>0</v>
      </c>
      <c r="Q7568">
        <v>0</v>
      </c>
      <c r="R7568">
        <v>0</v>
      </c>
      <c r="S7568">
        <v>3.6396499695331637E-5</v>
      </c>
      <c r="T7568">
        <v>2.3958918215339598E-5</v>
      </c>
    </row>
    <row r="7569" spans="1:20">
      <c r="A7569" s="10">
        <v>7563</v>
      </c>
      <c r="B7569" s="10">
        <v>0</v>
      </c>
      <c r="C7569" s="10">
        <v>2.9256705706791759E-7</v>
      </c>
      <c r="D7569" s="10">
        <v>2.3995314644901959E-11</v>
      </c>
      <c r="E7569" s="10">
        <v>0</v>
      </c>
      <c r="F7569" s="10">
        <v>0</v>
      </c>
      <c r="G7569" s="10">
        <v>1.7423645484059788E-8</v>
      </c>
      <c r="H7569" s="10">
        <v>0</v>
      </c>
      <c r="I7569" s="10">
        <v>0</v>
      </c>
      <c r="J7569" s="10">
        <v>1.9662583799639439E-7</v>
      </c>
      <c r="K7569">
        <v>1.6714200084015121E-8</v>
      </c>
      <c r="L7569">
        <v>0</v>
      </c>
      <c r="M7569">
        <v>0</v>
      </c>
      <c r="N7569">
        <v>6.4421545728236946E-10</v>
      </c>
      <c r="O7569">
        <v>0</v>
      </c>
      <c r="P7569">
        <v>0</v>
      </c>
      <c r="Q7569">
        <v>0</v>
      </c>
      <c r="R7569">
        <v>0</v>
      </c>
      <c r="S7569">
        <v>3.8138345080271547E-5</v>
      </c>
      <c r="T7569">
        <v>3.5404112943783837E-5</v>
      </c>
    </row>
    <row r="7570" spans="1:20">
      <c r="A7570" s="10">
        <v>7564</v>
      </c>
      <c r="B7570" s="10">
        <v>0</v>
      </c>
      <c r="C7570" s="10">
        <v>0</v>
      </c>
      <c r="D7570" s="10">
        <v>0</v>
      </c>
      <c r="E7570" s="10">
        <v>0</v>
      </c>
      <c r="F7570" s="10">
        <v>0</v>
      </c>
      <c r="G7570" s="10">
        <v>0</v>
      </c>
      <c r="H7570" s="10">
        <v>0</v>
      </c>
      <c r="I7570" s="10">
        <v>0</v>
      </c>
      <c r="J7570" s="10">
        <v>1.8241618072028879E-7</v>
      </c>
      <c r="K7570">
        <v>1.7205794204133209E-8</v>
      </c>
      <c r="L7570">
        <v>0</v>
      </c>
      <c r="M7570">
        <v>8.972736175150514E-9</v>
      </c>
      <c r="N7570">
        <v>7.3368982634936518E-10</v>
      </c>
      <c r="O7570">
        <v>0</v>
      </c>
      <c r="P7570">
        <v>0</v>
      </c>
      <c r="Q7570">
        <v>0</v>
      </c>
      <c r="R7570">
        <v>0</v>
      </c>
      <c r="S7570">
        <v>3.3636744618819371E-5</v>
      </c>
      <c r="T7570">
        <v>4.5477813159373643E-5</v>
      </c>
    </row>
    <row r="7571" spans="1:20">
      <c r="A7571" s="10">
        <v>7565</v>
      </c>
      <c r="B7571" s="10">
        <v>0</v>
      </c>
      <c r="C7571" s="10">
        <v>0</v>
      </c>
      <c r="D7571" s="10">
        <v>0</v>
      </c>
      <c r="E7571" s="10">
        <v>0</v>
      </c>
      <c r="F7571" s="10">
        <v>0</v>
      </c>
      <c r="G7571" s="10">
        <v>0</v>
      </c>
      <c r="H7571" s="10">
        <v>0</v>
      </c>
      <c r="I7571" s="10">
        <v>0</v>
      </c>
      <c r="J7571" s="10">
        <v>5.9572161847421518E-8</v>
      </c>
      <c r="K7571">
        <v>1.6714200084015121E-8</v>
      </c>
      <c r="L7571">
        <v>0</v>
      </c>
      <c r="M7571">
        <v>1.256183064521072E-8</v>
      </c>
      <c r="N7571">
        <v>6.8000520490916777E-10</v>
      </c>
      <c r="O7571">
        <v>0</v>
      </c>
      <c r="P7571">
        <v>0</v>
      </c>
      <c r="Q7571">
        <v>0</v>
      </c>
      <c r="R7571">
        <v>0</v>
      </c>
      <c r="S7571">
        <v>3.6969431938775808E-5</v>
      </c>
      <c r="T7571">
        <v>5.1770747294718437E-5</v>
      </c>
    </row>
    <row r="7572" spans="1:20">
      <c r="A7572" s="10">
        <v>7566</v>
      </c>
      <c r="B7572" s="10">
        <v>3.318252622922861E-8</v>
      </c>
      <c r="C7572" s="10">
        <v>9.4339736665313577E-9</v>
      </c>
      <c r="D7572" s="10">
        <v>9.6221211726056854E-10</v>
      </c>
      <c r="E7572" s="10">
        <v>3.6344037748015761E-9</v>
      </c>
      <c r="F7572" s="10">
        <v>0</v>
      </c>
      <c r="G7572" s="10">
        <v>8.0243462952131876E-9</v>
      </c>
      <c r="H7572" s="10">
        <v>1.4168641163749959E-9</v>
      </c>
      <c r="I7572" s="10">
        <v>9.3301461903231185E-9</v>
      </c>
      <c r="J7572" s="10">
        <v>7.5407799806862679E-9</v>
      </c>
      <c r="K7572">
        <v>1.0913389466621639E-8</v>
      </c>
      <c r="L7572">
        <v>3.4644500472185851E-10</v>
      </c>
      <c r="M7572">
        <v>5.8932931198388576E-9</v>
      </c>
      <c r="N7572">
        <v>1.057139670526555E-8</v>
      </c>
      <c r="O7572">
        <v>3.1250399596728898E-8</v>
      </c>
      <c r="P7572">
        <v>1.385468705699607E-7</v>
      </c>
      <c r="Q7572">
        <v>0</v>
      </c>
      <c r="R7572">
        <v>7.0985237438266913E-8</v>
      </c>
      <c r="S7572">
        <v>4.3184900943398558E-5</v>
      </c>
      <c r="T7572">
        <v>5.725206007572498E-5</v>
      </c>
    </row>
    <row r="7573" spans="1:20">
      <c r="A7573" s="10">
        <v>7567</v>
      </c>
      <c r="B7573" s="10">
        <v>2.8832141265677149E-5</v>
      </c>
      <c r="C7573" s="10">
        <v>1.100328934545531E-5</v>
      </c>
      <c r="D7573" s="10">
        <v>1.5202488343144341E-5</v>
      </c>
      <c r="E7573" s="10">
        <v>1.025403320204745E-5</v>
      </c>
      <c r="F7573" s="10">
        <v>1.331410201507962E-5</v>
      </c>
      <c r="G7573" s="10">
        <v>1.3337763687494841E-5</v>
      </c>
      <c r="H7573" s="10">
        <v>1.166021034675376E-5</v>
      </c>
      <c r="I7573" s="10">
        <v>1.7702829282860061E-5</v>
      </c>
      <c r="J7573" s="10">
        <v>1.3585370240467129E-5</v>
      </c>
      <c r="K7573">
        <v>1.2882002700340541E-5</v>
      </c>
      <c r="L7573">
        <v>9.2685009521579991E-6</v>
      </c>
      <c r="M7573">
        <v>1.4594131162494639E-5</v>
      </c>
      <c r="N7573">
        <v>1.9792117414265671E-5</v>
      </c>
      <c r="O7573">
        <v>2.058098801448497E-5</v>
      </c>
      <c r="P7573">
        <v>1.110903059843468E-5</v>
      </c>
      <c r="Q7573">
        <v>9.9961092280850446E-6</v>
      </c>
      <c r="R7573">
        <v>2.799253168190354E-5</v>
      </c>
      <c r="S7573">
        <v>4.9387241479258857E-5</v>
      </c>
      <c r="T7573">
        <v>5.6140135346432732E-5</v>
      </c>
    </row>
    <row r="7574" spans="1:20">
      <c r="A7574" s="10">
        <v>7568</v>
      </c>
      <c r="B7574" s="10">
        <v>1.6998865447702719E-4</v>
      </c>
      <c r="C7574" s="10">
        <v>8.1650617248431653E-5</v>
      </c>
      <c r="D7574" s="10">
        <v>1.2636750272363611E-4</v>
      </c>
      <c r="E7574" s="10">
        <v>7.4593296662193572E-5</v>
      </c>
      <c r="F7574" s="10">
        <v>1.17914787648724E-4</v>
      </c>
      <c r="G7574" s="10">
        <v>8.4244690452012908E-5</v>
      </c>
      <c r="H7574" s="10">
        <v>1.042140416897072E-4</v>
      </c>
      <c r="I7574" s="10">
        <v>1.171039157879272E-4</v>
      </c>
      <c r="J7574" s="10">
        <v>9.782046247032413E-5</v>
      </c>
      <c r="K7574">
        <v>1.085464151129692E-4</v>
      </c>
      <c r="L7574">
        <v>9.7232807533772361E-5</v>
      </c>
      <c r="M7574">
        <v>1.186138090470445E-4</v>
      </c>
      <c r="N7574">
        <v>1.6277831501991671E-4</v>
      </c>
      <c r="O7574">
        <v>1.5113588960661141E-4</v>
      </c>
      <c r="P7574">
        <v>1.0727705029160931E-4</v>
      </c>
      <c r="Q7574">
        <v>7.7059476378841466E-5</v>
      </c>
      <c r="R7574">
        <v>1.7142369964697011E-4</v>
      </c>
      <c r="S7574">
        <v>4.9262646644507421E-5</v>
      </c>
      <c r="T7574">
        <v>7.7666930582594257E-5</v>
      </c>
    </row>
    <row r="7575" spans="1:20">
      <c r="A7575" s="10">
        <v>7569</v>
      </c>
      <c r="B7575" s="10">
        <v>3.1707690896292631E-4</v>
      </c>
      <c r="C7575" s="10">
        <v>2.0748383988573391E-4</v>
      </c>
      <c r="D7575" s="10">
        <v>2.93599950107154E-4</v>
      </c>
      <c r="E7575" s="10">
        <v>2.0392373900895199E-4</v>
      </c>
      <c r="F7575" s="10">
        <v>2.710157067689835E-4</v>
      </c>
      <c r="G7575" s="10">
        <v>1.8396989314990329E-4</v>
      </c>
      <c r="H7575" s="10">
        <v>2.5862078015844559E-4</v>
      </c>
      <c r="I7575" s="10">
        <v>2.6342789501016477E-4</v>
      </c>
      <c r="J7575" s="10">
        <v>2.2428294111237991E-4</v>
      </c>
      <c r="K7575">
        <v>2.7839159370082582E-4</v>
      </c>
      <c r="L7575">
        <v>2.295286788462687E-4</v>
      </c>
      <c r="M7575">
        <v>2.6811120265111547E-4</v>
      </c>
      <c r="N7575">
        <v>3.3690660809926841E-4</v>
      </c>
      <c r="O7575">
        <v>3.2060250585215478E-4</v>
      </c>
      <c r="P7575">
        <v>2.7595641540678948E-4</v>
      </c>
      <c r="Q7575">
        <v>1.9666412423703089E-4</v>
      </c>
      <c r="R7575">
        <v>3.257422249258263E-4</v>
      </c>
      <c r="S7575">
        <v>3.7902472975452292E-5</v>
      </c>
      <c r="T7575">
        <v>6.3211195334419662E-5</v>
      </c>
    </row>
    <row r="7576" spans="1:20">
      <c r="A7576" s="10">
        <v>7570</v>
      </c>
      <c r="B7576" s="10">
        <v>4.0854572937017272E-4</v>
      </c>
      <c r="C7576" s="10">
        <v>3.0979870926092258E-4</v>
      </c>
      <c r="D7576" s="10">
        <v>3.7198159740883482E-4</v>
      </c>
      <c r="E7576" s="10">
        <v>4.2706185769605817E-4</v>
      </c>
      <c r="F7576" s="10">
        <v>4.2980883683461278E-4</v>
      </c>
      <c r="G7576" s="10">
        <v>2.7709762775056807E-4</v>
      </c>
      <c r="H7576" s="10">
        <v>3.7307310695656288E-4</v>
      </c>
      <c r="I7576" s="10">
        <v>3.8465359897107878E-4</v>
      </c>
      <c r="J7576" s="10">
        <v>3.2199816492859231E-4</v>
      </c>
      <c r="K7576">
        <v>3.8852923753135231E-4</v>
      </c>
      <c r="L7576">
        <v>3.1789988508592888E-4</v>
      </c>
      <c r="M7576">
        <v>3.5223240332675471E-4</v>
      </c>
      <c r="N7576">
        <v>4.4568976969684449E-4</v>
      </c>
      <c r="O7576">
        <v>3.4281208026450518E-4</v>
      </c>
      <c r="P7576">
        <v>3.8186707097324522E-4</v>
      </c>
      <c r="Q7576">
        <v>3.4819108675377428E-4</v>
      </c>
      <c r="R7576">
        <v>4.017336607557215E-4</v>
      </c>
      <c r="S7576">
        <v>3.3173065049537563E-5</v>
      </c>
      <c r="T7576">
        <v>2.7955187764040619E-5</v>
      </c>
    </row>
    <row r="7577" spans="1:20">
      <c r="A7577" s="10">
        <v>7571</v>
      </c>
      <c r="B7577" s="10">
        <v>4.2584408071649022E-4</v>
      </c>
      <c r="C7577" s="10">
        <v>3.8677567726635341E-4</v>
      </c>
      <c r="D7577" s="10">
        <v>4.2783897422769379E-4</v>
      </c>
      <c r="E7577" s="10">
        <v>5.6549047783169954E-4</v>
      </c>
      <c r="F7577" s="10">
        <v>5.1685035817479398E-4</v>
      </c>
      <c r="G7577" s="10">
        <v>3.5616226840017007E-4</v>
      </c>
      <c r="H7577" s="10">
        <v>4.3738479006293632E-4</v>
      </c>
      <c r="I7577" s="10">
        <v>4.5301992377526389E-4</v>
      </c>
      <c r="J7577" s="10">
        <v>3.8995558221128091E-4</v>
      </c>
      <c r="K7577">
        <v>4.4636188147396402E-4</v>
      </c>
      <c r="L7577">
        <v>3.791716289535297E-4</v>
      </c>
      <c r="M7577">
        <v>3.8995558793251142E-4</v>
      </c>
      <c r="N7577">
        <v>5.0735735697725771E-4</v>
      </c>
      <c r="O7577">
        <v>3.9013342848122649E-4</v>
      </c>
      <c r="P7577">
        <v>4.5485852796733401E-4</v>
      </c>
      <c r="Q7577">
        <v>4.280804077552605E-4</v>
      </c>
      <c r="R7577">
        <v>3.9464085534442862E-4</v>
      </c>
      <c r="S7577">
        <v>3.4665739808203381E-5</v>
      </c>
      <c r="T7577">
        <v>2.0504748203326198E-5</v>
      </c>
    </row>
    <row r="7578" spans="1:20">
      <c r="A7578" s="10">
        <v>7572</v>
      </c>
      <c r="B7578" s="10">
        <v>4.134035016167758E-4</v>
      </c>
      <c r="C7578" s="10">
        <v>4.0135035194832072E-4</v>
      </c>
      <c r="D7578" s="10">
        <v>4.4967933505156958E-4</v>
      </c>
      <c r="E7578" s="10">
        <v>5.9159125907493667E-4</v>
      </c>
      <c r="F7578" s="10">
        <v>5.3809633913958778E-4</v>
      </c>
      <c r="G7578" s="10">
        <v>3.8216875524975217E-4</v>
      </c>
      <c r="H7578" s="10">
        <v>4.5140607944220689E-4</v>
      </c>
      <c r="I7578" s="10">
        <v>4.5834271078479911E-4</v>
      </c>
      <c r="J7578" s="10">
        <v>3.8957214533173181E-4</v>
      </c>
      <c r="K7578">
        <v>4.6577022626372733E-4</v>
      </c>
      <c r="L7578">
        <v>3.9152867268757452E-4</v>
      </c>
      <c r="M7578">
        <v>3.8504442180164881E-4</v>
      </c>
      <c r="N7578">
        <v>5.1897024875961848E-4</v>
      </c>
      <c r="O7578">
        <v>4.0725955907683109E-4</v>
      </c>
      <c r="P7578">
        <v>4.7050965778592889E-4</v>
      </c>
      <c r="Q7578">
        <v>4.6733859768468221E-4</v>
      </c>
      <c r="R7578">
        <v>3.7142026520531991E-4</v>
      </c>
      <c r="S7578">
        <v>2.6809820589321181E-5</v>
      </c>
      <c r="T7578">
        <v>2.690941271537888E-5</v>
      </c>
    </row>
    <row r="7579" spans="1:20">
      <c r="A7579" s="10">
        <v>7573</v>
      </c>
      <c r="B7579" s="10">
        <v>2.9158602184403541E-4</v>
      </c>
      <c r="C7579" s="10">
        <v>3.7639297389197159E-4</v>
      </c>
      <c r="D7579" s="10">
        <v>4.3935898741553491E-4</v>
      </c>
      <c r="E7579" s="10">
        <v>5.3643224652182855E-4</v>
      </c>
      <c r="F7579" s="10">
        <v>5.0400948352361744E-4</v>
      </c>
      <c r="G7579" s="10">
        <v>3.5289225259114532E-4</v>
      </c>
      <c r="H7579" s="10">
        <v>4.2085737018723477E-4</v>
      </c>
      <c r="I7579" s="10">
        <v>4.0566658760208212E-4</v>
      </c>
      <c r="J7579" s="10">
        <v>3.5116141630804517E-4</v>
      </c>
      <c r="K7579">
        <v>4.3633671655342467E-4</v>
      </c>
      <c r="L7579">
        <v>3.7277670165782858E-4</v>
      </c>
      <c r="M7579">
        <v>3.9848378066114747E-4</v>
      </c>
      <c r="N7579">
        <v>4.8878594509075071E-4</v>
      </c>
      <c r="O7579">
        <v>4.1278811782741192E-4</v>
      </c>
      <c r="P7579">
        <v>4.4145772009587412E-4</v>
      </c>
      <c r="Q7579">
        <v>4.4636710394749821E-4</v>
      </c>
      <c r="R7579">
        <v>3.492205852519242E-4</v>
      </c>
      <c r="S7579">
        <v>2.5309180749635272E-5</v>
      </c>
      <c r="T7579">
        <v>2.232429865176837E-5</v>
      </c>
    </row>
    <row r="7580" spans="1:20">
      <c r="A7580" s="10">
        <v>7574</v>
      </c>
      <c r="B7580" s="10">
        <v>2.5141231812139621E-4</v>
      </c>
      <c r="C7580" s="10">
        <v>3.2005069910509201E-4</v>
      </c>
      <c r="D7580" s="10">
        <v>3.6651479946262758E-4</v>
      </c>
      <c r="E7580" s="10">
        <v>4.556901827442257E-4</v>
      </c>
      <c r="F7580" s="10">
        <v>4.0822172434766481E-4</v>
      </c>
      <c r="G7580" s="10">
        <v>2.8898450175211121E-4</v>
      </c>
      <c r="H7580" s="10">
        <v>3.4385853362255912E-4</v>
      </c>
      <c r="I7580" s="10">
        <v>3.3992380919084238E-4</v>
      </c>
      <c r="J7580" s="10">
        <v>2.880527217311847E-4</v>
      </c>
      <c r="K7580">
        <v>3.6600670543990581E-4</v>
      </c>
      <c r="L7580">
        <v>3.1361697315026351E-4</v>
      </c>
      <c r="M7580">
        <v>3.5766930001559171E-4</v>
      </c>
      <c r="N7580">
        <v>4.090821748890117E-4</v>
      </c>
      <c r="O7580">
        <v>3.9174861540437669E-4</v>
      </c>
      <c r="P7580">
        <v>3.7129310857017718E-4</v>
      </c>
      <c r="Q7580">
        <v>3.625049144369329E-4</v>
      </c>
      <c r="R7580">
        <v>2.6440840583386271E-4</v>
      </c>
      <c r="S7580">
        <v>2.20733893869833E-5</v>
      </c>
      <c r="T7580">
        <v>2.188354594054172E-5</v>
      </c>
    </row>
    <row r="7581" spans="1:20">
      <c r="A7581" s="10">
        <v>7575</v>
      </c>
      <c r="B7581" s="10">
        <v>1.7585068648401161E-4</v>
      </c>
      <c r="C7581" s="10">
        <v>2.1294532666405659E-4</v>
      </c>
      <c r="D7581" s="10">
        <v>2.4299812488272869E-4</v>
      </c>
      <c r="E7581" s="10">
        <v>2.8222769291755132E-4</v>
      </c>
      <c r="F7581" s="10">
        <v>2.5793515421346138E-4</v>
      </c>
      <c r="G7581" s="10">
        <v>1.9166191276256291E-4</v>
      </c>
      <c r="H7581" s="10">
        <v>2.1589007117513281E-4</v>
      </c>
      <c r="I7581" s="10">
        <v>2.3086673930457761E-4</v>
      </c>
      <c r="J7581" s="10">
        <v>1.7583818278435221E-4</v>
      </c>
      <c r="K7581">
        <v>2.362635384180367E-4</v>
      </c>
      <c r="L7581">
        <v>2.20992923514306E-4</v>
      </c>
      <c r="M7581">
        <v>2.4702148076120411E-4</v>
      </c>
      <c r="N7581">
        <v>2.7602980424010632E-4</v>
      </c>
      <c r="O7581">
        <v>2.8693973237436617E-4</v>
      </c>
      <c r="P7581">
        <v>2.4454483150580439E-4</v>
      </c>
      <c r="Q7581">
        <v>2.29913547029234E-4</v>
      </c>
      <c r="R7581">
        <v>1.3399050704265879E-4</v>
      </c>
      <c r="S7581">
        <v>2.4081796877480129E-5</v>
      </c>
      <c r="T7581">
        <v>8.9521274139810789E-6</v>
      </c>
    </row>
    <row r="7582" spans="1:20">
      <c r="A7582" s="10">
        <v>7576</v>
      </c>
      <c r="B7582" s="10">
        <v>6.1346492080380829E-5</v>
      </c>
      <c r="C7582" s="10">
        <v>9.638255986281213E-5</v>
      </c>
      <c r="D7582" s="10">
        <v>9.1967158577786179E-5</v>
      </c>
      <c r="E7582" s="10">
        <v>1.1533704470899531E-4</v>
      </c>
      <c r="F7582" s="10">
        <v>7.5092558258197325E-5</v>
      </c>
      <c r="G7582" s="10">
        <v>8.0048671330306358E-5</v>
      </c>
      <c r="H7582" s="10">
        <v>7.7758386163108783E-5</v>
      </c>
      <c r="I7582" s="10">
        <v>8.3890438556219726E-5</v>
      </c>
      <c r="J7582" s="10">
        <v>7.0252704636394227E-5</v>
      </c>
      <c r="K7582">
        <v>1.017136746983299E-4</v>
      </c>
      <c r="L7582">
        <v>1.1628013736525219E-4</v>
      </c>
      <c r="M7582">
        <v>9.9484498112181789E-5</v>
      </c>
      <c r="N7582">
        <v>1.0288431776231949E-4</v>
      </c>
      <c r="O7582">
        <v>1.262138682328892E-4</v>
      </c>
      <c r="P7582">
        <v>6.8539698669911533E-5</v>
      </c>
      <c r="Q7582">
        <v>9.8985370549486916E-5</v>
      </c>
      <c r="R7582">
        <v>2.6088048683812141E-5</v>
      </c>
      <c r="S7582">
        <v>2.6027716852404849E-5</v>
      </c>
      <c r="T7582">
        <v>8.1407367449161984E-6</v>
      </c>
    </row>
    <row r="7583" spans="1:20">
      <c r="A7583" s="10">
        <v>7577</v>
      </c>
      <c r="B7583" s="10">
        <v>1.8256540061991919E-5</v>
      </c>
      <c r="C7583" s="10">
        <v>8.3985170971442736E-5</v>
      </c>
      <c r="D7583" s="10">
        <v>6.8675839469836678E-5</v>
      </c>
      <c r="E7583" s="10">
        <v>5.504711662169987E-5</v>
      </c>
      <c r="F7583" s="10">
        <v>1.936532839875773E-6</v>
      </c>
      <c r="G7583" s="10">
        <v>3.4674497645654943E-5</v>
      </c>
      <c r="H7583" s="10">
        <v>3.5074123235705017E-5</v>
      </c>
      <c r="I7583" s="10">
        <v>3.5690972673907413E-5</v>
      </c>
      <c r="J7583" s="10">
        <v>4.5941168709824363E-5</v>
      </c>
      <c r="K7583">
        <v>2.8764056837525759E-5</v>
      </c>
      <c r="L7583">
        <v>8.9917144897188825E-5</v>
      </c>
      <c r="M7583">
        <v>4.5751306110058487E-5</v>
      </c>
      <c r="N7583">
        <v>9.2156721177255219E-6</v>
      </c>
      <c r="O7583">
        <v>1.3356486835526801E-4</v>
      </c>
      <c r="P7583">
        <v>2.3497694229040041E-6</v>
      </c>
      <c r="Q7583">
        <v>4.498059802912376E-5</v>
      </c>
      <c r="R7583">
        <v>3.4275907818706871E-6</v>
      </c>
      <c r="S7583">
        <v>2.85528800636209E-5</v>
      </c>
      <c r="T7583">
        <v>3.289447157091375E-6</v>
      </c>
    </row>
    <row r="7584" spans="1:20">
      <c r="A7584" s="10">
        <v>7578</v>
      </c>
      <c r="B7584" s="10">
        <v>1.987981960191771E-5</v>
      </c>
      <c r="C7584" s="10">
        <v>9.0700618551293189E-5</v>
      </c>
      <c r="D7584" s="10">
        <v>6.9535998914029609E-5</v>
      </c>
      <c r="E7584" s="10">
        <v>7.1944678906195843E-5</v>
      </c>
      <c r="F7584" s="10">
        <v>0</v>
      </c>
      <c r="G7584" s="10">
        <v>5.8077195861036468E-5</v>
      </c>
      <c r="H7584" s="10">
        <v>4.2551079784088217E-5</v>
      </c>
      <c r="I7584" s="10">
        <v>4.1854101206199918E-5</v>
      </c>
      <c r="J7584" s="10">
        <v>6.5885439523889205E-5</v>
      </c>
      <c r="K7584">
        <v>2.8961284398517139E-5</v>
      </c>
      <c r="L7584">
        <v>8.4030683386751207E-5</v>
      </c>
      <c r="M7584">
        <v>5.2783749999212311E-5</v>
      </c>
      <c r="N7584">
        <v>6.3299179242660543E-6</v>
      </c>
      <c r="O7584">
        <v>1.374309857279085E-4</v>
      </c>
      <c r="P7584">
        <v>2.2000771860292001E-6</v>
      </c>
      <c r="Q7584">
        <v>4.2414053278746057E-5</v>
      </c>
      <c r="R7584">
        <v>3.2122837357403111E-6</v>
      </c>
      <c r="S7584">
        <v>4.5668277965129813E-5</v>
      </c>
      <c r="T7584">
        <v>2.185230029874721E-6</v>
      </c>
    </row>
    <row r="7585" spans="1:20">
      <c r="A7585" s="10">
        <v>7579</v>
      </c>
      <c r="B7585" s="10">
        <v>1.7600659737755729E-5</v>
      </c>
      <c r="C7585" s="10">
        <v>8.9005978620056823E-5</v>
      </c>
      <c r="D7585" s="10">
        <v>6.3961117072418782E-5</v>
      </c>
      <c r="E7585" s="10">
        <v>6.1556218769591816E-5</v>
      </c>
      <c r="F7585" s="10">
        <v>0</v>
      </c>
      <c r="G7585" s="10">
        <v>5.4500117655409968E-5</v>
      </c>
      <c r="H7585" s="10">
        <v>4.2307908396491661E-5</v>
      </c>
      <c r="I7585" s="10">
        <v>4.3564851908155427E-5</v>
      </c>
      <c r="J7585" s="10">
        <v>7.7252020088814196E-5</v>
      </c>
      <c r="K7585">
        <v>2.1498148263944331E-5</v>
      </c>
      <c r="L7585">
        <v>6.4666832737832365E-5</v>
      </c>
      <c r="M7585">
        <v>5.3989239796164643E-5</v>
      </c>
      <c r="N7585">
        <v>8.97997873472924E-6</v>
      </c>
      <c r="O7585">
        <v>1.2898226949041301E-4</v>
      </c>
      <c r="P7585">
        <v>7.3233211768896196E-6</v>
      </c>
      <c r="Q7585">
        <v>4.0806992872278502E-5</v>
      </c>
      <c r="R7585">
        <v>5.8352035636239024E-6</v>
      </c>
      <c r="S7585">
        <v>4.3894782733901678E-5</v>
      </c>
      <c r="T7585">
        <v>5.2689927693232839E-6</v>
      </c>
    </row>
    <row r="7586" spans="1:20">
      <c r="A7586" s="10">
        <v>7580</v>
      </c>
      <c r="B7586" s="10">
        <v>7.4581312995499208E-6</v>
      </c>
      <c r="C7586" s="10">
        <v>5.2808920977913182E-5</v>
      </c>
      <c r="D7586" s="10">
        <v>2.8462103654102801E-5</v>
      </c>
      <c r="E7586" s="10">
        <v>3.1488382294658712E-5</v>
      </c>
      <c r="F7586" s="10">
        <v>0</v>
      </c>
      <c r="G7586" s="10">
        <v>4.0040852618215989E-5</v>
      </c>
      <c r="H7586" s="10">
        <v>2.8941529033412431E-5</v>
      </c>
      <c r="I7586" s="10">
        <v>2.9946170974891371E-5</v>
      </c>
      <c r="J7586" s="10">
        <v>5.8784159765414777E-5</v>
      </c>
      <c r="K7586">
        <v>1.20197220339474E-5</v>
      </c>
      <c r="L7586">
        <v>7.7682641648355826E-6</v>
      </c>
      <c r="M7586">
        <v>3.4313719827554959E-5</v>
      </c>
      <c r="N7586">
        <v>8.1525376644714786E-6</v>
      </c>
      <c r="O7586">
        <v>9.1669555059317688E-5</v>
      </c>
      <c r="P7586">
        <v>7.4864240984239086E-6</v>
      </c>
      <c r="Q7586">
        <v>1.8945062595339159E-5</v>
      </c>
      <c r="R7586">
        <v>5.4417377630056758E-6</v>
      </c>
      <c r="S7586">
        <v>2.9706756738463758E-5</v>
      </c>
      <c r="T7586">
        <v>1.002215155579263E-5</v>
      </c>
    </row>
    <row r="7587" spans="1:20">
      <c r="A7587" s="10">
        <v>7581</v>
      </c>
      <c r="B7587" s="10">
        <v>8.2560696780472667E-7</v>
      </c>
      <c r="C7587" s="10">
        <v>2.0474416400386469E-5</v>
      </c>
      <c r="D7587" s="10">
        <v>1.181810758155757E-5</v>
      </c>
      <c r="E7587" s="10">
        <v>1.138304463290069E-5</v>
      </c>
      <c r="F7587" s="10">
        <v>0</v>
      </c>
      <c r="G7587" s="10">
        <v>2.347736043015523E-5</v>
      </c>
      <c r="H7587" s="10">
        <v>1.271704929115787E-5</v>
      </c>
      <c r="I7587" s="10">
        <v>1.7927961853567669E-5</v>
      </c>
      <c r="J7587" s="10">
        <v>2.3875591653417679E-5</v>
      </c>
      <c r="K7587">
        <v>8.9288240037049007E-6</v>
      </c>
      <c r="L7587">
        <v>5.5431200755497358E-8</v>
      </c>
      <c r="M7587">
        <v>1.9526455902531902E-5</v>
      </c>
      <c r="N7587">
        <v>5.3515514882660826E-6</v>
      </c>
      <c r="O7587">
        <v>3.2599334039287012E-5</v>
      </c>
      <c r="P7587">
        <v>7.4773628250053379E-6</v>
      </c>
      <c r="Q7587">
        <v>1.0194692995406179E-5</v>
      </c>
      <c r="R7587">
        <v>1.3373384991309711E-6</v>
      </c>
      <c r="S7587">
        <v>2.416408200100028E-5</v>
      </c>
      <c r="T7587">
        <v>1.0497634613414159E-5</v>
      </c>
    </row>
    <row r="7588" spans="1:20">
      <c r="A7588" s="10">
        <v>7582</v>
      </c>
      <c r="B7588" s="10">
        <v>8.4810778663378621E-8</v>
      </c>
      <c r="C7588" s="10">
        <v>1.1335282879285581E-5</v>
      </c>
      <c r="D7588" s="10">
        <v>4.4956997640507546E-6</v>
      </c>
      <c r="E7588" s="10">
        <v>1.9115123651013349E-6</v>
      </c>
      <c r="F7588" s="10">
        <v>0</v>
      </c>
      <c r="G7588" s="10">
        <v>6.7409745442808536E-6</v>
      </c>
      <c r="H7588" s="10">
        <v>3.8976869193388848E-6</v>
      </c>
      <c r="I7588" s="10">
        <v>5.0905372952636188E-6</v>
      </c>
      <c r="J7588" s="10">
        <v>9.2250131893725463E-6</v>
      </c>
      <c r="K7588">
        <v>4.514308805044436E-6</v>
      </c>
      <c r="L7588">
        <v>6.928900094437169E-8</v>
      </c>
      <c r="M7588">
        <v>7.5595239466489861E-6</v>
      </c>
      <c r="N7588">
        <v>1.0616312838537179E-6</v>
      </c>
      <c r="O7588">
        <v>8.8113253031454786E-6</v>
      </c>
      <c r="P7588">
        <v>4.0014583416412473E-6</v>
      </c>
      <c r="Q7588">
        <v>0</v>
      </c>
      <c r="R7588">
        <v>8.5148893203095551E-8</v>
      </c>
      <c r="S7588">
        <v>2.9752582097007449E-5</v>
      </c>
      <c r="T7588">
        <v>7.8390221188779511E-6</v>
      </c>
    </row>
    <row r="7589" spans="1:20">
      <c r="A7589" s="10">
        <v>7583</v>
      </c>
      <c r="B7589" s="10">
        <v>0</v>
      </c>
      <c r="C7589" s="10">
        <v>5.1855233397179492E-6</v>
      </c>
      <c r="D7589" s="10">
        <v>1.3411461261328601E-6</v>
      </c>
      <c r="E7589" s="10">
        <v>1.6561839986437562E-8</v>
      </c>
      <c r="F7589" s="10">
        <v>0</v>
      </c>
      <c r="G7589" s="10">
        <v>7.965475206096666E-7</v>
      </c>
      <c r="H7589" s="10">
        <v>1.225104059965843E-6</v>
      </c>
      <c r="I7589" s="10">
        <v>1.31391686220214E-6</v>
      </c>
      <c r="J7589" s="10">
        <v>2.5629119917138972E-6</v>
      </c>
      <c r="K7589">
        <v>6.7299235044166759E-7</v>
      </c>
      <c r="L7589">
        <v>0</v>
      </c>
      <c r="M7589">
        <v>1.970883035438631E-6</v>
      </c>
      <c r="N7589">
        <v>2.559861699006748E-8</v>
      </c>
      <c r="O7589">
        <v>8.6249056181470748E-7</v>
      </c>
      <c r="P7589">
        <v>5.9804404562572993E-8</v>
      </c>
      <c r="Q7589">
        <v>0</v>
      </c>
      <c r="R7589">
        <v>0</v>
      </c>
      <c r="S7589">
        <v>4.6425859034710218E-5</v>
      </c>
      <c r="T7589">
        <v>3.3700621613356088E-6</v>
      </c>
    </row>
    <row r="7590" spans="1:20">
      <c r="A7590" s="10">
        <v>7584</v>
      </c>
      <c r="B7590" s="10">
        <v>0</v>
      </c>
      <c r="C7590" s="10">
        <v>6.0300347929806741E-7</v>
      </c>
      <c r="D7590" s="10">
        <v>4.5895838321303968E-7</v>
      </c>
      <c r="E7590" s="10">
        <v>0</v>
      </c>
      <c r="F7590" s="10">
        <v>0</v>
      </c>
      <c r="G7590" s="10">
        <v>3.7801735202373193E-8</v>
      </c>
      <c r="H7590" s="10">
        <v>8.5845296462720329E-9</v>
      </c>
      <c r="I7590" s="10">
        <v>1.876949799327798E-7</v>
      </c>
      <c r="J7590" s="10">
        <v>5.5096708928884209E-7</v>
      </c>
      <c r="K7590">
        <v>1.76973883242513E-8</v>
      </c>
      <c r="L7590">
        <v>0</v>
      </c>
      <c r="M7590">
        <v>2.4130917760002788E-7</v>
      </c>
      <c r="N7590">
        <v>5.7263596202877274E-10</v>
      </c>
      <c r="O7590">
        <v>1.474930653867634E-7</v>
      </c>
      <c r="P7590">
        <v>0</v>
      </c>
      <c r="Q7590">
        <v>0</v>
      </c>
      <c r="R7590">
        <v>0</v>
      </c>
      <c r="S7590">
        <v>6.5619701413191644E-5</v>
      </c>
      <c r="T7590">
        <v>4.4148547621271429E-7</v>
      </c>
    </row>
    <row r="7591" spans="1:20">
      <c r="A7591" s="10">
        <v>7585</v>
      </c>
      <c r="B7591" s="10">
        <v>0</v>
      </c>
      <c r="C7591" s="10">
        <v>4.3534678851124281E-7</v>
      </c>
      <c r="D7591" s="10">
        <v>1.516983791850702E-7</v>
      </c>
      <c r="E7591" s="10">
        <v>0</v>
      </c>
      <c r="F7591" s="10">
        <v>0</v>
      </c>
      <c r="G7591" s="10">
        <v>2.2688616619460461E-7</v>
      </c>
      <c r="H7591" s="10">
        <v>0</v>
      </c>
      <c r="I7591" s="10">
        <v>3.409064098027955E-9</v>
      </c>
      <c r="J7591" s="10">
        <v>1.5338417779464661E-7</v>
      </c>
      <c r="K7591">
        <v>1.7205794204133209E-8</v>
      </c>
      <c r="L7591">
        <v>0</v>
      </c>
      <c r="M7591">
        <v>3.6009384818114051E-7</v>
      </c>
      <c r="N7591">
        <v>1.708960449179619E-9</v>
      </c>
      <c r="O7591">
        <v>2.9304954984670939E-8</v>
      </c>
      <c r="P7591">
        <v>0</v>
      </c>
      <c r="Q7591">
        <v>0</v>
      </c>
      <c r="R7591">
        <v>0</v>
      </c>
      <c r="S7591">
        <v>8.6875789496851572E-5</v>
      </c>
      <c r="T7591">
        <v>2.5261530105559959E-6</v>
      </c>
    </row>
    <row r="7592" spans="1:20">
      <c r="A7592" s="10">
        <v>7586</v>
      </c>
      <c r="B7592" s="10">
        <v>0</v>
      </c>
      <c r="C7592" s="10">
        <v>4.8089615068948147E-7</v>
      </c>
      <c r="D7592" s="10">
        <v>1.5500973260606669E-8</v>
      </c>
      <c r="E7592" s="10">
        <v>0</v>
      </c>
      <c r="F7592" s="10">
        <v>0</v>
      </c>
      <c r="G7592" s="10">
        <v>2.8105097715592102E-7</v>
      </c>
      <c r="H7592" s="10">
        <v>0</v>
      </c>
      <c r="I7592" s="10">
        <v>0</v>
      </c>
      <c r="J7592" s="10">
        <v>1.8300530415627989E-7</v>
      </c>
      <c r="K7592">
        <v>2.261332952543222E-8</v>
      </c>
      <c r="L7592">
        <v>0</v>
      </c>
      <c r="M7592">
        <v>4.098745884808755E-7</v>
      </c>
      <c r="N7592">
        <v>5.9947827274887155E-10</v>
      </c>
      <c r="O7592">
        <v>1.3537264731150239E-10</v>
      </c>
      <c r="P7592">
        <v>0</v>
      </c>
      <c r="Q7592">
        <v>0</v>
      </c>
      <c r="R7592">
        <v>0</v>
      </c>
      <c r="S7592">
        <v>1.064910017333835E-4</v>
      </c>
      <c r="T7592">
        <v>1.5323619383720361E-5</v>
      </c>
    </row>
    <row r="7593" spans="1:20">
      <c r="A7593" s="10">
        <v>7587</v>
      </c>
      <c r="B7593" s="10">
        <v>0</v>
      </c>
      <c r="C7593" s="10">
        <v>4.8002020141682298E-7</v>
      </c>
      <c r="D7593" s="10">
        <v>0</v>
      </c>
      <c r="E7593" s="10">
        <v>0</v>
      </c>
      <c r="F7593" s="10">
        <v>0</v>
      </c>
      <c r="G7593" s="10">
        <v>2.8067220225409361E-7</v>
      </c>
      <c r="H7593" s="10">
        <v>0</v>
      </c>
      <c r="I7593" s="10">
        <v>0</v>
      </c>
      <c r="J7593" s="10">
        <v>1.8267539503212491E-7</v>
      </c>
      <c r="K7593">
        <v>2.0646953044959851E-8</v>
      </c>
      <c r="L7593">
        <v>0</v>
      </c>
      <c r="M7593">
        <v>4.292556986192006E-7</v>
      </c>
      <c r="N7593">
        <v>4.4737184533497881E-10</v>
      </c>
      <c r="O7593">
        <v>1.289263307728594E-11</v>
      </c>
      <c r="P7593">
        <v>0</v>
      </c>
      <c r="Q7593">
        <v>0</v>
      </c>
      <c r="R7593">
        <v>0</v>
      </c>
      <c r="S7593">
        <v>1.4270917094544419E-4</v>
      </c>
      <c r="T7593">
        <v>2.3110189099318341E-5</v>
      </c>
    </row>
    <row r="7594" spans="1:20">
      <c r="A7594" s="10">
        <v>7588</v>
      </c>
      <c r="B7594" s="10">
        <v>0</v>
      </c>
      <c r="C7594" s="10">
        <v>1.423417568069959E-7</v>
      </c>
      <c r="D7594" s="10">
        <v>0</v>
      </c>
      <c r="E7594" s="10">
        <v>0</v>
      </c>
      <c r="F7594" s="10">
        <v>0</v>
      </c>
      <c r="G7594" s="10">
        <v>1.640095324912584E-7</v>
      </c>
      <c r="H7594" s="10">
        <v>0</v>
      </c>
      <c r="I7594" s="10">
        <v>0</v>
      </c>
      <c r="J7594" s="10">
        <v>1.8210983653357339E-7</v>
      </c>
      <c r="K7594">
        <v>1.7205794204133209E-8</v>
      </c>
      <c r="L7594">
        <v>0</v>
      </c>
      <c r="M7594">
        <v>8.8148160184678647E-8</v>
      </c>
      <c r="N7594">
        <v>8.6790137994985881E-10</v>
      </c>
      <c r="O7594">
        <v>0</v>
      </c>
      <c r="P7594">
        <v>0</v>
      </c>
      <c r="Q7594">
        <v>0</v>
      </c>
      <c r="R7594">
        <v>0</v>
      </c>
      <c r="S7594">
        <v>1.7819887919160609E-4</v>
      </c>
      <c r="T7594">
        <v>2.514357122647056E-5</v>
      </c>
    </row>
    <row r="7595" spans="1:20">
      <c r="A7595" s="10">
        <v>7589</v>
      </c>
      <c r="B7595" s="10">
        <v>0</v>
      </c>
      <c r="C7595" s="10">
        <v>0</v>
      </c>
      <c r="D7595" s="10">
        <v>1.1997657322450981E-10</v>
      </c>
      <c r="E7595" s="10">
        <v>0</v>
      </c>
      <c r="F7595" s="10">
        <v>0</v>
      </c>
      <c r="G7595" s="10">
        <v>0</v>
      </c>
      <c r="H7595" s="10">
        <v>0</v>
      </c>
      <c r="I7595" s="10">
        <v>0</v>
      </c>
      <c r="J7595" s="10">
        <v>7.4253117872320108E-8</v>
      </c>
      <c r="K7595">
        <v>1.76973883242513E-8</v>
      </c>
      <c r="L7595">
        <v>0</v>
      </c>
      <c r="M7595">
        <v>4.7376047004794716E-9</v>
      </c>
      <c r="N7595">
        <v>6.4421545728236946E-10</v>
      </c>
      <c r="O7595">
        <v>2.900842442389337E-9</v>
      </c>
      <c r="P7595">
        <v>0</v>
      </c>
      <c r="Q7595">
        <v>0</v>
      </c>
      <c r="R7595">
        <v>0</v>
      </c>
      <c r="S7595">
        <v>1.9378807455852661E-4</v>
      </c>
      <c r="T7595">
        <v>3.8378164481152783E-5</v>
      </c>
    </row>
    <row r="7596" spans="1:20">
      <c r="A7596" s="10">
        <v>7590</v>
      </c>
      <c r="B7596" s="10">
        <v>2.8632910114341821E-8</v>
      </c>
      <c r="C7596" s="10">
        <v>8.6718977993185173E-10</v>
      </c>
      <c r="D7596" s="10">
        <v>1.2645530817863329E-9</v>
      </c>
      <c r="E7596" s="10">
        <v>3.588398663728139E-9</v>
      </c>
      <c r="F7596" s="10">
        <v>0</v>
      </c>
      <c r="G7596" s="10">
        <v>7.981734118757607E-9</v>
      </c>
      <c r="H7596" s="10">
        <v>1.5585505280124949E-9</v>
      </c>
      <c r="I7596" s="10">
        <v>6.9654691019876262E-9</v>
      </c>
      <c r="J7596" s="10">
        <v>8.2406586226437131E-9</v>
      </c>
      <c r="K7596">
        <v>1.9762083628747291E-8</v>
      </c>
      <c r="L7596">
        <v>3.4644500472185851E-10</v>
      </c>
      <c r="M7596">
        <v>2.148431949778039E-8</v>
      </c>
      <c r="N7596">
        <v>9.8690229080896308E-9</v>
      </c>
      <c r="O7596">
        <v>2.7336948264727729E-8</v>
      </c>
      <c r="P7596">
        <v>4.6393719903086932E-8</v>
      </c>
      <c r="Q7596">
        <v>0</v>
      </c>
      <c r="R7596">
        <v>1.179840873140932E-8</v>
      </c>
      <c r="S7596">
        <v>1.9633736587474119E-4</v>
      </c>
      <c r="T7596">
        <v>4.0070561206902687E-5</v>
      </c>
    </row>
    <row r="7597" spans="1:20">
      <c r="A7597" s="10">
        <v>7591</v>
      </c>
      <c r="B7597" s="10">
        <v>2.5517084500813251E-5</v>
      </c>
      <c r="C7597" s="10">
        <v>7.5159075441911793E-6</v>
      </c>
      <c r="D7597" s="10">
        <v>1.085032195258786E-5</v>
      </c>
      <c r="E7597" s="10">
        <v>1.7706654172944519E-5</v>
      </c>
      <c r="F7597" s="10">
        <v>1.2473669382106119E-5</v>
      </c>
      <c r="G7597" s="10">
        <v>1.9522609557665669E-5</v>
      </c>
      <c r="H7597" s="10">
        <v>9.7270784515983249E-6</v>
      </c>
      <c r="I7597" s="10">
        <v>1.7547115946626581E-5</v>
      </c>
      <c r="J7597" s="10">
        <v>9.9143559478007247E-6</v>
      </c>
      <c r="K7597">
        <v>1.2682452357131599E-5</v>
      </c>
      <c r="L7597">
        <v>9.0985552421333972E-6</v>
      </c>
      <c r="M7597">
        <v>8.6072577879906669E-6</v>
      </c>
      <c r="N7597">
        <v>2.0125105226185409E-5</v>
      </c>
      <c r="O7597">
        <v>1.577969087754696E-5</v>
      </c>
      <c r="P7597">
        <v>1.08056138580138E-5</v>
      </c>
      <c r="Q7597">
        <v>6.2892122380905186E-6</v>
      </c>
      <c r="R7597">
        <v>2.4194737999649201E-5</v>
      </c>
      <c r="S7597">
        <v>1.7457901597203959E-4</v>
      </c>
      <c r="T7597">
        <v>4.3812230204224762E-5</v>
      </c>
    </row>
    <row r="7598" spans="1:20">
      <c r="A7598" s="10">
        <v>7592</v>
      </c>
      <c r="B7598" s="10">
        <v>1.4740199255151721E-4</v>
      </c>
      <c r="C7598" s="10">
        <v>8.6881911127519186E-5</v>
      </c>
      <c r="D7598" s="10">
        <v>1.275134307682953E-4</v>
      </c>
      <c r="E7598" s="10">
        <v>1.157920467587894E-4</v>
      </c>
      <c r="F7598" s="10">
        <v>1.034960613171733E-4</v>
      </c>
      <c r="G7598" s="10">
        <v>9.6143283749018521E-5</v>
      </c>
      <c r="H7598" s="10">
        <v>1.079015993260929E-4</v>
      </c>
      <c r="I7598" s="10">
        <v>1.146876708270343E-4</v>
      </c>
      <c r="J7598" s="10">
        <v>1.0222620559092749E-4</v>
      </c>
      <c r="K7598">
        <v>9.7217407397493752E-5</v>
      </c>
      <c r="L7598">
        <v>9.9553584879569974E-5</v>
      </c>
      <c r="M7598">
        <v>7.736542033916273E-5</v>
      </c>
      <c r="N7598">
        <v>1.3727687390523361E-4</v>
      </c>
      <c r="O7598">
        <v>9.9641309410505074E-5</v>
      </c>
      <c r="P7598">
        <v>1.0410497030596989E-4</v>
      </c>
      <c r="Q7598">
        <v>9.2569086488498506E-5</v>
      </c>
      <c r="R7598">
        <v>1.5228769634952679E-4</v>
      </c>
      <c r="S7598">
        <v>1.5306897473893951E-4</v>
      </c>
      <c r="T7598">
        <v>4.0101600588923342E-5</v>
      </c>
    </row>
    <row r="7599" spans="1:20">
      <c r="A7599" s="10">
        <v>7593</v>
      </c>
      <c r="B7599" s="10">
        <v>2.8601987560465311E-4</v>
      </c>
      <c r="C7599" s="10">
        <v>2.3350719127020569E-4</v>
      </c>
      <c r="D7599" s="10">
        <v>3.0000975971972578E-4</v>
      </c>
      <c r="E7599" s="10">
        <v>3.0035895126314809E-4</v>
      </c>
      <c r="F7599" s="10">
        <v>2.92428882850221E-4</v>
      </c>
      <c r="G7599" s="10">
        <v>2.2621665314750711E-4</v>
      </c>
      <c r="H7599" s="10">
        <v>2.6255370323818449E-4</v>
      </c>
      <c r="I7599" s="10">
        <v>2.4900530764895037E-4</v>
      </c>
      <c r="J7599" s="10">
        <v>2.644014388260206E-4</v>
      </c>
      <c r="K7599">
        <v>2.0919852917846311E-4</v>
      </c>
      <c r="L7599">
        <v>2.295438791208509E-4</v>
      </c>
      <c r="M7599">
        <v>2.0860137655853459E-4</v>
      </c>
      <c r="N7599">
        <v>2.842262447406197E-4</v>
      </c>
      <c r="O7599">
        <v>2.3919265302904501E-4</v>
      </c>
      <c r="P7599">
        <v>2.6311849384009128E-4</v>
      </c>
      <c r="Q7599">
        <v>2.444522858731087E-4</v>
      </c>
      <c r="R7599">
        <v>3.0729584418402099E-4</v>
      </c>
      <c r="S7599">
        <v>1.177498727751683E-4</v>
      </c>
      <c r="T7599">
        <v>5.0304983923379497E-5</v>
      </c>
    </row>
    <row r="7600" spans="1:20">
      <c r="A7600" s="10">
        <v>7594</v>
      </c>
      <c r="B7600" s="10">
        <v>3.7995257894448699E-4</v>
      </c>
      <c r="C7600" s="10">
        <v>3.1709782373987722E-4</v>
      </c>
      <c r="D7600" s="10">
        <v>3.843447843575146E-4</v>
      </c>
      <c r="E7600" s="10">
        <v>4.6498920734677741E-4</v>
      </c>
      <c r="F7600" s="10">
        <v>4.2326170784131608E-4</v>
      </c>
      <c r="G7600" s="10">
        <v>3.2583157742660502E-4</v>
      </c>
      <c r="H7600" s="10">
        <v>3.6924402959843581E-4</v>
      </c>
      <c r="I7600" s="10">
        <v>3.5466330083937957E-4</v>
      </c>
      <c r="J7600" s="10">
        <v>3.4913298537538729E-4</v>
      </c>
      <c r="K7600">
        <v>3.0256202302202611E-4</v>
      </c>
      <c r="L7600">
        <v>3.0762994154199679E-4</v>
      </c>
      <c r="M7600">
        <v>3.1386062538385078E-4</v>
      </c>
      <c r="N7600">
        <v>4.1172898330615919E-4</v>
      </c>
      <c r="O7600">
        <v>2.5376804573680792E-4</v>
      </c>
      <c r="P7600">
        <v>3.932266910880705E-4</v>
      </c>
      <c r="Q7600">
        <v>3.4956944900500791E-4</v>
      </c>
      <c r="R7600">
        <v>4.0857270298676429E-4</v>
      </c>
      <c r="S7600">
        <v>8.2241584017243827E-5</v>
      </c>
      <c r="T7600">
        <v>4.280025190508678E-5</v>
      </c>
    </row>
    <row r="7601" spans="1:20">
      <c r="A7601" s="10">
        <v>7595</v>
      </c>
      <c r="B7601" s="10">
        <v>4.2289073697739072E-4</v>
      </c>
      <c r="C7601" s="10">
        <v>3.9069223479350288E-4</v>
      </c>
      <c r="D7601" s="10">
        <v>4.6277671264126802E-4</v>
      </c>
      <c r="E7601" s="10">
        <v>5.5200715036168532E-4</v>
      </c>
      <c r="F7601" s="10">
        <v>5.3470496922017352E-4</v>
      </c>
      <c r="G7601" s="10">
        <v>3.8880376088668608E-4</v>
      </c>
      <c r="H7601" s="10">
        <v>4.4049276901440018E-4</v>
      </c>
      <c r="I7601" s="10">
        <v>4.2645882199851391E-4</v>
      </c>
      <c r="J7601" s="10">
        <v>4.1345817743068208E-4</v>
      </c>
      <c r="K7601">
        <v>3.5723145543932591E-4</v>
      </c>
      <c r="L7601">
        <v>3.7598798701784668E-4</v>
      </c>
      <c r="M7601">
        <v>3.7604178577774178E-4</v>
      </c>
      <c r="N7601">
        <v>4.9536539584604843E-4</v>
      </c>
      <c r="O7601">
        <v>3.0990566949058338E-4</v>
      </c>
      <c r="P7601">
        <v>4.6508494522843257E-4</v>
      </c>
      <c r="Q7601">
        <v>4.3387437967602321E-4</v>
      </c>
      <c r="R7601">
        <v>4.5811401255168438E-4</v>
      </c>
      <c r="S7601">
        <v>6.6129820067531721E-5</v>
      </c>
      <c r="T7601">
        <v>2.834521956850991E-5</v>
      </c>
    </row>
    <row r="7602" spans="1:20">
      <c r="A7602" s="10">
        <v>7596</v>
      </c>
      <c r="B7602" s="10">
        <v>4.2970350893997011E-4</v>
      </c>
      <c r="C7602" s="10">
        <v>4.1481250754768961E-4</v>
      </c>
      <c r="D7602" s="10">
        <v>4.8500183053699762E-4</v>
      </c>
      <c r="E7602" s="10">
        <v>5.8451420082828766E-4</v>
      </c>
      <c r="F7602" s="10">
        <v>5.5259824518085203E-4</v>
      </c>
      <c r="G7602" s="10">
        <v>4.0840510070157108E-4</v>
      </c>
      <c r="H7602" s="10">
        <v>4.5899746860422438E-4</v>
      </c>
      <c r="I7602" s="10">
        <v>4.4515532412905219E-4</v>
      </c>
      <c r="J7602" s="10">
        <v>4.3384832160428929E-4</v>
      </c>
      <c r="K7602">
        <v>2.9765591370324753E-4</v>
      </c>
      <c r="L7602">
        <v>4.0150871393859712E-4</v>
      </c>
      <c r="M7602">
        <v>4.0761535669843859E-4</v>
      </c>
      <c r="N7602">
        <v>5.0608292656459267E-4</v>
      </c>
      <c r="O7602">
        <v>3.1864168328339751E-4</v>
      </c>
      <c r="P7602">
        <v>4.7453730320774979E-4</v>
      </c>
      <c r="Q7602">
        <v>4.840950887085103E-4</v>
      </c>
      <c r="R7602">
        <v>4.6466094677409981E-4</v>
      </c>
      <c r="S7602">
        <v>6.5637623430147386E-5</v>
      </c>
      <c r="T7602">
        <v>1.9325884035585111E-5</v>
      </c>
    </row>
    <row r="7603" spans="1:20">
      <c r="A7603" s="10">
        <v>7597</v>
      </c>
      <c r="B7603" s="10">
        <v>4.021836290277997E-4</v>
      </c>
      <c r="C7603" s="10">
        <v>3.9343663423182487E-4</v>
      </c>
      <c r="D7603" s="10">
        <v>4.655537407952833E-4</v>
      </c>
      <c r="E7603" s="10">
        <v>5.7104347875870773E-4</v>
      </c>
      <c r="F7603" s="10">
        <v>5.1749456914828239E-4</v>
      </c>
      <c r="G7603" s="10">
        <v>3.9242845583215859E-4</v>
      </c>
      <c r="H7603" s="10">
        <v>4.3132828563094042E-4</v>
      </c>
      <c r="I7603" s="10">
        <v>4.2709357384386113E-4</v>
      </c>
      <c r="J7603" s="10">
        <v>4.151396594329223E-4</v>
      </c>
      <c r="K7603">
        <v>3.1966291104092598E-4</v>
      </c>
      <c r="L7603">
        <v>3.8828780958527828E-4</v>
      </c>
      <c r="M7603">
        <v>4.2033855572284413E-4</v>
      </c>
      <c r="N7603">
        <v>4.6007708718895309E-4</v>
      </c>
      <c r="O7603">
        <v>3.0190905545685769E-4</v>
      </c>
      <c r="P7603">
        <v>4.4696996455459383E-4</v>
      </c>
      <c r="Q7603">
        <v>4.7407454558428939E-4</v>
      </c>
      <c r="R7603">
        <v>4.2630781220596688E-4</v>
      </c>
      <c r="S7603">
        <v>6.891524875740206E-5</v>
      </c>
      <c r="T7603">
        <v>1.852156861955231E-5</v>
      </c>
    </row>
    <row r="7604" spans="1:20">
      <c r="A7604" s="10">
        <v>7598</v>
      </c>
      <c r="B7604" s="10">
        <v>3.2214492169007752E-4</v>
      </c>
      <c r="C7604" s="10">
        <v>3.3364334048786241E-4</v>
      </c>
      <c r="D7604" s="10">
        <v>3.8389969586604918E-4</v>
      </c>
      <c r="E7604" s="10">
        <v>4.879085396375644E-4</v>
      </c>
      <c r="F7604" s="10">
        <v>4.3023231236946413E-4</v>
      </c>
      <c r="G7604" s="10">
        <v>3.3951142030343813E-4</v>
      </c>
      <c r="H7604" s="10">
        <v>3.5809779087714452E-4</v>
      </c>
      <c r="I7604" s="10">
        <v>3.6128053548827228E-4</v>
      </c>
      <c r="J7604" s="10">
        <v>3.4558208039060388E-4</v>
      </c>
      <c r="K7604">
        <v>2.6714635362341842E-4</v>
      </c>
      <c r="L7604">
        <v>3.2673813021263942E-4</v>
      </c>
      <c r="M7604">
        <v>3.6535229868202063E-4</v>
      </c>
      <c r="N7604">
        <v>3.7297803669790431E-4</v>
      </c>
      <c r="O7604">
        <v>2.6611473274573358E-4</v>
      </c>
      <c r="P7604">
        <v>3.6703041371587852E-4</v>
      </c>
      <c r="Q7604">
        <v>3.9617085474946548E-4</v>
      </c>
      <c r="R7604">
        <v>3.417055693319481E-4</v>
      </c>
      <c r="S7604">
        <v>6.8867715856008087E-5</v>
      </c>
      <c r="T7604">
        <v>1.464881068016839E-5</v>
      </c>
    </row>
    <row r="7605" spans="1:20">
      <c r="A7605" s="10">
        <v>7599</v>
      </c>
      <c r="B7605" s="10">
        <v>1.999730663838666E-4</v>
      </c>
      <c r="C7605" s="10">
        <v>2.220105191171792E-4</v>
      </c>
      <c r="D7605" s="10">
        <v>2.5635337711950161E-4</v>
      </c>
      <c r="E7605" s="10">
        <v>3.0289370636923908E-4</v>
      </c>
      <c r="F7605" s="10">
        <v>2.7304266202604957E-4</v>
      </c>
      <c r="G7605" s="10">
        <v>2.2463144514668111E-4</v>
      </c>
      <c r="H7605" s="10">
        <v>2.2505774041923081E-4</v>
      </c>
      <c r="I7605" s="10">
        <v>2.3053387019674151E-4</v>
      </c>
      <c r="J7605" s="10">
        <v>2.1417955077117899E-4</v>
      </c>
      <c r="K7605">
        <v>2.182602556525419E-4</v>
      </c>
      <c r="L7605">
        <v>2.2255074234845491E-4</v>
      </c>
      <c r="M7605">
        <v>2.5526991434318252E-4</v>
      </c>
      <c r="N7605">
        <v>2.3650253550550071E-4</v>
      </c>
      <c r="O7605">
        <v>1.96535778880729E-4</v>
      </c>
      <c r="P7605">
        <v>2.324003691938296E-4</v>
      </c>
      <c r="Q7605">
        <v>2.5358882516059091E-4</v>
      </c>
      <c r="R7605">
        <v>2.091187946639701E-4</v>
      </c>
      <c r="S7605">
        <v>5.6752982643010982E-5</v>
      </c>
      <c r="T7605">
        <v>2.5327953894574159E-5</v>
      </c>
    </row>
    <row r="7606" spans="1:20">
      <c r="A7606" s="10">
        <v>7600</v>
      </c>
      <c r="B7606" s="10">
        <v>6.6223216939766897E-5</v>
      </c>
      <c r="C7606" s="10">
        <v>9.8661013414655803E-5</v>
      </c>
      <c r="D7606" s="10">
        <v>9.7837591909643998E-5</v>
      </c>
      <c r="E7606" s="10">
        <v>1.204286718783258E-4</v>
      </c>
      <c r="F7606" s="10">
        <v>8.0335944192547236E-5</v>
      </c>
      <c r="G7606" s="10">
        <v>8.8518326232727419E-5</v>
      </c>
      <c r="H7606" s="10">
        <v>8.0591016326168595E-5</v>
      </c>
      <c r="I7606" s="10">
        <v>8.0423658714108418E-5</v>
      </c>
      <c r="J7606" s="10">
        <v>8.0323650771728264E-5</v>
      </c>
      <c r="K7606">
        <v>1.015971054425969E-4</v>
      </c>
      <c r="L7606">
        <v>1.188648769342308E-4</v>
      </c>
      <c r="M7606">
        <v>1.031473753918103E-4</v>
      </c>
      <c r="N7606">
        <v>8.7620858300869943E-5</v>
      </c>
      <c r="O7606">
        <v>1.12684154287178E-4</v>
      </c>
      <c r="P7606">
        <v>6.8468930124512495E-5</v>
      </c>
      <c r="Q7606">
        <v>1.054922052807624E-4</v>
      </c>
      <c r="R7606">
        <v>5.5521725383178077E-5</v>
      </c>
      <c r="S7606">
        <v>5.1054521598366288E-5</v>
      </c>
      <c r="T7606">
        <v>3.001603772239254E-5</v>
      </c>
    </row>
    <row r="7607" spans="1:20">
      <c r="A7607" s="10">
        <v>7601</v>
      </c>
      <c r="B7607" s="10">
        <v>1.818611991690932E-5</v>
      </c>
      <c r="C7607" s="10">
        <v>8.3156831731626471E-5</v>
      </c>
      <c r="D7607" s="10">
        <v>6.0031010869863008E-5</v>
      </c>
      <c r="E7607" s="10">
        <v>5.4795089121961817E-5</v>
      </c>
      <c r="F7607" s="10">
        <v>2.111862073947209E-6</v>
      </c>
      <c r="G7607" s="10">
        <v>3.4750889914792747E-5</v>
      </c>
      <c r="H7607" s="10">
        <v>3.5147037563482118E-5</v>
      </c>
      <c r="I7607" s="10">
        <v>3.5512200485895607E-5</v>
      </c>
      <c r="J7607" s="10">
        <v>4.9625356980766399E-5</v>
      </c>
      <c r="K7607">
        <v>2.8907061567068111E-5</v>
      </c>
      <c r="L7607">
        <v>8.9441562516956897E-5</v>
      </c>
      <c r="M7607">
        <v>4.5595502621839548E-5</v>
      </c>
      <c r="N7607">
        <v>1.083985336535494E-5</v>
      </c>
      <c r="O7607">
        <v>1.3328554328192861E-4</v>
      </c>
      <c r="P7607">
        <v>2.519441767666758E-6</v>
      </c>
      <c r="Q7607">
        <v>4.528420604851951E-5</v>
      </c>
      <c r="R7607">
        <v>3.9011132379612353E-6</v>
      </c>
      <c r="S7607">
        <v>7.1312121745201618E-5</v>
      </c>
      <c r="T7607">
        <v>2.6862228078165371E-5</v>
      </c>
    </row>
    <row r="7608" spans="1:20">
      <c r="A7608" s="10">
        <v>7602</v>
      </c>
      <c r="B7608" s="10">
        <v>1.985590939114002E-5</v>
      </c>
      <c r="C7608" s="10">
        <v>9.2401219317330002E-5</v>
      </c>
      <c r="D7608" s="10">
        <v>5.8800265386762743E-5</v>
      </c>
      <c r="E7608" s="10">
        <v>7.2081958157638981E-5</v>
      </c>
      <c r="F7608" s="10">
        <v>0</v>
      </c>
      <c r="G7608" s="10">
        <v>5.9402637193377507E-5</v>
      </c>
      <c r="H7608" s="10">
        <v>4.2553600968765892E-5</v>
      </c>
      <c r="I7608" s="10">
        <v>4.1650941209219052E-5</v>
      </c>
      <c r="J7608" s="10">
        <v>6.9302435573424966E-5</v>
      </c>
      <c r="K7608">
        <v>2.8127049176676739E-5</v>
      </c>
      <c r="L7608">
        <v>9.3958743451856973E-5</v>
      </c>
      <c r="M7608">
        <v>5.2887679407781842E-5</v>
      </c>
      <c r="N7608">
        <v>6.3902415438910226E-6</v>
      </c>
      <c r="O7608">
        <v>1.3820137293059831E-4</v>
      </c>
      <c r="P7608">
        <v>2.1982649313454858E-6</v>
      </c>
      <c r="Q7608">
        <v>4.2409980962723398E-5</v>
      </c>
      <c r="R7608">
        <v>3.206161919889108E-6</v>
      </c>
      <c r="S7608">
        <v>1.023553894114911E-4</v>
      </c>
      <c r="T7608">
        <v>4.2936361644275328E-5</v>
      </c>
    </row>
    <row r="7609" spans="1:20">
      <c r="A7609" s="10">
        <v>7603</v>
      </c>
      <c r="B7609" s="10">
        <v>1.808405644996245E-5</v>
      </c>
      <c r="C7609" s="10">
        <v>9.0300848442490973E-5</v>
      </c>
      <c r="D7609" s="10">
        <v>5.6285335655082282E-5</v>
      </c>
      <c r="E7609" s="10">
        <v>6.0979866738063781E-5</v>
      </c>
      <c r="F7609" s="10">
        <v>0</v>
      </c>
      <c r="G7609" s="10">
        <v>6.0158276077652569E-5</v>
      </c>
      <c r="H7609" s="10">
        <v>4.3726218547714839E-5</v>
      </c>
      <c r="I7609" s="10">
        <v>4.2715799937723917E-5</v>
      </c>
      <c r="J7609" s="10">
        <v>8.2787672503476699E-5</v>
      </c>
      <c r="K7609">
        <v>1.405688806771677E-5</v>
      </c>
      <c r="L7609">
        <v>5.5318476212085981E-5</v>
      </c>
      <c r="M7609">
        <v>5.3362817192832671E-5</v>
      </c>
      <c r="N7609">
        <v>8.0921335179143487E-6</v>
      </c>
      <c r="O7609">
        <v>1.267248008643734E-4</v>
      </c>
      <c r="P7609">
        <v>7.3269456862570483E-6</v>
      </c>
      <c r="Q7609">
        <v>3.9932430583515867E-5</v>
      </c>
      <c r="R7609">
        <v>5.8251860467764786E-6</v>
      </c>
      <c r="S7609">
        <v>1.0081401944629011E-4</v>
      </c>
      <c r="T7609">
        <v>5.0896941332507557E-5</v>
      </c>
    </row>
    <row r="7610" spans="1:20">
      <c r="A7610" s="10">
        <v>7604</v>
      </c>
      <c r="B7610" s="10">
        <v>1.0764070287553141E-5</v>
      </c>
      <c r="C7610" s="10">
        <v>5.432920539630008E-5</v>
      </c>
      <c r="D7610" s="10">
        <v>3.0762234527676503E-5</v>
      </c>
      <c r="E7610" s="10">
        <v>3.225547151669721E-5</v>
      </c>
      <c r="F7610" s="10">
        <v>0</v>
      </c>
      <c r="G7610" s="10">
        <v>4.5194804829891047E-5</v>
      </c>
      <c r="H7610" s="10">
        <v>2.965406166304262E-5</v>
      </c>
      <c r="I7610" s="10">
        <v>2.944344380385235E-5</v>
      </c>
      <c r="J7610" s="10">
        <v>6.1506653513469946E-5</v>
      </c>
      <c r="K7610">
        <v>1.168666701756739E-5</v>
      </c>
      <c r="L7610">
        <v>7.25890339664327E-6</v>
      </c>
      <c r="M7610">
        <v>3.3550315844678667E-5</v>
      </c>
      <c r="N7610">
        <v>6.0215176689659344E-6</v>
      </c>
      <c r="O7610">
        <v>6.7754166302582994E-5</v>
      </c>
      <c r="P7610">
        <v>7.4918608624750533E-6</v>
      </c>
      <c r="Q7610">
        <v>1.8976344207589592E-5</v>
      </c>
      <c r="R7610">
        <v>6.0043882926026012E-6</v>
      </c>
      <c r="S7610">
        <v>9.5981630416235681E-5</v>
      </c>
      <c r="T7610">
        <v>9.0810807532002184E-5</v>
      </c>
    </row>
    <row r="7611" spans="1:20">
      <c r="A7611" s="10">
        <v>7605</v>
      </c>
      <c r="B7611" s="10">
        <v>1.447222995675671E-6</v>
      </c>
      <c r="C7611" s="10">
        <v>2.138360356819593E-5</v>
      </c>
      <c r="D7611" s="10">
        <v>1.3084448314284951E-5</v>
      </c>
      <c r="E7611" s="10">
        <v>1.1677017292659949E-5</v>
      </c>
      <c r="F7611" s="10">
        <v>0</v>
      </c>
      <c r="G7611" s="10">
        <v>2.6728045462065301E-5</v>
      </c>
      <c r="H7611" s="10">
        <v>1.2768400197257961E-5</v>
      </c>
      <c r="I7611" s="10">
        <v>1.6138896571072081E-5</v>
      </c>
      <c r="J7611" s="10">
        <v>2.5255202094068539E-5</v>
      </c>
      <c r="K7611">
        <v>7.3793193370926738E-6</v>
      </c>
      <c r="L7611">
        <v>4.6192667296247801E-9</v>
      </c>
      <c r="M7611">
        <v>1.8530198648627059E-5</v>
      </c>
      <c r="N7611">
        <v>4.2495046319048032E-6</v>
      </c>
      <c r="O7611">
        <v>1.705685767229078E-5</v>
      </c>
      <c r="P7611">
        <v>7.5027343905773383E-6</v>
      </c>
      <c r="Q7611">
        <v>1.376175650974393E-5</v>
      </c>
      <c r="R7611">
        <v>5.4678946125517244E-6</v>
      </c>
      <c r="S7611">
        <v>8.3832774744030194E-5</v>
      </c>
      <c r="T7611">
        <v>6.6091892612564471E-5</v>
      </c>
    </row>
    <row r="7612" spans="1:20">
      <c r="A7612" s="10">
        <v>7606</v>
      </c>
      <c r="B7612" s="10">
        <v>2.7000982594871562E-7</v>
      </c>
      <c r="C7612" s="10">
        <v>1.166040021132548E-5</v>
      </c>
      <c r="D7612" s="10">
        <v>5.1526386893359524E-6</v>
      </c>
      <c r="E7612" s="10">
        <v>2.0955328093950858E-6</v>
      </c>
      <c r="F7612" s="10">
        <v>0</v>
      </c>
      <c r="G7612" s="10">
        <v>8.3854882784232535E-6</v>
      </c>
      <c r="H7612" s="10">
        <v>3.9509610101145847E-6</v>
      </c>
      <c r="I7612" s="10">
        <v>4.7150592197582372E-6</v>
      </c>
      <c r="J7612" s="10">
        <v>1.0611108700806799E-5</v>
      </c>
      <c r="K7612">
        <v>9.143650634196505E-7</v>
      </c>
      <c r="L7612">
        <v>5.1966750708278771E-8</v>
      </c>
      <c r="M7612">
        <v>6.5987116924568418E-6</v>
      </c>
      <c r="N7612">
        <v>1.095685228720617E-6</v>
      </c>
      <c r="O7612">
        <v>2.5757157528498169E-6</v>
      </c>
      <c r="P7612">
        <v>3.6788770079400958E-6</v>
      </c>
      <c r="Q7612">
        <v>0</v>
      </c>
      <c r="R7612">
        <v>1.438070196318947E-6</v>
      </c>
      <c r="S7612">
        <v>8.513576290730923E-5</v>
      </c>
      <c r="T7612">
        <v>6.6065122265073715E-5</v>
      </c>
    </row>
    <row r="7613" spans="1:20">
      <c r="A7613" s="10">
        <v>7607</v>
      </c>
      <c r="B7613" s="10">
        <v>1.0879516796468401E-8</v>
      </c>
      <c r="C7613" s="10">
        <v>5.206108147625422E-6</v>
      </c>
      <c r="D7613" s="10">
        <v>1.155998278332797E-6</v>
      </c>
      <c r="E7613" s="10">
        <v>8.2809199932187824E-9</v>
      </c>
      <c r="F7613" s="10">
        <v>0</v>
      </c>
      <c r="G7613" s="10">
        <v>1.2939301013207721E-6</v>
      </c>
      <c r="H7613" s="10">
        <v>1.2318216627764209E-6</v>
      </c>
      <c r="I7613" s="10">
        <v>1.2533684169763181E-6</v>
      </c>
      <c r="J7613" s="10">
        <v>4.0440201526579269E-6</v>
      </c>
      <c r="K7613">
        <v>0</v>
      </c>
      <c r="L7613">
        <v>1.154816682406195E-9</v>
      </c>
      <c r="M7613">
        <v>1.48080295283532E-6</v>
      </c>
      <c r="N7613">
        <v>3.0636023968539342E-8</v>
      </c>
      <c r="O7613">
        <v>5.5609042181994594E-7</v>
      </c>
      <c r="P7613">
        <v>3.8057348358001003E-8</v>
      </c>
      <c r="Q7613">
        <v>0</v>
      </c>
      <c r="R7613">
        <v>0</v>
      </c>
      <c r="S7613">
        <v>8.0765244673891015E-5</v>
      </c>
      <c r="T7613">
        <v>6.5610170196783862E-5</v>
      </c>
    </row>
    <row r="7614" spans="1:20">
      <c r="A7614" s="10">
        <v>7608</v>
      </c>
      <c r="B7614" s="10">
        <v>0</v>
      </c>
      <c r="C7614" s="10">
        <v>1.2149416411772509E-6</v>
      </c>
      <c r="D7614" s="10">
        <v>4.529835498664592E-7</v>
      </c>
      <c r="E7614" s="10">
        <v>0</v>
      </c>
      <c r="F7614" s="10">
        <v>0</v>
      </c>
      <c r="G7614" s="10">
        <v>8.4959210479882831E-8</v>
      </c>
      <c r="H7614" s="10">
        <v>1.3918606319683781E-8</v>
      </c>
      <c r="I7614" s="10">
        <v>1.8703627941214391E-7</v>
      </c>
      <c r="J7614" s="10">
        <v>6.4909973651562618E-7</v>
      </c>
      <c r="K7614">
        <v>2.015535892484176E-8</v>
      </c>
      <c r="L7614">
        <v>0</v>
      </c>
      <c r="M7614">
        <v>2.0285561944780281E-7</v>
      </c>
      <c r="N7614">
        <v>8.4105906922976E-10</v>
      </c>
      <c r="O7614">
        <v>1.039146226029247E-7</v>
      </c>
      <c r="P7614">
        <v>0</v>
      </c>
      <c r="Q7614">
        <v>0</v>
      </c>
      <c r="R7614">
        <v>0</v>
      </c>
      <c r="S7614">
        <v>6.7916316144480079E-5</v>
      </c>
      <c r="T7614">
        <v>4.8203481791967567E-5</v>
      </c>
    </row>
    <row r="7615" spans="1:20">
      <c r="A7615" s="10">
        <v>7609</v>
      </c>
      <c r="B7615" s="10">
        <v>0</v>
      </c>
      <c r="C7615" s="10">
        <v>4.3578476314757201E-7</v>
      </c>
      <c r="D7615" s="10">
        <v>1.4814707261762469E-7</v>
      </c>
      <c r="E7615" s="10">
        <v>0</v>
      </c>
      <c r="F7615" s="10">
        <v>0</v>
      </c>
      <c r="G7615" s="10">
        <v>2.4688548101109071E-7</v>
      </c>
      <c r="H7615" s="10">
        <v>0</v>
      </c>
      <c r="I7615" s="10">
        <v>4.6224597939362104E-9</v>
      </c>
      <c r="J7615" s="10">
        <v>1.5324278817000879E-7</v>
      </c>
      <c r="K7615">
        <v>0</v>
      </c>
      <c r="L7615">
        <v>0</v>
      </c>
      <c r="M7615">
        <v>3.621396320290748E-7</v>
      </c>
      <c r="N7615">
        <v>1.744750196806417E-9</v>
      </c>
      <c r="O7615">
        <v>4.1256425847315009E-10</v>
      </c>
      <c r="P7615">
        <v>0</v>
      </c>
      <c r="Q7615">
        <v>0</v>
      </c>
      <c r="R7615">
        <v>0</v>
      </c>
      <c r="S7615">
        <v>6.2002478186503842E-5</v>
      </c>
      <c r="T7615">
        <v>4.9610952351693201E-5</v>
      </c>
    </row>
    <row r="7616" spans="1:20">
      <c r="A7616" s="10">
        <v>7610</v>
      </c>
      <c r="B7616" s="10">
        <v>0</v>
      </c>
      <c r="C7616" s="10">
        <v>4.8089615068948147E-7</v>
      </c>
      <c r="D7616" s="10">
        <v>8.08642103533196E-9</v>
      </c>
      <c r="E7616" s="10">
        <v>0</v>
      </c>
      <c r="F7616" s="10">
        <v>0</v>
      </c>
      <c r="G7616" s="10">
        <v>2.8086158970500721E-7</v>
      </c>
      <c r="H7616" s="10">
        <v>0</v>
      </c>
      <c r="I7616" s="10">
        <v>0</v>
      </c>
      <c r="J7616" s="10">
        <v>1.8347660290507271E-7</v>
      </c>
      <c r="K7616">
        <v>2.0646953044959851E-8</v>
      </c>
      <c r="L7616">
        <v>0</v>
      </c>
      <c r="M7616">
        <v>4.2889678917219458E-7</v>
      </c>
      <c r="N7616">
        <v>8.5895394304315921E-10</v>
      </c>
      <c r="O7616">
        <v>6.4463165386429703E-11</v>
      </c>
      <c r="P7616">
        <v>0</v>
      </c>
      <c r="Q7616">
        <v>0</v>
      </c>
      <c r="R7616">
        <v>0</v>
      </c>
      <c r="S7616">
        <v>6.4508418093461896E-5</v>
      </c>
      <c r="T7616">
        <v>2.9060343916017189E-5</v>
      </c>
    </row>
    <row r="7617" spans="1:20">
      <c r="A7617" s="10">
        <v>7611</v>
      </c>
      <c r="B7617" s="10">
        <v>0</v>
      </c>
      <c r="C7617" s="10">
        <v>4.8002020141682298E-7</v>
      </c>
      <c r="D7617" s="10">
        <v>1.1997657322450981E-10</v>
      </c>
      <c r="E7617" s="10">
        <v>0</v>
      </c>
      <c r="F7617" s="10">
        <v>0</v>
      </c>
      <c r="G7617" s="10">
        <v>2.8086158970500721E-7</v>
      </c>
      <c r="H7617" s="10">
        <v>0</v>
      </c>
      <c r="I7617" s="10">
        <v>0</v>
      </c>
      <c r="J7617" s="10">
        <v>1.8272252490700411E-7</v>
      </c>
      <c r="K7617">
        <v>1.8188982444369392E-8</v>
      </c>
      <c r="L7617">
        <v>0</v>
      </c>
      <c r="M7617">
        <v>4.3370617576207531E-7</v>
      </c>
      <c r="N7617">
        <v>8.4105906922976E-10</v>
      </c>
      <c r="O7617">
        <v>0</v>
      </c>
      <c r="P7617">
        <v>0</v>
      </c>
      <c r="Q7617">
        <v>0</v>
      </c>
      <c r="R7617">
        <v>0</v>
      </c>
      <c r="S7617">
        <v>6.4862041163870371E-5</v>
      </c>
      <c r="T7617">
        <v>1.768596413861471E-5</v>
      </c>
    </row>
    <row r="7618" spans="1:20">
      <c r="A7618" s="10">
        <v>7612</v>
      </c>
      <c r="B7618" s="10">
        <v>0</v>
      </c>
      <c r="C7618" s="10">
        <v>1.567949198058601E-7</v>
      </c>
      <c r="D7618" s="10">
        <v>0</v>
      </c>
      <c r="E7618" s="10">
        <v>0</v>
      </c>
      <c r="F7618" s="10">
        <v>0</v>
      </c>
      <c r="G7618" s="10">
        <v>1.1798838191923099E-7</v>
      </c>
      <c r="H7618" s="10">
        <v>0</v>
      </c>
      <c r="I7618" s="10">
        <v>0</v>
      </c>
      <c r="J7618" s="10">
        <v>1.8260470021980591E-7</v>
      </c>
      <c r="K7618">
        <v>1.868057656448749E-8</v>
      </c>
      <c r="L7618">
        <v>0</v>
      </c>
      <c r="M7618">
        <v>5.390819894030429E-8</v>
      </c>
      <c r="N7618">
        <v>8.6790137994985881E-10</v>
      </c>
      <c r="O7618">
        <v>0</v>
      </c>
      <c r="P7618">
        <v>0</v>
      </c>
      <c r="Q7618">
        <v>0</v>
      </c>
      <c r="R7618">
        <v>0</v>
      </c>
      <c r="S7618">
        <v>7.160467017397926E-5</v>
      </c>
      <c r="T7618">
        <v>4.4917028115541483E-6</v>
      </c>
    </row>
    <row r="7619" spans="1:20">
      <c r="A7619" s="10">
        <v>7613</v>
      </c>
      <c r="B7619" s="10">
        <v>0</v>
      </c>
      <c r="C7619" s="10">
        <v>0</v>
      </c>
      <c r="D7619" s="10">
        <v>1.1997657322450981E-10</v>
      </c>
      <c r="E7619" s="10">
        <v>0</v>
      </c>
      <c r="F7619" s="10">
        <v>0</v>
      </c>
      <c r="G7619" s="10">
        <v>0</v>
      </c>
      <c r="H7619" s="10">
        <v>0</v>
      </c>
      <c r="I7619" s="10">
        <v>0</v>
      </c>
      <c r="J7619" s="10">
        <v>7.5384234869423029E-8</v>
      </c>
      <c r="K7619">
        <v>2.6054488366258859E-8</v>
      </c>
      <c r="L7619">
        <v>0</v>
      </c>
      <c r="M7619">
        <v>0</v>
      </c>
      <c r="N7619">
        <v>1.1094821764307471E-9</v>
      </c>
      <c r="O7619">
        <v>0</v>
      </c>
      <c r="P7619">
        <v>0</v>
      </c>
      <c r="Q7619">
        <v>0</v>
      </c>
      <c r="R7619">
        <v>0</v>
      </c>
      <c r="S7619">
        <v>6.9722284089936221E-5</v>
      </c>
      <c r="T7619">
        <v>1.226897455366233E-5</v>
      </c>
    </row>
    <row r="7620" spans="1:20">
      <c r="A7620" s="10">
        <v>7614</v>
      </c>
      <c r="B7620" s="10">
        <v>1.352521747197321E-8</v>
      </c>
      <c r="C7620" s="10">
        <v>6.9637967176345676E-9</v>
      </c>
      <c r="D7620" s="10">
        <v>7.6065147424339207E-10</v>
      </c>
      <c r="E7620" s="10">
        <v>3.4503833305078252E-9</v>
      </c>
      <c r="F7620" s="10">
        <v>0</v>
      </c>
      <c r="G7620" s="10">
        <v>3.1419378106581731E-9</v>
      </c>
      <c r="H7620" s="10">
        <v>1.4335331059794071E-9</v>
      </c>
      <c r="I7620" s="10">
        <v>3.1260828875179233E-8</v>
      </c>
      <c r="J7620" s="10">
        <v>7.2332575470989067E-9</v>
      </c>
      <c r="K7620">
        <v>1.189657770685782E-8</v>
      </c>
      <c r="L7620">
        <v>3.4644500472185851E-10</v>
      </c>
      <c r="M7620">
        <v>5.8251003249077141E-9</v>
      </c>
      <c r="N7620">
        <v>1.1466140395935511E-8</v>
      </c>
      <c r="O7620">
        <v>2.653277027653202E-8</v>
      </c>
      <c r="P7620">
        <v>9.2243763401059555E-8</v>
      </c>
      <c r="Q7620">
        <v>0</v>
      </c>
      <c r="R7620">
        <v>1.708543151199368E-8</v>
      </c>
      <c r="S7620">
        <v>7.1476720390039266E-5</v>
      </c>
      <c r="T7620">
        <v>1.3940403345033339E-5</v>
      </c>
    </row>
    <row r="7621" spans="1:20">
      <c r="A7621" s="10">
        <v>7615</v>
      </c>
      <c r="B7621" s="10">
        <v>2.057099654030607E-5</v>
      </c>
      <c r="C7621" s="10">
        <v>1.24632361880683E-5</v>
      </c>
      <c r="D7621" s="10">
        <v>1.216908524921995E-5</v>
      </c>
      <c r="E7621" s="10">
        <v>1.822885818873912E-5</v>
      </c>
      <c r="F7621" s="10">
        <v>1.0749347871298701E-5</v>
      </c>
      <c r="G7621" s="10">
        <v>1.3589434989390521E-5</v>
      </c>
      <c r="H7621" s="10">
        <v>1.234776449546173E-5</v>
      </c>
      <c r="I7621" s="10">
        <v>2.021699383189408E-5</v>
      </c>
      <c r="J7621" s="10">
        <v>1.0948063741256281E-5</v>
      </c>
      <c r="K7621">
        <v>1.589956717771442E-5</v>
      </c>
      <c r="L7621">
        <v>8.7183174142426291E-6</v>
      </c>
      <c r="M7621">
        <v>1.3950349903758241E-5</v>
      </c>
      <c r="N7621">
        <v>1.6722860237286701E-5</v>
      </c>
      <c r="O7621">
        <v>1.7729076069185679E-5</v>
      </c>
      <c r="P7621">
        <v>1.050006771833957E-5</v>
      </c>
      <c r="Q7621">
        <v>6.9898321622168514E-6</v>
      </c>
      <c r="R7621">
        <v>1.200908267599776E-5</v>
      </c>
      <c r="S7621">
        <v>7.2064633975000271E-5</v>
      </c>
      <c r="T7621">
        <v>2.4766750903305501E-5</v>
      </c>
    </row>
    <row r="7622" spans="1:20">
      <c r="A7622" s="10">
        <v>7616</v>
      </c>
      <c r="B7622" s="10">
        <v>1.2878619353658369E-4</v>
      </c>
      <c r="C7622" s="10">
        <v>9.8963003496024346E-5</v>
      </c>
      <c r="D7622" s="10">
        <v>1.202588025160659E-4</v>
      </c>
      <c r="E7622" s="10">
        <v>1.676709639000281E-4</v>
      </c>
      <c r="F7622" s="10">
        <v>1.1241517700910099E-4</v>
      </c>
      <c r="G7622" s="10">
        <v>9.154274628928189E-5</v>
      </c>
      <c r="H7622" s="10">
        <v>1.108002678587179E-4</v>
      </c>
      <c r="I7622" s="10">
        <v>1.347197778233204E-4</v>
      </c>
      <c r="J7622" s="10">
        <v>9.1244770363516057E-5</v>
      </c>
      <c r="K7622">
        <v>1.117584050648498E-4</v>
      </c>
      <c r="L7622">
        <v>9.6198799111554383E-5</v>
      </c>
      <c r="M7622">
        <v>1.1427300924753319E-4</v>
      </c>
      <c r="N7622">
        <v>1.3597459235833729E-4</v>
      </c>
      <c r="O7622">
        <v>1.307546850285025E-4</v>
      </c>
      <c r="P7622">
        <v>1.0611226890001899E-4</v>
      </c>
      <c r="Q7622">
        <v>6.3365341065728449E-5</v>
      </c>
      <c r="R7622">
        <v>9.0556752280651962E-5</v>
      </c>
      <c r="S7622">
        <v>6.6148089873982108E-5</v>
      </c>
      <c r="T7622">
        <v>3.1229254998257897E-5</v>
      </c>
    </row>
    <row r="7623" spans="1:20">
      <c r="A7623" s="10">
        <v>7617</v>
      </c>
      <c r="B7623" s="10">
        <v>2.4915120218310292E-4</v>
      </c>
      <c r="C7623" s="10">
        <v>2.5097499281749982E-4</v>
      </c>
      <c r="D7623" s="10">
        <v>2.9807726166170961E-4</v>
      </c>
      <c r="E7623" s="10">
        <v>3.5194884129406798E-4</v>
      </c>
      <c r="F7623" s="10">
        <v>3.0396033170273818E-4</v>
      </c>
      <c r="G7623" s="10">
        <v>2.0491567648701681E-4</v>
      </c>
      <c r="H7623" s="10">
        <v>2.7184680037818448E-4</v>
      </c>
      <c r="I7623" s="10">
        <v>2.8786724729497478E-4</v>
      </c>
      <c r="J7623" s="10">
        <v>2.1860833450936391E-4</v>
      </c>
      <c r="K7623">
        <v>2.7328885902385298E-4</v>
      </c>
      <c r="L7623">
        <v>2.2859160284933021E-4</v>
      </c>
      <c r="M7623">
        <v>2.6974413744852688E-4</v>
      </c>
      <c r="N7623">
        <v>2.8558975807198701E-4</v>
      </c>
      <c r="O7623">
        <v>2.7345089747638819E-4</v>
      </c>
      <c r="P7623">
        <v>2.7024486823922829E-4</v>
      </c>
      <c r="Q7623">
        <v>1.7692026518160531E-4</v>
      </c>
      <c r="R7623">
        <v>1.583148884061751E-4</v>
      </c>
      <c r="S7623">
        <v>5.3680749897630037E-5</v>
      </c>
      <c r="T7623">
        <v>3.9291257502394083E-5</v>
      </c>
    </row>
    <row r="7624" spans="1:20">
      <c r="A7624" s="10">
        <v>7618</v>
      </c>
      <c r="B7624" s="10">
        <v>3.4787311826909131E-4</v>
      </c>
      <c r="C7624" s="10">
        <v>3.3138592066792852E-4</v>
      </c>
      <c r="D7624" s="10">
        <v>3.655617523557957E-4</v>
      </c>
      <c r="E7624" s="10">
        <v>4.8708449608801701E-4</v>
      </c>
      <c r="F7624" s="10">
        <v>4.449523910451814E-4</v>
      </c>
      <c r="G7624" s="10">
        <v>2.7940925404586778E-4</v>
      </c>
      <c r="H7624" s="10">
        <v>3.7635708126751769E-4</v>
      </c>
      <c r="I7624" s="10">
        <v>3.8073496501699809E-4</v>
      </c>
      <c r="J7624" s="10">
        <v>3.0098804138991051E-4</v>
      </c>
      <c r="K7624">
        <v>3.8625855200067369E-4</v>
      </c>
      <c r="L7624">
        <v>3.1193037782081769E-4</v>
      </c>
      <c r="M7624">
        <v>3.5045287645208182E-4</v>
      </c>
      <c r="N7624">
        <v>3.8290985719192352E-4</v>
      </c>
      <c r="O7624">
        <v>3.1063457921248782E-4</v>
      </c>
      <c r="P7624">
        <v>3.9193854045888629E-4</v>
      </c>
      <c r="Q7624">
        <v>3.5876284508689558E-4</v>
      </c>
      <c r="R7624">
        <v>2.0963951075498631E-4</v>
      </c>
      <c r="S7624">
        <v>3.9958674627078748E-5</v>
      </c>
      <c r="T7624">
        <v>5.8507264785291607E-5</v>
      </c>
    </row>
    <row r="7625" spans="1:20">
      <c r="A7625" s="10">
        <v>7619</v>
      </c>
      <c r="B7625" s="10">
        <v>3.1868978496491543E-4</v>
      </c>
      <c r="C7625" s="10">
        <v>3.7695016960405593E-4</v>
      </c>
      <c r="D7625" s="10">
        <v>4.2505341034037658E-4</v>
      </c>
      <c r="E7625" s="10">
        <v>5.5096505408692759E-4</v>
      </c>
      <c r="F7625" s="10">
        <v>4.4098088025688067E-4</v>
      </c>
      <c r="G7625" s="10">
        <v>3.1338950464333582E-4</v>
      </c>
      <c r="H7625" s="10">
        <v>4.3793107035749941E-4</v>
      </c>
      <c r="I7625" s="10">
        <v>4.2109144414167272E-4</v>
      </c>
      <c r="J7625" s="10">
        <v>3.5020233749321413E-4</v>
      </c>
      <c r="K7625">
        <v>4.4900792369505861E-4</v>
      </c>
      <c r="L7625">
        <v>3.6576966377961808E-4</v>
      </c>
      <c r="M7625">
        <v>4.1215294116410172E-4</v>
      </c>
      <c r="N7625">
        <v>3.9300045442757062E-4</v>
      </c>
      <c r="O7625">
        <v>3.5728393438479649E-4</v>
      </c>
      <c r="P7625">
        <v>4.5399222492215139E-4</v>
      </c>
      <c r="Q7625">
        <v>4.3180758851041242E-4</v>
      </c>
      <c r="R7625">
        <v>2.0833599528843319E-4</v>
      </c>
      <c r="S7625">
        <v>3.6681715812832548E-5</v>
      </c>
      <c r="T7625">
        <v>7.5160518803551611E-5</v>
      </c>
    </row>
    <row r="7626" spans="1:20">
      <c r="A7626" s="10">
        <v>7620</v>
      </c>
      <c r="B7626" s="10">
        <v>2.3561470957554059E-4</v>
      </c>
      <c r="C7626" s="10">
        <v>3.669196175461415E-4</v>
      </c>
      <c r="D7626" s="10">
        <v>4.4212279475106371E-4</v>
      </c>
      <c r="E7626" s="10">
        <v>5.5273074175120394E-4</v>
      </c>
      <c r="F7626" s="10">
        <v>5.3605651414846689E-4</v>
      </c>
      <c r="G7626" s="10">
        <v>3.0317854481529659E-4</v>
      </c>
      <c r="H7626" s="10">
        <v>4.3366190250308399E-4</v>
      </c>
      <c r="I7626" s="10">
        <v>4.0514243388537949E-4</v>
      </c>
      <c r="J7626" s="10">
        <v>3.4332789146603992E-4</v>
      </c>
      <c r="K7626">
        <v>4.6953049113777559E-4</v>
      </c>
      <c r="L7626">
        <v>3.9762473342586888E-4</v>
      </c>
      <c r="M7626">
        <v>4.2408536666847568E-4</v>
      </c>
      <c r="N7626">
        <v>3.7965118053877051E-4</v>
      </c>
      <c r="O7626">
        <v>3.8357200060534612E-4</v>
      </c>
      <c r="P7626">
        <v>4.6767538207333388E-4</v>
      </c>
      <c r="Q7626">
        <v>4.6952325257008221E-4</v>
      </c>
      <c r="R7626">
        <v>1.7532023543626079E-4</v>
      </c>
      <c r="S7626">
        <v>2.962446326265027E-5</v>
      </c>
      <c r="T7626">
        <v>1.1439787465635989E-4</v>
      </c>
    </row>
    <row r="7627" spans="1:20">
      <c r="A7627" s="10">
        <v>7621</v>
      </c>
      <c r="B7627" s="10">
        <v>2.2718830128110501E-4</v>
      </c>
      <c r="C7627" s="10">
        <v>3.1954926194395858E-4</v>
      </c>
      <c r="D7627" s="10">
        <v>4.229978277160064E-4</v>
      </c>
      <c r="E7627" s="10">
        <v>4.5952597389275118E-4</v>
      </c>
      <c r="F7627" s="10">
        <v>4.8821948981418289E-4</v>
      </c>
      <c r="G7627" s="10">
        <v>2.7644498817840969E-4</v>
      </c>
      <c r="H7627" s="10">
        <v>4.0561449182118111E-4</v>
      </c>
      <c r="I7627" s="10">
        <v>3.4705883300710901E-4</v>
      </c>
      <c r="J7627" s="10">
        <v>2.9447344138341469E-4</v>
      </c>
      <c r="K7627">
        <v>4.2626498537985717E-4</v>
      </c>
      <c r="L7627">
        <v>3.71422505875205E-4</v>
      </c>
      <c r="M7627">
        <v>4.1459720871194248E-4</v>
      </c>
      <c r="N7627">
        <v>3.1893984610404242E-4</v>
      </c>
      <c r="O7627">
        <v>3.7685564652391681E-4</v>
      </c>
      <c r="P7627">
        <v>4.3316185244296918E-4</v>
      </c>
      <c r="Q7627">
        <v>4.3599794982108342E-4</v>
      </c>
      <c r="R7627">
        <v>1.5120437146856719E-4</v>
      </c>
      <c r="S7627">
        <v>2.261830737038398E-5</v>
      </c>
      <c r="T7627">
        <v>1.268439612210975E-4</v>
      </c>
    </row>
    <row r="7628" spans="1:20">
      <c r="A7628" s="10">
        <v>7622</v>
      </c>
      <c r="B7628" s="10">
        <v>1.9775623502416991E-4</v>
      </c>
      <c r="C7628" s="10">
        <v>2.5878514486161612E-4</v>
      </c>
      <c r="D7628" s="10">
        <v>3.5250435096029572E-4</v>
      </c>
      <c r="E7628" s="10">
        <v>3.695012748334166E-4</v>
      </c>
      <c r="F7628" s="10">
        <v>3.7621575430289489E-4</v>
      </c>
      <c r="G7628" s="10">
        <v>2.2588416453868301E-4</v>
      </c>
      <c r="H7628" s="10">
        <v>3.0887933611540381E-4</v>
      </c>
      <c r="I7628" s="10">
        <v>2.9278460557857739E-4</v>
      </c>
      <c r="J7628" s="10">
        <v>2.2435931271812799E-4</v>
      </c>
      <c r="K7628">
        <v>3.0331167947550013E-4</v>
      </c>
      <c r="L7628">
        <v>2.9411636333573072E-4</v>
      </c>
      <c r="M7628">
        <v>3.5558910751897301E-4</v>
      </c>
      <c r="N7628">
        <v>2.6044299783000401E-4</v>
      </c>
      <c r="O7628">
        <v>3.2701092395867408E-4</v>
      </c>
      <c r="P7628">
        <v>3.3287774929940841E-4</v>
      </c>
      <c r="Q7628">
        <v>3.4402679345331199E-4</v>
      </c>
      <c r="R7628">
        <v>1.5424052777962479E-4</v>
      </c>
      <c r="S7628">
        <v>2.2488357045143362E-5</v>
      </c>
      <c r="T7628">
        <v>1.4742272682984899E-4</v>
      </c>
    </row>
    <row r="7629" spans="1:20">
      <c r="A7629" s="10">
        <v>7623</v>
      </c>
      <c r="B7629" s="10">
        <v>1.9005657845173841E-4</v>
      </c>
      <c r="C7629" s="10">
        <v>1.7563154538280569E-4</v>
      </c>
      <c r="D7629" s="10">
        <v>2.241630242479961E-4</v>
      </c>
      <c r="E7629" s="10">
        <v>2.393727128172007E-4</v>
      </c>
      <c r="F7629" s="10">
        <v>2.4155265131929561E-4</v>
      </c>
      <c r="G7629" s="10">
        <v>1.6427271949710689E-4</v>
      </c>
      <c r="H7629" s="10">
        <v>1.7829530917117011E-4</v>
      </c>
      <c r="I7629" s="10">
        <v>1.8853187338943459E-4</v>
      </c>
      <c r="J7629" s="10">
        <v>1.4559762140769919E-4</v>
      </c>
      <c r="K7629">
        <v>2.0824478742602199E-4</v>
      </c>
      <c r="L7629">
        <v>1.57283505982231E-4</v>
      </c>
      <c r="M7629">
        <v>2.241969431409807E-4</v>
      </c>
      <c r="N7629">
        <v>1.732458990884723E-4</v>
      </c>
      <c r="O7629">
        <v>2.2636565983851029E-4</v>
      </c>
      <c r="P7629">
        <v>1.9805257025429051E-4</v>
      </c>
      <c r="Q7629">
        <v>2.176354364059846E-4</v>
      </c>
      <c r="R7629">
        <v>9.2911355702420892E-5</v>
      </c>
      <c r="S7629">
        <v>2.2688313286328419E-5</v>
      </c>
      <c r="T7629">
        <v>1.6906828698658459E-4</v>
      </c>
    </row>
    <row r="7630" spans="1:20">
      <c r="A7630" s="10">
        <v>7624</v>
      </c>
      <c r="B7630" s="10">
        <v>6.329226893325467E-5</v>
      </c>
      <c r="C7630" s="10">
        <v>8.7065135626754342E-5</v>
      </c>
      <c r="D7630" s="10">
        <v>8.860681932182501E-5</v>
      </c>
      <c r="E7630" s="10">
        <v>1.0356814370824389E-4</v>
      </c>
      <c r="F7630" s="10">
        <v>7.4644290378521832E-5</v>
      </c>
      <c r="G7630" s="10">
        <v>7.6207890038027638E-5</v>
      </c>
      <c r="H7630" s="10">
        <v>6.8067277307453094E-5</v>
      </c>
      <c r="I7630" s="10">
        <v>7.0282269385430808E-5</v>
      </c>
      <c r="J7630" s="10">
        <v>6.6127890917477608E-5</v>
      </c>
      <c r="K7630">
        <v>9.2306173210012963E-5</v>
      </c>
      <c r="L7630">
        <v>8.519866497933682E-5</v>
      </c>
      <c r="M7630">
        <v>9.2528897632905566E-5</v>
      </c>
      <c r="N7630">
        <v>7.6296176882429361E-5</v>
      </c>
      <c r="O7630">
        <v>1.039909837884658E-4</v>
      </c>
      <c r="P7630">
        <v>4.4277821947116262E-5</v>
      </c>
      <c r="Q7630">
        <v>9.9433065928792395E-5</v>
      </c>
      <c r="R7630">
        <v>3.1036618527132052E-5</v>
      </c>
      <c r="S7630">
        <v>2.409678690538205E-5</v>
      </c>
      <c r="T7630">
        <v>1.4687776408182701E-4</v>
      </c>
    </row>
    <row r="7631" spans="1:20">
      <c r="A7631" s="10">
        <v>7625</v>
      </c>
      <c r="B7631" s="10">
        <v>1.6816518564650269E-5</v>
      </c>
      <c r="C7631" s="10">
        <v>8.3507896870995709E-5</v>
      </c>
      <c r="D7631" s="10">
        <v>5.9717866614801253E-5</v>
      </c>
      <c r="E7631" s="10">
        <v>5.4631069399707239E-5</v>
      </c>
      <c r="F7631" s="10">
        <v>4.3287434063070832E-6</v>
      </c>
      <c r="G7631" s="10">
        <v>3.2214534576364431E-5</v>
      </c>
      <c r="H7631" s="10">
        <v>3.3988009378308162E-5</v>
      </c>
      <c r="I7631" s="10">
        <v>3.5988975434229037E-5</v>
      </c>
      <c r="J7631" s="10">
        <v>4.5482558501595838E-5</v>
      </c>
      <c r="K7631">
        <v>2.8621728049898569E-5</v>
      </c>
      <c r="L7631">
        <v>8.9198993272817479E-5</v>
      </c>
      <c r="M7631">
        <v>4.5100036205710303E-5</v>
      </c>
      <c r="N7631">
        <v>8.7617619328709727E-6</v>
      </c>
      <c r="O7631">
        <v>1.0870559623252261E-4</v>
      </c>
      <c r="P7631">
        <v>1.4982362533937321E-6</v>
      </c>
      <c r="Q7631">
        <v>4.7087827033456182E-5</v>
      </c>
      <c r="R7631">
        <v>3.119371266980463E-6</v>
      </c>
      <c r="S7631">
        <v>3.170527912274767E-5</v>
      </c>
      <c r="T7631">
        <v>1.195572647813793E-4</v>
      </c>
    </row>
    <row r="7632" spans="1:20">
      <c r="A7632" s="10">
        <v>7626</v>
      </c>
      <c r="B7632" s="10">
        <v>1.8163155482307681E-5</v>
      </c>
      <c r="C7632" s="10">
        <v>9.189746308049732E-5</v>
      </c>
      <c r="D7632" s="10">
        <v>5.9416192120139738E-5</v>
      </c>
      <c r="E7632" s="10">
        <v>7.2000621121261142E-5</v>
      </c>
      <c r="F7632" s="10">
        <v>0</v>
      </c>
      <c r="G7632" s="10">
        <v>5.5077863960104543E-5</v>
      </c>
      <c r="H7632" s="10">
        <v>4.1203221117428077E-5</v>
      </c>
      <c r="I7632" s="10">
        <v>4.0293944466256107E-5</v>
      </c>
      <c r="J7632" s="10">
        <v>6.3019454158776559E-5</v>
      </c>
      <c r="K7632">
        <v>2.936979911233527E-5</v>
      </c>
      <c r="L7632">
        <v>9.3644763231119256E-5</v>
      </c>
      <c r="M7632">
        <v>5.3457658116930398E-5</v>
      </c>
      <c r="N7632">
        <v>6.4840285775470476E-6</v>
      </c>
      <c r="O7632">
        <v>1.054156909215843E-4</v>
      </c>
      <c r="P7632">
        <v>2.1892036579269138E-6</v>
      </c>
      <c r="Q7632">
        <v>3.6920421149233623E-5</v>
      </c>
      <c r="R7632">
        <v>2.6613203091320449E-6</v>
      </c>
      <c r="S7632">
        <v>5.4110018352445657E-5</v>
      </c>
      <c r="T7632">
        <v>1.12897649619121E-4</v>
      </c>
    </row>
    <row r="7633" spans="1:20">
      <c r="A7633" s="10">
        <v>7627</v>
      </c>
      <c r="B7633" s="10">
        <v>1.152788654518884E-5</v>
      </c>
      <c r="C7633" s="10">
        <v>8.2811547857456792E-5</v>
      </c>
      <c r="D7633" s="10">
        <v>5.713794137422501E-5</v>
      </c>
      <c r="E7633" s="10">
        <v>5.900275108457173E-5</v>
      </c>
      <c r="F7633" s="10">
        <v>0</v>
      </c>
      <c r="G7633" s="10">
        <v>5.0329874165772767E-5</v>
      </c>
      <c r="H7633" s="10">
        <v>3.9650042171315622E-5</v>
      </c>
      <c r="I7633" s="10">
        <v>3.620529499643577E-5</v>
      </c>
      <c r="J7633" s="10">
        <v>6.8894379225485725E-5</v>
      </c>
      <c r="K7633">
        <v>2.15937633203073E-5</v>
      </c>
      <c r="L7633">
        <v>5.6374671549814678E-5</v>
      </c>
      <c r="M7633">
        <v>5.4721453650822467E-5</v>
      </c>
      <c r="N7633">
        <v>8.5916689204153877E-6</v>
      </c>
      <c r="O7633">
        <v>9.7416192429804178E-5</v>
      </c>
      <c r="P7633">
        <v>7.3033863753687622E-6</v>
      </c>
      <c r="Q7633">
        <v>3.692667228401999E-5</v>
      </c>
      <c r="R7633">
        <v>8.3089736962236386E-7</v>
      </c>
      <c r="S7633">
        <v>5.3146190094337043E-5</v>
      </c>
      <c r="T7633">
        <v>1.3317908904991751E-4</v>
      </c>
    </row>
    <row r="7634" spans="1:20">
      <c r="A7634" s="10">
        <v>7628</v>
      </c>
      <c r="B7634" s="10">
        <v>3.287221273878388E-6</v>
      </c>
      <c r="C7634" s="10">
        <v>4.5612977994165493E-5</v>
      </c>
      <c r="D7634" s="10">
        <v>2.8890847137114979E-5</v>
      </c>
      <c r="E7634" s="10">
        <v>2.9041048400885041E-5</v>
      </c>
      <c r="F7634" s="10">
        <v>0</v>
      </c>
      <c r="G7634" s="10">
        <v>3.8254561544445089E-5</v>
      </c>
      <c r="H7634" s="10">
        <v>2.670719057972898E-5</v>
      </c>
      <c r="I7634" s="10">
        <v>2.5660730390974991E-5</v>
      </c>
      <c r="J7634" s="10">
        <v>4.716800883930088E-5</v>
      </c>
      <c r="K7634">
        <v>1.200571160152403E-5</v>
      </c>
      <c r="L7634">
        <v>4.5750083802715619E-6</v>
      </c>
      <c r="M7634">
        <v>3.5106968028223402E-5</v>
      </c>
      <c r="N7634">
        <v>7.1921466292170664E-6</v>
      </c>
      <c r="O7634">
        <v>6.5191638370388634E-5</v>
      </c>
      <c r="P7634">
        <v>7.4737383156379093E-6</v>
      </c>
      <c r="Q7634">
        <v>1.8957590803230501E-5</v>
      </c>
      <c r="R7634">
        <v>5.0087584237115033E-8</v>
      </c>
      <c r="S7634">
        <v>4.8110203557293307E-5</v>
      </c>
      <c r="T7634">
        <v>6.8072854903769421E-5</v>
      </c>
    </row>
    <row r="7635" spans="1:20">
      <c r="A7635" s="10">
        <v>7629</v>
      </c>
      <c r="B7635" s="10">
        <v>3.5463515830306349E-6</v>
      </c>
      <c r="C7635" s="10">
        <v>1.6750033384165519E-5</v>
      </c>
      <c r="D7635" s="10">
        <v>1.1453513172717071E-5</v>
      </c>
      <c r="E7635" s="10">
        <v>8.3798309820266728E-6</v>
      </c>
      <c r="F7635" s="10">
        <v>0</v>
      </c>
      <c r="G7635" s="10">
        <v>2.0108794967172949E-5</v>
      </c>
      <c r="H7635" s="10">
        <v>1.0491195353183061E-5</v>
      </c>
      <c r="I7635" s="10">
        <v>1.5307989199850451E-5</v>
      </c>
      <c r="J7635" s="10">
        <v>1.5022838493766679E-5</v>
      </c>
      <c r="K7635">
        <v>8.7779046088286448E-6</v>
      </c>
      <c r="L7635">
        <v>5.4853792414294259E-8</v>
      </c>
      <c r="M7635">
        <v>1.9781706917600879E-5</v>
      </c>
      <c r="N7635">
        <v>5.0065651634544666E-6</v>
      </c>
      <c r="O7635">
        <v>1.5309453842371269E-5</v>
      </c>
      <c r="P7635">
        <v>7.3287579409407617E-6</v>
      </c>
      <c r="Q7635">
        <v>6.7339506490738251E-6</v>
      </c>
      <c r="R7635">
        <v>0</v>
      </c>
      <c r="S7635">
        <v>4.2930045078094283E-5</v>
      </c>
      <c r="T7635">
        <v>4.0901956360087023E-5</v>
      </c>
    </row>
    <row r="7636" spans="1:20">
      <c r="A7636" s="10">
        <v>7630</v>
      </c>
      <c r="B7636" s="10">
        <v>3.548700569611691E-6</v>
      </c>
      <c r="C7636" s="10">
        <v>1.074293094314304E-5</v>
      </c>
      <c r="D7636" s="10">
        <v>4.3057984444195356E-6</v>
      </c>
      <c r="E7636" s="10">
        <v>4.1772640854681399E-7</v>
      </c>
      <c r="F7636" s="10">
        <v>0</v>
      </c>
      <c r="G7636" s="10">
        <v>5.8041931917676336E-6</v>
      </c>
      <c r="H7636" s="10">
        <v>2.8075224974681559E-6</v>
      </c>
      <c r="I7636" s="10">
        <v>3.7565849588921362E-6</v>
      </c>
      <c r="J7636" s="10">
        <v>4.4806218875646858E-6</v>
      </c>
      <c r="K7636">
        <v>4.4007505632971567E-6</v>
      </c>
      <c r="L7636">
        <v>5.1966750708278771E-8</v>
      </c>
      <c r="M7636">
        <v>7.959132827671872E-6</v>
      </c>
      <c r="N7636">
        <v>1.0929741553378871E-6</v>
      </c>
      <c r="O7636">
        <v>3.7069067839621669E-6</v>
      </c>
      <c r="P7636">
        <v>3.1460741309280819E-6</v>
      </c>
      <c r="Q7636">
        <v>0</v>
      </c>
      <c r="R7636">
        <v>0</v>
      </c>
      <c r="S7636">
        <v>4.8866989822639552E-5</v>
      </c>
      <c r="T7636">
        <v>6.7730542383559036E-5</v>
      </c>
    </row>
    <row r="7637" spans="1:20">
      <c r="A7637" s="10">
        <v>7631</v>
      </c>
      <c r="B7637" s="10">
        <v>1.780284566694828E-7</v>
      </c>
      <c r="C7637" s="10">
        <v>4.7256762500504497E-6</v>
      </c>
      <c r="D7637" s="10">
        <v>1.0697831128136639E-6</v>
      </c>
      <c r="E7637" s="10">
        <v>0</v>
      </c>
      <c r="F7637" s="10">
        <v>0</v>
      </c>
      <c r="G7637" s="10">
        <v>5.048501279006323E-7</v>
      </c>
      <c r="H7637" s="10">
        <v>1.036144393810232E-6</v>
      </c>
      <c r="I7637" s="10">
        <v>7.7368420801007312E-7</v>
      </c>
      <c r="J7637" s="10">
        <v>1.2827432305645899E-6</v>
      </c>
      <c r="K7637">
        <v>6.5529496211741628E-7</v>
      </c>
      <c r="L7637">
        <v>1.154816682406195E-9</v>
      </c>
      <c r="M7637">
        <v>2.078336934777763E-6</v>
      </c>
      <c r="N7637">
        <v>3.0895499638833629E-8</v>
      </c>
      <c r="O7637">
        <v>6.6454110249389588E-7</v>
      </c>
      <c r="P7637">
        <v>2.5371565572000659E-8</v>
      </c>
      <c r="Q7637">
        <v>0</v>
      </c>
      <c r="R7637">
        <v>0</v>
      </c>
      <c r="S7637">
        <v>5.9834638445737321E-5</v>
      </c>
      <c r="T7637">
        <v>5.4270347073335133E-5</v>
      </c>
    </row>
    <row r="7638" spans="1:20">
      <c r="A7638" s="10">
        <v>7632</v>
      </c>
      <c r="B7638" s="10">
        <v>0</v>
      </c>
      <c r="C7638" s="10">
        <v>9.3258815262853072E-7</v>
      </c>
      <c r="D7638" s="10">
        <v>5.2165814038016861E-7</v>
      </c>
      <c r="E7638" s="10">
        <v>0</v>
      </c>
      <c r="F7638" s="10">
        <v>0</v>
      </c>
      <c r="G7638" s="10">
        <v>6.0566106802199138E-8</v>
      </c>
      <c r="H7638" s="10">
        <v>0</v>
      </c>
      <c r="I7638" s="10">
        <v>9.4471522038571287E-8</v>
      </c>
      <c r="J7638" s="10">
        <v>3.1303662894823872E-7</v>
      </c>
      <c r="K7638">
        <v>1.8188982444369392E-8</v>
      </c>
      <c r="L7638">
        <v>0</v>
      </c>
      <c r="M7638">
        <v>2.3650338010461721E-7</v>
      </c>
      <c r="N7638">
        <v>7.8737444778956259E-10</v>
      </c>
      <c r="O7638">
        <v>1.5870482142659819E-7</v>
      </c>
      <c r="P7638">
        <v>0</v>
      </c>
      <c r="Q7638">
        <v>0</v>
      </c>
      <c r="R7638">
        <v>0</v>
      </c>
      <c r="S7638">
        <v>4.7129150197585173E-5</v>
      </c>
      <c r="T7638">
        <v>4.7471843092830013E-5</v>
      </c>
    </row>
    <row r="7639" spans="1:20">
      <c r="A7639" s="10">
        <v>7633</v>
      </c>
      <c r="B7639" s="10">
        <v>0</v>
      </c>
      <c r="C7639" s="10">
        <v>1.3316706412517141E-6</v>
      </c>
      <c r="D7639" s="10">
        <v>1.2679124258366189E-7</v>
      </c>
      <c r="E7639" s="10">
        <v>0</v>
      </c>
      <c r="F7639" s="10">
        <v>0</v>
      </c>
      <c r="G7639" s="10">
        <v>2.2832551082154869E-7</v>
      </c>
      <c r="H7639" s="10">
        <v>0</v>
      </c>
      <c r="I7639" s="10">
        <v>0</v>
      </c>
      <c r="J7639" s="10">
        <v>1.3889174126926519E-7</v>
      </c>
      <c r="K7639">
        <v>1.7205794204133209E-8</v>
      </c>
      <c r="L7639">
        <v>0</v>
      </c>
      <c r="M7639">
        <v>3.6120646746685908E-7</v>
      </c>
      <c r="N7639">
        <v>8.052693216029618E-10</v>
      </c>
      <c r="O7639">
        <v>3.2871916802720053E-8</v>
      </c>
      <c r="P7639">
        <v>0</v>
      </c>
      <c r="Q7639">
        <v>0</v>
      </c>
      <c r="R7639">
        <v>0</v>
      </c>
      <c r="S7639">
        <v>4.8146353619232742E-5</v>
      </c>
      <c r="T7639">
        <v>1.4154844575654021E-4</v>
      </c>
    </row>
    <row r="7640" spans="1:20">
      <c r="A7640" s="10">
        <v>7634</v>
      </c>
      <c r="B7640" s="10">
        <v>0</v>
      </c>
      <c r="C7640" s="10">
        <v>1.163313191046763E-6</v>
      </c>
      <c r="D7640" s="10">
        <v>2.087592374106471E-9</v>
      </c>
      <c r="E7640" s="10">
        <v>0</v>
      </c>
      <c r="F7640" s="10">
        <v>0</v>
      </c>
      <c r="G7640" s="10">
        <v>2.3351472697658391E-7</v>
      </c>
      <c r="H7640" s="10">
        <v>0</v>
      </c>
      <c r="I7640" s="10">
        <v>0</v>
      </c>
      <c r="J7640" s="10">
        <v>1.9707357180774771E-7</v>
      </c>
      <c r="K7640">
        <v>2.507130012602268E-8</v>
      </c>
      <c r="L7640">
        <v>0</v>
      </c>
      <c r="M7640">
        <v>4.3298835686806322E-7</v>
      </c>
      <c r="N7640">
        <v>6.8000520490916777E-10</v>
      </c>
      <c r="O7640">
        <v>2.3593518531433272E-9</v>
      </c>
      <c r="P7640">
        <v>0</v>
      </c>
      <c r="Q7640">
        <v>0</v>
      </c>
      <c r="R7640">
        <v>0</v>
      </c>
      <c r="S7640">
        <v>4.5569337032324172E-5</v>
      </c>
      <c r="T7640">
        <v>1.6165733260284129E-4</v>
      </c>
    </row>
    <row r="7641" spans="1:20">
      <c r="A7641" s="10">
        <v>7635</v>
      </c>
      <c r="B7641" s="10">
        <v>0</v>
      </c>
      <c r="C7641" s="10">
        <v>4.642531145089712E-7</v>
      </c>
      <c r="D7641" s="10">
        <v>1.4397188786941181E-10</v>
      </c>
      <c r="E7641" s="10">
        <v>0</v>
      </c>
      <c r="F7641" s="10">
        <v>0</v>
      </c>
      <c r="G7641" s="10">
        <v>2.1950005560897059E-7</v>
      </c>
      <c r="H7641" s="10">
        <v>0</v>
      </c>
      <c r="I7641" s="10">
        <v>0</v>
      </c>
      <c r="J7641" s="10">
        <v>1.8241618072028879E-7</v>
      </c>
      <c r="K7641">
        <v>1.7205794204133209E-8</v>
      </c>
      <c r="L7641">
        <v>0</v>
      </c>
      <c r="M7641">
        <v>4.2932748050860179E-7</v>
      </c>
      <c r="N7641">
        <v>5.3684621440197453E-10</v>
      </c>
      <c r="O7641">
        <v>2.3636493975024219E-11</v>
      </c>
      <c r="P7641">
        <v>0</v>
      </c>
      <c r="Q7641">
        <v>0</v>
      </c>
      <c r="R7641">
        <v>0</v>
      </c>
      <c r="S7641">
        <v>4.8884976653391612E-5</v>
      </c>
      <c r="T7641">
        <v>1.5686944889786589E-4</v>
      </c>
    </row>
    <row r="7642" spans="1:20">
      <c r="A7642" s="10">
        <v>7636</v>
      </c>
      <c r="B7642" s="10">
        <v>0</v>
      </c>
      <c r="C7642" s="10">
        <v>4.8177209996213987E-9</v>
      </c>
      <c r="D7642" s="10">
        <v>0</v>
      </c>
      <c r="E7642" s="10">
        <v>0</v>
      </c>
      <c r="F7642" s="10">
        <v>0</v>
      </c>
      <c r="G7642" s="10">
        <v>1.079508470208052E-8</v>
      </c>
      <c r="H7642" s="10">
        <v>0</v>
      </c>
      <c r="I7642" s="10">
        <v>0</v>
      </c>
      <c r="J7642" s="10">
        <v>1.82204096283332E-7</v>
      </c>
      <c r="K7642">
        <v>1.7205794204133209E-8</v>
      </c>
      <c r="L7642">
        <v>0</v>
      </c>
      <c r="M7642">
        <v>4.5043135599255582E-8</v>
      </c>
      <c r="N7642">
        <v>5.3684621440197453E-10</v>
      </c>
      <c r="O7642">
        <v>0</v>
      </c>
      <c r="P7642">
        <v>0</v>
      </c>
      <c r="Q7642">
        <v>0</v>
      </c>
      <c r="R7642">
        <v>0</v>
      </c>
      <c r="S7642">
        <v>5.3067185417548833E-5</v>
      </c>
      <c r="T7642">
        <v>1.0013039758888189E-4</v>
      </c>
    </row>
    <row r="7643" spans="1:20">
      <c r="A7643" s="10">
        <v>7637</v>
      </c>
      <c r="B7643" s="10">
        <v>0</v>
      </c>
      <c r="C7643" s="10">
        <v>0</v>
      </c>
      <c r="D7643" s="10">
        <v>0</v>
      </c>
      <c r="E7643" s="10">
        <v>0</v>
      </c>
      <c r="F7643" s="10">
        <v>0</v>
      </c>
      <c r="G7643" s="10">
        <v>0</v>
      </c>
      <c r="H7643" s="10">
        <v>0</v>
      </c>
      <c r="I7643" s="10">
        <v>0</v>
      </c>
      <c r="J7643" s="10">
        <v>6.096249315636055E-8</v>
      </c>
      <c r="K7643">
        <v>2.6054488366258859E-8</v>
      </c>
      <c r="L7643">
        <v>0</v>
      </c>
      <c r="M7643">
        <v>1.2920740092216741E-9</v>
      </c>
      <c r="N7643">
        <v>7.7842701088286299E-10</v>
      </c>
      <c r="O7643">
        <v>3.8677899231857819E-11</v>
      </c>
      <c r="P7643">
        <v>0</v>
      </c>
      <c r="Q7643">
        <v>0</v>
      </c>
      <c r="R7643">
        <v>0</v>
      </c>
      <c r="S7643">
        <v>5.5579596681386169E-5</v>
      </c>
      <c r="T7643">
        <v>1.195064298889575E-4</v>
      </c>
    </row>
    <row r="7644" spans="1:20">
      <c r="A7644" s="10">
        <v>7638</v>
      </c>
      <c r="B7644" s="10">
        <v>7.541483233915591E-9</v>
      </c>
      <c r="C7644" s="10">
        <v>6.2192398358748966E-10</v>
      </c>
      <c r="D7644" s="10">
        <v>5.686889570841764E-10</v>
      </c>
      <c r="E7644" s="10">
        <v>5.8886542174000234E-9</v>
      </c>
      <c r="F7644" s="10">
        <v>0</v>
      </c>
      <c r="G7644" s="10">
        <v>3.9013814888220831E-9</v>
      </c>
      <c r="H7644" s="10">
        <v>1.6002230020235241E-9</v>
      </c>
      <c r="I7644" s="10">
        <v>3.944980530387434E-8</v>
      </c>
      <c r="J7644" s="10">
        <v>1.1499689470546561E-8</v>
      </c>
      <c r="K7644">
        <v>1.7205794204133209E-8</v>
      </c>
      <c r="L7644">
        <v>3.4644500472185851E-10</v>
      </c>
      <c r="M7644">
        <v>6.3491081175365036E-9</v>
      </c>
      <c r="N7644">
        <v>9.1934914216338132E-9</v>
      </c>
      <c r="O7644">
        <v>1.975258826049183E-8</v>
      </c>
      <c r="P7644">
        <v>9.2379682502338126E-8</v>
      </c>
      <c r="Q7644">
        <v>0</v>
      </c>
      <c r="R7644">
        <v>6.455733079450382E-9</v>
      </c>
      <c r="S7644">
        <v>6.141392581814825E-5</v>
      </c>
      <c r="T7644">
        <v>1.3191340851499459E-4</v>
      </c>
    </row>
    <row r="7645" spans="1:20">
      <c r="A7645" s="10">
        <v>7639</v>
      </c>
      <c r="B7645" s="10">
        <v>2.7880758429544161E-5</v>
      </c>
      <c r="C7645" s="10">
        <v>1.1762358516789741E-5</v>
      </c>
      <c r="D7645" s="10">
        <v>7.0308983380117606E-6</v>
      </c>
      <c r="E7645" s="10">
        <v>1.6843126736818331E-5</v>
      </c>
      <c r="F7645" s="10">
        <v>5.8797970690172162E-6</v>
      </c>
      <c r="G7645" s="10">
        <v>1.430721248141616E-5</v>
      </c>
      <c r="H7645" s="10">
        <v>6.6258879461507461E-6</v>
      </c>
      <c r="I7645" s="10">
        <v>1.748962265842081E-5</v>
      </c>
      <c r="J7645" s="10">
        <v>1.177594358864526E-5</v>
      </c>
      <c r="K7645">
        <v>5.9252453790483741E-6</v>
      </c>
      <c r="L7645">
        <v>3.2504913863857769E-6</v>
      </c>
      <c r="M7645">
        <v>7.297335211969383E-6</v>
      </c>
      <c r="N7645">
        <v>5.7191681178739683E-6</v>
      </c>
      <c r="O7645">
        <v>1.011781478024446E-5</v>
      </c>
      <c r="P7645">
        <v>4.9462320146286226E-6</v>
      </c>
      <c r="Q7645">
        <v>3.7662957396242791E-6</v>
      </c>
      <c r="R7645">
        <v>2.8155984165130661E-5</v>
      </c>
      <c r="S7645">
        <v>7.8331083039523994E-5</v>
      </c>
      <c r="T7645">
        <v>1.1157494911250501E-4</v>
      </c>
    </row>
    <row r="7646" spans="1:20">
      <c r="A7646" s="10">
        <v>7640</v>
      </c>
      <c r="B7646" s="10">
        <v>1.165306527640202E-4</v>
      </c>
      <c r="C7646" s="10">
        <v>6.3535670948117046E-5</v>
      </c>
      <c r="D7646" s="10">
        <v>3.7763430865337933E-5</v>
      </c>
      <c r="E7646" s="10">
        <v>1.2275941731936161E-4</v>
      </c>
      <c r="F7646" s="10">
        <v>7.8480195397604287E-5</v>
      </c>
      <c r="G7646" s="10">
        <v>7.4655260466507774E-5</v>
      </c>
      <c r="H7646" s="10">
        <v>5.1026848440438873E-5</v>
      </c>
      <c r="I7646" s="10">
        <v>9.8624061125337264E-5</v>
      </c>
      <c r="J7646" s="10">
        <v>7.728058432773166E-5</v>
      </c>
      <c r="K7646">
        <v>7.2114018465280365E-5</v>
      </c>
      <c r="L7646">
        <v>4.5997777545883223E-5</v>
      </c>
      <c r="M7646">
        <v>4.6060476091351167E-5</v>
      </c>
      <c r="N7646">
        <v>4.9141571535116871E-5</v>
      </c>
      <c r="O7646">
        <v>8.8043515167560613E-5</v>
      </c>
      <c r="P7646">
        <v>4.1144297679872903E-5</v>
      </c>
      <c r="Q7646">
        <v>6.1680284135183744E-5</v>
      </c>
      <c r="R7646">
        <v>7.3899722659281894E-5</v>
      </c>
      <c r="S7646">
        <v>6.2677861664598298E-5</v>
      </c>
      <c r="T7646">
        <v>5.5522001943635948E-5</v>
      </c>
    </row>
    <row r="7647" spans="1:20">
      <c r="A7647" s="10">
        <v>7641</v>
      </c>
      <c r="B7647" s="10">
        <v>2.1625668643488629E-4</v>
      </c>
      <c r="C7647" s="10">
        <v>1.101489545433071E-4</v>
      </c>
      <c r="D7647" s="10">
        <v>1.114345429520064E-4</v>
      </c>
      <c r="E7647" s="10">
        <v>1.6684761042714679E-4</v>
      </c>
      <c r="F7647" s="10">
        <v>6.3546289711919986E-5</v>
      </c>
      <c r="G7647" s="10">
        <v>1.3386678015460751E-4</v>
      </c>
      <c r="H7647" s="10">
        <v>1.010861537137845E-4</v>
      </c>
      <c r="I7647" s="10">
        <v>1.6423978400654721E-4</v>
      </c>
      <c r="J7647" s="10">
        <v>1.9463835232078489E-4</v>
      </c>
      <c r="K7647">
        <v>1.964615836131164E-4</v>
      </c>
      <c r="L7647">
        <v>4.9840458927006888E-5</v>
      </c>
      <c r="M7647">
        <v>1.053050761780572E-4</v>
      </c>
      <c r="N7647">
        <v>1.565678386677774E-4</v>
      </c>
      <c r="O7647">
        <v>2.410992959188743E-4</v>
      </c>
      <c r="P7647">
        <v>8.9605800177077884E-5</v>
      </c>
      <c r="Q7647">
        <v>7.6232095891640627E-5</v>
      </c>
      <c r="R7647">
        <v>2.1118202747765741E-4</v>
      </c>
      <c r="S7647">
        <v>5.7530125451775507E-5</v>
      </c>
      <c r="T7647">
        <v>1.8434087335994251E-5</v>
      </c>
    </row>
    <row r="7648" spans="1:20">
      <c r="A7648" s="10">
        <v>7642</v>
      </c>
      <c r="B7648" s="10">
        <v>2.5790045395693008E-4</v>
      </c>
      <c r="C7648" s="10">
        <v>1.4171624143139049E-4</v>
      </c>
      <c r="D7648" s="10">
        <v>1.9364394384174219E-4</v>
      </c>
      <c r="E7648" s="10">
        <v>1.84616843052429E-4</v>
      </c>
      <c r="F7648" s="10">
        <v>1.7927779104834931E-4</v>
      </c>
      <c r="G7648" s="10">
        <v>1.32668460414006E-4</v>
      </c>
      <c r="H7648" s="10">
        <v>1.2242548582904459E-4</v>
      </c>
      <c r="I7648" s="10">
        <v>2.4915706011494803E-4</v>
      </c>
      <c r="J7648" s="10">
        <v>2.20729003320148E-4</v>
      </c>
      <c r="K7648">
        <v>2.7808292175280361E-4</v>
      </c>
      <c r="L7648">
        <v>6.9706683703189495E-5</v>
      </c>
      <c r="M7648">
        <v>2.2835137741558691E-4</v>
      </c>
      <c r="N7648">
        <v>3.2404382424995929E-4</v>
      </c>
      <c r="O7648">
        <v>2.5473993915396871E-4</v>
      </c>
      <c r="P7648">
        <v>5.7781248740041403E-5</v>
      </c>
      <c r="Q7648">
        <v>1.7773553247401271E-4</v>
      </c>
      <c r="R7648">
        <v>2.1355873900257989E-4</v>
      </c>
      <c r="S7648">
        <v>4.7289545634322752E-5</v>
      </c>
      <c r="T7648">
        <v>2.63017497100496E-5</v>
      </c>
    </row>
    <row r="7649" spans="1:20">
      <c r="A7649" s="10">
        <v>7643</v>
      </c>
      <c r="B7649" s="10">
        <v>2.9160066592090521E-4</v>
      </c>
      <c r="C7649" s="10">
        <v>1.6686166170797441E-4</v>
      </c>
      <c r="D7649" s="10">
        <v>2.4276603620065451E-4</v>
      </c>
      <c r="E7649" s="10">
        <v>2.1511387270984391E-4</v>
      </c>
      <c r="F7649" s="10">
        <v>3.8039797216563427E-4</v>
      </c>
      <c r="G7649" s="10">
        <v>1.5603902904834E-4</v>
      </c>
      <c r="H7649" s="10">
        <v>1.457845014843575E-4</v>
      </c>
      <c r="I7649" s="10">
        <v>3.1320886761859409E-4</v>
      </c>
      <c r="J7649" s="10">
        <v>1.9804248427097231E-4</v>
      </c>
      <c r="K7649">
        <v>2.4951061120183002E-4</v>
      </c>
      <c r="L7649">
        <v>1.015625328507009E-4</v>
      </c>
      <c r="M7649">
        <v>3.6103147847415048E-4</v>
      </c>
      <c r="N7649">
        <v>4.2027046381610579E-4</v>
      </c>
      <c r="O7649">
        <v>1.989696660002539E-4</v>
      </c>
      <c r="P7649">
        <v>1.0599388336280529E-4</v>
      </c>
      <c r="Q7649">
        <v>2.7098754895334159E-4</v>
      </c>
      <c r="R7649">
        <v>1.8761387124359671E-4</v>
      </c>
      <c r="S7649">
        <v>3.3848652657681228E-5</v>
      </c>
      <c r="T7649">
        <v>2.616271433880558E-5</v>
      </c>
    </row>
    <row r="7650" spans="1:20">
      <c r="A7650" s="10">
        <v>7644</v>
      </c>
      <c r="B7650" s="10">
        <v>3.8936617357578578E-4</v>
      </c>
      <c r="C7650" s="10">
        <v>2.4433879017847357E-4</v>
      </c>
      <c r="D7650" s="10">
        <v>3.0820484773660728E-4</v>
      </c>
      <c r="E7650" s="10">
        <v>3.5737439656212508E-4</v>
      </c>
      <c r="F7650" s="10">
        <v>4.8977282771540498E-4</v>
      </c>
      <c r="G7650" s="10">
        <v>2.2930608896902299E-4</v>
      </c>
      <c r="H7650" s="10">
        <v>1.7324227582973611E-4</v>
      </c>
      <c r="I7650" s="10">
        <v>3.7676246351661251E-4</v>
      </c>
      <c r="J7650" s="10">
        <v>1.5116510887459579E-4</v>
      </c>
      <c r="K7650">
        <v>1.5049333025234779E-4</v>
      </c>
      <c r="L7650">
        <v>1.3806468587341381E-4</v>
      </c>
      <c r="M7650">
        <v>3.1721086830874929E-4</v>
      </c>
      <c r="N7650">
        <v>4.0333003993985489E-4</v>
      </c>
      <c r="O7650">
        <v>1.8356773598678439E-4</v>
      </c>
      <c r="P7650">
        <v>1.3657318930029459E-4</v>
      </c>
      <c r="Q7650">
        <v>3.3014429407041238E-4</v>
      </c>
      <c r="R7650">
        <v>2.242548591371088E-4</v>
      </c>
      <c r="S7650">
        <v>2.0992256509841489E-5</v>
      </c>
      <c r="T7650">
        <v>3.9822683095784753E-6</v>
      </c>
    </row>
    <row r="7651" spans="1:20">
      <c r="A7651" s="10">
        <v>7645</v>
      </c>
      <c r="B7651" s="10">
        <v>3.3129324773939511E-4</v>
      </c>
      <c r="C7651" s="10">
        <v>2.590807273740551E-4</v>
      </c>
      <c r="D7651" s="10">
        <v>1.461847819769453E-4</v>
      </c>
      <c r="E7651" s="10">
        <v>4.4253212291077849E-4</v>
      </c>
      <c r="F7651" s="10">
        <v>3.6770094882757249E-4</v>
      </c>
      <c r="G7651" s="10">
        <v>2.9431210710527812E-4</v>
      </c>
      <c r="H7651" s="10">
        <v>1.3318548530858839E-4</v>
      </c>
      <c r="I7651" s="10">
        <v>2.4225157898493619E-4</v>
      </c>
      <c r="J7651" s="10">
        <v>1.149906582447722E-4</v>
      </c>
      <c r="K7651">
        <v>1.1725679926939971E-4</v>
      </c>
      <c r="L7651">
        <v>7.3267864082768121E-5</v>
      </c>
      <c r="M7651">
        <v>1.2850222730524701E-4</v>
      </c>
      <c r="N7651">
        <v>4.4192178927694758E-4</v>
      </c>
      <c r="O7651">
        <v>1.736594853166843E-4</v>
      </c>
      <c r="P7651">
        <v>8.486756969377257E-5</v>
      </c>
      <c r="Q7651">
        <v>3.6155922927852619E-4</v>
      </c>
      <c r="R7651">
        <v>3.5887823671982129E-4</v>
      </c>
      <c r="S7651">
        <v>1.205391314926724E-5</v>
      </c>
      <c r="T7651">
        <v>2.8639169599640319E-6</v>
      </c>
    </row>
    <row r="7652" spans="1:20">
      <c r="A7652" s="10">
        <v>7646</v>
      </c>
      <c r="B7652" s="10">
        <v>2.0366206944934741E-4</v>
      </c>
      <c r="C7652" s="10">
        <v>1.1207443995598671E-4</v>
      </c>
      <c r="D7652" s="10">
        <v>5.266021949978908E-5</v>
      </c>
      <c r="E7652" s="10">
        <v>1.6705015942992539E-4</v>
      </c>
      <c r="F7652" s="10">
        <v>1.0616711612145899E-4</v>
      </c>
      <c r="G7652" s="10">
        <v>1.6411772954196539E-4</v>
      </c>
      <c r="H7652" s="10">
        <v>7.4090597948393955E-5</v>
      </c>
      <c r="I7652" s="10">
        <v>1.3112673115838169E-4</v>
      </c>
      <c r="J7652" s="10">
        <v>9.64036206067655E-5</v>
      </c>
      <c r="K7652">
        <v>7.8779629168932596E-5</v>
      </c>
      <c r="L7652">
        <v>6.4728831958469043E-5</v>
      </c>
      <c r="M7652">
        <v>4.9496868050814587E-5</v>
      </c>
      <c r="N7652">
        <v>3.7162550858219908E-4</v>
      </c>
      <c r="O7652">
        <v>1.6213889404078231E-4</v>
      </c>
      <c r="P7652">
        <v>7.6653570646204443E-5</v>
      </c>
      <c r="Q7652">
        <v>9.6924233937334438E-5</v>
      </c>
      <c r="R7652">
        <v>2.2084116765986391E-4</v>
      </c>
      <c r="S7652">
        <v>5.4662953535176871E-6</v>
      </c>
      <c r="T7652">
        <v>5.517962428876012E-5</v>
      </c>
    </row>
    <row r="7653" spans="1:20">
      <c r="A7653" s="10">
        <v>7647</v>
      </c>
      <c r="B7653" s="10">
        <v>1.048478814615289E-4</v>
      </c>
      <c r="C7653" s="10">
        <v>2.8907650871003289E-5</v>
      </c>
      <c r="D7653" s="10">
        <v>2.9179885099201609E-5</v>
      </c>
      <c r="E7653" s="10">
        <v>7.6237243301291788E-5</v>
      </c>
      <c r="F7653" s="10">
        <v>2.8418378465870529E-5</v>
      </c>
      <c r="G7653" s="10">
        <v>6.8151634798147253E-5</v>
      </c>
      <c r="H7653" s="10">
        <v>2.661323165257631E-5</v>
      </c>
      <c r="I7653" s="10">
        <v>8.3362815105634307E-5</v>
      </c>
      <c r="J7653" s="10">
        <v>4.3593029914429123E-5</v>
      </c>
      <c r="K7653">
        <v>9.2347073840806789E-5</v>
      </c>
      <c r="L7653">
        <v>2.4328465307417191E-5</v>
      </c>
      <c r="M7653">
        <v>3.2810118049372191E-5</v>
      </c>
      <c r="N7653">
        <v>1.7340733098200221E-4</v>
      </c>
      <c r="O7653">
        <v>1.399989076154666E-4</v>
      </c>
      <c r="P7653">
        <v>3.0667743966054523E-5</v>
      </c>
      <c r="Q7653">
        <v>2.7976110741011699E-5</v>
      </c>
      <c r="R7653">
        <v>1.0035499681485921E-4</v>
      </c>
      <c r="S7653">
        <v>1.182952244096392E-5</v>
      </c>
      <c r="T7653">
        <v>3.6511619371604592E-5</v>
      </c>
    </row>
    <row r="7654" spans="1:20">
      <c r="A7654" s="10">
        <v>7648</v>
      </c>
      <c r="B7654" s="10">
        <v>4.7790997407686541E-5</v>
      </c>
      <c r="C7654" s="10">
        <v>3.921172027917854E-5</v>
      </c>
      <c r="D7654" s="10">
        <v>3.0735785092226293E-5</v>
      </c>
      <c r="E7654" s="10">
        <v>4.510813792156109E-5</v>
      </c>
      <c r="F7654" s="10">
        <v>6.9956754386444174E-6</v>
      </c>
      <c r="G7654" s="10">
        <v>3.1421561743890759E-5</v>
      </c>
      <c r="H7654" s="10">
        <v>1.8362725638115989E-5</v>
      </c>
      <c r="I7654" s="10">
        <v>4.9372121817730451E-5</v>
      </c>
      <c r="J7654" s="10">
        <v>2.4846410520081181E-5</v>
      </c>
      <c r="K7654">
        <v>5.6967020436201727E-5</v>
      </c>
      <c r="L7654">
        <v>4.1493516122617569E-5</v>
      </c>
      <c r="M7654">
        <v>3.7562938715857478E-5</v>
      </c>
      <c r="N7654">
        <v>5.0863557215573423E-5</v>
      </c>
      <c r="O7654">
        <v>9.1257676527766327E-5</v>
      </c>
      <c r="P7654">
        <v>5.7312101308794857E-6</v>
      </c>
      <c r="Q7654">
        <v>3.4757632266426558E-5</v>
      </c>
      <c r="R7654">
        <v>1.7916148009784078E-5</v>
      </c>
      <c r="S7654">
        <v>2.6492251028341139E-5</v>
      </c>
      <c r="T7654">
        <v>3.9438999207250263E-5</v>
      </c>
    </row>
    <row r="7655" spans="1:20">
      <c r="A7655" s="10">
        <v>7649</v>
      </c>
      <c r="B7655" s="10">
        <v>1.816434852022912E-5</v>
      </c>
      <c r="C7655" s="10">
        <v>7.5454688612575381E-5</v>
      </c>
      <c r="D7655" s="10">
        <v>5.8803318790551322E-5</v>
      </c>
      <c r="E7655" s="10">
        <v>4.9644759430901622E-5</v>
      </c>
      <c r="F7655" s="10">
        <v>2.1622267474777389E-7</v>
      </c>
      <c r="G7655" s="10">
        <v>3.1156074627450918E-5</v>
      </c>
      <c r="H7655" s="10">
        <v>2.0278928090704438E-5</v>
      </c>
      <c r="I7655" s="10">
        <v>3.4988722803937882E-5</v>
      </c>
      <c r="J7655" s="10">
        <v>4.2300022975362699E-5</v>
      </c>
      <c r="K7655">
        <v>2.1508877305615902E-5</v>
      </c>
      <c r="L7655">
        <v>1.843181253975732E-5</v>
      </c>
      <c r="M7655">
        <v>4.2107872749721568E-5</v>
      </c>
      <c r="N7655">
        <v>5.5665651077117541E-6</v>
      </c>
      <c r="O7655">
        <v>1.2920581378095399E-4</v>
      </c>
      <c r="P7655">
        <v>2.034708946140268E-7</v>
      </c>
      <c r="Q7655">
        <v>4.0110600894086517E-5</v>
      </c>
      <c r="R7655">
        <v>2.5242890265900049E-6</v>
      </c>
      <c r="S7655">
        <v>3.7302678086170259E-5</v>
      </c>
      <c r="T7655">
        <v>1.434817620399848E-5</v>
      </c>
    </row>
    <row r="7656" spans="1:20">
      <c r="A7656" s="10">
        <v>7650</v>
      </c>
      <c r="B7656" s="10">
        <v>2.2578310660059939E-5</v>
      </c>
      <c r="C7656" s="10">
        <v>5.0888629944420457E-5</v>
      </c>
      <c r="D7656" s="10">
        <v>4.1711376384566452E-5</v>
      </c>
      <c r="E7656" s="10">
        <v>4.8600397404423519E-5</v>
      </c>
      <c r="F7656" s="10">
        <v>0</v>
      </c>
      <c r="G7656" s="10">
        <v>4.5551458330514469E-5</v>
      </c>
      <c r="H7656" s="10">
        <v>1.0129422020927409E-5</v>
      </c>
      <c r="I7656" s="10">
        <v>3.6905895226066353E-5</v>
      </c>
      <c r="J7656" s="10">
        <v>3.7957747300765563E-5</v>
      </c>
      <c r="K7656">
        <v>1.4861873439410149E-5</v>
      </c>
      <c r="L7656">
        <v>7.656434604353072E-7</v>
      </c>
      <c r="M7656">
        <v>4.1900526275818113E-5</v>
      </c>
      <c r="N7656">
        <v>4.9617474519888099E-6</v>
      </c>
      <c r="O7656">
        <v>1.113019495991743E-4</v>
      </c>
      <c r="P7656">
        <v>1.7723850806726179E-6</v>
      </c>
      <c r="Q7656">
        <v>3.6775477824809579E-5</v>
      </c>
      <c r="R7656">
        <v>3.236770999145123E-6</v>
      </c>
      <c r="S7656">
        <v>3.7490194755747487E-5</v>
      </c>
      <c r="T7656">
        <v>3.5354010816348051E-6</v>
      </c>
    </row>
    <row r="7657" spans="1:20">
      <c r="A7657" s="10">
        <v>7651</v>
      </c>
      <c r="B7657" s="10">
        <v>1.868341892074971E-5</v>
      </c>
      <c r="C7657" s="10">
        <v>1.4985260574413749E-5</v>
      </c>
      <c r="D7657" s="10">
        <v>1.5257915720325459E-5</v>
      </c>
      <c r="E7657" s="10">
        <v>2.4843680081877809E-5</v>
      </c>
      <c r="F7657" s="10">
        <v>0</v>
      </c>
      <c r="G7657" s="10">
        <v>3.4993990487597318E-5</v>
      </c>
      <c r="H7657" s="10">
        <v>3.6117804096440151E-6</v>
      </c>
      <c r="I7657" s="10">
        <v>3.4270519669604517E-5</v>
      </c>
      <c r="J7657" s="10">
        <v>2.2819935477230842E-5</v>
      </c>
      <c r="K7657">
        <v>1.051249446166533E-5</v>
      </c>
      <c r="L7657">
        <v>0</v>
      </c>
      <c r="M7657">
        <v>2.7088328014237929E-5</v>
      </c>
      <c r="N7657">
        <v>7.3037301148805168E-6</v>
      </c>
      <c r="O7657">
        <v>7.2385645974171363E-5</v>
      </c>
      <c r="P7657">
        <v>2.8869217111569318E-6</v>
      </c>
      <c r="Q7657">
        <v>6.8975176862638817E-6</v>
      </c>
      <c r="R7657">
        <v>5.8402123220476126E-6</v>
      </c>
      <c r="S7657">
        <v>3.2174735806286398E-5</v>
      </c>
      <c r="T7657">
        <v>2.5750989976804489E-7</v>
      </c>
    </row>
    <row r="7658" spans="1:20">
      <c r="A7658" s="10">
        <v>7652</v>
      </c>
      <c r="B7658" s="10">
        <v>6.1942034357202056E-6</v>
      </c>
      <c r="C7658" s="10">
        <v>9.6429817326072058E-6</v>
      </c>
      <c r="D7658" s="10">
        <v>3.7864246579935619E-6</v>
      </c>
      <c r="E7658" s="10">
        <v>6.7236469833829167E-6</v>
      </c>
      <c r="F7658" s="10">
        <v>0</v>
      </c>
      <c r="G7658" s="10">
        <v>1.3813790939240921E-5</v>
      </c>
      <c r="H7658" s="10">
        <v>1.1833149030275829E-6</v>
      </c>
      <c r="I7658" s="10">
        <v>1.7558557979135251E-5</v>
      </c>
      <c r="J7658" s="10">
        <v>1.186522524536971E-5</v>
      </c>
      <c r="K7658">
        <v>3.4718834733340222E-6</v>
      </c>
      <c r="L7658">
        <v>0</v>
      </c>
      <c r="M7658">
        <v>1.275397012584454E-5</v>
      </c>
      <c r="N7658">
        <v>7.0853231799879793E-6</v>
      </c>
      <c r="O7658">
        <v>2.1277402929104192E-5</v>
      </c>
      <c r="P7658">
        <v>0</v>
      </c>
      <c r="Q7658">
        <v>0</v>
      </c>
      <c r="R7658">
        <v>1.567184857907955E-6</v>
      </c>
      <c r="S7658">
        <v>2.2282380805011071E-5</v>
      </c>
      <c r="T7658">
        <v>7.256517378070074E-7</v>
      </c>
    </row>
    <row r="7659" spans="1:20">
      <c r="A7659" s="10">
        <v>7653</v>
      </c>
      <c r="B7659" s="10">
        <v>3.528919629981749E-6</v>
      </c>
      <c r="C7659" s="10">
        <v>6.1062861771655912E-6</v>
      </c>
      <c r="D7659" s="10">
        <v>1.404853686515075E-6</v>
      </c>
      <c r="E7659" s="10">
        <v>2.8155127976943849E-7</v>
      </c>
      <c r="F7659" s="10">
        <v>0</v>
      </c>
      <c r="G7659" s="10">
        <v>2.958229142460126E-6</v>
      </c>
      <c r="H7659" s="10">
        <v>1.3589393774996649E-7</v>
      </c>
      <c r="I7659" s="10">
        <v>4.7552645083346826E-6</v>
      </c>
      <c r="J7659" s="10">
        <v>2.957048531107545E-6</v>
      </c>
      <c r="K7659">
        <v>8.5021203074423962E-7</v>
      </c>
      <c r="L7659">
        <v>0</v>
      </c>
      <c r="M7659">
        <v>4.2312875544936076E-6</v>
      </c>
      <c r="N7659">
        <v>5.6472105934110639E-6</v>
      </c>
      <c r="O7659">
        <v>4.2345085156291476E-6</v>
      </c>
      <c r="P7659">
        <v>0</v>
      </c>
      <c r="Q7659">
        <v>0</v>
      </c>
      <c r="R7659">
        <v>0</v>
      </c>
      <c r="S7659">
        <v>1.7202761553471091E-5</v>
      </c>
      <c r="T7659">
        <v>2.7561733675691981E-7</v>
      </c>
    </row>
    <row r="7660" spans="1:20">
      <c r="A7660" s="10">
        <v>7654</v>
      </c>
      <c r="B7660" s="10">
        <v>1.305542015576207E-7</v>
      </c>
      <c r="C7660" s="10">
        <v>1.1237553218935079E-6</v>
      </c>
      <c r="D7660" s="10">
        <v>5.0841272669618271E-7</v>
      </c>
      <c r="E7660" s="10">
        <v>0</v>
      </c>
      <c r="F7660" s="10">
        <v>0</v>
      </c>
      <c r="G7660" s="10">
        <v>3.6748740975293049E-7</v>
      </c>
      <c r="H7660" s="10">
        <v>0</v>
      </c>
      <c r="I7660" s="10">
        <v>1.567291217732011E-6</v>
      </c>
      <c r="J7660" s="10">
        <v>5.1183044118908042E-7</v>
      </c>
      <c r="K7660">
        <v>0</v>
      </c>
      <c r="L7660">
        <v>0</v>
      </c>
      <c r="M7660">
        <v>1.1236593403085691E-6</v>
      </c>
      <c r="N7660">
        <v>2.0492404221783099E-6</v>
      </c>
      <c r="O7660">
        <v>3.9996063525401329E-7</v>
      </c>
      <c r="P7660">
        <v>0</v>
      </c>
      <c r="Q7660">
        <v>0</v>
      </c>
      <c r="R7660">
        <v>0</v>
      </c>
      <c r="S7660">
        <v>1.4967421250670189E-5</v>
      </c>
      <c r="T7660">
        <v>6.5579752308029165E-8</v>
      </c>
    </row>
    <row r="7661" spans="1:20">
      <c r="A7661" s="10">
        <v>7655</v>
      </c>
      <c r="B7661" s="10">
        <v>0</v>
      </c>
      <c r="C7661" s="10">
        <v>4.4410628123782709E-8</v>
      </c>
      <c r="D7661" s="10">
        <v>2.029283759519359E-7</v>
      </c>
      <c r="E7661" s="10">
        <v>0</v>
      </c>
      <c r="F7661" s="10">
        <v>0</v>
      </c>
      <c r="G7661" s="10">
        <v>1.9090255052100291E-8</v>
      </c>
      <c r="H7661" s="10">
        <v>0</v>
      </c>
      <c r="I7661" s="10">
        <v>2.5796792495009501E-7</v>
      </c>
      <c r="J7661" s="10">
        <v>4.7365524253685622E-7</v>
      </c>
      <c r="K7661">
        <v>0</v>
      </c>
      <c r="L7661">
        <v>0</v>
      </c>
      <c r="M7661">
        <v>2.50734139678406E-7</v>
      </c>
      <c r="N7661">
        <v>3.299814731190803E-8</v>
      </c>
      <c r="O7661">
        <v>9.3568284558402704E-8</v>
      </c>
      <c r="P7661">
        <v>0</v>
      </c>
      <c r="Q7661">
        <v>0</v>
      </c>
      <c r="R7661">
        <v>0</v>
      </c>
      <c r="S7661">
        <v>1.5572469064279181E-5</v>
      </c>
      <c r="T7661">
        <v>0</v>
      </c>
    </row>
    <row r="7662" spans="1:20">
      <c r="A7662" s="10">
        <v>7656</v>
      </c>
      <c r="B7662" s="10">
        <v>5.9342818889827608E-9</v>
      </c>
      <c r="C7662" s="10">
        <v>0</v>
      </c>
      <c r="D7662" s="10">
        <v>2.063597059461568E-8</v>
      </c>
      <c r="E7662" s="10">
        <v>0</v>
      </c>
      <c r="F7662" s="10">
        <v>0</v>
      </c>
      <c r="G7662" s="10">
        <v>0</v>
      </c>
      <c r="H7662" s="10">
        <v>0</v>
      </c>
      <c r="I7662" s="10">
        <v>0</v>
      </c>
      <c r="J7662" s="10">
        <v>5.7969746101525687E-8</v>
      </c>
      <c r="K7662">
        <v>1.6714200084015121E-8</v>
      </c>
      <c r="L7662">
        <v>0</v>
      </c>
      <c r="M7662">
        <v>1.0659610576078809E-8</v>
      </c>
      <c r="N7662">
        <v>8.9474369066995752E-10</v>
      </c>
      <c r="O7662">
        <v>3.4810109308672041E-9</v>
      </c>
      <c r="P7662">
        <v>0</v>
      </c>
      <c r="Q7662">
        <v>0</v>
      </c>
      <c r="R7662">
        <v>0</v>
      </c>
      <c r="S7662">
        <v>1.7230912791125352E-5</v>
      </c>
      <c r="T7662">
        <v>2.579332750933244E-7</v>
      </c>
    </row>
    <row r="7663" spans="1:20">
      <c r="A7663" s="10">
        <v>7657</v>
      </c>
      <c r="B7663" s="10">
        <v>0</v>
      </c>
      <c r="C7663" s="10">
        <v>4.3534678851124281E-7</v>
      </c>
      <c r="D7663" s="10">
        <v>1.4397188786941181E-10</v>
      </c>
      <c r="E7663" s="10">
        <v>0</v>
      </c>
      <c r="F7663" s="10">
        <v>0</v>
      </c>
      <c r="G7663" s="10">
        <v>2.2669677874369101E-7</v>
      </c>
      <c r="H7663" s="10">
        <v>0</v>
      </c>
      <c r="I7663" s="10">
        <v>0</v>
      </c>
      <c r="J7663" s="10">
        <v>1.3794914377167939E-7</v>
      </c>
      <c r="K7663">
        <v>0</v>
      </c>
      <c r="L7663">
        <v>0</v>
      </c>
      <c r="M7663">
        <v>3.4279441283545023E-7</v>
      </c>
      <c r="N7663">
        <v>1.1542193609642451E-9</v>
      </c>
      <c r="O7663">
        <v>6.4463165386429703E-11</v>
      </c>
      <c r="P7663">
        <v>0</v>
      </c>
      <c r="Q7663">
        <v>0</v>
      </c>
      <c r="R7663">
        <v>0</v>
      </c>
      <c r="S7663">
        <v>1.832748304500032E-5</v>
      </c>
      <c r="T7663">
        <v>6.5175645987938714E-7</v>
      </c>
    </row>
    <row r="7664" spans="1:20">
      <c r="A7664" s="10">
        <v>7658</v>
      </c>
      <c r="B7664" s="10">
        <v>0</v>
      </c>
      <c r="C7664" s="10">
        <v>1.843873218946008E-7</v>
      </c>
      <c r="D7664" s="10">
        <v>0</v>
      </c>
      <c r="E7664" s="10">
        <v>0</v>
      </c>
      <c r="F7664" s="10">
        <v>0</v>
      </c>
      <c r="G7664" s="10">
        <v>1.401467136761331E-7</v>
      </c>
      <c r="H7664" s="10">
        <v>0</v>
      </c>
      <c r="I7664" s="10">
        <v>0</v>
      </c>
      <c r="J7664" s="10">
        <v>1.8251044047004729E-7</v>
      </c>
      <c r="K7664">
        <v>1.9663764804723669E-8</v>
      </c>
      <c r="L7664">
        <v>0</v>
      </c>
      <c r="M7664">
        <v>4.2674333249015852E-7</v>
      </c>
      <c r="N7664">
        <v>7.2474238944266557E-10</v>
      </c>
      <c r="O7664">
        <v>0</v>
      </c>
      <c r="P7664">
        <v>0</v>
      </c>
      <c r="Q7664">
        <v>0</v>
      </c>
      <c r="R7664">
        <v>0</v>
      </c>
      <c r="S7664">
        <v>1.979842380003034E-5</v>
      </c>
      <c r="T7664">
        <v>1.5617121614025949E-7</v>
      </c>
    </row>
    <row r="7665" spans="1:20">
      <c r="A7665" s="10">
        <v>7659</v>
      </c>
      <c r="B7665" s="10">
        <v>5.9342818889827608E-9</v>
      </c>
      <c r="C7665" s="10">
        <v>0</v>
      </c>
      <c r="D7665" s="10">
        <v>0</v>
      </c>
      <c r="E7665" s="10">
        <v>0</v>
      </c>
      <c r="F7665" s="10">
        <v>0</v>
      </c>
      <c r="G7665" s="10">
        <v>0</v>
      </c>
      <c r="H7665" s="10">
        <v>0</v>
      </c>
      <c r="I7665" s="10">
        <v>0</v>
      </c>
      <c r="J7665" s="10">
        <v>1.9641375355943761E-7</v>
      </c>
      <c r="K7665">
        <v>1.8188982444369392E-8</v>
      </c>
      <c r="L7665">
        <v>0</v>
      </c>
      <c r="M7665">
        <v>1.6438052672875739E-7</v>
      </c>
      <c r="N7665">
        <v>5.3684621440197453E-10</v>
      </c>
      <c r="O7665">
        <v>0</v>
      </c>
      <c r="P7665">
        <v>0</v>
      </c>
      <c r="Q7665">
        <v>0</v>
      </c>
      <c r="R7665">
        <v>0</v>
      </c>
      <c r="S7665">
        <v>2.6828174920980171E-5</v>
      </c>
      <c r="T7665">
        <v>1.0208471980192699E-5</v>
      </c>
    </row>
    <row r="7666" spans="1:20">
      <c r="A7666" s="10">
        <v>7660</v>
      </c>
      <c r="B7666" s="10">
        <v>5.9342818889827608E-9</v>
      </c>
      <c r="C7666" s="10">
        <v>0</v>
      </c>
      <c r="D7666" s="10">
        <v>0</v>
      </c>
      <c r="E7666" s="10">
        <v>0</v>
      </c>
      <c r="F7666" s="10">
        <v>0</v>
      </c>
      <c r="G7666" s="10">
        <v>0</v>
      </c>
      <c r="H7666" s="10">
        <v>0</v>
      </c>
      <c r="I7666" s="10">
        <v>0</v>
      </c>
      <c r="J7666" s="10">
        <v>9.7016847439016755E-8</v>
      </c>
      <c r="K7666">
        <v>1.868057656448749E-8</v>
      </c>
      <c r="L7666">
        <v>0</v>
      </c>
      <c r="M7666">
        <v>0</v>
      </c>
      <c r="N7666">
        <v>6.2632058346897015E-10</v>
      </c>
      <c r="O7666">
        <v>1.0743860897738281E-11</v>
      </c>
      <c r="P7666">
        <v>0</v>
      </c>
      <c r="Q7666">
        <v>0</v>
      </c>
      <c r="R7666">
        <v>0</v>
      </c>
      <c r="S7666">
        <v>2.647729541188778E-5</v>
      </c>
      <c r="T7666">
        <v>2.2792877434854569E-5</v>
      </c>
    </row>
    <row r="7667" spans="1:20">
      <c r="A7667" s="10">
        <v>7661</v>
      </c>
      <c r="B7667" s="10">
        <v>0</v>
      </c>
      <c r="C7667" s="10">
        <v>0</v>
      </c>
      <c r="D7667" s="10">
        <v>0</v>
      </c>
      <c r="E7667" s="10">
        <v>0</v>
      </c>
      <c r="F7667" s="10">
        <v>0</v>
      </c>
      <c r="G7667" s="10">
        <v>0</v>
      </c>
      <c r="H7667" s="10">
        <v>0</v>
      </c>
      <c r="I7667" s="10">
        <v>0</v>
      </c>
      <c r="J7667" s="10">
        <v>0</v>
      </c>
      <c r="K7667">
        <v>1.8188982444369392E-8</v>
      </c>
      <c r="L7667">
        <v>1.154816682406195E-9</v>
      </c>
      <c r="M7667">
        <v>0</v>
      </c>
      <c r="N7667">
        <v>6.9790007872256687E-10</v>
      </c>
      <c r="O7667">
        <v>0</v>
      </c>
      <c r="P7667">
        <v>0</v>
      </c>
      <c r="Q7667">
        <v>0</v>
      </c>
      <c r="R7667">
        <v>0</v>
      </c>
      <c r="S7667">
        <v>2.759174391670139E-5</v>
      </c>
      <c r="T7667">
        <v>1.875229188816325E-5</v>
      </c>
    </row>
    <row r="7668" spans="1:20">
      <c r="A7668" s="10">
        <v>7662</v>
      </c>
      <c r="B7668" s="10">
        <v>9.086869142504853E-9</v>
      </c>
      <c r="C7668" s="10">
        <v>6.0440499813432095E-10</v>
      </c>
      <c r="D7668" s="10">
        <v>9.118219565062745E-11</v>
      </c>
      <c r="E7668" s="10">
        <v>3.6344037748015761E-9</v>
      </c>
      <c r="F7668" s="10">
        <v>0</v>
      </c>
      <c r="G7668" s="10">
        <v>1.427981379889248E-9</v>
      </c>
      <c r="H7668" s="10">
        <v>1.525212548803672E-9</v>
      </c>
      <c r="I7668" s="10">
        <v>9.1438032798800654E-10</v>
      </c>
      <c r="J7668" s="10">
        <v>2.6310252651363182E-9</v>
      </c>
      <c r="K7668">
        <v>8.3571000420075589E-9</v>
      </c>
      <c r="L7668">
        <v>3.4644500472185851E-10</v>
      </c>
      <c r="M7668">
        <v>8.9727361751505146E-10</v>
      </c>
      <c r="N7668">
        <v>6.3929436698368457E-9</v>
      </c>
      <c r="O7668">
        <v>1.0059745555074801E-8</v>
      </c>
      <c r="P7668">
        <v>1.3591910127857499E-10</v>
      </c>
      <c r="Q7668">
        <v>0</v>
      </c>
      <c r="R7668">
        <v>2.7826435687286129E-9</v>
      </c>
      <c r="S7668">
        <v>2.171178085595897E-5</v>
      </c>
      <c r="T7668">
        <v>2.3894521742786841E-5</v>
      </c>
    </row>
    <row r="7669" spans="1:20">
      <c r="A7669" s="10">
        <v>7663</v>
      </c>
      <c r="B7669" s="10">
        <v>3.685535219501818E-6</v>
      </c>
      <c r="C7669" s="10">
        <v>8.3431540372898066E-7</v>
      </c>
      <c r="D7669" s="10">
        <v>1.781262188520991E-6</v>
      </c>
      <c r="E7669" s="10">
        <v>7.218776991310789E-7</v>
      </c>
      <c r="F7669" s="10">
        <v>4.0113456794227581E-7</v>
      </c>
      <c r="G7669" s="10">
        <v>2.538592004223601E-6</v>
      </c>
      <c r="H7669" s="10">
        <v>1.77540783189479E-6</v>
      </c>
      <c r="I7669" s="10">
        <v>3.5563717800299029E-6</v>
      </c>
      <c r="J7669" s="10">
        <v>1.9104907772661531E-6</v>
      </c>
      <c r="K7669">
        <v>8.2738977371775716E-7</v>
      </c>
      <c r="L7669">
        <v>1.2646397489030241E-6</v>
      </c>
      <c r="M7669">
        <v>1.421150408195684E-6</v>
      </c>
      <c r="N7669">
        <v>5.912645256685213E-7</v>
      </c>
      <c r="O7669">
        <v>1.9653269324387922E-6</v>
      </c>
      <c r="P7669">
        <v>1.140542485195615E-6</v>
      </c>
      <c r="Q7669">
        <v>8.2514979179988946E-7</v>
      </c>
      <c r="R7669">
        <v>8.7206518989991931E-6</v>
      </c>
      <c r="S7669">
        <v>2.0969634490377859E-5</v>
      </c>
      <c r="T7669">
        <v>2.6845550889871509E-5</v>
      </c>
    </row>
    <row r="7670" spans="1:20">
      <c r="A7670" s="10">
        <v>7664</v>
      </c>
      <c r="B7670" s="10">
        <v>3.4774854780177178E-5</v>
      </c>
      <c r="C7670" s="10">
        <v>1.7010976482617281E-5</v>
      </c>
      <c r="D7670" s="10">
        <v>2.841375309509333E-5</v>
      </c>
      <c r="E7670" s="10">
        <v>2.161034886541447E-5</v>
      </c>
      <c r="F7670" s="10">
        <v>1.072316269811358E-5</v>
      </c>
      <c r="G7670" s="10">
        <v>1.9945286364489358E-5</v>
      </c>
      <c r="H7670" s="10">
        <v>4.0285070250156378E-5</v>
      </c>
      <c r="I7670" s="10">
        <v>3.7082497747012357E-5</v>
      </c>
      <c r="J7670" s="10">
        <v>2.823629393084575E-5</v>
      </c>
      <c r="K7670">
        <v>4.7527307243164098E-5</v>
      </c>
      <c r="L7670">
        <v>2.5697919105457102E-5</v>
      </c>
      <c r="M7670">
        <v>3.0580633579176789E-5</v>
      </c>
      <c r="N7670">
        <v>1.7317911765625989E-5</v>
      </c>
      <c r="O7670">
        <v>3.2177706796953573E-5</v>
      </c>
      <c r="P7670">
        <v>3.6008639744429027E-5</v>
      </c>
      <c r="Q7670">
        <v>2.2298394364284269E-5</v>
      </c>
      <c r="R7670">
        <v>4.4862962238559413E-5</v>
      </c>
      <c r="S7670">
        <v>2.67308877422557E-5</v>
      </c>
      <c r="T7670">
        <v>1.687282297541647E-5</v>
      </c>
    </row>
    <row r="7671" spans="1:20">
      <c r="A7671" s="10">
        <v>7665</v>
      </c>
      <c r="B7671" s="10">
        <v>8.4550758211943041E-5</v>
      </c>
      <c r="C7671" s="10">
        <v>8.6353542905997981E-5</v>
      </c>
      <c r="D7671" s="10">
        <v>7.9659187247635804E-5</v>
      </c>
      <c r="E7671" s="10">
        <v>7.6576220460958645E-5</v>
      </c>
      <c r="F7671" s="10">
        <v>1.845149928247767E-4</v>
      </c>
      <c r="G7671" s="10">
        <v>4.88329462843784E-5</v>
      </c>
      <c r="H7671" s="10">
        <v>1.063082772857656E-4</v>
      </c>
      <c r="I7671" s="10">
        <v>8.2824307206752853E-5</v>
      </c>
      <c r="J7671" s="10">
        <v>1.0100826711656881E-4</v>
      </c>
      <c r="K7671">
        <v>1.6157344386480749E-4</v>
      </c>
      <c r="L7671">
        <v>8.4686229511727611E-5</v>
      </c>
      <c r="M7671">
        <v>8.0699782418304877E-5</v>
      </c>
      <c r="N7671">
        <v>4.5041920813384707E-5</v>
      </c>
      <c r="O7671">
        <v>8.1204924688942919E-5</v>
      </c>
      <c r="P7671">
        <v>9.6169605416022809E-5</v>
      </c>
      <c r="Q7671">
        <v>1.767116692232986E-4</v>
      </c>
      <c r="R7671">
        <v>9.9771253847011273E-5</v>
      </c>
      <c r="S7671">
        <v>4.419670911764068E-5</v>
      </c>
      <c r="T7671">
        <v>2.4851219708587528E-5</v>
      </c>
    </row>
    <row r="7672" spans="1:20">
      <c r="A7672" s="10">
        <v>7666</v>
      </c>
      <c r="B7672" s="10">
        <v>5.2338944505792052E-5</v>
      </c>
      <c r="C7672" s="10">
        <v>1.6783453038790621E-4</v>
      </c>
      <c r="D7672" s="10">
        <v>1.584603770289282E-4</v>
      </c>
      <c r="E7672" s="10">
        <v>9.1042458630334516E-5</v>
      </c>
      <c r="F7672" s="10">
        <v>4.0617270668936192E-4</v>
      </c>
      <c r="G7672" s="10">
        <v>1.129858677010555E-4</v>
      </c>
      <c r="H7672" s="10">
        <v>2.3528341752062889E-4</v>
      </c>
      <c r="I7672" s="10">
        <v>9.3518386718767193E-5</v>
      </c>
      <c r="J7672" s="10">
        <v>2.0260191320056951E-4</v>
      </c>
      <c r="K7672">
        <v>1.3181991867216111E-4</v>
      </c>
      <c r="L7672">
        <v>1.3330061956702381E-4</v>
      </c>
      <c r="M7672">
        <v>7.6226250727101785E-5</v>
      </c>
      <c r="N7672">
        <v>1.0262675236980481E-4</v>
      </c>
      <c r="O7672">
        <v>1.060959019451976E-4</v>
      </c>
      <c r="P7672">
        <v>2.162812246031653E-4</v>
      </c>
      <c r="Q7672">
        <v>3.0161175451845848E-4</v>
      </c>
      <c r="R7672">
        <v>8.7978285183778817E-5</v>
      </c>
      <c r="S7672">
        <v>4.075847152811334E-5</v>
      </c>
      <c r="T7672">
        <v>3.7103723333729861E-5</v>
      </c>
    </row>
    <row r="7673" spans="1:20">
      <c r="A7673" s="10">
        <v>7667</v>
      </c>
      <c r="B7673" s="10">
        <v>7.310100637829247E-5</v>
      </c>
      <c r="C7673" s="10">
        <v>2.6561802877057871E-4</v>
      </c>
      <c r="D7673" s="10">
        <v>1.72497621699007E-4</v>
      </c>
      <c r="E7673" s="10">
        <v>1.02901621659012E-4</v>
      </c>
      <c r="F7673" s="10">
        <v>3.5804580691660518E-4</v>
      </c>
      <c r="G7673" s="10">
        <v>1.4121453031205899E-4</v>
      </c>
      <c r="H7673" s="10">
        <v>3.4437723924106922E-4</v>
      </c>
      <c r="I7673" s="10">
        <v>1.3108403118603521E-4</v>
      </c>
      <c r="J7673" s="10">
        <v>2.8990795390840171E-4</v>
      </c>
      <c r="K7673">
        <v>7.9965096099744371E-5</v>
      </c>
      <c r="L7673">
        <v>2.0856087443673881E-4</v>
      </c>
      <c r="M7673">
        <v>1.3722346217177609E-4</v>
      </c>
      <c r="N7673">
        <v>1.639522634792602E-4</v>
      </c>
      <c r="O7673">
        <v>1.2523033357384931E-4</v>
      </c>
      <c r="P7673">
        <v>2.7269961251468649E-4</v>
      </c>
      <c r="Q7673">
        <v>2.8710338944568282E-4</v>
      </c>
      <c r="R7673">
        <v>2.125556933885781E-4</v>
      </c>
      <c r="S7673">
        <v>5.3945388637076797E-5</v>
      </c>
      <c r="T7673">
        <v>2.099890319837031E-5</v>
      </c>
    </row>
    <row r="7674" spans="1:20">
      <c r="A7674" s="10">
        <v>7668</v>
      </c>
      <c r="B7674" s="10">
        <v>9.3540805836502943E-5</v>
      </c>
      <c r="C7674" s="10">
        <v>2.1220519989574341E-4</v>
      </c>
      <c r="D7674" s="10">
        <v>2.7825077240675679E-4</v>
      </c>
      <c r="E7674" s="10">
        <v>1.6097470145901171E-4</v>
      </c>
      <c r="F7674" s="10">
        <v>3.4211926031466712E-4</v>
      </c>
      <c r="G7674" s="10">
        <v>1.7064558070610961E-4</v>
      </c>
      <c r="H7674" s="10">
        <v>3.4002005495429509E-4</v>
      </c>
      <c r="I7674" s="10">
        <v>1.2976153966091531E-4</v>
      </c>
      <c r="J7674" s="10">
        <v>2.6979812762635471E-4</v>
      </c>
      <c r="K7674">
        <v>1.1497989507310169E-4</v>
      </c>
      <c r="L7674">
        <v>3.3003601238862942E-4</v>
      </c>
      <c r="M7674">
        <v>2.065392291316376E-4</v>
      </c>
      <c r="N7674">
        <v>9.0516374147994622E-5</v>
      </c>
      <c r="O7674">
        <v>1.308448867242486E-4</v>
      </c>
      <c r="P7674">
        <v>4.1121295637299847E-4</v>
      </c>
      <c r="Q7674">
        <v>3.129635559073072E-4</v>
      </c>
      <c r="R7674">
        <v>1.6456231278807039E-4</v>
      </c>
      <c r="S7674">
        <v>3.9325680374048192E-5</v>
      </c>
      <c r="T7674">
        <v>5.2614507178556451E-5</v>
      </c>
    </row>
    <row r="7675" spans="1:20">
      <c r="A7675" s="10">
        <v>7669</v>
      </c>
      <c r="B7675" s="10">
        <v>1.2820125260709541E-4</v>
      </c>
      <c r="C7675" s="10">
        <v>2.5136840353458251E-4</v>
      </c>
      <c r="D7675" s="10">
        <v>2.8533502912594439E-4</v>
      </c>
      <c r="E7675" s="10">
        <v>1.5067841256244331E-4</v>
      </c>
      <c r="F7675" s="10">
        <v>3.3613065549409549E-4</v>
      </c>
      <c r="G7675" s="10">
        <v>1.579021991169976E-4</v>
      </c>
      <c r="H7675" s="10">
        <v>3.9793718443587142E-4</v>
      </c>
      <c r="I7675" s="10">
        <v>1.7281699505526031E-4</v>
      </c>
      <c r="J7675" s="10">
        <v>2.6661218225367401E-4</v>
      </c>
      <c r="K7675">
        <v>2.5667796744418072E-4</v>
      </c>
      <c r="L7675">
        <v>3.3079557862627362E-4</v>
      </c>
      <c r="M7675">
        <v>1.7731574433079279E-4</v>
      </c>
      <c r="N7675">
        <v>6.547766539095613E-5</v>
      </c>
      <c r="O7675">
        <v>1.451553497892924E-4</v>
      </c>
      <c r="P7675">
        <v>4.1133623499785819E-4</v>
      </c>
      <c r="Q7675">
        <v>4.0859818851971062E-4</v>
      </c>
      <c r="R7675">
        <v>2.348648008003141E-4</v>
      </c>
      <c r="S7675">
        <v>4.018050986771198E-5</v>
      </c>
      <c r="T7675">
        <v>6.2964527642500915E-5</v>
      </c>
    </row>
    <row r="7676" spans="1:20">
      <c r="A7676" s="10">
        <v>7670</v>
      </c>
      <c r="B7676" s="10">
        <v>1.781645248079623E-4</v>
      </c>
      <c r="C7676" s="10">
        <v>2.5901917660853859E-4</v>
      </c>
      <c r="D7676" s="10">
        <v>3.3046287040730928E-4</v>
      </c>
      <c r="E7676" s="10">
        <v>1.3367090956375961E-4</v>
      </c>
      <c r="F7676" s="10">
        <v>3.4888372624540038E-4</v>
      </c>
      <c r="G7676" s="10">
        <v>1.060989701258456E-4</v>
      </c>
      <c r="H7676" s="10">
        <v>3.3100175235879488E-4</v>
      </c>
      <c r="I7676" s="10">
        <v>1.4894904813787761E-4</v>
      </c>
      <c r="J7676" s="10">
        <v>2.4664722024629029E-4</v>
      </c>
      <c r="K7676">
        <v>2.3788262823235161E-4</v>
      </c>
      <c r="L7676">
        <v>3.059133498492256E-4</v>
      </c>
      <c r="M7676">
        <v>2.173653701020328E-4</v>
      </c>
      <c r="N7676">
        <v>4.6939978631009731E-5</v>
      </c>
      <c r="O7676">
        <v>1.0875535400690179E-4</v>
      </c>
      <c r="P7676">
        <v>3.5178269178987829E-4</v>
      </c>
      <c r="Q7676">
        <v>3.7908754091108059E-4</v>
      </c>
      <c r="R7676">
        <v>1.887531133470699E-4</v>
      </c>
      <c r="S7676">
        <v>3.547853755495819E-5</v>
      </c>
      <c r="T7676">
        <v>9.8614947323599246E-5</v>
      </c>
    </row>
    <row r="7677" spans="1:20">
      <c r="A7677" s="10">
        <v>7671</v>
      </c>
      <c r="B7677" s="10">
        <v>9.6784867572726252E-5</v>
      </c>
      <c r="C7677" s="10">
        <v>1.8651006232399029E-4</v>
      </c>
      <c r="D7677" s="10">
        <v>2.3943282904684521E-4</v>
      </c>
      <c r="E7677" s="10">
        <v>1.252750803043571E-4</v>
      </c>
      <c r="F7677" s="10">
        <v>2.31471861061234E-4</v>
      </c>
      <c r="G7677" s="10">
        <v>1.038701506526463E-4</v>
      </c>
      <c r="H7677" s="10">
        <v>2.0024694744881651E-4</v>
      </c>
      <c r="I7677" s="10">
        <v>7.7154246349048705E-5</v>
      </c>
      <c r="J7677" s="10">
        <v>1.4933860824735201E-4</v>
      </c>
      <c r="K7677">
        <v>9.7265595911118327E-5</v>
      </c>
      <c r="L7677">
        <v>2.0987040768417041E-4</v>
      </c>
      <c r="M7677">
        <v>1.5946920357501169E-4</v>
      </c>
      <c r="N7677">
        <v>2.254982931187182E-5</v>
      </c>
      <c r="O7677">
        <v>6.604759854495317E-5</v>
      </c>
      <c r="P7677">
        <v>2.2286777363839089E-4</v>
      </c>
      <c r="Q7677">
        <v>2.369177490199639E-4</v>
      </c>
      <c r="R7677">
        <v>8.1811905295822661E-5</v>
      </c>
      <c r="S7677">
        <v>3.3672103217441978E-5</v>
      </c>
      <c r="T7677">
        <v>9.3216078745357711E-5</v>
      </c>
    </row>
    <row r="7678" spans="1:20">
      <c r="A7678" s="10">
        <v>7672</v>
      </c>
      <c r="B7678" s="10">
        <v>3.1069835335139862E-5</v>
      </c>
      <c r="C7678" s="10">
        <v>9.299113392462137E-5</v>
      </c>
      <c r="D7678" s="10">
        <v>9.4407452083029397E-5</v>
      </c>
      <c r="E7678" s="10">
        <v>7.8425683432499689E-5</v>
      </c>
      <c r="F7678" s="10">
        <v>7.3245500712226463E-5</v>
      </c>
      <c r="G7678" s="10">
        <v>6.3198954099930708E-5</v>
      </c>
      <c r="H7678" s="10">
        <v>7.0814237198441014E-5</v>
      </c>
      <c r="I7678" s="10">
        <v>3.5302004238397158E-5</v>
      </c>
      <c r="J7678" s="10">
        <v>6.1479632777954775E-5</v>
      </c>
      <c r="K7678">
        <v>5.7006151328163131E-5</v>
      </c>
      <c r="L7678">
        <v>9.9105544877213424E-5</v>
      </c>
      <c r="M7678">
        <v>8.1387887199199278E-5</v>
      </c>
      <c r="N7678">
        <v>1.795058279243949E-5</v>
      </c>
      <c r="O7678">
        <v>5.4752006278357683E-5</v>
      </c>
      <c r="P7678">
        <v>6.155110093310395E-5</v>
      </c>
      <c r="Q7678">
        <v>9.7918449689870891E-5</v>
      </c>
      <c r="R7678">
        <v>2.1533417690517158E-5</v>
      </c>
      <c r="S7678">
        <v>4.5458264894580782E-5</v>
      </c>
      <c r="T7678">
        <v>1.574517256673447E-4</v>
      </c>
    </row>
    <row r="7679" spans="1:20">
      <c r="A7679" s="10">
        <v>7673</v>
      </c>
      <c r="B7679" s="10">
        <v>1.1160517406999E-5</v>
      </c>
      <c r="C7679" s="10">
        <v>7.7089271271805115E-5</v>
      </c>
      <c r="D7679" s="10">
        <v>6.8276295885215873E-5</v>
      </c>
      <c r="E7679" s="10">
        <v>2.4674990840849291E-5</v>
      </c>
      <c r="F7679" s="10">
        <v>1.091810295550664E-6</v>
      </c>
      <c r="G7679" s="10">
        <v>2.1075890622016671E-5</v>
      </c>
      <c r="H7679" s="10">
        <v>3.4835462893420163E-5</v>
      </c>
      <c r="I7679" s="10">
        <v>2.4508748406985239E-5</v>
      </c>
      <c r="J7679" s="10">
        <v>4.4453368106647468E-5</v>
      </c>
      <c r="K7679">
        <v>1.6729181414825719E-5</v>
      </c>
      <c r="L7679">
        <v>9.3474644298592295E-5</v>
      </c>
      <c r="M7679">
        <v>3.8241009285887233E-5</v>
      </c>
      <c r="N7679">
        <v>3.427563998485433E-6</v>
      </c>
      <c r="O7679">
        <v>1.1536360067401279E-4</v>
      </c>
      <c r="P7679">
        <v>1.6020784467705631E-6</v>
      </c>
      <c r="Q7679">
        <v>4.4049905218876939E-5</v>
      </c>
      <c r="R7679">
        <v>2.6709621690976898E-6</v>
      </c>
      <c r="S7679">
        <v>5.4950663981560639E-5</v>
      </c>
      <c r="T7679">
        <v>1.7616866842979151E-4</v>
      </c>
    </row>
    <row r="7680" spans="1:20">
      <c r="A7680" s="10">
        <v>7674</v>
      </c>
      <c r="B7680" s="10">
        <v>4.3420646058196117E-6</v>
      </c>
      <c r="C7680" s="10">
        <v>7.746727842092814E-5</v>
      </c>
      <c r="D7680" s="10">
        <v>6.3171038944060618E-5</v>
      </c>
      <c r="E7680" s="10">
        <v>1.9818311773770852E-5</v>
      </c>
      <c r="F7680" s="10">
        <v>0</v>
      </c>
      <c r="G7680" s="10">
        <v>3.2297468288056803E-5</v>
      </c>
      <c r="H7680" s="10">
        <v>3.9019191757994453E-5</v>
      </c>
      <c r="I7680" s="10">
        <v>1.621496492505604E-5</v>
      </c>
      <c r="J7680" s="10">
        <v>5.8305713771096452E-5</v>
      </c>
      <c r="K7680">
        <v>1.467949202084634E-5</v>
      </c>
      <c r="L7680">
        <v>6.7497938010793816E-5</v>
      </c>
      <c r="M7680">
        <v>3.2320197681472803E-5</v>
      </c>
      <c r="N7680">
        <v>3.0698298129409981E-6</v>
      </c>
      <c r="O7680">
        <v>5.6165721904584791E-5</v>
      </c>
      <c r="P7680">
        <v>2.1946404219780572E-6</v>
      </c>
      <c r="Q7680">
        <v>3.4481026036709658E-5</v>
      </c>
      <c r="R7680">
        <v>3.124352198968487E-6</v>
      </c>
      <c r="S7680">
        <v>6.7482570860434582E-5</v>
      </c>
      <c r="T7680">
        <v>2.1686416961202819E-4</v>
      </c>
    </row>
    <row r="7681" spans="1:20">
      <c r="A7681" s="10">
        <v>7675</v>
      </c>
      <c r="B7681" s="10">
        <v>4.000695040155878E-7</v>
      </c>
      <c r="C7681" s="10">
        <v>3.9123932643072707E-5</v>
      </c>
      <c r="D7681" s="10">
        <v>4.0118440223270243E-5</v>
      </c>
      <c r="E7681" s="10">
        <v>7.6046448604392479E-7</v>
      </c>
      <c r="F7681" s="10">
        <v>0</v>
      </c>
      <c r="G7681" s="10">
        <v>1.9222825320802619E-5</v>
      </c>
      <c r="H7681" s="10">
        <v>3.4542172021330532E-5</v>
      </c>
      <c r="I7681" s="10">
        <v>7.5602236694491708E-6</v>
      </c>
      <c r="J7681" s="10">
        <v>6.1037000775557209E-5</v>
      </c>
      <c r="K7681">
        <v>1.2245363735081611E-5</v>
      </c>
      <c r="L7681">
        <v>2.0533795429864551E-5</v>
      </c>
      <c r="M7681">
        <v>2.058739671424979E-5</v>
      </c>
      <c r="N7681">
        <v>1.614806570610419E-6</v>
      </c>
      <c r="O7681">
        <v>7.860779668992043E-6</v>
      </c>
      <c r="P7681">
        <v>7.3523172518290486E-6</v>
      </c>
      <c r="Q7681">
        <v>1.764013172410628E-5</v>
      </c>
      <c r="R7681">
        <v>2.8561053589430482E-6</v>
      </c>
      <c r="S7681">
        <v>8.036481969480161E-5</v>
      </c>
      <c r="T7681">
        <v>1.8702449485205849E-4</v>
      </c>
    </row>
    <row r="7682" spans="1:20">
      <c r="A7682" s="10">
        <v>7676</v>
      </c>
      <c r="B7682" s="10">
        <v>0</v>
      </c>
      <c r="C7682" s="10">
        <v>1.745038986562684E-5</v>
      </c>
      <c r="D7682" s="10">
        <v>9.4426686127365895E-6</v>
      </c>
      <c r="E7682" s="10">
        <v>0</v>
      </c>
      <c r="F7682" s="10">
        <v>0</v>
      </c>
      <c r="G7682" s="10">
        <v>7.9759379158223925E-6</v>
      </c>
      <c r="H7682" s="10">
        <v>2.0010038535771968E-5</v>
      </c>
      <c r="I7682" s="10">
        <v>2.4840521125138949E-6</v>
      </c>
      <c r="J7682" s="10">
        <v>3.9029061199634148E-5</v>
      </c>
      <c r="K7682">
        <v>4.8493301979049154E-6</v>
      </c>
      <c r="L7682">
        <v>5.9299836641558102E-7</v>
      </c>
      <c r="M7682">
        <v>8.5522019760935603E-6</v>
      </c>
      <c r="N7682">
        <v>5.3579936428389065E-7</v>
      </c>
      <c r="O7682">
        <v>1.531407638852252E-6</v>
      </c>
      <c r="P7682">
        <v>7.4882363531076246E-6</v>
      </c>
      <c r="Q7682">
        <v>0</v>
      </c>
      <c r="R7682">
        <v>0</v>
      </c>
      <c r="S7682">
        <v>9.2152699939817905E-5</v>
      </c>
      <c r="T7682">
        <v>1.256606217590527E-4</v>
      </c>
    </row>
    <row r="7683" spans="1:20">
      <c r="A7683" s="10">
        <v>7677</v>
      </c>
      <c r="B7683" s="10">
        <v>0</v>
      </c>
      <c r="C7683" s="10">
        <v>9.8519065835021503E-6</v>
      </c>
      <c r="D7683" s="10">
        <v>4.450698950965705E-6</v>
      </c>
      <c r="E7683" s="10">
        <v>0</v>
      </c>
      <c r="F7683" s="10">
        <v>0</v>
      </c>
      <c r="G7683" s="10">
        <v>1.416464728999186E-6</v>
      </c>
      <c r="H7683" s="10">
        <v>5.2652504153351316E-6</v>
      </c>
      <c r="I7683" s="10">
        <v>1.8910483016993031E-7</v>
      </c>
      <c r="J7683" s="10">
        <v>1.0897559367335629E-5</v>
      </c>
      <c r="K7683">
        <v>4.6480224057165571E-7</v>
      </c>
      <c r="L7683">
        <v>0</v>
      </c>
      <c r="M7683">
        <v>3.3147548560522138E-6</v>
      </c>
      <c r="N7683">
        <v>6.6211033109576856E-10</v>
      </c>
      <c r="O7683">
        <v>5.9722973958347562E-8</v>
      </c>
      <c r="P7683">
        <v>4.6013146419506924E-6</v>
      </c>
      <c r="Q7683">
        <v>0</v>
      </c>
      <c r="R7683">
        <v>0</v>
      </c>
      <c r="S7683">
        <v>9.6735450281079541E-5</v>
      </c>
      <c r="T7683">
        <v>5.3950858825468312E-5</v>
      </c>
    </row>
    <row r="7684" spans="1:20">
      <c r="A7684" s="10">
        <v>7678</v>
      </c>
      <c r="B7684" s="10">
        <v>0</v>
      </c>
      <c r="C7684" s="10">
        <v>5.1354453198000673E-6</v>
      </c>
      <c r="D7684" s="10">
        <v>2.0396137424739891E-6</v>
      </c>
      <c r="E7684" s="10">
        <v>0</v>
      </c>
      <c r="F7684" s="10">
        <v>0</v>
      </c>
      <c r="G7684" s="10">
        <v>1.621791027781776E-7</v>
      </c>
      <c r="H7684" s="10">
        <v>1.8920470030279599E-6</v>
      </c>
      <c r="I7684" s="10">
        <v>3.2328328183841371E-7</v>
      </c>
      <c r="J7684" s="10">
        <v>2.1745441490054749E-6</v>
      </c>
      <c r="K7684">
        <v>1.8188982444369392E-8</v>
      </c>
      <c r="L7684">
        <v>0</v>
      </c>
      <c r="M7684">
        <v>6.7991805640820541E-7</v>
      </c>
      <c r="N7684">
        <v>7.1579495253596607E-10</v>
      </c>
      <c r="O7684">
        <v>7.8831199161497545E-8</v>
      </c>
      <c r="P7684">
        <v>7.2852638285316195E-7</v>
      </c>
      <c r="Q7684">
        <v>0</v>
      </c>
      <c r="R7684">
        <v>0</v>
      </c>
      <c r="S7684">
        <v>9.710738224667125E-5</v>
      </c>
      <c r="T7684">
        <v>2.382068074374707E-5</v>
      </c>
    </row>
    <row r="7685" spans="1:20">
      <c r="A7685" s="10">
        <v>7679</v>
      </c>
      <c r="B7685" s="10">
        <v>0</v>
      </c>
      <c r="C7685" s="10">
        <v>3.3421844498282631E-7</v>
      </c>
      <c r="D7685" s="10">
        <v>3.2967162790630798E-7</v>
      </c>
      <c r="E7685" s="10">
        <v>0</v>
      </c>
      <c r="F7685" s="10">
        <v>0</v>
      </c>
      <c r="G7685" s="10">
        <v>3.371096626263742E-9</v>
      </c>
      <c r="H7685" s="10">
        <v>7.1770001640755062E-7</v>
      </c>
      <c r="I7685" s="10">
        <v>3.128827473020572E-8</v>
      </c>
      <c r="J7685" s="10">
        <v>1.138855722558119E-6</v>
      </c>
      <c r="K7685">
        <v>1.6714200084015121E-8</v>
      </c>
      <c r="L7685">
        <v>0</v>
      </c>
      <c r="M7685">
        <v>1.093238175580339E-7</v>
      </c>
      <c r="N7685">
        <v>8.052693216029618E-10</v>
      </c>
      <c r="O7685">
        <v>2.0071143736109772E-8</v>
      </c>
      <c r="P7685">
        <v>0</v>
      </c>
      <c r="Q7685">
        <v>0</v>
      </c>
      <c r="R7685">
        <v>0</v>
      </c>
      <c r="S7685">
        <v>9.2725568705832688E-5</v>
      </c>
      <c r="T7685">
        <v>1.5395766881459009E-5</v>
      </c>
    </row>
    <row r="7686" spans="1:20">
      <c r="A7686" s="10">
        <v>7680</v>
      </c>
      <c r="B7686" s="10">
        <v>5.9342818889827608E-9</v>
      </c>
      <c r="C7686" s="10">
        <v>1.751898545316872E-8</v>
      </c>
      <c r="D7686" s="10">
        <v>4.1079978672072152E-8</v>
      </c>
      <c r="E7686" s="10">
        <v>0</v>
      </c>
      <c r="F7686" s="10">
        <v>0</v>
      </c>
      <c r="G7686" s="10">
        <v>0</v>
      </c>
      <c r="H7686" s="10">
        <v>0</v>
      </c>
      <c r="I7686" s="10">
        <v>0</v>
      </c>
      <c r="J7686" s="10">
        <v>2.234144588777824E-7</v>
      </c>
      <c r="K7686">
        <v>1.7205794204133209E-8</v>
      </c>
      <c r="L7686">
        <v>0</v>
      </c>
      <c r="M7686">
        <v>8.9368452304499125E-9</v>
      </c>
      <c r="N7686">
        <v>8.4105906922976E-10</v>
      </c>
      <c r="O7686">
        <v>0</v>
      </c>
      <c r="P7686">
        <v>0</v>
      </c>
      <c r="Q7686">
        <v>0</v>
      </c>
      <c r="R7686">
        <v>0</v>
      </c>
      <c r="S7686">
        <v>8.8701354261123857E-5</v>
      </c>
      <c r="T7686">
        <v>7.7060667972571662E-5</v>
      </c>
    </row>
    <row r="7687" spans="1:20">
      <c r="A7687" s="10">
        <v>7681</v>
      </c>
      <c r="B7687" s="10">
        <v>0</v>
      </c>
      <c r="C7687" s="10">
        <v>4.362227377839012E-7</v>
      </c>
      <c r="D7687" s="10">
        <v>2.2555595766207842E-9</v>
      </c>
      <c r="E7687" s="10">
        <v>0</v>
      </c>
      <c r="F7687" s="10">
        <v>0</v>
      </c>
      <c r="G7687" s="10">
        <v>4.2100830338114028E-7</v>
      </c>
      <c r="H7687" s="10">
        <v>0</v>
      </c>
      <c r="I7687" s="10">
        <v>0</v>
      </c>
      <c r="J7687" s="10">
        <v>9.4259749758578349E-10</v>
      </c>
      <c r="K7687">
        <v>1.7205794204133209E-8</v>
      </c>
      <c r="L7687">
        <v>0</v>
      </c>
      <c r="M7687">
        <v>3.4275852189074971E-7</v>
      </c>
      <c r="N7687">
        <v>8.231641954163609E-10</v>
      </c>
      <c r="O7687">
        <v>0</v>
      </c>
      <c r="P7687">
        <v>0</v>
      </c>
      <c r="Q7687">
        <v>0</v>
      </c>
      <c r="R7687">
        <v>0</v>
      </c>
      <c r="S7687">
        <v>8.4540433488138113E-5</v>
      </c>
      <c r="T7687">
        <v>1.0925224965730099E-4</v>
      </c>
    </row>
    <row r="7688" spans="1:20">
      <c r="A7688" s="10">
        <v>7682</v>
      </c>
      <c r="B7688" s="10">
        <v>0</v>
      </c>
      <c r="C7688" s="10">
        <v>4.1957970160339088E-7</v>
      </c>
      <c r="D7688" s="10">
        <v>1.679672025143137E-10</v>
      </c>
      <c r="E7688" s="10">
        <v>0</v>
      </c>
      <c r="F7688" s="10">
        <v>0</v>
      </c>
      <c r="G7688" s="10">
        <v>1.986674360084643E-7</v>
      </c>
      <c r="H7688" s="10">
        <v>0</v>
      </c>
      <c r="I7688" s="10">
        <v>0</v>
      </c>
      <c r="J7688" s="10">
        <v>1.3773705933472261E-7</v>
      </c>
      <c r="K7688">
        <v>2.5562894246140771E-8</v>
      </c>
      <c r="L7688">
        <v>0</v>
      </c>
      <c r="M7688">
        <v>3.1978831728236433E-7</v>
      </c>
      <c r="N7688">
        <v>7.6947957397616349E-10</v>
      </c>
      <c r="O7688">
        <v>0</v>
      </c>
      <c r="P7688">
        <v>0</v>
      </c>
      <c r="Q7688">
        <v>0</v>
      </c>
      <c r="R7688">
        <v>0</v>
      </c>
      <c r="S7688">
        <v>7.1369756578343609E-5</v>
      </c>
      <c r="T7688">
        <v>1.4629530819201819E-4</v>
      </c>
    </row>
    <row r="7689" spans="1:20">
      <c r="A7689" s="10">
        <v>7683</v>
      </c>
      <c r="B7689" s="10">
        <v>5.9342818889827608E-9</v>
      </c>
      <c r="C7689" s="10">
        <v>0</v>
      </c>
      <c r="D7689" s="10">
        <v>0</v>
      </c>
      <c r="E7689" s="10">
        <v>0</v>
      </c>
      <c r="F7689" s="10">
        <v>0</v>
      </c>
      <c r="G7689" s="10">
        <v>0</v>
      </c>
      <c r="H7689" s="10">
        <v>0</v>
      </c>
      <c r="I7689" s="10">
        <v>0</v>
      </c>
      <c r="J7689" s="10">
        <v>1.8562101221208041E-7</v>
      </c>
      <c r="K7689">
        <v>1.6714200084015121E-8</v>
      </c>
      <c r="L7689">
        <v>0</v>
      </c>
      <c r="M7689">
        <v>0</v>
      </c>
      <c r="N7689">
        <v>6.6211033109576856E-10</v>
      </c>
      <c r="O7689">
        <v>0</v>
      </c>
      <c r="P7689">
        <v>0</v>
      </c>
      <c r="Q7689">
        <v>0</v>
      </c>
      <c r="R7689">
        <v>0</v>
      </c>
      <c r="S7689">
        <v>5.2822359320178107E-5</v>
      </c>
      <c r="T7689">
        <v>2.3424345532031021E-4</v>
      </c>
    </row>
    <row r="7690" spans="1:20">
      <c r="A7690" s="10">
        <v>7684</v>
      </c>
      <c r="B7690" s="10">
        <v>0</v>
      </c>
      <c r="C7690" s="10">
        <v>0</v>
      </c>
      <c r="D7690" s="10">
        <v>0</v>
      </c>
      <c r="E7690" s="10">
        <v>0</v>
      </c>
      <c r="F7690" s="10">
        <v>0</v>
      </c>
      <c r="G7690" s="10">
        <v>0</v>
      </c>
      <c r="H7690" s="10">
        <v>0</v>
      </c>
      <c r="I7690" s="10">
        <v>0</v>
      </c>
      <c r="J7690" s="10">
        <v>1.9634305874711871E-7</v>
      </c>
      <c r="K7690">
        <v>1.6714200084015121E-8</v>
      </c>
      <c r="L7690">
        <v>0</v>
      </c>
      <c r="M7690">
        <v>0</v>
      </c>
      <c r="N7690">
        <v>7.5158470016276428E-10</v>
      </c>
      <c r="O7690">
        <v>0</v>
      </c>
      <c r="P7690">
        <v>0</v>
      </c>
      <c r="Q7690">
        <v>0</v>
      </c>
      <c r="R7690">
        <v>0</v>
      </c>
      <c r="S7690">
        <v>5.2521912294635358E-5</v>
      </c>
      <c r="T7690">
        <v>2.1600078248234131E-4</v>
      </c>
    </row>
    <row r="7691" spans="1:20">
      <c r="A7691" s="10">
        <v>7685</v>
      </c>
      <c r="B7691" s="10">
        <v>0</v>
      </c>
      <c r="C7691" s="10">
        <v>3.6789869451654319E-9</v>
      </c>
      <c r="D7691" s="10">
        <v>1.1997657322450981E-10</v>
      </c>
      <c r="E7691" s="10">
        <v>0</v>
      </c>
      <c r="F7691" s="10">
        <v>0</v>
      </c>
      <c r="G7691" s="10">
        <v>0</v>
      </c>
      <c r="H7691" s="10">
        <v>0</v>
      </c>
      <c r="I7691" s="10">
        <v>0</v>
      </c>
      <c r="J7691" s="10">
        <v>1.8206270665869411E-7</v>
      </c>
      <c r="K7691">
        <v>1.7205794204133209E-8</v>
      </c>
      <c r="L7691">
        <v>0</v>
      </c>
      <c r="M7691">
        <v>0</v>
      </c>
      <c r="N7691">
        <v>7.8737444778956259E-10</v>
      </c>
      <c r="O7691">
        <v>0</v>
      </c>
      <c r="P7691">
        <v>0</v>
      </c>
      <c r="Q7691">
        <v>0</v>
      </c>
      <c r="R7691">
        <v>0</v>
      </c>
      <c r="S7691">
        <v>5.4278326751892888E-5</v>
      </c>
      <c r="T7691">
        <v>1.9576351792442679E-4</v>
      </c>
    </row>
    <row r="7692" spans="1:20">
      <c r="A7692" s="10">
        <v>7686</v>
      </c>
      <c r="B7692" s="10">
        <v>2.8187838972668121E-9</v>
      </c>
      <c r="C7692" s="10">
        <v>9.3025812756325921E-9</v>
      </c>
      <c r="D7692" s="10">
        <v>6.6227068419929401E-10</v>
      </c>
      <c r="E7692" s="10">
        <v>3.6344037748015761E-9</v>
      </c>
      <c r="F7692" s="10">
        <v>0</v>
      </c>
      <c r="G7692" s="10">
        <v>1.49426698770904E-9</v>
      </c>
      <c r="H7692" s="10">
        <v>1.525212548803672E-9</v>
      </c>
      <c r="I7692" s="10">
        <v>9.3893714564329264E-10</v>
      </c>
      <c r="J7692" s="10">
        <v>6.6765359000873021E-8</v>
      </c>
      <c r="K7692">
        <v>2.507130012602268E-8</v>
      </c>
      <c r="L7692">
        <v>1.5590025212483629E-9</v>
      </c>
      <c r="M7692">
        <v>3.948003917066227E-9</v>
      </c>
      <c r="N7692">
        <v>6.1289942810892083E-9</v>
      </c>
      <c r="O7692">
        <v>8.2118014806638134E-9</v>
      </c>
      <c r="P7692">
        <v>9.2379682502338126E-8</v>
      </c>
      <c r="Q7692">
        <v>0</v>
      </c>
      <c r="R7692">
        <v>5.5096342660826529E-9</v>
      </c>
      <c r="S7692">
        <v>6.9693272231976286E-5</v>
      </c>
      <c r="T7692">
        <v>1.2483081426333819E-4</v>
      </c>
    </row>
    <row r="7693" spans="1:20">
      <c r="A7693" s="10">
        <v>7687</v>
      </c>
      <c r="B7693" s="10">
        <v>7.3767327329727087E-6</v>
      </c>
      <c r="C7693" s="10">
        <v>9.6489272382953731E-6</v>
      </c>
      <c r="D7693" s="10">
        <v>1.224515579559009E-5</v>
      </c>
      <c r="E7693" s="10">
        <v>8.7367731375677071E-6</v>
      </c>
      <c r="F7693" s="10">
        <v>1.039919082136575E-5</v>
      </c>
      <c r="G7693" s="10">
        <v>8.2129638861389164E-6</v>
      </c>
      <c r="H7693" s="10">
        <v>1.0751879597982761E-5</v>
      </c>
      <c r="I7693" s="10">
        <v>6.6900846152451909E-6</v>
      </c>
      <c r="J7693" s="10">
        <v>1.2185244165281321E-5</v>
      </c>
      <c r="K7693">
        <v>4.2735137151575919E-6</v>
      </c>
      <c r="L7693">
        <v>1.045721150419282E-5</v>
      </c>
      <c r="M7693">
        <v>1.0031467001948461E-5</v>
      </c>
      <c r="N7693">
        <v>9.9550077767630139E-7</v>
      </c>
      <c r="O7693">
        <v>4.9497799805099844E-6</v>
      </c>
      <c r="P7693">
        <v>1.073434694257674E-5</v>
      </c>
      <c r="Q7693">
        <v>1.067831294599429E-5</v>
      </c>
      <c r="R7693">
        <v>9.381321048304585E-6</v>
      </c>
      <c r="S7693">
        <v>6.9827485901829007E-5</v>
      </c>
      <c r="T7693">
        <v>6.8626909365507405E-5</v>
      </c>
    </row>
    <row r="7694" spans="1:20">
      <c r="A7694" s="10">
        <v>7688</v>
      </c>
      <c r="B7694" s="10">
        <v>8.8373121899791343E-5</v>
      </c>
      <c r="C7694" s="10">
        <v>9.8448245336327063E-5</v>
      </c>
      <c r="D7694" s="10">
        <v>1.0077785958930561E-4</v>
      </c>
      <c r="E7694" s="10">
        <v>1.3933864723778491E-4</v>
      </c>
      <c r="F7694" s="10">
        <v>1.4073199043089391E-4</v>
      </c>
      <c r="G7694" s="10">
        <v>8.5668545079346751E-5</v>
      </c>
      <c r="H7694" s="10">
        <v>8.9884809396484645E-5</v>
      </c>
      <c r="I7694" s="10">
        <v>1.027270517766683E-4</v>
      </c>
      <c r="J7694" s="10">
        <v>1.0190402812274641E-4</v>
      </c>
      <c r="K7694">
        <v>6.6039856937395226E-5</v>
      </c>
      <c r="L7694">
        <v>5.6529460290882707E-5</v>
      </c>
      <c r="M7694">
        <v>1.1711734059412101E-4</v>
      </c>
      <c r="N7694">
        <v>2.494508054038756E-5</v>
      </c>
      <c r="O7694">
        <v>8.3651468345201843E-5</v>
      </c>
      <c r="P7694">
        <v>9.0577349913017137E-5</v>
      </c>
      <c r="Q7694">
        <v>1.063016105131626E-4</v>
      </c>
      <c r="R7694">
        <v>8.9911359844538878E-5</v>
      </c>
      <c r="S7694">
        <v>7.2869052366985365E-5</v>
      </c>
      <c r="T7694">
        <v>3.7764381531217677E-5</v>
      </c>
    </row>
    <row r="7695" spans="1:20">
      <c r="A7695" s="10">
        <v>7689</v>
      </c>
      <c r="B7695" s="10">
        <v>2.7146529512359953E-4</v>
      </c>
      <c r="C7695" s="10">
        <v>2.3245058183980779E-4</v>
      </c>
      <c r="D7695" s="10">
        <v>2.274546967119208E-4</v>
      </c>
      <c r="E7695" s="10">
        <v>3.3505321122423708E-4</v>
      </c>
      <c r="F7695" s="10">
        <v>3.228860834707926E-4</v>
      </c>
      <c r="G7695" s="10">
        <v>2.1262205545620469E-4</v>
      </c>
      <c r="H7695" s="10">
        <v>1.8903242004436331E-4</v>
      </c>
      <c r="I7695" s="10">
        <v>2.541817389142975E-4</v>
      </c>
      <c r="J7695" s="10">
        <v>2.174833220093047E-4</v>
      </c>
      <c r="K7695">
        <v>2.4383951998288261E-4</v>
      </c>
      <c r="L7695">
        <v>1.5487754647089741E-4</v>
      </c>
      <c r="M7695">
        <v>2.6451914538357031E-4</v>
      </c>
      <c r="N7695">
        <v>1.210232798913926E-4</v>
      </c>
      <c r="O7695">
        <v>2.3631025940739619E-4</v>
      </c>
      <c r="P7695">
        <v>1.744831560461425E-4</v>
      </c>
      <c r="Q7695">
        <v>2.3388958001318411E-4</v>
      </c>
      <c r="R7695">
        <v>2.6620371181153502E-4</v>
      </c>
      <c r="S7695">
        <v>7.3638338340451483E-5</v>
      </c>
      <c r="T7695">
        <v>4.9321189936760927E-6</v>
      </c>
    </row>
    <row r="7696" spans="1:20">
      <c r="A7696" s="10">
        <v>7690</v>
      </c>
      <c r="B7696" s="10">
        <v>3.4605251767481319E-4</v>
      </c>
      <c r="C7696" s="10">
        <v>2.6822901675492848E-4</v>
      </c>
      <c r="D7696" s="10">
        <v>3.5705659028436129E-4</v>
      </c>
      <c r="E7696" s="10">
        <v>4.8540901294527789E-4</v>
      </c>
      <c r="F7696" s="10">
        <v>4.3152792131078322E-4</v>
      </c>
      <c r="G7696" s="10">
        <v>2.8824075545281629E-4</v>
      </c>
      <c r="H7696" s="10">
        <v>3.0799350225172768E-4</v>
      </c>
      <c r="I7696" s="10">
        <v>3.6484104292529908E-4</v>
      </c>
      <c r="J7696" s="10">
        <v>2.79661194487818E-4</v>
      </c>
      <c r="K7696">
        <v>2.9574253106892391E-4</v>
      </c>
      <c r="L7696">
        <v>2.5079569625821E-4</v>
      </c>
      <c r="M7696">
        <v>1.992557873043618E-4</v>
      </c>
      <c r="N7696">
        <v>1.756830936643474E-4</v>
      </c>
      <c r="O7696">
        <v>1.87543082970014E-4</v>
      </c>
      <c r="P7696">
        <v>3.5978026232184391E-4</v>
      </c>
      <c r="Q7696">
        <v>2.869922956270521E-4</v>
      </c>
      <c r="R7696">
        <v>3.6105590575027268E-4</v>
      </c>
      <c r="S7696">
        <v>4.996093578594731E-5</v>
      </c>
      <c r="T7696">
        <v>3.9718277654993086E-6</v>
      </c>
    </row>
    <row r="7697" spans="1:20">
      <c r="A7697" s="10">
        <v>7691</v>
      </c>
      <c r="B7697" s="10">
        <v>4.1313141479216601E-4</v>
      </c>
      <c r="C7697" s="10">
        <v>3.7628206995456029E-4</v>
      </c>
      <c r="D7697" s="10">
        <v>3.735280702426184E-4</v>
      </c>
      <c r="E7697" s="10">
        <v>4.6673673449345752E-4</v>
      </c>
      <c r="F7697" s="10">
        <v>5.2625345386557085E-4</v>
      </c>
      <c r="G7697" s="10">
        <v>3.0547115850439898E-4</v>
      </c>
      <c r="H7697" s="10">
        <v>3.5210520160216299E-4</v>
      </c>
      <c r="I7697" s="10">
        <v>4.1906915553931151E-4</v>
      </c>
      <c r="J7697" s="10">
        <v>3.5864257935350289E-4</v>
      </c>
      <c r="K7697">
        <v>1.9508446871457661E-4</v>
      </c>
      <c r="L7697">
        <v>2.7479424487467232E-4</v>
      </c>
      <c r="M7697">
        <v>3.7608421336074601E-4</v>
      </c>
      <c r="N7697">
        <v>2.7254390295298922E-4</v>
      </c>
      <c r="O7697">
        <v>1.7843667188678519E-4</v>
      </c>
      <c r="P7697">
        <v>3.7640108431532729E-4</v>
      </c>
      <c r="Q7697">
        <v>4.2622376884707351E-4</v>
      </c>
      <c r="R7697">
        <v>4.2687010099189989E-4</v>
      </c>
      <c r="S7697">
        <v>3.2564892475944468E-5</v>
      </c>
      <c r="T7697">
        <v>4.1170780694028716E-6</v>
      </c>
    </row>
    <row r="7698" spans="1:20">
      <c r="A7698" s="10">
        <v>7692</v>
      </c>
      <c r="B7698" s="10">
        <v>3.9434209984741609E-4</v>
      </c>
      <c r="C7698" s="10">
        <v>3.9929885247327651E-4</v>
      </c>
      <c r="D7698" s="10">
        <v>3.282289114129318E-4</v>
      </c>
      <c r="E7698" s="10">
        <v>5.308758642191563E-4</v>
      </c>
      <c r="F7698" s="10">
        <v>5.4909561613196824E-4</v>
      </c>
      <c r="G7698" s="10">
        <v>3.5035392857016469E-4</v>
      </c>
      <c r="H7698" s="10">
        <v>3.200095621885564E-4</v>
      </c>
      <c r="I7698" s="10">
        <v>4.3077349964062701E-4</v>
      </c>
      <c r="J7698" s="10">
        <v>3.5982655250528289E-4</v>
      </c>
      <c r="K7698">
        <v>1.557094879826848E-4</v>
      </c>
      <c r="L7698">
        <v>2.281161936916006E-4</v>
      </c>
      <c r="M7698">
        <v>4.0879421810624392E-4</v>
      </c>
      <c r="N7698">
        <v>2.2631685162098679E-4</v>
      </c>
      <c r="O7698">
        <v>2.6956561627906439E-4</v>
      </c>
      <c r="P7698">
        <v>3.2716053883596072E-4</v>
      </c>
      <c r="Q7698">
        <v>4.4603553442063482E-4</v>
      </c>
      <c r="R7698">
        <v>3.9654141481508808E-4</v>
      </c>
      <c r="S7698">
        <v>2.0839433930428799E-5</v>
      </c>
      <c r="T7698">
        <v>1.82545599144094E-6</v>
      </c>
    </row>
    <row r="7699" spans="1:20">
      <c r="A7699" s="10">
        <v>7693</v>
      </c>
      <c r="B7699" s="10">
        <v>3.9186479060205481E-4</v>
      </c>
      <c r="C7699" s="10">
        <v>3.7154638817394291E-4</v>
      </c>
      <c r="D7699" s="10">
        <v>2.7422361355482249E-4</v>
      </c>
      <c r="E7699" s="10">
        <v>5.3557525181147472E-4</v>
      </c>
      <c r="F7699" s="10">
        <v>5.0125870322395322E-4</v>
      </c>
      <c r="G7699" s="10">
        <v>3.6003779850194242E-4</v>
      </c>
      <c r="H7699" s="10">
        <v>2.6320110179093551E-4</v>
      </c>
      <c r="I7699" s="10">
        <v>4.1314907738750279E-4</v>
      </c>
      <c r="J7699" s="10">
        <v>3.2522735549621529E-4</v>
      </c>
      <c r="K7699">
        <v>3.1589183109623507E-4</v>
      </c>
      <c r="L7699">
        <v>7.8463182243994171E-5</v>
      </c>
      <c r="M7699">
        <v>3.9563724291873418E-4</v>
      </c>
      <c r="N7699">
        <v>3.0482413924353281E-4</v>
      </c>
      <c r="O7699">
        <v>3.0851711356921009E-4</v>
      </c>
      <c r="P7699">
        <v>2.4233297466433109E-4</v>
      </c>
      <c r="Q7699">
        <v>4.3799776824802848E-4</v>
      </c>
      <c r="R7699">
        <v>4.2233600590814208E-4</v>
      </c>
      <c r="S7699">
        <v>2.744140731387821E-5</v>
      </c>
      <c r="T7699">
        <v>3.3642326087798391E-7</v>
      </c>
    </row>
    <row r="7700" spans="1:20">
      <c r="A7700" s="10">
        <v>7694</v>
      </c>
      <c r="B7700" s="10">
        <v>3.0925108708491748E-4</v>
      </c>
      <c r="C7700" s="10">
        <v>3.0963283512690568E-4</v>
      </c>
      <c r="D7700" s="10">
        <v>1.7692103557768999E-4</v>
      </c>
      <c r="E7700" s="10">
        <v>4.4741848677577712E-4</v>
      </c>
      <c r="F7700" s="10">
        <v>4.0815408860245901E-4</v>
      </c>
      <c r="G7700" s="10">
        <v>3.0264407070232412E-4</v>
      </c>
      <c r="H7700" s="10">
        <v>1.6222936402179571E-4</v>
      </c>
      <c r="I7700" s="10">
        <v>3.4759245554379569E-4</v>
      </c>
      <c r="J7700" s="10">
        <v>2.42361908094966E-4</v>
      </c>
      <c r="K7700">
        <v>3.179612579941373E-4</v>
      </c>
      <c r="L7700">
        <v>1.592219379596924E-5</v>
      </c>
      <c r="M7700">
        <v>2.7260746318032392E-4</v>
      </c>
      <c r="N7700">
        <v>2.0333353688585919E-4</v>
      </c>
      <c r="O7700">
        <v>2.4505421291341371E-4</v>
      </c>
      <c r="P7700">
        <v>4.8945601029592171E-5</v>
      </c>
      <c r="Q7700">
        <v>3.615310602645097E-4</v>
      </c>
      <c r="R7700">
        <v>3.4424496811311632E-4</v>
      </c>
      <c r="S7700">
        <v>3.6658386521168947E-5</v>
      </c>
      <c r="T7700">
        <v>1.001383060228426E-6</v>
      </c>
    </row>
    <row r="7701" spans="1:20">
      <c r="A7701" s="10">
        <v>7695</v>
      </c>
      <c r="B7701" s="10">
        <v>1.8865307751418851E-4</v>
      </c>
      <c r="C7701" s="10">
        <v>1.9713080491321711E-4</v>
      </c>
      <c r="D7701" s="10">
        <v>5.3696619730985892E-5</v>
      </c>
      <c r="E7701" s="10">
        <v>2.6810430783845028E-4</v>
      </c>
      <c r="F7701" s="10">
        <v>2.3609900401558249E-4</v>
      </c>
      <c r="G7701" s="10">
        <v>1.9382940195059571E-4</v>
      </c>
      <c r="H7701" s="10">
        <v>7.0004470185200889E-5</v>
      </c>
      <c r="I7701" s="10">
        <v>2.108225835779348E-4</v>
      </c>
      <c r="J7701" s="10">
        <v>1.37019234814658E-4</v>
      </c>
      <c r="K7701">
        <v>1.4889309307253941E-4</v>
      </c>
      <c r="L7701">
        <v>7.3282934440473518E-6</v>
      </c>
      <c r="M7701">
        <v>1.089902937762146E-4</v>
      </c>
      <c r="N7701">
        <v>1.133094283478789E-4</v>
      </c>
      <c r="O7701">
        <v>9.2053677363432767E-5</v>
      </c>
      <c r="P7701">
        <v>1.1534321466335341E-5</v>
      </c>
      <c r="Q7701">
        <v>2.127343911035644E-4</v>
      </c>
      <c r="R7701">
        <v>2.0156696436957969E-4</v>
      </c>
      <c r="S7701">
        <v>5.5476707118381443E-5</v>
      </c>
      <c r="T7701">
        <v>1.074079588917739E-5</v>
      </c>
    </row>
    <row r="7702" spans="1:20">
      <c r="A7702" s="10">
        <v>7696</v>
      </c>
      <c r="B7702" s="10">
        <v>5.956706674825118E-5</v>
      </c>
      <c r="C7702" s="10">
        <v>8.1717134646324164E-5</v>
      </c>
      <c r="D7702" s="10">
        <v>1.9206690877557829E-5</v>
      </c>
      <c r="E7702" s="10">
        <v>1.0412601318639819E-4</v>
      </c>
      <c r="F7702" s="10">
        <v>4.8258717048833231E-5</v>
      </c>
      <c r="G7702" s="10">
        <v>7.575586669874761E-5</v>
      </c>
      <c r="H7702" s="10">
        <v>2.1992206431096191E-5</v>
      </c>
      <c r="I7702" s="10">
        <v>6.8618069742637608E-5</v>
      </c>
      <c r="J7702" s="10">
        <v>5.1129786182047568E-5</v>
      </c>
      <c r="K7702">
        <v>2.8345796270276289E-5</v>
      </c>
      <c r="L7702">
        <v>5.3116543938116497E-5</v>
      </c>
      <c r="M7702">
        <v>3.3124581945008218E-5</v>
      </c>
      <c r="N7702">
        <v>4.9017647297099861E-5</v>
      </c>
      <c r="O7702">
        <v>3.9952270742592577E-5</v>
      </c>
      <c r="P7702">
        <v>1.0044874648157619E-6</v>
      </c>
      <c r="Q7702">
        <v>7.9954166798025289E-5</v>
      </c>
      <c r="R7702">
        <v>5.0057740384840417E-5</v>
      </c>
      <c r="S7702">
        <v>6.8485819604462592E-5</v>
      </c>
      <c r="T7702">
        <v>1.5975023030828691E-5</v>
      </c>
    </row>
    <row r="7703" spans="1:20">
      <c r="A7703" s="10">
        <v>7697</v>
      </c>
      <c r="B7703" s="10">
        <v>1.733027901918895E-5</v>
      </c>
      <c r="C7703" s="10">
        <v>8.0808343845560588E-5</v>
      </c>
      <c r="D7703" s="10">
        <v>6.4770156898292215E-5</v>
      </c>
      <c r="E7703" s="10">
        <v>5.3485231599478887E-5</v>
      </c>
      <c r="F7703" s="10">
        <v>6.2042146508405316E-7</v>
      </c>
      <c r="G7703" s="10">
        <v>3.3081619453066902E-5</v>
      </c>
      <c r="H7703" s="10">
        <v>3.2095620660993307E-5</v>
      </c>
      <c r="I7703" s="10">
        <v>3.4510173986658522E-5</v>
      </c>
      <c r="J7703" s="10">
        <v>4.9478295275686798E-5</v>
      </c>
      <c r="K7703">
        <v>2.1584963785557179E-5</v>
      </c>
      <c r="L7703">
        <v>6.2738880721763756E-5</v>
      </c>
      <c r="M7703">
        <v>4.2203296004397062E-5</v>
      </c>
      <c r="N7703">
        <v>7.2523315635699806E-6</v>
      </c>
      <c r="O7703">
        <v>1.2781730889291999E-4</v>
      </c>
      <c r="P7703">
        <v>8.1551460767144984E-10</v>
      </c>
      <c r="Q7703">
        <v>4.2763753690321752E-5</v>
      </c>
      <c r="R7703">
        <v>3.3778649412975068E-6</v>
      </c>
      <c r="S7703">
        <v>1.18063144245996E-4</v>
      </c>
      <c r="T7703">
        <v>4.1610114012337928E-6</v>
      </c>
    </row>
    <row r="7704" spans="1:20">
      <c r="A7704" s="10">
        <v>7698</v>
      </c>
      <c r="B7704" s="10">
        <v>1.9562656961126121E-5</v>
      </c>
      <c r="C7704" s="10">
        <v>8.9254540175539549E-5</v>
      </c>
      <c r="D7704" s="10">
        <v>6.6071502595906447E-5</v>
      </c>
      <c r="E7704" s="10">
        <v>7.1848022167830553E-5</v>
      </c>
      <c r="F7704" s="10">
        <v>0</v>
      </c>
      <c r="G7704" s="10">
        <v>5.839946133526023E-5</v>
      </c>
      <c r="H7704" s="10">
        <v>3.566554315411695E-5</v>
      </c>
      <c r="I7704" s="10">
        <v>4.2112508264830437E-5</v>
      </c>
      <c r="J7704" s="10">
        <v>7.1302909064304413E-5</v>
      </c>
      <c r="K7704">
        <v>2.0061956042019321E-5</v>
      </c>
      <c r="L7704">
        <v>9.0572272401117863E-6</v>
      </c>
      <c r="M7704">
        <v>5.2761335206973173E-5</v>
      </c>
      <c r="N7704">
        <v>5.9291711726518884E-6</v>
      </c>
      <c r="O7704">
        <v>1.2878708899264211E-4</v>
      </c>
      <c r="P7704">
        <v>2.1982649313454858E-6</v>
      </c>
      <c r="Q7704">
        <v>4.2393354500490803E-5</v>
      </c>
      <c r="R7704">
        <v>3.206718448602853E-6</v>
      </c>
      <c r="S7704">
        <v>1.4619885198010699E-4</v>
      </c>
      <c r="T7704">
        <v>1.08449217936966E-7</v>
      </c>
    </row>
    <row r="7705" spans="1:20">
      <c r="A7705" s="10">
        <v>7699</v>
      </c>
      <c r="B7705" s="10">
        <v>1.6878210370121161E-5</v>
      </c>
      <c r="C7705" s="10">
        <v>8.7068904398499952E-5</v>
      </c>
      <c r="D7705" s="10">
        <v>5.3910366994428347E-5</v>
      </c>
      <c r="E7705" s="10">
        <v>6.0760330348021339E-5</v>
      </c>
      <c r="F7705" s="10">
        <v>0</v>
      </c>
      <c r="G7705" s="10">
        <v>5.4715938859784947E-5</v>
      </c>
      <c r="H7705" s="10">
        <v>2.981020633953824E-5</v>
      </c>
      <c r="I7705" s="10">
        <v>4.352018883491521E-5</v>
      </c>
      <c r="J7705" s="10">
        <v>6.8442607562102197E-5</v>
      </c>
      <c r="K7705">
        <v>1.339520238203782E-5</v>
      </c>
      <c r="L7705">
        <v>6.524714255595001E-7</v>
      </c>
      <c r="M7705">
        <v>5.2205209505205433E-5</v>
      </c>
      <c r="N7705">
        <v>6.6046489744862649E-6</v>
      </c>
      <c r="O7705">
        <v>6.5870976455303934E-5</v>
      </c>
      <c r="P7705">
        <v>7.3468804877779057E-6</v>
      </c>
      <c r="Q7705">
        <v>4.0504059249166747E-5</v>
      </c>
      <c r="R7705">
        <v>5.8357600923376474E-6</v>
      </c>
      <c r="S7705">
        <v>1.8318804210400619E-4</v>
      </c>
      <c r="T7705">
        <v>2.916187528969686E-7</v>
      </c>
    </row>
    <row r="7706" spans="1:20">
      <c r="A7706" s="10">
        <v>7700</v>
      </c>
      <c r="B7706" s="10">
        <v>8.8301372722827371E-6</v>
      </c>
      <c r="C7706" s="10">
        <v>4.7365975855819557E-5</v>
      </c>
      <c r="D7706" s="10">
        <v>1.857387864126522E-5</v>
      </c>
      <c r="E7706" s="10">
        <v>3.0375564662903329E-5</v>
      </c>
      <c r="F7706" s="10">
        <v>0</v>
      </c>
      <c r="G7706" s="10">
        <v>3.9548847694173579E-5</v>
      </c>
      <c r="H7706" s="10">
        <v>1.210646211832457E-5</v>
      </c>
      <c r="I7706" s="10">
        <v>3.0531107148846852E-5</v>
      </c>
      <c r="J7706" s="10">
        <v>4.2411683074926718E-5</v>
      </c>
      <c r="K7706">
        <v>8.652548108198532E-6</v>
      </c>
      <c r="L7706">
        <v>0</v>
      </c>
      <c r="M7706">
        <v>3.2199012803964839E-5</v>
      </c>
      <c r="N7706">
        <v>3.6219403547058009E-6</v>
      </c>
      <c r="O7706">
        <v>1.5500078943121572E-5</v>
      </c>
      <c r="P7706">
        <v>5.2211057437809932E-6</v>
      </c>
      <c r="Q7706">
        <v>1.8898192053600749E-5</v>
      </c>
      <c r="R7706">
        <v>5.9921446609001948E-6</v>
      </c>
      <c r="S7706">
        <v>1.867138291004996E-4</v>
      </c>
      <c r="T7706">
        <v>4.053091402453427E-6</v>
      </c>
    </row>
    <row r="7707" spans="1:20">
      <c r="A7707" s="10">
        <v>7701</v>
      </c>
      <c r="B7707" s="10">
        <v>6.5660356484140505E-7</v>
      </c>
      <c r="C7707" s="10">
        <v>1.9405843692797261E-5</v>
      </c>
      <c r="D7707" s="10">
        <v>7.9569651130569818E-6</v>
      </c>
      <c r="E7707" s="10">
        <v>9.9987508407009455E-6</v>
      </c>
      <c r="F7707" s="10">
        <v>0</v>
      </c>
      <c r="G7707" s="10">
        <v>2.272273950342884E-5</v>
      </c>
      <c r="H7707" s="10">
        <v>3.428502785319808E-6</v>
      </c>
      <c r="I7707" s="10">
        <v>1.6079886538246429E-5</v>
      </c>
      <c r="J7707" s="10">
        <v>2.0959925508947889E-5</v>
      </c>
      <c r="K7707">
        <v>3.6456619947957681E-6</v>
      </c>
      <c r="L7707">
        <v>0</v>
      </c>
      <c r="M7707">
        <v>1.8042254077233439E-5</v>
      </c>
      <c r="N7707">
        <v>2.299580759390858E-6</v>
      </c>
      <c r="O7707">
        <v>3.575970008218818E-6</v>
      </c>
      <c r="P7707">
        <v>4.729984724494409E-7</v>
      </c>
      <c r="Q7707">
        <v>2.4197079286947159E-6</v>
      </c>
      <c r="R7707">
        <v>1.896649856445422E-6</v>
      </c>
      <c r="S7707">
        <v>2.0496754903391969E-4</v>
      </c>
      <c r="T7707">
        <v>1.06874044611375E-6</v>
      </c>
    </row>
    <row r="7708" spans="1:20">
      <c r="A7708" s="10">
        <v>7702</v>
      </c>
      <c r="B7708" s="10">
        <v>4.4754375912744991E-8</v>
      </c>
      <c r="C7708" s="10">
        <v>1.1186835756048149E-5</v>
      </c>
      <c r="D7708" s="10">
        <v>3.0782149439066032E-6</v>
      </c>
      <c r="E7708" s="10">
        <v>5.9576618840101783E-7</v>
      </c>
      <c r="F7708" s="10">
        <v>0</v>
      </c>
      <c r="G7708" s="10">
        <v>6.5989585764642024E-6</v>
      </c>
      <c r="H7708" s="10">
        <v>1.098794791238414E-6</v>
      </c>
      <c r="I7708" s="10">
        <v>3.9690751020633262E-6</v>
      </c>
      <c r="J7708" s="10">
        <v>9.3189607037100486E-6</v>
      </c>
      <c r="K7708">
        <v>1.868057656448749E-8</v>
      </c>
      <c r="L7708">
        <v>0</v>
      </c>
      <c r="M7708">
        <v>6.6212826103054323E-6</v>
      </c>
      <c r="N7708">
        <v>2.3482548161633041E-7</v>
      </c>
      <c r="O7708">
        <v>1.3494708298134289E-6</v>
      </c>
      <c r="P7708">
        <v>0</v>
      </c>
      <c r="Q7708">
        <v>0</v>
      </c>
      <c r="R7708">
        <v>2.7548171330413268E-7</v>
      </c>
      <c r="S7708">
        <v>2.0663729875912171E-4</v>
      </c>
      <c r="T7708">
        <v>1.3604004509654889E-5</v>
      </c>
    </row>
    <row r="7709" spans="1:20">
      <c r="A7709" s="10">
        <v>7703</v>
      </c>
      <c r="B7709" s="10">
        <v>0</v>
      </c>
      <c r="C7709" s="10">
        <v>4.3828034262537593E-6</v>
      </c>
      <c r="D7709" s="10">
        <v>6.9226482750542151E-7</v>
      </c>
      <c r="E7709" s="10">
        <v>0</v>
      </c>
      <c r="F7709" s="10">
        <v>0</v>
      </c>
      <c r="G7709" s="10">
        <v>7.624359998883467E-7</v>
      </c>
      <c r="H7709" s="10">
        <v>9.8180348769984992E-8</v>
      </c>
      <c r="I7709" s="10">
        <v>1.266057069110673E-6</v>
      </c>
      <c r="J7709" s="10">
        <v>2.987341258186208E-6</v>
      </c>
      <c r="K7709">
        <v>1.76973883242513E-8</v>
      </c>
      <c r="L7709">
        <v>1.154816682406195E-9</v>
      </c>
      <c r="M7709">
        <v>1.1026954395089471E-6</v>
      </c>
      <c r="N7709">
        <v>6.0842570965557115E-10</v>
      </c>
      <c r="O7709">
        <v>3.3205406244985849E-7</v>
      </c>
      <c r="P7709">
        <v>0</v>
      </c>
      <c r="Q7709">
        <v>0</v>
      </c>
      <c r="R7709">
        <v>0</v>
      </c>
      <c r="S7709">
        <v>1.9505912288389271E-4</v>
      </c>
      <c r="T7709">
        <v>9.8933284859043495E-5</v>
      </c>
    </row>
    <row r="7710" spans="1:20">
      <c r="A7710" s="10">
        <v>7704</v>
      </c>
      <c r="B7710" s="10">
        <v>0</v>
      </c>
      <c r="C7710" s="10">
        <v>2.0453415516574479E-7</v>
      </c>
      <c r="D7710" s="10">
        <v>3.8987587235036708E-7</v>
      </c>
      <c r="E7710" s="10">
        <v>0</v>
      </c>
      <c r="F7710" s="10">
        <v>0</v>
      </c>
      <c r="G7710" s="10">
        <v>7.1323314014096915E-8</v>
      </c>
      <c r="H7710" s="10">
        <v>0</v>
      </c>
      <c r="I7710" s="10">
        <v>1.5115443526171409E-7</v>
      </c>
      <c r="J7710" s="10">
        <v>4.464059271285232E-7</v>
      </c>
      <c r="K7710">
        <v>1.9663764804723669E-8</v>
      </c>
      <c r="L7710">
        <v>0</v>
      </c>
      <c r="M7710">
        <v>2.0253260094549741E-7</v>
      </c>
      <c r="N7710">
        <v>5.5474108821537363E-10</v>
      </c>
      <c r="O7710">
        <v>2.4659309532488909E-8</v>
      </c>
      <c r="P7710">
        <v>0</v>
      </c>
      <c r="Q7710">
        <v>0</v>
      </c>
      <c r="R7710">
        <v>0</v>
      </c>
      <c r="S7710">
        <v>2.149522643631246E-4</v>
      </c>
      <c r="T7710">
        <v>8.8917749899680563E-5</v>
      </c>
    </row>
    <row r="7711" spans="1:20">
      <c r="A7711" s="10">
        <v>7705</v>
      </c>
      <c r="B7711" s="10">
        <v>0</v>
      </c>
      <c r="C7711" s="10">
        <v>4.3534678851124281E-7</v>
      </c>
      <c r="D7711" s="10">
        <v>1.0042039178891471E-7</v>
      </c>
      <c r="E7711" s="10">
        <v>0</v>
      </c>
      <c r="F7711" s="10">
        <v>0</v>
      </c>
      <c r="G7711" s="10">
        <v>2.321890148201881E-7</v>
      </c>
      <c r="H7711" s="10">
        <v>0</v>
      </c>
      <c r="I7711" s="10">
        <v>5.778074742420263E-10</v>
      </c>
      <c r="J7711" s="10">
        <v>1.500143917407774E-7</v>
      </c>
      <c r="K7711">
        <v>2.3596517765668399E-8</v>
      </c>
      <c r="L7711">
        <v>0</v>
      </c>
      <c r="M7711">
        <v>3.6242675958667958E-7</v>
      </c>
      <c r="N7711">
        <v>5.5474108821537363E-10</v>
      </c>
      <c r="O7711">
        <v>1.676042300047172E-10</v>
      </c>
      <c r="P7711">
        <v>0</v>
      </c>
      <c r="Q7711">
        <v>0</v>
      </c>
      <c r="R7711">
        <v>0</v>
      </c>
      <c r="S7711">
        <v>2.5024031584117747E-4</v>
      </c>
      <c r="T7711">
        <v>5.748794255262666E-5</v>
      </c>
    </row>
    <row r="7712" spans="1:20">
      <c r="A7712" s="10">
        <v>7706</v>
      </c>
      <c r="B7712" s="10">
        <v>0</v>
      </c>
      <c r="C7712" s="10">
        <v>4.8002020141682298E-7</v>
      </c>
      <c r="D7712" s="10">
        <v>3.3833393649311761E-9</v>
      </c>
      <c r="E7712" s="10">
        <v>0</v>
      </c>
      <c r="F7712" s="10">
        <v>0</v>
      </c>
      <c r="G7712" s="10">
        <v>2.8086158970500721E-7</v>
      </c>
      <c r="H7712" s="10">
        <v>0</v>
      </c>
      <c r="I7712" s="10">
        <v>0</v>
      </c>
      <c r="J7712" s="10">
        <v>1.8258113528236619E-7</v>
      </c>
      <c r="K7712">
        <v>1.7205794204133209E-8</v>
      </c>
      <c r="L7712">
        <v>0</v>
      </c>
      <c r="M7712">
        <v>4.2911213484039821E-7</v>
      </c>
      <c r="N7712">
        <v>4.4737184533497881E-10</v>
      </c>
      <c r="O7712">
        <v>3.2231582693214851E-11</v>
      </c>
      <c r="P7712">
        <v>0</v>
      </c>
      <c r="Q7712">
        <v>0</v>
      </c>
      <c r="R7712">
        <v>0</v>
      </c>
      <c r="S7712">
        <v>2.6332100814935999E-4</v>
      </c>
      <c r="T7712">
        <v>8.7052852154378819E-5</v>
      </c>
    </row>
    <row r="7713" spans="1:20">
      <c r="A7713" s="10">
        <v>7707</v>
      </c>
      <c r="B7713" s="10">
        <v>0</v>
      </c>
      <c r="C7713" s="10">
        <v>4.7870627750783529E-7</v>
      </c>
      <c r="D7713" s="10">
        <v>0</v>
      </c>
      <c r="E7713" s="10">
        <v>0</v>
      </c>
      <c r="F7713" s="10">
        <v>0</v>
      </c>
      <c r="G7713" s="10">
        <v>2.8067220225409361E-7</v>
      </c>
      <c r="H7713" s="10">
        <v>0</v>
      </c>
      <c r="I7713" s="10">
        <v>0</v>
      </c>
      <c r="J7713" s="10">
        <v>1.964373184968773E-7</v>
      </c>
      <c r="K7713">
        <v>1.7205794204133209E-8</v>
      </c>
      <c r="L7713">
        <v>0</v>
      </c>
      <c r="M7713">
        <v>4.2710224193716449E-7</v>
      </c>
      <c r="N7713">
        <v>5.3684621440197453E-10</v>
      </c>
      <c r="O7713">
        <v>0</v>
      </c>
      <c r="P7713">
        <v>0</v>
      </c>
      <c r="Q7713">
        <v>0</v>
      </c>
      <c r="R7713">
        <v>0</v>
      </c>
      <c r="S7713">
        <v>2.8505916989087702E-4</v>
      </c>
      <c r="T7713">
        <v>1.25775988821247E-4</v>
      </c>
    </row>
    <row r="7714" spans="1:20">
      <c r="A7714" s="10">
        <v>7708</v>
      </c>
      <c r="B7714" s="10">
        <v>0</v>
      </c>
      <c r="C7714" s="10">
        <v>8.671897799318518E-8</v>
      </c>
      <c r="D7714" s="10">
        <v>2.3995314644901959E-11</v>
      </c>
      <c r="E7714" s="10">
        <v>0</v>
      </c>
      <c r="F7714" s="10">
        <v>0</v>
      </c>
      <c r="G7714" s="10">
        <v>9.1095363889486493E-8</v>
      </c>
      <c r="H7714" s="10">
        <v>0</v>
      </c>
      <c r="I7714" s="10">
        <v>0</v>
      </c>
      <c r="J7714" s="10">
        <v>1.8189775209661661E-7</v>
      </c>
      <c r="K7714">
        <v>2.5562894246140771E-8</v>
      </c>
      <c r="L7714">
        <v>0</v>
      </c>
      <c r="M7714">
        <v>3.9838948617668277E-8</v>
      </c>
      <c r="N7714">
        <v>6.2632058346897015E-10</v>
      </c>
      <c r="O7714">
        <v>0</v>
      </c>
      <c r="P7714">
        <v>0</v>
      </c>
      <c r="Q7714">
        <v>0</v>
      </c>
      <c r="R7714">
        <v>0</v>
      </c>
      <c r="S7714">
        <v>2.7511048134376201E-4</v>
      </c>
      <c r="T7714">
        <v>1.6416933239338881E-4</v>
      </c>
    </row>
    <row r="7715" spans="1:20">
      <c r="A7715" s="10">
        <v>7709</v>
      </c>
      <c r="B7715" s="10">
        <v>0</v>
      </c>
      <c r="C7715" s="10">
        <v>0</v>
      </c>
      <c r="D7715" s="10">
        <v>2.1595783180411759E-10</v>
      </c>
      <c r="E7715" s="10">
        <v>0</v>
      </c>
      <c r="F7715" s="10">
        <v>0</v>
      </c>
      <c r="G7715" s="10">
        <v>0</v>
      </c>
      <c r="H7715" s="10">
        <v>0</v>
      </c>
      <c r="I7715" s="10">
        <v>0</v>
      </c>
      <c r="J7715" s="10">
        <v>9.3034373011716836E-8</v>
      </c>
      <c r="K7715">
        <v>1.7205794204133209E-8</v>
      </c>
      <c r="L7715">
        <v>0</v>
      </c>
      <c r="M7715">
        <v>0</v>
      </c>
      <c r="N7715">
        <v>6.2632058346897015E-10</v>
      </c>
      <c r="O7715">
        <v>0</v>
      </c>
      <c r="P7715">
        <v>0</v>
      </c>
      <c r="Q7715">
        <v>0</v>
      </c>
      <c r="R7715">
        <v>0</v>
      </c>
      <c r="S7715">
        <v>2.6577496137802377E-4</v>
      </c>
      <c r="T7715">
        <v>1.8590761174636051E-4</v>
      </c>
    </row>
    <row r="7716" spans="1:20">
      <c r="A7716" s="10">
        <v>7710</v>
      </c>
      <c r="B7716" s="10">
        <v>4.7597885984549223E-9</v>
      </c>
      <c r="C7716" s="10">
        <v>5.6060753450139907E-10</v>
      </c>
      <c r="D7716" s="10">
        <v>4.0792034896333332E-11</v>
      </c>
      <c r="E7716" s="10">
        <v>3.7264139969484523E-9</v>
      </c>
      <c r="F7716" s="10">
        <v>0</v>
      </c>
      <c r="G7716" s="10">
        <v>1.3616957720694551E-9</v>
      </c>
      <c r="H7716" s="10">
        <v>1.3668571475617599E-9</v>
      </c>
      <c r="I7716" s="10">
        <v>7.9304075839718108E-10</v>
      </c>
      <c r="J7716" s="10">
        <v>3.664347771864733E-9</v>
      </c>
      <c r="K7716">
        <v>1.6714200084015121E-8</v>
      </c>
      <c r="L7716">
        <v>3.4644500472185851E-10</v>
      </c>
      <c r="M7716">
        <v>5.6707692626951263E-9</v>
      </c>
      <c r="N7716">
        <v>5.8426763000748226E-9</v>
      </c>
      <c r="O7716">
        <v>1.7363959386402169E-8</v>
      </c>
      <c r="P7716">
        <v>1.3591910127857499E-10</v>
      </c>
      <c r="Q7716">
        <v>0</v>
      </c>
      <c r="R7716">
        <v>3.116560796976047E-9</v>
      </c>
      <c r="S7716">
        <v>2.2906702537775709E-4</v>
      </c>
      <c r="T7716">
        <v>2.0363585913861539E-4</v>
      </c>
    </row>
    <row r="7717" spans="1:20">
      <c r="A7717" s="10">
        <v>7711</v>
      </c>
      <c r="B7717" s="10">
        <v>1.5397019792174689E-5</v>
      </c>
      <c r="C7717" s="10">
        <v>8.1977902554921395E-7</v>
      </c>
      <c r="D7717" s="10">
        <v>9.3319458326048863E-7</v>
      </c>
      <c r="E7717" s="10">
        <v>3.126852386883875E-6</v>
      </c>
      <c r="F7717" s="10">
        <v>1.439627393837279E-7</v>
      </c>
      <c r="G7717" s="10">
        <v>2.8912731030640989E-6</v>
      </c>
      <c r="H7717" s="10">
        <v>1.8817455674524339E-6</v>
      </c>
      <c r="I7717" s="10">
        <v>8.3739138224570759E-6</v>
      </c>
      <c r="J7717" s="10">
        <v>1.520922300995181E-6</v>
      </c>
      <c r="K7717">
        <v>4.1726631814153664E-6</v>
      </c>
      <c r="L7717">
        <v>2.364920213482586E-6</v>
      </c>
      <c r="M7717">
        <v>2.6152555974889781E-6</v>
      </c>
      <c r="N7717">
        <v>3.6727685069135349E-6</v>
      </c>
      <c r="O7717">
        <v>9.1672471211761856E-6</v>
      </c>
      <c r="P7717">
        <v>2.407988104618327E-6</v>
      </c>
      <c r="Q7717">
        <v>2.780587755593743E-7</v>
      </c>
      <c r="R7717">
        <v>4.5883566333479854E-6</v>
      </c>
      <c r="S7717">
        <v>1.9865810269737699E-4</v>
      </c>
      <c r="T7717">
        <v>2.4912186298216651E-4</v>
      </c>
    </row>
    <row r="7718" spans="1:20">
      <c r="A7718" s="10">
        <v>7712</v>
      </c>
      <c r="B7718" s="10">
        <v>7.1102482413586669E-5</v>
      </c>
      <c r="C7718" s="10">
        <v>1.229841319317853E-5</v>
      </c>
      <c r="D7718" s="10">
        <v>2.749209305958264E-5</v>
      </c>
      <c r="E7718" s="10">
        <v>6.5169678717577216E-5</v>
      </c>
      <c r="F7718" s="10">
        <v>1.5251303412568629E-5</v>
      </c>
      <c r="G7718" s="10">
        <v>2.469391912921698E-5</v>
      </c>
      <c r="H7718" s="10">
        <v>3.406528681411422E-5</v>
      </c>
      <c r="I7718" s="10">
        <v>5.2823157850687347E-5</v>
      </c>
      <c r="J7718" s="10">
        <v>1.73018589711577E-5</v>
      </c>
      <c r="K7718">
        <v>5.7213960452590048E-5</v>
      </c>
      <c r="L7718">
        <v>3.3558236595088993E-5</v>
      </c>
      <c r="M7718">
        <v>2.2366271271002761E-5</v>
      </c>
      <c r="N7718">
        <v>8.0066224160251764E-5</v>
      </c>
      <c r="O7718">
        <v>6.139245471394797E-5</v>
      </c>
      <c r="P7718">
        <v>2.917662081229437E-5</v>
      </c>
      <c r="Q7718">
        <v>1.0656239436852401E-5</v>
      </c>
      <c r="R7718">
        <v>5.1381457843702459E-5</v>
      </c>
      <c r="S7718">
        <v>2.0416580370989499E-4</v>
      </c>
      <c r="T7718">
        <v>2.2481410521035179E-4</v>
      </c>
    </row>
    <row r="7719" spans="1:20">
      <c r="A7719" s="10">
        <v>7713</v>
      </c>
      <c r="B7719" s="10">
        <v>1.404429590850053E-4</v>
      </c>
      <c r="C7719" s="10">
        <v>3.639551270935712E-5</v>
      </c>
      <c r="D7719" s="10">
        <v>7.9573199437722934E-5</v>
      </c>
      <c r="E7719" s="10">
        <v>1.018433545877119E-4</v>
      </c>
      <c r="F7719" s="10">
        <v>5.6685440058611719E-5</v>
      </c>
      <c r="G7719" s="10">
        <v>4.0611600109662038E-5</v>
      </c>
      <c r="H7719" s="10">
        <v>7.0098522875420077E-5</v>
      </c>
      <c r="I7719" s="10">
        <v>1.1880157915059109E-4</v>
      </c>
      <c r="J7719" s="10">
        <v>4.3669908166332221E-5</v>
      </c>
      <c r="K7719">
        <v>1.37647533458954E-4</v>
      </c>
      <c r="L7719">
        <v>6.9988141399108928E-5</v>
      </c>
      <c r="M7719">
        <v>4.8738039266114008E-5</v>
      </c>
      <c r="N7719">
        <v>2.6311204733844238E-4</v>
      </c>
      <c r="O7719">
        <v>1.5113302207013781E-4</v>
      </c>
      <c r="P7719">
        <v>7.3666567170139395E-5</v>
      </c>
      <c r="Q7719">
        <v>4.8035613195670689E-5</v>
      </c>
      <c r="R7719">
        <v>1.003278103871927E-4</v>
      </c>
      <c r="S7719">
        <v>2.1206603685631819E-4</v>
      </c>
      <c r="T7719">
        <v>1.8409813545950451E-4</v>
      </c>
    </row>
    <row r="7720" spans="1:20">
      <c r="A7720" s="10">
        <v>7714</v>
      </c>
      <c r="B7720" s="10">
        <v>2.0560781539450299E-4</v>
      </c>
      <c r="C7720" s="10">
        <v>7.2444502076323767E-5</v>
      </c>
      <c r="D7720" s="10">
        <v>1.496210604049289E-4</v>
      </c>
      <c r="E7720" s="10">
        <v>1.303493865493684E-4</v>
      </c>
      <c r="F7720" s="10">
        <v>8.0291652250670284E-5</v>
      </c>
      <c r="G7720" s="10">
        <v>4.6394649139472417E-5</v>
      </c>
      <c r="H7720" s="10">
        <v>1.3856997525743501E-4</v>
      </c>
      <c r="I7720" s="10">
        <v>1.8498942099145921E-4</v>
      </c>
      <c r="J7720" s="10">
        <v>7.8780124982740982E-5</v>
      </c>
      <c r="K7720">
        <v>8.140075985799025E-5</v>
      </c>
      <c r="L7720">
        <v>1.3131709199811441E-4</v>
      </c>
      <c r="M7720">
        <v>7.1935403944424779E-5</v>
      </c>
      <c r="N7720">
        <v>4.257241726652541E-4</v>
      </c>
      <c r="O7720">
        <v>1.3505941300159059E-4</v>
      </c>
      <c r="P7720">
        <v>1.315849129770038E-4</v>
      </c>
      <c r="Q7720">
        <v>8.7631442218511757E-5</v>
      </c>
      <c r="R7720">
        <v>1.009333414541837E-4</v>
      </c>
      <c r="S7720">
        <v>1.984500350429926E-4</v>
      </c>
      <c r="T7720">
        <v>1.6091633079554849E-5</v>
      </c>
    </row>
    <row r="7721" spans="1:20">
      <c r="A7721" s="10">
        <v>7715</v>
      </c>
      <c r="B7721" s="10">
        <v>2.4642659410310553E-4</v>
      </c>
      <c r="C7721" s="10">
        <v>1.158829688492124E-4</v>
      </c>
      <c r="D7721" s="10">
        <v>1.8163982218152589E-4</v>
      </c>
      <c r="E7721" s="10">
        <v>6.4329993430264822E-5</v>
      </c>
      <c r="F7721" s="10">
        <v>1.1707725209874121E-4</v>
      </c>
      <c r="G7721" s="10">
        <v>4.7606537543994632E-5</v>
      </c>
      <c r="H7721" s="10">
        <v>2.0216438965750679E-4</v>
      </c>
      <c r="I7721" s="10">
        <v>1.2122084171101819E-4</v>
      </c>
      <c r="J7721" s="10">
        <v>1.2838108047078859E-4</v>
      </c>
      <c r="K7721">
        <v>7.1819639616300664E-5</v>
      </c>
      <c r="L7721">
        <v>2.2658510886364939E-4</v>
      </c>
      <c r="M7721">
        <v>7.4169664602086215E-5</v>
      </c>
      <c r="N7721">
        <v>4.5802130395353679E-4</v>
      </c>
      <c r="O7721">
        <v>1.327609877034226E-4</v>
      </c>
      <c r="P7721">
        <v>2.3796453474923769E-4</v>
      </c>
      <c r="Q7721">
        <v>1.113927058760794E-4</v>
      </c>
      <c r="R7721">
        <v>1.564889455228111E-4</v>
      </c>
      <c r="S7721">
        <v>1.9105942342240989E-4</v>
      </c>
      <c r="T7721">
        <v>5.371697923952852E-5</v>
      </c>
    </row>
    <row r="7722" spans="1:20">
      <c r="A7722" s="10">
        <v>7716</v>
      </c>
      <c r="B7722" s="10">
        <v>1.2283438078985391E-4</v>
      </c>
      <c r="C7722" s="10">
        <v>1.3088092411846019E-4</v>
      </c>
      <c r="D7722" s="10">
        <v>1.7457690869483199E-4</v>
      </c>
      <c r="E7722" s="10">
        <v>6.454971384075156E-5</v>
      </c>
      <c r="F7722" s="10">
        <v>1.3772855106656049E-4</v>
      </c>
      <c r="G7722" s="10">
        <v>4.8354896374656573E-5</v>
      </c>
      <c r="H7722" s="10">
        <v>2.9320587274438381E-4</v>
      </c>
      <c r="I7722" s="10">
        <v>8.6020050563365391E-5</v>
      </c>
      <c r="J7722" s="10">
        <v>1.867119686645518E-4</v>
      </c>
      <c r="K7722">
        <v>1.6595768915552171E-4</v>
      </c>
      <c r="L7722">
        <v>2.205734796600475E-4</v>
      </c>
      <c r="M7722">
        <v>1.01872106420171E-4</v>
      </c>
      <c r="N7722">
        <v>4.4408930586759562E-4</v>
      </c>
      <c r="O7722">
        <v>1.3822559953113311E-4</v>
      </c>
      <c r="P7722">
        <v>2.6339939331606699E-4</v>
      </c>
      <c r="Q7722">
        <v>1.4101219066962051E-4</v>
      </c>
      <c r="R7722">
        <v>9.0023444727487287E-5</v>
      </c>
      <c r="S7722">
        <v>1.7582919859818541E-4</v>
      </c>
      <c r="T7722">
        <v>2.3235334503159919E-5</v>
      </c>
    </row>
    <row r="7723" spans="1:20">
      <c r="A7723" s="10">
        <v>7717</v>
      </c>
      <c r="B7723" s="10">
        <v>7.5668318898969997E-5</v>
      </c>
      <c r="C7723" s="10">
        <v>1.711921249753137E-4</v>
      </c>
      <c r="D7723" s="10">
        <v>1.5763195678729889E-4</v>
      </c>
      <c r="E7723" s="10">
        <v>6.8223659008520755E-5</v>
      </c>
      <c r="F7723" s="10">
        <v>1.5742225267968661E-4</v>
      </c>
      <c r="G7723" s="10">
        <v>6.094518945863426E-5</v>
      </c>
      <c r="H7723" s="10">
        <v>2.872275521245037E-4</v>
      </c>
      <c r="I7723" s="10">
        <v>6.1618026085910035E-5</v>
      </c>
      <c r="J7723" s="10">
        <v>2.1708092006810409E-4</v>
      </c>
      <c r="K7723">
        <v>1.659513721710782E-4</v>
      </c>
      <c r="L7723">
        <v>3.5531429998211718E-4</v>
      </c>
      <c r="M7723">
        <v>9.826040693586475E-5</v>
      </c>
      <c r="N7723">
        <v>4.7367063505274312E-4</v>
      </c>
      <c r="O7723">
        <v>1.252203412460214E-4</v>
      </c>
      <c r="P7723">
        <v>4.60168479496984E-4</v>
      </c>
      <c r="Q7723">
        <v>1.6652231952152721E-4</v>
      </c>
      <c r="R7723">
        <v>5.7388406168388297E-5</v>
      </c>
      <c r="S7723">
        <v>1.762310508171607E-4</v>
      </c>
      <c r="T7723">
        <v>1.920737151183958E-5</v>
      </c>
    </row>
    <row r="7724" spans="1:20">
      <c r="A7724" s="10">
        <v>7718</v>
      </c>
      <c r="B7724" s="10">
        <v>4.7475553236025298E-5</v>
      </c>
      <c r="C7724" s="10">
        <v>1.4120446587896659E-4</v>
      </c>
      <c r="D7724" s="10">
        <v>1.6644537286867049E-4</v>
      </c>
      <c r="E7724" s="10">
        <v>5.7742510074381513E-5</v>
      </c>
      <c r="F7724" s="10">
        <v>1.6155315874560991E-4</v>
      </c>
      <c r="G7724" s="10">
        <v>4.7829067798818221E-5</v>
      </c>
      <c r="H7724" s="10">
        <v>3.0563223360945401E-4</v>
      </c>
      <c r="I7724" s="10">
        <v>5.3922485684068121E-5</v>
      </c>
      <c r="J7724" s="10">
        <v>2.0250665311921659E-4</v>
      </c>
      <c r="K7724">
        <v>1.075389912826112E-4</v>
      </c>
      <c r="L7724">
        <v>2.7417035516200241E-4</v>
      </c>
      <c r="M7724">
        <v>8.1225465420777556E-5</v>
      </c>
      <c r="N7724">
        <v>3.8092513226356089E-4</v>
      </c>
      <c r="O7724">
        <v>8.4781367695637745E-5</v>
      </c>
      <c r="P7724">
        <v>3.1872367776866279E-4</v>
      </c>
      <c r="Q7724">
        <v>1.5187674074327491E-4</v>
      </c>
      <c r="R7724">
        <v>5.4682160078839123E-5</v>
      </c>
      <c r="S7724">
        <v>1.6563694281135179E-4</v>
      </c>
      <c r="T7724">
        <v>1.9562189887812078E-5</v>
      </c>
    </row>
    <row r="7725" spans="1:20">
      <c r="A7725" s="10">
        <v>7719</v>
      </c>
      <c r="B7725" s="10">
        <v>2.8896960932227022E-5</v>
      </c>
      <c r="C7725" s="10">
        <v>9.4653751340322535E-5</v>
      </c>
      <c r="D7725" s="10">
        <v>1.8709045928331971E-4</v>
      </c>
      <c r="E7725" s="10">
        <v>4.8031279676611793E-5</v>
      </c>
      <c r="F7725" s="10">
        <v>1.185232865030386E-4</v>
      </c>
      <c r="G7725" s="10">
        <v>3.6789886345941307E-5</v>
      </c>
      <c r="H7725" s="10">
        <v>2.307830403622818E-4</v>
      </c>
      <c r="I7725" s="10">
        <v>2.4276849710754259E-5</v>
      </c>
      <c r="J7725" s="10">
        <v>1.384073038896028E-4</v>
      </c>
      <c r="K7725">
        <v>9.1781998689584042E-5</v>
      </c>
      <c r="L7725">
        <v>2.5895007338080808E-4</v>
      </c>
      <c r="M7725">
        <v>7.272335643620263E-5</v>
      </c>
      <c r="N7725">
        <v>2.455947150990399E-4</v>
      </c>
      <c r="O7725">
        <v>9.2497021977588375E-5</v>
      </c>
      <c r="P7725">
        <v>2.716621420146271E-4</v>
      </c>
      <c r="Q7725">
        <v>1.039715194752849E-4</v>
      </c>
      <c r="R7725">
        <v>2.484929924632123E-5</v>
      </c>
      <c r="S7725">
        <v>1.7285980530204931E-4</v>
      </c>
      <c r="T7725">
        <v>1.127146592044909E-4</v>
      </c>
    </row>
    <row r="7726" spans="1:20">
      <c r="A7726" s="10">
        <v>7720</v>
      </c>
      <c r="B7726" s="10">
        <v>1.058436663255875E-5</v>
      </c>
      <c r="C7726" s="10">
        <v>8.4662435240203616E-5</v>
      </c>
      <c r="D7726" s="10">
        <v>1.008541214983101E-4</v>
      </c>
      <c r="E7726" s="10">
        <v>3.58528296758069E-5</v>
      </c>
      <c r="F7726" s="10">
        <v>6.0501065496759297E-5</v>
      </c>
      <c r="G7726" s="10">
        <v>3.2367315326891019E-5</v>
      </c>
      <c r="H7726" s="10">
        <v>8.3784811403363481E-5</v>
      </c>
      <c r="I7726" s="10">
        <v>2.2409533406540761E-5</v>
      </c>
      <c r="J7726" s="10">
        <v>6.4564908737893285E-5</v>
      </c>
      <c r="K7726">
        <v>7.9645387863725567E-5</v>
      </c>
      <c r="L7726">
        <v>1.27810953068661E-4</v>
      </c>
      <c r="M7726">
        <v>6.5094746010099463E-5</v>
      </c>
      <c r="N7726">
        <v>6.1789379791587151E-5</v>
      </c>
      <c r="O7726">
        <v>7.8954844078849598E-5</v>
      </c>
      <c r="P7726">
        <v>7.3743180236893405E-5</v>
      </c>
      <c r="Q7726">
        <v>9.1007988782617813E-5</v>
      </c>
      <c r="R7726">
        <v>4.8529303838627009E-6</v>
      </c>
      <c r="S7726">
        <v>1.742715373177804E-4</v>
      </c>
      <c r="T7726">
        <v>2.2938244166972589E-4</v>
      </c>
    </row>
    <row r="7727" spans="1:20">
      <c r="A7727" s="10">
        <v>7721</v>
      </c>
      <c r="B7727" s="10">
        <v>1.2778233557653869E-5</v>
      </c>
      <c r="C7727" s="10">
        <v>5.5048276533971752E-5</v>
      </c>
      <c r="D7727" s="10">
        <v>5.6628415264929303E-5</v>
      </c>
      <c r="E7727" s="10">
        <v>1.0325571149766651E-5</v>
      </c>
      <c r="F7727" s="10">
        <v>1.1454620440129429E-6</v>
      </c>
      <c r="G7727" s="10">
        <v>4.4209271359763632E-6</v>
      </c>
      <c r="H7727" s="10">
        <v>3.2866298893611088E-5</v>
      </c>
      <c r="I7727" s="10">
        <v>2.0045685471930799E-5</v>
      </c>
      <c r="J7727" s="10">
        <v>3.3271475382411957E-5</v>
      </c>
      <c r="K7727">
        <v>1.724561332786278E-5</v>
      </c>
      <c r="L7727">
        <v>8.4362693182942988E-5</v>
      </c>
      <c r="M7727">
        <v>2.3846168874758E-5</v>
      </c>
      <c r="N7727">
        <v>7.2201521067350353E-6</v>
      </c>
      <c r="O7727">
        <v>1.2225690238407659E-4</v>
      </c>
      <c r="P7727">
        <v>1.8466875227049049E-6</v>
      </c>
      <c r="Q7727">
        <v>2.214932684720033E-5</v>
      </c>
      <c r="R7727">
        <v>2.2865956129492072E-6</v>
      </c>
      <c r="S7727">
        <v>1.7180338151543071E-4</v>
      </c>
      <c r="T7727">
        <v>2.242902868030942E-4</v>
      </c>
    </row>
    <row r="7728" spans="1:20">
      <c r="A7728" s="10">
        <v>7722</v>
      </c>
      <c r="B7728" s="10">
        <v>4.5800540357423573E-6</v>
      </c>
      <c r="C7728" s="10">
        <v>3.0409724304011611E-5</v>
      </c>
      <c r="D7728" s="10">
        <v>4.0065711719103801E-5</v>
      </c>
      <c r="E7728" s="10">
        <v>9.8050693230817719E-6</v>
      </c>
      <c r="F7728" s="10">
        <v>0</v>
      </c>
      <c r="G7728" s="10">
        <v>1.3459884503593009E-5</v>
      </c>
      <c r="H7728" s="10">
        <v>3.0381035888541321E-5</v>
      </c>
      <c r="I7728" s="10">
        <v>1.2216486645147231E-5</v>
      </c>
      <c r="J7728" s="10">
        <v>4.0539748070052442E-5</v>
      </c>
      <c r="K7728">
        <v>1.312556300715305E-5</v>
      </c>
      <c r="L7728">
        <v>5.7777744948521163E-5</v>
      </c>
      <c r="M7728">
        <v>1.065164188908166E-5</v>
      </c>
      <c r="N7728">
        <v>6.4400071879660861E-6</v>
      </c>
      <c r="O7728">
        <v>6.6491557707952124E-5</v>
      </c>
      <c r="P7728">
        <v>2.1964526766617719E-6</v>
      </c>
      <c r="Q7728">
        <v>0</v>
      </c>
      <c r="R7728">
        <v>1.0535088551206531E-6</v>
      </c>
      <c r="S7728">
        <v>1.7966890553756129E-4</v>
      </c>
      <c r="T7728">
        <v>2.3435127761709239E-4</v>
      </c>
    </row>
    <row r="7729" spans="1:20">
      <c r="A7729" s="10">
        <v>7723</v>
      </c>
      <c r="B7729" s="10">
        <v>0</v>
      </c>
      <c r="C7729" s="10">
        <v>7.2488415603235309E-6</v>
      </c>
      <c r="D7729" s="10">
        <v>9.3622027246063748E-6</v>
      </c>
      <c r="E7729" s="10">
        <v>0</v>
      </c>
      <c r="F7729" s="10">
        <v>0</v>
      </c>
      <c r="G7729" s="10">
        <v>1.411809585455728E-6</v>
      </c>
      <c r="H7729" s="10">
        <v>2.386947012396873E-5</v>
      </c>
      <c r="I7729" s="10">
        <v>3.6868118173400401E-6</v>
      </c>
      <c r="J7729" s="10">
        <v>4.1604232850051032E-5</v>
      </c>
      <c r="K7729">
        <v>6.0797902805604988E-6</v>
      </c>
      <c r="L7729">
        <v>5.3704749815300091E-6</v>
      </c>
      <c r="M7729">
        <v>7.3846758258982984E-6</v>
      </c>
      <c r="N7729">
        <v>8.1911726970346072E-6</v>
      </c>
      <c r="O7729">
        <v>8.4065393313657687E-6</v>
      </c>
      <c r="P7729">
        <v>7.3450682330941914E-6</v>
      </c>
      <c r="Q7729">
        <v>0</v>
      </c>
      <c r="R7729">
        <v>4.6748411954640699E-8</v>
      </c>
      <c r="S7729">
        <v>1.8680804096481661E-4</v>
      </c>
      <c r="T7729">
        <v>2.203016488660258E-4</v>
      </c>
    </row>
    <row r="7730" spans="1:20">
      <c r="A7730" s="10">
        <v>7724</v>
      </c>
      <c r="B7730" s="10">
        <v>0</v>
      </c>
      <c r="C7730" s="10">
        <v>6.5800258222974529E-6</v>
      </c>
      <c r="D7730" s="10">
        <v>2.352860577505862E-6</v>
      </c>
      <c r="E7730" s="10">
        <v>0</v>
      </c>
      <c r="F7730" s="10">
        <v>0</v>
      </c>
      <c r="G7730" s="10">
        <v>6.1469484943057456E-7</v>
      </c>
      <c r="H7730" s="10">
        <v>9.7622270998029276E-6</v>
      </c>
      <c r="I7730" s="10">
        <v>9.1321315689003763E-7</v>
      </c>
      <c r="J7730" s="10">
        <v>2.3713437784154869E-5</v>
      </c>
      <c r="K7730">
        <v>9.2223056934153996E-7</v>
      </c>
      <c r="L7730">
        <v>4.3998515599676033E-7</v>
      </c>
      <c r="M7730">
        <v>1.927419101406202E-6</v>
      </c>
      <c r="N7730">
        <v>6.4293239482994868E-6</v>
      </c>
      <c r="O7730">
        <v>1.5200650763059871E-6</v>
      </c>
      <c r="P7730">
        <v>7.4538035141170518E-6</v>
      </c>
      <c r="Q7730">
        <v>0</v>
      </c>
      <c r="R7730">
        <v>0</v>
      </c>
      <c r="S7730">
        <v>1.894116345491308E-4</v>
      </c>
      <c r="T7730">
        <v>2.33044830923445E-4</v>
      </c>
    </row>
    <row r="7731" spans="1:20">
      <c r="A7731" s="10">
        <v>7725</v>
      </c>
      <c r="B7731" s="10">
        <v>0</v>
      </c>
      <c r="C7731" s="10">
        <v>1.9705354837724179E-6</v>
      </c>
      <c r="D7731" s="10">
        <v>1.4402467756163049E-6</v>
      </c>
      <c r="E7731" s="10">
        <v>0</v>
      </c>
      <c r="F7731" s="10">
        <v>0</v>
      </c>
      <c r="G7731" s="10">
        <v>0</v>
      </c>
      <c r="H7731" s="10">
        <v>3.0298513971880978E-6</v>
      </c>
      <c r="I7731" s="10">
        <v>3.249011427662913E-7</v>
      </c>
      <c r="J7731" s="10">
        <v>5.7831078227162091E-6</v>
      </c>
      <c r="K7731">
        <v>4.7930426711513939E-8</v>
      </c>
      <c r="L7731">
        <v>0</v>
      </c>
      <c r="M7731">
        <v>7.1904008340547917E-7</v>
      </c>
      <c r="N7731">
        <v>4.8266858918821794E-6</v>
      </c>
      <c r="O7731">
        <v>2.031341779935377E-7</v>
      </c>
      <c r="P7731">
        <v>2.7528148645620719E-6</v>
      </c>
      <c r="Q7731">
        <v>0</v>
      </c>
      <c r="R7731">
        <v>0</v>
      </c>
      <c r="S7731">
        <v>1.9601168890966261E-4</v>
      </c>
      <c r="T7731">
        <v>2.3443066863241551E-4</v>
      </c>
    </row>
    <row r="7732" spans="1:20">
      <c r="A7732" s="10">
        <v>7726</v>
      </c>
      <c r="B7732" s="10">
        <v>0</v>
      </c>
      <c r="C7732" s="10">
        <v>1.588096031329745E-7</v>
      </c>
      <c r="D7732" s="10">
        <v>2.9223893706026093E-7</v>
      </c>
      <c r="E7732" s="10">
        <v>0</v>
      </c>
      <c r="F7732" s="10">
        <v>0</v>
      </c>
      <c r="G7732" s="10">
        <v>0</v>
      </c>
      <c r="H7732" s="10">
        <v>1.2189698717914199E-6</v>
      </c>
      <c r="I7732" s="10">
        <v>1.729955577880627E-7</v>
      </c>
      <c r="J7732" s="10">
        <v>1.0283550179161381E-6</v>
      </c>
      <c r="K7732">
        <v>1.9663764804723669E-8</v>
      </c>
      <c r="L7732">
        <v>0</v>
      </c>
      <c r="M7732">
        <v>2.935879276509248E-8</v>
      </c>
      <c r="N7732">
        <v>1.0843219838491079E-6</v>
      </c>
      <c r="O7732">
        <v>2.9223301641848131E-9</v>
      </c>
      <c r="P7732">
        <v>0</v>
      </c>
      <c r="Q7732">
        <v>0</v>
      </c>
      <c r="R7732">
        <v>0</v>
      </c>
      <c r="S7732">
        <v>2.0500877227883351E-4</v>
      </c>
      <c r="T7732">
        <v>2.2253152056721801E-4</v>
      </c>
    </row>
    <row r="7733" spans="1:20">
      <c r="A7733" s="10">
        <v>7727</v>
      </c>
      <c r="B7733" s="10">
        <v>0</v>
      </c>
      <c r="C7733" s="10">
        <v>0</v>
      </c>
      <c r="D7733" s="10">
        <v>2.20996847879547E-8</v>
      </c>
      <c r="E7733" s="10">
        <v>0</v>
      </c>
      <c r="F7733" s="10">
        <v>0</v>
      </c>
      <c r="G7733" s="10">
        <v>0</v>
      </c>
      <c r="H7733" s="10">
        <v>1.478539377911319E-7</v>
      </c>
      <c r="I7733" s="10">
        <v>0</v>
      </c>
      <c r="J7733" s="10">
        <v>2.6731122434035231E-7</v>
      </c>
      <c r="K7733">
        <v>1.868057656448749E-8</v>
      </c>
      <c r="L7733">
        <v>0</v>
      </c>
      <c r="M7733">
        <v>0</v>
      </c>
      <c r="N7733">
        <v>3.1477083037769101E-8</v>
      </c>
      <c r="O7733">
        <v>4.8347374039822274E-10</v>
      </c>
      <c r="P7733">
        <v>0</v>
      </c>
      <c r="Q7733">
        <v>0</v>
      </c>
      <c r="R7733">
        <v>0</v>
      </c>
      <c r="S7733">
        <v>2.135739983163453E-4</v>
      </c>
      <c r="T7733">
        <v>2.2940217747335049E-4</v>
      </c>
    </row>
    <row r="7734" spans="1:20">
      <c r="A7734" s="10">
        <v>7728</v>
      </c>
      <c r="B7734" s="10">
        <v>0</v>
      </c>
      <c r="C7734" s="10">
        <v>0</v>
      </c>
      <c r="D7734" s="10">
        <v>0</v>
      </c>
      <c r="E7734" s="10">
        <v>0</v>
      </c>
      <c r="F7734" s="10">
        <v>0</v>
      </c>
      <c r="G7734" s="10">
        <v>0</v>
      </c>
      <c r="H7734" s="10">
        <v>1.158494777506614E-8</v>
      </c>
      <c r="I7734" s="10">
        <v>0</v>
      </c>
      <c r="J7734" s="10">
        <v>0</v>
      </c>
      <c r="K7734">
        <v>1.8188982444369392E-8</v>
      </c>
      <c r="L7734">
        <v>1.154816682406195E-9</v>
      </c>
      <c r="M7734">
        <v>1.273231263253858E-8</v>
      </c>
      <c r="N7734">
        <v>7.3368982634936518E-10</v>
      </c>
      <c r="O7734">
        <v>0</v>
      </c>
      <c r="P7734">
        <v>0</v>
      </c>
      <c r="Q7734">
        <v>0</v>
      </c>
      <c r="R7734">
        <v>0</v>
      </c>
      <c r="S7734">
        <v>2.2504360339864029E-4</v>
      </c>
      <c r="T7734">
        <v>2.408716050112782E-4</v>
      </c>
    </row>
    <row r="7735" spans="1:20">
      <c r="A7735" s="10">
        <v>7729</v>
      </c>
      <c r="B7735" s="10">
        <v>0</v>
      </c>
      <c r="C7735" s="10">
        <v>4.3534678851124281E-7</v>
      </c>
      <c r="D7735" s="10">
        <v>0</v>
      </c>
      <c r="E7735" s="10">
        <v>0</v>
      </c>
      <c r="F7735" s="10">
        <v>0</v>
      </c>
      <c r="G7735" s="10">
        <v>0</v>
      </c>
      <c r="H7735" s="10">
        <v>0</v>
      </c>
      <c r="I7735" s="10">
        <v>0</v>
      </c>
      <c r="J7735" s="10">
        <v>1.3842044252047229E-7</v>
      </c>
      <c r="K7735">
        <v>1.9172170684605581E-8</v>
      </c>
      <c r="L7735">
        <v>0</v>
      </c>
      <c r="M7735">
        <v>1.9934727960331899E-7</v>
      </c>
      <c r="N7735">
        <v>1.3689578467250349E-9</v>
      </c>
      <c r="O7735">
        <v>0</v>
      </c>
      <c r="P7735">
        <v>0</v>
      </c>
      <c r="Q7735">
        <v>0</v>
      </c>
      <c r="R7735">
        <v>0</v>
      </c>
      <c r="S7735">
        <v>2.229236333237351E-4</v>
      </c>
      <c r="T7735">
        <v>2.3427438885849949E-4</v>
      </c>
    </row>
    <row r="7736" spans="1:20">
      <c r="A7736" s="10">
        <v>7730</v>
      </c>
      <c r="B7736" s="10">
        <v>0</v>
      </c>
      <c r="C7736" s="10">
        <v>1.5854681835117689E-7</v>
      </c>
      <c r="D7736" s="10">
        <v>0</v>
      </c>
      <c r="E7736" s="10">
        <v>0</v>
      </c>
      <c r="F7736" s="10">
        <v>0</v>
      </c>
      <c r="G7736" s="10">
        <v>0</v>
      </c>
      <c r="H7736" s="10">
        <v>0</v>
      </c>
      <c r="I7736" s="10">
        <v>0</v>
      </c>
      <c r="J7736" s="10">
        <v>1.8340590809275379E-7</v>
      </c>
      <c r="K7736">
        <v>1.7205794204133209E-8</v>
      </c>
      <c r="L7736">
        <v>0</v>
      </c>
      <c r="M7736">
        <v>7.1781889401204125E-11</v>
      </c>
      <c r="N7736">
        <v>7.1579495253596607E-10</v>
      </c>
      <c r="O7736">
        <v>0</v>
      </c>
      <c r="P7736">
        <v>0</v>
      </c>
      <c r="Q7736">
        <v>0</v>
      </c>
      <c r="R7736">
        <v>0</v>
      </c>
      <c r="S7736">
        <v>2.1592750252211811E-4</v>
      </c>
      <c r="T7736">
        <v>2.2628348355562201E-4</v>
      </c>
    </row>
    <row r="7737" spans="1:20">
      <c r="A7737" s="10">
        <v>7731</v>
      </c>
      <c r="B7737" s="10">
        <v>0</v>
      </c>
      <c r="C7737" s="10">
        <v>0</v>
      </c>
      <c r="D7737" s="10">
        <v>0</v>
      </c>
      <c r="E7737" s="10">
        <v>0</v>
      </c>
      <c r="F7737" s="10">
        <v>0</v>
      </c>
      <c r="G7737" s="10">
        <v>0</v>
      </c>
      <c r="H7737" s="10">
        <v>0</v>
      </c>
      <c r="I7737" s="10">
        <v>0</v>
      </c>
      <c r="J7737" s="10">
        <v>1.8307599896859881E-7</v>
      </c>
      <c r="K7737">
        <v>1.6714200084015121E-8</v>
      </c>
      <c r="L7737">
        <v>0</v>
      </c>
      <c r="M7737">
        <v>0</v>
      </c>
      <c r="N7737">
        <v>1.574748895579125E-9</v>
      </c>
      <c r="O7737">
        <v>0</v>
      </c>
      <c r="P7737">
        <v>0</v>
      </c>
      <c r="Q7737">
        <v>0</v>
      </c>
      <c r="R7737">
        <v>0</v>
      </c>
      <c r="S7737">
        <v>2.1539406259431609E-4</v>
      </c>
      <c r="T7737">
        <v>2.356418613057638E-4</v>
      </c>
    </row>
    <row r="7738" spans="1:20">
      <c r="A7738" s="10">
        <v>7732</v>
      </c>
      <c r="B7738" s="10">
        <v>0</v>
      </c>
      <c r="C7738" s="10">
        <v>0</v>
      </c>
      <c r="D7738" s="10">
        <v>0</v>
      </c>
      <c r="E7738" s="10">
        <v>0</v>
      </c>
      <c r="F7738" s="10">
        <v>0</v>
      </c>
      <c r="G7738" s="10">
        <v>0</v>
      </c>
      <c r="H7738" s="10">
        <v>0</v>
      </c>
      <c r="I7738" s="10">
        <v>0</v>
      </c>
      <c r="J7738" s="10">
        <v>1.5647118459924011E-7</v>
      </c>
      <c r="K7738">
        <v>2.3596517765668399E-8</v>
      </c>
      <c r="L7738">
        <v>0</v>
      </c>
      <c r="M7738">
        <v>0</v>
      </c>
      <c r="N7738">
        <v>8.9474369066995752E-10</v>
      </c>
      <c r="O7738">
        <v>1.0743860897738281E-11</v>
      </c>
      <c r="P7738">
        <v>0</v>
      </c>
      <c r="Q7738">
        <v>0</v>
      </c>
      <c r="R7738">
        <v>0</v>
      </c>
      <c r="S7738">
        <v>2.1156730338007479E-4</v>
      </c>
      <c r="T7738">
        <v>2.2333652803907089E-4</v>
      </c>
    </row>
    <row r="7739" spans="1:20">
      <c r="A7739" s="10">
        <v>7733</v>
      </c>
      <c r="B7739" s="10">
        <v>0</v>
      </c>
      <c r="C7739" s="10">
        <v>0</v>
      </c>
      <c r="D7739" s="10">
        <v>0</v>
      </c>
      <c r="E7739" s="10">
        <v>0</v>
      </c>
      <c r="F7739" s="10">
        <v>0</v>
      </c>
      <c r="G7739" s="10">
        <v>0</v>
      </c>
      <c r="H7739" s="10">
        <v>0</v>
      </c>
      <c r="I7739" s="10">
        <v>0</v>
      </c>
      <c r="J7739" s="10">
        <v>0</v>
      </c>
      <c r="K7739">
        <v>1.0323476522479931E-8</v>
      </c>
      <c r="L7739">
        <v>0</v>
      </c>
      <c r="M7739">
        <v>0</v>
      </c>
      <c r="N7739">
        <v>8.7684881685655831E-10</v>
      </c>
      <c r="O7739">
        <v>0</v>
      </c>
      <c r="P7739">
        <v>0</v>
      </c>
      <c r="Q7739">
        <v>0</v>
      </c>
      <c r="R7739">
        <v>0</v>
      </c>
      <c r="S7739">
        <v>2.0095194546955201E-4</v>
      </c>
      <c r="T7739">
        <v>2.106603044177113E-4</v>
      </c>
    </row>
    <row r="7740" spans="1:20">
      <c r="A7740" s="10">
        <v>7734</v>
      </c>
      <c r="B7740" s="10">
        <v>4.0180033623320778E-9</v>
      </c>
      <c r="C7740" s="10">
        <v>1.0791695039151929E-8</v>
      </c>
      <c r="D7740" s="10">
        <v>5.1829879632988233E-10</v>
      </c>
      <c r="E7740" s="10">
        <v>3.2663628862140751E-9</v>
      </c>
      <c r="F7740" s="10">
        <v>0</v>
      </c>
      <c r="G7740" s="10">
        <v>2.0292865365402241E-9</v>
      </c>
      <c r="H7740" s="10">
        <v>1.350188157957349E-9</v>
      </c>
      <c r="I7740" s="10">
        <v>2.7951436566458022E-9</v>
      </c>
      <c r="J7740" s="10">
        <v>4.0908731395223002E-9</v>
      </c>
      <c r="K7740">
        <v>1.7697388324251301E-9</v>
      </c>
      <c r="L7740">
        <v>3.4644500472185851E-10</v>
      </c>
      <c r="M7740">
        <v>3.5890944700602058E-9</v>
      </c>
      <c r="N7740">
        <v>7.6366373998680872E-9</v>
      </c>
      <c r="O7740">
        <v>3.3594441448092951E-8</v>
      </c>
      <c r="P7740">
        <v>0</v>
      </c>
      <c r="Q7740">
        <v>0</v>
      </c>
      <c r="R7740">
        <v>4.7304940668386423E-9</v>
      </c>
      <c r="S7740">
        <v>1.8486093195741211E-4</v>
      </c>
      <c r="T7740">
        <v>2.2024604285936141E-4</v>
      </c>
    </row>
    <row r="7741" spans="1:20">
      <c r="A7741" s="10">
        <v>7735</v>
      </c>
      <c r="B7741" s="10">
        <v>2.278227069227555E-5</v>
      </c>
      <c r="C7741" s="10">
        <v>9.9390000298093959E-6</v>
      </c>
      <c r="D7741" s="10">
        <v>1.226919370191849E-5</v>
      </c>
      <c r="E7741" s="10">
        <v>2.4732014176024812E-5</v>
      </c>
      <c r="F7741" s="10">
        <v>8.4392584650266809E-6</v>
      </c>
      <c r="G7741" s="10">
        <v>1.457078678460177E-5</v>
      </c>
      <c r="H7741" s="10">
        <v>9.4636104855346939E-6</v>
      </c>
      <c r="I7741" s="10">
        <v>1.6306008604253678E-5</v>
      </c>
      <c r="J7741" s="10">
        <v>1.27519373155705E-5</v>
      </c>
      <c r="K7741">
        <v>1.011363957230752E-5</v>
      </c>
      <c r="L7741">
        <v>6.4061001471033543E-6</v>
      </c>
      <c r="M7741">
        <v>1.218872274048114E-5</v>
      </c>
      <c r="N7741">
        <v>1.796605067399194E-5</v>
      </c>
      <c r="O7741">
        <v>1.513740031097227E-5</v>
      </c>
      <c r="P7741">
        <v>6.3756025900412097E-6</v>
      </c>
      <c r="Q7741">
        <v>1.1232121986756251E-5</v>
      </c>
      <c r="R7741">
        <v>2.1496130266696188E-5</v>
      </c>
      <c r="S7741">
        <v>1.8471498465178461E-4</v>
      </c>
      <c r="T7741">
        <v>2.27639022789391E-4</v>
      </c>
    </row>
    <row r="7742" spans="1:20">
      <c r="A7742" s="10">
        <v>7736</v>
      </c>
      <c r="B7742" s="10">
        <v>1.6432764626903211E-4</v>
      </c>
      <c r="C7742" s="10">
        <v>1.023302904621338E-4</v>
      </c>
      <c r="D7742" s="10">
        <v>1.3164763511839189E-4</v>
      </c>
      <c r="E7742" s="10">
        <v>2.0376488336041541E-4</v>
      </c>
      <c r="F7742" s="10">
        <v>1.379310125971025E-4</v>
      </c>
      <c r="G7742" s="10">
        <v>1.239619282104174E-4</v>
      </c>
      <c r="H7742" s="10">
        <v>1.203838367279408E-4</v>
      </c>
      <c r="I7742" s="10">
        <v>1.4722912185323109E-4</v>
      </c>
      <c r="J7742" s="10">
        <v>1.1943079439156869E-4</v>
      </c>
      <c r="K7742">
        <v>1.1773795930431819E-4</v>
      </c>
      <c r="L7742">
        <v>1.040492140481346E-4</v>
      </c>
      <c r="M7742">
        <v>1.342172967609861E-4</v>
      </c>
      <c r="N7742">
        <v>1.5660336222915621E-4</v>
      </c>
      <c r="O7742">
        <v>1.2230497766983921E-4</v>
      </c>
      <c r="P7742">
        <v>1.175709287333092E-4</v>
      </c>
      <c r="Q7742">
        <v>1.191989725550413E-4</v>
      </c>
      <c r="R7742">
        <v>1.671994101849367E-4</v>
      </c>
      <c r="S7742">
        <v>1.7288091989961101E-4</v>
      </c>
      <c r="T7742">
        <v>2.1818895985582659E-4</v>
      </c>
    </row>
    <row r="7743" spans="1:20">
      <c r="A7743" s="10">
        <v>7737</v>
      </c>
      <c r="B7743" s="10">
        <v>3.2805261675988888E-4</v>
      </c>
      <c r="C7743" s="10">
        <v>2.638681558579548E-4</v>
      </c>
      <c r="D7743" s="10">
        <v>3.1890921338880471E-4</v>
      </c>
      <c r="E7743" s="10">
        <v>4.2639689982060269E-4</v>
      </c>
      <c r="F7743" s="10">
        <v>3.4344278153633891E-4</v>
      </c>
      <c r="G7743" s="10">
        <v>2.8276149620445581E-4</v>
      </c>
      <c r="H7743" s="10">
        <v>3.0841869692218069E-4</v>
      </c>
      <c r="I7743" s="10">
        <v>3.1965787939943608E-4</v>
      </c>
      <c r="J7743" s="10">
        <v>2.8667248092845729E-4</v>
      </c>
      <c r="K7743">
        <v>3.0963571829464132E-4</v>
      </c>
      <c r="L7743">
        <v>2.6287847103018342E-4</v>
      </c>
      <c r="M7743">
        <v>3.269149775931781E-4</v>
      </c>
      <c r="N7743">
        <v>3.5749604056372703E-4</v>
      </c>
      <c r="O7743">
        <v>2.512758296592762E-4</v>
      </c>
      <c r="P7743">
        <v>3.1319784139981519E-4</v>
      </c>
      <c r="Q7743">
        <v>2.7307441637756079E-4</v>
      </c>
      <c r="R7743">
        <v>3.5560058868665159E-4</v>
      </c>
      <c r="S7743">
        <v>1.776517074253708E-4</v>
      </c>
      <c r="T7743">
        <v>1.7593977978759009E-4</v>
      </c>
    </row>
    <row r="7744" spans="1:20">
      <c r="A7744" s="10">
        <v>7738</v>
      </c>
      <c r="B7744" s="10">
        <v>4.3530248535759449E-4</v>
      </c>
      <c r="C7744" s="10">
        <v>3.747203312368448E-4</v>
      </c>
      <c r="D7744" s="10">
        <v>4.3821217334388238E-4</v>
      </c>
      <c r="E7744" s="10">
        <v>5.821584516093834E-4</v>
      </c>
      <c r="F7744" s="10">
        <v>5.1123218998509019E-4</v>
      </c>
      <c r="G7744" s="10">
        <v>3.7824899560269352E-4</v>
      </c>
      <c r="H7744" s="10">
        <v>4.2950831325533822E-4</v>
      </c>
      <c r="I7744" s="10">
        <v>4.3747281473027321E-4</v>
      </c>
      <c r="J7744" s="10">
        <v>3.8117688186753402E-4</v>
      </c>
      <c r="K7744">
        <v>4.4531472454884739E-4</v>
      </c>
      <c r="L7744">
        <v>3.7562450846705938E-4</v>
      </c>
      <c r="M7744">
        <v>4.2558934440430432E-4</v>
      </c>
      <c r="N7744">
        <v>4.8648699736252103E-4</v>
      </c>
      <c r="O7744">
        <v>3.3966244921881651E-4</v>
      </c>
      <c r="P7744">
        <v>4.585099040104486E-4</v>
      </c>
      <c r="Q7744">
        <v>4.081566923985542E-4</v>
      </c>
      <c r="R7744">
        <v>4.8130135010014669E-4</v>
      </c>
      <c r="S7744">
        <v>1.7216080354294161E-4</v>
      </c>
      <c r="T7744">
        <v>2.2959633034126818E-5</v>
      </c>
    </row>
    <row r="7745" spans="1:20">
      <c r="A7745" s="10">
        <v>7739</v>
      </c>
      <c r="B7745" s="10">
        <v>4.8981837172201075E-4</v>
      </c>
      <c r="C7745" s="10">
        <v>4.4154772319719232E-4</v>
      </c>
      <c r="D7745" s="10">
        <v>5.135099428074005E-4</v>
      </c>
      <c r="E7745" s="10">
        <v>6.5547363427573475E-4</v>
      </c>
      <c r="F7745" s="10">
        <v>5.9920612634319949E-4</v>
      </c>
      <c r="G7745" s="10">
        <v>4.3625953276263179E-4</v>
      </c>
      <c r="H7745" s="10">
        <v>5.000056021181935E-4</v>
      </c>
      <c r="I7745" s="10">
        <v>5.0580308001450943E-4</v>
      </c>
      <c r="J7745" s="10">
        <v>4.394808801111849E-4</v>
      </c>
      <c r="K7745">
        <v>5.1560797671203434E-4</v>
      </c>
      <c r="L7745">
        <v>4.4563078048808212E-4</v>
      </c>
      <c r="M7745">
        <v>4.857607716096655E-4</v>
      </c>
      <c r="N7745">
        <v>5.3683502563212266E-4</v>
      </c>
      <c r="O7745">
        <v>4.1053337948502292E-4</v>
      </c>
      <c r="P7745">
        <v>5.2556341792061321E-4</v>
      </c>
      <c r="Q7745">
        <v>4.9662376348958662E-4</v>
      </c>
      <c r="R7745">
        <v>5.4874362835418355E-4</v>
      </c>
      <c r="S7745">
        <v>1.612880169266743E-4</v>
      </c>
      <c r="T7745">
        <v>7.4937858663731729E-5</v>
      </c>
    </row>
    <row r="7746" spans="1:20">
      <c r="A7746" s="10">
        <v>7740</v>
      </c>
      <c r="B7746" s="10">
        <v>5.0078434976929295E-4</v>
      </c>
      <c r="C7746" s="10">
        <v>4.6407348578150033E-4</v>
      </c>
      <c r="D7746" s="10">
        <v>5.4926022256313761E-4</v>
      </c>
      <c r="E7746" s="10">
        <v>6.6972439600612049E-4</v>
      </c>
      <c r="F7746" s="10">
        <v>6.2545832242904729E-4</v>
      </c>
      <c r="G7746" s="10">
        <v>4.5825558977609311E-4</v>
      </c>
      <c r="H7746" s="10">
        <v>5.1939690026159193E-4</v>
      </c>
      <c r="I7746" s="10">
        <v>5.3233018504399371E-4</v>
      </c>
      <c r="J7746" s="10">
        <v>4.6217834271730749E-4</v>
      </c>
      <c r="K7746">
        <v>5.3677715019079567E-4</v>
      </c>
      <c r="L7746">
        <v>4.8239371998809937E-4</v>
      </c>
      <c r="M7746">
        <v>5.1029116724874291E-4</v>
      </c>
      <c r="N7746">
        <v>5.6737698072274344E-4</v>
      </c>
      <c r="O7746">
        <v>4.6416817894161271E-4</v>
      </c>
      <c r="P7746">
        <v>5.3958582914858701E-4</v>
      </c>
      <c r="Q7746">
        <v>5.4313477419366883E-4</v>
      </c>
      <c r="R7746">
        <v>5.5276862488382451E-4</v>
      </c>
      <c r="S7746">
        <v>1.4709312334156111E-4</v>
      </c>
      <c r="T7746">
        <v>2.0626463181455249E-5</v>
      </c>
    </row>
    <row r="7747" spans="1:20">
      <c r="A7747" s="10">
        <v>7741</v>
      </c>
      <c r="B7747" s="10">
        <v>4.584484348065101E-4</v>
      </c>
      <c r="C7747" s="10">
        <v>4.6099192251876608E-4</v>
      </c>
      <c r="D7747" s="10">
        <v>5.3074316122765435E-4</v>
      </c>
      <c r="E7747" s="10">
        <v>6.4287246631183166E-4</v>
      </c>
      <c r="F7747" s="10">
        <v>5.7606400456099638E-4</v>
      </c>
      <c r="G7747" s="10">
        <v>4.4589714386258672E-4</v>
      </c>
      <c r="H7747" s="10">
        <v>4.9452577388330444E-4</v>
      </c>
      <c r="I7747" s="10">
        <v>5.0589965620027291E-4</v>
      </c>
      <c r="J7747" s="10">
        <v>4.4544659381236772E-4</v>
      </c>
      <c r="K7747">
        <v>5.096634977130363E-4</v>
      </c>
      <c r="L7747">
        <v>4.8469716064845241E-4</v>
      </c>
      <c r="M7747">
        <v>5.000307680614745E-4</v>
      </c>
      <c r="N7747">
        <v>5.030366575898863E-4</v>
      </c>
      <c r="O7747">
        <v>5.0553526252722662E-4</v>
      </c>
      <c r="P7747">
        <v>5.0220526730221913E-4</v>
      </c>
      <c r="Q7747">
        <v>5.1239535061726126E-4</v>
      </c>
      <c r="R7747">
        <v>5.031045311714343E-4</v>
      </c>
      <c r="S7747">
        <v>1.3930652214374389E-4</v>
      </c>
      <c r="T7747">
        <v>1.7908917384429021E-5</v>
      </c>
    </row>
    <row r="7748" spans="1:20">
      <c r="A7748" s="10">
        <v>7742</v>
      </c>
      <c r="B7748" s="10">
        <v>3.7697258038923618E-4</v>
      </c>
      <c r="C7748" s="10">
        <v>3.9647853451149319E-4</v>
      </c>
      <c r="D7748" s="10">
        <v>4.5602618995675611E-4</v>
      </c>
      <c r="E7748" s="10">
        <v>5.354627578136224E-4</v>
      </c>
      <c r="F7748" s="10">
        <v>4.6426657478652639E-4</v>
      </c>
      <c r="G7748" s="10">
        <v>3.7671790695984061E-4</v>
      </c>
      <c r="H7748" s="10">
        <v>4.1381308643476588E-4</v>
      </c>
      <c r="I7748" s="10">
        <v>4.2202496434224501E-4</v>
      </c>
      <c r="J7748" s="10">
        <v>3.6228230412223701E-4</v>
      </c>
      <c r="K7748">
        <v>4.3415525535554761E-4</v>
      </c>
      <c r="L7748">
        <v>4.1467163205925062E-4</v>
      </c>
      <c r="M7748">
        <v>4.339704569388309E-4</v>
      </c>
      <c r="N7748">
        <v>4.4568513716138612E-4</v>
      </c>
      <c r="O7748">
        <v>4.4801365463348629E-4</v>
      </c>
      <c r="P7748">
        <v>4.219739887657929E-4</v>
      </c>
      <c r="Q7748">
        <v>4.2928241537822667E-4</v>
      </c>
      <c r="R7748">
        <v>4.0186262237191432E-4</v>
      </c>
      <c r="S7748">
        <v>1.3940974913939961E-4</v>
      </c>
      <c r="T7748">
        <v>1.150456334761487E-4</v>
      </c>
    </row>
    <row r="7749" spans="1:20">
      <c r="A7749" s="10">
        <v>7743</v>
      </c>
      <c r="B7749" s="10">
        <v>2.2709498469840081E-4</v>
      </c>
      <c r="C7749" s="10">
        <v>2.5141413465623488E-4</v>
      </c>
      <c r="D7749" s="10">
        <v>3.0363968693560537E-4</v>
      </c>
      <c r="E7749" s="10">
        <v>3.2255830356563592E-4</v>
      </c>
      <c r="F7749" s="10">
        <v>2.8874680179531752E-4</v>
      </c>
      <c r="G7749" s="10">
        <v>2.3761081959756489E-4</v>
      </c>
      <c r="H7749" s="10">
        <v>2.553698500357579E-4</v>
      </c>
      <c r="I7749" s="10">
        <v>2.6691398373354658E-4</v>
      </c>
      <c r="J7749" s="10">
        <v>2.182733247545001E-4</v>
      </c>
      <c r="K7749">
        <v>2.6854026875101331E-4</v>
      </c>
      <c r="L7749">
        <v>2.6760444282126252E-4</v>
      </c>
      <c r="M7749">
        <v>2.8704567510630288E-4</v>
      </c>
      <c r="N7749">
        <v>3.0706882971436028E-4</v>
      </c>
      <c r="O7749">
        <v>3.1590932177006211E-4</v>
      </c>
      <c r="P7749">
        <v>2.794720082677269E-4</v>
      </c>
      <c r="Q7749">
        <v>2.7769574285203022E-4</v>
      </c>
      <c r="R7749">
        <v>2.3552222816986191E-4</v>
      </c>
      <c r="S7749">
        <v>1.467294561372745E-4</v>
      </c>
      <c r="T7749">
        <v>2.1712213816839861E-4</v>
      </c>
    </row>
    <row r="7750" spans="1:20">
      <c r="A7750" s="10">
        <v>7744</v>
      </c>
      <c r="B7750" s="10">
        <v>6.6503036875463332E-5</v>
      </c>
      <c r="C7750" s="10">
        <v>1.2547193298004789E-4</v>
      </c>
      <c r="D7750" s="10">
        <v>1.3949293143603731E-4</v>
      </c>
      <c r="E7750" s="10">
        <v>1.3492516990951019E-4</v>
      </c>
      <c r="F7750" s="10">
        <v>8.1683087783220048E-5</v>
      </c>
      <c r="G7750" s="10">
        <v>8.7566454488125392E-5</v>
      </c>
      <c r="H7750" s="10">
        <v>8.8368816882555907E-5</v>
      </c>
      <c r="I7750" s="10">
        <v>9.5687267966381012E-5</v>
      </c>
      <c r="J7750" s="10">
        <v>9.061088415061145E-5</v>
      </c>
      <c r="K7750">
        <v>1.0733477079526119E-4</v>
      </c>
      <c r="L7750">
        <v>1.5275406955528889E-4</v>
      </c>
      <c r="M7750">
        <v>1.117213138212881E-4</v>
      </c>
      <c r="N7750">
        <v>1.0936754554426339E-4</v>
      </c>
      <c r="O7750">
        <v>2.064873173721757E-4</v>
      </c>
      <c r="P7750">
        <v>7.0477587909574359E-5</v>
      </c>
      <c r="Q7750">
        <v>1.200792931505366E-4</v>
      </c>
      <c r="R7750">
        <v>5.7529806201333242E-5</v>
      </c>
      <c r="S7750">
        <v>1.4175243311619721E-4</v>
      </c>
      <c r="T7750">
        <v>1.86461020289333E-4</v>
      </c>
    </row>
    <row r="7751" spans="1:20">
      <c r="A7751" s="10">
        <v>7745</v>
      </c>
      <c r="B7751" s="10">
        <v>1.765035934857597E-5</v>
      </c>
      <c r="C7751" s="10">
        <v>8.6052323659989389E-5</v>
      </c>
      <c r="D7751" s="10">
        <v>7.4005708752905602E-5</v>
      </c>
      <c r="E7751" s="10">
        <v>6.1585512524067824E-5</v>
      </c>
      <c r="F7751" s="10">
        <v>1.656128634257235E-6</v>
      </c>
      <c r="G7751" s="10">
        <v>3.3722628741864677E-5</v>
      </c>
      <c r="H7751" s="10">
        <v>3.5134198274239332E-5</v>
      </c>
      <c r="I7751" s="10">
        <v>3.479208480882251E-5</v>
      </c>
      <c r="J7751" s="10">
        <v>4.8966225650382723E-5</v>
      </c>
      <c r="K7751">
        <v>2.7217243648721181E-5</v>
      </c>
      <c r="L7751">
        <v>9.2002094241230574E-5</v>
      </c>
      <c r="M7751">
        <v>4.3627526752921671E-5</v>
      </c>
      <c r="N7751">
        <v>1.0401867381335081E-5</v>
      </c>
      <c r="O7751">
        <v>1.3933753111720009E-4</v>
      </c>
      <c r="P7751">
        <v>1.406354940929415E-6</v>
      </c>
      <c r="Q7751">
        <v>4.4570772594997068E-5</v>
      </c>
      <c r="R7751">
        <v>3.458283340433764E-6</v>
      </c>
      <c r="S7751">
        <v>1.2661421915994889E-4</v>
      </c>
      <c r="T7751">
        <v>1.5579738658381531E-4</v>
      </c>
    </row>
    <row r="7752" spans="1:20">
      <c r="A7752" s="10">
        <v>7746</v>
      </c>
      <c r="B7752" s="10">
        <v>1.9645192931732059E-5</v>
      </c>
      <c r="C7752" s="10">
        <v>9.2675895110503869E-5</v>
      </c>
      <c r="D7752" s="10">
        <v>6.6092347325738473E-5</v>
      </c>
      <c r="E7752" s="10">
        <v>7.919724665159007E-5</v>
      </c>
      <c r="F7752" s="10">
        <v>0</v>
      </c>
      <c r="G7752" s="10">
        <v>5.9514668393028248E-5</v>
      </c>
      <c r="H7752" s="10">
        <v>4.1971424005089599E-5</v>
      </c>
      <c r="I7752" s="10">
        <v>4.1884982126660788E-5</v>
      </c>
      <c r="J7752" s="10">
        <v>7.1870138316920351E-5</v>
      </c>
      <c r="K7752">
        <v>2.8754323273947419E-5</v>
      </c>
      <c r="L7752">
        <v>7.1416895033790404E-5</v>
      </c>
      <c r="M7752">
        <v>5.1360351920604748E-5</v>
      </c>
      <c r="N7752">
        <v>6.4497241044467621E-6</v>
      </c>
      <c r="O7752">
        <v>1.3514211575102659E-4</v>
      </c>
      <c r="P7752">
        <v>2.2055139500803431E-6</v>
      </c>
      <c r="Q7752">
        <v>4.2311104092160681E-5</v>
      </c>
      <c r="R7752">
        <v>3.2384405852863602E-6</v>
      </c>
      <c r="S7752">
        <v>1.101596904552612E-4</v>
      </c>
      <c r="T7752">
        <v>1.262907100868998E-4</v>
      </c>
    </row>
    <row r="7753" spans="1:20">
      <c r="A7753" s="10">
        <v>7747</v>
      </c>
      <c r="B7753" s="10">
        <v>1.8220371850187291E-5</v>
      </c>
      <c r="C7753" s="10">
        <v>8.0874615977656738E-5</v>
      </c>
      <c r="D7753" s="10">
        <v>4.0627419839274907E-5</v>
      </c>
      <c r="E7753" s="10">
        <v>5.1108688070369493E-5</v>
      </c>
      <c r="F7753" s="10">
        <v>0</v>
      </c>
      <c r="G7753" s="10">
        <v>6.1467656407218876E-5</v>
      </c>
      <c r="H7753" s="10">
        <v>4.1750026485163812E-5</v>
      </c>
      <c r="I7753" s="10">
        <v>3.7297140223025112E-5</v>
      </c>
      <c r="J7753" s="10">
        <v>8.3333871227674622E-5</v>
      </c>
      <c r="K7753">
        <v>2.1613427085112021E-5</v>
      </c>
      <c r="L7753">
        <v>3.4517961434211183E-5</v>
      </c>
      <c r="M7753">
        <v>5.072302026463104E-5</v>
      </c>
      <c r="N7753">
        <v>8.3267621559187323E-6</v>
      </c>
      <c r="O7753">
        <v>1.148241900962366E-4</v>
      </c>
      <c r="P7753">
        <v>7.3486927424616209E-6</v>
      </c>
      <c r="Q7753">
        <v>4.0332710716392008E-5</v>
      </c>
      <c r="R7753">
        <v>5.8580212408874767E-6</v>
      </c>
      <c r="S7753">
        <v>1.1986407809721069E-4</v>
      </c>
      <c r="T7753">
        <v>1.0311259910126249E-4</v>
      </c>
    </row>
    <row r="7754" spans="1:20">
      <c r="A7754" s="10">
        <v>7748</v>
      </c>
      <c r="B7754" s="10">
        <v>1.105183350681973E-5</v>
      </c>
      <c r="C7754" s="10">
        <v>4.3897698508192107E-5</v>
      </c>
      <c r="D7754" s="10">
        <v>2.146034642596154E-5</v>
      </c>
      <c r="E7754" s="10">
        <v>3.0827426863866629E-5</v>
      </c>
      <c r="F7754" s="10">
        <v>0</v>
      </c>
      <c r="G7754" s="10">
        <v>4.7588631907447991E-5</v>
      </c>
      <c r="H7754" s="10">
        <v>2.885878416901614E-5</v>
      </c>
      <c r="I7754" s="10">
        <v>2.8549220289603281E-5</v>
      </c>
      <c r="J7754" s="10">
        <v>6.0078369694537498E-5</v>
      </c>
      <c r="K7754">
        <v>1.1131165661833951E-5</v>
      </c>
      <c r="L7754">
        <v>1.7219139541562579E-5</v>
      </c>
      <c r="M7754">
        <v>3.4266347369644632E-5</v>
      </c>
      <c r="N7754">
        <v>6.6413960978620807E-6</v>
      </c>
      <c r="O7754">
        <v>5.3238610185107439E-5</v>
      </c>
      <c r="P7754">
        <v>7.4954853718424819E-6</v>
      </c>
      <c r="Q7754">
        <v>1.891694545795984E-5</v>
      </c>
      <c r="R7754">
        <v>6.0299886134349039E-6</v>
      </c>
      <c r="S7754">
        <v>1.1045711929608279E-4</v>
      </c>
      <c r="T7754">
        <v>6.9508338797517709E-5</v>
      </c>
    </row>
    <row r="7755" spans="1:20">
      <c r="A7755" s="10">
        <v>7749</v>
      </c>
      <c r="B7755" s="10">
        <v>1.0379553547321599E-6</v>
      </c>
      <c r="C7755" s="10">
        <v>1.73866448471823E-5</v>
      </c>
      <c r="D7755" s="10">
        <v>9.9331244457182597E-6</v>
      </c>
      <c r="E7755" s="10">
        <v>1.1566605026083699E-5</v>
      </c>
      <c r="F7755" s="10">
        <v>0</v>
      </c>
      <c r="G7755" s="10">
        <v>2.835308637850476E-5</v>
      </c>
      <c r="H7755" s="10">
        <v>1.003985745615921E-5</v>
      </c>
      <c r="I7755" s="10">
        <v>1.734817538872636E-5</v>
      </c>
      <c r="J7755" s="10">
        <v>2.8703014012294129E-5</v>
      </c>
      <c r="K7755">
        <v>8.234938903158213E-6</v>
      </c>
      <c r="L7755">
        <v>0</v>
      </c>
      <c r="M7755">
        <v>2.0470264821672141E-5</v>
      </c>
      <c r="N7755">
        <v>4.95662057064127E-6</v>
      </c>
      <c r="O7755">
        <v>1.448225686360563E-5</v>
      </c>
      <c r="P7755">
        <v>7.5045466452610526E-6</v>
      </c>
      <c r="Q7755">
        <v>7.9562939138346E-6</v>
      </c>
      <c r="R7755">
        <v>5.5185387255025848E-6</v>
      </c>
      <c r="S7755">
        <v>9.8309671820534313E-5</v>
      </c>
      <c r="T7755">
        <v>5.3468175673372642E-5</v>
      </c>
    </row>
    <row r="7756" spans="1:20">
      <c r="A7756" s="10">
        <v>7750</v>
      </c>
      <c r="B7756" s="10">
        <v>5.167770478322487E-8</v>
      </c>
      <c r="C7756" s="10">
        <v>1.104062230345601E-5</v>
      </c>
      <c r="D7756" s="10">
        <v>4.6124201730779511E-6</v>
      </c>
      <c r="E7756" s="10">
        <v>2.261611260370196E-6</v>
      </c>
      <c r="F7756" s="10">
        <v>0</v>
      </c>
      <c r="G7756" s="10">
        <v>9.413804373712082E-6</v>
      </c>
      <c r="H7756" s="10">
        <v>3.7632035948341919E-6</v>
      </c>
      <c r="I7756" s="10">
        <v>5.7104683788965743E-6</v>
      </c>
      <c r="J7756" s="10">
        <v>1.151569831079618E-5</v>
      </c>
      <c r="K7756">
        <v>6.0657798481371331E-6</v>
      </c>
      <c r="L7756">
        <v>0</v>
      </c>
      <c r="M7756">
        <v>9.11655747148115E-6</v>
      </c>
      <c r="N7756">
        <v>1.1607241475954161E-6</v>
      </c>
      <c r="O7756">
        <v>3.7756825351129489E-6</v>
      </c>
      <c r="P7756">
        <v>4.9438307771727E-6</v>
      </c>
      <c r="Q7756">
        <v>0</v>
      </c>
      <c r="R7756">
        <v>2.4587438573286018E-6</v>
      </c>
      <c r="S7756">
        <v>7.7509737555765749E-5</v>
      </c>
      <c r="T7756">
        <v>3.6177820494954459E-5</v>
      </c>
    </row>
    <row r="7757" spans="1:20">
      <c r="A7757" s="10">
        <v>7751</v>
      </c>
      <c r="B7757" s="10">
        <v>0</v>
      </c>
      <c r="C7757" s="10">
        <v>5.6404563539658344E-6</v>
      </c>
      <c r="D7757" s="10">
        <v>1.3919730016136921E-6</v>
      </c>
      <c r="E7757" s="10">
        <v>8.2809199932187824E-9</v>
      </c>
      <c r="F7757" s="10">
        <v>0</v>
      </c>
      <c r="G7757" s="10">
        <v>1.470529164611518E-6</v>
      </c>
      <c r="H7757" s="10">
        <v>1.479689538194023E-6</v>
      </c>
      <c r="I7757" s="10">
        <v>1.2357915136098759E-6</v>
      </c>
      <c r="J7757" s="10">
        <v>4.6978093117240426E-6</v>
      </c>
      <c r="K7757">
        <v>7.1379466241146919E-7</v>
      </c>
      <c r="L7757">
        <v>0</v>
      </c>
      <c r="M7757">
        <v>2.2322014147092451E-6</v>
      </c>
      <c r="N7757">
        <v>3.8008711979659788E-8</v>
      </c>
      <c r="O7757">
        <v>9.0281092878130711E-7</v>
      </c>
      <c r="P7757">
        <v>5.6179895195144321E-8</v>
      </c>
      <c r="Q7757">
        <v>0</v>
      </c>
      <c r="R7757">
        <v>0</v>
      </c>
      <c r="S7757">
        <v>8.1413136077321558E-5</v>
      </c>
      <c r="T7757">
        <v>3.2839009403302141E-5</v>
      </c>
    </row>
    <row r="7758" spans="1:20">
      <c r="A7758" s="10">
        <v>7752</v>
      </c>
      <c r="B7758" s="10">
        <v>0</v>
      </c>
      <c r="C7758" s="10">
        <v>1.191553795597271E-6</v>
      </c>
      <c r="D7758" s="10">
        <v>4.4710469777845818E-7</v>
      </c>
      <c r="E7758" s="10">
        <v>0</v>
      </c>
      <c r="F7758" s="10">
        <v>0</v>
      </c>
      <c r="G7758" s="10">
        <v>8.6209167655913209E-8</v>
      </c>
      <c r="H7758" s="10">
        <v>1.2168362411220551E-7</v>
      </c>
      <c r="I7758" s="10">
        <v>2.1151220402103611E-7</v>
      </c>
      <c r="J7758" s="10">
        <v>8.8703844458433346E-7</v>
      </c>
      <c r="K7758">
        <v>2.507130012602268E-8</v>
      </c>
      <c r="L7758">
        <v>0</v>
      </c>
      <c r="M7758">
        <v>2.7761645725915691E-7</v>
      </c>
      <c r="N7758">
        <v>6.8000520490916777E-10</v>
      </c>
      <c r="O7758">
        <v>1.6423468663066401E-7</v>
      </c>
      <c r="P7758">
        <v>0</v>
      </c>
      <c r="Q7758">
        <v>0</v>
      </c>
      <c r="R7758">
        <v>0</v>
      </c>
      <c r="S7758">
        <v>8.2147230832123582E-5</v>
      </c>
      <c r="T7758">
        <v>2.4008409705287012E-5</v>
      </c>
    </row>
    <row r="7759" spans="1:20">
      <c r="A7759" s="10">
        <v>7753</v>
      </c>
      <c r="B7759" s="10">
        <v>0</v>
      </c>
      <c r="C7759" s="10">
        <v>0</v>
      </c>
      <c r="D7759" s="10">
        <v>2.3033102527641389E-7</v>
      </c>
      <c r="E7759" s="10">
        <v>0</v>
      </c>
      <c r="F7759" s="10">
        <v>0</v>
      </c>
      <c r="G7759" s="10">
        <v>2.4567340132524297E-7</v>
      </c>
      <c r="H7759" s="10">
        <v>1.5502160332102891E-8</v>
      </c>
      <c r="I7759" s="10">
        <v>2.0257930046925439E-8</v>
      </c>
      <c r="J7759" s="10">
        <v>1.5027360605261349E-7</v>
      </c>
      <c r="K7759">
        <v>1.8188982444369392E-8</v>
      </c>
      <c r="L7759">
        <v>1.154816682406195E-9</v>
      </c>
      <c r="M7759">
        <v>3.6185250447146998E-7</v>
      </c>
      <c r="N7759">
        <v>1.3958001574451339E-9</v>
      </c>
      <c r="O7759">
        <v>2.2299957679345581E-8</v>
      </c>
      <c r="P7759">
        <v>0</v>
      </c>
      <c r="Q7759">
        <v>0</v>
      </c>
      <c r="R7759">
        <v>0</v>
      </c>
      <c r="S7759">
        <v>7.7534020345236977E-5</v>
      </c>
      <c r="T7759">
        <v>2.1636775118736049E-5</v>
      </c>
    </row>
    <row r="7760" spans="1:20">
      <c r="A7760" s="10">
        <v>7754</v>
      </c>
      <c r="B7760" s="10">
        <v>0</v>
      </c>
      <c r="C7760" s="10">
        <v>0</v>
      </c>
      <c r="D7760" s="10">
        <v>2.7618607156282149E-8</v>
      </c>
      <c r="E7760" s="10">
        <v>0</v>
      </c>
      <c r="F7760" s="10">
        <v>0</v>
      </c>
      <c r="G7760" s="10">
        <v>2.8067220225409361E-7</v>
      </c>
      <c r="H7760" s="10">
        <v>0</v>
      </c>
      <c r="I7760" s="10">
        <v>0</v>
      </c>
      <c r="J7760" s="10">
        <v>1.9000409057585431E-7</v>
      </c>
      <c r="K7760">
        <v>1.868057656448749E-8</v>
      </c>
      <c r="L7760">
        <v>0</v>
      </c>
      <c r="M7760">
        <v>4.3327548442566799E-7</v>
      </c>
      <c r="N7760">
        <v>1.1184296133374471E-9</v>
      </c>
      <c r="O7760">
        <v>1.160336976955735E-10</v>
      </c>
      <c r="P7760">
        <v>0</v>
      </c>
      <c r="Q7760">
        <v>0</v>
      </c>
      <c r="R7760">
        <v>0</v>
      </c>
      <c r="S7760">
        <v>7.6893303227693155E-5</v>
      </c>
      <c r="T7760">
        <v>3.140363406732957E-5</v>
      </c>
    </row>
    <row r="7761" spans="1:20">
      <c r="A7761" s="10">
        <v>7755</v>
      </c>
      <c r="B7761" s="10">
        <v>0</v>
      </c>
      <c r="C7761" s="10">
        <v>0</v>
      </c>
      <c r="D7761" s="10">
        <v>0</v>
      </c>
      <c r="E7761" s="10">
        <v>0</v>
      </c>
      <c r="F7761" s="10">
        <v>0</v>
      </c>
      <c r="G7761" s="10">
        <v>2.8067220225409361E-7</v>
      </c>
      <c r="H7761" s="10">
        <v>0</v>
      </c>
      <c r="I7761" s="10">
        <v>0</v>
      </c>
      <c r="J7761" s="10">
        <v>1.892028827029064E-7</v>
      </c>
      <c r="K7761">
        <v>2.5562894246140771E-8</v>
      </c>
      <c r="L7761">
        <v>0</v>
      </c>
      <c r="M7761">
        <v>4.2677922343485909E-7</v>
      </c>
      <c r="N7761">
        <v>1.2615886038446399E-9</v>
      </c>
      <c r="O7761">
        <v>0</v>
      </c>
      <c r="P7761">
        <v>0</v>
      </c>
      <c r="Q7761">
        <v>0</v>
      </c>
      <c r="R7761">
        <v>0</v>
      </c>
      <c r="S7761">
        <v>7.1559020213595687E-5</v>
      </c>
      <c r="T7761">
        <v>2.9402954970110789E-5</v>
      </c>
    </row>
    <row r="7762" spans="1:20">
      <c r="A7762" s="10">
        <v>7756</v>
      </c>
      <c r="B7762" s="10">
        <v>0</v>
      </c>
      <c r="C7762" s="10">
        <v>0</v>
      </c>
      <c r="D7762" s="10">
        <v>1.4397188786941181E-10</v>
      </c>
      <c r="E7762" s="10">
        <v>0</v>
      </c>
      <c r="F7762" s="10">
        <v>0</v>
      </c>
      <c r="G7762" s="10">
        <v>9.620882506415622E-8</v>
      </c>
      <c r="H7762" s="10">
        <v>0</v>
      </c>
      <c r="I7762" s="10">
        <v>0</v>
      </c>
      <c r="J7762" s="10">
        <v>1.888494086413117E-7</v>
      </c>
      <c r="K7762">
        <v>1.7205794204133209E-8</v>
      </c>
      <c r="L7762">
        <v>0</v>
      </c>
      <c r="M7762">
        <v>3.5101343917188813E-8</v>
      </c>
      <c r="N7762">
        <v>1.04685011808385E-9</v>
      </c>
      <c r="O7762">
        <v>0</v>
      </c>
      <c r="P7762">
        <v>0</v>
      </c>
      <c r="Q7762">
        <v>0</v>
      </c>
      <c r="R7762">
        <v>0</v>
      </c>
      <c r="S7762">
        <v>6.7391825531945204E-5</v>
      </c>
      <c r="T7762">
        <v>2.9439430382750248E-5</v>
      </c>
    </row>
    <row r="7763" spans="1:20">
      <c r="A7763" s="10">
        <v>7757</v>
      </c>
      <c r="B7763" s="10">
        <v>0</v>
      </c>
      <c r="C7763" s="10">
        <v>0</v>
      </c>
      <c r="D7763" s="10">
        <v>0</v>
      </c>
      <c r="E7763" s="10">
        <v>0</v>
      </c>
      <c r="F7763" s="10">
        <v>0</v>
      </c>
      <c r="G7763" s="10">
        <v>0</v>
      </c>
      <c r="H7763" s="10">
        <v>0</v>
      </c>
      <c r="I7763" s="10">
        <v>0</v>
      </c>
      <c r="J7763" s="10">
        <v>1.187672846958087E-8</v>
      </c>
      <c r="K7763">
        <v>1.7205794204133209E-8</v>
      </c>
      <c r="L7763">
        <v>0</v>
      </c>
      <c r="M7763">
        <v>0</v>
      </c>
      <c r="N7763">
        <v>8.7684881685655831E-10</v>
      </c>
      <c r="O7763">
        <v>0</v>
      </c>
      <c r="P7763">
        <v>0</v>
      </c>
      <c r="Q7763">
        <v>0</v>
      </c>
      <c r="R7763">
        <v>0</v>
      </c>
      <c r="S7763">
        <v>5.6836341203271091E-5</v>
      </c>
      <c r="T7763">
        <v>4.2577369221826692E-5</v>
      </c>
    </row>
    <row r="7764" spans="1:20">
      <c r="A7764" s="10">
        <v>7758</v>
      </c>
      <c r="B7764" s="10">
        <v>4.0798187986756484E-9</v>
      </c>
      <c r="C7764" s="10">
        <v>1.00821761282986E-8</v>
      </c>
      <c r="D7764" s="10">
        <v>5.494927053682549E-10</v>
      </c>
      <c r="E7764" s="10">
        <v>3.4503833305078252E-9</v>
      </c>
      <c r="F7764" s="10">
        <v>0</v>
      </c>
      <c r="G7764" s="10">
        <v>1.479115991635945E-9</v>
      </c>
      <c r="H7764" s="10">
        <v>1.4251986111772011E-9</v>
      </c>
      <c r="I7764" s="10">
        <v>1.6611964884458249E-9</v>
      </c>
      <c r="J7764" s="10">
        <v>2.787732099109955E-9</v>
      </c>
      <c r="K7764">
        <v>8.8486941621256518E-9</v>
      </c>
      <c r="L7764">
        <v>4.0418583884216821E-10</v>
      </c>
      <c r="M7764">
        <v>5.9578968202999417E-9</v>
      </c>
      <c r="N7764">
        <v>7.345845700400351E-9</v>
      </c>
      <c r="O7764">
        <v>2.9147020229474192E-8</v>
      </c>
      <c r="P7764">
        <v>9.2243763401059555E-8</v>
      </c>
      <c r="Q7764">
        <v>0</v>
      </c>
      <c r="R7764">
        <v>3.0052550542269021E-9</v>
      </c>
      <c r="S7764">
        <v>6.0256055744813998E-5</v>
      </c>
      <c r="T7764">
        <v>4.369103358947474E-5</v>
      </c>
    </row>
    <row r="7765" spans="1:20">
      <c r="A7765" s="10">
        <v>7759</v>
      </c>
      <c r="B7765" s="10">
        <v>1.365486916816021E-5</v>
      </c>
      <c r="C7765" s="10">
        <v>9.2935874664755704E-6</v>
      </c>
      <c r="D7765" s="10">
        <v>1.220718920899319E-5</v>
      </c>
      <c r="E7765" s="10">
        <v>1.6666984667795901E-5</v>
      </c>
      <c r="F7765" s="10">
        <v>8.5657272801973712E-6</v>
      </c>
      <c r="G7765" s="10">
        <v>1.1623505183741711E-5</v>
      </c>
      <c r="H7765" s="10">
        <v>9.129947320623186E-6</v>
      </c>
      <c r="I7765" s="10">
        <v>1.496778915968492E-5</v>
      </c>
      <c r="J7765" s="10">
        <v>1.174919031517003E-5</v>
      </c>
      <c r="K7765">
        <v>3.1620562791295961E-6</v>
      </c>
      <c r="L7765">
        <v>6.3274715662400233E-6</v>
      </c>
      <c r="M7765">
        <v>1.032585350311897E-5</v>
      </c>
      <c r="N7765">
        <v>7.1090182297761473E-6</v>
      </c>
      <c r="O7765">
        <v>7.8636558005543682E-6</v>
      </c>
      <c r="P7765">
        <v>6.6116487625950017E-6</v>
      </c>
      <c r="Q7765">
        <v>1.086608043445271E-5</v>
      </c>
      <c r="R7765">
        <v>1.269115035434668E-5</v>
      </c>
      <c r="S7765">
        <v>4.9395086621346608E-5</v>
      </c>
      <c r="T7765">
        <v>9.7456103923643979E-5</v>
      </c>
    </row>
    <row r="7766" spans="1:20">
      <c r="A7766" s="10">
        <v>7760</v>
      </c>
      <c r="B7766" s="10">
        <v>1.4724207601769641E-4</v>
      </c>
      <c r="C7766" s="10">
        <v>9.7998975334126918E-5</v>
      </c>
      <c r="D7766" s="10">
        <v>1.181348440428494E-4</v>
      </c>
      <c r="E7766" s="10">
        <v>1.7612037761255341E-4</v>
      </c>
      <c r="F7766" s="10">
        <v>1.285222341666131E-4</v>
      </c>
      <c r="G7766" s="10">
        <v>1.03294112622759E-4</v>
      </c>
      <c r="H7766" s="10">
        <v>1.106168089591318E-4</v>
      </c>
      <c r="I7766" s="10">
        <v>1.2744357830687231E-4</v>
      </c>
      <c r="J7766" s="10">
        <v>1.114448173650445E-4</v>
      </c>
      <c r="K7766">
        <v>4.2851817015985953E-5</v>
      </c>
      <c r="L7766">
        <v>8.8095652544029543E-5</v>
      </c>
      <c r="M7766">
        <v>1.059099507554646E-4</v>
      </c>
      <c r="N7766">
        <v>7.7656039659538731E-5</v>
      </c>
      <c r="O7766">
        <v>6.9413784193879288E-5</v>
      </c>
      <c r="P7766">
        <v>1.084206736097672E-4</v>
      </c>
      <c r="Q7766">
        <v>1.1215264673487961E-4</v>
      </c>
      <c r="R7766">
        <v>8.9435945190821607E-5</v>
      </c>
      <c r="S7766">
        <v>4.510028159295744E-5</v>
      </c>
      <c r="T7766">
        <v>7.8517448187970373E-5</v>
      </c>
    </row>
    <row r="7767" spans="1:20">
      <c r="A7767" s="10">
        <v>7761</v>
      </c>
      <c r="B7767" s="10">
        <v>3.0861455499225682E-4</v>
      </c>
      <c r="C7767" s="10">
        <v>2.4802474530010311E-4</v>
      </c>
      <c r="D7767" s="10">
        <v>2.6100765771886039E-4</v>
      </c>
      <c r="E7767" s="10">
        <v>3.771046315507458E-4</v>
      </c>
      <c r="F7767" s="10">
        <v>3.0940088641985872E-4</v>
      </c>
      <c r="G7767" s="10">
        <v>2.45262678654321E-4</v>
      </c>
      <c r="H7767" s="10">
        <v>2.3125264330466471E-4</v>
      </c>
      <c r="I7767" s="10">
        <v>2.3869124922370769E-4</v>
      </c>
      <c r="J7767" s="10">
        <v>2.5864537530375699E-4</v>
      </c>
      <c r="K7767">
        <v>1.3301581968817229E-4</v>
      </c>
      <c r="L7767">
        <v>1.3547841617233099E-4</v>
      </c>
      <c r="M7767">
        <v>2.3812011821595889E-4</v>
      </c>
      <c r="N7767">
        <v>1.811311656282445E-4</v>
      </c>
      <c r="O7767">
        <v>1.7346548932957741E-4</v>
      </c>
      <c r="P7767">
        <v>1.8361293269175859E-4</v>
      </c>
      <c r="Q7767">
        <v>2.5699037626384242E-4</v>
      </c>
      <c r="R7767">
        <v>2.4530601687072963E-4</v>
      </c>
      <c r="S7767">
        <v>5.245282011958225E-5</v>
      </c>
      <c r="T7767">
        <v>1.119313578598917E-4</v>
      </c>
    </row>
    <row r="7768" spans="1:20">
      <c r="A7768" s="10">
        <v>7762</v>
      </c>
      <c r="B7768" s="10">
        <v>2.3339346459368891E-4</v>
      </c>
      <c r="C7768" s="10">
        <v>3.0554177098565709E-4</v>
      </c>
      <c r="D7768" s="10">
        <v>3.2754111631266202E-4</v>
      </c>
      <c r="E7768" s="10">
        <v>5.1502511373330317E-4</v>
      </c>
      <c r="F7768" s="10">
        <v>4.7104792179699398E-4</v>
      </c>
      <c r="G7768" s="10">
        <v>3.3290685585842688E-4</v>
      </c>
      <c r="H7768" s="10">
        <v>2.503197775236024E-4</v>
      </c>
      <c r="I7768" s="10">
        <v>2.8598106268768998E-4</v>
      </c>
      <c r="J7768" s="10">
        <v>3.0190432038711682E-4</v>
      </c>
      <c r="K7768">
        <v>2.6746066661396901E-4</v>
      </c>
      <c r="L7768">
        <v>2.14047090920263E-4</v>
      </c>
      <c r="M7768">
        <v>3.428202668774653E-4</v>
      </c>
      <c r="N7768">
        <v>2.632836614151722E-4</v>
      </c>
      <c r="O7768">
        <v>2.5975801651522302E-4</v>
      </c>
      <c r="P7768">
        <v>3.0686749987049981E-4</v>
      </c>
      <c r="Q7768">
        <v>3.6999867625321393E-4</v>
      </c>
      <c r="R7768">
        <v>3.5255280092547672E-4</v>
      </c>
      <c r="S7768">
        <v>4.2773377436919892E-5</v>
      </c>
      <c r="T7768">
        <v>1.4962046542943021E-4</v>
      </c>
    </row>
    <row r="7769" spans="1:20">
      <c r="A7769" s="10">
        <v>7763</v>
      </c>
      <c r="B7769" s="10">
        <v>2.3172909015168201E-4</v>
      </c>
      <c r="C7769" s="10">
        <v>3.346157930918896E-4</v>
      </c>
      <c r="D7769" s="10">
        <v>2.7739521826332711E-4</v>
      </c>
      <c r="E7769" s="10">
        <v>5.823159156033101E-4</v>
      </c>
      <c r="F7769" s="10">
        <v>4.5096534250550172E-4</v>
      </c>
      <c r="G7769" s="10">
        <v>3.5989788757564268E-4</v>
      </c>
      <c r="H7769" s="10">
        <v>3.0626746796704108E-4</v>
      </c>
      <c r="I7769" s="10">
        <v>2.872027744776713E-4</v>
      </c>
      <c r="J7769" s="10">
        <v>2.5904846651937771E-4</v>
      </c>
      <c r="K7769">
        <v>3.7796580162898971E-4</v>
      </c>
      <c r="L7769">
        <v>2.5670645222460378E-4</v>
      </c>
      <c r="M7769">
        <v>3.4023780304160209E-4</v>
      </c>
      <c r="N7769">
        <v>3.2090516180489508E-4</v>
      </c>
      <c r="O7769">
        <v>3.4875052133728247E-4</v>
      </c>
      <c r="P7769">
        <v>3.6325748068985372E-4</v>
      </c>
      <c r="Q7769">
        <v>3.4767916809757648E-4</v>
      </c>
      <c r="R7769">
        <v>3.3073178310891372E-4</v>
      </c>
      <c r="S7769">
        <v>2.3263005859116771E-5</v>
      </c>
      <c r="T7769">
        <v>1.8653882907507509E-4</v>
      </c>
    </row>
    <row r="7770" spans="1:20">
      <c r="A7770" s="10">
        <v>7764</v>
      </c>
      <c r="B7770" s="10">
        <v>2.9444168483062482E-4</v>
      </c>
      <c r="C7770" s="10">
        <v>3.1560115491388108E-4</v>
      </c>
      <c r="D7770" s="10">
        <v>3.5184767838300301E-4</v>
      </c>
      <c r="E7770" s="10">
        <v>5.0346347725921544E-4</v>
      </c>
      <c r="F7770" s="10">
        <v>4.6166237574356463E-4</v>
      </c>
      <c r="G7770" s="10">
        <v>2.922614756560826E-4</v>
      </c>
      <c r="H7770" s="10">
        <v>3.8205164567736179E-4</v>
      </c>
      <c r="I7770" s="10">
        <v>3.222785526447158E-4</v>
      </c>
      <c r="J7770" s="10">
        <v>2.6655352087665859E-4</v>
      </c>
      <c r="K7770">
        <v>4.1704555551204452E-4</v>
      </c>
      <c r="L7770">
        <v>2.0690303404268499E-4</v>
      </c>
      <c r="M7770">
        <v>2.7098425393165272E-4</v>
      </c>
      <c r="N7770">
        <v>2.5931588472914859E-4</v>
      </c>
      <c r="O7770">
        <v>3.1773560111756927E-4</v>
      </c>
      <c r="P7770">
        <v>2.9186447763316812E-4</v>
      </c>
      <c r="Q7770">
        <v>3.5495094978314513E-4</v>
      </c>
      <c r="R7770">
        <v>2.2900245254867731E-4</v>
      </c>
      <c r="S7770">
        <v>1.3660926460555581E-5</v>
      </c>
      <c r="T7770">
        <v>1.7825662526473889E-4</v>
      </c>
    </row>
    <row r="7771" spans="1:20">
      <c r="A7771" s="10">
        <v>7765</v>
      </c>
      <c r="B7771" s="10">
        <v>2.5771137290024241E-4</v>
      </c>
      <c r="C7771" s="10">
        <v>2.9068646405546182E-4</v>
      </c>
      <c r="D7771" s="10">
        <v>3.7292550470031851E-4</v>
      </c>
      <c r="E7771" s="10">
        <v>3.6462483657113222E-4</v>
      </c>
      <c r="F7771" s="10">
        <v>5.1162842179720207E-4</v>
      </c>
      <c r="G7771" s="10">
        <v>2.381506022407865E-4</v>
      </c>
      <c r="H7771" s="10">
        <v>3.2301431425464758E-4</v>
      </c>
      <c r="I7771" s="10">
        <v>2.8192507089631381E-4</v>
      </c>
      <c r="J7771" s="10">
        <v>2.3239003484786251E-4</v>
      </c>
      <c r="K7771">
        <v>2.940393909499217E-4</v>
      </c>
      <c r="L7771">
        <v>2.9688318862510768E-4</v>
      </c>
      <c r="M7771">
        <v>2.320810181332738E-4</v>
      </c>
      <c r="N7771">
        <v>1.8523182293662859E-4</v>
      </c>
      <c r="O7771">
        <v>2.7452742938377978E-4</v>
      </c>
      <c r="P7771">
        <v>3.4283418591900082E-4</v>
      </c>
      <c r="Q7771">
        <v>4.4354898344486758E-4</v>
      </c>
      <c r="R7771">
        <v>1.7293854297935029E-4</v>
      </c>
      <c r="S7771">
        <v>1.470450475411001E-5</v>
      </c>
      <c r="T7771">
        <v>1.6264583799692581E-4</v>
      </c>
    </row>
    <row r="7772" spans="1:20">
      <c r="A7772" s="10">
        <v>7766</v>
      </c>
      <c r="B7772" s="10">
        <v>1.872953199995329E-4</v>
      </c>
      <c r="C7772" s="10">
        <v>2.3495077757027861E-4</v>
      </c>
      <c r="D7772" s="10">
        <v>3.1535703519155458E-4</v>
      </c>
      <c r="E7772" s="10">
        <v>2.8461348347398651E-4</v>
      </c>
      <c r="F7772" s="10">
        <v>2.584580776932817E-4</v>
      </c>
      <c r="G7772" s="10">
        <v>2.1046955533797449E-4</v>
      </c>
      <c r="H7772" s="10">
        <v>2.7720210500985752E-4</v>
      </c>
      <c r="I7772" s="10">
        <v>2.1371337026127331E-4</v>
      </c>
      <c r="J7772" s="10">
        <v>1.7514367694813099E-4</v>
      </c>
      <c r="K7772">
        <v>2.3738916605457711E-4</v>
      </c>
      <c r="L7772">
        <v>2.5025029077431807E-4</v>
      </c>
      <c r="M7772">
        <v>1.4795813148050729E-4</v>
      </c>
      <c r="N7772">
        <v>2.3163575614883959E-4</v>
      </c>
      <c r="O7772">
        <v>2.005733561864539E-4</v>
      </c>
      <c r="P7772">
        <v>2.8817291484244199E-4</v>
      </c>
      <c r="Q7772">
        <v>2.8586633915426703E-4</v>
      </c>
      <c r="R7772">
        <v>1.244565440813916E-4</v>
      </c>
      <c r="S7772">
        <v>1.5743919262388929E-5</v>
      </c>
      <c r="T7772">
        <v>1.7560240121828591E-4</v>
      </c>
    </row>
    <row r="7773" spans="1:20">
      <c r="A7773" s="10">
        <v>7767</v>
      </c>
      <c r="B7773" s="10">
        <v>9.9378637100158839E-5</v>
      </c>
      <c r="C7773" s="10">
        <v>1.269816315514748E-4</v>
      </c>
      <c r="D7773" s="10">
        <v>2.054787815565531E-4</v>
      </c>
      <c r="E7773" s="10">
        <v>1.3321062842746979E-4</v>
      </c>
      <c r="F7773" s="10">
        <v>1.1545544275529681E-4</v>
      </c>
      <c r="G7773" s="10">
        <v>1.105587766116201E-4</v>
      </c>
      <c r="H7773" s="10">
        <v>1.9738916169682001E-4</v>
      </c>
      <c r="I7773" s="10">
        <v>1.124184143095138E-4</v>
      </c>
      <c r="J7773" s="10">
        <v>1.3593271799640019E-4</v>
      </c>
      <c r="K7773">
        <v>1.639617555785772E-4</v>
      </c>
      <c r="L7773">
        <v>1.7326375818690819E-4</v>
      </c>
      <c r="M7773">
        <v>7.9314260950913486E-5</v>
      </c>
      <c r="N7773">
        <v>9.1526568853930965E-5</v>
      </c>
      <c r="O7773">
        <v>1.179553285399516E-4</v>
      </c>
      <c r="P7773">
        <v>1.9600721431188339E-4</v>
      </c>
      <c r="Q7773">
        <v>1.105668298113582E-4</v>
      </c>
      <c r="R7773">
        <v>8.4259657711054789E-5</v>
      </c>
      <c r="S7773">
        <v>2.092653598856359E-5</v>
      </c>
      <c r="T7773">
        <v>1.260509249579613E-4</v>
      </c>
    </row>
    <row r="7774" spans="1:20">
      <c r="A7774" s="10">
        <v>7768</v>
      </c>
      <c r="B7774" s="10">
        <v>4.2844575643823107E-5</v>
      </c>
      <c r="C7774" s="10">
        <v>7.3332517550213063E-5</v>
      </c>
      <c r="D7774" s="10">
        <v>1.115916444761666E-4</v>
      </c>
      <c r="E7774" s="10">
        <v>8.7751586521196066E-5</v>
      </c>
      <c r="F7774" s="10">
        <v>2.645839039639702E-5</v>
      </c>
      <c r="G7774" s="10">
        <v>5.0131059954489851E-5</v>
      </c>
      <c r="H7774" s="10">
        <v>7.0812109818642745E-5</v>
      </c>
      <c r="I7774" s="10">
        <v>5.9457557715121153E-5</v>
      </c>
      <c r="J7774" s="10">
        <v>7.7581542747995216E-5</v>
      </c>
      <c r="K7774">
        <v>5.452780415129378E-5</v>
      </c>
      <c r="L7774">
        <v>1.3839158560578589E-4</v>
      </c>
      <c r="M7774">
        <v>6.2546711460213856E-5</v>
      </c>
      <c r="N7774">
        <v>3.7368471421223231E-5</v>
      </c>
      <c r="O7774">
        <v>1.467755761203967E-4</v>
      </c>
      <c r="P7774">
        <v>7.4103682999851288E-5</v>
      </c>
      <c r="Q7774">
        <v>8.160171691985182E-5</v>
      </c>
      <c r="R7774">
        <v>2.2719978647876561E-5</v>
      </c>
      <c r="S7774">
        <v>2.7604202197446298E-5</v>
      </c>
      <c r="T7774">
        <v>1.095859752574525E-4</v>
      </c>
    </row>
    <row r="7775" spans="1:20">
      <c r="A7775" s="10">
        <v>7769</v>
      </c>
      <c r="B7775" s="10">
        <v>1.680586776496828E-5</v>
      </c>
      <c r="C7775" s="10">
        <v>5.9014049271005557E-5</v>
      </c>
      <c r="D7775" s="10">
        <v>7.3226034393094594E-5</v>
      </c>
      <c r="E7775" s="10">
        <v>5.9669388146581378E-5</v>
      </c>
      <c r="F7775" s="10">
        <v>4.7205738807984758E-7</v>
      </c>
      <c r="G7775" s="10">
        <v>3.2297002394927538E-5</v>
      </c>
      <c r="H7775" s="10">
        <v>3.4999683695379121E-5</v>
      </c>
      <c r="I7775" s="10">
        <v>3.5135129106280003E-5</v>
      </c>
      <c r="J7775" s="10">
        <v>4.9931361832382653E-5</v>
      </c>
      <c r="K7775">
        <v>2.2363255596528151E-5</v>
      </c>
      <c r="L7775">
        <v>9.2689210167262262E-5</v>
      </c>
      <c r="M7775">
        <v>4.3115662661432329E-5</v>
      </c>
      <c r="N7775">
        <v>4.7000975545261933E-6</v>
      </c>
      <c r="O7775">
        <v>1.3625249941533481E-4</v>
      </c>
      <c r="P7775">
        <v>1.6895197352597799E-6</v>
      </c>
      <c r="Q7775">
        <v>4.4565092103220251E-5</v>
      </c>
      <c r="R7775">
        <v>1.3299366672381529E-6</v>
      </c>
      <c r="S7775">
        <v>3.3801904203677688E-5</v>
      </c>
      <c r="T7775">
        <v>7.6731851897826744E-5</v>
      </c>
    </row>
    <row r="7776" spans="1:20">
      <c r="A7776" s="10">
        <v>7770</v>
      </c>
      <c r="B7776" s="10">
        <v>1.933866254599156E-5</v>
      </c>
      <c r="C7776" s="10">
        <v>6.3495880952406538E-5</v>
      </c>
      <c r="D7776" s="10">
        <v>6.5451599239009915E-5</v>
      </c>
      <c r="E7776" s="10">
        <v>7.8754585472841471E-5</v>
      </c>
      <c r="F7776" s="10">
        <v>0</v>
      </c>
      <c r="G7776" s="10">
        <v>5.6729842400624712E-5</v>
      </c>
      <c r="H7776" s="10">
        <v>3.6125555176606202E-5</v>
      </c>
      <c r="I7776" s="10">
        <v>4.0725400529866069E-5</v>
      </c>
      <c r="J7776" s="10">
        <v>6.139297979000172E-5</v>
      </c>
      <c r="K7776">
        <v>1.888852087729744E-5</v>
      </c>
      <c r="L7776">
        <v>4.6322281033639361E-5</v>
      </c>
      <c r="M7776">
        <v>4.4266003330031332E-5</v>
      </c>
      <c r="N7776">
        <v>4.509311357364639E-6</v>
      </c>
      <c r="O7776">
        <v>1.303526086584412E-4</v>
      </c>
      <c r="P7776">
        <v>2.2000771860292001E-6</v>
      </c>
      <c r="Q7776">
        <v>4.2355925506728469E-5</v>
      </c>
      <c r="R7776">
        <v>2.1086872963825428E-6</v>
      </c>
      <c r="S7776">
        <v>3.39036768980171E-5</v>
      </c>
      <c r="T7776">
        <v>5.1561143941372402E-5</v>
      </c>
    </row>
    <row r="7777" spans="1:20">
      <c r="A7777" s="10">
        <v>7771</v>
      </c>
      <c r="B7777" s="10">
        <v>8.6472377592293785E-6</v>
      </c>
      <c r="C7777" s="10">
        <v>5.7424229809481853E-5</v>
      </c>
      <c r="D7777" s="10">
        <v>3.2291013816323763E-5</v>
      </c>
      <c r="E7777" s="10">
        <v>5.1411079665455188E-5</v>
      </c>
      <c r="F7777" s="10">
        <v>0</v>
      </c>
      <c r="G7777" s="10">
        <v>5.4273442656223139E-5</v>
      </c>
      <c r="H7777" s="10">
        <v>2.9797562910923301E-5</v>
      </c>
      <c r="I7777" s="10">
        <v>3.0797662737382873E-5</v>
      </c>
      <c r="J7777" s="10">
        <v>6.0403053293815268E-5</v>
      </c>
      <c r="K7777">
        <v>1.376291478388615E-5</v>
      </c>
      <c r="L7777">
        <v>8.8905871928405728E-6</v>
      </c>
      <c r="M7777">
        <v>2.8668844086914081E-5</v>
      </c>
      <c r="N7777">
        <v>5.1548689301830126E-6</v>
      </c>
      <c r="O7777">
        <v>7.5843843390808308E-5</v>
      </c>
      <c r="P7777">
        <v>7.3432559784104771E-6</v>
      </c>
      <c r="Q7777">
        <v>3.8078229877278763E-5</v>
      </c>
      <c r="R7777">
        <v>2.7191992953616012E-6</v>
      </c>
      <c r="S7777">
        <v>3.7226251929381767E-5</v>
      </c>
      <c r="T7777">
        <v>2.191297052564864E-5</v>
      </c>
    </row>
    <row r="7778" spans="1:20">
      <c r="A7778" s="10">
        <v>7772</v>
      </c>
      <c r="B7778" s="10">
        <v>7.0556139042551292E-7</v>
      </c>
      <c r="C7778" s="10">
        <v>2.7717798606868151E-5</v>
      </c>
      <c r="D7778" s="10">
        <v>1.414820680347415E-5</v>
      </c>
      <c r="E7778" s="10">
        <v>2.802856791638083E-5</v>
      </c>
      <c r="F7778" s="10">
        <v>0</v>
      </c>
      <c r="G7778" s="10">
        <v>4.0426141501417553E-5</v>
      </c>
      <c r="H7778" s="10">
        <v>1.614144108691649E-5</v>
      </c>
      <c r="I7778" s="10">
        <v>1.8633360774271812E-5</v>
      </c>
      <c r="J7778" s="10">
        <v>2.9284445852704941E-5</v>
      </c>
      <c r="K7778">
        <v>1.0867179619330541E-5</v>
      </c>
      <c r="L7778">
        <v>3.6492207164035761E-7</v>
      </c>
      <c r="M7778">
        <v>1.627722534967234E-5</v>
      </c>
      <c r="N7778">
        <v>1.6563853099158519E-6</v>
      </c>
      <c r="O7778">
        <v>1.5284313745063608E-5</v>
      </c>
      <c r="P7778">
        <v>7.4900486077913381E-6</v>
      </c>
      <c r="Q7778">
        <v>0</v>
      </c>
      <c r="R7778">
        <v>5.5096342660826527E-8</v>
      </c>
      <c r="S7778">
        <v>4.4098408304596558E-5</v>
      </c>
      <c r="T7778">
        <v>6.2157161752970577E-5</v>
      </c>
    </row>
    <row r="7779" spans="1:20">
      <c r="A7779" s="10">
        <v>7773</v>
      </c>
      <c r="B7779" s="10">
        <v>7.2942214885413096E-8</v>
      </c>
      <c r="C7779" s="10">
        <v>1.2477599566266721E-5</v>
      </c>
      <c r="D7779" s="10">
        <v>6.0546657584041757E-6</v>
      </c>
      <c r="E7779" s="10">
        <v>1.049146558029746E-5</v>
      </c>
      <c r="F7779" s="10">
        <v>0</v>
      </c>
      <c r="G7779" s="10">
        <v>2.0876992133318098E-5</v>
      </c>
      <c r="H7779" s="10">
        <v>5.3500330637105706E-6</v>
      </c>
      <c r="I7779" s="10">
        <v>7.0613056941840943E-6</v>
      </c>
      <c r="J7779" s="10">
        <v>1.1377553578043749E-5</v>
      </c>
      <c r="K7779">
        <v>6.2166992430133874E-6</v>
      </c>
      <c r="L7779">
        <v>0</v>
      </c>
      <c r="M7779">
        <v>7.6631859676805005E-6</v>
      </c>
      <c r="N7779">
        <v>2.1282373426275609E-7</v>
      </c>
      <c r="O7779">
        <v>5.2056262260330502E-6</v>
      </c>
      <c r="P7779">
        <v>4.5016406343464026E-6</v>
      </c>
      <c r="Q7779">
        <v>0</v>
      </c>
      <c r="R7779">
        <v>0</v>
      </c>
      <c r="S7779">
        <v>5.7228584943988783E-5</v>
      </c>
      <c r="T7779">
        <v>8.6851130095549512E-5</v>
      </c>
    </row>
    <row r="7780" spans="1:20">
      <c r="A7780" s="10">
        <v>7774</v>
      </c>
      <c r="B7780" s="10">
        <v>0</v>
      </c>
      <c r="C7780" s="10">
        <v>7.6639692497486352E-6</v>
      </c>
      <c r="D7780" s="10">
        <v>3.0279927503548232E-6</v>
      </c>
      <c r="E7780" s="10">
        <v>1.3976352744110369E-6</v>
      </c>
      <c r="F7780" s="10">
        <v>0</v>
      </c>
      <c r="G7780" s="10">
        <v>5.3948719879823777E-6</v>
      </c>
      <c r="H7780" s="10">
        <v>1.7613204520553611E-6</v>
      </c>
      <c r="I7780" s="10">
        <v>2.058600913080006E-6</v>
      </c>
      <c r="J7780" s="10">
        <v>3.2690318073522309E-6</v>
      </c>
      <c r="K7780">
        <v>3.244521192779405E-7</v>
      </c>
      <c r="L7780">
        <v>0</v>
      </c>
      <c r="M7780">
        <v>1.788790327500126E-6</v>
      </c>
      <c r="N7780">
        <v>1.1631667978709451E-9</v>
      </c>
      <c r="O7780">
        <v>2.0308384300523178E-6</v>
      </c>
      <c r="P7780">
        <v>4.5850043497972629E-7</v>
      </c>
      <c r="Q7780">
        <v>0</v>
      </c>
      <c r="R7780">
        <v>0</v>
      </c>
      <c r="S7780">
        <v>6.4287671991880113E-5</v>
      </c>
      <c r="T7780">
        <v>4.9337671721058502E-5</v>
      </c>
    </row>
    <row r="7781" spans="1:20">
      <c r="A7781" s="10">
        <v>7775</v>
      </c>
      <c r="B7781" s="10">
        <v>0</v>
      </c>
      <c r="C7781" s="10">
        <v>1.7868489212959441E-6</v>
      </c>
      <c r="D7781" s="10">
        <v>8.0353110151383186E-7</v>
      </c>
      <c r="E7781" s="10">
        <v>8.2809199932187824E-9</v>
      </c>
      <c r="F7781" s="10">
        <v>0</v>
      </c>
      <c r="G7781" s="10">
        <v>4.1829911589581987E-7</v>
      </c>
      <c r="H7781" s="10">
        <v>4.5656362526483679E-7</v>
      </c>
      <c r="I7781" s="10">
        <v>2.790694539094139E-7</v>
      </c>
      <c r="J7781" s="10">
        <v>6.153087944740478E-7</v>
      </c>
      <c r="K7781">
        <v>0</v>
      </c>
      <c r="L7781">
        <v>1.154816682406195E-9</v>
      </c>
      <c r="M7781">
        <v>3.0693935907954881E-7</v>
      </c>
      <c r="N7781">
        <v>9.8421805973695324E-10</v>
      </c>
      <c r="O7781">
        <v>2.5038997576614979E-7</v>
      </c>
      <c r="P7781">
        <v>0</v>
      </c>
      <c r="Q7781">
        <v>0</v>
      </c>
      <c r="R7781">
        <v>0</v>
      </c>
      <c r="S7781">
        <v>7.556891882752095E-5</v>
      </c>
      <c r="T7781">
        <v>3.0654818814129857E-5</v>
      </c>
    </row>
    <row r="7782" spans="1:20">
      <c r="A7782" s="10">
        <v>7776</v>
      </c>
      <c r="B7782" s="10">
        <v>0</v>
      </c>
      <c r="C7782" s="10">
        <v>3.6089110033527571E-8</v>
      </c>
      <c r="D7782" s="10">
        <v>1.5796115630738961E-7</v>
      </c>
      <c r="E7782" s="10">
        <v>0</v>
      </c>
      <c r="F7782" s="10">
        <v>0</v>
      </c>
      <c r="G7782" s="10">
        <v>1.5757035916019289E-8</v>
      </c>
      <c r="H7782" s="10">
        <v>0</v>
      </c>
      <c r="I7782" s="10">
        <v>0</v>
      </c>
      <c r="J7782" s="10">
        <v>1.178246871982229E-9</v>
      </c>
      <c r="K7782">
        <v>1.7205794204133209E-8</v>
      </c>
      <c r="L7782">
        <v>0</v>
      </c>
      <c r="M7782">
        <v>3.6860000207518308E-8</v>
      </c>
      <c r="N7782">
        <v>8.5895394304315921E-10</v>
      </c>
      <c r="O7782">
        <v>2.194970781407931E-8</v>
      </c>
      <c r="P7782">
        <v>0</v>
      </c>
      <c r="Q7782">
        <v>0</v>
      </c>
      <c r="R7782">
        <v>0</v>
      </c>
      <c r="S7782">
        <v>8.9023429383222857E-5</v>
      </c>
      <c r="T7782">
        <v>2.881973374798321E-5</v>
      </c>
    </row>
    <row r="7783" spans="1:20">
      <c r="A7783" s="10">
        <v>7777</v>
      </c>
      <c r="B7783" s="10">
        <v>0</v>
      </c>
      <c r="C7783" s="10">
        <v>0</v>
      </c>
      <c r="D7783" s="10">
        <v>2.2075689473309799E-9</v>
      </c>
      <c r="E7783" s="10">
        <v>0</v>
      </c>
      <c r="F7783" s="10">
        <v>0</v>
      </c>
      <c r="G7783" s="10">
        <v>2.2669677874369101E-7</v>
      </c>
      <c r="H7783" s="10">
        <v>0</v>
      </c>
      <c r="I7783" s="10">
        <v>0</v>
      </c>
      <c r="J7783" s="10">
        <v>4.7129874879289174E-10</v>
      </c>
      <c r="K7783">
        <v>6.390723561535192E-9</v>
      </c>
      <c r="L7783">
        <v>0</v>
      </c>
      <c r="M7783">
        <v>3.4494786951748639E-7</v>
      </c>
      <c r="N7783">
        <v>1.0200078073637521E-9</v>
      </c>
      <c r="O7783">
        <v>3.003983507007624E-9</v>
      </c>
      <c r="P7783">
        <v>0</v>
      </c>
      <c r="Q7783">
        <v>0</v>
      </c>
      <c r="R7783">
        <v>0</v>
      </c>
      <c r="S7783">
        <v>1.141842653849505E-4</v>
      </c>
      <c r="T7783">
        <v>4.6979530866028618E-5</v>
      </c>
    </row>
    <row r="7784" spans="1:20">
      <c r="A7784" s="10">
        <v>7778</v>
      </c>
      <c r="B7784" s="10">
        <v>0</v>
      </c>
      <c r="C7784" s="10">
        <v>0</v>
      </c>
      <c r="D7784" s="10">
        <v>0</v>
      </c>
      <c r="E7784" s="10">
        <v>0</v>
      </c>
      <c r="F7784" s="10">
        <v>0</v>
      </c>
      <c r="G7784" s="10">
        <v>2.8086158970500721E-7</v>
      </c>
      <c r="H7784" s="10">
        <v>0</v>
      </c>
      <c r="I7784" s="10">
        <v>0</v>
      </c>
      <c r="J7784" s="10">
        <v>2.3564937439644592E-10</v>
      </c>
      <c r="K7784">
        <v>1.8188982444369392E-8</v>
      </c>
      <c r="L7784">
        <v>0</v>
      </c>
      <c r="M7784">
        <v>4.2853787972518861E-7</v>
      </c>
      <c r="N7784">
        <v>5.5474108821537363E-10</v>
      </c>
      <c r="O7784">
        <v>1.289263307728594E-11</v>
      </c>
      <c r="P7784">
        <v>0</v>
      </c>
      <c r="Q7784">
        <v>0</v>
      </c>
      <c r="R7784">
        <v>0</v>
      </c>
      <c r="S7784">
        <v>1.3132155999276949E-4</v>
      </c>
      <c r="T7784">
        <v>3.3056325786612561E-5</v>
      </c>
    </row>
    <row r="7785" spans="1:20">
      <c r="A7785" s="10">
        <v>7779</v>
      </c>
      <c r="B7785" s="10">
        <v>0</v>
      </c>
      <c r="C7785" s="10">
        <v>0</v>
      </c>
      <c r="D7785" s="10">
        <v>0</v>
      </c>
      <c r="E7785" s="10">
        <v>0</v>
      </c>
      <c r="F7785" s="10">
        <v>0</v>
      </c>
      <c r="G7785" s="10">
        <v>1.5567648465105589E-7</v>
      </c>
      <c r="H7785" s="10">
        <v>0</v>
      </c>
      <c r="I7785" s="10">
        <v>0</v>
      </c>
      <c r="J7785" s="10">
        <v>2.3564937439644592E-10</v>
      </c>
      <c r="K7785">
        <v>2.3104923645550311E-8</v>
      </c>
      <c r="L7785">
        <v>0</v>
      </c>
      <c r="M7785">
        <v>4.2929158956390122E-7</v>
      </c>
      <c r="N7785">
        <v>5.3684621440197453E-10</v>
      </c>
      <c r="O7785">
        <v>0</v>
      </c>
      <c r="P7785">
        <v>0</v>
      </c>
      <c r="Q7785">
        <v>0</v>
      </c>
      <c r="R7785">
        <v>0</v>
      </c>
      <c r="S7785">
        <v>1.4836337051495009E-4</v>
      </c>
      <c r="T7785">
        <v>2.1983980880686691E-5</v>
      </c>
    </row>
    <row r="7786" spans="1:20">
      <c r="A7786" s="10">
        <v>7780</v>
      </c>
      <c r="B7786" s="10">
        <v>0</v>
      </c>
      <c r="C7786" s="10">
        <v>3.7665818724312752E-9</v>
      </c>
      <c r="D7786" s="10">
        <v>1.1997657322450981E-10</v>
      </c>
      <c r="E7786" s="10">
        <v>0</v>
      </c>
      <c r="F7786" s="10">
        <v>0</v>
      </c>
      <c r="G7786" s="10">
        <v>0</v>
      </c>
      <c r="H7786" s="10">
        <v>0</v>
      </c>
      <c r="I7786" s="10">
        <v>0</v>
      </c>
      <c r="J7786" s="10">
        <v>0</v>
      </c>
      <c r="K7786">
        <v>1.8188982444369392E-8</v>
      </c>
      <c r="L7786">
        <v>0</v>
      </c>
      <c r="M7786">
        <v>3.2660759677547878E-8</v>
      </c>
      <c r="N7786">
        <v>4.8316159296177702E-10</v>
      </c>
      <c r="O7786">
        <v>0</v>
      </c>
      <c r="P7786">
        <v>0</v>
      </c>
      <c r="Q7786">
        <v>0</v>
      </c>
      <c r="R7786">
        <v>0</v>
      </c>
      <c r="S7786">
        <v>1.7063214977730391E-4</v>
      </c>
      <c r="T7786">
        <v>3.1455942631556717E-5</v>
      </c>
    </row>
    <row r="7787" spans="1:20">
      <c r="A7787" s="10">
        <v>7781</v>
      </c>
      <c r="B7787" s="10">
        <v>0</v>
      </c>
      <c r="C7787" s="10">
        <v>0</v>
      </c>
      <c r="D7787" s="10">
        <v>0</v>
      </c>
      <c r="E7787" s="10">
        <v>0</v>
      </c>
      <c r="F7787" s="10">
        <v>0</v>
      </c>
      <c r="G7787" s="10">
        <v>0</v>
      </c>
      <c r="H7787" s="10">
        <v>0</v>
      </c>
      <c r="I7787" s="10">
        <v>0</v>
      </c>
      <c r="J7787" s="10">
        <v>0</v>
      </c>
      <c r="K7787">
        <v>1.6714200084015121E-8</v>
      </c>
      <c r="L7787">
        <v>0</v>
      </c>
      <c r="M7787">
        <v>0</v>
      </c>
      <c r="N7787">
        <v>6.4421545728236946E-10</v>
      </c>
      <c r="O7787">
        <v>0</v>
      </c>
      <c r="P7787">
        <v>0</v>
      </c>
      <c r="Q7787">
        <v>0</v>
      </c>
      <c r="R7787">
        <v>0</v>
      </c>
      <c r="S7787">
        <v>1.8297652495247269E-4</v>
      </c>
      <c r="T7787">
        <v>6.0121912432076098E-5</v>
      </c>
    </row>
    <row r="7788" spans="1:20">
      <c r="A7788" s="10">
        <v>7782</v>
      </c>
      <c r="B7788" s="10">
        <v>3.0165932935662368E-9</v>
      </c>
      <c r="C7788" s="10">
        <v>2.163594703466337E-9</v>
      </c>
      <c r="D7788" s="10">
        <v>9.8740719763771563E-10</v>
      </c>
      <c r="E7788" s="10">
        <v>3.312367997287513E-9</v>
      </c>
      <c r="F7788" s="10">
        <v>0</v>
      </c>
      <c r="G7788" s="10">
        <v>1.761303293497348E-9</v>
      </c>
      <c r="H7788" s="10">
        <v>1.4085296215727899E-9</v>
      </c>
      <c r="I7788" s="10">
        <v>1.502299433029268E-9</v>
      </c>
      <c r="J7788" s="10">
        <v>3.6181604944830298E-8</v>
      </c>
      <c r="K7788">
        <v>1.7697388324251301E-9</v>
      </c>
      <c r="L7788">
        <v>4.0418583884216821E-10</v>
      </c>
      <c r="M7788">
        <v>5.2723797765184421E-9</v>
      </c>
      <c r="N7788">
        <v>4.5050344825232361E-9</v>
      </c>
      <c r="O7788">
        <v>1.611041941615856E-9</v>
      </c>
      <c r="P7788">
        <v>4.6121881700529777E-8</v>
      </c>
      <c r="Q7788">
        <v>0</v>
      </c>
      <c r="R7788">
        <v>3.0609079256014741E-9</v>
      </c>
      <c r="S7788">
        <v>1.7765680766977551E-4</v>
      </c>
      <c r="T7788">
        <v>4.862642560008857E-5</v>
      </c>
    </row>
    <row r="7789" spans="1:20">
      <c r="A7789" s="10">
        <v>7783</v>
      </c>
      <c r="B7789" s="10">
        <v>1.9631043378353009E-5</v>
      </c>
      <c r="C7789" s="10">
        <v>7.9942415432581359E-6</v>
      </c>
      <c r="D7789" s="10">
        <v>7.6564639892816147E-6</v>
      </c>
      <c r="E7789" s="10">
        <v>2.0581444556257029E-5</v>
      </c>
      <c r="F7789" s="10">
        <v>1.154810707971376E-5</v>
      </c>
      <c r="G7789" s="10">
        <v>1.38505065374123E-5</v>
      </c>
      <c r="H7789" s="10">
        <v>4.6400507894898628E-6</v>
      </c>
      <c r="I7789" s="10">
        <v>1.4732308057113631E-5</v>
      </c>
      <c r="J7789" s="10">
        <v>1.0430045147495549E-5</v>
      </c>
      <c r="K7789">
        <v>8.6505448621590498E-6</v>
      </c>
      <c r="L7789">
        <v>2.8099576924648742E-6</v>
      </c>
      <c r="M7789">
        <v>1.1821960354774631E-5</v>
      </c>
      <c r="N7789">
        <v>2.3425508251352821E-7</v>
      </c>
      <c r="O7789">
        <v>6.5212066210306547E-6</v>
      </c>
      <c r="P7789">
        <v>1.252856969218811E-6</v>
      </c>
      <c r="Q7789">
        <v>9.1301325227841781E-6</v>
      </c>
      <c r="R7789">
        <v>2.2727241347590941E-5</v>
      </c>
      <c r="S7789">
        <v>1.4873939510427799E-4</v>
      </c>
      <c r="T7789">
        <v>2.8005715980746079E-5</v>
      </c>
    </row>
    <row r="7790" spans="1:20">
      <c r="A7790" s="10">
        <v>7784</v>
      </c>
      <c r="B7790" s="10">
        <v>1.1468699501198601E-4</v>
      </c>
      <c r="C7790" s="10">
        <v>6.8141596173102364E-5</v>
      </c>
      <c r="D7790" s="10">
        <v>8.5750479454313949E-5</v>
      </c>
      <c r="E7790" s="10">
        <v>1.4972132223167151E-4</v>
      </c>
      <c r="F7790" s="10">
        <v>8.5607966677997478E-5</v>
      </c>
      <c r="G7790" s="10">
        <v>8.7021254416870349E-5</v>
      </c>
      <c r="H7790" s="10">
        <v>4.7391614762421437E-5</v>
      </c>
      <c r="I7790" s="10">
        <v>1.0463434946906199E-4</v>
      </c>
      <c r="J7790" s="10">
        <v>6.9286539844875048E-5</v>
      </c>
      <c r="K7790">
        <v>5.620187876794393E-5</v>
      </c>
      <c r="L7790">
        <v>5.9435354379238468E-5</v>
      </c>
      <c r="M7790">
        <v>1.2207547451249239E-4</v>
      </c>
      <c r="N7790">
        <v>7.8795849173364747E-6</v>
      </c>
      <c r="O7790">
        <v>6.4409387796495639E-5</v>
      </c>
      <c r="P7790">
        <v>4.1038054249040138E-5</v>
      </c>
      <c r="Q7790">
        <v>7.313996299115476E-5</v>
      </c>
      <c r="R7790">
        <v>1.4402542932560419E-4</v>
      </c>
      <c r="S7790">
        <v>1.1730389204956421E-4</v>
      </c>
      <c r="T7790">
        <v>2.6403609471000799E-5</v>
      </c>
    </row>
    <row r="7791" spans="1:20">
      <c r="A7791" s="10">
        <v>7785</v>
      </c>
      <c r="B7791" s="10">
        <v>2.8575861884449068E-4</v>
      </c>
      <c r="C7791" s="10">
        <v>1.673787717914688E-4</v>
      </c>
      <c r="D7791" s="10">
        <v>2.1836986482753781E-4</v>
      </c>
      <c r="E7791" s="10">
        <v>3.233969767405046E-4</v>
      </c>
      <c r="F7791" s="10">
        <v>2.271594973164512E-4</v>
      </c>
      <c r="G7791" s="10">
        <v>2.0650670436420939E-4</v>
      </c>
      <c r="H7791" s="10">
        <v>9.5243381150120061E-5</v>
      </c>
      <c r="I7791" s="10">
        <v>2.1899436878975261E-4</v>
      </c>
      <c r="J7791" s="10">
        <v>1.662134894040533E-4</v>
      </c>
      <c r="K7791">
        <v>2.5161629316609082E-4</v>
      </c>
      <c r="L7791">
        <v>1.4719050922446051E-4</v>
      </c>
      <c r="M7791">
        <v>2.5693576203415791E-4</v>
      </c>
      <c r="N7791">
        <v>2.540676604791403E-5</v>
      </c>
      <c r="O7791">
        <v>1.7549733875694011E-4</v>
      </c>
      <c r="P7791">
        <v>1.0588469501811149E-4</v>
      </c>
      <c r="Q7791">
        <v>1.9094913449645281E-4</v>
      </c>
      <c r="R7791">
        <v>3.2974924557801339E-4</v>
      </c>
      <c r="S7791">
        <v>9.1999491150361183E-5</v>
      </c>
      <c r="T7791">
        <v>4.121066210688117E-5</v>
      </c>
    </row>
    <row r="7792" spans="1:20">
      <c r="A7792" s="10">
        <v>7786</v>
      </c>
      <c r="B7792" s="10">
        <v>3.9793128334628911E-4</v>
      </c>
      <c r="C7792" s="10">
        <v>2.232743277784049E-4</v>
      </c>
      <c r="D7792" s="10">
        <v>2.8601783680006539E-4</v>
      </c>
      <c r="E7792" s="10">
        <v>4.7282101394441952E-4</v>
      </c>
      <c r="F7792" s="10">
        <v>3.3380457641824028E-4</v>
      </c>
      <c r="G7792" s="10">
        <v>3.1660949943882529E-4</v>
      </c>
      <c r="H7792" s="10">
        <v>1.5315249493132031E-4</v>
      </c>
      <c r="I7792" s="10">
        <v>3.3165413761481328E-4</v>
      </c>
      <c r="J7792" s="10">
        <v>2.4656978232712298E-4</v>
      </c>
      <c r="K7792">
        <v>3.2550145150703858E-4</v>
      </c>
      <c r="L7792">
        <v>1.4812868229724729E-4</v>
      </c>
      <c r="M7792">
        <v>3.3490295597310578E-4</v>
      </c>
      <c r="N7792">
        <v>5.2638381984682478E-5</v>
      </c>
      <c r="O7792">
        <v>2.3966937129830731E-4</v>
      </c>
      <c r="P7792">
        <v>1.2195925814355641E-4</v>
      </c>
      <c r="Q7792">
        <v>2.1535797421657791E-4</v>
      </c>
      <c r="R7792">
        <v>4.2382056016527668E-4</v>
      </c>
      <c r="S7792">
        <v>7.4601866918275081E-5</v>
      </c>
      <c r="T7792">
        <v>3.9086753650562149E-5</v>
      </c>
    </row>
    <row r="7793" spans="1:20">
      <c r="A7793" s="10">
        <v>7787</v>
      </c>
      <c r="B7793" s="10">
        <v>4.6724550700189259E-4</v>
      </c>
      <c r="C7793" s="10">
        <v>2.410433047742439E-4</v>
      </c>
      <c r="D7793" s="10">
        <v>2.3862281441131431E-4</v>
      </c>
      <c r="E7793" s="10">
        <v>5.2980259948164641E-4</v>
      </c>
      <c r="F7793" s="10">
        <v>3.9582950756810467E-4</v>
      </c>
      <c r="G7793" s="10">
        <v>3.5755700470692598E-4</v>
      </c>
      <c r="H7793" s="10">
        <v>1.5461893887365E-4</v>
      </c>
      <c r="I7793" s="10">
        <v>3.7615467072349472E-4</v>
      </c>
      <c r="J7793" s="10">
        <v>2.5902338282172011E-4</v>
      </c>
      <c r="K7793">
        <v>4.3287981441090119E-4</v>
      </c>
      <c r="L7793">
        <v>1.179725645189441E-4</v>
      </c>
      <c r="M7793">
        <v>3.7258888847008421E-4</v>
      </c>
      <c r="N7793">
        <v>7.7150567632650104E-5</v>
      </c>
      <c r="O7793">
        <v>2.9189799731902018E-4</v>
      </c>
      <c r="P7793">
        <v>2.5659297248133991E-4</v>
      </c>
      <c r="Q7793">
        <v>2.3235499126892861E-4</v>
      </c>
      <c r="R7793">
        <v>4.4474286758844751E-4</v>
      </c>
      <c r="S7793">
        <v>6.6788882830349445E-5</v>
      </c>
      <c r="T7793">
        <v>3.5770888958751091E-5</v>
      </c>
    </row>
    <row r="7794" spans="1:20">
      <c r="A7794" s="10">
        <v>7788</v>
      </c>
      <c r="B7794" s="10">
        <v>4.6395441608169919E-4</v>
      </c>
      <c r="C7794" s="10">
        <v>2.118265292150463E-4</v>
      </c>
      <c r="D7794" s="10">
        <v>1.666023646142662E-4</v>
      </c>
      <c r="E7794" s="10">
        <v>5.3022253413552477E-4</v>
      </c>
      <c r="F7794" s="10">
        <v>3.7889650319257261E-4</v>
      </c>
      <c r="G7794" s="10">
        <v>3.5585490677139599E-4</v>
      </c>
      <c r="H7794" s="10">
        <v>1.3150277581150749E-4</v>
      </c>
      <c r="I7794" s="10">
        <v>3.8857622846384389E-4</v>
      </c>
      <c r="J7794" s="10">
        <v>2.8047015640343041E-4</v>
      </c>
      <c r="K7794">
        <v>3.519478878652676E-4</v>
      </c>
      <c r="L7794">
        <v>9.4919680848495709E-5</v>
      </c>
      <c r="M7794">
        <v>3.3710345760818193E-4</v>
      </c>
      <c r="N7794">
        <v>1.177606686028599E-4</v>
      </c>
      <c r="O7794">
        <v>3.5019315379651941E-4</v>
      </c>
      <c r="P7794">
        <v>1.5753834822157799E-4</v>
      </c>
      <c r="Q7794">
        <v>2.6062926298242681E-4</v>
      </c>
      <c r="R7794">
        <v>4.9325951039883671E-4</v>
      </c>
      <c r="S7794">
        <v>6.0684982757877888E-5</v>
      </c>
      <c r="T7794">
        <v>3.1015263196828671E-5</v>
      </c>
    </row>
    <row r="7795" spans="1:20">
      <c r="A7795" s="10">
        <v>7789</v>
      </c>
      <c r="B7795" s="10">
        <v>4.2131149475431608E-4</v>
      </c>
      <c r="C7795" s="10">
        <v>1.7352009155979431E-4</v>
      </c>
      <c r="D7795" s="10">
        <v>1.0959977961018739E-4</v>
      </c>
      <c r="E7795" s="10">
        <v>4.7175914697317802E-4</v>
      </c>
      <c r="F7795" s="10">
        <v>3.1038283041430069E-4</v>
      </c>
      <c r="G7795" s="10">
        <v>3.0671301936690279E-4</v>
      </c>
      <c r="H7795" s="10">
        <v>1.1377142149263779E-4</v>
      </c>
      <c r="I7795" s="10">
        <v>3.6217536858940673E-4</v>
      </c>
      <c r="J7795" s="10">
        <v>2.303148934962119E-4</v>
      </c>
      <c r="K7795">
        <v>3.6869068643722062E-4</v>
      </c>
      <c r="L7795">
        <v>2.8737208955839318E-5</v>
      </c>
      <c r="M7795">
        <v>2.7102749534182801E-4</v>
      </c>
      <c r="N7795">
        <v>8.4375291879644468E-5</v>
      </c>
      <c r="O7795">
        <v>3.1885377810997632E-4</v>
      </c>
      <c r="P7795">
        <v>6.9345291183189656E-5</v>
      </c>
      <c r="Q7795">
        <v>2.2927945889235669E-4</v>
      </c>
      <c r="R7795">
        <v>4.2511252766101948E-4</v>
      </c>
      <c r="S7795">
        <v>6.436344900843027E-5</v>
      </c>
      <c r="T7795">
        <v>2.6025540733415041E-5</v>
      </c>
    </row>
    <row r="7796" spans="1:20">
      <c r="A7796" s="10">
        <v>7790</v>
      </c>
      <c r="B7796" s="10">
        <v>3.3863169199109658E-4</v>
      </c>
      <c r="C7796" s="10">
        <v>1.0658014668752991E-4</v>
      </c>
      <c r="D7796" s="10">
        <v>5.5569346659987448E-5</v>
      </c>
      <c r="E7796" s="10">
        <v>3.7159262117770413E-4</v>
      </c>
      <c r="F7796" s="10">
        <v>1.494279193062692E-4</v>
      </c>
      <c r="G7796" s="10">
        <v>2.4034501664271571E-4</v>
      </c>
      <c r="H7796" s="10">
        <v>6.4868104397487077E-5</v>
      </c>
      <c r="I7796" s="10">
        <v>2.6091769999847877E-4</v>
      </c>
      <c r="J7796" s="10">
        <v>1.777898096946599E-4</v>
      </c>
      <c r="K7796">
        <v>2.186292216193965E-4</v>
      </c>
      <c r="L7796">
        <v>1.7100698655573291E-5</v>
      </c>
      <c r="M7796">
        <v>2.333795561016361E-4</v>
      </c>
      <c r="N7796">
        <v>5.8324860641817822E-5</v>
      </c>
      <c r="O7796">
        <v>1.9099112958687479E-4</v>
      </c>
      <c r="P7796">
        <v>3.5341005118948667E-5</v>
      </c>
      <c r="Q7796">
        <v>1.220441726623065E-4</v>
      </c>
      <c r="R7796">
        <v>3.5118983427907769E-4</v>
      </c>
      <c r="S7796">
        <v>7.4942975580527429E-5</v>
      </c>
      <c r="T7796">
        <v>5.9423302436199121E-5</v>
      </c>
    </row>
    <row r="7797" spans="1:20">
      <c r="A7797" s="10">
        <v>7791</v>
      </c>
      <c r="B7797" s="10">
        <v>1.916557685161211E-4</v>
      </c>
      <c r="C7797" s="10">
        <v>6.2690390849367558E-5</v>
      </c>
      <c r="D7797" s="10">
        <v>2.778306744356112E-5</v>
      </c>
      <c r="E7797" s="10">
        <v>1.907734310367207E-4</v>
      </c>
      <c r="F7797" s="10">
        <v>7.6065198159188478E-5</v>
      </c>
      <c r="G7797" s="10">
        <v>1.402158126345362E-4</v>
      </c>
      <c r="H7797" s="10">
        <v>3.7182008650625711E-5</v>
      </c>
      <c r="I7797" s="10">
        <v>1.5953762578317009E-4</v>
      </c>
      <c r="J7797" s="10">
        <v>1.0452751260790201E-4</v>
      </c>
      <c r="K7797">
        <v>1.225456514802492E-4</v>
      </c>
      <c r="L7797">
        <v>1.180934305199664E-5</v>
      </c>
      <c r="M7797">
        <v>1.2806669248585241E-4</v>
      </c>
      <c r="N7797">
        <v>3.5111762305770818E-5</v>
      </c>
      <c r="O7797">
        <v>1.091664283604649E-4</v>
      </c>
      <c r="P7797">
        <v>1.4442990233696841E-5</v>
      </c>
      <c r="Q7797">
        <v>1.0440775011776219E-4</v>
      </c>
      <c r="R7797">
        <v>2.1781625322882391E-4</v>
      </c>
      <c r="S7797">
        <v>9.1247746663366283E-5</v>
      </c>
      <c r="T7797">
        <v>4.4077634968231523E-5</v>
      </c>
    </row>
    <row r="7798" spans="1:20">
      <c r="A7798" s="10">
        <v>7792</v>
      </c>
      <c r="B7798" s="10">
        <v>5.1845780954643038E-5</v>
      </c>
      <c r="C7798" s="10">
        <v>7.3807866752133438E-5</v>
      </c>
      <c r="D7798" s="10">
        <v>6.0891312486295212E-5</v>
      </c>
      <c r="E7798" s="10">
        <v>1.035554693001432E-4</v>
      </c>
      <c r="F7798" s="10">
        <v>2.7139873456823398E-5</v>
      </c>
      <c r="G7798" s="10">
        <v>6.1945516929489804E-5</v>
      </c>
      <c r="H7798" s="10">
        <v>2.7353661919933179E-5</v>
      </c>
      <c r="I7798" s="10">
        <v>7.3328520947788772E-5</v>
      </c>
      <c r="J7798" s="10">
        <v>5.953402435266919E-5</v>
      </c>
      <c r="K7798">
        <v>6.4238865008783586E-5</v>
      </c>
      <c r="L7798">
        <v>6.2110328436738594E-5</v>
      </c>
      <c r="M7798">
        <v>7.6151177638071539E-5</v>
      </c>
      <c r="N7798">
        <v>1.2130196794558481E-5</v>
      </c>
      <c r="O7798">
        <v>1.485652540883871E-4</v>
      </c>
      <c r="P7798">
        <v>8.6907126421191762E-6</v>
      </c>
      <c r="Q7798">
        <v>7.5105465022571482E-5</v>
      </c>
      <c r="R7798">
        <v>5.1860976896683618E-5</v>
      </c>
      <c r="S7798">
        <v>1.1022298613873679E-4</v>
      </c>
      <c r="T7798">
        <v>5.692948607308354E-5</v>
      </c>
    </row>
    <row r="7799" spans="1:20">
      <c r="A7799" s="10">
        <v>7793</v>
      </c>
      <c r="B7799" s="10">
        <v>1.6957352673271829E-5</v>
      </c>
      <c r="C7799" s="10">
        <v>7.8266284309476256E-5</v>
      </c>
      <c r="D7799" s="10">
        <v>5.8454219956025622E-5</v>
      </c>
      <c r="E7799" s="10">
        <v>6.0377452811112663E-5</v>
      </c>
      <c r="F7799" s="10">
        <v>8.1753453472013251E-7</v>
      </c>
      <c r="G7799" s="10">
        <v>3.3114010388796677E-5</v>
      </c>
      <c r="H7799" s="10">
        <v>1.8558915478512511E-5</v>
      </c>
      <c r="I7799" s="10">
        <v>3.3261666375059258E-5</v>
      </c>
      <c r="J7799" s="10">
        <v>4.9265568694184792E-5</v>
      </c>
      <c r="K7799">
        <v>2.4274561245694279E-5</v>
      </c>
      <c r="L7799">
        <v>6.8801090896055081E-7</v>
      </c>
      <c r="M7799">
        <v>4.4135827770875862E-5</v>
      </c>
      <c r="N7799">
        <v>2.5470310744825409E-6</v>
      </c>
      <c r="O7799">
        <v>1.3001116473016321E-4</v>
      </c>
      <c r="P7799">
        <v>2.7129452615203569E-7</v>
      </c>
      <c r="Q7799">
        <v>4.3948486393089888E-5</v>
      </c>
      <c r="R7799">
        <v>1.796405121881974E-6</v>
      </c>
      <c r="S7799">
        <v>1.16872912710981E-4</v>
      </c>
      <c r="T7799">
        <v>6.7755434681529951E-5</v>
      </c>
    </row>
    <row r="7800" spans="1:20">
      <c r="A7800" s="10">
        <v>7794</v>
      </c>
      <c r="B7800" s="10">
        <v>2.0783215114817188E-5</v>
      </c>
      <c r="C7800" s="10">
        <v>5.6940399228728967E-5</v>
      </c>
      <c r="D7800" s="10">
        <v>3.048078028478338E-5</v>
      </c>
      <c r="E7800" s="10">
        <v>7.9095943397006376E-5</v>
      </c>
      <c r="F7800" s="10">
        <v>0</v>
      </c>
      <c r="G7800" s="10">
        <v>5.9467454101515469E-5</v>
      </c>
      <c r="H7800" s="10">
        <v>7.849500131546995E-6</v>
      </c>
      <c r="I7800" s="10">
        <v>3.1526709873489061E-5</v>
      </c>
      <c r="J7800" s="10">
        <v>6.5828252133710686E-5</v>
      </c>
      <c r="K7800">
        <v>2.871499574433797E-5</v>
      </c>
      <c r="L7800">
        <v>5.1851269040038153E-7</v>
      </c>
      <c r="M7800">
        <v>5.1764719940894933E-5</v>
      </c>
      <c r="N7800">
        <v>1.245644271276902E-6</v>
      </c>
      <c r="O7800">
        <v>1.249101737712028E-4</v>
      </c>
      <c r="P7800">
        <v>2.1674566017223429E-6</v>
      </c>
      <c r="Q7800">
        <v>2.3278784992998599E-5</v>
      </c>
      <c r="R7800">
        <v>2.1064611815275598E-6</v>
      </c>
      <c r="S7800">
        <v>1.1584938326235821E-4</v>
      </c>
      <c r="T7800">
        <v>7.1111541740797693E-5</v>
      </c>
    </row>
    <row r="7801" spans="1:20">
      <c r="A7801" s="10">
        <v>7795</v>
      </c>
      <c r="B7801" s="10">
        <v>1.7827893281754698E-5</v>
      </c>
      <c r="C7801" s="10">
        <v>2.1108220445984389E-5</v>
      </c>
      <c r="D7801" s="10">
        <v>1.721756867604251E-5</v>
      </c>
      <c r="E7801" s="10">
        <v>5.3935472120276858E-5</v>
      </c>
      <c r="F7801" s="10">
        <v>0</v>
      </c>
      <c r="G7801" s="10">
        <v>5.7446225054074367E-5</v>
      </c>
      <c r="H7801" s="10">
        <v>2.696957089422092E-6</v>
      </c>
      <c r="I7801" s="10">
        <v>3.1367960158978441E-5</v>
      </c>
      <c r="J7801" s="10">
        <v>5.6325864313464177E-5</v>
      </c>
      <c r="K7801">
        <v>1.5278007862090111E-5</v>
      </c>
      <c r="L7801">
        <v>0</v>
      </c>
      <c r="M7801">
        <v>4.5939853804401388E-5</v>
      </c>
      <c r="N7801">
        <v>1.158487288368741E-6</v>
      </c>
      <c r="O7801">
        <v>8.5167737346856132E-5</v>
      </c>
      <c r="P7801">
        <v>4.2515494879938258E-6</v>
      </c>
      <c r="Q7801">
        <v>1.7480351681434098E-5</v>
      </c>
      <c r="R7801">
        <v>4.7288244806974048E-6</v>
      </c>
      <c r="S7801">
        <v>1.3295254806095069E-4</v>
      </c>
      <c r="T7801">
        <v>9.1709047135581583E-5</v>
      </c>
    </row>
    <row r="7802" spans="1:20">
      <c r="A7802" s="10">
        <v>7796</v>
      </c>
      <c r="B7802" s="10">
        <v>1.034629684256876E-5</v>
      </c>
      <c r="C7802" s="10">
        <v>8.1970194201322008E-6</v>
      </c>
      <c r="D7802" s="10">
        <v>8.5034620033918217E-6</v>
      </c>
      <c r="E7802" s="10">
        <v>2.9300609237561381E-5</v>
      </c>
      <c r="F7802" s="10">
        <v>0</v>
      </c>
      <c r="G7802" s="10">
        <v>4.223722812719933E-5</v>
      </c>
      <c r="H7802" s="10">
        <v>8.1378007248737987E-7</v>
      </c>
      <c r="I7802" s="10">
        <v>2.2689088218728539E-5</v>
      </c>
      <c r="J7802" s="10">
        <v>2.6154661617177312E-5</v>
      </c>
      <c r="K7802">
        <v>1.1525424146168659E-5</v>
      </c>
      <c r="L7802">
        <v>0</v>
      </c>
      <c r="M7802">
        <v>2.7493148260431339E-5</v>
      </c>
      <c r="N7802">
        <v>7.5158470016276428E-10</v>
      </c>
      <c r="O7802">
        <v>2.0309573108731521E-5</v>
      </c>
      <c r="P7802">
        <v>0</v>
      </c>
      <c r="Q7802">
        <v>0</v>
      </c>
      <c r="R7802">
        <v>4.9013483819585788E-6</v>
      </c>
      <c r="S7802">
        <v>1.4077820992789019E-4</v>
      </c>
      <c r="T7802">
        <v>8.9851824425022734E-5</v>
      </c>
    </row>
    <row r="7803" spans="1:20">
      <c r="A7803" s="10">
        <v>7797</v>
      </c>
      <c r="B7803" s="10">
        <v>1.000519926482494E-6</v>
      </c>
      <c r="C7803" s="10">
        <v>6.3957085763446647E-6</v>
      </c>
      <c r="D7803" s="10">
        <v>2.6440557183790692E-6</v>
      </c>
      <c r="E7803" s="10">
        <v>1.1463553577279199E-5</v>
      </c>
      <c r="F7803" s="10">
        <v>0</v>
      </c>
      <c r="G7803" s="10">
        <v>2.1662621467382591E-5</v>
      </c>
      <c r="H7803" s="10">
        <v>6.1175191848190982E-8</v>
      </c>
      <c r="I7803" s="10">
        <v>1.238198948451306E-5</v>
      </c>
      <c r="J7803" s="10">
        <v>1.2988056810468869E-5</v>
      </c>
      <c r="K7803">
        <v>6.6274261303720516E-6</v>
      </c>
      <c r="L7803">
        <v>0</v>
      </c>
      <c r="M7803">
        <v>1.6797316542960679E-5</v>
      </c>
      <c r="N7803">
        <v>8.052693216029618E-10</v>
      </c>
      <c r="O7803">
        <v>5.5143585896321887E-6</v>
      </c>
      <c r="P7803">
        <v>0</v>
      </c>
      <c r="Q7803">
        <v>0</v>
      </c>
      <c r="R7803">
        <v>4.3637416444802102E-6</v>
      </c>
      <c r="S7803">
        <v>1.6259133149757699E-4</v>
      </c>
      <c r="T7803">
        <v>8.3267798041993167E-5</v>
      </c>
    </row>
    <row r="7804" spans="1:20">
      <c r="A7804" s="10">
        <v>7798</v>
      </c>
      <c r="B7804" s="10">
        <v>6.1444543725509E-8</v>
      </c>
      <c r="C7804" s="10">
        <v>3.6930021335279671E-6</v>
      </c>
      <c r="D7804" s="10">
        <v>8.8991423423547888E-7</v>
      </c>
      <c r="E7804" s="10">
        <v>1.9418757384098041E-6</v>
      </c>
      <c r="F7804" s="10">
        <v>0</v>
      </c>
      <c r="G7804" s="10">
        <v>5.6432706747262689E-6</v>
      </c>
      <c r="H7804" s="10">
        <v>0</v>
      </c>
      <c r="I7804" s="10">
        <v>2.3930763256944878E-6</v>
      </c>
      <c r="J7804" s="10">
        <v>6.4211638513007457E-6</v>
      </c>
      <c r="K7804">
        <v>9.0256680453681646E-7</v>
      </c>
      <c r="L7804">
        <v>0</v>
      </c>
      <c r="M7804">
        <v>5.4342838280628583E-6</v>
      </c>
      <c r="N7804">
        <v>8.5895394304315921E-10</v>
      </c>
      <c r="O7804">
        <v>9.3478170425122928E-7</v>
      </c>
      <c r="P7804">
        <v>0</v>
      </c>
      <c r="Q7804">
        <v>0</v>
      </c>
      <c r="R7804">
        <v>2.8382964401031861E-7</v>
      </c>
      <c r="S7804">
        <v>1.54571676592805E-4</v>
      </c>
      <c r="T7804">
        <v>9.1296986244475791E-5</v>
      </c>
    </row>
    <row r="7805" spans="1:20">
      <c r="A7805" s="10">
        <v>7799</v>
      </c>
      <c r="B7805" s="10">
        <v>0</v>
      </c>
      <c r="C7805" s="10">
        <v>2.2415541887329379E-7</v>
      </c>
      <c r="D7805" s="10">
        <v>4.3486708730955819E-7</v>
      </c>
      <c r="E7805" s="10">
        <v>8.2809199932187824E-9</v>
      </c>
      <c r="F7805" s="10">
        <v>0</v>
      </c>
      <c r="G7805" s="10">
        <v>6.8566684972322656E-7</v>
      </c>
      <c r="H7805" s="10">
        <v>0</v>
      </c>
      <c r="I7805" s="10">
        <v>2.7158106904323718E-7</v>
      </c>
      <c r="J7805" s="10">
        <v>1.611368065629153E-6</v>
      </c>
      <c r="K7805">
        <v>0</v>
      </c>
      <c r="L7805">
        <v>0</v>
      </c>
      <c r="M7805">
        <v>1.081071145326835E-6</v>
      </c>
      <c r="N7805">
        <v>9.3053343829675572E-10</v>
      </c>
      <c r="O7805">
        <v>1.554862292981582E-7</v>
      </c>
      <c r="P7805">
        <v>0</v>
      </c>
      <c r="Q7805">
        <v>0</v>
      </c>
      <c r="R7805">
        <v>0</v>
      </c>
      <c r="S7805">
        <v>1.636068300491082E-4</v>
      </c>
      <c r="T7805">
        <v>1.087515676259921E-4</v>
      </c>
    </row>
    <row r="7806" spans="1:20">
      <c r="A7806" s="10">
        <v>7800</v>
      </c>
      <c r="B7806" s="10">
        <v>0</v>
      </c>
      <c r="C7806" s="10">
        <v>0</v>
      </c>
      <c r="D7806" s="10">
        <v>1.6479982098118669E-7</v>
      </c>
      <c r="E7806" s="10">
        <v>0</v>
      </c>
      <c r="F7806" s="10">
        <v>0</v>
      </c>
      <c r="G7806" s="10">
        <v>1.5681280935653809E-8</v>
      </c>
      <c r="H7806" s="10">
        <v>0</v>
      </c>
      <c r="I7806" s="10">
        <v>2.4267913918165101E-8</v>
      </c>
      <c r="J7806" s="10">
        <v>1.9905302655267779E-7</v>
      </c>
      <c r="K7806">
        <v>2.015535892484176E-8</v>
      </c>
      <c r="L7806">
        <v>1.154816682406195E-9</v>
      </c>
      <c r="M7806">
        <v>2.1182835562295329E-7</v>
      </c>
      <c r="N7806">
        <v>8.9474369066995752E-10</v>
      </c>
      <c r="O7806">
        <v>5.4546581777817267E-8</v>
      </c>
      <c r="P7806">
        <v>0</v>
      </c>
      <c r="Q7806">
        <v>0</v>
      </c>
      <c r="R7806">
        <v>0</v>
      </c>
      <c r="S7806">
        <v>1.4977330745579679E-4</v>
      </c>
      <c r="T7806">
        <v>1.3128846039782741E-4</v>
      </c>
    </row>
    <row r="7807" spans="1:20">
      <c r="A7807" s="10">
        <v>7801</v>
      </c>
      <c r="B7807" s="10">
        <v>0</v>
      </c>
      <c r="C7807" s="10">
        <v>0</v>
      </c>
      <c r="D7807" s="10">
        <v>2.2795548912656861E-9</v>
      </c>
      <c r="E7807" s="10">
        <v>0</v>
      </c>
      <c r="F7807" s="10">
        <v>0</v>
      </c>
      <c r="G7807" s="10">
        <v>2.265073912927772E-7</v>
      </c>
      <c r="H7807" s="10">
        <v>0</v>
      </c>
      <c r="I7807" s="10">
        <v>0</v>
      </c>
      <c r="J7807" s="10">
        <v>1.3830261783327409E-7</v>
      </c>
      <c r="K7807">
        <v>9.8318824023618344E-9</v>
      </c>
      <c r="L7807">
        <v>0</v>
      </c>
      <c r="M7807">
        <v>3.601656300705417E-7</v>
      </c>
      <c r="N7807">
        <v>7.3368982634936518E-10</v>
      </c>
      <c r="O7807">
        <v>9.1193891300002564E-9</v>
      </c>
      <c r="P7807">
        <v>0</v>
      </c>
      <c r="Q7807">
        <v>0</v>
      </c>
      <c r="R7807">
        <v>0</v>
      </c>
      <c r="S7807">
        <v>1.5483743420546749E-4</v>
      </c>
      <c r="T7807">
        <v>1.149638297642604E-4</v>
      </c>
    </row>
    <row r="7808" spans="1:20">
      <c r="A7808" s="10">
        <v>7802</v>
      </c>
      <c r="B7808" s="10">
        <v>0</v>
      </c>
      <c r="C7808" s="10">
        <v>0</v>
      </c>
      <c r="D7808" s="10">
        <v>1.1997657322450981E-10</v>
      </c>
      <c r="E7808" s="10">
        <v>0</v>
      </c>
      <c r="F7808" s="10">
        <v>0</v>
      </c>
      <c r="G7808" s="10">
        <v>2.8067220225409361E-7</v>
      </c>
      <c r="H7808" s="10">
        <v>0</v>
      </c>
      <c r="I7808" s="10">
        <v>0</v>
      </c>
      <c r="J7808" s="10">
        <v>1.973799159944631E-7</v>
      </c>
      <c r="K7808">
        <v>1.868057656448749E-8</v>
      </c>
      <c r="L7808">
        <v>0</v>
      </c>
      <c r="M7808">
        <v>4.281071883887814E-7</v>
      </c>
      <c r="N7808">
        <v>6.4421545728236946E-10</v>
      </c>
      <c r="O7808">
        <v>4.705811073209368E-9</v>
      </c>
      <c r="P7808">
        <v>0</v>
      </c>
      <c r="Q7808">
        <v>0</v>
      </c>
      <c r="R7808">
        <v>0</v>
      </c>
      <c r="S7808">
        <v>1.577526431678861E-4</v>
      </c>
      <c r="T7808">
        <v>1.102943988762539E-4</v>
      </c>
    </row>
    <row r="7809" spans="1:20">
      <c r="A7809" s="10">
        <v>7803</v>
      </c>
      <c r="B7809" s="10">
        <v>0</v>
      </c>
      <c r="C7809" s="10">
        <v>0</v>
      </c>
      <c r="D7809" s="10">
        <v>0</v>
      </c>
      <c r="E7809" s="10">
        <v>0</v>
      </c>
      <c r="F7809" s="10">
        <v>0</v>
      </c>
      <c r="G7809" s="10">
        <v>6.6285607819792678E-8</v>
      </c>
      <c r="H7809" s="10">
        <v>0</v>
      </c>
      <c r="I7809" s="10">
        <v>0</v>
      </c>
      <c r="J7809" s="10">
        <v>1.829110444065213E-7</v>
      </c>
      <c r="K7809">
        <v>1.868057656448749E-8</v>
      </c>
      <c r="L7809">
        <v>0</v>
      </c>
      <c r="M7809">
        <v>4.2713813288186511E-7</v>
      </c>
      <c r="N7809">
        <v>6.8000520490916777E-10</v>
      </c>
      <c r="O7809">
        <v>3.2231582693214851E-11</v>
      </c>
      <c r="P7809">
        <v>0</v>
      </c>
      <c r="Q7809">
        <v>0</v>
      </c>
      <c r="R7809">
        <v>0</v>
      </c>
      <c r="S7809">
        <v>1.529674516111251E-4</v>
      </c>
      <c r="T7809">
        <v>8.9136260418523831E-5</v>
      </c>
    </row>
    <row r="7810" spans="1:20">
      <c r="A7810" s="10">
        <v>7804</v>
      </c>
      <c r="B7810" s="10">
        <v>0</v>
      </c>
      <c r="C7810" s="10">
        <v>0</v>
      </c>
      <c r="D7810" s="10">
        <v>0</v>
      </c>
      <c r="E7810" s="10">
        <v>0</v>
      </c>
      <c r="F7810" s="10">
        <v>0</v>
      </c>
      <c r="G7810" s="10">
        <v>6.1361534096036641E-9</v>
      </c>
      <c r="H7810" s="10">
        <v>0</v>
      </c>
      <c r="I7810" s="10">
        <v>0</v>
      </c>
      <c r="J7810" s="10">
        <v>1.8276965478188341E-7</v>
      </c>
      <c r="K7810">
        <v>2.6054488366258859E-8</v>
      </c>
      <c r="L7810">
        <v>0</v>
      </c>
      <c r="M7810">
        <v>2.8353846313475628E-8</v>
      </c>
      <c r="N7810">
        <v>6.6211033109576856E-10</v>
      </c>
      <c r="O7810">
        <v>0</v>
      </c>
      <c r="P7810">
        <v>0</v>
      </c>
      <c r="Q7810">
        <v>0</v>
      </c>
      <c r="R7810">
        <v>0</v>
      </c>
      <c r="S7810">
        <v>1.6020837075774691E-4</v>
      </c>
      <c r="T7810">
        <v>6.3025515400896292E-5</v>
      </c>
    </row>
    <row r="7811" spans="1:20">
      <c r="A7811" s="10">
        <v>7805</v>
      </c>
      <c r="B7811" s="10">
        <v>0</v>
      </c>
      <c r="C7811" s="10">
        <v>0</v>
      </c>
      <c r="D7811" s="10">
        <v>0</v>
      </c>
      <c r="E7811" s="10">
        <v>0</v>
      </c>
      <c r="F7811" s="10">
        <v>0</v>
      </c>
      <c r="G7811" s="10">
        <v>0</v>
      </c>
      <c r="H7811" s="10">
        <v>0</v>
      </c>
      <c r="I7811" s="10">
        <v>0</v>
      </c>
      <c r="J7811" s="10">
        <v>4.8072472376874962E-8</v>
      </c>
      <c r="K7811">
        <v>1.7205794204133209E-8</v>
      </c>
      <c r="L7811">
        <v>0</v>
      </c>
      <c r="M7811">
        <v>0</v>
      </c>
      <c r="N7811">
        <v>6.2632058346897015E-10</v>
      </c>
      <c r="O7811">
        <v>0</v>
      </c>
      <c r="P7811">
        <v>0</v>
      </c>
      <c r="Q7811">
        <v>0</v>
      </c>
      <c r="R7811">
        <v>0</v>
      </c>
      <c r="S7811">
        <v>1.6025867428188739E-4</v>
      </c>
      <c r="T7811">
        <v>5.230349729297281E-5</v>
      </c>
    </row>
    <row r="7812" spans="1:20">
      <c r="A7812" s="10">
        <v>7806</v>
      </c>
      <c r="B7812" s="10">
        <v>2.5715221518925302E-9</v>
      </c>
      <c r="C7812" s="10">
        <v>1.4365568071598349E-9</v>
      </c>
      <c r="D7812" s="10">
        <v>8.3983601257156853E-10</v>
      </c>
      <c r="E7812" s="10">
        <v>3.312367997287513E-9</v>
      </c>
      <c r="F7812" s="10">
        <v>0</v>
      </c>
      <c r="G7812" s="10">
        <v>1.522675105346095E-9</v>
      </c>
      <c r="H7812" s="10">
        <v>1.466871085188231E-9</v>
      </c>
      <c r="I7812" s="10">
        <v>1.008274042552336E-9</v>
      </c>
      <c r="J7812" s="10">
        <v>3.9200273430848769E-9</v>
      </c>
      <c r="K7812">
        <v>8.3571000420075589E-9</v>
      </c>
      <c r="L7812">
        <v>3.4644500472185851E-10</v>
      </c>
      <c r="M7812">
        <v>5.0247322580842878E-9</v>
      </c>
      <c r="N7812">
        <v>5.788991678634625E-9</v>
      </c>
      <c r="O7812">
        <v>2.2788803350192669E-8</v>
      </c>
      <c r="P7812">
        <v>2.7183820255714998E-10</v>
      </c>
      <c r="Q7812">
        <v>0</v>
      </c>
      <c r="R7812">
        <v>2.671337825979468E-9</v>
      </c>
      <c r="S7812">
        <v>1.6242434075592699E-4</v>
      </c>
      <c r="T7812">
        <v>3.601439219150781E-5</v>
      </c>
    </row>
    <row r="7813" spans="1:20">
      <c r="A7813" s="10">
        <v>7807</v>
      </c>
      <c r="B7813" s="10">
        <v>1.8613969278017711E-5</v>
      </c>
      <c r="C7813" s="10">
        <v>5.4065669488001243E-6</v>
      </c>
      <c r="D7813" s="10">
        <v>5.182165523889369E-6</v>
      </c>
      <c r="E7813" s="10">
        <v>9.025616227442286E-6</v>
      </c>
      <c r="F7813" s="10">
        <v>7.6728128745847538E-6</v>
      </c>
      <c r="G7813" s="10">
        <v>1.003734361710032E-5</v>
      </c>
      <c r="H7813" s="10">
        <v>3.7185702915446779E-6</v>
      </c>
      <c r="I7813" s="10">
        <v>1.3472434972496029E-5</v>
      </c>
      <c r="J7813" s="10">
        <v>6.3444399497378789E-6</v>
      </c>
      <c r="K7813">
        <v>6.1993705502792257E-6</v>
      </c>
      <c r="L7813">
        <v>4.012323951769143E-6</v>
      </c>
      <c r="M7813">
        <v>8.6125319623144201E-6</v>
      </c>
      <c r="N7813">
        <v>8.3058027849647884E-6</v>
      </c>
      <c r="O7813">
        <v>1.024212635416522E-5</v>
      </c>
      <c r="P7813">
        <v>5.1032185766053763E-6</v>
      </c>
      <c r="Q7813">
        <v>6.013851047667169E-6</v>
      </c>
      <c r="R7813">
        <v>1.7657543029724289E-5</v>
      </c>
      <c r="S7813">
        <v>1.3084771000293431E-4</v>
      </c>
      <c r="T7813">
        <v>4.4421008640699498E-5</v>
      </c>
    </row>
    <row r="7814" spans="1:20">
      <c r="A7814" s="10">
        <v>7808</v>
      </c>
      <c r="B7814" s="10">
        <v>1.306234163016946E-4</v>
      </c>
      <c r="C7814" s="10">
        <v>6.0396912577624622E-5</v>
      </c>
      <c r="D7814" s="10">
        <v>5.3511743630124183E-5</v>
      </c>
      <c r="E7814" s="10">
        <v>1.114620227020019E-4</v>
      </c>
      <c r="F7814" s="10">
        <v>8.5398708145054258E-5</v>
      </c>
      <c r="G7814" s="10">
        <v>8.0251513812670214E-5</v>
      </c>
      <c r="H7814" s="10">
        <v>4.9866570081044579E-5</v>
      </c>
      <c r="I7814" s="10">
        <v>1.0633707298068161E-4</v>
      </c>
      <c r="J7814" s="10">
        <v>5.5591842433650437E-5</v>
      </c>
      <c r="K7814">
        <v>8.3781746819370224E-5</v>
      </c>
      <c r="L7814">
        <v>6.0694768582653608E-5</v>
      </c>
      <c r="M7814">
        <v>6.3602983757299816E-5</v>
      </c>
      <c r="N7814">
        <v>9.5936879058782185E-5</v>
      </c>
      <c r="O7814">
        <v>7.946159600546192E-5</v>
      </c>
      <c r="P7814">
        <v>4.279911273793955E-5</v>
      </c>
      <c r="Q7814">
        <v>7.1794386774651204E-5</v>
      </c>
      <c r="R7814">
        <v>1.3330383408920361E-4</v>
      </c>
      <c r="S7814">
        <v>1.0963496063304499E-4</v>
      </c>
      <c r="T7814">
        <v>1.8991474521446599E-5</v>
      </c>
    </row>
    <row r="7815" spans="1:20">
      <c r="A7815" s="10">
        <v>7809</v>
      </c>
      <c r="B7815" s="10">
        <v>2.8450778349007851E-4</v>
      </c>
      <c r="C7815" s="10">
        <v>1.3962918060574949E-4</v>
      </c>
      <c r="D7815" s="10">
        <v>1.2964672461867439E-4</v>
      </c>
      <c r="E7815" s="10">
        <v>2.9229341569869742E-4</v>
      </c>
      <c r="F7815" s="10">
        <v>2.3588896549875721E-4</v>
      </c>
      <c r="G7815" s="10">
        <v>1.8547725912065481E-4</v>
      </c>
      <c r="H7815" s="10">
        <v>1.308332595931752E-4</v>
      </c>
      <c r="I7815" s="10">
        <v>2.5212722743361642E-4</v>
      </c>
      <c r="J7815" s="10">
        <v>1.3301952852685529E-4</v>
      </c>
      <c r="K7815">
        <v>2.159171828876761E-4</v>
      </c>
      <c r="L7815">
        <v>1.2760129609997009E-4</v>
      </c>
      <c r="M7815">
        <v>1.3041371172447971E-4</v>
      </c>
      <c r="N7815">
        <v>2.856945996639413E-4</v>
      </c>
      <c r="O7815">
        <v>1.8914861626555111E-4</v>
      </c>
      <c r="P7815">
        <v>1.093208658175352E-4</v>
      </c>
      <c r="Q7815">
        <v>1.4799579763536959E-4</v>
      </c>
      <c r="R7815">
        <v>3.0416109881132339E-4</v>
      </c>
      <c r="S7815">
        <v>1.2761888946430329E-4</v>
      </c>
      <c r="T7815">
        <v>9.2724515567208739E-6</v>
      </c>
    </row>
    <row r="7816" spans="1:20">
      <c r="A7816" s="10">
        <v>7810</v>
      </c>
      <c r="B7816" s="10">
        <v>3.9620142781256347E-4</v>
      </c>
      <c r="C7816" s="10">
        <v>1.852040810850325E-4</v>
      </c>
      <c r="D7816" s="10">
        <v>1.592237561705638E-4</v>
      </c>
      <c r="E7816" s="10">
        <v>4.2741294570121521E-4</v>
      </c>
      <c r="F7816" s="10">
        <v>3.8046276654098382E-4</v>
      </c>
      <c r="G7816" s="10">
        <v>2.7817924126229311E-4</v>
      </c>
      <c r="H7816" s="10">
        <v>1.8707448052542909E-4</v>
      </c>
      <c r="I7816" s="10">
        <v>3.6079865127734793E-4</v>
      </c>
      <c r="J7816" s="10">
        <v>1.9362017617759579E-4</v>
      </c>
      <c r="K7816">
        <v>1.6960996309123299E-4</v>
      </c>
      <c r="L7816">
        <v>1.5153889926601839E-4</v>
      </c>
      <c r="M7816">
        <v>1.911423512299595E-4</v>
      </c>
      <c r="N7816">
        <v>4.229773050611789E-4</v>
      </c>
      <c r="O7816">
        <v>2.3128212042041119E-4</v>
      </c>
      <c r="P7816">
        <v>1.9335769796429309E-4</v>
      </c>
      <c r="Q7816">
        <v>1.8778196204021199E-4</v>
      </c>
      <c r="R7816">
        <v>4.1706332765515449E-4</v>
      </c>
      <c r="S7816">
        <v>1.4862554532786169E-4</v>
      </c>
      <c r="T7816">
        <v>9.1800227525347062E-6</v>
      </c>
    </row>
    <row r="7817" spans="1:20">
      <c r="A7817" s="10">
        <v>7811</v>
      </c>
      <c r="B7817" s="10">
        <v>4.536811665402576E-4</v>
      </c>
      <c r="C7817" s="10">
        <v>1.923580967568444E-4</v>
      </c>
      <c r="D7817" s="10">
        <v>2.0226323302857359E-4</v>
      </c>
      <c r="E7817" s="10">
        <v>5.0116832827287261E-4</v>
      </c>
      <c r="F7817" s="10">
        <v>2.8125321807421469E-4</v>
      </c>
      <c r="G7817" s="10">
        <v>3.138027206000491E-4</v>
      </c>
      <c r="H7817" s="10">
        <v>2.102967667098881E-4</v>
      </c>
      <c r="I7817" s="10">
        <v>4.0064766665421351E-4</v>
      </c>
      <c r="J7817" s="10">
        <v>1.892887038485678E-4</v>
      </c>
      <c r="K7817">
        <v>1.672677383262244E-4</v>
      </c>
      <c r="L7817">
        <v>2.4712375452358009E-4</v>
      </c>
      <c r="M7817">
        <v>2.9408324242781268E-4</v>
      </c>
      <c r="N7817">
        <v>4.7426176312999877E-4</v>
      </c>
      <c r="O7817">
        <v>2.205493493358916E-4</v>
      </c>
      <c r="P7817">
        <v>2.7078795566157042E-4</v>
      </c>
      <c r="Q7817">
        <v>1.368475342326976E-4</v>
      </c>
      <c r="R7817">
        <v>4.831557872536546E-4</v>
      </c>
      <c r="S7817">
        <v>1.6781213858390809E-4</v>
      </c>
      <c r="T7817">
        <v>5.3626781297633259E-6</v>
      </c>
    </row>
    <row r="7818" spans="1:20">
      <c r="A7818" s="10">
        <v>7812</v>
      </c>
      <c r="B7818" s="10">
        <v>4.5478812646658012E-4</v>
      </c>
      <c r="C7818" s="10">
        <v>1.4771548879731041E-4</v>
      </c>
      <c r="D7818" s="10">
        <v>2.260681064592648E-4</v>
      </c>
      <c r="E7818" s="10">
        <v>4.7939182044753881E-4</v>
      </c>
      <c r="F7818" s="10">
        <v>1.5771881369429171E-4</v>
      </c>
      <c r="G7818" s="10">
        <v>2.5854739870456402E-4</v>
      </c>
      <c r="H7818" s="10">
        <v>2.2515862947881151E-4</v>
      </c>
      <c r="I7818" s="10">
        <v>3.814253943905633E-4</v>
      </c>
      <c r="J7818" s="10">
        <v>1.7715944997464311E-4</v>
      </c>
      <c r="K7818">
        <v>2.7980899473750931E-4</v>
      </c>
      <c r="L7818">
        <v>2.2306486673546211E-4</v>
      </c>
      <c r="M7818">
        <v>2.6113183159916399E-4</v>
      </c>
      <c r="N7818">
        <v>4.7772589082940349E-4</v>
      </c>
      <c r="O7818">
        <v>2.620274151244034E-4</v>
      </c>
      <c r="P7818">
        <v>2.9979236697254491E-4</v>
      </c>
      <c r="Q7818">
        <v>1.2254895828088489E-4</v>
      </c>
      <c r="R7818">
        <v>4.9068132156632042E-4</v>
      </c>
      <c r="S7818">
        <v>1.924689607895432E-4</v>
      </c>
      <c r="T7818">
        <v>9.7797528984037933E-7</v>
      </c>
    </row>
    <row r="7819" spans="1:20">
      <c r="A7819" s="10">
        <v>7813</v>
      </c>
      <c r="B7819" s="10">
        <v>4.169264560571503E-4</v>
      </c>
      <c r="C7819" s="10">
        <v>1.3336559583794629E-4</v>
      </c>
      <c r="D7819" s="10">
        <v>2.328331619060914E-4</v>
      </c>
      <c r="E7819" s="10">
        <v>3.8799892938488011E-4</v>
      </c>
      <c r="F7819" s="10">
        <v>1.444855514372793E-4</v>
      </c>
      <c r="G7819" s="10">
        <v>1.963728631061822E-4</v>
      </c>
      <c r="H7819" s="10">
        <v>2.0901017491451891E-4</v>
      </c>
      <c r="I7819" s="10">
        <v>3.332031802279901E-4</v>
      </c>
      <c r="J7819" s="10">
        <v>1.852837119452974E-4</v>
      </c>
      <c r="K7819">
        <v>2.8129625129866151E-4</v>
      </c>
      <c r="L7819">
        <v>7.7961428830697197E-5</v>
      </c>
      <c r="M7819">
        <v>2.5610205845789659E-4</v>
      </c>
      <c r="N7819">
        <v>4.6324791790655618E-4</v>
      </c>
      <c r="O7819">
        <v>2.4403639002810819E-4</v>
      </c>
      <c r="P7819">
        <v>1.8773834925376589E-4</v>
      </c>
      <c r="Q7819">
        <v>9.1546857351857186E-5</v>
      </c>
      <c r="R7819">
        <v>4.3317486174452891E-4</v>
      </c>
      <c r="S7819">
        <v>2.0065199423614189E-4</v>
      </c>
      <c r="T7819">
        <v>1.072233292547305E-6</v>
      </c>
    </row>
    <row r="7820" spans="1:20">
      <c r="A7820" s="10">
        <v>7814</v>
      </c>
      <c r="B7820" s="10">
        <v>3.2435021828935252E-4</v>
      </c>
      <c r="C7820" s="10">
        <v>1.4711528178606531E-4</v>
      </c>
      <c r="D7820" s="10">
        <v>2.2975967463905269E-4</v>
      </c>
      <c r="E7820" s="10">
        <v>2.7594032390375561E-4</v>
      </c>
      <c r="F7820" s="10">
        <v>1.052471808456447E-4</v>
      </c>
      <c r="G7820" s="10">
        <v>1.5818301335983979E-4</v>
      </c>
      <c r="H7820" s="10">
        <v>1.227904346038199E-4</v>
      </c>
      <c r="I7820" s="10">
        <v>2.5835521918844868E-4</v>
      </c>
      <c r="J7820" s="10">
        <v>1.405162161530983E-4</v>
      </c>
      <c r="K7820">
        <v>2.4716994724815268E-4</v>
      </c>
      <c r="L7820">
        <v>1.4412175711346839E-4</v>
      </c>
      <c r="M7820">
        <v>2.415842718211482E-4</v>
      </c>
      <c r="N7820">
        <v>3.837630937227834E-4</v>
      </c>
      <c r="O7820">
        <v>2.0766397293085249E-4</v>
      </c>
      <c r="P7820">
        <v>7.949604681124329E-5</v>
      </c>
      <c r="Q7820">
        <v>1.6070513280560359E-4</v>
      </c>
      <c r="R7820">
        <v>3.2021922005739592E-4</v>
      </c>
      <c r="S7820">
        <v>1.9243244189032989E-4</v>
      </c>
      <c r="T7820">
        <v>4.8774194444388663E-6</v>
      </c>
    </row>
    <row r="7821" spans="1:20">
      <c r="A7821" s="10">
        <v>7815</v>
      </c>
      <c r="B7821" s="10">
        <v>1.837333229295637E-4</v>
      </c>
      <c r="C7821" s="10">
        <v>1.0217035307431231E-4</v>
      </c>
      <c r="D7821" s="10">
        <v>1.4711368019911859E-4</v>
      </c>
      <c r="E7821" s="10">
        <v>1.6416241860784571E-4</v>
      </c>
      <c r="F7821" s="10">
        <v>1.2805602665764911E-4</v>
      </c>
      <c r="G7821" s="10">
        <v>1.175862545977687E-4</v>
      </c>
      <c r="H7821" s="10">
        <v>8.2321207440137713E-5</v>
      </c>
      <c r="I7821" s="10">
        <v>1.6177108568314261E-4</v>
      </c>
      <c r="J7821" s="10">
        <v>7.961426839050142E-5</v>
      </c>
      <c r="K7821">
        <v>1.4910387634139299E-4</v>
      </c>
      <c r="L7821">
        <v>1.734362589288426E-4</v>
      </c>
      <c r="M7821">
        <v>1.5384205168013761E-4</v>
      </c>
      <c r="N7821">
        <v>2.0522306555925289E-4</v>
      </c>
      <c r="O7821">
        <v>1.6050062285810721E-4</v>
      </c>
      <c r="P7821">
        <v>1.361109737432132E-4</v>
      </c>
      <c r="Q7821">
        <v>1.4282597947545451E-4</v>
      </c>
      <c r="R7821">
        <v>1.875366528845645E-4</v>
      </c>
      <c r="S7821">
        <v>1.7042141774134431E-4</v>
      </c>
      <c r="T7821">
        <v>1.290617070187426E-5</v>
      </c>
    </row>
    <row r="7822" spans="1:20">
      <c r="A7822" s="10">
        <v>7816</v>
      </c>
      <c r="B7822" s="10">
        <v>5.3852569643187979E-5</v>
      </c>
      <c r="C7822" s="10">
        <v>8.4797386175022551E-5</v>
      </c>
      <c r="D7822" s="10">
        <v>9.3301870360297011E-5</v>
      </c>
      <c r="E7822" s="10">
        <v>1.100808802599107E-4</v>
      </c>
      <c r="F7822" s="10">
        <v>5.2977953814405243E-5</v>
      </c>
      <c r="G7822" s="10">
        <v>5.9749741778725859E-5</v>
      </c>
      <c r="H7822" s="10">
        <v>5.0164101127364833E-5</v>
      </c>
      <c r="I7822" s="10">
        <v>7.6208849315843389E-5</v>
      </c>
      <c r="J7822" s="10">
        <v>5.3914412422402977E-5</v>
      </c>
      <c r="K7822">
        <v>7.9996631862549951E-5</v>
      </c>
      <c r="L7822">
        <v>1.29695671635182E-4</v>
      </c>
      <c r="M7822">
        <v>7.8739383127813281E-5</v>
      </c>
      <c r="N7822">
        <v>7.2199098548807872E-5</v>
      </c>
      <c r="O7822">
        <v>1.6564356429632889E-4</v>
      </c>
      <c r="P7822">
        <v>5.1112332729441033E-5</v>
      </c>
      <c r="Q7822">
        <v>9.7937695922283675E-5</v>
      </c>
      <c r="R7822">
        <v>4.4873842374913139E-5</v>
      </c>
      <c r="S7822">
        <v>1.5117251504061981E-4</v>
      </c>
      <c r="T7822">
        <v>2.7326488975722599E-5</v>
      </c>
    </row>
    <row r="7823" spans="1:20">
      <c r="A7823" s="10">
        <v>7817</v>
      </c>
      <c r="B7823" s="10">
        <v>1.6899437790961539E-5</v>
      </c>
      <c r="C7823" s="10">
        <v>6.7995104606616137E-5</v>
      </c>
      <c r="D7823" s="10">
        <v>5.9752521847977143E-5</v>
      </c>
      <c r="E7823" s="10">
        <v>6.3624240522564985E-5</v>
      </c>
      <c r="F7823" s="10">
        <v>1.3369480870709429E-6</v>
      </c>
      <c r="G7823" s="10">
        <v>3.1736201532403493E-5</v>
      </c>
      <c r="H7823" s="10">
        <v>2.6821937820542049E-5</v>
      </c>
      <c r="I7823" s="10">
        <v>3.5167268202516027E-5</v>
      </c>
      <c r="J7823" s="10">
        <v>4.127405155086858E-5</v>
      </c>
      <c r="K7823">
        <v>2.4351569464610779E-5</v>
      </c>
      <c r="L7823">
        <v>4.9634266408363258E-5</v>
      </c>
      <c r="M7823">
        <v>4.0026211416190909E-5</v>
      </c>
      <c r="N7823">
        <v>7.235159195286797E-6</v>
      </c>
      <c r="O7823">
        <v>1.3656560023277489E-4</v>
      </c>
      <c r="P7823">
        <v>9.7014523855937529E-7</v>
      </c>
      <c r="Q7823">
        <v>3.149293173219101E-5</v>
      </c>
      <c r="R7823">
        <v>1.841901344230687E-6</v>
      </c>
      <c r="S7823">
        <v>1.406247027945154E-4</v>
      </c>
      <c r="T7823">
        <v>3.5754206342568442E-5</v>
      </c>
    </row>
    <row r="7824" spans="1:20">
      <c r="A7824" s="10">
        <v>7818</v>
      </c>
      <c r="B7824" s="10">
        <v>2.2962060888880819E-5</v>
      </c>
      <c r="C7824" s="10">
        <v>2.5018357264965289E-5</v>
      </c>
      <c r="D7824" s="10">
        <v>4.6200595014131612E-5</v>
      </c>
      <c r="E7824" s="10">
        <v>7.8292556142330933E-5</v>
      </c>
      <c r="F7824" s="10">
        <v>0</v>
      </c>
      <c r="G7824" s="10">
        <v>5.3220318698739127E-5</v>
      </c>
      <c r="H7824" s="10">
        <v>1.717817306261028E-5</v>
      </c>
      <c r="I7824" s="10">
        <v>4.2641129877827623E-5</v>
      </c>
      <c r="J7824" s="10">
        <v>3.9505169552158482E-5</v>
      </c>
      <c r="K7824">
        <v>1.802085725528901E-5</v>
      </c>
      <c r="L7824">
        <v>1.7683130449344858E-5</v>
      </c>
      <c r="M7824">
        <v>3.8439208055260129E-5</v>
      </c>
      <c r="N7824">
        <v>5.0544965829636568E-6</v>
      </c>
      <c r="O7824">
        <v>1.172266487366704E-4</v>
      </c>
      <c r="P7824">
        <v>2.1982649313454858E-6</v>
      </c>
      <c r="Q7824">
        <v>5.7022799644564222E-6</v>
      </c>
      <c r="R7824">
        <v>2.1042350666725768E-6</v>
      </c>
      <c r="S7824">
        <v>1.6307513174151331E-4</v>
      </c>
      <c r="T7824">
        <v>6.0394281177394822E-5</v>
      </c>
    </row>
    <row r="7825" spans="1:20">
      <c r="A7825" s="10">
        <v>7819</v>
      </c>
      <c r="B7825" s="10">
        <v>2.121814852493055E-5</v>
      </c>
      <c r="C7825" s="10">
        <v>9.5909656749235649E-6</v>
      </c>
      <c r="D7825" s="10">
        <v>1.439820318886779E-5</v>
      </c>
      <c r="E7825" s="10">
        <v>4.2049499613121358E-5</v>
      </c>
      <c r="F7825" s="10">
        <v>0</v>
      </c>
      <c r="G7825" s="10">
        <v>4.6075666696710237E-5</v>
      </c>
      <c r="H7825" s="10">
        <v>8.8112258212683307E-6</v>
      </c>
      <c r="I7825" s="10">
        <v>3.575209314853273E-5</v>
      </c>
      <c r="J7825" s="10">
        <v>2.648515161704022E-5</v>
      </c>
      <c r="K7825">
        <v>1.222717475263724E-5</v>
      </c>
      <c r="L7825">
        <v>3.01233931605656E-6</v>
      </c>
      <c r="M7825">
        <v>2.8977416483977501E-5</v>
      </c>
      <c r="N7825">
        <v>7.5074006211877194E-6</v>
      </c>
      <c r="O7825">
        <v>5.95230814717834E-5</v>
      </c>
      <c r="P7825">
        <v>7.2417697161224764E-6</v>
      </c>
      <c r="Q7825">
        <v>0</v>
      </c>
      <c r="R7825">
        <v>4.7210330787049636E-6</v>
      </c>
      <c r="S7825">
        <v>1.7374033513640981E-4</v>
      </c>
      <c r="T7825">
        <v>9.9070428611045715E-5</v>
      </c>
    </row>
    <row r="7826" spans="1:20">
      <c r="A7826" s="10">
        <v>7820</v>
      </c>
      <c r="B7826" s="10">
        <v>1.2903502539404109E-5</v>
      </c>
      <c r="C7826" s="10">
        <v>6.7096509855386298E-6</v>
      </c>
      <c r="D7826" s="10">
        <v>5.7469540425780163E-6</v>
      </c>
      <c r="E7826" s="10">
        <v>1.916508520163911E-5</v>
      </c>
      <c r="F7826" s="10">
        <v>0</v>
      </c>
      <c r="G7826" s="10">
        <v>2.943863441452245E-5</v>
      </c>
      <c r="H7826" s="10">
        <v>2.343493248484243E-6</v>
      </c>
      <c r="I7826" s="10">
        <v>2.4691488687826389E-5</v>
      </c>
      <c r="J7826" s="10">
        <v>1.8431136724893468E-5</v>
      </c>
      <c r="K7826">
        <v>2.6740262163823599E-6</v>
      </c>
      <c r="L7826">
        <v>3.2796793780335942E-7</v>
      </c>
      <c r="M7826">
        <v>1.448502897152013E-5</v>
      </c>
      <c r="N7826">
        <v>6.0817786565325546E-6</v>
      </c>
      <c r="O7826">
        <v>1.414750313750869E-5</v>
      </c>
      <c r="P7826">
        <v>3.4614064458943762E-6</v>
      </c>
      <c r="Q7826">
        <v>0</v>
      </c>
      <c r="R7826">
        <v>4.9024614393860696E-6</v>
      </c>
      <c r="S7826">
        <v>1.8811009099850771E-4</v>
      </c>
      <c r="T7826">
        <v>1.071811898401433E-4</v>
      </c>
    </row>
    <row r="7827" spans="1:20">
      <c r="A7827" s="10">
        <v>7821</v>
      </c>
      <c r="B7827" s="10">
        <v>1.134684149522579E-6</v>
      </c>
      <c r="C7827" s="10">
        <v>2.1488787556856761E-6</v>
      </c>
      <c r="D7827" s="10">
        <v>3.2919580081689959E-6</v>
      </c>
      <c r="E7827" s="10">
        <v>2.3757039358323221E-6</v>
      </c>
      <c r="F7827" s="10">
        <v>0</v>
      </c>
      <c r="G7827" s="10">
        <v>9.8521141676714425E-6</v>
      </c>
      <c r="H7827" s="10">
        <v>7.3621926385805204E-7</v>
      </c>
      <c r="I7827" s="10">
        <v>1.3132730402239661E-5</v>
      </c>
      <c r="J7827" s="10">
        <v>9.5224062346014756E-6</v>
      </c>
      <c r="K7827">
        <v>6.0367757950501652E-7</v>
      </c>
      <c r="L7827">
        <v>0</v>
      </c>
      <c r="M7827">
        <v>5.249922812419275E-6</v>
      </c>
      <c r="N7827">
        <v>4.1933415704414498E-6</v>
      </c>
      <c r="O7827">
        <v>4.2683648386866238E-6</v>
      </c>
      <c r="P7827">
        <v>0</v>
      </c>
      <c r="Q7827">
        <v>0</v>
      </c>
      <c r="R7827">
        <v>4.3503849553503138E-6</v>
      </c>
      <c r="S7827">
        <v>1.9424103446044499E-4</v>
      </c>
      <c r="T7827">
        <v>8.0093240292882902E-5</v>
      </c>
    </row>
    <row r="7828" spans="1:20">
      <c r="A7828" s="10">
        <v>7822</v>
      </c>
      <c r="B7828" s="10">
        <v>9.3464939751478486E-8</v>
      </c>
      <c r="C7828" s="10">
        <v>6.1771942707872916E-7</v>
      </c>
      <c r="D7828" s="10">
        <v>1.3755314120190049E-6</v>
      </c>
      <c r="E7828" s="10">
        <v>0</v>
      </c>
      <c r="F7828" s="10">
        <v>0</v>
      </c>
      <c r="G7828" s="10">
        <v>2.286031528245882E-6</v>
      </c>
      <c r="H7828" s="10">
        <v>8.5095191930521795E-8</v>
      </c>
      <c r="I7828" s="10">
        <v>2.3999565681940251E-6</v>
      </c>
      <c r="J7828" s="10">
        <v>3.6964373254231688E-6</v>
      </c>
      <c r="K7828">
        <v>2.0646953044959851E-8</v>
      </c>
      <c r="L7828">
        <v>0</v>
      </c>
      <c r="M7828">
        <v>1.416402036211795E-6</v>
      </c>
      <c r="N7828">
        <v>9.1543016479824692E-7</v>
      </c>
      <c r="O7828">
        <v>1.15571523659405E-6</v>
      </c>
      <c r="P7828">
        <v>0</v>
      </c>
      <c r="Q7828">
        <v>0</v>
      </c>
      <c r="R7828">
        <v>7.8748812995019744E-7</v>
      </c>
      <c r="S7828">
        <v>1.8627402439468229E-4</v>
      </c>
      <c r="T7828">
        <v>7.8432572291029423E-5</v>
      </c>
    </row>
    <row r="7829" spans="1:20">
      <c r="A7829" s="10">
        <v>7823</v>
      </c>
      <c r="B7829" s="10">
        <v>0</v>
      </c>
      <c r="C7829" s="10">
        <v>1.7168605744105351E-8</v>
      </c>
      <c r="D7829" s="10">
        <v>5.0531733110699035E-7</v>
      </c>
      <c r="E7829" s="10">
        <v>0</v>
      </c>
      <c r="F7829" s="10">
        <v>0</v>
      </c>
      <c r="G7829" s="10">
        <v>2.9627678127212731E-7</v>
      </c>
      <c r="H7829" s="10">
        <v>0</v>
      </c>
      <c r="I7829" s="10">
        <v>1.0017563742428861E-6</v>
      </c>
      <c r="J7829" s="10">
        <v>5.5908874497741568E-7</v>
      </c>
      <c r="K7829">
        <v>2.4088111885786491E-8</v>
      </c>
      <c r="L7829">
        <v>0</v>
      </c>
      <c r="M7829">
        <v>1.8659702149843009E-7</v>
      </c>
      <c r="N7829">
        <v>2.5017033591132011E-8</v>
      </c>
      <c r="O7829">
        <v>7.921448639902437E-8</v>
      </c>
      <c r="P7829">
        <v>0</v>
      </c>
      <c r="Q7829">
        <v>0</v>
      </c>
      <c r="R7829">
        <v>0</v>
      </c>
      <c r="S7829">
        <v>1.8755857771019459E-4</v>
      </c>
      <c r="T7829">
        <v>7.4715676178124986E-5</v>
      </c>
    </row>
    <row r="7830" spans="1:20">
      <c r="A7830" s="10">
        <v>7824</v>
      </c>
      <c r="B7830" s="10">
        <v>0</v>
      </c>
      <c r="C7830" s="10">
        <v>0</v>
      </c>
      <c r="D7830" s="10">
        <v>1.996650131602292E-7</v>
      </c>
      <c r="E7830" s="10">
        <v>0</v>
      </c>
      <c r="F7830" s="10">
        <v>0</v>
      </c>
      <c r="G7830" s="10">
        <v>6.8179482328929616E-10</v>
      </c>
      <c r="H7830" s="10">
        <v>0</v>
      </c>
      <c r="I7830" s="10">
        <v>9.0542431213725517E-8</v>
      </c>
      <c r="J7830" s="10">
        <v>0</v>
      </c>
      <c r="K7830">
        <v>1.7205794204133209E-8</v>
      </c>
      <c r="L7830">
        <v>0</v>
      </c>
      <c r="M7830">
        <v>8.6568958617852162E-8</v>
      </c>
      <c r="N7830">
        <v>8.231641954163609E-10</v>
      </c>
      <c r="O7830">
        <v>2.8578669987983829E-9</v>
      </c>
      <c r="P7830">
        <v>0</v>
      </c>
      <c r="Q7830">
        <v>0</v>
      </c>
      <c r="R7830">
        <v>0</v>
      </c>
      <c r="S7830">
        <v>1.9792938882403591E-4</v>
      </c>
      <c r="T7830">
        <v>9.0486409758728752E-5</v>
      </c>
    </row>
    <row r="7831" spans="1:20">
      <c r="A7831" s="10">
        <v>7825</v>
      </c>
      <c r="B7831" s="10">
        <v>0</v>
      </c>
      <c r="C7831" s="10">
        <v>0</v>
      </c>
      <c r="D7831" s="10">
        <v>2.2555595766207842E-9</v>
      </c>
      <c r="E7831" s="10">
        <v>0</v>
      </c>
      <c r="F7831" s="10">
        <v>0</v>
      </c>
      <c r="G7831" s="10">
        <v>2.107882328669407E-7</v>
      </c>
      <c r="H7831" s="10">
        <v>0</v>
      </c>
      <c r="I7831" s="10">
        <v>5.304272613541801E-9</v>
      </c>
      <c r="J7831" s="10">
        <v>1.2934794160620909E-7</v>
      </c>
      <c r="K7831">
        <v>1.7205794204133209E-8</v>
      </c>
      <c r="L7831">
        <v>0</v>
      </c>
      <c r="M7831">
        <v>3.5453075175254723E-7</v>
      </c>
      <c r="N7831">
        <v>9.0369112757665712E-10</v>
      </c>
      <c r="O7831">
        <v>2.514063450070758E-9</v>
      </c>
      <c r="P7831">
        <v>0</v>
      </c>
      <c r="Q7831">
        <v>0</v>
      </c>
      <c r="R7831">
        <v>0</v>
      </c>
      <c r="S7831">
        <v>2.369131486929192E-4</v>
      </c>
      <c r="T7831">
        <v>1.0464359755397149E-4</v>
      </c>
    </row>
    <row r="7832" spans="1:20">
      <c r="A7832" s="10">
        <v>7826</v>
      </c>
      <c r="B7832" s="10">
        <v>0</v>
      </c>
      <c r="C7832" s="10">
        <v>0</v>
      </c>
      <c r="D7832" s="10">
        <v>2.3995314644901959E-11</v>
      </c>
      <c r="E7832" s="10">
        <v>0</v>
      </c>
      <c r="F7832" s="10">
        <v>0</v>
      </c>
      <c r="G7832" s="10">
        <v>2.85975050879677E-8</v>
      </c>
      <c r="H7832" s="10">
        <v>0</v>
      </c>
      <c r="I7832" s="10">
        <v>0</v>
      </c>
      <c r="J7832" s="10">
        <v>1.7145848481085401E-7</v>
      </c>
      <c r="K7832">
        <v>1.7205794204133209E-8</v>
      </c>
      <c r="L7832">
        <v>0</v>
      </c>
      <c r="M7832">
        <v>1.586379755766611E-7</v>
      </c>
      <c r="N7832">
        <v>9.5737574901685443E-10</v>
      </c>
      <c r="O7832">
        <v>6.4463165386429703E-11</v>
      </c>
      <c r="P7832">
        <v>0</v>
      </c>
      <c r="Q7832">
        <v>0</v>
      </c>
      <c r="R7832">
        <v>0</v>
      </c>
      <c r="S7832">
        <v>2.4908644183906862E-4</v>
      </c>
      <c r="T7832">
        <v>1.044206605918236E-4</v>
      </c>
    </row>
    <row r="7833" spans="1:20">
      <c r="A7833" s="10">
        <v>7827</v>
      </c>
      <c r="B7833" s="10">
        <v>0</v>
      </c>
      <c r="C7833" s="10">
        <v>0</v>
      </c>
      <c r="D7833" s="10">
        <v>0</v>
      </c>
      <c r="E7833" s="10">
        <v>0</v>
      </c>
      <c r="F7833" s="10">
        <v>0</v>
      </c>
      <c r="G7833" s="10">
        <v>0</v>
      </c>
      <c r="H7833" s="10">
        <v>0</v>
      </c>
      <c r="I7833" s="10">
        <v>0</v>
      </c>
      <c r="J7833" s="10">
        <v>9.1644041702777797E-8</v>
      </c>
      <c r="K7833">
        <v>1.7205794204133209E-8</v>
      </c>
      <c r="L7833">
        <v>1.154816682406195E-9</v>
      </c>
      <c r="M7833">
        <v>0</v>
      </c>
      <c r="N7833">
        <v>8.7684881685655831E-10</v>
      </c>
      <c r="O7833">
        <v>0</v>
      </c>
      <c r="P7833">
        <v>0</v>
      </c>
      <c r="Q7833">
        <v>0</v>
      </c>
      <c r="R7833">
        <v>0</v>
      </c>
      <c r="S7833">
        <v>2.57498645510311E-4</v>
      </c>
      <c r="T7833">
        <v>1.014357071398287E-4</v>
      </c>
    </row>
    <row r="7834" spans="1:20">
      <c r="A7834" s="10">
        <v>7828</v>
      </c>
      <c r="B7834" s="10">
        <v>0</v>
      </c>
      <c r="C7834" s="10">
        <v>0</v>
      </c>
      <c r="D7834" s="10">
        <v>0</v>
      </c>
      <c r="E7834" s="10">
        <v>0</v>
      </c>
      <c r="F7834" s="10">
        <v>0</v>
      </c>
      <c r="G7834" s="10">
        <v>0</v>
      </c>
      <c r="H7834" s="10">
        <v>0</v>
      </c>
      <c r="I7834" s="10">
        <v>0</v>
      </c>
      <c r="J7834" s="10">
        <v>0</v>
      </c>
      <c r="K7834">
        <v>2.6054488366258859E-8</v>
      </c>
      <c r="L7834">
        <v>0</v>
      </c>
      <c r="M7834">
        <v>0</v>
      </c>
      <c r="N7834">
        <v>8.9474369066995752E-10</v>
      </c>
      <c r="O7834">
        <v>0</v>
      </c>
      <c r="P7834">
        <v>0</v>
      </c>
      <c r="Q7834">
        <v>0</v>
      </c>
      <c r="R7834">
        <v>0</v>
      </c>
      <c r="S7834">
        <v>2.4845249475641382E-4</v>
      </c>
      <c r="T7834">
        <v>1.042093555953432E-4</v>
      </c>
    </row>
    <row r="7835" spans="1:20">
      <c r="A7835" s="10">
        <v>7829</v>
      </c>
      <c r="B7835" s="10">
        <v>0</v>
      </c>
      <c r="C7835" s="10">
        <v>0</v>
      </c>
      <c r="D7835" s="10">
        <v>0</v>
      </c>
      <c r="E7835" s="10">
        <v>0</v>
      </c>
      <c r="F7835" s="10">
        <v>0</v>
      </c>
      <c r="G7835" s="10">
        <v>1.9772049875389581E-8</v>
      </c>
      <c r="H7835" s="10">
        <v>0</v>
      </c>
      <c r="I7835" s="10">
        <v>0</v>
      </c>
      <c r="J7835" s="10">
        <v>2.4955268748583622E-8</v>
      </c>
      <c r="K7835">
        <v>1.6714200084015121E-8</v>
      </c>
      <c r="L7835">
        <v>0</v>
      </c>
      <c r="M7835">
        <v>0</v>
      </c>
      <c r="N7835">
        <v>8.9474369066995752E-10</v>
      </c>
      <c r="O7835">
        <v>0</v>
      </c>
      <c r="P7835">
        <v>0</v>
      </c>
      <c r="Q7835">
        <v>0</v>
      </c>
      <c r="R7835">
        <v>0</v>
      </c>
      <c r="S7835">
        <v>2.272145415061439E-4</v>
      </c>
      <c r="T7835">
        <v>6.6887333430432758E-5</v>
      </c>
    </row>
    <row r="7836" spans="1:20">
      <c r="A7836" s="10">
        <v>7830</v>
      </c>
      <c r="B7836" s="10">
        <v>2.8187838972668121E-9</v>
      </c>
      <c r="C7836" s="10">
        <v>4.4761007832846094E-9</v>
      </c>
      <c r="D7836" s="10">
        <v>3.599297196735293E-10</v>
      </c>
      <c r="E7836" s="10">
        <v>3.4043782194343881E-9</v>
      </c>
      <c r="F7836" s="10">
        <v>0</v>
      </c>
      <c r="G7836" s="10">
        <v>1.3749528936334139E-9</v>
      </c>
      <c r="H7836" s="10">
        <v>1.446034848182716E-9</v>
      </c>
      <c r="I7836" s="10">
        <v>9.0282417850316602E-10</v>
      </c>
      <c r="J7836" s="10">
        <v>1.391509555811013E-9</v>
      </c>
      <c r="K7836">
        <v>0</v>
      </c>
      <c r="L7836">
        <v>3.4644500472185851E-10</v>
      </c>
      <c r="M7836">
        <v>5.7425511520963293E-9</v>
      </c>
      <c r="N7836">
        <v>4.6302985992170297E-9</v>
      </c>
      <c r="O7836">
        <v>2.4267695802766348E-8</v>
      </c>
      <c r="P7836">
        <v>4.6121881700529777E-8</v>
      </c>
      <c r="Q7836">
        <v>0</v>
      </c>
      <c r="R7836">
        <v>3.283519411099763E-9</v>
      </c>
      <c r="S7836">
        <v>2.171255544764326E-4</v>
      </c>
      <c r="T7836">
        <v>1.0006454644213461E-4</v>
      </c>
    </row>
    <row r="7837" spans="1:20">
      <c r="A7837" s="10">
        <v>7831</v>
      </c>
      <c r="B7837" s="10">
        <v>1.7517011089295611E-5</v>
      </c>
      <c r="C7837" s="10">
        <v>7.4237248326097884E-6</v>
      </c>
      <c r="D7837" s="10">
        <v>8.4492391910058707E-6</v>
      </c>
      <c r="E7837" s="10">
        <v>1.6863530003579399E-5</v>
      </c>
      <c r="F7837" s="10">
        <v>6.2302326846223427E-6</v>
      </c>
      <c r="G7837" s="10">
        <v>1.0788885103874861E-5</v>
      </c>
      <c r="H7837" s="10">
        <v>6.6436654235638521E-6</v>
      </c>
      <c r="I7837" s="10">
        <v>1.232069566764546E-5</v>
      </c>
      <c r="J7837" s="10">
        <v>9.0082204779153039E-6</v>
      </c>
      <c r="K7837">
        <v>7.3869636256605106E-6</v>
      </c>
      <c r="L7837">
        <v>4.2077044992237419E-6</v>
      </c>
      <c r="M7837">
        <v>8.6694729460819247E-6</v>
      </c>
      <c r="N7837">
        <v>4.439516875773928E-6</v>
      </c>
      <c r="O7837">
        <v>8.6403907448589835E-6</v>
      </c>
      <c r="P7837">
        <v>4.9290155951333362E-6</v>
      </c>
      <c r="Q7837">
        <v>8.1787668726007154E-6</v>
      </c>
      <c r="R7837">
        <v>1.6708508527391549E-5</v>
      </c>
      <c r="S7837">
        <v>2.076258471327808E-4</v>
      </c>
      <c r="T7837">
        <v>1.7380687460560889E-4</v>
      </c>
    </row>
    <row r="7838" spans="1:20">
      <c r="A7838" s="10">
        <v>7832</v>
      </c>
      <c r="B7838" s="10">
        <v>1.199137250534929E-4</v>
      </c>
      <c r="C7838" s="10">
        <v>8.2335773820139182E-5</v>
      </c>
      <c r="D7838" s="10">
        <v>1.066404698487064E-4</v>
      </c>
      <c r="E7838" s="10">
        <v>1.5916242211849569E-4</v>
      </c>
      <c r="F7838" s="10">
        <v>1.0982028205958991E-4</v>
      </c>
      <c r="G7838" s="10">
        <v>1.010674938317392E-4</v>
      </c>
      <c r="H7838" s="10">
        <v>9.4442479955725799E-5</v>
      </c>
      <c r="I7838" s="10">
        <v>1.136800049268486E-4</v>
      </c>
      <c r="J7838" s="10">
        <v>8.6503804225365036E-5</v>
      </c>
      <c r="K7838">
        <v>8.8443816527069151E-5</v>
      </c>
      <c r="L7838">
        <v>8.3407284471171279E-5</v>
      </c>
      <c r="M7838">
        <v>9.4364323756676043E-5</v>
      </c>
      <c r="N7838">
        <v>4.2611190760674668E-5</v>
      </c>
      <c r="O7838">
        <v>8.1647616613548984E-5</v>
      </c>
      <c r="P7838">
        <v>9.3427754692297234E-5</v>
      </c>
      <c r="Q7838">
        <v>9.764674580237234E-5</v>
      </c>
      <c r="R7838">
        <v>1.3733481330251751E-4</v>
      </c>
      <c r="S7838">
        <v>2.012550702403393E-4</v>
      </c>
      <c r="T7838">
        <v>1.9662557522136121E-4</v>
      </c>
    </row>
    <row r="7839" spans="1:20">
      <c r="A7839" s="10">
        <v>7833</v>
      </c>
      <c r="B7839" s="10">
        <v>2.8648771955307591E-4</v>
      </c>
      <c r="C7839" s="10">
        <v>2.226712520332918E-4</v>
      </c>
      <c r="D7839" s="10">
        <v>2.7738548216440991E-4</v>
      </c>
      <c r="E7839" s="10">
        <v>3.6165596573567438E-4</v>
      </c>
      <c r="F7839" s="10">
        <v>3.0222308474474162E-4</v>
      </c>
      <c r="G7839" s="10">
        <v>2.485422812561111E-4</v>
      </c>
      <c r="H7839" s="10">
        <v>2.6325621363781497E-4</v>
      </c>
      <c r="I7839" s="10">
        <v>2.7591404295902212E-4</v>
      </c>
      <c r="J7839" s="10">
        <v>2.1141334170767949E-4</v>
      </c>
      <c r="K7839">
        <v>2.3928085709835049E-4</v>
      </c>
      <c r="L7839">
        <v>2.3430283536342121E-4</v>
      </c>
      <c r="M7839">
        <v>2.6846093568083521E-4</v>
      </c>
      <c r="N7839">
        <v>1.788728057106828E-4</v>
      </c>
      <c r="O7839">
        <v>1.9354040389226571E-4</v>
      </c>
      <c r="P7839">
        <v>2.6676937151316797E-4</v>
      </c>
      <c r="Q7839">
        <v>2.3979417886284241E-4</v>
      </c>
      <c r="R7839">
        <v>3.3455254751382779E-4</v>
      </c>
      <c r="S7839">
        <v>1.7995902244670201E-4</v>
      </c>
      <c r="T7839">
        <v>1.484222264126688E-4</v>
      </c>
    </row>
    <row r="7840" spans="1:20">
      <c r="A7840" s="10">
        <v>7834</v>
      </c>
      <c r="B7840" s="10">
        <v>4.2301020767121191E-4</v>
      </c>
      <c r="C7840" s="10">
        <v>3.3311044360860158E-4</v>
      </c>
      <c r="D7840" s="10">
        <v>3.9800869072609642E-4</v>
      </c>
      <c r="E7840" s="10">
        <v>5.1404122542533109E-4</v>
      </c>
      <c r="F7840" s="10">
        <v>4.6390705793000818E-4</v>
      </c>
      <c r="G7840" s="10">
        <v>3.456699555219908E-4</v>
      </c>
      <c r="H7840" s="10">
        <v>3.8495426892777048E-4</v>
      </c>
      <c r="I7840" s="10">
        <v>3.9204900594753782E-4</v>
      </c>
      <c r="J7840" s="10">
        <v>2.9852518258782469E-4</v>
      </c>
      <c r="K7840">
        <v>3.7748497342010221E-4</v>
      </c>
      <c r="L7840">
        <v>3.494643451140521E-4</v>
      </c>
      <c r="M7840">
        <v>3.7005004289931558E-4</v>
      </c>
      <c r="N7840">
        <v>3.5464711178371632E-4</v>
      </c>
      <c r="O7840">
        <v>2.5841000282154382E-4</v>
      </c>
      <c r="P7840">
        <v>4.143195686581887E-4</v>
      </c>
      <c r="Q7840">
        <v>3.7159004397691899E-4</v>
      </c>
      <c r="R7840">
        <v>4.6253637058293992E-4</v>
      </c>
      <c r="S7840">
        <v>1.566761050543561E-4</v>
      </c>
      <c r="T7840">
        <v>9.8297198714088245E-5</v>
      </c>
    </row>
    <row r="7841" spans="1:20">
      <c r="A7841" s="10">
        <v>7835</v>
      </c>
      <c r="B7841" s="10">
        <v>4.9096693343699243E-4</v>
      </c>
      <c r="C7841" s="10">
        <v>4.0112410520055897E-4</v>
      </c>
      <c r="D7841" s="10">
        <v>4.7516604608455057E-4</v>
      </c>
      <c r="E7841" s="10">
        <v>5.9312485095384753E-4</v>
      </c>
      <c r="F7841" s="10">
        <v>5.5542791527887813E-4</v>
      </c>
      <c r="G7841" s="10">
        <v>4.0510599308621141E-4</v>
      </c>
      <c r="H7841" s="10">
        <v>4.5806938718639592E-4</v>
      </c>
      <c r="I7841" s="10">
        <v>4.567062516788443E-4</v>
      </c>
      <c r="J7841" s="10">
        <v>3.4594820175412253E-4</v>
      </c>
      <c r="K7841">
        <v>4.636957973956529E-4</v>
      </c>
      <c r="L7841">
        <v>4.1373109161226489E-4</v>
      </c>
      <c r="M7841">
        <v>4.3931218250687899E-4</v>
      </c>
      <c r="N7841">
        <v>4.1762531291164508E-4</v>
      </c>
      <c r="O7841">
        <v>3.0011030805869062E-4</v>
      </c>
      <c r="P7841">
        <v>4.8163581419112468E-4</v>
      </c>
      <c r="Q7841">
        <v>4.5819715605498152E-4</v>
      </c>
      <c r="R7841">
        <v>5.2494903449971746E-4</v>
      </c>
      <c r="S7841">
        <v>1.2246787948658319E-4</v>
      </c>
      <c r="T7841">
        <v>1.532583151979495E-4</v>
      </c>
    </row>
    <row r="7842" spans="1:20">
      <c r="A7842" s="10">
        <v>7836</v>
      </c>
      <c r="B7842" s="10">
        <v>4.9559459772180665E-4</v>
      </c>
      <c r="C7842" s="10">
        <v>4.2454807273867052E-4</v>
      </c>
      <c r="D7842" s="10">
        <v>5.1665456718411832E-4</v>
      </c>
      <c r="E7842" s="10">
        <v>6.2842954123249221E-4</v>
      </c>
      <c r="F7842" s="10">
        <v>5.7871255125896968E-4</v>
      </c>
      <c r="G7842" s="10">
        <v>4.2493166233670369E-4</v>
      </c>
      <c r="H7842" s="10">
        <v>4.8087525075618108E-4</v>
      </c>
      <c r="I7842" s="10">
        <v>4.8063753207347861E-4</v>
      </c>
      <c r="J7842" s="10">
        <v>3.587846276181422E-4</v>
      </c>
      <c r="K7842">
        <v>4.8598393741062699E-4</v>
      </c>
      <c r="L7842">
        <v>4.5562167701591931E-4</v>
      </c>
      <c r="M7842">
        <v>4.6327408532191849E-4</v>
      </c>
      <c r="N7842">
        <v>3.9335074658246799E-4</v>
      </c>
      <c r="O7842">
        <v>3.4512528562351361E-4</v>
      </c>
      <c r="P7842">
        <v>4.9860576704942577E-4</v>
      </c>
      <c r="Q7842">
        <v>5.0035963358147474E-4</v>
      </c>
      <c r="R7842">
        <v>5.3015223014279381E-4</v>
      </c>
      <c r="S7842">
        <v>1.086830885158058E-4</v>
      </c>
      <c r="T7842">
        <v>2.0187810249005321E-4</v>
      </c>
    </row>
    <row r="7843" spans="1:20">
      <c r="A7843" s="10">
        <v>7837</v>
      </c>
      <c r="B7843" s="10">
        <v>4.5328232716342531E-4</v>
      </c>
      <c r="C7843" s="10">
        <v>4.0816126923939828E-4</v>
      </c>
      <c r="D7843" s="10">
        <v>5.0709463046929768E-4</v>
      </c>
      <c r="E7843" s="10">
        <v>6.1605489093423686E-4</v>
      </c>
      <c r="F7843" s="10">
        <v>5.2684568448463007E-4</v>
      </c>
      <c r="G7843" s="10">
        <v>4.100800707786322E-4</v>
      </c>
      <c r="H7843" s="10">
        <v>4.5221235013487748E-4</v>
      </c>
      <c r="I7843" s="10">
        <v>4.6358187316310591E-4</v>
      </c>
      <c r="J7843" s="10">
        <v>3.4404957356636338E-4</v>
      </c>
      <c r="K7843">
        <v>4.7328931809902249E-4</v>
      </c>
      <c r="L7843">
        <v>4.5162621338771332E-4</v>
      </c>
      <c r="M7843">
        <v>4.5709696302229292E-4</v>
      </c>
      <c r="N7843">
        <v>4.1995230638085891E-4</v>
      </c>
      <c r="O7843">
        <v>3.5350373996529961E-4</v>
      </c>
      <c r="P7843">
        <v>4.6556958743722488E-4</v>
      </c>
      <c r="Q7843">
        <v>4.7177996410459642E-4</v>
      </c>
      <c r="R7843">
        <v>4.7918206093176732E-4</v>
      </c>
      <c r="S7843">
        <v>1.124692943390591E-4</v>
      </c>
      <c r="T7843">
        <v>1.8525948654407869E-4</v>
      </c>
    </row>
    <row r="7844" spans="1:20">
      <c r="A7844" s="10">
        <v>7838</v>
      </c>
      <c r="B7844" s="10">
        <v>3.6532790594016352E-4</v>
      </c>
      <c r="C7844" s="10">
        <v>3.490159480205189E-4</v>
      </c>
      <c r="D7844" s="10">
        <v>4.331098864227974E-4</v>
      </c>
      <c r="E7844" s="10">
        <v>5.1209496770009155E-4</v>
      </c>
      <c r="F7844" s="10">
        <v>4.2493900746665912E-4</v>
      </c>
      <c r="G7844" s="10">
        <v>3.4170468985822639E-4</v>
      </c>
      <c r="H7844" s="10">
        <v>3.6932051734085941E-4</v>
      </c>
      <c r="I7844" s="10">
        <v>3.8480301565036173E-4</v>
      </c>
      <c r="J7844" s="10">
        <v>2.7254565912043939E-4</v>
      </c>
      <c r="K7844">
        <v>3.9767392051320101E-4</v>
      </c>
      <c r="L7844">
        <v>3.8776830086548929E-4</v>
      </c>
      <c r="M7844">
        <v>3.9281625952894769E-4</v>
      </c>
      <c r="N7844">
        <v>3.7918519802466962E-4</v>
      </c>
      <c r="O7844">
        <v>3.3166282368088119E-4</v>
      </c>
      <c r="P7844">
        <v>3.8419006433319743E-4</v>
      </c>
      <c r="Q7844">
        <v>3.9084823395458591E-4</v>
      </c>
      <c r="R7844">
        <v>3.79820050474409E-4</v>
      </c>
      <c r="S7844">
        <v>1.108348925215443E-4</v>
      </c>
      <c r="T7844">
        <v>1.4598972076733141E-4</v>
      </c>
    </row>
    <row r="7845" spans="1:20">
      <c r="A7845" s="10">
        <v>7839</v>
      </c>
      <c r="B7845" s="10">
        <v>2.1877737775347349E-4</v>
      </c>
      <c r="C7845" s="10">
        <v>2.1818349455506131E-4</v>
      </c>
      <c r="D7845" s="10">
        <v>2.8126994627909681E-4</v>
      </c>
      <c r="E7845" s="10">
        <v>2.9392948396252442E-4</v>
      </c>
      <c r="F7845" s="10">
        <v>2.6007320146059369E-4</v>
      </c>
      <c r="G7845" s="10">
        <v>2.1037369498582001E-4</v>
      </c>
      <c r="H7845" s="10">
        <v>2.261930298795844E-4</v>
      </c>
      <c r="I7845" s="10">
        <v>2.3817496235576689E-4</v>
      </c>
      <c r="J7845" s="10">
        <v>1.677562670062769E-4</v>
      </c>
      <c r="K7845">
        <v>2.4631931736240632E-4</v>
      </c>
      <c r="L7845">
        <v>2.5087237608592181E-4</v>
      </c>
      <c r="M7845">
        <v>2.5502563518990852E-4</v>
      </c>
      <c r="N7845">
        <v>2.4948785897696552E-4</v>
      </c>
      <c r="O7845">
        <v>2.7541392441680532E-4</v>
      </c>
      <c r="P7845">
        <v>2.3922704197464729E-4</v>
      </c>
      <c r="Q7845">
        <v>2.4839960513835133E-4</v>
      </c>
      <c r="R7845">
        <v>2.1635204009617679E-4</v>
      </c>
      <c r="S7845">
        <v>1.1168873143321799E-4</v>
      </c>
      <c r="T7845">
        <v>1.65439575068836E-4</v>
      </c>
    </row>
    <row r="7846" spans="1:20">
      <c r="A7846" s="10">
        <v>7840</v>
      </c>
      <c r="B7846" s="10">
        <v>6.1561072004560262E-5</v>
      </c>
      <c r="C7846" s="10">
        <v>1.190168722708611E-4</v>
      </c>
      <c r="D7846" s="10">
        <v>1.2975280250577379E-4</v>
      </c>
      <c r="E7846" s="10">
        <v>1.257621364152916E-4</v>
      </c>
      <c r="F7846" s="10">
        <v>7.0416387745544695E-5</v>
      </c>
      <c r="G7846" s="10">
        <v>7.7706626569578235E-5</v>
      </c>
      <c r="H7846" s="10">
        <v>8.2623270368006668E-5</v>
      </c>
      <c r="I7846" s="10">
        <v>8.5796990876971623E-5</v>
      </c>
      <c r="J7846" s="10">
        <v>7.7777777408030092E-5</v>
      </c>
      <c r="K7846">
        <v>1.000226400845356E-4</v>
      </c>
      <c r="L7846">
        <v>1.4748764355684371E-4</v>
      </c>
      <c r="M7846">
        <v>1.011010881733765E-4</v>
      </c>
      <c r="N7846">
        <v>7.6364676222527819E-5</v>
      </c>
      <c r="O7846">
        <v>1.9730221986331099E-4</v>
      </c>
      <c r="P7846">
        <v>5.8642341553008273E-5</v>
      </c>
      <c r="Q7846">
        <v>1.092775916228878E-4</v>
      </c>
      <c r="R7846">
        <v>4.9882099922782269E-5</v>
      </c>
      <c r="S7846">
        <v>1.1932488243702259E-4</v>
      </c>
      <c r="T7846">
        <v>1.5600725861765621E-4</v>
      </c>
    </row>
    <row r="7847" spans="1:20">
      <c r="A7847" s="10">
        <v>7841</v>
      </c>
      <c r="B7847" s="10">
        <v>1.732548832287233E-5</v>
      </c>
      <c r="C7847" s="10">
        <v>8.8449021604149221E-5</v>
      </c>
      <c r="D7847" s="10">
        <v>7.3026053841546796E-5</v>
      </c>
      <c r="E7847" s="10">
        <v>6.3397228301973114E-5</v>
      </c>
      <c r="F7847" s="10">
        <v>8.404883461079406E-7</v>
      </c>
      <c r="G7847" s="10">
        <v>3.4128612938764837E-5</v>
      </c>
      <c r="H7847" s="10">
        <v>3.5405146449387933E-5</v>
      </c>
      <c r="I7847" s="10">
        <v>3.5715569938085888E-5</v>
      </c>
      <c r="J7847" s="10">
        <v>5.36089177516823E-5</v>
      </c>
      <c r="K7847">
        <v>2.5573524968988321E-5</v>
      </c>
      <c r="L7847">
        <v>9.5549979793752997E-5</v>
      </c>
      <c r="M7847">
        <v>4.3937501588649267E-5</v>
      </c>
      <c r="N7847">
        <v>6.6130841706300564E-6</v>
      </c>
      <c r="O7847">
        <v>1.3865048726665249E-4</v>
      </c>
      <c r="P7847">
        <v>1.215932280038132E-6</v>
      </c>
      <c r="Q7847">
        <v>4.4469250015935557E-5</v>
      </c>
      <c r="R7847">
        <v>2.0523248508979451E-6</v>
      </c>
      <c r="S7847">
        <v>1.262875476037794E-4</v>
      </c>
      <c r="T7847">
        <v>1.4021338051927051E-4</v>
      </c>
    </row>
    <row r="7848" spans="1:20">
      <c r="A7848" s="10">
        <v>7842</v>
      </c>
      <c r="B7848" s="10">
        <v>2.154018222210601E-5</v>
      </c>
      <c r="C7848" s="10">
        <v>9.5267373514678396E-5</v>
      </c>
      <c r="D7848" s="10">
        <v>6.8493523669047575E-5</v>
      </c>
      <c r="E7848" s="10">
        <v>7.8488767941059143E-5</v>
      </c>
      <c r="F7848" s="10">
        <v>0</v>
      </c>
      <c r="G7848" s="10">
        <v>6.083179466933694E-5</v>
      </c>
      <c r="H7848" s="10">
        <v>4.223850497464999E-5</v>
      </c>
      <c r="I7848" s="10">
        <v>4.3339895568727473E-5</v>
      </c>
      <c r="J7848" s="10">
        <v>7.3106756717187447E-5</v>
      </c>
      <c r="K7848">
        <v>2.8074940199944222E-5</v>
      </c>
      <c r="L7848">
        <v>7.7233461264525406E-5</v>
      </c>
      <c r="M7848">
        <v>5.1780912140596617E-5</v>
      </c>
      <c r="N7848">
        <v>5.0677566844593858E-6</v>
      </c>
      <c r="O7848">
        <v>1.3481365309267831E-4</v>
      </c>
      <c r="P7848">
        <v>2.201889440712914E-6</v>
      </c>
      <c r="Q7848">
        <v>4.2389152492875061E-5</v>
      </c>
      <c r="R7848">
        <v>2.1008958943901029E-6</v>
      </c>
      <c r="S7848">
        <v>1.3723494492235501E-4</v>
      </c>
      <c r="T7848">
        <v>1.204636000810825E-4</v>
      </c>
    </row>
    <row r="7849" spans="1:20">
      <c r="A7849" s="10">
        <v>7843</v>
      </c>
      <c r="B7849" s="10">
        <v>1.830080609595755E-5</v>
      </c>
      <c r="C7849" s="10">
        <v>7.7362030925945041E-5</v>
      </c>
      <c r="D7849" s="10">
        <v>4.0578282833827942E-5</v>
      </c>
      <c r="E7849" s="10">
        <v>5.386973081655292E-5</v>
      </c>
      <c r="F7849" s="10">
        <v>0</v>
      </c>
      <c r="G7849" s="10">
        <v>6.2349592100884743E-5</v>
      </c>
      <c r="H7849" s="10">
        <v>4.0117692758291083E-5</v>
      </c>
      <c r="I7849" s="10">
        <v>3.7341225488791078E-5</v>
      </c>
      <c r="J7849" s="10">
        <v>7.5687794858779933E-5</v>
      </c>
      <c r="K7849">
        <v>2.0988119364321802E-5</v>
      </c>
      <c r="L7849">
        <v>3.8599531081299117E-5</v>
      </c>
      <c r="M7849">
        <v>4.9555934675781978E-5</v>
      </c>
      <c r="N7849">
        <v>7.2784088684345567E-6</v>
      </c>
      <c r="O7849">
        <v>9.9039413074940665E-5</v>
      </c>
      <c r="P7849">
        <v>7.3360069596756207E-6</v>
      </c>
      <c r="Q7849">
        <v>4.0921173350824428E-5</v>
      </c>
      <c r="R7849">
        <v>4.7154677915675084E-6</v>
      </c>
      <c r="S7849">
        <v>1.4889015733996979E-4</v>
      </c>
      <c r="T7849">
        <v>1.2598000416308821E-4</v>
      </c>
    </row>
    <row r="7850" spans="1:20">
      <c r="A7850" s="10">
        <v>7844</v>
      </c>
      <c r="B7850" s="10">
        <v>1.314141779080325E-5</v>
      </c>
      <c r="C7850" s="10">
        <v>3.6587290853239782E-5</v>
      </c>
      <c r="D7850" s="10">
        <v>2.1163433201608459E-5</v>
      </c>
      <c r="E7850" s="10">
        <v>3.3224155135459518E-5</v>
      </c>
      <c r="F7850" s="10">
        <v>0</v>
      </c>
      <c r="G7850" s="10">
        <v>4.6828205308413838E-5</v>
      </c>
      <c r="H7850" s="10">
        <v>2.7955076981236651E-5</v>
      </c>
      <c r="I7850" s="10">
        <v>2.8467724878917501E-5</v>
      </c>
      <c r="J7850" s="10">
        <v>4.4470968758421138E-5</v>
      </c>
      <c r="K7850">
        <v>1.2058803766496791E-5</v>
      </c>
      <c r="L7850">
        <v>1.1432959424783399E-5</v>
      </c>
      <c r="M7850">
        <v>3.2544132052743271E-5</v>
      </c>
      <c r="N7850">
        <v>6.1560602777319754E-6</v>
      </c>
      <c r="O7850">
        <v>2.5851619165090222E-5</v>
      </c>
      <c r="P7850">
        <v>7.4719260609541958E-6</v>
      </c>
      <c r="Q7850">
        <v>1.7397375000182751E-5</v>
      </c>
      <c r="R7850">
        <v>4.9019049106723246E-6</v>
      </c>
      <c r="S7850">
        <v>1.5390236723651871E-4</v>
      </c>
      <c r="T7850">
        <v>1.3815050324445709E-4</v>
      </c>
    </row>
    <row r="7851" spans="1:20">
      <c r="A7851" s="10">
        <v>7845</v>
      </c>
      <c r="B7851" s="10">
        <v>1.139307944161078E-6</v>
      </c>
      <c r="C7851" s="10">
        <v>1.3255792900096471E-5</v>
      </c>
      <c r="D7851" s="10">
        <v>1.047290804689832E-5</v>
      </c>
      <c r="E7851" s="10">
        <v>1.208830298565648E-5</v>
      </c>
      <c r="F7851" s="10">
        <v>0</v>
      </c>
      <c r="G7851" s="10">
        <v>2.656917117030557E-5</v>
      </c>
      <c r="H7851" s="10">
        <v>1.0566778802920571E-5</v>
      </c>
      <c r="I7851" s="10">
        <v>1.7365747958536741E-5</v>
      </c>
      <c r="J7851" s="10">
        <v>1.8532298644828121E-5</v>
      </c>
      <c r="K7851">
        <v>8.0147047373453085E-6</v>
      </c>
      <c r="L7851">
        <v>0</v>
      </c>
      <c r="M7851">
        <v>2.0695168248449519E-5</v>
      </c>
      <c r="N7851">
        <v>3.8969487754701197E-6</v>
      </c>
      <c r="O7851">
        <v>7.6787413304677363E-6</v>
      </c>
      <c r="P7851">
        <v>7.4773628250053379E-6</v>
      </c>
      <c r="Q7851">
        <v>0</v>
      </c>
      <c r="R7851">
        <v>4.3470457830678387E-6</v>
      </c>
      <c r="S7851">
        <v>1.3535894700634959E-4</v>
      </c>
      <c r="T7851">
        <v>1.3382649234299079E-4</v>
      </c>
    </row>
    <row r="7852" spans="1:20">
      <c r="A7852" s="10">
        <v>7846</v>
      </c>
      <c r="B7852" s="10">
        <v>9.4453986732975615E-8</v>
      </c>
      <c r="C7852" s="10">
        <v>5.8151118794412009E-6</v>
      </c>
      <c r="D7852" s="10">
        <v>4.2112832995647316E-6</v>
      </c>
      <c r="E7852" s="10">
        <v>3.9762217500772194E-6</v>
      </c>
      <c r="F7852" s="10">
        <v>0</v>
      </c>
      <c r="G7852" s="10">
        <v>8.6863965298074765E-6</v>
      </c>
      <c r="H7852" s="10">
        <v>3.7683813997300621E-6</v>
      </c>
      <c r="I7852" s="10">
        <v>5.5674812522832713E-6</v>
      </c>
      <c r="J7852" s="10">
        <v>8.1910426468645402E-6</v>
      </c>
      <c r="K7852">
        <v>4.0708909086979169E-6</v>
      </c>
      <c r="L7852">
        <v>0</v>
      </c>
      <c r="M7852">
        <v>8.9696028956781529E-6</v>
      </c>
      <c r="N7852">
        <v>1.001925037375312E-6</v>
      </c>
      <c r="O7852">
        <v>3.3810017017006068E-6</v>
      </c>
      <c r="P7852">
        <v>3.196817262072084E-6</v>
      </c>
      <c r="Q7852">
        <v>0</v>
      </c>
      <c r="R7852">
        <v>1.7586307354364831E-6</v>
      </c>
      <c r="S7852">
        <v>1.117256108174119E-4</v>
      </c>
      <c r="T7852">
        <v>1.223967209605309E-4</v>
      </c>
    </row>
    <row r="7853" spans="1:20">
      <c r="A7853" s="10">
        <v>7847</v>
      </c>
      <c r="B7853" s="10">
        <v>0</v>
      </c>
      <c r="C7853" s="10">
        <v>1.3188993008563539E-6</v>
      </c>
      <c r="D7853" s="10">
        <v>1.0751100726648319E-6</v>
      </c>
      <c r="E7853" s="10">
        <v>4.9685519959312691E-8</v>
      </c>
      <c r="F7853" s="10">
        <v>0</v>
      </c>
      <c r="G7853" s="10">
        <v>1.4816689344742619E-6</v>
      </c>
      <c r="H7853" s="10">
        <v>1.2426481715244869E-6</v>
      </c>
      <c r="I7853" s="10">
        <v>1.533685935030095E-6</v>
      </c>
      <c r="J7853" s="10">
        <v>2.2841870899246531E-6</v>
      </c>
      <c r="K7853">
        <v>5.9630366770324527E-7</v>
      </c>
      <c r="L7853">
        <v>0</v>
      </c>
      <c r="M7853">
        <v>2.460187873636409E-6</v>
      </c>
      <c r="N7853">
        <v>3.7793973493899011E-8</v>
      </c>
      <c r="O7853">
        <v>8.5467279143246826E-7</v>
      </c>
      <c r="P7853">
        <v>1.1417204507400299E-7</v>
      </c>
      <c r="Q7853">
        <v>0</v>
      </c>
      <c r="R7853">
        <v>0</v>
      </c>
      <c r="S7853">
        <v>1.075346418339086E-4</v>
      </c>
      <c r="T7853">
        <v>9.527249683251616E-5</v>
      </c>
    </row>
    <row r="7854" spans="1:20">
      <c r="A7854" s="10">
        <v>7848</v>
      </c>
      <c r="B7854" s="10">
        <v>0</v>
      </c>
      <c r="C7854" s="10">
        <v>4.607493174183374E-8</v>
      </c>
      <c r="D7854" s="10">
        <v>4.120475430822564E-7</v>
      </c>
      <c r="E7854" s="10">
        <v>0</v>
      </c>
      <c r="F7854" s="10">
        <v>0</v>
      </c>
      <c r="G7854" s="10">
        <v>8.4845578009334616E-8</v>
      </c>
      <c r="H7854" s="10">
        <v>2.4753449562551391E-8</v>
      </c>
      <c r="I7854" s="10">
        <v>2.1136197407773319E-7</v>
      </c>
      <c r="J7854" s="10">
        <v>6.986886126167422E-8</v>
      </c>
      <c r="K7854">
        <v>1.8188982444369392E-8</v>
      </c>
      <c r="L7854">
        <v>0</v>
      </c>
      <c r="M7854">
        <v>2.7102329071765631E-7</v>
      </c>
      <c r="N7854">
        <v>8.5895394304315921E-10</v>
      </c>
      <c r="O7854">
        <v>1.5013900972935389E-7</v>
      </c>
      <c r="P7854">
        <v>0</v>
      </c>
      <c r="Q7854">
        <v>0</v>
      </c>
      <c r="R7854">
        <v>0</v>
      </c>
      <c r="S7854">
        <v>1.0515946777011281E-4</v>
      </c>
      <c r="T7854">
        <v>9.2319079414365812E-5</v>
      </c>
    </row>
    <row r="7855" spans="1:20">
      <c r="A7855" s="10">
        <v>7849</v>
      </c>
      <c r="B7855" s="10">
        <v>0</v>
      </c>
      <c r="C7855" s="10">
        <v>0</v>
      </c>
      <c r="D7855" s="10">
        <v>1.5714531560946289E-7</v>
      </c>
      <c r="E7855" s="10">
        <v>0</v>
      </c>
      <c r="F7855" s="10">
        <v>0</v>
      </c>
      <c r="G7855" s="10">
        <v>2.4749152085401452E-7</v>
      </c>
      <c r="H7855" s="10">
        <v>0</v>
      </c>
      <c r="I7855" s="10">
        <v>1.160237408277989E-8</v>
      </c>
      <c r="J7855" s="10">
        <v>2.3564937439644592E-10</v>
      </c>
      <c r="K7855">
        <v>1.8188982444369392E-8</v>
      </c>
      <c r="L7855">
        <v>0</v>
      </c>
      <c r="M7855">
        <v>3.6174483163736822E-7</v>
      </c>
      <c r="N7855">
        <v>1.538959147952327E-9</v>
      </c>
      <c r="O7855">
        <v>2.8836522649529549E-8</v>
      </c>
      <c r="P7855">
        <v>0</v>
      </c>
      <c r="Q7855">
        <v>0</v>
      </c>
      <c r="R7855">
        <v>0</v>
      </c>
      <c r="S7855">
        <v>9.9791143815190002E-5</v>
      </c>
      <c r="T7855">
        <v>9.8221897612965151E-5</v>
      </c>
    </row>
    <row r="7856" spans="1:20">
      <c r="A7856" s="10">
        <v>7850</v>
      </c>
      <c r="B7856" s="10">
        <v>0</v>
      </c>
      <c r="C7856" s="10">
        <v>0</v>
      </c>
      <c r="D7856" s="10">
        <v>2.5674986670045091E-9</v>
      </c>
      <c r="E7856" s="10">
        <v>0</v>
      </c>
      <c r="F7856" s="10">
        <v>0</v>
      </c>
      <c r="G7856" s="10">
        <v>2.8067220225409361E-7</v>
      </c>
      <c r="H7856" s="10">
        <v>0</v>
      </c>
      <c r="I7856" s="10">
        <v>0</v>
      </c>
      <c r="J7856" s="10">
        <v>1.567775287859555E-7</v>
      </c>
      <c r="K7856">
        <v>2.507130012602268E-8</v>
      </c>
      <c r="L7856">
        <v>0</v>
      </c>
      <c r="M7856">
        <v>4.3313192064686561E-7</v>
      </c>
      <c r="N7856">
        <v>1.0915873026173481E-9</v>
      </c>
      <c r="O7856">
        <v>5.0990363820665894E-9</v>
      </c>
      <c r="P7856">
        <v>0</v>
      </c>
      <c r="Q7856">
        <v>0</v>
      </c>
      <c r="R7856">
        <v>0</v>
      </c>
      <c r="S7856">
        <v>9.3032291644590598E-5</v>
      </c>
      <c r="T7856">
        <v>7.4492858629530314E-5</v>
      </c>
    </row>
    <row r="7857" spans="1:20">
      <c r="A7857" s="10">
        <v>7851</v>
      </c>
      <c r="B7857" s="10">
        <v>0</v>
      </c>
      <c r="C7857" s="10">
        <v>0</v>
      </c>
      <c r="D7857" s="10">
        <v>1.4397188786941181E-10</v>
      </c>
      <c r="E7857" s="10">
        <v>0</v>
      </c>
      <c r="F7857" s="10">
        <v>0</v>
      </c>
      <c r="G7857" s="10">
        <v>2.5491550892983118E-7</v>
      </c>
      <c r="H7857" s="10">
        <v>0</v>
      </c>
      <c r="I7857" s="10">
        <v>0</v>
      </c>
      <c r="J7857" s="10">
        <v>1.8913218789058751E-7</v>
      </c>
      <c r="K7857">
        <v>1.6714200084015121E-8</v>
      </c>
      <c r="L7857">
        <v>0</v>
      </c>
      <c r="M7857">
        <v>4.2961460806620662E-7</v>
      </c>
      <c r="N7857">
        <v>1.1810616716843441E-9</v>
      </c>
      <c r="O7857">
        <v>0</v>
      </c>
      <c r="P7857">
        <v>0</v>
      </c>
      <c r="Q7857">
        <v>0</v>
      </c>
      <c r="R7857">
        <v>0</v>
      </c>
      <c r="S7857">
        <v>8.5280059465681169E-5</v>
      </c>
      <c r="T7857">
        <v>6.21880600098828E-5</v>
      </c>
    </row>
    <row r="7858" spans="1:20">
      <c r="A7858" s="10">
        <v>7852</v>
      </c>
      <c r="B7858" s="10">
        <v>0</v>
      </c>
      <c r="C7858" s="10">
        <v>0</v>
      </c>
      <c r="D7858" s="10">
        <v>0</v>
      </c>
      <c r="E7858" s="10">
        <v>0</v>
      </c>
      <c r="F7858" s="10">
        <v>0</v>
      </c>
      <c r="G7858" s="10">
        <v>3.1817091753500478E-8</v>
      </c>
      <c r="H7858" s="10">
        <v>0</v>
      </c>
      <c r="I7858" s="10">
        <v>0</v>
      </c>
      <c r="J7858" s="10">
        <v>1.8882584370387211E-7</v>
      </c>
      <c r="K7858">
        <v>1.76973883242513E-8</v>
      </c>
      <c r="L7858">
        <v>0</v>
      </c>
      <c r="M7858">
        <v>2.874864670518225E-8</v>
      </c>
      <c r="N7858">
        <v>8.9474369066995752E-10</v>
      </c>
      <c r="O7858">
        <v>0</v>
      </c>
      <c r="P7858">
        <v>0</v>
      </c>
      <c r="Q7858">
        <v>0</v>
      </c>
      <c r="R7858">
        <v>0</v>
      </c>
      <c r="S7858">
        <v>8.87853419161183E-5</v>
      </c>
      <c r="T7858">
        <v>6.2591170312381085E-5</v>
      </c>
    </row>
    <row r="7859" spans="1:20">
      <c r="A7859" s="10">
        <v>7853</v>
      </c>
      <c r="B7859" s="10">
        <v>0</v>
      </c>
      <c r="C7859" s="10">
        <v>0</v>
      </c>
      <c r="D7859" s="10">
        <v>0</v>
      </c>
      <c r="E7859" s="10">
        <v>0</v>
      </c>
      <c r="F7859" s="10">
        <v>0</v>
      </c>
      <c r="G7859" s="10">
        <v>0</v>
      </c>
      <c r="H7859" s="10">
        <v>0</v>
      </c>
      <c r="I7859" s="10">
        <v>0</v>
      </c>
      <c r="J7859" s="10">
        <v>1.8868445407923419E-7</v>
      </c>
      <c r="K7859">
        <v>2.5562894246140771E-8</v>
      </c>
      <c r="L7859">
        <v>0</v>
      </c>
      <c r="M7859">
        <v>0</v>
      </c>
      <c r="N7859">
        <v>8.9474369066995752E-10</v>
      </c>
      <c r="O7859">
        <v>0</v>
      </c>
      <c r="P7859">
        <v>0</v>
      </c>
      <c r="Q7859">
        <v>0</v>
      </c>
      <c r="R7859">
        <v>0</v>
      </c>
      <c r="S7859">
        <v>8.8470611466690146E-5</v>
      </c>
      <c r="T7859">
        <v>5.5685698927577482E-5</v>
      </c>
    </row>
    <row r="7860" spans="1:20">
      <c r="A7860" s="10">
        <v>7854</v>
      </c>
      <c r="B7860" s="10">
        <v>4.6979731621113534E-9</v>
      </c>
      <c r="C7860" s="10">
        <v>1.383999850800329E-9</v>
      </c>
      <c r="D7860" s="10">
        <v>5.9748333465805869E-10</v>
      </c>
      <c r="E7860" s="10">
        <v>3.4963884415812639E-9</v>
      </c>
      <c r="F7860" s="10">
        <v>0</v>
      </c>
      <c r="G7860" s="10">
        <v>1.51320573280041E-9</v>
      </c>
      <c r="H7860" s="10">
        <v>1.4085296215727899E-9</v>
      </c>
      <c r="I7860" s="10">
        <v>9.5482685118494835E-10</v>
      </c>
      <c r="J7860" s="10">
        <v>4.0119305990994903E-8</v>
      </c>
      <c r="K7860">
        <v>1.7205794204133209E-8</v>
      </c>
      <c r="L7860">
        <v>3.4644500472185851E-10</v>
      </c>
      <c r="M7860">
        <v>6.6757157143119832E-9</v>
      </c>
      <c r="N7860">
        <v>8.2137470803502092E-9</v>
      </c>
      <c r="O7860">
        <v>2.2454937872795449E-8</v>
      </c>
      <c r="P7860">
        <v>4.6121881700529777E-8</v>
      </c>
      <c r="Q7860">
        <v>0</v>
      </c>
      <c r="R7860">
        <v>3.283519411099763E-9</v>
      </c>
      <c r="S7860">
        <v>7.6681052076620908E-5</v>
      </c>
      <c r="T7860">
        <v>6.806509845069476E-5</v>
      </c>
    </row>
    <row r="7861" spans="1:20">
      <c r="A7861" s="10">
        <v>7855</v>
      </c>
      <c r="B7861" s="10">
        <v>1.721176646463106E-5</v>
      </c>
      <c r="C7861" s="10">
        <v>5.5222535692401246E-6</v>
      </c>
      <c r="D7861" s="10">
        <v>6.7835132427343504E-6</v>
      </c>
      <c r="E7861" s="10">
        <v>1.782397870745956E-5</v>
      </c>
      <c r="F7861" s="10">
        <v>5.3313569736250273E-6</v>
      </c>
      <c r="G7861" s="10">
        <v>1.1110637338106639E-5</v>
      </c>
      <c r="H7861" s="10">
        <v>5.6064729670322426E-6</v>
      </c>
      <c r="I7861" s="10">
        <v>1.1038994461169681E-5</v>
      </c>
      <c r="J7861" s="10">
        <v>4.8859011076266688E-6</v>
      </c>
      <c r="K7861">
        <v>9.7553289080064441E-6</v>
      </c>
      <c r="L7861">
        <v>4.5983645476732278E-6</v>
      </c>
      <c r="M7861">
        <v>4.8727394909189433E-6</v>
      </c>
      <c r="N7861">
        <v>1.127577920202702E-5</v>
      </c>
      <c r="O7861">
        <v>8.1841690762243972E-6</v>
      </c>
      <c r="P7861">
        <v>5.365678361174304E-6</v>
      </c>
      <c r="Q7861">
        <v>4.896324528432086E-6</v>
      </c>
      <c r="R7861">
        <v>2.2533611094860969E-5</v>
      </c>
      <c r="S7861">
        <v>7.0231977445499457E-5</v>
      </c>
      <c r="T7861">
        <v>5.6096112454436841E-5</v>
      </c>
    </row>
    <row r="7862" spans="1:20">
      <c r="A7862" s="10">
        <v>7856</v>
      </c>
      <c r="B7862" s="10">
        <v>1.227448720380285E-4</v>
      </c>
      <c r="C7862" s="10">
        <v>7.0263948994938759E-5</v>
      </c>
      <c r="D7862" s="10">
        <v>8.0255930326837062E-5</v>
      </c>
      <c r="E7862" s="10">
        <v>1.0405636144823301E-4</v>
      </c>
      <c r="F7862" s="10">
        <v>9.5052958645870528E-5</v>
      </c>
      <c r="G7862" s="10">
        <v>7.7707158748315308E-5</v>
      </c>
      <c r="H7862" s="10">
        <v>7.9620737361156495E-5</v>
      </c>
      <c r="I7862" s="10">
        <v>8.8092955100470266E-5</v>
      </c>
      <c r="J7862" s="10">
        <v>6.6754583933228748E-5</v>
      </c>
      <c r="K7862">
        <v>8.2792303043955533E-5</v>
      </c>
      <c r="L7862">
        <v>6.68901435556349E-5</v>
      </c>
      <c r="M7862">
        <v>6.8866588197838961E-5</v>
      </c>
      <c r="N7862">
        <v>1.2318372353316591E-4</v>
      </c>
      <c r="O7862">
        <v>8.0377366716451103E-5</v>
      </c>
      <c r="P7862">
        <v>8.6323082042997728E-5</v>
      </c>
      <c r="Q7862">
        <v>7.9555676409133626E-5</v>
      </c>
      <c r="R7862">
        <v>1.3649062880985441E-4</v>
      </c>
      <c r="S7862">
        <v>7.4087241366449123E-5</v>
      </c>
      <c r="T7862">
        <v>5.0562138296432088E-5</v>
      </c>
    </row>
    <row r="7863" spans="1:20">
      <c r="A7863" s="10">
        <v>7857</v>
      </c>
      <c r="B7863" s="10">
        <v>2.5462568849347487E-4</v>
      </c>
      <c r="C7863" s="10">
        <v>2.070124368352869E-4</v>
      </c>
      <c r="D7863" s="10">
        <v>2.378757700801232E-4</v>
      </c>
      <c r="E7863" s="10">
        <v>2.4401537610756549E-4</v>
      </c>
      <c r="F7863" s="10">
        <v>2.8826427033796359E-4</v>
      </c>
      <c r="G7863" s="10">
        <v>1.8829554703482301E-4</v>
      </c>
      <c r="H7863" s="10">
        <v>2.3543613671976081E-4</v>
      </c>
      <c r="I7863" s="10">
        <v>1.8889055893521979E-4</v>
      </c>
      <c r="J7863" s="10">
        <v>1.9481618158643249E-4</v>
      </c>
      <c r="K7863">
        <v>2.2849080859646651E-4</v>
      </c>
      <c r="L7863">
        <v>2.1049060198345671E-4</v>
      </c>
      <c r="M7863">
        <v>2.392180186252558E-4</v>
      </c>
      <c r="N7863">
        <v>2.9323936254479219E-4</v>
      </c>
      <c r="O7863">
        <v>2.1911556901224491E-4</v>
      </c>
      <c r="P7863">
        <v>2.4528903389167168E-4</v>
      </c>
      <c r="Q7863">
        <v>2.0748198533717719E-4</v>
      </c>
      <c r="R7863">
        <v>1.9542146822160679E-4</v>
      </c>
      <c r="S7863">
        <v>7.8964184201909312E-5</v>
      </c>
      <c r="T7863">
        <v>3.6812639227878277E-5</v>
      </c>
    </row>
    <row r="7864" spans="1:20">
      <c r="A7864" s="10">
        <v>7858</v>
      </c>
      <c r="B7864" s="10">
        <v>3.2428941044462139E-4</v>
      </c>
      <c r="C7864" s="10">
        <v>3.0212595861971549E-4</v>
      </c>
      <c r="D7864" s="10">
        <v>3.5572615746633452E-4</v>
      </c>
      <c r="E7864" s="10">
        <v>4.6271068920808781E-4</v>
      </c>
      <c r="F7864" s="10">
        <v>4.556196177563208E-4</v>
      </c>
      <c r="G7864" s="10">
        <v>2.8236610160687351E-4</v>
      </c>
      <c r="H7864" s="10">
        <v>3.4918001687432468E-4</v>
      </c>
      <c r="I7864" s="10">
        <v>2.8077841051916182E-4</v>
      </c>
      <c r="J7864" s="10">
        <v>2.6887371047800362E-4</v>
      </c>
      <c r="K7864">
        <v>3.806712161299416E-4</v>
      </c>
      <c r="L7864">
        <v>3.1706586204268658E-4</v>
      </c>
      <c r="M7864">
        <v>3.562114125336741E-4</v>
      </c>
      <c r="N7864">
        <v>3.8963363905196333E-4</v>
      </c>
      <c r="O7864">
        <v>3.1237537449356912E-4</v>
      </c>
      <c r="P7864">
        <v>3.6626333161462928E-4</v>
      </c>
      <c r="Q7864">
        <v>3.2703971077699103E-4</v>
      </c>
      <c r="R7864">
        <v>2.7510289812190378E-4</v>
      </c>
      <c r="S7864">
        <v>8.2997527703237991E-5</v>
      </c>
      <c r="T7864">
        <v>3.7661194651458388E-5</v>
      </c>
    </row>
    <row r="7865" spans="1:20">
      <c r="A7865" s="10">
        <v>7859</v>
      </c>
      <c r="B7865" s="10">
        <v>4.3893124309881472E-4</v>
      </c>
      <c r="C7865" s="10">
        <v>3.3282704336067199E-4</v>
      </c>
      <c r="D7865" s="10">
        <v>4.1915741899900761E-4</v>
      </c>
      <c r="E7865" s="10">
        <v>5.2941481089913069E-4</v>
      </c>
      <c r="F7865" s="10">
        <v>5.44153081123575E-4</v>
      </c>
      <c r="G7865" s="10">
        <v>3.3632984654011552E-4</v>
      </c>
      <c r="H7865" s="10">
        <v>4.2048081354482372E-4</v>
      </c>
      <c r="I7865" s="10">
        <v>4.0595302410128821E-4</v>
      </c>
      <c r="J7865" s="10">
        <v>3.0375343392832771E-4</v>
      </c>
      <c r="K7865">
        <v>4.0747531179026252E-4</v>
      </c>
      <c r="L7865">
        <v>3.6158971818639772E-4</v>
      </c>
      <c r="M7865">
        <v>3.8754674654163733E-4</v>
      </c>
      <c r="N7865">
        <v>4.3013141389924641E-4</v>
      </c>
      <c r="O7865">
        <v>3.658192480213035E-4</v>
      </c>
      <c r="P7865">
        <v>4.4127078602524902E-4</v>
      </c>
      <c r="Q7865">
        <v>3.5269901089925621E-4</v>
      </c>
      <c r="R7865">
        <v>3.5889288733821081E-4</v>
      </c>
      <c r="S7865">
        <v>6.7853144743129323E-5</v>
      </c>
      <c r="T7865">
        <v>3.2521521332452837E-5</v>
      </c>
    </row>
    <row r="7866" spans="1:20">
      <c r="A7866" s="10">
        <v>7860</v>
      </c>
      <c r="B7866" s="10">
        <v>4.4502233220517022E-4</v>
      </c>
      <c r="C7866" s="10">
        <v>3.3873595407810271E-4</v>
      </c>
      <c r="D7866" s="10">
        <v>4.6644192616709858E-4</v>
      </c>
      <c r="E7866" s="10">
        <v>5.6811251613477453E-4</v>
      </c>
      <c r="F7866" s="10">
        <v>5.3137950793879759E-4</v>
      </c>
      <c r="G7866" s="10">
        <v>3.2320942862597551E-4</v>
      </c>
      <c r="H7866" s="10">
        <v>4.4845405972472922E-4</v>
      </c>
      <c r="I7866" s="10">
        <v>4.2912737237110928E-4</v>
      </c>
      <c r="J7866" s="10">
        <v>3.0353128844133099E-4</v>
      </c>
      <c r="K7866">
        <v>4.8867920049299851E-4</v>
      </c>
      <c r="L7866">
        <v>4.0879061262242877E-4</v>
      </c>
      <c r="M7866">
        <v>4.3185500069177019E-4</v>
      </c>
      <c r="N7866">
        <v>4.6225141725280561E-4</v>
      </c>
      <c r="O7866">
        <v>3.965766980609189E-4</v>
      </c>
      <c r="P7866">
        <v>4.8285931263446728E-4</v>
      </c>
      <c r="Q7866">
        <v>3.7178727895167209E-4</v>
      </c>
      <c r="R7866">
        <v>3.5766383541355678E-4</v>
      </c>
      <c r="S7866">
        <v>4.8875882676403772E-5</v>
      </c>
      <c r="T7866">
        <v>3.3815855692275101E-5</v>
      </c>
    </row>
    <row r="7867" spans="1:20">
      <c r="A7867" s="10">
        <v>7861</v>
      </c>
      <c r="B7867" s="10">
        <v>4.2254008891473181E-4</v>
      </c>
      <c r="C7867" s="10">
        <v>3.5830884129719592E-4</v>
      </c>
      <c r="D7867" s="10">
        <v>4.6202742234862612E-4</v>
      </c>
      <c r="E7867" s="10">
        <v>4.5956965574571549E-4</v>
      </c>
      <c r="F7867" s="10">
        <v>4.6172065168218499E-4</v>
      </c>
      <c r="G7867" s="10">
        <v>2.8503702619854851E-4</v>
      </c>
      <c r="H7867" s="10">
        <v>4.2563751549985491E-4</v>
      </c>
      <c r="I7867" s="10">
        <v>3.9286958356563858E-4</v>
      </c>
      <c r="J7867" s="10">
        <v>2.609514577553037E-4</v>
      </c>
      <c r="K7867">
        <v>4.663259734165208E-4</v>
      </c>
      <c r="L7867">
        <v>4.0743072936764432E-4</v>
      </c>
      <c r="M7867">
        <v>4.3246656623854331E-4</v>
      </c>
      <c r="N7867">
        <v>4.5889914817274932E-4</v>
      </c>
      <c r="O7867">
        <v>4.210364016993331E-4</v>
      </c>
      <c r="P7867">
        <v>4.4882236067955239E-4</v>
      </c>
      <c r="Q7867">
        <v>4.400782289075496E-4</v>
      </c>
      <c r="R7867">
        <v>3.0721019441497558E-4</v>
      </c>
      <c r="S7867">
        <v>4.9827432729211902E-5</v>
      </c>
      <c r="T7867">
        <v>3.1216960830158438E-5</v>
      </c>
    </row>
    <row r="7868" spans="1:20">
      <c r="A7868" s="10">
        <v>7862</v>
      </c>
      <c r="B7868" s="10">
        <v>3.1210658316982882E-4</v>
      </c>
      <c r="C7868" s="10">
        <v>3.2096244842452402E-4</v>
      </c>
      <c r="D7868" s="10">
        <v>3.9508415437471589E-4</v>
      </c>
      <c r="E7868" s="10">
        <v>4.0173909188873943E-4</v>
      </c>
      <c r="F7868" s="10">
        <v>4.2775402501032852E-4</v>
      </c>
      <c r="G7868" s="10">
        <v>2.3912407173029069E-4</v>
      </c>
      <c r="H7868" s="10">
        <v>3.5011380950471639E-4</v>
      </c>
      <c r="I7868" s="10">
        <v>3.3362465900103861E-4</v>
      </c>
      <c r="J7868" s="10">
        <v>2.330679097294857E-4</v>
      </c>
      <c r="K7868">
        <v>3.8618215827440741E-4</v>
      </c>
      <c r="L7868">
        <v>3.5874007810568367E-4</v>
      </c>
      <c r="M7868">
        <v>3.724179237495501E-4</v>
      </c>
      <c r="N7868">
        <v>3.7824554714816492E-4</v>
      </c>
      <c r="O7868">
        <v>3.8582905478695147E-4</v>
      </c>
      <c r="P7868">
        <v>3.490981083141581E-4</v>
      </c>
      <c r="Q7868">
        <v>3.709064136514859E-4</v>
      </c>
      <c r="R7868">
        <v>1.900972693229442E-4</v>
      </c>
      <c r="S7868">
        <v>5.2995630318235808E-5</v>
      </c>
      <c r="T7868">
        <v>3.2739581336526897E-5</v>
      </c>
    </row>
    <row r="7869" spans="1:20">
      <c r="A7869" s="10">
        <v>7863</v>
      </c>
      <c r="B7869" s="10">
        <v>1.646113173064127E-4</v>
      </c>
      <c r="C7869" s="10">
        <v>2.148281073598209E-4</v>
      </c>
      <c r="D7869" s="10">
        <v>2.5231256133423721E-4</v>
      </c>
      <c r="E7869" s="10">
        <v>2.4650516121758209E-4</v>
      </c>
      <c r="F7869" s="10">
        <v>2.5948241938302988E-4</v>
      </c>
      <c r="G7869" s="10">
        <v>1.6865266129483111E-4</v>
      </c>
      <c r="H7869" s="10">
        <v>2.201740244233273E-4</v>
      </c>
      <c r="I7869" s="10">
        <v>2.054315358379114E-4</v>
      </c>
      <c r="J7869" s="10">
        <v>1.470520269597835E-4</v>
      </c>
      <c r="K7869">
        <v>2.3171469512605399E-4</v>
      </c>
      <c r="L7869">
        <v>2.293039082142469E-4</v>
      </c>
      <c r="M7869">
        <v>2.3507736557614099E-4</v>
      </c>
      <c r="N7869">
        <v>2.4182450900421239E-4</v>
      </c>
      <c r="O7869">
        <v>2.4797572520118773E-4</v>
      </c>
      <c r="P7869">
        <v>2.1192492679445281E-4</v>
      </c>
      <c r="Q7869">
        <v>2.3268056904419179E-4</v>
      </c>
      <c r="R7869">
        <v>1.1966767015248111E-4</v>
      </c>
      <c r="S7869">
        <v>4.6881968419401027E-5</v>
      </c>
      <c r="T7869">
        <v>5.4956614050113573E-5</v>
      </c>
    </row>
    <row r="7870" spans="1:20">
      <c r="A7870" s="10">
        <v>7864</v>
      </c>
      <c r="B7870" s="10">
        <v>4.5002898693020677E-5</v>
      </c>
      <c r="C7870" s="10">
        <v>1.181829094367144E-4</v>
      </c>
      <c r="D7870" s="10">
        <v>1.209902115002345E-4</v>
      </c>
      <c r="E7870" s="10">
        <v>1.203569499101623E-4</v>
      </c>
      <c r="F7870" s="10">
        <v>6.8509327153785796E-5</v>
      </c>
      <c r="G7870" s="10">
        <v>7.2776192268283281E-5</v>
      </c>
      <c r="H7870" s="10">
        <v>8.1502607946030953E-5</v>
      </c>
      <c r="I7870" s="10">
        <v>7.2436912012360647E-5</v>
      </c>
      <c r="J7870" s="10">
        <v>7.1216719127372035E-5</v>
      </c>
      <c r="K7870">
        <v>9.3914177576919243E-5</v>
      </c>
      <c r="L7870">
        <v>1.420890343538886E-4</v>
      </c>
      <c r="M7870">
        <v>9.6171755840853649E-5</v>
      </c>
      <c r="N7870">
        <v>7.8348052324776689E-5</v>
      </c>
      <c r="O7870">
        <v>1.7945478029019401E-4</v>
      </c>
      <c r="P7870">
        <v>5.6330901316664822E-5</v>
      </c>
      <c r="Q7870">
        <v>1.055110883767146E-4</v>
      </c>
      <c r="R7870">
        <v>3.8526548915336108E-5</v>
      </c>
      <c r="S7870">
        <v>5.3434473508043881E-5</v>
      </c>
      <c r="T7870">
        <v>4.8998648501452199E-5</v>
      </c>
    </row>
    <row r="7871" spans="1:20">
      <c r="A7871" s="10">
        <v>7865</v>
      </c>
      <c r="B7871" s="10">
        <v>1.3456602337631851E-5</v>
      </c>
      <c r="C7871" s="10">
        <v>8.7000059165415365E-5</v>
      </c>
      <c r="D7871" s="10">
        <v>7.3820600497374707E-5</v>
      </c>
      <c r="E7871" s="10">
        <v>6.1414730050485456E-5</v>
      </c>
      <c r="F7871" s="10">
        <v>8.4110119058674127E-7</v>
      </c>
      <c r="G7871" s="10">
        <v>3.295429142900587E-5</v>
      </c>
      <c r="H7871" s="10">
        <v>3.5244159431412228E-5</v>
      </c>
      <c r="I7871" s="10">
        <v>3.5056287276419678E-5</v>
      </c>
      <c r="J7871" s="10">
        <v>4.9606076148953292E-5</v>
      </c>
      <c r="K7871">
        <v>2.5374920944460609E-5</v>
      </c>
      <c r="L7871">
        <v>9.5403794436968908E-5</v>
      </c>
      <c r="M7871">
        <v>4.4209771192421659E-5</v>
      </c>
      <c r="N7871">
        <v>6.4906340228434196E-6</v>
      </c>
      <c r="O7871">
        <v>1.3690580646827751E-4</v>
      </c>
      <c r="P7871">
        <v>7.4510851320914793E-7</v>
      </c>
      <c r="Q7871">
        <v>4.4561097602153453E-5</v>
      </c>
      <c r="R7871">
        <v>2.010432151970735E-6</v>
      </c>
      <c r="S7871">
        <v>5.7093413099044173E-5</v>
      </c>
      <c r="T7871">
        <v>4.2403133991807843E-5</v>
      </c>
    </row>
    <row r="7872" spans="1:20">
      <c r="A7872" s="10">
        <v>7866</v>
      </c>
      <c r="B7872" s="10">
        <v>1.926638793781866E-5</v>
      </c>
      <c r="C7872" s="10">
        <v>9.2806529805281791E-5</v>
      </c>
      <c r="D7872" s="10">
        <v>6.8503669487962306E-5</v>
      </c>
      <c r="E7872" s="10">
        <v>7.659142515016842E-5</v>
      </c>
      <c r="F7872" s="10">
        <v>0</v>
      </c>
      <c r="G7872" s="10">
        <v>5.7443788584518369E-5</v>
      </c>
      <c r="H7872" s="10">
        <v>4.0904012754028899E-5</v>
      </c>
      <c r="I7872" s="10">
        <v>4.1921622343121157E-5</v>
      </c>
      <c r="J7872" s="10">
        <v>6.0849767921624272E-5</v>
      </c>
      <c r="K7872">
        <v>2.8045444552737131E-5</v>
      </c>
      <c r="L7872">
        <v>7.7599538152848171E-5</v>
      </c>
      <c r="M7872">
        <v>5.1738638888654632E-5</v>
      </c>
      <c r="N7872">
        <v>4.9934213786385262E-6</v>
      </c>
      <c r="O7872">
        <v>1.347145017608044E-4</v>
      </c>
      <c r="P7872">
        <v>2.1964526766617719E-6</v>
      </c>
      <c r="Q7872">
        <v>4.2401654762447802E-5</v>
      </c>
      <c r="R7872">
        <v>2.105904652813814E-6</v>
      </c>
      <c r="S7872">
        <v>5.1975715073986843E-5</v>
      </c>
      <c r="T7872">
        <v>3.1273880385908987E-5</v>
      </c>
    </row>
    <row r="7873" spans="1:20">
      <c r="A7873" s="10">
        <v>7867</v>
      </c>
      <c r="B7873" s="10">
        <v>1.462219420532621E-5</v>
      </c>
      <c r="C7873" s="10">
        <v>7.1115743966403632E-5</v>
      </c>
      <c r="D7873" s="10">
        <v>4.1369660908357003E-5</v>
      </c>
      <c r="E7873" s="10">
        <v>4.6531317533895661E-5</v>
      </c>
      <c r="F7873" s="10">
        <v>0</v>
      </c>
      <c r="G7873" s="10">
        <v>5.5675053727447172E-5</v>
      </c>
      <c r="H7873" s="10">
        <v>3.8338969881088722E-5</v>
      </c>
      <c r="I7873" s="10">
        <v>3.4551935021859352E-5</v>
      </c>
      <c r="J7873" s="10">
        <v>6.0767822029924771E-5</v>
      </c>
      <c r="K7873">
        <v>2.0958623717114721E-5</v>
      </c>
      <c r="L7873">
        <v>3.459693646007924E-5</v>
      </c>
      <c r="M7873">
        <v>4.8146359097252242E-5</v>
      </c>
      <c r="N7873">
        <v>7.0536671482120756E-6</v>
      </c>
      <c r="O7873">
        <v>1.13983177318146E-4</v>
      </c>
      <c r="P7873">
        <v>7.3523172518290486E-6</v>
      </c>
      <c r="Q7873">
        <v>3.9827458208078478E-5</v>
      </c>
      <c r="R7873">
        <v>2.81158306184339E-6</v>
      </c>
      <c r="S7873">
        <v>5.2409029713787751E-5</v>
      </c>
      <c r="T7873">
        <v>2.6668151200690639E-5</v>
      </c>
    </row>
    <row r="7874" spans="1:20">
      <c r="A7874" s="10">
        <v>7868</v>
      </c>
      <c r="B7874" s="10">
        <v>9.7292551569872369E-6</v>
      </c>
      <c r="C7874" s="10">
        <v>3.001967285238954E-5</v>
      </c>
      <c r="D7874" s="10">
        <v>2.0508541676545331E-5</v>
      </c>
      <c r="E7874" s="10">
        <v>2.809559736321483E-5</v>
      </c>
      <c r="F7874" s="10">
        <v>0</v>
      </c>
      <c r="G7874" s="10">
        <v>4.2097857902071947E-5</v>
      </c>
      <c r="H7874" s="10">
        <v>2.616815087752521E-5</v>
      </c>
      <c r="I7874" s="10">
        <v>2.4752620718601199E-5</v>
      </c>
      <c r="J7874" s="10">
        <v>3.5018059059069791E-5</v>
      </c>
      <c r="K7874">
        <v>1.114960044133838E-5</v>
      </c>
      <c r="L7874">
        <v>5.1631132109954484E-6</v>
      </c>
      <c r="M7874">
        <v>3.0901004227036907E-5</v>
      </c>
      <c r="N7874">
        <v>4.9195781818475334E-6</v>
      </c>
      <c r="O7874">
        <v>4.9005897505827337E-5</v>
      </c>
      <c r="P7874">
        <v>7.4827995890564808E-6</v>
      </c>
      <c r="Q7874">
        <v>6.3056571320928183E-6</v>
      </c>
      <c r="R7874">
        <v>8.9768081527185043E-7</v>
      </c>
      <c r="S7874">
        <v>4.5139093029646523E-5</v>
      </c>
      <c r="T7874">
        <v>2.3121536100824711E-5</v>
      </c>
    </row>
    <row r="7875" spans="1:20">
      <c r="A7875" s="10">
        <v>7869</v>
      </c>
      <c r="B7875" s="10">
        <v>9.0349441759762545E-7</v>
      </c>
      <c r="C7875" s="10">
        <v>1.3006664167459689E-5</v>
      </c>
      <c r="D7875" s="10">
        <v>1.045969442700624E-5</v>
      </c>
      <c r="E7875" s="10">
        <v>1.102098440875273E-5</v>
      </c>
      <c r="F7875" s="10">
        <v>0</v>
      </c>
      <c r="G7875" s="10">
        <v>2.2604214208086269E-5</v>
      </c>
      <c r="H7875" s="10">
        <v>9.3580457743699554E-6</v>
      </c>
      <c r="I7875" s="10">
        <v>1.365991616366335E-5</v>
      </c>
      <c r="J7875" s="10">
        <v>1.324526103314136E-5</v>
      </c>
      <c r="K7875">
        <v>7.4926317817798946E-6</v>
      </c>
      <c r="L7875">
        <v>5.8895650802715953E-8</v>
      </c>
      <c r="M7875">
        <v>1.981176558378764E-5</v>
      </c>
      <c r="N7875">
        <v>3.4101903128718489E-6</v>
      </c>
      <c r="O7875">
        <v>1.169429479573838E-5</v>
      </c>
      <c r="P7875">
        <v>7.3341947049919064E-6</v>
      </c>
      <c r="Q7875">
        <v>0</v>
      </c>
      <c r="R7875">
        <v>2.0480256665842589E-7</v>
      </c>
      <c r="S7875">
        <v>3.7219495592253742E-5</v>
      </c>
      <c r="T7875">
        <v>1.7725522592084411E-5</v>
      </c>
    </row>
    <row r="7876" spans="1:20">
      <c r="A7876" s="10">
        <v>7870</v>
      </c>
      <c r="B7876" s="10">
        <v>8.9261490080115697E-8</v>
      </c>
      <c r="C7876" s="10">
        <v>7.4905050152840836E-6</v>
      </c>
      <c r="D7876" s="10">
        <v>3.9171007420182337E-6</v>
      </c>
      <c r="E7876" s="10">
        <v>8.7133680373090951E-7</v>
      </c>
      <c r="F7876" s="10">
        <v>0</v>
      </c>
      <c r="G7876" s="10">
        <v>5.5697116418541357E-6</v>
      </c>
      <c r="H7876" s="10">
        <v>3.2874789660190828E-6</v>
      </c>
      <c r="I7876" s="10">
        <v>4.2757984216899641E-6</v>
      </c>
      <c r="J7876" s="10">
        <v>3.1555006517555119E-6</v>
      </c>
      <c r="K7876">
        <v>5.4326066214250306E-6</v>
      </c>
      <c r="L7876">
        <v>5.1966750708278771E-8</v>
      </c>
      <c r="M7876">
        <v>7.9697834655117756E-6</v>
      </c>
      <c r="N7876">
        <v>1.108963225090159E-6</v>
      </c>
      <c r="O7876">
        <v>3.2805919951190469E-6</v>
      </c>
      <c r="P7876">
        <v>2.841615344064074E-6</v>
      </c>
      <c r="Q7876">
        <v>0</v>
      </c>
      <c r="R7876">
        <v>0</v>
      </c>
      <c r="S7876">
        <v>3.3966787828764072E-5</v>
      </c>
      <c r="T7876">
        <v>2.7417302982995049E-5</v>
      </c>
    </row>
    <row r="7877" spans="1:20">
      <c r="A7877" s="10">
        <v>7871</v>
      </c>
      <c r="B7877" s="10">
        <v>0</v>
      </c>
      <c r="C7877" s="10">
        <v>3.8296327010772296E-6</v>
      </c>
      <c r="D7877" s="10">
        <v>1.008475083895939E-6</v>
      </c>
      <c r="E7877" s="10">
        <v>0</v>
      </c>
      <c r="F7877" s="10">
        <v>0</v>
      </c>
      <c r="G7877" s="10">
        <v>5.1184515340012959E-7</v>
      </c>
      <c r="H7877" s="10">
        <v>7.6223955663053874E-7</v>
      </c>
      <c r="I7877" s="10">
        <v>9.4431075515374342E-7</v>
      </c>
      <c r="J7877" s="10">
        <v>7.7160088554874646E-7</v>
      </c>
      <c r="K7877">
        <v>1.6399579847139539E-6</v>
      </c>
      <c r="L7877">
        <v>1.154816682406195E-9</v>
      </c>
      <c r="M7877">
        <v>2.0017169460309181E-6</v>
      </c>
      <c r="N7877">
        <v>3.6541332326961073E-8</v>
      </c>
      <c r="O7877">
        <v>7.589208171466002E-7</v>
      </c>
      <c r="P7877">
        <v>9.0612734185716652E-8</v>
      </c>
      <c r="Q7877">
        <v>0</v>
      </c>
      <c r="R7877">
        <v>0</v>
      </c>
      <c r="S7877">
        <v>2.9826506908986681E-5</v>
      </c>
      <c r="T7877">
        <v>2.3349930805146609E-5</v>
      </c>
    </row>
    <row r="7878" spans="1:20">
      <c r="A7878" s="10">
        <v>7872</v>
      </c>
      <c r="B7878" s="10">
        <v>0</v>
      </c>
      <c r="C7878" s="10">
        <v>8.612333248777745E-7</v>
      </c>
      <c r="D7878" s="10">
        <v>3.9733841520493153E-7</v>
      </c>
      <c r="E7878" s="10">
        <v>0</v>
      </c>
      <c r="F7878" s="10">
        <v>0</v>
      </c>
      <c r="G7878" s="10">
        <v>5.7422275117031817E-8</v>
      </c>
      <c r="H7878" s="10">
        <v>0</v>
      </c>
      <c r="I7878" s="10">
        <v>4.1602138145425891E-8</v>
      </c>
      <c r="J7878" s="10">
        <v>2.5704633759164308E-7</v>
      </c>
      <c r="K7878">
        <v>0</v>
      </c>
      <c r="L7878">
        <v>0</v>
      </c>
      <c r="M7878">
        <v>2.40720566106938E-7</v>
      </c>
      <c r="N7878">
        <v>6.6211033109576856E-10</v>
      </c>
      <c r="O7878">
        <v>1.886662263121209E-7</v>
      </c>
      <c r="P7878">
        <v>0</v>
      </c>
      <c r="Q7878">
        <v>0</v>
      </c>
      <c r="R7878">
        <v>0</v>
      </c>
      <c r="S7878">
        <v>3.0681570266863977E-5</v>
      </c>
      <c r="T7878">
        <v>1.6905897815731721E-5</v>
      </c>
    </row>
    <row r="7879" spans="1:20">
      <c r="A7879" s="10">
        <v>7873</v>
      </c>
      <c r="B7879" s="10">
        <v>0</v>
      </c>
      <c r="C7879" s="10">
        <v>0</v>
      </c>
      <c r="D7879" s="10">
        <v>1.06227257932981E-7</v>
      </c>
      <c r="E7879" s="10">
        <v>0</v>
      </c>
      <c r="F7879" s="10">
        <v>0</v>
      </c>
      <c r="G7879" s="10">
        <v>2.2828763333136599E-7</v>
      </c>
      <c r="H7879" s="10">
        <v>0</v>
      </c>
      <c r="I7879" s="10">
        <v>5.778074742420263E-10</v>
      </c>
      <c r="J7879" s="10">
        <v>1.306440131653896E-7</v>
      </c>
      <c r="K7879">
        <v>0</v>
      </c>
      <c r="L7879">
        <v>0</v>
      </c>
      <c r="M7879">
        <v>3.6192428636087122E-7</v>
      </c>
      <c r="N7879">
        <v>1.9684361194739061E-9</v>
      </c>
      <c r="O7879">
        <v>4.6142733783606382E-8</v>
      </c>
      <c r="P7879">
        <v>0</v>
      </c>
      <c r="Q7879">
        <v>0</v>
      </c>
      <c r="R7879">
        <v>0</v>
      </c>
      <c r="S7879">
        <v>2.6649163892847951E-5</v>
      </c>
      <c r="T7879">
        <v>1.674347095776602E-5</v>
      </c>
    </row>
    <row r="7880" spans="1:20">
      <c r="A7880" s="10">
        <v>7874</v>
      </c>
      <c r="B7880" s="10">
        <v>0</v>
      </c>
      <c r="C7880" s="10">
        <v>0</v>
      </c>
      <c r="D7880" s="10">
        <v>1.7756532837227451E-9</v>
      </c>
      <c r="E7880" s="10">
        <v>0</v>
      </c>
      <c r="F7880" s="10">
        <v>0</v>
      </c>
      <c r="G7880" s="10">
        <v>2.8067220225409361E-7</v>
      </c>
      <c r="H7880" s="10">
        <v>0</v>
      </c>
      <c r="I7880" s="10">
        <v>0</v>
      </c>
      <c r="J7880" s="10">
        <v>1.723775173710002E-7</v>
      </c>
      <c r="K7880">
        <v>0</v>
      </c>
      <c r="L7880">
        <v>0</v>
      </c>
      <c r="M7880">
        <v>4.590810736654009E-7</v>
      </c>
      <c r="N7880">
        <v>7.3368982634936518E-10</v>
      </c>
      <c r="O7880">
        <v>9.669474807964456E-11</v>
      </c>
      <c r="P7880">
        <v>0</v>
      </c>
      <c r="Q7880">
        <v>0</v>
      </c>
      <c r="R7880">
        <v>0</v>
      </c>
      <c r="S7880">
        <v>2.6062447024476601E-5</v>
      </c>
      <c r="T7880">
        <v>1.2379809328720591E-5</v>
      </c>
    </row>
    <row r="7881" spans="1:20">
      <c r="A7881" s="10">
        <v>7875</v>
      </c>
      <c r="B7881" s="10">
        <v>0</v>
      </c>
      <c r="C7881" s="10">
        <v>0</v>
      </c>
      <c r="D7881" s="10">
        <v>2.3995314644901959E-11</v>
      </c>
      <c r="E7881" s="10">
        <v>0</v>
      </c>
      <c r="F7881" s="10">
        <v>0</v>
      </c>
      <c r="G7881" s="10">
        <v>2.15522919139783E-7</v>
      </c>
      <c r="H7881" s="10">
        <v>0</v>
      </c>
      <c r="I7881" s="10">
        <v>0</v>
      </c>
      <c r="J7881" s="10">
        <v>1.7157630949805221E-7</v>
      </c>
      <c r="K7881">
        <v>0</v>
      </c>
      <c r="L7881">
        <v>0</v>
      </c>
      <c r="M7881">
        <v>4.355007229971054E-7</v>
      </c>
      <c r="N7881">
        <v>1.028955244270451E-9</v>
      </c>
      <c r="O7881">
        <v>7.7355798463715638E-11</v>
      </c>
      <c r="P7881">
        <v>0</v>
      </c>
      <c r="Q7881">
        <v>0</v>
      </c>
      <c r="R7881">
        <v>0</v>
      </c>
      <c r="S7881">
        <v>3.0029135884040311E-5</v>
      </c>
      <c r="T7881">
        <v>1.0332206132950011E-5</v>
      </c>
    </row>
    <row r="7882" spans="1:20">
      <c r="A7882" s="10">
        <v>7876</v>
      </c>
      <c r="B7882" s="10">
        <v>0</v>
      </c>
      <c r="C7882" s="10">
        <v>0</v>
      </c>
      <c r="D7882" s="10">
        <v>1.1997657322450981E-10</v>
      </c>
      <c r="E7882" s="10">
        <v>0</v>
      </c>
      <c r="F7882" s="10">
        <v>0</v>
      </c>
      <c r="G7882" s="10">
        <v>1.9696294895024111E-8</v>
      </c>
      <c r="H7882" s="10">
        <v>0</v>
      </c>
      <c r="I7882" s="10">
        <v>0</v>
      </c>
      <c r="J7882" s="10">
        <v>1.7145848481085401E-7</v>
      </c>
      <c r="K7882">
        <v>0</v>
      </c>
      <c r="L7882">
        <v>0</v>
      </c>
      <c r="M7882">
        <v>1.152099324889326E-8</v>
      </c>
      <c r="N7882">
        <v>8.7684881685655831E-10</v>
      </c>
      <c r="O7882">
        <v>0</v>
      </c>
      <c r="P7882">
        <v>0</v>
      </c>
      <c r="Q7882">
        <v>0</v>
      </c>
      <c r="R7882">
        <v>0</v>
      </c>
      <c r="S7882">
        <v>3.2677457001461717E-5</v>
      </c>
      <c r="T7882">
        <v>5.0751845723434376E-6</v>
      </c>
    </row>
    <row r="7883" spans="1:20">
      <c r="A7883" s="10">
        <v>7877</v>
      </c>
      <c r="B7883" s="10">
        <v>0</v>
      </c>
      <c r="C7883" s="10">
        <v>0</v>
      </c>
      <c r="D7883" s="10">
        <v>0</v>
      </c>
      <c r="E7883" s="10">
        <v>0</v>
      </c>
      <c r="F7883" s="10">
        <v>0</v>
      </c>
      <c r="G7883" s="10">
        <v>0</v>
      </c>
      <c r="H7883" s="10">
        <v>0</v>
      </c>
      <c r="I7883" s="10">
        <v>0</v>
      </c>
      <c r="J7883" s="10">
        <v>1.1933284319436019E-7</v>
      </c>
      <c r="K7883">
        <v>0</v>
      </c>
      <c r="L7883">
        <v>0</v>
      </c>
      <c r="M7883">
        <v>6.4603700461083713E-10</v>
      </c>
      <c r="N7883">
        <v>7.1579495253596607E-10</v>
      </c>
      <c r="O7883">
        <v>9.7468306064281712E-9</v>
      </c>
      <c r="P7883">
        <v>0</v>
      </c>
      <c r="Q7883">
        <v>0</v>
      </c>
      <c r="R7883">
        <v>0</v>
      </c>
      <c r="S7883">
        <v>3.7080575906241909E-5</v>
      </c>
      <c r="T7883">
        <v>9.9374846325699213E-6</v>
      </c>
    </row>
    <row r="7884" spans="1:20">
      <c r="A7884" s="10">
        <v>7878</v>
      </c>
      <c r="B7884" s="10">
        <v>2.96714094449138E-9</v>
      </c>
      <c r="C7884" s="10">
        <v>5.3608095486696294E-9</v>
      </c>
      <c r="D7884" s="10">
        <v>2.1595783180411759E-10</v>
      </c>
      <c r="E7884" s="10">
        <v>3.680408885875014E-9</v>
      </c>
      <c r="F7884" s="10">
        <v>0</v>
      </c>
      <c r="G7884" s="10">
        <v>1.6097933327663939E-9</v>
      </c>
      <c r="H7884" s="10">
        <v>1.4251986111772011E-9</v>
      </c>
      <c r="I7884" s="10">
        <v>1.093500645003035E-9</v>
      </c>
      <c r="J7884" s="10">
        <v>4.837881656359034E-9</v>
      </c>
      <c r="K7884">
        <v>0</v>
      </c>
      <c r="L7884">
        <v>3.4644500472185851E-10</v>
      </c>
      <c r="M7884">
        <v>3.266075967754787E-9</v>
      </c>
      <c r="N7884">
        <v>6.7553148645581796E-9</v>
      </c>
      <c r="O7884">
        <v>4.3610942963054353E-8</v>
      </c>
      <c r="P7884">
        <v>4.6121881700529777E-8</v>
      </c>
      <c r="Q7884">
        <v>0</v>
      </c>
      <c r="R7884">
        <v>2.72699069735404E-9</v>
      </c>
      <c r="S7884">
        <v>3.3379246087902518E-5</v>
      </c>
      <c r="T7884">
        <v>1.116537077787846E-5</v>
      </c>
    </row>
    <row r="7885" spans="1:20">
      <c r="A7885" s="10">
        <v>7879</v>
      </c>
      <c r="B7885" s="10">
        <v>8.6059512292955097E-6</v>
      </c>
      <c r="C7885" s="10">
        <v>6.3824313752443454E-6</v>
      </c>
      <c r="D7885" s="10">
        <v>7.2658628585461058E-6</v>
      </c>
      <c r="E7885" s="10">
        <v>9.6198297433445745E-6</v>
      </c>
      <c r="F7885" s="10">
        <v>5.3762617599807866E-6</v>
      </c>
      <c r="G7885" s="10">
        <v>7.8008416419546465E-6</v>
      </c>
      <c r="H7885" s="10">
        <v>5.6023723955895568E-6</v>
      </c>
      <c r="I7885" s="10">
        <v>9.6284407434192509E-6</v>
      </c>
      <c r="J7885" s="10">
        <v>7.5471354443137414E-6</v>
      </c>
      <c r="K7885">
        <v>5.1899311840287353E-6</v>
      </c>
      <c r="L7885">
        <v>3.7798016127666569E-6</v>
      </c>
      <c r="M7885">
        <v>7.0819240427916917E-6</v>
      </c>
      <c r="N7885">
        <v>1.048931291908349E-5</v>
      </c>
      <c r="O7885">
        <v>6.8037599559733176E-6</v>
      </c>
      <c r="P7885">
        <v>4.2693548902613188E-6</v>
      </c>
      <c r="Q7885">
        <v>6.7350400584556802E-6</v>
      </c>
      <c r="R7885">
        <v>8.8847443902471186E-6</v>
      </c>
      <c r="S7885">
        <v>2.9933157342636251E-5</v>
      </c>
      <c r="T7885">
        <v>1.726077861242526E-5</v>
      </c>
    </row>
    <row r="7886" spans="1:20">
      <c r="A7886" s="10">
        <v>7880</v>
      </c>
      <c r="B7886" s="10">
        <v>1.1787288842260991E-4</v>
      </c>
      <c r="C7886" s="10">
        <v>7.9647474552984519E-5</v>
      </c>
      <c r="D7886" s="10">
        <v>9.78126685762052E-5</v>
      </c>
      <c r="E7886" s="10">
        <v>1.241837125556397E-4</v>
      </c>
      <c r="F7886" s="10">
        <v>1.1213037146586189E-4</v>
      </c>
      <c r="G7886" s="10">
        <v>8.5625428185334487E-5</v>
      </c>
      <c r="H7886" s="10">
        <v>8.8307295809173414E-5</v>
      </c>
      <c r="I7886" s="10">
        <v>9.5980201910634885E-5</v>
      </c>
      <c r="J7886" s="10">
        <v>9.0140088513232904E-5</v>
      </c>
      <c r="K7886">
        <v>9.3160944776221309E-5</v>
      </c>
      <c r="L7886">
        <v>7.6826460560019863E-5</v>
      </c>
      <c r="M7886">
        <v>9.6111596336620128E-5</v>
      </c>
      <c r="N7886">
        <v>9.8663735720215572E-5</v>
      </c>
      <c r="O7886">
        <v>7.5914124088274343E-5</v>
      </c>
      <c r="P7886">
        <v>8.8006938482370901E-5</v>
      </c>
      <c r="Q7886">
        <v>9.2925115849816416E-5</v>
      </c>
      <c r="R7886">
        <v>8.9805118513084828E-5</v>
      </c>
      <c r="S7886">
        <v>1.5759228013804662E-5</v>
      </c>
      <c r="T7886">
        <v>1.1712287565863329E-5</v>
      </c>
    </row>
    <row r="7887" spans="1:20">
      <c r="A7887" s="10">
        <v>7881</v>
      </c>
      <c r="B7887" s="10">
        <v>2.799787395524069E-4</v>
      </c>
      <c r="C7887" s="10">
        <v>2.1948033307348571E-4</v>
      </c>
      <c r="D7887" s="10">
        <v>2.611769428640316E-4</v>
      </c>
      <c r="E7887" s="10">
        <v>3.083732831389742E-4</v>
      </c>
      <c r="F7887" s="10">
        <v>3.1088319007467429E-4</v>
      </c>
      <c r="G7887" s="10">
        <v>2.2745647146635279E-4</v>
      </c>
      <c r="H7887" s="10">
        <v>2.5501110212511541E-4</v>
      </c>
      <c r="I7887" s="10">
        <v>2.3596320057097089E-4</v>
      </c>
      <c r="J7887" s="10">
        <v>2.3889166353454469E-4</v>
      </c>
      <c r="K7887">
        <v>2.4049779834270279E-4</v>
      </c>
      <c r="L7887">
        <v>2.1938025088774279E-4</v>
      </c>
      <c r="M7887">
        <v>2.6018999040106712E-4</v>
      </c>
      <c r="N7887">
        <v>2.058202734198867E-4</v>
      </c>
      <c r="O7887">
        <v>1.488095410139703E-4</v>
      </c>
      <c r="P7887">
        <v>2.5087127668754988E-4</v>
      </c>
      <c r="Q7887">
        <v>2.301938624385129E-4</v>
      </c>
      <c r="R7887">
        <v>2.5434951107657262E-4</v>
      </c>
      <c r="S7887">
        <v>2.669195703481774E-5</v>
      </c>
      <c r="T7887">
        <v>1.148163214586221E-5</v>
      </c>
    </row>
    <row r="7888" spans="1:20">
      <c r="A7888" s="10">
        <v>7882</v>
      </c>
      <c r="B7888" s="10">
        <v>3.8492688565168508E-4</v>
      </c>
      <c r="C7888" s="10">
        <v>3.2612762127276479E-4</v>
      </c>
      <c r="D7888" s="10">
        <v>3.836310911141484E-4</v>
      </c>
      <c r="E7888" s="10">
        <v>4.9994560443076283E-4</v>
      </c>
      <c r="F7888" s="10">
        <v>4.5012858693940089E-4</v>
      </c>
      <c r="G7888" s="10">
        <v>3.1498551625129919E-4</v>
      </c>
      <c r="H7888" s="10">
        <v>3.7645793490549538E-4</v>
      </c>
      <c r="I7888" s="10">
        <v>3.4538603125554301E-4</v>
      </c>
      <c r="J7888" s="10">
        <v>3.3529825803641508E-4</v>
      </c>
      <c r="K7888">
        <v>3.0651312473350419E-4</v>
      </c>
      <c r="L7888">
        <v>3.2562790388938271E-4</v>
      </c>
      <c r="M7888">
        <v>3.5231792965342899E-4</v>
      </c>
      <c r="N7888">
        <v>2.5544677366675452E-4</v>
      </c>
      <c r="O7888">
        <v>2.2772886562009539E-4</v>
      </c>
      <c r="P7888">
        <v>3.8151889154213663E-4</v>
      </c>
      <c r="Q7888">
        <v>3.5217944043906683E-4</v>
      </c>
      <c r="R7888">
        <v>3.367346966004248E-4</v>
      </c>
      <c r="S7888">
        <v>2.0321049846600149E-5</v>
      </c>
      <c r="T7888">
        <v>1.4540269188122069E-5</v>
      </c>
    </row>
    <row r="7889" spans="1:20">
      <c r="A7889" s="10">
        <v>7883</v>
      </c>
      <c r="B7889" s="10">
        <v>3.7291134949226908E-4</v>
      </c>
      <c r="C7889" s="10">
        <v>3.9307079182822601E-4</v>
      </c>
      <c r="D7889" s="10">
        <v>4.5301478276788378E-4</v>
      </c>
      <c r="E7889" s="10">
        <v>5.7121481329362289E-4</v>
      </c>
      <c r="F7889" s="10">
        <v>5.2886968694557113E-4</v>
      </c>
      <c r="G7889" s="10">
        <v>3.5511225323769279E-4</v>
      </c>
      <c r="H7889" s="10">
        <v>4.4504369280009897E-4</v>
      </c>
      <c r="I7889" s="10">
        <v>4.1563822865097692E-4</v>
      </c>
      <c r="J7889" s="10">
        <v>3.9543754191598718E-4</v>
      </c>
      <c r="K7889">
        <v>3.4512393469552532E-4</v>
      </c>
      <c r="L7889">
        <v>3.8227384187789452E-4</v>
      </c>
      <c r="M7889">
        <v>4.0768636693252878E-4</v>
      </c>
      <c r="N7889">
        <v>2.2769594467686791E-4</v>
      </c>
      <c r="O7889">
        <v>2.8924746749659853E-4</v>
      </c>
      <c r="P7889">
        <v>4.4462871272870328E-4</v>
      </c>
      <c r="Q7889">
        <v>4.3486626097988409E-4</v>
      </c>
      <c r="R7889">
        <v>2.7060063648057231E-4</v>
      </c>
      <c r="S7889">
        <v>7.3633828102048251E-6</v>
      </c>
      <c r="T7889">
        <v>2.9417040341509511E-5</v>
      </c>
    </row>
    <row r="7890" spans="1:20">
      <c r="A7890" s="10">
        <v>7884</v>
      </c>
      <c r="B7890" s="10">
        <v>3.3407991233593779E-4</v>
      </c>
      <c r="C7890" s="10">
        <v>4.1285030015162711E-4</v>
      </c>
      <c r="D7890" s="10">
        <v>4.8847275759944552E-4</v>
      </c>
      <c r="E7890" s="10">
        <v>5.4136960705245202E-4</v>
      </c>
      <c r="F7890" s="10">
        <v>5.530630041483207E-4</v>
      </c>
      <c r="G7890" s="10">
        <v>3.5139125477343081E-4</v>
      </c>
      <c r="H7890" s="10">
        <v>4.6257542555033727E-4</v>
      </c>
      <c r="I7890" s="10">
        <v>3.9419279012750788E-4</v>
      </c>
      <c r="J7890" s="10">
        <v>4.1580063943264808E-4</v>
      </c>
      <c r="K7890">
        <v>4.0710893898239162E-4</v>
      </c>
      <c r="L7890">
        <v>4.1649654555683151E-4</v>
      </c>
      <c r="M7890">
        <v>4.2892727673517049E-4</v>
      </c>
      <c r="N7890">
        <v>2.1452080804200519E-4</v>
      </c>
      <c r="O7890">
        <v>3.3728444870912002E-4</v>
      </c>
      <c r="P7890">
        <v>4.620666350527064E-4</v>
      </c>
      <c r="Q7890">
        <v>4.8064697832334382E-4</v>
      </c>
      <c r="R7890">
        <v>2.0398369030902051E-4</v>
      </c>
      <c r="S7890">
        <v>5.0543475505373814E-6</v>
      </c>
      <c r="T7890">
        <v>4.8406799650099863E-5</v>
      </c>
    </row>
    <row r="7891" spans="1:20">
      <c r="A7891" s="10">
        <v>7885</v>
      </c>
      <c r="B7891" s="10">
        <v>2.6655206206750899E-4</v>
      </c>
      <c r="C7891" s="10">
        <v>4.0034843460063447E-4</v>
      </c>
      <c r="D7891" s="10">
        <v>4.7015942908283772E-4</v>
      </c>
      <c r="E7891" s="10">
        <v>5.6557630036640691E-4</v>
      </c>
      <c r="F7891" s="10">
        <v>5.0975768616909583E-4</v>
      </c>
      <c r="G7891" s="10">
        <v>3.4297928728855789E-4</v>
      </c>
      <c r="H7891" s="10">
        <v>4.3147405802865469E-4</v>
      </c>
      <c r="I7891" s="10">
        <v>3.2882717843411711E-4</v>
      </c>
      <c r="J7891" s="10">
        <v>3.994704158532362E-4</v>
      </c>
      <c r="K7891">
        <v>4.1727735442953322E-4</v>
      </c>
      <c r="L7891">
        <v>4.0063544156336149E-4</v>
      </c>
      <c r="M7891">
        <v>4.2111609445701699E-4</v>
      </c>
      <c r="N7891">
        <v>2.0860648961461839E-4</v>
      </c>
      <c r="O7891">
        <v>3.398738330704004E-4</v>
      </c>
      <c r="P7891">
        <v>4.3035335605325E-4</v>
      </c>
      <c r="Q7891">
        <v>4.525909256843587E-4</v>
      </c>
      <c r="R7891">
        <v>2.5869878297449548E-4</v>
      </c>
      <c r="S7891">
        <v>6.6892525102029927E-6</v>
      </c>
      <c r="T7891">
        <v>4.4688014631898012E-5</v>
      </c>
    </row>
    <row r="7892" spans="1:20">
      <c r="A7892" s="10">
        <v>7886</v>
      </c>
      <c r="B7892" s="10">
        <v>2.0342620647043481E-4</v>
      </c>
      <c r="C7892" s="10">
        <v>3.4233953274025809E-4</v>
      </c>
      <c r="D7892" s="10">
        <v>3.9940922345632672E-4</v>
      </c>
      <c r="E7892" s="10">
        <v>4.4274732331910229E-4</v>
      </c>
      <c r="F7892" s="10">
        <v>4.1094576234279953E-4</v>
      </c>
      <c r="G7892" s="10">
        <v>2.9603407651909518E-4</v>
      </c>
      <c r="H7892" s="10">
        <v>3.4899621000958049E-4</v>
      </c>
      <c r="I7892" s="10">
        <v>3.0923358830877622E-4</v>
      </c>
      <c r="J7892" s="10">
        <v>3.22883000051526E-4</v>
      </c>
      <c r="K7892">
        <v>3.5834263020873469E-4</v>
      </c>
      <c r="L7892">
        <v>3.4227773324172752E-4</v>
      </c>
      <c r="M7892">
        <v>3.6603440518878189E-4</v>
      </c>
      <c r="N7892">
        <v>1.7242027434790659E-4</v>
      </c>
      <c r="O7892">
        <v>3.297875794559291E-4</v>
      </c>
      <c r="P7892">
        <v>3.4910272956360159E-4</v>
      </c>
      <c r="Q7892">
        <v>3.7357619290995372E-4</v>
      </c>
      <c r="R7892">
        <v>1.6613873602262661E-4</v>
      </c>
      <c r="S7892">
        <v>8.1779776363945209E-6</v>
      </c>
      <c r="T7892">
        <v>4.2970532918125302E-5</v>
      </c>
    </row>
    <row r="7893" spans="1:20">
      <c r="A7893" s="10">
        <v>7887</v>
      </c>
      <c r="B7893" s="10">
        <v>1.5125875034814709E-4</v>
      </c>
      <c r="C7893" s="10">
        <v>2.1361833381935229E-4</v>
      </c>
      <c r="D7893" s="10">
        <v>2.5121132876228421E-4</v>
      </c>
      <c r="E7893" s="10">
        <v>2.6444947779433208E-4</v>
      </c>
      <c r="F7893" s="10">
        <v>2.4186113494467E-4</v>
      </c>
      <c r="G7893" s="10">
        <v>1.869326202443226E-4</v>
      </c>
      <c r="H7893" s="10">
        <v>2.0893637921391649E-4</v>
      </c>
      <c r="I7893" s="10">
        <v>2.0068740134604929E-4</v>
      </c>
      <c r="J7893" s="10">
        <v>1.9032945755831791E-4</v>
      </c>
      <c r="K7893">
        <v>2.205091635636991E-4</v>
      </c>
      <c r="L7893">
        <v>2.1212296423445489E-4</v>
      </c>
      <c r="M7893">
        <v>2.3395421409270001E-4</v>
      </c>
      <c r="N7893">
        <v>9.0239234000387292E-5</v>
      </c>
      <c r="O7893">
        <v>2.398106326557768E-4</v>
      </c>
      <c r="P7893">
        <v>2.0979502917105051E-4</v>
      </c>
      <c r="Q7893">
        <v>2.308066033391696E-4</v>
      </c>
      <c r="R7893">
        <v>1.2659915180287699E-4</v>
      </c>
      <c r="S7893">
        <v>9.2992553103340858E-6</v>
      </c>
      <c r="T7893">
        <v>1.166930357178101E-4</v>
      </c>
    </row>
    <row r="7894" spans="1:20">
      <c r="A7894" s="10">
        <v>7888</v>
      </c>
      <c r="B7894" s="10">
        <v>5.2761774453469343E-5</v>
      </c>
      <c r="C7894" s="10">
        <v>1.161495180230092E-4</v>
      </c>
      <c r="D7894" s="10">
        <v>1.206777133190195E-4</v>
      </c>
      <c r="E7894" s="10">
        <v>1.186250414986917E-4</v>
      </c>
      <c r="F7894" s="10">
        <v>6.3181981525840182E-5</v>
      </c>
      <c r="G7894" s="10">
        <v>7.1024448306370789E-5</v>
      </c>
      <c r="H7894" s="10">
        <v>7.6857014717497633E-5</v>
      </c>
      <c r="I7894" s="10">
        <v>8.0281518075444889E-5</v>
      </c>
      <c r="J7894" s="10">
        <v>7.8858628037080535E-5</v>
      </c>
      <c r="K7894">
        <v>8.817958468750567E-5</v>
      </c>
      <c r="L7894">
        <v>1.3861704912781719E-4</v>
      </c>
      <c r="M7894">
        <v>9.339430457789457E-5</v>
      </c>
      <c r="N7894">
        <v>4.2174305311394337E-5</v>
      </c>
      <c r="O7894">
        <v>1.7400753671941441E-4</v>
      </c>
      <c r="P7894">
        <v>5.0382401849207989E-5</v>
      </c>
      <c r="Q7894">
        <v>1.037488130716512E-4</v>
      </c>
      <c r="R7894">
        <v>3.4094743809164803E-5</v>
      </c>
      <c r="S7894">
        <v>1.0575641753419181E-5</v>
      </c>
      <c r="T7894">
        <v>7.8291012951500088E-5</v>
      </c>
    </row>
    <row r="7895" spans="1:20">
      <c r="A7895" s="10">
        <v>7889</v>
      </c>
      <c r="B7895" s="10">
        <v>1.349485372964125E-5</v>
      </c>
      <c r="C7895" s="10">
        <v>8.775862247604484E-5</v>
      </c>
      <c r="D7895" s="10">
        <v>7.3360027829368925E-5</v>
      </c>
      <c r="E7895" s="10">
        <v>6.1000442523991387E-5</v>
      </c>
      <c r="F7895" s="10">
        <v>1.0788848483614121E-6</v>
      </c>
      <c r="G7895" s="10">
        <v>3.3526162934973087E-5</v>
      </c>
      <c r="H7895" s="10">
        <v>3.4715906649106217E-5</v>
      </c>
      <c r="I7895" s="10">
        <v>3.5602091439182122E-5</v>
      </c>
      <c r="J7895" s="10">
        <v>5.3292197923012253E-5</v>
      </c>
      <c r="K7895">
        <v>2.4194013549112931E-5</v>
      </c>
      <c r="L7895">
        <v>9.5239175318891892E-5</v>
      </c>
      <c r="M7895">
        <v>4.4214597627210273E-5</v>
      </c>
      <c r="N7895">
        <v>5.4920844060411597E-6</v>
      </c>
      <c r="O7895">
        <v>1.3600503284411889E-4</v>
      </c>
      <c r="P7895">
        <v>9.7956896291468989E-7</v>
      </c>
      <c r="Q7895">
        <v>4.4535911494777693E-5</v>
      </c>
      <c r="R7895">
        <v>1.5898494897752491E-6</v>
      </c>
      <c r="S7895">
        <v>1.0578118375440149E-5</v>
      </c>
      <c r="T7895">
        <v>3.0083965036600351E-5</v>
      </c>
    </row>
    <row r="7896" spans="1:20">
      <c r="A7896" s="10">
        <v>7890</v>
      </c>
      <c r="B7896" s="10">
        <v>1.8724390191958231E-5</v>
      </c>
      <c r="C7896" s="10">
        <v>9.4622033217159576E-5</v>
      </c>
      <c r="D7896" s="10">
        <v>6.7988990984729471E-5</v>
      </c>
      <c r="E7896" s="10">
        <v>7.9652605240994965E-5</v>
      </c>
      <c r="F7896" s="10">
        <v>0</v>
      </c>
      <c r="G7896" s="10">
        <v>5.910909327302207E-5</v>
      </c>
      <c r="H7896" s="10">
        <v>4.0713038223754851E-5</v>
      </c>
      <c r="I7896" s="10">
        <v>4.2445485711567948E-5</v>
      </c>
      <c r="J7896" s="10">
        <v>7.300332313728362E-5</v>
      </c>
      <c r="K7896">
        <v>2.8063141941061381E-5</v>
      </c>
      <c r="L7896">
        <v>7.6341928350499291E-5</v>
      </c>
      <c r="M7896">
        <v>5.0245083883167181E-5</v>
      </c>
      <c r="N7896">
        <v>4.2934365471166982E-6</v>
      </c>
      <c r="O7896">
        <v>1.3171359744433011E-4</v>
      </c>
      <c r="P7896">
        <v>2.1928281672943429E-6</v>
      </c>
      <c r="Q7896">
        <v>4.237771369436558E-5</v>
      </c>
      <c r="R7896">
        <v>2.105348124100069E-6</v>
      </c>
      <c r="S7896">
        <v>1.080243625174555E-5</v>
      </c>
      <c r="T7896">
        <v>9.6901710218856896E-6</v>
      </c>
    </row>
    <row r="7897" spans="1:20">
      <c r="A7897" s="10">
        <v>7891</v>
      </c>
      <c r="B7897" s="10">
        <v>1.310042179342019E-5</v>
      </c>
      <c r="C7897" s="10">
        <v>7.9711975077676733E-5</v>
      </c>
      <c r="D7897" s="10">
        <v>4.1818223921383008E-5</v>
      </c>
      <c r="E7897" s="10">
        <v>5.4040915834857181E-5</v>
      </c>
      <c r="F7897" s="10">
        <v>0</v>
      </c>
      <c r="G7897" s="10">
        <v>5.6580529334324349E-5</v>
      </c>
      <c r="H7897" s="10">
        <v>3.8823904126660262E-5</v>
      </c>
      <c r="I7897" s="10">
        <v>3.6406666679283858E-5</v>
      </c>
      <c r="J7897" s="10">
        <v>8.0057185528642006E-5</v>
      </c>
      <c r="K7897">
        <v>1.715983015390217E-5</v>
      </c>
      <c r="L7897">
        <v>3.6021301791367571E-5</v>
      </c>
      <c r="M7897">
        <v>4.5616042112218089E-5</v>
      </c>
      <c r="N7897">
        <v>5.7529335079006274E-6</v>
      </c>
      <c r="O7897">
        <v>9.5729692861348716E-5</v>
      </c>
      <c r="P7897">
        <v>7.3414437237267628E-6</v>
      </c>
      <c r="Q7897">
        <v>3.9654268054682031E-5</v>
      </c>
      <c r="R7897">
        <v>3.8801181922351781E-6</v>
      </c>
      <c r="S7897">
        <v>1.227700891801123E-5</v>
      </c>
      <c r="T7897">
        <v>1.022375420106865E-6</v>
      </c>
    </row>
    <row r="7898" spans="1:20">
      <c r="A7898" s="10">
        <v>7892</v>
      </c>
      <c r="B7898" s="10">
        <v>5.4606520157183248E-6</v>
      </c>
      <c r="C7898" s="10">
        <v>3.5713437289216192E-5</v>
      </c>
      <c r="D7898" s="10">
        <v>2.1181983979360431E-5</v>
      </c>
      <c r="E7898" s="10">
        <v>2.9885794250415511E-5</v>
      </c>
      <c r="F7898" s="10">
        <v>0</v>
      </c>
      <c r="G7898" s="10">
        <v>4.3644064398194057E-5</v>
      </c>
      <c r="H7898" s="10">
        <v>2.6523296202789411E-5</v>
      </c>
      <c r="I7898" s="10">
        <v>2.3713061290356021E-5</v>
      </c>
      <c r="J7898" s="10">
        <v>4.9921669573613723E-5</v>
      </c>
      <c r="K7898">
        <v>1.1975724360196831E-5</v>
      </c>
      <c r="L7898">
        <v>6.495944884994557E-6</v>
      </c>
      <c r="M7898">
        <v>2.9186854502683399E-5</v>
      </c>
      <c r="N7898">
        <v>4.7291498821622471E-6</v>
      </c>
      <c r="O7898">
        <v>2.289152191248116E-5</v>
      </c>
      <c r="P7898">
        <v>7.4755505703216236E-6</v>
      </c>
      <c r="Q7898">
        <v>1.499662798239605E-5</v>
      </c>
      <c r="R7898">
        <v>5.0644112950860753E-8</v>
      </c>
      <c r="S7898">
        <v>1.3896244307188841E-5</v>
      </c>
      <c r="T7898">
        <v>2.3043287656091011E-6</v>
      </c>
    </row>
    <row r="7899" spans="1:20">
      <c r="A7899" s="10">
        <v>7893</v>
      </c>
      <c r="B7899" s="10">
        <v>1.21158255233398E-7</v>
      </c>
      <c r="C7899" s="10">
        <v>1.3760319972289099E-5</v>
      </c>
      <c r="D7899" s="10">
        <v>1.008639511789544E-5</v>
      </c>
      <c r="E7899" s="10">
        <v>1.11249559597787E-5</v>
      </c>
      <c r="F7899" s="10">
        <v>0</v>
      </c>
      <c r="G7899" s="10">
        <v>2.4786260662533472E-5</v>
      </c>
      <c r="H7899" s="10">
        <v>1.0093494097458801E-5</v>
      </c>
      <c r="I7899" s="10">
        <v>1.3249405620994669E-5</v>
      </c>
      <c r="J7899" s="10">
        <v>2.070664131361849E-5</v>
      </c>
      <c r="K7899">
        <v>7.0585541737156193E-6</v>
      </c>
      <c r="L7899">
        <v>4.2150808907826113E-8</v>
      </c>
      <c r="M7899">
        <v>1.8326579449330749E-5</v>
      </c>
      <c r="N7899">
        <v>3.2411821771412008E-6</v>
      </c>
      <c r="O7899">
        <v>7.2799163213106144E-6</v>
      </c>
      <c r="P7899">
        <v>7.2453942254899033E-6</v>
      </c>
      <c r="Q7899">
        <v>0</v>
      </c>
      <c r="R7899">
        <v>0</v>
      </c>
      <c r="S7899">
        <v>1.8836644526523709E-5</v>
      </c>
      <c r="T7899">
        <v>1.693343892343003E-6</v>
      </c>
    </row>
    <row r="7900" spans="1:20">
      <c r="A7900" s="10">
        <v>7894</v>
      </c>
      <c r="B7900" s="10">
        <v>4.1539973222879331E-8</v>
      </c>
      <c r="C7900" s="10">
        <v>7.8787082139408508E-6</v>
      </c>
      <c r="D7900" s="10">
        <v>4.0410845327884424E-6</v>
      </c>
      <c r="E7900" s="10">
        <v>5.5436158843492403E-7</v>
      </c>
      <c r="F7900" s="10">
        <v>0</v>
      </c>
      <c r="G7900" s="10">
        <v>8.1911786476603145E-6</v>
      </c>
      <c r="H7900" s="10">
        <v>3.5026172803484229E-6</v>
      </c>
      <c r="I7900" s="10">
        <v>4.0650026989369881E-6</v>
      </c>
      <c r="J7900" s="10">
        <v>9.6520652333818881E-6</v>
      </c>
      <c r="K7900">
        <v>1.0348056228485829E-6</v>
      </c>
      <c r="L7900">
        <v>5.3121567390684969E-8</v>
      </c>
      <c r="M7900">
        <v>7.4586883375126453E-6</v>
      </c>
      <c r="N7900">
        <v>9.5744732851210816E-7</v>
      </c>
      <c r="O7900">
        <v>1.971043740822478E-6</v>
      </c>
      <c r="P7900">
        <v>2.8778604377383611E-6</v>
      </c>
      <c r="Q7900">
        <v>0</v>
      </c>
      <c r="R7900">
        <v>0</v>
      </c>
      <c r="S7900">
        <v>1.9322364461561011E-5</v>
      </c>
      <c r="T7900">
        <v>2.5655323436957702E-6</v>
      </c>
    </row>
    <row r="7901" spans="1:20">
      <c r="A7901" s="10">
        <v>7895</v>
      </c>
      <c r="B7901" s="10">
        <v>0</v>
      </c>
      <c r="C7901" s="10">
        <v>4.0620570810844188E-6</v>
      </c>
      <c r="D7901" s="10">
        <v>1.055961811578201E-6</v>
      </c>
      <c r="E7901" s="10">
        <v>0</v>
      </c>
      <c r="F7901" s="10">
        <v>0</v>
      </c>
      <c r="G7901" s="10">
        <v>1.3050405161286241E-6</v>
      </c>
      <c r="H7901" s="10">
        <v>9.9256332048949755E-7</v>
      </c>
      <c r="I7901" s="10">
        <v>8.2795188599088424E-7</v>
      </c>
      <c r="J7901" s="10">
        <v>3.0983120833301111E-6</v>
      </c>
      <c r="K7901">
        <v>0</v>
      </c>
      <c r="L7901">
        <v>0</v>
      </c>
      <c r="M7901">
        <v>1.841137270345954E-6</v>
      </c>
      <c r="N7901">
        <v>7.3368982634936518E-10</v>
      </c>
      <c r="O7901">
        <v>1.842641979057951E-7</v>
      </c>
      <c r="P7901">
        <v>5.2555385827715663E-8</v>
      </c>
      <c r="Q7901">
        <v>0</v>
      </c>
      <c r="R7901">
        <v>0</v>
      </c>
      <c r="S7901">
        <v>1.5616270495100891E-5</v>
      </c>
      <c r="T7901">
        <v>4.7772586126775639E-6</v>
      </c>
    </row>
    <row r="7902" spans="1:20">
      <c r="A7902" s="10">
        <v>7896</v>
      </c>
      <c r="B7902" s="10">
        <v>0</v>
      </c>
      <c r="C7902" s="10">
        <v>1.1901522767610169E-6</v>
      </c>
      <c r="D7902" s="10">
        <v>4.1300735566805251E-7</v>
      </c>
      <c r="E7902" s="10">
        <v>0</v>
      </c>
      <c r="F7902" s="10">
        <v>0</v>
      </c>
      <c r="G7902" s="10">
        <v>8.1588113853619094E-8</v>
      </c>
      <c r="H7902" s="10">
        <v>3.033756108002932E-8</v>
      </c>
      <c r="I7902" s="10">
        <v>1.6178609278776731E-8</v>
      </c>
      <c r="J7902" s="10">
        <v>4.473991892416042E-7</v>
      </c>
      <c r="K7902">
        <v>0</v>
      </c>
      <c r="L7902">
        <v>0</v>
      </c>
      <c r="M7902">
        <v>2.1993970912528941E-7</v>
      </c>
      <c r="N7902">
        <v>7.5158470016276428E-10</v>
      </c>
      <c r="O7902">
        <v>5.2215163963008054E-9</v>
      </c>
      <c r="P7902">
        <v>0</v>
      </c>
      <c r="Q7902">
        <v>0</v>
      </c>
      <c r="R7902">
        <v>0</v>
      </c>
      <c r="S7902">
        <v>1.6596269461297871E-5</v>
      </c>
      <c r="T7902">
        <v>5.64364736486288E-6</v>
      </c>
    </row>
    <row r="7903" spans="1:20">
      <c r="A7903" s="10">
        <v>7897</v>
      </c>
      <c r="B7903" s="10">
        <v>0</v>
      </c>
      <c r="C7903" s="10">
        <v>0</v>
      </c>
      <c r="D7903" s="10">
        <v>1.3425378543822649E-7</v>
      </c>
      <c r="E7903" s="10">
        <v>0</v>
      </c>
      <c r="F7903" s="10">
        <v>0</v>
      </c>
      <c r="G7903" s="10">
        <v>2.4287046705172042E-7</v>
      </c>
      <c r="H7903" s="10">
        <v>0</v>
      </c>
      <c r="I7903" s="10">
        <v>0</v>
      </c>
      <c r="J7903" s="10">
        <v>1.3948086470525629E-7</v>
      </c>
      <c r="K7903">
        <v>2.015535892484176E-8</v>
      </c>
      <c r="L7903">
        <v>0</v>
      </c>
      <c r="M7903">
        <v>2.0479373046163531E-7</v>
      </c>
      <c r="N7903">
        <v>1.852119439686812E-9</v>
      </c>
      <c r="O7903">
        <v>3.094231938548626E-10</v>
      </c>
      <c r="P7903">
        <v>0</v>
      </c>
      <c r="Q7903">
        <v>0</v>
      </c>
      <c r="R7903">
        <v>0</v>
      </c>
      <c r="S7903">
        <v>1.7367648185383078E-5</v>
      </c>
      <c r="T7903">
        <v>4.7237314874180342E-6</v>
      </c>
    </row>
    <row r="7904" spans="1:20">
      <c r="A7904" s="10">
        <v>7898</v>
      </c>
      <c r="B7904" s="10">
        <v>0</v>
      </c>
      <c r="C7904" s="10">
        <v>0</v>
      </c>
      <c r="D7904" s="10">
        <v>3.6472878260250979E-9</v>
      </c>
      <c r="E7904" s="10">
        <v>0</v>
      </c>
      <c r="F7904" s="10">
        <v>0</v>
      </c>
      <c r="G7904" s="10">
        <v>2.8067220225409361E-7</v>
      </c>
      <c r="H7904" s="10">
        <v>0</v>
      </c>
      <c r="I7904" s="10">
        <v>0</v>
      </c>
      <c r="J7904" s="10">
        <v>1.7789171273187699E-7</v>
      </c>
      <c r="K7904">
        <v>2.752927072661313E-8</v>
      </c>
      <c r="L7904">
        <v>0</v>
      </c>
      <c r="M7904">
        <v>2.1498675875660629E-7</v>
      </c>
      <c r="N7904">
        <v>8.052693216029618E-10</v>
      </c>
      <c r="O7904">
        <v>9.0248431541001573E-11</v>
      </c>
      <c r="P7904">
        <v>0</v>
      </c>
      <c r="Q7904">
        <v>0</v>
      </c>
      <c r="R7904">
        <v>0</v>
      </c>
      <c r="S7904">
        <v>3.1933795863960598E-5</v>
      </c>
      <c r="T7904">
        <v>5.9126752446340386E-6</v>
      </c>
    </row>
    <row r="7905" spans="1:20">
      <c r="A7905" s="10">
        <v>7899</v>
      </c>
      <c r="B7905" s="10">
        <v>0</v>
      </c>
      <c r="C7905" s="10">
        <v>0</v>
      </c>
      <c r="D7905" s="10">
        <v>0</v>
      </c>
      <c r="E7905" s="10">
        <v>0</v>
      </c>
      <c r="F7905" s="10">
        <v>0</v>
      </c>
      <c r="G7905" s="10">
        <v>2.354086014857208E-7</v>
      </c>
      <c r="H7905" s="10">
        <v>0</v>
      </c>
      <c r="I7905" s="10">
        <v>0</v>
      </c>
      <c r="J7905" s="10">
        <v>1.7169413418525051E-7</v>
      </c>
      <c r="K7905">
        <v>1.868057656448749E-8</v>
      </c>
      <c r="L7905">
        <v>0</v>
      </c>
      <c r="M7905">
        <v>1.884274596781608E-7</v>
      </c>
      <c r="N7905">
        <v>7.3368982634936518E-10</v>
      </c>
      <c r="O7905">
        <v>0</v>
      </c>
      <c r="P7905">
        <v>0</v>
      </c>
      <c r="Q7905">
        <v>0</v>
      </c>
      <c r="R7905">
        <v>0</v>
      </c>
      <c r="S7905">
        <v>5.276668059413618E-5</v>
      </c>
      <c r="T7905">
        <v>7.400684818160904E-6</v>
      </c>
    </row>
    <row r="7906" spans="1:20">
      <c r="A7906" s="10">
        <v>7900</v>
      </c>
      <c r="B7906" s="10">
        <v>0</v>
      </c>
      <c r="C7906" s="10">
        <v>0</v>
      </c>
      <c r="D7906" s="10">
        <v>1.1997657322450981E-10</v>
      </c>
      <c r="E7906" s="10">
        <v>0</v>
      </c>
      <c r="F7906" s="10">
        <v>0</v>
      </c>
      <c r="G7906" s="10">
        <v>2.5946080775175991E-8</v>
      </c>
      <c r="H7906" s="10">
        <v>0</v>
      </c>
      <c r="I7906" s="10">
        <v>0</v>
      </c>
      <c r="J7906" s="10">
        <v>1.713642250610954E-7</v>
      </c>
      <c r="K7906">
        <v>1.7205794204133209E-8</v>
      </c>
      <c r="L7906">
        <v>0</v>
      </c>
      <c r="M7906">
        <v>3.2732541566949078E-8</v>
      </c>
      <c r="N7906">
        <v>8.9474369066995752E-10</v>
      </c>
      <c r="O7906">
        <v>4.5253142101273649E-8</v>
      </c>
      <c r="P7906">
        <v>0</v>
      </c>
      <c r="Q7906">
        <v>0</v>
      </c>
      <c r="R7906">
        <v>0</v>
      </c>
      <c r="S7906">
        <v>5.9149835251214783E-5</v>
      </c>
      <c r="T7906">
        <v>7.349393983081057E-6</v>
      </c>
    </row>
    <row r="7907" spans="1:20">
      <c r="A7907" s="10">
        <v>7901</v>
      </c>
      <c r="B7907" s="10">
        <v>0</v>
      </c>
      <c r="C7907" s="10">
        <v>0</v>
      </c>
      <c r="D7907" s="10">
        <v>0</v>
      </c>
      <c r="E7907" s="10">
        <v>0</v>
      </c>
      <c r="F7907" s="10">
        <v>0</v>
      </c>
      <c r="G7907" s="10">
        <v>0</v>
      </c>
      <c r="H7907" s="10">
        <v>0</v>
      </c>
      <c r="I7907" s="10">
        <v>0</v>
      </c>
      <c r="J7907" s="10">
        <v>1.4940170336734671E-8</v>
      </c>
      <c r="K7907">
        <v>0</v>
      </c>
      <c r="L7907">
        <v>0</v>
      </c>
      <c r="M7907">
        <v>2.4405842396409401E-8</v>
      </c>
      <c r="N7907">
        <v>7.5158470016276428E-10</v>
      </c>
      <c r="O7907">
        <v>3.8677899231857819E-11</v>
      </c>
      <c r="P7907">
        <v>0</v>
      </c>
      <c r="Q7907">
        <v>0</v>
      </c>
      <c r="R7907">
        <v>0</v>
      </c>
      <c r="S7907">
        <v>5.5386942683221808E-5</v>
      </c>
      <c r="T7907">
        <v>1.3213340356142071E-5</v>
      </c>
    </row>
    <row r="7908" spans="1:20">
      <c r="A7908" s="10">
        <v>7902</v>
      </c>
      <c r="B7908" s="10">
        <v>2.9053255081478098E-9</v>
      </c>
      <c r="C7908" s="10">
        <v>4.5374172323706993E-9</v>
      </c>
      <c r="D7908" s="10">
        <v>1.679672025143137E-10</v>
      </c>
      <c r="E7908" s="10">
        <v>3.3583731083609502E-9</v>
      </c>
      <c r="F7908" s="10">
        <v>0</v>
      </c>
      <c r="G7908" s="10">
        <v>1.4128303838161521E-9</v>
      </c>
      <c r="H7908" s="10">
        <v>1.4168641163749959E-9</v>
      </c>
      <c r="I7908" s="10">
        <v>8.1037498262444176E-10</v>
      </c>
      <c r="J7908" s="10">
        <v>3.8434412964060319E-9</v>
      </c>
      <c r="K7908">
        <v>1.76973883242513E-8</v>
      </c>
      <c r="L7908">
        <v>3.4644500472185851E-10</v>
      </c>
      <c r="M7908">
        <v>1.019302829497098E-8</v>
      </c>
      <c r="N7908">
        <v>8.0124297499494689E-9</v>
      </c>
      <c r="O7908">
        <v>1.322005223814451E-8</v>
      </c>
      <c r="P7908">
        <v>4.6121881700529777E-8</v>
      </c>
      <c r="Q7908">
        <v>0</v>
      </c>
      <c r="R7908">
        <v>2.8939493114777569E-9</v>
      </c>
      <c r="S7908">
        <v>5.7141200578339129E-5</v>
      </c>
      <c r="T7908">
        <v>1.6676194990212481E-5</v>
      </c>
    </row>
    <row r="7909" spans="1:20">
      <c r="A7909" s="10">
        <v>7903</v>
      </c>
      <c r="B7909" s="10">
        <v>1.3529563097148161E-5</v>
      </c>
      <c r="C7909" s="10">
        <v>6.0446675255804341E-6</v>
      </c>
      <c r="D7909" s="10">
        <v>6.5206949609602029E-6</v>
      </c>
      <c r="E7909" s="10">
        <v>1.208602573265835E-5</v>
      </c>
      <c r="F7909" s="10">
        <v>4.3666840508582896E-6</v>
      </c>
      <c r="G7909" s="10">
        <v>7.8704670974713034E-6</v>
      </c>
      <c r="H7909" s="10">
        <v>5.3472847640495436E-6</v>
      </c>
      <c r="I7909" s="10">
        <v>9.8800845655637668E-6</v>
      </c>
      <c r="J7909" s="10">
        <v>7.4860904738763401E-6</v>
      </c>
      <c r="K7909">
        <v>6.6183807985618802E-6</v>
      </c>
      <c r="L7909">
        <v>3.3599391374608238E-6</v>
      </c>
      <c r="M7909">
        <v>8.178725291907183E-6</v>
      </c>
      <c r="N7909">
        <v>6.9640809361837471E-6</v>
      </c>
      <c r="O7909">
        <v>8.5297168907687695E-6</v>
      </c>
      <c r="P7909">
        <v>3.9476796839020236E-6</v>
      </c>
      <c r="Q7909">
        <v>6.2091665868427371E-6</v>
      </c>
      <c r="R7909">
        <v>1.1412915204615499E-5</v>
      </c>
      <c r="S7909">
        <v>6.5671544432040441E-5</v>
      </c>
      <c r="T7909">
        <v>1.8490078722762451E-5</v>
      </c>
    </row>
    <row r="7910" spans="1:20">
      <c r="A7910" s="10">
        <v>7904</v>
      </c>
      <c r="B7910" s="10">
        <v>1.2210796905274979E-4</v>
      </c>
      <c r="C7910" s="10">
        <v>7.5794686132884571E-5</v>
      </c>
      <c r="D7910" s="10">
        <v>8.3321739093189398E-5</v>
      </c>
      <c r="E7910" s="10">
        <v>1.21128053078142E-4</v>
      </c>
      <c r="F7910" s="10">
        <v>9.6569303025826779E-5</v>
      </c>
      <c r="G7910" s="10">
        <v>8.1575679620529359E-5</v>
      </c>
      <c r="H7910" s="10">
        <v>8.2705071350866596E-5</v>
      </c>
      <c r="I7910" s="10">
        <v>9.859619058181719E-5</v>
      </c>
      <c r="J7910" s="10">
        <v>8.6627160781627225E-5</v>
      </c>
      <c r="K7910">
        <v>9.2559651428198852E-5</v>
      </c>
      <c r="L7910">
        <v>7.201693778196868E-5</v>
      </c>
      <c r="M7910">
        <v>6.6008151709983818E-5</v>
      </c>
      <c r="N7910">
        <v>7.1879263469140989E-5</v>
      </c>
      <c r="O7910">
        <v>8.443165314324071E-5</v>
      </c>
      <c r="P7910">
        <v>8.3998004590159339E-5</v>
      </c>
      <c r="Q7910">
        <v>8.9976266221363185E-5</v>
      </c>
      <c r="R7910">
        <v>9.2115283117061162E-5</v>
      </c>
      <c r="S7910">
        <v>7.8951308974680907E-5</v>
      </c>
      <c r="T7910">
        <v>1.182951096602227E-5</v>
      </c>
    </row>
    <row r="7911" spans="1:20">
      <c r="A7911" s="10">
        <v>7905</v>
      </c>
      <c r="B7911" s="10">
        <v>2.4651728971130879E-4</v>
      </c>
      <c r="C7911" s="10">
        <v>2.0982676768379171E-4</v>
      </c>
      <c r="D7911" s="10">
        <v>2.315736796341724E-4</v>
      </c>
      <c r="E7911" s="10">
        <v>3.2631486241161518E-4</v>
      </c>
      <c r="F7911" s="10">
        <v>2.7219142104499539E-4</v>
      </c>
      <c r="G7911" s="10">
        <v>2.0303957030852449E-4</v>
      </c>
      <c r="H7911" s="10">
        <v>2.4264015523236141E-4</v>
      </c>
      <c r="I7911" s="10">
        <v>2.4909409932351718E-4</v>
      </c>
      <c r="J7911" s="10">
        <v>2.3252385777108861E-4</v>
      </c>
      <c r="K7911">
        <v>2.4298708348874479E-4</v>
      </c>
      <c r="L7911">
        <v>2.0855309385934111E-4</v>
      </c>
      <c r="M7911">
        <v>2.0820732808211941E-4</v>
      </c>
      <c r="N7911">
        <v>1.6891268894744601E-4</v>
      </c>
      <c r="O7911">
        <v>2.0731443887531849E-4</v>
      </c>
      <c r="P7911">
        <v>2.426575494781843E-4</v>
      </c>
      <c r="Q7911">
        <v>2.252722480494306E-4</v>
      </c>
      <c r="R7911">
        <v>1.6828522553189029E-4</v>
      </c>
      <c r="S7911">
        <v>9.7618065181949329E-5</v>
      </c>
      <c r="T7911">
        <v>1.8173071020070681E-5</v>
      </c>
    </row>
    <row r="7912" spans="1:20">
      <c r="A7912" s="10">
        <v>7906</v>
      </c>
      <c r="B7912" s="10">
        <v>2.8238952302517522E-4</v>
      </c>
      <c r="C7912" s="10">
        <v>3.1626712819651738E-4</v>
      </c>
      <c r="D7912" s="10">
        <v>3.3821170556008219E-4</v>
      </c>
      <c r="E7912" s="10">
        <v>4.8401395395708698E-4</v>
      </c>
      <c r="F7912" s="10">
        <v>4.1661106384423638E-4</v>
      </c>
      <c r="G7912" s="10">
        <v>2.9618819055727609E-4</v>
      </c>
      <c r="H7912" s="10">
        <v>3.5523431891606912E-4</v>
      </c>
      <c r="I7912" s="10">
        <v>3.5968859644820782E-4</v>
      </c>
      <c r="J7912" s="10">
        <v>3.3170236876430633E-4</v>
      </c>
      <c r="K7912">
        <v>3.686817640039405E-4</v>
      </c>
      <c r="L7912">
        <v>2.9304710413428231E-4</v>
      </c>
      <c r="M7912">
        <v>3.4388166978509618E-4</v>
      </c>
      <c r="N7912">
        <v>2.333088619814748E-4</v>
      </c>
      <c r="O7912">
        <v>2.7907363261405409E-4</v>
      </c>
      <c r="P7912">
        <v>3.5776372122890791E-4</v>
      </c>
      <c r="Q7912">
        <v>3.4270274604125938E-4</v>
      </c>
      <c r="R7912">
        <v>1.755229510202426E-4</v>
      </c>
      <c r="S7912">
        <v>9.3323048005309337E-5</v>
      </c>
      <c r="T7912">
        <v>4.0683027893807262E-5</v>
      </c>
    </row>
    <row r="7913" spans="1:20">
      <c r="A7913" s="10">
        <v>7907</v>
      </c>
      <c r="B7913" s="10">
        <v>3.0129032829091437E-4</v>
      </c>
      <c r="C7913" s="10">
        <v>3.7788929452813171E-4</v>
      </c>
      <c r="D7913" s="10">
        <v>4.0272862730538671E-4</v>
      </c>
      <c r="E7913" s="10">
        <v>5.5639760213186784E-4</v>
      </c>
      <c r="F7913" s="10">
        <v>5.0633138411438987E-4</v>
      </c>
      <c r="G7913" s="10">
        <v>3.286506001640827E-4</v>
      </c>
      <c r="H7913" s="10">
        <v>4.1408029658899571E-4</v>
      </c>
      <c r="I7913" s="10">
        <v>4.073328644627452E-4</v>
      </c>
      <c r="J7913" s="10">
        <v>3.8718383774397687E-4</v>
      </c>
      <c r="K7913">
        <v>3.5819646698697071E-4</v>
      </c>
      <c r="L7913">
        <v>3.4373426021762078E-4</v>
      </c>
      <c r="M7913">
        <v>3.9051786713674799E-4</v>
      </c>
      <c r="N7913">
        <v>2.5322480297509232E-4</v>
      </c>
      <c r="O7913">
        <v>2.3358295395499941E-4</v>
      </c>
      <c r="P7913">
        <v>3.8742099728969042E-4</v>
      </c>
      <c r="Q7913">
        <v>4.2131468266588248E-4</v>
      </c>
      <c r="R7913">
        <v>1.9709456049374059E-4</v>
      </c>
      <c r="S7913">
        <v>1.0051347887506201E-4</v>
      </c>
      <c r="T7913">
        <v>2.048458631043196E-5</v>
      </c>
    </row>
    <row r="7914" spans="1:20">
      <c r="A7914" s="10">
        <v>7908</v>
      </c>
      <c r="B7914" s="10">
        <v>2.9508937460954548E-4</v>
      </c>
      <c r="C7914" s="10">
        <v>3.8051737666253751E-4</v>
      </c>
      <c r="D7914" s="10">
        <v>3.4244682400556657E-4</v>
      </c>
      <c r="E7914" s="10">
        <v>5.5134464225839452E-4</v>
      </c>
      <c r="F7914" s="10">
        <v>5.080606083810277E-4</v>
      </c>
      <c r="G7914" s="10">
        <v>3.1752169167164918E-4</v>
      </c>
      <c r="H7914" s="10">
        <v>3.998709560035029E-4</v>
      </c>
      <c r="I7914" s="10">
        <v>3.1780691649126229E-4</v>
      </c>
      <c r="J7914" s="10">
        <v>3.8812498835440391E-4</v>
      </c>
      <c r="K7914">
        <v>2.8971076953389889E-4</v>
      </c>
      <c r="L7914">
        <v>3.4427832322711939E-4</v>
      </c>
      <c r="M7914">
        <v>3.19069961818729E-4</v>
      </c>
      <c r="N7914">
        <v>2.4378994102174491E-4</v>
      </c>
      <c r="O7914">
        <v>2.3027885519802559E-4</v>
      </c>
      <c r="P7914">
        <v>4.1598050007581288E-4</v>
      </c>
      <c r="Q7914">
        <v>4.2112325787449929E-4</v>
      </c>
      <c r="R7914">
        <v>3.2191408651545498E-4</v>
      </c>
      <c r="S7914">
        <v>1.0054329088272379E-4</v>
      </c>
      <c r="T7914">
        <v>3.8001205746823683E-5</v>
      </c>
    </row>
    <row r="7915" spans="1:20">
      <c r="A7915" s="10">
        <v>7909</v>
      </c>
      <c r="B7915" s="10">
        <v>2.0048200523437051E-4</v>
      </c>
      <c r="C7915" s="10">
        <v>2.9528692335698573E-4</v>
      </c>
      <c r="D7915" s="10">
        <v>2.8995513379853741E-4</v>
      </c>
      <c r="E7915" s="10">
        <v>4.330953475043952E-4</v>
      </c>
      <c r="F7915" s="10">
        <v>3.7292578228815512E-4</v>
      </c>
      <c r="G7915" s="10">
        <v>2.5686284183473762E-4</v>
      </c>
      <c r="H7915" s="10">
        <v>2.9752515591604481E-4</v>
      </c>
      <c r="I7915" s="10">
        <v>2.1432672734036801E-4</v>
      </c>
      <c r="J7915" s="10">
        <v>3.4183503854027597E-4</v>
      </c>
      <c r="K7915">
        <v>2.9707030220765682E-4</v>
      </c>
      <c r="L7915">
        <v>2.6544175987928628E-4</v>
      </c>
      <c r="M7915">
        <v>2.9181917792967188E-4</v>
      </c>
      <c r="N7915">
        <v>1.9647921415820991E-4</v>
      </c>
      <c r="O7915">
        <v>1.9807947024434209E-4</v>
      </c>
      <c r="P7915">
        <v>2.7265729636782182E-4</v>
      </c>
      <c r="Q7915">
        <v>3.5039957895398202E-4</v>
      </c>
      <c r="R7915">
        <v>2.4875638359021031E-4</v>
      </c>
      <c r="S7915">
        <v>9.3341553680523643E-5</v>
      </c>
      <c r="T7915">
        <v>4.7137118761141932E-5</v>
      </c>
    </row>
    <row r="7916" spans="1:20">
      <c r="A7916" s="10">
        <v>7910</v>
      </c>
      <c r="B7916" s="10">
        <v>1.7906420521313749E-4</v>
      </c>
      <c r="C7916" s="10">
        <v>2.2708029670988119E-4</v>
      </c>
      <c r="D7916" s="10">
        <v>1.97029166838873E-4</v>
      </c>
      <c r="E7916" s="10">
        <v>2.805842063295638E-4</v>
      </c>
      <c r="F7916" s="10">
        <v>2.6500671094120822E-4</v>
      </c>
      <c r="G7916" s="10">
        <v>1.7169035741169459E-4</v>
      </c>
      <c r="H7916" s="10">
        <v>2.1488510404275401E-4</v>
      </c>
      <c r="I7916" s="10">
        <v>1.482409190768577E-4</v>
      </c>
      <c r="J7916" s="10">
        <v>2.223010874568184E-4</v>
      </c>
      <c r="K7916">
        <v>2.3117898043365531E-4</v>
      </c>
      <c r="L7916">
        <v>1.491982157676578E-4</v>
      </c>
      <c r="M7916">
        <v>2.1126817244988721E-4</v>
      </c>
      <c r="N7916">
        <v>1.0431485186983639E-4</v>
      </c>
      <c r="O7916">
        <v>1.6403570441771441E-4</v>
      </c>
      <c r="P7916">
        <v>2.271283843998033E-4</v>
      </c>
      <c r="Q7916">
        <v>2.406604668279666E-4</v>
      </c>
      <c r="R7916">
        <v>1.6187259560131951E-4</v>
      </c>
      <c r="S7916">
        <v>1.0861777391598409E-4</v>
      </c>
      <c r="T7916">
        <v>4.2927682450107097E-5</v>
      </c>
    </row>
    <row r="7917" spans="1:20">
      <c r="A7917" s="10">
        <v>7911</v>
      </c>
      <c r="B7917" s="10">
        <v>1.3611929075304149E-4</v>
      </c>
      <c r="C7917" s="10">
        <v>1.3911316764871911E-4</v>
      </c>
      <c r="D7917" s="10">
        <v>1.317249408235834E-4</v>
      </c>
      <c r="E7917" s="10">
        <v>8.8436890157023767E-5</v>
      </c>
      <c r="F7917" s="10">
        <v>1.5845016001003859E-4</v>
      </c>
      <c r="G7917" s="10">
        <v>8.8236565999567825E-5</v>
      </c>
      <c r="H7917" s="10">
        <v>1.185143637040846E-4</v>
      </c>
      <c r="I7917" s="10">
        <v>9.9774597146122735E-5</v>
      </c>
      <c r="J7917" s="10">
        <v>1.20966312814814E-4</v>
      </c>
      <c r="K7917">
        <v>1.3682192571392161E-4</v>
      </c>
      <c r="L7917">
        <v>1.1486535701242781E-4</v>
      </c>
      <c r="M7917">
        <v>1.073927860330435E-4</v>
      </c>
      <c r="N7917">
        <v>4.4707356015710162E-5</v>
      </c>
      <c r="O7917">
        <v>1.3848544329869971E-4</v>
      </c>
      <c r="P7917">
        <v>8.0920116541706005E-5</v>
      </c>
      <c r="Q7917">
        <v>1.5419754586308831E-4</v>
      </c>
      <c r="R7917">
        <v>9.6193567271043363E-5</v>
      </c>
      <c r="S7917">
        <v>1.30720599457429E-4</v>
      </c>
      <c r="T7917">
        <v>3.6797229451615863E-5</v>
      </c>
    </row>
    <row r="7918" spans="1:20">
      <c r="A7918" s="10">
        <v>7912</v>
      </c>
      <c r="B7918" s="10">
        <v>4.6991828902005958E-5</v>
      </c>
      <c r="C7918" s="10">
        <v>1.0450230741785681E-4</v>
      </c>
      <c r="D7918" s="10">
        <v>8.9257848201113163E-5</v>
      </c>
      <c r="E7918" s="10">
        <v>8.4671785861662545E-5</v>
      </c>
      <c r="F7918" s="10">
        <v>4.0761679113395413E-5</v>
      </c>
      <c r="G7918" s="10">
        <v>4.6299321912992267E-5</v>
      </c>
      <c r="H7918" s="10">
        <v>6.1440110016350205E-5</v>
      </c>
      <c r="I7918" s="10">
        <v>5.6428120350263639E-5</v>
      </c>
      <c r="J7918" s="10">
        <v>6.59554839439348E-5</v>
      </c>
      <c r="K7918">
        <v>6.5229660668028594E-5</v>
      </c>
      <c r="L7918">
        <v>1.188520584690561E-4</v>
      </c>
      <c r="M7918">
        <v>6.6242763637302705E-5</v>
      </c>
      <c r="N7918">
        <v>1.3796097703624609E-5</v>
      </c>
      <c r="O7918">
        <v>1.5601229814947161E-4</v>
      </c>
      <c r="P7918">
        <v>3.928066557587526E-5</v>
      </c>
      <c r="Q7918">
        <v>9.0203745275622117E-5</v>
      </c>
      <c r="R7918">
        <v>4.4094354345223033E-5</v>
      </c>
      <c r="S7918">
        <v>1.5620791157166199E-4</v>
      </c>
      <c r="T7918">
        <v>2.2874298480583479E-5</v>
      </c>
    </row>
    <row r="7919" spans="1:20">
      <c r="A7919" s="10">
        <v>7913</v>
      </c>
      <c r="B7919" s="10">
        <v>1.7004239681738431E-5</v>
      </c>
      <c r="C7919" s="10">
        <v>8.7533606437011153E-5</v>
      </c>
      <c r="D7919" s="10">
        <v>7.2324096106690566E-5</v>
      </c>
      <c r="E7919" s="10">
        <v>6.0182920198938621E-5</v>
      </c>
      <c r="F7919" s="10">
        <v>1.728221430217971E-7</v>
      </c>
      <c r="G7919" s="10">
        <v>3.1010772787360921E-5</v>
      </c>
      <c r="H7919" s="10">
        <v>3.2937583827654353E-5</v>
      </c>
      <c r="I7919" s="10">
        <v>3.5257745630388912E-5</v>
      </c>
      <c r="J7919" s="10">
        <v>5.3009758008835638E-5</v>
      </c>
      <c r="K7919">
        <v>2.4832115006879219E-5</v>
      </c>
      <c r="L7919">
        <v>9.4460222596191872E-5</v>
      </c>
      <c r="M7919">
        <v>4.3376068513433933E-5</v>
      </c>
      <c r="N7919">
        <v>3.1466122427558391E-6</v>
      </c>
      <c r="O7919">
        <v>1.3426260610776029E-4</v>
      </c>
      <c r="P7919">
        <v>3.2634176216985852E-7</v>
      </c>
      <c r="Q7919">
        <v>4.3328508701539499E-5</v>
      </c>
      <c r="R7919">
        <v>1.9763169418181228E-6</v>
      </c>
      <c r="S7919">
        <v>1.793739225823212E-4</v>
      </c>
      <c r="T7919">
        <v>4.326128592276095E-5</v>
      </c>
    </row>
    <row r="7920" spans="1:20">
      <c r="A7920" s="10">
        <v>7914</v>
      </c>
      <c r="B7920" s="10">
        <v>2.1364651109064811E-5</v>
      </c>
      <c r="C7920" s="10">
        <v>9.1929584140325703E-5</v>
      </c>
      <c r="D7920" s="10">
        <v>6.3281086855967926E-5</v>
      </c>
      <c r="E7920" s="10">
        <v>7.7467362465006667E-5</v>
      </c>
      <c r="F7920" s="10">
        <v>0</v>
      </c>
      <c r="G7920" s="10">
        <v>5.5905890515867828E-5</v>
      </c>
      <c r="H7920" s="10">
        <v>3.8696846837024343E-5</v>
      </c>
      <c r="I7920" s="10">
        <v>4.2376606727082253E-5</v>
      </c>
      <c r="J7920" s="10">
        <v>7.1534547686348621E-5</v>
      </c>
      <c r="K7920">
        <v>2.489088508393933E-5</v>
      </c>
      <c r="L7920">
        <v>5.7946391489778052E-5</v>
      </c>
      <c r="M7920">
        <v>5.0981546328403949E-5</v>
      </c>
      <c r="N7920">
        <v>4.0277692504829738E-6</v>
      </c>
      <c r="O7920">
        <v>1.1121185453624761E-4</v>
      </c>
      <c r="P7920">
        <v>2.201889440712914E-6</v>
      </c>
      <c r="Q7920">
        <v>4.2387077427385818E-5</v>
      </c>
      <c r="R7920">
        <v>2.105348124100069E-6</v>
      </c>
      <c r="S7920">
        <v>2.2132848026898861E-4</v>
      </c>
      <c r="T7920">
        <v>6.9356450185629312E-5</v>
      </c>
    </row>
    <row r="7921" spans="1:20">
      <c r="A7921" s="10">
        <v>7915</v>
      </c>
      <c r="B7921" s="10">
        <v>9.4384506182525426E-6</v>
      </c>
      <c r="C7921" s="10">
        <v>6.8065559396489233E-5</v>
      </c>
      <c r="D7921" s="10">
        <v>2.9465778475304029E-5</v>
      </c>
      <c r="E7921" s="10">
        <v>4.840059720703158E-5</v>
      </c>
      <c r="F7921" s="10">
        <v>0</v>
      </c>
      <c r="G7921" s="10">
        <v>5.3074295292461138E-5</v>
      </c>
      <c r="H7921" s="10">
        <v>3.3779611586650108E-5</v>
      </c>
      <c r="I7921" s="10">
        <v>3.1115088495951157E-5</v>
      </c>
      <c r="J7921" s="10">
        <v>7.4592642669197366E-5</v>
      </c>
      <c r="K7921">
        <v>1.3801996516435541E-5</v>
      </c>
      <c r="L7921">
        <v>1.330660618636186E-5</v>
      </c>
      <c r="M7921">
        <v>4.4137027425702478E-5</v>
      </c>
      <c r="N7921">
        <v>4.2499341088763236E-6</v>
      </c>
      <c r="O7921">
        <v>3.5321345454226541E-5</v>
      </c>
      <c r="P7921">
        <v>7.354129506512763E-6</v>
      </c>
      <c r="Q7921">
        <v>3.872015138637795E-5</v>
      </c>
      <c r="R7921">
        <v>4.3531675989190423E-6</v>
      </c>
      <c r="S7921">
        <v>2.6093392271298721E-4</v>
      </c>
      <c r="T7921">
        <v>6.3827485968973705E-5</v>
      </c>
    </row>
    <row r="7922" spans="1:20">
      <c r="A7922" s="10">
        <v>7916</v>
      </c>
      <c r="B7922" s="10">
        <v>7.8579782679946729E-7</v>
      </c>
      <c r="C7922" s="10">
        <v>2.8933951247914858E-5</v>
      </c>
      <c r="D7922" s="10">
        <v>1.5318628065557131E-5</v>
      </c>
      <c r="E7922" s="10">
        <v>2.859857124258072E-5</v>
      </c>
      <c r="F7922" s="10">
        <v>0</v>
      </c>
      <c r="G7922" s="10">
        <v>4.0805684369358391E-5</v>
      </c>
      <c r="H7922" s="10">
        <v>2.0654845060639432E-5</v>
      </c>
      <c r="I7922" s="10">
        <v>1.8183966677624021E-5</v>
      </c>
      <c r="J7922" s="10">
        <v>4.070244982411071E-5</v>
      </c>
      <c r="K7922">
        <v>1.020770610719211E-5</v>
      </c>
      <c r="L7922">
        <v>2.6907228700064343E-7</v>
      </c>
      <c r="M7922">
        <v>2.6821913120819831E-5</v>
      </c>
      <c r="N7922">
        <v>1.9808014772789651E-6</v>
      </c>
      <c r="O7922">
        <v>8.5763978919833543E-6</v>
      </c>
      <c r="P7922">
        <v>7.4954853718424819E-6</v>
      </c>
      <c r="Q7922">
        <v>1.7100614696901521E-6</v>
      </c>
      <c r="R7922">
        <v>2.0313298051718871E-7</v>
      </c>
      <c r="S7922">
        <v>2.8052924279361048E-4</v>
      </c>
      <c r="T7922">
        <v>1.4076377387002261E-5</v>
      </c>
    </row>
    <row r="7923" spans="1:20">
      <c r="A7923" s="10">
        <v>7917</v>
      </c>
      <c r="B7923" s="10">
        <v>4.1539973222879331E-8</v>
      </c>
      <c r="C7923" s="10">
        <v>1.141219998491772E-5</v>
      </c>
      <c r="D7923" s="10">
        <v>6.2437260422570909E-6</v>
      </c>
      <c r="E7923" s="10">
        <v>8.4184752753283601E-6</v>
      </c>
      <c r="F7923" s="10">
        <v>0</v>
      </c>
      <c r="G7923" s="10">
        <v>2.1308000094107481E-5</v>
      </c>
      <c r="H7923" s="10">
        <v>6.2989819729001254E-6</v>
      </c>
      <c r="I7923" s="10">
        <v>1.005269877041883E-5</v>
      </c>
      <c r="J7923" s="10">
        <v>1.8471346755893611E-5</v>
      </c>
      <c r="K7923">
        <v>2.52187783620581E-6</v>
      </c>
      <c r="L7923">
        <v>0</v>
      </c>
      <c r="M7923">
        <v>1.5433347587861999E-5</v>
      </c>
      <c r="N7923">
        <v>7.4737940481661538E-8</v>
      </c>
      <c r="O7923">
        <v>3.463026244917435E-6</v>
      </c>
      <c r="P7923">
        <v>4.093883330510678E-6</v>
      </c>
      <c r="Q7923">
        <v>0</v>
      </c>
      <c r="R7923">
        <v>0</v>
      </c>
      <c r="S7923">
        <v>2.8550582915679203E-4</v>
      </c>
      <c r="T7923">
        <v>1.3255303364343799E-4</v>
      </c>
    </row>
    <row r="7924" spans="1:20">
      <c r="A7924" s="10">
        <v>7918</v>
      </c>
      <c r="B7924" s="10">
        <v>4.1539973222879331E-8</v>
      </c>
      <c r="C7924" s="10">
        <v>6.6165704259527639E-6</v>
      </c>
      <c r="D7924" s="10">
        <v>2.804051677368347E-6</v>
      </c>
      <c r="E7924" s="10">
        <v>2.231247887061727E-7</v>
      </c>
      <c r="F7924" s="10">
        <v>0</v>
      </c>
      <c r="G7924" s="10">
        <v>5.4304512614482787E-6</v>
      </c>
      <c r="H7924" s="10">
        <v>1.519903475614666E-6</v>
      </c>
      <c r="I7924" s="10">
        <v>3.0951817437954592E-6</v>
      </c>
      <c r="J7924" s="10">
        <v>8.1521322221641995E-6</v>
      </c>
      <c r="K7924">
        <v>1.868057656448749E-8</v>
      </c>
      <c r="L7924">
        <v>1.154816682406195E-9</v>
      </c>
      <c r="M7924">
        <v>4.7651456168954788E-6</v>
      </c>
      <c r="N7924">
        <v>5.0105646677517622E-10</v>
      </c>
      <c r="O7924">
        <v>5.0947656973597388E-7</v>
      </c>
      <c r="P7924">
        <v>5.0018229270515591E-7</v>
      </c>
      <c r="Q7924">
        <v>0</v>
      </c>
      <c r="R7924">
        <v>0</v>
      </c>
      <c r="S7924">
        <v>2.793473067563401E-4</v>
      </c>
      <c r="T7924">
        <v>1.9822830865226119E-4</v>
      </c>
    </row>
    <row r="7925" spans="1:20">
      <c r="A7925" s="10">
        <v>7919</v>
      </c>
      <c r="B7925" s="10">
        <v>0</v>
      </c>
      <c r="C7925" s="10">
        <v>2.8667892605710771E-6</v>
      </c>
      <c r="D7925" s="10">
        <v>6.7506018690502686E-7</v>
      </c>
      <c r="E7925" s="10">
        <v>0</v>
      </c>
      <c r="F7925" s="10">
        <v>0</v>
      </c>
      <c r="G7925" s="10">
        <v>2.6877867033671359E-7</v>
      </c>
      <c r="H7925" s="10">
        <v>3.4954871200451362E-7</v>
      </c>
      <c r="I7925" s="10">
        <v>4.0443056352096391E-7</v>
      </c>
      <c r="J7925" s="10">
        <v>1.896228098880809E-6</v>
      </c>
      <c r="K7925">
        <v>9.8318824023618344E-9</v>
      </c>
      <c r="L7925">
        <v>0</v>
      </c>
      <c r="M7925">
        <v>8.1720091988800831E-7</v>
      </c>
      <c r="N7925">
        <v>5.7263596202877274E-10</v>
      </c>
      <c r="O7925">
        <v>1.3528454765214089E-7</v>
      </c>
      <c r="P7925">
        <v>0</v>
      </c>
      <c r="Q7925">
        <v>0</v>
      </c>
      <c r="R7925">
        <v>0</v>
      </c>
      <c r="S7925">
        <v>2.7091107821444472E-4</v>
      </c>
      <c r="T7925">
        <v>1.86696047873751E-4</v>
      </c>
    </row>
    <row r="7926" spans="1:20">
      <c r="A7926" s="10">
        <v>7920</v>
      </c>
      <c r="B7926" s="10">
        <v>0</v>
      </c>
      <c r="C7926" s="10">
        <v>4.9315944050669953E-8</v>
      </c>
      <c r="D7926" s="10">
        <v>3.0903565731169228E-7</v>
      </c>
      <c r="E7926" s="10">
        <v>0</v>
      </c>
      <c r="F7926" s="10">
        <v>0</v>
      </c>
      <c r="G7926" s="10">
        <v>3.0453502106921891E-8</v>
      </c>
      <c r="H7926" s="10">
        <v>0</v>
      </c>
      <c r="I7926" s="10">
        <v>0</v>
      </c>
      <c r="J7926" s="10">
        <v>1.2180009214429101E-7</v>
      </c>
      <c r="K7926">
        <v>9.3402882822437431E-9</v>
      </c>
      <c r="L7926">
        <v>0</v>
      </c>
      <c r="M7926">
        <v>1.7001540504675189E-7</v>
      </c>
      <c r="N7926">
        <v>6.8000520490916777E-10</v>
      </c>
      <c r="O7926">
        <v>1.3859580558082389E-8</v>
      </c>
      <c r="P7926">
        <v>0</v>
      </c>
      <c r="Q7926">
        <v>0</v>
      </c>
      <c r="R7926">
        <v>0</v>
      </c>
      <c r="S7926">
        <v>2.6745253954072687E-4</v>
      </c>
      <c r="T7926">
        <v>1.677737735064324E-4</v>
      </c>
    </row>
    <row r="7927" spans="1:20">
      <c r="A7927" s="10">
        <v>7921</v>
      </c>
      <c r="B7927" s="10">
        <v>0</v>
      </c>
      <c r="C7927" s="10">
        <v>0</v>
      </c>
      <c r="D7927" s="10">
        <v>1.936421891843588E-8</v>
      </c>
      <c r="E7927" s="10">
        <v>0</v>
      </c>
      <c r="F7927" s="10">
        <v>0</v>
      </c>
      <c r="G7927" s="10">
        <v>2.2669677874369101E-7</v>
      </c>
      <c r="H7927" s="10">
        <v>0</v>
      </c>
      <c r="I7927" s="10">
        <v>0</v>
      </c>
      <c r="J7927" s="10">
        <v>1.3896243608158411E-7</v>
      </c>
      <c r="K7927">
        <v>1.8188982444369392E-8</v>
      </c>
      <c r="L7927">
        <v>0</v>
      </c>
      <c r="M7927">
        <v>1.9768732341091611E-7</v>
      </c>
      <c r="N7927">
        <v>5.7263596202877274E-10</v>
      </c>
      <c r="O7927">
        <v>3.0555540393167679E-9</v>
      </c>
      <c r="P7927">
        <v>0</v>
      </c>
      <c r="Q7927">
        <v>0</v>
      </c>
      <c r="R7927">
        <v>0</v>
      </c>
      <c r="S7927">
        <v>2.7811467898033478E-4</v>
      </c>
      <c r="T7927">
        <v>2.1689905193930911E-4</v>
      </c>
    </row>
    <row r="7928" spans="1:20">
      <c r="A7928" s="10">
        <v>7922</v>
      </c>
      <c r="B7928" s="10">
        <v>0</v>
      </c>
      <c r="C7928" s="10">
        <v>0</v>
      </c>
      <c r="D7928" s="10">
        <v>1.1997657322450981E-10</v>
      </c>
      <c r="E7928" s="10">
        <v>0</v>
      </c>
      <c r="F7928" s="10">
        <v>0</v>
      </c>
      <c r="G7928" s="10">
        <v>2.8086158970500721E-7</v>
      </c>
      <c r="H7928" s="10">
        <v>0</v>
      </c>
      <c r="I7928" s="10">
        <v>0</v>
      </c>
      <c r="J7928" s="10">
        <v>1.9990136430050501E-7</v>
      </c>
      <c r="K7928">
        <v>1.868057656448749E-8</v>
      </c>
      <c r="L7928">
        <v>0</v>
      </c>
      <c r="M7928">
        <v>2.1534566820361231E-7</v>
      </c>
      <c r="N7928">
        <v>5.9053083584217205E-10</v>
      </c>
      <c r="O7928">
        <v>1.0743860897738281E-11</v>
      </c>
      <c r="P7928">
        <v>0</v>
      </c>
      <c r="Q7928">
        <v>0</v>
      </c>
      <c r="R7928">
        <v>0</v>
      </c>
      <c r="S7928">
        <v>2.7255195974113222E-4</v>
      </c>
      <c r="T7928">
        <v>2.3069429182665939E-4</v>
      </c>
    </row>
    <row r="7929" spans="1:20">
      <c r="A7929" s="10">
        <v>7923</v>
      </c>
      <c r="B7929" s="10">
        <v>0</v>
      </c>
      <c r="C7929" s="10">
        <v>0</v>
      </c>
      <c r="D7929" s="10">
        <v>0</v>
      </c>
      <c r="E7929" s="10">
        <v>0</v>
      </c>
      <c r="F7929" s="10">
        <v>0</v>
      </c>
      <c r="G7929" s="10">
        <v>2.4715062344236981E-7</v>
      </c>
      <c r="H7929" s="10">
        <v>0</v>
      </c>
      <c r="I7929" s="10">
        <v>0</v>
      </c>
      <c r="J7929" s="10">
        <v>1.8276965478188341E-7</v>
      </c>
      <c r="K7929">
        <v>1.9172170684605581E-8</v>
      </c>
      <c r="L7929">
        <v>0</v>
      </c>
      <c r="M7929">
        <v>2.1355112096858219E-7</v>
      </c>
      <c r="N7929">
        <v>4.8316159296177702E-10</v>
      </c>
      <c r="O7929">
        <v>0</v>
      </c>
      <c r="P7929">
        <v>0</v>
      </c>
      <c r="Q7929">
        <v>0</v>
      </c>
      <c r="R7929">
        <v>0</v>
      </c>
      <c r="S7929">
        <v>2.6027131022550031E-4</v>
      </c>
      <c r="T7929">
        <v>2.2618513835265949E-4</v>
      </c>
    </row>
    <row r="7930" spans="1:20">
      <c r="A7930" s="10">
        <v>7924</v>
      </c>
      <c r="B7930" s="10">
        <v>0</v>
      </c>
      <c r="C7930" s="10">
        <v>0</v>
      </c>
      <c r="D7930" s="10">
        <v>0</v>
      </c>
      <c r="E7930" s="10">
        <v>0</v>
      </c>
      <c r="F7930" s="10">
        <v>0</v>
      </c>
      <c r="G7930" s="10">
        <v>3.3710966262637407E-8</v>
      </c>
      <c r="H7930" s="10">
        <v>0</v>
      </c>
      <c r="I7930" s="10">
        <v>0</v>
      </c>
      <c r="J7930" s="10">
        <v>1.8236905084540951E-7</v>
      </c>
      <c r="K7930">
        <v>2.3596517765668399E-8</v>
      </c>
      <c r="L7930">
        <v>0</v>
      </c>
      <c r="M7930">
        <v>3.5890944700602062E-11</v>
      </c>
      <c r="N7930">
        <v>6.2632058346897015E-10</v>
      </c>
      <c r="O7930">
        <v>0</v>
      </c>
      <c r="P7930">
        <v>0</v>
      </c>
      <c r="Q7930">
        <v>0</v>
      </c>
      <c r="R7930">
        <v>0</v>
      </c>
      <c r="S7930">
        <v>2.7055452482544108E-4</v>
      </c>
      <c r="T7930">
        <v>2.4480822206222511E-4</v>
      </c>
    </row>
    <row r="7931" spans="1:20">
      <c r="A7931" s="10">
        <v>7925</v>
      </c>
      <c r="B7931" s="10">
        <v>0</v>
      </c>
      <c r="C7931" s="10">
        <v>0</v>
      </c>
      <c r="D7931" s="10">
        <v>1.4397188786941181E-10</v>
      </c>
      <c r="E7931" s="10">
        <v>0</v>
      </c>
      <c r="F7931" s="10">
        <v>0</v>
      </c>
      <c r="G7931" s="10">
        <v>0</v>
      </c>
      <c r="H7931" s="10">
        <v>0</v>
      </c>
      <c r="I7931" s="10">
        <v>0</v>
      </c>
      <c r="J7931" s="10">
        <v>4.5598153945712267E-8</v>
      </c>
      <c r="K7931">
        <v>1.7205794204133209E-8</v>
      </c>
      <c r="L7931">
        <v>0</v>
      </c>
      <c r="M7931">
        <v>0</v>
      </c>
      <c r="N7931">
        <v>6.2632058346897015E-10</v>
      </c>
      <c r="O7931">
        <v>0</v>
      </c>
      <c r="P7931">
        <v>0</v>
      </c>
      <c r="Q7931">
        <v>0</v>
      </c>
      <c r="R7931">
        <v>0</v>
      </c>
      <c r="S7931">
        <v>2.7807123202084239E-4</v>
      </c>
      <c r="T7931">
        <v>2.36727973709936E-4</v>
      </c>
    </row>
    <row r="7932" spans="1:20">
      <c r="A7932" s="10">
        <v>7926</v>
      </c>
      <c r="B7932" s="10">
        <v>2.942414769953952E-9</v>
      </c>
      <c r="C7932" s="10">
        <v>6.3068347631407402E-10</v>
      </c>
      <c r="D7932" s="10">
        <v>9.2381961382872537E-11</v>
      </c>
      <c r="E7932" s="10">
        <v>3.588398663728139E-9</v>
      </c>
      <c r="F7932" s="10">
        <v>0</v>
      </c>
      <c r="G7932" s="10">
        <v>1.5264628543643681E-9</v>
      </c>
      <c r="H7932" s="10">
        <v>1.658564465638965E-9</v>
      </c>
      <c r="I7932" s="10">
        <v>9.490487764425281E-10</v>
      </c>
      <c r="J7932" s="10">
        <v>1.2725066217408079E-10</v>
      </c>
      <c r="K7932">
        <v>0</v>
      </c>
      <c r="L7932">
        <v>4.0418583884216821E-10</v>
      </c>
      <c r="M7932">
        <v>0</v>
      </c>
      <c r="N7932">
        <v>4.7466152790041254E-9</v>
      </c>
      <c r="O7932">
        <v>6.2045796684438589E-10</v>
      </c>
      <c r="P7932">
        <v>2.7183820255714998E-10</v>
      </c>
      <c r="Q7932">
        <v>0</v>
      </c>
      <c r="R7932">
        <v>2.9496021828523301E-9</v>
      </c>
      <c r="S7932">
        <v>2.7588482613425779E-4</v>
      </c>
      <c r="T7932">
        <v>2.327927054893523E-4</v>
      </c>
    </row>
    <row r="7933" spans="1:20">
      <c r="A7933" s="10">
        <v>7927</v>
      </c>
      <c r="B7933" s="10">
        <v>3.384147878065107E-7</v>
      </c>
      <c r="C7933" s="10">
        <v>6.6261182730247405E-8</v>
      </c>
      <c r="D7933" s="10">
        <v>2.7265216159849358E-7</v>
      </c>
      <c r="E7933" s="10">
        <v>9.0630068814672222E-9</v>
      </c>
      <c r="F7933" s="10">
        <v>4.4291941876959622E-8</v>
      </c>
      <c r="G7933" s="10">
        <v>9.5999551930896593E-8</v>
      </c>
      <c r="H7933" s="10">
        <v>2.1780118541864451E-8</v>
      </c>
      <c r="I7933" s="10">
        <v>5.0455593169499338E-8</v>
      </c>
      <c r="J7933" s="10">
        <v>5.6985909963420521E-8</v>
      </c>
      <c r="K7933">
        <v>1.219153417892868E-8</v>
      </c>
      <c r="L7933">
        <v>5.6326183684362162E-8</v>
      </c>
      <c r="M7933">
        <v>6.4707784200715452E-8</v>
      </c>
      <c r="N7933">
        <v>4.3490806572394619E-7</v>
      </c>
      <c r="O7933">
        <v>1.7899782589024621E-7</v>
      </c>
      <c r="P7933">
        <v>2.1656443470386279E-8</v>
      </c>
      <c r="Q7933">
        <v>4.2538842529605773E-8</v>
      </c>
      <c r="R7933">
        <v>5.798194404159811E-7</v>
      </c>
      <c r="S7933">
        <v>2.8288884283715398E-4</v>
      </c>
      <c r="T7933">
        <v>2.4730121067230079E-4</v>
      </c>
    </row>
    <row r="7934" spans="1:20">
      <c r="A7934" s="10">
        <v>7928</v>
      </c>
      <c r="B7934" s="10">
        <v>6.2827416851951017E-6</v>
      </c>
      <c r="C7934" s="10">
        <v>3.23515439807531E-6</v>
      </c>
      <c r="D7934" s="10">
        <v>1.5363868231905759E-5</v>
      </c>
      <c r="E7934" s="10">
        <v>1.8422401691025069E-6</v>
      </c>
      <c r="F7934" s="10">
        <v>4.4009476285366928E-6</v>
      </c>
      <c r="G7934" s="10">
        <v>2.357533813401093E-6</v>
      </c>
      <c r="H7934" s="10">
        <v>6.4539952417263523E-6</v>
      </c>
      <c r="I7934" s="10">
        <v>5.52543709142005E-6</v>
      </c>
      <c r="J7934" s="10">
        <v>4.1953023380329573E-6</v>
      </c>
      <c r="K7934">
        <v>1.6522662724964101E-5</v>
      </c>
      <c r="L7934">
        <v>1.525807315712597E-5</v>
      </c>
      <c r="M7934">
        <v>1.0120935051624501E-5</v>
      </c>
      <c r="N7934">
        <v>9.5546010277513008E-6</v>
      </c>
      <c r="O7934">
        <v>2.5227142725673559E-5</v>
      </c>
      <c r="P7934">
        <v>8.9744211128546557E-6</v>
      </c>
      <c r="Q7934">
        <v>8.6134930925983929E-6</v>
      </c>
      <c r="R7934">
        <v>1.229633497159762E-5</v>
      </c>
      <c r="S7934">
        <v>3.4963260424024248E-4</v>
      </c>
      <c r="T7934">
        <v>2.4442600098971841E-4</v>
      </c>
    </row>
    <row r="7935" spans="1:20">
      <c r="A7935" s="10">
        <v>7929</v>
      </c>
      <c r="B7935" s="10">
        <v>2.5365982848215031E-5</v>
      </c>
      <c r="C7935" s="10">
        <v>2.064012848378799E-5</v>
      </c>
      <c r="D7935" s="10">
        <v>1.200190323338911E-4</v>
      </c>
      <c r="E7935" s="10">
        <v>4.3962472640499272E-5</v>
      </c>
      <c r="F7935" s="10">
        <v>3.5713846280917362E-5</v>
      </c>
      <c r="G7935" s="10">
        <v>1.791894196199908E-5</v>
      </c>
      <c r="H7935" s="10">
        <v>6.9838867940728475E-5</v>
      </c>
      <c r="I7935" s="10">
        <v>4.0509965013094927E-5</v>
      </c>
      <c r="J7935" s="10">
        <v>1.8266738295339541E-5</v>
      </c>
      <c r="K7935">
        <v>1.139456916530503E-4</v>
      </c>
      <c r="L7935">
        <v>7.8910673708426559E-5</v>
      </c>
      <c r="M7935">
        <v>8.1305786663196655E-5</v>
      </c>
      <c r="N7935">
        <v>3.1915332971177698E-5</v>
      </c>
      <c r="O7935">
        <v>9.3283451376177545E-5</v>
      </c>
      <c r="P7935">
        <v>6.3983826314154986E-5</v>
      </c>
      <c r="Q7935">
        <v>4.8471558516643298E-5</v>
      </c>
      <c r="R7935">
        <v>2.4878656135971311E-5</v>
      </c>
      <c r="S7935">
        <v>4.2284164004852148E-4</v>
      </c>
      <c r="T7935">
        <v>2.370351867873141E-4</v>
      </c>
    </row>
    <row r="7936" spans="1:20">
      <c r="A7936" s="10">
        <v>7930</v>
      </c>
      <c r="B7936" s="10">
        <v>8.6356955809553085E-5</v>
      </c>
      <c r="C7936" s="10">
        <v>7.6799936467553305E-5</v>
      </c>
      <c r="D7936" s="10">
        <v>2.5780702107916698E-4</v>
      </c>
      <c r="E7936" s="10">
        <v>1.085791124165849E-4</v>
      </c>
      <c r="F7936" s="10">
        <v>1.732451171384385E-4</v>
      </c>
      <c r="G7936" s="10">
        <v>5.8798981738460703E-5</v>
      </c>
      <c r="H7936" s="10">
        <v>1.606709926854214E-4</v>
      </c>
      <c r="I7936" s="10">
        <v>1.081015265538118E-4</v>
      </c>
      <c r="J7936" s="10">
        <v>6.9420368659335423E-5</v>
      </c>
      <c r="K7936">
        <v>2.5655896479755309E-4</v>
      </c>
      <c r="L7936">
        <v>2.0767217082358461E-4</v>
      </c>
      <c r="M7936">
        <v>2.5543448688646541E-4</v>
      </c>
      <c r="N7936">
        <v>1.076398625833565E-4</v>
      </c>
      <c r="O7936">
        <v>2.0251136013764719E-4</v>
      </c>
      <c r="P7936">
        <v>1.120904893442887E-4</v>
      </c>
      <c r="Q7936">
        <v>1.9116055773148871E-4</v>
      </c>
      <c r="R7936">
        <v>6.9886566278025801E-5</v>
      </c>
      <c r="S7936">
        <v>4.1123374069994002E-4</v>
      </c>
      <c r="T7936">
        <v>2.5195055294391182E-4</v>
      </c>
    </row>
    <row r="7937" spans="1:20">
      <c r="A7937" s="10">
        <v>7931</v>
      </c>
      <c r="B7937" s="10">
        <v>1.114323195653425E-4</v>
      </c>
      <c r="C7937" s="10">
        <v>1.7502910908066171E-4</v>
      </c>
      <c r="D7937" s="10">
        <v>2.4075338659312989E-4</v>
      </c>
      <c r="E7937" s="10">
        <v>1.9286702013017289E-4</v>
      </c>
      <c r="F7937" s="10">
        <v>3.1510997844496269E-4</v>
      </c>
      <c r="G7937" s="10">
        <v>1.18135767021281E-4</v>
      </c>
      <c r="H7937" s="10">
        <v>2.182363627302469E-4</v>
      </c>
      <c r="I7937" s="10">
        <v>1.9195690953056931E-4</v>
      </c>
      <c r="J7937" s="10">
        <v>1.3655968083068501E-4</v>
      </c>
      <c r="K7937">
        <v>3.3592518865031661E-4</v>
      </c>
      <c r="L7937">
        <v>1.9568055439347871E-4</v>
      </c>
      <c r="M7937">
        <v>2.8998767917252531E-4</v>
      </c>
      <c r="N7937">
        <v>2.8052635207872351E-4</v>
      </c>
      <c r="O7937">
        <v>2.1035304930880651E-4</v>
      </c>
      <c r="P7937">
        <v>1.9116233264044149E-4</v>
      </c>
      <c r="Q7937">
        <v>3.3448066217657058E-4</v>
      </c>
      <c r="R7937">
        <v>1.4221673883236629E-4</v>
      </c>
      <c r="S7937">
        <v>3.9845431795114828E-4</v>
      </c>
      <c r="T7937">
        <v>2.394278245895211E-4</v>
      </c>
    </row>
    <row r="7938" spans="1:20">
      <c r="A7938" s="10">
        <v>7932</v>
      </c>
      <c r="B7938" s="10">
        <v>2.6174699366193229E-4</v>
      </c>
      <c r="C7938" s="10">
        <v>1.8421076774907699E-4</v>
      </c>
      <c r="D7938" s="10">
        <v>2.7597393738440609E-4</v>
      </c>
      <c r="E7938" s="10">
        <v>3.8943114900154058E-4</v>
      </c>
      <c r="F7938" s="10">
        <v>2.3118009137619041E-4</v>
      </c>
      <c r="G7938" s="10">
        <v>2.1939609610247779E-4</v>
      </c>
      <c r="H7938" s="10">
        <v>1.983019118114599E-4</v>
      </c>
      <c r="I7938" s="10">
        <v>3.1152398246822311E-4</v>
      </c>
      <c r="J7938" s="10">
        <v>1.7276153159151661E-4</v>
      </c>
      <c r="K7938">
        <v>1.19939022817735E-4</v>
      </c>
      <c r="L7938">
        <v>2.1919690930420231E-4</v>
      </c>
      <c r="M7938">
        <v>2.29026106538665E-4</v>
      </c>
      <c r="N7938">
        <v>3.0131067761388379E-4</v>
      </c>
      <c r="O7938">
        <v>1.9037631241559819E-4</v>
      </c>
      <c r="P7938">
        <v>2.338328659085716E-4</v>
      </c>
      <c r="Q7938">
        <v>2.891483146087005E-4</v>
      </c>
      <c r="R7938">
        <v>2.8286154839954E-4</v>
      </c>
      <c r="S7938">
        <v>3.7737796520649901E-4</v>
      </c>
      <c r="T7938">
        <v>2.050608672070074E-4</v>
      </c>
    </row>
    <row r="7939" spans="1:20">
      <c r="A7939" s="10">
        <v>7933</v>
      </c>
      <c r="B7939" s="10">
        <v>2.595790274046652E-4</v>
      </c>
      <c r="C7939" s="10">
        <v>1.6951871148482701E-4</v>
      </c>
      <c r="D7939" s="10">
        <v>1.9056509242211471E-4</v>
      </c>
      <c r="E7939" s="10">
        <v>4.0248681295901599E-4</v>
      </c>
      <c r="F7939" s="10">
        <v>2.036141238671972E-4</v>
      </c>
      <c r="G7939" s="10">
        <v>2.4545776572056988E-4</v>
      </c>
      <c r="H7939" s="10">
        <v>1.744251802588947E-4</v>
      </c>
      <c r="I7939" s="10">
        <v>3.1290918921659719E-4</v>
      </c>
      <c r="J7939" s="10">
        <v>1.758507087268482E-4</v>
      </c>
      <c r="K7939">
        <v>1.5913827094153751E-4</v>
      </c>
      <c r="L7939">
        <v>1.4359287994334351E-4</v>
      </c>
      <c r="M7939">
        <v>2.008024591134589E-4</v>
      </c>
      <c r="N7939">
        <v>2.4416658785205093E-4</v>
      </c>
      <c r="O7939">
        <v>2.2996676698947509E-4</v>
      </c>
      <c r="P7939">
        <v>1.5749440104549791E-4</v>
      </c>
      <c r="Q7939">
        <v>2.175897071502652E-4</v>
      </c>
      <c r="R7939">
        <v>4.3384930497949949E-4</v>
      </c>
      <c r="S7939">
        <v>3.6877034960983152E-4</v>
      </c>
      <c r="T7939">
        <v>2.5329210722222471E-4</v>
      </c>
    </row>
    <row r="7940" spans="1:20">
      <c r="A7940" s="10">
        <v>7934</v>
      </c>
      <c r="B7940" s="10">
        <v>2.1827883625936259E-4</v>
      </c>
      <c r="C7940" s="10">
        <v>1.608334554591004E-4</v>
      </c>
      <c r="D7940" s="10">
        <v>1.4779281838974749E-4</v>
      </c>
      <c r="E7940" s="10">
        <v>3.3533975405855798E-4</v>
      </c>
      <c r="F7940" s="10">
        <v>9.8148491821427303E-5</v>
      </c>
      <c r="G7940" s="10">
        <v>1.9304710583566731E-4</v>
      </c>
      <c r="H7940" s="10">
        <v>1.278426011577945E-4</v>
      </c>
      <c r="I7940" s="10">
        <v>2.7839242533569502E-4</v>
      </c>
      <c r="J7940" s="10">
        <v>1.2603808590123651E-4</v>
      </c>
      <c r="K7940">
        <v>1.5233922930383219E-4</v>
      </c>
      <c r="L7940">
        <v>1.242332010696898E-4</v>
      </c>
      <c r="M7940">
        <v>1.5203725399130099E-4</v>
      </c>
      <c r="N7940">
        <v>1.7320721484500619E-4</v>
      </c>
      <c r="O7940">
        <v>2.0890225608142829E-4</v>
      </c>
      <c r="P7940">
        <v>1.417178632027899E-4</v>
      </c>
      <c r="Q7940">
        <v>1.9964306231507831E-4</v>
      </c>
      <c r="R7940">
        <v>3.6939537722000958E-4</v>
      </c>
      <c r="S7940">
        <v>3.5358448047461479E-4</v>
      </c>
      <c r="T7940">
        <v>1.9511630460746101E-4</v>
      </c>
    </row>
    <row r="7941" spans="1:20">
      <c r="A7941" s="10">
        <v>7935</v>
      </c>
      <c r="B7941" s="10">
        <v>1.4206420489707539E-4</v>
      </c>
      <c r="C7941" s="10">
        <v>1.032829663214576E-4</v>
      </c>
      <c r="D7941" s="10">
        <v>1.137181950432477E-4</v>
      </c>
      <c r="E7941" s="10">
        <v>2.185386656973172E-4</v>
      </c>
      <c r="F7941" s="10">
        <v>4.5991638182346128E-5</v>
      </c>
      <c r="G7941" s="10">
        <v>1.3018428037136719E-4</v>
      </c>
      <c r="H7941" s="10">
        <v>7.9201983171561867E-5</v>
      </c>
      <c r="I7941" s="10">
        <v>1.964768807237618E-4</v>
      </c>
      <c r="J7941" s="10">
        <v>6.8611373752810572E-5</v>
      </c>
      <c r="K7941">
        <v>1.937739771091658E-4</v>
      </c>
      <c r="L7941">
        <v>6.7942152682889885E-5</v>
      </c>
      <c r="M7941">
        <v>8.4183309955443585E-5</v>
      </c>
      <c r="N7941">
        <v>1.219615372045991E-4</v>
      </c>
      <c r="O7941">
        <v>1.4906692658616351E-4</v>
      </c>
      <c r="P7941">
        <v>8.7421897364100821E-5</v>
      </c>
      <c r="Q7941">
        <v>8.0561642220002957E-5</v>
      </c>
      <c r="R7941">
        <v>2.11957118930509E-4</v>
      </c>
      <c r="S7941">
        <v>3.5326994981204327E-4</v>
      </c>
      <c r="T7941">
        <v>2.2140056565984331E-4</v>
      </c>
    </row>
    <row r="7942" spans="1:20">
      <c r="A7942" s="10">
        <v>7936</v>
      </c>
      <c r="B7942" s="10">
        <v>5.4114358016103008E-5</v>
      </c>
      <c r="C7942" s="10">
        <v>9.0588238639357482E-5</v>
      </c>
      <c r="D7942" s="10">
        <v>5.4002261850923928E-5</v>
      </c>
      <c r="E7942" s="10">
        <v>1.127151904263646E-4</v>
      </c>
      <c r="F7942" s="10">
        <v>2.5683030704445261E-5</v>
      </c>
      <c r="G7942" s="10">
        <v>5.8987997043033343E-5</v>
      </c>
      <c r="H7942" s="10">
        <v>3.8665725833432891E-5</v>
      </c>
      <c r="I7942" s="10">
        <v>7.5479046696464634E-5</v>
      </c>
      <c r="J7942" s="10">
        <v>4.390424733020702E-5</v>
      </c>
      <c r="K7942">
        <v>5.7610664617672351E-5</v>
      </c>
      <c r="L7942">
        <v>1.054650914768073E-4</v>
      </c>
      <c r="M7942">
        <v>6.7593955416087975E-5</v>
      </c>
      <c r="N7942">
        <v>1.9407080125000441E-5</v>
      </c>
      <c r="O7942">
        <v>1.4661582377253259E-4</v>
      </c>
      <c r="P7942">
        <v>1.5793527730367851E-5</v>
      </c>
      <c r="Q7942">
        <v>5.9794360865279733E-5</v>
      </c>
      <c r="R7942">
        <v>4.678519850261929E-5</v>
      </c>
      <c r="S7942">
        <v>3.6055505292452179E-4</v>
      </c>
      <c r="T7942">
        <v>2.4852034434694257E-4</v>
      </c>
    </row>
    <row r="7943" spans="1:20">
      <c r="A7943" s="10">
        <v>7937</v>
      </c>
      <c r="B7943" s="10">
        <v>1.522711388384075E-5</v>
      </c>
      <c r="C7943" s="10">
        <v>5.1403707825602251E-5</v>
      </c>
      <c r="D7943" s="10">
        <v>6.0895320903606638E-5</v>
      </c>
      <c r="E7943" s="10">
        <v>5.6743325066977522E-5</v>
      </c>
      <c r="F7943" s="10">
        <v>4.0113456794227578E-9</v>
      </c>
      <c r="G7943" s="10">
        <v>2.593505369084654E-5</v>
      </c>
      <c r="H7943" s="10">
        <v>2.0430963861262579E-5</v>
      </c>
      <c r="I7943" s="10">
        <v>3.3889049730591248E-5</v>
      </c>
      <c r="J7943" s="10">
        <v>2.638965117332545E-5</v>
      </c>
      <c r="K7943">
        <v>1.5417387084996599E-5</v>
      </c>
      <c r="L7943">
        <v>6.5301216847103686E-5</v>
      </c>
      <c r="M7943">
        <v>3.855962038018341E-5</v>
      </c>
      <c r="N7943">
        <v>2.4865173218233049E-6</v>
      </c>
      <c r="O7943">
        <v>1.258763280864685E-4</v>
      </c>
      <c r="P7943">
        <v>2.1235094256422701E-7</v>
      </c>
      <c r="Q7943">
        <v>4.3247503332502943E-5</v>
      </c>
      <c r="R7943">
        <v>1.924142374904461E-6</v>
      </c>
      <c r="S7943">
        <v>3.735790328268386E-4</v>
      </c>
      <c r="T7943">
        <v>2.3602027471428751E-4</v>
      </c>
    </row>
    <row r="7944" spans="1:20">
      <c r="A7944" s="10">
        <v>7938</v>
      </c>
      <c r="B7944" s="10">
        <v>1.408907315612472E-5</v>
      </c>
      <c r="C7944" s="10">
        <v>2.176815405838571E-5</v>
      </c>
      <c r="D7944" s="10">
        <v>4.6683902042997697E-5</v>
      </c>
      <c r="E7944" s="10">
        <v>4.336372762115625E-5</v>
      </c>
      <c r="F7944" s="10">
        <v>0</v>
      </c>
      <c r="G7944" s="10">
        <v>3.6439168248029537E-5</v>
      </c>
      <c r="H7944" s="10">
        <v>1.519527173174347E-5</v>
      </c>
      <c r="I7944" s="10">
        <v>3.2894635844827291E-5</v>
      </c>
      <c r="J7944" s="10">
        <v>1.887045549708702E-5</v>
      </c>
      <c r="K7944">
        <v>1.451480799060678E-5</v>
      </c>
      <c r="L7944">
        <v>6.7574098170998493E-6</v>
      </c>
      <c r="M7944">
        <v>3.4829367721889351E-5</v>
      </c>
      <c r="N7944">
        <v>3.4337041770626559E-6</v>
      </c>
      <c r="O7944">
        <v>8.380901470982713E-5</v>
      </c>
      <c r="P7944">
        <v>2.1982649313454858E-6</v>
      </c>
      <c r="Q7944">
        <v>2.6035483557147361E-5</v>
      </c>
      <c r="R7944">
        <v>2.1070177102413061E-6</v>
      </c>
      <c r="S7944">
        <v>3.6900298503393588E-4</v>
      </c>
      <c r="T7944">
        <v>2.2309104634085181E-4</v>
      </c>
    </row>
    <row r="7945" spans="1:20">
      <c r="A7945" s="10">
        <v>7939</v>
      </c>
      <c r="B7945" s="10">
        <v>2.7564739374324921E-6</v>
      </c>
      <c r="C7945" s="10">
        <v>6.6087131609770172E-6</v>
      </c>
      <c r="D7945" s="10">
        <v>2.2485653623198011E-5</v>
      </c>
      <c r="E7945" s="10">
        <v>2.162474846518045E-5</v>
      </c>
      <c r="F7945" s="10">
        <v>0</v>
      </c>
      <c r="G7945" s="10">
        <v>2.6422536989498388E-5</v>
      </c>
      <c r="H7945" s="10">
        <v>9.7062088766136033E-6</v>
      </c>
      <c r="I7945" s="10">
        <v>2.2453676453054158E-5</v>
      </c>
      <c r="J7945" s="10">
        <v>1.9600453663832949E-5</v>
      </c>
      <c r="K7945">
        <v>1.2099114484346471E-5</v>
      </c>
      <c r="L7945">
        <v>8.7997031199352055E-7</v>
      </c>
      <c r="M7945">
        <v>2.2206716281788999E-5</v>
      </c>
      <c r="N7945">
        <v>3.170694269190221E-6</v>
      </c>
      <c r="O7945">
        <v>2.0179592805204591E-5</v>
      </c>
      <c r="P7945">
        <v>5.659671377239862E-6</v>
      </c>
      <c r="Q7945">
        <v>5.6026768209724666E-6</v>
      </c>
      <c r="R7945">
        <v>4.732720181693625E-6</v>
      </c>
      <c r="S7945">
        <v>3.6663678834911292E-4</v>
      </c>
      <c r="T7945">
        <v>2.3708578556657381E-4</v>
      </c>
    </row>
    <row r="7946" spans="1:20">
      <c r="A7946" s="10">
        <v>7940</v>
      </c>
      <c r="B7946" s="10">
        <v>4.1539973222879331E-8</v>
      </c>
      <c r="C7946" s="10">
        <v>5.1544534190167552E-6</v>
      </c>
      <c r="D7946" s="10">
        <v>4.8848047869181553E-6</v>
      </c>
      <c r="E7946" s="10">
        <v>3.3703344372400449E-6</v>
      </c>
      <c r="F7946" s="10">
        <v>0</v>
      </c>
      <c r="G7946" s="10">
        <v>8.6635715542233578E-6</v>
      </c>
      <c r="H7946" s="10">
        <v>2.3328521822455262E-6</v>
      </c>
      <c r="I7946" s="10">
        <v>1.3733095480276099E-5</v>
      </c>
      <c r="J7946" s="10">
        <v>1.3871098641663441E-5</v>
      </c>
      <c r="K7946">
        <v>5.9583665328913299E-6</v>
      </c>
      <c r="L7946">
        <v>4.5037850613841602E-8</v>
      </c>
      <c r="M7946">
        <v>1.2833776333207179E-5</v>
      </c>
      <c r="N7946">
        <v>7.2225500198260309E-7</v>
      </c>
      <c r="O7946">
        <v>6.003603932104677E-6</v>
      </c>
      <c r="P7946">
        <v>1.5041713874828959E-7</v>
      </c>
      <c r="Q7946">
        <v>0</v>
      </c>
      <c r="R7946">
        <v>2.3491077007206951E-6</v>
      </c>
      <c r="S7946">
        <v>3.6682751430388292E-4</v>
      </c>
      <c r="T7946">
        <v>2.0162443282160101E-4</v>
      </c>
    </row>
    <row r="7947" spans="1:20">
      <c r="A7947" s="10">
        <v>7941</v>
      </c>
      <c r="B7947" s="10">
        <v>3.5605691333896568E-8</v>
      </c>
      <c r="C7947" s="10">
        <v>2.9419632271506241E-6</v>
      </c>
      <c r="D7947" s="10">
        <v>2.5072224366165159E-6</v>
      </c>
      <c r="E7947" s="10">
        <v>6.6247359945750259E-8</v>
      </c>
      <c r="F7947" s="10">
        <v>0</v>
      </c>
      <c r="G7947" s="10">
        <v>1.8040612982901329E-6</v>
      </c>
      <c r="H7947" s="10">
        <v>9.5386626112285577E-7</v>
      </c>
      <c r="I7947" s="10">
        <v>6.398785866143444E-6</v>
      </c>
      <c r="J7947" s="10">
        <v>5.4665317401645366E-6</v>
      </c>
      <c r="K7947">
        <v>3.4436168114272331E-7</v>
      </c>
      <c r="L7947">
        <v>0</v>
      </c>
      <c r="M7947">
        <v>4.7435213227133657E-6</v>
      </c>
      <c r="N7947">
        <v>3.8742401806009157E-9</v>
      </c>
      <c r="O7947">
        <v>2.3979035120096371E-6</v>
      </c>
      <c r="P7947">
        <v>0</v>
      </c>
      <c r="Q7947">
        <v>0</v>
      </c>
      <c r="R7947">
        <v>1.7252390126117399E-8</v>
      </c>
      <c r="S7947">
        <v>3.6902320660429379E-4</v>
      </c>
      <c r="T7947">
        <v>1.7813273913109561E-4</v>
      </c>
    </row>
    <row r="7948" spans="1:20">
      <c r="A7948" s="10">
        <v>7942</v>
      </c>
      <c r="B7948" s="10">
        <v>3.5605691333896568E-8</v>
      </c>
      <c r="C7948" s="10">
        <v>1.57408084296721E-7</v>
      </c>
      <c r="D7948" s="10">
        <v>8.3347725419066957E-7</v>
      </c>
      <c r="E7948" s="10">
        <v>0</v>
      </c>
      <c r="F7948" s="10">
        <v>0</v>
      </c>
      <c r="G7948" s="10">
        <v>1.874935764045564E-7</v>
      </c>
      <c r="H7948" s="10">
        <v>0</v>
      </c>
      <c r="I7948" s="10">
        <v>1.333764548942354E-6</v>
      </c>
      <c r="J7948" s="10">
        <v>2.9677682211488393E-7</v>
      </c>
      <c r="K7948">
        <v>1.8188982444369392E-8</v>
      </c>
      <c r="L7948">
        <v>0</v>
      </c>
      <c r="M7948">
        <v>1.17679588393781E-6</v>
      </c>
      <c r="N7948">
        <v>9.3053343829675572E-10</v>
      </c>
      <c r="O7948">
        <v>2.0178743503000619E-7</v>
      </c>
      <c r="P7948">
        <v>0</v>
      </c>
      <c r="Q7948">
        <v>0</v>
      </c>
      <c r="R7948">
        <v>0</v>
      </c>
      <c r="S7948">
        <v>3.6006652327800521E-4</v>
      </c>
      <c r="T7948">
        <v>1.87658738228771E-4</v>
      </c>
    </row>
    <row r="7949" spans="1:20">
      <c r="A7949" s="10">
        <v>7943</v>
      </c>
      <c r="B7949" s="10">
        <v>0</v>
      </c>
      <c r="C7949" s="10">
        <v>3.5037970906337448E-10</v>
      </c>
      <c r="D7949" s="10">
        <v>1.4893891800090651E-7</v>
      </c>
      <c r="E7949" s="10">
        <v>0</v>
      </c>
      <c r="F7949" s="10">
        <v>0</v>
      </c>
      <c r="G7949" s="10">
        <v>1.9090255052100291E-8</v>
      </c>
      <c r="H7949" s="10">
        <v>0</v>
      </c>
      <c r="I7949" s="10">
        <v>2.4701269523846621E-7</v>
      </c>
      <c r="J7949" s="10">
        <v>1.366766371499386E-7</v>
      </c>
      <c r="K7949">
        <v>1.76973883242513E-8</v>
      </c>
      <c r="L7949">
        <v>0</v>
      </c>
      <c r="M7949">
        <v>2.3242975788109891E-7</v>
      </c>
      <c r="N7949">
        <v>8.5895394304315921E-10</v>
      </c>
      <c r="O7949">
        <v>8.1008711168946655E-9</v>
      </c>
      <c r="P7949">
        <v>0</v>
      </c>
      <c r="Q7949">
        <v>0</v>
      </c>
      <c r="R7949">
        <v>0</v>
      </c>
      <c r="S7949">
        <v>3.5654948480764699E-4</v>
      </c>
      <c r="T7949">
        <v>2.099102434640352E-4</v>
      </c>
    </row>
    <row r="7950" spans="1:20">
      <c r="A7950" s="10">
        <v>7944</v>
      </c>
      <c r="B7950" s="10">
        <v>0</v>
      </c>
      <c r="C7950" s="10">
        <v>8.7594927265843621E-11</v>
      </c>
      <c r="D7950" s="10">
        <v>5.2789692218784313E-10</v>
      </c>
      <c r="E7950" s="10">
        <v>0</v>
      </c>
      <c r="F7950" s="10">
        <v>0</v>
      </c>
      <c r="G7950" s="10">
        <v>0</v>
      </c>
      <c r="H7950" s="10">
        <v>0</v>
      </c>
      <c r="I7950" s="10">
        <v>0</v>
      </c>
      <c r="J7950" s="10">
        <v>0</v>
      </c>
      <c r="K7950">
        <v>1.7205794204133209E-8</v>
      </c>
      <c r="L7950">
        <v>0</v>
      </c>
      <c r="M7950">
        <v>1.1036465495435131E-7</v>
      </c>
      <c r="N7950">
        <v>7.1579495253596607E-10</v>
      </c>
      <c r="O7950">
        <v>7.3058254104620327E-10</v>
      </c>
      <c r="P7950">
        <v>0</v>
      </c>
      <c r="Q7950">
        <v>0</v>
      </c>
      <c r="R7950">
        <v>0</v>
      </c>
      <c r="S7950">
        <v>3.5765401579934962E-4</v>
      </c>
      <c r="T7950">
        <v>2.4333034364311661E-4</v>
      </c>
    </row>
    <row r="7951" spans="1:20">
      <c r="A7951" s="10">
        <v>7945</v>
      </c>
      <c r="B7951" s="10">
        <v>0</v>
      </c>
      <c r="C7951" s="10">
        <v>0</v>
      </c>
      <c r="D7951" s="10">
        <v>1.1997657322450981E-10</v>
      </c>
      <c r="E7951" s="10">
        <v>0</v>
      </c>
      <c r="F7951" s="10">
        <v>0</v>
      </c>
      <c r="G7951" s="10">
        <v>2.2631800384186349E-7</v>
      </c>
      <c r="H7951" s="10">
        <v>0</v>
      </c>
      <c r="I7951" s="10">
        <v>0</v>
      </c>
      <c r="J7951" s="10">
        <v>0</v>
      </c>
      <c r="K7951">
        <v>2.1630141285196031E-8</v>
      </c>
      <c r="L7951">
        <v>0</v>
      </c>
      <c r="M7951">
        <v>1.8968364274268189E-7</v>
      </c>
      <c r="N7951">
        <v>9.1263856448335662E-10</v>
      </c>
      <c r="O7951">
        <v>3.104975799446364E-9</v>
      </c>
      <c r="P7951">
        <v>0</v>
      </c>
      <c r="Q7951">
        <v>0</v>
      </c>
      <c r="R7951">
        <v>0</v>
      </c>
      <c r="S7951">
        <v>3.4144492625036367E-4</v>
      </c>
      <c r="T7951">
        <v>2.4646055282690382E-4</v>
      </c>
    </row>
    <row r="7952" spans="1:20">
      <c r="A7952" s="10">
        <v>7946</v>
      </c>
      <c r="B7952" s="10">
        <v>0</v>
      </c>
      <c r="C7952" s="10">
        <v>0</v>
      </c>
      <c r="D7952" s="10">
        <v>0</v>
      </c>
      <c r="E7952" s="10">
        <v>0</v>
      </c>
      <c r="F7952" s="10">
        <v>0</v>
      </c>
      <c r="G7952" s="10">
        <v>6.8368869779843299E-8</v>
      </c>
      <c r="H7952" s="10">
        <v>0</v>
      </c>
      <c r="I7952" s="10">
        <v>0</v>
      </c>
      <c r="J7952" s="10">
        <v>1.385853970825498E-7</v>
      </c>
      <c r="K7952">
        <v>2.1138547165077939E-8</v>
      </c>
      <c r="L7952">
        <v>0</v>
      </c>
      <c r="M7952">
        <v>6.6757157143119829E-8</v>
      </c>
      <c r="N7952">
        <v>8.7684881685655831E-10</v>
      </c>
      <c r="O7952">
        <v>0</v>
      </c>
      <c r="P7952">
        <v>0</v>
      </c>
      <c r="Q7952">
        <v>0</v>
      </c>
      <c r="R7952">
        <v>0</v>
      </c>
      <c r="S7952">
        <v>3.2742975530877523E-4</v>
      </c>
      <c r="T7952">
        <v>2.364937141717812E-4</v>
      </c>
    </row>
    <row r="7953" spans="1:20">
      <c r="A7953" s="10">
        <v>7947</v>
      </c>
      <c r="B7953" s="10">
        <v>0</v>
      </c>
      <c r="C7953" s="10">
        <v>0</v>
      </c>
      <c r="D7953" s="10">
        <v>0</v>
      </c>
      <c r="E7953" s="10">
        <v>0</v>
      </c>
      <c r="F7953" s="10">
        <v>0</v>
      </c>
      <c r="G7953" s="10">
        <v>0</v>
      </c>
      <c r="H7953" s="10">
        <v>0</v>
      </c>
      <c r="I7953" s="10">
        <v>0</v>
      </c>
      <c r="J7953" s="10">
        <v>1.2449356449364239E-7</v>
      </c>
      <c r="K7953">
        <v>1.7205794204133209E-8</v>
      </c>
      <c r="L7953">
        <v>0</v>
      </c>
      <c r="M7953">
        <v>0</v>
      </c>
      <c r="N7953">
        <v>8.052693216029618E-10</v>
      </c>
      <c r="O7953">
        <v>0</v>
      </c>
      <c r="P7953">
        <v>0</v>
      </c>
      <c r="Q7953">
        <v>0</v>
      </c>
      <c r="R7953">
        <v>0</v>
      </c>
      <c r="S7953">
        <v>3.1851513413174321E-4</v>
      </c>
      <c r="T7953">
        <v>2.426137781911367E-4</v>
      </c>
    </row>
    <row r="7954" spans="1:20">
      <c r="A7954" s="10">
        <v>7948</v>
      </c>
      <c r="B7954" s="10">
        <v>0</v>
      </c>
      <c r="C7954" s="10">
        <v>0</v>
      </c>
      <c r="D7954" s="10">
        <v>2.3995314644901959E-11</v>
      </c>
      <c r="E7954" s="10">
        <v>0</v>
      </c>
      <c r="F7954" s="10">
        <v>0</v>
      </c>
      <c r="G7954" s="10">
        <v>0</v>
      </c>
      <c r="H7954" s="10">
        <v>0</v>
      </c>
      <c r="I7954" s="10">
        <v>0</v>
      </c>
      <c r="J7954" s="10">
        <v>0</v>
      </c>
      <c r="K7954">
        <v>1.6714200084015121E-8</v>
      </c>
      <c r="L7954">
        <v>1.154816682406195E-9</v>
      </c>
      <c r="M7954">
        <v>0</v>
      </c>
      <c r="N7954">
        <v>9.1263856448335662E-10</v>
      </c>
      <c r="O7954">
        <v>0</v>
      </c>
      <c r="P7954">
        <v>0</v>
      </c>
      <c r="Q7954">
        <v>0</v>
      </c>
      <c r="R7954">
        <v>0</v>
      </c>
      <c r="S7954">
        <v>2.9731302324492612E-4</v>
      </c>
      <c r="T7954">
        <v>2.5658322888300641E-4</v>
      </c>
    </row>
    <row r="7955" spans="1:20">
      <c r="A7955" s="10">
        <v>7949</v>
      </c>
      <c r="B7955" s="10">
        <v>0</v>
      </c>
      <c r="C7955" s="10">
        <v>0</v>
      </c>
      <c r="D7955" s="10">
        <v>0</v>
      </c>
      <c r="E7955" s="10">
        <v>0</v>
      </c>
      <c r="F7955" s="10">
        <v>0</v>
      </c>
      <c r="G7955" s="10">
        <v>0</v>
      </c>
      <c r="H7955" s="10">
        <v>0</v>
      </c>
      <c r="I7955" s="10">
        <v>0</v>
      </c>
      <c r="J7955" s="10">
        <v>0</v>
      </c>
      <c r="K7955">
        <v>1.9172170684605581E-8</v>
      </c>
      <c r="L7955">
        <v>0</v>
      </c>
      <c r="M7955">
        <v>3.5890944700602062E-11</v>
      </c>
      <c r="N7955">
        <v>8.231641954163609E-10</v>
      </c>
      <c r="O7955">
        <v>0</v>
      </c>
      <c r="P7955">
        <v>0</v>
      </c>
      <c r="Q7955">
        <v>0</v>
      </c>
      <c r="R7955">
        <v>0</v>
      </c>
      <c r="S7955">
        <v>3.0166792903754268E-4</v>
      </c>
      <c r="T7955">
        <v>2.3466935461387501E-4</v>
      </c>
    </row>
    <row r="7956" spans="1:20">
      <c r="A7956" s="10">
        <v>7950</v>
      </c>
      <c r="B7956" s="10">
        <v>2.8435100718042401E-9</v>
      </c>
      <c r="C7956" s="10">
        <v>6.131644908609052E-10</v>
      </c>
      <c r="D7956" s="10">
        <v>8.758289845389215E-11</v>
      </c>
      <c r="E7956" s="10">
        <v>3.4503833305078252E-9</v>
      </c>
      <c r="F7956" s="10">
        <v>0</v>
      </c>
      <c r="G7956" s="10">
        <v>1.462071121053713E-9</v>
      </c>
      <c r="H7956" s="10">
        <v>1.4251986111772011E-9</v>
      </c>
      <c r="I7956" s="10">
        <v>8.6237765530622409E-10</v>
      </c>
      <c r="J7956" s="10">
        <v>1.3196364966200969E-10</v>
      </c>
      <c r="K7956">
        <v>1.4747823603542749E-8</v>
      </c>
      <c r="L7956">
        <v>3.4644500472185851E-10</v>
      </c>
      <c r="M7956">
        <v>3.5890944700602062E-11</v>
      </c>
      <c r="N7956">
        <v>5.766623086367876E-9</v>
      </c>
      <c r="O7956">
        <v>1.4525431337219721E-8</v>
      </c>
      <c r="P7956">
        <v>4.6257800801808348E-8</v>
      </c>
      <c r="Q7956">
        <v>0</v>
      </c>
      <c r="R7956">
        <v>2.504379211855752E-9</v>
      </c>
      <c r="S7956">
        <v>3.0327884019708669E-4</v>
      </c>
      <c r="T7956">
        <v>2.0946571565615821E-4</v>
      </c>
    </row>
    <row r="7957" spans="1:20">
      <c r="A7957" s="10">
        <v>7951</v>
      </c>
      <c r="B7957" s="10">
        <v>5.9660550232633556E-6</v>
      </c>
      <c r="C7957" s="10">
        <v>2.42436042219039E-6</v>
      </c>
      <c r="D7957" s="10">
        <v>2.809605392942909E-7</v>
      </c>
      <c r="E7957" s="10">
        <v>3.9936691884518201E-6</v>
      </c>
      <c r="F7957" s="10">
        <v>5.8504362471692188E-7</v>
      </c>
      <c r="G7957" s="10">
        <v>3.465864212826444E-6</v>
      </c>
      <c r="H7957" s="10">
        <v>8.7497610057257636E-8</v>
      </c>
      <c r="I7957" s="10">
        <v>4.8228564266715152E-6</v>
      </c>
      <c r="J7957" s="10">
        <v>1.7076343698107171E-6</v>
      </c>
      <c r="K7957">
        <v>2.2073804978602612E-6</v>
      </c>
      <c r="L7957">
        <v>5.1966750708278771E-10</v>
      </c>
      <c r="M7957">
        <v>1.0546195190824911E-7</v>
      </c>
      <c r="N7957">
        <v>1.3118664886826121E-6</v>
      </c>
      <c r="O7957">
        <v>1.457664463615401E-6</v>
      </c>
      <c r="P7957">
        <v>1.8453283316921199E-7</v>
      </c>
      <c r="Q7957">
        <v>1.2061318156260169E-6</v>
      </c>
      <c r="R7957">
        <v>7.0872262109376516E-6</v>
      </c>
      <c r="S7957">
        <v>2.8441692062864299E-4</v>
      </c>
      <c r="T7957">
        <v>1.6596676148108511E-4</v>
      </c>
    </row>
    <row r="7958" spans="1:20">
      <c r="A7958" s="10">
        <v>7952</v>
      </c>
      <c r="B7958" s="10">
        <v>9.2445621750803905E-5</v>
      </c>
      <c r="C7958" s="10">
        <v>1.616633582683684E-5</v>
      </c>
      <c r="D7958" s="10">
        <v>1.2098590614090431E-5</v>
      </c>
      <c r="E7958" s="10">
        <v>7.7744359238779843E-5</v>
      </c>
      <c r="F7958" s="10">
        <v>1.27559678342955E-5</v>
      </c>
      <c r="G7958" s="10">
        <v>3.9240026835090177E-5</v>
      </c>
      <c r="H7958" s="10">
        <v>9.7637773158361384E-7</v>
      </c>
      <c r="I7958" s="10">
        <v>7.53860153595556E-5</v>
      </c>
      <c r="J7958" s="10">
        <v>1.4795009143859591E-5</v>
      </c>
      <c r="K7958">
        <v>2.7620399986630029E-5</v>
      </c>
      <c r="L7958">
        <v>6.8956991148179911E-8</v>
      </c>
      <c r="M7958">
        <v>1.009547222090666E-5</v>
      </c>
      <c r="N7958">
        <v>2.1497867970455019E-5</v>
      </c>
      <c r="O7958">
        <v>1.7435118931689639E-5</v>
      </c>
      <c r="P7958">
        <v>2.3427922423717041E-7</v>
      </c>
      <c r="Q7958">
        <v>1.7060488118003169E-5</v>
      </c>
      <c r="R7958">
        <v>9.1856344219773124E-5</v>
      </c>
      <c r="S7958">
        <v>2.8489635329134619E-4</v>
      </c>
      <c r="T7958">
        <v>2.142178214322031E-4</v>
      </c>
    </row>
    <row r="7959" spans="1:20">
      <c r="A7959" s="10">
        <v>7953</v>
      </c>
      <c r="B7959" s="10">
        <v>2.3731501114915049E-4</v>
      </c>
      <c r="C7959" s="10">
        <v>2.060438318384398E-5</v>
      </c>
      <c r="D7959" s="10">
        <v>4.0011578289264897E-5</v>
      </c>
      <c r="E7959" s="10">
        <v>1.910177181765207E-4</v>
      </c>
      <c r="F7959" s="10">
        <v>5.3006534652371123E-5</v>
      </c>
      <c r="G7959" s="10">
        <v>8.3976876710738604E-5</v>
      </c>
      <c r="H7959" s="10">
        <v>2.8131191107278371E-6</v>
      </c>
      <c r="I7959" s="10">
        <v>1.810358109064439E-4</v>
      </c>
      <c r="J7959" s="10">
        <v>3.6191842731900952E-5</v>
      </c>
      <c r="K7959">
        <v>2.873665046532918E-5</v>
      </c>
      <c r="L7959">
        <v>1.383470385522621E-6</v>
      </c>
      <c r="M7959">
        <v>3.6684380431456563E-5</v>
      </c>
      <c r="N7959">
        <v>7.991975014437063E-5</v>
      </c>
      <c r="O7959">
        <v>3.1684182174685517E-5</v>
      </c>
      <c r="P7959">
        <v>9.4717491044329623E-7</v>
      </c>
      <c r="Q7959">
        <v>4.8043239061343679E-5</v>
      </c>
      <c r="R7959">
        <v>2.140547730451415E-4</v>
      </c>
      <c r="S7959">
        <v>3.0475037563540251E-4</v>
      </c>
      <c r="T7959">
        <v>2.3057378726772961E-4</v>
      </c>
    </row>
    <row r="7960" spans="1:20">
      <c r="A7960" s="10">
        <v>7954</v>
      </c>
      <c r="B7960" s="10">
        <v>3.894742578662325E-4</v>
      </c>
      <c r="C7960" s="10">
        <v>2.215381700415177E-5</v>
      </c>
      <c r="D7960" s="10">
        <v>9.5984281389370227E-5</v>
      </c>
      <c r="E7960" s="10">
        <v>1.4484283674194421E-4</v>
      </c>
      <c r="F7960" s="10">
        <v>9.0762768728593459E-5</v>
      </c>
      <c r="G7960" s="10">
        <v>1.005561789632016E-4</v>
      </c>
      <c r="H7960" s="10">
        <v>6.0374371915121033E-6</v>
      </c>
      <c r="I7960" s="10">
        <v>1.531939901959244E-4</v>
      </c>
      <c r="J7960" s="10">
        <v>5.4009971778461361E-5</v>
      </c>
      <c r="K7960">
        <v>7.8987180206446453E-5</v>
      </c>
      <c r="L7960">
        <v>6.1836247132378017E-6</v>
      </c>
      <c r="M7960">
        <v>5.9697312312234323E-5</v>
      </c>
      <c r="N7960">
        <v>1.2327532962907591E-4</v>
      </c>
      <c r="O7960">
        <v>6.0133199278303279E-5</v>
      </c>
      <c r="P7960">
        <v>1.725538297098602E-6</v>
      </c>
      <c r="Q7960">
        <v>5.7430446259927209E-5</v>
      </c>
      <c r="R7960">
        <v>3.9447044625227971E-4</v>
      </c>
      <c r="S7960">
        <v>3.1535201674161989E-4</v>
      </c>
      <c r="T7960">
        <v>2.5049268715075589E-4</v>
      </c>
    </row>
    <row r="7961" spans="1:20">
      <c r="A7961" s="10">
        <v>7955</v>
      </c>
      <c r="B7961" s="10">
        <v>1.8988348286688909E-4</v>
      </c>
      <c r="C7961" s="10">
        <v>3.5803318444083673E-5</v>
      </c>
      <c r="D7961" s="10">
        <v>1.52911364536036E-4</v>
      </c>
      <c r="E7961" s="10">
        <v>2.2455140720056E-4</v>
      </c>
      <c r="F7961" s="10">
        <v>1.5841149509473971E-4</v>
      </c>
      <c r="G7961" s="10">
        <v>1.257477514971845E-4</v>
      </c>
      <c r="H7961" s="10">
        <v>6.1260912127231666E-6</v>
      </c>
      <c r="I7961" s="10">
        <v>1.741780537847671E-4</v>
      </c>
      <c r="J7961" s="10">
        <v>5.9725936024930791E-5</v>
      </c>
      <c r="K7961">
        <v>5.9573120635036777E-5</v>
      </c>
      <c r="L7961">
        <v>2.110456357514381E-6</v>
      </c>
      <c r="M7961">
        <v>1.2373513729642239E-4</v>
      </c>
      <c r="N7961">
        <v>1.8516304175226759E-4</v>
      </c>
      <c r="O7961">
        <v>1.3538030660993641E-4</v>
      </c>
      <c r="P7961">
        <v>5.3334655341712823E-6</v>
      </c>
      <c r="Q7961">
        <v>1.424213935816881E-4</v>
      </c>
      <c r="R7961">
        <v>1.9031528944655411E-4</v>
      </c>
      <c r="S7961">
        <v>2.8882132077522152E-4</v>
      </c>
      <c r="T7961">
        <v>2.4110222515000219E-4</v>
      </c>
    </row>
    <row r="7962" spans="1:20">
      <c r="A7962" s="10">
        <v>7956</v>
      </c>
      <c r="B7962" s="10">
        <v>2.435269061627523E-4</v>
      </c>
      <c r="C7962" s="10">
        <v>5.7309780467389477E-5</v>
      </c>
      <c r="D7962" s="10">
        <v>9.74255467660932E-5</v>
      </c>
      <c r="E7962" s="10">
        <v>2.9608331674892721E-4</v>
      </c>
      <c r="F7962" s="10">
        <v>3.0744552254054338E-4</v>
      </c>
      <c r="G7962" s="10">
        <v>1.4599836168147621E-4</v>
      </c>
      <c r="H7962" s="10">
        <v>7.6949056710845785E-6</v>
      </c>
      <c r="I7962" s="10">
        <v>2.3535168380868149E-4</v>
      </c>
      <c r="J7962" s="10">
        <v>5.4827921361213272E-5</v>
      </c>
      <c r="K7962">
        <v>1.4942496104094821E-4</v>
      </c>
      <c r="L7962">
        <v>1.748479068414159E-6</v>
      </c>
      <c r="M7962">
        <v>1.2696302260719491E-4</v>
      </c>
      <c r="N7962">
        <v>2.3949207325650021E-4</v>
      </c>
      <c r="O7962">
        <v>1.6319444909696409E-4</v>
      </c>
      <c r="P7962">
        <v>4.1337982399194867E-6</v>
      </c>
      <c r="Q7962">
        <v>2.0644520480379261E-4</v>
      </c>
      <c r="R7962">
        <v>3.2908266331112452E-4</v>
      </c>
      <c r="S7962">
        <v>2.6955392008339263E-4</v>
      </c>
      <c r="T7962">
        <v>2.3656433643277111E-4</v>
      </c>
    </row>
    <row r="7963" spans="1:20">
      <c r="A7963" s="10">
        <v>7957</v>
      </c>
      <c r="B7963" s="10">
        <v>3.219119578551295E-4</v>
      </c>
      <c r="C7963" s="10">
        <v>2.5170829375110579E-5</v>
      </c>
      <c r="D7963" s="10">
        <v>1.1123120725558829E-4</v>
      </c>
      <c r="E7963" s="10">
        <v>4.0791264425773941E-4</v>
      </c>
      <c r="F7963" s="10">
        <v>2.7001877594137812E-4</v>
      </c>
      <c r="G7963" s="10">
        <v>1.5933077896123171E-4</v>
      </c>
      <c r="H7963" s="10">
        <v>1.157342116875469E-5</v>
      </c>
      <c r="I7963" s="10">
        <v>2.4873559145353029E-4</v>
      </c>
      <c r="J7963" s="10">
        <v>4.2834892855886519E-5</v>
      </c>
      <c r="K7963">
        <v>2.6349986820847153E-4</v>
      </c>
      <c r="L7963">
        <v>2.706587164180989E-6</v>
      </c>
      <c r="M7963">
        <v>1.4548614894516871E-4</v>
      </c>
      <c r="N7963">
        <v>2.508459188455382E-4</v>
      </c>
      <c r="O7963">
        <v>1.7865926239107489E-4</v>
      </c>
      <c r="P7963">
        <v>2.6205655790180178E-6</v>
      </c>
      <c r="Q7963">
        <v>7.4961611107529288E-5</v>
      </c>
      <c r="R7963">
        <v>4.0223071046318568E-4</v>
      </c>
      <c r="S7963">
        <v>3.0100165924784838E-4</v>
      </c>
      <c r="T7963">
        <v>2.5287883862586412E-4</v>
      </c>
    </row>
    <row r="7964" spans="1:20">
      <c r="A7964" s="10">
        <v>7958</v>
      </c>
      <c r="B7964" s="10">
        <v>2.6534540002390788E-4</v>
      </c>
      <c r="C7964" s="10">
        <v>2.2668951822036278E-5</v>
      </c>
      <c r="D7964" s="10">
        <v>1.030413196232733E-4</v>
      </c>
      <c r="E7964" s="10">
        <v>2.7546128418342572E-4</v>
      </c>
      <c r="F7964" s="10">
        <v>1.039226010744186E-4</v>
      </c>
      <c r="G7964" s="10">
        <v>9.9604453046936816E-5</v>
      </c>
      <c r="H7964" s="10">
        <v>9.1806460525050032E-6</v>
      </c>
      <c r="I7964" s="10">
        <v>1.930394289445244E-4</v>
      </c>
      <c r="J7964" s="10">
        <v>3.5238661042664147E-5</v>
      </c>
      <c r="K7964">
        <v>1.4825139068784331E-4</v>
      </c>
      <c r="L7964">
        <v>3.6219237370731989E-6</v>
      </c>
      <c r="M7964">
        <v>1.4699658794831689E-4</v>
      </c>
      <c r="N7964">
        <v>1.3977766238892309E-4</v>
      </c>
      <c r="O7964">
        <v>1.4842778450802489E-4</v>
      </c>
      <c r="P7964">
        <v>1.7460620813916671E-6</v>
      </c>
      <c r="Q7964">
        <v>1.4747246611898101E-4</v>
      </c>
      <c r="R7964">
        <v>3.0968190539133451E-4</v>
      </c>
      <c r="S7964">
        <v>2.9037049144830948E-4</v>
      </c>
      <c r="T7964">
        <v>2.368897926443577E-4</v>
      </c>
    </row>
    <row r="7965" spans="1:20">
      <c r="A7965" s="10">
        <v>7959</v>
      </c>
      <c r="B7965" s="10">
        <v>8.9465734463338494E-5</v>
      </c>
      <c r="C7965" s="10">
        <v>6.7242048827038501E-6</v>
      </c>
      <c r="D7965" s="10">
        <v>7.9555856224180471E-5</v>
      </c>
      <c r="E7965" s="10">
        <v>1.3912134209562949E-4</v>
      </c>
      <c r="F7965" s="10">
        <v>5.8598016250679828E-5</v>
      </c>
      <c r="G7965" s="10">
        <v>5.1910605994196463E-5</v>
      </c>
      <c r="H7965" s="10">
        <v>9.8671438039967957E-6</v>
      </c>
      <c r="I7965" s="10">
        <v>1.2398885152867359E-4</v>
      </c>
      <c r="J7965" s="10">
        <v>1.880148210344806E-5</v>
      </c>
      <c r="K7965">
        <v>9.3616173221303654E-5</v>
      </c>
      <c r="L7965">
        <v>8.7356974053128413E-6</v>
      </c>
      <c r="M7965">
        <v>5.0764503018515998E-5</v>
      </c>
      <c r="N7965">
        <v>7.5562207448676665E-5</v>
      </c>
      <c r="O7965">
        <v>1.182041254697431E-4</v>
      </c>
      <c r="P7965">
        <v>1.8461891526668839E-6</v>
      </c>
      <c r="Q7965">
        <v>4.7024693165945767E-5</v>
      </c>
      <c r="R7965">
        <v>1.134584514667844E-4</v>
      </c>
      <c r="S7965">
        <v>2.8890395702915359E-4</v>
      </c>
      <c r="T7965">
        <v>2.2877127496218549E-4</v>
      </c>
    </row>
    <row r="7966" spans="1:20">
      <c r="A7966" s="10">
        <v>7960</v>
      </c>
      <c r="B7966" s="10">
        <v>4.5627729123581493E-5</v>
      </c>
      <c r="C7966" s="10">
        <v>1.4769352217942529E-5</v>
      </c>
      <c r="D7966" s="10">
        <v>6.4991831013927608E-5</v>
      </c>
      <c r="E7966" s="10">
        <v>8.7445192481446974E-5</v>
      </c>
      <c r="F7966" s="10">
        <v>2.7038308412745789E-5</v>
      </c>
      <c r="G7966" s="10">
        <v>3.3298077946214199E-5</v>
      </c>
      <c r="H7966" s="10">
        <v>3.4229540954052389E-6</v>
      </c>
      <c r="I7966" s="10">
        <v>6.027252626716582E-5</v>
      </c>
      <c r="J7966" s="10">
        <v>1.1383758226071611E-5</v>
      </c>
      <c r="K7966">
        <v>5.7482751827617621E-5</v>
      </c>
      <c r="L7966">
        <v>6.0437186721642916E-6</v>
      </c>
      <c r="M7966">
        <v>5.2014976731008817E-5</v>
      </c>
      <c r="N7966">
        <v>2.1987793825718262E-5</v>
      </c>
      <c r="O7966">
        <v>1.322823632046406E-4</v>
      </c>
      <c r="P7966">
        <v>3.0957840634550091E-7</v>
      </c>
      <c r="Q7966">
        <v>5.2502113846323448E-5</v>
      </c>
      <c r="R7966">
        <v>4.0289117091422353E-5</v>
      </c>
      <c r="S7966">
        <v>3.1217236080840973E-4</v>
      </c>
      <c r="T7966">
        <v>2.5232266185961087E-4</v>
      </c>
    </row>
    <row r="7967" spans="1:20">
      <c r="A7967" s="10">
        <v>7961</v>
      </c>
      <c r="B7967" s="10">
        <v>1.7209633832077211E-5</v>
      </c>
      <c r="C7967" s="10">
        <v>7.4082424292155497E-6</v>
      </c>
      <c r="D7967" s="10">
        <v>2.9480927917205088E-5</v>
      </c>
      <c r="E7967" s="10">
        <v>5.7040104038512258E-5</v>
      </c>
      <c r="F7967" s="10">
        <v>2.4558349659577098E-7</v>
      </c>
      <c r="G7967" s="10">
        <v>1.991293046543801E-5</v>
      </c>
      <c r="H7967" s="10">
        <v>6.3058787673489506E-8</v>
      </c>
      <c r="I7967" s="10">
        <v>2.5424947383998419E-5</v>
      </c>
      <c r="J7967" s="10">
        <v>8.13390827779525E-6</v>
      </c>
      <c r="K7967">
        <v>1.023787769631436E-5</v>
      </c>
      <c r="L7967">
        <v>2.0274250380493761E-7</v>
      </c>
      <c r="M7967">
        <v>1.8805314404314209E-5</v>
      </c>
      <c r="N7967">
        <v>2.6565052018952372E-6</v>
      </c>
      <c r="O7967">
        <v>4.8740453500767813E-5</v>
      </c>
      <c r="P7967">
        <v>0</v>
      </c>
      <c r="Q7967">
        <v>1.7897958611145471E-5</v>
      </c>
      <c r="R7967">
        <v>2.770205151976396E-6</v>
      </c>
      <c r="S7967">
        <v>3.3763847747488138E-4</v>
      </c>
      <c r="T7967">
        <v>2.418840853901288E-4</v>
      </c>
    </row>
    <row r="7968" spans="1:20">
      <c r="A7968" s="10">
        <v>7962</v>
      </c>
      <c r="B7968" s="10">
        <v>2.1084132658937692E-5</v>
      </c>
      <c r="C7968" s="10">
        <v>1.7619391138547199E-6</v>
      </c>
      <c r="D7968" s="10">
        <v>7.2882684835957829E-6</v>
      </c>
      <c r="E7968" s="10">
        <v>5.1962404916559261E-5</v>
      </c>
      <c r="F7968" s="10">
        <v>0</v>
      </c>
      <c r="G7968" s="10">
        <v>3.1856408588310173E-5</v>
      </c>
      <c r="H7968" s="10">
        <v>2.1215456519015E-7</v>
      </c>
      <c r="I7968" s="10">
        <v>2.4703882658148879E-5</v>
      </c>
      <c r="J7968" s="10">
        <v>7.8023166171070347E-6</v>
      </c>
      <c r="K7968">
        <v>8.4711498778749567E-6</v>
      </c>
      <c r="L7968">
        <v>0</v>
      </c>
      <c r="M7968">
        <v>1.278394803740572E-5</v>
      </c>
      <c r="N7968">
        <v>1.7822489048823951E-6</v>
      </c>
      <c r="O7968">
        <v>8.9434788211354958E-6</v>
      </c>
      <c r="P7968">
        <v>2.7183820255714991E-8</v>
      </c>
      <c r="Q7968">
        <v>0</v>
      </c>
      <c r="R7968">
        <v>3.238997114000106E-6</v>
      </c>
      <c r="S7968">
        <v>3.3571628703351708E-4</v>
      </c>
      <c r="T7968">
        <v>2.2897653329055859E-4</v>
      </c>
    </row>
    <row r="7969" spans="1:20">
      <c r="A7969" s="10">
        <v>7963</v>
      </c>
      <c r="B7969" s="10">
        <v>7.6651882851263448E-6</v>
      </c>
      <c r="C7969" s="10">
        <v>5.4187097955923521E-7</v>
      </c>
      <c r="D7969" s="10">
        <v>1.9199419097454689E-6</v>
      </c>
      <c r="E7969" s="10">
        <v>2.020889516678434E-5</v>
      </c>
      <c r="F7969" s="10">
        <v>0</v>
      </c>
      <c r="G7969" s="10">
        <v>1.8890367960907939E-5</v>
      </c>
      <c r="H7969" s="10">
        <v>1.63606132967301E-7</v>
      </c>
      <c r="I7969" s="10">
        <v>1.718711588883745E-5</v>
      </c>
      <c r="J7969" s="10">
        <v>1.3317340285534871E-5</v>
      </c>
      <c r="K7969">
        <v>6.990468388079264E-6</v>
      </c>
      <c r="L7969">
        <v>0</v>
      </c>
      <c r="M7969">
        <v>1.0376587148000509E-5</v>
      </c>
      <c r="N7969">
        <v>2.0514772814049849E-6</v>
      </c>
      <c r="O7969">
        <v>4.816626209070387E-6</v>
      </c>
      <c r="P7969">
        <v>1.812254683714333E-7</v>
      </c>
      <c r="Q7969">
        <v>0</v>
      </c>
      <c r="R7969">
        <v>5.7639678882644494E-6</v>
      </c>
      <c r="S7969">
        <v>3.5290921626726922E-4</v>
      </c>
      <c r="T7969">
        <v>2.4414907281781968E-4</v>
      </c>
    </row>
    <row r="7970" spans="1:20">
      <c r="A7970" s="10">
        <v>7964</v>
      </c>
      <c r="B7970" s="10">
        <v>0</v>
      </c>
      <c r="C7970" s="10">
        <v>8.4073611189756701E-7</v>
      </c>
      <c r="D7970" s="10">
        <v>1.372747955520196E-6</v>
      </c>
      <c r="E7970" s="10">
        <v>5.4074407555718648E-6</v>
      </c>
      <c r="F7970" s="10">
        <v>0</v>
      </c>
      <c r="G7970" s="10">
        <v>6.5695211380314323E-6</v>
      </c>
      <c r="H7970" s="10">
        <v>0</v>
      </c>
      <c r="I7970" s="10">
        <v>7.6241869568477643E-6</v>
      </c>
      <c r="J7970" s="10">
        <v>3.6960143347961279E-6</v>
      </c>
      <c r="K7970">
        <v>1.034559825788524E-6</v>
      </c>
      <c r="L7970">
        <v>0</v>
      </c>
      <c r="M7970">
        <v>4.5167246486030264E-6</v>
      </c>
      <c r="N7970">
        <v>1.018218319982412E-7</v>
      </c>
      <c r="O7970">
        <v>1.1297419528737679E-6</v>
      </c>
      <c r="P7970">
        <v>0</v>
      </c>
      <c r="Q7970">
        <v>0</v>
      </c>
      <c r="R7970">
        <v>4.7193634925637277E-6</v>
      </c>
      <c r="S7970">
        <v>3.1516924751557679E-4</v>
      </c>
      <c r="T7970">
        <v>2.3506166884557859E-4</v>
      </c>
    </row>
    <row r="7971" spans="1:20">
      <c r="A7971" s="10">
        <v>7965</v>
      </c>
      <c r="B7971" s="10">
        <v>0</v>
      </c>
      <c r="C7971" s="10">
        <v>1.0406277359182221E-7</v>
      </c>
      <c r="D7971" s="10">
        <v>3.5543059817761031E-7</v>
      </c>
      <c r="E7971" s="10">
        <v>0</v>
      </c>
      <c r="F7971" s="10">
        <v>0</v>
      </c>
      <c r="G7971" s="10">
        <v>1.588117939009321E-6</v>
      </c>
      <c r="H7971" s="10">
        <v>0</v>
      </c>
      <c r="I7971" s="10">
        <v>2.9249192153605608E-6</v>
      </c>
      <c r="J7971" s="10">
        <v>9.8199807298486922E-7</v>
      </c>
      <c r="K7971">
        <v>8.9715926921551733E-8</v>
      </c>
      <c r="L7971">
        <v>0</v>
      </c>
      <c r="M7971">
        <v>4.059265845638093E-7</v>
      </c>
      <c r="N7971">
        <v>6.0842570965557115E-10</v>
      </c>
      <c r="O7971">
        <v>1.791323927479904E-7</v>
      </c>
      <c r="P7971">
        <v>0</v>
      </c>
      <c r="Q7971">
        <v>0</v>
      </c>
      <c r="R7971">
        <v>1.313407764439905E-7</v>
      </c>
      <c r="S7971">
        <v>3.0814150896323002E-4</v>
      </c>
      <c r="T7971">
        <v>2.229843096218267E-4</v>
      </c>
    </row>
    <row r="7972" spans="1:20">
      <c r="A7972" s="10">
        <v>7966</v>
      </c>
      <c r="B7972" s="10">
        <v>0</v>
      </c>
      <c r="C7972" s="10">
        <v>8.7594927265843614E-9</v>
      </c>
      <c r="D7972" s="10">
        <v>9.1422148797076457E-9</v>
      </c>
      <c r="E7972" s="10">
        <v>0</v>
      </c>
      <c r="F7972" s="10">
        <v>0</v>
      </c>
      <c r="G7972" s="10">
        <v>3.6029068661821018E-7</v>
      </c>
      <c r="H7972" s="10">
        <v>0</v>
      </c>
      <c r="I7972" s="10">
        <v>4.0600219985090208E-7</v>
      </c>
      <c r="J7972" s="10">
        <v>4.5150420134359032E-8</v>
      </c>
      <c r="K7972">
        <v>0</v>
      </c>
      <c r="L7972">
        <v>0</v>
      </c>
      <c r="M7972">
        <v>7.5658111428869147E-8</v>
      </c>
      <c r="N7972">
        <v>6.6211033109576856E-10</v>
      </c>
      <c r="O7972">
        <v>4.8347374039822274E-10</v>
      </c>
      <c r="P7972">
        <v>0</v>
      </c>
      <c r="Q7972">
        <v>0</v>
      </c>
      <c r="R7972">
        <v>0</v>
      </c>
      <c r="S7972">
        <v>3.2281823231923481E-4</v>
      </c>
      <c r="T7972">
        <v>2.4274074736561031E-4</v>
      </c>
    </row>
    <row r="7973" spans="1:20">
      <c r="A7973" s="10">
        <v>7967</v>
      </c>
      <c r="B7973" s="10">
        <v>0</v>
      </c>
      <c r="C7973" s="10">
        <v>3.5037970906337448E-10</v>
      </c>
      <c r="D7973" s="10">
        <v>4.7510722996905878E-9</v>
      </c>
      <c r="E7973" s="10">
        <v>0</v>
      </c>
      <c r="F7973" s="10">
        <v>0</v>
      </c>
      <c r="G7973" s="10">
        <v>2.7408151896229701E-7</v>
      </c>
      <c r="H7973" s="10">
        <v>0</v>
      </c>
      <c r="I7973" s="10">
        <v>2.8555245377040939E-8</v>
      </c>
      <c r="J7973" s="10">
        <v>1.6495456207751211E-9</v>
      </c>
      <c r="K7973">
        <v>0</v>
      </c>
      <c r="L7973">
        <v>1.154816682406195E-9</v>
      </c>
      <c r="M7973">
        <v>3.0507302995511751E-9</v>
      </c>
      <c r="N7973">
        <v>6.6211033109576856E-10</v>
      </c>
      <c r="O7973">
        <v>2.514063450070758E-9</v>
      </c>
      <c r="P7973">
        <v>0</v>
      </c>
      <c r="Q7973">
        <v>0</v>
      </c>
      <c r="R7973">
        <v>0</v>
      </c>
      <c r="S7973">
        <v>3.3366829735670189E-4</v>
      </c>
      <c r="T7973">
        <v>2.3574687467009951E-4</v>
      </c>
    </row>
    <row r="7974" spans="1:20">
      <c r="A7974" s="10">
        <v>7968</v>
      </c>
      <c r="B7974" s="10">
        <v>0</v>
      </c>
      <c r="C7974" s="10">
        <v>0</v>
      </c>
      <c r="D7974" s="10">
        <v>4.5591097825313719E-10</v>
      </c>
      <c r="E7974" s="10">
        <v>0</v>
      </c>
      <c r="F7974" s="10">
        <v>0</v>
      </c>
      <c r="G7974" s="10">
        <v>0</v>
      </c>
      <c r="H7974" s="10">
        <v>0</v>
      </c>
      <c r="I7974" s="10">
        <v>0</v>
      </c>
      <c r="J7974" s="10">
        <v>0</v>
      </c>
      <c r="K7974">
        <v>2.3596517765668399E-8</v>
      </c>
      <c r="L7974">
        <v>0</v>
      </c>
      <c r="M7974">
        <v>0</v>
      </c>
      <c r="N7974">
        <v>8.231641954163609E-10</v>
      </c>
      <c r="O7974">
        <v>0</v>
      </c>
      <c r="P7974">
        <v>0</v>
      </c>
      <c r="Q7974">
        <v>0</v>
      </c>
      <c r="R7974">
        <v>0</v>
      </c>
      <c r="S7974">
        <v>3.4177146951530737E-4</v>
      </c>
      <c r="T7974">
        <v>2.3107896087700851E-4</v>
      </c>
    </row>
    <row r="7975" spans="1:20">
      <c r="A7975" s="10">
        <v>7969</v>
      </c>
      <c r="B7975" s="10">
        <v>0</v>
      </c>
      <c r="C7975" s="10">
        <v>0</v>
      </c>
      <c r="D7975" s="10">
        <v>0</v>
      </c>
      <c r="E7975" s="10">
        <v>0</v>
      </c>
      <c r="F7975" s="10">
        <v>0</v>
      </c>
      <c r="G7975" s="10">
        <v>1.4033610112704681E-7</v>
      </c>
      <c r="H7975" s="10">
        <v>0</v>
      </c>
      <c r="I7975" s="10">
        <v>0</v>
      </c>
      <c r="J7975" s="10">
        <v>0</v>
      </c>
      <c r="K7975">
        <v>1.868057656448749E-8</v>
      </c>
      <c r="L7975">
        <v>0</v>
      </c>
      <c r="M7975">
        <v>0</v>
      </c>
      <c r="N7975">
        <v>8.4105906922976E-10</v>
      </c>
      <c r="O7975">
        <v>0</v>
      </c>
      <c r="P7975">
        <v>0</v>
      </c>
      <c r="Q7975">
        <v>0</v>
      </c>
      <c r="R7975">
        <v>0</v>
      </c>
      <c r="S7975">
        <v>3.5170726780106608E-4</v>
      </c>
      <c r="T7975">
        <v>2.229310186097294E-4</v>
      </c>
    </row>
    <row r="7976" spans="1:20">
      <c r="A7976" s="10">
        <v>7970</v>
      </c>
      <c r="B7976" s="10">
        <v>0</v>
      </c>
      <c r="C7976" s="10">
        <v>0</v>
      </c>
      <c r="D7976" s="10">
        <v>0</v>
      </c>
      <c r="E7976" s="10">
        <v>0</v>
      </c>
      <c r="F7976" s="10">
        <v>0</v>
      </c>
      <c r="G7976" s="10">
        <v>7.7648854874614278E-9</v>
      </c>
      <c r="H7976" s="10">
        <v>0</v>
      </c>
      <c r="I7976" s="10">
        <v>0</v>
      </c>
      <c r="J7976" s="10">
        <v>0</v>
      </c>
      <c r="K7976">
        <v>1.8188982444369392E-8</v>
      </c>
      <c r="L7976">
        <v>0</v>
      </c>
      <c r="M7976">
        <v>0</v>
      </c>
      <c r="N7976">
        <v>7.3368982634936518E-10</v>
      </c>
      <c r="O7976">
        <v>0</v>
      </c>
      <c r="P7976">
        <v>0</v>
      </c>
      <c r="Q7976">
        <v>0</v>
      </c>
      <c r="R7976">
        <v>0</v>
      </c>
      <c r="S7976">
        <v>3.5168409954161811E-4</v>
      </c>
      <c r="T7976">
        <v>2.2949469312375721E-4</v>
      </c>
    </row>
    <row r="7977" spans="1:20">
      <c r="A7977" s="10">
        <v>7971</v>
      </c>
      <c r="B7977" s="10">
        <v>0</v>
      </c>
      <c r="C7977" s="10">
        <v>0</v>
      </c>
      <c r="D7977" s="10">
        <v>0</v>
      </c>
      <c r="E7977" s="10">
        <v>0</v>
      </c>
      <c r="F7977" s="10">
        <v>0</v>
      </c>
      <c r="G7977" s="10">
        <v>0</v>
      </c>
      <c r="H7977" s="10">
        <v>0</v>
      </c>
      <c r="I7977" s="10">
        <v>0</v>
      </c>
      <c r="J7977" s="10">
        <v>0</v>
      </c>
      <c r="K7977">
        <v>1.868057656448749E-8</v>
      </c>
      <c r="L7977">
        <v>0</v>
      </c>
      <c r="M7977">
        <v>0</v>
      </c>
      <c r="N7977">
        <v>8.231641954163609E-10</v>
      </c>
      <c r="O7977">
        <v>0</v>
      </c>
      <c r="P7977">
        <v>0</v>
      </c>
      <c r="Q7977">
        <v>0</v>
      </c>
      <c r="R7977">
        <v>0</v>
      </c>
      <c r="S7977">
        <v>3.4146817268727728E-4</v>
      </c>
      <c r="T7977">
        <v>2.359758854397985E-4</v>
      </c>
    </row>
    <row r="7978" spans="1:20">
      <c r="A7978" s="10">
        <v>7972</v>
      </c>
      <c r="B7978" s="10">
        <v>0</v>
      </c>
      <c r="C7978" s="10">
        <v>0</v>
      </c>
      <c r="D7978" s="10">
        <v>1.1997657322450981E-10</v>
      </c>
      <c r="E7978" s="10">
        <v>0</v>
      </c>
      <c r="F7978" s="10">
        <v>0</v>
      </c>
      <c r="G7978" s="10">
        <v>0</v>
      </c>
      <c r="H7978" s="10">
        <v>6.0091707523904222E-9</v>
      </c>
      <c r="I7978" s="10">
        <v>0</v>
      </c>
      <c r="J7978" s="10">
        <v>0</v>
      </c>
      <c r="K7978">
        <v>1.7205794204133209E-8</v>
      </c>
      <c r="L7978">
        <v>0</v>
      </c>
      <c r="M7978">
        <v>0</v>
      </c>
      <c r="N7978">
        <v>7.1579495253596607E-10</v>
      </c>
      <c r="O7978">
        <v>0</v>
      </c>
      <c r="P7978">
        <v>0</v>
      </c>
      <c r="Q7978">
        <v>0</v>
      </c>
      <c r="R7978">
        <v>0</v>
      </c>
      <c r="S7978">
        <v>3.2481174332751509E-4</v>
      </c>
      <c r="T7978">
        <v>2.3826676118305249E-4</v>
      </c>
    </row>
    <row r="7979" spans="1:20">
      <c r="A7979" s="10">
        <v>7973</v>
      </c>
      <c r="B7979" s="10">
        <v>0</v>
      </c>
      <c r="C7979" s="10">
        <v>0</v>
      </c>
      <c r="D7979" s="10">
        <v>0</v>
      </c>
      <c r="E7979" s="10">
        <v>0</v>
      </c>
      <c r="F7979" s="10">
        <v>0</v>
      </c>
      <c r="G7979" s="10">
        <v>0</v>
      </c>
      <c r="H7979" s="10">
        <v>5.9674982783793928E-9</v>
      </c>
      <c r="I7979" s="10">
        <v>0</v>
      </c>
      <c r="J7979" s="10">
        <v>0</v>
      </c>
      <c r="K7979">
        <v>1.7205794204133209E-8</v>
      </c>
      <c r="L7979">
        <v>0</v>
      </c>
      <c r="M7979">
        <v>0</v>
      </c>
      <c r="N7979">
        <v>7.1579495253596607E-10</v>
      </c>
      <c r="O7979">
        <v>0</v>
      </c>
      <c r="P7979">
        <v>0</v>
      </c>
      <c r="Q7979">
        <v>0</v>
      </c>
      <c r="R7979">
        <v>0</v>
      </c>
      <c r="S7979">
        <v>3.259717746402739E-4</v>
      </c>
      <c r="T7979">
        <v>2.3942659245876669E-4</v>
      </c>
    </row>
    <row r="7980" spans="1:20">
      <c r="A7980" s="10">
        <v>7974</v>
      </c>
      <c r="B7980" s="10">
        <v>3.2391288644030911E-9</v>
      </c>
      <c r="C7980" s="10">
        <v>6.6572144722041155E-10</v>
      </c>
      <c r="D7980" s="10">
        <v>1.583690766563529E-10</v>
      </c>
      <c r="E7980" s="10">
        <v>3.588398663728139E-9</v>
      </c>
      <c r="F7980" s="10">
        <v>0</v>
      </c>
      <c r="G7980" s="10">
        <v>1.348438650505497E-9</v>
      </c>
      <c r="H7980" s="10">
        <v>1.7752473928698471E-9</v>
      </c>
      <c r="I7980" s="10">
        <v>9.6349396329857874E-10</v>
      </c>
      <c r="J7980" s="10">
        <v>2.120844369568013E-10</v>
      </c>
      <c r="K7980">
        <v>8.3571000420075589E-9</v>
      </c>
      <c r="L7980">
        <v>4.0418583884216821E-10</v>
      </c>
      <c r="M7980">
        <v>1.9740019585331139E-9</v>
      </c>
      <c r="N7980">
        <v>6.5226815049839908E-9</v>
      </c>
      <c r="O7980">
        <v>1.3260073119988591E-8</v>
      </c>
      <c r="P7980">
        <v>2.7183820255714998E-10</v>
      </c>
      <c r="Q7980">
        <v>0</v>
      </c>
      <c r="R7980">
        <v>2.9496021828523301E-9</v>
      </c>
      <c r="S7980">
        <v>3.3710897882726032E-4</v>
      </c>
      <c r="T7980">
        <v>1.7964276693548139E-4</v>
      </c>
    </row>
    <row r="7981" spans="1:20">
      <c r="A7981" s="10">
        <v>7975</v>
      </c>
      <c r="B7981" s="10">
        <v>1.1166575319760669E-5</v>
      </c>
      <c r="C7981" s="10">
        <v>5.8997373386727317E-8</v>
      </c>
      <c r="D7981" s="10">
        <v>2.342604380143764E-6</v>
      </c>
      <c r="E7981" s="10">
        <v>9.3375308805201919E-6</v>
      </c>
      <c r="F7981" s="10">
        <v>2.689607278052959E-6</v>
      </c>
      <c r="G7981" s="10">
        <v>4.0758243759841769E-6</v>
      </c>
      <c r="H7981" s="10">
        <v>7.1764167494393521E-8</v>
      </c>
      <c r="I7981" s="10">
        <v>9.3098897047948789E-6</v>
      </c>
      <c r="J7981" s="10">
        <v>7.9789699923764582E-7</v>
      </c>
      <c r="K7981">
        <v>5.4346958964355337E-7</v>
      </c>
      <c r="L7981">
        <v>1.732225023609292E-9</v>
      </c>
      <c r="M7981">
        <v>2.1175451000423188E-6</v>
      </c>
      <c r="N7981">
        <v>7.325872784365371E-6</v>
      </c>
      <c r="O7981">
        <v>3.715740117795765E-6</v>
      </c>
      <c r="P7981">
        <v>1.3591910127857499E-10</v>
      </c>
      <c r="Q7981">
        <v>1.190205687996031E-6</v>
      </c>
      <c r="R7981">
        <v>1.259610916325675E-5</v>
      </c>
      <c r="S7981">
        <v>3.3374345630354492E-4</v>
      </c>
      <c r="T7981">
        <v>2.1996865874480471E-4</v>
      </c>
    </row>
    <row r="7982" spans="1:20">
      <c r="A7982" s="10">
        <v>7976</v>
      </c>
      <c r="B7982" s="10">
        <v>1.1828109283804839E-4</v>
      </c>
      <c r="C7982" s="10">
        <v>2.012270086868229E-6</v>
      </c>
      <c r="D7982" s="10">
        <v>2.584398867050347E-5</v>
      </c>
      <c r="E7982" s="10">
        <v>1.292554195118754E-4</v>
      </c>
      <c r="F7982" s="10">
        <v>6.3855664747445462E-5</v>
      </c>
      <c r="G7982" s="10">
        <v>4.9709108501603157E-5</v>
      </c>
      <c r="H7982" s="10">
        <v>2.5597900575910891E-6</v>
      </c>
      <c r="I7982" s="10">
        <v>8.4638322215986218E-5</v>
      </c>
      <c r="J7982" s="10">
        <v>1.002935873374055E-5</v>
      </c>
      <c r="K7982">
        <v>2.031399634740387E-5</v>
      </c>
      <c r="L7982">
        <v>1.583542375749495E-6</v>
      </c>
      <c r="M7982">
        <v>3.8748503654859269E-5</v>
      </c>
      <c r="N7982">
        <v>8.0896841570611409E-5</v>
      </c>
      <c r="O7982">
        <v>3.6470183814056473E-5</v>
      </c>
      <c r="P7982">
        <v>3.9643071206251033E-8</v>
      </c>
      <c r="Q7982">
        <v>2.3848105148292691E-5</v>
      </c>
      <c r="R7982">
        <v>1.2865841934947889E-4</v>
      </c>
      <c r="S7982">
        <v>3.1905196609291622E-4</v>
      </c>
      <c r="T7982">
        <v>1.6506359335448831E-4</v>
      </c>
    </row>
    <row r="7983" spans="1:20">
      <c r="A7983" s="10">
        <v>7977</v>
      </c>
      <c r="B7983" s="10">
        <v>2.5044910999229069E-4</v>
      </c>
      <c r="C7983" s="10">
        <v>1.1313692919587731E-5</v>
      </c>
      <c r="D7983" s="10">
        <v>8.8758061190148969E-5</v>
      </c>
      <c r="E7983" s="10">
        <v>2.6312632479474901E-4</v>
      </c>
      <c r="F7983" s="10">
        <v>1.4815325850349819E-4</v>
      </c>
      <c r="G7983" s="10">
        <v>1.433099736729524E-4</v>
      </c>
      <c r="H7983" s="10">
        <v>6.4638007748611474E-6</v>
      </c>
      <c r="I7983" s="10">
        <v>1.6738594859283239E-4</v>
      </c>
      <c r="J7983" s="10">
        <v>2.3480065960961958E-5</v>
      </c>
      <c r="K7983">
        <v>1.2959847858246541E-4</v>
      </c>
      <c r="L7983">
        <v>1.032362808445548E-5</v>
      </c>
      <c r="M7983">
        <v>1.338625910408781E-4</v>
      </c>
      <c r="N7983">
        <v>1.6917248448860981E-4</v>
      </c>
      <c r="O7983">
        <v>6.8749790491098118E-5</v>
      </c>
      <c r="P7983">
        <v>4.9580569764398581E-6</v>
      </c>
      <c r="Q7983">
        <v>7.8837781564809295E-5</v>
      </c>
      <c r="R7983">
        <v>3.1201278677668001E-4</v>
      </c>
      <c r="S7983">
        <v>3.4465134293143311E-4</v>
      </c>
      <c r="T7983">
        <v>2.013012291838605E-4</v>
      </c>
    </row>
    <row r="7984" spans="1:20">
      <c r="A7984" s="10">
        <v>7978</v>
      </c>
      <c r="B7984" s="10">
        <v>3.3826720345224041E-4</v>
      </c>
      <c r="C7984" s="10">
        <v>1.9573248548168199E-5</v>
      </c>
      <c r="D7984" s="10">
        <v>1.3196201393239219E-4</v>
      </c>
      <c r="E7984" s="10">
        <v>3.9948365681453078E-4</v>
      </c>
      <c r="F7984" s="10">
        <v>1.6811460601445679E-4</v>
      </c>
      <c r="G7984" s="10">
        <v>2.1235944892289321E-4</v>
      </c>
      <c r="H7984" s="10">
        <v>1.4584428273195001E-5</v>
      </c>
      <c r="I7984" s="10">
        <v>2.5695992681061173E-4</v>
      </c>
      <c r="J7984" s="10">
        <v>3.9082530042684707E-5</v>
      </c>
      <c r="K7984">
        <v>2.739053672098931E-4</v>
      </c>
      <c r="L7984">
        <v>2.3983189554586261E-5</v>
      </c>
      <c r="M7984">
        <v>1.7107558227862131E-4</v>
      </c>
      <c r="N7984">
        <v>2.5815352320059928E-4</v>
      </c>
      <c r="O7984">
        <v>1.7649860562119881E-4</v>
      </c>
      <c r="P7984">
        <v>2.9195604180106279E-5</v>
      </c>
      <c r="Q7984">
        <v>2.086098871838585E-4</v>
      </c>
      <c r="R7984">
        <v>3.9409163107005082E-4</v>
      </c>
      <c r="S7984">
        <v>3.5670057578960469E-4</v>
      </c>
      <c r="T7984">
        <v>1.2596668683795259E-4</v>
      </c>
    </row>
    <row r="7985" spans="1:20">
      <c r="A7985" s="10">
        <v>7979</v>
      </c>
      <c r="B7985" s="10">
        <v>3.702236823170306E-4</v>
      </c>
      <c r="C7985" s="10">
        <v>3.3390360691550097E-5</v>
      </c>
      <c r="D7985" s="10">
        <v>1.5349668104640339E-4</v>
      </c>
      <c r="E7985" s="10">
        <v>4.6321828660111648E-4</v>
      </c>
      <c r="F7985" s="10">
        <v>3.2151242042812811E-4</v>
      </c>
      <c r="G7985" s="10">
        <v>2.5454061647074759E-4</v>
      </c>
      <c r="H7985" s="10">
        <v>3.7022307228473238E-5</v>
      </c>
      <c r="I7985" s="10">
        <v>3.1661600039513952E-4</v>
      </c>
      <c r="J7985" s="10">
        <v>4.9020506305528063E-5</v>
      </c>
      <c r="K7985">
        <v>2.2001949895050251E-4</v>
      </c>
      <c r="L7985">
        <v>6.6434654985676828E-5</v>
      </c>
      <c r="M7985">
        <v>1.811592526596368E-4</v>
      </c>
      <c r="N7985">
        <v>1.1633834600556409E-4</v>
      </c>
      <c r="O7985">
        <v>2.2607771415978311E-4</v>
      </c>
      <c r="P7985">
        <v>5.0972970344263388E-5</v>
      </c>
      <c r="Q7985">
        <v>1.156516999778072E-4</v>
      </c>
      <c r="R7985">
        <v>4.583137507070477E-4</v>
      </c>
      <c r="S7985">
        <v>3.559572978553219E-4</v>
      </c>
      <c r="T7985">
        <v>2.041015611406452E-4</v>
      </c>
    </row>
    <row r="7986" spans="1:20">
      <c r="A7986" s="10">
        <v>7980</v>
      </c>
      <c r="B7986" s="10">
        <v>3.8248509555604681E-4</v>
      </c>
      <c r="C7986" s="10">
        <v>3.7438477039960163E-5</v>
      </c>
      <c r="D7986" s="10">
        <v>1.214405261712295E-4</v>
      </c>
      <c r="E7986" s="10">
        <v>4.932570133420179E-4</v>
      </c>
      <c r="F7986" s="10">
        <v>2.4989680746383928E-4</v>
      </c>
      <c r="G7986" s="10">
        <v>2.3870776591731579E-4</v>
      </c>
      <c r="H7986" s="10">
        <v>6.8627261595094794E-5</v>
      </c>
      <c r="I7986" s="10">
        <v>3.1971838595362001E-4</v>
      </c>
      <c r="J7986" s="10">
        <v>5.2426433903948432E-5</v>
      </c>
      <c r="K7986">
        <v>1.105499438190695E-4</v>
      </c>
      <c r="L7986">
        <v>1.155058327796988E-4</v>
      </c>
      <c r="M7986">
        <v>1.3025922543393129E-4</v>
      </c>
      <c r="N7986">
        <v>1.7745096403812071E-4</v>
      </c>
      <c r="O7986">
        <v>1.9992384386518031E-4</v>
      </c>
      <c r="P7986">
        <v>7.3784454337315014E-5</v>
      </c>
      <c r="Q7986">
        <v>1.3829520367127221E-4</v>
      </c>
      <c r="R7986">
        <v>4.3503331981799352E-4</v>
      </c>
      <c r="S7986">
        <v>3.5976631813487752E-4</v>
      </c>
      <c r="T7986">
        <v>1.868718680472952E-4</v>
      </c>
    </row>
    <row r="7987" spans="1:20">
      <c r="A7987" s="10">
        <v>7981</v>
      </c>
      <c r="B7987" s="10">
        <v>3.0814387371530598E-4</v>
      </c>
      <c r="C7987" s="10">
        <v>2.9578787874601911E-5</v>
      </c>
      <c r="D7987" s="10">
        <v>1.0501997206912619E-4</v>
      </c>
      <c r="E7987" s="10">
        <v>3.2515137015001229E-4</v>
      </c>
      <c r="F7987" s="10">
        <v>9.6289344525283722E-5</v>
      </c>
      <c r="G7987" s="10">
        <v>1.7813235735046501E-4</v>
      </c>
      <c r="H7987" s="10">
        <v>9.7029029992503078E-5</v>
      </c>
      <c r="I7987" s="10">
        <v>2.5239592379884448E-4</v>
      </c>
      <c r="J7987" s="10">
        <v>5.3929003831665608E-5</v>
      </c>
      <c r="K7987">
        <v>1.4589960441719829E-4</v>
      </c>
      <c r="L7987">
        <v>9.3568617506123095E-5</v>
      </c>
      <c r="M7987">
        <v>1.2872755155335101E-4</v>
      </c>
      <c r="N7987">
        <v>2.6151393668509987E-4</v>
      </c>
      <c r="O7987">
        <v>1.7454104354562729E-4</v>
      </c>
      <c r="P7987">
        <v>1.035399092955877E-4</v>
      </c>
      <c r="Q7987">
        <v>9.9103649282374098E-5</v>
      </c>
      <c r="R7987">
        <v>4.2609032078463497E-4</v>
      </c>
      <c r="S7987">
        <v>3.4724541690589093E-4</v>
      </c>
      <c r="T7987">
        <v>1.756693623682898E-4</v>
      </c>
    </row>
    <row r="7988" spans="1:20">
      <c r="A7988" s="10">
        <v>7982</v>
      </c>
      <c r="B7988" s="10">
        <v>2.1128137831761951E-4</v>
      </c>
      <c r="C7988" s="10">
        <v>1.660065994457225E-5</v>
      </c>
      <c r="D7988" s="10">
        <v>7.0863369929907686E-5</v>
      </c>
      <c r="E7988" s="10">
        <v>3.2645987052171859E-4</v>
      </c>
      <c r="F7988" s="10">
        <v>8.3307849922789585E-5</v>
      </c>
      <c r="G7988" s="10">
        <v>1.3412604021166129E-4</v>
      </c>
      <c r="H7988" s="10">
        <v>8.540365158315143E-5</v>
      </c>
      <c r="I7988" s="10">
        <v>2.0223328768589801E-4</v>
      </c>
      <c r="J7988" s="10">
        <v>4.3050189193816337E-5</v>
      </c>
      <c r="K7988">
        <v>2.2450884706409801E-4</v>
      </c>
      <c r="L7988">
        <v>1.1602824297640241E-4</v>
      </c>
      <c r="M7988">
        <v>1.1223357719953731E-4</v>
      </c>
      <c r="N7988">
        <v>1.2350753574853781E-4</v>
      </c>
      <c r="O7988">
        <v>1.1825165845912689E-4</v>
      </c>
      <c r="P7988">
        <v>1.0879304664090341E-4</v>
      </c>
      <c r="Q7988">
        <v>5.1103727213118508E-5</v>
      </c>
      <c r="R7988">
        <v>3.1330730039128821E-4</v>
      </c>
      <c r="S7988">
        <v>3.4942103998177439E-4</v>
      </c>
      <c r="T7988">
        <v>2.2442172855792711E-4</v>
      </c>
    </row>
    <row r="7989" spans="1:20">
      <c r="A7989" s="10">
        <v>7983</v>
      </c>
      <c r="B7989" s="10">
        <v>1.79742345276001E-4</v>
      </c>
      <c r="C7989" s="10">
        <v>1.263778659963095E-5</v>
      </c>
      <c r="D7989" s="10">
        <v>4.2867338070044413E-5</v>
      </c>
      <c r="E7989" s="10">
        <v>1.718041320865324E-4</v>
      </c>
      <c r="F7989" s="10">
        <v>2.3375559815491759E-5</v>
      </c>
      <c r="G7989" s="10">
        <v>7.8798305077382004E-5</v>
      </c>
      <c r="H7989" s="10">
        <v>4.9787886199240662E-5</v>
      </c>
      <c r="I7989" s="10">
        <v>1.7296476787227901E-4</v>
      </c>
      <c r="J7989" s="10">
        <v>2.4398115863216871E-5</v>
      </c>
      <c r="K7989">
        <v>1.2330189529493281E-4</v>
      </c>
      <c r="L7989">
        <v>7.6745435734540542E-5</v>
      </c>
      <c r="M7989">
        <v>4.7920849113509419E-5</v>
      </c>
      <c r="N7989">
        <v>4.6208281846231333E-5</v>
      </c>
      <c r="O7989">
        <v>9.408459610384531E-5</v>
      </c>
      <c r="P7989">
        <v>9.5297729687687842E-5</v>
      </c>
      <c r="Q7989">
        <v>2.317614706623662E-5</v>
      </c>
      <c r="R7989">
        <v>1.5361501733181029E-4</v>
      </c>
      <c r="S7989">
        <v>3.5354194892647242E-4</v>
      </c>
      <c r="T7989">
        <v>2.159845042438732E-4</v>
      </c>
    </row>
    <row r="7990" spans="1:20">
      <c r="A7990" s="10">
        <v>7984</v>
      </c>
      <c r="B7990" s="10">
        <v>5.6229472075296422E-5</v>
      </c>
      <c r="C7990" s="10">
        <v>1.216753542247745E-5</v>
      </c>
      <c r="D7990" s="10">
        <v>5.5701265101427858E-5</v>
      </c>
      <c r="E7990" s="10">
        <v>1.045928730535715E-4</v>
      </c>
      <c r="F7990" s="10">
        <v>3.0841676961317358E-6</v>
      </c>
      <c r="G7990" s="10">
        <v>4.0673469202126528E-5</v>
      </c>
      <c r="H7990" s="10">
        <v>1.8194233407570898E-5</v>
      </c>
      <c r="I7990" s="10">
        <v>6.7223382618129864E-5</v>
      </c>
      <c r="J7990" s="10">
        <v>1.506926259876966E-5</v>
      </c>
      <c r="K7990">
        <v>3.639118877056996E-5</v>
      </c>
      <c r="L7990">
        <v>7.3492851242917904E-5</v>
      </c>
      <c r="M7990">
        <v>4.2564754605750439E-5</v>
      </c>
      <c r="N7990">
        <v>8.9449562298171922E-6</v>
      </c>
      <c r="O7990">
        <v>1.4714653692631549E-4</v>
      </c>
      <c r="P7990">
        <v>2.1397200437880938E-5</v>
      </c>
      <c r="Q7990">
        <v>4.6208025204333191E-5</v>
      </c>
      <c r="R7990">
        <v>4.4677304259653828E-5</v>
      </c>
      <c r="S7990">
        <v>3.5731306349202858E-4</v>
      </c>
      <c r="T7990">
        <v>2.3268042418193269E-4</v>
      </c>
    </row>
    <row r="7991" spans="1:20">
      <c r="A7991" s="10">
        <v>7985</v>
      </c>
      <c r="B7991" s="10">
        <v>1.7150377554798261E-5</v>
      </c>
      <c r="C7991" s="10">
        <v>6.3082494212160836E-6</v>
      </c>
      <c r="D7991" s="10">
        <v>2.8505520776421291E-5</v>
      </c>
      <c r="E7991" s="10">
        <v>5.9466103062025632E-5</v>
      </c>
      <c r="F7991" s="10">
        <v>0</v>
      </c>
      <c r="G7991" s="10">
        <v>2.4576207252976079E-5</v>
      </c>
      <c r="H7991" s="10">
        <v>6.8045190896227241E-6</v>
      </c>
      <c r="I7991" s="10">
        <v>2.8533609376167951E-5</v>
      </c>
      <c r="J7991" s="10">
        <v>7.9707670376537177E-6</v>
      </c>
      <c r="K7991">
        <v>1.857339675644874E-5</v>
      </c>
      <c r="L7991">
        <v>1.311939596693529E-5</v>
      </c>
      <c r="M7991">
        <v>2.5226321954095811E-5</v>
      </c>
      <c r="N7991">
        <v>2.3954704407199569E-6</v>
      </c>
      <c r="O7991">
        <v>1.184649058333835E-4</v>
      </c>
      <c r="P7991">
        <v>1.6310292153428999E-8</v>
      </c>
      <c r="Q7991">
        <v>3.2277643685269161E-6</v>
      </c>
      <c r="R7991">
        <v>1.7422966176880461E-6</v>
      </c>
      <c r="S7991">
        <v>3.4916388289260927E-4</v>
      </c>
      <c r="T7991">
        <v>2.374727506138792E-4</v>
      </c>
    </row>
    <row r="7992" spans="1:20">
      <c r="A7992" s="10">
        <v>7986</v>
      </c>
      <c r="B7992" s="10">
        <v>2.3022813099719279E-5</v>
      </c>
      <c r="C7992" s="10">
        <v>1.085125958969271E-6</v>
      </c>
      <c r="D7992" s="10">
        <v>7.1777670602416776E-6</v>
      </c>
      <c r="E7992" s="10">
        <v>7.0941123413239884E-5</v>
      </c>
      <c r="F7992" s="10">
        <v>0</v>
      </c>
      <c r="G7992" s="10">
        <v>4.860143148888346E-5</v>
      </c>
      <c r="H7992" s="10">
        <v>3.2589333213215289E-6</v>
      </c>
      <c r="I7992" s="10">
        <v>3.2086494088090798E-5</v>
      </c>
      <c r="J7992" s="10">
        <v>8.9934205189563335E-6</v>
      </c>
      <c r="K7992">
        <v>1.5564853031179021E-5</v>
      </c>
      <c r="L7992">
        <v>3.7256118399447461E-6</v>
      </c>
      <c r="M7992">
        <v>1.5395228712769109E-5</v>
      </c>
      <c r="N7992">
        <v>2.9036938044574001E-6</v>
      </c>
      <c r="O7992">
        <v>4.7361553624376339E-5</v>
      </c>
      <c r="P7992">
        <v>2.5371565572000659E-8</v>
      </c>
      <c r="Q7992">
        <v>0</v>
      </c>
      <c r="R7992">
        <v>2.1214874567986951E-6</v>
      </c>
      <c r="S7992">
        <v>3.5823786215154608E-4</v>
      </c>
      <c r="T7992">
        <v>2.2928085058926959E-4</v>
      </c>
    </row>
    <row r="7993" spans="1:20">
      <c r="A7993" s="10">
        <v>7987</v>
      </c>
      <c r="B7993" s="10">
        <v>1.903992090523035E-5</v>
      </c>
      <c r="C7993" s="10">
        <v>1.568474767622196E-7</v>
      </c>
      <c r="D7993" s="10">
        <v>3.114230111540002E-6</v>
      </c>
      <c r="E7993" s="10">
        <v>4.3130067662014259E-5</v>
      </c>
      <c r="F7993" s="10">
        <v>0</v>
      </c>
      <c r="G7993" s="10">
        <v>4.2654356828648513E-5</v>
      </c>
      <c r="H7993" s="10">
        <v>2.0710386134001328E-6</v>
      </c>
      <c r="I7993" s="10">
        <v>2.416079419051537E-5</v>
      </c>
      <c r="J7993" s="10">
        <v>1.37065152273506E-5</v>
      </c>
      <c r="K7993">
        <v>1.0003448750283049E-5</v>
      </c>
      <c r="L7993">
        <v>1.6802582729010141E-7</v>
      </c>
      <c r="M7993">
        <v>1.0656927727962439E-5</v>
      </c>
      <c r="N7993">
        <v>2.5171376877772582E-6</v>
      </c>
      <c r="O7993">
        <v>8.150734986900204E-6</v>
      </c>
      <c r="P7993">
        <v>4.2207411583706816E-6</v>
      </c>
      <c r="Q7993">
        <v>0</v>
      </c>
      <c r="R7993">
        <v>4.7304940668386424E-6</v>
      </c>
      <c r="S7993">
        <v>3.5866712091770138E-4</v>
      </c>
      <c r="T7993">
        <v>2.2188622600893791E-4</v>
      </c>
    </row>
    <row r="7994" spans="1:20">
      <c r="A7994" s="10">
        <v>7988</v>
      </c>
      <c r="B7994" s="10">
        <v>4.6179592613082353E-6</v>
      </c>
      <c r="C7994" s="10">
        <v>0</v>
      </c>
      <c r="D7994" s="10">
        <v>1.441628905739852E-6</v>
      </c>
      <c r="E7994" s="10">
        <v>2.663028857041477E-5</v>
      </c>
      <c r="F7994" s="10">
        <v>0</v>
      </c>
      <c r="G7994" s="10">
        <v>2.3003788586710251E-5</v>
      </c>
      <c r="H7994" s="10">
        <v>1.0401449513152911E-7</v>
      </c>
      <c r="I7994" s="10">
        <v>1.5116630920530971E-5</v>
      </c>
      <c r="J7994" s="10">
        <v>4.7408836608699683E-6</v>
      </c>
      <c r="K7994">
        <v>1.660604937758914E-6</v>
      </c>
      <c r="L7994">
        <v>0</v>
      </c>
      <c r="M7994">
        <v>4.838354171348532E-6</v>
      </c>
      <c r="N7994">
        <v>7.8129019069300681E-7</v>
      </c>
      <c r="O7994">
        <v>3.513624457815333E-6</v>
      </c>
      <c r="P7994">
        <v>1.621967941924328E-6</v>
      </c>
      <c r="Q7994">
        <v>0</v>
      </c>
      <c r="R7994">
        <v>4.9002353245310879E-6</v>
      </c>
      <c r="S7994">
        <v>3.6505219225905561E-4</v>
      </c>
      <c r="T7994">
        <v>2.4410505535371249E-4</v>
      </c>
    </row>
    <row r="7995" spans="1:20">
      <c r="A7995" s="10">
        <v>7989</v>
      </c>
      <c r="B7995" s="10">
        <v>1.068170740016897E-7</v>
      </c>
      <c r="C7995" s="10">
        <v>0</v>
      </c>
      <c r="D7995" s="10">
        <v>5.0601319523169253E-7</v>
      </c>
      <c r="E7995" s="10">
        <v>6.438415294727602E-6</v>
      </c>
      <c r="F7995" s="10">
        <v>0</v>
      </c>
      <c r="G7995" s="10">
        <v>6.8195665486610187E-6</v>
      </c>
      <c r="H7995" s="10">
        <v>2.1002926901558761E-7</v>
      </c>
      <c r="I7995" s="10">
        <v>5.9658390592499518E-6</v>
      </c>
      <c r="J7995" s="10">
        <v>1.049016755063218E-6</v>
      </c>
      <c r="K7995">
        <v>5.3067585266747999E-7</v>
      </c>
      <c r="L7995">
        <v>0</v>
      </c>
      <c r="M7995">
        <v>8.058055449455671E-7</v>
      </c>
      <c r="N7995">
        <v>7.6947957397616349E-10</v>
      </c>
      <c r="O7995">
        <v>7.3299453781774551E-7</v>
      </c>
      <c r="P7995">
        <v>0</v>
      </c>
      <c r="Q7995">
        <v>0</v>
      </c>
      <c r="R7995">
        <v>2.19884494800935E-6</v>
      </c>
      <c r="S7995">
        <v>3.4622816303639148E-4</v>
      </c>
      <c r="T7995">
        <v>2.2871273246768801E-4</v>
      </c>
    </row>
    <row r="7996" spans="1:20">
      <c r="A7996" s="10">
        <v>7990</v>
      </c>
      <c r="B7996" s="10">
        <v>0</v>
      </c>
      <c r="C7996" s="10">
        <v>0</v>
      </c>
      <c r="D7996" s="10">
        <v>3.5563455835209188E-7</v>
      </c>
      <c r="E7996" s="10">
        <v>0</v>
      </c>
      <c r="F7996" s="10">
        <v>0</v>
      </c>
      <c r="G7996" s="10">
        <v>1.670723063474347E-6</v>
      </c>
      <c r="H7996" s="10">
        <v>0</v>
      </c>
      <c r="I7996" s="10">
        <v>1.1719669000051021E-6</v>
      </c>
      <c r="J7996" s="10">
        <v>4.2912693675090369E-7</v>
      </c>
      <c r="K7996">
        <v>0</v>
      </c>
      <c r="L7996">
        <v>0</v>
      </c>
      <c r="M7996">
        <v>5.7497293410364493E-8</v>
      </c>
      <c r="N7996">
        <v>5.9053083584217205E-10</v>
      </c>
      <c r="O7996">
        <v>4.8667541094574867E-8</v>
      </c>
      <c r="P7996">
        <v>0</v>
      </c>
      <c r="Q7996">
        <v>0</v>
      </c>
      <c r="R7996">
        <v>0</v>
      </c>
      <c r="S7996">
        <v>3.4366274745083951E-4</v>
      </c>
      <c r="T7996">
        <v>2.348726561883409E-4</v>
      </c>
    </row>
    <row r="7997" spans="1:20">
      <c r="A7997" s="10">
        <v>7991</v>
      </c>
      <c r="B7997" s="10">
        <v>0</v>
      </c>
      <c r="C7997" s="10">
        <v>0</v>
      </c>
      <c r="D7997" s="10">
        <v>2.872239162994764E-8</v>
      </c>
      <c r="E7997" s="10">
        <v>0</v>
      </c>
      <c r="F7997" s="10">
        <v>0</v>
      </c>
      <c r="G7997" s="10">
        <v>3.1516249787724082E-7</v>
      </c>
      <c r="H7997" s="10">
        <v>0</v>
      </c>
      <c r="I7997" s="10">
        <v>3.6979678351489683E-8</v>
      </c>
      <c r="J7997" s="10">
        <v>2.5450132434816148E-9</v>
      </c>
      <c r="K7997">
        <v>0</v>
      </c>
      <c r="L7997">
        <v>0</v>
      </c>
      <c r="M7997">
        <v>1.076728341018062E-9</v>
      </c>
      <c r="N7997">
        <v>6.4421545728236946E-10</v>
      </c>
      <c r="O7997">
        <v>0</v>
      </c>
      <c r="P7997">
        <v>0</v>
      </c>
      <c r="Q7997">
        <v>0</v>
      </c>
      <c r="R7997">
        <v>0</v>
      </c>
      <c r="S7997">
        <v>3.2592390965169668E-4</v>
      </c>
      <c r="T7997">
        <v>2.4531774341042133E-4</v>
      </c>
    </row>
    <row r="7998" spans="1:20">
      <c r="A7998" s="10">
        <v>7992</v>
      </c>
      <c r="B7998" s="10">
        <v>0</v>
      </c>
      <c r="C7998" s="10">
        <v>0</v>
      </c>
      <c r="D7998" s="10">
        <v>9.7420977458301951E-9</v>
      </c>
      <c r="E7998" s="10">
        <v>0</v>
      </c>
      <c r="F7998" s="10">
        <v>0</v>
      </c>
      <c r="G7998" s="10">
        <v>1.3635896465785919E-9</v>
      </c>
      <c r="H7998" s="10">
        <v>0</v>
      </c>
      <c r="I7998" s="10">
        <v>0</v>
      </c>
      <c r="J7998" s="10">
        <v>0</v>
      </c>
      <c r="K7998">
        <v>1.081507064259802E-8</v>
      </c>
      <c r="L7998">
        <v>0</v>
      </c>
      <c r="M7998">
        <v>0</v>
      </c>
      <c r="N7998">
        <v>6.8000520490916777E-10</v>
      </c>
      <c r="O7998">
        <v>0</v>
      </c>
      <c r="P7998">
        <v>0</v>
      </c>
      <c r="Q7998">
        <v>0</v>
      </c>
      <c r="R7998">
        <v>0</v>
      </c>
      <c r="S7998">
        <v>3.3037665086757258E-4</v>
      </c>
      <c r="T7998">
        <v>2.2675226045664891E-4</v>
      </c>
    </row>
    <row r="7999" spans="1:20">
      <c r="A7999" s="10">
        <v>7993</v>
      </c>
      <c r="B7999" s="10">
        <v>0</v>
      </c>
      <c r="C7999" s="10">
        <v>0</v>
      </c>
      <c r="D7999" s="10">
        <v>0</v>
      </c>
      <c r="E7999" s="10">
        <v>0</v>
      </c>
      <c r="F7999" s="10">
        <v>0</v>
      </c>
      <c r="G7999" s="10">
        <v>2.2631800384186349E-7</v>
      </c>
      <c r="H7999" s="10">
        <v>1.500209064397054E-9</v>
      </c>
      <c r="I7999" s="10">
        <v>0</v>
      </c>
      <c r="J7999" s="10">
        <v>0</v>
      </c>
      <c r="K7999">
        <v>1.868057656448749E-8</v>
      </c>
      <c r="L7999">
        <v>0</v>
      </c>
      <c r="M7999">
        <v>0</v>
      </c>
      <c r="N7999">
        <v>6.6211033109576856E-10</v>
      </c>
      <c r="O7999">
        <v>2.514063450070758E-9</v>
      </c>
      <c r="P7999">
        <v>0</v>
      </c>
      <c r="Q7999">
        <v>0</v>
      </c>
      <c r="R7999">
        <v>0</v>
      </c>
      <c r="S7999">
        <v>3.3529370642702421E-4</v>
      </c>
      <c r="T7999">
        <v>2.125809900039517E-4</v>
      </c>
    </row>
    <row r="8000" spans="1:20">
      <c r="A8000" s="10">
        <v>7994</v>
      </c>
      <c r="B8000" s="10">
        <v>0</v>
      </c>
      <c r="C8000" s="10">
        <v>0</v>
      </c>
      <c r="D8000" s="10">
        <v>0</v>
      </c>
      <c r="E8000" s="10">
        <v>0</v>
      </c>
      <c r="F8000" s="10">
        <v>0</v>
      </c>
      <c r="G8000" s="10">
        <v>2.3843880070034002E-7</v>
      </c>
      <c r="H8000" s="10">
        <v>0</v>
      </c>
      <c r="I8000" s="10">
        <v>0</v>
      </c>
      <c r="J8000" s="10">
        <v>0</v>
      </c>
      <c r="K8000">
        <v>2.752927072661313E-8</v>
      </c>
      <c r="L8000">
        <v>0</v>
      </c>
      <c r="M8000">
        <v>0</v>
      </c>
      <c r="N8000">
        <v>6.4421545728236946E-10</v>
      </c>
      <c r="O8000">
        <v>0</v>
      </c>
      <c r="P8000">
        <v>0</v>
      </c>
      <c r="Q8000">
        <v>0</v>
      </c>
      <c r="R8000">
        <v>0</v>
      </c>
      <c r="S8000">
        <v>3.3624051438176588E-4</v>
      </c>
      <c r="T8000">
        <v>2.118015017512244E-4</v>
      </c>
    </row>
    <row r="8001" spans="1:20">
      <c r="A8001" s="10">
        <v>7995</v>
      </c>
      <c r="B8001" s="10">
        <v>0</v>
      </c>
      <c r="C8001" s="10">
        <v>0</v>
      </c>
      <c r="D8001" s="10">
        <v>0</v>
      </c>
      <c r="E8001" s="10">
        <v>0</v>
      </c>
      <c r="F8001" s="10">
        <v>0</v>
      </c>
      <c r="G8001" s="10">
        <v>2.5946080775175991E-8</v>
      </c>
      <c r="H8001" s="10">
        <v>0</v>
      </c>
      <c r="I8001" s="10">
        <v>0</v>
      </c>
      <c r="J8001" s="10">
        <v>0</v>
      </c>
      <c r="K8001">
        <v>1.76973883242513E-8</v>
      </c>
      <c r="L8001">
        <v>0</v>
      </c>
      <c r="M8001">
        <v>0</v>
      </c>
      <c r="N8001">
        <v>6.6211033109576856E-10</v>
      </c>
      <c r="O8001">
        <v>0</v>
      </c>
      <c r="P8001">
        <v>0</v>
      </c>
      <c r="Q8001">
        <v>0</v>
      </c>
      <c r="R8001">
        <v>0</v>
      </c>
      <c r="S8001">
        <v>3.3575213106742859E-4</v>
      </c>
      <c r="T8001">
        <v>2.1163423321646189E-4</v>
      </c>
    </row>
    <row r="8002" spans="1:20">
      <c r="A8002" s="10">
        <v>7996</v>
      </c>
      <c r="B8002" s="10">
        <v>0</v>
      </c>
      <c r="C8002" s="10">
        <v>0</v>
      </c>
      <c r="D8002" s="10">
        <v>2.3995314644901959E-11</v>
      </c>
      <c r="E8002" s="10">
        <v>0</v>
      </c>
      <c r="F8002" s="10">
        <v>0</v>
      </c>
      <c r="G8002" s="10">
        <v>0</v>
      </c>
      <c r="H8002" s="10">
        <v>0</v>
      </c>
      <c r="I8002" s="10">
        <v>0</v>
      </c>
      <c r="J8002" s="10">
        <v>0</v>
      </c>
      <c r="K8002">
        <v>1.4747823603542749E-8</v>
      </c>
      <c r="L8002">
        <v>1.154816682406195E-9</v>
      </c>
      <c r="M8002">
        <v>0</v>
      </c>
      <c r="N8002">
        <v>6.6211033109576856E-10</v>
      </c>
      <c r="O8002">
        <v>0</v>
      </c>
      <c r="P8002">
        <v>0</v>
      </c>
      <c r="Q8002">
        <v>0</v>
      </c>
      <c r="R8002">
        <v>0</v>
      </c>
      <c r="S8002">
        <v>3.3437224935302579E-4</v>
      </c>
      <c r="T8002">
        <v>2.2696566604608919E-4</v>
      </c>
    </row>
    <row r="8003" spans="1:20">
      <c r="A8003" s="10">
        <v>7997</v>
      </c>
      <c r="B8003" s="10">
        <v>0</v>
      </c>
      <c r="C8003" s="10">
        <v>0</v>
      </c>
      <c r="D8003" s="10">
        <v>0</v>
      </c>
      <c r="E8003" s="10">
        <v>0</v>
      </c>
      <c r="F8003" s="10">
        <v>0</v>
      </c>
      <c r="G8003" s="10">
        <v>0</v>
      </c>
      <c r="H8003" s="10">
        <v>0</v>
      </c>
      <c r="I8003" s="10">
        <v>0</v>
      </c>
      <c r="J8003" s="10">
        <v>0</v>
      </c>
      <c r="K8003">
        <v>1.081507064259802E-8</v>
      </c>
      <c r="L8003">
        <v>0</v>
      </c>
      <c r="M8003">
        <v>0</v>
      </c>
      <c r="N8003">
        <v>6.9790007872256687E-10</v>
      </c>
      <c r="O8003">
        <v>1.0743860897738281E-11</v>
      </c>
      <c r="P8003">
        <v>0</v>
      </c>
      <c r="Q8003">
        <v>0</v>
      </c>
      <c r="R8003">
        <v>0</v>
      </c>
      <c r="S8003">
        <v>3.3218267393816492E-4</v>
      </c>
      <c r="T8003">
        <v>2.353592474203622E-4</v>
      </c>
    </row>
    <row r="8004" spans="1:20">
      <c r="A8004" s="10">
        <v>7998</v>
      </c>
      <c r="B8004" s="10">
        <v>2.6951530245796709E-9</v>
      </c>
      <c r="C8004" s="10">
        <v>2.1548352107397529E-9</v>
      </c>
      <c r="D8004" s="10">
        <v>1.8356415703349999E-10</v>
      </c>
      <c r="E8004" s="10">
        <v>3.2663628862140751E-9</v>
      </c>
      <c r="F8004" s="10">
        <v>0</v>
      </c>
      <c r="G8004" s="10">
        <v>1.162838948610077E-9</v>
      </c>
      <c r="H8004" s="10">
        <v>1.325184673550731E-9</v>
      </c>
      <c r="I8004" s="10">
        <v>8.1615305736686201E-10</v>
      </c>
      <c r="J8004" s="10">
        <v>1.2725066217408079E-10</v>
      </c>
      <c r="K8004">
        <v>8.8486941621256518E-9</v>
      </c>
      <c r="L8004">
        <v>3.4644500472185851E-10</v>
      </c>
      <c r="M8004">
        <v>1.2920740092216741E-9</v>
      </c>
      <c r="N8004">
        <v>6.6255770294110354E-9</v>
      </c>
      <c r="O8004">
        <v>1.5057252451657762E-8</v>
      </c>
      <c r="P8004">
        <v>0</v>
      </c>
      <c r="Q8004">
        <v>0</v>
      </c>
      <c r="R8004">
        <v>2.8382964401031849E-9</v>
      </c>
      <c r="S8004">
        <v>3.1426913522834458E-4</v>
      </c>
      <c r="T8004">
        <v>2.1353103066415691E-4</v>
      </c>
    </row>
    <row r="8005" spans="1:20">
      <c r="A8005" s="10">
        <v>7999</v>
      </c>
      <c r="B8005" s="10">
        <v>1.2714990184730759E-5</v>
      </c>
      <c r="C8005" s="10">
        <v>1.784056832989345E-6</v>
      </c>
      <c r="D8005" s="10">
        <v>5.3158860134596121E-6</v>
      </c>
      <c r="E8005" s="10">
        <v>1.173182088122618E-5</v>
      </c>
      <c r="F8005" s="10">
        <v>3.9537940115499282E-6</v>
      </c>
      <c r="G8005" s="10">
        <v>6.5711773312896733E-6</v>
      </c>
      <c r="H8005" s="10">
        <v>1.0673487423496909E-6</v>
      </c>
      <c r="I8005" s="10">
        <v>8.687575165330675E-6</v>
      </c>
      <c r="J8005" s="10">
        <v>1.7692625724497479E-6</v>
      </c>
      <c r="K8005">
        <v>4.6900537029866538E-7</v>
      </c>
      <c r="L8005">
        <v>5.6161622307119283E-7</v>
      </c>
      <c r="M8005">
        <v>6.8821335100213206E-7</v>
      </c>
      <c r="N8005">
        <v>2.051363201584425E-6</v>
      </c>
      <c r="O8005">
        <v>3.2560175620876499E-6</v>
      </c>
      <c r="P8005">
        <v>1.0748935592780641E-6</v>
      </c>
      <c r="Q8005">
        <v>5.9483049165255144E-6</v>
      </c>
      <c r="R8005">
        <v>1.083978802198231E-5</v>
      </c>
      <c r="S8005">
        <v>2.8757847747627881E-4</v>
      </c>
      <c r="T8005">
        <v>2.385422156831458E-4</v>
      </c>
    </row>
    <row r="8006" spans="1:20">
      <c r="A8006" s="10">
        <v>8000</v>
      </c>
      <c r="B8006" s="10">
        <v>1.2282325401131211E-4</v>
      </c>
      <c r="C8006" s="10">
        <v>2.690884850420218E-5</v>
      </c>
      <c r="D8006" s="10">
        <v>6.6676006959629592E-5</v>
      </c>
      <c r="E8006" s="10">
        <v>1.472139401666692E-4</v>
      </c>
      <c r="F8006" s="10">
        <v>8.6189946080320393E-5</v>
      </c>
      <c r="G8006" s="10">
        <v>8.0059741026812273E-5</v>
      </c>
      <c r="H8006" s="10">
        <v>2.400598706520516E-5</v>
      </c>
      <c r="I8006" s="10">
        <v>8.8260865952484997E-5</v>
      </c>
      <c r="J8006" s="10">
        <v>3.2258011048463931E-5</v>
      </c>
      <c r="K8006">
        <v>1.2756203765002321E-5</v>
      </c>
      <c r="L8006">
        <v>3.425519733333819E-5</v>
      </c>
      <c r="M8006">
        <v>3.4764875283356842E-5</v>
      </c>
      <c r="N8006">
        <v>3.4423375589339299E-5</v>
      </c>
      <c r="O8006">
        <v>4.4367624759589858E-5</v>
      </c>
      <c r="P8006">
        <v>3.2564948088067962E-5</v>
      </c>
      <c r="Q8006">
        <v>7.6550151554505291E-5</v>
      </c>
      <c r="R8006">
        <v>1.16947441278999E-4</v>
      </c>
      <c r="S8006">
        <v>2.8858596350576367E-4</v>
      </c>
      <c r="T8006">
        <v>2.4646738111099622E-4</v>
      </c>
    </row>
    <row r="8007" spans="1:20">
      <c r="A8007" s="10">
        <v>8001</v>
      </c>
      <c r="B8007" s="10">
        <v>2.8011891841740321E-4</v>
      </c>
      <c r="C8007" s="10">
        <v>7.9302074615536224E-5</v>
      </c>
      <c r="D8007" s="10">
        <v>1.790851892023511E-4</v>
      </c>
      <c r="E8007" s="10">
        <v>3.0869221357149068E-4</v>
      </c>
      <c r="F8007" s="10">
        <v>2.7370860112196818E-4</v>
      </c>
      <c r="G8007" s="10">
        <v>2.1149412061479799E-4</v>
      </c>
      <c r="H8007" s="10">
        <v>9.5166610034873246E-5</v>
      </c>
      <c r="I8007" s="10">
        <v>2.04692280288254E-4</v>
      </c>
      <c r="J8007" s="10">
        <v>9.5426872801842197E-5</v>
      </c>
      <c r="K8007">
        <v>7.6500033494826978E-5</v>
      </c>
      <c r="L8007">
        <v>1.046395996418063E-4</v>
      </c>
      <c r="M8007">
        <v>7.1231583416119583E-5</v>
      </c>
      <c r="N8007">
        <v>5.8936722167245572E-5</v>
      </c>
      <c r="O8007">
        <v>1.3594689432104641E-4</v>
      </c>
      <c r="P8007">
        <v>1.210997963598049E-4</v>
      </c>
      <c r="Q8007">
        <v>1.9926431098665309E-4</v>
      </c>
      <c r="R8007">
        <v>2.9740237758689193E-4</v>
      </c>
      <c r="S8007">
        <v>3.4419464788393327E-4</v>
      </c>
      <c r="T8007">
        <v>2.3265210960008239E-4</v>
      </c>
    </row>
    <row r="8008" spans="1:20">
      <c r="A8008" s="10">
        <v>8002</v>
      </c>
      <c r="B8008" s="10">
        <v>3.9454546645144279E-4</v>
      </c>
      <c r="C8008" s="10">
        <v>1.3334868563723759E-4</v>
      </c>
      <c r="D8008" s="10">
        <v>2.5625964062260699E-4</v>
      </c>
      <c r="E8008" s="10">
        <v>4.6842406395229788E-4</v>
      </c>
      <c r="F8008" s="10">
        <v>4.0593848867219109E-4</v>
      </c>
      <c r="G8008" s="10">
        <v>2.9183150932627331E-4</v>
      </c>
      <c r="H8008" s="10">
        <v>1.516792583757269E-4</v>
      </c>
      <c r="I8008" s="10">
        <v>2.6237635329942252E-4</v>
      </c>
      <c r="J8008" s="10">
        <v>1.4374871877267839E-4</v>
      </c>
      <c r="K8008">
        <v>1.3524957421057689E-4</v>
      </c>
      <c r="L8008">
        <v>1.5851726882008821E-4</v>
      </c>
      <c r="M8008">
        <v>7.8372884540550331E-5</v>
      </c>
      <c r="N8008">
        <v>1.0347230976293939E-4</v>
      </c>
      <c r="O8008">
        <v>1.512856243785745E-4</v>
      </c>
      <c r="P8008">
        <v>1.9433327996690359E-4</v>
      </c>
      <c r="Q8008">
        <v>3.2287020387448712E-4</v>
      </c>
      <c r="R8008">
        <v>4.2029284986780309E-4</v>
      </c>
      <c r="S8008">
        <v>3.3095358786862708E-4</v>
      </c>
      <c r="T8008">
        <v>2.375513952944942E-4</v>
      </c>
    </row>
    <row r="8009" spans="1:20">
      <c r="A8009" s="10">
        <v>8003</v>
      </c>
      <c r="B8009" s="10">
        <v>3.9825030045017099E-4</v>
      </c>
      <c r="C8009" s="10">
        <v>1.7123170036345239E-4</v>
      </c>
      <c r="D8009" s="10">
        <v>2.5061454609081381E-4</v>
      </c>
      <c r="E8009" s="10">
        <v>4.690620398301089E-4</v>
      </c>
      <c r="F8009" s="10">
        <v>3.9577986716532188E-4</v>
      </c>
      <c r="G8009" s="10">
        <v>3.3486659458830531E-4</v>
      </c>
      <c r="H8009" s="10">
        <v>1.4843877137502641E-4</v>
      </c>
      <c r="I8009" s="10">
        <v>2.5428502200031822E-4</v>
      </c>
      <c r="J8009" s="10">
        <v>1.7215192315540921E-4</v>
      </c>
      <c r="K8009">
        <v>9.2119539502310139E-5</v>
      </c>
      <c r="L8009">
        <v>1.961185619259068E-4</v>
      </c>
      <c r="M8009">
        <v>1.1405491523023911E-4</v>
      </c>
      <c r="N8009">
        <v>1.4936337141793979E-4</v>
      </c>
      <c r="O8009">
        <v>1.4389033913596129E-4</v>
      </c>
      <c r="P8009">
        <v>2.4868905021015528E-4</v>
      </c>
      <c r="Q8009">
        <v>3.6924345616840172E-4</v>
      </c>
      <c r="R8009">
        <v>4.6573991681787429E-4</v>
      </c>
      <c r="S8009">
        <v>3.4801883693046819E-4</v>
      </c>
      <c r="T8009">
        <v>2.352754760987891E-4</v>
      </c>
    </row>
    <row r="8010" spans="1:20">
      <c r="A8010" s="10">
        <v>8004</v>
      </c>
      <c r="B8010" s="10">
        <v>3.4856589622728098E-4</v>
      </c>
      <c r="C8010" s="10">
        <v>1.6384894148845159E-4</v>
      </c>
      <c r="D8010" s="10">
        <v>2.4533931893825419E-4</v>
      </c>
      <c r="E8010" s="10">
        <v>3.4058737305826082E-4</v>
      </c>
      <c r="F8010" s="10">
        <v>3.0328870986710713E-4</v>
      </c>
      <c r="G8010" s="10">
        <v>3.1676144214988158E-4</v>
      </c>
      <c r="H8010" s="10">
        <v>1.3815126899118551E-4</v>
      </c>
      <c r="I8010" s="10">
        <v>2.0418169204652789E-4</v>
      </c>
      <c r="J8010" s="10">
        <v>1.7843169738207209E-4</v>
      </c>
      <c r="K8010">
        <v>1.6598208451373261E-4</v>
      </c>
      <c r="L8010">
        <v>1.2674726585770521E-4</v>
      </c>
      <c r="M8010">
        <v>1.0531532932368461E-4</v>
      </c>
      <c r="N8010">
        <v>1.5873990726695159E-4</v>
      </c>
      <c r="O8010">
        <v>1.709232471497405E-4</v>
      </c>
      <c r="P8010">
        <v>2.0388078131711591E-4</v>
      </c>
      <c r="Q8010">
        <v>2.7497351631332149E-4</v>
      </c>
      <c r="R8010">
        <v>4.55612443809833E-4</v>
      </c>
      <c r="S8010">
        <v>3.4818058978191928E-4</v>
      </c>
      <c r="T8010">
        <v>2.090614980643476E-4</v>
      </c>
    </row>
    <row r="8011" spans="1:20">
      <c r="A8011" s="10">
        <v>8005</v>
      </c>
      <c r="B8011" s="10">
        <v>3.2319434380825141E-4</v>
      </c>
      <c r="C8011" s="10">
        <v>1.319250863096936E-4</v>
      </c>
      <c r="D8011" s="10">
        <v>1.50027834977618E-4</v>
      </c>
      <c r="E8011" s="10">
        <v>3.5871580208952648E-4</v>
      </c>
      <c r="F8011" s="10">
        <v>1.1625715475983699E-4</v>
      </c>
      <c r="G8011" s="10">
        <v>2.8165783609956989E-4</v>
      </c>
      <c r="H8011" s="10">
        <v>9.1173361881755969E-5</v>
      </c>
      <c r="I8011" s="10">
        <v>2.349959118570852E-4</v>
      </c>
      <c r="J8011" s="10">
        <v>1.5670366684604459E-4</v>
      </c>
      <c r="K8011">
        <v>1.4475101933524839E-4</v>
      </c>
      <c r="L8011">
        <v>4.3365676057717433E-5</v>
      </c>
      <c r="M8011">
        <v>9.3816284284749344E-5</v>
      </c>
      <c r="N8011">
        <v>1.1885993056948391E-4</v>
      </c>
      <c r="O8011">
        <v>1.615599866129773E-4</v>
      </c>
      <c r="P8011">
        <v>7.1645042376823143E-5</v>
      </c>
      <c r="Q8011">
        <v>1.6204632544626111E-4</v>
      </c>
      <c r="R8011">
        <v>3.6231969897988222E-4</v>
      </c>
      <c r="S8011">
        <v>3.4788840785177338E-4</v>
      </c>
      <c r="T8011">
        <v>2.247355907990676E-4</v>
      </c>
    </row>
    <row r="8012" spans="1:20">
      <c r="A8012" s="10">
        <v>8006</v>
      </c>
      <c r="B8012" s="10">
        <v>1.9026349944335479E-4</v>
      </c>
      <c r="C8012" s="10">
        <v>6.3213737691683258E-5</v>
      </c>
      <c r="D8012" s="10">
        <v>8.6159410006023856E-5</v>
      </c>
      <c r="E8012" s="10">
        <v>1.896203934366094E-4</v>
      </c>
      <c r="F8012" s="10">
        <v>7.8604602826800828E-5</v>
      </c>
      <c r="G8012" s="10">
        <v>1.827941625975095E-4</v>
      </c>
      <c r="H8012" s="10">
        <v>3.9138470880356222E-5</v>
      </c>
      <c r="I8012" s="10">
        <v>1.6892053012944761E-4</v>
      </c>
      <c r="J8012" s="10">
        <v>1.015945592253265E-4</v>
      </c>
      <c r="K8012">
        <v>1.5319106359517289E-4</v>
      </c>
      <c r="L8012">
        <v>5.5636512726420647E-5</v>
      </c>
      <c r="M8012">
        <v>9.147706504567908E-5</v>
      </c>
      <c r="N8012">
        <v>6.8488542778978107E-5</v>
      </c>
      <c r="O8012">
        <v>9.6837374981834207E-5</v>
      </c>
      <c r="P8012">
        <v>3.3638165311763592E-5</v>
      </c>
      <c r="Q8012">
        <v>9.0016081540438152E-5</v>
      </c>
      <c r="R8012">
        <v>3.0541664150275161E-4</v>
      </c>
      <c r="S8012">
        <v>3.4421882743905882E-4</v>
      </c>
      <c r="T8012">
        <v>2.3118711427500669E-4</v>
      </c>
    </row>
    <row r="8013" spans="1:20">
      <c r="A8013" s="10">
        <v>8007</v>
      </c>
      <c r="B8013" s="10">
        <v>1.506869637435127E-4</v>
      </c>
      <c r="C8013" s="10">
        <v>2.5430395043331091E-5</v>
      </c>
      <c r="D8013" s="10">
        <v>1.156069388447747E-4</v>
      </c>
      <c r="E8013" s="10">
        <v>1.29732089968985E-4</v>
      </c>
      <c r="F8013" s="10">
        <v>1.293975432217438E-4</v>
      </c>
      <c r="G8013" s="10">
        <v>1.0987418927036711E-4</v>
      </c>
      <c r="H8013" s="10">
        <v>2.438796738010876E-5</v>
      </c>
      <c r="I8013" s="10">
        <v>1.033945653058051E-4</v>
      </c>
      <c r="J8013" s="10">
        <v>3.8427857198464611E-5</v>
      </c>
      <c r="K8013">
        <v>4.3739046083975078E-5</v>
      </c>
      <c r="L8013">
        <v>8.6702351781497945E-5</v>
      </c>
      <c r="M8013">
        <v>5.8554346335497691E-5</v>
      </c>
      <c r="N8013">
        <v>5.7602115767664581E-5</v>
      </c>
      <c r="O8013">
        <v>6.9692085108678605E-5</v>
      </c>
      <c r="P8013">
        <v>4.7659761025129761E-5</v>
      </c>
      <c r="Q8013">
        <v>6.9283635347615685E-5</v>
      </c>
      <c r="R8013">
        <v>1.7414263459119271E-4</v>
      </c>
      <c r="S8013">
        <v>3.5741254498525922E-4</v>
      </c>
      <c r="T8013">
        <v>2.141550940354519E-4</v>
      </c>
    </row>
    <row r="8014" spans="1:20">
      <c r="A8014" s="10">
        <v>8008</v>
      </c>
      <c r="B8014" s="10">
        <v>3.290543853581855E-5</v>
      </c>
      <c r="C8014" s="10">
        <v>3.6341096550666398E-5</v>
      </c>
      <c r="D8014" s="10">
        <v>9.2232065051817307E-5</v>
      </c>
      <c r="E8014" s="10">
        <v>7.588137076458322E-5</v>
      </c>
      <c r="F8014" s="10">
        <v>1.12829682729308E-5</v>
      </c>
      <c r="G8014" s="10">
        <v>4.6525583100598851E-5</v>
      </c>
      <c r="H8014" s="10">
        <v>2.7162591542968911E-5</v>
      </c>
      <c r="I8014" s="10">
        <v>5.1499283921185339E-5</v>
      </c>
      <c r="J8014" s="10">
        <v>2.607139019774684E-5</v>
      </c>
      <c r="K8014">
        <v>4.3447137495448952E-5</v>
      </c>
      <c r="L8014">
        <v>1.211539545620964E-4</v>
      </c>
      <c r="M8014">
        <v>5.1751306597586701E-5</v>
      </c>
      <c r="N8014">
        <v>1.524575695752962E-5</v>
      </c>
      <c r="O8014">
        <v>1.4080056939144009E-4</v>
      </c>
      <c r="P8014">
        <v>2.6506943131347691E-5</v>
      </c>
      <c r="Q8014">
        <v>6.0934168400205621E-5</v>
      </c>
      <c r="R8014">
        <v>4.1900587721726608E-5</v>
      </c>
      <c r="S8014">
        <v>3.3665354063286223E-4</v>
      </c>
      <c r="T8014">
        <v>2.3005799399404149E-4</v>
      </c>
    </row>
    <row r="8015" spans="1:20">
      <c r="A8015" s="10">
        <v>8009</v>
      </c>
      <c r="B8015" s="10">
        <v>1.6888020479868881E-5</v>
      </c>
      <c r="C8015" s="10">
        <v>2.9754080653173139E-5</v>
      </c>
      <c r="D8015" s="10">
        <v>5.5499051785852338E-5</v>
      </c>
      <c r="E8015" s="10">
        <v>5.6456000145768369E-5</v>
      </c>
      <c r="F8015" s="10">
        <v>7.292849297728319E-8</v>
      </c>
      <c r="G8015" s="10">
        <v>3.1237904210304463E-5</v>
      </c>
      <c r="H8015" s="10">
        <v>1.3295159021370671E-5</v>
      </c>
      <c r="I8015" s="10">
        <v>2.6550395004252301E-5</v>
      </c>
      <c r="J8015" s="10">
        <v>1.9781711627878081E-5</v>
      </c>
      <c r="K8015">
        <v>1.2752357041012399E-5</v>
      </c>
      <c r="L8015">
        <v>8.1642493617118143E-5</v>
      </c>
      <c r="M8015">
        <v>1.7131743879312799E-5</v>
      </c>
      <c r="N8015">
        <v>1.247418100643655E-6</v>
      </c>
      <c r="O8015">
        <v>1.0703198150784529E-4</v>
      </c>
      <c r="P8015">
        <v>1.2531741137884609E-7</v>
      </c>
      <c r="Q8015">
        <v>4.1777941953016763E-5</v>
      </c>
      <c r="R8015">
        <v>2.82640063884687E-6</v>
      </c>
      <c r="S8015">
        <v>3.3564558654085861E-4</v>
      </c>
      <c r="T8015">
        <v>2.223518357368583E-4</v>
      </c>
    </row>
    <row r="8016" spans="1:20">
      <c r="A8016" s="10">
        <v>8010</v>
      </c>
      <c r="B8016" s="10">
        <v>2.302476646750774E-5</v>
      </c>
      <c r="C8016" s="10">
        <v>2.4616298738688249E-5</v>
      </c>
      <c r="D8016" s="10">
        <v>2.7458882944231231E-5</v>
      </c>
      <c r="E8016" s="10">
        <v>6.4201098610314823E-5</v>
      </c>
      <c r="F8016" s="10">
        <v>0</v>
      </c>
      <c r="G8016" s="10">
        <v>5.7070713298026223E-5</v>
      </c>
      <c r="H8016" s="10">
        <v>1.623449363775942E-5</v>
      </c>
      <c r="I8016" s="10">
        <v>2.7783895511226799E-5</v>
      </c>
      <c r="J8016" s="10">
        <v>2.2024465666549481E-5</v>
      </c>
      <c r="K8016">
        <v>6.3592615378476343E-6</v>
      </c>
      <c r="L8016">
        <v>1.882600921429668E-5</v>
      </c>
      <c r="M8016">
        <v>1.111410030064339E-5</v>
      </c>
      <c r="N8016">
        <v>3.843908369487204E-7</v>
      </c>
      <c r="O8016">
        <v>2.748228261986362E-5</v>
      </c>
      <c r="P8016">
        <v>2.5371565572000659E-8</v>
      </c>
      <c r="Q8016">
        <v>1.8176536153077159E-5</v>
      </c>
      <c r="R8016">
        <v>3.2334318268626479E-6</v>
      </c>
      <c r="S8016">
        <v>3.2423153523429722E-4</v>
      </c>
      <c r="T8016">
        <v>2.189294324439628E-4</v>
      </c>
    </row>
    <row r="8017" spans="1:20">
      <c r="A8017" s="10">
        <v>8011</v>
      </c>
      <c r="B8017" s="10">
        <v>1.775485216217114E-5</v>
      </c>
      <c r="C8017" s="10">
        <v>1.2555075089560179E-5</v>
      </c>
      <c r="D8017" s="10">
        <v>6.1383212237335642E-6</v>
      </c>
      <c r="E8017" s="10">
        <v>4.2552151456709738E-5</v>
      </c>
      <c r="F8017" s="10">
        <v>0</v>
      </c>
      <c r="G8017" s="10">
        <v>5.3993970223470578E-5</v>
      </c>
      <c r="H8017" s="10">
        <v>7.8273116227598229E-6</v>
      </c>
      <c r="I8017" s="10">
        <v>2.0626507656669691E-5</v>
      </c>
      <c r="J8017" s="10">
        <v>2.7288268249920751E-5</v>
      </c>
      <c r="K8017">
        <v>3.5552086766940389E-6</v>
      </c>
      <c r="L8017">
        <v>5.8318242461512847E-8</v>
      </c>
      <c r="M8017">
        <v>9.9563607137943621E-6</v>
      </c>
      <c r="N8017">
        <v>1.114439056477059E-6</v>
      </c>
      <c r="O8017">
        <v>7.5452727639038358E-6</v>
      </c>
      <c r="P8017">
        <v>4.9510797959075581E-6</v>
      </c>
      <c r="Q8017">
        <v>1.7555054039047062E-5</v>
      </c>
      <c r="R8017">
        <v>5.8630299993111877E-6</v>
      </c>
      <c r="S8017">
        <v>3.5375287907883011E-4</v>
      </c>
      <c r="T8017">
        <v>2.1891097762209171E-4</v>
      </c>
    </row>
    <row r="8018" spans="1:20">
      <c r="A8018" s="10">
        <v>8012</v>
      </c>
      <c r="B8018" s="10">
        <v>5.7164937436570944E-6</v>
      </c>
      <c r="C8018" s="10">
        <v>5.7101337388594504E-6</v>
      </c>
      <c r="D8018" s="10">
        <v>2.8545354198497559E-6</v>
      </c>
      <c r="E8018" s="10">
        <v>2.017977393147485E-5</v>
      </c>
      <c r="F8018" s="10">
        <v>0</v>
      </c>
      <c r="G8018" s="10">
        <v>3.3419700673316472E-5</v>
      </c>
      <c r="H8018" s="10">
        <v>2.5402644198932211E-6</v>
      </c>
      <c r="I8018" s="10">
        <v>1.243074921274565E-5</v>
      </c>
      <c r="J8018" s="10">
        <v>2.0402864526837158E-5</v>
      </c>
      <c r="K8018">
        <v>6.7618771222243517E-7</v>
      </c>
      <c r="L8018">
        <v>0</v>
      </c>
      <c r="M8018">
        <v>2.2087036132137602E-6</v>
      </c>
      <c r="N8018">
        <v>8.5895394304315921E-10</v>
      </c>
      <c r="O8018">
        <v>2.0588253819013588E-6</v>
      </c>
      <c r="P8018">
        <v>3.430598116271232E-6</v>
      </c>
      <c r="Q8018">
        <v>0</v>
      </c>
      <c r="R8018">
        <v>6.0299886134349039E-6</v>
      </c>
      <c r="S8018">
        <v>3.5459984772809457E-4</v>
      </c>
      <c r="T8018">
        <v>2.1506266960774259E-4</v>
      </c>
    </row>
    <row r="8019" spans="1:20">
      <c r="A8019" s="10">
        <v>8013</v>
      </c>
      <c r="B8019" s="10">
        <v>4.1539973222879331E-8</v>
      </c>
      <c r="C8019" s="10">
        <v>2.343251899288583E-6</v>
      </c>
      <c r="D8019" s="10">
        <v>1.166316263630105E-6</v>
      </c>
      <c r="E8019" s="10">
        <v>7.1919790141105118E-6</v>
      </c>
      <c r="F8019" s="10">
        <v>0</v>
      </c>
      <c r="G8019" s="10">
        <v>1.391556207373841E-5</v>
      </c>
      <c r="H8019" s="10">
        <v>1.2701770078561721E-6</v>
      </c>
      <c r="I8019" s="10">
        <v>4.6243160004472126E-6</v>
      </c>
      <c r="J8019" s="10">
        <v>1.0921729923667481E-5</v>
      </c>
      <c r="K8019">
        <v>1.9663764804723669E-8</v>
      </c>
      <c r="L8019">
        <v>0</v>
      </c>
      <c r="M8019">
        <v>3.2362864836532882E-7</v>
      </c>
      <c r="N8019">
        <v>1.002112933550352E-9</v>
      </c>
      <c r="O8019">
        <v>2.16685409743855E-7</v>
      </c>
      <c r="P8019">
        <v>1.5494777545757549E-6</v>
      </c>
      <c r="Q8019">
        <v>0</v>
      </c>
      <c r="R8019">
        <v>5.4756860145441647E-6</v>
      </c>
      <c r="S8019">
        <v>3.6180576842698273E-4</v>
      </c>
      <c r="T8019">
        <v>2.0305349823686029E-4</v>
      </c>
    </row>
    <row r="8020" spans="1:20">
      <c r="A8020" s="10">
        <v>8014</v>
      </c>
      <c r="B8020" s="10">
        <v>0</v>
      </c>
      <c r="C8020" s="10">
        <v>1.2044302499053501E-6</v>
      </c>
      <c r="D8020" s="10">
        <v>9.0438340896635483E-8</v>
      </c>
      <c r="E8020" s="10">
        <v>3.7264139969484508E-7</v>
      </c>
      <c r="F8020" s="10">
        <v>0</v>
      </c>
      <c r="G8020" s="10">
        <v>4.550480462585639E-6</v>
      </c>
      <c r="H8020" s="10">
        <v>0</v>
      </c>
      <c r="I8020" s="10">
        <v>8.1090656550074442E-7</v>
      </c>
      <c r="J8020" s="10">
        <v>4.1237450490037323E-6</v>
      </c>
      <c r="K8020">
        <v>0</v>
      </c>
      <c r="L8020">
        <v>0</v>
      </c>
      <c r="M8020">
        <v>9.2490964493451503E-8</v>
      </c>
      <c r="N8020">
        <v>1.0557975549905501E-9</v>
      </c>
      <c r="O8020">
        <v>1.541744038825444E-9</v>
      </c>
      <c r="P8020">
        <v>0</v>
      </c>
      <c r="Q8020">
        <v>0</v>
      </c>
      <c r="R8020">
        <v>7.0122617931961046E-7</v>
      </c>
      <c r="S8020">
        <v>3.6231471642388829E-4</v>
      </c>
      <c r="T8020">
        <v>2.2355798861546921E-4</v>
      </c>
    </row>
    <row r="8021" spans="1:20">
      <c r="A8021" s="10">
        <v>8015</v>
      </c>
      <c r="B8021" s="10">
        <v>0</v>
      </c>
      <c r="C8021" s="10">
        <v>1.4383087057051519E-7</v>
      </c>
      <c r="D8021" s="10">
        <v>4.4631285239517637E-9</v>
      </c>
      <c r="E8021" s="10">
        <v>0</v>
      </c>
      <c r="F8021" s="10">
        <v>0</v>
      </c>
      <c r="G8021" s="10">
        <v>6.5198429157822614E-7</v>
      </c>
      <c r="H8021" s="10">
        <v>0</v>
      </c>
      <c r="I8021" s="10">
        <v>5.0269250259056277E-8</v>
      </c>
      <c r="J8021" s="10">
        <v>4.5791150783342961E-7</v>
      </c>
      <c r="K8021">
        <v>0</v>
      </c>
      <c r="L8021">
        <v>0</v>
      </c>
      <c r="M8021">
        <v>1.9740019585331139E-9</v>
      </c>
      <c r="N8021">
        <v>1.0379026811771511E-9</v>
      </c>
      <c r="O8021">
        <v>3.674400427026493E-9</v>
      </c>
      <c r="P8021">
        <v>0</v>
      </c>
      <c r="Q8021">
        <v>0</v>
      </c>
      <c r="R8021">
        <v>0</v>
      </c>
      <c r="S8021">
        <v>3.5304794251416729E-4</v>
      </c>
      <c r="T8021">
        <v>2.0262505326345509E-4</v>
      </c>
    </row>
    <row r="8022" spans="1:20">
      <c r="A8022" s="10">
        <v>8016</v>
      </c>
      <c r="B8022" s="10">
        <v>0</v>
      </c>
      <c r="C8022" s="10">
        <v>0</v>
      </c>
      <c r="D8022" s="10">
        <v>4.3191566360823529E-10</v>
      </c>
      <c r="E8022" s="10">
        <v>0</v>
      </c>
      <c r="F8022" s="10">
        <v>0</v>
      </c>
      <c r="G8022" s="10">
        <v>4.2422789004667296E-9</v>
      </c>
      <c r="H8022" s="10">
        <v>8.7345505527117376E-8</v>
      </c>
      <c r="I8022" s="10">
        <v>3.4668448454521572E-9</v>
      </c>
      <c r="J8022" s="10">
        <v>1.4138962463786749E-7</v>
      </c>
      <c r="K8022">
        <v>1.2289853002952289E-8</v>
      </c>
      <c r="L8022">
        <v>0</v>
      </c>
      <c r="M8022">
        <v>0</v>
      </c>
      <c r="N8022">
        <v>9.6632318592355403E-10</v>
      </c>
      <c r="O8022">
        <v>1.0743860897738281E-11</v>
      </c>
      <c r="P8022">
        <v>0</v>
      </c>
      <c r="Q8022">
        <v>0</v>
      </c>
      <c r="R8022">
        <v>0</v>
      </c>
      <c r="S8022">
        <v>3.5982797075520751E-4</v>
      </c>
      <c r="T8022">
        <v>2.0957201271619159E-4</v>
      </c>
    </row>
    <row r="8023" spans="1:20">
      <c r="A8023" s="10">
        <v>8017</v>
      </c>
      <c r="B8023" s="10">
        <v>0</v>
      </c>
      <c r="C8023" s="10">
        <v>0</v>
      </c>
      <c r="D8023" s="10">
        <v>0</v>
      </c>
      <c r="E8023" s="10">
        <v>0</v>
      </c>
      <c r="F8023" s="10">
        <v>0</v>
      </c>
      <c r="G8023" s="10">
        <v>2.2669677874369101E-7</v>
      </c>
      <c r="H8023" s="10">
        <v>1.028059933852092E-7</v>
      </c>
      <c r="I8023" s="10">
        <v>0</v>
      </c>
      <c r="J8023" s="10">
        <v>0</v>
      </c>
      <c r="K8023">
        <v>1.868057656448749E-8</v>
      </c>
      <c r="L8023">
        <v>0</v>
      </c>
      <c r="M8023">
        <v>0</v>
      </c>
      <c r="N8023">
        <v>9.1263856448335662E-10</v>
      </c>
      <c r="O8023">
        <v>0</v>
      </c>
      <c r="P8023">
        <v>0</v>
      </c>
      <c r="Q8023">
        <v>0</v>
      </c>
      <c r="R8023">
        <v>0</v>
      </c>
      <c r="S8023">
        <v>3.7873136914874102E-4</v>
      </c>
      <c r="T8023">
        <v>2.0512127418130269E-4</v>
      </c>
    </row>
    <row r="8024" spans="1:20">
      <c r="A8024" s="10">
        <v>8018</v>
      </c>
      <c r="B8024" s="10">
        <v>0</v>
      </c>
      <c r="C8024" s="10">
        <v>0</v>
      </c>
      <c r="D8024" s="10">
        <v>0</v>
      </c>
      <c r="E8024" s="10">
        <v>0</v>
      </c>
      <c r="F8024" s="10">
        <v>0</v>
      </c>
      <c r="G8024" s="10">
        <v>2.4961266030424792E-7</v>
      </c>
      <c r="H8024" s="10">
        <v>2.0886243974327872E-8</v>
      </c>
      <c r="I8024" s="10">
        <v>0</v>
      </c>
      <c r="J8024" s="10">
        <v>0</v>
      </c>
      <c r="K8024">
        <v>1.868057656448749E-8</v>
      </c>
      <c r="L8024">
        <v>0</v>
      </c>
      <c r="M8024">
        <v>0</v>
      </c>
      <c r="N8024">
        <v>8.231641954163609E-10</v>
      </c>
      <c r="O8024">
        <v>0</v>
      </c>
      <c r="P8024">
        <v>0</v>
      </c>
      <c r="Q8024">
        <v>0</v>
      </c>
      <c r="R8024">
        <v>0</v>
      </c>
      <c r="S8024">
        <v>3.6004321135911169E-4</v>
      </c>
      <c r="T8024">
        <v>1.904910404505031E-4</v>
      </c>
    </row>
    <row r="8025" spans="1:20">
      <c r="A8025" s="10">
        <v>8019</v>
      </c>
      <c r="B8025" s="10">
        <v>0</v>
      </c>
      <c r="C8025" s="10">
        <v>0</v>
      </c>
      <c r="D8025" s="10">
        <v>0</v>
      </c>
      <c r="E8025" s="10">
        <v>0</v>
      </c>
      <c r="F8025" s="10">
        <v>0</v>
      </c>
      <c r="G8025" s="10">
        <v>2.6703630578830761E-8</v>
      </c>
      <c r="H8025" s="10">
        <v>0</v>
      </c>
      <c r="I8025" s="10">
        <v>0</v>
      </c>
      <c r="J8025" s="10">
        <v>0</v>
      </c>
      <c r="K8025">
        <v>2.752927072661313E-8</v>
      </c>
      <c r="L8025">
        <v>1.154816682406195E-9</v>
      </c>
      <c r="M8025">
        <v>0</v>
      </c>
      <c r="N8025">
        <v>8.4105906922976E-10</v>
      </c>
      <c r="O8025">
        <v>0</v>
      </c>
      <c r="P8025">
        <v>0</v>
      </c>
      <c r="Q8025">
        <v>0</v>
      </c>
      <c r="R8025">
        <v>0</v>
      </c>
      <c r="S8025">
        <v>3.2242985468805801E-4</v>
      </c>
      <c r="T8025">
        <v>1.744276161089672E-4</v>
      </c>
    </row>
    <row r="8026" spans="1:20">
      <c r="A8026" s="10">
        <v>8020</v>
      </c>
      <c r="B8026" s="10">
        <v>0</v>
      </c>
      <c r="C8026" s="10">
        <v>0</v>
      </c>
      <c r="D8026" s="10">
        <v>0</v>
      </c>
      <c r="E8026" s="10">
        <v>0</v>
      </c>
      <c r="F8026" s="10">
        <v>0</v>
      </c>
      <c r="G8026" s="10">
        <v>0</v>
      </c>
      <c r="H8026" s="10">
        <v>0</v>
      </c>
      <c r="I8026" s="10">
        <v>0</v>
      </c>
      <c r="J8026" s="10">
        <v>0</v>
      </c>
      <c r="K8026">
        <v>1.6714200084015121E-8</v>
      </c>
      <c r="L8026">
        <v>0</v>
      </c>
      <c r="M8026">
        <v>0</v>
      </c>
      <c r="N8026">
        <v>7.6947957397616349E-10</v>
      </c>
      <c r="O8026">
        <v>0</v>
      </c>
      <c r="P8026">
        <v>0</v>
      </c>
      <c r="Q8026">
        <v>0</v>
      </c>
      <c r="R8026">
        <v>0</v>
      </c>
      <c r="S8026">
        <v>2.7943850544731201E-4</v>
      </c>
      <c r="T8026">
        <v>1.9699351009058421E-4</v>
      </c>
    </row>
    <row r="8027" spans="1:20">
      <c r="A8027" s="10">
        <v>8021</v>
      </c>
      <c r="B8027" s="10">
        <v>0</v>
      </c>
      <c r="C8027" s="10">
        <v>0</v>
      </c>
      <c r="D8027" s="10">
        <v>2.3995314644901959E-11</v>
      </c>
      <c r="E8027" s="10">
        <v>0</v>
      </c>
      <c r="F8027" s="10">
        <v>0</v>
      </c>
      <c r="G8027" s="10">
        <v>0</v>
      </c>
      <c r="H8027" s="10">
        <v>0</v>
      </c>
      <c r="I8027" s="10">
        <v>0</v>
      </c>
      <c r="J8027" s="10">
        <v>0</v>
      </c>
      <c r="K8027">
        <v>1.7205794204133209E-8</v>
      </c>
      <c r="L8027">
        <v>0</v>
      </c>
      <c r="M8027">
        <v>0</v>
      </c>
      <c r="N8027">
        <v>7.8737444778956259E-10</v>
      </c>
      <c r="O8027">
        <v>0</v>
      </c>
      <c r="P8027">
        <v>0</v>
      </c>
      <c r="Q8027">
        <v>0</v>
      </c>
      <c r="R8027">
        <v>0</v>
      </c>
      <c r="S8027">
        <v>2.6865024838283101E-4</v>
      </c>
      <c r="T8027">
        <v>1.3911911271219791E-4</v>
      </c>
    </row>
    <row r="8028" spans="1:20">
      <c r="A8028" s="10">
        <v>8022</v>
      </c>
      <c r="B8028" s="10">
        <v>2.9300516826852378E-9</v>
      </c>
      <c r="C8028" s="10">
        <v>2.9344300634057611E-9</v>
      </c>
      <c r="D8028" s="10">
        <v>5.4239009223336383E-8</v>
      </c>
      <c r="E8028" s="10">
        <v>3.3583731083609502E-9</v>
      </c>
      <c r="F8028" s="10">
        <v>0</v>
      </c>
      <c r="G8028" s="10">
        <v>1.348438650505497E-9</v>
      </c>
      <c r="H8028" s="10">
        <v>1.341853663155143E-9</v>
      </c>
      <c r="I8028" s="10">
        <v>8.5515506187819877E-10</v>
      </c>
      <c r="J8028" s="10">
        <v>2.5650434403053129E-9</v>
      </c>
      <c r="K8028">
        <v>1.6714200084015121E-8</v>
      </c>
      <c r="L8028">
        <v>3.4644500472185851E-10</v>
      </c>
      <c r="M8028">
        <v>2.584148018443349E-9</v>
      </c>
      <c r="N8028">
        <v>6.0171513197554649E-9</v>
      </c>
      <c r="O8028">
        <v>2.408397578141502E-8</v>
      </c>
      <c r="P8028">
        <v>1.3591910127857499E-10</v>
      </c>
      <c r="Q8028">
        <v>0</v>
      </c>
      <c r="R8028">
        <v>3.4504780252234799E-9</v>
      </c>
      <c r="S8028">
        <v>2.74256148644506E-4</v>
      </c>
      <c r="T8028">
        <v>1.2517208734284609E-4</v>
      </c>
    </row>
    <row r="8029" spans="1:20">
      <c r="A8029" s="10">
        <v>8023</v>
      </c>
      <c r="B8029" s="10">
        <v>1.179362492448621E-5</v>
      </c>
      <c r="C8029" s="10">
        <v>2.1266449732724228E-6</v>
      </c>
      <c r="D8029" s="10">
        <v>5.3590007948135726E-6</v>
      </c>
      <c r="E8029" s="10">
        <v>1.101042623576138E-5</v>
      </c>
      <c r="F8029" s="10">
        <v>3.1904683566364391E-6</v>
      </c>
      <c r="G8029" s="10">
        <v>6.1397091589945694E-6</v>
      </c>
      <c r="H8029" s="10">
        <v>1.059243446154546E-6</v>
      </c>
      <c r="I8029" s="10">
        <v>7.2141386601584817E-6</v>
      </c>
      <c r="J8029" s="10">
        <v>2.577980590959678E-6</v>
      </c>
      <c r="K8029">
        <v>4.6930892966783829E-6</v>
      </c>
      <c r="L8029">
        <v>1.3255130232743609E-6</v>
      </c>
      <c r="M8029">
        <v>4.6593875646934498E-6</v>
      </c>
      <c r="N8029">
        <v>8.17658613801746E-6</v>
      </c>
      <c r="O8029">
        <v>6.3534823283804047E-6</v>
      </c>
      <c r="P8029">
        <v>1.340162338606749E-6</v>
      </c>
      <c r="Q8029">
        <v>3.6748631665042419E-6</v>
      </c>
      <c r="R8029">
        <v>1.032306502448725E-5</v>
      </c>
      <c r="S8029">
        <v>2.6990015504920492E-4</v>
      </c>
      <c r="T8029">
        <v>7.5004553847185198E-5</v>
      </c>
    </row>
    <row r="8030" spans="1:20">
      <c r="A8030" s="10">
        <v>8024</v>
      </c>
      <c r="B8030" s="10">
        <v>1.267914588581258E-4</v>
      </c>
      <c r="C8030" s="10">
        <v>4.0169671542996898E-5</v>
      </c>
      <c r="D8030" s="10">
        <v>4.1259086899176093E-5</v>
      </c>
      <c r="E8030" s="10">
        <v>1.6387642783485771E-4</v>
      </c>
      <c r="F8030" s="10">
        <v>1.0403291308060279E-4</v>
      </c>
      <c r="G8030" s="10">
        <v>8.7304899055166526E-5</v>
      </c>
      <c r="H8030" s="10">
        <v>2.774193269478874E-5</v>
      </c>
      <c r="I8030" s="10">
        <v>1.043986849126176E-4</v>
      </c>
      <c r="J8030" s="10">
        <v>4.0934002434133283E-5</v>
      </c>
      <c r="K8030">
        <v>8.4761235813852519E-5</v>
      </c>
      <c r="L8030">
        <v>3.8003486885883677E-5</v>
      </c>
      <c r="M8030">
        <v>5.6866327013433443E-5</v>
      </c>
      <c r="N8030">
        <v>9.7459104262859769E-5</v>
      </c>
      <c r="O8030">
        <v>8.3390036366398038E-5</v>
      </c>
      <c r="P8030">
        <v>4.6493031459754469E-5</v>
      </c>
      <c r="Q8030">
        <v>7.7785801176715873E-5</v>
      </c>
      <c r="R8030">
        <v>1.2462140179962089E-4</v>
      </c>
      <c r="S8030">
        <v>2.6013821576295501E-4</v>
      </c>
      <c r="T8030">
        <v>6.7119036432969521E-5</v>
      </c>
    </row>
    <row r="8031" spans="1:20">
      <c r="A8031" s="10">
        <v>8025</v>
      </c>
      <c r="B8031" s="10">
        <v>3.0741495845302988E-4</v>
      </c>
      <c r="C8031" s="10">
        <v>1.296019659145638E-4</v>
      </c>
      <c r="D8031" s="10">
        <v>1.0279547922637611E-4</v>
      </c>
      <c r="E8031" s="10">
        <v>4.0008176926359661E-4</v>
      </c>
      <c r="F8031" s="10">
        <v>3.0949855154452572E-4</v>
      </c>
      <c r="G8031" s="10">
        <v>2.3882737356194041E-4</v>
      </c>
      <c r="H8031" s="10">
        <v>9.2506055935123488E-5</v>
      </c>
      <c r="I8031" s="10">
        <v>2.7445846070480389E-4</v>
      </c>
      <c r="J8031" s="10">
        <v>1.2562976326950409E-4</v>
      </c>
      <c r="K8031">
        <v>2.4154921984681141E-4</v>
      </c>
      <c r="L8031">
        <v>5.8334337719023883E-5</v>
      </c>
      <c r="M8031">
        <v>1.3644257929883071E-4</v>
      </c>
      <c r="N8031">
        <v>2.7990652062387118E-4</v>
      </c>
      <c r="O8031">
        <v>2.2083033352995009E-4</v>
      </c>
      <c r="P8031">
        <v>1.3038452078087851E-4</v>
      </c>
      <c r="Q8031">
        <v>2.220827427008618E-4</v>
      </c>
      <c r="R8031">
        <v>3.1701369814552771E-4</v>
      </c>
      <c r="S8031">
        <v>2.6727637664462342E-4</v>
      </c>
      <c r="T8031">
        <v>3.3556044367661951E-5</v>
      </c>
    </row>
    <row r="8032" spans="1:20">
      <c r="A8032" s="10">
        <v>8026</v>
      </c>
      <c r="B8032" s="10">
        <v>4.2610751956155562E-4</v>
      </c>
      <c r="C8032" s="10">
        <v>1.8410695462102791E-4</v>
      </c>
      <c r="D8032" s="10">
        <v>1.140955429618219E-4</v>
      </c>
      <c r="E8032" s="10">
        <v>5.6286635779734836E-4</v>
      </c>
      <c r="F8032" s="10">
        <v>3.5507490402278272E-4</v>
      </c>
      <c r="G8032" s="10">
        <v>3.3656336600177832E-4</v>
      </c>
      <c r="H8032" s="10">
        <v>1.086812808967207E-4</v>
      </c>
      <c r="I8032" s="10">
        <v>3.9464854010637238E-4</v>
      </c>
      <c r="J8032" s="10">
        <v>1.9439332292304061E-4</v>
      </c>
      <c r="K8032">
        <v>3.8147793437090841E-4</v>
      </c>
      <c r="L8032">
        <v>2.9687493168582841E-5</v>
      </c>
      <c r="M8032">
        <v>2.2454128176171189E-4</v>
      </c>
      <c r="N8032">
        <v>4.1786839016694861E-4</v>
      </c>
      <c r="O8032">
        <v>3.2458843903012351E-4</v>
      </c>
      <c r="P8032">
        <v>5.4747126642199768E-5</v>
      </c>
      <c r="Q8032">
        <v>2.7750104983250139E-4</v>
      </c>
      <c r="R8032">
        <v>4.5043700503635473E-4</v>
      </c>
      <c r="S8032">
        <v>2.5559814831339098E-4</v>
      </c>
      <c r="T8032">
        <v>1.974537842038283E-5</v>
      </c>
    </row>
    <row r="8033" spans="1:20">
      <c r="A8033" s="10">
        <v>8027</v>
      </c>
      <c r="B8033" s="10">
        <v>4.8494466963746192E-4</v>
      </c>
      <c r="C8033" s="10">
        <v>1.510457515775378E-4</v>
      </c>
      <c r="D8033" s="10">
        <v>1.0640169787162069E-4</v>
      </c>
      <c r="E8033" s="10">
        <v>6.4774138273845558E-4</v>
      </c>
      <c r="F8033" s="10">
        <v>3.1508022763117359E-4</v>
      </c>
      <c r="G8033" s="10">
        <v>3.8419928227409602E-4</v>
      </c>
      <c r="H8033" s="10">
        <v>9.3361602244688434E-5</v>
      </c>
      <c r="I8033" s="10">
        <v>4.5675125276945687E-4</v>
      </c>
      <c r="J8033" s="10">
        <v>2.2827391659086121E-4</v>
      </c>
      <c r="K8033">
        <v>4.5325790234171549E-4</v>
      </c>
      <c r="L8033">
        <v>4.2666059241098688E-5</v>
      </c>
      <c r="M8033">
        <v>1.346683068584619E-4</v>
      </c>
      <c r="N8033">
        <v>5.0239932718530364E-4</v>
      </c>
      <c r="O8033">
        <v>3.805518575257586E-4</v>
      </c>
      <c r="P8033">
        <v>4.7082603214733827E-5</v>
      </c>
      <c r="Q8033">
        <v>2.2453816769429019E-4</v>
      </c>
      <c r="R8033">
        <v>5.155899885131806E-4</v>
      </c>
      <c r="S8033">
        <v>2.4684611788987787E-4</v>
      </c>
      <c r="T8033">
        <v>1.384115982647681E-5</v>
      </c>
    </row>
    <row r="8034" spans="1:20">
      <c r="A8034" s="10">
        <v>8028</v>
      </c>
      <c r="B8034" s="10">
        <v>4.9113283370505131E-4</v>
      </c>
      <c r="C8034" s="10">
        <v>7.5893876438647229E-5</v>
      </c>
      <c r="D8034" s="10">
        <v>9.2748949324348868E-5</v>
      </c>
      <c r="E8034" s="10">
        <v>6.6656261423865396E-4</v>
      </c>
      <c r="F8034" s="10">
        <v>1.9389959175492071E-4</v>
      </c>
      <c r="G8034" s="10">
        <v>3.5163199936634601E-4</v>
      </c>
      <c r="H8034" s="10">
        <v>1.320170745658909E-4</v>
      </c>
      <c r="I8034" s="10">
        <v>4.7157554344291378E-4</v>
      </c>
      <c r="J8034" s="10">
        <v>2.170636705338983E-4</v>
      </c>
      <c r="K8034">
        <v>4.6033802520745128E-4</v>
      </c>
      <c r="L8034">
        <v>9.0863921354259543E-5</v>
      </c>
      <c r="M8034">
        <v>1.369490902559179E-4</v>
      </c>
      <c r="N8034">
        <v>4.7690463020118898E-4</v>
      </c>
      <c r="O8034">
        <v>3.936404280058158E-4</v>
      </c>
      <c r="P8034">
        <v>8.5917816589352111E-5</v>
      </c>
      <c r="Q8034">
        <v>1.3472544257179839E-4</v>
      </c>
      <c r="R8034">
        <v>5.2398116150042444E-4</v>
      </c>
      <c r="S8034">
        <v>2.2969227772304561E-4</v>
      </c>
      <c r="T8034">
        <v>7.6566993345685084E-6</v>
      </c>
    </row>
    <row r="8035" spans="1:20">
      <c r="A8035" s="10">
        <v>8029</v>
      </c>
      <c r="B8035" s="10">
        <v>4.4551469833719031E-4</v>
      </c>
      <c r="C8035" s="10">
        <v>4.0494773545924529E-5</v>
      </c>
      <c r="D8035" s="10">
        <v>1.764234081450439E-4</v>
      </c>
      <c r="E8035" s="10">
        <v>5.3144932942996456E-4</v>
      </c>
      <c r="F8035" s="10">
        <v>1.267903913826568E-4</v>
      </c>
      <c r="G8035" s="10">
        <v>2.4271577254100229E-4</v>
      </c>
      <c r="H8035" s="10">
        <v>1.4814052147852941E-4</v>
      </c>
      <c r="I8035" s="10">
        <v>3.9477140364317648E-4</v>
      </c>
      <c r="J8035" s="10">
        <v>1.886188210154773E-4</v>
      </c>
      <c r="K8035">
        <v>3.4012472974024943E-4</v>
      </c>
      <c r="L8035">
        <v>8.6179003296239979E-5</v>
      </c>
      <c r="M8035">
        <v>2.9244907298190369E-4</v>
      </c>
      <c r="N8035">
        <v>4.3405008481466669E-4</v>
      </c>
      <c r="O8035">
        <v>3.936346969618164E-4</v>
      </c>
      <c r="P8035">
        <v>1.2269390088596709E-4</v>
      </c>
      <c r="Q8035">
        <v>7.8845926196854612E-5</v>
      </c>
      <c r="R8035">
        <v>4.7837409254515128E-4</v>
      </c>
      <c r="S8035">
        <v>2.1212478020583221E-4</v>
      </c>
      <c r="T8035">
        <v>5.2787738249149964E-6</v>
      </c>
    </row>
    <row r="8036" spans="1:20">
      <c r="A8036" s="10">
        <v>8030</v>
      </c>
      <c r="B8036" s="10">
        <v>3.5054907760068631E-4</v>
      </c>
      <c r="C8036" s="10">
        <v>3.7855128881119687E-5</v>
      </c>
      <c r="D8036" s="10">
        <v>2.308300672328584E-4</v>
      </c>
      <c r="E8036" s="10">
        <v>3.0413797210460911E-4</v>
      </c>
      <c r="F8036" s="10">
        <v>1.7024925476038849E-4</v>
      </c>
      <c r="G8036" s="10">
        <v>1.3797907676588861E-4</v>
      </c>
      <c r="H8036" s="10">
        <v>9.6654421538252018E-5</v>
      </c>
      <c r="I8036" s="10">
        <v>2.9544559967392838E-4</v>
      </c>
      <c r="J8036" s="10">
        <v>1.5518725723056911E-4</v>
      </c>
      <c r="K8036">
        <v>3.0340809337230828E-4</v>
      </c>
      <c r="L8036">
        <v>7.2017009958011316E-5</v>
      </c>
      <c r="M8036">
        <v>3.0187991848339179E-4</v>
      </c>
      <c r="N8036">
        <v>3.6190133125647362E-4</v>
      </c>
      <c r="O8036">
        <v>3.4516004255071079E-4</v>
      </c>
      <c r="P8036">
        <v>7.5439586539951313E-5</v>
      </c>
      <c r="Q8036">
        <v>1.083458353415777E-4</v>
      </c>
      <c r="R8036">
        <v>3.6570758143802712E-4</v>
      </c>
      <c r="S8036">
        <v>2.1368465818488949E-4</v>
      </c>
      <c r="T8036">
        <v>1.0640844031134329E-5</v>
      </c>
    </row>
    <row r="8037" spans="1:20">
      <c r="A8037" s="10">
        <v>8031</v>
      </c>
      <c r="B8037" s="10">
        <v>1.836330768364453E-4</v>
      </c>
      <c r="C8037" s="10">
        <v>3.0351024753377589E-5</v>
      </c>
      <c r="D8037" s="10">
        <v>1.9443616235216671E-4</v>
      </c>
      <c r="E8037" s="10">
        <v>1.632567274874207E-4</v>
      </c>
      <c r="F8037" s="10">
        <v>9.3132916893787947E-5</v>
      </c>
      <c r="G8037" s="10">
        <v>8.442279988022469E-5</v>
      </c>
      <c r="H8037" s="10">
        <v>4.4914515395010433E-5</v>
      </c>
      <c r="I8037" s="10">
        <v>1.849750306963132E-4</v>
      </c>
      <c r="J8037" s="10">
        <v>8.1680120443813401E-5</v>
      </c>
      <c r="K8037">
        <v>1.8702132966654661E-4</v>
      </c>
      <c r="L8037">
        <v>4.8884804816690168E-5</v>
      </c>
      <c r="M8037">
        <v>1.9964424845796071E-4</v>
      </c>
      <c r="N8037">
        <v>2.5192618316675008E-4</v>
      </c>
      <c r="O8037">
        <v>2.427703981916807E-4</v>
      </c>
      <c r="P8037">
        <v>2.5272118096231841E-5</v>
      </c>
      <c r="Q8037">
        <v>6.3349363061461232E-5</v>
      </c>
      <c r="R8037">
        <v>1.6861000177601439E-4</v>
      </c>
      <c r="S8037">
        <v>1.993786035936317E-4</v>
      </c>
      <c r="T8037">
        <v>1.7301894869976439E-5</v>
      </c>
    </row>
    <row r="8038" spans="1:20">
      <c r="A8038" s="10">
        <v>8032</v>
      </c>
      <c r="B8038" s="10">
        <v>5.3462477150598252E-5</v>
      </c>
      <c r="C8038" s="10">
        <v>5.4690157813084439E-5</v>
      </c>
      <c r="D8038" s="10">
        <v>1.074523903121029E-4</v>
      </c>
      <c r="E8038" s="10">
        <v>9.8525074933651457E-5</v>
      </c>
      <c r="F8038" s="10">
        <v>2.3919487146994601E-5</v>
      </c>
      <c r="G8038" s="10">
        <v>4.1167204180533037E-5</v>
      </c>
      <c r="H8038" s="10">
        <v>2.2766958148048541E-5</v>
      </c>
      <c r="I8038" s="10">
        <v>6.9423212678582796E-5</v>
      </c>
      <c r="J8038" s="10">
        <v>3.934670241735811E-5</v>
      </c>
      <c r="K8038">
        <v>8.4954960766738045E-5</v>
      </c>
      <c r="L8038">
        <v>6.9947491851888238E-5</v>
      </c>
      <c r="M8038">
        <v>8.5530979935280113E-5</v>
      </c>
      <c r="N8038">
        <v>7.792690765387449E-5</v>
      </c>
      <c r="O8038">
        <v>1.8771584129868789E-4</v>
      </c>
      <c r="P8038">
        <v>4.2195631928262668E-6</v>
      </c>
      <c r="Q8038">
        <v>3.8159416814545632E-5</v>
      </c>
      <c r="R8038">
        <v>3.5970871669290841E-5</v>
      </c>
      <c r="S8038">
        <v>1.910940229646138E-4</v>
      </c>
      <c r="T8038">
        <v>3.1908387015227632E-5</v>
      </c>
    </row>
    <row r="8039" spans="1:20">
      <c r="A8039" s="10">
        <v>8033</v>
      </c>
      <c r="B8039" s="10">
        <v>1.6299945507757959E-5</v>
      </c>
      <c r="C8039" s="10">
        <v>3.5761653916929657E-5</v>
      </c>
      <c r="D8039" s="10">
        <v>5.3244430426034177E-5</v>
      </c>
      <c r="E8039" s="10">
        <v>6.053849370242523E-5</v>
      </c>
      <c r="F8039" s="10">
        <v>9.3598065853197679E-9</v>
      </c>
      <c r="G8039" s="10">
        <v>3.1153040640487291E-5</v>
      </c>
      <c r="H8039" s="10">
        <v>1.1819870096432221E-5</v>
      </c>
      <c r="I8039" s="10">
        <v>3.1470060184195689E-5</v>
      </c>
      <c r="J8039" s="10">
        <v>3.0202780890702869E-5</v>
      </c>
      <c r="K8039">
        <v>2.5068473459832E-5</v>
      </c>
      <c r="L8039">
        <v>4.6692991623900278E-6</v>
      </c>
      <c r="M8039">
        <v>3.8074094858462612E-5</v>
      </c>
      <c r="N8039">
        <v>5.1114179397048524E-6</v>
      </c>
      <c r="O8039">
        <v>1.3668343164699521E-4</v>
      </c>
      <c r="P8039">
        <v>1.5177632976107541E-8</v>
      </c>
      <c r="Q8039">
        <v>2.1724171866771819E-5</v>
      </c>
      <c r="R8039">
        <v>2.7701216726693341E-6</v>
      </c>
      <c r="S8039">
        <v>1.701438473131662E-4</v>
      </c>
      <c r="T8039">
        <v>2.1918509686154379E-5</v>
      </c>
    </row>
    <row r="8040" spans="1:20">
      <c r="A8040" s="10">
        <v>8034</v>
      </c>
      <c r="B8040" s="10">
        <v>2.2470751800822121E-5</v>
      </c>
      <c r="C8040" s="10">
        <v>1.7236778686123169E-5</v>
      </c>
      <c r="D8040" s="10">
        <v>1.6737680979513321E-5</v>
      </c>
      <c r="E8040" s="10">
        <v>7.9584977727717015E-5</v>
      </c>
      <c r="F8040" s="10">
        <v>0</v>
      </c>
      <c r="G8040" s="10">
        <v>5.5066664533194759E-5</v>
      </c>
      <c r="H8040" s="10">
        <v>1.107001143183036E-5</v>
      </c>
      <c r="I8040" s="10">
        <v>3.8656053842283853E-5</v>
      </c>
      <c r="J8040" s="10">
        <v>3.1009283805093468E-5</v>
      </c>
      <c r="K8040">
        <v>2.817620858868854E-5</v>
      </c>
      <c r="L8040">
        <v>2.4112572328641349E-6</v>
      </c>
      <c r="M8040">
        <v>3.1601922972463063E-5</v>
      </c>
      <c r="N8040">
        <v>4.329646824278111E-6</v>
      </c>
      <c r="O8040">
        <v>1.3339113045507679E-4</v>
      </c>
      <c r="P8040">
        <v>7.7926951399716318E-8</v>
      </c>
      <c r="Q8040">
        <v>1.7953466612982881E-5</v>
      </c>
      <c r="R8040">
        <v>2.4231260196488761E-6</v>
      </c>
      <c r="S8040">
        <v>1.8065646132467999E-4</v>
      </c>
      <c r="T8040">
        <v>1.4271439426291581E-6</v>
      </c>
    </row>
    <row r="8041" spans="1:20">
      <c r="A8041" s="10">
        <v>8035</v>
      </c>
      <c r="B8041" s="10">
        <v>2.120655194907249E-5</v>
      </c>
      <c r="C8041" s="10">
        <v>3.301496606113279E-6</v>
      </c>
      <c r="D8041" s="10">
        <v>4.4393383692470767E-6</v>
      </c>
      <c r="E8041" s="10">
        <v>5.1104179569484293E-5</v>
      </c>
      <c r="F8041" s="10">
        <v>0</v>
      </c>
      <c r="G8041" s="10">
        <v>5.2854898453012921E-5</v>
      </c>
      <c r="H8041" s="10">
        <v>4.3353687466293243E-6</v>
      </c>
      <c r="I8041" s="10">
        <v>3.3825626693181069E-5</v>
      </c>
      <c r="J8041" s="10">
        <v>3.1959053291389012E-5</v>
      </c>
      <c r="K8041">
        <v>2.063515478607702E-5</v>
      </c>
      <c r="L8041">
        <v>0</v>
      </c>
      <c r="M8041">
        <v>2.7521844865266709E-5</v>
      </c>
      <c r="N8041">
        <v>6.6929154395708558E-6</v>
      </c>
      <c r="O8041">
        <v>1.105236119394203E-4</v>
      </c>
      <c r="P8041">
        <v>3.7839877795955272E-6</v>
      </c>
      <c r="Q8041">
        <v>4.2580343839390754E-6</v>
      </c>
      <c r="R8041">
        <v>4.9553316671919144E-6</v>
      </c>
      <c r="S8041">
        <v>1.9535765355925159E-4</v>
      </c>
      <c r="T8041">
        <v>3.2025629412997322E-7</v>
      </c>
    </row>
    <row r="8042" spans="1:20">
      <c r="A8042" s="10">
        <v>8036</v>
      </c>
      <c r="B8042" s="10">
        <v>1.340628457244818E-5</v>
      </c>
      <c r="C8042" s="10">
        <v>5.4608955125635822E-6</v>
      </c>
      <c r="D8042" s="10">
        <v>2.776094736275572E-6</v>
      </c>
      <c r="E8042" s="10">
        <v>2.9434898156784751E-5</v>
      </c>
      <c r="F8042" s="10">
        <v>0</v>
      </c>
      <c r="G8042" s="10">
        <v>3.5466184537336911E-5</v>
      </c>
      <c r="H8042" s="10">
        <v>1.7598285774857661E-6</v>
      </c>
      <c r="I8042" s="10">
        <v>2.6235039240960479E-5</v>
      </c>
      <c r="J8042" s="10">
        <v>2.1944219985086251E-5</v>
      </c>
      <c r="K8042">
        <v>1.033527478136276E-5</v>
      </c>
      <c r="L8042">
        <v>0</v>
      </c>
      <c r="M8042">
        <v>1.865577657776638E-5</v>
      </c>
      <c r="N8042">
        <v>5.439943217467368E-6</v>
      </c>
      <c r="O8042">
        <v>4.4123003162739707E-5</v>
      </c>
      <c r="P8042">
        <v>0</v>
      </c>
      <c r="Q8042">
        <v>0</v>
      </c>
      <c r="R8042">
        <v>5.1362034991592737E-6</v>
      </c>
      <c r="S8042">
        <v>2.0614585015312891E-4</v>
      </c>
      <c r="T8042">
        <v>4.7580873094867041E-7</v>
      </c>
    </row>
    <row r="8043" spans="1:20">
      <c r="A8043" s="10">
        <v>8037</v>
      </c>
      <c r="B8043" s="10">
        <v>3.556167874321995E-6</v>
      </c>
      <c r="C8043" s="10">
        <v>2.5031126415487471E-6</v>
      </c>
      <c r="D8043" s="10">
        <v>1.174462672952049E-6</v>
      </c>
      <c r="E8043" s="10">
        <v>9.1030313281011129E-6</v>
      </c>
      <c r="F8043" s="10">
        <v>0</v>
      </c>
      <c r="G8043" s="10">
        <v>1.564247260614983E-5</v>
      </c>
      <c r="H8043" s="10">
        <v>7.9919470658351959E-7</v>
      </c>
      <c r="I8043" s="10">
        <v>1.541992206376061E-5</v>
      </c>
      <c r="J8043" s="10">
        <v>1.3461749756905631E-5</v>
      </c>
      <c r="K8043">
        <v>7.0745309826194578E-6</v>
      </c>
      <c r="L8043">
        <v>0</v>
      </c>
      <c r="M8043">
        <v>8.2756155889473109E-6</v>
      </c>
      <c r="N8043">
        <v>3.5513898146964751E-6</v>
      </c>
      <c r="O8043">
        <v>1.3452349820755401E-5</v>
      </c>
      <c r="P8043">
        <v>0</v>
      </c>
      <c r="Q8043">
        <v>0</v>
      </c>
      <c r="R8043">
        <v>5.1306382120218159E-6</v>
      </c>
      <c r="S8043">
        <v>1.88952983394531E-4</v>
      </c>
      <c r="T8043">
        <v>4.9762884386691877E-7</v>
      </c>
    </row>
    <row r="8044" spans="1:20">
      <c r="A8044" s="10">
        <v>8038</v>
      </c>
      <c r="B8044" s="10">
        <v>3.8028856438564532E-7</v>
      </c>
      <c r="C8044" s="10">
        <v>8.5843028720526742E-8</v>
      </c>
      <c r="D8044" s="10">
        <v>5.8598957894315073E-7</v>
      </c>
      <c r="E8044" s="10">
        <v>5.0099565958973629E-7</v>
      </c>
      <c r="F8044" s="10">
        <v>0</v>
      </c>
      <c r="G8044" s="10">
        <v>3.8678438120770323E-6</v>
      </c>
      <c r="H8044" s="10">
        <v>2.5203512281870511E-7</v>
      </c>
      <c r="I8044" s="10">
        <v>4.32268894274339E-6</v>
      </c>
      <c r="J8044" s="10">
        <v>5.3051449096153868E-6</v>
      </c>
      <c r="K8044">
        <v>4.2296758094960616E-6</v>
      </c>
      <c r="L8044">
        <v>0</v>
      </c>
      <c r="M8044">
        <v>1.379917096376398E-6</v>
      </c>
      <c r="N8044">
        <v>5.5533161905121588E-7</v>
      </c>
      <c r="O8044">
        <v>3.2854162572586541E-6</v>
      </c>
      <c r="P8044">
        <v>0</v>
      </c>
      <c r="Q8044">
        <v>0</v>
      </c>
      <c r="R8044">
        <v>2.3841690096866762E-6</v>
      </c>
      <c r="S8044">
        <v>1.9007911007589161E-4</v>
      </c>
      <c r="T8044">
        <v>5.3931502974058744E-7</v>
      </c>
    </row>
    <row r="8045" spans="1:20">
      <c r="A8045" s="10">
        <v>8039</v>
      </c>
      <c r="B8045" s="10">
        <v>0</v>
      </c>
      <c r="C8045" s="10">
        <v>0</v>
      </c>
      <c r="D8045" s="10">
        <v>2.6483628773578291E-7</v>
      </c>
      <c r="E8045" s="10">
        <v>0</v>
      </c>
      <c r="F8045" s="10">
        <v>0</v>
      </c>
      <c r="G8045" s="10">
        <v>7.4125017269188635E-7</v>
      </c>
      <c r="H8045" s="10">
        <v>0</v>
      </c>
      <c r="I8045" s="10">
        <v>1.3379940996538059E-6</v>
      </c>
      <c r="J8045" s="10">
        <v>5.5588155699188009E-7</v>
      </c>
      <c r="K8045">
        <v>1.2388171826975909E-7</v>
      </c>
      <c r="L8045">
        <v>0</v>
      </c>
      <c r="M8045">
        <v>8.4774411382822057E-8</v>
      </c>
      <c r="N8045">
        <v>7.3547931373070514E-9</v>
      </c>
      <c r="O8045">
        <v>6.2420891728030866E-7</v>
      </c>
      <c r="P8045">
        <v>0</v>
      </c>
      <c r="Q8045">
        <v>0</v>
      </c>
      <c r="R8045">
        <v>0</v>
      </c>
      <c r="S8045">
        <v>1.8594893944015559E-4</v>
      </c>
      <c r="T8045">
        <v>3.9373905250988528E-7</v>
      </c>
    </row>
    <row r="8046" spans="1:20">
      <c r="A8046" s="10">
        <v>8040</v>
      </c>
      <c r="B8046" s="10">
        <v>0</v>
      </c>
      <c r="C8046" s="10">
        <v>0</v>
      </c>
      <c r="D8046" s="10">
        <v>2.6394846109392151E-8</v>
      </c>
      <c r="E8046" s="10">
        <v>0</v>
      </c>
      <c r="F8046" s="10">
        <v>0</v>
      </c>
      <c r="G8046" s="10">
        <v>1.3635896465785919E-9</v>
      </c>
      <c r="H8046" s="10">
        <v>6.1325212754630695E-8</v>
      </c>
      <c r="I8046" s="10">
        <v>1.736889267571531E-7</v>
      </c>
      <c r="J8046" s="10">
        <v>1.4209657276105689E-7</v>
      </c>
      <c r="K8046">
        <v>2.752927072661313E-8</v>
      </c>
      <c r="L8046">
        <v>0</v>
      </c>
      <c r="M8046">
        <v>1.8806855023115481E-8</v>
      </c>
      <c r="N8046">
        <v>9.1263856448335662E-10</v>
      </c>
      <c r="O8046">
        <v>2.8555839283576141E-8</v>
      </c>
      <c r="P8046">
        <v>0</v>
      </c>
      <c r="Q8046">
        <v>0</v>
      </c>
      <c r="R8046">
        <v>0</v>
      </c>
      <c r="S8046">
        <v>1.9207239657452699E-4</v>
      </c>
      <c r="T8046">
        <v>5.969592086440197E-7</v>
      </c>
    </row>
    <row r="8047" spans="1:20">
      <c r="A8047" s="10">
        <v>8041</v>
      </c>
      <c r="B8047" s="10">
        <v>0</v>
      </c>
      <c r="C8047" s="10">
        <v>0</v>
      </c>
      <c r="D8047" s="10">
        <v>1.4397188786941181E-10</v>
      </c>
      <c r="E8047" s="10">
        <v>0</v>
      </c>
      <c r="F8047" s="10">
        <v>0</v>
      </c>
      <c r="G8047" s="10">
        <v>2.2631800384186349E-7</v>
      </c>
      <c r="H8047" s="10">
        <v>0</v>
      </c>
      <c r="I8047" s="10">
        <v>1.1995283165264469E-8</v>
      </c>
      <c r="J8047" s="10">
        <v>0</v>
      </c>
      <c r="K8047">
        <v>1.8188982444369392E-8</v>
      </c>
      <c r="L8047">
        <v>0</v>
      </c>
      <c r="M8047">
        <v>1.5361324331857679E-7</v>
      </c>
      <c r="N8047">
        <v>2.1921220421413961E-9</v>
      </c>
      <c r="O8047">
        <v>1.2892633077285941E-10</v>
      </c>
      <c r="P8047">
        <v>0</v>
      </c>
      <c r="Q8047">
        <v>0</v>
      </c>
      <c r="R8047">
        <v>0</v>
      </c>
      <c r="S8047">
        <v>1.7955721967330339E-4</v>
      </c>
      <c r="T8047">
        <v>2.1250184595756839E-7</v>
      </c>
    </row>
    <row r="8048" spans="1:20">
      <c r="A8048" s="10">
        <v>8042</v>
      </c>
      <c r="B8048" s="10">
        <v>0</v>
      </c>
      <c r="C8048" s="10">
        <v>0</v>
      </c>
      <c r="D8048" s="10">
        <v>2.3995314644901959E-11</v>
      </c>
      <c r="E8048" s="10">
        <v>0</v>
      </c>
      <c r="F8048" s="10">
        <v>0</v>
      </c>
      <c r="G8048" s="10">
        <v>2.5245347206795317E-7</v>
      </c>
      <c r="H8048" s="10">
        <v>0</v>
      </c>
      <c r="I8048" s="10">
        <v>0</v>
      </c>
      <c r="J8048" s="10">
        <v>0</v>
      </c>
      <c r="K8048">
        <v>1.8188982444369392E-8</v>
      </c>
      <c r="L8048">
        <v>0</v>
      </c>
      <c r="M8048">
        <v>1.6545725506977551E-8</v>
      </c>
      <c r="N8048">
        <v>9.4842831211015503E-10</v>
      </c>
      <c r="O8048">
        <v>3.8677899231857819E-11</v>
      </c>
      <c r="P8048">
        <v>0</v>
      </c>
      <c r="Q8048">
        <v>0</v>
      </c>
      <c r="R8048">
        <v>0</v>
      </c>
      <c r="S8048">
        <v>1.5998340307301969E-4</v>
      </c>
      <c r="T8048">
        <v>3.4195699349493772E-8</v>
      </c>
    </row>
    <row r="8049" spans="1:20">
      <c r="A8049" s="10">
        <v>8043</v>
      </c>
      <c r="B8049" s="10">
        <v>0</v>
      </c>
      <c r="C8049" s="10">
        <v>0</v>
      </c>
      <c r="D8049" s="10">
        <v>0</v>
      </c>
      <c r="E8049" s="10">
        <v>0</v>
      </c>
      <c r="F8049" s="10">
        <v>0</v>
      </c>
      <c r="G8049" s="10">
        <v>2.8786892538881389E-8</v>
      </c>
      <c r="H8049" s="10">
        <v>0</v>
      </c>
      <c r="I8049" s="10">
        <v>0</v>
      </c>
      <c r="J8049" s="10">
        <v>0</v>
      </c>
      <c r="K8049">
        <v>1.7205794204133209E-8</v>
      </c>
      <c r="L8049">
        <v>1.154816682406195E-9</v>
      </c>
      <c r="M8049">
        <v>0</v>
      </c>
      <c r="N8049">
        <v>9.8421805973695324E-10</v>
      </c>
      <c r="O8049">
        <v>0</v>
      </c>
      <c r="P8049">
        <v>0</v>
      </c>
      <c r="Q8049">
        <v>0</v>
      </c>
      <c r="R8049">
        <v>0</v>
      </c>
      <c r="S8049">
        <v>1.599995119741374E-4</v>
      </c>
      <c r="T8049">
        <v>0</v>
      </c>
    </row>
    <row r="8050" spans="1:20">
      <c r="A8050" s="10">
        <v>8044</v>
      </c>
      <c r="B8050" s="10">
        <v>0</v>
      </c>
      <c r="C8050" s="10">
        <v>3.854176799697119E-9</v>
      </c>
      <c r="D8050" s="10">
        <v>0</v>
      </c>
      <c r="E8050" s="10">
        <v>0</v>
      </c>
      <c r="F8050" s="10">
        <v>0</v>
      </c>
      <c r="G8050" s="10">
        <v>0</v>
      </c>
      <c r="H8050" s="10">
        <v>0</v>
      </c>
      <c r="I8050" s="10">
        <v>0</v>
      </c>
      <c r="J8050" s="10">
        <v>0</v>
      </c>
      <c r="K8050">
        <v>2.6054488366258859E-8</v>
      </c>
      <c r="L8050">
        <v>0</v>
      </c>
      <c r="M8050">
        <v>0</v>
      </c>
      <c r="N8050">
        <v>9.4842831211015503E-10</v>
      </c>
      <c r="O8050">
        <v>0</v>
      </c>
      <c r="P8050">
        <v>0</v>
      </c>
      <c r="Q8050">
        <v>0</v>
      </c>
      <c r="R8050">
        <v>0</v>
      </c>
      <c r="S8050">
        <v>1.506577361406881E-4</v>
      </c>
      <c r="T8050">
        <v>0</v>
      </c>
    </row>
    <row r="8051" spans="1:20">
      <c r="A8051" s="10">
        <v>8045</v>
      </c>
      <c r="B8051" s="10">
        <v>0</v>
      </c>
      <c r="C8051" s="10">
        <v>0</v>
      </c>
      <c r="D8051" s="10">
        <v>0</v>
      </c>
      <c r="E8051" s="10">
        <v>0</v>
      </c>
      <c r="F8051" s="10">
        <v>0</v>
      </c>
      <c r="G8051" s="10">
        <v>0</v>
      </c>
      <c r="H8051" s="10">
        <v>0</v>
      </c>
      <c r="I8051" s="10">
        <v>0</v>
      </c>
      <c r="J8051" s="10">
        <v>0</v>
      </c>
      <c r="K8051">
        <v>1.6714200084015121E-8</v>
      </c>
      <c r="L8051">
        <v>0</v>
      </c>
      <c r="M8051">
        <v>0</v>
      </c>
      <c r="N8051">
        <v>1.2705360407513399E-9</v>
      </c>
      <c r="O8051">
        <v>2.900842442389337E-9</v>
      </c>
      <c r="P8051">
        <v>0</v>
      </c>
      <c r="Q8051">
        <v>0</v>
      </c>
      <c r="R8051">
        <v>0</v>
      </c>
      <c r="S8051">
        <v>1.378123810564594E-4</v>
      </c>
      <c r="T8051">
        <v>0</v>
      </c>
    </row>
    <row r="8052" spans="1:20">
      <c r="A8052" s="10">
        <v>8046</v>
      </c>
      <c r="B8052" s="10">
        <v>0</v>
      </c>
      <c r="C8052" s="10">
        <v>0</v>
      </c>
      <c r="D8052" s="10">
        <v>9.5981258579607837E-11</v>
      </c>
      <c r="E8052" s="10">
        <v>0</v>
      </c>
      <c r="F8052" s="10">
        <v>0</v>
      </c>
      <c r="G8052" s="10">
        <v>0</v>
      </c>
      <c r="H8052" s="10">
        <v>0</v>
      </c>
      <c r="I8052" s="10">
        <v>0</v>
      </c>
      <c r="J8052" s="10">
        <v>0</v>
      </c>
      <c r="K8052">
        <v>1.7205794204133209E-8</v>
      </c>
      <c r="L8052">
        <v>0</v>
      </c>
      <c r="M8052">
        <v>6.4603700461083713E-10</v>
      </c>
      <c r="N8052">
        <v>9.1263856448335662E-10</v>
      </c>
      <c r="O8052">
        <v>0</v>
      </c>
      <c r="P8052">
        <v>0</v>
      </c>
      <c r="Q8052">
        <v>0</v>
      </c>
      <c r="R8052">
        <v>0</v>
      </c>
      <c r="S8052">
        <v>1.132688045893863E-4</v>
      </c>
      <c r="T8052">
        <v>5.2889348327217023E-8</v>
      </c>
    </row>
    <row r="8053" spans="1:20">
      <c r="A8053" s="10">
        <v>8047</v>
      </c>
      <c r="B8053" s="10">
        <v>1.1062002146098251E-5</v>
      </c>
      <c r="C8053" s="10">
        <v>2.0816058515455081E-6</v>
      </c>
      <c r="D8053" s="10">
        <v>3.1576880258933838E-6</v>
      </c>
      <c r="E8053" s="10">
        <v>1.710853022260099E-5</v>
      </c>
      <c r="F8053" s="10">
        <v>2.6668206060684602E-6</v>
      </c>
      <c r="G8053" s="10">
        <v>8.6080762964193721E-6</v>
      </c>
      <c r="H8053" s="10">
        <v>1.1255193488216869E-6</v>
      </c>
      <c r="I8053" s="10">
        <v>8.6701903829494177E-6</v>
      </c>
      <c r="J8053" s="10">
        <v>3.4997843877487188E-6</v>
      </c>
      <c r="K8053">
        <v>6.1459342694223887E-6</v>
      </c>
      <c r="L8053">
        <v>1.2266174096347999E-6</v>
      </c>
      <c r="M8053">
        <v>3.2662491415629682E-6</v>
      </c>
      <c r="N8053">
        <v>3.2795979975001159E-6</v>
      </c>
      <c r="O8053">
        <v>5.4326767755779982E-6</v>
      </c>
      <c r="P8053">
        <v>9.312723755937029E-7</v>
      </c>
      <c r="Q8053">
        <v>2.0714081863242599E-6</v>
      </c>
      <c r="R8053">
        <v>1.0043520651572781E-5</v>
      </c>
      <c r="S8053">
        <v>9.5867889887816263E-5</v>
      </c>
      <c r="T8053">
        <v>3.3707189358786708E-8</v>
      </c>
    </row>
    <row r="8054" spans="1:20">
      <c r="A8054" s="10">
        <v>8048</v>
      </c>
      <c r="B8054" s="10">
        <v>1.094006192559511E-4</v>
      </c>
      <c r="C8054" s="10">
        <v>3.3956123187521102E-5</v>
      </c>
      <c r="D8054" s="10">
        <v>6.5710699446779839E-5</v>
      </c>
      <c r="E8054" s="10">
        <v>1.476776486837339E-4</v>
      </c>
      <c r="F8054" s="10">
        <v>7.2942254121488996E-5</v>
      </c>
      <c r="G8054" s="10">
        <v>8.2562204533962317E-5</v>
      </c>
      <c r="H8054" s="10">
        <v>2.3971373908291608E-5</v>
      </c>
      <c r="I8054" s="10">
        <v>9.2732185756346332E-5</v>
      </c>
      <c r="J8054" s="10">
        <v>4.8586857257282493E-5</v>
      </c>
      <c r="K8054">
        <v>6.9372557825470805E-5</v>
      </c>
      <c r="L8054">
        <v>2.7085070469154891E-5</v>
      </c>
      <c r="M8054">
        <v>6.1306945811072472E-5</v>
      </c>
      <c r="N8054">
        <v>4.5339389537644058E-5</v>
      </c>
      <c r="O8054">
        <v>5.5339597700329788E-5</v>
      </c>
      <c r="P8054">
        <v>2.7378864166049748E-5</v>
      </c>
      <c r="Q8054">
        <v>6.0220268056948101E-5</v>
      </c>
      <c r="R8054">
        <v>1.1061888892385741E-4</v>
      </c>
      <c r="S8054">
        <v>5.9635432574585873E-5</v>
      </c>
      <c r="T8054">
        <v>4.6164194121816588E-7</v>
      </c>
    </row>
    <row r="8055" spans="1:20">
      <c r="A8055" s="10">
        <v>8049</v>
      </c>
      <c r="B8055" s="10">
        <v>2.7467771353795862E-4</v>
      </c>
      <c r="C8055" s="10">
        <v>9.0740404167257335E-5</v>
      </c>
      <c r="D8055" s="10">
        <v>1.5281868683240021E-4</v>
      </c>
      <c r="E8055" s="10">
        <v>3.5621468822090799E-4</v>
      </c>
      <c r="F8055" s="10">
        <v>2.186641914381815E-4</v>
      </c>
      <c r="G8055" s="10">
        <v>2.048270914537891E-4</v>
      </c>
      <c r="H8055" s="10">
        <v>5.8398842444906782E-5</v>
      </c>
      <c r="I8055" s="10">
        <v>2.3890088066440011E-4</v>
      </c>
      <c r="J8055" s="10">
        <v>1.193584747768133E-4</v>
      </c>
      <c r="K8055">
        <v>1.5518270801341929E-4</v>
      </c>
      <c r="L8055">
        <v>8.1136467382096259E-5</v>
      </c>
      <c r="M8055">
        <v>1.158711361095003E-4</v>
      </c>
      <c r="N8055">
        <v>1.176495324890417E-4</v>
      </c>
      <c r="O8055">
        <v>1.2979347664960109E-4</v>
      </c>
      <c r="P8055">
        <v>8.0638446857489714E-5</v>
      </c>
      <c r="Q8055">
        <v>1.547410833296784E-4</v>
      </c>
      <c r="R8055">
        <v>2.833077731222213E-4</v>
      </c>
      <c r="S8055">
        <v>5.4536715637279702E-5</v>
      </c>
      <c r="T8055">
        <v>4.6243875529189688E-6</v>
      </c>
    </row>
    <row r="8056" spans="1:20">
      <c r="A8056" s="10">
        <v>8050</v>
      </c>
      <c r="B8056" s="10">
        <v>3.10793561486455E-4</v>
      </c>
      <c r="C8056" s="10">
        <v>1.3902701365800681E-4</v>
      </c>
      <c r="D8056" s="10">
        <v>2.2186088736611811E-4</v>
      </c>
      <c r="E8056" s="10">
        <v>4.7636252189868597E-4</v>
      </c>
      <c r="F8056" s="10">
        <v>3.5715874239010842E-4</v>
      </c>
      <c r="G8056" s="10">
        <v>2.8518124947710561E-4</v>
      </c>
      <c r="H8056" s="10">
        <v>1.066436677747248E-4</v>
      </c>
      <c r="I8056" s="10">
        <v>3.1619238662347371E-4</v>
      </c>
      <c r="J8056" s="10">
        <v>1.8604331592119569E-4</v>
      </c>
      <c r="K8056">
        <v>1.8590927002772151E-4</v>
      </c>
      <c r="L8056">
        <v>1.6403670071844E-4</v>
      </c>
      <c r="M8056">
        <v>9.5413052674459551E-5</v>
      </c>
      <c r="N8056">
        <v>2.5078345902535172E-4</v>
      </c>
      <c r="O8056">
        <v>2.0564818154658401E-4</v>
      </c>
      <c r="P8056">
        <v>1.3635014605509641E-4</v>
      </c>
      <c r="Q8056">
        <v>2.3903898471634881E-4</v>
      </c>
      <c r="R8056">
        <v>3.9810290916689802E-4</v>
      </c>
      <c r="S8056">
        <v>4.6995649145400153E-5</v>
      </c>
      <c r="T8056">
        <v>3.2232866206832819E-6</v>
      </c>
    </row>
    <row r="8057" spans="1:20">
      <c r="A8057" s="10">
        <v>8051</v>
      </c>
      <c r="B8057" s="10">
        <v>2.9980889663276618E-4</v>
      </c>
      <c r="C8057" s="10">
        <v>1.6190756635596601E-4</v>
      </c>
      <c r="D8057" s="10">
        <v>1.8868233365194301E-4</v>
      </c>
      <c r="E8057" s="10">
        <v>5.1533165728966318E-4</v>
      </c>
      <c r="F8057" s="10">
        <v>3.8167229868959872E-4</v>
      </c>
      <c r="G8057" s="10">
        <v>3.2528547965883248E-4</v>
      </c>
      <c r="H8057" s="10">
        <v>1.4486177914668679E-4</v>
      </c>
      <c r="I8057" s="10">
        <v>3.5727314886162942E-4</v>
      </c>
      <c r="J8057" s="10">
        <v>2.2892867544710291E-4</v>
      </c>
      <c r="K8057">
        <v>2.197138011469071E-4</v>
      </c>
      <c r="L8057">
        <v>2.168932954213469E-4</v>
      </c>
      <c r="M8057">
        <v>7.5395820404997144E-5</v>
      </c>
      <c r="N8057">
        <v>2.6895759800262361E-4</v>
      </c>
      <c r="O8057">
        <v>2.5562073188282271E-4</v>
      </c>
      <c r="P8057">
        <v>2.2365311420557849E-4</v>
      </c>
      <c r="Q8057">
        <v>2.4236176114596469E-4</v>
      </c>
      <c r="R8057">
        <v>3.9617210236064652E-4</v>
      </c>
      <c r="S8057">
        <v>4.3390638307941337E-5</v>
      </c>
      <c r="T8057">
        <v>4.5872282262925199E-6</v>
      </c>
    </row>
    <row r="8058" spans="1:20">
      <c r="A8058" s="10">
        <v>8052</v>
      </c>
      <c r="B8058" s="10">
        <v>4.3838954824859232E-4</v>
      </c>
      <c r="C8058" s="10">
        <v>1.7020425128434129E-4</v>
      </c>
      <c r="D8058" s="10">
        <v>1.8750586377092081E-4</v>
      </c>
      <c r="E8058" s="10">
        <v>4.6534679357387339E-4</v>
      </c>
      <c r="F8058" s="10">
        <v>3.1436565096889201E-4</v>
      </c>
      <c r="G8058" s="10">
        <v>2.7597521544723012E-4</v>
      </c>
      <c r="H8058" s="10">
        <v>1.3756301409717471E-4</v>
      </c>
      <c r="I8058" s="10">
        <v>3.7537510299087809E-4</v>
      </c>
      <c r="J8058" s="10">
        <v>2.4781623555403048E-4</v>
      </c>
      <c r="K8058">
        <v>3.5303539237779282E-4</v>
      </c>
      <c r="L8058">
        <v>1.774946600662398E-4</v>
      </c>
      <c r="M8058">
        <v>1.3562264887259819E-4</v>
      </c>
      <c r="N8058">
        <v>2.213836174135604E-4</v>
      </c>
      <c r="O8058">
        <v>2.4411167414159439E-4</v>
      </c>
      <c r="P8058">
        <v>2.2210984342329449E-4</v>
      </c>
      <c r="Q8058">
        <v>2.6479270031837482E-4</v>
      </c>
      <c r="R8058">
        <v>3.9566986302292658E-4</v>
      </c>
      <c r="S8058">
        <v>5.4275522051789552E-5</v>
      </c>
      <c r="T8058">
        <v>3.008581051878747E-5</v>
      </c>
    </row>
    <row r="8059" spans="1:20">
      <c r="A8059" s="10">
        <v>8053</v>
      </c>
      <c r="B8059" s="10">
        <v>4.1356032119723579E-4</v>
      </c>
      <c r="C8059" s="10">
        <v>1.5881282224655151E-4</v>
      </c>
      <c r="D8059" s="10">
        <v>1.2515244117807059E-4</v>
      </c>
      <c r="E8059" s="10">
        <v>4.8431825476428217E-4</v>
      </c>
      <c r="F8059" s="10">
        <v>1.4577024060424891E-4</v>
      </c>
      <c r="G8059" s="10">
        <v>2.4602865335872972E-4</v>
      </c>
      <c r="H8059" s="10">
        <v>1.3684170107727039E-4</v>
      </c>
      <c r="I8059" s="10">
        <v>3.7181080513682042E-4</v>
      </c>
      <c r="J8059" s="10">
        <v>2.10266086263171E-4</v>
      </c>
      <c r="K8059">
        <v>2.8499802876226878E-4</v>
      </c>
      <c r="L8059">
        <v>1.6929541831553019E-4</v>
      </c>
      <c r="M8059">
        <v>1.7328185876669969E-4</v>
      </c>
      <c r="N8059">
        <v>1.5851531989001581E-4</v>
      </c>
      <c r="O8059">
        <v>1.4960917864655061E-4</v>
      </c>
      <c r="P8059">
        <v>1.8287040664147371E-4</v>
      </c>
      <c r="Q8059">
        <v>1.7029126096965031E-4</v>
      </c>
      <c r="R8059">
        <v>3.8131371788923117E-4</v>
      </c>
      <c r="S8059">
        <v>7.5168691630737825E-5</v>
      </c>
      <c r="T8059">
        <v>4.6932642048753922E-5</v>
      </c>
    </row>
    <row r="8060" spans="1:20">
      <c r="A8060" s="10">
        <v>8054</v>
      </c>
      <c r="B8060" s="10">
        <v>3.2512144003626209E-4</v>
      </c>
      <c r="C8060" s="10">
        <v>8.7965381542363136E-5</v>
      </c>
      <c r="D8060" s="10">
        <v>1.078104591951258E-4</v>
      </c>
      <c r="E8060" s="10">
        <v>3.9479494240798147E-4</v>
      </c>
      <c r="F8060" s="10">
        <v>3.5088076354927413E-5</v>
      </c>
      <c r="G8060" s="10">
        <v>2.0593314541605449E-4</v>
      </c>
      <c r="H8060" s="10">
        <v>9.2625949726476921E-5</v>
      </c>
      <c r="I8060" s="10">
        <v>2.9789180684139811E-4</v>
      </c>
      <c r="J8060" s="10">
        <v>1.5142257466807391E-4</v>
      </c>
      <c r="K8060">
        <v>1.3406075214989529E-4</v>
      </c>
      <c r="L8060">
        <v>1.070097309655682E-4</v>
      </c>
      <c r="M8060">
        <v>1.6635253763713331E-4</v>
      </c>
      <c r="N8060">
        <v>1.804342810836108E-4</v>
      </c>
      <c r="O8060">
        <v>9.8752735708992418E-5</v>
      </c>
      <c r="P8060">
        <v>1.2116666855763389E-4</v>
      </c>
      <c r="Q8060">
        <v>8.9487899558468424E-5</v>
      </c>
      <c r="R8060">
        <v>2.9390623638070562E-4</v>
      </c>
      <c r="S8060">
        <v>6.933012454033539E-5</v>
      </c>
      <c r="T8060">
        <v>6.7136807340853678E-5</v>
      </c>
    </row>
    <row r="8061" spans="1:20">
      <c r="A8061" s="10">
        <v>8055</v>
      </c>
      <c r="B8061" s="10">
        <v>1.856271809974526E-4</v>
      </c>
      <c r="C8061" s="10">
        <v>4.6756249465853842E-5</v>
      </c>
      <c r="D8061" s="10">
        <v>8.7681688963933812E-5</v>
      </c>
      <c r="E8061" s="10">
        <v>2.1271744347147299E-4</v>
      </c>
      <c r="F8061" s="10">
        <v>7.9798702437176782E-5</v>
      </c>
      <c r="G8061" s="10">
        <v>1.202782201352402E-4</v>
      </c>
      <c r="H8061" s="10">
        <v>5.4329804563305642E-5</v>
      </c>
      <c r="I8061" s="10">
        <v>1.4940641453315131E-4</v>
      </c>
      <c r="J8061" s="10">
        <v>7.7517072613900946E-5</v>
      </c>
      <c r="K8061">
        <v>6.113309625640752E-5</v>
      </c>
      <c r="L8061">
        <v>8.5862944405473934E-5</v>
      </c>
      <c r="M8061">
        <v>7.4787798191739565E-5</v>
      </c>
      <c r="N8061">
        <v>2.174727799791519E-4</v>
      </c>
      <c r="O8061">
        <v>6.2528077587680633E-5</v>
      </c>
      <c r="P8061">
        <v>8.2666223929464772E-5</v>
      </c>
      <c r="Q8061">
        <v>5.6484942669750869E-5</v>
      </c>
      <c r="R8061">
        <v>1.6460338460714489E-4</v>
      </c>
      <c r="S8061">
        <v>8.3372315484968283E-5</v>
      </c>
      <c r="T8061">
        <v>6.7646258126495705E-5</v>
      </c>
    </row>
    <row r="8062" spans="1:20">
      <c r="A8062" s="10">
        <v>8056</v>
      </c>
      <c r="B8062" s="10">
        <v>4.8423115878192262E-5</v>
      </c>
      <c r="C8062" s="10">
        <v>7.0339641961462347E-5</v>
      </c>
      <c r="D8062" s="10">
        <v>8.3825458936223894E-5</v>
      </c>
      <c r="E8062" s="10">
        <v>9.2195093685723954E-5</v>
      </c>
      <c r="F8062" s="10">
        <v>3.0142644263543509E-5</v>
      </c>
      <c r="G8062" s="10">
        <v>5.0611364521814813E-5</v>
      </c>
      <c r="H8062" s="10">
        <v>3.1917597935641897E-5</v>
      </c>
      <c r="I8062" s="10">
        <v>6.8362972076315811E-5</v>
      </c>
      <c r="J8062" s="10">
        <v>4.8665710250943029E-5</v>
      </c>
      <c r="K8062">
        <v>2.3574199392615041E-5</v>
      </c>
      <c r="L8062">
        <v>1.124248829174988E-4</v>
      </c>
      <c r="M8062">
        <v>4.1189741109693757E-5</v>
      </c>
      <c r="N8062">
        <v>6.9569294735501451E-5</v>
      </c>
      <c r="O8062">
        <v>1.475599056313734E-4</v>
      </c>
      <c r="P8062">
        <v>2.3222095598014191E-5</v>
      </c>
      <c r="Q8062">
        <v>7.3331647165724147E-5</v>
      </c>
      <c r="R8062">
        <v>4.3098028815439753E-5</v>
      </c>
      <c r="S8062">
        <v>8.7481298357052902E-5</v>
      </c>
      <c r="T8062">
        <v>3.0486432134277539E-5</v>
      </c>
    </row>
    <row r="8063" spans="1:20">
      <c r="A8063" s="10">
        <v>8057</v>
      </c>
      <c r="B8063" s="10">
        <v>1.695217253970624E-5</v>
      </c>
      <c r="C8063" s="10">
        <v>5.9965249155804901E-5</v>
      </c>
      <c r="D8063" s="10">
        <v>5.423008416605422E-5</v>
      </c>
      <c r="E8063" s="10">
        <v>6.3627667903339954E-5</v>
      </c>
      <c r="F8063" s="10">
        <v>3.6753954787711021E-7</v>
      </c>
      <c r="G8063" s="10">
        <v>3.2375422056727377E-5</v>
      </c>
      <c r="H8063" s="10">
        <v>1.5786037392313429E-5</v>
      </c>
      <c r="I8063" s="10">
        <v>3.1059915104754467E-5</v>
      </c>
      <c r="J8063" s="10">
        <v>4.0520542646039118E-5</v>
      </c>
      <c r="K8063">
        <v>1.559046508483717E-5</v>
      </c>
      <c r="L8063">
        <v>5.6947980291795237E-5</v>
      </c>
      <c r="M8063">
        <v>2.6451816466350628E-5</v>
      </c>
      <c r="N8063">
        <v>6.6194771142998934E-6</v>
      </c>
      <c r="O8063">
        <v>1.341057900570795E-4</v>
      </c>
      <c r="P8063">
        <v>1.6554946535730429E-7</v>
      </c>
      <c r="Q8063">
        <v>2.1023941017424721E-5</v>
      </c>
      <c r="R8063">
        <v>2.688896306898146E-6</v>
      </c>
      <c r="S8063">
        <v>8.0992712367060536E-5</v>
      </c>
      <c r="T8063">
        <v>1.2674576257113221E-5</v>
      </c>
    </row>
    <row r="8064" spans="1:20">
      <c r="A8064" s="10">
        <v>8058</v>
      </c>
      <c r="B8064" s="10">
        <v>2.246996056323692E-5</v>
      </c>
      <c r="C8064" s="10">
        <v>3.181968072163399E-5</v>
      </c>
      <c r="D8064" s="10">
        <v>1.365905871514062E-5</v>
      </c>
      <c r="E8064" s="10">
        <v>7.8977250210436896E-5</v>
      </c>
      <c r="F8064" s="10">
        <v>0</v>
      </c>
      <c r="G8064" s="10">
        <v>5.7421838578957472E-5</v>
      </c>
      <c r="H8064" s="10">
        <v>1.38502842985427E-5</v>
      </c>
      <c r="I8064" s="10">
        <v>3.7596366490673452E-5</v>
      </c>
      <c r="J8064" s="10">
        <v>4.7747000530439823E-5</v>
      </c>
      <c r="K8064">
        <v>1.3164890536762489E-5</v>
      </c>
      <c r="L8064">
        <v>1.106071870241829E-5</v>
      </c>
      <c r="M8064">
        <v>1.7245795431561521E-5</v>
      </c>
      <c r="N8064">
        <v>4.1976900247781064E-6</v>
      </c>
      <c r="O8064">
        <v>7.4601587429069078E-5</v>
      </c>
      <c r="P8064">
        <v>2.1964526766617719E-6</v>
      </c>
      <c r="Q8064">
        <v>1.6633724961820479E-5</v>
      </c>
      <c r="R8064">
        <v>2.428691306786333E-6</v>
      </c>
      <c r="S8064">
        <v>7.9331778320432305E-5</v>
      </c>
      <c r="T8064">
        <v>5.1911242768045789E-7</v>
      </c>
    </row>
    <row r="8065" spans="1:20">
      <c r="A8065" s="10">
        <v>8059</v>
      </c>
      <c r="B8065" s="10">
        <v>1.9381414101766769E-5</v>
      </c>
      <c r="C8065" s="10">
        <v>5.5027177105866592E-6</v>
      </c>
      <c r="D8065" s="10">
        <v>3.4362466341917202E-6</v>
      </c>
      <c r="E8065" s="10">
        <v>4.4340784170133917E-5</v>
      </c>
      <c r="F8065" s="10">
        <v>0</v>
      </c>
      <c r="G8065" s="10">
        <v>5.3096121249241693E-5</v>
      </c>
      <c r="H8065" s="10">
        <v>9.1755724287941605E-6</v>
      </c>
      <c r="I8065" s="10">
        <v>3.2924765615571638E-5</v>
      </c>
      <c r="J8065" s="10">
        <v>3.8726256466522222E-5</v>
      </c>
      <c r="K8065">
        <v>9.4626952181531472E-6</v>
      </c>
      <c r="L8065">
        <v>0</v>
      </c>
      <c r="M8065">
        <v>1.525738684782559E-5</v>
      </c>
      <c r="N8065">
        <v>4.7591953752949436E-6</v>
      </c>
      <c r="O8065">
        <v>1.605239316643248E-5</v>
      </c>
      <c r="P8065">
        <v>7.325133431573334E-6</v>
      </c>
      <c r="Q8065">
        <v>0</v>
      </c>
      <c r="R8065">
        <v>4.9636795978980997E-6</v>
      </c>
      <c r="S8065">
        <v>5.9125911276265419E-5</v>
      </c>
      <c r="T8065">
        <v>3.657908531526563E-6</v>
      </c>
    </row>
    <row r="8066" spans="1:20">
      <c r="A8066" s="10">
        <v>8060</v>
      </c>
      <c r="B8066" s="10">
        <v>1.225809993162816E-5</v>
      </c>
      <c r="C8066" s="10">
        <v>6.1461769070424574E-6</v>
      </c>
      <c r="D8066" s="10">
        <v>1.9405874784659429E-6</v>
      </c>
      <c r="E8066" s="10">
        <v>2.5658062558099811E-5</v>
      </c>
      <c r="F8066" s="10">
        <v>0</v>
      </c>
      <c r="G8066" s="10">
        <v>3.5035293049829838E-5</v>
      </c>
      <c r="H8066" s="10">
        <v>1.5104896637355749E-6</v>
      </c>
      <c r="I8066" s="10">
        <v>2.3232659155603029E-5</v>
      </c>
      <c r="J8066" s="10">
        <v>1.6725032897769459E-5</v>
      </c>
      <c r="K8066">
        <v>6.1373067926143146E-6</v>
      </c>
      <c r="L8066">
        <v>0</v>
      </c>
      <c r="M8066">
        <v>5.6275583598228353E-6</v>
      </c>
      <c r="N8066">
        <v>2.056783111490658E-6</v>
      </c>
      <c r="O8066">
        <v>5.2540896337705681E-6</v>
      </c>
      <c r="P8066">
        <v>5.6741694147095756E-6</v>
      </c>
      <c r="Q8066">
        <v>0</v>
      </c>
      <c r="R8066">
        <v>5.1362034991592737E-6</v>
      </c>
      <c r="S8066">
        <v>5.2504735970428952E-5</v>
      </c>
      <c r="T8066">
        <v>1.131105802682926E-5</v>
      </c>
    </row>
    <row r="8067" spans="1:20">
      <c r="A8067" s="10">
        <v>8061</v>
      </c>
      <c r="B8067" s="10">
        <v>2.7577102461593641E-6</v>
      </c>
      <c r="C8067" s="10">
        <v>3.8703468232703942E-6</v>
      </c>
      <c r="D8067" s="10">
        <v>7.6993766101096914E-7</v>
      </c>
      <c r="E8067" s="10">
        <v>7.2172818252009018E-6</v>
      </c>
      <c r="F8067" s="10">
        <v>0</v>
      </c>
      <c r="G8067" s="10">
        <v>1.5240296990887551E-5</v>
      </c>
      <c r="H8067" s="10">
        <v>4.152245310458958E-7</v>
      </c>
      <c r="I8067" s="10">
        <v>1.227653384238914E-5</v>
      </c>
      <c r="J8067" s="10">
        <v>7.863880016168107E-6</v>
      </c>
      <c r="K8067">
        <v>1.32165079193749E-6</v>
      </c>
      <c r="L8067">
        <v>0</v>
      </c>
      <c r="M8067">
        <v>1.295804872923302E-6</v>
      </c>
      <c r="N8067">
        <v>2.1473848576078981E-7</v>
      </c>
      <c r="O8067">
        <v>2.1697356009313239E-6</v>
      </c>
      <c r="P8067">
        <v>3.7876122889629558E-7</v>
      </c>
      <c r="Q8067">
        <v>0</v>
      </c>
      <c r="R8067">
        <v>3.6163235819197049E-6</v>
      </c>
      <c r="S8067">
        <v>5.8422455072074103E-5</v>
      </c>
      <c r="T8067">
        <v>2.8619574921124171E-5</v>
      </c>
    </row>
    <row r="8068" spans="1:20">
      <c r="A8068" s="10">
        <v>8062</v>
      </c>
      <c r="B8068" s="10">
        <v>2.4726174537428169E-8</v>
      </c>
      <c r="C8068" s="10">
        <v>3.741179343524181E-7</v>
      </c>
      <c r="D8068" s="10">
        <v>2.9425454349043271E-7</v>
      </c>
      <c r="E8068" s="10">
        <v>1.0581175546890661E-7</v>
      </c>
      <c r="F8068" s="10">
        <v>0</v>
      </c>
      <c r="G8068" s="10">
        <v>3.5715310471892311E-6</v>
      </c>
      <c r="H8068" s="10">
        <v>5.6299512388900558E-8</v>
      </c>
      <c r="I8068" s="10">
        <v>3.2454405774720981E-6</v>
      </c>
      <c r="J8068" s="10">
        <v>4.6266820828030907E-6</v>
      </c>
      <c r="K8068">
        <v>0</v>
      </c>
      <c r="L8068">
        <v>1.154816682406195E-9</v>
      </c>
      <c r="M8068">
        <v>1.5537189960890631E-7</v>
      </c>
      <c r="N8068">
        <v>9.2337548877139606E-9</v>
      </c>
      <c r="O8068">
        <v>4.8726417452294484E-7</v>
      </c>
      <c r="P8068">
        <v>0</v>
      </c>
      <c r="Q8068">
        <v>0</v>
      </c>
      <c r="R8068">
        <v>4.9586708394743876E-7</v>
      </c>
      <c r="S8068">
        <v>7.9649563036488793E-5</v>
      </c>
      <c r="T8068">
        <v>2.6221273116969391E-5</v>
      </c>
    </row>
    <row r="8069" spans="1:20">
      <c r="A8069" s="10">
        <v>8063</v>
      </c>
      <c r="B8069" s="10">
        <v>0</v>
      </c>
      <c r="C8069" s="10">
        <v>7.9711383811917692E-9</v>
      </c>
      <c r="D8069" s="10">
        <v>4.1487899021035492E-8</v>
      </c>
      <c r="E8069" s="10">
        <v>0</v>
      </c>
      <c r="F8069" s="10">
        <v>0</v>
      </c>
      <c r="G8069" s="10">
        <v>3.4543229415677638E-7</v>
      </c>
      <c r="H8069" s="10">
        <v>0</v>
      </c>
      <c r="I8069" s="10">
        <v>7.7032136850998453E-7</v>
      </c>
      <c r="J8069" s="10">
        <v>1.3384719511156049E-6</v>
      </c>
      <c r="K8069">
        <v>0</v>
      </c>
      <c r="L8069">
        <v>0</v>
      </c>
      <c r="M8069">
        <v>1.2920740092216741E-9</v>
      </c>
      <c r="N8069">
        <v>5.7263596202877274E-10</v>
      </c>
      <c r="O8069">
        <v>4.6692819461570579E-8</v>
      </c>
      <c r="P8069">
        <v>0</v>
      </c>
      <c r="Q8069">
        <v>0</v>
      </c>
      <c r="R8069">
        <v>0</v>
      </c>
      <c r="S8069">
        <v>9.3208691411733198E-5</v>
      </c>
      <c r="T8069">
        <v>2.044266672534051E-5</v>
      </c>
    </row>
    <row r="8070" spans="1:20">
      <c r="A8070" s="10">
        <v>8064</v>
      </c>
      <c r="B8070" s="10">
        <v>0</v>
      </c>
      <c r="C8070" s="10">
        <v>8.7594927265843621E-11</v>
      </c>
      <c r="D8070" s="10">
        <v>4.3191566360823529E-10</v>
      </c>
      <c r="E8070" s="10">
        <v>0</v>
      </c>
      <c r="F8070" s="10">
        <v>0</v>
      </c>
      <c r="G8070" s="10">
        <v>0</v>
      </c>
      <c r="H8070" s="10">
        <v>8.7437184969941646E-8</v>
      </c>
      <c r="I8070" s="10">
        <v>4.362446430527298E-8</v>
      </c>
      <c r="J8070" s="10">
        <v>2.7501460238937212E-8</v>
      </c>
      <c r="K8070">
        <v>0</v>
      </c>
      <c r="L8070">
        <v>0</v>
      </c>
      <c r="M8070">
        <v>6.4603700461083713E-10</v>
      </c>
      <c r="N8070">
        <v>5.3684621440197453E-10</v>
      </c>
      <c r="O8070">
        <v>1.3311643652297731E-8</v>
      </c>
      <c r="P8070">
        <v>0</v>
      </c>
      <c r="Q8070">
        <v>0</v>
      </c>
      <c r="R8070">
        <v>0</v>
      </c>
      <c r="S8070">
        <v>9.1525696619753759E-5</v>
      </c>
      <c r="T8070">
        <v>2.3330281847742619E-5</v>
      </c>
    </row>
    <row r="8071" spans="1:20">
      <c r="A8071" s="10">
        <v>8065</v>
      </c>
      <c r="B8071" s="10">
        <v>0</v>
      </c>
      <c r="C8071" s="10">
        <v>0</v>
      </c>
      <c r="D8071" s="10">
        <v>1.1997657322450981E-10</v>
      </c>
      <c r="E8071" s="10">
        <v>0</v>
      </c>
      <c r="F8071" s="10">
        <v>0</v>
      </c>
      <c r="G8071" s="10">
        <v>2.265073912927772E-7</v>
      </c>
      <c r="H8071" s="10">
        <v>4.6798188314385887E-8</v>
      </c>
      <c r="I8071" s="10">
        <v>0</v>
      </c>
      <c r="J8071" s="10">
        <v>0</v>
      </c>
      <c r="K8071">
        <v>0</v>
      </c>
      <c r="L8071">
        <v>0</v>
      </c>
      <c r="M8071">
        <v>1.3821602804201849E-7</v>
      </c>
      <c r="N8071">
        <v>5.3684621440197453E-10</v>
      </c>
      <c r="O8071">
        <v>0</v>
      </c>
      <c r="P8071">
        <v>0</v>
      </c>
      <c r="Q8071">
        <v>0</v>
      </c>
      <c r="R8071">
        <v>0</v>
      </c>
      <c r="S8071">
        <v>1.1538054030533409E-4</v>
      </c>
      <c r="T8071">
        <v>2.8510224673648799E-5</v>
      </c>
    </row>
    <row r="8072" spans="1:20">
      <c r="A8072" s="10">
        <v>8066</v>
      </c>
      <c r="B8072" s="10">
        <v>0</v>
      </c>
      <c r="C8072" s="10">
        <v>0</v>
      </c>
      <c r="D8072" s="10">
        <v>2.3995314644901959E-11</v>
      </c>
      <c r="E8072" s="10">
        <v>0</v>
      </c>
      <c r="F8072" s="10">
        <v>0</v>
      </c>
      <c r="G8072" s="10">
        <v>2.8067220225409361E-7</v>
      </c>
      <c r="H8072" s="10">
        <v>0</v>
      </c>
      <c r="I8072" s="10">
        <v>0</v>
      </c>
      <c r="J8072" s="10">
        <v>0</v>
      </c>
      <c r="K8072">
        <v>0</v>
      </c>
      <c r="L8072">
        <v>0</v>
      </c>
      <c r="M8072">
        <v>1.895041880191789E-8</v>
      </c>
      <c r="N8072">
        <v>6.4421545728236946E-10</v>
      </c>
      <c r="O8072">
        <v>0</v>
      </c>
      <c r="P8072">
        <v>0</v>
      </c>
      <c r="Q8072">
        <v>0</v>
      </c>
      <c r="R8072">
        <v>0</v>
      </c>
      <c r="S8072">
        <v>1.4097350926440099E-4</v>
      </c>
      <c r="T8072">
        <v>4.2375440903223531E-5</v>
      </c>
    </row>
    <row r="8073" spans="1:20">
      <c r="A8073" s="10">
        <v>8067</v>
      </c>
      <c r="B8073" s="10">
        <v>0</v>
      </c>
      <c r="C8073" s="10">
        <v>0</v>
      </c>
      <c r="D8073" s="10">
        <v>0</v>
      </c>
      <c r="E8073" s="10">
        <v>0</v>
      </c>
      <c r="F8073" s="10">
        <v>0</v>
      </c>
      <c r="G8073" s="10">
        <v>7.6891305070959502E-8</v>
      </c>
      <c r="H8073" s="10">
        <v>0</v>
      </c>
      <c r="I8073" s="10">
        <v>0</v>
      </c>
      <c r="J8073" s="10">
        <v>0</v>
      </c>
      <c r="K8073">
        <v>0</v>
      </c>
      <c r="L8073">
        <v>0</v>
      </c>
      <c r="M8073">
        <v>0</v>
      </c>
      <c r="N8073">
        <v>7.6947957397616349E-10</v>
      </c>
      <c r="O8073">
        <v>0</v>
      </c>
      <c r="P8073">
        <v>0</v>
      </c>
      <c r="Q8073">
        <v>0</v>
      </c>
      <c r="R8073">
        <v>0</v>
      </c>
      <c r="S8073">
        <v>1.6338998246396549E-4</v>
      </c>
      <c r="T8073">
        <v>5.0450619607386842E-5</v>
      </c>
    </row>
    <row r="8074" spans="1:20">
      <c r="A8074" s="10">
        <v>8068</v>
      </c>
      <c r="B8074" s="10">
        <v>0</v>
      </c>
      <c r="C8074" s="10">
        <v>0</v>
      </c>
      <c r="D8074" s="10">
        <v>0</v>
      </c>
      <c r="E8074" s="10">
        <v>0</v>
      </c>
      <c r="F8074" s="10">
        <v>0</v>
      </c>
      <c r="G8074" s="10">
        <v>0</v>
      </c>
      <c r="H8074" s="10">
        <v>0</v>
      </c>
      <c r="I8074" s="10">
        <v>0</v>
      </c>
      <c r="J8074" s="10">
        <v>0</v>
      </c>
      <c r="K8074">
        <v>0</v>
      </c>
      <c r="L8074">
        <v>0</v>
      </c>
      <c r="M8074">
        <v>0</v>
      </c>
      <c r="N8074">
        <v>7.5158470016276428E-10</v>
      </c>
      <c r="O8074">
        <v>0</v>
      </c>
      <c r="P8074">
        <v>0</v>
      </c>
      <c r="Q8074">
        <v>0</v>
      </c>
      <c r="R8074">
        <v>0</v>
      </c>
      <c r="S8074">
        <v>1.8996829886379211E-4</v>
      </c>
      <c r="T8074">
        <v>4.4745528541470593E-5</v>
      </c>
    </row>
    <row r="8075" spans="1:20">
      <c r="A8075" s="10">
        <v>8069</v>
      </c>
      <c r="B8075" s="10">
        <v>0</v>
      </c>
      <c r="C8075" s="10">
        <v>0</v>
      </c>
      <c r="D8075" s="10">
        <v>0</v>
      </c>
      <c r="E8075" s="10">
        <v>0</v>
      </c>
      <c r="F8075" s="10">
        <v>0</v>
      </c>
      <c r="G8075" s="10">
        <v>0</v>
      </c>
      <c r="H8075" s="10">
        <v>0</v>
      </c>
      <c r="I8075" s="10">
        <v>0</v>
      </c>
      <c r="J8075" s="10">
        <v>0</v>
      </c>
      <c r="K8075">
        <v>0</v>
      </c>
      <c r="L8075">
        <v>0</v>
      </c>
      <c r="M8075">
        <v>6.4603700461083713E-10</v>
      </c>
      <c r="N8075">
        <v>1.011060370457052E-9</v>
      </c>
      <c r="O8075">
        <v>0</v>
      </c>
      <c r="P8075">
        <v>0</v>
      </c>
      <c r="Q8075">
        <v>0</v>
      </c>
      <c r="R8075">
        <v>0</v>
      </c>
      <c r="S8075">
        <v>2.0017285356961379E-4</v>
      </c>
      <c r="T8075">
        <v>3.6672390723490682E-5</v>
      </c>
    </row>
    <row r="8076" spans="1:20">
      <c r="A8076" s="10">
        <v>8070</v>
      </c>
      <c r="B8076" s="10">
        <v>0</v>
      </c>
      <c r="C8076" s="10">
        <v>0</v>
      </c>
      <c r="D8076" s="10">
        <v>1.4397188786941181E-10</v>
      </c>
      <c r="E8076" s="10">
        <v>0</v>
      </c>
      <c r="F8076" s="10">
        <v>0</v>
      </c>
      <c r="G8076" s="10">
        <v>0</v>
      </c>
      <c r="H8076" s="10">
        <v>0</v>
      </c>
      <c r="I8076" s="10">
        <v>0</v>
      </c>
      <c r="J8076" s="10">
        <v>0</v>
      </c>
      <c r="K8076">
        <v>0</v>
      </c>
      <c r="L8076">
        <v>0</v>
      </c>
      <c r="M8076">
        <v>0</v>
      </c>
      <c r="N8076">
        <v>8.052693216029618E-10</v>
      </c>
      <c r="O8076">
        <v>0</v>
      </c>
      <c r="P8076">
        <v>0</v>
      </c>
      <c r="Q8076">
        <v>0</v>
      </c>
      <c r="R8076">
        <v>0</v>
      </c>
      <c r="S8076">
        <v>2.107801712284765E-4</v>
      </c>
      <c r="T8076">
        <v>9.5166848405192582E-6</v>
      </c>
    </row>
    <row r="8077" spans="1:20">
      <c r="A8077" s="10">
        <v>8071</v>
      </c>
      <c r="B8077" s="10">
        <v>1.039045160874897E-5</v>
      </c>
      <c r="C8077" s="10">
        <v>2.0245793640222619E-6</v>
      </c>
      <c r="D8077" s="10">
        <v>3.385918861255503E-6</v>
      </c>
      <c r="E8077" s="10">
        <v>8.1327835355623117E-6</v>
      </c>
      <c r="F8077" s="10">
        <v>2.6806931765431301E-6</v>
      </c>
      <c r="G8077" s="10">
        <v>4.8041971489511866E-6</v>
      </c>
      <c r="H8077" s="10">
        <v>1.0894997459102531E-6</v>
      </c>
      <c r="I8077" s="10">
        <v>5.5640404087741598E-6</v>
      </c>
      <c r="J8077" s="10">
        <v>2.51088532283465E-6</v>
      </c>
      <c r="K8077">
        <v>3.737934211141933E-6</v>
      </c>
      <c r="L8077">
        <v>1.7783599500714201E-6</v>
      </c>
      <c r="M8077">
        <v>3.2766440564218798E-6</v>
      </c>
      <c r="N8077">
        <v>5.9260574646083558E-6</v>
      </c>
      <c r="O8077">
        <v>4.4463675144612162E-6</v>
      </c>
      <c r="P8077">
        <v>1.246785916028368E-6</v>
      </c>
      <c r="Q8077">
        <v>2.545249390794284E-6</v>
      </c>
      <c r="R8077">
        <v>9.3181411260766007E-6</v>
      </c>
      <c r="S8077">
        <v>2.1772539079308961E-4</v>
      </c>
      <c r="T8077">
        <v>1.9591204667315692E-6</v>
      </c>
    </row>
    <row r="8078" spans="1:20">
      <c r="A8078" s="10">
        <v>8072</v>
      </c>
      <c r="B8078" s="10">
        <v>1.0030013835436341E-4</v>
      </c>
      <c r="C8078" s="10">
        <v>3.8449223956314821E-5</v>
      </c>
      <c r="D8078" s="10">
        <v>5.3701213633974653E-5</v>
      </c>
      <c r="E8078" s="10">
        <v>1.1664354385836989E-4</v>
      </c>
      <c r="F8078" s="10">
        <v>6.9714457964780143E-5</v>
      </c>
      <c r="G8078" s="10">
        <v>6.3760839205611266E-5</v>
      </c>
      <c r="H8078" s="10">
        <v>2.862915216822576E-5</v>
      </c>
      <c r="I8078" s="10">
        <v>7.164342345317093E-5</v>
      </c>
      <c r="J8078" s="10">
        <v>4.1773650611279608E-5</v>
      </c>
      <c r="K8078">
        <v>6.939150877880137E-5</v>
      </c>
      <c r="L8078">
        <v>4.1975883050858642E-5</v>
      </c>
      <c r="M8078">
        <v>6.7808802200160261E-5</v>
      </c>
      <c r="N8078">
        <v>9.1034280875324338E-5</v>
      </c>
      <c r="O8078">
        <v>6.861388118793477E-5</v>
      </c>
      <c r="P8078">
        <v>3.8057710808937743E-5</v>
      </c>
      <c r="Q8078">
        <v>5.0687910027391609E-5</v>
      </c>
      <c r="R8078">
        <v>1.0247726341185711E-4</v>
      </c>
      <c r="S8078">
        <v>1.9793746315305291E-4</v>
      </c>
      <c r="T8078">
        <v>1.0263920578082341E-6</v>
      </c>
    </row>
    <row r="8079" spans="1:20">
      <c r="A8079" s="10">
        <v>8073</v>
      </c>
      <c r="B8079" s="10">
        <v>2.5862663079537619E-4</v>
      </c>
      <c r="C8079" s="10">
        <v>1.15102152047311E-4</v>
      </c>
      <c r="D8079" s="10">
        <v>1.4533757160430051E-4</v>
      </c>
      <c r="E8079" s="10">
        <v>3.1931857763873331E-4</v>
      </c>
      <c r="F8079" s="10">
        <v>1.9860350740852269E-4</v>
      </c>
      <c r="G8079" s="10">
        <v>1.7830422078054571E-4</v>
      </c>
      <c r="H8079" s="10">
        <v>8.962739435727111E-5</v>
      </c>
      <c r="I8079" s="10">
        <v>2.1394378254777671E-4</v>
      </c>
      <c r="J8079" s="10">
        <v>1.0096653007762261E-4</v>
      </c>
      <c r="K8079">
        <v>2.0678125028116541E-4</v>
      </c>
      <c r="L8079">
        <v>1.005721331934522E-4</v>
      </c>
      <c r="M8079">
        <v>2.055381508265858E-4</v>
      </c>
      <c r="N8079">
        <v>2.562033622210073E-4</v>
      </c>
      <c r="O8079">
        <v>1.905517228663347E-4</v>
      </c>
      <c r="P8079">
        <v>1.426365857146989E-4</v>
      </c>
      <c r="Q8079">
        <v>1.6551443427508029E-4</v>
      </c>
      <c r="R8079">
        <v>2.7227829228815878E-4</v>
      </c>
      <c r="S8079">
        <v>1.9911832007402379E-4</v>
      </c>
      <c r="T8079">
        <v>5.4021605927900265E-7</v>
      </c>
    </row>
    <row r="8080" spans="1:20">
      <c r="A8080" s="10">
        <v>8074</v>
      </c>
      <c r="B8080" s="10">
        <v>3.7698519691979388E-4</v>
      </c>
      <c r="C8080" s="10">
        <v>1.8911374270153301E-4</v>
      </c>
      <c r="D8080" s="10">
        <v>2.3989704900267701E-4</v>
      </c>
      <c r="E8080" s="10">
        <v>4.9071912988837396E-4</v>
      </c>
      <c r="F8080" s="10">
        <v>3.4089741556334182E-4</v>
      </c>
      <c r="G8080" s="10">
        <v>2.8048011508506713E-4</v>
      </c>
      <c r="H8080" s="10">
        <v>1.284930751391274E-4</v>
      </c>
      <c r="I8080" s="10">
        <v>3.5043041473428282E-4</v>
      </c>
      <c r="J8080" s="10">
        <v>1.5120767422109301E-4</v>
      </c>
      <c r="K8080">
        <v>3.455124538185077E-4</v>
      </c>
      <c r="L8080">
        <v>1.3011576507382429E-4</v>
      </c>
      <c r="M8080">
        <v>3.1191402705887022E-4</v>
      </c>
      <c r="N8080">
        <v>3.8196050058323441E-4</v>
      </c>
      <c r="O8080">
        <v>2.8869880914055457E-4</v>
      </c>
      <c r="P8080">
        <v>1.5419011708068159E-4</v>
      </c>
      <c r="Q8080">
        <v>2.4212203920531919E-4</v>
      </c>
      <c r="R8080">
        <v>4.0097789476245489E-4</v>
      </c>
      <c r="S8080">
        <v>1.9072923788938671E-4</v>
      </c>
      <c r="T8080">
        <v>2.7348960435295121E-6</v>
      </c>
    </row>
    <row r="8081" spans="1:20">
      <c r="A8081" s="10">
        <v>8075</v>
      </c>
      <c r="B8081" s="10">
        <v>4.3432574582947332E-4</v>
      </c>
      <c r="C8081" s="10">
        <v>2.285347185024569E-4</v>
      </c>
      <c r="D8081" s="10">
        <v>2.4379220183027241E-4</v>
      </c>
      <c r="E8081" s="10">
        <v>5.7950950031633044E-4</v>
      </c>
      <c r="F8081" s="10">
        <v>4.2765440992595621E-4</v>
      </c>
      <c r="G8081" s="10">
        <v>3.5326564604855489E-4</v>
      </c>
      <c r="H8081" s="10">
        <v>1.5433732671240189E-4</v>
      </c>
      <c r="I8081" s="10">
        <v>4.240674747616861E-4</v>
      </c>
      <c r="J8081" s="10">
        <v>1.815069052224895E-4</v>
      </c>
      <c r="K8081">
        <v>4.2065482725209849E-4</v>
      </c>
      <c r="L8081">
        <v>1.5283682660579179E-4</v>
      </c>
      <c r="M8081">
        <v>3.7783483366855711E-4</v>
      </c>
      <c r="N8081">
        <v>4.5310710318127018E-4</v>
      </c>
      <c r="O8081">
        <v>3.4289620362094842E-4</v>
      </c>
      <c r="P8081">
        <v>1.9473061680630799E-4</v>
      </c>
      <c r="Q8081">
        <v>3.1070871193173333E-4</v>
      </c>
      <c r="R8081">
        <v>4.729356661279924E-4</v>
      </c>
      <c r="S8081">
        <v>2.0076213826704939E-4</v>
      </c>
      <c r="T8081">
        <v>6.2654120252572474E-6</v>
      </c>
    </row>
    <row r="8082" spans="1:20">
      <c r="A8082" s="10">
        <v>8076</v>
      </c>
      <c r="B8082" s="10">
        <v>4.537243755302618E-4</v>
      </c>
      <c r="C8082" s="10">
        <v>2.5873337625960201E-4</v>
      </c>
      <c r="D8082" s="10">
        <v>2.5315752934472843E-4</v>
      </c>
      <c r="E8082" s="10">
        <v>6.1191482198107161E-4</v>
      </c>
      <c r="F8082" s="10">
        <v>4.0045915761350301E-4</v>
      </c>
      <c r="G8082" s="10">
        <v>3.7688442303524471E-4</v>
      </c>
      <c r="H8082" s="10">
        <v>1.5094687297947791E-4</v>
      </c>
      <c r="I8082" s="10">
        <v>4.4672320759944528E-4</v>
      </c>
      <c r="J8082" s="10">
        <v>1.7214734213157089E-4</v>
      </c>
      <c r="K8082">
        <v>4.3240739246146772E-4</v>
      </c>
      <c r="L8082">
        <v>2.0024397130130061E-4</v>
      </c>
      <c r="M8082">
        <v>3.7660547011246351E-4</v>
      </c>
      <c r="N8082">
        <v>4.496984809067162E-4</v>
      </c>
      <c r="O8082">
        <v>3.5723110708935887E-4</v>
      </c>
      <c r="P8082">
        <v>1.423010467600092E-4</v>
      </c>
      <c r="Q8082">
        <v>3.5510053606660128E-4</v>
      </c>
      <c r="R8082">
        <v>4.8025485350681931E-4</v>
      </c>
      <c r="S8082">
        <v>2.1771746914399479E-4</v>
      </c>
      <c r="T8082">
        <v>1.4719077414442809E-5</v>
      </c>
    </row>
    <row r="8083" spans="1:20">
      <c r="A8083" s="10">
        <v>8077</v>
      </c>
      <c r="B8083" s="10">
        <v>4.1584485282281612E-4</v>
      </c>
      <c r="C8083" s="10">
        <v>2.2553009643395979E-4</v>
      </c>
      <c r="D8083" s="10">
        <v>2.0164053841670101E-4</v>
      </c>
      <c r="E8083" s="10">
        <v>5.8166447172923246E-4</v>
      </c>
      <c r="F8083" s="10">
        <v>3.7132726103490508E-4</v>
      </c>
      <c r="G8083" s="10">
        <v>3.4155454254020492E-4</v>
      </c>
      <c r="H8083" s="10">
        <v>1.4283008559962411E-4</v>
      </c>
      <c r="I8083" s="10">
        <v>4.2906202812384729E-4</v>
      </c>
      <c r="J8083" s="10">
        <v>1.379499355535774E-4</v>
      </c>
      <c r="K8083">
        <v>3.9704375830047458E-4</v>
      </c>
      <c r="L8083">
        <v>2.2468116259936641E-4</v>
      </c>
      <c r="M8083">
        <v>3.3801796785188943E-4</v>
      </c>
      <c r="N8083">
        <v>3.8792364964753941E-4</v>
      </c>
      <c r="O8083">
        <v>3.4793852423572189E-4</v>
      </c>
      <c r="P8083">
        <v>1.4737952806018179E-4</v>
      </c>
      <c r="Q8083">
        <v>3.1912943144038052E-4</v>
      </c>
      <c r="R8083">
        <v>4.3010145974930379E-4</v>
      </c>
      <c r="S8083">
        <v>2.3561793451018861E-4</v>
      </c>
      <c r="T8083">
        <v>2.7488370330865351E-5</v>
      </c>
    </row>
    <row r="8084" spans="1:20">
      <c r="A8084" s="10">
        <v>8078</v>
      </c>
      <c r="B8084" s="10">
        <v>3.3742833707334002E-4</v>
      </c>
      <c r="C8084" s="10">
        <v>1.5197921567943899E-4</v>
      </c>
      <c r="D8084" s="10">
        <v>1.3449135105086829E-4</v>
      </c>
      <c r="E8084" s="10">
        <v>4.6554692730832068E-4</v>
      </c>
      <c r="F8084" s="10">
        <v>1.766798318764442E-4</v>
      </c>
      <c r="G8084" s="10">
        <v>2.6662390893231961E-4</v>
      </c>
      <c r="H8084" s="10">
        <v>1.030890453304343E-4</v>
      </c>
      <c r="I8084" s="10">
        <v>3.4354661149618601E-4</v>
      </c>
      <c r="J8084" s="10">
        <v>8.2748668997273473E-5</v>
      </c>
      <c r="K8084">
        <v>2.6990574515875932E-4</v>
      </c>
      <c r="L8084">
        <v>1.9637133686247699E-4</v>
      </c>
      <c r="M8084">
        <v>2.054595137667469E-4</v>
      </c>
      <c r="N8084">
        <v>3.3051598628930888E-4</v>
      </c>
      <c r="O8084">
        <v>2.975923161158825E-4</v>
      </c>
      <c r="P8084">
        <v>1.477301993414806E-4</v>
      </c>
      <c r="Q8084">
        <v>2.1637473036799129E-4</v>
      </c>
      <c r="R8084">
        <v>3.438690468801989E-4</v>
      </c>
      <c r="S8084">
        <v>2.414767325255175E-4</v>
      </c>
      <c r="T8084">
        <v>3.8098416521029988E-5</v>
      </c>
    </row>
    <row r="8085" spans="1:20">
      <c r="A8085" s="10">
        <v>8079</v>
      </c>
      <c r="B8085" s="10">
        <v>1.8989129633804289E-4</v>
      </c>
      <c r="C8085" s="10">
        <v>7.0874115549413976E-5</v>
      </c>
      <c r="D8085" s="10">
        <v>1.071570055892927E-4</v>
      </c>
      <c r="E8085" s="10">
        <v>2.5927960743234347E-4</v>
      </c>
      <c r="F8085" s="10">
        <v>1.060305075158208E-4</v>
      </c>
      <c r="G8085" s="10">
        <v>1.4606482436656259E-4</v>
      </c>
      <c r="H8085" s="10">
        <v>7.6796870919381211E-5</v>
      </c>
      <c r="I8085" s="10">
        <v>1.9294289753884011E-4</v>
      </c>
      <c r="J8085" s="10">
        <v>4.6959333070544719E-5</v>
      </c>
      <c r="K8085">
        <v>1.6069909456276551E-4</v>
      </c>
      <c r="L8085">
        <v>1.096921102850443E-4</v>
      </c>
      <c r="M8085">
        <v>8.2583021561331868E-5</v>
      </c>
      <c r="N8085">
        <v>2.0360784964340399E-4</v>
      </c>
      <c r="O8085">
        <v>1.795279126769389E-4</v>
      </c>
      <c r="P8085">
        <v>9.6950868410172072E-5</v>
      </c>
      <c r="Q8085">
        <v>1.157426397228736E-4</v>
      </c>
      <c r="R8085">
        <v>1.830186275674161E-4</v>
      </c>
      <c r="S8085">
        <v>2.3114162846797691E-4</v>
      </c>
      <c r="T8085">
        <v>4.4347577447263048E-5</v>
      </c>
    </row>
    <row r="8086" spans="1:20">
      <c r="A8086" s="10">
        <v>8080</v>
      </c>
      <c r="B8086" s="10">
        <v>5.2361290786030253E-5</v>
      </c>
      <c r="C8086" s="10">
        <v>7.5168724023150132E-5</v>
      </c>
      <c r="D8086" s="10">
        <v>9.324390787812366E-5</v>
      </c>
      <c r="E8086" s="10">
        <v>1.074462020525682E-4</v>
      </c>
      <c r="F8086" s="10">
        <v>2.6837016858026979E-5</v>
      </c>
      <c r="G8086" s="10">
        <v>5.5455983581351772E-5</v>
      </c>
      <c r="H8086" s="10">
        <v>4.8901739792009422E-5</v>
      </c>
      <c r="I8086" s="10">
        <v>6.7361761730136088E-5</v>
      </c>
      <c r="J8086" s="10">
        <v>3.9648809628321827E-5</v>
      </c>
      <c r="K8086">
        <v>7.1012786186950831E-5</v>
      </c>
      <c r="L8086">
        <v>1.2973642222886239E-4</v>
      </c>
      <c r="M8086">
        <v>5.6470955955706081E-5</v>
      </c>
      <c r="N8086">
        <v>6.9032730365362033E-5</v>
      </c>
      <c r="O8086">
        <v>1.6311955364264601E-4</v>
      </c>
      <c r="P8086">
        <v>2.735747956078192E-5</v>
      </c>
      <c r="Q8086">
        <v>7.5496692682250775E-5</v>
      </c>
      <c r="R8086">
        <v>4.0693824772058231E-5</v>
      </c>
      <c r="S8086">
        <v>2.6063574617486582E-4</v>
      </c>
      <c r="T8086">
        <v>5.9515400139169359E-5</v>
      </c>
    </row>
    <row r="8087" spans="1:20">
      <c r="A8087" s="10">
        <v>8081</v>
      </c>
      <c r="B8087" s="10">
        <v>1.6163463205854991E-5</v>
      </c>
      <c r="C8087" s="10">
        <v>7.1398410606817329E-5</v>
      </c>
      <c r="D8087" s="10">
        <v>5.8897676766095193E-5</v>
      </c>
      <c r="E8087" s="10">
        <v>5.9912640171382171E-5</v>
      </c>
      <c r="F8087" s="10">
        <v>1.3020159517793031E-7</v>
      </c>
      <c r="G8087" s="10">
        <v>3.2972664852556258E-5</v>
      </c>
      <c r="H8087" s="10">
        <v>2.2596915701470228E-5</v>
      </c>
      <c r="I8087" s="10">
        <v>3.1451506786197779E-5</v>
      </c>
      <c r="J8087" s="10">
        <v>2.7407529220055921E-5</v>
      </c>
      <c r="K8087">
        <v>2.4266572841242361E-5</v>
      </c>
      <c r="L8087">
        <v>4.9094779359968693E-5</v>
      </c>
      <c r="M8087">
        <v>4.1166834611512218E-5</v>
      </c>
      <c r="N8087">
        <v>5.7673187495873724E-6</v>
      </c>
      <c r="O8087">
        <v>1.3584359102412861E-4</v>
      </c>
      <c r="P8087">
        <v>7.6332167278047703E-7</v>
      </c>
      <c r="Q8087">
        <v>3.4915285366972261E-5</v>
      </c>
      <c r="R8087">
        <v>2.754636261209359E-6</v>
      </c>
      <c r="S8087">
        <v>3.0837248963097802E-4</v>
      </c>
      <c r="T8087">
        <v>7.9082396422501121E-5</v>
      </c>
    </row>
    <row r="8088" spans="1:20">
      <c r="A8088" s="10">
        <v>8082</v>
      </c>
      <c r="B8088" s="10">
        <v>2.244731138736064E-5</v>
      </c>
      <c r="C8088" s="10">
        <v>4.9405579939741092E-5</v>
      </c>
      <c r="D8088" s="10">
        <v>3.0313737501765769E-5</v>
      </c>
      <c r="E8088" s="10">
        <v>7.9498442113787871E-5</v>
      </c>
      <c r="F8088" s="10">
        <v>0</v>
      </c>
      <c r="G8088" s="10">
        <v>5.8109841522887719E-5</v>
      </c>
      <c r="H8088" s="10">
        <v>1.6602928314985729E-5</v>
      </c>
      <c r="I8088" s="10">
        <v>3.8753040271354048E-5</v>
      </c>
      <c r="J8088" s="10">
        <v>2.011402673214569E-5</v>
      </c>
      <c r="K8088">
        <v>2.859455518490904E-5</v>
      </c>
      <c r="L8088">
        <v>1.0937384280737309E-5</v>
      </c>
      <c r="M8088">
        <v>4.8610429012231017E-5</v>
      </c>
      <c r="N8088">
        <v>4.313389331418638E-6</v>
      </c>
      <c r="O8088">
        <v>1.332867721110188E-4</v>
      </c>
      <c r="P8088">
        <v>2.1982649313454858E-6</v>
      </c>
      <c r="Q8088">
        <v>1.9613519004382132E-5</v>
      </c>
      <c r="R8088">
        <v>2.4008648710990469E-6</v>
      </c>
      <c r="S8088">
        <v>3.2307614478980948E-4</v>
      </c>
      <c r="T8088">
        <v>6.2999920191327634E-5</v>
      </c>
    </row>
    <row r="8089" spans="1:20">
      <c r="A8089" s="10">
        <v>8083</v>
      </c>
      <c r="B8089" s="10">
        <v>2.0188723700413799E-5</v>
      </c>
      <c r="C8089" s="10">
        <v>2.3531133362001711E-5</v>
      </c>
      <c r="D8089" s="10">
        <v>9.7502591522237926E-6</v>
      </c>
      <c r="E8089" s="10">
        <v>5.1388399145695991E-5</v>
      </c>
      <c r="F8089" s="10">
        <v>0</v>
      </c>
      <c r="G8089" s="10">
        <v>5.4423697925091787E-5</v>
      </c>
      <c r="H8089" s="10">
        <v>1.104652065823034E-5</v>
      </c>
      <c r="I8089" s="10">
        <v>3.4042259715942583E-5</v>
      </c>
      <c r="J8089" s="10">
        <v>1.260865071346874E-5</v>
      </c>
      <c r="K8089">
        <v>1.8989051874861581E-5</v>
      </c>
      <c r="L8089">
        <v>3.4644500472185849E-9</v>
      </c>
      <c r="M8089">
        <v>3.9580829916117732E-5</v>
      </c>
      <c r="N8089">
        <v>6.7963388627753962E-6</v>
      </c>
      <c r="O8089">
        <v>1.0584313086126E-4</v>
      </c>
      <c r="P8089">
        <v>6.3954467788278814E-6</v>
      </c>
      <c r="Q8089">
        <v>1.7604855610789039E-5</v>
      </c>
      <c r="R8089">
        <v>4.9330705186420851E-6</v>
      </c>
      <c r="S8089">
        <v>2.9488611140117763E-4</v>
      </c>
      <c r="T8089">
        <v>5.1212087269345847E-5</v>
      </c>
    </row>
    <row r="8090" spans="1:20">
      <c r="A8090" s="10">
        <v>8084</v>
      </c>
      <c r="B8090" s="10">
        <v>1.3178655409656621E-5</v>
      </c>
      <c r="C8090" s="10">
        <v>1.0719858439301219E-5</v>
      </c>
      <c r="D8090" s="10">
        <v>6.059112090207876E-6</v>
      </c>
      <c r="E8090" s="10">
        <v>3.004943443050373E-5</v>
      </c>
      <c r="F8090" s="10">
        <v>0</v>
      </c>
      <c r="G8090" s="10">
        <v>3.956635656401055E-5</v>
      </c>
      <c r="H8090" s="10">
        <v>2.164459965638059E-6</v>
      </c>
      <c r="I8090" s="10">
        <v>2.5850030231167479E-5</v>
      </c>
      <c r="J8090" s="10">
        <v>6.8029853543884349E-6</v>
      </c>
      <c r="K8090">
        <v>1.189117017153652E-5</v>
      </c>
      <c r="L8090">
        <v>0</v>
      </c>
      <c r="M8090">
        <v>2.5747826353331729E-5</v>
      </c>
      <c r="N8090">
        <v>5.8744665434043266E-6</v>
      </c>
      <c r="O8090">
        <v>3.1059701169127969E-5</v>
      </c>
      <c r="P8090">
        <v>1.8104424290306191E-6</v>
      </c>
      <c r="Q8090">
        <v>0</v>
      </c>
      <c r="R8090">
        <v>5.1111597070407168E-6</v>
      </c>
      <c r="S8090">
        <v>2.7844026640882878E-4</v>
      </c>
      <c r="T8090">
        <v>7.0570652623309273E-5</v>
      </c>
    </row>
    <row r="8091" spans="1:20">
      <c r="A8091" s="10">
        <v>8085</v>
      </c>
      <c r="B8091" s="10">
        <v>3.420915699602262E-6</v>
      </c>
      <c r="C8091" s="10">
        <v>7.2693935201332794E-6</v>
      </c>
      <c r="D8091" s="10">
        <v>3.0592898392461691E-6</v>
      </c>
      <c r="E8091" s="10">
        <v>1.2233219085537811E-5</v>
      </c>
      <c r="F8091" s="10">
        <v>0</v>
      </c>
      <c r="G8091" s="10">
        <v>2.2107090141245661E-5</v>
      </c>
      <c r="H8091" s="10">
        <v>4.1804159028904142E-7</v>
      </c>
      <c r="I8091" s="10">
        <v>1.5842253102833598E-5</v>
      </c>
      <c r="J8091" s="10">
        <v>5.8807998056128721E-6</v>
      </c>
      <c r="K8091">
        <v>7.8979511338172607E-6</v>
      </c>
      <c r="L8091">
        <v>0</v>
      </c>
      <c r="M8091">
        <v>1.7056324442666191E-5</v>
      </c>
      <c r="N8091">
        <v>3.9567087065699674E-6</v>
      </c>
      <c r="O8091">
        <v>7.8788640042516378E-6</v>
      </c>
      <c r="P8091">
        <v>0</v>
      </c>
      <c r="Q8091">
        <v>0</v>
      </c>
      <c r="R8091">
        <v>5.0922377307733618E-6</v>
      </c>
      <c r="S8091">
        <v>2.8318351709163237E-4</v>
      </c>
      <c r="T8091">
        <v>1.525979175391234E-4</v>
      </c>
    </row>
    <row r="8092" spans="1:20">
      <c r="A8092" s="10">
        <v>8086</v>
      </c>
      <c r="B8092" s="10">
        <v>3.6668916839005969E-7</v>
      </c>
      <c r="C8092" s="10">
        <v>1.8450995479277301E-6</v>
      </c>
      <c r="D8092" s="10">
        <v>1.1652004814991169E-6</v>
      </c>
      <c r="E8092" s="10">
        <v>3.8911122945913584E-6</v>
      </c>
      <c r="F8092" s="10">
        <v>0</v>
      </c>
      <c r="G8092" s="10">
        <v>7.1320548957313581E-6</v>
      </c>
      <c r="H8092" s="10">
        <v>6.6675958417646859E-10</v>
      </c>
      <c r="I8092" s="10">
        <v>4.5012141180599487E-6</v>
      </c>
      <c r="J8092" s="10">
        <v>3.4840088403797489E-6</v>
      </c>
      <c r="K8092">
        <v>1.1252589409503121E-6</v>
      </c>
      <c r="L8092">
        <v>0</v>
      </c>
      <c r="M8092">
        <v>5.5279914955816614E-6</v>
      </c>
      <c r="N8092">
        <v>5.2218136531189395E-7</v>
      </c>
      <c r="O8092">
        <v>2.767579352165105E-6</v>
      </c>
      <c r="P8092">
        <v>0</v>
      </c>
      <c r="Q8092">
        <v>0</v>
      </c>
      <c r="R8092">
        <v>1.2939292594588051E-6</v>
      </c>
      <c r="S8092">
        <v>2.7466672533501169E-4</v>
      </c>
      <c r="T8092">
        <v>1.2096443137933291E-4</v>
      </c>
    </row>
    <row r="8093" spans="1:20">
      <c r="A8093" s="10">
        <v>8087</v>
      </c>
      <c r="B8093" s="10">
        <v>0</v>
      </c>
      <c r="C8093" s="10">
        <v>7.6032396866752254E-8</v>
      </c>
      <c r="D8093" s="10">
        <v>4.9293574875022095E-7</v>
      </c>
      <c r="E8093" s="10">
        <v>7.4528279938969027E-8</v>
      </c>
      <c r="F8093" s="10">
        <v>0</v>
      </c>
      <c r="G8093" s="10">
        <v>1.336541330839098E-6</v>
      </c>
      <c r="H8093" s="10">
        <v>0</v>
      </c>
      <c r="I8093" s="10">
        <v>1.295895047080532E-6</v>
      </c>
      <c r="J8093" s="10">
        <v>4.0359668352879279E-7</v>
      </c>
      <c r="K8093">
        <v>1.868057656448749E-8</v>
      </c>
      <c r="L8093">
        <v>0</v>
      </c>
      <c r="M8093">
        <v>1.1748541838295079E-6</v>
      </c>
      <c r="N8093">
        <v>9.3053343829675572E-10</v>
      </c>
      <c r="O8093">
        <v>5.8419206438407032E-7</v>
      </c>
      <c r="P8093">
        <v>0</v>
      </c>
      <c r="Q8093">
        <v>0</v>
      </c>
      <c r="R8093">
        <v>0</v>
      </c>
      <c r="S8093">
        <v>2.418221058687489E-4</v>
      </c>
      <c r="T8093">
        <v>1.022801617934313E-4</v>
      </c>
    </row>
    <row r="8094" spans="1:20">
      <c r="A8094" s="10">
        <v>8088</v>
      </c>
      <c r="B8094" s="10">
        <v>0</v>
      </c>
      <c r="C8094" s="10">
        <v>0</v>
      </c>
      <c r="D8094" s="10">
        <v>2.6003722480680251E-7</v>
      </c>
      <c r="E8094" s="10">
        <v>0</v>
      </c>
      <c r="F8094" s="10">
        <v>0</v>
      </c>
      <c r="G8094" s="10">
        <v>1.3635896465785919E-9</v>
      </c>
      <c r="H8094" s="10">
        <v>8.7378843506326204E-8</v>
      </c>
      <c r="I8094" s="10">
        <v>1.9432820973707831E-7</v>
      </c>
      <c r="J8094" s="10">
        <v>0</v>
      </c>
      <c r="K8094">
        <v>9.3402882822437431E-9</v>
      </c>
      <c r="L8094">
        <v>0</v>
      </c>
      <c r="M8094">
        <v>1.5634992785199769E-7</v>
      </c>
      <c r="N8094">
        <v>9.1263856448335662E-10</v>
      </c>
      <c r="O8094">
        <v>1.10468377750545E-7</v>
      </c>
      <c r="P8094">
        <v>0</v>
      </c>
      <c r="Q8094">
        <v>0</v>
      </c>
      <c r="R8094">
        <v>0</v>
      </c>
      <c r="S8094">
        <v>2.0936078650749611E-4</v>
      </c>
      <c r="T8094">
        <v>1.034696944765805E-4</v>
      </c>
    </row>
    <row r="8095" spans="1:20">
      <c r="A8095" s="10">
        <v>8089</v>
      </c>
      <c r="B8095" s="10">
        <v>0</v>
      </c>
      <c r="C8095" s="10">
        <v>0</v>
      </c>
      <c r="D8095" s="10">
        <v>3.5441079730520192E-8</v>
      </c>
      <c r="E8095" s="10">
        <v>0</v>
      </c>
      <c r="F8095" s="10">
        <v>0</v>
      </c>
      <c r="G8095" s="10">
        <v>2.265073912927772E-7</v>
      </c>
      <c r="H8095" s="10">
        <v>2.258648091397787E-9</v>
      </c>
      <c r="I8095" s="10">
        <v>3.0277111650282178E-9</v>
      </c>
      <c r="J8095" s="10">
        <v>0</v>
      </c>
      <c r="K8095">
        <v>1.868057656448749E-8</v>
      </c>
      <c r="L8095">
        <v>0</v>
      </c>
      <c r="M8095">
        <v>1.8681236716663369E-7</v>
      </c>
      <c r="N8095">
        <v>1.2884309145647389E-9</v>
      </c>
      <c r="O8095">
        <v>5.3719304488691418E-10</v>
      </c>
      <c r="P8095">
        <v>0</v>
      </c>
      <c r="Q8095">
        <v>0</v>
      </c>
      <c r="R8095">
        <v>0</v>
      </c>
      <c r="S8095">
        <v>1.9016670725797549E-4</v>
      </c>
      <c r="T8095">
        <v>6.9444126873183666E-5</v>
      </c>
    </row>
    <row r="8096" spans="1:20">
      <c r="A8096" s="10">
        <v>8090</v>
      </c>
      <c r="B8096" s="10">
        <v>0</v>
      </c>
      <c r="C8096" s="10">
        <v>0</v>
      </c>
      <c r="D8096" s="10">
        <v>1.4397188786941181E-10</v>
      </c>
      <c r="E8096" s="10">
        <v>0</v>
      </c>
      <c r="F8096" s="10">
        <v>0</v>
      </c>
      <c r="G8096" s="10">
        <v>2.8086158970500721E-7</v>
      </c>
      <c r="H8096" s="10">
        <v>0</v>
      </c>
      <c r="I8096" s="10">
        <v>0</v>
      </c>
      <c r="J8096" s="10">
        <v>0</v>
      </c>
      <c r="K8096">
        <v>2.6054488366258859E-8</v>
      </c>
      <c r="L8096">
        <v>1.154816682406195E-9</v>
      </c>
      <c r="M8096">
        <v>2.1670952410223519E-7</v>
      </c>
      <c r="N8096">
        <v>8.4105906922976E-10</v>
      </c>
      <c r="O8096">
        <v>1.289263307728594E-11</v>
      </c>
      <c r="P8096">
        <v>0</v>
      </c>
      <c r="Q8096">
        <v>0</v>
      </c>
      <c r="R8096">
        <v>0</v>
      </c>
      <c r="S8096">
        <v>1.9291540690493221E-4</v>
      </c>
      <c r="T8096">
        <v>5.8960680761055137E-5</v>
      </c>
    </row>
    <row r="8097" spans="1:20">
      <c r="A8097" s="10">
        <v>8091</v>
      </c>
      <c r="B8097" s="10">
        <v>0</v>
      </c>
      <c r="C8097" s="10">
        <v>0</v>
      </c>
      <c r="D8097" s="10">
        <v>2.3995314644901962E-10</v>
      </c>
      <c r="E8097" s="10">
        <v>0</v>
      </c>
      <c r="F8097" s="10">
        <v>0</v>
      </c>
      <c r="G8097" s="10">
        <v>2.8086158970500721E-7</v>
      </c>
      <c r="H8097" s="10">
        <v>0</v>
      </c>
      <c r="I8097" s="10">
        <v>0</v>
      </c>
      <c r="J8097" s="10">
        <v>0</v>
      </c>
      <c r="K8097">
        <v>1.7205794204133209E-8</v>
      </c>
      <c r="L8097">
        <v>0</v>
      </c>
      <c r="M8097">
        <v>1.9797445096852099E-7</v>
      </c>
      <c r="N8097">
        <v>1.0379026811771511E-9</v>
      </c>
      <c r="O8097">
        <v>0</v>
      </c>
      <c r="P8097">
        <v>0</v>
      </c>
      <c r="Q8097">
        <v>0</v>
      </c>
      <c r="R8097">
        <v>0</v>
      </c>
      <c r="S8097">
        <v>2.007641959380365E-4</v>
      </c>
      <c r="T8097">
        <v>5.3834951688339889E-5</v>
      </c>
    </row>
    <row r="8098" spans="1:20">
      <c r="A8098" s="10">
        <v>8092</v>
      </c>
      <c r="B8098" s="10">
        <v>0</v>
      </c>
      <c r="C8098" s="10">
        <v>0</v>
      </c>
      <c r="D8098" s="10">
        <v>9.5981258579607837E-11</v>
      </c>
      <c r="E8098" s="10">
        <v>0</v>
      </c>
      <c r="F8098" s="10">
        <v>0</v>
      </c>
      <c r="G8098" s="10">
        <v>1.0283738584613551E-7</v>
      </c>
      <c r="H8098" s="10">
        <v>0</v>
      </c>
      <c r="I8098" s="10">
        <v>0</v>
      </c>
      <c r="J8098" s="10">
        <v>0</v>
      </c>
      <c r="K8098">
        <v>1.7205794204133209E-8</v>
      </c>
      <c r="L8098">
        <v>0</v>
      </c>
      <c r="M8098">
        <v>1.7371217235091391E-8</v>
      </c>
      <c r="N8098">
        <v>1.2079039824044429E-9</v>
      </c>
      <c r="O8098">
        <v>0</v>
      </c>
      <c r="P8098">
        <v>0</v>
      </c>
      <c r="Q8098">
        <v>0</v>
      </c>
      <c r="R8098">
        <v>0</v>
      </c>
      <c r="S8098">
        <v>1.8218175646612009E-4</v>
      </c>
      <c r="T8098">
        <v>5.2175982615676307E-5</v>
      </c>
    </row>
    <row r="8099" spans="1:20">
      <c r="A8099" s="10">
        <v>8093</v>
      </c>
      <c r="B8099" s="10">
        <v>0</v>
      </c>
      <c r="C8099" s="10">
        <v>0</v>
      </c>
      <c r="D8099" s="10">
        <v>9.5981258579607837E-11</v>
      </c>
      <c r="E8099" s="10">
        <v>0</v>
      </c>
      <c r="F8099" s="10">
        <v>0</v>
      </c>
      <c r="G8099" s="10">
        <v>0</v>
      </c>
      <c r="H8099" s="10">
        <v>0</v>
      </c>
      <c r="I8099" s="10">
        <v>0</v>
      </c>
      <c r="J8099" s="10">
        <v>0</v>
      </c>
      <c r="K8099">
        <v>1.9663764804723669E-8</v>
      </c>
      <c r="L8099">
        <v>0</v>
      </c>
      <c r="M8099">
        <v>5.2041869815872977E-9</v>
      </c>
      <c r="N8099">
        <v>8.231641954163609E-10</v>
      </c>
      <c r="O8099">
        <v>0</v>
      </c>
      <c r="P8099">
        <v>0</v>
      </c>
      <c r="Q8099">
        <v>0</v>
      </c>
      <c r="R8099">
        <v>0</v>
      </c>
      <c r="S8099">
        <v>1.8079017385693241E-4</v>
      </c>
      <c r="T8099">
        <v>4.8563614071061208E-5</v>
      </c>
    </row>
    <row r="8100" spans="1:20">
      <c r="A8100" s="10">
        <v>8094</v>
      </c>
      <c r="B8100" s="10">
        <v>0</v>
      </c>
      <c r="C8100" s="10">
        <v>0</v>
      </c>
      <c r="D8100" s="10">
        <v>2.6394846109392162E-10</v>
      </c>
      <c r="E8100" s="10">
        <v>0</v>
      </c>
      <c r="F8100" s="10">
        <v>0</v>
      </c>
      <c r="G8100" s="10">
        <v>0</v>
      </c>
      <c r="H8100" s="10">
        <v>0</v>
      </c>
      <c r="I8100" s="10">
        <v>0</v>
      </c>
      <c r="J8100" s="10">
        <v>0</v>
      </c>
      <c r="K8100">
        <v>1.425622948342466E-8</v>
      </c>
      <c r="L8100">
        <v>0</v>
      </c>
      <c r="M8100">
        <v>6.4603700461083713E-10</v>
      </c>
      <c r="N8100">
        <v>7.8737444778956259E-10</v>
      </c>
      <c r="O8100">
        <v>0</v>
      </c>
      <c r="P8100">
        <v>0</v>
      </c>
      <c r="Q8100">
        <v>0</v>
      </c>
      <c r="R8100">
        <v>0</v>
      </c>
      <c r="S8100">
        <v>2.025322197489439E-4</v>
      </c>
      <c r="T8100">
        <v>3.1714318279586072E-5</v>
      </c>
    </row>
    <row r="8101" spans="1:20">
      <c r="A8101" s="10">
        <v>8095</v>
      </c>
      <c r="B8101" s="10">
        <v>1.6287631872838319E-5</v>
      </c>
      <c r="C8101" s="10">
        <v>2.4849126055360872E-6</v>
      </c>
      <c r="D8101" s="10">
        <v>2.4117462794101829E-6</v>
      </c>
      <c r="E8101" s="10">
        <v>5.3115891066503572E-6</v>
      </c>
      <c r="F8101" s="10">
        <v>2.119439060230563E-6</v>
      </c>
      <c r="G8101" s="10">
        <v>2.862760822329043E-6</v>
      </c>
      <c r="H8101" s="10">
        <v>2.2315422306773132E-6</v>
      </c>
      <c r="I8101" s="10">
        <v>8.0338611231974738E-6</v>
      </c>
      <c r="J8101" s="10">
        <v>2.278649329626337E-6</v>
      </c>
      <c r="K8101">
        <v>6.597389729632837E-6</v>
      </c>
      <c r="L8101">
        <v>3.5374922023807759E-6</v>
      </c>
      <c r="M8101">
        <v>4.6957971335449747E-6</v>
      </c>
      <c r="N8101">
        <v>1.101405772506915E-5</v>
      </c>
      <c r="O8101">
        <v>4.7395247715134259E-6</v>
      </c>
      <c r="P8101">
        <v>3.667822254369438E-6</v>
      </c>
      <c r="Q8101">
        <v>2.8851451179332802E-6</v>
      </c>
      <c r="R8101">
        <v>1.434409628704285E-5</v>
      </c>
      <c r="S8101">
        <v>1.93198653217572E-4</v>
      </c>
      <c r="T8101">
        <v>3.0252403281396149E-5</v>
      </c>
    </row>
    <row r="8102" spans="1:20">
      <c r="A8102" s="10">
        <v>8096</v>
      </c>
      <c r="B8102" s="10">
        <v>1.104206295895127E-4</v>
      </c>
      <c r="C8102" s="10">
        <v>5.5057154279850137E-5</v>
      </c>
      <c r="D8102" s="10">
        <v>5.4522850400153803E-5</v>
      </c>
      <c r="E8102" s="10">
        <v>9.5922462288727177E-5</v>
      </c>
      <c r="F8102" s="10">
        <v>7.1944041891791523E-5</v>
      </c>
      <c r="G8102" s="10">
        <v>5.3550435229740513E-5</v>
      </c>
      <c r="H8102" s="10">
        <v>5.5904251056529643E-5</v>
      </c>
      <c r="I8102" s="10">
        <v>8.9528233200043505E-5</v>
      </c>
      <c r="J8102" s="10">
        <v>5.3986660164099203E-5</v>
      </c>
      <c r="K8102">
        <v>7.0996956856283019E-5</v>
      </c>
      <c r="L8102">
        <v>5.6681823916917671E-5</v>
      </c>
      <c r="M8102">
        <v>4.4138433453461122E-5</v>
      </c>
      <c r="N8102">
        <v>9.8312598032530604E-5</v>
      </c>
      <c r="O8102">
        <v>6.5570126056655901E-5</v>
      </c>
      <c r="P8102">
        <v>7.1259892950166761E-5</v>
      </c>
      <c r="Q8102">
        <v>5.2868025707033903E-5</v>
      </c>
      <c r="R8102">
        <v>8.5812080644830641E-5</v>
      </c>
      <c r="S8102">
        <v>1.9589402447383239E-4</v>
      </c>
      <c r="T8102">
        <v>4.5298673831836973E-5</v>
      </c>
    </row>
    <row r="8103" spans="1:20">
      <c r="A8103" s="10">
        <v>8097</v>
      </c>
      <c r="B8103" s="10">
        <v>2.611688462488982E-4</v>
      </c>
      <c r="C8103" s="10">
        <v>1.044638663840262E-4</v>
      </c>
      <c r="D8103" s="10">
        <v>1.5196328445933561E-4</v>
      </c>
      <c r="E8103" s="10">
        <v>1.932283442725437E-4</v>
      </c>
      <c r="F8103" s="10">
        <v>1.65739945085373E-4</v>
      </c>
      <c r="G8103" s="10">
        <v>1.4135354543571589E-4</v>
      </c>
      <c r="H8103" s="10">
        <v>1.7028071103208621E-4</v>
      </c>
      <c r="I8103" s="10">
        <v>1.8298459950904421E-4</v>
      </c>
      <c r="J8103" s="10">
        <v>1.584056138182043E-4</v>
      </c>
      <c r="K8103">
        <v>1.9302945781424691E-4</v>
      </c>
      <c r="L8103">
        <v>1.9815801149266181E-4</v>
      </c>
      <c r="M8103">
        <v>1.3157904134885931E-4</v>
      </c>
      <c r="N8103">
        <v>2.064269610899232E-4</v>
      </c>
      <c r="O8103">
        <v>1.7664392627791199E-4</v>
      </c>
      <c r="P8103">
        <v>2.2012057676334829E-4</v>
      </c>
      <c r="Q8103">
        <v>1.033884001344873E-4</v>
      </c>
      <c r="R8103">
        <v>1.7815835100453201E-4</v>
      </c>
      <c r="S8103">
        <v>2.044131030883693E-4</v>
      </c>
      <c r="T8103">
        <v>5.7455798595238127E-5</v>
      </c>
    </row>
    <row r="8104" spans="1:20">
      <c r="A8104" s="10">
        <v>8098</v>
      </c>
      <c r="B8104" s="10">
        <v>3.3989539731935547E-4</v>
      </c>
      <c r="C8104" s="10">
        <v>2.3129742966032391E-4</v>
      </c>
      <c r="D8104" s="10">
        <v>3.4018714683295268E-4</v>
      </c>
      <c r="E8104" s="10">
        <v>2.7101914567095219E-4</v>
      </c>
      <c r="F8104" s="10">
        <v>3.0555077455149502E-4</v>
      </c>
      <c r="G8104" s="10">
        <v>1.7644800785989739E-4</v>
      </c>
      <c r="H8104" s="10">
        <v>2.6839335453354539E-4</v>
      </c>
      <c r="I8104" s="10">
        <v>2.8087814153373469E-4</v>
      </c>
      <c r="J8104" s="10">
        <v>2.4618324194531298E-4</v>
      </c>
      <c r="K8104">
        <v>3.421723913084833E-4</v>
      </c>
      <c r="L8104">
        <v>2.6453608046090069E-4</v>
      </c>
      <c r="M8104">
        <v>3.0244292268471139E-4</v>
      </c>
      <c r="N8104">
        <v>3.5269502486833009E-4</v>
      </c>
      <c r="O8104">
        <v>2.7865580037198629E-4</v>
      </c>
      <c r="P8104">
        <v>2.9918145591866473E-4</v>
      </c>
      <c r="Q8104">
        <v>2.6846733004001142E-4</v>
      </c>
      <c r="R8104">
        <v>2.250844486642538E-4</v>
      </c>
      <c r="S8104">
        <v>1.8643426013557131E-4</v>
      </c>
      <c r="T8104">
        <v>4.0421628911724312E-5</v>
      </c>
    </row>
    <row r="8105" spans="1:20">
      <c r="A8105" s="10">
        <v>8099</v>
      </c>
      <c r="B8105" s="10">
        <v>3.9741008031321469E-4</v>
      </c>
      <c r="C8105" s="10">
        <v>3.2518610281730159E-4</v>
      </c>
      <c r="D8105" s="10">
        <v>4.3108831115810768E-4</v>
      </c>
      <c r="E8105" s="10">
        <v>4.9010947015642873E-4</v>
      </c>
      <c r="F8105" s="10">
        <v>4.6345455585211561E-4</v>
      </c>
      <c r="G8105" s="10">
        <v>3.1554410317452211E-4</v>
      </c>
      <c r="H8105" s="10">
        <v>3.6648474090601171E-4</v>
      </c>
      <c r="I8105" s="10">
        <v>3.9677121697930852E-4</v>
      </c>
      <c r="J8105" s="10">
        <v>3.5229108877448312E-4</v>
      </c>
      <c r="K8105">
        <v>4.6460198970682559E-4</v>
      </c>
      <c r="L8105">
        <v>4.0349800115570999E-4</v>
      </c>
      <c r="M8105">
        <v>4.1154567086613552E-4</v>
      </c>
      <c r="N8105">
        <v>4.5237780430958281E-4</v>
      </c>
      <c r="O8105">
        <v>3.5603163721066231E-4</v>
      </c>
      <c r="P8105">
        <v>4.3962104528029678E-4</v>
      </c>
      <c r="Q8105">
        <v>4.2069761006601711E-4</v>
      </c>
      <c r="R8105">
        <v>3.32214486908075E-4</v>
      </c>
      <c r="S8105">
        <v>1.8225753448494541E-4</v>
      </c>
      <c r="T8105">
        <v>4.6658718213298119E-5</v>
      </c>
    </row>
    <row r="8106" spans="1:20">
      <c r="A8106" s="10">
        <v>8100</v>
      </c>
      <c r="B8106" s="10">
        <v>4.5743459983503922E-4</v>
      </c>
      <c r="C8106" s="10">
        <v>4.0158444501169229E-4</v>
      </c>
      <c r="D8106" s="10">
        <v>5.1304276722868728E-4</v>
      </c>
      <c r="E8106" s="10">
        <v>6.3481850103281581E-4</v>
      </c>
      <c r="F8106" s="10">
        <v>5.5294232949913138E-4</v>
      </c>
      <c r="G8106" s="10">
        <v>3.872410577966521E-4</v>
      </c>
      <c r="H8106" s="10">
        <v>4.0655861714150392E-4</v>
      </c>
      <c r="I8106" s="10">
        <v>4.5487909588312787E-4</v>
      </c>
      <c r="J8106" s="10">
        <v>4.0802999762620058E-4</v>
      </c>
      <c r="K8106">
        <v>4.6650464329947762E-4</v>
      </c>
      <c r="L8106">
        <v>4.4780537247709562E-4</v>
      </c>
      <c r="M8106">
        <v>4.649138017133311E-4</v>
      </c>
      <c r="N8106">
        <v>4.0583943585784869E-4</v>
      </c>
      <c r="O8106">
        <v>3.6781618903303042E-4</v>
      </c>
      <c r="P8106">
        <v>4.9930561450190912E-4</v>
      </c>
      <c r="Q8106">
        <v>4.7068907623857952E-4</v>
      </c>
      <c r="R8106">
        <v>4.2619198466741859E-4</v>
      </c>
      <c r="S8106">
        <v>1.9567398998764299E-4</v>
      </c>
      <c r="T8106">
        <v>4.9553693552893547E-5</v>
      </c>
    </row>
    <row r="8107" spans="1:20">
      <c r="A8107" s="10">
        <v>8101</v>
      </c>
      <c r="B8107" s="10">
        <v>3.5803033405497228E-4</v>
      </c>
      <c r="C8107" s="10">
        <v>3.9468945191955201E-4</v>
      </c>
      <c r="D8107" s="10">
        <v>5.103305600176537E-4</v>
      </c>
      <c r="E8107" s="10">
        <v>5.8120803201971733E-4</v>
      </c>
      <c r="F8107" s="10">
        <v>5.332368167015049E-4</v>
      </c>
      <c r="G8107" s="10">
        <v>3.7352997924753971E-4</v>
      </c>
      <c r="H8107" s="10">
        <v>4.0662702250759302E-4</v>
      </c>
      <c r="I8107" s="10">
        <v>4.0251046883753441E-4</v>
      </c>
      <c r="J8107" s="10">
        <v>4.0673921050424092E-4</v>
      </c>
      <c r="K8107">
        <v>4.0939546613359083E-4</v>
      </c>
      <c r="L8107">
        <v>4.4651093845778648E-4</v>
      </c>
      <c r="M8107">
        <v>4.5140350978527342E-4</v>
      </c>
      <c r="N8107">
        <v>3.6494950156152272E-4</v>
      </c>
      <c r="O8107">
        <v>2.8365781566119851E-4</v>
      </c>
      <c r="P8107">
        <v>4.7200236666253731E-4</v>
      </c>
      <c r="Q8107">
        <v>4.8375856496279138E-4</v>
      </c>
      <c r="R8107">
        <v>4.3411577092764101E-4</v>
      </c>
      <c r="S8107">
        <v>2.116611460730261E-4</v>
      </c>
      <c r="T8107">
        <v>6.4813551527049079E-5</v>
      </c>
    </row>
    <row r="8108" spans="1:20">
      <c r="A8108" s="10">
        <v>8102</v>
      </c>
      <c r="B8108" s="10">
        <v>2.6073354194616679E-4</v>
      </c>
      <c r="C8108" s="10">
        <v>3.3695614997883211E-4</v>
      </c>
      <c r="D8108" s="10">
        <v>4.299750713307064E-4</v>
      </c>
      <c r="E8108" s="10">
        <v>4.428533075937377E-4</v>
      </c>
      <c r="F8108" s="10">
        <v>4.4152831751585302E-4</v>
      </c>
      <c r="G8108" s="10">
        <v>3.1822291101884142E-4</v>
      </c>
      <c r="H8108" s="10">
        <v>3.3582804785275852E-4</v>
      </c>
      <c r="I8108" s="10">
        <v>2.6883907934066549E-4</v>
      </c>
      <c r="J8108" s="10">
        <v>3.3772120961694688E-4</v>
      </c>
      <c r="K8108">
        <v>2.5683884161998942E-4</v>
      </c>
      <c r="L8108">
        <v>3.8804163153900641E-4</v>
      </c>
      <c r="M8108">
        <v>3.2846617614767562E-4</v>
      </c>
      <c r="N8108">
        <v>2.3615858708337021E-4</v>
      </c>
      <c r="O8108">
        <v>2.4499244108518219E-4</v>
      </c>
      <c r="P8108">
        <v>4.0186462181252648E-4</v>
      </c>
      <c r="Q8108">
        <v>4.0993468632469872E-4</v>
      </c>
      <c r="R8108">
        <v>3.1267611335059352E-4</v>
      </c>
      <c r="S8108">
        <v>2.2525518035259421E-4</v>
      </c>
      <c r="T8108">
        <v>7.4752971201971077E-5</v>
      </c>
    </row>
    <row r="8109" spans="1:20">
      <c r="A8109" s="10">
        <v>8103</v>
      </c>
      <c r="B8109" s="10">
        <v>1.2819302497251811E-4</v>
      </c>
      <c r="C8109" s="10">
        <v>2.1020146155479081E-4</v>
      </c>
      <c r="D8109" s="10">
        <v>2.5751652420194997E-4</v>
      </c>
      <c r="E8109" s="10">
        <v>1.9114021828603149E-4</v>
      </c>
      <c r="F8109" s="10">
        <v>2.5182470476787741E-4</v>
      </c>
      <c r="G8109" s="10">
        <v>1.699453897327758E-4</v>
      </c>
      <c r="H8109" s="10">
        <v>1.9614663229184639E-4</v>
      </c>
      <c r="I8109" s="10">
        <v>1.4328649588830119E-4</v>
      </c>
      <c r="J8109" s="10">
        <v>1.9743622559072199E-4</v>
      </c>
      <c r="K8109">
        <v>1.4613055533482981E-4</v>
      </c>
      <c r="L8109">
        <v>2.3937598835485719E-4</v>
      </c>
      <c r="M8109">
        <v>1.667123560223138E-4</v>
      </c>
      <c r="N8109">
        <v>1.783690068544957E-4</v>
      </c>
      <c r="O8109">
        <v>1.3480985218328919E-4</v>
      </c>
      <c r="P8109">
        <v>2.4069292948193671E-4</v>
      </c>
      <c r="Q8109">
        <v>2.3593281918549191E-4</v>
      </c>
      <c r="R8109">
        <v>1.4874859112663929E-4</v>
      </c>
      <c r="S8109">
        <v>2.5371230003671299E-4</v>
      </c>
      <c r="T8109">
        <v>6.8061578464817277E-5</v>
      </c>
    </row>
    <row r="8110" spans="1:20">
      <c r="A8110" s="10">
        <v>8104</v>
      </c>
      <c r="B8110" s="10">
        <v>4.1921683542300873E-5</v>
      </c>
      <c r="C8110" s="10">
        <v>1.0707140750798809E-4</v>
      </c>
      <c r="D8110" s="10">
        <v>1.0404822721323999E-4</v>
      </c>
      <c r="E8110" s="10">
        <v>1.043486779239936E-4</v>
      </c>
      <c r="F8110" s="10">
        <v>4.3044246231255827E-5</v>
      </c>
      <c r="G8110" s="10">
        <v>6.2094067711300236E-5</v>
      </c>
      <c r="H8110" s="10">
        <v>6.917187707432123E-5</v>
      </c>
      <c r="I8110" s="10">
        <v>5.9795882770032772E-5</v>
      </c>
      <c r="J8110" s="10">
        <v>7.4321199333076963E-5</v>
      </c>
      <c r="K8110">
        <v>6.9524804524471383E-5</v>
      </c>
      <c r="L8110">
        <v>1.399216022283059E-4</v>
      </c>
      <c r="M8110">
        <v>8.0266119311676445E-5</v>
      </c>
      <c r="N8110">
        <v>6.8950798685607378E-5</v>
      </c>
      <c r="O8110">
        <v>1.641300196692018E-4</v>
      </c>
      <c r="P8110">
        <v>5.2528473845662499E-5</v>
      </c>
      <c r="Q8110">
        <v>8.6240655512661175E-5</v>
      </c>
      <c r="R8110">
        <v>3.8359882478787111E-5</v>
      </c>
      <c r="S8110">
        <v>2.4691059224898958E-4</v>
      </c>
      <c r="T8110">
        <v>1.171927108757492E-4</v>
      </c>
    </row>
    <row r="8111" spans="1:20">
      <c r="A8111" s="10">
        <v>8105</v>
      </c>
      <c r="B8111" s="10">
        <v>1.6120421117528959E-5</v>
      </c>
      <c r="C8111" s="10">
        <v>8.5042308161277397E-5</v>
      </c>
      <c r="D8111" s="10">
        <v>5.866068884065342E-5</v>
      </c>
      <c r="E8111" s="10">
        <v>6.0793120490938941E-5</v>
      </c>
      <c r="F8111" s="10">
        <v>4.6370041791438348E-7</v>
      </c>
      <c r="G8111" s="10">
        <v>3.2667307889950071E-5</v>
      </c>
      <c r="H8111" s="10">
        <v>3.0077328981572639E-5</v>
      </c>
      <c r="I8111" s="10">
        <v>2.970491035305898E-5</v>
      </c>
      <c r="J8111" s="10">
        <v>4.9899200405765019E-5</v>
      </c>
      <c r="K8111">
        <v>2.427350431833603E-5</v>
      </c>
      <c r="L8111">
        <v>9.4648746419594663E-5</v>
      </c>
      <c r="M8111">
        <v>4.2727279570638178E-5</v>
      </c>
      <c r="N8111">
        <v>6.9688857098026442E-6</v>
      </c>
      <c r="O8111">
        <v>1.366990387165283E-4</v>
      </c>
      <c r="P8111">
        <v>5.4494498339289992E-7</v>
      </c>
      <c r="Q8111">
        <v>4.4230461854760222E-5</v>
      </c>
      <c r="R8111">
        <v>1.557556911160154E-6</v>
      </c>
      <c r="S8111">
        <v>2.2720990164014809E-4</v>
      </c>
      <c r="T8111">
        <v>1.2410248929030419E-4</v>
      </c>
    </row>
    <row r="8112" spans="1:20">
      <c r="A8112" s="10">
        <v>8106</v>
      </c>
      <c r="B8112" s="10">
        <v>2.2491027263942811E-5</v>
      </c>
      <c r="C8112" s="10">
        <v>9.0910520085627148E-5</v>
      </c>
      <c r="D8112" s="10">
        <v>5.3260206745530338E-5</v>
      </c>
      <c r="E8112" s="10">
        <v>7.7790318344742208E-5</v>
      </c>
      <c r="F8112" s="10">
        <v>0</v>
      </c>
      <c r="G8112" s="10">
        <v>5.911895467759115E-5</v>
      </c>
      <c r="H8112" s="10">
        <v>3.5846410025819621E-5</v>
      </c>
      <c r="I8112" s="10">
        <v>3.7900943255533278E-5</v>
      </c>
      <c r="J8112" s="10">
        <v>6.6930292354506839E-5</v>
      </c>
      <c r="K8112">
        <v>2.8563093161221482E-5</v>
      </c>
      <c r="L8112">
        <v>7.656935506089066E-5</v>
      </c>
      <c r="M8112">
        <v>5.0614694215335683E-5</v>
      </c>
      <c r="N8112">
        <v>4.3926009903536486E-6</v>
      </c>
      <c r="O8112">
        <v>1.335390178201585E-4</v>
      </c>
      <c r="P8112">
        <v>2.1964526766617719E-6</v>
      </c>
      <c r="Q8112">
        <v>4.0338339331531602E-5</v>
      </c>
      <c r="R8112">
        <v>1.296711903027534E-6</v>
      </c>
      <c r="S8112">
        <v>2.295171324703625E-4</v>
      </c>
      <c r="T8112">
        <v>1.098588623661502E-4</v>
      </c>
    </row>
    <row r="8113" spans="1:20">
      <c r="A8113" s="10">
        <v>8107</v>
      </c>
      <c r="B8113" s="10">
        <v>1.9477401111321072E-5</v>
      </c>
      <c r="C8113" s="10">
        <v>6.928029299971424E-5</v>
      </c>
      <c r="D8113" s="10">
        <v>3.5706062389675308E-5</v>
      </c>
      <c r="E8113" s="10">
        <v>4.5984500783676773E-5</v>
      </c>
      <c r="F8113" s="10">
        <v>0</v>
      </c>
      <c r="G8113" s="10">
        <v>5.5955413440407251E-5</v>
      </c>
      <c r="H8113" s="10">
        <v>3.2240903407137973E-5</v>
      </c>
      <c r="I8113" s="10">
        <v>3.3109750678450232E-5</v>
      </c>
      <c r="J8113" s="10">
        <v>7.2109434365385576E-5</v>
      </c>
      <c r="K8113">
        <v>1.8364481545251549E-5</v>
      </c>
      <c r="L8113">
        <v>3.2631135327244771E-5</v>
      </c>
      <c r="M8113">
        <v>4.5352238285026959E-5</v>
      </c>
      <c r="N8113">
        <v>6.6682473560190864E-6</v>
      </c>
      <c r="O8113">
        <v>9.9347175536497267E-5</v>
      </c>
      <c r="P8113">
        <v>7.3305701956244769E-6</v>
      </c>
      <c r="Q8113">
        <v>1.9891577779941509E-5</v>
      </c>
      <c r="R8113">
        <v>3.8317001941392994E-6</v>
      </c>
      <c r="S8113">
        <v>2.0477519939332469E-4</v>
      </c>
      <c r="T8113">
        <v>1.199444333745142E-4</v>
      </c>
    </row>
    <row r="8114" spans="1:20">
      <c r="A8114" s="10">
        <v>8108</v>
      </c>
      <c r="B8114" s="10">
        <v>1.175581242207485E-5</v>
      </c>
      <c r="C8114" s="10">
        <v>2.828990516544638E-5</v>
      </c>
      <c r="D8114" s="10">
        <v>1.769167830080521E-5</v>
      </c>
      <c r="E8114" s="10">
        <v>2.5159919215396621E-5</v>
      </c>
      <c r="F8114" s="10">
        <v>0</v>
      </c>
      <c r="G8114" s="10">
        <v>4.1214641949237903E-5</v>
      </c>
      <c r="H8114" s="10">
        <v>1.9331043913225871E-5</v>
      </c>
      <c r="I8114" s="10">
        <v>2.267777041482682E-5</v>
      </c>
      <c r="J8114" s="10">
        <v>4.7884283964728831E-5</v>
      </c>
      <c r="K8114">
        <v>1.1886745824455459E-5</v>
      </c>
      <c r="L8114">
        <v>4.1891841266796532E-6</v>
      </c>
      <c r="M8114">
        <v>2.9644621967772759E-5</v>
      </c>
      <c r="N8114">
        <v>5.1995613775319766E-6</v>
      </c>
      <c r="O8114">
        <v>2.2078976336821761E-5</v>
      </c>
      <c r="P8114">
        <v>7.4701138062704807E-6</v>
      </c>
      <c r="Q8114">
        <v>0</v>
      </c>
      <c r="R8114">
        <v>4.0042240954004742E-6</v>
      </c>
      <c r="S8114">
        <v>1.898954989386798E-4</v>
      </c>
      <c r="T8114">
        <v>1.0622550960348989E-4</v>
      </c>
    </row>
    <row r="8115" spans="1:20">
      <c r="A8115" s="10">
        <v>8109</v>
      </c>
      <c r="B8115" s="10">
        <v>1.933834110572257E-6</v>
      </c>
      <c r="C8115" s="10">
        <v>1.238102834882931E-5</v>
      </c>
      <c r="D8115" s="10">
        <v>8.057799424023521E-6</v>
      </c>
      <c r="E8115" s="10">
        <v>8.0228313200967953E-6</v>
      </c>
      <c r="F8115" s="10">
        <v>0</v>
      </c>
      <c r="G8115" s="10">
        <v>2.086168205178623E-5</v>
      </c>
      <c r="H8115" s="10">
        <v>7.5225066461009504E-6</v>
      </c>
      <c r="I8115" s="10">
        <v>1.119739604667708E-5</v>
      </c>
      <c r="J8115" s="10">
        <v>1.9562171244715379E-5</v>
      </c>
      <c r="K8115">
        <v>7.2982063072731901E-6</v>
      </c>
      <c r="L8115">
        <v>5.427638407309116E-8</v>
      </c>
      <c r="M8115">
        <v>1.9078788149281291E-5</v>
      </c>
      <c r="N8115">
        <v>2.357801731342752E-6</v>
      </c>
      <c r="O8115">
        <v>7.4655141009503412E-6</v>
      </c>
      <c r="P8115">
        <v>6.9971153338210391E-6</v>
      </c>
      <c r="Q8115">
        <v>0</v>
      </c>
      <c r="R8115">
        <v>1.280016041615162E-6</v>
      </c>
      <c r="S8115">
        <v>1.7363472640078551E-4</v>
      </c>
      <c r="T8115">
        <v>1.000020985816559E-4</v>
      </c>
    </row>
    <row r="8116" spans="1:20">
      <c r="A8116" s="10">
        <v>8110</v>
      </c>
      <c r="B8116" s="10">
        <v>0</v>
      </c>
      <c r="C8116" s="10">
        <v>7.009346079812806E-6</v>
      </c>
      <c r="D8116" s="10">
        <v>3.4274979424721888E-6</v>
      </c>
      <c r="E8116" s="10">
        <v>2.8012512132616198E-6</v>
      </c>
      <c r="F8116" s="10">
        <v>0</v>
      </c>
      <c r="G8116" s="10">
        <v>5.5625679472056704E-6</v>
      </c>
      <c r="H8116" s="10">
        <v>2.6732996259260312E-6</v>
      </c>
      <c r="I8116" s="10">
        <v>3.345967521840726E-6</v>
      </c>
      <c r="J8116" s="10">
        <v>7.3824283140793439E-6</v>
      </c>
      <c r="K8116">
        <v>1.7279533322150921E-6</v>
      </c>
      <c r="L8116">
        <v>3.5799317154592043E-8</v>
      </c>
      <c r="M8116">
        <v>7.1705100725017183E-6</v>
      </c>
      <c r="N8116">
        <v>7.9883611446704477E-7</v>
      </c>
      <c r="O8116">
        <v>2.5091416873935039E-6</v>
      </c>
      <c r="P8116">
        <v>2.818056033175788E-6</v>
      </c>
      <c r="Q8116">
        <v>0</v>
      </c>
      <c r="R8116">
        <v>0</v>
      </c>
      <c r="S8116">
        <v>1.8153905083457801E-4</v>
      </c>
      <c r="T8116">
        <v>1.2618276023473109E-4</v>
      </c>
    </row>
    <row r="8117" spans="1:20">
      <c r="A8117" s="10">
        <v>8111</v>
      </c>
      <c r="B8117" s="10">
        <v>0</v>
      </c>
      <c r="C8117" s="10">
        <v>3.7613962527371381E-6</v>
      </c>
      <c r="D8117" s="10">
        <v>8.1695408052619005E-7</v>
      </c>
      <c r="E8117" s="10">
        <v>7.4528279938969027E-8</v>
      </c>
      <c r="F8117" s="10">
        <v>0</v>
      </c>
      <c r="G8117" s="10">
        <v>6.9091666986255412E-7</v>
      </c>
      <c r="H8117" s="10">
        <v>6.5684153536184359E-7</v>
      </c>
      <c r="I8117" s="10">
        <v>6.7851931700241142E-7</v>
      </c>
      <c r="J8117" s="10">
        <v>2.349080214645947E-6</v>
      </c>
      <c r="K8117">
        <v>0</v>
      </c>
      <c r="L8117">
        <v>0</v>
      </c>
      <c r="M8117">
        <v>1.480336370554212E-6</v>
      </c>
      <c r="N8117">
        <v>2.0793843371169811E-8</v>
      </c>
      <c r="O8117">
        <v>4.0815605234680811E-7</v>
      </c>
      <c r="P8117">
        <v>7.0677932664858988E-8</v>
      </c>
      <c r="Q8117">
        <v>0</v>
      </c>
      <c r="R8117">
        <v>0</v>
      </c>
      <c r="S8117">
        <v>1.7961844499030609E-4</v>
      </c>
      <c r="T8117">
        <v>1.3305302361892669E-4</v>
      </c>
    </row>
    <row r="8118" spans="1:20">
      <c r="A8118" s="10">
        <v>8112</v>
      </c>
      <c r="B8118" s="10">
        <v>0</v>
      </c>
      <c r="C8118" s="10">
        <v>1.3215446676597831E-6</v>
      </c>
      <c r="D8118" s="10">
        <v>3.8481286096029281E-7</v>
      </c>
      <c r="E8118" s="10">
        <v>0</v>
      </c>
      <c r="F8118" s="10">
        <v>0</v>
      </c>
      <c r="G8118" s="10">
        <v>7.7459467423700577E-8</v>
      </c>
      <c r="H8118" s="10">
        <v>8.7287164063501933E-8</v>
      </c>
      <c r="I8118" s="10">
        <v>4.3046656831030957E-8</v>
      </c>
      <c r="J8118" s="10">
        <v>2.5967854110365148E-7</v>
      </c>
      <c r="K8118">
        <v>0</v>
      </c>
      <c r="L8118">
        <v>0</v>
      </c>
      <c r="M8118">
        <v>2.1681719693633701E-7</v>
      </c>
      <c r="N8118">
        <v>6.2632058346897015E-10</v>
      </c>
      <c r="O8118">
        <v>1.10715486551193E-7</v>
      </c>
      <c r="P8118">
        <v>0</v>
      </c>
      <c r="Q8118">
        <v>0</v>
      </c>
      <c r="R8118">
        <v>0</v>
      </c>
      <c r="S8118">
        <v>1.8306063588731679E-4</v>
      </c>
      <c r="T8118">
        <v>1.3845951566696769E-4</v>
      </c>
    </row>
    <row r="8119" spans="1:20">
      <c r="A8119" s="10">
        <v>8113</v>
      </c>
      <c r="B8119" s="10">
        <v>0</v>
      </c>
      <c r="C8119" s="10">
        <v>4.6337716523631282E-7</v>
      </c>
      <c r="D8119" s="10">
        <v>1.0745101897987101E-7</v>
      </c>
      <c r="E8119" s="10">
        <v>0</v>
      </c>
      <c r="F8119" s="10">
        <v>0</v>
      </c>
      <c r="G8119" s="10">
        <v>2.3930998297454288E-7</v>
      </c>
      <c r="H8119" s="10">
        <v>1.0286433484882469E-7</v>
      </c>
      <c r="I8119" s="10">
        <v>0</v>
      </c>
      <c r="J8119" s="10">
        <v>7.0694812318933757E-10</v>
      </c>
      <c r="K8119">
        <v>2.0646953044959851E-8</v>
      </c>
      <c r="L8119">
        <v>0</v>
      </c>
      <c r="M8119">
        <v>3.6468788910281761E-7</v>
      </c>
      <c r="N8119">
        <v>1.3242206621915369E-9</v>
      </c>
      <c r="O8119">
        <v>1.6674472113289819E-9</v>
      </c>
      <c r="P8119">
        <v>0</v>
      </c>
      <c r="Q8119">
        <v>0</v>
      </c>
      <c r="R8119">
        <v>0</v>
      </c>
      <c r="S8119">
        <v>1.8700823340885719E-4</v>
      </c>
      <c r="T8119">
        <v>1.4067439825327831E-4</v>
      </c>
    </row>
    <row r="8120" spans="1:20">
      <c r="A8120" s="10">
        <v>8114</v>
      </c>
      <c r="B8120" s="10">
        <v>0</v>
      </c>
      <c r="C8120" s="10">
        <v>1.427797314433251E-7</v>
      </c>
      <c r="D8120" s="10">
        <v>1.7516579690778429E-9</v>
      </c>
      <c r="E8120" s="10">
        <v>0</v>
      </c>
      <c r="F8120" s="10">
        <v>0</v>
      </c>
      <c r="G8120" s="10">
        <v>2.8086158970500721E-7</v>
      </c>
      <c r="H8120" s="10">
        <v>1.029226763124401E-7</v>
      </c>
      <c r="I8120" s="10">
        <v>0</v>
      </c>
      <c r="J8120" s="10">
        <v>2.3564937439644592E-10</v>
      </c>
      <c r="K8120">
        <v>1.9172170684605581E-8</v>
      </c>
      <c r="L8120">
        <v>0</v>
      </c>
      <c r="M8120">
        <v>4.3000940845791331E-7</v>
      </c>
      <c r="N8120">
        <v>6.4421545728236946E-10</v>
      </c>
      <c r="O8120">
        <v>1.5729012354288849E-9</v>
      </c>
      <c r="P8120">
        <v>0</v>
      </c>
      <c r="Q8120">
        <v>0</v>
      </c>
      <c r="R8120">
        <v>0</v>
      </c>
      <c r="S8120">
        <v>1.8605617587070581E-4</v>
      </c>
      <c r="T8120">
        <v>1.8211260559988649E-4</v>
      </c>
    </row>
    <row r="8121" spans="1:20">
      <c r="A8121" s="10">
        <v>8115</v>
      </c>
      <c r="B8121" s="10">
        <v>0</v>
      </c>
      <c r="C8121" s="10">
        <v>3.5913920178995881E-9</v>
      </c>
      <c r="D8121" s="10">
        <v>2.1595783180411759E-10</v>
      </c>
      <c r="E8121" s="10">
        <v>0</v>
      </c>
      <c r="F8121" s="10">
        <v>0</v>
      </c>
      <c r="G8121" s="10">
        <v>2.8067220225409361E-7</v>
      </c>
      <c r="H8121" s="10">
        <v>1.568551921775142E-8</v>
      </c>
      <c r="I8121" s="10">
        <v>0</v>
      </c>
      <c r="J8121" s="10">
        <v>0</v>
      </c>
      <c r="K8121">
        <v>1.8188982444369392E-8</v>
      </c>
      <c r="L8121">
        <v>0</v>
      </c>
      <c r="M8121">
        <v>3.9666672083105391E-7</v>
      </c>
      <c r="N8121">
        <v>6.9790007872256687E-10</v>
      </c>
      <c r="O8121">
        <v>0</v>
      </c>
      <c r="P8121">
        <v>0</v>
      </c>
      <c r="Q8121">
        <v>0</v>
      </c>
      <c r="R8121">
        <v>0</v>
      </c>
      <c r="S8121">
        <v>1.9488089930997651E-4</v>
      </c>
      <c r="T8121">
        <v>2.1279067477562961E-4</v>
      </c>
    </row>
    <row r="8122" spans="1:20">
      <c r="A8122" s="10">
        <v>8116</v>
      </c>
      <c r="B8122" s="10">
        <v>0</v>
      </c>
      <c r="C8122" s="10">
        <v>0</v>
      </c>
      <c r="D8122" s="10">
        <v>9.5981258579607837E-11</v>
      </c>
      <c r="E8122" s="10">
        <v>0</v>
      </c>
      <c r="F8122" s="10">
        <v>0</v>
      </c>
      <c r="G8122" s="10">
        <v>1.232912305448144E-7</v>
      </c>
      <c r="H8122" s="10">
        <v>0</v>
      </c>
      <c r="I8122" s="10">
        <v>0</v>
      </c>
      <c r="J8122" s="10">
        <v>0</v>
      </c>
      <c r="K8122">
        <v>2.1138547165077939E-8</v>
      </c>
      <c r="L8122">
        <v>0</v>
      </c>
      <c r="M8122">
        <v>1.7945472350301031E-8</v>
      </c>
      <c r="N8122">
        <v>1.2973783514714379E-9</v>
      </c>
      <c r="O8122">
        <v>0</v>
      </c>
      <c r="P8122">
        <v>0</v>
      </c>
      <c r="Q8122">
        <v>0</v>
      </c>
      <c r="R8122">
        <v>0</v>
      </c>
      <c r="S8122">
        <v>1.9474907907330311E-4</v>
      </c>
      <c r="T8122">
        <v>1.8254543630743039E-4</v>
      </c>
    </row>
    <row r="8123" spans="1:20">
      <c r="A8123" s="10">
        <v>8117</v>
      </c>
      <c r="B8123" s="10">
        <v>0</v>
      </c>
      <c r="C8123" s="10">
        <v>0</v>
      </c>
      <c r="D8123" s="10">
        <v>9.5981258579607837E-11</v>
      </c>
      <c r="E8123" s="10">
        <v>0</v>
      </c>
      <c r="F8123" s="10">
        <v>0</v>
      </c>
      <c r="G8123" s="10">
        <v>0</v>
      </c>
      <c r="H8123" s="10">
        <v>0</v>
      </c>
      <c r="I8123" s="10">
        <v>0</v>
      </c>
      <c r="J8123" s="10">
        <v>5.6555849855147014E-9</v>
      </c>
      <c r="K8123">
        <v>2.015535892484176E-8</v>
      </c>
      <c r="L8123">
        <v>0</v>
      </c>
      <c r="M8123">
        <v>6.4603700461083713E-10</v>
      </c>
      <c r="N8123">
        <v>7.3368982634936518E-10</v>
      </c>
      <c r="O8123">
        <v>3.8677899231857819E-11</v>
      </c>
      <c r="P8123">
        <v>0</v>
      </c>
      <c r="Q8123">
        <v>0</v>
      </c>
      <c r="R8123">
        <v>0</v>
      </c>
      <c r="S8123">
        <v>1.9163657624672429E-4</v>
      </c>
      <c r="T8123">
        <v>1.7717937117506491E-4</v>
      </c>
    </row>
    <row r="8124" spans="1:20">
      <c r="A8124" s="10">
        <v>8118</v>
      </c>
      <c r="B8124" s="10">
        <v>0</v>
      </c>
      <c r="C8124" s="10">
        <v>0</v>
      </c>
      <c r="D8124" s="10">
        <v>3.599297196735293E-10</v>
      </c>
      <c r="E8124" s="10">
        <v>0</v>
      </c>
      <c r="F8124" s="10">
        <v>0</v>
      </c>
      <c r="G8124" s="10">
        <v>0</v>
      </c>
      <c r="H8124" s="10">
        <v>0</v>
      </c>
      <c r="I8124" s="10">
        <v>0</v>
      </c>
      <c r="J8124" s="10">
        <v>0</v>
      </c>
      <c r="K8124">
        <v>1.0323476522479931E-8</v>
      </c>
      <c r="L8124">
        <v>0</v>
      </c>
      <c r="M8124">
        <v>0</v>
      </c>
      <c r="N8124">
        <v>7.3368982634936518E-10</v>
      </c>
      <c r="O8124">
        <v>0</v>
      </c>
      <c r="P8124">
        <v>0</v>
      </c>
      <c r="Q8124">
        <v>0</v>
      </c>
      <c r="R8124">
        <v>0</v>
      </c>
      <c r="S8124">
        <v>2.1611021996394261E-4</v>
      </c>
      <c r="T8124">
        <v>1.3480287726141699E-4</v>
      </c>
    </row>
    <row r="8125" spans="1:20">
      <c r="A8125" s="10">
        <v>8119</v>
      </c>
      <c r="B8125" s="10">
        <v>1.0589447861426189E-5</v>
      </c>
      <c r="C8125" s="10">
        <v>3.012006320865573E-6</v>
      </c>
      <c r="D8125" s="10">
        <v>2.7994439770736588E-6</v>
      </c>
      <c r="E8125" s="10">
        <v>9.3579571498367994E-6</v>
      </c>
      <c r="F8125" s="10">
        <v>1.578130246046237E-6</v>
      </c>
      <c r="G8125" s="10">
        <v>5.0359600420068189E-6</v>
      </c>
      <c r="H8125" s="10">
        <v>2.1506142861478938E-6</v>
      </c>
      <c r="I8125" s="10">
        <v>5.9700252744008351E-6</v>
      </c>
      <c r="J8125" s="10">
        <v>3.8274418821313851E-6</v>
      </c>
      <c r="K8125">
        <v>5.2886924427604598E-7</v>
      </c>
      <c r="L8125">
        <v>1.9087964943492E-6</v>
      </c>
      <c r="M8125">
        <v>5.9943889383242786E-7</v>
      </c>
      <c r="N8125">
        <v>5.2918564260838107E-6</v>
      </c>
      <c r="O8125">
        <v>3.8590685941020432E-6</v>
      </c>
      <c r="P8125">
        <v>2.4814297256758499E-6</v>
      </c>
      <c r="Q8125">
        <v>2.5462091085830609E-6</v>
      </c>
      <c r="R8125">
        <v>8.6367273689663375E-6</v>
      </c>
      <c r="S8125">
        <v>2.0794021976996231E-4</v>
      </c>
      <c r="T8125">
        <v>7.3446956025482129E-5</v>
      </c>
    </row>
    <row r="8126" spans="1:20">
      <c r="A8126" s="10">
        <v>8120</v>
      </c>
      <c r="B8126" s="10">
        <v>1.100530564603829E-4</v>
      </c>
      <c r="C8126" s="10">
        <v>6.2038077995638368E-5</v>
      </c>
      <c r="D8126" s="10">
        <v>7.6443050834447505E-5</v>
      </c>
      <c r="E8126" s="10">
        <v>1.297374725669806E-4</v>
      </c>
      <c r="F8126" s="10">
        <v>7.0773230371610007E-5</v>
      </c>
      <c r="G8126" s="10">
        <v>7.6851805477259693E-5</v>
      </c>
      <c r="H8126" s="10">
        <v>5.7368990594672212E-5</v>
      </c>
      <c r="I8126" s="10">
        <v>7.8290896211709456E-5</v>
      </c>
      <c r="J8126" s="10">
        <v>7.1955318496283422E-5</v>
      </c>
      <c r="K8126">
        <v>1.9500690745227489E-5</v>
      </c>
      <c r="L8126">
        <v>5.9096444553369321E-5</v>
      </c>
      <c r="M8126">
        <v>2.634439486886173E-5</v>
      </c>
      <c r="N8126">
        <v>9.9586173964970987E-5</v>
      </c>
      <c r="O8126">
        <v>5.7037307681842477E-5</v>
      </c>
      <c r="P8126">
        <v>7.0639875316500989E-5</v>
      </c>
      <c r="Q8126">
        <v>7.1138899524916043E-5</v>
      </c>
      <c r="R8126">
        <v>1.075711011626825E-4</v>
      </c>
      <c r="S8126">
        <v>1.7869490852935799E-4</v>
      </c>
      <c r="T8126">
        <v>5.0739643829444283E-5</v>
      </c>
    </row>
    <row r="8127" spans="1:20">
      <c r="A8127" s="10">
        <v>8121</v>
      </c>
      <c r="B8127" s="10">
        <v>2.7346415289166158E-4</v>
      </c>
      <c r="C8127" s="10">
        <v>1.9194667433284271E-4</v>
      </c>
      <c r="D8127" s="10">
        <v>2.4244180431057819E-4</v>
      </c>
      <c r="E8127" s="10">
        <v>3.5301098429597601E-4</v>
      </c>
      <c r="F8127" s="10">
        <v>2.5095836552739093E-4</v>
      </c>
      <c r="G8127" s="10">
        <v>2.2311833126679431E-4</v>
      </c>
      <c r="H8127" s="10">
        <v>1.9811919676553479E-4</v>
      </c>
      <c r="I8127" s="10">
        <v>2.1729552092176639E-4</v>
      </c>
      <c r="J8127" s="10">
        <v>2.2429615868578979E-4</v>
      </c>
      <c r="K8127">
        <v>6.2379139872670839E-5</v>
      </c>
      <c r="L8127">
        <v>1.98620068082501E-4</v>
      </c>
      <c r="M8127">
        <v>1.5872437584783881E-4</v>
      </c>
      <c r="N8127">
        <v>2.7374882967576292E-4</v>
      </c>
      <c r="O8127">
        <v>1.2753534969348491E-4</v>
      </c>
      <c r="P8127">
        <v>2.3220260690146919E-4</v>
      </c>
      <c r="Q8127">
        <v>2.1015461781069279E-4</v>
      </c>
      <c r="R8127">
        <v>2.8710744508888452E-4</v>
      </c>
      <c r="S8127">
        <v>1.7779351867533671E-4</v>
      </c>
      <c r="T8127">
        <v>4.099511792925925E-5</v>
      </c>
    </row>
    <row r="8128" spans="1:20">
      <c r="A8128" s="10">
        <v>8122</v>
      </c>
      <c r="B8128" s="10">
        <v>3.9945941656659498E-4</v>
      </c>
      <c r="C8128" s="10">
        <v>3.0507092416299819E-4</v>
      </c>
      <c r="D8128" s="10">
        <v>3.8752672564768529E-4</v>
      </c>
      <c r="E8128" s="10">
        <v>4.8394966181436179E-4</v>
      </c>
      <c r="F8128" s="10">
        <v>4.184372289647936E-4</v>
      </c>
      <c r="G8128" s="10">
        <v>3.3281563360494529E-4</v>
      </c>
      <c r="H8128" s="10">
        <v>3.1932658992836602E-4</v>
      </c>
      <c r="I8128" s="10">
        <v>3.2178009402639282E-4</v>
      </c>
      <c r="J8128" s="10">
        <v>3.399881130035064E-4</v>
      </c>
      <c r="K8128">
        <v>6.8888558834508543E-5</v>
      </c>
      <c r="L8128">
        <v>3.1907961693825802E-4</v>
      </c>
      <c r="M8128">
        <v>3.1385945085268553E-4</v>
      </c>
      <c r="N8128">
        <v>3.7077458049006128E-4</v>
      </c>
      <c r="O8128">
        <v>1.7702752347582571E-4</v>
      </c>
      <c r="P8128">
        <v>3.7429587866199063E-4</v>
      </c>
      <c r="Q8128">
        <v>3.4007641346647268E-4</v>
      </c>
      <c r="R8128">
        <v>4.2875841683085689E-4</v>
      </c>
      <c r="S8128">
        <v>1.7932161918506349E-4</v>
      </c>
      <c r="T8128">
        <v>3.2282184004339103E-5</v>
      </c>
    </row>
    <row r="8129" spans="1:20">
      <c r="A8129" s="10">
        <v>8123</v>
      </c>
      <c r="B8129" s="10">
        <v>4.6254765747065398E-4</v>
      </c>
      <c r="C8129" s="10">
        <v>3.7938833498678341E-4</v>
      </c>
      <c r="D8129" s="10">
        <v>4.6527094761383299E-4</v>
      </c>
      <c r="E8129" s="10">
        <v>5.9265449469823276E-4</v>
      </c>
      <c r="F8129" s="10">
        <v>5.1925649702483443E-4</v>
      </c>
      <c r="G8129" s="10">
        <v>3.9681073751183881E-4</v>
      </c>
      <c r="H8129" s="10">
        <v>3.9021801079954649E-4</v>
      </c>
      <c r="I8129" s="10">
        <v>4.0420797908121759E-4</v>
      </c>
      <c r="J8129" s="10">
        <v>4.118241375387422E-4</v>
      </c>
      <c r="K8129">
        <v>1.151791504598386E-4</v>
      </c>
      <c r="L8129">
        <v>3.8608957272469248E-4</v>
      </c>
      <c r="M8129">
        <v>3.9709052200335228E-4</v>
      </c>
      <c r="N8129">
        <v>4.0334537360985382E-4</v>
      </c>
      <c r="O8129">
        <v>2.2307006377305109E-4</v>
      </c>
      <c r="P8129">
        <v>4.637151978321142E-4</v>
      </c>
      <c r="Q8129">
        <v>4.359899348806312E-4</v>
      </c>
      <c r="R8129">
        <v>4.9728801305937446E-4</v>
      </c>
      <c r="S8129">
        <v>1.7792459255107731E-4</v>
      </c>
      <c r="T8129">
        <v>4.7952292668690407E-5</v>
      </c>
    </row>
    <row r="8130" spans="1:20">
      <c r="A8130" s="10">
        <v>8124</v>
      </c>
      <c r="B8130" s="10">
        <v>4.7549004191951822E-4</v>
      </c>
      <c r="C8130" s="10">
        <v>4.0860880924178489E-4</v>
      </c>
      <c r="D8130" s="10">
        <v>4.9241384285821706E-4</v>
      </c>
      <c r="E8130" s="10">
        <v>6.4417817187304013E-4</v>
      </c>
      <c r="F8130" s="10">
        <v>5.5679171709674749E-4</v>
      </c>
      <c r="G8130" s="10">
        <v>4.1777685064487048E-4</v>
      </c>
      <c r="H8130" s="10">
        <v>4.0937256553446461E-4</v>
      </c>
      <c r="I8130" s="10">
        <v>4.3873943227263381E-4</v>
      </c>
      <c r="J8130" s="10">
        <v>4.2759732487922768E-4</v>
      </c>
      <c r="K8130">
        <v>3.8219958224938868E-4</v>
      </c>
      <c r="L8130">
        <v>4.1980606251089669E-4</v>
      </c>
      <c r="M8130">
        <v>4.3668991292152189E-4</v>
      </c>
      <c r="N8130">
        <v>4.3103553897751298E-4</v>
      </c>
      <c r="O8130">
        <v>2.4647429427722281E-4</v>
      </c>
      <c r="P8130">
        <v>4.2480599916003341E-4</v>
      </c>
      <c r="Q8130">
        <v>4.841979082035026E-4</v>
      </c>
      <c r="R8130">
        <v>5.11875590658681E-4</v>
      </c>
      <c r="S8130">
        <v>1.8363379264040589E-4</v>
      </c>
      <c r="T8130">
        <v>5.1773971460657117E-5</v>
      </c>
    </row>
    <row r="8131" spans="1:20">
      <c r="A8131" s="10">
        <v>8125</v>
      </c>
      <c r="B8131" s="10">
        <v>4.3216729296785951E-4</v>
      </c>
      <c r="C8131" s="10">
        <v>3.9471169227158468E-4</v>
      </c>
      <c r="D8131" s="10">
        <v>4.5759150811077891E-4</v>
      </c>
      <c r="E8131" s="10">
        <v>6.2740738817338478E-4</v>
      </c>
      <c r="F8131" s="10">
        <v>5.1064976487769185E-4</v>
      </c>
      <c r="G8131" s="10">
        <v>4.039040522575484E-4</v>
      </c>
      <c r="H8131" s="10">
        <v>3.9753030898499362E-4</v>
      </c>
      <c r="I8131" s="10">
        <v>4.2498520348398732E-4</v>
      </c>
      <c r="J8131" s="10">
        <v>4.1109531644062142E-4</v>
      </c>
      <c r="K8131">
        <v>4.2524490300090622E-4</v>
      </c>
      <c r="L8131">
        <v>4.2036126950138059E-4</v>
      </c>
      <c r="M8131">
        <v>4.3001332595452729E-4</v>
      </c>
      <c r="N8131">
        <v>3.5965663631192771E-4</v>
      </c>
      <c r="O8131">
        <v>3.2012395897776781E-4</v>
      </c>
      <c r="P8131">
        <v>4.5811252186467723E-4</v>
      </c>
      <c r="Q8131">
        <v>4.7013882074746792E-4</v>
      </c>
      <c r="R8131">
        <v>4.7000683637938071E-4</v>
      </c>
      <c r="S8131">
        <v>1.9024236700832721E-4</v>
      </c>
      <c r="T8131">
        <v>6.107202094089103E-5</v>
      </c>
    </row>
    <row r="8132" spans="1:20">
      <c r="A8132" s="10">
        <v>8126</v>
      </c>
      <c r="B8132" s="10">
        <v>3.4635844226927752E-4</v>
      </c>
      <c r="C8132" s="10">
        <v>3.2772842294829461E-4</v>
      </c>
      <c r="D8132" s="10">
        <v>3.8465744450710338E-4</v>
      </c>
      <c r="E8132" s="10">
        <v>5.0969386894294665E-4</v>
      </c>
      <c r="F8132" s="10">
        <v>4.1450182028760781E-4</v>
      </c>
      <c r="G8132" s="10">
        <v>3.3724165905110021E-4</v>
      </c>
      <c r="H8132" s="10">
        <v>3.1840220902622961E-4</v>
      </c>
      <c r="I8132" s="10">
        <v>3.534611507214387E-4</v>
      </c>
      <c r="J8132" s="10">
        <v>3.4057814722432959E-4</v>
      </c>
      <c r="K8132">
        <v>3.302058597583327E-4</v>
      </c>
      <c r="L8132">
        <v>3.5924454533818432E-4</v>
      </c>
      <c r="M8132">
        <v>3.6129504721565378E-4</v>
      </c>
      <c r="N8132">
        <v>2.9402777713212209E-4</v>
      </c>
      <c r="O8132">
        <v>2.9046875949976099E-4</v>
      </c>
      <c r="P8132">
        <v>3.738936487349402E-4</v>
      </c>
      <c r="Q8132">
        <v>3.8173127809765841E-4</v>
      </c>
      <c r="R8132">
        <v>3.6823084088649671E-4</v>
      </c>
      <c r="S8132">
        <v>1.892571491951601E-4</v>
      </c>
      <c r="T8132">
        <v>6.7408733713236371E-6</v>
      </c>
    </row>
    <row r="8133" spans="1:20">
      <c r="A8133" s="10">
        <v>8127</v>
      </c>
      <c r="B8133" s="10">
        <v>1.986407088320046E-4</v>
      </c>
      <c r="C8133" s="10">
        <v>2.0127667282070951E-4</v>
      </c>
      <c r="D8133" s="10">
        <v>2.1468824750473309E-4</v>
      </c>
      <c r="E8133" s="10">
        <v>2.8845266749945368E-4</v>
      </c>
      <c r="F8133" s="10">
        <v>2.3921921810969471E-4</v>
      </c>
      <c r="G8133" s="10">
        <v>2.031095726450685E-4</v>
      </c>
      <c r="H8133" s="10">
        <v>1.8415132107982781E-4</v>
      </c>
      <c r="I8133" s="10">
        <v>2.1768904681372981E-4</v>
      </c>
      <c r="J8133" s="10">
        <v>1.9272998003139449E-4</v>
      </c>
      <c r="K8133">
        <v>2.0658158932927939E-4</v>
      </c>
      <c r="L8133">
        <v>2.208293870368687E-4</v>
      </c>
      <c r="M8133">
        <v>1.982010897224746E-4</v>
      </c>
      <c r="N8133">
        <v>2.3680723823249909E-4</v>
      </c>
      <c r="O8133">
        <v>2.1840669954547649E-4</v>
      </c>
      <c r="P8133">
        <v>2.1342189446956801E-4</v>
      </c>
      <c r="Q8133">
        <v>2.304801955377107E-4</v>
      </c>
      <c r="R8133">
        <v>1.973099649323959E-4</v>
      </c>
      <c r="S8133">
        <v>1.9309294091351029E-4</v>
      </c>
      <c r="T8133">
        <v>5.7692606527177782E-5</v>
      </c>
    </row>
    <row r="8134" spans="1:20">
      <c r="A8134" s="10">
        <v>8128</v>
      </c>
      <c r="B8134" s="10">
        <v>5.419870517899381E-5</v>
      </c>
      <c r="C8134" s="10">
        <v>1.101882058302149E-4</v>
      </c>
      <c r="D8134" s="10">
        <v>1.001417120042774E-4</v>
      </c>
      <c r="E8134" s="10">
        <v>1.204732393296782E-4</v>
      </c>
      <c r="F8134" s="10">
        <v>6.3121978480052145E-5</v>
      </c>
      <c r="G8134" s="10">
        <v>7.1392199911617761E-5</v>
      </c>
      <c r="H8134" s="10">
        <v>6.8224972199981926E-5</v>
      </c>
      <c r="I8134" s="10">
        <v>7.3851007689928184E-5</v>
      </c>
      <c r="J8134" s="10">
        <v>7.5367112585879393E-5</v>
      </c>
      <c r="K8134">
        <v>7.3069210420375827E-5</v>
      </c>
      <c r="L8134">
        <v>1.3674754527108691E-4</v>
      </c>
      <c r="M8134">
        <v>8.2568862583647494E-5</v>
      </c>
      <c r="N8134">
        <v>7.3762068143699331E-5</v>
      </c>
      <c r="O8134">
        <v>1.737653480698645E-4</v>
      </c>
      <c r="P8134">
        <v>4.314217254956667E-5</v>
      </c>
      <c r="Q8134">
        <v>9.9223639944289938E-5</v>
      </c>
      <c r="R8134">
        <v>4.2829155880611363E-5</v>
      </c>
      <c r="S8134">
        <v>1.7557107999301109E-4</v>
      </c>
      <c r="T8134">
        <v>8.0313029079535195E-5</v>
      </c>
    </row>
    <row r="8135" spans="1:20">
      <c r="A8135" s="10">
        <v>8129</v>
      </c>
      <c r="B8135" s="10">
        <v>1.6164408982031042E-5</v>
      </c>
      <c r="C8135" s="10">
        <v>8.489006817768936E-5</v>
      </c>
      <c r="D8135" s="10">
        <v>6.2362597201404699E-5</v>
      </c>
      <c r="E8135" s="10">
        <v>6.3581570782044364E-5</v>
      </c>
      <c r="F8135" s="10">
        <v>5.268233992308556E-7</v>
      </c>
      <c r="G8135" s="10">
        <v>3.2794846134081628E-5</v>
      </c>
      <c r="H8135" s="10">
        <v>3.3506319334838379E-5</v>
      </c>
      <c r="I8135" s="10">
        <v>3.0793529969423362E-5</v>
      </c>
      <c r="J8135" s="10">
        <v>5.2878255053700583E-5</v>
      </c>
      <c r="K8135">
        <v>2.4471100574917501E-5</v>
      </c>
      <c r="L8135">
        <v>9.5009005918879818E-5</v>
      </c>
      <c r="M8135">
        <v>4.3248710393437472E-5</v>
      </c>
      <c r="N8135">
        <v>5.3776019508199394E-6</v>
      </c>
      <c r="O8135">
        <v>1.3718585352906921E-4</v>
      </c>
      <c r="P8135">
        <v>5.2356037812507077E-7</v>
      </c>
      <c r="Q8135">
        <v>4.3820766112226613E-5</v>
      </c>
      <c r="R8135">
        <v>2.266908409700452E-6</v>
      </c>
      <c r="S8135">
        <v>1.8147671499665289E-4</v>
      </c>
      <c r="T8135">
        <v>9.5306594829867516E-5</v>
      </c>
    </row>
    <row r="8136" spans="1:20">
      <c r="A8136" s="10">
        <v>8130</v>
      </c>
      <c r="B8136" s="10">
        <v>2.2506654206250469E-5</v>
      </c>
      <c r="C8136" s="10">
        <v>9.2490631839336606E-5</v>
      </c>
      <c r="D8136" s="10">
        <v>5.9203756800525502E-5</v>
      </c>
      <c r="E8136" s="10">
        <v>8.0309512222012587E-5</v>
      </c>
      <c r="F8136" s="10">
        <v>0</v>
      </c>
      <c r="G8136" s="10">
        <v>5.9319042519481472E-5</v>
      </c>
      <c r="H8136" s="10">
        <v>3.8686376627929068E-5</v>
      </c>
      <c r="I8136" s="10">
        <v>3.8201174908186807E-5</v>
      </c>
      <c r="J8136" s="10">
        <v>6.8337883801873543E-5</v>
      </c>
      <c r="K8136">
        <v>1.56892263435689E-5</v>
      </c>
      <c r="L8136">
        <v>7.5498955477968353E-5</v>
      </c>
      <c r="M8136">
        <v>4.9984291306236431E-5</v>
      </c>
      <c r="N8136">
        <v>4.4035258108167292E-6</v>
      </c>
      <c r="O8136">
        <v>1.281870043406216E-4</v>
      </c>
      <c r="P8136">
        <v>2.1964526766617719E-6</v>
      </c>
      <c r="Q8136">
        <v>4.2366197080900252E-5</v>
      </c>
      <c r="R8136">
        <v>3.238997114000106E-6</v>
      </c>
      <c r="S8136">
        <v>1.843274602908953E-4</v>
      </c>
      <c r="T8136">
        <v>9.8792189604005333E-5</v>
      </c>
    </row>
    <row r="8137" spans="1:20">
      <c r="A8137" s="10">
        <v>8131</v>
      </c>
      <c r="B8137" s="10">
        <v>2.0540626616430479E-5</v>
      </c>
      <c r="C8137" s="10">
        <v>7.518783285653318E-5</v>
      </c>
      <c r="D8137" s="10">
        <v>3.9660973148862393E-5</v>
      </c>
      <c r="E8137" s="10">
        <v>5.0945645956725217E-5</v>
      </c>
      <c r="F8137" s="10">
        <v>0</v>
      </c>
      <c r="G8137" s="10">
        <v>5.9417463389972292E-5</v>
      </c>
      <c r="H8137" s="10">
        <v>3.6856232001420788E-5</v>
      </c>
      <c r="I8137" s="10">
        <v>3.5212657868655108E-5</v>
      </c>
      <c r="J8137" s="10">
        <v>7.2113573546646854E-5</v>
      </c>
      <c r="K8137">
        <v>1.289648014717802E-5</v>
      </c>
      <c r="L8137">
        <v>3.3771733329248833E-5</v>
      </c>
      <c r="M8137">
        <v>4.4834412707622849E-5</v>
      </c>
      <c r="N8137">
        <v>6.6239307010202023E-6</v>
      </c>
      <c r="O8137">
        <v>7.2848718197110864E-5</v>
      </c>
      <c r="P8137">
        <v>7.3215089222059053E-6</v>
      </c>
      <c r="Q8137">
        <v>3.4924597223355262E-5</v>
      </c>
      <c r="R8137">
        <v>5.8580212408874767E-6</v>
      </c>
      <c r="S8137">
        <v>1.9964836663208799E-4</v>
      </c>
      <c r="T8137">
        <v>8.6919909588296677E-5</v>
      </c>
    </row>
    <row r="8138" spans="1:20">
      <c r="A8138" s="10">
        <v>8132</v>
      </c>
      <c r="B8138" s="10">
        <v>1.33838332059682E-5</v>
      </c>
      <c r="C8138" s="10">
        <v>3.4190117706599529E-5</v>
      </c>
      <c r="D8138" s="10">
        <v>1.8763724771672751E-5</v>
      </c>
      <c r="E8138" s="10">
        <v>2.9409135294583621E-5</v>
      </c>
      <c r="F8138" s="10">
        <v>0</v>
      </c>
      <c r="G8138" s="10">
        <v>4.3293883213705622E-5</v>
      </c>
      <c r="H8138" s="10">
        <v>2.4186297609379789E-5</v>
      </c>
      <c r="I8138" s="10">
        <v>2.577958972198263E-5</v>
      </c>
      <c r="J8138" s="10">
        <v>4.3569493254914407E-5</v>
      </c>
      <c r="K8138">
        <v>8.0434629933722151E-6</v>
      </c>
      <c r="L8138">
        <v>5.447847699251225E-6</v>
      </c>
      <c r="M8138">
        <v>2.9673017088672639E-5</v>
      </c>
      <c r="N8138">
        <v>4.6068205247738502E-6</v>
      </c>
      <c r="O8138">
        <v>1.9860236911949771E-5</v>
      </c>
      <c r="P8138">
        <v>7.4701138062704807E-6</v>
      </c>
      <c r="Q8138">
        <v>0</v>
      </c>
      <c r="R8138">
        <v>6.0355539005723617E-6</v>
      </c>
      <c r="S8138">
        <v>2.2532566802881839E-4</v>
      </c>
      <c r="T8138">
        <v>7.3121999179663792E-5</v>
      </c>
    </row>
    <row r="8139" spans="1:20">
      <c r="A8139" s="10">
        <v>8133</v>
      </c>
      <c r="B8139" s="10">
        <v>3.4868851332681209E-6</v>
      </c>
      <c r="C8139" s="10">
        <v>1.3502679202595251E-5</v>
      </c>
      <c r="D8139" s="10">
        <v>9.519735564547353E-6</v>
      </c>
      <c r="E8139" s="10">
        <v>9.4411688944908797E-6</v>
      </c>
      <c r="F8139" s="10">
        <v>0</v>
      </c>
      <c r="G8139" s="10">
        <v>2.4915575360954601E-5</v>
      </c>
      <c r="H8139" s="10">
        <v>8.3226243979838136E-6</v>
      </c>
      <c r="I8139" s="10">
        <v>1.479674659115979E-5</v>
      </c>
      <c r="J8139" s="10">
        <v>1.840516580734124E-5</v>
      </c>
      <c r="K8139">
        <v>2.883199514492608E-6</v>
      </c>
      <c r="L8139">
        <v>2.482855867173319E-8</v>
      </c>
      <c r="M8139">
        <v>1.8194350928138418E-5</v>
      </c>
      <c r="N8139">
        <v>2.552515853306348E-6</v>
      </c>
      <c r="O8139">
        <v>4.554797244606416E-6</v>
      </c>
      <c r="P8139">
        <v>6.962682494830468E-6</v>
      </c>
      <c r="Q8139">
        <v>0</v>
      </c>
      <c r="R8139">
        <v>5.4211462005970832E-6</v>
      </c>
      <c r="S8139">
        <v>2.361651316673957E-4</v>
      </c>
      <c r="T8139">
        <v>6.6997256320175028E-5</v>
      </c>
    </row>
    <row r="8140" spans="1:20">
      <c r="A8140" s="10">
        <v>8134</v>
      </c>
      <c r="B8140" s="10">
        <v>3.7262345027904249E-7</v>
      </c>
      <c r="C8140" s="10">
        <v>7.2001453503832666E-6</v>
      </c>
      <c r="D8140" s="10">
        <v>3.9546150169340728E-6</v>
      </c>
      <c r="E8140" s="10">
        <v>3.5511345237586541E-6</v>
      </c>
      <c r="F8140" s="10">
        <v>0</v>
      </c>
      <c r="G8140" s="10">
        <v>8.1627515912781693E-6</v>
      </c>
      <c r="H8140" s="10">
        <v>1.750625211600431E-6</v>
      </c>
      <c r="I8140" s="10">
        <v>3.6175717031829331E-6</v>
      </c>
      <c r="J8140" s="10">
        <v>8.1504803200496792E-6</v>
      </c>
      <c r="K8140">
        <v>7.2264335657359482E-8</v>
      </c>
      <c r="L8140">
        <v>0</v>
      </c>
      <c r="M8140">
        <v>6.9239482551447564E-6</v>
      </c>
      <c r="N8140">
        <v>9.143117351849095E-7</v>
      </c>
      <c r="O8140">
        <v>1.197591314618642E-6</v>
      </c>
      <c r="P8140">
        <v>2.7274432989900711E-6</v>
      </c>
      <c r="Q8140">
        <v>0</v>
      </c>
      <c r="R8140">
        <v>2.028547161603159E-6</v>
      </c>
      <c r="S8140">
        <v>2.6433245149542909E-4</v>
      </c>
      <c r="T8140">
        <v>5.361819437757438E-5</v>
      </c>
    </row>
    <row r="8141" spans="1:20">
      <c r="A8141" s="10">
        <v>8135</v>
      </c>
      <c r="B8141" s="10">
        <v>0</v>
      </c>
      <c r="C8141" s="10">
        <v>3.9292982093203059E-6</v>
      </c>
      <c r="D8141" s="10">
        <v>1.088566645117693E-6</v>
      </c>
      <c r="E8141" s="10">
        <v>7.4528279938969027E-8</v>
      </c>
      <c r="F8141" s="10">
        <v>0</v>
      </c>
      <c r="G8141" s="10">
        <v>1.255564938451931E-6</v>
      </c>
      <c r="H8141" s="10">
        <v>6.5475791166129214E-7</v>
      </c>
      <c r="I8141" s="10">
        <v>6.9094217769861501E-7</v>
      </c>
      <c r="J8141" s="10">
        <v>3.3974795683482458E-6</v>
      </c>
      <c r="K8141">
        <v>1.9663764804723669E-8</v>
      </c>
      <c r="L8141">
        <v>0</v>
      </c>
      <c r="M8141">
        <v>1.3553964029569459E-6</v>
      </c>
      <c r="N8141">
        <v>2.5187034892359302E-8</v>
      </c>
      <c r="O8141">
        <v>1.2918418343440511E-7</v>
      </c>
      <c r="P8141">
        <v>5.9804404562572993E-8</v>
      </c>
      <c r="Q8141">
        <v>0</v>
      </c>
      <c r="R8141">
        <v>0</v>
      </c>
      <c r="S8141">
        <v>3.1903701983103139E-4</v>
      </c>
      <c r="T8141">
        <v>8.5419717118390443E-5</v>
      </c>
    </row>
    <row r="8142" spans="1:20">
      <c r="A8142" s="10">
        <v>8136</v>
      </c>
      <c r="B8142" s="10">
        <v>0</v>
      </c>
      <c r="C8142" s="10">
        <v>1.2209856911585939E-6</v>
      </c>
      <c r="D8142" s="10">
        <v>5.2821845940408482E-7</v>
      </c>
      <c r="E8142" s="10">
        <v>0</v>
      </c>
      <c r="F8142" s="10">
        <v>0</v>
      </c>
      <c r="G8142" s="10">
        <v>8.4845578009334616E-8</v>
      </c>
      <c r="H8142" s="10">
        <v>8.7037129219435749E-8</v>
      </c>
      <c r="I8142" s="10">
        <v>7.9737431445399619E-8</v>
      </c>
      <c r="J8142" s="10">
        <v>9.4329973272148489E-7</v>
      </c>
      <c r="K8142">
        <v>1.6714200084015121E-8</v>
      </c>
      <c r="L8142">
        <v>0</v>
      </c>
      <c r="M8142">
        <v>2.1703254260454069E-7</v>
      </c>
      <c r="N8142">
        <v>7.8737444778956259E-10</v>
      </c>
      <c r="O8142">
        <v>3.2145631806032941E-9</v>
      </c>
      <c r="P8142">
        <v>0</v>
      </c>
      <c r="Q8142">
        <v>0</v>
      </c>
      <c r="R8142">
        <v>0</v>
      </c>
      <c r="S8142">
        <v>3.33118070321563E-4</v>
      </c>
      <c r="T8142">
        <v>8.3387960643929523E-5</v>
      </c>
    </row>
    <row r="8143" spans="1:20">
      <c r="A8143" s="10">
        <v>8137</v>
      </c>
      <c r="B8143" s="10">
        <v>0</v>
      </c>
      <c r="C8143" s="10">
        <v>5.6454930622836207E-7</v>
      </c>
      <c r="D8143" s="10">
        <v>1.4774875039451931E-7</v>
      </c>
      <c r="E8143" s="10">
        <v>0</v>
      </c>
      <c r="F8143" s="10">
        <v>0</v>
      </c>
      <c r="G8143" s="10">
        <v>2.4692335850127341E-7</v>
      </c>
      <c r="H8143" s="10">
        <v>1.026726414683739E-7</v>
      </c>
      <c r="I8143" s="10">
        <v>2.3112298969681052E-9</v>
      </c>
      <c r="J8143" s="10">
        <v>4.5904498132427648E-7</v>
      </c>
      <c r="K8143">
        <v>1.7205794204133209E-8</v>
      </c>
      <c r="L8143">
        <v>0</v>
      </c>
      <c r="M8143">
        <v>3.6371883359590132E-7</v>
      </c>
      <c r="N8143">
        <v>1.0915873026173481E-9</v>
      </c>
      <c r="O8143">
        <v>1.418189638501453E-9</v>
      </c>
      <c r="P8143">
        <v>0</v>
      </c>
      <c r="Q8143">
        <v>0</v>
      </c>
      <c r="R8143">
        <v>0</v>
      </c>
      <c r="S8143">
        <v>3.4745842677929011E-4</v>
      </c>
      <c r="T8143">
        <v>1.0376479793407791E-4</v>
      </c>
    </row>
    <row r="8144" spans="1:20">
      <c r="A8144" s="10">
        <v>8138</v>
      </c>
      <c r="B8144" s="10">
        <v>0</v>
      </c>
      <c r="C8144" s="10">
        <v>6.2411385676913573E-7</v>
      </c>
      <c r="D8144" s="10">
        <v>2.2555595766207842E-9</v>
      </c>
      <c r="E8144" s="10">
        <v>0</v>
      </c>
      <c r="F8144" s="10">
        <v>0</v>
      </c>
      <c r="G8144" s="10">
        <v>2.8086158970500721E-7</v>
      </c>
      <c r="H8144" s="10">
        <v>1.027643209111982E-7</v>
      </c>
      <c r="I8144" s="10">
        <v>0</v>
      </c>
      <c r="J8144" s="10">
        <v>8.5069424157116957E-8</v>
      </c>
      <c r="K8144">
        <v>1.7205794204133209E-8</v>
      </c>
      <c r="L8144">
        <v>0</v>
      </c>
      <c r="M8144">
        <v>4.292556986192006E-7</v>
      </c>
      <c r="N8144">
        <v>9.6632318592355403E-10</v>
      </c>
      <c r="O8144">
        <v>1.160336976955735E-9</v>
      </c>
      <c r="P8144">
        <v>0</v>
      </c>
      <c r="Q8144">
        <v>0</v>
      </c>
      <c r="R8144">
        <v>0</v>
      </c>
      <c r="S8144">
        <v>3.4686003474119727E-4</v>
      </c>
      <c r="T8144">
        <v>1.192178453258917E-4</v>
      </c>
    </row>
    <row r="8145" spans="1:20">
      <c r="A8145" s="10">
        <v>8139</v>
      </c>
      <c r="B8145" s="10">
        <v>0</v>
      </c>
      <c r="C8145" s="10">
        <v>6.2367588213280654E-7</v>
      </c>
      <c r="D8145" s="10">
        <v>2.6394846109392162E-10</v>
      </c>
      <c r="E8145" s="10">
        <v>0</v>
      </c>
      <c r="F8145" s="10">
        <v>0</v>
      </c>
      <c r="G8145" s="10">
        <v>2.8067220225409361E-7</v>
      </c>
      <c r="H8145" s="10">
        <v>1.570218820735583E-8</v>
      </c>
      <c r="I8145" s="10">
        <v>0</v>
      </c>
      <c r="J8145" s="10">
        <v>4.4773381135324717E-9</v>
      </c>
      <c r="K8145">
        <v>2.5562894246140771E-8</v>
      </c>
      <c r="L8145">
        <v>1.154816682406195E-9</v>
      </c>
      <c r="M8145">
        <v>4.2257998290488858E-7</v>
      </c>
      <c r="N8145">
        <v>1.0915873026173481E-9</v>
      </c>
      <c r="O8145">
        <v>0</v>
      </c>
      <c r="P8145">
        <v>0</v>
      </c>
      <c r="Q8145">
        <v>0</v>
      </c>
      <c r="R8145">
        <v>0</v>
      </c>
      <c r="S8145">
        <v>3.4490394467981091E-4</v>
      </c>
      <c r="T8145">
        <v>1.448929425616954E-4</v>
      </c>
    </row>
    <row r="8146" spans="1:20">
      <c r="A8146" s="10">
        <v>8140</v>
      </c>
      <c r="B8146" s="10">
        <v>0</v>
      </c>
      <c r="C8146" s="10">
        <v>2.3125060798182711E-7</v>
      </c>
      <c r="D8146" s="10">
        <v>9.5981258579607837E-11</v>
      </c>
      <c r="E8146" s="10">
        <v>0</v>
      </c>
      <c r="F8146" s="10">
        <v>0</v>
      </c>
      <c r="G8146" s="10">
        <v>2.1571230659069671E-7</v>
      </c>
      <c r="H8146" s="10">
        <v>0</v>
      </c>
      <c r="I8146" s="10">
        <v>0</v>
      </c>
      <c r="J8146" s="10">
        <v>2.3564937439644588E-9</v>
      </c>
      <c r="K8146">
        <v>1.7205794204133209E-8</v>
      </c>
      <c r="L8146">
        <v>0</v>
      </c>
      <c r="M8146">
        <v>4.6299318663776653E-8</v>
      </c>
      <c r="N8146">
        <v>8.5000650613645971E-10</v>
      </c>
      <c r="O8146">
        <v>0</v>
      </c>
      <c r="P8146">
        <v>0</v>
      </c>
      <c r="Q8146">
        <v>0</v>
      </c>
      <c r="R8146">
        <v>0</v>
      </c>
      <c r="S8146">
        <v>3.2555240933262482E-4</v>
      </c>
      <c r="T8146">
        <v>1.4197607111873881E-4</v>
      </c>
    </row>
    <row r="8147" spans="1:20">
      <c r="A8147" s="10">
        <v>8141</v>
      </c>
      <c r="B8147" s="10">
        <v>0</v>
      </c>
      <c r="C8147" s="10">
        <v>0</v>
      </c>
      <c r="D8147" s="10">
        <v>4.7990629289803918E-11</v>
      </c>
      <c r="E8147" s="10">
        <v>0</v>
      </c>
      <c r="F8147" s="10">
        <v>0</v>
      </c>
      <c r="G8147" s="10">
        <v>2.499914352060752E-8</v>
      </c>
      <c r="H8147" s="10">
        <v>0</v>
      </c>
      <c r="I8147" s="10">
        <v>0</v>
      </c>
      <c r="J8147" s="10">
        <v>8.4833774782720516E-9</v>
      </c>
      <c r="K8147">
        <v>1.7205794204133209E-8</v>
      </c>
      <c r="L8147">
        <v>0</v>
      </c>
      <c r="M8147">
        <v>0</v>
      </c>
      <c r="N8147">
        <v>8.052693216029618E-10</v>
      </c>
      <c r="O8147">
        <v>0</v>
      </c>
      <c r="P8147">
        <v>0</v>
      </c>
      <c r="Q8147">
        <v>0</v>
      </c>
      <c r="R8147">
        <v>0</v>
      </c>
      <c r="S8147">
        <v>3.0919202333526522E-4</v>
      </c>
      <c r="T8147">
        <v>1.3382965680215281E-4</v>
      </c>
    </row>
    <row r="8148" spans="1:20">
      <c r="A8148" s="10">
        <v>8142</v>
      </c>
      <c r="B8148" s="10">
        <v>0</v>
      </c>
      <c r="C8148" s="10">
        <v>0</v>
      </c>
      <c r="D8148" s="10">
        <v>9.5981258579607837E-11</v>
      </c>
      <c r="E8148" s="10">
        <v>0</v>
      </c>
      <c r="F8148" s="10">
        <v>0</v>
      </c>
      <c r="G8148" s="10">
        <v>0</v>
      </c>
      <c r="H8148" s="10">
        <v>0</v>
      </c>
      <c r="I8148" s="10">
        <v>0</v>
      </c>
      <c r="J8148" s="10">
        <v>2.8277924927573498E-9</v>
      </c>
      <c r="K8148">
        <v>1.6714200084015121E-8</v>
      </c>
      <c r="L8148">
        <v>0</v>
      </c>
      <c r="M8148">
        <v>0</v>
      </c>
      <c r="N8148">
        <v>7.6947957397616349E-10</v>
      </c>
      <c r="O8148">
        <v>0</v>
      </c>
      <c r="P8148">
        <v>0</v>
      </c>
      <c r="Q8148">
        <v>0</v>
      </c>
      <c r="R8148">
        <v>0</v>
      </c>
      <c r="S8148">
        <v>3.0752158905610099E-4</v>
      </c>
      <c r="T8148">
        <v>1.16356121232997E-4</v>
      </c>
    </row>
    <row r="8149" spans="1:20">
      <c r="A8149" s="10">
        <v>8143</v>
      </c>
      <c r="B8149" s="10">
        <v>8.8790332824304997E-6</v>
      </c>
      <c r="C8149" s="10">
        <v>2.4572063300419E-6</v>
      </c>
      <c r="D8149" s="10">
        <v>1.3800731251984189E-6</v>
      </c>
      <c r="E8149" s="10">
        <v>1.425295847443941E-6</v>
      </c>
      <c r="F8149" s="10">
        <v>1.432161833822797E-6</v>
      </c>
      <c r="G8149" s="10">
        <v>2.4472333917773452E-6</v>
      </c>
      <c r="H8149" s="10">
        <v>1.822095588153047E-6</v>
      </c>
      <c r="I8149" s="10">
        <v>3.9761171306556518E-6</v>
      </c>
      <c r="J8149" s="10">
        <v>3.5615080283843802E-6</v>
      </c>
      <c r="K8149">
        <v>3.1221388365760061E-6</v>
      </c>
      <c r="L8149">
        <v>1.272478067134856E-6</v>
      </c>
      <c r="M8149">
        <v>5.0471102621051139E-7</v>
      </c>
      <c r="N8149">
        <v>1.172794239982554E-6</v>
      </c>
      <c r="O8149">
        <v>3.0455380749948509E-6</v>
      </c>
      <c r="P8149">
        <v>1.901961290558193E-6</v>
      </c>
      <c r="Q8149">
        <v>2.5729515150757588E-6</v>
      </c>
      <c r="R8149">
        <v>8.4714244277660148E-6</v>
      </c>
      <c r="S8149">
        <v>3.1537019233420139E-4</v>
      </c>
      <c r="T8149">
        <v>1.2980335745874531E-4</v>
      </c>
    </row>
    <row r="8150" spans="1:20">
      <c r="A8150" s="10">
        <v>8144</v>
      </c>
      <c r="B8150" s="10">
        <v>9.2463925301505243E-5</v>
      </c>
      <c r="C8150" s="10">
        <v>5.5124604563718033E-5</v>
      </c>
      <c r="D8150" s="10">
        <v>4.9267823703228063E-5</v>
      </c>
      <c r="E8150" s="10">
        <v>6.5643657875689073E-5</v>
      </c>
      <c r="F8150" s="10">
        <v>5.0335312708682182E-5</v>
      </c>
      <c r="G8150" s="10">
        <v>5.4262951538379777E-5</v>
      </c>
      <c r="H8150" s="10">
        <v>5.5077704621628983E-5</v>
      </c>
      <c r="I8150" s="10">
        <v>6.5158586164407298E-5</v>
      </c>
      <c r="J8150" s="10">
        <v>6.802754889300275E-5</v>
      </c>
      <c r="K8150">
        <v>6.8091869113592166E-5</v>
      </c>
      <c r="L8150">
        <v>5.1890734900159383E-5</v>
      </c>
      <c r="M8150">
        <v>2.686155018287356E-5</v>
      </c>
      <c r="N8150">
        <v>3.854682649324329E-5</v>
      </c>
      <c r="O8150">
        <v>6.1409043503770608E-5</v>
      </c>
      <c r="P8150">
        <v>6.6496426820390726E-5</v>
      </c>
      <c r="Q8150">
        <v>7.0853552081825684E-5</v>
      </c>
      <c r="R8150">
        <v>8.7981749575021881E-5</v>
      </c>
      <c r="S8150">
        <v>3.2850573515501828E-4</v>
      </c>
      <c r="T8150">
        <v>1.154394050959913E-4</v>
      </c>
    </row>
    <row r="8151" spans="1:20">
      <c r="A8151" s="10">
        <v>8145</v>
      </c>
      <c r="B8151" s="10">
        <v>2.7135897257308861E-4</v>
      </c>
      <c r="C8151" s="10">
        <v>1.6767915669579521E-4</v>
      </c>
      <c r="D8151" s="10">
        <v>1.63951870353085E-4</v>
      </c>
      <c r="E8151" s="10">
        <v>1.5261978224463129E-4</v>
      </c>
      <c r="F8151" s="10">
        <v>2.1129133807940251E-4</v>
      </c>
      <c r="G8151" s="10">
        <v>1.573750599799989E-4</v>
      </c>
      <c r="H8151" s="10">
        <v>1.8565691839511449E-4</v>
      </c>
      <c r="I8151" s="10">
        <v>1.6957629972167039E-4</v>
      </c>
      <c r="J8151" s="10">
        <v>2.1735961433547469E-4</v>
      </c>
      <c r="K8151">
        <v>2.2269057560216421E-4</v>
      </c>
      <c r="L8151">
        <v>1.9037900753267979E-4</v>
      </c>
      <c r="M8151">
        <v>7.9580498184155313E-5</v>
      </c>
      <c r="N8151">
        <v>1.269385981948537E-4</v>
      </c>
      <c r="O8151">
        <v>1.7398975804699729E-4</v>
      </c>
      <c r="P8151">
        <v>2.2078898159706931E-4</v>
      </c>
      <c r="Q8151">
        <v>2.0155832182333649E-4</v>
      </c>
      <c r="R8151">
        <v>2.5395301219446453E-4</v>
      </c>
      <c r="S8151">
        <v>3.4501771794922018E-4</v>
      </c>
      <c r="T8151">
        <v>1.2634013644218181E-4</v>
      </c>
    </row>
    <row r="8152" spans="1:20">
      <c r="A8152" s="10">
        <v>8146</v>
      </c>
      <c r="B8152" s="10">
        <v>3.2963885649035758E-4</v>
      </c>
      <c r="C8152" s="10">
        <v>2.3683834532881799E-4</v>
      </c>
      <c r="D8152" s="10">
        <v>2.7384430521904169E-4</v>
      </c>
      <c r="E8152" s="10">
        <v>2.0356591125502281E-4</v>
      </c>
      <c r="F8152" s="10">
        <v>3.8695668949089378E-4</v>
      </c>
      <c r="G8152" s="10">
        <v>2.3036743328881391E-4</v>
      </c>
      <c r="H8152" s="10">
        <v>2.6981891569524658E-4</v>
      </c>
      <c r="I8152" s="10">
        <v>2.0266497487249761E-4</v>
      </c>
      <c r="J8152" s="10">
        <v>3.2895798083287602E-4</v>
      </c>
      <c r="K8152">
        <v>2.9825751429759498E-4</v>
      </c>
      <c r="L8152">
        <v>3.2071183483717091E-4</v>
      </c>
      <c r="M8152">
        <v>1.097682685853657E-4</v>
      </c>
      <c r="N8152">
        <v>1.6791159154798461E-4</v>
      </c>
      <c r="O8152">
        <v>2.668186946854404E-4</v>
      </c>
      <c r="P8152">
        <v>3.6783133967334609E-4</v>
      </c>
      <c r="Q8152">
        <v>3.2724088837617369E-4</v>
      </c>
      <c r="R8152">
        <v>2.9869463726020951E-4</v>
      </c>
      <c r="S8152">
        <v>3.5581029081071548E-4</v>
      </c>
      <c r="T8152">
        <v>1.5075091554314789E-4</v>
      </c>
    </row>
    <row r="8153" spans="1:20">
      <c r="A8153" s="10">
        <v>8147</v>
      </c>
      <c r="B8153" s="10">
        <v>3.0498639686076911E-4</v>
      </c>
      <c r="C8153" s="10">
        <v>2.3965903556904229E-4</v>
      </c>
      <c r="D8153" s="10">
        <v>3.9012252198925061E-4</v>
      </c>
      <c r="E8153" s="10">
        <v>2.424033110104412E-4</v>
      </c>
      <c r="F8153" s="10">
        <v>3.9024014306890457E-4</v>
      </c>
      <c r="G8153" s="10">
        <v>2.6936424591862901E-4</v>
      </c>
      <c r="H8153" s="10">
        <v>3.6825749211768832E-4</v>
      </c>
      <c r="I8153" s="10">
        <v>2.141434713663561E-4</v>
      </c>
      <c r="J8153" s="10">
        <v>3.8775632786887631E-4</v>
      </c>
      <c r="K8153">
        <v>3.5367327261820512E-4</v>
      </c>
      <c r="L8153">
        <v>3.9300595749333411E-4</v>
      </c>
      <c r="M8153">
        <v>1.823360189335452E-4</v>
      </c>
      <c r="N8153">
        <v>3.4451983229361087E-4</v>
      </c>
      <c r="O8153">
        <v>3.1229575012887691E-4</v>
      </c>
      <c r="P8153">
        <v>4.6282148443484047E-4</v>
      </c>
      <c r="Q8153">
        <v>4.0226654119236498E-4</v>
      </c>
      <c r="R8153">
        <v>2.2179663006884041E-4</v>
      </c>
      <c r="S8153">
        <v>3.768826371272959E-4</v>
      </c>
      <c r="T8153">
        <v>7.4565448500204994E-5</v>
      </c>
    </row>
    <row r="8154" spans="1:20">
      <c r="A8154" s="10">
        <v>8148</v>
      </c>
      <c r="B8154" s="10">
        <v>2.7843102320186739E-4</v>
      </c>
      <c r="C8154" s="10">
        <v>2.9981313938803232E-4</v>
      </c>
      <c r="D8154" s="10">
        <v>3.0711494575222961E-4</v>
      </c>
      <c r="E8154" s="10">
        <v>3.0300048423204053E-4</v>
      </c>
      <c r="F8154" s="10">
        <v>3.0618913564586748E-4</v>
      </c>
      <c r="G8154" s="10">
        <v>2.9673823042483932E-4</v>
      </c>
      <c r="H8154" s="10">
        <v>4.0903354328939519E-4</v>
      </c>
      <c r="I8154" s="10">
        <v>2.5621571078378791E-4</v>
      </c>
      <c r="J8154" s="10">
        <v>4.2343495454126671E-4</v>
      </c>
      <c r="K8154">
        <v>3.8369321724424961E-4</v>
      </c>
      <c r="L8154">
        <v>4.1400393148869193E-4</v>
      </c>
      <c r="M8154">
        <v>1.4442990356629119E-4</v>
      </c>
      <c r="N8154">
        <v>3.4011302724716792E-4</v>
      </c>
      <c r="O8154">
        <v>3.4581022502030789E-4</v>
      </c>
      <c r="P8154">
        <v>4.9071919711683764E-4</v>
      </c>
      <c r="Q8154">
        <v>4.13443751758612E-4</v>
      </c>
      <c r="R8154">
        <v>3.568965492759156E-4</v>
      </c>
      <c r="S8154">
        <v>3.5918817071947228E-4</v>
      </c>
      <c r="T8154">
        <v>4.1055617177663928E-5</v>
      </c>
    </row>
    <row r="8155" spans="1:20">
      <c r="A8155" s="10">
        <v>8149</v>
      </c>
      <c r="B8155" s="10">
        <v>3.3676079835780941E-4</v>
      </c>
      <c r="C8155" s="10">
        <v>2.4097511431324069E-4</v>
      </c>
      <c r="D8155" s="10">
        <v>1.6144484587781431E-4</v>
      </c>
      <c r="E8155" s="10">
        <v>3.7938121747477038E-4</v>
      </c>
      <c r="F8155" s="10">
        <v>3.3217145730850527E-4</v>
      </c>
      <c r="G8155" s="10">
        <v>2.9821453211895468E-4</v>
      </c>
      <c r="H8155" s="10">
        <v>2.8118868765075668E-4</v>
      </c>
      <c r="I8155" s="10">
        <v>3.2556549424402542E-4</v>
      </c>
      <c r="J8155" s="10">
        <v>4.0350671848888257E-4</v>
      </c>
      <c r="K8155">
        <v>3.9457880706337861E-4</v>
      </c>
      <c r="L8155">
        <v>2.7420097223929471E-4</v>
      </c>
      <c r="M8155">
        <v>1.513024192004064E-4</v>
      </c>
      <c r="N8155">
        <v>3.0188189317030371E-4</v>
      </c>
      <c r="O8155">
        <v>3.4082805686533221E-4</v>
      </c>
      <c r="P8155">
        <v>4.315712365070731E-4</v>
      </c>
      <c r="Q8155">
        <v>2.7065688726762979E-4</v>
      </c>
      <c r="R8155">
        <v>3.7971170824706052E-4</v>
      </c>
      <c r="S8155">
        <v>3.5624949649005452E-4</v>
      </c>
      <c r="T8155">
        <v>1.038435783119126E-4</v>
      </c>
    </row>
    <row r="8156" spans="1:20">
      <c r="A8156" s="10">
        <v>8150</v>
      </c>
      <c r="B8156" s="10">
        <v>3.1394715633158951E-4</v>
      </c>
      <c r="C8156" s="10">
        <v>1.21628523786785E-4</v>
      </c>
      <c r="D8156" s="10">
        <v>9.9007615449386749E-5</v>
      </c>
      <c r="E8156" s="10">
        <v>3.7390697729791991E-4</v>
      </c>
      <c r="F8156" s="10">
        <v>2.186223508742197E-4</v>
      </c>
      <c r="G8156" s="10">
        <v>2.278015429774156E-4</v>
      </c>
      <c r="H8156" s="10">
        <v>1.582524473112433E-4</v>
      </c>
      <c r="I8156" s="10">
        <v>2.6493871276988309E-4</v>
      </c>
      <c r="J8156" s="10">
        <v>3.0093756175917421E-4</v>
      </c>
      <c r="K8156">
        <v>3.2527729687811769E-4</v>
      </c>
      <c r="L8156">
        <v>2.583939281017698E-4</v>
      </c>
      <c r="M8156">
        <v>1.3522439038836969E-4</v>
      </c>
      <c r="N8156">
        <v>2.2120373814198821E-4</v>
      </c>
      <c r="O8156">
        <v>3.0371897673895509E-4</v>
      </c>
      <c r="P8156">
        <v>2.469076038560641E-4</v>
      </c>
      <c r="Q8156">
        <v>1.5295341441069041E-4</v>
      </c>
      <c r="R8156">
        <v>3.0874750759417319E-4</v>
      </c>
      <c r="S8156">
        <v>3.5364125602381811E-4</v>
      </c>
      <c r="T8156">
        <v>1.024808308418362E-4</v>
      </c>
    </row>
    <row r="8157" spans="1:20">
      <c r="A8157" s="10">
        <v>8151</v>
      </c>
      <c r="B8157" s="10">
        <v>1.9779453586852839E-4</v>
      </c>
      <c r="C8157" s="10">
        <v>8.7572735091020817E-5</v>
      </c>
      <c r="D8157" s="10">
        <v>5.8185773573201521E-5</v>
      </c>
      <c r="E8157" s="10">
        <v>2.3028946368686121E-4</v>
      </c>
      <c r="F8157" s="10">
        <v>5.2617601260870432E-5</v>
      </c>
      <c r="G8157" s="10">
        <v>1.2896436383280069E-4</v>
      </c>
      <c r="H8157" s="10">
        <v>1.288549005619756E-4</v>
      </c>
      <c r="I8157" s="10">
        <v>1.766163724356948E-4</v>
      </c>
      <c r="J8157" s="10">
        <v>1.554351910068529E-4</v>
      </c>
      <c r="K8157">
        <v>1.5645671104526441E-4</v>
      </c>
      <c r="L8157">
        <v>1.2307578604974821E-4</v>
      </c>
      <c r="M8157">
        <v>7.7321933973289848E-5</v>
      </c>
      <c r="N8157">
        <v>9.8581003244857789E-5</v>
      </c>
      <c r="O8157">
        <v>2.1696752580365909E-4</v>
      </c>
      <c r="P8157">
        <v>9.5601961942716395E-5</v>
      </c>
      <c r="Q8157">
        <v>5.9735610573615372E-5</v>
      </c>
      <c r="R8157">
        <v>1.7534811752481939E-4</v>
      </c>
      <c r="S8157">
        <v>3.4236148954864859E-4</v>
      </c>
      <c r="T8157">
        <v>1.0253895267495271E-4</v>
      </c>
    </row>
    <row r="8158" spans="1:20">
      <c r="A8158" s="10">
        <v>8152</v>
      </c>
      <c r="B8158" s="10">
        <v>5.8814785251037191E-5</v>
      </c>
      <c r="C8158" s="10">
        <v>9.0062966898515117E-5</v>
      </c>
      <c r="D8158" s="10">
        <v>7.4733469849365229E-5</v>
      </c>
      <c r="E8158" s="10">
        <v>1.1344377337043461E-4</v>
      </c>
      <c r="F8158" s="10">
        <v>3.8531203776233054E-6</v>
      </c>
      <c r="G8158" s="10">
        <v>5.6875987961808527E-5</v>
      </c>
      <c r="H8158" s="10">
        <v>5.2054847949203637E-5</v>
      </c>
      <c r="I8158" s="10">
        <v>6.7656850896268868E-5</v>
      </c>
      <c r="J8158" s="10">
        <v>6.1945321893390161E-5</v>
      </c>
      <c r="K8158">
        <v>6.9458193521195391E-5</v>
      </c>
      <c r="L8158">
        <v>7.7033086134919393E-5</v>
      </c>
      <c r="M8158">
        <v>5.4636052942454623E-5</v>
      </c>
      <c r="N8158">
        <v>3.4544485858449162E-5</v>
      </c>
      <c r="O8158">
        <v>1.774085859283571E-4</v>
      </c>
      <c r="P8158">
        <v>8.5432404172319237E-6</v>
      </c>
      <c r="Q8158">
        <v>5.6453868564049361E-5</v>
      </c>
      <c r="R8158">
        <v>3.9030889148950333E-5</v>
      </c>
      <c r="S8158">
        <v>3.2544938646701828E-4</v>
      </c>
      <c r="T8158">
        <v>8.1085146259291611E-5</v>
      </c>
    </row>
    <row r="8159" spans="1:20">
      <c r="A8159" s="10">
        <v>8153</v>
      </c>
      <c r="B8159" s="10">
        <v>1.638204877030949E-5</v>
      </c>
      <c r="C8159" s="10">
        <v>8.4429936404508242E-5</v>
      </c>
      <c r="D8159" s="10">
        <v>6.1282221356941051E-5</v>
      </c>
      <c r="E8159" s="10">
        <v>5.1419268575226258E-5</v>
      </c>
      <c r="F8159" s="10">
        <v>1.610109585212746E-8</v>
      </c>
      <c r="G8159" s="10">
        <v>3.1647654376666037E-5</v>
      </c>
      <c r="H8159" s="10">
        <v>3.2641561324893313E-5</v>
      </c>
      <c r="I8159" s="10">
        <v>2.8893346531556291E-5</v>
      </c>
      <c r="J8159" s="10">
        <v>4.9358997779898598E-5</v>
      </c>
      <c r="K8159">
        <v>2.4911310819630239E-5</v>
      </c>
      <c r="L8159">
        <v>7.4569414659882545E-5</v>
      </c>
      <c r="M8159">
        <v>2.5522096537552621E-5</v>
      </c>
      <c r="N8159">
        <v>4.1587105158940693E-6</v>
      </c>
      <c r="O8159">
        <v>1.3729053016000629E-4</v>
      </c>
      <c r="P8159">
        <v>1.7057847210461161E-7</v>
      </c>
      <c r="Q8159">
        <v>4.3108266438174327E-5</v>
      </c>
      <c r="R8159">
        <v>2.707150448709005E-6</v>
      </c>
      <c r="S8159">
        <v>3.1143749263124452E-4</v>
      </c>
      <c r="T8159">
        <v>9.2124755567951345E-5</v>
      </c>
    </row>
    <row r="8160" spans="1:20">
      <c r="A8160" s="10">
        <v>8154</v>
      </c>
      <c r="B8160" s="10">
        <v>2.0639778576325569E-5</v>
      </c>
      <c r="C8160" s="10">
        <v>7.285552375353328E-5</v>
      </c>
      <c r="D8160" s="10">
        <v>4.2088276790522591E-5</v>
      </c>
      <c r="E8160" s="10">
        <v>5.2005327685190778E-5</v>
      </c>
      <c r="F8160" s="10">
        <v>0</v>
      </c>
      <c r="G8160" s="10">
        <v>5.1141894641122093E-5</v>
      </c>
      <c r="H8160" s="10">
        <v>3.7942172918050487E-5</v>
      </c>
      <c r="I8160" s="10">
        <v>3.4975467900478762E-5</v>
      </c>
      <c r="J8160" s="10">
        <v>6.602859298409443E-5</v>
      </c>
      <c r="K8160">
        <v>2.5817048406241821E-5</v>
      </c>
      <c r="L8160">
        <v>4.9498719800265839E-5</v>
      </c>
      <c r="M8160">
        <v>1.7978308975607611E-5</v>
      </c>
      <c r="N8160">
        <v>4.2134822509184304E-6</v>
      </c>
      <c r="O8160">
        <v>1.31812163235785E-4</v>
      </c>
      <c r="P8160">
        <v>2.201889440712914E-6</v>
      </c>
      <c r="Q8160">
        <v>3.6741965517158201E-5</v>
      </c>
      <c r="R8160">
        <v>3.2339883555763941E-6</v>
      </c>
      <c r="S8160">
        <v>3.1418008174039408E-4</v>
      </c>
      <c r="T8160">
        <v>1.26945270051337E-4</v>
      </c>
    </row>
    <row r="8161" spans="1:20">
      <c r="A8161" s="10">
        <v>8155</v>
      </c>
      <c r="B8161" s="10">
        <v>1.6812315114978911E-5</v>
      </c>
      <c r="C8161" s="10">
        <v>3.4644306163965663E-5</v>
      </c>
      <c r="D8161" s="10">
        <v>1.2596754342018909E-5</v>
      </c>
      <c r="E8161" s="10">
        <v>3.4844225121910622E-5</v>
      </c>
      <c r="F8161" s="10">
        <v>0</v>
      </c>
      <c r="G8161" s="10">
        <v>3.9705059198373471E-5</v>
      </c>
      <c r="H8161" s="10">
        <v>3.0799819248867761E-5</v>
      </c>
      <c r="I8161" s="10">
        <v>2.8915694680141278E-5</v>
      </c>
      <c r="J8161" s="10">
        <v>6.8580647430883018E-5</v>
      </c>
      <c r="K8161">
        <v>1.4596904208666501E-5</v>
      </c>
      <c r="L8161">
        <v>2.643783902429181E-5</v>
      </c>
      <c r="M8161">
        <v>1.3874420815696881E-5</v>
      </c>
      <c r="N8161">
        <v>6.2004932494106464E-6</v>
      </c>
      <c r="O8161">
        <v>1.064411500060229E-4</v>
      </c>
      <c r="P8161">
        <v>7.3305701956244769E-6</v>
      </c>
      <c r="Q8161">
        <v>1.8026093905106601E-5</v>
      </c>
      <c r="R8161">
        <v>5.85746471217373E-6</v>
      </c>
      <c r="S8161">
        <v>3.2326865579671189E-4</v>
      </c>
      <c r="T8161">
        <v>1.445282644257438E-4</v>
      </c>
    </row>
    <row r="8162" spans="1:20">
      <c r="A8162" s="10">
        <v>8156</v>
      </c>
      <c r="B8162" s="10">
        <v>7.1686125218911747E-6</v>
      </c>
      <c r="C8162" s="10">
        <v>1.4008342818969151E-5</v>
      </c>
      <c r="D8162" s="10">
        <v>6.1465666137284192E-6</v>
      </c>
      <c r="E8162" s="10">
        <v>1.0078799733968729E-5</v>
      </c>
      <c r="F8162" s="10">
        <v>0</v>
      </c>
      <c r="G8162" s="10">
        <v>2.4606047139742039E-5</v>
      </c>
      <c r="H8162" s="10">
        <v>1.933438812926525E-5</v>
      </c>
      <c r="I8162" s="10">
        <v>1.6426598468646671E-5</v>
      </c>
      <c r="J8162" s="10">
        <v>3.7711252163912498E-5</v>
      </c>
      <c r="K8162">
        <v>1.1347467074685909E-5</v>
      </c>
      <c r="L8162">
        <v>6.2839349773133093E-6</v>
      </c>
      <c r="M8162">
        <v>6.3142885175352151E-6</v>
      </c>
      <c r="N8162">
        <v>4.4489966851765774E-6</v>
      </c>
      <c r="O8162">
        <v>3.7868786588351783E-5</v>
      </c>
      <c r="P8162">
        <v>7.4683015515867647E-6</v>
      </c>
      <c r="Q8162">
        <v>2.490078587098874E-8</v>
      </c>
      <c r="R8162">
        <v>5.5541565631823113E-6</v>
      </c>
      <c r="S8162">
        <v>3.4163293136205537E-4</v>
      </c>
      <c r="T8162">
        <v>1.208421084776599E-4</v>
      </c>
    </row>
    <row r="8163" spans="1:20">
      <c r="A8163" s="10">
        <v>8157</v>
      </c>
      <c r="B8163" s="10">
        <v>0</v>
      </c>
      <c r="C8163" s="10">
        <v>7.270260709913211E-6</v>
      </c>
      <c r="D8163" s="10">
        <v>3.4513660819494729E-6</v>
      </c>
      <c r="E8163" s="10">
        <v>2.0453872383250392E-6</v>
      </c>
      <c r="F8163" s="10">
        <v>0</v>
      </c>
      <c r="G8163" s="10">
        <v>1.131283874394916E-5</v>
      </c>
      <c r="H8163" s="10">
        <v>5.8667384034681252E-6</v>
      </c>
      <c r="I8163" s="10">
        <v>4.9598459117021858E-6</v>
      </c>
      <c r="J8163" s="10">
        <v>1.7791194323066891E-5</v>
      </c>
      <c r="K8163">
        <v>5.9699189947141058E-6</v>
      </c>
      <c r="L8163">
        <v>0</v>
      </c>
      <c r="M8163">
        <v>2.6597307588883458E-6</v>
      </c>
      <c r="N8163">
        <v>8.5896289048006589E-7</v>
      </c>
      <c r="O8163">
        <v>9.9665409502077838E-6</v>
      </c>
      <c r="P8163">
        <v>6.4316918725021676E-6</v>
      </c>
      <c r="Q8163">
        <v>0</v>
      </c>
      <c r="R8163">
        <v>2.6390591605822169E-6</v>
      </c>
      <c r="S8163">
        <v>3.5444329701902702E-4</v>
      </c>
      <c r="T8163">
        <v>8.4491298453162901E-5</v>
      </c>
    </row>
    <row r="8164" spans="1:20">
      <c r="A8164" s="10">
        <v>8158</v>
      </c>
      <c r="B8164" s="10">
        <v>0</v>
      </c>
      <c r="C8164" s="10">
        <v>3.005049093767484E-6</v>
      </c>
      <c r="D8164" s="10">
        <v>1.4288010105306869E-6</v>
      </c>
      <c r="E8164" s="10">
        <v>0</v>
      </c>
      <c r="F8164" s="10">
        <v>0</v>
      </c>
      <c r="G8164" s="10">
        <v>3.8378249541699568E-6</v>
      </c>
      <c r="H8164" s="10">
        <v>1.9673825015450991E-6</v>
      </c>
      <c r="I8164" s="10">
        <v>1.4737904122501671E-6</v>
      </c>
      <c r="J8164" s="10">
        <v>7.676251271286168E-6</v>
      </c>
      <c r="K8164">
        <v>2.3065596115940858E-6</v>
      </c>
      <c r="L8164">
        <v>1.154816682406195E-9</v>
      </c>
      <c r="M8164">
        <v>6.2592013010614962E-7</v>
      </c>
      <c r="N8164">
        <v>3.4304473100286169E-8</v>
      </c>
      <c r="O8164">
        <v>2.2029848958480759E-6</v>
      </c>
      <c r="P8164">
        <v>2.5679648868232098E-6</v>
      </c>
      <c r="Q8164">
        <v>0</v>
      </c>
      <c r="R8164">
        <v>4.5078825813403532E-8</v>
      </c>
      <c r="S8164">
        <v>3.741224711179513E-4</v>
      </c>
      <c r="T8164">
        <v>8.9862509224097244E-5</v>
      </c>
    </row>
    <row r="8165" spans="1:20">
      <c r="A8165" s="10">
        <v>8159</v>
      </c>
      <c r="B8165" s="10">
        <v>0</v>
      </c>
      <c r="C8165" s="10">
        <v>5.7266059649317925E-7</v>
      </c>
      <c r="D8165" s="10">
        <v>3.4512461053762489E-7</v>
      </c>
      <c r="E8165" s="10">
        <v>0</v>
      </c>
      <c r="F8165" s="10">
        <v>0</v>
      </c>
      <c r="G8165" s="10">
        <v>6.0263086880737223E-7</v>
      </c>
      <c r="H8165" s="10">
        <v>8.8954063023943103E-7</v>
      </c>
      <c r="I8165" s="10">
        <v>5.4592405781335117E-7</v>
      </c>
      <c r="J8165" s="10">
        <v>2.442002654204825E-6</v>
      </c>
      <c r="K8165">
        <v>0</v>
      </c>
      <c r="L8165">
        <v>0</v>
      </c>
      <c r="M8165">
        <v>2.3946438304241689E-7</v>
      </c>
      <c r="N8165">
        <v>8.052693216029618E-10</v>
      </c>
      <c r="O8165">
        <v>3.4749003599816148E-7</v>
      </c>
      <c r="P8165">
        <v>0</v>
      </c>
      <c r="Q8165">
        <v>0</v>
      </c>
      <c r="R8165">
        <v>0</v>
      </c>
      <c r="S8165">
        <v>3.7929160624040111E-4</v>
      </c>
      <c r="T8165">
        <v>1.138041776088761E-4</v>
      </c>
    </row>
    <row r="8166" spans="1:20">
      <c r="A8166" s="10">
        <v>8160</v>
      </c>
      <c r="B8166" s="10">
        <v>0</v>
      </c>
      <c r="C8166" s="10">
        <v>0</v>
      </c>
      <c r="D8166" s="10">
        <v>1.444517941623098E-8</v>
      </c>
      <c r="E8166" s="10">
        <v>0</v>
      </c>
      <c r="F8166" s="10">
        <v>0</v>
      </c>
      <c r="G8166" s="10">
        <v>0</v>
      </c>
      <c r="H8166" s="10">
        <v>0</v>
      </c>
      <c r="I8166" s="10">
        <v>4.9402539047693253E-8</v>
      </c>
      <c r="J8166" s="10">
        <v>2.6544134655451662E-7</v>
      </c>
      <c r="K8166">
        <v>2.4579706005904589E-8</v>
      </c>
      <c r="L8166">
        <v>0</v>
      </c>
      <c r="M8166">
        <v>4.8811684792818788E-8</v>
      </c>
      <c r="N8166">
        <v>7.8737444778956259E-10</v>
      </c>
      <c r="O8166">
        <v>1.2971331858361869E-8</v>
      </c>
      <c r="P8166">
        <v>0</v>
      </c>
      <c r="Q8166">
        <v>0</v>
      </c>
      <c r="R8166">
        <v>0</v>
      </c>
      <c r="S8166">
        <v>3.715391525586724E-4</v>
      </c>
      <c r="T8166">
        <v>1.2180028282921029E-4</v>
      </c>
    </row>
    <row r="8167" spans="1:20">
      <c r="A8167" s="10">
        <v>8161</v>
      </c>
      <c r="B8167" s="10">
        <v>0</v>
      </c>
      <c r="C8167" s="10">
        <v>5.6454930622836207E-7</v>
      </c>
      <c r="D8167" s="10">
        <v>1.3197423054696081E-9</v>
      </c>
      <c r="E8167" s="10">
        <v>0</v>
      </c>
      <c r="F8167" s="10">
        <v>0</v>
      </c>
      <c r="G8167" s="10">
        <v>2.2631800384186349E-7</v>
      </c>
      <c r="H8167" s="10">
        <v>0</v>
      </c>
      <c r="I8167" s="10">
        <v>0</v>
      </c>
      <c r="J8167" s="10">
        <v>4.0372629068471077E-8</v>
      </c>
      <c r="K8167">
        <v>1.8188982444369392E-8</v>
      </c>
      <c r="L8167">
        <v>0</v>
      </c>
      <c r="M8167">
        <v>3.4591692502440257E-7</v>
      </c>
      <c r="N8167">
        <v>9.1263856448335662E-10</v>
      </c>
      <c r="O8167">
        <v>1.4181896385014541E-10</v>
      </c>
      <c r="P8167">
        <v>0</v>
      </c>
      <c r="Q8167">
        <v>0</v>
      </c>
      <c r="R8167">
        <v>0</v>
      </c>
      <c r="S8167">
        <v>3.6453506369196168E-4</v>
      </c>
      <c r="T8167">
        <v>1.309209706154848E-4</v>
      </c>
    </row>
    <row r="8168" spans="1:20">
      <c r="A8168" s="10">
        <v>8162</v>
      </c>
      <c r="B8168" s="10">
        <v>0</v>
      </c>
      <c r="C8168" s="10">
        <v>6.258657553144526E-7</v>
      </c>
      <c r="D8168" s="10">
        <v>4.7990629289803918E-11</v>
      </c>
      <c r="E8168" s="10">
        <v>0</v>
      </c>
      <c r="F8168" s="10">
        <v>0</v>
      </c>
      <c r="G8168" s="10">
        <v>1.5965362112024351E-7</v>
      </c>
      <c r="H8168" s="10">
        <v>0</v>
      </c>
      <c r="I8168" s="10">
        <v>0</v>
      </c>
      <c r="J8168" s="10">
        <v>3.8813808456838602E-8</v>
      </c>
      <c r="K8168">
        <v>1.8188982444369392E-8</v>
      </c>
      <c r="L8168">
        <v>0</v>
      </c>
      <c r="M8168">
        <v>4.1059240737488758E-8</v>
      </c>
      <c r="N8168">
        <v>8.231641954163609E-10</v>
      </c>
      <c r="O8168">
        <v>3.8677899231857819E-11</v>
      </c>
      <c r="P8168">
        <v>0</v>
      </c>
      <c r="Q8168">
        <v>0</v>
      </c>
      <c r="R8168">
        <v>0</v>
      </c>
      <c r="S8168">
        <v>3.7659841125769323E-4</v>
      </c>
      <c r="T8168">
        <v>1.6811452550861701E-4</v>
      </c>
    </row>
    <row r="8169" spans="1:20">
      <c r="A8169" s="10">
        <v>8163</v>
      </c>
      <c r="B8169" s="10">
        <v>0</v>
      </c>
      <c r="C8169" s="10">
        <v>1.54605046624214E-7</v>
      </c>
      <c r="D8169" s="10">
        <v>2.6394846109392162E-10</v>
      </c>
      <c r="E8169" s="10">
        <v>0</v>
      </c>
      <c r="F8169" s="10">
        <v>0</v>
      </c>
      <c r="G8169" s="10">
        <v>0</v>
      </c>
      <c r="H8169" s="10">
        <v>0</v>
      </c>
      <c r="I8169" s="10">
        <v>0</v>
      </c>
      <c r="J8169" s="10">
        <v>4.6445313446667499E-8</v>
      </c>
      <c r="K8169">
        <v>1.76973883242513E-8</v>
      </c>
      <c r="L8169">
        <v>0</v>
      </c>
      <c r="M8169">
        <v>7.1781889401204125E-11</v>
      </c>
      <c r="N8169">
        <v>8.4105906922976E-10</v>
      </c>
      <c r="O8169">
        <v>0</v>
      </c>
      <c r="P8169">
        <v>0</v>
      </c>
      <c r="Q8169">
        <v>0</v>
      </c>
      <c r="R8169">
        <v>0</v>
      </c>
      <c r="S8169">
        <v>3.749274050134813E-4</v>
      </c>
      <c r="T8169">
        <v>1.8192574510055221E-4</v>
      </c>
    </row>
    <row r="8170" spans="1:20">
      <c r="A8170" s="10">
        <v>8164</v>
      </c>
      <c r="B8170" s="10">
        <v>0</v>
      </c>
      <c r="C8170" s="10">
        <v>0</v>
      </c>
      <c r="D8170" s="10">
        <v>4.7990629289803918E-11</v>
      </c>
      <c r="E8170" s="10">
        <v>0</v>
      </c>
      <c r="F8170" s="10">
        <v>0</v>
      </c>
      <c r="G8170" s="10">
        <v>0</v>
      </c>
      <c r="H8170" s="10">
        <v>0</v>
      </c>
      <c r="I8170" s="10">
        <v>0</v>
      </c>
      <c r="J8170" s="10">
        <v>3.8342509708045707E-8</v>
      </c>
      <c r="K8170">
        <v>2.5562894246140771E-8</v>
      </c>
      <c r="L8170">
        <v>0</v>
      </c>
      <c r="M8170">
        <v>1.435637788024082E-10</v>
      </c>
      <c r="N8170">
        <v>7.6947957397616349E-10</v>
      </c>
      <c r="O8170">
        <v>1.0743860897738281E-11</v>
      </c>
      <c r="P8170">
        <v>0</v>
      </c>
      <c r="Q8170">
        <v>0</v>
      </c>
      <c r="R8170">
        <v>0</v>
      </c>
      <c r="S8170">
        <v>3.5652515023395722E-4</v>
      </c>
      <c r="T8170">
        <v>1.293063799615326E-4</v>
      </c>
    </row>
    <row r="8171" spans="1:20">
      <c r="A8171" s="10">
        <v>8165</v>
      </c>
      <c r="B8171" s="10">
        <v>0</v>
      </c>
      <c r="C8171" s="10">
        <v>0</v>
      </c>
      <c r="D8171" s="10">
        <v>1.1997657322450981E-10</v>
      </c>
      <c r="E8171" s="10">
        <v>0</v>
      </c>
      <c r="F8171" s="10">
        <v>0</v>
      </c>
      <c r="G8171" s="10">
        <v>0</v>
      </c>
      <c r="H8171" s="10">
        <v>0</v>
      </c>
      <c r="I8171" s="10">
        <v>0</v>
      </c>
      <c r="J8171" s="10">
        <v>3.8342509708045707E-8</v>
      </c>
      <c r="K8171">
        <v>1.7205794204133209E-8</v>
      </c>
      <c r="L8171">
        <v>0</v>
      </c>
      <c r="M8171">
        <v>5.0247322580842876E-10</v>
      </c>
      <c r="N8171">
        <v>7.5158470016276428E-10</v>
      </c>
      <c r="O8171">
        <v>2.7074529462300469E-9</v>
      </c>
      <c r="P8171">
        <v>0</v>
      </c>
      <c r="Q8171">
        <v>0</v>
      </c>
      <c r="R8171">
        <v>0</v>
      </c>
      <c r="S8171">
        <v>3.3843742311017892E-4</v>
      </c>
      <c r="T8171">
        <v>1.392511623905748E-4</v>
      </c>
    </row>
    <row r="8172" spans="1:20">
      <c r="A8172" s="10">
        <v>8166</v>
      </c>
      <c r="B8172" s="10">
        <v>0</v>
      </c>
      <c r="C8172" s="10">
        <v>0</v>
      </c>
      <c r="D8172" s="10">
        <v>1.1997657322450981E-10</v>
      </c>
      <c r="E8172" s="10">
        <v>0</v>
      </c>
      <c r="F8172" s="10">
        <v>0</v>
      </c>
      <c r="G8172" s="10">
        <v>0</v>
      </c>
      <c r="H8172" s="10">
        <v>2.9170731807720501E-9</v>
      </c>
      <c r="I8172" s="10">
        <v>0</v>
      </c>
      <c r="J8172" s="10">
        <v>3.9194382196488863E-8</v>
      </c>
      <c r="K8172">
        <v>1.6714200084015121E-8</v>
      </c>
      <c r="L8172">
        <v>0</v>
      </c>
      <c r="M8172">
        <v>7.1781889401204125E-11</v>
      </c>
      <c r="N8172">
        <v>8.052693216029618E-10</v>
      </c>
      <c r="O8172">
        <v>3.8677899231857819E-11</v>
      </c>
      <c r="P8172">
        <v>0</v>
      </c>
      <c r="Q8172">
        <v>0</v>
      </c>
      <c r="R8172">
        <v>0</v>
      </c>
      <c r="S8172">
        <v>3.182471882182258E-4</v>
      </c>
      <c r="T8172">
        <v>8.8955910671787957E-5</v>
      </c>
    </row>
    <row r="8173" spans="1:20">
      <c r="A8173" s="10">
        <v>8167</v>
      </c>
      <c r="B8173" s="10">
        <v>5.166626892750131E-6</v>
      </c>
      <c r="C8173" s="10">
        <v>2.6772382177141538E-6</v>
      </c>
      <c r="D8173" s="10">
        <v>1.1664920293098781E-6</v>
      </c>
      <c r="E8173" s="10">
        <v>6.0987480583946447E-6</v>
      </c>
      <c r="F8173" s="10">
        <v>2.476950243909116E-6</v>
      </c>
      <c r="G8173" s="10">
        <v>3.9757634101684361E-6</v>
      </c>
      <c r="H8173" s="10">
        <v>1.5239873780677471E-6</v>
      </c>
      <c r="I8173" s="10">
        <v>3.301015544863381E-6</v>
      </c>
      <c r="J8173" s="10">
        <v>2.989660048030269E-6</v>
      </c>
      <c r="K8173">
        <v>1.160198993037705E-6</v>
      </c>
      <c r="L8173">
        <v>1.0213487443370991E-6</v>
      </c>
      <c r="M8173">
        <v>1.057581419293908E-6</v>
      </c>
      <c r="N8173">
        <v>7.1131004978648284E-6</v>
      </c>
      <c r="O8173">
        <v>3.3708420382391828E-6</v>
      </c>
      <c r="P8173">
        <v>1.179505960895474E-6</v>
      </c>
      <c r="Q8173">
        <v>1.363136458206325E-6</v>
      </c>
      <c r="R8173">
        <v>4.3448753210842309E-6</v>
      </c>
      <c r="S8173">
        <v>2.9843218845683429E-4</v>
      </c>
      <c r="T8173">
        <v>8.6165085662211265E-5</v>
      </c>
    </row>
    <row r="8174" spans="1:20">
      <c r="A8174" s="10">
        <v>8168</v>
      </c>
      <c r="B8174" s="10">
        <v>7.4755706704511695E-5</v>
      </c>
      <c r="C8174" s="10">
        <v>5.1784699771871848E-5</v>
      </c>
      <c r="D8174" s="10">
        <v>4.303847805303765E-5</v>
      </c>
      <c r="E8174" s="10">
        <v>1.3064088643440749E-4</v>
      </c>
      <c r="F8174" s="10">
        <v>5.4924347879076252E-5</v>
      </c>
      <c r="G8174" s="10">
        <v>7.219685984368731E-5</v>
      </c>
      <c r="H8174" s="10">
        <v>5.9346424496948772E-5</v>
      </c>
      <c r="I8174" s="10">
        <v>6.8573720129952166E-5</v>
      </c>
      <c r="J8174" s="10">
        <v>6.6755909460959728E-5</v>
      </c>
      <c r="K8174">
        <v>5.5312720193033331E-5</v>
      </c>
      <c r="L8174">
        <v>5.4504316015781087E-5</v>
      </c>
      <c r="M8174">
        <v>2.87037525170035E-5</v>
      </c>
      <c r="N8174">
        <v>5.1732286233437152E-5</v>
      </c>
      <c r="O8174">
        <v>5.3032631301344699E-5</v>
      </c>
      <c r="P8174">
        <v>6.4681363141916629E-5</v>
      </c>
      <c r="Q8174">
        <v>4.0820273291409697E-5</v>
      </c>
      <c r="R8174">
        <v>8.2406723185074091E-5</v>
      </c>
      <c r="S8174">
        <v>2.8145014393896408E-4</v>
      </c>
      <c r="T8174">
        <v>5.3904439520573573E-5</v>
      </c>
    </row>
    <row r="8175" spans="1:20">
      <c r="A8175" s="10">
        <v>8169</v>
      </c>
      <c r="B8175" s="10">
        <v>1.7720869126041259E-4</v>
      </c>
      <c r="C8175" s="10">
        <v>1.6313527276791911E-4</v>
      </c>
      <c r="D8175" s="10">
        <v>1.8648919788637081E-4</v>
      </c>
      <c r="E8175" s="10">
        <v>3.447467986619102E-4</v>
      </c>
      <c r="F8175" s="10">
        <v>1.005902313643726E-4</v>
      </c>
      <c r="G8175" s="10">
        <v>2.0352648165707459E-4</v>
      </c>
      <c r="H8175" s="10">
        <v>2.117505067985155E-4</v>
      </c>
      <c r="I8175" s="10">
        <v>2.1986203771700411E-4</v>
      </c>
      <c r="J8175" s="10">
        <v>2.2042786698460681E-4</v>
      </c>
      <c r="K8175">
        <v>1.6043503478114401E-4</v>
      </c>
      <c r="L8175">
        <v>2.0279652035525719E-4</v>
      </c>
      <c r="M8175">
        <v>7.3930921627032278E-5</v>
      </c>
      <c r="N8175">
        <v>1.001121333855167E-4</v>
      </c>
      <c r="O8175">
        <v>1.5152799218200481E-4</v>
      </c>
      <c r="P8175">
        <v>2.3879708455093601E-4</v>
      </c>
      <c r="Q8175">
        <v>1.126881951993362E-4</v>
      </c>
      <c r="R8175">
        <v>2.5572643268046878E-4</v>
      </c>
      <c r="S8175">
        <v>2.8147894999641621E-4</v>
      </c>
      <c r="T8175">
        <v>4.6490486228276179E-5</v>
      </c>
    </row>
    <row r="8176" spans="1:20">
      <c r="A8176" s="10">
        <v>8170</v>
      </c>
      <c r="B8176" s="10">
        <v>3.2976124487277421E-4</v>
      </c>
      <c r="C8176" s="10">
        <v>2.985567894348633E-4</v>
      </c>
      <c r="D8176" s="10">
        <v>3.5443895520705489E-4</v>
      </c>
      <c r="E8176" s="10">
        <v>4.4876075489901117E-4</v>
      </c>
      <c r="F8176" s="10">
        <v>2.5269873242091611E-4</v>
      </c>
      <c r="G8176" s="10">
        <v>2.9080860592433153E-4</v>
      </c>
      <c r="H8176" s="10">
        <v>3.4511971354327629E-4</v>
      </c>
      <c r="I8176" s="10">
        <v>2.9837201107709121E-4</v>
      </c>
      <c r="J8176" s="10">
        <v>3.3919539439927109E-4</v>
      </c>
      <c r="K8176">
        <v>2.8915944672818639E-4</v>
      </c>
      <c r="L8176">
        <v>3.3334651093687472E-4</v>
      </c>
      <c r="M8176">
        <v>1.6672813278433059E-4</v>
      </c>
      <c r="N8176">
        <v>1.4665744952200891E-4</v>
      </c>
      <c r="O8176">
        <v>2.0953956015356379E-4</v>
      </c>
      <c r="P8176">
        <v>3.8560335114829202E-4</v>
      </c>
      <c r="Q8176">
        <v>3.3676764372890918E-4</v>
      </c>
      <c r="R8176">
        <v>3.6849270155953193E-4</v>
      </c>
      <c r="S8176">
        <v>2.9887445374826929E-4</v>
      </c>
      <c r="T8176">
        <v>2.9763198520924528E-5</v>
      </c>
    </row>
    <row r="8177" spans="1:20">
      <c r="A8177" s="10">
        <v>8171</v>
      </c>
      <c r="B8177" s="10">
        <v>3.2056235997807121E-4</v>
      </c>
      <c r="C8177" s="10">
        <v>3.8431515327844119E-4</v>
      </c>
      <c r="D8177" s="10">
        <v>4.4871284097041059E-4</v>
      </c>
      <c r="E8177" s="10">
        <v>3.8017970518511648E-4</v>
      </c>
      <c r="F8177" s="10">
        <v>4.8113974325567402E-4</v>
      </c>
      <c r="G8177" s="10">
        <v>3.4521404216446901E-4</v>
      </c>
      <c r="H8177" s="10">
        <v>4.238693836819225E-4</v>
      </c>
      <c r="I8177" s="10">
        <v>3.0391424069823138E-4</v>
      </c>
      <c r="J8177" s="10">
        <v>4.1171986504706562E-4</v>
      </c>
      <c r="K8177">
        <v>1.403589331183183E-4</v>
      </c>
      <c r="L8177">
        <v>4.0850778358169899E-4</v>
      </c>
      <c r="M8177">
        <v>3.0187121762112278E-4</v>
      </c>
      <c r="N8177">
        <v>1.638345621836118E-4</v>
      </c>
      <c r="O8177">
        <v>2.3908658103917379E-4</v>
      </c>
      <c r="P8177">
        <v>4.740288298498667E-4</v>
      </c>
      <c r="Q8177">
        <v>4.2906743859354049E-4</v>
      </c>
      <c r="R8177">
        <v>3.6869513887915692E-4</v>
      </c>
      <c r="S8177">
        <v>3.1722909277164961E-4</v>
      </c>
      <c r="T8177">
        <v>2.9831817890952511E-5</v>
      </c>
    </row>
    <row r="8178" spans="1:20">
      <c r="A8178" s="10">
        <v>8172</v>
      </c>
      <c r="B8178" s="10">
        <v>2.0565949928082991E-4</v>
      </c>
      <c r="C8178" s="10">
        <v>4.2178319798610002E-4</v>
      </c>
      <c r="D8178" s="10">
        <v>4.9226404310830324E-4</v>
      </c>
      <c r="E8178" s="10">
        <v>3.7663757616185052E-4</v>
      </c>
      <c r="F8178" s="10">
        <v>5.617000999537311E-4</v>
      </c>
      <c r="G8178" s="10">
        <v>3.6727520395499349E-4</v>
      </c>
      <c r="H8178" s="10">
        <v>4.5217185907550471E-4</v>
      </c>
      <c r="I8178" s="10">
        <v>1.9346022157119719E-4</v>
      </c>
      <c r="J8178" s="10">
        <v>4.3209576421599047E-4</v>
      </c>
      <c r="K8178">
        <v>2.9725682530668262E-4</v>
      </c>
      <c r="L8178">
        <v>4.5534096995084343E-4</v>
      </c>
      <c r="M8178">
        <v>3.8803250804631949E-4</v>
      </c>
      <c r="N8178">
        <v>1.275224676639188E-4</v>
      </c>
      <c r="O8178">
        <v>2.7808609694121589E-4</v>
      </c>
      <c r="P8178">
        <v>5.0589977500680621E-4</v>
      </c>
      <c r="Q8178">
        <v>4.7792425895658151E-4</v>
      </c>
      <c r="R8178">
        <v>2.9404554943097402E-4</v>
      </c>
      <c r="S8178">
        <v>2.841926478547217E-4</v>
      </c>
      <c r="T8178">
        <v>3.4945019396350532E-5</v>
      </c>
    </row>
    <row r="8179" spans="1:20">
      <c r="A8179" s="10">
        <v>8173</v>
      </c>
      <c r="B8179" s="10">
        <v>1.871969160064176E-4</v>
      </c>
      <c r="C8179" s="10">
        <v>3.9994238393554728E-4</v>
      </c>
      <c r="D8179" s="10">
        <v>4.3342572655145949E-4</v>
      </c>
      <c r="E8179" s="10">
        <v>4.5107484648983839E-4</v>
      </c>
      <c r="F8179" s="10">
        <v>5.1182742911340894E-4</v>
      </c>
      <c r="G8179" s="10">
        <v>3.6714173314896209E-4</v>
      </c>
      <c r="H8179" s="10">
        <v>4.2715762733783972E-4</v>
      </c>
      <c r="I8179" s="10">
        <v>1.8172292655414441E-4</v>
      </c>
      <c r="J8179" s="10">
        <v>4.1590864225392148E-4</v>
      </c>
      <c r="K8179">
        <v>3.3680595325562621E-4</v>
      </c>
      <c r="L8179">
        <v>4.2776787395170361E-4</v>
      </c>
      <c r="M8179">
        <v>3.9663473930750479E-4</v>
      </c>
      <c r="N8179">
        <v>1.789243071575178E-4</v>
      </c>
      <c r="O8179">
        <v>2.8643680526223351E-4</v>
      </c>
      <c r="P8179">
        <v>4.8021731714381442E-4</v>
      </c>
      <c r="Q8179">
        <v>4.3723541512559699E-4</v>
      </c>
      <c r="R8179">
        <v>2.1467775128730841E-4</v>
      </c>
      <c r="S8179">
        <v>2.7011557873537898E-4</v>
      </c>
      <c r="T8179">
        <v>4.4539887546938059E-5</v>
      </c>
    </row>
    <row r="8180" spans="1:20">
      <c r="A8180" s="10">
        <v>8174</v>
      </c>
      <c r="B8180" s="10">
        <v>2.067262235396363E-4</v>
      </c>
      <c r="C8180" s="10">
        <v>3.2472611995549682E-4</v>
      </c>
      <c r="D8180" s="10">
        <v>3.0908566654682659E-4</v>
      </c>
      <c r="E8180" s="10">
        <v>4.8665919033742081E-4</v>
      </c>
      <c r="F8180" s="10">
        <v>3.9202680757714639E-4</v>
      </c>
      <c r="G8180" s="10">
        <v>3.2062758242183768E-4</v>
      </c>
      <c r="H8180" s="10">
        <v>3.2518372699382201E-4</v>
      </c>
      <c r="I8180" s="10">
        <v>2.3404280109409881E-4</v>
      </c>
      <c r="J8180" s="10">
        <v>3.4032101958770368E-4</v>
      </c>
      <c r="K8180">
        <v>2.3500188668845959E-4</v>
      </c>
      <c r="L8180">
        <v>3.461216849212018E-4</v>
      </c>
      <c r="M8180">
        <v>2.29935077015058E-4</v>
      </c>
      <c r="N8180">
        <v>2.3717655263825999E-4</v>
      </c>
      <c r="O8180">
        <v>2.7002848383145381E-4</v>
      </c>
      <c r="P8180">
        <v>3.9598313046200002E-4</v>
      </c>
      <c r="Q8180">
        <v>3.6448914393439008E-4</v>
      </c>
      <c r="R8180">
        <v>2.2121987153634999E-4</v>
      </c>
      <c r="S8180">
        <v>2.6507718406511982E-4</v>
      </c>
      <c r="T8180">
        <v>6.9238160205324E-5</v>
      </c>
    </row>
    <row r="8181" spans="1:20">
      <c r="A8181" s="10">
        <v>8175</v>
      </c>
      <c r="B8181" s="10">
        <v>1.6111998146172779E-4</v>
      </c>
      <c r="C8181" s="10">
        <v>1.9662839106864469E-4</v>
      </c>
      <c r="D8181" s="10">
        <v>1.771933973959813E-4</v>
      </c>
      <c r="E8181" s="10">
        <v>2.8500111103861348E-4</v>
      </c>
      <c r="F8181" s="10">
        <v>2.228110314605536E-4</v>
      </c>
      <c r="G8181" s="10">
        <v>1.9722399587789429E-4</v>
      </c>
      <c r="H8181" s="10">
        <v>1.875973575585877E-4</v>
      </c>
      <c r="I8181" s="10">
        <v>1.848657413015977E-4</v>
      </c>
      <c r="J8181" s="10">
        <v>1.9586502513920559E-4</v>
      </c>
      <c r="K8181">
        <v>1.36203082455811E-4</v>
      </c>
      <c r="L8181">
        <v>2.0513105445478389E-4</v>
      </c>
      <c r="M8181">
        <v>1.278205380307178E-4</v>
      </c>
      <c r="N8181">
        <v>1.165434592860725E-4</v>
      </c>
      <c r="O8181">
        <v>1.730228170125174E-4</v>
      </c>
      <c r="P8181">
        <v>2.265887855677273E-4</v>
      </c>
      <c r="Q8181">
        <v>2.011061391149105E-4</v>
      </c>
      <c r="R8181">
        <v>1.5672062842634341E-4</v>
      </c>
      <c r="S8181">
        <v>2.7460497883490458E-4</v>
      </c>
      <c r="T8181">
        <v>8.8382671337137162E-5</v>
      </c>
    </row>
    <row r="8182" spans="1:20">
      <c r="A8182" s="10">
        <v>8176</v>
      </c>
      <c r="B8182" s="10">
        <v>5.3934234016141469E-5</v>
      </c>
      <c r="C8182" s="10">
        <v>1.055052605755579E-4</v>
      </c>
      <c r="D8182" s="10">
        <v>8.5730694117623494E-5</v>
      </c>
      <c r="E8182" s="10">
        <v>1.187937767448313E-4</v>
      </c>
      <c r="F8182" s="10">
        <v>5.5816426587672327E-5</v>
      </c>
      <c r="G8182" s="10">
        <v>7.0431260295865988E-5</v>
      </c>
      <c r="H8182" s="10">
        <v>6.7229260524080895E-5</v>
      </c>
      <c r="I8182" s="10">
        <v>7.0569790718169701E-5</v>
      </c>
      <c r="J8182" s="10">
        <v>7.7397214272601687E-5</v>
      </c>
      <c r="K8182">
        <v>8.2175241814530292E-5</v>
      </c>
      <c r="L8182">
        <v>1.319758138689675E-4</v>
      </c>
      <c r="M8182">
        <v>6.554019570296757E-5</v>
      </c>
      <c r="N8182">
        <v>4.1663082319433927E-5</v>
      </c>
      <c r="O8182">
        <v>1.6569705502517701E-4</v>
      </c>
      <c r="P8182">
        <v>4.5479754559722697E-5</v>
      </c>
      <c r="Q8182">
        <v>8.5131533008657551E-5</v>
      </c>
      <c r="R8182">
        <v>3.7504010883135409E-5</v>
      </c>
      <c r="S8182">
        <v>2.9878221235699699E-4</v>
      </c>
      <c r="T8182">
        <v>1.018763268677801E-4</v>
      </c>
    </row>
    <row r="8183" spans="1:20">
      <c r="A8183" s="10">
        <v>8177</v>
      </c>
      <c r="B8183" s="10">
        <v>1.38037145573319E-5</v>
      </c>
      <c r="C8183" s="10">
        <v>8.4812542287312725E-5</v>
      </c>
      <c r="D8183" s="10">
        <v>7.1398537432432944E-5</v>
      </c>
      <c r="E8183" s="10">
        <v>6.0556389690632791E-5</v>
      </c>
      <c r="F8183" s="10">
        <v>4.3378246472202211E-7</v>
      </c>
      <c r="G8183" s="10">
        <v>3.321632033059201E-5</v>
      </c>
      <c r="H8183" s="10">
        <v>3.4375175832602427E-5</v>
      </c>
      <c r="I8183" s="10">
        <v>3.1186395716347368E-5</v>
      </c>
      <c r="J8183" s="10">
        <v>5.420659290347026E-5</v>
      </c>
      <c r="K8183">
        <v>2.4610123392086889E-5</v>
      </c>
      <c r="L8183">
        <v>9.4648197881670528E-5</v>
      </c>
      <c r="M8183">
        <v>4.026574219748102E-5</v>
      </c>
      <c r="N8183">
        <v>3.9472758712110778E-6</v>
      </c>
      <c r="O8183">
        <v>1.3581109782842251E-4</v>
      </c>
      <c r="P8183">
        <v>6.7370567867080325E-7</v>
      </c>
      <c r="Q8183">
        <v>4.3865328143608227E-5</v>
      </c>
      <c r="R8183">
        <v>2.8428599755559002E-6</v>
      </c>
      <c r="S8183">
        <v>3.2211605936139222E-4</v>
      </c>
      <c r="T8183">
        <v>1.4964619905016291E-4</v>
      </c>
    </row>
    <row r="8184" spans="1:20">
      <c r="A8184" s="10">
        <v>8178</v>
      </c>
      <c r="B8184" s="10">
        <v>1.9176285757804271E-5</v>
      </c>
      <c r="C8184" s="10">
        <v>9.2152493521358635E-5</v>
      </c>
      <c r="D8184" s="10">
        <v>6.7228456487644967E-5</v>
      </c>
      <c r="E8184" s="10">
        <v>6.4120405645492012E-5</v>
      </c>
      <c r="F8184" s="10">
        <v>0</v>
      </c>
      <c r="G8184" s="10">
        <v>6.0039623892717889E-5</v>
      </c>
      <c r="H8184" s="10">
        <v>4.0129786110249088E-5</v>
      </c>
      <c r="I8184" s="10">
        <v>3.4649100571246582E-5</v>
      </c>
      <c r="J8184" s="10">
        <v>7.2850119231260372E-5</v>
      </c>
      <c r="K8184">
        <v>1.6739271384141139E-5</v>
      </c>
      <c r="L8184">
        <v>7.092368726394325E-5</v>
      </c>
      <c r="M8184">
        <v>4.1902362994913153E-5</v>
      </c>
      <c r="N8184">
        <v>2.994957660905736E-6</v>
      </c>
      <c r="O8184">
        <v>1.244617502654043E-4</v>
      </c>
      <c r="P8184">
        <v>2.1964526766617719E-6</v>
      </c>
      <c r="Q8184">
        <v>4.2373511686749852E-5</v>
      </c>
      <c r="R8184">
        <v>3.238997114000106E-6</v>
      </c>
      <c r="S8184">
        <v>3.0965132095736939E-4</v>
      </c>
      <c r="T8184">
        <v>1.4544103991549119E-4</v>
      </c>
    </row>
    <row r="8185" spans="1:20">
      <c r="A8185" s="10">
        <v>8179</v>
      </c>
      <c r="B8185" s="10">
        <v>1.1499748158565239E-5</v>
      </c>
      <c r="C8185" s="10">
        <v>6.9347217714018524E-5</v>
      </c>
      <c r="D8185" s="10">
        <v>3.6490670186177297E-5</v>
      </c>
      <c r="E8185" s="10">
        <v>3.9756972918109809E-5</v>
      </c>
      <c r="F8185" s="10">
        <v>0</v>
      </c>
      <c r="G8185" s="10">
        <v>5.6327542736582067E-5</v>
      </c>
      <c r="H8185" s="10">
        <v>3.9193511884029978E-5</v>
      </c>
      <c r="I8185" s="10">
        <v>2.489326194686908E-5</v>
      </c>
      <c r="J8185" s="10">
        <v>7.7481508410317046E-5</v>
      </c>
      <c r="K8185">
        <v>1.3624285242012849E-5</v>
      </c>
      <c r="L8185">
        <v>2.0397007393833539E-5</v>
      </c>
      <c r="M8185">
        <v>3.2745133007623672E-5</v>
      </c>
      <c r="N8185">
        <v>2.772935961502892E-6</v>
      </c>
      <c r="O8185">
        <v>7.8927671243060089E-5</v>
      </c>
      <c r="P8185">
        <v>7.3414437237267628E-6</v>
      </c>
      <c r="Q8185">
        <v>2.4794257196434421E-5</v>
      </c>
      <c r="R8185">
        <v>5.8630299993111877E-6</v>
      </c>
      <c r="S8185">
        <v>2.9989541904283689E-4</v>
      </c>
      <c r="T8185">
        <v>1.0171255660734E-4</v>
      </c>
    </row>
    <row r="8186" spans="1:20">
      <c r="A8186" s="10">
        <v>8180</v>
      </c>
      <c r="B8186" s="10">
        <v>5.5858900897503976E-6</v>
      </c>
      <c r="C8186" s="10">
        <v>3.1478570745748527E-5</v>
      </c>
      <c r="D8186" s="10">
        <v>1.6983849512338241E-5</v>
      </c>
      <c r="E8186" s="10">
        <v>2.456304890432984E-5</v>
      </c>
      <c r="F8186" s="10">
        <v>0</v>
      </c>
      <c r="G8186" s="10">
        <v>4.0728957831369727E-5</v>
      </c>
      <c r="H8186" s="10">
        <v>2.5014550532091199E-5</v>
      </c>
      <c r="I8186" s="10">
        <v>1.5823407912061189E-5</v>
      </c>
      <c r="J8186" s="10">
        <v>4.6766264359854847E-5</v>
      </c>
      <c r="K8186">
        <v>8.7759382323481736E-6</v>
      </c>
      <c r="L8186">
        <v>9.4489554939924972E-6</v>
      </c>
      <c r="M8186">
        <v>1.8340021505394749E-5</v>
      </c>
      <c r="N8186">
        <v>7.8113808426559301E-7</v>
      </c>
      <c r="O8186">
        <v>1.5210682037383569E-5</v>
      </c>
      <c r="P8186">
        <v>7.4737383156379093E-6</v>
      </c>
      <c r="Q8186">
        <v>0</v>
      </c>
      <c r="R8186">
        <v>2.8661228757904711E-6</v>
      </c>
      <c r="S8186">
        <v>2.9745381351055421E-4</v>
      </c>
      <c r="T8186">
        <v>8.4542624569519859E-5</v>
      </c>
    </row>
    <row r="8187" spans="1:20">
      <c r="A8187" s="10">
        <v>8181</v>
      </c>
      <c r="B8187" s="10">
        <v>7.4178523612284511E-8</v>
      </c>
      <c r="C8187" s="10">
        <v>1.354081146430726E-5</v>
      </c>
      <c r="D8187" s="10">
        <v>7.5176336974577404E-6</v>
      </c>
      <c r="E8187" s="10">
        <v>9.9748281829427567E-6</v>
      </c>
      <c r="F8187" s="10">
        <v>0</v>
      </c>
      <c r="G8187" s="10">
        <v>2.2196075728931961E-5</v>
      </c>
      <c r="H8187" s="10">
        <v>9.5340369666133342E-6</v>
      </c>
      <c r="I8187" s="10">
        <v>6.1395395421565884E-6</v>
      </c>
      <c r="J8187" s="10">
        <v>2.006605323250606E-5</v>
      </c>
      <c r="K8187">
        <v>1.844215341623021E-6</v>
      </c>
      <c r="L8187">
        <v>4.4806887277360356E-6</v>
      </c>
      <c r="M8187">
        <v>8.9743297330952209E-6</v>
      </c>
      <c r="N8187">
        <v>6.8000520490916777E-10</v>
      </c>
      <c r="O8187">
        <v>4.557844203557015E-6</v>
      </c>
      <c r="P8187">
        <v>7.3795010720847642E-6</v>
      </c>
      <c r="Q8187">
        <v>0</v>
      </c>
      <c r="R8187">
        <v>6.9120866247218743E-7</v>
      </c>
      <c r="S8187">
        <v>2.905221026110963E-4</v>
      </c>
      <c r="T8187">
        <v>8.0363182771914441E-5</v>
      </c>
    </row>
    <row r="8188" spans="1:20">
      <c r="A8188" s="10">
        <v>8182</v>
      </c>
      <c r="B8188" s="10">
        <v>0</v>
      </c>
      <c r="C8188" s="10">
        <v>7.1967291482198994E-6</v>
      </c>
      <c r="D8188" s="10">
        <v>3.568520806171742E-6</v>
      </c>
      <c r="E8188" s="10">
        <v>7.0249804609139332E-7</v>
      </c>
      <c r="F8188" s="10">
        <v>0</v>
      </c>
      <c r="G8188" s="10">
        <v>7.5864029659713447E-6</v>
      </c>
      <c r="H8188" s="10">
        <v>2.7207979118038021E-6</v>
      </c>
      <c r="I8188" s="10">
        <v>1.031363229223047E-6</v>
      </c>
      <c r="J8188" s="10">
        <v>9.2637327380796261E-6</v>
      </c>
      <c r="K8188">
        <v>0</v>
      </c>
      <c r="L8188">
        <v>0</v>
      </c>
      <c r="M8188">
        <v>2.523853923167189E-6</v>
      </c>
      <c r="N8188">
        <v>6.8000520490916777E-10</v>
      </c>
      <c r="O8188">
        <v>6.648411248094652E-7</v>
      </c>
      <c r="P8188">
        <v>3.4994637942523771E-6</v>
      </c>
      <c r="Q8188">
        <v>0</v>
      </c>
      <c r="R8188">
        <v>1.001751684742301E-8</v>
      </c>
      <c r="S8188">
        <v>2.9736000222222581E-4</v>
      </c>
      <c r="T8188">
        <v>7.6191904519042622E-5</v>
      </c>
    </row>
    <row r="8189" spans="1:20">
      <c r="A8189" s="10">
        <v>8183</v>
      </c>
      <c r="B8189" s="10">
        <v>0</v>
      </c>
      <c r="C8189" s="10">
        <v>3.925356437593344E-6</v>
      </c>
      <c r="D8189" s="10">
        <v>9.4613525644848417E-7</v>
      </c>
      <c r="E8189" s="10">
        <v>0</v>
      </c>
      <c r="F8189" s="10">
        <v>0</v>
      </c>
      <c r="G8189" s="10">
        <v>1.3419795914920851E-6</v>
      </c>
      <c r="H8189" s="10">
        <v>1.042270247489853E-6</v>
      </c>
      <c r="I8189" s="10">
        <v>1.8720962165441649E-8</v>
      </c>
      <c r="J8189" s="10">
        <v>3.1848154339304301E-6</v>
      </c>
      <c r="K8189">
        <v>1.17982588828342E-8</v>
      </c>
      <c r="L8189">
        <v>0</v>
      </c>
      <c r="M8189">
        <v>3.7605814038396821E-7</v>
      </c>
      <c r="N8189">
        <v>7.5158470016276428E-10</v>
      </c>
      <c r="O8189">
        <v>2.0396145528266361E-8</v>
      </c>
      <c r="P8189">
        <v>3.8057348358001003E-8</v>
      </c>
      <c r="Q8189">
        <v>0</v>
      </c>
      <c r="R8189">
        <v>0</v>
      </c>
      <c r="S8189">
        <v>2.9274755847586781E-4</v>
      </c>
      <c r="T8189">
        <v>9.6846931965232283E-5</v>
      </c>
    </row>
    <row r="8190" spans="1:20">
      <c r="A8190" s="10">
        <v>8184</v>
      </c>
      <c r="B8190" s="10">
        <v>0</v>
      </c>
      <c r="C8190" s="10">
        <v>1.2093355658322369E-6</v>
      </c>
      <c r="D8190" s="10">
        <v>1.0836284093637721E-7</v>
      </c>
      <c r="E8190" s="10">
        <v>0</v>
      </c>
      <c r="F8190" s="10">
        <v>0</v>
      </c>
      <c r="G8190" s="10">
        <v>1.391618989313819E-7</v>
      </c>
      <c r="H8190" s="10">
        <v>0</v>
      </c>
      <c r="I8190" s="10">
        <v>0</v>
      </c>
      <c r="J8190" s="10">
        <v>5.4981358560117163E-7</v>
      </c>
      <c r="K8190">
        <v>9.3402882822437431E-9</v>
      </c>
      <c r="L8190">
        <v>0</v>
      </c>
      <c r="M8190">
        <v>1.5117265907893591E-7</v>
      </c>
      <c r="N8190">
        <v>7.8737444778956259E-10</v>
      </c>
      <c r="O8190">
        <v>3.0942319385486259E-9</v>
      </c>
      <c r="P8190">
        <v>0</v>
      </c>
      <c r="Q8190">
        <v>0</v>
      </c>
      <c r="R8190">
        <v>0</v>
      </c>
      <c r="S8190">
        <v>2.5880711077347021E-4</v>
      </c>
      <c r="T8190">
        <v>1.0103719697307631E-4</v>
      </c>
    </row>
    <row r="8191" spans="1:20">
      <c r="A8191" s="10">
        <v>8185</v>
      </c>
      <c r="B8191" s="10">
        <v>0</v>
      </c>
      <c r="C8191" s="10">
        <v>5.6367335695570369E-7</v>
      </c>
      <c r="D8191" s="10">
        <v>2.975419015967843E-9</v>
      </c>
      <c r="E8191" s="10">
        <v>0</v>
      </c>
      <c r="F8191" s="10">
        <v>0</v>
      </c>
      <c r="G8191" s="10">
        <v>2.9127789950526029E-7</v>
      </c>
      <c r="H8191" s="10">
        <v>0</v>
      </c>
      <c r="I8191" s="10">
        <v>0</v>
      </c>
      <c r="J8191" s="10">
        <v>5.1104101578485242E-8</v>
      </c>
      <c r="K8191">
        <v>1.0323476522479931E-8</v>
      </c>
      <c r="L8191">
        <v>1.154816682406195E-9</v>
      </c>
      <c r="M8191">
        <v>3.6529803516272772E-7</v>
      </c>
      <c r="N8191">
        <v>7.3368982634936518E-10</v>
      </c>
      <c r="O8191">
        <v>6.4463165386429703E-11</v>
      </c>
      <c r="P8191">
        <v>0</v>
      </c>
      <c r="Q8191">
        <v>0</v>
      </c>
      <c r="R8191">
        <v>0</v>
      </c>
      <c r="S8191">
        <v>2.6437481499542949E-4</v>
      </c>
      <c r="T8191">
        <v>5.8930241160745311E-5</v>
      </c>
    </row>
    <row r="8192" spans="1:20">
      <c r="A8192" s="10">
        <v>8186</v>
      </c>
      <c r="B8192" s="10">
        <v>0</v>
      </c>
      <c r="C8192" s="10">
        <v>6.2367588213280654E-7</v>
      </c>
      <c r="D8192" s="10">
        <v>4.7990629289803918E-11</v>
      </c>
      <c r="E8192" s="10">
        <v>0</v>
      </c>
      <c r="F8192" s="10">
        <v>0</v>
      </c>
      <c r="G8192" s="10">
        <v>3.252918856893597E-7</v>
      </c>
      <c r="H8192" s="10">
        <v>0</v>
      </c>
      <c r="I8192" s="10">
        <v>0</v>
      </c>
      <c r="J8192" s="10">
        <v>3.4553267767750863E-8</v>
      </c>
      <c r="K8192">
        <v>1.868057656448749E-8</v>
      </c>
      <c r="L8192">
        <v>0</v>
      </c>
      <c r="M8192">
        <v>1.259772158991132E-8</v>
      </c>
      <c r="N8192">
        <v>7.5158470016276428E-10</v>
      </c>
      <c r="O8192">
        <v>0</v>
      </c>
      <c r="P8192">
        <v>0</v>
      </c>
      <c r="Q8192">
        <v>0</v>
      </c>
      <c r="R8192">
        <v>0</v>
      </c>
      <c r="S8192">
        <v>2.4183479667734041E-4</v>
      </c>
      <c r="T8192">
        <v>6.847123208724664E-5</v>
      </c>
    </row>
    <row r="8193" spans="1:20">
      <c r="A8193" s="10">
        <v>8187</v>
      </c>
      <c r="B8193" s="10">
        <v>0</v>
      </c>
      <c r="C8193" s="10">
        <v>6.2236195822381885E-7</v>
      </c>
      <c r="D8193" s="10">
        <v>2.3995314644901962E-10</v>
      </c>
      <c r="E8193" s="10">
        <v>0</v>
      </c>
      <c r="F8193" s="10">
        <v>0</v>
      </c>
      <c r="G8193" s="10">
        <v>2.735891115899215E-7</v>
      </c>
      <c r="H8193" s="10">
        <v>0</v>
      </c>
      <c r="I8193" s="10">
        <v>0</v>
      </c>
      <c r="J8193" s="10">
        <v>3.6874414105555852E-8</v>
      </c>
      <c r="K8193">
        <v>1.8188982444369392E-8</v>
      </c>
      <c r="L8193">
        <v>0</v>
      </c>
      <c r="M8193">
        <v>0</v>
      </c>
      <c r="N8193">
        <v>7.1579495253596607E-10</v>
      </c>
      <c r="O8193">
        <v>0</v>
      </c>
      <c r="P8193">
        <v>0</v>
      </c>
      <c r="Q8193">
        <v>0</v>
      </c>
      <c r="R8193">
        <v>0</v>
      </c>
      <c r="S8193">
        <v>2.1524770936723231E-4</v>
      </c>
      <c r="T8193">
        <v>1.18684153588933E-4</v>
      </c>
    </row>
    <row r="8194" spans="1:20">
      <c r="A8194" s="10">
        <v>8188</v>
      </c>
      <c r="B8194" s="10">
        <v>0</v>
      </c>
      <c r="C8194" s="10">
        <v>2.1329364789232919E-7</v>
      </c>
      <c r="D8194" s="10">
        <v>9.5981258579607837E-11</v>
      </c>
      <c r="E8194" s="10">
        <v>0</v>
      </c>
      <c r="F8194" s="10">
        <v>0</v>
      </c>
      <c r="G8194" s="10">
        <v>3.416549614483028E-8</v>
      </c>
      <c r="H8194" s="10">
        <v>0</v>
      </c>
      <c r="I8194" s="10">
        <v>0</v>
      </c>
      <c r="J8194" s="10">
        <v>3.5786892242716252E-8</v>
      </c>
      <c r="K8194">
        <v>2.6546082486376951E-8</v>
      </c>
      <c r="L8194">
        <v>0</v>
      </c>
      <c r="M8194">
        <v>0</v>
      </c>
      <c r="N8194">
        <v>7.1579495253596607E-10</v>
      </c>
      <c r="O8194">
        <v>0</v>
      </c>
      <c r="P8194">
        <v>0</v>
      </c>
      <c r="Q8194">
        <v>0</v>
      </c>
      <c r="R8194">
        <v>0</v>
      </c>
      <c r="S8194">
        <v>2.2435968187220259E-4</v>
      </c>
      <c r="T8194">
        <v>9.2341512878716834E-5</v>
      </c>
    </row>
    <row r="8195" spans="1:20">
      <c r="A8195" s="10">
        <v>8189</v>
      </c>
      <c r="B8195" s="10">
        <v>0</v>
      </c>
      <c r="C8195" s="10">
        <v>0</v>
      </c>
      <c r="D8195" s="10">
        <v>4.7990629289803918E-11</v>
      </c>
      <c r="E8195" s="10">
        <v>0</v>
      </c>
      <c r="F8195" s="10">
        <v>0</v>
      </c>
      <c r="G8195" s="10">
        <v>0</v>
      </c>
      <c r="H8195" s="10">
        <v>0</v>
      </c>
      <c r="I8195" s="10">
        <v>0</v>
      </c>
      <c r="J8195" s="10">
        <v>3.8342509708045707E-8</v>
      </c>
      <c r="K8195">
        <v>1.7205794204133209E-8</v>
      </c>
      <c r="L8195">
        <v>0</v>
      </c>
      <c r="M8195">
        <v>3.5890944700602062E-11</v>
      </c>
      <c r="N8195">
        <v>7.5158470016276428E-10</v>
      </c>
      <c r="O8195">
        <v>0</v>
      </c>
      <c r="P8195">
        <v>0</v>
      </c>
      <c r="Q8195">
        <v>0</v>
      </c>
      <c r="R8195">
        <v>0</v>
      </c>
      <c r="S8195">
        <v>2.2782697107660621E-4</v>
      </c>
      <c r="T8195">
        <v>4.7175236110139051E-5</v>
      </c>
    </row>
    <row r="8196" spans="1:20">
      <c r="A8196" s="10">
        <v>8190</v>
      </c>
      <c r="B8196" s="10">
        <v>0</v>
      </c>
      <c r="C8196" s="10">
        <v>0</v>
      </c>
      <c r="D8196" s="10">
        <v>9.5981258579607837E-11</v>
      </c>
      <c r="E8196" s="10">
        <v>0</v>
      </c>
      <c r="F8196" s="10">
        <v>0</v>
      </c>
      <c r="G8196" s="10">
        <v>0</v>
      </c>
      <c r="H8196" s="10">
        <v>0</v>
      </c>
      <c r="I8196" s="10">
        <v>0</v>
      </c>
      <c r="J8196" s="10">
        <v>3.6638764731159401E-8</v>
      </c>
      <c r="K8196">
        <v>1.6714200084015121E-8</v>
      </c>
      <c r="L8196">
        <v>0</v>
      </c>
      <c r="M8196">
        <v>0</v>
      </c>
      <c r="N8196">
        <v>6.2632058346897015E-10</v>
      </c>
      <c r="O8196">
        <v>0</v>
      </c>
      <c r="P8196">
        <v>0</v>
      </c>
      <c r="Q8196">
        <v>0</v>
      </c>
      <c r="R8196">
        <v>0</v>
      </c>
      <c r="S8196">
        <v>2.2342269354169399E-4</v>
      </c>
      <c r="T8196">
        <v>4.2370892332421173E-5</v>
      </c>
    </row>
    <row r="8197" spans="1:20">
      <c r="A8197" s="10">
        <v>8191</v>
      </c>
      <c r="B8197" s="10">
        <v>5.5333964212074382E-6</v>
      </c>
      <c r="C8197" s="10">
        <v>2.9165322298921678E-6</v>
      </c>
      <c r="D8197" s="10">
        <v>1.301742820071601E-6</v>
      </c>
      <c r="E8197" s="10">
        <v>6.6464389057239197E-6</v>
      </c>
      <c r="F8197" s="10">
        <v>1.8149667805354889E-6</v>
      </c>
      <c r="G8197" s="10">
        <v>3.940404773082849E-6</v>
      </c>
      <c r="H8197" s="10">
        <v>1.461222381336036E-6</v>
      </c>
      <c r="I8197" s="10">
        <v>4.1511133468232769E-6</v>
      </c>
      <c r="J8197" s="10">
        <v>2.9546555117105492E-6</v>
      </c>
      <c r="K8197">
        <v>2.2465851289396789E-6</v>
      </c>
      <c r="L8197">
        <v>4.5242830574968703E-7</v>
      </c>
      <c r="M8197">
        <v>1.1689429452373189E-6</v>
      </c>
      <c r="N8197">
        <v>4.8206575562662903E-6</v>
      </c>
      <c r="O8197">
        <v>2.9037784709761662E-6</v>
      </c>
      <c r="P8197">
        <v>1.349359531126599E-6</v>
      </c>
      <c r="Q8197">
        <v>2.6448525342782392E-6</v>
      </c>
      <c r="R8197">
        <v>5.3821335377635084E-6</v>
      </c>
      <c r="S8197">
        <v>2.1220617564306579E-4</v>
      </c>
      <c r="T8197">
        <v>4.1272439623094859E-5</v>
      </c>
    </row>
    <row r="8198" spans="1:20">
      <c r="A8198" s="10">
        <v>8192</v>
      </c>
      <c r="B8198" s="10">
        <v>9.0575927336981746E-5</v>
      </c>
      <c r="C8198" s="10">
        <v>5.4103856496542791E-5</v>
      </c>
      <c r="D8198" s="10">
        <v>4.406856451706852E-5</v>
      </c>
      <c r="E8198" s="10">
        <v>1.3001429682158729E-4</v>
      </c>
      <c r="F8198" s="10">
        <v>6.6217567368743357E-5</v>
      </c>
      <c r="G8198" s="10">
        <v>7.1126426820127049E-5</v>
      </c>
      <c r="H8198" s="10">
        <v>5.0274441504051228E-5</v>
      </c>
      <c r="I8198" s="10">
        <v>8.0813986441701828E-5</v>
      </c>
      <c r="J8198" s="10">
        <v>6.4913266851569792E-5</v>
      </c>
      <c r="K8198">
        <v>6.1312429791426595E-5</v>
      </c>
      <c r="L8198">
        <v>3.6169349290052047E-5</v>
      </c>
      <c r="M8198">
        <v>3.0374755942185189E-5</v>
      </c>
      <c r="N8198">
        <v>7.982135518070766E-5</v>
      </c>
      <c r="O8198">
        <v>5.7287808856568918E-5</v>
      </c>
      <c r="P8198">
        <v>5.7149406144564402E-5</v>
      </c>
      <c r="Q8198">
        <v>4.6713692725744583E-5</v>
      </c>
      <c r="R8198">
        <v>9.5676872099983981E-5</v>
      </c>
      <c r="S8198">
        <v>1.9680267881850839E-4</v>
      </c>
      <c r="T8198">
        <v>1.5430358816689861E-5</v>
      </c>
    </row>
    <row r="8199" spans="1:20">
      <c r="A8199" s="10">
        <v>8193</v>
      </c>
      <c r="B8199" s="10">
        <v>2.5764220760851749E-4</v>
      </c>
      <c r="C8199" s="10">
        <v>1.556128328320271E-4</v>
      </c>
      <c r="D8199" s="10">
        <v>1.157763619630051E-4</v>
      </c>
      <c r="E8199" s="10">
        <v>3.36485511349842E-4</v>
      </c>
      <c r="F8199" s="10">
        <v>1.2825742963863679E-4</v>
      </c>
      <c r="G8199" s="10">
        <v>2.021325852836636E-4</v>
      </c>
      <c r="H8199" s="10">
        <v>1.842575004599842E-4</v>
      </c>
      <c r="I8199" s="10">
        <v>2.3101223844918521E-4</v>
      </c>
      <c r="J8199" s="10">
        <v>2.118712661762285E-4</v>
      </c>
      <c r="K8199">
        <v>1.4772473361710769E-4</v>
      </c>
      <c r="L8199">
        <v>1.6442334777891821E-4</v>
      </c>
      <c r="M8199">
        <v>9.023848200316557E-5</v>
      </c>
      <c r="N8199">
        <v>2.4971323149148992E-4</v>
      </c>
      <c r="O8199">
        <v>1.4825530981727871E-4</v>
      </c>
      <c r="P8199">
        <v>2.1089882819253381E-4</v>
      </c>
      <c r="Q8199">
        <v>1.2733071325599191E-4</v>
      </c>
      <c r="R8199">
        <v>2.6724012132192578E-4</v>
      </c>
      <c r="S8199">
        <v>2.181937129011011E-4</v>
      </c>
      <c r="T8199">
        <v>1.8428073235219759E-5</v>
      </c>
    </row>
    <row r="8200" spans="1:20">
      <c r="A8200" s="10">
        <v>8194</v>
      </c>
      <c r="B8200" s="10">
        <v>3.9302131414523762E-4</v>
      </c>
      <c r="C8200" s="10">
        <v>2.5689475873629192E-4</v>
      </c>
      <c r="D8200" s="10">
        <v>1.9485965206103741E-4</v>
      </c>
      <c r="E8200" s="10">
        <v>4.7610735455011721E-4</v>
      </c>
      <c r="F8200" s="10">
        <v>2.6556133519452279E-4</v>
      </c>
      <c r="G8200" s="10">
        <v>2.9979106049290538E-4</v>
      </c>
      <c r="H8200" s="10">
        <v>3.2264662968195361E-4</v>
      </c>
      <c r="I8200" s="10">
        <v>3.3974763424742731E-4</v>
      </c>
      <c r="J8200" s="10">
        <v>3.3054730861251769E-4</v>
      </c>
      <c r="K8200">
        <v>1.150324833541013E-4</v>
      </c>
      <c r="L8200">
        <v>2.9082797952695338E-4</v>
      </c>
      <c r="M8200">
        <v>1.189098178189155E-4</v>
      </c>
      <c r="N8200">
        <v>3.7947162113806762E-4</v>
      </c>
      <c r="O8200">
        <v>1.756059865874615E-4</v>
      </c>
      <c r="P8200">
        <v>3.516509861807394E-4</v>
      </c>
      <c r="Q8200">
        <v>2.040068212856946E-4</v>
      </c>
      <c r="R8200">
        <v>4.0277457814869369E-4</v>
      </c>
      <c r="S8200">
        <v>2.2378405083573469E-4</v>
      </c>
      <c r="T8200">
        <v>6.3170855264964825E-7</v>
      </c>
    </row>
    <row r="8201" spans="1:20">
      <c r="A8201" s="10">
        <v>8195</v>
      </c>
      <c r="B8201" s="10">
        <v>4.5937068402749438E-4</v>
      </c>
      <c r="C8201" s="10">
        <v>3.3991176049565081E-4</v>
      </c>
      <c r="D8201" s="10">
        <v>2.5246770004165949E-4</v>
      </c>
      <c r="E8201" s="10">
        <v>5.5354081124826284E-4</v>
      </c>
      <c r="F8201" s="10">
        <v>3.6853564300769908E-4</v>
      </c>
      <c r="G8201" s="10">
        <v>3.4601221084165851E-4</v>
      </c>
      <c r="H8201" s="10">
        <v>4.0264295063325287E-4</v>
      </c>
      <c r="I8201" s="10">
        <v>3.8977642992607769E-4</v>
      </c>
      <c r="J8201" s="10">
        <v>4.0662144590763321E-4</v>
      </c>
      <c r="K8201">
        <v>9.0973830245962906E-5</v>
      </c>
      <c r="L8201">
        <v>3.5836578758370732E-4</v>
      </c>
      <c r="M8201">
        <v>1.5084903401966501E-4</v>
      </c>
      <c r="N8201">
        <v>4.6237707058300481E-4</v>
      </c>
      <c r="O8201">
        <v>1.4492597426824921E-4</v>
      </c>
      <c r="P8201">
        <v>4.5704890959080517E-4</v>
      </c>
      <c r="Q8201">
        <v>3.4779679837249831E-4</v>
      </c>
      <c r="R8201">
        <v>4.7123007257897592E-4</v>
      </c>
      <c r="S8201">
        <v>2.2540665420367839E-4</v>
      </c>
      <c r="T8201">
        <v>4.9068114622130727E-8</v>
      </c>
    </row>
    <row r="8202" spans="1:20">
      <c r="A8202" s="10">
        <v>8196</v>
      </c>
      <c r="B8202" s="10">
        <v>4.4401006116423882E-4</v>
      </c>
      <c r="C8202" s="10">
        <v>3.835689430424294E-4</v>
      </c>
      <c r="D8202" s="10">
        <v>2.0786861291509809E-4</v>
      </c>
      <c r="E8202" s="10">
        <v>5.2421194337122458E-4</v>
      </c>
      <c r="F8202" s="10">
        <v>3.855010167143388E-4</v>
      </c>
      <c r="G8202" s="10">
        <v>3.6950591446189028E-4</v>
      </c>
      <c r="H8202" s="10">
        <v>4.1146904936049581E-4</v>
      </c>
      <c r="I8202" s="10">
        <v>3.4843485261664271E-4</v>
      </c>
      <c r="J8202" s="10">
        <v>4.3051960687988372E-4</v>
      </c>
      <c r="K8202">
        <v>8.5241338921412845E-5</v>
      </c>
      <c r="L8202">
        <v>4.0345356958385438E-4</v>
      </c>
      <c r="M8202">
        <v>1.532781421297379E-4</v>
      </c>
      <c r="N8202">
        <v>4.5206094201582809E-4</v>
      </c>
      <c r="O8202">
        <v>8.8725281902231852E-5</v>
      </c>
      <c r="P8202">
        <v>4.9104300172245034E-4</v>
      </c>
      <c r="Q8202">
        <v>3.7281591485301152E-4</v>
      </c>
      <c r="R8202">
        <v>4.730859706203573E-4</v>
      </c>
      <c r="S8202">
        <v>2.262096527057958E-4</v>
      </c>
      <c r="T8202">
        <v>4.6408449117170122E-8</v>
      </c>
    </row>
    <row r="8203" spans="1:20">
      <c r="A8203" s="10">
        <v>8197</v>
      </c>
      <c r="B8203" s="10">
        <v>3.8745576133404418E-4</v>
      </c>
      <c r="C8203" s="10">
        <v>3.3116209373003239E-4</v>
      </c>
      <c r="D8203" s="10">
        <v>1.3090612770605509E-4</v>
      </c>
      <c r="E8203" s="10">
        <v>4.504322125945314E-4</v>
      </c>
      <c r="F8203" s="10">
        <v>1.917589817036043E-4</v>
      </c>
      <c r="G8203" s="10">
        <v>3.3800068986462119E-4</v>
      </c>
      <c r="H8203" s="10">
        <v>3.82865065282949E-4</v>
      </c>
      <c r="I8203" s="10">
        <v>2.4018183794375281E-4</v>
      </c>
      <c r="J8203" s="10">
        <v>4.1635493035636282E-4</v>
      </c>
      <c r="K8203">
        <v>5.9801589002361653E-5</v>
      </c>
      <c r="L8203">
        <v>4.0112981858509968E-4</v>
      </c>
      <c r="M8203">
        <v>1.1272224317891939E-4</v>
      </c>
      <c r="N8203">
        <v>3.5568985279140083E-4</v>
      </c>
      <c r="O8203">
        <v>6.3075874286080573E-5</v>
      </c>
      <c r="P8203">
        <v>4.6418067544762629E-4</v>
      </c>
      <c r="Q8203">
        <v>1.6528018531966271E-4</v>
      </c>
      <c r="R8203">
        <v>3.7093422085317013E-4</v>
      </c>
      <c r="S8203">
        <v>2.2623602958225309E-4</v>
      </c>
      <c r="T8203">
        <v>2.6737780158032739E-7</v>
      </c>
    </row>
    <row r="8204" spans="1:20">
      <c r="A8204" s="10">
        <v>8198</v>
      </c>
      <c r="B8204" s="10">
        <v>1.7837237921266761E-4</v>
      </c>
      <c r="C8204" s="10">
        <v>2.2521884975865251E-4</v>
      </c>
      <c r="D8204" s="10">
        <v>1.050706135808014E-4</v>
      </c>
      <c r="E8204" s="10">
        <v>2.7504072846054779E-4</v>
      </c>
      <c r="F8204" s="10">
        <v>1.089750023839205E-4</v>
      </c>
      <c r="G8204" s="10">
        <v>2.8069383692954871E-4</v>
      </c>
      <c r="H8204" s="10">
        <v>3.1340818390799522E-4</v>
      </c>
      <c r="I8204" s="10">
        <v>1.6517650526052681E-4</v>
      </c>
      <c r="J8204" s="10">
        <v>3.3833690016340742E-4</v>
      </c>
      <c r="K8204">
        <v>7.4121393895370589E-5</v>
      </c>
      <c r="L8204">
        <v>3.4576491874238093E-4</v>
      </c>
      <c r="M8204">
        <v>9.3549041207782285E-5</v>
      </c>
      <c r="N8204">
        <v>2.6280282168208768E-4</v>
      </c>
      <c r="O8204">
        <v>5.7489429493158477E-5</v>
      </c>
      <c r="P8204">
        <v>3.8229784391156409E-4</v>
      </c>
      <c r="Q8204">
        <v>1.3581871676312789E-4</v>
      </c>
      <c r="R8204">
        <v>2.441251464194682E-4</v>
      </c>
      <c r="S8204">
        <v>2.286918340132126E-4</v>
      </c>
      <c r="T8204">
        <v>1.7688447397734139E-5</v>
      </c>
    </row>
    <row r="8205" spans="1:20">
      <c r="A8205" s="10">
        <v>8199</v>
      </c>
      <c r="B8205" s="10">
        <v>9.7239309934549645E-5</v>
      </c>
      <c r="C8205" s="10">
        <v>1.2875084542403889E-4</v>
      </c>
      <c r="D8205" s="10">
        <v>8.4090377407912339E-5</v>
      </c>
      <c r="E8205" s="10">
        <v>2.0685772646893819E-4</v>
      </c>
      <c r="F8205" s="10">
        <v>4.3451509243986113E-5</v>
      </c>
      <c r="G8205" s="10">
        <v>1.6947474676625921E-4</v>
      </c>
      <c r="H8205" s="10">
        <v>1.7818296226486001E-4</v>
      </c>
      <c r="I8205" s="10">
        <v>9.1405887924489885E-5</v>
      </c>
      <c r="J8205" s="10">
        <v>1.9248626555715939E-4</v>
      </c>
      <c r="K8205">
        <v>1.14181742859678E-4</v>
      </c>
      <c r="L8205">
        <v>1.5851386211087511E-4</v>
      </c>
      <c r="M8205">
        <v>4.7145563433390008E-5</v>
      </c>
      <c r="N8205">
        <v>6.002884631607732E-5</v>
      </c>
      <c r="O8205">
        <v>7.1157748913925419E-5</v>
      </c>
      <c r="P8205">
        <v>2.044984430196928E-4</v>
      </c>
      <c r="Q8205">
        <v>5.4211085906631743E-5</v>
      </c>
      <c r="R8205">
        <v>1.3590088924511591E-4</v>
      </c>
      <c r="S8205">
        <v>2.360052089704612E-4</v>
      </c>
      <c r="T8205">
        <v>4.8636217511457847E-5</v>
      </c>
    </row>
    <row r="8206" spans="1:20">
      <c r="A8206" s="10">
        <v>8200</v>
      </c>
      <c r="B8206" s="10">
        <v>2.7861206207028689E-5</v>
      </c>
      <c r="C8206" s="10">
        <v>9.6891512668704856E-5</v>
      </c>
      <c r="D8206" s="10">
        <v>8.7334876882893772E-5</v>
      </c>
      <c r="E8206" s="10">
        <v>1.085287943263483E-4</v>
      </c>
      <c r="F8206" s="10">
        <v>3.6659521024841268E-5</v>
      </c>
      <c r="G8206" s="10">
        <v>6.0095033926168962E-5</v>
      </c>
      <c r="H8206" s="10">
        <v>6.4800938787499794E-5</v>
      </c>
      <c r="I8206" s="10">
        <v>4.6689015030340192E-5</v>
      </c>
      <c r="J8206" s="10">
        <v>7.4784141955053758E-5</v>
      </c>
      <c r="K8206">
        <v>5.9799942162059248E-5</v>
      </c>
      <c r="L8206">
        <v>1.2325957512475321E-4</v>
      </c>
      <c r="M8206">
        <v>3.6816402579716872E-5</v>
      </c>
      <c r="N8206">
        <v>1.230454207640397E-5</v>
      </c>
      <c r="O8206">
        <v>1.3991234217944129E-4</v>
      </c>
      <c r="P8206">
        <v>3.9103245842339617E-5</v>
      </c>
      <c r="Q8206">
        <v>6.8063211518432478E-5</v>
      </c>
      <c r="R8206">
        <v>3.6745476159517829E-5</v>
      </c>
      <c r="S8206">
        <v>2.181618154928383E-4</v>
      </c>
      <c r="T8206">
        <v>6.7921712626589062E-5</v>
      </c>
    </row>
    <row r="8207" spans="1:20">
      <c r="A8207" s="10">
        <v>8201</v>
      </c>
      <c r="B8207" s="10">
        <v>1.3833293243622299E-5</v>
      </c>
      <c r="C8207" s="10">
        <v>8.5356452038804067E-5</v>
      </c>
      <c r="D8207" s="10">
        <v>5.5843514725588643E-5</v>
      </c>
      <c r="E8207" s="10">
        <v>5.9795200624089457E-5</v>
      </c>
      <c r="F8207" s="10">
        <v>1.333772438408067E-7</v>
      </c>
      <c r="G8207" s="10">
        <v>3.1571938220728003E-5</v>
      </c>
      <c r="H8207" s="10">
        <v>3.32589223583771E-5</v>
      </c>
      <c r="I8207" s="10">
        <v>3.0846137895434413E-5</v>
      </c>
      <c r="J8207" s="10">
        <v>5.2361909570498058E-5</v>
      </c>
      <c r="K8207">
        <v>8.1867749692396437E-6</v>
      </c>
      <c r="L8207">
        <v>9.4615054642885473E-5</v>
      </c>
      <c r="M8207">
        <v>2.2372391574347829E-5</v>
      </c>
      <c r="N8207">
        <v>2.7132252413060331E-6</v>
      </c>
      <c r="O8207">
        <v>7.0218366151244738E-5</v>
      </c>
      <c r="P8207">
        <v>3.524382296153449E-7</v>
      </c>
      <c r="Q8207">
        <v>2.9172411933882399E-5</v>
      </c>
      <c r="R8207">
        <v>2.704813028111274E-6</v>
      </c>
      <c r="S8207">
        <v>2.179616544534206E-4</v>
      </c>
      <c r="T8207">
        <v>2.1304806526184429E-4</v>
      </c>
    </row>
    <row r="8208" spans="1:20">
      <c r="A8208" s="10">
        <v>8202</v>
      </c>
      <c r="B8208" s="10">
        <v>2.0351817547662681E-5</v>
      </c>
      <c r="C8208" s="10">
        <v>8.3518025034460814E-5</v>
      </c>
      <c r="D8208" s="10">
        <v>2.7127896972965249E-5</v>
      </c>
      <c r="E8208" s="10">
        <v>6.7112026008375511E-5</v>
      </c>
      <c r="F8208" s="10">
        <v>0</v>
      </c>
      <c r="G8208" s="10">
        <v>5.8569050222055397E-5</v>
      </c>
      <c r="H8208" s="10">
        <v>3.9361891598895251E-5</v>
      </c>
      <c r="I8208" s="10">
        <v>3.5470520343741162E-5</v>
      </c>
      <c r="J8208" s="10">
        <v>7.0223574838978211E-5</v>
      </c>
      <c r="K8208">
        <v>7.7632543449049042E-6</v>
      </c>
      <c r="L8208">
        <v>5.0070945901606641E-5</v>
      </c>
      <c r="M8208">
        <v>1.290369727712566E-5</v>
      </c>
      <c r="N8208">
        <v>4.2980444771236478E-6</v>
      </c>
      <c r="O8208">
        <v>1.8962062764935399E-5</v>
      </c>
      <c r="P8208">
        <v>2.201889440712914E-6</v>
      </c>
      <c r="Q8208">
        <v>1.7953466612982881E-5</v>
      </c>
      <c r="R8208">
        <v>3.2339883555763941E-6</v>
      </c>
      <c r="S8208">
        <v>2.1404543081839639E-4</v>
      </c>
      <c r="T8208">
        <v>2.2514412627640709E-4</v>
      </c>
    </row>
    <row r="8209" spans="1:20">
      <c r="A8209" s="10">
        <v>8203</v>
      </c>
      <c r="B8209" s="10">
        <v>1.791045397853517E-5</v>
      </c>
      <c r="C8209" s="10">
        <v>5.5959246258551078E-5</v>
      </c>
      <c r="D8209" s="10">
        <v>7.0179474668150424E-6</v>
      </c>
      <c r="E8209" s="10">
        <v>4.3176854859975947E-5</v>
      </c>
      <c r="F8209" s="10">
        <v>0</v>
      </c>
      <c r="G8209" s="10">
        <v>5.6159405504598157E-5</v>
      </c>
      <c r="H8209" s="10">
        <v>3.6892503722799981E-5</v>
      </c>
      <c r="I8209" s="10">
        <v>2.7965646296768311E-5</v>
      </c>
      <c r="J8209" s="10">
        <v>7.3830633891433433E-5</v>
      </c>
      <c r="K8209">
        <v>1.423164977741875E-6</v>
      </c>
      <c r="L8209">
        <v>3.1525340613006713E-5</v>
      </c>
      <c r="M8209">
        <v>9.4121660593187183E-6</v>
      </c>
      <c r="N8209">
        <v>6.7535164297399324E-6</v>
      </c>
      <c r="O8209">
        <v>4.6753841905504501E-6</v>
      </c>
      <c r="P8209">
        <v>7.3287579409407617E-6</v>
      </c>
      <c r="Q8209">
        <v>7.3208310460706896E-6</v>
      </c>
      <c r="R8209">
        <v>5.8596908270287134E-6</v>
      </c>
      <c r="S8209">
        <v>2.5659230842589901E-4</v>
      </c>
      <c r="T8209">
        <v>2.2644590227175449E-4</v>
      </c>
    </row>
    <row r="8210" spans="1:20">
      <c r="A8210" s="10">
        <v>8204</v>
      </c>
      <c r="B8210" s="10">
        <v>1.014895724358554E-5</v>
      </c>
      <c r="C8210" s="10">
        <v>2.1311182272205711E-5</v>
      </c>
      <c r="D8210" s="10">
        <v>3.6710527856494079E-6</v>
      </c>
      <c r="E8210" s="10">
        <v>2.3657530303071371E-5</v>
      </c>
      <c r="F8210" s="10">
        <v>0</v>
      </c>
      <c r="G8210" s="10">
        <v>4.2529219070457283E-5</v>
      </c>
      <c r="H8210" s="10">
        <v>2.1626372116248161E-5</v>
      </c>
      <c r="I8210" s="10">
        <v>1.8677765278667321E-5</v>
      </c>
      <c r="J8210" s="10">
        <v>4.6394164571707868E-5</v>
      </c>
      <c r="K8210">
        <v>5.1125788492281538E-7</v>
      </c>
      <c r="L8210">
        <v>1.195054826183786E-5</v>
      </c>
      <c r="M8210">
        <v>3.7969541844728909E-6</v>
      </c>
      <c r="N8210">
        <v>5.683841400107092E-6</v>
      </c>
      <c r="O8210">
        <v>1.8994141516207349E-6</v>
      </c>
      <c r="P8210">
        <v>7.4628647875356234E-6</v>
      </c>
      <c r="Q8210">
        <v>0</v>
      </c>
      <c r="R8210">
        <v>5.9682139262091288E-6</v>
      </c>
      <c r="S8210">
        <v>2.7406660169946391E-4</v>
      </c>
      <c r="T8210">
        <v>2.2113816251833501E-4</v>
      </c>
    </row>
    <row r="8211" spans="1:20">
      <c r="A8211" s="10">
        <v>8205</v>
      </c>
      <c r="B8211" s="10">
        <v>2.7149339642096131E-6</v>
      </c>
      <c r="C8211" s="10">
        <v>1.002740302027927E-5</v>
      </c>
      <c r="D8211" s="10">
        <v>1.9260703131057769E-6</v>
      </c>
      <c r="E8211" s="10">
        <v>1.1593748041617029E-5</v>
      </c>
      <c r="F8211" s="10">
        <v>0</v>
      </c>
      <c r="G8211" s="10">
        <v>2.1932457866632649E-5</v>
      </c>
      <c r="H8211" s="10">
        <v>8.9454174384549472E-6</v>
      </c>
      <c r="I8211" s="10">
        <v>7.5377541812945843E-6</v>
      </c>
      <c r="J8211" s="10">
        <v>2.1603654796221022E-5</v>
      </c>
      <c r="K8211">
        <v>0</v>
      </c>
      <c r="L8211">
        <v>4.5672999789165007E-6</v>
      </c>
      <c r="M8211">
        <v>3.4286619472485153E-7</v>
      </c>
      <c r="N8211">
        <v>3.05962973486736E-6</v>
      </c>
      <c r="O8211">
        <v>2.7346456581622229E-7</v>
      </c>
      <c r="P8211">
        <v>7.3015741206850479E-6</v>
      </c>
      <c r="Q8211">
        <v>0</v>
      </c>
      <c r="R8211">
        <v>3.1304740148196902E-6</v>
      </c>
      <c r="S8211">
        <v>3.0584828259030348E-4</v>
      </c>
      <c r="T8211">
        <v>2.381771195997577E-4</v>
      </c>
    </row>
    <row r="8212" spans="1:20">
      <c r="A8212" s="10">
        <v>8206</v>
      </c>
      <c r="B8212" s="10">
        <v>0</v>
      </c>
      <c r="C8212" s="10">
        <v>6.0048950488553768E-6</v>
      </c>
      <c r="D8212" s="10">
        <v>3.5316304094366711E-7</v>
      </c>
      <c r="E8212" s="10">
        <v>2.1134748027137269E-6</v>
      </c>
      <c r="F8212" s="10">
        <v>0</v>
      </c>
      <c r="G8212" s="10">
        <v>6.9650028538411709E-6</v>
      </c>
      <c r="H8212" s="10">
        <v>2.4282383916330719E-6</v>
      </c>
      <c r="I8212" s="10">
        <v>1.3712642540206619E-6</v>
      </c>
      <c r="J8212" s="10">
        <v>9.3478171478517646E-6</v>
      </c>
      <c r="K8212">
        <v>0</v>
      </c>
      <c r="L8212">
        <v>0</v>
      </c>
      <c r="M8212">
        <v>9.8305297534949042E-8</v>
      </c>
      <c r="N8212">
        <v>3.5612588376045638E-7</v>
      </c>
      <c r="O8212">
        <v>3.4058039045830359E-9</v>
      </c>
      <c r="P8212">
        <v>3.082645216998081E-6</v>
      </c>
      <c r="Q8212">
        <v>0</v>
      </c>
      <c r="R8212">
        <v>5.008758423711504E-9</v>
      </c>
      <c r="S8212">
        <v>3.5045971314049659E-4</v>
      </c>
      <c r="T8212">
        <v>2.4489638183188142E-4</v>
      </c>
    </row>
    <row r="8213" spans="1:20">
      <c r="A8213" s="10">
        <v>8207</v>
      </c>
      <c r="B8213" s="10">
        <v>0</v>
      </c>
      <c r="C8213" s="10">
        <v>3.824394524426732E-6</v>
      </c>
      <c r="D8213" s="10">
        <v>3.8464489375777842E-8</v>
      </c>
      <c r="E8213" s="10">
        <v>0</v>
      </c>
      <c r="F8213" s="10">
        <v>0</v>
      </c>
      <c r="G8213" s="10">
        <v>1.0614115523359939E-6</v>
      </c>
      <c r="H8213" s="10">
        <v>1.0834259828231461E-6</v>
      </c>
      <c r="I8213" s="10">
        <v>1.2967155336939551E-7</v>
      </c>
      <c r="J8213" s="10">
        <v>3.436359358629916E-6</v>
      </c>
      <c r="K8213">
        <v>0</v>
      </c>
      <c r="L8213">
        <v>0</v>
      </c>
      <c r="M8213">
        <v>0</v>
      </c>
      <c r="N8213">
        <v>8.231641954163609E-10</v>
      </c>
      <c r="O8213">
        <v>0</v>
      </c>
      <c r="P8213">
        <v>3.0808329623143673E-8</v>
      </c>
      <c r="Q8213">
        <v>0</v>
      </c>
      <c r="R8213">
        <v>0</v>
      </c>
      <c r="S8213">
        <v>3.6973411038140999E-4</v>
      </c>
      <c r="T8213">
        <v>2.3786992009210161E-4</v>
      </c>
    </row>
    <row r="8214" spans="1:20">
      <c r="A8214" s="10">
        <v>8208</v>
      </c>
      <c r="B8214" s="10">
        <v>0</v>
      </c>
      <c r="C8214" s="10">
        <v>1.2392054360298901E-6</v>
      </c>
      <c r="D8214" s="10">
        <v>1.823643913012549E-9</v>
      </c>
      <c r="E8214" s="10">
        <v>0</v>
      </c>
      <c r="F8214" s="10">
        <v>0</v>
      </c>
      <c r="G8214" s="10">
        <v>6.9959724367518322E-8</v>
      </c>
      <c r="H8214" s="10">
        <v>5.3340766734117487E-9</v>
      </c>
      <c r="I8214" s="10">
        <v>4.6224597939362104E-9</v>
      </c>
      <c r="J8214" s="10">
        <v>7.130985718610848E-7</v>
      </c>
      <c r="K8214">
        <v>0</v>
      </c>
      <c r="L8214">
        <v>0</v>
      </c>
      <c r="M8214">
        <v>1.0767283410180621E-10</v>
      </c>
      <c r="N8214">
        <v>8.7684881685655831E-10</v>
      </c>
      <c r="O8214">
        <v>0</v>
      </c>
      <c r="P8214">
        <v>0</v>
      </c>
      <c r="Q8214">
        <v>0</v>
      </c>
      <c r="R8214">
        <v>0</v>
      </c>
      <c r="S8214">
        <v>3.6656525229302871E-4</v>
      </c>
      <c r="T8214">
        <v>2.3080382119446469E-4</v>
      </c>
    </row>
    <row r="8215" spans="1:20">
      <c r="A8215" s="10">
        <v>8209</v>
      </c>
      <c r="B8215" s="10">
        <v>0</v>
      </c>
      <c r="C8215" s="10">
        <v>5.6498728086469137E-7</v>
      </c>
      <c r="D8215" s="10">
        <v>2.1595783180411759E-10</v>
      </c>
      <c r="E8215" s="10">
        <v>0</v>
      </c>
      <c r="F8215" s="10">
        <v>0</v>
      </c>
      <c r="G8215" s="10">
        <v>2.29878487919041E-7</v>
      </c>
      <c r="H8215" s="10">
        <v>0</v>
      </c>
      <c r="I8215" s="10">
        <v>0</v>
      </c>
      <c r="J8215" s="10">
        <v>5.2191623441324842E-8</v>
      </c>
      <c r="K8215">
        <v>1.7205794204133209E-8</v>
      </c>
      <c r="L8215">
        <v>0</v>
      </c>
      <c r="M8215">
        <v>2.9645920322697298E-7</v>
      </c>
      <c r="N8215">
        <v>8.5895394304315921E-10</v>
      </c>
      <c r="O8215">
        <v>0</v>
      </c>
      <c r="P8215">
        <v>0</v>
      </c>
      <c r="Q8215">
        <v>0</v>
      </c>
      <c r="R8215">
        <v>0</v>
      </c>
      <c r="S8215">
        <v>3.4949121895723679E-4</v>
      </c>
      <c r="T8215">
        <v>2.3457061317503109E-4</v>
      </c>
    </row>
    <row r="8216" spans="1:20">
      <c r="A8216" s="10">
        <v>8210</v>
      </c>
      <c r="B8216" s="10">
        <v>0</v>
      </c>
      <c r="C8216" s="10">
        <v>6.263037299507818E-7</v>
      </c>
      <c r="D8216" s="10">
        <v>4.7990629289803918E-11</v>
      </c>
      <c r="E8216" s="10">
        <v>0</v>
      </c>
      <c r="F8216" s="10">
        <v>0</v>
      </c>
      <c r="G8216" s="10">
        <v>2.8067220225409361E-7</v>
      </c>
      <c r="H8216" s="10">
        <v>0</v>
      </c>
      <c r="I8216" s="10">
        <v>0</v>
      </c>
      <c r="J8216" s="10">
        <v>3.7345712854348741E-8</v>
      </c>
      <c r="K8216">
        <v>1.9172170684605581E-8</v>
      </c>
      <c r="L8216">
        <v>0</v>
      </c>
      <c r="M8216">
        <v>8.972736175150514E-9</v>
      </c>
      <c r="N8216">
        <v>9.3053343829675572E-10</v>
      </c>
      <c r="O8216">
        <v>0</v>
      </c>
      <c r="P8216">
        <v>0</v>
      </c>
      <c r="Q8216">
        <v>0</v>
      </c>
      <c r="R8216">
        <v>0</v>
      </c>
      <c r="S8216">
        <v>3.635821371812112E-4</v>
      </c>
      <c r="T8216">
        <v>2.3070368478820291E-4</v>
      </c>
    </row>
    <row r="8217" spans="1:20">
      <c r="A8217" s="10">
        <v>8211</v>
      </c>
      <c r="B8217" s="10">
        <v>0</v>
      </c>
      <c r="C8217" s="10">
        <v>6.2236195822381885E-7</v>
      </c>
      <c r="D8217" s="10">
        <v>9.5981258579607837E-11</v>
      </c>
      <c r="E8217" s="10">
        <v>0</v>
      </c>
      <c r="F8217" s="10">
        <v>0</v>
      </c>
      <c r="G8217" s="10">
        <v>2.5207469716612592E-7</v>
      </c>
      <c r="H8217" s="10">
        <v>0</v>
      </c>
      <c r="I8217" s="10">
        <v>0</v>
      </c>
      <c r="J8217" s="10">
        <v>3.5786892242716252E-8</v>
      </c>
      <c r="K8217">
        <v>1.8188982444369392E-8</v>
      </c>
      <c r="L8217">
        <v>0</v>
      </c>
      <c r="M8217">
        <v>0</v>
      </c>
      <c r="N8217">
        <v>9.1263856448335662E-10</v>
      </c>
      <c r="O8217">
        <v>0</v>
      </c>
      <c r="P8217">
        <v>0</v>
      </c>
      <c r="Q8217">
        <v>0</v>
      </c>
      <c r="R8217">
        <v>0</v>
      </c>
      <c r="S8217">
        <v>3.7010941333259339E-4</v>
      </c>
      <c r="T8217">
        <v>2.206796958920564E-4</v>
      </c>
    </row>
    <row r="8218" spans="1:20">
      <c r="A8218" s="10">
        <v>8212</v>
      </c>
      <c r="B8218" s="10">
        <v>0</v>
      </c>
      <c r="C8218" s="10">
        <v>7.9098219321056786E-8</v>
      </c>
      <c r="D8218" s="10">
        <v>9.5981258579607837E-11</v>
      </c>
      <c r="E8218" s="10">
        <v>0</v>
      </c>
      <c r="F8218" s="10">
        <v>0</v>
      </c>
      <c r="G8218" s="10">
        <v>3.4847290968119577E-8</v>
      </c>
      <c r="H8218" s="10">
        <v>0</v>
      </c>
      <c r="I8218" s="10">
        <v>0</v>
      </c>
      <c r="J8218" s="10">
        <v>3.6638764731159401E-8</v>
      </c>
      <c r="K8218">
        <v>1.868057656448749E-8</v>
      </c>
      <c r="L8218">
        <v>0</v>
      </c>
      <c r="M8218">
        <v>0</v>
      </c>
      <c r="N8218">
        <v>8.231641954163609E-10</v>
      </c>
      <c r="O8218">
        <v>0</v>
      </c>
      <c r="P8218">
        <v>0</v>
      </c>
      <c r="Q8218">
        <v>0</v>
      </c>
      <c r="R8218">
        <v>0</v>
      </c>
      <c r="S8218">
        <v>3.6952306864241322E-4</v>
      </c>
      <c r="T8218">
        <v>2.235016308462079E-4</v>
      </c>
    </row>
    <row r="8219" spans="1:20">
      <c r="A8219" s="10">
        <v>8213</v>
      </c>
      <c r="B8219" s="10">
        <v>0</v>
      </c>
      <c r="C8219" s="10">
        <v>0</v>
      </c>
      <c r="D8219" s="10">
        <v>9.5981258579607837E-11</v>
      </c>
      <c r="E8219" s="10">
        <v>0</v>
      </c>
      <c r="F8219" s="10">
        <v>0</v>
      </c>
      <c r="G8219" s="10">
        <v>0</v>
      </c>
      <c r="H8219" s="10">
        <v>0</v>
      </c>
      <c r="I8219" s="10">
        <v>0</v>
      </c>
      <c r="J8219" s="10">
        <v>3.6638764731159401E-8</v>
      </c>
      <c r="K8219">
        <v>1.868057656448749E-8</v>
      </c>
      <c r="L8219">
        <v>0</v>
      </c>
      <c r="M8219">
        <v>0</v>
      </c>
      <c r="N8219">
        <v>8.4105906922976E-10</v>
      </c>
      <c r="O8219">
        <v>0</v>
      </c>
      <c r="P8219">
        <v>0</v>
      </c>
      <c r="Q8219">
        <v>0</v>
      </c>
      <c r="R8219">
        <v>0</v>
      </c>
      <c r="S8219">
        <v>3.6152137116832081E-4</v>
      </c>
      <c r="T8219">
        <v>2.3477883513068121E-4</v>
      </c>
    </row>
    <row r="8220" spans="1:20">
      <c r="A8220" s="10">
        <v>8214</v>
      </c>
      <c r="B8220" s="10">
        <v>0</v>
      </c>
      <c r="C8220" s="10">
        <v>0</v>
      </c>
      <c r="D8220" s="10">
        <v>9.5981258579607837E-11</v>
      </c>
      <c r="E8220" s="10">
        <v>0</v>
      </c>
      <c r="F8220" s="10">
        <v>0</v>
      </c>
      <c r="G8220" s="10">
        <v>0</v>
      </c>
      <c r="H8220" s="10">
        <v>0</v>
      </c>
      <c r="I8220" s="10">
        <v>0</v>
      </c>
      <c r="J8220" s="10">
        <v>3.4933841507401117E-8</v>
      </c>
      <c r="K8220">
        <v>2.507130012602268E-8</v>
      </c>
      <c r="L8220">
        <v>1.154816682406195E-9</v>
      </c>
      <c r="M8220">
        <v>0</v>
      </c>
      <c r="N8220">
        <v>8.4105906922976E-10</v>
      </c>
      <c r="O8220">
        <v>0</v>
      </c>
      <c r="P8220">
        <v>0</v>
      </c>
      <c r="Q8220">
        <v>0</v>
      </c>
      <c r="R8220">
        <v>0</v>
      </c>
      <c r="S8220">
        <v>3.266001019658782E-4</v>
      </c>
      <c r="T8220">
        <v>2.246428634609982E-4</v>
      </c>
    </row>
    <row r="8221" spans="1:20">
      <c r="A8221" s="10">
        <v>8215</v>
      </c>
      <c r="B8221" s="10">
        <v>7.3295860996734672E-6</v>
      </c>
      <c r="C8221" s="10">
        <v>1.6014345488791509E-6</v>
      </c>
      <c r="D8221" s="10">
        <v>2.067846029802315E-6</v>
      </c>
      <c r="E8221" s="10">
        <v>5.8977632293925634E-6</v>
      </c>
      <c r="F8221" s="10">
        <v>5.1751930577997214E-7</v>
      </c>
      <c r="G8221" s="10">
        <v>3.6631093490785471E-6</v>
      </c>
      <c r="H8221" s="10">
        <v>1.4725718796329391E-6</v>
      </c>
      <c r="I8221" s="10">
        <v>4.4466156453001341E-6</v>
      </c>
      <c r="J8221" s="10">
        <v>2.6486023519725489E-6</v>
      </c>
      <c r="K8221">
        <v>1.5514710430926969E-7</v>
      </c>
      <c r="L8221">
        <v>9.9408063542378254E-7</v>
      </c>
      <c r="M8221">
        <v>1.602418521679693E-6</v>
      </c>
      <c r="N8221">
        <v>1.688267264473649E-6</v>
      </c>
      <c r="O8221">
        <v>1.2889705375191311E-6</v>
      </c>
      <c r="P8221">
        <v>1.324305110124249E-6</v>
      </c>
      <c r="Q8221">
        <v>1.079034054409512E-7</v>
      </c>
      <c r="R8221">
        <v>6.6218986401570113E-6</v>
      </c>
      <c r="S8221">
        <v>3.1724937848762028E-4</v>
      </c>
      <c r="T8221">
        <v>2.1132048767493031E-4</v>
      </c>
    </row>
    <row r="8222" spans="1:20">
      <c r="A8222" s="10">
        <v>8216</v>
      </c>
      <c r="B8222" s="10">
        <v>1.034222382346808E-4</v>
      </c>
      <c r="C8222" s="10">
        <v>4.8265529771502952E-5</v>
      </c>
      <c r="D8222" s="10">
        <v>5.5188528419032673E-5</v>
      </c>
      <c r="E8222" s="10">
        <v>1.346133587679322E-4</v>
      </c>
      <c r="F8222" s="10">
        <v>3.5807277207367241E-5</v>
      </c>
      <c r="G8222" s="10">
        <v>7.2765733346306572E-5</v>
      </c>
      <c r="H8222" s="10">
        <v>5.7706766832768623E-5</v>
      </c>
      <c r="I8222" s="10">
        <v>8.6217266365955E-5</v>
      </c>
      <c r="J8222" s="10">
        <v>6.4069083602213205E-5</v>
      </c>
      <c r="K8222">
        <v>2.023387879567762E-5</v>
      </c>
      <c r="L8222">
        <v>5.4031505195586927E-5</v>
      </c>
      <c r="M8222">
        <v>3.5589546903384282E-5</v>
      </c>
      <c r="N8222">
        <v>3.6024051920214817E-5</v>
      </c>
      <c r="O8222">
        <v>2.693581063951237E-5</v>
      </c>
      <c r="P8222">
        <v>6.0011499966554443E-5</v>
      </c>
      <c r="Q8222">
        <v>8.3931470759587599E-6</v>
      </c>
      <c r="R8222">
        <v>1.006482457073496E-4</v>
      </c>
      <c r="S8222">
        <v>3.1446757736579311E-4</v>
      </c>
      <c r="T8222">
        <v>2.1218443387716209E-4</v>
      </c>
    </row>
    <row r="8223" spans="1:20">
      <c r="A8223" s="10">
        <v>8217</v>
      </c>
      <c r="B8223" s="10">
        <v>2.8786604306340301E-4</v>
      </c>
      <c r="C8223" s="10">
        <v>1.6340709296646411E-4</v>
      </c>
      <c r="D8223" s="10">
        <v>2.0457297942460829E-4</v>
      </c>
      <c r="E8223" s="10">
        <v>3.743348938385695E-4</v>
      </c>
      <c r="F8223" s="10">
        <v>1.2410958677984481E-4</v>
      </c>
      <c r="G8223" s="10">
        <v>2.2328859910760099E-4</v>
      </c>
      <c r="H8223" s="10">
        <v>2.0988105252727249E-4</v>
      </c>
      <c r="I8223" s="10">
        <v>2.5741844882083378E-4</v>
      </c>
      <c r="J8223" s="10">
        <v>2.1313542609712819E-4</v>
      </c>
      <c r="K8223">
        <v>8.4825401136380923E-5</v>
      </c>
      <c r="L8223">
        <v>2.0398885414463301E-4</v>
      </c>
      <c r="M8223">
        <v>1.146831198189755E-4</v>
      </c>
      <c r="N8223">
        <v>1.3333577176548821E-4</v>
      </c>
      <c r="O8223">
        <v>8.8809784785561267E-5</v>
      </c>
      <c r="P8223">
        <v>2.2820409347368899E-4</v>
      </c>
      <c r="Q8223">
        <v>3.6764869052495788E-5</v>
      </c>
      <c r="R8223">
        <v>2.8540016804050891E-4</v>
      </c>
      <c r="S8223">
        <v>2.9917095682089728E-4</v>
      </c>
      <c r="T8223">
        <v>2.1094708963564459E-4</v>
      </c>
    </row>
    <row r="8224" spans="1:20">
      <c r="A8224" s="10">
        <v>8218</v>
      </c>
      <c r="B8224" s="10">
        <v>4.2189021705090819E-4</v>
      </c>
      <c r="C8224" s="10">
        <v>2.8280498565194618E-4</v>
      </c>
      <c r="D8224" s="10">
        <v>3.7177643146979228E-4</v>
      </c>
      <c r="E8224" s="10">
        <v>5.5946735067463171E-4</v>
      </c>
      <c r="F8224" s="10">
        <v>3.6135349570809601E-4</v>
      </c>
      <c r="G8224" s="10">
        <v>3.3748804076149188E-4</v>
      </c>
      <c r="H8224" s="10">
        <v>3.5010662933744428E-4</v>
      </c>
      <c r="I8224" s="10">
        <v>3.9321087999548659E-4</v>
      </c>
      <c r="J8224" s="10">
        <v>3.3186882441289871E-4</v>
      </c>
      <c r="K8224">
        <v>9.9422452823283466E-5</v>
      </c>
      <c r="L8224">
        <v>3.4277886594105759E-4</v>
      </c>
      <c r="M8224">
        <v>2.5133066153570791E-4</v>
      </c>
      <c r="N8224">
        <v>1.898419025652958E-4</v>
      </c>
      <c r="O8224">
        <v>1.4170237442624479E-4</v>
      </c>
      <c r="P8224">
        <v>3.7495472385225493E-4</v>
      </c>
      <c r="Q8224">
        <v>1.7260337675272739E-4</v>
      </c>
      <c r="R8224">
        <v>4.3612581350951208E-4</v>
      </c>
      <c r="S8224">
        <v>2.5710820386040418E-4</v>
      </c>
      <c r="T8224">
        <v>1.855607940784581E-4</v>
      </c>
    </row>
    <row r="8225" spans="1:20">
      <c r="A8225" s="10">
        <v>8219</v>
      </c>
      <c r="B8225" s="10">
        <v>4.9216408826648387E-4</v>
      </c>
      <c r="C8225" s="10">
        <v>3.791423509120355E-4</v>
      </c>
      <c r="D8225" s="10">
        <v>4.7202367306822942E-4</v>
      </c>
      <c r="E8225" s="10">
        <v>6.6145199845972806E-4</v>
      </c>
      <c r="F8225" s="10">
        <v>5.1635061135889922E-4</v>
      </c>
      <c r="G8225" s="10">
        <v>4.0473253334319392E-4</v>
      </c>
      <c r="H8225" s="10">
        <v>4.3307076179024788E-4</v>
      </c>
      <c r="I8225" s="10">
        <v>4.7188495067825828E-4</v>
      </c>
      <c r="J8225" s="10">
        <v>4.071119453674519E-4</v>
      </c>
      <c r="K8225">
        <v>1.759897486835956E-4</v>
      </c>
      <c r="L8225">
        <v>4.1915447163305762E-4</v>
      </c>
      <c r="M8225">
        <v>3.623764377903885E-4</v>
      </c>
      <c r="N8225">
        <v>2.5832574570303871E-4</v>
      </c>
      <c r="O8225">
        <v>1.7107635952297331E-4</v>
      </c>
      <c r="P8225">
        <v>4.6903914902919603E-4</v>
      </c>
      <c r="Q8225">
        <v>3.4459455730948918E-4</v>
      </c>
      <c r="R8225">
        <v>5.0814864308168647E-4</v>
      </c>
      <c r="S8225">
        <v>2.2854187326358969E-4</v>
      </c>
      <c r="T8225">
        <v>2.281521401139078E-4</v>
      </c>
    </row>
    <row r="8226" spans="1:20">
      <c r="A8226" s="10">
        <v>8220</v>
      </c>
      <c r="B8226" s="10">
        <v>5.0463007969207905E-4</v>
      </c>
      <c r="C8226" s="10">
        <v>4.2115289116797318E-4</v>
      </c>
      <c r="D8226" s="10">
        <v>5.1936515591117897E-4</v>
      </c>
      <c r="E8226" s="10">
        <v>7.0411475770473602E-4</v>
      </c>
      <c r="F8226" s="10">
        <v>5.7492127246057075E-4</v>
      </c>
      <c r="G8226" s="10">
        <v>4.3086515791670809E-4</v>
      </c>
      <c r="H8226" s="10">
        <v>4.6314638011676239E-4</v>
      </c>
      <c r="I8226" s="10">
        <v>5.0071078618452408E-4</v>
      </c>
      <c r="J8226" s="10">
        <v>4.3103180493409688E-4</v>
      </c>
      <c r="K8226">
        <v>3.1642255610831458E-4</v>
      </c>
      <c r="L8226">
        <v>4.5747544649535181E-4</v>
      </c>
      <c r="M8226">
        <v>4.3656527354058648E-4</v>
      </c>
      <c r="N8226">
        <v>2.9193359149750232E-4</v>
      </c>
      <c r="O8226">
        <v>1.9910518019793271E-4</v>
      </c>
      <c r="P8226">
        <v>4.9707042488138296E-4</v>
      </c>
      <c r="Q8226">
        <v>3.9836897162222698E-4</v>
      </c>
      <c r="R8226">
        <v>5.2194504554831437E-4</v>
      </c>
      <c r="S8226">
        <v>2.2224789971750391E-4</v>
      </c>
      <c r="T8226">
        <v>2.1145755543648949E-4</v>
      </c>
    </row>
    <row r="8227" spans="1:20">
      <c r="A8227" s="10">
        <v>8221</v>
      </c>
      <c r="B8227" s="10">
        <v>4.6476636801961562E-4</v>
      </c>
      <c r="C8227" s="10">
        <v>4.1504340339621598E-4</v>
      </c>
      <c r="D8227" s="10">
        <v>4.9775941527507254E-4</v>
      </c>
      <c r="E8227" s="10">
        <v>6.7280300053276603E-4</v>
      </c>
      <c r="F8227" s="10">
        <v>5.4433916299259264E-4</v>
      </c>
      <c r="G8227" s="10">
        <v>4.1881261818941558E-4</v>
      </c>
      <c r="H8227" s="10">
        <v>4.4528386376956671E-4</v>
      </c>
      <c r="I8227" s="10">
        <v>4.8504993718274751E-4</v>
      </c>
      <c r="J8227" s="10">
        <v>4.1436821054122001E-4</v>
      </c>
      <c r="K8227">
        <v>4.3548939263813609E-4</v>
      </c>
      <c r="L8227">
        <v>4.5782324840967548E-4</v>
      </c>
      <c r="M8227">
        <v>4.4667333361307328E-4</v>
      </c>
      <c r="N8227">
        <v>2.8680124773973183E-4</v>
      </c>
      <c r="O8227">
        <v>2.078710068617554E-4</v>
      </c>
      <c r="P8227">
        <v>4.7425228085236869E-4</v>
      </c>
      <c r="Q8227">
        <v>4.1041994038935962E-4</v>
      </c>
      <c r="R8227">
        <v>4.7976186645896549E-4</v>
      </c>
      <c r="S8227">
        <v>2.1640279177914161E-4</v>
      </c>
      <c r="T8227">
        <v>1.978248563927694E-4</v>
      </c>
    </row>
    <row r="8228" spans="1:20">
      <c r="A8228" s="10">
        <v>8222</v>
      </c>
      <c r="B8228" s="10">
        <v>3.7496159443256349E-4</v>
      </c>
      <c r="C8228" s="10">
        <v>3.5109711808730131E-4</v>
      </c>
      <c r="D8228" s="10">
        <v>4.1195568721814712E-4</v>
      </c>
      <c r="E8228" s="10">
        <v>5.4861522802607417E-4</v>
      </c>
      <c r="F8228" s="10">
        <v>4.50526378719277E-4</v>
      </c>
      <c r="G8228" s="10">
        <v>3.5031012798745462E-4</v>
      </c>
      <c r="H8228" s="10">
        <v>3.6433796048747287E-4</v>
      </c>
      <c r="I8228" s="10">
        <v>4.001939678918825E-4</v>
      </c>
      <c r="J8228" s="10">
        <v>3.3725905052913992E-4</v>
      </c>
      <c r="K8228">
        <v>3.2511897899173371E-4</v>
      </c>
      <c r="L8228">
        <v>3.8794959264941859E-4</v>
      </c>
      <c r="M8228">
        <v>3.8395540888753332E-4</v>
      </c>
      <c r="N8228">
        <v>2.243317732688665E-4</v>
      </c>
      <c r="O8228">
        <v>2.2151481443248071E-4</v>
      </c>
      <c r="P8228">
        <v>3.9243043168641349E-4</v>
      </c>
      <c r="Q8228">
        <v>3.527237819935341E-4</v>
      </c>
      <c r="R8228">
        <v>3.8285164325001388E-4</v>
      </c>
      <c r="S8228">
        <v>1.979022355183898E-4</v>
      </c>
      <c r="T8228">
        <v>1.8831860938238489E-4</v>
      </c>
    </row>
    <row r="8229" spans="1:20">
      <c r="A8229" s="10">
        <v>8223</v>
      </c>
      <c r="B8229" s="10">
        <v>2.175994722508595E-4</v>
      </c>
      <c r="C8229" s="10">
        <v>2.210063155418913E-4</v>
      </c>
      <c r="D8229" s="10">
        <v>2.46300203514732E-4</v>
      </c>
      <c r="E8229" s="10">
        <v>3.046561506731847E-4</v>
      </c>
      <c r="F8229" s="10">
        <v>2.6874177518696081E-4</v>
      </c>
      <c r="G8229" s="10">
        <v>2.1249108077677631E-4</v>
      </c>
      <c r="H8229" s="10">
        <v>2.128358080426691E-4</v>
      </c>
      <c r="I8229" s="10">
        <v>2.4138645096605249E-4</v>
      </c>
      <c r="J8229" s="10">
        <v>1.9323019531491961E-4</v>
      </c>
      <c r="K8229">
        <v>2.2414994648685269E-4</v>
      </c>
      <c r="L8229">
        <v>2.3372783770204259E-4</v>
      </c>
      <c r="M8229">
        <v>2.337730285283888E-4</v>
      </c>
      <c r="N8229">
        <v>1.4903465153342461E-4</v>
      </c>
      <c r="O8229">
        <v>2.1701440341752819E-4</v>
      </c>
      <c r="P8229">
        <v>2.317313300709693E-4</v>
      </c>
      <c r="Q8229">
        <v>2.2773662176278151E-4</v>
      </c>
      <c r="R8229">
        <v>2.1094340187842109E-4</v>
      </c>
      <c r="S8229">
        <v>1.856212793065465E-4</v>
      </c>
      <c r="T8229">
        <v>1.8936148322449081E-4</v>
      </c>
    </row>
    <row r="8230" spans="1:20">
      <c r="A8230" s="10">
        <v>8224</v>
      </c>
      <c r="B8230" s="10">
        <v>5.5763334232916823E-5</v>
      </c>
      <c r="C8230" s="10">
        <v>1.1580897084453139E-4</v>
      </c>
      <c r="D8230" s="10">
        <v>1.202476932852682E-4</v>
      </c>
      <c r="E8230" s="10">
        <v>1.200771468246137E-4</v>
      </c>
      <c r="F8230" s="10">
        <v>6.7242521902970308E-5</v>
      </c>
      <c r="G8230" s="10">
        <v>7.4058630339082608E-5</v>
      </c>
      <c r="H8230" s="10">
        <v>7.5316095813239187E-5</v>
      </c>
      <c r="I8230" s="10">
        <v>7.9664175569296529E-5</v>
      </c>
      <c r="J8230" s="10">
        <v>7.4641821515387027E-5</v>
      </c>
      <c r="K8230">
        <v>9.5737315820642203E-5</v>
      </c>
      <c r="L8230">
        <v>1.278007473762302E-4</v>
      </c>
      <c r="M8230">
        <v>9.0437219136708984E-5</v>
      </c>
      <c r="N8230">
        <v>4.6779850826408988E-5</v>
      </c>
      <c r="O8230">
        <v>1.763735306959612E-4</v>
      </c>
      <c r="P8230">
        <v>5.0497615940725129E-5</v>
      </c>
      <c r="Q8230">
        <v>9.0919201917996579E-5</v>
      </c>
      <c r="R8230">
        <v>4.6264162407592701E-5</v>
      </c>
      <c r="S8230">
        <v>2.0416242203336781E-4</v>
      </c>
      <c r="T8230">
        <v>1.577700116378455E-4</v>
      </c>
    </row>
    <row r="8231" spans="1:20">
      <c r="A8231" s="10">
        <v>8225</v>
      </c>
      <c r="B8231" s="10">
        <v>1.414179554178215E-5</v>
      </c>
      <c r="C8231" s="10">
        <v>8.4724463398073736E-5</v>
      </c>
      <c r="D8231" s="10">
        <v>7.3344693023662228E-5</v>
      </c>
      <c r="E8231" s="10">
        <v>5.7581262160069108E-5</v>
      </c>
      <c r="F8231" s="10">
        <v>3.4859708216872487E-7</v>
      </c>
      <c r="G8231" s="10">
        <v>3.2753186576504141E-5</v>
      </c>
      <c r="H8231" s="10">
        <v>3.5077663312372263E-5</v>
      </c>
      <c r="I8231" s="10">
        <v>3.1857429537520973E-5</v>
      </c>
      <c r="J8231" s="10">
        <v>5.2116580898048278E-5</v>
      </c>
      <c r="K8231">
        <v>2.499566837064251E-5</v>
      </c>
      <c r="L8231">
        <v>8.1960284732907792E-5</v>
      </c>
      <c r="M8231">
        <v>4.2924310987034692E-5</v>
      </c>
      <c r="N8231">
        <v>3.8436332358023226E-6</v>
      </c>
      <c r="O8231">
        <v>7.2525441869014456E-5</v>
      </c>
      <c r="P8231">
        <v>6.1938334452646622E-7</v>
      </c>
      <c r="Q8231">
        <v>3.8189453387502512E-5</v>
      </c>
      <c r="R8231">
        <v>2.7873740627954519E-6</v>
      </c>
      <c r="S8231">
        <v>2.0258111374006049E-4</v>
      </c>
      <c r="T8231">
        <v>1.322740103064682E-4</v>
      </c>
    </row>
    <row r="8232" spans="1:20">
      <c r="A8232" s="10">
        <v>8226</v>
      </c>
      <c r="B8232" s="10">
        <v>2.0375653579916761E-5</v>
      </c>
      <c r="C8232" s="10">
        <v>9.1068388043292014E-5</v>
      </c>
      <c r="D8232" s="10">
        <v>6.9805817228968538E-5</v>
      </c>
      <c r="E8232" s="10">
        <v>7.3424433303872973E-5</v>
      </c>
      <c r="F8232" s="10">
        <v>0</v>
      </c>
      <c r="G8232" s="10">
        <v>5.8962729916269688E-5</v>
      </c>
      <c r="H8232" s="10">
        <v>3.9801059049884178E-5</v>
      </c>
      <c r="I8232" s="10">
        <v>3.982859999428187E-5</v>
      </c>
      <c r="J8232" s="10">
        <v>7.050447831923375E-5</v>
      </c>
      <c r="K8232">
        <v>1.7244630139622539E-5</v>
      </c>
      <c r="L8232">
        <v>6.9405348725124126E-5</v>
      </c>
      <c r="M8232">
        <v>4.927011354856427E-5</v>
      </c>
      <c r="N8232">
        <v>2.396732029323802E-6</v>
      </c>
      <c r="O8232">
        <v>3.4371376496806787E-5</v>
      </c>
      <c r="P8232">
        <v>2.1982649313454858E-6</v>
      </c>
      <c r="Q8232">
        <v>3.6792363670228341E-5</v>
      </c>
      <c r="R8232">
        <v>3.2362144704313772E-6</v>
      </c>
      <c r="S8232">
        <v>1.8988028740795859E-4</v>
      </c>
      <c r="T8232">
        <v>1.419581455160242E-4</v>
      </c>
    </row>
    <row r="8233" spans="1:20">
      <c r="A8233" s="10">
        <v>8227</v>
      </c>
      <c r="B8233" s="10">
        <v>1.954569480539345E-5</v>
      </c>
      <c r="C8233" s="10">
        <v>7.263833651112397E-5</v>
      </c>
      <c r="D8233" s="10">
        <v>4.0775124798220201E-5</v>
      </c>
      <c r="E8233" s="10">
        <v>4.6242865487465213E-5</v>
      </c>
      <c r="F8233" s="10">
        <v>0</v>
      </c>
      <c r="G8233" s="10">
        <v>5.9872176977992542E-5</v>
      </c>
      <c r="H8233" s="10">
        <v>3.6161416424116389E-5</v>
      </c>
      <c r="I8233" s="10">
        <v>3.6935320071692123E-5</v>
      </c>
      <c r="J8233" s="10">
        <v>7.5063134318882944E-5</v>
      </c>
      <c r="K8233">
        <v>1.239112139169662E-5</v>
      </c>
      <c r="L8233">
        <v>3.3742285503847482E-5</v>
      </c>
      <c r="M8233">
        <v>4.4079811876208022E-5</v>
      </c>
      <c r="N8233">
        <v>2.3959357074391059E-6</v>
      </c>
      <c r="O8233">
        <v>1.420929913942726E-5</v>
      </c>
      <c r="P8233">
        <v>7.3414437237267628E-6</v>
      </c>
      <c r="Q8233">
        <v>2.723629801745718E-5</v>
      </c>
      <c r="R8233">
        <v>5.8552385973187474E-6</v>
      </c>
      <c r="S8233">
        <v>1.6484444815333791E-4</v>
      </c>
      <c r="T8233">
        <v>1.01490062018128E-4</v>
      </c>
    </row>
    <row r="8234" spans="1:20">
      <c r="A8234" s="10">
        <v>8228</v>
      </c>
      <c r="B8234" s="10">
        <v>1.339570176974616E-5</v>
      </c>
      <c r="C8234" s="10">
        <v>3.254476963080883E-5</v>
      </c>
      <c r="D8234" s="10">
        <v>1.9794774047703752E-5</v>
      </c>
      <c r="E8234" s="10">
        <v>2.7428845288427499E-5</v>
      </c>
      <c r="F8234" s="10">
        <v>0</v>
      </c>
      <c r="G8234" s="10">
        <v>4.4768177400841313E-5</v>
      </c>
      <c r="H8234" s="10">
        <v>2.4772252182825169E-5</v>
      </c>
      <c r="I8234" s="10">
        <v>2.8921575315710382E-5</v>
      </c>
      <c r="J8234" s="10">
        <v>4.5451876953049433E-5</v>
      </c>
      <c r="K8234">
        <v>5.2111434703118313E-6</v>
      </c>
      <c r="L8234">
        <v>1.5579747344010218E-5</v>
      </c>
      <c r="M8234">
        <v>2.7709306858532421E-5</v>
      </c>
      <c r="N8234">
        <v>1.302299441770123E-6</v>
      </c>
      <c r="O8234">
        <v>6.7190803361321384E-6</v>
      </c>
      <c r="P8234">
        <v>7.4683015515867647E-6</v>
      </c>
      <c r="Q8234">
        <v>0</v>
      </c>
      <c r="R8234">
        <v>6.0305451421486498E-6</v>
      </c>
      <c r="S8234">
        <v>1.404804733885819E-4</v>
      </c>
      <c r="T8234">
        <v>8.0276179142569514E-5</v>
      </c>
    </row>
    <row r="8235" spans="1:20">
      <c r="A8235" s="10">
        <v>8229</v>
      </c>
      <c r="B8235" s="10">
        <v>3.6111094341441601E-6</v>
      </c>
      <c r="C8235" s="10">
        <v>1.321970816980931E-5</v>
      </c>
      <c r="D8235" s="10">
        <v>7.7477607625596723E-6</v>
      </c>
      <c r="E8235" s="10">
        <v>1.229210562771181E-5</v>
      </c>
      <c r="F8235" s="10">
        <v>0</v>
      </c>
      <c r="G8235" s="10">
        <v>2.6461776175453191E-5</v>
      </c>
      <c r="H8235" s="10">
        <v>9.6826201726996579E-6</v>
      </c>
      <c r="I8235" s="10">
        <v>1.7239053558178378E-5</v>
      </c>
      <c r="J8235" s="10">
        <v>1.946977194676765E-5</v>
      </c>
      <c r="K8235">
        <v>7.2116857421324055E-7</v>
      </c>
      <c r="L8235">
        <v>4.4142867684976807E-6</v>
      </c>
      <c r="M8235">
        <v>1.6223667087442869E-5</v>
      </c>
      <c r="N8235">
        <v>3.9278353276720459E-7</v>
      </c>
      <c r="O8235">
        <v>3.4418353222792581E-6</v>
      </c>
      <c r="P8235">
        <v>7.1837775662436167E-6</v>
      </c>
      <c r="Q8235">
        <v>0</v>
      </c>
      <c r="R8235">
        <v>5.5647306087434801E-6</v>
      </c>
      <c r="S8235">
        <v>1.2490129776684299E-4</v>
      </c>
      <c r="T8235">
        <v>7.3890951900258201E-5</v>
      </c>
    </row>
    <row r="8236" spans="1:20">
      <c r="A8236" s="10">
        <v>8230</v>
      </c>
      <c r="B8236" s="10">
        <v>4.2751555775213311E-7</v>
      </c>
      <c r="C8236" s="10">
        <v>7.0265322045423653E-6</v>
      </c>
      <c r="D8236" s="10">
        <v>3.5709899240487032E-6</v>
      </c>
      <c r="E8236" s="10">
        <v>2.1861628782097581E-6</v>
      </c>
      <c r="F8236" s="10">
        <v>0</v>
      </c>
      <c r="G8236" s="10">
        <v>9.0656467941366571E-6</v>
      </c>
      <c r="H8236" s="10">
        <v>2.8496200307140969E-6</v>
      </c>
      <c r="I8236" s="10">
        <v>6.0433158189523791E-6</v>
      </c>
      <c r="J8236" s="10">
        <v>9.209624106977586E-6</v>
      </c>
      <c r="K8236">
        <v>0</v>
      </c>
      <c r="L8236">
        <v>0</v>
      </c>
      <c r="M8236">
        <v>6.2972196815092262E-6</v>
      </c>
      <c r="N8236">
        <v>1.0200078073637521E-9</v>
      </c>
      <c r="O8236">
        <v>1.6109680775721839E-6</v>
      </c>
      <c r="P8236">
        <v>3.3562956742389439E-6</v>
      </c>
      <c r="Q8236">
        <v>0</v>
      </c>
      <c r="R8236">
        <v>2.2550543480976682E-6</v>
      </c>
      <c r="S8236">
        <v>1.2447899412239719E-4</v>
      </c>
      <c r="T8236">
        <v>6.9672288178287785E-5</v>
      </c>
    </row>
    <row r="8237" spans="1:20">
      <c r="A8237" s="10">
        <v>8231</v>
      </c>
      <c r="B8237" s="10">
        <v>0</v>
      </c>
      <c r="C8237" s="10">
        <v>3.8981669721700252E-6</v>
      </c>
      <c r="D8237" s="10">
        <v>1.005571650823906E-6</v>
      </c>
      <c r="E8237" s="10">
        <v>0</v>
      </c>
      <c r="F8237" s="10">
        <v>0</v>
      </c>
      <c r="G8237" s="10">
        <v>1.8935572851566529E-6</v>
      </c>
      <c r="H8237" s="10">
        <v>1.127990526530541E-6</v>
      </c>
      <c r="I8237" s="10">
        <v>1.597735893549824E-6</v>
      </c>
      <c r="J8237" s="10">
        <v>3.6130963894272499E-6</v>
      </c>
      <c r="K8237">
        <v>0</v>
      </c>
      <c r="L8237">
        <v>0</v>
      </c>
      <c r="M8237">
        <v>1.832152869613776E-6</v>
      </c>
      <c r="N8237">
        <v>9.6632318592355403E-10</v>
      </c>
      <c r="O8237">
        <v>5.348132796980651E-7</v>
      </c>
      <c r="P8237">
        <v>4.5306367092858333E-8</v>
      </c>
      <c r="Q8237">
        <v>0</v>
      </c>
      <c r="R8237">
        <v>0</v>
      </c>
      <c r="S8237">
        <v>1.2355266799547371E-4</v>
      </c>
      <c r="T8237">
        <v>7.0263846637590101E-5</v>
      </c>
    </row>
    <row r="8238" spans="1:20">
      <c r="A8238" s="10">
        <v>8232</v>
      </c>
      <c r="B8238" s="10">
        <v>0</v>
      </c>
      <c r="C8238" s="10">
        <v>1.195232782542436E-6</v>
      </c>
      <c r="D8238" s="10">
        <v>3.8927598948424451E-7</v>
      </c>
      <c r="E8238" s="10">
        <v>0</v>
      </c>
      <c r="F8238" s="10">
        <v>0</v>
      </c>
      <c r="G8238" s="10">
        <v>4.8471824186850681E-7</v>
      </c>
      <c r="H8238" s="10">
        <v>2.7837212639367562E-8</v>
      </c>
      <c r="I8238" s="10">
        <v>2.199597492944545E-7</v>
      </c>
      <c r="J8238" s="10">
        <v>8.3207558450010635E-7</v>
      </c>
      <c r="K8238">
        <v>0</v>
      </c>
      <c r="L8238">
        <v>0</v>
      </c>
      <c r="M8238">
        <v>2.6231525025967278E-7</v>
      </c>
      <c r="N8238">
        <v>9.4842831211015503E-10</v>
      </c>
      <c r="O8238">
        <v>8.1386895072547038E-8</v>
      </c>
      <c r="P8238">
        <v>0</v>
      </c>
      <c r="Q8238">
        <v>0</v>
      </c>
      <c r="R8238">
        <v>0</v>
      </c>
      <c r="S8238">
        <v>1.1822374381278281E-4</v>
      </c>
      <c r="T8238">
        <v>5.4126149779855968E-5</v>
      </c>
    </row>
    <row r="8239" spans="1:20">
      <c r="A8239" s="10">
        <v>8233</v>
      </c>
      <c r="B8239" s="10">
        <v>0</v>
      </c>
      <c r="C8239" s="10">
        <v>5.6498728086469137E-7</v>
      </c>
      <c r="D8239" s="10">
        <v>1.132818804385822E-7</v>
      </c>
      <c r="E8239" s="10">
        <v>0</v>
      </c>
      <c r="F8239" s="10">
        <v>0</v>
      </c>
      <c r="G8239" s="10">
        <v>2.9286875409293538E-7</v>
      </c>
      <c r="H8239" s="10">
        <v>0</v>
      </c>
      <c r="I8239" s="10">
        <v>2.1552218789227581E-8</v>
      </c>
      <c r="J8239" s="10">
        <v>1.600283119057544E-7</v>
      </c>
      <c r="K8239">
        <v>7.8655059218894676E-9</v>
      </c>
      <c r="L8239">
        <v>0</v>
      </c>
      <c r="M8239">
        <v>3.8252568861901671E-7</v>
      </c>
      <c r="N8239">
        <v>8.5895394304315921E-10</v>
      </c>
      <c r="O8239">
        <v>2.5892704763549258E-9</v>
      </c>
      <c r="P8239">
        <v>0</v>
      </c>
      <c r="Q8239">
        <v>0</v>
      </c>
      <c r="R8239">
        <v>0</v>
      </c>
      <c r="S8239">
        <v>1.142481584244458E-4</v>
      </c>
      <c r="T8239">
        <v>3.7774523541413653E-5</v>
      </c>
    </row>
    <row r="8240" spans="1:20">
      <c r="A8240" s="10">
        <v>8234</v>
      </c>
      <c r="B8240" s="10">
        <v>0</v>
      </c>
      <c r="C8240" s="10">
        <v>6.2411385676913573E-7</v>
      </c>
      <c r="D8240" s="10">
        <v>1.1037844736654899E-9</v>
      </c>
      <c r="E8240" s="10">
        <v>0</v>
      </c>
      <c r="F8240" s="10">
        <v>0</v>
      </c>
      <c r="G8240" s="10">
        <v>2.8086158970500721E-7</v>
      </c>
      <c r="H8240" s="10">
        <v>0</v>
      </c>
      <c r="I8240" s="10">
        <v>0</v>
      </c>
      <c r="J8240" s="10">
        <v>6.9276203085067161E-8</v>
      </c>
      <c r="K8240">
        <v>2.900405308696741E-8</v>
      </c>
      <c r="L8240">
        <v>1.154816682406195E-9</v>
      </c>
      <c r="M8240">
        <v>4.4120738320450112E-7</v>
      </c>
      <c r="N8240">
        <v>1.0200078073637521E-9</v>
      </c>
      <c r="O8240">
        <v>0</v>
      </c>
      <c r="P8240">
        <v>0</v>
      </c>
      <c r="Q8240">
        <v>0</v>
      </c>
      <c r="R8240">
        <v>0</v>
      </c>
      <c r="S8240">
        <v>1.241300353066811E-4</v>
      </c>
      <c r="T8240">
        <v>2.4970606122427551E-5</v>
      </c>
    </row>
    <row r="8241" spans="1:20">
      <c r="A8241" s="10">
        <v>8235</v>
      </c>
      <c r="B8241" s="10">
        <v>0</v>
      </c>
      <c r="C8241" s="10">
        <v>6.2236195822381885E-7</v>
      </c>
      <c r="D8241" s="10">
        <v>2.3995314644901962E-10</v>
      </c>
      <c r="E8241" s="10">
        <v>0</v>
      </c>
      <c r="F8241" s="10">
        <v>0</v>
      </c>
      <c r="G8241" s="10">
        <v>2.8048281480317991E-7</v>
      </c>
      <c r="H8241" s="10">
        <v>0</v>
      </c>
      <c r="I8241" s="10">
        <v>0</v>
      </c>
      <c r="J8241" s="10">
        <v>3.6638764731159401E-8</v>
      </c>
      <c r="K8241">
        <v>1.868057656448749E-8</v>
      </c>
      <c r="L8241">
        <v>0</v>
      </c>
      <c r="M8241">
        <v>4.1633495852698389E-7</v>
      </c>
      <c r="N8241">
        <v>8.5895394304315921E-10</v>
      </c>
      <c r="O8241">
        <v>0</v>
      </c>
      <c r="P8241">
        <v>0</v>
      </c>
      <c r="Q8241">
        <v>0</v>
      </c>
      <c r="R8241">
        <v>0</v>
      </c>
      <c r="S8241">
        <v>1.344902152874684E-4</v>
      </c>
      <c r="T8241">
        <v>5.4186779297591497E-5</v>
      </c>
    </row>
    <row r="8242" spans="1:20">
      <c r="A8242" s="10">
        <v>8236</v>
      </c>
      <c r="B8242" s="10">
        <v>0</v>
      </c>
      <c r="C8242" s="10">
        <v>2.1898731816460901E-7</v>
      </c>
      <c r="D8242" s="10">
        <v>9.5981258579607837E-11</v>
      </c>
      <c r="E8242" s="10">
        <v>0</v>
      </c>
      <c r="F8242" s="10">
        <v>0</v>
      </c>
      <c r="G8242" s="10">
        <v>2.187425058053158E-7</v>
      </c>
      <c r="H8242" s="10">
        <v>0</v>
      </c>
      <c r="I8242" s="10">
        <v>0</v>
      </c>
      <c r="J8242" s="10">
        <v>3.7726286593999002E-8</v>
      </c>
      <c r="K8242">
        <v>1.76973883242513E-8</v>
      </c>
      <c r="L8242">
        <v>0</v>
      </c>
      <c r="M8242">
        <v>3.6249854147608068E-8</v>
      </c>
      <c r="N8242">
        <v>8.5895394304315921E-10</v>
      </c>
      <c r="O8242">
        <v>0</v>
      </c>
      <c r="P8242">
        <v>0</v>
      </c>
      <c r="Q8242">
        <v>0</v>
      </c>
      <c r="R8242">
        <v>0</v>
      </c>
      <c r="S8242">
        <v>1.470756897667198E-4</v>
      </c>
      <c r="T8242">
        <v>6.3654862821924189E-5</v>
      </c>
    </row>
    <row r="8243" spans="1:20">
      <c r="A8243" s="10">
        <v>8237</v>
      </c>
      <c r="B8243" s="10">
        <v>0</v>
      </c>
      <c r="C8243" s="10">
        <v>0</v>
      </c>
      <c r="D8243" s="10">
        <v>2.1595783180411759E-10</v>
      </c>
      <c r="E8243" s="10">
        <v>0</v>
      </c>
      <c r="F8243" s="10">
        <v>0</v>
      </c>
      <c r="G8243" s="10">
        <v>2.6324855677003371E-8</v>
      </c>
      <c r="H8243" s="10">
        <v>0</v>
      </c>
      <c r="I8243" s="10">
        <v>0</v>
      </c>
      <c r="J8243" s="10">
        <v>3.7490637219602557E-8</v>
      </c>
      <c r="K8243">
        <v>2.5562894246140771E-8</v>
      </c>
      <c r="L8243">
        <v>0</v>
      </c>
      <c r="M8243">
        <v>0</v>
      </c>
      <c r="N8243">
        <v>9.3053343829675572E-10</v>
      </c>
      <c r="O8243">
        <v>0</v>
      </c>
      <c r="P8243">
        <v>0</v>
      </c>
      <c r="Q8243">
        <v>0</v>
      </c>
      <c r="R8243">
        <v>0</v>
      </c>
      <c r="S8243">
        <v>1.3533087461434451E-4</v>
      </c>
      <c r="T8243">
        <v>9.263654848760436E-5</v>
      </c>
    </row>
    <row r="8244" spans="1:20">
      <c r="A8244" s="10">
        <v>8238</v>
      </c>
      <c r="B8244" s="10">
        <v>0</v>
      </c>
      <c r="C8244" s="10">
        <v>0</v>
      </c>
      <c r="D8244" s="10">
        <v>9.5981258579607837E-11</v>
      </c>
      <c r="E8244" s="10">
        <v>0</v>
      </c>
      <c r="F8244" s="10">
        <v>0</v>
      </c>
      <c r="G8244" s="10">
        <v>0</v>
      </c>
      <c r="H8244" s="10">
        <v>2.1273797982630449E-9</v>
      </c>
      <c r="I8244" s="10">
        <v>0</v>
      </c>
      <c r="J8244" s="10">
        <v>3.7490637219602557E-8</v>
      </c>
      <c r="K8244">
        <v>1.7205794204133209E-8</v>
      </c>
      <c r="L8244">
        <v>0</v>
      </c>
      <c r="M8244">
        <v>0</v>
      </c>
      <c r="N8244">
        <v>8.7684881685655831E-10</v>
      </c>
      <c r="O8244">
        <v>0</v>
      </c>
      <c r="P8244">
        <v>0</v>
      </c>
      <c r="Q8244">
        <v>0</v>
      </c>
      <c r="R8244">
        <v>0</v>
      </c>
      <c r="S8244">
        <v>1.059677556125562E-4</v>
      </c>
      <c r="T8244">
        <v>1.0156375103628181E-4</v>
      </c>
    </row>
    <row r="8245" spans="1:20">
      <c r="A8245" s="10">
        <v>8239</v>
      </c>
      <c r="B8245" s="10">
        <v>6.9573582681870227E-6</v>
      </c>
      <c r="C8245" s="10">
        <v>3.0430828111863139E-6</v>
      </c>
      <c r="D8245" s="10">
        <v>1.677691211919201E-6</v>
      </c>
      <c r="E8245" s="10">
        <v>5.9910960984827996E-6</v>
      </c>
      <c r="F8245" s="10">
        <v>1.3507092312767411E-6</v>
      </c>
      <c r="G8245" s="10">
        <v>3.6300053695960879E-6</v>
      </c>
      <c r="H8245" s="10">
        <v>1.4575468691282629E-6</v>
      </c>
      <c r="I8245" s="10">
        <v>4.2520115324941048E-6</v>
      </c>
      <c r="J8245" s="10">
        <v>2.4133441555376008E-6</v>
      </c>
      <c r="K8245">
        <v>1.8856321462429701E-7</v>
      </c>
      <c r="L8245">
        <v>9.4134881866340991E-7</v>
      </c>
      <c r="M8245">
        <v>4.8649098813325072E-7</v>
      </c>
      <c r="N8245">
        <v>7.8158769297015458E-7</v>
      </c>
      <c r="O8245">
        <v>1.208241166733525E-6</v>
      </c>
      <c r="P8245">
        <v>1.2289352073937819E-6</v>
      </c>
      <c r="Q8245">
        <v>1.781132462696933E-6</v>
      </c>
      <c r="R8245">
        <v>6.4321919148589381E-6</v>
      </c>
      <c r="S8245">
        <v>1.175867137316107E-4</v>
      </c>
      <c r="T8245">
        <v>6.2720451767477319E-5</v>
      </c>
    </row>
    <row r="8246" spans="1:20">
      <c r="A8246" s="10">
        <v>8240</v>
      </c>
      <c r="B8246" s="10">
        <v>1.002560948559685E-4</v>
      </c>
      <c r="C8246" s="10">
        <v>5.5423419328973177E-5</v>
      </c>
      <c r="D8246" s="10">
        <v>4.9143403197731313E-5</v>
      </c>
      <c r="E8246" s="10">
        <v>1.3175584330382781E-4</v>
      </c>
      <c r="F8246" s="10">
        <v>6.8525483962772349E-5</v>
      </c>
      <c r="G8246" s="10">
        <v>7.1975250958812421E-5</v>
      </c>
      <c r="H8246" s="10">
        <v>5.6272021057795487E-5</v>
      </c>
      <c r="I8246" s="10">
        <v>8.2986123634433022E-5</v>
      </c>
      <c r="J8246" s="10">
        <v>6.2694627991627267E-5</v>
      </c>
      <c r="K8246">
        <v>2.369749119794066E-5</v>
      </c>
      <c r="L8246">
        <v>5.0422067913892249E-5</v>
      </c>
      <c r="M8246">
        <v>2.9188518945243889E-5</v>
      </c>
      <c r="N8246">
        <v>2.768912970183717E-5</v>
      </c>
      <c r="O8246">
        <v>3.2263505658503783E-5</v>
      </c>
      <c r="P8246">
        <v>5.6763305284199062E-5</v>
      </c>
      <c r="Q8246">
        <v>6.0070811465084952E-5</v>
      </c>
      <c r="R8246">
        <v>9.8218914392542465E-5</v>
      </c>
      <c r="S8246">
        <v>1.382454695161567E-4</v>
      </c>
      <c r="T8246">
        <v>6.0860960199406053E-5</v>
      </c>
    </row>
    <row r="8247" spans="1:20">
      <c r="A8247" s="10">
        <v>8241</v>
      </c>
      <c r="B8247" s="10">
        <v>2.7968898587609002E-4</v>
      </c>
      <c r="C8247" s="10">
        <v>1.814214124042089E-4</v>
      </c>
      <c r="D8247" s="10">
        <v>1.5226646406010821E-4</v>
      </c>
      <c r="E8247" s="10">
        <v>3.5297691751122608E-4</v>
      </c>
      <c r="F8247" s="10">
        <v>2.3662471315212471E-4</v>
      </c>
      <c r="G8247" s="10">
        <v>2.1805662778858479E-4</v>
      </c>
      <c r="H8247" s="10">
        <v>2.030556680299125E-4</v>
      </c>
      <c r="I8247" s="10">
        <v>2.4648816161334928E-4</v>
      </c>
      <c r="J8247" s="10">
        <v>2.1322761331063901E-4</v>
      </c>
      <c r="K8247">
        <v>1.219265747149314E-4</v>
      </c>
      <c r="L8247">
        <v>1.837042248492061E-4</v>
      </c>
      <c r="M8247">
        <v>1.127299274301798E-4</v>
      </c>
      <c r="N8247">
        <v>8.4586120335477022E-5</v>
      </c>
      <c r="O8247">
        <v>9.3575669351190764E-5</v>
      </c>
      <c r="P8247">
        <v>2.1195813636153189E-4</v>
      </c>
      <c r="Q8247">
        <v>1.840302436356497E-4</v>
      </c>
      <c r="R8247">
        <v>2.8435918108144761E-4</v>
      </c>
      <c r="S8247">
        <v>1.4075338457344359E-4</v>
      </c>
      <c r="T8247">
        <v>4.6928660692329658E-5</v>
      </c>
    </row>
    <row r="8248" spans="1:20">
      <c r="A8248" s="10">
        <v>8242</v>
      </c>
      <c r="B8248" s="10">
        <v>4.061580648705969E-4</v>
      </c>
      <c r="C8248" s="10">
        <v>2.9514480496724331E-4</v>
      </c>
      <c r="D8248" s="10">
        <v>1.856061259161064E-4</v>
      </c>
      <c r="E8248" s="10">
        <v>5.2579734850648175E-4</v>
      </c>
      <c r="F8248" s="10">
        <v>3.9916923141189632E-4</v>
      </c>
      <c r="G8248" s="10">
        <v>3.2708622383591988E-4</v>
      </c>
      <c r="H8248" s="10">
        <v>3.3685123835802238E-4</v>
      </c>
      <c r="I8248" s="10">
        <v>3.7390076221700878E-4</v>
      </c>
      <c r="J8248" s="10">
        <v>3.3070474124656459E-4</v>
      </c>
      <c r="K8248">
        <v>3.0151592302426778E-4</v>
      </c>
      <c r="L8248">
        <v>3.1218258978425522E-4</v>
      </c>
      <c r="M8248">
        <v>1.2255603183019309E-4</v>
      </c>
      <c r="N8248">
        <v>1.2451580899239839E-4</v>
      </c>
      <c r="O8248">
        <v>1.749891984549033E-4</v>
      </c>
      <c r="P8248">
        <v>3.4852761053972479E-4</v>
      </c>
      <c r="Q8248">
        <v>3.0173732191887681E-4</v>
      </c>
      <c r="R8248">
        <v>4.2913383718793199E-4</v>
      </c>
      <c r="S8248">
        <v>1.2331867081346329E-4</v>
      </c>
      <c r="T8248">
        <v>3.4971556344623488E-5</v>
      </c>
    </row>
    <row r="8249" spans="1:20">
      <c r="A8249" s="10">
        <v>8243</v>
      </c>
      <c r="B8249" s="10">
        <v>4.5421766889382708E-4</v>
      </c>
      <c r="C8249" s="10">
        <v>3.6825907318655389E-4</v>
      </c>
      <c r="D8249" s="10">
        <v>1.793427663075239E-4</v>
      </c>
      <c r="E8249" s="10">
        <v>6.1965859779867464E-4</v>
      </c>
      <c r="F8249" s="10">
        <v>4.9878632145706786E-4</v>
      </c>
      <c r="G8249" s="10">
        <v>3.9164536050218727E-4</v>
      </c>
      <c r="H8249" s="10">
        <v>4.1488524418061652E-4</v>
      </c>
      <c r="I8249" s="10">
        <v>4.2989719538067279E-4</v>
      </c>
      <c r="J8249" s="10">
        <v>4.0395301837379259E-4</v>
      </c>
      <c r="K8249">
        <v>2.268248575726513E-4</v>
      </c>
      <c r="L8249">
        <v>3.8272355636444048E-4</v>
      </c>
      <c r="M8249">
        <v>1.3109834585102161E-4</v>
      </c>
      <c r="N8249">
        <v>1.7756129935633569E-4</v>
      </c>
      <c r="O8249">
        <v>2.1073187112914771E-4</v>
      </c>
      <c r="P8249">
        <v>4.4425271518819958E-4</v>
      </c>
      <c r="Q8249">
        <v>4.0314585019343431E-4</v>
      </c>
      <c r="R8249">
        <v>4.9739824748434955E-4</v>
      </c>
      <c r="S8249">
        <v>1.044796348583107E-4</v>
      </c>
      <c r="T8249">
        <v>3.1284548901317147E-5</v>
      </c>
    </row>
    <row r="8250" spans="1:20">
      <c r="A8250" s="10">
        <v>8244</v>
      </c>
      <c r="B8250" s="10">
        <v>4.7668716584129138E-4</v>
      </c>
      <c r="C8250" s="10">
        <v>3.8998219250295908E-4</v>
      </c>
      <c r="D8250" s="10">
        <v>1.4551347705678221E-4</v>
      </c>
      <c r="E8250" s="10">
        <v>6.495005376769595E-4</v>
      </c>
      <c r="F8250" s="10">
        <v>5.1059455316146527E-4</v>
      </c>
      <c r="G8250" s="10">
        <v>4.0943667710182741E-4</v>
      </c>
      <c r="H8250" s="10">
        <v>4.2723046457153978E-4</v>
      </c>
      <c r="I8250" s="10">
        <v>4.6577669218823852E-4</v>
      </c>
      <c r="J8250" s="10">
        <v>4.2435333435264581E-4</v>
      </c>
      <c r="K8250">
        <v>1.8468591348010159E-4</v>
      </c>
      <c r="L8250">
        <v>3.8643832736277921E-4</v>
      </c>
      <c r="M8250">
        <v>1.0808817218934409E-4</v>
      </c>
      <c r="N8250">
        <v>2.344170646744279E-4</v>
      </c>
      <c r="O8250">
        <v>2.4550949503141282E-4</v>
      </c>
      <c r="P8250">
        <v>4.6975816107495971E-4</v>
      </c>
      <c r="Q8250">
        <v>4.1667063422430589E-4</v>
      </c>
      <c r="R8250">
        <v>5.0473246113844766E-4</v>
      </c>
      <c r="S8250">
        <v>8.2515544584240704E-5</v>
      </c>
      <c r="T8250">
        <v>3.5245800425517647E-5</v>
      </c>
    </row>
    <row r="8251" spans="1:20">
      <c r="A8251" s="10">
        <v>8245</v>
      </c>
      <c r="B8251" s="10">
        <v>4.406650362758355E-4</v>
      </c>
      <c r="C8251" s="10">
        <v>3.3761833916061049E-4</v>
      </c>
      <c r="D8251" s="10">
        <v>1.1803524189128989E-4</v>
      </c>
      <c r="E8251" s="10">
        <v>5.8580600134467429E-4</v>
      </c>
      <c r="F8251" s="10">
        <v>3.4136301022782712E-4</v>
      </c>
      <c r="G8251" s="10">
        <v>3.6883240249876672E-4</v>
      </c>
      <c r="H8251" s="10">
        <v>3.8569634525785078E-4</v>
      </c>
      <c r="I8251" s="10">
        <v>4.5123034568863489E-4</v>
      </c>
      <c r="J8251" s="10">
        <v>4.0889222572640149E-4</v>
      </c>
      <c r="K8251">
        <v>1.9649309479621599E-4</v>
      </c>
      <c r="L8251">
        <v>3.6466893582357419E-4</v>
      </c>
      <c r="M8251">
        <v>9.3582539123744982E-5</v>
      </c>
      <c r="N8251">
        <v>2.5727224092875542E-4</v>
      </c>
      <c r="O8251">
        <v>2.5767777082925318E-4</v>
      </c>
      <c r="P8251">
        <v>4.4036194030136618E-4</v>
      </c>
      <c r="Q8251">
        <v>2.1920732445240929E-4</v>
      </c>
      <c r="R8251">
        <v>4.5767030612143281E-4</v>
      </c>
      <c r="S8251">
        <v>7.9206242349267391E-5</v>
      </c>
      <c r="T8251">
        <v>3.2579827713788122E-5</v>
      </c>
    </row>
    <row r="8252" spans="1:20">
      <c r="A8252" s="10">
        <v>8246</v>
      </c>
      <c r="B8252" s="10">
        <v>3.5466838410009818E-4</v>
      </c>
      <c r="C8252" s="10">
        <v>2.3162777640952159E-4</v>
      </c>
      <c r="D8252" s="10">
        <v>9.5233854318697031E-5</v>
      </c>
      <c r="E8252" s="10">
        <v>4.8486570408477829E-4</v>
      </c>
      <c r="F8252" s="10">
        <v>6.4881900683764446E-5</v>
      </c>
      <c r="G8252" s="10">
        <v>3.0521488035275992E-4</v>
      </c>
      <c r="H8252" s="10">
        <v>2.8035117510432012E-4</v>
      </c>
      <c r="I8252" s="10">
        <v>3.6259302805505039E-4</v>
      </c>
      <c r="J8252" s="10">
        <v>3.3001949996549779E-4</v>
      </c>
      <c r="K8252">
        <v>1.9133988569296001E-4</v>
      </c>
      <c r="L8252">
        <v>3.0349063106078849E-4</v>
      </c>
      <c r="M8252">
        <v>1.14515168143249E-4</v>
      </c>
      <c r="N8252">
        <v>2.2663667327949829E-4</v>
      </c>
      <c r="O8252">
        <v>2.0582780332219591E-4</v>
      </c>
      <c r="P8252">
        <v>3.5059770375856463E-4</v>
      </c>
      <c r="Q8252">
        <v>7.7853941139719097E-5</v>
      </c>
      <c r="R8252">
        <v>3.6846733776340289E-4</v>
      </c>
      <c r="S8252">
        <v>8.085839446058692E-5</v>
      </c>
      <c r="T8252">
        <v>3.5946247761748568E-5</v>
      </c>
    </row>
    <row r="8253" spans="1:20">
      <c r="A8253" s="10">
        <v>8247</v>
      </c>
      <c r="B8253" s="10">
        <v>2.022829917906969E-4</v>
      </c>
      <c r="C8253" s="10">
        <v>1.0759839829927799E-4</v>
      </c>
      <c r="D8253" s="10">
        <v>5.7895729007665528E-5</v>
      </c>
      <c r="E8253" s="10">
        <v>2.6179629403106031E-4</v>
      </c>
      <c r="F8253" s="10">
        <v>5.2996227722500381E-5</v>
      </c>
      <c r="G8253" s="10">
        <v>1.8351667288193349E-4</v>
      </c>
      <c r="H8253" s="10">
        <v>1.419166541400342E-4</v>
      </c>
      <c r="I8253" s="10">
        <v>2.1767551745172041E-4</v>
      </c>
      <c r="J8253" s="10">
        <v>1.8553448058355521E-4</v>
      </c>
      <c r="K8253">
        <v>1.3180129954486159E-4</v>
      </c>
      <c r="L8253">
        <v>1.4500474438404481E-4</v>
      </c>
      <c r="M8253">
        <v>1.1680694403979309E-4</v>
      </c>
      <c r="N8253">
        <v>1.377785052448301E-4</v>
      </c>
      <c r="O8253">
        <v>1.7263127875841771E-4</v>
      </c>
      <c r="P8253">
        <v>1.3177751034351549E-4</v>
      </c>
      <c r="Q8253">
        <v>7.047454137021434E-5</v>
      </c>
      <c r="R8253">
        <v>1.9324615052497109E-4</v>
      </c>
      <c r="S8253">
        <v>1.002473109977507E-4</v>
      </c>
      <c r="T8253">
        <v>5.6834305329283048E-5</v>
      </c>
    </row>
    <row r="8254" spans="1:20">
      <c r="A8254" s="10">
        <v>8248</v>
      </c>
      <c r="B8254" s="10">
        <v>5.2497525826187838E-5</v>
      </c>
      <c r="C8254" s="10">
        <v>8.8913134566774574E-5</v>
      </c>
      <c r="D8254" s="10">
        <v>5.2904267446682253E-5</v>
      </c>
      <c r="E8254" s="10">
        <v>1.21208884058298E-4</v>
      </c>
      <c r="F8254" s="10">
        <v>1.7274135897686429E-5</v>
      </c>
      <c r="G8254" s="10">
        <v>6.6929295994083636E-5</v>
      </c>
      <c r="H8254" s="10">
        <v>5.6534232598767678E-5</v>
      </c>
      <c r="I8254" s="10">
        <v>7.5085867488985841E-5</v>
      </c>
      <c r="J8254" s="10">
        <v>7.1444006483718025E-5</v>
      </c>
      <c r="K8254">
        <v>6.6567484906517962E-5</v>
      </c>
      <c r="L8254">
        <v>1.063656608313732E-4</v>
      </c>
      <c r="M8254">
        <v>5.414042053070613E-5</v>
      </c>
      <c r="N8254">
        <v>3.9326052062870077E-5</v>
      </c>
      <c r="O8254">
        <v>1.6152852429072439E-4</v>
      </c>
      <c r="P8254">
        <v>3.2290980486257449E-5</v>
      </c>
      <c r="Q8254">
        <v>6.7881695164760401E-5</v>
      </c>
      <c r="R8254">
        <v>4.3479042286087922E-5</v>
      </c>
      <c r="S8254">
        <v>1.29388849002715E-4</v>
      </c>
      <c r="T8254">
        <v>7.8683717991196315E-5</v>
      </c>
    </row>
    <row r="8255" spans="1:20">
      <c r="A8255" s="10">
        <v>8249</v>
      </c>
      <c r="B8255" s="10">
        <v>1.407993065308951E-5</v>
      </c>
      <c r="C8255" s="10">
        <v>8.6484981284233578E-5</v>
      </c>
      <c r="D8255" s="10">
        <v>2.6447915347026551E-5</v>
      </c>
      <c r="E8255" s="10">
        <v>6.1161517919137257E-5</v>
      </c>
      <c r="F8255" s="10">
        <v>2.8190846024832159E-8</v>
      </c>
      <c r="G8255" s="10">
        <v>3.2451423240779038E-5</v>
      </c>
      <c r="H8255" s="10">
        <v>3.1231031424567992E-5</v>
      </c>
      <c r="I8255" s="10">
        <v>3.1482172473374478E-5</v>
      </c>
      <c r="J8255" s="10">
        <v>5.2165691405919367E-5</v>
      </c>
      <c r="K8255">
        <v>2.1292268646438871E-5</v>
      </c>
      <c r="L8255">
        <v>8.1841136521700525E-5</v>
      </c>
      <c r="M8255">
        <v>2.695843868536645E-5</v>
      </c>
      <c r="N8255">
        <v>5.0877139424797793E-6</v>
      </c>
      <c r="O8255">
        <v>1.2459148534030629E-4</v>
      </c>
      <c r="P8255">
        <v>6.1775231531112321E-7</v>
      </c>
      <c r="Q8255">
        <v>4.2695743418911619E-5</v>
      </c>
      <c r="R8255">
        <v>1.7667004017857969E-6</v>
      </c>
      <c r="S8255">
        <v>1.651587292493844E-4</v>
      </c>
      <c r="T8255">
        <v>5.4391288577312228E-5</v>
      </c>
    </row>
    <row r="8256" spans="1:20">
      <c r="A8256" s="10">
        <v>8250</v>
      </c>
      <c r="B8256" s="10">
        <v>2.0370559987962051E-5</v>
      </c>
      <c r="C8256" s="10">
        <v>9.0405837532438625E-5</v>
      </c>
      <c r="D8256" s="10">
        <v>1.489705918162377E-5</v>
      </c>
      <c r="E8256" s="10">
        <v>7.705253437845748E-5</v>
      </c>
      <c r="F8256" s="10">
        <v>0</v>
      </c>
      <c r="G8256" s="10">
        <v>6.0005316355984858E-5</v>
      </c>
      <c r="H8256" s="10">
        <v>3.7720523279656942E-5</v>
      </c>
      <c r="I8256" s="10">
        <v>3.9638213876037807E-5</v>
      </c>
      <c r="J8256" s="10">
        <v>7.0792259226481043E-5</v>
      </c>
      <c r="K8256">
        <v>1.487219691593263E-5</v>
      </c>
      <c r="L8256">
        <v>6.7411543287741301E-5</v>
      </c>
      <c r="M8256">
        <v>1.5941625276702132E-5</v>
      </c>
      <c r="N8256">
        <v>2.8254305738344981E-6</v>
      </c>
      <c r="O8256">
        <v>5.87324103969118E-5</v>
      </c>
      <c r="P8256">
        <v>2.1946404219780572E-6</v>
      </c>
      <c r="Q8256">
        <v>3.4888309515612022E-5</v>
      </c>
      <c r="R8256">
        <v>2.1042350666725768E-6</v>
      </c>
      <c r="S8256">
        <v>1.69416902789646E-4</v>
      </c>
      <c r="T8256">
        <v>2.8514927939281541E-5</v>
      </c>
    </row>
    <row r="8257" spans="1:20">
      <c r="A8257" s="10">
        <v>8251</v>
      </c>
      <c r="B8257" s="10">
        <v>1.9151460678568691E-5</v>
      </c>
      <c r="C8257" s="10">
        <v>6.3164776507088007E-5</v>
      </c>
      <c r="D8257" s="10">
        <v>6.4972653358580543E-6</v>
      </c>
      <c r="E8257" s="10">
        <v>5.0223687748649768E-5</v>
      </c>
      <c r="F8257" s="10">
        <v>0</v>
      </c>
      <c r="G8257" s="10">
        <v>6.0186937027536593E-5</v>
      </c>
      <c r="H8257" s="10">
        <v>3.5211108992274067E-5</v>
      </c>
      <c r="I8257" s="10">
        <v>3.6390979206358192E-5</v>
      </c>
      <c r="J8257" s="10">
        <v>7.4908636697794282E-5</v>
      </c>
      <c r="K8257">
        <v>1.265437004301986E-5</v>
      </c>
      <c r="L8257">
        <v>2.9572762131185792E-5</v>
      </c>
      <c r="M8257">
        <v>1.3490761870498939E-5</v>
      </c>
      <c r="N8257">
        <v>2.91367019660837E-6</v>
      </c>
      <c r="O8257">
        <v>2.107263138670984E-5</v>
      </c>
      <c r="P8257">
        <v>7.3414437237267628E-6</v>
      </c>
      <c r="Q8257">
        <v>1.851995949154788E-5</v>
      </c>
      <c r="R8257">
        <v>4.722702664846202E-6</v>
      </c>
      <c r="S8257">
        <v>1.7561381867802831E-4</v>
      </c>
      <c r="T8257">
        <v>5.2794908490235789E-5</v>
      </c>
    </row>
    <row r="8258" spans="1:20">
      <c r="A8258" s="10">
        <v>8252</v>
      </c>
      <c r="B8258" s="10">
        <v>1.3292494717226931E-5</v>
      </c>
      <c r="C8258" s="10">
        <v>2.6125279031711488E-5</v>
      </c>
      <c r="D8258" s="10">
        <v>2.4662120443569141E-6</v>
      </c>
      <c r="E8258" s="10">
        <v>3.0541045047434483E-5</v>
      </c>
      <c r="F8258" s="10">
        <v>0</v>
      </c>
      <c r="G8258" s="10">
        <v>4.4596593317250763E-5</v>
      </c>
      <c r="H8258" s="10">
        <v>2.162427599080541E-5</v>
      </c>
      <c r="I8258" s="10">
        <v>2.7687632786018081E-5</v>
      </c>
      <c r="J8258" s="10">
        <v>4.4545220698046591E-5</v>
      </c>
      <c r="K8258">
        <v>8.9086686447800573E-6</v>
      </c>
      <c r="L8258">
        <v>1.183109691125147E-5</v>
      </c>
      <c r="M8258">
        <v>5.6337782605394504E-6</v>
      </c>
      <c r="N8258">
        <v>1.0576049372457029E-6</v>
      </c>
      <c r="O8258">
        <v>6.8784888804475372E-6</v>
      </c>
      <c r="P8258">
        <v>7.4701138062704807E-6</v>
      </c>
      <c r="Q8258">
        <v>0</v>
      </c>
      <c r="R8258">
        <v>4.9002353245310879E-6</v>
      </c>
      <c r="S8258">
        <v>1.6953662322600471E-4</v>
      </c>
      <c r="T8258">
        <v>4.8279529227798713E-5</v>
      </c>
    </row>
    <row r="8259" spans="1:20">
      <c r="A8259" s="10">
        <v>8253</v>
      </c>
      <c r="B8259" s="10">
        <v>3.6110105294460101E-6</v>
      </c>
      <c r="C8259" s="10">
        <v>1.0788421178745371E-5</v>
      </c>
      <c r="D8259" s="10">
        <v>8.5953616589503302E-7</v>
      </c>
      <c r="E8259" s="10">
        <v>1.224840077219205E-5</v>
      </c>
      <c r="F8259" s="10">
        <v>0</v>
      </c>
      <c r="G8259" s="10">
        <v>2.5427890195233E-5</v>
      </c>
      <c r="H8259" s="10">
        <v>7.6249125837356533E-6</v>
      </c>
      <c r="I8259" s="10">
        <v>1.7171133734099921E-5</v>
      </c>
      <c r="J8259" s="10">
        <v>1.900233784771487E-5</v>
      </c>
      <c r="K8259">
        <v>1.917708662580676E-6</v>
      </c>
      <c r="L8259">
        <v>4.2000682739113306E-6</v>
      </c>
      <c r="M8259">
        <v>1.070853890644191E-6</v>
      </c>
      <c r="N8259">
        <v>3.2123087982432821E-7</v>
      </c>
      <c r="O8259">
        <v>2.7770965327448441E-6</v>
      </c>
      <c r="P8259">
        <v>6.4135693256650254E-6</v>
      </c>
      <c r="Q8259">
        <v>0</v>
      </c>
      <c r="R8259">
        <v>4.5089956387678438E-6</v>
      </c>
      <c r="S8259">
        <v>1.5895791083546219E-4</v>
      </c>
      <c r="T8259">
        <v>2.820308215882491E-5</v>
      </c>
    </row>
    <row r="8260" spans="1:20">
      <c r="A8260" s="10">
        <v>8254</v>
      </c>
      <c r="B8260" s="10">
        <v>2.4750900711965603E-7</v>
      </c>
      <c r="C8260" s="10">
        <v>5.9949442651179772E-6</v>
      </c>
      <c r="D8260" s="10">
        <v>4.753951737447976E-7</v>
      </c>
      <c r="E8260" s="10">
        <v>1.898630934000773E-6</v>
      </c>
      <c r="F8260" s="10">
        <v>0</v>
      </c>
      <c r="G8260" s="10">
        <v>7.9258818656086486E-6</v>
      </c>
      <c r="H8260" s="10">
        <v>1.6831658106713771E-6</v>
      </c>
      <c r="I8260" s="10">
        <v>4.9344729409895331E-6</v>
      </c>
      <c r="J8260" s="10">
        <v>8.2961764370046428E-6</v>
      </c>
      <c r="K8260">
        <v>0</v>
      </c>
      <c r="L8260">
        <v>0</v>
      </c>
      <c r="M8260">
        <v>2.5921158081668822E-7</v>
      </c>
      <c r="N8260">
        <v>1.002112933550352E-9</v>
      </c>
      <c r="O8260">
        <v>1.3327641261174461E-6</v>
      </c>
      <c r="P8260">
        <v>2.6078344898649251E-6</v>
      </c>
      <c r="Q8260">
        <v>0</v>
      </c>
      <c r="R8260">
        <v>1.5388018935069229E-6</v>
      </c>
      <c r="S8260">
        <v>1.8210046593369081E-4</v>
      </c>
      <c r="T8260">
        <v>2.714217144228444E-5</v>
      </c>
    </row>
    <row r="8261" spans="1:20">
      <c r="A8261" s="10">
        <v>8255</v>
      </c>
      <c r="B8261" s="10">
        <v>0</v>
      </c>
      <c r="C8261" s="10">
        <v>3.774868352550624E-6</v>
      </c>
      <c r="D8261" s="10">
        <v>4.4017005184608149E-7</v>
      </c>
      <c r="E8261" s="10">
        <v>0</v>
      </c>
      <c r="F8261" s="10">
        <v>0</v>
      </c>
      <c r="G8261" s="10">
        <v>1.2806351022666311E-6</v>
      </c>
      <c r="H8261" s="10">
        <v>5.7362160476181806E-7</v>
      </c>
      <c r="I8261" s="10">
        <v>1.387523756345832E-6</v>
      </c>
      <c r="J8261" s="10">
        <v>3.3062844387036939E-6</v>
      </c>
      <c r="K8261">
        <v>0</v>
      </c>
      <c r="L8261">
        <v>0</v>
      </c>
      <c r="M8261">
        <v>8.6138267281444944E-10</v>
      </c>
      <c r="N8261">
        <v>1.0200078073637521E-9</v>
      </c>
      <c r="O8261">
        <v>2.4826161692230783E-7</v>
      </c>
      <c r="P8261">
        <v>0</v>
      </c>
      <c r="Q8261">
        <v>0</v>
      </c>
      <c r="R8261">
        <v>0</v>
      </c>
      <c r="S8261">
        <v>1.997762469249474E-4</v>
      </c>
      <c r="T8261">
        <v>2.0296794928170991E-5</v>
      </c>
    </row>
    <row r="8262" spans="1:20">
      <c r="A8262" s="10">
        <v>8256</v>
      </c>
      <c r="B8262" s="10">
        <v>0</v>
      </c>
      <c r="C8262" s="10">
        <v>1.261016572919085E-6</v>
      </c>
      <c r="D8262" s="10">
        <v>2.8633608965761511E-7</v>
      </c>
      <c r="E8262" s="10">
        <v>0</v>
      </c>
      <c r="F8262" s="10">
        <v>0</v>
      </c>
      <c r="G8262" s="10">
        <v>7.7080692521873193E-8</v>
      </c>
      <c r="H8262" s="10">
        <v>4.1672474011029284E-9</v>
      </c>
      <c r="I8262" s="10">
        <v>1.8823811895856731E-7</v>
      </c>
      <c r="J8262" s="10">
        <v>6.8887617266687417E-7</v>
      </c>
      <c r="K8262">
        <v>1.622260596389703E-8</v>
      </c>
      <c r="L8262">
        <v>0</v>
      </c>
      <c r="M8262">
        <v>1.4356377880240819E-9</v>
      </c>
      <c r="N8262">
        <v>1.002112933550352E-9</v>
      </c>
      <c r="O8262">
        <v>1.264874743490728E-8</v>
      </c>
      <c r="P8262">
        <v>0</v>
      </c>
      <c r="Q8262">
        <v>0</v>
      </c>
      <c r="R8262">
        <v>0</v>
      </c>
      <c r="S8262">
        <v>2.1598085095831841E-4</v>
      </c>
      <c r="T8262">
        <v>2.6553098956045941E-5</v>
      </c>
    </row>
    <row r="8263" spans="1:20">
      <c r="A8263" s="10">
        <v>8257</v>
      </c>
      <c r="B8263" s="10">
        <v>0</v>
      </c>
      <c r="C8263" s="10">
        <v>5.6411133159203288E-7</v>
      </c>
      <c r="D8263" s="10">
        <v>1.271751676179804E-8</v>
      </c>
      <c r="E8263" s="10">
        <v>0</v>
      </c>
      <c r="F8263" s="10">
        <v>0</v>
      </c>
      <c r="G8263" s="10">
        <v>2.3847667819052272E-7</v>
      </c>
      <c r="H8263" s="10">
        <v>0</v>
      </c>
      <c r="I8263" s="10">
        <v>7.996855443509643E-9</v>
      </c>
      <c r="J8263" s="10">
        <v>1.531720933576898E-8</v>
      </c>
      <c r="K8263">
        <v>9.3402882822437431E-9</v>
      </c>
      <c r="L8263">
        <v>0</v>
      </c>
      <c r="M8263">
        <v>3.4347634078476169E-7</v>
      </c>
      <c r="N8263">
        <v>8.052693216029618E-10</v>
      </c>
      <c r="O8263">
        <v>0</v>
      </c>
      <c r="P8263">
        <v>0</v>
      </c>
      <c r="Q8263">
        <v>0</v>
      </c>
      <c r="R8263">
        <v>0</v>
      </c>
      <c r="S8263">
        <v>2.2292604914106061E-4</v>
      </c>
      <c r="T8263">
        <v>3.3364838843354819E-5</v>
      </c>
    </row>
    <row r="8264" spans="1:20">
      <c r="A8264" s="10">
        <v>8258</v>
      </c>
      <c r="B8264" s="10">
        <v>0</v>
      </c>
      <c r="C8264" s="10">
        <v>6.2674170458711109E-7</v>
      </c>
      <c r="D8264" s="10">
        <v>4.7990629289803918E-11</v>
      </c>
      <c r="E8264" s="10">
        <v>0</v>
      </c>
      <c r="F8264" s="10">
        <v>0</v>
      </c>
      <c r="G8264" s="10">
        <v>2.8086158970500721E-7</v>
      </c>
      <c r="H8264" s="10">
        <v>0</v>
      </c>
      <c r="I8264" s="10">
        <v>0</v>
      </c>
      <c r="J8264" s="10">
        <v>7.0694812318933757E-10</v>
      </c>
      <c r="K8264">
        <v>0</v>
      </c>
      <c r="L8264">
        <v>0</v>
      </c>
      <c r="M8264">
        <v>3.7976208587707038E-7</v>
      </c>
      <c r="N8264">
        <v>8.231641954163609E-10</v>
      </c>
      <c r="O8264">
        <v>0</v>
      </c>
      <c r="P8264">
        <v>0</v>
      </c>
      <c r="Q8264">
        <v>0</v>
      </c>
      <c r="R8264">
        <v>0</v>
      </c>
      <c r="S8264">
        <v>2.2816760131949611E-4</v>
      </c>
      <c r="T8264">
        <v>3.9720152990568523E-5</v>
      </c>
    </row>
    <row r="8265" spans="1:20">
      <c r="A8265" s="10">
        <v>8259</v>
      </c>
      <c r="B8265" s="10">
        <v>0</v>
      </c>
      <c r="C8265" s="10">
        <v>6.0834676986128385E-7</v>
      </c>
      <c r="D8265" s="10">
        <v>1.4397188786941181E-10</v>
      </c>
      <c r="E8265" s="10">
        <v>0</v>
      </c>
      <c r="F8265" s="10">
        <v>0</v>
      </c>
      <c r="G8265" s="10">
        <v>2.8067220225409361E-7</v>
      </c>
      <c r="H8265" s="10">
        <v>0</v>
      </c>
      <c r="I8265" s="10">
        <v>0</v>
      </c>
      <c r="J8265" s="10">
        <v>2.3564937439644592E-10</v>
      </c>
      <c r="K8265">
        <v>0</v>
      </c>
      <c r="L8265">
        <v>0</v>
      </c>
      <c r="M8265">
        <v>2.5482570737427459E-8</v>
      </c>
      <c r="N8265">
        <v>9.3053343829675572E-10</v>
      </c>
      <c r="O8265">
        <v>0</v>
      </c>
      <c r="P8265">
        <v>0</v>
      </c>
      <c r="Q8265">
        <v>0</v>
      </c>
      <c r="R8265">
        <v>0</v>
      </c>
      <c r="S8265">
        <v>2.6642494252524792E-4</v>
      </c>
      <c r="T8265">
        <v>3.4448438135019238E-5</v>
      </c>
    </row>
    <row r="8266" spans="1:20">
      <c r="A8266" s="10">
        <v>8260</v>
      </c>
      <c r="B8266" s="10">
        <v>0</v>
      </c>
      <c r="C8266" s="10">
        <v>7.8835434539259255E-9</v>
      </c>
      <c r="D8266" s="10">
        <v>2.1595783180411759E-10</v>
      </c>
      <c r="E8266" s="10">
        <v>0</v>
      </c>
      <c r="F8266" s="10">
        <v>0</v>
      </c>
      <c r="G8266" s="10">
        <v>1.4166181328344261E-7</v>
      </c>
      <c r="H8266" s="10">
        <v>0</v>
      </c>
      <c r="I8266" s="10">
        <v>0</v>
      </c>
      <c r="J8266" s="10">
        <v>0</v>
      </c>
      <c r="K8266">
        <v>0</v>
      </c>
      <c r="L8266">
        <v>0</v>
      </c>
      <c r="M8266">
        <v>0</v>
      </c>
      <c r="N8266">
        <v>9.1263856448335662E-10</v>
      </c>
      <c r="O8266">
        <v>2.1487721795476571E-11</v>
      </c>
      <c r="P8266">
        <v>0</v>
      </c>
      <c r="Q8266">
        <v>0</v>
      </c>
      <c r="R8266">
        <v>0</v>
      </c>
      <c r="S8266">
        <v>2.4112562483177109E-4</v>
      </c>
      <c r="T8266">
        <v>4.8328936585469928E-5</v>
      </c>
    </row>
    <row r="8267" spans="1:20">
      <c r="A8267" s="10">
        <v>8261</v>
      </c>
      <c r="B8267" s="10">
        <v>0</v>
      </c>
      <c r="C8267" s="10">
        <v>0</v>
      </c>
      <c r="D8267" s="10">
        <v>9.5981258579607837E-11</v>
      </c>
      <c r="E8267" s="10">
        <v>0</v>
      </c>
      <c r="F8267" s="10">
        <v>0</v>
      </c>
      <c r="G8267" s="10">
        <v>0</v>
      </c>
      <c r="H8267" s="10">
        <v>0</v>
      </c>
      <c r="I8267" s="10">
        <v>0</v>
      </c>
      <c r="J8267" s="10">
        <v>0</v>
      </c>
      <c r="K8267">
        <v>0</v>
      </c>
      <c r="L8267">
        <v>0</v>
      </c>
      <c r="M8267">
        <v>0</v>
      </c>
      <c r="N8267">
        <v>8.5895394304315921E-10</v>
      </c>
      <c r="O8267">
        <v>0</v>
      </c>
      <c r="P8267">
        <v>0</v>
      </c>
      <c r="Q8267">
        <v>0</v>
      </c>
      <c r="R8267">
        <v>0</v>
      </c>
      <c r="S8267">
        <v>2.4082037590574169E-4</v>
      </c>
      <c r="T8267">
        <v>5.5324630337668327E-5</v>
      </c>
    </row>
    <row r="8268" spans="1:20">
      <c r="A8268" s="10">
        <v>8262</v>
      </c>
      <c r="B8268" s="10">
        <v>0</v>
      </c>
      <c r="C8268" s="10">
        <v>0</v>
      </c>
      <c r="D8268" s="10">
        <v>1.4397188786941181E-10</v>
      </c>
      <c r="E8268" s="10">
        <v>0</v>
      </c>
      <c r="F8268" s="10">
        <v>0</v>
      </c>
      <c r="G8268" s="10">
        <v>0</v>
      </c>
      <c r="H8268" s="10">
        <v>0</v>
      </c>
      <c r="I8268" s="10">
        <v>0</v>
      </c>
      <c r="J8268" s="10">
        <v>0</v>
      </c>
      <c r="K8268">
        <v>1.9172170684605581E-8</v>
      </c>
      <c r="L8268">
        <v>0</v>
      </c>
      <c r="M8268">
        <v>0</v>
      </c>
      <c r="N8268">
        <v>7.8737444778956259E-10</v>
      </c>
      <c r="O8268">
        <v>0</v>
      </c>
      <c r="P8268">
        <v>0</v>
      </c>
      <c r="Q8268">
        <v>0</v>
      </c>
      <c r="R8268">
        <v>0</v>
      </c>
      <c r="S8268">
        <v>2.298909470428729E-4</v>
      </c>
      <c r="T8268">
        <v>5.498984087131483E-5</v>
      </c>
    </row>
    <row r="8269" spans="1:20">
      <c r="A8269" s="10">
        <v>8263</v>
      </c>
      <c r="B8269" s="10">
        <v>6.9243550067231914E-6</v>
      </c>
      <c r="C8269" s="10">
        <v>1.981149799083857E-6</v>
      </c>
      <c r="D8269" s="10">
        <v>2.1480833625605361E-6</v>
      </c>
      <c r="E8269" s="10">
        <v>5.8699646410264389E-6</v>
      </c>
      <c r="F8269" s="10">
        <v>1.016597564061487E-6</v>
      </c>
      <c r="G8269" s="10">
        <v>3.53115743040345E-6</v>
      </c>
      <c r="H8269" s="10">
        <v>1.329622792032906E-6</v>
      </c>
      <c r="I8269" s="10">
        <v>4.2805841120953726E-6</v>
      </c>
      <c r="J8269" s="10">
        <v>2.369479202740575E-6</v>
      </c>
      <c r="K8269">
        <v>7.7124972520027118E-7</v>
      </c>
      <c r="L8269">
        <v>9.2457510635145972E-7</v>
      </c>
      <c r="M8269">
        <v>1.1662035688830449E-6</v>
      </c>
      <c r="N8269">
        <v>1.5998285612286041E-6</v>
      </c>
      <c r="O8269">
        <v>1.765590500454164E-6</v>
      </c>
      <c r="P8269">
        <v>1.008293199651562E-6</v>
      </c>
      <c r="Q8269">
        <v>1.9310559442951769E-6</v>
      </c>
      <c r="R8269">
        <v>6.2851292022516306E-6</v>
      </c>
      <c r="S8269">
        <v>2.0817575377394721E-4</v>
      </c>
      <c r="T8269">
        <v>6.3869131445681482E-5</v>
      </c>
    </row>
    <row r="8270" spans="1:20">
      <c r="A8270" s="10">
        <v>8264</v>
      </c>
      <c r="B8270" s="10">
        <v>9.3984275958375359E-5</v>
      </c>
      <c r="C8270" s="10">
        <v>5.3263243017543387E-5</v>
      </c>
      <c r="D8270" s="10">
        <v>6.8316334467232354E-5</v>
      </c>
      <c r="E8270" s="10">
        <v>1.274215292704327E-4</v>
      </c>
      <c r="F8270" s="10">
        <v>7.1069568533677364E-5</v>
      </c>
      <c r="G8270" s="10">
        <v>6.9732627034315952E-5</v>
      </c>
      <c r="H8270" s="10">
        <v>5.2457095671842501E-5</v>
      </c>
      <c r="I8270" s="10">
        <v>7.7699930616760251E-5</v>
      </c>
      <c r="J8270" s="10">
        <v>5.9607092154188313E-5</v>
      </c>
      <c r="K8270">
        <v>5.4034366553225237E-5</v>
      </c>
      <c r="L8270">
        <v>4.7434528286090363E-5</v>
      </c>
      <c r="M8270">
        <v>4.4196183778031633E-5</v>
      </c>
      <c r="N8270">
        <v>4.910375071931225E-5</v>
      </c>
      <c r="O8270">
        <v>3.9937406879637093E-5</v>
      </c>
      <c r="P8270">
        <v>5.2178029096199233E-5</v>
      </c>
      <c r="Q8270">
        <v>7.2064300918165284E-5</v>
      </c>
      <c r="R8270">
        <v>9.5202570503694187E-5</v>
      </c>
      <c r="S8270">
        <v>1.7738347085204521E-4</v>
      </c>
      <c r="T8270">
        <v>5.0844355945952342E-5</v>
      </c>
    </row>
    <row r="8271" spans="1:20">
      <c r="A8271" s="10">
        <v>8265</v>
      </c>
      <c r="B8271" s="10">
        <v>2.6745607573477192E-4</v>
      </c>
      <c r="C8271" s="10">
        <v>1.776302908129041E-4</v>
      </c>
      <c r="D8271" s="10">
        <v>2.1531376036631081E-4</v>
      </c>
      <c r="E8271" s="10">
        <v>3.5316117948235297E-4</v>
      </c>
      <c r="F8271" s="10">
        <v>2.419846509637156E-4</v>
      </c>
      <c r="G8271" s="10">
        <v>2.145736173828899E-4</v>
      </c>
      <c r="H8271" s="10">
        <v>1.9820822792263561E-4</v>
      </c>
      <c r="I8271" s="10">
        <v>2.365140764388385E-4</v>
      </c>
      <c r="J8271" s="10">
        <v>2.036791171555512E-4</v>
      </c>
      <c r="K8271">
        <v>2.0391754247353551E-4</v>
      </c>
      <c r="L8271">
        <v>1.8065913204499479E-4</v>
      </c>
      <c r="M8271">
        <v>2.0480911421780771E-4</v>
      </c>
      <c r="N8271">
        <v>1.8519990742918251E-4</v>
      </c>
      <c r="O8271">
        <v>1.4776057275030829E-4</v>
      </c>
      <c r="P8271">
        <v>2.0606631515930821E-4</v>
      </c>
      <c r="Q8271">
        <v>2.0894418023417651E-4</v>
      </c>
      <c r="R8271">
        <v>2.7363751627895781E-4</v>
      </c>
      <c r="S8271">
        <v>1.5930566825730441E-4</v>
      </c>
      <c r="T8271">
        <v>4.8777573305157719E-5</v>
      </c>
    </row>
    <row r="8272" spans="1:20">
      <c r="A8272" s="10">
        <v>8266</v>
      </c>
      <c r="B8272" s="10">
        <v>3.9761404652697402E-4</v>
      </c>
      <c r="C8272" s="10">
        <v>3.0278341548554852E-4</v>
      </c>
      <c r="D8272" s="10">
        <v>3.5351580566238749E-4</v>
      </c>
      <c r="E8272" s="10">
        <v>5.3130368874958385E-4</v>
      </c>
      <c r="F8272" s="10">
        <v>4.028040120156633E-4</v>
      </c>
      <c r="G8272" s="10">
        <v>3.2543865622913158E-4</v>
      </c>
      <c r="H8272" s="10">
        <v>3.3362652647235872E-4</v>
      </c>
      <c r="I8272" s="10">
        <v>3.6724422510371808E-4</v>
      </c>
      <c r="J8272" s="10">
        <v>3.2337226942161039E-4</v>
      </c>
      <c r="K8272">
        <v>3.526016588856127E-4</v>
      </c>
      <c r="L8272">
        <v>2.975551187117657E-4</v>
      </c>
      <c r="M8272">
        <v>3.4943562837916879E-4</v>
      </c>
      <c r="N8272">
        <v>3.1912520344386079E-4</v>
      </c>
      <c r="O8272">
        <v>2.4424925142916209E-4</v>
      </c>
      <c r="P8272">
        <v>3.4956195490045479E-4</v>
      </c>
      <c r="Q8272">
        <v>3.3421624695660309E-4</v>
      </c>
      <c r="R8272">
        <v>4.2228090956548128E-4</v>
      </c>
      <c r="S8272">
        <v>1.0937002588832231E-4</v>
      </c>
      <c r="T8272">
        <v>3.916478497974442E-5</v>
      </c>
    </row>
    <row r="8273" spans="1:20">
      <c r="A8273" s="10">
        <v>8267</v>
      </c>
      <c r="B8273" s="10">
        <v>4.6497241123203602E-4</v>
      </c>
      <c r="C8273" s="10">
        <v>3.8299953221773779E-4</v>
      </c>
      <c r="D8273" s="10">
        <v>4.2425699085024059E-4</v>
      </c>
      <c r="E8273" s="10">
        <v>6.2576567278217364E-4</v>
      </c>
      <c r="F8273" s="10">
        <v>5.0281694388100559E-4</v>
      </c>
      <c r="G8273" s="10">
        <v>3.9394256873084892E-4</v>
      </c>
      <c r="H8273" s="10">
        <v>4.1135585441933972E-4</v>
      </c>
      <c r="I8273" s="10">
        <v>4.4411421184322001E-4</v>
      </c>
      <c r="J8273" s="10">
        <v>3.9695316328430542E-4</v>
      </c>
      <c r="K8273">
        <v>4.5138244619375898E-4</v>
      </c>
      <c r="L8273">
        <v>3.5760606255876931E-4</v>
      </c>
      <c r="M8273">
        <v>4.1443182772513018E-4</v>
      </c>
      <c r="N8273">
        <v>4.3299703412280648E-4</v>
      </c>
      <c r="O8273">
        <v>3.2291431450924649E-4</v>
      </c>
      <c r="P8273">
        <v>4.3745236540666289E-4</v>
      </c>
      <c r="Q8273">
        <v>4.2634723524368379E-4</v>
      </c>
      <c r="R8273">
        <v>4.9155842473240161E-4</v>
      </c>
      <c r="S8273">
        <v>6.8777345044352027E-5</v>
      </c>
      <c r="T8273">
        <v>2.8123799701277551E-5</v>
      </c>
    </row>
    <row r="8274" spans="1:20">
      <c r="A8274" s="10">
        <v>8268</v>
      </c>
      <c r="B8274" s="10">
        <v>4.7857444674675342E-4</v>
      </c>
      <c r="C8274" s="10">
        <v>4.0707286066052957E-4</v>
      </c>
      <c r="D8274" s="10">
        <v>4.6666570707135991E-4</v>
      </c>
      <c r="E8274" s="10">
        <v>6.624771073472219E-4</v>
      </c>
      <c r="F8274" s="10">
        <v>5.3194984329602327E-4</v>
      </c>
      <c r="G8274" s="10">
        <v>4.1288929839714868E-4</v>
      </c>
      <c r="H8274" s="10">
        <v>4.345487344225127E-4</v>
      </c>
      <c r="I8274" s="10">
        <v>4.6945665409797141E-4</v>
      </c>
      <c r="J8274" s="10">
        <v>4.171009467893333E-4</v>
      </c>
      <c r="K8274">
        <v>4.9043734999404181E-4</v>
      </c>
      <c r="L8274">
        <v>3.868266200370298E-4</v>
      </c>
      <c r="M8274">
        <v>4.2910474399761067E-4</v>
      </c>
      <c r="N8274">
        <v>4.4340833210264118E-4</v>
      </c>
      <c r="O8274">
        <v>3.6663915555904659E-4</v>
      </c>
      <c r="P8274">
        <v>4.5577326351893869E-4</v>
      </c>
      <c r="Q8274">
        <v>4.7219100863969801E-4</v>
      </c>
      <c r="R8274">
        <v>5.0255252425348781E-4</v>
      </c>
      <c r="S8274">
        <v>6.0134544910855137E-5</v>
      </c>
      <c r="T8274">
        <v>2.060713175554522E-5</v>
      </c>
    </row>
    <row r="8275" spans="1:20">
      <c r="A8275" s="10">
        <v>8269</v>
      </c>
      <c r="B8275" s="10">
        <v>4.379389631699968E-4</v>
      </c>
      <c r="C8275" s="10">
        <v>3.8888743767161009E-4</v>
      </c>
      <c r="D8275" s="10">
        <v>4.4036647029317032E-4</v>
      </c>
      <c r="E8275" s="10">
        <v>6.359419113413959E-4</v>
      </c>
      <c r="F8275" s="10">
        <v>4.8693257212183589E-4</v>
      </c>
      <c r="G8275" s="10">
        <v>4.0047337812697628E-4</v>
      </c>
      <c r="H8275" s="10">
        <v>4.0809118279834679E-4</v>
      </c>
      <c r="I8275" s="10">
        <v>4.5097911788787178E-4</v>
      </c>
      <c r="J8275" s="10">
        <v>3.980022566254152E-4</v>
      </c>
      <c r="K8275">
        <v>4.5007817325396762E-4</v>
      </c>
      <c r="L8275">
        <v>3.7934958620428852E-4</v>
      </c>
      <c r="M8275">
        <v>4.0593269589441822E-4</v>
      </c>
      <c r="N8275">
        <v>4.363618922465906E-4</v>
      </c>
      <c r="O8275">
        <v>3.7403846034861799E-4</v>
      </c>
      <c r="P8275">
        <v>4.2217591924392577E-4</v>
      </c>
      <c r="Q8275">
        <v>4.5236759676107828E-4</v>
      </c>
      <c r="R8275">
        <v>4.6391401567416379E-4</v>
      </c>
      <c r="S8275">
        <v>1.107793300594256E-4</v>
      </c>
      <c r="T8275">
        <v>1.240228078829311E-5</v>
      </c>
    </row>
    <row r="8276" spans="1:20">
      <c r="A8276" s="10">
        <v>8270</v>
      </c>
      <c r="B8276" s="10">
        <v>3.4582854180430949E-4</v>
      </c>
      <c r="C8276" s="10">
        <v>3.1319173599640921E-4</v>
      </c>
      <c r="D8276" s="10">
        <v>3.4762144360288299E-4</v>
      </c>
      <c r="E8276" s="10">
        <v>5.0925892512158064E-4</v>
      </c>
      <c r="F8276" s="10">
        <v>3.7586576439236529E-4</v>
      </c>
      <c r="G8276" s="10">
        <v>3.2848606981610143E-4</v>
      </c>
      <c r="H8276" s="10">
        <v>3.1978708326793002E-4</v>
      </c>
      <c r="I8276" s="10">
        <v>3.5749009390042701E-4</v>
      </c>
      <c r="J8276" s="10">
        <v>3.1430243959300612E-4</v>
      </c>
      <c r="K8276">
        <v>3.3440211945751368E-4</v>
      </c>
      <c r="L8276">
        <v>3.2398283865487791E-4</v>
      </c>
      <c r="M8276">
        <v>3.2039922512757578E-4</v>
      </c>
      <c r="N8276">
        <v>3.2932855180568772E-4</v>
      </c>
      <c r="O8276">
        <v>3.325765071282945E-4</v>
      </c>
      <c r="P8276">
        <v>3.3386873546683053E-4</v>
      </c>
      <c r="Q8276">
        <v>3.5460246847254432E-4</v>
      </c>
      <c r="R8276">
        <v>3.6120890940689919E-4</v>
      </c>
      <c r="S8276">
        <v>1.2490565766396609E-4</v>
      </c>
      <c r="T8276">
        <v>2.3172707522351271E-5</v>
      </c>
    </row>
    <row r="8277" spans="1:20">
      <c r="A8277" s="10">
        <v>8271</v>
      </c>
      <c r="B8277" s="10">
        <v>1.9410763452788339E-4</v>
      </c>
      <c r="C8277" s="10">
        <v>1.82080535763533E-4</v>
      </c>
      <c r="D8277" s="10">
        <v>1.8890622913383159E-4</v>
      </c>
      <c r="E8277" s="10">
        <v>2.8213205979290738E-4</v>
      </c>
      <c r="F8277" s="10">
        <v>1.996435602021819E-4</v>
      </c>
      <c r="G8277" s="10">
        <v>1.8724905542587001E-4</v>
      </c>
      <c r="H8277" s="10">
        <v>1.795145832520218E-4</v>
      </c>
      <c r="I8277" s="10">
        <v>2.0955408527224549E-4</v>
      </c>
      <c r="J8277" s="10">
        <v>1.7335872484033389E-4</v>
      </c>
      <c r="K8277">
        <v>1.9141436220215791E-4</v>
      </c>
      <c r="L8277">
        <v>1.88012037519586E-4</v>
      </c>
      <c r="M8277">
        <v>1.8790485342692261E-4</v>
      </c>
      <c r="N8277">
        <v>1.901081290767362E-4</v>
      </c>
      <c r="O8277">
        <v>2.091254587171927E-4</v>
      </c>
      <c r="P8277">
        <v>1.8162416440185039E-4</v>
      </c>
      <c r="Q8277">
        <v>1.9978746093481139E-4</v>
      </c>
      <c r="R8277">
        <v>1.912715031692942E-4</v>
      </c>
      <c r="S8277">
        <v>1.116090956571451E-4</v>
      </c>
      <c r="T8277">
        <v>3.6495737369017823E-5</v>
      </c>
    </row>
    <row r="8278" spans="1:20">
      <c r="A8278" s="10">
        <v>8272</v>
      </c>
      <c r="B8278" s="10">
        <v>6.2341442436048767E-5</v>
      </c>
      <c r="C8278" s="10">
        <v>1.0856894133389079E-4</v>
      </c>
      <c r="D8278" s="10">
        <v>1.087235750989742E-4</v>
      </c>
      <c r="E8278" s="10">
        <v>1.2550632499516769E-4</v>
      </c>
      <c r="F8278" s="10">
        <v>4.6330875457929537E-5</v>
      </c>
      <c r="G8278" s="10">
        <v>7.1025328011080284E-5</v>
      </c>
      <c r="H8278" s="10">
        <v>6.7060664112350763E-5</v>
      </c>
      <c r="I8278" s="10">
        <v>7.7843725229318812E-5</v>
      </c>
      <c r="J8278" s="10">
        <v>7.2566523456902359E-5</v>
      </c>
      <c r="K8278">
        <v>1.019384315300479E-4</v>
      </c>
      <c r="L8278">
        <v>1.296182411766267E-4</v>
      </c>
      <c r="M8278">
        <v>7.8492664287573266E-5</v>
      </c>
      <c r="N8278">
        <v>5.800815269134983E-5</v>
      </c>
      <c r="O8278">
        <v>1.6838949826053991E-4</v>
      </c>
      <c r="P8278">
        <v>4.5659937981650993E-5</v>
      </c>
      <c r="Q8278">
        <v>9.3998650980679413E-5</v>
      </c>
      <c r="R8278">
        <v>4.7797176402476668E-5</v>
      </c>
      <c r="S8278">
        <v>8.2773476098044264E-5</v>
      </c>
      <c r="T8278">
        <v>4.7135267851066043E-5</v>
      </c>
    </row>
    <row r="8279" spans="1:20">
      <c r="A8279" s="10">
        <v>8273</v>
      </c>
      <c r="B8279" s="10">
        <v>1.7072830089905252E-5</v>
      </c>
      <c r="C8279" s="10">
        <v>8.5746816642291119E-5</v>
      </c>
      <c r="D8279" s="10">
        <v>7.1163181788269885E-5</v>
      </c>
      <c r="E8279" s="10">
        <v>6.1276093648265657E-5</v>
      </c>
      <c r="F8279" s="10">
        <v>3.9277759777681171E-7</v>
      </c>
      <c r="G8279" s="10">
        <v>3.2156155894620287E-5</v>
      </c>
      <c r="H8279" s="10">
        <v>3.458735540127699E-5</v>
      </c>
      <c r="I8279" s="10">
        <v>3.1928368405652349E-5</v>
      </c>
      <c r="J8279" s="10">
        <v>5.340952185528988E-5</v>
      </c>
      <c r="K8279">
        <v>2.7131386735642559E-5</v>
      </c>
      <c r="L8279">
        <v>9.490983603627818E-5</v>
      </c>
      <c r="M8279">
        <v>4.3718147799196219E-5</v>
      </c>
      <c r="N8279">
        <v>5.1392914425284488E-6</v>
      </c>
      <c r="O8279">
        <v>1.341139151018834E-4</v>
      </c>
      <c r="P8279">
        <v>6.2989442169200928E-7</v>
      </c>
      <c r="Q8279">
        <v>4.4201359061273497E-5</v>
      </c>
      <c r="R8279">
        <v>2.4193972772667801E-6</v>
      </c>
      <c r="S8279">
        <v>6.5579299365759033E-5</v>
      </c>
      <c r="T8279">
        <v>5.0141908432703912E-5</v>
      </c>
    </row>
    <row r="8280" spans="1:20">
      <c r="A8280" s="10">
        <v>8274</v>
      </c>
      <c r="B8280" s="10">
        <v>2.2480592818288021E-5</v>
      </c>
      <c r="C8280" s="10">
        <v>9.1186172562240028E-5</v>
      </c>
      <c r="D8280" s="10">
        <v>6.6993003062574744E-5</v>
      </c>
      <c r="E8280" s="10">
        <v>7.7354097881543872E-5</v>
      </c>
      <c r="F8280" s="10">
        <v>0</v>
      </c>
      <c r="G8280" s="10">
        <v>5.959802633261066E-5</v>
      </c>
      <c r="H8280" s="10">
        <v>3.8928120733290753E-5</v>
      </c>
      <c r="I8280" s="10">
        <v>3.921870831551387E-5</v>
      </c>
      <c r="J8280" s="10">
        <v>7.1388679545350358E-5</v>
      </c>
      <c r="K8280">
        <v>2.8482963319642238E-5</v>
      </c>
      <c r="L8280">
        <v>7.0804394700650698E-5</v>
      </c>
      <c r="M8280">
        <v>5.1061488921356463E-5</v>
      </c>
      <c r="N8280">
        <v>4.6122874087238438E-6</v>
      </c>
      <c r="O8280">
        <v>1.345530207257218E-4</v>
      </c>
      <c r="P8280">
        <v>2.1964526766617719E-6</v>
      </c>
      <c r="Q8280">
        <v>4.2414157032020522E-5</v>
      </c>
      <c r="R8280">
        <v>2.8549923015155569E-6</v>
      </c>
      <c r="S8280">
        <v>4.9876187404075543E-5</v>
      </c>
      <c r="T8280">
        <v>4.5326304499700241E-5</v>
      </c>
    </row>
    <row r="8281" spans="1:20">
      <c r="A8281" s="10">
        <v>8275</v>
      </c>
      <c r="B8281" s="10">
        <v>2.073482599124744E-5</v>
      </c>
      <c r="C8281" s="10">
        <v>6.8957871401560946E-5</v>
      </c>
      <c r="D8281" s="10">
        <v>4.0498090492284677E-5</v>
      </c>
      <c r="E8281" s="10">
        <v>4.8007621548242273E-5</v>
      </c>
      <c r="F8281" s="10">
        <v>0</v>
      </c>
      <c r="G8281" s="10">
        <v>5.9753192418081511E-5</v>
      </c>
      <c r="H8281" s="10">
        <v>3.8076304110149802E-5</v>
      </c>
      <c r="I8281" s="10">
        <v>3.5994847402686028E-5</v>
      </c>
      <c r="J8281" s="10">
        <v>7.4672128381428161E-5</v>
      </c>
      <c r="K8281">
        <v>2.0444416267471199E-5</v>
      </c>
      <c r="L8281">
        <v>3.0398715892859759E-5</v>
      </c>
      <c r="M8281">
        <v>4.5293170762785952E-5</v>
      </c>
      <c r="N8281">
        <v>7.3621300355705436E-6</v>
      </c>
      <c r="O8281">
        <v>1.038525494093949E-4</v>
      </c>
      <c r="P8281">
        <v>7.3414437237267628E-6</v>
      </c>
      <c r="Q8281">
        <v>3.0554405549722283E-5</v>
      </c>
      <c r="R8281">
        <v>5.460103210559284E-6</v>
      </c>
      <c r="S8281">
        <v>5.2984880916708143E-5</v>
      </c>
      <c r="T8281">
        <v>2.2718306384773141E-5</v>
      </c>
    </row>
    <row r="8282" spans="1:20">
      <c r="A8282" s="10">
        <v>8276</v>
      </c>
      <c r="B8282" s="10">
        <v>1.335564536699553E-5</v>
      </c>
      <c r="C8282" s="10">
        <v>3.1935049810462651E-5</v>
      </c>
      <c r="D8282" s="10">
        <v>1.9247317944665981E-5</v>
      </c>
      <c r="E8282" s="10">
        <v>2.7631957853816731E-5</v>
      </c>
      <c r="F8282" s="10">
        <v>0</v>
      </c>
      <c r="G8282" s="10">
        <v>4.4777514202171363E-5</v>
      </c>
      <c r="H8282" s="10">
        <v>2.2582132391314821E-5</v>
      </c>
      <c r="I8282" s="10">
        <v>2.7420457498965939E-5</v>
      </c>
      <c r="J8282" s="10">
        <v>4.3530437905848808E-5</v>
      </c>
      <c r="K8282">
        <v>1.195679798657228E-5</v>
      </c>
      <c r="L8282">
        <v>1.165671959220813E-5</v>
      </c>
      <c r="M8282">
        <v>3.058805762108811E-5</v>
      </c>
      <c r="N8282">
        <v>6.8005173158108246E-6</v>
      </c>
      <c r="O8282">
        <v>4.4737046238838579E-5</v>
      </c>
      <c r="P8282">
        <v>7.4773628250053379E-6</v>
      </c>
      <c r="Q8282">
        <v>0</v>
      </c>
      <c r="R8282">
        <v>5.4345028897269813E-6</v>
      </c>
      <c r="S8282">
        <v>5.7499283439299069E-5</v>
      </c>
      <c r="T8282">
        <v>9.1743098995878273E-6</v>
      </c>
    </row>
    <row r="8283" spans="1:20">
      <c r="A8283" s="10">
        <v>8277</v>
      </c>
      <c r="B8283" s="10">
        <v>3.6448853885622871E-6</v>
      </c>
      <c r="C8283" s="10">
        <v>1.300072523139106E-5</v>
      </c>
      <c r="D8283" s="10">
        <v>8.4812759354711452E-6</v>
      </c>
      <c r="E8283" s="10">
        <v>1.1589607581620421E-5</v>
      </c>
      <c r="F8283" s="10">
        <v>0</v>
      </c>
      <c r="G8283" s="10">
        <v>2.6588031319604811E-5</v>
      </c>
      <c r="H8283" s="10">
        <v>8.1245467945145912E-6</v>
      </c>
      <c r="I8283" s="10">
        <v>1.7012362351809012E-5</v>
      </c>
      <c r="J8283" s="10">
        <v>1.8884519051751E-5</v>
      </c>
      <c r="K8283">
        <v>8.0429713992520982E-6</v>
      </c>
      <c r="L8283">
        <v>4.1111473893660539E-6</v>
      </c>
      <c r="M8283">
        <v>1.8852449084715888E-5</v>
      </c>
      <c r="N8283">
        <v>4.4299654868760263E-6</v>
      </c>
      <c r="O8283">
        <v>1.182042423092304E-5</v>
      </c>
      <c r="P8283">
        <v>6.4933085317484551E-6</v>
      </c>
      <c r="Q8283">
        <v>0</v>
      </c>
      <c r="R8283">
        <v>4.8596087284276486E-6</v>
      </c>
      <c r="S8283">
        <v>6.7817099920085963E-5</v>
      </c>
      <c r="T8283">
        <v>2.9680010697395901E-5</v>
      </c>
    </row>
    <row r="8284" spans="1:20">
      <c r="A8284" s="10">
        <v>8278</v>
      </c>
      <c r="B8284" s="10">
        <v>3.5284251064910001E-7</v>
      </c>
      <c r="C8284" s="10">
        <v>6.9638667935763802E-6</v>
      </c>
      <c r="D8284" s="10">
        <v>3.6340472114040412E-6</v>
      </c>
      <c r="E8284" s="10">
        <v>2.2031847693069301E-6</v>
      </c>
      <c r="F8284" s="10">
        <v>0</v>
      </c>
      <c r="G8284" s="10">
        <v>8.8847827254513347E-6</v>
      </c>
      <c r="H8284" s="10">
        <v>1.9483110938139512E-6</v>
      </c>
      <c r="I8284" s="10">
        <v>4.9659677818917803E-6</v>
      </c>
      <c r="J8284" s="10">
        <v>7.9452308931972476E-6</v>
      </c>
      <c r="K8284">
        <v>3.1230974451102368E-6</v>
      </c>
      <c r="L8284">
        <v>0</v>
      </c>
      <c r="M8284">
        <v>7.8084617445451267E-6</v>
      </c>
      <c r="N8284">
        <v>8.4817228157058629E-7</v>
      </c>
      <c r="O8284">
        <v>3.1842668358542851E-6</v>
      </c>
      <c r="P8284">
        <v>2.6005854711300679E-6</v>
      </c>
      <c r="Q8284">
        <v>0</v>
      </c>
      <c r="R8284">
        <v>1.4759141488536559E-6</v>
      </c>
      <c r="S8284">
        <v>8.6659726025007554E-5</v>
      </c>
      <c r="T8284">
        <v>3.231672708857087E-5</v>
      </c>
    </row>
    <row r="8285" spans="1:20">
      <c r="A8285" s="10">
        <v>8279</v>
      </c>
      <c r="B8285" s="10">
        <v>0</v>
      </c>
      <c r="C8285" s="10">
        <v>3.8819093536694851E-6</v>
      </c>
      <c r="D8285" s="10">
        <v>8.9192984066565071E-7</v>
      </c>
      <c r="E8285" s="10">
        <v>0</v>
      </c>
      <c r="F8285" s="10">
        <v>0</v>
      </c>
      <c r="G8285" s="10">
        <v>1.438048269842565E-6</v>
      </c>
      <c r="H8285" s="10">
        <v>7.7680825354479454E-7</v>
      </c>
      <c r="I8285" s="10">
        <v>1.3922386653356469E-6</v>
      </c>
      <c r="J8285" s="10">
        <v>3.1718771050291929E-6</v>
      </c>
      <c r="K8285">
        <v>2.0155358924841761E-7</v>
      </c>
      <c r="L8285">
        <v>0</v>
      </c>
      <c r="M8285">
        <v>1.9082309050956419E-6</v>
      </c>
      <c r="N8285">
        <v>3.8178713280887089E-8</v>
      </c>
      <c r="O8285">
        <v>8.054736978199777E-7</v>
      </c>
      <c r="P8285">
        <v>0</v>
      </c>
      <c r="Q8285">
        <v>0</v>
      </c>
      <c r="R8285">
        <v>0</v>
      </c>
      <c r="S8285">
        <v>1.132326120977967E-4</v>
      </c>
      <c r="T8285">
        <v>3.9638626101008301E-5</v>
      </c>
    </row>
    <row r="8286" spans="1:20">
      <c r="A8286" s="10">
        <v>8280</v>
      </c>
      <c r="B8286" s="10">
        <v>0</v>
      </c>
      <c r="C8286" s="10">
        <v>8.5019636404227803E-7</v>
      </c>
      <c r="D8286" s="10">
        <v>4.0825628336836202E-7</v>
      </c>
      <c r="E8286" s="10">
        <v>0</v>
      </c>
      <c r="F8286" s="10">
        <v>0</v>
      </c>
      <c r="G8286" s="10">
        <v>8.3292600911842332E-8</v>
      </c>
      <c r="H8286" s="10">
        <v>2.5003484406617569E-9</v>
      </c>
      <c r="I8286" s="10">
        <v>1.8217114047902601E-7</v>
      </c>
      <c r="J8286" s="10">
        <v>6.6295356323639308E-7</v>
      </c>
      <c r="K8286">
        <v>1.8188982444369392E-8</v>
      </c>
      <c r="L8286">
        <v>0</v>
      </c>
      <c r="M8286">
        <v>3.9630781138404789E-7</v>
      </c>
      <c r="N8286">
        <v>9.4842831211015503E-10</v>
      </c>
      <c r="O8286">
        <v>1.4422021676078979E-7</v>
      </c>
      <c r="P8286">
        <v>0</v>
      </c>
      <c r="Q8286">
        <v>0</v>
      </c>
      <c r="R8286">
        <v>0</v>
      </c>
      <c r="S8286">
        <v>1.2951156089645611E-4</v>
      </c>
      <c r="T8286">
        <v>6.5291669824676026E-5</v>
      </c>
    </row>
    <row r="8287" spans="1:20">
      <c r="A8287" s="10">
        <v>8281</v>
      </c>
      <c r="B8287" s="10">
        <v>0</v>
      </c>
      <c r="C8287" s="10">
        <v>5.6454930622836207E-7</v>
      </c>
      <c r="D8287" s="10">
        <v>1.3216619306412E-7</v>
      </c>
      <c r="E8287" s="10">
        <v>0</v>
      </c>
      <c r="F8287" s="10">
        <v>0</v>
      </c>
      <c r="G8287" s="10">
        <v>2.445370766197609E-7</v>
      </c>
      <c r="H8287" s="10">
        <v>0</v>
      </c>
      <c r="I8287" s="10">
        <v>4.0446523196941844E-9</v>
      </c>
      <c r="J8287" s="10">
        <v>1.5552858710165431E-8</v>
      </c>
      <c r="K8287">
        <v>1.7205794204133209E-8</v>
      </c>
      <c r="L8287">
        <v>1.154816682406195E-9</v>
      </c>
      <c r="M8287">
        <v>4.8011316725995375E-7</v>
      </c>
      <c r="N8287">
        <v>1.834224565873413E-9</v>
      </c>
      <c r="O8287">
        <v>4.125642584731501E-9</v>
      </c>
      <c r="P8287">
        <v>0</v>
      </c>
      <c r="Q8287">
        <v>0</v>
      </c>
      <c r="R8287">
        <v>0</v>
      </c>
      <c r="S8287">
        <v>1.586836492518134E-4</v>
      </c>
      <c r="T8287">
        <v>7.8287178148073039E-5</v>
      </c>
    </row>
    <row r="8288" spans="1:20">
      <c r="A8288" s="10">
        <v>8282</v>
      </c>
      <c r="B8288" s="10">
        <v>0</v>
      </c>
      <c r="C8288" s="10">
        <v>6.263037299507818E-7</v>
      </c>
      <c r="D8288" s="10">
        <v>1.535700137273725E-9</v>
      </c>
      <c r="E8288" s="10">
        <v>0</v>
      </c>
      <c r="F8288" s="10">
        <v>0</v>
      </c>
      <c r="G8288" s="10">
        <v>2.8067220225409361E-7</v>
      </c>
      <c r="H8288" s="10">
        <v>0</v>
      </c>
      <c r="I8288" s="10">
        <v>0</v>
      </c>
      <c r="J8288" s="10">
        <v>4.7129874879289174E-10</v>
      </c>
      <c r="K8288">
        <v>1.6714200084015121E-8</v>
      </c>
      <c r="L8288">
        <v>0</v>
      </c>
      <c r="M8288">
        <v>4.309784639648295E-7</v>
      </c>
      <c r="N8288">
        <v>9.3053343829675572E-10</v>
      </c>
      <c r="O8288">
        <v>0</v>
      </c>
      <c r="P8288">
        <v>0</v>
      </c>
      <c r="Q8288">
        <v>0</v>
      </c>
      <c r="R8288">
        <v>0</v>
      </c>
      <c r="S8288">
        <v>1.595816921748478E-4</v>
      </c>
      <c r="T8288">
        <v>8.3525473492369171E-5</v>
      </c>
    </row>
    <row r="8289" spans="1:20">
      <c r="A8289" s="10">
        <v>8283</v>
      </c>
      <c r="B8289" s="10">
        <v>0</v>
      </c>
      <c r="C8289" s="10">
        <v>6.2279993286014804E-7</v>
      </c>
      <c r="D8289" s="10">
        <v>1.1997657322450981E-10</v>
      </c>
      <c r="E8289" s="10">
        <v>0</v>
      </c>
      <c r="F8289" s="10">
        <v>0</v>
      </c>
      <c r="G8289" s="10">
        <v>2.8067220225409361E-7</v>
      </c>
      <c r="H8289" s="10">
        <v>0</v>
      </c>
      <c r="I8289" s="10">
        <v>0</v>
      </c>
      <c r="J8289" s="10">
        <v>2.3564937439644592E-10</v>
      </c>
      <c r="K8289">
        <v>0</v>
      </c>
      <c r="L8289">
        <v>0</v>
      </c>
      <c r="M8289">
        <v>4.181653967067146E-7</v>
      </c>
      <c r="N8289">
        <v>1.592643769392524E-9</v>
      </c>
      <c r="O8289">
        <v>0</v>
      </c>
      <c r="P8289">
        <v>0</v>
      </c>
      <c r="Q8289">
        <v>0</v>
      </c>
      <c r="R8289">
        <v>0</v>
      </c>
      <c r="S8289">
        <v>1.40934833134864E-4</v>
      </c>
      <c r="T8289">
        <v>8.0406082090931711E-5</v>
      </c>
    </row>
    <row r="8290" spans="1:20">
      <c r="A8290" s="10">
        <v>8284</v>
      </c>
      <c r="B8290" s="10">
        <v>0</v>
      </c>
      <c r="C8290" s="10">
        <v>7.9711383811917692E-8</v>
      </c>
      <c r="D8290" s="10">
        <v>2.6394846109392162E-10</v>
      </c>
      <c r="E8290" s="10">
        <v>0</v>
      </c>
      <c r="F8290" s="10">
        <v>0</v>
      </c>
      <c r="G8290" s="10">
        <v>2.151441442379557E-7</v>
      </c>
      <c r="H8290" s="10">
        <v>0</v>
      </c>
      <c r="I8290" s="10">
        <v>0</v>
      </c>
      <c r="J8290" s="10">
        <v>0</v>
      </c>
      <c r="K8290">
        <v>0</v>
      </c>
      <c r="L8290">
        <v>0</v>
      </c>
      <c r="M8290">
        <v>3.8582765553147213E-8</v>
      </c>
      <c r="N8290">
        <v>9.8421805973695324E-10</v>
      </c>
      <c r="O8290">
        <v>5.1570532309143761E-11</v>
      </c>
      <c r="P8290">
        <v>0</v>
      </c>
      <c r="Q8290">
        <v>0</v>
      </c>
      <c r="R8290">
        <v>0</v>
      </c>
      <c r="S8290">
        <v>1.1099811704708179E-4</v>
      </c>
      <c r="T8290">
        <v>6.7764928059016027E-5</v>
      </c>
    </row>
    <row r="8291" spans="1:20">
      <c r="A8291" s="10">
        <v>8285</v>
      </c>
      <c r="B8291" s="10">
        <v>0</v>
      </c>
      <c r="C8291" s="10">
        <v>0</v>
      </c>
      <c r="D8291" s="10">
        <v>4.7990629289803918E-11</v>
      </c>
      <c r="E8291" s="10">
        <v>0</v>
      </c>
      <c r="F8291" s="10">
        <v>0</v>
      </c>
      <c r="G8291" s="10">
        <v>2.6154406971181048E-8</v>
      </c>
      <c r="H8291" s="10">
        <v>0</v>
      </c>
      <c r="I8291" s="10">
        <v>0</v>
      </c>
      <c r="J8291" s="10">
        <v>0</v>
      </c>
      <c r="K8291">
        <v>0</v>
      </c>
      <c r="L8291">
        <v>0</v>
      </c>
      <c r="M8291">
        <v>0</v>
      </c>
      <c r="N8291">
        <v>9.3053343829675572E-10</v>
      </c>
      <c r="O8291">
        <v>0</v>
      </c>
      <c r="P8291">
        <v>0</v>
      </c>
      <c r="Q8291">
        <v>0</v>
      </c>
      <c r="R8291">
        <v>0</v>
      </c>
      <c r="S8291">
        <v>7.8715658706772742E-5</v>
      </c>
      <c r="T8291">
        <v>6.0448701190359588E-5</v>
      </c>
    </row>
    <row r="8292" spans="1:20">
      <c r="A8292" s="10">
        <v>8286</v>
      </c>
      <c r="B8292" s="10">
        <v>0</v>
      </c>
      <c r="C8292" s="10">
        <v>0</v>
      </c>
      <c r="D8292" s="10">
        <v>1.4397188786941181E-10</v>
      </c>
      <c r="E8292" s="10">
        <v>0</v>
      </c>
      <c r="F8292" s="10">
        <v>0</v>
      </c>
      <c r="G8292" s="10">
        <v>0</v>
      </c>
      <c r="H8292" s="10">
        <v>0</v>
      </c>
      <c r="I8292" s="10">
        <v>0</v>
      </c>
      <c r="J8292" s="10">
        <v>0</v>
      </c>
      <c r="K8292">
        <v>8.8486941621256518E-9</v>
      </c>
      <c r="L8292">
        <v>0</v>
      </c>
      <c r="M8292">
        <v>5.2400779262879001E-9</v>
      </c>
      <c r="N8292">
        <v>9.4842831211015503E-10</v>
      </c>
      <c r="O8292">
        <v>0</v>
      </c>
      <c r="P8292">
        <v>0</v>
      </c>
      <c r="Q8292">
        <v>0</v>
      </c>
      <c r="R8292">
        <v>0</v>
      </c>
      <c r="S8292">
        <v>6.7359405604211096E-5</v>
      </c>
      <c r="T8292">
        <v>5.7050522565114388E-5</v>
      </c>
    </row>
    <row r="8293" spans="1:20">
      <c r="A8293" s="10">
        <v>8287</v>
      </c>
      <c r="B8293" s="10">
        <v>3.2021632334696348E-6</v>
      </c>
      <c r="C8293" s="10">
        <v>1.224174146511071E-6</v>
      </c>
      <c r="D8293" s="10">
        <v>7.9615014272905998E-7</v>
      </c>
      <c r="E8293" s="10">
        <v>2.2783111156898542E-6</v>
      </c>
      <c r="F8293" s="10">
        <v>8.1090467172219781E-7</v>
      </c>
      <c r="G8293" s="10">
        <v>2.07292140523074E-6</v>
      </c>
      <c r="H8293" s="10">
        <v>5.7069619708624369E-7</v>
      </c>
      <c r="I8293" s="10">
        <v>1.87594008076656E-6</v>
      </c>
      <c r="J8293" s="10">
        <v>1.39993637743943E-6</v>
      </c>
      <c r="K8293">
        <v>4.3545407160060559E-7</v>
      </c>
      <c r="L8293">
        <v>3.9940778481871262E-7</v>
      </c>
      <c r="M8293">
        <v>6.9579621034375179E-7</v>
      </c>
      <c r="N8293">
        <v>4.1974663388554378E-7</v>
      </c>
      <c r="O8293">
        <v>5.2311724412826482E-7</v>
      </c>
      <c r="P8293">
        <v>7.063262629776613E-7</v>
      </c>
      <c r="Q8293">
        <v>8.7972401416713982E-7</v>
      </c>
      <c r="R8293">
        <v>4.5949793250415583E-6</v>
      </c>
      <c r="S8293">
        <v>7.1433801295485915E-5</v>
      </c>
      <c r="T8293">
        <v>6.8136874138051588E-5</v>
      </c>
    </row>
    <row r="8294" spans="1:20">
      <c r="A8294" s="10">
        <v>8288</v>
      </c>
      <c r="B8294" s="10">
        <v>4.2830018108564197E-5</v>
      </c>
      <c r="C8294" s="10">
        <v>2.969804836807436E-5</v>
      </c>
      <c r="D8294" s="10">
        <v>3.7047051946380113E-5</v>
      </c>
      <c r="E8294" s="10">
        <v>6.3965920482507411E-5</v>
      </c>
      <c r="F8294" s="10">
        <v>3.2751133217857032E-5</v>
      </c>
      <c r="G8294" s="10">
        <v>4.1265873148584561E-5</v>
      </c>
      <c r="H8294" s="10">
        <v>3.5038668294816437E-5</v>
      </c>
      <c r="I8294" s="10">
        <v>3.631450927617963E-5</v>
      </c>
      <c r="J8294" s="10">
        <v>3.8921395356966168E-5</v>
      </c>
      <c r="K8294">
        <v>3.3059360462057592E-5</v>
      </c>
      <c r="L8294">
        <v>3.2628551424917887E-5</v>
      </c>
      <c r="M8294">
        <v>4.0892566779393628E-5</v>
      </c>
      <c r="N8294">
        <v>2.0044258423155691E-5</v>
      </c>
      <c r="O8294">
        <v>2.6068276103602701E-5</v>
      </c>
      <c r="P8294">
        <v>4.5251727614144328E-5</v>
      </c>
      <c r="Q8294">
        <v>3.1540891683311281E-5</v>
      </c>
      <c r="R8294">
        <v>7.0145741700017173E-5</v>
      </c>
      <c r="S8294">
        <v>6.1407558697889822E-5</v>
      </c>
      <c r="T8294">
        <v>7.6341847232801364E-5</v>
      </c>
    </row>
    <row r="8295" spans="1:20">
      <c r="A8295" s="10">
        <v>8289</v>
      </c>
      <c r="B8295" s="10">
        <v>1.4710554426344439E-4</v>
      </c>
      <c r="C8295" s="10">
        <v>1.056030033751475E-4</v>
      </c>
      <c r="D8295" s="10">
        <v>1.2592586295876799E-4</v>
      </c>
      <c r="E8295" s="10">
        <v>1.9245289362156761E-4</v>
      </c>
      <c r="F8295" s="10">
        <v>1.016369140210298E-4</v>
      </c>
      <c r="G8295" s="10">
        <v>1.087674099541647E-4</v>
      </c>
      <c r="H8295" s="10">
        <v>1.2269557555122859E-4</v>
      </c>
      <c r="I8295" s="10">
        <v>1.115369502288147E-4</v>
      </c>
      <c r="J8295" s="10">
        <v>9.9527227293943335E-5</v>
      </c>
      <c r="K8295">
        <v>9.7990672658586508E-5</v>
      </c>
      <c r="L8295">
        <v>1.203687658293113E-4</v>
      </c>
      <c r="M8295">
        <v>1.2743158158208209E-4</v>
      </c>
      <c r="N8295">
        <v>6.4146494807147314E-5</v>
      </c>
      <c r="O8295">
        <v>6.9938922895435441E-5</v>
      </c>
      <c r="P8295">
        <v>1.205571620011337E-4</v>
      </c>
      <c r="Q8295">
        <v>9.2442144357193686E-5</v>
      </c>
      <c r="R8295">
        <v>2.1348235543661829E-4</v>
      </c>
      <c r="S8295">
        <v>7.4244374063316633E-5</v>
      </c>
      <c r="T8295">
        <v>7.0433823688856618E-5</v>
      </c>
    </row>
    <row r="8296" spans="1:20">
      <c r="A8296" s="10">
        <v>8290</v>
      </c>
      <c r="B8296" s="10">
        <v>2.5459771082698578E-4</v>
      </c>
      <c r="C8296" s="10">
        <v>2.0515399657993659E-4</v>
      </c>
      <c r="D8296" s="10">
        <v>2.240369234705913E-4</v>
      </c>
      <c r="E8296" s="10">
        <v>3.3094513882582342E-4</v>
      </c>
      <c r="F8296" s="10">
        <v>2.1486773131828001E-4</v>
      </c>
      <c r="G8296" s="10">
        <v>2.0049508740764031E-4</v>
      </c>
      <c r="H8296" s="10">
        <v>2.2272210659934501E-4</v>
      </c>
      <c r="I8296" s="10">
        <v>1.962592798734809E-4</v>
      </c>
      <c r="J8296" s="10">
        <v>1.480010164466498E-4</v>
      </c>
      <c r="K8296">
        <v>1.4684761909813999E-4</v>
      </c>
      <c r="L8296">
        <v>1.5416417290054949E-4</v>
      </c>
      <c r="M8296">
        <v>1.9828176628524619E-4</v>
      </c>
      <c r="N8296">
        <v>9.9298283471920264E-5</v>
      </c>
      <c r="O8296">
        <v>1.391343617530622E-4</v>
      </c>
      <c r="P8296">
        <v>1.7545225923825869E-4</v>
      </c>
      <c r="Q8296">
        <v>2.4990402761805689E-4</v>
      </c>
      <c r="R8296">
        <v>3.2532261618887988E-4</v>
      </c>
      <c r="S8296">
        <v>7.5847509905945152E-5</v>
      </c>
      <c r="T8296">
        <v>4.8410289782589023E-5</v>
      </c>
    </row>
    <row r="8297" spans="1:20">
      <c r="A8297" s="10">
        <v>8291</v>
      </c>
      <c r="B8297" s="10">
        <v>3.4585282290770531E-4</v>
      </c>
      <c r="C8297" s="10">
        <v>2.3442375393089101E-4</v>
      </c>
      <c r="D8297" s="10">
        <v>3.3403537323594638E-4</v>
      </c>
      <c r="E8297" s="10">
        <v>4.5410473160385729E-4</v>
      </c>
      <c r="F8297" s="10">
        <v>2.4957656836709872E-4</v>
      </c>
      <c r="G8297" s="10">
        <v>2.6947179052956761E-4</v>
      </c>
      <c r="H8297" s="10">
        <v>2.818947443779256E-4</v>
      </c>
      <c r="I8297" s="10">
        <v>2.9638155966656067E-4</v>
      </c>
      <c r="J8297" s="10">
        <v>1.8230448645156541E-4</v>
      </c>
      <c r="K8297">
        <v>2.5022221827040688E-4</v>
      </c>
      <c r="L8297">
        <v>2.2808251635009989E-4</v>
      </c>
      <c r="M8297">
        <v>3.3420374473937378E-4</v>
      </c>
      <c r="N8297">
        <v>2.119054163126962E-4</v>
      </c>
      <c r="O8297">
        <v>2.5134145557900831E-4</v>
      </c>
      <c r="P8297">
        <v>2.9034712209286109E-4</v>
      </c>
      <c r="Q8297">
        <v>2.448920441269178E-4</v>
      </c>
      <c r="R8297">
        <v>3.4950345488390342E-4</v>
      </c>
      <c r="S8297">
        <v>7.7278315218745936E-5</v>
      </c>
      <c r="T8297">
        <v>6.1861181691434355E-5</v>
      </c>
    </row>
    <row r="8298" spans="1:20">
      <c r="A8298" s="10">
        <v>8292</v>
      </c>
      <c r="B8298" s="10">
        <v>4.4507022680524922E-4</v>
      </c>
      <c r="C8298" s="10">
        <v>2.2584550167843921E-4</v>
      </c>
      <c r="D8298" s="10">
        <v>4.0348615279001468E-4</v>
      </c>
      <c r="E8298" s="10">
        <v>5.4556343297790656E-4</v>
      </c>
      <c r="F8298" s="10">
        <v>3.109620241599018E-4</v>
      </c>
      <c r="G8298" s="10">
        <v>2.7381387282891681E-4</v>
      </c>
      <c r="H8298" s="10">
        <v>3.5791364021448973E-4</v>
      </c>
      <c r="I8298" s="10">
        <v>3.9448562151093509E-4</v>
      </c>
      <c r="J8298" s="10">
        <v>2.2581097648974121E-4</v>
      </c>
      <c r="K8298">
        <v>3.4277064906281402E-4</v>
      </c>
      <c r="L8298">
        <v>3.1889050127130539E-4</v>
      </c>
      <c r="M8298">
        <v>3.528209071470104E-4</v>
      </c>
      <c r="N8298">
        <v>2.350031508709867E-4</v>
      </c>
      <c r="O8298">
        <v>2.9224755769701328E-4</v>
      </c>
      <c r="P8298">
        <v>3.7366023033167783E-4</v>
      </c>
      <c r="Q8298">
        <v>2.3190236760908619E-4</v>
      </c>
      <c r="R8298">
        <v>4.5671853071518491E-4</v>
      </c>
      <c r="S8298">
        <v>6.8748386975161198E-5</v>
      </c>
      <c r="T8298">
        <v>7.1593657678515276E-5</v>
      </c>
    </row>
    <row r="8299" spans="1:20">
      <c r="A8299" s="10">
        <v>8293</v>
      </c>
      <c r="B8299" s="10">
        <v>3.8843803952526171E-4</v>
      </c>
      <c r="C8299" s="10">
        <v>3.1535138235852902E-4</v>
      </c>
      <c r="D8299" s="10">
        <v>4.2121900045203898E-4</v>
      </c>
      <c r="E8299" s="10">
        <v>4.8699668383225548E-4</v>
      </c>
      <c r="F8299" s="10">
        <v>3.1298168099635668E-4</v>
      </c>
      <c r="G8299" s="10">
        <v>2.6761146600735999E-4</v>
      </c>
      <c r="H8299" s="10">
        <v>3.7769195270765228E-4</v>
      </c>
      <c r="I8299" s="10">
        <v>3.6691432303726217E-4</v>
      </c>
      <c r="J8299" s="10">
        <v>2.1532266821267299E-4</v>
      </c>
      <c r="K8299">
        <v>3.7106232082046532E-4</v>
      </c>
      <c r="L8299">
        <v>3.2718938926649819E-4</v>
      </c>
      <c r="M8299">
        <v>3.8206744200981562E-4</v>
      </c>
      <c r="N8299">
        <v>1.6058501638982199E-4</v>
      </c>
      <c r="O8299">
        <v>3.210113919498497E-4</v>
      </c>
      <c r="P8299">
        <v>4.0025991559646451E-4</v>
      </c>
      <c r="Q8299">
        <v>3.0991525876528168E-4</v>
      </c>
      <c r="R8299">
        <v>4.2304321477113448E-4</v>
      </c>
      <c r="S8299">
        <v>7.3815438363867663E-5</v>
      </c>
      <c r="T8299">
        <v>6.9815044367294352E-5</v>
      </c>
    </row>
    <row r="8300" spans="1:20">
      <c r="A8300" s="10">
        <v>8294</v>
      </c>
      <c r="B8300" s="10">
        <v>3.0001127418981141E-4</v>
      </c>
      <c r="C8300" s="10">
        <v>2.7301829349179351E-4</v>
      </c>
      <c r="D8300" s="10">
        <v>3.5884309544913218E-4</v>
      </c>
      <c r="E8300" s="10">
        <v>3.9342704943787948E-4</v>
      </c>
      <c r="F8300" s="10">
        <v>3.3698925060889528E-4</v>
      </c>
      <c r="G8300" s="10">
        <v>2.4914210634983318E-4</v>
      </c>
      <c r="H8300" s="10">
        <v>2.6586060574434008E-4</v>
      </c>
      <c r="I8300" s="10">
        <v>2.8904585609189641E-4</v>
      </c>
      <c r="J8300" s="10">
        <v>1.389756960718814E-4</v>
      </c>
      <c r="K8300">
        <v>3.1979813629351748E-4</v>
      </c>
      <c r="L8300">
        <v>2.425045022291638E-4</v>
      </c>
      <c r="M8300">
        <v>3.0184550086197122E-4</v>
      </c>
      <c r="N8300">
        <v>1.3382054166023391E-4</v>
      </c>
      <c r="O8300">
        <v>2.8526565620086327E-4</v>
      </c>
      <c r="P8300">
        <v>2.8272867524072872E-4</v>
      </c>
      <c r="Q8300">
        <v>3.2979148106060283E-4</v>
      </c>
      <c r="R8300">
        <v>2.9013739610478389E-4</v>
      </c>
      <c r="S8300">
        <v>7.3902699115575894E-5</v>
      </c>
      <c r="T8300">
        <v>7.5315479600492668E-5</v>
      </c>
    </row>
    <row r="8301" spans="1:20">
      <c r="A8301" s="10">
        <v>8295</v>
      </c>
      <c r="B8301" s="10">
        <v>1.5854155452559569E-4</v>
      </c>
      <c r="C8301" s="10">
        <v>1.8704682651929001E-4</v>
      </c>
      <c r="D8301" s="10">
        <v>2.2688304313371219E-4</v>
      </c>
      <c r="E8301" s="10">
        <v>2.5570351513582742E-4</v>
      </c>
      <c r="F8301" s="10">
        <v>2.1107923817660301E-4</v>
      </c>
      <c r="G8301" s="10">
        <v>1.652537928927653E-4</v>
      </c>
      <c r="H8301" s="10">
        <v>1.6578433026399669E-4</v>
      </c>
      <c r="I8301" s="10">
        <v>1.7408985436286151E-4</v>
      </c>
      <c r="J8301" s="10">
        <v>8.0072665336046106E-5</v>
      </c>
      <c r="K8301">
        <v>2.1867465720594849E-4</v>
      </c>
      <c r="L8301">
        <v>1.7341323477123709E-4</v>
      </c>
      <c r="M8301">
        <v>1.7224049377349509E-4</v>
      </c>
      <c r="N8301">
        <v>1.6582736664750111E-4</v>
      </c>
      <c r="O8301">
        <v>2.2138551314096239E-4</v>
      </c>
      <c r="P8301">
        <v>1.6741799054894799E-4</v>
      </c>
      <c r="Q8301">
        <v>2.072554919390257E-4</v>
      </c>
      <c r="R8301">
        <v>1.460785054902657E-4</v>
      </c>
      <c r="S8301">
        <v>7.8106429735118096E-5</v>
      </c>
      <c r="T8301">
        <v>7.5451168678300338E-5</v>
      </c>
    </row>
    <row r="8302" spans="1:20">
      <c r="A8302" s="10">
        <v>8296</v>
      </c>
      <c r="B8302" s="10">
        <v>4.8320489890774673E-5</v>
      </c>
      <c r="C8302" s="10">
        <v>1.1165865530460709E-4</v>
      </c>
      <c r="D8302" s="10">
        <v>1.1738216681154539E-4</v>
      </c>
      <c r="E8302" s="10">
        <v>1.091112995414824E-4</v>
      </c>
      <c r="F8302" s="10">
        <v>5.162791314074173E-5</v>
      </c>
      <c r="G8302" s="10">
        <v>6.4060956764387924E-5</v>
      </c>
      <c r="H8302" s="10">
        <v>7.1651862260557492E-5</v>
      </c>
      <c r="I8302" s="10">
        <v>6.8281168983150002E-5</v>
      </c>
      <c r="J8302" s="10">
        <v>5.6047654305557997E-5</v>
      </c>
      <c r="K8302">
        <v>9.3107828031542545E-5</v>
      </c>
      <c r="L8302">
        <v>1.190166631519246E-4</v>
      </c>
      <c r="M8302">
        <v>7.5878968151631531E-5</v>
      </c>
      <c r="N8302">
        <v>7.3479208347049376E-5</v>
      </c>
      <c r="O8302">
        <v>1.749199354696608E-4</v>
      </c>
      <c r="P8302">
        <v>4.5233287922737537E-5</v>
      </c>
      <c r="Q8302">
        <v>9.4309106716189699E-5</v>
      </c>
      <c r="R8302">
        <v>4.1369492370199072E-5</v>
      </c>
      <c r="S8302">
        <v>1.115834681484462E-4</v>
      </c>
      <c r="T8302">
        <v>9.6787510152751552E-5</v>
      </c>
    </row>
    <row r="8303" spans="1:20">
      <c r="A8303" s="10">
        <v>8297</v>
      </c>
      <c r="B8303" s="10">
        <v>1.607399772483494E-5</v>
      </c>
      <c r="C8303" s="10">
        <v>8.4317955049491598E-5</v>
      </c>
      <c r="D8303" s="10">
        <v>7.1422444564296517E-5</v>
      </c>
      <c r="E8303" s="10">
        <v>6.1306399515185283E-5</v>
      </c>
      <c r="F8303" s="10">
        <v>5.4571015180480433E-7</v>
      </c>
      <c r="G8303" s="10">
        <v>3.3278716867107297E-5</v>
      </c>
      <c r="H8303" s="10">
        <v>3.4608864648737792E-5</v>
      </c>
      <c r="I8303" s="10">
        <v>3.0519584223291777E-5</v>
      </c>
      <c r="J8303" s="10">
        <v>4.0600201560560103E-5</v>
      </c>
      <c r="K8303">
        <v>2.5675813415531899E-5</v>
      </c>
      <c r="L8303">
        <v>8.2336105386988354E-5</v>
      </c>
      <c r="M8303">
        <v>4.3604873285900263E-5</v>
      </c>
      <c r="N8303">
        <v>7.0277061600272871E-6</v>
      </c>
      <c r="O8303">
        <v>1.30357268002316E-4</v>
      </c>
      <c r="P8303">
        <v>6.6491624345478875E-7</v>
      </c>
      <c r="Q8303">
        <v>4.1867636658789542E-5</v>
      </c>
      <c r="R8303">
        <v>2.7548171330413268E-6</v>
      </c>
      <c r="S8303">
        <v>1.349857999491229E-4</v>
      </c>
      <c r="T8303">
        <v>1.1318904582857781E-4</v>
      </c>
    </row>
    <row r="8304" spans="1:20">
      <c r="A8304" s="10">
        <v>8298</v>
      </c>
      <c r="B8304" s="10">
        <v>2.2473273870624939E-5</v>
      </c>
      <c r="C8304" s="10">
        <v>6.9940226612115559E-5</v>
      </c>
      <c r="D8304" s="10">
        <v>6.5415260734511682E-5</v>
      </c>
      <c r="E8304" s="10">
        <v>7.0199337002291765E-5</v>
      </c>
      <c r="F8304" s="10">
        <v>0</v>
      </c>
      <c r="G8304" s="10">
        <v>5.4598385122065567E-5</v>
      </c>
      <c r="H8304" s="10">
        <v>3.5541530038707529E-5</v>
      </c>
      <c r="I8304" s="10">
        <v>3.7395171039105002E-5</v>
      </c>
      <c r="J8304" s="10">
        <v>4.8752781516535653E-5</v>
      </c>
      <c r="K8304">
        <v>1.858471571106446E-5</v>
      </c>
      <c r="L8304">
        <v>6.3908276964785333E-5</v>
      </c>
      <c r="M8304">
        <v>4.8439482237169293E-5</v>
      </c>
      <c r="N8304">
        <v>4.0603468682602671E-6</v>
      </c>
      <c r="O8304">
        <v>1.1211950852892509E-4</v>
      </c>
      <c r="P8304">
        <v>2.2000771860292001E-6</v>
      </c>
      <c r="Q8304">
        <v>1.8197286807969649E-5</v>
      </c>
      <c r="R8304">
        <v>3.2362144704313772E-6</v>
      </c>
      <c r="S8304">
        <v>1.397006558413984E-4</v>
      </c>
      <c r="T8304">
        <v>1.34451413320714E-4</v>
      </c>
    </row>
    <row r="8305" spans="1:20">
      <c r="A8305" s="10">
        <v>8299</v>
      </c>
      <c r="B8305" s="10">
        <v>1.857613204943181E-5</v>
      </c>
      <c r="C8305" s="10">
        <v>2.6841656625369731E-5</v>
      </c>
      <c r="D8305" s="10">
        <v>2.8877203401207889E-5</v>
      </c>
      <c r="E8305" s="10">
        <v>3.8744538438716668E-5</v>
      </c>
      <c r="F8305" s="10">
        <v>0</v>
      </c>
      <c r="G8305" s="10">
        <v>4.6610829233066872E-5</v>
      </c>
      <c r="H8305" s="10">
        <v>2.6887413611708179E-5</v>
      </c>
      <c r="I8305" s="10">
        <v>3.1042211083743697E-5</v>
      </c>
      <c r="J8305" s="10">
        <v>4.2269969432399053E-5</v>
      </c>
      <c r="K8305">
        <v>1.268067032844618E-5</v>
      </c>
      <c r="L8305">
        <v>1.8320011849691879E-5</v>
      </c>
      <c r="M8305">
        <v>4.0240090042029891E-5</v>
      </c>
      <c r="N8305">
        <v>3.681906076854502E-6</v>
      </c>
      <c r="O8305">
        <v>5.3684465908151357E-5</v>
      </c>
      <c r="P8305">
        <v>7.3341947049919064E-6</v>
      </c>
      <c r="Q8305">
        <v>1.7505252467305091E-5</v>
      </c>
      <c r="R8305">
        <v>5.8641430567386786E-6</v>
      </c>
      <c r="S8305">
        <v>1.323783830190096E-4</v>
      </c>
      <c r="T8305">
        <v>1.634342062757064E-4</v>
      </c>
    </row>
    <row r="8306" spans="1:20">
      <c r="A8306" s="10">
        <v>8300</v>
      </c>
      <c r="B8306" s="10">
        <v>9.6959242737107827E-6</v>
      </c>
      <c r="C8306" s="10">
        <v>1.410704916275867E-5</v>
      </c>
      <c r="D8306" s="10">
        <v>1.220027975814119E-5</v>
      </c>
      <c r="E8306" s="10">
        <v>2.0664115740856E-5</v>
      </c>
      <c r="F8306" s="10">
        <v>0</v>
      </c>
      <c r="G8306" s="10">
        <v>3.1013722496908901E-5</v>
      </c>
      <c r="H8306" s="10">
        <v>1.3446486359870631E-5</v>
      </c>
      <c r="I8306" s="10">
        <v>2.2719866578362719E-5</v>
      </c>
      <c r="J8306" s="10">
        <v>1.7281667354512539E-5</v>
      </c>
      <c r="K8306">
        <v>8.3883162686350587E-6</v>
      </c>
      <c r="L8306">
        <v>8.5364049163465929E-6</v>
      </c>
      <c r="M8306">
        <v>2.5480828232062248E-5</v>
      </c>
      <c r="N8306">
        <v>7.4864994085736677E-7</v>
      </c>
      <c r="O8306">
        <v>1.1417959738886811E-5</v>
      </c>
      <c r="P8306">
        <v>7.3432559784104771E-6</v>
      </c>
      <c r="Q8306">
        <v>0</v>
      </c>
      <c r="R8306">
        <v>6.0238667975837012E-6</v>
      </c>
      <c r="S8306">
        <v>1.2241013507135261E-4</v>
      </c>
      <c r="T8306">
        <v>1.819976564851287E-4</v>
      </c>
    </row>
    <row r="8307" spans="1:20">
      <c r="A8307" s="10">
        <v>8301</v>
      </c>
      <c r="B8307" s="10">
        <v>2.23079546676677E-6</v>
      </c>
      <c r="C8307" s="10">
        <v>6.8178986067805788E-6</v>
      </c>
      <c r="D8307" s="10">
        <v>4.6669303293567749E-6</v>
      </c>
      <c r="E8307" s="10">
        <v>5.5334947599130843E-6</v>
      </c>
      <c r="F8307" s="10">
        <v>0</v>
      </c>
      <c r="G8307" s="10">
        <v>1.0879765513007561E-5</v>
      </c>
      <c r="H8307" s="10">
        <v>3.9900060346392181E-6</v>
      </c>
      <c r="I8307" s="10">
        <v>1.059944764840166E-5</v>
      </c>
      <c r="J8307" s="10">
        <v>3.6772071582255471E-6</v>
      </c>
      <c r="K8307">
        <v>4.3061186951744243E-6</v>
      </c>
      <c r="L8307">
        <v>2.3281104317308891E-6</v>
      </c>
      <c r="M8307">
        <v>1.544656442824799E-5</v>
      </c>
      <c r="N8307">
        <v>1.998857404956685E-8</v>
      </c>
      <c r="O8307">
        <v>5.118480621519316E-6</v>
      </c>
      <c r="P8307">
        <v>2.627769291385783E-6</v>
      </c>
      <c r="Q8307">
        <v>0</v>
      </c>
      <c r="R8307">
        <v>3.4515910826509708E-6</v>
      </c>
      <c r="S8307">
        <v>1.1420530113686309E-4</v>
      </c>
      <c r="T8307">
        <v>1.5550931767018409E-4</v>
      </c>
    </row>
    <row r="8308" spans="1:20">
      <c r="A8308" s="10">
        <v>8302</v>
      </c>
      <c r="B8308" s="10">
        <v>4.9452349074856352E-8</v>
      </c>
      <c r="C8308" s="10">
        <v>4.755703791117181E-6</v>
      </c>
      <c r="D8308" s="10">
        <v>2.67631741891914E-6</v>
      </c>
      <c r="E8308" s="10">
        <v>0</v>
      </c>
      <c r="F8308" s="10">
        <v>0</v>
      </c>
      <c r="G8308" s="10">
        <v>2.1572821513657351E-6</v>
      </c>
      <c r="H8308" s="10">
        <v>1.389568645897772E-6</v>
      </c>
      <c r="I8308" s="10">
        <v>3.11588458559755E-6</v>
      </c>
      <c r="J8308" s="10">
        <v>4.608547685196413E-7</v>
      </c>
      <c r="K8308">
        <v>1.472324389753685E-6</v>
      </c>
      <c r="L8308">
        <v>0</v>
      </c>
      <c r="M8308">
        <v>5.1202228082810924E-6</v>
      </c>
      <c r="N8308">
        <v>8.052693216029618E-10</v>
      </c>
      <c r="O8308">
        <v>1.4549553990900359E-6</v>
      </c>
      <c r="P8308">
        <v>0</v>
      </c>
      <c r="Q8308">
        <v>0</v>
      </c>
      <c r="R8308">
        <v>2.354116459144407E-7</v>
      </c>
      <c r="S8308">
        <v>1.3196684180566911E-4</v>
      </c>
      <c r="T8308">
        <v>1.7982837902039489E-4</v>
      </c>
    </row>
    <row r="8309" spans="1:20">
      <c r="A8309" s="10">
        <v>8303</v>
      </c>
      <c r="B8309" s="10">
        <v>0</v>
      </c>
      <c r="C8309" s="10">
        <v>8.967092704204411E-7</v>
      </c>
      <c r="D8309" s="10">
        <v>6.6025507776912237E-7</v>
      </c>
      <c r="E8309" s="10">
        <v>0</v>
      </c>
      <c r="F8309" s="10">
        <v>0</v>
      </c>
      <c r="G8309" s="10">
        <v>3.3852722769646321E-7</v>
      </c>
      <c r="H8309" s="10">
        <v>6.0041700555090998E-7</v>
      </c>
      <c r="I8309" s="10">
        <v>6.4660701020002439E-7</v>
      </c>
      <c r="J8309" s="10">
        <v>7.0694812318933757E-10</v>
      </c>
      <c r="K8309">
        <v>9.8318824023618344E-9</v>
      </c>
      <c r="L8309">
        <v>0</v>
      </c>
      <c r="M8309">
        <v>1.564945683591412E-6</v>
      </c>
      <c r="N8309">
        <v>7.8737444778956259E-10</v>
      </c>
      <c r="O8309">
        <v>2.044164577916828E-7</v>
      </c>
      <c r="P8309">
        <v>0</v>
      </c>
      <c r="Q8309">
        <v>0</v>
      </c>
      <c r="R8309">
        <v>0</v>
      </c>
      <c r="S8309">
        <v>1.3126070317894889E-4</v>
      </c>
      <c r="T8309">
        <v>1.6480238977640161E-4</v>
      </c>
    </row>
    <row r="8310" spans="1:20">
      <c r="A8310" s="10">
        <v>8304</v>
      </c>
      <c r="B8310" s="10">
        <v>0</v>
      </c>
      <c r="C8310" s="10">
        <v>2.0059238343878189E-8</v>
      </c>
      <c r="D8310" s="10">
        <v>9.07022893577294E-8</v>
      </c>
      <c r="E8310" s="10">
        <v>0</v>
      </c>
      <c r="F8310" s="10">
        <v>0</v>
      </c>
      <c r="G8310" s="10">
        <v>0</v>
      </c>
      <c r="H8310" s="10">
        <v>1.8335888564852879E-7</v>
      </c>
      <c r="I8310" s="10">
        <v>3.5824063403005618E-8</v>
      </c>
      <c r="J8310" s="10">
        <v>2.3564937439644592E-10</v>
      </c>
      <c r="K8310">
        <v>1.868057656448749E-8</v>
      </c>
      <c r="L8310">
        <v>0</v>
      </c>
      <c r="M8310">
        <v>2.5019577550789692E-7</v>
      </c>
      <c r="N8310">
        <v>7.8737444778956259E-10</v>
      </c>
      <c r="O8310">
        <v>3.1361329960498047E-8</v>
      </c>
      <c r="P8310">
        <v>0</v>
      </c>
      <c r="Q8310">
        <v>0</v>
      </c>
      <c r="R8310">
        <v>0</v>
      </c>
      <c r="S8310">
        <v>1.191103634712629E-4</v>
      </c>
      <c r="T8310">
        <v>1.7921364890386671E-4</v>
      </c>
    </row>
    <row r="8311" spans="1:20">
      <c r="A8311" s="10">
        <v>8305</v>
      </c>
      <c r="B8311" s="10">
        <v>0</v>
      </c>
      <c r="C8311" s="10">
        <v>5.6454930622836207E-7</v>
      </c>
      <c r="D8311" s="10">
        <v>2.121185814609333E-8</v>
      </c>
      <c r="E8311" s="10">
        <v>0</v>
      </c>
      <c r="F8311" s="10">
        <v>0</v>
      </c>
      <c r="G8311" s="10">
        <v>2.255604540382088E-7</v>
      </c>
      <c r="H8311" s="10">
        <v>1.8315052327847369E-7</v>
      </c>
      <c r="I8311" s="10">
        <v>0</v>
      </c>
      <c r="J8311" s="10">
        <v>1.413896246378675E-8</v>
      </c>
      <c r="K8311">
        <v>1.8188982444369392E-8</v>
      </c>
      <c r="L8311">
        <v>0</v>
      </c>
      <c r="M8311">
        <v>3.6511858043922482E-7</v>
      </c>
      <c r="N8311">
        <v>5.7263596202877274E-10</v>
      </c>
      <c r="O8311">
        <v>0</v>
      </c>
      <c r="P8311">
        <v>0</v>
      </c>
      <c r="Q8311">
        <v>0</v>
      </c>
      <c r="R8311">
        <v>0</v>
      </c>
      <c r="S8311">
        <v>1.0169089465117719E-4</v>
      </c>
      <c r="T8311">
        <v>1.840004443171407E-4</v>
      </c>
    </row>
    <row r="8312" spans="1:20">
      <c r="A8312" s="10">
        <v>8306</v>
      </c>
      <c r="B8312" s="10">
        <v>0</v>
      </c>
      <c r="C8312" s="10">
        <v>6.258657553144526E-7</v>
      </c>
      <c r="D8312" s="10">
        <v>1.679672025143137E-10</v>
      </c>
      <c r="E8312" s="10">
        <v>0</v>
      </c>
      <c r="F8312" s="10">
        <v>0</v>
      </c>
      <c r="G8312" s="10">
        <v>2.8086158970500721E-7</v>
      </c>
      <c r="H8312" s="10">
        <v>1.2480905966303271E-7</v>
      </c>
      <c r="I8312" s="10">
        <v>0</v>
      </c>
      <c r="J8312" s="10">
        <v>0</v>
      </c>
      <c r="K8312">
        <v>1.7205794204133209E-8</v>
      </c>
      <c r="L8312">
        <v>0</v>
      </c>
      <c r="M8312">
        <v>4.3227053797405118E-7</v>
      </c>
      <c r="N8312">
        <v>2.147384857607898E-10</v>
      </c>
      <c r="O8312">
        <v>0</v>
      </c>
      <c r="P8312">
        <v>0</v>
      </c>
      <c r="Q8312">
        <v>0</v>
      </c>
      <c r="R8312">
        <v>0</v>
      </c>
      <c r="S8312">
        <v>1.003463260989212E-4</v>
      </c>
      <c r="T8312">
        <v>1.4149023979114739E-4</v>
      </c>
    </row>
    <row r="8313" spans="1:20">
      <c r="A8313" s="10">
        <v>8307</v>
      </c>
      <c r="B8313" s="10">
        <v>0</v>
      </c>
      <c r="C8313" s="10">
        <v>5.080505781418929E-8</v>
      </c>
      <c r="D8313" s="10">
        <v>9.5981258579607837E-11</v>
      </c>
      <c r="E8313" s="10">
        <v>0</v>
      </c>
      <c r="F8313" s="10">
        <v>0</v>
      </c>
      <c r="G8313" s="10">
        <v>9.6587599965983603E-8</v>
      </c>
      <c r="H8313" s="10">
        <v>0</v>
      </c>
      <c r="I8313" s="10">
        <v>0</v>
      </c>
      <c r="J8313" s="10">
        <v>0</v>
      </c>
      <c r="K8313">
        <v>0</v>
      </c>
      <c r="L8313">
        <v>0</v>
      </c>
      <c r="M8313">
        <v>4.0736222235183338E-7</v>
      </c>
      <c r="N8313">
        <v>4.8316159296177702E-10</v>
      </c>
      <c r="O8313">
        <v>0</v>
      </c>
      <c r="P8313">
        <v>0</v>
      </c>
      <c r="Q8313">
        <v>0</v>
      </c>
      <c r="R8313">
        <v>0</v>
      </c>
      <c r="S8313">
        <v>9.6937144133370898E-5</v>
      </c>
      <c r="T8313">
        <v>1.3040376066282371E-4</v>
      </c>
    </row>
    <row r="8314" spans="1:20">
      <c r="A8314" s="10">
        <v>8308</v>
      </c>
      <c r="B8314" s="10">
        <v>0</v>
      </c>
      <c r="C8314" s="10">
        <v>0</v>
      </c>
      <c r="D8314" s="10">
        <v>9.5981258579607837E-11</v>
      </c>
      <c r="E8314" s="10">
        <v>0</v>
      </c>
      <c r="F8314" s="10">
        <v>0</v>
      </c>
      <c r="G8314" s="10">
        <v>0</v>
      </c>
      <c r="H8314" s="10">
        <v>0</v>
      </c>
      <c r="I8314" s="10">
        <v>0</v>
      </c>
      <c r="J8314" s="10">
        <v>2.3564937439644592E-10</v>
      </c>
      <c r="K8314">
        <v>0</v>
      </c>
      <c r="L8314">
        <v>0</v>
      </c>
      <c r="M8314">
        <v>3.4132288410272548E-8</v>
      </c>
      <c r="N8314">
        <v>5.9053083584217205E-10</v>
      </c>
      <c r="O8314">
        <v>0</v>
      </c>
      <c r="P8314">
        <v>0</v>
      </c>
      <c r="Q8314">
        <v>0</v>
      </c>
      <c r="R8314">
        <v>0</v>
      </c>
      <c r="S8314">
        <v>1.143083153160845E-4</v>
      </c>
      <c r="T8314">
        <v>9.8109836135041337E-5</v>
      </c>
    </row>
    <row r="8315" spans="1:20">
      <c r="A8315" s="10">
        <v>8309</v>
      </c>
      <c r="B8315" s="10">
        <v>0</v>
      </c>
      <c r="C8315" s="10">
        <v>0</v>
      </c>
      <c r="D8315" s="10">
        <v>9.5981258579607837E-11</v>
      </c>
      <c r="E8315" s="10">
        <v>0</v>
      </c>
      <c r="F8315" s="10">
        <v>0</v>
      </c>
      <c r="G8315" s="10">
        <v>0</v>
      </c>
      <c r="H8315" s="10">
        <v>0</v>
      </c>
      <c r="I8315" s="10">
        <v>0</v>
      </c>
      <c r="J8315" s="10">
        <v>0</v>
      </c>
      <c r="K8315">
        <v>0</v>
      </c>
      <c r="L8315">
        <v>1.154816682406195E-9</v>
      </c>
      <c r="M8315">
        <v>0</v>
      </c>
      <c r="N8315">
        <v>5.1895134058857532E-10</v>
      </c>
      <c r="O8315">
        <v>0</v>
      </c>
      <c r="P8315">
        <v>0</v>
      </c>
      <c r="Q8315">
        <v>0</v>
      </c>
      <c r="R8315">
        <v>0</v>
      </c>
      <c r="S8315">
        <v>1.146952627005499E-4</v>
      </c>
      <c r="T8315">
        <v>1.2213747685029579E-4</v>
      </c>
    </row>
    <row r="8316" spans="1:20">
      <c r="A8316" s="10">
        <v>8310</v>
      </c>
      <c r="B8316" s="10">
        <v>0</v>
      </c>
      <c r="C8316" s="10">
        <v>0</v>
      </c>
      <c r="D8316" s="10">
        <v>9.5981258579607837E-11</v>
      </c>
      <c r="E8316" s="10">
        <v>0</v>
      </c>
      <c r="F8316" s="10">
        <v>0</v>
      </c>
      <c r="G8316" s="10">
        <v>0</v>
      </c>
      <c r="H8316" s="10">
        <v>0</v>
      </c>
      <c r="I8316" s="10">
        <v>0</v>
      </c>
      <c r="J8316" s="10">
        <v>0</v>
      </c>
      <c r="K8316">
        <v>1.6714200084015121E-8</v>
      </c>
      <c r="L8316">
        <v>0</v>
      </c>
      <c r="M8316">
        <v>0</v>
      </c>
      <c r="N8316">
        <v>5.7263596202877274E-10</v>
      </c>
      <c r="O8316">
        <v>0</v>
      </c>
      <c r="P8316">
        <v>0</v>
      </c>
      <c r="Q8316">
        <v>0</v>
      </c>
      <c r="R8316">
        <v>0</v>
      </c>
      <c r="S8316">
        <v>1.109677952154345E-4</v>
      </c>
      <c r="T8316">
        <v>1.3647446346156281E-4</v>
      </c>
    </row>
    <row r="8317" spans="1:20">
      <c r="A8317" s="10">
        <v>8311</v>
      </c>
      <c r="B8317" s="10">
        <v>4.8411500757703296E-6</v>
      </c>
      <c r="C8317" s="10">
        <v>1.457483235283645E-6</v>
      </c>
      <c r="D8317" s="10">
        <v>1.546808168305717E-6</v>
      </c>
      <c r="E8317" s="10">
        <v>3.9954058813948414E-6</v>
      </c>
      <c r="F8317" s="10">
        <v>9.1859816058781141E-7</v>
      </c>
      <c r="G8317" s="10">
        <v>2.6541543328966279E-6</v>
      </c>
      <c r="H8317" s="10">
        <v>9.9326758530028411E-7</v>
      </c>
      <c r="I8317" s="10">
        <v>3.325185231510925E-6</v>
      </c>
      <c r="J8317" s="10">
        <v>1.0672312734571919E-6</v>
      </c>
      <c r="K8317">
        <v>2.0443433079230958E-6</v>
      </c>
      <c r="L8317">
        <v>6.485883544649093E-7</v>
      </c>
      <c r="M8317">
        <v>1.97859958854926E-6</v>
      </c>
      <c r="N8317">
        <v>3.2669373742771351E-6</v>
      </c>
      <c r="O8317">
        <v>2.9197572780963269E-6</v>
      </c>
      <c r="P8317">
        <v>7.5561959037469109E-7</v>
      </c>
      <c r="Q8317">
        <v>1.3524239326180761E-6</v>
      </c>
      <c r="R8317">
        <v>5.2366291055546897E-6</v>
      </c>
      <c r="S8317">
        <v>1.3434198212619979E-4</v>
      </c>
      <c r="T8317">
        <v>1.135872411777807E-4</v>
      </c>
    </row>
    <row r="8318" spans="1:20">
      <c r="A8318" s="10">
        <v>8312</v>
      </c>
      <c r="B8318" s="10">
        <v>8.5479819494012362E-5</v>
      </c>
      <c r="C8318" s="10">
        <v>4.7260007892559698E-5</v>
      </c>
      <c r="D8318" s="10">
        <v>6.7395096149376561E-5</v>
      </c>
      <c r="E8318" s="10">
        <v>1.043704383415314E-4</v>
      </c>
      <c r="F8318" s="10">
        <v>5.633138308926822E-5</v>
      </c>
      <c r="G8318" s="10">
        <v>5.871052927644871E-5</v>
      </c>
      <c r="H8318" s="10">
        <v>5.0931074677043023E-5</v>
      </c>
      <c r="I8318" s="10">
        <v>6.6276990311550172E-5</v>
      </c>
      <c r="J8318" s="10">
        <v>4.0461040000757153E-5</v>
      </c>
      <c r="K8318">
        <v>6.859928027452505E-5</v>
      </c>
      <c r="L8318">
        <v>4.547936590194255E-5</v>
      </c>
      <c r="M8318">
        <v>6.5175095965274327E-5</v>
      </c>
      <c r="N8318">
        <v>6.9993166137800978E-5</v>
      </c>
      <c r="O8318">
        <v>5.9877331813654938E-5</v>
      </c>
      <c r="P8318">
        <v>5.4686733254864993E-5</v>
      </c>
      <c r="Q8318">
        <v>5.6974243112115793E-5</v>
      </c>
      <c r="R8318">
        <v>8.5924290746739631E-5</v>
      </c>
      <c r="S8318">
        <v>1.4742265405478651E-4</v>
      </c>
      <c r="T8318">
        <v>9.5403507070190613E-5</v>
      </c>
    </row>
    <row r="8319" spans="1:20">
      <c r="A8319" s="10">
        <v>8313</v>
      </c>
      <c r="B8319" s="10">
        <v>2.5017902598781829E-4</v>
      </c>
      <c r="C8319" s="10">
        <v>1.6876606083178789E-4</v>
      </c>
      <c r="D8319" s="10">
        <v>2.2048609081061E-4</v>
      </c>
      <c r="E8319" s="10">
        <v>3.1221563001582772E-4</v>
      </c>
      <c r="F8319" s="10">
        <v>2.2365814966965951E-4</v>
      </c>
      <c r="G8319" s="10">
        <v>1.8989378394533471E-4</v>
      </c>
      <c r="H8319" s="10">
        <v>1.979274367091256E-4</v>
      </c>
      <c r="I8319" s="10">
        <v>2.0628988473060341E-4</v>
      </c>
      <c r="J8319" s="10">
        <v>1.465943793792494E-4</v>
      </c>
      <c r="K8319">
        <v>2.1890758678991341E-4</v>
      </c>
      <c r="L8319">
        <v>1.82763020382628E-4</v>
      </c>
      <c r="M8319">
        <v>2.174587054010003E-4</v>
      </c>
      <c r="N8319">
        <v>2.155769657313312E-4</v>
      </c>
      <c r="O8319">
        <v>1.9084767272143079E-4</v>
      </c>
      <c r="P8319">
        <v>2.148666692097921E-4</v>
      </c>
      <c r="Q8319">
        <v>1.9987666281253051E-4</v>
      </c>
      <c r="R8319">
        <v>2.5383175850095718E-4</v>
      </c>
      <c r="S8319">
        <v>1.7200324454502209E-4</v>
      </c>
      <c r="T8319">
        <v>9.9547559032913684E-5</v>
      </c>
    </row>
    <row r="8320" spans="1:20">
      <c r="A8320" s="10">
        <v>8314</v>
      </c>
      <c r="B8320" s="10">
        <v>3.8420057900082262E-4</v>
      </c>
      <c r="C8320" s="10">
        <v>2.9870221453311011E-4</v>
      </c>
      <c r="D8320" s="10">
        <v>3.7154816224192668E-4</v>
      </c>
      <c r="E8320" s="10">
        <v>5.0372355565339133E-4</v>
      </c>
      <c r="F8320" s="10">
        <v>3.9363853284325783E-4</v>
      </c>
      <c r="G8320" s="10">
        <v>3.0256806383664888E-4</v>
      </c>
      <c r="H8320" s="10">
        <v>3.4250159035656462E-4</v>
      </c>
      <c r="I8320" s="10">
        <v>3.3149075821791541E-4</v>
      </c>
      <c r="J8320" s="10">
        <v>2.8111128176511651E-4</v>
      </c>
      <c r="K8320">
        <v>3.6877721929221442E-4</v>
      </c>
      <c r="L8320">
        <v>3.113859683663144E-4</v>
      </c>
      <c r="M8320">
        <v>3.5768386276640403E-4</v>
      </c>
      <c r="N8320">
        <v>3.4823646337310028E-4</v>
      </c>
      <c r="O8320">
        <v>2.987350122104372E-4</v>
      </c>
      <c r="P8320">
        <v>3.5461837199985319E-4</v>
      </c>
      <c r="Q8320">
        <v>3.3619749354741951E-4</v>
      </c>
      <c r="R8320">
        <v>4.0063592178107588E-4</v>
      </c>
      <c r="S8320">
        <v>1.4756136125845581E-4</v>
      </c>
      <c r="T8320">
        <v>1.065955260680621E-4</v>
      </c>
    </row>
    <row r="8321" spans="1:20">
      <c r="A8321" s="10">
        <v>8315</v>
      </c>
      <c r="B8321" s="10">
        <v>4.5512094695739753E-4</v>
      </c>
      <c r="C8321" s="10">
        <v>3.8148482321647141E-4</v>
      </c>
      <c r="D8321" s="10">
        <v>4.5663923545272709E-4</v>
      </c>
      <c r="E8321" s="10">
        <v>6.1230135692431063E-4</v>
      </c>
      <c r="F8321" s="10">
        <v>4.9798533372327541E-4</v>
      </c>
      <c r="G8321" s="10">
        <v>3.7361145372892291E-4</v>
      </c>
      <c r="H8321" s="10">
        <v>4.2536626519926982E-4</v>
      </c>
      <c r="I8321" s="10">
        <v>4.0636556274819142E-4</v>
      </c>
      <c r="J8321" s="10">
        <v>3.7372855891889222E-4</v>
      </c>
      <c r="K8321">
        <v>4.6716691889810071E-4</v>
      </c>
      <c r="L8321">
        <v>3.7691313953253937E-4</v>
      </c>
      <c r="M8321">
        <v>4.3068089573141131E-4</v>
      </c>
      <c r="N8321">
        <v>4.4462161125776741E-4</v>
      </c>
      <c r="O8321">
        <v>3.4753730307698802E-4</v>
      </c>
      <c r="P8321">
        <v>4.4765952746174712E-4</v>
      </c>
      <c r="Q8321">
        <v>4.3210395973891451E-4</v>
      </c>
      <c r="R8321">
        <v>4.7690738894651019E-4</v>
      </c>
      <c r="S8321">
        <v>1.2209993290128129E-4</v>
      </c>
      <c r="T8321">
        <v>7.6124216031941378E-5</v>
      </c>
    </row>
    <row r="8322" spans="1:20">
      <c r="A8322" s="10">
        <v>8316</v>
      </c>
      <c r="B8322" s="10">
        <v>4.6692177338021769E-4</v>
      </c>
      <c r="C8322" s="10">
        <v>4.0975294352350682E-4</v>
      </c>
      <c r="D8322" s="10">
        <v>4.9579850976393103E-4</v>
      </c>
      <c r="E8322" s="10">
        <v>6.5115136208016315E-4</v>
      </c>
      <c r="F8322" s="10">
        <v>5.3376564577357541E-4</v>
      </c>
      <c r="G8322" s="10">
        <v>3.9837816108408668E-4</v>
      </c>
      <c r="H8322" s="10">
        <v>4.5184185683743501E-4</v>
      </c>
      <c r="I8322" s="10">
        <v>4.3087345888915212E-4</v>
      </c>
      <c r="J8322" s="10">
        <v>4.0030718086028679E-4</v>
      </c>
      <c r="K8322">
        <v>4.7204718265601408E-4</v>
      </c>
      <c r="L8322">
        <v>4.2113453475191981E-4</v>
      </c>
      <c r="M8322">
        <v>4.3246304533686822E-4</v>
      </c>
      <c r="N8322">
        <v>4.8217871701757611E-4</v>
      </c>
      <c r="O8322">
        <v>3.7449197966764032E-4</v>
      </c>
      <c r="P8322">
        <v>4.7391837292689432E-4</v>
      </c>
      <c r="Q8322">
        <v>4.7922750383710429E-4</v>
      </c>
      <c r="R8322">
        <v>4.9113735510758158E-4</v>
      </c>
      <c r="S8322">
        <v>8.3347123631890004E-5</v>
      </c>
      <c r="T8322">
        <v>7.5702344231855546E-5</v>
      </c>
    </row>
    <row r="8323" spans="1:20">
      <c r="A8323" s="10">
        <v>8317</v>
      </c>
      <c r="B8323" s="10">
        <v>4.1308667896088411E-4</v>
      </c>
      <c r="C8323" s="10">
        <v>3.8325705911402619E-4</v>
      </c>
      <c r="D8323" s="10">
        <v>3.7465021353151872E-4</v>
      </c>
      <c r="E8323" s="10">
        <v>6.1082477687929759E-4</v>
      </c>
      <c r="F8323" s="10">
        <v>4.7195415164173689E-4</v>
      </c>
      <c r="G8323" s="10">
        <v>3.8140562419791913E-4</v>
      </c>
      <c r="H8323" s="10">
        <v>4.0746892941641408E-4</v>
      </c>
      <c r="I8323" s="10">
        <v>3.9173790718081248E-4</v>
      </c>
      <c r="J8323" s="10">
        <v>3.7636239430281819E-4</v>
      </c>
      <c r="K8323">
        <v>4.7581565715186828E-4</v>
      </c>
      <c r="L8323">
        <v>3.778226298459769E-4</v>
      </c>
      <c r="M8323">
        <v>3.785333396452257E-4</v>
      </c>
      <c r="N8323">
        <v>4.4662151551284212E-4</v>
      </c>
      <c r="O8323">
        <v>3.7529978370888913E-4</v>
      </c>
      <c r="P8323">
        <v>4.3228993140826712E-4</v>
      </c>
      <c r="Q8323">
        <v>4.38986381323744E-4</v>
      </c>
      <c r="R8323">
        <v>4.4534614471414789E-4</v>
      </c>
      <c r="S8323">
        <v>8.7129412563658975E-5</v>
      </c>
      <c r="T8323">
        <v>7.5288782529500537E-5</v>
      </c>
    </row>
    <row r="8324" spans="1:20">
      <c r="A8324" s="10">
        <v>8318</v>
      </c>
      <c r="B8324" s="10">
        <v>3.2496992422024053E-4</v>
      </c>
      <c r="C8324" s="10">
        <v>2.1868106440015581E-4</v>
      </c>
      <c r="D8324" s="10">
        <v>1.908520745856191E-4</v>
      </c>
      <c r="E8324" s="10">
        <v>4.540821775981536E-4</v>
      </c>
      <c r="F8324" s="10">
        <v>2.4900550873912532E-4</v>
      </c>
      <c r="G8324" s="10">
        <v>2.7318209428447662E-4</v>
      </c>
      <c r="H8324" s="10">
        <v>2.1889961974298281E-4</v>
      </c>
      <c r="I8324" s="10">
        <v>3.0806753815730732E-4</v>
      </c>
      <c r="J8324" s="10">
        <v>2.8307345162843458E-4</v>
      </c>
      <c r="K8324">
        <v>3.5266312044048042E-4</v>
      </c>
      <c r="L8324">
        <v>1.791965711519359E-4</v>
      </c>
      <c r="M8324">
        <v>3.4282767117935708E-4</v>
      </c>
      <c r="N8324">
        <v>3.7325634895974628E-4</v>
      </c>
      <c r="O8324">
        <v>2.7557779864690278E-4</v>
      </c>
      <c r="P8324">
        <v>2.1488297950194549E-4</v>
      </c>
      <c r="Q8324">
        <v>2.2124586878904761E-4</v>
      </c>
      <c r="R8324">
        <v>3.2011047434673E-4</v>
      </c>
      <c r="S8324">
        <v>1.011796825145931E-4</v>
      </c>
      <c r="T8324">
        <v>6.2270357659650579E-5</v>
      </c>
    </row>
    <row r="8325" spans="1:20">
      <c r="A8325" s="10">
        <v>8319</v>
      </c>
      <c r="B8325" s="10">
        <v>1.6902352388785139E-4</v>
      </c>
      <c r="C8325" s="10">
        <v>1.0137040773016919E-4</v>
      </c>
      <c r="D8325" s="10">
        <v>1.3443429079252559E-4</v>
      </c>
      <c r="E8325" s="10">
        <v>2.3886359725550649E-4</v>
      </c>
      <c r="F8325" s="10">
        <v>9.1324134271174903E-5</v>
      </c>
      <c r="G8325" s="10">
        <v>1.2255992889491899E-4</v>
      </c>
      <c r="H8325" s="10">
        <v>9.3588798489372847E-5</v>
      </c>
      <c r="I8325" s="10">
        <v>1.572795989539115E-4</v>
      </c>
      <c r="J8325" s="10">
        <v>1.015834024056957E-4</v>
      </c>
      <c r="K8325">
        <v>1.691100487406319E-4</v>
      </c>
      <c r="L8325">
        <v>9.8137750756522921E-5</v>
      </c>
      <c r="M8325">
        <v>1.8354102958638579E-4</v>
      </c>
      <c r="N8325">
        <v>2.41018376254948E-4</v>
      </c>
      <c r="O8325">
        <v>1.9097916549197559E-4</v>
      </c>
      <c r="P8325">
        <v>9.3747300499403161E-5</v>
      </c>
      <c r="Q8325">
        <v>1.101961453000225E-4</v>
      </c>
      <c r="R8325">
        <v>1.6624277906566131E-4</v>
      </c>
      <c r="S8325">
        <v>1.2996632689828621E-4</v>
      </c>
      <c r="T8325">
        <v>8.9196746097206536E-5</v>
      </c>
    </row>
    <row r="8326" spans="1:20">
      <c r="A8326" s="10">
        <v>8320</v>
      </c>
      <c r="B8326" s="10">
        <v>4.8682814889358871E-5</v>
      </c>
      <c r="C8326" s="10">
        <v>9.2705445259217003E-5</v>
      </c>
      <c r="D8326" s="10">
        <v>1.1325607767686159E-4</v>
      </c>
      <c r="E8326" s="10">
        <v>1.125526658702199E-4</v>
      </c>
      <c r="F8326" s="10">
        <v>3.7998196219079753E-5</v>
      </c>
      <c r="G8326" s="10">
        <v>5.2653050254766357E-5</v>
      </c>
      <c r="H8326" s="10">
        <v>5.1770989641606417E-5</v>
      </c>
      <c r="I8326" s="10">
        <v>6.0423677813390167E-5</v>
      </c>
      <c r="J8326" s="10">
        <v>5.6300186779383077E-5</v>
      </c>
      <c r="K8326">
        <v>8.0121435319794928E-5</v>
      </c>
      <c r="L8326">
        <v>1.1589243653455139E-4</v>
      </c>
      <c r="M8326">
        <v>7.2293193593956127E-5</v>
      </c>
      <c r="N8326">
        <v>7.4901381074777006E-5</v>
      </c>
      <c r="O8326">
        <v>1.7977452914016119E-4</v>
      </c>
      <c r="P8326">
        <v>2.642421370503613E-5</v>
      </c>
      <c r="Q8326">
        <v>8.6516172332996218E-5</v>
      </c>
      <c r="R8326">
        <v>3.4928270776959613E-5</v>
      </c>
      <c r="S8326">
        <v>1.2501786237268631E-4</v>
      </c>
      <c r="T8326">
        <v>1.0281031997479051E-4</v>
      </c>
    </row>
    <row r="8327" spans="1:20">
      <c r="A8327" s="10">
        <v>8321</v>
      </c>
      <c r="B8327" s="10">
        <v>1.6025064625425369E-5</v>
      </c>
      <c r="C8327" s="10">
        <v>8.537870771994914E-5</v>
      </c>
      <c r="D8327" s="10">
        <v>7.1489620647410669E-5</v>
      </c>
      <c r="E8327" s="10">
        <v>6.1031610986743633E-5</v>
      </c>
      <c r="F8327" s="10">
        <v>6.9234712164148067E-7</v>
      </c>
      <c r="G8327" s="10">
        <v>3.29505055738621E-5</v>
      </c>
      <c r="H8327" s="10">
        <v>3.3915563865863692E-5</v>
      </c>
      <c r="I8327" s="10">
        <v>3.0580849149785672E-5</v>
      </c>
      <c r="J8327" s="10">
        <v>5.0967414337113449E-5</v>
      </c>
      <c r="K8327">
        <v>2.5093225223779939E-5</v>
      </c>
      <c r="L8327">
        <v>9.4519421386373705E-5</v>
      </c>
      <c r="M8327">
        <v>4.3702134156944427E-5</v>
      </c>
      <c r="N8327">
        <v>7.4055407625826248E-6</v>
      </c>
      <c r="O8327">
        <v>1.386072574621548E-4</v>
      </c>
      <c r="P8327">
        <v>2.4968338904874231E-7</v>
      </c>
      <c r="Q8327">
        <v>4.4055663525609603E-5</v>
      </c>
      <c r="R8327">
        <v>2.418952054295783E-6</v>
      </c>
      <c r="S8327">
        <v>8.2161233618952784E-5</v>
      </c>
      <c r="T8327">
        <v>1.068376424752341E-4</v>
      </c>
    </row>
    <row r="8328" spans="1:20">
      <c r="A8328" s="10">
        <v>8322</v>
      </c>
      <c r="B8328" s="10">
        <v>2.2471543038407321E-5</v>
      </c>
      <c r="C8328" s="10">
        <v>8.842705498626413E-5</v>
      </c>
      <c r="D8328" s="10">
        <v>6.605724997889023E-5</v>
      </c>
      <c r="E8328" s="10">
        <v>7.6288251468194465E-5</v>
      </c>
      <c r="F8328" s="10">
        <v>0</v>
      </c>
      <c r="G8328" s="10">
        <v>5.9510828562460983E-5</v>
      </c>
      <c r="H8328" s="10">
        <v>3.8291496598695349E-5</v>
      </c>
      <c r="I8328" s="10">
        <v>3.8221766522050103E-5</v>
      </c>
      <c r="J8328" s="10">
        <v>6.7754796524607585E-5</v>
      </c>
      <c r="K8328">
        <v>2.8461333178357039E-5</v>
      </c>
      <c r="L8328">
        <v>6.7892481130337875E-5</v>
      </c>
      <c r="M8328">
        <v>5.0960673949513323E-5</v>
      </c>
      <c r="N8328">
        <v>4.5849082517893427E-6</v>
      </c>
      <c r="O8328">
        <v>1.3533097563543141E-4</v>
      </c>
      <c r="P8328">
        <v>2.1928281672943429E-6</v>
      </c>
      <c r="Q8328">
        <v>4.225170534253093E-5</v>
      </c>
      <c r="R8328">
        <v>2.8510966005193371E-6</v>
      </c>
      <c r="S8328">
        <v>9.8861015390246777E-5</v>
      </c>
      <c r="T8328">
        <v>1.1178755680229389E-4</v>
      </c>
    </row>
    <row r="8329" spans="1:20">
      <c r="A8329" s="10">
        <v>8323</v>
      </c>
      <c r="B8329" s="10">
        <v>2.0269776100547491E-5</v>
      </c>
      <c r="C8329" s="10">
        <v>6.0849879085755368E-5</v>
      </c>
      <c r="D8329" s="10">
        <v>3.8248421165526347E-5</v>
      </c>
      <c r="E8329" s="10">
        <v>4.8702528751006543E-5</v>
      </c>
      <c r="F8329" s="10">
        <v>0</v>
      </c>
      <c r="G8329" s="10">
        <v>5.7135271692293678E-5</v>
      </c>
      <c r="H8329" s="10">
        <v>3.3131485849227683E-5</v>
      </c>
      <c r="I8329" s="10">
        <v>3.4243378608020678E-5</v>
      </c>
      <c r="J8329" s="10">
        <v>6.8830739755436219E-5</v>
      </c>
      <c r="K8329">
        <v>2.0374609902414429E-5</v>
      </c>
      <c r="L8329">
        <v>2.9189651696797531E-5</v>
      </c>
      <c r="M8329">
        <v>4.5152518636872371E-5</v>
      </c>
      <c r="N8329">
        <v>7.4599344683976773E-6</v>
      </c>
      <c r="O8329">
        <v>1.095563732999935E-4</v>
      </c>
      <c r="P8329">
        <v>7.354129506512763E-6</v>
      </c>
      <c r="Q8329">
        <v>2.2462220784660481E-5</v>
      </c>
      <c r="R8329">
        <v>5.3003794697142623E-6</v>
      </c>
      <c r="S8329">
        <v>1.2706062518432981E-4</v>
      </c>
      <c r="T8329">
        <v>7.5363348151693174E-5</v>
      </c>
    </row>
    <row r="8330" spans="1:20">
      <c r="A8330" s="10">
        <v>8324</v>
      </c>
      <c r="B8330" s="10">
        <v>1.328136793868509E-5</v>
      </c>
      <c r="C8330" s="10">
        <v>2.811135385558087E-5</v>
      </c>
      <c r="D8330" s="10">
        <v>1.6694203868908229E-5</v>
      </c>
      <c r="E8330" s="10">
        <v>2.8506238984656328E-5</v>
      </c>
      <c r="F8330" s="10">
        <v>0</v>
      </c>
      <c r="G8330" s="10">
        <v>4.2595836106316169E-5</v>
      </c>
      <c r="H8330" s="10">
        <v>2.067773991786109E-5</v>
      </c>
      <c r="I8330" s="10">
        <v>2.5544625757100801E-5</v>
      </c>
      <c r="J8330" s="10">
        <v>3.9429328157502729E-5</v>
      </c>
      <c r="K8330">
        <v>1.056755300311856E-5</v>
      </c>
      <c r="L8330">
        <v>8.8868917794568721E-6</v>
      </c>
      <c r="M8330">
        <v>2.970085231083519E-5</v>
      </c>
      <c r="N8330">
        <v>6.7372589368804594E-6</v>
      </c>
      <c r="O8330">
        <v>3.5446878873727903E-5</v>
      </c>
      <c r="P8330">
        <v>7.4809873343727674E-6</v>
      </c>
      <c r="Q8330">
        <v>0</v>
      </c>
      <c r="R8330">
        <v>4.9748101721730144E-6</v>
      </c>
      <c r="S8330">
        <v>1.551821149765352E-4</v>
      </c>
      <c r="T8330">
        <v>9.2054627244840943E-5</v>
      </c>
    </row>
    <row r="8331" spans="1:20">
      <c r="A8331" s="10">
        <v>8325</v>
      </c>
      <c r="B8331" s="10">
        <v>3.4463342070267379E-6</v>
      </c>
      <c r="C8331" s="10">
        <v>1.135301866218373E-5</v>
      </c>
      <c r="D8331" s="10">
        <v>7.0847174292288121E-6</v>
      </c>
      <c r="E8331" s="10">
        <v>9.4172462367326926E-6</v>
      </c>
      <c r="F8331" s="10">
        <v>0</v>
      </c>
      <c r="G8331" s="10">
        <v>2.4881968557789968E-5</v>
      </c>
      <c r="H8331" s="10">
        <v>7.0705728326987389E-6</v>
      </c>
      <c r="I8331" s="10">
        <v>1.5731925099183139E-5</v>
      </c>
      <c r="J8331" s="10">
        <v>1.7616250584008711E-5</v>
      </c>
      <c r="K8331">
        <v>7.6531372619984519E-6</v>
      </c>
      <c r="L8331">
        <v>4.0187620547735581E-6</v>
      </c>
      <c r="M8331">
        <v>1.8518731491795221E-5</v>
      </c>
      <c r="N8331">
        <v>4.8795384016900526E-6</v>
      </c>
      <c r="O8331">
        <v>8.8357791363382981E-6</v>
      </c>
      <c r="P8331">
        <v>5.4440130698778562E-6</v>
      </c>
      <c r="Q8331">
        <v>0</v>
      </c>
      <c r="R8331">
        <v>4.5240219140389786E-6</v>
      </c>
      <c r="S8331">
        <v>1.621303002734673E-4</v>
      </c>
      <c r="T8331">
        <v>5.4777957804678818E-5</v>
      </c>
    </row>
    <row r="8332" spans="1:20">
      <c r="A8332" s="10">
        <v>8326</v>
      </c>
      <c r="B8332" s="10">
        <v>2.314369936703277E-7</v>
      </c>
      <c r="C8332" s="10">
        <v>6.0130063391201941E-6</v>
      </c>
      <c r="D8332" s="10">
        <v>2.9202537875992131E-6</v>
      </c>
      <c r="E8332" s="10">
        <v>1.478604269900287E-6</v>
      </c>
      <c r="F8332" s="10">
        <v>0</v>
      </c>
      <c r="G8332" s="10">
        <v>7.1033608030434238E-6</v>
      </c>
      <c r="H8332" s="10">
        <v>2.0816817632625501E-6</v>
      </c>
      <c r="I8332" s="10">
        <v>4.4708850037369853E-6</v>
      </c>
      <c r="J8332" s="10">
        <v>8.403277899420956E-6</v>
      </c>
      <c r="K8332">
        <v>5.0585034960151626E-6</v>
      </c>
      <c r="L8332">
        <v>0</v>
      </c>
      <c r="M8332">
        <v>7.8586633061714771E-6</v>
      </c>
      <c r="N8332">
        <v>8.729477343652373E-7</v>
      </c>
      <c r="O8332">
        <v>3.1509912184783319E-6</v>
      </c>
      <c r="P8332">
        <v>1.9916678974020521E-6</v>
      </c>
      <c r="Q8332">
        <v>0</v>
      </c>
      <c r="R8332">
        <v>4.2852710958420639E-7</v>
      </c>
      <c r="S8332">
        <v>1.349416704402188E-4</v>
      </c>
      <c r="T8332">
        <v>5.2930155195107433E-5</v>
      </c>
    </row>
    <row r="8333" spans="1:20">
      <c r="A8333" s="10">
        <v>8327</v>
      </c>
      <c r="B8333" s="10">
        <v>0</v>
      </c>
      <c r="C8333" s="10">
        <v>2.532632132037337E-6</v>
      </c>
      <c r="D8333" s="10">
        <v>6.9663197477079371E-7</v>
      </c>
      <c r="E8333" s="10">
        <v>0</v>
      </c>
      <c r="F8333" s="10">
        <v>0</v>
      </c>
      <c r="G8333" s="10">
        <v>7.1545749575195048E-7</v>
      </c>
      <c r="H8333" s="10">
        <v>8.1936418400485766E-7</v>
      </c>
      <c r="I8333" s="10">
        <v>1.2597589676414351E-6</v>
      </c>
      <c r="J8333" s="10">
        <v>2.755214841936989E-6</v>
      </c>
      <c r="K8333">
        <v>2.546457542211715E-7</v>
      </c>
      <c r="L8333">
        <v>0</v>
      </c>
      <c r="M8333">
        <v>1.9574284175439931E-6</v>
      </c>
      <c r="N8333">
        <v>3.8098186348726787E-8</v>
      </c>
      <c r="O8333">
        <v>7.5492839843700067E-7</v>
      </c>
      <c r="P8333">
        <v>0</v>
      </c>
      <c r="Q8333">
        <v>0</v>
      </c>
      <c r="R8333">
        <v>0</v>
      </c>
      <c r="S8333">
        <v>1.179420263039158E-4</v>
      </c>
      <c r="T8333">
        <v>4.0792475843280792E-5</v>
      </c>
    </row>
    <row r="8334" spans="1:20">
      <c r="A8334" s="10">
        <v>8328</v>
      </c>
      <c r="B8334" s="10">
        <v>0</v>
      </c>
      <c r="C8334" s="10">
        <v>3.1796958597501233E-8</v>
      </c>
      <c r="D8334" s="10">
        <v>1.9342623135255469E-7</v>
      </c>
      <c r="E8334" s="10">
        <v>0</v>
      </c>
      <c r="F8334" s="10">
        <v>0</v>
      </c>
      <c r="G8334" s="10">
        <v>5.0187674492128738E-8</v>
      </c>
      <c r="H8334" s="10">
        <v>0</v>
      </c>
      <c r="I8334" s="10">
        <v>1.6870822632918681E-7</v>
      </c>
      <c r="J8334" s="10">
        <v>6.1189541328591523E-7</v>
      </c>
      <c r="K8334">
        <v>1.6714200084015121E-8</v>
      </c>
      <c r="L8334">
        <v>1.154816682406195E-9</v>
      </c>
      <c r="M8334">
        <v>4.1270997311222297E-7</v>
      </c>
      <c r="N8334">
        <v>8.9474369066995752E-10</v>
      </c>
      <c r="O8334">
        <v>1.35920584217287E-7</v>
      </c>
      <c r="P8334">
        <v>0</v>
      </c>
      <c r="Q8334">
        <v>0</v>
      </c>
      <c r="R8334">
        <v>0</v>
      </c>
      <c r="S8334">
        <v>1.4598136895248699E-4</v>
      </c>
      <c r="T8334">
        <v>3.5015565666897413E-5</v>
      </c>
    </row>
    <row r="8335" spans="1:20">
      <c r="A8335" s="10">
        <v>8329</v>
      </c>
      <c r="B8335" s="10">
        <v>0</v>
      </c>
      <c r="C8335" s="10">
        <v>5.6454930622836207E-7</v>
      </c>
      <c r="D8335" s="10">
        <v>5.9316417802197638E-8</v>
      </c>
      <c r="E8335" s="10">
        <v>0</v>
      </c>
      <c r="F8335" s="10">
        <v>0</v>
      </c>
      <c r="G8335" s="10">
        <v>2.2612861639094989E-7</v>
      </c>
      <c r="H8335" s="10">
        <v>0</v>
      </c>
      <c r="I8335" s="10">
        <v>9.1293580930240155E-9</v>
      </c>
      <c r="J8335" s="10">
        <v>1.790935245412989E-8</v>
      </c>
      <c r="K8335">
        <v>1.6714200084015121E-8</v>
      </c>
      <c r="L8335">
        <v>0</v>
      </c>
      <c r="M8335">
        <v>5.4432206732933078E-7</v>
      </c>
      <c r="N8335">
        <v>1.852119439686812E-9</v>
      </c>
      <c r="O8335">
        <v>1.2815277278822219E-8</v>
      </c>
      <c r="P8335">
        <v>0</v>
      </c>
      <c r="Q8335">
        <v>0</v>
      </c>
      <c r="R8335">
        <v>0</v>
      </c>
      <c r="S8335">
        <v>1.8510496291645689E-4</v>
      </c>
      <c r="T8335">
        <v>2.979777417248901E-5</v>
      </c>
    </row>
    <row r="8336" spans="1:20">
      <c r="A8336" s="10">
        <v>8330</v>
      </c>
      <c r="B8336" s="10">
        <v>0</v>
      </c>
      <c r="C8336" s="10">
        <v>6.2674170458711109E-7</v>
      </c>
      <c r="D8336" s="10">
        <v>1.6796720251431371E-9</v>
      </c>
      <c r="E8336" s="10">
        <v>0</v>
      </c>
      <c r="F8336" s="10">
        <v>0</v>
      </c>
      <c r="G8336" s="10">
        <v>2.8067220225409361E-7</v>
      </c>
      <c r="H8336" s="10">
        <v>0</v>
      </c>
      <c r="I8336" s="10">
        <v>0</v>
      </c>
      <c r="J8336" s="10">
        <v>7.0694812318933757E-10</v>
      </c>
      <c r="K8336">
        <v>1.7205794204133209E-8</v>
      </c>
      <c r="L8336">
        <v>0</v>
      </c>
      <c r="M8336">
        <v>6.0924878629271995E-7</v>
      </c>
      <c r="N8336">
        <v>7.5158470016276428E-10</v>
      </c>
      <c r="O8336">
        <v>3.8677899231857819E-11</v>
      </c>
      <c r="P8336">
        <v>0</v>
      </c>
      <c r="Q8336">
        <v>0</v>
      </c>
      <c r="R8336">
        <v>0</v>
      </c>
      <c r="S8336">
        <v>2.3538369878668041E-4</v>
      </c>
      <c r="T8336">
        <v>4.8655885466472593E-5</v>
      </c>
    </row>
    <row r="8337" spans="1:20">
      <c r="A8337" s="10">
        <v>8331</v>
      </c>
      <c r="B8337" s="10">
        <v>0</v>
      </c>
      <c r="C8337" s="10">
        <v>5.982733532257119E-7</v>
      </c>
      <c r="D8337" s="10">
        <v>1.679672025143137E-10</v>
      </c>
      <c r="E8337" s="10">
        <v>0</v>
      </c>
      <c r="F8337" s="10">
        <v>0</v>
      </c>
      <c r="G8337" s="10">
        <v>2.8067220225409361E-7</v>
      </c>
      <c r="H8337" s="10">
        <v>0</v>
      </c>
      <c r="I8337" s="10">
        <v>0</v>
      </c>
      <c r="J8337" s="10">
        <v>0</v>
      </c>
      <c r="K8337">
        <v>0</v>
      </c>
      <c r="L8337">
        <v>0</v>
      </c>
      <c r="M8337">
        <v>4.5427168707552022E-7</v>
      </c>
      <c r="N8337">
        <v>1.2705360407513399E-9</v>
      </c>
      <c r="O8337">
        <v>1.289263307728594E-11</v>
      </c>
      <c r="P8337">
        <v>0</v>
      </c>
      <c r="Q8337">
        <v>0</v>
      </c>
      <c r="R8337">
        <v>0</v>
      </c>
      <c r="S8337">
        <v>2.4739328096972822E-4</v>
      </c>
      <c r="T8337">
        <v>7.2784243372088934E-5</v>
      </c>
    </row>
    <row r="8338" spans="1:20">
      <c r="A8338" s="10">
        <v>8332</v>
      </c>
      <c r="B8338" s="10">
        <v>0</v>
      </c>
      <c r="C8338" s="10">
        <v>5.6936702722798347E-9</v>
      </c>
      <c r="D8338" s="10">
        <v>9.5981258579607837E-11</v>
      </c>
      <c r="E8338" s="10">
        <v>0</v>
      </c>
      <c r="F8338" s="10">
        <v>0</v>
      </c>
      <c r="G8338" s="10">
        <v>1.8578908934633319E-7</v>
      </c>
      <c r="H8338" s="10">
        <v>0</v>
      </c>
      <c r="I8338" s="10">
        <v>0</v>
      </c>
      <c r="J8338" s="10">
        <v>0</v>
      </c>
      <c r="K8338">
        <v>0</v>
      </c>
      <c r="L8338">
        <v>0</v>
      </c>
      <c r="M8338">
        <v>4.9170594239824819E-8</v>
      </c>
      <c r="N8338">
        <v>1.011060370457052E-9</v>
      </c>
      <c r="O8338">
        <v>0</v>
      </c>
      <c r="P8338">
        <v>0</v>
      </c>
      <c r="Q8338">
        <v>0</v>
      </c>
      <c r="R8338">
        <v>0</v>
      </c>
      <c r="S8338">
        <v>2.016996574693227E-4</v>
      </c>
      <c r="T8338">
        <v>5.8819403671742673E-5</v>
      </c>
    </row>
    <row r="8339" spans="1:20">
      <c r="A8339" s="10">
        <v>8333</v>
      </c>
      <c r="B8339" s="10">
        <v>0</v>
      </c>
      <c r="C8339" s="10">
        <v>0</v>
      </c>
      <c r="D8339" s="10">
        <v>9.5981258579607837E-11</v>
      </c>
      <c r="E8339" s="10">
        <v>0</v>
      </c>
      <c r="F8339" s="10">
        <v>0</v>
      </c>
      <c r="G8339" s="10">
        <v>1.117385960390791E-8</v>
      </c>
      <c r="H8339" s="10">
        <v>0</v>
      </c>
      <c r="I8339" s="10">
        <v>0</v>
      </c>
      <c r="J8339" s="10">
        <v>0</v>
      </c>
      <c r="K8339">
        <v>4.4243470810628259E-9</v>
      </c>
      <c r="L8339">
        <v>0</v>
      </c>
      <c r="M8339">
        <v>0</v>
      </c>
      <c r="N8339">
        <v>9.9316549664365284E-10</v>
      </c>
      <c r="O8339">
        <v>0</v>
      </c>
      <c r="P8339">
        <v>0</v>
      </c>
      <c r="Q8339">
        <v>0</v>
      </c>
      <c r="R8339">
        <v>0</v>
      </c>
      <c r="S8339">
        <v>1.7850335803618961E-4</v>
      </c>
      <c r="T8339">
        <v>5.7439077983833987E-5</v>
      </c>
    </row>
    <row r="8340" spans="1:20">
      <c r="A8340" s="10">
        <v>8334</v>
      </c>
      <c r="B8340" s="10">
        <v>0</v>
      </c>
      <c r="C8340" s="10">
        <v>0</v>
      </c>
      <c r="D8340" s="10">
        <v>1.1997657322450981E-10</v>
      </c>
      <c r="E8340" s="10">
        <v>0</v>
      </c>
      <c r="F8340" s="10">
        <v>0</v>
      </c>
      <c r="G8340" s="10">
        <v>0</v>
      </c>
      <c r="H8340" s="10">
        <v>0</v>
      </c>
      <c r="I8340" s="10">
        <v>0</v>
      </c>
      <c r="J8340" s="10">
        <v>0</v>
      </c>
      <c r="K8340">
        <v>1.17982588828342E-8</v>
      </c>
      <c r="L8340">
        <v>0</v>
      </c>
      <c r="M8340">
        <v>0</v>
      </c>
      <c r="N8340">
        <v>7.1579495253596607E-10</v>
      </c>
      <c r="O8340">
        <v>3.8677899231857819E-11</v>
      </c>
      <c r="P8340">
        <v>0</v>
      </c>
      <c r="Q8340">
        <v>0</v>
      </c>
      <c r="R8340">
        <v>0</v>
      </c>
      <c r="S8340">
        <v>1.483714278052886E-4</v>
      </c>
      <c r="T8340">
        <v>8.3411270712319428E-5</v>
      </c>
    </row>
    <row r="8341" spans="1:20">
      <c r="A8341" s="10">
        <v>8335</v>
      </c>
      <c r="B8341" s="10">
        <v>4.2248563569685674E-6</v>
      </c>
      <c r="C8341" s="10">
        <v>1.1906340488609791E-6</v>
      </c>
      <c r="D8341" s="10">
        <v>2.6867793761043169E-7</v>
      </c>
      <c r="E8341" s="10">
        <v>1.484481422839918E-6</v>
      </c>
      <c r="F8341" s="10">
        <v>4.8654280303331864E-7</v>
      </c>
      <c r="G8341" s="10">
        <v>1.182019162701361E-6</v>
      </c>
      <c r="H8341" s="10">
        <v>2.9378885815405589E-7</v>
      </c>
      <c r="I8341" s="10">
        <v>2.0857665314814949E-6</v>
      </c>
      <c r="J8341" s="10">
        <v>5.3447045483421893E-7</v>
      </c>
      <c r="K8341">
        <v>1.6359023332229799E-7</v>
      </c>
      <c r="L8341">
        <v>2.036807923593926E-8</v>
      </c>
      <c r="M8341">
        <v>4.2184242399129131E-7</v>
      </c>
      <c r="N8341">
        <v>4.6415052639426709E-7</v>
      </c>
      <c r="O8341">
        <v>6.773201192421882E-7</v>
      </c>
      <c r="P8341">
        <v>2.941742415339291E-7</v>
      </c>
      <c r="Q8341">
        <v>5.8350841557683614E-7</v>
      </c>
      <c r="R8341">
        <v>2.1715054749465911E-6</v>
      </c>
      <c r="S8341">
        <v>1.053953498976841E-4</v>
      </c>
      <c r="T8341">
        <v>7.6123144023906221E-5</v>
      </c>
    </row>
    <row r="8342" spans="1:20">
      <c r="A8342" s="10">
        <v>8336</v>
      </c>
      <c r="B8342" s="10">
        <v>5.0531924762878627E-5</v>
      </c>
      <c r="C8342" s="10">
        <v>3.3617295059490912E-5</v>
      </c>
      <c r="D8342" s="10">
        <v>1.307039365861457E-5</v>
      </c>
      <c r="E8342" s="10">
        <v>4.3982565372760598E-5</v>
      </c>
      <c r="F8342" s="10">
        <v>2.7180265479289801E-5</v>
      </c>
      <c r="G8342" s="10">
        <v>3.1089352481556773E-5</v>
      </c>
      <c r="H8342" s="10">
        <v>2.4072056689125951E-5</v>
      </c>
      <c r="I8342" s="10">
        <v>3.5448163528044049E-5</v>
      </c>
      <c r="J8342" s="10">
        <v>2.2095399662983421E-5</v>
      </c>
      <c r="K8342">
        <v>3.243300810376212E-5</v>
      </c>
      <c r="L8342">
        <v>1.9260465685426421E-5</v>
      </c>
      <c r="M8342">
        <v>3.3301089124677702E-5</v>
      </c>
      <c r="N8342">
        <v>1.6524327796623171E-5</v>
      </c>
      <c r="O8342">
        <v>2.610453153079864E-5</v>
      </c>
      <c r="P8342">
        <v>2.9840857460242762E-5</v>
      </c>
      <c r="Q8342">
        <v>2.926265134434612E-5</v>
      </c>
      <c r="R8342">
        <v>4.2656451107518208E-5</v>
      </c>
      <c r="S8342">
        <v>8.7275869693271928E-5</v>
      </c>
      <c r="T8342">
        <v>1.24292690655186E-4</v>
      </c>
    </row>
    <row r="8343" spans="1:20">
      <c r="A8343" s="10">
        <v>8337</v>
      </c>
      <c r="B8343" s="10">
        <v>1.438748964769076E-4</v>
      </c>
      <c r="C8343" s="10">
        <v>9.6453115386851583E-5</v>
      </c>
      <c r="D8343" s="10">
        <v>5.1727176686893721E-5</v>
      </c>
      <c r="E8343" s="10">
        <v>9.6842437996140501E-5</v>
      </c>
      <c r="F8343" s="10">
        <v>1.2194713717982929E-4</v>
      </c>
      <c r="G8343" s="10">
        <v>7.1362398849279232E-5</v>
      </c>
      <c r="H8343" s="10">
        <v>1.186720190077631E-4</v>
      </c>
      <c r="I8343" s="10">
        <v>8.4718686568541166E-5</v>
      </c>
      <c r="J8343" s="10">
        <v>6.7479805487155663E-5</v>
      </c>
      <c r="K8343">
        <v>9.572650074999961E-5</v>
      </c>
      <c r="L8343">
        <v>6.1671815672011907E-5</v>
      </c>
      <c r="M8343">
        <v>9.6964698968492151E-5</v>
      </c>
      <c r="N8343">
        <v>5.5862427583288127E-5</v>
      </c>
      <c r="O8343">
        <v>8.2670795850705046E-5</v>
      </c>
      <c r="P8343">
        <v>1.053876388647358E-4</v>
      </c>
      <c r="Q8343">
        <v>9.1370528661908251E-5</v>
      </c>
      <c r="R8343">
        <v>1.2324676196345119E-4</v>
      </c>
      <c r="S8343">
        <v>8.6931156181214349E-5</v>
      </c>
      <c r="T8343">
        <v>8.3211543402618855E-5</v>
      </c>
    </row>
    <row r="8344" spans="1:20">
      <c r="A8344" s="10">
        <v>8338</v>
      </c>
      <c r="B8344" s="10">
        <v>2.0656209737460049E-4</v>
      </c>
      <c r="C8344" s="10">
        <v>1.8756421033693199E-4</v>
      </c>
      <c r="D8344" s="10">
        <v>8.9698634932545621E-5</v>
      </c>
      <c r="E8344" s="10">
        <v>1.2165412152326669E-4</v>
      </c>
      <c r="F8344" s="10">
        <v>1.4470255409590921E-4</v>
      </c>
      <c r="G8344" s="10">
        <v>1.2162352631730761E-4</v>
      </c>
      <c r="H8344" s="10">
        <v>2.0540339936900371E-4</v>
      </c>
      <c r="I8344" s="10">
        <v>1.377237309895265E-4</v>
      </c>
      <c r="J8344" s="10">
        <v>1.2766224619315469E-4</v>
      </c>
      <c r="K8344">
        <v>2.5138882027685909E-4</v>
      </c>
      <c r="L8344">
        <v>1.4799353987498881E-4</v>
      </c>
      <c r="M8344">
        <v>1.0326650282091329E-4</v>
      </c>
      <c r="N8344">
        <v>1.2234955399035419E-4</v>
      </c>
      <c r="O8344">
        <v>1.6880241384326439E-4</v>
      </c>
      <c r="P8344">
        <v>2.4423733719234519E-4</v>
      </c>
      <c r="Q8344">
        <v>1.2364677167797219E-4</v>
      </c>
      <c r="R8344">
        <v>1.4487836523229089E-4</v>
      </c>
      <c r="S8344">
        <v>8.8449495532761437E-5</v>
      </c>
      <c r="T8344">
        <v>6.8654955266862774E-5</v>
      </c>
    </row>
    <row r="8345" spans="1:20">
      <c r="A8345" s="10">
        <v>8339</v>
      </c>
      <c r="B8345" s="10">
        <v>1.807677211894373E-4</v>
      </c>
      <c r="C8345" s="10">
        <v>2.3858526410251981E-4</v>
      </c>
      <c r="D8345" s="10">
        <v>9.5023251641238786E-5</v>
      </c>
      <c r="E8345" s="10">
        <v>2.7503211400349927E-4</v>
      </c>
      <c r="F8345" s="10">
        <v>1.3470555639203999E-4</v>
      </c>
      <c r="G8345" s="10">
        <v>2.520537717466744E-4</v>
      </c>
      <c r="H8345" s="10">
        <v>2.351628423843253E-4</v>
      </c>
      <c r="I8345" s="10">
        <v>1.6109344896705709E-4</v>
      </c>
      <c r="J8345" s="10">
        <v>2.2504226113078199E-4</v>
      </c>
      <c r="K8345">
        <v>3.6738688051184338E-4</v>
      </c>
      <c r="L8345">
        <v>1.6632313670314461E-4</v>
      </c>
      <c r="M8345">
        <v>9.6727821425289032E-5</v>
      </c>
      <c r="N8345">
        <v>1.071794118221231E-4</v>
      </c>
      <c r="O8345">
        <v>1.9369330461143879E-4</v>
      </c>
      <c r="P8345">
        <v>2.4451017213497839E-4</v>
      </c>
      <c r="Q8345">
        <v>1.598495833043862E-4</v>
      </c>
      <c r="R8345">
        <v>1.7147362027259311E-4</v>
      </c>
      <c r="S8345">
        <v>6.7934674151148131E-5</v>
      </c>
      <c r="T8345">
        <v>4.9604742846922431E-5</v>
      </c>
    </row>
    <row r="8346" spans="1:20">
      <c r="A8346" s="10">
        <v>8340</v>
      </c>
      <c r="B8346" s="10">
        <v>2.2849692170541109E-4</v>
      </c>
      <c r="C8346" s="10">
        <v>2.094156868800062E-4</v>
      </c>
      <c r="D8346" s="10">
        <v>1.1475333072136269E-4</v>
      </c>
      <c r="E8346" s="10">
        <v>5.2946696919381009E-4</v>
      </c>
      <c r="F8346" s="10">
        <v>1.398753452757994E-4</v>
      </c>
      <c r="G8346" s="10">
        <v>3.2009454007799398E-4</v>
      </c>
      <c r="H8346" s="10">
        <v>2.6106977977663102E-4</v>
      </c>
      <c r="I8346" s="10">
        <v>2.3889942458956499E-4</v>
      </c>
      <c r="J8346" s="10">
        <v>2.7791223782195999E-4</v>
      </c>
      <c r="K8346">
        <v>2.385290130510419E-4</v>
      </c>
      <c r="L8346">
        <v>2.410675638312458E-4</v>
      </c>
      <c r="M8346">
        <v>7.0845731534200434E-5</v>
      </c>
      <c r="N8346">
        <v>1.772847228972535E-4</v>
      </c>
      <c r="O8346">
        <v>1.4942018338949851E-4</v>
      </c>
      <c r="P8346">
        <v>2.864092738906183E-4</v>
      </c>
      <c r="Q8346">
        <v>1.166342953636039E-4</v>
      </c>
      <c r="R8346">
        <v>2.8899574701462378E-4</v>
      </c>
      <c r="S8346">
        <v>5.8092897965601743E-5</v>
      </c>
      <c r="T8346">
        <v>4.3734698240810763E-5</v>
      </c>
    </row>
    <row r="8347" spans="1:20">
      <c r="A8347" s="10">
        <v>8341</v>
      </c>
      <c r="B8347" s="10">
        <v>2.9732329175584762E-4</v>
      </c>
      <c r="C8347" s="10">
        <v>1.5943583897685661E-4</v>
      </c>
      <c r="D8347" s="10">
        <v>1.637959338014508E-4</v>
      </c>
      <c r="E8347" s="10">
        <v>3.3090088190897078E-4</v>
      </c>
      <c r="F8347" s="10">
        <v>1.0836327216780851E-4</v>
      </c>
      <c r="G8347" s="10">
        <v>2.3833428439474141E-4</v>
      </c>
      <c r="H8347" s="10">
        <v>2.5843228514037519E-4</v>
      </c>
      <c r="I8347" s="10">
        <v>2.5828788439443789E-4</v>
      </c>
      <c r="J8347" s="10">
        <v>2.8116235287578258E-4</v>
      </c>
      <c r="K8347">
        <v>5.4816443638921123E-5</v>
      </c>
      <c r="L8347">
        <v>2.137025946686927E-4</v>
      </c>
      <c r="M8347">
        <v>4.1223601524197932E-5</v>
      </c>
      <c r="N8347">
        <v>2.5260722627434043E-4</v>
      </c>
      <c r="O8347">
        <v>1.5847671475552699E-4</v>
      </c>
      <c r="P8347">
        <v>2.7069512291539709E-4</v>
      </c>
      <c r="Q8347">
        <v>1.276700124018027E-4</v>
      </c>
      <c r="R8347">
        <v>3.8625693114368128E-4</v>
      </c>
      <c r="S8347">
        <v>8.1175489277213574E-5</v>
      </c>
      <c r="T8347">
        <v>1.4134928837516211E-4</v>
      </c>
    </row>
    <row r="8348" spans="1:20">
      <c r="A8348" s="10">
        <v>8342</v>
      </c>
      <c r="B8348" s="10">
        <v>2.7458032331799929E-4</v>
      </c>
      <c r="C8348" s="10">
        <v>1.109061272844662E-4</v>
      </c>
      <c r="D8348" s="10">
        <v>1.6696923377893501E-4</v>
      </c>
      <c r="E8348" s="10">
        <v>2.2608471154752659E-4</v>
      </c>
      <c r="F8348" s="10">
        <v>8.827294875062953E-5</v>
      </c>
      <c r="G8348" s="10">
        <v>1.4155720701880501E-4</v>
      </c>
      <c r="H8348" s="10">
        <v>2.182298534898064E-4</v>
      </c>
      <c r="I8348" s="10">
        <v>2.3391140478541881E-4</v>
      </c>
      <c r="J8348" s="10">
        <v>2.1928474365187831E-4</v>
      </c>
      <c r="K8348">
        <v>5.6330455210060812E-5</v>
      </c>
      <c r="L8348">
        <v>1.7215060151631981E-4</v>
      </c>
      <c r="M8348">
        <v>3.2793619879366942E-5</v>
      </c>
      <c r="N8348">
        <v>1.7784838234320561E-4</v>
      </c>
      <c r="O8348">
        <v>1.440632349860547E-4</v>
      </c>
      <c r="P8348">
        <v>2.2023243818370059E-4</v>
      </c>
      <c r="Q8348">
        <v>1.0057072058327319E-4</v>
      </c>
      <c r="R8348">
        <v>1.958247011011513E-4</v>
      </c>
      <c r="S8348">
        <v>1.216185952475132E-4</v>
      </c>
      <c r="T8348">
        <v>1.7034519782340501E-4</v>
      </c>
    </row>
    <row r="8349" spans="1:20">
      <c r="A8349" s="10">
        <v>8343</v>
      </c>
      <c r="B8349" s="10">
        <v>1.855408310144242E-4</v>
      </c>
      <c r="C8349" s="10">
        <v>9.5368937642969966E-5</v>
      </c>
      <c r="D8349" s="10">
        <v>1.4753281355861549E-4</v>
      </c>
      <c r="E8349" s="10">
        <v>1.4020664867096301E-4</v>
      </c>
      <c r="F8349" s="10">
        <v>7.6392345684599174E-5</v>
      </c>
      <c r="G8349" s="10">
        <v>1.022400010097184E-4</v>
      </c>
      <c r="H8349" s="10">
        <v>1.4159191305180839E-4</v>
      </c>
      <c r="I8349" s="10">
        <v>1.494551034799683E-4</v>
      </c>
      <c r="J8349" s="10">
        <v>1.198785765110437E-4</v>
      </c>
      <c r="K8349">
        <v>3.779283421570367E-5</v>
      </c>
      <c r="L8349">
        <v>1.2269521621206131E-4</v>
      </c>
      <c r="M8349">
        <v>4.7904368888976522E-5</v>
      </c>
      <c r="N8349">
        <v>1.1328707988734519E-4</v>
      </c>
      <c r="O8349">
        <v>7.4383970257988857E-5</v>
      </c>
      <c r="P8349">
        <v>1.3970472008738589E-4</v>
      </c>
      <c r="Q8349">
        <v>7.8697014309682368E-5</v>
      </c>
      <c r="R8349">
        <v>1.8137352868958381E-4</v>
      </c>
      <c r="S8349">
        <v>1.477854492796485E-4</v>
      </c>
      <c r="T8349">
        <v>1.9069768017657219E-4</v>
      </c>
    </row>
    <row r="8350" spans="1:20">
      <c r="A8350" s="10">
        <v>8344</v>
      </c>
      <c r="B8350" s="10">
        <v>5.0935208669584073E-5</v>
      </c>
      <c r="C8350" s="10">
        <v>9.7472256087111496E-5</v>
      </c>
      <c r="D8350" s="10">
        <v>9.417689310226387E-5</v>
      </c>
      <c r="E8350" s="10">
        <v>8.1393887193846815E-5</v>
      </c>
      <c r="F8350" s="10">
        <v>3.5162063397458981E-5</v>
      </c>
      <c r="G8350" s="10">
        <v>5.3380340678451399E-5</v>
      </c>
      <c r="H8350" s="10">
        <v>6.2330442423595841E-5</v>
      </c>
      <c r="I8350" s="10">
        <v>5.2337987359753179E-5</v>
      </c>
      <c r="J8350" s="10">
        <v>6.4819028310254915E-5</v>
      </c>
      <c r="K8350">
        <v>3.3691992935237558E-5</v>
      </c>
      <c r="L8350">
        <v>1.2356567372163351E-4</v>
      </c>
      <c r="M8350">
        <v>5.1470465338946203E-5</v>
      </c>
      <c r="N8350">
        <v>4.117035815327812E-5</v>
      </c>
      <c r="O8350">
        <v>1.484516963134354E-4</v>
      </c>
      <c r="P8350">
        <v>3.7184158745020332E-5</v>
      </c>
      <c r="Q8350">
        <v>6.9405441691834614E-5</v>
      </c>
      <c r="R8350">
        <v>4.2555413319537668E-5</v>
      </c>
      <c r="S8350">
        <v>1.5930324876496979E-4</v>
      </c>
      <c r="T8350">
        <v>2.0537288667990509E-4</v>
      </c>
    </row>
    <row r="8351" spans="1:20">
      <c r="A8351" s="10">
        <v>8345</v>
      </c>
      <c r="B8351" s="10">
        <v>1.605931037715971E-5</v>
      </c>
      <c r="C8351" s="10">
        <v>7.3225783131339634E-5</v>
      </c>
      <c r="D8351" s="10">
        <v>2.4202857319860109E-5</v>
      </c>
      <c r="E8351" s="10">
        <v>5.372060524900837E-5</v>
      </c>
      <c r="F8351" s="10">
        <v>2.0318580128965001E-7</v>
      </c>
      <c r="G8351" s="10">
        <v>3.1770307371501267E-5</v>
      </c>
      <c r="H8351" s="10">
        <v>3.0055196730625381E-5</v>
      </c>
      <c r="I8351" s="10">
        <v>2.7250194970531041E-5</v>
      </c>
      <c r="J8351" s="10">
        <v>4.9300547309073312E-5</v>
      </c>
      <c r="K8351">
        <v>1.6583227120562659E-5</v>
      </c>
      <c r="L8351">
        <v>3.2288414606323672E-5</v>
      </c>
      <c r="M8351">
        <v>1.6815135499730909E-5</v>
      </c>
      <c r="N8351">
        <v>4.2949598482500632E-6</v>
      </c>
      <c r="O8351">
        <v>1.136266807035573E-4</v>
      </c>
      <c r="P8351">
        <v>4.725001024114195E-7</v>
      </c>
      <c r="Q8351">
        <v>8.2881228238841395E-6</v>
      </c>
      <c r="R8351">
        <v>2.792201949387196E-6</v>
      </c>
      <c r="S8351">
        <v>1.8300828037174871E-4</v>
      </c>
      <c r="T8351">
        <v>2.194596014810996E-4</v>
      </c>
    </row>
    <row r="8352" spans="1:20">
      <c r="A8352" s="10">
        <v>8346</v>
      </c>
      <c r="B8352" s="10">
        <v>1.971403060164425E-5</v>
      </c>
      <c r="C8352" s="10">
        <v>3.4264378496062328E-5</v>
      </c>
      <c r="D8352" s="10">
        <v>5.8294823280019601E-6</v>
      </c>
      <c r="E8352" s="10">
        <v>4.6162632573753127E-5</v>
      </c>
      <c r="F8352" s="10">
        <v>0</v>
      </c>
      <c r="G8352" s="10">
        <v>4.8625745996769013E-5</v>
      </c>
      <c r="H8352" s="10">
        <v>2.937566870041194E-5</v>
      </c>
      <c r="I8352" s="10">
        <v>2.4165605882257129E-5</v>
      </c>
      <c r="J8352" s="10">
        <v>5.4166857705959543E-5</v>
      </c>
      <c r="K8352">
        <v>1.2949080718030651E-5</v>
      </c>
      <c r="L8352">
        <v>1.4267644629460299E-5</v>
      </c>
      <c r="M8352">
        <v>1.197072383419054E-5</v>
      </c>
      <c r="N8352">
        <v>2.3047255356122101E-6</v>
      </c>
      <c r="O8352">
        <v>3.4678589947071509E-5</v>
      </c>
      <c r="P8352">
        <v>2.1982649313454858E-6</v>
      </c>
      <c r="Q8352">
        <v>0</v>
      </c>
      <c r="R8352">
        <v>3.2440058724238171E-6</v>
      </c>
      <c r="S8352">
        <v>2.0105745932312401E-4</v>
      </c>
      <c r="T8352">
        <v>2.1331893862380259E-4</v>
      </c>
    </row>
    <row r="8353" spans="1:20">
      <c r="A8353" s="10">
        <v>8347</v>
      </c>
      <c r="B8353" s="10">
        <v>8.4607034985190219E-6</v>
      </c>
      <c r="C8353" s="10">
        <v>9.2017025776468823E-6</v>
      </c>
      <c r="D8353" s="10">
        <v>2.426876525059526E-6</v>
      </c>
      <c r="E8353" s="10">
        <v>2.3812337501833489E-5</v>
      </c>
      <c r="F8353" s="10">
        <v>0</v>
      </c>
      <c r="G8353" s="10">
        <v>3.7451879764300328E-5</v>
      </c>
      <c r="H8353" s="10">
        <v>1.6389000586026411E-5</v>
      </c>
      <c r="I8353" s="10">
        <v>1.9524378901557531E-5</v>
      </c>
      <c r="J8353" s="10">
        <v>4.8217175231716842E-5</v>
      </c>
      <c r="K8353">
        <v>7.4810793199571196E-6</v>
      </c>
      <c r="L8353">
        <v>7.682417979707212E-6</v>
      </c>
      <c r="M8353">
        <v>9.4685157397722811E-6</v>
      </c>
      <c r="N8353">
        <v>2.877674657932717E-6</v>
      </c>
      <c r="O8353">
        <v>9.0776481560264527E-6</v>
      </c>
      <c r="P8353">
        <v>7.3486927424616209E-6</v>
      </c>
      <c r="Q8353">
        <v>0</v>
      </c>
      <c r="R8353">
        <v>5.752280785275788E-6</v>
      </c>
      <c r="S8353">
        <v>2.0009762880669919E-4</v>
      </c>
      <c r="T8353">
        <v>2.1586751152898769E-4</v>
      </c>
    </row>
    <row r="8354" spans="1:20">
      <c r="A8354" s="10">
        <v>8348</v>
      </c>
      <c r="B8354" s="10">
        <v>1.1804275724168209E-6</v>
      </c>
      <c r="C8354" s="10">
        <v>7.8502661410576321E-6</v>
      </c>
      <c r="D8354" s="10">
        <v>1.8802488602598729E-6</v>
      </c>
      <c r="E8354" s="10">
        <v>1.6948282919454441E-6</v>
      </c>
      <c r="F8354" s="10">
        <v>0</v>
      </c>
      <c r="G8354" s="10">
        <v>1.519577200117774E-5</v>
      </c>
      <c r="H8354" s="10">
        <v>4.6765392077339198E-6</v>
      </c>
      <c r="I8354" s="10">
        <v>9.3683435979265738E-6</v>
      </c>
      <c r="J8354" s="10">
        <v>2.3182564517020809E-5</v>
      </c>
      <c r="K8354">
        <v>1.3393481802617409E-6</v>
      </c>
      <c r="L8354">
        <v>0</v>
      </c>
      <c r="M8354">
        <v>2.8004474885023788E-6</v>
      </c>
      <c r="N8354">
        <v>6.5744871646737812E-7</v>
      </c>
      <c r="O8354">
        <v>3.6169739533350368E-6</v>
      </c>
      <c r="P8354">
        <v>6.4117570709813102E-6</v>
      </c>
      <c r="Q8354">
        <v>0</v>
      </c>
      <c r="R8354">
        <v>1.900545557441643E-6</v>
      </c>
      <c r="S8354">
        <v>2.1313655998227691E-4</v>
      </c>
      <c r="T8354">
        <v>2.2533906890214321E-4</v>
      </c>
    </row>
    <row r="8355" spans="1:20">
      <c r="A8355" s="10">
        <v>8349</v>
      </c>
      <c r="B8355" s="10">
        <v>0</v>
      </c>
      <c r="C8355" s="10">
        <v>5.541132465939095E-6</v>
      </c>
      <c r="D8355" s="10">
        <v>5.4234210160407406E-7</v>
      </c>
      <c r="E8355" s="10">
        <v>0</v>
      </c>
      <c r="F8355" s="10">
        <v>0</v>
      </c>
      <c r="G8355" s="10">
        <v>4.6775423972781454E-6</v>
      </c>
      <c r="H8355" s="10">
        <v>1.9977784040887438E-6</v>
      </c>
      <c r="I8355" s="10">
        <v>3.437261102770965E-6</v>
      </c>
      <c r="J8355" s="10">
        <v>1.222961576423329E-5</v>
      </c>
      <c r="K8355">
        <v>5.3313382326807048E-7</v>
      </c>
      <c r="L8355">
        <v>0</v>
      </c>
      <c r="M8355">
        <v>7.1155323234093358E-7</v>
      </c>
      <c r="N8355">
        <v>2.057910488540902E-7</v>
      </c>
      <c r="O8355">
        <v>5.1102529728438277E-7</v>
      </c>
      <c r="P8355">
        <v>7.8289402336459186E-7</v>
      </c>
      <c r="Q8355">
        <v>0</v>
      </c>
      <c r="R8355">
        <v>2.0035033694846019E-8</v>
      </c>
      <c r="S8355">
        <v>2.2431950500259839E-4</v>
      </c>
      <c r="T8355">
        <v>2.192196128063316E-4</v>
      </c>
    </row>
    <row r="8356" spans="1:20">
      <c r="A8356" s="10">
        <v>8350</v>
      </c>
      <c r="B8356" s="10">
        <v>0</v>
      </c>
      <c r="C8356" s="10">
        <v>2.9213959382286032E-6</v>
      </c>
      <c r="D8356" s="10">
        <v>1.0550739849363389E-7</v>
      </c>
      <c r="E8356" s="10">
        <v>0</v>
      </c>
      <c r="F8356" s="10">
        <v>0</v>
      </c>
      <c r="G8356" s="10">
        <v>1.198852866275825E-6</v>
      </c>
      <c r="H8356" s="10">
        <v>8.3053240703981358E-7</v>
      </c>
      <c r="I8356" s="10">
        <v>9.5328988330346457E-7</v>
      </c>
      <c r="J8356" s="10">
        <v>2.6486977899691798E-6</v>
      </c>
      <c r="K8356">
        <v>1.8188982444369392E-8</v>
      </c>
      <c r="L8356">
        <v>0</v>
      </c>
      <c r="M8356">
        <v>3.6644654539314702E-8</v>
      </c>
      <c r="N8356">
        <v>8.231641954163609E-10</v>
      </c>
      <c r="O8356">
        <v>2.6580311861004511E-8</v>
      </c>
      <c r="P8356">
        <v>0</v>
      </c>
      <c r="Q8356">
        <v>0</v>
      </c>
      <c r="R8356">
        <v>0</v>
      </c>
      <c r="S8356">
        <v>2.3809525277833159E-4</v>
      </c>
      <c r="T8356">
        <v>2.004899335028493E-4</v>
      </c>
    </row>
    <row r="8357" spans="1:20">
      <c r="A8357" s="10">
        <v>8351</v>
      </c>
      <c r="B8357" s="10">
        <v>0</v>
      </c>
      <c r="C8357" s="10">
        <v>2.352799746360559E-7</v>
      </c>
      <c r="D8357" s="10">
        <v>6.5411227722002737E-8</v>
      </c>
      <c r="E8357" s="10">
        <v>0</v>
      </c>
      <c r="F8357" s="10">
        <v>0</v>
      </c>
      <c r="G8357" s="10">
        <v>2.6855140539561721E-8</v>
      </c>
      <c r="H8357" s="10">
        <v>1.4602034893464659E-7</v>
      </c>
      <c r="I8357" s="10">
        <v>5.682158701696086E-7</v>
      </c>
      <c r="J8357" s="10">
        <v>9.5005344379168708E-7</v>
      </c>
      <c r="K8357">
        <v>1.7205794204133209E-8</v>
      </c>
      <c r="L8357">
        <v>0</v>
      </c>
      <c r="M8357">
        <v>0</v>
      </c>
      <c r="N8357">
        <v>7.6947957397616349E-10</v>
      </c>
      <c r="O8357">
        <v>3.5454740962536331E-9</v>
      </c>
      <c r="P8357">
        <v>0</v>
      </c>
      <c r="Q8357">
        <v>0</v>
      </c>
      <c r="R8357">
        <v>0</v>
      </c>
      <c r="S8357">
        <v>2.8823789404224242E-4</v>
      </c>
      <c r="T8357">
        <v>1.9812167234917861E-4</v>
      </c>
    </row>
    <row r="8358" spans="1:20">
      <c r="A8358" s="10">
        <v>8352</v>
      </c>
      <c r="B8358" s="10">
        <v>0</v>
      </c>
      <c r="C8358" s="10">
        <v>0</v>
      </c>
      <c r="D8358" s="10">
        <v>4.0072175456986283E-9</v>
      </c>
      <c r="E8358" s="10">
        <v>0</v>
      </c>
      <c r="F8358" s="10">
        <v>0</v>
      </c>
      <c r="G8358" s="10">
        <v>0</v>
      </c>
      <c r="H8358" s="10">
        <v>0</v>
      </c>
      <c r="I8358" s="10">
        <v>3.6401870877247647E-8</v>
      </c>
      <c r="J8358" s="10">
        <v>4.2091691254693162E-7</v>
      </c>
      <c r="K8358">
        <v>1.6714200084015121E-8</v>
      </c>
      <c r="L8358">
        <v>0</v>
      </c>
      <c r="M8358">
        <v>1.0767283410180621E-10</v>
      </c>
      <c r="N8358">
        <v>8.231641954163609E-10</v>
      </c>
      <c r="O8358">
        <v>2.7074529462300469E-9</v>
      </c>
      <c r="P8358">
        <v>0</v>
      </c>
      <c r="Q8358">
        <v>0</v>
      </c>
      <c r="R8358">
        <v>0</v>
      </c>
      <c r="S8358">
        <v>2.8419116448742459E-4</v>
      </c>
      <c r="T8358">
        <v>2.1576317936469459E-4</v>
      </c>
    </row>
    <row r="8359" spans="1:20">
      <c r="A8359" s="10">
        <v>8353</v>
      </c>
      <c r="B8359" s="10">
        <v>0</v>
      </c>
      <c r="C8359" s="10">
        <v>5.623594330467159E-7</v>
      </c>
      <c r="D8359" s="10">
        <v>9.5981258579607837E-11</v>
      </c>
      <c r="E8359" s="10">
        <v>0</v>
      </c>
      <c r="F8359" s="10">
        <v>0</v>
      </c>
      <c r="G8359" s="10">
        <v>2.2574984148912251E-7</v>
      </c>
      <c r="H8359" s="10">
        <v>0</v>
      </c>
      <c r="I8359" s="10">
        <v>1.5704807149898271E-8</v>
      </c>
      <c r="J8359" s="10">
        <v>1.0769176409917581E-7</v>
      </c>
      <c r="K8359">
        <v>1.7205794204133209E-8</v>
      </c>
      <c r="L8359">
        <v>0</v>
      </c>
      <c r="M8359">
        <v>3.4347634078476169E-7</v>
      </c>
      <c r="N8359">
        <v>8.231641954163609E-10</v>
      </c>
      <c r="O8359">
        <v>0</v>
      </c>
      <c r="P8359">
        <v>0</v>
      </c>
      <c r="Q8359">
        <v>0</v>
      </c>
      <c r="R8359">
        <v>0</v>
      </c>
      <c r="S8359">
        <v>2.8276233165221891E-4</v>
      </c>
      <c r="T8359">
        <v>2.03789690934689E-4</v>
      </c>
    </row>
    <row r="8360" spans="1:20">
      <c r="A8360" s="10">
        <v>8354</v>
      </c>
      <c r="B8360" s="10">
        <v>0</v>
      </c>
      <c r="C8360" s="10">
        <v>2.3650630361777779E-7</v>
      </c>
      <c r="D8360" s="10">
        <v>9.5981258579607837E-11</v>
      </c>
      <c r="E8360" s="10">
        <v>0</v>
      </c>
      <c r="F8360" s="10">
        <v>0</v>
      </c>
      <c r="G8360" s="10">
        <v>2.0908374580871749E-7</v>
      </c>
      <c r="H8360" s="10">
        <v>0</v>
      </c>
      <c r="I8360" s="10">
        <v>0</v>
      </c>
      <c r="J8360" s="10">
        <v>2.3564937439644592E-10</v>
      </c>
      <c r="K8360">
        <v>1.6714200084015121E-8</v>
      </c>
      <c r="L8360">
        <v>0</v>
      </c>
      <c r="M8360">
        <v>2.3329114055391341E-7</v>
      </c>
      <c r="N8360">
        <v>4.6526671914837791E-10</v>
      </c>
      <c r="O8360">
        <v>0</v>
      </c>
      <c r="P8360">
        <v>0</v>
      </c>
      <c r="Q8360">
        <v>0</v>
      </c>
      <c r="R8360">
        <v>0</v>
      </c>
      <c r="S8360">
        <v>2.6626181789313869E-4</v>
      </c>
      <c r="T8360">
        <v>2.017182104561504E-4</v>
      </c>
    </row>
    <row r="8361" spans="1:20">
      <c r="A8361" s="10">
        <v>8355</v>
      </c>
      <c r="B8361" s="10">
        <v>0</v>
      </c>
      <c r="C8361" s="10">
        <v>0</v>
      </c>
      <c r="D8361" s="10">
        <v>9.5981258579607837E-11</v>
      </c>
      <c r="E8361" s="10">
        <v>0</v>
      </c>
      <c r="F8361" s="10">
        <v>0</v>
      </c>
      <c r="G8361" s="10">
        <v>7.0073356838066547E-9</v>
      </c>
      <c r="H8361" s="10">
        <v>0</v>
      </c>
      <c r="I8361" s="10">
        <v>0</v>
      </c>
      <c r="J8361" s="10">
        <v>0</v>
      </c>
      <c r="K8361">
        <v>0</v>
      </c>
      <c r="L8361">
        <v>0</v>
      </c>
      <c r="M8361">
        <v>0</v>
      </c>
      <c r="N8361">
        <v>7.3368982634936518E-10</v>
      </c>
      <c r="O8361">
        <v>0</v>
      </c>
      <c r="P8361">
        <v>0</v>
      </c>
      <c r="Q8361">
        <v>0</v>
      </c>
      <c r="R8361">
        <v>0</v>
      </c>
      <c r="S8361">
        <v>2.6178270180535603E-4</v>
      </c>
      <c r="T8361">
        <v>2.0696626785842749E-4</v>
      </c>
    </row>
    <row r="8362" spans="1:20">
      <c r="A8362" s="10">
        <v>8356</v>
      </c>
      <c r="B8362" s="10">
        <v>0</v>
      </c>
      <c r="C8362" s="10">
        <v>0</v>
      </c>
      <c r="D8362" s="10">
        <v>9.5981258579607837E-11</v>
      </c>
      <c r="E8362" s="10">
        <v>0</v>
      </c>
      <c r="F8362" s="10">
        <v>0</v>
      </c>
      <c r="G8362" s="10">
        <v>0</v>
      </c>
      <c r="H8362" s="10">
        <v>0</v>
      </c>
      <c r="I8362" s="10">
        <v>0</v>
      </c>
      <c r="J8362" s="10">
        <v>2.3564937439644592E-10</v>
      </c>
      <c r="K8362">
        <v>0</v>
      </c>
      <c r="L8362">
        <v>1.154816682406195E-9</v>
      </c>
      <c r="M8362">
        <v>0</v>
      </c>
      <c r="N8362">
        <v>8.7684881685655831E-10</v>
      </c>
      <c r="O8362">
        <v>0</v>
      </c>
      <c r="P8362">
        <v>0</v>
      </c>
      <c r="Q8362">
        <v>0</v>
      </c>
      <c r="R8362">
        <v>0</v>
      </c>
      <c r="S8362">
        <v>2.8699936152893788E-4</v>
      </c>
      <c r="T8362">
        <v>2.258834644357871E-4</v>
      </c>
    </row>
    <row r="8363" spans="1:20">
      <c r="A8363" s="10">
        <v>8357</v>
      </c>
      <c r="B8363" s="10">
        <v>0</v>
      </c>
      <c r="C8363" s="10">
        <v>0</v>
      </c>
      <c r="D8363" s="10">
        <v>1.1997657322450981E-10</v>
      </c>
      <c r="E8363" s="10">
        <v>0</v>
      </c>
      <c r="F8363" s="10">
        <v>0</v>
      </c>
      <c r="G8363" s="10">
        <v>0</v>
      </c>
      <c r="H8363" s="10">
        <v>0</v>
      </c>
      <c r="I8363" s="10">
        <v>0</v>
      </c>
      <c r="J8363" s="10">
        <v>0</v>
      </c>
      <c r="K8363">
        <v>0</v>
      </c>
      <c r="L8363">
        <v>0</v>
      </c>
      <c r="M8363">
        <v>0</v>
      </c>
      <c r="N8363">
        <v>8.4105906922976E-10</v>
      </c>
      <c r="O8363">
        <v>0</v>
      </c>
      <c r="P8363">
        <v>0</v>
      </c>
      <c r="Q8363">
        <v>0</v>
      </c>
      <c r="R8363">
        <v>0</v>
      </c>
      <c r="S8363">
        <v>2.6062200264322181E-4</v>
      </c>
      <c r="T8363">
        <v>2.227983447241421E-4</v>
      </c>
    </row>
    <row r="8364" spans="1:20">
      <c r="A8364" s="10">
        <v>8358</v>
      </c>
      <c r="B8364" s="10">
        <v>0</v>
      </c>
      <c r="C8364" s="10">
        <v>0</v>
      </c>
      <c r="D8364" s="10">
        <v>1.1997657322450981E-10</v>
      </c>
      <c r="E8364" s="10">
        <v>0</v>
      </c>
      <c r="F8364" s="10">
        <v>0</v>
      </c>
      <c r="G8364" s="10">
        <v>0</v>
      </c>
      <c r="H8364" s="10">
        <v>0</v>
      </c>
      <c r="I8364" s="10">
        <v>0</v>
      </c>
      <c r="J8364" s="10">
        <v>0</v>
      </c>
      <c r="K8364">
        <v>0</v>
      </c>
      <c r="L8364">
        <v>0</v>
      </c>
      <c r="M8364">
        <v>0</v>
      </c>
      <c r="N8364">
        <v>7.5158470016276428E-10</v>
      </c>
      <c r="O8364">
        <v>0</v>
      </c>
      <c r="P8364">
        <v>0</v>
      </c>
      <c r="Q8364">
        <v>0</v>
      </c>
      <c r="R8364">
        <v>0</v>
      </c>
      <c r="S8364">
        <v>2.225450662963147E-4</v>
      </c>
      <c r="T8364">
        <v>2.1536435166644819E-4</v>
      </c>
    </row>
    <row r="8365" spans="1:20">
      <c r="A8365" s="10">
        <v>8359</v>
      </c>
      <c r="B8365" s="10">
        <v>4.8596143466061547E-6</v>
      </c>
      <c r="C8365" s="10">
        <v>1.1392902822441051E-6</v>
      </c>
      <c r="D8365" s="10">
        <v>9.6542988895444996E-7</v>
      </c>
      <c r="E8365" s="10">
        <v>3.9206820797338104E-6</v>
      </c>
      <c r="F8365" s="10">
        <v>5.6097555064038533E-7</v>
      </c>
      <c r="G8365" s="10">
        <v>2.45049274980757E-6</v>
      </c>
      <c r="H8365" s="10">
        <v>8.9797722260296388E-7</v>
      </c>
      <c r="I8365" s="10">
        <v>3.2769339738556602E-6</v>
      </c>
      <c r="J8365" s="10">
        <v>1.562508524341794E-6</v>
      </c>
      <c r="K8365">
        <v>5.2502252028612187E-8</v>
      </c>
      <c r="L8365">
        <v>5.4160902404850539E-7</v>
      </c>
      <c r="M8365">
        <v>1.9394300060502579E-7</v>
      </c>
      <c r="N8365">
        <v>1.3739728851112401E-6</v>
      </c>
      <c r="O8365">
        <v>1.212836853232533E-6</v>
      </c>
      <c r="P8365">
        <v>7.4198237387974076E-7</v>
      </c>
      <c r="Q8365">
        <v>1.709750209866765E-6</v>
      </c>
      <c r="R8365">
        <v>4.8875882095112161E-6</v>
      </c>
      <c r="S8365">
        <v>2.3558370280298341E-4</v>
      </c>
      <c r="T8365">
        <v>2.2049182580540801E-4</v>
      </c>
    </row>
    <row r="8366" spans="1:20">
      <c r="A8366" s="10">
        <v>8360</v>
      </c>
      <c r="B8366" s="10">
        <v>8.9786315497759886E-5</v>
      </c>
      <c r="C8366" s="10">
        <v>4.5988223713206469E-5</v>
      </c>
      <c r="D8366" s="10">
        <v>4.090931439619175E-5</v>
      </c>
      <c r="E8366" s="10">
        <v>1.1483052843607679E-4</v>
      </c>
      <c r="F8366" s="10">
        <v>5.3161640018642137E-5</v>
      </c>
      <c r="G8366" s="10">
        <v>6.31457419078475E-5</v>
      </c>
      <c r="H8366" s="10">
        <v>4.9497574909042807E-5</v>
      </c>
      <c r="I8366" s="10">
        <v>7.6618595708127375E-5</v>
      </c>
      <c r="J8366" s="10">
        <v>5.1044465791306717E-5</v>
      </c>
      <c r="K8366">
        <v>7.5656212187644283E-6</v>
      </c>
      <c r="L8366">
        <v>4.1855969773599293E-5</v>
      </c>
      <c r="M8366">
        <v>9.5095794668778576E-6</v>
      </c>
      <c r="N8366">
        <v>3.2202923725092057E-5</v>
      </c>
      <c r="O8366">
        <v>3.5753976021698387E-5</v>
      </c>
      <c r="P8366">
        <v>4.9311585862968283E-5</v>
      </c>
      <c r="Q8366">
        <v>5.3627888750878291E-5</v>
      </c>
      <c r="R8366">
        <v>8.9589644508340332E-5</v>
      </c>
      <c r="S8366">
        <v>2.657628772800205E-4</v>
      </c>
      <c r="T8366">
        <v>2.236076999349124E-4</v>
      </c>
    </row>
    <row r="8367" spans="1:20">
      <c r="A8367" s="10">
        <v>8361</v>
      </c>
      <c r="B8367" s="10">
        <v>2.6803190506894309E-4</v>
      </c>
      <c r="C8367" s="10">
        <v>1.56105705399147E-4</v>
      </c>
      <c r="D8367" s="10">
        <v>1.597410939545422E-4</v>
      </c>
      <c r="E8367" s="10">
        <v>3.4563373119829498E-4</v>
      </c>
      <c r="F8367" s="10">
        <v>1.764458367118112E-4</v>
      </c>
      <c r="G8367" s="10">
        <v>2.0401707469767049E-4</v>
      </c>
      <c r="H8367" s="10">
        <v>1.93065417486816E-4</v>
      </c>
      <c r="I8367" s="10">
        <v>2.3595785585183419E-4</v>
      </c>
      <c r="J8367" s="10">
        <v>1.7929964469258971E-4</v>
      </c>
      <c r="K8367">
        <v>7.1547923256258376E-5</v>
      </c>
      <c r="L8367">
        <v>1.7027281184989321E-4</v>
      </c>
      <c r="M8367">
        <v>3.4806433408225668E-5</v>
      </c>
      <c r="N8367">
        <v>1.136089505089084E-4</v>
      </c>
      <c r="O8367">
        <v>1.203159879209662E-4</v>
      </c>
      <c r="P8367">
        <v>2.060802695203728E-4</v>
      </c>
      <c r="Q8367">
        <v>1.6691601132147501E-4</v>
      </c>
      <c r="R8367">
        <v>2.7286684922938047E-4</v>
      </c>
      <c r="S8367">
        <v>3.3372377295496979E-4</v>
      </c>
      <c r="T8367">
        <v>2.1529144155033519E-4</v>
      </c>
    </row>
    <row r="8368" spans="1:20">
      <c r="A8368" s="10">
        <v>8362</v>
      </c>
      <c r="B8368" s="10">
        <v>3.9604114038612463E-4</v>
      </c>
      <c r="C8368" s="10">
        <v>2.854246937113053E-4</v>
      </c>
      <c r="D8368" s="10">
        <v>2.5779845415195601E-4</v>
      </c>
      <c r="E8368" s="10">
        <v>5.326641173904142E-4</v>
      </c>
      <c r="F8368" s="10">
        <v>3.1830646382011819E-4</v>
      </c>
      <c r="G8368" s="10">
        <v>3.1864222051678778E-4</v>
      </c>
      <c r="H8368" s="10">
        <v>3.3437381602893779E-4</v>
      </c>
      <c r="I8368" s="10">
        <v>3.6696274474812241E-4</v>
      </c>
      <c r="J8368" s="10">
        <v>3.0677021957584469E-4</v>
      </c>
      <c r="K8368">
        <v>1.4226308607303669E-4</v>
      </c>
      <c r="L8368">
        <v>2.9871165318398699E-4</v>
      </c>
      <c r="M8368">
        <v>6.2248603068077902E-5</v>
      </c>
      <c r="N8368">
        <v>1.9704597165419099E-4</v>
      </c>
      <c r="O8368">
        <v>2.1096316362357161E-4</v>
      </c>
      <c r="P8368">
        <v>3.5098398584439838E-4</v>
      </c>
      <c r="Q8368">
        <v>3.0255362674402869E-4</v>
      </c>
      <c r="R8368">
        <v>4.2999623408275229E-4</v>
      </c>
      <c r="S8368">
        <v>3.2949650557279753E-4</v>
      </c>
      <c r="T8368">
        <v>2.0983420417003729E-4</v>
      </c>
    </row>
    <row r="8369" spans="1:20">
      <c r="A8369" s="10">
        <v>8363</v>
      </c>
      <c r="B8369" s="10">
        <v>4.6738165550043941E-4</v>
      </c>
      <c r="C8369" s="10">
        <v>3.7813575380536002E-4</v>
      </c>
      <c r="D8369" s="10">
        <v>2.4738223203649178E-4</v>
      </c>
      <c r="E8369" s="10">
        <v>6.2943877835666576E-4</v>
      </c>
      <c r="F8369" s="10">
        <v>4.6843035160176733E-4</v>
      </c>
      <c r="G8369" s="10">
        <v>3.8998498556903091E-4</v>
      </c>
      <c r="H8369" s="10">
        <v>4.1794035326430258E-4</v>
      </c>
      <c r="I8369" s="10">
        <v>4.4206487173943339E-4</v>
      </c>
      <c r="J8369" s="10">
        <v>3.8842180523691237E-4</v>
      </c>
      <c r="K8369">
        <v>2.120203162974999E-4</v>
      </c>
      <c r="L8369">
        <v>3.714777927238752E-4</v>
      </c>
      <c r="M8369">
        <v>8.6518206130224666E-5</v>
      </c>
      <c r="N8369">
        <v>2.3884336171217221E-4</v>
      </c>
      <c r="O8369">
        <v>2.3137073041316531E-4</v>
      </c>
      <c r="P8369">
        <v>4.4649420239375169E-4</v>
      </c>
      <c r="Q8369">
        <v>3.9089131750180629E-4</v>
      </c>
      <c r="R8369">
        <v>5.0612632904167734E-4</v>
      </c>
      <c r="S8369">
        <v>3.432445173869011E-4</v>
      </c>
      <c r="T8369">
        <v>2.278919216976357E-4</v>
      </c>
    </row>
    <row r="8370" spans="1:20">
      <c r="A8370" s="10">
        <v>8364</v>
      </c>
      <c r="B8370" s="10">
        <v>4.798870233589855E-4</v>
      </c>
      <c r="C8370" s="10">
        <v>3.9878761562965527E-4</v>
      </c>
      <c r="D8370" s="10">
        <v>2.1750227643393079E-4</v>
      </c>
      <c r="E8370" s="10">
        <v>6.8435052493903204E-4</v>
      </c>
      <c r="F8370" s="10">
        <v>4.6140163827440209E-4</v>
      </c>
      <c r="G8370" s="10">
        <v>4.1202147964407402E-4</v>
      </c>
      <c r="H8370" s="10">
        <v>4.4774969490000521E-4</v>
      </c>
      <c r="I8370" s="10">
        <v>4.587712908117059E-4</v>
      </c>
      <c r="J8370" s="10">
        <v>4.1338032005562841E-4</v>
      </c>
      <c r="K8370">
        <v>2.379683745367532E-4</v>
      </c>
      <c r="L8370">
        <v>4.0294950653719272E-4</v>
      </c>
      <c r="M8370">
        <v>1.023893173651471E-4</v>
      </c>
      <c r="N8370">
        <v>2.5620605763637542E-4</v>
      </c>
      <c r="O8370">
        <v>1.9982762292136631E-4</v>
      </c>
      <c r="P8370">
        <v>4.8058475178093752E-4</v>
      </c>
      <c r="Q8370">
        <v>3.8130088357686949E-4</v>
      </c>
      <c r="R8370">
        <v>5.266538489085347E-4</v>
      </c>
      <c r="S8370">
        <v>3.3830831837111588E-4</v>
      </c>
      <c r="T8370">
        <v>2.279203991161495E-4</v>
      </c>
    </row>
    <row r="8371" spans="1:20">
      <c r="A8371" s="10">
        <v>8365</v>
      </c>
      <c r="B8371" s="10">
        <v>4.4120441922873858E-4</v>
      </c>
      <c r="C8371" s="10">
        <v>3.6668713622943158E-4</v>
      </c>
      <c r="D8371" s="10">
        <v>2.0602479134200071E-4</v>
      </c>
      <c r="E8371" s="10">
        <v>6.5742515958619224E-4</v>
      </c>
      <c r="F8371" s="10">
        <v>4.2605672436972269E-4</v>
      </c>
      <c r="G8371" s="10">
        <v>3.965757124199411E-4</v>
      </c>
      <c r="H8371" s="10">
        <v>4.2270098335734339E-4</v>
      </c>
      <c r="I8371" s="10">
        <v>4.4679094830320671E-4</v>
      </c>
      <c r="J8371" s="10">
        <v>4.0203046352680429E-4</v>
      </c>
      <c r="K8371">
        <v>2.0433950228653891E-4</v>
      </c>
      <c r="L8371">
        <v>3.8437648878759408E-4</v>
      </c>
      <c r="M8371">
        <v>1.0943955149831541E-4</v>
      </c>
      <c r="N8371">
        <v>2.253490677659882E-4</v>
      </c>
      <c r="O8371">
        <v>1.7701949700594551E-4</v>
      </c>
      <c r="P8371">
        <v>4.531641151444281E-4</v>
      </c>
      <c r="Q8371">
        <v>3.8510082131573828E-4</v>
      </c>
      <c r="R8371">
        <v>4.8217479408993501E-4</v>
      </c>
      <c r="S8371">
        <v>3.3527655582788119E-4</v>
      </c>
      <c r="T8371">
        <v>2.1289795156958889E-4</v>
      </c>
    </row>
    <row r="8372" spans="1:20">
      <c r="A8372" s="10">
        <v>8366</v>
      </c>
      <c r="B8372" s="10">
        <v>3.6145387072907562E-4</v>
      </c>
      <c r="C8372" s="10">
        <v>3.094542969562793E-4</v>
      </c>
      <c r="D8372" s="10">
        <v>1.6532338314978389E-4</v>
      </c>
      <c r="E8372" s="10">
        <v>5.3563650761686904E-4</v>
      </c>
      <c r="F8372" s="10">
        <v>3.5022217858710108E-4</v>
      </c>
      <c r="G8372" s="10">
        <v>3.2694987812838358E-4</v>
      </c>
      <c r="H8372" s="10">
        <v>3.4419734333801099E-4</v>
      </c>
      <c r="I8372" s="10">
        <v>3.7815177992064718E-4</v>
      </c>
      <c r="J8372" s="10">
        <v>3.2621174776684408E-4</v>
      </c>
      <c r="K8372">
        <v>1.737925933434338E-4</v>
      </c>
      <c r="L8372">
        <v>3.3797632980393501E-4</v>
      </c>
      <c r="M8372">
        <v>1.052861724174834E-4</v>
      </c>
      <c r="N8372">
        <v>1.4535505613215121E-4</v>
      </c>
      <c r="O8372">
        <v>1.36182119605752E-4</v>
      </c>
      <c r="P8372">
        <v>3.7269561246990371E-4</v>
      </c>
      <c r="Q8372">
        <v>3.1692327368884821E-4</v>
      </c>
      <c r="R8372">
        <v>3.835206464168076E-4</v>
      </c>
      <c r="S8372">
        <v>3.3705614021504538E-4</v>
      </c>
      <c r="T8372">
        <v>2.182872182125686E-4</v>
      </c>
    </row>
    <row r="8373" spans="1:20">
      <c r="A8373" s="10">
        <v>8367</v>
      </c>
      <c r="B8373" s="10">
        <v>2.0785402144955019E-4</v>
      </c>
      <c r="C8373" s="10">
        <v>1.8425302354199E-4</v>
      </c>
      <c r="D8373" s="10">
        <v>1.310952311814744E-4</v>
      </c>
      <c r="E8373" s="10">
        <v>2.9605826696594781E-4</v>
      </c>
      <c r="F8373" s="10">
        <v>2.06859525374388E-4</v>
      </c>
      <c r="G8373" s="10">
        <v>2.0246946389359979E-4</v>
      </c>
      <c r="H8373" s="10">
        <v>2.0143067282571309E-4</v>
      </c>
      <c r="I8373" s="10">
        <v>2.2672994836052209E-4</v>
      </c>
      <c r="J8373" s="10">
        <v>1.8872433066636959E-4</v>
      </c>
      <c r="K8373">
        <v>1.3524338012466339E-4</v>
      </c>
      <c r="L8373">
        <v>2.1007694664781879E-4</v>
      </c>
      <c r="M8373">
        <v>7.6394436591242435E-5</v>
      </c>
      <c r="N8373">
        <v>8.9960288707384022E-5</v>
      </c>
      <c r="O8373">
        <v>9.2789147018204829E-5</v>
      </c>
      <c r="P8373">
        <v>2.131751559943803E-4</v>
      </c>
      <c r="Q8373">
        <v>2.15120975799387E-4</v>
      </c>
      <c r="R8373">
        <v>2.0957307513978291E-4</v>
      </c>
      <c r="S8373">
        <v>3.3018938510088732E-4</v>
      </c>
      <c r="T8373">
        <v>2.1824966536400519E-4</v>
      </c>
    </row>
    <row r="8374" spans="1:20">
      <c r="A8374" s="10">
        <v>8368</v>
      </c>
      <c r="B8374" s="10">
        <v>5.6075774174371759E-5</v>
      </c>
      <c r="C8374" s="10">
        <v>1.100582784644747E-4</v>
      </c>
      <c r="D8374" s="10">
        <v>8.7997196757488088E-5</v>
      </c>
      <c r="E8374" s="10">
        <v>1.2435477105988849E-4</v>
      </c>
      <c r="F8374" s="10">
        <v>5.3212506110382592E-5</v>
      </c>
      <c r="G8374" s="10">
        <v>7.3329441306202155E-5</v>
      </c>
      <c r="H8374" s="10">
        <v>7.333718670538266E-5</v>
      </c>
      <c r="I8374" s="10">
        <v>7.6366937440796004E-5</v>
      </c>
      <c r="J8374" s="10">
        <v>7.6788432965798424E-5</v>
      </c>
      <c r="K8374">
        <v>5.8384802458328317E-5</v>
      </c>
      <c r="L8374">
        <v>1.3719295806549099E-4</v>
      </c>
      <c r="M8374">
        <v>3.4302324452612507E-5</v>
      </c>
      <c r="N8374">
        <v>3.644880240819043E-5</v>
      </c>
      <c r="O8374">
        <v>1.4665036179356401E-4</v>
      </c>
      <c r="P8374">
        <v>4.8215443617523661E-5</v>
      </c>
      <c r="Q8374">
        <v>9.701657435160601E-5</v>
      </c>
      <c r="R8374">
        <v>4.679726126248973E-5</v>
      </c>
      <c r="S8374">
        <v>3.1866241179065381E-4</v>
      </c>
      <c r="T8374">
        <v>1.9906691475569721E-4</v>
      </c>
    </row>
    <row r="8375" spans="1:20">
      <c r="A8375" s="10">
        <v>8369</v>
      </c>
      <c r="B8375" s="10">
        <v>1.6385040637428521E-5</v>
      </c>
      <c r="C8375" s="10">
        <v>8.5777247120023272E-5</v>
      </c>
      <c r="D8375" s="10">
        <v>6.4975851334139842E-5</v>
      </c>
      <c r="E8375" s="10">
        <v>6.1218840287534753E-5</v>
      </c>
      <c r="F8375" s="10">
        <v>5.3874601000025089E-7</v>
      </c>
      <c r="G8375" s="10">
        <v>3.2554435810017272E-5</v>
      </c>
      <c r="H8375" s="10">
        <v>3.2767439283514722E-5</v>
      </c>
      <c r="I8375" s="10">
        <v>3.0794071663930463E-5</v>
      </c>
      <c r="J8375" s="10">
        <v>5.4658815835405767E-5</v>
      </c>
      <c r="K8375">
        <v>1.7811536478942721E-5</v>
      </c>
      <c r="L8375">
        <v>9.4869720591773103E-5</v>
      </c>
      <c r="M8375">
        <v>2.091971097123266E-5</v>
      </c>
      <c r="N8375">
        <v>3.6686862388248529E-6</v>
      </c>
      <c r="O8375">
        <v>1.2620495297711629E-4</v>
      </c>
      <c r="P8375">
        <v>7.9059610577037779E-7</v>
      </c>
      <c r="Q8375">
        <v>4.3981998700741258E-5</v>
      </c>
      <c r="R8375">
        <v>2.8811074114080752E-6</v>
      </c>
      <c r="S8375">
        <v>3.1510641454915211E-4</v>
      </c>
      <c r="T8375">
        <v>1.7880753426492561E-4</v>
      </c>
    </row>
    <row r="8376" spans="1:20">
      <c r="A8376" s="10">
        <v>8370</v>
      </c>
      <c r="B8376" s="10">
        <v>2.2242529209841661E-5</v>
      </c>
      <c r="C8376" s="10">
        <v>9.0138291966344191E-5</v>
      </c>
      <c r="D8376" s="10">
        <v>4.4533942846714801E-5</v>
      </c>
      <c r="E8376" s="10">
        <v>7.538590721960006E-5</v>
      </c>
      <c r="F8376" s="10">
        <v>0</v>
      </c>
      <c r="G8376" s="10">
        <v>5.9607550627517113E-5</v>
      </c>
      <c r="H8376" s="10">
        <v>3.6342033260975E-5</v>
      </c>
      <c r="I8376" s="10">
        <v>3.8291285428313543E-5</v>
      </c>
      <c r="J8376" s="10">
        <v>7.4616116881627862E-5</v>
      </c>
      <c r="K8376">
        <v>9.1564320813195761E-6</v>
      </c>
      <c r="L8376">
        <v>6.5973002581676423E-5</v>
      </c>
      <c r="M8376">
        <v>1.9564441981129411E-5</v>
      </c>
      <c r="N8376">
        <v>3.143610377673642E-6</v>
      </c>
      <c r="O8376">
        <v>5.1307280051707358E-5</v>
      </c>
      <c r="P8376">
        <v>2.1946404219780572E-6</v>
      </c>
      <c r="Q8376">
        <v>3.5371903527881511E-5</v>
      </c>
      <c r="R8376">
        <v>3.232318769435157E-6</v>
      </c>
      <c r="S8376">
        <v>3.1184858048210248E-4</v>
      </c>
      <c r="T8376">
        <v>1.587110854257768E-4</v>
      </c>
    </row>
    <row r="8377" spans="1:20">
      <c r="A8377" s="10">
        <v>8371</v>
      </c>
      <c r="B8377" s="10">
        <v>2.0422287145094349E-5</v>
      </c>
      <c r="C8377" s="10">
        <v>6.008518413021729E-5</v>
      </c>
      <c r="D8377" s="10">
        <v>1.3009301587528639E-5</v>
      </c>
      <c r="E8377" s="10">
        <v>4.867883611880372E-5</v>
      </c>
      <c r="F8377" s="10">
        <v>0</v>
      </c>
      <c r="G8377" s="10">
        <v>5.9031313740806322E-5</v>
      </c>
      <c r="H8377" s="10">
        <v>3.4754726642271188E-5</v>
      </c>
      <c r="I8377" s="10">
        <v>3.3698842732664212E-5</v>
      </c>
      <c r="J8377" s="10">
        <v>7.7792602110173396E-5</v>
      </c>
      <c r="K8377">
        <v>6.5775293271800668E-6</v>
      </c>
      <c r="L8377">
        <v>3.1694044895097729E-5</v>
      </c>
      <c r="M8377">
        <v>1.2420306369340921E-5</v>
      </c>
      <c r="N8377">
        <v>2.117715156825282E-6</v>
      </c>
      <c r="O8377">
        <v>1.035839534241445E-5</v>
      </c>
      <c r="P8377">
        <v>7.3396314690430493E-6</v>
      </c>
      <c r="Q8377">
        <v>1.8646538486392071E-5</v>
      </c>
      <c r="R8377">
        <v>5.85746471217373E-6</v>
      </c>
      <c r="S8377">
        <v>3.0365558074499968E-4</v>
      </c>
      <c r="T8377">
        <v>1.3427499336545891E-4</v>
      </c>
    </row>
    <row r="8378" spans="1:20">
      <c r="A8378" s="10">
        <v>8372</v>
      </c>
      <c r="B8378" s="10">
        <v>1.2980351489866439E-5</v>
      </c>
      <c r="C8378" s="10">
        <v>2.6666626631580309E-5</v>
      </c>
      <c r="D8378" s="10">
        <v>6.4798783308663592E-6</v>
      </c>
      <c r="E8378" s="10">
        <v>2.9448883710551069E-5</v>
      </c>
      <c r="F8378" s="10">
        <v>0</v>
      </c>
      <c r="G8378" s="10">
        <v>4.4118290575281949E-5</v>
      </c>
      <c r="H8378" s="10">
        <v>2.2424779213072871E-5</v>
      </c>
      <c r="I8378" s="10">
        <v>2.5461284251534819E-5</v>
      </c>
      <c r="J8378" s="10">
        <v>4.6558593635680493E-5</v>
      </c>
      <c r="K8378">
        <v>1.9973469100398059E-6</v>
      </c>
      <c r="L8378">
        <v>1.174823881428882E-5</v>
      </c>
      <c r="M8378">
        <v>6.7912971180785661E-6</v>
      </c>
      <c r="N8378">
        <v>6.0927571616170763E-7</v>
      </c>
      <c r="O8378">
        <v>4.5696286073826992E-6</v>
      </c>
      <c r="P8378">
        <v>7.466489296903052E-6</v>
      </c>
      <c r="Q8378">
        <v>0</v>
      </c>
      <c r="R8378">
        <v>6.0400061302823277E-6</v>
      </c>
      <c r="S8378">
        <v>2.993042273497861E-4</v>
      </c>
      <c r="T8378">
        <v>1.6506492861512959E-4</v>
      </c>
    </row>
    <row r="8379" spans="1:20">
      <c r="A8379" s="10">
        <v>8373</v>
      </c>
      <c r="B8379" s="10">
        <v>3.2589592563821081E-6</v>
      </c>
      <c r="C8379" s="10">
        <v>1.1952301546946179E-5</v>
      </c>
      <c r="D8379" s="10">
        <v>3.3677736043210282E-6</v>
      </c>
      <c r="E8379" s="10">
        <v>1.180399139922264E-5</v>
      </c>
      <c r="F8379" s="10">
        <v>0</v>
      </c>
      <c r="G8379" s="10">
        <v>2.555356581378481E-5</v>
      </c>
      <c r="H8379" s="10">
        <v>8.9385331457483251E-6</v>
      </c>
      <c r="I8379" s="10">
        <v>1.5263604918716551E-5</v>
      </c>
      <c r="J8379" s="10">
        <v>2.0216597835339231E-5</v>
      </c>
      <c r="K8379">
        <v>5.8376801764023393E-7</v>
      </c>
      <c r="L8379">
        <v>4.1284696396021456E-6</v>
      </c>
      <c r="M8379">
        <v>3.0936890685369429E-6</v>
      </c>
      <c r="N8379">
        <v>2.0426998457995129E-8</v>
      </c>
      <c r="O8379">
        <v>1.7657685799485441E-6</v>
      </c>
      <c r="P8379">
        <v>6.902878090267894E-6</v>
      </c>
      <c r="Q8379">
        <v>0</v>
      </c>
      <c r="R8379">
        <v>5.651549088087813E-6</v>
      </c>
      <c r="S8379">
        <v>2.9962320176650579E-4</v>
      </c>
      <c r="T8379">
        <v>1.6693354989213819E-4</v>
      </c>
    </row>
    <row r="8380" spans="1:20">
      <c r="A8380" s="10">
        <v>8374</v>
      </c>
      <c r="B8380" s="10">
        <v>2.3737127555931039E-7</v>
      </c>
      <c r="C8380" s="10">
        <v>6.642025511816217E-6</v>
      </c>
      <c r="D8380" s="10">
        <v>6.4405824038381343E-7</v>
      </c>
      <c r="E8380" s="10">
        <v>1.9584375783962411E-6</v>
      </c>
      <c r="F8380" s="10">
        <v>0</v>
      </c>
      <c r="G8380" s="10">
        <v>7.9168906963765228E-6</v>
      </c>
      <c r="H8380" s="10">
        <v>2.4506998551250171E-6</v>
      </c>
      <c r="I8380" s="10">
        <v>4.6821343053572411E-6</v>
      </c>
      <c r="J8380" s="10">
        <v>9.4312169961912827E-6</v>
      </c>
      <c r="K8380">
        <v>0</v>
      </c>
      <c r="L8380">
        <v>0</v>
      </c>
      <c r="M8380">
        <v>8.2814765802169192E-7</v>
      </c>
      <c r="N8380">
        <v>7.5158470016276428E-10</v>
      </c>
      <c r="O8380">
        <v>4.5687408958760232E-7</v>
      </c>
      <c r="P8380">
        <v>2.8162437784920741E-6</v>
      </c>
      <c r="Q8380">
        <v>0</v>
      </c>
      <c r="R8380">
        <v>2.263402278803854E-6</v>
      </c>
      <c r="S8380">
        <v>3.3564763017999289E-4</v>
      </c>
      <c r="T8380">
        <v>1.679068002047908E-4</v>
      </c>
    </row>
    <row r="8381" spans="1:20">
      <c r="A8381" s="10">
        <v>8375</v>
      </c>
      <c r="B8381" s="10">
        <v>0</v>
      </c>
      <c r="C8381" s="10">
        <v>3.7352404074555572E-6</v>
      </c>
      <c r="D8381" s="10">
        <v>3.3365485013736168E-7</v>
      </c>
      <c r="E8381" s="10">
        <v>0</v>
      </c>
      <c r="F8381" s="10">
        <v>0</v>
      </c>
      <c r="G8381" s="10">
        <v>1.0520236163942021E-6</v>
      </c>
      <c r="H8381" s="10">
        <v>1.064206637809259E-6</v>
      </c>
      <c r="I8381" s="10">
        <v>1.5076788206144621E-6</v>
      </c>
      <c r="J8381" s="10">
        <v>3.8317165617829366E-6</v>
      </c>
      <c r="K8381">
        <v>0</v>
      </c>
      <c r="L8381">
        <v>1.154816682406195E-9</v>
      </c>
      <c r="M8381">
        <v>2.9387505520852971E-7</v>
      </c>
      <c r="N8381">
        <v>7.1579495253596607E-10</v>
      </c>
      <c r="O8381">
        <v>5.920941740743568E-8</v>
      </c>
      <c r="P8381">
        <v>2.899607493942933E-8</v>
      </c>
      <c r="Q8381">
        <v>0</v>
      </c>
      <c r="R8381">
        <v>0</v>
      </c>
      <c r="S8381">
        <v>3.3044398070873122E-4</v>
      </c>
      <c r="T8381">
        <v>1.6509060252908561E-4</v>
      </c>
    </row>
    <row r="8382" spans="1:20">
      <c r="A8382" s="10">
        <v>8376</v>
      </c>
      <c r="B8382" s="10">
        <v>0</v>
      </c>
      <c r="C8382" s="10">
        <v>1.0620884930983539E-6</v>
      </c>
      <c r="D8382" s="10">
        <v>2.3004308150067511E-7</v>
      </c>
      <c r="E8382" s="10">
        <v>0</v>
      </c>
      <c r="F8382" s="10">
        <v>0</v>
      </c>
      <c r="G8382" s="10">
        <v>8.2762316049283995E-8</v>
      </c>
      <c r="H8382" s="10">
        <v>9.6680139705587929E-9</v>
      </c>
      <c r="I8382" s="10">
        <v>1.6829220494773249E-7</v>
      </c>
      <c r="J8382" s="10">
        <v>9.3218061699058855E-7</v>
      </c>
      <c r="K8382">
        <v>1.327304124318848E-8</v>
      </c>
      <c r="L8382">
        <v>0</v>
      </c>
      <c r="M8382">
        <v>3.0866212442517773E-8</v>
      </c>
      <c r="N8382">
        <v>8.231641954163609E-10</v>
      </c>
      <c r="O8382">
        <v>3.3370431948375108E-8</v>
      </c>
      <c r="P8382">
        <v>0</v>
      </c>
      <c r="Q8382">
        <v>0</v>
      </c>
      <c r="R8382">
        <v>0</v>
      </c>
      <c r="S8382">
        <v>3.5971612820192639E-4</v>
      </c>
      <c r="T8382">
        <v>1.9814856753811141E-4</v>
      </c>
    </row>
    <row r="8383" spans="1:20">
      <c r="A8383" s="10">
        <v>8377</v>
      </c>
      <c r="B8383" s="10">
        <v>0</v>
      </c>
      <c r="C8383" s="10">
        <v>5.6367335695570369E-7</v>
      </c>
      <c r="D8383" s="10">
        <v>8.1296126016927844E-8</v>
      </c>
      <c r="E8383" s="10">
        <v>0</v>
      </c>
      <c r="F8383" s="10">
        <v>0</v>
      </c>
      <c r="G8383" s="10">
        <v>2.422644272087966E-7</v>
      </c>
      <c r="H8383" s="10">
        <v>0</v>
      </c>
      <c r="I8383" s="10">
        <v>1.1105459654931739E-8</v>
      </c>
      <c r="J8383" s="10">
        <v>1.5081559961372539E-8</v>
      </c>
      <c r="K8383">
        <v>1.9172170684605581E-8</v>
      </c>
      <c r="L8383">
        <v>0</v>
      </c>
      <c r="M8383">
        <v>3.4519910613039059E-7</v>
      </c>
      <c r="N8383">
        <v>8.231641954163609E-10</v>
      </c>
      <c r="O8383">
        <v>3.3037372260545223E-8</v>
      </c>
      <c r="P8383">
        <v>0</v>
      </c>
      <c r="Q8383">
        <v>0</v>
      </c>
      <c r="R8383">
        <v>0</v>
      </c>
      <c r="S8383">
        <v>3.6209329980019722E-4</v>
      </c>
      <c r="T8383">
        <v>2.1332464604886071E-4</v>
      </c>
    </row>
    <row r="8384" spans="1:20">
      <c r="A8384" s="10">
        <v>8378</v>
      </c>
      <c r="B8384" s="10">
        <v>0</v>
      </c>
      <c r="C8384" s="10">
        <v>6.2717967922344029E-7</v>
      </c>
      <c r="D8384" s="10">
        <v>2.3995314644901962E-10</v>
      </c>
      <c r="E8384" s="10">
        <v>0</v>
      </c>
      <c r="F8384" s="10">
        <v>0</v>
      </c>
      <c r="G8384" s="10">
        <v>2.8086158970500721E-7</v>
      </c>
      <c r="H8384" s="10">
        <v>0</v>
      </c>
      <c r="I8384" s="10">
        <v>0</v>
      </c>
      <c r="J8384" s="10">
        <v>7.0694812318933757E-10</v>
      </c>
      <c r="K8384">
        <v>1.868057656448749E-8</v>
      </c>
      <c r="L8384">
        <v>0</v>
      </c>
      <c r="M8384">
        <v>5.9255949700694001E-8</v>
      </c>
      <c r="N8384">
        <v>7.5158470016276428E-10</v>
      </c>
      <c r="O8384">
        <v>3.2231582693214847E-10</v>
      </c>
      <c r="P8384">
        <v>0</v>
      </c>
      <c r="Q8384">
        <v>0</v>
      </c>
      <c r="R8384">
        <v>0</v>
      </c>
      <c r="S8384">
        <v>3.7709551737310251E-4</v>
      </c>
      <c r="T8384">
        <v>2.0855191429543029E-4</v>
      </c>
    </row>
    <row r="8385" spans="1:20">
      <c r="A8385" s="10">
        <v>8379</v>
      </c>
      <c r="B8385" s="10">
        <v>0</v>
      </c>
      <c r="C8385" s="10">
        <v>6.258657553144526E-7</v>
      </c>
      <c r="D8385" s="10">
        <v>9.5981258579607837E-11</v>
      </c>
      <c r="E8385" s="10">
        <v>0</v>
      </c>
      <c r="F8385" s="10">
        <v>0</v>
      </c>
      <c r="G8385" s="10">
        <v>2.8067220225409361E-7</v>
      </c>
      <c r="H8385" s="10">
        <v>0</v>
      </c>
      <c r="I8385" s="10">
        <v>0</v>
      </c>
      <c r="J8385" s="10">
        <v>0</v>
      </c>
      <c r="K8385">
        <v>0</v>
      </c>
      <c r="L8385">
        <v>0</v>
      </c>
      <c r="M8385">
        <v>0</v>
      </c>
      <c r="N8385">
        <v>8.052693216029618E-10</v>
      </c>
      <c r="O8385">
        <v>0</v>
      </c>
      <c r="P8385">
        <v>0</v>
      </c>
      <c r="Q8385">
        <v>0</v>
      </c>
      <c r="R8385">
        <v>0</v>
      </c>
      <c r="S8385">
        <v>3.6378403950674442E-4</v>
      </c>
      <c r="T8385">
        <v>2.0943418233625811E-4</v>
      </c>
    </row>
    <row r="8386" spans="1:20">
      <c r="A8386" s="10">
        <v>8380</v>
      </c>
      <c r="B8386" s="10">
        <v>0</v>
      </c>
      <c r="C8386" s="10">
        <v>3.722784408798354E-8</v>
      </c>
      <c r="D8386" s="10">
        <v>1.1997657322450981E-10</v>
      </c>
      <c r="E8386" s="10">
        <v>0</v>
      </c>
      <c r="F8386" s="10">
        <v>0</v>
      </c>
      <c r="G8386" s="10">
        <v>1.9014500071734811E-7</v>
      </c>
      <c r="H8386" s="10">
        <v>0</v>
      </c>
      <c r="I8386" s="10">
        <v>0</v>
      </c>
      <c r="J8386" s="10">
        <v>0</v>
      </c>
      <c r="K8386">
        <v>0</v>
      </c>
      <c r="L8386">
        <v>0</v>
      </c>
      <c r="M8386">
        <v>0</v>
      </c>
      <c r="N8386">
        <v>7.8737444778956259E-10</v>
      </c>
      <c r="O8386">
        <v>0</v>
      </c>
      <c r="P8386">
        <v>0</v>
      </c>
      <c r="Q8386">
        <v>0</v>
      </c>
      <c r="R8386">
        <v>0</v>
      </c>
      <c r="S8386">
        <v>3.8231875196996962E-4</v>
      </c>
      <c r="T8386">
        <v>1.9812027738176069E-4</v>
      </c>
    </row>
    <row r="8387" spans="1:20">
      <c r="A8387" s="10">
        <v>8381</v>
      </c>
      <c r="B8387" s="10">
        <v>0</v>
      </c>
      <c r="C8387" s="10">
        <v>0</v>
      </c>
      <c r="D8387" s="10">
        <v>9.5981258579607837E-11</v>
      </c>
      <c r="E8387" s="10">
        <v>0</v>
      </c>
      <c r="F8387" s="10">
        <v>0</v>
      </c>
      <c r="G8387" s="10">
        <v>1.287834666213115E-8</v>
      </c>
      <c r="H8387" s="10">
        <v>0</v>
      </c>
      <c r="I8387" s="10">
        <v>0</v>
      </c>
      <c r="J8387" s="10">
        <v>0</v>
      </c>
      <c r="K8387">
        <v>0</v>
      </c>
      <c r="L8387">
        <v>0</v>
      </c>
      <c r="M8387">
        <v>7.1781889401204125E-11</v>
      </c>
      <c r="N8387">
        <v>7.5158470016276428E-10</v>
      </c>
      <c r="O8387">
        <v>0</v>
      </c>
      <c r="P8387">
        <v>0</v>
      </c>
      <c r="Q8387">
        <v>0</v>
      </c>
      <c r="R8387">
        <v>0</v>
      </c>
      <c r="S8387">
        <v>3.8126666836906192E-4</v>
      </c>
      <c r="T8387">
        <v>2.2529801777925739E-4</v>
      </c>
    </row>
    <row r="8388" spans="1:20">
      <c r="A8388" s="10">
        <v>8382</v>
      </c>
      <c r="B8388" s="10">
        <v>0</v>
      </c>
      <c r="C8388" s="10">
        <v>0</v>
      </c>
      <c r="D8388" s="10">
        <v>9.5981258579607837E-11</v>
      </c>
      <c r="E8388" s="10">
        <v>0</v>
      </c>
      <c r="F8388" s="10">
        <v>0</v>
      </c>
      <c r="G8388" s="10">
        <v>0</v>
      </c>
      <c r="H8388" s="10">
        <v>0</v>
      </c>
      <c r="I8388" s="10">
        <v>0</v>
      </c>
      <c r="J8388" s="10">
        <v>0</v>
      </c>
      <c r="K8388">
        <v>2.5562894246140771E-8</v>
      </c>
      <c r="L8388">
        <v>0</v>
      </c>
      <c r="M8388">
        <v>0</v>
      </c>
      <c r="N8388">
        <v>6.9790007872256687E-10</v>
      </c>
      <c r="O8388">
        <v>0</v>
      </c>
      <c r="P8388">
        <v>0</v>
      </c>
      <c r="Q8388">
        <v>0</v>
      </c>
      <c r="R8388">
        <v>0</v>
      </c>
      <c r="S8388">
        <v>3.7521842397030258E-4</v>
      </c>
      <c r="T8388">
        <v>2.181027052751341E-4</v>
      </c>
    </row>
    <row r="8389" spans="1:20">
      <c r="A8389" s="10">
        <v>8383</v>
      </c>
      <c r="B8389" s="10">
        <v>4.3138520406724061E-6</v>
      </c>
      <c r="C8389" s="10">
        <v>2.4390807497174159E-8</v>
      </c>
      <c r="D8389" s="10">
        <v>7.6773009206363826E-9</v>
      </c>
      <c r="E8389" s="10">
        <v>7.6751476931592906E-7</v>
      </c>
      <c r="F8389" s="10">
        <v>0</v>
      </c>
      <c r="G8389" s="10">
        <v>7.7964753142738314E-7</v>
      </c>
      <c r="H8389" s="10">
        <v>4.0959457980700571E-7</v>
      </c>
      <c r="I8389" s="10">
        <v>3.5202226999226349E-6</v>
      </c>
      <c r="J8389" s="10">
        <v>7.5670431034627518E-7</v>
      </c>
      <c r="K8389">
        <v>3.7926486367110777E-8</v>
      </c>
      <c r="L8389">
        <v>2.159362844014284E-7</v>
      </c>
      <c r="M8389">
        <v>4.9406577201231279E-8</v>
      </c>
      <c r="N8389">
        <v>6.7908809262623106E-8</v>
      </c>
      <c r="O8389">
        <v>6.0758225534801388E-7</v>
      </c>
      <c r="P8389">
        <v>6.3587486214826666E-7</v>
      </c>
      <c r="Q8389">
        <v>0</v>
      </c>
      <c r="R8389">
        <v>5.3346338120453111E-6</v>
      </c>
      <c r="S8389">
        <v>3.6033734839408248E-4</v>
      </c>
      <c r="T8389">
        <v>1.9918845875532959E-4</v>
      </c>
    </row>
    <row r="8390" spans="1:20">
      <c r="A8390" s="10">
        <v>8384</v>
      </c>
      <c r="B8390" s="10">
        <v>8.214590902106367E-5</v>
      </c>
      <c r="C8390" s="10">
        <v>3.9998624928524882E-6</v>
      </c>
      <c r="D8390" s="10">
        <v>6.3109609138921063E-6</v>
      </c>
      <c r="E8390" s="10">
        <v>3.9498872743710058E-5</v>
      </c>
      <c r="F8390" s="10">
        <v>1.2302964338192911E-5</v>
      </c>
      <c r="G8390" s="10">
        <v>1.384680969437047E-5</v>
      </c>
      <c r="H8390" s="10">
        <v>3.1587485265516133E-5</v>
      </c>
      <c r="I8390" s="10">
        <v>6.2764609903571682E-5</v>
      </c>
      <c r="J8390" s="10">
        <v>3.738329421657749E-5</v>
      </c>
      <c r="K8390">
        <v>1.242521344392681E-5</v>
      </c>
      <c r="L8390">
        <v>1.7172932439057801E-5</v>
      </c>
      <c r="M8390">
        <v>7.9078688940823851E-6</v>
      </c>
      <c r="N8390">
        <v>6.4060315331721214E-6</v>
      </c>
      <c r="O8390">
        <v>1.5677020394035991E-5</v>
      </c>
      <c r="P8390">
        <v>3.0902702785798093E-5</v>
      </c>
      <c r="Q8390">
        <v>5.5079500813882478E-6</v>
      </c>
      <c r="R8390">
        <v>8.4446637445655516E-5</v>
      </c>
      <c r="S8390">
        <v>3.416275087191278E-4</v>
      </c>
      <c r="T8390">
        <v>2.1520379471616911E-4</v>
      </c>
    </row>
    <row r="8391" spans="1:20">
      <c r="A8391" s="10">
        <v>8385</v>
      </c>
      <c r="B8391" s="10">
        <v>2.5043428665065548E-4</v>
      </c>
      <c r="C8391" s="10">
        <v>2.9646794386257929E-5</v>
      </c>
      <c r="D8391" s="10">
        <v>2.255696109961114E-5</v>
      </c>
      <c r="E8391" s="10">
        <v>9.0545580428185856E-5</v>
      </c>
      <c r="F8391" s="10">
        <v>1.7792936605558439E-5</v>
      </c>
      <c r="G8391" s="10">
        <v>3.7607507008214147E-5</v>
      </c>
      <c r="H8391" s="10">
        <v>1.105843419346298E-4</v>
      </c>
      <c r="I8391" s="10">
        <v>1.6098624112376761E-4</v>
      </c>
      <c r="J8391" s="10">
        <v>1.3231176034384309E-4</v>
      </c>
      <c r="K8391">
        <v>4.4360752877835428E-5</v>
      </c>
      <c r="L8391">
        <v>1.079499538379663E-4</v>
      </c>
      <c r="M8391">
        <v>3.2156498185419738E-5</v>
      </c>
      <c r="N8391">
        <v>3.7603180586159767E-5</v>
      </c>
      <c r="O8391">
        <v>4.9186335546270937E-5</v>
      </c>
      <c r="P8391">
        <v>1.251302960827526E-4</v>
      </c>
      <c r="Q8391">
        <v>1.1066246439209401E-5</v>
      </c>
      <c r="R8391">
        <v>2.4073524654473591E-4</v>
      </c>
      <c r="S8391">
        <v>3.4514448471433158E-4</v>
      </c>
      <c r="T8391">
        <v>2.1714366246137801E-4</v>
      </c>
    </row>
    <row r="8392" spans="1:20">
      <c r="A8392" s="10">
        <v>8386</v>
      </c>
      <c r="B8392" s="10">
        <v>3.5744031189661649E-4</v>
      </c>
      <c r="C8392" s="10">
        <v>7.25658976961483E-5</v>
      </c>
      <c r="D8392" s="10">
        <v>5.6317232626839757E-5</v>
      </c>
      <c r="E8392" s="10">
        <v>1.279321054944035E-4</v>
      </c>
      <c r="F8392" s="10">
        <v>2.8978351180091059E-5</v>
      </c>
      <c r="G8392" s="10">
        <v>7.0637123508071915E-5</v>
      </c>
      <c r="H8392" s="10">
        <v>1.818484459917621E-4</v>
      </c>
      <c r="I8392" s="10">
        <v>1.9603005353681829E-4</v>
      </c>
      <c r="J8392" s="10">
        <v>2.564823555874064E-4</v>
      </c>
      <c r="K8392">
        <v>6.7108975829828043E-5</v>
      </c>
      <c r="L8392">
        <v>1.069406440575433E-4</v>
      </c>
      <c r="M8392">
        <v>9.4043300790895969E-5</v>
      </c>
      <c r="N8392">
        <v>1.1728033663681979E-4</v>
      </c>
      <c r="O8392">
        <v>8.8653068652786845E-5</v>
      </c>
      <c r="P8392">
        <v>1.4042848930169419E-4</v>
      </c>
      <c r="Q8392">
        <v>2.7253987950753031E-5</v>
      </c>
      <c r="R8392">
        <v>2.7598249175397887E-4</v>
      </c>
      <c r="S8392">
        <v>3.5171577811979538E-4</v>
      </c>
      <c r="T8392">
        <v>1.956276198729009E-4</v>
      </c>
    </row>
    <row r="8393" spans="1:20">
      <c r="A8393" s="10">
        <v>8387</v>
      </c>
      <c r="B8393" s="10">
        <v>3.3841955377665269E-4</v>
      </c>
      <c r="C8393" s="10">
        <v>7.9185312767364032E-5</v>
      </c>
      <c r="D8393" s="10">
        <v>5.9671168733087939E-5</v>
      </c>
      <c r="E8393" s="10">
        <v>1.7457369727954221E-4</v>
      </c>
      <c r="F8393" s="10">
        <v>3.1795374396600117E-5</v>
      </c>
      <c r="G8393" s="10">
        <v>9.6139455281698296E-5</v>
      </c>
      <c r="H8393" s="10">
        <v>2.7643688587133518E-4</v>
      </c>
      <c r="I8393" s="10">
        <v>2.0675655960428709E-4</v>
      </c>
      <c r="J8393" s="10">
        <v>3.1788423467603218E-4</v>
      </c>
      <c r="K8393">
        <v>1.676837621402273E-4</v>
      </c>
      <c r="L8393">
        <v>1.7665110978536759E-4</v>
      </c>
      <c r="M8393">
        <v>8.0306400616187549E-5</v>
      </c>
      <c r="N8393">
        <v>1.520277481274537E-4</v>
      </c>
      <c r="O8393">
        <v>1.6102080434224521E-4</v>
      </c>
      <c r="P8393">
        <v>1.9675930000562491E-4</v>
      </c>
      <c r="Q8393">
        <v>3.4780172665303532E-5</v>
      </c>
      <c r="R8393">
        <v>2.6159373403765798E-4</v>
      </c>
      <c r="S8393">
        <v>3.5311817461021542E-4</v>
      </c>
      <c r="T8393">
        <v>1.64367309208956E-4</v>
      </c>
    </row>
    <row r="8394" spans="1:20">
      <c r="A8394" s="10">
        <v>8388</v>
      </c>
      <c r="B8394" s="10">
        <v>3.3525636517579773E-4</v>
      </c>
      <c r="C8394" s="10">
        <v>9.3791563230737559E-5</v>
      </c>
      <c r="D8394" s="10">
        <v>8.7709026825908746E-5</v>
      </c>
      <c r="E8394" s="10">
        <v>1.299316601408216E-4</v>
      </c>
      <c r="F8394" s="10">
        <v>3.5894635402163562E-5</v>
      </c>
      <c r="G8394" s="10">
        <v>1.042689362325372E-4</v>
      </c>
      <c r="H8394" s="10">
        <v>3.0339989751814681E-4</v>
      </c>
      <c r="I8394" s="10">
        <v>2.5551948744577472E-4</v>
      </c>
      <c r="J8394" s="10">
        <v>3.284245484135359E-4</v>
      </c>
      <c r="K8394">
        <v>1.324462095811915E-4</v>
      </c>
      <c r="L8394">
        <v>3.6911054844181932E-4</v>
      </c>
      <c r="M8394">
        <v>8.4215213416187953E-5</v>
      </c>
      <c r="N8394">
        <v>1.152079290636309E-4</v>
      </c>
      <c r="O8394">
        <v>1.6114620695524009E-4</v>
      </c>
      <c r="P8394">
        <v>4.4946838416792952E-4</v>
      </c>
      <c r="Q8394">
        <v>6.9619355005457579E-5</v>
      </c>
      <c r="R8394">
        <v>2.6809865034218557E-4</v>
      </c>
      <c r="S8394">
        <v>3.4614943498755869E-4</v>
      </c>
      <c r="T8394">
        <v>2.0920656924792129E-4</v>
      </c>
    </row>
    <row r="8395" spans="1:20">
      <c r="A8395" s="10">
        <v>8389</v>
      </c>
      <c r="B8395" s="10">
        <v>3.0531623166601122E-4</v>
      </c>
      <c r="C8395" s="10">
        <v>8.9646516525688298E-5</v>
      </c>
      <c r="D8395" s="10">
        <v>1.3742655931843709E-4</v>
      </c>
      <c r="E8395" s="10">
        <v>1.3217811271709311E-4</v>
      </c>
      <c r="F8395" s="10">
        <v>9.0375116739184794E-5</v>
      </c>
      <c r="G8395" s="10">
        <v>1.0629662717980349E-4</v>
      </c>
      <c r="H8395" s="10">
        <v>3.2719470515405369E-4</v>
      </c>
      <c r="I8395" s="10">
        <v>2.324760949064344E-4</v>
      </c>
      <c r="J8395" s="10">
        <v>2.9862944447527962E-4</v>
      </c>
      <c r="K8395">
        <v>8.7399904123145378E-5</v>
      </c>
      <c r="L8395">
        <v>3.8033585739189748E-4</v>
      </c>
      <c r="M8395">
        <v>1.3914267121958209E-4</v>
      </c>
      <c r="N8395">
        <v>1.196506334638028E-4</v>
      </c>
      <c r="O8395">
        <v>1.20441048610588E-4</v>
      </c>
      <c r="P8395">
        <v>3.6011675271024261E-4</v>
      </c>
      <c r="Q8395">
        <v>7.724667322429036E-5</v>
      </c>
      <c r="R8395">
        <v>2.2961876635949711E-4</v>
      </c>
      <c r="S8395">
        <v>3.466989594277819E-4</v>
      </c>
      <c r="T8395">
        <v>2.040969040120671E-4</v>
      </c>
    </row>
    <row r="8396" spans="1:20">
      <c r="A8396" s="10">
        <v>8390</v>
      </c>
      <c r="B8396" s="10">
        <v>2.4548181315557399E-4</v>
      </c>
      <c r="C8396" s="10">
        <v>8.6069960898594368E-5</v>
      </c>
      <c r="D8396" s="10">
        <v>1.7736945761824251E-4</v>
      </c>
      <c r="E8396" s="10">
        <v>1.2903889645660821E-4</v>
      </c>
      <c r="F8396" s="10">
        <v>6.2066604574422912E-5</v>
      </c>
      <c r="G8396" s="10">
        <v>7.5049979897827586E-5</v>
      </c>
      <c r="H8396" s="10">
        <v>2.8978484600090151E-4</v>
      </c>
      <c r="I8396" s="10">
        <v>2.0376968498250089E-4</v>
      </c>
      <c r="J8396" s="10">
        <v>2.2068710839612089E-4</v>
      </c>
      <c r="K8396">
        <v>7.2145431329555915E-5</v>
      </c>
      <c r="L8396">
        <v>3.1346612522112409E-4</v>
      </c>
      <c r="M8396">
        <v>4.7863066487088681E-5</v>
      </c>
      <c r="N8396">
        <v>9.1022174993189573E-5</v>
      </c>
      <c r="O8396">
        <v>6.4243088139800432E-5</v>
      </c>
      <c r="P8396">
        <v>2.340313531028054E-4</v>
      </c>
      <c r="Q8396">
        <v>8.8835421153692675E-5</v>
      </c>
      <c r="R8396">
        <v>1.9134330928658521E-4</v>
      </c>
      <c r="S8396">
        <v>3.4938128874503879E-4</v>
      </c>
      <c r="T8396">
        <v>2.062560313247717E-4</v>
      </c>
    </row>
    <row r="8397" spans="1:20">
      <c r="A8397" s="10">
        <v>8391</v>
      </c>
      <c r="B8397" s="10">
        <v>1.5623197528520909E-4</v>
      </c>
      <c r="C8397" s="10">
        <v>6.1132180017347732E-5</v>
      </c>
      <c r="D8397" s="10">
        <v>1.3406226203532519E-4</v>
      </c>
      <c r="E8397" s="10">
        <v>4.2812367866218867E-5</v>
      </c>
      <c r="F8397" s="10">
        <v>1.4779725157444939E-4</v>
      </c>
      <c r="G8397" s="10">
        <v>4.5117067909851769E-5</v>
      </c>
      <c r="H8397" s="10">
        <v>1.7821376030677791E-4</v>
      </c>
      <c r="I8397" s="10">
        <v>1.1541252163635879E-4</v>
      </c>
      <c r="J8397" s="10">
        <v>1.3760407767976319E-4</v>
      </c>
      <c r="K8397">
        <v>7.1007968564573671E-5</v>
      </c>
      <c r="L8397">
        <v>1.9852092707031639E-4</v>
      </c>
      <c r="M8397">
        <v>4.710322109137947E-5</v>
      </c>
      <c r="N8397">
        <v>5.0897774451163861E-5</v>
      </c>
      <c r="O8397">
        <v>5.1948414847445958E-5</v>
      </c>
      <c r="P8397">
        <v>1.67714656640672E-4</v>
      </c>
      <c r="Q8397">
        <v>1.7169343459737309E-4</v>
      </c>
      <c r="R8397">
        <v>1.4410640425345419E-4</v>
      </c>
      <c r="S8397">
        <v>3.6035892270186958E-4</v>
      </c>
      <c r="T8397">
        <v>2.1089111996043159E-4</v>
      </c>
    </row>
    <row r="8398" spans="1:20">
      <c r="A8398" s="10">
        <v>8392</v>
      </c>
      <c r="B8398" s="10">
        <v>4.8946704987109572E-5</v>
      </c>
      <c r="C8398" s="10">
        <v>4.7394652245133223E-5</v>
      </c>
      <c r="D8398" s="10">
        <v>8.1219668546109053E-5</v>
      </c>
      <c r="E8398" s="10">
        <v>4.8102691110275529E-5</v>
      </c>
      <c r="F8398" s="10">
        <v>5.9463408367880862E-5</v>
      </c>
      <c r="G8398" s="10">
        <v>2.576837947692092E-5</v>
      </c>
      <c r="H8398" s="10">
        <v>6.5752463055583234E-5</v>
      </c>
      <c r="I8398" s="10">
        <v>5.3708215893876257E-5</v>
      </c>
      <c r="J8398" s="10">
        <v>6.9851578736555985E-5</v>
      </c>
      <c r="K8398">
        <v>4.9925340230659158E-5</v>
      </c>
      <c r="L8398">
        <v>1.3529988151323111E-4</v>
      </c>
      <c r="M8398">
        <v>4.2726122087671587E-5</v>
      </c>
      <c r="N8398">
        <v>2.5005605477342931E-5</v>
      </c>
      <c r="O8398">
        <v>1.384443751590146E-4</v>
      </c>
      <c r="P8398">
        <v>4.9446961287841741E-5</v>
      </c>
      <c r="Q8398">
        <v>5.9264933844016452E-5</v>
      </c>
      <c r="R8398">
        <v>3.3505129463386902E-5</v>
      </c>
      <c r="S8398">
        <v>3.6540049391633171E-4</v>
      </c>
      <c r="T8398">
        <v>1.9726636191800479E-4</v>
      </c>
    </row>
    <row r="8399" spans="1:20">
      <c r="A8399" s="10">
        <v>8393</v>
      </c>
      <c r="B8399" s="10">
        <v>1.6286012308406111E-5</v>
      </c>
      <c r="C8399" s="10">
        <v>1.7242382571595001E-5</v>
      </c>
      <c r="D8399" s="10">
        <v>1.510501757540815E-5</v>
      </c>
      <c r="E8399" s="10">
        <v>1.252400589135524E-5</v>
      </c>
      <c r="F8399" s="10">
        <v>1.052476822638546E-6</v>
      </c>
      <c r="G8399" s="10">
        <v>9.8394687675739337E-6</v>
      </c>
      <c r="H8399" s="10">
        <v>3.1780760116355577E-5</v>
      </c>
      <c r="I8399" s="10">
        <v>2.579569321628976E-5</v>
      </c>
      <c r="J8399" s="10">
        <v>4.9881459542613583E-5</v>
      </c>
      <c r="K8399">
        <v>8.4335060581269122E-6</v>
      </c>
      <c r="L8399">
        <v>9.1701206754629634E-5</v>
      </c>
      <c r="M8399">
        <v>1.247719441396499E-5</v>
      </c>
      <c r="N8399">
        <v>2.1786248335676399E-6</v>
      </c>
      <c r="O8399">
        <v>5.7054355771718488E-5</v>
      </c>
      <c r="P8399">
        <v>7.0378910642046124E-7</v>
      </c>
      <c r="Q8399">
        <v>1.6716727581390439E-6</v>
      </c>
      <c r="R8399">
        <v>2.6563393771440209E-6</v>
      </c>
      <c r="S8399">
        <v>3.4569030140449561E-4</v>
      </c>
      <c r="T8399">
        <v>1.7094339730463649E-4</v>
      </c>
    </row>
    <row r="8400" spans="1:20">
      <c r="A8400" s="10">
        <v>8394</v>
      </c>
      <c r="B8400" s="10">
        <v>2.224688101656025E-5</v>
      </c>
      <c r="C8400" s="10">
        <v>7.5897610172421939E-6</v>
      </c>
      <c r="D8400" s="10">
        <v>3.8944245697959348E-6</v>
      </c>
      <c r="E8400" s="10">
        <v>1.042268793924267E-5</v>
      </c>
      <c r="F8400" s="10">
        <v>0</v>
      </c>
      <c r="G8400" s="10">
        <v>1.643102229470741E-5</v>
      </c>
      <c r="H8400" s="10">
        <v>3.1991079009065538E-5</v>
      </c>
      <c r="I8400" s="10">
        <v>2.213572055612826E-5</v>
      </c>
      <c r="J8400" s="10">
        <v>5.3988184815551533E-5</v>
      </c>
      <c r="K8400">
        <v>8.1997899235697692E-6</v>
      </c>
      <c r="L8400">
        <v>3.5755304203783839E-5</v>
      </c>
      <c r="M8400">
        <v>8.0292843709100516E-6</v>
      </c>
      <c r="N8400">
        <v>5.193450278124701E-7</v>
      </c>
      <c r="O8400">
        <v>7.3720564781591846E-6</v>
      </c>
      <c r="P8400">
        <v>2.1946404219780572E-6</v>
      </c>
      <c r="Q8400">
        <v>0</v>
      </c>
      <c r="R8400">
        <v>3.2423362862825799E-6</v>
      </c>
      <c r="S8400">
        <v>3.3689395337843252E-4</v>
      </c>
      <c r="T8400">
        <v>1.6821129119594291E-4</v>
      </c>
    </row>
    <row r="8401" spans="1:20">
      <c r="A8401" s="10">
        <v>8395</v>
      </c>
      <c r="B8401" s="10">
        <v>1.809995538019002E-5</v>
      </c>
      <c r="C8401" s="10">
        <v>3.496706281271575E-6</v>
      </c>
      <c r="D8401" s="10">
        <v>1.9747016172966002E-6</v>
      </c>
      <c r="E8401" s="10">
        <v>6.0616334350361479E-6</v>
      </c>
      <c r="F8401" s="10">
        <v>0</v>
      </c>
      <c r="G8401" s="10">
        <v>7.9544699013240695E-6</v>
      </c>
      <c r="H8401" s="10">
        <v>2.217264199269284E-5</v>
      </c>
      <c r="I8401" s="10">
        <v>1.9706213469182812E-5</v>
      </c>
      <c r="J8401" s="10">
        <v>5.4197591097368321E-5</v>
      </c>
      <c r="K8401">
        <v>1.9614605392711859E-6</v>
      </c>
      <c r="L8401">
        <v>1.725060829615815E-5</v>
      </c>
      <c r="M8401">
        <v>5.4880233395630693E-6</v>
      </c>
      <c r="N8401">
        <v>1.2637001989546209E-6</v>
      </c>
      <c r="O8401">
        <v>3.0491657396269728E-6</v>
      </c>
      <c r="P8401">
        <v>7.3305701956244769E-6</v>
      </c>
      <c r="Q8401">
        <v>0</v>
      </c>
      <c r="R8401">
        <v>5.8518994250362722E-6</v>
      </c>
      <c r="S8401">
        <v>3.3145986313166422E-4</v>
      </c>
      <c r="T8401">
        <v>1.4600886764502271E-4</v>
      </c>
    </row>
    <row r="8402" spans="1:20">
      <c r="A8402" s="10">
        <v>8396</v>
      </c>
      <c r="B8402" s="10">
        <v>5.5593836306462749E-6</v>
      </c>
      <c r="C8402" s="10">
        <v>5.4715120177482027E-6</v>
      </c>
      <c r="D8402" s="10">
        <v>1.629425836276712E-6</v>
      </c>
      <c r="E8402" s="10">
        <v>0</v>
      </c>
      <c r="F8402" s="10">
        <v>0</v>
      </c>
      <c r="G8402" s="10">
        <v>3.797407778270466E-6</v>
      </c>
      <c r="H8402" s="10">
        <v>1.287582141713989E-5</v>
      </c>
      <c r="I8402" s="10">
        <v>1.1647954425385471E-5</v>
      </c>
      <c r="J8402" s="10">
        <v>3.1925151594141472E-5</v>
      </c>
      <c r="K8402">
        <v>3.5271878118473081E-7</v>
      </c>
      <c r="L8402">
        <v>8.8961303129161238E-6</v>
      </c>
      <c r="M8402">
        <v>1.12801739826884E-6</v>
      </c>
      <c r="N8402">
        <v>7.5158470016276428E-10</v>
      </c>
      <c r="O8402">
        <v>9.1432002117148676E-7</v>
      </c>
      <c r="P8402">
        <v>7.3015741206850479E-6</v>
      </c>
      <c r="Q8402">
        <v>0</v>
      </c>
      <c r="R8402">
        <v>4.5574136368637234E-6</v>
      </c>
      <c r="S8402">
        <v>3.2324438503454308E-4</v>
      </c>
      <c r="T8402">
        <v>1.3895787727582061E-4</v>
      </c>
    </row>
    <row r="8403" spans="1:20">
      <c r="A8403" s="10">
        <v>8397</v>
      </c>
      <c r="B8403" s="10">
        <v>0</v>
      </c>
      <c r="C8403" s="10">
        <v>4.1199047710507819E-6</v>
      </c>
      <c r="D8403" s="10">
        <v>5.7480776231862646E-7</v>
      </c>
      <c r="E8403" s="10">
        <v>0</v>
      </c>
      <c r="F8403" s="10">
        <v>0</v>
      </c>
      <c r="G8403" s="10">
        <v>4.4699983714453559E-7</v>
      </c>
      <c r="H8403" s="10">
        <v>3.091480819003009E-6</v>
      </c>
      <c r="I8403" s="10">
        <v>5.2031851959231594E-6</v>
      </c>
      <c r="J8403" s="10">
        <v>1.35780038410235E-5</v>
      </c>
      <c r="K8403">
        <v>0</v>
      </c>
      <c r="L8403">
        <v>2.2305284220675649E-6</v>
      </c>
      <c r="M8403">
        <v>2.168889788257382E-7</v>
      </c>
      <c r="N8403">
        <v>7.5158470016276428E-10</v>
      </c>
      <c r="O8403">
        <v>2.5765927204955953E-7</v>
      </c>
      <c r="P8403">
        <v>2.4682908792189218E-6</v>
      </c>
      <c r="Q8403">
        <v>0</v>
      </c>
      <c r="R8403">
        <v>0</v>
      </c>
      <c r="S8403">
        <v>2.9012790810874629E-4</v>
      </c>
      <c r="T8403">
        <v>1.6259465300567729E-4</v>
      </c>
    </row>
    <row r="8404" spans="1:20">
      <c r="A8404" s="10">
        <v>8398</v>
      </c>
      <c r="B8404" s="10">
        <v>0</v>
      </c>
      <c r="C8404" s="10">
        <v>1.8707998995875291E-6</v>
      </c>
      <c r="D8404" s="10">
        <v>8.9718481457288426E-8</v>
      </c>
      <c r="E8404" s="10">
        <v>0</v>
      </c>
      <c r="F8404" s="10">
        <v>0</v>
      </c>
      <c r="G8404" s="10">
        <v>2.7885408272532212E-7</v>
      </c>
      <c r="H8404" s="10">
        <v>1.1455763105631951E-6</v>
      </c>
      <c r="I8404" s="10">
        <v>8.5614889073389512E-7</v>
      </c>
      <c r="J8404" s="10">
        <v>4.5353467417807726E-6</v>
      </c>
      <c r="K8404">
        <v>0</v>
      </c>
      <c r="L8404">
        <v>0</v>
      </c>
      <c r="M8404">
        <v>4.687357377898629E-8</v>
      </c>
      <c r="N8404">
        <v>8.4105906922976E-10</v>
      </c>
      <c r="O8404">
        <v>2.9223301641848131E-9</v>
      </c>
      <c r="P8404">
        <v>0</v>
      </c>
      <c r="Q8404">
        <v>0</v>
      </c>
      <c r="R8404">
        <v>0</v>
      </c>
      <c r="S8404">
        <v>2.8953274506725849E-4</v>
      </c>
      <c r="T8404">
        <v>1.5840631761229661E-4</v>
      </c>
    </row>
    <row r="8405" spans="1:20">
      <c r="A8405" s="10">
        <v>8399</v>
      </c>
      <c r="B8405" s="10">
        <v>0</v>
      </c>
      <c r="C8405" s="10">
        <v>1.970885863481481E-8</v>
      </c>
      <c r="D8405" s="10">
        <v>2.8986340091041571E-8</v>
      </c>
      <c r="E8405" s="10">
        <v>0</v>
      </c>
      <c r="F8405" s="10">
        <v>0</v>
      </c>
      <c r="G8405" s="10">
        <v>2.713543396691398E-7</v>
      </c>
      <c r="H8405" s="10">
        <v>3.6705115108914592E-7</v>
      </c>
      <c r="I8405" s="10">
        <v>4.5762351959968466E-9</v>
      </c>
      <c r="J8405" s="10">
        <v>1.5025640364828259E-6</v>
      </c>
      <c r="K8405">
        <v>0</v>
      </c>
      <c r="L8405">
        <v>0</v>
      </c>
      <c r="M8405">
        <v>6.6757157143119832E-9</v>
      </c>
      <c r="N8405">
        <v>8.052693216029618E-10</v>
      </c>
      <c r="O8405">
        <v>0</v>
      </c>
      <c r="P8405">
        <v>0</v>
      </c>
      <c r="Q8405">
        <v>0</v>
      </c>
      <c r="R8405">
        <v>0</v>
      </c>
      <c r="S8405">
        <v>2.919796880490768E-4</v>
      </c>
      <c r="T8405">
        <v>1.85612133764537E-4</v>
      </c>
    </row>
    <row r="8406" spans="1:20">
      <c r="A8406" s="10">
        <v>8400</v>
      </c>
      <c r="B8406" s="10">
        <v>0</v>
      </c>
      <c r="C8406" s="10">
        <v>0</v>
      </c>
      <c r="D8406" s="10">
        <v>1.511704822628823E-9</v>
      </c>
      <c r="E8406" s="10">
        <v>0</v>
      </c>
      <c r="F8406" s="10">
        <v>0</v>
      </c>
      <c r="G8406" s="10">
        <v>1.3635896465785919E-9</v>
      </c>
      <c r="H8406" s="10">
        <v>0</v>
      </c>
      <c r="I8406" s="10">
        <v>0</v>
      </c>
      <c r="J8406" s="10">
        <v>6.5662755578072053E-7</v>
      </c>
      <c r="K8406">
        <v>0</v>
      </c>
      <c r="L8406">
        <v>0</v>
      </c>
      <c r="M8406">
        <v>5.74255115209633E-10</v>
      </c>
      <c r="N8406">
        <v>7.6947957397616349E-10</v>
      </c>
      <c r="O8406">
        <v>1.074386089773828E-10</v>
      </c>
      <c r="P8406">
        <v>0</v>
      </c>
      <c r="Q8406">
        <v>0</v>
      </c>
      <c r="R8406">
        <v>0</v>
      </c>
      <c r="S8406">
        <v>3.0046402513242312E-4</v>
      </c>
      <c r="T8406">
        <v>1.645270139806957E-4</v>
      </c>
    </row>
    <row r="8407" spans="1:20">
      <c r="A8407" s="10">
        <v>8401</v>
      </c>
      <c r="B8407" s="10">
        <v>0</v>
      </c>
      <c r="C8407" s="10">
        <v>3.271670533379259E-7</v>
      </c>
      <c r="D8407" s="10">
        <v>9.5981258579607837E-11</v>
      </c>
      <c r="E8407" s="10">
        <v>0</v>
      </c>
      <c r="F8407" s="10">
        <v>0</v>
      </c>
      <c r="G8407" s="10">
        <v>8.5224352911162009E-9</v>
      </c>
      <c r="H8407" s="10">
        <v>0</v>
      </c>
      <c r="I8407" s="10">
        <v>0</v>
      </c>
      <c r="J8407" s="10">
        <v>1.635406658311334E-8</v>
      </c>
      <c r="K8407">
        <v>1.9172170684605581E-8</v>
      </c>
      <c r="L8407">
        <v>0</v>
      </c>
      <c r="M8407">
        <v>0</v>
      </c>
      <c r="N8407">
        <v>7.6947957397616349E-10</v>
      </c>
      <c r="O8407">
        <v>0</v>
      </c>
      <c r="P8407">
        <v>0</v>
      </c>
      <c r="Q8407">
        <v>0</v>
      </c>
      <c r="R8407">
        <v>0</v>
      </c>
      <c r="S8407">
        <v>2.8650928102859401E-4</v>
      </c>
      <c r="T8407">
        <v>1.633133136227284E-4</v>
      </c>
    </row>
    <row r="8408" spans="1:20">
      <c r="A8408" s="10">
        <v>8402</v>
      </c>
      <c r="B8408" s="10">
        <v>0</v>
      </c>
      <c r="C8408" s="10">
        <v>0</v>
      </c>
      <c r="D8408" s="10">
        <v>9.5981258579607837E-11</v>
      </c>
      <c r="E8408" s="10">
        <v>0</v>
      </c>
      <c r="F8408" s="10">
        <v>0</v>
      </c>
      <c r="G8408" s="10">
        <v>0</v>
      </c>
      <c r="H8408" s="10">
        <v>0</v>
      </c>
      <c r="I8408" s="10">
        <v>0</v>
      </c>
      <c r="J8408" s="10">
        <v>3.2990912415502421E-9</v>
      </c>
      <c r="K8408">
        <v>0</v>
      </c>
      <c r="L8408">
        <v>0</v>
      </c>
      <c r="M8408">
        <v>0</v>
      </c>
      <c r="N8408">
        <v>6.2632058346897015E-10</v>
      </c>
      <c r="O8408">
        <v>0</v>
      </c>
      <c r="P8408">
        <v>0</v>
      </c>
      <c r="Q8408">
        <v>0</v>
      </c>
      <c r="R8408">
        <v>0</v>
      </c>
      <c r="S8408">
        <v>2.4887905907273789E-4</v>
      </c>
      <c r="T8408">
        <v>1.6265148842915171E-4</v>
      </c>
    </row>
    <row r="8409" spans="1:20">
      <c r="A8409" s="10">
        <v>8403</v>
      </c>
      <c r="B8409" s="10">
        <v>0</v>
      </c>
      <c r="C8409" s="10">
        <v>3.6789869451654319E-9</v>
      </c>
      <c r="D8409" s="10">
        <v>9.5981258579607837E-11</v>
      </c>
      <c r="E8409" s="10">
        <v>0</v>
      </c>
      <c r="F8409" s="10">
        <v>0</v>
      </c>
      <c r="G8409" s="10">
        <v>0</v>
      </c>
      <c r="H8409" s="10">
        <v>0</v>
      </c>
      <c r="I8409" s="10">
        <v>0</v>
      </c>
      <c r="J8409" s="10">
        <v>0</v>
      </c>
      <c r="K8409">
        <v>0</v>
      </c>
      <c r="L8409">
        <v>1.154816682406195E-9</v>
      </c>
      <c r="M8409">
        <v>0</v>
      </c>
      <c r="N8409">
        <v>6.8000520490916777E-10</v>
      </c>
      <c r="O8409">
        <v>0</v>
      </c>
      <c r="P8409">
        <v>0</v>
      </c>
      <c r="Q8409">
        <v>0</v>
      </c>
      <c r="R8409">
        <v>0</v>
      </c>
      <c r="S8409">
        <v>2.2188090562773441E-4</v>
      </c>
      <c r="T8409">
        <v>1.402547220342063E-4</v>
      </c>
    </row>
    <row r="8410" spans="1:20">
      <c r="A8410" s="10">
        <v>8404</v>
      </c>
      <c r="B8410" s="10">
        <v>0</v>
      </c>
      <c r="C8410" s="10">
        <v>0</v>
      </c>
      <c r="D8410" s="10">
        <v>9.5981258579607837E-11</v>
      </c>
      <c r="E8410" s="10">
        <v>0</v>
      </c>
      <c r="F8410" s="10">
        <v>0</v>
      </c>
      <c r="G8410" s="10">
        <v>0</v>
      </c>
      <c r="H8410" s="10">
        <v>0</v>
      </c>
      <c r="I8410" s="10">
        <v>0</v>
      </c>
      <c r="J8410" s="10">
        <v>4.7129874879289174E-10</v>
      </c>
      <c r="K8410">
        <v>0</v>
      </c>
      <c r="L8410">
        <v>0</v>
      </c>
      <c r="M8410">
        <v>0</v>
      </c>
      <c r="N8410">
        <v>6.8000520490916777E-10</v>
      </c>
      <c r="O8410">
        <v>0</v>
      </c>
      <c r="P8410">
        <v>0</v>
      </c>
      <c r="Q8410">
        <v>0</v>
      </c>
      <c r="R8410">
        <v>0</v>
      </c>
      <c r="S8410">
        <v>2.3394179193966479E-4</v>
      </c>
      <c r="T8410">
        <v>1.179431544955846E-4</v>
      </c>
    </row>
    <row r="8411" spans="1:20">
      <c r="A8411" s="10">
        <v>8405</v>
      </c>
      <c r="B8411" s="10">
        <v>0</v>
      </c>
      <c r="C8411" s="10">
        <v>0</v>
      </c>
      <c r="D8411" s="10">
        <v>7.1985943934705878E-11</v>
      </c>
      <c r="E8411" s="10">
        <v>0</v>
      </c>
      <c r="F8411" s="10">
        <v>0</v>
      </c>
      <c r="G8411" s="10">
        <v>0</v>
      </c>
      <c r="H8411" s="10">
        <v>0</v>
      </c>
      <c r="I8411" s="10">
        <v>0</v>
      </c>
      <c r="J8411" s="10">
        <v>0</v>
      </c>
      <c r="K8411">
        <v>0</v>
      </c>
      <c r="L8411">
        <v>0</v>
      </c>
      <c r="M8411">
        <v>0</v>
      </c>
      <c r="N8411">
        <v>7.3368982634936518E-10</v>
      </c>
      <c r="O8411">
        <v>0</v>
      </c>
      <c r="P8411">
        <v>0</v>
      </c>
      <c r="Q8411">
        <v>0</v>
      </c>
      <c r="R8411">
        <v>0</v>
      </c>
      <c r="S8411">
        <v>2.365841294741379E-4</v>
      </c>
      <c r="T8411">
        <v>1.080536523998797E-4</v>
      </c>
    </row>
    <row r="8412" spans="1:20">
      <c r="A8412" s="10">
        <v>8406</v>
      </c>
      <c r="B8412" s="10">
        <v>0</v>
      </c>
      <c r="C8412" s="10">
        <v>0</v>
      </c>
      <c r="D8412" s="10">
        <v>9.5981258579607837E-11</v>
      </c>
      <c r="E8412" s="10">
        <v>0</v>
      </c>
      <c r="F8412" s="10">
        <v>0</v>
      </c>
      <c r="G8412" s="10">
        <v>0</v>
      </c>
      <c r="H8412" s="10">
        <v>0</v>
      </c>
      <c r="I8412" s="10">
        <v>0</v>
      </c>
      <c r="J8412" s="10">
        <v>0</v>
      </c>
      <c r="K8412">
        <v>1.081507064259802E-8</v>
      </c>
      <c r="L8412">
        <v>0</v>
      </c>
      <c r="M8412">
        <v>0</v>
      </c>
      <c r="N8412">
        <v>6.6211033109576856E-10</v>
      </c>
      <c r="O8412">
        <v>0</v>
      </c>
      <c r="P8412">
        <v>0</v>
      </c>
      <c r="Q8412">
        <v>0</v>
      </c>
      <c r="R8412">
        <v>0</v>
      </c>
      <c r="S8412">
        <v>2.3191202696691589E-4</v>
      </c>
      <c r="T8412">
        <v>8.3609733323932955E-5</v>
      </c>
    </row>
    <row r="8413" spans="1:20">
      <c r="A8413" s="10">
        <v>8407</v>
      </c>
      <c r="B8413" s="10">
        <v>4.3430907420629147E-6</v>
      </c>
      <c r="C8413" s="10">
        <v>1.018404902870878E-6</v>
      </c>
      <c r="D8413" s="10">
        <v>1.0153257462270591E-6</v>
      </c>
      <c r="E8413" s="10">
        <v>3.6358299332448531E-6</v>
      </c>
      <c r="F8413" s="10">
        <v>5.0024823410467966E-7</v>
      </c>
      <c r="G8413" s="10">
        <v>2.084240146234596E-6</v>
      </c>
      <c r="H8413" s="10">
        <v>8.0500384946065708E-7</v>
      </c>
      <c r="I8413" s="10">
        <v>3.2509961963369349E-6</v>
      </c>
      <c r="J8413" s="10">
        <v>1.4039977944071529E-6</v>
      </c>
      <c r="K8413">
        <v>1.0287221456121221E-6</v>
      </c>
      <c r="L8413">
        <v>4.8512405307031234E-7</v>
      </c>
      <c r="M8413">
        <v>7.4962096283762718E-7</v>
      </c>
      <c r="N8413">
        <v>9.1610569628470267E-8</v>
      </c>
      <c r="O8413">
        <v>1.070533609852422E-6</v>
      </c>
      <c r="P8413">
        <v>6.6242439326468157E-7</v>
      </c>
      <c r="Q8413">
        <v>1.059424685536109E-6</v>
      </c>
      <c r="R8413">
        <v>3.9807246704625611E-6</v>
      </c>
      <c r="S8413">
        <v>2.2919488395465381E-4</v>
      </c>
      <c r="T8413">
        <v>6.705491949668921E-5</v>
      </c>
    </row>
    <row r="8414" spans="1:20">
      <c r="A8414" s="10">
        <v>8408</v>
      </c>
      <c r="B8414" s="10">
        <v>8.3601526552994798E-5</v>
      </c>
      <c r="C8414" s="10">
        <v>4.3629885777569523E-5</v>
      </c>
      <c r="D8414" s="10">
        <v>5.0919302433429162E-5</v>
      </c>
      <c r="E8414" s="10">
        <v>1.120082528870546E-4</v>
      </c>
      <c r="F8414" s="10">
        <v>5.3346997616912128E-5</v>
      </c>
      <c r="G8414" s="10">
        <v>5.8664582933919803E-5</v>
      </c>
      <c r="H8414" s="10">
        <v>4.7935342617951453E-5</v>
      </c>
      <c r="I8414" s="10">
        <v>7.12373230260494E-5</v>
      </c>
      <c r="J8414" s="10">
        <v>5.1828633857992033E-5</v>
      </c>
      <c r="K8414">
        <v>4.1269289514354792E-5</v>
      </c>
      <c r="L8414">
        <v>3.2782026562009657E-5</v>
      </c>
      <c r="M8414">
        <v>3.9603079610011251E-5</v>
      </c>
      <c r="N8414">
        <v>7.150905655654861E-6</v>
      </c>
      <c r="O8414">
        <v>3.5184157363019839E-5</v>
      </c>
      <c r="P8414">
        <v>4.5226582580407801E-5</v>
      </c>
      <c r="Q8414">
        <v>5.3995382849024307E-5</v>
      </c>
      <c r="R8414">
        <v>8.4208679680875686E-5</v>
      </c>
      <c r="S8414">
        <v>2.331480170421278E-4</v>
      </c>
      <c r="T8414">
        <v>6.1769037851409423E-5</v>
      </c>
    </row>
    <row r="8415" spans="1:20">
      <c r="A8415" s="10">
        <v>8409</v>
      </c>
      <c r="B8415" s="10">
        <v>2.5785964340585598E-4</v>
      </c>
      <c r="C8415" s="10">
        <v>1.541770030627635E-4</v>
      </c>
      <c r="D8415" s="10">
        <v>1.4664053818541899E-4</v>
      </c>
      <c r="E8415" s="10">
        <v>3.3479339735944987E-4</v>
      </c>
      <c r="F8415" s="10">
        <v>2.170905739560246E-4</v>
      </c>
      <c r="G8415" s="10">
        <v>1.9713594397034089E-4</v>
      </c>
      <c r="H8415" s="10">
        <v>1.7699733662314849E-4</v>
      </c>
      <c r="I8415" s="10">
        <v>2.2641448859188489E-4</v>
      </c>
      <c r="J8415" s="10">
        <v>1.8974050378987631E-4</v>
      </c>
      <c r="K8415">
        <v>1.6449385705419301E-4</v>
      </c>
      <c r="L8415">
        <v>1.149788899275169E-4</v>
      </c>
      <c r="M8415">
        <v>1.9557139609520621E-4</v>
      </c>
      <c r="N8415">
        <v>3.5813250306692973E-5</v>
      </c>
      <c r="O8415">
        <v>1.232436298499788E-4</v>
      </c>
      <c r="P8415">
        <v>1.8397348076108351E-4</v>
      </c>
      <c r="Q8415">
        <v>1.704572921471088E-4</v>
      </c>
      <c r="R8415">
        <v>2.6088285208515492E-4</v>
      </c>
      <c r="S8415">
        <v>2.3688047485546761E-4</v>
      </c>
      <c r="T8415">
        <v>5.4096961307911222E-5</v>
      </c>
    </row>
    <row r="8416" spans="1:20">
      <c r="A8416" s="10">
        <v>8410</v>
      </c>
      <c r="B8416" s="10">
        <v>3.8937027812075911E-4</v>
      </c>
      <c r="C8416" s="10">
        <v>2.6989793881551958E-4</v>
      </c>
      <c r="D8416" s="10">
        <v>1.735394838636999E-4</v>
      </c>
      <c r="E8416" s="10">
        <v>5.1523701327490742E-4</v>
      </c>
      <c r="F8416" s="10">
        <v>3.8664252312580681E-4</v>
      </c>
      <c r="G8416" s="10">
        <v>3.1262244096108441E-4</v>
      </c>
      <c r="H8416" s="10">
        <v>2.9160717078766162E-4</v>
      </c>
      <c r="I8416" s="10">
        <v>3.6504026083078689E-4</v>
      </c>
      <c r="J8416" s="10">
        <v>3.0059996339593261E-4</v>
      </c>
      <c r="K8416">
        <v>3.3978303495720837E-4</v>
      </c>
      <c r="L8416">
        <v>2.2399144833579919E-4</v>
      </c>
      <c r="M8416">
        <v>3.401634307232671E-4</v>
      </c>
      <c r="N8416">
        <v>1.4299526135923751E-4</v>
      </c>
      <c r="O8416">
        <v>1.963630812548692E-4</v>
      </c>
      <c r="P8416">
        <v>3.1078314795286721E-4</v>
      </c>
      <c r="Q8416">
        <v>2.8930879498597533E-4</v>
      </c>
      <c r="R8416">
        <v>4.1428279889553808E-4</v>
      </c>
      <c r="S8416">
        <v>2.3226989099779029E-4</v>
      </c>
      <c r="T8416">
        <v>8.4223776812529757E-5</v>
      </c>
    </row>
    <row r="8417" spans="1:20">
      <c r="A8417" s="10">
        <v>8411</v>
      </c>
      <c r="B8417" s="10">
        <v>4.5905404681791172E-4</v>
      </c>
      <c r="C8417" s="10">
        <v>3.5055957648702209E-4</v>
      </c>
      <c r="D8417" s="10">
        <v>1.824128474396488E-4</v>
      </c>
      <c r="E8417" s="10">
        <v>6.0950099130943711E-4</v>
      </c>
      <c r="F8417" s="10">
        <v>4.4893415305021839E-4</v>
      </c>
      <c r="G8417" s="10">
        <v>3.8100777513897291E-4</v>
      </c>
      <c r="H8417" s="10">
        <v>2.9723450499518381E-4</v>
      </c>
      <c r="I8417" s="10">
        <v>4.4329149778198312E-4</v>
      </c>
      <c r="J8417" s="10">
        <v>3.4852697177048628E-4</v>
      </c>
      <c r="K8417">
        <v>4.2055483700806649E-4</v>
      </c>
      <c r="L8417">
        <v>1.9778079062335381E-4</v>
      </c>
      <c r="M8417">
        <v>3.2901621205340121E-4</v>
      </c>
      <c r="N8417">
        <v>1.8052545099197159E-4</v>
      </c>
      <c r="O8417">
        <v>1.971421371417242E-4</v>
      </c>
      <c r="P8417">
        <v>2.8176029695048589E-4</v>
      </c>
      <c r="Q8417">
        <v>3.7942108175015879E-4</v>
      </c>
      <c r="R8417">
        <v>4.9294653256344394E-4</v>
      </c>
      <c r="S8417">
        <v>2.312426618173099E-4</v>
      </c>
      <c r="T8417">
        <v>9.294502083518072E-5</v>
      </c>
    </row>
    <row r="8418" spans="1:20">
      <c r="A8418" s="10">
        <v>8412</v>
      </c>
      <c r="B8418" s="10">
        <v>4.7633045368432721E-4</v>
      </c>
      <c r="C8418" s="10">
        <v>3.2455249586028998E-4</v>
      </c>
      <c r="D8418" s="10">
        <v>1.5243524470378889E-4</v>
      </c>
      <c r="E8418" s="10">
        <v>6.5284305052327779E-4</v>
      </c>
      <c r="F8418" s="10">
        <v>4.5492927630751899E-4</v>
      </c>
      <c r="G8418" s="10">
        <v>4.0229069844070487E-4</v>
      </c>
      <c r="H8418" s="10">
        <v>2.1156862103482321E-4</v>
      </c>
      <c r="I8418" s="10">
        <v>4.6518921221687761E-4</v>
      </c>
      <c r="J8418" s="10">
        <v>3.383922706969093E-4</v>
      </c>
      <c r="K8418">
        <v>3.1211775242741149E-4</v>
      </c>
      <c r="L8418">
        <v>1.136021030435437E-4</v>
      </c>
      <c r="M8418">
        <v>3.5080930134844088E-4</v>
      </c>
      <c r="N8418">
        <v>1.462292319022319E-4</v>
      </c>
      <c r="O8418">
        <v>1.910491227992286E-4</v>
      </c>
      <c r="P8418">
        <v>1.6662884424692461E-4</v>
      </c>
      <c r="Q8418">
        <v>3.6895325825973021E-4</v>
      </c>
      <c r="R8418">
        <v>5.0895268794087063E-4</v>
      </c>
      <c r="S8418">
        <v>2.3618259865141041E-4</v>
      </c>
      <c r="T8418">
        <v>9.8352025818711924E-5</v>
      </c>
    </row>
    <row r="8419" spans="1:20">
      <c r="A8419" s="10">
        <v>8413</v>
      </c>
      <c r="B8419" s="10">
        <v>4.4174281931620393E-4</v>
      </c>
      <c r="C8419" s="10">
        <v>2.2271286181361631E-4</v>
      </c>
      <c r="D8419" s="10">
        <v>1.207550766129661E-4</v>
      </c>
      <c r="E8419" s="10">
        <v>6.229216713194471E-4</v>
      </c>
      <c r="F8419" s="10">
        <v>3.0893668458373442E-4</v>
      </c>
      <c r="G8419" s="10">
        <v>3.7104554542571671E-4</v>
      </c>
      <c r="H8419" s="10">
        <v>1.672371160529693E-4</v>
      </c>
      <c r="I8419" s="10">
        <v>4.3667066772608179E-4</v>
      </c>
      <c r="J8419" s="10">
        <v>3.024293012416441E-4</v>
      </c>
      <c r="K8419">
        <v>2.0042522097465761E-4</v>
      </c>
      <c r="L8419">
        <v>6.7296826685552764E-5</v>
      </c>
      <c r="M8419">
        <v>2.2085510228623661E-4</v>
      </c>
      <c r="N8419">
        <v>1.4609306085994881E-4</v>
      </c>
      <c r="O8419">
        <v>2.5262895420758439E-4</v>
      </c>
      <c r="P8419">
        <v>7.8198427151336721E-5</v>
      </c>
      <c r="Q8419">
        <v>2.2392698309275049E-4</v>
      </c>
      <c r="R8419">
        <v>4.6878430975389542E-4</v>
      </c>
      <c r="S8419">
        <v>2.252668885973972E-4</v>
      </c>
      <c r="T8419">
        <v>9.7792738872184588E-5</v>
      </c>
    </row>
    <row r="8420" spans="1:20">
      <c r="A8420" s="10">
        <v>8414</v>
      </c>
      <c r="B8420" s="10">
        <v>3.5510841728370989E-4</v>
      </c>
      <c r="C8420" s="10">
        <v>1.2967600333696209E-4</v>
      </c>
      <c r="D8420" s="10">
        <v>7.15251853030116E-5</v>
      </c>
      <c r="E8420" s="10">
        <v>4.958160246429223E-4</v>
      </c>
      <c r="F8420" s="10">
        <v>2.4089005501144311E-4</v>
      </c>
      <c r="G8420" s="10">
        <v>2.8986018103133621E-4</v>
      </c>
      <c r="H8420" s="10">
        <v>1.174524782230778E-4</v>
      </c>
      <c r="I8420" s="10">
        <v>3.635857879669194E-4</v>
      </c>
      <c r="J8420" s="10">
        <v>2.119112311318793E-4</v>
      </c>
      <c r="K8420">
        <v>2.0162909810526769E-4</v>
      </c>
      <c r="L8420">
        <v>5.0027611405599347E-5</v>
      </c>
      <c r="M8420">
        <v>1.878020599667528E-4</v>
      </c>
      <c r="N8420">
        <v>1.459683112208772E-4</v>
      </c>
      <c r="O8420">
        <v>2.0988357750512329E-4</v>
      </c>
      <c r="P8420">
        <v>3.0210557415720492E-5</v>
      </c>
      <c r="Q8420">
        <v>1.7314875583993931E-4</v>
      </c>
      <c r="R8420">
        <v>3.7104702922344631E-4</v>
      </c>
      <c r="S8420">
        <v>2.207013316190204E-4</v>
      </c>
      <c r="T8420">
        <v>9.8636094378308075E-5</v>
      </c>
    </row>
    <row r="8421" spans="1:20">
      <c r="A8421" s="10">
        <v>8415</v>
      </c>
      <c r="B8421" s="10">
        <v>2.0589539934900419E-4</v>
      </c>
      <c r="C8421" s="10">
        <v>8.2459359313145377E-5</v>
      </c>
      <c r="D8421" s="10">
        <v>3.8796273791138618E-5</v>
      </c>
      <c r="E8421" s="10">
        <v>2.8098654402845661E-4</v>
      </c>
      <c r="F8421" s="10">
        <v>1.370063974179956E-4</v>
      </c>
      <c r="G8421" s="10">
        <v>1.716753437215234E-4</v>
      </c>
      <c r="H8421" s="10">
        <v>5.4190666423453932E-5</v>
      </c>
      <c r="I8421" s="10">
        <v>2.111001709556728E-4</v>
      </c>
      <c r="J8421" s="10">
        <v>1.086263035664041E-4</v>
      </c>
      <c r="K8421">
        <v>8.8584068329538836E-5</v>
      </c>
      <c r="L8421">
        <v>2.9747240496688829E-5</v>
      </c>
      <c r="M8421">
        <v>8.3005737032553013E-5</v>
      </c>
      <c r="N8421">
        <v>1.2503697034990289E-4</v>
      </c>
      <c r="O8421">
        <v>1.723032882927558E-4</v>
      </c>
      <c r="P8421">
        <v>2.6768224950372201E-5</v>
      </c>
      <c r="Q8421">
        <v>1.1926278081883571E-4</v>
      </c>
      <c r="R8421">
        <v>2.014405210458166E-4</v>
      </c>
      <c r="S8421">
        <v>2.1733347212362871E-4</v>
      </c>
      <c r="T8421">
        <v>7.0450427600651872E-5</v>
      </c>
    </row>
    <row r="8422" spans="1:20">
      <c r="A8422" s="10">
        <v>8416</v>
      </c>
      <c r="B8422" s="10">
        <v>5.6951494916420221E-5</v>
      </c>
      <c r="C8422" s="10">
        <v>8.3506247896489912E-5</v>
      </c>
      <c r="D8422" s="10">
        <v>5.7055110147953667E-5</v>
      </c>
      <c r="E8422" s="10">
        <v>1.2620732787514921E-4</v>
      </c>
      <c r="F8422" s="10">
        <v>4.2857217238952738E-5</v>
      </c>
      <c r="G8422" s="10">
        <v>6.299745058684482E-5</v>
      </c>
      <c r="H8422" s="10">
        <v>3.4737878461028532E-5</v>
      </c>
      <c r="I8422" s="10">
        <v>7.3610941685048781E-5</v>
      </c>
      <c r="J8422" s="10">
        <v>5.829908141945405E-5</v>
      </c>
      <c r="K8422">
        <v>5.6200121318964502E-5</v>
      </c>
      <c r="L8422">
        <v>8.2732322990721916E-5</v>
      </c>
      <c r="M8422">
        <v>4.5844014214767367E-5</v>
      </c>
      <c r="N8422">
        <v>5.5768801603496423E-5</v>
      </c>
      <c r="O8422">
        <v>1.7214679563228811E-4</v>
      </c>
      <c r="P8422">
        <v>1.780549288022751E-5</v>
      </c>
      <c r="Q8422">
        <v>7.7834331770845687E-5</v>
      </c>
      <c r="R8422">
        <v>4.6276016469195482E-5</v>
      </c>
      <c r="S8422">
        <v>1.9934039986980599E-4</v>
      </c>
      <c r="T8422">
        <v>7.4998843708182721E-5</v>
      </c>
    </row>
    <row r="8423" spans="1:20">
      <c r="A8423" s="10">
        <v>8417</v>
      </c>
      <c r="B8423" s="10">
        <v>1.640817815525192E-5</v>
      </c>
      <c r="C8423" s="10">
        <v>8.1284415705630892E-5</v>
      </c>
      <c r="D8423" s="10">
        <v>2.5370141194553271E-5</v>
      </c>
      <c r="E8423" s="10">
        <v>6.1401883123218207E-5</v>
      </c>
      <c r="F8423" s="10">
        <v>2.3455229597735849E-8</v>
      </c>
      <c r="G8423" s="10">
        <v>3.3163351501383217E-5</v>
      </c>
      <c r="H8423" s="10">
        <v>2.7547686875304829E-5</v>
      </c>
      <c r="I8423" s="10">
        <v>3.0401192916338278E-5</v>
      </c>
      <c r="J8423" s="10">
        <v>5.4035919131076147E-5</v>
      </c>
      <c r="K8423">
        <v>2.458067690429182E-5</v>
      </c>
      <c r="L8423">
        <v>2.0647631484332741E-5</v>
      </c>
      <c r="M8423">
        <v>4.2547751270698529E-5</v>
      </c>
      <c r="N8423">
        <v>5.3809706608153112E-6</v>
      </c>
      <c r="O8423">
        <v>1.201077633016793E-4</v>
      </c>
      <c r="P8423">
        <v>2.173799493115342E-7</v>
      </c>
      <c r="Q8423">
        <v>4.2756828159251383E-5</v>
      </c>
      <c r="R8423">
        <v>2.6948929037887558E-6</v>
      </c>
      <c r="S8423">
        <v>1.7056978554158149E-4</v>
      </c>
      <c r="T8423">
        <v>7.8145789787040446E-5</v>
      </c>
    </row>
    <row r="8424" spans="1:20">
      <c r="A8424" s="10">
        <v>8418</v>
      </c>
      <c r="B8424" s="10">
        <v>2.223857302191567E-5</v>
      </c>
      <c r="C8424" s="10">
        <v>7.2351990883765121E-5</v>
      </c>
      <c r="D8424" s="10">
        <v>2.0076799978968271E-5</v>
      </c>
      <c r="E8424" s="10">
        <v>7.4725181814363343E-5</v>
      </c>
      <c r="F8424" s="10">
        <v>0</v>
      </c>
      <c r="G8424" s="10">
        <v>6.0090549231331322E-5</v>
      </c>
      <c r="H8424" s="10">
        <v>2.4027579657613981E-5</v>
      </c>
      <c r="I8424" s="10">
        <v>3.8130708397665617E-5</v>
      </c>
      <c r="J8424" s="10">
        <v>6.9376388238344937E-5</v>
      </c>
      <c r="K8424">
        <v>2.2912710344584139E-5</v>
      </c>
      <c r="L8424">
        <v>8.7829582780403155E-6</v>
      </c>
      <c r="M8424">
        <v>4.5657919666494753E-5</v>
      </c>
      <c r="N8424">
        <v>1.9314295204277971E-6</v>
      </c>
      <c r="O8424">
        <v>7.9866826773082787E-5</v>
      </c>
      <c r="P8424">
        <v>2.1946404219780572E-6</v>
      </c>
      <c r="Q8424">
        <v>2.8370995703615802E-5</v>
      </c>
      <c r="R8424">
        <v>2.789878442007307E-6</v>
      </c>
      <c r="S8424">
        <v>1.626267609236472E-4</v>
      </c>
      <c r="T8424">
        <v>6.2940056005910877E-5</v>
      </c>
    </row>
    <row r="8425" spans="1:20">
      <c r="A8425" s="10">
        <v>8419</v>
      </c>
      <c r="B8425" s="10">
        <v>2.0904744262668651E-5</v>
      </c>
      <c r="C8425" s="10">
        <v>3.9610189603310857E-5</v>
      </c>
      <c r="D8425" s="10">
        <v>1.2147019157872501E-5</v>
      </c>
      <c r="E8425" s="10">
        <v>4.8526559201150652E-5</v>
      </c>
      <c r="F8425" s="10">
        <v>0</v>
      </c>
      <c r="G8425" s="10">
        <v>5.7244958275302117E-5</v>
      </c>
      <c r="H8425" s="10">
        <v>8.2924701957894332E-6</v>
      </c>
      <c r="I8425" s="10">
        <v>3.4095121877242298E-5</v>
      </c>
      <c r="J8425" s="10">
        <v>6.1647973621542358E-5</v>
      </c>
      <c r="K8425">
        <v>1.369654957767021E-5</v>
      </c>
      <c r="L8425">
        <v>4.6631497635562148E-6</v>
      </c>
      <c r="M8425">
        <v>3.8294424881611518E-5</v>
      </c>
      <c r="N8425">
        <v>2.188050958348848E-6</v>
      </c>
      <c r="O8425">
        <v>2.0236676549733409E-5</v>
      </c>
      <c r="P8425">
        <v>5.4548865979801421E-6</v>
      </c>
      <c r="Q8425">
        <v>1.7718984212697739E-5</v>
      </c>
      <c r="R8425">
        <v>4.7338332391211158E-6</v>
      </c>
      <c r="S8425">
        <v>1.681442996013519E-4</v>
      </c>
      <c r="T8425">
        <v>7.3733491560531341E-5</v>
      </c>
    </row>
    <row r="8426" spans="1:20">
      <c r="A8426" s="10">
        <v>8420</v>
      </c>
      <c r="B8426" s="10">
        <v>1.57469137065102E-5</v>
      </c>
      <c r="C8426" s="10">
        <v>1.746318091488084E-5</v>
      </c>
      <c r="D8426" s="10">
        <v>5.6012089009563463E-6</v>
      </c>
      <c r="E8426" s="10">
        <v>2.952557423071049E-5</v>
      </c>
      <c r="F8426" s="10">
        <v>0</v>
      </c>
      <c r="G8426" s="10">
        <v>4.213722303068161E-5</v>
      </c>
      <c r="H8426" s="10">
        <v>2.881718253821092E-6</v>
      </c>
      <c r="I8426" s="10">
        <v>2.619568477388986E-5</v>
      </c>
      <c r="J8426" s="10">
        <v>3.245331607171683E-5</v>
      </c>
      <c r="K8426">
        <v>7.8753378042918292E-6</v>
      </c>
      <c r="L8426">
        <v>0</v>
      </c>
      <c r="M8426">
        <v>2.2423008573659081E-5</v>
      </c>
      <c r="N8426">
        <v>1.2364463061368141E-7</v>
      </c>
      <c r="O8426">
        <v>8.0008468463228123E-6</v>
      </c>
      <c r="P8426">
        <v>2.4465438230143502E-7</v>
      </c>
      <c r="Q8426">
        <v>0</v>
      </c>
      <c r="R8426">
        <v>4.8991222671035962E-6</v>
      </c>
      <c r="S8426">
        <v>1.8530440632683089E-4</v>
      </c>
      <c r="T8426">
        <v>8.6122110352751012E-5</v>
      </c>
    </row>
    <row r="8427" spans="1:20">
      <c r="A8427" s="10">
        <v>8421</v>
      </c>
      <c r="B8427" s="10">
        <v>3.2551019731542691E-6</v>
      </c>
      <c r="C8427" s="10">
        <v>6.7479584371051654E-6</v>
      </c>
      <c r="D8427" s="10">
        <v>2.1323892270170382E-6</v>
      </c>
      <c r="E8427" s="10">
        <v>1.176304685036728E-5</v>
      </c>
      <c r="F8427" s="10">
        <v>0</v>
      </c>
      <c r="G8427" s="10">
        <v>2.395638000362575E-5</v>
      </c>
      <c r="H8427" s="10">
        <v>9.5400794753449327E-7</v>
      </c>
      <c r="I8427" s="10">
        <v>1.610586187325098E-5</v>
      </c>
      <c r="J8427" s="10">
        <v>1.4598009801604771E-5</v>
      </c>
      <c r="K8427">
        <v>1.6760901525426341E-6</v>
      </c>
      <c r="L8427">
        <v>0</v>
      </c>
      <c r="M8427">
        <v>1.115126537388086E-5</v>
      </c>
      <c r="N8427">
        <v>7.8737444778956259E-10</v>
      </c>
      <c r="O8427">
        <v>3.595758319816796E-6</v>
      </c>
      <c r="P8427">
        <v>0</v>
      </c>
      <c r="Q8427">
        <v>0</v>
      </c>
      <c r="R8427">
        <v>4.5117782823365731E-6</v>
      </c>
      <c r="S8427">
        <v>1.9861132918649351E-4</v>
      </c>
      <c r="T8427">
        <v>7.9952112470512026E-5</v>
      </c>
    </row>
    <row r="8428" spans="1:20">
      <c r="A8428" s="10">
        <v>8422</v>
      </c>
      <c r="B8428" s="10">
        <v>2.195684298923622E-7</v>
      </c>
      <c r="C8428" s="10">
        <v>5.3028392258050944E-6</v>
      </c>
      <c r="D8428" s="10">
        <v>6.702371286614015E-7</v>
      </c>
      <c r="E8428" s="10">
        <v>1.7044893652708659E-6</v>
      </c>
      <c r="F8428" s="10">
        <v>0</v>
      </c>
      <c r="G8428" s="10">
        <v>7.3927703953454201E-6</v>
      </c>
      <c r="H8428" s="10">
        <v>1.083484324286761E-8</v>
      </c>
      <c r="I8428" s="10">
        <v>4.6171959678458656E-6</v>
      </c>
      <c r="J8428" s="10">
        <v>6.4839962222429428E-6</v>
      </c>
      <c r="K8428">
        <v>1.8188982444369392E-8</v>
      </c>
      <c r="L8428">
        <v>0</v>
      </c>
      <c r="M8428">
        <v>3.1856066751888022E-6</v>
      </c>
      <c r="N8428">
        <v>8.231641954163609E-10</v>
      </c>
      <c r="O8428">
        <v>1.1464328093749261E-6</v>
      </c>
      <c r="P8428">
        <v>0</v>
      </c>
      <c r="Q8428">
        <v>0</v>
      </c>
      <c r="R8428">
        <v>1.4386267250326931E-6</v>
      </c>
      <c r="S8428">
        <v>2.1406854562316699E-4</v>
      </c>
      <c r="T8428">
        <v>6.795045601165339E-5</v>
      </c>
    </row>
    <row r="8429" spans="1:20">
      <c r="A8429" s="10">
        <v>8423</v>
      </c>
      <c r="B8429" s="10">
        <v>0</v>
      </c>
      <c r="C8429" s="10">
        <v>1.6151628638548901E-6</v>
      </c>
      <c r="D8429" s="10">
        <v>2.6620402067054232E-7</v>
      </c>
      <c r="E8429" s="10">
        <v>0</v>
      </c>
      <c r="F8429" s="10">
        <v>0</v>
      </c>
      <c r="G8429" s="10">
        <v>1.1428500501033909E-6</v>
      </c>
      <c r="H8429" s="10">
        <v>0</v>
      </c>
      <c r="I8429" s="10">
        <v>1.1228474866197871E-6</v>
      </c>
      <c r="J8429" s="10">
        <v>2.341306141784608E-6</v>
      </c>
      <c r="K8429">
        <v>1.76973883242513E-8</v>
      </c>
      <c r="L8429">
        <v>1.154816682406195E-9</v>
      </c>
      <c r="M8429">
        <v>7.9423789346856304E-7</v>
      </c>
      <c r="N8429">
        <v>7.6947957397616349E-10</v>
      </c>
      <c r="O8429">
        <v>4.9196139050743587E-8</v>
      </c>
      <c r="P8429">
        <v>0</v>
      </c>
      <c r="Q8429">
        <v>0</v>
      </c>
      <c r="R8429">
        <v>0</v>
      </c>
      <c r="S8429">
        <v>2.1041317546824831E-4</v>
      </c>
      <c r="T8429">
        <v>5.4592747383535412E-5</v>
      </c>
    </row>
    <row r="8430" spans="1:20">
      <c r="A8430" s="10">
        <v>8424</v>
      </c>
      <c r="B8430" s="10">
        <v>0</v>
      </c>
      <c r="C8430" s="10">
        <v>3.5913920178995881E-9</v>
      </c>
      <c r="D8430" s="10">
        <v>2.1737355536816689E-7</v>
      </c>
      <c r="E8430" s="10">
        <v>0</v>
      </c>
      <c r="F8430" s="10">
        <v>0</v>
      </c>
      <c r="G8430" s="10">
        <v>6.4922018173214072E-8</v>
      </c>
      <c r="H8430" s="10">
        <v>0</v>
      </c>
      <c r="I8430" s="10">
        <v>1.033582009924137E-7</v>
      </c>
      <c r="J8430" s="10">
        <v>6.5708000257956166E-7</v>
      </c>
      <c r="K8430">
        <v>1.6714200084015121E-8</v>
      </c>
      <c r="L8430">
        <v>0</v>
      </c>
      <c r="M8430">
        <v>2.001637985952577E-7</v>
      </c>
      <c r="N8430">
        <v>8.4105906922976E-10</v>
      </c>
      <c r="O8430">
        <v>2.492575728275282E-9</v>
      </c>
      <c r="P8430">
        <v>0</v>
      </c>
      <c r="Q8430">
        <v>0</v>
      </c>
      <c r="R8430">
        <v>0</v>
      </c>
      <c r="S8430">
        <v>2.1093750705311799E-4</v>
      </c>
      <c r="T8430">
        <v>4.6496123090780058E-5</v>
      </c>
    </row>
    <row r="8431" spans="1:20">
      <c r="A8431" s="10">
        <v>8425</v>
      </c>
      <c r="B8431" s="10">
        <v>0</v>
      </c>
      <c r="C8431" s="10">
        <v>5.6411133159203288E-7</v>
      </c>
      <c r="D8431" s="10">
        <v>8.2663858951687249E-8</v>
      </c>
      <c r="E8431" s="10">
        <v>0</v>
      </c>
      <c r="F8431" s="10">
        <v>0</v>
      </c>
      <c r="G8431" s="10">
        <v>2.2949971301721359E-7</v>
      </c>
      <c r="H8431" s="10">
        <v>0</v>
      </c>
      <c r="I8431" s="10">
        <v>2.1956684021197E-9</v>
      </c>
      <c r="J8431" s="10">
        <v>1.4610261212579641E-8</v>
      </c>
      <c r="K8431">
        <v>1.7205794204133209E-8</v>
      </c>
      <c r="L8431">
        <v>0</v>
      </c>
      <c r="M8431">
        <v>3.5876588322721809E-7</v>
      </c>
      <c r="N8431">
        <v>8.052693216029618E-10</v>
      </c>
      <c r="O8431">
        <v>0</v>
      </c>
      <c r="P8431">
        <v>0</v>
      </c>
      <c r="Q8431">
        <v>0</v>
      </c>
      <c r="R8431">
        <v>0</v>
      </c>
      <c r="S8431">
        <v>1.8729224612793391E-4</v>
      </c>
      <c r="T8431">
        <v>4.4737701525841699E-5</v>
      </c>
    </row>
    <row r="8432" spans="1:20">
      <c r="A8432" s="10">
        <v>8426</v>
      </c>
      <c r="B8432" s="10">
        <v>0</v>
      </c>
      <c r="C8432" s="10">
        <v>6.2674170458711109E-7</v>
      </c>
      <c r="D8432" s="10">
        <v>2.4475220937800002E-9</v>
      </c>
      <c r="E8432" s="10">
        <v>0</v>
      </c>
      <c r="F8432" s="10">
        <v>0</v>
      </c>
      <c r="G8432" s="10">
        <v>2.8067220225409361E-7</v>
      </c>
      <c r="H8432" s="10">
        <v>0</v>
      </c>
      <c r="I8432" s="10">
        <v>0</v>
      </c>
      <c r="J8432" s="10">
        <v>0</v>
      </c>
      <c r="K8432">
        <v>2.6054488366258859E-8</v>
      </c>
      <c r="L8432">
        <v>0</v>
      </c>
      <c r="M8432">
        <v>4.5800434532438279E-7</v>
      </c>
      <c r="N8432">
        <v>7.1579495253596607E-10</v>
      </c>
      <c r="O8432">
        <v>0</v>
      </c>
      <c r="P8432">
        <v>0</v>
      </c>
      <c r="Q8432">
        <v>0</v>
      </c>
      <c r="R8432">
        <v>0</v>
      </c>
      <c r="S8432">
        <v>1.8259296659455269E-4</v>
      </c>
      <c r="T8432">
        <v>4.0828563161872072E-5</v>
      </c>
    </row>
    <row r="8433" spans="1:20">
      <c r="A8433" s="10">
        <v>8427</v>
      </c>
      <c r="B8433" s="10">
        <v>0</v>
      </c>
      <c r="C8433" s="10">
        <v>1.2613669526281481E-7</v>
      </c>
      <c r="D8433" s="10">
        <v>1.4397188786941181E-10</v>
      </c>
      <c r="E8433" s="10">
        <v>0</v>
      </c>
      <c r="F8433" s="10">
        <v>0</v>
      </c>
      <c r="G8433" s="10">
        <v>2.5775632069353659E-7</v>
      </c>
      <c r="H8433" s="10">
        <v>0</v>
      </c>
      <c r="I8433" s="10">
        <v>0</v>
      </c>
      <c r="J8433" s="10">
        <v>0</v>
      </c>
      <c r="K8433">
        <v>1.6714200084015121E-8</v>
      </c>
      <c r="L8433">
        <v>0</v>
      </c>
      <c r="M8433">
        <v>4.0736222235183338E-7</v>
      </c>
      <c r="N8433">
        <v>8.231641954163609E-10</v>
      </c>
      <c r="O8433">
        <v>0</v>
      </c>
      <c r="P8433">
        <v>0</v>
      </c>
      <c r="Q8433">
        <v>0</v>
      </c>
      <c r="R8433">
        <v>0</v>
      </c>
      <c r="S8433">
        <v>1.813103967816626E-4</v>
      </c>
      <c r="T8433">
        <v>3.7731263267792137E-5</v>
      </c>
    </row>
    <row r="8434" spans="1:20">
      <c r="A8434" s="10">
        <v>8428</v>
      </c>
      <c r="B8434" s="10">
        <v>0</v>
      </c>
      <c r="C8434" s="10">
        <v>0</v>
      </c>
      <c r="D8434" s="10">
        <v>3.839250343184313E-10</v>
      </c>
      <c r="E8434" s="10">
        <v>0</v>
      </c>
      <c r="F8434" s="10">
        <v>0</v>
      </c>
      <c r="G8434" s="10">
        <v>3.5415453320860658E-8</v>
      </c>
      <c r="H8434" s="10">
        <v>0</v>
      </c>
      <c r="I8434" s="10">
        <v>0</v>
      </c>
      <c r="J8434" s="10">
        <v>2.3564937439644592E-10</v>
      </c>
      <c r="K8434">
        <v>1.7205794204133209E-8</v>
      </c>
      <c r="L8434">
        <v>0</v>
      </c>
      <c r="M8434">
        <v>2.3616241612996151E-8</v>
      </c>
      <c r="N8434">
        <v>7.5158470016276428E-10</v>
      </c>
      <c r="O8434">
        <v>2.7074529462300469E-9</v>
      </c>
      <c r="P8434">
        <v>0</v>
      </c>
      <c r="Q8434">
        <v>0</v>
      </c>
      <c r="R8434">
        <v>0</v>
      </c>
      <c r="S8434">
        <v>2.122795395150244E-4</v>
      </c>
      <c r="T8434">
        <v>3.7880019987851228E-5</v>
      </c>
    </row>
    <row r="8435" spans="1:20">
      <c r="A8435" s="10">
        <v>8429</v>
      </c>
      <c r="B8435" s="10">
        <v>0</v>
      </c>
      <c r="C8435" s="10">
        <v>0</v>
      </c>
      <c r="D8435" s="10">
        <v>9.5981258579607837E-11</v>
      </c>
      <c r="E8435" s="10">
        <v>0</v>
      </c>
      <c r="F8435" s="10">
        <v>0</v>
      </c>
      <c r="G8435" s="10">
        <v>0</v>
      </c>
      <c r="H8435" s="10">
        <v>0</v>
      </c>
      <c r="I8435" s="10">
        <v>0</v>
      </c>
      <c r="J8435" s="10">
        <v>0</v>
      </c>
      <c r="K8435">
        <v>1.7205794204133209E-8</v>
      </c>
      <c r="L8435">
        <v>0</v>
      </c>
      <c r="M8435">
        <v>6.8192794931143915E-10</v>
      </c>
      <c r="N8435">
        <v>8.052693216029618E-10</v>
      </c>
      <c r="O8435">
        <v>0</v>
      </c>
      <c r="P8435">
        <v>0</v>
      </c>
      <c r="Q8435">
        <v>0</v>
      </c>
      <c r="R8435">
        <v>0</v>
      </c>
      <c r="S8435">
        <v>2.228498408120824E-4</v>
      </c>
      <c r="T8435">
        <v>4.2597788939438239E-5</v>
      </c>
    </row>
    <row r="8436" spans="1:20">
      <c r="A8436" s="10">
        <v>8430</v>
      </c>
      <c r="B8436" s="10">
        <v>0</v>
      </c>
      <c r="C8436" s="10">
        <v>0</v>
      </c>
      <c r="D8436" s="10">
        <v>1.679672025143137E-10</v>
      </c>
      <c r="E8436" s="10">
        <v>0</v>
      </c>
      <c r="F8436" s="10">
        <v>0</v>
      </c>
      <c r="G8436" s="10">
        <v>0</v>
      </c>
      <c r="H8436" s="10">
        <v>0</v>
      </c>
      <c r="I8436" s="10">
        <v>0</v>
      </c>
      <c r="J8436" s="10">
        <v>0</v>
      </c>
      <c r="K8436">
        <v>8.3571000420075589E-9</v>
      </c>
      <c r="L8436">
        <v>0</v>
      </c>
      <c r="M8436">
        <v>0</v>
      </c>
      <c r="N8436">
        <v>8.052693216029618E-10</v>
      </c>
      <c r="O8436">
        <v>0</v>
      </c>
      <c r="P8436">
        <v>0</v>
      </c>
      <c r="Q8436">
        <v>0</v>
      </c>
      <c r="R8436">
        <v>0</v>
      </c>
      <c r="S8436">
        <v>2.3207195601159341E-4</v>
      </c>
      <c r="T8436">
        <v>3.2122734343372313E-5</v>
      </c>
    </row>
    <row r="8437" spans="1:20">
      <c r="A8437" s="10">
        <v>8431</v>
      </c>
      <c r="B8437" s="10">
        <v>3.7833828736900558E-6</v>
      </c>
      <c r="C8437" s="10">
        <v>1.072398416037544E-6</v>
      </c>
      <c r="D8437" s="10">
        <v>1.038795563481238E-6</v>
      </c>
      <c r="E8437" s="10">
        <v>3.6042589257707072E-6</v>
      </c>
      <c r="F8437" s="10">
        <v>4.1105150587195978E-7</v>
      </c>
      <c r="G8437" s="10">
        <v>2.06701819838576E-6</v>
      </c>
      <c r="H8437" s="10">
        <v>7.5732012107353672E-7</v>
      </c>
      <c r="I8437" s="10">
        <v>2.6686095978615411E-6</v>
      </c>
      <c r="J8437" s="10">
        <v>1.3374881149774999E-6</v>
      </c>
      <c r="K8437">
        <v>9.9100458674606115E-7</v>
      </c>
      <c r="L8437">
        <v>1.560012985845469E-7</v>
      </c>
      <c r="M8437">
        <v>1.078752590299176E-6</v>
      </c>
      <c r="N8437">
        <v>1.9885902211062471E-6</v>
      </c>
      <c r="O8437">
        <v>7.5212774249748269E-7</v>
      </c>
      <c r="P8437">
        <v>4.3838440799049718E-7</v>
      </c>
      <c r="Q8437">
        <v>9.6034030842446583E-7</v>
      </c>
      <c r="R8437">
        <v>4.1555859923214656E-6</v>
      </c>
      <c r="S8437">
        <v>2.287733460484613E-4</v>
      </c>
      <c r="T8437">
        <v>2.5052176435098051E-5</v>
      </c>
    </row>
    <row r="8438" spans="1:20">
      <c r="A8438" s="10">
        <v>8432</v>
      </c>
      <c r="B8438" s="10">
        <v>7.9379866054085191E-5</v>
      </c>
      <c r="C8438" s="10">
        <v>4.4381564126915897E-5</v>
      </c>
      <c r="D8438" s="10">
        <v>5.2983193435495131E-5</v>
      </c>
      <c r="E8438" s="10">
        <v>1.0832054068979669E-4</v>
      </c>
      <c r="F8438" s="10">
        <v>4.1133452859489682E-5</v>
      </c>
      <c r="G8438" s="10">
        <v>5.7597906410448398E-5</v>
      </c>
      <c r="H8438" s="10">
        <v>4.0923903025874361E-5</v>
      </c>
      <c r="I8438" s="10">
        <v>6.8978673609237321E-5</v>
      </c>
      <c r="J8438" s="10">
        <v>4.8674616619048338E-5</v>
      </c>
      <c r="K8438">
        <v>5.1233631952382448E-5</v>
      </c>
      <c r="L8438">
        <v>2.0961308565691331E-5</v>
      </c>
      <c r="M8438">
        <v>5.180654814512264E-5</v>
      </c>
      <c r="N8438">
        <v>5.2412076699860553E-5</v>
      </c>
      <c r="O8438">
        <v>3.9469971306190478E-5</v>
      </c>
      <c r="P8438">
        <v>3.8822935349136118E-5</v>
      </c>
      <c r="Q8438">
        <v>5.3491167873455391E-5</v>
      </c>
      <c r="R8438">
        <v>8.1476207175691252E-5</v>
      </c>
      <c r="S8438">
        <v>2.1820883923843031E-4</v>
      </c>
      <c r="T8438">
        <v>2.4751604379649179E-5</v>
      </c>
    </row>
    <row r="8439" spans="1:20">
      <c r="A8439" s="10">
        <v>8433</v>
      </c>
      <c r="B8439" s="10">
        <v>2.5280056300925648E-4</v>
      </c>
      <c r="C8439" s="10">
        <v>1.5941543154867691E-4</v>
      </c>
      <c r="D8439" s="10">
        <v>1.8868480097017129E-4</v>
      </c>
      <c r="E8439" s="10">
        <v>3.2684109187462859E-4</v>
      </c>
      <c r="F8439" s="10">
        <v>2.1918416212187669E-4</v>
      </c>
      <c r="G8439" s="10">
        <v>1.9319323719279219E-4</v>
      </c>
      <c r="H8439" s="10">
        <v>1.3978479871806231E-4</v>
      </c>
      <c r="I8439" s="10">
        <v>2.2040562743262161E-4</v>
      </c>
      <c r="J8439" s="10">
        <v>1.7578528303454079E-4</v>
      </c>
      <c r="K8439">
        <v>1.9343569890525951E-4</v>
      </c>
      <c r="L8439">
        <v>9.952838100547645E-5</v>
      </c>
      <c r="M8439">
        <v>1.815249544679274E-4</v>
      </c>
      <c r="N8439">
        <v>1.731496201936377E-4</v>
      </c>
      <c r="O8439">
        <v>1.477656838735339E-4</v>
      </c>
      <c r="P8439">
        <v>1.2491382226078289E-4</v>
      </c>
      <c r="Q8439">
        <v>1.902959557570745E-4</v>
      </c>
      <c r="R8439">
        <v>2.5750923067529972E-4</v>
      </c>
      <c r="S8439">
        <v>2.0584278885977091E-4</v>
      </c>
      <c r="T8439">
        <v>8.0559069850299185E-6</v>
      </c>
    </row>
    <row r="8440" spans="1:20">
      <c r="A8440" s="10">
        <v>8434</v>
      </c>
      <c r="B8440" s="10">
        <v>3.8507049527339852E-4</v>
      </c>
      <c r="C8440" s="10">
        <v>2.7803704046974363E-4</v>
      </c>
      <c r="D8440" s="10">
        <v>3.3046436471552881E-4</v>
      </c>
      <c r="E8440" s="10">
        <v>5.0781120178248834E-4</v>
      </c>
      <c r="F8440" s="10">
        <v>3.8945910063724028E-4</v>
      </c>
      <c r="G8440" s="10">
        <v>3.1013960178159799E-4</v>
      </c>
      <c r="H8440" s="10">
        <v>2.1068559381227171E-4</v>
      </c>
      <c r="I8440" s="10">
        <v>3.5081852945924991E-4</v>
      </c>
      <c r="J8440" s="10">
        <v>2.7821183890182702E-4</v>
      </c>
      <c r="K8440">
        <v>3.3829839613474573E-4</v>
      </c>
      <c r="L8440">
        <v>1.5566638731144051E-4</v>
      </c>
      <c r="M8440">
        <v>3.2037291885965761E-4</v>
      </c>
      <c r="N8440">
        <v>2.0835989154289211E-4</v>
      </c>
      <c r="O8440">
        <v>2.7212346176808301E-4</v>
      </c>
      <c r="P8440">
        <v>1.7774775163338549E-4</v>
      </c>
      <c r="Q8440">
        <v>3.1769592432376998E-4</v>
      </c>
      <c r="R8440">
        <v>4.0708824612215472E-4</v>
      </c>
      <c r="S8440">
        <v>1.9801402662154391E-4</v>
      </c>
      <c r="T8440">
        <v>5.0894164967393696E-6</v>
      </c>
    </row>
    <row r="8441" spans="1:20">
      <c r="A8441" s="10">
        <v>8435</v>
      </c>
      <c r="B8441" s="10">
        <v>4.5169697757523991E-4</v>
      </c>
      <c r="C8441" s="10">
        <v>3.0339778221678609E-4</v>
      </c>
      <c r="D8441" s="10">
        <v>3.9782413076350508E-4</v>
      </c>
      <c r="E8441" s="10">
        <v>6.0649910030550656E-4</v>
      </c>
      <c r="F8441" s="10">
        <v>4.8192652414018523E-4</v>
      </c>
      <c r="G8441" s="10">
        <v>3.7832930061656718E-4</v>
      </c>
      <c r="H8441" s="10">
        <v>3.0781730269711422E-4</v>
      </c>
      <c r="I8441" s="10">
        <v>4.2572302896014589E-4</v>
      </c>
      <c r="J8441" s="10">
        <v>3.3307403192980569E-4</v>
      </c>
      <c r="K8441">
        <v>4.3914891758711918E-4</v>
      </c>
      <c r="L8441">
        <v>2.8894942479447481E-4</v>
      </c>
      <c r="M8441">
        <v>4.0006214237986801E-4</v>
      </c>
      <c r="N8441">
        <v>2.2451617770665431E-4</v>
      </c>
      <c r="O8441">
        <v>3.5106328109466023E-4</v>
      </c>
      <c r="P8441">
        <v>2.7228256740559668E-4</v>
      </c>
      <c r="Q8441">
        <v>4.1063535812546219E-4</v>
      </c>
      <c r="R8441">
        <v>4.8388140330385399E-4</v>
      </c>
      <c r="S8441">
        <v>2.067046466412339E-4</v>
      </c>
      <c r="T8441">
        <v>3.7967729242738278E-6</v>
      </c>
    </row>
    <row r="8442" spans="1:20">
      <c r="A8442" s="10">
        <v>8436</v>
      </c>
      <c r="B8442" s="10">
        <v>4.7263486727487593E-4</v>
      </c>
      <c r="C8442" s="10">
        <v>3.6684743494632809E-4</v>
      </c>
      <c r="D8442" s="10">
        <v>3.6562812999481499E-4</v>
      </c>
      <c r="E8442" s="10">
        <v>6.4618733008639485E-4</v>
      </c>
      <c r="F8442" s="10">
        <v>5.252846024577214E-4</v>
      </c>
      <c r="G8442" s="10">
        <v>3.96932624434435E-4</v>
      </c>
      <c r="H8442" s="10">
        <v>3.2059160788393948E-4</v>
      </c>
      <c r="I8442" s="10">
        <v>4.3448024581582831E-4</v>
      </c>
      <c r="J8442" s="10">
        <v>3.3708162186742868E-4</v>
      </c>
      <c r="K8442">
        <v>4.5771895921369808E-4</v>
      </c>
      <c r="L8442">
        <v>1.9214674316927311E-4</v>
      </c>
      <c r="M8442">
        <v>4.318055905254745E-4</v>
      </c>
      <c r="N8442">
        <v>1.9823721550907519E-4</v>
      </c>
      <c r="O8442">
        <v>3.7993102594115159E-4</v>
      </c>
      <c r="P8442">
        <v>2.5635330179941859E-4</v>
      </c>
      <c r="Q8442">
        <v>4.6178074227827738E-4</v>
      </c>
      <c r="R8442">
        <v>4.8569539473309042E-4</v>
      </c>
      <c r="S8442">
        <v>2.1697377559959559E-4</v>
      </c>
      <c r="T8442">
        <v>7.6100194910120563E-6</v>
      </c>
    </row>
    <row r="8443" spans="1:20">
      <c r="A8443" s="10">
        <v>8437</v>
      </c>
      <c r="B8443" s="10">
        <v>4.3873444129412768E-4</v>
      </c>
      <c r="C8443" s="10">
        <v>3.0146935142467718E-4</v>
      </c>
      <c r="D8443" s="10">
        <v>2.3764430707587839E-4</v>
      </c>
      <c r="E8443" s="10">
        <v>6.2178957754615183E-4</v>
      </c>
      <c r="F8443" s="10">
        <v>4.8142243169980439E-4</v>
      </c>
      <c r="G8443" s="10">
        <v>3.810193419775374E-4</v>
      </c>
      <c r="H8443" s="10">
        <v>2.6531357951249212E-4</v>
      </c>
      <c r="I8443" s="10">
        <v>4.3283198065865612E-4</v>
      </c>
      <c r="J8443" s="10">
        <v>2.94943935389594E-4</v>
      </c>
      <c r="K8443">
        <v>4.5803140414659208E-4</v>
      </c>
      <c r="L8443">
        <v>2.0660558213571431E-4</v>
      </c>
      <c r="M8443">
        <v>4.1515715410750002E-4</v>
      </c>
      <c r="N8443">
        <v>1.9037118595865239E-4</v>
      </c>
      <c r="O8443">
        <v>3.8518882489289711E-4</v>
      </c>
      <c r="P8443">
        <v>3.7615556911205108E-4</v>
      </c>
      <c r="Q8443">
        <v>4.2477163801769711E-4</v>
      </c>
      <c r="R8443">
        <v>4.6526102385969608E-4</v>
      </c>
      <c r="S8443">
        <v>2.283489402988278E-4</v>
      </c>
      <c r="T8443">
        <v>3.3308521783259483E-5</v>
      </c>
    </row>
    <row r="8444" spans="1:20">
      <c r="A8444" s="10">
        <v>8438</v>
      </c>
      <c r="B8444" s="10">
        <v>3.549642142338076E-4</v>
      </c>
      <c r="C8444" s="10">
        <v>2.16574896931005E-4</v>
      </c>
      <c r="D8444" s="10">
        <v>1.9050091335379971E-4</v>
      </c>
      <c r="E8444" s="10">
        <v>4.8020647895442712E-4</v>
      </c>
      <c r="F8444" s="10">
        <v>2.381866308760499E-4</v>
      </c>
      <c r="G8444" s="10">
        <v>3.0076802512781609E-4</v>
      </c>
      <c r="H8444" s="10">
        <v>2.5561525506796138E-4</v>
      </c>
      <c r="I8444" s="10">
        <v>3.5954138554895778E-4</v>
      </c>
      <c r="J8444" s="10">
        <v>2.4436551925726552E-4</v>
      </c>
      <c r="K8444">
        <v>3.2115333838415307E-4</v>
      </c>
      <c r="L8444">
        <v>2.8193628082305599E-4</v>
      </c>
      <c r="M8444">
        <v>3.5731898734711522E-4</v>
      </c>
      <c r="N8444">
        <v>1.796676915317555E-4</v>
      </c>
      <c r="O8444">
        <v>3.6031381032797119E-4</v>
      </c>
      <c r="P8444">
        <v>3.5461211972119452E-4</v>
      </c>
      <c r="Q8444">
        <v>2.7355048827743179E-4</v>
      </c>
      <c r="R8444">
        <v>3.6959091358358421E-4</v>
      </c>
      <c r="S8444">
        <v>2.382918290134481E-4</v>
      </c>
      <c r="T8444">
        <v>3.6745059298552737E-5</v>
      </c>
    </row>
    <row r="8445" spans="1:20">
      <c r="A8445" s="10">
        <v>8439</v>
      </c>
      <c r="B8445" s="10">
        <v>2.0510227639299801E-4</v>
      </c>
      <c r="C8445" s="10">
        <v>1.3626685370239649E-4</v>
      </c>
      <c r="D8445" s="10">
        <v>1.0662516983620591E-4</v>
      </c>
      <c r="E8445" s="10">
        <v>2.6548811218448162E-4</v>
      </c>
      <c r="F8445" s="10">
        <v>1.187876453259395E-4</v>
      </c>
      <c r="G8445" s="10">
        <v>1.683109277375906E-4</v>
      </c>
      <c r="H8445" s="10">
        <v>1.7683898122190661E-4</v>
      </c>
      <c r="I8445" s="10">
        <v>2.193795858102363E-4</v>
      </c>
      <c r="J8445" s="10">
        <v>1.6169964684593311E-4</v>
      </c>
      <c r="K8445">
        <v>1.759714245127682E-4</v>
      </c>
      <c r="L8445">
        <v>2.09952529585498E-4</v>
      </c>
      <c r="M8445">
        <v>2.0251123327156989E-4</v>
      </c>
      <c r="N8445">
        <v>1.309270703024425E-4</v>
      </c>
      <c r="O8445">
        <v>2.4565238488959802E-4</v>
      </c>
      <c r="P8445">
        <v>2.0885265673551901E-4</v>
      </c>
      <c r="Q8445">
        <v>1.667801982852036E-4</v>
      </c>
      <c r="R8445">
        <v>2.0052799482710561E-4</v>
      </c>
      <c r="S8445">
        <v>2.3144909275629161E-4</v>
      </c>
      <c r="T8445">
        <v>4.3158620120325081E-5</v>
      </c>
    </row>
    <row r="8446" spans="1:20">
      <c r="A8446" s="10">
        <v>8440</v>
      </c>
      <c r="B8446" s="10">
        <v>5.8996504089256403E-5</v>
      </c>
      <c r="C8446" s="10">
        <v>1.005687411457054E-4</v>
      </c>
      <c r="D8446" s="10">
        <v>8.6139913812874867E-5</v>
      </c>
      <c r="E8446" s="10">
        <v>1.11743044922994E-4</v>
      </c>
      <c r="F8446" s="10">
        <v>4.0950992344210391E-5</v>
      </c>
      <c r="G8446" s="10">
        <v>6.3637612366799752E-5</v>
      </c>
      <c r="H8446" s="10">
        <v>7.0878689930370167E-5</v>
      </c>
      <c r="I8446" s="10">
        <v>7.7363636555120597E-5</v>
      </c>
      <c r="J8446" s="10">
        <v>7.537090300606656E-5</v>
      </c>
      <c r="K8446">
        <v>9.9170953271431045E-5</v>
      </c>
      <c r="L8446">
        <v>1.356118119343575E-4</v>
      </c>
      <c r="M8446">
        <v>9.0427865956519999E-5</v>
      </c>
      <c r="N8446">
        <v>4.7886194689344712E-5</v>
      </c>
      <c r="O8446">
        <v>1.9020428413227231E-4</v>
      </c>
      <c r="P8446">
        <v>4.8093071120005849E-5</v>
      </c>
      <c r="Q8446">
        <v>8.3682877913975555E-5</v>
      </c>
      <c r="R8446">
        <v>4.5897827381769581E-5</v>
      </c>
      <c r="S8446">
        <v>2.134650496656605E-4</v>
      </c>
      <c r="T8446">
        <v>5.3350946845324912E-5</v>
      </c>
    </row>
    <row r="8447" spans="1:20">
      <c r="A8447" s="10">
        <v>8441</v>
      </c>
      <c r="B8447" s="10">
        <v>1.6706264552387879E-5</v>
      </c>
      <c r="C8447" s="10">
        <v>8.3449926548131168E-5</v>
      </c>
      <c r="D8447" s="10">
        <v>6.8502732470925414E-5</v>
      </c>
      <c r="E8447" s="10">
        <v>6.107996235848182E-5</v>
      </c>
      <c r="F8447" s="10">
        <v>2.7310578500736611E-7</v>
      </c>
      <c r="G8447" s="10">
        <v>3.2683405823277739E-5</v>
      </c>
      <c r="H8447" s="10">
        <v>3.2841410008508E-5</v>
      </c>
      <c r="I8447" s="10">
        <v>3.1870433094728793E-5</v>
      </c>
      <c r="J8447" s="10">
        <v>5.4681448779569672E-5</v>
      </c>
      <c r="K8447">
        <v>2.6320711162008811E-5</v>
      </c>
      <c r="L8447">
        <v>9.4841990556186821E-5</v>
      </c>
      <c r="M8447">
        <v>4.3876393666202031E-5</v>
      </c>
      <c r="N8447">
        <v>5.3699809714346566E-6</v>
      </c>
      <c r="O8447">
        <v>1.3852680662596289E-4</v>
      </c>
      <c r="P8447">
        <v>7.1325813714286861E-7</v>
      </c>
      <c r="Q8447">
        <v>4.4395092363013523E-5</v>
      </c>
      <c r="R8447">
        <v>1.7931216024708739E-6</v>
      </c>
      <c r="S8447">
        <v>2.098614844431329E-4</v>
      </c>
      <c r="T8447">
        <v>4.8774368136829801E-5</v>
      </c>
    </row>
    <row r="8448" spans="1:20">
      <c r="A8448" s="10">
        <v>8442</v>
      </c>
      <c r="B8448" s="10">
        <v>2.2188428339953769E-5</v>
      </c>
      <c r="C8448" s="10">
        <v>7.827471094147922E-5</v>
      </c>
      <c r="D8448" s="10">
        <v>6.0408256808350032E-5</v>
      </c>
      <c r="E8448" s="10">
        <v>7.6328045889272991E-5</v>
      </c>
      <c r="F8448" s="10">
        <v>0</v>
      </c>
      <c r="G8448" s="10">
        <v>5.9564484868116592E-5</v>
      </c>
      <c r="H8448" s="10">
        <v>3.2605604230692889E-5</v>
      </c>
      <c r="I8448" s="10">
        <v>3.9005247455785948E-5</v>
      </c>
      <c r="J8448" s="10">
        <v>6.7109444791391745E-5</v>
      </c>
      <c r="K8448">
        <v>2.8501643896206719E-5</v>
      </c>
      <c r="L8448">
        <v>3.9035503249324511E-5</v>
      </c>
      <c r="M8448">
        <v>4.9078340155566393E-5</v>
      </c>
      <c r="N8448">
        <v>2.4110926655590549E-6</v>
      </c>
      <c r="O8448">
        <v>1.3393077041428319E-4</v>
      </c>
      <c r="P8448">
        <v>2.1964526766617719E-6</v>
      </c>
      <c r="Q8448">
        <v>4.2327808369349137E-5</v>
      </c>
      <c r="R8448">
        <v>2.1042350666725768E-6</v>
      </c>
      <c r="S8448">
        <v>2.0720410242380531E-4</v>
      </c>
      <c r="T8448">
        <v>8.8063082673327819E-5</v>
      </c>
    </row>
    <row r="8449" spans="1:20">
      <c r="A8449" s="10">
        <v>8443</v>
      </c>
      <c r="B8449" s="10">
        <v>2.0937234456010829E-5</v>
      </c>
      <c r="C8449" s="10">
        <v>5.1600750424613577E-5</v>
      </c>
      <c r="D8449" s="10">
        <v>2.806196438579594E-5</v>
      </c>
      <c r="E8449" s="10">
        <v>4.6889973379824183E-5</v>
      </c>
      <c r="F8449" s="10">
        <v>0</v>
      </c>
      <c r="G8449" s="10">
        <v>5.6776926961733622E-5</v>
      </c>
      <c r="H8449" s="10">
        <v>2.1953392688802311E-5</v>
      </c>
      <c r="I8449" s="10">
        <v>3.4713518882031137E-5</v>
      </c>
      <c r="J8449" s="10">
        <v>6.3949721302847035E-5</v>
      </c>
      <c r="K8449">
        <v>1.873956785890165E-5</v>
      </c>
      <c r="L8449">
        <v>1.320994803004446E-5</v>
      </c>
      <c r="M8449">
        <v>4.3323568136799513E-5</v>
      </c>
      <c r="N8449">
        <v>2.6836673834847499E-6</v>
      </c>
      <c r="O8449">
        <v>1.11416051819277E-4</v>
      </c>
      <c r="P8449">
        <v>7.3468804877779057E-6</v>
      </c>
      <c r="Q8449">
        <v>2.752602903639358E-5</v>
      </c>
      <c r="R8449">
        <v>4.7210330787049636E-6</v>
      </c>
      <c r="S8449">
        <v>1.9091955458178301E-4</v>
      </c>
      <c r="T8449">
        <v>1.1305978608503669E-4</v>
      </c>
    </row>
    <row r="8450" spans="1:20">
      <c r="A8450" s="10">
        <v>8444</v>
      </c>
      <c r="B8450" s="10">
        <v>1.657192724612603E-5</v>
      </c>
      <c r="C8450" s="10">
        <v>2.5398451363230428E-5</v>
      </c>
      <c r="D8450" s="10">
        <v>1.5508320625950931E-5</v>
      </c>
      <c r="E8450" s="10">
        <v>2.9513198855831741E-5</v>
      </c>
      <c r="F8450" s="10">
        <v>0</v>
      </c>
      <c r="G8450" s="10">
        <v>4.2077774309839788E-5</v>
      </c>
      <c r="H8450" s="10">
        <v>8.1547343346881807E-6</v>
      </c>
      <c r="I8450" s="10">
        <v>2.588236433742606E-5</v>
      </c>
      <c r="J8450" s="10">
        <v>3.5566491739336999E-5</v>
      </c>
      <c r="K8450">
        <v>1.0683815012526489E-5</v>
      </c>
      <c r="L8450">
        <v>4.6054089294359048E-6</v>
      </c>
      <c r="M8450">
        <v>2.861301572243229E-5</v>
      </c>
      <c r="N8450">
        <v>5.5477687796300038E-7</v>
      </c>
      <c r="O8450">
        <v>4.5433933077547732E-5</v>
      </c>
      <c r="P8450">
        <v>6.6473501798641734E-6</v>
      </c>
      <c r="Q8450">
        <v>0</v>
      </c>
      <c r="R8450">
        <v>4.9002353245310879E-6</v>
      </c>
      <c r="S8450">
        <v>1.9987777640050481E-4</v>
      </c>
      <c r="T8450">
        <v>9.2995234234336625E-5</v>
      </c>
    </row>
    <row r="8451" spans="1:20">
      <c r="A8451" s="10">
        <v>8445</v>
      </c>
      <c r="B8451" s="10">
        <v>3.5666517723258638E-6</v>
      </c>
      <c r="C8451" s="10">
        <v>8.9619114642566355E-6</v>
      </c>
      <c r="D8451" s="10">
        <v>7.6939536689999448E-6</v>
      </c>
      <c r="E8451" s="10">
        <v>1.1970989952419221E-5</v>
      </c>
      <c r="F8451" s="10">
        <v>0</v>
      </c>
      <c r="G8451" s="10">
        <v>2.3918918218897761E-5</v>
      </c>
      <c r="H8451" s="10">
        <v>2.9398846930456871E-6</v>
      </c>
      <c r="I8451" s="10">
        <v>1.61300041140435E-5</v>
      </c>
      <c r="J8451" s="10">
        <v>1.6772281775582821E-5</v>
      </c>
      <c r="K8451">
        <v>5.205490137930473E-6</v>
      </c>
      <c r="L8451">
        <v>3.3489683789779647E-8</v>
      </c>
      <c r="M8451">
        <v>1.7687123049430771E-5</v>
      </c>
      <c r="N8451">
        <v>5.1895134058857532E-10</v>
      </c>
      <c r="O8451">
        <v>1.025430129733454E-5</v>
      </c>
      <c r="P8451">
        <v>1.614718923189471E-6</v>
      </c>
      <c r="Q8451">
        <v>0</v>
      </c>
      <c r="R8451">
        <v>4.5106652249090814E-6</v>
      </c>
      <c r="S8451">
        <v>1.8326187704530909E-4</v>
      </c>
      <c r="T8451">
        <v>7.8790479135720936E-5</v>
      </c>
    </row>
    <row r="8452" spans="1:20">
      <c r="A8452" s="10">
        <v>8446</v>
      </c>
      <c r="B8452" s="10">
        <v>2.017655842254139E-7</v>
      </c>
      <c r="C8452" s="10">
        <v>5.9856241648568906E-6</v>
      </c>
      <c r="D8452" s="10">
        <v>2.613492886115857E-6</v>
      </c>
      <c r="E8452" s="10">
        <v>1.8084609162968351E-6</v>
      </c>
      <c r="F8452" s="10">
        <v>0</v>
      </c>
      <c r="G8452" s="10">
        <v>7.9849271911800128E-6</v>
      </c>
      <c r="H8452" s="10">
        <v>1.396486276583602E-6</v>
      </c>
      <c r="I8452" s="10">
        <v>4.4500796011082152E-6</v>
      </c>
      <c r="J8452" s="10">
        <v>7.1125791459767429E-6</v>
      </c>
      <c r="K8452">
        <v>2.8728760379701279E-6</v>
      </c>
      <c r="L8452">
        <v>0</v>
      </c>
      <c r="M8452">
        <v>7.7792249809920166E-6</v>
      </c>
      <c r="N8452">
        <v>5.5474108821537363E-10</v>
      </c>
      <c r="O8452">
        <v>3.1821336422730388E-6</v>
      </c>
      <c r="P8452">
        <v>0</v>
      </c>
      <c r="Q8452">
        <v>0</v>
      </c>
      <c r="R8452">
        <v>1.2939292594588051E-6</v>
      </c>
      <c r="S8452">
        <v>1.806553160582173E-4</v>
      </c>
      <c r="T8452">
        <v>1.0167852645859841E-4</v>
      </c>
    </row>
    <row r="8453" spans="1:20">
      <c r="A8453" s="10">
        <v>8447</v>
      </c>
      <c r="B8453" s="10">
        <v>0</v>
      </c>
      <c r="C8453" s="10">
        <v>1.0385955336056549E-6</v>
      </c>
      <c r="D8453" s="10">
        <v>6.5370435687106413E-7</v>
      </c>
      <c r="E8453" s="10">
        <v>0</v>
      </c>
      <c r="F8453" s="10">
        <v>0</v>
      </c>
      <c r="G8453" s="10">
        <v>1.402117682655219E-6</v>
      </c>
      <c r="H8453" s="10">
        <v>2.050285721342641E-7</v>
      </c>
      <c r="I8453" s="10">
        <v>1.228332019117411E-6</v>
      </c>
      <c r="J8453" s="10">
        <v>2.2109790770277809E-6</v>
      </c>
      <c r="K8453">
        <v>1.3567997715259331E-7</v>
      </c>
      <c r="L8453">
        <v>0</v>
      </c>
      <c r="M8453">
        <v>1.772858337147529E-6</v>
      </c>
      <c r="N8453">
        <v>5.5474108821537363E-10</v>
      </c>
      <c r="O8453">
        <v>7.3900895114829938E-7</v>
      </c>
      <c r="P8453">
        <v>0</v>
      </c>
      <c r="Q8453">
        <v>0</v>
      </c>
      <c r="R8453">
        <v>0</v>
      </c>
      <c r="S8453">
        <v>1.8159291043113061E-4</v>
      </c>
      <c r="T8453">
        <v>7.4667658359982872E-5</v>
      </c>
    </row>
    <row r="8454" spans="1:20">
      <c r="A8454" s="10">
        <v>8448</v>
      </c>
      <c r="B8454" s="10">
        <v>0</v>
      </c>
      <c r="C8454" s="10">
        <v>6.0440499813432089E-9</v>
      </c>
      <c r="D8454" s="10">
        <v>4.0436904239588777E-7</v>
      </c>
      <c r="E8454" s="10">
        <v>0</v>
      </c>
      <c r="F8454" s="10">
        <v>0</v>
      </c>
      <c r="G8454" s="10">
        <v>3.052168158925082E-7</v>
      </c>
      <c r="H8454" s="10">
        <v>0</v>
      </c>
      <c r="I8454" s="10">
        <v>1.5034550479777519E-7</v>
      </c>
      <c r="J8454" s="10">
        <v>4.9998199064442709E-7</v>
      </c>
      <c r="K8454">
        <v>1.9172170684605581E-8</v>
      </c>
      <c r="L8454">
        <v>0</v>
      </c>
      <c r="M8454">
        <v>1.8914527857217279E-7</v>
      </c>
      <c r="N8454">
        <v>6.4421545728236946E-10</v>
      </c>
      <c r="O8454">
        <v>1.4149261907537651E-7</v>
      </c>
      <c r="P8454">
        <v>0</v>
      </c>
      <c r="Q8454">
        <v>0</v>
      </c>
      <c r="R8454">
        <v>0</v>
      </c>
      <c r="S8454">
        <v>1.7068247835832451E-4</v>
      </c>
      <c r="T8454">
        <v>6.9977745333643732E-5</v>
      </c>
    </row>
    <row r="8455" spans="1:20">
      <c r="A8455" s="10">
        <v>8449</v>
      </c>
      <c r="B8455" s="10">
        <v>0</v>
      </c>
      <c r="C8455" s="10">
        <v>5.6367335695570369E-7</v>
      </c>
      <c r="D8455" s="10">
        <v>1.121541006502718E-7</v>
      </c>
      <c r="E8455" s="10">
        <v>0</v>
      </c>
      <c r="F8455" s="10">
        <v>0</v>
      </c>
      <c r="G8455" s="10">
        <v>2.264695138025945E-7</v>
      </c>
      <c r="H8455" s="10">
        <v>0</v>
      </c>
      <c r="I8455" s="10">
        <v>5.2002672681782364E-9</v>
      </c>
      <c r="J8455" s="10">
        <v>1.225376746861518E-8</v>
      </c>
      <c r="K8455">
        <v>1.868057656448749E-8</v>
      </c>
      <c r="L8455">
        <v>0</v>
      </c>
      <c r="M8455">
        <v>3.5783271866500248E-7</v>
      </c>
      <c r="N8455">
        <v>6.9790007872256687E-10</v>
      </c>
      <c r="O8455">
        <v>5.8016848847786733E-9</v>
      </c>
      <c r="P8455">
        <v>0</v>
      </c>
      <c r="Q8455">
        <v>0</v>
      </c>
      <c r="R8455">
        <v>0</v>
      </c>
      <c r="S8455">
        <v>1.787704092520445E-4</v>
      </c>
      <c r="T8455">
        <v>1.8897873564677179E-4</v>
      </c>
    </row>
    <row r="8456" spans="1:20">
      <c r="A8456" s="10">
        <v>8450</v>
      </c>
      <c r="B8456" s="10">
        <v>0</v>
      </c>
      <c r="C8456" s="10">
        <v>6.258657553144526E-7</v>
      </c>
      <c r="D8456" s="10">
        <v>3.3353487356413722E-9</v>
      </c>
      <c r="E8456" s="10">
        <v>0</v>
      </c>
      <c r="F8456" s="10">
        <v>0</v>
      </c>
      <c r="G8456" s="10">
        <v>2.8067220225409361E-7</v>
      </c>
      <c r="H8456" s="10">
        <v>0</v>
      </c>
      <c r="I8456" s="10">
        <v>0</v>
      </c>
      <c r="J8456" s="10">
        <v>2.3564937439644592E-10</v>
      </c>
      <c r="K8456">
        <v>1.8188982444369392E-8</v>
      </c>
      <c r="L8456">
        <v>0</v>
      </c>
      <c r="M8456">
        <v>4.2929158956390122E-7</v>
      </c>
      <c r="N8456">
        <v>6.6211033109576856E-10</v>
      </c>
      <c r="O8456">
        <v>0</v>
      </c>
      <c r="P8456">
        <v>0</v>
      </c>
      <c r="Q8456">
        <v>0</v>
      </c>
      <c r="R8456">
        <v>0</v>
      </c>
      <c r="S8456">
        <v>1.705601740564984E-4</v>
      </c>
      <c r="T8456">
        <v>1.2567341529292039E-4</v>
      </c>
    </row>
    <row r="8457" spans="1:20">
      <c r="A8457" s="10">
        <v>8451</v>
      </c>
      <c r="B8457" s="10">
        <v>0</v>
      </c>
      <c r="C8457" s="10">
        <v>2.7986579261437032E-7</v>
      </c>
      <c r="D8457" s="10">
        <v>1.4397188786941181E-10</v>
      </c>
      <c r="E8457" s="10">
        <v>0</v>
      </c>
      <c r="F8457" s="10">
        <v>0</v>
      </c>
      <c r="G8457" s="10">
        <v>2.8067220225409361E-7</v>
      </c>
      <c r="H8457" s="10">
        <v>0</v>
      </c>
      <c r="I8457" s="10">
        <v>0</v>
      </c>
      <c r="J8457" s="10">
        <v>1.159394922030514E-7</v>
      </c>
      <c r="K8457">
        <v>0</v>
      </c>
      <c r="L8457">
        <v>1.154816682406195E-9</v>
      </c>
      <c r="M8457">
        <v>4.0703920384952787E-7</v>
      </c>
      <c r="N8457">
        <v>8.052693216029618E-10</v>
      </c>
      <c r="O8457">
        <v>0</v>
      </c>
      <c r="P8457">
        <v>0</v>
      </c>
      <c r="Q8457">
        <v>0</v>
      </c>
      <c r="R8457">
        <v>0</v>
      </c>
      <c r="S8457">
        <v>1.7177248972328601E-4</v>
      </c>
      <c r="T8457">
        <v>1.107299652397459E-4</v>
      </c>
    </row>
    <row r="8458" spans="1:20">
      <c r="A8458" s="10">
        <v>8452</v>
      </c>
      <c r="B8458" s="10">
        <v>0</v>
      </c>
      <c r="C8458" s="10">
        <v>0</v>
      </c>
      <c r="D8458" s="10">
        <v>2.3995314644901962E-10</v>
      </c>
      <c r="E8458" s="10">
        <v>0</v>
      </c>
      <c r="F8458" s="10">
        <v>0</v>
      </c>
      <c r="G8458" s="10">
        <v>1.4942669877090411E-7</v>
      </c>
      <c r="H8458" s="10">
        <v>0</v>
      </c>
      <c r="I8458" s="10">
        <v>0</v>
      </c>
      <c r="J8458" s="10">
        <v>3.0398769297141523E-8</v>
      </c>
      <c r="K8458">
        <v>0</v>
      </c>
      <c r="L8458">
        <v>0</v>
      </c>
      <c r="M8458">
        <v>3.3773378963266543E-8</v>
      </c>
      <c r="N8458">
        <v>8.9474369066995752E-10</v>
      </c>
      <c r="O8458">
        <v>0</v>
      </c>
      <c r="P8458">
        <v>0</v>
      </c>
      <c r="Q8458">
        <v>0</v>
      </c>
      <c r="R8458">
        <v>0</v>
      </c>
      <c r="S8458">
        <v>1.7026637779509591E-4</v>
      </c>
      <c r="T8458">
        <v>1.3968441647344411E-4</v>
      </c>
    </row>
    <row r="8459" spans="1:20">
      <c r="A8459" s="10">
        <v>8453</v>
      </c>
      <c r="B8459" s="10">
        <v>0</v>
      </c>
      <c r="C8459" s="10">
        <v>0</v>
      </c>
      <c r="D8459" s="10">
        <v>9.5981258579607837E-11</v>
      </c>
      <c r="E8459" s="10">
        <v>0</v>
      </c>
      <c r="F8459" s="10">
        <v>0</v>
      </c>
      <c r="G8459" s="10">
        <v>3.7877490182738672E-10</v>
      </c>
      <c r="H8459" s="10">
        <v>0</v>
      </c>
      <c r="I8459" s="10">
        <v>0</v>
      </c>
      <c r="J8459" s="10">
        <v>2.3564937439644592E-10</v>
      </c>
      <c r="K8459">
        <v>0</v>
      </c>
      <c r="L8459">
        <v>0</v>
      </c>
      <c r="M8459">
        <v>0</v>
      </c>
      <c r="N8459">
        <v>8.7684881685655831E-10</v>
      </c>
      <c r="O8459">
        <v>0</v>
      </c>
      <c r="P8459">
        <v>0</v>
      </c>
      <c r="Q8459">
        <v>0</v>
      </c>
      <c r="R8459">
        <v>0</v>
      </c>
      <c r="S8459">
        <v>1.5623292869476361E-4</v>
      </c>
      <c r="T8459">
        <v>1.8328385172571691E-4</v>
      </c>
    </row>
    <row r="8460" spans="1:20">
      <c r="A8460" s="10">
        <v>8454</v>
      </c>
      <c r="B8460" s="10">
        <v>0</v>
      </c>
      <c r="C8460" s="10">
        <v>0</v>
      </c>
      <c r="D8460" s="10">
        <v>1.1997657322450981E-10</v>
      </c>
      <c r="E8460" s="10">
        <v>0</v>
      </c>
      <c r="F8460" s="10">
        <v>0</v>
      </c>
      <c r="G8460" s="10">
        <v>0</v>
      </c>
      <c r="H8460" s="10">
        <v>9.7930313925918805E-10</v>
      </c>
      <c r="I8460" s="10">
        <v>0</v>
      </c>
      <c r="J8460" s="10">
        <v>0</v>
      </c>
      <c r="K8460">
        <v>1.6714200084015121E-8</v>
      </c>
      <c r="L8460">
        <v>0</v>
      </c>
      <c r="M8460">
        <v>0</v>
      </c>
      <c r="N8460">
        <v>8.231641954163609E-10</v>
      </c>
      <c r="O8460">
        <v>0</v>
      </c>
      <c r="P8460">
        <v>0</v>
      </c>
      <c r="Q8460">
        <v>0</v>
      </c>
      <c r="R8460">
        <v>0</v>
      </c>
      <c r="S8460">
        <v>1.4418146276744479E-4</v>
      </c>
      <c r="T8460">
        <v>1.894062795906386E-4</v>
      </c>
    </row>
    <row r="8461" spans="1:20">
      <c r="A8461" s="10">
        <v>8455</v>
      </c>
      <c r="B8461" s="10">
        <v>3.5769934948261431E-6</v>
      </c>
      <c r="C8461" s="10">
        <v>1.1195529552579289E-6</v>
      </c>
      <c r="D8461" s="10">
        <v>2.4551586026657398E-7</v>
      </c>
      <c r="E8461" s="10">
        <v>2.8974018954051051E-6</v>
      </c>
      <c r="F8461" s="10">
        <v>4.0124599421114858E-7</v>
      </c>
      <c r="G8461" s="10">
        <v>1.9427175327275752E-6</v>
      </c>
      <c r="H8461" s="10">
        <v>6.6247982109553576E-7</v>
      </c>
      <c r="I8461" s="10">
        <v>2.768240940645093E-6</v>
      </c>
      <c r="J8461" s="10">
        <v>1.1992279140316169E-6</v>
      </c>
      <c r="K8461">
        <v>4.1019842367953859E-7</v>
      </c>
      <c r="L8461">
        <v>3.8598304088574048E-7</v>
      </c>
      <c r="M8461">
        <v>4.6768233856290022E-7</v>
      </c>
      <c r="N8461">
        <v>9.6293210733591487E-7</v>
      </c>
      <c r="O8461">
        <v>1.170207899155532E-6</v>
      </c>
      <c r="P8461">
        <v>4.6497924547400502E-7</v>
      </c>
      <c r="Q8461">
        <v>1.139937226518972E-6</v>
      </c>
      <c r="R8461">
        <v>3.5698395211040938E-6</v>
      </c>
      <c r="S8461">
        <v>1.4063684602675549E-4</v>
      </c>
      <c r="T8461">
        <v>2.527251995198423E-4</v>
      </c>
    </row>
    <row r="8462" spans="1:20">
      <c r="A8462" s="10">
        <v>8456</v>
      </c>
      <c r="B8462" s="10">
        <v>7.8943275990277825E-5</v>
      </c>
      <c r="C8462" s="10">
        <v>4.6965130519285147E-5</v>
      </c>
      <c r="D8462" s="10">
        <v>3.4911875663567073E-5</v>
      </c>
      <c r="E8462" s="10">
        <v>1.076928354530329E-4</v>
      </c>
      <c r="F8462" s="10">
        <v>5.0358545085742169E-5</v>
      </c>
      <c r="G8462" s="10">
        <v>5.9950949847388331E-5</v>
      </c>
      <c r="H8462" s="10">
        <v>4.6682793066601937E-5</v>
      </c>
      <c r="I8462" s="10">
        <v>7.0399184394287628E-5</v>
      </c>
      <c r="J8462" s="10">
        <v>4.903594487429165E-5</v>
      </c>
      <c r="K8462">
        <v>1.908851365521448E-5</v>
      </c>
      <c r="L8462">
        <v>4.0277061099787943E-5</v>
      </c>
      <c r="M8462">
        <v>2.8724852803392989E-5</v>
      </c>
      <c r="N8462">
        <v>3.4883956088407803E-5</v>
      </c>
      <c r="O8462">
        <v>3.3803555390465647E-5</v>
      </c>
      <c r="P8462">
        <v>4.5692875710527512E-5</v>
      </c>
      <c r="Q8462">
        <v>5.8036702580929929E-5</v>
      </c>
      <c r="R8462">
        <v>7.7589981080822721E-5</v>
      </c>
      <c r="S8462">
        <v>1.2762661767428421E-4</v>
      </c>
      <c r="T8462">
        <v>2.0991956314908019E-4</v>
      </c>
    </row>
    <row r="8463" spans="1:20">
      <c r="A8463" s="10">
        <v>8457</v>
      </c>
      <c r="B8463" s="10">
        <v>2.5202165760360932E-4</v>
      </c>
      <c r="C8463" s="10">
        <v>1.7161949843557051E-4</v>
      </c>
      <c r="D8463" s="10">
        <v>1.3154380019332899E-4</v>
      </c>
      <c r="E8463" s="10">
        <v>3.357005261395959E-4</v>
      </c>
      <c r="F8463" s="10">
        <v>2.183379910360562E-4</v>
      </c>
      <c r="G8463" s="10">
        <v>2.0444543123414709E-4</v>
      </c>
      <c r="H8463" s="10">
        <v>1.9352943423405771E-4</v>
      </c>
      <c r="I8463" s="10">
        <v>2.2895718094044089E-4</v>
      </c>
      <c r="J8463" s="10">
        <v>1.8302729613414541E-4</v>
      </c>
      <c r="K8463">
        <v>1.365459570647403E-4</v>
      </c>
      <c r="L8463">
        <v>1.699706251945246E-4</v>
      </c>
      <c r="M8463">
        <v>8.6661095159266699E-5</v>
      </c>
      <c r="N8463">
        <v>1.035223304089663E-4</v>
      </c>
      <c r="O8463">
        <v>8.8486827818730034E-5</v>
      </c>
      <c r="P8463">
        <v>2.02831848306182E-4</v>
      </c>
      <c r="Q8463">
        <v>1.8904816700175179E-4</v>
      </c>
      <c r="R8463">
        <v>2.519134735907649E-4</v>
      </c>
      <c r="S8463">
        <v>1.500717709787173E-4</v>
      </c>
      <c r="T8463">
        <v>2.159025919742092E-4</v>
      </c>
    </row>
    <row r="8464" spans="1:20">
      <c r="A8464" s="10">
        <v>8458</v>
      </c>
      <c r="B8464" s="10">
        <v>3.8952626937437199E-4</v>
      </c>
      <c r="C8464" s="10">
        <v>3.0193176723558682E-4</v>
      </c>
      <c r="D8464" s="10">
        <v>2.6348462626288983E-4</v>
      </c>
      <c r="E8464" s="10">
        <v>5.2442187619433048E-4</v>
      </c>
      <c r="F8464" s="10">
        <v>3.8638395846888728E-4</v>
      </c>
      <c r="G8464" s="10">
        <v>3.253388755567431E-4</v>
      </c>
      <c r="H8464" s="10">
        <v>3.4445265391728688E-4</v>
      </c>
      <c r="I8464" s="10">
        <v>3.6511100324437709E-4</v>
      </c>
      <c r="J8464" s="10">
        <v>3.0699750339745012E-4</v>
      </c>
      <c r="K8464">
        <v>1.9118071980671881E-4</v>
      </c>
      <c r="L8464">
        <v>3.0602217688633379E-4</v>
      </c>
      <c r="M8464">
        <v>1.0412740993871041E-4</v>
      </c>
      <c r="N8464">
        <v>1.642692801163015E-4</v>
      </c>
      <c r="O8464">
        <v>1.2509050383584439E-4</v>
      </c>
      <c r="P8464">
        <v>3.5258271162000402E-4</v>
      </c>
      <c r="Q8464">
        <v>3.2670072289100349E-4</v>
      </c>
      <c r="R8464">
        <v>4.0950422074783189E-4</v>
      </c>
      <c r="S8464">
        <v>1.14370250578021E-4</v>
      </c>
      <c r="T8464">
        <v>2.059257877152761E-4</v>
      </c>
    </row>
    <row r="8465" spans="1:20">
      <c r="A8465" s="10">
        <v>8459</v>
      </c>
      <c r="B8465" s="10">
        <v>4.6537317925048229E-4</v>
      </c>
      <c r="C8465" s="10">
        <v>3.881714498753782E-4</v>
      </c>
      <c r="D8465" s="10">
        <v>3.2956442163953748E-4</v>
      </c>
      <c r="E8465" s="10">
        <v>6.2871174808509442E-4</v>
      </c>
      <c r="F8465" s="10">
        <v>4.8247735990035809E-4</v>
      </c>
      <c r="G8465" s="10">
        <v>3.9963617859002789E-4</v>
      </c>
      <c r="H8465" s="10">
        <v>4.367914323744828E-4</v>
      </c>
      <c r="I8465" s="10">
        <v>4.4847059996237987E-4</v>
      </c>
      <c r="J8465" s="10">
        <v>3.8358373388280701E-4</v>
      </c>
      <c r="K8465">
        <v>2.3856223252370889E-4</v>
      </c>
      <c r="L8465">
        <v>3.8326725849372601E-4</v>
      </c>
      <c r="M8465">
        <v>1.2749522519977239E-4</v>
      </c>
      <c r="N8465">
        <v>2.5906138159691519E-4</v>
      </c>
      <c r="O8465">
        <v>1.3137138130105009E-4</v>
      </c>
      <c r="P8465">
        <v>4.5552022745872509E-4</v>
      </c>
      <c r="Q8465">
        <v>4.2111915962015798E-4</v>
      </c>
      <c r="R8465">
        <v>4.8981776987441913E-4</v>
      </c>
      <c r="S8465">
        <v>1.089503776049749E-4</v>
      </c>
      <c r="T8465">
        <v>2.2609412351350201E-4</v>
      </c>
    </row>
    <row r="8466" spans="1:20">
      <c r="A8466" s="10">
        <v>8460</v>
      </c>
      <c r="B8466" s="10">
        <v>4.8312898337037307E-4</v>
      </c>
      <c r="C8466" s="10">
        <v>4.2288759920881418E-4</v>
      </c>
      <c r="D8466" s="10">
        <v>3.2914561461631979E-4</v>
      </c>
      <c r="E8466" s="10">
        <v>6.7798878866318611E-4</v>
      </c>
      <c r="F8466" s="10">
        <v>5.3831172611731903E-4</v>
      </c>
      <c r="G8466" s="10">
        <v>4.2714059044593358E-4</v>
      </c>
      <c r="H8466" s="10">
        <v>4.7159022140714948E-4</v>
      </c>
      <c r="I8466" s="10">
        <v>4.7970148829876261E-4</v>
      </c>
      <c r="J8466" s="10">
        <v>3.999215123811621E-4</v>
      </c>
      <c r="K8466">
        <v>2.9539046364994833E-4</v>
      </c>
      <c r="L8466">
        <v>4.2900956171904378E-4</v>
      </c>
      <c r="M8466">
        <v>1.189668566055073E-4</v>
      </c>
      <c r="N8466">
        <v>2.6981571088659738E-4</v>
      </c>
      <c r="O8466">
        <v>1.6196059349146431E-4</v>
      </c>
      <c r="P8466">
        <v>4.5261731259998441E-4</v>
      </c>
      <c r="Q8466">
        <v>4.8616291740686559E-4</v>
      </c>
      <c r="R8466">
        <v>5.0549006367646963E-4</v>
      </c>
      <c r="S8466">
        <v>1.0862537717565679E-4</v>
      </c>
      <c r="T8466">
        <v>1.9271668925422011E-4</v>
      </c>
    </row>
    <row r="8467" spans="1:20">
      <c r="A8467" s="10">
        <v>8461</v>
      </c>
      <c r="B8467" s="10">
        <v>4.4921804876544641E-4</v>
      </c>
      <c r="C8467" s="10">
        <v>4.1334455233885142E-4</v>
      </c>
      <c r="D8467" s="10">
        <v>3.3912021916258179E-4</v>
      </c>
      <c r="E8467" s="10">
        <v>6.5803651000596929E-4</v>
      </c>
      <c r="F8467" s="10">
        <v>4.9861673067584341E-4</v>
      </c>
      <c r="G8467" s="10">
        <v>4.1875376414516962E-4</v>
      </c>
      <c r="H8467" s="10">
        <v>4.5364374961018761E-4</v>
      </c>
      <c r="I8467" s="10">
        <v>4.6565797297554341E-4</v>
      </c>
      <c r="J8467" s="10">
        <v>3.764352853673065E-4</v>
      </c>
      <c r="K8467">
        <v>1.564930767203001E-4</v>
      </c>
      <c r="L8467">
        <v>4.3924126639557979E-4</v>
      </c>
      <c r="M8467">
        <v>1.4772725580053169E-4</v>
      </c>
      <c r="N8467">
        <v>2.2510457457879419E-4</v>
      </c>
      <c r="O8467">
        <v>1.70942084092456E-4</v>
      </c>
      <c r="P8467">
        <v>4.5139014434090731E-4</v>
      </c>
      <c r="Q8467">
        <v>4.7209628190011379E-4</v>
      </c>
      <c r="R8467">
        <v>4.7141788710664733E-4</v>
      </c>
      <c r="S8467">
        <v>9.8427687386776525E-5</v>
      </c>
      <c r="T8467">
        <v>2.335528053233373E-4</v>
      </c>
    </row>
    <row r="8468" spans="1:20">
      <c r="A8468" s="10">
        <v>8462</v>
      </c>
      <c r="B8468" s="10">
        <v>3.6291728318752961E-4</v>
      </c>
      <c r="C8468" s="10">
        <v>3.5166334045664042E-4</v>
      </c>
      <c r="D8468" s="10">
        <v>2.7858484477536898E-4</v>
      </c>
      <c r="E8468" s="10">
        <v>5.4127910349769282E-4</v>
      </c>
      <c r="F8468" s="10">
        <v>4.0290808415079061E-4</v>
      </c>
      <c r="G8468" s="10">
        <v>3.5338436641297189E-4</v>
      </c>
      <c r="H8468" s="10">
        <v>3.7167200962073002E-4</v>
      </c>
      <c r="I8468" s="10">
        <v>3.8688924587234127E-4</v>
      </c>
      <c r="J8468" s="10">
        <v>2.9965311007064518E-4</v>
      </c>
      <c r="K8468">
        <v>9.0561050953152751E-5</v>
      </c>
      <c r="L8468">
        <v>3.7341820232490518E-4</v>
      </c>
      <c r="M8468">
        <v>1.5814150600862751E-4</v>
      </c>
      <c r="N8468">
        <v>1.139628037436945E-4</v>
      </c>
      <c r="O8468">
        <v>1.210004567366532E-4</v>
      </c>
      <c r="P8468">
        <v>3.758198942382601E-4</v>
      </c>
      <c r="Q8468">
        <v>3.6891886404924592E-4</v>
      </c>
      <c r="R8468">
        <v>3.7898840179102311E-4</v>
      </c>
      <c r="S8468">
        <v>9.4572852105521033E-5</v>
      </c>
      <c r="T8468">
        <v>2.5628818513228572E-4</v>
      </c>
    </row>
    <row r="8469" spans="1:20">
      <c r="A8469" s="10">
        <v>8463</v>
      </c>
      <c r="B8469" s="10">
        <v>2.1232745003914359E-4</v>
      </c>
      <c r="C8469" s="10">
        <v>2.1839864302553849E-4</v>
      </c>
      <c r="D8469" s="10">
        <v>1.815107723799513E-4</v>
      </c>
      <c r="E8469" s="10">
        <v>3.0912421306574813E-4</v>
      </c>
      <c r="F8469" s="10">
        <v>2.3570945777960301E-4</v>
      </c>
      <c r="G8469" s="10">
        <v>2.1846494807969201E-4</v>
      </c>
      <c r="H8469" s="10">
        <v>2.2008061140558419E-4</v>
      </c>
      <c r="I8469" s="10">
        <v>2.3694089270843031E-4</v>
      </c>
      <c r="J8469" s="10">
        <v>1.7467446840928899E-4</v>
      </c>
      <c r="K8469">
        <v>6.3564496194805597E-5</v>
      </c>
      <c r="L8469">
        <v>2.3138152447235529E-4</v>
      </c>
      <c r="M8469">
        <v>7.75860401816901E-5</v>
      </c>
      <c r="N8469">
        <v>8.129198498986275E-5</v>
      </c>
      <c r="O8469">
        <v>6.2259735963336973E-5</v>
      </c>
      <c r="P8469">
        <v>2.2499259694867889E-4</v>
      </c>
      <c r="Q8469">
        <v>2.271500007489707E-4</v>
      </c>
      <c r="R8469">
        <v>2.0895749872950871E-4</v>
      </c>
      <c r="S8469">
        <v>8.7153159469989552E-5</v>
      </c>
      <c r="T8469">
        <v>2.5571061977027268E-4</v>
      </c>
    </row>
    <row r="8470" spans="1:20">
      <c r="A8470" s="10">
        <v>8464</v>
      </c>
      <c r="B8470" s="10">
        <v>6.0103624735713367E-5</v>
      </c>
      <c r="C8470" s="10">
        <v>1.186157159723349E-4</v>
      </c>
      <c r="D8470" s="10">
        <v>1.103084122416949E-4</v>
      </c>
      <c r="E8470" s="10">
        <v>1.2804511704975541E-4</v>
      </c>
      <c r="F8470" s="10">
        <v>6.3114290067499919E-5</v>
      </c>
      <c r="G8470" s="10">
        <v>7.8711878114157545E-5</v>
      </c>
      <c r="H8470" s="10">
        <v>7.9703061333565281E-5</v>
      </c>
      <c r="I8470" s="10">
        <v>8.1168149199482419E-5</v>
      </c>
      <c r="J8470" s="10">
        <v>7.6324609015161391E-5</v>
      </c>
      <c r="K8470">
        <v>4.3958272481841752E-5</v>
      </c>
      <c r="L8470">
        <v>1.4128891961548339E-4</v>
      </c>
      <c r="M8470">
        <v>5.0003989153961737E-5</v>
      </c>
      <c r="N8470">
        <v>3.5597415759911109E-5</v>
      </c>
      <c r="O8470">
        <v>1.216325452015159E-4</v>
      </c>
      <c r="P8470">
        <v>5.2666839490764088E-5</v>
      </c>
      <c r="Q8470">
        <v>1.024022511990403E-4</v>
      </c>
      <c r="R8470">
        <v>4.8866894156385167E-5</v>
      </c>
      <c r="S8470">
        <v>1.132400710298404E-4</v>
      </c>
      <c r="T8470">
        <v>2.5314053071394139E-4</v>
      </c>
    </row>
    <row r="8471" spans="1:20">
      <c r="A8471" s="10">
        <v>8465</v>
      </c>
      <c r="B8471" s="10">
        <v>1.6607780199205309E-5</v>
      </c>
      <c r="C8471" s="10">
        <v>8.5721536746282187E-5</v>
      </c>
      <c r="D8471" s="10">
        <v>6.7395882595814048E-5</v>
      </c>
      <c r="E8471" s="10">
        <v>6.1454259942175313E-5</v>
      </c>
      <c r="F8471" s="10">
        <v>7.6059571132610395E-7</v>
      </c>
      <c r="G8471" s="10">
        <v>3.3398403107523972E-5</v>
      </c>
      <c r="H8471" s="10">
        <v>3.387767108524546E-5</v>
      </c>
      <c r="I8471" s="10">
        <v>3.1472130179472162E-5</v>
      </c>
      <c r="J8471" s="10">
        <v>5.3937022979876318E-5</v>
      </c>
      <c r="K8471">
        <v>1.86306920511485E-5</v>
      </c>
      <c r="L8471">
        <v>9.5461159955667431E-5</v>
      </c>
      <c r="M8471">
        <v>3.1181587968149203E-5</v>
      </c>
      <c r="N8471">
        <v>3.8595753315108352E-6</v>
      </c>
      <c r="O8471">
        <v>6.9636975279993235E-5</v>
      </c>
      <c r="P8471">
        <v>1.0806021615317641E-6</v>
      </c>
      <c r="Q8471">
        <v>4.4163722560962252E-5</v>
      </c>
      <c r="R8471">
        <v>2.9370524603573642E-6</v>
      </c>
      <c r="S8471">
        <v>1.720626677712139E-4</v>
      </c>
      <c r="T8471">
        <v>2.6468436375134258E-4</v>
      </c>
    </row>
    <row r="8472" spans="1:20">
      <c r="A8472" s="10">
        <v>8466</v>
      </c>
      <c r="B8472" s="10">
        <v>2.2191692194992712E-5</v>
      </c>
      <c r="C8472" s="10">
        <v>9.1018014390494616E-5</v>
      </c>
      <c r="D8472" s="10">
        <v>5.5862707378007361E-5</v>
      </c>
      <c r="E8472" s="10">
        <v>7.6889262239257858E-5</v>
      </c>
      <c r="F8472" s="10">
        <v>0</v>
      </c>
      <c r="G8472" s="10">
        <v>5.9886145249434688E-5</v>
      </c>
      <c r="H8472" s="10">
        <v>3.8052254925398032E-5</v>
      </c>
      <c r="I8472" s="10">
        <v>3.8966271452610958E-5</v>
      </c>
      <c r="J8472" s="10">
        <v>7.2061601077123716E-5</v>
      </c>
      <c r="K8472">
        <v>1.4321611501400361E-5</v>
      </c>
      <c r="L8472">
        <v>7.6123523645439228E-5</v>
      </c>
      <c r="M8472">
        <v>2.5546986010428869E-5</v>
      </c>
      <c r="N8472">
        <v>2.7625211449434942E-6</v>
      </c>
      <c r="O8472">
        <v>3.9218582688553877E-5</v>
      </c>
      <c r="P8472">
        <v>2.1946404219780572E-6</v>
      </c>
      <c r="Q8472">
        <v>4.2268409619719392E-5</v>
      </c>
      <c r="R8472">
        <v>3.2100576208853281E-6</v>
      </c>
      <c r="S8472">
        <v>2.1265930058630061E-4</v>
      </c>
      <c r="T8472">
        <v>2.4341530367233381E-4</v>
      </c>
    </row>
    <row r="8473" spans="1:20">
      <c r="A8473" s="10">
        <v>8467</v>
      </c>
      <c r="B8473" s="10">
        <v>2.0934415672113561E-5</v>
      </c>
      <c r="C8473" s="10">
        <v>7.0310989660753693E-5</v>
      </c>
      <c r="D8473" s="10">
        <v>2.6080695250881031E-5</v>
      </c>
      <c r="E8473" s="10">
        <v>4.9008876785644572E-5</v>
      </c>
      <c r="F8473" s="10">
        <v>0</v>
      </c>
      <c r="G8473" s="10">
        <v>5.9988870896684767E-5</v>
      </c>
      <c r="H8473" s="10">
        <v>3.717794975165704E-5</v>
      </c>
      <c r="I8473" s="10">
        <v>3.5876253863116543E-5</v>
      </c>
      <c r="J8473" s="10">
        <v>7.3583853618837362E-5</v>
      </c>
      <c r="K8473">
        <v>1.06813570419259E-5</v>
      </c>
      <c r="L8473">
        <v>3.2144206873108199E-5</v>
      </c>
      <c r="M8473">
        <v>1.761572250131701E-5</v>
      </c>
      <c r="N8473">
        <v>2.640343893982511E-6</v>
      </c>
      <c r="O8473">
        <v>1.705018251151502E-5</v>
      </c>
      <c r="P8473">
        <v>7.3505049971453343E-6</v>
      </c>
      <c r="Q8473">
        <v>2.859110827538789E-5</v>
      </c>
      <c r="R8473">
        <v>5.8324209200551731E-6</v>
      </c>
      <c r="S8473">
        <v>2.286146635000417E-4</v>
      </c>
      <c r="T8473">
        <v>2.1926783959819201E-4</v>
      </c>
    </row>
    <row r="8474" spans="1:20">
      <c r="A8474" s="10">
        <v>8468</v>
      </c>
      <c r="B8474" s="10">
        <v>1.649225951176644E-5</v>
      </c>
      <c r="C8474" s="10">
        <v>3.4075123086084932E-5</v>
      </c>
      <c r="D8474" s="10">
        <v>1.1137653847803241E-5</v>
      </c>
      <c r="E8474" s="10">
        <v>3.00143325307547E-5</v>
      </c>
      <c r="F8474" s="10">
        <v>0</v>
      </c>
      <c r="G8474" s="10">
        <v>4.3668563558844261E-5</v>
      </c>
      <c r="H8474" s="10">
        <v>2.3868922130935489E-5</v>
      </c>
      <c r="I8474" s="10">
        <v>2.722028332210822E-5</v>
      </c>
      <c r="J8474" s="10">
        <v>4.406162340840395E-5</v>
      </c>
      <c r="K8474">
        <v>4.5312688021885108E-6</v>
      </c>
      <c r="L8474">
        <v>1.201998161486753E-5</v>
      </c>
      <c r="M8474">
        <v>9.2410012467679292E-6</v>
      </c>
      <c r="N8474">
        <v>9.0471113538402075E-7</v>
      </c>
      <c r="O8474">
        <v>5.1005534152253497E-6</v>
      </c>
      <c r="P8474">
        <v>7.4646770422193369E-6</v>
      </c>
      <c r="Q8474">
        <v>0</v>
      </c>
      <c r="R8474">
        <v>6.0077274648850764E-6</v>
      </c>
      <c r="S8474">
        <v>2.3115604686492269E-4</v>
      </c>
      <c r="T8474">
        <v>2.707114018987456E-4</v>
      </c>
    </row>
    <row r="8475" spans="1:20">
      <c r="A8475" s="10">
        <v>8469</v>
      </c>
      <c r="B8475" s="10">
        <v>3.615016169721073E-6</v>
      </c>
      <c r="C8475" s="10">
        <v>1.41986778364251E-5</v>
      </c>
      <c r="D8475" s="10">
        <v>4.9730025653098213E-6</v>
      </c>
      <c r="E8475" s="10">
        <v>1.2141668914501669E-5</v>
      </c>
      <c r="F8475" s="10">
        <v>0</v>
      </c>
      <c r="G8475" s="10">
        <v>2.5630581167636121E-5</v>
      </c>
      <c r="H8475" s="10">
        <v>8.8557570269965171E-6</v>
      </c>
      <c r="I8475" s="10">
        <v>1.711537531283556E-5</v>
      </c>
      <c r="J8475" s="10">
        <v>1.8458085587349448E-5</v>
      </c>
      <c r="K8475">
        <v>2.1062350076459641E-6</v>
      </c>
      <c r="L8475">
        <v>4.0516743302221348E-6</v>
      </c>
      <c r="M8475">
        <v>4.1855221136322534E-6</v>
      </c>
      <c r="N8475">
        <v>2.3737550113473969E-8</v>
      </c>
      <c r="O8475">
        <v>2.4940339387956272E-6</v>
      </c>
      <c r="P8475">
        <v>6.8938168168493216E-6</v>
      </c>
      <c r="Q8475">
        <v>0</v>
      </c>
      <c r="R8475">
        <v>5.6309575256792213E-6</v>
      </c>
      <c r="S8475">
        <v>2.2941655148123679E-4</v>
      </c>
      <c r="T8475">
        <v>2.7634991176687278E-4</v>
      </c>
    </row>
    <row r="8476" spans="1:20">
      <c r="A8476" s="10">
        <v>8470</v>
      </c>
      <c r="B8476" s="10">
        <v>2.0769986611439659E-7</v>
      </c>
      <c r="C8476" s="10">
        <v>7.3471033598571723E-6</v>
      </c>
      <c r="D8476" s="10">
        <v>2.1515110932575598E-6</v>
      </c>
      <c r="E8476" s="10">
        <v>2.007202996134086E-6</v>
      </c>
      <c r="F8476" s="10">
        <v>0</v>
      </c>
      <c r="G8476" s="10">
        <v>8.7062377061024494E-6</v>
      </c>
      <c r="H8476" s="10">
        <v>3.0274552299324642E-6</v>
      </c>
      <c r="I8476" s="10">
        <v>5.6178458407755773E-6</v>
      </c>
      <c r="J8476" s="10">
        <v>9.6162806976329169E-6</v>
      </c>
      <c r="K8476">
        <v>1.8188982444369392E-8</v>
      </c>
      <c r="L8476">
        <v>0</v>
      </c>
      <c r="M8476">
        <v>1.226429471364273E-6</v>
      </c>
      <c r="N8476">
        <v>5.3684621440197453E-10</v>
      </c>
      <c r="O8476">
        <v>1.111189185279031E-6</v>
      </c>
      <c r="P8476">
        <v>2.9286035688823619E-6</v>
      </c>
      <c r="Q8476">
        <v>0</v>
      </c>
      <c r="R8476">
        <v>2.4175607325114188E-6</v>
      </c>
      <c r="S8476">
        <v>1.9638425297681419E-4</v>
      </c>
      <c r="T8476">
        <v>2.6307500015429101E-4</v>
      </c>
    </row>
    <row r="8477" spans="1:20">
      <c r="A8477" s="10">
        <v>8471</v>
      </c>
      <c r="B8477" s="10">
        <v>0</v>
      </c>
      <c r="C8477" s="10">
        <v>3.9008824149152667E-6</v>
      </c>
      <c r="D8477" s="10">
        <v>5.989470488513978E-7</v>
      </c>
      <c r="E8477" s="10">
        <v>0</v>
      </c>
      <c r="F8477" s="10">
        <v>0</v>
      </c>
      <c r="G8477" s="10">
        <v>1.485550430280738E-6</v>
      </c>
      <c r="H8477" s="10">
        <v>1.1685795162172829E-6</v>
      </c>
      <c r="I8477" s="10">
        <v>1.4904428236578221E-6</v>
      </c>
      <c r="J8477" s="10">
        <v>4.4470312474913447E-6</v>
      </c>
      <c r="K8477">
        <v>3.9327529609447338E-9</v>
      </c>
      <c r="L8477">
        <v>1.154816682406195E-9</v>
      </c>
      <c r="M8477">
        <v>4.1658619513988809E-7</v>
      </c>
      <c r="N8477">
        <v>7.3368982634936518E-10</v>
      </c>
      <c r="O8477">
        <v>2.2610670136508171E-7</v>
      </c>
      <c r="P8477">
        <v>1.0873528102286E-8</v>
      </c>
      <c r="Q8477">
        <v>0</v>
      </c>
      <c r="R8477">
        <v>0</v>
      </c>
      <c r="S8477">
        <v>1.8131836353314131E-4</v>
      </c>
      <c r="T8477">
        <v>2.5845431442152379E-4</v>
      </c>
    </row>
    <row r="8478" spans="1:20">
      <c r="A8478" s="10">
        <v>8472</v>
      </c>
      <c r="B8478" s="10">
        <v>0</v>
      </c>
      <c r="C8478" s="10">
        <v>1.172107721744253E-6</v>
      </c>
      <c r="D8478" s="10">
        <v>4.08976142807709E-7</v>
      </c>
      <c r="E8478" s="10">
        <v>0</v>
      </c>
      <c r="F8478" s="10">
        <v>0</v>
      </c>
      <c r="G8478" s="10">
        <v>2.1700014125690981E-7</v>
      </c>
      <c r="H8478" s="10">
        <v>1.333519168352937E-8</v>
      </c>
      <c r="I8478" s="10">
        <v>1.938659637576846E-7</v>
      </c>
      <c r="J8478" s="10">
        <v>9.1843872372265985E-7</v>
      </c>
      <c r="K8478">
        <v>2.3596517765668399E-8</v>
      </c>
      <c r="L8478">
        <v>0</v>
      </c>
      <c r="M8478">
        <v>7.0525706336683048E-8</v>
      </c>
      <c r="N8478">
        <v>8.4105906922976E-10</v>
      </c>
      <c r="O8478">
        <v>1.2482217590992339E-8</v>
      </c>
      <c r="P8478">
        <v>0</v>
      </c>
      <c r="Q8478">
        <v>0</v>
      </c>
      <c r="R8478">
        <v>0</v>
      </c>
      <c r="S8478">
        <v>1.794432215601574E-4</v>
      </c>
      <c r="T8478">
        <v>2.681366095767815E-4</v>
      </c>
    </row>
    <row r="8479" spans="1:20">
      <c r="A8479" s="10">
        <v>8473</v>
      </c>
      <c r="B8479" s="10">
        <v>0</v>
      </c>
      <c r="C8479" s="10">
        <v>5.6367335695570369E-7</v>
      </c>
      <c r="D8479" s="10">
        <v>1.2851890523809489E-7</v>
      </c>
      <c r="E8479" s="10">
        <v>0</v>
      </c>
      <c r="F8479" s="10">
        <v>0</v>
      </c>
      <c r="G8479" s="10">
        <v>3.7991122653286892E-7</v>
      </c>
      <c r="H8479" s="10">
        <v>0</v>
      </c>
      <c r="I8479" s="10">
        <v>6.9336896909043143E-9</v>
      </c>
      <c r="J8479" s="10">
        <v>3.063441867153796E-8</v>
      </c>
      <c r="K8479">
        <v>1.76973883242513E-8</v>
      </c>
      <c r="L8479">
        <v>0</v>
      </c>
      <c r="M8479">
        <v>3.4275852189074971E-7</v>
      </c>
      <c r="N8479">
        <v>8.231641954163609E-10</v>
      </c>
      <c r="O8479">
        <v>0</v>
      </c>
      <c r="P8479">
        <v>0</v>
      </c>
      <c r="Q8479">
        <v>0</v>
      </c>
      <c r="R8479">
        <v>0</v>
      </c>
      <c r="S8479">
        <v>1.8254040026710071E-4</v>
      </c>
      <c r="T8479">
        <v>2.6817277017187138E-4</v>
      </c>
    </row>
    <row r="8480" spans="1:20">
      <c r="A8480" s="10">
        <v>8474</v>
      </c>
      <c r="B8480" s="10">
        <v>0</v>
      </c>
      <c r="C8480" s="10">
        <v>6.2411385676913573E-7</v>
      </c>
      <c r="D8480" s="10">
        <v>3.4793206235107839E-9</v>
      </c>
      <c r="E8480" s="10">
        <v>0</v>
      </c>
      <c r="F8480" s="10">
        <v>0</v>
      </c>
      <c r="G8480" s="10">
        <v>4.1381158024641997E-7</v>
      </c>
      <c r="H8480" s="10">
        <v>0</v>
      </c>
      <c r="I8480" s="10">
        <v>0</v>
      </c>
      <c r="J8480" s="10">
        <v>4.7129874879289174E-10</v>
      </c>
      <c r="K8480">
        <v>1.6714200084015121E-8</v>
      </c>
      <c r="L8480">
        <v>0</v>
      </c>
      <c r="M8480">
        <v>2.462118806461301E-7</v>
      </c>
      <c r="N8480">
        <v>8.052693216029618E-10</v>
      </c>
      <c r="O8480">
        <v>0</v>
      </c>
      <c r="P8480">
        <v>0</v>
      </c>
      <c r="Q8480">
        <v>0</v>
      </c>
      <c r="R8480">
        <v>0</v>
      </c>
      <c r="S8480">
        <v>1.6568866255035089E-4</v>
      </c>
      <c r="T8480">
        <v>2.5474507434575152E-4</v>
      </c>
    </row>
    <row r="8481" spans="1:20">
      <c r="A8481" s="10">
        <v>8475</v>
      </c>
      <c r="B8481" s="10">
        <v>0</v>
      </c>
      <c r="C8481" s="10">
        <v>6.2323790749647734E-7</v>
      </c>
      <c r="D8481" s="10">
        <v>1.4397188786941181E-10</v>
      </c>
      <c r="E8481" s="10">
        <v>0</v>
      </c>
      <c r="F8481" s="10">
        <v>0</v>
      </c>
      <c r="G8481" s="10">
        <v>4.1362219279550632E-7</v>
      </c>
      <c r="H8481" s="10">
        <v>0</v>
      </c>
      <c r="I8481" s="10">
        <v>0</v>
      </c>
      <c r="J8481" s="10">
        <v>2.3564937439644592E-10</v>
      </c>
      <c r="K8481">
        <v>0</v>
      </c>
      <c r="L8481">
        <v>0</v>
      </c>
      <c r="M8481">
        <v>1.22029211982047E-8</v>
      </c>
      <c r="N8481">
        <v>7.3368982634936518E-10</v>
      </c>
      <c r="O8481">
        <v>0</v>
      </c>
      <c r="P8481">
        <v>0</v>
      </c>
      <c r="Q8481">
        <v>0</v>
      </c>
      <c r="R8481">
        <v>0</v>
      </c>
      <c r="S8481">
        <v>1.4792950061468801E-4</v>
      </c>
      <c r="T8481">
        <v>2.6420686151909278E-4</v>
      </c>
    </row>
    <row r="8482" spans="1:20">
      <c r="A8482" s="10">
        <v>8476</v>
      </c>
      <c r="B8482" s="10">
        <v>0</v>
      </c>
      <c r="C8482" s="10">
        <v>2.040961805294156E-7</v>
      </c>
      <c r="D8482" s="10">
        <v>1.4397188786941181E-10</v>
      </c>
      <c r="E8482" s="10">
        <v>0</v>
      </c>
      <c r="F8482" s="10">
        <v>0</v>
      </c>
      <c r="G8482" s="10">
        <v>2.3389350187841129E-7</v>
      </c>
      <c r="H8482" s="10">
        <v>0</v>
      </c>
      <c r="I8482" s="10">
        <v>0</v>
      </c>
      <c r="J8482" s="10">
        <v>0</v>
      </c>
      <c r="K8482">
        <v>0</v>
      </c>
      <c r="L8482">
        <v>0</v>
      </c>
      <c r="M8482">
        <v>0</v>
      </c>
      <c r="N8482">
        <v>7.8737444778956259E-10</v>
      </c>
      <c r="O8482">
        <v>0</v>
      </c>
      <c r="P8482">
        <v>0</v>
      </c>
      <c r="Q8482">
        <v>0</v>
      </c>
      <c r="R8482">
        <v>0</v>
      </c>
      <c r="S8482">
        <v>1.3524382300406139E-4</v>
      </c>
      <c r="T8482">
        <v>2.6666196075150051E-4</v>
      </c>
    </row>
    <row r="8483" spans="1:20">
      <c r="A8483" s="10">
        <v>8477</v>
      </c>
      <c r="B8483" s="10">
        <v>0</v>
      </c>
      <c r="C8483" s="10">
        <v>0</v>
      </c>
      <c r="D8483" s="10">
        <v>1.4397188786941181E-10</v>
      </c>
      <c r="E8483" s="10">
        <v>0</v>
      </c>
      <c r="F8483" s="10">
        <v>0</v>
      </c>
      <c r="G8483" s="10">
        <v>3.3142803909896339E-8</v>
      </c>
      <c r="H8483" s="10">
        <v>0</v>
      </c>
      <c r="I8483" s="10">
        <v>0</v>
      </c>
      <c r="J8483" s="10">
        <v>0</v>
      </c>
      <c r="K8483">
        <v>0</v>
      </c>
      <c r="L8483">
        <v>0</v>
      </c>
      <c r="M8483">
        <v>0</v>
      </c>
      <c r="N8483">
        <v>8.231641954163609E-10</v>
      </c>
      <c r="O8483">
        <v>0</v>
      </c>
      <c r="P8483">
        <v>0</v>
      </c>
      <c r="Q8483">
        <v>0</v>
      </c>
      <c r="R8483">
        <v>0</v>
      </c>
      <c r="S8483">
        <v>1.202180616525997E-4</v>
      </c>
      <c r="T8483">
        <v>2.4551328853181258E-4</v>
      </c>
    </row>
    <row r="8484" spans="1:20">
      <c r="A8484" s="10">
        <v>8478</v>
      </c>
      <c r="B8484" s="10">
        <v>0</v>
      </c>
      <c r="C8484" s="10">
        <v>0</v>
      </c>
      <c r="D8484" s="10">
        <v>9.5981258579607837E-11</v>
      </c>
      <c r="E8484" s="10">
        <v>0</v>
      </c>
      <c r="F8484" s="10">
        <v>0</v>
      </c>
      <c r="G8484" s="10">
        <v>0</v>
      </c>
      <c r="H8484" s="10">
        <v>1.1293240456988931E-9</v>
      </c>
      <c r="I8484" s="10">
        <v>0</v>
      </c>
      <c r="J8484" s="10">
        <v>0</v>
      </c>
      <c r="K8484">
        <v>1.7205794204133209E-8</v>
      </c>
      <c r="L8484">
        <v>0</v>
      </c>
      <c r="M8484">
        <v>0</v>
      </c>
      <c r="N8484">
        <v>7.6947957397616349E-10</v>
      </c>
      <c r="O8484">
        <v>0</v>
      </c>
      <c r="P8484">
        <v>0</v>
      </c>
      <c r="Q8484">
        <v>0</v>
      </c>
      <c r="R8484">
        <v>0</v>
      </c>
      <c r="S8484">
        <v>8.7728405632780455E-5</v>
      </c>
      <c r="T8484">
        <v>2.349985343571685E-4</v>
      </c>
    </row>
    <row r="8485" spans="1:20">
      <c r="A8485" s="10">
        <v>8479</v>
      </c>
      <c r="B8485" s="10">
        <v>3.1605923525285851E-6</v>
      </c>
      <c r="C8485" s="10">
        <v>1.0320456229193511E-6</v>
      </c>
      <c r="D8485" s="10">
        <v>1.0485718545504369E-6</v>
      </c>
      <c r="E8485" s="10">
        <v>2.9859157291103992E-6</v>
      </c>
      <c r="F8485" s="10">
        <v>4.0169169928663999E-7</v>
      </c>
      <c r="G8485" s="10">
        <v>1.9660642707389612E-6</v>
      </c>
      <c r="H8485" s="10">
        <v>7.3659431612415131E-7</v>
      </c>
      <c r="I8485" s="10">
        <v>2.3259798772668179E-6</v>
      </c>
      <c r="J8485" s="10">
        <v>6.7399727116748263E-7</v>
      </c>
      <c r="K8485">
        <v>1.314817633667848E-6</v>
      </c>
      <c r="L8485">
        <v>3.9800756959129509E-7</v>
      </c>
      <c r="M8485">
        <v>1.1586700595903891E-6</v>
      </c>
      <c r="N8485">
        <v>2.6353288555963059E-6</v>
      </c>
      <c r="O8485">
        <v>1.8689534257999889E-6</v>
      </c>
      <c r="P8485">
        <v>4.8110831215906253E-7</v>
      </c>
      <c r="Q8485">
        <v>9.2278162306905798E-7</v>
      </c>
      <c r="R8485">
        <v>3.160930048679424E-6</v>
      </c>
      <c r="S8485">
        <v>7.7181872289832208E-5</v>
      </c>
      <c r="T8485">
        <v>2.3615278576321109E-4</v>
      </c>
    </row>
    <row r="8486" spans="1:20">
      <c r="A8486" s="10">
        <v>8480</v>
      </c>
      <c r="B8486" s="10">
        <v>8.0335402887540464E-5</v>
      </c>
      <c r="C8486" s="10">
        <v>4.4490906684748679E-5</v>
      </c>
      <c r="D8486" s="10">
        <v>5.8078782664379963E-5</v>
      </c>
      <c r="E8486" s="10">
        <v>1.074008640156053E-4</v>
      </c>
      <c r="F8486" s="10">
        <v>5.3924631394749012E-5</v>
      </c>
      <c r="G8486" s="10">
        <v>5.9647969697291113E-5</v>
      </c>
      <c r="H8486" s="10">
        <v>4.5683174596262377E-5</v>
      </c>
      <c r="I8486" s="10">
        <v>7.1076998786171467E-5</v>
      </c>
      <c r="J8486" s="10">
        <v>3.8588881128977192E-5</v>
      </c>
      <c r="K8486">
        <v>5.9244907820739932E-5</v>
      </c>
      <c r="L8486">
        <v>3.8290819711674868E-5</v>
      </c>
      <c r="M8486">
        <v>5.8351976141076963E-5</v>
      </c>
      <c r="N8486">
        <v>6.3152025221574511E-5</v>
      </c>
      <c r="O8486">
        <v>5.5332940804117552E-5</v>
      </c>
      <c r="P8486">
        <v>4.2602573717490727E-5</v>
      </c>
      <c r="Q8486">
        <v>5.3210930279132313E-5</v>
      </c>
      <c r="R8486">
        <v>7.8610390390693345E-5</v>
      </c>
      <c r="S8486">
        <v>6.5782687063139605E-5</v>
      </c>
      <c r="T8486">
        <v>2.411023364217223E-4</v>
      </c>
    </row>
    <row r="8487" spans="1:20">
      <c r="A8487" s="10">
        <v>8481</v>
      </c>
      <c r="B8487" s="10">
        <v>2.5767922269180008E-4</v>
      </c>
      <c r="C8487" s="10">
        <v>1.6574654324590931E-4</v>
      </c>
      <c r="D8487" s="10">
        <v>1.9981703967534209E-4</v>
      </c>
      <c r="E8487" s="10">
        <v>3.3145318476868521E-4</v>
      </c>
      <c r="F8487" s="10">
        <v>2.1534686427443329E-4</v>
      </c>
      <c r="G8487" s="10">
        <v>1.995390122085652E-4</v>
      </c>
      <c r="H8487" s="10">
        <v>1.859091952182824E-4</v>
      </c>
      <c r="I8487" s="10">
        <v>2.3544986774374211E-4</v>
      </c>
      <c r="J8487" s="10">
        <v>1.6129053125405591E-4</v>
      </c>
      <c r="K8487">
        <v>2.0852198506050349E-4</v>
      </c>
      <c r="L8487">
        <v>1.5934866465537801E-4</v>
      </c>
      <c r="M8487">
        <v>2.0439529252268331E-4</v>
      </c>
      <c r="N8487">
        <v>2.3369729258618691E-4</v>
      </c>
      <c r="O8487">
        <v>1.809898454078924E-4</v>
      </c>
      <c r="P8487">
        <v>1.9221910365288251E-4</v>
      </c>
      <c r="Q8487">
        <v>1.853956886042128E-4</v>
      </c>
      <c r="R8487">
        <v>2.5125062006625811E-4</v>
      </c>
      <c r="S8487">
        <v>5.8686132295511623E-5</v>
      </c>
      <c r="T8487">
        <v>1.5524233067659639E-4</v>
      </c>
    </row>
    <row r="8488" spans="1:20">
      <c r="A8488" s="10">
        <v>8482</v>
      </c>
      <c r="B8488" s="10">
        <v>3.9296483338105041E-4</v>
      </c>
      <c r="C8488" s="10">
        <v>2.9468807187724009E-4</v>
      </c>
      <c r="D8488" s="10">
        <v>3.4596583647879731E-4</v>
      </c>
      <c r="E8488" s="10">
        <v>5.1801669959235339E-4</v>
      </c>
      <c r="F8488" s="10">
        <v>3.7838115669903559E-4</v>
      </c>
      <c r="G8488" s="10">
        <v>3.1677081114707829E-4</v>
      </c>
      <c r="H8488" s="10">
        <v>3.3080946306196578E-4</v>
      </c>
      <c r="I8488" s="10">
        <v>3.72782059054498E-4</v>
      </c>
      <c r="J8488" s="10">
        <v>2.8099894181710729E-4</v>
      </c>
      <c r="K8488">
        <v>3.6460265118358362E-4</v>
      </c>
      <c r="L8488">
        <v>2.8146153568491889E-4</v>
      </c>
      <c r="M8488">
        <v>3.4287080581397192E-4</v>
      </c>
      <c r="N8488">
        <v>3.9867379153674928E-4</v>
      </c>
      <c r="O8488">
        <v>3.0856185557212921E-4</v>
      </c>
      <c r="P8488">
        <v>3.3348992893156721E-4</v>
      </c>
      <c r="Q8488">
        <v>3.189607545544232E-4</v>
      </c>
      <c r="R8488">
        <v>4.0383899496660369E-4</v>
      </c>
      <c r="S8488">
        <v>3.6350903857808913E-5</v>
      </c>
      <c r="T8488">
        <v>9.1505428029621714E-5</v>
      </c>
    </row>
    <row r="8489" spans="1:20">
      <c r="A8489" s="10">
        <v>8483</v>
      </c>
      <c r="B8489" s="10">
        <v>4.6257085680391383E-4</v>
      </c>
      <c r="C8489" s="10">
        <v>3.7897360804415062E-4</v>
      </c>
      <c r="D8489" s="10">
        <v>4.3268994082189981E-4</v>
      </c>
      <c r="E8489" s="10">
        <v>6.1907393034332011E-4</v>
      </c>
      <c r="F8489" s="10">
        <v>4.7714377440135573E-4</v>
      </c>
      <c r="G8489" s="10">
        <v>3.8551031974385768E-4</v>
      </c>
      <c r="H8489" s="10">
        <v>4.1749297633593359E-4</v>
      </c>
      <c r="I8489" s="10">
        <v>4.4970277584571971E-4</v>
      </c>
      <c r="J8489" s="10">
        <v>3.6729269054662912E-4</v>
      </c>
      <c r="K8489">
        <v>4.6384456606625359E-4</v>
      </c>
      <c r="L8489">
        <v>3.5324912687376158E-4</v>
      </c>
      <c r="M8489">
        <v>4.1863946135251891E-4</v>
      </c>
      <c r="N8489">
        <v>5.0594436431979637E-4</v>
      </c>
      <c r="O8489">
        <v>3.8495884180652008E-4</v>
      </c>
      <c r="P8489">
        <v>4.3050445278750471E-4</v>
      </c>
      <c r="Q8489">
        <v>4.1525995282807709E-4</v>
      </c>
      <c r="R8489">
        <v>4.8020323546861939E-4</v>
      </c>
      <c r="S8489">
        <v>2.467729735161883E-5</v>
      </c>
      <c r="T8489">
        <v>5.7917573519731558E-5</v>
      </c>
    </row>
    <row r="8490" spans="1:20">
      <c r="A8490" s="10">
        <v>8484</v>
      </c>
      <c r="B8490" s="10">
        <v>4.7754924391653879E-4</v>
      </c>
      <c r="C8490" s="10">
        <v>4.102672199111041E-4</v>
      </c>
      <c r="D8490" s="10">
        <v>4.8115830902780641E-4</v>
      </c>
      <c r="E8490" s="10">
        <v>6.5701214870153048E-4</v>
      </c>
      <c r="F8490" s="10">
        <v>5.1725606121975996E-4</v>
      </c>
      <c r="G8490" s="10">
        <v>4.0712678654251542E-4</v>
      </c>
      <c r="H8490" s="10">
        <v>4.4839376798933001E-4</v>
      </c>
      <c r="I8490" s="10">
        <v>4.7694183791074078E-4</v>
      </c>
      <c r="J8490" s="10">
        <v>3.9816911052145042E-4</v>
      </c>
      <c r="K8490">
        <v>5.0804732059388312E-4</v>
      </c>
      <c r="L8490">
        <v>3.9494630935353012E-4</v>
      </c>
      <c r="M8490">
        <v>4.5374327546397671E-4</v>
      </c>
      <c r="N8490">
        <v>5.3812869750785553E-4</v>
      </c>
      <c r="O8490">
        <v>4.1758597612307299E-4</v>
      </c>
      <c r="P8490">
        <v>4.6200963964290363E-4</v>
      </c>
      <c r="Q8490">
        <v>4.6772533801524101E-4</v>
      </c>
      <c r="R8490">
        <v>5.0957252179580483E-4</v>
      </c>
      <c r="S8490">
        <v>1.309335906216911E-5</v>
      </c>
      <c r="T8490">
        <v>2.4177105774800118E-5</v>
      </c>
    </row>
    <row r="8491" spans="1:20">
      <c r="A8491" s="10">
        <v>8485</v>
      </c>
      <c r="B8491" s="10">
        <v>4.2911886472457632E-4</v>
      </c>
      <c r="C8491" s="10">
        <v>3.9327995318542448E-4</v>
      </c>
      <c r="D8491" s="10">
        <v>4.6707606594417398E-4</v>
      </c>
      <c r="E8491" s="10">
        <v>6.2927138876002508E-4</v>
      </c>
      <c r="F8491" s="10">
        <v>4.8684571534524953E-4</v>
      </c>
      <c r="G8491" s="10">
        <v>3.9166034010261729E-4</v>
      </c>
      <c r="H8491" s="10">
        <v>4.2298602307957892E-4</v>
      </c>
      <c r="I8491" s="10">
        <v>4.6303823144481582E-4</v>
      </c>
      <c r="J8491" s="10">
        <v>3.8805619876727701E-4</v>
      </c>
      <c r="K8491">
        <v>4.8332894817654622E-4</v>
      </c>
      <c r="L8491">
        <v>3.949178719927258E-4</v>
      </c>
      <c r="M8491">
        <v>4.3462045989283121E-4</v>
      </c>
      <c r="N8491">
        <v>5.0472997344563452E-4</v>
      </c>
      <c r="O8491">
        <v>4.4356146448361149E-4</v>
      </c>
      <c r="P8491">
        <v>4.3960858602934622E-4</v>
      </c>
      <c r="Q8491">
        <v>4.6062830278218581E-4</v>
      </c>
      <c r="R8491">
        <v>4.635744496794719E-4</v>
      </c>
      <c r="S8491">
        <v>1.4649589427679289E-5</v>
      </c>
      <c r="T8491">
        <v>2.842832054581797E-5</v>
      </c>
    </row>
    <row r="8492" spans="1:20">
      <c r="A8492" s="10">
        <v>8486</v>
      </c>
      <c r="B8492" s="10">
        <v>3.1904131698831401E-4</v>
      </c>
      <c r="C8492" s="10">
        <v>3.2980251753482698E-4</v>
      </c>
      <c r="D8492" s="10">
        <v>3.9746173432548599E-4</v>
      </c>
      <c r="E8492" s="10">
        <v>5.2228623842935705E-4</v>
      </c>
      <c r="F8492" s="10">
        <v>3.9868385858468619E-4</v>
      </c>
      <c r="G8492" s="10">
        <v>3.2950193747424168E-4</v>
      </c>
      <c r="H8492" s="10">
        <v>3.4292341997474121E-4</v>
      </c>
      <c r="I8492" s="10">
        <v>3.8315339120110619E-4</v>
      </c>
      <c r="J8492" s="10">
        <v>3.1329456250572487E-4</v>
      </c>
      <c r="K8492">
        <v>3.7745529342509998E-4</v>
      </c>
      <c r="L8492">
        <v>3.2993408538119852E-4</v>
      </c>
      <c r="M8492">
        <v>3.7767634553767439E-4</v>
      </c>
      <c r="N8492">
        <v>3.9610810729317548E-4</v>
      </c>
      <c r="O8492">
        <v>4.0551880515961428E-4</v>
      </c>
      <c r="P8492">
        <v>3.6013292708329472E-4</v>
      </c>
      <c r="Q8492">
        <v>3.7784955684019459E-4</v>
      </c>
      <c r="R8492">
        <v>3.6594738966078008E-4</v>
      </c>
      <c r="S8492">
        <v>1.5943118451705699E-5</v>
      </c>
      <c r="T8492">
        <v>2.3825769389483601E-5</v>
      </c>
    </row>
    <row r="8493" spans="1:20">
      <c r="A8493" s="10">
        <v>8487</v>
      </c>
      <c r="B8493" s="10">
        <v>1.8986573565511489E-4</v>
      </c>
      <c r="C8493" s="10">
        <v>2.0578971676456841E-4</v>
      </c>
      <c r="D8493" s="10">
        <v>2.1691729945726569E-4</v>
      </c>
      <c r="E8493" s="10">
        <v>3.0085029735069021E-4</v>
      </c>
      <c r="F8493" s="10">
        <v>2.33340256737694E-4</v>
      </c>
      <c r="G8493" s="10">
        <v>2.0411578249014941E-4</v>
      </c>
      <c r="H8493" s="10">
        <v>1.938591385139382E-4</v>
      </c>
      <c r="I8493" s="10">
        <v>2.3207915850585441E-4</v>
      </c>
      <c r="J8493" s="10">
        <v>1.8581259633171159E-4</v>
      </c>
      <c r="K8493">
        <v>2.030975020319135E-4</v>
      </c>
      <c r="L8493">
        <v>1.8022427138802619E-4</v>
      </c>
      <c r="M8493">
        <v>2.1228402885141941E-4</v>
      </c>
      <c r="N8493">
        <v>2.4776192971369231E-4</v>
      </c>
      <c r="O8493">
        <v>2.2544362384503859E-4</v>
      </c>
      <c r="P8493">
        <v>1.880026665993856E-4</v>
      </c>
      <c r="Q8493">
        <v>2.300290503620293E-4</v>
      </c>
      <c r="R8493">
        <v>1.9844901225081921E-4</v>
      </c>
      <c r="S8493">
        <v>1.9638328377669509E-5</v>
      </c>
      <c r="T8493">
        <v>2.56286100822992E-5</v>
      </c>
    </row>
    <row r="8494" spans="1:20">
      <c r="A8494" s="10">
        <v>8488</v>
      </c>
      <c r="B8494" s="10">
        <v>5.8085010754195898E-5</v>
      </c>
      <c r="C8494" s="10">
        <v>1.079222192263944E-4</v>
      </c>
      <c r="D8494" s="10">
        <v>1.122312809799442E-4</v>
      </c>
      <c r="E8494" s="10">
        <v>1.2225584537355169E-4</v>
      </c>
      <c r="F8494" s="10">
        <v>5.3913488767861718E-5</v>
      </c>
      <c r="G8494" s="10">
        <v>7.2810529160071178E-5</v>
      </c>
      <c r="H8494" s="10">
        <v>6.4970333227107227E-5</v>
      </c>
      <c r="I8494" s="10">
        <v>7.575499310097577E-5</v>
      </c>
      <c r="J8494" s="10">
        <v>7.4132837718640659E-5</v>
      </c>
      <c r="K8494">
        <v>9.1790171441831015E-5</v>
      </c>
      <c r="L8494">
        <v>1.250726228809224E-4</v>
      </c>
      <c r="M8494">
        <v>8.2897662219870549E-5</v>
      </c>
      <c r="N8494">
        <v>7.6018611731568941E-5</v>
      </c>
      <c r="O8494">
        <v>1.8226760338358209E-4</v>
      </c>
      <c r="P8494">
        <v>3.5612118419632333E-5</v>
      </c>
      <c r="Q8494">
        <v>9.9545845738133087E-5</v>
      </c>
      <c r="R8494">
        <v>4.8288730388892571E-5</v>
      </c>
      <c r="S8494">
        <v>2.3075240959381498E-5</v>
      </c>
      <c r="T8494">
        <v>1.8045808739602709E-5</v>
      </c>
    </row>
    <row r="8495" spans="1:20">
      <c r="A8495" s="10">
        <v>8489</v>
      </c>
      <c r="B8495" s="10">
        <v>1.6097920298699899E-5</v>
      </c>
      <c r="C8495" s="10">
        <v>8.3324759966687823E-5</v>
      </c>
      <c r="D8495" s="10">
        <v>6.9243107904293872E-5</v>
      </c>
      <c r="E8495" s="10">
        <v>6.0630066876016898E-5</v>
      </c>
      <c r="F8495" s="10">
        <v>5.6392834676551601E-7</v>
      </c>
      <c r="G8495" s="10">
        <v>3.2780117472024073E-5</v>
      </c>
      <c r="H8495" s="10">
        <v>3.3560545641645233E-5</v>
      </c>
      <c r="I8495" s="10">
        <v>3.3640972425081488E-5</v>
      </c>
      <c r="J8495" s="10">
        <v>5.1981980331886777E-5</v>
      </c>
      <c r="K8495">
        <v>2.5931970821672431E-5</v>
      </c>
      <c r="L8495">
        <v>9.0302463918482193E-5</v>
      </c>
      <c r="M8495">
        <v>4.4407052948157452E-5</v>
      </c>
      <c r="N8495">
        <v>8.2279667944541819E-6</v>
      </c>
      <c r="O8495">
        <v>1.361558779941058E-4</v>
      </c>
      <c r="P8495">
        <v>2.3745066993367051E-7</v>
      </c>
      <c r="Q8495">
        <v>4.4438746553243592E-5</v>
      </c>
      <c r="R8495">
        <v>2.8222684131473081E-6</v>
      </c>
      <c r="S8495">
        <v>3.2597483458646163E-5</v>
      </c>
      <c r="T8495">
        <v>2.957705450291E-6</v>
      </c>
    </row>
    <row r="8496" spans="1:20">
      <c r="A8496" s="10">
        <v>8490</v>
      </c>
      <c r="B8496" s="10">
        <v>2.218590627015095E-5</v>
      </c>
      <c r="C8496" s="10">
        <v>8.8135569726547944E-5</v>
      </c>
      <c r="D8496" s="10">
        <v>6.4693790009786212E-5</v>
      </c>
      <c r="E8496" s="10">
        <v>7.697483174585444E-5</v>
      </c>
      <c r="F8496" s="10">
        <v>0</v>
      </c>
      <c r="G8496" s="10">
        <v>5.9642168759669632E-5</v>
      </c>
      <c r="H8496" s="10">
        <v>4.1639773620672818E-5</v>
      </c>
      <c r="I8496" s="10">
        <v>4.0755557746465453E-5</v>
      </c>
      <c r="J8496" s="10">
        <v>7.123927430724238E-5</v>
      </c>
      <c r="K8496">
        <v>2.8515900125690141E-5</v>
      </c>
      <c r="L8496">
        <v>6.8125378784762144E-5</v>
      </c>
      <c r="M8496">
        <v>5.1032138204053923E-5</v>
      </c>
      <c r="N8496">
        <v>4.5610007003746406E-6</v>
      </c>
      <c r="O8496">
        <v>1.3254981631168801E-4</v>
      </c>
      <c r="P8496">
        <v>2.1982649313454858E-6</v>
      </c>
      <c r="Q8496">
        <v>4.2340310638921871E-5</v>
      </c>
      <c r="R8496">
        <v>3.211170678312819E-6</v>
      </c>
      <c r="S8496">
        <v>3.9949802821093749E-5</v>
      </c>
      <c r="T8496">
        <v>8.3000289971081981E-7</v>
      </c>
    </row>
    <row r="8497" spans="1:20">
      <c r="A8497" s="10">
        <v>8491</v>
      </c>
      <c r="B8497" s="10">
        <v>2.0982087736621719E-5</v>
      </c>
      <c r="C8497" s="10">
        <v>6.3849024281425142E-5</v>
      </c>
      <c r="D8497" s="10">
        <v>3.7395946820731319E-5</v>
      </c>
      <c r="E8497" s="10">
        <v>4.926061675343842E-5</v>
      </c>
      <c r="F8497" s="10">
        <v>0</v>
      </c>
      <c r="G8497" s="10">
        <v>5.8203263511611672E-5</v>
      </c>
      <c r="H8497" s="10">
        <v>3.7301271103997867E-5</v>
      </c>
      <c r="I8497" s="10">
        <v>3.4076634927103918E-5</v>
      </c>
      <c r="J8497" s="10">
        <v>7.6035561492526709E-5</v>
      </c>
      <c r="K8497">
        <v>2.088832575793783E-5</v>
      </c>
      <c r="L8497">
        <v>2.871444463198739E-5</v>
      </c>
      <c r="M8497">
        <v>4.6223021693532117E-5</v>
      </c>
      <c r="N8497">
        <v>7.3672837592288037E-6</v>
      </c>
      <c r="O8497">
        <v>1.0979464715522881E-4</v>
      </c>
      <c r="P8497">
        <v>7.3450682330941914E-6</v>
      </c>
      <c r="Q8497">
        <v>3.4753923086864532E-5</v>
      </c>
      <c r="R8497">
        <v>5.8340905061964098E-6</v>
      </c>
      <c r="S8497">
        <v>3.2549877057070812E-5</v>
      </c>
      <c r="T8497">
        <v>5.3356418157220828E-7</v>
      </c>
    </row>
    <row r="8498" spans="1:20">
      <c r="A8498" s="10">
        <v>8492</v>
      </c>
      <c r="B8498" s="10">
        <v>1.6470154311729979E-5</v>
      </c>
      <c r="C8498" s="10">
        <v>3.1821566202443389E-5</v>
      </c>
      <c r="D8498" s="10">
        <v>1.876157539136344E-5</v>
      </c>
      <c r="E8498" s="10">
        <v>2.979498016115654E-5</v>
      </c>
      <c r="F8498" s="10">
        <v>0</v>
      </c>
      <c r="G8498" s="10">
        <v>4.3539769675913137E-5</v>
      </c>
      <c r="H8498" s="10">
        <v>2.2937861131215171E-5</v>
      </c>
      <c r="I8498" s="10">
        <v>2.46284787827603E-5</v>
      </c>
      <c r="J8498" s="10">
        <v>4.6297064068740948E-5</v>
      </c>
      <c r="K8498">
        <v>1.0338470143143531E-5</v>
      </c>
      <c r="L8498">
        <v>1.2091508073134059E-5</v>
      </c>
      <c r="M8498">
        <v>3.0052769304539912E-5</v>
      </c>
      <c r="N8498">
        <v>7.0834084284899453E-6</v>
      </c>
      <c r="O8498">
        <v>4.9618473776317147E-5</v>
      </c>
      <c r="P8498">
        <v>7.4556157688007662E-6</v>
      </c>
      <c r="Q8498">
        <v>0</v>
      </c>
      <c r="R8498">
        <v>6.0071709361713296E-6</v>
      </c>
      <c r="S8498">
        <v>3.3697774158066197E-5</v>
      </c>
      <c r="T8498">
        <v>5.6405806076989973E-7</v>
      </c>
    </row>
    <row r="8499" spans="1:20">
      <c r="A8499" s="10">
        <v>8493</v>
      </c>
      <c r="B8499" s="10">
        <v>3.683853839633274E-6</v>
      </c>
      <c r="C8499" s="10">
        <v>1.310308866339393E-5</v>
      </c>
      <c r="D8499" s="10">
        <v>9.3296710767765491E-6</v>
      </c>
      <c r="E8499" s="10">
        <v>1.2208376325558159E-5</v>
      </c>
      <c r="F8499" s="10">
        <v>0</v>
      </c>
      <c r="G8499" s="10">
        <v>2.5860214398806231E-5</v>
      </c>
      <c r="H8499" s="10">
        <v>7.8691153650639852E-6</v>
      </c>
      <c r="I8499" s="10">
        <v>1.6275072792082752E-5</v>
      </c>
      <c r="J8499" s="10">
        <v>1.823774988754816E-5</v>
      </c>
      <c r="K8499">
        <v>7.6120891529685906E-6</v>
      </c>
      <c r="L8499">
        <v>4.0834317889883056E-6</v>
      </c>
      <c r="M8499">
        <v>1.9461757091067361E-5</v>
      </c>
      <c r="N8499">
        <v>5.2160783460617444E-6</v>
      </c>
      <c r="O8499">
        <v>1.330799691731252E-5</v>
      </c>
      <c r="P8499">
        <v>6.310270808693307E-6</v>
      </c>
      <c r="Q8499">
        <v>0</v>
      </c>
      <c r="R8499">
        <v>5.6287314108242378E-6</v>
      </c>
      <c r="S8499">
        <v>4.9776733640458861E-5</v>
      </c>
      <c r="T8499">
        <v>6.3269642840863364E-7</v>
      </c>
    </row>
    <row r="8500" spans="1:20">
      <c r="A8500" s="10">
        <v>8494</v>
      </c>
      <c r="B8500" s="10">
        <v>1.958313023364311E-7</v>
      </c>
      <c r="C8500" s="10">
        <v>7.0876559447884701E-6</v>
      </c>
      <c r="D8500" s="10">
        <v>3.710942596715093E-6</v>
      </c>
      <c r="E8500" s="10">
        <v>1.9662584472787262E-6</v>
      </c>
      <c r="F8500" s="10">
        <v>0</v>
      </c>
      <c r="G8500" s="10">
        <v>8.4211148987518825E-6</v>
      </c>
      <c r="H8500" s="10">
        <v>2.2979535688849902E-6</v>
      </c>
      <c r="I8500" s="10">
        <v>6.0921781080116557E-6</v>
      </c>
      <c r="J8500" s="10">
        <v>9.4625100548642589E-6</v>
      </c>
      <c r="K8500">
        <v>5.454728356830346E-6</v>
      </c>
      <c r="L8500">
        <v>0</v>
      </c>
      <c r="M8500">
        <v>8.3141705390183153E-6</v>
      </c>
      <c r="N8500">
        <v>1.124155972957735E-6</v>
      </c>
      <c r="O8500">
        <v>3.4585847328223101E-6</v>
      </c>
      <c r="P8500">
        <v>2.609646744548639E-6</v>
      </c>
      <c r="Q8500">
        <v>0</v>
      </c>
      <c r="R8500">
        <v>1.8883019257392371E-6</v>
      </c>
      <c r="S8500">
        <v>6.5816560958098218E-5</v>
      </c>
      <c r="T8500">
        <v>2.127379591197435E-7</v>
      </c>
    </row>
    <row r="8501" spans="1:20">
      <c r="A8501" s="10">
        <v>8495</v>
      </c>
      <c r="B8501" s="10">
        <v>0</v>
      </c>
      <c r="C8501" s="10">
        <v>3.8762156833972056E-6</v>
      </c>
      <c r="D8501" s="10">
        <v>9.18276696145753E-7</v>
      </c>
      <c r="E8501" s="10">
        <v>0</v>
      </c>
      <c r="F8501" s="10">
        <v>0</v>
      </c>
      <c r="G8501" s="10">
        <v>1.243695079965915E-6</v>
      </c>
      <c r="H8501" s="10">
        <v>1.028976728280335E-6</v>
      </c>
      <c r="I8501" s="10">
        <v>1.4567739821337389E-6</v>
      </c>
      <c r="J8501" s="10">
        <v>3.6284701546128741E-6</v>
      </c>
      <c r="K8501">
        <v>5.8450540882041102E-7</v>
      </c>
      <c r="L8501">
        <v>0</v>
      </c>
      <c r="M8501">
        <v>2.0275781662349369E-6</v>
      </c>
      <c r="N8501">
        <v>3.8805033864356051E-8</v>
      </c>
      <c r="O8501">
        <v>8.4298320217920651E-7</v>
      </c>
      <c r="P8501">
        <v>0</v>
      </c>
      <c r="Q8501">
        <v>0</v>
      </c>
      <c r="R8501">
        <v>0</v>
      </c>
      <c r="S8501">
        <v>9.4427392573824531E-5</v>
      </c>
      <c r="T8501">
        <v>2.4538942410972441E-7</v>
      </c>
    </row>
    <row r="8502" spans="1:20">
      <c r="A8502" s="10">
        <v>8496</v>
      </c>
      <c r="B8502" s="10">
        <v>0</v>
      </c>
      <c r="C8502" s="10">
        <v>7.729376381938041E-7</v>
      </c>
      <c r="D8502" s="10">
        <v>4.120475430822564E-7</v>
      </c>
      <c r="E8502" s="10">
        <v>0</v>
      </c>
      <c r="F8502" s="10">
        <v>0</v>
      </c>
      <c r="G8502" s="10">
        <v>8.0868441540147065E-8</v>
      </c>
      <c r="H8502" s="10">
        <v>4.1672474011029284E-9</v>
      </c>
      <c r="I8502" s="10">
        <v>1.959114022165014E-7</v>
      </c>
      <c r="J8502" s="10">
        <v>9.6563458042677987E-7</v>
      </c>
      <c r="K8502">
        <v>1.7205794204133209E-8</v>
      </c>
      <c r="L8502">
        <v>0</v>
      </c>
      <c r="M8502">
        <v>2.3408074133732661E-7</v>
      </c>
      <c r="N8502">
        <v>8.4105906922976E-10</v>
      </c>
      <c r="O8502">
        <v>1.4967997827249799E-7</v>
      </c>
      <c r="P8502">
        <v>0</v>
      </c>
      <c r="Q8502">
        <v>0</v>
      </c>
      <c r="R8502">
        <v>0</v>
      </c>
      <c r="S8502">
        <v>1.2610114011875771E-4</v>
      </c>
      <c r="T8502">
        <v>1.284292765568845E-7</v>
      </c>
    </row>
    <row r="8503" spans="1:20">
      <c r="A8503" s="10">
        <v>8497</v>
      </c>
      <c r="B8503" s="10">
        <v>0</v>
      </c>
      <c r="C8503" s="10">
        <v>5.6367335695570369E-7</v>
      </c>
      <c r="D8503" s="10">
        <v>1.3401383229177741E-7</v>
      </c>
      <c r="E8503" s="10">
        <v>0</v>
      </c>
      <c r="F8503" s="10">
        <v>0</v>
      </c>
      <c r="G8503" s="10">
        <v>2.4086296007203522E-7</v>
      </c>
      <c r="H8503" s="10">
        <v>0</v>
      </c>
      <c r="I8503" s="10">
        <v>8.6671121136303931E-9</v>
      </c>
      <c r="J8503" s="10">
        <v>2.7806626178780609E-8</v>
      </c>
      <c r="K8503">
        <v>2.5562894246140771E-8</v>
      </c>
      <c r="L8503">
        <v>0</v>
      </c>
      <c r="M8503">
        <v>3.6127824935626028E-7</v>
      </c>
      <c r="N8503">
        <v>2.3084387219284901E-9</v>
      </c>
      <c r="O8503">
        <v>1.682488616585815E-9</v>
      </c>
      <c r="P8503">
        <v>0</v>
      </c>
      <c r="Q8503">
        <v>0</v>
      </c>
      <c r="R8503">
        <v>0</v>
      </c>
      <c r="S8503">
        <v>1.4636176613442401E-4</v>
      </c>
      <c r="T8503">
        <v>1.85946442862733E-6</v>
      </c>
    </row>
    <row r="8504" spans="1:20">
      <c r="A8504" s="10">
        <v>8498</v>
      </c>
      <c r="B8504" s="10">
        <v>0</v>
      </c>
      <c r="C8504" s="10">
        <v>6.2542778067812341E-7</v>
      </c>
      <c r="D8504" s="10">
        <v>4.0792034896333333E-9</v>
      </c>
      <c r="E8504" s="10">
        <v>0</v>
      </c>
      <c r="F8504" s="10">
        <v>0</v>
      </c>
      <c r="G8504" s="10">
        <v>2.8067220225409361E-7</v>
      </c>
      <c r="H8504" s="10">
        <v>0</v>
      </c>
      <c r="I8504" s="10">
        <v>0</v>
      </c>
      <c r="J8504" s="10">
        <v>4.7129874879289174E-10</v>
      </c>
      <c r="K8504">
        <v>8.8486941621256518E-9</v>
      </c>
      <c r="L8504">
        <v>0</v>
      </c>
      <c r="M8504">
        <v>4.3069133640722472E-7</v>
      </c>
      <c r="N8504">
        <v>9.9316549664365284E-10</v>
      </c>
      <c r="O8504">
        <v>0</v>
      </c>
      <c r="P8504">
        <v>0</v>
      </c>
      <c r="Q8504">
        <v>0</v>
      </c>
      <c r="R8504">
        <v>0</v>
      </c>
      <c r="S8504">
        <v>1.71563780612773E-4</v>
      </c>
      <c r="T8504">
        <v>2.13478323150104E-6</v>
      </c>
    </row>
    <row r="8505" spans="1:20">
      <c r="A8505" s="10">
        <v>8499</v>
      </c>
      <c r="B8505" s="10">
        <v>0</v>
      </c>
      <c r="C8505" s="10">
        <v>6.2279993286014804E-7</v>
      </c>
      <c r="D8505" s="10">
        <v>2.3995314644901962E-10</v>
      </c>
      <c r="E8505" s="10">
        <v>0</v>
      </c>
      <c r="F8505" s="10">
        <v>0</v>
      </c>
      <c r="G8505" s="10">
        <v>2.8067220225409361E-7</v>
      </c>
      <c r="H8505" s="10">
        <v>0</v>
      </c>
      <c r="I8505" s="10">
        <v>0</v>
      </c>
      <c r="J8505" s="10">
        <v>4.7129874879289174E-10</v>
      </c>
      <c r="K8505">
        <v>0</v>
      </c>
      <c r="L8505">
        <v>0</v>
      </c>
      <c r="M8505">
        <v>3.9584122910294011E-7</v>
      </c>
      <c r="N8505">
        <v>9.4842831211015503E-10</v>
      </c>
      <c r="O8505">
        <v>0</v>
      </c>
      <c r="P8505">
        <v>0</v>
      </c>
      <c r="Q8505">
        <v>0</v>
      </c>
      <c r="R8505">
        <v>0</v>
      </c>
      <c r="S8505">
        <v>1.7021921172642531E-4</v>
      </c>
      <c r="T8505">
        <v>2.1625061734736649E-6</v>
      </c>
    </row>
    <row r="8506" spans="1:20">
      <c r="A8506" s="10">
        <v>8500</v>
      </c>
      <c r="B8506" s="10">
        <v>0</v>
      </c>
      <c r="C8506" s="10">
        <v>1.108075829912922E-7</v>
      </c>
      <c r="D8506" s="10">
        <v>2.1595783180411759E-10</v>
      </c>
      <c r="E8506" s="10">
        <v>0</v>
      </c>
      <c r="F8506" s="10">
        <v>0</v>
      </c>
      <c r="G8506" s="10">
        <v>2.2574984148912251E-7</v>
      </c>
      <c r="H8506" s="10">
        <v>0</v>
      </c>
      <c r="I8506" s="10">
        <v>0</v>
      </c>
      <c r="J8506" s="10">
        <v>0</v>
      </c>
      <c r="K8506">
        <v>0</v>
      </c>
      <c r="L8506">
        <v>1.154816682406195E-9</v>
      </c>
      <c r="M8506">
        <v>2.871275576048165E-8</v>
      </c>
      <c r="N8506">
        <v>5.3684621440197453E-10</v>
      </c>
      <c r="O8506">
        <v>0</v>
      </c>
      <c r="P8506">
        <v>0</v>
      </c>
      <c r="Q8506">
        <v>0</v>
      </c>
      <c r="R8506">
        <v>0</v>
      </c>
      <c r="S8506">
        <v>1.8638366461525561E-4</v>
      </c>
      <c r="T8506">
        <v>7.4385660539958437E-6</v>
      </c>
    </row>
    <row r="8507" spans="1:20">
      <c r="A8507" s="10">
        <v>8501</v>
      </c>
      <c r="B8507" s="10">
        <v>0</v>
      </c>
      <c r="C8507" s="10">
        <v>0</v>
      </c>
      <c r="D8507" s="10">
        <v>9.5981258579607837E-11</v>
      </c>
      <c r="E8507" s="10">
        <v>0</v>
      </c>
      <c r="F8507" s="10">
        <v>0</v>
      </c>
      <c r="G8507" s="10">
        <v>1.7802420385887168E-8</v>
      </c>
      <c r="H8507" s="10">
        <v>0</v>
      </c>
      <c r="I8507" s="10">
        <v>0</v>
      </c>
      <c r="J8507" s="10">
        <v>0</v>
      </c>
      <c r="K8507">
        <v>9.3402882822437431E-9</v>
      </c>
      <c r="L8507">
        <v>0</v>
      </c>
      <c r="M8507">
        <v>7.1781889401204117E-10</v>
      </c>
      <c r="N8507">
        <v>7.9632188469626209E-10</v>
      </c>
      <c r="O8507">
        <v>2.7074529462300469E-9</v>
      </c>
      <c r="P8507">
        <v>0</v>
      </c>
      <c r="Q8507">
        <v>0</v>
      </c>
      <c r="R8507">
        <v>0</v>
      </c>
      <c r="S8507">
        <v>1.7627207527749289E-4</v>
      </c>
      <c r="T8507">
        <v>1.2564476960985429E-6</v>
      </c>
    </row>
    <row r="8508" spans="1:20">
      <c r="A8508" s="10">
        <v>8502</v>
      </c>
      <c r="B8508" s="10">
        <v>0</v>
      </c>
      <c r="C8508" s="10">
        <v>0</v>
      </c>
      <c r="D8508" s="10">
        <v>4.7990629289803918E-11</v>
      </c>
      <c r="E8508" s="10">
        <v>0</v>
      </c>
      <c r="F8508" s="10">
        <v>0</v>
      </c>
      <c r="G8508" s="10">
        <v>0</v>
      </c>
      <c r="H8508" s="10">
        <v>0</v>
      </c>
      <c r="I8508" s="10">
        <v>0</v>
      </c>
      <c r="J8508" s="10">
        <v>0</v>
      </c>
      <c r="K8508">
        <v>8.8486941621256518E-9</v>
      </c>
      <c r="L8508">
        <v>0</v>
      </c>
      <c r="M8508">
        <v>0</v>
      </c>
      <c r="N8508">
        <v>9.7527062283025384E-10</v>
      </c>
      <c r="O8508">
        <v>0</v>
      </c>
      <c r="P8508">
        <v>0</v>
      </c>
      <c r="Q8508">
        <v>0</v>
      </c>
      <c r="R8508">
        <v>0</v>
      </c>
      <c r="S8508">
        <v>1.8234976084208969E-4</v>
      </c>
      <c r="T8508">
        <v>8.3600343076333802E-7</v>
      </c>
    </row>
    <row r="8509" spans="1:20">
      <c r="A8509" s="10">
        <v>8503</v>
      </c>
      <c r="B8509" s="10">
        <v>2.9261449471083248E-6</v>
      </c>
      <c r="C8509" s="10">
        <v>3.9004488200253008E-7</v>
      </c>
      <c r="D8509" s="10">
        <v>1.3064548999849929E-7</v>
      </c>
      <c r="E8509" s="10">
        <v>1.296527541549389E-6</v>
      </c>
      <c r="F8509" s="10">
        <v>1.487540689452606E-7</v>
      </c>
      <c r="G8509" s="10">
        <v>1.1400063975279221E-6</v>
      </c>
      <c r="H8509" s="10">
        <v>7.0284794667001975E-8</v>
      </c>
      <c r="I8509" s="10">
        <v>1.9405418454241898E-6</v>
      </c>
      <c r="J8509" s="10">
        <v>3.8004941979222799E-7</v>
      </c>
      <c r="K8509">
        <v>4.9856246677076566E-7</v>
      </c>
      <c r="L8509">
        <v>5.7740834120309752E-10</v>
      </c>
      <c r="M8509">
        <v>6.5895415560858374E-7</v>
      </c>
      <c r="N8509">
        <v>2.240930310467442E-7</v>
      </c>
      <c r="O8509">
        <v>6.7576870572855478E-7</v>
      </c>
      <c r="P8509">
        <v>2.3971598828831338E-7</v>
      </c>
      <c r="Q8509">
        <v>4.4230020903343758E-7</v>
      </c>
      <c r="R8509">
        <v>4.2101953723577661E-6</v>
      </c>
      <c r="S8509">
        <v>1.930552506886791E-4</v>
      </c>
      <c r="T8509">
        <v>1.763317520623003E-6</v>
      </c>
    </row>
    <row r="8510" spans="1:20">
      <c r="A8510" s="10">
        <v>8504</v>
      </c>
      <c r="B8510" s="10">
        <v>6.7528820770779434E-5</v>
      </c>
      <c r="C8510" s="10">
        <v>3.3900268282150033E-5</v>
      </c>
      <c r="D8510" s="10">
        <v>2.3798610653568911E-5</v>
      </c>
      <c r="E8510" s="10">
        <v>6.3191677465696984E-5</v>
      </c>
      <c r="F8510" s="10">
        <v>4.2064976467266748E-5</v>
      </c>
      <c r="G8510" s="10">
        <v>4.0450067765028737E-5</v>
      </c>
      <c r="H8510" s="10">
        <v>1.9827629782530899E-5</v>
      </c>
      <c r="I8510" s="10">
        <v>5.0799332280444607E-5</v>
      </c>
      <c r="J8510" s="10">
        <v>2.90042740637569E-5</v>
      </c>
      <c r="K8510">
        <v>6.6252790930524378E-5</v>
      </c>
      <c r="L8510">
        <v>9.5497132495324385E-6</v>
      </c>
      <c r="M8510">
        <v>3.6512232207020978E-5</v>
      </c>
      <c r="N8510">
        <v>1.9054372162138351E-5</v>
      </c>
      <c r="O8510">
        <v>3.7780262277888353E-5</v>
      </c>
      <c r="P8510">
        <v>1.311904757450934E-5</v>
      </c>
      <c r="Q8510">
        <v>3.3677560679272422E-5</v>
      </c>
      <c r="R8510">
        <v>6.1489939309387209E-5</v>
      </c>
      <c r="S8510">
        <v>1.899312384018787E-4</v>
      </c>
      <c r="T8510">
        <v>9.113886641626149E-7</v>
      </c>
    </row>
    <row r="8511" spans="1:20">
      <c r="A8511" s="10">
        <v>8505</v>
      </c>
      <c r="B8511" s="10">
        <v>1.4997251947488461E-4</v>
      </c>
      <c r="C8511" s="10">
        <v>1.0931851083536329E-4</v>
      </c>
      <c r="D8511" s="10">
        <v>7.2012947062041516E-5</v>
      </c>
      <c r="E8511" s="10">
        <v>2.3685653227470559E-4</v>
      </c>
      <c r="F8511" s="10">
        <v>1.365940087968971E-4</v>
      </c>
      <c r="G8511" s="10">
        <v>1.4141575542559199E-4</v>
      </c>
      <c r="H8511" s="10">
        <v>7.3677134079375023E-5</v>
      </c>
      <c r="I8511" s="10">
        <v>1.5828014771053321E-4</v>
      </c>
      <c r="J8511" s="10">
        <v>9.1430972251436027E-5</v>
      </c>
      <c r="K8511">
        <v>1.532737374363237E-4</v>
      </c>
      <c r="L8511">
        <v>4.9047576228075333E-5</v>
      </c>
      <c r="M8511">
        <v>8.9214808553877555E-5</v>
      </c>
      <c r="N8511">
        <v>6.8583947061855022E-5</v>
      </c>
      <c r="O8511">
        <v>1.2766261663494209E-4</v>
      </c>
      <c r="P8511">
        <v>4.8767456394183048E-5</v>
      </c>
      <c r="Q8511">
        <v>9.4887712789548171E-5</v>
      </c>
      <c r="R8511">
        <v>1.523571233065665E-4</v>
      </c>
      <c r="S8511">
        <v>1.9568931644592071E-4</v>
      </c>
      <c r="T8511">
        <v>6.3527901789283821E-6</v>
      </c>
    </row>
    <row r="8512" spans="1:20">
      <c r="A8512" s="10">
        <v>8506</v>
      </c>
      <c r="B8512" s="10">
        <v>2.6030712052163801E-4</v>
      </c>
      <c r="C8512" s="10">
        <v>1.9128921308726339E-4</v>
      </c>
      <c r="D8512" s="10">
        <v>8.7231140338620938E-5</v>
      </c>
      <c r="E8512" s="10">
        <v>3.757570038320716E-4</v>
      </c>
      <c r="F8512" s="10">
        <v>2.7103648776812829E-4</v>
      </c>
      <c r="G8512" s="10">
        <v>2.3711585928235101E-4</v>
      </c>
      <c r="H8512" s="10">
        <v>1.1744366032757699E-4</v>
      </c>
      <c r="I8512" s="10">
        <v>2.9107946972075282E-4</v>
      </c>
      <c r="J8512" s="10">
        <v>1.440366104351317E-4</v>
      </c>
      <c r="K8512">
        <v>3.2543991621305281E-4</v>
      </c>
      <c r="L8512">
        <v>8.7264761941038282E-5</v>
      </c>
      <c r="M8512">
        <v>8.7897181986576296E-5</v>
      </c>
      <c r="N8512">
        <v>9.5725724021502537E-5</v>
      </c>
      <c r="O8512">
        <v>2.086086481194114E-4</v>
      </c>
      <c r="P8512">
        <v>9.7250252883921681E-5</v>
      </c>
      <c r="Q8512">
        <v>1.850697217541704E-4</v>
      </c>
      <c r="R8512">
        <v>2.719215852090835E-4</v>
      </c>
      <c r="S8512">
        <v>1.684452925327873E-4</v>
      </c>
      <c r="T8512">
        <v>1.1029470012408149E-8</v>
      </c>
    </row>
    <row r="8513" spans="1:20">
      <c r="A8513" s="10">
        <v>8507</v>
      </c>
      <c r="B8513" s="10">
        <v>3.8262624492339369E-4</v>
      </c>
      <c r="C8513" s="10">
        <v>2.2354383547086999E-4</v>
      </c>
      <c r="D8513" s="10">
        <v>6.562122931682913E-5</v>
      </c>
      <c r="E8513" s="10">
        <v>4.7901664876673491E-4</v>
      </c>
      <c r="F8513" s="10">
        <v>2.3315289346658431E-4</v>
      </c>
      <c r="G8513" s="10">
        <v>2.8109014342770722E-4</v>
      </c>
      <c r="H8513" s="10">
        <v>1.033170187667591E-4</v>
      </c>
      <c r="I8513" s="10">
        <v>3.5513503008394409E-4</v>
      </c>
      <c r="J8513" s="10">
        <v>1.8565239953050321E-4</v>
      </c>
      <c r="K8513">
        <v>2.5914138244965138E-4</v>
      </c>
      <c r="L8513">
        <v>1.9535996284723419E-4</v>
      </c>
      <c r="M8513">
        <v>1.172932654432127E-4</v>
      </c>
      <c r="N8513">
        <v>9.3491944949982767E-5</v>
      </c>
      <c r="O8513">
        <v>1.232091818087824E-4</v>
      </c>
      <c r="P8513">
        <v>1.26449300347927E-4</v>
      </c>
      <c r="Q8513">
        <v>1.6245350517188901E-4</v>
      </c>
      <c r="R8513">
        <v>4.4163220599583721E-4</v>
      </c>
      <c r="S8513">
        <v>1.5324242146924909E-4</v>
      </c>
      <c r="T8513">
        <v>9.4361132593853088E-8</v>
      </c>
    </row>
    <row r="8514" spans="1:20">
      <c r="A8514" s="10">
        <v>8508</v>
      </c>
      <c r="B8514" s="10">
        <v>3.6697755594523342E-4</v>
      </c>
      <c r="C8514" s="10">
        <v>1.1251297300997721E-4</v>
      </c>
      <c r="D8514" s="10">
        <v>7.2644932659744619E-5</v>
      </c>
      <c r="E8514" s="10">
        <v>5.5214372803518471E-4</v>
      </c>
      <c r="F8514" s="10">
        <v>1.231382282809457E-4</v>
      </c>
      <c r="G8514" s="10">
        <v>2.9832070840556043E-4</v>
      </c>
      <c r="H8514" s="10">
        <v>9.9888422218372748E-5</v>
      </c>
      <c r="I8514" s="10">
        <v>3.3831781931752299E-4</v>
      </c>
      <c r="J8514" s="10">
        <v>1.9933942891108491E-4</v>
      </c>
      <c r="K8514">
        <v>7.2135341360240489E-5</v>
      </c>
      <c r="L8514">
        <v>1.3871773470731461E-4</v>
      </c>
      <c r="M8514">
        <v>7.963679492546544E-5</v>
      </c>
      <c r="N8514">
        <v>1.7580577420863439E-4</v>
      </c>
      <c r="O8514">
        <v>1.1153973622031789E-4</v>
      </c>
      <c r="P8514">
        <v>2.0527843743556339E-4</v>
      </c>
      <c r="Q8514">
        <v>1.040489972329897E-4</v>
      </c>
      <c r="R8514">
        <v>3.8058520788972021E-4</v>
      </c>
      <c r="S8514">
        <v>1.560801007698832E-4</v>
      </c>
      <c r="T8514">
        <v>5.3736098977775919E-9</v>
      </c>
    </row>
    <row r="8515" spans="1:20">
      <c r="A8515" s="10">
        <v>8509</v>
      </c>
      <c r="B8515" s="10">
        <v>1.572974817799196E-4</v>
      </c>
      <c r="C8515" s="10">
        <v>8.6063559899284412E-5</v>
      </c>
      <c r="D8515" s="10">
        <v>8.8660881965485705E-5</v>
      </c>
      <c r="E8515" s="10">
        <v>3.5574014550018558E-4</v>
      </c>
      <c r="F8515" s="10">
        <v>6.5801557393906559E-5</v>
      </c>
      <c r="G8515" s="10">
        <v>2.4138817882028159E-4</v>
      </c>
      <c r="H8515" s="10">
        <v>8.1962694978973417E-5</v>
      </c>
      <c r="I8515" s="10">
        <v>1.8032430311621831E-4</v>
      </c>
      <c r="J8515" s="10">
        <v>1.6920907132086219E-4</v>
      </c>
      <c r="K8515">
        <v>7.7056776125713721E-5</v>
      </c>
      <c r="L8515">
        <v>1.2408565880330389E-4</v>
      </c>
      <c r="M8515">
        <v>5.4174542949106607E-5</v>
      </c>
      <c r="N8515">
        <v>1.669313170710643E-4</v>
      </c>
      <c r="O8515">
        <v>1.7512703010337779E-4</v>
      </c>
      <c r="P8515">
        <v>1.3270330064869099E-4</v>
      </c>
      <c r="Q8515">
        <v>6.0531709448565772E-5</v>
      </c>
      <c r="R8515">
        <v>2.8703993815590718E-4</v>
      </c>
      <c r="S8515">
        <v>1.683615805034731E-4</v>
      </c>
      <c r="T8515">
        <v>2.6209103790312002E-7</v>
      </c>
    </row>
    <row r="8516" spans="1:20">
      <c r="A8516" s="10">
        <v>8510</v>
      </c>
      <c r="B8516" s="10">
        <v>1.0315581370404E-4</v>
      </c>
      <c r="C8516" s="10">
        <v>4.210651144812332E-5</v>
      </c>
      <c r="D8516" s="10">
        <v>5.7163847315798513E-5</v>
      </c>
      <c r="E8516" s="10">
        <v>2.5877189502653702E-4</v>
      </c>
      <c r="F8516" s="10">
        <v>4.4969803583647618E-5</v>
      </c>
      <c r="G8516" s="10">
        <v>1.3295363151515649E-4</v>
      </c>
      <c r="H8516" s="10">
        <v>7.9436972168886357E-5</v>
      </c>
      <c r="I8516" s="10">
        <v>1.761651799132834E-4</v>
      </c>
      <c r="J8516" s="10">
        <v>1.2796574020068681E-4</v>
      </c>
      <c r="K8516">
        <v>1.8169995850465131E-4</v>
      </c>
      <c r="L8516">
        <v>1.038508165420973E-4</v>
      </c>
      <c r="M8516">
        <v>5.0120801617131562E-5</v>
      </c>
      <c r="N8516">
        <v>1.3863275954663801E-4</v>
      </c>
      <c r="O8516">
        <v>1.2297661697263171E-4</v>
      </c>
      <c r="P8516">
        <v>1.3923693184715209E-4</v>
      </c>
      <c r="Q8516">
        <v>5.405890579131394E-5</v>
      </c>
      <c r="R8516">
        <v>1.4195963647983359E-4</v>
      </c>
      <c r="S8516">
        <v>1.9621179649440291E-4</v>
      </c>
      <c r="T8516">
        <v>9.6619297165340377E-6</v>
      </c>
    </row>
    <row r="8517" spans="1:20">
      <c r="A8517" s="10">
        <v>8511</v>
      </c>
      <c r="B8517" s="10">
        <v>1.0181915997935209E-4</v>
      </c>
      <c r="C8517" s="10">
        <v>3.0655478442075492E-5</v>
      </c>
      <c r="D8517" s="10">
        <v>6.2241937361595681E-5</v>
      </c>
      <c r="E8517" s="10">
        <v>9.6679890437440254E-5</v>
      </c>
      <c r="F8517" s="10">
        <v>3.6968450355291263E-5</v>
      </c>
      <c r="G8517" s="10">
        <v>6.4590481236330845E-5</v>
      </c>
      <c r="H8517" s="10">
        <v>7.4207278792001139E-5</v>
      </c>
      <c r="I8517" s="10">
        <v>1.3128696583810111E-4</v>
      </c>
      <c r="J8517" s="10">
        <v>7.3164717037313998E-5</v>
      </c>
      <c r="K8517">
        <v>9.7744937047792487E-5</v>
      </c>
      <c r="L8517">
        <v>1.0891571259425409E-4</v>
      </c>
      <c r="M8517">
        <v>6.9422557773997251E-5</v>
      </c>
      <c r="N8517">
        <v>6.4252372064923515E-5</v>
      </c>
      <c r="O8517">
        <v>1.0081741756946909E-4</v>
      </c>
      <c r="P8517">
        <v>1.0897662804036361E-4</v>
      </c>
      <c r="Q8517">
        <v>4.8513422962888903E-5</v>
      </c>
      <c r="R8517">
        <v>1.7118186009441191E-4</v>
      </c>
      <c r="S8517">
        <v>1.9454387892826791E-4</v>
      </c>
      <c r="T8517">
        <v>1.9416589485081839E-6</v>
      </c>
    </row>
    <row r="8518" spans="1:20">
      <c r="A8518" s="10">
        <v>8512</v>
      </c>
      <c r="B8518" s="10">
        <v>3.6803427228489578E-5</v>
      </c>
      <c r="C8518" s="10">
        <v>7.2691491302862081E-5</v>
      </c>
      <c r="D8518" s="10">
        <v>4.7425987742417467E-5</v>
      </c>
      <c r="E8518" s="10">
        <v>6.3844052943273877E-5</v>
      </c>
      <c r="F8518" s="10">
        <v>1.1650173542001291E-5</v>
      </c>
      <c r="G8518" s="10">
        <v>3.5529830084090973E-5</v>
      </c>
      <c r="H8518" s="10">
        <v>4.8063518813514567E-5</v>
      </c>
      <c r="I8518" s="10">
        <v>6.9292290172031666E-5</v>
      </c>
      <c r="J8518" s="10">
        <v>5.6310399823269417E-5</v>
      </c>
      <c r="K8518">
        <v>4.8554431707885839E-5</v>
      </c>
      <c r="L8518">
        <v>9.34228652055949E-5</v>
      </c>
      <c r="M8518">
        <v>4.5508375559031612E-5</v>
      </c>
      <c r="N8518">
        <v>3.9979847988220297E-5</v>
      </c>
      <c r="O8518">
        <v>1.5430938652770531E-4</v>
      </c>
      <c r="P8518">
        <v>4.0969868166565392E-5</v>
      </c>
      <c r="Q8518">
        <v>4.2324877339345572E-5</v>
      </c>
      <c r="R8518">
        <v>4.7661480788847608E-5</v>
      </c>
      <c r="S8518">
        <v>1.8391290557011791E-4</v>
      </c>
      <c r="T8518">
        <v>1.108613717133017E-6</v>
      </c>
    </row>
    <row r="8519" spans="1:20">
      <c r="A8519" s="10">
        <v>8513</v>
      </c>
      <c r="B8519" s="10">
        <v>1.639995670221822E-5</v>
      </c>
      <c r="C8519" s="10">
        <v>5.3355791437946117E-5</v>
      </c>
      <c r="D8519" s="10">
        <v>1.0980145603059771E-5</v>
      </c>
      <c r="E8519" s="10">
        <v>6.0451912083385009E-5</v>
      </c>
      <c r="F8519" s="10">
        <v>2.5962320647375069E-7</v>
      </c>
      <c r="G8519" s="10">
        <v>3.1346801994579838E-5</v>
      </c>
      <c r="H8519" s="10">
        <v>1.1497239719015129E-5</v>
      </c>
      <c r="I8519" s="10">
        <v>3.3290084391161161E-5</v>
      </c>
      <c r="J8519" s="10">
        <v>3.9345250817211818E-5</v>
      </c>
      <c r="K8519">
        <v>1.960866939371143E-5</v>
      </c>
      <c r="L8519">
        <v>1.224651334233004E-5</v>
      </c>
      <c r="M8519">
        <v>1.451029619658936E-5</v>
      </c>
      <c r="N8519">
        <v>4.2412439107806929E-6</v>
      </c>
      <c r="O8519">
        <v>1.113280026560618E-4</v>
      </c>
      <c r="P8519">
        <v>1.0258267637164979E-6</v>
      </c>
      <c r="Q8519">
        <v>1.309488233813652E-5</v>
      </c>
      <c r="R8519">
        <v>3.1943217715041679E-6</v>
      </c>
      <c r="S8519">
        <v>1.762049392095399E-4</v>
      </c>
      <c r="T8519">
        <v>7.5430013481758337E-6</v>
      </c>
    </row>
    <row r="8520" spans="1:20">
      <c r="A8520" s="10">
        <v>8514</v>
      </c>
      <c r="B8520" s="10">
        <v>2.1309363382799121E-5</v>
      </c>
      <c r="C8520" s="10">
        <v>1.382761477516108E-5</v>
      </c>
      <c r="D8520" s="10">
        <v>2.103561855885519E-6</v>
      </c>
      <c r="E8520" s="10">
        <v>6.7025260368891015E-5</v>
      </c>
      <c r="F8520" s="10">
        <v>0</v>
      </c>
      <c r="G8520" s="10">
        <v>4.9691394146381951E-5</v>
      </c>
      <c r="H8520" s="10">
        <v>6.7226118419540461E-6</v>
      </c>
      <c r="I8520" s="10">
        <v>3.007359630170465E-5</v>
      </c>
      <c r="J8520" s="10">
        <v>2.8391234572758292E-5</v>
      </c>
      <c r="K8520">
        <v>1.285813580580881E-5</v>
      </c>
      <c r="L8520">
        <v>1.350500369239925E-5</v>
      </c>
      <c r="M8520">
        <v>1.1490478767708811E-5</v>
      </c>
      <c r="N8520">
        <v>3.154535198136723E-6</v>
      </c>
      <c r="O8520">
        <v>4.5327640032738568E-5</v>
      </c>
      <c r="P8520">
        <v>2.191015912610629E-6</v>
      </c>
      <c r="Q8520">
        <v>0</v>
      </c>
      <c r="R8520">
        <v>3.2384405852863602E-6</v>
      </c>
      <c r="S8520">
        <v>1.7333218127915591E-4</v>
      </c>
      <c r="T8520">
        <v>3.143671704947801E-5</v>
      </c>
    </row>
    <row r="8521" spans="1:20">
      <c r="A8521" s="10">
        <v>8515</v>
      </c>
      <c r="B8521" s="10">
        <v>1.380017253282941E-5</v>
      </c>
      <c r="C8521" s="10">
        <v>4.0042115809912384E-6</v>
      </c>
      <c r="D8521" s="10">
        <v>1.4596445879752439E-6</v>
      </c>
      <c r="E8521" s="10">
        <v>3.515025112077113E-5</v>
      </c>
      <c r="F8521" s="10">
        <v>0</v>
      </c>
      <c r="G8521" s="10">
        <v>4.318171186734121E-5</v>
      </c>
      <c r="H8521" s="10">
        <v>1.5486262283267689E-6</v>
      </c>
      <c r="I8521" s="10">
        <v>2.4172242001098788E-5</v>
      </c>
      <c r="J8521" s="10">
        <v>1.8399414784359099E-5</v>
      </c>
      <c r="K8521">
        <v>8.2742664327676608E-6</v>
      </c>
      <c r="L8521">
        <v>5.7371292781939767E-6</v>
      </c>
      <c r="M8521">
        <v>9.0005803700492418E-6</v>
      </c>
      <c r="N8521">
        <v>3.0716282477592439E-6</v>
      </c>
      <c r="O8521">
        <v>1.050516507736628E-5</v>
      </c>
      <c r="P8521">
        <v>4.5886288591646913E-6</v>
      </c>
      <c r="Q8521">
        <v>0</v>
      </c>
      <c r="R8521">
        <v>5.8585777696012217E-6</v>
      </c>
      <c r="S8521">
        <v>1.7435878303536059E-4</v>
      </c>
      <c r="T8521">
        <v>2.4742515379877641E-6</v>
      </c>
    </row>
    <row r="8522" spans="1:20">
      <c r="A8522" s="10">
        <v>8516</v>
      </c>
      <c r="B8522" s="10">
        <v>1.8514959493626209E-6</v>
      </c>
      <c r="C8522" s="10">
        <v>5.5205651770170748E-6</v>
      </c>
      <c r="D8522" s="10">
        <v>4.6534113690858371E-7</v>
      </c>
      <c r="E8522" s="10">
        <v>1.2320904827243779E-5</v>
      </c>
      <c r="F8522" s="10">
        <v>0</v>
      </c>
      <c r="G8522" s="10">
        <v>2.2878088347789811E-5</v>
      </c>
      <c r="H8522" s="10">
        <v>2.7474662115471599E-7</v>
      </c>
      <c r="I8522" s="10">
        <v>1.525583196366931E-5</v>
      </c>
      <c r="J8522" s="10">
        <v>1.1140034325861471E-5</v>
      </c>
      <c r="K8522">
        <v>1.4258687454025251E-6</v>
      </c>
      <c r="L8522">
        <v>0</v>
      </c>
      <c r="M8522">
        <v>2.4502281364819921E-6</v>
      </c>
      <c r="N8522">
        <v>1.337462868813452E-6</v>
      </c>
      <c r="O8522">
        <v>3.7037539979817259E-6</v>
      </c>
      <c r="P8522">
        <v>0</v>
      </c>
      <c r="Q8522">
        <v>0</v>
      </c>
      <c r="R8522">
        <v>5.4857035313915876E-6</v>
      </c>
      <c r="S8522">
        <v>1.537055845327108E-4</v>
      </c>
      <c r="T8522">
        <v>4.2564825370843089E-6</v>
      </c>
    </row>
    <row r="8523" spans="1:20">
      <c r="A8523" s="10">
        <v>8517</v>
      </c>
      <c r="B8523" s="10">
        <v>0</v>
      </c>
      <c r="C8523" s="10">
        <v>2.0546441329330811E-6</v>
      </c>
      <c r="D8523" s="10">
        <v>3.6698434217913052E-7</v>
      </c>
      <c r="E8523" s="10">
        <v>3.9748415967450148E-7</v>
      </c>
      <c r="F8523" s="10">
        <v>0</v>
      </c>
      <c r="G8523" s="10">
        <v>7.3303094670968299E-6</v>
      </c>
      <c r="H8523" s="10">
        <v>0</v>
      </c>
      <c r="I8523" s="10">
        <v>6.0331825203728599E-6</v>
      </c>
      <c r="J8523" s="10">
        <v>6.7726443191880224E-6</v>
      </c>
      <c r="K8523">
        <v>5.697575852168683E-7</v>
      </c>
      <c r="L8523">
        <v>0</v>
      </c>
      <c r="M8523">
        <v>4.5979889255941299E-7</v>
      </c>
      <c r="N8523">
        <v>9.9450761217965772E-8</v>
      </c>
      <c r="O8523">
        <v>1.5074977136173799E-6</v>
      </c>
      <c r="P8523">
        <v>0</v>
      </c>
      <c r="Q8523">
        <v>0</v>
      </c>
      <c r="R8523">
        <v>1.102483381930277E-6</v>
      </c>
      <c r="S8523">
        <v>1.3475151912323061E-4</v>
      </c>
      <c r="T8523">
        <v>2.3885153206742829E-6</v>
      </c>
    </row>
    <row r="8524" spans="1:20">
      <c r="A8524" s="10">
        <v>8518</v>
      </c>
      <c r="B8524" s="10">
        <v>0</v>
      </c>
      <c r="C8524" s="10">
        <v>5.2469361432240322E-8</v>
      </c>
      <c r="D8524" s="10">
        <v>1.257354487392863E-7</v>
      </c>
      <c r="E8524" s="10">
        <v>0</v>
      </c>
      <c r="F8524" s="10">
        <v>0</v>
      </c>
      <c r="G8524" s="10">
        <v>1.593087465721297E-6</v>
      </c>
      <c r="H8524" s="10">
        <v>0</v>
      </c>
      <c r="I8524" s="10">
        <v>1.614578981423979E-6</v>
      </c>
      <c r="J8524" s="10">
        <v>3.726018391391155E-6</v>
      </c>
      <c r="K8524">
        <v>0</v>
      </c>
      <c r="L8524">
        <v>0</v>
      </c>
      <c r="M8524">
        <v>1.2382375921707709E-8</v>
      </c>
      <c r="N8524">
        <v>8.7684881685655831E-10</v>
      </c>
      <c r="O8524">
        <v>3.5648345335913578E-7</v>
      </c>
      <c r="P8524">
        <v>0</v>
      </c>
      <c r="Q8524">
        <v>0</v>
      </c>
      <c r="R8524">
        <v>3.5562184808351669E-7</v>
      </c>
      <c r="S8524">
        <v>9.6842742504949295E-5</v>
      </c>
      <c r="T8524">
        <v>1.7788819917158089E-6</v>
      </c>
    </row>
    <row r="8525" spans="1:20">
      <c r="A8525" s="10">
        <v>8519</v>
      </c>
      <c r="B8525" s="10">
        <v>0</v>
      </c>
      <c r="C8525" s="10">
        <v>0</v>
      </c>
      <c r="D8525" s="10">
        <v>5.7300811372025871E-8</v>
      </c>
      <c r="E8525" s="10">
        <v>0</v>
      </c>
      <c r="F8525" s="10">
        <v>0</v>
      </c>
      <c r="G8525" s="10">
        <v>1.489598587044018E-7</v>
      </c>
      <c r="H8525" s="10">
        <v>0</v>
      </c>
      <c r="I8525" s="10">
        <v>1.09783420105985E-8</v>
      </c>
      <c r="J8525" s="10">
        <v>1.2440425338074609E-6</v>
      </c>
      <c r="K8525">
        <v>0</v>
      </c>
      <c r="L8525">
        <v>1.154816682406195E-9</v>
      </c>
      <c r="M8525">
        <v>0</v>
      </c>
      <c r="N8525">
        <v>8.052693216029618E-10</v>
      </c>
      <c r="O8525">
        <v>4.643926434438395E-8</v>
      </c>
      <c r="P8525">
        <v>0</v>
      </c>
      <c r="Q8525">
        <v>0</v>
      </c>
      <c r="R8525">
        <v>0</v>
      </c>
      <c r="S8525">
        <v>1.026515109513592E-4</v>
      </c>
      <c r="T8525">
        <v>9.920831869775597E-6</v>
      </c>
    </row>
    <row r="8526" spans="1:20">
      <c r="A8526" s="10">
        <v>8520</v>
      </c>
      <c r="B8526" s="10">
        <v>0</v>
      </c>
      <c r="C8526" s="10">
        <v>0</v>
      </c>
      <c r="D8526" s="10">
        <v>7.2705803374052939E-9</v>
      </c>
      <c r="E8526" s="10">
        <v>0</v>
      </c>
      <c r="F8526" s="10">
        <v>0</v>
      </c>
      <c r="G8526" s="10">
        <v>0</v>
      </c>
      <c r="H8526" s="10">
        <v>0</v>
      </c>
      <c r="I8526" s="10">
        <v>0</v>
      </c>
      <c r="J8526" s="10">
        <v>2.552436198775104E-8</v>
      </c>
      <c r="K8526">
        <v>2.1138547165077939E-8</v>
      </c>
      <c r="L8526">
        <v>0</v>
      </c>
      <c r="M8526">
        <v>0</v>
      </c>
      <c r="N8526">
        <v>7.6947957397616349E-10</v>
      </c>
      <c r="O8526">
        <v>3.35638214445344E-8</v>
      </c>
      <c r="P8526">
        <v>0</v>
      </c>
      <c r="Q8526">
        <v>0</v>
      </c>
      <c r="R8526">
        <v>0</v>
      </c>
      <c r="S8526">
        <v>1.123119017188229E-4</v>
      </c>
      <c r="T8526">
        <v>1.1064805839797071E-4</v>
      </c>
    </row>
    <row r="8527" spans="1:20">
      <c r="A8527" s="10">
        <v>8521</v>
      </c>
      <c r="B8527" s="10">
        <v>0</v>
      </c>
      <c r="C8527" s="10">
        <v>5.627974076830452E-7</v>
      </c>
      <c r="D8527" s="10">
        <v>2.3995314644901959E-11</v>
      </c>
      <c r="E8527" s="10">
        <v>0</v>
      </c>
      <c r="F8527" s="10">
        <v>0</v>
      </c>
      <c r="G8527" s="10">
        <v>2.2593922894003619E-7</v>
      </c>
      <c r="H8527" s="10">
        <v>0</v>
      </c>
      <c r="I8527" s="10">
        <v>0</v>
      </c>
      <c r="J8527" s="10">
        <v>0</v>
      </c>
      <c r="K8527">
        <v>1.8188982444369392E-8</v>
      </c>
      <c r="L8527">
        <v>0</v>
      </c>
      <c r="M8527">
        <v>3.4239961244374358E-7</v>
      </c>
      <c r="N8527">
        <v>8.231641954163609E-10</v>
      </c>
      <c r="O8527">
        <v>2.3518311505149101E-8</v>
      </c>
      <c r="P8527">
        <v>0</v>
      </c>
      <c r="Q8527">
        <v>0</v>
      </c>
      <c r="R8527">
        <v>0</v>
      </c>
      <c r="S8527">
        <v>1.279347635097354E-4</v>
      </c>
      <c r="T8527">
        <v>1.026593351063849E-4</v>
      </c>
    </row>
    <row r="8528" spans="1:20">
      <c r="A8528" s="10">
        <v>8522</v>
      </c>
      <c r="B8528" s="10">
        <v>0</v>
      </c>
      <c r="C8528" s="10">
        <v>8.0149358448246911E-8</v>
      </c>
      <c r="D8528" s="10">
        <v>0</v>
      </c>
      <c r="E8528" s="10">
        <v>0</v>
      </c>
      <c r="F8528" s="10">
        <v>0</v>
      </c>
      <c r="G8528" s="10">
        <v>2.6211223206455159E-7</v>
      </c>
      <c r="H8528" s="10">
        <v>0</v>
      </c>
      <c r="I8528" s="10">
        <v>0</v>
      </c>
      <c r="J8528" s="10">
        <v>0</v>
      </c>
      <c r="K8528">
        <v>1.8188982444369392E-8</v>
      </c>
      <c r="L8528">
        <v>0</v>
      </c>
      <c r="M8528">
        <v>1.7550671958594409E-7</v>
      </c>
      <c r="N8528">
        <v>7.3368982634936518E-10</v>
      </c>
      <c r="O8528">
        <v>1.175378382212568E-8</v>
      </c>
      <c r="P8528">
        <v>0</v>
      </c>
      <c r="Q8528">
        <v>0</v>
      </c>
      <c r="R8528">
        <v>0</v>
      </c>
      <c r="S8528">
        <v>1.5487622392619391E-4</v>
      </c>
      <c r="T8528">
        <v>1.045680006329096E-4</v>
      </c>
    </row>
    <row r="8529" spans="1:20">
      <c r="A8529" s="10">
        <v>8523</v>
      </c>
      <c r="B8529" s="10">
        <v>0</v>
      </c>
      <c r="C8529" s="10">
        <v>0</v>
      </c>
      <c r="D8529" s="10">
        <v>0</v>
      </c>
      <c r="E8529" s="10">
        <v>0</v>
      </c>
      <c r="F8529" s="10">
        <v>0</v>
      </c>
      <c r="G8529" s="10">
        <v>3.6362390575429123E-8</v>
      </c>
      <c r="H8529" s="10">
        <v>0</v>
      </c>
      <c r="I8529" s="10">
        <v>0</v>
      </c>
      <c r="J8529" s="10">
        <v>0</v>
      </c>
      <c r="K8529">
        <v>0</v>
      </c>
      <c r="L8529">
        <v>0</v>
      </c>
      <c r="M8529">
        <v>0</v>
      </c>
      <c r="N8529">
        <v>7.5158470016276428E-10</v>
      </c>
      <c r="O8529">
        <v>1.0743860897738279E-9</v>
      </c>
      <c r="P8529">
        <v>0</v>
      </c>
      <c r="Q8529">
        <v>0</v>
      </c>
      <c r="R8529">
        <v>0</v>
      </c>
      <c r="S8529">
        <v>2.060585028716617E-4</v>
      </c>
      <c r="T8529">
        <v>1.8129123032940039E-4</v>
      </c>
    </row>
    <row r="8530" spans="1:20">
      <c r="A8530" s="10">
        <v>8524</v>
      </c>
      <c r="B8530" s="10">
        <v>0</v>
      </c>
      <c r="C8530" s="10">
        <v>0</v>
      </c>
      <c r="D8530" s="10">
        <v>0</v>
      </c>
      <c r="E8530" s="10">
        <v>0</v>
      </c>
      <c r="F8530" s="10">
        <v>0</v>
      </c>
      <c r="G8530" s="10">
        <v>0</v>
      </c>
      <c r="H8530" s="10">
        <v>0</v>
      </c>
      <c r="I8530" s="10">
        <v>0</v>
      </c>
      <c r="J8530" s="10">
        <v>0</v>
      </c>
      <c r="K8530">
        <v>0</v>
      </c>
      <c r="L8530">
        <v>0</v>
      </c>
      <c r="M8530">
        <v>0</v>
      </c>
      <c r="N8530">
        <v>7.5158470016276428E-10</v>
      </c>
      <c r="O8530">
        <v>0</v>
      </c>
      <c r="P8530">
        <v>0</v>
      </c>
      <c r="Q8530">
        <v>0</v>
      </c>
      <c r="R8530">
        <v>0</v>
      </c>
      <c r="S8530">
        <v>2.5341423608750581E-4</v>
      </c>
      <c r="T8530">
        <v>1.9356748639586869E-4</v>
      </c>
    </row>
    <row r="8531" spans="1:20">
      <c r="A8531" s="10">
        <v>8525</v>
      </c>
      <c r="B8531" s="10">
        <v>0</v>
      </c>
      <c r="C8531" s="10">
        <v>0</v>
      </c>
      <c r="D8531" s="10">
        <v>0</v>
      </c>
      <c r="E8531" s="10">
        <v>0</v>
      </c>
      <c r="F8531" s="10">
        <v>0</v>
      </c>
      <c r="G8531" s="10">
        <v>0</v>
      </c>
      <c r="H8531" s="10">
        <v>0</v>
      </c>
      <c r="I8531" s="10">
        <v>0</v>
      </c>
      <c r="J8531" s="10">
        <v>8.4833774782720516E-9</v>
      </c>
      <c r="K8531">
        <v>0</v>
      </c>
      <c r="L8531">
        <v>0</v>
      </c>
      <c r="M8531">
        <v>0</v>
      </c>
      <c r="N8531">
        <v>7.6947957397616349E-10</v>
      </c>
      <c r="O8531">
        <v>0</v>
      </c>
      <c r="P8531">
        <v>0</v>
      </c>
      <c r="Q8531">
        <v>0</v>
      </c>
      <c r="R8531">
        <v>0</v>
      </c>
      <c r="S8531">
        <v>2.7477045480463468E-4</v>
      </c>
      <c r="T8531">
        <v>2.306126238119908E-4</v>
      </c>
    </row>
    <row r="8532" spans="1:20">
      <c r="A8532" s="10">
        <v>8526</v>
      </c>
      <c r="B8532" s="10">
        <v>0</v>
      </c>
      <c r="C8532" s="10">
        <v>0</v>
      </c>
      <c r="D8532" s="10">
        <v>0</v>
      </c>
      <c r="E8532" s="10">
        <v>0</v>
      </c>
      <c r="F8532" s="10">
        <v>0</v>
      </c>
      <c r="G8532" s="10">
        <v>0</v>
      </c>
      <c r="H8532" s="10">
        <v>0</v>
      </c>
      <c r="I8532" s="10">
        <v>0</v>
      </c>
      <c r="J8532" s="10">
        <v>0</v>
      </c>
      <c r="K8532">
        <v>0</v>
      </c>
      <c r="L8532">
        <v>0</v>
      </c>
      <c r="M8532">
        <v>0</v>
      </c>
      <c r="N8532">
        <v>6.9790007872256687E-10</v>
      </c>
      <c r="O8532">
        <v>0</v>
      </c>
      <c r="P8532">
        <v>0</v>
      </c>
      <c r="Q8532">
        <v>0</v>
      </c>
      <c r="R8532">
        <v>0</v>
      </c>
      <c r="S8532">
        <v>2.8939518680506102E-4</v>
      </c>
      <c r="T8532">
        <v>2.2027872689168399E-4</v>
      </c>
    </row>
    <row r="8533" spans="1:20">
      <c r="A8533" s="10">
        <v>8527</v>
      </c>
      <c r="B8533" s="10">
        <v>2.208356463374053E-7</v>
      </c>
      <c r="C8533" s="10">
        <v>1.8346757515830949E-8</v>
      </c>
      <c r="D8533" s="10">
        <v>9.5519348772693473E-8</v>
      </c>
      <c r="E8533" s="10">
        <v>8.2786197376651104E-8</v>
      </c>
      <c r="F8533" s="10">
        <v>0</v>
      </c>
      <c r="G8533" s="10">
        <v>2.4367252290633981E-7</v>
      </c>
      <c r="H8533" s="10">
        <v>2.3603289279846979E-8</v>
      </c>
      <c r="I8533" s="10">
        <v>3.7552141106594972E-7</v>
      </c>
      <c r="J8533" s="10">
        <v>8.9689330142159269E-8</v>
      </c>
      <c r="K8533">
        <v>2.8797583556517812E-7</v>
      </c>
      <c r="L8533">
        <v>1.160590765818226E-8</v>
      </c>
      <c r="M8533">
        <v>5.8115514932832362E-8</v>
      </c>
      <c r="N8533">
        <v>1.923698934940409E-8</v>
      </c>
      <c r="O8533">
        <v>1.6543773045468829E-7</v>
      </c>
      <c r="P8533">
        <v>2.7183820255714998E-10</v>
      </c>
      <c r="Q8533">
        <v>0</v>
      </c>
      <c r="R8533">
        <v>1.563428289090171E-7</v>
      </c>
      <c r="S8533">
        <v>3.1852916732092021E-4</v>
      </c>
      <c r="T8533">
        <v>2.5089848425820309E-4</v>
      </c>
    </row>
    <row r="8534" spans="1:20">
      <c r="A8534" s="10">
        <v>8528</v>
      </c>
      <c r="B8534" s="10">
        <v>2.1976401393295319E-5</v>
      </c>
      <c r="C8534" s="10">
        <v>1.0605205439002949E-6</v>
      </c>
      <c r="D8534" s="10">
        <v>1.498652091321436E-5</v>
      </c>
      <c r="E8534" s="10">
        <v>1.9280097979322699E-5</v>
      </c>
      <c r="F8534" s="10">
        <v>2.1637755726150719E-5</v>
      </c>
      <c r="G8534" s="10">
        <v>1.0035837039928311E-5</v>
      </c>
      <c r="H8534" s="10">
        <v>5.6129155315143478E-6</v>
      </c>
      <c r="I8534" s="10">
        <v>2.715863559816265E-5</v>
      </c>
      <c r="J8534" s="10">
        <v>5.6141342605583662E-6</v>
      </c>
      <c r="K8534">
        <v>1.9651315183631682E-5</v>
      </c>
      <c r="L8534">
        <v>1.495841266325009E-5</v>
      </c>
      <c r="M8534">
        <v>7.4245291308938462E-6</v>
      </c>
      <c r="N8534">
        <v>3.1752328565611448E-6</v>
      </c>
      <c r="O8534">
        <v>2.2770309673832879E-5</v>
      </c>
      <c r="P8534">
        <v>2.9844210131407638E-6</v>
      </c>
      <c r="Q8534">
        <v>7.1845251817456416E-6</v>
      </c>
      <c r="R8534">
        <v>2.994127262595556E-5</v>
      </c>
      <c r="S8534">
        <v>3.3240586525714461E-4</v>
      </c>
      <c r="T8534">
        <v>2.5600717247407592E-4</v>
      </c>
    </row>
    <row r="8535" spans="1:20">
      <c r="A8535" s="10">
        <v>8529</v>
      </c>
      <c r="B8535" s="10">
        <v>1.5143503560951171E-4</v>
      </c>
      <c r="C8535" s="10">
        <v>9.3178884891722995E-6</v>
      </c>
      <c r="D8535" s="10">
        <v>6.5136451375175309E-5</v>
      </c>
      <c r="E8535" s="10">
        <v>8.3903109463292014E-5</v>
      </c>
      <c r="F8535" s="10">
        <v>1.164470808351308E-4</v>
      </c>
      <c r="G8535" s="10">
        <v>4.5288583813959989E-5</v>
      </c>
      <c r="H8535" s="10">
        <v>2.8597420662890061E-5</v>
      </c>
      <c r="I8535" s="10">
        <v>1.1139141930479599E-4</v>
      </c>
      <c r="J8535" s="10">
        <v>2.2744889399213678E-5</v>
      </c>
      <c r="K8535">
        <v>5.9027156205233619E-5</v>
      </c>
      <c r="L8535">
        <v>5.5748342286903162E-5</v>
      </c>
      <c r="M8535">
        <v>7.8945231154775507E-5</v>
      </c>
      <c r="N8535">
        <v>1.604506504929349E-5</v>
      </c>
      <c r="O8535">
        <v>8.7035418430929306E-5</v>
      </c>
      <c r="P8535">
        <v>4.1322079864345269E-5</v>
      </c>
      <c r="Q8535">
        <v>4.227064031512033E-5</v>
      </c>
      <c r="R8535">
        <v>1.6748268330023331E-4</v>
      </c>
      <c r="S8535">
        <v>3.7711295094794368E-4</v>
      </c>
      <c r="T8535">
        <v>2.5791043453731453E-4</v>
      </c>
    </row>
    <row r="8536" spans="1:20">
      <c r="A8536" s="10">
        <v>8530</v>
      </c>
      <c r="B8536" s="10">
        <v>2.6887072817703808E-4</v>
      </c>
      <c r="C8536" s="10">
        <v>2.6859994623392841E-5</v>
      </c>
      <c r="D8536" s="10">
        <v>6.8722927275412959E-5</v>
      </c>
      <c r="E8536" s="10">
        <v>1.2317870790168491E-4</v>
      </c>
      <c r="F8536" s="10">
        <v>1.9887165472456521E-4</v>
      </c>
      <c r="G8536" s="10">
        <v>8.8971977357148052E-5</v>
      </c>
      <c r="H8536" s="10">
        <v>3.6352751421290628E-5</v>
      </c>
      <c r="I8536" s="10">
        <v>1.661332533215636E-4</v>
      </c>
      <c r="J8536" s="10">
        <v>5.7513074109401568E-5</v>
      </c>
      <c r="K8536">
        <v>1.8823108134689219E-4</v>
      </c>
      <c r="L8536">
        <v>1.2332913839465959E-4</v>
      </c>
      <c r="M8536">
        <v>1.8803436051723299E-4</v>
      </c>
      <c r="N8536">
        <v>7.4401615275775608E-5</v>
      </c>
      <c r="O8536">
        <v>1.444766310879579E-4</v>
      </c>
      <c r="P8536">
        <v>1.0458245410876149E-4</v>
      </c>
      <c r="Q8536">
        <v>8.2473866944983204E-5</v>
      </c>
      <c r="R8536">
        <v>2.9138009689614252E-4</v>
      </c>
      <c r="S8536">
        <v>3.7935397214658223E-4</v>
      </c>
      <c r="T8536">
        <v>2.5937253951161188E-4</v>
      </c>
    </row>
    <row r="8537" spans="1:20">
      <c r="A8537" s="10">
        <v>8531</v>
      </c>
      <c r="B8537" s="10">
        <v>1.9743832441659849E-4</v>
      </c>
      <c r="C8537" s="10">
        <v>5.1117568046322469E-5</v>
      </c>
      <c r="D8537" s="10">
        <v>9.8358478000775472E-5</v>
      </c>
      <c r="E8537" s="10">
        <v>3.0895372962538772E-4</v>
      </c>
      <c r="F8537" s="10">
        <v>2.2894800035812941E-4</v>
      </c>
      <c r="G8537" s="10">
        <v>1.4619773269186479E-4</v>
      </c>
      <c r="H8537" s="10">
        <v>4.7773238777672247E-5</v>
      </c>
      <c r="I8537" s="10">
        <v>2.4870194861334249E-4</v>
      </c>
      <c r="J8537" s="10">
        <v>8.1905056019402912E-5</v>
      </c>
      <c r="K8537">
        <v>3.2729805595812822E-4</v>
      </c>
      <c r="L8537">
        <v>1.4424672271371331E-4</v>
      </c>
      <c r="M8537">
        <v>1.9677706444960839E-4</v>
      </c>
      <c r="N8537">
        <v>1.49962773637475E-4</v>
      </c>
      <c r="O8537">
        <v>1.881070258111676E-4</v>
      </c>
      <c r="P8537">
        <v>1.886104968203034E-4</v>
      </c>
      <c r="Q8537">
        <v>1.609712599545998E-4</v>
      </c>
      <c r="R8537">
        <v>2.3277442329861379E-4</v>
      </c>
      <c r="S8537">
        <v>4.0400707691349788E-4</v>
      </c>
      <c r="T8537">
        <v>2.7135303534603979E-4</v>
      </c>
    </row>
    <row r="8538" spans="1:20">
      <c r="A8538" s="10">
        <v>8532</v>
      </c>
      <c r="B8538" s="10">
        <v>3.6892034093098821E-4</v>
      </c>
      <c r="C8538" s="10">
        <v>5.7163658989470971E-5</v>
      </c>
      <c r="D8538" s="10">
        <v>5.9296156158511492E-5</v>
      </c>
      <c r="E8538" s="10">
        <v>2.5885236946708221E-4</v>
      </c>
      <c r="F8538" s="10">
        <v>1.993890068909419E-4</v>
      </c>
      <c r="G8538" s="10">
        <v>1.6868853411884589E-4</v>
      </c>
      <c r="H8538" s="10">
        <v>6.6244756660065128E-5</v>
      </c>
      <c r="I8538" s="10">
        <v>2.9586474266026218E-4</v>
      </c>
      <c r="J8538" s="10">
        <v>9.5108144062255409E-5</v>
      </c>
      <c r="K8538">
        <v>2.7037606554332919E-4</v>
      </c>
      <c r="L8538">
        <v>6.4218662818599052E-5</v>
      </c>
      <c r="M8538">
        <v>1.4941178383095019E-4</v>
      </c>
      <c r="N8538">
        <v>1.064777180301521E-4</v>
      </c>
      <c r="O8538">
        <v>1.913908135677107E-4</v>
      </c>
      <c r="P8538">
        <v>1.498390748105519E-4</v>
      </c>
      <c r="Q8538">
        <v>1.084095139137791E-4</v>
      </c>
      <c r="R8538">
        <v>2.5308116822472831E-4</v>
      </c>
      <c r="S8538">
        <v>3.9858345810393498E-4</v>
      </c>
      <c r="T8538">
        <v>2.6746521230133129E-4</v>
      </c>
    </row>
    <row r="8539" spans="1:20">
      <c r="A8539" s="10">
        <v>8533</v>
      </c>
      <c r="B8539" s="10">
        <v>2.8893024525240661E-4</v>
      </c>
      <c r="C8539" s="10">
        <v>4.5202578240939572E-5</v>
      </c>
      <c r="D8539" s="10">
        <v>4.2580561066480198E-5</v>
      </c>
      <c r="E8539" s="10">
        <v>1.514526555792537E-4</v>
      </c>
      <c r="F8539" s="10">
        <v>7.7107368051956282E-5</v>
      </c>
      <c r="G8539" s="10">
        <v>1.4976918703713641E-4</v>
      </c>
      <c r="H8539" s="10">
        <v>5.8813671087449582E-5</v>
      </c>
      <c r="I8539" s="10">
        <v>2.4397678209634111E-4</v>
      </c>
      <c r="J8539" s="10">
        <v>9.644761634496532E-5</v>
      </c>
      <c r="K8539">
        <v>2.234888138445589E-4</v>
      </c>
      <c r="L8539">
        <v>6.5272822791925027E-5</v>
      </c>
      <c r="M8539">
        <v>9.0713050916742905E-5</v>
      </c>
      <c r="N8539">
        <v>9.0737208075148104E-5</v>
      </c>
      <c r="O8539">
        <v>1.6382570168944899E-4</v>
      </c>
      <c r="P8539">
        <v>6.626762966657178E-5</v>
      </c>
      <c r="Q8539">
        <v>3.9280470945112433E-5</v>
      </c>
      <c r="R8539">
        <v>3.6628012426551088E-4</v>
      </c>
      <c r="S8539">
        <v>3.82131573067135E-4</v>
      </c>
      <c r="T8539">
        <v>2.5729922169271942E-4</v>
      </c>
    </row>
    <row r="8540" spans="1:20">
      <c r="A8540" s="10">
        <v>8534</v>
      </c>
      <c r="B8540" s="10">
        <v>2.67490494569728E-4</v>
      </c>
      <c r="C8540" s="10">
        <v>3.9876832941654447E-5</v>
      </c>
      <c r="D8540" s="10">
        <v>3.3780113852791363E-5</v>
      </c>
      <c r="E8540" s="10">
        <v>1.012424013230374E-4</v>
      </c>
      <c r="F8540" s="10">
        <v>4.7925106799827912E-5</v>
      </c>
      <c r="G8540" s="10">
        <v>1.0577466778958729E-4</v>
      </c>
      <c r="H8540" s="10">
        <v>4.1121305535264598E-5</v>
      </c>
      <c r="I8540" s="10">
        <v>1.9701551285125019E-4</v>
      </c>
      <c r="J8540" s="10">
        <v>7.4676517351026292E-5</v>
      </c>
      <c r="K8540">
        <v>1.8984862263972881E-4</v>
      </c>
      <c r="L8540">
        <v>7.4047408649017895E-5</v>
      </c>
      <c r="M8540">
        <v>3.5815702026858102E-5</v>
      </c>
      <c r="N8540">
        <v>6.5744175983518312E-5</v>
      </c>
      <c r="O8540">
        <v>1.30845322387808E-4</v>
      </c>
      <c r="P8540">
        <v>7.2607938596647661E-5</v>
      </c>
      <c r="Q8540">
        <v>3.1717479756446377E-5</v>
      </c>
      <c r="R8540">
        <v>3.0029255641633409E-4</v>
      </c>
      <c r="S8540">
        <v>3.8109561039464728E-4</v>
      </c>
      <c r="T8540">
        <v>2.6908537196917759E-4</v>
      </c>
    </row>
    <row r="8541" spans="1:20">
      <c r="A8541" s="10">
        <v>8535</v>
      </c>
      <c r="B8541" s="10">
        <v>1.5561067451606351E-4</v>
      </c>
      <c r="C8541" s="10">
        <v>1.8928490756915682E-5</v>
      </c>
      <c r="D8541" s="10">
        <v>3.2599870108658481E-5</v>
      </c>
      <c r="E8541" s="10">
        <v>8.4850435209238482E-5</v>
      </c>
      <c r="F8541" s="10">
        <v>3.4496904285422479E-5</v>
      </c>
      <c r="G8541" s="10">
        <v>5.7520980068699033E-5</v>
      </c>
      <c r="H8541" s="10">
        <v>3.228226750484131E-5</v>
      </c>
      <c r="I8541" s="10">
        <v>1.043593564468833E-4</v>
      </c>
      <c r="J8541" s="10">
        <v>3.9480659660727513E-5</v>
      </c>
      <c r="K8541">
        <v>8.5481974243210645E-5</v>
      </c>
      <c r="L8541">
        <v>1.098427561212642E-4</v>
      </c>
      <c r="M8541">
        <v>1.8018995847793831E-5</v>
      </c>
      <c r="N8541">
        <v>4.5857032315585027E-5</v>
      </c>
      <c r="O8541">
        <v>7.143360936072184E-5</v>
      </c>
      <c r="P8541">
        <v>4.4306772715688587E-5</v>
      </c>
      <c r="Q8541">
        <v>2.653837567846687E-5</v>
      </c>
      <c r="R8541">
        <v>1.8111968203002649E-4</v>
      </c>
      <c r="S8541">
        <v>3.7336745587288468E-4</v>
      </c>
      <c r="T8541">
        <v>2.6578858087855932E-4</v>
      </c>
    </row>
    <row r="8542" spans="1:20">
      <c r="A8542" s="10">
        <v>8536</v>
      </c>
      <c r="B8542" s="10">
        <v>5.1560459445112022E-5</v>
      </c>
      <c r="C8542" s="10">
        <v>1.119640331197877E-5</v>
      </c>
      <c r="D8542" s="10">
        <v>4.4176965150625462E-5</v>
      </c>
      <c r="E8542" s="10">
        <v>7.3268038928778824E-5</v>
      </c>
      <c r="F8542" s="10">
        <v>8.7373794473960024E-6</v>
      </c>
      <c r="G8542" s="10">
        <v>3.22075840569159E-5</v>
      </c>
      <c r="H8542" s="10">
        <v>1.8071068327007599E-5</v>
      </c>
      <c r="I8542" s="10">
        <v>5.0594827436567428E-5</v>
      </c>
      <c r="J8542" s="10">
        <v>2.0143289671458241E-5</v>
      </c>
      <c r="K8542">
        <v>4.0181809581535552E-5</v>
      </c>
      <c r="L8542">
        <v>9.0497526891349125E-5</v>
      </c>
      <c r="M8542">
        <v>2.5062853954636061E-5</v>
      </c>
      <c r="N8542">
        <v>1.8178881118832381E-5</v>
      </c>
      <c r="O8542">
        <v>1.386757433976578E-4</v>
      </c>
      <c r="P8542">
        <v>2.6147935478503881E-5</v>
      </c>
      <c r="Q8542">
        <v>3.5042668449693527E-5</v>
      </c>
      <c r="R8542">
        <v>4.0040974851180963E-5</v>
      </c>
      <c r="S8542">
        <v>3.7096350314715911E-4</v>
      </c>
      <c r="T8542">
        <v>2.5247390455273379E-4</v>
      </c>
    </row>
    <row r="8543" spans="1:20">
      <c r="A8543" s="10">
        <v>8537</v>
      </c>
      <c r="B8543" s="10">
        <v>1.686448734325288E-5</v>
      </c>
      <c r="C8543" s="10">
        <v>1.080671756917802E-6</v>
      </c>
      <c r="D8543" s="10">
        <v>5.8634938868625098E-6</v>
      </c>
      <c r="E8543" s="10">
        <v>4.5277712760977783E-5</v>
      </c>
      <c r="F8543" s="10">
        <v>4.0113456794227578E-9</v>
      </c>
      <c r="G8543" s="10">
        <v>1.8306639853576269E-5</v>
      </c>
      <c r="H8543" s="10">
        <v>3.257351850932809E-6</v>
      </c>
      <c r="I8543" s="10">
        <v>3.0395482733974081E-5</v>
      </c>
      <c r="J8543" s="10">
        <v>1.1474308854677191E-5</v>
      </c>
      <c r="K8543">
        <v>2.0656022956476032E-5</v>
      </c>
      <c r="L8543">
        <v>4.5131823821372406E-6</v>
      </c>
      <c r="M8543">
        <v>2.1486372459817261E-5</v>
      </c>
      <c r="N8543">
        <v>2.0634288202531091E-6</v>
      </c>
      <c r="O8543">
        <v>1.155314737691365E-4</v>
      </c>
      <c r="P8543">
        <v>3.0509307600330801E-7</v>
      </c>
      <c r="Q8543">
        <v>6.655772556766366E-7</v>
      </c>
      <c r="R8543">
        <v>2.9569483618737729E-6</v>
      </c>
      <c r="S8543">
        <v>3.7518262704332557E-4</v>
      </c>
      <c r="T8543">
        <v>2.6312169628151368E-4</v>
      </c>
    </row>
    <row r="8544" spans="1:20">
      <c r="A8544" s="10">
        <v>8538</v>
      </c>
      <c r="B8544" s="10">
        <v>2.1956249561047322E-5</v>
      </c>
      <c r="C8544" s="10">
        <v>9.6587860473591454E-7</v>
      </c>
      <c r="D8544" s="10">
        <v>1.176027167466896E-6</v>
      </c>
      <c r="E8544" s="10">
        <v>3.7482664247083347E-5</v>
      </c>
      <c r="F8544" s="10">
        <v>0</v>
      </c>
      <c r="G8544" s="10">
        <v>3.3170882493368803E-5</v>
      </c>
      <c r="H8544" s="10">
        <v>2.7328225041796851E-6</v>
      </c>
      <c r="I8544" s="10">
        <v>3.287195401242592E-5</v>
      </c>
      <c r="J8544" s="10">
        <v>1.0984286584841629E-5</v>
      </c>
      <c r="K8544">
        <v>1.6095774680906559E-5</v>
      </c>
      <c r="L8544">
        <v>7.4705091184856736E-6</v>
      </c>
      <c r="M8544">
        <v>1.4879930755145531E-5</v>
      </c>
      <c r="N8544">
        <v>9.1309488376559831E-7</v>
      </c>
      <c r="O8544">
        <v>2.9630574817425669E-5</v>
      </c>
      <c r="P8544">
        <v>9.0069057780602345E-7</v>
      </c>
      <c r="Q8544">
        <v>0</v>
      </c>
      <c r="R8544">
        <v>3.2362144704313772E-6</v>
      </c>
      <c r="S8544">
        <v>3.671990015933772E-4</v>
      </c>
      <c r="T8544">
        <v>2.6723318091152298E-4</v>
      </c>
    </row>
    <row r="8545" spans="1:20">
      <c r="A8545" s="10">
        <v>8539</v>
      </c>
      <c r="B8545" s="10">
        <v>1.6607137318667331E-5</v>
      </c>
      <c r="C8545" s="10">
        <v>1.240081385302548E-6</v>
      </c>
      <c r="D8545" s="10">
        <v>9.9178634256041011E-7</v>
      </c>
      <c r="E8545" s="10">
        <v>4.5698717033688579E-6</v>
      </c>
      <c r="F8545" s="10">
        <v>0</v>
      </c>
      <c r="G8545" s="10">
        <v>1.23375612123569E-5</v>
      </c>
      <c r="H8545" s="10">
        <v>5.4747629456729823E-7</v>
      </c>
      <c r="I8545" s="10">
        <v>2.38705311613112E-5</v>
      </c>
      <c r="J8545" s="10">
        <v>1.6173698195456561E-5</v>
      </c>
      <c r="K8545">
        <v>1.093846076674766E-5</v>
      </c>
      <c r="L8545">
        <v>1.15019741567657E-6</v>
      </c>
      <c r="M8545">
        <v>1.170937584489055E-5</v>
      </c>
      <c r="N8545">
        <v>1.1130432563196141E-6</v>
      </c>
      <c r="O8545">
        <v>8.6971897770740129E-6</v>
      </c>
      <c r="P8545">
        <v>3.0572736514260802E-6</v>
      </c>
      <c r="Q8545">
        <v>0</v>
      </c>
      <c r="R8545">
        <v>5.8624734705974419E-6</v>
      </c>
      <c r="S8545">
        <v>3.7168223268904237E-4</v>
      </c>
      <c r="T8545">
        <v>2.4949506833140029E-4</v>
      </c>
    </row>
    <row r="8546" spans="1:20">
      <c r="A8546" s="10">
        <v>8540</v>
      </c>
      <c r="B8546" s="10">
        <v>2.9807403404869659E-6</v>
      </c>
      <c r="C8546" s="10">
        <v>4.2868957403903858E-7</v>
      </c>
      <c r="D8546" s="10">
        <v>3.126589498230725E-7</v>
      </c>
      <c r="E8546" s="10">
        <v>7.5356371938290905E-7</v>
      </c>
      <c r="F8546" s="10">
        <v>0</v>
      </c>
      <c r="G8546" s="10">
        <v>5.3432033036241038E-6</v>
      </c>
      <c r="H8546" s="10">
        <v>4.6256446152242496E-9</v>
      </c>
      <c r="I8546" s="10">
        <v>1.0999613992762721E-5</v>
      </c>
      <c r="J8546" s="10">
        <v>7.1665145747886E-6</v>
      </c>
      <c r="K8546">
        <v>3.281390751788262E-6</v>
      </c>
      <c r="L8546">
        <v>0</v>
      </c>
      <c r="M8546">
        <v>3.566875283469681E-6</v>
      </c>
      <c r="N8546">
        <v>3.4268683352659368E-9</v>
      </c>
      <c r="O8546">
        <v>3.7465989036627709E-6</v>
      </c>
      <c r="P8546">
        <v>0</v>
      </c>
      <c r="Q8546">
        <v>0</v>
      </c>
      <c r="R8546">
        <v>6.0322147282898874E-6</v>
      </c>
      <c r="S8546">
        <v>3.7214996312059381E-4</v>
      </c>
      <c r="T8546">
        <v>2.5301676942174019E-4</v>
      </c>
    </row>
    <row r="8547" spans="1:20">
      <c r="A8547" s="10">
        <v>8541</v>
      </c>
      <c r="B8547" s="10">
        <v>2.794057722729383E-8</v>
      </c>
      <c r="C8547" s="10">
        <v>7.314176426697941E-8</v>
      </c>
      <c r="D8547" s="10">
        <v>3.504995610180829E-7</v>
      </c>
      <c r="E8547" s="10">
        <v>0</v>
      </c>
      <c r="F8547" s="10">
        <v>0</v>
      </c>
      <c r="G8547" s="10">
        <v>1.673249492069536E-6</v>
      </c>
      <c r="H8547" s="10">
        <v>0</v>
      </c>
      <c r="I8547" s="10">
        <v>4.499396913553457E-6</v>
      </c>
      <c r="J8547" s="10">
        <v>3.1482438292709729E-6</v>
      </c>
      <c r="K8547">
        <v>5.7024917933698629E-7</v>
      </c>
      <c r="L8547">
        <v>0</v>
      </c>
      <c r="M8547">
        <v>3.977075582273715E-7</v>
      </c>
      <c r="N8547">
        <v>2.326333595741889E-10</v>
      </c>
      <c r="O8547">
        <v>1.4411011904624031E-6</v>
      </c>
      <c r="P8547">
        <v>0</v>
      </c>
      <c r="Q8547">
        <v>0</v>
      </c>
      <c r="R8547">
        <v>1.4063480596354411E-6</v>
      </c>
      <c r="S8547">
        <v>3.6375829272729672E-4</v>
      </c>
      <c r="T8547">
        <v>2.6589648730761771E-4</v>
      </c>
    </row>
    <row r="8548" spans="1:20">
      <c r="A8548" s="10">
        <v>8542</v>
      </c>
      <c r="B8548" s="10">
        <v>0</v>
      </c>
      <c r="C8548" s="10">
        <v>0</v>
      </c>
      <c r="D8548" s="10">
        <v>8.9814462715868024E-8</v>
      </c>
      <c r="E8548" s="10">
        <v>0</v>
      </c>
      <c r="F8548" s="10">
        <v>0</v>
      </c>
      <c r="G8548" s="10">
        <v>4.6020677103400202E-7</v>
      </c>
      <c r="H8548" s="10">
        <v>0</v>
      </c>
      <c r="I8548" s="10">
        <v>8.0965850135638168E-7</v>
      </c>
      <c r="J8548" s="10">
        <v>8.9975644132050955E-7</v>
      </c>
      <c r="K8548">
        <v>1.4747823603542749E-8</v>
      </c>
      <c r="L8548">
        <v>0</v>
      </c>
      <c r="M8548">
        <v>3.6178072258206868E-8</v>
      </c>
      <c r="N8548">
        <v>5.5474108821537363E-10</v>
      </c>
      <c r="O8548">
        <v>2.308759012175877E-7</v>
      </c>
      <c r="P8548">
        <v>0</v>
      </c>
      <c r="Q8548">
        <v>0</v>
      </c>
      <c r="R8548">
        <v>9.0157651626807051E-8</v>
      </c>
      <c r="S8548">
        <v>3.5816741055722911E-4</v>
      </c>
      <c r="T8548">
        <v>2.7104069291375931E-4</v>
      </c>
    </row>
    <row r="8549" spans="1:20">
      <c r="A8549" s="10">
        <v>8543</v>
      </c>
      <c r="B8549" s="10">
        <v>0</v>
      </c>
      <c r="C8549" s="10">
        <v>0</v>
      </c>
      <c r="D8549" s="10">
        <v>0</v>
      </c>
      <c r="E8549" s="10">
        <v>0</v>
      </c>
      <c r="F8549" s="10">
        <v>0</v>
      </c>
      <c r="G8549" s="10">
        <v>2.2703767615533561E-7</v>
      </c>
      <c r="H8549" s="10">
        <v>0</v>
      </c>
      <c r="I8549" s="10">
        <v>1.028497304150807E-7</v>
      </c>
      <c r="J8549" s="10">
        <v>2.305122180346034E-7</v>
      </c>
      <c r="K8549">
        <v>1.868057656448749E-8</v>
      </c>
      <c r="L8549">
        <v>0</v>
      </c>
      <c r="M8549">
        <v>1.6150925115270929E-9</v>
      </c>
      <c r="N8549">
        <v>6.0842570965557115E-10</v>
      </c>
      <c r="O8549">
        <v>1.1283202714804741E-8</v>
      </c>
      <c r="P8549">
        <v>0</v>
      </c>
      <c r="Q8549">
        <v>0</v>
      </c>
      <c r="R8549">
        <v>0</v>
      </c>
      <c r="S8549">
        <v>3.4610557241794983E-4</v>
      </c>
      <c r="T8549">
        <v>2.5789682139224011E-4</v>
      </c>
    </row>
    <row r="8550" spans="1:20">
      <c r="A8550" s="10">
        <v>8544</v>
      </c>
      <c r="B8550" s="10">
        <v>0</v>
      </c>
      <c r="C8550" s="10">
        <v>0</v>
      </c>
      <c r="D8550" s="10">
        <v>0</v>
      </c>
      <c r="E8550" s="10">
        <v>0</v>
      </c>
      <c r="F8550" s="10">
        <v>0</v>
      </c>
      <c r="G8550" s="10">
        <v>0</v>
      </c>
      <c r="H8550" s="10">
        <v>0</v>
      </c>
      <c r="I8550" s="10">
        <v>0</v>
      </c>
      <c r="J8550" s="10">
        <v>3.3933509913088213E-8</v>
      </c>
      <c r="K8550">
        <v>1.868057656448749E-8</v>
      </c>
      <c r="L8550">
        <v>0</v>
      </c>
      <c r="M8550">
        <v>7.1781889401204125E-11</v>
      </c>
      <c r="N8550">
        <v>5.1895134058857532E-10</v>
      </c>
      <c r="O8550">
        <v>9.669474807964456E-11</v>
      </c>
      <c r="P8550">
        <v>0</v>
      </c>
      <c r="Q8550">
        <v>0</v>
      </c>
      <c r="R8550">
        <v>0</v>
      </c>
      <c r="S8550">
        <v>3.3736786049795413E-4</v>
      </c>
      <c r="T8550">
        <v>2.5009769425593661E-4</v>
      </c>
    </row>
    <row r="8551" spans="1:20">
      <c r="A8551" s="10">
        <v>8545</v>
      </c>
      <c r="B8551" s="10">
        <v>0</v>
      </c>
      <c r="C8551" s="10">
        <v>7.314176426697941E-8</v>
      </c>
      <c r="D8551" s="10">
        <v>0</v>
      </c>
      <c r="E8551" s="10">
        <v>0</v>
      </c>
      <c r="F8551" s="10">
        <v>0</v>
      </c>
      <c r="G8551" s="10">
        <v>1.3806345171608251E-7</v>
      </c>
      <c r="H8551" s="10">
        <v>0</v>
      </c>
      <c r="I8551" s="10">
        <v>0</v>
      </c>
      <c r="J8551" s="10">
        <v>0</v>
      </c>
      <c r="K8551">
        <v>2.5562894246140771E-8</v>
      </c>
      <c r="L8551">
        <v>0</v>
      </c>
      <c r="M8551">
        <v>2.3329114055391331E-9</v>
      </c>
      <c r="N8551">
        <v>6.4421545728236946E-10</v>
      </c>
      <c r="O8551">
        <v>0</v>
      </c>
      <c r="P8551">
        <v>0</v>
      </c>
      <c r="Q8551">
        <v>0</v>
      </c>
      <c r="R8551">
        <v>0</v>
      </c>
      <c r="S8551">
        <v>3.1005652511870748E-4</v>
      </c>
      <c r="T8551">
        <v>2.6214365585700792E-4</v>
      </c>
    </row>
    <row r="8552" spans="1:20">
      <c r="A8552" s="10">
        <v>8546</v>
      </c>
      <c r="B8552" s="10">
        <v>0</v>
      </c>
      <c r="C8552" s="10">
        <v>0</v>
      </c>
      <c r="D8552" s="10">
        <v>0</v>
      </c>
      <c r="E8552" s="10">
        <v>0</v>
      </c>
      <c r="F8552" s="10">
        <v>0</v>
      </c>
      <c r="G8552" s="10">
        <v>1.193140940756268E-8</v>
      </c>
      <c r="H8552" s="10">
        <v>0</v>
      </c>
      <c r="I8552" s="10">
        <v>0</v>
      </c>
      <c r="J8552" s="10">
        <v>0</v>
      </c>
      <c r="K8552">
        <v>8.8486941621256518E-9</v>
      </c>
      <c r="L8552">
        <v>0</v>
      </c>
      <c r="M8552">
        <v>0</v>
      </c>
      <c r="N8552">
        <v>8.231641954163609E-10</v>
      </c>
      <c r="O8552">
        <v>0</v>
      </c>
      <c r="P8552">
        <v>0</v>
      </c>
      <c r="Q8552">
        <v>0</v>
      </c>
      <c r="R8552">
        <v>0</v>
      </c>
      <c r="S8552">
        <v>3.1565702345114251E-4</v>
      </c>
      <c r="T8552">
        <v>2.6300343344065228E-4</v>
      </c>
    </row>
    <row r="8553" spans="1:20">
      <c r="A8553" s="10">
        <v>8547</v>
      </c>
      <c r="B8553" s="10">
        <v>0</v>
      </c>
      <c r="C8553" s="10">
        <v>0</v>
      </c>
      <c r="D8553" s="10">
        <v>0</v>
      </c>
      <c r="E8553" s="10">
        <v>0</v>
      </c>
      <c r="F8553" s="10">
        <v>0</v>
      </c>
      <c r="G8553" s="10">
        <v>0</v>
      </c>
      <c r="H8553" s="10">
        <v>0</v>
      </c>
      <c r="I8553" s="10">
        <v>0</v>
      </c>
      <c r="J8553" s="10">
        <v>0</v>
      </c>
      <c r="K8553">
        <v>0</v>
      </c>
      <c r="L8553">
        <v>1.154816682406195E-9</v>
      </c>
      <c r="M8553">
        <v>0</v>
      </c>
      <c r="N8553">
        <v>7.3368982634936518E-10</v>
      </c>
      <c r="O8553">
        <v>0</v>
      </c>
      <c r="P8553">
        <v>0</v>
      </c>
      <c r="Q8553">
        <v>0</v>
      </c>
      <c r="R8553">
        <v>0</v>
      </c>
      <c r="S8553">
        <v>3.0723077556569578E-4</v>
      </c>
      <c r="T8553">
        <v>2.6330277065140248E-4</v>
      </c>
    </row>
    <row r="8554" spans="1:20">
      <c r="A8554" s="10">
        <v>8548</v>
      </c>
      <c r="B8554" s="10">
        <v>0</v>
      </c>
      <c r="C8554" s="10">
        <v>0</v>
      </c>
      <c r="D8554" s="10">
        <v>0</v>
      </c>
      <c r="E8554" s="10">
        <v>0</v>
      </c>
      <c r="F8554" s="10">
        <v>0</v>
      </c>
      <c r="G8554" s="10">
        <v>0</v>
      </c>
      <c r="H8554" s="10">
        <v>0</v>
      </c>
      <c r="I8554" s="10">
        <v>0</v>
      </c>
      <c r="J8554" s="10">
        <v>0</v>
      </c>
      <c r="K8554">
        <v>0</v>
      </c>
      <c r="L8554">
        <v>0</v>
      </c>
      <c r="M8554">
        <v>2.5123661290421439E-9</v>
      </c>
      <c r="N8554">
        <v>7.1579495253596607E-10</v>
      </c>
      <c r="O8554">
        <v>1.0743860897738281E-11</v>
      </c>
      <c r="P8554">
        <v>0</v>
      </c>
      <c r="Q8554">
        <v>0</v>
      </c>
      <c r="R8554">
        <v>0</v>
      </c>
      <c r="S8554">
        <v>3.005480682466453E-4</v>
      </c>
      <c r="T8554">
        <v>2.5501417821596572E-4</v>
      </c>
    </row>
    <row r="8555" spans="1:20">
      <c r="A8555" s="10">
        <v>8549</v>
      </c>
      <c r="B8555" s="10">
        <v>0</v>
      </c>
      <c r="C8555" s="10">
        <v>0</v>
      </c>
      <c r="D8555" s="10">
        <v>0</v>
      </c>
      <c r="E8555" s="10">
        <v>0</v>
      </c>
      <c r="F8555" s="10">
        <v>0</v>
      </c>
      <c r="G8555" s="10">
        <v>0</v>
      </c>
      <c r="H8555" s="10">
        <v>0</v>
      </c>
      <c r="I8555" s="10">
        <v>0</v>
      </c>
      <c r="J8555" s="10">
        <v>0</v>
      </c>
      <c r="K8555">
        <v>7.3739118017713746E-9</v>
      </c>
      <c r="L8555">
        <v>0</v>
      </c>
      <c r="M8555">
        <v>0</v>
      </c>
      <c r="N8555">
        <v>7.1579495253596607E-10</v>
      </c>
      <c r="O8555">
        <v>0</v>
      </c>
      <c r="P8555">
        <v>0</v>
      </c>
      <c r="Q8555">
        <v>0</v>
      </c>
      <c r="R8555">
        <v>0</v>
      </c>
      <c r="S8555">
        <v>3.065386788145377E-4</v>
      </c>
      <c r="T8555">
        <v>2.6439697875169852E-4</v>
      </c>
    </row>
    <row r="8556" spans="1:20">
      <c r="A8556" s="10">
        <v>8550</v>
      </c>
      <c r="B8556" s="10">
        <v>0</v>
      </c>
      <c r="C8556" s="10">
        <v>0</v>
      </c>
      <c r="D8556" s="10">
        <v>0</v>
      </c>
      <c r="E8556" s="10">
        <v>0</v>
      </c>
      <c r="F8556" s="10">
        <v>0</v>
      </c>
      <c r="G8556" s="10">
        <v>0</v>
      </c>
      <c r="H8556" s="10">
        <v>0</v>
      </c>
      <c r="I8556" s="10">
        <v>0</v>
      </c>
      <c r="J8556" s="10">
        <v>0</v>
      </c>
      <c r="K8556">
        <v>1.7205794204133209E-8</v>
      </c>
      <c r="L8556">
        <v>0</v>
      </c>
      <c r="M8556">
        <v>0</v>
      </c>
      <c r="N8556">
        <v>7.1579495253596607E-10</v>
      </c>
      <c r="O8556">
        <v>0</v>
      </c>
      <c r="P8556">
        <v>0</v>
      </c>
      <c r="Q8556">
        <v>0</v>
      </c>
      <c r="R8556">
        <v>0</v>
      </c>
      <c r="S8556">
        <v>3.1400424291327212E-4</v>
      </c>
      <c r="T8556">
        <v>2.5920167500052891E-4</v>
      </c>
    </row>
    <row r="8557" spans="1:20">
      <c r="A8557" s="10">
        <v>8551</v>
      </c>
      <c r="B8557" s="10">
        <v>3.0008118126677231E-6</v>
      </c>
      <c r="C8557" s="10">
        <v>2.8659527290156878E-7</v>
      </c>
      <c r="D8557" s="10">
        <v>5.1706543715713433E-7</v>
      </c>
      <c r="E8557" s="10">
        <v>2.334322338421765E-6</v>
      </c>
      <c r="F8557" s="10">
        <v>1.3844713907452161E-7</v>
      </c>
      <c r="G8557" s="10">
        <v>1.411116427385383E-6</v>
      </c>
      <c r="H8557" s="10">
        <v>2.4499039108714059E-7</v>
      </c>
      <c r="I8557" s="10">
        <v>1.9755454222137718E-6</v>
      </c>
      <c r="J8557" s="10">
        <v>4.4510042959436689E-7</v>
      </c>
      <c r="K8557">
        <v>6.6422968525056254E-7</v>
      </c>
      <c r="L8557">
        <v>2.8233824363978458E-7</v>
      </c>
      <c r="M8557">
        <v>9.2793255975192321E-7</v>
      </c>
      <c r="N8557">
        <v>4.4413287317475352E-7</v>
      </c>
      <c r="O8557">
        <v>6.7256112605753497E-7</v>
      </c>
      <c r="P8557">
        <v>5.3035633318899955E-7</v>
      </c>
      <c r="Q8557">
        <v>5.1669130682301647E-7</v>
      </c>
      <c r="R8557">
        <v>3.137597582355635E-6</v>
      </c>
      <c r="S8557">
        <v>3.3249925625807221E-4</v>
      </c>
      <c r="T8557">
        <v>2.3383095205626841E-4</v>
      </c>
    </row>
    <row r="8558" spans="1:20">
      <c r="A8558" s="10">
        <v>8552</v>
      </c>
      <c r="B8558" s="10">
        <v>7.8651587490803418E-5</v>
      </c>
      <c r="C8558" s="10">
        <v>2.0989890648614141E-5</v>
      </c>
      <c r="D8558" s="10">
        <v>5.0616253007238503E-5</v>
      </c>
      <c r="E8558" s="10">
        <v>1.094051801910196E-4</v>
      </c>
      <c r="F8558" s="10">
        <v>5.6167753613428442E-5</v>
      </c>
      <c r="G8558" s="10">
        <v>5.1203132126437792E-5</v>
      </c>
      <c r="H8558" s="10">
        <v>2.5419229843588601E-5</v>
      </c>
      <c r="I8558" s="10">
        <v>6.8524813060813646E-5</v>
      </c>
      <c r="J8558" s="10">
        <v>2.46699067821645E-5</v>
      </c>
      <c r="K8558">
        <v>5.0624743475204173E-5</v>
      </c>
      <c r="L8558">
        <v>3.6760312292064889E-5</v>
      </c>
      <c r="M8558">
        <v>4.8483491713561168E-5</v>
      </c>
      <c r="N8558">
        <v>2.2588256316526869E-5</v>
      </c>
      <c r="O8558">
        <v>2.7996816593520678E-5</v>
      </c>
      <c r="P8558">
        <v>3.9389219631429748E-5</v>
      </c>
      <c r="Q8558">
        <v>4.2904572822085922E-5</v>
      </c>
      <c r="R8558">
        <v>7.9671788040331344E-5</v>
      </c>
      <c r="S8558">
        <v>3.3669136015119431E-4</v>
      </c>
      <c r="T8558">
        <v>2.379926229459896E-4</v>
      </c>
    </row>
    <row r="8559" spans="1:20">
      <c r="A8559" s="10">
        <v>8553</v>
      </c>
      <c r="B8559" s="10">
        <v>2.2773342688804451E-4</v>
      </c>
      <c r="C8559" s="10">
        <v>8.9420985866456933E-5</v>
      </c>
      <c r="D8559" s="10">
        <v>1.9351245131713681E-4</v>
      </c>
      <c r="E8559" s="10">
        <v>3.5408016607987831E-4</v>
      </c>
      <c r="F8559" s="10">
        <v>2.4749100289260539E-4</v>
      </c>
      <c r="G8559" s="10">
        <v>1.8403149615299919E-4</v>
      </c>
      <c r="H8559" s="10">
        <v>1.107573618794762E-4</v>
      </c>
      <c r="I8559" s="10">
        <v>2.2638099309260309E-4</v>
      </c>
      <c r="J8559" s="10">
        <v>9.9839759633230359E-5</v>
      </c>
      <c r="K8559">
        <v>1.91768408287467E-4</v>
      </c>
      <c r="L8559">
        <v>1.6778802166477689E-4</v>
      </c>
      <c r="M8559">
        <v>1.731610552304792E-4</v>
      </c>
      <c r="N8559">
        <v>8.2586292133615962E-5</v>
      </c>
      <c r="O8559">
        <v>1.0137701935362701E-4</v>
      </c>
      <c r="P8559">
        <v>1.9429807691967251E-4</v>
      </c>
      <c r="Q8559">
        <v>1.527231599563396E-4</v>
      </c>
      <c r="R8559">
        <v>2.641439851287442E-4</v>
      </c>
      <c r="S8559">
        <v>3.4799807981106138E-4</v>
      </c>
      <c r="T8559">
        <v>2.36517507322273E-4</v>
      </c>
    </row>
    <row r="8560" spans="1:20">
      <c r="A8560" s="10">
        <v>8554</v>
      </c>
      <c r="B8560" s="10">
        <v>3.7470608032643738E-4</v>
      </c>
      <c r="C8560" s="10">
        <v>1.7705158835630271E-4</v>
      </c>
      <c r="D8560" s="10">
        <v>3.5345851804843858E-4</v>
      </c>
      <c r="E8560" s="10">
        <v>5.5837805315591272E-4</v>
      </c>
      <c r="F8560" s="10">
        <v>4.2084113928945657E-4</v>
      </c>
      <c r="G8560" s="10">
        <v>3.0503454562199993E-4</v>
      </c>
      <c r="H8560" s="10">
        <v>2.030821550543939E-4</v>
      </c>
      <c r="I8560" s="10">
        <v>3.7538567253410067E-4</v>
      </c>
      <c r="J8560" s="10">
        <v>1.5906155563430549E-4</v>
      </c>
      <c r="K8560">
        <v>2.8247295556428219E-4</v>
      </c>
      <c r="L8560">
        <v>3.0769596818581329E-4</v>
      </c>
      <c r="M8560">
        <v>3.1006612524272191E-4</v>
      </c>
      <c r="N8560">
        <v>1.9357973012281709E-4</v>
      </c>
      <c r="O8560">
        <v>1.733723062124321E-4</v>
      </c>
      <c r="P8560">
        <v>3.4267226096301089E-4</v>
      </c>
      <c r="Q8560">
        <v>2.6610396013934982E-4</v>
      </c>
      <c r="R8560">
        <v>4.2608977816913909E-4</v>
      </c>
      <c r="S8560">
        <v>3.4049991103186423E-4</v>
      </c>
      <c r="T8560">
        <v>2.315317852128944E-4</v>
      </c>
    </row>
    <row r="8561" spans="1:20">
      <c r="A8561" s="10">
        <v>8555</v>
      </c>
      <c r="B8561" s="10">
        <v>4.7768136204863601E-4</v>
      </c>
      <c r="C8561" s="10">
        <v>2.4863692872777849E-4</v>
      </c>
      <c r="D8561" s="10">
        <v>4.4977815735540308E-4</v>
      </c>
      <c r="E8561" s="10">
        <v>6.7201273623602423E-4</v>
      </c>
      <c r="F8561" s="10">
        <v>5.3641463817662421E-4</v>
      </c>
      <c r="G8561" s="10">
        <v>3.8100464172359749E-4</v>
      </c>
      <c r="H8561" s="10">
        <v>2.7222742217043538E-4</v>
      </c>
      <c r="I8561" s="10">
        <v>4.6640183076173308E-4</v>
      </c>
      <c r="J8561" s="10">
        <v>1.9815380857017781E-4</v>
      </c>
      <c r="K8561">
        <v>3.873492764546858E-4</v>
      </c>
      <c r="L8561">
        <v>3.8810032509688968E-4</v>
      </c>
      <c r="M8561">
        <v>3.9051427893955159E-4</v>
      </c>
      <c r="N8561">
        <v>2.3189548234736729E-4</v>
      </c>
      <c r="O8561">
        <v>2.100278885075087E-4</v>
      </c>
      <c r="P8561">
        <v>4.4983441430767273E-4</v>
      </c>
      <c r="Q8561">
        <v>3.5715430619626701E-4</v>
      </c>
      <c r="R8561">
        <v>5.1167528206138614E-4</v>
      </c>
      <c r="S8561">
        <v>3.3558005945869441E-4</v>
      </c>
      <c r="T8561">
        <v>2.240385847443268E-4</v>
      </c>
    </row>
    <row r="8562" spans="1:20">
      <c r="A8562" s="10">
        <v>8556</v>
      </c>
      <c r="B8562" s="10">
        <v>4.9828811263732313E-4</v>
      </c>
      <c r="C8562" s="10">
        <v>2.9529306157151391E-4</v>
      </c>
      <c r="D8562" s="10">
        <v>4.9588194567213141E-4</v>
      </c>
      <c r="E8562" s="10">
        <v>7.2427770526683577E-4</v>
      </c>
      <c r="F8562" s="10">
        <v>5.8462477337222884E-4</v>
      </c>
      <c r="G8562" s="10">
        <v>4.1540153429676588E-4</v>
      </c>
      <c r="H8562" s="10">
        <v>3.156361318877891E-4</v>
      </c>
      <c r="I8562" s="10">
        <v>4.9880927812302246E-4</v>
      </c>
      <c r="J8562" s="10">
        <v>2.1939688447616609E-4</v>
      </c>
      <c r="K8562">
        <v>4.6298146197970932E-4</v>
      </c>
      <c r="L8562">
        <v>4.4282715985216191E-4</v>
      </c>
      <c r="M8562">
        <v>4.38837814582592E-4</v>
      </c>
      <c r="N8562">
        <v>2.7204507663486301E-4</v>
      </c>
      <c r="O8562">
        <v>2.1652567297458919E-4</v>
      </c>
      <c r="P8562">
        <v>4.8653474635850842E-4</v>
      </c>
      <c r="Q8562">
        <v>3.9923507801912101E-4</v>
      </c>
      <c r="R8562">
        <v>5.3564391635785823E-4</v>
      </c>
      <c r="S8562">
        <v>3.2004772917756182E-4</v>
      </c>
      <c r="T8562">
        <v>2.3739693386332141E-4</v>
      </c>
    </row>
    <row r="8563" spans="1:20">
      <c r="A8563" s="10">
        <v>8557</v>
      </c>
      <c r="B8563" s="10">
        <v>4.6794679076412319E-4</v>
      </c>
      <c r="C8563" s="10">
        <v>3.0627274846381741E-4</v>
      </c>
      <c r="D8563" s="10">
        <v>4.8274624276588198E-4</v>
      </c>
      <c r="E8563" s="10">
        <v>7.006478240355195E-4</v>
      </c>
      <c r="F8563" s="10">
        <v>5.552480732809173E-4</v>
      </c>
      <c r="G8563" s="10">
        <v>4.1263093224886321E-4</v>
      </c>
      <c r="H8563" s="10">
        <v>3.2321808223444311E-4</v>
      </c>
      <c r="I8563" s="10">
        <v>4.8884584627381796E-4</v>
      </c>
      <c r="J8563" s="10">
        <v>2.2221580712647121E-4</v>
      </c>
      <c r="K8563">
        <v>4.9371821228215093E-4</v>
      </c>
      <c r="L8563">
        <v>4.5031366318169888E-4</v>
      </c>
      <c r="M8563">
        <v>4.2836289970521609E-4</v>
      </c>
      <c r="N8563">
        <v>2.4765118952395728E-4</v>
      </c>
      <c r="O8563">
        <v>2.3539924258625779E-4</v>
      </c>
      <c r="P8563">
        <v>4.7537624120720841E-4</v>
      </c>
      <c r="Q8563">
        <v>3.8134915478781322E-4</v>
      </c>
      <c r="R8563">
        <v>4.9767619183721209E-4</v>
      </c>
      <c r="S8563">
        <v>3.1623984514399212E-4</v>
      </c>
      <c r="T8563">
        <v>2.2606050588430809E-4</v>
      </c>
    </row>
    <row r="8564" spans="1:20">
      <c r="A8564" s="10">
        <v>8558</v>
      </c>
      <c r="B8564" s="10">
        <v>3.8459028823770712E-4</v>
      </c>
      <c r="C8564" s="10">
        <v>2.6588926427298409E-4</v>
      </c>
      <c r="D8564" s="10">
        <v>4.112617487174452E-4</v>
      </c>
      <c r="E8564" s="10">
        <v>5.8372567322448896E-4</v>
      </c>
      <c r="F8564" s="10">
        <v>4.5807762553452152E-4</v>
      </c>
      <c r="G8564" s="10">
        <v>3.5712385193325489E-4</v>
      </c>
      <c r="H8564" s="10">
        <v>2.7938624896859472E-4</v>
      </c>
      <c r="I8564" s="10">
        <v>4.083265373104234E-4</v>
      </c>
      <c r="J8564" s="10">
        <v>1.893830142629419E-4</v>
      </c>
      <c r="K8564">
        <v>4.1916680872006011E-4</v>
      </c>
      <c r="L8564">
        <v>3.9052243760656852E-4</v>
      </c>
      <c r="M8564">
        <v>3.3478418117253452E-4</v>
      </c>
      <c r="N8564">
        <v>1.805576237382289E-4</v>
      </c>
      <c r="O8564">
        <v>2.3332120503229909E-4</v>
      </c>
      <c r="P8564">
        <v>4.0049958627838583E-4</v>
      </c>
      <c r="Q8564">
        <v>3.3797603217825478E-4</v>
      </c>
      <c r="R8564">
        <v>4.0066995351192147E-4</v>
      </c>
      <c r="S8564">
        <v>3.3148501255509229E-4</v>
      </c>
      <c r="T8564">
        <v>2.3300372009378261E-4</v>
      </c>
    </row>
    <row r="8565" spans="1:20">
      <c r="A8565" s="10">
        <v>8559</v>
      </c>
      <c r="B8565" s="10">
        <v>2.3155721233092871E-4</v>
      </c>
      <c r="C8565" s="10">
        <v>1.782798356669317E-4</v>
      </c>
      <c r="D8565" s="10">
        <v>2.393301243011021E-4</v>
      </c>
      <c r="E8565" s="10">
        <v>3.3706854562375342E-4</v>
      </c>
      <c r="F8565" s="10">
        <v>2.819747031651665E-4</v>
      </c>
      <c r="G8565" s="10">
        <v>2.2884449209409921E-4</v>
      </c>
      <c r="H8565" s="10">
        <v>1.7325011858934501E-4</v>
      </c>
      <c r="I8565" s="10">
        <v>2.5358922335079871E-4</v>
      </c>
      <c r="J8565" s="10">
        <v>1.130013545342391E-4</v>
      </c>
      <c r="K8565">
        <v>2.5857934289212051E-4</v>
      </c>
      <c r="L8565">
        <v>2.4490597239064458E-4</v>
      </c>
      <c r="M8565">
        <v>2.2026223053801071E-4</v>
      </c>
      <c r="N8565">
        <v>1.2164836572856849E-4</v>
      </c>
      <c r="O8565">
        <v>1.8844054238168211E-4</v>
      </c>
      <c r="P8565">
        <v>2.3910457886439529E-4</v>
      </c>
      <c r="Q8565">
        <v>2.2335851890197071E-4</v>
      </c>
      <c r="R8565">
        <v>2.2659522933702369E-4</v>
      </c>
      <c r="S8565">
        <v>3.3349714984570272E-4</v>
      </c>
      <c r="T8565">
        <v>2.2688872572255289E-4</v>
      </c>
    </row>
    <row r="8566" spans="1:20">
      <c r="A8566" s="10">
        <v>8560</v>
      </c>
      <c r="B8566" s="10">
        <v>6.6356948454752561E-5</v>
      </c>
      <c r="C8566" s="10">
        <v>8.9242327252805526E-5</v>
      </c>
      <c r="D8566" s="10">
        <v>1.17326592463062E-4</v>
      </c>
      <c r="E8566" s="10">
        <v>1.401530297140069E-4</v>
      </c>
      <c r="F8566" s="10">
        <v>7.862677665430653E-5</v>
      </c>
      <c r="G8566" s="10">
        <v>8.4289702167471566E-5</v>
      </c>
      <c r="H8566" s="10">
        <v>6.5884002219799046E-5</v>
      </c>
      <c r="I8566" s="10">
        <v>8.7722554508144776E-5</v>
      </c>
      <c r="J8566" s="10">
        <v>4.5859440793796187E-5</v>
      </c>
      <c r="K8566">
        <v>1.073910583220147E-4</v>
      </c>
      <c r="L8566">
        <v>1.4737416838258869E-4</v>
      </c>
      <c r="M8566">
        <v>8.533646626865434E-5</v>
      </c>
      <c r="N8566">
        <v>4.6027094012011451E-5</v>
      </c>
      <c r="O8566">
        <v>1.716224890427584E-4</v>
      </c>
      <c r="P8566">
        <v>5.7445981623554248E-5</v>
      </c>
      <c r="Q8566">
        <v>9.7745000153288278E-5</v>
      </c>
      <c r="R8566">
        <v>5.5227502565438563E-5</v>
      </c>
      <c r="S8566">
        <v>3.3051583715878791E-4</v>
      </c>
      <c r="T8566">
        <v>2.3572508983845831E-4</v>
      </c>
    </row>
    <row r="8567" spans="1:20">
      <c r="A8567" s="10">
        <v>8561</v>
      </c>
      <c r="B8567" s="10">
        <v>1.6781932828016041E-5</v>
      </c>
      <c r="C8567" s="10">
        <v>3.9813193037122643E-5</v>
      </c>
      <c r="D8567" s="10">
        <v>6.8735088700757864E-5</v>
      </c>
      <c r="E8567" s="10">
        <v>6.2056420841015523E-5</v>
      </c>
      <c r="F8567" s="10">
        <v>1.0600538089219E-6</v>
      </c>
      <c r="G8567" s="10">
        <v>3.2061481107908527E-5</v>
      </c>
      <c r="H8567" s="10">
        <v>2.607976564377152E-5</v>
      </c>
      <c r="I8567" s="10">
        <v>2.9296641703390371E-5</v>
      </c>
      <c r="J8567" s="10">
        <v>2.680801718139454E-5</v>
      </c>
      <c r="K8567">
        <v>2.6986391049913719E-5</v>
      </c>
      <c r="L8567">
        <v>9.585684345668538E-5</v>
      </c>
      <c r="M8567">
        <v>3.3713468901098668E-5</v>
      </c>
      <c r="N8567">
        <v>4.7840893816286094E-6</v>
      </c>
      <c r="O8567">
        <v>9.3674434709861923E-5</v>
      </c>
      <c r="P8567">
        <v>1.2155245227342961E-6</v>
      </c>
      <c r="Q8567">
        <v>4.4258397423909227E-5</v>
      </c>
      <c r="R8567">
        <v>3.107906775477301E-6</v>
      </c>
      <c r="S8567">
        <v>3.230553135020379E-4</v>
      </c>
      <c r="T8567">
        <v>2.0695808260213881E-4</v>
      </c>
    </row>
    <row r="8568" spans="1:20">
      <c r="A8568" s="10">
        <v>8562</v>
      </c>
      <c r="B8568" s="10">
        <v>2.2458635975298788E-5</v>
      </c>
      <c r="C8568" s="10">
        <v>3.0892201543138239E-5</v>
      </c>
      <c r="D8568" s="10">
        <v>6.3566611903990552E-5</v>
      </c>
      <c r="E8568" s="10">
        <v>7.6421344254529918E-5</v>
      </c>
      <c r="F8568" s="10">
        <v>0</v>
      </c>
      <c r="G8568" s="10">
        <v>5.719743338836983E-5</v>
      </c>
      <c r="H8568" s="10">
        <v>2.7564418373620259E-5</v>
      </c>
      <c r="I8568" s="10">
        <v>3.5833224540509742E-5</v>
      </c>
      <c r="J8568" s="10">
        <v>2.6312253314551811E-5</v>
      </c>
      <c r="K8568">
        <v>2.8446585354753491E-5</v>
      </c>
      <c r="L8568">
        <v>7.293298168007886E-5</v>
      </c>
      <c r="M8568">
        <v>3.9476083988556262E-5</v>
      </c>
      <c r="N8568">
        <v>9.4241563450885285E-7</v>
      </c>
      <c r="O8568">
        <v>6.1706374750781576E-5</v>
      </c>
      <c r="P8568">
        <v>2.1928281672943429E-6</v>
      </c>
      <c r="Q8568">
        <v>4.2312167563223927E-5</v>
      </c>
      <c r="R8568">
        <v>3.230092654580174E-6</v>
      </c>
      <c r="S8568">
        <v>3.0842884188595491E-4</v>
      </c>
      <c r="T8568">
        <v>1.9472902745655039E-4</v>
      </c>
    </row>
    <row r="8569" spans="1:20">
      <c r="A8569" s="10">
        <v>8563</v>
      </c>
      <c r="B8569" s="10">
        <v>2.129042313310345E-5</v>
      </c>
      <c r="C8569" s="10">
        <v>2.4369806613362169E-5</v>
      </c>
      <c r="D8569" s="10">
        <v>3.7086976550652033E-5</v>
      </c>
      <c r="E8569" s="10">
        <v>4.9387314829334667E-5</v>
      </c>
      <c r="F8569" s="10">
        <v>0</v>
      </c>
      <c r="G8569" s="10">
        <v>5.6943316147545602E-5</v>
      </c>
      <c r="H8569" s="10">
        <v>2.2400025763510319E-5</v>
      </c>
      <c r="I8569" s="10">
        <v>3.4968982011580398E-5</v>
      </c>
      <c r="J8569" s="10">
        <v>3.1675633075814913E-5</v>
      </c>
      <c r="K8569">
        <v>1.8390290236557751E-5</v>
      </c>
      <c r="L8569">
        <v>3.2188984889968487E-5</v>
      </c>
      <c r="M8569">
        <v>3.8955840258752953E-5</v>
      </c>
      <c r="N8569">
        <v>1.3962564767273751E-6</v>
      </c>
      <c r="O8569">
        <v>2.3276972426399731E-5</v>
      </c>
      <c r="P8569">
        <v>7.3450682330941914E-6</v>
      </c>
      <c r="Q8569">
        <v>3.9345394556607313E-5</v>
      </c>
      <c r="R8569">
        <v>5.8563516547462391E-6</v>
      </c>
      <c r="S8569">
        <v>3.1900049558635039E-4</v>
      </c>
      <c r="T8569">
        <v>1.818942742013731E-4</v>
      </c>
    </row>
    <row r="8570" spans="1:20">
      <c r="A8570" s="10">
        <v>8564</v>
      </c>
      <c r="B8570" s="10">
        <v>1.667107920602112E-5</v>
      </c>
      <c r="C8570" s="10">
        <v>1.701255757105443E-5</v>
      </c>
      <c r="D8570" s="10">
        <v>1.741975919606912E-5</v>
      </c>
      <c r="E8570" s="10">
        <v>3.0281438205647069E-5</v>
      </c>
      <c r="F8570" s="10">
        <v>0</v>
      </c>
      <c r="G8570" s="10">
        <v>4.3156565001608892E-5</v>
      </c>
      <c r="H8570" s="10">
        <v>1.2854345507658311E-5</v>
      </c>
      <c r="I8570" s="10">
        <v>2.6425929496225819E-5</v>
      </c>
      <c r="J8570" s="10">
        <v>2.29541554696527E-5</v>
      </c>
      <c r="K8570">
        <v>9.5651925921977684E-6</v>
      </c>
      <c r="L8570">
        <v>1.2367668047522969E-5</v>
      </c>
      <c r="M8570">
        <v>2.6815188952330168E-5</v>
      </c>
      <c r="N8570">
        <v>2.585809266036177E-8</v>
      </c>
      <c r="O8570">
        <v>8.6928935756975303E-6</v>
      </c>
      <c r="P8570">
        <v>7.4791750796890522E-6</v>
      </c>
      <c r="Q8570">
        <v>0</v>
      </c>
      <c r="R8570">
        <v>6.0299886134349039E-6</v>
      </c>
      <c r="S8570">
        <v>2.8855859537913289E-4</v>
      </c>
      <c r="T8570">
        <v>1.6911332217983899E-4</v>
      </c>
    </row>
    <row r="8571" spans="1:20">
      <c r="A8571" s="10">
        <v>8565</v>
      </c>
      <c r="B8571" s="10">
        <v>3.8948670131356856E-6</v>
      </c>
      <c r="C8571" s="10">
        <v>1.0075074369570521E-5</v>
      </c>
      <c r="D8571" s="10">
        <v>6.6868943086680536E-6</v>
      </c>
      <c r="E8571" s="10">
        <v>1.208600273010281E-5</v>
      </c>
      <c r="F8571" s="10">
        <v>0</v>
      </c>
      <c r="G8571" s="10">
        <v>2.4785461447490622E-5</v>
      </c>
      <c r="H8571" s="10">
        <v>4.0476515679386747E-6</v>
      </c>
      <c r="I8571" s="10">
        <v>1.6435177465120481E-5</v>
      </c>
      <c r="J8571" s="10">
        <v>1.2234210927034019E-5</v>
      </c>
      <c r="K8571">
        <v>3.0301861564079171E-6</v>
      </c>
      <c r="L8571">
        <v>5.3642389714450161E-6</v>
      </c>
      <c r="M8571">
        <v>1.663962608832412E-5</v>
      </c>
      <c r="N8571">
        <v>5.7263596202877274E-10</v>
      </c>
      <c r="O8571">
        <v>5.09519572039217E-6</v>
      </c>
      <c r="P8571">
        <v>6.621978614292173E-6</v>
      </c>
      <c r="Q8571">
        <v>0</v>
      </c>
      <c r="R8571">
        <v>5.632627111820458E-6</v>
      </c>
      <c r="S8571">
        <v>2.5729583011207012E-4</v>
      </c>
      <c r="T8571">
        <v>1.264070514551311E-4</v>
      </c>
    </row>
    <row r="8572" spans="1:20">
      <c r="A8572" s="10">
        <v>8566</v>
      </c>
      <c r="B8572" s="10">
        <v>4.4680197389132701E-7</v>
      </c>
      <c r="C8572" s="10">
        <v>6.4266821426258672E-6</v>
      </c>
      <c r="D8572" s="10">
        <v>3.5505939066005358E-6</v>
      </c>
      <c r="E8572" s="10">
        <v>1.867807509581569E-6</v>
      </c>
      <c r="F8572" s="10">
        <v>0</v>
      </c>
      <c r="G8572" s="10">
        <v>7.5860971052381197E-6</v>
      </c>
      <c r="H8572" s="10">
        <v>1.078058568170525E-6</v>
      </c>
      <c r="I8572" s="10">
        <v>5.5693807943548424E-6</v>
      </c>
      <c r="J8572" s="10">
        <v>7.1921791481541173E-6</v>
      </c>
      <c r="K8572">
        <v>1.376463536330657E-8</v>
      </c>
      <c r="L8572">
        <v>0</v>
      </c>
      <c r="M8572">
        <v>6.7468748958226306E-6</v>
      </c>
      <c r="N8572">
        <v>8.231641954163609E-10</v>
      </c>
      <c r="O8572">
        <v>2.2545301800841112E-6</v>
      </c>
      <c r="P8572">
        <v>2.6114589992323542E-6</v>
      </c>
      <c r="Q8572">
        <v>0</v>
      </c>
      <c r="R8572">
        <v>2.2305670846928559E-6</v>
      </c>
      <c r="S8572">
        <v>2.5530963972185579E-4</v>
      </c>
      <c r="T8572">
        <v>8.3050823615676229E-5</v>
      </c>
    </row>
    <row r="8573" spans="1:20">
      <c r="A8573" s="10">
        <v>8567</v>
      </c>
      <c r="B8573" s="10">
        <v>1.2115825523339801E-8</v>
      </c>
      <c r="C8573" s="10">
        <v>3.694631399175112E-6</v>
      </c>
      <c r="D8573" s="10">
        <v>8.2997393825251376E-7</v>
      </c>
      <c r="E8573" s="10">
        <v>0</v>
      </c>
      <c r="F8573" s="10">
        <v>0</v>
      </c>
      <c r="G8573" s="10">
        <v>1.1805807650116721E-6</v>
      </c>
      <c r="H8573" s="10">
        <v>3.015420219438078E-7</v>
      </c>
      <c r="I8573" s="10">
        <v>1.452301752283106E-6</v>
      </c>
      <c r="J8573" s="10">
        <v>2.7591961381174169E-6</v>
      </c>
      <c r="K8573">
        <v>0</v>
      </c>
      <c r="L8573">
        <v>1.154816682406195E-9</v>
      </c>
      <c r="M8573">
        <v>1.1454882128754749E-6</v>
      </c>
      <c r="N8573">
        <v>8.4105906922976E-10</v>
      </c>
      <c r="O8573">
        <v>6.8816953857324677E-7</v>
      </c>
      <c r="P8573">
        <v>3.8057348358001003E-8</v>
      </c>
      <c r="Q8573">
        <v>0</v>
      </c>
      <c r="R8573">
        <v>0</v>
      </c>
      <c r="S8573">
        <v>2.3856808211792071E-4</v>
      </c>
      <c r="T8573">
        <v>7.7034942493672145E-5</v>
      </c>
    </row>
    <row r="8574" spans="1:20">
      <c r="A8574" s="10">
        <v>8568</v>
      </c>
      <c r="B8574" s="10">
        <v>0</v>
      </c>
      <c r="C8574" s="10">
        <v>1.0262621678466239E-6</v>
      </c>
      <c r="D8574" s="10">
        <v>4.1132768364290942E-7</v>
      </c>
      <c r="E8574" s="10">
        <v>0</v>
      </c>
      <c r="F8574" s="10">
        <v>0</v>
      </c>
      <c r="G8574" s="10">
        <v>1.2420029030920009E-7</v>
      </c>
      <c r="H8574" s="10">
        <v>0</v>
      </c>
      <c r="I8574" s="10">
        <v>2.0175881385583069E-7</v>
      </c>
      <c r="J8574" s="10">
        <v>2.5155688541507789E-7</v>
      </c>
      <c r="K8574">
        <v>0</v>
      </c>
      <c r="L8574">
        <v>0</v>
      </c>
      <c r="M8574">
        <v>1.7862923177489639E-7</v>
      </c>
      <c r="N8574">
        <v>8.4105906922976E-10</v>
      </c>
      <c r="O8574">
        <v>1.209705017780842E-7</v>
      </c>
      <c r="P8574">
        <v>0</v>
      </c>
      <c r="Q8574">
        <v>0</v>
      </c>
      <c r="R8574">
        <v>0</v>
      </c>
      <c r="S8574">
        <v>2.354194025020638E-4</v>
      </c>
      <c r="T8574">
        <v>7.5282331483678805E-5</v>
      </c>
    </row>
    <row r="8575" spans="1:20">
      <c r="A8575" s="10">
        <v>8569</v>
      </c>
      <c r="B8575" s="10">
        <v>0</v>
      </c>
      <c r="C8575" s="10">
        <v>4.9534931368834566E-7</v>
      </c>
      <c r="D8575" s="10">
        <v>1.642479287443539E-7</v>
      </c>
      <c r="E8575" s="10">
        <v>0</v>
      </c>
      <c r="F8575" s="10">
        <v>0</v>
      </c>
      <c r="G8575" s="10">
        <v>2.6608936853373918E-7</v>
      </c>
      <c r="H8575" s="10">
        <v>0</v>
      </c>
      <c r="I8575" s="10">
        <v>1.675641675301876E-8</v>
      </c>
      <c r="J8575" s="10">
        <v>0</v>
      </c>
      <c r="K8575">
        <v>1.9663764804723669E-8</v>
      </c>
      <c r="L8575">
        <v>0</v>
      </c>
      <c r="M8575">
        <v>2.027838375584016E-8</v>
      </c>
      <c r="N8575">
        <v>8.052693216029618E-10</v>
      </c>
      <c r="O8575">
        <v>1.2763706746513081E-8</v>
      </c>
      <c r="P8575">
        <v>0</v>
      </c>
      <c r="Q8575">
        <v>0</v>
      </c>
      <c r="R8575">
        <v>0</v>
      </c>
      <c r="S8575">
        <v>2.4686152018697912E-4</v>
      </c>
      <c r="T8575">
        <v>6.9076192003960691E-5</v>
      </c>
    </row>
    <row r="8576" spans="1:20">
      <c r="A8576" s="10">
        <v>8570</v>
      </c>
      <c r="B8576" s="10">
        <v>0</v>
      </c>
      <c r="C8576" s="10">
        <v>5.5097209250215626E-7</v>
      </c>
      <c r="D8576" s="10">
        <v>1.7420598432198821E-8</v>
      </c>
      <c r="E8576" s="10">
        <v>0</v>
      </c>
      <c r="F8576" s="10">
        <v>0</v>
      </c>
      <c r="G8576" s="10">
        <v>2.8158126201847928E-7</v>
      </c>
      <c r="H8576" s="10">
        <v>0</v>
      </c>
      <c r="I8576" s="10">
        <v>0</v>
      </c>
      <c r="J8576" s="10">
        <v>0</v>
      </c>
      <c r="K8576">
        <v>9.8318824023618344E-9</v>
      </c>
      <c r="L8576">
        <v>0</v>
      </c>
      <c r="M8576">
        <v>3.5890944700602062E-11</v>
      </c>
      <c r="N8576">
        <v>8.052693216029618E-10</v>
      </c>
      <c r="O8576">
        <v>6.1240007117108207E-10</v>
      </c>
      <c r="P8576">
        <v>0</v>
      </c>
      <c r="Q8576">
        <v>0</v>
      </c>
      <c r="R8576">
        <v>0</v>
      </c>
      <c r="S8576">
        <v>2.6391209994898251E-4</v>
      </c>
      <c r="T8576">
        <v>7.326090970946573E-5</v>
      </c>
    </row>
    <row r="8577" spans="1:20">
      <c r="A8577" s="10">
        <v>8571</v>
      </c>
      <c r="B8577" s="10">
        <v>0</v>
      </c>
      <c r="C8577" s="10">
        <v>5.3520500559430449E-7</v>
      </c>
      <c r="D8577" s="10">
        <v>0</v>
      </c>
      <c r="E8577" s="10">
        <v>0</v>
      </c>
      <c r="F8577" s="10">
        <v>0</v>
      </c>
      <c r="G8577" s="10">
        <v>2.8067220225409361E-7</v>
      </c>
      <c r="H8577" s="10">
        <v>0</v>
      </c>
      <c r="I8577" s="10">
        <v>0</v>
      </c>
      <c r="J8577" s="10">
        <v>0</v>
      </c>
      <c r="K8577">
        <v>0</v>
      </c>
      <c r="L8577">
        <v>0</v>
      </c>
      <c r="M8577">
        <v>1.830438179730705E-8</v>
      </c>
      <c r="N8577">
        <v>8.4105906922976E-10</v>
      </c>
      <c r="O8577">
        <v>3.2231582693214851E-11</v>
      </c>
      <c r="P8577">
        <v>0</v>
      </c>
      <c r="Q8577">
        <v>0</v>
      </c>
      <c r="R8577">
        <v>0</v>
      </c>
      <c r="S8577">
        <v>2.8932243899825908E-4</v>
      </c>
      <c r="T8577">
        <v>8.8156360942108925E-5</v>
      </c>
    </row>
    <row r="8578" spans="1:20">
      <c r="A8578" s="10">
        <v>8572</v>
      </c>
      <c r="B8578" s="10">
        <v>0</v>
      </c>
      <c r="C8578" s="10">
        <v>4.265872957846584E-8</v>
      </c>
      <c r="D8578" s="10">
        <v>1.1997657322450981E-10</v>
      </c>
      <c r="E8578" s="10">
        <v>0</v>
      </c>
      <c r="F8578" s="10">
        <v>0</v>
      </c>
      <c r="G8578" s="10">
        <v>2.19878830510798E-7</v>
      </c>
      <c r="H8578" s="10">
        <v>0</v>
      </c>
      <c r="I8578" s="10">
        <v>0</v>
      </c>
      <c r="J8578" s="10">
        <v>0</v>
      </c>
      <c r="K8578">
        <v>0</v>
      </c>
      <c r="L8578">
        <v>0</v>
      </c>
      <c r="M8578">
        <v>1.9381110138325112E-9</v>
      </c>
      <c r="N8578">
        <v>8.052693216029618E-10</v>
      </c>
      <c r="O8578">
        <v>3.2231582693214851E-11</v>
      </c>
      <c r="P8578">
        <v>0</v>
      </c>
      <c r="Q8578">
        <v>0</v>
      </c>
      <c r="R8578">
        <v>0</v>
      </c>
      <c r="S8578">
        <v>2.902918873475099E-4</v>
      </c>
      <c r="T8578">
        <v>1.058962972928636E-4</v>
      </c>
    </row>
    <row r="8579" spans="1:20">
      <c r="A8579" s="10">
        <v>8573</v>
      </c>
      <c r="B8579" s="10">
        <v>0</v>
      </c>
      <c r="C8579" s="10">
        <v>3.416202163367901E-9</v>
      </c>
      <c r="D8579" s="10">
        <v>0</v>
      </c>
      <c r="E8579" s="10">
        <v>0</v>
      </c>
      <c r="F8579" s="10">
        <v>0</v>
      </c>
      <c r="G8579" s="10">
        <v>1.3635896465785919E-8</v>
      </c>
      <c r="H8579" s="10">
        <v>0</v>
      </c>
      <c r="I8579" s="10">
        <v>0</v>
      </c>
      <c r="J8579" s="10">
        <v>0</v>
      </c>
      <c r="K8579">
        <v>9.3402882822437431E-9</v>
      </c>
      <c r="L8579">
        <v>0</v>
      </c>
      <c r="M8579">
        <v>0</v>
      </c>
      <c r="N8579">
        <v>7.5158470016276428E-10</v>
      </c>
      <c r="O8579">
        <v>0</v>
      </c>
      <c r="P8579">
        <v>0</v>
      </c>
      <c r="Q8579">
        <v>0</v>
      </c>
      <c r="R8579">
        <v>0</v>
      </c>
      <c r="S8579">
        <v>2.7911433022457572E-4</v>
      </c>
      <c r="T8579">
        <v>1.115046959479526E-4</v>
      </c>
    </row>
    <row r="8580" spans="1:20">
      <c r="A8580" s="10">
        <v>8574</v>
      </c>
      <c r="B8580" s="10">
        <v>0</v>
      </c>
      <c r="C8580" s="10">
        <v>0</v>
      </c>
      <c r="D8580" s="10">
        <v>0</v>
      </c>
      <c r="E8580" s="10">
        <v>0</v>
      </c>
      <c r="F8580" s="10">
        <v>0</v>
      </c>
      <c r="G8580" s="10">
        <v>0</v>
      </c>
      <c r="H8580" s="10">
        <v>7.5218815589907855E-10</v>
      </c>
      <c r="I8580" s="10">
        <v>0</v>
      </c>
      <c r="J8580" s="10">
        <v>0</v>
      </c>
      <c r="K8580">
        <v>1.868057656448749E-8</v>
      </c>
      <c r="L8580">
        <v>0</v>
      </c>
      <c r="M8580">
        <v>3.5890944700602062E-11</v>
      </c>
      <c r="N8580">
        <v>7.1579495253596607E-10</v>
      </c>
      <c r="O8580">
        <v>0</v>
      </c>
      <c r="P8580">
        <v>0</v>
      </c>
      <c r="Q8580">
        <v>0</v>
      </c>
      <c r="R8580">
        <v>0</v>
      </c>
      <c r="S8580">
        <v>2.8433806662722671E-4</v>
      </c>
      <c r="T8580">
        <v>1.063951528395961E-4</v>
      </c>
    </row>
    <row r="8581" spans="1:20">
      <c r="A8581" s="10">
        <v>8575</v>
      </c>
      <c r="B8581" s="10">
        <v>4.5968369267096384E-6</v>
      </c>
      <c r="C8581" s="10">
        <v>4.8459922623964493E-7</v>
      </c>
      <c r="D8581" s="10">
        <v>3.1588392011134738E-7</v>
      </c>
      <c r="E8581" s="10">
        <v>2.1464489660756128E-6</v>
      </c>
      <c r="F8581" s="10">
        <v>2.4307640554613181E-7</v>
      </c>
      <c r="G8581" s="10">
        <v>1.5664122432601031E-6</v>
      </c>
      <c r="H8581" s="10">
        <v>3.4403752731655498E-7</v>
      </c>
      <c r="I8581" s="10">
        <v>2.8045648075133182E-6</v>
      </c>
      <c r="J8581" s="10">
        <v>5.7399121141424688E-7</v>
      </c>
      <c r="K8581">
        <v>1.127102418900755E-6</v>
      </c>
      <c r="L8581">
        <v>1.0084436679112099E-7</v>
      </c>
      <c r="M8581">
        <v>2.524102467959241E-7</v>
      </c>
      <c r="N8581">
        <v>1.3233751294038541E-6</v>
      </c>
      <c r="O8581">
        <v>1.036520695022362E-6</v>
      </c>
      <c r="P8581">
        <v>3.0097019659785782E-7</v>
      </c>
      <c r="Q8581">
        <v>4.990532501643994E-7</v>
      </c>
      <c r="R8581">
        <v>4.7014432679811148E-6</v>
      </c>
      <c r="S8581">
        <v>2.8316540297192979E-4</v>
      </c>
      <c r="T8581">
        <v>8.8688565437540338E-5</v>
      </c>
    </row>
    <row r="8582" spans="1:20">
      <c r="A8582" s="10">
        <v>8576</v>
      </c>
      <c r="B8582" s="10">
        <v>8.2806882937254566E-5</v>
      </c>
      <c r="C8582" s="10">
        <v>3.40709032004639E-5</v>
      </c>
      <c r="D8582" s="10">
        <v>3.3911877524452308E-5</v>
      </c>
      <c r="E8582" s="10">
        <v>1.0027712208249451E-4</v>
      </c>
      <c r="F8582" s="10">
        <v>4.9072630229814991E-5</v>
      </c>
      <c r="G8582" s="10">
        <v>5.1280423985967419E-5</v>
      </c>
      <c r="H8582" s="10">
        <v>2.3069260692643049E-5</v>
      </c>
      <c r="I8582" s="10">
        <v>6.7557910033417022E-5</v>
      </c>
      <c r="J8582" s="10">
        <v>2.9397603504043241E-5</v>
      </c>
      <c r="K8582">
        <v>6.4106958016502892E-5</v>
      </c>
      <c r="L8582">
        <v>1.6805440900299091E-5</v>
      </c>
      <c r="M8582">
        <v>2.5471544141941819E-5</v>
      </c>
      <c r="N8582">
        <v>4.5060598587927427E-5</v>
      </c>
      <c r="O8582">
        <v>5.4668462016016867E-5</v>
      </c>
      <c r="P8582">
        <v>2.1926695950095181E-5</v>
      </c>
      <c r="Q8582">
        <v>4.0251886915585758E-5</v>
      </c>
      <c r="R8582">
        <v>7.8405156514281765E-5</v>
      </c>
      <c r="S8582">
        <v>2.5734931719633981E-4</v>
      </c>
      <c r="T8582">
        <v>8.5353247192321578E-5</v>
      </c>
    </row>
    <row r="8583" spans="1:20">
      <c r="A8583" s="10">
        <v>8577</v>
      </c>
      <c r="B8583" s="10">
        <v>2.4780418819128381E-4</v>
      </c>
      <c r="C8583" s="10">
        <v>1.136716436698789E-4</v>
      </c>
      <c r="D8583" s="10">
        <v>1.151216570015133E-4</v>
      </c>
      <c r="E8583" s="10">
        <v>3.3018566344966758E-4</v>
      </c>
      <c r="F8583" s="10">
        <v>2.1385949072438401E-4</v>
      </c>
      <c r="G8583" s="10">
        <v>1.8895204253548199E-4</v>
      </c>
      <c r="H8583" s="10">
        <v>9.5949581647324271E-5</v>
      </c>
      <c r="I8583" s="10">
        <v>2.0715303809244379E-4</v>
      </c>
      <c r="J8583" s="10">
        <v>1.148275723822336E-4</v>
      </c>
      <c r="K8583">
        <v>2.041520820282438E-4</v>
      </c>
      <c r="L8583">
        <v>8.5824719973286295E-5</v>
      </c>
      <c r="M8583">
        <v>8.2311432988235183E-5</v>
      </c>
      <c r="N8583">
        <v>2.1120767952469721E-4</v>
      </c>
      <c r="O8583">
        <v>1.6793053610158679E-4</v>
      </c>
      <c r="P8583">
        <v>1.47530352956234E-4</v>
      </c>
      <c r="Q8583">
        <v>1.4487217561608441E-4</v>
      </c>
      <c r="R8583">
        <v>2.3495604368293271E-4</v>
      </c>
      <c r="S8583">
        <v>2.5976053641727062E-4</v>
      </c>
      <c r="T8583">
        <v>8.3139431186157313E-5</v>
      </c>
    </row>
    <row r="8584" spans="1:20">
      <c r="A8584" s="10">
        <v>8578</v>
      </c>
      <c r="B8584" s="10">
        <v>3.8625058286091539E-4</v>
      </c>
      <c r="C8584" s="10">
        <v>2.1022889409613729E-4</v>
      </c>
      <c r="D8584" s="10">
        <v>2.159407387417303E-4</v>
      </c>
      <c r="E8584" s="10">
        <v>4.845386882539906E-4</v>
      </c>
      <c r="F8584" s="10">
        <v>3.732747136491304E-4</v>
      </c>
      <c r="G8584" s="10">
        <v>2.9821577071288371E-4</v>
      </c>
      <c r="H8584" s="10">
        <v>1.9628863333066271E-4</v>
      </c>
      <c r="I8584" s="10">
        <v>3.386697026248177E-4</v>
      </c>
      <c r="J8584" s="10">
        <v>1.864443970476528E-4</v>
      </c>
      <c r="K8584">
        <v>3.4015629008276102E-4</v>
      </c>
      <c r="L8584">
        <v>2.5876102988989821E-4</v>
      </c>
      <c r="M8584">
        <v>2.0544151894434759E-4</v>
      </c>
      <c r="N8584">
        <v>3.2963323663781228E-4</v>
      </c>
      <c r="O8584">
        <v>2.8908862219919072E-4</v>
      </c>
      <c r="P8584">
        <v>3.0909915559439269E-4</v>
      </c>
      <c r="Q8584">
        <v>2.5064129838638712E-4</v>
      </c>
      <c r="R8584">
        <v>3.6836855391671311E-4</v>
      </c>
      <c r="S8584">
        <v>2.4887764218969579E-4</v>
      </c>
      <c r="T8584">
        <v>6.2673953758195184E-5</v>
      </c>
    </row>
    <row r="8585" spans="1:20">
      <c r="A8585" s="10">
        <v>8579</v>
      </c>
      <c r="B8585" s="10">
        <v>4.5789135409418191E-4</v>
      </c>
      <c r="C8585" s="10">
        <v>2.4023524594996289E-4</v>
      </c>
      <c r="D8585" s="10">
        <v>2.35822669771053E-4</v>
      </c>
      <c r="E8585" s="10">
        <v>5.6714702987123173E-4</v>
      </c>
      <c r="F8585" s="10">
        <v>2.9826956929886379E-4</v>
      </c>
      <c r="G8585" s="10">
        <v>3.6350350741705921E-4</v>
      </c>
      <c r="H8585" s="10">
        <v>2.395560671102479E-4</v>
      </c>
      <c r="I8585" s="10">
        <v>4.2378061501850521E-4</v>
      </c>
      <c r="J8585" s="10">
        <v>2.345402894376021E-4</v>
      </c>
      <c r="K8585">
        <v>4.2108953164266601E-4</v>
      </c>
      <c r="L8585">
        <v>3.562674568013582E-4</v>
      </c>
      <c r="M8585">
        <v>3.0075509268738049E-4</v>
      </c>
      <c r="N8585">
        <v>3.2879334744595809E-4</v>
      </c>
      <c r="O8585">
        <v>3.3627610325210878E-4</v>
      </c>
      <c r="P8585">
        <v>4.3373398124661782E-4</v>
      </c>
      <c r="Q8585">
        <v>2.9781049392534038E-4</v>
      </c>
      <c r="R8585">
        <v>4.764407952729057E-4</v>
      </c>
      <c r="S8585">
        <v>2.3505522079650751E-4</v>
      </c>
      <c r="T8585">
        <v>3.4563970747821463E-5</v>
      </c>
    </row>
    <row r="8586" spans="1:20">
      <c r="A8586" s="10">
        <v>8580</v>
      </c>
      <c r="B8586" s="10">
        <v>4.715602615479357E-4</v>
      </c>
      <c r="C8586" s="10">
        <v>2.2764613585141361E-4</v>
      </c>
      <c r="D8586" s="10">
        <v>2.4966748401533711E-4</v>
      </c>
      <c r="E8586" s="10">
        <v>6.2152341497603652E-4</v>
      </c>
      <c r="F8586" s="10">
        <v>2.8388259945394189E-4</v>
      </c>
      <c r="G8586" s="10">
        <v>3.7372532766847101E-4</v>
      </c>
      <c r="H8586" s="10">
        <v>3.0918533084119571E-4</v>
      </c>
      <c r="I8586" s="10">
        <v>4.2695093195721371E-4</v>
      </c>
      <c r="J8586" s="10">
        <v>2.6702354358408922E-4</v>
      </c>
      <c r="K8586">
        <v>4.4384774624515002E-4</v>
      </c>
      <c r="L8586">
        <v>3.9344478783264852E-4</v>
      </c>
      <c r="M8586">
        <v>3.7564527249069941E-4</v>
      </c>
      <c r="N8586">
        <v>2.9551902630962868E-4</v>
      </c>
      <c r="O8586">
        <v>3.4399835909938812E-4</v>
      </c>
      <c r="P8586">
        <v>4.7011870914428469E-4</v>
      </c>
      <c r="Q8586">
        <v>2.2787479518604679E-4</v>
      </c>
      <c r="R8586">
        <v>5.1119592996701896E-4</v>
      </c>
      <c r="S8586">
        <v>2.3580823249344781E-4</v>
      </c>
      <c r="T8586">
        <v>2.3915647085940529E-5</v>
      </c>
    </row>
    <row r="8587" spans="1:20">
      <c r="A8587" s="10">
        <v>8581</v>
      </c>
      <c r="B8587" s="10">
        <v>4.488642172078158E-4</v>
      </c>
      <c r="C8587" s="10">
        <v>2.3819805729616069E-4</v>
      </c>
      <c r="D8587" s="10">
        <v>2.286348162803004E-4</v>
      </c>
      <c r="E8587" s="10">
        <v>5.5253401239497614E-4</v>
      </c>
      <c r="F8587" s="10">
        <v>1.5724029358261721E-4</v>
      </c>
      <c r="G8587" s="10">
        <v>3.3991862510245941E-4</v>
      </c>
      <c r="H8587" s="10">
        <v>3.5734329406618518E-4</v>
      </c>
      <c r="I8587" s="10">
        <v>4.3104551262075711E-4</v>
      </c>
      <c r="J8587" s="10">
        <v>2.8696398391757323E-4</v>
      </c>
      <c r="K8587">
        <v>2.4425460976805729E-4</v>
      </c>
      <c r="L8587">
        <v>4.0206579750618989E-4</v>
      </c>
      <c r="M8587">
        <v>3.0312532529176651E-4</v>
      </c>
      <c r="N8587">
        <v>2.8039744188149032E-4</v>
      </c>
      <c r="O8587">
        <v>3.502729017156119E-4</v>
      </c>
      <c r="P8587">
        <v>4.5018399823616121E-4</v>
      </c>
      <c r="Q8587">
        <v>2.0924052552435989E-4</v>
      </c>
      <c r="R8587">
        <v>4.425979920124536E-4</v>
      </c>
      <c r="S8587">
        <v>2.5068156181873351E-4</v>
      </c>
      <c r="T8587">
        <v>5.5949415618171907E-5</v>
      </c>
    </row>
    <row r="8588" spans="1:20">
      <c r="A8588" s="10">
        <v>8582</v>
      </c>
      <c r="B8588" s="10">
        <v>3.7810754888976603E-4</v>
      </c>
      <c r="C8588" s="10">
        <v>2.161949889719603E-4</v>
      </c>
      <c r="D8588" s="10">
        <v>2.991111915752637E-4</v>
      </c>
      <c r="E8588" s="10">
        <v>4.4758093082297739E-4</v>
      </c>
      <c r="F8588" s="10">
        <v>1.187058027314524E-4</v>
      </c>
      <c r="G8588" s="10">
        <v>2.7122062171248501E-4</v>
      </c>
      <c r="H8588" s="10">
        <v>3.0987040339407629E-4</v>
      </c>
      <c r="I8588" s="10">
        <v>3.403913724435177E-4</v>
      </c>
      <c r="J8588" s="10">
        <v>2.5563921979951902E-4</v>
      </c>
      <c r="K8588">
        <v>2.3813121508904229E-4</v>
      </c>
      <c r="L8588">
        <v>3.3929280638666961E-4</v>
      </c>
      <c r="M8588">
        <v>1.505954896190165E-4</v>
      </c>
      <c r="N8588">
        <v>2.1971296765235611E-4</v>
      </c>
      <c r="O8588">
        <v>2.9648296681678233E-4</v>
      </c>
      <c r="P8588">
        <v>3.7596578074029909E-4</v>
      </c>
      <c r="Q8588">
        <v>1.6225554392421471E-4</v>
      </c>
      <c r="R8588">
        <v>3.1678049870125028E-4</v>
      </c>
      <c r="S8588">
        <v>2.6104136728268739E-4</v>
      </c>
      <c r="T8588">
        <v>4.9297225807772348E-5</v>
      </c>
    </row>
    <row r="8589" spans="1:20">
      <c r="A8589" s="10">
        <v>8583</v>
      </c>
      <c r="B8589" s="10">
        <v>2.3292813035198179E-4</v>
      </c>
      <c r="C8589" s="10">
        <v>1.603008761114509E-4</v>
      </c>
      <c r="D8589" s="10">
        <v>2.0952612526716659E-4</v>
      </c>
      <c r="E8589" s="10">
        <v>2.6847057753026139E-4</v>
      </c>
      <c r="F8589" s="10">
        <v>9.6160145766525655E-5</v>
      </c>
      <c r="G8589" s="10">
        <v>1.7543989277706031E-4</v>
      </c>
      <c r="H8589" s="10">
        <v>1.8619373487082971E-4</v>
      </c>
      <c r="I8589" s="10">
        <v>2.1252021082763159E-4</v>
      </c>
      <c r="J8589" s="10">
        <v>1.6031941311268701E-4</v>
      </c>
      <c r="K8589">
        <v>1.4008349293281609E-4</v>
      </c>
      <c r="L8589">
        <v>2.2771804176992399E-4</v>
      </c>
      <c r="M8589">
        <v>8.7767166142124731E-5</v>
      </c>
      <c r="N8589">
        <v>1.2632842549814211E-4</v>
      </c>
      <c r="O8589">
        <v>1.9899402313869861E-4</v>
      </c>
      <c r="P8589">
        <v>2.2551103770732239E-4</v>
      </c>
      <c r="Q8589">
        <v>1.2940302928346771E-4</v>
      </c>
      <c r="R8589">
        <v>1.5669188371827841E-4</v>
      </c>
      <c r="S8589">
        <v>2.5925680058550043E-4</v>
      </c>
      <c r="T8589">
        <v>7.5543858021148223E-5</v>
      </c>
    </row>
    <row r="8590" spans="1:20">
      <c r="A8590" s="10">
        <v>8584</v>
      </c>
      <c r="B8590" s="10">
        <v>7.8262817848551432E-5</v>
      </c>
      <c r="C8590" s="10">
        <v>9.7754454094664322E-5</v>
      </c>
      <c r="D8590" s="10">
        <v>1.2104681464783321E-4</v>
      </c>
      <c r="E8590" s="10">
        <v>1.252390928062199E-4</v>
      </c>
      <c r="F8590" s="10">
        <v>4.8773394984756947E-5</v>
      </c>
      <c r="G8590" s="10">
        <v>7.1031462270615387E-5</v>
      </c>
      <c r="H8590" s="10">
        <v>7.0837073714199051E-5</v>
      </c>
      <c r="I8590" s="10">
        <v>8.7979518492608378E-5</v>
      </c>
      <c r="J8590" s="10">
        <v>6.7129242873581653E-5</v>
      </c>
      <c r="K8590">
        <v>9.4384977265756339E-5</v>
      </c>
      <c r="L8590">
        <v>1.4424018356424921E-4</v>
      </c>
      <c r="M8590">
        <v>7.0891073461914323E-5</v>
      </c>
      <c r="N8590">
        <v>4.9077778546831331E-5</v>
      </c>
      <c r="O8590">
        <v>1.7732884150101929E-4</v>
      </c>
      <c r="P8590">
        <v>5.4739288640692713E-5</v>
      </c>
      <c r="Q8590">
        <v>9.4897180275842875E-5</v>
      </c>
      <c r="R8590">
        <v>5.7666447913775663E-5</v>
      </c>
      <c r="S8590">
        <v>2.4550332002380991E-4</v>
      </c>
      <c r="T8590">
        <v>1.042692442062595E-4</v>
      </c>
    </row>
    <row r="8591" spans="1:20">
      <c r="A8591" s="10">
        <v>8585</v>
      </c>
      <c r="B8591" s="10">
        <v>1.7994516790418789E-5</v>
      </c>
      <c r="C8591" s="10">
        <v>6.0892761182398368E-5</v>
      </c>
      <c r="D8591" s="10">
        <v>6.9290526845212255E-5</v>
      </c>
      <c r="E8591" s="10">
        <v>5.8603806262620647E-5</v>
      </c>
      <c r="F8591" s="10">
        <v>9.0528272145750541E-7</v>
      </c>
      <c r="G8591" s="10">
        <v>3.3436343095565498E-5</v>
      </c>
      <c r="H8591" s="10">
        <v>3.2604814537310378E-5</v>
      </c>
      <c r="I8591" s="10">
        <v>3.5719503362466788E-5</v>
      </c>
      <c r="J8591" s="10">
        <v>4.0253464714579422E-5</v>
      </c>
      <c r="K8591">
        <v>2.869272653069663E-5</v>
      </c>
      <c r="L8591">
        <v>9.5697940681186295E-5</v>
      </c>
      <c r="M8591">
        <v>3.6409039460091427E-5</v>
      </c>
      <c r="N8591">
        <v>4.7778038072016533E-6</v>
      </c>
      <c r="O8591">
        <v>1.382379783390629E-4</v>
      </c>
      <c r="P8591">
        <v>1.288195935551241E-6</v>
      </c>
      <c r="Q8591">
        <v>4.4000881796693429E-5</v>
      </c>
      <c r="R8591">
        <v>4.0207669114165653E-6</v>
      </c>
      <c r="S8591">
        <v>2.6002729897786771E-4</v>
      </c>
      <c r="T8591">
        <v>9.5133380042940367E-5</v>
      </c>
    </row>
    <row r="8592" spans="1:20">
      <c r="A8592" s="10">
        <v>8586</v>
      </c>
      <c r="B8592" s="10">
        <v>2.244033860614109E-5</v>
      </c>
      <c r="C8592" s="10">
        <v>4.4250905343533003E-5</v>
      </c>
      <c r="D8592" s="10">
        <v>5.154682970167123E-5</v>
      </c>
      <c r="E8592" s="10">
        <v>6.8944455587541606E-5</v>
      </c>
      <c r="F8592" s="10">
        <v>0</v>
      </c>
      <c r="G8592" s="10">
        <v>5.784439417781258E-5</v>
      </c>
      <c r="H8592" s="10">
        <v>3.7320177905456678E-5</v>
      </c>
      <c r="I8592" s="10">
        <v>4.1100185236402358E-5</v>
      </c>
      <c r="J8592" s="10">
        <v>4.2328594283761387E-5</v>
      </c>
      <c r="K8592">
        <v>2.479846538935713E-5</v>
      </c>
      <c r="L8592">
        <v>6.7212019835438569E-5</v>
      </c>
      <c r="M8592">
        <v>3.5574915062503467E-5</v>
      </c>
      <c r="N8592">
        <v>3.7505597602396081E-6</v>
      </c>
      <c r="O8592">
        <v>1.3378064778894169E-4</v>
      </c>
      <c r="P8592">
        <v>2.1964526766617719E-6</v>
      </c>
      <c r="Q8592">
        <v>2.6685264376787091E-5</v>
      </c>
      <c r="R8592">
        <v>3.2412232288550882E-6</v>
      </c>
      <c r="S8592">
        <v>2.7094232046881802E-4</v>
      </c>
      <c r="T8592">
        <v>9.9921537856299477E-5</v>
      </c>
    </row>
    <row r="8593" spans="1:20">
      <c r="A8593" s="10">
        <v>8587</v>
      </c>
      <c r="B8593" s="10">
        <v>2.1419394859490681E-5</v>
      </c>
      <c r="C8593" s="10">
        <v>2.440655925496974E-5</v>
      </c>
      <c r="D8593" s="10">
        <v>1.0885257930945099E-5</v>
      </c>
      <c r="E8593" s="10">
        <v>4.4966269660288378E-5</v>
      </c>
      <c r="F8593" s="10">
        <v>0</v>
      </c>
      <c r="G8593" s="10">
        <v>5.6805632417668597E-5</v>
      </c>
      <c r="H8593" s="10">
        <v>3.0924447033268852E-5</v>
      </c>
      <c r="I8593" s="10">
        <v>3.3225640079040261E-5</v>
      </c>
      <c r="J8593" s="10">
        <v>4.7385195085213372E-5</v>
      </c>
      <c r="K8593">
        <v>1.325780182546481E-5</v>
      </c>
      <c r="L8593">
        <v>2.9210770406877039E-5</v>
      </c>
      <c r="M8593">
        <v>2.725874091149724E-5</v>
      </c>
      <c r="N8593">
        <v>4.6968048977445284E-6</v>
      </c>
      <c r="O8593">
        <v>1.0017323474039379E-4</v>
      </c>
      <c r="P8593">
        <v>7.3378192143593341E-6</v>
      </c>
      <c r="Q8593">
        <v>1.779161150482146E-5</v>
      </c>
      <c r="R8593">
        <v>5.85746471217373E-6</v>
      </c>
      <c r="S8593">
        <v>2.6973286295681111E-4</v>
      </c>
      <c r="T8593">
        <v>9.1492829899750264E-5</v>
      </c>
    </row>
    <row r="8594" spans="1:20">
      <c r="A8594" s="10">
        <v>8588</v>
      </c>
      <c r="B8594" s="10">
        <v>1.6749560084002921E-5</v>
      </c>
      <c r="C8594" s="10">
        <v>1.3646365541535779E-5</v>
      </c>
      <c r="D8594" s="10">
        <v>4.4329472171914066E-6</v>
      </c>
      <c r="E8594" s="10">
        <v>2.791208297514288E-5</v>
      </c>
      <c r="F8594" s="10">
        <v>0</v>
      </c>
      <c r="G8594" s="10">
        <v>3.9663067265819633E-5</v>
      </c>
      <c r="H8594" s="10">
        <v>1.397093861254683E-5</v>
      </c>
      <c r="I8594" s="10">
        <v>2.389367523969197E-5</v>
      </c>
      <c r="J8594" s="10">
        <v>3.035554766713659E-5</v>
      </c>
      <c r="K8594">
        <v>9.3506117587662222E-6</v>
      </c>
      <c r="L8594">
        <v>1.091301764873854E-5</v>
      </c>
      <c r="M8594">
        <v>1.7701890378627841E-5</v>
      </c>
      <c r="N8594">
        <v>1.9783767218772501E-6</v>
      </c>
      <c r="O8594">
        <v>3.5563447615696168E-5</v>
      </c>
      <c r="P8594">
        <v>7.4628647875356234E-6</v>
      </c>
      <c r="Q8594">
        <v>0</v>
      </c>
      <c r="R8594">
        <v>6.0171884530187534E-6</v>
      </c>
      <c r="S8594">
        <v>2.7222046089350429E-4</v>
      </c>
      <c r="T8594">
        <v>7.0452682888442309E-5</v>
      </c>
    </row>
    <row r="8595" spans="1:20">
      <c r="A8595" s="10">
        <v>8589</v>
      </c>
      <c r="B8595" s="10">
        <v>3.9716665112489368E-6</v>
      </c>
      <c r="C8595" s="10">
        <v>7.1823263523042116E-6</v>
      </c>
      <c r="D8595" s="10">
        <v>2.7311467128827409E-6</v>
      </c>
      <c r="E8595" s="10">
        <v>1.099292129099793E-5</v>
      </c>
      <c r="F8595" s="10">
        <v>0</v>
      </c>
      <c r="G8595" s="10">
        <v>2.087313052319396E-5</v>
      </c>
      <c r="H8595" s="10">
        <v>3.598428548970881E-6</v>
      </c>
      <c r="I8595" s="10">
        <v>1.398788257508049E-5</v>
      </c>
      <c r="J8595" s="10">
        <v>1.459061630248308E-5</v>
      </c>
      <c r="K8595">
        <v>3.8759738400710938E-6</v>
      </c>
      <c r="L8595">
        <v>4.0193394631147606E-6</v>
      </c>
      <c r="M8595">
        <v>8.1367759557411198E-6</v>
      </c>
      <c r="N8595">
        <v>7.1073965068368081E-7</v>
      </c>
      <c r="O8595">
        <v>9.6399692113775186E-6</v>
      </c>
      <c r="P8595">
        <v>6.2468418947633061E-6</v>
      </c>
      <c r="Q8595">
        <v>0</v>
      </c>
      <c r="R8595">
        <v>4.2151484779101031E-6</v>
      </c>
      <c r="S8595">
        <v>2.834063977053E-4</v>
      </c>
      <c r="T8595">
        <v>6.4267039116778731E-5</v>
      </c>
    </row>
    <row r="8596" spans="1:20">
      <c r="A8596" s="10">
        <v>8590</v>
      </c>
      <c r="B8596" s="10">
        <v>4.4086769200234432E-7</v>
      </c>
      <c r="C8596" s="10">
        <v>5.4412392108851268E-6</v>
      </c>
      <c r="D8596" s="10">
        <v>1.1224288331445789E-6</v>
      </c>
      <c r="E8596" s="10">
        <v>1.2886031611669889E-6</v>
      </c>
      <c r="F8596" s="10">
        <v>0</v>
      </c>
      <c r="G8596" s="10">
        <v>6.8072771969712282E-6</v>
      </c>
      <c r="H8596" s="10">
        <v>1.058872561135847E-6</v>
      </c>
      <c r="I8596" s="10">
        <v>3.8643734986932999E-6</v>
      </c>
      <c r="J8596" s="10">
        <v>7.9790536479043691E-6</v>
      </c>
      <c r="K8596">
        <v>0</v>
      </c>
      <c r="L8596">
        <v>0</v>
      </c>
      <c r="M8596">
        <v>1.7000966249559989E-6</v>
      </c>
      <c r="N8596">
        <v>5.9053083584217205E-10</v>
      </c>
      <c r="O8596">
        <v>2.766063661988957E-6</v>
      </c>
      <c r="P8596">
        <v>2.6078344898649251E-6</v>
      </c>
      <c r="Q8596">
        <v>0</v>
      </c>
      <c r="R8596">
        <v>2.253941290670176E-7</v>
      </c>
      <c r="S8596">
        <v>2.7951666921520669E-4</v>
      </c>
      <c r="T8596">
        <v>7.206771862927497E-5</v>
      </c>
    </row>
    <row r="8597" spans="1:20">
      <c r="A8597" s="10">
        <v>8591</v>
      </c>
      <c r="B8597" s="10">
        <v>2.447891279205389E-8</v>
      </c>
      <c r="C8597" s="10">
        <v>3.4363665156244979E-6</v>
      </c>
      <c r="D8597" s="10">
        <v>2.8108111575038151E-7</v>
      </c>
      <c r="E8597" s="10">
        <v>0</v>
      </c>
      <c r="F8597" s="10">
        <v>0</v>
      </c>
      <c r="G8597" s="10">
        <v>1.074227401139324E-6</v>
      </c>
      <c r="H8597" s="10">
        <v>3.8720395952087972E-7</v>
      </c>
      <c r="I8597" s="10">
        <v>1.18982115095918E-6</v>
      </c>
      <c r="J8597" s="10">
        <v>3.9423881122213558E-6</v>
      </c>
      <c r="K8597">
        <v>0</v>
      </c>
      <c r="L8597">
        <v>0</v>
      </c>
      <c r="M8597">
        <v>2.4657079009313611E-7</v>
      </c>
      <c r="N8597">
        <v>7.8737444778956259E-10</v>
      </c>
      <c r="O8597">
        <v>5.1662983232168804E-7</v>
      </c>
      <c r="P8597">
        <v>4.3494112409143987E-8</v>
      </c>
      <c r="Q8597">
        <v>0</v>
      </c>
      <c r="R8597">
        <v>0</v>
      </c>
      <c r="S8597">
        <v>2.8124198541162822E-4</v>
      </c>
      <c r="T8597">
        <v>8.3625626182297298E-5</v>
      </c>
    </row>
    <row r="8598" spans="1:20">
      <c r="A8598" s="10">
        <v>8592</v>
      </c>
      <c r="B8598" s="10">
        <v>0</v>
      </c>
      <c r="C8598" s="10">
        <v>8.2277915180806906E-7</v>
      </c>
      <c r="D8598" s="10">
        <v>8.3023788671360784E-9</v>
      </c>
      <c r="E8598" s="10">
        <v>0</v>
      </c>
      <c r="F8598" s="10">
        <v>0</v>
      </c>
      <c r="G8598" s="10">
        <v>2.9923217244363548E-8</v>
      </c>
      <c r="H8598" s="10">
        <v>0</v>
      </c>
      <c r="I8598" s="10">
        <v>2.0818403296940199E-7</v>
      </c>
      <c r="J8598" s="10">
        <v>7.5510307284725138E-7</v>
      </c>
      <c r="K8598">
        <v>0</v>
      </c>
      <c r="L8598">
        <v>0</v>
      </c>
      <c r="M8598">
        <v>5.9112385921891582E-8</v>
      </c>
      <c r="N8598">
        <v>8.052693216029618E-10</v>
      </c>
      <c r="O8598">
        <v>2.770385111438549E-8</v>
      </c>
      <c r="P8598">
        <v>0</v>
      </c>
      <c r="Q8598">
        <v>0</v>
      </c>
      <c r="R8598">
        <v>0</v>
      </c>
      <c r="S8598">
        <v>2.8275155318471031E-4</v>
      </c>
      <c r="T8598">
        <v>8.3027722521004577E-5</v>
      </c>
    </row>
    <row r="8599" spans="1:20">
      <c r="A8599" s="10">
        <v>8593</v>
      </c>
      <c r="B8599" s="10">
        <v>0</v>
      </c>
      <c r="C8599" s="10">
        <v>4.992910854153086E-7</v>
      </c>
      <c r="D8599" s="10">
        <v>9.5981258579607837E-11</v>
      </c>
      <c r="E8599" s="10">
        <v>0</v>
      </c>
      <c r="F8599" s="10">
        <v>0</v>
      </c>
      <c r="G8599" s="10">
        <v>2.2593922894003619E-7</v>
      </c>
      <c r="H8599" s="10">
        <v>0</v>
      </c>
      <c r="I8599" s="10">
        <v>1.7334224227260789E-8</v>
      </c>
      <c r="J8599" s="10">
        <v>2.8277924927573498E-9</v>
      </c>
      <c r="K8599">
        <v>1.76973883242513E-8</v>
      </c>
      <c r="L8599">
        <v>0</v>
      </c>
      <c r="M8599">
        <v>1.148510230419266E-9</v>
      </c>
      <c r="N8599">
        <v>7.8737444778956259E-10</v>
      </c>
      <c r="O8599">
        <v>0</v>
      </c>
      <c r="P8599">
        <v>0</v>
      </c>
      <c r="Q8599">
        <v>0</v>
      </c>
      <c r="R8599">
        <v>0</v>
      </c>
      <c r="S8599">
        <v>2.9886577538139808E-4</v>
      </c>
      <c r="T8599">
        <v>9.6058997917554506E-5</v>
      </c>
    </row>
    <row r="8600" spans="1:20">
      <c r="A8600" s="10">
        <v>8594</v>
      </c>
      <c r="B8600" s="10">
        <v>0</v>
      </c>
      <c r="C8600" s="10">
        <v>5.5097209250215626E-7</v>
      </c>
      <c r="D8600" s="10">
        <v>9.5981258579607837E-11</v>
      </c>
      <c r="E8600" s="10">
        <v>0</v>
      </c>
      <c r="F8600" s="10">
        <v>0</v>
      </c>
      <c r="G8600" s="10">
        <v>2.8086158970500721E-7</v>
      </c>
      <c r="H8600" s="10">
        <v>0</v>
      </c>
      <c r="I8600" s="10">
        <v>0</v>
      </c>
      <c r="J8600" s="10">
        <v>0</v>
      </c>
      <c r="K8600">
        <v>1.868057656448749E-8</v>
      </c>
      <c r="L8600">
        <v>0</v>
      </c>
      <c r="M8600">
        <v>7.1781889401204125E-11</v>
      </c>
      <c r="N8600">
        <v>6.8000520490916777E-10</v>
      </c>
      <c r="O8600">
        <v>0</v>
      </c>
      <c r="P8600">
        <v>0</v>
      </c>
      <c r="Q8600">
        <v>0</v>
      </c>
      <c r="R8600">
        <v>0</v>
      </c>
      <c r="S8600">
        <v>3.1656347245628531E-4</v>
      </c>
      <c r="T8600">
        <v>1.020526138397599E-4</v>
      </c>
    </row>
    <row r="8601" spans="1:20">
      <c r="A8601" s="10">
        <v>8595</v>
      </c>
      <c r="B8601" s="10">
        <v>0</v>
      </c>
      <c r="C8601" s="10">
        <v>2.2117719134625511E-7</v>
      </c>
      <c r="D8601" s="10">
        <v>4.7990629289803918E-11</v>
      </c>
      <c r="E8601" s="10">
        <v>0</v>
      </c>
      <c r="F8601" s="10">
        <v>0</v>
      </c>
      <c r="G8601" s="10">
        <v>2.8067220225409361E-7</v>
      </c>
      <c r="H8601" s="10">
        <v>0</v>
      </c>
      <c r="I8601" s="10">
        <v>0</v>
      </c>
      <c r="J8601" s="10">
        <v>0</v>
      </c>
      <c r="K8601">
        <v>0</v>
      </c>
      <c r="L8601">
        <v>0</v>
      </c>
      <c r="M8601">
        <v>6.1014605991023501E-10</v>
      </c>
      <c r="N8601">
        <v>7.6947957397616349E-10</v>
      </c>
      <c r="O8601">
        <v>0</v>
      </c>
      <c r="P8601">
        <v>0</v>
      </c>
      <c r="Q8601">
        <v>0</v>
      </c>
      <c r="R8601">
        <v>0</v>
      </c>
      <c r="S8601">
        <v>3.2496093900706818E-4</v>
      </c>
      <c r="T8601">
        <v>1.139861638640808E-4</v>
      </c>
    </row>
    <row r="8602" spans="1:20">
      <c r="A8602" s="10">
        <v>8596</v>
      </c>
      <c r="B8602" s="10">
        <v>0</v>
      </c>
      <c r="C8602" s="10">
        <v>0</v>
      </c>
      <c r="D8602" s="10">
        <v>3.839250343184313E-10</v>
      </c>
      <c r="E8602" s="10">
        <v>0</v>
      </c>
      <c r="F8602" s="10">
        <v>0</v>
      </c>
      <c r="G8602" s="10">
        <v>1.2045041878110901E-7</v>
      </c>
      <c r="H8602" s="10">
        <v>0</v>
      </c>
      <c r="I8602" s="10">
        <v>0</v>
      </c>
      <c r="J8602" s="10">
        <v>0</v>
      </c>
      <c r="K8602">
        <v>0</v>
      </c>
      <c r="L8602">
        <v>1.154816682406195E-9</v>
      </c>
      <c r="M8602">
        <v>0</v>
      </c>
      <c r="N8602">
        <v>7.5158470016276428E-10</v>
      </c>
      <c r="O8602">
        <v>0</v>
      </c>
      <c r="P8602">
        <v>0</v>
      </c>
      <c r="Q8602">
        <v>0</v>
      </c>
      <c r="R8602">
        <v>0</v>
      </c>
      <c r="S8602">
        <v>3.1289223394629712E-4</v>
      </c>
      <c r="T8602">
        <v>1.5391345323254231E-4</v>
      </c>
    </row>
    <row r="8603" spans="1:20">
      <c r="A8603" s="10">
        <v>8597</v>
      </c>
      <c r="B8603" s="10">
        <v>0</v>
      </c>
      <c r="C8603" s="10">
        <v>0</v>
      </c>
      <c r="D8603" s="10">
        <v>9.5981258579607837E-11</v>
      </c>
      <c r="E8603" s="10">
        <v>0</v>
      </c>
      <c r="F8603" s="10">
        <v>0</v>
      </c>
      <c r="G8603" s="10">
        <v>0</v>
      </c>
      <c r="H8603" s="10">
        <v>0</v>
      </c>
      <c r="I8603" s="10">
        <v>0</v>
      </c>
      <c r="J8603" s="10">
        <v>0</v>
      </c>
      <c r="K8603">
        <v>0</v>
      </c>
      <c r="L8603">
        <v>0</v>
      </c>
      <c r="M8603">
        <v>0</v>
      </c>
      <c r="N8603">
        <v>7.3368982634936518E-10</v>
      </c>
      <c r="O8603">
        <v>2.900842442389337E-9</v>
      </c>
      <c r="P8603">
        <v>0</v>
      </c>
      <c r="Q8603">
        <v>0</v>
      </c>
      <c r="R8603">
        <v>0</v>
      </c>
      <c r="S8603">
        <v>2.7830172725330148E-4</v>
      </c>
      <c r="T8603">
        <v>1.6369914424127759E-4</v>
      </c>
    </row>
    <row r="8604" spans="1:20">
      <c r="A8604" s="10">
        <v>8598</v>
      </c>
      <c r="B8604" s="10">
        <v>0</v>
      </c>
      <c r="C8604" s="10">
        <v>0</v>
      </c>
      <c r="D8604" s="10">
        <v>4.7990629289803918E-11</v>
      </c>
      <c r="E8604" s="10">
        <v>0</v>
      </c>
      <c r="F8604" s="10">
        <v>0</v>
      </c>
      <c r="G8604" s="10">
        <v>0</v>
      </c>
      <c r="H8604" s="10">
        <v>7.1468292928915219E-10</v>
      </c>
      <c r="I8604" s="10">
        <v>0</v>
      </c>
      <c r="J8604" s="10">
        <v>0</v>
      </c>
      <c r="K8604">
        <v>1.8188982444369392E-8</v>
      </c>
      <c r="L8604">
        <v>0</v>
      </c>
      <c r="M8604">
        <v>0</v>
      </c>
      <c r="N8604">
        <v>7.3368982634936518E-10</v>
      </c>
      <c r="O8604">
        <v>0</v>
      </c>
      <c r="P8604">
        <v>0</v>
      </c>
      <c r="Q8604">
        <v>0</v>
      </c>
      <c r="R8604">
        <v>0</v>
      </c>
      <c r="S8604">
        <v>2.1969652901433949E-4</v>
      </c>
      <c r="T8604">
        <v>1.4352146704645169E-4</v>
      </c>
    </row>
    <row r="8605" spans="1:20">
      <c r="A8605" s="10">
        <v>8599</v>
      </c>
      <c r="B8605" s="10">
        <v>3.1415717427656669E-6</v>
      </c>
      <c r="C8605" s="10">
        <v>6.6079423256170781E-7</v>
      </c>
      <c r="D8605" s="10">
        <v>6.1017685610521198E-7</v>
      </c>
      <c r="E8605" s="10">
        <v>2.1823444539906631E-6</v>
      </c>
      <c r="F8605" s="10">
        <v>1.059663816980845E-7</v>
      </c>
      <c r="G8605" s="10">
        <v>1.7353250168555171E-6</v>
      </c>
      <c r="H8605" s="10">
        <v>4.2002311642826579E-7</v>
      </c>
      <c r="I8605" s="10">
        <v>1.919385424754818E-6</v>
      </c>
      <c r="J8605" s="10">
        <v>6.6354504316612815E-7</v>
      </c>
      <c r="K8605">
        <v>8.3165435270978155E-7</v>
      </c>
      <c r="L8605">
        <v>1.5858520091143069E-7</v>
      </c>
      <c r="M8605">
        <v>7.519547715167838E-7</v>
      </c>
      <c r="N8605">
        <v>1.0282103701479681E-6</v>
      </c>
      <c r="O8605">
        <v>1.2295825034242699E-6</v>
      </c>
      <c r="P8605">
        <v>4.2270840497636809E-7</v>
      </c>
      <c r="Q8605">
        <v>4.4997795134365899E-7</v>
      </c>
      <c r="R8605">
        <v>2.8330372437582879E-6</v>
      </c>
      <c r="S8605">
        <v>1.7407225794644759E-4</v>
      </c>
      <c r="T8605">
        <v>1.145805502534405E-4</v>
      </c>
    </row>
    <row r="8606" spans="1:20">
      <c r="A8606" s="10">
        <v>8600</v>
      </c>
      <c r="B8606" s="10">
        <v>7.6270969950970738E-5</v>
      </c>
      <c r="C8606" s="10">
        <v>3.8724427508925467E-5</v>
      </c>
      <c r="D8606" s="10">
        <v>4.9684883267656763E-5</v>
      </c>
      <c r="E8606" s="10">
        <v>9.9796403175610374E-5</v>
      </c>
      <c r="F8606" s="10">
        <v>4.0248616858370351E-5</v>
      </c>
      <c r="G8606" s="10">
        <v>5.5418143021721958E-5</v>
      </c>
      <c r="H8606" s="10">
        <v>3.8580820251259127E-5</v>
      </c>
      <c r="I8606" s="10">
        <v>6.4736957161415528E-5</v>
      </c>
      <c r="J8606" s="10">
        <v>3.7405369849970947E-5</v>
      </c>
      <c r="K8606">
        <v>3.3778710138026387E-5</v>
      </c>
      <c r="L8606">
        <v>3.578541604877758E-5</v>
      </c>
      <c r="M8606">
        <v>4.8707295082883482E-5</v>
      </c>
      <c r="N8606">
        <v>3.6053576225147697E-5</v>
      </c>
      <c r="O8606">
        <v>4.6621113859552977E-5</v>
      </c>
      <c r="P8606">
        <v>4.0094367928862988E-5</v>
      </c>
      <c r="Q8606">
        <v>3.9520685713811627E-5</v>
      </c>
      <c r="R8606">
        <v>7.5544473706668151E-5</v>
      </c>
      <c r="S8606">
        <v>1.578784814920699E-4</v>
      </c>
      <c r="T8606">
        <v>1.089256345914586E-4</v>
      </c>
    </row>
    <row r="8607" spans="1:20">
      <c r="A8607" s="10">
        <v>8601</v>
      </c>
      <c r="B8607" s="10">
        <v>2.4866036907390408E-4</v>
      </c>
      <c r="C8607" s="10">
        <v>1.5539890193103889E-4</v>
      </c>
      <c r="D8607" s="10">
        <v>1.863158635318533E-4</v>
      </c>
      <c r="E8607" s="10">
        <v>3.2493777992057622E-4</v>
      </c>
      <c r="F8607" s="10">
        <v>1.9659649745358489E-4</v>
      </c>
      <c r="G8607" s="10">
        <v>1.9493165490672119E-4</v>
      </c>
      <c r="H8607" s="10">
        <v>1.6785651903767959E-4</v>
      </c>
      <c r="I8607" s="10">
        <v>2.255037210051296E-4</v>
      </c>
      <c r="J8607" s="10">
        <v>1.5267389051982209E-4</v>
      </c>
      <c r="K8607">
        <v>1.6055418490600759E-4</v>
      </c>
      <c r="L8607">
        <v>1.5971413526494251E-4</v>
      </c>
      <c r="M8607">
        <v>1.8005641006725459E-4</v>
      </c>
      <c r="N8607">
        <v>1.3587268776254769E-4</v>
      </c>
      <c r="O8607">
        <v>1.5240938253812121E-4</v>
      </c>
      <c r="P8607">
        <v>1.901113155366214E-4</v>
      </c>
      <c r="Q8607">
        <v>1.5083184151616351E-4</v>
      </c>
      <c r="R8607">
        <v>2.5174794803807911E-4</v>
      </c>
      <c r="S8607">
        <v>1.3439357624670699E-4</v>
      </c>
      <c r="T8607">
        <v>8.0840150357118851E-5</v>
      </c>
    </row>
    <row r="8608" spans="1:20">
      <c r="A8608" s="10">
        <v>8602</v>
      </c>
      <c r="B8608" s="10">
        <v>3.8526178932270732E-4</v>
      </c>
      <c r="C8608" s="10">
        <v>2.81967617565002E-4</v>
      </c>
      <c r="D8608" s="10">
        <v>3.3436401606473729E-4</v>
      </c>
      <c r="E8608" s="10">
        <v>5.1538800204945043E-4</v>
      </c>
      <c r="F8608" s="10">
        <v>3.7459188357347639E-4</v>
      </c>
      <c r="G8608" s="10">
        <v>3.1601364674688611E-4</v>
      </c>
      <c r="H8608" s="10">
        <v>3.0697000128653229E-4</v>
      </c>
      <c r="I8608" s="10">
        <v>3.6378790935496532E-4</v>
      </c>
      <c r="J8608" s="10">
        <v>2.5478127462669762E-4</v>
      </c>
      <c r="K8608">
        <v>2.764589897364055E-4</v>
      </c>
      <c r="L8608">
        <v>2.9525186570912359E-4</v>
      </c>
      <c r="M8608">
        <v>3.2119883499819252E-4</v>
      </c>
      <c r="N8608">
        <v>2.9408836917485428E-4</v>
      </c>
      <c r="O8608">
        <v>2.9567867709243318E-4</v>
      </c>
      <c r="P8608">
        <v>3.3603111775543852E-4</v>
      </c>
      <c r="Q8608">
        <v>2.7462941857856691E-4</v>
      </c>
      <c r="R8608">
        <v>4.0869427668428201E-4</v>
      </c>
      <c r="S8608">
        <v>9.8760338850885227E-5</v>
      </c>
      <c r="T8608">
        <v>4.820061858063316E-5</v>
      </c>
    </row>
    <row r="8609" spans="1:20">
      <c r="A8609" s="10">
        <v>8603</v>
      </c>
      <c r="B8609" s="10">
        <v>4.5946341954509698E-4</v>
      </c>
      <c r="C8609" s="10">
        <v>3.6703741739420168E-4</v>
      </c>
      <c r="D8609" s="10">
        <v>4.2059572275402049E-4</v>
      </c>
      <c r="E8609" s="10">
        <v>6.2026675086323223E-4</v>
      </c>
      <c r="F8609" s="10">
        <v>4.7396333440891781E-4</v>
      </c>
      <c r="G8609" s="10">
        <v>3.894190078005361E-4</v>
      </c>
      <c r="H8609" s="10">
        <v>3.9583279950876761E-4</v>
      </c>
      <c r="I8609" s="10">
        <v>4.4822026342964581E-4</v>
      </c>
      <c r="J8609" s="10">
        <v>3.2393109777402912E-4</v>
      </c>
      <c r="K8609">
        <v>4.347430421551198E-4</v>
      </c>
      <c r="L8609">
        <v>3.7243631944068942E-4</v>
      </c>
      <c r="M8609">
        <v>3.5820784184627702E-4</v>
      </c>
      <c r="N8609">
        <v>4.3286739694632453E-4</v>
      </c>
      <c r="O8609">
        <v>3.4839863759937009E-4</v>
      </c>
      <c r="P8609">
        <v>4.3878024971978749E-4</v>
      </c>
      <c r="Q8609">
        <v>3.7166754767294237E-4</v>
      </c>
      <c r="R8609">
        <v>4.8757043736222472E-4</v>
      </c>
      <c r="S8609">
        <v>5.8634083810246688E-5</v>
      </c>
      <c r="T8609">
        <v>4.1715710874718048E-5</v>
      </c>
    </row>
    <row r="8610" spans="1:20">
      <c r="A8610" s="10">
        <v>8604</v>
      </c>
      <c r="B8610" s="10">
        <v>4.7890113514628549E-4</v>
      </c>
      <c r="C8610" s="10">
        <v>4.0345915164503588E-4</v>
      </c>
      <c r="D8610" s="10">
        <v>4.7154401092765788E-4</v>
      </c>
      <c r="E8610" s="10">
        <v>6.7074089043656581E-4</v>
      </c>
      <c r="F8610" s="10">
        <v>5.1681899168010625E-4</v>
      </c>
      <c r="G8610" s="10">
        <v>4.1665425842345421E-4</v>
      </c>
      <c r="H8610" s="10">
        <v>4.3484251494617197E-4</v>
      </c>
      <c r="I8610" s="10">
        <v>4.7975233391197718E-4</v>
      </c>
      <c r="J8610" s="10">
        <v>3.5524823156534032E-4</v>
      </c>
      <c r="K8610">
        <v>4.6879861810159669E-4</v>
      </c>
      <c r="L8610">
        <v>4.1706220363829112E-4</v>
      </c>
      <c r="M8610">
        <v>3.3988652670126032E-4</v>
      </c>
      <c r="N8610">
        <v>4.4476692434370979E-4</v>
      </c>
      <c r="O8610">
        <v>3.7654233915575079E-4</v>
      </c>
      <c r="P8610">
        <v>4.7438788280907757E-4</v>
      </c>
      <c r="Q8610">
        <v>4.4506541536609218E-4</v>
      </c>
      <c r="R8610">
        <v>5.0715004969739469E-4</v>
      </c>
      <c r="S8610">
        <v>3.3919569307691387E-5</v>
      </c>
      <c r="T8610">
        <v>5.7031858769524978E-5</v>
      </c>
    </row>
    <row r="8611" spans="1:20">
      <c r="A8611" s="10">
        <v>8605</v>
      </c>
      <c r="B8611" s="10">
        <v>4.4672435842945399E-4</v>
      </c>
      <c r="C8611" s="10">
        <v>3.924697636145377E-4</v>
      </c>
      <c r="D8611" s="10">
        <v>4.6388760872631139E-4</v>
      </c>
      <c r="E8611" s="10">
        <v>6.485650812496699E-4</v>
      </c>
      <c r="F8611" s="10">
        <v>4.8957816602368412E-4</v>
      </c>
      <c r="G8611" s="10">
        <v>4.0984351259531939E-4</v>
      </c>
      <c r="H8611" s="10">
        <v>4.2537676041184941E-4</v>
      </c>
      <c r="I8611" s="10">
        <v>4.7158514949217299E-4</v>
      </c>
      <c r="J8611" s="10">
        <v>3.5763874718773331E-4</v>
      </c>
      <c r="K8611">
        <v>4.7053279009943132E-4</v>
      </c>
      <c r="L8611">
        <v>4.1809824742491182E-4</v>
      </c>
      <c r="M8611">
        <v>3.797816051673458E-4</v>
      </c>
      <c r="N8611">
        <v>4.7063306074985082E-4</v>
      </c>
      <c r="O8611">
        <v>4.0843794117395419E-4</v>
      </c>
      <c r="P8611">
        <v>4.5593111090189029E-4</v>
      </c>
      <c r="Q8611">
        <v>4.5890721752708401E-4</v>
      </c>
      <c r="R8611">
        <v>4.7048819197711712E-4</v>
      </c>
      <c r="S8611">
        <v>3.02648710112488E-5</v>
      </c>
      <c r="T8611">
        <v>3.5646766711945611E-5</v>
      </c>
    </row>
    <row r="8612" spans="1:20">
      <c r="A8612" s="10">
        <v>8606</v>
      </c>
      <c r="B8612" s="10">
        <v>3.6329659506802099E-4</v>
      </c>
      <c r="C8612" s="10">
        <v>3.3498210850809579E-4</v>
      </c>
      <c r="D8612" s="10">
        <v>4.0585388626342031E-4</v>
      </c>
      <c r="E8612" s="10">
        <v>5.3943738088608974E-4</v>
      </c>
      <c r="F8612" s="10">
        <v>4.0280852477955271E-4</v>
      </c>
      <c r="G8612" s="10">
        <v>3.4956553891400308E-4</v>
      </c>
      <c r="H8612" s="10">
        <v>3.5406704583191211E-4</v>
      </c>
      <c r="I8612" s="10">
        <v>3.9309881423585732E-4</v>
      </c>
      <c r="J8612" s="10">
        <v>3.0079024790926402E-4</v>
      </c>
      <c r="K8612">
        <v>3.8704407024521049E-4</v>
      </c>
      <c r="L8612">
        <v>3.7141686170866982E-4</v>
      </c>
      <c r="M8612">
        <v>2.9437637543773949E-4</v>
      </c>
      <c r="N8612">
        <v>3.9911059869595668E-4</v>
      </c>
      <c r="O8612">
        <v>3.8673616218570588E-4</v>
      </c>
      <c r="P8612">
        <v>3.8397676195692411E-4</v>
      </c>
      <c r="Q8612">
        <v>3.7998443609217131E-4</v>
      </c>
      <c r="R8612">
        <v>3.7474535731133639E-4</v>
      </c>
      <c r="S8612">
        <v>3.1122113983595923E-5</v>
      </c>
      <c r="T8612">
        <v>3.7347370405539398E-5</v>
      </c>
    </row>
    <row r="8613" spans="1:20">
      <c r="A8613" s="10">
        <v>8607</v>
      </c>
      <c r="B8613" s="10">
        <v>2.188644757032816E-4</v>
      </c>
      <c r="C8613" s="10">
        <v>2.1517014365206221E-4</v>
      </c>
      <c r="D8613" s="10">
        <v>2.572973000079399E-4</v>
      </c>
      <c r="E8613" s="10">
        <v>3.1734615450657071E-4</v>
      </c>
      <c r="F8613" s="10">
        <v>2.4169171130284891E-4</v>
      </c>
      <c r="G8613" s="10">
        <v>2.2200946963556921E-4</v>
      </c>
      <c r="H8613" s="10">
        <v>2.1292541844715869E-4</v>
      </c>
      <c r="I8613" s="10">
        <v>2.4425007203098952E-4</v>
      </c>
      <c r="J8613" s="10">
        <v>1.8173171472566369E-4</v>
      </c>
      <c r="K8613">
        <v>2.37626200449445E-4</v>
      </c>
      <c r="L8613">
        <v>2.3469848999402209E-4</v>
      </c>
      <c r="M8613">
        <v>1.7513100510135559E-4</v>
      </c>
      <c r="N8613">
        <v>2.4055163320871E-4</v>
      </c>
      <c r="O8613">
        <v>2.6191171260622011E-4</v>
      </c>
      <c r="P8613">
        <v>2.2892256184304759E-4</v>
      </c>
      <c r="Q8613">
        <v>2.4016014260018999E-4</v>
      </c>
      <c r="R8613">
        <v>2.084667377965099E-4</v>
      </c>
      <c r="S8613">
        <v>2.7569021001534221E-5</v>
      </c>
      <c r="T8613">
        <v>6.0623916154304241E-5</v>
      </c>
    </row>
    <row r="8614" spans="1:20">
      <c r="A8614" s="10">
        <v>8608</v>
      </c>
      <c r="B8614" s="10">
        <v>6.4901448372150491E-5</v>
      </c>
      <c r="C8614" s="10">
        <v>1.186518007026221E-4</v>
      </c>
      <c r="D8614" s="10">
        <v>1.220444882408417E-4</v>
      </c>
      <c r="E8614" s="10">
        <v>1.366646231591969E-4</v>
      </c>
      <c r="F8614" s="10">
        <v>6.8384139740707139E-5</v>
      </c>
      <c r="G8614" s="10">
        <v>8.3500411973980914E-5</v>
      </c>
      <c r="H8614" s="10">
        <v>7.9336485248679862E-5</v>
      </c>
      <c r="I8614" s="10">
        <v>8.9886151706406673E-5</v>
      </c>
      <c r="J8614" s="10">
        <v>7.743307657264421E-5</v>
      </c>
      <c r="K8614">
        <v>9.7614443388607138E-5</v>
      </c>
      <c r="L8614">
        <v>1.47362057242632E-4</v>
      </c>
      <c r="M8614">
        <v>7.4219107070232131E-5</v>
      </c>
      <c r="N8614">
        <v>7.3745430384771326E-5</v>
      </c>
      <c r="O8614">
        <v>1.8689224458770911E-4</v>
      </c>
      <c r="P8614">
        <v>5.6173733529219698E-5</v>
      </c>
      <c r="Q8614">
        <v>1.0949010426730549E-4</v>
      </c>
      <c r="R8614">
        <v>5.1872497041058161E-5</v>
      </c>
      <c r="S8614">
        <v>2.9893886195721779E-5</v>
      </c>
      <c r="T8614">
        <v>6.2183541292468758E-5</v>
      </c>
    </row>
    <row r="8615" spans="1:20">
      <c r="A8615" s="10">
        <v>8609</v>
      </c>
      <c r="B8615" s="10">
        <v>1.708746180368778E-5</v>
      </c>
      <c r="C8615" s="10">
        <v>8.2982011965662483E-5</v>
      </c>
      <c r="D8615" s="10">
        <v>7.1026046765425673E-5</v>
      </c>
      <c r="E8615" s="10">
        <v>5.86331575234855E-5</v>
      </c>
      <c r="F8615" s="10">
        <v>6.6538196457424993E-7</v>
      </c>
      <c r="G8615" s="10">
        <v>3.3353690624237747E-5</v>
      </c>
      <c r="H8615" s="10">
        <v>3.3073023535437603E-5</v>
      </c>
      <c r="I8615" s="10">
        <v>3.5620480162049872E-5</v>
      </c>
      <c r="J8615" s="10">
        <v>5.1685096289306543E-5</v>
      </c>
      <c r="K8615">
        <v>2.6333726116338941E-5</v>
      </c>
      <c r="L8615">
        <v>9.5329813993252259E-5</v>
      </c>
      <c r="M8615">
        <v>3.8184817525590348E-5</v>
      </c>
      <c r="N8615">
        <v>6.5533354238263432E-6</v>
      </c>
      <c r="O8615">
        <v>1.4152870582395639E-4</v>
      </c>
      <c r="P8615">
        <v>1.0325321060462411E-6</v>
      </c>
      <c r="Q8615">
        <v>4.4342152254719049E-5</v>
      </c>
      <c r="R8615">
        <v>3.4699147905510501E-6</v>
      </c>
      <c r="S8615">
        <v>2.538033026158372E-5</v>
      </c>
      <c r="T8615">
        <v>4.0337540058657283E-5</v>
      </c>
    </row>
    <row r="8616" spans="1:20">
      <c r="A8616" s="10">
        <v>8610</v>
      </c>
      <c r="B8616" s="10">
        <v>2.2431387730958542E-5</v>
      </c>
      <c r="C8616" s="10">
        <v>8.1559864524037885E-5</v>
      </c>
      <c r="D8616" s="10">
        <v>6.809161774569998E-5</v>
      </c>
      <c r="E8616" s="10">
        <v>6.707347372529597E-5</v>
      </c>
      <c r="F8616" s="10">
        <v>0</v>
      </c>
      <c r="G8616" s="10">
        <v>5.9929945832144737E-5</v>
      </c>
      <c r="H8616" s="10">
        <v>3.9131536580680782E-5</v>
      </c>
      <c r="I8616" s="10">
        <v>4.277333367245288E-5</v>
      </c>
      <c r="J8616" s="10">
        <v>5.9075888977930087E-5</v>
      </c>
      <c r="K8616">
        <v>2.8446585354753491E-5</v>
      </c>
      <c r="L8616">
        <v>7.7584915286607188E-5</v>
      </c>
      <c r="M8616">
        <v>4.6110614843824302E-5</v>
      </c>
      <c r="N8616">
        <v>4.4172690739054198E-6</v>
      </c>
      <c r="O8616">
        <v>1.351650221996536E-4</v>
      </c>
      <c r="P8616">
        <v>2.1928281672943429E-6</v>
      </c>
      <c r="Q8616">
        <v>4.2359064043280958E-5</v>
      </c>
      <c r="R8616">
        <v>3.2261969535839538E-6</v>
      </c>
      <c r="S8616">
        <v>3.3318911125369801E-5</v>
      </c>
      <c r="T8616">
        <v>2.528337735792214E-5</v>
      </c>
    </row>
    <row r="8617" spans="1:20">
      <c r="A8617" s="10">
        <v>8611</v>
      </c>
      <c r="B8617" s="10">
        <v>2.1276922641806019E-5</v>
      </c>
      <c r="C8617" s="10">
        <v>5.7568244629399632E-5</v>
      </c>
      <c r="D8617" s="10">
        <v>3.8103494864016943E-5</v>
      </c>
      <c r="E8617" s="10">
        <v>4.7870342296799128E-5</v>
      </c>
      <c r="F8617" s="10">
        <v>0</v>
      </c>
      <c r="G8617" s="10">
        <v>5.9862502120062621E-5</v>
      </c>
      <c r="H8617" s="10">
        <v>3.6547563986421097E-5</v>
      </c>
      <c r="I8617" s="10">
        <v>3.761736112525004E-5</v>
      </c>
      <c r="J8617" s="10">
        <v>5.7695793099567969E-5</v>
      </c>
      <c r="K8617">
        <v>1.7551876464696351E-5</v>
      </c>
      <c r="L8617">
        <v>3.1908378871352321E-5</v>
      </c>
      <c r="M8617">
        <v>4.5617568374641488E-5</v>
      </c>
      <c r="N8617">
        <v>7.3765622513010501E-6</v>
      </c>
      <c r="O8617">
        <v>1.1081344262854211E-4</v>
      </c>
      <c r="P8617">
        <v>7.3468804877779057E-6</v>
      </c>
      <c r="Q8617">
        <v>2.9667730066166151E-5</v>
      </c>
      <c r="R8617">
        <v>5.8563516547462391E-6</v>
      </c>
      <c r="S8617">
        <v>3.2796381631310987E-5</v>
      </c>
      <c r="T8617">
        <v>2.1563794440068801E-5</v>
      </c>
    </row>
    <row r="8618" spans="1:20">
      <c r="A8618" s="10">
        <v>8612</v>
      </c>
      <c r="B8618" s="10">
        <v>1.6775918186059819E-5</v>
      </c>
      <c r="C8618" s="10">
        <v>3.0441122705690059E-5</v>
      </c>
      <c r="D8618" s="10">
        <v>1.8959561932264259E-5</v>
      </c>
      <c r="E8618" s="10">
        <v>2.9810069837588631E-5</v>
      </c>
      <c r="F8618" s="10">
        <v>0</v>
      </c>
      <c r="G8618" s="10">
        <v>4.4411476553355167E-5</v>
      </c>
      <c r="H8618" s="10">
        <v>2.2827841632578649E-5</v>
      </c>
      <c r="I8618" s="10">
        <v>2.7763683805777811E-5</v>
      </c>
      <c r="J8618" s="10">
        <v>3.8002153068876808E-5</v>
      </c>
      <c r="K8618">
        <v>1.179358873869308E-5</v>
      </c>
      <c r="L8618">
        <v>1.2191977124503399E-5</v>
      </c>
      <c r="M8618">
        <v>3.0100733065764178E-5</v>
      </c>
      <c r="N8618">
        <v>5.9342980539994274E-6</v>
      </c>
      <c r="O8618">
        <v>4.4418551197438191E-5</v>
      </c>
      <c r="P8618">
        <v>7.4610525328519091E-6</v>
      </c>
      <c r="Q8618">
        <v>0</v>
      </c>
      <c r="R8618">
        <v>6.0305451421486498E-6</v>
      </c>
      <c r="S8618">
        <v>3.5064451564883022E-5</v>
      </c>
      <c r="T8618">
        <v>1.943359506064723E-5</v>
      </c>
    </row>
    <row r="8619" spans="1:20">
      <c r="A8619" s="10">
        <v>8613</v>
      </c>
      <c r="B8619" s="10">
        <v>4.0304653542989417E-6</v>
      </c>
      <c r="C8619" s="10">
        <v>1.2987513726486191E-5</v>
      </c>
      <c r="D8619" s="10">
        <v>8.8707342893466912E-6</v>
      </c>
      <c r="E8619" s="10">
        <v>1.224011985219883E-5</v>
      </c>
      <c r="F8619" s="10">
        <v>0</v>
      </c>
      <c r="G8619" s="10">
        <v>2.571347510796379E-5</v>
      </c>
      <c r="H8619" s="10">
        <v>7.8422178667135671E-6</v>
      </c>
      <c r="I8619" s="10">
        <v>1.6790529061779321E-5</v>
      </c>
      <c r="J8619" s="10">
        <v>1.7161631097935599E-5</v>
      </c>
      <c r="K8619">
        <v>7.6651813179413456E-6</v>
      </c>
      <c r="L8619">
        <v>4.1019088559068048E-6</v>
      </c>
      <c r="M8619">
        <v>1.9286831804785571E-5</v>
      </c>
      <c r="N8619">
        <v>3.4925872593456461E-6</v>
      </c>
      <c r="O8619">
        <v>1.164251771270348E-5</v>
      </c>
      <c r="P8619">
        <v>6.6926565469570312E-6</v>
      </c>
      <c r="Q8619">
        <v>0</v>
      </c>
      <c r="R8619">
        <v>5.6459838009503552E-6</v>
      </c>
      <c r="S8619">
        <v>5.1738807952976981E-5</v>
      </c>
      <c r="T8619">
        <v>5.2899715594797586E-6</v>
      </c>
    </row>
    <row r="8620" spans="1:20">
      <c r="A8620" s="10">
        <v>8614</v>
      </c>
      <c r="B8620" s="10">
        <v>3.7806320867727672E-7</v>
      </c>
      <c r="C8620" s="10">
        <v>6.8447727304657386E-6</v>
      </c>
      <c r="D8620" s="10">
        <v>3.6946425794768119E-6</v>
      </c>
      <c r="E8620" s="10">
        <v>1.894030422893429E-6</v>
      </c>
      <c r="F8620" s="10">
        <v>0</v>
      </c>
      <c r="G8620" s="10">
        <v>7.9577841817150605E-6</v>
      </c>
      <c r="H8620" s="10">
        <v>1.977933971964692E-6</v>
      </c>
      <c r="I8620" s="10">
        <v>5.4014251622608557E-6</v>
      </c>
      <c r="J8620" s="10">
        <v>9.2768407345304277E-6</v>
      </c>
      <c r="K8620">
        <v>3.1457107746356691E-6</v>
      </c>
      <c r="L8620">
        <v>0</v>
      </c>
      <c r="M8620">
        <v>8.0312269682919713E-6</v>
      </c>
      <c r="N8620">
        <v>1.025653640051879E-6</v>
      </c>
      <c r="O8620">
        <v>3.283442610011739E-6</v>
      </c>
      <c r="P8620">
        <v>2.6114589992323542E-6</v>
      </c>
      <c r="Q8620">
        <v>0</v>
      </c>
      <c r="R8620">
        <v>1.61337674114885E-6</v>
      </c>
      <c r="S8620">
        <v>6.4338992157165866E-5</v>
      </c>
      <c r="T8620">
        <v>3.8220777417924542E-6</v>
      </c>
    </row>
    <row r="8621" spans="1:20">
      <c r="A8621" s="10">
        <v>8615</v>
      </c>
      <c r="B8621" s="10">
        <v>0</v>
      </c>
      <c r="C8621" s="10">
        <v>3.8706972029794571E-6</v>
      </c>
      <c r="D8621" s="10">
        <v>9.6379580802713219E-7</v>
      </c>
      <c r="E8621" s="10">
        <v>0</v>
      </c>
      <c r="F8621" s="10">
        <v>0</v>
      </c>
      <c r="G8621" s="10">
        <v>1.19194117125473E-6</v>
      </c>
      <c r="H8621" s="10">
        <v>8.2842377985485545E-7</v>
      </c>
      <c r="I8621" s="10">
        <v>1.43185314576968E-6</v>
      </c>
      <c r="J8621" s="10">
        <v>4.1059405605212087E-6</v>
      </c>
      <c r="K8621">
        <v>1.2437331238987719E-7</v>
      </c>
      <c r="L8621">
        <v>0</v>
      </c>
      <c r="M8621">
        <v>1.9717444181114451E-6</v>
      </c>
      <c r="N8621">
        <v>3.0591286784005852E-8</v>
      </c>
      <c r="O8621">
        <v>8.3412542606206623E-7</v>
      </c>
      <c r="P8621">
        <v>5.4367640511429992E-9</v>
      </c>
      <c r="Q8621">
        <v>0</v>
      </c>
      <c r="R8621">
        <v>0</v>
      </c>
      <c r="S8621">
        <v>5.1731224404716621E-5</v>
      </c>
      <c r="T8621">
        <v>1.501842548097052E-7</v>
      </c>
    </row>
    <row r="8622" spans="1:20">
      <c r="A8622" s="10">
        <v>8616</v>
      </c>
      <c r="B8622" s="10">
        <v>0</v>
      </c>
      <c r="C8622" s="10">
        <v>1.1985613897785379E-6</v>
      </c>
      <c r="D8622" s="10">
        <v>4.1286338378018309E-7</v>
      </c>
      <c r="E8622" s="10">
        <v>0</v>
      </c>
      <c r="F8622" s="10">
        <v>0</v>
      </c>
      <c r="G8622" s="10">
        <v>8.3519865852938775E-8</v>
      </c>
      <c r="H8622" s="10">
        <v>1.800250877276465E-8</v>
      </c>
      <c r="I8622" s="10">
        <v>2.0188593150016401E-7</v>
      </c>
      <c r="J8622" s="10">
        <v>9.8066665401952934E-7</v>
      </c>
      <c r="K8622">
        <v>1.868057656448749E-8</v>
      </c>
      <c r="L8622">
        <v>1.154816682406195E-9</v>
      </c>
      <c r="M8622">
        <v>2.3064238883500901E-7</v>
      </c>
      <c r="N8622">
        <v>8.9474369066995752E-10</v>
      </c>
      <c r="O8622">
        <v>1.2445473586722071E-7</v>
      </c>
      <c r="P8622">
        <v>0</v>
      </c>
      <c r="Q8622">
        <v>0</v>
      </c>
      <c r="R8622">
        <v>0</v>
      </c>
      <c r="S8622">
        <v>9.2301883926160263E-5</v>
      </c>
      <c r="T8622">
        <v>5.963078619897437E-8</v>
      </c>
    </row>
    <row r="8623" spans="1:20">
      <c r="A8623" s="10">
        <v>8617</v>
      </c>
      <c r="B8623" s="10">
        <v>0</v>
      </c>
      <c r="C8623" s="10">
        <v>5.1286829914151431E-7</v>
      </c>
      <c r="D8623" s="10">
        <v>1.3185425397373629E-7</v>
      </c>
      <c r="E8623" s="10">
        <v>0</v>
      </c>
      <c r="F8623" s="10">
        <v>0</v>
      </c>
      <c r="G8623" s="10">
        <v>2.4298409952226862E-7</v>
      </c>
      <c r="H8623" s="10">
        <v>0</v>
      </c>
      <c r="I8623" s="10">
        <v>9.8227270621144451E-9</v>
      </c>
      <c r="J8623" s="10">
        <v>7.305130606289822E-9</v>
      </c>
      <c r="K8623">
        <v>1.8188982444369392E-8</v>
      </c>
      <c r="L8623">
        <v>0</v>
      </c>
      <c r="M8623">
        <v>3.8725252603608613E-7</v>
      </c>
      <c r="N8623">
        <v>1.8700143135002108E-9</v>
      </c>
      <c r="O8623">
        <v>1.450421221194668E-8</v>
      </c>
      <c r="P8623">
        <v>0</v>
      </c>
      <c r="Q8623">
        <v>0</v>
      </c>
      <c r="R8623">
        <v>0</v>
      </c>
      <c r="S8623">
        <v>1.1276300139796879E-4</v>
      </c>
      <c r="T8623">
        <v>4.4976300661080597E-6</v>
      </c>
    </row>
    <row r="8624" spans="1:20">
      <c r="A8624" s="10">
        <v>8618</v>
      </c>
      <c r="B8624" s="10">
        <v>0</v>
      </c>
      <c r="C8624" s="10">
        <v>5.5097209250215626E-7</v>
      </c>
      <c r="D8624" s="10">
        <v>2.8530429112788431E-8</v>
      </c>
      <c r="E8624" s="10">
        <v>0</v>
      </c>
      <c r="F8624" s="10">
        <v>0</v>
      </c>
      <c r="G8624" s="10">
        <v>2.8086158970500721E-7</v>
      </c>
      <c r="H8624" s="10">
        <v>0</v>
      </c>
      <c r="I8624" s="10">
        <v>0</v>
      </c>
      <c r="J8624" s="10">
        <v>9.1903256014613877E-9</v>
      </c>
      <c r="K8624">
        <v>8.3571000420075589E-9</v>
      </c>
      <c r="L8624">
        <v>0</v>
      </c>
      <c r="M8624">
        <v>4.5812637453636489E-7</v>
      </c>
      <c r="N8624">
        <v>6.6211033109576856E-10</v>
      </c>
      <c r="O8624">
        <v>0</v>
      </c>
      <c r="P8624">
        <v>0</v>
      </c>
      <c r="Q8624">
        <v>0</v>
      </c>
      <c r="R8624">
        <v>0</v>
      </c>
      <c r="S8624">
        <v>1.2408362495351191E-4</v>
      </c>
      <c r="T8624">
        <v>2.1197968305639039E-6</v>
      </c>
    </row>
    <row r="8625" spans="1:20">
      <c r="A8625" s="10">
        <v>8619</v>
      </c>
      <c r="B8625" s="10">
        <v>0</v>
      </c>
      <c r="C8625" s="10">
        <v>5.48344244684181E-7</v>
      </c>
      <c r="D8625" s="10">
        <v>4.5591097825313723E-9</v>
      </c>
      <c r="E8625" s="10">
        <v>0</v>
      </c>
      <c r="F8625" s="10">
        <v>0</v>
      </c>
      <c r="G8625" s="10">
        <v>2.8067220225409361E-7</v>
      </c>
      <c r="H8625" s="10">
        <v>0</v>
      </c>
      <c r="I8625" s="10">
        <v>0</v>
      </c>
      <c r="J8625" s="10">
        <v>2.3564937439644592E-10</v>
      </c>
      <c r="K8625">
        <v>0</v>
      </c>
      <c r="L8625">
        <v>0</v>
      </c>
      <c r="M8625">
        <v>3.6947933022034789E-7</v>
      </c>
      <c r="N8625">
        <v>7.5158470016276428E-10</v>
      </c>
      <c r="O8625">
        <v>0</v>
      </c>
      <c r="P8625">
        <v>0</v>
      </c>
      <c r="Q8625">
        <v>0</v>
      </c>
      <c r="R8625">
        <v>0</v>
      </c>
      <c r="S8625">
        <v>1.470036158229446E-4</v>
      </c>
      <c r="T8625">
        <v>1.328774314167115E-6</v>
      </c>
    </row>
    <row r="8626" spans="1:20">
      <c r="A8626" s="10">
        <v>8620</v>
      </c>
      <c r="B8626" s="10">
        <v>0</v>
      </c>
      <c r="C8626" s="10">
        <v>1.6424048862345679E-7</v>
      </c>
      <c r="D8626" s="10">
        <v>1.3101441796116469E-8</v>
      </c>
      <c r="E8626" s="10">
        <v>0</v>
      </c>
      <c r="F8626" s="10">
        <v>0</v>
      </c>
      <c r="G8626" s="10">
        <v>2.2821187835100049E-7</v>
      </c>
      <c r="H8626" s="10">
        <v>0</v>
      </c>
      <c r="I8626" s="10">
        <v>0</v>
      </c>
      <c r="J8626" s="10">
        <v>0</v>
      </c>
      <c r="K8626">
        <v>0</v>
      </c>
      <c r="L8626">
        <v>0</v>
      </c>
      <c r="M8626">
        <v>1.22029211982047E-8</v>
      </c>
      <c r="N8626">
        <v>1.0915873026173481E-9</v>
      </c>
      <c r="O8626">
        <v>3.2231582693214851E-11</v>
      </c>
      <c r="P8626">
        <v>0</v>
      </c>
      <c r="Q8626">
        <v>0</v>
      </c>
      <c r="R8626">
        <v>0</v>
      </c>
      <c r="S8626">
        <v>1.5941610862757959E-4</v>
      </c>
      <c r="T8626">
        <v>5.975788021488999E-6</v>
      </c>
    </row>
    <row r="8627" spans="1:20">
      <c r="A8627" s="10">
        <v>8621</v>
      </c>
      <c r="B8627" s="10">
        <v>0</v>
      </c>
      <c r="C8627" s="10">
        <v>0</v>
      </c>
      <c r="D8627" s="10">
        <v>2.3995314644901962E-10</v>
      </c>
      <c r="E8627" s="10">
        <v>0</v>
      </c>
      <c r="F8627" s="10">
        <v>0</v>
      </c>
      <c r="G8627" s="10">
        <v>3.049137959710463E-8</v>
      </c>
      <c r="H8627" s="10">
        <v>0</v>
      </c>
      <c r="I8627" s="10">
        <v>0</v>
      </c>
      <c r="J8627" s="10">
        <v>0</v>
      </c>
      <c r="K8627">
        <v>9.3402882822437431E-9</v>
      </c>
      <c r="L8627">
        <v>0</v>
      </c>
      <c r="M8627">
        <v>6.4603700461083713E-10</v>
      </c>
      <c r="N8627">
        <v>7.3368982634936518E-10</v>
      </c>
      <c r="O8627">
        <v>2.9330740250825511E-9</v>
      </c>
      <c r="P8627">
        <v>0</v>
      </c>
      <c r="Q8627">
        <v>0</v>
      </c>
      <c r="R8627">
        <v>0</v>
      </c>
      <c r="S8627">
        <v>1.5929030204211051E-4</v>
      </c>
      <c r="T8627">
        <v>1.4007709165975201E-5</v>
      </c>
    </row>
    <row r="8628" spans="1:20">
      <c r="A8628" s="10">
        <v>8622</v>
      </c>
      <c r="B8628" s="10">
        <v>0</v>
      </c>
      <c r="C8628" s="10">
        <v>0</v>
      </c>
      <c r="D8628" s="10">
        <v>9.5981258579607837E-11</v>
      </c>
      <c r="E8628" s="10">
        <v>0</v>
      </c>
      <c r="F8628" s="10">
        <v>0</v>
      </c>
      <c r="G8628" s="10">
        <v>0</v>
      </c>
      <c r="H8628" s="10">
        <v>1.687735197446686E-10</v>
      </c>
      <c r="I8628" s="10">
        <v>0</v>
      </c>
      <c r="J8628" s="10">
        <v>0</v>
      </c>
      <c r="K8628">
        <v>9.3402882822437431E-9</v>
      </c>
      <c r="L8628">
        <v>0</v>
      </c>
      <c r="M8628">
        <v>0</v>
      </c>
      <c r="N8628">
        <v>4.4737184533497881E-10</v>
      </c>
      <c r="O8628">
        <v>0</v>
      </c>
      <c r="P8628">
        <v>0</v>
      </c>
      <c r="Q8628">
        <v>0</v>
      </c>
      <c r="R8628">
        <v>0</v>
      </c>
      <c r="S8628">
        <v>1.8232823030031969E-4</v>
      </c>
      <c r="T8628">
        <v>9.9810624376853844E-6</v>
      </c>
    </row>
    <row r="8629" spans="1:20">
      <c r="A8629" s="10">
        <v>8623</v>
      </c>
      <c r="B8629" s="10">
        <v>4.3188343648416973E-6</v>
      </c>
      <c r="C8629" s="10">
        <v>1.586541221370776E-7</v>
      </c>
      <c r="D8629" s="10">
        <v>4.9787878356707077E-8</v>
      </c>
      <c r="E8629" s="10">
        <v>1.2436906714815461E-6</v>
      </c>
      <c r="F8629" s="10">
        <v>0</v>
      </c>
      <c r="G8629" s="10">
        <v>7.754980523778641E-7</v>
      </c>
      <c r="H8629" s="10">
        <v>8.8085191940813142E-8</v>
      </c>
      <c r="I8629" s="10">
        <v>2.7378959366165881E-6</v>
      </c>
      <c r="J8629" s="10">
        <v>2.4920039167111349E-7</v>
      </c>
      <c r="K8629">
        <v>4.9717371338143198E-7</v>
      </c>
      <c r="L8629">
        <v>5.9184354973317502E-8</v>
      </c>
      <c r="M8629">
        <v>1.7350310759803301E-7</v>
      </c>
      <c r="N8629">
        <v>1.1707788298193189E-6</v>
      </c>
      <c r="O8629">
        <v>7.5758266927178691E-7</v>
      </c>
      <c r="P8629">
        <v>2.08182756791684E-7</v>
      </c>
      <c r="Q8629">
        <v>1.7638056658617029E-8</v>
      </c>
      <c r="R8629">
        <v>3.1306827130873442E-6</v>
      </c>
      <c r="S8629">
        <v>1.8161458129142881E-4</v>
      </c>
      <c r="T8629">
        <v>5.9251919561737119E-7</v>
      </c>
    </row>
    <row r="8630" spans="1:20">
      <c r="A8630" s="10">
        <v>8624</v>
      </c>
      <c r="B8630" s="10">
        <v>7.3183159093193067E-5</v>
      </c>
      <c r="C8630" s="10">
        <v>1.352316108646319E-5</v>
      </c>
      <c r="D8630" s="10">
        <v>1.9059756168212639E-5</v>
      </c>
      <c r="E8630" s="10">
        <v>5.7191253830944038E-5</v>
      </c>
      <c r="F8630" s="10">
        <v>6.4401040620443643E-6</v>
      </c>
      <c r="G8630" s="10">
        <v>3.1980360781058669E-5</v>
      </c>
      <c r="H8630" s="10">
        <v>2.1124554267831051E-5</v>
      </c>
      <c r="I8630" s="10">
        <v>6.8126433586066673E-5</v>
      </c>
      <c r="J8630" s="10">
        <v>2.3407106558155079E-5</v>
      </c>
      <c r="K8630">
        <v>3.9084485476460953E-5</v>
      </c>
      <c r="L8630">
        <v>1.9303511477263109E-5</v>
      </c>
      <c r="M8630">
        <v>2.781375489125288E-5</v>
      </c>
      <c r="N8630">
        <v>5.2121578028951517E-5</v>
      </c>
      <c r="O8630">
        <v>4.6528275083149543E-5</v>
      </c>
      <c r="P8630">
        <v>1.9193634661585588E-5</v>
      </c>
      <c r="Q8630">
        <v>5.3596347755441712E-6</v>
      </c>
      <c r="R8630">
        <v>5.9153520463339907E-5</v>
      </c>
      <c r="S8630">
        <v>1.911275266859316E-4</v>
      </c>
      <c r="T8630">
        <v>4.1017469975278489E-7</v>
      </c>
    </row>
    <row r="8631" spans="1:20">
      <c r="A8631" s="10">
        <v>8625</v>
      </c>
      <c r="B8631" s="10">
        <v>2.1639737836800431E-4</v>
      </c>
      <c r="C8631" s="10">
        <v>4.5765828952371209E-5</v>
      </c>
      <c r="D8631" s="10">
        <v>6.462080886017662E-5</v>
      </c>
      <c r="E8631" s="10">
        <v>1.708923107850568E-4</v>
      </c>
      <c r="F8631" s="10">
        <v>5.1128890595594649E-5</v>
      </c>
      <c r="G8631" s="10">
        <v>8.1495982540373123E-5</v>
      </c>
      <c r="H8631" s="10">
        <v>8.1632701075398588E-5</v>
      </c>
      <c r="I8631" s="10">
        <v>1.854627218723537E-4</v>
      </c>
      <c r="J8631" s="10">
        <v>6.5462844787796565E-5</v>
      </c>
      <c r="K8631">
        <v>1.4369565278832581E-4</v>
      </c>
      <c r="L8631">
        <v>7.1262553784186825E-5</v>
      </c>
      <c r="M8631">
        <v>9.8602977927569451E-5</v>
      </c>
      <c r="N8631">
        <v>2.179463857094973E-4</v>
      </c>
      <c r="O8631">
        <v>1.481710779478404E-4</v>
      </c>
      <c r="P8631">
        <v>7.9668301618930322E-5</v>
      </c>
      <c r="Q8631">
        <v>4.4529919743177473E-5</v>
      </c>
      <c r="R8631">
        <v>1.7949591211514841E-4</v>
      </c>
      <c r="S8631">
        <v>2.1553564866645349E-4</v>
      </c>
      <c r="T8631">
        <v>6.8360731127348709E-7</v>
      </c>
    </row>
    <row r="8632" spans="1:20">
      <c r="A8632" s="10">
        <v>8626</v>
      </c>
      <c r="B8632" s="10">
        <v>3.3985675649009711E-4</v>
      </c>
      <c r="C8632" s="10">
        <v>9.4879971809606119E-5</v>
      </c>
      <c r="D8632" s="10">
        <v>1.6059696603589089E-4</v>
      </c>
      <c r="E8632" s="10">
        <v>2.8885037018340579E-4</v>
      </c>
      <c r="F8632" s="10">
        <v>1.6213079252344679E-4</v>
      </c>
      <c r="G8632" s="10">
        <v>1.3704228026237939E-4</v>
      </c>
      <c r="H8632" s="10">
        <v>1.366920739757101E-4</v>
      </c>
      <c r="I8632" s="10">
        <v>2.9743202809991951E-4</v>
      </c>
      <c r="J8632" s="10">
        <v>1.138637782234209E-4</v>
      </c>
      <c r="K8632">
        <v>2.9723708780275991E-4</v>
      </c>
      <c r="L8632">
        <v>1.4394172119268131E-4</v>
      </c>
      <c r="M8632">
        <v>2.8991242752604519E-4</v>
      </c>
      <c r="N8632">
        <v>3.6213785675110209E-4</v>
      </c>
      <c r="O8632">
        <v>1.9407244364427301E-4</v>
      </c>
      <c r="P8632">
        <v>1.8031186547900579E-4</v>
      </c>
      <c r="Q8632">
        <v>1.2699206256814639E-4</v>
      </c>
      <c r="R8632">
        <v>2.7662259716731139E-4</v>
      </c>
      <c r="S8632">
        <v>2.1525244077436311E-4</v>
      </c>
      <c r="T8632">
        <v>3.3374459776227361E-7</v>
      </c>
    </row>
    <row r="8633" spans="1:20">
      <c r="A8633" s="10">
        <v>8627</v>
      </c>
      <c r="B8633" s="10">
        <v>4.0790835658757778E-4</v>
      </c>
      <c r="C8633" s="10">
        <v>1.7970490001963419E-4</v>
      </c>
      <c r="D8633" s="10">
        <v>2.8458476882270802E-4</v>
      </c>
      <c r="E8633" s="10">
        <v>4.914821246555269E-4</v>
      </c>
      <c r="F8633" s="10">
        <v>3.95309592597544E-4</v>
      </c>
      <c r="G8633" s="10">
        <v>2.18491280510867E-4</v>
      </c>
      <c r="H8633" s="10">
        <v>1.9812801674465921E-4</v>
      </c>
      <c r="I8633" s="10">
        <v>4.0647957138545269E-4</v>
      </c>
      <c r="J8633" s="10">
        <v>1.478836453844973E-4</v>
      </c>
      <c r="K8633">
        <v>2.61570521055097E-4</v>
      </c>
      <c r="L8633">
        <v>1.5453613935395249E-4</v>
      </c>
      <c r="M8633">
        <v>2.390510656150656E-4</v>
      </c>
      <c r="N8633">
        <v>4.3355186021167252E-4</v>
      </c>
      <c r="O8633">
        <v>1.8016342198711141E-4</v>
      </c>
      <c r="P8633">
        <v>2.0661778425956249E-4</v>
      </c>
      <c r="Q8633">
        <v>3.1107239309704289E-4</v>
      </c>
      <c r="R8633">
        <v>3.9925767842148471E-4</v>
      </c>
      <c r="S8633">
        <v>2.2447260621451701E-4</v>
      </c>
      <c r="T8633">
        <v>3.4793906972558481E-6</v>
      </c>
    </row>
    <row r="8634" spans="1:20">
      <c r="A8634" s="10">
        <v>8628</v>
      </c>
      <c r="B8634" s="10">
        <v>4.4581078809573238E-4</v>
      </c>
      <c r="C8634" s="10">
        <v>2.4149750199110279E-4</v>
      </c>
      <c r="D8634" s="10">
        <v>3.3204323182396591E-4</v>
      </c>
      <c r="E8634" s="10">
        <v>5.5505816332296462E-4</v>
      </c>
      <c r="F8634" s="10">
        <v>2.5840888299557429E-4</v>
      </c>
      <c r="G8634" s="10">
        <v>3.3298397442843889E-4</v>
      </c>
      <c r="H8634" s="10">
        <v>2.7291630567106431E-4</v>
      </c>
      <c r="I8634" s="10">
        <v>4.0714010211126341E-4</v>
      </c>
      <c r="J8634" s="10">
        <v>1.4608283643029711E-4</v>
      </c>
      <c r="K8634">
        <v>1.88350919703524E-4</v>
      </c>
      <c r="L8634">
        <v>1.9253402537892651E-4</v>
      </c>
      <c r="M8634">
        <v>3.1389261498286251E-4</v>
      </c>
      <c r="N8634">
        <v>3.4142421596750479E-4</v>
      </c>
      <c r="O8634">
        <v>1.6929592046956539E-4</v>
      </c>
      <c r="P8634">
        <v>2.0850773936284111E-4</v>
      </c>
      <c r="Q8634">
        <v>3.3106580471586931E-4</v>
      </c>
      <c r="R8634">
        <v>4.6417985552750241E-4</v>
      </c>
      <c r="S8634">
        <v>2.2912525389190961E-4</v>
      </c>
      <c r="T8634">
        <v>4.6231907034417369E-6</v>
      </c>
    </row>
    <row r="8635" spans="1:20">
      <c r="A8635" s="10">
        <v>8629</v>
      </c>
      <c r="B8635" s="10">
        <v>3.8826385598873282E-4</v>
      </c>
      <c r="C8635" s="10">
        <v>2.3912953518308609E-4</v>
      </c>
      <c r="D8635" s="10">
        <v>3.0331792176387448E-4</v>
      </c>
      <c r="E8635" s="10">
        <v>5.9339835133917918E-4</v>
      </c>
      <c r="F8635" s="10">
        <v>2.5181801919174499E-4</v>
      </c>
      <c r="G8635" s="10">
        <v>3.4302503288038901E-4</v>
      </c>
      <c r="H8635" s="10">
        <v>3.3685418460193501E-4</v>
      </c>
      <c r="I8635" s="10">
        <v>3.3039793360765718E-4</v>
      </c>
      <c r="J8635" s="10">
        <v>2.1139122012265801E-4</v>
      </c>
      <c r="K8635">
        <v>2.3823588776706849E-4</v>
      </c>
      <c r="L8635">
        <v>3.1336591600350842E-4</v>
      </c>
      <c r="M8635">
        <v>3.5759777474644508E-4</v>
      </c>
      <c r="N8635">
        <v>2.0699476096230389E-4</v>
      </c>
      <c r="O8635">
        <v>1.6864494053689321E-4</v>
      </c>
      <c r="P8635">
        <v>3.2809548102728889E-4</v>
      </c>
      <c r="Q8635">
        <v>2.126335947974242E-4</v>
      </c>
      <c r="R8635">
        <v>4.3085750400692738E-4</v>
      </c>
      <c r="S8635">
        <v>2.237024275479387E-4</v>
      </c>
      <c r="T8635">
        <v>2.5234879171622489E-6</v>
      </c>
    </row>
    <row r="8636" spans="1:20">
      <c r="A8636" s="10">
        <v>8630</v>
      </c>
      <c r="B8636" s="10">
        <v>2.99058308878508E-4</v>
      </c>
      <c r="C8636" s="10">
        <v>2.336234647766584E-4</v>
      </c>
      <c r="D8636" s="10">
        <v>2.7925928948245333E-4</v>
      </c>
      <c r="E8636" s="10">
        <v>4.8144560361863462E-4</v>
      </c>
      <c r="F8636" s="10">
        <v>1.7966360450432151E-4</v>
      </c>
      <c r="G8636" s="10">
        <v>2.9253292753028898E-4</v>
      </c>
      <c r="H8636" s="10">
        <v>2.7274282524538009E-4</v>
      </c>
      <c r="I8636" s="10">
        <v>3.1265513593728509E-4</v>
      </c>
      <c r="J8636" s="10">
        <v>2.3577187672372589E-4</v>
      </c>
      <c r="K8636">
        <v>1.5936820180136971E-4</v>
      </c>
      <c r="L8636">
        <v>2.8611904128193982E-4</v>
      </c>
      <c r="M8636">
        <v>3.0063938925440188E-4</v>
      </c>
      <c r="N8636">
        <v>1.003271939790062E-4</v>
      </c>
      <c r="O8636">
        <v>1.4655739140486459E-4</v>
      </c>
      <c r="P8636">
        <v>3.4162622755957111E-4</v>
      </c>
      <c r="Q8636">
        <v>2.024596005802732E-4</v>
      </c>
      <c r="R8636">
        <v>3.4266185262077728E-4</v>
      </c>
      <c r="S8636">
        <v>2.126309619231838E-4</v>
      </c>
      <c r="T8636">
        <v>3.6649023662268521E-6</v>
      </c>
    </row>
    <row r="8637" spans="1:20">
      <c r="A8637" s="10">
        <v>8631</v>
      </c>
      <c r="B8637" s="10">
        <v>1.7496911182014139E-4</v>
      </c>
      <c r="C8637" s="10">
        <v>1.6159895847784261E-4</v>
      </c>
      <c r="D8637" s="10">
        <v>2.154044338612909E-4</v>
      </c>
      <c r="E8637" s="10">
        <v>2.9391613097903531E-4</v>
      </c>
      <c r="F8637" s="10">
        <v>9.5392363060857241E-5</v>
      </c>
      <c r="G8637" s="10">
        <v>1.9802773538695229E-4</v>
      </c>
      <c r="H8637" s="10">
        <v>1.5753619749693141E-4</v>
      </c>
      <c r="I8637" s="10">
        <v>2.067529251952742E-4</v>
      </c>
      <c r="J8637" s="10">
        <v>1.5710956582396131E-4</v>
      </c>
      <c r="K8637">
        <v>1.14273486612345E-4</v>
      </c>
      <c r="L8637">
        <v>1.478351712022053E-4</v>
      </c>
      <c r="M8637">
        <v>1.473134332081338E-4</v>
      </c>
      <c r="N8637">
        <v>4.0035597230726711E-5</v>
      </c>
      <c r="O8637">
        <v>9.238845284584803E-5</v>
      </c>
      <c r="P8637">
        <v>1.31054194192878E-4</v>
      </c>
      <c r="Q8637">
        <v>1.4893326034677511E-4</v>
      </c>
      <c r="R8637">
        <v>1.806527683524117E-4</v>
      </c>
      <c r="S8637">
        <v>2.091587829521677E-4</v>
      </c>
      <c r="T8637">
        <v>2.6563056418023188E-6</v>
      </c>
    </row>
    <row r="8638" spans="1:20">
      <c r="A8638" s="10">
        <v>8632</v>
      </c>
      <c r="B8638" s="10">
        <v>5.3429498615308953E-5</v>
      </c>
      <c r="C8638" s="10">
        <v>1.0453741546470489E-4</v>
      </c>
      <c r="D8638" s="10">
        <v>1.065509541276578E-4</v>
      </c>
      <c r="E8638" s="10">
        <v>1.166914581815528E-4</v>
      </c>
      <c r="F8638" s="10">
        <v>4.0034734135268903E-5</v>
      </c>
      <c r="G8638" s="10">
        <v>7.4650565551599623E-5</v>
      </c>
      <c r="H8638" s="10">
        <v>6.8999755171289781E-5</v>
      </c>
      <c r="I8638" s="10">
        <v>7.5847247286831929E-5</v>
      </c>
      <c r="J8638" s="10">
        <v>7.3728986533787519E-5</v>
      </c>
      <c r="K8638">
        <v>5.8042738979697141E-5</v>
      </c>
      <c r="L8638">
        <v>1.2217409074891691E-4</v>
      </c>
      <c r="M8638">
        <v>7.0236657716263136E-5</v>
      </c>
      <c r="N8638">
        <v>5.9040601909732347E-6</v>
      </c>
      <c r="O8638">
        <v>1.5457224206807799E-4</v>
      </c>
      <c r="P8638">
        <v>4.8636656912385972E-5</v>
      </c>
      <c r="Q8638">
        <v>9.5806811171373816E-5</v>
      </c>
      <c r="R8638">
        <v>4.8149389512188497E-5</v>
      </c>
      <c r="S8638">
        <v>2.244845753849639E-4</v>
      </c>
      <c r="T8638">
        <v>3.0659484084541121E-6</v>
      </c>
    </row>
    <row r="8639" spans="1:20">
      <c r="A8639" s="10">
        <v>8633</v>
      </c>
      <c r="B8639" s="10">
        <v>1.6709775669172199E-5</v>
      </c>
      <c r="C8639" s="10">
        <v>6.4608095642632772E-5</v>
      </c>
      <c r="D8639" s="10">
        <v>6.9529845315588921E-5</v>
      </c>
      <c r="E8639" s="10">
        <v>4.1894128851748589E-5</v>
      </c>
      <c r="F8639" s="10">
        <v>1.2400072331515601E-6</v>
      </c>
      <c r="G8639" s="10">
        <v>3.2409262753393893E-5</v>
      </c>
      <c r="H8639" s="10">
        <v>3.3716865342531708E-5</v>
      </c>
      <c r="I8639" s="10">
        <v>3.5048823448371163E-5</v>
      </c>
      <c r="J8639" s="10">
        <v>4.4604980201146658E-5</v>
      </c>
      <c r="K8639">
        <v>2.1755190539501079E-5</v>
      </c>
      <c r="L8639">
        <v>6.4322986070645925E-5</v>
      </c>
      <c r="M8639">
        <v>4.508763139794815E-5</v>
      </c>
      <c r="N8639">
        <v>2.2794490263507842E-6</v>
      </c>
      <c r="O8639">
        <v>1.2638522099596121E-4</v>
      </c>
      <c r="P8639">
        <v>1.2305662366091249E-6</v>
      </c>
      <c r="Q8639">
        <v>2.9421756990734289E-5</v>
      </c>
      <c r="R8639">
        <v>3.5315503455983889E-6</v>
      </c>
      <c r="S8639">
        <v>2.4892438997551589E-4</v>
      </c>
      <c r="T8639">
        <v>2.7047332655477449E-6</v>
      </c>
    </row>
    <row r="8640" spans="1:20">
      <c r="A8640" s="10">
        <v>8634</v>
      </c>
      <c r="B8640" s="10">
        <v>2.2398254657078382E-5</v>
      </c>
      <c r="C8640" s="10">
        <v>2.902402292174914E-5</v>
      </c>
      <c r="D8640" s="10">
        <v>5.6532594774957808E-5</v>
      </c>
      <c r="E8640" s="10">
        <v>5.6157196949346383E-5</v>
      </c>
      <c r="F8640" s="10">
        <v>0</v>
      </c>
      <c r="G8640" s="10">
        <v>5.3930551941657621E-5</v>
      </c>
      <c r="H8640" s="10">
        <v>2.7113595131650449E-5</v>
      </c>
      <c r="I8640" s="10">
        <v>4.0537607322662662E-5</v>
      </c>
      <c r="J8640" s="10">
        <v>3.4378503122217223E-5</v>
      </c>
      <c r="K8640">
        <v>1.4588547108624491E-5</v>
      </c>
      <c r="L8640">
        <v>1.7861419709899851E-5</v>
      </c>
      <c r="M8640">
        <v>4.558818894458319E-5</v>
      </c>
      <c r="N8640">
        <v>4.6096210725256484E-6</v>
      </c>
      <c r="O8640">
        <v>4.6356016881200439E-5</v>
      </c>
      <c r="P8640">
        <v>2.2000771860292001E-6</v>
      </c>
      <c r="Q8640">
        <v>1.7953466612982881E-5</v>
      </c>
      <c r="R8640">
        <v>3.235101413003885E-6</v>
      </c>
      <c r="S8640">
        <v>2.4929308693085139E-4</v>
      </c>
      <c r="T8640">
        <v>4.8636977415887826E-6</v>
      </c>
    </row>
    <row r="8641" spans="1:20">
      <c r="A8641" s="10">
        <v>8635</v>
      </c>
      <c r="B8641" s="10">
        <v>2.112658750061845E-5</v>
      </c>
      <c r="C8641" s="10">
        <v>1.018808277510937E-5</v>
      </c>
      <c r="D8641" s="10">
        <v>1.885163520617155E-5</v>
      </c>
      <c r="E8641" s="10">
        <v>4.0471938349302108E-5</v>
      </c>
      <c r="F8641" s="10">
        <v>0</v>
      </c>
      <c r="G8641" s="10">
        <v>4.5259150163276238E-5</v>
      </c>
      <c r="H8641" s="10">
        <v>1.719026433094458E-5</v>
      </c>
      <c r="I8641" s="10">
        <v>3.2950008579602592E-5</v>
      </c>
      <c r="J8641" s="10">
        <v>2.4082940716195982E-5</v>
      </c>
      <c r="K8641">
        <v>1.1610961523069211E-5</v>
      </c>
      <c r="L8641">
        <v>1.1845532119781539E-5</v>
      </c>
      <c r="M8641">
        <v>3.2781116371506869E-5</v>
      </c>
      <c r="N8641">
        <v>5.7524771886183843E-6</v>
      </c>
      <c r="O8641">
        <v>1.016613341445638E-5</v>
      </c>
      <c r="P8641">
        <v>7.3523172518290486E-6</v>
      </c>
      <c r="Q8641">
        <v>3.4861100219384242E-6</v>
      </c>
      <c r="R8641">
        <v>5.8563516547462391E-6</v>
      </c>
      <c r="S8641">
        <v>2.4327504943618311E-4</v>
      </c>
      <c r="T8641">
        <v>7.1612904972149127E-6</v>
      </c>
    </row>
    <row r="8642" spans="1:20">
      <c r="A8642" s="10">
        <v>8636</v>
      </c>
      <c r="B8642" s="10">
        <v>1.34434232866034E-5</v>
      </c>
      <c r="C8642" s="10">
        <v>7.2910426064070323E-6</v>
      </c>
      <c r="D8642" s="10">
        <v>8.1142562002029126E-6</v>
      </c>
      <c r="E8642" s="10">
        <v>2.2108032157006911E-5</v>
      </c>
      <c r="F8642" s="10">
        <v>0</v>
      </c>
      <c r="G8642" s="10">
        <v>3.2047951268415262E-5</v>
      </c>
      <c r="H8642" s="10">
        <v>6.8898226439233004E-6</v>
      </c>
      <c r="I8642" s="10">
        <v>2.304819845300732E-5</v>
      </c>
      <c r="J8642" s="10">
        <v>1.7356991498791491E-5</v>
      </c>
      <c r="K8642">
        <v>4.785914556409682E-6</v>
      </c>
      <c r="L8642">
        <v>3.0764316419301029E-6</v>
      </c>
      <c r="M8642">
        <v>1.9422948212562601E-5</v>
      </c>
      <c r="N8642">
        <v>2.6958537925516751E-6</v>
      </c>
      <c r="O8642">
        <v>4.4114158547852173E-6</v>
      </c>
      <c r="P8642">
        <v>5.4385763058267133E-6</v>
      </c>
      <c r="Q8642">
        <v>0</v>
      </c>
      <c r="R8642">
        <v>6.0238667975837012E-6</v>
      </c>
      <c r="S8642">
        <v>2.399311720477024E-4</v>
      </c>
      <c r="T8642">
        <v>6.6045220910841203E-6</v>
      </c>
    </row>
    <row r="8643" spans="1:20">
      <c r="A8643" s="10">
        <v>8637</v>
      </c>
      <c r="B8643" s="10">
        <v>3.2317110120418621E-6</v>
      </c>
      <c r="C8643" s="10">
        <v>5.5709497791803881E-6</v>
      </c>
      <c r="D8643" s="10">
        <v>4.0626347248710286E-6</v>
      </c>
      <c r="E8643" s="10">
        <v>2.9526080286932302E-6</v>
      </c>
      <c r="F8643" s="10">
        <v>0</v>
      </c>
      <c r="G8643" s="10">
        <v>1.49281902595308E-5</v>
      </c>
      <c r="H8643" s="10">
        <v>1.8497327729171611E-6</v>
      </c>
      <c r="I8643" s="10">
        <v>1.249413613718869E-5</v>
      </c>
      <c r="J8643" s="10">
        <v>7.6256703113188436E-6</v>
      </c>
      <c r="K8643">
        <v>9.9252852851842711E-7</v>
      </c>
      <c r="L8643">
        <v>0</v>
      </c>
      <c r="M8643">
        <v>8.8631620182531936E-6</v>
      </c>
      <c r="N8643">
        <v>1.0499011940690351E-6</v>
      </c>
      <c r="O8643">
        <v>1.822842655002554E-6</v>
      </c>
      <c r="P8643">
        <v>8.9706606843859493E-7</v>
      </c>
      <c r="Q8643">
        <v>0</v>
      </c>
      <c r="R8643">
        <v>5.1245163961706132E-6</v>
      </c>
      <c r="S8643">
        <v>2.3537351767519149E-4</v>
      </c>
      <c r="T8643">
        <v>2.58776769010612E-6</v>
      </c>
    </row>
    <row r="8644" spans="1:20">
      <c r="A8644" s="10">
        <v>8638</v>
      </c>
      <c r="B8644" s="10">
        <v>5.2172228273973428E-8</v>
      </c>
      <c r="C8644" s="10">
        <v>1.1507345594913871E-6</v>
      </c>
      <c r="D8644" s="10">
        <v>2.013374865909789E-6</v>
      </c>
      <c r="E8644" s="10">
        <v>0</v>
      </c>
      <c r="F8644" s="10">
        <v>0</v>
      </c>
      <c r="G8644" s="10">
        <v>3.1627798996312251E-6</v>
      </c>
      <c r="H8644" s="10">
        <v>1.45186899454426E-7</v>
      </c>
      <c r="I8644" s="10">
        <v>4.5374932048489198E-6</v>
      </c>
      <c r="J8644" s="10">
        <v>2.8819494319811421E-6</v>
      </c>
      <c r="K8644">
        <v>1.005555772701557E-6</v>
      </c>
      <c r="L8644">
        <v>0</v>
      </c>
      <c r="M8644">
        <v>2.1320190207664539E-6</v>
      </c>
      <c r="N8644">
        <v>1.7814346881238858E-8</v>
      </c>
      <c r="O8644">
        <v>3.2924561721118971E-7</v>
      </c>
      <c r="P8644">
        <v>0</v>
      </c>
      <c r="Q8644">
        <v>0</v>
      </c>
      <c r="R8644">
        <v>5.0421501465362464E-7</v>
      </c>
      <c r="S8644">
        <v>2.430937408591991E-4</v>
      </c>
      <c r="T8644">
        <v>6.6327172593810952E-7</v>
      </c>
    </row>
    <row r="8645" spans="1:20">
      <c r="A8645" s="10">
        <v>8639</v>
      </c>
      <c r="B8645" s="10">
        <v>0</v>
      </c>
      <c r="C8645" s="10">
        <v>1.3104201118970201E-7</v>
      </c>
      <c r="D8645" s="10">
        <v>5.8529371481844854E-7</v>
      </c>
      <c r="E8645" s="10">
        <v>0</v>
      </c>
      <c r="F8645" s="10">
        <v>0</v>
      </c>
      <c r="G8645" s="10">
        <v>4.6616300636523757E-7</v>
      </c>
      <c r="H8645" s="10">
        <v>0</v>
      </c>
      <c r="I8645" s="10">
        <v>6.2958480200885425E-7</v>
      </c>
      <c r="J8645" s="10">
        <v>9.5559238233687549E-7</v>
      </c>
      <c r="K8645">
        <v>4.4833383754769959E-7</v>
      </c>
      <c r="L8645">
        <v>0</v>
      </c>
      <c r="M8645">
        <v>3.7782756395770801E-7</v>
      </c>
      <c r="N8645">
        <v>7.9632188469626209E-10</v>
      </c>
      <c r="O8645">
        <v>2.4775343230184481E-8</v>
      </c>
      <c r="P8645">
        <v>0</v>
      </c>
      <c r="Q8645">
        <v>0</v>
      </c>
      <c r="R8645">
        <v>0</v>
      </c>
      <c r="S8645">
        <v>2.5164967480332509E-4</v>
      </c>
      <c r="T8645">
        <v>3.636685486374734E-7</v>
      </c>
    </row>
    <row r="8646" spans="1:20">
      <c r="A8646" s="10">
        <v>8640</v>
      </c>
      <c r="B8646" s="10">
        <v>0</v>
      </c>
      <c r="C8646" s="10">
        <v>0</v>
      </c>
      <c r="D8646" s="10">
        <v>1.175290511307298E-7</v>
      </c>
      <c r="E8646" s="10">
        <v>0</v>
      </c>
      <c r="F8646" s="10">
        <v>0</v>
      </c>
      <c r="G8646" s="10">
        <v>3.4620026027023147E-8</v>
      </c>
      <c r="H8646" s="10">
        <v>0</v>
      </c>
      <c r="I8646" s="10">
        <v>4.1024330671183868E-8</v>
      </c>
      <c r="J8646" s="10">
        <v>2.733249963749496E-7</v>
      </c>
      <c r="K8646">
        <v>2.3596517765668399E-8</v>
      </c>
      <c r="L8646">
        <v>0</v>
      </c>
      <c r="M8646">
        <v>1.0887159165480631E-7</v>
      </c>
      <c r="N8646">
        <v>5.9053083584217205E-10</v>
      </c>
      <c r="O8646">
        <v>1.289263307728594E-11</v>
      </c>
      <c r="P8646">
        <v>0</v>
      </c>
      <c r="Q8646">
        <v>0</v>
      </c>
      <c r="R8646">
        <v>0</v>
      </c>
      <c r="S8646">
        <v>2.6146303982784862E-4</v>
      </c>
      <c r="T8646">
        <v>2.9763393924920812E-6</v>
      </c>
    </row>
    <row r="8647" spans="1:20">
      <c r="A8647" s="10">
        <v>8641</v>
      </c>
      <c r="B8647" s="10">
        <v>0</v>
      </c>
      <c r="C8647" s="10">
        <v>4.9534931368834566E-7</v>
      </c>
      <c r="D8647" s="10">
        <v>1.9436204862370581E-9</v>
      </c>
      <c r="E8647" s="10">
        <v>0</v>
      </c>
      <c r="F8647" s="10">
        <v>0</v>
      </c>
      <c r="G8647" s="10">
        <v>2.2574984148912251E-7</v>
      </c>
      <c r="H8647" s="10">
        <v>0</v>
      </c>
      <c r="I8647" s="10">
        <v>1.733422422726079E-9</v>
      </c>
      <c r="J8647" s="10">
        <v>0</v>
      </c>
      <c r="K8647">
        <v>1.9172170684605581E-8</v>
      </c>
      <c r="L8647">
        <v>0</v>
      </c>
      <c r="M8647">
        <v>3.570431178815892E-7</v>
      </c>
      <c r="N8647">
        <v>6.0842570965557115E-10</v>
      </c>
      <c r="O8647">
        <v>0</v>
      </c>
      <c r="P8647">
        <v>0</v>
      </c>
      <c r="Q8647">
        <v>0</v>
      </c>
      <c r="R8647">
        <v>0</v>
      </c>
      <c r="S8647">
        <v>2.8269953944498572E-4</v>
      </c>
      <c r="T8647">
        <v>7.767808218010435E-6</v>
      </c>
    </row>
    <row r="8648" spans="1:20">
      <c r="A8648" s="10">
        <v>8642</v>
      </c>
      <c r="B8648" s="10">
        <v>0</v>
      </c>
      <c r="C8648" s="10">
        <v>2.4351389779904519E-7</v>
      </c>
      <c r="D8648" s="10">
        <v>9.5981258579607837E-11</v>
      </c>
      <c r="E8648" s="10">
        <v>0</v>
      </c>
      <c r="F8648" s="10">
        <v>0</v>
      </c>
      <c r="G8648" s="10">
        <v>2.6495304382825701E-7</v>
      </c>
      <c r="H8648" s="10">
        <v>0</v>
      </c>
      <c r="I8648" s="10">
        <v>0</v>
      </c>
      <c r="J8648" s="10">
        <v>0</v>
      </c>
      <c r="K8648">
        <v>1.6714200084015121E-8</v>
      </c>
      <c r="L8648">
        <v>0</v>
      </c>
      <c r="M8648">
        <v>3.5388471474793628E-7</v>
      </c>
      <c r="N8648">
        <v>5.9053083584217205E-10</v>
      </c>
      <c r="O8648">
        <v>0</v>
      </c>
      <c r="P8648">
        <v>0</v>
      </c>
      <c r="Q8648">
        <v>0</v>
      </c>
      <c r="R8648">
        <v>0</v>
      </c>
      <c r="S8648">
        <v>3.078767332461725E-4</v>
      </c>
      <c r="T8648">
        <v>8.7005732651830708E-5</v>
      </c>
    </row>
    <row r="8649" spans="1:20">
      <c r="A8649" s="10">
        <v>8643</v>
      </c>
      <c r="B8649" s="10">
        <v>0</v>
      </c>
      <c r="C8649" s="10">
        <v>0</v>
      </c>
      <c r="D8649" s="10">
        <v>4.7990629289803918E-11</v>
      </c>
      <c r="E8649" s="10">
        <v>0</v>
      </c>
      <c r="F8649" s="10">
        <v>0</v>
      </c>
      <c r="G8649" s="10">
        <v>2.783995528431292E-8</v>
      </c>
      <c r="H8649" s="10">
        <v>0</v>
      </c>
      <c r="I8649" s="10">
        <v>0</v>
      </c>
      <c r="J8649" s="10">
        <v>0</v>
      </c>
      <c r="K8649">
        <v>0</v>
      </c>
      <c r="L8649">
        <v>0</v>
      </c>
      <c r="M8649">
        <v>1.6438052672875739E-8</v>
      </c>
      <c r="N8649">
        <v>5.1895134058857532E-10</v>
      </c>
      <c r="O8649">
        <v>0</v>
      </c>
      <c r="P8649">
        <v>0</v>
      </c>
      <c r="Q8649">
        <v>0</v>
      </c>
      <c r="R8649">
        <v>0</v>
      </c>
      <c r="S8649">
        <v>3.5835492321770548E-4</v>
      </c>
      <c r="T8649">
        <v>1.073573248312371E-4</v>
      </c>
    </row>
    <row r="8650" spans="1:20">
      <c r="A8650" s="10">
        <v>8644</v>
      </c>
      <c r="B8650" s="10">
        <v>0</v>
      </c>
      <c r="C8650" s="10">
        <v>0</v>
      </c>
      <c r="D8650" s="10">
        <v>2.1595783180411759E-10</v>
      </c>
      <c r="E8650" s="10">
        <v>0</v>
      </c>
      <c r="F8650" s="10">
        <v>0</v>
      </c>
      <c r="G8650" s="10">
        <v>0</v>
      </c>
      <c r="H8650" s="10">
        <v>0</v>
      </c>
      <c r="I8650" s="10">
        <v>0</v>
      </c>
      <c r="J8650" s="10">
        <v>0</v>
      </c>
      <c r="K8650">
        <v>0</v>
      </c>
      <c r="L8650">
        <v>1.154816682406195E-9</v>
      </c>
      <c r="M8650">
        <v>7.1781889401204117E-10</v>
      </c>
      <c r="N8650">
        <v>6.2632058346897015E-10</v>
      </c>
      <c r="O8650">
        <v>0</v>
      </c>
      <c r="P8650">
        <v>0</v>
      </c>
      <c r="Q8650">
        <v>0</v>
      </c>
      <c r="R8650">
        <v>0</v>
      </c>
      <c r="S8650">
        <v>3.7767271997708512E-4</v>
      </c>
      <c r="T8650">
        <v>2.241374347409463E-4</v>
      </c>
    </row>
    <row r="8651" spans="1:20">
      <c r="A8651" s="10">
        <v>8645</v>
      </c>
      <c r="B8651" s="10">
        <v>0</v>
      </c>
      <c r="C8651" s="10">
        <v>0</v>
      </c>
      <c r="D8651" s="10">
        <v>4.7990629289803918E-11</v>
      </c>
      <c r="E8651" s="10">
        <v>0</v>
      </c>
      <c r="F8651" s="10">
        <v>0</v>
      </c>
      <c r="G8651" s="10">
        <v>0</v>
      </c>
      <c r="H8651" s="10">
        <v>0</v>
      </c>
      <c r="I8651" s="10">
        <v>0</v>
      </c>
      <c r="J8651" s="10">
        <v>0</v>
      </c>
      <c r="K8651">
        <v>0</v>
      </c>
      <c r="L8651">
        <v>0</v>
      </c>
      <c r="M8651">
        <v>0</v>
      </c>
      <c r="N8651">
        <v>5.9053083584217205E-10</v>
      </c>
      <c r="O8651">
        <v>0</v>
      </c>
      <c r="P8651">
        <v>0</v>
      </c>
      <c r="Q8651">
        <v>0</v>
      </c>
      <c r="R8651">
        <v>0</v>
      </c>
      <c r="S8651">
        <v>3.7089531235160312E-4</v>
      </c>
      <c r="T8651">
        <v>2.5968543287460422E-4</v>
      </c>
    </row>
    <row r="8652" spans="1:20">
      <c r="A8652" s="10">
        <v>8646</v>
      </c>
      <c r="B8652" s="10">
        <v>0</v>
      </c>
      <c r="C8652" s="10">
        <v>0</v>
      </c>
      <c r="D8652" s="10">
        <v>1.4397188786941181E-10</v>
      </c>
      <c r="E8652" s="10">
        <v>0</v>
      </c>
      <c r="F8652" s="10">
        <v>0</v>
      </c>
      <c r="G8652" s="10">
        <v>0</v>
      </c>
      <c r="H8652" s="10">
        <v>2.6253658626948452E-10</v>
      </c>
      <c r="I8652" s="10">
        <v>0</v>
      </c>
      <c r="J8652" s="10">
        <v>0</v>
      </c>
      <c r="K8652">
        <v>1.6714200084015121E-8</v>
      </c>
      <c r="L8652">
        <v>0</v>
      </c>
      <c r="M8652">
        <v>6.4603700461083713E-10</v>
      </c>
      <c r="N8652">
        <v>5.7263596202877274E-10</v>
      </c>
      <c r="O8652">
        <v>0</v>
      </c>
      <c r="P8652">
        <v>0</v>
      </c>
      <c r="Q8652">
        <v>0</v>
      </c>
      <c r="R8652">
        <v>0</v>
      </c>
      <c r="S8652">
        <v>3.5534725436802089E-4</v>
      </c>
      <c r="T8652">
        <v>2.3077793016495731E-4</v>
      </c>
    </row>
    <row r="8653" spans="1:20">
      <c r="A8653" s="10">
        <v>8647</v>
      </c>
      <c r="B8653" s="10">
        <v>2.5721464877996E-6</v>
      </c>
      <c r="C8653" s="10">
        <v>1.0375619134639181E-7</v>
      </c>
      <c r="D8653" s="10">
        <v>1.6786222301274219E-7</v>
      </c>
      <c r="E8653" s="10">
        <v>1.215363024338076E-6</v>
      </c>
      <c r="F8653" s="10">
        <v>4.0113456794227578E-9</v>
      </c>
      <c r="G8653" s="10">
        <v>6.7185766373985451E-7</v>
      </c>
      <c r="H8653" s="10">
        <v>1.7789354068198229E-7</v>
      </c>
      <c r="I8653" s="10">
        <v>2.2214501716203788E-6</v>
      </c>
      <c r="J8653" s="10">
        <v>9.3722469184954453E-8</v>
      </c>
      <c r="K8653">
        <v>3.7878555940399258E-7</v>
      </c>
      <c r="L8653">
        <v>3.2493654401204311E-8</v>
      </c>
      <c r="M8653">
        <v>1.700674469165678E-7</v>
      </c>
      <c r="N8653">
        <v>9.8005526471611138E-7</v>
      </c>
      <c r="O8653">
        <v>6.119125684828473E-7</v>
      </c>
      <c r="P8653">
        <v>3.8215920642826002E-7</v>
      </c>
      <c r="Q8653">
        <v>1.924623241278505E-7</v>
      </c>
      <c r="R8653">
        <v>2.744869182283122E-6</v>
      </c>
      <c r="S8653">
        <v>3.5325170606474807E-4</v>
      </c>
      <c r="T8653">
        <v>2.2473834002473749E-4</v>
      </c>
    </row>
    <row r="8654" spans="1:20">
      <c r="A8654" s="10">
        <v>8648</v>
      </c>
      <c r="B8654" s="10">
        <v>6.338470155521922E-5</v>
      </c>
      <c r="C8654" s="10">
        <v>2.558046048284976E-5</v>
      </c>
      <c r="D8654" s="10">
        <v>3.8734364079706188E-5</v>
      </c>
      <c r="E8654" s="10">
        <v>3.9079133611553783E-5</v>
      </c>
      <c r="F8654" s="10">
        <v>2.9930655787012909E-5</v>
      </c>
      <c r="G8654" s="10">
        <v>2.154171746565654E-5</v>
      </c>
      <c r="H8654" s="10">
        <v>3.0576646481549093E-5</v>
      </c>
      <c r="I8654" s="10">
        <v>5.1045190805253267E-5</v>
      </c>
      <c r="J8654" s="10">
        <v>2.2603511557044531E-5</v>
      </c>
      <c r="K8654">
        <v>3.8059032431747618E-5</v>
      </c>
      <c r="L8654">
        <v>3.0369831040591079E-5</v>
      </c>
      <c r="M8654">
        <v>2.669206416926114E-5</v>
      </c>
      <c r="N8654">
        <v>4.9239190308628191E-5</v>
      </c>
      <c r="O8654">
        <v>3.7911814408264612E-5</v>
      </c>
      <c r="P8654">
        <v>3.2318390838348628E-5</v>
      </c>
      <c r="Q8654">
        <v>3.4192306612199267E-5</v>
      </c>
      <c r="R8654">
        <v>5.9414713301918627E-5</v>
      </c>
      <c r="S8654">
        <v>3.5750965409308958E-4</v>
      </c>
      <c r="T8654">
        <v>1.7116148987604329E-4</v>
      </c>
    </row>
    <row r="8655" spans="1:20">
      <c r="A8655" s="10">
        <v>8649</v>
      </c>
      <c r="B8655" s="10">
        <v>1.9775182758355859E-4</v>
      </c>
      <c r="C8655" s="10">
        <v>1.128714267814613E-4</v>
      </c>
      <c r="D8655" s="10">
        <v>1.3586609301703551E-4</v>
      </c>
      <c r="E8655" s="10">
        <v>1.192124807619884E-4</v>
      </c>
      <c r="F8655" s="10">
        <v>1.4098888369378019E-4</v>
      </c>
      <c r="G8655" s="10">
        <v>9.8560527637943677E-5</v>
      </c>
      <c r="H8655" s="10">
        <v>1.473563726186876E-4</v>
      </c>
      <c r="I8655" s="10">
        <v>1.4316909841020339E-4</v>
      </c>
      <c r="J8655" s="10">
        <v>1.104163244922444E-4</v>
      </c>
      <c r="K8655">
        <v>6.8739642685671765E-5</v>
      </c>
      <c r="L8655">
        <v>1.463441296427165E-4</v>
      </c>
      <c r="M8655">
        <v>8.4310041778455028E-5</v>
      </c>
      <c r="N8655">
        <v>1.7035483011749021E-4</v>
      </c>
      <c r="O8655">
        <v>1.009251529776038E-4</v>
      </c>
      <c r="P8655">
        <v>1.683917602968748E-4</v>
      </c>
      <c r="Q8655">
        <v>1.2111508802781381E-4</v>
      </c>
      <c r="R8655">
        <v>1.733845311773282E-4</v>
      </c>
      <c r="S8655">
        <v>3.7527887452857509E-4</v>
      </c>
      <c r="T8655">
        <v>1.5622428460891659E-4</v>
      </c>
    </row>
    <row r="8656" spans="1:20">
      <c r="A8656" s="10">
        <v>8650</v>
      </c>
      <c r="B8656" s="10">
        <v>2.9718414520863822E-4</v>
      </c>
      <c r="C8656" s="10">
        <v>2.2555383246937569E-4</v>
      </c>
      <c r="D8656" s="10">
        <v>2.0664856154385219E-4</v>
      </c>
      <c r="E8656" s="10">
        <v>3.197269190046211E-4</v>
      </c>
      <c r="F8656" s="10">
        <v>1.7533658820518199E-4</v>
      </c>
      <c r="G8656" s="10">
        <v>2.2004123593157999E-4</v>
      </c>
      <c r="H8656" s="10">
        <v>2.9625211809284778E-4</v>
      </c>
      <c r="I8656" s="10">
        <v>2.4936957048138082E-4</v>
      </c>
      <c r="J8656" s="10">
        <v>2.2439593380915609E-4</v>
      </c>
      <c r="K8656">
        <v>1.262293137005301E-4</v>
      </c>
      <c r="L8656">
        <v>2.8325366682392802E-4</v>
      </c>
      <c r="M8656">
        <v>2.0363064491857319E-4</v>
      </c>
      <c r="N8656">
        <v>3.474385220023239E-4</v>
      </c>
      <c r="O8656">
        <v>1.4974506914795739E-4</v>
      </c>
      <c r="P8656">
        <v>3.2976769373031919E-4</v>
      </c>
      <c r="Q8656">
        <v>1.6520914026497461E-4</v>
      </c>
      <c r="R8656">
        <v>2.7225020150133242E-4</v>
      </c>
      <c r="S8656">
        <v>3.9988294699039659E-4</v>
      </c>
      <c r="T8656">
        <v>1.897227662160069E-4</v>
      </c>
    </row>
    <row r="8657" spans="1:20">
      <c r="A8657" s="10">
        <v>8651</v>
      </c>
      <c r="B8657" s="10">
        <v>3.6034929687859602E-4</v>
      </c>
      <c r="C8657" s="10">
        <v>3.419527288705644E-4</v>
      </c>
      <c r="D8657" s="10">
        <v>3.0652280077519723E-4</v>
      </c>
      <c r="E8657" s="10">
        <v>5.0314808922025144E-4</v>
      </c>
      <c r="F8657" s="10">
        <v>3.5699762000531831E-4</v>
      </c>
      <c r="G8657" s="10">
        <v>3.2635534736085179E-4</v>
      </c>
      <c r="H8657" s="10">
        <v>4.07039032007269E-4</v>
      </c>
      <c r="I8657" s="10">
        <v>3.4515014857677709E-4</v>
      </c>
      <c r="J8657" s="10">
        <v>3.1367565113925831E-4</v>
      </c>
      <c r="K8657">
        <v>2.9674990573986978E-4</v>
      </c>
      <c r="L8657">
        <v>3.7099288519893282E-4</v>
      </c>
      <c r="M8657">
        <v>2.6160601737690672E-4</v>
      </c>
      <c r="N8657">
        <v>4.6942271411717083E-4</v>
      </c>
      <c r="O8657">
        <v>2.5746089203001321E-4</v>
      </c>
      <c r="P8657">
        <v>4.428358038637375E-4</v>
      </c>
      <c r="Q8657">
        <v>3.6760366160384119E-4</v>
      </c>
      <c r="R8657">
        <v>3.6095714973001861E-4</v>
      </c>
      <c r="S8657">
        <v>4.0126859245538698E-4</v>
      </c>
      <c r="T8657">
        <v>2.2876689736987991E-4</v>
      </c>
    </row>
    <row r="8658" spans="1:20">
      <c r="A8658" s="10">
        <v>8652</v>
      </c>
      <c r="B8658" s="10">
        <v>3.8807563416661032E-4</v>
      </c>
      <c r="C8658" s="10">
        <v>3.8674220067502562E-4</v>
      </c>
      <c r="D8658" s="10">
        <v>3.2442605356370371E-4</v>
      </c>
      <c r="E8658" s="10">
        <v>5.7573089352086916E-4</v>
      </c>
      <c r="F8658" s="10">
        <v>4.5575561351748011E-4</v>
      </c>
      <c r="G8658" s="10">
        <v>3.7171888788707169E-4</v>
      </c>
      <c r="H8658" s="10">
        <v>4.5801235840571168E-4</v>
      </c>
      <c r="I8658" s="10">
        <v>3.9660024230316158E-4</v>
      </c>
      <c r="J8658" s="10">
        <v>3.6267166876179899E-4</v>
      </c>
      <c r="K8658">
        <v>2.7673117311086191E-4</v>
      </c>
      <c r="L8658">
        <v>4.124717495848924E-4</v>
      </c>
      <c r="M8658">
        <v>2.267724100371746E-4</v>
      </c>
      <c r="N8658">
        <v>4.6527033391288822E-4</v>
      </c>
      <c r="O8658">
        <v>3.1603779873885291E-4</v>
      </c>
      <c r="P8658">
        <v>4.8609735869059389E-4</v>
      </c>
      <c r="Q8658">
        <v>4.4499379966839452E-4</v>
      </c>
      <c r="R8658">
        <v>4.0747638316033868E-4</v>
      </c>
      <c r="S8658">
        <v>3.9156264660959213E-4</v>
      </c>
      <c r="T8658">
        <v>2.0423174905316859E-4</v>
      </c>
    </row>
    <row r="8659" spans="1:20">
      <c r="A8659" s="10">
        <v>8653</v>
      </c>
      <c r="B8659" s="10">
        <v>3.4566027400503868E-4</v>
      </c>
      <c r="C8659" s="10">
        <v>3.8061123243722961E-4</v>
      </c>
      <c r="D8659" s="10">
        <v>2.8669689880557041E-4</v>
      </c>
      <c r="E8659" s="10">
        <v>5.8216153395182534E-4</v>
      </c>
      <c r="F8659" s="10">
        <v>4.3327597661686052E-4</v>
      </c>
      <c r="G8659" s="10">
        <v>3.6834314842744891E-4</v>
      </c>
      <c r="H8659" s="10">
        <v>4.3837104833810778E-4</v>
      </c>
      <c r="I8659" s="10">
        <v>3.8755217449916999E-4</v>
      </c>
      <c r="J8659" s="10">
        <v>3.6457347232487808E-4</v>
      </c>
      <c r="K8659">
        <v>2.8001558716648887E-4</v>
      </c>
      <c r="L8659">
        <v>4.1628011847533999E-4</v>
      </c>
      <c r="M8659">
        <v>2.4863277870260282E-4</v>
      </c>
      <c r="N8659">
        <v>3.6602989114685127E-4</v>
      </c>
      <c r="O8659">
        <v>2.9510575077198997E-4</v>
      </c>
      <c r="P8659">
        <v>4.693079517051579E-4</v>
      </c>
      <c r="Q8659">
        <v>4.385818213682963E-4</v>
      </c>
      <c r="R8659">
        <v>3.7354621880504639E-4</v>
      </c>
      <c r="S8659">
        <v>3.8556336235211268E-4</v>
      </c>
      <c r="T8659">
        <v>2.0456489115527559E-4</v>
      </c>
    </row>
    <row r="8660" spans="1:20">
      <c r="A8660" s="10">
        <v>8654</v>
      </c>
      <c r="B8660" s="10">
        <v>2.2538000814020291E-4</v>
      </c>
      <c r="C8660" s="10">
        <v>3.3105705427300162E-4</v>
      </c>
      <c r="D8660" s="10">
        <v>2.29131867825395E-4</v>
      </c>
      <c r="E8660" s="10">
        <v>4.8006893517359541E-4</v>
      </c>
      <c r="F8660" s="10">
        <v>4.0174908381510949E-4</v>
      </c>
      <c r="G8660" s="10">
        <v>3.120705242638827E-4</v>
      </c>
      <c r="H8660" s="10">
        <v>3.6163423995551878E-4</v>
      </c>
      <c r="I8660" s="10">
        <v>2.8466540806950909E-4</v>
      </c>
      <c r="J8660" s="10">
        <v>3.0846855286484798E-4</v>
      </c>
      <c r="K8660">
        <v>2.6555196641363937E-4</v>
      </c>
      <c r="L8660">
        <v>3.7433176336714829E-4</v>
      </c>
      <c r="M8660">
        <v>2.086370494657461E-4</v>
      </c>
      <c r="N8660">
        <v>2.6638578252790939E-4</v>
      </c>
      <c r="O8660">
        <v>2.3403017119381559E-4</v>
      </c>
      <c r="P8660">
        <v>3.8662781872099569E-4</v>
      </c>
      <c r="Q8660">
        <v>3.8796659050966558E-4</v>
      </c>
      <c r="R8660">
        <v>2.31060760083248E-4</v>
      </c>
      <c r="S8660">
        <v>3.8475265902643561E-4</v>
      </c>
      <c r="T8660">
        <v>2.3056292334832509E-4</v>
      </c>
    </row>
    <row r="8661" spans="1:20">
      <c r="A8661" s="10">
        <v>8655</v>
      </c>
      <c r="B8661" s="10">
        <v>1.5941333144280551E-4</v>
      </c>
      <c r="C8661" s="10">
        <v>2.2209183348816011E-4</v>
      </c>
      <c r="D8661" s="10">
        <v>1.8419991589443101E-4</v>
      </c>
      <c r="E8661" s="10">
        <v>2.8904286706941479E-4</v>
      </c>
      <c r="F8661" s="10">
        <v>2.5315697295165559E-4</v>
      </c>
      <c r="G8661" s="10">
        <v>2.073866145590877E-4</v>
      </c>
      <c r="H8661" s="10">
        <v>2.2059054080106761E-4</v>
      </c>
      <c r="I8661" s="10">
        <v>1.9654295734199739E-4</v>
      </c>
      <c r="J8661" s="10">
        <v>1.922266706715836E-4</v>
      </c>
      <c r="K8661">
        <v>1.5034560621925231E-4</v>
      </c>
      <c r="L8661">
        <v>2.4719754730958578E-4</v>
      </c>
      <c r="M8661">
        <v>1.078169084292969E-4</v>
      </c>
      <c r="N8661">
        <v>1.7892357794140989E-4</v>
      </c>
      <c r="O8661">
        <v>1.8548894003128839E-4</v>
      </c>
      <c r="P8661">
        <v>2.3507398852871329E-4</v>
      </c>
      <c r="Q8661">
        <v>2.5089124002456711E-4</v>
      </c>
      <c r="R8661">
        <v>1.029927063933105E-4</v>
      </c>
      <c r="S8661">
        <v>3.8781241277738418E-4</v>
      </c>
      <c r="T8661">
        <v>2.3036646091372911E-4</v>
      </c>
    </row>
    <row r="8662" spans="1:20">
      <c r="A8662" s="10">
        <v>8656</v>
      </c>
      <c r="B8662" s="10">
        <v>6.7834121029336701E-5</v>
      </c>
      <c r="C8662" s="10">
        <v>1.2422630026622989E-4</v>
      </c>
      <c r="D8662" s="10">
        <v>1.109575748853866E-4</v>
      </c>
      <c r="E8662" s="10">
        <v>1.148252953546922E-4</v>
      </c>
      <c r="F8662" s="10">
        <v>7.4265441064354129E-5</v>
      </c>
      <c r="G8662" s="10">
        <v>8.1706399573836265E-5</v>
      </c>
      <c r="H8662" s="10">
        <v>8.3339997332146051E-5</v>
      </c>
      <c r="I8662" s="10">
        <v>9.5395161731334031E-5</v>
      </c>
      <c r="J8662" s="10">
        <v>8.2545953979442673E-5</v>
      </c>
      <c r="K8662">
        <v>7.1624009736199657E-5</v>
      </c>
      <c r="L8662">
        <v>1.513413390020758E-4</v>
      </c>
      <c r="M8662">
        <v>7.032957309117766E-5</v>
      </c>
      <c r="N8662">
        <v>6.3756185240684815E-5</v>
      </c>
      <c r="O8662">
        <v>1.7599770802438961E-4</v>
      </c>
      <c r="P8662">
        <v>6.1021560114522618E-5</v>
      </c>
      <c r="Q8662">
        <v>1.141806860524786E-4</v>
      </c>
      <c r="R8662">
        <v>3.649471823432185E-5</v>
      </c>
      <c r="S8662">
        <v>3.8554139214562119E-4</v>
      </c>
      <c r="T8662">
        <v>1.8561484770892979E-4</v>
      </c>
    </row>
    <row r="8663" spans="1:20">
      <c r="A8663" s="10">
        <v>8657</v>
      </c>
      <c r="B8663" s="10">
        <v>1.8686911492903121E-5</v>
      </c>
      <c r="C8663" s="10">
        <v>8.5750701477315373E-5</v>
      </c>
      <c r="D8663" s="10">
        <v>6.9140671306191915E-5</v>
      </c>
      <c r="E8663" s="10">
        <v>4.1397595687932971E-5</v>
      </c>
      <c r="F8663" s="10">
        <v>1.6102210114816191E-6</v>
      </c>
      <c r="G8663" s="10">
        <v>3.4088242162790827E-5</v>
      </c>
      <c r="H8663" s="10">
        <v>3.5792621279989882E-5</v>
      </c>
      <c r="I8663" s="10">
        <v>3.7934142628484537E-5</v>
      </c>
      <c r="J8663" s="10">
        <v>5.2451410381140707E-5</v>
      </c>
      <c r="K8663">
        <v>2.510864898929865E-5</v>
      </c>
      <c r="L8663">
        <v>9.6549242669039079E-5</v>
      </c>
      <c r="M8663">
        <v>4.2521438721864903E-5</v>
      </c>
      <c r="N8663">
        <v>7.2930893755392227E-6</v>
      </c>
      <c r="O8663">
        <v>1.3806936364894079E-4</v>
      </c>
      <c r="P8663">
        <v>1.902731498798771E-6</v>
      </c>
      <c r="Q8663">
        <v>4.5603506750677713E-5</v>
      </c>
      <c r="R8663">
        <v>3.782377836883585E-6</v>
      </c>
      <c r="S8663">
        <v>3.7139511291684352E-4</v>
      </c>
      <c r="T8663">
        <v>1.4521559526872431E-4</v>
      </c>
    </row>
    <row r="8664" spans="1:20">
      <c r="A8664" s="10">
        <v>8658</v>
      </c>
      <c r="B8664" s="10">
        <v>2.2396424920162611E-5</v>
      </c>
      <c r="C8664" s="10">
        <v>8.757352782511258E-5</v>
      </c>
      <c r="D8664" s="10">
        <v>3.6085277743611812E-5</v>
      </c>
      <c r="E8664" s="10">
        <v>5.4623984612601929E-5</v>
      </c>
      <c r="F8664" s="10">
        <v>0</v>
      </c>
      <c r="G8664" s="10">
        <v>5.9163808254528291E-5</v>
      </c>
      <c r="H8664" s="10">
        <v>4.0211795455479092E-5</v>
      </c>
      <c r="I8664" s="10">
        <v>4.0935703671747248E-5</v>
      </c>
      <c r="J8664" s="10">
        <v>6.381459523858063E-5</v>
      </c>
      <c r="K8664">
        <v>1.730902896935801E-5</v>
      </c>
      <c r="L8664">
        <v>7.4431962604259153E-5</v>
      </c>
      <c r="M8664">
        <v>4.0231407125233193E-5</v>
      </c>
      <c r="N8664">
        <v>4.1357737613837443E-6</v>
      </c>
      <c r="O8664">
        <v>1.218938264976706E-4</v>
      </c>
      <c r="P8664">
        <v>2.1946404219780572E-6</v>
      </c>
      <c r="Q8664">
        <v>3.5429149397066172E-5</v>
      </c>
      <c r="R8664">
        <v>3.237327527858868E-6</v>
      </c>
      <c r="S8664">
        <v>3.5239476744997029E-4</v>
      </c>
      <c r="T8664">
        <v>2.0935491073448829E-4</v>
      </c>
    </row>
    <row r="8665" spans="1:20">
      <c r="A8665" s="10">
        <v>8659</v>
      </c>
      <c r="B8665" s="10">
        <v>2.035943320942021E-5</v>
      </c>
      <c r="C8665" s="10">
        <v>5.9932387918841121E-5</v>
      </c>
      <c r="D8665" s="10">
        <v>2.1763410849223849E-5</v>
      </c>
      <c r="E8665" s="10">
        <v>4.2029441384693342E-5</v>
      </c>
      <c r="F8665" s="10">
        <v>0</v>
      </c>
      <c r="G8665" s="10">
        <v>5.5252142080184341E-5</v>
      </c>
      <c r="H8665" s="10">
        <v>3.5766423879202852E-5</v>
      </c>
      <c r="I8665" s="10">
        <v>3.2933344612045447E-5</v>
      </c>
      <c r="J8665" s="10">
        <v>5.8370981578323029E-5</v>
      </c>
      <c r="K8665">
        <v>1.330057051391509E-5</v>
      </c>
      <c r="L8665">
        <v>2.62067457709338E-5</v>
      </c>
      <c r="M8665">
        <v>3.1180901553831802E-5</v>
      </c>
      <c r="N8665">
        <v>6.8751568344865126E-6</v>
      </c>
      <c r="O8665">
        <v>5.393060400096723E-5</v>
      </c>
      <c r="P8665">
        <v>7.3414437237267628E-6</v>
      </c>
      <c r="Q8665">
        <v>1.7650507051552521E-5</v>
      </c>
      <c r="R8665">
        <v>5.85746471217373E-6</v>
      </c>
      <c r="S8665">
        <v>3.4044770853031012E-4</v>
      </c>
      <c r="T8665">
        <v>2.0649870680448861E-4</v>
      </c>
    </row>
    <row r="8666" spans="1:20">
      <c r="A8666" s="10">
        <v>8660</v>
      </c>
      <c r="B8666" s="10">
        <v>1.266484550276886E-5</v>
      </c>
      <c r="C8666" s="10">
        <v>2.4421450392604931E-5</v>
      </c>
      <c r="D8666" s="10">
        <v>8.9284442208334116E-6</v>
      </c>
      <c r="E8666" s="10">
        <v>2.505806389948004E-5</v>
      </c>
      <c r="F8666" s="10">
        <v>0</v>
      </c>
      <c r="G8666" s="10">
        <v>3.8927513867651232E-5</v>
      </c>
      <c r="H8666" s="10">
        <v>2.3079380852956621E-5</v>
      </c>
      <c r="I8666" s="10">
        <v>2.154903218100714E-5</v>
      </c>
      <c r="J8666" s="10">
        <v>3.5660225990990672E-5</v>
      </c>
      <c r="K8666">
        <v>8.7201422997147696E-6</v>
      </c>
      <c r="L8666">
        <v>1.241196970250178E-5</v>
      </c>
      <c r="M8666">
        <v>1.7805403452238841E-5</v>
      </c>
      <c r="N8666">
        <v>5.5527882917346626E-6</v>
      </c>
      <c r="O8666">
        <v>1.0978528038870161E-5</v>
      </c>
      <c r="P8666">
        <v>7.4592402781681948E-6</v>
      </c>
      <c r="Q8666">
        <v>0</v>
      </c>
      <c r="R8666">
        <v>5.9504050073692656E-6</v>
      </c>
      <c r="S8666">
        <v>3.484775465511214E-4</v>
      </c>
      <c r="T8666">
        <v>2.262715910512926E-4</v>
      </c>
    </row>
    <row r="8667" spans="1:20">
      <c r="A8667" s="10">
        <v>8661</v>
      </c>
      <c r="B8667" s="10">
        <v>6.0208234998637595E-7</v>
      </c>
      <c r="C8667" s="10">
        <v>1.1911079374174879E-5</v>
      </c>
      <c r="D8667" s="10">
        <v>4.313503339952014E-6</v>
      </c>
      <c r="E8667" s="10">
        <v>4.9556705648307066E-6</v>
      </c>
      <c r="F8667" s="10">
        <v>0</v>
      </c>
      <c r="G8667" s="10">
        <v>1.9623934684716261E-5</v>
      </c>
      <c r="H8667" s="10">
        <v>8.1297516865185679E-6</v>
      </c>
      <c r="I8667" s="10">
        <v>9.5020482474661773E-6</v>
      </c>
      <c r="J8667" s="10">
        <v>1.6216463843922031E-5</v>
      </c>
      <c r="K8667">
        <v>1.459051348510496E-6</v>
      </c>
      <c r="L8667">
        <v>4.1498337482266606E-6</v>
      </c>
      <c r="M8667">
        <v>7.7845951635928429E-6</v>
      </c>
      <c r="N8667">
        <v>2.5465389654526729E-6</v>
      </c>
      <c r="O8667">
        <v>3.9632421437526029E-6</v>
      </c>
      <c r="P8667">
        <v>7.0804790492718992E-6</v>
      </c>
      <c r="Q8667">
        <v>0</v>
      </c>
      <c r="R8667">
        <v>1.227702342523064E-6</v>
      </c>
      <c r="S8667">
        <v>3.7190002809243321E-4</v>
      </c>
      <c r="T8667">
        <v>2.062094003322143E-4</v>
      </c>
    </row>
    <row r="8668" spans="1:20">
      <c r="A8668" s="10">
        <v>8662</v>
      </c>
      <c r="B8668" s="10">
        <v>0</v>
      </c>
      <c r="C8668" s="10">
        <v>6.7988029126366236E-6</v>
      </c>
      <c r="D8668" s="10">
        <v>1.5292933882635359E-6</v>
      </c>
      <c r="E8668" s="10">
        <v>4.9685519959312691E-8</v>
      </c>
      <c r="F8668" s="10">
        <v>0</v>
      </c>
      <c r="G8668" s="10">
        <v>5.0242218077991884E-6</v>
      </c>
      <c r="H8668" s="10">
        <v>2.4089273671763609E-6</v>
      </c>
      <c r="I8668" s="10">
        <v>3.950475479467476E-6</v>
      </c>
      <c r="J8668" s="10">
        <v>9.2361594047814966E-6</v>
      </c>
      <c r="K8668">
        <v>9.3402882822437431E-9</v>
      </c>
      <c r="L8668">
        <v>0</v>
      </c>
      <c r="M8668">
        <v>1.9904238602808742E-6</v>
      </c>
      <c r="N8668">
        <v>6.0184934352914694E-7</v>
      </c>
      <c r="O8668">
        <v>1.358461024016135E-6</v>
      </c>
      <c r="P8668">
        <v>2.6875736959483562E-6</v>
      </c>
      <c r="Q8668">
        <v>0</v>
      </c>
      <c r="R8668">
        <v>2.7548171330413268E-7</v>
      </c>
      <c r="S8668">
        <v>3.8075617787062242E-4</v>
      </c>
      <c r="T8668">
        <v>2.0916443797516719E-4</v>
      </c>
    </row>
    <row r="8669" spans="1:20">
      <c r="A8669" s="10">
        <v>8663</v>
      </c>
      <c r="B8669" s="10">
        <v>0</v>
      </c>
      <c r="C8669" s="10">
        <v>3.657053175378064E-6</v>
      </c>
      <c r="D8669" s="10">
        <v>6.6764563467975211E-7</v>
      </c>
      <c r="E8669" s="10">
        <v>0</v>
      </c>
      <c r="F8669" s="10">
        <v>0</v>
      </c>
      <c r="G8669" s="10">
        <v>6.2658743441069992E-7</v>
      </c>
      <c r="H8669" s="10">
        <v>1.0113242682892629E-6</v>
      </c>
      <c r="I8669" s="10">
        <v>7.3470531579770603E-7</v>
      </c>
      <c r="J8669" s="10">
        <v>3.7813311907963609E-6</v>
      </c>
      <c r="K8669">
        <v>1.376463536330657E-8</v>
      </c>
      <c r="L8669">
        <v>1.154816682406195E-9</v>
      </c>
      <c r="M8669">
        <v>7.7844587780029813E-7</v>
      </c>
      <c r="N8669">
        <v>7.3995303218405494E-9</v>
      </c>
      <c r="O8669">
        <v>2.2905696556760071E-7</v>
      </c>
      <c r="P8669">
        <v>4.5306367092858333E-8</v>
      </c>
      <c r="Q8669">
        <v>0</v>
      </c>
      <c r="R8669">
        <v>0</v>
      </c>
      <c r="S8669">
        <v>3.8278880600952801E-4</v>
      </c>
      <c r="T8669">
        <v>2.1447190904809181E-4</v>
      </c>
    </row>
    <row r="8670" spans="1:20">
      <c r="A8670" s="10">
        <v>8664</v>
      </c>
      <c r="B8670" s="10">
        <v>0</v>
      </c>
      <c r="C8670" s="10">
        <v>4.4095286385625682E-7</v>
      </c>
      <c r="D8670" s="10">
        <v>3.3699019887300312E-7</v>
      </c>
      <c r="E8670" s="10">
        <v>0</v>
      </c>
      <c r="F8670" s="10">
        <v>0</v>
      </c>
      <c r="G8670" s="10">
        <v>7.7459467423700577E-8</v>
      </c>
      <c r="H8670" s="10">
        <v>6.6675958417646859E-10</v>
      </c>
      <c r="I8670" s="10">
        <v>2.1378876546954971E-8</v>
      </c>
      <c r="J8670" s="10">
        <v>9.7439720241371181E-7</v>
      </c>
      <c r="K8670">
        <v>1.868057656448749E-8</v>
      </c>
      <c r="L8670">
        <v>0</v>
      </c>
      <c r="M8670">
        <v>3.0744183230535721E-7</v>
      </c>
      <c r="N8670">
        <v>5.7263596202877274E-10</v>
      </c>
      <c r="O8670">
        <v>2.3496823783353631E-8</v>
      </c>
      <c r="P8670">
        <v>0</v>
      </c>
      <c r="Q8670">
        <v>0</v>
      </c>
      <c r="R8670">
        <v>0</v>
      </c>
      <c r="S8670">
        <v>3.9784710589128928E-4</v>
      </c>
      <c r="T8670">
        <v>2.0953154509135031E-4</v>
      </c>
    </row>
    <row r="8671" spans="1:20">
      <c r="A8671" s="10">
        <v>8665</v>
      </c>
      <c r="B8671" s="10">
        <v>0</v>
      </c>
      <c r="C8671" s="10">
        <v>4.9578728832467485E-7</v>
      </c>
      <c r="D8671" s="10">
        <v>4.6118994747501569E-8</v>
      </c>
      <c r="E8671" s="10">
        <v>0</v>
      </c>
      <c r="F8671" s="10">
        <v>0</v>
      </c>
      <c r="G8671" s="10">
        <v>2.3881757560216732E-7</v>
      </c>
      <c r="H8671" s="10">
        <v>0</v>
      </c>
      <c r="I8671" s="10">
        <v>0</v>
      </c>
      <c r="J8671" s="10">
        <v>9.4259749758578353E-9</v>
      </c>
      <c r="K8671">
        <v>1.8188982444369392E-8</v>
      </c>
      <c r="L8671">
        <v>0</v>
      </c>
      <c r="M8671">
        <v>4.1579659435647481E-7</v>
      </c>
      <c r="N8671">
        <v>6.2632058346897015E-10</v>
      </c>
      <c r="O8671">
        <v>6.4226800446679454E-9</v>
      </c>
      <c r="P8671">
        <v>0</v>
      </c>
      <c r="Q8671">
        <v>0</v>
      </c>
      <c r="R8671">
        <v>0</v>
      </c>
      <c r="S8671">
        <v>4.0569218182886672E-4</v>
      </c>
      <c r="T8671">
        <v>1.9716998975261591E-4</v>
      </c>
    </row>
    <row r="8672" spans="1:20">
      <c r="A8672" s="10">
        <v>8666</v>
      </c>
      <c r="B8672" s="10">
        <v>0</v>
      </c>
      <c r="C8672" s="10">
        <v>5.5184804177481476E-7</v>
      </c>
      <c r="D8672" s="10">
        <v>3.599297196735293E-10</v>
      </c>
      <c r="E8672" s="10">
        <v>0</v>
      </c>
      <c r="F8672" s="10">
        <v>0</v>
      </c>
      <c r="G8672" s="10">
        <v>2.8086158970500721E-7</v>
      </c>
      <c r="H8672" s="10">
        <v>0</v>
      </c>
      <c r="I8672" s="10">
        <v>0</v>
      </c>
      <c r="J8672" s="10">
        <v>1.1311169971029399E-8</v>
      </c>
      <c r="K8672">
        <v>1.76973883242513E-8</v>
      </c>
      <c r="L8672">
        <v>0</v>
      </c>
      <c r="M8672">
        <v>4.337779576514765E-7</v>
      </c>
      <c r="N8672">
        <v>4.8316159296177702E-10</v>
      </c>
      <c r="O8672">
        <v>0</v>
      </c>
      <c r="P8672">
        <v>0</v>
      </c>
      <c r="Q8672">
        <v>0</v>
      </c>
      <c r="R8672">
        <v>0</v>
      </c>
      <c r="S8672">
        <v>4.0355428171880408E-4</v>
      </c>
      <c r="T8672">
        <v>1.997334160754628E-4</v>
      </c>
    </row>
    <row r="8673" spans="1:20">
      <c r="A8673" s="10">
        <v>8667</v>
      </c>
      <c r="B8673" s="10">
        <v>0</v>
      </c>
      <c r="C8673" s="10">
        <v>5.487822193205102E-7</v>
      </c>
      <c r="D8673" s="10">
        <v>9.5981258579607837E-11</v>
      </c>
      <c r="E8673" s="10">
        <v>0</v>
      </c>
      <c r="F8673" s="10">
        <v>0</v>
      </c>
      <c r="G8673" s="10">
        <v>2.8067220225409361E-7</v>
      </c>
      <c r="H8673" s="10">
        <v>0</v>
      </c>
      <c r="I8673" s="10">
        <v>0</v>
      </c>
      <c r="J8673" s="10">
        <v>2.3564937439644592E-10</v>
      </c>
      <c r="K8673">
        <v>0</v>
      </c>
      <c r="L8673">
        <v>0</v>
      </c>
      <c r="M8673">
        <v>3.9587712004764068E-7</v>
      </c>
      <c r="N8673">
        <v>5.1895134058857532E-10</v>
      </c>
      <c r="O8673">
        <v>0</v>
      </c>
      <c r="P8673">
        <v>0</v>
      </c>
      <c r="Q8673">
        <v>0</v>
      </c>
      <c r="R8673">
        <v>0</v>
      </c>
      <c r="S8673">
        <v>3.9314789317625469E-4</v>
      </c>
      <c r="T8673">
        <v>2.122542690942781E-4</v>
      </c>
    </row>
    <row r="8674" spans="1:20">
      <c r="A8674" s="10">
        <v>8668</v>
      </c>
      <c r="B8674" s="10">
        <v>0</v>
      </c>
      <c r="C8674" s="10">
        <v>1.5329112271522629E-8</v>
      </c>
      <c r="D8674" s="10">
        <v>2.3995314644901962E-10</v>
      </c>
      <c r="E8674" s="10">
        <v>0</v>
      </c>
      <c r="F8674" s="10">
        <v>0</v>
      </c>
      <c r="G8674" s="10">
        <v>1.1363247054821599E-7</v>
      </c>
      <c r="H8674" s="10">
        <v>0</v>
      </c>
      <c r="I8674" s="10">
        <v>0</v>
      </c>
      <c r="J8674" s="10">
        <v>2.3564937439644592E-10</v>
      </c>
      <c r="K8674">
        <v>0</v>
      </c>
      <c r="L8674">
        <v>0</v>
      </c>
      <c r="M8674">
        <v>2.9071665207487668E-8</v>
      </c>
      <c r="N8674">
        <v>4.6526671914837791E-10</v>
      </c>
      <c r="O8674">
        <v>0</v>
      </c>
      <c r="P8674">
        <v>0</v>
      </c>
      <c r="Q8674">
        <v>0</v>
      </c>
      <c r="R8674">
        <v>0</v>
      </c>
      <c r="S8674">
        <v>3.9220013172370529E-4</v>
      </c>
      <c r="T8674">
        <v>2.18345242343687E-4</v>
      </c>
    </row>
    <row r="8675" spans="1:20">
      <c r="A8675" s="10">
        <v>8669</v>
      </c>
      <c r="B8675" s="10">
        <v>0</v>
      </c>
      <c r="C8675" s="10">
        <v>0</v>
      </c>
      <c r="D8675" s="10">
        <v>1.4397188786941181E-10</v>
      </c>
      <c r="E8675" s="10">
        <v>0</v>
      </c>
      <c r="F8675" s="10">
        <v>0</v>
      </c>
      <c r="G8675" s="10">
        <v>0</v>
      </c>
      <c r="H8675" s="10">
        <v>0</v>
      </c>
      <c r="I8675" s="10">
        <v>0</v>
      </c>
      <c r="J8675" s="10">
        <v>0</v>
      </c>
      <c r="K8675">
        <v>0</v>
      </c>
      <c r="L8675">
        <v>0</v>
      </c>
      <c r="M8675">
        <v>0</v>
      </c>
      <c r="N8675">
        <v>6.8000520490916777E-10</v>
      </c>
      <c r="O8675">
        <v>0</v>
      </c>
      <c r="P8675">
        <v>0</v>
      </c>
      <c r="Q8675">
        <v>0</v>
      </c>
      <c r="R8675">
        <v>0</v>
      </c>
      <c r="S8675">
        <v>3.7693523886847162E-4</v>
      </c>
      <c r="T8675">
        <v>2.239732573888473E-4</v>
      </c>
    </row>
    <row r="8676" spans="1:20">
      <c r="A8676" s="10">
        <v>8670</v>
      </c>
      <c r="B8676" s="10">
        <v>0</v>
      </c>
      <c r="C8676" s="10">
        <v>0</v>
      </c>
      <c r="D8676" s="10">
        <v>9.5981258579607837E-11</v>
      </c>
      <c r="E8676" s="10">
        <v>0</v>
      </c>
      <c r="F8676" s="10">
        <v>0</v>
      </c>
      <c r="G8676" s="10">
        <v>0</v>
      </c>
      <c r="H8676" s="10">
        <v>0</v>
      </c>
      <c r="I8676" s="10">
        <v>0</v>
      </c>
      <c r="J8676" s="10">
        <v>0</v>
      </c>
      <c r="K8676">
        <v>1.7205794204133209E-8</v>
      </c>
      <c r="L8676">
        <v>0</v>
      </c>
      <c r="M8676">
        <v>0</v>
      </c>
      <c r="N8676">
        <v>7.1579495253596607E-10</v>
      </c>
      <c r="O8676">
        <v>0</v>
      </c>
      <c r="P8676">
        <v>0</v>
      </c>
      <c r="Q8676">
        <v>0</v>
      </c>
      <c r="R8676">
        <v>0</v>
      </c>
      <c r="S8676">
        <v>3.2412678010305219E-4</v>
      </c>
      <c r="T8676">
        <v>1.9230186285377801E-4</v>
      </c>
    </row>
    <row r="8677" spans="1:20">
      <c r="A8677" s="10">
        <v>8671</v>
      </c>
      <c r="B8677" s="10">
        <v>2.3037933155448919E-6</v>
      </c>
      <c r="C8677" s="10">
        <v>6.6515864981272836E-7</v>
      </c>
      <c r="D8677" s="10">
        <v>3.587149568696312E-7</v>
      </c>
      <c r="E8677" s="10">
        <v>2.1177072729324831E-6</v>
      </c>
      <c r="F8677" s="10">
        <v>2.6853730798357902E-7</v>
      </c>
      <c r="G8677" s="10">
        <v>1.3686500792670059E-6</v>
      </c>
      <c r="H8677" s="10">
        <v>3.994890048593311E-7</v>
      </c>
      <c r="I8677" s="10">
        <v>1.804625637776924E-6</v>
      </c>
      <c r="J8677" s="10">
        <v>7.1959895985381079E-7</v>
      </c>
      <c r="K8677">
        <v>2.1867335448153011E-7</v>
      </c>
      <c r="L8677">
        <v>1.7595075677311389E-7</v>
      </c>
      <c r="M8677">
        <v>1.2649404550280191E-7</v>
      </c>
      <c r="N8677">
        <v>8.5852893979009091E-7</v>
      </c>
      <c r="O8677">
        <v>6.7967195039270314E-7</v>
      </c>
      <c r="P8677">
        <v>3.3771366031016601E-7</v>
      </c>
      <c r="Q8677">
        <v>6.9359063978149901E-7</v>
      </c>
      <c r="R8677">
        <v>2.598432564478779E-6</v>
      </c>
      <c r="S8677">
        <v>3.1106257188100422E-4</v>
      </c>
      <c r="T8677">
        <v>1.6881246516022889E-4</v>
      </c>
    </row>
    <row r="8678" spans="1:20">
      <c r="A8678" s="10">
        <v>8672</v>
      </c>
      <c r="B8678" s="10">
        <v>6.969996434147466E-5</v>
      </c>
      <c r="C8678" s="10">
        <v>4.0661390046950077E-5</v>
      </c>
      <c r="D8678" s="10">
        <v>4.2218750714021378E-5</v>
      </c>
      <c r="E8678" s="10">
        <v>9.8700009368508221E-5</v>
      </c>
      <c r="F8678" s="10">
        <v>4.4064298009652373E-5</v>
      </c>
      <c r="G8678" s="10">
        <v>5.3971254145670738E-5</v>
      </c>
      <c r="H8678" s="10">
        <v>4.0618270850606371E-5</v>
      </c>
      <c r="I8678" s="10">
        <v>6.1952684952397581E-5</v>
      </c>
      <c r="J8678" s="10">
        <v>4.3234332684450958E-5</v>
      </c>
      <c r="K8678">
        <v>1.7530172584293129E-5</v>
      </c>
      <c r="L8678">
        <v>3.3284978097614622E-5</v>
      </c>
      <c r="M8678">
        <v>1.7607404774882651E-5</v>
      </c>
      <c r="N8678">
        <v>3.8817486459670958E-5</v>
      </c>
      <c r="O8678">
        <v>3.8872396688672182E-5</v>
      </c>
      <c r="P8678">
        <v>3.8224030482535623E-5</v>
      </c>
      <c r="Q8678">
        <v>4.8381033784674809E-5</v>
      </c>
      <c r="R8678">
        <v>6.5181143829741396E-5</v>
      </c>
      <c r="S8678">
        <v>3.0228965704913382E-4</v>
      </c>
      <c r="T8678">
        <v>1.6569896301812389E-4</v>
      </c>
    </row>
    <row r="8679" spans="1:20">
      <c r="A8679" s="10">
        <v>8673</v>
      </c>
      <c r="B8679" s="10">
        <v>2.3441076741113871E-4</v>
      </c>
      <c r="C8679" s="10">
        <v>1.602230502084484E-4</v>
      </c>
      <c r="D8679" s="10">
        <v>1.6626180751187121E-4</v>
      </c>
      <c r="E8679" s="10">
        <v>3.2763666976169941E-4</v>
      </c>
      <c r="F8679" s="10">
        <v>2.0105170967506261E-4</v>
      </c>
      <c r="G8679" s="10">
        <v>1.95758958002422E-4</v>
      </c>
      <c r="H8679" s="10">
        <v>1.749969786929185E-4</v>
      </c>
      <c r="I8679" s="10">
        <v>2.110143781018974E-4</v>
      </c>
      <c r="J8679" s="10">
        <v>1.763661104343063E-4</v>
      </c>
      <c r="K8679">
        <v>5.655379870868346E-5</v>
      </c>
      <c r="L8679">
        <v>1.499715531942397E-4</v>
      </c>
      <c r="M8679">
        <v>1.4083353759083471E-4</v>
      </c>
      <c r="N8679">
        <v>1.2268396668160139E-4</v>
      </c>
      <c r="O8679">
        <v>1.2271871945546671E-4</v>
      </c>
      <c r="P8679">
        <v>1.8843072115567891E-4</v>
      </c>
      <c r="Q8679">
        <v>1.7716631607199299E-4</v>
      </c>
      <c r="R8679">
        <v>2.289974437902535E-4</v>
      </c>
      <c r="S8679">
        <v>3.0922846639565489E-4</v>
      </c>
      <c r="T8679">
        <v>1.4716680458755081E-4</v>
      </c>
    </row>
    <row r="8680" spans="1:20">
      <c r="A8680" s="10">
        <v>8674</v>
      </c>
      <c r="B8680" s="10">
        <v>3.7192750737051212E-4</v>
      </c>
      <c r="C8680" s="10">
        <v>2.8712575435071031E-4</v>
      </c>
      <c r="D8680" s="10">
        <v>2.6655593055617869E-4</v>
      </c>
      <c r="E8680" s="10">
        <v>5.2590466692933836E-4</v>
      </c>
      <c r="F8680" s="10">
        <v>3.6612504710690369E-4</v>
      </c>
      <c r="G8680" s="10">
        <v>3.1983193354468261E-4</v>
      </c>
      <c r="H8680" s="10">
        <v>3.1196281790302042E-4</v>
      </c>
      <c r="I8680" s="10">
        <v>3.457340836992835E-4</v>
      </c>
      <c r="J8680" s="10">
        <v>2.9273500410562981E-4</v>
      </c>
      <c r="K8680">
        <v>1.938985593490567E-4</v>
      </c>
      <c r="L8680">
        <v>2.6851367330094653E-4</v>
      </c>
      <c r="M8680">
        <v>1.7645887943064251E-4</v>
      </c>
      <c r="N8680">
        <v>1.9161138347771229E-4</v>
      </c>
      <c r="O8680">
        <v>2.2364323344194371E-4</v>
      </c>
      <c r="P8680">
        <v>3.293758389613331E-4</v>
      </c>
      <c r="Q8680">
        <v>3.0418717017380282E-4</v>
      </c>
      <c r="R8680">
        <v>3.7920297143660767E-4</v>
      </c>
      <c r="S8680">
        <v>2.7575425172565889E-4</v>
      </c>
      <c r="T8680">
        <v>1.571858486770136E-4</v>
      </c>
    </row>
    <row r="8681" spans="1:20">
      <c r="A8681" s="10">
        <v>8675</v>
      </c>
      <c r="B8681" s="10">
        <v>4.4357784145178088E-4</v>
      </c>
      <c r="C8681" s="10">
        <v>3.6078506010620091E-4</v>
      </c>
      <c r="D8681" s="10">
        <v>2.7968666763206218E-4</v>
      </c>
      <c r="E8681" s="10">
        <v>6.1456021937929413E-4</v>
      </c>
      <c r="F8681" s="10">
        <v>4.7455545360170799E-4</v>
      </c>
      <c r="G8681" s="10">
        <v>3.905015985515078E-4</v>
      </c>
      <c r="H8681" s="10">
        <v>3.8704491235656922E-4</v>
      </c>
      <c r="I8681" s="10">
        <v>4.2894776958485331E-4</v>
      </c>
      <c r="J8681" s="10">
        <v>3.7761522655829072E-4</v>
      </c>
      <c r="K8681">
        <v>4.2546185577596731E-4</v>
      </c>
      <c r="L8681">
        <v>3.3856418923611389E-4</v>
      </c>
      <c r="M8681">
        <v>2.464970189481249E-4</v>
      </c>
      <c r="N8681">
        <v>2.5093751152029282E-4</v>
      </c>
      <c r="O8681">
        <v>3.1400176780082873E-4</v>
      </c>
      <c r="P8681">
        <v>4.3867151443876461E-4</v>
      </c>
      <c r="Q8681">
        <v>3.9735366801665613E-4</v>
      </c>
      <c r="R8681">
        <v>4.6926445490167958E-4</v>
      </c>
      <c r="S8681">
        <v>2.7065005134072962E-4</v>
      </c>
      <c r="T8681">
        <v>1.4913230010966109E-4</v>
      </c>
    </row>
    <row r="8682" spans="1:20">
      <c r="A8682" s="10">
        <v>8676</v>
      </c>
      <c r="B8682" s="10">
        <v>4.6833856463658152E-4</v>
      </c>
      <c r="C8682" s="10">
        <v>3.7229630586525119E-4</v>
      </c>
      <c r="D8682" s="10">
        <v>2.7822347533681681E-4</v>
      </c>
      <c r="E8682" s="10">
        <v>6.5637860081566035E-4</v>
      </c>
      <c r="F8682" s="10">
        <v>3.7683088302020761E-4</v>
      </c>
      <c r="G8682" s="10">
        <v>4.18770634779297E-4</v>
      </c>
      <c r="H8682" s="10">
        <v>4.0014708406717109E-4</v>
      </c>
      <c r="I8682" s="10">
        <v>4.5822177279140289E-4</v>
      </c>
      <c r="J8682" s="10">
        <v>4.0453652275045132E-4</v>
      </c>
      <c r="K8682">
        <v>4.3727537865623109E-4</v>
      </c>
      <c r="L8682">
        <v>3.0905706399811432E-4</v>
      </c>
      <c r="M8682">
        <v>3.5394539825996238E-4</v>
      </c>
      <c r="N8682">
        <v>2.9103839819812771E-4</v>
      </c>
      <c r="O8682">
        <v>2.9740133915368781E-4</v>
      </c>
      <c r="P8682">
        <v>4.2332738056359082E-4</v>
      </c>
      <c r="Q8682">
        <v>2.8889764669759932E-4</v>
      </c>
      <c r="R8682">
        <v>4.9983325539203693E-4</v>
      </c>
      <c r="S8682">
        <v>2.6117745253443161E-4</v>
      </c>
      <c r="T8682">
        <v>1.497227268541516E-4</v>
      </c>
    </row>
    <row r="8683" spans="1:20">
      <c r="A8683" s="10">
        <v>8677</v>
      </c>
      <c r="B8683" s="10">
        <v>4.3426448055051319E-4</v>
      </c>
      <c r="C8683" s="10">
        <v>3.2253006914160527E-4</v>
      </c>
      <c r="D8683" s="10">
        <v>2.3767116683120901E-4</v>
      </c>
      <c r="E8683" s="10">
        <v>6.1618405028357557E-4</v>
      </c>
      <c r="F8683" s="10">
        <v>2.39945884522149E-4</v>
      </c>
      <c r="G8683" s="10">
        <v>3.7526350508361157E-4</v>
      </c>
      <c r="H8683" s="10">
        <v>3.7266745250917372E-4</v>
      </c>
      <c r="I8683" s="10">
        <v>4.4902187740644212E-4</v>
      </c>
      <c r="J8683" s="10">
        <v>3.9569184882960149E-4</v>
      </c>
      <c r="K8683">
        <v>3.3747840485253572E-4</v>
      </c>
      <c r="L8683">
        <v>2.3406657430540949E-4</v>
      </c>
      <c r="M8683">
        <v>1.70524938021383E-4</v>
      </c>
      <c r="N8683">
        <v>3.2608064562971117E-4</v>
      </c>
      <c r="O8683">
        <v>3.1582092074540242E-4</v>
      </c>
      <c r="P8683">
        <v>3.7640901292956862E-4</v>
      </c>
      <c r="Q8683">
        <v>2.4159419442149139E-4</v>
      </c>
      <c r="R8683">
        <v>4.6315624617752769E-4</v>
      </c>
      <c r="S8683">
        <v>2.7160190875793262E-4</v>
      </c>
      <c r="T8683">
        <v>1.336145821369108E-4</v>
      </c>
    </row>
    <row r="8684" spans="1:20">
      <c r="A8684" s="10">
        <v>8678</v>
      </c>
      <c r="B8684" s="10">
        <v>3.5444935964604559E-4</v>
      </c>
      <c r="C8684" s="10">
        <v>2.9078893698112381E-4</v>
      </c>
      <c r="D8684" s="10">
        <v>2.3305466025604711E-4</v>
      </c>
      <c r="E8684" s="10">
        <v>5.0919180366452456E-4</v>
      </c>
      <c r="F8684" s="10">
        <v>2.5471649501080008E-4</v>
      </c>
      <c r="G8684" s="10">
        <v>3.1147403712398288E-4</v>
      </c>
      <c r="H8684" s="10">
        <v>2.9287035307075512E-4</v>
      </c>
      <c r="I8684" s="10">
        <v>3.6764781351284528E-4</v>
      </c>
      <c r="J8684" s="10">
        <v>3.2855311282097227E-4</v>
      </c>
      <c r="K8684">
        <v>2.342603169582615E-4</v>
      </c>
      <c r="L8684">
        <v>2.320418775217722E-4</v>
      </c>
      <c r="M8684">
        <v>1.212113686142489E-4</v>
      </c>
      <c r="N8684">
        <v>3.1141206545844038E-4</v>
      </c>
      <c r="O8684">
        <v>2.2388567645240031E-4</v>
      </c>
      <c r="P8684">
        <v>2.369928944005643E-4</v>
      </c>
      <c r="Q8684">
        <v>2.355045256685109E-4</v>
      </c>
      <c r="R8684">
        <v>3.6077377351883931E-4</v>
      </c>
      <c r="S8684">
        <v>2.6640718755415892E-4</v>
      </c>
      <c r="T8684">
        <v>1.4812973376967739E-4</v>
      </c>
    </row>
    <row r="8685" spans="1:20">
      <c r="A8685" s="10">
        <v>8679</v>
      </c>
      <c r="B8685" s="10">
        <v>2.1231927803845891E-4</v>
      </c>
      <c r="C8685" s="10">
        <v>1.9225645379311829E-4</v>
      </c>
      <c r="D8685" s="10">
        <v>1.8227711314329701E-4</v>
      </c>
      <c r="E8685" s="10">
        <v>2.9616824218396882E-4</v>
      </c>
      <c r="F8685" s="10">
        <v>1.837382960175985E-4</v>
      </c>
      <c r="G8685" s="10">
        <v>2.015252623407598E-4</v>
      </c>
      <c r="H8685" s="10">
        <v>1.9543300159252609E-4</v>
      </c>
      <c r="I8685" s="10">
        <v>2.3279997332997129E-4</v>
      </c>
      <c r="J8685" s="10">
        <v>1.951365457326776E-4</v>
      </c>
      <c r="K8685">
        <v>9.0293390244601456E-5</v>
      </c>
      <c r="L8685">
        <v>1.71594196403528E-4</v>
      </c>
      <c r="M8685">
        <v>8.7042017419931204E-5</v>
      </c>
      <c r="N8685">
        <v>2.0722008873964371E-4</v>
      </c>
      <c r="O8685">
        <v>1.5002888864690679E-4</v>
      </c>
      <c r="P8685">
        <v>1.7273156658796551E-4</v>
      </c>
      <c r="Q8685">
        <v>1.9732020806809429E-4</v>
      </c>
      <c r="R8685">
        <v>2.0558725823158951E-4</v>
      </c>
      <c r="S8685">
        <v>2.599507572253394E-4</v>
      </c>
      <c r="T8685">
        <v>1.614561967560008E-4</v>
      </c>
    </row>
    <row r="8686" spans="1:20">
      <c r="A8686" s="10">
        <v>8680</v>
      </c>
      <c r="B8686" s="10">
        <v>6.6966257029247518E-5</v>
      </c>
      <c r="C8686" s="10">
        <v>1.19791498301278E-4</v>
      </c>
      <c r="D8686" s="10">
        <v>8.476272192508243E-5</v>
      </c>
      <c r="E8686" s="10">
        <v>1.3565778980207689E-4</v>
      </c>
      <c r="F8686" s="10">
        <v>5.2994166336526233E-5</v>
      </c>
      <c r="G8686" s="10">
        <v>8.1827381224417175E-5</v>
      </c>
      <c r="H8686" s="10">
        <v>7.0582206946771307E-5</v>
      </c>
      <c r="I8686" s="10">
        <v>9.013746617829087E-5</v>
      </c>
      <c r="J8686" s="10">
        <v>8.1074506264602021E-5</v>
      </c>
      <c r="K8686">
        <v>6.0839860363757077E-5</v>
      </c>
      <c r="L8686">
        <v>1.2988031238749019E-4</v>
      </c>
      <c r="M8686">
        <v>6.1161215116483755E-5</v>
      </c>
      <c r="N8686">
        <v>8.2961710928206489E-5</v>
      </c>
      <c r="O8686">
        <v>1.620325209542094E-4</v>
      </c>
      <c r="P8686">
        <v>4.9187219885298387E-5</v>
      </c>
      <c r="Q8686">
        <v>1.0666005213811181E-4</v>
      </c>
      <c r="R8686">
        <v>5.4973015897860492E-5</v>
      </c>
      <c r="S8686">
        <v>2.6332919573547468E-4</v>
      </c>
      <c r="T8686">
        <v>1.897617818805981E-4</v>
      </c>
    </row>
    <row r="8687" spans="1:20">
      <c r="A8687" s="10">
        <v>8681</v>
      </c>
      <c r="B8687" s="10">
        <v>1.7242303290184791E-5</v>
      </c>
      <c r="C8687" s="10">
        <v>8.5625515187013379E-5</v>
      </c>
      <c r="D8687" s="10">
        <v>6.7637077499795931E-5</v>
      </c>
      <c r="E8687" s="10">
        <v>5.8821789980164358E-5</v>
      </c>
      <c r="F8687" s="10">
        <v>3.1399922568370369E-7</v>
      </c>
      <c r="G8687" s="10">
        <v>3.4111321864496419E-5</v>
      </c>
      <c r="H8687" s="10">
        <v>3.3667848094976233E-5</v>
      </c>
      <c r="I8687" s="10">
        <v>3.6029898648592237E-5</v>
      </c>
      <c r="J8687" s="10">
        <v>5.339295216952919E-5</v>
      </c>
      <c r="K8687">
        <v>2.3026674151480509E-5</v>
      </c>
      <c r="L8687">
        <v>9.5790903424119994E-5</v>
      </c>
      <c r="M8687">
        <v>4.2679151608341897E-5</v>
      </c>
      <c r="N8687">
        <v>8.7293945798609867E-6</v>
      </c>
      <c r="O8687">
        <v>1.3744365811183741E-4</v>
      </c>
      <c r="P8687">
        <v>1.52229393432004E-6</v>
      </c>
      <c r="Q8687">
        <v>4.3790003266348488E-5</v>
      </c>
      <c r="R8687">
        <v>3.6631415599635641E-6</v>
      </c>
      <c r="S8687">
        <v>2.7814532721960578E-4</v>
      </c>
      <c r="T8687">
        <v>1.7024346833178461E-4</v>
      </c>
    </row>
    <row r="8688" spans="1:20">
      <c r="A8688" s="10">
        <v>8682</v>
      </c>
      <c r="B8688" s="10">
        <v>2.2140410109002081E-5</v>
      </c>
      <c r="C8688" s="10">
        <v>8.6631205686191621E-5</v>
      </c>
      <c r="D8688" s="10">
        <v>5.2381039412841438E-5</v>
      </c>
      <c r="E8688" s="10">
        <v>6.7815996218021258E-5</v>
      </c>
      <c r="F8688" s="10">
        <v>0</v>
      </c>
      <c r="G8688" s="10">
        <v>5.960572114474129E-5</v>
      </c>
      <c r="H8688" s="10">
        <v>3.87050313109201E-5</v>
      </c>
      <c r="I8688" s="10">
        <v>4.1922350380538713E-5</v>
      </c>
      <c r="J8688" s="10">
        <v>7.0901374312801584E-5</v>
      </c>
      <c r="K8688">
        <v>2.0369693961213249E-5</v>
      </c>
      <c r="L8688">
        <v>4.3165474150613789E-5</v>
      </c>
      <c r="M8688">
        <v>4.1561575783160087E-5</v>
      </c>
      <c r="N8688">
        <v>4.5379610503398901E-6</v>
      </c>
      <c r="O8688">
        <v>1.289928699207678E-4</v>
      </c>
      <c r="P8688">
        <v>2.1946404219780572E-6</v>
      </c>
      <c r="Q8688">
        <v>3.1765906597301732E-5</v>
      </c>
      <c r="R8688">
        <v>3.232318769435157E-6</v>
      </c>
      <c r="S8688">
        <v>2.7729888710346381E-4</v>
      </c>
      <c r="T8688">
        <v>1.7366730187337519E-4</v>
      </c>
    </row>
    <row r="8689" spans="1:20">
      <c r="A8689" s="10">
        <v>8683</v>
      </c>
      <c r="B8689" s="10">
        <v>2.0911321425095599E-5</v>
      </c>
      <c r="C8689" s="10">
        <v>6.080614512844473E-5</v>
      </c>
      <c r="D8689" s="10">
        <v>1.9306963698161681E-5</v>
      </c>
      <c r="E8689" s="10">
        <v>4.7362813911436957E-5</v>
      </c>
      <c r="F8689" s="10">
        <v>0</v>
      </c>
      <c r="G8689" s="10">
        <v>5.8251984380296482E-5</v>
      </c>
      <c r="H8689" s="10">
        <v>3.2706732906999157E-5</v>
      </c>
      <c r="I8689" s="10">
        <v>3.4227529349002223E-5</v>
      </c>
      <c r="J8689" s="10">
        <v>6.8995693139266862E-5</v>
      </c>
      <c r="K8689">
        <v>1.149814067250211E-5</v>
      </c>
      <c r="L8689">
        <v>1.9436835063246909E-5</v>
      </c>
      <c r="M8689">
        <v>3.2789053653927412E-5</v>
      </c>
      <c r="N8689">
        <v>5.2882394247142761E-6</v>
      </c>
      <c r="O8689">
        <v>8.1279685039210259E-5</v>
      </c>
      <c r="P8689">
        <v>7.3378192143593341E-6</v>
      </c>
      <c r="Q8689">
        <v>1.7443000502627618E-5</v>
      </c>
      <c r="R8689">
        <v>5.8524559537500189E-6</v>
      </c>
      <c r="S8689">
        <v>3.1859370950065369E-4</v>
      </c>
      <c r="T8689">
        <v>2.1272283702158671E-4</v>
      </c>
    </row>
    <row r="8690" spans="1:20">
      <c r="A8690" s="10">
        <v>8684</v>
      </c>
      <c r="B8690" s="10">
        <v>1.6382623653867481E-5</v>
      </c>
      <c r="C8690" s="10">
        <v>2.5305408031488641E-5</v>
      </c>
      <c r="D8690" s="10">
        <v>9.7730810959825593E-6</v>
      </c>
      <c r="E8690" s="10">
        <v>2.976788315073429E-5</v>
      </c>
      <c r="F8690" s="10">
        <v>0</v>
      </c>
      <c r="G8690" s="10">
        <v>4.334732929929072E-5</v>
      </c>
      <c r="H8690" s="10">
        <v>2.0352709205940971E-5</v>
      </c>
      <c r="I8690" s="10">
        <v>2.3939304695932861E-5</v>
      </c>
      <c r="J8690" s="10">
        <v>4.2834564125009242E-5</v>
      </c>
      <c r="K8690">
        <v>8.8990825594377551E-6</v>
      </c>
      <c r="L8690">
        <v>8.9602226387896663E-6</v>
      </c>
      <c r="M8690">
        <v>1.9062640813260489E-5</v>
      </c>
      <c r="N8690">
        <v>2.973215389222455E-6</v>
      </c>
      <c r="O8690">
        <v>1.9587999026451541E-5</v>
      </c>
      <c r="P8690">
        <v>7.4646770422193369E-6</v>
      </c>
      <c r="Q8690">
        <v>0</v>
      </c>
      <c r="R8690">
        <v>6.0349973718586158E-6</v>
      </c>
      <c r="S8690">
        <v>3.9069229320943622E-4</v>
      </c>
      <c r="T8690">
        <v>2.3556165067923409E-4</v>
      </c>
    </row>
    <row r="8691" spans="1:20">
      <c r="A8691" s="10">
        <v>8685</v>
      </c>
      <c r="B8691" s="10">
        <v>3.485797181588474E-6</v>
      </c>
      <c r="C8691" s="10">
        <v>1.200352706041125E-5</v>
      </c>
      <c r="D8691" s="10">
        <v>4.1675446400300041E-6</v>
      </c>
      <c r="E8691" s="10">
        <v>1.214567135916506E-5</v>
      </c>
      <c r="F8691" s="10">
        <v>0</v>
      </c>
      <c r="G8691" s="10">
        <v>2.4184085270545549E-5</v>
      </c>
      <c r="H8691" s="10">
        <v>6.2114510248636593E-6</v>
      </c>
      <c r="I8691" s="10">
        <v>1.45889930247587E-5</v>
      </c>
      <c r="J8691" s="10">
        <v>1.7614668198459649E-5</v>
      </c>
      <c r="K8691">
        <v>3.5625825884958111E-6</v>
      </c>
      <c r="L8691">
        <v>4.0193394631147606E-6</v>
      </c>
      <c r="M8691">
        <v>8.9147014148432584E-6</v>
      </c>
      <c r="N8691">
        <v>8.7228562403414151E-7</v>
      </c>
      <c r="O8691">
        <v>5.9610477676852576E-6</v>
      </c>
      <c r="P8691">
        <v>4.615812679420406E-6</v>
      </c>
      <c r="Q8691">
        <v>0</v>
      </c>
      <c r="R8691">
        <v>5.6443142148091176E-6</v>
      </c>
      <c r="S8691">
        <v>4.0140347497689038E-4</v>
      </c>
      <c r="T8691">
        <v>2.2133534686213951E-4</v>
      </c>
    </row>
    <row r="8692" spans="1:20">
      <c r="A8692" s="10">
        <v>8686</v>
      </c>
      <c r="B8692" s="10">
        <v>6.5277100778810374E-8</v>
      </c>
      <c r="C8692" s="10">
        <v>6.2613379579188614E-6</v>
      </c>
      <c r="D8692" s="10">
        <v>2.046152465714725E-6</v>
      </c>
      <c r="E8692" s="10">
        <v>1.6989687519420531E-6</v>
      </c>
      <c r="F8692" s="10">
        <v>0</v>
      </c>
      <c r="G8692" s="10">
        <v>7.2813452355376041E-6</v>
      </c>
      <c r="H8692" s="10">
        <v>2.1070165438375549E-6</v>
      </c>
      <c r="I8692" s="10">
        <v>4.3647331036066113E-6</v>
      </c>
      <c r="J8692" s="10">
        <v>8.8474498704802E-6</v>
      </c>
      <c r="K8692">
        <v>7.0789553297005215E-8</v>
      </c>
      <c r="L8692">
        <v>0</v>
      </c>
      <c r="M8692">
        <v>2.2663875395365681E-6</v>
      </c>
      <c r="N8692">
        <v>7.6939009960709657E-8</v>
      </c>
      <c r="O8692">
        <v>1.7682125397062571E-6</v>
      </c>
      <c r="P8692">
        <v>1.53497971710604E-6</v>
      </c>
      <c r="Q8692">
        <v>0</v>
      </c>
      <c r="R8692">
        <v>1.753621977012772E-6</v>
      </c>
      <c r="S8692">
        <v>3.928715401783538E-4</v>
      </c>
      <c r="T8692">
        <v>2.4396521122703951E-4</v>
      </c>
    </row>
    <row r="8693" spans="1:20">
      <c r="A8693" s="10">
        <v>8687</v>
      </c>
      <c r="B8693" s="10">
        <v>0</v>
      </c>
      <c r="C8693" s="10">
        <v>3.7595917972354609E-6</v>
      </c>
      <c r="D8693" s="10">
        <v>5.8006273622585995E-7</v>
      </c>
      <c r="E8693" s="10">
        <v>0</v>
      </c>
      <c r="F8693" s="10">
        <v>0</v>
      </c>
      <c r="G8693" s="10">
        <v>1.125193458054708E-6</v>
      </c>
      <c r="H8693" s="10">
        <v>1.033327334567086E-6</v>
      </c>
      <c r="I8693" s="10">
        <v>1.235577724844406E-6</v>
      </c>
      <c r="J8693" s="10">
        <v>4.1321942573227168E-6</v>
      </c>
      <c r="K8693">
        <v>0</v>
      </c>
      <c r="L8693">
        <v>0</v>
      </c>
      <c r="M8693">
        <v>6.0611909591482748E-7</v>
      </c>
      <c r="N8693">
        <v>8.231641954163609E-10</v>
      </c>
      <c r="O8693">
        <v>2.9206729236413371E-7</v>
      </c>
      <c r="P8693">
        <v>0</v>
      </c>
      <c r="Q8693">
        <v>0</v>
      </c>
      <c r="R8693">
        <v>0</v>
      </c>
      <c r="S8693">
        <v>3.803558871964099E-4</v>
      </c>
      <c r="T8693">
        <v>2.5718707336857503E-4</v>
      </c>
    </row>
    <row r="8694" spans="1:20">
      <c r="A8694" s="10">
        <v>8688</v>
      </c>
      <c r="B8694" s="10">
        <v>0</v>
      </c>
      <c r="C8694" s="10">
        <v>1.2221244252130501E-6</v>
      </c>
      <c r="D8694" s="10">
        <v>3.1558637820975058E-7</v>
      </c>
      <c r="E8694" s="10">
        <v>0</v>
      </c>
      <c r="F8694" s="10">
        <v>0</v>
      </c>
      <c r="G8694" s="10">
        <v>7.6891305070959502E-8</v>
      </c>
      <c r="H8694" s="10">
        <v>6.5009059457205666E-9</v>
      </c>
      <c r="I8694" s="10">
        <v>1.785771779892406E-7</v>
      </c>
      <c r="J8694" s="10">
        <v>1.0365532596513901E-6</v>
      </c>
      <c r="K8694">
        <v>1.622260596389703E-8</v>
      </c>
      <c r="L8694">
        <v>0</v>
      </c>
      <c r="M8694">
        <v>1.846194304454269E-7</v>
      </c>
      <c r="N8694">
        <v>7.5158470016276428E-10</v>
      </c>
      <c r="O8694">
        <v>1.461594836528316E-8</v>
      </c>
      <c r="P8694">
        <v>0</v>
      </c>
      <c r="Q8694">
        <v>0</v>
      </c>
      <c r="R8694">
        <v>0</v>
      </c>
      <c r="S8694">
        <v>3.7902564783860683E-4</v>
      </c>
      <c r="T8694">
        <v>2.6181117867127708E-4</v>
      </c>
    </row>
    <row r="8695" spans="1:20">
      <c r="A8695" s="10">
        <v>8689</v>
      </c>
      <c r="B8695" s="10">
        <v>0</v>
      </c>
      <c r="C8695" s="10">
        <v>4.9578728832467485E-7</v>
      </c>
      <c r="D8695" s="10">
        <v>3.7888601824300189E-8</v>
      </c>
      <c r="E8695" s="10">
        <v>0</v>
      </c>
      <c r="F8695" s="10">
        <v>0</v>
      </c>
      <c r="G8695" s="10">
        <v>2.367721911322994E-7</v>
      </c>
      <c r="H8695" s="10">
        <v>0</v>
      </c>
      <c r="I8695" s="10">
        <v>3.9290908248457784E-9</v>
      </c>
      <c r="J8695" s="10">
        <v>9.6616243502542812E-9</v>
      </c>
      <c r="K8695">
        <v>1.868057656448749E-8</v>
      </c>
      <c r="L8695">
        <v>0</v>
      </c>
      <c r="M8695">
        <v>3.675591646788657E-7</v>
      </c>
      <c r="N8695">
        <v>1.2615886038446399E-9</v>
      </c>
      <c r="O8695">
        <v>0</v>
      </c>
      <c r="P8695">
        <v>0</v>
      </c>
      <c r="Q8695">
        <v>0</v>
      </c>
      <c r="R8695">
        <v>0</v>
      </c>
      <c r="S8695">
        <v>3.7232419463238551E-4</v>
      </c>
      <c r="T8695">
        <v>2.4283022611224151E-4</v>
      </c>
    </row>
    <row r="8696" spans="1:20">
      <c r="A8696" s="10">
        <v>8690</v>
      </c>
      <c r="B8696" s="10">
        <v>0</v>
      </c>
      <c r="C8696" s="10">
        <v>5.5184804177481476E-7</v>
      </c>
      <c r="D8696" s="10">
        <v>2.1595783180411759E-10</v>
      </c>
      <c r="E8696" s="10">
        <v>0</v>
      </c>
      <c r="F8696" s="10">
        <v>0</v>
      </c>
      <c r="G8696" s="10">
        <v>2.8067220225409361E-7</v>
      </c>
      <c r="H8696" s="10">
        <v>0</v>
      </c>
      <c r="I8696" s="10">
        <v>0</v>
      </c>
      <c r="J8696" s="10">
        <v>7.0694812318933757E-10</v>
      </c>
      <c r="K8696">
        <v>1.8188982444369392E-8</v>
      </c>
      <c r="L8696">
        <v>0</v>
      </c>
      <c r="M8696">
        <v>4.2853787972518861E-7</v>
      </c>
      <c r="N8696">
        <v>7.8737444778956259E-10</v>
      </c>
      <c r="O8696">
        <v>1.0743860897738281E-11</v>
      </c>
      <c r="P8696">
        <v>0</v>
      </c>
      <c r="Q8696">
        <v>0</v>
      </c>
      <c r="R8696">
        <v>0</v>
      </c>
      <c r="S8696">
        <v>3.6663666206243758E-4</v>
      </c>
      <c r="T8696">
        <v>2.38368740357557E-4</v>
      </c>
    </row>
    <row r="8697" spans="1:20">
      <c r="A8697" s="10">
        <v>8691</v>
      </c>
      <c r="B8697" s="10">
        <v>0</v>
      </c>
      <c r="C8697" s="10">
        <v>5.487822193205102E-7</v>
      </c>
      <c r="D8697" s="10">
        <v>1.679672025143137E-10</v>
      </c>
      <c r="E8697" s="10">
        <v>0</v>
      </c>
      <c r="F8697" s="10">
        <v>0</v>
      </c>
      <c r="G8697" s="10">
        <v>2.8067220225409361E-7</v>
      </c>
      <c r="H8697" s="10">
        <v>0</v>
      </c>
      <c r="I8697" s="10">
        <v>0</v>
      </c>
      <c r="J8697" s="10">
        <v>2.3564937439644592E-10</v>
      </c>
      <c r="K8697">
        <v>0</v>
      </c>
      <c r="L8697">
        <v>0</v>
      </c>
      <c r="M8697">
        <v>3.8977565944853843E-7</v>
      </c>
      <c r="N8697">
        <v>7.5158470016276428E-10</v>
      </c>
      <c r="O8697">
        <v>0</v>
      </c>
      <c r="P8697">
        <v>0</v>
      </c>
      <c r="Q8697">
        <v>0</v>
      </c>
      <c r="R8697">
        <v>0</v>
      </c>
      <c r="S8697">
        <v>3.5988397388432271E-4</v>
      </c>
      <c r="T8697">
        <v>2.4560966069720152E-4</v>
      </c>
    </row>
    <row r="8698" spans="1:20">
      <c r="A8698" s="10">
        <v>8692</v>
      </c>
      <c r="B8698" s="10">
        <v>0</v>
      </c>
      <c r="C8698" s="10">
        <v>4.2483539723934152E-8</v>
      </c>
      <c r="D8698" s="10">
        <v>9.5981258579607837E-11</v>
      </c>
      <c r="E8698" s="10">
        <v>0</v>
      </c>
      <c r="F8698" s="10">
        <v>0</v>
      </c>
      <c r="G8698" s="10">
        <v>1.2291245564298699E-7</v>
      </c>
      <c r="H8698" s="10">
        <v>0</v>
      </c>
      <c r="I8698" s="10">
        <v>0</v>
      </c>
      <c r="J8698" s="10">
        <v>0</v>
      </c>
      <c r="K8698">
        <v>0</v>
      </c>
      <c r="L8698">
        <v>1.154816682406195E-9</v>
      </c>
      <c r="M8698">
        <v>2.79949368664696E-8</v>
      </c>
      <c r="N8698">
        <v>6.9790007872256687E-10</v>
      </c>
      <c r="O8698">
        <v>0</v>
      </c>
      <c r="P8698">
        <v>0</v>
      </c>
      <c r="Q8698">
        <v>0</v>
      </c>
      <c r="R8698">
        <v>0</v>
      </c>
      <c r="S8698">
        <v>3.5104524598776409E-4</v>
      </c>
      <c r="T8698">
        <v>2.4164217252878629E-4</v>
      </c>
    </row>
    <row r="8699" spans="1:20">
      <c r="A8699" s="10">
        <v>8693</v>
      </c>
      <c r="B8699" s="10">
        <v>0</v>
      </c>
      <c r="C8699" s="10">
        <v>0</v>
      </c>
      <c r="D8699" s="10">
        <v>3.599297196735293E-10</v>
      </c>
      <c r="E8699" s="10">
        <v>0</v>
      </c>
      <c r="F8699" s="10">
        <v>0</v>
      </c>
      <c r="G8699" s="10">
        <v>0</v>
      </c>
      <c r="H8699" s="10">
        <v>0</v>
      </c>
      <c r="I8699" s="10">
        <v>0</v>
      </c>
      <c r="J8699" s="10">
        <v>0</v>
      </c>
      <c r="K8699">
        <v>0</v>
      </c>
      <c r="L8699">
        <v>0</v>
      </c>
      <c r="M8699">
        <v>0</v>
      </c>
      <c r="N8699">
        <v>7.3368982634936518E-10</v>
      </c>
      <c r="O8699">
        <v>3.1586951039350549E-9</v>
      </c>
      <c r="P8699">
        <v>0</v>
      </c>
      <c r="Q8699">
        <v>0</v>
      </c>
      <c r="R8699">
        <v>0</v>
      </c>
      <c r="S8699">
        <v>3.6983538394269941E-4</v>
      </c>
      <c r="T8699">
        <v>2.274954768425662E-4</v>
      </c>
    </row>
    <row r="8700" spans="1:20">
      <c r="A8700" s="10">
        <v>8694</v>
      </c>
      <c r="B8700" s="10">
        <v>0</v>
      </c>
      <c r="C8700" s="10">
        <v>0</v>
      </c>
      <c r="D8700" s="10">
        <v>1.4397188786941181E-10</v>
      </c>
      <c r="E8700" s="10">
        <v>0</v>
      </c>
      <c r="F8700" s="10">
        <v>0</v>
      </c>
      <c r="G8700" s="10">
        <v>0</v>
      </c>
      <c r="H8700" s="10">
        <v>0</v>
      </c>
      <c r="I8700" s="10">
        <v>0</v>
      </c>
      <c r="J8700" s="10">
        <v>0</v>
      </c>
      <c r="K8700">
        <v>0</v>
      </c>
      <c r="L8700">
        <v>0</v>
      </c>
      <c r="M8700">
        <v>0</v>
      </c>
      <c r="N8700">
        <v>1.4315899050719321E-10</v>
      </c>
      <c r="O8700">
        <v>0</v>
      </c>
      <c r="P8700">
        <v>0</v>
      </c>
      <c r="Q8700">
        <v>0</v>
      </c>
      <c r="R8700">
        <v>0</v>
      </c>
      <c r="S8700">
        <v>3.7791146827763871E-4</v>
      </c>
      <c r="T8700">
        <v>2.3062432905415699E-4</v>
      </c>
    </row>
    <row r="8701" spans="1:20">
      <c r="A8701" s="10">
        <v>8695</v>
      </c>
      <c r="B8701" s="10">
        <v>2.8059077418764459E-6</v>
      </c>
      <c r="C8701" s="10">
        <v>1.8068643621761891E-7</v>
      </c>
      <c r="D8701" s="10">
        <v>1.1832089651401161E-8</v>
      </c>
      <c r="E8701" s="10">
        <v>1.635263174383111E-6</v>
      </c>
      <c r="F8701" s="10">
        <v>7.1312812078626804E-8</v>
      </c>
      <c r="G8701" s="10">
        <v>1.280971264992002E-6</v>
      </c>
      <c r="H8701" s="10">
        <v>2.0256156167281109E-7</v>
      </c>
      <c r="I8701" s="10">
        <v>1.8590738805934349E-6</v>
      </c>
      <c r="J8701" s="10">
        <v>6.4062931975294591E-7</v>
      </c>
      <c r="K8701">
        <v>1.8188982444369392E-8</v>
      </c>
      <c r="L8701">
        <v>1.128977659137356E-7</v>
      </c>
      <c r="M8701">
        <v>5.3863335259428538E-9</v>
      </c>
      <c r="N8701">
        <v>7.6055674252095731E-7</v>
      </c>
      <c r="O8701">
        <v>2.6323184410069387E-7</v>
      </c>
      <c r="P8701">
        <v>3.3866509401911599E-7</v>
      </c>
      <c r="Q8701">
        <v>2.3396363391283169E-7</v>
      </c>
      <c r="R8701">
        <v>2.588067217185265E-6</v>
      </c>
      <c r="S8701">
        <v>3.646132391530671E-4</v>
      </c>
      <c r="T8701">
        <v>2.418974569941523E-4</v>
      </c>
    </row>
    <row r="8702" spans="1:20">
      <c r="A8702" s="10">
        <v>8696</v>
      </c>
      <c r="B8702" s="10">
        <v>7.2638268384911766E-5</v>
      </c>
      <c r="C8702" s="10">
        <v>1.8238063160459939E-5</v>
      </c>
      <c r="D8702" s="10">
        <v>6.7672786127284749E-6</v>
      </c>
      <c r="E8702" s="10">
        <v>9.1047783721941264E-5</v>
      </c>
      <c r="F8702" s="10">
        <v>2.486103911897021E-5</v>
      </c>
      <c r="G8702" s="10">
        <v>4.7922684856616621E-5</v>
      </c>
      <c r="H8702" s="10">
        <v>2.9300208184472761E-5</v>
      </c>
      <c r="I8702" s="10">
        <v>5.4561051058745368E-5</v>
      </c>
      <c r="J8702" s="10">
        <v>4.2213965002079991E-5</v>
      </c>
      <c r="K8702">
        <v>1.1985556242599191E-6</v>
      </c>
      <c r="L8702">
        <v>3.150009343328761E-5</v>
      </c>
      <c r="M8702">
        <v>5.3346057018931119E-7</v>
      </c>
      <c r="N8702">
        <v>3.3168634011587512E-5</v>
      </c>
      <c r="O8702">
        <v>2.0636040900707599E-5</v>
      </c>
      <c r="P8702">
        <v>3.6958351811429531E-5</v>
      </c>
      <c r="Q8702">
        <v>3.0847741994946243E-5</v>
      </c>
      <c r="R8702">
        <v>6.5337055348897274E-5</v>
      </c>
      <c r="S8702">
        <v>3.4017178684483718E-4</v>
      </c>
      <c r="T8702">
        <v>2.2389631977925531E-4</v>
      </c>
    </row>
    <row r="8703" spans="1:20">
      <c r="A8703" s="10">
        <v>8697</v>
      </c>
      <c r="B8703" s="10">
        <v>2.2369069116963129E-4</v>
      </c>
      <c r="C8703" s="10">
        <v>8.7073698030894586E-5</v>
      </c>
      <c r="D8703" s="10">
        <v>4.662761083448936E-5</v>
      </c>
      <c r="E8703" s="10">
        <v>3.1080758608503632E-4</v>
      </c>
      <c r="F8703" s="10">
        <v>1.4897597435972089E-4</v>
      </c>
      <c r="G8703" s="10">
        <v>1.794941677019423E-4</v>
      </c>
      <c r="H8703" s="10">
        <v>1.4544028476540271E-4</v>
      </c>
      <c r="I8703" s="10">
        <v>1.91042461310203E-4</v>
      </c>
      <c r="J8703" s="10">
        <v>1.766132041205703E-4</v>
      </c>
      <c r="K8703">
        <v>9.6813685726346785E-6</v>
      </c>
      <c r="L8703">
        <v>1.5325321019584191E-4</v>
      </c>
      <c r="M8703">
        <v>4.7194160669788242E-6</v>
      </c>
      <c r="N8703">
        <v>1.025036781382939E-4</v>
      </c>
      <c r="O8703">
        <v>7.5668240087768711E-5</v>
      </c>
      <c r="P8703">
        <v>1.9265834888184771E-4</v>
      </c>
      <c r="Q8703">
        <v>1.2836228018733479E-4</v>
      </c>
      <c r="R8703">
        <v>2.310237787502196E-4</v>
      </c>
      <c r="S8703">
        <v>3.2326692520153198E-4</v>
      </c>
      <c r="T8703">
        <v>1.819188842491272E-4</v>
      </c>
    </row>
    <row r="8704" spans="1:20">
      <c r="A8704" s="10">
        <v>8698</v>
      </c>
      <c r="B8704" s="10">
        <v>3.6885755499229398E-4</v>
      </c>
      <c r="C8704" s="10">
        <v>2.1660419086455581E-4</v>
      </c>
      <c r="D8704" s="10">
        <v>1.168626268575655E-4</v>
      </c>
      <c r="E8704" s="10">
        <v>5.1292621104952196E-4</v>
      </c>
      <c r="F8704" s="10">
        <v>3.459299829969843E-4</v>
      </c>
      <c r="G8704" s="10">
        <v>3.0623881023468562E-4</v>
      </c>
      <c r="H8704" s="10">
        <v>2.9239897488097941E-4</v>
      </c>
      <c r="I8704" s="10">
        <v>3.3089786419052082E-4</v>
      </c>
      <c r="J8704" s="10">
        <v>3.0214203876302039E-4</v>
      </c>
      <c r="K8704">
        <v>2.5679795327904849E-5</v>
      </c>
      <c r="L8704">
        <v>2.8334556136143038E-4</v>
      </c>
      <c r="M8704">
        <v>1.4210710892078961E-5</v>
      </c>
      <c r="N8704">
        <v>2.311928647325356E-4</v>
      </c>
      <c r="O8704">
        <v>1.7264425143325861E-4</v>
      </c>
      <c r="P8704">
        <v>3.4155342022765278E-4</v>
      </c>
      <c r="Q8704">
        <v>2.7351674252491288E-4</v>
      </c>
      <c r="R8704">
        <v>3.9028155201644051E-4</v>
      </c>
      <c r="S8704">
        <v>3.1066720338030238E-4</v>
      </c>
      <c r="T8704">
        <v>2.2002119799430521E-4</v>
      </c>
    </row>
    <row r="8705" spans="1:20">
      <c r="A8705" s="10">
        <v>8699</v>
      </c>
      <c r="B8705" s="10">
        <v>4.5348897616712179E-4</v>
      </c>
      <c r="C8705" s="10">
        <v>3.3619207475740439E-4</v>
      </c>
      <c r="D8705" s="10">
        <v>1.5574172947544401E-4</v>
      </c>
      <c r="E8705" s="10">
        <v>6.2250461198501081E-4</v>
      </c>
      <c r="F8705" s="10">
        <v>4.6328318225058912E-4</v>
      </c>
      <c r="G8705" s="10">
        <v>3.900151388920281E-4</v>
      </c>
      <c r="H8705" s="10">
        <v>4.0354234055272492E-4</v>
      </c>
      <c r="I8705" s="10">
        <v>4.3064604686795859E-4</v>
      </c>
      <c r="J8705" s="10">
        <v>3.856378399930522E-4</v>
      </c>
      <c r="K8705">
        <v>6.6864764160806385E-5</v>
      </c>
      <c r="L8705">
        <v>3.6812234293626719E-4</v>
      </c>
      <c r="M8705">
        <v>4.4361146635338147E-5</v>
      </c>
      <c r="N8705">
        <v>2.6995338062456238E-4</v>
      </c>
      <c r="O8705">
        <v>1.8586454701985251E-4</v>
      </c>
      <c r="P8705">
        <v>4.5001351037679083E-4</v>
      </c>
      <c r="Q8705">
        <v>4.0936453614320888E-4</v>
      </c>
      <c r="R8705">
        <v>4.7712044205134988E-4</v>
      </c>
      <c r="S8705">
        <v>2.9217991290001572E-4</v>
      </c>
      <c r="T8705">
        <v>2.2656021903746869E-4</v>
      </c>
    </row>
    <row r="8706" spans="1:20">
      <c r="A8706" s="10">
        <v>8700</v>
      </c>
      <c r="B8706" s="10">
        <v>4.7841961762334358E-4</v>
      </c>
      <c r="C8706" s="10">
        <v>3.7156662917176079E-4</v>
      </c>
      <c r="D8706" s="10">
        <v>2.2445209520364031E-4</v>
      </c>
      <c r="E8706" s="10">
        <v>6.8868489647881594E-4</v>
      </c>
      <c r="F8706" s="10">
        <v>4.8390389470760292E-4</v>
      </c>
      <c r="G8706" s="10">
        <v>4.1983837281943078E-4</v>
      </c>
      <c r="H8706" s="10">
        <v>4.4938338298228329E-4</v>
      </c>
      <c r="I8706" s="10">
        <v>4.756999823076887E-4</v>
      </c>
      <c r="J8706" s="10">
        <v>4.1707649934498659E-4</v>
      </c>
      <c r="K8706">
        <v>7.9458041344548564E-5</v>
      </c>
      <c r="L8706">
        <v>4.1005069084543632E-4</v>
      </c>
      <c r="M8706">
        <v>8.6615801684328158E-5</v>
      </c>
      <c r="N8706">
        <v>1.8679843413834109E-4</v>
      </c>
      <c r="O8706">
        <v>1.9275669591364191E-4</v>
      </c>
      <c r="P8706">
        <v>4.8967610862725886E-4</v>
      </c>
      <c r="Q8706">
        <v>3.7786221473967902E-4</v>
      </c>
      <c r="R8706">
        <v>5.0591358202763006E-4</v>
      </c>
      <c r="S8706">
        <v>2.7799675562341098E-4</v>
      </c>
      <c r="T8706">
        <v>2.3875599036902361E-4</v>
      </c>
    </row>
    <row r="8707" spans="1:20">
      <c r="A8707" s="10">
        <v>8701</v>
      </c>
      <c r="B8707" s="10">
        <v>4.5111390347192922E-4</v>
      </c>
      <c r="C8707" s="10">
        <v>3.5168213832803173E-4</v>
      </c>
      <c r="D8707" s="10">
        <v>2.305578577848151E-4</v>
      </c>
      <c r="E8707" s="10">
        <v>6.7262747953274302E-4</v>
      </c>
      <c r="F8707" s="10">
        <v>2.3953366304045389E-4</v>
      </c>
      <c r="G8707" s="10">
        <v>4.0759113616403822E-4</v>
      </c>
      <c r="H8707" s="10">
        <v>4.4405473206498772E-4</v>
      </c>
      <c r="I8707" s="10">
        <v>4.5414900724904939E-4</v>
      </c>
      <c r="J8707" s="10">
        <v>4.1043248894980042E-4</v>
      </c>
      <c r="K8707">
        <v>5.7685989126727438E-5</v>
      </c>
      <c r="L8707">
        <v>4.2343585343661879E-4</v>
      </c>
      <c r="M8707">
        <v>9.7110308531142499E-5</v>
      </c>
      <c r="N8707">
        <v>1.507910736616758E-4</v>
      </c>
      <c r="O8707">
        <v>1.6445881753601E-4</v>
      </c>
      <c r="P8707">
        <v>4.7698932910118238E-4</v>
      </c>
      <c r="Q8707">
        <v>3.4207975950474958E-4</v>
      </c>
      <c r="R8707">
        <v>4.7420494116543231E-4</v>
      </c>
      <c r="S8707">
        <v>2.9461215885238229E-4</v>
      </c>
      <c r="T8707">
        <v>2.337300150364107E-4</v>
      </c>
    </row>
    <row r="8708" spans="1:20">
      <c r="A8708" s="10">
        <v>8702</v>
      </c>
      <c r="B8708" s="10">
        <v>3.7141911867739159E-4</v>
      </c>
      <c r="C8708" s="10">
        <v>2.9397513457435017E-4</v>
      </c>
      <c r="D8708" s="10">
        <v>1.6575754717437441E-4</v>
      </c>
      <c r="E8708" s="10">
        <v>5.5499338812657324E-4</v>
      </c>
      <c r="F8708" s="10">
        <v>1.8941446158025061E-4</v>
      </c>
      <c r="G8708" s="10">
        <v>3.3594591177718791E-4</v>
      </c>
      <c r="H8708" s="10">
        <v>3.7421880203367699E-4</v>
      </c>
      <c r="I8708" s="10">
        <v>3.6291483359427351E-4</v>
      </c>
      <c r="J8708" s="10">
        <v>3.4237888194897691E-4</v>
      </c>
      <c r="K8708">
        <v>5.394289317732427E-5</v>
      </c>
      <c r="L8708">
        <v>3.6691599255940868E-4</v>
      </c>
      <c r="M8708">
        <v>8.0412802910846955E-5</v>
      </c>
      <c r="N8708">
        <v>1.2810765911678689E-4</v>
      </c>
      <c r="O8708">
        <v>1.200411895048195E-4</v>
      </c>
      <c r="P8708">
        <v>3.9637625380926483E-4</v>
      </c>
      <c r="Q8708">
        <v>3.2575729436631651E-4</v>
      </c>
      <c r="R8708">
        <v>3.8458166840956391E-4</v>
      </c>
      <c r="S8708">
        <v>2.9450280795525032E-4</v>
      </c>
      <c r="T8708">
        <v>2.342246449717236E-4</v>
      </c>
    </row>
    <row r="8709" spans="1:20">
      <c r="A8709" s="10">
        <v>8703</v>
      </c>
      <c r="B8709" s="10">
        <v>2.2835529635920439E-4</v>
      </c>
      <c r="C8709" s="10">
        <v>1.8667195964830951E-4</v>
      </c>
      <c r="D8709" s="10">
        <v>1.045917648813963E-4</v>
      </c>
      <c r="E8709" s="10">
        <v>3.1735925446194888E-4</v>
      </c>
      <c r="F8709" s="10">
        <v>1.2124303458682171E-4</v>
      </c>
      <c r="G8709" s="10">
        <v>2.1016566802198739E-4</v>
      </c>
      <c r="H8709" s="10">
        <v>2.17526778428153E-4</v>
      </c>
      <c r="I8709" s="10">
        <v>2.2824179750658189E-4</v>
      </c>
      <c r="J8709" s="10">
        <v>2.0960466442086821E-4</v>
      </c>
      <c r="K8709">
        <v>4.8252138193572218E-5</v>
      </c>
      <c r="L8709">
        <v>2.0761711493825089E-4</v>
      </c>
      <c r="M8709">
        <v>4.7067260159336702E-5</v>
      </c>
      <c r="N8709">
        <v>6.4539895713061081E-5</v>
      </c>
      <c r="O8709">
        <v>8.0141195166197023E-5</v>
      </c>
      <c r="P8709">
        <v>2.2968198716825811E-4</v>
      </c>
      <c r="Q8709">
        <v>1.419927628665651E-4</v>
      </c>
      <c r="R8709">
        <v>2.2079479490479101E-4</v>
      </c>
      <c r="S8709">
        <v>2.9720293968462242E-4</v>
      </c>
      <c r="T8709">
        <v>2.2470799269853699E-4</v>
      </c>
    </row>
    <row r="8710" spans="1:20">
      <c r="A8710" s="10">
        <v>8704</v>
      </c>
      <c r="B8710" s="10">
        <v>7.0156267347931998E-5</v>
      </c>
      <c r="C8710" s="10">
        <v>1.168323117215537E-4</v>
      </c>
      <c r="D8710" s="10">
        <v>8.1094657155989178E-5</v>
      </c>
      <c r="E8710" s="10">
        <v>1.4218646712473059E-4</v>
      </c>
      <c r="F8710" s="10">
        <v>6.1262775470774126E-5</v>
      </c>
      <c r="G8710" s="10">
        <v>8.1411973107959565E-5</v>
      </c>
      <c r="H8710" s="10">
        <v>7.9120332209608348E-5</v>
      </c>
      <c r="I8710" s="10">
        <v>8.9551310830564734E-5</v>
      </c>
      <c r="J8710" s="10">
        <v>8.706340786422551E-5</v>
      </c>
      <c r="K8710">
        <v>2.3223213480703731E-5</v>
      </c>
      <c r="L8710">
        <v>1.43922132614706E-4</v>
      </c>
      <c r="M8710">
        <v>2.2085168008465941E-5</v>
      </c>
      <c r="N8710">
        <v>2.4269837608771978E-5</v>
      </c>
      <c r="O8710">
        <v>1.3604803837052041E-4</v>
      </c>
      <c r="P8710">
        <v>4.323110894816995E-5</v>
      </c>
      <c r="Q8710">
        <v>9.6774232640780343E-5</v>
      </c>
      <c r="R8710">
        <v>5.8283846955587313E-5</v>
      </c>
      <c r="S8710">
        <v>2.9182960101277862E-4</v>
      </c>
      <c r="T8710">
        <v>2.3513699708614571E-4</v>
      </c>
    </row>
    <row r="8711" spans="1:20">
      <c r="A8711" s="10">
        <v>8705</v>
      </c>
      <c r="B8711" s="10">
        <v>1.732126632857006E-5</v>
      </c>
      <c r="C8711" s="10">
        <v>8.4610688536921317E-5</v>
      </c>
      <c r="D8711" s="10">
        <v>5.1934444615499177E-5</v>
      </c>
      <c r="E8711" s="10">
        <v>5.9925038548816469E-5</v>
      </c>
      <c r="F8711" s="10">
        <v>2.4068074076536552E-6</v>
      </c>
      <c r="G8711" s="10">
        <v>3.3702222244028733E-5</v>
      </c>
      <c r="H8711" s="10">
        <v>3.5861070402176697E-5</v>
      </c>
      <c r="I8711" s="10">
        <v>3.5949298839491528E-5</v>
      </c>
      <c r="J8711" s="10">
        <v>5.3876975984539487E-5</v>
      </c>
      <c r="K8711">
        <v>2.3224749712329101E-6</v>
      </c>
      <c r="L8711">
        <v>9.6156085329513887E-5</v>
      </c>
      <c r="M8711">
        <v>1.1251838081847269E-5</v>
      </c>
      <c r="N8711">
        <v>4.0486704630970242E-6</v>
      </c>
      <c r="O8711">
        <v>8.6001416365497898E-5</v>
      </c>
      <c r="P8711">
        <v>1.6340194355710279E-6</v>
      </c>
      <c r="Q8711">
        <v>4.5588047512782802E-5</v>
      </c>
      <c r="R8711">
        <v>3.6855140142561418E-6</v>
      </c>
      <c r="S8711">
        <v>3.0437402564072598E-4</v>
      </c>
      <c r="T8711">
        <v>2.2870990725157509E-4</v>
      </c>
    </row>
    <row r="8712" spans="1:20">
      <c r="A8712" s="10">
        <v>8706</v>
      </c>
      <c r="B8712" s="10">
        <v>2.2150745649958729E-5</v>
      </c>
      <c r="C8712" s="10">
        <v>7.8002949869510117E-5</v>
      </c>
      <c r="D8712" s="10">
        <v>3.1658322156487238E-5</v>
      </c>
      <c r="E8712" s="10">
        <v>6.8945283679540929E-5</v>
      </c>
      <c r="F8712" s="10">
        <v>0</v>
      </c>
      <c r="G8712" s="10">
        <v>5.9377758310888242E-5</v>
      </c>
      <c r="H8712" s="10">
        <v>4.0406166292385033E-5</v>
      </c>
      <c r="I8712" s="10">
        <v>3.9536918447728443E-5</v>
      </c>
      <c r="J8712" s="10">
        <v>7.1860825453644206E-5</v>
      </c>
      <c r="K8712">
        <v>2.4127439415395941E-6</v>
      </c>
      <c r="L8712">
        <v>6.5761598952753439E-5</v>
      </c>
      <c r="M8712">
        <v>8.833657867162064E-6</v>
      </c>
      <c r="N8712">
        <v>2.665960405846392E-6</v>
      </c>
      <c r="O8712">
        <v>3.7368397444759631E-5</v>
      </c>
      <c r="P8712">
        <v>2.1964526766617719E-6</v>
      </c>
      <c r="Q8712">
        <v>4.2277773352739617E-5</v>
      </c>
      <c r="R8712">
        <v>3.235101413003885E-6</v>
      </c>
      <c r="S8712">
        <v>3.2363869212580741E-4</v>
      </c>
      <c r="T8712">
        <v>2.2116815974570871E-4</v>
      </c>
    </row>
    <row r="8713" spans="1:20">
      <c r="A8713" s="10">
        <v>8707</v>
      </c>
      <c r="B8713" s="10">
        <v>2.0855291913593791E-5</v>
      </c>
      <c r="C8713" s="10">
        <v>5.2453406016238853E-5</v>
      </c>
      <c r="D8713" s="10">
        <v>6.699662815473471E-6</v>
      </c>
      <c r="E8713" s="10">
        <v>4.5934309207495658E-5</v>
      </c>
      <c r="F8713" s="10">
        <v>0</v>
      </c>
      <c r="G8713" s="10">
        <v>5.8501846085098678E-5</v>
      </c>
      <c r="H8713" s="10">
        <v>3.7161580803865497E-5</v>
      </c>
      <c r="I8713" s="10">
        <v>3.3880251167277231E-5</v>
      </c>
      <c r="J8713" s="10">
        <v>7.1398788903511958E-5</v>
      </c>
      <c r="K8713">
        <v>5.3977034388966475E-7</v>
      </c>
      <c r="L8713">
        <v>3.1463529050080932E-5</v>
      </c>
      <c r="M8713">
        <v>4.1817024198424917E-6</v>
      </c>
      <c r="N8713">
        <v>2.9066106688889839E-6</v>
      </c>
      <c r="O8713">
        <v>9.7693043460575374E-6</v>
      </c>
      <c r="P8713">
        <v>7.3378192143593341E-6</v>
      </c>
      <c r="Q8713">
        <v>1.9245194880040429E-5</v>
      </c>
      <c r="R8713">
        <v>5.8507863676087814E-6</v>
      </c>
      <c r="S8713">
        <v>3.1841974492815721E-4</v>
      </c>
      <c r="T8713">
        <v>1.8256810317099931E-4</v>
      </c>
    </row>
    <row r="8714" spans="1:20">
      <c r="A8714" s="10">
        <v>8708</v>
      </c>
      <c r="B8714" s="10">
        <v>1.6345979463203011E-5</v>
      </c>
      <c r="C8714" s="10">
        <v>2.2355994855774061E-5</v>
      </c>
      <c r="D8714" s="10">
        <v>4.9964915788157174E-6</v>
      </c>
      <c r="E8714" s="10">
        <v>2.9784583006053941E-5</v>
      </c>
      <c r="F8714" s="10">
        <v>0</v>
      </c>
      <c r="G8714" s="10">
        <v>4.3063499061292648E-5</v>
      </c>
      <c r="H8714" s="10">
        <v>2.2816546308497961E-5</v>
      </c>
      <c r="I8714" s="10">
        <v>2.4081558007053879E-5</v>
      </c>
      <c r="J8714" s="10">
        <v>4.4931778753559652E-5</v>
      </c>
      <c r="K8714">
        <v>0</v>
      </c>
      <c r="L8714">
        <v>1.2630648676523929E-5</v>
      </c>
      <c r="M8714">
        <v>2.4022562997951668E-6</v>
      </c>
      <c r="N8714">
        <v>3.3255833494820981E-7</v>
      </c>
      <c r="O8714">
        <v>4.3802167571242747E-6</v>
      </c>
      <c r="P8714">
        <v>7.4719260609541958E-6</v>
      </c>
      <c r="Q8714">
        <v>0</v>
      </c>
      <c r="R8714">
        <v>6.0299886134349039E-6</v>
      </c>
      <c r="S8714">
        <v>3.1469225572707899E-4</v>
      </c>
      <c r="T8714">
        <v>1.9635760035201439E-4</v>
      </c>
    </row>
    <row r="8715" spans="1:20">
      <c r="A8715" s="10">
        <v>8709</v>
      </c>
      <c r="B8715" s="10">
        <v>3.344561272630684E-6</v>
      </c>
      <c r="C8715" s="10">
        <v>1.0715095465131129E-5</v>
      </c>
      <c r="D8715" s="10">
        <v>2.5478633010305859E-6</v>
      </c>
      <c r="E8715" s="10">
        <v>1.224886082330278E-5</v>
      </c>
      <c r="F8715" s="10">
        <v>0</v>
      </c>
      <c r="G8715" s="10">
        <v>2.4492091763590022E-5</v>
      </c>
      <c r="H8715" s="10">
        <v>8.6028467822235791E-6</v>
      </c>
      <c r="I8715" s="10">
        <v>1.4376882790001819E-5</v>
      </c>
      <c r="J8715" s="10">
        <v>1.827168221921437E-5</v>
      </c>
      <c r="K8715">
        <v>0</v>
      </c>
      <c r="L8715">
        <v>4.9039290418379074E-6</v>
      </c>
      <c r="M8715">
        <v>5.5718179281555652E-7</v>
      </c>
      <c r="N8715">
        <v>9.4842831211015503E-10</v>
      </c>
      <c r="O8715">
        <v>1.596584196602292E-6</v>
      </c>
      <c r="P8715">
        <v>7.1384711991507581E-6</v>
      </c>
      <c r="Q8715">
        <v>0</v>
      </c>
      <c r="R8715">
        <v>5.6782624663476074E-6</v>
      </c>
      <c r="S8715">
        <v>3.3520002042309579E-4</v>
      </c>
      <c r="T8715">
        <v>1.9143155245194499E-4</v>
      </c>
    </row>
    <row r="8716" spans="1:20">
      <c r="A8716" s="10">
        <v>8710</v>
      </c>
      <c r="B8716" s="10">
        <v>0</v>
      </c>
      <c r="C8716" s="10">
        <v>6.288720132182164E-6</v>
      </c>
      <c r="D8716" s="10">
        <v>7.3828784099434344E-7</v>
      </c>
      <c r="E8716" s="10">
        <v>1.733472585247132E-6</v>
      </c>
      <c r="F8716" s="10">
        <v>0</v>
      </c>
      <c r="G8716" s="10">
        <v>7.991682641554102E-6</v>
      </c>
      <c r="H8716" s="10">
        <v>2.3133140428054549E-6</v>
      </c>
      <c r="I8716" s="10">
        <v>4.3528851613472777E-6</v>
      </c>
      <c r="J8716" s="10">
        <v>9.0154289922780913E-6</v>
      </c>
      <c r="K8716">
        <v>0</v>
      </c>
      <c r="L8716">
        <v>0</v>
      </c>
      <c r="M8716">
        <v>1.7153359200758741E-7</v>
      </c>
      <c r="N8716">
        <v>9.1263856448335662E-10</v>
      </c>
      <c r="O8716">
        <v>5.2772313729512514E-7</v>
      </c>
      <c r="P8716">
        <v>2.964848662556649E-6</v>
      </c>
      <c r="Q8716">
        <v>0</v>
      </c>
      <c r="R8716">
        <v>2.330742253167086E-6</v>
      </c>
      <c r="S8716">
        <v>3.2490640788613109E-4</v>
      </c>
      <c r="T8716">
        <v>1.768088770562795E-4</v>
      </c>
    </row>
    <row r="8717" spans="1:20">
      <c r="A8717" s="10">
        <v>8711</v>
      </c>
      <c r="B8717" s="10">
        <v>0</v>
      </c>
      <c r="C8717" s="10">
        <v>3.7728536692235098E-6</v>
      </c>
      <c r="D8717" s="10">
        <v>2.3944924484147668E-7</v>
      </c>
      <c r="E8717" s="10">
        <v>0</v>
      </c>
      <c r="F8717" s="10">
        <v>0</v>
      </c>
      <c r="G8717" s="10">
        <v>1.2016112944983829E-6</v>
      </c>
      <c r="H8717" s="10">
        <v>1.094394177982849E-6</v>
      </c>
      <c r="I8717" s="10">
        <v>1.2305276875195309E-6</v>
      </c>
      <c r="J8717" s="10">
        <v>4.2215937387343694E-6</v>
      </c>
      <c r="K8717">
        <v>0</v>
      </c>
      <c r="L8717">
        <v>1.154816682406195E-9</v>
      </c>
      <c r="M8717">
        <v>4.1597604907997792E-8</v>
      </c>
      <c r="N8717">
        <v>9.1263856448335662E-10</v>
      </c>
      <c r="O8717">
        <v>2.9568179576665531E-8</v>
      </c>
      <c r="P8717">
        <v>1.0873528102286E-8</v>
      </c>
      <c r="Q8717">
        <v>0</v>
      </c>
      <c r="R8717">
        <v>0</v>
      </c>
      <c r="S8717">
        <v>3.2288802241191929E-4</v>
      </c>
      <c r="T8717">
        <v>1.6829814013045739E-4</v>
      </c>
    </row>
    <row r="8718" spans="1:20">
      <c r="A8718" s="10">
        <v>8712</v>
      </c>
      <c r="B8718" s="10">
        <v>0</v>
      </c>
      <c r="C8718" s="10">
        <v>1.244636321520372E-6</v>
      </c>
      <c r="D8718" s="10">
        <v>7.7504866303033328E-9</v>
      </c>
      <c r="E8718" s="10">
        <v>0</v>
      </c>
      <c r="F8718" s="10">
        <v>0</v>
      </c>
      <c r="G8718" s="10">
        <v>7.5224695502919002E-8</v>
      </c>
      <c r="H8718" s="10">
        <v>3.0504250976073427E-8</v>
      </c>
      <c r="I8718" s="10">
        <v>1.668245739631578E-7</v>
      </c>
      <c r="J8718" s="10">
        <v>1.0573823078542919E-6</v>
      </c>
      <c r="K8718">
        <v>2.4088111885786491E-8</v>
      </c>
      <c r="L8718">
        <v>0</v>
      </c>
      <c r="M8718">
        <v>3.5524857064655921E-7</v>
      </c>
      <c r="N8718">
        <v>1.002112933550352E-9</v>
      </c>
      <c r="O8718">
        <v>2.3636493975024231E-10</v>
      </c>
      <c r="P8718">
        <v>0</v>
      </c>
      <c r="Q8718">
        <v>0</v>
      </c>
      <c r="R8718">
        <v>0</v>
      </c>
      <c r="S8718">
        <v>3.1922689318369718E-4</v>
      </c>
      <c r="T8718">
        <v>1.6418610456973639E-4</v>
      </c>
    </row>
    <row r="8719" spans="1:20">
      <c r="A8719" s="10">
        <v>8713</v>
      </c>
      <c r="B8719" s="10">
        <v>0</v>
      </c>
      <c r="C8719" s="10">
        <v>4.9622526296100404E-7</v>
      </c>
      <c r="D8719" s="10">
        <v>2.1595783180411759E-10</v>
      </c>
      <c r="E8719" s="10">
        <v>0</v>
      </c>
      <c r="F8719" s="10">
        <v>0</v>
      </c>
      <c r="G8719" s="10">
        <v>2.3518133654462439E-7</v>
      </c>
      <c r="H8719" s="10">
        <v>0</v>
      </c>
      <c r="I8719" s="10">
        <v>1.2133956959082551E-8</v>
      </c>
      <c r="J8719" s="10">
        <v>1.107552059663296E-8</v>
      </c>
      <c r="K8719">
        <v>1.868057656448749E-8</v>
      </c>
      <c r="L8719">
        <v>0</v>
      </c>
      <c r="M8719">
        <v>7.2356144516413749E-8</v>
      </c>
      <c r="N8719">
        <v>9.1263856448335662E-10</v>
      </c>
      <c r="O8719">
        <v>1.379511739269596E-8</v>
      </c>
      <c r="P8719">
        <v>0</v>
      </c>
      <c r="Q8719">
        <v>0</v>
      </c>
      <c r="R8719">
        <v>0</v>
      </c>
      <c r="S8719">
        <v>3.0282785410913019E-4</v>
      </c>
      <c r="T8719">
        <v>1.4795353092997369E-4</v>
      </c>
    </row>
    <row r="8720" spans="1:20">
      <c r="A8720" s="10">
        <v>8714</v>
      </c>
      <c r="B8720" s="10">
        <v>0</v>
      </c>
      <c r="C8720" s="10">
        <v>5.5141006713848556E-7</v>
      </c>
      <c r="D8720" s="10">
        <v>9.5981258579607837E-11</v>
      </c>
      <c r="E8720" s="10">
        <v>0</v>
      </c>
      <c r="F8720" s="10">
        <v>0</v>
      </c>
      <c r="G8720" s="10">
        <v>2.8086158970500721E-7</v>
      </c>
      <c r="H8720" s="10">
        <v>0</v>
      </c>
      <c r="I8720" s="10">
        <v>0</v>
      </c>
      <c r="J8720" s="10">
        <v>9.4259749758578349E-10</v>
      </c>
      <c r="K8720">
        <v>9.3402882822437431E-9</v>
      </c>
      <c r="L8720">
        <v>0</v>
      </c>
      <c r="M8720">
        <v>3.5890944700602062E-11</v>
      </c>
      <c r="N8720">
        <v>8.4105906922976E-10</v>
      </c>
      <c r="O8720">
        <v>3.3230761756704508E-8</v>
      </c>
      <c r="P8720">
        <v>0</v>
      </c>
      <c r="Q8720">
        <v>0</v>
      </c>
      <c r="R8720">
        <v>0</v>
      </c>
      <c r="S8720">
        <v>3.3194084330727728E-4</v>
      </c>
      <c r="T8720">
        <v>1.069339495059576E-4</v>
      </c>
    </row>
    <row r="8721" spans="1:20">
      <c r="A8721" s="10">
        <v>8715</v>
      </c>
      <c r="B8721" s="10">
        <v>0</v>
      </c>
      <c r="C8721" s="10">
        <v>5.48344244684181E-7</v>
      </c>
      <c r="D8721" s="10">
        <v>4.7990629289803918E-11</v>
      </c>
      <c r="E8721" s="10">
        <v>0</v>
      </c>
      <c r="F8721" s="10">
        <v>0</v>
      </c>
      <c r="G8721" s="10">
        <v>2.8048281480317991E-7</v>
      </c>
      <c r="H8721" s="10">
        <v>0</v>
      </c>
      <c r="I8721" s="10">
        <v>0</v>
      </c>
      <c r="J8721" s="10">
        <v>2.3564937439644592E-10</v>
      </c>
      <c r="K8721">
        <v>0</v>
      </c>
      <c r="L8721">
        <v>0</v>
      </c>
      <c r="M8721">
        <v>0</v>
      </c>
      <c r="N8721">
        <v>8.9474369066995752E-10</v>
      </c>
      <c r="O8721">
        <v>3.3295224922090939E-8</v>
      </c>
      <c r="P8721">
        <v>0</v>
      </c>
      <c r="Q8721">
        <v>0</v>
      </c>
      <c r="R8721">
        <v>0</v>
      </c>
      <c r="S8721">
        <v>3.5093356546897389E-4</v>
      </c>
      <c r="T8721">
        <v>1.0658622538062801E-4</v>
      </c>
    </row>
    <row r="8722" spans="1:20">
      <c r="A8722" s="10">
        <v>8716</v>
      </c>
      <c r="B8722" s="10">
        <v>0</v>
      </c>
      <c r="C8722" s="10">
        <v>1.1912910108154731E-7</v>
      </c>
      <c r="D8722" s="10">
        <v>2.3995314644901962E-10</v>
      </c>
      <c r="E8722" s="10">
        <v>0</v>
      </c>
      <c r="F8722" s="10">
        <v>0</v>
      </c>
      <c r="G8722" s="10">
        <v>1.941221371865357E-7</v>
      </c>
      <c r="H8722" s="10">
        <v>0</v>
      </c>
      <c r="I8722" s="10">
        <v>0</v>
      </c>
      <c r="J8722" s="10">
        <v>0</v>
      </c>
      <c r="K8722">
        <v>0</v>
      </c>
      <c r="L8722">
        <v>0</v>
      </c>
      <c r="M8722">
        <v>0</v>
      </c>
      <c r="N8722">
        <v>8.231641954163609E-10</v>
      </c>
      <c r="O8722">
        <v>3.4036551324034877E-8</v>
      </c>
      <c r="P8722">
        <v>0</v>
      </c>
      <c r="Q8722">
        <v>0</v>
      </c>
      <c r="R8722">
        <v>0</v>
      </c>
      <c r="S8722">
        <v>3.2284445016802691E-4</v>
      </c>
      <c r="T8722">
        <v>1.459571914298391E-4</v>
      </c>
    </row>
    <row r="8723" spans="1:20">
      <c r="A8723" s="10">
        <v>8717</v>
      </c>
      <c r="B8723" s="10">
        <v>0</v>
      </c>
      <c r="C8723" s="10">
        <v>0</v>
      </c>
      <c r="D8723" s="10">
        <v>9.5981258579607837E-11</v>
      </c>
      <c r="E8723" s="10">
        <v>0</v>
      </c>
      <c r="F8723" s="10">
        <v>0</v>
      </c>
      <c r="G8723" s="10">
        <v>1.3635896465785919E-8</v>
      </c>
      <c r="H8723" s="10">
        <v>0</v>
      </c>
      <c r="I8723" s="10">
        <v>0</v>
      </c>
      <c r="J8723" s="10">
        <v>0</v>
      </c>
      <c r="K8723">
        <v>9.3402882822437431E-9</v>
      </c>
      <c r="L8723">
        <v>0</v>
      </c>
      <c r="M8723">
        <v>0</v>
      </c>
      <c r="N8723">
        <v>8.052693216029618E-10</v>
      </c>
      <c r="O8723">
        <v>4.447958411663649E-9</v>
      </c>
      <c r="P8723">
        <v>0</v>
      </c>
      <c r="Q8723">
        <v>0</v>
      </c>
      <c r="R8723">
        <v>0</v>
      </c>
      <c r="S8723">
        <v>2.9553946921355288E-4</v>
      </c>
      <c r="T8723">
        <v>8.8788286610310007E-5</v>
      </c>
    </row>
    <row r="8724" spans="1:20">
      <c r="A8724" s="10">
        <v>8718</v>
      </c>
      <c r="B8724" s="10">
        <v>0</v>
      </c>
      <c r="C8724" s="10">
        <v>0</v>
      </c>
      <c r="D8724" s="10">
        <v>1.4397188786941181E-10</v>
      </c>
      <c r="E8724" s="10">
        <v>0</v>
      </c>
      <c r="F8724" s="10">
        <v>0</v>
      </c>
      <c r="G8724" s="10">
        <v>0</v>
      </c>
      <c r="H8724" s="10">
        <v>5.0840418293455726E-10</v>
      </c>
      <c r="I8724" s="10">
        <v>0</v>
      </c>
      <c r="J8724" s="10">
        <v>0</v>
      </c>
      <c r="K8724">
        <v>1.8188982444369392E-8</v>
      </c>
      <c r="L8724">
        <v>0</v>
      </c>
      <c r="M8724">
        <v>0</v>
      </c>
      <c r="N8724">
        <v>7.6947957397616349E-10</v>
      </c>
      <c r="O8724">
        <v>0</v>
      </c>
      <c r="P8724">
        <v>0</v>
      </c>
      <c r="Q8724">
        <v>0</v>
      </c>
      <c r="R8724">
        <v>0</v>
      </c>
      <c r="S8724">
        <v>2.8084274044454168E-4</v>
      </c>
      <c r="T8724">
        <v>5.7654410473793282E-5</v>
      </c>
    </row>
    <row r="8725" spans="1:20">
      <c r="A8725" s="10">
        <v>8719</v>
      </c>
      <c r="B8725" s="10">
        <v>2.2970554329834431E-6</v>
      </c>
      <c r="C8725" s="10">
        <v>2.2636719078675639E-7</v>
      </c>
      <c r="D8725" s="10">
        <v>1.810086560238179E-7</v>
      </c>
      <c r="E8725" s="10">
        <v>1.6870649294518019E-6</v>
      </c>
      <c r="F8725" s="10">
        <v>5.2816051445732971E-8</v>
      </c>
      <c r="G8725" s="10">
        <v>1.1473745163057199E-6</v>
      </c>
      <c r="H8725" s="10">
        <v>2.5719417510127051E-7</v>
      </c>
      <c r="I8725" s="10">
        <v>1.7905170237746189E-6</v>
      </c>
      <c r="J8725" s="10">
        <v>5.3258172509843145E-7</v>
      </c>
      <c r="K8725">
        <v>1.6710513128114229E-7</v>
      </c>
      <c r="L8725">
        <v>8.82279945358333E-8</v>
      </c>
      <c r="M8725">
        <v>1.8255031748343719E-8</v>
      </c>
      <c r="N8725">
        <v>6.6241230709136962E-7</v>
      </c>
      <c r="O8725">
        <v>6.7650707756875176E-7</v>
      </c>
      <c r="P8725">
        <v>2.3550249614867759E-7</v>
      </c>
      <c r="Q8725">
        <v>1.4110445326893621E-7</v>
      </c>
      <c r="R8725">
        <v>2.320794302408882E-6</v>
      </c>
      <c r="S8725">
        <v>2.419225926440058E-4</v>
      </c>
      <c r="T8725">
        <v>6.3649744322799332E-5</v>
      </c>
    </row>
    <row r="8726" spans="1:20">
      <c r="A8726" s="10">
        <v>8720</v>
      </c>
      <c r="B8726" s="10">
        <v>7.0640455297723922E-5</v>
      </c>
      <c r="C8726" s="10">
        <v>2.5827467228373529E-5</v>
      </c>
      <c r="D8726" s="10">
        <v>2.5248258793463089E-5</v>
      </c>
      <c r="E8726" s="10">
        <v>8.4887377313430448E-5</v>
      </c>
      <c r="F8726" s="10">
        <v>2.6153416698492011E-5</v>
      </c>
      <c r="G8726" s="10">
        <v>4.7648335354411282E-5</v>
      </c>
      <c r="H8726" s="10">
        <v>3.799239658372859E-5</v>
      </c>
      <c r="I8726" s="10">
        <v>5.8941064281008322E-5</v>
      </c>
      <c r="J8726" s="10">
        <v>4.1920976243658522E-5</v>
      </c>
      <c r="K8726">
        <v>1.4690958453698089E-5</v>
      </c>
      <c r="L8726">
        <v>3.2336224016975282E-5</v>
      </c>
      <c r="M8726">
        <v>2.7185371745066649E-6</v>
      </c>
      <c r="N8726">
        <v>1.7138540261098151E-5</v>
      </c>
      <c r="O8726">
        <v>4.0751604323909501E-5</v>
      </c>
      <c r="P8726">
        <v>3.6563869273152011E-5</v>
      </c>
      <c r="Q8726">
        <v>3.1606800950913553E-5</v>
      </c>
      <c r="R8726">
        <v>6.5474392722231868E-5</v>
      </c>
      <c r="S8726">
        <v>2.147274831015847E-4</v>
      </c>
      <c r="T8726">
        <v>5.4755537910049761E-5</v>
      </c>
    </row>
    <row r="8727" spans="1:20">
      <c r="A8727" s="10">
        <v>8721</v>
      </c>
      <c r="B8727" s="10">
        <v>2.3628250173436021E-4</v>
      </c>
      <c r="C8727" s="10">
        <v>1.2685835483058721E-4</v>
      </c>
      <c r="D8727" s="10">
        <v>1.2258792212926209E-4</v>
      </c>
      <c r="E8727" s="10">
        <v>3.079994456063914E-4</v>
      </c>
      <c r="F8727" s="10">
        <v>1.8917467224963621E-4</v>
      </c>
      <c r="G8727" s="10">
        <v>1.7134667695145871E-4</v>
      </c>
      <c r="H8727" s="10">
        <v>1.7662296570199941E-4</v>
      </c>
      <c r="I8727" s="10">
        <v>1.951287764378274E-4</v>
      </c>
      <c r="J8727" s="10">
        <v>1.7539236715890651E-4</v>
      </c>
      <c r="K8727">
        <v>7.0974171468815548E-5</v>
      </c>
      <c r="L8727">
        <v>1.525372382879586E-4</v>
      </c>
      <c r="M8727">
        <v>1.903884691147123E-5</v>
      </c>
      <c r="N8727">
        <v>7.5048087724017697E-5</v>
      </c>
      <c r="O8727">
        <v>1.4979241143381019E-4</v>
      </c>
      <c r="P8727">
        <v>1.8414849925716331E-4</v>
      </c>
      <c r="Q8727">
        <v>1.4600848147799711E-4</v>
      </c>
      <c r="R8727">
        <v>2.3019848840738819E-4</v>
      </c>
      <c r="S8727">
        <v>2.2370765107219311E-4</v>
      </c>
      <c r="T8727">
        <v>3.6632170067589132E-5</v>
      </c>
    </row>
    <row r="8728" spans="1:20">
      <c r="A8728" s="10">
        <v>8722</v>
      </c>
      <c r="B8728" s="10">
        <v>3.7108961149396219E-4</v>
      </c>
      <c r="C8728" s="10">
        <v>2.6823034162820343E-4</v>
      </c>
      <c r="D8728" s="10">
        <v>2.6111328449404442E-4</v>
      </c>
      <c r="E8728" s="10">
        <v>4.7181681437990852E-4</v>
      </c>
      <c r="F8728" s="10">
        <v>3.491188913858565E-4</v>
      </c>
      <c r="G8728" s="10">
        <v>2.9652635605494142E-4</v>
      </c>
      <c r="H8728" s="10">
        <v>3.2774710921867282E-4</v>
      </c>
      <c r="I8728" s="10">
        <v>3.0023339763210033E-4</v>
      </c>
      <c r="J8728" s="10">
        <v>2.960874923171714E-4</v>
      </c>
      <c r="K8728">
        <v>1.5759622621569811E-4</v>
      </c>
      <c r="L8728">
        <v>2.8511000577047892E-4</v>
      </c>
      <c r="M8728">
        <v>4.4173874864079353E-5</v>
      </c>
      <c r="N8728">
        <v>1.9774300606839289E-4</v>
      </c>
      <c r="O8728">
        <v>2.7443716859679878E-4</v>
      </c>
      <c r="P8728">
        <v>3.2851098571989748E-4</v>
      </c>
      <c r="Q8728">
        <v>2.8829144225323369E-4</v>
      </c>
      <c r="R8728">
        <v>3.839898975150202E-4</v>
      </c>
      <c r="S8728">
        <v>2.1072553887774401E-4</v>
      </c>
      <c r="T8728">
        <v>2.7441438090480359E-5</v>
      </c>
    </row>
    <row r="8729" spans="1:20">
      <c r="A8729" s="10">
        <v>8723</v>
      </c>
      <c r="B8729" s="10">
        <v>4.4471180236069831E-4</v>
      </c>
      <c r="C8729" s="10">
        <v>3.580718466518586E-4</v>
      </c>
      <c r="D8729" s="10">
        <v>3.0000865293583782E-4</v>
      </c>
      <c r="E8729" s="10">
        <v>6.0599560886864107E-4</v>
      </c>
      <c r="F8729" s="10">
        <v>4.6318796850383729E-4</v>
      </c>
      <c r="G8729" s="10">
        <v>3.7037697742199919E-4</v>
      </c>
      <c r="H8729" s="10">
        <v>4.1888437857068777E-4</v>
      </c>
      <c r="I8729" s="10">
        <v>3.7781818566443102E-4</v>
      </c>
      <c r="J8729" s="10">
        <v>3.7446881254641192E-4</v>
      </c>
      <c r="K8729">
        <v>2.8245321806035948E-4</v>
      </c>
      <c r="L8729">
        <v>3.4261374159068211E-4</v>
      </c>
      <c r="M8729">
        <v>1.145574853615982E-4</v>
      </c>
      <c r="N8729">
        <v>3.2491489078571493E-4</v>
      </c>
      <c r="O8729">
        <v>3.3168118279038332E-4</v>
      </c>
      <c r="P8729">
        <v>4.2792067597856607E-4</v>
      </c>
      <c r="Q8729">
        <v>3.837935819341486E-4</v>
      </c>
      <c r="R8729">
        <v>4.6446308690314541E-4</v>
      </c>
      <c r="S8729">
        <v>1.95151790576217E-4</v>
      </c>
      <c r="T8729">
        <v>1.2568140785915731E-5</v>
      </c>
    </row>
    <row r="8730" spans="1:20">
      <c r="A8730" s="10">
        <v>8724</v>
      </c>
      <c r="B8730" s="10">
        <v>4.657960401058777E-4</v>
      </c>
      <c r="C8730" s="10">
        <v>3.6069330223001671E-4</v>
      </c>
      <c r="D8730" s="10">
        <v>2.9170695613552061E-4</v>
      </c>
      <c r="E8730" s="10">
        <v>5.9059168302408858E-4</v>
      </c>
      <c r="F8730" s="10">
        <v>3.3459208157349919E-4</v>
      </c>
      <c r="G8730" s="10">
        <v>3.7455331634674412E-4</v>
      </c>
      <c r="H8730" s="10">
        <v>4.4907777789412339E-4</v>
      </c>
      <c r="I8730" s="10">
        <v>3.979304952271792E-4</v>
      </c>
      <c r="J8730" s="10">
        <v>4.0452633209325551E-4</v>
      </c>
      <c r="K8730">
        <v>3.6932272899745642E-4</v>
      </c>
      <c r="L8730">
        <v>3.8449518950733701E-4</v>
      </c>
      <c r="M8730">
        <v>2.2535812825852101E-4</v>
      </c>
      <c r="N8730">
        <v>4.115037136871593E-4</v>
      </c>
      <c r="O8730">
        <v>3.7008688603780041E-4</v>
      </c>
      <c r="P8730">
        <v>4.6678194051426281E-4</v>
      </c>
      <c r="Q8730">
        <v>3.4496866567888221E-4</v>
      </c>
      <c r="R8730">
        <v>4.9133266885967059E-4</v>
      </c>
      <c r="S8730">
        <v>1.8318227668296001E-4</v>
      </c>
      <c r="T8730">
        <v>4.3546540476056767E-6</v>
      </c>
    </row>
    <row r="8731" spans="1:20">
      <c r="A8731" s="10">
        <v>8725</v>
      </c>
      <c r="B8731" s="10">
        <v>4.3761777634429929E-4</v>
      </c>
      <c r="C8731" s="10">
        <v>2.8734452049168348E-4</v>
      </c>
      <c r="D8731" s="10">
        <v>2.6660968545992911E-4</v>
      </c>
      <c r="E8731" s="10">
        <v>5.5592484210919939E-4</v>
      </c>
      <c r="F8731" s="10">
        <v>1.975374922942161E-4</v>
      </c>
      <c r="G8731" s="10">
        <v>3.4348194430977699E-4</v>
      </c>
      <c r="H8731" s="10">
        <v>3.8708789959713522E-4</v>
      </c>
      <c r="I8731" s="10">
        <v>3.8823548095109651E-4</v>
      </c>
      <c r="J8731" s="10">
        <v>3.9602088840756498E-4</v>
      </c>
      <c r="K8731">
        <v>4.1336695671120079E-4</v>
      </c>
      <c r="L8731">
        <v>2.7648600800877181E-4</v>
      </c>
      <c r="M8731">
        <v>3.1796142243614923E-4</v>
      </c>
      <c r="N8731">
        <v>5.0817378598954255E-4</v>
      </c>
      <c r="O8731">
        <v>3.8920136148202762E-4</v>
      </c>
      <c r="P8731">
        <v>4.3827440413119568E-4</v>
      </c>
      <c r="Q8731">
        <v>2.1112995046727699E-4</v>
      </c>
      <c r="R8731">
        <v>4.6161121116242669E-4</v>
      </c>
      <c r="S8731">
        <v>1.8840937170980861E-4</v>
      </c>
      <c r="T8731">
        <v>3.5718710663854791E-6</v>
      </c>
    </row>
    <row r="8732" spans="1:20">
      <c r="A8732" s="10">
        <v>8726</v>
      </c>
      <c r="B8732" s="10">
        <v>3.5552256834412463E-4</v>
      </c>
      <c r="C8732" s="10">
        <v>1.7672553813828751E-4</v>
      </c>
      <c r="D8732" s="10">
        <v>2.5349418600872789E-4</v>
      </c>
      <c r="E8732" s="10">
        <v>4.0746171366027537E-4</v>
      </c>
      <c r="F8732" s="10">
        <v>8.5979406145285139E-5</v>
      </c>
      <c r="G8732" s="10">
        <v>2.6786756802866981E-4</v>
      </c>
      <c r="H8732" s="10">
        <v>2.347522330797762E-4</v>
      </c>
      <c r="I8732" s="10">
        <v>3.4691234581172052E-4</v>
      </c>
      <c r="J8732" s="10">
        <v>3.2894075722010141E-4</v>
      </c>
      <c r="K8732">
        <v>3.6629739733298468E-4</v>
      </c>
      <c r="L8732">
        <v>1.3331681587099459E-4</v>
      </c>
      <c r="M8732">
        <v>3.0604315232036502E-4</v>
      </c>
      <c r="N8732">
        <v>4.2237727428420102E-4</v>
      </c>
      <c r="O8732">
        <v>3.7656882975637329E-4</v>
      </c>
      <c r="P8732">
        <v>2.1712813652323209E-4</v>
      </c>
      <c r="Q8732">
        <v>1.9607148553330139E-4</v>
      </c>
      <c r="R8732">
        <v>3.7241923424649349E-4</v>
      </c>
      <c r="S8732">
        <v>1.897840766727997E-4</v>
      </c>
      <c r="T8732">
        <v>3.002794922433261E-6</v>
      </c>
    </row>
    <row r="8733" spans="1:20">
      <c r="A8733" s="10">
        <v>8727</v>
      </c>
      <c r="B8733" s="10">
        <v>2.1593410876187099E-4</v>
      </c>
      <c r="C8733" s="10">
        <v>9.727511932355335E-5</v>
      </c>
      <c r="D8733" s="10">
        <v>1.6535202935628979E-4</v>
      </c>
      <c r="E8733" s="10">
        <v>2.5235351495768178E-4</v>
      </c>
      <c r="F8733" s="10">
        <v>1.054308670498816E-4</v>
      </c>
      <c r="G8733" s="10">
        <v>1.562381727937875E-4</v>
      </c>
      <c r="H8733" s="10">
        <v>1.0876206298759109E-4</v>
      </c>
      <c r="I8733" s="10">
        <v>2.339315529320456E-4</v>
      </c>
      <c r="J8733" s="10">
        <v>1.905144376042316E-4</v>
      </c>
      <c r="K8733">
        <v>2.2293854796620469E-4</v>
      </c>
      <c r="L8733">
        <v>7.7944756164844971E-5</v>
      </c>
      <c r="M8733">
        <v>1.880457505085337E-4</v>
      </c>
      <c r="N8733">
        <v>2.0517153055952961E-4</v>
      </c>
      <c r="O8733">
        <v>2.5050674837287859E-4</v>
      </c>
      <c r="P8733">
        <v>5.4915122651380092E-5</v>
      </c>
      <c r="Q8733">
        <v>1.090772699882194E-4</v>
      </c>
      <c r="R8733">
        <v>2.1256558568646499E-4</v>
      </c>
      <c r="S8733">
        <v>1.675153244718762E-4</v>
      </c>
      <c r="T8733">
        <v>2.0618839711655832E-6</v>
      </c>
    </row>
    <row r="8734" spans="1:20">
      <c r="A8734" s="10">
        <v>8728</v>
      </c>
      <c r="B8734" s="10">
        <v>6.9184231974516616E-5</v>
      </c>
      <c r="C8734" s="10">
        <v>7.7516178289074294E-5</v>
      </c>
      <c r="D8734" s="10">
        <v>1.015273196487987E-4</v>
      </c>
      <c r="E8734" s="10">
        <v>1.141232573597115E-4</v>
      </c>
      <c r="F8734" s="10">
        <v>2.5560907513760611E-5</v>
      </c>
      <c r="G8734" s="10">
        <v>6.105084871749901E-5</v>
      </c>
      <c r="H8734" s="10">
        <v>4.119256129857606E-5</v>
      </c>
      <c r="I8734" s="10">
        <v>9.2585853124457182E-5</v>
      </c>
      <c r="J8734" s="10">
        <v>7.0868748656916395E-5</v>
      </c>
      <c r="K8734">
        <v>7.7453480290796018E-5</v>
      </c>
      <c r="L8734">
        <v>1.068457903022921E-4</v>
      </c>
      <c r="M8734">
        <v>8.1324125141391427E-5</v>
      </c>
      <c r="N8734">
        <v>5.9123931626503667E-5</v>
      </c>
      <c r="O8734">
        <v>1.874338015202961E-4</v>
      </c>
      <c r="P8734">
        <v>1.3582169258932529E-5</v>
      </c>
      <c r="Q8734">
        <v>7.0889035701691852E-5</v>
      </c>
      <c r="R8734">
        <v>5.7551343862555202E-5</v>
      </c>
      <c r="S8734">
        <v>1.6719257749130099E-4</v>
      </c>
      <c r="T8734">
        <v>2.9486734433517052E-6</v>
      </c>
    </row>
    <row r="8735" spans="1:20">
      <c r="A8735" s="10">
        <v>8729</v>
      </c>
      <c r="B8735" s="10">
        <v>1.721193336630919E-5</v>
      </c>
      <c r="C8735" s="10">
        <v>8.0844224917641858E-5</v>
      </c>
      <c r="D8735" s="10">
        <v>6.8270334849175225E-5</v>
      </c>
      <c r="E8735" s="10">
        <v>5.7859374557785811E-5</v>
      </c>
      <c r="F8735" s="10">
        <v>7.3886758889589731E-7</v>
      </c>
      <c r="G8735" s="10">
        <v>3.2335003933890643E-5</v>
      </c>
      <c r="H8735" s="10">
        <v>3.351066369025403E-5</v>
      </c>
      <c r="I8735" s="10">
        <v>3.372092653432973E-5</v>
      </c>
      <c r="J8735" s="10">
        <v>5.3529502734263828E-5</v>
      </c>
      <c r="K8735">
        <v>2.059976000942852E-5</v>
      </c>
      <c r="L8735">
        <v>9.4985996196482876E-5</v>
      </c>
      <c r="M8735">
        <v>3.2927476054901457E-5</v>
      </c>
      <c r="N8735">
        <v>7.2313811400529426E-6</v>
      </c>
      <c r="O8735">
        <v>1.400859095208408E-4</v>
      </c>
      <c r="P8735">
        <v>6.0221223139827281E-7</v>
      </c>
      <c r="Q8735">
        <v>4.5178818659984272E-5</v>
      </c>
      <c r="R8735">
        <v>3.64364914176462E-6</v>
      </c>
      <c r="S8735">
        <v>1.9251351359267371E-4</v>
      </c>
      <c r="T8735">
        <v>1.9100007871659739E-6</v>
      </c>
    </row>
    <row r="8736" spans="1:20">
      <c r="A8736" s="10">
        <v>8730</v>
      </c>
      <c r="B8736" s="10">
        <v>2.214481136806975E-5</v>
      </c>
      <c r="C8736" s="10">
        <v>7.5082810918487792E-5</v>
      </c>
      <c r="D8736" s="10">
        <v>4.777750350501077E-5</v>
      </c>
      <c r="E8736" s="10">
        <v>6.8676015764428098E-5</v>
      </c>
      <c r="F8736" s="10">
        <v>0</v>
      </c>
      <c r="G8736" s="10">
        <v>5.8449821352332687E-5</v>
      </c>
      <c r="H8736" s="10">
        <v>4.0252947023564982E-5</v>
      </c>
      <c r="I8736" s="10">
        <v>3.9003417250611292E-5</v>
      </c>
      <c r="J8736" s="10">
        <v>7.146699172369665E-5</v>
      </c>
      <c r="K8736">
        <v>2.0580587838743908E-5</v>
      </c>
      <c r="L8736">
        <v>5.8662190175159002E-5</v>
      </c>
      <c r="M8736">
        <v>2.6817455465488019E-5</v>
      </c>
      <c r="N8736">
        <v>4.4818695683717907E-6</v>
      </c>
      <c r="O8736">
        <v>1.3417943250862039E-4</v>
      </c>
      <c r="P8736">
        <v>2.1982649313454858E-6</v>
      </c>
      <c r="Q8736">
        <v>2.7197416477852379E-5</v>
      </c>
      <c r="R8736">
        <v>3.237327527858868E-6</v>
      </c>
      <c r="S8736">
        <v>1.827026585993446E-4</v>
      </c>
      <c r="T8736">
        <v>1.5602764848187949E-6</v>
      </c>
    </row>
    <row r="8737" spans="1:20">
      <c r="A8737" s="10">
        <v>8731</v>
      </c>
      <c r="B8737" s="10">
        <v>2.0919431610343881E-5</v>
      </c>
      <c r="C8737" s="10">
        <v>4.5487425995042179E-5</v>
      </c>
      <c r="D8737" s="10">
        <v>1.402248635180651E-5</v>
      </c>
      <c r="E8737" s="10">
        <v>4.5490727926525568E-5</v>
      </c>
      <c r="F8737" s="10">
        <v>0</v>
      </c>
      <c r="G8737" s="10">
        <v>5.5114033175480037E-5</v>
      </c>
      <c r="H8737" s="10">
        <v>3.3343027829049858E-5</v>
      </c>
      <c r="I8737" s="10">
        <v>3.3573308280810383E-5</v>
      </c>
      <c r="J8737" s="10">
        <v>7.0406269085960291E-5</v>
      </c>
      <c r="K8737">
        <v>1.483508155986371E-5</v>
      </c>
      <c r="L8737">
        <v>2.0317786969420469E-5</v>
      </c>
      <c r="M8737">
        <v>2.2856577466557681E-5</v>
      </c>
      <c r="N8737">
        <v>6.4588773324023157E-6</v>
      </c>
      <c r="O8737">
        <v>1.110931209063085E-4</v>
      </c>
      <c r="P8737">
        <v>7.3595662705639067E-6</v>
      </c>
      <c r="Q8737">
        <v>1.7496952205348089E-5</v>
      </c>
      <c r="R8737">
        <v>5.8530124824637648E-6</v>
      </c>
      <c r="S8737">
        <v>1.7963573290115151E-4</v>
      </c>
      <c r="T8737">
        <v>1.7293172252697921E-6</v>
      </c>
    </row>
    <row r="8738" spans="1:20">
      <c r="A8738" s="10">
        <v>8732</v>
      </c>
      <c r="B8738" s="10">
        <v>1.64449336137018E-5</v>
      </c>
      <c r="C8738" s="10">
        <v>1.9093013739179568E-5</v>
      </c>
      <c r="D8738" s="10">
        <v>5.6402114852630366E-6</v>
      </c>
      <c r="E8738" s="10">
        <v>2.891347622787841E-5</v>
      </c>
      <c r="F8738" s="10">
        <v>0</v>
      </c>
      <c r="G8738" s="10">
        <v>3.8375242068979063E-5</v>
      </c>
      <c r="H8738" s="10">
        <v>1.9822679092618389E-5</v>
      </c>
      <c r="I8738" s="10">
        <v>2.2378411251459399E-5</v>
      </c>
      <c r="J8738" s="10">
        <v>4.280076493523955E-5</v>
      </c>
      <c r="K8738">
        <v>8.3005667181939777E-6</v>
      </c>
      <c r="L8738">
        <v>8.5179278494280946E-6</v>
      </c>
      <c r="M8738">
        <v>1.4686309875769201E-5</v>
      </c>
      <c r="N8738">
        <v>4.1888678519880997E-6</v>
      </c>
      <c r="O8738">
        <v>4.2170922336401737E-5</v>
      </c>
      <c r="P8738">
        <v>7.4701138062704807E-6</v>
      </c>
      <c r="Q8738">
        <v>0</v>
      </c>
      <c r="R8738">
        <v>5.9810140866252802E-6</v>
      </c>
      <c r="S8738">
        <v>1.9727316082957761E-4</v>
      </c>
      <c r="T8738">
        <v>4.8160571617172752E-7</v>
      </c>
    </row>
    <row r="8739" spans="1:20">
      <c r="A8739" s="10">
        <v>8733</v>
      </c>
      <c r="B8739" s="10">
        <v>3.8161883257575887E-6</v>
      </c>
      <c r="C8739" s="10">
        <v>7.9640804199273231E-6</v>
      </c>
      <c r="D8739" s="10">
        <v>3.602183833087076E-6</v>
      </c>
      <c r="E8739" s="10">
        <v>6.865342725489104E-6</v>
      </c>
      <c r="F8739" s="10">
        <v>0</v>
      </c>
      <c r="G8739" s="10">
        <v>1.8954938665359709E-5</v>
      </c>
      <c r="H8739" s="10">
        <v>6.3299654573273256E-6</v>
      </c>
      <c r="I8739" s="10">
        <v>1.1822622735811459E-5</v>
      </c>
      <c r="J8739" s="10">
        <v>1.7281652037303198E-5</v>
      </c>
      <c r="K8739">
        <v>3.7960897955519041E-6</v>
      </c>
      <c r="L8739">
        <v>4.0187620547735581E-6</v>
      </c>
      <c r="M8739">
        <v>7.2868936388823606E-6</v>
      </c>
      <c r="N8739">
        <v>1.1847569631268109E-6</v>
      </c>
      <c r="O8739">
        <v>8.2263204656844936E-6</v>
      </c>
      <c r="P8739">
        <v>4.5433224920718327E-6</v>
      </c>
      <c r="Q8739">
        <v>0</v>
      </c>
      <c r="R8739">
        <v>5.3838587767761208E-6</v>
      </c>
      <c r="S8739">
        <v>2.1509007586685609E-4</v>
      </c>
      <c r="T8739">
        <v>4.7830800234001554E-6</v>
      </c>
    </row>
    <row r="8740" spans="1:20">
      <c r="A8740" s="10">
        <v>8734</v>
      </c>
      <c r="B8740" s="10">
        <v>8.9014228334741411E-8</v>
      </c>
      <c r="C8740" s="10">
        <v>5.6149749896242017E-6</v>
      </c>
      <c r="D8740" s="10">
        <v>1.5335525566130069E-6</v>
      </c>
      <c r="E8740" s="10">
        <v>6.9007666610156504E-9</v>
      </c>
      <c r="F8740" s="10">
        <v>0</v>
      </c>
      <c r="G8740" s="10">
        <v>6.5656841482759212E-6</v>
      </c>
      <c r="H8740" s="10">
        <v>2.0333833658837671E-6</v>
      </c>
      <c r="I8740" s="10">
        <v>3.2211336615494211E-6</v>
      </c>
      <c r="J8740" s="10">
        <v>8.5127971244185751E-6</v>
      </c>
      <c r="K8740">
        <v>1.5263997429666749E-6</v>
      </c>
      <c r="L8740">
        <v>0</v>
      </c>
      <c r="M8740">
        <v>1.640478176713829E-6</v>
      </c>
      <c r="N8740">
        <v>4.1972426529327707E-8</v>
      </c>
      <c r="O8740">
        <v>2.8973001914513518E-6</v>
      </c>
      <c r="P8740">
        <v>1.596596376352327E-6</v>
      </c>
      <c r="Q8740">
        <v>0</v>
      </c>
      <c r="R8740">
        <v>1.6033592243014269E-6</v>
      </c>
      <c r="S8740">
        <v>2.069985812166141E-4</v>
      </c>
      <c r="T8740">
        <v>1.1122707572023371E-5</v>
      </c>
    </row>
    <row r="8741" spans="1:20">
      <c r="A8741" s="10">
        <v>8735</v>
      </c>
      <c r="B8741" s="10">
        <v>0</v>
      </c>
      <c r="C8741" s="10">
        <v>3.5662347547888379E-6</v>
      </c>
      <c r="D8741" s="10">
        <v>2.866960193772886E-7</v>
      </c>
      <c r="E8741" s="10">
        <v>0</v>
      </c>
      <c r="F8741" s="10">
        <v>0</v>
      </c>
      <c r="G8741" s="10">
        <v>1.0869390868446509E-6</v>
      </c>
      <c r="H8741" s="10">
        <v>9.4621519489443089E-7</v>
      </c>
      <c r="I8741" s="10">
        <v>1.203064498268808E-6</v>
      </c>
      <c r="J8741" s="10">
        <v>4.0523055846617056E-6</v>
      </c>
      <c r="K8741">
        <v>1.8188982444369392E-8</v>
      </c>
      <c r="L8741">
        <v>0</v>
      </c>
      <c r="M8741">
        <v>4.8047566580142977E-7</v>
      </c>
      <c r="N8741">
        <v>7.8737444778956259E-10</v>
      </c>
      <c r="O8741">
        <v>6.6340520780048247E-7</v>
      </c>
      <c r="P8741">
        <v>0</v>
      </c>
      <c r="Q8741">
        <v>0</v>
      </c>
      <c r="R8741">
        <v>0</v>
      </c>
      <c r="S8741">
        <v>2.0503673041146579E-4</v>
      </c>
      <c r="T8741">
        <v>2.177035817569489E-5</v>
      </c>
    </row>
    <row r="8742" spans="1:20">
      <c r="A8742" s="10">
        <v>8736</v>
      </c>
      <c r="B8742" s="10">
        <v>0</v>
      </c>
      <c r="C8742" s="10">
        <v>7.7626624542990611E-7</v>
      </c>
      <c r="D8742" s="10">
        <v>1.060592907304667E-8</v>
      </c>
      <c r="E8742" s="10">
        <v>0</v>
      </c>
      <c r="F8742" s="10">
        <v>0</v>
      </c>
      <c r="G8742" s="10">
        <v>8.8633327027608492E-9</v>
      </c>
      <c r="H8742" s="10">
        <v>0</v>
      </c>
      <c r="I8742" s="10">
        <v>1.7126213536533659E-7</v>
      </c>
      <c r="J8742" s="10">
        <v>1.0334426879093571E-6</v>
      </c>
      <c r="K8742">
        <v>1.7205794204133209E-8</v>
      </c>
      <c r="L8742">
        <v>0</v>
      </c>
      <c r="M8742">
        <v>6.1409406382730125E-8</v>
      </c>
      <c r="N8742">
        <v>7.8737444778956259E-10</v>
      </c>
      <c r="O8742">
        <v>1.098989531229649E-7</v>
      </c>
      <c r="P8742">
        <v>0</v>
      </c>
      <c r="Q8742">
        <v>0</v>
      </c>
      <c r="R8742">
        <v>0</v>
      </c>
      <c r="S8742">
        <v>1.8396648386143091E-4</v>
      </c>
      <c r="T8742">
        <v>1.2641889510846129E-5</v>
      </c>
    </row>
    <row r="8743" spans="1:20">
      <c r="A8743" s="10">
        <v>8737</v>
      </c>
      <c r="B8743" s="10">
        <v>0</v>
      </c>
      <c r="C8743" s="10">
        <v>4.9534931368834566E-7</v>
      </c>
      <c r="D8743" s="10">
        <v>9.5981258579607837E-11</v>
      </c>
      <c r="E8743" s="10">
        <v>0</v>
      </c>
      <c r="F8743" s="10">
        <v>0</v>
      </c>
      <c r="G8743" s="10">
        <v>2.255604540382088E-7</v>
      </c>
      <c r="H8743" s="10">
        <v>0</v>
      </c>
      <c r="I8743" s="10">
        <v>4.0446523196941844E-9</v>
      </c>
      <c r="J8743" s="10">
        <v>1.107552059663296E-8</v>
      </c>
      <c r="K8743">
        <v>1.6714200084015121E-8</v>
      </c>
      <c r="L8743">
        <v>0</v>
      </c>
      <c r="M8743">
        <v>1.6628274679788941E-7</v>
      </c>
      <c r="N8743">
        <v>8.052693216029618E-10</v>
      </c>
      <c r="O8743">
        <v>1.317197346062713E-8</v>
      </c>
      <c r="P8743">
        <v>0</v>
      </c>
      <c r="Q8743">
        <v>0</v>
      </c>
      <c r="R8743">
        <v>0</v>
      </c>
      <c r="S8743">
        <v>1.9107921368033981E-4</v>
      </c>
      <c r="T8743">
        <v>3.5240516375784832E-5</v>
      </c>
    </row>
    <row r="8744" spans="1:20">
      <c r="A8744" s="10">
        <v>8738</v>
      </c>
      <c r="B8744" s="10">
        <v>0</v>
      </c>
      <c r="C8744" s="10">
        <v>5.5228601641114395E-7</v>
      </c>
      <c r="D8744" s="10">
        <v>2.1595783180411759E-10</v>
      </c>
      <c r="E8744" s="10">
        <v>0</v>
      </c>
      <c r="F8744" s="10">
        <v>0</v>
      </c>
      <c r="G8744" s="10">
        <v>2.8067220225409361E-7</v>
      </c>
      <c r="H8744" s="10">
        <v>0</v>
      </c>
      <c r="I8744" s="10">
        <v>0</v>
      </c>
      <c r="J8744" s="10">
        <v>7.0694812318933757E-10</v>
      </c>
      <c r="K8744">
        <v>1.7205794204133209E-8</v>
      </c>
      <c r="L8744">
        <v>1.154816682406195E-9</v>
      </c>
      <c r="M8744">
        <v>9.690555069162556E-10</v>
      </c>
      <c r="N8744">
        <v>8.4105906922976E-10</v>
      </c>
      <c r="O8744">
        <v>0</v>
      </c>
      <c r="P8744">
        <v>0</v>
      </c>
      <c r="Q8744">
        <v>0</v>
      </c>
      <c r="R8744">
        <v>0</v>
      </c>
      <c r="S8744">
        <v>2.2884280572442131E-4</v>
      </c>
      <c r="T8744">
        <v>4.8785593010838488E-5</v>
      </c>
    </row>
    <row r="8745" spans="1:20">
      <c r="A8745" s="10">
        <v>8739</v>
      </c>
      <c r="B8745" s="10">
        <v>0</v>
      </c>
      <c r="C8745" s="10">
        <v>4.8965564341606584E-7</v>
      </c>
      <c r="D8745" s="10">
        <v>9.5981258579607837E-11</v>
      </c>
      <c r="E8745" s="10">
        <v>0</v>
      </c>
      <c r="F8745" s="10">
        <v>0</v>
      </c>
      <c r="G8745" s="10">
        <v>2.8067220225409361E-7</v>
      </c>
      <c r="H8745" s="10">
        <v>0</v>
      </c>
      <c r="I8745" s="10">
        <v>0</v>
      </c>
      <c r="J8745" s="10">
        <v>2.3564937439644592E-10</v>
      </c>
      <c r="K8745">
        <v>0</v>
      </c>
      <c r="L8745">
        <v>0</v>
      </c>
      <c r="M8745">
        <v>0</v>
      </c>
      <c r="N8745">
        <v>8.7684881685655831E-10</v>
      </c>
      <c r="O8745">
        <v>0</v>
      </c>
      <c r="P8745">
        <v>0</v>
      </c>
      <c r="Q8745">
        <v>0</v>
      </c>
      <c r="R8745">
        <v>0</v>
      </c>
      <c r="S8745">
        <v>2.4749529053510669E-4</v>
      </c>
      <c r="T8745">
        <v>1.3326747950484711E-4</v>
      </c>
    </row>
    <row r="8746" spans="1:20">
      <c r="A8746" s="10">
        <v>8740</v>
      </c>
      <c r="B8746" s="10">
        <v>0</v>
      </c>
      <c r="C8746" s="10">
        <v>0</v>
      </c>
      <c r="D8746" s="10">
        <v>4.7990629289803918E-11</v>
      </c>
      <c r="E8746" s="10">
        <v>0</v>
      </c>
      <c r="F8746" s="10">
        <v>0</v>
      </c>
      <c r="G8746" s="10">
        <v>7.9163954481923814E-8</v>
      </c>
      <c r="H8746" s="10">
        <v>0</v>
      </c>
      <c r="I8746" s="10">
        <v>0</v>
      </c>
      <c r="J8746" s="10">
        <v>2.3564937439644592E-10</v>
      </c>
      <c r="K8746">
        <v>0</v>
      </c>
      <c r="L8746">
        <v>0</v>
      </c>
      <c r="M8746">
        <v>0</v>
      </c>
      <c r="N8746">
        <v>8.231641954163609E-10</v>
      </c>
      <c r="O8746">
        <v>0</v>
      </c>
      <c r="P8746">
        <v>0</v>
      </c>
      <c r="Q8746">
        <v>0</v>
      </c>
      <c r="R8746">
        <v>0</v>
      </c>
      <c r="S8746">
        <v>2.3611430896470131E-4</v>
      </c>
      <c r="T8746">
        <v>1.0796129415824771E-4</v>
      </c>
    </row>
    <row r="8747" spans="1:20">
      <c r="A8747" s="10">
        <v>8741</v>
      </c>
      <c r="B8747" s="10">
        <v>0</v>
      </c>
      <c r="C8747" s="10">
        <v>0</v>
      </c>
      <c r="D8747" s="10">
        <v>9.5981258579607837E-11</v>
      </c>
      <c r="E8747" s="10">
        <v>0</v>
      </c>
      <c r="F8747" s="10">
        <v>0</v>
      </c>
      <c r="G8747" s="10">
        <v>0</v>
      </c>
      <c r="H8747" s="10">
        <v>0</v>
      </c>
      <c r="I8747" s="10">
        <v>0</v>
      </c>
      <c r="J8747" s="10">
        <v>0</v>
      </c>
      <c r="K8747">
        <v>4.9159412011809172E-10</v>
      </c>
      <c r="L8747">
        <v>0</v>
      </c>
      <c r="M8747">
        <v>0</v>
      </c>
      <c r="N8747">
        <v>7.6947957397616349E-10</v>
      </c>
      <c r="O8747">
        <v>3.0942319385486259E-9</v>
      </c>
      <c r="P8747">
        <v>0</v>
      </c>
      <c r="Q8747">
        <v>0</v>
      </c>
      <c r="R8747">
        <v>0</v>
      </c>
      <c r="S8747">
        <v>2.2712457427730211E-4</v>
      </c>
      <c r="T8747">
        <v>8.0704518272143428E-5</v>
      </c>
    </row>
    <row r="8748" spans="1:20">
      <c r="A8748" s="10">
        <v>8742</v>
      </c>
      <c r="B8748" s="10">
        <v>0</v>
      </c>
      <c r="C8748" s="10">
        <v>0</v>
      </c>
      <c r="D8748" s="10">
        <v>4.7990629289803918E-11</v>
      </c>
      <c r="E8748" s="10">
        <v>0</v>
      </c>
      <c r="F8748" s="10">
        <v>0</v>
      </c>
      <c r="G8748" s="10">
        <v>0</v>
      </c>
      <c r="H8748" s="10">
        <v>1.5002090643970539E-10</v>
      </c>
      <c r="I8748" s="10">
        <v>0</v>
      </c>
      <c r="J8748" s="10">
        <v>0</v>
      </c>
      <c r="K8748">
        <v>2.4579706005904589E-8</v>
      </c>
      <c r="L8748">
        <v>0</v>
      </c>
      <c r="M8748">
        <v>0</v>
      </c>
      <c r="N8748">
        <v>7.5158470016276428E-10</v>
      </c>
      <c r="O8748">
        <v>0</v>
      </c>
      <c r="P8748">
        <v>0</v>
      </c>
      <c r="Q8748">
        <v>0</v>
      </c>
      <c r="R8748">
        <v>0</v>
      </c>
      <c r="S8748">
        <v>2.3297696875637349E-4</v>
      </c>
      <c r="T8748">
        <v>8.5610702813201762E-5</v>
      </c>
    </row>
    <row r="8749" spans="1:20">
      <c r="A8749" s="10">
        <v>8743</v>
      </c>
      <c r="B8749" s="10">
        <v>1.178944001944575E-6</v>
      </c>
      <c r="C8749" s="10">
        <v>3.3903616598244773E-8</v>
      </c>
      <c r="D8749" s="10">
        <v>1.6676743678206858E-8</v>
      </c>
      <c r="E8749" s="10">
        <v>5.1547576830010076E-7</v>
      </c>
      <c r="F8749" s="10">
        <v>0</v>
      </c>
      <c r="G8749" s="10">
        <v>4.4360317321239849E-7</v>
      </c>
      <c r="H8749" s="10">
        <v>5.5570244093707552E-8</v>
      </c>
      <c r="I8749" s="10">
        <v>1.2383829801318521E-6</v>
      </c>
      <c r="J8749" s="10">
        <v>1.215243823762471E-8</v>
      </c>
      <c r="K8749">
        <v>1.3955128084852329E-7</v>
      </c>
      <c r="L8749">
        <v>4.6770075637450892E-9</v>
      </c>
      <c r="M8749">
        <v>6.1818563152316981E-8</v>
      </c>
      <c r="N8749">
        <v>1.0313486836429929E-6</v>
      </c>
      <c r="O8749">
        <v>2.717662300048123E-7</v>
      </c>
      <c r="P8749">
        <v>9.2515601603616696E-8</v>
      </c>
      <c r="Q8749">
        <v>4.7207739880416158E-8</v>
      </c>
      <c r="R8749">
        <v>1.753329799438055E-6</v>
      </c>
      <c r="S8749">
        <v>2.317983769773562E-4</v>
      </c>
      <c r="T8749">
        <v>5.1877133914916867E-5</v>
      </c>
    </row>
    <row r="8750" spans="1:20">
      <c r="A8750" s="10">
        <v>8744</v>
      </c>
      <c r="B8750" s="10">
        <v>5.491554170500839E-5</v>
      </c>
      <c r="C8750" s="10">
        <v>1.4981958245655819E-5</v>
      </c>
      <c r="D8750" s="10">
        <v>1.6043977632894939E-5</v>
      </c>
      <c r="E8750" s="10">
        <v>4.2719207516295159E-5</v>
      </c>
      <c r="F8750" s="10">
        <v>1.3950290297209191E-5</v>
      </c>
      <c r="G8750" s="10">
        <v>2.1895164636735979E-5</v>
      </c>
      <c r="H8750" s="10">
        <v>1.8463727213376522E-5</v>
      </c>
      <c r="I8750" s="10">
        <v>5.0750127640456832E-5</v>
      </c>
      <c r="J8750" s="10">
        <v>1.3919707216367069E-5</v>
      </c>
      <c r="K8750">
        <v>1.5762498447172499E-5</v>
      </c>
      <c r="L8750">
        <v>1.416014563153681E-5</v>
      </c>
      <c r="M8750">
        <v>8.8945495466674883E-6</v>
      </c>
      <c r="N8750">
        <v>5.6282807248334822E-5</v>
      </c>
      <c r="O8750">
        <v>2.9534932161924431E-5</v>
      </c>
      <c r="P8750">
        <v>1.3892608486252801E-5</v>
      </c>
      <c r="Q8750">
        <v>1.403901119742622E-5</v>
      </c>
      <c r="R8750">
        <v>5.8998012427501512E-5</v>
      </c>
      <c r="S8750">
        <v>2.3451303200847841E-4</v>
      </c>
      <c r="T8750">
        <v>8.486733173245406E-5</v>
      </c>
    </row>
    <row r="8751" spans="1:20">
      <c r="A8751" s="10">
        <v>8745</v>
      </c>
      <c r="B8751" s="10">
        <v>1.5509768675447911E-4</v>
      </c>
      <c r="C8751" s="10">
        <v>4.0233469118397793E-5</v>
      </c>
      <c r="D8751" s="10">
        <v>6.3675472647705807E-5</v>
      </c>
      <c r="E8751" s="10">
        <v>1.528291055000154E-4</v>
      </c>
      <c r="F8751" s="10">
        <v>4.3872143408981138E-5</v>
      </c>
      <c r="G8751" s="10">
        <v>7.3580440282647102E-5</v>
      </c>
      <c r="H8751" s="10">
        <v>6.636450876500692E-5</v>
      </c>
      <c r="I8751" s="10">
        <v>1.423658853512222E-4</v>
      </c>
      <c r="J8751" s="10">
        <v>5.5862253625510982E-5</v>
      </c>
      <c r="K8751">
        <v>7.8421552011838583E-5</v>
      </c>
      <c r="L8751">
        <v>7.3211451287832585E-5</v>
      </c>
      <c r="M8751">
        <v>3.1918778999563391E-5</v>
      </c>
      <c r="N8751">
        <v>1.9826694560505691E-4</v>
      </c>
      <c r="O8751">
        <v>8.781999021596926E-5</v>
      </c>
      <c r="P8751">
        <v>6.6179780620778743E-5</v>
      </c>
      <c r="Q8751">
        <v>6.4219697404289513E-5</v>
      </c>
      <c r="R8751">
        <v>1.6115368572212069E-4</v>
      </c>
      <c r="S8751">
        <v>2.5061048246604911E-4</v>
      </c>
      <c r="T8751">
        <v>1.2808392984684289E-4</v>
      </c>
    </row>
    <row r="8752" spans="1:20">
      <c r="A8752" s="10">
        <v>8746</v>
      </c>
      <c r="B8752" s="10">
        <v>2.3863726187717041E-4</v>
      </c>
      <c r="C8752" s="10">
        <v>6.83805638941763E-5</v>
      </c>
      <c r="D8752" s="10">
        <v>1.5310060118545161E-4</v>
      </c>
      <c r="E8752" s="10">
        <v>2.8842437435614359E-4</v>
      </c>
      <c r="F8752" s="10">
        <v>8.961385247024546E-5</v>
      </c>
      <c r="G8752" s="10">
        <v>1.2219102865478231E-4</v>
      </c>
      <c r="H8752" s="10">
        <v>1.268048523737348E-4</v>
      </c>
      <c r="I8752" s="10">
        <v>2.3395471290013189E-4</v>
      </c>
      <c r="J8752" s="10">
        <v>8.8048541252136732E-5</v>
      </c>
      <c r="K8752">
        <v>1.2680296716914891E-4</v>
      </c>
      <c r="L8752">
        <v>1.450247082774418E-4</v>
      </c>
      <c r="M8752">
        <v>5.8351309466779152E-5</v>
      </c>
      <c r="N8752">
        <v>3.6362559405962291E-4</v>
      </c>
      <c r="O8752">
        <v>1.3859305649541659E-4</v>
      </c>
      <c r="P8752">
        <v>1.269619871979498E-4</v>
      </c>
      <c r="Q8752">
        <v>9.2609420573945781E-5</v>
      </c>
      <c r="R8752">
        <v>2.9343296436253632E-4</v>
      </c>
      <c r="S8752">
        <v>2.5245490303367241E-4</v>
      </c>
      <c r="T8752">
        <v>8.7337848882957302E-5</v>
      </c>
    </row>
    <row r="8753" spans="1:20">
      <c r="A8753" s="10">
        <v>8747</v>
      </c>
      <c r="B8753" s="10">
        <v>3.2634672088928992E-4</v>
      </c>
      <c r="C8753" s="10">
        <v>9.2284181545136928E-5</v>
      </c>
      <c r="D8753" s="10">
        <v>2.0448732155027189E-4</v>
      </c>
      <c r="E8753" s="10">
        <v>4.6440130803236998E-4</v>
      </c>
      <c r="F8753" s="10">
        <v>7.7465436366979203E-5</v>
      </c>
      <c r="G8753" s="10">
        <v>1.8186650214463231E-4</v>
      </c>
      <c r="H8753" s="10">
        <v>1.9383400167761471E-4</v>
      </c>
      <c r="I8753" s="10">
        <v>3.1574428537104951E-4</v>
      </c>
      <c r="J8753" s="10">
        <v>1.2326506067958259E-4</v>
      </c>
      <c r="K8753">
        <v>1.3743849534922679E-4</v>
      </c>
      <c r="L8753">
        <v>2.1624356668540809E-4</v>
      </c>
      <c r="M8753">
        <v>9.8533555867782305E-5</v>
      </c>
      <c r="N8753">
        <v>3.8210257469701659E-4</v>
      </c>
      <c r="O8753">
        <v>2.1584114050152641E-4</v>
      </c>
      <c r="P8753">
        <v>2.3062712329218219E-4</v>
      </c>
      <c r="Q8753">
        <v>1.1460000491121849E-4</v>
      </c>
      <c r="R8753">
        <v>3.8823520984921527E-4</v>
      </c>
      <c r="S8753">
        <v>2.4732281200264098E-4</v>
      </c>
      <c r="T8753">
        <v>6.7572379132234446E-5</v>
      </c>
    </row>
    <row r="8754" spans="1:20">
      <c r="A8754" s="10">
        <v>8748</v>
      </c>
      <c r="B8754" s="10">
        <v>4.0521496530293393E-4</v>
      </c>
      <c r="C8754" s="10">
        <v>1.216725949845656E-4</v>
      </c>
      <c r="D8754" s="10">
        <v>2.3889359373860481E-4</v>
      </c>
      <c r="E8754" s="10">
        <v>4.9455327635417859E-4</v>
      </c>
      <c r="F8754" s="10">
        <v>2.299884431437297E-4</v>
      </c>
      <c r="G8754" s="10">
        <v>1.914794445821684E-4</v>
      </c>
      <c r="H8754" s="10">
        <v>2.184691201665881E-4</v>
      </c>
      <c r="I8754" s="10">
        <v>3.3500907559769173E-4</v>
      </c>
      <c r="J8754" s="10">
        <v>1.4660277438821229E-4</v>
      </c>
      <c r="K8754">
        <v>2.050927719567958E-4</v>
      </c>
      <c r="L8754">
        <v>2.4730018164223472E-4</v>
      </c>
      <c r="M8754">
        <v>1.407083697157386E-4</v>
      </c>
      <c r="N8754">
        <v>4.0736301883547679E-4</v>
      </c>
      <c r="O8754">
        <v>2.5885269286597418E-4</v>
      </c>
      <c r="P8754">
        <v>2.4515234458215258E-4</v>
      </c>
      <c r="Q8754">
        <v>1.559674989104619E-4</v>
      </c>
      <c r="R8754">
        <v>4.5056997365928628E-4</v>
      </c>
      <c r="S8754">
        <v>2.5768275010101328E-4</v>
      </c>
      <c r="T8754">
        <v>5.0431787547245088E-5</v>
      </c>
    </row>
    <row r="8755" spans="1:20">
      <c r="A8755" s="10">
        <v>8749</v>
      </c>
      <c r="B8755" s="10">
        <v>4.1644762750568941E-4</v>
      </c>
      <c r="C8755" s="10">
        <v>1.538922034858709E-4</v>
      </c>
      <c r="D8755" s="10">
        <v>2.6352394018640398E-4</v>
      </c>
      <c r="E8755" s="10">
        <v>3.274181109802673E-4</v>
      </c>
      <c r="F8755" s="10">
        <v>3.0235986048978298E-4</v>
      </c>
      <c r="G8755" s="10">
        <v>1.5719336355346679E-4</v>
      </c>
      <c r="H8755" s="10">
        <v>2.3027914722465891E-4</v>
      </c>
      <c r="I8755" s="10">
        <v>2.6593619770237258E-4</v>
      </c>
      <c r="J8755" s="10">
        <v>1.4461832741128559E-4</v>
      </c>
      <c r="K8755">
        <v>2.1789541907629619E-4</v>
      </c>
      <c r="L8755">
        <v>2.7488398856610378E-4</v>
      </c>
      <c r="M8755">
        <v>2.31365239639468E-4</v>
      </c>
      <c r="N8755">
        <v>5.2778585636779397E-4</v>
      </c>
      <c r="O8755">
        <v>2.7368798735815248E-4</v>
      </c>
      <c r="P8755">
        <v>1.6721456496070111E-4</v>
      </c>
      <c r="Q8755">
        <v>2.3312315457473001E-4</v>
      </c>
      <c r="R8755">
        <v>4.171806299947943E-4</v>
      </c>
      <c r="S8755">
        <v>2.6520928126384032E-4</v>
      </c>
      <c r="T8755">
        <v>4.4981364881317599E-5</v>
      </c>
    </row>
    <row r="8756" spans="1:20">
      <c r="A8756" s="10">
        <v>8750</v>
      </c>
      <c r="B8756" s="10">
        <v>2.9154437060302708E-4</v>
      </c>
      <c r="C8756" s="10">
        <v>1.3854711389961499E-4</v>
      </c>
      <c r="D8756" s="10">
        <v>2.2221688905278421E-4</v>
      </c>
      <c r="E8756" s="10">
        <v>2.916572570227739E-4</v>
      </c>
      <c r="F8756" s="10">
        <v>2.3282268171877959E-4</v>
      </c>
      <c r="G8756" s="10">
        <v>1.4950605874139769E-4</v>
      </c>
      <c r="H8756" s="10">
        <v>1.894955429170375E-4</v>
      </c>
      <c r="I8756" s="10">
        <v>2.412966827968543E-4</v>
      </c>
      <c r="J8756" s="10">
        <v>1.0864700065095729E-4</v>
      </c>
      <c r="K8756">
        <v>2.626857146064379E-4</v>
      </c>
      <c r="L8756">
        <v>1.9960674345594889E-4</v>
      </c>
      <c r="M8756">
        <v>2.3639653724861161E-4</v>
      </c>
      <c r="N8756">
        <v>4.3045975575455232E-4</v>
      </c>
      <c r="O8756">
        <v>2.5822214775672939E-4</v>
      </c>
      <c r="P8756">
        <v>1.8210205596194589E-4</v>
      </c>
      <c r="Q8756">
        <v>1.8964749779168421E-4</v>
      </c>
      <c r="R8756">
        <v>3.0708233194299249E-4</v>
      </c>
      <c r="S8756">
        <v>2.7172387295437391E-4</v>
      </c>
      <c r="T8756">
        <v>5.3565090627640137E-5</v>
      </c>
    </row>
    <row r="8757" spans="1:20">
      <c r="A8757" s="10">
        <v>8751</v>
      </c>
      <c r="B8757" s="10">
        <v>1.9402917837607611E-4</v>
      </c>
      <c r="C8757" s="10">
        <v>1.0774871119446621E-4</v>
      </c>
      <c r="D8757" s="10">
        <v>1.6367142991223569E-4</v>
      </c>
      <c r="E8757" s="10">
        <v>2.4449998244633529E-4</v>
      </c>
      <c r="F8757" s="10">
        <v>9.8379924181876224E-5</v>
      </c>
      <c r="G8757" s="10">
        <v>1.2795276686167851E-4</v>
      </c>
      <c r="H8757" s="10">
        <v>1.280345737438211E-4</v>
      </c>
      <c r="I8757" s="10">
        <v>1.8563757941472751E-4</v>
      </c>
      <c r="J8757" s="10">
        <v>7.7906367736897624E-5</v>
      </c>
      <c r="K8757">
        <v>1.5181024945087919E-4</v>
      </c>
      <c r="L8757">
        <v>1.3369675055950619E-4</v>
      </c>
      <c r="M8757">
        <v>1.3029889479783529E-4</v>
      </c>
      <c r="N8757">
        <v>2.6226611415295769E-4</v>
      </c>
      <c r="O8757">
        <v>2.251633578780811E-4</v>
      </c>
      <c r="P8757">
        <v>1.018394707258586E-4</v>
      </c>
      <c r="Q8757">
        <v>1.5946616307861019E-4</v>
      </c>
      <c r="R8757">
        <v>1.8423122015536099E-4</v>
      </c>
      <c r="S8757">
        <v>2.5703061172346561E-4</v>
      </c>
      <c r="T8757">
        <v>7.0336458219819915E-5</v>
      </c>
    </row>
    <row r="8758" spans="1:20">
      <c r="A8758" s="10">
        <v>8752</v>
      </c>
      <c r="B8758" s="10">
        <v>6.7761580614787522E-5</v>
      </c>
      <c r="C8758" s="10">
        <v>9.2435337541500046E-5</v>
      </c>
      <c r="D8758" s="10">
        <v>1.001655639469173E-4</v>
      </c>
      <c r="E8758" s="10">
        <v>1.3527717801688861E-4</v>
      </c>
      <c r="F8758" s="10">
        <v>3.346470704371879E-5</v>
      </c>
      <c r="G8758" s="10">
        <v>7.1221797605720906E-5</v>
      </c>
      <c r="H8758" s="10">
        <v>6.3906295362817708E-5</v>
      </c>
      <c r="I8758" s="10">
        <v>8.7318729197953084E-5</v>
      </c>
      <c r="J8758" s="10">
        <v>5.4586974588880378E-5</v>
      </c>
      <c r="K8758">
        <v>9.0331992672883725E-5</v>
      </c>
      <c r="L8758">
        <v>1.2735585424933319E-4</v>
      </c>
      <c r="M8758">
        <v>7.4976730816464387E-5</v>
      </c>
      <c r="N8758">
        <v>9.7352656605980754E-5</v>
      </c>
      <c r="O8758">
        <v>1.8260194884296501E-4</v>
      </c>
      <c r="P8758">
        <v>2.746281686427282E-5</v>
      </c>
      <c r="Q8758">
        <v>9.6798044017269475E-5</v>
      </c>
      <c r="R8758">
        <v>6.1497758537815334E-5</v>
      </c>
      <c r="S8758">
        <v>2.408282471069847E-4</v>
      </c>
      <c r="T8758">
        <v>7.3889472800564104E-5</v>
      </c>
    </row>
    <row r="8759" spans="1:20">
      <c r="A8759" s="10">
        <v>8753</v>
      </c>
      <c r="B8759" s="10">
        <v>1.7853151069044681E-5</v>
      </c>
      <c r="C8759" s="10">
        <v>3.1413577499590451E-5</v>
      </c>
      <c r="D8759" s="10">
        <v>5.0421351663918157E-5</v>
      </c>
      <c r="E8759" s="10">
        <v>5.6866043700765907E-5</v>
      </c>
      <c r="F8759" s="10">
        <v>4.920026902080885E-7</v>
      </c>
      <c r="G8759" s="10">
        <v>2.2541947401974861E-5</v>
      </c>
      <c r="H8759" s="10">
        <v>2.732408071425645E-5</v>
      </c>
      <c r="I8759" s="10">
        <v>3.5255961649812177E-5</v>
      </c>
      <c r="J8759" s="10">
        <v>2.5448960079178529E-5</v>
      </c>
      <c r="K8759">
        <v>1.931496648664688E-5</v>
      </c>
      <c r="L8759">
        <v>9.3058029745205731E-5</v>
      </c>
      <c r="M8759">
        <v>2.645794484515826E-5</v>
      </c>
      <c r="N8759">
        <v>1.0033016005434069E-5</v>
      </c>
      <c r="O8759">
        <v>1.338964741301219E-4</v>
      </c>
      <c r="P8759">
        <v>8.149256248992427E-7</v>
      </c>
      <c r="Q8759">
        <v>2.0568982908906861E-5</v>
      </c>
      <c r="R8759">
        <v>3.9624148757803268E-6</v>
      </c>
      <c r="S8759">
        <v>2.25049912386937E-4</v>
      </c>
      <c r="T8759">
        <v>7.8364316589550078E-5</v>
      </c>
    </row>
    <row r="8760" spans="1:20">
      <c r="A8760" s="10">
        <v>8754</v>
      </c>
      <c r="B8760" s="10">
        <v>2.211059034250994E-5</v>
      </c>
      <c r="C8760" s="10">
        <v>9.3124357049500007E-6</v>
      </c>
      <c r="D8760" s="10">
        <v>1.3156126518309341E-5</v>
      </c>
      <c r="E8760" s="10">
        <v>6.2653440668693306E-5</v>
      </c>
      <c r="F8760" s="10">
        <v>0</v>
      </c>
      <c r="G8760" s="10">
        <v>3.4807101057161182E-5</v>
      </c>
      <c r="H8760" s="10">
        <v>1.797575504444957E-5</v>
      </c>
      <c r="I8760" s="10">
        <v>3.6151339334491062E-5</v>
      </c>
      <c r="J8760" s="10">
        <v>2.8937274233628509E-5</v>
      </c>
      <c r="K8760">
        <v>1.286501812349046E-5</v>
      </c>
      <c r="L8760">
        <v>2.512222855406908E-5</v>
      </c>
      <c r="M8760">
        <v>2.1518548691741351E-5</v>
      </c>
      <c r="N8760">
        <v>4.4510277533543973E-6</v>
      </c>
      <c r="O8760">
        <v>1.132498636876596E-4</v>
      </c>
      <c r="P8760">
        <v>2.1964526766617719E-6</v>
      </c>
      <c r="Q8760">
        <v>9.5619017744596778E-6</v>
      </c>
      <c r="R8760">
        <v>3.2362144704313772E-6</v>
      </c>
      <c r="S8760">
        <v>2.1797662577218539E-4</v>
      </c>
      <c r="T8760">
        <v>5.7495956830418653E-5</v>
      </c>
    </row>
    <row r="8761" spans="1:20">
      <c r="A8761" s="10">
        <v>8755</v>
      </c>
      <c r="B8761" s="10">
        <v>2.0903112335149181E-5</v>
      </c>
      <c r="C8761" s="10">
        <v>3.2067626922752689E-6</v>
      </c>
      <c r="D8761" s="10">
        <v>4.1554534009804379E-6</v>
      </c>
      <c r="E8761" s="10">
        <v>3.0878538542269222E-5</v>
      </c>
      <c r="F8761" s="10">
        <v>0</v>
      </c>
      <c r="G8761" s="10">
        <v>1.9872428065185609E-5</v>
      </c>
      <c r="H8761" s="10">
        <v>1.3143929613184649E-5</v>
      </c>
      <c r="I8761" s="10">
        <v>2.423898887600455E-5</v>
      </c>
      <c r="J8761" s="10">
        <v>2.0203334310301321E-5</v>
      </c>
      <c r="K8761">
        <v>1.086054309870894E-5</v>
      </c>
      <c r="L8761">
        <v>1.13345257378168E-5</v>
      </c>
      <c r="M8761">
        <v>1.6250076541827189E-5</v>
      </c>
      <c r="N8761">
        <v>7.1430967800945391E-6</v>
      </c>
      <c r="O8761">
        <v>4.0170610706914682E-5</v>
      </c>
      <c r="P8761">
        <v>6.8394491763378931E-6</v>
      </c>
      <c r="Q8761">
        <v>0</v>
      </c>
      <c r="R8761">
        <v>5.8580212408874767E-6</v>
      </c>
      <c r="S8761">
        <v>2.2302040533300641E-4</v>
      </c>
      <c r="T8761">
        <v>1.30095044060252E-4</v>
      </c>
    </row>
    <row r="8762" spans="1:20">
      <c r="A8762" s="10">
        <v>8756</v>
      </c>
      <c r="B8762" s="10">
        <v>1.1842452937654E-5</v>
      </c>
      <c r="C8762" s="10">
        <v>3.4430938060385149E-6</v>
      </c>
      <c r="D8762" s="10">
        <v>3.5759833490263069E-6</v>
      </c>
      <c r="E8762" s="10">
        <v>1.4308141605172E-5</v>
      </c>
      <c r="F8762" s="10">
        <v>0</v>
      </c>
      <c r="G8762" s="10">
        <v>8.013225464095535E-6</v>
      </c>
      <c r="H8762" s="10">
        <v>5.8311021873175937E-6</v>
      </c>
      <c r="I8762" s="10">
        <v>1.410492181254427E-5</v>
      </c>
      <c r="J8762" s="10">
        <v>3.5025650503665969E-6</v>
      </c>
      <c r="K8762">
        <v>8.2612391885845316E-6</v>
      </c>
      <c r="L8762">
        <v>1.397328185711496E-7</v>
      </c>
      <c r="M8762">
        <v>9.0427360791473337E-6</v>
      </c>
      <c r="N8762">
        <v>4.9418751946190291E-6</v>
      </c>
      <c r="O8762">
        <v>5.9843657061846639E-6</v>
      </c>
      <c r="P8762">
        <v>1.9336757475231941E-6</v>
      </c>
      <c r="Q8762">
        <v>0</v>
      </c>
      <c r="R8762">
        <v>6.0288755560074122E-6</v>
      </c>
      <c r="S8762">
        <v>2.341093122167125E-4</v>
      </c>
      <c r="T8762">
        <v>1.3880988588808031E-4</v>
      </c>
    </row>
    <row r="8763" spans="1:20">
      <c r="A8763" s="10">
        <v>8757</v>
      </c>
      <c r="B8763" s="10">
        <v>3.7831047042265098E-7</v>
      </c>
      <c r="C8763" s="10">
        <v>9.261411659817646E-7</v>
      </c>
      <c r="D8763" s="10">
        <v>2.026752253824322E-6</v>
      </c>
      <c r="E8763" s="10">
        <v>1.1768107412585361E-6</v>
      </c>
      <c r="F8763" s="10">
        <v>0</v>
      </c>
      <c r="G8763" s="10">
        <v>3.2287700630275919E-6</v>
      </c>
      <c r="H8763" s="10">
        <v>1.5597402771455101E-6</v>
      </c>
      <c r="I8763" s="10">
        <v>4.5694517362492474E-6</v>
      </c>
      <c r="J8763" s="10">
        <v>7.0079296153010245E-7</v>
      </c>
      <c r="K8763">
        <v>1.5170594546844309E-6</v>
      </c>
      <c r="L8763">
        <v>0</v>
      </c>
      <c r="M8763">
        <v>1.97862112311608E-6</v>
      </c>
      <c r="N8763">
        <v>1.862892153722478E-6</v>
      </c>
      <c r="O8763">
        <v>1.968230729442928E-6</v>
      </c>
      <c r="P8763">
        <v>0</v>
      </c>
      <c r="Q8763">
        <v>0</v>
      </c>
      <c r="R8763">
        <v>4.3437066107853644E-6</v>
      </c>
      <c r="S8763">
        <v>2.5642183177110078E-4</v>
      </c>
      <c r="T8763">
        <v>1.207951165304983E-4</v>
      </c>
    </row>
    <row r="8764" spans="1:20">
      <c r="A8764" s="10">
        <v>8758</v>
      </c>
      <c r="B8764" s="10">
        <v>0</v>
      </c>
      <c r="C8764" s="10">
        <v>4.9403538977935803E-8</v>
      </c>
      <c r="D8764" s="10">
        <v>7.4171917098856443E-7</v>
      </c>
      <c r="E8764" s="10">
        <v>0</v>
      </c>
      <c r="F8764" s="10">
        <v>0</v>
      </c>
      <c r="G8764" s="10">
        <v>1.001011159553345E-6</v>
      </c>
      <c r="H8764" s="10">
        <v>3.8530369470597681E-7</v>
      </c>
      <c r="I8764" s="10">
        <v>8.7207904279874781E-7</v>
      </c>
      <c r="J8764" s="10">
        <v>8.5526583943446067E-8</v>
      </c>
      <c r="K8764">
        <v>1.76973883242513E-8</v>
      </c>
      <c r="L8764">
        <v>0</v>
      </c>
      <c r="M8764">
        <v>2.9150266376381991E-7</v>
      </c>
      <c r="N8764">
        <v>1.034234232045404E-7</v>
      </c>
      <c r="O8764">
        <v>2.9330579092912039E-7</v>
      </c>
      <c r="P8764">
        <v>0</v>
      </c>
      <c r="Q8764">
        <v>0</v>
      </c>
      <c r="R8764">
        <v>4.8584956710001584E-7</v>
      </c>
      <c r="S8764">
        <v>2.7951879169999021E-4</v>
      </c>
      <c r="T8764">
        <v>1.2308188336194149E-4</v>
      </c>
    </row>
    <row r="8765" spans="1:20">
      <c r="A8765" s="10">
        <v>8759</v>
      </c>
      <c r="B8765" s="10">
        <v>0</v>
      </c>
      <c r="C8765" s="10">
        <v>3.5037970906337448E-10</v>
      </c>
      <c r="D8765" s="10">
        <v>1.6276021923637001E-7</v>
      </c>
      <c r="E8765" s="10">
        <v>0</v>
      </c>
      <c r="F8765" s="10">
        <v>0</v>
      </c>
      <c r="G8765" s="10">
        <v>2.8059644727372811E-7</v>
      </c>
      <c r="H8765" s="10">
        <v>1.350188157957349E-8</v>
      </c>
      <c r="I8765" s="10">
        <v>7.5068747053524056E-8</v>
      </c>
      <c r="J8765" s="10">
        <v>8.0120787294791598E-10</v>
      </c>
      <c r="K8765">
        <v>1.6714200084015121E-8</v>
      </c>
      <c r="L8765">
        <v>0</v>
      </c>
      <c r="M8765">
        <v>2.3580350668295551E-8</v>
      </c>
      <c r="N8765">
        <v>1.064744991897249E-9</v>
      </c>
      <c r="O8765">
        <v>1.1813143653585691E-8</v>
      </c>
      <c r="P8765">
        <v>0</v>
      </c>
      <c r="Q8765">
        <v>0</v>
      </c>
      <c r="R8765">
        <v>0</v>
      </c>
      <c r="S8765">
        <v>2.9643801661510501E-4</v>
      </c>
      <c r="T8765">
        <v>1.3410668538999399E-4</v>
      </c>
    </row>
    <row r="8766" spans="1:20">
      <c r="A8766" s="10"/>
      <c r="B8766" s="10"/>
      <c r="C8766" s="10"/>
      <c r="D8766" s="10"/>
      <c r="E8766" s="10"/>
      <c r="F8766" s="10"/>
      <c r="G8766" s="10"/>
      <c r="H8766" s="10"/>
      <c r="I8766" s="10"/>
      <c r="J8766" s="10"/>
    </row>
  </sheetData>
  <mergeCells count="2">
    <mergeCell ref="A1:J1"/>
    <mergeCell ref="A3:J3"/>
  </mergeCells>
  <phoneticPr fontId="9"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6"/>
  </sheetPr>
  <dimension ref="A1:I8767"/>
  <sheetViews>
    <sheetView zoomScale="90" zoomScaleNormal="90" workbookViewId="0">
      <selection activeCell="E15" sqref="E15"/>
    </sheetView>
  </sheetViews>
  <sheetFormatPr defaultRowHeight="16.5"/>
  <cols>
    <col min="1" max="1" width="10" customWidth="1"/>
    <col min="2" max="4" width="20" customWidth="1"/>
    <col min="5" max="5" width="18" bestFit="1" customWidth="1"/>
    <col min="6" max="6" width="19" bestFit="1" customWidth="1"/>
    <col min="9" max="9" width="12.75" bestFit="1" customWidth="1"/>
  </cols>
  <sheetData>
    <row r="1" spans="1:9" ht="20.25" customHeight="1">
      <c r="A1" s="282" t="s">
        <v>568</v>
      </c>
      <c r="B1" s="278"/>
      <c r="C1" s="278"/>
      <c r="D1" s="278"/>
      <c r="E1" s="278"/>
    </row>
    <row r="3" spans="1:9">
      <c r="A3" s="277" t="s">
        <v>569</v>
      </c>
      <c r="B3" s="278"/>
      <c r="C3" s="278"/>
      <c r="D3" s="278"/>
      <c r="E3" s="278"/>
      <c r="F3" s="278"/>
      <c r="G3" s="278"/>
    </row>
    <row r="5" spans="1:9">
      <c r="A5" s="2" t="s">
        <v>548</v>
      </c>
      <c r="B5" s="2" t="s">
        <v>570</v>
      </c>
      <c r="C5" s="2" t="s">
        <v>571</v>
      </c>
      <c r="D5" s="2" t="s">
        <v>572</v>
      </c>
      <c r="E5" s="129" t="s">
        <v>573</v>
      </c>
      <c r="F5" s="129" t="s">
        <v>574</v>
      </c>
    </row>
    <row r="6" spans="1:9">
      <c r="A6">
        <v>0</v>
      </c>
      <c r="B6" s="10">
        <v>1.08685766412477E-4</v>
      </c>
      <c r="C6" s="10">
        <v>2.136203579855917E-4</v>
      </c>
      <c r="D6" s="10">
        <f t="shared" ref="D6:D69" si="0">1/8760</f>
        <v>1.1415525114155251E-4</v>
      </c>
      <c r="E6" s="130">
        <v>5.8113396348655513E-5</v>
      </c>
      <c r="F6">
        <v>7.6923076923076927E-2</v>
      </c>
      <c r="I6" s="140"/>
    </row>
    <row r="7" spans="1:9">
      <c r="A7">
        <v>1</v>
      </c>
      <c r="B7" s="10">
        <v>1.0408148038247051E-4</v>
      </c>
      <c r="C7" s="10">
        <v>2.5036838731123349E-4</v>
      </c>
      <c r="D7" s="10">
        <f t="shared" si="0"/>
        <v>1.1415525114155251E-4</v>
      </c>
      <c r="E7" s="130">
        <v>3.7711884864553021E-5</v>
      </c>
      <c r="F7">
        <v>7.6923076923076927E-2</v>
      </c>
      <c r="I7" s="140"/>
    </row>
    <row r="8" spans="1:9">
      <c r="A8">
        <v>2</v>
      </c>
      <c r="B8" s="10">
        <v>1.0122970153471469E-4</v>
      </c>
      <c r="C8" s="10">
        <v>2.8528131515027341E-4</v>
      </c>
      <c r="D8" s="10">
        <f t="shared" si="0"/>
        <v>1.1415525114155251E-4</v>
      </c>
      <c r="E8" s="130">
        <v>3.2766063898710031E-5</v>
      </c>
      <c r="F8">
        <v>5.7692307692307702E-2</v>
      </c>
      <c r="I8" s="140"/>
    </row>
    <row r="9" spans="1:9">
      <c r="A9">
        <v>3</v>
      </c>
      <c r="B9" s="10">
        <v>9.9798877714488203E-5</v>
      </c>
      <c r="C9" s="10">
        <v>3.1098761457421008E-4</v>
      </c>
      <c r="D9" s="10">
        <f t="shared" si="0"/>
        <v>1.1415525114155251E-4</v>
      </c>
      <c r="E9" s="130">
        <v>2.720201531213658E-5</v>
      </c>
      <c r="F9">
        <v>5.7692307692307702E-2</v>
      </c>
      <c r="I9" s="140"/>
    </row>
    <row r="10" spans="1:9">
      <c r="A10">
        <v>4</v>
      </c>
      <c r="B10" s="10">
        <v>9.8432046005676965E-5</v>
      </c>
      <c r="C10" s="10">
        <v>3.3396957795250648E-4</v>
      </c>
      <c r="D10" s="10">
        <f t="shared" si="0"/>
        <v>1.1415525114155251E-4</v>
      </c>
      <c r="E10" s="130">
        <v>3.5857202002361912E-5</v>
      </c>
      <c r="F10">
        <v>7.6923076923076927E-2</v>
      </c>
      <c r="I10" s="140"/>
    </row>
    <row r="11" spans="1:9">
      <c r="A11">
        <v>5</v>
      </c>
      <c r="B11" s="10">
        <v>9.9358332658919636E-5</v>
      </c>
      <c r="C11" s="10">
        <v>3.5712725259589808E-4</v>
      </c>
      <c r="D11" s="10">
        <f t="shared" si="0"/>
        <v>1.1415525114155251E-4</v>
      </c>
      <c r="E11" s="130">
        <v>6.305921731449857E-5</v>
      </c>
      <c r="F11">
        <v>0.1153846153846154</v>
      </c>
      <c r="I11" s="140"/>
    </row>
    <row r="12" spans="1:9">
      <c r="A12">
        <v>6</v>
      </c>
      <c r="B12" s="10">
        <v>1.0073177858779581E-4</v>
      </c>
      <c r="C12" s="10">
        <v>7.1490627292895685E-4</v>
      </c>
      <c r="D12" s="10">
        <f t="shared" si="0"/>
        <v>1.1415525114155251E-4</v>
      </c>
      <c r="E12" s="130">
        <v>1.050986955241637E-4</v>
      </c>
      <c r="F12">
        <v>0.19230769230769229</v>
      </c>
      <c r="I12" s="140"/>
    </row>
    <row r="13" spans="1:9">
      <c r="A13">
        <v>7</v>
      </c>
      <c r="B13" s="10">
        <v>1.0068545050035509E-4</v>
      </c>
      <c r="C13" s="10">
        <v>7.241264662009888E-4</v>
      </c>
      <c r="D13" s="10">
        <f t="shared" si="0"/>
        <v>1.1415525114155251E-4</v>
      </c>
      <c r="E13" s="130">
        <v>1.4837462897529039E-4</v>
      </c>
      <c r="F13">
        <v>0.30769230769230771</v>
      </c>
      <c r="I13" s="140"/>
    </row>
    <row r="14" spans="1:9">
      <c r="A14">
        <v>8</v>
      </c>
      <c r="B14" s="10">
        <v>9.7872116383794516E-5</v>
      </c>
      <c r="C14" s="10">
        <v>6.8994664069035069E-4</v>
      </c>
      <c r="D14" s="10">
        <f t="shared" si="0"/>
        <v>1.1415525114155251E-4</v>
      </c>
      <c r="E14" s="130">
        <v>1.644485471142801E-4</v>
      </c>
      <c r="F14">
        <v>0.46153846153846162</v>
      </c>
      <c r="I14" s="140"/>
    </row>
    <row r="15" spans="1:9">
      <c r="A15">
        <v>9</v>
      </c>
      <c r="B15" s="10">
        <v>9.6829888146593654E-5</v>
      </c>
      <c r="C15" s="10">
        <v>6.3572801662823938E-4</v>
      </c>
      <c r="D15" s="10">
        <f t="shared" si="0"/>
        <v>1.1415525114155251E-4</v>
      </c>
      <c r="E15" s="130">
        <v>1.4095589752652579E-4</v>
      </c>
      <c r="F15">
        <v>0.57692307692307687</v>
      </c>
      <c r="I15" s="140"/>
    </row>
    <row r="16" spans="1:9">
      <c r="A16">
        <v>10</v>
      </c>
      <c r="B16" s="10">
        <v>9.8709542474516797E-5</v>
      </c>
      <c r="C16" s="10">
        <v>5.8749879967653592E-4</v>
      </c>
      <c r="D16" s="10">
        <f t="shared" si="0"/>
        <v>1.1415525114155251E-4</v>
      </c>
      <c r="E16" s="130">
        <v>1.1746324793877149E-4</v>
      </c>
      <c r="F16">
        <v>0.69230769230769229</v>
      </c>
      <c r="I16" s="140"/>
    </row>
    <row r="17" spans="1:9">
      <c r="A17">
        <v>11</v>
      </c>
      <c r="B17" s="10">
        <v>9.793023306547277E-5</v>
      </c>
      <c r="C17" s="10">
        <v>5.4530882613772062E-4</v>
      </c>
      <c r="D17" s="10">
        <f t="shared" si="0"/>
        <v>1.1415525114155251E-4</v>
      </c>
      <c r="E17" s="130">
        <v>1.230272965253451E-4</v>
      </c>
      <c r="F17">
        <v>0.76923076923076927</v>
      </c>
      <c r="I17" s="140"/>
    </row>
    <row r="18" spans="1:9">
      <c r="A18">
        <v>12</v>
      </c>
      <c r="B18" s="10">
        <v>9.686527073752329E-5</v>
      </c>
      <c r="C18" s="10">
        <v>4.715199320461094E-4</v>
      </c>
      <c r="D18" s="10">
        <f t="shared" si="0"/>
        <v>1.1415525114155251E-4</v>
      </c>
      <c r="E18" s="130">
        <v>1.298278003533793E-4</v>
      </c>
      <c r="F18">
        <v>0.73076923076923073</v>
      </c>
      <c r="I18" s="140"/>
    </row>
    <row r="19" spans="1:9">
      <c r="A19">
        <v>13</v>
      </c>
      <c r="B19" s="10">
        <v>9.6129356928382223E-5</v>
      </c>
      <c r="C19" s="10">
        <v>4.8800716557217879E-4</v>
      </c>
      <c r="D19" s="10">
        <f t="shared" si="0"/>
        <v>1.1415525114155251E-4</v>
      </c>
      <c r="E19" s="130">
        <v>1.248819793875361E-4</v>
      </c>
      <c r="F19">
        <v>0.69230769230769229</v>
      </c>
      <c r="I19" s="140"/>
    </row>
    <row r="20" spans="1:9">
      <c r="A20">
        <v>14</v>
      </c>
      <c r="B20" s="10">
        <v>9.5722000940682105E-5</v>
      </c>
      <c r="C20" s="10">
        <v>4.8137903735309158E-4</v>
      </c>
      <c r="D20" s="10">
        <f t="shared" si="0"/>
        <v>1.1415525114155251E-4</v>
      </c>
      <c r="E20" s="130">
        <v>1.285913451119187E-4</v>
      </c>
      <c r="F20">
        <v>0.84615384615384615</v>
      </c>
      <c r="I20" s="140"/>
    </row>
    <row r="21" spans="1:9">
      <c r="A21">
        <v>15</v>
      </c>
      <c r="B21" s="10">
        <v>9.6672107440390784E-5</v>
      </c>
      <c r="C21" s="10">
        <v>4.8260719786332698E-4</v>
      </c>
      <c r="D21" s="10">
        <f t="shared" si="0"/>
        <v>1.1415525114155251E-4</v>
      </c>
      <c r="E21" s="130">
        <v>1.4095589752652579E-4</v>
      </c>
      <c r="F21">
        <v>0.96153846153846156</v>
      </c>
      <c r="I21" s="140"/>
    </row>
    <row r="22" spans="1:9">
      <c r="A22">
        <v>16</v>
      </c>
      <c r="B22" s="10">
        <v>9.7129013970173405E-5</v>
      </c>
      <c r="C22" s="10">
        <v>4.9858768124642081E-4</v>
      </c>
      <c r="D22" s="10">
        <f t="shared" si="0"/>
        <v>1.1415525114155251E-4</v>
      </c>
      <c r="E22" s="130">
        <v>1.5332044994113359E-4</v>
      </c>
      <c r="F22">
        <v>1</v>
      </c>
      <c r="I22" s="140"/>
    </row>
    <row r="23" spans="1:9">
      <c r="A23">
        <v>17</v>
      </c>
      <c r="B23" s="10">
        <v>9.8792502263884399E-5</v>
      </c>
      <c r="C23" s="10">
        <v>5.1467345137596926E-4</v>
      </c>
      <c r="D23" s="10">
        <f t="shared" si="0"/>
        <v>1.1415525114155251E-4</v>
      </c>
      <c r="E23" s="130">
        <v>1.6815791283866281E-4</v>
      </c>
      <c r="F23">
        <v>0.92307692307692313</v>
      </c>
      <c r="I23" s="140"/>
    </row>
    <row r="24" spans="1:9">
      <c r="A24">
        <v>18</v>
      </c>
      <c r="B24" s="10">
        <v>1.051971622302332E-4</v>
      </c>
      <c r="C24" s="10">
        <v>4.7123925224500503E-4</v>
      </c>
      <c r="D24" s="10">
        <f t="shared" si="0"/>
        <v>1.1415525114155251E-4</v>
      </c>
      <c r="E24" s="130">
        <v>1.5702981566551559E-4</v>
      </c>
      <c r="F24">
        <v>0.76923076923076927</v>
      </c>
      <c r="I24" s="140"/>
    </row>
    <row r="25" spans="1:9">
      <c r="A25">
        <v>19</v>
      </c>
      <c r="B25" s="10">
        <v>1.052768837346536E-4</v>
      </c>
      <c r="C25" s="10">
        <v>4.4978097596851742E-4</v>
      </c>
      <c r="D25" s="10">
        <f t="shared" si="0"/>
        <v>1.1415525114155251E-4</v>
      </c>
      <c r="E25" s="130">
        <v>1.335371660777613E-4</v>
      </c>
      <c r="F25">
        <v>0.57692307692307687</v>
      </c>
      <c r="I25" s="140"/>
    </row>
    <row r="26" spans="1:9">
      <c r="A26">
        <v>20</v>
      </c>
      <c r="B26" s="10">
        <v>1.052632025634799E-4</v>
      </c>
      <c r="C26" s="10">
        <v>4.8114272518055812E-4</v>
      </c>
      <c r="D26" s="10">
        <f t="shared" si="0"/>
        <v>1.1415525114155251E-4</v>
      </c>
      <c r="E26" s="130">
        <v>1.118991993521979E-4</v>
      </c>
      <c r="F26">
        <v>0.46153846153846162</v>
      </c>
      <c r="I26" s="140"/>
    </row>
    <row r="27" spans="1:9">
      <c r="A27">
        <v>21</v>
      </c>
      <c r="B27" s="10">
        <v>1.038671003423812E-4</v>
      </c>
      <c r="C27" s="10">
        <v>1.11900341552558E-4</v>
      </c>
      <c r="D27" s="10">
        <f t="shared" si="0"/>
        <v>1.1415525114155251E-4</v>
      </c>
      <c r="E27" s="130">
        <v>9.2115915488826249E-5</v>
      </c>
      <c r="F27">
        <v>0.30769230769230771</v>
      </c>
      <c r="I27" s="140"/>
    </row>
    <row r="28" spans="1:9">
      <c r="A28">
        <v>22</v>
      </c>
      <c r="B28" s="10">
        <v>1.0457652912424429E-4</v>
      </c>
      <c r="C28" s="10">
        <v>1.2885059855979679E-4</v>
      </c>
      <c r="D28" s="10">
        <f t="shared" si="0"/>
        <v>1.1415525114155251E-4</v>
      </c>
      <c r="E28" s="130">
        <v>7.7896680212027466E-5</v>
      </c>
      <c r="F28">
        <v>0.23076923076923081</v>
      </c>
      <c r="I28" s="140"/>
    </row>
    <row r="29" spans="1:9">
      <c r="A29">
        <v>23</v>
      </c>
      <c r="B29" s="10">
        <v>1.067819275784281E-4</v>
      </c>
      <c r="C29" s="10">
        <v>1.525982262873386E-4</v>
      </c>
      <c r="D29" s="10">
        <f t="shared" si="0"/>
        <v>1.1415525114155251E-4</v>
      </c>
      <c r="E29" s="130">
        <v>6.8623265901071937E-5</v>
      </c>
      <c r="F29">
        <v>0.15384615384615391</v>
      </c>
      <c r="I29" s="140"/>
    </row>
    <row r="30" spans="1:9">
      <c r="A30" s="10">
        <v>24</v>
      </c>
      <c r="B30" s="10">
        <v>1.0436789713657909E-4</v>
      </c>
      <c r="C30" s="10">
        <v>1.640168082801231E-4</v>
      </c>
      <c r="D30" s="10">
        <f t="shared" si="0"/>
        <v>1.1415525114155251E-4</v>
      </c>
      <c r="E30" s="130">
        <v>5.868313552854432E-5</v>
      </c>
      <c r="F30">
        <v>7.6923076923076927E-2</v>
      </c>
      <c r="I30" s="140"/>
    </row>
    <row r="31" spans="1:9">
      <c r="A31" s="10">
        <v>25</v>
      </c>
      <c r="B31" s="10">
        <v>1.011856821419312E-4</v>
      </c>
      <c r="C31" s="10">
        <v>1.7158491653343269E-4</v>
      </c>
      <c r="D31" s="10">
        <f t="shared" si="0"/>
        <v>1.1415525114155251E-4</v>
      </c>
      <c r="E31" s="130">
        <v>3.8081609225970233E-5</v>
      </c>
      <c r="F31">
        <v>7.6923076923076927E-2</v>
      </c>
      <c r="I31" s="140"/>
    </row>
    <row r="32" spans="1:9">
      <c r="A32" s="10">
        <v>26</v>
      </c>
      <c r="B32" s="10">
        <v>1.01240546522565E-4</v>
      </c>
      <c r="C32" s="10">
        <v>1.7845676213682651E-4</v>
      </c>
      <c r="D32" s="10">
        <f t="shared" si="0"/>
        <v>1.1415525114155251E-4</v>
      </c>
      <c r="E32" s="130">
        <v>3.3087299819285599E-5</v>
      </c>
      <c r="F32">
        <v>5.7692307692307702E-2</v>
      </c>
      <c r="I32" s="140"/>
    </row>
    <row r="33" spans="1:9">
      <c r="A33" s="10">
        <v>27</v>
      </c>
      <c r="B33" s="10">
        <v>1.00932072032867E-4</v>
      </c>
      <c r="C33" s="10">
        <v>1.8757657819507391E-4</v>
      </c>
      <c r="D33" s="10">
        <f t="shared" si="0"/>
        <v>1.1415525114155251E-4</v>
      </c>
      <c r="E33" s="130">
        <v>2.7468701736765439E-5</v>
      </c>
      <c r="F33">
        <v>5.7692307692307702E-2</v>
      </c>
      <c r="I33" s="140"/>
    </row>
    <row r="34" spans="1:9">
      <c r="A34" s="10">
        <v>28</v>
      </c>
      <c r="B34" s="10">
        <v>1.010851824965907E-4</v>
      </c>
      <c r="C34" s="10">
        <v>1.9712310537618499E-4</v>
      </c>
      <c r="D34" s="10">
        <f t="shared" si="0"/>
        <v>1.1415525114155251E-4</v>
      </c>
      <c r="E34" s="130">
        <v>3.6208743198463508E-5</v>
      </c>
      <c r="F34">
        <v>7.6923076923076927E-2</v>
      </c>
      <c r="I34" s="140"/>
    </row>
    <row r="35" spans="1:9">
      <c r="A35" s="10">
        <v>29</v>
      </c>
      <c r="B35" s="10">
        <v>1.035405509679809E-4</v>
      </c>
      <c r="C35" s="10">
        <v>2.1279726574169441E-4</v>
      </c>
      <c r="D35" s="10">
        <f t="shared" si="0"/>
        <v>1.1415525114155251E-4</v>
      </c>
      <c r="E35" s="130">
        <v>6.3677444935228953E-5</v>
      </c>
      <c r="F35">
        <v>0.1153846153846154</v>
      </c>
      <c r="I35" s="140"/>
    </row>
    <row r="36" spans="1:9">
      <c r="A36" s="10">
        <v>30</v>
      </c>
      <c r="B36" s="10">
        <v>1.066942814847156E-4</v>
      </c>
      <c r="C36" s="10">
        <v>5.6160521976468731E-4</v>
      </c>
      <c r="D36" s="10">
        <f t="shared" si="0"/>
        <v>1.1415525114155251E-4</v>
      </c>
      <c r="E36" s="130">
        <v>1.0612907489204799E-4</v>
      </c>
      <c r="F36">
        <v>0.19230769230769229</v>
      </c>
      <c r="I36" s="140"/>
    </row>
    <row r="37" spans="1:9">
      <c r="A37" s="10">
        <v>31</v>
      </c>
      <c r="B37" s="10">
        <v>1.106169576623991E-4</v>
      </c>
      <c r="C37" s="10">
        <v>5.7392152798967967E-4</v>
      </c>
      <c r="D37" s="10">
        <f t="shared" si="0"/>
        <v>1.1415525114155251E-4</v>
      </c>
      <c r="E37" s="130">
        <v>1.4982928220053839E-4</v>
      </c>
      <c r="F37">
        <v>0.30769230769230771</v>
      </c>
      <c r="I37" s="140"/>
    </row>
    <row r="38" spans="1:9">
      <c r="A38" s="10">
        <v>32</v>
      </c>
      <c r="B38" s="10">
        <v>1.170876962708746E-4</v>
      </c>
      <c r="C38" s="10">
        <v>5.3050621692190528E-4</v>
      </c>
      <c r="D38" s="10">
        <f t="shared" si="0"/>
        <v>1.1415525114155251E-4</v>
      </c>
      <c r="E38" s="130">
        <v>1.6606078777226351E-4</v>
      </c>
      <c r="F38">
        <v>0.46153846153846162</v>
      </c>
      <c r="I38" s="140"/>
    </row>
    <row r="39" spans="1:9">
      <c r="A39" s="10">
        <v>33</v>
      </c>
      <c r="B39" s="10">
        <v>1.2913450594262399E-4</v>
      </c>
      <c r="C39" s="10">
        <v>4.6034234901120891E-4</v>
      </c>
      <c r="D39" s="10">
        <f t="shared" si="0"/>
        <v>1.1415525114155251E-4</v>
      </c>
      <c r="E39" s="130">
        <v>1.4233781809051141E-4</v>
      </c>
      <c r="F39">
        <v>0.57692307692307687</v>
      </c>
      <c r="I39" s="140"/>
    </row>
    <row r="40" spans="1:9">
      <c r="A40" s="10">
        <v>34</v>
      </c>
      <c r="B40" s="10">
        <v>1.3218983239854661E-4</v>
      </c>
      <c r="C40" s="10">
        <v>3.9882703202690991E-4</v>
      </c>
      <c r="D40" s="10">
        <f t="shared" si="0"/>
        <v>1.1415525114155251E-4</v>
      </c>
      <c r="E40" s="130">
        <v>1.186148484087593E-4</v>
      </c>
      <c r="F40">
        <v>0.69230769230769229</v>
      </c>
      <c r="I40" s="140"/>
    </row>
    <row r="41" spans="1:9">
      <c r="A41" s="10">
        <v>35</v>
      </c>
      <c r="B41" s="10">
        <v>1.3263249663291791E-4</v>
      </c>
      <c r="C41" s="10">
        <v>3.4482347731680101E-4</v>
      </c>
      <c r="D41" s="10">
        <f t="shared" si="0"/>
        <v>1.1415525114155251E-4</v>
      </c>
      <c r="E41" s="130">
        <v>1.242334464912797E-4</v>
      </c>
      <c r="F41">
        <v>0.76923076923076927</v>
      </c>
      <c r="I41" s="140"/>
    </row>
    <row r="42" spans="1:9">
      <c r="A42" s="10">
        <v>36</v>
      </c>
      <c r="B42" s="10">
        <v>1.2549549531453539E-4</v>
      </c>
      <c r="C42" s="10">
        <v>2.6272943137975712E-4</v>
      </c>
      <c r="D42" s="10">
        <f t="shared" si="0"/>
        <v>1.1415525114155251E-4</v>
      </c>
      <c r="E42" s="130">
        <v>1.3110062192547121E-4</v>
      </c>
      <c r="F42">
        <v>0.73076923076923073</v>
      </c>
      <c r="I42" s="140"/>
    </row>
    <row r="43" spans="1:9">
      <c r="A43" s="10">
        <v>37</v>
      </c>
      <c r="B43" s="10">
        <v>1.2239662701975641E-4</v>
      </c>
      <c r="C43" s="10">
        <v>2.7481983291396793E-4</v>
      </c>
      <c r="D43" s="10">
        <f t="shared" si="0"/>
        <v>1.1415525114155251E-4</v>
      </c>
      <c r="E43" s="130">
        <v>1.2610631251878631E-4</v>
      </c>
      <c r="F43">
        <v>0.69230769230769229</v>
      </c>
      <c r="I43" s="140"/>
    </row>
    <row r="44" spans="1:9">
      <c r="A44" s="10">
        <v>38</v>
      </c>
      <c r="B44" s="10">
        <v>1.2656535425527009E-4</v>
      </c>
      <c r="C44" s="10">
        <v>2.6433818068094159E-4</v>
      </c>
      <c r="D44" s="10">
        <f t="shared" si="0"/>
        <v>1.1415525114155251E-4</v>
      </c>
      <c r="E44" s="130">
        <v>1.2985204457380021E-4</v>
      </c>
      <c r="F44">
        <v>0.84615384615384615</v>
      </c>
      <c r="I44" s="140"/>
    </row>
    <row r="45" spans="1:9">
      <c r="A45" s="10">
        <v>39</v>
      </c>
      <c r="B45" s="10">
        <v>1.260311035341278E-4</v>
      </c>
      <c r="C45" s="10">
        <v>2.6609312040911032E-4</v>
      </c>
      <c r="D45" s="10">
        <f t="shared" si="0"/>
        <v>1.1415525114155251E-4</v>
      </c>
      <c r="E45" s="130">
        <v>1.4233781809051141E-4</v>
      </c>
      <c r="F45">
        <v>0.96153846153846156</v>
      </c>
      <c r="I45" s="140"/>
    </row>
    <row r="46" spans="1:9">
      <c r="A46" s="10">
        <v>40</v>
      </c>
      <c r="B46" s="10">
        <v>1.2574330708239799E-4</v>
      </c>
      <c r="C46" s="10">
        <v>2.8748329510325238E-4</v>
      </c>
      <c r="D46" s="10">
        <f t="shared" si="0"/>
        <v>1.1415525114155251E-4</v>
      </c>
      <c r="E46" s="130">
        <v>1.5482359160722339E-4</v>
      </c>
      <c r="F46">
        <v>1</v>
      </c>
      <c r="I46" s="140"/>
    </row>
    <row r="47" spans="1:9">
      <c r="A47" s="10">
        <v>41</v>
      </c>
      <c r="B47" s="10">
        <v>1.267647925710469E-4</v>
      </c>
      <c r="C47" s="10">
        <v>3.1155967513929532E-4</v>
      </c>
      <c r="D47" s="10">
        <f t="shared" si="0"/>
        <v>1.1415525114155251E-4</v>
      </c>
      <c r="E47" s="130">
        <v>1.698065198272767E-4</v>
      </c>
      <c r="F47">
        <v>0.92307692307692313</v>
      </c>
      <c r="I47" s="140"/>
    </row>
    <row r="48" spans="1:9">
      <c r="A48" s="10">
        <v>42</v>
      </c>
      <c r="B48" s="10">
        <v>1.2723206093137571E-4</v>
      </c>
      <c r="C48" s="10">
        <v>2.8781452945327002E-4</v>
      </c>
      <c r="D48" s="10">
        <f t="shared" si="0"/>
        <v>1.1415525114155251E-4</v>
      </c>
      <c r="E48" s="130">
        <v>1.585693236622365E-4</v>
      </c>
      <c r="F48">
        <v>0.76923076923076927</v>
      </c>
      <c r="I48" s="140"/>
    </row>
    <row r="49" spans="1:9">
      <c r="A49" s="10">
        <v>43</v>
      </c>
      <c r="B49" s="10">
        <v>1.2498897755472939E-4</v>
      </c>
      <c r="C49" s="10">
        <v>2.8603198269555792E-4</v>
      </c>
      <c r="D49" s="10">
        <f t="shared" si="0"/>
        <v>1.1415525114155251E-4</v>
      </c>
      <c r="E49" s="130">
        <v>1.348463539804844E-4</v>
      </c>
      <c r="F49">
        <v>0.57692307692307687</v>
      </c>
      <c r="I49" s="140"/>
    </row>
    <row r="50" spans="1:9">
      <c r="A50" s="10">
        <v>44</v>
      </c>
      <c r="B50" s="10">
        <v>1.213927614591078E-4</v>
      </c>
      <c r="C50" s="10">
        <v>3.3495850784579677E-4</v>
      </c>
      <c r="D50" s="10">
        <f t="shared" si="0"/>
        <v>1.1415525114155251E-4</v>
      </c>
      <c r="E50" s="130">
        <v>1.129962503262395E-4</v>
      </c>
      <c r="F50">
        <v>0.46153846153846162</v>
      </c>
      <c r="I50" s="140"/>
    </row>
    <row r="51" spans="1:9">
      <c r="A51" s="10">
        <v>45</v>
      </c>
      <c r="B51" s="10">
        <v>1.180179209269375E-4</v>
      </c>
      <c r="C51" s="10">
        <v>1.439692271202106E-5</v>
      </c>
      <c r="D51" s="10">
        <f t="shared" si="0"/>
        <v>1.1415525114155251E-4</v>
      </c>
      <c r="E51" s="130">
        <v>9.3019012699500575E-5</v>
      </c>
      <c r="F51">
        <v>0.30769230769230771</v>
      </c>
      <c r="I51" s="140"/>
    </row>
    <row r="52" spans="1:9">
      <c r="A52" s="10">
        <v>46</v>
      </c>
      <c r="B52" s="10">
        <v>1.1685897640255011E-4</v>
      </c>
      <c r="C52" s="10">
        <v>1.5414309711344731E-5</v>
      </c>
      <c r="D52" s="10">
        <f t="shared" si="0"/>
        <v>1.1415525114155251E-4</v>
      </c>
      <c r="E52" s="130">
        <v>7.8660373155282738E-5</v>
      </c>
      <c r="F52">
        <v>0.23076923076923081</v>
      </c>
      <c r="I52" s="140"/>
    </row>
    <row r="53" spans="1:9">
      <c r="A53" s="10">
        <v>47</v>
      </c>
      <c r="B53" s="10">
        <v>1.182711535850265E-4</v>
      </c>
      <c r="C53" s="10">
        <v>4.7175690336885788E-5</v>
      </c>
      <c r="D53" s="10">
        <f t="shared" si="0"/>
        <v>1.1415525114155251E-4</v>
      </c>
      <c r="E53" s="130">
        <v>6.9296043017749121E-5</v>
      </c>
      <c r="F53">
        <v>0.15384615384615391</v>
      </c>
      <c r="I53" s="140"/>
    </row>
    <row r="54" spans="1:9">
      <c r="A54" s="10">
        <v>48</v>
      </c>
      <c r="B54" s="10">
        <v>1.17118771820729E-4</v>
      </c>
      <c r="C54" s="10">
        <v>8.9100917326461357E-5</v>
      </c>
      <c r="D54" s="10">
        <f t="shared" si="0"/>
        <v>1.1415525114155251E-4</v>
      </c>
      <c r="E54" s="130">
        <v>6.1531831427988243E-5</v>
      </c>
      <c r="F54">
        <v>7.6923076923076927E-2</v>
      </c>
      <c r="I54" s="140"/>
    </row>
    <row r="55" spans="1:9">
      <c r="A55" s="10">
        <v>49</v>
      </c>
      <c r="B55" s="10">
        <v>1.1125342452428941E-4</v>
      </c>
      <c r="C55" s="10">
        <v>1.2979355613466651E-4</v>
      </c>
      <c r="D55" s="10">
        <f t="shared" si="0"/>
        <v>1.1415525114155251E-4</v>
      </c>
      <c r="E55" s="130">
        <v>3.9930231033056197E-5</v>
      </c>
      <c r="F55">
        <v>7.6923076923076927E-2</v>
      </c>
      <c r="I55" s="140"/>
    </row>
    <row r="56" spans="1:9">
      <c r="A56" s="10">
        <v>50</v>
      </c>
      <c r="B56" s="10">
        <v>1.10017450541118E-4</v>
      </c>
      <c r="C56" s="10">
        <v>1.679984165463928E-4</v>
      </c>
      <c r="D56" s="10">
        <f t="shared" si="0"/>
        <v>1.1415525114155251E-4</v>
      </c>
      <c r="E56" s="130">
        <v>3.4693479422163537E-5</v>
      </c>
      <c r="F56">
        <v>5.7692307692307702E-2</v>
      </c>
      <c r="I56" s="140"/>
    </row>
    <row r="57" spans="1:9">
      <c r="A57" s="10">
        <v>51</v>
      </c>
      <c r="B57" s="10">
        <v>1.102340185563895E-4</v>
      </c>
      <c r="C57" s="10">
        <v>1.9423397722977571E-4</v>
      </c>
      <c r="D57" s="10">
        <f t="shared" si="0"/>
        <v>1.1415525114155251E-4</v>
      </c>
      <c r="E57" s="130">
        <v>2.880213385990938E-5</v>
      </c>
      <c r="F57">
        <v>5.7692307692307702E-2</v>
      </c>
      <c r="I57" s="140"/>
    </row>
    <row r="58" spans="1:9">
      <c r="A58" s="10">
        <v>52</v>
      </c>
      <c r="B58" s="10">
        <v>1.1038377615299621E-4</v>
      </c>
      <c r="C58" s="10">
        <v>2.2026778339559119E-4</v>
      </c>
      <c r="D58" s="10">
        <f t="shared" si="0"/>
        <v>1.1415525114155251E-4</v>
      </c>
      <c r="E58" s="130">
        <v>3.7966449178971472E-5</v>
      </c>
      <c r="F58">
        <v>7.6923076923076927E-2</v>
      </c>
      <c r="I58" s="140"/>
    </row>
    <row r="59" spans="1:9">
      <c r="A59" s="10">
        <v>53</v>
      </c>
      <c r="B59" s="10">
        <v>1.1301455239103011E-4</v>
      </c>
      <c r="C59" s="10">
        <v>2.428715445613242E-4</v>
      </c>
      <c r="D59" s="10">
        <f t="shared" si="0"/>
        <v>1.1415525114155251E-4</v>
      </c>
      <c r="E59" s="130">
        <v>6.6768583038880842E-5</v>
      </c>
      <c r="F59">
        <v>0.1153846153846154</v>
      </c>
      <c r="I59" s="140"/>
    </row>
    <row r="60" spans="1:9">
      <c r="A60" s="10">
        <v>54</v>
      </c>
      <c r="B60" s="10">
        <v>1.1683203414506879E-4</v>
      </c>
      <c r="C60" s="10">
        <v>6.0308236552669269E-4</v>
      </c>
      <c r="D60" s="10">
        <f t="shared" si="0"/>
        <v>1.1415525114155251E-4</v>
      </c>
      <c r="E60" s="130">
        <v>1.112809717314676E-4</v>
      </c>
      <c r="F60">
        <v>0.19230769230769229</v>
      </c>
      <c r="I60" s="140"/>
    </row>
    <row r="61" spans="1:9">
      <c r="A61" s="10">
        <v>55</v>
      </c>
      <c r="B61" s="10">
        <v>1.213312933111567E-4</v>
      </c>
      <c r="C61" s="10">
        <v>6.1499549201873447E-4</v>
      </c>
      <c r="D61" s="10">
        <f t="shared" si="0"/>
        <v>1.1415525114155251E-4</v>
      </c>
      <c r="E61" s="130">
        <v>1.5710254832677811E-4</v>
      </c>
      <c r="F61">
        <v>0.30769230769230771</v>
      </c>
      <c r="I61" s="140"/>
    </row>
    <row r="62" spans="1:9">
      <c r="A62" s="10">
        <v>56</v>
      </c>
      <c r="B62" s="10">
        <v>1.2541185222319899E-4</v>
      </c>
      <c r="C62" s="10">
        <v>5.7854362115969957E-4</v>
      </c>
      <c r="D62" s="10">
        <f t="shared" si="0"/>
        <v>1.1415525114155251E-4</v>
      </c>
      <c r="E62" s="130">
        <v>1.7412199106217919E-4</v>
      </c>
      <c r="F62">
        <v>0.46153846153846162</v>
      </c>
      <c r="I62" s="140"/>
    </row>
    <row r="63" spans="1:9">
      <c r="A63" s="10">
        <v>57</v>
      </c>
      <c r="B63" s="10">
        <v>1.3481020633464909E-4</v>
      </c>
      <c r="C63" s="10">
        <v>5.2090556668897266E-4</v>
      </c>
      <c r="D63" s="10">
        <f t="shared" si="0"/>
        <v>1.1415525114155251E-4</v>
      </c>
      <c r="E63" s="130">
        <v>1.4924742091043929E-4</v>
      </c>
      <c r="F63">
        <v>0.57692307692307687</v>
      </c>
      <c r="I63" s="140"/>
    </row>
    <row r="64" spans="1:9">
      <c r="A64" s="10">
        <v>58</v>
      </c>
      <c r="B64" s="10">
        <v>1.3500234900001181E-4</v>
      </c>
      <c r="C64" s="10">
        <v>4.7089930802035661E-4</v>
      </c>
      <c r="D64" s="10">
        <f t="shared" si="0"/>
        <v>1.1415525114155251E-4</v>
      </c>
      <c r="E64" s="130">
        <v>1.2437285075869939E-4</v>
      </c>
      <c r="F64">
        <v>0.69230769230769229</v>
      </c>
      <c r="I64" s="140"/>
    </row>
    <row r="65" spans="1:9">
      <c r="A65" s="10">
        <v>59</v>
      </c>
      <c r="B65" s="10">
        <v>1.3347988829324101E-4</v>
      </c>
      <c r="C65" s="10">
        <v>4.2566242395600918E-4</v>
      </c>
      <c r="D65" s="10">
        <f t="shared" si="0"/>
        <v>1.1415525114155251E-4</v>
      </c>
      <c r="E65" s="130">
        <v>1.302641963209535E-4</v>
      </c>
      <c r="F65">
        <v>0.76923076923076927</v>
      </c>
      <c r="I65" s="140"/>
    </row>
    <row r="66" spans="1:9">
      <c r="A66" s="10">
        <v>60</v>
      </c>
      <c r="B66" s="10">
        <v>1.2703366053592999E-4</v>
      </c>
      <c r="C66" s="10">
        <v>3.5043490950782973E-4</v>
      </c>
      <c r="D66" s="10">
        <f t="shared" si="0"/>
        <v>1.1415525114155251E-4</v>
      </c>
      <c r="E66" s="130">
        <v>1.3746472978593059E-4</v>
      </c>
      <c r="F66">
        <v>0.73076923076923073</v>
      </c>
      <c r="I66" s="140"/>
    </row>
    <row r="67" spans="1:9">
      <c r="A67" s="10">
        <v>61</v>
      </c>
      <c r="B67" s="10">
        <v>1.2335586872141589E-4</v>
      </c>
      <c r="C67" s="10">
        <v>3.6546165252762902E-4</v>
      </c>
      <c r="D67" s="10">
        <f t="shared" si="0"/>
        <v>1.1415525114155251E-4</v>
      </c>
      <c r="E67" s="130">
        <v>1.3222797817503821E-4</v>
      </c>
      <c r="F67">
        <v>0.69230769230769229</v>
      </c>
      <c r="I67" s="140"/>
    </row>
    <row r="68" spans="1:9">
      <c r="A68" s="10">
        <v>62</v>
      </c>
      <c r="B68" s="10">
        <v>1.285348828345012E-4</v>
      </c>
      <c r="C68" s="10">
        <v>3.5668342629664268E-4</v>
      </c>
      <c r="D68" s="10">
        <f t="shared" si="0"/>
        <v>1.1415525114155251E-4</v>
      </c>
      <c r="E68" s="130">
        <v>1.3615554188320749E-4</v>
      </c>
      <c r="F68">
        <v>0.84615384615384615</v>
      </c>
      <c r="I68" s="140"/>
    </row>
    <row r="69" spans="1:9">
      <c r="A69" s="10">
        <v>63</v>
      </c>
      <c r="B69" s="10">
        <v>1.27910110827021E-4</v>
      </c>
      <c r="C69" s="10">
        <v>3.5555902057683389E-4</v>
      </c>
      <c r="D69" s="10">
        <f t="shared" si="0"/>
        <v>1.1415525114155251E-4</v>
      </c>
      <c r="E69" s="130">
        <v>1.4924742091043929E-4</v>
      </c>
      <c r="F69">
        <v>0.96153846153846156</v>
      </c>
      <c r="I69" s="140"/>
    </row>
    <row r="70" spans="1:9">
      <c r="A70" s="10">
        <v>64</v>
      </c>
      <c r="B70" s="10">
        <v>1.2912010385528251E-4</v>
      </c>
      <c r="C70" s="10">
        <v>3.7220919149132928E-4</v>
      </c>
      <c r="D70" s="10">
        <f t="shared" ref="D70:D133" si="1">1/8760</f>
        <v>1.1415525114155251E-4</v>
      </c>
      <c r="E70" s="130">
        <v>1.6233929993767049E-4</v>
      </c>
      <c r="F70">
        <v>1</v>
      </c>
      <c r="I70" s="140"/>
    </row>
    <row r="71" spans="1:9">
      <c r="A71" s="10">
        <v>65</v>
      </c>
      <c r="B71" s="10">
        <v>1.297687425437386E-4</v>
      </c>
      <c r="C71" s="10">
        <v>3.8827391427248608E-4</v>
      </c>
      <c r="D71" s="10">
        <f t="shared" si="1"/>
        <v>1.1415525114155251E-4</v>
      </c>
      <c r="E71" s="130">
        <v>1.7804955477034861E-4</v>
      </c>
      <c r="F71">
        <v>0.92307692307692313</v>
      </c>
      <c r="I71" s="140"/>
    </row>
    <row r="72" spans="1:9">
      <c r="A72" s="10">
        <v>66</v>
      </c>
      <c r="B72" s="10">
        <v>1.3146506697485821E-4</v>
      </c>
      <c r="C72" s="10">
        <v>3.6970533892121928E-4</v>
      </c>
      <c r="D72" s="10">
        <f t="shared" si="1"/>
        <v>1.1415525114155251E-4</v>
      </c>
      <c r="E72" s="130">
        <v>1.6626686364584051E-4</v>
      </c>
      <c r="F72">
        <v>0.76923076923076927</v>
      </c>
      <c r="I72" s="140"/>
    </row>
    <row r="73" spans="1:9">
      <c r="A73" s="10">
        <v>67</v>
      </c>
      <c r="B73" s="10">
        <v>1.289494325669377E-4</v>
      </c>
      <c r="C73" s="10">
        <v>3.7176896097016843E-4</v>
      </c>
      <c r="D73" s="10">
        <f t="shared" si="1"/>
        <v>1.1415525114155251E-4</v>
      </c>
      <c r="E73" s="130">
        <v>1.4139229349410069E-4</v>
      </c>
      <c r="F73">
        <v>0.57692307692307687</v>
      </c>
      <c r="I73" s="140"/>
    </row>
    <row r="74" spans="1:9">
      <c r="A74" s="10">
        <v>68</v>
      </c>
      <c r="B74" s="10">
        <v>1.250193526327044E-4</v>
      </c>
      <c r="C74" s="10">
        <v>4.2831790380595E-4</v>
      </c>
      <c r="D74" s="10">
        <f t="shared" si="1"/>
        <v>1.1415525114155251E-4</v>
      </c>
      <c r="E74" s="130">
        <v>1.1848150519644541E-4</v>
      </c>
      <c r="F74">
        <v>0.46153846153846162</v>
      </c>
      <c r="I74" s="140"/>
    </row>
    <row r="75" spans="1:9">
      <c r="A75" s="10">
        <v>69</v>
      </c>
      <c r="B75" s="10">
        <v>1.216769266948207E-4</v>
      </c>
      <c r="C75" s="10">
        <v>7.806087848600888E-5</v>
      </c>
      <c r="D75" s="10">
        <f t="shared" si="1"/>
        <v>1.1415525114155251E-4</v>
      </c>
      <c r="E75" s="130">
        <v>9.7534498752874902E-5</v>
      </c>
      <c r="F75">
        <v>0.30769230769230771</v>
      </c>
      <c r="I75" s="140"/>
    </row>
    <row r="76" spans="1:9">
      <c r="A76" s="10">
        <v>70</v>
      </c>
      <c r="B76" s="10">
        <v>1.195896147065932E-4</v>
      </c>
      <c r="C76" s="10">
        <v>1.1624993293005599E-4</v>
      </c>
      <c r="D76" s="10">
        <f t="shared" si="1"/>
        <v>1.1415525114155251E-4</v>
      </c>
      <c r="E76" s="130">
        <v>8.2478837871558368E-5</v>
      </c>
      <c r="F76">
        <v>0.23076923076923081</v>
      </c>
      <c r="I76" s="140"/>
    </row>
    <row r="77" spans="1:9">
      <c r="A77" s="10">
        <v>71</v>
      </c>
      <c r="B77" s="10">
        <v>1.204165608824889E-4</v>
      </c>
      <c r="C77" s="10">
        <v>1.631085265526686E-4</v>
      </c>
      <c r="D77" s="10">
        <f t="shared" si="1"/>
        <v>1.1415525114155251E-4</v>
      </c>
      <c r="E77" s="130">
        <v>7.2659928601134989E-5</v>
      </c>
      <c r="F77">
        <v>0.15384615384615391</v>
      </c>
      <c r="I77" s="140"/>
    </row>
    <row r="78" spans="1:9">
      <c r="A78" s="10">
        <v>72</v>
      </c>
      <c r="B78" s="10">
        <v>1.181136099276966E-4</v>
      </c>
      <c r="C78" s="10">
        <v>1.9341242603363281E-4</v>
      </c>
      <c r="D78" s="10">
        <f t="shared" si="1"/>
        <v>1.1415525114155251E-4</v>
      </c>
      <c r="E78" s="130">
        <v>4.8427830290546259E-5</v>
      </c>
      <c r="F78">
        <v>3.8461538461538457E-2</v>
      </c>
      <c r="I78" s="140"/>
    </row>
    <row r="79" spans="1:9">
      <c r="A79" s="10">
        <v>73</v>
      </c>
      <c r="B79" s="10">
        <v>1.1222502639717181E-4</v>
      </c>
      <c r="C79" s="10">
        <v>2.2323608684803609E-4</v>
      </c>
      <c r="D79" s="10">
        <f t="shared" si="1"/>
        <v>1.1415525114155251E-4</v>
      </c>
      <c r="E79" s="130">
        <v>3.1426570720460881E-5</v>
      </c>
      <c r="F79">
        <v>3.8461538461538457E-2</v>
      </c>
      <c r="I79" s="140"/>
    </row>
    <row r="80" spans="1:9">
      <c r="A80" s="10">
        <v>74</v>
      </c>
      <c r="B80" s="10">
        <v>1.118142011498041E-4</v>
      </c>
      <c r="C80" s="10">
        <v>2.530799858471136E-4</v>
      </c>
      <c r="D80" s="10">
        <f t="shared" si="1"/>
        <v>1.1415525114155251E-4</v>
      </c>
      <c r="E80" s="130">
        <v>2.7305053248925011E-5</v>
      </c>
      <c r="F80">
        <v>3.8461538461538457E-2</v>
      </c>
      <c r="I80" s="140"/>
    </row>
    <row r="81" spans="1:9">
      <c r="A81" s="10">
        <v>75</v>
      </c>
      <c r="B81" s="10">
        <v>1.11109442665918E-4</v>
      </c>
      <c r="C81" s="10">
        <v>2.7495519963975981E-4</v>
      </c>
      <c r="D81" s="10">
        <f t="shared" si="1"/>
        <v>1.1415525114155251E-4</v>
      </c>
      <c r="E81" s="130">
        <v>2.2668346093447179E-5</v>
      </c>
      <c r="F81">
        <v>3.8461538461538457E-2</v>
      </c>
      <c r="I81" s="140"/>
    </row>
    <row r="82" spans="1:9">
      <c r="A82" s="10">
        <v>76</v>
      </c>
      <c r="B82" s="10">
        <v>1.1115788491055579E-4</v>
      </c>
      <c r="C82" s="10">
        <v>2.9314573188368801E-4</v>
      </c>
      <c r="D82" s="10">
        <f t="shared" si="1"/>
        <v>1.1415525114155251E-4</v>
      </c>
      <c r="E82" s="130">
        <v>2.9881001668634941E-5</v>
      </c>
      <c r="F82">
        <v>3.8461538461538457E-2</v>
      </c>
      <c r="I82" s="140"/>
    </row>
    <row r="83" spans="1:9">
      <c r="A83" s="10">
        <v>77</v>
      </c>
      <c r="B83" s="10">
        <v>1.1351165134107839E-4</v>
      </c>
      <c r="C83" s="10">
        <v>3.1587438610551578E-4</v>
      </c>
      <c r="D83" s="10">
        <f t="shared" si="1"/>
        <v>1.1415525114155251E-4</v>
      </c>
      <c r="E83" s="130">
        <v>5.2549347762082133E-5</v>
      </c>
      <c r="F83">
        <v>7.6923076923076927E-2</v>
      </c>
      <c r="I83" s="140"/>
    </row>
    <row r="84" spans="1:9">
      <c r="A84" s="10">
        <v>78</v>
      </c>
      <c r="B84" s="10">
        <v>1.167654846030252E-4</v>
      </c>
      <c r="C84" s="10">
        <v>6.7123024749293683E-4</v>
      </c>
      <c r="D84" s="10">
        <f t="shared" si="1"/>
        <v>1.1415525114155251E-4</v>
      </c>
      <c r="E84" s="130">
        <v>8.7582246270136312E-5</v>
      </c>
      <c r="F84">
        <v>0.15384615384615391</v>
      </c>
      <c r="I84" s="140"/>
    </row>
    <row r="85" spans="1:9">
      <c r="A85" s="10">
        <v>79</v>
      </c>
      <c r="B85" s="10">
        <v>1.212383276013674E-4</v>
      </c>
      <c r="C85" s="10">
        <v>6.8292073577010928E-4</v>
      </c>
      <c r="D85" s="10">
        <f t="shared" si="1"/>
        <v>1.1415525114155251E-4</v>
      </c>
      <c r="E85" s="130">
        <v>1.2364552414607539E-4</v>
      </c>
      <c r="F85">
        <v>0.23076923076923081</v>
      </c>
      <c r="I85" s="140"/>
    </row>
    <row r="86" spans="1:9">
      <c r="A86" s="10">
        <v>80</v>
      </c>
      <c r="B86" s="10">
        <v>1.2578223597368759E-4</v>
      </c>
      <c r="C86" s="10">
        <v>6.4408848254175798E-4</v>
      </c>
      <c r="D86" s="10">
        <f t="shared" si="1"/>
        <v>1.1415525114155251E-4</v>
      </c>
      <c r="E86" s="130">
        <v>1.370404559285669E-4</v>
      </c>
      <c r="F86">
        <v>0.38461538461538458</v>
      </c>
      <c r="I86" s="140"/>
    </row>
    <row r="87" spans="1:9">
      <c r="A87" s="10">
        <v>81</v>
      </c>
      <c r="B87" s="10">
        <v>1.3592211125945609E-4</v>
      </c>
      <c r="C87" s="10">
        <v>5.8531456222912857E-4</v>
      </c>
      <c r="D87" s="10">
        <f t="shared" si="1"/>
        <v>1.1415525114155251E-4</v>
      </c>
      <c r="E87" s="130">
        <v>1.1746324793877149E-4</v>
      </c>
      <c r="F87">
        <v>0.46153846153846162</v>
      </c>
      <c r="I87" s="140"/>
    </row>
    <row r="88" spans="1:9">
      <c r="A88" s="10">
        <v>82</v>
      </c>
      <c r="B88" s="10">
        <v>1.358132971901556E-4</v>
      </c>
      <c r="C88" s="10">
        <v>5.3056696329697724E-4</v>
      </c>
      <c r="D88" s="10">
        <f t="shared" si="1"/>
        <v>1.1415525114155251E-4</v>
      </c>
      <c r="E88" s="130">
        <v>9.7886039948976152E-5</v>
      </c>
      <c r="F88">
        <v>0.57692307692307687</v>
      </c>
      <c r="I88" s="140"/>
    </row>
    <row r="89" spans="1:9">
      <c r="A89" s="10">
        <v>83</v>
      </c>
      <c r="B89" s="10">
        <v>1.3551873636967411E-4</v>
      </c>
      <c r="C89" s="10">
        <v>4.8568036075105858E-4</v>
      </c>
      <c r="D89" s="10">
        <f t="shared" si="1"/>
        <v>1.1415525114155251E-4</v>
      </c>
      <c r="E89" s="130">
        <v>1.025227471044539E-4</v>
      </c>
      <c r="F89">
        <v>0.69230769230769229</v>
      </c>
      <c r="I89" s="140"/>
    </row>
    <row r="90" spans="1:9">
      <c r="A90" s="10">
        <v>84</v>
      </c>
      <c r="B90" s="10">
        <v>1.264707941627379E-4</v>
      </c>
      <c r="C90" s="10">
        <v>4.0917750882036832E-4</v>
      </c>
      <c r="D90" s="10">
        <f t="shared" si="1"/>
        <v>1.1415525114155251E-4</v>
      </c>
      <c r="E90" s="130">
        <v>1.0818983362781601E-4</v>
      </c>
      <c r="F90">
        <v>0.61538461538461542</v>
      </c>
      <c r="I90" s="140"/>
    </row>
    <row r="91" spans="1:9">
      <c r="A91" s="10">
        <v>85</v>
      </c>
      <c r="B91" s="10">
        <v>1.2354959052098761E-4</v>
      </c>
      <c r="C91" s="10">
        <v>4.2510770586049579E-4</v>
      </c>
      <c r="D91" s="10">
        <f t="shared" si="1"/>
        <v>1.1415525114155251E-4</v>
      </c>
      <c r="E91" s="130">
        <v>1.040683161562801E-4</v>
      </c>
      <c r="F91">
        <v>0.53846153846153844</v>
      </c>
      <c r="I91" s="140"/>
    </row>
    <row r="92" spans="1:9">
      <c r="A92" s="10">
        <v>86</v>
      </c>
      <c r="B92" s="10">
        <v>1.2645897135115739E-4</v>
      </c>
      <c r="C92" s="10">
        <v>4.1280982202060299E-4</v>
      </c>
      <c r="D92" s="10">
        <f t="shared" si="1"/>
        <v>1.1415525114155251E-4</v>
      </c>
      <c r="E92" s="130">
        <v>1.0715945425993169E-4</v>
      </c>
      <c r="F92">
        <v>0.61538461538461542</v>
      </c>
      <c r="I92" s="140"/>
    </row>
    <row r="93" spans="1:9">
      <c r="A93" s="10">
        <v>87</v>
      </c>
      <c r="B93" s="10">
        <v>1.2549583848692851E-4</v>
      </c>
      <c r="C93" s="10">
        <v>4.1215709056036381E-4</v>
      </c>
      <c r="D93" s="10">
        <f t="shared" si="1"/>
        <v>1.1415525114155251E-4</v>
      </c>
      <c r="E93" s="130">
        <v>1.1746324793877149E-4</v>
      </c>
      <c r="F93">
        <v>0.69230769230769229</v>
      </c>
      <c r="I93" s="140"/>
    </row>
    <row r="94" spans="1:9">
      <c r="A94" s="10">
        <v>88</v>
      </c>
      <c r="B94" s="10">
        <v>1.2760404279827821E-4</v>
      </c>
      <c r="C94" s="10">
        <v>4.322706276550099E-4</v>
      </c>
      <c r="D94" s="10">
        <f t="shared" si="1"/>
        <v>1.1415525114155251E-4</v>
      </c>
      <c r="E94" s="130">
        <v>1.2776704161761139E-4</v>
      </c>
      <c r="F94">
        <v>0.76923076923076927</v>
      </c>
      <c r="I94" s="140"/>
    </row>
    <row r="95" spans="1:9">
      <c r="A95" s="10">
        <v>89</v>
      </c>
      <c r="B95" s="10">
        <v>1.2876567183589359E-4</v>
      </c>
      <c r="C95" s="10">
        <v>4.5183179686561508E-4</v>
      </c>
      <c r="D95" s="10">
        <f t="shared" si="1"/>
        <v>1.1415525114155251E-4</v>
      </c>
      <c r="E95" s="130">
        <v>1.4013159403221851E-4</v>
      </c>
      <c r="F95">
        <v>0.69230769230769229</v>
      </c>
      <c r="I95" s="140"/>
    </row>
    <row r="96" spans="1:9">
      <c r="A96" s="10">
        <v>90</v>
      </c>
      <c r="B96" s="10">
        <v>1.2997384610329021E-4</v>
      </c>
      <c r="C96" s="10">
        <v>4.1961962567780761E-4</v>
      </c>
      <c r="D96" s="10">
        <f t="shared" si="1"/>
        <v>1.1415525114155251E-4</v>
      </c>
      <c r="E96" s="130">
        <v>1.3085817972126299E-4</v>
      </c>
      <c r="F96">
        <v>0.57692307692307687</v>
      </c>
      <c r="I96" s="140"/>
    </row>
    <row r="97" spans="1:9">
      <c r="A97" s="10">
        <v>91</v>
      </c>
      <c r="B97" s="10">
        <v>1.2659476592749371E-4</v>
      </c>
      <c r="C97" s="10">
        <v>4.0878195504650601E-4</v>
      </c>
      <c r="D97" s="10">
        <f t="shared" si="1"/>
        <v>1.1415525114155251E-4</v>
      </c>
      <c r="E97" s="130">
        <v>1.112809717314676E-4</v>
      </c>
      <c r="F97">
        <v>0.46153846153846162</v>
      </c>
      <c r="I97" s="140"/>
    </row>
    <row r="98" spans="1:9">
      <c r="A98" s="10">
        <v>92</v>
      </c>
      <c r="B98" s="10">
        <v>1.2295960867362681E-4</v>
      </c>
      <c r="C98" s="10">
        <v>4.5037852064485262E-4</v>
      </c>
      <c r="D98" s="10">
        <f t="shared" si="1"/>
        <v>1.1415525114155251E-4</v>
      </c>
      <c r="E98" s="130">
        <v>9.3249332793498394E-5</v>
      </c>
      <c r="F98">
        <v>0.30769230769230771</v>
      </c>
      <c r="I98" s="140"/>
    </row>
    <row r="99" spans="1:9">
      <c r="A99" s="10">
        <v>93</v>
      </c>
      <c r="B99" s="10">
        <v>1.2023868650470499E-4</v>
      </c>
      <c r="C99" s="10">
        <v>8.9229592541058235E-5</v>
      </c>
      <c r="D99" s="10">
        <f t="shared" si="1"/>
        <v>1.1415525114155251E-4</v>
      </c>
      <c r="E99" s="130">
        <v>7.676326290735532E-5</v>
      </c>
      <c r="F99">
        <v>0.23076923076923081</v>
      </c>
      <c r="I99" s="140"/>
    </row>
    <row r="100" spans="1:9">
      <c r="A100" s="10">
        <v>94</v>
      </c>
      <c r="B100" s="10">
        <v>1.1991469427004739E-4</v>
      </c>
      <c r="C100" s="10">
        <v>1.1595238797505621E-4</v>
      </c>
      <c r="D100" s="10">
        <f t="shared" si="1"/>
        <v>1.1415525114155251E-4</v>
      </c>
      <c r="E100" s="130">
        <v>6.4913900176689665E-5</v>
      </c>
      <c r="F100">
        <v>0.15384615384615391</v>
      </c>
      <c r="I100" s="140"/>
    </row>
    <row r="101" spans="1:9">
      <c r="A101" s="10">
        <v>95</v>
      </c>
      <c r="B101" s="10">
        <v>1.201354644391381E-4</v>
      </c>
      <c r="C101" s="10">
        <v>1.4741989215750901E-4</v>
      </c>
      <c r="D101" s="10">
        <f t="shared" si="1"/>
        <v>1.1415525114155251E-4</v>
      </c>
      <c r="E101" s="130">
        <v>5.7186054917559952E-5</v>
      </c>
      <c r="F101">
        <v>7.6923076923076927E-2</v>
      </c>
      <c r="I101" s="140"/>
    </row>
    <row r="102" spans="1:9">
      <c r="A102" s="10">
        <v>96</v>
      </c>
      <c r="B102" s="10">
        <v>1.180919826780505E-4</v>
      </c>
      <c r="C102" s="10">
        <v>1.6286500464049661E-4</v>
      </c>
      <c r="D102" s="10">
        <f t="shared" si="1"/>
        <v>1.1415525114155251E-4</v>
      </c>
      <c r="E102" s="130">
        <v>4.2730438491658483E-5</v>
      </c>
      <c r="F102">
        <v>3.8461538461538457E-2</v>
      </c>
      <c r="I102" s="140"/>
    </row>
    <row r="103" spans="1:9">
      <c r="A103" s="10">
        <v>97</v>
      </c>
      <c r="B103" s="10">
        <v>1.118079981387642E-4</v>
      </c>
      <c r="C103" s="10">
        <v>1.804031509098181E-4</v>
      </c>
      <c r="D103" s="10">
        <f t="shared" si="1"/>
        <v>1.1415525114155251E-4</v>
      </c>
      <c r="E103" s="130">
        <v>2.7729327106289021E-5</v>
      </c>
      <c r="F103">
        <v>3.8461538461538457E-2</v>
      </c>
      <c r="I103" s="140"/>
    </row>
    <row r="104" spans="1:9">
      <c r="A104" s="10">
        <v>98</v>
      </c>
      <c r="B104" s="10">
        <v>1.109143475969162E-4</v>
      </c>
      <c r="C104" s="10">
        <v>1.9541236962550271E-4</v>
      </c>
      <c r="D104" s="10">
        <f t="shared" si="1"/>
        <v>1.1415525114155251E-4</v>
      </c>
      <c r="E104" s="130">
        <v>2.409269404316915E-5</v>
      </c>
      <c r="F104">
        <v>3.8461538461538457E-2</v>
      </c>
      <c r="I104" s="140"/>
    </row>
    <row r="105" spans="1:9">
      <c r="A105" s="10">
        <v>99</v>
      </c>
      <c r="B105" s="10">
        <v>1.103506477711549E-4</v>
      </c>
      <c r="C105" s="10">
        <v>2.0966532029196769E-4</v>
      </c>
      <c r="D105" s="10">
        <f t="shared" si="1"/>
        <v>1.1415525114155251E-4</v>
      </c>
      <c r="E105" s="130">
        <v>2.00014818471593E-5</v>
      </c>
      <c r="F105">
        <v>3.8461538461538457E-2</v>
      </c>
      <c r="I105" s="140"/>
    </row>
    <row r="106" spans="1:9">
      <c r="A106" s="10">
        <v>100</v>
      </c>
      <c r="B106" s="10">
        <v>1.1118356649816109E-4</v>
      </c>
      <c r="C106" s="10">
        <v>2.2171343620312449E-4</v>
      </c>
      <c r="D106" s="10">
        <f t="shared" si="1"/>
        <v>1.1415525114155251E-4</v>
      </c>
      <c r="E106" s="130">
        <v>2.6365589707619049E-5</v>
      </c>
      <c r="F106">
        <v>3.8461538461538457E-2</v>
      </c>
      <c r="I106" s="140"/>
    </row>
    <row r="107" spans="1:9">
      <c r="A107" s="10">
        <v>101</v>
      </c>
      <c r="B107" s="10">
        <v>1.1409471060657779E-4</v>
      </c>
      <c r="C107" s="10">
        <v>2.2968083947602519E-4</v>
      </c>
      <c r="D107" s="10">
        <f t="shared" si="1"/>
        <v>1.1415525114155251E-4</v>
      </c>
      <c r="E107" s="130">
        <v>4.636707155477835E-5</v>
      </c>
      <c r="F107">
        <v>7.6923076923076927E-2</v>
      </c>
      <c r="I107" s="140"/>
    </row>
    <row r="108" spans="1:9">
      <c r="A108" s="10">
        <v>102</v>
      </c>
      <c r="B108" s="10">
        <v>1.1657958927623691E-4</v>
      </c>
      <c r="C108" s="10">
        <v>5.6744044027407165E-4</v>
      </c>
      <c r="D108" s="10">
        <f t="shared" si="1"/>
        <v>1.1415525114155251E-4</v>
      </c>
      <c r="E108" s="130">
        <v>7.7278452591297137E-5</v>
      </c>
      <c r="F108">
        <v>0.15384615384615391</v>
      </c>
      <c r="I108" s="140"/>
    </row>
    <row r="109" spans="1:9">
      <c r="A109" s="10">
        <v>103</v>
      </c>
      <c r="B109" s="10">
        <v>1.216937003789363E-4</v>
      </c>
      <c r="C109" s="10">
        <v>5.9169805479946519E-4</v>
      </c>
      <c r="D109" s="10">
        <f t="shared" si="1"/>
        <v>1.1415525114155251E-4</v>
      </c>
      <c r="E109" s="130">
        <v>1.090989918935955E-4</v>
      </c>
      <c r="F109">
        <v>0.23076923076923081</v>
      </c>
      <c r="I109" s="140"/>
    </row>
    <row r="110" spans="1:9">
      <c r="A110" s="10">
        <v>104</v>
      </c>
      <c r="B110" s="10">
        <v>1.262560037901079E-4</v>
      </c>
      <c r="C110" s="10">
        <v>5.6896919601377596E-4</v>
      </c>
      <c r="D110" s="10">
        <f t="shared" si="1"/>
        <v>1.1415525114155251E-4</v>
      </c>
      <c r="E110" s="130">
        <v>1.209180493487355E-4</v>
      </c>
      <c r="F110">
        <v>0.38461538461538458</v>
      </c>
      <c r="I110" s="140"/>
    </row>
    <row r="111" spans="1:9">
      <c r="A111" s="10">
        <v>105</v>
      </c>
      <c r="B111" s="10">
        <v>1.364920299208217E-4</v>
      </c>
      <c r="C111" s="10">
        <v>5.1813380364855975E-4</v>
      </c>
      <c r="D111" s="10">
        <f t="shared" si="1"/>
        <v>1.1415525114155251E-4</v>
      </c>
      <c r="E111" s="130">
        <v>1.0364404229891629E-4</v>
      </c>
      <c r="F111">
        <v>0.46153846153846162</v>
      </c>
      <c r="I111" s="140"/>
    </row>
    <row r="112" spans="1:9">
      <c r="A112" s="10">
        <v>106</v>
      </c>
      <c r="B112" s="10">
        <v>1.3688137824903349E-4</v>
      </c>
      <c r="C112" s="10">
        <v>4.6035418643998102E-4</v>
      </c>
      <c r="D112" s="10">
        <f t="shared" si="1"/>
        <v>1.1415525114155251E-4</v>
      </c>
      <c r="E112" s="130">
        <v>8.6370035249096476E-5</v>
      </c>
      <c r="F112">
        <v>0.57692307692307687</v>
      </c>
      <c r="I112" s="140"/>
    </row>
    <row r="113" spans="1:9">
      <c r="A113" s="10">
        <v>107</v>
      </c>
      <c r="B113" s="10">
        <v>1.3778644863200859E-4</v>
      </c>
      <c r="C113" s="10">
        <v>4.1727101889494099E-4</v>
      </c>
      <c r="D113" s="10">
        <f t="shared" si="1"/>
        <v>1.1415525114155251E-4</v>
      </c>
      <c r="E113" s="130">
        <v>9.0461247445106397E-5</v>
      </c>
      <c r="F113">
        <v>0.69230769230769229</v>
      </c>
      <c r="I113" s="140"/>
    </row>
    <row r="114" spans="1:9">
      <c r="A114" s="10">
        <v>108</v>
      </c>
      <c r="B114" s="10">
        <v>1.3020463539939581E-4</v>
      </c>
      <c r="C114" s="10">
        <v>3.2990187102996328E-4</v>
      </c>
      <c r="D114" s="10">
        <f t="shared" si="1"/>
        <v>1.1415525114155251E-4</v>
      </c>
      <c r="E114" s="130">
        <v>9.5461617906896507E-5</v>
      </c>
      <c r="F114">
        <v>0.61538461538461542</v>
      </c>
      <c r="I114" s="140"/>
    </row>
    <row r="115" spans="1:9">
      <c r="A115" s="10">
        <v>109</v>
      </c>
      <c r="B115" s="10">
        <v>1.2769633944992881E-4</v>
      </c>
      <c r="C115" s="10">
        <v>3.3537548627472812E-4</v>
      </c>
      <c r="D115" s="10">
        <f t="shared" si="1"/>
        <v>1.1415525114155251E-4</v>
      </c>
      <c r="E115" s="130">
        <v>9.1824984843776362E-5</v>
      </c>
      <c r="F115">
        <v>0.53846153846153844</v>
      </c>
      <c r="I115" s="140"/>
    </row>
    <row r="116" spans="1:9">
      <c r="A116" s="10">
        <v>110</v>
      </c>
      <c r="B116" s="10">
        <v>1.338173206696582E-4</v>
      </c>
      <c r="C116" s="10">
        <v>3.2777070653988981E-4</v>
      </c>
      <c r="D116" s="10">
        <f t="shared" si="1"/>
        <v>1.1415525114155251E-4</v>
      </c>
      <c r="E116" s="130">
        <v>9.4552459641116305E-5</v>
      </c>
      <c r="F116">
        <v>0.61538461538461542</v>
      </c>
      <c r="I116" s="140"/>
    </row>
    <row r="117" spans="1:9">
      <c r="A117" s="10">
        <v>111</v>
      </c>
      <c r="B117" s="10">
        <v>1.3240209840200339E-4</v>
      </c>
      <c r="C117" s="10">
        <v>3.264051745780175E-4</v>
      </c>
      <c r="D117" s="10">
        <f t="shared" si="1"/>
        <v>1.1415525114155251E-4</v>
      </c>
      <c r="E117" s="130">
        <v>1.0364404229891629E-4</v>
      </c>
      <c r="F117">
        <v>0.69230769230769229</v>
      </c>
      <c r="I117" s="140"/>
    </row>
    <row r="118" spans="1:9">
      <c r="A118" s="10">
        <v>112</v>
      </c>
      <c r="B118" s="10">
        <v>1.324462002015547E-4</v>
      </c>
      <c r="C118" s="10">
        <v>3.4576408468019838E-4</v>
      </c>
      <c r="D118" s="10">
        <f t="shared" si="1"/>
        <v>1.1415525114155251E-4</v>
      </c>
      <c r="E118" s="130">
        <v>1.127356249567157E-4</v>
      </c>
      <c r="F118">
        <v>0.76923076923076927</v>
      </c>
      <c r="I118" s="140"/>
    </row>
    <row r="119" spans="1:9">
      <c r="A119" s="10">
        <v>113</v>
      </c>
      <c r="B119" s="10">
        <v>1.3367525849226271E-4</v>
      </c>
      <c r="C119" s="10">
        <v>3.6254844948768061E-4</v>
      </c>
      <c r="D119" s="10">
        <f t="shared" si="1"/>
        <v>1.1415525114155251E-4</v>
      </c>
      <c r="E119" s="130">
        <v>1.2364552414607539E-4</v>
      </c>
      <c r="F119">
        <v>0.69230769230769229</v>
      </c>
      <c r="I119" s="140"/>
    </row>
    <row r="120" spans="1:9">
      <c r="A120" s="10">
        <v>114</v>
      </c>
      <c r="B120" s="10">
        <v>1.3295517528712339E-4</v>
      </c>
      <c r="C120" s="10">
        <v>3.2870725444710647E-4</v>
      </c>
      <c r="D120" s="10">
        <f t="shared" si="1"/>
        <v>1.1415525114155251E-4</v>
      </c>
      <c r="E120" s="130">
        <v>1.154630997540556E-4</v>
      </c>
      <c r="F120">
        <v>0.57692307692307687</v>
      </c>
      <c r="I120" s="140"/>
    </row>
    <row r="121" spans="1:9">
      <c r="A121" s="10">
        <v>115</v>
      </c>
      <c r="B121" s="10">
        <v>1.2919563453702961E-4</v>
      </c>
      <c r="C121" s="10">
        <v>3.1273413081715919E-4</v>
      </c>
      <c r="D121" s="10">
        <f t="shared" si="1"/>
        <v>1.1415525114155251E-4</v>
      </c>
      <c r="E121" s="130">
        <v>9.818909270423645E-5</v>
      </c>
      <c r="F121">
        <v>0.46153846153846162</v>
      </c>
      <c r="I121" s="140"/>
    </row>
    <row r="122" spans="1:9">
      <c r="A122" s="10">
        <v>116</v>
      </c>
      <c r="B122" s="10">
        <v>1.251438063280688E-4</v>
      </c>
      <c r="C122" s="10">
        <v>3.5193618095630719E-4</v>
      </c>
      <c r="D122" s="10">
        <f t="shared" si="1"/>
        <v>1.1415525114155251E-4</v>
      </c>
      <c r="E122" s="130">
        <v>8.2278823053086582E-5</v>
      </c>
      <c r="F122">
        <v>0.30769230769230771</v>
      </c>
      <c r="I122" s="140"/>
    </row>
    <row r="123" spans="1:9">
      <c r="A123" s="10">
        <v>117</v>
      </c>
      <c r="B123" s="10">
        <v>1.2121143714833119E-4</v>
      </c>
      <c r="C123" s="10">
        <v>1.360337858141665E-5</v>
      </c>
      <c r="D123" s="10">
        <f t="shared" si="1"/>
        <v>1.1415525114155251E-4</v>
      </c>
      <c r="E123" s="130">
        <v>6.7732290800607357E-5</v>
      </c>
      <c r="F123">
        <v>0.23076923076923081</v>
      </c>
      <c r="I123" s="140"/>
    </row>
    <row r="124" spans="1:9">
      <c r="A124" s="10">
        <v>118</v>
      </c>
      <c r="B124" s="10">
        <v>1.2066419814381569E-4</v>
      </c>
      <c r="C124" s="10">
        <v>2.109399349821683E-5</v>
      </c>
      <c r="D124" s="10">
        <f t="shared" si="1"/>
        <v>1.1415525114155251E-4</v>
      </c>
      <c r="E124" s="130">
        <v>5.7276970744137979E-5</v>
      </c>
      <c r="F124">
        <v>0.15384615384615391</v>
      </c>
      <c r="I124" s="140"/>
    </row>
    <row r="125" spans="1:9">
      <c r="A125" s="10">
        <v>119</v>
      </c>
      <c r="B125" s="10">
        <v>1.201096464854694E-4</v>
      </c>
      <c r="C125" s="10">
        <v>4.9254727409246383E-5</v>
      </c>
      <c r="D125" s="10">
        <f t="shared" si="1"/>
        <v>1.1415525114155251E-4</v>
      </c>
      <c r="E125" s="130">
        <v>5.0458283750788203E-5</v>
      </c>
      <c r="F125">
        <v>7.6923076923076927E-2</v>
      </c>
      <c r="I125" s="140"/>
    </row>
    <row r="126" spans="1:9">
      <c r="A126" s="10">
        <v>120</v>
      </c>
      <c r="B126" s="10">
        <v>1.175970133040546E-4</v>
      </c>
      <c r="C126" s="10">
        <v>7.6004811662336652E-5</v>
      </c>
      <c r="D126" s="10">
        <f t="shared" si="1"/>
        <v>1.1415525114155251E-4</v>
      </c>
      <c r="E126" s="130">
        <v>5.9822613888321867E-5</v>
      </c>
      <c r="F126">
        <v>7.6923076923076927E-2</v>
      </c>
      <c r="I126" s="140"/>
    </row>
    <row r="127" spans="1:9">
      <c r="A127" s="10">
        <v>121</v>
      </c>
      <c r="B127" s="10">
        <v>1.1186214668607481E-4</v>
      </c>
      <c r="C127" s="10">
        <v>1.022803077573004E-4</v>
      </c>
      <c r="D127" s="10">
        <f t="shared" si="1"/>
        <v>1.1415525114155251E-4</v>
      </c>
      <c r="E127" s="130">
        <v>3.8821057948804609E-5</v>
      </c>
      <c r="F127">
        <v>7.6923076923076927E-2</v>
      </c>
      <c r="I127" s="140"/>
    </row>
    <row r="128" spans="1:9">
      <c r="A128" s="10">
        <v>122</v>
      </c>
      <c r="B128" s="10">
        <v>1.112105653463052E-4</v>
      </c>
      <c r="C128" s="10">
        <v>1.2647630310181899E-4</v>
      </c>
      <c r="D128" s="10">
        <f t="shared" si="1"/>
        <v>1.1415525114155251E-4</v>
      </c>
      <c r="E128" s="130">
        <v>3.3729771660436818E-5</v>
      </c>
      <c r="F128">
        <v>5.7692307692307702E-2</v>
      </c>
      <c r="I128" s="140"/>
    </row>
    <row r="129" spans="1:9">
      <c r="A129" s="10">
        <v>123</v>
      </c>
      <c r="B129" s="10">
        <v>1.101155178519867E-4</v>
      </c>
      <c r="C129" s="10">
        <v>1.444202995260192E-4</v>
      </c>
      <c r="D129" s="10">
        <f t="shared" si="1"/>
        <v>1.1415525114155251E-4</v>
      </c>
      <c r="E129" s="130">
        <v>2.800207458602301E-5</v>
      </c>
      <c r="F129">
        <v>5.7692307692307702E-2</v>
      </c>
      <c r="I129" s="140"/>
    </row>
    <row r="130" spans="1:9">
      <c r="A130" s="10">
        <v>124</v>
      </c>
      <c r="B130" s="10">
        <v>1.1057227919919029E-4</v>
      </c>
      <c r="C130" s="10">
        <v>1.6395890306979539E-4</v>
      </c>
      <c r="D130" s="10">
        <f t="shared" si="1"/>
        <v>1.1415525114155251E-4</v>
      </c>
      <c r="E130" s="130">
        <v>3.6911825590666658E-5</v>
      </c>
      <c r="F130">
        <v>7.6923076923076927E-2</v>
      </c>
      <c r="I130" s="140"/>
    </row>
    <row r="131" spans="1:9">
      <c r="A131" s="10">
        <v>125</v>
      </c>
      <c r="B131" s="10">
        <v>1.1251854567464711E-4</v>
      </c>
      <c r="C131" s="10">
        <v>1.7459628295160451E-4</v>
      </c>
      <c r="D131" s="10">
        <f t="shared" si="1"/>
        <v>1.1415525114155251E-4</v>
      </c>
      <c r="E131" s="130">
        <v>6.4913900176689733E-5</v>
      </c>
      <c r="F131">
        <v>0.1153846153846154</v>
      </c>
      <c r="I131" s="140"/>
    </row>
    <row r="132" spans="1:9">
      <c r="A132" s="10">
        <v>126</v>
      </c>
      <c r="B132" s="10">
        <v>1.163311770169685E-4</v>
      </c>
      <c r="C132" s="10">
        <v>5.1480925905052417E-4</v>
      </c>
      <c r="D132" s="10">
        <f t="shared" si="1"/>
        <v>1.1415525114155251E-4</v>
      </c>
      <c r="E132" s="130">
        <v>1.0818983362781601E-4</v>
      </c>
      <c r="F132">
        <v>0.19230769230769229</v>
      </c>
      <c r="I132" s="140"/>
    </row>
    <row r="133" spans="1:9">
      <c r="A133" s="10">
        <v>127</v>
      </c>
      <c r="B133" s="10">
        <v>1.22026273697442E-4</v>
      </c>
      <c r="C133" s="10">
        <v>5.3772366635010903E-4</v>
      </c>
      <c r="D133" s="10">
        <f t="shared" si="1"/>
        <v>1.1415525114155251E-4</v>
      </c>
      <c r="E133" s="130">
        <v>1.5273858865103449E-4</v>
      </c>
      <c r="F133">
        <v>0.30769230769230771</v>
      </c>
      <c r="I133" s="140"/>
    </row>
    <row r="134" spans="1:9">
      <c r="A134" s="10">
        <v>128</v>
      </c>
      <c r="B134" s="10">
        <v>1.245058617745267E-4</v>
      </c>
      <c r="C134" s="10">
        <v>5.1415762314340851E-4</v>
      </c>
      <c r="D134" s="10">
        <f t="shared" ref="D134:D197" si="2">1/8760</f>
        <v>1.1415525114155251E-4</v>
      </c>
      <c r="E134" s="130">
        <v>1.692852690882297E-4</v>
      </c>
      <c r="F134">
        <v>0.46153846153846162</v>
      </c>
      <c r="I134" s="140"/>
    </row>
    <row r="135" spans="1:9">
      <c r="A135" s="10">
        <v>129</v>
      </c>
      <c r="B135" s="10">
        <v>1.328089002103616E-4</v>
      </c>
      <c r="C135" s="10">
        <v>4.6527091066643923E-4</v>
      </c>
      <c r="D135" s="10">
        <f t="shared" si="2"/>
        <v>1.1415525114155251E-4</v>
      </c>
      <c r="E135" s="130">
        <v>1.4510165921848261E-4</v>
      </c>
      <c r="F135">
        <v>0.57692307692307687</v>
      </c>
      <c r="I135" s="140"/>
    </row>
    <row r="136" spans="1:9">
      <c r="A136" s="10">
        <v>130</v>
      </c>
      <c r="B136" s="10">
        <v>1.324913152765297E-4</v>
      </c>
      <c r="C136" s="10">
        <v>4.138865007186474E-4</v>
      </c>
      <c r="D136" s="10">
        <f t="shared" si="2"/>
        <v>1.1415525114155251E-4</v>
      </c>
      <c r="E136" s="130">
        <v>1.209180493487355E-4</v>
      </c>
      <c r="F136">
        <v>0.69230769230769229</v>
      </c>
      <c r="I136" s="140"/>
    </row>
    <row r="137" spans="1:9">
      <c r="A137" s="10">
        <v>131</v>
      </c>
      <c r="B137" s="10">
        <v>1.3086403731003111E-4</v>
      </c>
      <c r="C137" s="10">
        <v>3.68089757187069E-4</v>
      </c>
      <c r="D137" s="10">
        <f t="shared" si="2"/>
        <v>1.1415525114155251E-4</v>
      </c>
      <c r="E137" s="130">
        <v>1.2664574642314889E-4</v>
      </c>
      <c r="F137">
        <v>0.76923076923076927</v>
      </c>
      <c r="I137" s="140"/>
    </row>
    <row r="138" spans="1:9">
      <c r="A138" s="10">
        <v>132</v>
      </c>
      <c r="B138" s="10">
        <v>1.2566869109453151E-4</v>
      </c>
      <c r="C138" s="10">
        <v>2.8300977439273931E-4</v>
      </c>
      <c r="D138" s="10">
        <f t="shared" si="2"/>
        <v>1.1415525114155251E-4</v>
      </c>
      <c r="E138" s="130">
        <v>1.3364626506965499E-4</v>
      </c>
      <c r="F138">
        <v>0.73076923076923073</v>
      </c>
      <c r="I138" s="140"/>
    </row>
    <row r="139" spans="1:9">
      <c r="A139" s="10">
        <v>133</v>
      </c>
      <c r="B139" s="10">
        <v>1.2219370384365311E-4</v>
      </c>
      <c r="C139" s="10">
        <v>2.9926076393423312E-4</v>
      </c>
      <c r="D139" s="10">
        <f t="shared" si="2"/>
        <v>1.1415525114155251E-4</v>
      </c>
      <c r="E139" s="130">
        <v>1.2855497878128751E-4</v>
      </c>
      <c r="F139">
        <v>0.69230769230769229</v>
      </c>
      <c r="I139" s="140"/>
    </row>
    <row r="140" spans="1:9">
      <c r="A140" s="10">
        <v>134</v>
      </c>
      <c r="B140" s="10">
        <v>1.2641774147750871E-4</v>
      </c>
      <c r="C140" s="10">
        <v>2.9487274182599999E-4</v>
      </c>
      <c r="D140" s="10">
        <f t="shared" si="2"/>
        <v>1.1415525114155251E-4</v>
      </c>
      <c r="E140" s="130">
        <v>1.3237344349756311E-4</v>
      </c>
      <c r="F140">
        <v>0.84615384615384615</v>
      </c>
      <c r="I140" s="140"/>
    </row>
    <row r="141" spans="1:9">
      <c r="A141" s="10">
        <v>135</v>
      </c>
      <c r="B141" s="10">
        <v>1.2626122692782171E-4</v>
      </c>
      <c r="C141" s="10">
        <v>2.9279283649369489E-4</v>
      </c>
      <c r="D141" s="10">
        <f t="shared" si="2"/>
        <v>1.1415525114155251E-4</v>
      </c>
      <c r="E141" s="130">
        <v>1.4510165921848261E-4</v>
      </c>
      <c r="F141">
        <v>0.96153846153846156</v>
      </c>
      <c r="I141" s="140"/>
    </row>
    <row r="142" spans="1:9">
      <c r="A142" s="10">
        <v>136</v>
      </c>
      <c r="B142" s="10">
        <v>1.2663106064408951E-4</v>
      </c>
      <c r="C142" s="10">
        <v>3.0189946045582278E-4</v>
      </c>
      <c r="D142" s="10">
        <f t="shared" si="2"/>
        <v>1.1415525114155251E-4</v>
      </c>
      <c r="E142" s="130">
        <v>1.5782987493940211E-4</v>
      </c>
      <c r="F142">
        <v>1</v>
      </c>
      <c r="I142" s="140"/>
    </row>
    <row r="143" spans="1:9">
      <c r="A143" s="10">
        <v>137</v>
      </c>
      <c r="B143" s="10">
        <v>1.2724355517608669E-4</v>
      </c>
      <c r="C143" s="10">
        <v>3.2212882160871512E-4</v>
      </c>
      <c r="D143" s="10">
        <f t="shared" si="2"/>
        <v>1.1415525114155251E-4</v>
      </c>
      <c r="E143" s="130">
        <v>1.731037338045053E-4</v>
      </c>
      <c r="F143">
        <v>0.92307692307692313</v>
      </c>
      <c r="I143" s="140"/>
    </row>
    <row r="144" spans="1:9">
      <c r="A144" s="10">
        <v>138</v>
      </c>
      <c r="B144" s="10">
        <v>1.2909588939175799E-4</v>
      </c>
      <c r="C144" s="10">
        <v>2.9577000892599048E-4</v>
      </c>
      <c r="D144" s="10">
        <f t="shared" si="2"/>
        <v>1.1415525114155251E-4</v>
      </c>
      <c r="E144" s="130">
        <v>1.6164833965567771E-4</v>
      </c>
      <c r="F144">
        <v>0.76923076923076927</v>
      </c>
      <c r="I144" s="140"/>
    </row>
    <row r="145" spans="1:9">
      <c r="A145" s="10">
        <v>139</v>
      </c>
      <c r="B145" s="10">
        <v>1.2585478954756289E-4</v>
      </c>
      <c r="C145" s="10">
        <v>2.9640477513334759E-4</v>
      </c>
      <c r="D145" s="10">
        <f t="shared" si="2"/>
        <v>1.1415525114155251E-4</v>
      </c>
      <c r="E145" s="130">
        <v>1.3746472978593059E-4</v>
      </c>
      <c r="F145">
        <v>0.57692307692307687</v>
      </c>
      <c r="I145" s="140"/>
    </row>
    <row r="146" spans="1:9">
      <c r="A146" s="10">
        <v>140</v>
      </c>
      <c r="B146" s="10">
        <v>1.2430302666980729E-4</v>
      </c>
      <c r="C146" s="10">
        <v>3.4020675735754161E-4</v>
      </c>
      <c r="D146" s="10">
        <f t="shared" si="2"/>
        <v>1.1415525114155251E-4</v>
      </c>
      <c r="E146" s="130">
        <v>1.1519035227432139E-4</v>
      </c>
      <c r="F146">
        <v>0.46153846153846162</v>
      </c>
      <c r="I146" s="140"/>
    </row>
    <row r="147" spans="1:9">
      <c r="A147" s="10">
        <v>141</v>
      </c>
      <c r="B147" s="10">
        <v>1.207275157697778E-4</v>
      </c>
      <c r="C147" s="10">
        <v>1.249499703074042E-5</v>
      </c>
      <c r="D147" s="10">
        <f t="shared" si="2"/>
        <v>1.1415525114155251E-4</v>
      </c>
      <c r="E147" s="130">
        <v>9.4825207120850569E-5</v>
      </c>
      <c r="F147">
        <v>0.30769230769230771</v>
      </c>
      <c r="I147" s="140"/>
    </row>
    <row r="148" spans="1:9">
      <c r="A148" s="10">
        <v>142</v>
      </c>
      <c r="B148" s="10">
        <v>1.19494341406364E-4</v>
      </c>
      <c r="C148" s="10">
        <v>2.4992171530137429E-5</v>
      </c>
      <c r="D148" s="10">
        <f t="shared" si="2"/>
        <v>1.1415525114155251E-4</v>
      </c>
      <c r="E148" s="130">
        <v>8.0187759041792578E-5</v>
      </c>
      <c r="F148">
        <v>0.23076923076923081</v>
      </c>
      <c r="I148" s="140"/>
    </row>
    <row r="149" spans="1:9">
      <c r="A149" s="10">
        <v>143</v>
      </c>
      <c r="B149" s="10">
        <v>1.198979057545891E-4</v>
      </c>
      <c r="C149" s="10">
        <v>6.422089679679445E-5</v>
      </c>
      <c r="D149" s="10">
        <f t="shared" si="2"/>
        <v>1.1415525114155251E-4</v>
      </c>
      <c r="E149" s="130">
        <v>7.0641597251103463E-5</v>
      </c>
      <c r="F149">
        <v>0.15384615384615391</v>
      </c>
      <c r="I149" s="140"/>
    </row>
    <row r="150" spans="1:9">
      <c r="A150" s="10">
        <v>144</v>
      </c>
      <c r="B150" s="10">
        <v>1.18740052995005E-4</v>
      </c>
      <c r="C150" s="10">
        <v>9.6453478912091306E-5</v>
      </c>
      <c r="D150" s="10">
        <f t="shared" si="2"/>
        <v>1.1415525114155251E-4</v>
      </c>
      <c r="E150" s="130">
        <v>5.6973917988877952E-5</v>
      </c>
      <c r="F150">
        <v>7.6923076923076927E-2</v>
      </c>
      <c r="I150" s="140"/>
    </row>
    <row r="151" spans="1:9">
      <c r="A151" s="10">
        <v>145</v>
      </c>
      <c r="B151" s="10">
        <v>1.120350458411294E-4</v>
      </c>
      <c r="C151" s="10">
        <v>1.3027570860979561E-4</v>
      </c>
      <c r="D151" s="10">
        <f t="shared" si="2"/>
        <v>1.1415525114155251E-4</v>
      </c>
      <c r="E151" s="130">
        <v>3.6972436141718713E-5</v>
      </c>
      <c r="F151">
        <v>7.6923076923076927E-2</v>
      </c>
      <c r="I151" s="140"/>
    </row>
    <row r="152" spans="1:9">
      <c r="A152" s="10">
        <v>146</v>
      </c>
      <c r="B152" s="10">
        <v>1.088406263718244E-4</v>
      </c>
      <c r="C152" s="10">
        <v>1.618932217446434E-4</v>
      </c>
      <c r="D152" s="10">
        <f t="shared" si="2"/>
        <v>1.1415525114155251E-4</v>
      </c>
      <c r="E152" s="130">
        <v>3.212359205755888E-5</v>
      </c>
      <c r="F152">
        <v>5.7692307692307702E-2</v>
      </c>
      <c r="I152" s="140"/>
    </row>
    <row r="153" spans="1:9">
      <c r="A153" s="10">
        <v>147</v>
      </c>
      <c r="B153" s="10">
        <v>1.068447756498195E-4</v>
      </c>
      <c r="C153" s="10">
        <v>1.8313391026070249E-4</v>
      </c>
      <c r="D153" s="10">
        <f t="shared" si="2"/>
        <v>1.1415525114155251E-4</v>
      </c>
      <c r="E153" s="130">
        <v>2.6668642462879008E-5</v>
      </c>
      <c r="F153">
        <v>5.7692307692307702E-2</v>
      </c>
      <c r="I153" s="140"/>
    </row>
    <row r="154" spans="1:9">
      <c r="A154" s="10">
        <v>148</v>
      </c>
      <c r="B154" s="10">
        <v>1.092997187200248E-4</v>
      </c>
      <c r="C154" s="10">
        <v>2.0470958801009891E-4</v>
      </c>
      <c r="D154" s="10">
        <f t="shared" si="2"/>
        <v>1.1415525114155251E-4</v>
      </c>
      <c r="E154" s="130">
        <v>3.5154119610158708E-5</v>
      </c>
      <c r="F154">
        <v>7.6923076923076927E-2</v>
      </c>
      <c r="I154" s="140"/>
    </row>
    <row r="155" spans="1:9">
      <c r="A155" s="10">
        <v>149</v>
      </c>
      <c r="B155" s="10">
        <v>1.106386231041881E-4</v>
      </c>
      <c r="C155" s="10">
        <v>2.2551999690038159E-4</v>
      </c>
      <c r="D155" s="10">
        <f t="shared" si="2"/>
        <v>1.1415525114155251E-4</v>
      </c>
      <c r="E155" s="130">
        <v>6.1822762073037845E-5</v>
      </c>
      <c r="F155">
        <v>0.1153846153846154</v>
      </c>
      <c r="I155" s="140"/>
    </row>
    <row r="156" spans="1:9">
      <c r="A156" s="10">
        <v>150</v>
      </c>
      <c r="B156" s="10">
        <v>1.119040285589473E-4</v>
      </c>
      <c r="C156" s="10">
        <v>5.8458379192874985E-4</v>
      </c>
      <c r="D156" s="10">
        <f t="shared" si="2"/>
        <v>1.1415525114155251E-4</v>
      </c>
      <c r="E156" s="130">
        <v>1.030379367883957E-4</v>
      </c>
      <c r="F156">
        <v>0.19230769230769229</v>
      </c>
      <c r="I156" s="140"/>
    </row>
    <row r="157" spans="1:9">
      <c r="A157" s="10">
        <v>151</v>
      </c>
      <c r="B157" s="10">
        <v>1.12081987151966E-4</v>
      </c>
      <c r="C157" s="10">
        <v>5.943581487009383E-4</v>
      </c>
      <c r="D157" s="10">
        <f t="shared" si="2"/>
        <v>1.1415525114155251E-4</v>
      </c>
      <c r="E157" s="130">
        <v>1.4546532252479431E-4</v>
      </c>
      <c r="F157">
        <v>0.30769230769230771</v>
      </c>
      <c r="I157" s="140"/>
    </row>
    <row r="158" spans="1:9">
      <c r="A158" s="10">
        <v>152</v>
      </c>
      <c r="B158" s="10">
        <v>1.1280969744497131E-4</v>
      </c>
      <c r="C158" s="10">
        <v>5.5870992742725859E-4</v>
      </c>
      <c r="D158" s="10">
        <f t="shared" si="2"/>
        <v>1.1415525114155251E-4</v>
      </c>
      <c r="E158" s="130">
        <v>1.61224065798314E-4</v>
      </c>
      <c r="F158">
        <v>0.46153846153846162</v>
      </c>
      <c r="I158" s="140"/>
    </row>
    <row r="159" spans="1:9">
      <c r="A159" s="10">
        <v>153</v>
      </c>
      <c r="B159" s="10">
        <v>1.1471376650356181E-4</v>
      </c>
      <c r="C159" s="10">
        <v>4.9753359549038235E-4</v>
      </c>
      <c r="D159" s="10">
        <f t="shared" si="2"/>
        <v>1.1415525114155251E-4</v>
      </c>
      <c r="E159" s="130">
        <v>1.3819205639855459E-4</v>
      </c>
      <c r="F159">
        <v>0.57692307692307687</v>
      </c>
      <c r="I159" s="140"/>
    </row>
    <row r="160" spans="1:9">
      <c r="A160" s="10">
        <v>154</v>
      </c>
      <c r="B160" s="10">
        <v>1.167153259203915E-4</v>
      </c>
      <c r="C160" s="10">
        <v>4.4385283346162101E-4</v>
      </c>
      <c r="D160" s="10">
        <f t="shared" si="2"/>
        <v>1.1415525114155251E-4</v>
      </c>
      <c r="E160" s="130">
        <v>1.1516004699879531E-4</v>
      </c>
      <c r="F160">
        <v>0.69230769230769229</v>
      </c>
      <c r="I160" s="140"/>
    </row>
    <row r="161" spans="1:9">
      <c r="A161" s="10">
        <v>155</v>
      </c>
      <c r="B161" s="10">
        <v>1.1700065826412899E-4</v>
      </c>
      <c r="C161" s="10">
        <v>4.0147015621963002E-4</v>
      </c>
      <c r="D161" s="10">
        <f t="shared" si="2"/>
        <v>1.1415525114155251E-4</v>
      </c>
      <c r="E161" s="130">
        <v>1.2061499659347521E-4</v>
      </c>
      <c r="F161">
        <v>0.76923076923076927</v>
      </c>
      <c r="I161" s="140"/>
    </row>
    <row r="162" spans="1:9">
      <c r="A162" s="10">
        <v>156</v>
      </c>
      <c r="B162" s="10">
        <v>1.121816548584911E-4</v>
      </c>
      <c r="C162" s="10">
        <v>3.2547049047486999E-4</v>
      </c>
      <c r="D162" s="10">
        <f t="shared" si="2"/>
        <v>1.1415525114155251E-4</v>
      </c>
      <c r="E162" s="130">
        <v>1.272821572091949E-4</v>
      </c>
      <c r="F162">
        <v>0.73076923076923073</v>
      </c>
      <c r="I162" s="140"/>
    </row>
    <row r="163" spans="1:9">
      <c r="A163" s="10">
        <v>157</v>
      </c>
      <c r="B163" s="10">
        <v>1.096936712960248E-4</v>
      </c>
      <c r="C163" s="10">
        <v>3.4016701287223019E-4</v>
      </c>
      <c r="D163" s="10">
        <f t="shared" si="2"/>
        <v>1.1415525114155251E-4</v>
      </c>
      <c r="E163" s="130">
        <v>1.2243331312503561E-4</v>
      </c>
      <c r="F163">
        <v>0.69230769230769229</v>
      </c>
      <c r="I163" s="140"/>
    </row>
    <row r="164" spans="1:9">
      <c r="A164" s="10">
        <v>158</v>
      </c>
      <c r="B164" s="10">
        <v>1.115569291649884E-4</v>
      </c>
      <c r="C164" s="10">
        <v>3.2851059129675322E-4</v>
      </c>
      <c r="D164" s="10">
        <f t="shared" si="2"/>
        <v>1.1415525114155251E-4</v>
      </c>
      <c r="E164" s="130">
        <v>1.2606994618815509E-4</v>
      </c>
      <c r="F164">
        <v>0.84615384615384615</v>
      </c>
      <c r="I164" s="140"/>
    </row>
    <row r="165" spans="1:9">
      <c r="A165" s="10">
        <v>159</v>
      </c>
      <c r="B165" s="10">
        <v>1.0942063482246281E-4</v>
      </c>
      <c r="C165" s="10">
        <v>3.2866125485350392E-4</v>
      </c>
      <c r="D165" s="10">
        <f t="shared" si="2"/>
        <v>1.1415525114155251E-4</v>
      </c>
      <c r="E165" s="130">
        <v>1.3819205639855459E-4</v>
      </c>
      <c r="F165">
        <v>0.96153846153846156</v>
      </c>
      <c r="I165" s="140"/>
    </row>
    <row r="166" spans="1:9">
      <c r="A166" s="10">
        <v>160</v>
      </c>
      <c r="B166" s="10">
        <v>1.1067080257289211E-4</v>
      </c>
      <c r="C166" s="10">
        <v>3.4589271443615942E-4</v>
      </c>
      <c r="D166" s="10">
        <f t="shared" si="2"/>
        <v>1.1415525114155251E-4</v>
      </c>
      <c r="E166" s="130">
        <v>1.503141666089542E-4</v>
      </c>
      <c r="F166">
        <v>1</v>
      </c>
      <c r="I166" s="140"/>
    </row>
    <row r="167" spans="1:9">
      <c r="A167" s="10">
        <v>161</v>
      </c>
      <c r="B167" s="10">
        <v>1.101534853258817E-4</v>
      </c>
      <c r="C167" s="10">
        <v>3.6647355266960721E-4</v>
      </c>
      <c r="D167" s="10">
        <f t="shared" si="2"/>
        <v>1.1415525114155251E-4</v>
      </c>
      <c r="E167" s="130">
        <v>1.648606988614341E-4</v>
      </c>
      <c r="F167">
        <v>0.92307692307692313</v>
      </c>
      <c r="I167" s="140"/>
    </row>
    <row r="168" spans="1:9">
      <c r="A168" s="10">
        <v>162</v>
      </c>
      <c r="B168" s="10">
        <v>1.133749219806116E-4</v>
      </c>
      <c r="C168" s="10">
        <v>3.3697407102493992E-4</v>
      </c>
      <c r="D168" s="10">
        <f t="shared" si="2"/>
        <v>1.1415525114155251E-4</v>
      </c>
      <c r="E168" s="130">
        <v>1.5395079967207441E-4</v>
      </c>
      <c r="F168">
        <v>0.76923076923076927</v>
      </c>
      <c r="I168" s="140"/>
    </row>
    <row r="169" spans="1:9">
      <c r="A169" s="10">
        <v>163</v>
      </c>
      <c r="B169" s="10">
        <v>1.1199522515363869E-4</v>
      </c>
      <c r="C169" s="10">
        <v>3.3001164454377958E-4</v>
      </c>
      <c r="D169" s="10">
        <f t="shared" si="2"/>
        <v>1.1415525114155251E-4</v>
      </c>
      <c r="E169" s="130">
        <v>1.30918790272315E-4</v>
      </c>
      <c r="F169">
        <v>0.57692307692307687</v>
      </c>
      <c r="I169" s="140"/>
    </row>
    <row r="170" spans="1:9">
      <c r="A170" s="10">
        <v>164</v>
      </c>
      <c r="B170" s="10">
        <v>1.1035155621482059E-4</v>
      </c>
      <c r="C170" s="10">
        <v>3.7940694369262068E-4</v>
      </c>
      <c r="D170" s="10">
        <f t="shared" si="2"/>
        <v>1.1415525114155251E-4</v>
      </c>
      <c r="E170" s="130">
        <v>1.097050974041161E-4</v>
      </c>
      <c r="F170">
        <v>0.46153846153846162</v>
      </c>
      <c r="I170" s="140"/>
    </row>
    <row r="171" spans="1:9">
      <c r="A171" s="10">
        <v>165</v>
      </c>
      <c r="B171" s="10">
        <v>1.0830558920677131E-4</v>
      </c>
      <c r="C171" s="10">
        <v>2.2811448035275701E-5</v>
      </c>
      <c r="D171" s="10">
        <f t="shared" si="2"/>
        <v>1.1415525114155251E-4</v>
      </c>
      <c r="E171" s="130">
        <v>9.0309721067476255E-5</v>
      </c>
      <c r="F171">
        <v>0.30769230769230771</v>
      </c>
      <c r="I171" s="140"/>
    </row>
    <row r="172" spans="1:9">
      <c r="A172" s="10">
        <v>166</v>
      </c>
      <c r="B172" s="10">
        <v>1.090514868653824E-4</v>
      </c>
      <c r="C172" s="10">
        <v>4.9409427692859312E-5</v>
      </c>
      <c r="D172" s="10">
        <f t="shared" si="2"/>
        <v>1.1415525114155251E-4</v>
      </c>
      <c r="E172" s="130">
        <v>7.6369294325516934E-5</v>
      </c>
      <c r="F172">
        <v>0.23076923076923081</v>
      </c>
      <c r="I172" s="140"/>
    </row>
    <row r="173" spans="1:9">
      <c r="A173" s="10">
        <v>167</v>
      </c>
      <c r="B173" s="10">
        <v>1.1035514432425729E-4</v>
      </c>
      <c r="C173" s="10">
        <v>8.6867307254668181E-5</v>
      </c>
      <c r="D173" s="10">
        <f t="shared" si="2"/>
        <v>1.1415525114155251E-4</v>
      </c>
      <c r="E173" s="130">
        <v>6.7277711667717663E-5</v>
      </c>
      <c r="F173">
        <v>0.15384615384615391</v>
      </c>
      <c r="I173" s="140"/>
    </row>
    <row r="174" spans="1:9">
      <c r="A174" s="10">
        <v>168</v>
      </c>
      <c r="B174" s="10">
        <v>1.1157294723907651E-4</v>
      </c>
      <c r="C174" s="10">
        <v>1.1270355473500479E-4</v>
      </c>
      <c r="D174" s="10">
        <f t="shared" si="2"/>
        <v>1.1415525114155251E-4</v>
      </c>
      <c r="E174" s="130">
        <v>5.8113396348655513E-5</v>
      </c>
      <c r="F174">
        <v>7.6923076923076927E-2</v>
      </c>
      <c r="I174" s="140"/>
    </row>
    <row r="175" spans="1:9">
      <c r="A175" s="10">
        <v>169</v>
      </c>
      <c r="B175" s="10">
        <v>1.065722779941557E-4</v>
      </c>
      <c r="C175" s="10">
        <v>1.3534301002159619E-4</v>
      </c>
      <c r="D175" s="10">
        <f t="shared" si="2"/>
        <v>1.1415525114155251E-4</v>
      </c>
      <c r="E175" s="130">
        <v>3.7711884864553021E-5</v>
      </c>
      <c r="F175">
        <v>7.6923076923076927E-2</v>
      </c>
      <c r="I175" s="140"/>
    </row>
    <row r="176" spans="1:9">
      <c r="A176" s="10">
        <v>170</v>
      </c>
      <c r="B176" s="10">
        <v>1.047965144301584E-4</v>
      </c>
      <c r="C176" s="10">
        <v>1.5601466097185321E-4</v>
      </c>
      <c r="D176" s="10">
        <f t="shared" si="2"/>
        <v>1.1415525114155251E-4</v>
      </c>
      <c r="E176" s="130">
        <v>3.2766063898710031E-5</v>
      </c>
      <c r="F176">
        <v>5.7692307692307702E-2</v>
      </c>
      <c r="I176" s="140"/>
    </row>
    <row r="177" spans="1:9">
      <c r="A177" s="10">
        <v>171</v>
      </c>
      <c r="B177" s="10">
        <v>1.0293815685215301E-4</v>
      </c>
      <c r="C177" s="10">
        <v>1.7684441251168359E-4</v>
      </c>
      <c r="D177" s="10">
        <f t="shared" si="2"/>
        <v>1.1415525114155251E-4</v>
      </c>
      <c r="E177" s="130">
        <v>2.720201531213658E-5</v>
      </c>
      <c r="F177">
        <v>5.7692307692307702E-2</v>
      </c>
      <c r="I177" s="140"/>
    </row>
    <row r="178" spans="1:9">
      <c r="A178" s="10">
        <v>172</v>
      </c>
      <c r="B178" s="10">
        <v>1.044546691226197E-4</v>
      </c>
      <c r="C178" s="10">
        <v>1.9387674508592351E-4</v>
      </c>
      <c r="D178" s="10">
        <f t="shared" si="2"/>
        <v>1.1415525114155251E-4</v>
      </c>
      <c r="E178" s="130">
        <v>3.5857202002361912E-5</v>
      </c>
      <c r="F178">
        <v>7.6923076923076927E-2</v>
      </c>
      <c r="I178" s="140"/>
    </row>
    <row r="179" spans="1:9">
      <c r="A179" s="10">
        <v>173</v>
      </c>
      <c r="B179" s="10">
        <v>1.0626929639846109E-4</v>
      </c>
      <c r="C179" s="10">
        <v>2.1130478599338661E-4</v>
      </c>
      <c r="D179" s="10">
        <f t="shared" si="2"/>
        <v>1.1415525114155251E-4</v>
      </c>
      <c r="E179" s="130">
        <v>6.305921731449857E-5</v>
      </c>
      <c r="F179">
        <v>0.1153846153846154</v>
      </c>
      <c r="I179" s="140"/>
    </row>
    <row r="180" spans="1:9">
      <c r="A180" s="10">
        <v>174</v>
      </c>
      <c r="B180" s="10">
        <v>1.06668442973849E-4</v>
      </c>
      <c r="C180" s="10">
        <v>5.6770909172012955E-4</v>
      </c>
      <c r="D180" s="10">
        <f t="shared" si="2"/>
        <v>1.1415525114155251E-4</v>
      </c>
      <c r="E180" s="130">
        <v>1.050986955241637E-4</v>
      </c>
      <c r="F180">
        <v>0.19230769230769229</v>
      </c>
      <c r="I180" s="140"/>
    </row>
    <row r="181" spans="1:9">
      <c r="A181" s="10">
        <v>175</v>
      </c>
      <c r="B181" s="10">
        <v>1.066932861944479E-4</v>
      </c>
      <c r="C181" s="10">
        <v>5.7846175924828648E-4</v>
      </c>
      <c r="D181" s="10">
        <f t="shared" si="2"/>
        <v>1.1415525114155251E-4</v>
      </c>
      <c r="E181" s="130">
        <v>1.4837462897529039E-4</v>
      </c>
      <c r="F181">
        <v>0.30769230769230771</v>
      </c>
      <c r="I181" s="140"/>
    </row>
    <row r="182" spans="1:9">
      <c r="A182" s="10">
        <v>176</v>
      </c>
      <c r="B182" s="10">
        <v>1.050037756591962E-4</v>
      </c>
      <c r="C182" s="10">
        <v>5.3953767957554675E-4</v>
      </c>
      <c r="D182" s="10">
        <f t="shared" si="2"/>
        <v>1.1415525114155251E-4</v>
      </c>
      <c r="E182" s="130">
        <v>1.644485471142801E-4</v>
      </c>
      <c r="F182">
        <v>0.46153846153846162</v>
      </c>
      <c r="I182" s="140"/>
    </row>
    <row r="183" spans="1:9">
      <c r="A183" s="10">
        <v>177</v>
      </c>
      <c r="B183" s="10">
        <v>1.062008967373097E-4</v>
      </c>
      <c r="C183" s="10">
        <v>4.7851091564230208E-4</v>
      </c>
      <c r="D183" s="10">
        <f t="shared" si="2"/>
        <v>1.1415525114155251E-4</v>
      </c>
      <c r="E183" s="130">
        <v>1.4095589752652579E-4</v>
      </c>
      <c r="F183">
        <v>0.57692307692307687</v>
      </c>
      <c r="I183" s="140"/>
    </row>
    <row r="184" spans="1:9">
      <c r="A184" s="10">
        <v>178</v>
      </c>
      <c r="B184" s="10">
        <v>1.047306782144625E-4</v>
      </c>
      <c r="C184" s="10">
        <v>4.1922315363950241E-4</v>
      </c>
      <c r="D184" s="10">
        <f t="shared" si="2"/>
        <v>1.1415525114155251E-4</v>
      </c>
      <c r="E184" s="130">
        <v>1.1746324793877149E-4</v>
      </c>
      <c r="F184">
        <v>0.69230769230769229</v>
      </c>
      <c r="I184" s="140"/>
    </row>
    <row r="185" spans="1:9">
      <c r="A185" s="10">
        <v>179</v>
      </c>
      <c r="B185" s="10">
        <v>1.0278526241889729E-4</v>
      </c>
      <c r="C185" s="10">
        <v>3.701803907574313E-4</v>
      </c>
      <c r="D185" s="10">
        <f t="shared" si="2"/>
        <v>1.1415525114155251E-4</v>
      </c>
      <c r="E185" s="130">
        <v>1.230272965253451E-4</v>
      </c>
      <c r="F185">
        <v>0.76923076923076927</v>
      </c>
      <c r="I185" s="140"/>
    </row>
    <row r="186" spans="1:9">
      <c r="A186" s="10">
        <v>180</v>
      </c>
      <c r="B186" s="10">
        <v>1.030411471162717E-4</v>
      </c>
      <c r="C186" s="10">
        <v>2.8955348137921569E-4</v>
      </c>
      <c r="D186" s="10">
        <f t="shared" si="2"/>
        <v>1.1415525114155251E-4</v>
      </c>
      <c r="E186" s="130">
        <v>1.298278003533793E-4</v>
      </c>
      <c r="F186">
        <v>0.73076923076923073</v>
      </c>
      <c r="I186" s="140"/>
    </row>
    <row r="187" spans="1:9">
      <c r="A187" s="10">
        <v>181</v>
      </c>
      <c r="B187" s="10">
        <v>1.026939712729604E-4</v>
      </c>
      <c r="C187" s="10">
        <v>3.0299882755901271E-4</v>
      </c>
      <c r="D187" s="10">
        <f t="shared" si="2"/>
        <v>1.1415525114155251E-4</v>
      </c>
      <c r="E187" s="130">
        <v>1.248819793875361E-4</v>
      </c>
      <c r="F187">
        <v>0.69230769230769229</v>
      </c>
      <c r="I187" s="140"/>
    </row>
    <row r="188" spans="1:9">
      <c r="A188" s="10">
        <v>182</v>
      </c>
      <c r="B188" s="10">
        <v>1.024895286516264E-4</v>
      </c>
      <c r="C188" s="10">
        <v>2.9107575017158589E-4</v>
      </c>
      <c r="D188" s="10">
        <f t="shared" si="2"/>
        <v>1.1415525114155251E-4</v>
      </c>
      <c r="E188" s="130">
        <v>1.285913451119187E-4</v>
      </c>
      <c r="F188">
        <v>0.84615384615384615</v>
      </c>
      <c r="I188" s="140"/>
    </row>
    <row r="189" spans="1:9">
      <c r="A189" s="10">
        <v>183</v>
      </c>
      <c r="B189" s="10">
        <v>1.0302501002017949E-4</v>
      </c>
      <c r="C189" s="10">
        <v>2.9143451427146572E-4</v>
      </c>
      <c r="D189" s="10">
        <f t="shared" si="2"/>
        <v>1.1415525114155251E-4</v>
      </c>
      <c r="E189" s="130">
        <v>1.4095589752652579E-4</v>
      </c>
      <c r="F189">
        <v>0.96153846153846156</v>
      </c>
      <c r="I189" s="140"/>
    </row>
    <row r="190" spans="1:9">
      <c r="A190" s="10">
        <v>184</v>
      </c>
      <c r="B190" s="10">
        <v>1.026189880533923E-4</v>
      </c>
      <c r="C190" s="10">
        <v>3.0808261681803051E-4</v>
      </c>
      <c r="D190" s="10">
        <f t="shared" si="2"/>
        <v>1.1415525114155251E-4</v>
      </c>
      <c r="E190" s="130">
        <v>1.5332044994113359E-4</v>
      </c>
      <c r="F190">
        <v>1</v>
      </c>
      <c r="I190" s="140"/>
    </row>
    <row r="191" spans="1:9">
      <c r="A191" s="10">
        <v>185</v>
      </c>
      <c r="B191" s="10">
        <v>1.0427487909798511E-4</v>
      </c>
      <c r="C191" s="10">
        <v>3.2939310706941598E-4</v>
      </c>
      <c r="D191" s="10">
        <f t="shared" si="2"/>
        <v>1.1415525114155251E-4</v>
      </c>
      <c r="E191" s="130">
        <v>1.6815791283866281E-4</v>
      </c>
      <c r="F191">
        <v>0.92307692307692313</v>
      </c>
      <c r="I191" s="140"/>
    </row>
    <row r="192" spans="1:9">
      <c r="A192" s="10">
        <v>186</v>
      </c>
      <c r="B192" s="10">
        <v>1.093031624028026E-4</v>
      </c>
      <c r="C192" s="10">
        <v>3.0303544903604148E-4</v>
      </c>
      <c r="D192" s="10">
        <f t="shared" si="2"/>
        <v>1.1415525114155251E-4</v>
      </c>
      <c r="E192" s="130">
        <v>1.5702981566551559E-4</v>
      </c>
      <c r="F192">
        <v>0.76923076923076927</v>
      </c>
      <c r="I192" s="140"/>
    </row>
    <row r="193" spans="1:9">
      <c r="A193" s="10">
        <v>187</v>
      </c>
      <c r="B193" s="10">
        <v>1.0955879164895679E-4</v>
      </c>
      <c r="C193" s="10">
        <v>2.9745568333073712E-4</v>
      </c>
      <c r="D193" s="10">
        <f t="shared" si="2"/>
        <v>1.1415525114155251E-4</v>
      </c>
      <c r="E193" s="130">
        <v>1.335371660777613E-4</v>
      </c>
      <c r="F193">
        <v>0.57692307692307687</v>
      </c>
      <c r="I193" s="140"/>
    </row>
    <row r="194" spans="1:9">
      <c r="A194" s="10">
        <v>188</v>
      </c>
      <c r="B194" s="10">
        <v>1.082557169259781E-4</v>
      </c>
      <c r="C194" s="10">
        <v>3.4472696863292198E-4</v>
      </c>
      <c r="D194" s="10">
        <f t="shared" si="2"/>
        <v>1.1415525114155251E-4</v>
      </c>
      <c r="E194" s="130">
        <v>1.118991993521979E-4</v>
      </c>
      <c r="F194">
        <v>0.46153846153846162</v>
      </c>
      <c r="I194" s="140"/>
    </row>
    <row r="195" spans="1:9">
      <c r="A195" s="10">
        <v>189</v>
      </c>
      <c r="B195" s="10">
        <v>1.065752858172599E-4</v>
      </c>
      <c r="C195" s="10">
        <v>1.444669082653416E-5</v>
      </c>
      <c r="D195" s="10">
        <f t="shared" si="2"/>
        <v>1.1415525114155251E-4</v>
      </c>
      <c r="E195" s="130">
        <v>9.2115915488826249E-5</v>
      </c>
      <c r="F195">
        <v>0.30769230769230771</v>
      </c>
      <c r="I195" s="140"/>
    </row>
    <row r="196" spans="1:9">
      <c r="A196" s="10">
        <v>190</v>
      </c>
      <c r="B196" s="10">
        <v>1.082802304104236E-4</v>
      </c>
      <c r="C196" s="10">
        <v>1.5465973450972091E-5</v>
      </c>
      <c r="D196" s="10">
        <f t="shared" si="2"/>
        <v>1.1415525114155251E-4</v>
      </c>
      <c r="E196" s="130">
        <v>7.7896680212027466E-5</v>
      </c>
      <c r="F196">
        <v>0.23076923076923081</v>
      </c>
      <c r="I196" s="140"/>
    </row>
    <row r="197" spans="1:9">
      <c r="A197" s="10">
        <v>191</v>
      </c>
      <c r="B197" s="10">
        <v>1.097526606845307E-4</v>
      </c>
      <c r="C197" s="10">
        <v>4.9830251922382168E-5</v>
      </c>
      <c r="D197" s="10">
        <f t="shared" si="2"/>
        <v>1.1415525114155251E-4</v>
      </c>
      <c r="E197" s="130">
        <v>6.8623265901071937E-5</v>
      </c>
      <c r="F197">
        <v>0.15384615384615391</v>
      </c>
      <c r="I197" s="140"/>
    </row>
    <row r="198" spans="1:9">
      <c r="A198" s="10">
        <v>192</v>
      </c>
      <c r="B198" s="10">
        <v>1.055833726099238E-4</v>
      </c>
      <c r="C198" s="10">
        <v>7.8224384107383665E-5</v>
      </c>
      <c r="D198" s="10">
        <f t="shared" ref="D198:D261" si="3">1/8760</f>
        <v>1.1415525114155251E-4</v>
      </c>
      <c r="E198" s="130">
        <v>5.868313552854432E-5</v>
      </c>
      <c r="F198">
        <v>7.6923076923076927E-2</v>
      </c>
      <c r="I198" s="140"/>
    </row>
    <row r="199" spans="1:9">
      <c r="A199" s="10">
        <v>193</v>
      </c>
      <c r="B199" s="10">
        <v>1.013811789546908E-4</v>
      </c>
      <c r="C199" s="10">
        <v>1.074335214449672E-4</v>
      </c>
      <c r="D199" s="10">
        <f t="shared" si="3"/>
        <v>1.1415525114155251E-4</v>
      </c>
      <c r="E199" s="130">
        <v>3.8081609225970233E-5</v>
      </c>
      <c r="F199">
        <v>7.6923076923076927E-2</v>
      </c>
      <c r="I199" s="140"/>
    </row>
    <row r="200" spans="1:9">
      <c r="A200" s="10">
        <v>194</v>
      </c>
      <c r="B200" s="10">
        <v>1.0052471744409741E-4</v>
      </c>
      <c r="C200" s="10">
        <v>1.3717230189453779E-4</v>
      </c>
      <c r="D200" s="10">
        <f t="shared" si="3"/>
        <v>1.1415525114155251E-4</v>
      </c>
      <c r="E200" s="130">
        <v>3.3087299819285599E-5</v>
      </c>
      <c r="F200">
        <v>5.7692307692307702E-2</v>
      </c>
      <c r="I200" s="140"/>
    </row>
    <row r="201" spans="1:9">
      <c r="A201" s="10">
        <v>195</v>
      </c>
      <c r="B201" s="10">
        <v>9.9979819256057118E-5</v>
      </c>
      <c r="C201" s="10">
        <v>1.569794750588327E-4</v>
      </c>
      <c r="D201" s="10">
        <f t="shared" si="3"/>
        <v>1.1415525114155251E-4</v>
      </c>
      <c r="E201" s="130">
        <v>2.7468701736765439E-5</v>
      </c>
      <c r="F201">
        <v>5.7692307692307702E-2</v>
      </c>
      <c r="I201" s="140"/>
    </row>
    <row r="202" spans="1:9">
      <c r="A202" s="10">
        <v>196</v>
      </c>
      <c r="B202" s="10">
        <v>1.009013470691633E-4</v>
      </c>
      <c r="C202" s="10">
        <v>1.7798686985578231E-4</v>
      </c>
      <c r="D202" s="10">
        <f t="shared" si="3"/>
        <v>1.1415525114155251E-4</v>
      </c>
      <c r="E202" s="130">
        <v>3.6208743198463508E-5</v>
      </c>
      <c r="F202">
        <v>7.6923076923076927E-2</v>
      </c>
      <c r="I202" s="140"/>
    </row>
    <row r="203" spans="1:9">
      <c r="A203" s="10">
        <v>197</v>
      </c>
      <c r="B203" s="10">
        <v>1.030252936184178E-4</v>
      </c>
      <c r="C203" s="10">
        <v>1.995296355528335E-4</v>
      </c>
      <c r="D203" s="10">
        <f t="shared" si="3"/>
        <v>1.1415525114155251E-4</v>
      </c>
      <c r="E203" s="130">
        <v>6.3677444935228953E-5</v>
      </c>
      <c r="F203">
        <v>0.1153846153846154</v>
      </c>
      <c r="I203" s="140"/>
    </row>
    <row r="204" spans="1:9">
      <c r="A204" s="10">
        <v>198</v>
      </c>
      <c r="B204" s="10">
        <v>1.060153521114954E-4</v>
      </c>
      <c r="C204" s="10">
        <v>5.5691997545776882E-4</v>
      </c>
      <c r="D204" s="10">
        <f t="shared" si="3"/>
        <v>1.1415525114155251E-4</v>
      </c>
      <c r="E204" s="130">
        <v>1.0612907489204799E-4</v>
      </c>
      <c r="F204">
        <v>0.19230769230769229</v>
      </c>
      <c r="I204" s="140"/>
    </row>
    <row r="205" spans="1:9">
      <c r="A205" s="10">
        <v>199</v>
      </c>
      <c r="B205" s="10">
        <v>1.116951269336433E-4</v>
      </c>
      <c r="C205" s="10">
        <v>5.6727950306561755E-4</v>
      </c>
      <c r="D205" s="10">
        <f t="shared" si="3"/>
        <v>1.1415525114155251E-4</v>
      </c>
      <c r="E205" s="130">
        <v>1.4982928220053839E-4</v>
      </c>
      <c r="F205">
        <v>0.30769230769230771</v>
      </c>
      <c r="I205" s="140"/>
    </row>
    <row r="206" spans="1:9">
      <c r="A206" s="10">
        <v>200</v>
      </c>
      <c r="B206" s="10">
        <v>1.1974751303395601E-4</v>
      </c>
      <c r="C206" s="10">
        <v>5.3153203649817658E-4</v>
      </c>
      <c r="D206" s="10">
        <f t="shared" si="3"/>
        <v>1.1415525114155251E-4</v>
      </c>
      <c r="E206" s="130">
        <v>1.6606078777226351E-4</v>
      </c>
      <c r="F206">
        <v>0.46153846153846162</v>
      </c>
      <c r="I206" s="140"/>
    </row>
    <row r="207" spans="1:9">
      <c r="A207" s="10">
        <v>201</v>
      </c>
      <c r="B207" s="10">
        <v>1.3282541715723599E-4</v>
      </c>
      <c r="C207" s="10">
        <v>4.7137505537369652E-4</v>
      </c>
      <c r="D207" s="10">
        <f t="shared" si="3"/>
        <v>1.1415525114155251E-4</v>
      </c>
      <c r="E207" s="130">
        <v>1.4233781809051141E-4</v>
      </c>
      <c r="F207">
        <v>0.57692307692307687</v>
      </c>
      <c r="I207" s="140"/>
    </row>
    <row r="208" spans="1:9">
      <c r="A208" s="10">
        <v>202</v>
      </c>
      <c r="B208" s="10">
        <v>1.3492460709327829E-4</v>
      </c>
      <c r="C208" s="10">
        <v>4.1758014216448832E-4</v>
      </c>
      <c r="D208" s="10">
        <f t="shared" si="3"/>
        <v>1.1415525114155251E-4</v>
      </c>
      <c r="E208" s="130">
        <v>1.186148484087593E-4</v>
      </c>
      <c r="F208">
        <v>0.69230769230769229</v>
      </c>
      <c r="I208" s="140"/>
    </row>
    <row r="209" spans="1:9">
      <c r="A209" s="10">
        <v>203</v>
      </c>
      <c r="B209" s="10">
        <v>1.3447308570731551E-4</v>
      </c>
      <c r="C209" s="10">
        <v>3.7052825842230131E-4</v>
      </c>
      <c r="D209" s="10">
        <f t="shared" si="3"/>
        <v>1.1415525114155251E-4</v>
      </c>
      <c r="E209" s="130">
        <v>1.242334464912797E-4</v>
      </c>
      <c r="F209">
        <v>0.76923076923076927</v>
      </c>
      <c r="I209" s="140"/>
    </row>
    <row r="210" spans="1:9">
      <c r="A210" s="10">
        <v>204</v>
      </c>
      <c r="B210" s="10">
        <v>1.2784614890839219E-4</v>
      </c>
      <c r="C210" s="10">
        <v>2.9171726244050139E-4</v>
      </c>
      <c r="D210" s="10">
        <f t="shared" si="3"/>
        <v>1.1415525114155251E-4</v>
      </c>
      <c r="E210" s="130">
        <v>1.3110062192547121E-4</v>
      </c>
      <c r="F210">
        <v>0.73076923076923073</v>
      </c>
      <c r="I210" s="140"/>
    </row>
    <row r="211" spans="1:9">
      <c r="A211" s="10">
        <v>205</v>
      </c>
      <c r="B211" s="10">
        <v>1.2342475435112859E-4</v>
      </c>
      <c r="C211" s="10">
        <v>3.0756639764120659E-4</v>
      </c>
      <c r="D211" s="10">
        <f t="shared" si="3"/>
        <v>1.1415525114155251E-4</v>
      </c>
      <c r="E211" s="130">
        <v>1.2610631251878631E-4</v>
      </c>
      <c r="F211">
        <v>0.69230769230769229</v>
      </c>
      <c r="I211" s="140"/>
    </row>
    <row r="212" spans="1:9">
      <c r="A212" s="10">
        <v>206</v>
      </c>
      <c r="B212" s="10">
        <v>1.2969282301671759E-4</v>
      </c>
      <c r="C212" s="10">
        <v>2.9529346604652409E-4</v>
      </c>
      <c r="D212" s="10">
        <f t="shared" si="3"/>
        <v>1.1415525114155251E-4</v>
      </c>
      <c r="E212" s="130">
        <v>1.2985204457380021E-4</v>
      </c>
      <c r="F212">
        <v>0.84615384615384615</v>
      </c>
      <c r="I212" s="140"/>
    </row>
    <row r="213" spans="1:9">
      <c r="A213" s="10">
        <v>207</v>
      </c>
      <c r="B213" s="10">
        <v>1.2797291200457721E-4</v>
      </c>
      <c r="C213" s="10">
        <v>2.9727749002412412E-4</v>
      </c>
      <c r="D213" s="10">
        <f t="shared" si="3"/>
        <v>1.1415525114155251E-4</v>
      </c>
      <c r="E213" s="130">
        <v>1.4233781809051141E-4</v>
      </c>
      <c r="F213">
        <v>0.96153846153846156</v>
      </c>
      <c r="I213" s="140"/>
    </row>
    <row r="214" spans="1:9">
      <c r="A214" s="10">
        <v>208</v>
      </c>
      <c r="B214" s="10">
        <v>1.299740738725269E-4</v>
      </c>
      <c r="C214" s="10">
        <v>3.1456996873366133E-4</v>
      </c>
      <c r="D214" s="10">
        <f t="shared" si="3"/>
        <v>1.1415525114155251E-4</v>
      </c>
      <c r="E214" s="130">
        <v>1.5482359160722339E-4</v>
      </c>
      <c r="F214">
        <v>1</v>
      </c>
      <c r="I214" s="140"/>
    </row>
    <row r="215" spans="1:9">
      <c r="A215" s="10">
        <v>209</v>
      </c>
      <c r="B215" s="10">
        <v>1.327511071371001E-4</v>
      </c>
      <c r="C215" s="10">
        <v>3.3529271064473457E-4</v>
      </c>
      <c r="D215" s="10">
        <f t="shared" si="3"/>
        <v>1.1415525114155251E-4</v>
      </c>
      <c r="E215" s="130">
        <v>1.698065198272767E-4</v>
      </c>
      <c r="F215">
        <v>0.92307692307692313</v>
      </c>
      <c r="I215" s="140"/>
    </row>
    <row r="216" spans="1:9">
      <c r="A216" s="10">
        <v>210</v>
      </c>
      <c r="B216" s="10">
        <v>1.3403091356732849E-4</v>
      </c>
      <c r="C216" s="10">
        <v>3.0412419245603669E-4</v>
      </c>
      <c r="D216" s="10">
        <f t="shared" si="3"/>
        <v>1.1415525114155251E-4</v>
      </c>
      <c r="E216" s="130">
        <v>1.585693236622365E-4</v>
      </c>
      <c r="F216">
        <v>0.76923076923076927</v>
      </c>
      <c r="I216" s="140"/>
    </row>
    <row r="217" spans="1:9">
      <c r="A217" s="10">
        <v>211</v>
      </c>
      <c r="B217" s="10">
        <v>1.3159057109098359E-4</v>
      </c>
      <c r="C217" s="10">
        <v>2.9391893782061939E-4</v>
      </c>
      <c r="D217" s="10">
        <f t="shared" si="3"/>
        <v>1.1415525114155251E-4</v>
      </c>
      <c r="E217" s="130">
        <v>1.348463539804844E-4</v>
      </c>
      <c r="F217">
        <v>0.57692307692307687</v>
      </c>
      <c r="I217" s="140"/>
    </row>
    <row r="218" spans="1:9">
      <c r="A218" s="10">
        <v>212</v>
      </c>
      <c r="B218" s="10">
        <v>1.273657855039008E-4</v>
      </c>
      <c r="C218" s="10">
        <v>3.3943643349812187E-4</v>
      </c>
      <c r="D218" s="10">
        <f t="shared" si="3"/>
        <v>1.1415525114155251E-4</v>
      </c>
      <c r="E218" s="130">
        <v>1.129962503262395E-4</v>
      </c>
      <c r="F218">
        <v>0.46153846153846162</v>
      </c>
      <c r="I218" s="140"/>
    </row>
    <row r="219" spans="1:9">
      <c r="A219" s="10">
        <v>213</v>
      </c>
      <c r="B219" s="10">
        <v>1.245464004578459E-4</v>
      </c>
      <c r="C219" s="10">
        <v>1.403227171880043E-5</v>
      </c>
      <c r="D219" s="10">
        <f t="shared" si="3"/>
        <v>1.1415525114155251E-4</v>
      </c>
      <c r="E219" s="130">
        <v>9.3019012699500575E-5</v>
      </c>
      <c r="F219">
        <v>0.30769230769230771</v>
      </c>
      <c r="I219" s="140"/>
    </row>
    <row r="220" spans="1:9">
      <c r="A220" s="10">
        <v>214</v>
      </c>
      <c r="B220" s="10">
        <v>1.2336149512238249E-4</v>
      </c>
      <c r="C220" s="10">
        <v>1.1891765479062651E-5</v>
      </c>
      <c r="D220" s="10">
        <f t="shared" si="3"/>
        <v>1.1415525114155251E-4</v>
      </c>
      <c r="E220" s="130">
        <v>7.8660373155282738E-5</v>
      </c>
      <c r="F220">
        <v>0.23076923076923081</v>
      </c>
      <c r="I220" s="140"/>
    </row>
    <row r="221" spans="1:9">
      <c r="A221" s="10">
        <v>215</v>
      </c>
      <c r="B221" s="10">
        <v>1.237860489706012E-4</v>
      </c>
      <c r="C221" s="10">
        <v>3.3663415407547708E-5</v>
      </c>
      <c r="D221" s="10">
        <f t="shared" si="3"/>
        <v>1.1415525114155251E-4</v>
      </c>
      <c r="E221" s="130">
        <v>6.9296043017749121E-5</v>
      </c>
      <c r="F221">
        <v>0.15384615384615391</v>
      </c>
      <c r="I221" s="140"/>
    </row>
    <row r="222" spans="1:9">
      <c r="A222" s="10">
        <v>216</v>
      </c>
      <c r="B222" s="10">
        <v>1.213909876668742E-4</v>
      </c>
      <c r="C222" s="10">
        <v>5.6161489790825207E-5</v>
      </c>
      <c r="D222" s="10">
        <f t="shared" si="3"/>
        <v>1.1415525114155251E-4</v>
      </c>
      <c r="E222" s="130">
        <v>6.1531831427988243E-5</v>
      </c>
      <c r="F222">
        <v>7.6923076923076927E-2</v>
      </c>
      <c r="I222" s="140"/>
    </row>
    <row r="223" spans="1:9">
      <c r="A223" s="10">
        <v>217</v>
      </c>
      <c r="B223" s="10">
        <v>1.15782959128521E-4</v>
      </c>
      <c r="C223" s="10">
        <v>7.4852217042446089E-5</v>
      </c>
      <c r="D223" s="10">
        <f t="shared" si="3"/>
        <v>1.1415525114155251E-4</v>
      </c>
      <c r="E223" s="130">
        <v>3.9930231033056197E-5</v>
      </c>
      <c r="F223">
        <v>7.6923076923076927E-2</v>
      </c>
      <c r="I223" s="140"/>
    </row>
    <row r="224" spans="1:9">
      <c r="A224" s="10">
        <v>218</v>
      </c>
      <c r="B224" s="10">
        <v>1.153008330887933E-4</v>
      </c>
      <c r="C224" s="10">
        <v>9.5946310549662259E-5</v>
      </c>
      <c r="D224" s="10">
        <f t="shared" si="3"/>
        <v>1.1415525114155251E-4</v>
      </c>
      <c r="E224" s="130">
        <v>3.4693479422163537E-5</v>
      </c>
      <c r="F224">
        <v>5.7692307692307702E-2</v>
      </c>
      <c r="I224" s="140"/>
    </row>
    <row r="225" spans="1:9">
      <c r="A225" s="10">
        <v>219</v>
      </c>
      <c r="B225" s="10">
        <v>1.1558931413234031E-4</v>
      </c>
      <c r="C225" s="10">
        <v>1.13335852538436E-4</v>
      </c>
      <c r="D225" s="10">
        <f t="shared" si="3"/>
        <v>1.1415525114155251E-4</v>
      </c>
      <c r="E225" s="130">
        <v>2.880213385990938E-5</v>
      </c>
      <c r="F225">
        <v>5.7692307692307702E-2</v>
      </c>
      <c r="I225" s="140"/>
    </row>
    <row r="226" spans="1:9">
      <c r="A226" s="10">
        <v>220</v>
      </c>
      <c r="B226" s="10">
        <v>1.159619550620132E-4</v>
      </c>
      <c r="C226" s="10">
        <v>1.2877356435550899E-4</v>
      </c>
      <c r="D226" s="10">
        <f t="shared" si="3"/>
        <v>1.1415525114155251E-4</v>
      </c>
      <c r="E226" s="130">
        <v>3.7966449178971472E-5</v>
      </c>
      <c r="F226">
        <v>7.6923076923076927E-2</v>
      </c>
      <c r="I226" s="140"/>
    </row>
    <row r="227" spans="1:9">
      <c r="A227" s="10">
        <v>221</v>
      </c>
      <c r="B227" s="10">
        <v>1.1703819928046491E-4</v>
      </c>
      <c r="C227" s="10">
        <v>1.4648010759542071E-4</v>
      </c>
      <c r="D227" s="10">
        <f t="shared" si="3"/>
        <v>1.1415525114155251E-4</v>
      </c>
      <c r="E227" s="130">
        <v>6.6768583038880842E-5</v>
      </c>
      <c r="F227">
        <v>0.1153846153846154</v>
      </c>
      <c r="I227" s="140"/>
    </row>
    <row r="228" spans="1:9">
      <c r="A228" s="10">
        <v>222</v>
      </c>
      <c r="B228" s="10">
        <v>1.20940564355255E-4</v>
      </c>
      <c r="C228" s="10">
        <v>5.0376945659498323E-4</v>
      </c>
      <c r="D228" s="10">
        <f t="shared" si="3"/>
        <v>1.1415525114155251E-4</v>
      </c>
      <c r="E228" s="130">
        <v>1.112809717314676E-4</v>
      </c>
      <c r="F228">
        <v>0.19230769230769229</v>
      </c>
      <c r="I228" s="140"/>
    </row>
    <row r="229" spans="1:9">
      <c r="A229" s="10">
        <v>223</v>
      </c>
      <c r="B229" s="10">
        <v>1.240208983841053E-4</v>
      </c>
      <c r="C229" s="10">
        <v>5.1617905957830146E-4</v>
      </c>
      <c r="D229" s="10">
        <f t="shared" si="3"/>
        <v>1.1415525114155251E-4</v>
      </c>
      <c r="E229" s="130">
        <v>1.5710254832677811E-4</v>
      </c>
      <c r="F229">
        <v>0.30769230769230771</v>
      </c>
      <c r="I229" s="140"/>
    </row>
    <row r="230" spans="1:9">
      <c r="A230" s="10">
        <v>224</v>
      </c>
      <c r="B230" s="10">
        <v>1.2941352782176491E-4</v>
      </c>
      <c r="C230" s="10">
        <v>4.7409548652252312E-4</v>
      </c>
      <c r="D230" s="10">
        <f t="shared" si="3"/>
        <v>1.1415525114155251E-4</v>
      </c>
      <c r="E230" s="130">
        <v>1.7412199106217919E-4</v>
      </c>
      <c r="F230">
        <v>0.46153846153846162</v>
      </c>
      <c r="I230" s="140"/>
    </row>
    <row r="231" spans="1:9">
      <c r="A231" s="10">
        <v>225</v>
      </c>
      <c r="B231" s="10">
        <v>1.3754901404848091E-4</v>
      </c>
      <c r="C231" s="10">
        <v>4.0891083027910102E-4</v>
      </c>
      <c r="D231" s="10">
        <f t="shared" si="3"/>
        <v>1.1415525114155251E-4</v>
      </c>
      <c r="E231" s="130">
        <v>1.4924742091043929E-4</v>
      </c>
      <c r="F231">
        <v>0.57692307692307687</v>
      </c>
      <c r="I231" s="140"/>
    </row>
    <row r="232" spans="1:9">
      <c r="A232" s="10">
        <v>226</v>
      </c>
      <c r="B232" s="10">
        <v>1.382113951720817E-4</v>
      </c>
      <c r="C232" s="10">
        <v>3.5071279814869409E-4</v>
      </c>
      <c r="D232" s="10">
        <f t="shared" si="3"/>
        <v>1.1415525114155251E-4</v>
      </c>
      <c r="E232" s="130">
        <v>1.2437285075869939E-4</v>
      </c>
      <c r="F232">
        <v>0.69230769230769229</v>
      </c>
      <c r="I232" s="140"/>
    </row>
    <row r="233" spans="1:9">
      <c r="A233" s="10">
        <v>227</v>
      </c>
      <c r="B233" s="10">
        <v>1.3771904799670959E-4</v>
      </c>
      <c r="C233" s="10">
        <v>3.0242316212410582E-4</v>
      </c>
      <c r="D233" s="10">
        <f t="shared" si="3"/>
        <v>1.1415525114155251E-4</v>
      </c>
      <c r="E233" s="130">
        <v>1.302641963209535E-4</v>
      </c>
      <c r="F233">
        <v>0.76923076923076927</v>
      </c>
      <c r="I233" s="140"/>
    </row>
    <row r="234" spans="1:9">
      <c r="A234" s="10">
        <v>228</v>
      </c>
      <c r="B234" s="10">
        <v>1.3130389041743641E-4</v>
      </c>
      <c r="C234" s="10">
        <v>2.2231724962534099E-4</v>
      </c>
      <c r="D234" s="10">
        <f t="shared" si="3"/>
        <v>1.1415525114155251E-4</v>
      </c>
      <c r="E234" s="130">
        <v>1.3746472978593059E-4</v>
      </c>
      <c r="F234">
        <v>0.73076923076923073</v>
      </c>
      <c r="I234" s="140"/>
    </row>
    <row r="235" spans="1:9">
      <c r="A235" s="10">
        <v>229</v>
      </c>
      <c r="B235" s="10">
        <v>1.2761362968446689E-4</v>
      </c>
      <c r="C235" s="10">
        <v>2.3532106062112821E-4</v>
      </c>
      <c r="D235" s="10">
        <f t="shared" si="3"/>
        <v>1.1415525114155251E-4</v>
      </c>
      <c r="E235" s="130">
        <v>1.3222797817503821E-4</v>
      </c>
      <c r="F235">
        <v>0.69230769230769229</v>
      </c>
      <c r="I235" s="140"/>
    </row>
    <row r="236" spans="1:9">
      <c r="A236" s="10">
        <v>230</v>
      </c>
      <c r="B236" s="10">
        <v>1.337340838843921E-4</v>
      </c>
      <c r="C236" s="10">
        <v>2.2481978844087481E-4</v>
      </c>
      <c r="D236" s="10">
        <f t="shared" si="3"/>
        <v>1.1415525114155251E-4</v>
      </c>
      <c r="E236" s="130">
        <v>1.3615554188320749E-4</v>
      </c>
      <c r="F236">
        <v>0.84615384615384615</v>
      </c>
      <c r="I236" s="140"/>
    </row>
    <row r="237" spans="1:9">
      <c r="A237" s="10">
        <v>231</v>
      </c>
      <c r="B237" s="10">
        <v>1.329203987909765E-4</v>
      </c>
      <c r="C237" s="10">
        <v>2.2213449681755381E-4</v>
      </c>
      <c r="D237" s="10">
        <f t="shared" si="3"/>
        <v>1.1415525114155251E-4</v>
      </c>
      <c r="E237" s="130">
        <v>1.4924742091043929E-4</v>
      </c>
      <c r="F237">
        <v>0.96153846153846156</v>
      </c>
      <c r="I237" s="140"/>
    </row>
    <row r="238" spans="1:9">
      <c r="A238" s="10">
        <v>232</v>
      </c>
      <c r="B238" s="10">
        <v>1.342231453547083E-4</v>
      </c>
      <c r="C238" s="10">
        <v>2.3942350703317659E-4</v>
      </c>
      <c r="D238" s="10">
        <f t="shared" si="3"/>
        <v>1.1415525114155251E-4</v>
      </c>
      <c r="E238" s="130">
        <v>1.6233929993767049E-4</v>
      </c>
      <c r="F238">
        <v>1</v>
      </c>
      <c r="I238" s="140"/>
    </row>
    <row r="239" spans="1:9">
      <c r="A239" s="10">
        <v>233</v>
      </c>
      <c r="B239" s="10">
        <v>1.347824423614535E-4</v>
      </c>
      <c r="C239" s="10">
        <v>2.6264872411769358E-4</v>
      </c>
      <c r="D239" s="10">
        <f t="shared" si="3"/>
        <v>1.1415525114155251E-4</v>
      </c>
      <c r="E239" s="130">
        <v>1.7804955477034861E-4</v>
      </c>
      <c r="F239">
        <v>0.92307692307692313</v>
      </c>
      <c r="I239" s="140"/>
    </row>
    <row r="240" spans="1:9">
      <c r="A240" s="10">
        <v>234</v>
      </c>
      <c r="B240" s="10">
        <v>1.3647940255960989E-4</v>
      </c>
      <c r="C240" s="10">
        <v>2.356127641414231E-4</v>
      </c>
      <c r="D240" s="10">
        <f t="shared" si="3"/>
        <v>1.1415525114155251E-4</v>
      </c>
      <c r="E240" s="130">
        <v>1.6626686364584051E-4</v>
      </c>
      <c r="F240">
        <v>0.76923076923076927</v>
      </c>
      <c r="I240" s="140"/>
    </row>
    <row r="241" spans="1:9">
      <c r="A241" s="10">
        <v>235</v>
      </c>
      <c r="B241" s="10">
        <v>1.3496620297193311E-4</v>
      </c>
      <c r="C241" s="10">
        <v>2.3149336620407061E-4</v>
      </c>
      <c r="D241" s="10">
        <f t="shared" si="3"/>
        <v>1.1415525114155251E-4</v>
      </c>
      <c r="E241" s="130">
        <v>1.4139229349410069E-4</v>
      </c>
      <c r="F241">
        <v>0.57692307692307687</v>
      </c>
      <c r="I241" s="140"/>
    </row>
    <row r="242" spans="1:9">
      <c r="A242" s="10">
        <v>236</v>
      </c>
      <c r="B242" s="10">
        <v>1.3098946836409141E-4</v>
      </c>
      <c r="C242" s="10">
        <v>2.8217748132094842E-4</v>
      </c>
      <c r="D242" s="10">
        <f t="shared" si="3"/>
        <v>1.1415525114155251E-4</v>
      </c>
      <c r="E242" s="130">
        <v>1.1848150519644541E-4</v>
      </c>
      <c r="F242">
        <v>0.46153846153846162</v>
      </c>
      <c r="I242" s="140"/>
    </row>
    <row r="243" spans="1:9">
      <c r="A243" s="10">
        <v>237</v>
      </c>
      <c r="B243" s="10">
        <v>1.2786750505640239E-4</v>
      </c>
      <c r="C243" s="10">
        <v>1.357747170485378E-5</v>
      </c>
      <c r="D243" s="10">
        <f t="shared" si="3"/>
        <v>1.1415525114155251E-4</v>
      </c>
      <c r="E243" s="130">
        <v>9.7534498752874902E-5</v>
      </c>
      <c r="F243">
        <v>0.30769230769230771</v>
      </c>
      <c r="I243" s="140"/>
    </row>
    <row r="244" spans="1:9">
      <c r="A244" s="10">
        <v>238</v>
      </c>
      <c r="B244" s="10">
        <v>1.258311810620841E-4</v>
      </c>
      <c r="C244" s="10">
        <v>7.6974653474439598E-6</v>
      </c>
      <c r="D244" s="10">
        <f t="shared" si="3"/>
        <v>1.1415525114155251E-4</v>
      </c>
      <c r="E244" s="130">
        <v>8.2478837871558368E-5</v>
      </c>
      <c r="F244">
        <v>0.23076923076923081</v>
      </c>
      <c r="I244" s="140"/>
    </row>
    <row r="245" spans="1:9">
      <c r="A245" s="10">
        <v>239</v>
      </c>
      <c r="B245" s="10">
        <v>1.2725878879462079E-4</v>
      </c>
      <c r="C245" s="10">
        <v>6.9375287863129339E-6</v>
      </c>
      <c r="D245" s="10">
        <f t="shared" si="3"/>
        <v>1.1415525114155251E-4</v>
      </c>
      <c r="E245" s="130">
        <v>7.2659928601134989E-5</v>
      </c>
      <c r="F245">
        <v>0.15384615384615391</v>
      </c>
      <c r="I245" s="140"/>
    </row>
    <row r="246" spans="1:9">
      <c r="A246" s="10">
        <v>240</v>
      </c>
      <c r="B246" s="10">
        <v>1.2405861390889071E-4</v>
      </c>
      <c r="C246" s="10">
        <v>1.299400556803746E-5</v>
      </c>
      <c r="D246" s="10">
        <f t="shared" si="3"/>
        <v>1.1415525114155251E-4</v>
      </c>
      <c r="E246" s="130">
        <v>4.8427830290546259E-5</v>
      </c>
      <c r="F246">
        <v>3.8461538461538457E-2</v>
      </c>
      <c r="I246" s="140"/>
    </row>
    <row r="247" spans="1:9">
      <c r="A247" s="10">
        <v>241</v>
      </c>
      <c r="B247" s="10">
        <v>1.20312602192927E-4</v>
      </c>
      <c r="C247" s="10">
        <v>4.5622491488692502E-5</v>
      </c>
      <c r="D247" s="10">
        <f t="shared" si="3"/>
        <v>1.1415525114155251E-4</v>
      </c>
      <c r="E247" s="130">
        <v>3.1426570720460881E-5</v>
      </c>
      <c r="F247">
        <v>3.8461538461538457E-2</v>
      </c>
      <c r="I247" s="140"/>
    </row>
    <row r="248" spans="1:9">
      <c r="A248" s="10">
        <v>242</v>
      </c>
      <c r="B248" s="10">
        <v>1.1841294804807349E-4</v>
      </c>
      <c r="C248" s="10">
        <v>7.8291071926154838E-5</v>
      </c>
      <c r="D248" s="10">
        <f t="shared" si="3"/>
        <v>1.1415525114155251E-4</v>
      </c>
      <c r="E248" s="130">
        <v>2.7305053248925011E-5</v>
      </c>
      <c r="F248">
        <v>3.8461538461538457E-2</v>
      </c>
      <c r="I248" s="140"/>
    </row>
    <row r="249" spans="1:9">
      <c r="A249" s="10">
        <v>243</v>
      </c>
      <c r="B249" s="10">
        <v>1.191437625296365E-4</v>
      </c>
      <c r="C249" s="10">
        <v>1.016051788271847E-4</v>
      </c>
      <c r="D249" s="10">
        <f t="shared" si="3"/>
        <v>1.1415525114155251E-4</v>
      </c>
      <c r="E249" s="130">
        <v>2.2668346093447179E-5</v>
      </c>
      <c r="F249">
        <v>3.8461538461538457E-2</v>
      </c>
      <c r="I249" s="140"/>
    </row>
    <row r="250" spans="1:9">
      <c r="A250" s="10">
        <v>244</v>
      </c>
      <c r="B250" s="10">
        <v>1.194745870548544E-4</v>
      </c>
      <c r="C250" s="10">
        <v>1.2498678271070449E-4</v>
      </c>
      <c r="D250" s="10">
        <f t="shared" si="3"/>
        <v>1.1415525114155251E-4</v>
      </c>
      <c r="E250" s="130">
        <v>2.9881001668634941E-5</v>
      </c>
      <c r="F250">
        <v>3.8461538461538457E-2</v>
      </c>
      <c r="I250" s="140"/>
    </row>
    <row r="251" spans="1:9">
      <c r="A251" s="10">
        <v>245</v>
      </c>
      <c r="B251" s="10">
        <v>1.218108077868119E-4</v>
      </c>
      <c r="C251" s="10">
        <v>1.4568542245305729E-4</v>
      </c>
      <c r="D251" s="10">
        <f t="shared" si="3"/>
        <v>1.1415525114155251E-4</v>
      </c>
      <c r="E251" s="130">
        <v>5.2549347762082133E-5</v>
      </c>
      <c r="F251">
        <v>7.6923076923076927E-2</v>
      </c>
      <c r="I251" s="140"/>
    </row>
    <row r="252" spans="1:9">
      <c r="A252" s="10">
        <v>246</v>
      </c>
      <c r="B252" s="10">
        <v>1.246878254711878E-4</v>
      </c>
      <c r="C252" s="10">
        <v>5.0849597734324049E-4</v>
      </c>
      <c r="D252" s="10">
        <f t="shared" si="3"/>
        <v>1.1415525114155251E-4</v>
      </c>
      <c r="E252" s="130">
        <v>8.7582246270136312E-5</v>
      </c>
      <c r="F252">
        <v>0.15384615384615391</v>
      </c>
      <c r="I252" s="140"/>
    </row>
    <row r="253" spans="1:9">
      <c r="A253" s="10">
        <v>247</v>
      </c>
      <c r="B253" s="10">
        <v>1.2956759140689991E-4</v>
      </c>
      <c r="C253" s="10">
        <v>5.1988036535014891E-4</v>
      </c>
      <c r="D253" s="10">
        <f t="shared" si="3"/>
        <v>1.1415525114155251E-4</v>
      </c>
      <c r="E253" s="130">
        <v>1.2364552414607539E-4</v>
      </c>
      <c r="F253">
        <v>0.23076923076923081</v>
      </c>
      <c r="I253" s="140"/>
    </row>
    <row r="254" spans="1:9">
      <c r="A254" s="10">
        <v>248</v>
      </c>
      <c r="B254" s="10">
        <v>1.3322335165022689E-4</v>
      </c>
      <c r="C254" s="10">
        <v>4.83468939039417E-4</v>
      </c>
      <c r="D254" s="10">
        <f t="shared" si="3"/>
        <v>1.1415525114155251E-4</v>
      </c>
      <c r="E254" s="130">
        <v>1.370404559285669E-4</v>
      </c>
      <c r="F254">
        <v>0.38461538461538458</v>
      </c>
      <c r="I254" s="140"/>
    </row>
    <row r="255" spans="1:9">
      <c r="A255" s="10">
        <v>249</v>
      </c>
      <c r="B255" s="10">
        <v>1.417967568834798E-4</v>
      </c>
      <c r="C255" s="10">
        <v>4.3030234145713619E-4</v>
      </c>
      <c r="D255" s="10">
        <f t="shared" si="3"/>
        <v>1.1415525114155251E-4</v>
      </c>
      <c r="E255" s="130">
        <v>1.1746324793877149E-4</v>
      </c>
      <c r="F255">
        <v>0.46153846153846162</v>
      </c>
      <c r="I255" s="140"/>
    </row>
    <row r="256" spans="1:9">
      <c r="A256" s="10">
        <v>250</v>
      </c>
      <c r="B256" s="10">
        <v>1.4127761328195699E-4</v>
      </c>
      <c r="C256" s="10">
        <v>3.7980669329857019E-4</v>
      </c>
      <c r="D256" s="10">
        <f t="shared" si="3"/>
        <v>1.1415525114155251E-4</v>
      </c>
      <c r="E256" s="130">
        <v>9.7886039948976152E-5</v>
      </c>
      <c r="F256">
        <v>0.57692307692307687</v>
      </c>
      <c r="I256" s="140"/>
    </row>
    <row r="257" spans="1:9">
      <c r="A257" s="10">
        <v>251</v>
      </c>
      <c r="B257" s="10">
        <v>1.4041043690127551E-4</v>
      </c>
      <c r="C257" s="10">
        <v>3.3461659526222079E-4</v>
      </c>
      <c r="D257" s="10">
        <f t="shared" si="3"/>
        <v>1.1415525114155251E-4</v>
      </c>
      <c r="E257" s="130">
        <v>1.025227471044539E-4</v>
      </c>
      <c r="F257">
        <v>0.69230769230769229</v>
      </c>
      <c r="I257" s="140"/>
    </row>
    <row r="258" spans="1:9">
      <c r="A258" s="10">
        <v>252</v>
      </c>
      <c r="B258" s="10">
        <v>1.341920165402393E-4</v>
      </c>
      <c r="C258" s="10">
        <v>2.583969051741523E-4</v>
      </c>
      <c r="D258" s="10">
        <f t="shared" si="3"/>
        <v>1.1415525114155251E-4</v>
      </c>
      <c r="E258" s="130">
        <v>1.0818983362781601E-4</v>
      </c>
      <c r="F258">
        <v>0.61538461538461542</v>
      </c>
      <c r="I258" s="140"/>
    </row>
    <row r="259" spans="1:9">
      <c r="A259" s="10">
        <v>253</v>
      </c>
      <c r="B259" s="10">
        <v>1.2965039525857279E-4</v>
      </c>
      <c r="C259" s="10">
        <v>2.7606593594777179E-4</v>
      </c>
      <c r="D259" s="10">
        <f t="shared" si="3"/>
        <v>1.1415525114155251E-4</v>
      </c>
      <c r="E259" s="130">
        <v>1.040683161562801E-4</v>
      </c>
      <c r="F259">
        <v>0.53846153846153844</v>
      </c>
      <c r="I259" s="140"/>
    </row>
    <row r="260" spans="1:9">
      <c r="A260" s="10">
        <v>254</v>
      </c>
      <c r="B260" s="10">
        <v>1.3498905912176211E-4</v>
      </c>
      <c r="C260" s="10">
        <v>2.641259797688601E-4</v>
      </c>
      <c r="D260" s="10">
        <f t="shared" si="3"/>
        <v>1.1415525114155251E-4</v>
      </c>
      <c r="E260" s="130">
        <v>1.0715945425993169E-4</v>
      </c>
      <c r="F260">
        <v>0.61538461538461542</v>
      </c>
      <c r="I260" s="140"/>
    </row>
    <row r="261" spans="1:9">
      <c r="A261" s="10">
        <v>255</v>
      </c>
      <c r="B261" s="10">
        <v>1.3416608715438659E-4</v>
      </c>
      <c r="C261" s="10">
        <v>2.6292499443112273E-4</v>
      </c>
      <c r="D261" s="10">
        <f t="shared" si="3"/>
        <v>1.1415525114155251E-4</v>
      </c>
      <c r="E261" s="130">
        <v>1.1746324793877149E-4</v>
      </c>
      <c r="F261">
        <v>0.69230769230769229</v>
      </c>
      <c r="I261" s="140"/>
    </row>
    <row r="262" spans="1:9">
      <c r="A262" s="10">
        <v>256</v>
      </c>
      <c r="B262" s="10">
        <v>1.3518134352883231E-4</v>
      </c>
      <c r="C262" s="10">
        <v>2.7888149838380799E-4</v>
      </c>
      <c r="D262" s="10">
        <f t="shared" ref="D262:D325" si="4">1/8760</f>
        <v>1.1415525114155251E-4</v>
      </c>
      <c r="E262" s="130">
        <v>1.2776704161761139E-4</v>
      </c>
      <c r="F262">
        <v>0.76923076923076927</v>
      </c>
      <c r="I262" s="140"/>
    </row>
    <row r="263" spans="1:9">
      <c r="A263" s="10">
        <v>257</v>
      </c>
      <c r="B263" s="10">
        <v>1.3680805178039679E-4</v>
      </c>
      <c r="C263" s="10">
        <v>2.9670918434235912E-4</v>
      </c>
      <c r="D263" s="10">
        <f t="shared" si="4"/>
        <v>1.1415525114155251E-4</v>
      </c>
      <c r="E263" s="130">
        <v>1.4013159403221851E-4</v>
      </c>
      <c r="F263">
        <v>0.69230769230769229</v>
      </c>
      <c r="I263" s="140"/>
    </row>
    <row r="264" spans="1:9">
      <c r="A264" s="10">
        <v>258</v>
      </c>
      <c r="B264" s="10">
        <v>1.373306604983798E-4</v>
      </c>
      <c r="C264" s="10">
        <v>2.7123435120037068E-4</v>
      </c>
      <c r="D264" s="10">
        <f t="shared" si="4"/>
        <v>1.1415525114155251E-4</v>
      </c>
      <c r="E264" s="130">
        <v>1.3085817972126299E-4</v>
      </c>
      <c r="F264">
        <v>0.57692307692307687</v>
      </c>
      <c r="I264" s="140"/>
    </row>
    <row r="265" spans="1:9">
      <c r="A265" s="10">
        <v>259</v>
      </c>
      <c r="B265" s="10">
        <v>1.3409946005685949E-4</v>
      </c>
      <c r="C265" s="10">
        <v>2.7084600716615243E-4</v>
      </c>
      <c r="D265" s="10">
        <f t="shared" si="4"/>
        <v>1.1415525114155251E-4</v>
      </c>
      <c r="E265" s="130">
        <v>1.112809717314676E-4</v>
      </c>
      <c r="F265">
        <v>0.46153846153846162</v>
      </c>
      <c r="I265" s="140"/>
    </row>
    <row r="266" spans="1:9">
      <c r="A266" s="10">
        <v>260</v>
      </c>
      <c r="B266" s="10">
        <v>1.3175542074239299E-4</v>
      </c>
      <c r="C266" s="10">
        <v>3.2209587318946127E-4</v>
      </c>
      <c r="D266" s="10">
        <f t="shared" si="4"/>
        <v>1.1415525114155251E-4</v>
      </c>
      <c r="E266" s="130">
        <v>9.3249332793498394E-5</v>
      </c>
      <c r="F266">
        <v>0.30769230769230771</v>
      </c>
      <c r="I266" s="140"/>
    </row>
    <row r="267" spans="1:9">
      <c r="A267" s="10">
        <v>261</v>
      </c>
      <c r="B267" s="10">
        <v>1.2851140557865699E-4</v>
      </c>
      <c r="C267" s="10">
        <v>1.3788177027816399E-5</v>
      </c>
      <c r="D267" s="10">
        <f t="shared" si="4"/>
        <v>1.1415525114155251E-4</v>
      </c>
      <c r="E267" s="130">
        <v>7.676326290735532E-5</v>
      </c>
      <c r="F267">
        <v>0.23076923076923081</v>
      </c>
      <c r="I267" s="140"/>
    </row>
    <row r="268" spans="1:9">
      <c r="A268" s="10">
        <v>262</v>
      </c>
      <c r="B268" s="10">
        <v>1.2666471675189841E-4</v>
      </c>
      <c r="C268" s="10">
        <v>1.061290949813859E-5</v>
      </c>
      <c r="D268" s="10">
        <f t="shared" si="4"/>
        <v>1.1415525114155251E-4</v>
      </c>
      <c r="E268" s="130">
        <v>6.4913900176689665E-5</v>
      </c>
      <c r="F268">
        <v>0.15384615384615391</v>
      </c>
      <c r="I268" s="140"/>
    </row>
    <row r="269" spans="1:9">
      <c r="A269" s="10">
        <v>263</v>
      </c>
      <c r="B269" s="10">
        <v>1.2674810462740219E-4</v>
      </c>
      <c r="C269" s="10">
        <v>3.5257772504626793E-5</v>
      </c>
      <c r="D269" s="10">
        <f t="shared" si="4"/>
        <v>1.1415525114155251E-4</v>
      </c>
      <c r="E269" s="130">
        <v>5.7186054917559952E-5</v>
      </c>
      <c r="F269">
        <v>7.6923076923076927E-2</v>
      </c>
      <c r="I269" s="140"/>
    </row>
    <row r="270" spans="1:9">
      <c r="A270" s="10">
        <v>264</v>
      </c>
      <c r="B270" s="10">
        <v>1.2610616805050519E-4</v>
      </c>
      <c r="C270" s="10">
        <v>6.4248012873070054E-5</v>
      </c>
      <c r="D270" s="10">
        <f t="shared" si="4"/>
        <v>1.1415525114155251E-4</v>
      </c>
      <c r="E270" s="130">
        <v>4.2730438491658483E-5</v>
      </c>
      <c r="F270">
        <v>3.8461538461538457E-2</v>
      </c>
      <c r="I270" s="140"/>
    </row>
    <row r="271" spans="1:9">
      <c r="A271" s="10">
        <v>265</v>
      </c>
      <c r="B271" s="10">
        <v>1.197879455994962E-4</v>
      </c>
      <c r="C271" s="10">
        <v>9.6938086153555968E-5</v>
      </c>
      <c r="D271" s="10">
        <f t="shared" si="4"/>
        <v>1.1415525114155251E-4</v>
      </c>
      <c r="E271" s="130">
        <v>2.7729327106289021E-5</v>
      </c>
      <c r="F271">
        <v>3.8461538461538457E-2</v>
      </c>
      <c r="I271" s="140"/>
    </row>
    <row r="272" spans="1:9">
      <c r="A272" s="10">
        <v>266</v>
      </c>
      <c r="B272" s="10">
        <v>1.201060437724228E-4</v>
      </c>
      <c r="C272" s="10">
        <v>1.2414095205716131E-4</v>
      </c>
      <c r="D272" s="10">
        <f t="shared" si="4"/>
        <v>1.1415525114155251E-4</v>
      </c>
      <c r="E272" s="130">
        <v>2.409269404316915E-5</v>
      </c>
      <c r="F272">
        <v>3.8461538461538457E-2</v>
      </c>
      <c r="I272" s="140"/>
    </row>
    <row r="273" spans="1:9">
      <c r="A273" s="10">
        <v>267</v>
      </c>
      <c r="B273" s="10">
        <v>1.1969565829063459E-4</v>
      </c>
      <c r="C273" s="10">
        <v>1.4577619880295741E-4</v>
      </c>
      <c r="D273" s="10">
        <f t="shared" si="4"/>
        <v>1.1415525114155251E-4</v>
      </c>
      <c r="E273" s="130">
        <v>2.00014818471593E-5</v>
      </c>
      <c r="F273">
        <v>3.8461538461538457E-2</v>
      </c>
      <c r="I273" s="140"/>
    </row>
    <row r="274" spans="1:9">
      <c r="A274" s="10">
        <v>268</v>
      </c>
      <c r="B274" s="10">
        <v>1.197490504700839E-4</v>
      </c>
      <c r="C274" s="10">
        <v>1.66458655270953E-4</v>
      </c>
      <c r="D274" s="10">
        <f t="shared" si="4"/>
        <v>1.1415525114155251E-4</v>
      </c>
      <c r="E274" s="130">
        <v>2.6365589707619049E-5</v>
      </c>
      <c r="F274">
        <v>3.8461538461538457E-2</v>
      </c>
      <c r="I274" s="140"/>
    </row>
    <row r="275" spans="1:9">
      <c r="A275" s="10">
        <v>269</v>
      </c>
      <c r="B275" s="10">
        <v>1.2254774562075121E-4</v>
      </c>
      <c r="C275" s="10">
        <v>1.7913217745634791E-4</v>
      </c>
      <c r="D275" s="10">
        <f t="shared" si="4"/>
        <v>1.1415525114155251E-4</v>
      </c>
      <c r="E275" s="130">
        <v>4.636707155477835E-5</v>
      </c>
      <c r="F275">
        <v>7.6923076923076927E-2</v>
      </c>
      <c r="I275" s="140"/>
    </row>
    <row r="276" spans="1:9">
      <c r="A276" s="10">
        <v>270</v>
      </c>
      <c r="B276" s="10">
        <v>1.254818806069145E-4</v>
      </c>
      <c r="C276" s="10">
        <v>5.2350990557359313E-4</v>
      </c>
      <c r="D276" s="10">
        <f t="shared" si="4"/>
        <v>1.1415525114155251E-4</v>
      </c>
      <c r="E276" s="130">
        <v>7.7278452591297137E-5</v>
      </c>
      <c r="F276">
        <v>0.15384615384615391</v>
      </c>
      <c r="I276" s="140"/>
    </row>
    <row r="277" spans="1:9">
      <c r="A277" s="10">
        <v>271</v>
      </c>
      <c r="B277" s="10">
        <v>1.2827528919147791E-4</v>
      </c>
      <c r="C277" s="10">
        <v>5.488485400967579E-4</v>
      </c>
      <c r="D277" s="10">
        <f t="shared" si="4"/>
        <v>1.1415525114155251E-4</v>
      </c>
      <c r="E277" s="130">
        <v>1.090989918935955E-4</v>
      </c>
      <c r="F277">
        <v>0.23076923076923081</v>
      </c>
      <c r="I277" s="140"/>
    </row>
    <row r="278" spans="1:9">
      <c r="A278" s="10">
        <v>272</v>
      </c>
      <c r="B278" s="10">
        <v>1.3077729312079741E-4</v>
      </c>
      <c r="C278" s="10">
        <v>5.2905758657372523E-4</v>
      </c>
      <c r="D278" s="10">
        <f t="shared" si="4"/>
        <v>1.1415525114155251E-4</v>
      </c>
      <c r="E278" s="130">
        <v>1.209180493487355E-4</v>
      </c>
      <c r="F278">
        <v>0.38461538461538458</v>
      </c>
      <c r="I278" s="140"/>
    </row>
    <row r="279" spans="1:9">
      <c r="A279" s="10">
        <v>273</v>
      </c>
      <c r="B279" s="10">
        <v>1.4018059734312139E-4</v>
      </c>
      <c r="C279" s="10">
        <v>4.7414240892643291E-4</v>
      </c>
      <c r="D279" s="10">
        <f t="shared" si="4"/>
        <v>1.1415525114155251E-4</v>
      </c>
      <c r="E279" s="130">
        <v>1.0364404229891629E-4</v>
      </c>
      <c r="F279">
        <v>0.46153846153846162</v>
      </c>
      <c r="I279" s="140"/>
    </row>
    <row r="280" spans="1:9">
      <c r="A280" s="10">
        <v>274</v>
      </c>
      <c r="B280" s="10">
        <v>1.4135509541245931E-4</v>
      </c>
      <c r="C280" s="10">
        <v>4.2136812391727931E-4</v>
      </c>
      <c r="D280" s="10">
        <f t="shared" si="4"/>
        <v>1.1415525114155251E-4</v>
      </c>
      <c r="E280" s="130">
        <v>8.6370035249096476E-5</v>
      </c>
      <c r="F280">
        <v>0.57692307692307687</v>
      </c>
      <c r="I280" s="140"/>
    </row>
    <row r="281" spans="1:9">
      <c r="A281" s="10">
        <v>275</v>
      </c>
      <c r="B281" s="10">
        <v>1.412749297007114E-4</v>
      </c>
      <c r="C281" s="10">
        <v>3.7838532904016481E-4</v>
      </c>
      <c r="D281" s="10">
        <f t="shared" si="4"/>
        <v>1.1415525114155251E-4</v>
      </c>
      <c r="E281" s="130">
        <v>9.0461247445106397E-5</v>
      </c>
      <c r="F281">
        <v>0.69230769230769229</v>
      </c>
      <c r="I281" s="140"/>
    </row>
    <row r="282" spans="1:9">
      <c r="A282" s="10">
        <v>276</v>
      </c>
      <c r="B282" s="10">
        <v>1.337598677891252E-4</v>
      </c>
      <c r="C282" s="10">
        <v>2.9277489851599412E-4</v>
      </c>
      <c r="D282" s="10">
        <f t="shared" si="4"/>
        <v>1.1415525114155251E-4</v>
      </c>
      <c r="E282" s="130">
        <v>9.5461617906896507E-5</v>
      </c>
      <c r="F282">
        <v>0.61538461538461542</v>
      </c>
      <c r="I282" s="140"/>
    </row>
    <row r="283" spans="1:9">
      <c r="A283" s="10">
        <v>277</v>
      </c>
      <c r="B283" s="10">
        <v>1.310084955530457E-4</v>
      </c>
      <c r="C283" s="10">
        <v>3.0540322117977739E-4</v>
      </c>
      <c r="D283" s="10">
        <f t="shared" si="4"/>
        <v>1.1415525114155251E-4</v>
      </c>
      <c r="E283" s="130">
        <v>9.1824984843776362E-5</v>
      </c>
      <c r="F283">
        <v>0.53846153846153844</v>
      </c>
      <c r="I283" s="140"/>
    </row>
    <row r="284" spans="1:9">
      <c r="A284" s="10">
        <v>278</v>
      </c>
      <c r="B284" s="10">
        <v>1.3469176332704021E-4</v>
      </c>
      <c r="C284" s="10">
        <v>3.0024889375553272E-4</v>
      </c>
      <c r="D284" s="10">
        <f t="shared" si="4"/>
        <v>1.1415525114155251E-4</v>
      </c>
      <c r="E284" s="130">
        <v>9.4552459641116305E-5</v>
      </c>
      <c r="F284">
        <v>0.61538461538461542</v>
      </c>
      <c r="I284" s="140"/>
    </row>
    <row r="285" spans="1:9">
      <c r="A285" s="10">
        <v>279</v>
      </c>
      <c r="B285" s="10">
        <v>1.3530002108025249E-4</v>
      </c>
      <c r="C285" s="10">
        <v>2.9686932602468149E-4</v>
      </c>
      <c r="D285" s="10">
        <f t="shared" si="4"/>
        <v>1.1415525114155251E-4</v>
      </c>
      <c r="E285" s="130">
        <v>1.0364404229891629E-4</v>
      </c>
      <c r="F285">
        <v>0.69230769230769229</v>
      </c>
      <c r="I285" s="140"/>
    </row>
    <row r="286" spans="1:9">
      <c r="A286" s="10">
        <v>280</v>
      </c>
      <c r="B286" s="10">
        <v>1.3453497049352E-4</v>
      </c>
      <c r="C286" s="10">
        <v>3.1520025271952528E-4</v>
      </c>
      <c r="D286" s="10">
        <f t="shared" si="4"/>
        <v>1.1415525114155251E-4</v>
      </c>
      <c r="E286" s="130">
        <v>1.127356249567157E-4</v>
      </c>
      <c r="F286">
        <v>0.76923076923076927</v>
      </c>
      <c r="I286" s="140"/>
    </row>
    <row r="287" spans="1:9">
      <c r="A287" s="10">
        <v>281</v>
      </c>
      <c r="B287" s="10">
        <v>1.3641663192887871E-4</v>
      </c>
      <c r="C287" s="10">
        <v>3.3027288168633727E-4</v>
      </c>
      <c r="D287" s="10">
        <f t="shared" si="4"/>
        <v>1.1415525114155251E-4</v>
      </c>
      <c r="E287" s="130">
        <v>1.2364552414607539E-4</v>
      </c>
      <c r="F287">
        <v>0.69230769230769229</v>
      </c>
      <c r="I287" s="140"/>
    </row>
    <row r="288" spans="1:9">
      <c r="A288" s="10">
        <v>282</v>
      </c>
      <c r="B288" s="10">
        <v>1.3726964006369419E-4</v>
      </c>
      <c r="C288" s="10">
        <v>2.9885070430967598E-4</v>
      </c>
      <c r="D288" s="10">
        <f t="shared" si="4"/>
        <v>1.1415525114155251E-4</v>
      </c>
      <c r="E288" s="130">
        <v>1.154630997540556E-4</v>
      </c>
      <c r="F288">
        <v>0.57692307692307687</v>
      </c>
      <c r="I288" s="140"/>
    </row>
    <row r="289" spans="1:9">
      <c r="A289" s="10">
        <v>283</v>
      </c>
      <c r="B289" s="10">
        <v>1.3430696487969819E-4</v>
      </c>
      <c r="C289" s="10">
        <v>2.8847843919206108E-4</v>
      </c>
      <c r="D289" s="10">
        <f t="shared" si="4"/>
        <v>1.1415525114155251E-4</v>
      </c>
      <c r="E289" s="130">
        <v>9.818909270423645E-5</v>
      </c>
      <c r="F289">
        <v>0.46153846153846162</v>
      </c>
      <c r="I289" s="140"/>
    </row>
    <row r="290" spans="1:9">
      <c r="A290" s="10">
        <v>284</v>
      </c>
      <c r="B290" s="10">
        <v>1.3003256409353339E-4</v>
      </c>
      <c r="C290" s="10">
        <v>3.3012017249097408E-4</v>
      </c>
      <c r="D290" s="10">
        <f t="shared" si="4"/>
        <v>1.1415525114155251E-4</v>
      </c>
      <c r="E290" s="130">
        <v>8.2278823053086582E-5</v>
      </c>
      <c r="F290">
        <v>0.30769230769230771</v>
      </c>
      <c r="I290" s="140"/>
    </row>
    <row r="291" spans="1:9">
      <c r="A291" s="10">
        <v>285</v>
      </c>
      <c r="B291" s="10">
        <v>1.275420138743866E-4</v>
      </c>
      <c r="C291" s="10">
        <v>1.1636324312574039E-5</v>
      </c>
      <c r="D291" s="10">
        <f t="shared" si="4"/>
        <v>1.1415525114155251E-4</v>
      </c>
      <c r="E291" s="130">
        <v>6.7732290800607357E-5</v>
      </c>
      <c r="F291">
        <v>0.23076923076923081</v>
      </c>
      <c r="I291" s="140"/>
    </row>
    <row r="292" spans="1:9">
      <c r="A292" s="10">
        <v>286</v>
      </c>
      <c r="B292" s="10">
        <v>1.2598289080786821E-4</v>
      </c>
      <c r="C292" s="10">
        <v>1.397547115332362E-5</v>
      </c>
      <c r="D292" s="10">
        <f t="shared" si="4"/>
        <v>1.1415525114155251E-4</v>
      </c>
      <c r="E292" s="130">
        <v>5.7276970744137979E-5</v>
      </c>
      <c r="F292">
        <v>0.15384615384615391</v>
      </c>
      <c r="I292" s="140"/>
    </row>
    <row r="293" spans="1:9">
      <c r="A293" s="10">
        <v>287</v>
      </c>
      <c r="B293" s="10">
        <v>1.2588591835820451E-4</v>
      </c>
      <c r="C293" s="10">
        <v>3.6214285844702633E-5</v>
      </c>
      <c r="D293" s="10">
        <f t="shared" si="4"/>
        <v>1.1415525114155251E-4</v>
      </c>
      <c r="E293" s="130">
        <v>5.0458283750788203E-5</v>
      </c>
      <c r="F293">
        <v>7.6923076923076927E-2</v>
      </c>
      <c r="I293" s="140"/>
    </row>
    <row r="294" spans="1:9">
      <c r="A294" s="10">
        <v>288</v>
      </c>
      <c r="B294" s="10">
        <v>1.2573368486316639E-4</v>
      </c>
      <c r="C294" s="10">
        <v>6.0954902921715463E-5</v>
      </c>
      <c r="D294" s="10">
        <f t="shared" si="4"/>
        <v>1.1415525114155251E-4</v>
      </c>
      <c r="E294" s="130">
        <v>5.9822613888321867E-5</v>
      </c>
      <c r="F294">
        <v>7.6923076923076927E-2</v>
      </c>
      <c r="I294" s="140"/>
    </row>
    <row r="295" spans="1:9">
      <c r="A295" s="10">
        <v>289</v>
      </c>
      <c r="B295" s="10">
        <v>1.18952078730709E-4</v>
      </c>
      <c r="C295" s="10">
        <v>8.2768588450757907E-5</v>
      </c>
      <c r="D295" s="10">
        <f t="shared" si="4"/>
        <v>1.1415525114155251E-4</v>
      </c>
      <c r="E295" s="130">
        <v>3.8821057948804609E-5</v>
      </c>
      <c r="F295">
        <v>7.6923076923076927E-2</v>
      </c>
      <c r="I295" s="140"/>
    </row>
    <row r="296" spans="1:9">
      <c r="A296" s="10">
        <v>290</v>
      </c>
      <c r="B296" s="10">
        <v>1.18978172637298E-4</v>
      </c>
      <c r="C296" s="10">
        <v>1.015991919248451E-4</v>
      </c>
      <c r="D296" s="10">
        <f t="shared" si="4"/>
        <v>1.1415525114155251E-4</v>
      </c>
      <c r="E296" s="130">
        <v>3.3729771660436818E-5</v>
      </c>
      <c r="F296">
        <v>5.7692307692307702E-2</v>
      </c>
      <c r="I296" s="140"/>
    </row>
    <row r="297" spans="1:9">
      <c r="A297" s="10">
        <v>291</v>
      </c>
      <c r="B297" s="10">
        <v>1.1891344716861049E-4</v>
      </c>
      <c r="C297" s="10">
        <v>1.179160919424377E-4</v>
      </c>
      <c r="D297" s="10">
        <f t="shared" si="4"/>
        <v>1.1415525114155251E-4</v>
      </c>
      <c r="E297" s="130">
        <v>2.800207458602301E-5</v>
      </c>
      <c r="F297">
        <v>5.7692307692307702E-2</v>
      </c>
      <c r="I297" s="140"/>
    </row>
    <row r="298" spans="1:9">
      <c r="A298" s="10">
        <v>292</v>
      </c>
      <c r="B298" s="10">
        <v>1.187735048149418E-4</v>
      </c>
      <c r="C298" s="10">
        <v>1.3344519380099459E-4</v>
      </c>
      <c r="D298" s="10">
        <f t="shared" si="4"/>
        <v>1.1415525114155251E-4</v>
      </c>
      <c r="E298" s="130">
        <v>3.6911825590666658E-5</v>
      </c>
      <c r="F298">
        <v>7.6923076923076927E-2</v>
      </c>
      <c r="I298" s="140"/>
    </row>
    <row r="299" spans="1:9">
      <c r="A299" s="10">
        <v>293</v>
      </c>
      <c r="B299" s="10">
        <v>1.1996454850635919E-4</v>
      </c>
      <c r="C299" s="10">
        <v>1.4294438490460991E-4</v>
      </c>
      <c r="D299" s="10">
        <f t="shared" si="4"/>
        <v>1.1415525114155251E-4</v>
      </c>
      <c r="E299" s="130">
        <v>6.4913900176689733E-5</v>
      </c>
      <c r="F299">
        <v>0.1153846153846154</v>
      </c>
      <c r="I299" s="140"/>
    </row>
    <row r="300" spans="1:9">
      <c r="A300" s="10">
        <v>294</v>
      </c>
      <c r="B300" s="10">
        <v>1.244331043797274E-4</v>
      </c>
      <c r="C300" s="10">
        <v>4.8400346440888802E-4</v>
      </c>
      <c r="D300" s="10">
        <f t="shared" si="4"/>
        <v>1.1415525114155251E-4</v>
      </c>
      <c r="E300" s="130">
        <v>1.0818983362781601E-4</v>
      </c>
      <c r="F300">
        <v>0.19230769230769229</v>
      </c>
      <c r="I300" s="140"/>
    </row>
    <row r="301" spans="1:9">
      <c r="A301" s="10">
        <v>295</v>
      </c>
      <c r="B301" s="10">
        <v>1.280722308702656E-4</v>
      </c>
      <c r="C301" s="10">
        <v>5.0540672664428664E-4</v>
      </c>
      <c r="D301" s="10">
        <f t="shared" si="4"/>
        <v>1.1415525114155251E-4</v>
      </c>
      <c r="E301" s="130">
        <v>1.5273858865103449E-4</v>
      </c>
      <c r="F301">
        <v>0.30769230769230771</v>
      </c>
      <c r="I301" s="140"/>
    </row>
    <row r="302" spans="1:9">
      <c r="A302" s="10">
        <v>296</v>
      </c>
      <c r="B302" s="10">
        <v>1.3278829219546851E-4</v>
      </c>
      <c r="C302" s="10">
        <v>4.8243295036630939E-4</v>
      </c>
      <c r="D302" s="10">
        <f t="shared" si="4"/>
        <v>1.1415525114155251E-4</v>
      </c>
      <c r="E302" s="130">
        <v>1.692852690882297E-4</v>
      </c>
      <c r="F302">
        <v>0.46153846153846162</v>
      </c>
      <c r="I302" s="140"/>
    </row>
    <row r="303" spans="1:9">
      <c r="A303" s="10">
        <v>297</v>
      </c>
      <c r="B303" s="10">
        <v>1.4240434726836961E-4</v>
      </c>
      <c r="C303" s="10">
        <v>4.3361397125673033E-4</v>
      </c>
      <c r="D303" s="10">
        <f t="shared" si="4"/>
        <v>1.1415525114155251E-4</v>
      </c>
      <c r="E303" s="130">
        <v>1.4510165921848261E-4</v>
      </c>
      <c r="F303">
        <v>0.57692307692307687</v>
      </c>
      <c r="I303" s="140"/>
    </row>
    <row r="304" spans="1:9">
      <c r="A304" s="10">
        <v>298</v>
      </c>
      <c r="B304" s="10">
        <v>1.4402889008265169E-4</v>
      </c>
      <c r="C304" s="10">
        <v>3.7822828763680639E-4</v>
      </c>
      <c r="D304" s="10">
        <f t="shared" si="4"/>
        <v>1.1415525114155251E-4</v>
      </c>
      <c r="E304" s="130">
        <v>1.209180493487355E-4</v>
      </c>
      <c r="F304">
        <v>0.69230769230769229</v>
      </c>
      <c r="I304" s="140"/>
    </row>
    <row r="305" spans="1:9">
      <c r="A305" s="10">
        <v>299</v>
      </c>
      <c r="B305" s="10">
        <v>1.4603771046369071E-4</v>
      </c>
      <c r="C305" s="10">
        <v>3.3360570430195817E-4</v>
      </c>
      <c r="D305" s="10">
        <f t="shared" si="4"/>
        <v>1.1415525114155251E-4</v>
      </c>
      <c r="E305" s="130">
        <v>1.2664574642314889E-4</v>
      </c>
      <c r="F305">
        <v>0.76923076923076927</v>
      </c>
      <c r="I305" s="140"/>
    </row>
    <row r="306" spans="1:9">
      <c r="A306" s="10">
        <v>300</v>
      </c>
      <c r="B306" s="10">
        <v>1.3773845187497799E-4</v>
      </c>
      <c r="C306" s="10">
        <v>2.4593222905351441E-4</v>
      </c>
      <c r="D306" s="10">
        <f t="shared" si="4"/>
        <v>1.1415525114155251E-4</v>
      </c>
      <c r="E306" s="130">
        <v>1.3364626506965499E-4</v>
      </c>
      <c r="F306">
        <v>0.73076923076923073</v>
      </c>
      <c r="I306" s="140"/>
    </row>
    <row r="307" spans="1:9">
      <c r="A307" s="10">
        <v>301</v>
      </c>
      <c r="B307" s="10">
        <v>1.3549256572284709E-4</v>
      </c>
      <c r="C307" s="10">
        <v>2.5599450264163708E-4</v>
      </c>
      <c r="D307" s="10">
        <f t="shared" si="4"/>
        <v>1.1415525114155251E-4</v>
      </c>
      <c r="E307" s="130">
        <v>1.2855497878128751E-4</v>
      </c>
      <c r="F307">
        <v>0.69230769230769229</v>
      </c>
      <c r="I307" s="140"/>
    </row>
    <row r="308" spans="1:9">
      <c r="A308" s="10">
        <v>302</v>
      </c>
      <c r="B308" s="10">
        <v>1.399253290210424E-4</v>
      </c>
      <c r="C308" s="10">
        <v>2.4969573587677079E-4</v>
      </c>
      <c r="D308" s="10">
        <f t="shared" si="4"/>
        <v>1.1415525114155251E-4</v>
      </c>
      <c r="E308" s="130">
        <v>1.3237344349756311E-4</v>
      </c>
      <c r="F308">
        <v>0.84615384615384615</v>
      </c>
      <c r="I308" s="140"/>
    </row>
    <row r="309" spans="1:9">
      <c r="A309" s="10">
        <v>303</v>
      </c>
      <c r="B309" s="10">
        <v>1.3911250249970639E-4</v>
      </c>
      <c r="C309" s="10">
        <v>2.5066899617828857E-4</v>
      </c>
      <c r="D309" s="10">
        <f t="shared" si="4"/>
        <v>1.1415525114155251E-4</v>
      </c>
      <c r="E309" s="130">
        <v>1.4510165921848261E-4</v>
      </c>
      <c r="F309">
        <v>0.96153846153846156</v>
      </c>
      <c r="I309" s="140"/>
    </row>
    <row r="310" spans="1:9">
      <c r="A310" s="10">
        <v>304</v>
      </c>
      <c r="B310" s="10">
        <v>1.3905443236547979E-4</v>
      </c>
      <c r="C310" s="10">
        <v>2.622276407739464E-4</v>
      </c>
      <c r="D310" s="10">
        <f t="shared" si="4"/>
        <v>1.1415525114155251E-4</v>
      </c>
      <c r="E310" s="130">
        <v>1.5782987493940211E-4</v>
      </c>
      <c r="F310">
        <v>1</v>
      </c>
      <c r="I310" s="140"/>
    </row>
    <row r="311" spans="1:9">
      <c r="A311" s="10">
        <v>305</v>
      </c>
      <c r="B311" s="10">
        <v>1.3970913687409841E-4</v>
      </c>
      <c r="C311" s="10">
        <v>2.7884026740110542E-4</v>
      </c>
      <c r="D311" s="10">
        <f t="shared" si="4"/>
        <v>1.1415525114155251E-4</v>
      </c>
      <c r="E311" s="130">
        <v>1.731037338045053E-4</v>
      </c>
      <c r="F311">
        <v>0.92307692307692313</v>
      </c>
      <c r="I311" s="140"/>
    </row>
    <row r="312" spans="1:9">
      <c r="A312" s="10">
        <v>306</v>
      </c>
      <c r="B312" s="10">
        <v>1.3913820832076889E-4</v>
      </c>
      <c r="C312" s="10">
        <v>2.4854264121188652E-4</v>
      </c>
      <c r="D312" s="10">
        <f t="shared" si="4"/>
        <v>1.1415525114155251E-4</v>
      </c>
      <c r="E312" s="130">
        <v>1.6164833965567771E-4</v>
      </c>
      <c r="F312">
        <v>0.76923076923076927</v>
      </c>
      <c r="I312" s="140"/>
    </row>
    <row r="313" spans="1:9">
      <c r="A313" s="10">
        <v>307</v>
      </c>
      <c r="B313" s="10">
        <v>1.3463127236937751E-4</v>
      </c>
      <c r="C313" s="10">
        <v>2.4580159457171242E-4</v>
      </c>
      <c r="D313" s="10">
        <f t="shared" si="4"/>
        <v>1.1415525114155251E-4</v>
      </c>
      <c r="E313" s="130">
        <v>1.3746472978593059E-4</v>
      </c>
      <c r="F313">
        <v>0.57692307692307687</v>
      </c>
      <c r="I313" s="140"/>
    </row>
    <row r="314" spans="1:9">
      <c r="A314" s="10">
        <v>308</v>
      </c>
      <c r="B314" s="10">
        <v>1.3140032690830199E-4</v>
      </c>
      <c r="C314" s="10">
        <v>2.9118693290311351E-4</v>
      </c>
      <c r="D314" s="10">
        <f t="shared" si="4"/>
        <v>1.1415525114155251E-4</v>
      </c>
      <c r="E314" s="130">
        <v>1.1519035227432139E-4</v>
      </c>
      <c r="F314">
        <v>0.46153846153846162</v>
      </c>
      <c r="I314" s="140"/>
    </row>
    <row r="315" spans="1:9">
      <c r="A315" s="10">
        <v>309</v>
      </c>
      <c r="B315" s="10">
        <v>1.27911947517544E-4</v>
      </c>
      <c r="C315" s="10">
        <v>1.0621983041851371E-5</v>
      </c>
      <c r="D315" s="10">
        <f t="shared" si="4"/>
        <v>1.1415525114155251E-4</v>
      </c>
      <c r="E315" s="130">
        <v>9.4825207120850569E-5</v>
      </c>
      <c r="F315">
        <v>0.30769230769230771</v>
      </c>
      <c r="I315" s="140"/>
    </row>
    <row r="316" spans="1:9">
      <c r="A316" s="10">
        <v>310</v>
      </c>
      <c r="B316" s="10">
        <v>1.2653418823805229E-4</v>
      </c>
      <c r="C316" s="10">
        <v>1.000203180391322E-5</v>
      </c>
      <c r="D316" s="10">
        <f t="shared" si="4"/>
        <v>1.1415525114155251E-4</v>
      </c>
      <c r="E316" s="130">
        <v>8.0187759041792578E-5</v>
      </c>
      <c r="F316">
        <v>0.23076923076923081</v>
      </c>
      <c r="I316" s="140"/>
    </row>
    <row r="317" spans="1:9">
      <c r="A317" s="10">
        <v>311</v>
      </c>
      <c r="B317" s="10">
        <v>1.2732491731598839E-4</v>
      </c>
      <c r="C317" s="10">
        <v>9.6905355935754179E-6</v>
      </c>
      <c r="D317" s="10">
        <f t="shared" si="4"/>
        <v>1.1415525114155251E-4</v>
      </c>
      <c r="E317" s="130">
        <v>7.0641597251103463E-5</v>
      </c>
      <c r="F317">
        <v>0.15384615384615391</v>
      </c>
      <c r="I317" s="140"/>
    </row>
    <row r="318" spans="1:9">
      <c r="A318" s="10">
        <v>312</v>
      </c>
      <c r="B318" s="10">
        <v>1.244462019940182E-4</v>
      </c>
      <c r="C318" s="10">
        <v>2.871560202004155E-5</v>
      </c>
      <c r="D318" s="10">
        <f t="shared" si="4"/>
        <v>1.1415525114155251E-4</v>
      </c>
      <c r="E318" s="130">
        <v>5.6973917988877952E-5</v>
      </c>
      <c r="F318">
        <v>7.6923076923076927E-2</v>
      </c>
      <c r="I318" s="140"/>
    </row>
    <row r="319" spans="1:9">
      <c r="A319" s="10">
        <v>313</v>
      </c>
      <c r="B319" s="10">
        <v>1.1918271623806841E-4</v>
      </c>
      <c r="C319" s="10">
        <v>6.3600436422134882E-5</v>
      </c>
      <c r="D319" s="10">
        <f t="shared" si="4"/>
        <v>1.1415525114155251E-4</v>
      </c>
      <c r="E319" s="130">
        <v>3.6972436141718713E-5</v>
      </c>
      <c r="F319">
        <v>7.6923076923076927E-2</v>
      </c>
      <c r="I319" s="140"/>
    </row>
    <row r="320" spans="1:9">
      <c r="A320" s="10">
        <v>314</v>
      </c>
      <c r="B320" s="10">
        <v>1.175301742618551E-4</v>
      </c>
      <c r="C320" s="10">
        <v>9.7669597429698841E-5</v>
      </c>
      <c r="D320" s="10">
        <f t="shared" si="4"/>
        <v>1.1415525114155251E-4</v>
      </c>
      <c r="E320" s="130">
        <v>3.212359205755888E-5</v>
      </c>
      <c r="F320">
        <v>5.7692307692307702E-2</v>
      </c>
      <c r="I320" s="140"/>
    </row>
    <row r="321" spans="1:9">
      <c r="A321" s="10">
        <v>315</v>
      </c>
      <c r="B321" s="10">
        <v>1.1739793106298221E-4</v>
      </c>
      <c r="C321" s="10">
        <v>1.2057317648222261E-4</v>
      </c>
      <c r="D321" s="10">
        <f t="shared" si="4"/>
        <v>1.1415525114155251E-4</v>
      </c>
      <c r="E321" s="130">
        <v>2.6668642462879008E-5</v>
      </c>
      <c r="F321">
        <v>5.7692307692307702E-2</v>
      </c>
      <c r="I321" s="140"/>
    </row>
    <row r="322" spans="1:9">
      <c r="A322" s="10">
        <v>316</v>
      </c>
      <c r="B322" s="10">
        <v>1.173401134615504E-4</v>
      </c>
      <c r="C322" s="10">
        <v>1.435875336844156E-4</v>
      </c>
      <c r="D322" s="10">
        <f t="shared" si="4"/>
        <v>1.1415525114155251E-4</v>
      </c>
      <c r="E322" s="130">
        <v>3.5154119610158708E-5</v>
      </c>
      <c r="F322">
        <v>7.6923076923076927E-2</v>
      </c>
      <c r="I322" s="140"/>
    </row>
    <row r="323" spans="1:9">
      <c r="A323" s="10">
        <v>317</v>
      </c>
      <c r="B323" s="10">
        <v>1.176524158040781E-4</v>
      </c>
      <c r="C323" s="10">
        <v>1.6754651224754931E-4</v>
      </c>
      <c r="D323" s="10">
        <f t="shared" si="4"/>
        <v>1.1415525114155251E-4</v>
      </c>
      <c r="E323" s="130">
        <v>6.1822762073037845E-5</v>
      </c>
      <c r="F323">
        <v>0.1153846153846154</v>
      </c>
      <c r="I323" s="140"/>
    </row>
    <row r="324" spans="1:9">
      <c r="A324" s="10">
        <v>318</v>
      </c>
      <c r="B324" s="10">
        <v>1.185579722053712E-4</v>
      </c>
      <c r="C324" s="10">
        <v>5.2732915832197553E-4</v>
      </c>
      <c r="D324" s="10">
        <f t="shared" si="4"/>
        <v>1.1415525114155251E-4</v>
      </c>
      <c r="E324" s="130">
        <v>1.030379367883957E-4</v>
      </c>
      <c r="F324">
        <v>0.19230769230769229</v>
      </c>
      <c r="I324" s="140"/>
    </row>
    <row r="325" spans="1:9">
      <c r="A325" s="10">
        <v>319</v>
      </c>
      <c r="B325" s="10">
        <v>1.1960586013846781E-4</v>
      </c>
      <c r="C325" s="10">
        <v>5.4035095729996758E-4</v>
      </c>
      <c r="D325" s="10">
        <f t="shared" si="4"/>
        <v>1.1415525114155251E-4</v>
      </c>
      <c r="E325" s="130">
        <v>1.4546532252479431E-4</v>
      </c>
      <c r="F325">
        <v>0.30769230769230771</v>
      </c>
      <c r="I325" s="140"/>
    </row>
    <row r="326" spans="1:9">
      <c r="A326" s="10">
        <v>320</v>
      </c>
      <c r="B326" s="10">
        <v>1.2127688516750471E-4</v>
      </c>
      <c r="C326" s="10">
        <v>5.0310427856025189E-4</v>
      </c>
      <c r="D326" s="10">
        <f t="shared" ref="D326:D389" si="5">1/8760</f>
        <v>1.1415525114155251E-4</v>
      </c>
      <c r="E326" s="130">
        <v>1.61224065798314E-4</v>
      </c>
      <c r="F326">
        <v>0.46153846153846162</v>
      </c>
      <c r="I326" s="140"/>
    </row>
    <row r="327" spans="1:9">
      <c r="A327" s="10">
        <v>321</v>
      </c>
      <c r="B327" s="10">
        <v>1.231115441447928E-4</v>
      </c>
      <c r="C327" s="10">
        <v>4.4294541999411179E-4</v>
      </c>
      <c r="D327" s="10">
        <f t="shared" si="5"/>
        <v>1.1415525114155251E-4</v>
      </c>
      <c r="E327" s="130">
        <v>1.3819205639855459E-4</v>
      </c>
      <c r="F327">
        <v>0.57692307692307687</v>
      </c>
      <c r="I327" s="140"/>
    </row>
    <row r="328" spans="1:9">
      <c r="A328" s="10">
        <v>322</v>
      </c>
      <c r="B328" s="10">
        <v>1.2442359387782441E-4</v>
      </c>
      <c r="C328" s="10">
        <v>3.9094067240997692E-4</v>
      </c>
      <c r="D328" s="10">
        <f t="shared" si="5"/>
        <v>1.1415525114155251E-4</v>
      </c>
      <c r="E328" s="130">
        <v>1.1516004699879531E-4</v>
      </c>
      <c r="F328">
        <v>0.69230769230769229</v>
      </c>
      <c r="I328" s="140"/>
    </row>
    <row r="329" spans="1:9">
      <c r="A329" s="10">
        <v>323</v>
      </c>
      <c r="B329" s="10">
        <v>1.259909432950054E-4</v>
      </c>
      <c r="C329" s="10">
        <v>3.48780201525815E-4</v>
      </c>
      <c r="D329" s="10">
        <f t="shared" si="5"/>
        <v>1.1415525114155251E-4</v>
      </c>
      <c r="E329" s="130">
        <v>1.2061499659347521E-4</v>
      </c>
      <c r="F329">
        <v>0.76923076923076927</v>
      </c>
      <c r="I329" s="140"/>
    </row>
    <row r="330" spans="1:9">
      <c r="A330" s="10">
        <v>324</v>
      </c>
      <c r="B330" s="10">
        <v>1.209913005837719E-4</v>
      </c>
      <c r="C330" s="10">
        <v>2.6865992409812569E-4</v>
      </c>
      <c r="D330" s="10">
        <f t="shared" si="5"/>
        <v>1.1415525114155251E-4</v>
      </c>
      <c r="E330" s="130">
        <v>1.272821572091949E-4</v>
      </c>
      <c r="F330">
        <v>0.73076923076923073</v>
      </c>
      <c r="I330" s="140"/>
    </row>
    <row r="331" spans="1:9">
      <c r="A331" s="10">
        <v>325</v>
      </c>
      <c r="B331" s="10">
        <v>1.191884390083159E-4</v>
      </c>
      <c r="C331" s="10">
        <v>2.8643758737380298E-4</v>
      </c>
      <c r="D331" s="10">
        <f t="shared" si="5"/>
        <v>1.1415525114155251E-4</v>
      </c>
      <c r="E331" s="130">
        <v>1.2243331312503561E-4</v>
      </c>
      <c r="F331">
        <v>0.69230769230769229</v>
      </c>
      <c r="I331" s="140"/>
    </row>
    <row r="332" spans="1:9">
      <c r="A332" s="10">
        <v>326</v>
      </c>
      <c r="B332" s="10">
        <v>1.188151756827793E-4</v>
      </c>
      <c r="C332" s="10">
        <v>2.7311108825153518E-4</v>
      </c>
      <c r="D332" s="10">
        <f t="shared" si="5"/>
        <v>1.1415525114155251E-4</v>
      </c>
      <c r="E332" s="130">
        <v>1.2606994618815509E-4</v>
      </c>
      <c r="F332">
        <v>0.84615384615384615</v>
      </c>
      <c r="I332" s="140"/>
    </row>
    <row r="333" spans="1:9">
      <c r="A333" s="10">
        <v>327</v>
      </c>
      <c r="B333" s="10">
        <v>1.18052931614771E-4</v>
      </c>
      <c r="C333" s="10">
        <v>2.7420603677532138E-4</v>
      </c>
      <c r="D333" s="10">
        <f t="shared" si="5"/>
        <v>1.1415525114155251E-4</v>
      </c>
      <c r="E333" s="130">
        <v>1.3819205639855459E-4</v>
      </c>
      <c r="F333">
        <v>0.96153846153846156</v>
      </c>
      <c r="I333" s="140"/>
    </row>
    <row r="334" spans="1:9">
      <c r="A334" s="10">
        <v>328</v>
      </c>
      <c r="B334" s="10">
        <v>1.190180095608031E-4</v>
      </c>
      <c r="C334" s="10">
        <v>2.9369598594116309E-4</v>
      </c>
      <c r="D334" s="10">
        <f t="shared" si="5"/>
        <v>1.1415525114155251E-4</v>
      </c>
      <c r="E334" s="130">
        <v>1.503141666089542E-4</v>
      </c>
      <c r="F334">
        <v>1</v>
      </c>
      <c r="I334" s="140"/>
    </row>
    <row r="335" spans="1:9">
      <c r="A335" s="10">
        <v>329</v>
      </c>
      <c r="B335" s="10">
        <v>1.202423615162417E-4</v>
      </c>
      <c r="C335" s="10">
        <v>3.1225555139080638E-4</v>
      </c>
      <c r="D335" s="10">
        <f t="shared" si="5"/>
        <v>1.1415525114155251E-4</v>
      </c>
      <c r="E335" s="130">
        <v>1.648606988614341E-4</v>
      </c>
      <c r="F335">
        <v>0.92307692307692313</v>
      </c>
      <c r="I335" s="140"/>
    </row>
    <row r="336" spans="1:9">
      <c r="A336" s="10">
        <v>330</v>
      </c>
      <c r="B336" s="10">
        <v>1.2174262105589959E-4</v>
      </c>
      <c r="C336" s="10">
        <v>2.8331459272947271E-4</v>
      </c>
      <c r="D336" s="10">
        <f t="shared" si="5"/>
        <v>1.1415525114155251E-4</v>
      </c>
      <c r="E336" s="130">
        <v>1.5395079967207441E-4</v>
      </c>
      <c r="F336">
        <v>0.76923076923076927</v>
      </c>
      <c r="I336" s="140"/>
    </row>
    <row r="337" spans="1:9">
      <c r="A337" s="10">
        <v>331</v>
      </c>
      <c r="B337" s="10">
        <v>1.22152506499445E-4</v>
      </c>
      <c r="C337" s="10">
        <v>2.7392381138059832E-4</v>
      </c>
      <c r="D337" s="10">
        <f t="shared" si="5"/>
        <v>1.1415525114155251E-4</v>
      </c>
      <c r="E337" s="130">
        <v>1.30918790272315E-4</v>
      </c>
      <c r="F337">
        <v>0.57692307692307687</v>
      </c>
      <c r="I337" s="140"/>
    </row>
    <row r="338" spans="1:9">
      <c r="A338" s="10">
        <v>332</v>
      </c>
      <c r="B338" s="10">
        <v>1.2108642454290499E-4</v>
      </c>
      <c r="C338" s="10">
        <v>3.1855313623114102E-4</v>
      </c>
      <c r="D338" s="10">
        <f t="shared" si="5"/>
        <v>1.1415525114155251E-4</v>
      </c>
      <c r="E338" s="130">
        <v>1.097050974041161E-4</v>
      </c>
      <c r="F338">
        <v>0.46153846153846162</v>
      </c>
      <c r="I338" s="140"/>
    </row>
    <row r="339" spans="1:9">
      <c r="A339" s="10">
        <v>333</v>
      </c>
      <c r="B339" s="10">
        <v>1.201940989145686E-4</v>
      </c>
      <c r="C339" s="10">
        <v>1.3747118787929529E-5</v>
      </c>
      <c r="D339" s="10">
        <f t="shared" si="5"/>
        <v>1.1415525114155251E-4</v>
      </c>
      <c r="E339" s="130">
        <v>9.0309721067476255E-5</v>
      </c>
      <c r="F339">
        <v>0.30769230769230771</v>
      </c>
      <c r="I339" s="140"/>
    </row>
    <row r="340" spans="1:9">
      <c r="A340" s="10">
        <v>334</v>
      </c>
      <c r="B340" s="10">
        <v>1.212573217326941E-4</v>
      </c>
      <c r="C340" s="10">
        <v>8.7200755440251162E-6</v>
      </c>
      <c r="D340" s="10">
        <f t="shared" si="5"/>
        <v>1.1415525114155251E-4</v>
      </c>
      <c r="E340" s="130">
        <v>7.6369294325516934E-5</v>
      </c>
      <c r="F340">
        <v>0.23076923076923081</v>
      </c>
      <c r="I340" s="140"/>
    </row>
    <row r="341" spans="1:9">
      <c r="A341" s="10">
        <v>335</v>
      </c>
      <c r="B341" s="10">
        <v>1.2345793459674019E-4</v>
      </c>
      <c r="C341" s="10">
        <v>1.592457380687462E-5</v>
      </c>
      <c r="D341" s="10">
        <f t="shared" si="5"/>
        <v>1.1415525114155251E-4</v>
      </c>
      <c r="E341" s="130">
        <v>6.7277711667717663E-5</v>
      </c>
      <c r="F341">
        <v>0.15384615384615391</v>
      </c>
      <c r="I341" s="140"/>
    </row>
    <row r="342" spans="1:9">
      <c r="A342" s="10">
        <v>336</v>
      </c>
      <c r="B342" s="10">
        <v>1.2207061062448961E-4</v>
      </c>
      <c r="C342" s="10">
        <v>3.478723016509015E-5</v>
      </c>
      <c r="D342" s="10">
        <f t="shared" si="5"/>
        <v>1.1415525114155251E-4</v>
      </c>
      <c r="E342" s="130">
        <v>5.8113396348655513E-5</v>
      </c>
      <c r="F342">
        <v>7.6923076923076927E-2</v>
      </c>
      <c r="I342" s="140"/>
    </row>
    <row r="343" spans="1:9">
      <c r="A343" s="10">
        <v>337</v>
      </c>
      <c r="B343" s="10">
        <v>1.179847516010216E-4</v>
      </c>
      <c r="C343" s="10">
        <v>5.428073874211736E-5</v>
      </c>
      <c r="D343" s="10">
        <f t="shared" si="5"/>
        <v>1.1415525114155251E-4</v>
      </c>
      <c r="E343" s="130">
        <v>3.7711884864553021E-5</v>
      </c>
      <c r="F343">
        <v>7.6923076923076927E-2</v>
      </c>
      <c r="I343" s="140"/>
    </row>
    <row r="344" spans="1:9">
      <c r="A344" s="10">
        <v>338</v>
      </c>
      <c r="B344" s="10">
        <v>1.1557559832663219E-4</v>
      </c>
      <c r="C344" s="10">
        <v>7.4220178353239598E-5</v>
      </c>
      <c r="D344" s="10">
        <f t="shared" si="5"/>
        <v>1.1415525114155251E-4</v>
      </c>
      <c r="E344" s="130">
        <v>3.2766063898710031E-5</v>
      </c>
      <c r="F344">
        <v>5.7692307692307702E-2</v>
      </c>
      <c r="I344" s="140"/>
    </row>
    <row r="345" spans="1:9">
      <c r="A345" s="10">
        <v>339</v>
      </c>
      <c r="B345" s="10">
        <v>1.1321718413985991E-4</v>
      </c>
      <c r="C345" s="10">
        <v>9.0361762595867311E-5</v>
      </c>
      <c r="D345" s="10">
        <f t="shared" si="5"/>
        <v>1.1415525114155251E-4</v>
      </c>
      <c r="E345" s="130">
        <v>2.720201531213658E-5</v>
      </c>
      <c r="F345">
        <v>5.7692307692307702E-2</v>
      </c>
      <c r="I345" s="140"/>
    </row>
    <row r="346" spans="1:9">
      <c r="A346" s="10">
        <v>340</v>
      </c>
      <c r="B346" s="10">
        <v>1.137122588718874E-4</v>
      </c>
      <c r="C346" s="10">
        <v>1.054464881056747E-4</v>
      </c>
      <c r="D346" s="10">
        <f t="shared" si="5"/>
        <v>1.1415525114155251E-4</v>
      </c>
      <c r="E346" s="130">
        <v>3.5857202002361912E-5</v>
      </c>
      <c r="F346">
        <v>7.6923076923076927E-2</v>
      </c>
      <c r="I346" s="140"/>
    </row>
    <row r="347" spans="1:9">
      <c r="A347" s="10">
        <v>341</v>
      </c>
      <c r="B347" s="10">
        <v>1.140914118193207E-4</v>
      </c>
      <c r="C347" s="10">
        <v>1.2325260394152119E-4</v>
      </c>
      <c r="D347" s="10">
        <f t="shared" si="5"/>
        <v>1.1415525114155251E-4</v>
      </c>
      <c r="E347" s="130">
        <v>6.305921731449857E-5</v>
      </c>
      <c r="F347">
        <v>0.1153846153846154</v>
      </c>
      <c r="I347" s="140"/>
    </row>
    <row r="348" spans="1:9">
      <c r="A348" s="10">
        <v>342</v>
      </c>
      <c r="B348" s="10">
        <v>1.14391683493305E-4</v>
      </c>
      <c r="C348" s="10">
        <v>4.8136716355741128E-4</v>
      </c>
      <c r="D348" s="10">
        <f t="shared" si="5"/>
        <v>1.1415525114155251E-4</v>
      </c>
      <c r="E348" s="130">
        <v>1.050986955241637E-4</v>
      </c>
      <c r="F348">
        <v>0.19230769230769229</v>
      </c>
      <c r="I348" s="140"/>
    </row>
    <row r="349" spans="1:9">
      <c r="A349" s="10">
        <v>343</v>
      </c>
      <c r="B349" s="10">
        <v>1.144056572017108E-4</v>
      </c>
      <c r="C349" s="10">
        <v>4.9091370437611315E-4</v>
      </c>
      <c r="D349" s="10">
        <f t="shared" si="5"/>
        <v>1.1415525114155251E-4</v>
      </c>
      <c r="E349" s="130">
        <v>1.4837462897529039E-4</v>
      </c>
      <c r="F349">
        <v>0.30769230769230771</v>
      </c>
      <c r="I349" s="140"/>
    </row>
    <row r="350" spans="1:9">
      <c r="A350" s="10">
        <v>344</v>
      </c>
      <c r="B350" s="10">
        <v>1.139456463034806E-4</v>
      </c>
      <c r="C350" s="10">
        <v>4.5004816364650649E-4</v>
      </c>
      <c r="D350" s="10">
        <f t="shared" si="5"/>
        <v>1.1415525114155251E-4</v>
      </c>
      <c r="E350" s="130">
        <v>1.644485471142801E-4</v>
      </c>
      <c r="F350">
        <v>0.46153846153846162</v>
      </c>
      <c r="I350" s="140"/>
    </row>
    <row r="351" spans="1:9">
      <c r="A351" s="10">
        <v>345</v>
      </c>
      <c r="B351" s="10">
        <v>1.129513767402496E-4</v>
      </c>
      <c r="C351" s="10">
        <v>3.860503141923041E-4</v>
      </c>
      <c r="D351" s="10">
        <f t="shared" si="5"/>
        <v>1.1415525114155251E-4</v>
      </c>
      <c r="E351" s="130">
        <v>1.4095589752652579E-4</v>
      </c>
      <c r="F351">
        <v>0.57692307692307687</v>
      </c>
      <c r="I351" s="140"/>
    </row>
    <row r="352" spans="1:9">
      <c r="A352" s="10">
        <v>346</v>
      </c>
      <c r="B352" s="10">
        <v>1.120991203573988E-4</v>
      </c>
      <c r="C352" s="10">
        <v>3.2579386957261482E-4</v>
      </c>
      <c r="D352" s="10">
        <f t="shared" si="5"/>
        <v>1.1415525114155251E-4</v>
      </c>
      <c r="E352" s="130">
        <v>1.1746324793877149E-4</v>
      </c>
      <c r="F352">
        <v>0.69230769230769229</v>
      </c>
      <c r="I352" s="140"/>
    </row>
    <row r="353" spans="1:9">
      <c r="A353" s="10">
        <v>347</v>
      </c>
      <c r="B353" s="10">
        <v>1.1145560943825189E-4</v>
      </c>
      <c r="C353" s="10">
        <v>2.7433459834332919E-4</v>
      </c>
      <c r="D353" s="10">
        <f t="shared" si="5"/>
        <v>1.1415525114155251E-4</v>
      </c>
      <c r="E353" s="130">
        <v>1.230272965253451E-4</v>
      </c>
      <c r="F353">
        <v>0.76923076923076927</v>
      </c>
      <c r="I353" s="140"/>
    </row>
    <row r="354" spans="1:9">
      <c r="A354" s="10">
        <v>348</v>
      </c>
      <c r="B354" s="10">
        <v>1.11036302385174E-4</v>
      </c>
      <c r="C354" s="10">
        <v>1.8957384427329251E-4</v>
      </c>
      <c r="D354" s="10">
        <f t="shared" si="5"/>
        <v>1.1415525114155251E-4</v>
      </c>
      <c r="E354" s="130">
        <v>1.298278003533793E-4</v>
      </c>
      <c r="F354">
        <v>0.73076923076923073</v>
      </c>
      <c r="I354" s="140"/>
    </row>
    <row r="355" spans="1:9">
      <c r="A355" s="10">
        <v>349</v>
      </c>
      <c r="B355" s="10">
        <v>1.108897073207568E-4</v>
      </c>
      <c r="C355" s="10">
        <v>2.0354481502166881E-4</v>
      </c>
      <c r="D355" s="10">
        <f t="shared" si="5"/>
        <v>1.1415525114155251E-4</v>
      </c>
      <c r="E355" s="130">
        <v>1.248819793875361E-4</v>
      </c>
      <c r="F355">
        <v>0.69230769230769229</v>
      </c>
      <c r="I355" s="140"/>
    </row>
    <row r="356" spans="1:9">
      <c r="A356" s="10">
        <v>350</v>
      </c>
      <c r="B356" s="10">
        <v>1.089373358895299E-4</v>
      </c>
      <c r="C356" s="10">
        <v>1.903722661155221E-4</v>
      </c>
      <c r="D356" s="10">
        <f t="shared" si="5"/>
        <v>1.1415525114155251E-4</v>
      </c>
      <c r="E356" s="130">
        <v>1.285913451119187E-4</v>
      </c>
      <c r="F356">
        <v>0.84615384615384615</v>
      </c>
      <c r="I356" s="140"/>
    </row>
    <row r="357" spans="1:9">
      <c r="A357" s="10">
        <v>351</v>
      </c>
      <c r="B357" s="10">
        <v>1.083538881366225E-4</v>
      </c>
      <c r="C357" s="10">
        <v>1.8642020141668221E-4</v>
      </c>
      <c r="D357" s="10">
        <f t="shared" si="5"/>
        <v>1.1415525114155251E-4</v>
      </c>
      <c r="E357" s="130">
        <v>1.4095589752652579E-4</v>
      </c>
      <c r="F357">
        <v>0.96153846153846156</v>
      </c>
      <c r="I357" s="140"/>
    </row>
    <row r="358" spans="1:9">
      <c r="A358" s="10">
        <v>352</v>
      </c>
      <c r="B358" s="10">
        <v>1.092714099141039E-4</v>
      </c>
      <c r="C358" s="10">
        <v>2.042660662837035E-4</v>
      </c>
      <c r="D358" s="10">
        <f t="shared" si="5"/>
        <v>1.1415525114155251E-4</v>
      </c>
      <c r="E358" s="130">
        <v>1.5332044994113359E-4</v>
      </c>
      <c r="F358">
        <v>1</v>
      </c>
      <c r="I358" s="140"/>
    </row>
    <row r="359" spans="1:9">
      <c r="A359" s="10">
        <v>353</v>
      </c>
      <c r="B359" s="10">
        <v>1.0887512790827251E-4</v>
      </c>
      <c r="C359" s="10">
        <v>2.312670140186537E-4</v>
      </c>
      <c r="D359" s="10">
        <f t="shared" si="5"/>
        <v>1.1415525114155251E-4</v>
      </c>
      <c r="E359" s="130">
        <v>1.6815791283866281E-4</v>
      </c>
      <c r="F359">
        <v>0.92307692307692313</v>
      </c>
      <c r="I359" s="140"/>
    </row>
    <row r="360" spans="1:9">
      <c r="A360" s="10">
        <v>354</v>
      </c>
      <c r="B360" s="10">
        <v>1.136661377572701E-4</v>
      </c>
      <c r="C360" s="10">
        <v>2.0557848892132841E-4</v>
      </c>
      <c r="D360" s="10">
        <f t="shared" si="5"/>
        <v>1.1415525114155251E-4</v>
      </c>
      <c r="E360" s="130">
        <v>1.5702981566551559E-4</v>
      </c>
      <c r="F360">
        <v>0.76923076923076927</v>
      </c>
      <c r="I360" s="140"/>
    </row>
    <row r="361" spans="1:9">
      <c r="A361" s="10">
        <v>355</v>
      </c>
      <c r="B361" s="10">
        <v>1.153750124629798E-4</v>
      </c>
      <c r="C361" s="10">
        <v>2.0524455432834201E-4</v>
      </c>
      <c r="D361" s="10">
        <f t="shared" si="5"/>
        <v>1.1415525114155251E-4</v>
      </c>
      <c r="E361" s="130">
        <v>1.335371660777613E-4</v>
      </c>
      <c r="F361">
        <v>0.57692307692307687</v>
      </c>
      <c r="I361" s="140"/>
    </row>
    <row r="362" spans="1:9">
      <c r="A362" s="10">
        <v>356</v>
      </c>
      <c r="B362" s="10">
        <v>1.1504617541998189E-4</v>
      </c>
      <c r="C362" s="10">
        <v>2.5774519653321872E-4</v>
      </c>
      <c r="D362" s="10">
        <f t="shared" si="5"/>
        <v>1.1415525114155251E-4</v>
      </c>
      <c r="E362" s="130">
        <v>1.118991993521979E-4</v>
      </c>
      <c r="F362">
        <v>0.46153846153846162</v>
      </c>
      <c r="I362" s="140"/>
    </row>
    <row r="363" spans="1:9">
      <c r="A363" s="10">
        <v>357</v>
      </c>
      <c r="B363" s="10">
        <v>1.1406576615227069E-4</v>
      </c>
      <c r="C363" s="10">
        <v>1.3563465899152761E-5</v>
      </c>
      <c r="D363" s="10">
        <f t="shared" si="5"/>
        <v>1.1415525114155251E-4</v>
      </c>
      <c r="E363" s="130">
        <v>9.2115915488826249E-5</v>
      </c>
      <c r="F363">
        <v>0.30769230769230771</v>
      </c>
      <c r="I363" s="140"/>
    </row>
    <row r="364" spans="1:9">
      <c r="A364" s="10">
        <v>358</v>
      </c>
      <c r="B364" s="10">
        <v>1.153543004908994E-4</v>
      </c>
      <c r="C364" s="10">
        <v>7.6036296313516533E-6</v>
      </c>
      <c r="D364" s="10">
        <f t="shared" si="5"/>
        <v>1.1415525114155251E-4</v>
      </c>
      <c r="E364" s="130">
        <v>7.7896680212027466E-5</v>
      </c>
      <c r="F364">
        <v>0.23076923076923081</v>
      </c>
      <c r="I364" s="140"/>
    </row>
    <row r="365" spans="1:9">
      <c r="A365" s="10">
        <v>359</v>
      </c>
      <c r="B365" s="10">
        <v>1.1813095011360779E-4</v>
      </c>
      <c r="C365" s="10">
        <v>6.0338429269418699E-6</v>
      </c>
      <c r="D365" s="10">
        <f t="shared" si="5"/>
        <v>1.1415525114155251E-4</v>
      </c>
      <c r="E365" s="130">
        <v>6.8623265901071937E-5</v>
      </c>
      <c r="F365">
        <v>0.15384615384615391</v>
      </c>
      <c r="I365" s="140"/>
    </row>
    <row r="366" spans="1:9">
      <c r="A366" s="10">
        <v>360</v>
      </c>
      <c r="B366" s="10">
        <v>1.170604860119865E-4</v>
      </c>
      <c r="C366" s="10">
        <v>6.5291693147361533E-6</v>
      </c>
      <c r="D366" s="10">
        <f t="shared" si="5"/>
        <v>1.1415525114155251E-4</v>
      </c>
      <c r="E366" s="130">
        <v>5.868313552854432E-5</v>
      </c>
      <c r="F366">
        <v>7.6923076923076927E-2</v>
      </c>
      <c r="I366" s="140"/>
    </row>
    <row r="367" spans="1:9">
      <c r="A367" s="10">
        <v>361</v>
      </c>
      <c r="B367" s="10">
        <v>1.1283696903098331E-4</v>
      </c>
      <c r="C367" s="10">
        <v>3.2669085028320012E-5</v>
      </c>
      <c r="D367" s="10">
        <f t="shared" si="5"/>
        <v>1.1415525114155251E-4</v>
      </c>
      <c r="E367" s="130">
        <v>3.8081609225970233E-5</v>
      </c>
      <c r="F367">
        <v>7.6923076923076927E-2</v>
      </c>
      <c r="I367" s="140"/>
    </row>
    <row r="368" spans="1:9">
      <c r="A368" s="10">
        <v>362</v>
      </c>
      <c r="B368" s="10">
        <v>1.120771147190538E-4</v>
      </c>
      <c r="C368" s="10">
        <v>7.2777412169082269E-5</v>
      </c>
      <c r="D368" s="10">
        <f t="shared" si="5"/>
        <v>1.1415525114155251E-4</v>
      </c>
      <c r="E368" s="130">
        <v>3.3087299819285599E-5</v>
      </c>
      <c r="F368">
        <v>5.7692307692307702E-2</v>
      </c>
      <c r="I368" s="140"/>
    </row>
    <row r="369" spans="1:9">
      <c r="A369" s="10">
        <v>363</v>
      </c>
      <c r="B369" s="10">
        <v>1.120459001736825E-4</v>
      </c>
      <c r="C369" s="10">
        <v>1.015386410219123E-4</v>
      </c>
      <c r="D369" s="10">
        <f t="shared" si="5"/>
        <v>1.1415525114155251E-4</v>
      </c>
      <c r="E369" s="130">
        <v>2.7468701736765439E-5</v>
      </c>
      <c r="F369">
        <v>5.7692307692307702E-2</v>
      </c>
      <c r="I369" s="140"/>
    </row>
    <row r="370" spans="1:9">
      <c r="A370" s="10">
        <v>364</v>
      </c>
      <c r="B370" s="10">
        <v>1.125323715691065E-4</v>
      </c>
      <c r="C370" s="10">
        <v>1.275257884439063E-4</v>
      </c>
      <c r="D370" s="10">
        <f t="shared" si="5"/>
        <v>1.1415525114155251E-4</v>
      </c>
      <c r="E370" s="130">
        <v>3.6208743198463508E-5</v>
      </c>
      <c r="F370">
        <v>7.6923076923076927E-2</v>
      </c>
      <c r="I370" s="140"/>
    </row>
    <row r="371" spans="1:9">
      <c r="A371" s="10">
        <v>365</v>
      </c>
      <c r="B371" s="10">
        <v>1.143758094994923E-4</v>
      </c>
      <c r="C371" s="10">
        <v>1.5094494570648971E-4</v>
      </c>
      <c r="D371" s="10">
        <f t="shared" si="5"/>
        <v>1.1415525114155251E-4</v>
      </c>
      <c r="E371" s="130">
        <v>6.3677444935228953E-5</v>
      </c>
      <c r="F371">
        <v>0.1153846153846154</v>
      </c>
      <c r="I371" s="140"/>
    </row>
    <row r="372" spans="1:9">
      <c r="A372" s="10">
        <v>366</v>
      </c>
      <c r="B372" s="10">
        <v>1.19156018104489E-4</v>
      </c>
      <c r="C372" s="10">
        <v>5.1472045560542348E-4</v>
      </c>
      <c r="D372" s="10">
        <f t="shared" si="5"/>
        <v>1.1415525114155251E-4</v>
      </c>
      <c r="E372" s="130">
        <v>1.0612907489204799E-4</v>
      </c>
      <c r="F372">
        <v>0.19230769230769229</v>
      </c>
      <c r="I372" s="140"/>
    </row>
    <row r="373" spans="1:9">
      <c r="A373" s="10">
        <v>367</v>
      </c>
      <c r="B373" s="10">
        <v>1.2486807938769069E-4</v>
      </c>
      <c r="C373" s="10">
        <v>5.256777051782912E-4</v>
      </c>
      <c r="D373" s="10">
        <f t="shared" si="5"/>
        <v>1.1415525114155251E-4</v>
      </c>
      <c r="E373" s="130">
        <v>1.4982928220053839E-4</v>
      </c>
      <c r="F373">
        <v>0.30769230769230771</v>
      </c>
      <c r="I373" s="140"/>
    </row>
    <row r="374" spans="1:9">
      <c r="A374" s="10">
        <v>368</v>
      </c>
      <c r="B374" s="10">
        <v>1.3156782321952539E-4</v>
      </c>
      <c r="C374" s="10">
        <v>4.9063895238111695E-4</v>
      </c>
      <c r="D374" s="10">
        <f t="shared" si="5"/>
        <v>1.1415525114155251E-4</v>
      </c>
      <c r="E374" s="130">
        <v>1.6606078777226351E-4</v>
      </c>
      <c r="F374">
        <v>0.46153846153846162</v>
      </c>
      <c r="I374" s="140"/>
    </row>
    <row r="375" spans="1:9">
      <c r="A375" s="10">
        <v>369</v>
      </c>
      <c r="B375" s="10">
        <v>1.44617023211749E-4</v>
      </c>
      <c r="C375" s="10">
        <v>4.2983641316913683E-4</v>
      </c>
      <c r="D375" s="10">
        <f t="shared" si="5"/>
        <v>1.1415525114155251E-4</v>
      </c>
      <c r="E375" s="130">
        <v>1.4233781809051141E-4</v>
      </c>
      <c r="F375">
        <v>0.57692307692307687</v>
      </c>
      <c r="I375" s="140"/>
    </row>
    <row r="376" spans="1:9">
      <c r="A376" s="10">
        <v>370</v>
      </c>
      <c r="B376" s="10">
        <v>1.4645715102564561E-4</v>
      </c>
      <c r="C376" s="10">
        <v>3.7806450926361712E-4</v>
      </c>
      <c r="D376" s="10">
        <f t="shared" si="5"/>
        <v>1.1415525114155251E-4</v>
      </c>
      <c r="E376" s="130">
        <v>1.186148484087593E-4</v>
      </c>
      <c r="F376">
        <v>0.69230769230769229</v>
      </c>
      <c r="I376" s="140"/>
    </row>
    <row r="377" spans="1:9">
      <c r="A377" s="10">
        <v>371</v>
      </c>
      <c r="B377" s="10">
        <v>1.4594609763836849E-4</v>
      </c>
      <c r="C377" s="10">
        <v>3.3547875011189231E-4</v>
      </c>
      <c r="D377" s="10">
        <f t="shared" si="5"/>
        <v>1.1415525114155251E-4</v>
      </c>
      <c r="E377" s="130">
        <v>1.242334464912797E-4</v>
      </c>
      <c r="F377">
        <v>0.76923076923076927</v>
      </c>
      <c r="I377" s="140"/>
    </row>
    <row r="378" spans="1:9">
      <c r="A378" s="10">
        <v>372</v>
      </c>
      <c r="B378" s="10">
        <v>1.385684538854265E-4</v>
      </c>
      <c r="C378" s="10">
        <v>2.5793257703013439E-4</v>
      </c>
      <c r="D378" s="10">
        <f t="shared" si="5"/>
        <v>1.1415525114155251E-4</v>
      </c>
      <c r="E378" s="130">
        <v>1.3110062192547121E-4</v>
      </c>
      <c r="F378">
        <v>0.73076923076923073</v>
      </c>
      <c r="I378" s="140"/>
    </row>
    <row r="379" spans="1:9">
      <c r="A379" s="10">
        <v>373</v>
      </c>
      <c r="B379" s="10">
        <v>1.349359606488288E-4</v>
      </c>
      <c r="C379" s="10">
        <v>2.7299124110401711E-4</v>
      </c>
      <c r="D379" s="10">
        <f t="shared" si="5"/>
        <v>1.1415525114155251E-4</v>
      </c>
      <c r="E379" s="130">
        <v>1.2610631251878631E-4</v>
      </c>
      <c r="F379">
        <v>0.69230769230769229</v>
      </c>
      <c r="I379" s="140"/>
    </row>
    <row r="380" spans="1:9">
      <c r="A380" s="10">
        <v>374</v>
      </c>
      <c r="B380" s="10">
        <v>1.3840319548029679E-4</v>
      </c>
      <c r="C380" s="10">
        <v>2.628913323112863E-4</v>
      </c>
      <c r="D380" s="10">
        <f t="shared" si="5"/>
        <v>1.1415525114155251E-4</v>
      </c>
      <c r="E380" s="130">
        <v>1.2985204457380021E-4</v>
      </c>
      <c r="F380">
        <v>0.84615384615384615</v>
      </c>
      <c r="I380" s="140"/>
    </row>
    <row r="381" spans="1:9">
      <c r="A381" s="10">
        <v>375</v>
      </c>
      <c r="B381" s="10">
        <v>1.3879279809427239E-4</v>
      </c>
      <c r="C381" s="10">
        <v>2.6194481077936721E-4</v>
      </c>
      <c r="D381" s="10">
        <f t="shared" si="5"/>
        <v>1.1415525114155251E-4</v>
      </c>
      <c r="E381" s="130">
        <v>1.4233781809051141E-4</v>
      </c>
      <c r="F381">
        <v>0.96153846153846156</v>
      </c>
      <c r="I381" s="140"/>
    </row>
    <row r="382" spans="1:9">
      <c r="A382" s="10">
        <v>376</v>
      </c>
      <c r="B382" s="10">
        <v>1.3944281220892301E-4</v>
      </c>
      <c r="C382" s="10">
        <v>2.7866524256141029E-4</v>
      </c>
      <c r="D382" s="10">
        <f t="shared" si="5"/>
        <v>1.1415525114155251E-4</v>
      </c>
      <c r="E382" s="130">
        <v>1.5482359160722339E-4</v>
      </c>
      <c r="F382">
        <v>1</v>
      </c>
      <c r="I382" s="140"/>
    </row>
    <row r="383" spans="1:9">
      <c r="A383" s="10">
        <v>377</v>
      </c>
      <c r="B383" s="10">
        <v>1.415423720673597E-4</v>
      </c>
      <c r="C383" s="10">
        <v>3.0227907643196001E-4</v>
      </c>
      <c r="D383" s="10">
        <f t="shared" si="5"/>
        <v>1.1415525114155251E-4</v>
      </c>
      <c r="E383" s="130">
        <v>1.698065198272767E-4</v>
      </c>
      <c r="F383">
        <v>0.92307692307692313</v>
      </c>
      <c r="I383" s="140"/>
    </row>
    <row r="384" spans="1:9">
      <c r="A384" s="10">
        <v>378</v>
      </c>
      <c r="B384" s="10">
        <v>1.4254916299267411E-4</v>
      </c>
      <c r="C384" s="10">
        <v>2.7622138175301288E-4</v>
      </c>
      <c r="D384" s="10">
        <f t="shared" si="5"/>
        <v>1.1415525114155251E-4</v>
      </c>
      <c r="E384" s="130">
        <v>1.585693236622365E-4</v>
      </c>
      <c r="F384">
        <v>0.76923076923076927</v>
      </c>
      <c r="I384" s="140"/>
    </row>
    <row r="385" spans="1:9">
      <c r="A385" s="10">
        <v>379</v>
      </c>
      <c r="B385" s="10">
        <v>1.3910220620264431E-4</v>
      </c>
      <c r="C385" s="10">
        <v>2.7571823647985479E-4</v>
      </c>
      <c r="D385" s="10">
        <f t="shared" si="5"/>
        <v>1.1415525114155251E-4</v>
      </c>
      <c r="E385" s="130">
        <v>1.348463539804844E-4</v>
      </c>
      <c r="F385">
        <v>0.57692307692307687</v>
      </c>
      <c r="I385" s="140"/>
    </row>
    <row r="386" spans="1:9">
      <c r="A386" s="10">
        <v>380</v>
      </c>
      <c r="B386" s="10">
        <v>1.3519891428184121E-4</v>
      </c>
      <c r="C386" s="10">
        <v>3.2819228992863122E-4</v>
      </c>
      <c r="D386" s="10">
        <f t="shared" si="5"/>
        <v>1.1415525114155251E-4</v>
      </c>
      <c r="E386" s="130">
        <v>1.129962503262395E-4</v>
      </c>
      <c r="F386">
        <v>0.46153846153846162</v>
      </c>
      <c r="I386" s="140"/>
    </row>
    <row r="387" spans="1:9">
      <c r="A387" s="10">
        <v>381</v>
      </c>
      <c r="B387" s="10">
        <v>1.3140658902080751E-4</v>
      </c>
      <c r="C387" s="10">
        <v>1.3896386764560041E-5</v>
      </c>
      <c r="D387" s="10">
        <f t="shared" si="5"/>
        <v>1.1415525114155251E-4</v>
      </c>
      <c r="E387" s="130">
        <v>9.3019012699500575E-5</v>
      </c>
      <c r="F387">
        <v>0.30769230769230771</v>
      </c>
      <c r="I387" s="140"/>
    </row>
    <row r="388" spans="1:9">
      <c r="A388" s="10">
        <v>382</v>
      </c>
      <c r="B388" s="10">
        <v>1.2970868071901799E-4</v>
      </c>
      <c r="C388" s="10">
        <v>1.2112571710908029E-5</v>
      </c>
      <c r="D388" s="10">
        <f t="shared" si="5"/>
        <v>1.1415525114155251E-4</v>
      </c>
      <c r="E388" s="130">
        <v>7.8660373155282738E-5</v>
      </c>
      <c r="F388">
        <v>0.23076923076923081</v>
      </c>
      <c r="I388" s="140"/>
    </row>
    <row r="389" spans="1:9">
      <c r="A389" s="10">
        <v>383</v>
      </c>
      <c r="B389" s="10">
        <v>1.303068774691583E-4</v>
      </c>
      <c r="C389" s="10">
        <v>4.3330003391764808E-5</v>
      </c>
      <c r="D389" s="10">
        <f t="shared" si="5"/>
        <v>1.1415525114155251E-4</v>
      </c>
      <c r="E389" s="130">
        <v>6.9296043017749121E-5</v>
      </c>
      <c r="F389">
        <v>0.15384615384615391</v>
      </c>
      <c r="I389" s="140"/>
    </row>
    <row r="390" spans="1:9">
      <c r="A390" s="10">
        <v>384</v>
      </c>
      <c r="B390" s="10">
        <v>1.2826660853095141E-4</v>
      </c>
      <c r="C390" s="10">
        <v>6.8198477427929032E-5</v>
      </c>
      <c r="D390" s="10">
        <f t="shared" ref="D390:D453" si="6">1/8760</f>
        <v>1.1415525114155251E-4</v>
      </c>
      <c r="E390" s="130">
        <v>6.1531831427988243E-5</v>
      </c>
      <c r="F390">
        <v>7.6923076923076927E-2</v>
      </c>
      <c r="I390" s="140"/>
    </row>
    <row r="391" spans="1:9">
      <c r="A391" s="10">
        <v>385</v>
      </c>
      <c r="B391" s="10">
        <v>1.220356776701158E-4</v>
      </c>
      <c r="C391" s="10">
        <v>9.3097763327463609E-5</v>
      </c>
      <c r="D391" s="10">
        <f t="shared" si="6"/>
        <v>1.1415525114155251E-4</v>
      </c>
      <c r="E391" s="130">
        <v>3.9930231033056197E-5</v>
      </c>
      <c r="F391">
        <v>7.6923076923076927E-2</v>
      </c>
      <c r="I391" s="140"/>
    </row>
    <row r="392" spans="1:9">
      <c r="A392" s="10">
        <v>386</v>
      </c>
      <c r="B392" s="10">
        <v>1.213738889199135E-4</v>
      </c>
      <c r="C392" s="10">
        <v>1.159825725092508E-4</v>
      </c>
      <c r="D392" s="10">
        <f t="shared" si="6"/>
        <v>1.1415525114155251E-4</v>
      </c>
      <c r="E392" s="130">
        <v>3.4693479422163537E-5</v>
      </c>
      <c r="F392">
        <v>5.7692307692307702E-2</v>
      </c>
      <c r="I392" s="140"/>
    </row>
    <row r="393" spans="1:9">
      <c r="A393" s="10">
        <v>387</v>
      </c>
      <c r="B393" s="10">
        <v>1.207393798144049E-4</v>
      </c>
      <c r="C393" s="10">
        <v>1.339092401014708E-4</v>
      </c>
      <c r="D393" s="10">
        <f t="shared" si="6"/>
        <v>1.1415525114155251E-4</v>
      </c>
      <c r="E393" s="130">
        <v>2.880213385990938E-5</v>
      </c>
      <c r="F393">
        <v>5.7692307692307702E-2</v>
      </c>
      <c r="I393" s="140"/>
    </row>
    <row r="394" spans="1:9">
      <c r="A394" s="10">
        <v>388</v>
      </c>
      <c r="B394" s="10">
        <v>1.2100426311610649E-4</v>
      </c>
      <c r="C394" s="10">
        <v>1.5334586174161301E-4</v>
      </c>
      <c r="D394" s="10">
        <f t="shared" si="6"/>
        <v>1.1415525114155251E-4</v>
      </c>
      <c r="E394" s="130">
        <v>3.7966449178971472E-5</v>
      </c>
      <c r="F394">
        <v>7.6923076923076927E-2</v>
      </c>
      <c r="I394" s="140"/>
    </row>
    <row r="395" spans="1:9">
      <c r="A395" s="10">
        <v>389</v>
      </c>
      <c r="B395" s="10">
        <v>1.2127676392749731E-4</v>
      </c>
      <c r="C395" s="10">
        <v>1.7094294058643151E-4</v>
      </c>
      <c r="D395" s="10">
        <f t="shared" si="6"/>
        <v>1.1415525114155251E-4</v>
      </c>
      <c r="E395" s="130">
        <v>6.6768583038880842E-5</v>
      </c>
      <c r="F395">
        <v>0.1153846153846154</v>
      </c>
      <c r="I395" s="140"/>
    </row>
    <row r="396" spans="1:9">
      <c r="A396" s="10">
        <v>390</v>
      </c>
      <c r="B396" s="10">
        <v>1.2592419512779201E-4</v>
      </c>
      <c r="C396" s="10">
        <v>5.2866044174761366E-4</v>
      </c>
      <c r="D396" s="10">
        <f t="shared" si="6"/>
        <v>1.1415525114155251E-4</v>
      </c>
      <c r="E396" s="130">
        <v>1.112809717314676E-4</v>
      </c>
      <c r="F396">
        <v>0.19230769230769229</v>
      </c>
      <c r="I396" s="140"/>
    </row>
    <row r="397" spans="1:9">
      <c r="A397" s="10">
        <v>391</v>
      </c>
      <c r="B397" s="10">
        <v>1.3141518488241411E-4</v>
      </c>
      <c r="C397" s="10">
        <v>5.366114344529776E-4</v>
      </c>
      <c r="D397" s="10">
        <f t="shared" si="6"/>
        <v>1.1415525114155251E-4</v>
      </c>
      <c r="E397" s="130">
        <v>1.5710254832677811E-4</v>
      </c>
      <c r="F397">
        <v>0.30769230769230771</v>
      </c>
      <c r="I397" s="140"/>
    </row>
    <row r="398" spans="1:9">
      <c r="A398" s="10">
        <v>392</v>
      </c>
      <c r="B398" s="10">
        <v>1.3664667998126509E-4</v>
      </c>
      <c r="C398" s="10">
        <v>4.9482652918050017E-4</v>
      </c>
      <c r="D398" s="10">
        <f t="shared" si="6"/>
        <v>1.1415525114155251E-4</v>
      </c>
      <c r="E398" s="130">
        <v>1.7412199106217919E-4</v>
      </c>
      <c r="F398">
        <v>0.46153846153846162</v>
      </c>
      <c r="I398" s="140"/>
    </row>
    <row r="399" spans="1:9">
      <c r="A399" s="10">
        <v>393</v>
      </c>
      <c r="B399" s="10">
        <v>1.4655055218174459E-4</v>
      </c>
      <c r="C399" s="10">
        <v>4.2883470485331309E-4</v>
      </c>
      <c r="D399" s="10">
        <f t="shared" si="6"/>
        <v>1.1415525114155251E-4</v>
      </c>
      <c r="E399" s="130">
        <v>1.4924742091043929E-4</v>
      </c>
      <c r="F399">
        <v>0.57692307692307687</v>
      </c>
      <c r="I399" s="140"/>
    </row>
    <row r="400" spans="1:9">
      <c r="A400" s="10">
        <v>394</v>
      </c>
      <c r="B400" s="10">
        <v>1.4919680954376071E-4</v>
      </c>
      <c r="C400" s="10">
        <v>3.6945946679757449E-4</v>
      </c>
      <c r="D400" s="10">
        <f t="shared" si="6"/>
        <v>1.1415525114155251E-4</v>
      </c>
      <c r="E400" s="130">
        <v>1.2437285075869939E-4</v>
      </c>
      <c r="F400">
        <v>0.69230769230769229</v>
      </c>
      <c r="I400" s="140"/>
    </row>
    <row r="401" spans="1:9">
      <c r="A401" s="10">
        <v>395</v>
      </c>
      <c r="B401" s="10">
        <v>1.47852335869826E-4</v>
      </c>
      <c r="C401" s="10">
        <v>3.2158267701191999E-4</v>
      </c>
      <c r="D401" s="10">
        <f t="shared" si="6"/>
        <v>1.1415525114155251E-4</v>
      </c>
      <c r="E401" s="130">
        <v>1.302641963209535E-4</v>
      </c>
      <c r="F401">
        <v>0.76923076923076927</v>
      </c>
      <c r="I401" s="140"/>
    </row>
    <row r="402" spans="1:9">
      <c r="A402" s="10">
        <v>396</v>
      </c>
      <c r="B402" s="10">
        <v>1.3961602621329039E-4</v>
      </c>
      <c r="C402" s="10">
        <v>2.3886113370338849E-4</v>
      </c>
      <c r="D402" s="10">
        <f t="shared" si="6"/>
        <v>1.1415525114155251E-4</v>
      </c>
      <c r="E402" s="130">
        <v>1.3746472978593059E-4</v>
      </c>
      <c r="F402">
        <v>0.73076923076923073</v>
      </c>
      <c r="I402" s="140"/>
    </row>
    <row r="403" spans="1:9">
      <c r="A403" s="10">
        <v>397</v>
      </c>
      <c r="B403" s="10">
        <v>1.3580612844245129E-4</v>
      </c>
      <c r="C403" s="10">
        <v>2.5114724375659982E-4</v>
      </c>
      <c r="D403" s="10">
        <f t="shared" si="6"/>
        <v>1.1415525114155251E-4</v>
      </c>
      <c r="E403" s="130">
        <v>1.3222797817503821E-4</v>
      </c>
      <c r="F403">
        <v>0.69230769230769229</v>
      </c>
      <c r="I403" s="140"/>
    </row>
    <row r="404" spans="1:9">
      <c r="A404" s="10">
        <v>398</v>
      </c>
      <c r="B404" s="10">
        <v>1.4081667898624021E-4</v>
      </c>
      <c r="C404" s="10">
        <v>2.3962322500385819E-4</v>
      </c>
      <c r="D404" s="10">
        <f t="shared" si="6"/>
        <v>1.1415525114155251E-4</v>
      </c>
      <c r="E404" s="130">
        <v>1.3615554188320749E-4</v>
      </c>
      <c r="F404">
        <v>0.84615384615384615</v>
      </c>
      <c r="I404" s="140"/>
    </row>
    <row r="405" spans="1:9">
      <c r="A405" s="10">
        <v>399</v>
      </c>
      <c r="B405" s="10">
        <v>1.397267808671484E-4</v>
      </c>
      <c r="C405" s="10">
        <v>2.375996383754901E-4</v>
      </c>
      <c r="D405" s="10">
        <f t="shared" si="6"/>
        <v>1.1415525114155251E-4</v>
      </c>
      <c r="E405" s="130">
        <v>1.4924742091043929E-4</v>
      </c>
      <c r="F405">
        <v>0.96153846153846156</v>
      </c>
      <c r="I405" s="140"/>
    </row>
    <row r="406" spans="1:9">
      <c r="A406" s="10">
        <v>400</v>
      </c>
      <c r="B406" s="10">
        <v>1.4010762525554541E-4</v>
      </c>
      <c r="C406" s="10">
        <v>2.5509154866630308E-4</v>
      </c>
      <c r="D406" s="10">
        <f t="shared" si="6"/>
        <v>1.1415525114155251E-4</v>
      </c>
      <c r="E406" s="130">
        <v>1.6233929993767049E-4</v>
      </c>
      <c r="F406">
        <v>1</v>
      </c>
      <c r="I406" s="140"/>
    </row>
    <row r="407" spans="1:9">
      <c r="A407" s="10">
        <v>401</v>
      </c>
      <c r="B407" s="10">
        <v>1.4129800053757591E-4</v>
      </c>
      <c r="C407" s="10">
        <v>2.777160162406584E-4</v>
      </c>
      <c r="D407" s="10">
        <f t="shared" si="6"/>
        <v>1.1415525114155251E-4</v>
      </c>
      <c r="E407" s="130">
        <v>1.7804955477034861E-4</v>
      </c>
      <c r="F407">
        <v>0.92307692307692313</v>
      </c>
      <c r="I407" s="140"/>
    </row>
    <row r="408" spans="1:9">
      <c r="A408" s="10">
        <v>402</v>
      </c>
      <c r="B408" s="10">
        <v>1.420078716589742E-4</v>
      </c>
      <c r="C408" s="10">
        <v>2.6308869097876712E-4</v>
      </c>
      <c r="D408" s="10">
        <f t="shared" si="6"/>
        <v>1.1415525114155251E-4</v>
      </c>
      <c r="E408" s="130">
        <v>1.6626686364584051E-4</v>
      </c>
      <c r="F408">
        <v>0.76923076923076927</v>
      </c>
      <c r="I408" s="140"/>
    </row>
    <row r="409" spans="1:9">
      <c r="A409" s="10">
        <v>403</v>
      </c>
      <c r="B409" s="10">
        <v>1.3819279233559279E-4</v>
      </c>
      <c r="C409" s="10">
        <v>2.700347432592997E-4</v>
      </c>
      <c r="D409" s="10">
        <f t="shared" si="6"/>
        <v>1.1415525114155251E-4</v>
      </c>
      <c r="E409" s="130">
        <v>1.4139229349410069E-4</v>
      </c>
      <c r="F409">
        <v>0.57692307692307687</v>
      </c>
      <c r="I409" s="140"/>
    </row>
    <row r="410" spans="1:9">
      <c r="A410" s="10">
        <v>404</v>
      </c>
      <c r="B410" s="10">
        <v>1.3390291007332091E-4</v>
      </c>
      <c r="C410" s="10">
        <v>3.3133662285662229E-4</v>
      </c>
      <c r="D410" s="10">
        <f t="shared" si="6"/>
        <v>1.1415525114155251E-4</v>
      </c>
      <c r="E410" s="130">
        <v>1.1848150519644541E-4</v>
      </c>
      <c r="F410">
        <v>0.46153846153846162</v>
      </c>
      <c r="I410" s="140"/>
    </row>
    <row r="411" spans="1:9">
      <c r="A411" s="10">
        <v>405</v>
      </c>
      <c r="B411" s="10">
        <v>1.2991608112154879E-4</v>
      </c>
      <c r="C411" s="10">
        <v>1.407208893792907E-5</v>
      </c>
      <c r="D411" s="10">
        <f t="shared" si="6"/>
        <v>1.1415525114155251E-4</v>
      </c>
      <c r="E411" s="130">
        <v>9.7534498752874902E-5</v>
      </c>
      <c r="F411">
        <v>0.30769230769230771</v>
      </c>
      <c r="I411" s="140"/>
    </row>
    <row r="412" spans="1:9">
      <c r="A412" s="10">
        <v>406</v>
      </c>
      <c r="B412" s="10">
        <v>1.2874393455682151E-4</v>
      </c>
      <c r="C412" s="10">
        <v>2.0205004415811531E-5</v>
      </c>
      <c r="D412" s="10">
        <f t="shared" si="6"/>
        <v>1.1415525114155251E-4</v>
      </c>
      <c r="E412" s="130">
        <v>8.2478837871558368E-5</v>
      </c>
      <c r="F412">
        <v>0.23076923076923081</v>
      </c>
      <c r="I412" s="140"/>
    </row>
    <row r="413" spans="1:9">
      <c r="A413" s="10">
        <v>407</v>
      </c>
      <c r="B413" s="10">
        <v>1.286150514053493E-4</v>
      </c>
      <c r="C413" s="10">
        <v>7.0661412679923593E-5</v>
      </c>
      <c r="D413" s="10">
        <f t="shared" si="6"/>
        <v>1.1415525114155251E-4</v>
      </c>
      <c r="E413" s="130">
        <v>7.2659928601134989E-5</v>
      </c>
      <c r="F413">
        <v>0.15384615384615391</v>
      </c>
      <c r="I413" s="140"/>
    </row>
    <row r="414" spans="1:9">
      <c r="A414" s="10">
        <v>408</v>
      </c>
      <c r="B414" s="10">
        <v>1.251570083703224E-4</v>
      </c>
      <c r="C414" s="10">
        <v>1.142975208878157E-4</v>
      </c>
      <c r="D414" s="10">
        <f t="shared" si="6"/>
        <v>1.1415525114155251E-4</v>
      </c>
      <c r="E414" s="130">
        <v>4.8427830290546259E-5</v>
      </c>
      <c r="F414">
        <v>3.8461538461538457E-2</v>
      </c>
      <c r="I414" s="140"/>
    </row>
    <row r="415" spans="1:9">
      <c r="A415" s="10">
        <v>409</v>
      </c>
      <c r="B415" s="10">
        <v>1.1957917321929731E-4</v>
      </c>
      <c r="C415" s="10">
        <v>1.6204636734291081E-4</v>
      </c>
      <c r="D415" s="10">
        <f t="shared" si="6"/>
        <v>1.1415525114155251E-4</v>
      </c>
      <c r="E415" s="130">
        <v>3.1426570720460881E-5</v>
      </c>
      <c r="F415">
        <v>3.8461538461538457E-2</v>
      </c>
      <c r="I415" s="140"/>
    </row>
    <row r="416" spans="1:9">
      <c r="A416" s="10">
        <v>410</v>
      </c>
      <c r="B416" s="10">
        <v>1.196918022295477E-4</v>
      </c>
      <c r="C416" s="10">
        <v>2.0399136883907481E-4</v>
      </c>
      <c r="D416" s="10">
        <f t="shared" si="6"/>
        <v>1.1415525114155251E-4</v>
      </c>
      <c r="E416" s="130">
        <v>2.7305053248925011E-5</v>
      </c>
      <c r="F416">
        <v>3.8461538461538457E-2</v>
      </c>
      <c r="I416" s="140"/>
    </row>
    <row r="417" spans="1:9">
      <c r="A417" s="10">
        <v>411</v>
      </c>
      <c r="B417" s="10">
        <v>1.1822584174884671E-4</v>
      </c>
      <c r="C417" s="10">
        <v>2.3409207276371601E-4</v>
      </c>
      <c r="D417" s="10">
        <f t="shared" si="6"/>
        <v>1.1415525114155251E-4</v>
      </c>
      <c r="E417" s="130">
        <v>2.2668346093447179E-5</v>
      </c>
      <c r="F417">
        <v>3.8461538461538457E-2</v>
      </c>
      <c r="I417" s="140"/>
    </row>
    <row r="418" spans="1:9">
      <c r="A418" s="10">
        <v>412</v>
      </c>
      <c r="B418" s="10">
        <v>1.1782017404829699E-4</v>
      </c>
      <c r="C418" s="10">
        <v>2.627827543595924E-4</v>
      </c>
      <c r="D418" s="10">
        <f t="shared" si="6"/>
        <v>1.1415525114155251E-4</v>
      </c>
      <c r="E418" s="130">
        <v>2.9881001668634941E-5</v>
      </c>
      <c r="F418">
        <v>3.8461538461538457E-2</v>
      </c>
      <c r="I418" s="140"/>
    </row>
    <row r="419" spans="1:9">
      <c r="A419" s="10">
        <v>413</v>
      </c>
      <c r="B419" s="10">
        <v>1.2054309532721161E-4</v>
      </c>
      <c r="C419" s="10">
        <v>2.8708511836610242E-4</v>
      </c>
      <c r="D419" s="10">
        <f t="shared" si="6"/>
        <v>1.1415525114155251E-4</v>
      </c>
      <c r="E419" s="130">
        <v>5.2549347762082133E-5</v>
      </c>
      <c r="F419">
        <v>7.6923076923076927E-2</v>
      </c>
      <c r="I419" s="140"/>
    </row>
    <row r="420" spans="1:9">
      <c r="A420" s="10">
        <v>414</v>
      </c>
      <c r="B420" s="10">
        <v>1.2251052674500771E-4</v>
      </c>
      <c r="C420" s="10">
        <v>6.4819545663393613E-4</v>
      </c>
      <c r="D420" s="10">
        <f t="shared" si="6"/>
        <v>1.1415525114155251E-4</v>
      </c>
      <c r="E420" s="130">
        <v>8.7582246270136312E-5</v>
      </c>
      <c r="F420">
        <v>0.15384615384615391</v>
      </c>
      <c r="I420" s="140"/>
    </row>
    <row r="421" spans="1:9">
      <c r="A421" s="10">
        <v>415</v>
      </c>
      <c r="B421" s="10">
        <v>1.2577867922249371E-4</v>
      </c>
      <c r="C421" s="10">
        <v>6.5745076215629214E-4</v>
      </c>
      <c r="D421" s="10">
        <f t="shared" si="6"/>
        <v>1.1415525114155251E-4</v>
      </c>
      <c r="E421" s="130">
        <v>1.2364552414607539E-4</v>
      </c>
      <c r="F421">
        <v>0.23076923076923081</v>
      </c>
      <c r="I421" s="140"/>
    </row>
    <row r="422" spans="1:9">
      <c r="A422" s="10">
        <v>416</v>
      </c>
      <c r="B422" s="10">
        <v>1.3283773849139181E-4</v>
      </c>
      <c r="C422" s="10">
        <v>6.2125525981991236E-4</v>
      </c>
      <c r="D422" s="10">
        <f t="shared" si="6"/>
        <v>1.1415525114155251E-4</v>
      </c>
      <c r="E422" s="130">
        <v>1.370404559285669E-4</v>
      </c>
      <c r="F422">
        <v>0.38461538461538458</v>
      </c>
      <c r="I422" s="140"/>
    </row>
    <row r="423" spans="1:9">
      <c r="A423" s="10">
        <v>417</v>
      </c>
      <c r="B423" s="10">
        <v>1.429222494731071E-4</v>
      </c>
      <c r="C423" s="10">
        <v>5.6435533994857406E-4</v>
      </c>
      <c r="D423" s="10">
        <f t="shared" si="6"/>
        <v>1.1415525114155251E-4</v>
      </c>
      <c r="E423" s="130">
        <v>1.1746324793877149E-4</v>
      </c>
      <c r="F423">
        <v>0.46153846153846162</v>
      </c>
      <c r="I423" s="140"/>
    </row>
    <row r="424" spans="1:9">
      <c r="A424" s="10">
        <v>418</v>
      </c>
      <c r="B424" s="10">
        <v>1.4418875335816221E-4</v>
      </c>
      <c r="C424" s="10">
        <v>5.123233762791648E-4</v>
      </c>
      <c r="D424" s="10">
        <f t="shared" si="6"/>
        <v>1.1415525114155251E-4</v>
      </c>
      <c r="E424" s="130">
        <v>9.7886039948976152E-5</v>
      </c>
      <c r="F424">
        <v>0.57692307692307687</v>
      </c>
      <c r="I424" s="140"/>
    </row>
    <row r="425" spans="1:9">
      <c r="A425" s="10">
        <v>419</v>
      </c>
      <c r="B425" s="10">
        <v>1.4344281703471899E-4</v>
      </c>
      <c r="C425" s="10">
        <v>4.6901077899906139E-4</v>
      </c>
      <c r="D425" s="10">
        <f t="shared" si="6"/>
        <v>1.1415525114155251E-4</v>
      </c>
      <c r="E425" s="130">
        <v>1.025227471044539E-4</v>
      </c>
      <c r="F425">
        <v>0.69230769230769229</v>
      </c>
      <c r="I425" s="140"/>
    </row>
    <row r="426" spans="1:9">
      <c r="A426" s="10">
        <v>420</v>
      </c>
      <c r="B426" s="10">
        <v>1.3603173314319711E-4</v>
      </c>
      <c r="C426" s="10">
        <v>3.9509740097907781E-4</v>
      </c>
      <c r="D426" s="10">
        <f t="shared" si="6"/>
        <v>1.1415525114155251E-4</v>
      </c>
      <c r="E426" s="130">
        <v>1.0818983362781601E-4</v>
      </c>
      <c r="F426">
        <v>0.61538461538461542</v>
      </c>
      <c r="I426" s="140"/>
    </row>
    <row r="427" spans="1:9">
      <c r="A427" s="10">
        <v>421</v>
      </c>
      <c r="B427" s="10">
        <v>1.3391766269131529E-4</v>
      </c>
      <c r="C427" s="10">
        <v>4.1165462262087962E-4</v>
      </c>
      <c r="D427" s="10">
        <f t="shared" si="6"/>
        <v>1.1415525114155251E-4</v>
      </c>
      <c r="E427" s="130">
        <v>1.040683161562801E-4</v>
      </c>
      <c r="F427">
        <v>0.53846153846153844</v>
      </c>
      <c r="I427" s="140"/>
    </row>
    <row r="428" spans="1:9">
      <c r="A428" s="10">
        <v>422</v>
      </c>
      <c r="B428" s="10">
        <v>1.3932188577238811E-4</v>
      </c>
      <c r="C428" s="10">
        <v>4.0185226787487529E-4</v>
      </c>
      <c r="D428" s="10">
        <f t="shared" si="6"/>
        <v>1.1415525114155251E-4</v>
      </c>
      <c r="E428" s="130">
        <v>1.0715945425993169E-4</v>
      </c>
      <c r="F428">
        <v>0.61538461538461542</v>
      </c>
      <c r="I428" s="140"/>
    </row>
    <row r="429" spans="1:9">
      <c r="A429" s="10">
        <v>423</v>
      </c>
      <c r="B429" s="10">
        <v>1.3998783193551131E-4</v>
      </c>
      <c r="C429" s="10">
        <v>3.9898811015713051E-4</v>
      </c>
      <c r="D429" s="10">
        <f t="shared" si="6"/>
        <v>1.1415525114155251E-4</v>
      </c>
      <c r="E429" s="130">
        <v>1.1746324793877149E-4</v>
      </c>
      <c r="F429">
        <v>0.69230769230769229</v>
      </c>
      <c r="I429" s="140"/>
    </row>
    <row r="430" spans="1:9">
      <c r="A430" s="10">
        <v>424</v>
      </c>
      <c r="B430" s="10">
        <v>1.4016881669465619E-4</v>
      </c>
      <c r="C430" s="10">
        <v>4.1254987135743912E-4</v>
      </c>
      <c r="D430" s="10">
        <f t="shared" si="6"/>
        <v>1.1415525114155251E-4</v>
      </c>
      <c r="E430" s="130">
        <v>1.2776704161761139E-4</v>
      </c>
      <c r="F430">
        <v>0.76923076923076927</v>
      </c>
      <c r="I430" s="140"/>
    </row>
    <row r="431" spans="1:9">
      <c r="A431" s="10">
        <v>425</v>
      </c>
      <c r="B431" s="10">
        <v>1.4054277161623129E-4</v>
      </c>
      <c r="C431" s="10">
        <v>4.3371600316486378E-4</v>
      </c>
      <c r="D431" s="10">
        <f t="shared" si="6"/>
        <v>1.1415525114155251E-4</v>
      </c>
      <c r="E431" s="130">
        <v>1.4013159403221851E-4</v>
      </c>
      <c r="F431">
        <v>0.69230769230769229</v>
      </c>
      <c r="I431" s="140"/>
    </row>
    <row r="432" spans="1:9">
      <c r="A432" s="10">
        <v>426</v>
      </c>
      <c r="B432" s="10">
        <v>1.388176273580994E-4</v>
      </c>
      <c r="C432" s="10">
        <v>4.111623328699591E-4</v>
      </c>
      <c r="D432" s="10">
        <f t="shared" si="6"/>
        <v>1.1415525114155251E-4</v>
      </c>
      <c r="E432" s="130">
        <v>1.3085817972126299E-4</v>
      </c>
      <c r="F432">
        <v>0.57692307692307687</v>
      </c>
      <c r="I432" s="140"/>
    </row>
    <row r="433" spans="1:9">
      <c r="A433" s="10">
        <v>427</v>
      </c>
      <c r="B433" s="10">
        <v>1.3615242644250599E-4</v>
      </c>
      <c r="C433" s="10">
        <v>4.1205909083322841E-4</v>
      </c>
      <c r="D433" s="10">
        <f t="shared" si="6"/>
        <v>1.1415525114155251E-4</v>
      </c>
      <c r="E433" s="130">
        <v>1.112809717314676E-4</v>
      </c>
      <c r="F433">
        <v>0.46153846153846162</v>
      </c>
      <c r="I433" s="140"/>
    </row>
    <row r="434" spans="1:9">
      <c r="A434" s="10">
        <v>428</v>
      </c>
      <c r="B434" s="10">
        <v>1.320657856484355E-4</v>
      </c>
      <c r="C434" s="10">
        <v>4.6373744086619808E-4</v>
      </c>
      <c r="D434" s="10">
        <f t="shared" si="6"/>
        <v>1.1415525114155251E-4</v>
      </c>
      <c r="E434" s="130">
        <v>9.3249332793498394E-5</v>
      </c>
      <c r="F434">
        <v>0.30769230769230771</v>
      </c>
      <c r="I434" s="140"/>
    </row>
    <row r="435" spans="1:9">
      <c r="A435" s="10">
        <v>429</v>
      </c>
      <c r="B435" s="10">
        <v>1.2847630460143631E-4</v>
      </c>
      <c r="C435" s="10">
        <v>1.146237866089369E-4</v>
      </c>
      <c r="D435" s="10">
        <f t="shared" si="6"/>
        <v>1.1415525114155251E-4</v>
      </c>
      <c r="E435" s="130">
        <v>7.676326290735532E-5</v>
      </c>
      <c r="F435">
        <v>0.23076923076923081</v>
      </c>
      <c r="I435" s="140"/>
    </row>
    <row r="436" spans="1:9">
      <c r="A436" s="10">
        <v>430</v>
      </c>
      <c r="B436" s="10">
        <v>1.265685646228459E-4</v>
      </c>
      <c r="C436" s="10">
        <v>1.4970853899970909E-4</v>
      </c>
      <c r="D436" s="10">
        <f t="shared" si="6"/>
        <v>1.1415525114155251E-4</v>
      </c>
      <c r="E436" s="130">
        <v>6.4913900176689665E-5</v>
      </c>
      <c r="F436">
        <v>0.15384615384615391</v>
      </c>
      <c r="I436" s="140"/>
    </row>
    <row r="437" spans="1:9">
      <c r="A437" s="10">
        <v>431</v>
      </c>
      <c r="B437" s="10">
        <v>1.280679607429673E-4</v>
      </c>
      <c r="C437" s="10">
        <v>1.9430191516103229E-4</v>
      </c>
      <c r="D437" s="10">
        <f t="shared" si="6"/>
        <v>1.1415525114155251E-4</v>
      </c>
      <c r="E437" s="130">
        <v>5.7186054917559952E-5</v>
      </c>
      <c r="F437">
        <v>7.6923076923076927E-2</v>
      </c>
      <c r="I437" s="140"/>
    </row>
    <row r="438" spans="1:9">
      <c r="A438" s="10">
        <v>432</v>
      </c>
      <c r="B438" s="10">
        <v>1.2616669545691039E-4</v>
      </c>
      <c r="C438" s="10">
        <v>2.15026598155855E-4</v>
      </c>
      <c r="D438" s="10">
        <f t="shared" si="6"/>
        <v>1.1415525114155251E-4</v>
      </c>
      <c r="E438" s="130">
        <v>4.2730438491658483E-5</v>
      </c>
      <c r="F438">
        <v>3.8461538461538457E-2</v>
      </c>
      <c r="I438" s="140"/>
    </row>
    <row r="439" spans="1:9">
      <c r="A439" s="10">
        <v>433</v>
      </c>
      <c r="B439" s="10">
        <v>1.1915018887007881E-4</v>
      </c>
      <c r="C439" s="10">
        <v>2.4052814279226041E-4</v>
      </c>
      <c r="D439" s="10">
        <f t="shared" si="6"/>
        <v>1.1415525114155251E-4</v>
      </c>
      <c r="E439" s="130">
        <v>2.7729327106289021E-5</v>
      </c>
      <c r="F439">
        <v>3.8461538461538457E-2</v>
      </c>
      <c r="I439" s="140"/>
    </row>
    <row r="440" spans="1:9">
      <c r="A440" s="10">
        <v>434</v>
      </c>
      <c r="B440" s="10">
        <v>1.192140740465559E-4</v>
      </c>
      <c r="C440" s="10">
        <v>2.6238847342753362E-4</v>
      </c>
      <c r="D440" s="10">
        <f t="shared" si="6"/>
        <v>1.1415525114155251E-4</v>
      </c>
      <c r="E440" s="130">
        <v>2.409269404316915E-5</v>
      </c>
      <c r="F440">
        <v>3.8461538461538457E-2</v>
      </c>
      <c r="I440" s="140"/>
    </row>
    <row r="441" spans="1:9">
      <c r="A441" s="10">
        <v>435</v>
      </c>
      <c r="B441" s="10">
        <v>1.185120230271616E-4</v>
      </c>
      <c r="C441" s="10">
        <v>2.7828884960255282E-4</v>
      </c>
      <c r="D441" s="10">
        <f t="shared" si="6"/>
        <v>1.1415525114155251E-4</v>
      </c>
      <c r="E441" s="130">
        <v>2.00014818471593E-5</v>
      </c>
      <c r="F441">
        <v>3.8461538461538457E-2</v>
      </c>
      <c r="I441" s="140"/>
    </row>
    <row r="442" spans="1:9">
      <c r="A442" s="10">
        <v>436</v>
      </c>
      <c r="B442" s="10">
        <v>1.183583395262828E-4</v>
      </c>
      <c r="C442" s="10">
        <v>2.9526931841916812E-4</v>
      </c>
      <c r="D442" s="10">
        <f t="shared" si="6"/>
        <v>1.1415525114155251E-4</v>
      </c>
      <c r="E442" s="130">
        <v>2.6365589707619049E-5</v>
      </c>
      <c r="F442">
        <v>3.8461538461538457E-2</v>
      </c>
      <c r="I442" s="140"/>
    </row>
    <row r="443" spans="1:9">
      <c r="A443" s="10">
        <v>437</v>
      </c>
      <c r="B443" s="10">
        <v>1.199173510993781E-4</v>
      </c>
      <c r="C443" s="10">
        <v>3.0340265480459632E-4</v>
      </c>
      <c r="D443" s="10">
        <f t="shared" si="6"/>
        <v>1.1415525114155251E-4</v>
      </c>
      <c r="E443" s="130">
        <v>4.636707155477835E-5</v>
      </c>
      <c r="F443">
        <v>7.6923076923076927E-2</v>
      </c>
      <c r="I443" s="140"/>
    </row>
    <row r="444" spans="1:9">
      <c r="A444" s="10">
        <v>438</v>
      </c>
      <c r="B444" s="10">
        <v>1.2379681084934781E-4</v>
      </c>
      <c r="C444" s="10">
        <v>6.4235468107925249E-4</v>
      </c>
      <c r="D444" s="10">
        <f t="shared" si="6"/>
        <v>1.1415525114155251E-4</v>
      </c>
      <c r="E444" s="130">
        <v>7.7278452591297137E-5</v>
      </c>
      <c r="F444">
        <v>0.15384615384615391</v>
      </c>
      <c r="I444" s="140"/>
    </row>
    <row r="445" spans="1:9">
      <c r="A445" s="10">
        <v>439</v>
      </c>
      <c r="B445" s="10">
        <v>1.2864237204770191E-4</v>
      </c>
      <c r="C445" s="10">
        <v>6.6370811155804801E-4</v>
      </c>
      <c r="D445" s="10">
        <f t="shared" si="6"/>
        <v>1.1415525114155251E-4</v>
      </c>
      <c r="E445" s="130">
        <v>1.090989918935955E-4</v>
      </c>
      <c r="F445">
        <v>0.23076923076923081</v>
      </c>
      <c r="I445" s="140"/>
    </row>
    <row r="446" spans="1:9">
      <c r="A446" s="10">
        <v>440</v>
      </c>
      <c r="B446" s="10">
        <v>1.341561176176408E-4</v>
      </c>
      <c r="C446" s="10">
        <v>6.3434129185033575E-4</v>
      </c>
      <c r="D446" s="10">
        <f t="shared" si="6"/>
        <v>1.1415525114155251E-4</v>
      </c>
      <c r="E446" s="130">
        <v>1.209180493487355E-4</v>
      </c>
      <c r="F446">
        <v>0.38461538461538458</v>
      </c>
      <c r="I446" s="140"/>
    </row>
    <row r="447" spans="1:9">
      <c r="A447" s="10">
        <v>441</v>
      </c>
      <c r="B447" s="10">
        <v>1.441655178264128E-4</v>
      </c>
      <c r="C447" s="10">
        <v>5.742452389354666E-4</v>
      </c>
      <c r="D447" s="10">
        <f t="shared" si="6"/>
        <v>1.1415525114155251E-4</v>
      </c>
      <c r="E447" s="130">
        <v>1.0364404229891629E-4</v>
      </c>
      <c r="F447">
        <v>0.46153846153846162</v>
      </c>
      <c r="I447" s="140"/>
    </row>
    <row r="448" spans="1:9">
      <c r="A448" s="10">
        <v>442</v>
      </c>
      <c r="B448" s="10">
        <v>1.4462044417865079E-4</v>
      </c>
      <c r="C448" s="10">
        <v>5.1226011149566747E-4</v>
      </c>
      <c r="D448" s="10">
        <f t="shared" si="6"/>
        <v>1.1415525114155251E-4</v>
      </c>
      <c r="E448" s="130">
        <v>8.6370035249096476E-5</v>
      </c>
      <c r="F448">
        <v>0.57692307692307687</v>
      </c>
      <c r="I448" s="140"/>
    </row>
    <row r="449" spans="1:9">
      <c r="A449" s="10">
        <v>443</v>
      </c>
      <c r="B449" s="10">
        <v>1.4310054025949779E-4</v>
      </c>
      <c r="C449" s="10">
        <v>4.6315092445491757E-4</v>
      </c>
      <c r="D449" s="10">
        <f t="shared" si="6"/>
        <v>1.1415525114155251E-4</v>
      </c>
      <c r="E449" s="130">
        <v>9.0461247445106397E-5</v>
      </c>
      <c r="F449">
        <v>0.69230769230769229</v>
      </c>
      <c r="I449" s="140"/>
    </row>
    <row r="450" spans="1:9">
      <c r="A450" s="10">
        <v>444</v>
      </c>
      <c r="B450" s="10">
        <v>1.3533738648392141E-4</v>
      </c>
      <c r="C450" s="10">
        <v>3.7704892697213571E-4</v>
      </c>
      <c r="D450" s="10">
        <f t="shared" si="6"/>
        <v>1.1415525114155251E-4</v>
      </c>
      <c r="E450" s="130">
        <v>9.5461617906896507E-5</v>
      </c>
      <c r="F450">
        <v>0.61538461538461542</v>
      </c>
      <c r="I450" s="140"/>
    </row>
    <row r="451" spans="1:9">
      <c r="A451" s="10">
        <v>445</v>
      </c>
      <c r="B451" s="10">
        <v>1.3201788899627051E-4</v>
      </c>
      <c r="C451" s="10">
        <v>3.884161270688345E-4</v>
      </c>
      <c r="D451" s="10">
        <f t="shared" si="6"/>
        <v>1.1415525114155251E-4</v>
      </c>
      <c r="E451" s="130">
        <v>9.1824984843776362E-5</v>
      </c>
      <c r="F451">
        <v>0.53846153846153844</v>
      </c>
      <c r="I451" s="140"/>
    </row>
    <row r="452" spans="1:9">
      <c r="A452" s="10">
        <v>446</v>
      </c>
      <c r="B452" s="10">
        <v>1.3759952963063299E-4</v>
      </c>
      <c r="C452" s="10">
        <v>3.7742714736815338E-4</v>
      </c>
      <c r="D452" s="10">
        <f t="shared" si="6"/>
        <v>1.1415525114155251E-4</v>
      </c>
      <c r="E452" s="130">
        <v>9.4552459641116305E-5</v>
      </c>
      <c r="F452">
        <v>0.61538461538461542</v>
      </c>
      <c r="I452" s="140"/>
    </row>
    <row r="453" spans="1:9">
      <c r="A453" s="10">
        <v>447</v>
      </c>
      <c r="B453" s="10">
        <v>1.3637979015964049E-4</v>
      </c>
      <c r="C453" s="10">
        <v>3.7236555101515011E-4</v>
      </c>
      <c r="D453" s="10">
        <f t="shared" si="6"/>
        <v>1.1415525114155251E-4</v>
      </c>
      <c r="E453" s="130">
        <v>1.0364404229891629E-4</v>
      </c>
      <c r="F453">
        <v>0.69230769230769229</v>
      </c>
      <c r="I453" s="140"/>
    </row>
    <row r="454" spans="1:9">
      <c r="A454" s="10">
        <v>448</v>
      </c>
      <c r="B454" s="10">
        <v>1.3680564771350741E-4</v>
      </c>
      <c r="C454" s="10">
        <v>3.9407828655159242E-4</v>
      </c>
      <c r="D454" s="10">
        <f t="shared" ref="D454:D517" si="7">1/8760</f>
        <v>1.1415525114155251E-4</v>
      </c>
      <c r="E454" s="130">
        <v>1.127356249567157E-4</v>
      </c>
      <c r="F454">
        <v>0.76923076923076927</v>
      </c>
      <c r="I454" s="140"/>
    </row>
    <row r="455" spans="1:9">
      <c r="A455" s="10">
        <v>449</v>
      </c>
      <c r="B455" s="10">
        <v>1.3764751248638961E-4</v>
      </c>
      <c r="C455" s="10">
        <v>4.1636860133150978E-4</v>
      </c>
      <c r="D455" s="10">
        <f t="shared" si="7"/>
        <v>1.1415525114155251E-4</v>
      </c>
      <c r="E455" s="130">
        <v>1.2364552414607539E-4</v>
      </c>
      <c r="F455">
        <v>0.69230769230769229</v>
      </c>
      <c r="I455" s="140"/>
    </row>
    <row r="456" spans="1:9">
      <c r="A456" s="10">
        <v>450</v>
      </c>
      <c r="B456" s="10">
        <v>1.3889546469256271E-4</v>
      </c>
      <c r="C456" s="10">
        <v>3.8944111020620682E-4</v>
      </c>
      <c r="D456" s="10">
        <f t="shared" si="7"/>
        <v>1.1415525114155251E-4</v>
      </c>
      <c r="E456" s="130">
        <v>1.154630997540556E-4</v>
      </c>
      <c r="F456">
        <v>0.57692307692307687</v>
      </c>
      <c r="I456" s="140"/>
    </row>
    <row r="457" spans="1:9">
      <c r="A457" s="10">
        <v>451</v>
      </c>
      <c r="B457" s="10">
        <v>1.3600642679239099E-4</v>
      </c>
      <c r="C457" s="10">
        <v>3.7772470596074442E-4</v>
      </c>
      <c r="D457" s="10">
        <f t="shared" si="7"/>
        <v>1.1415525114155251E-4</v>
      </c>
      <c r="E457" s="130">
        <v>9.818909270423645E-5</v>
      </c>
      <c r="F457">
        <v>0.46153846153846162</v>
      </c>
      <c r="I457" s="140"/>
    </row>
    <row r="458" spans="1:9">
      <c r="A458" s="10">
        <v>452</v>
      </c>
      <c r="B458" s="10">
        <v>1.3122844225536671E-4</v>
      </c>
      <c r="C458" s="10">
        <v>4.2139954492636888E-4</v>
      </c>
      <c r="D458" s="10">
        <f t="shared" si="7"/>
        <v>1.1415525114155251E-4</v>
      </c>
      <c r="E458" s="130">
        <v>8.2278823053086582E-5</v>
      </c>
      <c r="F458">
        <v>0.30769230769230771</v>
      </c>
      <c r="I458" s="140"/>
    </row>
    <row r="459" spans="1:9">
      <c r="A459" s="10">
        <v>453</v>
      </c>
      <c r="B459" s="10">
        <v>1.264117847490487E-4</v>
      </c>
      <c r="C459" s="10">
        <v>7.1981245075190096E-5</v>
      </c>
      <c r="D459" s="10">
        <f t="shared" si="7"/>
        <v>1.1415525114155251E-4</v>
      </c>
      <c r="E459" s="130">
        <v>6.7732290800607357E-5</v>
      </c>
      <c r="F459">
        <v>0.23076923076923081</v>
      </c>
      <c r="I459" s="140"/>
    </row>
    <row r="460" spans="1:9">
      <c r="A460" s="10">
        <v>454</v>
      </c>
      <c r="B460" s="10">
        <v>1.248193182596149E-4</v>
      </c>
      <c r="C460" s="10">
        <v>1.062369137738613E-4</v>
      </c>
      <c r="D460" s="10">
        <f t="shared" si="7"/>
        <v>1.1415525114155251E-4</v>
      </c>
      <c r="E460" s="130">
        <v>5.7276970744137979E-5</v>
      </c>
      <c r="F460">
        <v>0.15384615384615391</v>
      </c>
      <c r="I460" s="140"/>
    </row>
    <row r="461" spans="1:9">
      <c r="A461" s="10">
        <v>455</v>
      </c>
      <c r="B461" s="10">
        <v>1.2559142855593329E-4</v>
      </c>
      <c r="C461" s="10">
        <v>1.4220219994077321E-4</v>
      </c>
      <c r="D461" s="10">
        <f t="shared" si="7"/>
        <v>1.1415525114155251E-4</v>
      </c>
      <c r="E461" s="130">
        <v>5.0458283750788203E-5</v>
      </c>
      <c r="F461">
        <v>7.6923076923076927E-2</v>
      </c>
      <c r="I461" s="140"/>
    </row>
    <row r="462" spans="1:9">
      <c r="A462" s="10">
        <v>456</v>
      </c>
      <c r="B462" s="10">
        <v>1.2296174280433669E-4</v>
      </c>
      <c r="C462" s="10">
        <v>1.7107878462789981E-4</v>
      </c>
      <c r="D462" s="10">
        <f t="shared" si="7"/>
        <v>1.1415525114155251E-4</v>
      </c>
      <c r="E462" s="130">
        <v>5.9822613888321867E-5</v>
      </c>
      <c r="F462">
        <v>7.6923076923076927E-2</v>
      </c>
      <c r="I462" s="140"/>
    </row>
    <row r="463" spans="1:9">
      <c r="A463" s="10">
        <v>457</v>
      </c>
      <c r="B463" s="10">
        <v>1.182362910039388E-4</v>
      </c>
      <c r="C463" s="10">
        <v>2.0077287014671669E-4</v>
      </c>
      <c r="D463" s="10">
        <f t="shared" si="7"/>
        <v>1.1415525114155251E-4</v>
      </c>
      <c r="E463" s="130">
        <v>3.8821057948804609E-5</v>
      </c>
      <c r="F463">
        <v>7.6923076923076927E-2</v>
      </c>
      <c r="I463" s="140"/>
    </row>
    <row r="464" spans="1:9">
      <c r="A464" s="10">
        <v>458</v>
      </c>
      <c r="B464" s="10">
        <v>1.180847221252914E-4</v>
      </c>
      <c r="C464" s="10">
        <v>2.263359385008624E-4</v>
      </c>
      <c r="D464" s="10">
        <f t="shared" si="7"/>
        <v>1.1415525114155251E-4</v>
      </c>
      <c r="E464" s="130">
        <v>3.3729771660436818E-5</v>
      </c>
      <c r="F464">
        <v>5.7692307692307702E-2</v>
      </c>
      <c r="I464" s="140"/>
    </row>
    <row r="465" spans="1:9">
      <c r="A465" s="10">
        <v>459</v>
      </c>
      <c r="B465" s="10">
        <v>1.15570929192198E-4</v>
      </c>
      <c r="C465" s="10">
        <v>2.458524355100317E-4</v>
      </c>
      <c r="D465" s="10">
        <f t="shared" si="7"/>
        <v>1.1415525114155251E-4</v>
      </c>
      <c r="E465" s="130">
        <v>2.800207458602301E-5</v>
      </c>
      <c r="F465">
        <v>5.7692307692307702E-2</v>
      </c>
      <c r="I465" s="140"/>
    </row>
    <row r="466" spans="1:9">
      <c r="A466" s="10">
        <v>460</v>
      </c>
      <c r="B466" s="10">
        <v>1.1663982256850329E-4</v>
      </c>
      <c r="C466" s="10">
        <v>2.6742610398772411E-4</v>
      </c>
      <c r="D466" s="10">
        <f t="shared" si="7"/>
        <v>1.1415525114155251E-4</v>
      </c>
      <c r="E466" s="130">
        <v>3.6911825590666658E-5</v>
      </c>
      <c r="F466">
        <v>7.6923076923076927E-2</v>
      </c>
      <c r="I466" s="140"/>
    </row>
    <row r="467" spans="1:9">
      <c r="A467" s="10">
        <v>461</v>
      </c>
      <c r="B467" s="10">
        <v>1.185615860735013E-4</v>
      </c>
      <c r="C467" s="10">
        <v>2.7657555453067337E-4</v>
      </c>
      <c r="D467" s="10">
        <f t="shared" si="7"/>
        <v>1.1415525114155251E-4</v>
      </c>
      <c r="E467" s="130">
        <v>6.4913900176689733E-5</v>
      </c>
      <c r="F467">
        <v>0.1153846153846154</v>
      </c>
      <c r="I467" s="140"/>
    </row>
    <row r="468" spans="1:9">
      <c r="A468" s="10">
        <v>462</v>
      </c>
      <c r="B468" s="10">
        <v>1.2216258016752669E-4</v>
      </c>
      <c r="C468" s="10">
        <v>6.1852135473143262E-4</v>
      </c>
      <c r="D468" s="10">
        <f t="shared" si="7"/>
        <v>1.1415525114155251E-4</v>
      </c>
      <c r="E468" s="130">
        <v>1.0818983362781601E-4</v>
      </c>
      <c r="F468">
        <v>0.19230769230769229</v>
      </c>
      <c r="I468" s="140"/>
    </row>
    <row r="469" spans="1:9">
      <c r="A469" s="10">
        <v>463</v>
      </c>
      <c r="B469" s="10">
        <v>1.2825059384223689E-4</v>
      </c>
      <c r="C469" s="10">
        <v>6.3754757580724902E-4</v>
      </c>
      <c r="D469" s="10">
        <f t="shared" si="7"/>
        <v>1.1415525114155251E-4</v>
      </c>
      <c r="E469" s="130">
        <v>1.5273858865103449E-4</v>
      </c>
      <c r="F469">
        <v>0.30769230769230771</v>
      </c>
      <c r="I469" s="140"/>
    </row>
    <row r="470" spans="1:9">
      <c r="A470" s="10">
        <v>464</v>
      </c>
      <c r="B470" s="10">
        <v>1.323373081040814E-4</v>
      </c>
      <c r="C470" s="10">
        <v>6.113846034735646E-4</v>
      </c>
      <c r="D470" s="10">
        <f t="shared" si="7"/>
        <v>1.1415525114155251E-4</v>
      </c>
      <c r="E470" s="130">
        <v>1.692852690882297E-4</v>
      </c>
      <c r="F470">
        <v>0.46153846153846162</v>
      </c>
      <c r="I470" s="140"/>
    </row>
    <row r="471" spans="1:9">
      <c r="A471" s="10">
        <v>465</v>
      </c>
      <c r="B471" s="10">
        <v>1.4102413136353719E-4</v>
      </c>
      <c r="C471" s="10">
        <v>5.6073253214909268E-4</v>
      </c>
      <c r="D471" s="10">
        <f t="shared" si="7"/>
        <v>1.1415525114155251E-4</v>
      </c>
      <c r="E471" s="130">
        <v>1.4510165921848261E-4</v>
      </c>
      <c r="F471">
        <v>0.57692307692307687</v>
      </c>
      <c r="I471" s="140"/>
    </row>
    <row r="472" spans="1:9">
      <c r="A472" s="10">
        <v>466</v>
      </c>
      <c r="B472" s="10">
        <v>1.4471084206056211E-4</v>
      </c>
      <c r="C472" s="10">
        <v>5.0765499712614138E-4</v>
      </c>
      <c r="D472" s="10">
        <f t="shared" si="7"/>
        <v>1.1415525114155251E-4</v>
      </c>
      <c r="E472" s="130">
        <v>1.209180493487355E-4</v>
      </c>
      <c r="F472">
        <v>0.69230769230769229</v>
      </c>
      <c r="I472" s="140"/>
    </row>
    <row r="473" spans="1:9">
      <c r="A473" s="10">
        <v>467</v>
      </c>
      <c r="B473" s="10">
        <v>1.4614524126397641E-4</v>
      </c>
      <c r="C473" s="10">
        <v>4.6041840585482591E-4</v>
      </c>
      <c r="D473" s="10">
        <f t="shared" si="7"/>
        <v>1.1415525114155251E-4</v>
      </c>
      <c r="E473" s="130">
        <v>1.2664574642314889E-4</v>
      </c>
      <c r="F473">
        <v>0.76923076923076927</v>
      </c>
      <c r="I473" s="140"/>
    </row>
    <row r="474" spans="1:9">
      <c r="A474" s="10">
        <v>468</v>
      </c>
      <c r="B474" s="10">
        <v>1.4051434880799809E-4</v>
      </c>
      <c r="C474" s="10">
        <v>3.7216644673605321E-4</v>
      </c>
      <c r="D474" s="10">
        <f t="shared" si="7"/>
        <v>1.1415525114155251E-4</v>
      </c>
      <c r="E474" s="130">
        <v>1.3364626506965499E-4</v>
      </c>
      <c r="F474">
        <v>0.73076923076923073</v>
      </c>
      <c r="I474" s="140"/>
    </row>
    <row r="475" spans="1:9">
      <c r="A475" s="10">
        <v>469</v>
      </c>
      <c r="B475" s="10">
        <v>1.370538469257998E-4</v>
      </c>
      <c r="C475" s="10">
        <v>3.8301992788089849E-4</v>
      </c>
      <c r="D475" s="10">
        <f t="shared" si="7"/>
        <v>1.1415525114155251E-4</v>
      </c>
      <c r="E475" s="130">
        <v>1.2855497878128751E-4</v>
      </c>
      <c r="F475">
        <v>0.69230769230769229</v>
      </c>
      <c r="I475" s="140"/>
    </row>
    <row r="476" spans="1:9">
      <c r="A476" s="10">
        <v>470</v>
      </c>
      <c r="B476" s="10">
        <v>1.420249007923963E-4</v>
      </c>
      <c r="C476" s="10">
        <v>3.7501865337843617E-4</v>
      </c>
      <c r="D476" s="10">
        <f t="shared" si="7"/>
        <v>1.1415525114155251E-4</v>
      </c>
      <c r="E476" s="130">
        <v>1.3237344349756311E-4</v>
      </c>
      <c r="F476">
        <v>0.84615384615384615</v>
      </c>
      <c r="I476" s="140"/>
    </row>
    <row r="477" spans="1:9">
      <c r="A477" s="10">
        <v>471</v>
      </c>
      <c r="B477" s="10">
        <v>1.4000211850295931E-4</v>
      </c>
      <c r="C477" s="10">
        <v>3.7489579686922618E-4</v>
      </c>
      <c r="D477" s="10">
        <f t="shared" si="7"/>
        <v>1.1415525114155251E-4</v>
      </c>
      <c r="E477" s="130">
        <v>1.4510165921848261E-4</v>
      </c>
      <c r="F477">
        <v>0.96153846153846156</v>
      </c>
      <c r="I477" s="140"/>
    </row>
    <row r="478" spans="1:9">
      <c r="A478" s="10">
        <v>472</v>
      </c>
      <c r="B478" s="10">
        <v>1.4048178225273039E-4</v>
      </c>
      <c r="C478" s="10">
        <v>3.8376191282673801E-4</v>
      </c>
      <c r="D478" s="10">
        <f t="shared" si="7"/>
        <v>1.1415525114155251E-4</v>
      </c>
      <c r="E478" s="130">
        <v>1.5782987493940211E-4</v>
      </c>
      <c r="F478">
        <v>1</v>
      </c>
      <c r="I478" s="140"/>
    </row>
    <row r="479" spans="1:9">
      <c r="A479" s="10">
        <v>473</v>
      </c>
      <c r="B479" s="10">
        <v>1.408551054988055E-4</v>
      </c>
      <c r="C479" s="10">
        <v>4.0527500767217981E-4</v>
      </c>
      <c r="D479" s="10">
        <f t="shared" si="7"/>
        <v>1.1415525114155251E-4</v>
      </c>
      <c r="E479" s="130">
        <v>1.731037338045053E-4</v>
      </c>
      <c r="F479">
        <v>0.92307692307692313</v>
      </c>
      <c r="I479" s="140"/>
    </row>
    <row r="480" spans="1:9">
      <c r="A480" s="10">
        <v>474</v>
      </c>
      <c r="B480" s="10">
        <v>1.3963111043523049E-4</v>
      </c>
      <c r="C480" s="10">
        <v>3.8032539451691169E-4</v>
      </c>
      <c r="D480" s="10">
        <f t="shared" si="7"/>
        <v>1.1415525114155251E-4</v>
      </c>
      <c r="E480" s="130">
        <v>1.6164833965567771E-4</v>
      </c>
      <c r="F480">
        <v>0.76923076923076927</v>
      </c>
      <c r="I480" s="140"/>
    </row>
    <row r="481" spans="1:9">
      <c r="A481" s="10">
        <v>475</v>
      </c>
      <c r="B481" s="10">
        <v>1.359016588243917E-4</v>
      </c>
      <c r="C481" s="10">
        <v>3.7887670507250499E-4</v>
      </c>
      <c r="D481" s="10">
        <f t="shared" si="7"/>
        <v>1.1415525114155251E-4</v>
      </c>
      <c r="E481" s="130">
        <v>1.3746472978593059E-4</v>
      </c>
      <c r="F481">
        <v>0.57692307692307687</v>
      </c>
      <c r="I481" s="140"/>
    </row>
    <row r="482" spans="1:9">
      <c r="A482" s="10">
        <v>476</v>
      </c>
      <c r="B482" s="10">
        <v>1.325609398649778E-4</v>
      </c>
      <c r="C482" s="10">
        <v>4.2465673346368658E-4</v>
      </c>
      <c r="D482" s="10">
        <f t="shared" si="7"/>
        <v>1.1415525114155251E-4</v>
      </c>
      <c r="E482" s="130">
        <v>1.1519035227432139E-4</v>
      </c>
      <c r="F482">
        <v>0.46153846153846162</v>
      </c>
      <c r="I482" s="140"/>
    </row>
    <row r="483" spans="1:9">
      <c r="A483" s="10">
        <v>477</v>
      </c>
      <c r="B483" s="10">
        <v>1.287863652353055E-4</v>
      </c>
      <c r="C483" s="10">
        <v>7.6565821233050066E-5</v>
      </c>
      <c r="D483" s="10">
        <f t="shared" si="7"/>
        <v>1.1415525114155251E-4</v>
      </c>
      <c r="E483" s="130">
        <v>9.4825207120850569E-5</v>
      </c>
      <c r="F483">
        <v>0.30769230769230771</v>
      </c>
      <c r="I483" s="140"/>
    </row>
    <row r="484" spans="1:9">
      <c r="A484" s="10">
        <v>478</v>
      </c>
      <c r="B484" s="10">
        <v>1.273120293613864E-4</v>
      </c>
      <c r="C484" s="10">
        <v>1.177794614665696E-4</v>
      </c>
      <c r="D484" s="10">
        <f t="shared" si="7"/>
        <v>1.1415525114155251E-4</v>
      </c>
      <c r="E484" s="130">
        <v>8.0187759041792578E-5</v>
      </c>
      <c r="F484">
        <v>0.23076923076923081</v>
      </c>
      <c r="I484" s="140"/>
    </row>
    <row r="485" spans="1:9">
      <c r="A485" s="10">
        <v>479</v>
      </c>
      <c r="B485" s="10">
        <v>1.278481119217673E-4</v>
      </c>
      <c r="C485" s="10">
        <v>1.574855024095022E-4</v>
      </c>
      <c r="D485" s="10">
        <f t="shared" si="7"/>
        <v>1.1415525114155251E-4</v>
      </c>
      <c r="E485" s="130">
        <v>7.0641597251103463E-5</v>
      </c>
      <c r="F485">
        <v>0.15384615384615391</v>
      </c>
      <c r="I485" s="140"/>
    </row>
    <row r="486" spans="1:9">
      <c r="A486" s="10">
        <v>480</v>
      </c>
      <c r="B486" s="10">
        <v>1.2628443512397101E-4</v>
      </c>
      <c r="C486" s="10">
        <v>1.8850602546337261E-4</v>
      </c>
      <c r="D486" s="10">
        <f t="shared" si="7"/>
        <v>1.1415525114155251E-4</v>
      </c>
      <c r="E486" s="130">
        <v>5.6973917988877952E-5</v>
      </c>
      <c r="F486">
        <v>7.6923076923076927E-2</v>
      </c>
      <c r="I486" s="140"/>
    </row>
    <row r="487" spans="1:9">
      <c r="A487" s="10">
        <v>481</v>
      </c>
      <c r="B487" s="10">
        <v>1.205449726651823E-4</v>
      </c>
      <c r="C487" s="10">
        <v>2.185355366184318E-4</v>
      </c>
      <c r="D487" s="10">
        <f t="shared" si="7"/>
        <v>1.1415525114155251E-4</v>
      </c>
      <c r="E487" s="130">
        <v>3.6972436141718713E-5</v>
      </c>
      <c r="F487">
        <v>7.6923076923076927E-2</v>
      </c>
      <c r="I487" s="140"/>
    </row>
    <row r="488" spans="1:9">
      <c r="A488" s="10">
        <v>482</v>
      </c>
      <c r="B488" s="10">
        <v>1.16137215768717E-4</v>
      </c>
      <c r="C488" s="10">
        <v>2.449962902920173E-4</v>
      </c>
      <c r="D488" s="10">
        <f t="shared" si="7"/>
        <v>1.1415525114155251E-4</v>
      </c>
      <c r="E488" s="130">
        <v>3.212359205755888E-5</v>
      </c>
      <c r="F488">
        <v>5.7692307692307702E-2</v>
      </c>
      <c r="I488" s="140"/>
    </row>
    <row r="489" spans="1:9">
      <c r="A489" s="10">
        <v>483</v>
      </c>
      <c r="B489" s="10">
        <v>1.1661571923862229E-4</v>
      </c>
      <c r="C489" s="10">
        <v>2.6747872235870408E-4</v>
      </c>
      <c r="D489" s="10">
        <f t="shared" si="7"/>
        <v>1.1415525114155251E-4</v>
      </c>
      <c r="E489" s="130">
        <v>2.6668642462879008E-5</v>
      </c>
      <c r="F489">
        <v>5.7692307692307702E-2</v>
      </c>
      <c r="I489" s="140"/>
    </row>
    <row r="490" spans="1:9">
      <c r="A490" s="10">
        <v>484</v>
      </c>
      <c r="B490" s="10">
        <v>1.1752642390901089E-4</v>
      </c>
      <c r="C490" s="10">
        <v>2.8647305420148209E-4</v>
      </c>
      <c r="D490" s="10">
        <f t="shared" si="7"/>
        <v>1.1415525114155251E-4</v>
      </c>
      <c r="E490" s="130">
        <v>3.5154119610158708E-5</v>
      </c>
      <c r="F490">
        <v>7.6923076923076927E-2</v>
      </c>
      <c r="I490" s="140"/>
    </row>
    <row r="491" spans="1:9">
      <c r="A491" s="10">
        <v>485</v>
      </c>
      <c r="B491" s="10">
        <v>1.1788595922312279E-4</v>
      </c>
      <c r="C491" s="10">
        <v>3.066813498225281E-4</v>
      </c>
      <c r="D491" s="10">
        <f t="shared" si="7"/>
        <v>1.1415525114155251E-4</v>
      </c>
      <c r="E491" s="130">
        <v>6.1822762073037845E-5</v>
      </c>
      <c r="F491">
        <v>0.1153846153846154</v>
      </c>
      <c r="I491" s="140"/>
    </row>
    <row r="492" spans="1:9">
      <c r="A492" s="10">
        <v>486</v>
      </c>
      <c r="B492" s="10">
        <v>1.19139059172118E-4</v>
      </c>
      <c r="C492" s="10">
        <v>6.6143733905145907E-4</v>
      </c>
      <c r="D492" s="10">
        <f t="shared" si="7"/>
        <v>1.1415525114155251E-4</v>
      </c>
      <c r="E492" s="130">
        <v>1.030379367883957E-4</v>
      </c>
      <c r="F492">
        <v>0.19230769230769229</v>
      </c>
      <c r="I492" s="140"/>
    </row>
    <row r="493" spans="1:9">
      <c r="A493" s="10">
        <v>487</v>
      </c>
      <c r="B493" s="10">
        <v>1.207234449030047E-4</v>
      </c>
      <c r="C493" s="10">
        <v>6.7059151274666674E-4</v>
      </c>
      <c r="D493" s="10">
        <f t="shared" si="7"/>
        <v>1.1415525114155251E-4</v>
      </c>
      <c r="E493" s="130">
        <v>1.4546532252479431E-4</v>
      </c>
      <c r="F493">
        <v>0.30769230769230771</v>
      </c>
      <c r="I493" s="140"/>
    </row>
    <row r="494" spans="1:9">
      <c r="A494" s="10">
        <v>488</v>
      </c>
      <c r="B494" s="10">
        <v>1.2193868571580101E-4</v>
      </c>
      <c r="C494" s="10">
        <v>6.3329492951653499E-4</v>
      </c>
      <c r="D494" s="10">
        <f t="shared" si="7"/>
        <v>1.1415525114155251E-4</v>
      </c>
      <c r="E494" s="130">
        <v>1.61224065798314E-4</v>
      </c>
      <c r="F494">
        <v>0.46153846153846162</v>
      </c>
      <c r="I494" s="140"/>
    </row>
    <row r="495" spans="1:9">
      <c r="A495" s="10">
        <v>489</v>
      </c>
      <c r="B495" s="10">
        <v>1.242468174040629E-4</v>
      </c>
      <c r="C495" s="10">
        <v>5.7384516202733916E-4</v>
      </c>
      <c r="D495" s="10">
        <f t="shared" si="7"/>
        <v>1.1415525114155251E-4</v>
      </c>
      <c r="E495" s="130">
        <v>1.3819205639855459E-4</v>
      </c>
      <c r="F495">
        <v>0.57692307692307687</v>
      </c>
      <c r="I495" s="140"/>
    </row>
    <row r="496" spans="1:9">
      <c r="A496" s="10">
        <v>490</v>
      </c>
      <c r="B496" s="10">
        <v>1.2548769687586051E-4</v>
      </c>
      <c r="C496" s="10">
        <v>5.2627103129322043E-4</v>
      </c>
      <c r="D496" s="10">
        <f t="shared" si="7"/>
        <v>1.1415525114155251E-4</v>
      </c>
      <c r="E496" s="130">
        <v>1.1516004699879531E-4</v>
      </c>
      <c r="F496">
        <v>0.69230769230769229</v>
      </c>
      <c r="I496" s="140"/>
    </row>
    <row r="497" spans="1:9">
      <c r="A497" s="10">
        <v>491</v>
      </c>
      <c r="B497" s="10">
        <v>1.2607836150465779E-4</v>
      </c>
      <c r="C497" s="10">
        <v>4.7668441947545931E-4</v>
      </c>
      <c r="D497" s="10">
        <f t="shared" si="7"/>
        <v>1.1415525114155251E-4</v>
      </c>
      <c r="E497" s="130">
        <v>1.2061499659347521E-4</v>
      </c>
      <c r="F497">
        <v>0.76923076923076927</v>
      </c>
      <c r="I497" s="140"/>
    </row>
    <row r="498" spans="1:9">
      <c r="A498" s="10">
        <v>492</v>
      </c>
      <c r="B498" s="10">
        <v>1.226541051602364E-4</v>
      </c>
      <c r="C498" s="10">
        <v>3.9707994755101329E-4</v>
      </c>
      <c r="D498" s="10">
        <f t="shared" si="7"/>
        <v>1.1415525114155251E-4</v>
      </c>
      <c r="E498" s="130">
        <v>1.272821572091949E-4</v>
      </c>
      <c r="F498">
        <v>0.73076923076923073</v>
      </c>
      <c r="I498" s="140"/>
    </row>
    <row r="499" spans="1:9">
      <c r="A499" s="10">
        <v>493</v>
      </c>
      <c r="B499" s="10">
        <v>1.196581331562747E-4</v>
      </c>
      <c r="C499" s="10">
        <v>4.0793962925378662E-4</v>
      </c>
      <c r="D499" s="10">
        <f t="shared" si="7"/>
        <v>1.1415525114155251E-4</v>
      </c>
      <c r="E499" s="130">
        <v>1.2243331312503561E-4</v>
      </c>
      <c r="F499">
        <v>0.69230769230769229</v>
      </c>
      <c r="I499" s="140"/>
    </row>
    <row r="500" spans="1:9">
      <c r="A500" s="10">
        <v>494</v>
      </c>
      <c r="B500" s="10">
        <v>1.2253689672125391E-4</v>
      </c>
      <c r="C500" s="10">
        <v>3.9595940126938738E-4</v>
      </c>
      <c r="D500" s="10">
        <f t="shared" si="7"/>
        <v>1.1415525114155251E-4</v>
      </c>
      <c r="E500" s="130">
        <v>1.2606994618815509E-4</v>
      </c>
      <c r="F500">
        <v>0.84615384615384615</v>
      </c>
      <c r="I500" s="140"/>
    </row>
    <row r="501" spans="1:9">
      <c r="A501" s="10">
        <v>495</v>
      </c>
      <c r="B501" s="10">
        <v>1.207365326520604E-4</v>
      </c>
      <c r="C501" s="10">
        <v>3.934011756249538E-4</v>
      </c>
      <c r="D501" s="10">
        <f t="shared" si="7"/>
        <v>1.1415525114155251E-4</v>
      </c>
      <c r="E501" s="130">
        <v>1.3819205639855459E-4</v>
      </c>
      <c r="F501">
        <v>0.96153846153846156</v>
      </c>
      <c r="I501" s="140"/>
    </row>
    <row r="502" spans="1:9">
      <c r="A502" s="10">
        <v>496</v>
      </c>
      <c r="B502" s="10">
        <v>1.203352550423642E-4</v>
      </c>
      <c r="C502" s="10">
        <v>4.101344358340302E-4</v>
      </c>
      <c r="D502" s="10">
        <f t="shared" si="7"/>
        <v>1.1415525114155251E-4</v>
      </c>
      <c r="E502" s="130">
        <v>1.503141666089542E-4</v>
      </c>
      <c r="F502">
        <v>1</v>
      </c>
      <c r="I502" s="140"/>
    </row>
    <row r="503" spans="1:9">
      <c r="A503" s="10">
        <v>497</v>
      </c>
      <c r="B503" s="10">
        <v>1.1971199360618741E-4</v>
      </c>
      <c r="C503" s="10">
        <v>4.2946094756645049E-4</v>
      </c>
      <c r="D503" s="10">
        <f t="shared" si="7"/>
        <v>1.1415525114155251E-4</v>
      </c>
      <c r="E503" s="130">
        <v>1.648606988614341E-4</v>
      </c>
      <c r="F503">
        <v>0.92307692307692313</v>
      </c>
      <c r="I503" s="140"/>
    </row>
    <row r="504" spans="1:9">
      <c r="A504" s="10">
        <v>498</v>
      </c>
      <c r="B504" s="10">
        <v>1.207249442044014E-4</v>
      </c>
      <c r="C504" s="10">
        <v>4.0804505237615349E-4</v>
      </c>
      <c r="D504" s="10">
        <f t="shared" si="7"/>
        <v>1.1415525114155251E-4</v>
      </c>
      <c r="E504" s="130">
        <v>1.5395079967207441E-4</v>
      </c>
      <c r="F504">
        <v>0.76923076923076927</v>
      </c>
      <c r="I504" s="140"/>
    </row>
    <row r="505" spans="1:9">
      <c r="A505" s="10">
        <v>499</v>
      </c>
      <c r="B505" s="10">
        <v>1.205966251032473E-4</v>
      </c>
      <c r="C505" s="10">
        <v>4.0832649133647648E-4</v>
      </c>
      <c r="D505" s="10">
        <f t="shared" si="7"/>
        <v>1.1415525114155251E-4</v>
      </c>
      <c r="E505" s="130">
        <v>1.30918790272315E-4</v>
      </c>
      <c r="F505">
        <v>0.57692307692307687</v>
      </c>
      <c r="I505" s="140"/>
    </row>
    <row r="506" spans="1:9">
      <c r="A506" s="10">
        <v>500</v>
      </c>
      <c r="B506" s="10">
        <v>1.1902547505209961E-4</v>
      </c>
      <c r="C506" s="10">
        <v>4.6073999388231921E-4</v>
      </c>
      <c r="D506" s="10">
        <f t="shared" si="7"/>
        <v>1.1415525114155251E-4</v>
      </c>
      <c r="E506" s="130">
        <v>1.097050974041161E-4</v>
      </c>
      <c r="F506">
        <v>0.46153846153846162</v>
      </c>
      <c r="I506" s="140"/>
    </row>
    <row r="507" spans="1:9">
      <c r="A507" s="10">
        <v>501</v>
      </c>
      <c r="B507" s="10">
        <v>1.170422207387725E-4</v>
      </c>
      <c r="C507" s="10">
        <v>1.108325318343658E-4</v>
      </c>
      <c r="D507" s="10">
        <f t="shared" si="7"/>
        <v>1.1415525114155251E-4</v>
      </c>
      <c r="E507" s="130">
        <v>9.0309721067476255E-5</v>
      </c>
      <c r="F507">
        <v>0.30769230769230771</v>
      </c>
      <c r="I507" s="140"/>
    </row>
    <row r="508" spans="1:9">
      <c r="A508" s="10">
        <v>502</v>
      </c>
      <c r="B508" s="10">
        <v>1.1728561823590861E-4</v>
      </c>
      <c r="C508" s="10">
        <v>1.445108122158319E-4</v>
      </c>
      <c r="D508" s="10">
        <f t="shared" si="7"/>
        <v>1.1415525114155251E-4</v>
      </c>
      <c r="E508" s="130">
        <v>7.6369294325516934E-5</v>
      </c>
      <c r="F508">
        <v>0.23076923076923081</v>
      </c>
      <c r="I508" s="140"/>
    </row>
    <row r="509" spans="1:9">
      <c r="A509" s="10">
        <v>503</v>
      </c>
      <c r="B509" s="10">
        <v>1.198640243309347E-4</v>
      </c>
      <c r="C509" s="10">
        <v>1.8779332042487539E-4</v>
      </c>
      <c r="D509" s="10">
        <f t="shared" si="7"/>
        <v>1.1415525114155251E-4</v>
      </c>
      <c r="E509" s="130">
        <v>6.7277711667717663E-5</v>
      </c>
      <c r="F509">
        <v>0.15384615384615391</v>
      </c>
      <c r="I509" s="140"/>
    </row>
    <row r="510" spans="1:9">
      <c r="A510" s="10">
        <v>504</v>
      </c>
      <c r="B510" s="10">
        <v>1.1929269105035529E-4</v>
      </c>
      <c r="C510" s="10">
        <v>2.1833504585094151E-4</v>
      </c>
      <c r="D510" s="10">
        <f t="shared" si="7"/>
        <v>1.1415525114155251E-4</v>
      </c>
      <c r="E510" s="130">
        <v>5.8113396348655513E-5</v>
      </c>
      <c r="F510">
        <v>7.6923076923076927E-2</v>
      </c>
      <c r="I510" s="140"/>
    </row>
    <row r="511" spans="1:9">
      <c r="A511" s="10">
        <v>505</v>
      </c>
      <c r="B511" s="10">
        <v>1.133812674356948E-4</v>
      </c>
      <c r="C511" s="10">
        <v>2.5370618764747869E-4</v>
      </c>
      <c r="D511" s="10">
        <f t="shared" si="7"/>
        <v>1.1415525114155251E-4</v>
      </c>
      <c r="E511" s="130">
        <v>3.7711884864553021E-5</v>
      </c>
      <c r="F511">
        <v>7.6923076923076927E-2</v>
      </c>
      <c r="I511" s="140"/>
    </row>
    <row r="512" spans="1:9">
      <c r="A512" s="10">
        <v>506</v>
      </c>
      <c r="B512" s="10">
        <v>1.1041242439381189E-4</v>
      </c>
      <c r="C512" s="10">
        <v>2.8633450082531808E-4</v>
      </c>
      <c r="D512" s="10">
        <f t="shared" si="7"/>
        <v>1.1415525114155251E-4</v>
      </c>
      <c r="E512" s="130">
        <v>3.2766063898710031E-5</v>
      </c>
      <c r="F512">
        <v>5.7692307692307702E-2</v>
      </c>
      <c r="I512" s="140"/>
    </row>
    <row r="513" spans="1:9">
      <c r="A513" s="10">
        <v>507</v>
      </c>
      <c r="B513" s="10">
        <v>1.086901388071465E-4</v>
      </c>
      <c r="C513" s="10">
        <v>3.0943082903964978E-4</v>
      </c>
      <c r="D513" s="10">
        <f t="shared" si="7"/>
        <v>1.1415525114155251E-4</v>
      </c>
      <c r="E513" s="130">
        <v>2.720201531213658E-5</v>
      </c>
      <c r="F513">
        <v>5.7692307692307702E-2</v>
      </c>
      <c r="I513" s="140"/>
    </row>
    <row r="514" spans="1:9">
      <c r="A514" s="10">
        <v>508</v>
      </c>
      <c r="B514" s="10">
        <v>1.076776700802157E-4</v>
      </c>
      <c r="C514" s="10">
        <v>3.3301485568268212E-4</v>
      </c>
      <c r="D514" s="10">
        <f t="shared" si="7"/>
        <v>1.1415525114155251E-4</v>
      </c>
      <c r="E514" s="130">
        <v>3.5857202002361912E-5</v>
      </c>
      <c r="F514">
        <v>7.6923076923076927E-2</v>
      </c>
      <c r="I514" s="140"/>
    </row>
    <row r="515" spans="1:9">
      <c r="A515" s="10">
        <v>509</v>
      </c>
      <c r="B515" s="10">
        <v>1.074735853477943E-4</v>
      </c>
      <c r="C515" s="10">
        <v>3.5725337758102447E-4</v>
      </c>
      <c r="D515" s="10">
        <f t="shared" si="7"/>
        <v>1.1415525114155251E-4</v>
      </c>
      <c r="E515" s="130">
        <v>6.305921731449857E-5</v>
      </c>
      <c r="F515">
        <v>0.1153846153846154</v>
      </c>
      <c r="I515" s="140"/>
    </row>
    <row r="516" spans="1:9">
      <c r="A516" s="10">
        <v>510</v>
      </c>
      <c r="B516" s="10">
        <v>1.080457098030042E-4</v>
      </c>
      <c r="C516" s="10">
        <v>7.1570944065276311E-4</v>
      </c>
      <c r="D516" s="10">
        <f t="shared" si="7"/>
        <v>1.1415525114155251E-4</v>
      </c>
      <c r="E516" s="130">
        <v>1.050986955241637E-4</v>
      </c>
      <c r="F516">
        <v>0.19230769230769229</v>
      </c>
      <c r="I516" s="140"/>
    </row>
    <row r="517" spans="1:9">
      <c r="A517" s="10">
        <v>511</v>
      </c>
      <c r="B517" s="10">
        <v>1.0904407528362471E-4</v>
      </c>
      <c r="C517" s="10">
        <v>7.2935985983054732E-4</v>
      </c>
      <c r="D517" s="10">
        <f t="shared" si="7"/>
        <v>1.1415525114155251E-4</v>
      </c>
      <c r="E517" s="130">
        <v>1.4837462897529039E-4</v>
      </c>
      <c r="F517">
        <v>0.30769230769230771</v>
      </c>
      <c r="I517" s="140"/>
    </row>
    <row r="518" spans="1:9">
      <c r="A518" s="10">
        <v>512</v>
      </c>
      <c r="B518" s="10">
        <v>1.097557181495744E-4</v>
      </c>
      <c r="C518" s="10">
        <v>6.9694762973229025E-4</v>
      </c>
      <c r="D518" s="10">
        <f t="shared" ref="D518:D581" si="8">1/8760</f>
        <v>1.1415525114155251E-4</v>
      </c>
      <c r="E518" s="130">
        <v>1.644485471142801E-4</v>
      </c>
      <c r="F518">
        <v>0.46153846153846162</v>
      </c>
      <c r="I518" s="140"/>
    </row>
    <row r="519" spans="1:9">
      <c r="A519" s="10">
        <v>513</v>
      </c>
      <c r="B519" s="10">
        <v>1.0969749494632181E-4</v>
      </c>
      <c r="C519" s="10">
        <v>6.4461713920134273E-4</v>
      </c>
      <c r="D519" s="10">
        <f t="shared" si="8"/>
        <v>1.1415525114155251E-4</v>
      </c>
      <c r="E519" s="130">
        <v>1.4095589752652579E-4</v>
      </c>
      <c r="F519">
        <v>0.57692307692307687</v>
      </c>
      <c r="I519" s="140"/>
    </row>
    <row r="520" spans="1:9">
      <c r="A520" s="10">
        <v>514</v>
      </c>
      <c r="B520" s="10">
        <v>1.100889890272751E-4</v>
      </c>
      <c r="C520" s="10">
        <v>5.9762348342580235E-4</v>
      </c>
      <c r="D520" s="10">
        <f t="shared" si="8"/>
        <v>1.1415525114155251E-4</v>
      </c>
      <c r="E520" s="130">
        <v>1.1746324793877149E-4</v>
      </c>
      <c r="F520">
        <v>0.69230769230769229</v>
      </c>
      <c r="I520" s="140"/>
    </row>
    <row r="521" spans="1:9">
      <c r="A521" s="10">
        <v>515</v>
      </c>
      <c r="B521" s="10">
        <v>1.1121606203904601E-4</v>
      </c>
      <c r="C521" s="10">
        <v>5.611228354505108E-4</v>
      </c>
      <c r="D521" s="10">
        <f t="shared" si="8"/>
        <v>1.1415525114155251E-4</v>
      </c>
      <c r="E521" s="130">
        <v>1.230272965253451E-4</v>
      </c>
      <c r="F521">
        <v>0.76923076923076927</v>
      </c>
      <c r="I521" s="140"/>
    </row>
    <row r="522" spans="1:9">
      <c r="A522" s="10">
        <v>516</v>
      </c>
      <c r="B522" s="10">
        <v>1.090019157029491E-4</v>
      </c>
      <c r="C522" s="10">
        <v>4.9196807197568471E-4</v>
      </c>
      <c r="D522" s="10">
        <f t="shared" si="8"/>
        <v>1.1415525114155251E-4</v>
      </c>
      <c r="E522" s="130">
        <v>1.298278003533793E-4</v>
      </c>
      <c r="F522">
        <v>0.73076923076923073</v>
      </c>
      <c r="I522" s="140"/>
    </row>
    <row r="523" spans="1:9">
      <c r="A523" s="10">
        <v>517</v>
      </c>
      <c r="B523" s="10">
        <v>1.098834936466124E-4</v>
      </c>
      <c r="C523" s="10">
        <v>5.0644834764237891E-4</v>
      </c>
      <c r="D523" s="10">
        <f t="shared" si="8"/>
        <v>1.1415525114155251E-4</v>
      </c>
      <c r="E523" s="130">
        <v>1.248819793875361E-4</v>
      </c>
      <c r="F523">
        <v>0.69230769230769229</v>
      </c>
      <c r="I523" s="140"/>
    </row>
    <row r="524" spans="1:9">
      <c r="A524" s="10">
        <v>518</v>
      </c>
      <c r="B524" s="10">
        <v>1.107938850445948E-4</v>
      </c>
      <c r="C524" s="10">
        <v>4.9953197985104752E-4</v>
      </c>
      <c r="D524" s="10">
        <f t="shared" si="8"/>
        <v>1.1415525114155251E-4</v>
      </c>
      <c r="E524" s="130">
        <v>1.285913451119187E-4</v>
      </c>
      <c r="F524">
        <v>0.84615384615384615</v>
      </c>
      <c r="I524" s="140"/>
    </row>
    <row r="525" spans="1:9">
      <c r="A525" s="10">
        <v>519</v>
      </c>
      <c r="B525" s="10">
        <v>1.100648640933905E-4</v>
      </c>
      <c r="C525" s="10">
        <v>5.0072339614594147E-4</v>
      </c>
      <c r="D525" s="10">
        <f t="shared" si="8"/>
        <v>1.1415525114155251E-4</v>
      </c>
      <c r="E525" s="130">
        <v>1.4095589752652579E-4</v>
      </c>
      <c r="F525">
        <v>0.96153846153846156</v>
      </c>
      <c r="I525" s="140"/>
    </row>
    <row r="526" spans="1:9">
      <c r="A526" s="10">
        <v>520</v>
      </c>
      <c r="B526" s="10">
        <v>1.095362308399621E-4</v>
      </c>
      <c r="C526" s="10">
        <v>5.1358012117961368E-4</v>
      </c>
      <c r="D526" s="10">
        <f t="shared" si="8"/>
        <v>1.1415525114155251E-4</v>
      </c>
      <c r="E526" s="130">
        <v>1.5332044994113359E-4</v>
      </c>
      <c r="F526">
        <v>1</v>
      </c>
      <c r="I526" s="140"/>
    </row>
    <row r="527" spans="1:9">
      <c r="A527" s="10">
        <v>521</v>
      </c>
      <c r="B527" s="10">
        <v>1.1186912650160939E-4</v>
      </c>
      <c r="C527" s="10">
        <v>5.3093339172285905E-4</v>
      </c>
      <c r="D527" s="10">
        <f t="shared" si="8"/>
        <v>1.1415525114155251E-4</v>
      </c>
      <c r="E527" s="130">
        <v>1.6815791283866281E-4</v>
      </c>
      <c r="F527">
        <v>0.92307692307692313</v>
      </c>
      <c r="I527" s="140"/>
    </row>
    <row r="528" spans="1:9">
      <c r="A528" s="10">
        <v>522</v>
      </c>
      <c r="B528" s="10">
        <v>1.161852907816532E-4</v>
      </c>
      <c r="C528" s="10">
        <v>5.0007973822941483E-4</v>
      </c>
      <c r="D528" s="10">
        <f t="shared" si="8"/>
        <v>1.1415525114155251E-4</v>
      </c>
      <c r="E528" s="130">
        <v>1.5702981566551559E-4</v>
      </c>
      <c r="F528">
        <v>0.76923076923076927</v>
      </c>
      <c r="I528" s="140"/>
    </row>
    <row r="529" spans="1:9">
      <c r="A529" s="10">
        <v>523</v>
      </c>
      <c r="B529" s="10">
        <v>1.169714500626184E-4</v>
      </c>
      <c r="C529" s="10">
        <v>4.8980954593270617E-4</v>
      </c>
      <c r="D529" s="10">
        <f t="shared" si="8"/>
        <v>1.1415525114155251E-4</v>
      </c>
      <c r="E529" s="130">
        <v>1.335371660777613E-4</v>
      </c>
      <c r="F529">
        <v>0.57692307692307687</v>
      </c>
      <c r="I529" s="140"/>
    </row>
    <row r="530" spans="1:9">
      <c r="A530" s="10">
        <v>524</v>
      </c>
      <c r="B530" s="10">
        <v>1.148362111643729E-4</v>
      </c>
      <c r="C530" s="10">
        <v>5.3341388764587656E-4</v>
      </c>
      <c r="D530" s="10">
        <f t="shared" si="8"/>
        <v>1.1415525114155251E-4</v>
      </c>
      <c r="E530" s="130">
        <v>1.118991993521979E-4</v>
      </c>
      <c r="F530">
        <v>0.46153846153846162</v>
      </c>
      <c r="I530" s="140"/>
    </row>
    <row r="531" spans="1:9">
      <c r="A531" s="10">
        <v>525</v>
      </c>
      <c r="B531" s="10">
        <v>1.129231590408751E-4</v>
      </c>
      <c r="C531" s="10">
        <v>1.7735893153552769E-4</v>
      </c>
      <c r="D531" s="10">
        <f t="shared" si="8"/>
        <v>1.1415525114155251E-4</v>
      </c>
      <c r="E531" s="130">
        <v>9.2115915488826249E-5</v>
      </c>
      <c r="F531">
        <v>0.30769230769230771</v>
      </c>
      <c r="I531" s="140"/>
    </row>
    <row r="532" spans="1:9">
      <c r="A532" s="10">
        <v>526</v>
      </c>
      <c r="B532" s="10">
        <v>1.14855018288734E-4</v>
      </c>
      <c r="C532" s="10">
        <v>2.0282353193858859E-4</v>
      </c>
      <c r="D532" s="10">
        <f t="shared" si="8"/>
        <v>1.1415525114155251E-4</v>
      </c>
      <c r="E532" s="130">
        <v>7.7896680212027466E-5</v>
      </c>
      <c r="F532">
        <v>0.23076923076923081</v>
      </c>
      <c r="I532" s="140"/>
    </row>
    <row r="533" spans="1:9">
      <c r="A533" s="10">
        <v>527</v>
      </c>
      <c r="B533" s="10">
        <v>1.175765415404015E-4</v>
      </c>
      <c r="C533" s="10">
        <v>2.379513382033612E-4</v>
      </c>
      <c r="D533" s="10">
        <f t="shared" si="8"/>
        <v>1.1415525114155251E-4</v>
      </c>
      <c r="E533" s="130">
        <v>6.8623265901071937E-5</v>
      </c>
      <c r="F533">
        <v>0.15384615384615391</v>
      </c>
      <c r="I533" s="140"/>
    </row>
    <row r="534" spans="1:9">
      <c r="A534" s="10">
        <v>528</v>
      </c>
      <c r="B534" s="10">
        <v>1.157015571047464E-4</v>
      </c>
      <c r="C534" s="10">
        <v>2.4712854578935088E-4</v>
      </c>
      <c r="D534" s="10">
        <f t="shared" si="8"/>
        <v>1.1415525114155251E-4</v>
      </c>
      <c r="E534" s="130">
        <v>5.868313552854432E-5</v>
      </c>
      <c r="F534">
        <v>7.6923076923076927E-2</v>
      </c>
      <c r="I534" s="140"/>
    </row>
    <row r="535" spans="1:9">
      <c r="A535" s="10">
        <v>529</v>
      </c>
      <c r="B535" s="10">
        <v>1.106814863124701E-4</v>
      </c>
      <c r="C535" s="10">
        <v>2.5600067592438373E-4</v>
      </c>
      <c r="D535" s="10">
        <f t="shared" si="8"/>
        <v>1.1415525114155251E-4</v>
      </c>
      <c r="E535" s="130">
        <v>3.8081609225970233E-5</v>
      </c>
      <c r="F535">
        <v>7.6923076923076927E-2</v>
      </c>
      <c r="I535" s="140"/>
    </row>
    <row r="536" spans="1:9">
      <c r="A536" s="10">
        <v>530</v>
      </c>
      <c r="B536" s="10">
        <v>1.1072575520097211E-4</v>
      </c>
      <c r="C536" s="10">
        <v>2.6188870118515502E-4</v>
      </c>
      <c r="D536" s="10">
        <f t="shared" si="8"/>
        <v>1.1415525114155251E-4</v>
      </c>
      <c r="E536" s="130">
        <v>3.3087299819285599E-5</v>
      </c>
      <c r="F536">
        <v>5.7692307692307702E-2</v>
      </c>
      <c r="I536" s="140"/>
    </row>
    <row r="537" spans="1:9">
      <c r="A537" s="10">
        <v>531</v>
      </c>
      <c r="B537" s="10">
        <v>1.1094103393622911E-4</v>
      </c>
      <c r="C537" s="10">
        <v>2.711706818350191E-4</v>
      </c>
      <c r="D537" s="10">
        <f t="shared" si="8"/>
        <v>1.1415525114155251E-4</v>
      </c>
      <c r="E537" s="130">
        <v>2.7468701736765439E-5</v>
      </c>
      <c r="F537">
        <v>5.7692307692307702E-2</v>
      </c>
      <c r="I537" s="140"/>
    </row>
    <row r="538" spans="1:9">
      <c r="A538" s="10">
        <v>532</v>
      </c>
      <c r="B538" s="10">
        <v>1.114056188894609E-4</v>
      </c>
      <c r="C538" s="10">
        <v>2.8078078291834707E-4</v>
      </c>
      <c r="D538" s="10">
        <f t="shared" si="8"/>
        <v>1.1415525114155251E-4</v>
      </c>
      <c r="E538" s="130">
        <v>3.6208743198463508E-5</v>
      </c>
      <c r="F538">
        <v>7.6923076923076927E-2</v>
      </c>
      <c r="I538" s="140"/>
    </row>
    <row r="539" spans="1:9">
      <c r="A539" s="10">
        <v>533</v>
      </c>
      <c r="B539" s="10">
        <v>1.147523687474447E-4</v>
      </c>
      <c r="C539" s="10">
        <v>2.9488855233954372E-4</v>
      </c>
      <c r="D539" s="10">
        <f t="shared" si="8"/>
        <v>1.1415525114155251E-4</v>
      </c>
      <c r="E539" s="130">
        <v>6.3677444935228953E-5</v>
      </c>
      <c r="F539">
        <v>0.1153846153846154</v>
      </c>
      <c r="I539" s="140"/>
    </row>
    <row r="540" spans="1:9">
      <c r="A540" s="10">
        <v>534</v>
      </c>
      <c r="B540" s="10">
        <v>1.194827672140175E-4</v>
      </c>
      <c r="C540" s="10">
        <v>6.443836863770123E-4</v>
      </c>
      <c r="D540" s="10">
        <f t="shared" si="8"/>
        <v>1.1415525114155251E-4</v>
      </c>
      <c r="E540" s="130">
        <v>1.0612907489204799E-4</v>
      </c>
      <c r="F540">
        <v>0.19230769230769229</v>
      </c>
      <c r="I540" s="140"/>
    </row>
    <row r="541" spans="1:9">
      <c r="A541" s="10">
        <v>535</v>
      </c>
      <c r="B541" s="10">
        <v>1.2438749200695899E-4</v>
      </c>
      <c r="C541" s="10">
        <v>6.5471507508928315E-4</v>
      </c>
      <c r="D541" s="10">
        <f t="shared" si="8"/>
        <v>1.1415525114155251E-4</v>
      </c>
      <c r="E541" s="130">
        <v>1.4982928220053839E-4</v>
      </c>
      <c r="F541">
        <v>0.30769230769230771</v>
      </c>
      <c r="I541" s="140"/>
    </row>
    <row r="542" spans="1:9">
      <c r="A542" s="10">
        <v>536</v>
      </c>
      <c r="B542" s="10">
        <v>1.3325670231657859E-4</v>
      </c>
      <c r="C542" s="10">
        <v>6.0162142952578722E-4</v>
      </c>
      <c r="D542" s="10">
        <f t="shared" si="8"/>
        <v>1.1415525114155251E-4</v>
      </c>
      <c r="E542" s="130">
        <v>1.6606078777226351E-4</v>
      </c>
      <c r="F542">
        <v>0.46153846153846162</v>
      </c>
      <c r="I542" s="140"/>
    </row>
    <row r="543" spans="1:9">
      <c r="A543" s="10">
        <v>537</v>
      </c>
      <c r="B543" s="10">
        <v>1.4688681447430011E-4</v>
      </c>
      <c r="C543" s="10">
        <v>5.2430582264499279E-4</v>
      </c>
      <c r="D543" s="10">
        <f t="shared" si="8"/>
        <v>1.1415525114155251E-4</v>
      </c>
      <c r="E543" s="130">
        <v>1.4233781809051141E-4</v>
      </c>
      <c r="F543">
        <v>0.57692307692307687</v>
      </c>
      <c r="I543" s="140"/>
    </row>
    <row r="544" spans="1:9">
      <c r="A544" s="10">
        <v>538</v>
      </c>
      <c r="B544" s="10">
        <v>1.504885176902269E-4</v>
      </c>
      <c r="C544" s="10">
        <v>4.5395699718266689E-4</v>
      </c>
      <c r="D544" s="10">
        <f t="shared" si="8"/>
        <v>1.1415525114155251E-4</v>
      </c>
      <c r="E544" s="130">
        <v>1.186148484087593E-4</v>
      </c>
      <c r="F544">
        <v>0.69230769230769229</v>
      </c>
      <c r="I544" s="140"/>
    </row>
    <row r="545" spans="1:9">
      <c r="A545" s="10">
        <v>539</v>
      </c>
      <c r="B545" s="10">
        <v>1.5141160852017821E-4</v>
      </c>
      <c r="C545" s="10">
        <v>3.9417772731748277E-4</v>
      </c>
      <c r="D545" s="10">
        <f t="shared" si="8"/>
        <v>1.1415525114155251E-4</v>
      </c>
      <c r="E545" s="130">
        <v>1.242334464912797E-4</v>
      </c>
      <c r="F545">
        <v>0.76923076923076927</v>
      </c>
      <c r="I545" s="140"/>
    </row>
    <row r="546" spans="1:9">
      <c r="A546" s="10">
        <v>540</v>
      </c>
      <c r="B546" s="10">
        <v>1.4344753335961529E-4</v>
      </c>
      <c r="C546" s="10">
        <v>3.077497414112596E-4</v>
      </c>
      <c r="D546" s="10">
        <f t="shared" si="8"/>
        <v>1.1415525114155251E-4</v>
      </c>
      <c r="E546" s="130">
        <v>1.3110062192547121E-4</v>
      </c>
      <c r="F546">
        <v>0.73076923076923073</v>
      </c>
      <c r="I546" s="140"/>
    </row>
    <row r="547" spans="1:9">
      <c r="A547" s="10">
        <v>541</v>
      </c>
      <c r="B547" s="10">
        <v>1.39510320248022E-4</v>
      </c>
      <c r="C547" s="10">
        <v>3.1463619287434738E-4</v>
      </c>
      <c r="D547" s="10">
        <f t="shared" si="8"/>
        <v>1.1415525114155251E-4</v>
      </c>
      <c r="E547" s="130">
        <v>1.2610631251878631E-4</v>
      </c>
      <c r="F547">
        <v>0.69230769230769229</v>
      </c>
      <c r="I547" s="140"/>
    </row>
    <row r="548" spans="1:9">
      <c r="A548" s="10">
        <v>542</v>
      </c>
      <c r="B548" s="10">
        <v>1.440361824701704E-4</v>
      </c>
      <c r="C548" s="10">
        <v>3.014838821528749E-4</v>
      </c>
      <c r="D548" s="10">
        <f t="shared" si="8"/>
        <v>1.1415525114155251E-4</v>
      </c>
      <c r="E548" s="130">
        <v>1.2985204457380021E-4</v>
      </c>
      <c r="F548">
        <v>0.84615384615384615</v>
      </c>
      <c r="I548" s="140"/>
    </row>
    <row r="549" spans="1:9">
      <c r="A549" s="10">
        <v>543</v>
      </c>
      <c r="B549" s="10">
        <v>1.4297802019805391E-4</v>
      </c>
      <c r="C549" s="10">
        <v>2.9993127881281103E-4</v>
      </c>
      <c r="D549" s="10">
        <f t="shared" si="8"/>
        <v>1.1415525114155251E-4</v>
      </c>
      <c r="E549" s="130">
        <v>1.4233781809051141E-4</v>
      </c>
      <c r="F549">
        <v>0.96153846153846156</v>
      </c>
      <c r="I549" s="140"/>
    </row>
    <row r="550" spans="1:9">
      <c r="A550" s="10">
        <v>544</v>
      </c>
      <c r="B550" s="10">
        <v>1.436379825956576E-4</v>
      </c>
      <c r="C550" s="10">
        <v>3.241703053020113E-4</v>
      </c>
      <c r="D550" s="10">
        <f t="shared" si="8"/>
        <v>1.1415525114155251E-4</v>
      </c>
      <c r="E550" s="130">
        <v>1.5482359160722339E-4</v>
      </c>
      <c r="F550">
        <v>1</v>
      </c>
      <c r="I550" s="140"/>
    </row>
    <row r="551" spans="1:9">
      <c r="A551" s="10">
        <v>545</v>
      </c>
      <c r="B551" s="10">
        <v>1.452339290922197E-4</v>
      </c>
      <c r="C551" s="10">
        <v>3.5963395087661192E-4</v>
      </c>
      <c r="D551" s="10">
        <f t="shared" si="8"/>
        <v>1.1415525114155251E-4</v>
      </c>
      <c r="E551" s="130">
        <v>1.698065198272767E-4</v>
      </c>
      <c r="F551">
        <v>0.92307692307692313</v>
      </c>
      <c r="I551" s="140"/>
    </row>
    <row r="552" spans="1:9">
      <c r="A552" s="10">
        <v>546</v>
      </c>
      <c r="B552" s="10">
        <v>1.4557800547577941E-4</v>
      </c>
      <c r="C552" s="10">
        <v>3.3266020558934571E-4</v>
      </c>
      <c r="D552" s="10">
        <f t="shared" si="8"/>
        <v>1.1415525114155251E-4</v>
      </c>
      <c r="E552" s="130">
        <v>1.585693236622365E-4</v>
      </c>
      <c r="F552">
        <v>0.76923076923076927</v>
      </c>
      <c r="I552" s="140"/>
    </row>
    <row r="553" spans="1:9">
      <c r="A553" s="10">
        <v>547</v>
      </c>
      <c r="B553" s="10">
        <v>1.4172831598736809E-4</v>
      </c>
      <c r="C553" s="10">
        <v>3.2930907678107338E-4</v>
      </c>
      <c r="D553" s="10">
        <f t="shared" si="8"/>
        <v>1.1415525114155251E-4</v>
      </c>
      <c r="E553" s="130">
        <v>1.348463539804844E-4</v>
      </c>
      <c r="F553">
        <v>0.57692307692307687</v>
      </c>
      <c r="I553" s="140"/>
    </row>
    <row r="554" spans="1:9">
      <c r="A554" s="10">
        <v>548</v>
      </c>
      <c r="B554" s="10">
        <v>1.3645420693865219E-4</v>
      </c>
      <c r="C554" s="10">
        <v>3.7633106692433471E-4</v>
      </c>
      <c r="D554" s="10">
        <f t="shared" si="8"/>
        <v>1.1415525114155251E-4</v>
      </c>
      <c r="E554" s="130">
        <v>1.129962503262395E-4</v>
      </c>
      <c r="F554">
        <v>0.46153846153846162</v>
      </c>
      <c r="I554" s="140"/>
    </row>
    <row r="555" spans="1:9">
      <c r="A555" s="10">
        <v>549</v>
      </c>
      <c r="B555" s="10">
        <v>1.3286909612381689E-4</v>
      </c>
      <c r="C555" s="10">
        <v>2.2902428949037469E-5</v>
      </c>
      <c r="D555" s="10">
        <f t="shared" si="8"/>
        <v>1.1415525114155251E-4</v>
      </c>
      <c r="E555" s="130">
        <v>9.3019012699500575E-5</v>
      </c>
      <c r="F555">
        <v>0.30769230769230771</v>
      </c>
      <c r="I555" s="140"/>
    </row>
    <row r="556" spans="1:9">
      <c r="A556" s="10">
        <v>550</v>
      </c>
      <c r="B556" s="10">
        <v>1.2988212950067071E-4</v>
      </c>
      <c r="C556" s="10">
        <v>4.7186559496714128E-5</v>
      </c>
      <c r="D556" s="10">
        <f t="shared" si="8"/>
        <v>1.1415525114155251E-4</v>
      </c>
      <c r="E556" s="130">
        <v>7.8660373155282738E-5</v>
      </c>
      <c r="F556">
        <v>0.23076923076923081</v>
      </c>
      <c r="I556" s="140"/>
    </row>
    <row r="557" spans="1:9">
      <c r="A557" s="10">
        <v>551</v>
      </c>
      <c r="B557" s="10">
        <v>1.3069798463961031E-4</v>
      </c>
      <c r="C557" s="10">
        <v>8.6601560615435605E-5</v>
      </c>
      <c r="D557" s="10">
        <f t="shared" si="8"/>
        <v>1.1415525114155251E-4</v>
      </c>
      <c r="E557" s="130">
        <v>6.9296043017749121E-5</v>
      </c>
      <c r="F557">
        <v>0.15384615384615391</v>
      </c>
      <c r="I557" s="140"/>
    </row>
    <row r="558" spans="1:9">
      <c r="A558" s="10">
        <v>552</v>
      </c>
      <c r="B558" s="10">
        <v>1.2932625293264019E-4</v>
      </c>
      <c r="C558" s="10">
        <v>1.220052007907319E-4</v>
      </c>
      <c r="D558" s="10">
        <f t="shared" si="8"/>
        <v>1.1415525114155251E-4</v>
      </c>
      <c r="E558" s="130">
        <v>6.1531831427988243E-5</v>
      </c>
      <c r="F558">
        <v>7.6923076923076927E-2</v>
      </c>
      <c r="I558" s="140"/>
    </row>
    <row r="559" spans="1:9">
      <c r="A559" s="10">
        <v>553</v>
      </c>
      <c r="B559" s="10">
        <v>1.2441660962436921E-4</v>
      </c>
      <c r="C559" s="10">
        <v>1.5888182805128971E-4</v>
      </c>
      <c r="D559" s="10">
        <f t="shared" si="8"/>
        <v>1.1415525114155251E-4</v>
      </c>
      <c r="E559" s="130">
        <v>3.9930231033056197E-5</v>
      </c>
      <c r="F559">
        <v>7.6923076923076927E-2</v>
      </c>
      <c r="I559" s="140"/>
    </row>
    <row r="560" spans="1:9">
      <c r="A560" s="10">
        <v>554</v>
      </c>
      <c r="B560" s="10">
        <v>1.2406793518199719E-4</v>
      </c>
      <c r="C560" s="10">
        <v>1.943696167073826E-4</v>
      </c>
      <c r="D560" s="10">
        <f t="shared" si="8"/>
        <v>1.1415525114155251E-4</v>
      </c>
      <c r="E560" s="130">
        <v>3.4693479422163537E-5</v>
      </c>
      <c r="F560">
        <v>5.7692307692307702E-2</v>
      </c>
      <c r="I560" s="140"/>
    </row>
    <row r="561" spans="1:9">
      <c r="A561" s="10">
        <v>555</v>
      </c>
      <c r="B561" s="10">
        <v>1.2265043820546779E-4</v>
      </c>
      <c r="C561" s="10">
        <v>2.209248425179626E-4</v>
      </c>
      <c r="D561" s="10">
        <f t="shared" si="8"/>
        <v>1.1415525114155251E-4</v>
      </c>
      <c r="E561" s="130">
        <v>2.880213385990938E-5</v>
      </c>
      <c r="F561">
        <v>5.7692307692307702E-2</v>
      </c>
      <c r="I561" s="140"/>
    </row>
    <row r="562" spans="1:9">
      <c r="A562" s="10">
        <v>556</v>
      </c>
      <c r="B562" s="10">
        <v>1.2219042222439289E-4</v>
      </c>
      <c r="C562" s="10">
        <v>2.4285902979887859E-4</v>
      </c>
      <c r="D562" s="10">
        <f t="shared" si="8"/>
        <v>1.1415525114155251E-4</v>
      </c>
      <c r="E562" s="130">
        <v>3.7966449178971472E-5</v>
      </c>
      <c r="F562">
        <v>7.6923076923076927E-2</v>
      </c>
      <c r="I562" s="140"/>
    </row>
    <row r="563" spans="1:9">
      <c r="A563" s="10">
        <v>557</v>
      </c>
      <c r="B563" s="10">
        <v>1.2440004210548659E-4</v>
      </c>
      <c r="C563" s="10">
        <v>2.6561046788898748E-4</v>
      </c>
      <c r="D563" s="10">
        <f t="shared" si="8"/>
        <v>1.1415525114155251E-4</v>
      </c>
      <c r="E563" s="130">
        <v>6.6768583038880842E-5</v>
      </c>
      <c r="F563">
        <v>0.1153846153846154</v>
      </c>
      <c r="I563" s="140"/>
    </row>
    <row r="564" spans="1:9">
      <c r="A564" s="10">
        <v>558</v>
      </c>
      <c r="B564" s="10">
        <v>1.2786651163392701E-4</v>
      </c>
      <c r="C564" s="10">
        <v>6.2364186547647909E-4</v>
      </c>
      <c r="D564" s="10">
        <f t="shared" si="8"/>
        <v>1.1415525114155251E-4</v>
      </c>
      <c r="E564" s="130">
        <v>1.112809717314676E-4</v>
      </c>
      <c r="F564">
        <v>0.19230769230769229</v>
      </c>
      <c r="I564" s="140"/>
    </row>
    <row r="565" spans="1:9">
      <c r="A565" s="10">
        <v>559</v>
      </c>
      <c r="B565" s="10">
        <v>1.325526287173092E-4</v>
      </c>
      <c r="C565" s="10">
        <v>6.3536487031586486E-4</v>
      </c>
      <c r="D565" s="10">
        <f t="shared" si="8"/>
        <v>1.1415525114155251E-4</v>
      </c>
      <c r="E565" s="130">
        <v>1.5710254832677811E-4</v>
      </c>
      <c r="F565">
        <v>0.30769230769230771</v>
      </c>
      <c r="I565" s="140"/>
    </row>
    <row r="566" spans="1:9">
      <c r="A566" s="10">
        <v>560</v>
      </c>
      <c r="B566" s="10">
        <v>1.3736945144095819E-4</v>
      </c>
      <c r="C566" s="10">
        <v>5.9155310993910272E-4</v>
      </c>
      <c r="D566" s="10">
        <f t="shared" si="8"/>
        <v>1.1415525114155251E-4</v>
      </c>
      <c r="E566" s="130">
        <v>1.7412199106217919E-4</v>
      </c>
      <c r="F566">
        <v>0.46153846153846162</v>
      </c>
      <c r="I566" s="140"/>
    </row>
    <row r="567" spans="1:9">
      <c r="A567" s="10">
        <v>561</v>
      </c>
      <c r="B567" s="10">
        <v>1.466825195482617E-4</v>
      </c>
      <c r="C567" s="10">
        <v>5.2743171755028479E-4</v>
      </c>
      <c r="D567" s="10">
        <f t="shared" si="8"/>
        <v>1.1415525114155251E-4</v>
      </c>
      <c r="E567" s="130">
        <v>1.4924742091043929E-4</v>
      </c>
      <c r="F567">
        <v>0.57692307692307687</v>
      </c>
      <c r="I567" s="140"/>
    </row>
    <row r="568" spans="1:9">
      <c r="A568" s="10">
        <v>562</v>
      </c>
      <c r="B568" s="10">
        <v>1.4979115116671039E-4</v>
      </c>
      <c r="C568" s="10">
        <v>4.6961813819487312E-4</v>
      </c>
      <c r="D568" s="10">
        <f t="shared" si="8"/>
        <v>1.1415525114155251E-4</v>
      </c>
      <c r="E568" s="130">
        <v>1.2437285075869939E-4</v>
      </c>
      <c r="F568">
        <v>0.69230769230769229</v>
      </c>
      <c r="I568" s="140"/>
    </row>
    <row r="569" spans="1:9">
      <c r="A569" s="10">
        <v>563</v>
      </c>
      <c r="B569" s="10">
        <v>1.4836343971428789E-4</v>
      </c>
      <c r="C569" s="10">
        <v>4.2092071093165548E-4</v>
      </c>
      <c r="D569" s="10">
        <f t="shared" si="8"/>
        <v>1.1415525114155251E-4</v>
      </c>
      <c r="E569" s="130">
        <v>1.302641963209535E-4</v>
      </c>
      <c r="F569">
        <v>0.76923076923076927</v>
      </c>
      <c r="I569" s="140"/>
    </row>
    <row r="570" spans="1:9">
      <c r="A570" s="10">
        <v>564</v>
      </c>
      <c r="B570" s="10">
        <v>1.4000276781914539E-4</v>
      </c>
      <c r="C570" s="10">
        <v>3.3938316052278637E-4</v>
      </c>
      <c r="D570" s="10">
        <f t="shared" si="8"/>
        <v>1.1415525114155251E-4</v>
      </c>
      <c r="E570" s="130">
        <v>1.3746472978593059E-4</v>
      </c>
      <c r="F570">
        <v>0.73076923076923073</v>
      </c>
      <c r="I570" s="140"/>
    </row>
    <row r="571" spans="1:9">
      <c r="A571" s="10">
        <v>565</v>
      </c>
      <c r="B571" s="10">
        <v>1.3698881215950601E-4</v>
      </c>
      <c r="C571" s="10">
        <v>3.5126457507046927E-4</v>
      </c>
      <c r="D571" s="10">
        <f t="shared" si="8"/>
        <v>1.1415525114155251E-4</v>
      </c>
      <c r="E571" s="130">
        <v>1.3222797817503821E-4</v>
      </c>
      <c r="F571">
        <v>0.69230769230769229</v>
      </c>
      <c r="I571" s="140"/>
    </row>
    <row r="572" spans="1:9">
      <c r="A572" s="10">
        <v>566</v>
      </c>
      <c r="B572" s="10">
        <v>1.4042837430230099E-4</v>
      </c>
      <c r="C572" s="10">
        <v>3.3810174522066441E-4</v>
      </c>
      <c r="D572" s="10">
        <f t="shared" si="8"/>
        <v>1.1415525114155251E-4</v>
      </c>
      <c r="E572" s="130">
        <v>1.3615554188320749E-4</v>
      </c>
      <c r="F572">
        <v>0.84615384615384615</v>
      </c>
      <c r="I572" s="140"/>
    </row>
    <row r="573" spans="1:9">
      <c r="A573" s="10">
        <v>567</v>
      </c>
      <c r="B573" s="10">
        <v>1.3918902864586979E-4</v>
      </c>
      <c r="C573" s="10">
        <v>3.3516310352810311E-4</v>
      </c>
      <c r="D573" s="10">
        <f t="shared" si="8"/>
        <v>1.1415525114155251E-4</v>
      </c>
      <c r="E573" s="130">
        <v>1.4924742091043929E-4</v>
      </c>
      <c r="F573">
        <v>0.96153846153846156</v>
      </c>
      <c r="I573" s="140"/>
    </row>
    <row r="574" spans="1:9">
      <c r="A574" s="10">
        <v>568</v>
      </c>
      <c r="B574" s="10">
        <v>1.4037839864991931E-4</v>
      </c>
      <c r="C574" s="10">
        <v>3.5491840838890832E-4</v>
      </c>
      <c r="D574" s="10">
        <f t="shared" si="8"/>
        <v>1.1415525114155251E-4</v>
      </c>
      <c r="E574" s="130">
        <v>1.6233929993767049E-4</v>
      </c>
      <c r="F574">
        <v>1</v>
      </c>
      <c r="I574" s="140"/>
    </row>
    <row r="575" spans="1:9">
      <c r="A575" s="10">
        <v>569</v>
      </c>
      <c r="B575" s="10">
        <v>1.4236502638373391E-4</v>
      </c>
      <c r="C575" s="10">
        <v>3.8344020660679149E-4</v>
      </c>
      <c r="D575" s="10">
        <f t="shared" si="8"/>
        <v>1.1415525114155251E-4</v>
      </c>
      <c r="E575" s="130">
        <v>1.7804955477034861E-4</v>
      </c>
      <c r="F575">
        <v>0.92307692307692313</v>
      </c>
      <c r="I575" s="140"/>
    </row>
    <row r="576" spans="1:9">
      <c r="A576" s="10">
        <v>570</v>
      </c>
      <c r="B576" s="10">
        <v>1.4246172434447441E-4</v>
      </c>
      <c r="C576" s="10">
        <v>3.5870847214722101E-4</v>
      </c>
      <c r="D576" s="10">
        <f t="shared" si="8"/>
        <v>1.1415525114155251E-4</v>
      </c>
      <c r="E576" s="130">
        <v>1.6626686364584051E-4</v>
      </c>
      <c r="F576">
        <v>0.76923076923076927</v>
      </c>
      <c r="I576" s="140"/>
    </row>
    <row r="577" spans="1:9">
      <c r="A577" s="10">
        <v>571</v>
      </c>
      <c r="B577" s="10">
        <v>1.4028475068496689E-4</v>
      </c>
      <c r="C577" s="10">
        <v>3.5278501187981532E-4</v>
      </c>
      <c r="D577" s="10">
        <f t="shared" si="8"/>
        <v>1.1415525114155251E-4</v>
      </c>
      <c r="E577" s="130">
        <v>1.4139229349410069E-4</v>
      </c>
      <c r="F577">
        <v>0.57692307692307687</v>
      </c>
      <c r="I577" s="140"/>
    </row>
    <row r="578" spans="1:9">
      <c r="A578" s="10">
        <v>572</v>
      </c>
      <c r="B578" s="10">
        <v>1.362128197563491E-4</v>
      </c>
      <c r="C578" s="10">
        <v>3.9969972873423181E-4</v>
      </c>
      <c r="D578" s="10">
        <f t="shared" si="8"/>
        <v>1.1415525114155251E-4</v>
      </c>
      <c r="E578" s="130">
        <v>1.1848150519644541E-4</v>
      </c>
      <c r="F578">
        <v>0.46153846153846162</v>
      </c>
      <c r="I578" s="140"/>
    </row>
    <row r="579" spans="1:9">
      <c r="A579" s="10">
        <v>573</v>
      </c>
      <c r="B579" s="10">
        <v>1.3156332041620801E-4</v>
      </c>
      <c r="C579" s="10">
        <v>4.1665503619591127E-5</v>
      </c>
      <c r="D579" s="10">
        <f t="shared" si="8"/>
        <v>1.1415525114155251E-4</v>
      </c>
      <c r="E579" s="130">
        <v>9.7534498752874902E-5</v>
      </c>
      <c r="F579">
        <v>0.30769230769230771</v>
      </c>
      <c r="I579" s="140"/>
    </row>
    <row r="580" spans="1:9">
      <c r="A580" s="10">
        <v>574</v>
      </c>
      <c r="B580" s="10">
        <v>1.2970019091586499E-4</v>
      </c>
      <c r="C580" s="10">
        <v>7.1591719116440101E-5</v>
      </c>
      <c r="D580" s="10">
        <f t="shared" si="8"/>
        <v>1.1415525114155251E-4</v>
      </c>
      <c r="E580" s="130">
        <v>8.2478837871558368E-5</v>
      </c>
      <c r="F580">
        <v>0.23076923076923081</v>
      </c>
      <c r="I580" s="140"/>
    </row>
    <row r="581" spans="1:9">
      <c r="A581" s="10">
        <v>575</v>
      </c>
      <c r="B581" s="10">
        <v>1.295078870060574E-4</v>
      </c>
      <c r="C581" s="10">
        <v>1.1012444084740509E-4</v>
      </c>
      <c r="D581" s="10">
        <f t="shared" si="8"/>
        <v>1.1415525114155251E-4</v>
      </c>
      <c r="E581" s="130">
        <v>7.2659928601134989E-5</v>
      </c>
      <c r="F581">
        <v>0.15384615384615391</v>
      </c>
      <c r="I581" s="140"/>
    </row>
    <row r="582" spans="1:9">
      <c r="A582" s="10">
        <v>576</v>
      </c>
      <c r="B582" s="10">
        <v>1.2707720845085249E-4</v>
      </c>
      <c r="C582" s="10">
        <v>1.3277560173272421E-4</v>
      </c>
      <c r="D582" s="10">
        <f t="shared" ref="D582:D645" si="9">1/8760</f>
        <v>1.1415525114155251E-4</v>
      </c>
      <c r="E582" s="130">
        <v>4.8427830290546259E-5</v>
      </c>
      <c r="F582">
        <v>3.8461538461538457E-2</v>
      </c>
      <c r="I582" s="140"/>
    </row>
    <row r="583" spans="1:9">
      <c r="A583" s="10">
        <v>577</v>
      </c>
      <c r="B583" s="10">
        <v>1.217862281890247E-4</v>
      </c>
      <c r="C583" s="10">
        <v>1.5526667548608291E-4</v>
      </c>
      <c r="D583" s="10">
        <f t="shared" si="9"/>
        <v>1.1415525114155251E-4</v>
      </c>
      <c r="E583" s="130">
        <v>3.1426570720460881E-5</v>
      </c>
      <c r="F583">
        <v>3.8461538461538457E-2</v>
      </c>
      <c r="I583" s="140"/>
    </row>
    <row r="584" spans="1:9">
      <c r="A584" s="10">
        <v>578</v>
      </c>
      <c r="B584" s="10">
        <v>1.177731631239217E-4</v>
      </c>
      <c r="C584" s="10">
        <v>1.74395210313575E-4</v>
      </c>
      <c r="D584" s="10">
        <f t="shared" si="9"/>
        <v>1.1415525114155251E-4</v>
      </c>
      <c r="E584" s="130">
        <v>2.7305053248925011E-5</v>
      </c>
      <c r="F584">
        <v>3.8461538461538457E-2</v>
      </c>
      <c r="I584" s="140"/>
    </row>
    <row r="585" spans="1:9">
      <c r="A585" s="10">
        <v>579</v>
      </c>
      <c r="B585" s="10">
        <v>1.1714465571359079E-4</v>
      </c>
      <c r="C585" s="10">
        <v>1.9350523438455521E-4</v>
      </c>
      <c r="D585" s="10">
        <f t="shared" si="9"/>
        <v>1.1415525114155251E-4</v>
      </c>
      <c r="E585" s="130">
        <v>2.2668346093447179E-5</v>
      </c>
      <c r="F585">
        <v>3.8461538461538457E-2</v>
      </c>
      <c r="I585" s="140"/>
    </row>
    <row r="586" spans="1:9">
      <c r="A586" s="10">
        <v>580</v>
      </c>
      <c r="B586" s="10">
        <v>1.179271466982684E-4</v>
      </c>
      <c r="C586" s="10">
        <v>2.0790081152095559E-4</v>
      </c>
      <c r="D586" s="10">
        <f t="shared" si="9"/>
        <v>1.1415525114155251E-4</v>
      </c>
      <c r="E586" s="130">
        <v>2.9881001668634941E-5</v>
      </c>
      <c r="F586">
        <v>3.8461538461538457E-2</v>
      </c>
      <c r="I586" s="140"/>
    </row>
    <row r="587" spans="1:9">
      <c r="A587" s="10">
        <v>581</v>
      </c>
      <c r="B587" s="10">
        <v>1.19449198067634E-4</v>
      </c>
      <c r="C587" s="10">
        <v>2.2729407016837351E-4</v>
      </c>
      <c r="D587" s="10">
        <f t="shared" si="9"/>
        <v>1.1415525114155251E-4</v>
      </c>
      <c r="E587" s="130">
        <v>5.2549347762082133E-5</v>
      </c>
      <c r="F587">
        <v>7.6923076923076927E-2</v>
      </c>
      <c r="I587" s="140"/>
    </row>
    <row r="588" spans="1:9">
      <c r="A588" s="10">
        <v>582</v>
      </c>
      <c r="B588" s="10">
        <v>1.236617467692698E-4</v>
      </c>
      <c r="C588" s="10">
        <v>5.8003010945979923E-4</v>
      </c>
      <c r="D588" s="10">
        <f t="shared" si="9"/>
        <v>1.1415525114155251E-4</v>
      </c>
      <c r="E588" s="130">
        <v>8.7582246270136312E-5</v>
      </c>
      <c r="F588">
        <v>0.15384615384615391</v>
      </c>
      <c r="I588" s="140"/>
    </row>
    <row r="589" spans="1:9">
      <c r="A589" s="10">
        <v>583</v>
      </c>
      <c r="B589" s="10">
        <v>1.2914215697306151E-4</v>
      </c>
      <c r="C589" s="10">
        <v>5.9114070464893662E-4</v>
      </c>
      <c r="D589" s="10">
        <f t="shared" si="9"/>
        <v>1.1415525114155251E-4</v>
      </c>
      <c r="E589" s="130">
        <v>1.2364552414607539E-4</v>
      </c>
      <c r="F589">
        <v>0.23076923076923081</v>
      </c>
      <c r="I589" s="140"/>
    </row>
    <row r="590" spans="1:9">
      <c r="A590" s="10">
        <v>584</v>
      </c>
      <c r="B590" s="10">
        <v>1.3554364126760801E-4</v>
      </c>
      <c r="C590" s="10">
        <v>5.47762124158913E-4</v>
      </c>
      <c r="D590" s="10">
        <f t="shared" si="9"/>
        <v>1.1415525114155251E-4</v>
      </c>
      <c r="E590" s="130">
        <v>1.370404559285669E-4</v>
      </c>
      <c r="F590">
        <v>0.38461538461538458</v>
      </c>
      <c r="I590" s="140"/>
    </row>
    <row r="591" spans="1:9">
      <c r="A591" s="10">
        <v>585</v>
      </c>
      <c r="B591" s="10">
        <v>1.4523372270308131E-4</v>
      </c>
      <c r="C591" s="10">
        <v>4.7951700617062049E-4</v>
      </c>
      <c r="D591" s="10">
        <f t="shared" si="9"/>
        <v>1.1415525114155251E-4</v>
      </c>
      <c r="E591" s="130">
        <v>1.1746324793877149E-4</v>
      </c>
      <c r="F591">
        <v>0.46153846153846162</v>
      </c>
      <c r="I591" s="140"/>
    </row>
    <row r="592" spans="1:9">
      <c r="A592" s="10">
        <v>586</v>
      </c>
      <c r="B592" s="10">
        <v>1.456216609667369E-4</v>
      </c>
      <c r="C592" s="10">
        <v>4.1805805789475742E-4</v>
      </c>
      <c r="D592" s="10">
        <f t="shared" si="9"/>
        <v>1.1415525114155251E-4</v>
      </c>
      <c r="E592" s="130">
        <v>9.7886039948976152E-5</v>
      </c>
      <c r="F592">
        <v>0.57692307692307687</v>
      </c>
      <c r="I592" s="140"/>
    </row>
    <row r="593" spans="1:9">
      <c r="A593" s="10">
        <v>587</v>
      </c>
      <c r="B593" s="10">
        <v>1.4559405368524229E-4</v>
      </c>
      <c r="C593" s="10">
        <v>3.6539462376908912E-4</v>
      </c>
      <c r="D593" s="10">
        <f t="shared" si="9"/>
        <v>1.1415525114155251E-4</v>
      </c>
      <c r="E593" s="130">
        <v>1.025227471044539E-4</v>
      </c>
      <c r="F593">
        <v>0.69230769230769229</v>
      </c>
      <c r="I593" s="140"/>
    </row>
    <row r="594" spans="1:9">
      <c r="A594" s="10">
        <v>588</v>
      </c>
      <c r="B594" s="10">
        <v>1.362273287193034E-4</v>
      </c>
      <c r="C594" s="10">
        <v>2.8003359295870439E-4</v>
      </c>
      <c r="D594" s="10">
        <f t="shared" si="9"/>
        <v>1.1415525114155251E-4</v>
      </c>
      <c r="E594" s="130">
        <v>1.0818983362781601E-4</v>
      </c>
      <c r="F594">
        <v>0.61538461538461542</v>
      </c>
      <c r="I594" s="140"/>
    </row>
    <row r="595" spans="1:9">
      <c r="A595" s="10">
        <v>589</v>
      </c>
      <c r="B595" s="10">
        <v>1.3373982866817969E-4</v>
      </c>
      <c r="C595" s="10">
        <v>2.898534174584604E-4</v>
      </c>
      <c r="D595" s="10">
        <f t="shared" si="9"/>
        <v>1.1415525114155251E-4</v>
      </c>
      <c r="E595" s="130">
        <v>1.040683161562801E-4</v>
      </c>
      <c r="F595">
        <v>0.53846153846153844</v>
      </c>
      <c r="I595" s="140"/>
    </row>
    <row r="596" spans="1:9">
      <c r="A596" s="10">
        <v>590</v>
      </c>
      <c r="B596" s="10">
        <v>1.3759594052606099E-4</v>
      </c>
      <c r="C596" s="10">
        <v>2.7710044721521518E-4</v>
      </c>
      <c r="D596" s="10">
        <f t="shared" si="9"/>
        <v>1.1415525114155251E-4</v>
      </c>
      <c r="E596" s="130">
        <v>1.0715945425993169E-4</v>
      </c>
      <c r="F596">
        <v>0.61538461538461542</v>
      </c>
      <c r="I596" s="140"/>
    </row>
    <row r="597" spans="1:9">
      <c r="A597" s="10">
        <v>591</v>
      </c>
      <c r="B597" s="10">
        <v>1.3559467528269541E-4</v>
      </c>
      <c r="C597" s="10">
        <v>2.7559198421054802E-4</v>
      </c>
      <c r="D597" s="10">
        <f t="shared" si="9"/>
        <v>1.1415525114155251E-4</v>
      </c>
      <c r="E597" s="130">
        <v>1.1746324793877149E-4</v>
      </c>
      <c r="F597">
        <v>0.69230769230769229</v>
      </c>
      <c r="I597" s="140"/>
    </row>
    <row r="598" spans="1:9">
      <c r="A598" s="10">
        <v>592</v>
      </c>
      <c r="B598" s="10">
        <v>1.365452055492706E-4</v>
      </c>
      <c r="C598" s="10">
        <v>2.957780914714422E-4</v>
      </c>
      <c r="D598" s="10">
        <f t="shared" si="9"/>
        <v>1.1415525114155251E-4</v>
      </c>
      <c r="E598" s="130">
        <v>1.2776704161761139E-4</v>
      </c>
      <c r="F598">
        <v>0.76923076923076927</v>
      </c>
      <c r="I598" s="140"/>
    </row>
    <row r="599" spans="1:9">
      <c r="A599" s="10">
        <v>593</v>
      </c>
      <c r="B599" s="10">
        <v>1.3755029474928131E-4</v>
      </c>
      <c r="C599" s="10">
        <v>3.2510031171153179E-4</v>
      </c>
      <c r="D599" s="10">
        <f t="shared" si="9"/>
        <v>1.1415525114155251E-4</v>
      </c>
      <c r="E599" s="130">
        <v>1.4013159403221851E-4</v>
      </c>
      <c r="F599">
        <v>0.69230769230769229</v>
      </c>
      <c r="I599" s="140"/>
    </row>
    <row r="600" spans="1:9">
      <c r="A600" s="10">
        <v>594</v>
      </c>
      <c r="B600" s="10">
        <v>1.3838077915920009E-4</v>
      </c>
      <c r="C600" s="10">
        <v>2.9107946414213371E-4</v>
      </c>
      <c r="D600" s="10">
        <f t="shared" si="9"/>
        <v>1.1415525114155251E-4</v>
      </c>
      <c r="E600" s="130">
        <v>1.3085817972126299E-4</v>
      </c>
      <c r="F600">
        <v>0.57692307692307687</v>
      </c>
      <c r="I600" s="140"/>
    </row>
    <row r="601" spans="1:9">
      <c r="A601" s="10">
        <v>595</v>
      </c>
      <c r="B601" s="10">
        <v>1.3561384461906621E-4</v>
      </c>
      <c r="C601" s="10">
        <v>2.8280412861594509E-4</v>
      </c>
      <c r="D601" s="10">
        <f t="shared" si="9"/>
        <v>1.1415525114155251E-4</v>
      </c>
      <c r="E601" s="130">
        <v>1.112809717314676E-4</v>
      </c>
      <c r="F601">
        <v>0.46153846153846162</v>
      </c>
      <c r="I601" s="140"/>
    </row>
    <row r="602" spans="1:9">
      <c r="A602" s="10">
        <v>596</v>
      </c>
      <c r="B602" s="10">
        <v>1.3144885068513691E-4</v>
      </c>
      <c r="C602" s="10">
        <v>3.2527081796282433E-4</v>
      </c>
      <c r="D602" s="10">
        <f t="shared" si="9"/>
        <v>1.1415525114155251E-4</v>
      </c>
      <c r="E602" s="130">
        <v>9.3249332793498394E-5</v>
      </c>
      <c r="F602">
        <v>0.30769230769230771</v>
      </c>
      <c r="I602" s="140"/>
    </row>
    <row r="603" spans="1:9">
      <c r="A603" s="10">
        <v>597</v>
      </c>
      <c r="B603" s="10">
        <v>1.2832820177505899E-4</v>
      </c>
      <c r="C603" s="10">
        <v>1.385834697809257E-5</v>
      </c>
      <c r="D603" s="10">
        <f t="shared" si="9"/>
        <v>1.1415525114155251E-4</v>
      </c>
      <c r="E603" s="130">
        <v>7.676326290735532E-5</v>
      </c>
      <c r="F603">
        <v>0.23076923076923081</v>
      </c>
      <c r="I603" s="140"/>
    </row>
    <row r="604" spans="1:9">
      <c r="A604" s="10">
        <v>598</v>
      </c>
      <c r="B604" s="10">
        <v>1.2545943198985141E-4</v>
      </c>
      <c r="C604" s="10">
        <v>9.2444090873462412E-6</v>
      </c>
      <c r="D604" s="10">
        <f t="shared" si="9"/>
        <v>1.1415525114155251E-4</v>
      </c>
      <c r="E604" s="130">
        <v>6.4913900176689665E-5</v>
      </c>
      <c r="F604">
        <v>0.15384615384615391</v>
      </c>
      <c r="I604" s="140"/>
    </row>
    <row r="605" spans="1:9">
      <c r="A605" s="10">
        <v>599</v>
      </c>
      <c r="B605" s="10">
        <v>1.2752209091251759E-4</v>
      </c>
      <c r="C605" s="10">
        <v>1.5923241868844631E-5</v>
      </c>
      <c r="D605" s="10">
        <f t="shared" si="9"/>
        <v>1.1415525114155251E-4</v>
      </c>
      <c r="E605" s="130">
        <v>5.7186054917559952E-5</v>
      </c>
      <c r="F605">
        <v>7.6923076923076927E-2</v>
      </c>
      <c r="I605" s="140"/>
    </row>
    <row r="606" spans="1:9">
      <c r="A606" s="10">
        <v>600</v>
      </c>
      <c r="B606" s="10">
        <v>1.2668796711307669E-4</v>
      </c>
      <c r="C606" s="10">
        <v>3.8118934498269867E-5</v>
      </c>
      <c r="D606" s="10">
        <f t="shared" si="9"/>
        <v>1.1415525114155251E-4</v>
      </c>
      <c r="E606" s="130">
        <v>4.2730438491658483E-5</v>
      </c>
      <c r="F606">
        <v>3.8461538461538457E-2</v>
      </c>
      <c r="I606" s="140"/>
    </row>
    <row r="607" spans="1:9">
      <c r="A607" s="10">
        <v>601</v>
      </c>
      <c r="B607" s="10">
        <v>1.208289919547413E-4</v>
      </c>
      <c r="C607" s="10">
        <v>6.2470634762252868E-5</v>
      </c>
      <c r="D607" s="10">
        <f t="shared" si="9"/>
        <v>1.1415525114155251E-4</v>
      </c>
      <c r="E607" s="130">
        <v>2.7729327106289021E-5</v>
      </c>
      <c r="F607">
        <v>3.8461538461538457E-2</v>
      </c>
      <c r="I607" s="140"/>
    </row>
    <row r="608" spans="1:9">
      <c r="A608" s="10">
        <v>602</v>
      </c>
      <c r="B608" s="10">
        <v>1.181924566852621E-4</v>
      </c>
      <c r="C608" s="10">
        <v>8.1400792648820996E-5</v>
      </c>
      <c r="D608" s="10">
        <f t="shared" si="9"/>
        <v>1.1415525114155251E-4</v>
      </c>
      <c r="E608" s="130">
        <v>2.409269404316915E-5</v>
      </c>
      <c r="F608">
        <v>3.8461538461538457E-2</v>
      </c>
      <c r="I608" s="140"/>
    </row>
    <row r="609" spans="1:9">
      <c r="A609" s="10">
        <v>603</v>
      </c>
      <c r="B609" s="10">
        <v>1.1877700520511939E-4</v>
      </c>
      <c r="C609" s="10">
        <v>9.783748980943084E-5</v>
      </c>
      <c r="D609" s="10">
        <f t="shared" si="9"/>
        <v>1.1415525114155251E-4</v>
      </c>
      <c r="E609" s="130">
        <v>2.00014818471593E-5</v>
      </c>
      <c r="F609">
        <v>3.8461538461538457E-2</v>
      </c>
      <c r="I609" s="140"/>
    </row>
    <row r="610" spans="1:9">
      <c r="A610" s="10">
        <v>604</v>
      </c>
      <c r="B610" s="10">
        <v>1.196081639263429E-4</v>
      </c>
      <c r="C610" s="10">
        <v>1.1588094518297621E-4</v>
      </c>
      <c r="D610" s="10">
        <f t="shared" si="9"/>
        <v>1.1415525114155251E-4</v>
      </c>
      <c r="E610" s="130">
        <v>2.6365589707619049E-5</v>
      </c>
      <c r="F610">
        <v>3.8461538461538457E-2</v>
      </c>
      <c r="I610" s="140"/>
    </row>
    <row r="611" spans="1:9">
      <c r="A611" s="10">
        <v>605</v>
      </c>
      <c r="B611" s="10">
        <v>1.210638453392178E-4</v>
      </c>
      <c r="C611" s="10">
        <v>1.26338481609692E-4</v>
      </c>
      <c r="D611" s="10">
        <f t="shared" si="9"/>
        <v>1.1415525114155251E-4</v>
      </c>
      <c r="E611" s="130">
        <v>4.636707155477835E-5</v>
      </c>
      <c r="F611">
        <v>7.6923076923076927E-2</v>
      </c>
      <c r="I611" s="140"/>
    </row>
    <row r="612" spans="1:9">
      <c r="A612" s="10">
        <v>606</v>
      </c>
      <c r="B612" s="10">
        <v>1.236495151408163E-4</v>
      </c>
      <c r="C612" s="10">
        <v>4.7114939870541203E-4</v>
      </c>
      <c r="D612" s="10">
        <f t="shared" si="9"/>
        <v>1.1415525114155251E-4</v>
      </c>
      <c r="E612" s="130">
        <v>7.7278452591297137E-5</v>
      </c>
      <c r="F612">
        <v>0.15384615384615391</v>
      </c>
      <c r="I612" s="140"/>
    </row>
    <row r="613" spans="1:9">
      <c r="A613" s="10">
        <v>607</v>
      </c>
      <c r="B613" s="10">
        <v>1.2774421800211449E-4</v>
      </c>
      <c r="C613" s="10">
        <v>4.9509183941682871E-4</v>
      </c>
      <c r="D613" s="10">
        <f t="shared" si="9"/>
        <v>1.1415525114155251E-4</v>
      </c>
      <c r="E613" s="130">
        <v>1.090989918935955E-4</v>
      </c>
      <c r="F613">
        <v>0.23076923076923081</v>
      </c>
      <c r="I613" s="140"/>
    </row>
    <row r="614" spans="1:9">
      <c r="A614" s="10">
        <v>608</v>
      </c>
      <c r="B614" s="10">
        <v>1.3332143841216239E-4</v>
      </c>
      <c r="C614" s="10">
        <v>4.6804305101352442E-4</v>
      </c>
      <c r="D614" s="10">
        <f t="shared" si="9"/>
        <v>1.1415525114155251E-4</v>
      </c>
      <c r="E614" s="130">
        <v>1.209180493487355E-4</v>
      </c>
      <c r="F614">
        <v>0.38461538461538458</v>
      </c>
      <c r="I614" s="140"/>
    </row>
    <row r="615" spans="1:9">
      <c r="A615" s="10">
        <v>609</v>
      </c>
      <c r="B615" s="10">
        <v>1.4012575924362701E-4</v>
      </c>
      <c r="C615" s="10">
        <v>4.0967415350860189E-4</v>
      </c>
      <c r="D615" s="10">
        <f t="shared" si="9"/>
        <v>1.1415525114155251E-4</v>
      </c>
      <c r="E615" s="130">
        <v>1.0364404229891629E-4</v>
      </c>
      <c r="F615">
        <v>0.46153846153846162</v>
      </c>
      <c r="I615" s="140"/>
    </row>
    <row r="616" spans="1:9">
      <c r="A616" s="10">
        <v>610</v>
      </c>
      <c r="B616" s="10">
        <v>1.41445328369839E-4</v>
      </c>
      <c r="C616" s="10">
        <v>3.5338052910099211E-4</v>
      </c>
      <c r="D616" s="10">
        <f t="shared" si="9"/>
        <v>1.1415525114155251E-4</v>
      </c>
      <c r="E616" s="130">
        <v>8.6370035249096476E-5</v>
      </c>
      <c r="F616">
        <v>0.57692307692307687</v>
      </c>
      <c r="I616" s="140"/>
    </row>
    <row r="617" spans="1:9">
      <c r="A617" s="10">
        <v>611</v>
      </c>
      <c r="B617" s="10">
        <v>1.4074584359950241E-4</v>
      </c>
      <c r="C617" s="10">
        <v>3.0397963399407882E-4</v>
      </c>
      <c r="D617" s="10">
        <f t="shared" si="9"/>
        <v>1.1415525114155251E-4</v>
      </c>
      <c r="E617" s="130">
        <v>9.0461247445106397E-5</v>
      </c>
      <c r="F617">
        <v>0.69230769230769229</v>
      </c>
      <c r="I617" s="140"/>
    </row>
    <row r="618" spans="1:9">
      <c r="A618" s="10">
        <v>612</v>
      </c>
      <c r="B618" s="10">
        <v>1.3138442376850861E-4</v>
      </c>
      <c r="C618" s="10">
        <v>2.1299774287159389E-4</v>
      </c>
      <c r="D618" s="10">
        <f t="shared" si="9"/>
        <v>1.1415525114155251E-4</v>
      </c>
      <c r="E618" s="130">
        <v>9.5461617906896507E-5</v>
      </c>
      <c r="F618">
        <v>0.61538461538461542</v>
      </c>
      <c r="I618" s="140"/>
    </row>
    <row r="619" spans="1:9">
      <c r="A619" s="10">
        <v>613</v>
      </c>
      <c r="B619" s="10">
        <v>1.272030621618208E-4</v>
      </c>
      <c r="C619" s="10">
        <v>2.2160603108423521E-4</v>
      </c>
      <c r="D619" s="10">
        <f t="shared" si="9"/>
        <v>1.1415525114155251E-4</v>
      </c>
      <c r="E619" s="130">
        <v>9.1824984843776362E-5</v>
      </c>
      <c r="F619">
        <v>0.53846153846153844</v>
      </c>
      <c r="I619" s="140"/>
    </row>
    <row r="620" spans="1:9">
      <c r="A620" s="10">
        <v>614</v>
      </c>
      <c r="B620" s="10">
        <v>1.289331699039135E-4</v>
      </c>
      <c r="C620" s="10">
        <v>2.094042695298173E-4</v>
      </c>
      <c r="D620" s="10">
        <f t="shared" si="9"/>
        <v>1.1415525114155251E-4</v>
      </c>
      <c r="E620" s="130">
        <v>9.4552459641116305E-5</v>
      </c>
      <c r="F620">
        <v>0.61538461538461542</v>
      </c>
      <c r="I620" s="140"/>
    </row>
    <row r="621" spans="1:9">
      <c r="A621" s="10">
        <v>615</v>
      </c>
      <c r="B621" s="10">
        <v>1.2390012168672071E-4</v>
      </c>
      <c r="C621" s="10">
        <v>2.036338684892707E-4</v>
      </c>
      <c r="D621" s="10">
        <f t="shared" si="9"/>
        <v>1.1415525114155251E-4</v>
      </c>
      <c r="E621" s="130">
        <v>1.0364404229891629E-4</v>
      </c>
      <c r="F621">
        <v>0.69230769230769229</v>
      </c>
      <c r="I621" s="140"/>
    </row>
    <row r="622" spans="1:9">
      <c r="A622" s="10">
        <v>616</v>
      </c>
      <c r="B622" s="10">
        <v>1.212115009824304E-4</v>
      </c>
      <c r="C622" s="10">
        <v>2.2115094922674639E-4</v>
      </c>
      <c r="D622" s="10">
        <f t="shared" si="9"/>
        <v>1.1415525114155251E-4</v>
      </c>
      <c r="E622" s="130">
        <v>1.127356249567157E-4</v>
      </c>
      <c r="F622">
        <v>0.76923076923076927</v>
      </c>
      <c r="I622" s="140"/>
    </row>
    <row r="623" spans="1:9">
      <c r="A623" s="10">
        <v>617</v>
      </c>
      <c r="B623" s="10">
        <v>1.18226947945025E-4</v>
      </c>
      <c r="C623" s="10">
        <v>2.4456978827887841E-4</v>
      </c>
      <c r="D623" s="10">
        <f t="shared" si="9"/>
        <v>1.1415525114155251E-4</v>
      </c>
      <c r="E623" s="130">
        <v>1.2364552414607539E-4</v>
      </c>
      <c r="F623">
        <v>0.69230769230769229</v>
      </c>
      <c r="I623" s="140"/>
    </row>
    <row r="624" spans="1:9">
      <c r="A624" s="10">
        <v>618</v>
      </c>
      <c r="B624" s="10">
        <v>1.199543047084231E-4</v>
      </c>
      <c r="C624" s="10">
        <v>2.1986660638847691E-4</v>
      </c>
      <c r="D624" s="10">
        <f t="shared" si="9"/>
        <v>1.1415525114155251E-4</v>
      </c>
      <c r="E624" s="130">
        <v>1.154630997540556E-4</v>
      </c>
      <c r="F624">
        <v>0.57692307692307687</v>
      </c>
      <c r="I624" s="140"/>
    </row>
    <row r="625" spans="1:9">
      <c r="A625" s="10">
        <v>619</v>
      </c>
      <c r="B625" s="10">
        <v>1.188351309961127E-4</v>
      </c>
      <c r="C625" s="10">
        <v>2.1235856717656079E-4</v>
      </c>
      <c r="D625" s="10">
        <f t="shared" si="9"/>
        <v>1.1415525114155251E-4</v>
      </c>
      <c r="E625" s="130">
        <v>9.818909270423645E-5</v>
      </c>
      <c r="F625">
        <v>0.46153846153846162</v>
      </c>
      <c r="I625" s="140"/>
    </row>
    <row r="626" spans="1:9">
      <c r="A626" s="10">
        <v>620</v>
      </c>
      <c r="B626" s="10">
        <v>1.169492952075692E-4</v>
      </c>
      <c r="C626" s="10">
        <v>2.6332848982866511E-4</v>
      </c>
      <c r="D626" s="10">
        <f t="shared" si="9"/>
        <v>1.1415525114155251E-4</v>
      </c>
      <c r="E626" s="130">
        <v>8.2278823053086582E-5</v>
      </c>
      <c r="F626">
        <v>0.30769230769230771</v>
      </c>
      <c r="I626" s="140"/>
    </row>
    <row r="627" spans="1:9">
      <c r="A627" s="10">
        <v>621</v>
      </c>
      <c r="B627" s="10">
        <v>1.1466220744937201E-4</v>
      </c>
      <c r="C627" s="10">
        <v>1.112393729875057E-5</v>
      </c>
      <c r="D627" s="10">
        <f t="shared" si="9"/>
        <v>1.1415525114155251E-4</v>
      </c>
      <c r="E627" s="130">
        <v>6.7732290800607357E-5</v>
      </c>
      <c r="F627">
        <v>0.23076923076923081</v>
      </c>
      <c r="I627" s="140"/>
    </row>
    <row r="628" spans="1:9">
      <c r="A628" s="10">
        <v>622</v>
      </c>
      <c r="B628" s="10">
        <v>1.1454177625720719E-4</v>
      </c>
      <c r="C628" s="10">
        <v>9.1411407043180031E-6</v>
      </c>
      <c r="D628" s="10">
        <f t="shared" si="9"/>
        <v>1.1415525114155251E-4</v>
      </c>
      <c r="E628" s="130">
        <v>5.7276970744137979E-5</v>
      </c>
      <c r="F628">
        <v>0.15384615384615391</v>
      </c>
      <c r="I628" s="140"/>
    </row>
    <row r="629" spans="1:9">
      <c r="A629" s="10">
        <v>623</v>
      </c>
      <c r="B629" s="10">
        <v>1.165133146326529E-4</v>
      </c>
      <c r="C629" s="10">
        <v>6.3064538201856682E-6</v>
      </c>
      <c r="D629" s="10">
        <f t="shared" si="9"/>
        <v>1.1415525114155251E-4</v>
      </c>
      <c r="E629" s="130">
        <v>5.0458283750788203E-5</v>
      </c>
      <c r="F629">
        <v>7.6923076923076927E-2</v>
      </c>
      <c r="I629" s="140"/>
    </row>
    <row r="630" spans="1:9">
      <c r="A630" s="10">
        <v>624</v>
      </c>
      <c r="B630" s="10">
        <v>1.1515300942273381E-4</v>
      </c>
      <c r="C630" s="10">
        <v>1.316147518245663E-5</v>
      </c>
      <c r="D630" s="10">
        <f t="shared" si="9"/>
        <v>1.1415525114155251E-4</v>
      </c>
      <c r="E630" s="130">
        <v>5.9822613888321867E-5</v>
      </c>
      <c r="F630">
        <v>7.6923076923076927E-2</v>
      </c>
      <c r="I630" s="140"/>
    </row>
    <row r="631" spans="1:9">
      <c r="A631" s="10">
        <v>625</v>
      </c>
      <c r="B631" s="10">
        <v>1.1082608629527859E-4</v>
      </c>
      <c r="C631" s="10">
        <v>4.8984012141116933E-5</v>
      </c>
      <c r="D631" s="10">
        <f t="shared" si="9"/>
        <v>1.1415525114155251E-4</v>
      </c>
      <c r="E631" s="130">
        <v>3.8821057948804609E-5</v>
      </c>
      <c r="F631">
        <v>7.6923076923076927E-2</v>
      </c>
      <c r="I631" s="140"/>
    </row>
    <row r="632" spans="1:9">
      <c r="A632" s="10">
        <v>626</v>
      </c>
      <c r="B632" s="10">
        <v>1.080723021709294E-4</v>
      </c>
      <c r="C632" s="10">
        <v>8.3632893493904381E-5</v>
      </c>
      <c r="D632" s="10">
        <f t="shared" si="9"/>
        <v>1.1415525114155251E-4</v>
      </c>
      <c r="E632" s="130">
        <v>3.3729771660436818E-5</v>
      </c>
      <c r="F632">
        <v>5.7692307692307702E-2</v>
      </c>
      <c r="I632" s="140"/>
    </row>
    <row r="633" spans="1:9">
      <c r="A633" s="10">
        <v>627</v>
      </c>
      <c r="B633" s="10">
        <v>1.067054360629716E-4</v>
      </c>
      <c r="C633" s="10">
        <v>1.089381159197252E-4</v>
      </c>
      <c r="D633" s="10">
        <f t="shared" si="9"/>
        <v>1.1415525114155251E-4</v>
      </c>
      <c r="E633" s="130">
        <v>2.800207458602301E-5</v>
      </c>
      <c r="F633">
        <v>5.7692307692307702E-2</v>
      </c>
      <c r="I633" s="140"/>
    </row>
    <row r="634" spans="1:9">
      <c r="A634" s="10">
        <v>628</v>
      </c>
      <c r="B634" s="10">
        <v>1.044961677669913E-4</v>
      </c>
      <c r="C634" s="10">
        <v>1.3145039158083831E-4</v>
      </c>
      <c r="D634" s="10">
        <f t="shared" si="9"/>
        <v>1.1415525114155251E-4</v>
      </c>
      <c r="E634" s="130">
        <v>3.6911825590666658E-5</v>
      </c>
      <c r="F634">
        <v>7.6923076923076927E-2</v>
      </c>
      <c r="I634" s="140"/>
    </row>
    <row r="635" spans="1:9">
      <c r="A635" s="10">
        <v>629</v>
      </c>
      <c r="B635" s="10">
        <v>1.041033090034769E-4</v>
      </c>
      <c r="C635" s="10">
        <v>1.46978993394401E-4</v>
      </c>
      <c r="D635" s="10">
        <f t="shared" si="9"/>
        <v>1.1415525114155251E-4</v>
      </c>
      <c r="E635" s="130">
        <v>6.4913900176689733E-5</v>
      </c>
      <c r="F635">
        <v>0.1153846153846154</v>
      </c>
      <c r="I635" s="140"/>
    </row>
    <row r="636" spans="1:9">
      <c r="A636" s="10">
        <v>630</v>
      </c>
      <c r="B636" s="10">
        <v>1.038270179515416E-4</v>
      </c>
      <c r="C636" s="10">
        <v>4.9364766401496047E-4</v>
      </c>
      <c r="D636" s="10">
        <f t="shared" si="9"/>
        <v>1.1415525114155251E-4</v>
      </c>
      <c r="E636" s="130">
        <v>1.0818983362781601E-4</v>
      </c>
      <c r="F636">
        <v>0.19230769230769229</v>
      </c>
      <c r="I636" s="140"/>
    </row>
    <row r="637" spans="1:9">
      <c r="A637" s="10">
        <v>631</v>
      </c>
      <c r="B637" s="10">
        <v>1.0503289047300421E-4</v>
      </c>
      <c r="C637" s="10">
        <v>5.1567145935883156E-4</v>
      </c>
      <c r="D637" s="10">
        <f t="shared" si="9"/>
        <v>1.1415525114155251E-4</v>
      </c>
      <c r="E637" s="130">
        <v>1.5273858865103449E-4</v>
      </c>
      <c r="F637">
        <v>0.30769230769230771</v>
      </c>
      <c r="I637" s="140"/>
    </row>
    <row r="638" spans="1:9">
      <c r="A638" s="10">
        <v>632</v>
      </c>
      <c r="B638" s="10">
        <v>1.029346821001042E-4</v>
      </c>
      <c r="C638" s="10">
        <v>4.9185457085373441E-4</v>
      </c>
      <c r="D638" s="10">
        <f t="shared" si="9"/>
        <v>1.1415525114155251E-4</v>
      </c>
      <c r="E638" s="130">
        <v>1.692852690882297E-4</v>
      </c>
      <c r="F638">
        <v>0.46153846153846162</v>
      </c>
      <c r="I638" s="140"/>
    </row>
    <row r="639" spans="1:9">
      <c r="A639" s="10">
        <v>633</v>
      </c>
      <c r="B639" s="10">
        <v>1.0264409168940541E-4</v>
      </c>
      <c r="C639" s="10">
        <v>4.471457433949788E-4</v>
      </c>
      <c r="D639" s="10">
        <f t="shared" si="9"/>
        <v>1.1415525114155251E-4</v>
      </c>
      <c r="E639" s="130">
        <v>1.4510165921848261E-4</v>
      </c>
      <c r="F639">
        <v>0.57692307692307687</v>
      </c>
      <c r="I639" s="140"/>
    </row>
    <row r="640" spans="1:9">
      <c r="A640" s="10">
        <v>634</v>
      </c>
      <c r="B640" s="10">
        <v>1.0103571844324431E-4</v>
      </c>
      <c r="C640" s="10">
        <v>4.0261741399567251E-4</v>
      </c>
      <c r="D640" s="10">
        <f t="shared" si="9"/>
        <v>1.1415525114155251E-4</v>
      </c>
      <c r="E640" s="130">
        <v>1.209180493487355E-4</v>
      </c>
      <c r="F640">
        <v>0.69230769230769229</v>
      </c>
      <c r="I640" s="140"/>
    </row>
    <row r="641" spans="1:9">
      <c r="A641" s="10">
        <v>635</v>
      </c>
      <c r="B641" s="10">
        <v>1.000878630581361E-4</v>
      </c>
      <c r="C641" s="10">
        <v>3.7040385177360938E-4</v>
      </c>
      <c r="D641" s="10">
        <f t="shared" si="9"/>
        <v>1.1415525114155251E-4</v>
      </c>
      <c r="E641" s="130">
        <v>1.2664574642314889E-4</v>
      </c>
      <c r="F641">
        <v>0.76923076923076927</v>
      </c>
      <c r="I641" s="140"/>
    </row>
    <row r="642" spans="1:9">
      <c r="A642" s="10">
        <v>636</v>
      </c>
      <c r="B642" s="10">
        <v>9.8813309899082501E-5</v>
      </c>
      <c r="C642" s="10">
        <v>2.9138162769453481E-4</v>
      </c>
      <c r="D642" s="10">
        <f t="shared" si="9"/>
        <v>1.1415525114155251E-4</v>
      </c>
      <c r="E642" s="130">
        <v>1.3364626506965499E-4</v>
      </c>
      <c r="F642">
        <v>0.73076923076923073</v>
      </c>
      <c r="I642" s="140"/>
    </row>
    <row r="643" spans="1:9">
      <c r="A643" s="10">
        <v>637</v>
      </c>
      <c r="B643" s="10">
        <v>9.7242838126384255E-5</v>
      </c>
      <c r="C643" s="10">
        <v>3.029372129240004E-4</v>
      </c>
      <c r="D643" s="10">
        <f t="shared" si="9"/>
        <v>1.1415525114155251E-4</v>
      </c>
      <c r="E643" s="130">
        <v>1.2855497878128751E-4</v>
      </c>
      <c r="F643">
        <v>0.69230769230769229</v>
      </c>
      <c r="I643" s="140"/>
    </row>
    <row r="644" spans="1:9">
      <c r="A644" s="10">
        <v>638</v>
      </c>
      <c r="B644" s="10">
        <v>9.7350248090457786E-5</v>
      </c>
      <c r="C644" s="10">
        <v>2.9110551648633162E-4</v>
      </c>
      <c r="D644" s="10">
        <f t="shared" si="9"/>
        <v>1.1415525114155251E-4</v>
      </c>
      <c r="E644" s="130">
        <v>1.3237344349756311E-4</v>
      </c>
      <c r="F644">
        <v>0.84615384615384615</v>
      </c>
      <c r="I644" s="140"/>
    </row>
    <row r="645" spans="1:9">
      <c r="A645" s="10">
        <v>639</v>
      </c>
      <c r="B645" s="10">
        <v>9.6656210837870509E-5</v>
      </c>
      <c r="C645" s="10">
        <v>2.846381254576963E-4</v>
      </c>
      <c r="D645" s="10">
        <f t="shared" si="9"/>
        <v>1.1415525114155251E-4</v>
      </c>
      <c r="E645" s="130">
        <v>1.4510165921848261E-4</v>
      </c>
      <c r="F645">
        <v>0.96153846153846156</v>
      </c>
      <c r="I645" s="140"/>
    </row>
    <row r="646" spans="1:9">
      <c r="A646" s="10">
        <v>640</v>
      </c>
      <c r="B646" s="10">
        <v>9.733555597860078E-5</v>
      </c>
      <c r="C646" s="10">
        <v>2.9137249050873132E-4</v>
      </c>
      <c r="D646" s="10">
        <f t="shared" ref="D646:D709" si="10">1/8760</f>
        <v>1.1415525114155251E-4</v>
      </c>
      <c r="E646" s="130">
        <v>1.5782987493940211E-4</v>
      </c>
      <c r="F646">
        <v>1</v>
      </c>
      <c r="I646" s="140"/>
    </row>
    <row r="647" spans="1:9">
      <c r="A647" s="10">
        <v>641</v>
      </c>
      <c r="B647" s="10">
        <v>9.6785552737127243E-5</v>
      </c>
      <c r="C647" s="10">
        <v>3.0786826116661019E-4</v>
      </c>
      <c r="D647" s="10">
        <f t="shared" si="10"/>
        <v>1.1415525114155251E-4</v>
      </c>
      <c r="E647" s="130">
        <v>1.731037338045053E-4</v>
      </c>
      <c r="F647">
        <v>0.92307692307692313</v>
      </c>
      <c r="I647" s="140"/>
    </row>
    <row r="648" spans="1:9">
      <c r="A648" s="10">
        <v>642</v>
      </c>
      <c r="B648" s="10">
        <v>9.9905028763568567E-5</v>
      </c>
      <c r="C648" s="10">
        <v>2.8617343633268821E-4</v>
      </c>
      <c r="D648" s="10">
        <f t="shared" si="10"/>
        <v>1.1415525114155251E-4</v>
      </c>
      <c r="E648" s="130">
        <v>1.6164833965567771E-4</v>
      </c>
      <c r="F648">
        <v>0.76923076923076927</v>
      </c>
      <c r="I648" s="140"/>
    </row>
    <row r="649" spans="1:9">
      <c r="A649" s="10">
        <v>643</v>
      </c>
      <c r="B649" s="10">
        <v>1.017629181840201E-4</v>
      </c>
      <c r="C649" s="10">
        <v>2.9076799066111368E-4</v>
      </c>
      <c r="D649" s="10">
        <f t="shared" si="10"/>
        <v>1.1415525114155251E-4</v>
      </c>
      <c r="E649" s="130">
        <v>1.3746472978593059E-4</v>
      </c>
      <c r="F649">
        <v>0.57692307692307687</v>
      </c>
      <c r="I649" s="140"/>
    </row>
    <row r="650" spans="1:9">
      <c r="A650" s="10">
        <v>644</v>
      </c>
      <c r="B650" s="10">
        <v>1.0170617127157511E-4</v>
      </c>
      <c r="C650" s="10">
        <v>3.3986622671649581E-4</v>
      </c>
      <c r="D650" s="10">
        <f t="shared" si="10"/>
        <v>1.1415525114155251E-4</v>
      </c>
      <c r="E650" s="130">
        <v>1.1519035227432139E-4</v>
      </c>
      <c r="F650">
        <v>0.46153846153846162</v>
      </c>
      <c r="I650" s="140"/>
    </row>
    <row r="651" spans="1:9">
      <c r="A651" s="10">
        <v>645</v>
      </c>
      <c r="B651" s="10">
        <v>1.014947636603081E-4</v>
      </c>
      <c r="C651" s="10">
        <v>1.2558966423088641E-5</v>
      </c>
      <c r="D651" s="10">
        <f t="shared" si="10"/>
        <v>1.1415525114155251E-4</v>
      </c>
      <c r="E651" s="130">
        <v>9.4825207120850569E-5</v>
      </c>
      <c r="F651">
        <v>0.30769230769230771</v>
      </c>
      <c r="I651" s="140"/>
    </row>
    <row r="652" spans="1:9">
      <c r="A652" s="10">
        <v>646</v>
      </c>
      <c r="B652" s="10">
        <v>1.052368707870314E-4</v>
      </c>
      <c r="C652" s="10">
        <v>3.5491834474681767E-5</v>
      </c>
      <c r="D652" s="10">
        <f t="shared" si="10"/>
        <v>1.1415525114155251E-4</v>
      </c>
      <c r="E652" s="130">
        <v>8.0187759041792578E-5</v>
      </c>
      <c r="F652">
        <v>0.23076923076923081</v>
      </c>
      <c r="I652" s="140"/>
    </row>
    <row r="653" spans="1:9">
      <c r="A653" s="10">
        <v>647</v>
      </c>
      <c r="B653" s="10">
        <v>1.0887347559334791E-4</v>
      </c>
      <c r="C653" s="10">
        <v>8.0465199372956292E-5</v>
      </c>
      <c r="D653" s="10">
        <f t="shared" si="10"/>
        <v>1.1415525114155251E-4</v>
      </c>
      <c r="E653" s="130">
        <v>7.0641597251103463E-5</v>
      </c>
      <c r="F653">
        <v>0.15384615384615391</v>
      </c>
      <c r="I653" s="140"/>
    </row>
    <row r="654" spans="1:9">
      <c r="A654" s="10">
        <v>648</v>
      </c>
      <c r="B654" s="10">
        <v>1.0856897449692471E-4</v>
      </c>
      <c r="C654" s="10">
        <v>1.129164557100783E-4</v>
      </c>
      <c r="D654" s="10">
        <f t="shared" si="10"/>
        <v>1.1415525114155251E-4</v>
      </c>
      <c r="E654" s="130">
        <v>5.6973917988877952E-5</v>
      </c>
      <c r="F654">
        <v>7.6923076923076927E-2</v>
      </c>
      <c r="I654" s="140"/>
    </row>
    <row r="655" spans="1:9">
      <c r="A655" s="10">
        <v>649</v>
      </c>
      <c r="B655" s="10">
        <v>1.035314321130404E-4</v>
      </c>
      <c r="C655" s="10">
        <v>1.4547344428829121E-4</v>
      </c>
      <c r="D655" s="10">
        <f t="shared" si="10"/>
        <v>1.1415525114155251E-4</v>
      </c>
      <c r="E655" s="130">
        <v>3.6972436141718713E-5</v>
      </c>
      <c r="F655">
        <v>7.6923076923076927E-2</v>
      </c>
      <c r="I655" s="140"/>
    </row>
    <row r="656" spans="1:9">
      <c r="A656" s="10">
        <v>650</v>
      </c>
      <c r="B656" s="10">
        <v>9.994682706421679E-5</v>
      </c>
      <c r="C656" s="10">
        <v>1.7562407543267089E-4</v>
      </c>
      <c r="D656" s="10">
        <f t="shared" si="10"/>
        <v>1.1415525114155251E-4</v>
      </c>
      <c r="E656" s="130">
        <v>3.212359205755888E-5</v>
      </c>
      <c r="F656">
        <v>5.7692307692307702E-2</v>
      </c>
      <c r="I656" s="140"/>
    </row>
    <row r="657" spans="1:9">
      <c r="A657" s="10">
        <v>651</v>
      </c>
      <c r="B657" s="10">
        <v>9.7522704731828604E-5</v>
      </c>
      <c r="C657" s="10">
        <v>1.9791550394916639E-4</v>
      </c>
      <c r="D657" s="10">
        <f t="shared" si="10"/>
        <v>1.1415525114155251E-4</v>
      </c>
      <c r="E657" s="130">
        <v>2.6668642462879008E-5</v>
      </c>
      <c r="F657">
        <v>5.7692307692307702E-2</v>
      </c>
      <c r="I657" s="140"/>
    </row>
    <row r="658" spans="1:9">
      <c r="A658" s="10">
        <v>652</v>
      </c>
      <c r="B658" s="10">
        <v>9.6826829332376208E-5</v>
      </c>
      <c r="C658" s="10">
        <v>2.16349721756356E-4</v>
      </c>
      <c r="D658" s="10">
        <f t="shared" si="10"/>
        <v>1.1415525114155251E-4</v>
      </c>
      <c r="E658" s="130">
        <v>3.5154119610158708E-5</v>
      </c>
      <c r="F658">
        <v>7.6923076923076927E-2</v>
      </c>
      <c r="I658" s="140"/>
    </row>
    <row r="659" spans="1:9">
      <c r="A659" s="10">
        <v>653</v>
      </c>
      <c r="B659" s="10">
        <v>9.7462646881907831E-5</v>
      </c>
      <c r="C659" s="10">
        <v>2.3747465894798629E-4</v>
      </c>
      <c r="D659" s="10">
        <f t="shared" si="10"/>
        <v>1.1415525114155251E-4</v>
      </c>
      <c r="E659" s="130">
        <v>6.1822762073037845E-5</v>
      </c>
      <c r="F659">
        <v>0.1153846153846154</v>
      </c>
      <c r="I659" s="140"/>
    </row>
    <row r="660" spans="1:9">
      <c r="A660" s="10">
        <v>654</v>
      </c>
      <c r="B660" s="10">
        <v>9.9112560878144218E-5</v>
      </c>
      <c r="C660" s="10">
        <v>5.9341399101808269E-4</v>
      </c>
      <c r="D660" s="10">
        <f t="shared" si="10"/>
        <v>1.1415525114155251E-4</v>
      </c>
      <c r="E660" s="130">
        <v>1.030379367883957E-4</v>
      </c>
      <c r="F660">
        <v>0.19230769230769229</v>
      </c>
      <c r="I660" s="140"/>
    </row>
    <row r="661" spans="1:9">
      <c r="A661" s="10">
        <v>655</v>
      </c>
      <c r="B661" s="10">
        <v>1.000436342333968E-4</v>
      </c>
      <c r="C661" s="10">
        <v>6.0271997837353208E-4</v>
      </c>
      <c r="D661" s="10">
        <f t="shared" si="10"/>
        <v>1.1415525114155251E-4</v>
      </c>
      <c r="E661" s="130">
        <v>1.4546532252479431E-4</v>
      </c>
      <c r="F661">
        <v>0.30769230769230771</v>
      </c>
      <c r="I661" s="140"/>
    </row>
    <row r="662" spans="1:9">
      <c r="A662" s="10">
        <v>656</v>
      </c>
      <c r="B662" s="10">
        <v>9.7973502518585939E-5</v>
      </c>
      <c r="C662" s="10">
        <v>5.6625869757687911E-4</v>
      </c>
      <c r="D662" s="10">
        <f t="shared" si="10"/>
        <v>1.1415525114155251E-4</v>
      </c>
      <c r="E662" s="130">
        <v>1.61224065798314E-4</v>
      </c>
      <c r="F662">
        <v>0.46153846153846162</v>
      </c>
      <c r="I662" s="140"/>
    </row>
    <row r="663" spans="1:9">
      <c r="A663" s="10">
        <v>657</v>
      </c>
      <c r="B663" s="10">
        <v>9.0078547353570794E-5</v>
      </c>
      <c r="C663" s="10">
        <v>5.0387494335943557E-4</v>
      </c>
      <c r="D663" s="10">
        <f t="shared" si="10"/>
        <v>1.1415525114155251E-4</v>
      </c>
      <c r="E663" s="130">
        <v>1.3819205639855459E-4</v>
      </c>
      <c r="F663">
        <v>0.57692307692307687</v>
      </c>
      <c r="I663" s="140"/>
    </row>
    <row r="664" spans="1:9">
      <c r="A664" s="10">
        <v>658</v>
      </c>
      <c r="B664" s="10">
        <v>8.594604241559833E-5</v>
      </c>
      <c r="C664" s="10">
        <v>4.491825721239654E-4</v>
      </c>
      <c r="D664" s="10">
        <f t="shared" si="10"/>
        <v>1.1415525114155251E-4</v>
      </c>
      <c r="E664" s="130">
        <v>1.1516004699879531E-4</v>
      </c>
      <c r="F664">
        <v>0.69230769230769229</v>
      </c>
      <c r="I664" s="140"/>
    </row>
    <row r="665" spans="1:9">
      <c r="A665" s="10">
        <v>659</v>
      </c>
      <c r="B665" s="10">
        <v>8.6326276738240274E-5</v>
      </c>
      <c r="C665" s="10">
        <v>3.99603560990121E-4</v>
      </c>
      <c r="D665" s="10">
        <f t="shared" si="10"/>
        <v>1.1415525114155251E-4</v>
      </c>
      <c r="E665" s="130">
        <v>1.2061499659347521E-4</v>
      </c>
      <c r="F665">
        <v>0.76923076923076927</v>
      </c>
      <c r="I665" s="140"/>
    </row>
    <row r="666" spans="1:9">
      <c r="A666" s="10">
        <v>660</v>
      </c>
      <c r="B666" s="10">
        <v>8.5615674651721871E-5</v>
      </c>
      <c r="C666" s="10">
        <v>3.246460708388059E-4</v>
      </c>
      <c r="D666" s="10">
        <f t="shared" si="10"/>
        <v>1.1415525114155251E-4</v>
      </c>
      <c r="E666" s="130">
        <v>1.272821572091949E-4</v>
      </c>
      <c r="F666">
        <v>0.73076923076923073</v>
      </c>
      <c r="I666" s="140"/>
    </row>
    <row r="667" spans="1:9">
      <c r="A667" s="10">
        <v>661</v>
      </c>
      <c r="B667" s="10">
        <v>8.6075212671246843E-5</v>
      </c>
      <c r="C667" s="10">
        <v>3.4245110475911947E-4</v>
      </c>
      <c r="D667" s="10">
        <f t="shared" si="10"/>
        <v>1.1415525114155251E-4</v>
      </c>
      <c r="E667" s="130">
        <v>1.2243331312503561E-4</v>
      </c>
      <c r="F667">
        <v>0.69230769230769229</v>
      </c>
      <c r="I667" s="140"/>
    </row>
    <row r="668" spans="1:9">
      <c r="A668" s="10">
        <v>662</v>
      </c>
      <c r="B668" s="10">
        <v>8.6464097052092455E-5</v>
      </c>
      <c r="C668" s="10">
        <v>3.2937009590795578E-4</v>
      </c>
      <c r="D668" s="10">
        <f t="shared" si="10"/>
        <v>1.1415525114155251E-4</v>
      </c>
      <c r="E668" s="130">
        <v>1.2606994618815509E-4</v>
      </c>
      <c r="F668">
        <v>0.84615384615384615</v>
      </c>
      <c r="I668" s="140"/>
    </row>
    <row r="669" spans="1:9">
      <c r="A669" s="10">
        <v>663</v>
      </c>
      <c r="B669" s="10">
        <v>8.7022913175034797E-5</v>
      </c>
      <c r="C669" s="10">
        <v>3.2642517637778529E-4</v>
      </c>
      <c r="D669" s="10">
        <f t="shared" si="10"/>
        <v>1.1415525114155251E-4</v>
      </c>
      <c r="E669" s="130">
        <v>1.3819205639855459E-4</v>
      </c>
      <c r="F669">
        <v>0.96153846153846156</v>
      </c>
      <c r="I669" s="140"/>
    </row>
    <row r="670" spans="1:9">
      <c r="A670" s="10">
        <v>664</v>
      </c>
      <c r="B670" s="10">
        <v>8.9029850490334115E-5</v>
      </c>
      <c r="C670" s="10">
        <v>3.3967831889940482E-4</v>
      </c>
      <c r="D670" s="10">
        <f t="shared" si="10"/>
        <v>1.1415525114155251E-4</v>
      </c>
      <c r="E670" s="130">
        <v>1.503141666089542E-4</v>
      </c>
      <c r="F670">
        <v>1</v>
      </c>
      <c r="I670" s="140"/>
    </row>
    <row r="671" spans="1:9">
      <c r="A671" s="10">
        <v>665</v>
      </c>
      <c r="B671" s="10">
        <v>9.1859557123282596E-5</v>
      </c>
      <c r="C671" s="10">
        <v>3.6192847097456129E-4</v>
      </c>
      <c r="D671" s="10">
        <f t="shared" si="10"/>
        <v>1.1415525114155251E-4</v>
      </c>
      <c r="E671" s="130">
        <v>1.648606988614341E-4</v>
      </c>
      <c r="F671">
        <v>0.92307692307692313</v>
      </c>
      <c r="I671" s="140"/>
    </row>
    <row r="672" spans="1:9">
      <c r="A672" s="10">
        <v>666</v>
      </c>
      <c r="B672" s="10">
        <v>9.3670791523742155E-5</v>
      </c>
      <c r="C672" s="10">
        <v>3.457243447407507E-4</v>
      </c>
      <c r="D672" s="10">
        <f t="shared" si="10"/>
        <v>1.1415525114155251E-4</v>
      </c>
      <c r="E672" s="130">
        <v>1.5395079967207441E-4</v>
      </c>
      <c r="F672">
        <v>0.76923076923076927</v>
      </c>
      <c r="I672" s="140"/>
    </row>
    <row r="673" spans="1:9">
      <c r="A673" s="10">
        <v>667</v>
      </c>
      <c r="B673" s="10">
        <v>9.4921420180634056E-5</v>
      </c>
      <c r="C673" s="10">
        <v>3.4831712804014631E-4</v>
      </c>
      <c r="D673" s="10">
        <f t="shared" si="10"/>
        <v>1.1415525114155251E-4</v>
      </c>
      <c r="E673" s="130">
        <v>1.30918790272315E-4</v>
      </c>
      <c r="F673">
        <v>0.57692307692307687</v>
      </c>
      <c r="I673" s="140"/>
    </row>
    <row r="674" spans="1:9">
      <c r="A674" s="10">
        <v>668</v>
      </c>
      <c r="B674" s="10">
        <v>9.4803243431031633E-5</v>
      </c>
      <c r="C674" s="10">
        <v>4.0748351093940031E-4</v>
      </c>
      <c r="D674" s="10">
        <f t="shared" si="10"/>
        <v>1.1415525114155251E-4</v>
      </c>
      <c r="E674" s="130">
        <v>1.097050974041161E-4</v>
      </c>
      <c r="F674">
        <v>0.46153846153846162</v>
      </c>
      <c r="I674" s="140"/>
    </row>
    <row r="675" spans="1:9">
      <c r="A675" s="10">
        <v>669</v>
      </c>
      <c r="B675" s="10">
        <v>9.5360957328768025E-5</v>
      </c>
      <c r="C675" s="10">
        <v>6.0415231634663317E-5</v>
      </c>
      <c r="D675" s="10">
        <f t="shared" si="10"/>
        <v>1.1415525114155251E-4</v>
      </c>
      <c r="E675" s="130">
        <v>9.0309721067476255E-5</v>
      </c>
      <c r="F675">
        <v>0.30769230769230771</v>
      </c>
      <c r="I675" s="140"/>
    </row>
    <row r="676" spans="1:9">
      <c r="A676" s="10">
        <v>670</v>
      </c>
      <c r="B676" s="10">
        <v>9.8730777263868771E-5</v>
      </c>
      <c r="C676" s="10">
        <v>1.0216522467481891E-4</v>
      </c>
      <c r="D676" s="10">
        <f t="shared" si="10"/>
        <v>1.1415525114155251E-4</v>
      </c>
      <c r="E676" s="130">
        <v>7.6369294325516934E-5</v>
      </c>
      <c r="F676">
        <v>0.23076923076923081</v>
      </c>
      <c r="I676" s="140"/>
    </row>
    <row r="677" spans="1:9">
      <c r="A677" s="10">
        <v>671</v>
      </c>
      <c r="B677" s="10">
        <v>1.0298756162797141E-4</v>
      </c>
      <c r="C677" s="10">
        <v>1.4960845272118931E-4</v>
      </c>
      <c r="D677" s="10">
        <f t="shared" si="10"/>
        <v>1.1415525114155251E-4</v>
      </c>
      <c r="E677" s="130">
        <v>6.7277711667717663E-5</v>
      </c>
      <c r="F677">
        <v>0.15384615384615391</v>
      </c>
      <c r="I677" s="140"/>
    </row>
    <row r="678" spans="1:9">
      <c r="A678" s="10">
        <v>672</v>
      </c>
      <c r="B678" s="10">
        <v>1.023162379070211E-4</v>
      </c>
      <c r="C678" s="10">
        <v>1.8576701537008439E-4</v>
      </c>
      <c r="D678" s="10">
        <f t="shared" si="10"/>
        <v>1.1415525114155251E-4</v>
      </c>
      <c r="E678" s="130">
        <v>5.8113396348655513E-5</v>
      </c>
      <c r="F678">
        <v>7.6923076923076927E-2</v>
      </c>
      <c r="I678" s="140"/>
    </row>
    <row r="679" spans="1:9">
      <c r="A679" s="10">
        <v>673</v>
      </c>
      <c r="B679" s="10">
        <v>9.7113234468280705E-5</v>
      </c>
      <c r="C679" s="10">
        <v>2.2305707983184139E-4</v>
      </c>
      <c r="D679" s="10">
        <f t="shared" si="10"/>
        <v>1.1415525114155251E-4</v>
      </c>
      <c r="E679" s="130">
        <v>3.7711884864553021E-5</v>
      </c>
      <c r="F679">
        <v>7.6923076923076927E-2</v>
      </c>
      <c r="I679" s="140"/>
    </row>
    <row r="680" spans="1:9">
      <c r="A680" s="10">
        <v>674</v>
      </c>
      <c r="B680" s="10">
        <v>9.5065322202365806E-5</v>
      </c>
      <c r="C680" s="10">
        <v>2.5708507349879288E-4</v>
      </c>
      <c r="D680" s="10">
        <f t="shared" si="10"/>
        <v>1.1415525114155251E-4</v>
      </c>
      <c r="E680" s="130">
        <v>3.2766063898710031E-5</v>
      </c>
      <c r="F680">
        <v>5.7692307692307702E-2</v>
      </c>
      <c r="I680" s="140"/>
    </row>
    <row r="681" spans="1:9">
      <c r="A681" s="10">
        <v>675</v>
      </c>
      <c r="B681" s="10">
        <v>9.2768313261427747E-5</v>
      </c>
      <c r="C681" s="10">
        <v>2.8022551931920319E-4</v>
      </c>
      <c r="D681" s="10">
        <f t="shared" si="10"/>
        <v>1.1415525114155251E-4</v>
      </c>
      <c r="E681" s="130">
        <v>2.720201531213658E-5</v>
      </c>
      <c r="F681">
        <v>5.7692307692307702E-2</v>
      </c>
      <c r="I681" s="140"/>
    </row>
    <row r="682" spans="1:9">
      <c r="A682" s="10">
        <v>676</v>
      </c>
      <c r="B682" s="10">
        <v>9.2662043014280914E-5</v>
      </c>
      <c r="C682" s="10">
        <v>3.0540577140924737E-4</v>
      </c>
      <c r="D682" s="10">
        <f t="shared" si="10"/>
        <v>1.1415525114155251E-4</v>
      </c>
      <c r="E682" s="130">
        <v>3.5857202002361912E-5</v>
      </c>
      <c r="F682">
        <v>7.6923076923076927E-2</v>
      </c>
      <c r="I682" s="140"/>
    </row>
    <row r="683" spans="1:9">
      <c r="A683" s="10">
        <v>677</v>
      </c>
      <c r="B683" s="10">
        <v>9.2721353144448494E-5</v>
      </c>
      <c r="C683" s="10">
        <v>3.2931492276164188E-4</v>
      </c>
      <c r="D683" s="10">
        <f t="shared" si="10"/>
        <v>1.1415525114155251E-4</v>
      </c>
      <c r="E683" s="130">
        <v>6.305921731449857E-5</v>
      </c>
      <c r="F683">
        <v>0.1153846153846154</v>
      </c>
      <c r="I683" s="140"/>
    </row>
    <row r="684" spans="1:9">
      <c r="A684" s="10">
        <v>678</v>
      </c>
      <c r="B684" s="10">
        <v>9.3128106013203052E-5</v>
      </c>
      <c r="C684" s="10">
        <v>6.8512083828142767E-4</v>
      </c>
      <c r="D684" s="10">
        <f t="shared" si="10"/>
        <v>1.1415525114155251E-4</v>
      </c>
      <c r="E684" s="130">
        <v>1.050986955241637E-4</v>
      </c>
      <c r="F684">
        <v>0.19230769230769229</v>
      </c>
      <c r="I684" s="140"/>
    </row>
    <row r="685" spans="1:9">
      <c r="A685" s="10">
        <v>679</v>
      </c>
      <c r="B685" s="10">
        <v>9.3183838599591074E-5</v>
      </c>
      <c r="C685" s="10">
        <v>6.9458655364560903E-4</v>
      </c>
      <c r="D685" s="10">
        <f t="shared" si="10"/>
        <v>1.1415525114155251E-4</v>
      </c>
      <c r="E685" s="130">
        <v>1.4837462897529039E-4</v>
      </c>
      <c r="F685">
        <v>0.30769230769230771</v>
      </c>
      <c r="I685" s="140"/>
    </row>
    <row r="686" spans="1:9">
      <c r="A686" s="10">
        <v>680</v>
      </c>
      <c r="B686" s="10">
        <v>9.2355678130949892E-5</v>
      </c>
      <c r="C686" s="10">
        <v>6.5870242023539124E-4</v>
      </c>
      <c r="D686" s="10">
        <f t="shared" si="10"/>
        <v>1.1415525114155251E-4</v>
      </c>
      <c r="E686" s="130">
        <v>1.644485471142801E-4</v>
      </c>
      <c r="F686">
        <v>0.46153846153846162</v>
      </c>
      <c r="I686" s="140"/>
    </row>
    <row r="687" spans="1:9">
      <c r="A687" s="10">
        <v>681</v>
      </c>
      <c r="B687" s="10">
        <v>9.381677067407085E-5</v>
      </c>
      <c r="C687" s="10">
        <v>6.0214445386040075E-4</v>
      </c>
      <c r="D687" s="10">
        <f t="shared" si="10"/>
        <v>1.1415525114155251E-4</v>
      </c>
      <c r="E687" s="130">
        <v>1.4095589752652579E-4</v>
      </c>
      <c r="F687">
        <v>0.57692307692307687</v>
      </c>
      <c r="I687" s="140"/>
    </row>
    <row r="688" spans="1:9">
      <c r="A688" s="10">
        <v>682</v>
      </c>
      <c r="B688" s="10">
        <v>9.6246480744507191E-5</v>
      </c>
      <c r="C688" s="10">
        <v>5.5313554857030025E-4</v>
      </c>
      <c r="D688" s="10">
        <f t="shared" si="10"/>
        <v>1.1415525114155251E-4</v>
      </c>
      <c r="E688" s="130">
        <v>1.1746324793877149E-4</v>
      </c>
      <c r="F688">
        <v>0.69230769230769229</v>
      </c>
      <c r="I688" s="140"/>
    </row>
    <row r="689" spans="1:9">
      <c r="A689" s="10">
        <v>683</v>
      </c>
      <c r="B689" s="10">
        <v>9.8170583142690091E-5</v>
      </c>
      <c r="C689" s="10">
        <v>5.1042021412298479E-4</v>
      </c>
      <c r="D689" s="10">
        <f t="shared" si="10"/>
        <v>1.1415525114155251E-4</v>
      </c>
      <c r="E689" s="130">
        <v>1.230272965253451E-4</v>
      </c>
      <c r="F689">
        <v>0.76923076923076927</v>
      </c>
      <c r="I689" s="140"/>
    </row>
    <row r="690" spans="1:9">
      <c r="A690" s="10">
        <v>684</v>
      </c>
      <c r="B690" s="10">
        <v>9.8063895030594248E-5</v>
      </c>
      <c r="C690" s="10">
        <v>4.3151836451160762E-4</v>
      </c>
      <c r="D690" s="10">
        <f t="shared" si="10"/>
        <v>1.1415525114155251E-4</v>
      </c>
      <c r="E690" s="130">
        <v>1.298278003533793E-4</v>
      </c>
      <c r="F690">
        <v>0.73076923076923073</v>
      </c>
      <c r="I690" s="140"/>
    </row>
    <row r="691" spans="1:9">
      <c r="A691" s="10">
        <v>685</v>
      </c>
      <c r="B691" s="10">
        <v>1.00178111022921E-4</v>
      </c>
      <c r="C691" s="10">
        <v>4.4277514558186152E-4</v>
      </c>
      <c r="D691" s="10">
        <f t="shared" si="10"/>
        <v>1.1415525114155251E-4</v>
      </c>
      <c r="E691" s="130">
        <v>1.248819793875361E-4</v>
      </c>
      <c r="F691">
        <v>0.69230769230769229</v>
      </c>
      <c r="I691" s="140"/>
    </row>
    <row r="692" spans="1:9">
      <c r="A692" s="10">
        <v>686</v>
      </c>
      <c r="B692" s="10">
        <v>1.015798710721232E-4</v>
      </c>
      <c r="C692" s="10">
        <v>4.3171950988345442E-4</v>
      </c>
      <c r="D692" s="10">
        <f t="shared" si="10"/>
        <v>1.1415525114155251E-4</v>
      </c>
      <c r="E692" s="130">
        <v>1.285913451119187E-4</v>
      </c>
      <c r="F692">
        <v>0.84615384615384615</v>
      </c>
      <c r="I692" s="140"/>
    </row>
    <row r="693" spans="1:9">
      <c r="A693" s="10">
        <v>687</v>
      </c>
      <c r="B693" s="10">
        <v>1.026325869345352E-4</v>
      </c>
      <c r="C693" s="10">
        <v>4.284639805863443E-4</v>
      </c>
      <c r="D693" s="10">
        <f t="shared" si="10"/>
        <v>1.1415525114155251E-4</v>
      </c>
      <c r="E693" s="130">
        <v>1.4095589752652579E-4</v>
      </c>
      <c r="F693">
        <v>0.96153846153846156</v>
      </c>
      <c r="I693" s="140"/>
    </row>
    <row r="694" spans="1:9">
      <c r="A694" s="10">
        <v>688</v>
      </c>
      <c r="B694" s="10">
        <v>1.027633781985359E-4</v>
      </c>
      <c r="C694" s="10">
        <v>4.4456086080649112E-4</v>
      </c>
      <c r="D694" s="10">
        <f t="shared" si="10"/>
        <v>1.1415525114155251E-4</v>
      </c>
      <c r="E694" s="130">
        <v>1.5332044994113359E-4</v>
      </c>
      <c r="F694">
        <v>1</v>
      </c>
      <c r="I694" s="140"/>
    </row>
    <row r="695" spans="1:9">
      <c r="A695" s="10">
        <v>689</v>
      </c>
      <c r="B695" s="10">
        <v>1.0330858381830379E-4</v>
      </c>
      <c r="C695" s="10">
        <v>4.6276503064117088E-4</v>
      </c>
      <c r="D695" s="10">
        <f t="shared" si="10"/>
        <v>1.1415525114155251E-4</v>
      </c>
      <c r="E695" s="130">
        <v>1.6815791283866281E-4</v>
      </c>
      <c r="F695">
        <v>0.92307692307692313</v>
      </c>
      <c r="I695" s="140"/>
    </row>
    <row r="696" spans="1:9">
      <c r="A696" s="10">
        <v>690</v>
      </c>
      <c r="B696" s="10">
        <v>1.0580001661142701E-4</v>
      </c>
      <c r="C696" s="10">
        <v>4.349205751889686E-4</v>
      </c>
      <c r="D696" s="10">
        <f t="shared" si="10"/>
        <v>1.1415525114155251E-4</v>
      </c>
      <c r="E696" s="130">
        <v>1.5702981566551559E-4</v>
      </c>
      <c r="F696">
        <v>0.76923076923076927</v>
      </c>
      <c r="I696" s="140"/>
    </row>
    <row r="697" spans="1:9">
      <c r="A697" s="10">
        <v>691</v>
      </c>
      <c r="B697" s="10">
        <v>1.035771489654421E-4</v>
      </c>
      <c r="C697" s="10">
        <v>4.2654900827657932E-4</v>
      </c>
      <c r="D697" s="10">
        <f t="shared" si="10"/>
        <v>1.1415525114155251E-4</v>
      </c>
      <c r="E697" s="130">
        <v>1.335371660777613E-4</v>
      </c>
      <c r="F697">
        <v>0.57692307692307687</v>
      </c>
      <c r="I697" s="140"/>
    </row>
    <row r="698" spans="1:9">
      <c r="A698" s="10">
        <v>692</v>
      </c>
      <c r="B698" s="10">
        <v>1.030291605417887E-4</v>
      </c>
      <c r="C698" s="10">
        <v>4.731476694194831E-4</v>
      </c>
      <c r="D698" s="10">
        <f t="shared" si="10"/>
        <v>1.1415525114155251E-4</v>
      </c>
      <c r="E698" s="130">
        <v>1.118991993521979E-4</v>
      </c>
      <c r="F698">
        <v>0.46153846153846162</v>
      </c>
      <c r="I698" s="140"/>
    </row>
    <row r="699" spans="1:9">
      <c r="A699" s="10">
        <v>693</v>
      </c>
      <c r="B699" s="10">
        <v>1.0230098022917841E-4</v>
      </c>
      <c r="C699" s="10">
        <v>1.147495752001582E-4</v>
      </c>
      <c r="D699" s="10">
        <f t="shared" si="10"/>
        <v>1.1415525114155251E-4</v>
      </c>
      <c r="E699" s="130">
        <v>9.2115915488826249E-5</v>
      </c>
      <c r="F699">
        <v>0.30769230769230771</v>
      </c>
      <c r="I699" s="140"/>
    </row>
    <row r="700" spans="1:9">
      <c r="A700" s="10">
        <v>694</v>
      </c>
      <c r="B700" s="10">
        <v>1.0436901460649171E-4</v>
      </c>
      <c r="C700" s="10">
        <v>1.4396639050133451E-4</v>
      </c>
      <c r="D700" s="10">
        <f t="shared" si="10"/>
        <v>1.1415525114155251E-4</v>
      </c>
      <c r="E700" s="130">
        <v>7.7896680212027466E-5</v>
      </c>
      <c r="F700">
        <v>0.23076923076923081</v>
      </c>
      <c r="I700" s="140"/>
    </row>
    <row r="701" spans="1:9">
      <c r="A701" s="10">
        <v>695</v>
      </c>
      <c r="B701" s="10">
        <v>1.072623514852293E-4</v>
      </c>
      <c r="C701" s="10">
        <v>1.777954617237315E-4</v>
      </c>
      <c r="D701" s="10">
        <f t="shared" si="10"/>
        <v>1.1415525114155251E-4</v>
      </c>
      <c r="E701" s="130">
        <v>6.8623265901071937E-5</v>
      </c>
      <c r="F701">
        <v>0.15384615384615391</v>
      </c>
      <c r="I701" s="140"/>
    </row>
    <row r="702" spans="1:9">
      <c r="A702" s="10">
        <v>696</v>
      </c>
      <c r="B702" s="10">
        <v>1.0622713396059909E-4</v>
      </c>
      <c r="C702" s="10">
        <v>1.9543423977520319E-4</v>
      </c>
      <c r="D702" s="10">
        <f t="shared" si="10"/>
        <v>1.1415525114155251E-4</v>
      </c>
      <c r="E702" s="130">
        <v>5.868313552854432E-5</v>
      </c>
      <c r="F702">
        <v>7.6923076923076927E-2</v>
      </c>
      <c r="I702" s="140"/>
    </row>
    <row r="703" spans="1:9">
      <c r="A703" s="10">
        <v>697</v>
      </c>
      <c r="B703" s="10">
        <v>1.000959302617927E-4</v>
      </c>
      <c r="C703" s="10">
        <v>2.114705281796445E-4</v>
      </c>
      <c r="D703" s="10">
        <f t="shared" si="10"/>
        <v>1.1415525114155251E-4</v>
      </c>
      <c r="E703" s="130">
        <v>3.8081609225970233E-5</v>
      </c>
      <c r="F703">
        <v>7.6923076923076927E-2</v>
      </c>
      <c r="I703" s="140"/>
    </row>
    <row r="704" spans="1:9">
      <c r="A704" s="10">
        <v>698</v>
      </c>
      <c r="B704" s="10">
        <v>9.8999068798568383E-5</v>
      </c>
      <c r="C704" s="10">
        <v>2.2660363531557191E-4</v>
      </c>
      <c r="D704" s="10">
        <f t="shared" si="10"/>
        <v>1.1415525114155251E-4</v>
      </c>
      <c r="E704" s="130">
        <v>3.3087299819285599E-5</v>
      </c>
      <c r="F704">
        <v>5.7692307692307702E-2</v>
      </c>
      <c r="I704" s="140"/>
    </row>
    <row r="705" spans="1:9">
      <c r="A705" s="10">
        <v>699</v>
      </c>
      <c r="B705" s="10">
        <v>9.9225228377164388E-5</v>
      </c>
      <c r="C705" s="10">
        <v>2.4218248255932479E-4</v>
      </c>
      <c r="D705" s="10">
        <f t="shared" si="10"/>
        <v>1.1415525114155251E-4</v>
      </c>
      <c r="E705" s="130">
        <v>2.7468701736765439E-5</v>
      </c>
      <c r="F705">
        <v>5.7692307692307702E-2</v>
      </c>
      <c r="I705" s="140"/>
    </row>
    <row r="706" spans="1:9">
      <c r="A706" s="10">
        <v>700</v>
      </c>
      <c r="B706" s="10">
        <v>9.8292420596846224E-5</v>
      </c>
      <c r="C706" s="10">
        <v>2.5523825277587252E-4</v>
      </c>
      <c r="D706" s="10">
        <f t="shared" si="10"/>
        <v>1.1415525114155251E-4</v>
      </c>
      <c r="E706" s="130">
        <v>3.6208743198463508E-5</v>
      </c>
      <c r="F706">
        <v>7.6923076923076927E-2</v>
      </c>
      <c r="I706" s="140"/>
    </row>
    <row r="707" spans="1:9">
      <c r="A707" s="10">
        <v>701</v>
      </c>
      <c r="B707" s="10">
        <v>9.9470212081624528E-5</v>
      </c>
      <c r="C707" s="10">
        <v>2.739905173828243E-4</v>
      </c>
      <c r="D707" s="10">
        <f t="shared" si="10"/>
        <v>1.1415525114155251E-4</v>
      </c>
      <c r="E707" s="130">
        <v>6.3677444935228953E-5</v>
      </c>
      <c r="F707">
        <v>0.1153846153846154</v>
      </c>
      <c r="I707" s="140"/>
    </row>
    <row r="708" spans="1:9">
      <c r="A708" s="10">
        <v>702</v>
      </c>
      <c r="B708" s="10">
        <v>9.8972370898463052E-5</v>
      </c>
      <c r="C708" s="10">
        <v>6.2424358780144718E-4</v>
      </c>
      <c r="D708" s="10">
        <f t="shared" si="10"/>
        <v>1.1415525114155251E-4</v>
      </c>
      <c r="E708" s="130">
        <v>1.0612907489204799E-4</v>
      </c>
      <c r="F708">
        <v>0.19230769230769229</v>
      </c>
      <c r="I708" s="140"/>
    </row>
    <row r="709" spans="1:9">
      <c r="A709" s="10">
        <v>703</v>
      </c>
      <c r="B709" s="10">
        <v>9.9784247155574224E-5</v>
      </c>
      <c r="C709" s="10">
        <v>6.3584972303396263E-4</v>
      </c>
      <c r="D709" s="10">
        <f t="shared" si="10"/>
        <v>1.1415525114155251E-4</v>
      </c>
      <c r="E709" s="130">
        <v>1.4982928220053839E-4</v>
      </c>
      <c r="F709">
        <v>0.30769230769230771</v>
      </c>
      <c r="I709" s="140"/>
    </row>
    <row r="710" spans="1:9">
      <c r="A710" s="10">
        <v>704</v>
      </c>
      <c r="B710" s="10">
        <v>9.9789139565826726E-5</v>
      </c>
      <c r="C710" s="10">
        <v>5.9088243595529892E-4</v>
      </c>
      <c r="D710" s="10">
        <f t="shared" ref="D710:D773" si="11">1/8760</f>
        <v>1.1415525114155251E-4</v>
      </c>
      <c r="E710" s="130">
        <v>1.6606078777226351E-4</v>
      </c>
      <c r="F710">
        <v>0.46153846153846162</v>
      </c>
      <c r="I710" s="140"/>
    </row>
    <row r="711" spans="1:9">
      <c r="A711" s="10">
        <v>705</v>
      </c>
      <c r="B711" s="10">
        <v>1.004254148660939E-4</v>
      </c>
      <c r="C711" s="10">
        <v>5.2442445150106527E-4</v>
      </c>
      <c r="D711" s="10">
        <f t="shared" si="11"/>
        <v>1.1415525114155251E-4</v>
      </c>
      <c r="E711" s="130">
        <v>1.4233781809051141E-4</v>
      </c>
      <c r="F711">
        <v>0.57692307692307687</v>
      </c>
      <c r="I711" s="140"/>
    </row>
    <row r="712" spans="1:9">
      <c r="A712" s="10">
        <v>706</v>
      </c>
      <c r="B712" s="10">
        <v>1.025574913488868E-4</v>
      </c>
      <c r="C712" s="10">
        <v>4.601930219383523E-4</v>
      </c>
      <c r="D712" s="10">
        <f t="shared" si="11"/>
        <v>1.1415525114155251E-4</v>
      </c>
      <c r="E712" s="130">
        <v>1.186148484087593E-4</v>
      </c>
      <c r="F712">
        <v>0.69230769230769229</v>
      </c>
      <c r="I712" s="140"/>
    </row>
    <row r="713" spans="1:9">
      <c r="A713" s="10">
        <v>707</v>
      </c>
      <c r="B713" s="10">
        <v>1.022795422619129E-4</v>
      </c>
      <c r="C713" s="10">
        <v>4.0567862580803829E-4</v>
      </c>
      <c r="D713" s="10">
        <f t="shared" si="11"/>
        <v>1.1415525114155251E-4</v>
      </c>
      <c r="E713" s="130">
        <v>1.242334464912797E-4</v>
      </c>
      <c r="F713">
        <v>0.76923076923076927</v>
      </c>
      <c r="I713" s="140"/>
    </row>
    <row r="714" spans="1:9">
      <c r="A714" s="10">
        <v>708</v>
      </c>
      <c r="B714" s="10">
        <v>1.014628158169899E-4</v>
      </c>
      <c r="C714" s="10">
        <v>3.2359456258742339E-4</v>
      </c>
      <c r="D714" s="10">
        <f t="shared" si="11"/>
        <v>1.1415525114155251E-4</v>
      </c>
      <c r="E714" s="130">
        <v>1.3110062192547121E-4</v>
      </c>
      <c r="F714">
        <v>0.73076923076923073</v>
      </c>
      <c r="I714" s="140"/>
    </row>
    <row r="715" spans="1:9">
      <c r="A715" s="10">
        <v>709</v>
      </c>
      <c r="B715" s="10">
        <v>1.011595472931813E-4</v>
      </c>
      <c r="C715" s="10">
        <v>3.4331275047206922E-4</v>
      </c>
      <c r="D715" s="10">
        <f t="shared" si="11"/>
        <v>1.1415525114155251E-4</v>
      </c>
      <c r="E715" s="130">
        <v>1.2610631251878631E-4</v>
      </c>
      <c r="F715">
        <v>0.69230769230769229</v>
      </c>
      <c r="I715" s="140"/>
    </row>
    <row r="716" spans="1:9">
      <c r="A716" s="10">
        <v>710</v>
      </c>
      <c r="B716" s="10">
        <v>1.009088498761182E-4</v>
      </c>
      <c r="C716" s="10">
        <v>3.2995279379382662E-4</v>
      </c>
      <c r="D716" s="10">
        <f t="shared" si="11"/>
        <v>1.1415525114155251E-4</v>
      </c>
      <c r="E716" s="130">
        <v>1.2985204457380021E-4</v>
      </c>
      <c r="F716">
        <v>0.84615384615384615</v>
      </c>
      <c r="I716" s="140"/>
    </row>
    <row r="717" spans="1:9">
      <c r="A717" s="10">
        <v>711</v>
      </c>
      <c r="B717" s="10">
        <v>1.005445373233499E-4</v>
      </c>
      <c r="C717" s="10">
        <v>3.2523399192193399E-4</v>
      </c>
      <c r="D717" s="10">
        <f t="shared" si="11"/>
        <v>1.1415525114155251E-4</v>
      </c>
      <c r="E717" s="130">
        <v>1.4233781809051141E-4</v>
      </c>
      <c r="F717">
        <v>0.96153846153846156</v>
      </c>
      <c r="I717" s="140"/>
    </row>
    <row r="718" spans="1:9">
      <c r="A718" s="10">
        <v>712</v>
      </c>
      <c r="B718" s="10">
        <v>1.0187878694130109E-4</v>
      </c>
      <c r="C718" s="10">
        <v>3.4294106248202149E-4</v>
      </c>
      <c r="D718" s="10">
        <f t="shared" si="11"/>
        <v>1.1415525114155251E-4</v>
      </c>
      <c r="E718" s="130">
        <v>1.5482359160722339E-4</v>
      </c>
      <c r="F718">
        <v>1</v>
      </c>
      <c r="I718" s="140"/>
    </row>
    <row r="719" spans="1:9">
      <c r="A719" s="10">
        <v>713</v>
      </c>
      <c r="B719" s="10">
        <v>1.0515584165766079E-4</v>
      </c>
      <c r="C719" s="10">
        <v>3.6823287915613452E-4</v>
      </c>
      <c r="D719" s="10">
        <f t="shared" si="11"/>
        <v>1.1415525114155251E-4</v>
      </c>
      <c r="E719" s="130">
        <v>1.698065198272767E-4</v>
      </c>
      <c r="F719">
        <v>0.92307692307692313</v>
      </c>
      <c r="I719" s="140"/>
    </row>
    <row r="720" spans="1:9">
      <c r="A720" s="10">
        <v>714</v>
      </c>
      <c r="B720" s="10">
        <v>1.102583737167294E-4</v>
      </c>
      <c r="C720" s="10">
        <v>3.3907511007704447E-4</v>
      </c>
      <c r="D720" s="10">
        <f t="shared" si="11"/>
        <v>1.1415525114155251E-4</v>
      </c>
      <c r="E720" s="130">
        <v>1.585693236622365E-4</v>
      </c>
      <c r="F720">
        <v>0.76923076923076927</v>
      </c>
      <c r="I720" s="140"/>
    </row>
    <row r="721" spans="1:9">
      <c r="A721" s="10">
        <v>715</v>
      </c>
      <c r="B721" s="10">
        <v>1.123951810648757E-4</v>
      </c>
      <c r="C721" s="10">
        <v>3.3054527892399269E-4</v>
      </c>
      <c r="D721" s="10">
        <f t="shared" si="11"/>
        <v>1.1415525114155251E-4</v>
      </c>
      <c r="E721" s="130">
        <v>1.348463539804844E-4</v>
      </c>
      <c r="F721">
        <v>0.57692307692307687</v>
      </c>
      <c r="I721" s="140"/>
    </row>
    <row r="722" spans="1:9">
      <c r="A722" s="10">
        <v>716</v>
      </c>
      <c r="B722" s="10">
        <v>1.121009976360441E-4</v>
      </c>
      <c r="C722" s="10">
        <v>3.7772232847408971E-4</v>
      </c>
      <c r="D722" s="10">
        <f t="shared" si="11"/>
        <v>1.1415525114155251E-4</v>
      </c>
      <c r="E722" s="130">
        <v>1.129962503262395E-4</v>
      </c>
      <c r="F722">
        <v>0.46153846153846162</v>
      </c>
      <c r="I722" s="140"/>
    </row>
    <row r="723" spans="1:9">
      <c r="A723" s="10">
        <v>717</v>
      </c>
      <c r="B723" s="10">
        <v>1.111297345531323E-4</v>
      </c>
      <c r="C723" s="10">
        <v>2.1994997298073619E-5</v>
      </c>
      <c r="D723" s="10">
        <f t="shared" si="11"/>
        <v>1.1415525114155251E-4</v>
      </c>
      <c r="E723" s="130">
        <v>9.3019012699500575E-5</v>
      </c>
      <c r="F723">
        <v>0.30769230769230771</v>
      </c>
      <c r="I723" s="140"/>
    </row>
    <row r="724" spans="1:9">
      <c r="A724" s="10">
        <v>718</v>
      </c>
      <c r="B724" s="10">
        <v>1.121071057418001E-4</v>
      </c>
      <c r="C724" s="10">
        <v>4.4923528595808018E-5</v>
      </c>
      <c r="D724" s="10">
        <f t="shared" si="11"/>
        <v>1.1415525114155251E-4</v>
      </c>
      <c r="E724" s="130">
        <v>7.8660373155282738E-5</v>
      </c>
      <c r="F724">
        <v>0.23076923076923081</v>
      </c>
      <c r="I724" s="140"/>
    </row>
    <row r="725" spans="1:9">
      <c r="A725" s="10">
        <v>719</v>
      </c>
      <c r="B725" s="10">
        <v>1.142869682636468E-4</v>
      </c>
      <c r="C725" s="10">
        <v>8.2086386156906134E-5</v>
      </c>
      <c r="D725" s="10">
        <f t="shared" si="11"/>
        <v>1.1415525114155251E-4</v>
      </c>
      <c r="E725" s="130">
        <v>6.9296043017749121E-5</v>
      </c>
      <c r="F725">
        <v>0.15384615384615391</v>
      </c>
      <c r="I725" s="140"/>
    </row>
    <row r="726" spans="1:9">
      <c r="A726" s="10">
        <v>720</v>
      </c>
      <c r="B726" s="10">
        <v>1.120205998338762E-4</v>
      </c>
      <c r="C726" s="10">
        <v>1.114511738635919E-4</v>
      </c>
      <c r="D726" s="10">
        <f t="shared" si="11"/>
        <v>1.1415525114155251E-4</v>
      </c>
      <c r="E726" s="130">
        <v>6.1531831427988243E-5</v>
      </c>
      <c r="F726">
        <v>7.6923076923076927E-2</v>
      </c>
      <c r="I726" s="140"/>
    </row>
    <row r="727" spans="1:9">
      <c r="A727" s="10">
        <v>721</v>
      </c>
      <c r="B727" s="10">
        <v>1.076182911019982E-4</v>
      </c>
      <c r="C727" s="10">
        <v>1.41280230618069E-4</v>
      </c>
      <c r="D727" s="10">
        <f t="shared" si="11"/>
        <v>1.1415525114155251E-4</v>
      </c>
      <c r="E727" s="130">
        <v>3.9930231033056197E-5</v>
      </c>
      <c r="F727">
        <v>7.6923076923076927E-2</v>
      </c>
      <c r="I727" s="140"/>
    </row>
    <row r="728" spans="1:9">
      <c r="A728" s="10">
        <v>722</v>
      </c>
      <c r="B728" s="10">
        <v>1.085231583568165E-4</v>
      </c>
      <c r="C728" s="10">
        <v>1.691249133634495E-4</v>
      </c>
      <c r="D728" s="10">
        <f t="shared" si="11"/>
        <v>1.1415525114155251E-4</v>
      </c>
      <c r="E728" s="130">
        <v>3.4693479422163537E-5</v>
      </c>
      <c r="F728">
        <v>5.7692307692307702E-2</v>
      </c>
      <c r="I728" s="140"/>
    </row>
    <row r="729" spans="1:9">
      <c r="A729" s="10">
        <v>723</v>
      </c>
      <c r="B729" s="10">
        <v>1.072975692702782E-4</v>
      </c>
      <c r="C729" s="10">
        <v>1.922833471660601E-4</v>
      </c>
      <c r="D729" s="10">
        <f t="shared" si="11"/>
        <v>1.1415525114155251E-4</v>
      </c>
      <c r="E729" s="130">
        <v>2.880213385990938E-5</v>
      </c>
      <c r="F729">
        <v>5.7692307692307702E-2</v>
      </c>
      <c r="I729" s="140"/>
    </row>
    <row r="730" spans="1:9">
      <c r="A730" s="10">
        <v>724</v>
      </c>
      <c r="B730" s="10">
        <v>1.073683635387928E-4</v>
      </c>
      <c r="C730" s="10">
        <v>2.1285366627117589E-4</v>
      </c>
      <c r="D730" s="10">
        <f t="shared" si="11"/>
        <v>1.1415525114155251E-4</v>
      </c>
      <c r="E730" s="130">
        <v>3.7966449178971472E-5</v>
      </c>
      <c r="F730">
        <v>7.6923076923076927E-2</v>
      </c>
      <c r="I730" s="140"/>
    </row>
    <row r="731" spans="1:9">
      <c r="A731" s="10">
        <v>725</v>
      </c>
      <c r="B731" s="10">
        <v>1.1011982880470899E-4</v>
      </c>
      <c r="C731" s="10">
        <v>2.347955042405031E-4</v>
      </c>
      <c r="D731" s="10">
        <f t="shared" si="11"/>
        <v>1.1415525114155251E-4</v>
      </c>
      <c r="E731" s="130">
        <v>6.6768583038880842E-5</v>
      </c>
      <c r="F731">
        <v>0.1153846153846154</v>
      </c>
      <c r="I731" s="140"/>
    </row>
    <row r="732" spans="1:9">
      <c r="A732" s="10">
        <v>726</v>
      </c>
      <c r="B732" s="10">
        <v>1.137508851769925E-4</v>
      </c>
      <c r="C732" s="10">
        <v>5.9235144086406072E-4</v>
      </c>
      <c r="D732" s="10">
        <f t="shared" si="11"/>
        <v>1.1415525114155251E-4</v>
      </c>
      <c r="E732" s="130">
        <v>1.112809717314676E-4</v>
      </c>
      <c r="F732">
        <v>0.19230769230769229</v>
      </c>
      <c r="I732" s="140"/>
    </row>
    <row r="733" spans="1:9">
      <c r="A733" s="10">
        <v>727</v>
      </c>
      <c r="B733" s="10">
        <v>1.180601462650026E-4</v>
      </c>
      <c r="C733" s="10">
        <v>6.0470192943734265E-4</v>
      </c>
      <c r="D733" s="10">
        <f t="shared" si="11"/>
        <v>1.1415525114155251E-4</v>
      </c>
      <c r="E733" s="130">
        <v>1.5710254832677811E-4</v>
      </c>
      <c r="F733">
        <v>0.30769230769230771</v>
      </c>
      <c r="I733" s="140"/>
    </row>
    <row r="734" spans="1:9">
      <c r="A734" s="10">
        <v>728</v>
      </c>
      <c r="B734" s="10">
        <v>1.2750404675261639E-4</v>
      </c>
      <c r="C734" s="10">
        <v>5.6618107241033036E-4</v>
      </c>
      <c r="D734" s="10">
        <f t="shared" si="11"/>
        <v>1.1415525114155251E-4</v>
      </c>
      <c r="E734" s="130">
        <v>1.7412199106217919E-4</v>
      </c>
      <c r="F734">
        <v>0.46153846153846162</v>
      </c>
      <c r="I734" s="140"/>
    </row>
    <row r="735" spans="1:9">
      <c r="A735" s="10">
        <v>729</v>
      </c>
      <c r="B735" s="10">
        <v>1.3909057120753369E-4</v>
      </c>
      <c r="C735" s="10">
        <v>5.0811016535503835E-4</v>
      </c>
      <c r="D735" s="10">
        <f t="shared" si="11"/>
        <v>1.1415525114155251E-4</v>
      </c>
      <c r="E735" s="130">
        <v>1.4924742091043929E-4</v>
      </c>
      <c r="F735">
        <v>0.57692307692307687</v>
      </c>
      <c r="I735" s="140"/>
    </row>
    <row r="736" spans="1:9">
      <c r="A736" s="10">
        <v>730</v>
      </c>
      <c r="B736" s="10">
        <v>1.4158411815785391E-4</v>
      </c>
      <c r="C736" s="10">
        <v>4.5551086881867072E-4</v>
      </c>
      <c r="D736" s="10">
        <f t="shared" si="11"/>
        <v>1.1415525114155251E-4</v>
      </c>
      <c r="E736" s="130">
        <v>1.2437285075869939E-4</v>
      </c>
      <c r="F736">
        <v>0.69230769230769229</v>
      </c>
      <c r="I736" s="140"/>
    </row>
    <row r="737" spans="1:9">
      <c r="A737" s="10">
        <v>731</v>
      </c>
      <c r="B737" s="10">
        <v>1.4129511383582851E-4</v>
      </c>
      <c r="C737" s="10">
        <v>4.0759365266816733E-4</v>
      </c>
      <c r="D737" s="10">
        <f t="shared" si="11"/>
        <v>1.1415525114155251E-4</v>
      </c>
      <c r="E737" s="130">
        <v>1.302641963209535E-4</v>
      </c>
      <c r="F737">
        <v>0.76923076923076927</v>
      </c>
      <c r="I737" s="140"/>
    </row>
    <row r="738" spans="1:9">
      <c r="A738" s="10">
        <v>732</v>
      </c>
      <c r="B738" s="10">
        <v>1.33945268039951E-4</v>
      </c>
      <c r="C738" s="10">
        <v>3.2587309942901359E-4</v>
      </c>
      <c r="D738" s="10">
        <f t="shared" si="11"/>
        <v>1.1415525114155251E-4</v>
      </c>
      <c r="E738" s="130">
        <v>1.3746472978593059E-4</v>
      </c>
      <c r="F738">
        <v>0.73076923076923073</v>
      </c>
      <c r="I738" s="140"/>
    </row>
    <row r="739" spans="1:9">
      <c r="A739" s="10">
        <v>733</v>
      </c>
      <c r="B739" s="10">
        <v>1.295842653344472E-4</v>
      </c>
      <c r="C739" s="10">
        <v>3.4187288909474217E-4</v>
      </c>
      <c r="D739" s="10">
        <f t="shared" si="11"/>
        <v>1.1415525114155251E-4</v>
      </c>
      <c r="E739" s="130">
        <v>1.3222797817503821E-4</v>
      </c>
      <c r="F739">
        <v>0.69230769230769229</v>
      </c>
      <c r="I739" s="140"/>
    </row>
    <row r="740" spans="1:9">
      <c r="A740" s="10">
        <v>734</v>
      </c>
      <c r="B740" s="10">
        <v>1.3307544260156241E-4</v>
      </c>
      <c r="C740" s="10">
        <v>3.3118359999667222E-4</v>
      </c>
      <c r="D740" s="10">
        <f t="shared" si="11"/>
        <v>1.1415525114155251E-4</v>
      </c>
      <c r="E740" s="130">
        <v>1.3615554188320749E-4</v>
      </c>
      <c r="F740">
        <v>0.84615384615384615</v>
      </c>
      <c r="I740" s="140"/>
    </row>
    <row r="741" spans="1:9">
      <c r="A741" s="10">
        <v>735</v>
      </c>
      <c r="B741" s="10">
        <v>1.3287120303949121E-4</v>
      </c>
      <c r="C741" s="10">
        <v>3.3078181838970089E-4</v>
      </c>
      <c r="D741" s="10">
        <f t="shared" si="11"/>
        <v>1.1415525114155251E-4</v>
      </c>
      <c r="E741" s="130">
        <v>1.4924742091043929E-4</v>
      </c>
      <c r="F741">
        <v>0.96153846153846156</v>
      </c>
      <c r="I741" s="140"/>
    </row>
    <row r="742" spans="1:9">
      <c r="A742" s="10">
        <v>736</v>
      </c>
      <c r="B742" s="10">
        <v>1.3305881141890179E-4</v>
      </c>
      <c r="C742" s="10">
        <v>3.4734290401554872E-4</v>
      </c>
      <c r="D742" s="10">
        <f t="shared" si="11"/>
        <v>1.1415525114155251E-4</v>
      </c>
      <c r="E742" s="130">
        <v>1.6233929993767049E-4</v>
      </c>
      <c r="F742">
        <v>1</v>
      </c>
      <c r="I742" s="140"/>
    </row>
    <row r="743" spans="1:9">
      <c r="A743" s="10">
        <v>737</v>
      </c>
      <c r="B743" s="10">
        <v>1.3354091649189521E-4</v>
      </c>
      <c r="C743" s="10">
        <v>3.7003620505628669E-4</v>
      </c>
      <c r="D743" s="10">
        <f t="shared" si="11"/>
        <v>1.1415525114155251E-4</v>
      </c>
      <c r="E743" s="130">
        <v>1.7804955477034861E-4</v>
      </c>
      <c r="F743">
        <v>0.92307692307692313</v>
      </c>
      <c r="I743" s="140"/>
    </row>
    <row r="744" spans="1:9">
      <c r="A744" s="10">
        <v>738</v>
      </c>
      <c r="B744" s="10">
        <v>1.334537258218328E-4</v>
      </c>
      <c r="C744" s="10">
        <v>3.2734592286318549E-4</v>
      </c>
      <c r="D744" s="10">
        <f t="shared" si="11"/>
        <v>1.1415525114155251E-4</v>
      </c>
      <c r="E744" s="130">
        <v>1.6626686364584051E-4</v>
      </c>
      <c r="F744">
        <v>0.76923076923076927</v>
      </c>
      <c r="I744" s="140"/>
    </row>
    <row r="745" spans="1:9">
      <c r="A745" s="10">
        <v>739</v>
      </c>
      <c r="B745" s="10">
        <v>1.3187384079108331E-4</v>
      </c>
      <c r="C745" s="10">
        <v>3.0657081260362928E-4</v>
      </c>
      <c r="D745" s="10">
        <f t="shared" si="11"/>
        <v>1.1415525114155251E-4</v>
      </c>
      <c r="E745" s="130">
        <v>1.4139229349410069E-4</v>
      </c>
      <c r="F745">
        <v>0.57692307692307687</v>
      </c>
      <c r="I745" s="140"/>
    </row>
    <row r="746" spans="1:9">
      <c r="A746" s="10">
        <v>740</v>
      </c>
      <c r="B746" s="10">
        <v>1.281366206453842E-4</v>
      </c>
      <c r="C746" s="10">
        <v>3.4048725986996641E-4</v>
      </c>
      <c r="D746" s="10">
        <f t="shared" si="11"/>
        <v>1.1415525114155251E-4</v>
      </c>
      <c r="E746" s="130">
        <v>1.1848150519644541E-4</v>
      </c>
      <c r="F746">
        <v>0.46153846153846162</v>
      </c>
      <c r="I746" s="140"/>
    </row>
    <row r="747" spans="1:9">
      <c r="A747" s="10">
        <v>741</v>
      </c>
      <c r="B747" s="10">
        <v>1.236824757945238E-4</v>
      </c>
      <c r="C747" s="10">
        <v>1.403918143144752E-5</v>
      </c>
      <c r="D747" s="10">
        <f t="shared" si="11"/>
        <v>1.1415525114155251E-4</v>
      </c>
      <c r="E747" s="130">
        <v>9.7534498752874902E-5</v>
      </c>
      <c r="F747">
        <v>0.30769230769230771</v>
      </c>
      <c r="I747" s="140"/>
    </row>
    <row r="748" spans="1:9">
      <c r="A748" s="10">
        <v>742</v>
      </c>
      <c r="B748" s="10">
        <v>1.225472729123673E-4</v>
      </c>
      <c r="C748" s="10">
        <v>9.2656200868272311E-6</v>
      </c>
      <c r="D748" s="10">
        <f t="shared" si="11"/>
        <v>1.1415525114155251E-4</v>
      </c>
      <c r="E748" s="130">
        <v>8.2478837871558368E-5</v>
      </c>
      <c r="F748">
        <v>0.23076923076923081</v>
      </c>
      <c r="I748" s="140"/>
    </row>
    <row r="749" spans="1:9">
      <c r="A749" s="10">
        <v>743</v>
      </c>
      <c r="B749" s="10">
        <v>1.2278963027116891E-4</v>
      </c>
      <c r="C749" s="10">
        <v>1.2412416872881069E-5</v>
      </c>
      <c r="D749" s="10">
        <f t="shared" si="11"/>
        <v>1.1415525114155251E-4</v>
      </c>
      <c r="E749" s="130">
        <v>7.2659928601134989E-5</v>
      </c>
      <c r="F749">
        <v>0.15384615384615391</v>
      </c>
      <c r="I749" s="140"/>
    </row>
    <row r="750" spans="1:9">
      <c r="A750" s="10">
        <v>744</v>
      </c>
      <c r="B750" s="10">
        <v>1.210268068126022E-4</v>
      </c>
      <c r="C750" s="10">
        <v>1.7119785897860861E-5</v>
      </c>
      <c r="D750" s="10">
        <f t="shared" si="11"/>
        <v>1.1415525114155251E-4</v>
      </c>
      <c r="E750" s="130">
        <v>4.7351656284089669E-5</v>
      </c>
      <c r="F750">
        <v>3.8461538461538457E-2</v>
      </c>
      <c r="I750" s="140"/>
    </row>
    <row r="751" spans="1:9">
      <c r="A751" s="10">
        <v>745</v>
      </c>
      <c r="B751" s="10">
        <v>1.159342330816117E-4</v>
      </c>
      <c r="C751" s="10">
        <v>3.3003865151932972E-5</v>
      </c>
      <c r="D751" s="10">
        <f t="shared" si="11"/>
        <v>1.1415525114155251E-4</v>
      </c>
      <c r="E751" s="130">
        <v>3.0728202482228387E-5</v>
      </c>
      <c r="F751">
        <v>3.8461538461538457E-2</v>
      </c>
      <c r="I751" s="140"/>
    </row>
    <row r="752" spans="1:9">
      <c r="A752" s="10">
        <v>746</v>
      </c>
      <c r="B752" s="10">
        <v>1.163407844048573E-4</v>
      </c>
      <c r="C752" s="10">
        <v>4.271090677618033E-5</v>
      </c>
      <c r="D752" s="10">
        <f t="shared" si="11"/>
        <v>1.1415525114155251E-4</v>
      </c>
      <c r="E752" s="130">
        <v>2.6698274287837791E-5</v>
      </c>
      <c r="F752">
        <v>3.8461538461538457E-2</v>
      </c>
      <c r="I752" s="140"/>
    </row>
    <row r="753" spans="1:9">
      <c r="A753" s="10">
        <v>747</v>
      </c>
      <c r="B753" s="10">
        <v>1.1515864943408881E-4</v>
      </c>
      <c r="C753" s="10">
        <v>5.8001418984552947E-5</v>
      </c>
      <c r="D753" s="10">
        <f t="shared" si="11"/>
        <v>1.1415525114155251E-4</v>
      </c>
      <c r="E753" s="130">
        <v>2.2164605069148329E-5</v>
      </c>
      <c r="F753">
        <v>3.8461538461538457E-2</v>
      </c>
      <c r="I753" s="140"/>
    </row>
    <row r="754" spans="1:9">
      <c r="A754" s="10">
        <v>748</v>
      </c>
      <c r="B754" s="10">
        <v>1.148757038667655E-4</v>
      </c>
      <c r="C754" s="10">
        <v>7.2070362184882637E-5</v>
      </c>
      <c r="D754" s="10">
        <f t="shared" si="11"/>
        <v>1.1415525114155251E-4</v>
      </c>
      <c r="E754" s="130">
        <v>2.9216979409331949E-5</v>
      </c>
      <c r="F754">
        <v>3.8461538461538457E-2</v>
      </c>
      <c r="I754" s="140"/>
    </row>
    <row r="755" spans="1:9">
      <c r="A755" s="10">
        <v>749</v>
      </c>
      <c r="B755" s="10">
        <v>1.156781501628629E-4</v>
      </c>
      <c r="C755" s="10">
        <v>8.6415698436957255E-5</v>
      </c>
      <c r="D755" s="10">
        <f t="shared" si="11"/>
        <v>1.1415525114155251E-4</v>
      </c>
      <c r="E755" s="130">
        <v>5.1381584478480339E-5</v>
      </c>
      <c r="F755">
        <v>7.6923076923076927E-2</v>
      </c>
      <c r="I755" s="140"/>
    </row>
    <row r="756" spans="1:9">
      <c r="A756" s="10">
        <v>750</v>
      </c>
      <c r="B756" s="10">
        <v>1.196945298436147E-4</v>
      </c>
      <c r="C756" s="10">
        <v>4.4459725044447768E-4</v>
      </c>
      <c r="D756" s="10">
        <f t="shared" si="11"/>
        <v>1.1415525114155251E-4</v>
      </c>
      <c r="E756" s="130">
        <v>8.5635974130800021E-5</v>
      </c>
      <c r="F756">
        <v>0.15384615384615391</v>
      </c>
      <c r="I756" s="140"/>
    </row>
    <row r="757" spans="1:9">
      <c r="A757" s="10">
        <v>751</v>
      </c>
      <c r="B757" s="10">
        <v>1.2061501909146551E-4</v>
      </c>
      <c r="C757" s="10">
        <v>4.566847926304945E-4</v>
      </c>
      <c r="D757" s="10">
        <f t="shared" si="11"/>
        <v>1.1415525114155251E-4</v>
      </c>
      <c r="E757" s="130">
        <v>1.2089784583171811E-4</v>
      </c>
      <c r="F757">
        <v>0.23076923076923081</v>
      </c>
      <c r="I757" s="140"/>
    </row>
    <row r="758" spans="1:9">
      <c r="A758" s="10">
        <v>752</v>
      </c>
      <c r="B758" s="10">
        <v>1.2974943543280531E-4</v>
      </c>
      <c r="C758" s="10">
        <v>4.1217271014763691E-4</v>
      </c>
      <c r="D758" s="10">
        <f t="shared" si="11"/>
        <v>1.1415525114155251E-4</v>
      </c>
      <c r="E758" s="130">
        <v>1.3399511246348791E-4</v>
      </c>
      <c r="F758">
        <v>0.38461538461538458</v>
      </c>
      <c r="I758" s="140"/>
    </row>
    <row r="759" spans="1:9">
      <c r="A759" s="10">
        <v>753</v>
      </c>
      <c r="B759" s="10">
        <v>1.4321269504569679E-4</v>
      </c>
      <c r="C759" s="10">
        <v>3.4949940714923671E-4</v>
      </c>
      <c r="D759" s="10">
        <f t="shared" si="11"/>
        <v>1.1415525114155251E-4</v>
      </c>
      <c r="E759" s="130">
        <v>1.1485295354013221E-4</v>
      </c>
      <c r="F759">
        <v>0.46153846153846162</v>
      </c>
      <c r="I759" s="140"/>
    </row>
    <row r="760" spans="1:9">
      <c r="A760" s="10">
        <v>754</v>
      </c>
      <c r="B760" s="10">
        <v>1.455644169325609E-4</v>
      </c>
      <c r="C760" s="10">
        <v>2.8984985350141051E-4</v>
      </c>
      <c r="D760" s="10">
        <f t="shared" si="11"/>
        <v>1.1415525114155251E-4</v>
      </c>
      <c r="E760" s="130">
        <v>9.5710794616776529E-5</v>
      </c>
      <c r="F760">
        <v>0.57692307692307687</v>
      </c>
      <c r="I760" s="140"/>
    </row>
    <row r="761" spans="1:9">
      <c r="A761" s="10">
        <v>755</v>
      </c>
      <c r="B761" s="10">
        <v>1.4409256875325341E-4</v>
      </c>
      <c r="C761" s="10">
        <v>2.377300228347944E-4</v>
      </c>
      <c r="D761" s="10">
        <f t="shared" si="11"/>
        <v>1.1415525114155251E-4</v>
      </c>
      <c r="E761" s="130">
        <v>1.0024446383546651E-4</v>
      </c>
      <c r="F761">
        <v>0.69230769230769229</v>
      </c>
      <c r="I761" s="140"/>
    </row>
    <row r="762" spans="1:9">
      <c r="A762" s="10">
        <v>756</v>
      </c>
      <c r="B762" s="10">
        <v>1.3517862636751299E-4</v>
      </c>
      <c r="C762" s="10">
        <v>1.5476434846836991E-4</v>
      </c>
      <c r="D762" s="10">
        <f t="shared" si="11"/>
        <v>1.1415525114155251E-4</v>
      </c>
      <c r="E762" s="130">
        <v>1.05785615102753E-4</v>
      </c>
      <c r="F762">
        <v>0.61538461538461542</v>
      </c>
      <c r="I762" s="140"/>
    </row>
    <row r="763" spans="1:9">
      <c r="A763" s="10">
        <v>757</v>
      </c>
      <c r="B763" s="10">
        <v>1.3204658524088001E-4</v>
      </c>
      <c r="C763" s="10">
        <v>1.685041484159303E-4</v>
      </c>
      <c r="D763" s="10">
        <f t="shared" si="11"/>
        <v>1.1415525114155251E-4</v>
      </c>
      <c r="E763" s="130">
        <v>1.017556869083624E-4</v>
      </c>
      <c r="F763">
        <v>0.53846153846153844</v>
      </c>
      <c r="I763" s="140"/>
    </row>
    <row r="764" spans="1:9">
      <c r="A764" s="10">
        <v>758</v>
      </c>
      <c r="B764" s="10">
        <v>1.3687330672227971E-4</v>
      </c>
      <c r="C764" s="10">
        <v>1.5565165558124931E-4</v>
      </c>
      <c r="D764" s="10">
        <f t="shared" si="11"/>
        <v>1.1415525114155251E-4</v>
      </c>
      <c r="E764" s="130">
        <v>1.047781330541557E-4</v>
      </c>
      <c r="F764">
        <v>0.61538461538461542</v>
      </c>
      <c r="I764" s="140"/>
    </row>
    <row r="765" spans="1:9">
      <c r="A765" s="10">
        <v>759</v>
      </c>
      <c r="B765" s="10">
        <v>1.36228808282575E-4</v>
      </c>
      <c r="C765" s="10">
        <v>1.5271706425314111E-4</v>
      </c>
      <c r="D765" s="10">
        <f t="shared" si="11"/>
        <v>1.1415525114155251E-4</v>
      </c>
      <c r="E765" s="130">
        <v>1.1485295354013221E-4</v>
      </c>
      <c r="F765">
        <v>0.69230769230769229</v>
      </c>
      <c r="I765" s="140"/>
    </row>
    <row r="766" spans="1:9">
      <c r="A766" s="10">
        <v>760</v>
      </c>
      <c r="B766" s="10">
        <v>1.35954121476704E-4</v>
      </c>
      <c r="C766" s="10">
        <v>1.7117519330278079E-4</v>
      </c>
      <c r="D766" s="10">
        <f t="shared" si="11"/>
        <v>1.1415525114155251E-4</v>
      </c>
      <c r="E766" s="130">
        <v>1.2492777402610869E-4</v>
      </c>
      <c r="F766">
        <v>0.76923076923076927</v>
      </c>
      <c r="I766" s="140"/>
    </row>
    <row r="767" spans="1:9">
      <c r="A767" s="10">
        <v>761</v>
      </c>
      <c r="B767" s="10">
        <v>1.359569408403278E-4</v>
      </c>
      <c r="C767" s="10">
        <v>1.9311518565149309E-4</v>
      </c>
      <c r="D767" s="10">
        <f t="shared" si="11"/>
        <v>1.1415525114155251E-4</v>
      </c>
      <c r="E767" s="130">
        <v>1.370175586092806E-4</v>
      </c>
      <c r="F767">
        <v>0.69230769230769229</v>
      </c>
      <c r="I767" s="140"/>
    </row>
    <row r="768" spans="1:9">
      <c r="A768" s="10">
        <v>762</v>
      </c>
      <c r="B768" s="10">
        <v>1.3537120663977719E-4</v>
      </c>
      <c r="C768" s="10">
        <v>1.6962849503951159E-4</v>
      </c>
      <c r="D768" s="10">
        <f t="shared" si="11"/>
        <v>1.1415525114155251E-4</v>
      </c>
      <c r="E768" s="130">
        <v>1.279502201719014E-4</v>
      </c>
      <c r="F768">
        <v>0.57692307692307687</v>
      </c>
      <c r="I768" s="140"/>
    </row>
    <row r="769" spans="1:9">
      <c r="A769" s="10">
        <v>763</v>
      </c>
      <c r="B769" s="10">
        <v>1.3362771084934181E-4</v>
      </c>
      <c r="C769" s="10">
        <v>1.7050899699460679E-4</v>
      </c>
      <c r="D769" s="10">
        <f t="shared" si="11"/>
        <v>1.1415525114155251E-4</v>
      </c>
      <c r="E769" s="130">
        <v>1.0880806124854631E-4</v>
      </c>
      <c r="F769">
        <v>0.46153846153846162</v>
      </c>
      <c r="I769" s="140"/>
    </row>
    <row r="770" spans="1:9">
      <c r="A770" s="10">
        <v>764</v>
      </c>
      <c r="B770" s="10">
        <v>1.306978445915464E-4</v>
      </c>
      <c r="C770" s="10">
        <v>2.2644192076445001E-4</v>
      </c>
      <c r="D770" s="10">
        <f t="shared" si="11"/>
        <v>1.1415525114155251E-4</v>
      </c>
      <c r="E770" s="130">
        <v>9.1177125398087257E-5</v>
      </c>
      <c r="F770">
        <v>0.30769230769230771</v>
      </c>
      <c r="I770" s="140"/>
    </row>
    <row r="771" spans="1:9">
      <c r="A771" s="10">
        <v>765</v>
      </c>
      <c r="B771" s="10">
        <v>1.2726259299385099E-4</v>
      </c>
      <c r="C771" s="10">
        <v>1.355356046240418E-5</v>
      </c>
      <c r="D771" s="10">
        <f t="shared" si="11"/>
        <v>1.1415525114155251E-4</v>
      </c>
      <c r="E771" s="130">
        <v>7.5057412620524835E-5</v>
      </c>
      <c r="F771">
        <v>0.23076923076923081</v>
      </c>
      <c r="I771" s="140"/>
    </row>
    <row r="772" spans="1:9">
      <c r="A772" s="10">
        <v>766</v>
      </c>
      <c r="B772" s="10">
        <v>1.258507911017581E-4</v>
      </c>
      <c r="C772" s="10">
        <v>7.5787819410037936E-6</v>
      </c>
      <c r="D772" s="10">
        <f t="shared" si="11"/>
        <v>1.1415525114155251E-4</v>
      </c>
      <c r="E772" s="130">
        <v>6.3471369061652159E-5</v>
      </c>
      <c r="F772">
        <v>0.15384615384615391</v>
      </c>
      <c r="I772" s="140"/>
    </row>
    <row r="773" spans="1:9">
      <c r="A773" s="10">
        <v>767</v>
      </c>
      <c r="B773" s="10">
        <v>1.2614156816538399E-4</v>
      </c>
      <c r="C773" s="10">
        <v>5.8180553284927597E-6</v>
      </c>
      <c r="D773" s="10">
        <f t="shared" si="11"/>
        <v>1.1415525114155251E-4</v>
      </c>
      <c r="E773" s="130">
        <v>5.591525369716974E-5</v>
      </c>
      <c r="F773">
        <v>7.6923076923076927E-2</v>
      </c>
      <c r="I773" s="140"/>
    </row>
    <row r="774" spans="1:9">
      <c r="A774" s="10">
        <v>768</v>
      </c>
      <c r="B774" s="10">
        <v>1.2605265345985069E-4</v>
      </c>
      <c r="C774" s="10">
        <v>2.8356415154848391E-6</v>
      </c>
      <c r="D774" s="10">
        <f t="shared" ref="D774:D837" si="12">1/8760</f>
        <v>1.1415525114155251E-4</v>
      </c>
      <c r="E774" s="130">
        <v>4.178087319184384E-5</v>
      </c>
      <c r="F774">
        <v>3.8461538461538457E-2</v>
      </c>
      <c r="I774" s="140"/>
    </row>
    <row r="775" spans="1:9">
      <c r="A775" s="10">
        <v>769</v>
      </c>
      <c r="B775" s="10">
        <v>1.2051187412208891E-4</v>
      </c>
      <c r="C775" s="10">
        <v>1.088727964058923E-5</v>
      </c>
      <c r="D775" s="10">
        <f t="shared" si="12"/>
        <v>1.1415525114155251E-4</v>
      </c>
      <c r="E775" s="130">
        <v>2.711311983726036E-5</v>
      </c>
      <c r="F775">
        <v>3.8461538461538457E-2</v>
      </c>
      <c r="I775" s="140"/>
    </row>
    <row r="776" spans="1:9">
      <c r="A776" s="10">
        <v>770</v>
      </c>
      <c r="B776" s="10">
        <v>1.195344590115956E-4</v>
      </c>
      <c r="C776" s="10">
        <v>5.3221925287956563E-5</v>
      </c>
      <c r="D776" s="10">
        <f t="shared" si="12"/>
        <v>1.1415525114155251E-4</v>
      </c>
      <c r="E776" s="130">
        <v>2.3557300842209829E-5</v>
      </c>
      <c r="F776">
        <v>3.8461538461538457E-2</v>
      </c>
      <c r="I776" s="140"/>
    </row>
    <row r="777" spans="1:9">
      <c r="A777" s="10">
        <v>771</v>
      </c>
      <c r="B777" s="10">
        <v>1.1884469224225891E-4</v>
      </c>
      <c r="C777" s="10">
        <v>8.0260785525193836E-5</v>
      </c>
      <c r="D777" s="10">
        <f t="shared" si="12"/>
        <v>1.1415525114155251E-4</v>
      </c>
      <c r="E777" s="130">
        <v>1.9557004472777942E-5</v>
      </c>
      <c r="F777">
        <v>3.8461538461538457E-2</v>
      </c>
      <c r="I777" s="140"/>
    </row>
    <row r="778" spans="1:9">
      <c r="A778" s="10">
        <v>772</v>
      </c>
      <c r="B778" s="10">
        <v>1.1989412427314849E-4</v>
      </c>
      <c r="C778" s="10">
        <v>1.109978285259916E-4</v>
      </c>
      <c r="D778" s="10">
        <f t="shared" si="12"/>
        <v>1.1415525114155251E-4</v>
      </c>
      <c r="E778" s="130">
        <v>2.577968771411642E-5</v>
      </c>
      <c r="F778">
        <v>3.8461538461538457E-2</v>
      </c>
      <c r="I778" s="140"/>
    </row>
    <row r="779" spans="1:9">
      <c r="A779" s="10">
        <v>773</v>
      </c>
      <c r="B779" s="10">
        <v>1.2317710283831659E-4</v>
      </c>
      <c r="C779" s="10">
        <v>1.3056496645548249E-4</v>
      </c>
      <c r="D779" s="10">
        <f t="shared" si="12"/>
        <v>1.1415525114155251E-4</v>
      </c>
      <c r="E779" s="130">
        <v>4.5336692186894358E-5</v>
      </c>
      <c r="F779">
        <v>7.6923076923076927E-2</v>
      </c>
      <c r="I779" s="140"/>
    </row>
    <row r="780" spans="1:9">
      <c r="A780" s="10">
        <v>774</v>
      </c>
      <c r="B780" s="10">
        <v>1.2509364986343851E-4</v>
      </c>
      <c r="C780" s="10">
        <v>4.8241535332837728E-4</v>
      </c>
      <c r="D780" s="10">
        <f t="shared" si="12"/>
        <v>1.1415525114155251E-4</v>
      </c>
      <c r="E780" s="130">
        <v>7.5561153644823498E-5</v>
      </c>
      <c r="F780">
        <v>0.15384615384615391</v>
      </c>
      <c r="I780" s="140"/>
    </row>
    <row r="781" spans="1:9">
      <c r="A781" s="10">
        <v>775</v>
      </c>
      <c r="B781" s="10">
        <v>1.288187028577938E-4</v>
      </c>
      <c r="C781" s="10">
        <v>5.054709778801815E-4</v>
      </c>
      <c r="D781" s="10">
        <f t="shared" si="12"/>
        <v>1.1415525114155251E-4</v>
      </c>
      <c r="E781" s="130">
        <v>1.066745698515159E-4</v>
      </c>
      <c r="F781">
        <v>0.23076923076923081</v>
      </c>
      <c r="I781" s="140"/>
    </row>
    <row r="782" spans="1:9">
      <c r="A782" s="10">
        <v>776</v>
      </c>
      <c r="B782" s="10">
        <v>1.3483108446178411E-4</v>
      </c>
      <c r="C782" s="10">
        <v>4.853593545940994E-4</v>
      </c>
      <c r="D782" s="10">
        <f t="shared" si="12"/>
        <v>1.1415525114155251E-4</v>
      </c>
      <c r="E782" s="130">
        <v>1.182309815854302E-4</v>
      </c>
      <c r="F782">
        <v>0.38461538461538458</v>
      </c>
      <c r="I782" s="140"/>
    </row>
    <row r="783" spans="1:9">
      <c r="A783" s="10">
        <v>777</v>
      </c>
      <c r="B783" s="10">
        <v>1.4294079233355969E-4</v>
      </c>
      <c r="C783" s="10">
        <v>4.3919548711951549E-4</v>
      </c>
      <c r="D783" s="10">
        <f t="shared" si="12"/>
        <v>1.1415525114155251E-4</v>
      </c>
      <c r="E783" s="130">
        <v>1.0134084135894009E-4</v>
      </c>
      <c r="F783">
        <v>0.46153846153846162</v>
      </c>
      <c r="I783" s="140"/>
    </row>
    <row r="784" spans="1:9">
      <c r="A784" s="10">
        <v>778</v>
      </c>
      <c r="B784" s="10">
        <v>1.4447122913744081E-4</v>
      </c>
      <c r="C784" s="10">
        <v>3.9469952426892432E-4</v>
      </c>
      <c r="D784" s="10">
        <f t="shared" si="12"/>
        <v>1.1415525114155251E-4</v>
      </c>
      <c r="E784" s="130">
        <v>8.4450701132449997E-5</v>
      </c>
      <c r="F784">
        <v>0.57692307692307687</v>
      </c>
      <c r="I784" s="140"/>
    </row>
    <row r="785" spans="1:9">
      <c r="A785" s="10">
        <v>779</v>
      </c>
      <c r="B785" s="10">
        <v>1.43711784166744E-4</v>
      </c>
      <c r="C785" s="10">
        <v>3.5780297703414369E-4</v>
      </c>
      <c r="D785" s="10">
        <f t="shared" si="12"/>
        <v>1.1415525114155251E-4</v>
      </c>
      <c r="E785" s="130">
        <v>8.8450997501881803E-5</v>
      </c>
      <c r="F785">
        <v>0.69230769230769229</v>
      </c>
      <c r="I785" s="140"/>
    </row>
    <row r="786" spans="1:9">
      <c r="A786" s="10">
        <v>780</v>
      </c>
      <c r="B786" s="10">
        <v>1.3446816281530459E-4</v>
      </c>
      <c r="C786" s="10">
        <v>2.7962500619394838E-4</v>
      </c>
      <c r="D786" s="10">
        <f t="shared" si="12"/>
        <v>1.1415525114155251E-4</v>
      </c>
      <c r="E786" s="130">
        <v>9.3340248620076482E-5</v>
      </c>
      <c r="F786">
        <v>0.61538461538461542</v>
      </c>
      <c r="I786" s="140"/>
    </row>
    <row r="787" spans="1:9">
      <c r="A787" s="10">
        <v>781</v>
      </c>
      <c r="B787" s="10">
        <v>1.2998228106683569E-4</v>
      </c>
      <c r="C787" s="10">
        <v>2.9632945926549528E-4</v>
      </c>
      <c r="D787" s="10">
        <f t="shared" si="12"/>
        <v>1.1415525114155251E-4</v>
      </c>
      <c r="E787" s="130">
        <v>8.9784429625025761E-5</v>
      </c>
      <c r="F787">
        <v>0.53846153846153844</v>
      </c>
      <c r="I787" s="140"/>
    </row>
    <row r="788" spans="1:9">
      <c r="A788" s="10">
        <v>782</v>
      </c>
      <c r="B788" s="10">
        <v>1.352015603656248E-4</v>
      </c>
      <c r="C788" s="10">
        <v>2.9501338175354881E-4</v>
      </c>
      <c r="D788" s="10">
        <f t="shared" si="12"/>
        <v>1.1415525114155251E-4</v>
      </c>
      <c r="E788" s="130">
        <v>9.2451293871313622E-5</v>
      </c>
      <c r="F788">
        <v>0.61538461538461542</v>
      </c>
      <c r="I788" s="140"/>
    </row>
    <row r="789" spans="1:9">
      <c r="A789" s="10">
        <v>783</v>
      </c>
      <c r="B789" s="10">
        <v>1.3350359541767449E-4</v>
      </c>
      <c r="C789" s="10">
        <v>2.9065478502029221E-4</v>
      </c>
      <c r="D789" s="10">
        <f t="shared" si="12"/>
        <v>1.1415525114155251E-4</v>
      </c>
      <c r="E789" s="130">
        <v>1.0134084135894009E-4</v>
      </c>
      <c r="F789">
        <v>0.69230769230769229</v>
      </c>
      <c r="I789" s="140"/>
    </row>
    <row r="790" spans="1:9">
      <c r="A790" s="10">
        <v>784</v>
      </c>
      <c r="B790" s="10">
        <v>1.3390530981519929E-4</v>
      </c>
      <c r="C790" s="10">
        <v>3.054317010151281E-4</v>
      </c>
      <c r="D790" s="10">
        <f t="shared" si="12"/>
        <v>1.1415525114155251E-4</v>
      </c>
      <c r="E790" s="130">
        <v>1.1023038884656661E-4</v>
      </c>
      <c r="F790">
        <v>0.76923076923076927</v>
      </c>
      <c r="I790" s="140"/>
    </row>
    <row r="791" spans="1:9">
      <c r="A791" s="10">
        <v>785</v>
      </c>
      <c r="B791" s="10">
        <v>1.3583281227096141E-4</v>
      </c>
      <c r="C791" s="10">
        <v>3.2001393131027051E-4</v>
      </c>
      <c r="D791" s="10">
        <f t="shared" si="12"/>
        <v>1.1415525114155251E-4</v>
      </c>
      <c r="E791" s="130">
        <v>1.2089784583171811E-4</v>
      </c>
      <c r="F791">
        <v>0.69230769230769229</v>
      </c>
      <c r="I791" s="140"/>
    </row>
    <row r="792" spans="1:9">
      <c r="A792" s="10">
        <v>786</v>
      </c>
      <c r="B792" s="10">
        <v>1.3533903704396319E-4</v>
      </c>
      <c r="C792" s="10">
        <v>2.9271189739258881E-4</v>
      </c>
      <c r="D792" s="10">
        <f t="shared" si="12"/>
        <v>1.1415525114155251E-4</v>
      </c>
      <c r="E792" s="130">
        <v>1.1289725309285449E-4</v>
      </c>
      <c r="F792">
        <v>0.57692307692307687</v>
      </c>
      <c r="I792" s="140"/>
    </row>
    <row r="793" spans="1:9">
      <c r="A793" s="10">
        <v>787</v>
      </c>
      <c r="B793" s="10">
        <v>1.3570316802473541E-4</v>
      </c>
      <c r="C793" s="10">
        <v>2.8382609784576062E-4</v>
      </c>
      <c r="D793" s="10">
        <f t="shared" si="12"/>
        <v>1.1415525114155251E-4</v>
      </c>
      <c r="E793" s="130">
        <v>9.6007112866364357E-5</v>
      </c>
      <c r="F793">
        <v>0.46153846153846162</v>
      </c>
      <c r="I793" s="140"/>
    </row>
    <row r="794" spans="1:9">
      <c r="A794" s="10">
        <v>788</v>
      </c>
      <c r="B794" s="10">
        <v>1.316893969896307E-4</v>
      </c>
      <c r="C794" s="10">
        <v>3.3072966824267E-4</v>
      </c>
      <c r="D794" s="10">
        <f t="shared" si="12"/>
        <v>1.1415525114155251E-4</v>
      </c>
      <c r="E794" s="130">
        <v>8.0450404763018177E-5</v>
      </c>
      <c r="F794">
        <v>0.30769230769230771</v>
      </c>
      <c r="I794" s="140"/>
    </row>
    <row r="795" spans="1:9">
      <c r="A795" s="10">
        <v>789</v>
      </c>
      <c r="B795" s="10">
        <v>1.2641114326189781E-4</v>
      </c>
      <c r="C795" s="10">
        <v>1.172008639496508E-5</v>
      </c>
      <c r="D795" s="10">
        <f t="shared" si="12"/>
        <v>1.1415525114155251E-4</v>
      </c>
      <c r="E795" s="130">
        <v>6.6227128782816322E-5</v>
      </c>
      <c r="F795">
        <v>0.23076923076923081</v>
      </c>
      <c r="I795" s="140"/>
    </row>
    <row r="796" spans="1:9">
      <c r="A796" s="10">
        <v>790</v>
      </c>
      <c r="B796" s="10">
        <v>1.2467290921085549E-4</v>
      </c>
      <c r="C796" s="10">
        <v>1.6126828369435401E-5</v>
      </c>
      <c r="D796" s="10">
        <f t="shared" si="12"/>
        <v>1.1415525114155251E-4</v>
      </c>
      <c r="E796" s="130">
        <v>5.6004149172046028E-5</v>
      </c>
      <c r="F796">
        <v>0.15384615384615391</v>
      </c>
      <c r="I796" s="140"/>
    </row>
    <row r="797" spans="1:9">
      <c r="A797" s="10">
        <v>791</v>
      </c>
      <c r="B797" s="10">
        <v>1.2475645710602229E-4</v>
      </c>
      <c r="C797" s="10">
        <v>5.0734756037198333E-5</v>
      </c>
      <c r="D797" s="10">
        <f t="shared" si="12"/>
        <v>1.1415525114155251E-4</v>
      </c>
      <c r="E797" s="130">
        <v>4.9336988556326258E-5</v>
      </c>
      <c r="F797">
        <v>7.6923076923076927E-2</v>
      </c>
      <c r="I797" s="140"/>
    </row>
    <row r="798" spans="1:9">
      <c r="A798" s="10">
        <v>792</v>
      </c>
      <c r="B798" s="10">
        <v>1.2491799546783121E-4</v>
      </c>
      <c r="C798" s="10">
        <v>7.0757366768445828E-5</v>
      </c>
      <c r="D798" s="10">
        <f t="shared" si="12"/>
        <v>1.1415525114155251E-4</v>
      </c>
      <c r="E798" s="130">
        <v>5.8493222468581402E-5</v>
      </c>
      <c r="F798">
        <v>7.6923076923076927E-2</v>
      </c>
      <c r="I798" s="140"/>
    </row>
    <row r="799" spans="1:9">
      <c r="A799" s="10">
        <v>793</v>
      </c>
      <c r="B799" s="10">
        <v>1.190136538690962E-4</v>
      </c>
      <c r="C799" s="10">
        <v>9.0200275337923682E-5</v>
      </c>
      <c r="D799" s="10">
        <f t="shared" si="12"/>
        <v>1.1415525114155251E-4</v>
      </c>
      <c r="E799" s="130">
        <v>3.795836777216452E-5</v>
      </c>
      <c r="F799">
        <v>7.6923076923076927E-2</v>
      </c>
      <c r="I799" s="140"/>
    </row>
    <row r="800" spans="1:9">
      <c r="A800" s="10">
        <v>794</v>
      </c>
      <c r="B800" s="10">
        <v>1.170036845469922E-4</v>
      </c>
      <c r="C800" s="10">
        <v>1.102780092109857E-4</v>
      </c>
      <c r="D800" s="10">
        <f t="shared" si="12"/>
        <v>1.1415525114155251E-4</v>
      </c>
      <c r="E800" s="130">
        <v>3.2980221179093757E-5</v>
      </c>
      <c r="F800">
        <v>5.7692307692307702E-2</v>
      </c>
      <c r="I800" s="140"/>
    </row>
    <row r="801" spans="1:9">
      <c r="A801" s="10">
        <v>795</v>
      </c>
      <c r="B801" s="10">
        <v>1.175275806810249E-4</v>
      </c>
      <c r="C801" s="10">
        <v>1.238270238098063E-4</v>
      </c>
      <c r="D801" s="10">
        <f t="shared" si="12"/>
        <v>1.1415525114155251E-4</v>
      </c>
      <c r="E801" s="130">
        <v>2.7379806261889151E-5</v>
      </c>
      <c r="F801">
        <v>5.7692307692307702E-2</v>
      </c>
      <c r="I801" s="140"/>
    </row>
    <row r="802" spans="1:9">
      <c r="A802" s="10">
        <v>796</v>
      </c>
      <c r="B802" s="10">
        <v>1.187363024106004E-4</v>
      </c>
      <c r="C802" s="10">
        <v>1.3862279604678779E-4</v>
      </c>
      <c r="D802" s="10">
        <f t="shared" si="12"/>
        <v>1.1415525114155251E-4</v>
      </c>
      <c r="E802" s="130">
        <v>3.609156279976294E-5</v>
      </c>
      <c r="F802">
        <v>7.6923076923076927E-2</v>
      </c>
      <c r="I802" s="140"/>
    </row>
    <row r="803" spans="1:9">
      <c r="A803" s="10">
        <v>797</v>
      </c>
      <c r="B803" s="10">
        <v>1.214707359212958E-4</v>
      </c>
      <c r="C803" s="10">
        <v>1.464432406417584E-4</v>
      </c>
      <c r="D803" s="10">
        <f t="shared" si="12"/>
        <v>1.1415525114155251E-4</v>
      </c>
      <c r="E803" s="130">
        <v>6.3471369061652159E-5</v>
      </c>
      <c r="F803">
        <v>0.1153846153846154</v>
      </c>
      <c r="I803" s="140"/>
    </row>
    <row r="804" spans="1:9">
      <c r="A804" s="10">
        <v>798</v>
      </c>
      <c r="B804" s="10">
        <v>1.2371047465982809E-4</v>
      </c>
      <c r="C804" s="10">
        <v>4.8833592242653891E-4</v>
      </c>
      <c r="D804" s="10">
        <f t="shared" si="12"/>
        <v>1.1415525114155251E-4</v>
      </c>
      <c r="E804" s="130">
        <v>1.05785615102753E-4</v>
      </c>
      <c r="F804">
        <v>0.19230769230769229</v>
      </c>
      <c r="I804" s="140"/>
    </row>
    <row r="805" spans="1:9">
      <c r="A805" s="10">
        <v>799</v>
      </c>
      <c r="B805" s="10">
        <v>1.2771654227253769E-4</v>
      </c>
      <c r="C805" s="10">
        <v>5.0924637213670501E-4</v>
      </c>
      <c r="D805" s="10">
        <f t="shared" si="12"/>
        <v>1.1415525114155251E-4</v>
      </c>
      <c r="E805" s="130">
        <v>1.4934439779212271E-4</v>
      </c>
      <c r="F805">
        <v>0.30769230769230771</v>
      </c>
      <c r="I805" s="140"/>
    </row>
    <row r="806" spans="1:9">
      <c r="A806" s="10">
        <v>800</v>
      </c>
      <c r="B806" s="10">
        <v>1.317251122447079E-4</v>
      </c>
      <c r="C806" s="10">
        <v>4.7874470940640121E-4</v>
      </c>
      <c r="D806" s="10">
        <f t="shared" si="12"/>
        <v>1.1415525114155251E-4</v>
      </c>
      <c r="E806" s="130">
        <v>1.6552337421960259E-4</v>
      </c>
      <c r="F806">
        <v>0.46153846153846162</v>
      </c>
      <c r="I806" s="140"/>
    </row>
    <row r="807" spans="1:9">
      <c r="A807" s="10">
        <v>801</v>
      </c>
      <c r="B807" s="10">
        <v>1.4143422647059891E-4</v>
      </c>
      <c r="C807" s="10">
        <v>4.2925146962665539E-4</v>
      </c>
      <c r="D807" s="10">
        <f t="shared" si="12"/>
        <v>1.1415525114155251E-4</v>
      </c>
      <c r="E807" s="130">
        <v>1.4187717790251639E-4</v>
      </c>
      <c r="F807">
        <v>0.57692307692307687</v>
      </c>
      <c r="I807" s="140"/>
    </row>
    <row r="808" spans="1:9">
      <c r="A808" s="10">
        <v>802</v>
      </c>
      <c r="B808" s="10">
        <v>1.403831292224733E-4</v>
      </c>
      <c r="C808" s="10">
        <v>3.8616261066040929E-4</v>
      </c>
      <c r="D808" s="10">
        <f t="shared" si="12"/>
        <v>1.1415525114155251E-4</v>
      </c>
      <c r="E808" s="130">
        <v>1.182309815854302E-4</v>
      </c>
      <c r="F808">
        <v>0.69230769230769229</v>
      </c>
      <c r="I808" s="140"/>
    </row>
    <row r="809" spans="1:9">
      <c r="A809" s="10">
        <v>803</v>
      </c>
      <c r="B809" s="10">
        <v>1.3966554702953449E-4</v>
      </c>
      <c r="C809" s="10">
        <v>3.4025023399685532E-4</v>
      </c>
      <c r="D809" s="10">
        <f t="shared" si="12"/>
        <v>1.1415525114155251E-4</v>
      </c>
      <c r="E809" s="130">
        <v>1.2383139650263509E-4</v>
      </c>
      <c r="F809">
        <v>0.76923076923076927</v>
      </c>
      <c r="I809" s="140"/>
    </row>
    <row r="810" spans="1:9">
      <c r="A810" s="10">
        <v>804</v>
      </c>
      <c r="B810" s="10">
        <v>1.3128190475069051E-4</v>
      </c>
      <c r="C810" s="10">
        <v>2.4902003416784398E-4</v>
      </c>
      <c r="D810" s="10">
        <f t="shared" si="12"/>
        <v>1.1415525114155251E-4</v>
      </c>
      <c r="E810" s="130">
        <v>1.3067634806810679E-4</v>
      </c>
      <c r="F810">
        <v>0.73076923076923073</v>
      </c>
      <c r="I810" s="140"/>
    </row>
    <row r="811" spans="1:9">
      <c r="A811" s="10">
        <v>805</v>
      </c>
      <c r="B811" s="10">
        <v>1.2645496087378461E-4</v>
      </c>
      <c r="C811" s="10">
        <v>2.5887644377772079E-4</v>
      </c>
      <c r="D811" s="10">
        <f t="shared" si="12"/>
        <v>1.1415525114155251E-4</v>
      </c>
      <c r="E811" s="130">
        <v>1.2569820147503651E-4</v>
      </c>
      <c r="F811">
        <v>0.69230769230769229</v>
      </c>
      <c r="I811" s="140"/>
    </row>
    <row r="812" spans="1:9">
      <c r="A812" s="10">
        <v>806</v>
      </c>
      <c r="B812" s="10">
        <v>1.3183632546837429E-4</v>
      </c>
      <c r="C812" s="10">
        <v>2.490989549055186E-4</v>
      </c>
      <c r="D812" s="10">
        <f t="shared" si="12"/>
        <v>1.1415525114155251E-4</v>
      </c>
      <c r="E812" s="130">
        <v>1.294318114198392E-4</v>
      </c>
      <c r="F812">
        <v>0.84615384615384615</v>
      </c>
      <c r="I812" s="140"/>
    </row>
    <row r="813" spans="1:9">
      <c r="A813" s="10">
        <v>807</v>
      </c>
      <c r="B813" s="10">
        <v>1.300746099034571E-4</v>
      </c>
      <c r="C813" s="10">
        <v>2.434585246506907E-4</v>
      </c>
      <c r="D813" s="10">
        <f t="shared" si="12"/>
        <v>1.1415525114155251E-4</v>
      </c>
      <c r="E813" s="130">
        <v>1.4187717790251639E-4</v>
      </c>
      <c r="F813">
        <v>0.96153846153846156</v>
      </c>
      <c r="I813" s="140"/>
    </row>
    <row r="814" spans="1:9">
      <c r="A814" s="10">
        <v>808</v>
      </c>
      <c r="B814" s="10">
        <v>1.3241923943073031E-4</v>
      </c>
      <c r="C814" s="10">
        <v>2.4805782486069747E-4</v>
      </c>
      <c r="D814" s="10">
        <f t="shared" si="12"/>
        <v>1.1415525114155251E-4</v>
      </c>
      <c r="E814" s="130">
        <v>1.5432254438519299E-4</v>
      </c>
      <c r="F814">
        <v>1</v>
      </c>
      <c r="I814" s="140"/>
    </row>
    <row r="815" spans="1:9">
      <c r="A815" s="10">
        <v>809</v>
      </c>
      <c r="B815" s="10">
        <v>1.3205088399362679E-4</v>
      </c>
      <c r="C815" s="10">
        <v>2.7045834955733528E-4</v>
      </c>
      <c r="D815" s="10">
        <f t="shared" si="12"/>
        <v>1.1415525114155251E-4</v>
      </c>
      <c r="E815" s="130">
        <v>1.6925698416440539E-4</v>
      </c>
      <c r="F815">
        <v>0.92307692307692313</v>
      </c>
      <c r="I815" s="140"/>
    </row>
    <row r="816" spans="1:9">
      <c r="A816" s="10">
        <v>810</v>
      </c>
      <c r="B816" s="10">
        <v>1.321213564621916E-4</v>
      </c>
      <c r="C816" s="10">
        <v>2.4164247487836699E-4</v>
      </c>
      <c r="D816" s="10">
        <f t="shared" si="12"/>
        <v>1.1415525114155251E-4</v>
      </c>
      <c r="E816" s="130">
        <v>1.5805615432999641E-4</v>
      </c>
      <c r="F816">
        <v>0.76923076923076927</v>
      </c>
      <c r="I816" s="140"/>
    </row>
    <row r="817" spans="1:9">
      <c r="A817" s="10">
        <v>811</v>
      </c>
      <c r="B817" s="10">
        <v>1.3081982460456921E-4</v>
      </c>
      <c r="C817" s="10">
        <v>2.40634606917388E-4</v>
      </c>
      <c r="D817" s="10">
        <f t="shared" si="12"/>
        <v>1.1415525114155251E-4</v>
      </c>
      <c r="E817" s="130">
        <v>1.3440995801291021E-4</v>
      </c>
      <c r="F817">
        <v>0.57692307692307687</v>
      </c>
      <c r="I817" s="140"/>
    </row>
    <row r="818" spans="1:9">
      <c r="A818" s="10">
        <v>812</v>
      </c>
      <c r="B818" s="10">
        <v>1.268809817810176E-4</v>
      </c>
      <c r="C818" s="10">
        <v>2.8489788519458928E-4</v>
      </c>
      <c r="D818" s="10">
        <f t="shared" si="12"/>
        <v>1.1415525114155251E-4</v>
      </c>
      <c r="E818" s="130">
        <v>1.126305666682254E-4</v>
      </c>
      <c r="F818">
        <v>0.46153846153846162</v>
      </c>
      <c r="I818" s="140"/>
    </row>
    <row r="819" spans="1:9">
      <c r="A819" s="10">
        <v>813</v>
      </c>
      <c r="B819" s="10">
        <v>1.2264248979034119E-4</v>
      </c>
      <c r="C819" s="10">
        <v>1.0609741031220791E-5</v>
      </c>
      <c r="D819" s="10">
        <f t="shared" si="12"/>
        <v>1.1415525114155251E-4</v>
      </c>
      <c r="E819" s="130">
        <v>9.2717980295942688E-5</v>
      </c>
      <c r="F819">
        <v>0.30769230769230771</v>
      </c>
      <c r="I819" s="140"/>
    </row>
    <row r="820" spans="1:9">
      <c r="A820" s="10">
        <v>814</v>
      </c>
      <c r="B820" s="10">
        <v>1.208476561145267E-4</v>
      </c>
      <c r="C820" s="10">
        <v>1.0009387011191461E-5</v>
      </c>
      <c r="D820" s="10">
        <f t="shared" si="12"/>
        <v>1.1415525114155251E-4</v>
      </c>
      <c r="E820" s="130">
        <v>7.8405808840864083E-5</v>
      </c>
      <c r="F820">
        <v>0.23076923076923081</v>
      </c>
      <c r="I820" s="140"/>
    </row>
    <row r="821" spans="1:9">
      <c r="A821" s="10">
        <v>815</v>
      </c>
      <c r="B821" s="10">
        <v>1.2236583880755229E-4</v>
      </c>
      <c r="C821" s="10">
        <v>8.5428414146283649E-6</v>
      </c>
      <c r="D821" s="10">
        <f t="shared" si="12"/>
        <v>1.1415525114155251E-4</v>
      </c>
      <c r="E821" s="130">
        <v>6.90717839788565E-5</v>
      </c>
      <c r="F821">
        <v>0.15384615384615391</v>
      </c>
      <c r="I821" s="140"/>
    </row>
    <row r="822" spans="1:9">
      <c r="A822" s="10">
        <v>816</v>
      </c>
      <c r="B822" s="10">
        <v>1.2089446648852831E-4</v>
      </c>
      <c r="C822" s="10">
        <v>2.442101559190541E-5</v>
      </c>
      <c r="D822" s="10">
        <f t="shared" si="12"/>
        <v>1.1415525114155251E-4</v>
      </c>
      <c r="E822" s="130">
        <v>5.5707830922458457E-5</v>
      </c>
      <c r="F822">
        <v>7.6923076923076927E-2</v>
      </c>
      <c r="I822" s="140"/>
    </row>
    <row r="823" spans="1:9">
      <c r="A823" s="10">
        <v>817</v>
      </c>
      <c r="B823" s="10">
        <v>1.149053649179706E-4</v>
      </c>
      <c r="C823" s="10">
        <v>5.837343882264303E-5</v>
      </c>
      <c r="D823" s="10">
        <f t="shared" si="12"/>
        <v>1.1415525114155251E-4</v>
      </c>
      <c r="E823" s="130">
        <v>3.6150826449680512E-5</v>
      </c>
      <c r="F823">
        <v>7.6923076923076927E-2</v>
      </c>
      <c r="I823" s="140"/>
    </row>
    <row r="824" spans="1:9">
      <c r="A824" s="10">
        <v>818</v>
      </c>
      <c r="B824" s="10">
        <v>1.1278671958818679E-4</v>
      </c>
      <c r="C824" s="10">
        <v>8.8927019860934997E-5</v>
      </c>
      <c r="D824" s="10">
        <f t="shared" si="12"/>
        <v>1.1415525114155251E-4</v>
      </c>
      <c r="E824" s="130">
        <v>3.1409734456279747E-5</v>
      </c>
      <c r="F824">
        <v>5.7692307692307702E-2</v>
      </c>
      <c r="I824" s="140"/>
    </row>
    <row r="825" spans="1:9">
      <c r="A825" s="10">
        <v>819</v>
      </c>
      <c r="B825" s="10">
        <v>1.124418817577485E-4</v>
      </c>
      <c r="C825" s="10">
        <v>1.1318847564105669E-4</v>
      </c>
      <c r="D825" s="10">
        <f t="shared" si="12"/>
        <v>1.1415525114155251E-4</v>
      </c>
      <c r="E825" s="130">
        <v>2.6076005963703929E-5</v>
      </c>
      <c r="F825">
        <v>5.7692307692307702E-2</v>
      </c>
      <c r="I825" s="140"/>
    </row>
    <row r="826" spans="1:9">
      <c r="A826" s="10">
        <v>820</v>
      </c>
      <c r="B826" s="10">
        <v>1.11820212777197E-4</v>
      </c>
      <c r="C826" s="10">
        <v>1.3522809968193039E-4</v>
      </c>
      <c r="D826" s="10">
        <f t="shared" si="12"/>
        <v>1.1415525114155251E-4</v>
      </c>
      <c r="E826" s="130">
        <v>3.4372916952155213E-5</v>
      </c>
      <c r="F826">
        <v>7.6923076923076927E-2</v>
      </c>
      <c r="I826" s="140"/>
    </row>
    <row r="827" spans="1:9">
      <c r="A827" s="10">
        <v>821</v>
      </c>
      <c r="B827" s="10">
        <v>1.1354196030571159E-4</v>
      </c>
      <c r="C827" s="10">
        <v>1.5721094588664461E-4</v>
      </c>
      <c r="D827" s="10">
        <f t="shared" si="12"/>
        <v>1.1415525114155251E-4</v>
      </c>
      <c r="E827" s="130">
        <v>6.0448922915859202E-5</v>
      </c>
      <c r="F827">
        <v>0.1153846153846154</v>
      </c>
      <c r="I827" s="140"/>
    </row>
    <row r="828" spans="1:9">
      <c r="A828" s="10">
        <v>822</v>
      </c>
      <c r="B828" s="10">
        <v>1.159107843268239E-4</v>
      </c>
      <c r="C828" s="10">
        <v>5.1930729105748009E-4</v>
      </c>
      <c r="D828" s="10">
        <f t="shared" si="12"/>
        <v>1.1415525114155251E-4</v>
      </c>
      <c r="E828" s="130">
        <v>1.007482048597651E-4</v>
      </c>
      <c r="F828">
        <v>0.19230769230769229</v>
      </c>
      <c r="I828" s="140"/>
    </row>
    <row r="829" spans="1:9">
      <c r="A829" s="10">
        <v>823</v>
      </c>
      <c r="B829" s="10">
        <v>1.166967297379127E-4</v>
      </c>
      <c r="C829" s="10">
        <v>5.2920269963104482E-4</v>
      </c>
      <c r="D829" s="10">
        <f t="shared" si="12"/>
        <v>1.1415525114155251E-4</v>
      </c>
      <c r="E829" s="130">
        <v>1.4223275980202119E-4</v>
      </c>
      <c r="F829">
        <v>0.30769230769230771</v>
      </c>
      <c r="I829" s="140"/>
    </row>
    <row r="830" spans="1:9">
      <c r="A830" s="10">
        <v>824</v>
      </c>
      <c r="B830" s="10">
        <v>1.160327880508579E-4</v>
      </c>
      <c r="C830" s="10">
        <v>4.9403079394364836E-4</v>
      </c>
      <c r="D830" s="10">
        <f t="shared" si="12"/>
        <v>1.1415525114155251E-4</v>
      </c>
      <c r="E830" s="130">
        <v>1.5764130878057341E-4</v>
      </c>
      <c r="F830">
        <v>0.46153846153846162</v>
      </c>
      <c r="I830" s="140"/>
    </row>
    <row r="831" spans="1:9">
      <c r="A831" s="10">
        <v>825</v>
      </c>
      <c r="B831" s="10">
        <v>1.1905360199131131E-4</v>
      </c>
      <c r="C831" s="10">
        <v>4.4044399491515509E-4</v>
      </c>
      <c r="D831" s="10">
        <f t="shared" si="12"/>
        <v>1.1415525114155251E-4</v>
      </c>
      <c r="E831" s="130">
        <v>1.351211218119204E-4</v>
      </c>
      <c r="F831">
        <v>0.57692307692307687</v>
      </c>
      <c r="I831" s="140"/>
    </row>
    <row r="832" spans="1:9">
      <c r="A832" s="10">
        <v>826</v>
      </c>
      <c r="B832" s="10">
        <v>1.194643965234466E-4</v>
      </c>
      <c r="C832" s="10">
        <v>3.9402610912938002E-4</v>
      </c>
      <c r="D832" s="10">
        <f t="shared" si="12"/>
        <v>1.1415525114155251E-4</v>
      </c>
      <c r="E832" s="130">
        <v>1.1260093484326669E-4</v>
      </c>
      <c r="F832">
        <v>0.69230769230769229</v>
      </c>
      <c r="I832" s="140"/>
    </row>
    <row r="833" spans="1:9">
      <c r="A833" s="10">
        <v>827</v>
      </c>
      <c r="B833" s="10">
        <v>1.204043972313419E-4</v>
      </c>
      <c r="C833" s="10">
        <v>3.5645397383226088E-4</v>
      </c>
      <c r="D833" s="10">
        <f t="shared" si="12"/>
        <v>1.1415525114155251E-4</v>
      </c>
      <c r="E833" s="130">
        <v>1.179346633358424E-4</v>
      </c>
      <c r="F833">
        <v>0.76923076923076927</v>
      </c>
      <c r="I833" s="140"/>
    </row>
    <row r="834" spans="1:9">
      <c r="A834" s="10">
        <v>828</v>
      </c>
      <c r="B834" s="10">
        <v>1.169104090707349E-4</v>
      </c>
      <c r="C834" s="10">
        <v>2.7597186384677321E-4</v>
      </c>
      <c r="D834" s="10">
        <f t="shared" si="12"/>
        <v>1.1415525114155251E-4</v>
      </c>
      <c r="E834" s="130">
        <v>1.244536648267689E-4</v>
      </c>
      <c r="F834">
        <v>0.73076923076923073</v>
      </c>
      <c r="I834" s="140"/>
    </row>
    <row r="835" spans="1:9">
      <c r="A835" s="10">
        <v>829</v>
      </c>
      <c r="B835" s="10">
        <v>1.150570299266837E-4</v>
      </c>
      <c r="C835" s="10">
        <v>2.9093355555869188E-4</v>
      </c>
      <c r="D835" s="10">
        <f t="shared" si="12"/>
        <v>1.1415525114155251E-4</v>
      </c>
      <c r="E835" s="130">
        <v>1.197125728333681E-4</v>
      </c>
      <c r="F835">
        <v>0.69230769230769229</v>
      </c>
      <c r="I835" s="140"/>
    </row>
    <row r="836" spans="1:9">
      <c r="A836" s="10">
        <v>830</v>
      </c>
      <c r="B836" s="10">
        <v>1.1783604074508909E-4</v>
      </c>
      <c r="C836" s="10">
        <v>2.8101953167375643E-4</v>
      </c>
      <c r="D836" s="10">
        <f t="shared" si="12"/>
        <v>1.1415525114155251E-4</v>
      </c>
      <c r="E836" s="130">
        <v>1.2326839182841821E-4</v>
      </c>
      <c r="F836">
        <v>0.84615384615384615</v>
      </c>
      <c r="I836" s="140"/>
    </row>
    <row r="837" spans="1:9">
      <c r="A837" s="10">
        <v>831</v>
      </c>
      <c r="B837" s="10">
        <v>1.167424627115056E-4</v>
      </c>
      <c r="C837" s="10">
        <v>2.7552674652225997E-4</v>
      </c>
      <c r="D837" s="10">
        <f t="shared" si="12"/>
        <v>1.1415525114155251E-4</v>
      </c>
      <c r="E837" s="130">
        <v>1.351211218119204E-4</v>
      </c>
      <c r="F837">
        <v>0.96153846153846156</v>
      </c>
      <c r="I837" s="140"/>
    </row>
    <row r="838" spans="1:9">
      <c r="A838" s="10">
        <v>832</v>
      </c>
      <c r="B838" s="10">
        <v>1.1608680968971749E-4</v>
      </c>
      <c r="C838" s="10">
        <v>2.8667657251411872E-4</v>
      </c>
      <c r="D838" s="10">
        <f t="shared" ref="D838:D901" si="13">1/8760</f>
        <v>1.1415525114155251E-4</v>
      </c>
      <c r="E838" s="130">
        <v>1.4697385179542191E-4</v>
      </c>
      <c r="F838">
        <v>1</v>
      </c>
      <c r="I838" s="140"/>
    </row>
    <row r="839" spans="1:9">
      <c r="A839" s="10">
        <v>833</v>
      </c>
      <c r="B839" s="10">
        <v>1.1355790303849219E-4</v>
      </c>
      <c r="C839" s="10">
        <v>3.0311823375776212E-4</v>
      </c>
      <c r="D839" s="10">
        <f t="shared" si="13"/>
        <v>1.1415525114155251E-4</v>
      </c>
      <c r="E839" s="130">
        <v>1.611971277756242E-4</v>
      </c>
      <c r="F839">
        <v>0.92307692307692313</v>
      </c>
      <c r="I839" s="140"/>
    </row>
    <row r="840" spans="1:9">
      <c r="A840" s="10">
        <v>834</v>
      </c>
      <c r="B840" s="10">
        <v>1.130114918276711E-4</v>
      </c>
      <c r="C840" s="10">
        <v>2.8405013618661428E-4</v>
      </c>
      <c r="D840" s="10">
        <f t="shared" si="13"/>
        <v>1.1415525114155251E-4</v>
      </c>
      <c r="E840" s="130">
        <v>1.505296707904727E-4</v>
      </c>
      <c r="F840">
        <v>0.76923076923076927</v>
      </c>
      <c r="I840" s="140"/>
    </row>
    <row r="841" spans="1:9">
      <c r="A841" s="10">
        <v>835</v>
      </c>
      <c r="B841" s="10">
        <v>1.133254006935919E-4</v>
      </c>
      <c r="C841" s="10">
        <v>2.8533351075594012E-4</v>
      </c>
      <c r="D841" s="10">
        <f t="shared" si="13"/>
        <v>1.1415525114155251E-4</v>
      </c>
      <c r="E841" s="130">
        <v>1.280094838218189E-4</v>
      </c>
      <c r="F841">
        <v>0.57692307692307687</v>
      </c>
      <c r="I841" s="140"/>
    </row>
    <row r="842" spans="1:9">
      <c r="A842" s="10">
        <v>836</v>
      </c>
      <c r="B842" s="10">
        <v>1.1264612855942871E-4</v>
      </c>
      <c r="C842" s="10">
        <v>3.3821322797918812E-4</v>
      </c>
      <c r="D842" s="10">
        <f t="shared" si="13"/>
        <v>1.1415525114155251E-4</v>
      </c>
      <c r="E842" s="130">
        <v>1.072672063506909E-4</v>
      </c>
      <c r="F842">
        <v>0.46153846153846162</v>
      </c>
      <c r="I842" s="140"/>
    </row>
    <row r="843" spans="1:9">
      <c r="A843" s="10">
        <v>837</v>
      </c>
      <c r="B843" s="10">
        <v>1.128809958413519E-4</v>
      </c>
      <c r="C843" s="10">
        <v>1.44852670249044E-5</v>
      </c>
      <c r="D843" s="10">
        <f t="shared" si="13"/>
        <v>1.1415525114155251E-4</v>
      </c>
      <c r="E843" s="130">
        <v>8.8302838377087882E-5</v>
      </c>
      <c r="F843">
        <v>0.30769230769230771</v>
      </c>
      <c r="I843" s="140"/>
    </row>
    <row r="844" spans="1:9">
      <c r="A844" s="10">
        <v>838</v>
      </c>
      <c r="B844" s="10">
        <v>1.134299457991369E-4</v>
      </c>
      <c r="C844" s="10">
        <v>1.8744595735086271E-5</v>
      </c>
      <c r="D844" s="10">
        <f t="shared" si="13"/>
        <v>1.1415525114155251E-4</v>
      </c>
      <c r="E844" s="130">
        <v>7.4672198896061329E-5</v>
      </c>
      <c r="F844">
        <v>0.23076923076923081</v>
      </c>
      <c r="I844" s="140"/>
    </row>
    <row r="845" spans="1:9">
      <c r="A845" s="10">
        <v>839</v>
      </c>
      <c r="B845" s="10">
        <v>1.154682018542963E-4</v>
      </c>
      <c r="C845" s="10">
        <v>6.1061103386754605E-5</v>
      </c>
      <c r="D845" s="10">
        <f t="shared" si="13"/>
        <v>1.1415525114155251E-4</v>
      </c>
      <c r="E845" s="130">
        <v>6.5782651408435034E-5</v>
      </c>
      <c r="F845">
        <v>0.15384615384615391</v>
      </c>
      <c r="I845" s="140"/>
    </row>
    <row r="846" spans="1:9">
      <c r="A846" s="10">
        <v>840</v>
      </c>
      <c r="B846" s="10">
        <v>1.157874649172441E-4</v>
      </c>
      <c r="C846" s="10">
        <v>9.2625634481535902E-5</v>
      </c>
      <c r="D846" s="10">
        <f t="shared" si="13"/>
        <v>1.1415525114155251E-4</v>
      </c>
      <c r="E846" s="130">
        <v>5.6821987540907593E-5</v>
      </c>
      <c r="F846">
        <v>7.6923076923076927E-2</v>
      </c>
      <c r="I846" s="140"/>
    </row>
    <row r="847" spans="1:9">
      <c r="A847" s="10">
        <v>841</v>
      </c>
      <c r="B847" s="10">
        <v>1.097887366799657E-4</v>
      </c>
      <c r="C847" s="10">
        <v>1.2326210934227451E-4</v>
      </c>
      <c r="D847" s="10">
        <f t="shared" si="13"/>
        <v>1.1415525114155251E-4</v>
      </c>
      <c r="E847" s="130">
        <v>3.6873842978674099E-5</v>
      </c>
      <c r="F847">
        <v>7.6923076923076927E-2</v>
      </c>
      <c r="I847" s="140"/>
    </row>
    <row r="848" spans="1:9">
      <c r="A848" s="10">
        <v>842</v>
      </c>
      <c r="B848" s="10">
        <v>1.053345329649412E-4</v>
      </c>
      <c r="C848" s="10">
        <v>1.4953372326973841E-4</v>
      </c>
      <c r="D848" s="10">
        <f t="shared" si="13"/>
        <v>1.1415525114155251E-4</v>
      </c>
      <c r="E848" s="130">
        <v>3.2037929145405382E-5</v>
      </c>
      <c r="F848">
        <v>5.7692307692307702E-2</v>
      </c>
      <c r="I848" s="140"/>
    </row>
    <row r="849" spans="1:9">
      <c r="A849" s="10">
        <v>843</v>
      </c>
      <c r="B849" s="10">
        <v>1.031968321192953E-4</v>
      </c>
      <c r="C849" s="10">
        <v>1.717074321028738E-4</v>
      </c>
      <c r="D849" s="10">
        <f t="shared" si="13"/>
        <v>1.1415525114155251E-4</v>
      </c>
      <c r="E849" s="130">
        <v>2.6597526082977989E-5</v>
      </c>
      <c r="F849">
        <v>5.7692307692307702E-2</v>
      </c>
      <c r="I849" s="140"/>
    </row>
    <row r="850" spans="1:9">
      <c r="A850" s="10">
        <v>844</v>
      </c>
      <c r="B850" s="10">
        <v>1.0316516641787319E-4</v>
      </c>
      <c r="C850" s="10">
        <v>1.915096548217256E-4</v>
      </c>
      <c r="D850" s="10">
        <f t="shared" si="13"/>
        <v>1.1415525114155251E-4</v>
      </c>
      <c r="E850" s="130">
        <v>3.5060375291198332E-5</v>
      </c>
      <c r="F850">
        <v>7.6923076923076927E-2</v>
      </c>
      <c r="I850" s="140"/>
    </row>
    <row r="851" spans="1:9">
      <c r="A851" s="10">
        <v>845</v>
      </c>
      <c r="B851" s="10">
        <v>1.031305717865218E-4</v>
      </c>
      <c r="C851" s="10">
        <v>2.113483990086075E-4</v>
      </c>
      <c r="D851" s="10">
        <f t="shared" si="13"/>
        <v>1.1415525114155251E-4</v>
      </c>
      <c r="E851" s="130">
        <v>6.1657901374176385E-5</v>
      </c>
      <c r="F851">
        <v>0.1153846153846154</v>
      </c>
      <c r="I851" s="140"/>
    </row>
    <row r="852" spans="1:9">
      <c r="A852" s="10">
        <v>846</v>
      </c>
      <c r="B852" s="10">
        <v>1.040088485488622E-4</v>
      </c>
      <c r="C852" s="10">
        <v>5.6773541681614669E-4</v>
      </c>
      <c r="D852" s="10">
        <f t="shared" si="13"/>
        <v>1.1415525114155251E-4</v>
      </c>
      <c r="E852" s="130">
        <v>1.0276316895696039E-4</v>
      </c>
      <c r="F852">
        <v>0.19230769230769229</v>
      </c>
      <c r="I852" s="140"/>
    </row>
    <row r="853" spans="1:9">
      <c r="A853" s="10">
        <v>847</v>
      </c>
      <c r="B853" s="10">
        <v>1.043755660430906E-4</v>
      </c>
      <c r="C853" s="10">
        <v>5.7819408970875787E-4</v>
      </c>
      <c r="D853" s="10">
        <f t="shared" si="13"/>
        <v>1.1415525114155251E-4</v>
      </c>
      <c r="E853" s="130">
        <v>1.4507741499806179E-4</v>
      </c>
      <c r="F853">
        <v>0.30769230769230771</v>
      </c>
      <c r="I853" s="140"/>
    </row>
    <row r="854" spans="1:9">
      <c r="A854" s="10">
        <v>848</v>
      </c>
      <c r="B854" s="10">
        <v>1.044592210473443E-4</v>
      </c>
      <c r="C854" s="10">
        <v>5.3919167116888247E-4</v>
      </c>
      <c r="D854" s="10">
        <f t="shared" si="13"/>
        <v>1.1415525114155251E-4</v>
      </c>
      <c r="E854" s="130">
        <v>1.6079413495618541E-4</v>
      </c>
      <c r="F854">
        <v>0.46153846153846162</v>
      </c>
      <c r="I854" s="140"/>
    </row>
    <row r="855" spans="1:9">
      <c r="A855" s="10">
        <v>849</v>
      </c>
      <c r="B855" s="10">
        <v>1.0501969410110789E-4</v>
      </c>
      <c r="C855" s="10">
        <v>4.809853610208898E-4</v>
      </c>
      <c r="D855" s="10">
        <f t="shared" si="13"/>
        <v>1.1415525114155251E-4</v>
      </c>
      <c r="E855" s="130">
        <v>1.378235442481588E-4</v>
      </c>
      <c r="F855">
        <v>0.57692307692307687</v>
      </c>
      <c r="I855" s="140"/>
    </row>
    <row r="856" spans="1:9">
      <c r="A856" s="10">
        <v>850</v>
      </c>
      <c r="B856" s="10">
        <v>1.060989647765714E-4</v>
      </c>
      <c r="C856" s="10">
        <v>4.2803170532645441E-4</v>
      </c>
      <c r="D856" s="10">
        <f t="shared" si="13"/>
        <v>1.1415525114155251E-4</v>
      </c>
      <c r="E856" s="130">
        <v>1.1485295354013221E-4</v>
      </c>
      <c r="F856">
        <v>0.69230769230769229</v>
      </c>
      <c r="I856" s="140"/>
    </row>
    <row r="857" spans="1:9">
      <c r="A857" s="10">
        <v>851</v>
      </c>
      <c r="B857" s="10">
        <v>1.062245098348576E-4</v>
      </c>
      <c r="C857" s="10">
        <v>3.8228222968441852E-4</v>
      </c>
      <c r="D857" s="10">
        <f t="shared" si="13"/>
        <v>1.1415525114155251E-4</v>
      </c>
      <c r="E857" s="130">
        <v>1.202933566025596E-4</v>
      </c>
      <c r="F857">
        <v>0.76923076923076927</v>
      </c>
      <c r="I857" s="140"/>
    </row>
    <row r="858" spans="1:9">
      <c r="A858" s="10">
        <v>852</v>
      </c>
      <c r="B858" s="10">
        <v>1.0587481358951819E-4</v>
      </c>
      <c r="C858" s="10">
        <v>3.0448554769815968E-4</v>
      </c>
      <c r="D858" s="10">
        <f t="shared" si="13"/>
        <v>1.1415525114155251E-4</v>
      </c>
      <c r="E858" s="130">
        <v>1.2694273812330399E-4</v>
      </c>
      <c r="F858">
        <v>0.73076923076923073</v>
      </c>
      <c r="I858" s="140"/>
    </row>
    <row r="859" spans="1:9">
      <c r="A859" s="10">
        <v>853</v>
      </c>
      <c r="B859" s="10">
        <v>1.0599898689595561E-4</v>
      </c>
      <c r="C859" s="10">
        <v>3.2596747610287227E-4</v>
      </c>
      <c r="D859" s="10">
        <f t="shared" si="13"/>
        <v>1.1415525114155251E-4</v>
      </c>
      <c r="E859" s="130">
        <v>1.2210682429003521E-4</v>
      </c>
      <c r="F859">
        <v>0.69230769230769229</v>
      </c>
      <c r="I859" s="140"/>
    </row>
    <row r="860" spans="1:9">
      <c r="A860" s="10">
        <v>854</v>
      </c>
      <c r="B860" s="10">
        <v>1.060455742333541E-4</v>
      </c>
      <c r="C860" s="10">
        <v>3.1192360334020649E-4</v>
      </c>
      <c r="D860" s="10">
        <f t="shared" si="13"/>
        <v>1.1415525114155251E-4</v>
      </c>
      <c r="E860" s="130">
        <v>1.25733759664987E-4</v>
      </c>
      <c r="F860">
        <v>0.84615384615384615</v>
      </c>
      <c r="I860" s="140"/>
    </row>
    <row r="861" spans="1:9">
      <c r="A861" s="10">
        <v>855</v>
      </c>
      <c r="B861" s="10">
        <v>1.061063664892665E-4</v>
      </c>
      <c r="C861" s="10">
        <v>3.0755023255030331E-4</v>
      </c>
      <c r="D861" s="10">
        <f t="shared" si="13"/>
        <v>1.1415525114155251E-4</v>
      </c>
      <c r="E861" s="130">
        <v>1.378235442481588E-4</v>
      </c>
      <c r="F861">
        <v>0.96153846153846156</v>
      </c>
      <c r="I861" s="140"/>
    </row>
    <row r="862" spans="1:9">
      <c r="A862" s="10">
        <v>856</v>
      </c>
      <c r="B862" s="10">
        <v>1.059808336960223E-4</v>
      </c>
      <c r="C862" s="10">
        <v>3.2183404963050089E-4</v>
      </c>
      <c r="D862" s="10">
        <f t="shared" si="13"/>
        <v>1.1415525114155251E-4</v>
      </c>
      <c r="E862" s="130">
        <v>1.499133288313306E-4</v>
      </c>
      <c r="F862">
        <v>1</v>
      </c>
      <c r="I862" s="140"/>
    </row>
    <row r="863" spans="1:9">
      <c r="A863" s="10">
        <v>857</v>
      </c>
      <c r="B863" s="10">
        <v>1.078081522245863E-4</v>
      </c>
      <c r="C863" s="10">
        <v>3.4162321208327753E-4</v>
      </c>
      <c r="D863" s="10">
        <f t="shared" si="13"/>
        <v>1.1415525114155251E-4</v>
      </c>
      <c r="E863" s="130">
        <v>1.6442107033113649E-4</v>
      </c>
      <c r="F863">
        <v>0.92307692307692313</v>
      </c>
      <c r="I863" s="140"/>
    </row>
    <row r="864" spans="1:9">
      <c r="A864" s="10">
        <v>858</v>
      </c>
      <c r="B864" s="10">
        <v>1.1068602585350191E-4</v>
      </c>
      <c r="C864" s="10">
        <v>3.1722646685704482E-4</v>
      </c>
      <c r="D864" s="10">
        <f t="shared" si="13"/>
        <v>1.1415525114155251E-4</v>
      </c>
      <c r="E864" s="130">
        <v>1.535402642062818E-4</v>
      </c>
      <c r="F864">
        <v>0.76923076923076927</v>
      </c>
      <c r="I864" s="140"/>
    </row>
    <row r="865" spans="1:9">
      <c r="A865" s="10">
        <v>859</v>
      </c>
      <c r="B865" s="10">
        <v>1.131138474327978E-4</v>
      </c>
      <c r="C865" s="10">
        <v>3.148427569155853E-4</v>
      </c>
      <c r="D865" s="10">
        <f t="shared" si="13"/>
        <v>1.1415525114155251E-4</v>
      </c>
      <c r="E865" s="130">
        <v>1.3056967349825589E-4</v>
      </c>
      <c r="F865">
        <v>0.57692307692307687</v>
      </c>
      <c r="I865" s="140"/>
    </row>
    <row r="866" spans="1:9">
      <c r="A866" s="10">
        <v>860</v>
      </c>
      <c r="B866" s="10">
        <v>1.117838072101885E-4</v>
      </c>
      <c r="C866" s="10">
        <v>3.6598586787849692E-4</v>
      </c>
      <c r="D866" s="10">
        <f t="shared" si="13"/>
        <v>1.1415525114155251E-4</v>
      </c>
      <c r="E866" s="130">
        <v>1.094125504777048E-4</v>
      </c>
      <c r="F866">
        <v>0.46153846153846162</v>
      </c>
      <c r="I866" s="140"/>
    </row>
    <row r="867" spans="1:9">
      <c r="A867" s="10">
        <v>861</v>
      </c>
      <c r="B867" s="10">
        <v>1.083396762062325E-4</v>
      </c>
      <c r="C867" s="10">
        <v>1.9099941345551311E-5</v>
      </c>
      <c r="D867" s="10">
        <f t="shared" si="13"/>
        <v>1.1415525114155251E-4</v>
      </c>
      <c r="E867" s="130">
        <v>9.0068895144630083E-5</v>
      </c>
      <c r="F867">
        <v>0.30769230769230771</v>
      </c>
      <c r="I867" s="140"/>
    </row>
    <row r="868" spans="1:9">
      <c r="A868" s="10">
        <v>862</v>
      </c>
      <c r="B868" s="10">
        <v>1.101760797723618E-4</v>
      </c>
      <c r="C868" s="10">
        <v>4.3565383662259108E-5</v>
      </c>
      <c r="D868" s="10">
        <f t="shared" si="13"/>
        <v>1.1415525114155251E-4</v>
      </c>
      <c r="E868" s="130">
        <v>7.6165642873982022E-5</v>
      </c>
      <c r="F868">
        <v>0.23076923076923081</v>
      </c>
      <c r="I868" s="140"/>
    </row>
    <row r="869" spans="1:9">
      <c r="A869" s="10">
        <v>863</v>
      </c>
      <c r="B869" s="10">
        <v>1.136693499926382E-4</v>
      </c>
      <c r="C869" s="10">
        <v>8.6086905215683921E-5</v>
      </c>
      <c r="D869" s="10">
        <f t="shared" si="13"/>
        <v>1.1415525114155251E-4</v>
      </c>
      <c r="E869" s="130">
        <v>6.7098304436603694E-5</v>
      </c>
      <c r="F869">
        <v>0.15384615384615391</v>
      </c>
      <c r="I869" s="140"/>
    </row>
    <row r="870" spans="1:9">
      <c r="A870" s="10">
        <v>864</v>
      </c>
      <c r="B870" s="10">
        <v>1.113039964655441E-4</v>
      </c>
      <c r="C870" s="10">
        <v>1.1271175092704599E-4</v>
      </c>
      <c r="D870" s="10">
        <f t="shared" si="13"/>
        <v>1.1415525114155251E-4</v>
      </c>
      <c r="E870" s="130">
        <v>5.7379065850132192E-5</v>
      </c>
      <c r="F870">
        <v>7.6923076923076927E-2</v>
      </c>
      <c r="I870" s="140"/>
    </row>
    <row r="871" spans="1:9">
      <c r="A871" s="10">
        <v>865</v>
      </c>
      <c r="B871" s="10">
        <v>1.0920792227885189E-4</v>
      </c>
      <c r="C871" s="10">
        <v>1.410243757779938E-4</v>
      </c>
      <c r="D871" s="10">
        <f t="shared" si="13"/>
        <v>1.1415525114155251E-4</v>
      </c>
      <c r="E871" s="130">
        <v>3.7235351243170933E-5</v>
      </c>
      <c r="F871">
        <v>7.6923076923076927E-2</v>
      </c>
      <c r="I871" s="140"/>
    </row>
    <row r="872" spans="1:9">
      <c r="A872" s="10">
        <v>866</v>
      </c>
      <c r="B872" s="10">
        <v>1.0945273211787299E-4</v>
      </c>
      <c r="C872" s="10">
        <v>1.651031378465554E-4</v>
      </c>
      <c r="D872" s="10">
        <f t="shared" si="13"/>
        <v>1.1415525114155251E-4</v>
      </c>
      <c r="E872" s="130">
        <v>3.2352026489968149E-5</v>
      </c>
      <c r="F872">
        <v>5.7692307692307702E-2</v>
      </c>
      <c r="I872" s="140"/>
    </row>
    <row r="873" spans="1:9">
      <c r="A873" s="10">
        <v>867</v>
      </c>
      <c r="B873" s="10">
        <v>1.084446377184705E-4</v>
      </c>
      <c r="C873" s="10">
        <v>1.842284678402206E-4</v>
      </c>
      <c r="D873" s="10">
        <f t="shared" si="13"/>
        <v>1.1415525114155251E-4</v>
      </c>
      <c r="E873" s="130">
        <v>2.6858286142615092E-5</v>
      </c>
      <c r="F873">
        <v>5.7692307692307702E-2</v>
      </c>
      <c r="I873" s="140"/>
    </row>
    <row r="874" spans="1:9">
      <c r="A874" s="10">
        <v>868</v>
      </c>
      <c r="B874" s="10">
        <v>1.101155772481654E-4</v>
      </c>
      <c r="C874" s="10">
        <v>2.0525500981458469E-4</v>
      </c>
      <c r="D874" s="10">
        <f t="shared" si="13"/>
        <v>1.1415525114155251E-4</v>
      </c>
      <c r="E874" s="130">
        <v>3.5404104460719888E-5</v>
      </c>
      <c r="F874">
        <v>7.6923076923076927E-2</v>
      </c>
      <c r="I874" s="140"/>
    </row>
    <row r="875" spans="1:9">
      <c r="A875" s="10">
        <v>869</v>
      </c>
      <c r="B875" s="10">
        <v>1.128294901091883E-4</v>
      </c>
      <c r="C875" s="10">
        <v>2.25091199226133E-4</v>
      </c>
      <c r="D875" s="10">
        <f t="shared" si="13"/>
        <v>1.1415525114155251E-4</v>
      </c>
      <c r="E875" s="130">
        <v>6.2262390603334976E-5</v>
      </c>
      <c r="F875">
        <v>0.1153846153846154</v>
      </c>
      <c r="I875" s="140"/>
    </row>
    <row r="876" spans="1:9">
      <c r="A876" s="10">
        <v>870</v>
      </c>
      <c r="B876" s="10">
        <v>1.164800715442498E-4</v>
      </c>
      <c r="C876" s="10">
        <v>5.8290329980848453E-4</v>
      </c>
      <c r="D876" s="10">
        <f t="shared" si="13"/>
        <v>1.1415525114155251E-4</v>
      </c>
      <c r="E876" s="130">
        <v>1.0377065100555771E-4</v>
      </c>
      <c r="F876">
        <v>0.19230769230769229</v>
      </c>
      <c r="I876" s="140"/>
    </row>
    <row r="877" spans="1:9">
      <c r="A877" s="10">
        <v>871</v>
      </c>
      <c r="B877" s="10">
        <v>1.218955881971818E-4</v>
      </c>
      <c r="C877" s="10">
        <v>5.9315229928916659E-4</v>
      </c>
      <c r="D877" s="10">
        <f t="shared" si="13"/>
        <v>1.1415525114155251E-4</v>
      </c>
      <c r="E877" s="130">
        <v>1.4649974259608209E-4</v>
      </c>
      <c r="F877">
        <v>0.30769230769230771</v>
      </c>
      <c r="I877" s="140"/>
    </row>
    <row r="878" spans="1:9">
      <c r="A878" s="10">
        <v>872</v>
      </c>
      <c r="B878" s="10">
        <v>1.271023262771117E-4</v>
      </c>
      <c r="C878" s="10">
        <v>5.5257112960189906E-4</v>
      </c>
      <c r="D878" s="10">
        <f t="shared" si="13"/>
        <v>1.1415525114155251E-4</v>
      </c>
      <c r="E878" s="130">
        <v>1.623705480439907E-4</v>
      </c>
      <c r="F878">
        <v>0.46153846153846162</v>
      </c>
      <c r="I878" s="140"/>
    </row>
    <row r="879" spans="1:9">
      <c r="A879" s="10">
        <v>873</v>
      </c>
      <c r="B879" s="10">
        <v>1.3824313440443059E-4</v>
      </c>
      <c r="C879" s="10">
        <v>4.9303833191434888E-4</v>
      </c>
      <c r="D879" s="10">
        <f t="shared" si="13"/>
        <v>1.1415525114155251E-4</v>
      </c>
      <c r="E879" s="130">
        <v>1.3917475546627799E-4</v>
      </c>
      <c r="F879">
        <v>0.57692307692307687</v>
      </c>
      <c r="I879" s="140"/>
    </row>
    <row r="880" spans="1:9">
      <c r="A880" s="10">
        <v>874</v>
      </c>
      <c r="B880" s="10">
        <v>1.3905483177832471E-4</v>
      </c>
      <c r="C880" s="10">
        <v>4.3814121043721059E-4</v>
      </c>
      <c r="D880" s="10">
        <f t="shared" si="13"/>
        <v>1.1415525114155251E-4</v>
      </c>
      <c r="E880" s="130">
        <v>1.1597896288856471E-4</v>
      </c>
      <c r="F880">
        <v>0.69230769230769229</v>
      </c>
      <c r="I880" s="140"/>
    </row>
    <row r="881" spans="1:9">
      <c r="A881" s="10">
        <v>875</v>
      </c>
      <c r="B881" s="10">
        <v>1.3835004631287701E-4</v>
      </c>
      <c r="C881" s="10">
        <v>3.925623501471932E-4</v>
      </c>
      <c r="D881" s="10">
        <f t="shared" si="13"/>
        <v>1.1415525114155251E-4</v>
      </c>
      <c r="E881" s="130">
        <v>1.2147270323591789E-4</v>
      </c>
      <c r="F881">
        <v>0.76923076923076927</v>
      </c>
      <c r="I881" s="140"/>
    </row>
    <row r="882" spans="1:9">
      <c r="A882" s="10">
        <v>876</v>
      </c>
      <c r="B882" s="10">
        <v>1.3198173310104299E-4</v>
      </c>
      <c r="C882" s="10">
        <v>3.1588353692890958E-4</v>
      </c>
      <c r="D882" s="10">
        <f t="shared" si="13"/>
        <v>1.1415525114155251E-4</v>
      </c>
      <c r="E882" s="130">
        <v>1.2818727477157161E-4</v>
      </c>
      <c r="F882">
        <v>0.73076923076923073</v>
      </c>
      <c r="I882" s="140"/>
    </row>
    <row r="883" spans="1:9">
      <c r="A883" s="10">
        <v>877</v>
      </c>
      <c r="B883" s="10">
        <v>1.2742954208019689E-4</v>
      </c>
      <c r="C883" s="10">
        <v>3.3387560131464312E-4</v>
      </c>
      <c r="D883" s="10">
        <f t="shared" si="13"/>
        <v>1.1415525114155251E-4</v>
      </c>
      <c r="E883" s="130">
        <v>1.233039500183687E-4</v>
      </c>
      <c r="F883">
        <v>0.69230769230769229</v>
      </c>
      <c r="I883" s="140"/>
    </row>
    <row r="884" spans="1:9">
      <c r="A884" s="10">
        <v>878</v>
      </c>
      <c r="B884" s="10">
        <v>1.3360193453634239E-4</v>
      </c>
      <c r="C884" s="10">
        <v>3.2148944589568382E-4</v>
      </c>
      <c r="D884" s="10">
        <f t="shared" si="13"/>
        <v>1.1415525114155251E-4</v>
      </c>
      <c r="E884" s="130">
        <v>1.2696644358327111E-4</v>
      </c>
      <c r="F884">
        <v>0.84615384615384615</v>
      </c>
      <c r="I884" s="140"/>
    </row>
    <row r="885" spans="1:9">
      <c r="A885" s="10">
        <v>879</v>
      </c>
      <c r="B885" s="10">
        <v>1.3247877516571531E-4</v>
      </c>
      <c r="C885" s="10">
        <v>3.1490123035886097E-4</v>
      </c>
      <c r="D885" s="10">
        <f t="shared" si="13"/>
        <v>1.1415525114155251E-4</v>
      </c>
      <c r="E885" s="130">
        <v>1.3917475546627799E-4</v>
      </c>
      <c r="F885">
        <v>0.96153846153846156</v>
      </c>
      <c r="I885" s="140"/>
    </row>
    <row r="886" spans="1:9">
      <c r="A886" s="10">
        <v>880</v>
      </c>
      <c r="B886" s="10">
        <v>1.3343227366049379E-4</v>
      </c>
      <c r="C886" s="10">
        <v>3.2901712323828099E-4</v>
      </c>
      <c r="D886" s="10">
        <f t="shared" si="13"/>
        <v>1.1415525114155251E-4</v>
      </c>
      <c r="E886" s="130">
        <v>1.51383067349285E-4</v>
      </c>
      <c r="F886">
        <v>1</v>
      </c>
      <c r="I886" s="140"/>
    </row>
    <row r="887" spans="1:9">
      <c r="A887" s="10">
        <v>881</v>
      </c>
      <c r="B887" s="10">
        <v>1.35114150277807E-4</v>
      </c>
      <c r="C887" s="10">
        <v>3.4858690686037712E-4</v>
      </c>
      <c r="D887" s="10">
        <f t="shared" si="13"/>
        <v>1.1415525114155251E-4</v>
      </c>
      <c r="E887" s="130">
        <v>1.6603304160889301E-4</v>
      </c>
      <c r="F887">
        <v>0.92307692307692313</v>
      </c>
      <c r="I887" s="140"/>
    </row>
    <row r="888" spans="1:9">
      <c r="A888" s="10">
        <v>882</v>
      </c>
      <c r="B888" s="10">
        <v>1.347356082190291E-4</v>
      </c>
      <c r="C888" s="10">
        <v>3.2837684744426099E-4</v>
      </c>
      <c r="D888" s="10">
        <f t="shared" si="13"/>
        <v>1.1415525114155251E-4</v>
      </c>
      <c r="E888" s="130">
        <v>1.550455609141866E-4</v>
      </c>
      <c r="F888">
        <v>0.76923076923076927</v>
      </c>
      <c r="I888" s="140"/>
    </row>
    <row r="889" spans="1:9">
      <c r="A889" s="10">
        <v>883</v>
      </c>
      <c r="B889" s="10">
        <v>1.3352923851651011E-4</v>
      </c>
      <c r="C889" s="10">
        <v>3.2655848837323743E-4</v>
      </c>
      <c r="D889" s="10">
        <f t="shared" si="13"/>
        <v>1.1415525114155251E-4</v>
      </c>
      <c r="E889" s="130">
        <v>1.31849768336474E-4</v>
      </c>
      <c r="F889">
        <v>0.57692307692307687</v>
      </c>
      <c r="I889" s="140"/>
    </row>
    <row r="890" spans="1:9">
      <c r="A890" s="10">
        <v>884</v>
      </c>
      <c r="B890" s="10">
        <v>1.298522173213425E-4</v>
      </c>
      <c r="C890" s="10">
        <v>3.8016750758292669E-4</v>
      </c>
      <c r="D890" s="10">
        <f t="shared" si="13"/>
        <v>1.1415525114155251E-4</v>
      </c>
      <c r="E890" s="130">
        <v>1.104852225412115E-4</v>
      </c>
      <c r="F890">
        <v>0.46153846153846162</v>
      </c>
      <c r="I890" s="140"/>
    </row>
    <row r="891" spans="1:9">
      <c r="A891" s="10">
        <v>885</v>
      </c>
      <c r="B891" s="10">
        <v>1.260791286716504E-4</v>
      </c>
      <c r="C891" s="10">
        <v>2.8555760364715629E-5</v>
      </c>
      <c r="D891" s="10">
        <f t="shared" si="13"/>
        <v>1.1415525114155251E-4</v>
      </c>
      <c r="E891" s="130">
        <v>9.0951923528400513E-5</v>
      </c>
      <c r="F891">
        <v>0.30769230769230771</v>
      </c>
      <c r="I891" s="140"/>
    </row>
    <row r="892" spans="1:9">
      <c r="A892" s="10">
        <v>886</v>
      </c>
      <c r="B892" s="10">
        <v>1.2423277869801511E-4</v>
      </c>
      <c r="C892" s="10">
        <v>6.5805698488620307E-5</v>
      </c>
      <c r="D892" s="10">
        <f t="shared" si="13"/>
        <v>1.1415525114155251E-4</v>
      </c>
      <c r="E892" s="130">
        <v>7.6912364862942713E-5</v>
      </c>
      <c r="F892">
        <v>0.23076923076923081</v>
      </c>
      <c r="I892" s="140"/>
    </row>
    <row r="893" spans="1:9">
      <c r="A893" s="10">
        <v>887</v>
      </c>
      <c r="B893" s="10">
        <v>1.245292178477751E-4</v>
      </c>
      <c r="C893" s="10">
        <v>1.0852241487846091E-4</v>
      </c>
      <c r="D893" s="10">
        <f t="shared" si="13"/>
        <v>1.1415525114155251E-4</v>
      </c>
      <c r="E893" s="130">
        <v>6.7756130950687827E-5</v>
      </c>
      <c r="F893">
        <v>0.15384615384615391</v>
      </c>
      <c r="I893" s="140"/>
    </row>
    <row r="894" spans="1:9">
      <c r="A894" s="10">
        <v>888</v>
      </c>
      <c r="B894" s="10">
        <v>1.2430498752259071E-4</v>
      </c>
      <c r="C894" s="10">
        <v>1.4212402472472591E-4</v>
      </c>
      <c r="D894" s="10">
        <f t="shared" si="13"/>
        <v>1.1415525114155251E-4</v>
      </c>
      <c r="E894" s="130">
        <v>6.0164457396255137E-5</v>
      </c>
      <c r="F894">
        <v>7.6923076923076927E-2</v>
      </c>
      <c r="I894" s="140"/>
    </row>
    <row r="895" spans="1:9">
      <c r="A895" s="10">
        <v>889</v>
      </c>
      <c r="B895" s="10">
        <v>1.2088696534746809E-4</v>
      </c>
      <c r="C895" s="10">
        <v>1.754662930535484E-4</v>
      </c>
      <c r="D895" s="10">
        <f t="shared" si="13"/>
        <v>1.1415525114155251E-4</v>
      </c>
      <c r="E895" s="130">
        <v>3.9042892565654948E-5</v>
      </c>
      <c r="F895">
        <v>7.6923076923076927E-2</v>
      </c>
      <c r="I895" s="140"/>
    </row>
    <row r="896" spans="1:9">
      <c r="A896" s="10">
        <v>890</v>
      </c>
      <c r="B896" s="10">
        <v>1.174689431723456E-4</v>
      </c>
      <c r="C896" s="10">
        <v>2.0526300144276471E-4</v>
      </c>
      <c r="D896" s="10">
        <f t="shared" si="13"/>
        <v>1.1415525114155251E-4</v>
      </c>
      <c r="E896" s="130">
        <v>3.3922513212782159E-5</v>
      </c>
      <c r="F896">
        <v>5.7692307692307702E-2</v>
      </c>
      <c r="I896" s="140"/>
    </row>
    <row r="897" spans="1:9">
      <c r="A897" s="10">
        <v>891</v>
      </c>
      <c r="B897" s="10">
        <v>1.180481813576761E-4</v>
      </c>
      <c r="C897" s="10">
        <v>2.2823029531927631E-4</v>
      </c>
      <c r="D897" s="10">
        <f t="shared" si="13"/>
        <v>1.1415525114155251E-4</v>
      </c>
      <c r="E897" s="130">
        <v>2.816208644080024E-5</v>
      </c>
      <c r="F897">
        <v>5.7692307692307702E-2</v>
      </c>
      <c r="I897" s="140"/>
    </row>
    <row r="898" spans="1:9">
      <c r="A898" s="10">
        <v>892</v>
      </c>
      <c r="B898" s="10">
        <v>1.185040178472235E-4</v>
      </c>
      <c r="C898" s="10">
        <v>2.5055041278084769E-4</v>
      </c>
      <c r="D898" s="10">
        <f t="shared" si="13"/>
        <v>1.1415525114155251E-4</v>
      </c>
      <c r="E898" s="130">
        <v>3.7122750308327622E-5</v>
      </c>
      <c r="F898">
        <v>7.6923076923076927E-2</v>
      </c>
      <c r="I898" s="140"/>
    </row>
    <row r="899" spans="1:9">
      <c r="A899" s="10">
        <v>893</v>
      </c>
      <c r="B899" s="10">
        <v>1.207644833375085E-4</v>
      </c>
      <c r="C899" s="10">
        <v>2.7172359522269017E-4</v>
      </c>
      <c r="D899" s="10">
        <f t="shared" si="13"/>
        <v>1.1415525114155251E-4</v>
      </c>
      <c r="E899" s="130">
        <v>6.5284836749127933E-5</v>
      </c>
      <c r="F899">
        <v>0.1153846153846154</v>
      </c>
      <c r="I899" s="140"/>
    </row>
    <row r="900" spans="1:9">
      <c r="A900" s="10">
        <v>894</v>
      </c>
      <c r="B900" s="10">
        <v>1.24114748126127E-4</v>
      </c>
      <c r="C900" s="10">
        <v>6.2700535903369875E-4</v>
      </c>
      <c r="D900" s="10">
        <f t="shared" si="13"/>
        <v>1.1415525114155251E-4</v>
      </c>
      <c r="E900" s="130">
        <v>1.0880806124854631E-4</v>
      </c>
      <c r="F900">
        <v>0.19230769230769229</v>
      </c>
      <c r="I900" s="140"/>
    </row>
    <row r="901" spans="1:9">
      <c r="A901" s="10">
        <v>895</v>
      </c>
      <c r="B901" s="10">
        <v>1.2997608232339511E-4</v>
      </c>
      <c r="C901" s="10">
        <v>6.3527883075581394E-4</v>
      </c>
      <c r="D901" s="10">
        <f t="shared" si="13"/>
        <v>1.1415525114155251E-4</v>
      </c>
      <c r="E901" s="130">
        <v>1.536113805861828E-4</v>
      </c>
      <c r="F901">
        <v>0.30769230769230771</v>
      </c>
      <c r="I901" s="140"/>
    </row>
    <row r="902" spans="1:9">
      <c r="A902" s="10">
        <v>896</v>
      </c>
      <c r="B902" s="10">
        <v>1.3338046020954441E-4</v>
      </c>
      <c r="C902" s="10">
        <v>5.9696428774754255E-4</v>
      </c>
      <c r="D902" s="10">
        <f t="shared" ref="D902:D965" si="14">1/8760</f>
        <v>1.1415525114155251E-4</v>
      </c>
      <c r="E902" s="130">
        <v>1.7025261348301989E-4</v>
      </c>
      <c r="F902">
        <v>0.46153846153846162</v>
      </c>
      <c r="I902" s="140"/>
    </row>
    <row r="903" spans="1:9">
      <c r="A903" s="10">
        <v>897</v>
      </c>
      <c r="B903" s="10">
        <v>1.434881222723866E-4</v>
      </c>
      <c r="C903" s="10">
        <v>5.3907798366652064E-4</v>
      </c>
      <c r="D903" s="10">
        <f t="shared" si="14"/>
        <v>1.1415525114155251E-4</v>
      </c>
      <c r="E903" s="130">
        <v>1.4593081155687409E-4</v>
      </c>
      <c r="F903">
        <v>0.57692307692307687</v>
      </c>
      <c r="I903" s="140"/>
    </row>
    <row r="904" spans="1:9">
      <c r="A904" s="10">
        <v>898</v>
      </c>
      <c r="B904" s="10">
        <v>1.4389733176839551E-4</v>
      </c>
      <c r="C904" s="10">
        <v>4.8861752958381918E-4</v>
      </c>
      <c r="D904" s="10">
        <f t="shared" si="14"/>
        <v>1.1415525114155251E-4</v>
      </c>
      <c r="E904" s="130">
        <v>1.216090096307283E-4</v>
      </c>
      <c r="F904">
        <v>0.69230769230769229</v>
      </c>
      <c r="I904" s="140"/>
    </row>
    <row r="905" spans="1:9">
      <c r="A905" s="10">
        <v>899</v>
      </c>
      <c r="B905" s="10">
        <v>1.427938602876389E-4</v>
      </c>
      <c r="C905" s="10">
        <v>4.4619541697523969E-4</v>
      </c>
      <c r="D905" s="10">
        <f t="shared" si="14"/>
        <v>1.1415525114155251E-4</v>
      </c>
      <c r="E905" s="130">
        <v>1.273694364027099E-4</v>
      </c>
      <c r="F905">
        <v>0.76923076923076927</v>
      </c>
      <c r="I905" s="140"/>
    </row>
    <row r="906" spans="1:9">
      <c r="A906" s="10">
        <v>900</v>
      </c>
      <c r="B906" s="10">
        <v>1.3321235137151989E-4</v>
      </c>
      <c r="C906" s="10">
        <v>3.7026754859991931E-4</v>
      </c>
      <c r="D906" s="10">
        <f t="shared" si="14"/>
        <v>1.1415525114155251E-4</v>
      </c>
      <c r="E906" s="130">
        <v>1.3440995801291021E-4</v>
      </c>
      <c r="F906">
        <v>0.73076923076923073</v>
      </c>
      <c r="I906" s="140"/>
    </row>
    <row r="907" spans="1:9">
      <c r="A907" s="10">
        <v>901</v>
      </c>
      <c r="B907" s="10">
        <v>1.300960820363951E-4</v>
      </c>
      <c r="C907" s="10">
        <v>3.8920148864498899E-4</v>
      </c>
      <c r="D907" s="10">
        <f t="shared" si="14"/>
        <v>1.1415525114155251E-4</v>
      </c>
      <c r="E907" s="130">
        <v>1.2928957866003771E-4</v>
      </c>
      <c r="F907">
        <v>0.69230769230769229</v>
      </c>
      <c r="I907" s="140"/>
    </row>
    <row r="908" spans="1:9">
      <c r="A908" s="10">
        <v>902</v>
      </c>
      <c r="B908" s="10">
        <v>1.3413241183281229E-4</v>
      </c>
      <c r="C908" s="10">
        <v>3.7684374941929119E-4</v>
      </c>
      <c r="D908" s="10">
        <f t="shared" si="14"/>
        <v>1.1415525114155251E-4</v>
      </c>
      <c r="E908" s="130">
        <v>1.331298631746921E-4</v>
      </c>
      <c r="F908">
        <v>0.84615384615384615</v>
      </c>
      <c r="I908" s="140"/>
    </row>
    <row r="909" spans="1:9">
      <c r="A909" s="10">
        <v>903</v>
      </c>
      <c r="B909" s="10">
        <v>1.3364350647051201E-4</v>
      </c>
      <c r="C909" s="10">
        <v>3.720206108864279E-4</v>
      </c>
      <c r="D909" s="10">
        <f t="shared" si="14"/>
        <v>1.1415525114155251E-4</v>
      </c>
      <c r="E909" s="130">
        <v>1.4593081155687409E-4</v>
      </c>
      <c r="F909">
        <v>0.96153846153846156</v>
      </c>
      <c r="I909" s="140"/>
    </row>
    <row r="910" spans="1:9">
      <c r="A910" s="10">
        <v>904</v>
      </c>
      <c r="B910" s="10">
        <v>1.348707416829991E-4</v>
      </c>
      <c r="C910" s="10">
        <v>3.847090571419677E-4</v>
      </c>
      <c r="D910" s="10">
        <f t="shared" si="14"/>
        <v>1.1415525114155251E-4</v>
      </c>
      <c r="E910" s="130">
        <v>1.5873175993905611E-4</v>
      </c>
      <c r="F910">
        <v>1</v>
      </c>
      <c r="I910" s="140"/>
    </row>
    <row r="911" spans="1:9">
      <c r="A911" s="10">
        <v>905</v>
      </c>
      <c r="B911" s="10">
        <v>1.3534715634295051E-4</v>
      </c>
      <c r="C911" s="10">
        <v>4.0432399028117639E-4</v>
      </c>
      <c r="D911" s="10">
        <f t="shared" si="14"/>
        <v>1.1415525114155251E-4</v>
      </c>
      <c r="E911" s="130">
        <v>1.7409289799767431E-4</v>
      </c>
      <c r="F911">
        <v>0.92307692307692313</v>
      </c>
      <c r="I911" s="140"/>
    </row>
    <row r="912" spans="1:9">
      <c r="A912" s="10">
        <v>906</v>
      </c>
      <c r="B912" s="10">
        <v>1.3490247022529889E-4</v>
      </c>
      <c r="C912" s="10">
        <v>3.8147527980210601E-4</v>
      </c>
      <c r="D912" s="10">
        <f t="shared" si="14"/>
        <v>1.1415525114155251E-4</v>
      </c>
      <c r="E912" s="130">
        <v>1.6257204445371039E-4</v>
      </c>
      <c r="F912">
        <v>0.76923076923076927</v>
      </c>
      <c r="I912" s="140"/>
    </row>
    <row r="913" spans="1:9">
      <c r="A913" s="10">
        <v>907</v>
      </c>
      <c r="B913" s="10">
        <v>1.344842322249758E-4</v>
      </c>
      <c r="C913" s="10">
        <v>3.8077195288018081E-4</v>
      </c>
      <c r="D913" s="10">
        <f t="shared" si="14"/>
        <v>1.1415525114155251E-4</v>
      </c>
      <c r="E913" s="130">
        <v>1.382502425275646E-4</v>
      </c>
      <c r="F913">
        <v>0.57692307692307687</v>
      </c>
      <c r="I913" s="140"/>
    </row>
    <row r="914" spans="1:9">
      <c r="A914" s="10">
        <v>908</v>
      </c>
      <c r="B914" s="10">
        <v>1.3040828684801289E-4</v>
      </c>
      <c r="C914" s="10">
        <v>4.2874014179904689E-4</v>
      </c>
      <c r="D914" s="10">
        <f t="shared" si="14"/>
        <v>1.1415525114155251E-4</v>
      </c>
      <c r="E914" s="130">
        <v>1.15848582858746E-4</v>
      </c>
      <c r="F914">
        <v>0.46153846153846162</v>
      </c>
      <c r="I914" s="140"/>
    </row>
    <row r="915" spans="1:9">
      <c r="A915" s="10">
        <v>909</v>
      </c>
      <c r="B915" s="10">
        <v>1.26551128540343E-4</v>
      </c>
      <c r="C915" s="10">
        <v>7.6582081787088095E-5</v>
      </c>
      <c r="D915" s="10">
        <f t="shared" si="14"/>
        <v>1.1415525114155251E-4</v>
      </c>
      <c r="E915" s="130">
        <v>9.5367065447255305E-5</v>
      </c>
      <c r="F915">
        <v>0.30769230769230771</v>
      </c>
      <c r="I915" s="140"/>
    </row>
    <row r="916" spans="1:9">
      <c r="A916" s="10">
        <v>910</v>
      </c>
      <c r="B916" s="10">
        <v>1.2460131156199361E-4</v>
      </c>
      <c r="C916" s="10">
        <v>1.111359045864798E-4</v>
      </c>
      <c r="D916" s="10">
        <f t="shared" si="14"/>
        <v>1.1415525114155251E-4</v>
      </c>
      <c r="E916" s="130">
        <v>8.0645974807746145E-5</v>
      </c>
      <c r="F916">
        <v>0.23076923076923081</v>
      </c>
      <c r="I916" s="140"/>
    </row>
    <row r="917" spans="1:9">
      <c r="A917" s="10">
        <v>911</v>
      </c>
      <c r="B917" s="10">
        <v>1.247641717964104E-4</v>
      </c>
      <c r="C917" s="10">
        <v>1.5260706344614561E-4</v>
      </c>
      <c r="D917" s="10">
        <f t="shared" si="14"/>
        <v>1.1415525114155251E-4</v>
      </c>
      <c r="E917" s="130">
        <v>7.104526352110951E-5</v>
      </c>
      <c r="F917">
        <v>0.15384615384615391</v>
      </c>
      <c r="I917" s="140"/>
    </row>
    <row r="918" spans="1:9">
      <c r="A918" s="10">
        <v>912</v>
      </c>
      <c r="B918" s="10">
        <v>1.2366188985632359E-4</v>
      </c>
      <c r="C918" s="10">
        <v>1.7686693271987659E-4</v>
      </c>
      <c r="D918" s="10">
        <f t="shared" si="14"/>
        <v>1.1415525114155251E-4</v>
      </c>
      <c r="E918" s="130">
        <v>4.7351656284089669E-5</v>
      </c>
      <c r="F918">
        <v>3.8461538461538457E-2</v>
      </c>
      <c r="I918" s="140"/>
    </row>
    <row r="919" spans="1:9">
      <c r="A919" s="10">
        <v>913</v>
      </c>
      <c r="B919" s="10">
        <v>1.178929663723438E-4</v>
      </c>
      <c r="C919" s="10">
        <v>2.0351824899488639E-4</v>
      </c>
      <c r="D919" s="10">
        <f t="shared" si="14"/>
        <v>1.1415525114155251E-4</v>
      </c>
      <c r="E919" s="130">
        <v>3.0728202482228387E-5</v>
      </c>
      <c r="F919">
        <v>3.8461538461538457E-2</v>
      </c>
      <c r="I919" s="140"/>
    </row>
    <row r="920" spans="1:9">
      <c r="A920" s="10">
        <v>914</v>
      </c>
      <c r="B920" s="10">
        <v>1.184504206163272E-4</v>
      </c>
      <c r="C920" s="10">
        <v>2.2430876064026279E-4</v>
      </c>
      <c r="D920" s="10">
        <f t="shared" si="14"/>
        <v>1.1415525114155251E-4</v>
      </c>
      <c r="E920" s="130">
        <v>2.6698274287837791E-5</v>
      </c>
      <c r="F920">
        <v>3.8461538461538457E-2</v>
      </c>
      <c r="I920" s="140"/>
    </row>
    <row r="921" spans="1:9">
      <c r="A921" s="10">
        <v>915</v>
      </c>
      <c r="B921" s="10">
        <v>1.185288698881655E-4</v>
      </c>
      <c r="C921" s="10">
        <v>2.431319179898006E-4</v>
      </c>
      <c r="D921" s="10">
        <f t="shared" si="14"/>
        <v>1.1415525114155251E-4</v>
      </c>
      <c r="E921" s="130">
        <v>2.2164605069148329E-5</v>
      </c>
      <c r="F921">
        <v>3.8461538461538457E-2</v>
      </c>
      <c r="I921" s="140"/>
    </row>
    <row r="922" spans="1:9">
      <c r="A922" s="10">
        <v>916</v>
      </c>
      <c r="B922" s="10">
        <v>1.186693425934278E-4</v>
      </c>
      <c r="C922" s="10">
        <v>2.6040273111349892E-4</v>
      </c>
      <c r="D922" s="10">
        <f t="shared" si="14"/>
        <v>1.1415525114155251E-4</v>
      </c>
      <c r="E922" s="130">
        <v>2.9216979409331949E-5</v>
      </c>
      <c r="F922">
        <v>3.8461538461538457E-2</v>
      </c>
      <c r="I922" s="140"/>
    </row>
    <row r="923" spans="1:9">
      <c r="A923" s="10">
        <v>917</v>
      </c>
      <c r="B923" s="10">
        <v>1.198766716656592E-4</v>
      </c>
      <c r="C923" s="10">
        <v>2.772261767102095E-4</v>
      </c>
      <c r="D923" s="10">
        <f t="shared" si="14"/>
        <v>1.1415525114155251E-4</v>
      </c>
      <c r="E923" s="130">
        <v>5.1381584478480339E-5</v>
      </c>
      <c r="F923">
        <v>7.6923076923076927E-2</v>
      </c>
      <c r="I923" s="140"/>
    </row>
    <row r="924" spans="1:9">
      <c r="A924" s="10">
        <v>918</v>
      </c>
      <c r="B924" s="10">
        <v>1.2413618463513661E-4</v>
      </c>
      <c r="C924" s="10">
        <v>6.3248180180560797E-4</v>
      </c>
      <c r="D924" s="10">
        <f t="shared" si="14"/>
        <v>1.1415525114155251E-4</v>
      </c>
      <c r="E924" s="130">
        <v>8.5635974130800021E-5</v>
      </c>
      <c r="F924">
        <v>0.15384615384615391</v>
      </c>
      <c r="I924" s="140"/>
    </row>
    <row r="925" spans="1:9">
      <c r="A925" s="10">
        <v>919</v>
      </c>
      <c r="B925" s="10">
        <v>1.2724046056187841E-4</v>
      </c>
      <c r="C925" s="10">
        <v>6.4151279168943667E-4</v>
      </c>
      <c r="D925" s="10">
        <f t="shared" si="14"/>
        <v>1.1415525114155251E-4</v>
      </c>
      <c r="E925" s="130">
        <v>1.2089784583171811E-4</v>
      </c>
      <c r="F925">
        <v>0.23076923076923081</v>
      </c>
      <c r="I925" s="140"/>
    </row>
    <row r="926" spans="1:9">
      <c r="A926" s="10">
        <v>920</v>
      </c>
      <c r="B926" s="10">
        <v>1.3217609971572739E-4</v>
      </c>
      <c r="C926" s="10">
        <v>6.0081212943200661E-4</v>
      </c>
      <c r="D926" s="10">
        <f t="shared" si="14"/>
        <v>1.1415525114155251E-4</v>
      </c>
      <c r="E926" s="130">
        <v>1.3399511246348791E-4</v>
      </c>
      <c r="F926">
        <v>0.38461538461538458</v>
      </c>
      <c r="I926" s="140"/>
    </row>
    <row r="927" spans="1:9">
      <c r="A927" s="10">
        <v>921</v>
      </c>
      <c r="B927" s="10">
        <v>1.4181124073266491E-4</v>
      </c>
      <c r="C927" s="10">
        <v>5.39418827972154E-4</v>
      </c>
      <c r="D927" s="10">
        <f t="shared" si="14"/>
        <v>1.1415525114155251E-4</v>
      </c>
      <c r="E927" s="130">
        <v>1.1485295354013221E-4</v>
      </c>
      <c r="F927">
        <v>0.46153846153846162</v>
      </c>
      <c r="I927" s="140"/>
    </row>
    <row r="928" spans="1:9">
      <c r="A928" s="10">
        <v>922</v>
      </c>
      <c r="B928" s="10">
        <v>1.4247848400866529E-4</v>
      </c>
      <c r="C928" s="10">
        <v>4.8460759149569619E-4</v>
      </c>
      <c r="D928" s="10">
        <f t="shared" si="14"/>
        <v>1.1415525114155251E-4</v>
      </c>
      <c r="E928" s="130">
        <v>9.5710794616776529E-5</v>
      </c>
      <c r="F928">
        <v>0.57692307692307687</v>
      </c>
      <c r="I928" s="140"/>
    </row>
    <row r="929" spans="1:9">
      <c r="A929" s="10">
        <v>923</v>
      </c>
      <c r="B929" s="10">
        <v>1.428092061555162E-4</v>
      </c>
      <c r="C929" s="10">
        <v>4.3683380643298199E-4</v>
      </c>
      <c r="D929" s="10">
        <f t="shared" si="14"/>
        <v>1.1415525114155251E-4</v>
      </c>
      <c r="E929" s="130">
        <v>1.0024446383546651E-4</v>
      </c>
      <c r="F929">
        <v>0.69230769230769229</v>
      </c>
      <c r="I929" s="140"/>
    </row>
    <row r="930" spans="1:9">
      <c r="A930" s="10">
        <v>924</v>
      </c>
      <c r="B930" s="10">
        <v>1.3550664484478231E-4</v>
      </c>
      <c r="C930" s="10">
        <v>3.6319400302932202E-4</v>
      </c>
      <c r="D930" s="10">
        <f t="shared" si="14"/>
        <v>1.1415525114155251E-4</v>
      </c>
      <c r="E930" s="130">
        <v>1.05785615102753E-4</v>
      </c>
      <c r="F930">
        <v>0.61538461538461542</v>
      </c>
      <c r="I930" s="140"/>
    </row>
    <row r="931" spans="1:9">
      <c r="A931" s="10">
        <v>925</v>
      </c>
      <c r="B931" s="10">
        <v>1.3189702510207281E-4</v>
      </c>
      <c r="C931" s="10">
        <v>3.7589230926297462E-4</v>
      </c>
      <c r="D931" s="10">
        <f t="shared" si="14"/>
        <v>1.1415525114155251E-4</v>
      </c>
      <c r="E931" s="130">
        <v>1.017556869083624E-4</v>
      </c>
      <c r="F931">
        <v>0.53846153846153844</v>
      </c>
      <c r="I931" s="140"/>
    </row>
    <row r="932" spans="1:9">
      <c r="A932" s="10">
        <v>926</v>
      </c>
      <c r="B932" s="10">
        <v>1.366285545264683E-4</v>
      </c>
      <c r="C932" s="10">
        <v>3.6479196499622241E-4</v>
      </c>
      <c r="D932" s="10">
        <f t="shared" si="14"/>
        <v>1.1415525114155251E-4</v>
      </c>
      <c r="E932" s="130">
        <v>1.047781330541557E-4</v>
      </c>
      <c r="F932">
        <v>0.61538461538461542</v>
      </c>
      <c r="I932" s="140"/>
    </row>
    <row r="933" spans="1:9">
      <c r="A933" s="10">
        <v>927</v>
      </c>
      <c r="B933" s="10">
        <v>1.356142155920937E-4</v>
      </c>
      <c r="C933" s="10">
        <v>3.5860899046855798E-4</v>
      </c>
      <c r="D933" s="10">
        <f t="shared" si="14"/>
        <v>1.1415525114155251E-4</v>
      </c>
      <c r="E933" s="130">
        <v>1.1485295354013221E-4</v>
      </c>
      <c r="F933">
        <v>0.69230769230769229</v>
      </c>
      <c r="I933" s="140"/>
    </row>
    <row r="934" spans="1:9">
      <c r="A934" s="10">
        <v>928</v>
      </c>
      <c r="B934" s="10">
        <v>1.363249343620483E-4</v>
      </c>
      <c r="C934" s="10">
        <v>3.7070849282166269E-4</v>
      </c>
      <c r="D934" s="10">
        <f t="shared" si="14"/>
        <v>1.1415525114155251E-4</v>
      </c>
      <c r="E934" s="130">
        <v>1.2492777402610869E-4</v>
      </c>
      <c r="F934">
        <v>0.76923076923076927</v>
      </c>
      <c r="I934" s="140"/>
    </row>
    <row r="935" spans="1:9">
      <c r="A935" s="10">
        <v>929</v>
      </c>
      <c r="B935" s="10">
        <v>1.356273616809538E-4</v>
      </c>
      <c r="C935" s="10">
        <v>3.940289730234372E-4</v>
      </c>
      <c r="D935" s="10">
        <f t="shared" si="14"/>
        <v>1.1415525114155251E-4</v>
      </c>
      <c r="E935" s="130">
        <v>1.370175586092806E-4</v>
      </c>
      <c r="F935">
        <v>0.69230769230769229</v>
      </c>
      <c r="I935" s="140"/>
    </row>
    <row r="936" spans="1:9">
      <c r="A936" s="10">
        <v>930</v>
      </c>
      <c r="B936" s="10">
        <v>1.336221668513156E-4</v>
      </c>
      <c r="C936" s="10">
        <v>3.6929443831189968E-4</v>
      </c>
      <c r="D936" s="10">
        <f t="shared" si="14"/>
        <v>1.1415525114155251E-4</v>
      </c>
      <c r="E936" s="130">
        <v>1.279502201719014E-4</v>
      </c>
      <c r="F936">
        <v>0.57692307692307687</v>
      </c>
      <c r="I936" s="140"/>
    </row>
    <row r="937" spans="1:9">
      <c r="A937" s="10">
        <v>931</v>
      </c>
      <c r="B937" s="10">
        <v>1.328312844689658E-4</v>
      </c>
      <c r="C937" s="10">
        <v>3.6995188383267532E-4</v>
      </c>
      <c r="D937" s="10">
        <f t="shared" si="14"/>
        <v>1.1415525114155251E-4</v>
      </c>
      <c r="E937" s="130">
        <v>1.0880806124854631E-4</v>
      </c>
      <c r="F937">
        <v>0.46153846153846162</v>
      </c>
      <c r="I937" s="140"/>
    </row>
    <row r="938" spans="1:9">
      <c r="A938" s="10">
        <v>932</v>
      </c>
      <c r="B938" s="10">
        <v>1.29040016868302E-4</v>
      </c>
      <c r="C938" s="10">
        <v>4.23382205144894E-4</v>
      </c>
      <c r="D938" s="10">
        <f t="shared" si="14"/>
        <v>1.1415525114155251E-4</v>
      </c>
      <c r="E938" s="130">
        <v>9.1177125398087257E-5</v>
      </c>
      <c r="F938">
        <v>0.30769230769230771</v>
      </c>
      <c r="I938" s="140"/>
    </row>
    <row r="939" spans="1:9">
      <c r="A939" s="10">
        <v>933</v>
      </c>
      <c r="B939" s="10">
        <v>1.25067092244871E-4</v>
      </c>
      <c r="C939" s="10">
        <v>7.1431068297396263E-5</v>
      </c>
      <c r="D939" s="10">
        <f t="shared" si="14"/>
        <v>1.1415525114155251E-4</v>
      </c>
      <c r="E939" s="130">
        <v>7.5057412620524835E-5</v>
      </c>
      <c r="F939">
        <v>0.23076923076923081</v>
      </c>
      <c r="I939" s="140"/>
    </row>
    <row r="940" spans="1:9">
      <c r="A940" s="10">
        <v>934</v>
      </c>
      <c r="B940" s="10">
        <v>1.2305080205326591E-4</v>
      </c>
      <c r="C940" s="10">
        <v>1.075106329289359E-4</v>
      </c>
      <c r="D940" s="10">
        <f t="shared" si="14"/>
        <v>1.1415525114155251E-4</v>
      </c>
      <c r="E940" s="130">
        <v>6.3471369061652159E-5</v>
      </c>
      <c r="F940">
        <v>0.15384615384615391</v>
      </c>
      <c r="I940" s="140"/>
    </row>
    <row r="941" spans="1:9">
      <c r="A941" s="10">
        <v>935</v>
      </c>
      <c r="B941" s="10">
        <v>1.2350508095711009E-4</v>
      </c>
      <c r="C941" s="10">
        <v>1.5130025040418241E-4</v>
      </c>
      <c r="D941" s="10">
        <f t="shared" si="14"/>
        <v>1.1415525114155251E-4</v>
      </c>
      <c r="E941" s="130">
        <v>5.591525369716974E-5</v>
      </c>
      <c r="F941">
        <v>7.6923076923076927E-2</v>
      </c>
      <c r="I941" s="140"/>
    </row>
    <row r="942" spans="1:9">
      <c r="A942" s="10">
        <v>936</v>
      </c>
      <c r="B942" s="10">
        <v>1.2295923963154441E-4</v>
      </c>
      <c r="C942" s="10">
        <v>1.8518056260089321E-4</v>
      </c>
      <c r="D942" s="10">
        <f t="shared" si="14"/>
        <v>1.1415525114155251E-4</v>
      </c>
      <c r="E942" s="130">
        <v>4.178087319184384E-5</v>
      </c>
      <c r="F942">
        <v>3.8461538461538457E-2</v>
      </c>
      <c r="I942" s="140"/>
    </row>
    <row r="943" spans="1:9">
      <c r="A943" s="10">
        <v>937</v>
      </c>
      <c r="B943" s="10">
        <v>1.211662896013272E-4</v>
      </c>
      <c r="C943" s="10">
        <v>2.2203134662697829E-4</v>
      </c>
      <c r="D943" s="10">
        <f t="shared" si="14"/>
        <v>1.1415525114155251E-4</v>
      </c>
      <c r="E943" s="130">
        <v>2.711311983726036E-5</v>
      </c>
      <c r="F943">
        <v>3.8461538461538457E-2</v>
      </c>
      <c r="I943" s="140"/>
    </row>
    <row r="944" spans="1:9">
      <c r="A944" s="10">
        <v>938</v>
      </c>
      <c r="B944" s="10">
        <v>1.190917485838113E-4</v>
      </c>
      <c r="C944" s="10">
        <v>2.531990829271394E-4</v>
      </c>
      <c r="D944" s="10">
        <f t="shared" si="14"/>
        <v>1.1415525114155251E-4</v>
      </c>
      <c r="E944" s="130">
        <v>2.3557300842209829E-5</v>
      </c>
      <c r="F944">
        <v>3.8461538461538457E-2</v>
      </c>
      <c r="I944" s="140"/>
    </row>
    <row r="945" spans="1:9">
      <c r="A945" s="10">
        <v>939</v>
      </c>
      <c r="B945" s="10">
        <v>1.1798407933165811E-4</v>
      </c>
      <c r="C945" s="10">
        <v>2.7531039523672661E-4</v>
      </c>
      <c r="D945" s="10">
        <f t="shared" si="14"/>
        <v>1.1415525114155251E-4</v>
      </c>
      <c r="E945" s="130">
        <v>1.9557004472777942E-5</v>
      </c>
      <c r="F945">
        <v>3.8461538461538457E-2</v>
      </c>
      <c r="I945" s="140"/>
    </row>
    <row r="946" spans="1:9">
      <c r="A946" s="10">
        <v>940</v>
      </c>
      <c r="B946" s="10">
        <v>1.1827559360487781E-4</v>
      </c>
      <c r="C946" s="10">
        <v>2.9747698070162573E-4</v>
      </c>
      <c r="D946" s="10">
        <f t="shared" si="14"/>
        <v>1.1415525114155251E-4</v>
      </c>
      <c r="E946" s="130">
        <v>2.577968771411642E-5</v>
      </c>
      <c r="F946">
        <v>3.8461538461538457E-2</v>
      </c>
      <c r="I946" s="140"/>
    </row>
    <row r="947" spans="1:9">
      <c r="A947" s="10">
        <v>941</v>
      </c>
      <c r="B947" s="10">
        <v>1.202218438481475E-4</v>
      </c>
      <c r="C947" s="10">
        <v>3.1195106944797849E-4</v>
      </c>
      <c r="D947" s="10">
        <f t="shared" si="14"/>
        <v>1.1415525114155251E-4</v>
      </c>
      <c r="E947" s="130">
        <v>4.5336692186894358E-5</v>
      </c>
      <c r="F947">
        <v>7.6923076923076927E-2</v>
      </c>
      <c r="I947" s="140"/>
    </row>
    <row r="948" spans="1:9">
      <c r="A948" s="10">
        <v>942</v>
      </c>
      <c r="B948" s="10">
        <v>1.2259876392609769E-4</v>
      </c>
      <c r="C948" s="10">
        <v>6.549643975233883E-4</v>
      </c>
      <c r="D948" s="10">
        <f t="shared" si="14"/>
        <v>1.1415525114155251E-4</v>
      </c>
      <c r="E948" s="130">
        <v>7.5561153644823498E-5</v>
      </c>
      <c r="F948">
        <v>0.15384615384615391</v>
      </c>
      <c r="I948" s="140"/>
    </row>
    <row r="949" spans="1:9">
      <c r="A949" s="10">
        <v>943</v>
      </c>
      <c r="B949" s="10">
        <v>1.2616141870628469E-4</v>
      </c>
      <c r="C949" s="10">
        <v>6.7741957713788703E-4</v>
      </c>
      <c r="D949" s="10">
        <f t="shared" si="14"/>
        <v>1.1415525114155251E-4</v>
      </c>
      <c r="E949" s="130">
        <v>1.066745698515159E-4</v>
      </c>
      <c r="F949">
        <v>0.23076923076923081</v>
      </c>
      <c r="I949" s="140"/>
    </row>
    <row r="950" spans="1:9">
      <c r="A950" s="10">
        <v>944</v>
      </c>
      <c r="B950" s="10">
        <v>1.3230311271142619E-4</v>
      </c>
      <c r="C950" s="10">
        <v>6.4785125293511444E-4</v>
      </c>
      <c r="D950" s="10">
        <f t="shared" si="14"/>
        <v>1.1415525114155251E-4</v>
      </c>
      <c r="E950" s="130">
        <v>1.182309815854302E-4</v>
      </c>
      <c r="F950">
        <v>0.38461538461538458</v>
      </c>
      <c r="I950" s="140"/>
    </row>
    <row r="951" spans="1:9">
      <c r="A951" s="10">
        <v>945</v>
      </c>
      <c r="B951" s="10">
        <v>1.4234734770639281E-4</v>
      </c>
      <c r="C951" s="10">
        <v>5.9536080710225565E-4</v>
      </c>
      <c r="D951" s="10">
        <f t="shared" si="14"/>
        <v>1.1415525114155251E-4</v>
      </c>
      <c r="E951" s="130">
        <v>1.0134084135894009E-4</v>
      </c>
      <c r="F951">
        <v>0.46153846153846162</v>
      </c>
      <c r="I951" s="140"/>
    </row>
    <row r="952" spans="1:9">
      <c r="A952" s="10">
        <v>946</v>
      </c>
      <c r="B952" s="10">
        <v>1.4294890923848119E-4</v>
      </c>
      <c r="C952" s="10">
        <v>5.4322353395706445E-4</v>
      </c>
      <c r="D952" s="10">
        <f t="shared" si="14"/>
        <v>1.1415525114155251E-4</v>
      </c>
      <c r="E952" s="130">
        <v>8.4450701132449997E-5</v>
      </c>
      <c r="F952">
        <v>0.57692307692307687</v>
      </c>
      <c r="I952" s="140"/>
    </row>
    <row r="953" spans="1:9">
      <c r="A953" s="10">
        <v>947</v>
      </c>
      <c r="B953" s="10">
        <v>1.421316477169858E-4</v>
      </c>
      <c r="C953" s="10">
        <v>5.0316328841542581E-4</v>
      </c>
      <c r="D953" s="10">
        <f t="shared" si="14"/>
        <v>1.1415525114155251E-4</v>
      </c>
      <c r="E953" s="130">
        <v>8.8450997501881803E-5</v>
      </c>
      <c r="F953">
        <v>0.69230769230769229</v>
      </c>
      <c r="I953" s="140"/>
    </row>
    <row r="954" spans="1:9">
      <c r="A954" s="10">
        <v>948</v>
      </c>
      <c r="B954" s="10">
        <v>1.3435039154887209E-4</v>
      </c>
      <c r="C954" s="10">
        <v>4.1924314180167942E-4</v>
      </c>
      <c r="D954" s="10">
        <f t="shared" si="14"/>
        <v>1.1415525114155251E-4</v>
      </c>
      <c r="E954" s="130">
        <v>9.3340248620076482E-5</v>
      </c>
      <c r="F954">
        <v>0.61538461538461542</v>
      </c>
      <c r="I954" s="140"/>
    </row>
    <row r="955" spans="1:9">
      <c r="A955" s="10">
        <v>949</v>
      </c>
      <c r="B955" s="10">
        <v>1.3073838636935359E-4</v>
      </c>
      <c r="C955" s="10">
        <v>4.3446267944192198E-4</v>
      </c>
      <c r="D955" s="10">
        <f t="shared" si="14"/>
        <v>1.1415525114155251E-4</v>
      </c>
      <c r="E955" s="130">
        <v>8.9784429625025761E-5</v>
      </c>
      <c r="F955">
        <v>0.53846153846153844</v>
      </c>
      <c r="I955" s="140"/>
    </row>
    <row r="956" spans="1:9">
      <c r="A956" s="10">
        <v>950</v>
      </c>
      <c r="B956" s="10">
        <v>1.3719897369685209E-4</v>
      </c>
      <c r="C956" s="10">
        <v>4.283865054332893E-4</v>
      </c>
      <c r="D956" s="10">
        <f t="shared" si="14"/>
        <v>1.1415525114155251E-4</v>
      </c>
      <c r="E956" s="130">
        <v>9.2451293871313622E-5</v>
      </c>
      <c r="F956">
        <v>0.61538461538461542</v>
      </c>
      <c r="I956" s="140"/>
    </row>
    <row r="957" spans="1:9">
      <c r="A957" s="10">
        <v>951</v>
      </c>
      <c r="B957" s="10">
        <v>1.36043068943238E-4</v>
      </c>
      <c r="C957" s="10">
        <v>4.2442463076083599E-4</v>
      </c>
      <c r="D957" s="10">
        <f t="shared" si="14"/>
        <v>1.1415525114155251E-4</v>
      </c>
      <c r="E957" s="130">
        <v>1.0134084135894009E-4</v>
      </c>
      <c r="F957">
        <v>0.69230769230769229</v>
      </c>
      <c r="I957" s="140"/>
    </row>
    <row r="958" spans="1:9">
      <c r="A958" s="10">
        <v>952</v>
      </c>
      <c r="B958" s="10">
        <v>1.382878128083141E-4</v>
      </c>
      <c r="C958" s="10">
        <v>4.3700781754509759E-4</v>
      </c>
      <c r="D958" s="10">
        <f t="shared" si="14"/>
        <v>1.1415525114155251E-4</v>
      </c>
      <c r="E958" s="130">
        <v>1.1023038884656661E-4</v>
      </c>
      <c r="F958">
        <v>0.76923076923076927</v>
      </c>
      <c r="I958" s="140"/>
    </row>
    <row r="959" spans="1:9">
      <c r="A959" s="10">
        <v>953</v>
      </c>
      <c r="B959" s="10">
        <v>1.3977260926655751E-4</v>
      </c>
      <c r="C959" s="10">
        <v>4.5608953906940643E-4</v>
      </c>
      <c r="D959" s="10">
        <f t="shared" si="14"/>
        <v>1.1415525114155251E-4</v>
      </c>
      <c r="E959" s="130">
        <v>1.2089784583171811E-4</v>
      </c>
      <c r="F959">
        <v>0.69230769230769229</v>
      </c>
      <c r="I959" s="140"/>
    </row>
    <row r="960" spans="1:9">
      <c r="A960" s="10">
        <v>954</v>
      </c>
      <c r="B960" s="10">
        <v>1.3866612061799391E-4</v>
      </c>
      <c r="C960" s="10">
        <v>4.3192028704035001E-4</v>
      </c>
      <c r="D960" s="10">
        <f t="shared" si="14"/>
        <v>1.1415525114155251E-4</v>
      </c>
      <c r="E960" s="130">
        <v>1.1289725309285449E-4</v>
      </c>
      <c r="F960">
        <v>0.57692307692307687</v>
      </c>
      <c r="I960" s="140"/>
    </row>
    <row r="961" spans="1:9">
      <c r="A961" s="10">
        <v>955</v>
      </c>
      <c r="B961" s="10">
        <v>1.37229513930919E-4</v>
      </c>
      <c r="C961" s="10">
        <v>4.2326380812785972E-4</v>
      </c>
      <c r="D961" s="10">
        <f t="shared" si="14"/>
        <v>1.1415525114155251E-4</v>
      </c>
      <c r="E961" s="130">
        <v>9.6007112866364357E-5</v>
      </c>
      <c r="F961">
        <v>0.46153846153846162</v>
      </c>
      <c r="I961" s="140"/>
    </row>
    <row r="962" spans="1:9">
      <c r="A962" s="10">
        <v>956</v>
      </c>
      <c r="B962" s="10">
        <v>1.333780048625699E-4</v>
      </c>
      <c r="C962" s="10">
        <v>4.676896510326736E-4</v>
      </c>
      <c r="D962" s="10">
        <f t="shared" si="14"/>
        <v>1.1415525114155251E-4</v>
      </c>
      <c r="E962" s="130">
        <v>8.0450404763018177E-5</v>
      </c>
      <c r="F962">
        <v>0.30769230769230771</v>
      </c>
      <c r="I962" s="140"/>
    </row>
    <row r="963" spans="1:9">
      <c r="A963" s="10">
        <v>957</v>
      </c>
      <c r="B963" s="10">
        <v>1.2855328961594871E-4</v>
      </c>
      <c r="C963" s="10">
        <v>1.190830151243433E-4</v>
      </c>
      <c r="D963" s="10">
        <f t="shared" si="14"/>
        <v>1.1415525114155251E-4</v>
      </c>
      <c r="E963" s="130">
        <v>6.6227128782816322E-5</v>
      </c>
      <c r="F963">
        <v>0.23076923076923081</v>
      </c>
      <c r="I963" s="140"/>
    </row>
    <row r="964" spans="1:9">
      <c r="A964" s="10">
        <v>958</v>
      </c>
      <c r="B964" s="10">
        <v>1.2621844466996531E-4</v>
      </c>
      <c r="C964" s="10">
        <v>1.5574811426062929E-4</v>
      </c>
      <c r="D964" s="10">
        <f t="shared" si="14"/>
        <v>1.1415525114155251E-4</v>
      </c>
      <c r="E964" s="130">
        <v>5.6004149172046028E-5</v>
      </c>
      <c r="F964">
        <v>0.15384615384615391</v>
      </c>
      <c r="I964" s="140"/>
    </row>
    <row r="965" spans="1:9">
      <c r="A965" s="10">
        <v>959</v>
      </c>
      <c r="B965" s="10">
        <v>1.266880097488813E-4</v>
      </c>
      <c r="C965" s="10">
        <v>1.9097351112481431E-4</v>
      </c>
      <c r="D965" s="10">
        <f t="shared" si="14"/>
        <v>1.1415525114155251E-4</v>
      </c>
      <c r="E965" s="130">
        <v>4.9336988556326258E-5</v>
      </c>
      <c r="F965">
        <v>7.6923076923076927E-2</v>
      </c>
      <c r="I965" s="140"/>
    </row>
    <row r="966" spans="1:9">
      <c r="A966" s="10">
        <v>960</v>
      </c>
      <c r="B966" s="10">
        <v>1.2526115038293581E-4</v>
      </c>
      <c r="C966" s="10">
        <v>2.142217893752904E-4</v>
      </c>
      <c r="D966" s="10">
        <f t="shared" ref="D966:D1029" si="15">1/8760</f>
        <v>1.1415525114155251E-4</v>
      </c>
      <c r="E966" s="130">
        <v>5.8493222468581402E-5</v>
      </c>
      <c r="F966">
        <v>7.6923076923076927E-2</v>
      </c>
      <c r="I966" s="140"/>
    </row>
    <row r="967" spans="1:9">
      <c r="A967" s="10">
        <v>961</v>
      </c>
      <c r="B967" s="10">
        <v>1.180092219272165E-4</v>
      </c>
      <c r="C967" s="10">
        <v>2.3516674219005641E-4</v>
      </c>
      <c r="D967" s="10">
        <f t="shared" si="15"/>
        <v>1.1415525114155251E-4</v>
      </c>
      <c r="E967" s="130">
        <v>3.795836777216452E-5</v>
      </c>
      <c r="F967">
        <v>7.6923076923076927E-2</v>
      </c>
      <c r="I967" s="140"/>
    </row>
    <row r="968" spans="1:9">
      <c r="A968" s="10">
        <v>962</v>
      </c>
      <c r="B968" s="10">
        <v>1.170374065308414E-4</v>
      </c>
      <c r="C968" s="10">
        <v>2.5663474206874851E-4</v>
      </c>
      <c r="D968" s="10">
        <f t="shared" si="15"/>
        <v>1.1415525114155251E-4</v>
      </c>
      <c r="E968" s="130">
        <v>3.2980221179093757E-5</v>
      </c>
      <c r="F968">
        <v>5.7692307692307702E-2</v>
      </c>
      <c r="I968" s="140"/>
    </row>
    <row r="969" spans="1:9">
      <c r="A969" s="10">
        <v>963</v>
      </c>
      <c r="B969" s="10">
        <v>1.1714183856988401E-4</v>
      </c>
      <c r="C969" s="10">
        <v>2.7291109752903907E-4</v>
      </c>
      <c r="D969" s="10">
        <f t="shared" si="15"/>
        <v>1.1415525114155251E-4</v>
      </c>
      <c r="E969" s="130">
        <v>2.7379806261889151E-5</v>
      </c>
      <c r="F969">
        <v>5.7692307692307702E-2</v>
      </c>
      <c r="I969" s="140"/>
    </row>
    <row r="970" spans="1:9">
      <c r="A970" s="10">
        <v>964</v>
      </c>
      <c r="B970" s="10">
        <v>1.189303156393593E-4</v>
      </c>
      <c r="C970" s="10">
        <v>2.8595032989386958E-4</v>
      </c>
      <c r="D970" s="10">
        <f t="shared" si="15"/>
        <v>1.1415525114155251E-4</v>
      </c>
      <c r="E970" s="130">
        <v>3.609156279976294E-5</v>
      </c>
      <c r="F970">
        <v>7.6923076923076927E-2</v>
      </c>
      <c r="I970" s="140"/>
    </row>
    <row r="971" spans="1:9">
      <c r="A971" s="10">
        <v>965</v>
      </c>
      <c r="B971" s="10">
        <v>1.1969848822757051E-4</v>
      </c>
      <c r="C971" s="10">
        <v>2.9540850821623379E-4</v>
      </c>
      <c r="D971" s="10">
        <f t="shared" si="15"/>
        <v>1.1415525114155251E-4</v>
      </c>
      <c r="E971" s="130">
        <v>6.3471369061652159E-5</v>
      </c>
      <c r="F971">
        <v>0.1153846153846154</v>
      </c>
      <c r="I971" s="140"/>
    </row>
    <row r="972" spans="1:9">
      <c r="A972" s="10">
        <v>966</v>
      </c>
      <c r="B972" s="10">
        <v>1.2259789022987591E-4</v>
      </c>
      <c r="C972" s="10">
        <v>6.3427267658540995E-4</v>
      </c>
      <c r="D972" s="10">
        <f t="shared" si="15"/>
        <v>1.1415525114155251E-4</v>
      </c>
      <c r="E972" s="130">
        <v>1.05785615102753E-4</v>
      </c>
      <c r="F972">
        <v>0.19230769230769229</v>
      </c>
      <c r="I972" s="140"/>
    </row>
    <row r="973" spans="1:9">
      <c r="A973" s="10">
        <v>967</v>
      </c>
      <c r="B973" s="10">
        <v>1.2807675020622429E-4</v>
      </c>
      <c r="C973" s="10">
        <v>6.5387407214286626E-4</v>
      </c>
      <c r="D973" s="10">
        <f t="shared" si="15"/>
        <v>1.1415525114155251E-4</v>
      </c>
      <c r="E973" s="130">
        <v>1.4934439779212271E-4</v>
      </c>
      <c r="F973">
        <v>0.30769230769230771</v>
      </c>
      <c r="I973" s="140"/>
    </row>
    <row r="974" spans="1:9">
      <c r="A974" s="10">
        <v>968</v>
      </c>
      <c r="B974" s="10">
        <v>1.3432687440532751E-4</v>
      </c>
      <c r="C974" s="10">
        <v>6.1889934328840759E-4</v>
      </c>
      <c r="D974" s="10">
        <f t="shared" si="15"/>
        <v>1.1415525114155251E-4</v>
      </c>
      <c r="E974" s="130">
        <v>1.6552337421960259E-4</v>
      </c>
      <c r="F974">
        <v>0.46153846153846162</v>
      </c>
      <c r="I974" s="140"/>
    </row>
    <row r="975" spans="1:9">
      <c r="A975" s="10">
        <v>969</v>
      </c>
      <c r="B975" s="10">
        <v>1.4319859536464989E-4</v>
      </c>
      <c r="C975" s="10">
        <v>5.6507464558099507E-4</v>
      </c>
      <c r="D975" s="10">
        <f t="shared" si="15"/>
        <v>1.1415525114155251E-4</v>
      </c>
      <c r="E975" s="130">
        <v>1.4187717790251639E-4</v>
      </c>
      <c r="F975">
        <v>0.57692307692307687</v>
      </c>
      <c r="I975" s="140"/>
    </row>
    <row r="976" spans="1:9">
      <c r="A976" s="10">
        <v>970</v>
      </c>
      <c r="B976" s="10">
        <v>1.4383545982900439E-4</v>
      </c>
      <c r="C976" s="10">
        <v>5.1269129574830195E-4</v>
      </c>
      <c r="D976" s="10">
        <f t="shared" si="15"/>
        <v>1.1415525114155251E-4</v>
      </c>
      <c r="E976" s="130">
        <v>1.182309815854302E-4</v>
      </c>
      <c r="F976">
        <v>0.69230769230769229</v>
      </c>
      <c r="I976" s="140"/>
    </row>
    <row r="977" spans="1:9">
      <c r="A977" s="10">
        <v>971</v>
      </c>
      <c r="B977" s="10">
        <v>1.4302458598503291E-4</v>
      </c>
      <c r="C977" s="10">
        <v>4.6769317862281449E-4</v>
      </c>
      <c r="D977" s="10">
        <f t="shared" si="15"/>
        <v>1.1415525114155251E-4</v>
      </c>
      <c r="E977" s="130">
        <v>1.2383139650263509E-4</v>
      </c>
      <c r="F977">
        <v>0.76923076923076927</v>
      </c>
      <c r="I977" s="140"/>
    </row>
    <row r="978" spans="1:9">
      <c r="A978" s="10">
        <v>972</v>
      </c>
      <c r="B978" s="10">
        <v>1.358306150046607E-4</v>
      </c>
      <c r="C978" s="10">
        <v>3.7653677634321862E-4</v>
      </c>
      <c r="D978" s="10">
        <f t="shared" si="15"/>
        <v>1.1415525114155251E-4</v>
      </c>
      <c r="E978" s="130">
        <v>1.3067634806810679E-4</v>
      </c>
      <c r="F978">
        <v>0.73076923076923073</v>
      </c>
      <c r="I978" s="140"/>
    </row>
    <row r="979" spans="1:9">
      <c r="A979" s="10">
        <v>973</v>
      </c>
      <c r="B979" s="10">
        <v>1.33437095052536E-4</v>
      </c>
      <c r="C979" s="10">
        <v>3.9312117315752301E-4</v>
      </c>
      <c r="D979" s="10">
        <f t="shared" si="15"/>
        <v>1.1415525114155251E-4</v>
      </c>
      <c r="E979" s="130">
        <v>1.2569820147503651E-4</v>
      </c>
      <c r="F979">
        <v>0.69230769230769229</v>
      </c>
      <c r="I979" s="140"/>
    </row>
    <row r="980" spans="1:9">
      <c r="A980" s="10">
        <v>974</v>
      </c>
      <c r="B980" s="10">
        <v>1.3766292364470839E-4</v>
      </c>
      <c r="C980" s="10">
        <v>3.8892258627654547E-4</v>
      </c>
      <c r="D980" s="10">
        <f t="shared" si="15"/>
        <v>1.1415525114155251E-4</v>
      </c>
      <c r="E980" s="130">
        <v>1.294318114198392E-4</v>
      </c>
      <c r="F980">
        <v>0.84615384615384615</v>
      </c>
      <c r="I980" s="140"/>
    </row>
    <row r="981" spans="1:9">
      <c r="A981" s="10">
        <v>975</v>
      </c>
      <c r="B981" s="10">
        <v>1.3718388106219169E-4</v>
      </c>
      <c r="C981" s="10">
        <v>3.8611107420496218E-4</v>
      </c>
      <c r="D981" s="10">
        <f t="shared" si="15"/>
        <v>1.1415525114155251E-4</v>
      </c>
      <c r="E981" s="130">
        <v>1.4187717790251639E-4</v>
      </c>
      <c r="F981">
        <v>0.96153846153846156</v>
      </c>
      <c r="I981" s="140"/>
    </row>
    <row r="982" spans="1:9">
      <c r="A982" s="10">
        <v>976</v>
      </c>
      <c r="B982" s="10">
        <v>1.370798201703252E-4</v>
      </c>
      <c r="C982" s="10">
        <v>3.9433350497076498E-4</v>
      </c>
      <c r="D982" s="10">
        <f t="shared" si="15"/>
        <v>1.1415525114155251E-4</v>
      </c>
      <c r="E982" s="130">
        <v>1.5432254438519299E-4</v>
      </c>
      <c r="F982">
        <v>1</v>
      </c>
      <c r="I982" s="140"/>
    </row>
    <row r="983" spans="1:9">
      <c r="A983" s="10">
        <v>977</v>
      </c>
      <c r="B983" s="10">
        <v>1.3780950907162331E-4</v>
      </c>
      <c r="C983" s="10">
        <v>4.1778350591776289E-4</v>
      </c>
      <c r="D983" s="10">
        <f t="shared" si="15"/>
        <v>1.1415525114155251E-4</v>
      </c>
      <c r="E983" s="130">
        <v>1.6925698416440539E-4</v>
      </c>
      <c r="F983">
        <v>0.92307692307692313</v>
      </c>
      <c r="I983" s="140"/>
    </row>
    <row r="984" spans="1:9">
      <c r="A984" s="10">
        <v>978</v>
      </c>
      <c r="B984" s="10">
        <v>1.370496656793895E-4</v>
      </c>
      <c r="C984" s="10">
        <v>3.8436808555215439E-4</v>
      </c>
      <c r="D984" s="10">
        <f t="shared" si="15"/>
        <v>1.1415525114155251E-4</v>
      </c>
      <c r="E984" s="130">
        <v>1.5805615432999641E-4</v>
      </c>
      <c r="F984">
        <v>0.76923076923076927</v>
      </c>
      <c r="I984" s="140"/>
    </row>
    <row r="985" spans="1:9">
      <c r="A985" s="10">
        <v>979</v>
      </c>
      <c r="B985" s="10">
        <v>1.3421809257458181E-4</v>
      </c>
      <c r="C985" s="10">
        <v>3.7684246293989698E-4</v>
      </c>
      <c r="D985" s="10">
        <f t="shared" si="15"/>
        <v>1.1415525114155251E-4</v>
      </c>
      <c r="E985" s="130">
        <v>1.3440995801291021E-4</v>
      </c>
      <c r="F985">
        <v>0.57692307692307687</v>
      </c>
      <c r="I985" s="140"/>
    </row>
    <row r="986" spans="1:9">
      <c r="A986" s="10">
        <v>980</v>
      </c>
      <c r="B986" s="10">
        <v>1.3123763370159679E-4</v>
      </c>
      <c r="C986" s="10">
        <v>4.14688700173515E-4</v>
      </c>
      <c r="D986" s="10">
        <f t="shared" si="15"/>
        <v>1.1415525114155251E-4</v>
      </c>
      <c r="E986" s="130">
        <v>1.126305666682254E-4</v>
      </c>
      <c r="F986">
        <v>0.46153846153846162</v>
      </c>
      <c r="I986" s="140"/>
    </row>
    <row r="987" spans="1:9">
      <c r="A987" s="10">
        <v>981</v>
      </c>
      <c r="B987" s="10">
        <v>1.2718294565762679E-4</v>
      </c>
      <c r="C987" s="10">
        <v>5.7398401088463611E-5</v>
      </c>
      <c r="D987" s="10">
        <f t="shared" si="15"/>
        <v>1.1415525114155251E-4</v>
      </c>
      <c r="E987" s="130">
        <v>9.2717980295942688E-5</v>
      </c>
      <c r="F987">
        <v>0.30769230769230771</v>
      </c>
      <c r="I987" s="140"/>
    </row>
    <row r="988" spans="1:9">
      <c r="A988" s="10">
        <v>982</v>
      </c>
      <c r="B988" s="10">
        <v>1.2476509828838499E-4</v>
      </c>
      <c r="C988" s="10">
        <v>8.9518418529704687E-5</v>
      </c>
      <c r="D988" s="10">
        <f t="shared" si="15"/>
        <v>1.1415525114155251E-4</v>
      </c>
      <c r="E988" s="130">
        <v>7.8405808840864083E-5</v>
      </c>
      <c r="F988">
        <v>0.23076923076923081</v>
      </c>
      <c r="I988" s="140"/>
    </row>
    <row r="989" spans="1:9">
      <c r="A989" s="10">
        <v>983</v>
      </c>
      <c r="B989" s="10">
        <v>1.261460703850162E-4</v>
      </c>
      <c r="C989" s="10">
        <v>1.2093384075308081E-4</v>
      </c>
      <c r="D989" s="10">
        <f t="shared" si="15"/>
        <v>1.1415525114155251E-4</v>
      </c>
      <c r="E989" s="130">
        <v>6.90717839788565E-5</v>
      </c>
      <c r="F989">
        <v>0.15384615384615391</v>
      </c>
      <c r="I989" s="140"/>
    </row>
    <row r="990" spans="1:9">
      <c r="A990" s="10">
        <v>984</v>
      </c>
      <c r="B990" s="10">
        <v>1.245606626157743E-4</v>
      </c>
      <c r="C990" s="10">
        <v>1.4695016352755439E-4</v>
      </c>
      <c r="D990" s="10">
        <f t="shared" si="15"/>
        <v>1.1415525114155251E-4</v>
      </c>
      <c r="E990" s="130">
        <v>5.5707830922458457E-5</v>
      </c>
      <c r="F990">
        <v>7.6923076923076927E-2</v>
      </c>
      <c r="I990" s="140"/>
    </row>
    <row r="991" spans="1:9">
      <c r="A991" s="10">
        <v>985</v>
      </c>
      <c r="B991" s="10">
        <v>1.169334412446809E-4</v>
      </c>
      <c r="C991" s="10">
        <v>1.698320224438758E-4</v>
      </c>
      <c r="D991" s="10">
        <f t="shared" si="15"/>
        <v>1.1415525114155251E-4</v>
      </c>
      <c r="E991" s="130">
        <v>3.6150826449680512E-5</v>
      </c>
      <c r="F991">
        <v>7.6923076923076927E-2</v>
      </c>
      <c r="I991" s="140"/>
    </row>
    <row r="992" spans="1:9">
      <c r="A992" s="10">
        <v>986</v>
      </c>
      <c r="B992" s="10">
        <v>1.140662691108527E-4</v>
      </c>
      <c r="C992" s="10">
        <v>1.938882006621541E-4</v>
      </c>
      <c r="D992" s="10">
        <f t="shared" si="15"/>
        <v>1.1415525114155251E-4</v>
      </c>
      <c r="E992" s="130">
        <v>3.1409734456279747E-5</v>
      </c>
      <c r="F992">
        <v>5.7692307692307702E-2</v>
      </c>
      <c r="I992" s="140"/>
    </row>
    <row r="993" spans="1:9">
      <c r="A993" s="10">
        <v>987</v>
      </c>
      <c r="B993" s="10">
        <v>1.139772338064088E-4</v>
      </c>
      <c r="C993" s="10">
        <v>2.1108689820596241E-4</v>
      </c>
      <c r="D993" s="10">
        <f t="shared" si="15"/>
        <v>1.1415525114155251E-4</v>
      </c>
      <c r="E993" s="130">
        <v>2.6076005963703929E-5</v>
      </c>
      <c r="F993">
        <v>5.7692307692307702E-2</v>
      </c>
      <c r="I993" s="140"/>
    </row>
    <row r="994" spans="1:9">
      <c r="A994" s="10">
        <v>988</v>
      </c>
      <c r="B994" s="10">
        <v>1.1509214310770739E-4</v>
      </c>
      <c r="C994" s="10">
        <v>2.2848583194890029E-4</v>
      </c>
      <c r="D994" s="10">
        <f t="shared" si="15"/>
        <v>1.1415525114155251E-4</v>
      </c>
      <c r="E994" s="130">
        <v>3.4372916952155213E-5</v>
      </c>
      <c r="F994">
        <v>7.6923076923076927E-2</v>
      </c>
      <c r="I994" s="140"/>
    </row>
    <row r="995" spans="1:9">
      <c r="A995" s="10">
        <v>989</v>
      </c>
      <c r="B995" s="10">
        <v>1.147026100555998E-4</v>
      </c>
      <c r="C995" s="10">
        <v>2.4535459525967519E-4</v>
      </c>
      <c r="D995" s="10">
        <f t="shared" si="15"/>
        <v>1.1415525114155251E-4</v>
      </c>
      <c r="E995" s="130">
        <v>6.0448922915859202E-5</v>
      </c>
      <c r="F995">
        <v>0.1153846153846154</v>
      </c>
      <c r="I995" s="140"/>
    </row>
    <row r="996" spans="1:9">
      <c r="A996" s="10">
        <v>990</v>
      </c>
      <c r="B996" s="10">
        <v>1.163003899721346E-4</v>
      </c>
      <c r="C996" s="10">
        <v>5.9826982340183859E-4</v>
      </c>
      <c r="D996" s="10">
        <f t="shared" si="15"/>
        <v>1.1415525114155251E-4</v>
      </c>
      <c r="E996" s="130">
        <v>1.007482048597651E-4</v>
      </c>
      <c r="F996">
        <v>0.19230769230769229</v>
      </c>
      <c r="I996" s="140"/>
    </row>
    <row r="997" spans="1:9">
      <c r="A997" s="10">
        <v>991</v>
      </c>
      <c r="B997" s="10">
        <v>1.176428985295142E-4</v>
      </c>
      <c r="C997" s="10">
        <v>6.0964555153862014E-4</v>
      </c>
      <c r="D997" s="10">
        <f t="shared" si="15"/>
        <v>1.1415525114155251E-4</v>
      </c>
      <c r="E997" s="130">
        <v>1.4223275980202119E-4</v>
      </c>
      <c r="F997">
        <v>0.30769230769230771</v>
      </c>
      <c r="I997" s="140"/>
    </row>
    <row r="998" spans="1:9">
      <c r="A998" s="10">
        <v>992</v>
      </c>
      <c r="B998" s="10">
        <v>1.1642987489720609E-4</v>
      </c>
      <c r="C998" s="10">
        <v>5.6398734319975145E-4</v>
      </c>
      <c r="D998" s="10">
        <f t="shared" si="15"/>
        <v>1.1415525114155251E-4</v>
      </c>
      <c r="E998" s="130">
        <v>1.5764130878057341E-4</v>
      </c>
      <c r="F998">
        <v>0.46153846153846162</v>
      </c>
      <c r="I998" s="140"/>
    </row>
    <row r="999" spans="1:9">
      <c r="A999" s="10">
        <v>993</v>
      </c>
      <c r="B999" s="10">
        <v>1.197360451297097E-4</v>
      </c>
      <c r="C999" s="10">
        <v>5.0152930957135674E-4</v>
      </c>
      <c r="D999" s="10">
        <f t="shared" si="15"/>
        <v>1.1415525114155251E-4</v>
      </c>
      <c r="E999" s="130">
        <v>1.351211218119204E-4</v>
      </c>
      <c r="F999">
        <v>0.57692307692307687</v>
      </c>
      <c r="I999" s="140"/>
    </row>
    <row r="1000" spans="1:9">
      <c r="A1000" s="10">
        <v>994</v>
      </c>
      <c r="B1000" s="10">
        <v>1.2100399429179931E-4</v>
      </c>
      <c r="C1000" s="10">
        <v>4.4613325229073472E-4</v>
      </c>
      <c r="D1000" s="10">
        <f t="shared" si="15"/>
        <v>1.1415525114155251E-4</v>
      </c>
      <c r="E1000" s="130">
        <v>1.1260093484326669E-4</v>
      </c>
      <c r="F1000">
        <v>0.69230769230769229</v>
      </c>
      <c r="I1000" s="140"/>
    </row>
    <row r="1001" spans="1:9">
      <c r="A1001" s="10">
        <v>995</v>
      </c>
      <c r="B1001" s="10">
        <v>1.2158938310003971E-4</v>
      </c>
      <c r="C1001" s="10">
        <v>3.9991607547390121E-4</v>
      </c>
      <c r="D1001" s="10">
        <f t="shared" si="15"/>
        <v>1.1415525114155251E-4</v>
      </c>
      <c r="E1001" s="130">
        <v>1.179346633358424E-4</v>
      </c>
      <c r="F1001">
        <v>0.76923076923076927</v>
      </c>
      <c r="I1001" s="140"/>
    </row>
    <row r="1002" spans="1:9">
      <c r="A1002" s="10">
        <v>996</v>
      </c>
      <c r="B1002" s="10">
        <v>1.168214922639353E-4</v>
      </c>
      <c r="C1002" s="10">
        <v>3.1958433356403157E-4</v>
      </c>
      <c r="D1002" s="10">
        <f t="shared" si="15"/>
        <v>1.1415525114155251E-4</v>
      </c>
      <c r="E1002" s="130">
        <v>1.244536648267689E-4</v>
      </c>
      <c r="F1002">
        <v>0.73076923076923073</v>
      </c>
      <c r="I1002" s="140"/>
    </row>
    <row r="1003" spans="1:9">
      <c r="A1003" s="10">
        <v>997</v>
      </c>
      <c r="B1003" s="10">
        <v>1.128651602750698E-4</v>
      </c>
      <c r="C1003" s="10">
        <v>3.3321004142737029E-4</v>
      </c>
      <c r="D1003" s="10">
        <f t="shared" si="15"/>
        <v>1.1415525114155251E-4</v>
      </c>
      <c r="E1003" s="130">
        <v>1.197125728333681E-4</v>
      </c>
      <c r="F1003">
        <v>0.69230769230769229</v>
      </c>
      <c r="I1003" s="140"/>
    </row>
    <row r="1004" spans="1:9">
      <c r="A1004" s="10">
        <v>998</v>
      </c>
      <c r="B1004" s="10">
        <v>1.141123187977232E-4</v>
      </c>
      <c r="C1004" s="10">
        <v>3.2043181436605472E-4</v>
      </c>
      <c r="D1004" s="10">
        <f t="shared" si="15"/>
        <v>1.1415525114155251E-4</v>
      </c>
      <c r="E1004" s="130">
        <v>1.2326839182841821E-4</v>
      </c>
      <c r="F1004">
        <v>0.84615384615384615</v>
      </c>
      <c r="I1004" s="140"/>
    </row>
    <row r="1005" spans="1:9">
      <c r="A1005" s="10">
        <v>999</v>
      </c>
      <c r="B1005" s="10">
        <v>1.120786214935335E-4</v>
      </c>
      <c r="C1005" s="10">
        <v>3.2301150103246601E-4</v>
      </c>
      <c r="D1005" s="10">
        <f t="shared" si="15"/>
        <v>1.1415525114155251E-4</v>
      </c>
      <c r="E1005" s="130">
        <v>1.351211218119204E-4</v>
      </c>
      <c r="F1005">
        <v>0.96153846153846156</v>
      </c>
      <c r="I1005" s="140"/>
    </row>
    <row r="1006" spans="1:9">
      <c r="A1006" s="10">
        <v>1000</v>
      </c>
      <c r="B1006" s="10">
        <v>1.117054944230644E-4</v>
      </c>
      <c r="C1006" s="10">
        <v>3.405636894743976E-4</v>
      </c>
      <c r="D1006" s="10">
        <f t="shared" si="15"/>
        <v>1.1415525114155251E-4</v>
      </c>
      <c r="E1006" s="130">
        <v>1.4697385179542191E-4</v>
      </c>
      <c r="F1006">
        <v>1</v>
      </c>
      <c r="I1006" s="140"/>
    </row>
    <row r="1007" spans="1:9">
      <c r="A1007" s="10">
        <v>1001</v>
      </c>
      <c r="B1007" s="10">
        <v>1.114068883777662E-4</v>
      </c>
      <c r="C1007" s="10">
        <v>3.5485678011630621E-4</v>
      </c>
      <c r="D1007" s="10">
        <f t="shared" si="15"/>
        <v>1.1415525114155251E-4</v>
      </c>
      <c r="E1007" s="130">
        <v>1.611971277756242E-4</v>
      </c>
      <c r="F1007">
        <v>0.92307692307692313</v>
      </c>
      <c r="I1007" s="140"/>
    </row>
    <row r="1008" spans="1:9">
      <c r="A1008" s="10">
        <v>1002</v>
      </c>
      <c r="B1008" s="10">
        <v>1.144225004974513E-4</v>
      </c>
      <c r="C1008" s="10">
        <v>3.3955617154491399E-4</v>
      </c>
      <c r="D1008" s="10">
        <f t="shared" si="15"/>
        <v>1.1415525114155251E-4</v>
      </c>
      <c r="E1008" s="130">
        <v>1.505296707904727E-4</v>
      </c>
      <c r="F1008">
        <v>0.76923076923076927</v>
      </c>
      <c r="I1008" s="140"/>
    </row>
    <row r="1009" spans="1:9">
      <c r="A1009" s="10">
        <v>1003</v>
      </c>
      <c r="B1009" s="10">
        <v>1.159036140596247E-4</v>
      </c>
      <c r="C1009" s="10">
        <v>3.3559538333385668E-4</v>
      </c>
      <c r="D1009" s="10">
        <f t="shared" si="15"/>
        <v>1.1415525114155251E-4</v>
      </c>
      <c r="E1009" s="130">
        <v>1.280094838218189E-4</v>
      </c>
      <c r="F1009">
        <v>0.57692307692307687</v>
      </c>
      <c r="I1009" s="140"/>
    </row>
    <row r="1010" spans="1:9">
      <c r="A1010" s="10">
        <v>1004</v>
      </c>
      <c r="B1010" s="10">
        <v>1.1533567277411521E-4</v>
      </c>
      <c r="C1010" s="10">
        <v>3.8401151255852169E-4</v>
      </c>
      <c r="D1010" s="10">
        <f t="shared" si="15"/>
        <v>1.1415525114155251E-4</v>
      </c>
      <c r="E1010" s="130">
        <v>1.072672063506909E-4</v>
      </c>
      <c r="F1010">
        <v>0.46153846153846162</v>
      </c>
      <c r="I1010" s="140"/>
    </row>
    <row r="1011" spans="1:9">
      <c r="A1011" s="10">
        <v>1005</v>
      </c>
      <c r="B1011" s="10">
        <v>1.150750939452744E-4</v>
      </c>
      <c r="C1011" s="10">
        <v>2.9962927891149921E-5</v>
      </c>
      <c r="D1011" s="10">
        <f t="shared" si="15"/>
        <v>1.1415525114155251E-4</v>
      </c>
      <c r="E1011" s="130">
        <v>8.8302838377087882E-5</v>
      </c>
      <c r="F1011">
        <v>0.30769230769230771</v>
      </c>
      <c r="I1011" s="140"/>
    </row>
    <row r="1012" spans="1:9">
      <c r="A1012" s="10">
        <v>1006</v>
      </c>
      <c r="B1012" s="10">
        <v>1.149183737642828E-4</v>
      </c>
      <c r="C1012" s="10">
        <v>6.0107744876005778E-5</v>
      </c>
      <c r="D1012" s="10">
        <f t="shared" si="15"/>
        <v>1.1415525114155251E-4</v>
      </c>
      <c r="E1012" s="130">
        <v>7.4672198896061329E-5</v>
      </c>
      <c r="F1012">
        <v>0.23076923076923081</v>
      </c>
      <c r="I1012" s="140"/>
    </row>
    <row r="1013" spans="1:9">
      <c r="A1013" s="10">
        <v>1007</v>
      </c>
      <c r="B1013" s="10">
        <v>1.173355389950985E-4</v>
      </c>
      <c r="C1013" s="10">
        <v>9.9640020183456877E-5</v>
      </c>
      <c r="D1013" s="10">
        <f t="shared" si="15"/>
        <v>1.1415525114155251E-4</v>
      </c>
      <c r="E1013" s="130">
        <v>6.5782651408435034E-5</v>
      </c>
      <c r="F1013">
        <v>0.15384615384615391</v>
      </c>
      <c r="I1013" s="140"/>
    </row>
    <row r="1014" spans="1:9">
      <c r="A1014" s="10">
        <v>1008</v>
      </c>
      <c r="B1014" s="10">
        <v>1.166957387726559E-4</v>
      </c>
      <c r="C1014" s="10">
        <v>1.3131709776884051E-4</v>
      </c>
      <c r="D1014" s="10">
        <f t="shared" si="15"/>
        <v>1.1415525114155251E-4</v>
      </c>
      <c r="E1014" s="130">
        <v>5.6821987540907593E-5</v>
      </c>
      <c r="F1014">
        <v>7.6923076923076927E-2</v>
      </c>
      <c r="I1014" s="140"/>
    </row>
    <row r="1015" spans="1:9">
      <c r="A1015" s="10">
        <v>1009</v>
      </c>
      <c r="B1015" s="10">
        <v>1.1026971961739321E-4</v>
      </c>
      <c r="C1015" s="10">
        <v>1.6528873181908231E-4</v>
      </c>
      <c r="D1015" s="10">
        <f t="shared" si="15"/>
        <v>1.1415525114155251E-4</v>
      </c>
      <c r="E1015" s="130">
        <v>3.6873842978674099E-5</v>
      </c>
      <c r="F1015">
        <v>7.6923076923076927E-2</v>
      </c>
      <c r="I1015" s="140"/>
    </row>
    <row r="1016" spans="1:9">
      <c r="A1016" s="10">
        <v>1010</v>
      </c>
      <c r="B1016" s="10">
        <v>1.088249389696996E-4</v>
      </c>
      <c r="C1016" s="10">
        <v>1.9813940591411209E-4</v>
      </c>
      <c r="D1016" s="10">
        <f t="shared" si="15"/>
        <v>1.1415525114155251E-4</v>
      </c>
      <c r="E1016" s="130">
        <v>3.2037929145405382E-5</v>
      </c>
      <c r="F1016">
        <v>5.7692307692307702E-2</v>
      </c>
      <c r="I1016" s="140"/>
    </row>
    <row r="1017" spans="1:9">
      <c r="A1017" s="10">
        <v>1011</v>
      </c>
      <c r="B1017" s="10">
        <v>1.068431681887028E-4</v>
      </c>
      <c r="C1017" s="10">
        <v>2.2065798668801509E-4</v>
      </c>
      <c r="D1017" s="10">
        <f t="shared" si="15"/>
        <v>1.1415525114155251E-4</v>
      </c>
      <c r="E1017" s="130">
        <v>2.6597526082977989E-5</v>
      </c>
      <c r="F1017">
        <v>5.7692307692307702E-2</v>
      </c>
      <c r="I1017" s="140"/>
    </row>
    <row r="1018" spans="1:9">
      <c r="A1018" s="10">
        <v>1012</v>
      </c>
      <c r="B1018" s="10">
        <v>1.05570773045519E-4</v>
      </c>
      <c r="C1018" s="10">
        <v>2.4277700423637599E-4</v>
      </c>
      <c r="D1018" s="10">
        <f t="shared" si="15"/>
        <v>1.1415525114155251E-4</v>
      </c>
      <c r="E1018" s="130">
        <v>3.5060375291198332E-5</v>
      </c>
      <c r="F1018">
        <v>7.6923076923076927E-2</v>
      </c>
      <c r="I1018" s="140"/>
    </row>
    <row r="1019" spans="1:9">
      <c r="A1019" s="10">
        <v>1013</v>
      </c>
      <c r="B1019" s="10">
        <v>1.067308282652444E-4</v>
      </c>
      <c r="C1019" s="10">
        <v>2.6370376450508012E-4</v>
      </c>
      <c r="D1019" s="10">
        <f t="shared" si="15"/>
        <v>1.1415525114155251E-4</v>
      </c>
      <c r="E1019" s="130">
        <v>6.1657901374176385E-5</v>
      </c>
      <c r="F1019">
        <v>0.1153846153846154</v>
      </c>
      <c r="I1019" s="140"/>
    </row>
    <row r="1020" spans="1:9">
      <c r="A1020" s="10">
        <v>1014</v>
      </c>
      <c r="B1020" s="10">
        <v>1.077325118023851E-4</v>
      </c>
      <c r="C1020" s="10">
        <v>6.2098539462827743E-4</v>
      </c>
      <c r="D1020" s="10">
        <f t="shared" si="15"/>
        <v>1.1415525114155251E-4</v>
      </c>
      <c r="E1020" s="130">
        <v>1.0276316895696039E-4</v>
      </c>
      <c r="F1020">
        <v>0.19230769230769229</v>
      </c>
      <c r="I1020" s="140"/>
    </row>
    <row r="1021" spans="1:9">
      <c r="A1021" s="10">
        <v>1015</v>
      </c>
      <c r="B1021" s="10">
        <v>1.072967136759495E-4</v>
      </c>
      <c r="C1021" s="10">
        <v>6.3037796704740353E-4</v>
      </c>
      <c r="D1021" s="10">
        <f t="shared" si="15"/>
        <v>1.1415525114155251E-4</v>
      </c>
      <c r="E1021" s="130">
        <v>1.4507741499806179E-4</v>
      </c>
      <c r="F1021">
        <v>0.30769230769230771</v>
      </c>
      <c r="I1021" s="140"/>
    </row>
    <row r="1022" spans="1:9">
      <c r="A1022" s="10">
        <v>1016</v>
      </c>
      <c r="B1022" s="10">
        <v>1.0762453697657549E-4</v>
      </c>
      <c r="C1022" s="10">
        <v>5.8257338375891058E-4</v>
      </c>
      <c r="D1022" s="10">
        <f t="shared" si="15"/>
        <v>1.1415525114155251E-4</v>
      </c>
      <c r="E1022" s="130">
        <v>1.6079413495618541E-4</v>
      </c>
      <c r="F1022">
        <v>0.46153846153846162</v>
      </c>
      <c r="I1022" s="140"/>
    </row>
    <row r="1023" spans="1:9">
      <c r="A1023" s="10">
        <v>1017</v>
      </c>
      <c r="B1023" s="10">
        <v>1.0704598156694031E-4</v>
      </c>
      <c r="C1023" s="10">
        <v>5.2229656912450371E-4</v>
      </c>
      <c r="D1023" s="10">
        <f t="shared" si="15"/>
        <v>1.1415525114155251E-4</v>
      </c>
      <c r="E1023" s="130">
        <v>1.378235442481588E-4</v>
      </c>
      <c r="F1023">
        <v>0.57692307692307687</v>
      </c>
      <c r="I1023" s="140"/>
    </row>
    <row r="1024" spans="1:9">
      <c r="A1024" s="10">
        <v>1018</v>
      </c>
      <c r="B1024" s="10">
        <v>1.07435657765427E-4</v>
      </c>
      <c r="C1024" s="10">
        <v>4.711712370340675E-4</v>
      </c>
      <c r="D1024" s="10">
        <f t="shared" si="15"/>
        <v>1.1415525114155251E-4</v>
      </c>
      <c r="E1024" s="130">
        <v>1.1485295354013221E-4</v>
      </c>
      <c r="F1024">
        <v>0.69230769230769229</v>
      </c>
      <c r="I1024" s="140"/>
    </row>
    <row r="1025" spans="1:9">
      <c r="A1025" s="10">
        <v>1019</v>
      </c>
      <c r="B1025" s="10">
        <v>1.073377429992245E-4</v>
      </c>
      <c r="C1025" s="10">
        <v>4.298024237471221E-4</v>
      </c>
      <c r="D1025" s="10">
        <f t="shared" si="15"/>
        <v>1.1415525114155251E-4</v>
      </c>
      <c r="E1025" s="130">
        <v>1.202933566025596E-4</v>
      </c>
      <c r="F1025">
        <v>0.76923076923076927</v>
      </c>
      <c r="I1025" s="140"/>
    </row>
    <row r="1026" spans="1:9">
      <c r="A1026" s="10">
        <v>1020</v>
      </c>
      <c r="B1026" s="10">
        <v>1.056811272952243E-4</v>
      </c>
      <c r="C1026" s="10">
        <v>3.5413381506370042E-4</v>
      </c>
      <c r="D1026" s="10">
        <f t="shared" si="15"/>
        <v>1.1415525114155251E-4</v>
      </c>
      <c r="E1026" s="130">
        <v>1.2694273812330399E-4</v>
      </c>
      <c r="F1026">
        <v>0.73076923076923073</v>
      </c>
      <c r="I1026" s="140"/>
    </row>
    <row r="1027" spans="1:9">
      <c r="A1027" s="10">
        <v>1021</v>
      </c>
      <c r="B1027" s="10">
        <v>1.0462938820973679E-4</v>
      </c>
      <c r="C1027" s="10">
        <v>3.6478341422682161E-4</v>
      </c>
      <c r="D1027" s="10">
        <f t="shared" si="15"/>
        <v>1.1415525114155251E-4</v>
      </c>
      <c r="E1027" s="130">
        <v>1.2210682429003521E-4</v>
      </c>
      <c r="F1027">
        <v>0.69230769230769229</v>
      </c>
      <c r="I1027" s="140"/>
    </row>
    <row r="1028" spans="1:9">
      <c r="A1028" s="10">
        <v>1022</v>
      </c>
      <c r="B1028" s="10">
        <v>1.0477979897485129E-4</v>
      </c>
      <c r="C1028" s="10">
        <v>3.5159976432180481E-4</v>
      </c>
      <c r="D1028" s="10">
        <f t="shared" si="15"/>
        <v>1.1415525114155251E-4</v>
      </c>
      <c r="E1028" s="130">
        <v>1.25733759664987E-4</v>
      </c>
      <c r="F1028">
        <v>0.84615384615384615</v>
      </c>
      <c r="I1028" s="140"/>
    </row>
    <row r="1029" spans="1:9">
      <c r="A1029" s="10">
        <v>1023</v>
      </c>
      <c r="B1029" s="10">
        <v>1.0117174651084509E-4</v>
      </c>
      <c r="C1029" s="10">
        <v>3.4554441036838542E-4</v>
      </c>
      <c r="D1029" s="10">
        <f t="shared" si="15"/>
        <v>1.1415525114155251E-4</v>
      </c>
      <c r="E1029" s="130">
        <v>1.378235442481588E-4</v>
      </c>
      <c r="F1029">
        <v>0.96153846153846156</v>
      </c>
      <c r="I1029" s="140"/>
    </row>
    <row r="1030" spans="1:9">
      <c r="A1030" s="10">
        <v>1024</v>
      </c>
      <c r="B1030" s="10">
        <v>1.005941449861961E-4</v>
      </c>
      <c r="C1030" s="10">
        <v>3.5935254373733327E-4</v>
      </c>
      <c r="D1030" s="10">
        <f t="shared" ref="D1030:D1093" si="16">1/8760</f>
        <v>1.1415525114155251E-4</v>
      </c>
      <c r="E1030" s="130">
        <v>1.499133288313306E-4</v>
      </c>
      <c r="F1030">
        <v>1</v>
      </c>
      <c r="I1030" s="140"/>
    </row>
    <row r="1031" spans="1:9">
      <c r="A1031" s="10">
        <v>1025</v>
      </c>
      <c r="B1031" s="10">
        <v>1.040547097111859E-4</v>
      </c>
      <c r="C1031" s="10">
        <v>3.7822946046961052E-4</v>
      </c>
      <c r="D1031" s="10">
        <f t="shared" si="16"/>
        <v>1.1415525114155251E-4</v>
      </c>
      <c r="E1031" s="130">
        <v>1.6442107033113649E-4</v>
      </c>
      <c r="F1031">
        <v>0.92307692307692313</v>
      </c>
      <c r="I1031" s="140"/>
    </row>
    <row r="1032" spans="1:9">
      <c r="A1032" s="10">
        <v>1026</v>
      </c>
      <c r="B1032" s="10">
        <v>1.089699936719085E-4</v>
      </c>
      <c r="C1032" s="10">
        <v>3.6476634905492882E-4</v>
      </c>
      <c r="D1032" s="10">
        <f t="shared" si="16"/>
        <v>1.1415525114155251E-4</v>
      </c>
      <c r="E1032" s="130">
        <v>1.535402642062818E-4</v>
      </c>
      <c r="F1032">
        <v>0.76923076923076927</v>
      </c>
      <c r="I1032" s="140"/>
    </row>
    <row r="1033" spans="1:9">
      <c r="A1033" s="10">
        <v>1027</v>
      </c>
      <c r="B1033" s="10">
        <v>1.134349354436725E-4</v>
      </c>
      <c r="C1033" s="10">
        <v>3.6223335749924857E-4</v>
      </c>
      <c r="D1033" s="10">
        <f t="shared" si="16"/>
        <v>1.1415525114155251E-4</v>
      </c>
      <c r="E1033" s="130">
        <v>1.3056967349825589E-4</v>
      </c>
      <c r="F1033">
        <v>0.57692307692307687</v>
      </c>
      <c r="I1033" s="140"/>
    </row>
    <row r="1034" spans="1:9">
      <c r="A1034" s="10">
        <v>1028</v>
      </c>
      <c r="B1034" s="10">
        <v>1.135221055603645E-4</v>
      </c>
      <c r="C1034" s="10">
        <v>4.1241074065660039E-4</v>
      </c>
      <c r="D1034" s="10">
        <f t="shared" si="16"/>
        <v>1.1415525114155251E-4</v>
      </c>
      <c r="E1034" s="130">
        <v>1.094125504777048E-4</v>
      </c>
      <c r="F1034">
        <v>0.46153846153846162</v>
      </c>
      <c r="I1034" s="140"/>
    </row>
    <row r="1035" spans="1:9">
      <c r="A1035" s="10">
        <v>1029</v>
      </c>
      <c r="B1035" s="10">
        <v>1.124717049337104E-4</v>
      </c>
      <c r="C1035" s="10">
        <v>5.6040828933726563E-5</v>
      </c>
      <c r="D1035" s="10">
        <f t="shared" si="16"/>
        <v>1.1415525114155251E-4</v>
      </c>
      <c r="E1035" s="130">
        <v>9.0068895144630083E-5</v>
      </c>
      <c r="F1035">
        <v>0.30769230769230771</v>
      </c>
      <c r="I1035" s="140"/>
    </row>
    <row r="1036" spans="1:9">
      <c r="A1036" s="10">
        <v>1030</v>
      </c>
      <c r="B1036" s="10">
        <v>1.135944389567369E-4</v>
      </c>
      <c r="C1036" s="10">
        <v>8.9767331836086912E-5</v>
      </c>
      <c r="D1036" s="10">
        <f t="shared" si="16"/>
        <v>1.1415525114155251E-4</v>
      </c>
      <c r="E1036" s="130">
        <v>7.6165642873982022E-5</v>
      </c>
      <c r="F1036">
        <v>0.23076923076923081</v>
      </c>
      <c r="I1036" s="140"/>
    </row>
    <row r="1037" spans="1:9">
      <c r="A1037" s="10">
        <v>1031</v>
      </c>
      <c r="B1037" s="10">
        <v>1.152331097234758E-4</v>
      </c>
      <c r="C1037" s="10">
        <v>1.292200408932341E-4</v>
      </c>
      <c r="D1037" s="10">
        <f t="shared" si="16"/>
        <v>1.1415525114155251E-4</v>
      </c>
      <c r="E1037" s="130">
        <v>6.7098304436603694E-5</v>
      </c>
      <c r="F1037">
        <v>0.15384615384615391</v>
      </c>
      <c r="I1037" s="140"/>
    </row>
    <row r="1038" spans="1:9">
      <c r="A1038" s="10">
        <v>1032</v>
      </c>
      <c r="B1038" s="10">
        <v>1.135208917288259E-4</v>
      </c>
      <c r="C1038" s="10">
        <v>1.5695144526397631E-4</v>
      </c>
      <c r="D1038" s="10">
        <f t="shared" si="16"/>
        <v>1.1415525114155251E-4</v>
      </c>
      <c r="E1038" s="130">
        <v>5.7379065850132192E-5</v>
      </c>
      <c r="F1038">
        <v>7.6923076923076927E-2</v>
      </c>
      <c r="I1038" s="140"/>
    </row>
    <row r="1039" spans="1:9">
      <c r="A1039" s="10">
        <v>1033</v>
      </c>
      <c r="B1039" s="10">
        <v>1.103139495540048E-4</v>
      </c>
      <c r="C1039" s="10">
        <v>1.8123067082484619E-4</v>
      </c>
      <c r="D1039" s="10">
        <f t="shared" si="16"/>
        <v>1.1415525114155251E-4</v>
      </c>
      <c r="E1039" s="130">
        <v>3.7235351243170933E-5</v>
      </c>
      <c r="F1039">
        <v>7.6923076923076927E-2</v>
      </c>
      <c r="I1039" s="140"/>
    </row>
    <row r="1040" spans="1:9">
      <c r="A1040" s="10">
        <v>1034</v>
      </c>
      <c r="B1040" s="10">
        <v>1.0912345302813939E-4</v>
      </c>
      <c r="C1040" s="10">
        <v>2.0425850651256409E-4</v>
      </c>
      <c r="D1040" s="10">
        <f t="shared" si="16"/>
        <v>1.1415525114155251E-4</v>
      </c>
      <c r="E1040" s="130">
        <v>3.2352026489968149E-5</v>
      </c>
      <c r="F1040">
        <v>5.7692307692307702E-2</v>
      </c>
      <c r="I1040" s="140"/>
    </row>
    <row r="1041" spans="1:9">
      <c r="A1041" s="10">
        <v>1035</v>
      </c>
      <c r="B1041" s="10">
        <v>1.086764066506007E-4</v>
      </c>
      <c r="C1041" s="10">
        <v>2.2323564135340489E-4</v>
      </c>
      <c r="D1041" s="10">
        <f t="shared" si="16"/>
        <v>1.1415525114155251E-4</v>
      </c>
      <c r="E1041" s="130">
        <v>2.6858286142615092E-5</v>
      </c>
      <c r="F1041">
        <v>5.7692307692307702E-2</v>
      </c>
      <c r="I1041" s="140"/>
    </row>
    <row r="1042" spans="1:9">
      <c r="A1042" s="10">
        <v>1036</v>
      </c>
      <c r="B1042" s="10">
        <v>1.0842027666195421E-4</v>
      </c>
      <c r="C1042" s="10">
        <v>2.4119796669957411E-4</v>
      </c>
      <c r="D1042" s="10">
        <f t="shared" si="16"/>
        <v>1.1415525114155251E-4</v>
      </c>
      <c r="E1042" s="130">
        <v>3.5404104460719888E-5</v>
      </c>
      <c r="F1042">
        <v>7.6923076923076927E-2</v>
      </c>
      <c r="I1042" s="140"/>
    </row>
    <row r="1043" spans="1:9">
      <c r="A1043" s="10">
        <v>1037</v>
      </c>
      <c r="B1043" s="10">
        <v>1.121559551134948E-4</v>
      </c>
      <c r="C1043" s="10">
        <v>2.5915822367781271E-4</v>
      </c>
      <c r="D1043" s="10">
        <f t="shared" si="16"/>
        <v>1.1415525114155251E-4</v>
      </c>
      <c r="E1043" s="130">
        <v>6.2262390603334976E-5</v>
      </c>
      <c r="F1043">
        <v>0.1153846153846154</v>
      </c>
      <c r="I1043" s="140"/>
    </row>
    <row r="1044" spans="1:9">
      <c r="A1044" s="10">
        <v>1038</v>
      </c>
      <c r="B1044" s="10">
        <v>1.1665161115508589E-4</v>
      </c>
      <c r="C1044" s="10">
        <v>6.1278067000112776E-4</v>
      </c>
      <c r="D1044" s="10">
        <f t="shared" si="16"/>
        <v>1.1415525114155251E-4</v>
      </c>
      <c r="E1044" s="130">
        <v>1.0377065100555771E-4</v>
      </c>
      <c r="F1044">
        <v>0.19230769230769229</v>
      </c>
      <c r="I1044" s="140"/>
    </row>
    <row r="1045" spans="1:9">
      <c r="A1045" s="10">
        <v>1039</v>
      </c>
      <c r="B1045" s="10">
        <v>1.2248994711252029E-4</v>
      </c>
      <c r="C1045" s="10">
        <v>6.2181255087421442E-4</v>
      </c>
      <c r="D1045" s="10">
        <f t="shared" si="16"/>
        <v>1.1415525114155251E-4</v>
      </c>
      <c r="E1045" s="130">
        <v>1.4649974259608209E-4</v>
      </c>
      <c r="F1045">
        <v>0.30769230769230771</v>
      </c>
      <c r="I1045" s="140"/>
    </row>
    <row r="1046" spans="1:9">
      <c r="A1046" s="10">
        <v>1040</v>
      </c>
      <c r="B1046" s="10">
        <v>1.2938537599460311E-4</v>
      </c>
      <c r="C1046" s="10">
        <v>5.7387103253699783E-4</v>
      </c>
      <c r="D1046" s="10">
        <f t="shared" si="16"/>
        <v>1.1415525114155251E-4</v>
      </c>
      <c r="E1046" s="130">
        <v>1.623705480439907E-4</v>
      </c>
      <c r="F1046">
        <v>0.46153846153846162</v>
      </c>
      <c r="I1046" s="140"/>
    </row>
    <row r="1047" spans="1:9">
      <c r="A1047" s="10">
        <v>1041</v>
      </c>
      <c r="B1047" s="10">
        <v>1.398643824043419E-4</v>
      </c>
      <c r="C1047" s="10">
        <v>5.1636847662210681E-4</v>
      </c>
      <c r="D1047" s="10">
        <f t="shared" si="16"/>
        <v>1.1415525114155251E-4</v>
      </c>
      <c r="E1047" s="130">
        <v>1.3917475546627799E-4</v>
      </c>
      <c r="F1047">
        <v>0.57692307692307687</v>
      </c>
      <c r="I1047" s="140"/>
    </row>
    <row r="1048" spans="1:9">
      <c r="A1048" s="10">
        <v>1042</v>
      </c>
      <c r="B1048" s="10">
        <v>1.4136368017830781E-4</v>
      </c>
      <c r="C1048" s="10">
        <v>4.5990480964128958E-4</v>
      </c>
      <c r="D1048" s="10">
        <f t="shared" si="16"/>
        <v>1.1415525114155251E-4</v>
      </c>
      <c r="E1048" s="130">
        <v>1.1597896288856471E-4</v>
      </c>
      <c r="F1048">
        <v>0.69230769230769229</v>
      </c>
      <c r="I1048" s="140"/>
    </row>
    <row r="1049" spans="1:9">
      <c r="A1049" s="10">
        <v>1043</v>
      </c>
      <c r="B1049" s="10">
        <v>1.4093111250395671E-4</v>
      </c>
      <c r="C1049" s="10">
        <v>4.1750732197574252E-4</v>
      </c>
      <c r="D1049" s="10">
        <f t="shared" si="16"/>
        <v>1.1415525114155251E-4</v>
      </c>
      <c r="E1049" s="130">
        <v>1.2147270323591789E-4</v>
      </c>
      <c r="F1049">
        <v>0.76923076923076927</v>
      </c>
      <c r="I1049" s="140"/>
    </row>
    <row r="1050" spans="1:9">
      <c r="A1050" s="10">
        <v>1044</v>
      </c>
      <c r="B1050" s="10">
        <v>1.3410992677274791E-4</v>
      </c>
      <c r="C1050" s="10">
        <v>3.3421633651955048E-4</v>
      </c>
      <c r="D1050" s="10">
        <f t="shared" si="16"/>
        <v>1.1415525114155251E-4</v>
      </c>
      <c r="E1050" s="130">
        <v>1.2818727477157161E-4</v>
      </c>
      <c r="F1050">
        <v>0.73076923076923073</v>
      </c>
      <c r="I1050" s="140"/>
    </row>
    <row r="1051" spans="1:9">
      <c r="A1051" s="10">
        <v>1045</v>
      </c>
      <c r="B1051" s="10">
        <v>1.2973381023237521E-4</v>
      </c>
      <c r="C1051" s="10">
        <v>3.4482339094539342E-4</v>
      </c>
      <c r="D1051" s="10">
        <f t="shared" si="16"/>
        <v>1.1415525114155251E-4</v>
      </c>
      <c r="E1051" s="130">
        <v>1.233039500183687E-4</v>
      </c>
      <c r="F1051">
        <v>0.69230769230769229</v>
      </c>
      <c r="I1051" s="140"/>
    </row>
    <row r="1052" spans="1:9">
      <c r="A1052" s="10">
        <v>1046</v>
      </c>
      <c r="B1052" s="10">
        <v>1.3586164307125359E-4</v>
      </c>
      <c r="C1052" s="10">
        <v>3.3106551209836107E-4</v>
      </c>
      <c r="D1052" s="10">
        <f t="shared" si="16"/>
        <v>1.1415525114155251E-4</v>
      </c>
      <c r="E1052" s="130">
        <v>1.2696644358327111E-4</v>
      </c>
      <c r="F1052">
        <v>0.84615384615384615</v>
      </c>
      <c r="I1052" s="140"/>
    </row>
    <row r="1053" spans="1:9">
      <c r="A1053" s="10">
        <v>1047</v>
      </c>
      <c r="B1053" s="10">
        <v>1.3550520167284161E-4</v>
      </c>
      <c r="C1053" s="10">
        <v>3.2868349321815471E-4</v>
      </c>
      <c r="D1053" s="10">
        <f t="shared" si="16"/>
        <v>1.1415525114155251E-4</v>
      </c>
      <c r="E1053" s="130">
        <v>1.3917475546627799E-4</v>
      </c>
      <c r="F1053">
        <v>0.96153846153846156</v>
      </c>
      <c r="I1053" s="140"/>
    </row>
    <row r="1054" spans="1:9">
      <c r="A1054" s="10">
        <v>1048</v>
      </c>
      <c r="B1054" s="10">
        <v>1.3658751165595781E-4</v>
      </c>
      <c r="C1054" s="10">
        <v>3.4295674571138452E-4</v>
      </c>
      <c r="D1054" s="10">
        <f t="shared" si="16"/>
        <v>1.1415525114155251E-4</v>
      </c>
      <c r="E1054" s="130">
        <v>1.51383067349285E-4</v>
      </c>
      <c r="F1054">
        <v>1</v>
      </c>
      <c r="I1054" s="140"/>
    </row>
    <row r="1055" spans="1:9">
      <c r="A1055" s="10">
        <v>1049</v>
      </c>
      <c r="B1055" s="10">
        <v>1.3625198014863261E-4</v>
      </c>
      <c r="C1055" s="10">
        <v>3.6115374217332937E-4</v>
      </c>
      <c r="D1055" s="10">
        <f t="shared" si="16"/>
        <v>1.1415525114155251E-4</v>
      </c>
      <c r="E1055" s="130">
        <v>1.6603304160889301E-4</v>
      </c>
      <c r="F1055">
        <v>0.92307692307692313</v>
      </c>
      <c r="I1055" s="140"/>
    </row>
    <row r="1056" spans="1:9">
      <c r="A1056" s="10">
        <v>1050</v>
      </c>
      <c r="B1056" s="10">
        <v>1.348536676383574E-4</v>
      </c>
      <c r="C1056" s="10">
        <v>3.4991098963809471E-4</v>
      </c>
      <c r="D1056" s="10">
        <f t="shared" si="16"/>
        <v>1.1415525114155251E-4</v>
      </c>
      <c r="E1056" s="130">
        <v>1.550455609141866E-4</v>
      </c>
      <c r="F1056">
        <v>0.76923076923076927</v>
      </c>
      <c r="I1056" s="140"/>
    </row>
    <row r="1057" spans="1:9">
      <c r="A1057" s="10">
        <v>1051</v>
      </c>
      <c r="B1057" s="10">
        <v>1.3392696136145551E-4</v>
      </c>
      <c r="C1057" s="10">
        <v>3.4451690882258832E-4</v>
      </c>
      <c r="D1057" s="10">
        <f t="shared" si="16"/>
        <v>1.1415525114155251E-4</v>
      </c>
      <c r="E1057" s="130">
        <v>1.31849768336474E-4</v>
      </c>
      <c r="F1057">
        <v>0.57692307692307687</v>
      </c>
      <c r="I1057" s="140"/>
    </row>
    <row r="1058" spans="1:9">
      <c r="A1058" s="10">
        <v>1052</v>
      </c>
      <c r="B1058" s="10">
        <v>1.288395256764594E-4</v>
      </c>
      <c r="C1058" s="10">
        <v>3.9329123846004841E-4</v>
      </c>
      <c r="D1058" s="10">
        <f t="shared" si="16"/>
        <v>1.1415525114155251E-4</v>
      </c>
      <c r="E1058" s="130">
        <v>1.104852225412115E-4</v>
      </c>
      <c r="F1058">
        <v>0.46153846153846162</v>
      </c>
      <c r="I1058" s="140"/>
    </row>
    <row r="1059" spans="1:9">
      <c r="A1059" s="10">
        <v>1053</v>
      </c>
      <c r="B1059" s="10">
        <v>1.241645554054507E-4</v>
      </c>
      <c r="C1059" s="10">
        <v>3.6057271716525653E-5</v>
      </c>
      <c r="D1059" s="10">
        <f t="shared" si="16"/>
        <v>1.1415525114155251E-4</v>
      </c>
      <c r="E1059" s="130">
        <v>9.0951923528400513E-5</v>
      </c>
      <c r="F1059">
        <v>0.30769230769230771</v>
      </c>
      <c r="I1059" s="140"/>
    </row>
    <row r="1060" spans="1:9">
      <c r="A1060" s="10">
        <v>1054</v>
      </c>
      <c r="B1060" s="10">
        <v>1.2274681915821749E-4</v>
      </c>
      <c r="C1060" s="10">
        <v>6.7946177453176573E-5</v>
      </c>
      <c r="D1060" s="10">
        <f t="shared" si="16"/>
        <v>1.1415525114155251E-4</v>
      </c>
      <c r="E1060" s="130">
        <v>7.6912364862942713E-5</v>
      </c>
      <c r="F1060">
        <v>0.23076923076923081</v>
      </c>
      <c r="I1060" s="140"/>
    </row>
    <row r="1061" spans="1:9">
      <c r="A1061" s="10">
        <v>1055</v>
      </c>
      <c r="B1061" s="10">
        <v>1.238517960106958E-4</v>
      </c>
      <c r="C1061" s="10">
        <v>1.055636441019512E-4</v>
      </c>
      <c r="D1061" s="10">
        <f t="shared" si="16"/>
        <v>1.1415525114155251E-4</v>
      </c>
      <c r="E1061" s="130">
        <v>6.7756130950687827E-5</v>
      </c>
      <c r="F1061">
        <v>0.15384615384615391</v>
      </c>
      <c r="I1061" s="140"/>
    </row>
    <row r="1062" spans="1:9">
      <c r="A1062" s="10">
        <v>1056</v>
      </c>
      <c r="B1062" s="10">
        <v>1.2265787046498791E-4</v>
      </c>
      <c r="C1062" s="10">
        <v>1.3407803256219229E-4</v>
      </c>
      <c r="D1062" s="10">
        <f t="shared" si="16"/>
        <v>1.1415525114155251E-4</v>
      </c>
      <c r="E1062" s="130">
        <v>6.0164457396255137E-5</v>
      </c>
      <c r="F1062">
        <v>7.6923076923076927E-2</v>
      </c>
      <c r="I1062" s="140"/>
    </row>
    <row r="1063" spans="1:9">
      <c r="A1063" s="10">
        <v>1057</v>
      </c>
      <c r="B1063" s="10">
        <v>1.1692165522248531E-4</v>
      </c>
      <c r="C1063" s="10">
        <v>1.5957042182934041E-4</v>
      </c>
      <c r="D1063" s="10">
        <f t="shared" si="16"/>
        <v>1.1415525114155251E-4</v>
      </c>
      <c r="E1063" s="130">
        <v>3.9042892565654948E-5</v>
      </c>
      <c r="F1063">
        <v>7.6923076923076927E-2</v>
      </c>
      <c r="I1063" s="140"/>
    </row>
    <row r="1064" spans="1:9">
      <c r="A1064" s="10">
        <v>1058</v>
      </c>
      <c r="B1064" s="10">
        <v>1.168127645890091E-4</v>
      </c>
      <c r="C1064" s="10">
        <v>1.8556002401766961E-4</v>
      </c>
      <c r="D1064" s="10">
        <f t="shared" si="16"/>
        <v>1.1415525114155251E-4</v>
      </c>
      <c r="E1064" s="130">
        <v>3.3922513212782159E-5</v>
      </c>
      <c r="F1064">
        <v>5.7692307692307702E-2</v>
      </c>
      <c r="I1064" s="140"/>
    </row>
    <row r="1065" spans="1:9">
      <c r="A1065" s="10">
        <v>1059</v>
      </c>
      <c r="B1065" s="10">
        <v>1.173756644255379E-4</v>
      </c>
      <c r="C1065" s="10">
        <v>2.0394080974429779E-4</v>
      </c>
      <c r="D1065" s="10">
        <f t="shared" si="16"/>
        <v>1.1415525114155251E-4</v>
      </c>
      <c r="E1065" s="130">
        <v>2.816208644080024E-5</v>
      </c>
      <c r="F1065">
        <v>5.7692307692307702E-2</v>
      </c>
      <c r="I1065" s="140"/>
    </row>
    <row r="1066" spans="1:9">
      <c r="A1066" s="10">
        <v>1060</v>
      </c>
      <c r="B1066" s="10">
        <v>1.1773342075166201E-4</v>
      </c>
      <c r="C1066" s="10">
        <v>2.226951427191806E-4</v>
      </c>
      <c r="D1066" s="10">
        <f t="shared" si="16"/>
        <v>1.1415525114155251E-4</v>
      </c>
      <c r="E1066" s="130">
        <v>3.7122750308327622E-5</v>
      </c>
      <c r="F1066">
        <v>7.6923076923076927E-2</v>
      </c>
      <c r="I1066" s="140"/>
    </row>
    <row r="1067" spans="1:9">
      <c r="A1067" s="10">
        <v>1061</v>
      </c>
      <c r="B1067" s="10">
        <v>1.196097339531504E-4</v>
      </c>
      <c r="C1067" s="10">
        <v>2.4287416297874841E-4</v>
      </c>
      <c r="D1067" s="10">
        <f t="shared" si="16"/>
        <v>1.1415525114155251E-4</v>
      </c>
      <c r="E1067" s="130">
        <v>6.5284836749127933E-5</v>
      </c>
      <c r="F1067">
        <v>0.1153846153846154</v>
      </c>
      <c r="I1067" s="140"/>
    </row>
    <row r="1068" spans="1:9">
      <c r="A1068" s="10">
        <v>1062</v>
      </c>
      <c r="B1068" s="10">
        <v>1.23243564249651E-4</v>
      </c>
      <c r="C1068" s="10">
        <v>5.9741663754102217E-4</v>
      </c>
      <c r="D1068" s="10">
        <f t="shared" si="16"/>
        <v>1.1415525114155251E-4</v>
      </c>
      <c r="E1068" s="130">
        <v>1.0880806124854631E-4</v>
      </c>
      <c r="F1068">
        <v>0.19230769230769229</v>
      </c>
      <c r="I1068" s="140"/>
    </row>
    <row r="1069" spans="1:9">
      <c r="A1069" s="10">
        <v>1063</v>
      </c>
      <c r="B1069" s="10">
        <v>1.2835923842852099E-4</v>
      </c>
      <c r="C1069" s="10">
        <v>6.0535089692253022E-4</v>
      </c>
      <c r="D1069" s="10">
        <f t="shared" si="16"/>
        <v>1.1415525114155251E-4</v>
      </c>
      <c r="E1069" s="130">
        <v>1.536113805861828E-4</v>
      </c>
      <c r="F1069">
        <v>0.30769230769230771</v>
      </c>
      <c r="I1069" s="140"/>
    </row>
    <row r="1070" spans="1:9">
      <c r="A1070" s="10">
        <v>1064</v>
      </c>
      <c r="B1070" s="10">
        <v>1.3173312735303381E-4</v>
      </c>
      <c r="C1070" s="10">
        <v>5.5589964273884305E-4</v>
      </c>
      <c r="D1070" s="10">
        <f t="shared" si="16"/>
        <v>1.1415525114155251E-4</v>
      </c>
      <c r="E1070" s="130">
        <v>1.7025261348301989E-4</v>
      </c>
      <c r="F1070">
        <v>0.46153846153846162</v>
      </c>
      <c r="I1070" s="140"/>
    </row>
    <row r="1071" spans="1:9">
      <c r="A1071" s="10">
        <v>1065</v>
      </c>
      <c r="B1071" s="10">
        <v>1.4064676447146581E-4</v>
      </c>
      <c r="C1071" s="10">
        <v>4.8936122377436612E-4</v>
      </c>
      <c r="D1071" s="10">
        <f t="shared" si="16"/>
        <v>1.1415525114155251E-4</v>
      </c>
      <c r="E1071" s="130">
        <v>1.4593081155687409E-4</v>
      </c>
      <c r="F1071">
        <v>0.57692307692307687</v>
      </c>
      <c r="I1071" s="140"/>
    </row>
    <row r="1072" spans="1:9">
      <c r="A1072" s="10">
        <v>1066</v>
      </c>
      <c r="B1072" s="10">
        <v>1.405764645153388E-4</v>
      </c>
      <c r="C1072" s="10">
        <v>4.3369381480471239E-4</v>
      </c>
      <c r="D1072" s="10">
        <f t="shared" si="16"/>
        <v>1.1415525114155251E-4</v>
      </c>
      <c r="E1072" s="130">
        <v>1.216090096307283E-4</v>
      </c>
      <c r="F1072">
        <v>0.69230769230769229</v>
      </c>
      <c r="I1072" s="140"/>
    </row>
    <row r="1073" spans="1:9">
      <c r="A1073" s="10">
        <v>1067</v>
      </c>
      <c r="B1073" s="10">
        <v>1.3873831811333731E-4</v>
      </c>
      <c r="C1073" s="10">
        <v>3.8741480969727932E-4</v>
      </c>
      <c r="D1073" s="10">
        <f t="shared" si="16"/>
        <v>1.1415525114155251E-4</v>
      </c>
      <c r="E1073" s="130">
        <v>1.273694364027099E-4</v>
      </c>
      <c r="F1073">
        <v>0.76923076923076927</v>
      </c>
      <c r="I1073" s="140"/>
    </row>
    <row r="1074" spans="1:9">
      <c r="A1074" s="10">
        <v>1068</v>
      </c>
      <c r="B1074" s="10">
        <v>1.292192532436956E-4</v>
      </c>
      <c r="C1074" s="10">
        <v>3.0351527857487939E-4</v>
      </c>
      <c r="D1074" s="10">
        <f t="shared" si="16"/>
        <v>1.1415525114155251E-4</v>
      </c>
      <c r="E1074" s="130">
        <v>1.3440995801291021E-4</v>
      </c>
      <c r="F1074">
        <v>0.73076923076923073</v>
      </c>
      <c r="I1074" s="140"/>
    </row>
    <row r="1075" spans="1:9">
      <c r="A1075" s="10">
        <v>1069</v>
      </c>
      <c r="B1075" s="10">
        <v>1.2840349394010859E-4</v>
      </c>
      <c r="C1075" s="10">
        <v>3.1654411000383063E-4</v>
      </c>
      <c r="D1075" s="10">
        <f t="shared" si="16"/>
        <v>1.1415525114155251E-4</v>
      </c>
      <c r="E1075" s="130">
        <v>1.2928957866003771E-4</v>
      </c>
      <c r="F1075">
        <v>0.69230769230769229</v>
      </c>
      <c r="I1075" s="140"/>
    </row>
    <row r="1076" spans="1:9">
      <c r="A1076" s="10">
        <v>1070</v>
      </c>
      <c r="B1076" s="10">
        <v>1.3145097675716489E-4</v>
      </c>
      <c r="C1076" s="10">
        <v>3.0316260138633802E-4</v>
      </c>
      <c r="D1076" s="10">
        <f t="shared" si="16"/>
        <v>1.1415525114155251E-4</v>
      </c>
      <c r="E1076" s="130">
        <v>1.331298631746921E-4</v>
      </c>
      <c r="F1076">
        <v>0.84615384615384615</v>
      </c>
      <c r="I1076" s="140"/>
    </row>
    <row r="1077" spans="1:9">
      <c r="A1077" s="10">
        <v>1071</v>
      </c>
      <c r="B1077" s="10">
        <v>1.298240483874229E-4</v>
      </c>
      <c r="C1077" s="10">
        <v>3.0018936112604218E-4</v>
      </c>
      <c r="D1077" s="10">
        <f t="shared" si="16"/>
        <v>1.1415525114155251E-4</v>
      </c>
      <c r="E1077" s="130">
        <v>1.4593081155687409E-4</v>
      </c>
      <c r="F1077">
        <v>0.96153846153846156</v>
      </c>
      <c r="I1077" s="140"/>
    </row>
    <row r="1078" spans="1:9">
      <c r="A1078" s="10">
        <v>1072</v>
      </c>
      <c r="B1078" s="10">
        <v>1.301411936685849E-4</v>
      </c>
      <c r="C1078" s="10">
        <v>3.1453324724763321E-4</v>
      </c>
      <c r="D1078" s="10">
        <f t="shared" si="16"/>
        <v>1.1415525114155251E-4</v>
      </c>
      <c r="E1078" s="130">
        <v>1.5873175993905611E-4</v>
      </c>
      <c r="F1078">
        <v>1</v>
      </c>
      <c r="I1078" s="140"/>
    </row>
    <row r="1079" spans="1:9">
      <c r="A1079" s="10">
        <v>1073</v>
      </c>
      <c r="B1079" s="10">
        <v>1.3110021139974519E-4</v>
      </c>
      <c r="C1079" s="10">
        <v>3.3466184024246869E-4</v>
      </c>
      <c r="D1079" s="10">
        <f t="shared" si="16"/>
        <v>1.1415525114155251E-4</v>
      </c>
      <c r="E1079" s="130">
        <v>1.7409289799767431E-4</v>
      </c>
      <c r="F1079">
        <v>0.92307692307692313</v>
      </c>
      <c r="I1079" s="140"/>
    </row>
    <row r="1080" spans="1:9">
      <c r="A1080" s="10">
        <v>1074</v>
      </c>
      <c r="B1080" s="10">
        <v>1.3183767713188709E-4</v>
      </c>
      <c r="C1080" s="10">
        <v>3.2394345761746328E-4</v>
      </c>
      <c r="D1080" s="10">
        <f t="shared" si="16"/>
        <v>1.1415525114155251E-4</v>
      </c>
      <c r="E1080" s="130">
        <v>1.6257204445371039E-4</v>
      </c>
      <c r="F1080">
        <v>0.76923076923076927</v>
      </c>
      <c r="I1080" s="140"/>
    </row>
    <row r="1081" spans="1:9">
      <c r="A1081" s="10">
        <v>1075</v>
      </c>
      <c r="B1081" s="10">
        <v>1.3238729964800761E-4</v>
      </c>
      <c r="C1081" s="10">
        <v>3.1956172698443039E-4</v>
      </c>
      <c r="D1081" s="10">
        <f t="shared" si="16"/>
        <v>1.1415525114155251E-4</v>
      </c>
      <c r="E1081" s="130">
        <v>1.382502425275646E-4</v>
      </c>
      <c r="F1081">
        <v>0.57692307692307687</v>
      </c>
      <c r="I1081" s="140"/>
    </row>
    <row r="1082" spans="1:9">
      <c r="A1082" s="10">
        <v>1076</v>
      </c>
      <c r="B1082" s="10">
        <v>1.2803634415338379E-4</v>
      </c>
      <c r="C1082" s="10">
        <v>3.6838299720925462E-4</v>
      </c>
      <c r="D1082" s="10">
        <f t="shared" si="16"/>
        <v>1.1415525114155251E-4</v>
      </c>
      <c r="E1082" s="130">
        <v>1.15848582858746E-4</v>
      </c>
      <c r="F1082">
        <v>0.46153846153846162</v>
      </c>
      <c r="I1082" s="140"/>
    </row>
    <row r="1083" spans="1:9">
      <c r="A1083" s="10">
        <v>1077</v>
      </c>
      <c r="B1083" s="10">
        <v>1.2569326660460931E-4</v>
      </c>
      <c r="C1083" s="10">
        <v>1.873551309964628E-5</v>
      </c>
      <c r="D1083" s="10">
        <f t="shared" si="16"/>
        <v>1.1415525114155251E-4</v>
      </c>
      <c r="E1083" s="130">
        <v>9.5367065447255305E-5</v>
      </c>
      <c r="F1083">
        <v>0.30769230769230771</v>
      </c>
      <c r="I1083" s="140"/>
    </row>
    <row r="1084" spans="1:9">
      <c r="A1084" s="10">
        <v>1078</v>
      </c>
      <c r="B1084" s="10">
        <v>1.2417797750464269E-4</v>
      </c>
      <c r="C1084" s="10">
        <v>4.0588915838818518E-5</v>
      </c>
      <c r="D1084" s="10">
        <f t="shared" si="16"/>
        <v>1.1415525114155251E-4</v>
      </c>
      <c r="E1084" s="130">
        <v>8.0645974807746145E-5</v>
      </c>
      <c r="F1084">
        <v>0.23076923076923081</v>
      </c>
      <c r="I1084" s="140"/>
    </row>
    <row r="1085" spans="1:9">
      <c r="A1085" s="10">
        <v>1079</v>
      </c>
      <c r="B1085" s="10">
        <v>1.2384631847048121E-4</v>
      </c>
      <c r="C1085" s="10">
        <v>8.0682482560524862E-5</v>
      </c>
      <c r="D1085" s="10">
        <f t="shared" si="16"/>
        <v>1.1415525114155251E-4</v>
      </c>
      <c r="E1085" s="130">
        <v>7.104526352110951E-5</v>
      </c>
      <c r="F1085">
        <v>0.15384615384615391</v>
      </c>
      <c r="I1085" s="140"/>
    </row>
    <row r="1086" spans="1:9">
      <c r="A1086" s="10">
        <v>1080</v>
      </c>
      <c r="B1086" s="10">
        <v>1.2305848748859119E-4</v>
      </c>
      <c r="C1086" s="10">
        <v>1.0753053017384129E-4</v>
      </c>
      <c r="D1086" s="10">
        <f t="shared" si="16"/>
        <v>1.1415525114155251E-4</v>
      </c>
      <c r="E1086" s="130">
        <v>4.7351656284089669E-5</v>
      </c>
      <c r="F1086">
        <v>3.8461538461538457E-2</v>
      </c>
      <c r="I1086" s="140"/>
    </row>
    <row r="1087" spans="1:9">
      <c r="A1087" s="10">
        <v>1081</v>
      </c>
      <c r="B1087" s="10">
        <v>1.1790325216116031E-4</v>
      </c>
      <c r="C1087" s="10">
        <v>1.3454241525657311E-4</v>
      </c>
      <c r="D1087" s="10">
        <f t="shared" si="16"/>
        <v>1.1415525114155251E-4</v>
      </c>
      <c r="E1087" s="130">
        <v>3.0728202482228387E-5</v>
      </c>
      <c r="F1087">
        <v>3.8461538461538457E-2</v>
      </c>
      <c r="I1087" s="140"/>
    </row>
    <row r="1088" spans="1:9">
      <c r="A1088" s="10">
        <v>1082</v>
      </c>
      <c r="B1088" s="10">
        <v>1.170184598215371E-4</v>
      </c>
      <c r="C1088" s="10">
        <v>1.62401040165565E-4</v>
      </c>
      <c r="D1088" s="10">
        <f t="shared" si="16"/>
        <v>1.1415525114155251E-4</v>
      </c>
      <c r="E1088" s="130">
        <v>2.6698274287837791E-5</v>
      </c>
      <c r="F1088">
        <v>3.8461538461538457E-2</v>
      </c>
      <c r="I1088" s="140"/>
    </row>
    <row r="1089" spans="1:9">
      <c r="A1089" s="10">
        <v>1083</v>
      </c>
      <c r="B1089" s="10">
        <v>1.174007482660144E-4</v>
      </c>
      <c r="C1089" s="10">
        <v>1.8193209757579249E-4</v>
      </c>
      <c r="D1089" s="10">
        <f t="shared" si="16"/>
        <v>1.1415525114155251E-4</v>
      </c>
      <c r="E1089" s="130">
        <v>2.2164605069148329E-5</v>
      </c>
      <c r="F1089">
        <v>3.8461538461538457E-2</v>
      </c>
      <c r="I1089" s="140"/>
    </row>
    <row r="1090" spans="1:9">
      <c r="A1090" s="10">
        <v>1084</v>
      </c>
      <c r="B1090" s="10">
        <v>1.175647541173617E-4</v>
      </c>
      <c r="C1090" s="10">
        <v>2.0082968434978479E-4</v>
      </c>
      <c r="D1090" s="10">
        <f t="shared" si="16"/>
        <v>1.1415525114155251E-4</v>
      </c>
      <c r="E1090" s="130">
        <v>2.9216979409331949E-5</v>
      </c>
      <c r="F1090">
        <v>3.8461538461538457E-2</v>
      </c>
      <c r="I1090" s="140"/>
    </row>
    <row r="1091" spans="1:9">
      <c r="A1091" s="10">
        <v>1085</v>
      </c>
      <c r="B1091" s="10">
        <v>1.1993510663943551E-4</v>
      </c>
      <c r="C1091" s="10">
        <v>2.2223024634221479E-4</v>
      </c>
      <c r="D1091" s="10">
        <f t="shared" si="16"/>
        <v>1.1415525114155251E-4</v>
      </c>
      <c r="E1091" s="130">
        <v>5.1381584478480339E-5</v>
      </c>
      <c r="F1091">
        <v>7.6923076923076927E-2</v>
      </c>
      <c r="I1091" s="140"/>
    </row>
    <row r="1092" spans="1:9">
      <c r="A1092" s="10">
        <v>1086</v>
      </c>
      <c r="B1092" s="10">
        <v>1.2271292967588131E-4</v>
      </c>
      <c r="C1092" s="10">
        <v>5.7708433076141138E-4</v>
      </c>
      <c r="D1092" s="10">
        <f t="shared" si="16"/>
        <v>1.1415525114155251E-4</v>
      </c>
      <c r="E1092" s="130">
        <v>8.5635974130800021E-5</v>
      </c>
      <c r="F1092">
        <v>0.15384615384615391</v>
      </c>
      <c r="I1092" s="140"/>
    </row>
    <row r="1093" spans="1:9">
      <c r="A1093" s="10">
        <v>1087</v>
      </c>
      <c r="B1093" s="10">
        <v>1.2800763844733441E-4</v>
      </c>
      <c r="C1093" s="10">
        <v>5.8481333985626639E-4</v>
      </c>
      <c r="D1093" s="10">
        <f t="shared" si="16"/>
        <v>1.1415525114155251E-4</v>
      </c>
      <c r="E1093" s="130">
        <v>1.2089784583171811E-4</v>
      </c>
      <c r="F1093">
        <v>0.23076923076923081</v>
      </c>
      <c r="I1093" s="140"/>
    </row>
    <row r="1094" spans="1:9">
      <c r="A1094" s="10">
        <v>1088</v>
      </c>
      <c r="B1094" s="10">
        <v>1.3116039417550139E-4</v>
      </c>
      <c r="C1094" s="10">
        <v>5.3567201355997601E-4</v>
      </c>
      <c r="D1094" s="10">
        <f t="shared" ref="D1094:D1157" si="17">1/8760</f>
        <v>1.1415525114155251E-4</v>
      </c>
      <c r="E1094" s="130">
        <v>1.3399511246348791E-4</v>
      </c>
      <c r="F1094">
        <v>0.38461538461538458</v>
      </c>
      <c r="I1094" s="140"/>
    </row>
    <row r="1095" spans="1:9">
      <c r="A1095" s="10">
        <v>1089</v>
      </c>
      <c r="B1095" s="10">
        <v>1.3800054051537469E-4</v>
      </c>
      <c r="C1095" s="10">
        <v>4.7103277002930711E-4</v>
      </c>
      <c r="D1095" s="10">
        <f t="shared" si="17"/>
        <v>1.1415525114155251E-4</v>
      </c>
      <c r="E1095" s="130">
        <v>1.1485295354013221E-4</v>
      </c>
      <c r="F1095">
        <v>0.46153846153846162</v>
      </c>
      <c r="I1095" s="140"/>
    </row>
    <row r="1096" spans="1:9">
      <c r="A1096" s="10">
        <v>1090</v>
      </c>
      <c r="B1096" s="10">
        <v>1.3845497511961221E-4</v>
      </c>
      <c r="C1096" s="10">
        <v>4.1327131809160801E-4</v>
      </c>
      <c r="D1096" s="10">
        <f t="shared" si="17"/>
        <v>1.1415525114155251E-4</v>
      </c>
      <c r="E1096" s="130">
        <v>9.5710794616776529E-5</v>
      </c>
      <c r="F1096">
        <v>0.57692307692307687</v>
      </c>
      <c r="I1096" s="140"/>
    </row>
    <row r="1097" spans="1:9">
      <c r="A1097" s="10">
        <v>1091</v>
      </c>
      <c r="B1097" s="10">
        <v>1.3745163459423851E-4</v>
      </c>
      <c r="C1097" s="10">
        <v>3.6785441328348331E-4</v>
      </c>
      <c r="D1097" s="10">
        <f t="shared" si="17"/>
        <v>1.1415525114155251E-4</v>
      </c>
      <c r="E1097" s="130">
        <v>1.0024446383546651E-4</v>
      </c>
      <c r="F1097">
        <v>0.69230769230769229</v>
      </c>
      <c r="I1097" s="140"/>
    </row>
    <row r="1098" spans="1:9">
      <c r="A1098" s="10">
        <v>1092</v>
      </c>
      <c r="B1098" s="10">
        <v>1.2787436730818879E-4</v>
      </c>
      <c r="C1098" s="10">
        <v>2.8689796061650311E-4</v>
      </c>
      <c r="D1098" s="10">
        <f t="shared" si="17"/>
        <v>1.1415525114155251E-4</v>
      </c>
      <c r="E1098" s="130">
        <v>1.05785615102753E-4</v>
      </c>
      <c r="F1098">
        <v>0.61538461538461542</v>
      </c>
      <c r="I1098" s="140"/>
    </row>
    <row r="1099" spans="1:9">
      <c r="A1099" s="10">
        <v>1093</v>
      </c>
      <c r="B1099" s="10">
        <v>1.27180430746066E-4</v>
      </c>
      <c r="C1099" s="10">
        <v>2.9847231571670569E-4</v>
      </c>
      <c r="D1099" s="10">
        <f t="shared" si="17"/>
        <v>1.1415525114155251E-4</v>
      </c>
      <c r="E1099" s="130">
        <v>1.017556869083624E-4</v>
      </c>
      <c r="F1099">
        <v>0.53846153846153844</v>
      </c>
      <c r="I1099" s="140"/>
    </row>
    <row r="1100" spans="1:9">
      <c r="A1100" s="10">
        <v>1094</v>
      </c>
      <c r="B1100" s="10">
        <v>1.295140232014198E-4</v>
      </c>
      <c r="C1100" s="10">
        <v>2.8384683152956529E-4</v>
      </c>
      <c r="D1100" s="10">
        <f t="shared" si="17"/>
        <v>1.1415525114155251E-4</v>
      </c>
      <c r="E1100" s="130">
        <v>1.047781330541557E-4</v>
      </c>
      <c r="F1100">
        <v>0.61538461538461542</v>
      </c>
      <c r="I1100" s="140"/>
    </row>
    <row r="1101" spans="1:9">
      <c r="A1101" s="10">
        <v>1095</v>
      </c>
      <c r="B1101" s="10">
        <v>1.2865671468528041E-4</v>
      </c>
      <c r="C1101" s="10">
        <v>2.7812307104938721E-4</v>
      </c>
      <c r="D1101" s="10">
        <f t="shared" si="17"/>
        <v>1.1415525114155251E-4</v>
      </c>
      <c r="E1101" s="130">
        <v>1.1485295354013221E-4</v>
      </c>
      <c r="F1101">
        <v>0.69230769230769229</v>
      </c>
      <c r="I1101" s="140"/>
    </row>
    <row r="1102" spans="1:9">
      <c r="A1102" s="10">
        <v>1096</v>
      </c>
      <c r="B1102" s="10">
        <v>1.2876552431474679E-4</v>
      </c>
      <c r="C1102" s="10">
        <v>2.9250634253306679E-4</v>
      </c>
      <c r="D1102" s="10">
        <f t="shared" si="17"/>
        <v>1.1415525114155251E-4</v>
      </c>
      <c r="E1102" s="130">
        <v>1.2492777402610869E-4</v>
      </c>
      <c r="F1102">
        <v>0.76923076923076927</v>
      </c>
      <c r="I1102" s="140"/>
    </row>
    <row r="1103" spans="1:9">
      <c r="A1103" s="10">
        <v>1097</v>
      </c>
      <c r="B1103" s="10">
        <v>1.289882833114039E-4</v>
      </c>
      <c r="C1103" s="10">
        <v>3.1372228336777678E-4</v>
      </c>
      <c r="D1103" s="10">
        <f t="shared" si="17"/>
        <v>1.1415525114155251E-4</v>
      </c>
      <c r="E1103" s="130">
        <v>1.370175586092806E-4</v>
      </c>
      <c r="F1103">
        <v>0.69230769230769229</v>
      </c>
      <c r="I1103" s="140"/>
    </row>
    <row r="1104" spans="1:9">
      <c r="A1104" s="10">
        <v>1098</v>
      </c>
      <c r="B1104" s="10">
        <v>1.2772619100829641E-4</v>
      </c>
      <c r="C1104" s="10">
        <v>3.0264377742968021E-4</v>
      </c>
      <c r="D1104" s="10">
        <f t="shared" si="17"/>
        <v>1.1415525114155251E-4</v>
      </c>
      <c r="E1104" s="130">
        <v>1.279502201719014E-4</v>
      </c>
      <c r="F1104">
        <v>0.57692307692307687</v>
      </c>
      <c r="I1104" s="140"/>
    </row>
    <row r="1105" spans="1:9">
      <c r="A1105" s="10">
        <v>1099</v>
      </c>
      <c r="B1105" s="10">
        <v>1.284846078683992E-4</v>
      </c>
      <c r="C1105" s="10">
        <v>3.0270119168674081E-4</v>
      </c>
      <c r="D1105" s="10">
        <f t="shared" si="17"/>
        <v>1.1415525114155251E-4</v>
      </c>
      <c r="E1105" s="130">
        <v>1.0880806124854631E-4</v>
      </c>
      <c r="F1105">
        <v>0.46153846153846162</v>
      </c>
      <c r="I1105" s="140"/>
    </row>
    <row r="1106" spans="1:9">
      <c r="A1106" s="10">
        <v>1100</v>
      </c>
      <c r="B1106" s="10">
        <v>1.2648634326976779E-4</v>
      </c>
      <c r="C1106" s="10">
        <v>3.5619384588041751E-4</v>
      </c>
      <c r="D1106" s="10">
        <f t="shared" si="17"/>
        <v>1.1415525114155251E-4</v>
      </c>
      <c r="E1106" s="130">
        <v>9.1177125398087257E-5</v>
      </c>
      <c r="F1106">
        <v>0.30769230769230771</v>
      </c>
      <c r="I1106" s="140"/>
    </row>
    <row r="1107" spans="1:9">
      <c r="A1107" s="10">
        <v>1101</v>
      </c>
      <c r="B1107" s="10">
        <v>1.242329461926748E-4</v>
      </c>
      <c r="C1107" s="10">
        <v>1.7725999536049459E-5</v>
      </c>
      <c r="D1107" s="10">
        <f t="shared" si="17"/>
        <v>1.1415525114155251E-4</v>
      </c>
      <c r="E1107" s="130">
        <v>7.5057412620524835E-5</v>
      </c>
      <c r="F1107">
        <v>0.23076923076923081</v>
      </c>
      <c r="I1107" s="140"/>
    </row>
    <row r="1108" spans="1:9">
      <c r="A1108" s="10">
        <v>1102</v>
      </c>
      <c r="B1108" s="10">
        <v>1.2413059689517469E-4</v>
      </c>
      <c r="C1108" s="10">
        <v>4.2265148484901433E-5</v>
      </c>
      <c r="D1108" s="10">
        <f t="shared" si="17"/>
        <v>1.1415525114155251E-4</v>
      </c>
      <c r="E1108" s="130">
        <v>6.3471369061652159E-5</v>
      </c>
      <c r="F1108">
        <v>0.15384615384615391</v>
      </c>
      <c r="I1108" s="140"/>
    </row>
    <row r="1109" spans="1:9">
      <c r="A1109" s="10">
        <v>1103</v>
      </c>
      <c r="B1109" s="10">
        <v>1.2474679891265119E-4</v>
      </c>
      <c r="C1109" s="10">
        <v>8.6306415876407947E-5</v>
      </c>
      <c r="D1109" s="10">
        <f t="shared" si="17"/>
        <v>1.1415525114155251E-4</v>
      </c>
      <c r="E1109" s="130">
        <v>5.591525369716974E-5</v>
      </c>
      <c r="F1109">
        <v>7.6923076923076927E-2</v>
      </c>
      <c r="I1109" s="140"/>
    </row>
    <row r="1110" spans="1:9">
      <c r="A1110" s="10">
        <v>1104</v>
      </c>
      <c r="B1110" s="10">
        <v>1.2249163189756001E-4</v>
      </c>
      <c r="C1110" s="10">
        <v>1.20221390282944E-4</v>
      </c>
      <c r="D1110" s="10">
        <f t="shared" si="17"/>
        <v>1.1415525114155251E-4</v>
      </c>
      <c r="E1110" s="130">
        <v>4.178087319184384E-5</v>
      </c>
      <c r="F1110">
        <v>3.8461538461538457E-2</v>
      </c>
      <c r="I1110" s="140"/>
    </row>
    <row r="1111" spans="1:9">
      <c r="A1111" s="10">
        <v>1105</v>
      </c>
      <c r="B1111" s="10">
        <v>1.1659413351482221E-4</v>
      </c>
      <c r="C1111" s="10">
        <v>1.5470702512858139E-4</v>
      </c>
      <c r="D1111" s="10">
        <f t="shared" si="17"/>
        <v>1.1415525114155251E-4</v>
      </c>
      <c r="E1111" s="130">
        <v>2.711311983726036E-5</v>
      </c>
      <c r="F1111">
        <v>3.8461538461538457E-2</v>
      </c>
      <c r="I1111" s="140"/>
    </row>
    <row r="1112" spans="1:9">
      <c r="A1112" s="10">
        <v>1106</v>
      </c>
      <c r="B1112" s="10">
        <v>1.1619751470163601E-4</v>
      </c>
      <c r="C1112" s="10">
        <v>1.8701150462231659E-4</v>
      </c>
      <c r="D1112" s="10">
        <f t="shared" si="17"/>
        <v>1.1415525114155251E-4</v>
      </c>
      <c r="E1112" s="130">
        <v>2.3557300842209829E-5</v>
      </c>
      <c r="F1112">
        <v>3.8461538461538457E-2</v>
      </c>
      <c r="I1112" s="140"/>
    </row>
    <row r="1113" spans="1:9">
      <c r="A1113" s="10">
        <v>1107</v>
      </c>
      <c r="B1113" s="10">
        <v>1.154469109412296E-4</v>
      </c>
      <c r="C1113" s="10">
        <v>2.1016709271432351E-4</v>
      </c>
      <c r="D1113" s="10">
        <f t="shared" si="17"/>
        <v>1.1415525114155251E-4</v>
      </c>
      <c r="E1113" s="130">
        <v>1.9557004472777942E-5</v>
      </c>
      <c r="F1113">
        <v>3.8461538461538457E-2</v>
      </c>
      <c r="I1113" s="140"/>
    </row>
    <row r="1114" spans="1:9">
      <c r="A1114" s="10">
        <v>1108</v>
      </c>
      <c r="B1114" s="10">
        <v>1.161912615817085E-4</v>
      </c>
      <c r="C1114" s="10">
        <v>2.336691528910811E-4</v>
      </c>
      <c r="D1114" s="10">
        <f t="shared" si="17"/>
        <v>1.1415525114155251E-4</v>
      </c>
      <c r="E1114" s="130">
        <v>2.577968771411642E-5</v>
      </c>
      <c r="F1114">
        <v>3.8461538461538457E-2</v>
      </c>
      <c r="I1114" s="140"/>
    </row>
    <row r="1115" spans="1:9">
      <c r="A1115" s="10">
        <v>1109</v>
      </c>
      <c r="B1115" s="10">
        <v>1.177234132524199E-4</v>
      </c>
      <c r="C1115" s="10">
        <v>2.4842810363303512E-4</v>
      </c>
      <c r="D1115" s="10">
        <f t="shared" si="17"/>
        <v>1.1415525114155251E-4</v>
      </c>
      <c r="E1115" s="130">
        <v>4.5336692186894358E-5</v>
      </c>
      <c r="F1115">
        <v>7.6923076923076927E-2</v>
      </c>
      <c r="I1115" s="140"/>
    </row>
    <row r="1116" spans="1:9">
      <c r="A1116" s="10">
        <v>1110</v>
      </c>
      <c r="B1116" s="10">
        <v>1.1914326307507881E-4</v>
      </c>
      <c r="C1116" s="10">
        <v>5.9248745764834505E-4</v>
      </c>
      <c r="D1116" s="10">
        <f t="shared" si="17"/>
        <v>1.1415525114155251E-4</v>
      </c>
      <c r="E1116" s="130">
        <v>7.5561153644823498E-5</v>
      </c>
      <c r="F1116">
        <v>0.15384615384615391</v>
      </c>
      <c r="I1116" s="140"/>
    </row>
    <row r="1117" spans="1:9">
      <c r="A1117" s="10">
        <v>1111</v>
      </c>
      <c r="B1117" s="10">
        <v>1.214164749504933E-4</v>
      </c>
      <c r="C1117" s="10">
        <v>6.1114173161988907E-4</v>
      </c>
      <c r="D1117" s="10">
        <f t="shared" si="17"/>
        <v>1.1415525114155251E-4</v>
      </c>
      <c r="E1117" s="130">
        <v>1.066745698515159E-4</v>
      </c>
      <c r="F1117">
        <v>0.23076923076923081</v>
      </c>
      <c r="I1117" s="140"/>
    </row>
    <row r="1118" spans="1:9">
      <c r="A1118" s="10">
        <v>1112</v>
      </c>
      <c r="B1118" s="10">
        <v>1.26273081627746E-4</v>
      </c>
      <c r="C1118" s="10">
        <v>5.6909159339075936E-4</v>
      </c>
      <c r="D1118" s="10">
        <f t="shared" si="17"/>
        <v>1.1415525114155251E-4</v>
      </c>
      <c r="E1118" s="130">
        <v>1.182309815854302E-4</v>
      </c>
      <c r="F1118">
        <v>0.38461538461538458</v>
      </c>
      <c r="I1118" s="140"/>
    </row>
    <row r="1119" spans="1:9">
      <c r="A1119" s="10">
        <v>1113</v>
      </c>
      <c r="B1119" s="10">
        <v>1.3508598496464881E-4</v>
      </c>
      <c r="C1119" s="10">
        <v>5.0482712903738452E-4</v>
      </c>
      <c r="D1119" s="10">
        <f t="shared" si="17"/>
        <v>1.1415525114155251E-4</v>
      </c>
      <c r="E1119" s="130">
        <v>1.0134084135894009E-4</v>
      </c>
      <c r="F1119">
        <v>0.46153846153846162</v>
      </c>
      <c r="I1119" s="140"/>
    </row>
    <row r="1120" spans="1:9">
      <c r="A1120" s="10">
        <v>1114</v>
      </c>
      <c r="B1120" s="10">
        <v>1.348911298725141E-4</v>
      </c>
      <c r="C1120" s="10">
        <v>4.4735365301183753E-4</v>
      </c>
      <c r="D1120" s="10">
        <f t="shared" si="17"/>
        <v>1.1415525114155251E-4</v>
      </c>
      <c r="E1120" s="130">
        <v>8.4450701132449997E-5</v>
      </c>
      <c r="F1120">
        <v>0.57692307692307687</v>
      </c>
      <c r="I1120" s="140"/>
    </row>
    <row r="1121" spans="1:9">
      <c r="A1121" s="10">
        <v>1115</v>
      </c>
      <c r="B1121" s="10">
        <v>1.3273323765596959E-4</v>
      </c>
      <c r="C1121" s="10">
        <v>3.9994806926180242E-4</v>
      </c>
      <c r="D1121" s="10">
        <f t="shared" si="17"/>
        <v>1.1415525114155251E-4</v>
      </c>
      <c r="E1121" s="130">
        <v>8.8450997501881803E-5</v>
      </c>
      <c r="F1121">
        <v>0.69230769230769229</v>
      </c>
      <c r="I1121" s="140"/>
    </row>
    <row r="1122" spans="1:9">
      <c r="A1122" s="10">
        <v>1116</v>
      </c>
      <c r="B1122" s="10">
        <v>1.24849671377634E-4</v>
      </c>
      <c r="C1122" s="10">
        <v>3.14223419369231E-4</v>
      </c>
      <c r="D1122" s="10">
        <f t="shared" si="17"/>
        <v>1.1415525114155251E-4</v>
      </c>
      <c r="E1122" s="130">
        <v>9.3340248620076482E-5</v>
      </c>
      <c r="F1122">
        <v>0.61538461538461542</v>
      </c>
      <c r="I1122" s="140"/>
    </row>
    <row r="1123" spans="1:9">
      <c r="A1123" s="10">
        <v>1117</v>
      </c>
      <c r="B1123" s="10">
        <v>1.2390684511905261E-4</v>
      </c>
      <c r="C1123" s="10">
        <v>3.2470306687641638E-4</v>
      </c>
      <c r="D1123" s="10">
        <f t="shared" si="17"/>
        <v>1.1415525114155251E-4</v>
      </c>
      <c r="E1123" s="130">
        <v>8.9784429625025761E-5</v>
      </c>
      <c r="F1123">
        <v>0.53846153846153844</v>
      </c>
      <c r="I1123" s="140"/>
    </row>
    <row r="1124" spans="1:9">
      <c r="A1124" s="10">
        <v>1118</v>
      </c>
      <c r="B1124" s="10">
        <v>1.2711874937316271E-4</v>
      </c>
      <c r="C1124" s="10">
        <v>3.1547187716037157E-4</v>
      </c>
      <c r="D1124" s="10">
        <f t="shared" si="17"/>
        <v>1.1415525114155251E-4</v>
      </c>
      <c r="E1124" s="130">
        <v>9.2451293871313622E-5</v>
      </c>
      <c r="F1124">
        <v>0.61538461538461542</v>
      </c>
      <c r="I1124" s="140"/>
    </row>
    <row r="1125" spans="1:9">
      <c r="A1125" s="10">
        <v>1119</v>
      </c>
      <c r="B1125" s="10">
        <v>1.2709958417808561E-4</v>
      </c>
      <c r="C1125" s="10">
        <v>3.0922417408113962E-4</v>
      </c>
      <c r="D1125" s="10">
        <f t="shared" si="17"/>
        <v>1.1415525114155251E-4</v>
      </c>
      <c r="E1125" s="130">
        <v>1.0134084135894009E-4</v>
      </c>
      <c r="F1125">
        <v>0.69230769230769229</v>
      </c>
      <c r="I1125" s="140"/>
    </row>
    <row r="1126" spans="1:9">
      <c r="A1126" s="10">
        <v>1120</v>
      </c>
      <c r="B1126" s="10">
        <v>1.275908802973412E-4</v>
      </c>
      <c r="C1126" s="10">
        <v>3.2713907243254179E-4</v>
      </c>
      <c r="D1126" s="10">
        <f t="shared" si="17"/>
        <v>1.1415525114155251E-4</v>
      </c>
      <c r="E1126" s="130">
        <v>1.1023038884656661E-4</v>
      </c>
      <c r="F1126">
        <v>0.76923076923076927</v>
      </c>
      <c r="I1126" s="140"/>
    </row>
    <row r="1127" spans="1:9">
      <c r="A1127" s="10">
        <v>1121</v>
      </c>
      <c r="B1127" s="10">
        <v>1.275547555881216E-4</v>
      </c>
      <c r="C1127" s="10">
        <v>3.4596042052837327E-4</v>
      </c>
      <c r="D1127" s="10">
        <f t="shared" si="17"/>
        <v>1.1415525114155251E-4</v>
      </c>
      <c r="E1127" s="130">
        <v>1.2089784583171811E-4</v>
      </c>
      <c r="F1127">
        <v>0.69230769230769229</v>
      </c>
      <c r="I1127" s="140"/>
    </row>
    <row r="1128" spans="1:9">
      <c r="A1128" s="10">
        <v>1122</v>
      </c>
      <c r="B1128" s="10">
        <v>1.261256179537792E-4</v>
      </c>
      <c r="C1128" s="10">
        <v>3.3875794062895501E-4</v>
      </c>
      <c r="D1128" s="10">
        <f t="shared" si="17"/>
        <v>1.1415525114155251E-4</v>
      </c>
      <c r="E1128" s="130">
        <v>1.1289725309285449E-4</v>
      </c>
      <c r="F1128">
        <v>0.57692307692307687</v>
      </c>
      <c r="I1128" s="140"/>
    </row>
    <row r="1129" spans="1:9">
      <c r="A1129" s="10">
        <v>1123</v>
      </c>
      <c r="B1129" s="10">
        <v>1.2585373941960141E-4</v>
      </c>
      <c r="C1129" s="10">
        <v>3.276334032762109E-4</v>
      </c>
      <c r="D1129" s="10">
        <f t="shared" si="17"/>
        <v>1.1415525114155251E-4</v>
      </c>
      <c r="E1129" s="130">
        <v>9.6007112866364357E-5</v>
      </c>
      <c r="F1129">
        <v>0.46153846153846162</v>
      </c>
      <c r="I1129" s="140"/>
    </row>
    <row r="1130" spans="1:9">
      <c r="A1130" s="10">
        <v>1124</v>
      </c>
      <c r="B1130" s="10">
        <v>1.2325282974925389E-4</v>
      </c>
      <c r="C1130" s="10">
        <v>3.7187964820256512E-4</v>
      </c>
      <c r="D1130" s="10">
        <f t="shared" si="17"/>
        <v>1.1415525114155251E-4</v>
      </c>
      <c r="E1130" s="130">
        <v>8.0450404763018177E-5</v>
      </c>
      <c r="F1130">
        <v>0.30769230769230771</v>
      </c>
      <c r="I1130" s="140"/>
    </row>
    <row r="1131" spans="1:9">
      <c r="A1131" s="10">
        <v>1125</v>
      </c>
      <c r="B1131" s="10">
        <v>1.211997950896739E-4</v>
      </c>
      <c r="C1131" s="10">
        <v>2.068778876597867E-5</v>
      </c>
      <c r="D1131" s="10">
        <f t="shared" si="17"/>
        <v>1.1415525114155251E-4</v>
      </c>
      <c r="E1131" s="130">
        <v>6.6227128782816322E-5</v>
      </c>
      <c r="F1131">
        <v>0.23076923076923081</v>
      </c>
      <c r="I1131" s="140"/>
    </row>
    <row r="1132" spans="1:9">
      <c r="A1132" s="10">
        <v>1126</v>
      </c>
      <c r="B1132" s="10">
        <v>1.201949721438422E-4</v>
      </c>
      <c r="C1132" s="10">
        <v>5.1537705559557209E-5</v>
      </c>
      <c r="D1132" s="10">
        <f t="shared" si="17"/>
        <v>1.1415525114155251E-4</v>
      </c>
      <c r="E1132" s="130">
        <v>5.6004149172046028E-5</v>
      </c>
      <c r="F1132">
        <v>0.15384615384615391</v>
      </c>
      <c r="I1132" s="140"/>
    </row>
    <row r="1133" spans="1:9">
      <c r="A1133" s="10">
        <v>1127</v>
      </c>
      <c r="B1133" s="10">
        <v>1.200795193856317E-4</v>
      </c>
      <c r="C1133" s="10">
        <v>8.7851686738511011E-5</v>
      </c>
      <c r="D1133" s="10">
        <f t="shared" si="17"/>
        <v>1.1415525114155251E-4</v>
      </c>
      <c r="E1133" s="130">
        <v>4.9336988556326258E-5</v>
      </c>
      <c r="F1133">
        <v>7.6923076923076927E-2</v>
      </c>
      <c r="I1133" s="140"/>
    </row>
    <row r="1134" spans="1:9">
      <c r="A1134" s="10">
        <v>1128</v>
      </c>
      <c r="B1134" s="10">
        <v>1.17680621820182E-4</v>
      </c>
      <c r="C1134" s="10">
        <v>1.1224442251306349E-4</v>
      </c>
      <c r="D1134" s="10">
        <f t="shared" si="17"/>
        <v>1.1415525114155251E-4</v>
      </c>
      <c r="E1134" s="130">
        <v>5.8493222468581402E-5</v>
      </c>
      <c r="F1134">
        <v>7.6923076923076927E-2</v>
      </c>
      <c r="I1134" s="140"/>
    </row>
    <row r="1135" spans="1:9">
      <c r="A1135" s="10">
        <v>1129</v>
      </c>
      <c r="B1135" s="10">
        <v>1.10104511967989E-4</v>
      </c>
      <c r="C1135" s="10">
        <v>1.3359987135529001E-4</v>
      </c>
      <c r="D1135" s="10">
        <f t="shared" si="17"/>
        <v>1.1415525114155251E-4</v>
      </c>
      <c r="E1135" s="130">
        <v>3.795836777216452E-5</v>
      </c>
      <c r="F1135">
        <v>7.6923076923076927E-2</v>
      </c>
      <c r="I1135" s="140"/>
    </row>
    <row r="1136" spans="1:9">
      <c r="A1136" s="10">
        <v>1130</v>
      </c>
      <c r="B1136" s="10">
        <v>1.101626783471047E-4</v>
      </c>
      <c r="C1136" s="10">
        <v>1.528572268650137E-4</v>
      </c>
      <c r="D1136" s="10">
        <f t="shared" si="17"/>
        <v>1.1415525114155251E-4</v>
      </c>
      <c r="E1136" s="130">
        <v>3.2980221179093757E-5</v>
      </c>
      <c r="F1136">
        <v>5.7692307692307702E-2</v>
      </c>
      <c r="I1136" s="140"/>
    </row>
    <row r="1137" spans="1:9">
      <c r="A1137" s="10">
        <v>1131</v>
      </c>
      <c r="B1137" s="10">
        <v>1.100945200005118E-4</v>
      </c>
      <c r="C1137" s="10">
        <v>1.672945122997934E-4</v>
      </c>
      <c r="D1137" s="10">
        <f t="shared" si="17"/>
        <v>1.1415525114155251E-4</v>
      </c>
      <c r="E1137" s="130">
        <v>2.7379806261889151E-5</v>
      </c>
      <c r="F1137">
        <v>5.7692307692307702E-2</v>
      </c>
      <c r="I1137" s="140"/>
    </row>
    <row r="1138" spans="1:9">
      <c r="A1138" s="10">
        <v>1132</v>
      </c>
      <c r="B1138" s="10">
        <v>1.1052481997403699E-4</v>
      </c>
      <c r="C1138" s="10">
        <v>1.8520546029574049E-4</v>
      </c>
      <c r="D1138" s="10">
        <f t="shared" si="17"/>
        <v>1.1415525114155251E-4</v>
      </c>
      <c r="E1138" s="130">
        <v>3.609156279976294E-5</v>
      </c>
      <c r="F1138">
        <v>7.6923076923076927E-2</v>
      </c>
      <c r="I1138" s="140"/>
    </row>
    <row r="1139" spans="1:9">
      <c r="A1139" s="10">
        <v>1133</v>
      </c>
      <c r="B1139" s="10">
        <v>1.12218564666275E-4</v>
      </c>
      <c r="C1139" s="10">
        <v>1.9310883962593041E-4</v>
      </c>
      <c r="D1139" s="10">
        <f t="shared" si="17"/>
        <v>1.1415525114155251E-4</v>
      </c>
      <c r="E1139" s="130">
        <v>6.3471369061652159E-5</v>
      </c>
      <c r="F1139">
        <v>0.1153846153846154</v>
      </c>
      <c r="I1139" s="140"/>
    </row>
    <row r="1140" spans="1:9">
      <c r="A1140" s="10">
        <v>1134</v>
      </c>
      <c r="B1140" s="10">
        <v>1.141887677367006E-4</v>
      </c>
      <c r="C1140" s="10">
        <v>5.3301531541859073E-4</v>
      </c>
      <c r="D1140" s="10">
        <f t="shared" si="17"/>
        <v>1.1415525114155251E-4</v>
      </c>
      <c r="E1140" s="130">
        <v>1.05785615102753E-4</v>
      </c>
      <c r="F1140">
        <v>0.19230769230769229</v>
      </c>
      <c r="I1140" s="140"/>
    </row>
    <row r="1141" spans="1:9">
      <c r="A1141" s="10">
        <v>1135</v>
      </c>
      <c r="B1141" s="10">
        <v>1.153756437327708E-4</v>
      </c>
      <c r="C1141" s="10">
        <v>5.5395861353901637E-4</v>
      </c>
      <c r="D1141" s="10">
        <f t="shared" si="17"/>
        <v>1.1415525114155251E-4</v>
      </c>
      <c r="E1141" s="130">
        <v>1.4934439779212271E-4</v>
      </c>
      <c r="F1141">
        <v>0.30769230769230771</v>
      </c>
      <c r="I1141" s="140"/>
    </row>
    <row r="1142" spans="1:9">
      <c r="A1142" s="10">
        <v>1136</v>
      </c>
      <c r="B1142" s="10">
        <v>1.216469388871268E-4</v>
      </c>
      <c r="C1142" s="10">
        <v>5.0430025435632014E-4</v>
      </c>
      <c r="D1142" s="10">
        <f t="shared" si="17"/>
        <v>1.1415525114155251E-4</v>
      </c>
      <c r="E1142" s="130">
        <v>1.6552337421960259E-4</v>
      </c>
      <c r="F1142">
        <v>0.46153846153846162</v>
      </c>
      <c r="I1142" s="140"/>
    </row>
    <row r="1143" spans="1:9">
      <c r="A1143" s="10">
        <v>1137</v>
      </c>
      <c r="B1143" s="10">
        <v>1.3151296293234231E-4</v>
      </c>
      <c r="C1143" s="10">
        <v>4.4327954096750509E-4</v>
      </c>
      <c r="D1143" s="10">
        <f t="shared" si="17"/>
        <v>1.1415525114155251E-4</v>
      </c>
      <c r="E1143" s="130">
        <v>1.4187717790251639E-4</v>
      </c>
      <c r="F1143">
        <v>0.57692307692307687</v>
      </c>
      <c r="I1143" s="140"/>
    </row>
    <row r="1144" spans="1:9">
      <c r="A1144" s="10">
        <v>1138</v>
      </c>
      <c r="B1144" s="10">
        <v>1.316672142784492E-4</v>
      </c>
      <c r="C1144" s="10">
        <v>3.8470133371973911E-4</v>
      </c>
      <c r="D1144" s="10">
        <f t="shared" si="17"/>
        <v>1.1415525114155251E-4</v>
      </c>
      <c r="E1144" s="130">
        <v>1.182309815854302E-4</v>
      </c>
      <c r="F1144">
        <v>0.69230769230769229</v>
      </c>
      <c r="I1144" s="140"/>
    </row>
    <row r="1145" spans="1:9">
      <c r="A1145" s="10">
        <v>1139</v>
      </c>
      <c r="B1145" s="10">
        <v>1.2972675554439491E-4</v>
      </c>
      <c r="C1145" s="10">
        <v>3.3539556535417629E-4</v>
      </c>
      <c r="D1145" s="10">
        <f t="shared" si="17"/>
        <v>1.1415525114155251E-4</v>
      </c>
      <c r="E1145" s="130">
        <v>1.2383139650263509E-4</v>
      </c>
      <c r="F1145">
        <v>0.76923076923076927</v>
      </c>
      <c r="I1145" s="140"/>
    </row>
    <row r="1146" spans="1:9">
      <c r="A1146" s="10">
        <v>1140</v>
      </c>
      <c r="B1146" s="10">
        <v>1.219567312229623E-4</v>
      </c>
      <c r="C1146" s="10">
        <v>2.4101718679658219E-4</v>
      </c>
      <c r="D1146" s="10">
        <f t="shared" si="17"/>
        <v>1.1415525114155251E-4</v>
      </c>
      <c r="E1146" s="130">
        <v>1.3067634806810679E-4</v>
      </c>
      <c r="F1146">
        <v>0.73076923076923073</v>
      </c>
      <c r="I1146" s="140"/>
    </row>
    <row r="1147" spans="1:9">
      <c r="A1147" s="10">
        <v>1141</v>
      </c>
      <c r="B1147" s="10">
        <v>1.2040182876236721E-4</v>
      </c>
      <c r="C1147" s="10">
        <v>2.5060123098984859E-4</v>
      </c>
      <c r="D1147" s="10">
        <f t="shared" si="17"/>
        <v>1.1415525114155251E-4</v>
      </c>
      <c r="E1147" s="130">
        <v>1.2569820147503651E-4</v>
      </c>
      <c r="F1147">
        <v>0.69230769230769229</v>
      </c>
      <c r="I1147" s="140"/>
    </row>
    <row r="1148" spans="1:9">
      <c r="A1148" s="10">
        <v>1142</v>
      </c>
      <c r="B1148" s="10">
        <v>1.2384064703964431E-4</v>
      </c>
      <c r="C1148" s="10">
        <v>2.3785757522108621E-4</v>
      </c>
      <c r="D1148" s="10">
        <f t="shared" si="17"/>
        <v>1.1415525114155251E-4</v>
      </c>
      <c r="E1148" s="130">
        <v>1.294318114198392E-4</v>
      </c>
      <c r="F1148">
        <v>0.84615384615384615</v>
      </c>
      <c r="I1148" s="140"/>
    </row>
    <row r="1149" spans="1:9">
      <c r="A1149" s="10">
        <v>1143</v>
      </c>
      <c r="B1149" s="10">
        <v>1.2303929823229181E-4</v>
      </c>
      <c r="C1149" s="10">
        <v>2.320889970718371E-4</v>
      </c>
      <c r="D1149" s="10">
        <f t="shared" si="17"/>
        <v>1.1415525114155251E-4</v>
      </c>
      <c r="E1149" s="130">
        <v>1.4187717790251639E-4</v>
      </c>
      <c r="F1149">
        <v>0.96153846153846156</v>
      </c>
      <c r="I1149" s="140"/>
    </row>
    <row r="1150" spans="1:9">
      <c r="A1150" s="10">
        <v>1144</v>
      </c>
      <c r="B1150" s="10">
        <v>1.245723927439017E-4</v>
      </c>
      <c r="C1150" s="10">
        <v>2.400748974636589E-4</v>
      </c>
      <c r="D1150" s="10">
        <f t="shared" si="17"/>
        <v>1.1415525114155251E-4</v>
      </c>
      <c r="E1150" s="130">
        <v>1.5432254438519299E-4</v>
      </c>
      <c r="F1150">
        <v>1</v>
      </c>
      <c r="I1150" s="140"/>
    </row>
    <row r="1151" spans="1:9">
      <c r="A1151" s="10">
        <v>1145</v>
      </c>
      <c r="B1151" s="10">
        <v>1.2570286639885061E-4</v>
      </c>
      <c r="C1151" s="10">
        <v>2.6741374378464041E-4</v>
      </c>
      <c r="D1151" s="10">
        <f t="shared" si="17"/>
        <v>1.1415525114155251E-4</v>
      </c>
      <c r="E1151" s="130">
        <v>1.6925698416440539E-4</v>
      </c>
      <c r="F1151">
        <v>0.92307692307692313</v>
      </c>
      <c r="I1151" s="140"/>
    </row>
    <row r="1152" spans="1:9">
      <c r="A1152" s="10">
        <v>1146</v>
      </c>
      <c r="B1152" s="10">
        <v>1.258221192073428E-4</v>
      </c>
      <c r="C1152" s="10">
        <v>2.5962585666465581E-4</v>
      </c>
      <c r="D1152" s="10">
        <f t="shared" si="17"/>
        <v>1.1415525114155251E-4</v>
      </c>
      <c r="E1152" s="130">
        <v>1.5805615432999641E-4</v>
      </c>
      <c r="F1152">
        <v>0.76923076923076927</v>
      </c>
      <c r="I1152" s="140"/>
    </row>
    <row r="1153" spans="1:9">
      <c r="A1153" s="10">
        <v>1147</v>
      </c>
      <c r="B1153" s="10">
        <v>1.27597313117645E-4</v>
      </c>
      <c r="C1153" s="10">
        <v>2.5693112782853482E-4</v>
      </c>
      <c r="D1153" s="10">
        <f t="shared" si="17"/>
        <v>1.1415525114155251E-4</v>
      </c>
      <c r="E1153" s="130">
        <v>1.3440995801291021E-4</v>
      </c>
      <c r="F1153">
        <v>0.57692307692307687</v>
      </c>
      <c r="I1153" s="140"/>
    </row>
    <row r="1154" spans="1:9">
      <c r="A1154" s="10">
        <v>1148</v>
      </c>
      <c r="B1154" s="10">
        <v>1.239248768971748E-4</v>
      </c>
      <c r="C1154" s="10">
        <v>3.0150236108834259E-4</v>
      </c>
      <c r="D1154" s="10">
        <f t="shared" si="17"/>
        <v>1.1415525114155251E-4</v>
      </c>
      <c r="E1154" s="130">
        <v>1.126305666682254E-4</v>
      </c>
      <c r="F1154">
        <v>0.46153846153846162</v>
      </c>
      <c r="I1154" s="140"/>
    </row>
    <row r="1155" spans="1:9">
      <c r="A1155" s="10">
        <v>1149</v>
      </c>
      <c r="B1155" s="10">
        <v>1.205698094614177E-4</v>
      </c>
      <c r="C1155" s="10">
        <v>1.0665714249525479E-5</v>
      </c>
      <c r="D1155" s="10">
        <f t="shared" si="17"/>
        <v>1.1415525114155251E-4</v>
      </c>
      <c r="E1155" s="130">
        <v>9.2717980295942688E-5</v>
      </c>
      <c r="F1155">
        <v>0.30769230769230771</v>
      </c>
      <c r="I1155" s="140"/>
    </row>
    <row r="1156" spans="1:9">
      <c r="A1156" s="10">
        <v>1150</v>
      </c>
      <c r="B1156" s="10">
        <v>1.19270775293775E-4</v>
      </c>
      <c r="C1156" s="10">
        <v>1.0392398747426181E-5</v>
      </c>
      <c r="D1156" s="10">
        <f t="shared" si="17"/>
        <v>1.1415525114155251E-4</v>
      </c>
      <c r="E1156" s="130">
        <v>7.8405808840864083E-5</v>
      </c>
      <c r="F1156">
        <v>0.23076923076923081</v>
      </c>
      <c r="I1156" s="140"/>
    </row>
    <row r="1157" spans="1:9">
      <c r="A1157" s="10">
        <v>1151</v>
      </c>
      <c r="B1157" s="10">
        <v>1.2015571935707769E-4</v>
      </c>
      <c r="C1157" s="10">
        <v>1.7028027641426159E-5</v>
      </c>
      <c r="D1157" s="10">
        <f t="shared" si="17"/>
        <v>1.1415525114155251E-4</v>
      </c>
      <c r="E1157" s="130">
        <v>6.90717839788565E-5</v>
      </c>
      <c r="F1157">
        <v>0.15384615384615391</v>
      </c>
      <c r="I1157" s="140"/>
    </row>
    <row r="1158" spans="1:9">
      <c r="A1158" s="10">
        <v>1152</v>
      </c>
      <c r="B1158" s="10">
        <v>1.191959551290323E-4</v>
      </c>
      <c r="C1158" s="10">
        <v>5.0965731365879728E-5</v>
      </c>
      <c r="D1158" s="10">
        <f t="shared" ref="D1158:D1221" si="18">1/8760</f>
        <v>1.1415525114155251E-4</v>
      </c>
      <c r="E1158" s="130">
        <v>5.5707830922458457E-5</v>
      </c>
      <c r="F1158">
        <v>7.6923076923076927E-2</v>
      </c>
      <c r="I1158" s="140"/>
    </row>
    <row r="1159" spans="1:9">
      <c r="A1159" s="10">
        <v>1153</v>
      </c>
      <c r="B1159" s="10">
        <v>1.115868784877401E-4</v>
      </c>
      <c r="C1159" s="10">
        <v>8.4487706773887902E-5</v>
      </c>
      <c r="D1159" s="10">
        <f t="shared" si="18"/>
        <v>1.1415525114155251E-4</v>
      </c>
      <c r="E1159" s="130">
        <v>3.6150826449680512E-5</v>
      </c>
      <c r="F1159">
        <v>7.6923076923076927E-2</v>
      </c>
      <c r="I1159" s="140"/>
    </row>
    <row r="1160" spans="1:9">
      <c r="A1160" s="10">
        <v>1154</v>
      </c>
      <c r="B1160" s="10">
        <v>1.081200449349956E-4</v>
      </c>
      <c r="C1160" s="10">
        <v>1.180457990680681E-4</v>
      </c>
      <c r="D1160" s="10">
        <f t="shared" si="18"/>
        <v>1.1415525114155251E-4</v>
      </c>
      <c r="E1160" s="130">
        <v>3.1409734456279747E-5</v>
      </c>
      <c r="F1160">
        <v>5.7692307692307702E-2</v>
      </c>
      <c r="I1160" s="140"/>
    </row>
    <row r="1161" spans="1:9">
      <c r="A1161" s="10">
        <v>1155</v>
      </c>
      <c r="B1161" s="10">
        <v>1.0863464636794671E-4</v>
      </c>
      <c r="C1161" s="10">
        <v>1.4041878037725249E-4</v>
      </c>
      <c r="D1161" s="10">
        <f t="shared" si="18"/>
        <v>1.1415525114155251E-4</v>
      </c>
      <c r="E1161" s="130">
        <v>2.6076005963703929E-5</v>
      </c>
      <c r="F1161">
        <v>5.7692307692307702E-2</v>
      </c>
      <c r="I1161" s="140"/>
    </row>
    <row r="1162" spans="1:9">
      <c r="A1162" s="10">
        <v>1156</v>
      </c>
      <c r="B1162" s="10">
        <v>1.074862261414183E-4</v>
      </c>
      <c r="C1162" s="10">
        <v>1.6336918637055171E-4</v>
      </c>
      <c r="D1162" s="10">
        <f t="shared" si="18"/>
        <v>1.1415525114155251E-4</v>
      </c>
      <c r="E1162" s="130">
        <v>3.4372916952155213E-5</v>
      </c>
      <c r="F1162">
        <v>7.6923076923076927E-2</v>
      </c>
      <c r="I1162" s="140"/>
    </row>
    <row r="1163" spans="1:9">
      <c r="A1163" s="10">
        <v>1157</v>
      </c>
      <c r="B1163" s="10">
        <v>1.0818201218537961E-4</v>
      </c>
      <c r="C1163" s="10">
        <v>1.8378608712558419E-4</v>
      </c>
      <c r="D1163" s="10">
        <f t="shared" si="18"/>
        <v>1.1415525114155251E-4</v>
      </c>
      <c r="E1163" s="130">
        <v>6.0448922915859202E-5</v>
      </c>
      <c r="F1163">
        <v>0.1153846153846154</v>
      </c>
      <c r="I1163" s="140"/>
    </row>
    <row r="1164" spans="1:9">
      <c r="A1164" s="10">
        <v>1158</v>
      </c>
      <c r="B1164" s="10">
        <v>1.079575496549517E-4</v>
      </c>
      <c r="C1164" s="10">
        <v>5.4220808349563204E-4</v>
      </c>
      <c r="D1164" s="10">
        <f t="shared" si="18"/>
        <v>1.1415525114155251E-4</v>
      </c>
      <c r="E1164" s="130">
        <v>1.007482048597651E-4</v>
      </c>
      <c r="F1164">
        <v>0.19230769230769229</v>
      </c>
      <c r="I1164" s="140"/>
    </row>
    <row r="1165" spans="1:9">
      <c r="A1165" s="10">
        <v>1159</v>
      </c>
      <c r="B1165" s="10">
        <v>1.100992675707415E-4</v>
      </c>
      <c r="C1165" s="10">
        <v>5.5314506306278059E-4</v>
      </c>
      <c r="D1165" s="10">
        <f t="shared" si="18"/>
        <v>1.1415525114155251E-4</v>
      </c>
      <c r="E1165" s="130">
        <v>1.4223275980202119E-4</v>
      </c>
      <c r="F1165">
        <v>0.30769230769230771</v>
      </c>
      <c r="I1165" s="140"/>
    </row>
    <row r="1166" spans="1:9">
      <c r="A1166" s="10">
        <v>1160</v>
      </c>
      <c r="B1166" s="10">
        <v>1.122222608225223E-4</v>
      </c>
      <c r="C1166" s="10">
        <v>5.0174385614904307E-4</v>
      </c>
      <c r="D1166" s="10">
        <f t="shared" si="18"/>
        <v>1.1415525114155251E-4</v>
      </c>
      <c r="E1166" s="130">
        <v>1.5764130878057341E-4</v>
      </c>
      <c r="F1166">
        <v>0.46153846153846162</v>
      </c>
      <c r="I1166" s="140"/>
    </row>
    <row r="1167" spans="1:9">
      <c r="A1167" s="10">
        <v>1161</v>
      </c>
      <c r="B1167" s="10">
        <v>1.141059546551481E-4</v>
      </c>
      <c r="C1167" s="10">
        <v>4.3565224102447368E-4</v>
      </c>
      <c r="D1167" s="10">
        <f t="shared" si="18"/>
        <v>1.1415525114155251E-4</v>
      </c>
      <c r="E1167" s="130">
        <v>1.351211218119204E-4</v>
      </c>
      <c r="F1167">
        <v>0.57692307692307687</v>
      </c>
      <c r="I1167" s="140"/>
    </row>
    <row r="1168" spans="1:9">
      <c r="A1168" s="10">
        <v>1162</v>
      </c>
      <c r="B1168" s="10">
        <v>1.147020290114335E-4</v>
      </c>
      <c r="C1168" s="10">
        <v>3.7819245259417699E-4</v>
      </c>
      <c r="D1168" s="10">
        <f t="shared" si="18"/>
        <v>1.1415525114155251E-4</v>
      </c>
      <c r="E1168" s="130">
        <v>1.1260093484326669E-4</v>
      </c>
      <c r="F1168">
        <v>0.69230769230769229</v>
      </c>
      <c r="I1168" s="140"/>
    </row>
    <row r="1169" spans="1:9">
      <c r="A1169" s="10">
        <v>1163</v>
      </c>
      <c r="B1169" s="10">
        <v>1.144409822087561E-4</v>
      </c>
      <c r="C1169" s="10">
        <v>3.2960638080530328E-4</v>
      </c>
      <c r="D1169" s="10">
        <f t="shared" si="18"/>
        <v>1.1415525114155251E-4</v>
      </c>
      <c r="E1169" s="130">
        <v>1.179346633358424E-4</v>
      </c>
      <c r="F1169">
        <v>0.76923076923076927</v>
      </c>
      <c r="I1169" s="140"/>
    </row>
    <row r="1170" spans="1:9">
      <c r="A1170" s="10">
        <v>1164</v>
      </c>
      <c r="B1170" s="10">
        <v>1.1040788596465241E-4</v>
      </c>
      <c r="C1170" s="10">
        <v>2.5038481606222461E-4</v>
      </c>
      <c r="D1170" s="10">
        <f t="shared" si="18"/>
        <v>1.1415525114155251E-4</v>
      </c>
      <c r="E1170" s="130">
        <v>1.244536648267689E-4</v>
      </c>
      <c r="F1170">
        <v>0.73076923076923073</v>
      </c>
      <c r="I1170" s="140"/>
    </row>
    <row r="1171" spans="1:9">
      <c r="A1171" s="10">
        <v>1165</v>
      </c>
      <c r="B1171" s="10">
        <v>1.091641095718337E-4</v>
      </c>
      <c r="C1171" s="10">
        <v>2.6503508884348628E-4</v>
      </c>
      <c r="D1171" s="10">
        <f t="shared" si="18"/>
        <v>1.1415525114155251E-4</v>
      </c>
      <c r="E1171" s="130">
        <v>1.197125728333681E-4</v>
      </c>
      <c r="F1171">
        <v>0.69230769230769229</v>
      </c>
      <c r="I1171" s="140"/>
    </row>
    <row r="1172" spans="1:9">
      <c r="A1172" s="10">
        <v>1166</v>
      </c>
      <c r="B1172" s="10">
        <v>1.0958403428431431E-4</v>
      </c>
      <c r="C1172" s="10">
        <v>2.5264571040724677E-4</v>
      </c>
      <c r="D1172" s="10">
        <f t="shared" si="18"/>
        <v>1.1415525114155251E-4</v>
      </c>
      <c r="E1172" s="130">
        <v>1.2326839182841821E-4</v>
      </c>
      <c r="F1172">
        <v>0.84615384615384615</v>
      </c>
      <c r="I1172" s="140"/>
    </row>
    <row r="1173" spans="1:9">
      <c r="A1173" s="10">
        <v>1167</v>
      </c>
      <c r="B1173" s="10">
        <v>1.083229749411714E-4</v>
      </c>
      <c r="C1173" s="10">
        <v>2.4720803930583702E-4</v>
      </c>
      <c r="D1173" s="10">
        <f t="shared" si="18"/>
        <v>1.1415525114155251E-4</v>
      </c>
      <c r="E1173" s="130">
        <v>1.351211218119204E-4</v>
      </c>
      <c r="F1173">
        <v>0.96153846153846156</v>
      </c>
      <c r="I1173" s="140"/>
    </row>
    <row r="1174" spans="1:9">
      <c r="A1174" s="10">
        <v>1168</v>
      </c>
      <c r="B1174" s="10">
        <v>1.0886588418873571E-4</v>
      </c>
      <c r="C1174" s="10">
        <v>2.6406751541731158E-4</v>
      </c>
      <c r="D1174" s="10">
        <f t="shared" si="18"/>
        <v>1.1415525114155251E-4</v>
      </c>
      <c r="E1174" s="130">
        <v>1.4697385179542191E-4</v>
      </c>
      <c r="F1174">
        <v>1</v>
      </c>
      <c r="I1174" s="140"/>
    </row>
    <row r="1175" spans="1:9">
      <c r="A1175" s="10">
        <v>1169</v>
      </c>
      <c r="B1175" s="10">
        <v>1.083506468758382E-4</v>
      </c>
      <c r="C1175" s="10">
        <v>2.8592844610657818E-4</v>
      </c>
      <c r="D1175" s="10">
        <f t="shared" si="18"/>
        <v>1.1415525114155251E-4</v>
      </c>
      <c r="E1175" s="130">
        <v>1.611971277756242E-4</v>
      </c>
      <c r="F1175">
        <v>0.92307692307692313</v>
      </c>
      <c r="I1175" s="140"/>
    </row>
    <row r="1176" spans="1:9">
      <c r="A1176" s="10">
        <v>1170</v>
      </c>
      <c r="B1176" s="10">
        <v>1.111118976569403E-4</v>
      </c>
      <c r="C1176" s="10">
        <v>2.7728303637191299E-4</v>
      </c>
      <c r="D1176" s="10">
        <f t="shared" si="18"/>
        <v>1.1415525114155251E-4</v>
      </c>
      <c r="E1176" s="130">
        <v>1.505296707904727E-4</v>
      </c>
      <c r="F1176">
        <v>0.76923076923076927</v>
      </c>
      <c r="I1176" s="140"/>
    </row>
    <row r="1177" spans="1:9">
      <c r="A1177" s="10">
        <v>1171</v>
      </c>
      <c r="B1177" s="10">
        <v>1.1386456069827049E-4</v>
      </c>
      <c r="C1177" s="10">
        <v>2.7797324393153588E-4</v>
      </c>
      <c r="D1177" s="10">
        <f t="shared" si="18"/>
        <v>1.1415525114155251E-4</v>
      </c>
      <c r="E1177" s="130">
        <v>1.280094838218189E-4</v>
      </c>
      <c r="F1177">
        <v>0.57692307692307687</v>
      </c>
      <c r="I1177" s="140"/>
    </row>
    <row r="1178" spans="1:9">
      <c r="A1178" s="10">
        <v>1172</v>
      </c>
      <c r="B1178" s="10">
        <v>1.1186383701899359E-4</v>
      </c>
      <c r="C1178" s="10">
        <v>3.3202193452116558E-4</v>
      </c>
      <c r="D1178" s="10">
        <f t="shared" si="18"/>
        <v>1.1415525114155251E-4</v>
      </c>
      <c r="E1178" s="130">
        <v>1.072672063506909E-4</v>
      </c>
      <c r="F1178">
        <v>0.46153846153846162</v>
      </c>
      <c r="I1178" s="140"/>
    </row>
    <row r="1179" spans="1:9">
      <c r="A1179" s="10">
        <v>1173</v>
      </c>
      <c r="B1179" s="10">
        <v>1.10555641008481E-4</v>
      </c>
      <c r="C1179" s="10">
        <v>1.411596106737418E-5</v>
      </c>
      <c r="D1179" s="10">
        <f t="shared" si="18"/>
        <v>1.1415525114155251E-4</v>
      </c>
      <c r="E1179" s="130">
        <v>8.8302838377087882E-5</v>
      </c>
      <c r="F1179">
        <v>0.30769230769230771</v>
      </c>
      <c r="I1179" s="140"/>
    </row>
    <row r="1180" spans="1:9">
      <c r="A1180" s="10">
        <v>1174</v>
      </c>
      <c r="B1180" s="10">
        <v>1.116608462119674E-4</v>
      </c>
      <c r="C1180" s="10">
        <v>1.669388393871499E-5</v>
      </c>
      <c r="D1180" s="10">
        <f t="shared" si="18"/>
        <v>1.1415525114155251E-4</v>
      </c>
      <c r="E1180" s="130">
        <v>7.4672198896061329E-5</v>
      </c>
      <c r="F1180">
        <v>0.23076923076923081</v>
      </c>
      <c r="I1180" s="140"/>
    </row>
    <row r="1181" spans="1:9">
      <c r="A1181" s="10">
        <v>1175</v>
      </c>
      <c r="B1181" s="10">
        <v>1.126039498243132E-4</v>
      </c>
      <c r="C1181" s="10">
        <v>5.7480153899150712E-5</v>
      </c>
      <c r="D1181" s="10">
        <f t="shared" si="18"/>
        <v>1.1415525114155251E-4</v>
      </c>
      <c r="E1181" s="130">
        <v>6.5782651408435034E-5</v>
      </c>
      <c r="F1181">
        <v>0.15384615384615391</v>
      </c>
      <c r="I1181" s="140"/>
    </row>
    <row r="1182" spans="1:9">
      <c r="A1182" s="10">
        <v>1176</v>
      </c>
      <c r="B1182" s="10">
        <v>1.12625171181253E-4</v>
      </c>
      <c r="C1182" s="10">
        <v>8.877297872754173E-5</v>
      </c>
      <c r="D1182" s="10">
        <f t="shared" si="18"/>
        <v>1.1415525114155251E-4</v>
      </c>
      <c r="E1182" s="130">
        <v>5.6821987540907593E-5</v>
      </c>
      <c r="F1182">
        <v>7.6923076923076927E-2</v>
      </c>
      <c r="I1182" s="140"/>
    </row>
    <row r="1183" spans="1:9">
      <c r="A1183" s="10">
        <v>1177</v>
      </c>
      <c r="B1183" s="10">
        <v>1.078603260771648E-4</v>
      </c>
      <c r="C1183" s="10">
        <v>1.204867323403177E-4</v>
      </c>
      <c r="D1183" s="10">
        <f t="shared" si="18"/>
        <v>1.1415525114155251E-4</v>
      </c>
      <c r="E1183" s="130">
        <v>3.6873842978674099E-5</v>
      </c>
      <c r="F1183">
        <v>7.6923076923076927E-2</v>
      </c>
      <c r="I1183" s="140"/>
    </row>
    <row r="1184" spans="1:9">
      <c r="A1184" s="10">
        <v>1178</v>
      </c>
      <c r="B1184" s="10">
        <v>1.054788833391216E-4</v>
      </c>
      <c r="C1184" s="10">
        <v>1.5017812216202951E-4</v>
      </c>
      <c r="D1184" s="10">
        <f t="shared" si="18"/>
        <v>1.1415525114155251E-4</v>
      </c>
      <c r="E1184" s="130">
        <v>3.2037929145405382E-5</v>
      </c>
      <c r="F1184">
        <v>5.7692307692307702E-2</v>
      </c>
      <c r="I1184" s="140"/>
    </row>
    <row r="1185" spans="1:9">
      <c r="A1185" s="10">
        <v>1179</v>
      </c>
      <c r="B1185" s="10">
        <v>1.052582650123612E-4</v>
      </c>
      <c r="C1185" s="10">
        <v>1.7227509227200999E-4</v>
      </c>
      <c r="D1185" s="10">
        <f t="shared" si="18"/>
        <v>1.1415525114155251E-4</v>
      </c>
      <c r="E1185" s="130">
        <v>2.6597526082977989E-5</v>
      </c>
      <c r="F1185">
        <v>5.7692307692307702E-2</v>
      </c>
      <c r="I1185" s="140"/>
    </row>
    <row r="1186" spans="1:9">
      <c r="A1186" s="10">
        <v>1180</v>
      </c>
      <c r="B1186" s="10">
        <v>1.0524552329862621E-4</v>
      </c>
      <c r="C1186" s="10">
        <v>1.9247837835138651E-4</v>
      </c>
      <c r="D1186" s="10">
        <f t="shared" si="18"/>
        <v>1.1415525114155251E-4</v>
      </c>
      <c r="E1186" s="130">
        <v>3.5060375291198332E-5</v>
      </c>
      <c r="F1186">
        <v>7.6923076923076927E-2</v>
      </c>
      <c r="I1186" s="140"/>
    </row>
    <row r="1187" spans="1:9">
      <c r="A1187" s="10">
        <v>1181</v>
      </c>
      <c r="B1187" s="10">
        <v>1.053898683009899E-4</v>
      </c>
      <c r="C1187" s="10">
        <v>2.111024041466455E-4</v>
      </c>
      <c r="D1187" s="10">
        <f t="shared" si="18"/>
        <v>1.1415525114155251E-4</v>
      </c>
      <c r="E1187" s="130">
        <v>6.1657901374176385E-5</v>
      </c>
      <c r="F1187">
        <v>0.1153846153846154</v>
      </c>
      <c r="I1187" s="140"/>
    </row>
    <row r="1188" spans="1:9">
      <c r="A1188" s="10">
        <v>1182</v>
      </c>
      <c r="B1188" s="10">
        <v>1.060164897271557E-4</v>
      </c>
      <c r="C1188" s="10">
        <v>5.7038415060452446E-4</v>
      </c>
      <c r="D1188" s="10">
        <f t="shared" si="18"/>
        <v>1.1415525114155251E-4</v>
      </c>
      <c r="E1188" s="130">
        <v>1.0276316895696039E-4</v>
      </c>
      <c r="F1188">
        <v>0.19230769230769229</v>
      </c>
      <c r="I1188" s="140"/>
    </row>
    <row r="1189" spans="1:9">
      <c r="A1189" s="10">
        <v>1183</v>
      </c>
      <c r="B1189" s="10">
        <v>1.0561072875946791E-4</v>
      </c>
      <c r="C1189" s="10">
        <v>5.7725635987700944E-4</v>
      </c>
      <c r="D1189" s="10">
        <f t="shared" si="18"/>
        <v>1.1415525114155251E-4</v>
      </c>
      <c r="E1189" s="130">
        <v>1.4507741499806179E-4</v>
      </c>
      <c r="F1189">
        <v>0.30769230769230771</v>
      </c>
      <c r="I1189" s="140"/>
    </row>
    <row r="1190" spans="1:9">
      <c r="A1190" s="10">
        <v>1184</v>
      </c>
      <c r="B1190" s="10">
        <v>1.0365459045041031E-4</v>
      </c>
      <c r="C1190" s="10">
        <v>5.2028912940357993E-4</v>
      </c>
      <c r="D1190" s="10">
        <f t="shared" si="18"/>
        <v>1.1415525114155251E-4</v>
      </c>
      <c r="E1190" s="130">
        <v>1.6079413495618541E-4</v>
      </c>
      <c r="F1190">
        <v>0.46153846153846162</v>
      </c>
      <c r="I1190" s="140"/>
    </row>
    <row r="1191" spans="1:9">
      <c r="A1191" s="10">
        <v>1185</v>
      </c>
      <c r="B1191" s="10">
        <v>1.0253030316286421E-4</v>
      </c>
      <c r="C1191" s="10">
        <v>4.5070096329469922E-4</v>
      </c>
      <c r="D1191" s="10">
        <f t="shared" si="18"/>
        <v>1.1415525114155251E-4</v>
      </c>
      <c r="E1191" s="130">
        <v>1.378235442481588E-4</v>
      </c>
      <c r="F1191">
        <v>0.57692307692307687</v>
      </c>
      <c r="I1191" s="140"/>
    </row>
    <row r="1192" spans="1:9">
      <c r="A1192" s="10">
        <v>1186</v>
      </c>
      <c r="B1192" s="10">
        <v>1.046364750788604E-4</v>
      </c>
      <c r="C1192" s="10">
        <v>3.9259414846296091E-4</v>
      </c>
      <c r="D1192" s="10">
        <f t="shared" si="18"/>
        <v>1.1415525114155251E-4</v>
      </c>
      <c r="E1192" s="130">
        <v>1.1485295354013221E-4</v>
      </c>
      <c r="F1192">
        <v>0.69230769230769229</v>
      </c>
      <c r="I1192" s="140"/>
    </row>
    <row r="1193" spans="1:9">
      <c r="A1193" s="10">
        <v>1187</v>
      </c>
      <c r="B1193" s="10">
        <v>1.0416126291356051E-4</v>
      </c>
      <c r="C1193" s="10">
        <v>3.4412848750868871E-4</v>
      </c>
      <c r="D1193" s="10">
        <f t="shared" si="18"/>
        <v>1.1415525114155251E-4</v>
      </c>
      <c r="E1193" s="130">
        <v>1.202933566025596E-4</v>
      </c>
      <c r="F1193">
        <v>0.76923076923076927</v>
      </c>
      <c r="I1193" s="140"/>
    </row>
    <row r="1194" spans="1:9">
      <c r="A1194" s="10">
        <v>1188</v>
      </c>
      <c r="B1194" s="10">
        <v>1.0428659468756921E-4</v>
      </c>
      <c r="C1194" s="10">
        <v>2.6511766900134568E-4</v>
      </c>
      <c r="D1194" s="10">
        <f t="shared" si="18"/>
        <v>1.1415525114155251E-4</v>
      </c>
      <c r="E1194" s="130">
        <v>1.2694273812330399E-4</v>
      </c>
      <c r="F1194">
        <v>0.73076923076923073</v>
      </c>
      <c r="I1194" s="140"/>
    </row>
    <row r="1195" spans="1:9">
      <c r="A1195" s="10">
        <v>1189</v>
      </c>
      <c r="B1195" s="10">
        <v>1.047811447345328E-4</v>
      </c>
      <c r="C1195" s="10">
        <v>2.7891168746386661E-4</v>
      </c>
      <c r="D1195" s="10">
        <f t="shared" si="18"/>
        <v>1.1415525114155251E-4</v>
      </c>
      <c r="E1195" s="130">
        <v>1.2210682429003521E-4</v>
      </c>
      <c r="F1195">
        <v>0.69230769230769229</v>
      </c>
      <c r="I1195" s="140"/>
    </row>
    <row r="1196" spans="1:9">
      <c r="A1196" s="10">
        <v>1190</v>
      </c>
      <c r="B1196" s="10">
        <v>1.0431038707978449E-4</v>
      </c>
      <c r="C1196" s="10">
        <v>2.6356692946535111E-4</v>
      </c>
      <c r="D1196" s="10">
        <f t="shared" si="18"/>
        <v>1.1415525114155251E-4</v>
      </c>
      <c r="E1196" s="130">
        <v>1.25733759664987E-4</v>
      </c>
      <c r="F1196">
        <v>0.84615384615384615</v>
      </c>
      <c r="I1196" s="140"/>
    </row>
    <row r="1197" spans="1:9">
      <c r="A1197" s="10">
        <v>1191</v>
      </c>
      <c r="B1197" s="10">
        <v>1.05898078317005E-4</v>
      </c>
      <c r="C1197" s="10">
        <v>2.5991551909220173E-4</v>
      </c>
      <c r="D1197" s="10">
        <f t="shared" si="18"/>
        <v>1.1415525114155251E-4</v>
      </c>
      <c r="E1197" s="130">
        <v>1.378235442481588E-4</v>
      </c>
      <c r="F1197">
        <v>0.96153846153846156</v>
      </c>
      <c r="I1197" s="140"/>
    </row>
    <row r="1198" spans="1:9">
      <c r="A1198" s="10">
        <v>1192</v>
      </c>
      <c r="B1198" s="10">
        <v>1.062735679323449E-4</v>
      </c>
      <c r="C1198" s="10">
        <v>2.7493955732316871E-4</v>
      </c>
      <c r="D1198" s="10">
        <f t="shared" si="18"/>
        <v>1.1415525114155251E-4</v>
      </c>
      <c r="E1198" s="130">
        <v>1.499133288313306E-4</v>
      </c>
      <c r="F1198">
        <v>1</v>
      </c>
      <c r="I1198" s="140"/>
    </row>
    <row r="1199" spans="1:9">
      <c r="A1199" s="10">
        <v>1193</v>
      </c>
      <c r="B1199" s="10">
        <v>1.068784165722471E-4</v>
      </c>
      <c r="C1199" s="10">
        <v>3.0073315551136412E-4</v>
      </c>
      <c r="D1199" s="10">
        <f t="shared" si="18"/>
        <v>1.1415525114155251E-4</v>
      </c>
      <c r="E1199" s="130">
        <v>1.6442107033113649E-4</v>
      </c>
      <c r="F1199">
        <v>0.92307692307692313</v>
      </c>
      <c r="I1199" s="140"/>
    </row>
    <row r="1200" spans="1:9">
      <c r="A1200" s="10">
        <v>1194</v>
      </c>
      <c r="B1200" s="10">
        <v>1.0751257199520321E-4</v>
      </c>
      <c r="C1200" s="10">
        <v>2.9568149641615461E-4</v>
      </c>
      <c r="D1200" s="10">
        <f t="shared" si="18"/>
        <v>1.1415525114155251E-4</v>
      </c>
      <c r="E1200" s="130">
        <v>1.535402642062818E-4</v>
      </c>
      <c r="F1200">
        <v>0.76923076923076927</v>
      </c>
      <c r="I1200" s="140"/>
    </row>
    <row r="1201" spans="1:9">
      <c r="A1201" s="10">
        <v>1195</v>
      </c>
      <c r="B1201" s="10">
        <v>1.084228411580429E-4</v>
      </c>
      <c r="C1201" s="10">
        <v>2.8899192630487221E-4</v>
      </c>
      <c r="D1201" s="10">
        <f t="shared" si="18"/>
        <v>1.1415525114155251E-4</v>
      </c>
      <c r="E1201" s="130">
        <v>1.3056967349825589E-4</v>
      </c>
      <c r="F1201">
        <v>0.57692307692307687</v>
      </c>
      <c r="I1201" s="140"/>
    </row>
    <row r="1202" spans="1:9">
      <c r="A1202" s="10">
        <v>1196</v>
      </c>
      <c r="B1202" s="10">
        <v>1.077044089798936E-4</v>
      </c>
      <c r="C1202" s="10">
        <v>3.3815600919426199E-4</v>
      </c>
      <c r="D1202" s="10">
        <f t="shared" si="18"/>
        <v>1.1415525114155251E-4</v>
      </c>
      <c r="E1202" s="130">
        <v>1.094125504777048E-4</v>
      </c>
      <c r="F1202">
        <v>0.46153846153846162</v>
      </c>
      <c r="I1202" s="140"/>
    </row>
    <row r="1203" spans="1:9">
      <c r="A1203" s="10">
        <v>1197</v>
      </c>
      <c r="B1203" s="10">
        <v>1.0586759572232049E-4</v>
      </c>
      <c r="C1203" s="10">
        <v>1.4177289312980291E-5</v>
      </c>
      <c r="D1203" s="10">
        <f t="shared" si="18"/>
        <v>1.1415525114155251E-4</v>
      </c>
      <c r="E1203" s="130">
        <v>9.0068895144630083E-5</v>
      </c>
      <c r="F1203">
        <v>0.30769230769230771</v>
      </c>
      <c r="I1203" s="140"/>
    </row>
    <row r="1204" spans="1:9">
      <c r="A1204" s="10">
        <v>1198</v>
      </c>
      <c r="B1204" s="10">
        <v>1.072377520919054E-4</v>
      </c>
      <c r="C1204" s="10">
        <v>1.4770524510637771E-5</v>
      </c>
      <c r="D1204" s="10">
        <f t="shared" si="18"/>
        <v>1.1415525114155251E-4</v>
      </c>
      <c r="E1204" s="130">
        <v>7.6165642873982022E-5</v>
      </c>
      <c r="F1204">
        <v>0.23076923076923081</v>
      </c>
      <c r="I1204" s="140"/>
    </row>
    <row r="1205" spans="1:9">
      <c r="A1205" s="10">
        <v>1199</v>
      </c>
      <c r="B1205" s="10">
        <v>1.095323814386266E-4</v>
      </c>
      <c r="C1205" s="10">
        <v>4.9768587282870923E-5</v>
      </c>
      <c r="D1205" s="10">
        <f t="shared" si="18"/>
        <v>1.1415525114155251E-4</v>
      </c>
      <c r="E1205" s="130">
        <v>6.7098304436603694E-5</v>
      </c>
      <c r="F1205">
        <v>0.15384615384615391</v>
      </c>
      <c r="I1205" s="140"/>
    </row>
    <row r="1206" spans="1:9">
      <c r="A1206" s="10">
        <v>1200</v>
      </c>
      <c r="B1206" s="10">
        <v>1.059339887487255E-4</v>
      </c>
      <c r="C1206" s="10">
        <v>7.359452205650355E-5</v>
      </c>
      <c r="D1206" s="10">
        <f t="shared" si="18"/>
        <v>1.1415525114155251E-4</v>
      </c>
      <c r="E1206" s="130">
        <v>5.7379065850132192E-5</v>
      </c>
      <c r="F1206">
        <v>7.6923076923076927E-2</v>
      </c>
      <c r="I1206" s="140"/>
    </row>
    <row r="1207" spans="1:9">
      <c r="A1207" s="10">
        <v>1201</v>
      </c>
      <c r="B1207" s="10">
        <v>1.02986491932206E-4</v>
      </c>
      <c r="C1207" s="10">
        <v>9.9819027199650763E-5</v>
      </c>
      <c r="D1207" s="10">
        <f t="shared" si="18"/>
        <v>1.1415525114155251E-4</v>
      </c>
      <c r="E1207" s="130">
        <v>3.7235351243170933E-5</v>
      </c>
      <c r="F1207">
        <v>7.6923076923076927E-2</v>
      </c>
      <c r="I1207" s="140"/>
    </row>
    <row r="1208" spans="1:9">
      <c r="A1208" s="10">
        <v>1202</v>
      </c>
      <c r="B1208" s="10">
        <v>1.0086556068296621E-4</v>
      </c>
      <c r="C1208" s="10">
        <v>1.23544848419583E-4</v>
      </c>
      <c r="D1208" s="10">
        <f t="shared" si="18"/>
        <v>1.1415525114155251E-4</v>
      </c>
      <c r="E1208" s="130">
        <v>3.2352026489968149E-5</v>
      </c>
      <c r="F1208">
        <v>5.7692307692307702E-2</v>
      </c>
      <c r="I1208" s="140"/>
    </row>
    <row r="1209" spans="1:9">
      <c r="A1209" s="10">
        <v>1203</v>
      </c>
      <c r="B1209" s="10">
        <v>1.008600210654489E-4</v>
      </c>
      <c r="C1209" s="10">
        <v>1.4194732246136849E-4</v>
      </c>
      <c r="D1209" s="10">
        <f t="shared" si="18"/>
        <v>1.1415525114155251E-4</v>
      </c>
      <c r="E1209" s="130">
        <v>2.6858286142615092E-5</v>
      </c>
      <c r="F1209">
        <v>5.7692307692307702E-2</v>
      </c>
      <c r="I1209" s="140"/>
    </row>
    <row r="1210" spans="1:9">
      <c r="A1210" s="10">
        <v>1204</v>
      </c>
      <c r="B1210" s="10">
        <v>1.0139112834568881E-4</v>
      </c>
      <c r="C1210" s="10">
        <v>1.5914380162374841E-4</v>
      </c>
      <c r="D1210" s="10">
        <f t="shared" si="18"/>
        <v>1.1415525114155251E-4</v>
      </c>
      <c r="E1210" s="130">
        <v>3.5404104460719888E-5</v>
      </c>
      <c r="F1210">
        <v>7.6923076923076927E-2</v>
      </c>
      <c r="I1210" s="140"/>
    </row>
    <row r="1211" spans="1:9">
      <c r="A1211" s="10">
        <v>1205</v>
      </c>
      <c r="B1211" s="10">
        <v>1.046250203123132E-4</v>
      </c>
      <c r="C1211" s="10">
        <v>1.779827058447397E-4</v>
      </c>
      <c r="D1211" s="10">
        <f t="shared" si="18"/>
        <v>1.1415525114155251E-4</v>
      </c>
      <c r="E1211" s="130">
        <v>6.2262390603334976E-5</v>
      </c>
      <c r="F1211">
        <v>0.1153846153846154</v>
      </c>
      <c r="I1211" s="140"/>
    </row>
    <row r="1212" spans="1:9">
      <c r="A1212" s="10">
        <v>1206</v>
      </c>
      <c r="B1212" s="10">
        <v>1.0725100698540969E-4</v>
      </c>
      <c r="C1212" s="10">
        <v>5.3442970177640034E-4</v>
      </c>
      <c r="D1212" s="10">
        <f t="shared" si="18"/>
        <v>1.1415525114155251E-4</v>
      </c>
      <c r="E1212" s="130">
        <v>1.0377065100555771E-4</v>
      </c>
      <c r="F1212">
        <v>0.19230769230769229</v>
      </c>
      <c r="I1212" s="140"/>
    </row>
    <row r="1213" spans="1:9">
      <c r="A1213" s="10">
        <v>1207</v>
      </c>
      <c r="B1213" s="10">
        <v>1.127009524093517E-4</v>
      </c>
      <c r="C1213" s="10">
        <v>5.4218061738785998E-4</v>
      </c>
      <c r="D1213" s="10">
        <f t="shared" si="18"/>
        <v>1.1415525114155251E-4</v>
      </c>
      <c r="E1213" s="130">
        <v>1.4649974259608209E-4</v>
      </c>
      <c r="F1213">
        <v>0.30769230769230771</v>
      </c>
      <c r="I1213" s="140"/>
    </row>
    <row r="1214" spans="1:9">
      <c r="A1214" s="10">
        <v>1208</v>
      </c>
      <c r="B1214" s="10">
        <v>1.210346870743598E-4</v>
      </c>
      <c r="C1214" s="10">
        <v>4.8248684157908823E-4</v>
      </c>
      <c r="D1214" s="10">
        <f t="shared" si="18"/>
        <v>1.1415525114155251E-4</v>
      </c>
      <c r="E1214" s="130">
        <v>1.623705480439907E-4</v>
      </c>
      <c r="F1214">
        <v>0.46153846153846162</v>
      </c>
      <c r="I1214" s="140"/>
    </row>
    <row r="1215" spans="1:9">
      <c r="A1215" s="10">
        <v>1209</v>
      </c>
      <c r="B1215" s="10">
        <v>1.344315286657278E-4</v>
      </c>
      <c r="C1215" s="10">
        <v>4.0711812806214313E-4</v>
      </c>
      <c r="D1215" s="10">
        <f t="shared" si="18"/>
        <v>1.1415525114155251E-4</v>
      </c>
      <c r="E1215" s="130">
        <v>1.3917475546627799E-4</v>
      </c>
      <c r="F1215">
        <v>0.57692307692307687</v>
      </c>
      <c r="I1215" s="140"/>
    </row>
    <row r="1216" spans="1:9">
      <c r="A1216" s="10">
        <v>1210</v>
      </c>
      <c r="B1216" s="10">
        <v>1.3577974655711519E-4</v>
      </c>
      <c r="C1216" s="10">
        <v>3.4587994055948913E-4</v>
      </c>
      <c r="D1216" s="10">
        <f t="shared" si="18"/>
        <v>1.1415525114155251E-4</v>
      </c>
      <c r="E1216" s="130">
        <v>1.1597896288856471E-4</v>
      </c>
      <c r="F1216">
        <v>0.69230769230769229</v>
      </c>
      <c r="I1216" s="140"/>
    </row>
    <row r="1217" spans="1:9">
      <c r="A1217" s="10">
        <v>1211</v>
      </c>
      <c r="B1217" s="10">
        <v>1.3512011307850581E-4</v>
      </c>
      <c r="C1217" s="10">
        <v>2.9187227184283799E-4</v>
      </c>
      <c r="D1217" s="10">
        <f t="shared" si="18"/>
        <v>1.1415525114155251E-4</v>
      </c>
      <c r="E1217" s="130">
        <v>1.2147270323591789E-4</v>
      </c>
      <c r="F1217">
        <v>0.76923076923076927</v>
      </c>
      <c r="I1217" s="140"/>
    </row>
    <row r="1218" spans="1:9">
      <c r="A1218" s="10">
        <v>1212</v>
      </c>
      <c r="B1218" s="10">
        <v>1.2606524998526561E-4</v>
      </c>
      <c r="C1218" s="10">
        <v>2.0861786695090221E-4</v>
      </c>
      <c r="D1218" s="10">
        <f t="shared" si="18"/>
        <v>1.1415525114155251E-4</v>
      </c>
      <c r="E1218" s="130">
        <v>1.2818727477157161E-4</v>
      </c>
      <c r="F1218">
        <v>0.73076923076923073</v>
      </c>
      <c r="I1218" s="140"/>
    </row>
    <row r="1219" spans="1:9">
      <c r="A1219" s="10">
        <v>1213</v>
      </c>
      <c r="B1219" s="10">
        <v>1.237186656774478E-4</v>
      </c>
      <c r="C1219" s="10">
        <v>2.198240116466982E-4</v>
      </c>
      <c r="D1219" s="10">
        <f t="shared" si="18"/>
        <v>1.1415525114155251E-4</v>
      </c>
      <c r="E1219" s="130">
        <v>1.233039500183687E-4</v>
      </c>
      <c r="F1219">
        <v>0.69230769230769229</v>
      </c>
      <c r="I1219" s="140"/>
    </row>
    <row r="1220" spans="1:9">
      <c r="A1220" s="10">
        <v>1214</v>
      </c>
      <c r="B1220" s="10">
        <v>1.2862174587159031E-4</v>
      </c>
      <c r="C1220" s="10">
        <v>2.0691849131331531E-4</v>
      </c>
      <c r="D1220" s="10">
        <f t="shared" si="18"/>
        <v>1.1415525114155251E-4</v>
      </c>
      <c r="E1220" s="130">
        <v>1.2696644358327111E-4</v>
      </c>
      <c r="F1220">
        <v>0.84615384615384615</v>
      </c>
      <c r="I1220" s="140"/>
    </row>
    <row r="1221" spans="1:9">
      <c r="A1221" s="10">
        <v>1215</v>
      </c>
      <c r="B1221" s="10">
        <v>1.280708197034057E-4</v>
      </c>
      <c r="C1221" s="10">
        <v>2.0110169973489909E-4</v>
      </c>
      <c r="D1221" s="10">
        <f t="shared" si="18"/>
        <v>1.1415525114155251E-4</v>
      </c>
      <c r="E1221" s="130">
        <v>1.3917475546627799E-4</v>
      </c>
      <c r="F1221">
        <v>0.96153846153846156</v>
      </c>
      <c r="I1221" s="140"/>
    </row>
    <row r="1222" spans="1:9">
      <c r="A1222" s="10">
        <v>1216</v>
      </c>
      <c r="B1222" s="10">
        <v>1.2990530183559009E-4</v>
      </c>
      <c r="C1222" s="10">
        <v>2.183294180718249E-4</v>
      </c>
      <c r="D1222" s="10">
        <f t="shared" ref="D1222:D1285" si="19">1/8760</f>
        <v>1.1415525114155251E-4</v>
      </c>
      <c r="E1222" s="130">
        <v>1.51383067349285E-4</v>
      </c>
      <c r="F1222">
        <v>1</v>
      </c>
      <c r="I1222" s="140"/>
    </row>
    <row r="1223" spans="1:9">
      <c r="A1223" s="10">
        <v>1217</v>
      </c>
      <c r="B1223" s="10">
        <v>1.2986490489397831E-4</v>
      </c>
      <c r="C1223" s="10">
        <v>2.4237284059688729E-4</v>
      </c>
      <c r="D1223" s="10">
        <f t="shared" si="19"/>
        <v>1.1415525114155251E-4</v>
      </c>
      <c r="E1223" s="130">
        <v>1.6603304160889301E-4</v>
      </c>
      <c r="F1223">
        <v>0.92307692307692313</v>
      </c>
      <c r="I1223" s="140"/>
    </row>
    <row r="1224" spans="1:9">
      <c r="A1224" s="10">
        <v>1218</v>
      </c>
      <c r="B1224" s="10">
        <v>1.3100614913127981E-4</v>
      </c>
      <c r="C1224" s="10">
        <v>2.3819756945022951E-4</v>
      </c>
      <c r="D1224" s="10">
        <f t="shared" si="19"/>
        <v>1.1415525114155251E-4</v>
      </c>
      <c r="E1224" s="130">
        <v>1.550455609141866E-4</v>
      </c>
      <c r="F1224">
        <v>0.76923076923076927</v>
      </c>
      <c r="I1224" s="140"/>
    </row>
    <row r="1225" spans="1:9">
      <c r="A1225" s="10">
        <v>1219</v>
      </c>
      <c r="B1225" s="10">
        <v>1.3173602409990621E-4</v>
      </c>
      <c r="C1225" s="10">
        <v>2.362892250095688E-4</v>
      </c>
      <c r="D1225" s="10">
        <f t="shared" si="19"/>
        <v>1.1415525114155251E-4</v>
      </c>
      <c r="E1225" s="130">
        <v>1.31849768336474E-4</v>
      </c>
      <c r="F1225">
        <v>0.57692307692307687</v>
      </c>
      <c r="I1225" s="140"/>
    </row>
    <row r="1226" spans="1:9">
      <c r="A1226" s="10">
        <v>1220</v>
      </c>
      <c r="B1226" s="10">
        <v>1.274252060692035E-4</v>
      </c>
      <c r="C1226" s="10">
        <v>2.8924091234507217E-4</v>
      </c>
      <c r="D1226" s="10">
        <f t="shared" si="19"/>
        <v>1.1415525114155251E-4</v>
      </c>
      <c r="E1226" s="130">
        <v>1.104852225412115E-4</v>
      </c>
      <c r="F1226">
        <v>0.46153846153846162</v>
      </c>
      <c r="I1226" s="140"/>
    </row>
    <row r="1227" spans="1:9">
      <c r="A1227" s="10">
        <v>1221</v>
      </c>
      <c r="B1227" s="10">
        <v>1.243198010524313E-4</v>
      </c>
      <c r="C1227" s="10">
        <v>1.3600273756589029E-5</v>
      </c>
      <c r="D1227" s="10">
        <f t="shared" si="19"/>
        <v>1.1415525114155251E-4</v>
      </c>
      <c r="E1227" s="130">
        <v>9.0951923528400513E-5</v>
      </c>
      <c r="F1227">
        <v>0.30769230769230771</v>
      </c>
      <c r="I1227" s="140"/>
    </row>
    <row r="1228" spans="1:9">
      <c r="A1228" s="10">
        <v>1222</v>
      </c>
      <c r="B1228" s="10">
        <v>1.2224337831834951E-4</v>
      </c>
      <c r="C1228" s="10">
        <v>7.8875051745555679E-6</v>
      </c>
      <c r="D1228" s="10">
        <f t="shared" si="19"/>
        <v>1.1415525114155251E-4</v>
      </c>
      <c r="E1228" s="130">
        <v>7.6912364862942713E-5</v>
      </c>
      <c r="F1228">
        <v>0.23076923076923081</v>
      </c>
      <c r="I1228" s="140"/>
    </row>
    <row r="1229" spans="1:9">
      <c r="A1229" s="10">
        <v>1223</v>
      </c>
      <c r="B1229" s="10">
        <v>1.2218173315305979E-4</v>
      </c>
      <c r="C1229" s="10">
        <v>1.091557764139708E-5</v>
      </c>
      <c r="D1229" s="10">
        <f t="shared" si="19"/>
        <v>1.1415525114155251E-4</v>
      </c>
      <c r="E1229" s="130">
        <v>6.7756130950687827E-5</v>
      </c>
      <c r="F1229">
        <v>0.15384615384615391</v>
      </c>
      <c r="I1229" s="140"/>
    </row>
    <row r="1230" spans="1:9">
      <c r="A1230" s="10">
        <v>1224</v>
      </c>
      <c r="B1230" s="10">
        <v>1.213301062334468E-4</v>
      </c>
      <c r="C1230" s="10">
        <v>3.5687174778731973E-5</v>
      </c>
      <c r="D1230" s="10">
        <f t="shared" si="19"/>
        <v>1.1415525114155251E-4</v>
      </c>
      <c r="E1230" s="130">
        <v>6.0164457396255137E-5</v>
      </c>
      <c r="F1230">
        <v>7.6923076923076927E-2</v>
      </c>
      <c r="I1230" s="140"/>
    </row>
    <row r="1231" spans="1:9">
      <c r="A1231" s="10">
        <v>1225</v>
      </c>
      <c r="B1231" s="10">
        <v>1.152918620535402E-4</v>
      </c>
      <c r="C1231" s="10">
        <v>6.9841320705990557E-5</v>
      </c>
      <c r="D1231" s="10">
        <f t="shared" si="19"/>
        <v>1.1415525114155251E-4</v>
      </c>
      <c r="E1231" s="130">
        <v>3.9042892565654948E-5</v>
      </c>
      <c r="F1231">
        <v>7.6923076923076927E-2</v>
      </c>
      <c r="I1231" s="140"/>
    </row>
    <row r="1232" spans="1:9">
      <c r="A1232" s="10">
        <v>1226</v>
      </c>
      <c r="B1232" s="10">
        <v>1.14159862584495E-4</v>
      </c>
      <c r="C1232" s="10">
        <v>1.041865110962137E-4</v>
      </c>
      <c r="D1232" s="10">
        <f t="shared" si="19"/>
        <v>1.1415525114155251E-4</v>
      </c>
      <c r="E1232" s="130">
        <v>3.3922513212782159E-5</v>
      </c>
      <c r="F1232">
        <v>5.7692307692307702E-2</v>
      </c>
      <c r="I1232" s="140"/>
    </row>
    <row r="1233" spans="1:9">
      <c r="A1233" s="10">
        <v>1227</v>
      </c>
      <c r="B1233" s="10">
        <v>1.1406979309721831E-4</v>
      </c>
      <c r="C1233" s="10">
        <v>1.284963712317734E-4</v>
      </c>
      <c r="D1233" s="10">
        <f t="shared" si="19"/>
        <v>1.1415525114155251E-4</v>
      </c>
      <c r="E1233" s="130">
        <v>2.816208644080024E-5</v>
      </c>
      <c r="F1233">
        <v>5.7692307692307702E-2</v>
      </c>
      <c r="I1233" s="140"/>
    </row>
    <row r="1234" spans="1:9">
      <c r="A1234" s="10">
        <v>1228</v>
      </c>
      <c r="B1234" s="10">
        <v>1.143501536648392E-4</v>
      </c>
      <c r="C1234" s="10">
        <v>1.504186574418276E-4</v>
      </c>
      <c r="D1234" s="10">
        <f t="shared" si="19"/>
        <v>1.1415525114155251E-4</v>
      </c>
      <c r="E1234" s="130">
        <v>3.7122750308327622E-5</v>
      </c>
      <c r="F1234">
        <v>7.6923076923076927E-2</v>
      </c>
      <c r="I1234" s="140"/>
    </row>
    <row r="1235" spans="1:9">
      <c r="A1235" s="10">
        <v>1229</v>
      </c>
      <c r="B1235" s="10">
        <v>1.17205044413451E-4</v>
      </c>
      <c r="C1235" s="10">
        <v>1.7364827946815661E-4</v>
      </c>
      <c r="D1235" s="10">
        <f t="shared" si="19"/>
        <v>1.1415525114155251E-4</v>
      </c>
      <c r="E1235" s="130">
        <v>6.5284836749127933E-5</v>
      </c>
      <c r="F1235">
        <v>0.1153846153846154</v>
      </c>
      <c r="I1235" s="140"/>
    </row>
    <row r="1236" spans="1:9">
      <c r="A1236" s="10">
        <v>1230</v>
      </c>
      <c r="B1236" s="10">
        <v>1.2211067981256359E-4</v>
      </c>
      <c r="C1236" s="10">
        <v>5.3300592366443153E-4</v>
      </c>
      <c r="D1236" s="10">
        <f t="shared" si="19"/>
        <v>1.1415525114155251E-4</v>
      </c>
      <c r="E1236" s="130">
        <v>1.0880806124854631E-4</v>
      </c>
      <c r="F1236">
        <v>0.19230769230769229</v>
      </c>
      <c r="I1236" s="140"/>
    </row>
    <row r="1237" spans="1:9">
      <c r="A1237" s="10">
        <v>1231</v>
      </c>
      <c r="B1237" s="10">
        <v>1.2782873373712569E-4</v>
      </c>
      <c r="C1237" s="10">
        <v>5.4317833443545292E-4</v>
      </c>
      <c r="D1237" s="10">
        <f t="shared" si="19"/>
        <v>1.1415525114155251E-4</v>
      </c>
      <c r="E1237" s="130">
        <v>1.536113805861828E-4</v>
      </c>
      <c r="F1237">
        <v>0.30769230769230771</v>
      </c>
      <c r="I1237" s="140"/>
    </row>
    <row r="1238" spans="1:9">
      <c r="A1238" s="10">
        <v>1232</v>
      </c>
      <c r="B1238" s="10">
        <v>1.3139194222779279E-4</v>
      </c>
      <c r="C1238" s="10">
        <v>5.0144533383337739E-4</v>
      </c>
      <c r="D1238" s="10">
        <f t="shared" si="19"/>
        <v>1.1415525114155251E-4</v>
      </c>
      <c r="E1238" s="130">
        <v>1.7025261348301989E-4</v>
      </c>
      <c r="F1238">
        <v>0.46153846153846162</v>
      </c>
      <c r="I1238" s="140"/>
    </row>
    <row r="1239" spans="1:9">
      <c r="A1239" s="10">
        <v>1233</v>
      </c>
      <c r="B1239" s="10">
        <v>1.3808437493486019E-4</v>
      </c>
      <c r="C1239" s="10">
        <v>4.4251603135759702E-4</v>
      </c>
      <c r="D1239" s="10">
        <f t="shared" si="19"/>
        <v>1.1415525114155251E-4</v>
      </c>
      <c r="E1239" s="130">
        <v>1.4593081155687409E-4</v>
      </c>
      <c r="F1239">
        <v>0.57692307692307687</v>
      </c>
      <c r="I1239" s="140"/>
    </row>
    <row r="1240" spans="1:9">
      <c r="A1240" s="10">
        <v>1234</v>
      </c>
      <c r="B1240" s="10">
        <v>1.3839043023352671E-4</v>
      </c>
      <c r="C1240" s="10">
        <v>3.9854342468965688E-4</v>
      </c>
      <c r="D1240" s="10">
        <f t="shared" si="19"/>
        <v>1.1415525114155251E-4</v>
      </c>
      <c r="E1240" s="130">
        <v>1.216090096307283E-4</v>
      </c>
      <c r="F1240">
        <v>0.69230769230769229</v>
      </c>
      <c r="I1240" s="140"/>
    </row>
    <row r="1241" spans="1:9">
      <c r="A1241" s="10">
        <v>1235</v>
      </c>
      <c r="B1241" s="10">
        <v>1.373275763981582E-4</v>
      </c>
      <c r="C1241" s="10">
        <v>3.5648063077631503E-4</v>
      </c>
      <c r="D1241" s="10">
        <f t="shared" si="19"/>
        <v>1.1415525114155251E-4</v>
      </c>
      <c r="E1241" s="130">
        <v>1.273694364027099E-4</v>
      </c>
      <c r="F1241">
        <v>0.76923076923076927</v>
      </c>
      <c r="I1241" s="140"/>
    </row>
    <row r="1242" spans="1:9">
      <c r="A1242" s="10">
        <v>1236</v>
      </c>
      <c r="B1242" s="10">
        <v>1.2695259192839549E-4</v>
      </c>
      <c r="C1242" s="10">
        <v>2.7416595589610499E-4</v>
      </c>
      <c r="D1242" s="10">
        <f t="shared" si="19"/>
        <v>1.1415525114155251E-4</v>
      </c>
      <c r="E1242" s="130">
        <v>1.3440995801291021E-4</v>
      </c>
      <c r="F1242">
        <v>0.73076923076923073</v>
      </c>
      <c r="I1242" s="140"/>
    </row>
    <row r="1243" spans="1:9">
      <c r="A1243" s="10">
        <v>1237</v>
      </c>
      <c r="B1243" s="10">
        <v>1.2496435935909029E-4</v>
      </c>
      <c r="C1243" s="10">
        <v>2.8850132761520491E-4</v>
      </c>
      <c r="D1243" s="10">
        <f t="shared" si="19"/>
        <v>1.1415525114155251E-4</v>
      </c>
      <c r="E1243" s="130">
        <v>1.2928957866003771E-4</v>
      </c>
      <c r="F1243">
        <v>0.69230769230769229</v>
      </c>
      <c r="I1243" s="140"/>
    </row>
    <row r="1244" spans="1:9">
      <c r="A1244" s="10">
        <v>1238</v>
      </c>
      <c r="B1244" s="10">
        <v>1.2874774079799271E-4</v>
      </c>
      <c r="C1244" s="10">
        <v>2.7419047628427531E-4</v>
      </c>
      <c r="D1244" s="10">
        <f t="shared" si="19"/>
        <v>1.1415525114155251E-4</v>
      </c>
      <c r="E1244" s="130">
        <v>1.331298631746921E-4</v>
      </c>
      <c r="F1244">
        <v>0.84615384615384615</v>
      </c>
      <c r="I1244" s="140"/>
    </row>
    <row r="1245" spans="1:9">
      <c r="A1245" s="10">
        <v>1239</v>
      </c>
      <c r="B1245" s="10">
        <v>1.2780931350610589E-4</v>
      </c>
      <c r="C1245" s="10">
        <v>2.6799583252479101E-4</v>
      </c>
      <c r="D1245" s="10">
        <f t="shared" si="19"/>
        <v>1.1415525114155251E-4</v>
      </c>
      <c r="E1245" s="130">
        <v>1.4593081155687409E-4</v>
      </c>
      <c r="F1245">
        <v>0.96153846153846156</v>
      </c>
      <c r="I1245" s="140"/>
    </row>
    <row r="1246" spans="1:9">
      <c r="A1246" s="10">
        <v>1240</v>
      </c>
      <c r="B1246" s="10">
        <v>1.2814319117709769E-4</v>
      </c>
      <c r="C1246" s="10">
        <v>2.7955320427864569E-4</v>
      </c>
      <c r="D1246" s="10">
        <f t="shared" si="19"/>
        <v>1.1415525114155251E-4</v>
      </c>
      <c r="E1246" s="130">
        <v>1.5873175993905611E-4</v>
      </c>
      <c r="F1246">
        <v>1</v>
      </c>
      <c r="I1246" s="140"/>
    </row>
    <row r="1247" spans="1:9">
      <c r="A1247" s="10">
        <v>1241</v>
      </c>
      <c r="B1247" s="10">
        <v>1.2947311822029511E-4</v>
      </c>
      <c r="C1247" s="10">
        <v>2.9743114475911238E-4</v>
      </c>
      <c r="D1247" s="10">
        <f t="shared" si="19"/>
        <v>1.1415525114155251E-4</v>
      </c>
      <c r="E1247" s="130">
        <v>1.7409289799767431E-4</v>
      </c>
      <c r="F1247">
        <v>0.92307692307692313</v>
      </c>
      <c r="I1247" s="140"/>
    </row>
    <row r="1248" spans="1:9">
      <c r="A1248" s="10">
        <v>1242</v>
      </c>
      <c r="B1248" s="10">
        <v>1.28671831375422E-4</v>
      </c>
      <c r="C1248" s="10">
        <v>2.8597457298436079E-4</v>
      </c>
      <c r="D1248" s="10">
        <f t="shared" si="19"/>
        <v>1.1415525114155251E-4</v>
      </c>
      <c r="E1248" s="130">
        <v>1.6257204445371039E-4</v>
      </c>
      <c r="F1248">
        <v>0.76923076923076927</v>
      </c>
      <c r="I1248" s="140"/>
    </row>
    <row r="1249" spans="1:9">
      <c r="A1249" s="10">
        <v>1243</v>
      </c>
      <c r="B1249" s="10">
        <v>1.299318119747235E-4</v>
      </c>
      <c r="C1249" s="10">
        <v>2.7893868989355348E-4</v>
      </c>
      <c r="D1249" s="10">
        <f t="shared" si="19"/>
        <v>1.1415525114155251E-4</v>
      </c>
      <c r="E1249" s="130">
        <v>1.382502425275646E-4</v>
      </c>
      <c r="F1249">
        <v>0.57692307692307687</v>
      </c>
      <c r="I1249" s="140"/>
    </row>
    <row r="1250" spans="1:9">
      <c r="A1250" s="10">
        <v>1244</v>
      </c>
      <c r="B1250" s="10">
        <v>1.2660336938274781E-4</v>
      </c>
      <c r="C1250" s="10">
        <v>3.2694600506028303E-4</v>
      </c>
      <c r="D1250" s="10">
        <f t="shared" si="19"/>
        <v>1.1415525114155251E-4</v>
      </c>
      <c r="E1250" s="130">
        <v>1.15848582858746E-4</v>
      </c>
      <c r="F1250">
        <v>0.46153846153846162</v>
      </c>
      <c r="I1250" s="140"/>
    </row>
    <row r="1251" spans="1:9">
      <c r="A1251" s="10">
        <v>1245</v>
      </c>
      <c r="B1251" s="10">
        <v>1.226212112016419E-4</v>
      </c>
      <c r="C1251" s="10">
        <v>1.383379022301406E-5</v>
      </c>
      <c r="D1251" s="10">
        <f t="shared" si="19"/>
        <v>1.1415525114155251E-4</v>
      </c>
      <c r="E1251" s="130">
        <v>9.5367065447255305E-5</v>
      </c>
      <c r="F1251">
        <v>0.30769230769230771</v>
      </c>
      <c r="I1251" s="140"/>
    </row>
    <row r="1252" spans="1:9">
      <c r="A1252" s="10">
        <v>1246</v>
      </c>
      <c r="B1252" s="10">
        <v>1.205784598143345E-4</v>
      </c>
      <c r="C1252" s="10">
        <v>1.005011794890036E-5</v>
      </c>
      <c r="D1252" s="10">
        <f t="shared" si="19"/>
        <v>1.1415525114155251E-4</v>
      </c>
      <c r="E1252" s="130">
        <v>8.0645974807746145E-5</v>
      </c>
      <c r="F1252">
        <v>0.23076923076923081</v>
      </c>
      <c r="I1252" s="140"/>
    </row>
    <row r="1253" spans="1:9">
      <c r="A1253" s="10">
        <v>1247</v>
      </c>
      <c r="B1253" s="10">
        <v>1.203723098030806E-4</v>
      </c>
      <c r="C1253" s="10">
        <v>2.6668258708585749E-5</v>
      </c>
      <c r="D1253" s="10">
        <f t="shared" si="19"/>
        <v>1.1415525114155251E-4</v>
      </c>
      <c r="E1253" s="130">
        <v>7.104526352110951E-5</v>
      </c>
      <c r="F1253">
        <v>0.15384615384615391</v>
      </c>
      <c r="I1253" s="140"/>
    </row>
    <row r="1254" spans="1:9">
      <c r="A1254" s="10">
        <v>1248</v>
      </c>
      <c r="B1254" s="10">
        <v>1.199688519840847E-4</v>
      </c>
      <c r="C1254" s="10">
        <v>5.0683251402795929E-5</v>
      </c>
      <c r="D1254" s="10">
        <f t="shared" si="19"/>
        <v>1.1415525114155251E-4</v>
      </c>
      <c r="E1254" s="130">
        <v>4.7351656284089669E-5</v>
      </c>
      <c r="F1254">
        <v>3.8461538461538457E-2</v>
      </c>
      <c r="I1254" s="140"/>
    </row>
    <row r="1255" spans="1:9">
      <c r="A1255" s="10">
        <v>1249</v>
      </c>
      <c r="B1255" s="10">
        <v>1.135024865242851E-4</v>
      </c>
      <c r="C1255" s="10">
        <v>7.3024034360218783E-5</v>
      </c>
      <c r="D1255" s="10">
        <f t="shared" si="19"/>
        <v>1.1415525114155251E-4</v>
      </c>
      <c r="E1255" s="130">
        <v>3.0728202482228387E-5</v>
      </c>
      <c r="F1255">
        <v>3.8461538461538457E-2</v>
      </c>
      <c r="I1255" s="140"/>
    </row>
    <row r="1256" spans="1:9">
      <c r="A1256" s="10">
        <v>1250</v>
      </c>
      <c r="B1256" s="10">
        <v>1.126491358026753E-4</v>
      </c>
      <c r="C1256" s="10">
        <v>9.4470736868021741E-5</v>
      </c>
      <c r="D1256" s="10">
        <f t="shared" si="19"/>
        <v>1.1415525114155251E-4</v>
      </c>
      <c r="E1256" s="130">
        <v>2.6698274287837791E-5</v>
      </c>
      <c r="F1256">
        <v>3.8461538461538457E-2</v>
      </c>
      <c r="I1256" s="140"/>
    </row>
    <row r="1257" spans="1:9">
      <c r="A1257" s="10">
        <v>1251</v>
      </c>
      <c r="B1257" s="10">
        <v>1.115764941192941E-4</v>
      </c>
      <c r="C1257" s="10">
        <v>1.110583521537434E-4</v>
      </c>
      <c r="D1257" s="10">
        <f t="shared" si="19"/>
        <v>1.1415525114155251E-4</v>
      </c>
      <c r="E1257" s="130">
        <v>2.2164605069148329E-5</v>
      </c>
      <c r="F1257">
        <v>3.8461538461538457E-2</v>
      </c>
      <c r="I1257" s="140"/>
    </row>
    <row r="1258" spans="1:9">
      <c r="A1258" s="10">
        <v>1252</v>
      </c>
      <c r="B1258" s="10">
        <v>1.1114023035376231E-4</v>
      </c>
      <c r="C1258" s="10">
        <v>1.2905554881946271E-4</v>
      </c>
      <c r="D1258" s="10">
        <f t="shared" si="19"/>
        <v>1.1415525114155251E-4</v>
      </c>
      <c r="E1258" s="130">
        <v>2.9216979409331949E-5</v>
      </c>
      <c r="F1258">
        <v>3.8461538461538457E-2</v>
      </c>
      <c r="I1258" s="140"/>
    </row>
    <row r="1259" spans="1:9">
      <c r="A1259" s="10">
        <v>1253</v>
      </c>
      <c r="B1259" s="10">
        <v>1.132969121834672E-4</v>
      </c>
      <c r="C1259" s="10">
        <v>1.4685693241131819E-4</v>
      </c>
      <c r="D1259" s="10">
        <f t="shared" si="19"/>
        <v>1.1415525114155251E-4</v>
      </c>
      <c r="E1259" s="130">
        <v>5.1381584478480339E-5</v>
      </c>
      <c r="F1259">
        <v>7.6923076923076927E-2</v>
      </c>
      <c r="I1259" s="140"/>
    </row>
    <row r="1260" spans="1:9">
      <c r="A1260" s="10">
        <v>1254</v>
      </c>
      <c r="B1260" s="10">
        <v>1.1643890083139211E-4</v>
      </c>
      <c r="C1260" s="10">
        <v>5.0417904799559112E-4</v>
      </c>
      <c r="D1260" s="10">
        <f t="shared" si="19"/>
        <v>1.1415525114155251E-4</v>
      </c>
      <c r="E1260" s="130">
        <v>8.5635974130800021E-5</v>
      </c>
      <c r="F1260">
        <v>0.15384615384615391</v>
      </c>
      <c r="I1260" s="140"/>
    </row>
    <row r="1261" spans="1:9">
      <c r="A1261" s="10">
        <v>1255</v>
      </c>
      <c r="B1261" s="10">
        <v>1.2016067431349471E-4</v>
      </c>
      <c r="C1261" s="10">
        <v>5.1143880577616261E-4</v>
      </c>
      <c r="D1261" s="10">
        <f t="shared" si="19"/>
        <v>1.1415525114155251E-4</v>
      </c>
      <c r="E1261" s="130">
        <v>1.2089784583171811E-4</v>
      </c>
      <c r="F1261">
        <v>0.23076923076923081</v>
      </c>
      <c r="I1261" s="140"/>
    </row>
    <row r="1262" spans="1:9">
      <c r="A1262" s="10">
        <v>1256</v>
      </c>
      <c r="B1262" s="10">
        <v>1.2597351603667301E-4</v>
      </c>
      <c r="C1262" s="10">
        <v>4.5808720063775731E-4</v>
      </c>
      <c r="D1262" s="10">
        <f t="shared" si="19"/>
        <v>1.1415525114155251E-4</v>
      </c>
      <c r="E1262" s="130">
        <v>1.3399511246348791E-4</v>
      </c>
      <c r="F1262">
        <v>0.38461538461538458</v>
      </c>
      <c r="I1262" s="140"/>
    </row>
    <row r="1263" spans="1:9">
      <c r="A1263" s="10">
        <v>1257</v>
      </c>
      <c r="B1263" s="10">
        <v>1.3689146628916479E-4</v>
      </c>
      <c r="C1263" s="10">
        <v>3.9225337689114483E-4</v>
      </c>
      <c r="D1263" s="10">
        <f t="shared" si="19"/>
        <v>1.1415525114155251E-4</v>
      </c>
      <c r="E1263" s="130">
        <v>1.1485295354013221E-4</v>
      </c>
      <c r="F1263">
        <v>0.46153846153846162</v>
      </c>
      <c r="I1263" s="140"/>
    </row>
    <row r="1264" spans="1:9">
      <c r="A1264" s="10">
        <v>1258</v>
      </c>
      <c r="B1264" s="10">
        <v>1.406475776615502E-4</v>
      </c>
      <c r="C1264" s="10">
        <v>3.3433533359057791E-4</v>
      </c>
      <c r="D1264" s="10">
        <f t="shared" si="19"/>
        <v>1.1415525114155251E-4</v>
      </c>
      <c r="E1264" s="130">
        <v>9.5710794616776529E-5</v>
      </c>
      <c r="F1264">
        <v>0.57692307692307687</v>
      </c>
      <c r="I1264" s="140"/>
    </row>
    <row r="1265" spans="1:9">
      <c r="A1265" s="10">
        <v>1259</v>
      </c>
      <c r="B1265" s="10">
        <v>1.4194126202032959E-4</v>
      </c>
      <c r="C1265" s="10">
        <v>2.8780521497878729E-4</v>
      </c>
      <c r="D1265" s="10">
        <f t="shared" si="19"/>
        <v>1.1415525114155251E-4</v>
      </c>
      <c r="E1265" s="130">
        <v>1.0024446383546651E-4</v>
      </c>
      <c r="F1265">
        <v>0.69230769230769229</v>
      </c>
      <c r="I1265" s="140"/>
    </row>
    <row r="1266" spans="1:9">
      <c r="A1266" s="10">
        <v>1260</v>
      </c>
      <c r="B1266" s="10">
        <v>1.3499545591051469E-4</v>
      </c>
      <c r="C1266" s="10">
        <v>2.0657109641825791E-4</v>
      </c>
      <c r="D1266" s="10">
        <f t="shared" si="19"/>
        <v>1.1415525114155251E-4</v>
      </c>
      <c r="E1266" s="130">
        <v>1.05785615102753E-4</v>
      </c>
      <c r="F1266">
        <v>0.61538461538461542</v>
      </c>
      <c r="I1266" s="140"/>
    </row>
    <row r="1267" spans="1:9">
      <c r="A1267" s="10">
        <v>1261</v>
      </c>
      <c r="B1267" s="10">
        <v>1.3409440102651811E-4</v>
      </c>
      <c r="C1267" s="10">
        <v>2.1703708360537561E-4</v>
      </c>
      <c r="D1267" s="10">
        <f t="shared" si="19"/>
        <v>1.1415525114155251E-4</v>
      </c>
      <c r="E1267" s="130">
        <v>1.017556869083624E-4</v>
      </c>
      <c r="F1267">
        <v>0.53846153846153844</v>
      </c>
      <c r="I1267" s="140"/>
    </row>
    <row r="1268" spans="1:9">
      <c r="A1268" s="10">
        <v>1262</v>
      </c>
      <c r="B1268" s="10">
        <v>1.3997931923659249E-4</v>
      </c>
      <c r="C1268" s="10">
        <v>2.0438712717679789E-4</v>
      </c>
      <c r="D1268" s="10">
        <f t="shared" si="19"/>
        <v>1.1415525114155251E-4</v>
      </c>
      <c r="E1268" s="130">
        <v>1.047781330541557E-4</v>
      </c>
      <c r="F1268">
        <v>0.61538461538461542</v>
      </c>
      <c r="I1268" s="140"/>
    </row>
    <row r="1269" spans="1:9">
      <c r="A1269" s="10">
        <v>1263</v>
      </c>
      <c r="B1269" s="10">
        <v>1.3876112059284259E-4</v>
      </c>
      <c r="C1269" s="10">
        <v>1.9967964905109211E-4</v>
      </c>
      <c r="D1269" s="10">
        <f t="shared" si="19"/>
        <v>1.1415525114155251E-4</v>
      </c>
      <c r="E1269" s="130">
        <v>1.1485295354013221E-4</v>
      </c>
      <c r="F1269">
        <v>0.69230769230769229</v>
      </c>
      <c r="I1269" s="140"/>
    </row>
    <row r="1270" spans="1:9">
      <c r="A1270" s="10">
        <v>1264</v>
      </c>
      <c r="B1270" s="10">
        <v>1.3777542954715899E-4</v>
      </c>
      <c r="C1270" s="10">
        <v>2.135662985758562E-4</v>
      </c>
      <c r="D1270" s="10">
        <f t="shared" si="19"/>
        <v>1.1415525114155251E-4</v>
      </c>
      <c r="E1270" s="130">
        <v>1.2492777402610869E-4</v>
      </c>
      <c r="F1270">
        <v>0.76923076923076927</v>
      </c>
      <c r="I1270" s="140"/>
    </row>
    <row r="1271" spans="1:9">
      <c r="A1271" s="10">
        <v>1265</v>
      </c>
      <c r="B1271" s="10">
        <v>1.359373935841199E-4</v>
      </c>
      <c r="C1271" s="10">
        <v>2.3077219222171719E-4</v>
      </c>
      <c r="D1271" s="10">
        <f t="shared" si="19"/>
        <v>1.1415525114155251E-4</v>
      </c>
      <c r="E1271" s="130">
        <v>1.370175586092806E-4</v>
      </c>
      <c r="F1271">
        <v>0.69230769230769229</v>
      </c>
      <c r="I1271" s="140"/>
    </row>
    <row r="1272" spans="1:9">
      <c r="A1272" s="10">
        <v>1266</v>
      </c>
      <c r="B1272" s="10">
        <v>1.321755356692367E-4</v>
      </c>
      <c r="C1272" s="10">
        <v>2.1929856436679921E-4</v>
      </c>
      <c r="D1272" s="10">
        <f t="shared" si="19"/>
        <v>1.1415525114155251E-4</v>
      </c>
      <c r="E1272" s="130">
        <v>1.279502201719014E-4</v>
      </c>
      <c r="F1272">
        <v>0.57692307692307687</v>
      </c>
      <c r="I1272" s="140"/>
    </row>
    <row r="1273" spans="1:9">
      <c r="A1273" s="10">
        <v>1267</v>
      </c>
      <c r="B1273" s="10">
        <v>1.2985940965949341E-4</v>
      </c>
      <c r="C1273" s="10">
        <v>2.1483310347242019E-4</v>
      </c>
      <c r="D1273" s="10">
        <f t="shared" si="19"/>
        <v>1.1415525114155251E-4</v>
      </c>
      <c r="E1273" s="130">
        <v>1.0880806124854631E-4</v>
      </c>
      <c r="F1273">
        <v>0.46153846153846162</v>
      </c>
      <c r="I1273" s="140"/>
    </row>
    <row r="1274" spans="1:9">
      <c r="A1274" s="10">
        <v>1268</v>
      </c>
      <c r="B1274" s="10">
        <v>1.2397024071003461E-4</v>
      </c>
      <c r="C1274" s="10">
        <v>2.668740270389529E-4</v>
      </c>
      <c r="D1274" s="10">
        <f t="shared" si="19"/>
        <v>1.1415525114155251E-4</v>
      </c>
      <c r="E1274" s="130">
        <v>9.1177125398087257E-5</v>
      </c>
      <c r="F1274">
        <v>0.30769230769230771</v>
      </c>
      <c r="I1274" s="140"/>
    </row>
    <row r="1275" spans="1:9">
      <c r="A1275" s="10">
        <v>1269</v>
      </c>
      <c r="B1275" s="10">
        <v>1.207215804156749E-4</v>
      </c>
      <c r="C1275" s="10">
        <v>1.3564943304817421E-5</v>
      </c>
      <c r="D1275" s="10">
        <f t="shared" si="19"/>
        <v>1.1415525114155251E-4</v>
      </c>
      <c r="E1275" s="130">
        <v>7.5057412620524835E-5</v>
      </c>
      <c r="F1275">
        <v>0.23076923076923081</v>
      </c>
      <c r="I1275" s="140"/>
    </row>
    <row r="1276" spans="1:9">
      <c r="A1276" s="10">
        <v>1270</v>
      </c>
      <c r="B1276" s="10">
        <v>1.194636495022018E-4</v>
      </c>
      <c r="C1276" s="10">
        <v>7.6100893035039237E-6</v>
      </c>
      <c r="D1276" s="10">
        <f t="shared" si="19"/>
        <v>1.1415525114155251E-4</v>
      </c>
      <c r="E1276" s="130">
        <v>6.3471369061652159E-5</v>
      </c>
      <c r="F1276">
        <v>0.15384615384615391</v>
      </c>
      <c r="I1276" s="140"/>
    </row>
    <row r="1277" spans="1:9">
      <c r="A1277" s="10">
        <v>1271</v>
      </c>
      <c r="B1277" s="10">
        <v>1.195600810288735E-4</v>
      </c>
      <c r="C1277" s="10">
        <v>6.0881705426292613E-6</v>
      </c>
      <c r="D1277" s="10">
        <f t="shared" si="19"/>
        <v>1.1415525114155251E-4</v>
      </c>
      <c r="E1277" s="130">
        <v>5.591525369716974E-5</v>
      </c>
      <c r="F1277">
        <v>7.6923076923076927E-2</v>
      </c>
      <c r="I1277" s="140"/>
    </row>
    <row r="1278" spans="1:9">
      <c r="A1278" s="10">
        <v>1272</v>
      </c>
      <c r="B1278" s="10">
        <v>1.1944530684765301E-4</v>
      </c>
      <c r="C1278" s="10">
        <v>5.4160418824787104E-6</v>
      </c>
      <c r="D1278" s="10">
        <f t="shared" si="19"/>
        <v>1.1415525114155251E-4</v>
      </c>
      <c r="E1278" s="130">
        <v>4.178087319184384E-5</v>
      </c>
      <c r="F1278">
        <v>3.8461538461538457E-2</v>
      </c>
      <c r="I1278" s="140"/>
    </row>
    <row r="1279" spans="1:9">
      <c r="A1279" s="10">
        <v>1273</v>
      </c>
      <c r="B1279" s="10">
        <v>1.13714200218106E-4</v>
      </c>
      <c r="C1279" s="10">
        <v>2.368228093852821E-5</v>
      </c>
      <c r="D1279" s="10">
        <f t="shared" si="19"/>
        <v>1.1415525114155251E-4</v>
      </c>
      <c r="E1279" s="130">
        <v>2.711311983726036E-5</v>
      </c>
      <c r="F1279">
        <v>3.8461538461538457E-2</v>
      </c>
      <c r="I1279" s="140"/>
    </row>
    <row r="1280" spans="1:9">
      <c r="A1280" s="10">
        <v>1274</v>
      </c>
      <c r="B1280" s="10">
        <v>1.132165611028995E-4</v>
      </c>
      <c r="C1280" s="10">
        <v>5.2841741078870807E-5</v>
      </c>
      <c r="D1280" s="10">
        <f t="shared" si="19"/>
        <v>1.1415525114155251E-4</v>
      </c>
      <c r="E1280" s="130">
        <v>2.3557300842209829E-5</v>
      </c>
      <c r="F1280">
        <v>3.8461538461538457E-2</v>
      </c>
      <c r="I1280" s="140"/>
    </row>
    <row r="1281" spans="1:9">
      <c r="A1281" s="10">
        <v>1275</v>
      </c>
      <c r="B1281" s="10">
        <v>1.120152381656798E-4</v>
      </c>
      <c r="C1281" s="10">
        <v>7.451624590257428E-5</v>
      </c>
      <c r="D1281" s="10">
        <f t="shared" si="19"/>
        <v>1.1415525114155251E-4</v>
      </c>
      <c r="E1281" s="130">
        <v>1.9557004472777942E-5</v>
      </c>
      <c r="F1281">
        <v>3.8461538461538457E-2</v>
      </c>
      <c r="I1281" s="140"/>
    </row>
    <row r="1282" spans="1:9">
      <c r="A1282" s="10">
        <v>1276</v>
      </c>
      <c r="B1282" s="10">
        <v>1.128058879925752E-4</v>
      </c>
      <c r="C1282" s="10">
        <v>9.6195760267947281E-5</v>
      </c>
      <c r="D1282" s="10">
        <f t="shared" si="19"/>
        <v>1.1415525114155251E-4</v>
      </c>
      <c r="E1282" s="130">
        <v>2.577968771411642E-5</v>
      </c>
      <c r="F1282">
        <v>3.8461538461538457E-2</v>
      </c>
      <c r="I1282" s="140"/>
    </row>
    <row r="1283" spans="1:9">
      <c r="A1283" s="10">
        <v>1277</v>
      </c>
      <c r="B1283" s="10">
        <v>1.140162526904588E-4</v>
      </c>
      <c r="C1283" s="10">
        <v>1.10022922621857E-4</v>
      </c>
      <c r="D1283" s="10">
        <f t="shared" si="19"/>
        <v>1.1415525114155251E-4</v>
      </c>
      <c r="E1283" s="130">
        <v>4.5336692186894358E-5</v>
      </c>
      <c r="F1283">
        <v>7.6923076923076927E-2</v>
      </c>
      <c r="I1283" s="140"/>
    </row>
    <row r="1284" spans="1:9">
      <c r="A1284" s="10">
        <v>1278</v>
      </c>
      <c r="B1284" s="10">
        <v>1.173618001647869E-4</v>
      </c>
      <c r="C1284" s="10">
        <v>4.5940706485406841E-4</v>
      </c>
      <c r="D1284" s="10">
        <f t="shared" si="19"/>
        <v>1.1415525114155251E-4</v>
      </c>
      <c r="E1284" s="130">
        <v>7.5561153644823498E-5</v>
      </c>
      <c r="F1284">
        <v>0.15384615384615391</v>
      </c>
      <c r="I1284" s="140"/>
    </row>
    <row r="1285" spans="1:9">
      <c r="A1285" s="10">
        <v>1279</v>
      </c>
      <c r="B1285" s="10">
        <v>1.193701688596741E-4</v>
      </c>
      <c r="C1285" s="10">
        <v>4.8004929042934932E-4</v>
      </c>
      <c r="D1285" s="10">
        <f t="shared" si="19"/>
        <v>1.1415525114155251E-4</v>
      </c>
      <c r="E1285" s="130">
        <v>1.066745698515159E-4</v>
      </c>
      <c r="F1285">
        <v>0.23076923076923081</v>
      </c>
      <c r="I1285" s="140"/>
    </row>
    <row r="1286" spans="1:9">
      <c r="A1286" s="10">
        <v>1280</v>
      </c>
      <c r="B1286" s="10">
        <v>1.261061165407733E-4</v>
      </c>
      <c r="C1286" s="10">
        <v>4.4402103496007759E-4</v>
      </c>
      <c r="D1286" s="10">
        <f t="shared" ref="D1286:D1349" si="20">1/8760</f>
        <v>1.1415525114155251E-4</v>
      </c>
      <c r="E1286" s="130">
        <v>1.182309815854302E-4</v>
      </c>
      <c r="F1286">
        <v>0.38461538461538458</v>
      </c>
      <c r="I1286" s="140"/>
    </row>
    <row r="1287" spans="1:9">
      <c r="A1287" s="10">
        <v>1281</v>
      </c>
      <c r="B1287" s="10">
        <v>1.3383182502054331E-4</v>
      </c>
      <c r="C1287" s="10">
        <v>3.8632478434375358E-4</v>
      </c>
      <c r="D1287" s="10">
        <f t="shared" si="20"/>
        <v>1.1415525114155251E-4</v>
      </c>
      <c r="E1287" s="130">
        <v>1.0134084135894009E-4</v>
      </c>
      <c r="F1287">
        <v>0.46153846153846162</v>
      </c>
      <c r="I1287" s="140"/>
    </row>
    <row r="1288" spans="1:9">
      <c r="A1288" s="10">
        <v>1282</v>
      </c>
      <c r="B1288" s="10">
        <v>1.3493000754113011E-4</v>
      </c>
      <c r="C1288" s="10">
        <v>3.3439953482196881E-4</v>
      </c>
      <c r="D1288" s="10">
        <f t="shared" si="20"/>
        <v>1.1415525114155251E-4</v>
      </c>
      <c r="E1288" s="130">
        <v>8.4450701132449997E-5</v>
      </c>
      <c r="F1288">
        <v>0.57692307692307687</v>
      </c>
      <c r="I1288" s="140"/>
    </row>
    <row r="1289" spans="1:9">
      <c r="A1289" s="10">
        <v>1283</v>
      </c>
      <c r="B1289" s="10">
        <v>1.334919544096505E-4</v>
      </c>
      <c r="C1289" s="10">
        <v>2.9163119105940992E-4</v>
      </c>
      <c r="D1289" s="10">
        <f t="shared" si="20"/>
        <v>1.1415525114155251E-4</v>
      </c>
      <c r="E1289" s="130">
        <v>8.8450997501881803E-5</v>
      </c>
      <c r="F1289">
        <v>0.69230769230769229</v>
      </c>
      <c r="I1289" s="140"/>
    </row>
    <row r="1290" spans="1:9">
      <c r="A1290" s="10">
        <v>1284</v>
      </c>
      <c r="B1290" s="10">
        <v>1.262514852732221E-4</v>
      </c>
      <c r="C1290" s="10">
        <v>2.057424309456067E-4</v>
      </c>
      <c r="D1290" s="10">
        <f t="shared" si="20"/>
        <v>1.1415525114155251E-4</v>
      </c>
      <c r="E1290" s="130">
        <v>9.3340248620076482E-5</v>
      </c>
      <c r="F1290">
        <v>0.61538461538461542</v>
      </c>
      <c r="I1290" s="140"/>
    </row>
    <row r="1291" spans="1:9">
      <c r="A1291" s="10">
        <v>1285</v>
      </c>
      <c r="B1291" s="10">
        <v>1.241194313378977E-4</v>
      </c>
      <c r="C1291" s="10">
        <v>2.184773495645615E-4</v>
      </c>
      <c r="D1291" s="10">
        <f t="shared" si="20"/>
        <v>1.1415525114155251E-4</v>
      </c>
      <c r="E1291" s="130">
        <v>8.9784429625025761E-5</v>
      </c>
      <c r="F1291">
        <v>0.53846153846153844</v>
      </c>
      <c r="I1291" s="140"/>
    </row>
    <row r="1292" spans="1:9">
      <c r="A1292" s="10">
        <v>1286</v>
      </c>
      <c r="B1292" s="10">
        <v>1.2851411689929779E-4</v>
      </c>
      <c r="C1292" s="10">
        <v>2.114700554098317E-4</v>
      </c>
      <c r="D1292" s="10">
        <f t="shared" si="20"/>
        <v>1.1415525114155251E-4</v>
      </c>
      <c r="E1292" s="130">
        <v>9.2451293871313622E-5</v>
      </c>
      <c r="F1292">
        <v>0.61538461538461542</v>
      </c>
      <c r="I1292" s="140"/>
    </row>
    <row r="1293" spans="1:9">
      <c r="A1293" s="10">
        <v>1287</v>
      </c>
      <c r="B1293" s="10">
        <v>1.280074294842404E-4</v>
      </c>
      <c r="C1293" s="10">
        <v>2.0619903566739599E-4</v>
      </c>
      <c r="D1293" s="10">
        <f t="shared" si="20"/>
        <v>1.1415525114155251E-4</v>
      </c>
      <c r="E1293" s="130">
        <v>1.0134084135894009E-4</v>
      </c>
      <c r="F1293">
        <v>0.69230769230769229</v>
      </c>
      <c r="I1293" s="140"/>
    </row>
    <row r="1294" spans="1:9">
      <c r="A1294" s="10">
        <v>1288</v>
      </c>
      <c r="B1294" s="10">
        <v>1.289585138076793E-4</v>
      </c>
      <c r="C1294" s="10">
        <v>2.218115404851214E-4</v>
      </c>
      <c r="D1294" s="10">
        <f t="shared" si="20"/>
        <v>1.1415525114155251E-4</v>
      </c>
      <c r="E1294" s="130">
        <v>1.1023038884656661E-4</v>
      </c>
      <c r="F1294">
        <v>0.76923076923076927</v>
      </c>
      <c r="I1294" s="140"/>
    </row>
    <row r="1295" spans="1:9">
      <c r="A1295" s="10">
        <v>1289</v>
      </c>
      <c r="B1295" s="10">
        <v>1.2977004263436671E-4</v>
      </c>
      <c r="C1295" s="10">
        <v>2.3645613093690321E-4</v>
      </c>
      <c r="D1295" s="10">
        <f t="shared" si="20"/>
        <v>1.1415525114155251E-4</v>
      </c>
      <c r="E1295" s="130">
        <v>1.2089784583171811E-4</v>
      </c>
      <c r="F1295">
        <v>0.69230769230769229</v>
      </c>
      <c r="I1295" s="140"/>
    </row>
    <row r="1296" spans="1:9">
      <c r="A1296" s="10">
        <v>1290</v>
      </c>
      <c r="B1296" s="10">
        <v>1.3038489801567719E-4</v>
      </c>
      <c r="C1296" s="10">
        <v>2.2765254787884809E-4</v>
      </c>
      <c r="D1296" s="10">
        <f t="shared" si="20"/>
        <v>1.1415525114155251E-4</v>
      </c>
      <c r="E1296" s="130">
        <v>1.1289725309285449E-4</v>
      </c>
      <c r="F1296">
        <v>0.57692307692307687</v>
      </c>
      <c r="I1296" s="140"/>
    </row>
    <row r="1297" spans="1:9">
      <c r="A1297" s="10">
        <v>1291</v>
      </c>
      <c r="B1297" s="10">
        <v>1.320048298095104E-4</v>
      </c>
      <c r="C1297" s="10">
        <v>2.1830953446451041E-4</v>
      </c>
      <c r="D1297" s="10">
        <f t="shared" si="20"/>
        <v>1.1415525114155251E-4</v>
      </c>
      <c r="E1297" s="130">
        <v>9.6007112866364357E-5</v>
      </c>
      <c r="F1297">
        <v>0.46153846153846162</v>
      </c>
      <c r="I1297" s="140"/>
    </row>
    <row r="1298" spans="1:9">
      <c r="A1298" s="10">
        <v>1292</v>
      </c>
      <c r="B1298" s="10">
        <v>1.2797874223029521E-4</v>
      </c>
      <c r="C1298" s="10">
        <v>2.6613451049703918E-4</v>
      </c>
      <c r="D1298" s="10">
        <f t="shared" si="20"/>
        <v>1.1415525114155251E-4</v>
      </c>
      <c r="E1298" s="130">
        <v>8.0450404763018177E-5</v>
      </c>
      <c r="F1298">
        <v>0.30769230769230771</v>
      </c>
      <c r="I1298" s="140"/>
    </row>
    <row r="1299" spans="1:9">
      <c r="A1299" s="10">
        <v>1293</v>
      </c>
      <c r="B1299" s="10">
        <v>1.2385744927648689E-4</v>
      </c>
      <c r="C1299" s="10">
        <v>1.1123500895846541E-5</v>
      </c>
      <c r="D1299" s="10">
        <f t="shared" si="20"/>
        <v>1.1415525114155251E-4</v>
      </c>
      <c r="E1299" s="130">
        <v>6.6227128782816322E-5</v>
      </c>
      <c r="F1299">
        <v>0.23076923076923081</v>
      </c>
      <c r="I1299" s="140"/>
    </row>
    <row r="1300" spans="1:9">
      <c r="A1300" s="10">
        <v>1294</v>
      </c>
      <c r="B1300" s="10">
        <v>1.222347676196589E-4</v>
      </c>
      <c r="C1300" s="10">
        <v>9.127362191796121E-6</v>
      </c>
      <c r="D1300" s="10">
        <f t="shared" si="20"/>
        <v>1.1415525114155251E-4</v>
      </c>
      <c r="E1300" s="130">
        <v>5.6004149172046028E-5</v>
      </c>
      <c r="F1300">
        <v>0.15384615384615391</v>
      </c>
      <c r="I1300" s="140"/>
    </row>
    <row r="1301" spans="1:9">
      <c r="A1301" s="10">
        <v>1295</v>
      </c>
      <c r="B1301" s="10">
        <v>1.2278942259218211E-4</v>
      </c>
      <c r="C1301" s="10">
        <v>6.3434162369838196E-6</v>
      </c>
      <c r="D1301" s="10">
        <f t="shared" si="20"/>
        <v>1.1415525114155251E-4</v>
      </c>
      <c r="E1301" s="130">
        <v>4.9336988556326258E-5</v>
      </c>
      <c r="F1301">
        <v>7.6923076923076927E-2</v>
      </c>
      <c r="I1301" s="140"/>
    </row>
    <row r="1302" spans="1:9">
      <c r="A1302" s="10">
        <v>1296</v>
      </c>
      <c r="B1302" s="10">
        <v>1.205901509331599E-4</v>
      </c>
      <c r="C1302" s="10">
        <v>9.7043913857781761E-6</v>
      </c>
      <c r="D1302" s="10">
        <f t="shared" si="20"/>
        <v>1.1415525114155251E-4</v>
      </c>
      <c r="E1302" s="130">
        <v>5.8493222468581402E-5</v>
      </c>
      <c r="F1302">
        <v>7.6923076923076927E-2</v>
      </c>
      <c r="I1302" s="140"/>
    </row>
    <row r="1303" spans="1:9">
      <c r="A1303" s="10">
        <v>1297</v>
      </c>
      <c r="B1303" s="10">
        <v>1.1545219878952709E-4</v>
      </c>
      <c r="C1303" s="10">
        <v>3.1123768707580703E-5</v>
      </c>
      <c r="D1303" s="10">
        <f t="shared" si="20"/>
        <v>1.1415525114155251E-4</v>
      </c>
      <c r="E1303" s="130">
        <v>3.795836777216452E-5</v>
      </c>
      <c r="F1303">
        <v>7.6923076923076927E-2</v>
      </c>
      <c r="I1303" s="140"/>
    </row>
    <row r="1304" spans="1:9">
      <c r="A1304" s="10">
        <v>1298</v>
      </c>
      <c r="B1304" s="10">
        <v>1.142207022643436E-4</v>
      </c>
      <c r="C1304" s="10">
        <v>5.8062097171666622E-5</v>
      </c>
      <c r="D1304" s="10">
        <f t="shared" si="20"/>
        <v>1.1415525114155251E-4</v>
      </c>
      <c r="E1304" s="130">
        <v>3.2980221179093757E-5</v>
      </c>
      <c r="F1304">
        <v>5.7692307692307702E-2</v>
      </c>
      <c r="I1304" s="140"/>
    </row>
    <row r="1305" spans="1:9">
      <c r="A1305" s="10">
        <v>1299</v>
      </c>
      <c r="B1305" s="10">
        <v>1.132041162494937E-4</v>
      </c>
      <c r="C1305" s="10">
        <v>7.9417468734212742E-5</v>
      </c>
      <c r="D1305" s="10">
        <f t="shared" si="20"/>
        <v>1.1415525114155251E-4</v>
      </c>
      <c r="E1305" s="130">
        <v>2.7379806261889151E-5</v>
      </c>
      <c r="F1305">
        <v>5.7692307692307702E-2</v>
      </c>
      <c r="I1305" s="140"/>
    </row>
    <row r="1306" spans="1:9">
      <c r="A1306" s="10">
        <v>1300</v>
      </c>
      <c r="B1306" s="10">
        <v>1.1442409119819371E-4</v>
      </c>
      <c r="C1306" s="10">
        <v>9.8771328381952253E-5</v>
      </c>
      <c r="D1306" s="10">
        <f t="shared" si="20"/>
        <v>1.1415525114155251E-4</v>
      </c>
      <c r="E1306" s="130">
        <v>3.609156279976294E-5</v>
      </c>
      <c r="F1306">
        <v>7.6923076923076927E-2</v>
      </c>
      <c r="I1306" s="140"/>
    </row>
    <row r="1307" spans="1:9">
      <c r="A1307" s="10">
        <v>1301</v>
      </c>
      <c r="B1307" s="10">
        <v>1.167271775258279E-4</v>
      </c>
      <c r="C1307" s="10">
        <v>1.088935800941969E-4</v>
      </c>
      <c r="D1307" s="10">
        <f t="shared" si="20"/>
        <v>1.1415525114155251E-4</v>
      </c>
      <c r="E1307" s="130">
        <v>6.3471369061652159E-5</v>
      </c>
      <c r="F1307">
        <v>0.1153846153846154</v>
      </c>
      <c r="I1307" s="140"/>
    </row>
    <row r="1308" spans="1:9">
      <c r="A1308" s="10">
        <v>1302</v>
      </c>
      <c r="B1308" s="10">
        <v>1.1838963682863299E-4</v>
      </c>
      <c r="C1308" s="10">
        <v>4.5558756662905241E-4</v>
      </c>
      <c r="D1308" s="10">
        <f t="shared" si="20"/>
        <v>1.1415525114155251E-4</v>
      </c>
      <c r="E1308" s="130">
        <v>1.05785615102753E-4</v>
      </c>
      <c r="F1308">
        <v>0.19230769230769229</v>
      </c>
      <c r="I1308" s="140"/>
    </row>
    <row r="1309" spans="1:9">
      <c r="A1309" s="10">
        <v>1303</v>
      </c>
      <c r="B1309" s="10">
        <v>1.225547813265266E-4</v>
      </c>
      <c r="C1309" s="10">
        <v>4.7255542976594591E-4</v>
      </c>
      <c r="D1309" s="10">
        <f t="shared" si="20"/>
        <v>1.1415525114155251E-4</v>
      </c>
      <c r="E1309" s="130">
        <v>1.4934439779212271E-4</v>
      </c>
      <c r="F1309">
        <v>0.30769230769230771</v>
      </c>
      <c r="I1309" s="140"/>
    </row>
    <row r="1310" spans="1:9">
      <c r="A1310" s="10">
        <v>1304</v>
      </c>
      <c r="B1310" s="10">
        <v>1.268820940494347E-4</v>
      </c>
      <c r="C1310" s="10">
        <v>4.3138666629772811E-4</v>
      </c>
      <c r="D1310" s="10">
        <f t="shared" si="20"/>
        <v>1.1415525114155251E-4</v>
      </c>
      <c r="E1310" s="130">
        <v>1.6552337421960259E-4</v>
      </c>
      <c r="F1310">
        <v>0.46153846153846162</v>
      </c>
      <c r="I1310" s="140"/>
    </row>
    <row r="1311" spans="1:9">
      <c r="A1311" s="10">
        <v>1305</v>
      </c>
      <c r="B1311" s="10">
        <v>1.3437368746619429E-4</v>
      </c>
      <c r="C1311" s="10">
        <v>3.7917906864290342E-4</v>
      </c>
      <c r="D1311" s="10">
        <f t="shared" si="20"/>
        <v>1.1415525114155251E-4</v>
      </c>
      <c r="E1311" s="130">
        <v>1.4187717790251639E-4</v>
      </c>
      <c r="F1311">
        <v>0.57692307692307687</v>
      </c>
      <c r="I1311" s="140"/>
    </row>
    <row r="1312" spans="1:9">
      <c r="A1312" s="10">
        <v>1306</v>
      </c>
      <c r="B1312" s="10">
        <v>1.3449595464654619E-4</v>
      </c>
      <c r="C1312" s="10">
        <v>3.2774516333241362E-4</v>
      </c>
      <c r="D1312" s="10">
        <f t="shared" si="20"/>
        <v>1.1415525114155251E-4</v>
      </c>
      <c r="E1312" s="130">
        <v>1.182309815854302E-4</v>
      </c>
      <c r="F1312">
        <v>0.69230769230769229</v>
      </c>
      <c r="I1312" s="140"/>
    </row>
    <row r="1313" spans="1:9">
      <c r="A1313" s="10">
        <v>1307</v>
      </c>
      <c r="B1313" s="10">
        <v>1.3306870193808079E-4</v>
      </c>
      <c r="C1313" s="10">
        <v>2.828336449081929E-4</v>
      </c>
      <c r="D1313" s="10">
        <f t="shared" si="20"/>
        <v>1.1415525114155251E-4</v>
      </c>
      <c r="E1313" s="130">
        <v>1.2383139650263509E-4</v>
      </c>
      <c r="F1313">
        <v>0.76923076923076927</v>
      </c>
      <c r="I1313" s="140"/>
    </row>
    <row r="1314" spans="1:9">
      <c r="A1314" s="10">
        <v>1308</v>
      </c>
      <c r="B1314" s="10">
        <v>1.2564204750967401E-4</v>
      </c>
      <c r="C1314" s="10">
        <v>1.9090887349051941E-4</v>
      </c>
      <c r="D1314" s="10">
        <f t="shared" si="20"/>
        <v>1.1415525114155251E-4</v>
      </c>
      <c r="E1314" s="130">
        <v>1.3067634806810679E-4</v>
      </c>
      <c r="F1314">
        <v>0.73076923076923073</v>
      </c>
      <c r="I1314" s="140"/>
    </row>
    <row r="1315" spans="1:9">
      <c r="A1315" s="10">
        <v>1309</v>
      </c>
      <c r="B1315" s="10">
        <v>1.2314864153940001E-4</v>
      </c>
      <c r="C1315" s="10">
        <v>2.0522870290202649E-4</v>
      </c>
      <c r="D1315" s="10">
        <f t="shared" si="20"/>
        <v>1.1415525114155251E-4</v>
      </c>
      <c r="E1315" s="130">
        <v>1.2569820147503651E-4</v>
      </c>
      <c r="F1315">
        <v>0.69230769230769229</v>
      </c>
      <c r="I1315" s="140"/>
    </row>
    <row r="1316" spans="1:9">
      <c r="A1316" s="10">
        <v>1310</v>
      </c>
      <c r="B1316" s="10">
        <v>1.256435157972976E-4</v>
      </c>
      <c r="C1316" s="10">
        <v>1.9737618269361011E-4</v>
      </c>
      <c r="D1316" s="10">
        <f t="shared" si="20"/>
        <v>1.1415525114155251E-4</v>
      </c>
      <c r="E1316" s="130">
        <v>1.294318114198392E-4</v>
      </c>
      <c r="F1316">
        <v>0.84615384615384615</v>
      </c>
      <c r="I1316" s="140"/>
    </row>
    <row r="1317" spans="1:9">
      <c r="A1317" s="10">
        <v>1311</v>
      </c>
      <c r="B1317" s="10">
        <v>1.2409525436418031E-4</v>
      </c>
      <c r="C1317" s="10">
        <v>1.908192336065147E-4</v>
      </c>
      <c r="D1317" s="10">
        <f t="shared" si="20"/>
        <v>1.1415525114155251E-4</v>
      </c>
      <c r="E1317" s="130">
        <v>1.4187717790251639E-4</v>
      </c>
      <c r="F1317">
        <v>0.96153846153846156</v>
      </c>
      <c r="I1317" s="140"/>
    </row>
    <row r="1318" spans="1:9">
      <c r="A1318" s="10">
        <v>1312</v>
      </c>
      <c r="B1318" s="10">
        <v>1.2553606238408779E-4</v>
      </c>
      <c r="C1318" s="10">
        <v>1.9747214132799599E-4</v>
      </c>
      <c r="D1318" s="10">
        <f t="shared" si="20"/>
        <v>1.1415525114155251E-4</v>
      </c>
      <c r="E1318" s="130">
        <v>1.5432254438519299E-4</v>
      </c>
      <c r="F1318">
        <v>1</v>
      </c>
      <c r="I1318" s="140"/>
    </row>
    <row r="1319" spans="1:9">
      <c r="A1319" s="10">
        <v>1313</v>
      </c>
      <c r="B1319" s="10">
        <v>1.26398514436689E-4</v>
      </c>
      <c r="C1319" s="10">
        <v>2.1763584202728699E-4</v>
      </c>
      <c r="D1319" s="10">
        <f t="shared" si="20"/>
        <v>1.1415525114155251E-4</v>
      </c>
      <c r="E1319" s="130">
        <v>1.6925698416440539E-4</v>
      </c>
      <c r="F1319">
        <v>0.92307692307692313</v>
      </c>
      <c r="I1319" s="140"/>
    </row>
    <row r="1320" spans="1:9">
      <c r="A1320" s="10">
        <v>1314</v>
      </c>
      <c r="B1320" s="10">
        <v>1.266264158636769E-4</v>
      </c>
      <c r="C1320" s="10">
        <v>2.0505845121909411E-4</v>
      </c>
      <c r="D1320" s="10">
        <f t="shared" si="20"/>
        <v>1.1415525114155251E-4</v>
      </c>
      <c r="E1320" s="130">
        <v>1.5805615432999641E-4</v>
      </c>
      <c r="F1320">
        <v>0.76923076923076927</v>
      </c>
      <c r="I1320" s="140"/>
    </row>
    <row r="1321" spans="1:9">
      <c r="A1321" s="10">
        <v>1315</v>
      </c>
      <c r="B1321" s="10">
        <v>1.275249249352493E-4</v>
      </c>
      <c r="C1321" s="10">
        <v>2.0496129702258589E-4</v>
      </c>
      <c r="D1321" s="10">
        <f t="shared" si="20"/>
        <v>1.1415525114155251E-4</v>
      </c>
      <c r="E1321" s="130">
        <v>1.3440995801291021E-4</v>
      </c>
      <c r="F1321">
        <v>0.57692307692307687</v>
      </c>
      <c r="I1321" s="140"/>
    </row>
    <row r="1322" spans="1:9">
      <c r="A1322" s="10">
        <v>1316</v>
      </c>
      <c r="B1322" s="10">
        <v>1.23574956153149E-4</v>
      </c>
      <c r="C1322" s="10">
        <v>2.5427673898585417E-4</v>
      </c>
      <c r="D1322" s="10">
        <f t="shared" si="20"/>
        <v>1.1415525114155251E-4</v>
      </c>
      <c r="E1322" s="130">
        <v>1.126305666682254E-4</v>
      </c>
      <c r="F1322">
        <v>0.46153846153846162</v>
      </c>
      <c r="I1322" s="140"/>
    </row>
    <row r="1323" spans="1:9">
      <c r="A1323" s="10">
        <v>1317</v>
      </c>
      <c r="B1323" s="10">
        <v>1.198653077740982E-4</v>
      </c>
      <c r="C1323" s="10">
        <v>1.057124665839506E-5</v>
      </c>
      <c r="D1323" s="10">
        <f t="shared" si="20"/>
        <v>1.1415525114155251E-4</v>
      </c>
      <c r="E1323" s="130">
        <v>9.2717980295942688E-5</v>
      </c>
      <c r="F1323">
        <v>0.30769230769230771</v>
      </c>
      <c r="I1323" s="140"/>
    </row>
    <row r="1324" spans="1:9">
      <c r="A1324" s="10">
        <v>1318</v>
      </c>
      <c r="B1324" s="10">
        <v>1.1828016000882031E-4</v>
      </c>
      <c r="C1324" s="10">
        <v>9.7560778547234593E-6</v>
      </c>
      <c r="D1324" s="10">
        <f t="shared" si="20"/>
        <v>1.1415525114155251E-4</v>
      </c>
      <c r="E1324" s="130">
        <v>7.8405808840864083E-5</v>
      </c>
      <c r="F1324">
        <v>0.23076923076923081</v>
      </c>
      <c r="I1324" s="140"/>
    </row>
    <row r="1325" spans="1:9">
      <c r="A1325" s="10">
        <v>1319</v>
      </c>
      <c r="B1325" s="10">
        <v>1.1934267955337789E-4</v>
      </c>
      <c r="C1325" s="10">
        <v>5.9915982166595954E-6</v>
      </c>
      <c r="D1325" s="10">
        <f t="shared" si="20"/>
        <v>1.1415525114155251E-4</v>
      </c>
      <c r="E1325" s="130">
        <v>6.90717839788565E-5</v>
      </c>
      <c r="F1325">
        <v>0.15384615384615391</v>
      </c>
      <c r="I1325" s="140"/>
    </row>
    <row r="1326" spans="1:9">
      <c r="A1326" s="10">
        <v>1320</v>
      </c>
      <c r="B1326" s="10">
        <v>1.188228054575105E-4</v>
      </c>
      <c r="C1326" s="10">
        <v>9.0729800257457202E-6</v>
      </c>
      <c r="D1326" s="10">
        <f t="shared" si="20"/>
        <v>1.1415525114155251E-4</v>
      </c>
      <c r="E1326" s="130">
        <v>5.5707830922458457E-5</v>
      </c>
      <c r="F1326">
        <v>7.6923076923076927E-2</v>
      </c>
      <c r="I1326" s="140"/>
    </row>
    <row r="1327" spans="1:9">
      <c r="A1327" s="10">
        <v>1321</v>
      </c>
      <c r="B1327" s="10">
        <v>1.1241501279580639E-4</v>
      </c>
      <c r="C1327" s="10">
        <v>3.8305674028419802E-5</v>
      </c>
      <c r="D1327" s="10">
        <f t="shared" si="20"/>
        <v>1.1415525114155251E-4</v>
      </c>
      <c r="E1327" s="130">
        <v>3.6150826449680512E-5</v>
      </c>
      <c r="F1327">
        <v>7.6923076923076927E-2</v>
      </c>
      <c r="I1327" s="140"/>
    </row>
    <row r="1328" spans="1:9">
      <c r="A1328" s="10">
        <v>1322</v>
      </c>
      <c r="B1328" s="10">
        <v>1.0866110960750371E-4</v>
      </c>
      <c r="C1328" s="10">
        <v>7.2610015288479979E-5</v>
      </c>
      <c r="D1328" s="10">
        <f t="shared" si="20"/>
        <v>1.1415525114155251E-4</v>
      </c>
      <c r="E1328" s="130">
        <v>3.1409734456279747E-5</v>
      </c>
      <c r="F1328">
        <v>5.7692307692307702E-2</v>
      </c>
      <c r="I1328" s="140"/>
    </row>
    <row r="1329" spans="1:9">
      <c r="A1329" s="10">
        <v>1323</v>
      </c>
      <c r="B1329" s="10">
        <v>1.088477957013E-4</v>
      </c>
      <c r="C1329" s="10">
        <v>9.5994796730644732E-5</v>
      </c>
      <c r="D1329" s="10">
        <f t="shared" si="20"/>
        <v>1.1415525114155251E-4</v>
      </c>
      <c r="E1329" s="130">
        <v>2.6076005963703929E-5</v>
      </c>
      <c r="F1329">
        <v>5.7692307692307702E-2</v>
      </c>
      <c r="I1329" s="140"/>
    </row>
    <row r="1330" spans="1:9">
      <c r="A1330" s="10">
        <v>1324</v>
      </c>
      <c r="B1330" s="10">
        <v>1.093506310281567E-4</v>
      </c>
      <c r="C1330" s="10">
        <v>1.1866870057147201E-4</v>
      </c>
      <c r="D1330" s="10">
        <f t="shared" si="20"/>
        <v>1.1415525114155251E-4</v>
      </c>
      <c r="E1330" s="130">
        <v>3.4372916952155213E-5</v>
      </c>
      <c r="F1330">
        <v>7.6923076923076927E-2</v>
      </c>
      <c r="I1330" s="140"/>
    </row>
    <row r="1331" spans="1:9">
      <c r="A1331" s="10">
        <v>1325</v>
      </c>
      <c r="B1331" s="10">
        <v>1.107049503693762E-4</v>
      </c>
      <c r="C1331" s="10">
        <v>1.4256494167128869E-4</v>
      </c>
      <c r="D1331" s="10">
        <f t="shared" si="20"/>
        <v>1.1415525114155251E-4</v>
      </c>
      <c r="E1331" s="130">
        <v>6.0448922915859202E-5</v>
      </c>
      <c r="F1331">
        <v>0.1153846153846154</v>
      </c>
      <c r="I1331" s="140"/>
    </row>
    <row r="1332" spans="1:9">
      <c r="A1332" s="10">
        <v>1326</v>
      </c>
      <c r="B1332" s="10">
        <v>1.141741886894322E-4</v>
      </c>
      <c r="C1332" s="10">
        <v>5.0660031586197802E-4</v>
      </c>
      <c r="D1332" s="10">
        <f t="shared" si="20"/>
        <v>1.1415525114155251E-4</v>
      </c>
      <c r="E1332" s="130">
        <v>1.007482048597651E-4</v>
      </c>
      <c r="F1332">
        <v>0.19230769230769229</v>
      </c>
      <c r="I1332" s="140"/>
    </row>
    <row r="1333" spans="1:9">
      <c r="A1333" s="10">
        <v>1327</v>
      </c>
      <c r="B1333" s="10">
        <v>1.136971434620255E-4</v>
      </c>
      <c r="C1333" s="10">
        <v>5.1469858090985479E-4</v>
      </c>
      <c r="D1333" s="10">
        <f t="shared" si="20"/>
        <v>1.1415525114155251E-4</v>
      </c>
      <c r="E1333" s="130">
        <v>1.4223275980202119E-4</v>
      </c>
      <c r="F1333">
        <v>0.30769230769230771</v>
      </c>
      <c r="I1333" s="140"/>
    </row>
    <row r="1334" spans="1:9">
      <c r="A1334" s="10">
        <v>1328</v>
      </c>
      <c r="B1334" s="10">
        <v>1.1431047022181011E-4</v>
      </c>
      <c r="C1334" s="10">
        <v>4.6386757075714171E-4</v>
      </c>
      <c r="D1334" s="10">
        <f t="shared" si="20"/>
        <v>1.1415525114155251E-4</v>
      </c>
      <c r="E1334" s="130">
        <v>1.5764130878057341E-4</v>
      </c>
      <c r="F1334">
        <v>0.46153846153846162</v>
      </c>
      <c r="I1334" s="140"/>
    </row>
    <row r="1335" spans="1:9">
      <c r="A1335" s="10">
        <v>1329</v>
      </c>
      <c r="B1335" s="10">
        <v>1.1476502770611451E-4</v>
      </c>
      <c r="C1335" s="10">
        <v>4.0105100486790592E-4</v>
      </c>
      <c r="D1335" s="10">
        <f t="shared" si="20"/>
        <v>1.1415525114155251E-4</v>
      </c>
      <c r="E1335" s="130">
        <v>1.351211218119204E-4</v>
      </c>
      <c r="F1335">
        <v>0.57692307692307687</v>
      </c>
      <c r="I1335" s="140"/>
    </row>
    <row r="1336" spans="1:9">
      <c r="A1336" s="10">
        <v>1330</v>
      </c>
      <c r="B1336" s="10">
        <v>1.143782359320465E-4</v>
      </c>
      <c r="C1336" s="10">
        <v>3.4654554590539762E-4</v>
      </c>
      <c r="D1336" s="10">
        <f t="shared" si="20"/>
        <v>1.1415525114155251E-4</v>
      </c>
      <c r="E1336" s="130">
        <v>1.1260093484326669E-4</v>
      </c>
      <c r="F1336">
        <v>0.69230769230769229</v>
      </c>
      <c r="I1336" s="140"/>
    </row>
    <row r="1337" spans="1:9">
      <c r="A1337" s="10">
        <v>1331</v>
      </c>
      <c r="B1337" s="10">
        <v>1.149227945741962E-4</v>
      </c>
      <c r="C1337" s="10">
        <v>3.0221933469274471E-4</v>
      </c>
      <c r="D1337" s="10">
        <f t="shared" si="20"/>
        <v>1.1415525114155251E-4</v>
      </c>
      <c r="E1337" s="130">
        <v>1.179346633358424E-4</v>
      </c>
      <c r="F1337">
        <v>0.76923076923076927</v>
      </c>
      <c r="I1337" s="140"/>
    </row>
    <row r="1338" spans="1:9">
      <c r="A1338" s="10">
        <v>1332</v>
      </c>
      <c r="B1338" s="10">
        <v>1.108549222415683E-4</v>
      </c>
      <c r="C1338" s="10">
        <v>2.225578576389564E-4</v>
      </c>
      <c r="D1338" s="10">
        <f t="shared" si="20"/>
        <v>1.1415525114155251E-4</v>
      </c>
      <c r="E1338" s="130">
        <v>1.244536648267689E-4</v>
      </c>
      <c r="F1338">
        <v>0.73076923076923073</v>
      </c>
      <c r="I1338" s="140"/>
    </row>
    <row r="1339" spans="1:9">
      <c r="A1339" s="10">
        <v>1333</v>
      </c>
      <c r="B1339" s="10">
        <v>1.0931485597501919E-4</v>
      </c>
      <c r="C1339" s="10">
        <v>2.387371270906915E-4</v>
      </c>
      <c r="D1339" s="10">
        <f t="shared" si="20"/>
        <v>1.1415525114155251E-4</v>
      </c>
      <c r="E1339" s="130">
        <v>1.197125728333681E-4</v>
      </c>
      <c r="F1339">
        <v>0.69230769230769229</v>
      </c>
      <c r="I1339" s="140"/>
    </row>
    <row r="1340" spans="1:9">
      <c r="A1340" s="10">
        <v>1334</v>
      </c>
      <c r="B1340" s="10">
        <v>1.081780157241041E-4</v>
      </c>
      <c r="C1340" s="10">
        <v>2.2872248960706111E-4</v>
      </c>
      <c r="D1340" s="10">
        <f t="shared" si="20"/>
        <v>1.1415525114155251E-4</v>
      </c>
      <c r="E1340" s="130">
        <v>1.2326839182841821E-4</v>
      </c>
      <c r="F1340">
        <v>0.84615384615384615</v>
      </c>
      <c r="I1340" s="140"/>
    </row>
    <row r="1341" spans="1:9">
      <c r="A1341" s="10">
        <v>1335</v>
      </c>
      <c r="B1341" s="10">
        <v>1.0784271607755249E-4</v>
      </c>
      <c r="C1341" s="10">
        <v>2.247961908630129E-4</v>
      </c>
      <c r="D1341" s="10">
        <f t="shared" si="20"/>
        <v>1.1415525114155251E-4</v>
      </c>
      <c r="E1341" s="130">
        <v>1.351211218119204E-4</v>
      </c>
      <c r="F1341">
        <v>0.96153846153846156</v>
      </c>
      <c r="I1341" s="140"/>
    </row>
    <row r="1342" spans="1:9">
      <c r="A1342" s="10">
        <v>1336</v>
      </c>
      <c r="B1342" s="10">
        <v>1.074083958169173E-4</v>
      </c>
      <c r="C1342" s="10">
        <v>2.3881707064767291E-4</v>
      </c>
      <c r="D1342" s="10">
        <f t="shared" si="20"/>
        <v>1.1415525114155251E-4</v>
      </c>
      <c r="E1342" s="130">
        <v>1.4697385179542191E-4</v>
      </c>
      <c r="F1342">
        <v>1</v>
      </c>
      <c r="I1342" s="140"/>
    </row>
    <row r="1343" spans="1:9">
      <c r="A1343" s="10">
        <v>1337</v>
      </c>
      <c r="B1343" s="10">
        <v>1.074826759332387E-4</v>
      </c>
      <c r="C1343" s="10">
        <v>2.5890478723716398E-4</v>
      </c>
      <c r="D1343" s="10">
        <f t="shared" si="20"/>
        <v>1.1415525114155251E-4</v>
      </c>
      <c r="E1343" s="130">
        <v>1.611971277756242E-4</v>
      </c>
      <c r="F1343">
        <v>0.92307692307692313</v>
      </c>
      <c r="I1343" s="140"/>
    </row>
    <row r="1344" spans="1:9">
      <c r="A1344" s="10">
        <v>1338</v>
      </c>
      <c r="B1344" s="10">
        <v>1.099245270556831E-4</v>
      </c>
      <c r="C1344" s="10">
        <v>2.5038064295945491E-4</v>
      </c>
      <c r="D1344" s="10">
        <f t="shared" si="20"/>
        <v>1.1415525114155251E-4</v>
      </c>
      <c r="E1344" s="130">
        <v>1.505296707904727E-4</v>
      </c>
      <c r="F1344">
        <v>0.76923076923076927</v>
      </c>
      <c r="I1344" s="140"/>
    </row>
    <row r="1345" spans="1:9">
      <c r="A1345" s="10">
        <v>1339</v>
      </c>
      <c r="B1345" s="10">
        <v>1.137979868041189E-4</v>
      </c>
      <c r="C1345" s="10">
        <v>2.4174819348186729E-4</v>
      </c>
      <c r="D1345" s="10">
        <f t="shared" si="20"/>
        <v>1.1415525114155251E-4</v>
      </c>
      <c r="E1345" s="130">
        <v>1.280094838218189E-4</v>
      </c>
      <c r="F1345">
        <v>0.57692307692307687</v>
      </c>
      <c r="I1345" s="140"/>
    </row>
    <row r="1346" spans="1:9">
      <c r="A1346" s="10">
        <v>1340</v>
      </c>
      <c r="B1346" s="10">
        <v>1.1407804368325171E-4</v>
      </c>
      <c r="C1346" s="10">
        <v>2.8897877966738812E-4</v>
      </c>
      <c r="D1346" s="10">
        <f t="shared" si="20"/>
        <v>1.1415525114155251E-4</v>
      </c>
      <c r="E1346" s="130">
        <v>1.072672063506909E-4</v>
      </c>
      <c r="F1346">
        <v>0.46153846153846162</v>
      </c>
      <c r="I1346" s="140"/>
    </row>
    <row r="1347" spans="1:9">
      <c r="A1347" s="10">
        <v>1341</v>
      </c>
      <c r="B1347" s="10">
        <v>1.130432703027961E-4</v>
      </c>
      <c r="C1347" s="10">
        <v>1.3577335328946309E-5</v>
      </c>
      <c r="D1347" s="10">
        <f t="shared" si="20"/>
        <v>1.1415525114155251E-4</v>
      </c>
      <c r="E1347" s="130">
        <v>8.8302838377087882E-5</v>
      </c>
      <c r="F1347">
        <v>0.30769230769230771</v>
      </c>
      <c r="I1347" s="140"/>
    </row>
    <row r="1348" spans="1:9">
      <c r="A1348" s="10">
        <v>1342</v>
      </c>
      <c r="B1348" s="10">
        <v>1.134486657898376E-4</v>
      </c>
      <c r="C1348" s="10">
        <v>7.7410283581654262E-6</v>
      </c>
      <c r="D1348" s="10">
        <f t="shared" si="20"/>
        <v>1.1415525114155251E-4</v>
      </c>
      <c r="E1348" s="130">
        <v>7.4672198896061329E-5</v>
      </c>
      <c r="F1348">
        <v>0.23076923076923081</v>
      </c>
      <c r="I1348" s="140"/>
    </row>
    <row r="1349" spans="1:9">
      <c r="A1349" s="10">
        <v>1343</v>
      </c>
      <c r="B1349" s="10">
        <v>1.1563183568389669E-4</v>
      </c>
      <c r="C1349" s="10">
        <v>7.055475762852512E-6</v>
      </c>
      <c r="D1349" s="10">
        <f t="shared" si="20"/>
        <v>1.1415525114155251E-4</v>
      </c>
      <c r="E1349" s="130">
        <v>6.5782651408435034E-5</v>
      </c>
      <c r="F1349">
        <v>0.15384615384615391</v>
      </c>
      <c r="I1349" s="140"/>
    </row>
    <row r="1350" spans="1:9">
      <c r="A1350" s="10">
        <v>1344</v>
      </c>
      <c r="B1350" s="10">
        <v>1.1248242511246231E-4</v>
      </c>
      <c r="C1350" s="10">
        <v>8.1315725903581426E-6</v>
      </c>
      <c r="D1350" s="10">
        <f t="shared" ref="D1350:D1413" si="21">1/8760</f>
        <v>1.1415525114155251E-4</v>
      </c>
      <c r="E1350" s="130">
        <v>5.6821987540907593E-5</v>
      </c>
      <c r="F1350">
        <v>7.6923076923076927E-2</v>
      </c>
      <c r="I1350" s="140"/>
    </row>
    <row r="1351" spans="1:9">
      <c r="A1351" s="10">
        <v>1345</v>
      </c>
      <c r="B1351" s="10">
        <v>1.0788091505435501E-4</v>
      </c>
      <c r="C1351" s="10">
        <v>1.9125766396569689E-5</v>
      </c>
      <c r="D1351" s="10">
        <f t="shared" si="21"/>
        <v>1.1415525114155251E-4</v>
      </c>
      <c r="E1351" s="130">
        <v>3.6873842978674099E-5</v>
      </c>
      <c r="F1351">
        <v>7.6923076923076927E-2</v>
      </c>
      <c r="I1351" s="140"/>
    </row>
    <row r="1352" spans="1:9">
      <c r="A1352" s="10">
        <v>1346</v>
      </c>
      <c r="B1352" s="10">
        <v>1.053241947918221E-4</v>
      </c>
      <c r="C1352" s="10">
        <v>3.6827077347496712E-5</v>
      </c>
      <c r="D1352" s="10">
        <f t="shared" si="21"/>
        <v>1.1415525114155251E-4</v>
      </c>
      <c r="E1352" s="130">
        <v>3.2037929145405382E-5</v>
      </c>
      <c r="F1352">
        <v>5.7692307692307702E-2</v>
      </c>
      <c r="I1352" s="140"/>
    </row>
    <row r="1353" spans="1:9">
      <c r="A1353" s="10">
        <v>1347</v>
      </c>
      <c r="B1353" s="10">
        <v>1.04329472438222E-4</v>
      </c>
      <c r="C1353" s="10">
        <v>5.4364819034959303E-5</v>
      </c>
      <c r="D1353" s="10">
        <f t="shared" si="21"/>
        <v>1.1415525114155251E-4</v>
      </c>
      <c r="E1353" s="130">
        <v>2.6597526082977989E-5</v>
      </c>
      <c r="F1353">
        <v>5.7692307692307702E-2</v>
      </c>
      <c r="I1353" s="140"/>
    </row>
    <row r="1354" spans="1:9">
      <c r="A1354" s="10">
        <v>1348</v>
      </c>
      <c r="B1354" s="10">
        <v>1.034675688946055E-4</v>
      </c>
      <c r="C1354" s="10">
        <v>7.1526945106237635E-5</v>
      </c>
      <c r="D1354" s="10">
        <f t="shared" si="21"/>
        <v>1.1415525114155251E-4</v>
      </c>
      <c r="E1354" s="130">
        <v>3.5060375291198332E-5</v>
      </c>
      <c r="F1354">
        <v>7.6923076923076927E-2</v>
      </c>
      <c r="I1354" s="140"/>
    </row>
    <row r="1355" spans="1:9">
      <c r="A1355" s="10">
        <v>1349</v>
      </c>
      <c r="B1355" s="10">
        <v>1.0552735957719701E-4</v>
      </c>
      <c r="C1355" s="10">
        <v>8.8938443616120558E-5</v>
      </c>
      <c r="D1355" s="10">
        <f t="shared" si="21"/>
        <v>1.1415525114155251E-4</v>
      </c>
      <c r="E1355" s="130">
        <v>6.1657901374176385E-5</v>
      </c>
      <c r="F1355">
        <v>0.1153846153846154</v>
      </c>
      <c r="I1355" s="140"/>
    </row>
    <row r="1356" spans="1:9">
      <c r="A1356" s="10">
        <v>1350</v>
      </c>
      <c r="B1356" s="10">
        <v>1.060565506823991E-4</v>
      </c>
      <c r="C1356" s="10">
        <v>4.5038237553717112E-4</v>
      </c>
      <c r="D1356" s="10">
        <f t="shared" si="21"/>
        <v>1.1415525114155251E-4</v>
      </c>
      <c r="E1356" s="130">
        <v>1.0276316895696039E-4</v>
      </c>
      <c r="F1356">
        <v>0.19230769230769229</v>
      </c>
      <c r="I1356" s="140"/>
    </row>
    <row r="1357" spans="1:9">
      <c r="A1357" s="10">
        <v>1351</v>
      </c>
      <c r="B1357" s="10">
        <v>1.0640911406550961E-4</v>
      </c>
      <c r="C1357" s="10">
        <v>4.5749233347507328E-4</v>
      </c>
      <c r="D1357" s="10">
        <f t="shared" si="21"/>
        <v>1.1415525114155251E-4</v>
      </c>
      <c r="E1357" s="130">
        <v>1.4507741499806179E-4</v>
      </c>
      <c r="F1357">
        <v>0.30769230769230771</v>
      </c>
      <c r="I1357" s="140"/>
    </row>
    <row r="1358" spans="1:9">
      <c r="A1358" s="10">
        <v>1352</v>
      </c>
      <c r="B1358" s="10">
        <v>1.0558711151679891E-4</v>
      </c>
      <c r="C1358" s="10">
        <v>3.9931118922787942E-4</v>
      </c>
      <c r="D1358" s="10">
        <f t="shared" si="21"/>
        <v>1.1415525114155251E-4</v>
      </c>
      <c r="E1358" s="130">
        <v>1.6079413495618541E-4</v>
      </c>
      <c r="F1358">
        <v>0.46153846153846162</v>
      </c>
      <c r="I1358" s="140"/>
    </row>
    <row r="1359" spans="1:9">
      <c r="A1359" s="10">
        <v>1353</v>
      </c>
      <c r="B1359" s="10">
        <v>1.051977246424056E-4</v>
      </c>
      <c r="C1359" s="10">
        <v>3.3303980792789281E-4</v>
      </c>
      <c r="D1359" s="10">
        <f t="shared" si="21"/>
        <v>1.1415525114155251E-4</v>
      </c>
      <c r="E1359" s="130">
        <v>1.378235442481588E-4</v>
      </c>
      <c r="F1359">
        <v>0.57692307692307687</v>
      </c>
      <c r="I1359" s="140"/>
    </row>
    <row r="1360" spans="1:9">
      <c r="A1360" s="10">
        <v>1354</v>
      </c>
      <c r="B1360" s="10">
        <v>1.054421263668895E-4</v>
      </c>
      <c r="C1360" s="10">
        <v>2.7666132133890442E-4</v>
      </c>
      <c r="D1360" s="10">
        <f t="shared" si="21"/>
        <v>1.1415525114155251E-4</v>
      </c>
      <c r="E1360" s="130">
        <v>1.1485295354013221E-4</v>
      </c>
      <c r="F1360">
        <v>0.69230769230769229</v>
      </c>
      <c r="I1360" s="140"/>
    </row>
    <row r="1361" spans="1:9">
      <c r="A1361" s="10">
        <v>1355</v>
      </c>
      <c r="B1361" s="10">
        <v>1.046688879775897E-4</v>
      </c>
      <c r="C1361" s="10">
        <v>2.2593310679940319E-4</v>
      </c>
      <c r="D1361" s="10">
        <f t="shared" si="21"/>
        <v>1.1415525114155251E-4</v>
      </c>
      <c r="E1361" s="130">
        <v>1.202933566025596E-4</v>
      </c>
      <c r="F1361">
        <v>0.76923076923076927</v>
      </c>
      <c r="I1361" s="140"/>
    </row>
    <row r="1362" spans="1:9">
      <c r="A1362" s="10">
        <v>1356</v>
      </c>
      <c r="B1362" s="10">
        <v>1.033907100307103E-4</v>
      </c>
      <c r="C1362" s="10">
        <v>1.417017730940377E-4</v>
      </c>
      <c r="D1362" s="10">
        <f t="shared" si="21"/>
        <v>1.1415525114155251E-4</v>
      </c>
      <c r="E1362" s="130">
        <v>1.2694273812330399E-4</v>
      </c>
      <c r="F1362">
        <v>0.73076923076923073</v>
      </c>
      <c r="I1362" s="140"/>
    </row>
    <row r="1363" spans="1:9">
      <c r="A1363" s="10">
        <v>1357</v>
      </c>
      <c r="B1363" s="10">
        <v>1.014935737809096E-4</v>
      </c>
      <c r="C1363" s="10">
        <v>1.5484904699865969E-4</v>
      </c>
      <c r="D1363" s="10">
        <f t="shared" si="21"/>
        <v>1.1415525114155251E-4</v>
      </c>
      <c r="E1363" s="130">
        <v>1.2210682429003521E-4</v>
      </c>
      <c r="F1363">
        <v>0.69230769230769229</v>
      </c>
      <c r="I1363" s="140"/>
    </row>
    <row r="1364" spans="1:9">
      <c r="A1364" s="10">
        <v>1358</v>
      </c>
      <c r="B1364" s="10">
        <v>1.003788232094256E-4</v>
      </c>
      <c r="C1364" s="10">
        <v>1.4338421538977631E-4</v>
      </c>
      <c r="D1364" s="10">
        <f t="shared" si="21"/>
        <v>1.1415525114155251E-4</v>
      </c>
      <c r="E1364" s="130">
        <v>1.25733759664987E-4</v>
      </c>
      <c r="F1364">
        <v>0.84615384615384615</v>
      </c>
      <c r="I1364" s="140"/>
    </row>
    <row r="1365" spans="1:9">
      <c r="A1365" s="10">
        <v>1359</v>
      </c>
      <c r="B1365" s="10">
        <v>9.9661541614314494E-5</v>
      </c>
      <c r="C1365" s="10">
        <v>1.3674006300155701E-4</v>
      </c>
      <c r="D1365" s="10">
        <f t="shared" si="21"/>
        <v>1.1415525114155251E-4</v>
      </c>
      <c r="E1365" s="130">
        <v>1.378235442481588E-4</v>
      </c>
      <c r="F1365">
        <v>0.96153846153846156</v>
      </c>
      <c r="I1365" s="140"/>
    </row>
    <row r="1366" spans="1:9">
      <c r="A1366" s="10">
        <v>1360</v>
      </c>
      <c r="B1366" s="10">
        <v>1.011873963580962E-4</v>
      </c>
      <c r="C1366" s="10">
        <v>1.5158573972895811E-4</v>
      </c>
      <c r="D1366" s="10">
        <f t="shared" si="21"/>
        <v>1.1415525114155251E-4</v>
      </c>
      <c r="E1366" s="130">
        <v>1.499133288313306E-4</v>
      </c>
      <c r="F1366">
        <v>1</v>
      </c>
      <c r="I1366" s="140"/>
    </row>
    <row r="1367" spans="1:9">
      <c r="A1367" s="10">
        <v>1361</v>
      </c>
      <c r="B1367" s="10">
        <v>1.025522778467615E-4</v>
      </c>
      <c r="C1367" s="10">
        <v>1.7162385185502609E-4</v>
      </c>
      <c r="D1367" s="10">
        <f t="shared" si="21"/>
        <v>1.1415525114155251E-4</v>
      </c>
      <c r="E1367" s="130">
        <v>1.6442107033113649E-4</v>
      </c>
      <c r="F1367">
        <v>0.92307692307692313</v>
      </c>
      <c r="I1367" s="140"/>
    </row>
    <row r="1368" spans="1:9">
      <c r="A1368" s="10">
        <v>1362</v>
      </c>
      <c r="B1368" s="10">
        <v>1.060647422856177E-4</v>
      </c>
      <c r="C1368" s="10">
        <v>1.5910705286253821E-4</v>
      </c>
      <c r="D1368" s="10">
        <f t="shared" si="21"/>
        <v>1.1415525114155251E-4</v>
      </c>
      <c r="E1368" s="130">
        <v>1.535402642062818E-4</v>
      </c>
      <c r="F1368">
        <v>0.76923076923076927</v>
      </c>
      <c r="I1368" s="140"/>
    </row>
    <row r="1369" spans="1:9">
      <c r="A1369" s="10">
        <v>1363</v>
      </c>
      <c r="B1369" s="10">
        <v>1.1117224903922841E-4</v>
      </c>
      <c r="C1369" s="10">
        <v>1.6332555517187641E-4</v>
      </c>
      <c r="D1369" s="10">
        <f t="shared" si="21"/>
        <v>1.1415525114155251E-4</v>
      </c>
      <c r="E1369" s="130">
        <v>1.3056967349825589E-4</v>
      </c>
      <c r="F1369">
        <v>0.57692307692307687</v>
      </c>
      <c r="I1369" s="140"/>
    </row>
    <row r="1370" spans="1:9">
      <c r="A1370" s="10">
        <v>1364</v>
      </c>
      <c r="B1370" s="10">
        <v>1.111982759579049E-4</v>
      </c>
      <c r="C1370" s="10">
        <v>2.2219087461771691E-4</v>
      </c>
      <c r="D1370" s="10">
        <f t="shared" si="21"/>
        <v>1.1415525114155251E-4</v>
      </c>
      <c r="E1370" s="130">
        <v>1.094125504777048E-4</v>
      </c>
      <c r="F1370">
        <v>0.46153846153846162</v>
      </c>
      <c r="I1370" s="140"/>
    </row>
    <row r="1371" spans="1:9">
      <c r="A1371" s="10">
        <v>1365</v>
      </c>
      <c r="B1371" s="10">
        <v>1.1054294508245021E-4</v>
      </c>
      <c r="C1371" s="10">
        <v>1.3552351262690901E-5</v>
      </c>
      <c r="D1371" s="10">
        <f t="shared" si="21"/>
        <v>1.1415525114155251E-4</v>
      </c>
      <c r="E1371" s="130">
        <v>9.0068895144630083E-5</v>
      </c>
      <c r="F1371">
        <v>0.30769230769230771</v>
      </c>
      <c r="I1371" s="140"/>
    </row>
    <row r="1372" spans="1:9">
      <c r="A1372" s="10">
        <v>1366</v>
      </c>
      <c r="B1372" s="10">
        <v>1.1263195213814389E-4</v>
      </c>
      <c r="C1372" s="10">
        <v>7.5786637485506199E-6</v>
      </c>
      <c r="D1372" s="10">
        <f t="shared" si="21"/>
        <v>1.1415525114155251E-4</v>
      </c>
      <c r="E1372" s="130">
        <v>7.6165642873982022E-5</v>
      </c>
      <c r="F1372">
        <v>0.23076923076923081</v>
      </c>
      <c r="I1372" s="140"/>
    </row>
    <row r="1373" spans="1:9">
      <c r="A1373" s="10">
        <v>1367</v>
      </c>
      <c r="B1373" s="10">
        <v>1.127983252631681E-4</v>
      </c>
      <c r="C1373" s="10">
        <v>5.8194509086129649E-6</v>
      </c>
      <c r="D1373" s="10">
        <f t="shared" si="21"/>
        <v>1.1415525114155251E-4</v>
      </c>
      <c r="E1373" s="130">
        <v>6.7098304436603694E-5</v>
      </c>
      <c r="F1373">
        <v>0.15384615384615391</v>
      </c>
      <c r="I1373" s="140"/>
    </row>
    <row r="1374" spans="1:9">
      <c r="A1374" s="10">
        <v>1368</v>
      </c>
      <c r="B1374" s="10">
        <v>1.075378188924188E-4</v>
      </c>
      <c r="C1374" s="10">
        <v>3.02819065929463E-6</v>
      </c>
      <c r="D1374" s="10">
        <f t="shared" si="21"/>
        <v>1.1415525114155251E-4</v>
      </c>
      <c r="E1374" s="130">
        <v>5.7379065850132192E-5</v>
      </c>
      <c r="F1374">
        <v>7.6923076923076927E-2</v>
      </c>
      <c r="I1374" s="140"/>
    </row>
    <row r="1375" spans="1:9">
      <c r="A1375" s="10">
        <v>1369</v>
      </c>
      <c r="B1375" s="10">
        <v>1.020422956154195E-4</v>
      </c>
      <c r="C1375" s="10">
        <v>1.188163729499847E-5</v>
      </c>
      <c r="D1375" s="10">
        <f t="shared" si="21"/>
        <v>1.1415525114155251E-4</v>
      </c>
      <c r="E1375" s="130">
        <v>3.7235351243170933E-5</v>
      </c>
      <c r="F1375">
        <v>7.6923076923076927E-2</v>
      </c>
      <c r="I1375" s="140"/>
    </row>
    <row r="1376" spans="1:9">
      <c r="A1376" s="10">
        <v>1370</v>
      </c>
      <c r="B1376" s="10">
        <v>1.0160224563772719E-4</v>
      </c>
      <c r="C1376" s="10">
        <v>5.2604478820852447E-5</v>
      </c>
      <c r="D1376" s="10">
        <f t="shared" si="21"/>
        <v>1.1415525114155251E-4</v>
      </c>
      <c r="E1376" s="130">
        <v>3.2352026489968149E-5</v>
      </c>
      <c r="F1376">
        <v>5.7692307692307702E-2</v>
      </c>
      <c r="I1376" s="140"/>
    </row>
    <row r="1377" spans="1:9">
      <c r="A1377" s="10">
        <v>1371</v>
      </c>
      <c r="B1377" s="10">
        <v>1.016757688025022E-4</v>
      </c>
      <c r="C1377" s="10">
        <v>8.2697813900625103E-5</v>
      </c>
      <c r="D1377" s="10">
        <f t="shared" si="21"/>
        <v>1.1415525114155251E-4</v>
      </c>
      <c r="E1377" s="130">
        <v>2.6858286142615092E-5</v>
      </c>
      <c r="F1377">
        <v>5.7692307692307702E-2</v>
      </c>
      <c r="I1377" s="140"/>
    </row>
    <row r="1378" spans="1:9">
      <c r="A1378" s="10">
        <v>1372</v>
      </c>
      <c r="B1378" s="10">
        <v>1.020992597257027E-4</v>
      </c>
      <c r="C1378" s="10">
        <v>1.0929029760913571E-4</v>
      </c>
      <c r="D1378" s="10">
        <f t="shared" si="21"/>
        <v>1.1415525114155251E-4</v>
      </c>
      <c r="E1378" s="130">
        <v>3.5404104460719888E-5</v>
      </c>
      <c r="F1378">
        <v>7.6923076923076927E-2</v>
      </c>
      <c r="I1378" s="140"/>
    </row>
    <row r="1379" spans="1:9">
      <c r="A1379" s="10">
        <v>1373</v>
      </c>
      <c r="B1379" s="10">
        <v>1.062048280172259E-4</v>
      </c>
      <c r="C1379" s="10">
        <v>1.378752560556491E-4</v>
      </c>
      <c r="D1379" s="10">
        <f t="shared" si="21"/>
        <v>1.1415525114155251E-4</v>
      </c>
      <c r="E1379" s="130">
        <v>6.2262390603334976E-5</v>
      </c>
      <c r="F1379">
        <v>0.1153846153846154</v>
      </c>
      <c r="I1379" s="140"/>
    </row>
    <row r="1380" spans="1:9">
      <c r="A1380" s="10">
        <v>1374</v>
      </c>
      <c r="B1380" s="10">
        <v>1.103023811372702E-4</v>
      </c>
      <c r="C1380" s="10">
        <v>5.0231128902500008E-4</v>
      </c>
      <c r="D1380" s="10">
        <f t="shared" si="21"/>
        <v>1.1415525114155251E-4</v>
      </c>
      <c r="E1380" s="130">
        <v>1.0377065100555771E-4</v>
      </c>
      <c r="F1380">
        <v>0.19230769230769229</v>
      </c>
      <c r="I1380" s="140"/>
    </row>
    <row r="1381" spans="1:9">
      <c r="A1381" s="10">
        <v>1375</v>
      </c>
      <c r="B1381" s="10">
        <v>1.15691901010728E-4</v>
      </c>
      <c r="C1381" s="10">
        <v>5.1141061687608083E-4</v>
      </c>
      <c r="D1381" s="10">
        <f t="shared" si="21"/>
        <v>1.1415525114155251E-4</v>
      </c>
      <c r="E1381" s="130">
        <v>1.4649974259608209E-4</v>
      </c>
      <c r="F1381">
        <v>0.30769230769230771</v>
      </c>
      <c r="I1381" s="140"/>
    </row>
    <row r="1382" spans="1:9">
      <c r="A1382" s="10">
        <v>1376</v>
      </c>
      <c r="B1382" s="10">
        <v>1.20299654141724E-4</v>
      </c>
      <c r="C1382" s="10">
        <v>4.6538252525500678E-4</v>
      </c>
      <c r="D1382" s="10">
        <f t="shared" si="21"/>
        <v>1.1415525114155251E-4</v>
      </c>
      <c r="E1382" s="130">
        <v>1.623705480439907E-4</v>
      </c>
      <c r="F1382">
        <v>0.46153846153846162</v>
      </c>
      <c r="I1382" s="140"/>
    </row>
    <row r="1383" spans="1:9">
      <c r="A1383" s="10">
        <v>1377</v>
      </c>
      <c r="B1383" s="10">
        <v>1.3008597250899721E-4</v>
      </c>
      <c r="C1383" s="10">
        <v>4.063827800771357E-4</v>
      </c>
      <c r="D1383" s="10">
        <f t="shared" si="21"/>
        <v>1.1415525114155251E-4</v>
      </c>
      <c r="E1383" s="130">
        <v>1.3917475546627799E-4</v>
      </c>
      <c r="F1383">
        <v>0.57692307692307687</v>
      </c>
      <c r="I1383" s="140"/>
    </row>
    <row r="1384" spans="1:9">
      <c r="A1384" s="10">
        <v>1378</v>
      </c>
      <c r="B1384" s="10">
        <v>1.320586143325168E-4</v>
      </c>
      <c r="C1384" s="10">
        <v>3.5512044929588061E-4</v>
      </c>
      <c r="D1384" s="10">
        <f t="shared" si="21"/>
        <v>1.1415525114155251E-4</v>
      </c>
      <c r="E1384" s="130">
        <v>1.1597896288856471E-4</v>
      </c>
      <c r="F1384">
        <v>0.69230769230769229</v>
      </c>
      <c r="I1384" s="140"/>
    </row>
    <row r="1385" spans="1:9">
      <c r="A1385" s="10">
        <v>1379</v>
      </c>
      <c r="B1385" s="10">
        <v>1.300083910907884E-4</v>
      </c>
      <c r="C1385" s="10">
        <v>3.1494656171051651E-4</v>
      </c>
      <c r="D1385" s="10">
        <f t="shared" si="21"/>
        <v>1.1415525114155251E-4</v>
      </c>
      <c r="E1385" s="130">
        <v>1.2147270323591789E-4</v>
      </c>
      <c r="F1385">
        <v>0.76923076923076927</v>
      </c>
      <c r="I1385" s="140"/>
    </row>
    <row r="1386" spans="1:9">
      <c r="A1386" s="10">
        <v>1380</v>
      </c>
      <c r="B1386" s="10">
        <v>1.2274511235389651E-4</v>
      </c>
      <c r="C1386" s="10">
        <v>2.3840397438624201E-4</v>
      </c>
      <c r="D1386" s="10">
        <f t="shared" si="21"/>
        <v>1.1415525114155251E-4</v>
      </c>
      <c r="E1386" s="130">
        <v>1.2818727477157161E-4</v>
      </c>
      <c r="F1386">
        <v>0.73076923076923073</v>
      </c>
      <c r="I1386" s="140"/>
    </row>
    <row r="1387" spans="1:9">
      <c r="A1387" s="10">
        <v>1381</v>
      </c>
      <c r="B1387" s="10">
        <v>1.186213147709537E-4</v>
      </c>
      <c r="C1387" s="10">
        <v>2.5404994130580609E-4</v>
      </c>
      <c r="D1387" s="10">
        <f t="shared" si="21"/>
        <v>1.1415525114155251E-4</v>
      </c>
      <c r="E1387" s="130">
        <v>1.233039500183687E-4</v>
      </c>
      <c r="F1387">
        <v>0.69230769230769229</v>
      </c>
      <c r="I1387" s="140"/>
    </row>
    <row r="1388" spans="1:9">
      <c r="A1388" s="10">
        <v>1382</v>
      </c>
      <c r="B1388" s="10">
        <v>1.2368828202025871E-4</v>
      </c>
      <c r="C1388" s="10">
        <v>2.44206264659827E-4</v>
      </c>
      <c r="D1388" s="10">
        <f t="shared" si="21"/>
        <v>1.1415525114155251E-4</v>
      </c>
      <c r="E1388" s="130">
        <v>1.2696644358327111E-4</v>
      </c>
      <c r="F1388">
        <v>0.84615384615384615</v>
      </c>
      <c r="I1388" s="140"/>
    </row>
    <row r="1389" spans="1:9">
      <c r="A1389" s="10">
        <v>1383</v>
      </c>
      <c r="B1389" s="10">
        <v>1.212057741263872E-4</v>
      </c>
      <c r="C1389" s="10">
        <v>2.4218367357558369E-4</v>
      </c>
      <c r="D1389" s="10">
        <f t="shared" si="21"/>
        <v>1.1415525114155251E-4</v>
      </c>
      <c r="E1389" s="130">
        <v>1.3917475546627799E-4</v>
      </c>
      <c r="F1389">
        <v>0.96153846153846156</v>
      </c>
      <c r="I1389" s="140"/>
    </row>
    <row r="1390" spans="1:9">
      <c r="A1390" s="10">
        <v>1384</v>
      </c>
      <c r="B1390" s="10">
        <v>1.2221759324241869E-4</v>
      </c>
      <c r="C1390" s="10">
        <v>2.5217090859353241E-4</v>
      </c>
      <c r="D1390" s="10">
        <f t="shared" si="21"/>
        <v>1.1415525114155251E-4</v>
      </c>
      <c r="E1390" s="130">
        <v>1.51383067349285E-4</v>
      </c>
      <c r="F1390">
        <v>1</v>
      </c>
      <c r="I1390" s="140"/>
    </row>
    <row r="1391" spans="1:9">
      <c r="A1391" s="10">
        <v>1385</v>
      </c>
      <c r="B1391" s="10">
        <v>1.229253485723016E-4</v>
      </c>
      <c r="C1391" s="10">
        <v>2.6899736809779903E-4</v>
      </c>
      <c r="D1391" s="10">
        <f t="shared" si="21"/>
        <v>1.1415525114155251E-4</v>
      </c>
      <c r="E1391" s="130">
        <v>1.6603304160889301E-4</v>
      </c>
      <c r="F1391">
        <v>0.92307692307692313</v>
      </c>
      <c r="I1391" s="140"/>
    </row>
    <row r="1392" spans="1:9">
      <c r="A1392" s="10">
        <v>1386</v>
      </c>
      <c r="B1392" s="10">
        <v>1.2394866333197461E-4</v>
      </c>
      <c r="C1392" s="10">
        <v>2.5663046895698028E-4</v>
      </c>
      <c r="D1392" s="10">
        <f t="shared" si="21"/>
        <v>1.1415525114155251E-4</v>
      </c>
      <c r="E1392" s="130">
        <v>1.550455609141866E-4</v>
      </c>
      <c r="F1392">
        <v>0.76923076923076927</v>
      </c>
      <c r="I1392" s="140"/>
    </row>
    <row r="1393" spans="1:9">
      <c r="A1393" s="10">
        <v>1387</v>
      </c>
      <c r="B1393" s="10">
        <v>1.2634236258068029E-4</v>
      </c>
      <c r="C1393" s="10">
        <v>2.6143366024043837E-4</v>
      </c>
      <c r="D1393" s="10">
        <f t="shared" si="21"/>
        <v>1.1415525114155251E-4</v>
      </c>
      <c r="E1393" s="130">
        <v>1.31849768336474E-4</v>
      </c>
      <c r="F1393">
        <v>0.57692307692307687</v>
      </c>
      <c r="I1393" s="140"/>
    </row>
    <row r="1394" spans="1:9">
      <c r="A1394" s="10">
        <v>1388</v>
      </c>
      <c r="B1394" s="10">
        <v>1.2289054696621289E-4</v>
      </c>
      <c r="C1394" s="10">
        <v>3.2313663956519531E-4</v>
      </c>
      <c r="D1394" s="10">
        <f t="shared" si="21"/>
        <v>1.1415525114155251E-4</v>
      </c>
      <c r="E1394" s="130">
        <v>1.104852225412115E-4</v>
      </c>
      <c r="F1394">
        <v>0.46153846153846162</v>
      </c>
      <c r="I1394" s="140"/>
    </row>
    <row r="1395" spans="1:9">
      <c r="A1395" s="10">
        <v>1389</v>
      </c>
      <c r="B1395" s="10">
        <v>1.2004886865519071E-4</v>
      </c>
      <c r="C1395" s="10">
        <v>1.383719052897462E-5</v>
      </c>
      <c r="D1395" s="10">
        <f t="shared" si="21"/>
        <v>1.1415525114155251E-4</v>
      </c>
      <c r="E1395" s="130">
        <v>9.0951923528400513E-5</v>
      </c>
      <c r="F1395">
        <v>0.30769230769230771</v>
      </c>
      <c r="I1395" s="140"/>
    </row>
    <row r="1396" spans="1:9">
      <c r="A1396" s="10">
        <v>1390</v>
      </c>
      <c r="B1396" s="10">
        <v>1.187810503706108E-4</v>
      </c>
      <c r="C1396" s="10">
        <v>1.427663006987231E-5</v>
      </c>
      <c r="D1396" s="10">
        <f t="shared" si="21"/>
        <v>1.1415525114155251E-4</v>
      </c>
      <c r="E1396" s="130">
        <v>7.6912364862942713E-5</v>
      </c>
      <c r="F1396">
        <v>0.23076923076923081</v>
      </c>
      <c r="I1396" s="140"/>
    </row>
    <row r="1397" spans="1:9">
      <c r="A1397" s="10">
        <v>1391</v>
      </c>
      <c r="B1397" s="10">
        <v>1.186031979566102E-4</v>
      </c>
      <c r="C1397" s="10">
        <v>6.1279754879261782E-5</v>
      </c>
      <c r="D1397" s="10">
        <f t="shared" si="21"/>
        <v>1.1415525114155251E-4</v>
      </c>
      <c r="E1397" s="130">
        <v>6.7756130950687827E-5</v>
      </c>
      <c r="F1397">
        <v>0.15384615384615391</v>
      </c>
      <c r="I1397" s="140"/>
    </row>
    <row r="1398" spans="1:9">
      <c r="A1398" s="10">
        <v>1392</v>
      </c>
      <c r="B1398" s="10">
        <v>1.169634903182596E-4</v>
      </c>
      <c r="C1398" s="10">
        <v>9.150200610440037E-5</v>
      </c>
      <c r="D1398" s="10">
        <f t="shared" si="21"/>
        <v>1.1415525114155251E-4</v>
      </c>
      <c r="E1398" s="130">
        <v>6.0164457396255137E-5</v>
      </c>
      <c r="F1398">
        <v>7.6923076923076927E-2</v>
      </c>
      <c r="I1398" s="140"/>
    </row>
    <row r="1399" spans="1:9">
      <c r="A1399" s="10">
        <v>1393</v>
      </c>
      <c r="B1399" s="10">
        <v>1.111664443349023E-4</v>
      </c>
      <c r="C1399" s="10">
        <v>1.2314958103512691E-4</v>
      </c>
      <c r="D1399" s="10">
        <f t="shared" si="21"/>
        <v>1.1415525114155251E-4</v>
      </c>
      <c r="E1399" s="130">
        <v>3.9042892565654948E-5</v>
      </c>
      <c r="F1399">
        <v>7.6923076923076927E-2</v>
      </c>
      <c r="I1399" s="140"/>
    </row>
    <row r="1400" spans="1:9">
      <c r="A1400" s="10">
        <v>1394</v>
      </c>
      <c r="B1400" s="10">
        <v>1.105534240633806E-4</v>
      </c>
      <c r="C1400" s="10">
        <v>1.555328176154473E-4</v>
      </c>
      <c r="D1400" s="10">
        <f t="shared" si="21"/>
        <v>1.1415525114155251E-4</v>
      </c>
      <c r="E1400" s="130">
        <v>3.3922513212782159E-5</v>
      </c>
      <c r="F1400">
        <v>5.7692307692307702E-2</v>
      </c>
      <c r="I1400" s="140"/>
    </row>
    <row r="1401" spans="1:9">
      <c r="A1401" s="10">
        <v>1395</v>
      </c>
      <c r="B1401" s="10">
        <v>1.0955923749443001E-4</v>
      </c>
      <c r="C1401" s="10">
        <v>1.7788566074895701E-4</v>
      </c>
      <c r="D1401" s="10">
        <f t="shared" si="21"/>
        <v>1.1415525114155251E-4</v>
      </c>
      <c r="E1401" s="130">
        <v>2.816208644080024E-5</v>
      </c>
      <c r="F1401">
        <v>5.7692307692307702E-2</v>
      </c>
      <c r="I1401" s="140"/>
    </row>
    <row r="1402" spans="1:9">
      <c r="A1402" s="10">
        <v>1396</v>
      </c>
      <c r="B1402" s="10">
        <v>1.1038056935451121E-4</v>
      </c>
      <c r="C1402" s="10">
        <v>1.9944652352893531E-4</v>
      </c>
      <c r="D1402" s="10">
        <f t="shared" si="21"/>
        <v>1.1415525114155251E-4</v>
      </c>
      <c r="E1402" s="130">
        <v>3.7122750308327622E-5</v>
      </c>
      <c r="F1402">
        <v>7.6923076923076927E-2</v>
      </c>
      <c r="I1402" s="140"/>
    </row>
    <row r="1403" spans="1:9">
      <c r="A1403" s="10">
        <v>1397</v>
      </c>
      <c r="B1403" s="10">
        <v>1.121962773587232E-4</v>
      </c>
      <c r="C1403" s="10">
        <v>2.221061851791548E-4</v>
      </c>
      <c r="D1403" s="10">
        <f t="shared" si="21"/>
        <v>1.1415525114155251E-4</v>
      </c>
      <c r="E1403" s="130">
        <v>6.5284836749127933E-5</v>
      </c>
      <c r="F1403">
        <v>0.1153846153846154</v>
      </c>
      <c r="I1403" s="140"/>
    </row>
    <row r="1404" spans="1:9">
      <c r="A1404" s="10">
        <v>1398</v>
      </c>
      <c r="B1404" s="10">
        <v>1.160955723474754E-4</v>
      </c>
      <c r="C1404" s="10">
        <v>5.7953250104848602E-4</v>
      </c>
      <c r="D1404" s="10">
        <f t="shared" si="21"/>
        <v>1.1415525114155251E-4</v>
      </c>
      <c r="E1404" s="130">
        <v>1.0880806124854631E-4</v>
      </c>
      <c r="F1404">
        <v>0.19230769230769229</v>
      </c>
      <c r="I1404" s="140"/>
    </row>
    <row r="1405" spans="1:9">
      <c r="A1405" s="10">
        <v>1399</v>
      </c>
      <c r="B1405" s="10">
        <v>1.19799473368783E-4</v>
      </c>
      <c r="C1405" s="10">
        <v>5.8385436720398713E-4</v>
      </c>
      <c r="D1405" s="10">
        <f t="shared" si="21"/>
        <v>1.1415525114155251E-4</v>
      </c>
      <c r="E1405" s="130">
        <v>1.536113805861828E-4</v>
      </c>
      <c r="F1405">
        <v>0.30769230769230771</v>
      </c>
      <c r="I1405" s="140"/>
    </row>
    <row r="1406" spans="1:9">
      <c r="A1406" s="10">
        <v>1400</v>
      </c>
      <c r="B1406" s="10">
        <v>1.253393996823443E-4</v>
      </c>
      <c r="C1406" s="10">
        <v>5.322903138191041E-4</v>
      </c>
      <c r="D1406" s="10">
        <f t="shared" si="21"/>
        <v>1.1415525114155251E-4</v>
      </c>
      <c r="E1406" s="130">
        <v>1.7025261348301989E-4</v>
      </c>
      <c r="F1406">
        <v>0.46153846153846162</v>
      </c>
      <c r="I1406" s="140"/>
    </row>
    <row r="1407" spans="1:9">
      <c r="A1407" s="10">
        <v>1401</v>
      </c>
      <c r="B1407" s="10">
        <v>1.3057763661396079E-4</v>
      </c>
      <c r="C1407" s="10">
        <v>4.6930656015899038E-4</v>
      </c>
      <c r="D1407" s="10">
        <f t="shared" si="21"/>
        <v>1.1415525114155251E-4</v>
      </c>
      <c r="E1407" s="130">
        <v>1.4593081155687409E-4</v>
      </c>
      <c r="F1407">
        <v>0.57692307692307687</v>
      </c>
      <c r="I1407" s="140"/>
    </row>
    <row r="1408" spans="1:9">
      <c r="A1408" s="10">
        <v>1402</v>
      </c>
      <c r="B1408" s="10">
        <v>1.3079043512768921E-4</v>
      </c>
      <c r="C1408" s="10">
        <v>4.1592383403849182E-4</v>
      </c>
      <c r="D1408" s="10">
        <f t="shared" si="21"/>
        <v>1.1415525114155251E-4</v>
      </c>
      <c r="E1408" s="130">
        <v>1.216090096307283E-4</v>
      </c>
      <c r="F1408">
        <v>0.69230769230769229</v>
      </c>
      <c r="I1408" s="140"/>
    </row>
    <row r="1409" spans="1:9">
      <c r="A1409" s="10">
        <v>1403</v>
      </c>
      <c r="B1409" s="10">
        <v>1.2844390075269669E-4</v>
      </c>
      <c r="C1409" s="10">
        <v>3.7055811565431772E-4</v>
      </c>
      <c r="D1409" s="10">
        <f t="shared" si="21"/>
        <v>1.1415525114155251E-4</v>
      </c>
      <c r="E1409" s="130">
        <v>1.273694364027099E-4</v>
      </c>
      <c r="F1409">
        <v>0.76923076923076927</v>
      </c>
      <c r="I1409" s="140"/>
    </row>
    <row r="1410" spans="1:9">
      <c r="A1410" s="10">
        <v>1404</v>
      </c>
      <c r="B1410" s="10">
        <v>1.199533132188066E-4</v>
      </c>
      <c r="C1410" s="10">
        <v>2.904735278016241E-4</v>
      </c>
      <c r="D1410" s="10">
        <f t="shared" si="21"/>
        <v>1.1415525114155251E-4</v>
      </c>
      <c r="E1410" s="130">
        <v>1.3440995801291021E-4</v>
      </c>
      <c r="F1410">
        <v>0.73076923076923073</v>
      </c>
      <c r="I1410" s="140"/>
    </row>
    <row r="1411" spans="1:9">
      <c r="A1411" s="10">
        <v>1405</v>
      </c>
      <c r="B1411" s="10">
        <v>1.172143396963039E-4</v>
      </c>
      <c r="C1411" s="10">
        <v>3.0549139274984411E-4</v>
      </c>
      <c r="D1411" s="10">
        <f t="shared" si="21"/>
        <v>1.1415525114155251E-4</v>
      </c>
      <c r="E1411" s="130">
        <v>1.2928957866003771E-4</v>
      </c>
      <c r="F1411">
        <v>0.69230769230769229</v>
      </c>
      <c r="I1411" s="140"/>
    </row>
    <row r="1412" spans="1:9">
      <c r="A1412" s="10">
        <v>1406</v>
      </c>
      <c r="B1412" s="10">
        <v>1.2213561788103469E-4</v>
      </c>
      <c r="C1412" s="10">
        <v>2.9351086473844879E-4</v>
      </c>
      <c r="D1412" s="10">
        <f t="shared" si="21"/>
        <v>1.1415525114155251E-4</v>
      </c>
      <c r="E1412" s="130">
        <v>1.331298631746921E-4</v>
      </c>
      <c r="F1412">
        <v>0.84615384615384615</v>
      </c>
      <c r="I1412" s="140"/>
    </row>
    <row r="1413" spans="1:9">
      <c r="A1413" s="10">
        <v>1407</v>
      </c>
      <c r="B1413" s="10">
        <v>1.2211339177621491E-4</v>
      </c>
      <c r="C1413" s="10">
        <v>2.9696630747837362E-4</v>
      </c>
      <c r="D1413" s="10">
        <f t="shared" si="21"/>
        <v>1.1415525114155251E-4</v>
      </c>
      <c r="E1413" s="130">
        <v>1.4593081155687409E-4</v>
      </c>
      <c r="F1413">
        <v>0.96153846153846156</v>
      </c>
      <c r="I1413" s="140"/>
    </row>
    <row r="1414" spans="1:9">
      <c r="A1414" s="10">
        <v>1408</v>
      </c>
      <c r="B1414" s="10">
        <v>1.2304324312259631E-4</v>
      </c>
      <c r="C1414" s="10">
        <v>3.1089315152894322E-4</v>
      </c>
      <c r="D1414" s="10">
        <f t="shared" ref="D1414:D1477" si="22">1/8760</f>
        <v>1.1415525114155251E-4</v>
      </c>
      <c r="E1414" s="130">
        <v>1.5873175993905611E-4</v>
      </c>
      <c r="F1414">
        <v>1</v>
      </c>
      <c r="I1414" s="140"/>
    </row>
    <row r="1415" spans="1:9">
      <c r="A1415" s="10">
        <v>1409</v>
      </c>
      <c r="B1415" s="10">
        <v>1.2189798700899149E-4</v>
      </c>
      <c r="C1415" s="10">
        <v>3.3158184946763909E-4</v>
      </c>
      <c r="D1415" s="10">
        <f t="shared" si="22"/>
        <v>1.1415525114155251E-4</v>
      </c>
      <c r="E1415" s="130">
        <v>1.7409289799767431E-4</v>
      </c>
      <c r="F1415">
        <v>0.92307692307692313</v>
      </c>
      <c r="I1415" s="140"/>
    </row>
    <row r="1416" spans="1:9">
      <c r="A1416" s="10">
        <v>1410</v>
      </c>
      <c r="B1416" s="10">
        <v>1.2208971274138759E-4</v>
      </c>
      <c r="C1416" s="10">
        <v>3.2218326741685518E-4</v>
      </c>
      <c r="D1416" s="10">
        <f t="shared" si="22"/>
        <v>1.1415525114155251E-4</v>
      </c>
      <c r="E1416" s="130">
        <v>1.6257204445371039E-4</v>
      </c>
      <c r="F1416">
        <v>0.76923076923076927</v>
      </c>
      <c r="I1416" s="140"/>
    </row>
    <row r="1417" spans="1:9">
      <c r="A1417" s="10">
        <v>1411</v>
      </c>
      <c r="B1417" s="10">
        <v>1.243866994314841E-4</v>
      </c>
      <c r="C1417" s="10">
        <v>3.0533805167944279E-4</v>
      </c>
      <c r="D1417" s="10">
        <f t="shared" si="22"/>
        <v>1.1415525114155251E-4</v>
      </c>
      <c r="E1417" s="130">
        <v>1.382502425275646E-4</v>
      </c>
      <c r="F1417">
        <v>0.57692307692307687</v>
      </c>
      <c r="I1417" s="140"/>
    </row>
    <row r="1418" spans="1:9">
      <c r="A1418" s="10">
        <v>1412</v>
      </c>
      <c r="B1418" s="10">
        <v>1.210632296662583E-4</v>
      </c>
      <c r="C1418" s="10">
        <v>3.4189832774735539E-4</v>
      </c>
      <c r="D1418" s="10">
        <f t="shared" si="22"/>
        <v>1.1415525114155251E-4</v>
      </c>
      <c r="E1418" s="130">
        <v>1.15848582858746E-4</v>
      </c>
      <c r="F1418">
        <v>0.46153846153846162</v>
      </c>
      <c r="I1418" s="140"/>
    </row>
    <row r="1419" spans="1:9">
      <c r="A1419" s="10">
        <v>1413</v>
      </c>
      <c r="B1419" s="10">
        <v>1.176722126708278E-4</v>
      </c>
      <c r="C1419" s="10">
        <v>1.409617746905847E-5</v>
      </c>
      <c r="D1419" s="10">
        <f t="shared" si="22"/>
        <v>1.1415525114155251E-4</v>
      </c>
      <c r="E1419" s="130">
        <v>9.5367065447255305E-5</v>
      </c>
      <c r="F1419">
        <v>0.30769230769230771</v>
      </c>
      <c r="I1419" s="140"/>
    </row>
    <row r="1420" spans="1:9">
      <c r="A1420" s="10">
        <v>1414</v>
      </c>
      <c r="B1420" s="10">
        <v>1.168721992297345E-4</v>
      </c>
      <c r="C1420" s="10">
        <v>1.007171080092237E-5</v>
      </c>
      <c r="D1420" s="10">
        <f t="shared" si="22"/>
        <v>1.1415525114155251E-4</v>
      </c>
      <c r="E1420" s="130">
        <v>8.0645974807746145E-5</v>
      </c>
      <c r="F1420">
        <v>0.23076923076923081</v>
      </c>
      <c r="I1420" s="140"/>
    </row>
    <row r="1421" spans="1:9">
      <c r="A1421" s="10">
        <v>1415</v>
      </c>
      <c r="B1421" s="10">
        <v>1.1809907083128131E-4</v>
      </c>
      <c r="C1421" s="10">
        <v>1.7609698162127049E-5</v>
      </c>
      <c r="D1421" s="10">
        <f t="shared" si="22"/>
        <v>1.1415525114155251E-4</v>
      </c>
      <c r="E1421" s="130">
        <v>7.104526352110951E-5</v>
      </c>
      <c r="F1421">
        <v>0.15384615384615391</v>
      </c>
      <c r="I1421" s="140"/>
    </row>
    <row r="1422" spans="1:9">
      <c r="A1422" s="10">
        <v>1416</v>
      </c>
      <c r="B1422" s="10">
        <v>1.163251696571749E-4</v>
      </c>
      <c r="C1422" s="10">
        <v>3.1421895533119181E-5</v>
      </c>
      <c r="D1422" s="10">
        <f t="shared" si="22"/>
        <v>1.1415525114155251E-4</v>
      </c>
      <c r="E1422" s="130">
        <v>5.3808700322829171E-5</v>
      </c>
      <c r="F1422">
        <v>3.8461538461538457E-2</v>
      </c>
      <c r="I1422" s="140"/>
    </row>
    <row r="1423" spans="1:9">
      <c r="A1423" s="10">
        <v>1417</v>
      </c>
      <c r="B1423" s="10">
        <v>1.11509002375535E-4</v>
      </c>
      <c r="C1423" s="10">
        <v>5.2084872975658712E-5</v>
      </c>
      <c r="D1423" s="10">
        <f t="shared" si="22"/>
        <v>1.1415525114155251E-4</v>
      </c>
      <c r="E1423" s="130">
        <v>3.4918411911623192E-5</v>
      </c>
      <c r="F1423">
        <v>3.8461538461538457E-2</v>
      </c>
      <c r="I1423" s="140"/>
    </row>
    <row r="1424" spans="1:9">
      <c r="A1424" s="10">
        <v>1418</v>
      </c>
      <c r="B1424" s="10">
        <v>1.108392729167631E-4</v>
      </c>
      <c r="C1424" s="10">
        <v>5.6844683082938662E-5</v>
      </c>
      <c r="D1424" s="10">
        <f t="shared" si="22"/>
        <v>1.1415525114155251E-4</v>
      </c>
      <c r="E1424" s="130">
        <v>3.0338948054361131E-5</v>
      </c>
      <c r="F1424">
        <v>3.8461538461538457E-2</v>
      </c>
      <c r="I1424" s="140"/>
    </row>
    <row r="1425" spans="1:9">
      <c r="A1425" s="10">
        <v>1419</v>
      </c>
      <c r="B1425" s="10">
        <v>1.105213025306858E-4</v>
      </c>
      <c r="C1425" s="10">
        <v>7.4626601286929318E-5</v>
      </c>
      <c r="D1425" s="10">
        <f t="shared" si="22"/>
        <v>1.1415525114155251E-4</v>
      </c>
      <c r="E1425" s="130">
        <v>2.5187051214941279E-5</v>
      </c>
      <c r="F1425">
        <v>3.8461538461538457E-2</v>
      </c>
      <c r="I1425" s="140"/>
    </row>
    <row r="1426" spans="1:9">
      <c r="A1426" s="10">
        <v>1420</v>
      </c>
      <c r="B1426" s="10">
        <v>1.10855882956627E-4</v>
      </c>
      <c r="C1426" s="10">
        <v>8.4279010722629216E-5</v>
      </c>
      <c r="D1426" s="10">
        <f t="shared" si="22"/>
        <v>1.1415525114155251E-4</v>
      </c>
      <c r="E1426" s="130">
        <v>3.3201112965149878E-5</v>
      </c>
      <c r="F1426">
        <v>3.8461538461538457E-2</v>
      </c>
      <c r="I1426" s="140"/>
    </row>
    <row r="1427" spans="1:9">
      <c r="A1427" s="10">
        <v>1421</v>
      </c>
      <c r="B1427" s="10">
        <v>1.120665910642052E-4</v>
      </c>
      <c r="C1427" s="10">
        <v>9.9001980954319655E-5</v>
      </c>
      <c r="D1427" s="10">
        <f t="shared" si="22"/>
        <v>1.1415525114155251E-4</v>
      </c>
      <c r="E1427" s="130">
        <v>5.8388164180091232E-5</v>
      </c>
      <c r="F1427">
        <v>7.6923076923076927E-2</v>
      </c>
      <c r="I1427" s="140"/>
    </row>
    <row r="1428" spans="1:9">
      <c r="A1428" s="10">
        <v>1422</v>
      </c>
      <c r="B1428" s="10">
        <v>1.140040988528765E-4</v>
      </c>
      <c r="C1428" s="10">
        <v>4.5539033069988839E-4</v>
      </c>
      <c r="D1428" s="10">
        <f t="shared" si="22"/>
        <v>1.1415525114155251E-4</v>
      </c>
      <c r="E1428" s="130">
        <v>9.7313606966818503E-5</v>
      </c>
      <c r="F1428">
        <v>0.15384615384615391</v>
      </c>
      <c r="I1428" s="140"/>
    </row>
    <row r="1429" spans="1:9">
      <c r="A1429" s="10">
        <v>1423</v>
      </c>
      <c r="B1429" s="10">
        <v>1.134278604912936E-4</v>
      </c>
      <c r="C1429" s="10">
        <v>4.6604172547912561E-4</v>
      </c>
      <c r="D1429" s="10">
        <f t="shared" si="22"/>
        <v>1.1415525114155251E-4</v>
      </c>
      <c r="E1429" s="130">
        <v>1.3738391571786119E-4</v>
      </c>
      <c r="F1429">
        <v>0.23076923076923081</v>
      </c>
      <c r="I1429" s="140"/>
    </row>
    <row r="1430" spans="1:9">
      <c r="A1430" s="10">
        <v>1424</v>
      </c>
      <c r="B1430" s="10">
        <v>1.154730546064951E-4</v>
      </c>
      <c r="C1430" s="10">
        <v>4.4278572380642008E-4</v>
      </c>
      <c r="D1430" s="10">
        <f t="shared" si="22"/>
        <v>1.1415525114155251E-4</v>
      </c>
      <c r="E1430" s="130">
        <v>1.52267173253963E-4</v>
      </c>
      <c r="F1430">
        <v>0.38461538461538458</v>
      </c>
      <c r="I1430" s="140"/>
    </row>
    <row r="1431" spans="1:9">
      <c r="A1431" s="10">
        <v>1425</v>
      </c>
      <c r="B1431" s="10">
        <v>1.159831285854804E-4</v>
      </c>
      <c r="C1431" s="10">
        <v>4.1105621877632749E-4</v>
      </c>
      <c r="D1431" s="10">
        <f t="shared" si="22"/>
        <v>1.1415525114155251E-4</v>
      </c>
      <c r="E1431" s="130">
        <v>1.305147199319687E-4</v>
      </c>
      <c r="F1431">
        <v>0.46153846153846162</v>
      </c>
      <c r="I1431" s="140"/>
    </row>
    <row r="1432" spans="1:9">
      <c r="A1432" s="10">
        <v>1426</v>
      </c>
      <c r="B1432" s="10">
        <v>1.17417910554275E-4</v>
      </c>
      <c r="C1432" s="10">
        <v>3.8557862629514397E-4</v>
      </c>
      <c r="D1432" s="10">
        <f t="shared" si="22"/>
        <v>1.1415525114155251E-4</v>
      </c>
      <c r="E1432" s="130">
        <v>1.0876226660997369E-4</v>
      </c>
      <c r="F1432">
        <v>0.57692307692307687</v>
      </c>
      <c r="I1432" s="140"/>
    </row>
    <row r="1433" spans="1:9">
      <c r="A1433" s="10">
        <v>1427</v>
      </c>
      <c r="B1433" s="10">
        <v>1.17559668633646E-4</v>
      </c>
      <c r="C1433" s="10">
        <v>3.5995998930455351E-4</v>
      </c>
      <c r="D1433" s="10">
        <f t="shared" si="22"/>
        <v>1.1415525114155251E-4</v>
      </c>
      <c r="E1433" s="130">
        <v>1.139141634493932E-4</v>
      </c>
      <c r="F1433">
        <v>0.69230769230769229</v>
      </c>
      <c r="I1433" s="140"/>
    </row>
    <row r="1434" spans="1:9">
      <c r="A1434" s="10">
        <v>1428</v>
      </c>
      <c r="B1434" s="10">
        <v>1.112908504302682E-4</v>
      </c>
      <c r="C1434" s="10">
        <v>2.9507995592572992E-4</v>
      </c>
      <c r="D1434" s="10">
        <f t="shared" si="22"/>
        <v>1.1415525114155251E-4</v>
      </c>
      <c r="E1434" s="130">
        <v>1.2021092625312881E-4</v>
      </c>
      <c r="F1434">
        <v>0.61538461538461542</v>
      </c>
      <c r="I1434" s="140"/>
    </row>
    <row r="1435" spans="1:9">
      <c r="A1435" s="10">
        <v>1429</v>
      </c>
      <c r="B1435" s="10">
        <v>1.091754710080899E-4</v>
      </c>
      <c r="C1435" s="10">
        <v>3.2036892688924002E-4</v>
      </c>
      <c r="D1435" s="10">
        <f t="shared" si="22"/>
        <v>1.1415525114155251E-4</v>
      </c>
      <c r="E1435" s="130">
        <v>1.1563146239586689E-4</v>
      </c>
      <c r="F1435">
        <v>0.53846153846153844</v>
      </c>
      <c r="I1435" s="140"/>
    </row>
    <row r="1436" spans="1:9">
      <c r="A1436" s="10">
        <v>1430</v>
      </c>
      <c r="B1436" s="10">
        <v>1.132386567990714E-4</v>
      </c>
      <c r="C1436" s="10">
        <v>3.1109213761558739E-4</v>
      </c>
      <c r="D1436" s="10">
        <f t="shared" si="22"/>
        <v>1.1415525114155251E-4</v>
      </c>
      <c r="E1436" s="130">
        <v>1.1906606028881349E-4</v>
      </c>
      <c r="F1436">
        <v>0.61538461538461542</v>
      </c>
      <c r="I1436" s="140"/>
    </row>
    <row r="1437" spans="1:9">
      <c r="A1437" s="10">
        <v>1431</v>
      </c>
      <c r="B1437" s="10">
        <v>1.130707989150213E-4</v>
      </c>
      <c r="C1437" s="10">
        <v>3.0167721318522152E-4</v>
      </c>
      <c r="D1437" s="10">
        <f t="shared" si="22"/>
        <v>1.1415525114155251E-4</v>
      </c>
      <c r="E1437" s="130">
        <v>1.305147199319687E-4</v>
      </c>
      <c r="F1437">
        <v>0.69230769230769229</v>
      </c>
      <c r="I1437" s="140"/>
    </row>
    <row r="1438" spans="1:9">
      <c r="A1438" s="10">
        <v>1432</v>
      </c>
      <c r="B1438" s="10">
        <v>1.151240956874866E-4</v>
      </c>
      <c r="C1438" s="10">
        <v>2.9967984709800352E-4</v>
      </c>
      <c r="D1438" s="10">
        <f t="shared" si="22"/>
        <v>1.1415525114155251E-4</v>
      </c>
      <c r="E1438" s="130">
        <v>1.419633795751238E-4</v>
      </c>
      <c r="F1438">
        <v>0.76923076923076927</v>
      </c>
      <c r="I1438" s="140"/>
    </row>
    <row r="1439" spans="1:9">
      <c r="A1439" s="10">
        <v>1433</v>
      </c>
      <c r="B1439" s="10">
        <v>1.15459037387714E-4</v>
      </c>
      <c r="C1439" s="10">
        <v>2.9736493425601749E-4</v>
      </c>
      <c r="D1439" s="10">
        <f t="shared" si="22"/>
        <v>1.1415525114155251E-4</v>
      </c>
      <c r="E1439" s="130">
        <v>1.557017711469096E-4</v>
      </c>
      <c r="F1439">
        <v>0.69230769230769229</v>
      </c>
      <c r="I1439" s="140"/>
    </row>
    <row r="1440" spans="1:9">
      <c r="A1440" s="10">
        <v>1434</v>
      </c>
      <c r="B1440" s="10">
        <v>1.148490683405897E-4</v>
      </c>
      <c r="C1440" s="10">
        <v>2.6556963239641622E-4</v>
      </c>
      <c r="D1440" s="10">
        <f t="shared" si="22"/>
        <v>1.1415525114155251E-4</v>
      </c>
      <c r="E1440" s="130">
        <v>1.453979774680704E-4</v>
      </c>
      <c r="F1440">
        <v>0.57692307692307687</v>
      </c>
      <c r="I1440" s="140"/>
    </row>
    <row r="1441" spans="1:9">
      <c r="A1441" s="10">
        <v>1435</v>
      </c>
      <c r="B1441" s="10">
        <v>1.168338730516815E-4</v>
      </c>
      <c r="C1441" s="10">
        <v>2.6813401768600458E-4</v>
      </c>
      <c r="D1441" s="10">
        <f t="shared" si="22"/>
        <v>1.1415525114155251E-4</v>
      </c>
      <c r="E1441" s="130">
        <v>1.2364552414607539E-4</v>
      </c>
      <c r="F1441">
        <v>0.46153846153846162</v>
      </c>
      <c r="I1441" s="140"/>
    </row>
    <row r="1442" spans="1:9">
      <c r="A1442" s="10">
        <v>1436</v>
      </c>
      <c r="B1442" s="10">
        <v>1.163761838154865E-4</v>
      </c>
      <c r="C1442" s="10">
        <v>2.986445584878877E-4</v>
      </c>
      <c r="D1442" s="10">
        <f t="shared" si="22"/>
        <v>1.1415525114155251E-4</v>
      </c>
      <c r="E1442" s="130">
        <v>1.0361036977055409E-4</v>
      </c>
      <c r="F1442">
        <v>0.30769230769230771</v>
      </c>
      <c r="I1442" s="140"/>
    </row>
    <row r="1443" spans="1:9">
      <c r="A1443" s="10">
        <v>1437</v>
      </c>
      <c r="B1443" s="10">
        <v>1.137186812987689E-4</v>
      </c>
      <c r="C1443" s="10">
        <v>1.358099929499464E-5</v>
      </c>
      <c r="D1443" s="10">
        <f t="shared" si="22"/>
        <v>1.1415525114155251E-4</v>
      </c>
      <c r="E1443" s="130">
        <v>8.5292514341505675E-5</v>
      </c>
      <c r="F1443">
        <v>0.23076923076923081</v>
      </c>
      <c r="I1443" s="140"/>
    </row>
    <row r="1444" spans="1:9">
      <c r="A1444" s="10">
        <v>1438</v>
      </c>
      <c r="B1444" s="10">
        <v>1.148544173361213E-4</v>
      </c>
      <c r="C1444" s="10">
        <v>7.7047159998597717E-6</v>
      </c>
      <c r="D1444" s="10">
        <f t="shared" si="22"/>
        <v>1.1415525114155251E-4</v>
      </c>
      <c r="E1444" s="130">
        <v>7.2126555751876885E-5</v>
      </c>
      <c r="F1444">
        <v>0.15384615384615391</v>
      </c>
      <c r="I1444" s="140"/>
    </row>
    <row r="1445" spans="1:9">
      <c r="A1445" s="10">
        <v>1439</v>
      </c>
      <c r="B1445" s="10">
        <v>1.162336038998366E-4</v>
      </c>
      <c r="C1445" s="10">
        <v>6.8216638152945887E-6</v>
      </c>
      <c r="D1445" s="10">
        <f t="shared" si="22"/>
        <v>1.1415525114155251E-4</v>
      </c>
      <c r="E1445" s="130">
        <v>6.3540061019511091E-5</v>
      </c>
      <c r="F1445">
        <v>7.6923076923076927E-2</v>
      </c>
      <c r="I1445" s="140"/>
    </row>
    <row r="1446" spans="1:9">
      <c r="A1446" s="10">
        <v>1440</v>
      </c>
      <c r="B1446" s="10">
        <v>1.115841024565155E-4</v>
      </c>
      <c r="C1446" s="10">
        <v>1.7260234899139159E-5</v>
      </c>
      <c r="D1446" s="10">
        <f t="shared" si="22"/>
        <v>1.1415525114155251E-4</v>
      </c>
      <c r="E1446" s="130">
        <v>4.7478264990731623E-5</v>
      </c>
      <c r="F1446">
        <v>3.8461538461538457E-2</v>
      </c>
      <c r="I1446" s="140"/>
    </row>
    <row r="1447" spans="1:9">
      <c r="A1447" s="10">
        <v>1441</v>
      </c>
      <c r="B1447" s="10">
        <v>1.0530154631906629E-4</v>
      </c>
      <c r="C1447" s="10">
        <v>5.156109857355837E-5</v>
      </c>
      <c r="D1447" s="10">
        <f t="shared" si="22"/>
        <v>1.1415525114155251E-4</v>
      </c>
      <c r="E1447" s="130">
        <v>3.0810363451432218E-5</v>
      </c>
      <c r="F1447">
        <v>3.8461538461538457E-2</v>
      </c>
      <c r="I1447" s="140"/>
    </row>
    <row r="1448" spans="1:9">
      <c r="A1448" s="10">
        <v>1442</v>
      </c>
      <c r="B1448" s="10">
        <v>1.0359929792240119E-4</v>
      </c>
      <c r="C1448" s="10">
        <v>9.0120004478764796E-5</v>
      </c>
      <c r="D1448" s="10">
        <f t="shared" si="22"/>
        <v>1.1415525114155251E-4</v>
      </c>
      <c r="E1448" s="130">
        <v>2.67696600479657E-5</v>
      </c>
      <c r="F1448">
        <v>3.8461538461538457E-2</v>
      </c>
      <c r="I1448" s="140"/>
    </row>
    <row r="1449" spans="1:9">
      <c r="A1449" s="10">
        <v>1443</v>
      </c>
      <c r="B1449" s="10">
        <v>1.034705223507914E-4</v>
      </c>
      <c r="C1449" s="10">
        <v>1.218844126494526E-4</v>
      </c>
      <c r="D1449" s="10">
        <f t="shared" si="22"/>
        <v>1.1415525114155251E-4</v>
      </c>
      <c r="E1449" s="130">
        <v>2.222386871906583E-5</v>
      </c>
      <c r="F1449">
        <v>3.8461538461538457E-2</v>
      </c>
      <c r="I1449" s="140"/>
    </row>
    <row r="1450" spans="1:9">
      <c r="A1450" s="10">
        <v>1444</v>
      </c>
      <c r="B1450" s="10">
        <v>1.0371475663611349E-4</v>
      </c>
      <c r="C1450" s="10">
        <v>1.4535665196110139E-4</v>
      </c>
      <c r="D1450" s="10">
        <f t="shared" si="22"/>
        <v>1.1415525114155251E-4</v>
      </c>
      <c r="E1450" s="130">
        <v>2.929509967513225E-5</v>
      </c>
      <c r="F1450">
        <v>3.8461538461538457E-2</v>
      </c>
      <c r="I1450" s="140"/>
    </row>
    <row r="1451" spans="1:9">
      <c r="A1451" s="10">
        <v>1445</v>
      </c>
      <c r="B1451" s="10">
        <v>1.055821355381495E-4</v>
      </c>
      <c r="C1451" s="10">
        <v>1.6181948783731769E-4</v>
      </c>
      <c r="D1451" s="10">
        <f t="shared" si="22"/>
        <v>1.1415525114155251E-4</v>
      </c>
      <c r="E1451" s="130">
        <v>5.1518968394198141E-5</v>
      </c>
      <c r="F1451">
        <v>7.6923076923076927E-2</v>
      </c>
      <c r="I1451" s="140"/>
    </row>
    <row r="1452" spans="1:9">
      <c r="A1452" s="10">
        <v>1446</v>
      </c>
      <c r="B1452" s="10">
        <v>1.09953805044881E-4</v>
      </c>
      <c r="C1452" s="10">
        <v>5.1142717745711135E-4</v>
      </c>
      <c r="D1452" s="10">
        <f t="shared" si="22"/>
        <v>1.1415525114155251E-4</v>
      </c>
      <c r="E1452" s="130">
        <v>8.5864947323663338E-5</v>
      </c>
      <c r="F1452">
        <v>0.15384615384615391</v>
      </c>
      <c r="I1452" s="140"/>
    </row>
    <row r="1453" spans="1:9">
      <c r="A1453" s="10">
        <v>1447</v>
      </c>
      <c r="B1453" s="10">
        <v>1.171753837143706E-4</v>
      </c>
      <c r="C1453" s="10">
        <v>5.3189637837267349E-4</v>
      </c>
      <c r="D1453" s="10">
        <f t="shared" si="22"/>
        <v>1.1415525114155251E-4</v>
      </c>
      <c r="E1453" s="130">
        <v>1.212211021039951E-4</v>
      </c>
      <c r="F1453">
        <v>0.23076923076923081</v>
      </c>
      <c r="I1453" s="140"/>
    </row>
    <row r="1454" spans="1:9">
      <c r="A1454" s="10">
        <v>1448</v>
      </c>
      <c r="B1454" s="10">
        <v>1.2302222722664001E-4</v>
      </c>
      <c r="C1454" s="10">
        <v>5.1752486703808911E-4</v>
      </c>
      <c r="D1454" s="10">
        <f t="shared" si="22"/>
        <v>1.1415525114155251E-4</v>
      </c>
      <c r="E1454" s="130">
        <v>1.3435338816526171E-4</v>
      </c>
      <c r="F1454">
        <v>0.38461538461538458</v>
      </c>
      <c r="I1454" s="140"/>
    </row>
    <row r="1455" spans="1:9">
      <c r="A1455" s="10">
        <v>1449</v>
      </c>
      <c r="B1455" s="10">
        <v>1.31818703670668E-4</v>
      </c>
      <c r="C1455" s="10">
        <v>4.8666706771705211E-4</v>
      </c>
      <c r="D1455" s="10">
        <f t="shared" si="22"/>
        <v>1.1415525114155251E-4</v>
      </c>
      <c r="E1455" s="130">
        <v>1.1516004699879531E-4</v>
      </c>
      <c r="F1455">
        <v>0.46153846153846162</v>
      </c>
      <c r="I1455" s="140"/>
    </row>
    <row r="1456" spans="1:9">
      <c r="A1456" s="10">
        <v>1450</v>
      </c>
      <c r="B1456" s="10">
        <v>1.3216155880701769E-4</v>
      </c>
      <c r="C1456" s="10">
        <v>4.5324361481049541E-4</v>
      </c>
      <c r="D1456" s="10">
        <f t="shared" si="22"/>
        <v>1.1415525114155251E-4</v>
      </c>
      <c r="E1456" s="130">
        <v>9.5966705832329659E-5</v>
      </c>
      <c r="F1456">
        <v>0.57692307692307687</v>
      </c>
      <c r="I1456" s="140"/>
    </row>
    <row r="1457" spans="1:9">
      <c r="A1457" s="10">
        <v>1451</v>
      </c>
      <c r="B1457" s="10">
        <v>1.3219826888350079E-4</v>
      </c>
      <c r="C1457" s="10">
        <v>4.2479307755014851E-4</v>
      </c>
      <c r="D1457" s="10">
        <f t="shared" si="22"/>
        <v>1.1415525114155251E-4</v>
      </c>
      <c r="E1457" s="130">
        <v>1.005124971612293E-4</v>
      </c>
      <c r="F1457">
        <v>0.69230769230769229</v>
      </c>
      <c r="I1457" s="140"/>
    </row>
    <row r="1458" spans="1:9">
      <c r="A1458" s="10">
        <v>1452</v>
      </c>
      <c r="B1458" s="10">
        <v>1.2428190594209289E-4</v>
      </c>
      <c r="C1458" s="10">
        <v>3.5300040398813289E-4</v>
      </c>
      <c r="D1458" s="10">
        <f t="shared" si="22"/>
        <v>1.1415525114155251E-4</v>
      </c>
      <c r="E1458" s="130">
        <v>1.0606846434099599E-4</v>
      </c>
      <c r="F1458">
        <v>0.61538461538461542</v>
      </c>
      <c r="I1458" s="140"/>
    </row>
    <row r="1459" spans="1:9">
      <c r="A1459" s="10">
        <v>1453</v>
      </c>
      <c r="B1459" s="10">
        <v>1.2089571074824111E-4</v>
      </c>
      <c r="C1459" s="10">
        <v>3.7688807158923072E-4</v>
      </c>
      <c r="D1459" s="10">
        <f t="shared" si="22"/>
        <v>1.1415525114155251E-4</v>
      </c>
      <c r="E1459" s="130">
        <v>1.0202776093752939E-4</v>
      </c>
      <c r="F1459">
        <v>0.53846153846153844</v>
      </c>
      <c r="I1459" s="140"/>
    </row>
    <row r="1460" spans="1:9">
      <c r="A1460" s="10">
        <v>1454</v>
      </c>
      <c r="B1460" s="10">
        <v>1.2560972285456361E-4</v>
      </c>
      <c r="C1460" s="10">
        <v>3.730865158877795E-4</v>
      </c>
      <c r="D1460" s="10">
        <f t="shared" si="22"/>
        <v>1.1415525114155251E-4</v>
      </c>
      <c r="E1460" s="130">
        <v>1.05058288490129E-4</v>
      </c>
      <c r="F1460">
        <v>0.61538461538461542</v>
      </c>
      <c r="I1460" s="140"/>
    </row>
    <row r="1461" spans="1:9">
      <c r="A1461" s="10">
        <v>1455</v>
      </c>
      <c r="B1461" s="10">
        <v>1.2376176921089421E-4</v>
      </c>
      <c r="C1461" s="10">
        <v>3.6492733172201468E-4</v>
      </c>
      <c r="D1461" s="10">
        <f t="shared" si="22"/>
        <v>1.1415525114155251E-4</v>
      </c>
      <c r="E1461" s="130">
        <v>1.1516004699879531E-4</v>
      </c>
      <c r="F1461">
        <v>0.69230769230769229</v>
      </c>
      <c r="I1461" s="140"/>
    </row>
    <row r="1462" spans="1:9">
      <c r="A1462" s="10">
        <v>1456</v>
      </c>
      <c r="B1462" s="10">
        <v>1.2373118213849011E-4</v>
      </c>
      <c r="C1462" s="10">
        <v>3.7211993345986558E-4</v>
      </c>
      <c r="D1462" s="10">
        <f t="shared" si="22"/>
        <v>1.1415525114155251E-4</v>
      </c>
      <c r="E1462" s="130">
        <v>1.2526180550746159E-4</v>
      </c>
      <c r="F1462">
        <v>0.76923076923076927</v>
      </c>
      <c r="I1462" s="140"/>
    </row>
    <row r="1463" spans="1:9">
      <c r="A1463" s="10">
        <v>1457</v>
      </c>
      <c r="B1463" s="10">
        <v>1.2450766721971629E-4</v>
      </c>
      <c r="C1463" s="10">
        <v>3.7025462470975082E-4</v>
      </c>
      <c r="D1463" s="10">
        <f t="shared" si="22"/>
        <v>1.1415525114155251E-4</v>
      </c>
      <c r="E1463" s="130">
        <v>1.3738391571786119E-4</v>
      </c>
      <c r="F1463">
        <v>0.69230769230769229</v>
      </c>
      <c r="I1463" s="140"/>
    </row>
    <row r="1464" spans="1:9">
      <c r="A1464" s="10">
        <v>1458</v>
      </c>
      <c r="B1464" s="10">
        <v>1.257257307240984E-4</v>
      </c>
      <c r="C1464" s="10">
        <v>3.4671574303796697E-4</v>
      </c>
      <c r="D1464" s="10">
        <f t="shared" si="22"/>
        <v>1.1415525114155251E-4</v>
      </c>
      <c r="E1464" s="130">
        <v>1.2829233306006191E-4</v>
      </c>
      <c r="F1464">
        <v>0.57692307692307687</v>
      </c>
      <c r="I1464" s="140"/>
    </row>
    <row r="1465" spans="1:9">
      <c r="A1465" s="10">
        <v>1459</v>
      </c>
      <c r="B1465" s="10">
        <v>1.2890693390540589E-4</v>
      </c>
      <c r="C1465" s="10">
        <v>3.3140664279340072E-4</v>
      </c>
      <c r="D1465" s="10">
        <f t="shared" si="22"/>
        <v>1.1415525114155251E-4</v>
      </c>
      <c r="E1465" s="130">
        <v>1.090989918935955E-4</v>
      </c>
      <c r="F1465">
        <v>0.46153846153846162</v>
      </c>
      <c r="I1465" s="140"/>
    </row>
    <row r="1466" spans="1:9">
      <c r="A1466" s="10">
        <v>1460</v>
      </c>
      <c r="B1466" s="10">
        <v>1.2555559883733699E-4</v>
      </c>
      <c r="C1466" s="10">
        <v>3.7089007734250888E-4</v>
      </c>
      <c r="D1466" s="10">
        <f t="shared" si="22"/>
        <v>1.1415525114155251E-4</v>
      </c>
      <c r="E1466" s="130">
        <v>9.1420914503429989E-5</v>
      </c>
      <c r="F1466">
        <v>0.30769230769230771</v>
      </c>
      <c r="I1466" s="140"/>
    </row>
    <row r="1467" spans="1:9">
      <c r="A1467" s="10">
        <v>1461</v>
      </c>
      <c r="B1467" s="10">
        <v>1.210892168082303E-4</v>
      </c>
      <c r="C1467" s="10">
        <v>1.8615320466496361E-5</v>
      </c>
      <c r="D1467" s="10">
        <f t="shared" si="22"/>
        <v>1.1415525114155251E-4</v>
      </c>
      <c r="E1467" s="130">
        <v>7.5258100889563878E-5</v>
      </c>
      <c r="F1467">
        <v>0.23076923076923081</v>
      </c>
      <c r="I1467" s="140"/>
    </row>
    <row r="1468" spans="1:9">
      <c r="A1468" s="10">
        <v>1462</v>
      </c>
      <c r="B1468" s="10">
        <v>1.195438108908525E-4</v>
      </c>
      <c r="C1468" s="10">
        <v>4.4681975042567263E-5</v>
      </c>
      <c r="D1468" s="10">
        <f t="shared" si="22"/>
        <v>1.1415525114155251E-4</v>
      </c>
      <c r="E1468" s="130">
        <v>6.3641078604597721E-5</v>
      </c>
      <c r="F1468">
        <v>0.15384615384615391</v>
      </c>
      <c r="I1468" s="140"/>
    </row>
    <row r="1469" spans="1:9">
      <c r="A1469" s="10">
        <v>1463</v>
      </c>
      <c r="B1469" s="10">
        <v>1.199790685076599E-4</v>
      </c>
      <c r="C1469" s="10">
        <v>7.7109256495149417E-5</v>
      </c>
      <c r="D1469" s="10">
        <f t="shared" si="22"/>
        <v>1.1415525114155251E-4</v>
      </c>
      <c r="E1469" s="130">
        <v>5.6064759723098007E-5</v>
      </c>
      <c r="F1469">
        <v>7.6923076923076927E-2</v>
      </c>
      <c r="I1469" s="140"/>
    </row>
    <row r="1470" spans="1:9">
      <c r="A1470" s="10">
        <v>1464</v>
      </c>
      <c r="B1470" s="10">
        <v>1.1922375940329201E-4</v>
      </c>
      <c r="C1470" s="10">
        <v>9.4951502854758287E-5</v>
      </c>
      <c r="D1470" s="10">
        <f t="shared" si="22"/>
        <v>1.1415525114155251E-4</v>
      </c>
      <c r="E1470" s="130">
        <v>6.6469570987024294E-5</v>
      </c>
      <c r="F1470">
        <v>7.6923076923076927E-2</v>
      </c>
      <c r="I1470" s="140"/>
    </row>
    <row r="1471" spans="1:9">
      <c r="A1471" s="10">
        <v>1465</v>
      </c>
      <c r="B1471" s="10">
        <v>1.121786591779508E-4</v>
      </c>
      <c r="C1471" s="10">
        <v>1.091240871989296E-4</v>
      </c>
      <c r="D1471" s="10">
        <f t="shared" si="22"/>
        <v>1.1415525114155251E-4</v>
      </c>
      <c r="E1471" s="130">
        <v>4.3134508832005133E-5</v>
      </c>
      <c r="F1471">
        <v>7.6923076923076927E-2</v>
      </c>
      <c r="I1471" s="140"/>
    </row>
    <row r="1472" spans="1:9">
      <c r="A1472" s="10">
        <v>1466</v>
      </c>
      <c r="B1472" s="10">
        <v>1.109357251192835E-4</v>
      </c>
      <c r="C1472" s="10">
        <v>1.196161540054254E-4</v>
      </c>
      <c r="D1472" s="10">
        <f t="shared" si="22"/>
        <v>1.1415525114155251E-4</v>
      </c>
      <c r="E1472" s="130">
        <v>3.7477524067152E-5</v>
      </c>
      <c r="F1472">
        <v>5.7692307692307702E-2</v>
      </c>
      <c r="I1472" s="140"/>
    </row>
    <row r="1473" spans="1:9">
      <c r="A1473" s="10">
        <v>1467</v>
      </c>
      <c r="B1473" s="10">
        <v>1.104384895103724E-4</v>
      </c>
      <c r="C1473" s="10">
        <v>1.332883796908154E-4</v>
      </c>
      <c r="D1473" s="10">
        <f t="shared" si="22"/>
        <v>1.1415525114155251E-4</v>
      </c>
      <c r="E1473" s="130">
        <v>3.1113416206692183E-5</v>
      </c>
      <c r="F1473">
        <v>5.7692307692307702E-2</v>
      </c>
      <c r="I1473" s="140"/>
    </row>
    <row r="1474" spans="1:9">
      <c r="A1474" s="10">
        <v>1468</v>
      </c>
      <c r="B1474" s="10">
        <v>1.12553813214545E-4</v>
      </c>
      <c r="C1474" s="10">
        <v>1.4453385065247299E-4</v>
      </c>
      <c r="D1474" s="10">
        <f t="shared" si="22"/>
        <v>1.1415525114155251E-4</v>
      </c>
      <c r="E1474" s="130">
        <v>4.1013139545185169E-5</v>
      </c>
      <c r="F1474">
        <v>7.6923076923076927E-2</v>
      </c>
      <c r="I1474" s="140"/>
    </row>
    <row r="1475" spans="1:9">
      <c r="A1475" s="10">
        <v>1469</v>
      </c>
      <c r="B1475" s="10">
        <v>1.1324900834336371E-4</v>
      </c>
      <c r="C1475" s="10">
        <v>1.503462509266678E-4</v>
      </c>
      <c r="D1475" s="10">
        <f t="shared" si="22"/>
        <v>1.1415525114155251E-4</v>
      </c>
      <c r="E1475" s="130">
        <v>7.2126555751876885E-5</v>
      </c>
      <c r="F1475">
        <v>0.1153846153846154</v>
      </c>
      <c r="I1475" s="140"/>
    </row>
    <row r="1476" spans="1:9">
      <c r="A1476" s="10">
        <v>1470</v>
      </c>
      <c r="B1476" s="10">
        <v>1.1680266750080179E-4</v>
      </c>
      <c r="C1476" s="10">
        <v>4.8978522556253389E-4</v>
      </c>
      <c r="D1476" s="10">
        <f t="shared" si="22"/>
        <v>1.1415525114155251E-4</v>
      </c>
      <c r="E1476" s="130">
        <v>1.2021092625312881E-4</v>
      </c>
      <c r="F1476">
        <v>0.19230769230769229</v>
      </c>
      <c r="I1476" s="140"/>
    </row>
    <row r="1477" spans="1:9">
      <c r="A1477" s="10">
        <v>1471</v>
      </c>
      <c r="B1477" s="10">
        <v>1.191942356539602E-4</v>
      </c>
      <c r="C1477" s="10">
        <v>5.0376928839803055E-4</v>
      </c>
      <c r="D1477" s="10">
        <f t="shared" si="22"/>
        <v>1.1415525114155251E-4</v>
      </c>
      <c r="E1477" s="130">
        <v>1.6970954294559339E-4</v>
      </c>
      <c r="F1477">
        <v>0.30769230769230771</v>
      </c>
      <c r="I1477" s="140"/>
    </row>
    <row r="1478" spans="1:9">
      <c r="A1478" s="10">
        <v>1472</v>
      </c>
      <c r="B1478" s="10">
        <v>1.2312235677735121E-4</v>
      </c>
      <c r="C1478" s="10">
        <v>4.5977819824875968E-4</v>
      </c>
      <c r="D1478" s="10">
        <f t="shared" ref="D1478:D1541" si="23">1/8760</f>
        <v>1.1415525114155251E-4</v>
      </c>
      <c r="E1478" s="130">
        <v>1.8809474343136631E-4</v>
      </c>
      <c r="F1478">
        <v>0.46153846153846162</v>
      </c>
      <c r="I1478" s="140"/>
    </row>
    <row r="1479" spans="1:9">
      <c r="A1479" s="10">
        <v>1473</v>
      </c>
      <c r="B1479" s="10">
        <v>1.3059263229948259E-4</v>
      </c>
      <c r="C1479" s="10">
        <v>4.0738930246249399E-4</v>
      </c>
      <c r="D1479" s="10">
        <f t="shared" si="23"/>
        <v>1.1415525114155251E-4</v>
      </c>
      <c r="E1479" s="130">
        <v>1.61224065798314E-4</v>
      </c>
      <c r="F1479">
        <v>0.57692307692307687</v>
      </c>
      <c r="I1479" s="140"/>
    </row>
    <row r="1480" spans="1:9">
      <c r="A1480" s="10">
        <v>1474</v>
      </c>
      <c r="B1480" s="10">
        <v>1.3017779259994221E-4</v>
      </c>
      <c r="C1480" s="10">
        <v>3.5811329131994979E-4</v>
      </c>
      <c r="D1480" s="10">
        <f t="shared" si="23"/>
        <v>1.1415525114155251E-4</v>
      </c>
      <c r="E1480" s="130">
        <v>1.3435338816526171E-4</v>
      </c>
      <c r="F1480">
        <v>0.69230769230769229</v>
      </c>
      <c r="I1480" s="140"/>
    </row>
    <row r="1481" spans="1:9">
      <c r="A1481" s="10">
        <v>1475</v>
      </c>
      <c r="B1481" s="10">
        <v>1.2841140708151779E-4</v>
      </c>
      <c r="C1481" s="10">
        <v>3.1435732232694901E-4</v>
      </c>
      <c r="D1481" s="10">
        <f t="shared" si="23"/>
        <v>1.1415525114155251E-4</v>
      </c>
      <c r="E1481" s="130">
        <v>1.4071749602572169E-4</v>
      </c>
      <c r="F1481">
        <v>0.76923076923076927</v>
      </c>
      <c r="I1481" s="140"/>
    </row>
    <row r="1482" spans="1:9">
      <c r="A1482" s="10">
        <v>1476</v>
      </c>
      <c r="B1482" s="10">
        <v>1.193742916992997E-4</v>
      </c>
      <c r="C1482" s="10">
        <v>2.350714790727983E-4</v>
      </c>
      <c r="D1482" s="10">
        <f t="shared" si="23"/>
        <v>1.1415525114155251E-4</v>
      </c>
      <c r="E1482" s="130">
        <v>1.484958500773945E-4</v>
      </c>
      <c r="F1482">
        <v>0.73076923076923073</v>
      </c>
      <c r="I1482" s="140"/>
    </row>
    <row r="1483" spans="1:9">
      <c r="A1483" s="10">
        <v>1477</v>
      </c>
      <c r="B1483" s="10">
        <v>1.16539354279492E-4</v>
      </c>
      <c r="C1483" s="10">
        <v>2.431664574613087E-4</v>
      </c>
      <c r="D1483" s="10">
        <f t="shared" si="23"/>
        <v>1.1415525114155251E-4</v>
      </c>
      <c r="E1483" s="130">
        <v>1.4283886531254111E-4</v>
      </c>
      <c r="F1483">
        <v>0.69230769230769229</v>
      </c>
      <c r="I1483" s="140"/>
    </row>
    <row r="1484" spans="1:9">
      <c r="A1484" s="10">
        <v>1478</v>
      </c>
      <c r="B1484" s="10">
        <v>1.1999645424206E-4</v>
      </c>
      <c r="C1484" s="10">
        <v>2.3473055748748399E-4</v>
      </c>
      <c r="D1484" s="10">
        <f t="shared" si="23"/>
        <v>1.1415525114155251E-4</v>
      </c>
      <c r="E1484" s="130">
        <v>1.470816038861811E-4</v>
      </c>
      <c r="F1484">
        <v>0.84615384615384615</v>
      </c>
      <c r="I1484" s="140"/>
    </row>
    <row r="1485" spans="1:9">
      <c r="A1485" s="10">
        <v>1479</v>
      </c>
      <c r="B1485" s="10">
        <v>1.19554330461819E-4</v>
      </c>
      <c r="C1485" s="10">
        <v>2.321639538164668E-4</v>
      </c>
      <c r="D1485" s="10">
        <f t="shared" si="23"/>
        <v>1.1415525114155251E-4</v>
      </c>
      <c r="E1485" s="130">
        <v>1.61224065798314E-4</v>
      </c>
      <c r="F1485">
        <v>0.96153846153846156</v>
      </c>
      <c r="I1485" s="140"/>
    </row>
    <row r="1486" spans="1:9">
      <c r="A1486" s="10">
        <v>1480</v>
      </c>
      <c r="B1486" s="10">
        <v>1.213984307905921E-4</v>
      </c>
      <c r="C1486" s="10">
        <v>2.3566341869933499E-4</v>
      </c>
      <c r="D1486" s="10">
        <f t="shared" si="23"/>
        <v>1.1415525114155251E-4</v>
      </c>
      <c r="E1486" s="130">
        <v>1.7536652771044681E-4</v>
      </c>
      <c r="F1486">
        <v>1</v>
      </c>
      <c r="I1486" s="140"/>
    </row>
    <row r="1487" spans="1:9">
      <c r="A1487" s="10">
        <v>1481</v>
      </c>
      <c r="B1487" s="10">
        <v>1.2185721541809291E-4</v>
      </c>
      <c r="C1487" s="10">
        <v>2.5206331254837207E-4</v>
      </c>
      <c r="D1487" s="10">
        <f t="shared" si="23"/>
        <v>1.1415525114155251E-4</v>
      </c>
      <c r="E1487" s="130">
        <v>1.9233748200500641E-4</v>
      </c>
      <c r="F1487">
        <v>0.92307692307692313</v>
      </c>
      <c r="I1487" s="140"/>
    </row>
    <row r="1488" spans="1:9">
      <c r="A1488" s="10">
        <v>1482</v>
      </c>
      <c r="B1488" s="10">
        <v>1.217676485985126E-4</v>
      </c>
      <c r="C1488" s="10">
        <v>2.3699271103671849E-4</v>
      </c>
      <c r="D1488" s="10">
        <f t="shared" si="23"/>
        <v>1.1415525114155251E-4</v>
      </c>
      <c r="E1488" s="130">
        <v>1.7960926628408691E-4</v>
      </c>
      <c r="F1488">
        <v>0.76923076923076927</v>
      </c>
      <c r="I1488" s="140"/>
    </row>
    <row r="1489" spans="1:9">
      <c r="A1489" s="10">
        <v>1483</v>
      </c>
      <c r="B1489" s="10">
        <v>1.2396793183931491E-4</v>
      </c>
      <c r="C1489" s="10">
        <v>2.3391539777553971E-4</v>
      </c>
      <c r="D1489" s="10">
        <f t="shared" si="23"/>
        <v>1.1415525114155251E-4</v>
      </c>
      <c r="E1489" s="130">
        <v>1.5273858865103449E-4</v>
      </c>
      <c r="F1489">
        <v>0.57692307692307687</v>
      </c>
      <c r="I1489" s="140"/>
    </row>
    <row r="1490" spans="1:9">
      <c r="A1490" s="10">
        <v>1484</v>
      </c>
      <c r="B1490" s="10">
        <v>1.2179785512353979E-4</v>
      </c>
      <c r="C1490" s="10">
        <v>2.7862139770714668E-4</v>
      </c>
      <c r="D1490" s="10">
        <f t="shared" si="23"/>
        <v>1.1415525114155251E-4</v>
      </c>
      <c r="E1490" s="130">
        <v>1.279892803048016E-4</v>
      </c>
      <c r="F1490">
        <v>0.46153846153846162</v>
      </c>
      <c r="I1490" s="140"/>
    </row>
    <row r="1491" spans="1:9">
      <c r="A1491" s="10">
        <v>1485</v>
      </c>
      <c r="B1491" s="10">
        <v>1.172575026240153E-4</v>
      </c>
      <c r="C1491" s="10">
        <v>1.058058840805927E-5</v>
      </c>
      <c r="D1491" s="10">
        <f t="shared" si="23"/>
        <v>1.1415525114155251E-4</v>
      </c>
      <c r="E1491" s="130">
        <v>1.053613412453893E-4</v>
      </c>
      <c r="F1491">
        <v>0.30769230769230771</v>
      </c>
      <c r="I1491" s="140"/>
    </row>
    <row r="1492" spans="1:9">
      <c r="A1492" s="10">
        <v>1486</v>
      </c>
      <c r="B1492" s="10">
        <v>1.1615624330405499E-4</v>
      </c>
      <c r="C1492" s="10">
        <v>9.867878823698127E-6</v>
      </c>
      <c r="D1492" s="10">
        <f t="shared" si="23"/>
        <v>1.1415525114155251E-4</v>
      </c>
      <c r="E1492" s="130">
        <v>8.9097510046436419E-5</v>
      </c>
      <c r="F1492">
        <v>0.23076923076923081</v>
      </c>
      <c r="I1492" s="140"/>
    </row>
    <row r="1493" spans="1:9">
      <c r="A1493" s="10">
        <v>1487</v>
      </c>
      <c r="B1493" s="10">
        <v>1.1720682719826259E-4</v>
      </c>
      <c r="C1493" s="10">
        <v>7.6685536550523245E-6</v>
      </c>
      <c r="D1493" s="10">
        <f t="shared" si="23"/>
        <v>1.1415525114155251E-4</v>
      </c>
      <c r="E1493" s="130">
        <v>7.8490663612336973E-5</v>
      </c>
      <c r="F1493">
        <v>0.15384615384615391</v>
      </c>
      <c r="I1493" s="140"/>
    </row>
    <row r="1494" spans="1:9">
      <c r="A1494" s="10">
        <v>1488</v>
      </c>
      <c r="B1494" s="10">
        <v>1.144394389893614E-4</v>
      </c>
      <c r="C1494" s="10">
        <v>1.9419906499745329E-5</v>
      </c>
      <c r="D1494" s="10">
        <f t="shared" si="23"/>
        <v>1.1415525114155251E-4</v>
      </c>
      <c r="E1494" s="130">
        <v>6.3304353320975507E-5</v>
      </c>
      <c r="F1494">
        <v>7.6923076923076927E-2</v>
      </c>
      <c r="I1494" s="140"/>
    </row>
    <row r="1495" spans="1:9">
      <c r="A1495" s="10">
        <v>1489</v>
      </c>
      <c r="B1495" s="10">
        <v>1.096540070093494E-4</v>
      </c>
      <c r="C1495" s="10">
        <v>5.8613783176170613E-5</v>
      </c>
      <c r="D1495" s="10">
        <f t="shared" si="23"/>
        <v>1.1415525114155251E-4</v>
      </c>
      <c r="E1495" s="130">
        <v>4.1080484601909612E-5</v>
      </c>
      <c r="F1495">
        <v>7.6923076923076927E-2</v>
      </c>
      <c r="I1495" s="140"/>
    </row>
    <row r="1496" spans="1:9">
      <c r="A1496" s="10">
        <v>1490</v>
      </c>
      <c r="B1496" s="10">
        <v>1.0852230007945001E-4</v>
      </c>
      <c r="C1496" s="10">
        <v>9.3939134488830469E-5</v>
      </c>
      <c r="D1496" s="10">
        <f t="shared" si="23"/>
        <v>1.1415525114155251E-4</v>
      </c>
      <c r="E1496" s="130">
        <v>3.5692880063954251E-5</v>
      </c>
      <c r="F1496">
        <v>5.7692307692307702E-2</v>
      </c>
      <c r="I1496" s="140"/>
    </row>
    <row r="1497" spans="1:9">
      <c r="A1497" s="10">
        <v>1491</v>
      </c>
      <c r="B1497" s="10">
        <v>1.0686911369191931E-4</v>
      </c>
      <c r="C1497" s="10">
        <v>1.205240175134297E-4</v>
      </c>
      <c r="D1497" s="10">
        <f t="shared" si="23"/>
        <v>1.1415525114155251E-4</v>
      </c>
      <c r="E1497" s="130">
        <v>2.9631824958754461E-5</v>
      </c>
      <c r="F1497">
        <v>5.7692307692307702E-2</v>
      </c>
      <c r="I1497" s="140"/>
    </row>
    <row r="1498" spans="1:9">
      <c r="A1498" s="10">
        <v>1492</v>
      </c>
      <c r="B1498" s="10">
        <v>1.0667347782048989E-4</v>
      </c>
      <c r="C1498" s="10">
        <v>1.428985398703699E-4</v>
      </c>
      <c r="D1498" s="10">
        <f t="shared" si="23"/>
        <v>1.1415525114155251E-4</v>
      </c>
      <c r="E1498" s="130">
        <v>3.9060132900176353E-5</v>
      </c>
      <c r="F1498">
        <v>7.6923076923076927E-2</v>
      </c>
      <c r="I1498" s="140"/>
    </row>
    <row r="1499" spans="1:9">
      <c r="A1499" s="10">
        <v>1493</v>
      </c>
      <c r="B1499" s="10">
        <v>1.065720836270167E-4</v>
      </c>
      <c r="C1499" s="10">
        <v>1.6847176368376039E-4</v>
      </c>
      <c r="D1499" s="10">
        <f t="shared" si="23"/>
        <v>1.1415525114155251E-4</v>
      </c>
      <c r="E1499" s="130">
        <v>6.8691957858930272E-5</v>
      </c>
      <c r="F1499">
        <v>0.1153846153846154</v>
      </c>
      <c r="I1499" s="140"/>
    </row>
    <row r="1500" spans="1:9">
      <c r="A1500" s="10">
        <v>1494</v>
      </c>
      <c r="B1500" s="10">
        <v>1.0768230312568721E-4</v>
      </c>
      <c r="C1500" s="10">
        <v>5.294740649576669E-4</v>
      </c>
      <c r="D1500" s="10">
        <f t="shared" si="23"/>
        <v>1.1415525114155251E-4</v>
      </c>
      <c r="E1500" s="130">
        <v>1.144865964315509E-4</v>
      </c>
      <c r="F1500">
        <v>0.19230769230769229</v>
      </c>
      <c r="I1500" s="140"/>
    </row>
    <row r="1501" spans="1:9">
      <c r="A1501" s="10">
        <v>1495</v>
      </c>
      <c r="B1501" s="10">
        <v>1.081005778043993E-4</v>
      </c>
      <c r="C1501" s="10">
        <v>5.3277823044925704E-4</v>
      </c>
      <c r="D1501" s="10">
        <f t="shared" si="23"/>
        <v>1.1415525114155251E-4</v>
      </c>
      <c r="E1501" s="130">
        <v>1.6162813613866041E-4</v>
      </c>
      <c r="F1501">
        <v>0.30769230769230771</v>
      </c>
      <c r="I1501" s="140"/>
    </row>
    <row r="1502" spans="1:9">
      <c r="A1502" s="10">
        <v>1496</v>
      </c>
      <c r="B1502" s="10">
        <v>1.089466218315074E-4</v>
      </c>
      <c r="C1502" s="10">
        <v>4.8626194490035142E-4</v>
      </c>
      <c r="D1502" s="10">
        <f t="shared" si="23"/>
        <v>1.1415525114155251E-4</v>
      </c>
      <c r="E1502" s="130">
        <v>1.7913785088701531E-4</v>
      </c>
      <c r="F1502">
        <v>0.46153846153846162</v>
      </c>
      <c r="I1502" s="140"/>
    </row>
    <row r="1503" spans="1:9">
      <c r="A1503" s="10">
        <v>1497</v>
      </c>
      <c r="B1503" s="10">
        <v>1.116725668250708E-4</v>
      </c>
      <c r="C1503" s="10">
        <v>4.312468991759868E-4</v>
      </c>
      <c r="D1503" s="10">
        <f t="shared" si="23"/>
        <v>1.1415525114155251E-4</v>
      </c>
      <c r="E1503" s="130">
        <v>1.5354672933172729E-4</v>
      </c>
      <c r="F1503">
        <v>0.57692307692307687</v>
      </c>
      <c r="I1503" s="140"/>
    </row>
    <row r="1504" spans="1:9">
      <c r="A1504" s="10">
        <v>1498</v>
      </c>
      <c r="B1504" s="10">
        <v>1.110587328391049E-4</v>
      </c>
      <c r="C1504" s="10">
        <v>3.8359274760520169E-4</v>
      </c>
      <c r="D1504" s="10">
        <f t="shared" si="23"/>
        <v>1.1415525114155251E-4</v>
      </c>
      <c r="E1504" s="130">
        <v>1.279556077764393E-4</v>
      </c>
      <c r="F1504">
        <v>0.69230769230769229</v>
      </c>
      <c r="I1504" s="140"/>
    </row>
    <row r="1505" spans="1:9">
      <c r="A1505" s="10">
        <v>1499</v>
      </c>
      <c r="B1505" s="10">
        <v>1.1099789537343231E-4</v>
      </c>
      <c r="C1505" s="10">
        <v>3.4051302582475859E-4</v>
      </c>
      <c r="D1505" s="10">
        <f t="shared" si="23"/>
        <v>1.1415525114155251E-4</v>
      </c>
      <c r="E1505" s="130">
        <v>1.340166628816391E-4</v>
      </c>
      <c r="F1505">
        <v>0.76923076923076927</v>
      </c>
      <c r="I1505" s="140"/>
    </row>
    <row r="1506" spans="1:9">
      <c r="A1506" s="10">
        <v>1500</v>
      </c>
      <c r="B1506" s="10">
        <v>1.0723030622965189E-4</v>
      </c>
      <c r="C1506" s="10">
        <v>2.6422435225680827E-4</v>
      </c>
      <c r="D1506" s="10">
        <f t="shared" si="23"/>
        <v>1.1415525114155251E-4</v>
      </c>
      <c r="E1506" s="130">
        <v>1.4142461912132839E-4</v>
      </c>
      <c r="F1506">
        <v>0.73076923076923073</v>
      </c>
      <c r="I1506" s="140"/>
    </row>
    <row r="1507" spans="1:9">
      <c r="A1507" s="10">
        <v>1501</v>
      </c>
      <c r="B1507" s="10">
        <v>1.0626574338859301E-4</v>
      </c>
      <c r="C1507" s="10">
        <v>2.8335484180564129E-4</v>
      </c>
      <c r="D1507" s="10">
        <f t="shared" si="23"/>
        <v>1.1415525114155251E-4</v>
      </c>
      <c r="E1507" s="130">
        <v>1.3603701458337239E-4</v>
      </c>
      <c r="F1507">
        <v>0.69230769230769229</v>
      </c>
      <c r="I1507" s="140"/>
    </row>
    <row r="1508" spans="1:9">
      <c r="A1508" s="10">
        <v>1502</v>
      </c>
      <c r="B1508" s="10">
        <v>1.0765684942405549E-4</v>
      </c>
      <c r="C1508" s="10">
        <v>2.730754532269035E-4</v>
      </c>
      <c r="D1508" s="10">
        <f t="shared" si="23"/>
        <v>1.1415525114155251E-4</v>
      </c>
      <c r="E1508" s="130">
        <v>1.4007771798683891E-4</v>
      </c>
      <c r="F1508">
        <v>0.84615384615384615</v>
      </c>
      <c r="I1508" s="140"/>
    </row>
    <row r="1509" spans="1:9">
      <c r="A1509" s="10">
        <v>1503</v>
      </c>
      <c r="B1509" s="10">
        <v>1.0639219957741009E-4</v>
      </c>
      <c r="C1509" s="10">
        <v>2.6940270002422871E-4</v>
      </c>
      <c r="D1509" s="10">
        <f t="shared" si="23"/>
        <v>1.1415525114155251E-4</v>
      </c>
      <c r="E1509" s="130">
        <v>1.5354672933172729E-4</v>
      </c>
      <c r="F1509">
        <v>0.96153846153846156</v>
      </c>
      <c r="I1509" s="140"/>
    </row>
    <row r="1510" spans="1:9">
      <c r="A1510" s="10">
        <v>1504</v>
      </c>
      <c r="B1510" s="10">
        <v>1.073636928829498E-4</v>
      </c>
      <c r="C1510" s="10">
        <v>2.7503600691082108E-4</v>
      </c>
      <c r="D1510" s="10">
        <f t="shared" si="23"/>
        <v>1.1415525114155251E-4</v>
      </c>
      <c r="E1510" s="130">
        <v>1.670157406766157E-4</v>
      </c>
      <c r="F1510">
        <v>1</v>
      </c>
      <c r="I1510" s="140"/>
    </row>
    <row r="1511" spans="1:9">
      <c r="A1511" s="10">
        <v>1505</v>
      </c>
      <c r="B1511" s="10">
        <v>1.0697948009184329E-4</v>
      </c>
      <c r="C1511" s="10">
        <v>2.9381635586299279E-4</v>
      </c>
      <c r="D1511" s="10">
        <f t="shared" si="23"/>
        <v>1.1415525114155251E-4</v>
      </c>
      <c r="E1511" s="130">
        <v>1.831785542904825E-4</v>
      </c>
      <c r="F1511">
        <v>0.92307692307692313</v>
      </c>
      <c r="I1511" s="140"/>
    </row>
    <row r="1512" spans="1:9">
      <c r="A1512" s="10">
        <v>1506</v>
      </c>
      <c r="B1512" s="10">
        <v>1.0796328626140671E-4</v>
      </c>
      <c r="C1512" s="10">
        <v>2.8228857768106748E-4</v>
      </c>
      <c r="D1512" s="10">
        <f t="shared" si="23"/>
        <v>1.1415525114155251E-4</v>
      </c>
      <c r="E1512" s="130">
        <v>1.710564440800823E-4</v>
      </c>
      <c r="F1512">
        <v>0.76923076923076927</v>
      </c>
      <c r="I1512" s="140"/>
    </row>
    <row r="1513" spans="1:9">
      <c r="A1513" s="10">
        <v>1507</v>
      </c>
      <c r="B1513" s="10">
        <v>1.1081324249788979E-4</v>
      </c>
      <c r="C1513" s="10">
        <v>2.8339217698325329E-4</v>
      </c>
      <c r="D1513" s="10">
        <f t="shared" si="23"/>
        <v>1.1415525114155251E-4</v>
      </c>
      <c r="E1513" s="130">
        <v>1.4546532252479431E-4</v>
      </c>
      <c r="F1513">
        <v>0.57692307692307687</v>
      </c>
      <c r="I1513" s="140"/>
    </row>
    <row r="1514" spans="1:9">
      <c r="A1514" s="10">
        <v>1508</v>
      </c>
      <c r="B1514" s="10">
        <v>1.1035131734982579E-4</v>
      </c>
      <c r="C1514" s="10">
        <v>3.3845999109209608E-4</v>
      </c>
      <c r="D1514" s="10">
        <f t="shared" si="23"/>
        <v>1.1415525114155251E-4</v>
      </c>
      <c r="E1514" s="130">
        <v>1.218945526712395E-4</v>
      </c>
      <c r="F1514">
        <v>0.46153846153846162</v>
      </c>
      <c r="I1514" s="140"/>
    </row>
    <row r="1515" spans="1:9">
      <c r="A1515" s="10">
        <v>1509</v>
      </c>
      <c r="B1515" s="10">
        <v>1.0898920856250939E-4</v>
      </c>
      <c r="C1515" s="10">
        <v>1.435545534441162E-5</v>
      </c>
      <c r="D1515" s="10">
        <f t="shared" si="23"/>
        <v>1.1415525114155251E-4</v>
      </c>
      <c r="E1515" s="130">
        <v>1.0034413451941811E-4</v>
      </c>
      <c r="F1515">
        <v>0.30769230769230771</v>
      </c>
      <c r="I1515" s="140"/>
    </row>
    <row r="1516" spans="1:9">
      <c r="A1516" s="10">
        <v>1510</v>
      </c>
      <c r="B1516" s="10">
        <v>1.102734400702505E-4</v>
      </c>
      <c r="C1516" s="10">
        <v>1.9285958083391501E-5</v>
      </c>
      <c r="D1516" s="10">
        <f t="shared" si="23"/>
        <v>1.1415525114155251E-4</v>
      </c>
      <c r="E1516" s="130">
        <v>8.4854771472796369E-5</v>
      </c>
      <c r="F1516">
        <v>0.23076923076923081</v>
      </c>
      <c r="I1516" s="140"/>
    </row>
    <row r="1517" spans="1:9">
      <c r="A1517" s="10">
        <v>1511</v>
      </c>
      <c r="B1517" s="10">
        <v>1.113954343728803E-4</v>
      </c>
      <c r="C1517" s="10">
        <v>6.1587655311504976E-5</v>
      </c>
      <c r="D1517" s="10">
        <f t="shared" si="23"/>
        <v>1.1415525114155251E-4</v>
      </c>
      <c r="E1517" s="130">
        <v>7.4753012964130726E-5</v>
      </c>
      <c r="F1517">
        <v>0.15384615384615391</v>
      </c>
      <c r="I1517" s="140"/>
    </row>
    <row r="1518" spans="1:9">
      <c r="A1518" s="10">
        <v>1512</v>
      </c>
      <c r="B1518" s="10">
        <v>1.117454880995096E-4</v>
      </c>
      <c r="C1518" s="10">
        <v>8.9709831207618147E-5</v>
      </c>
      <c r="D1518" s="10">
        <f t="shared" si="23"/>
        <v>1.1415525114155251E-4</v>
      </c>
      <c r="E1518" s="130">
        <v>6.4570440387395008E-5</v>
      </c>
      <c r="F1518">
        <v>7.6923076923076927E-2</v>
      </c>
      <c r="I1518" s="140"/>
    </row>
    <row r="1519" spans="1:9">
      <c r="A1519" s="10">
        <v>1513</v>
      </c>
      <c r="B1519" s="10">
        <v>1.046172479232175E-4</v>
      </c>
      <c r="C1519" s="10">
        <v>1.185251058325938E-4</v>
      </c>
      <c r="D1519" s="10">
        <f t="shared" si="23"/>
        <v>1.1415525114155251E-4</v>
      </c>
      <c r="E1519" s="130">
        <v>4.1902094293947833E-5</v>
      </c>
      <c r="F1519">
        <v>7.6923076923076927E-2</v>
      </c>
      <c r="I1519" s="140"/>
    </row>
    <row r="1520" spans="1:9">
      <c r="A1520" s="10">
        <v>1514</v>
      </c>
      <c r="B1520" s="10">
        <v>1.002694001230893E-4</v>
      </c>
      <c r="C1520" s="10">
        <v>1.4557034391643841E-4</v>
      </c>
      <c r="D1520" s="10">
        <f t="shared" si="23"/>
        <v>1.1415525114155251E-4</v>
      </c>
      <c r="E1520" s="130">
        <v>3.6406737665233371E-5</v>
      </c>
      <c r="F1520">
        <v>5.7692307692307702E-2</v>
      </c>
      <c r="I1520" s="140"/>
    </row>
    <row r="1521" spans="1:9">
      <c r="A1521" s="10">
        <v>1515</v>
      </c>
      <c r="B1521" s="10">
        <v>9.8786452850057582E-5</v>
      </c>
      <c r="C1521" s="10">
        <v>1.662977089707763E-4</v>
      </c>
      <c r="D1521" s="10">
        <f t="shared" si="23"/>
        <v>1.1415525114155251E-4</v>
      </c>
      <c r="E1521" s="130">
        <v>3.0224461457929601E-5</v>
      </c>
      <c r="F1521">
        <v>5.7692307692307702E-2</v>
      </c>
      <c r="I1521" s="140"/>
    </row>
    <row r="1522" spans="1:9">
      <c r="A1522" s="10">
        <v>1516</v>
      </c>
      <c r="B1522" s="10">
        <v>9.8557436295552487E-5</v>
      </c>
      <c r="C1522" s="10">
        <v>1.8730343543579069E-4</v>
      </c>
      <c r="D1522" s="10">
        <f t="shared" si="23"/>
        <v>1.1415525114155251E-4</v>
      </c>
      <c r="E1522" s="130">
        <v>3.9841335558179923E-5</v>
      </c>
      <c r="F1522">
        <v>7.6923076923076927E-2</v>
      </c>
      <c r="I1522" s="140"/>
    </row>
    <row r="1523" spans="1:9">
      <c r="A1523" s="10">
        <v>1517</v>
      </c>
      <c r="B1523" s="10">
        <v>9.9940838506738349E-5</v>
      </c>
      <c r="C1523" s="10">
        <v>2.0642552422872129E-4</v>
      </c>
      <c r="D1523" s="10">
        <f t="shared" si="23"/>
        <v>1.1415525114155251E-4</v>
      </c>
      <c r="E1523" s="130">
        <v>7.0065797016108914E-5</v>
      </c>
      <c r="F1523">
        <v>0.1153846153846154</v>
      </c>
      <c r="I1523" s="140"/>
    </row>
    <row r="1524" spans="1:9">
      <c r="A1524" s="10">
        <v>1518</v>
      </c>
      <c r="B1524" s="10">
        <v>1.020526274215867E-4</v>
      </c>
      <c r="C1524" s="10">
        <v>5.6288944441050353E-4</v>
      </c>
      <c r="D1524" s="10">
        <f t="shared" si="23"/>
        <v>1.1415525114155251E-4</v>
      </c>
      <c r="E1524" s="130">
        <v>1.1677632836018221E-4</v>
      </c>
      <c r="F1524">
        <v>0.19230769230769229</v>
      </c>
      <c r="I1524" s="140"/>
    </row>
    <row r="1525" spans="1:9">
      <c r="A1525" s="10">
        <v>1519</v>
      </c>
      <c r="B1525" s="10">
        <v>1.008180886722386E-4</v>
      </c>
      <c r="C1525" s="10">
        <v>5.6445777189270295E-4</v>
      </c>
      <c r="D1525" s="10">
        <f t="shared" si="23"/>
        <v>1.1415525114155251E-4</v>
      </c>
      <c r="E1525" s="130">
        <v>1.648606988614341E-4</v>
      </c>
      <c r="F1525">
        <v>0.30769230769230771</v>
      </c>
      <c r="I1525" s="140"/>
    </row>
    <row r="1526" spans="1:9">
      <c r="A1526" s="10">
        <v>1520</v>
      </c>
      <c r="B1526" s="10">
        <v>9.9290478473504097E-5</v>
      </c>
      <c r="C1526" s="10">
        <v>5.0724937881030548E-4</v>
      </c>
      <c r="D1526" s="10">
        <f t="shared" si="23"/>
        <v>1.1415525114155251E-4</v>
      </c>
      <c r="E1526" s="130">
        <v>1.8272060790475579E-4</v>
      </c>
      <c r="F1526">
        <v>0.46153846153846162</v>
      </c>
      <c r="I1526" s="140"/>
    </row>
    <row r="1527" spans="1:9">
      <c r="A1527" s="10">
        <v>1521</v>
      </c>
      <c r="B1527" s="10">
        <v>9.8832140617717697E-5</v>
      </c>
      <c r="C1527" s="10">
        <v>4.4414530977872552E-4</v>
      </c>
      <c r="D1527" s="10">
        <f t="shared" si="23"/>
        <v>1.1415525114155251E-4</v>
      </c>
      <c r="E1527" s="130">
        <v>1.5661766391836219E-4</v>
      </c>
      <c r="F1527">
        <v>0.57692307692307687</v>
      </c>
      <c r="I1527" s="140"/>
    </row>
    <row r="1528" spans="1:9">
      <c r="A1528" s="10">
        <v>1522</v>
      </c>
      <c r="B1528" s="10">
        <v>1.002720949761554E-4</v>
      </c>
      <c r="C1528" s="10">
        <v>3.9245489956966863E-4</v>
      </c>
      <c r="D1528" s="10">
        <f t="shared" si="23"/>
        <v>1.1415525114155251E-4</v>
      </c>
      <c r="E1528" s="130">
        <v>1.305147199319687E-4</v>
      </c>
      <c r="F1528">
        <v>0.69230769230769229</v>
      </c>
      <c r="I1528" s="140"/>
    </row>
    <row r="1529" spans="1:9">
      <c r="A1529" s="10">
        <v>1523</v>
      </c>
      <c r="B1529" s="10">
        <v>1.003012320408051E-4</v>
      </c>
      <c r="C1529" s="10">
        <v>3.4825264496521309E-4</v>
      </c>
      <c r="D1529" s="10">
        <f t="shared" si="23"/>
        <v>1.1415525114155251E-4</v>
      </c>
      <c r="E1529" s="130">
        <v>1.3669699613927191E-4</v>
      </c>
      <c r="F1529">
        <v>0.76923076923076927</v>
      </c>
      <c r="I1529" s="140"/>
    </row>
    <row r="1530" spans="1:9">
      <c r="A1530" s="10">
        <v>1524</v>
      </c>
      <c r="B1530" s="10">
        <v>9.9379477271793903E-5</v>
      </c>
      <c r="C1530" s="10">
        <v>2.7176611268478788E-4</v>
      </c>
      <c r="D1530" s="10">
        <f t="shared" si="23"/>
        <v>1.1415525114155251E-4</v>
      </c>
      <c r="E1530" s="130">
        <v>1.4425311150375439E-4</v>
      </c>
      <c r="F1530">
        <v>0.73076923076923073</v>
      </c>
      <c r="I1530" s="140"/>
    </row>
    <row r="1531" spans="1:9">
      <c r="A1531" s="10">
        <v>1525</v>
      </c>
      <c r="B1531" s="10">
        <v>9.9422094084586446E-5</v>
      </c>
      <c r="C1531" s="10">
        <v>2.8608761951995728E-4</v>
      </c>
      <c r="D1531" s="10">
        <f t="shared" si="23"/>
        <v>1.1415525114155251E-4</v>
      </c>
      <c r="E1531" s="130">
        <v>1.387577548750399E-4</v>
      </c>
      <c r="F1531">
        <v>0.69230769230769229</v>
      </c>
      <c r="I1531" s="140"/>
    </row>
    <row r="1532" spans="1:9">
      <c r="A1532" s="10">
        <v>1526</v>
      </c>
      <c r="B1532" s="10">
        <v>9.908169948522439E-5</v>
      </c>
      <c r="C1532" s="10">
        <v>2.7513828884145219E-4</v>
      </c>
      <c r="D1532" s="10">
        <f t="shared" si="23"/>
        <v>1.1415525114155251E-4</v>
      </c>
      <c r="E1532" s="130">
        <v>1.4287927234657579E-4</v>
      </c>
      <c r="F1532">
        <v>0.84615384615384615</v>
      </c>
      <c r="I1532" s="140"/>
    </row>
    <row r="1533" spans="1:9">
      <c r="A1533" s="10">
        <v>1527</v>
      </c>
      <c r="B1533" s="10">
        <v>9.9717612525638738E-5</v>
      </c>
      <c r="C1533" s="10">
        <v>2.7023600227773511E-4</v>
      </c>
      <c r="D1533" s="10">
        <f t="shared" si="23"/>
        <v>1.1415525114155251E-4</v>
      </c>
      <c r="E1533" s="130">
        <v>1.5661766391836219E-4</v>
      </c>
      <c r="F1533">
        <v>0.96153846153846156</v>
      </c>
      <c r="I1533" s="140"/>
    </row>
    <row r="1534" spans="1:9">
      <c r="A1534" s="10">
        <v>1528</v>
      </c>
      <c r="B1534" s="10">
        <v>1.0237843391794951E-4</v>
      </c>
      <c r="C1534" s="10">
        <v>2.8557373691701451E-4</v>
      </c>
      <c r="D1534" s="10">
        <f t="shared" si="23"/>
        <v>1.1415525114155251E-4</v>
      </c>
      <c r="E1534" s="130">
        <v>1.7035605549014799E-4</v>
      </c>
      <c r="F1534">
        <v>1</v>
      </c>
      <c r="I1534" s="140"/>
    </row>
    <row r="1535" spans="1:9">
      <c r="A1535" s="10">
        <v>1529</v>
      </c>
      <c r="B1535" s="10">
        <v>1.025209825289406E-4</v>
      </c>
      <c r="C1535" s="10">
        <v>3.0587452267853211E-4</v>
      </c>
      <c r="D1535" s="10">
        <f t="shared" si="23"/>
        <v>1.1415525114155251E-4</v>
      </c>
      <c r="E1535" s="130">
        <v>1.8684212537629181E-4</v>
      </c>
      <c r="F1535">
        <v>0.92307692307692313</v>
      </c>
      <c r="I1535" s="140"/>
    </row>
    <row r="1536" spans="1:9">
      <c r="A1536" s="10">
        <v>1530</v>
      </c>
      <c r="B1536" s="10">
        <v>1.043774274933442E-4</v>
      </c>
      <c r="C1536" s="10">
        <v>2.9447331043050141E-4</v>
      </c>
      <c r="D1536" s="10">
        <f t="shared" si="23"/>
        <v>1.1415525114155251E-4</v>
      </c>
      <c r="E1536" s="130">
        <v>1.7447757296168399E-4</v>
      </c>
      <c r="F1536">
        <v>0.76923076923076927</v>
      </c>
      <c r="I1536" s="140"/>
    </row>
    <row r="1537" spans="1:9">
      <c r="A1537" s="10">
        <v>1531</v>
      </c>
      <c r="B1537" s="10">
        <v>1.066180617732309E-4</v>
      </c>
      <c r="C1537" s="10">
        <v>2.8551887288942471E-4</v>
      </c>
      <c r="D1537" s="10">
        <f t="shared" si="23"/>
        <v>1.1415525114155251E-4</v>
      </c>
      <c r="E1537" s="130">
        <v>1.4837462897529039E-4</v>
      </c>
      <c r="F1537">
        <v>0.57692307692307687</v>
      </c>
      <c r="I1537" s="140"/>
    </row>
    <row r="1538" spans="1:9">
      <c r="A1538" s="10">
        <v>1532</v>
      </c>
      <c r="B1538" s="10">
        <v>1.0508469668625841E-4</v>
      </c>
      <c r="C1538" s="10">
        <v>3.3021518558573409E-4</v>
      </c>
      <c r="D1538" s="10">
        <f t="shared" si="23"/>
        <v>1.1415525114155251E-4</v>
      </c>
      <c r="E1538" s="130">
        <v>1.2433244372466479E-4</v>
      </c>
      <c r="F1538">
        <v>0.46153846153846162</v>
      </c>
      <c r="I1538" s="140"/>
    </row>
    <row r="1539" spans="1:9">
      <c r="A1539" s="10">
        <v>1533</v>
      </c>
      <c r="B1539" s="10">
        <v>1.025686280548963E-4</v>
      </c>
      <c r="C1539" s="10">
        <v>1.385216005775536E-5</v>
      </c>
      <c r="D1539" s="10">
        <f t="shared" si="23"/>
        <v>1.1415525114155251E-4</v>
      </c>
      <c r="E1539" s="130">
        <v>1.023510172098071E-4</v>
      </c>
      <c r="F1539">
        <v>0.30769230769230771</v>
      </c>
      <c r="I1539" s="140"/>
    </row>
    <row r="1540" spans="1:9">
      <c r="A1540" s="10">
        <v>1534</v>
      </c>
      <c r="B1540" s="10">
        <v>1.044343817364787E-4</v>
      </c>
      <c r="C1540" s="10">
        <v>9.7654832464778938E-6</v>
      </c>
      <c r="D1540" s="10">
        <f t="shared" si="23"/>
        <v>1.1415525114155251E-4</v>
      </c>
      <c r="E1540" s="130">
        <v>8.6551866902252666E-5</v>
      </c>
      <c r="F1540">
        <v>0.23076923076923081</v>
      </c>
      <c r="I1540" s="140"/>
    </row>
    <row r="1541" spans="1:9">
      <c r="A1541" s="10">
        <v>1535</v>
      </c>
      <c r="B1541" s="10">
        <v>1.057466869207306E-4</v>
      </c>
      <c r="C1541" s="10">
        <v>2.170828513599346E-5</v>
      </c>
      <c r="D1541" s="10">
        <f t="shared" si="23"/>
        <v>1.1415525114155251E-4</v>
      </c>
      <c r="E1541" s="130">
        <v>7.6248073223412826E-5</v>
      </c>
      <c r="F1541">
        <v>0.15384615384615391</v>
      </c>
      <c r="I1541" s="140"/>
    </row>
    <row r="1542" spans="1:9">
      <c r="A1542" s="10">
        <v>1536</v>
      </c>
      <c r="B1542" s="10">
        <v>1.0429685734523219E-4</v>
      </c>
      <c r="C1542" s="10">
        <v>4.4011591994032838E-5</v>
      </c>
      <c r="D1542" s="10">
        <f t="shared" ref="D1542:D1605" si="24">1/8760</f>
        <v>1.1415525114155251E-4</v>
      </c>
      <c r="E1542" s="130">
        <v>6.5203483920604793E-5</v>
      </c>
      <c r="F1542">
        <v>7.6923076923076927E-2</v>
      </c>
      <c r="I1542" s="140"/>
    </row>
    <row r="1543" spans="1:9">
      <c r="A1543" s="10">
        <v>1537</v>
      </c>
      <c r="B1543" s="10">
        <v>9.9227851102061607E-5</v>
      </c>
      <c r="C1543" s="10">
        <v>6.6743455595550809E-5</v>
      </c>
      <c r="D1543" s="10">
        <f t="shared" si="24"/>
        <v>1.1415525114155251E-4</v>
      </c>
      <c r="E1543" s="130">
        <v>4.2312899139966933E-5</v>
      </c>
      <c r="F1543">
        <v>7.6923076923076927E-2</v>
      </c>
      <c r="I1543" s="140"/>
    </row>
    <row r="1544" spans="1:9">
      <c r="A1544" s="10">
        <v>1538</v>
      </c>
      <c r="B1544" s="10">
        <v>9.9951476632760935E-5</v>
      </c>
      <c r="C1544" s="10">
        <v>8.746550653535899E-5</v>
      </c>
      <c r="D1544" s="10">
        <f t="shared" si="24"/>
        <v>1.1415525114155251E-4</v>
      </c>
      <c r="E1544" s="130">
        <v>3.6763666465872927E-5</v>
      </c>
      <c r="F1544">
        <v>5.7692307692307702E-2</v>
      </c>
      <c r="I1544" s="140"/>
    </row>
    <row r="1545" spans="1:9">
      <c r="A1545" s="10">
        <v>1539</v>
      </c>
      <c r="B1545" s="10">
        <v>1.006961017085788E-4</v>
      </c>
      <c r="C1545" s="10">
        <v>1.0469375673832371E-4</v>
      </c>
      <c r="D1545" s="10">
        <f t="shared" si="24"/>
        <v>1.1415525114155251E-4</v>
      </c>
      <c r="E1545" s="130">
        <v>3.0520779707517097E-5</v>
      </c>
      <c r="F1545">
        <v>5.7692307692307702E-2</v>
      </c>
      <c r="I1545" s="140"/>
    </row>
    <row r="1546" spans="1:9">
      <c r="A1546" s="10">
        <v>1540</v>
      </c>
      <c r="B1546" s="10">
        <v>1.022289385471377E-4</v>
      </c>
      <c r="C1546" s="10">
        <v>1.220570009062668E-4</v>
      </c>
      <c r="D1546" s="10">
        <f t="shared" si="24"/>
        <v>1.1415525114155251E-4</v>
      </c>
      <c r="E1546" s="130">
        <v>4.0231936887181667E-5</v>
      </c>
      <c r="F1546">
        <v>7.6923076923076927E-2</v>
      </c>
      <c r="I1546" s="140"/>
    </row>
    <row r="1547" spans="1:9">
      <c r="A1547" s="10">
        <v>1541</v>
      </c>
      <c r="B1547" s="10">
        <v>1.0422393607270709E-4</v>
      </c>
      <c r="C1547" s="10">
        <v>1.404103341627142E-4</v>
      </c>
      <c r="D1547" s="10">
        <f t="shared" si="24"/>
        <v>1.1415525114155251E-4</v>
      </c>
      <c r="E1547" s="130">
        <v>7.0752716594698229E-5</v>
      </c>
      <c r="F1547">
        <v>0.1153846153846154</v>
      </c>
      <c r="I1547" s="140"/>
    </row>
    <row r="1548" spans="1:9">
      <c r="A1548" s="10">
        <v>1542</v>
      </c>
      <c r="B1548" s="10">
        <v>1.0757588938577749E-4</v>
      </c>
      <c r="C1548" s="10">
        <v>4.9674371077996268E-4</v>
      </c>
      <c r="D1548" s="10">
        <f t="shared" si="24"/>
        <v>1.1415525114155251E-4</v>
      </c>
      <c r="E1548" s="130">
        <v>1.179211943244975E-4</v>
      </c>
      <c r="F1548">
        <v>0.19230769230769229</v>
      </c>
      <c r="I1548" s="140"/>
    </row>
    <row r="1549" spans="1:9">
      <c r="A1549" s="10">
        <v>1543</v>
      </c>
      <c r="B1549" s="10">
        <v>1.114117022948116E-4</v>
      </c>
      <c r="C1549" s="10">
        <v>4.997631415601363E-4</v>
      </c>
      <c r="D1549" s="10">
        <f t="shared" si="24"/>
        <v>1.1415525114155251E-4</v>
      </c>
      <c r="E1549" s="130">
        <v>1.6647698022282029E-4</v>
      </c>
      <c r="F1549">
        <v>0.30769230769230771</v>
      </c>
      <c r="I1549" s="140"/>
    </row>
    <row r="1550" spans="1:9">
      <c r="A1550" s="10">
        <v>1544</v>
      </c>
      <c r="B1550" s="10">
        <v>1.16600729627253E-4</v>
      </c>
      <c r="C1550" s="10">
        <v>4.523387879393649E-4</v>
      </c>
      <c r="D1550" s="10">
        <f t="shared" si="24"/>
        <v>1.1415525114155251E-4</v>
      </c>
      <c r="E1550" s="130">
        <v>1.8451198641362639E-4</v>
      </c>
      <c r="F1550">
        <v>0.46153846153846162</v>
      </c>
      <c r="I1550" s="140"/>
    </row>
    <row r="1551" spans="1:9">
      <c r="A1551" s="10">
        <v>1545</v>
      </c>
      <c r="B1551" s="10">
        <v>1.2744529191174931E-4</v>
      </c>
      <c r="C1551" s="10">
        <v>3.9037743991197151E-4</v>
      </c>
      <c r="D1551" s="10">
        <f t="shared" si="24"/>
        <v>1.1415525114155251E-4</v>
      </c>
      <c r="E1551" s="130">
        <v>1.5815313121167969E-4</v>
      </c>
      <c r="F1551">
        <v>0.57692307692307687</v>
      </c>
      <c r="I1551" s="140"/>
    </row>
    <row r="1552" spans="1:9">
      <c r="A1552" s="10">
        <v>1546</v>
      </c>
      <c r="B1552" s="10">
        <v>1.2720282347097471E-4</v>
      </c>
      <c r="C1552" s="10">
        <v>3.4044818817246598E-4</v>
      </c>
      <c r="D1552" s="10">
        <f t="shared" si="24"/>
        <v>1.1415525114155251E-4</v>
      </c>
      <c r="E1552" s="130">
        <v>1.3179427600973299E-4</v>
      </c>
      <c r="F1552">
        <v>0.69230769230769229</v>
      </c>
      <c r="I1552" s="140"/>
    </row>
    <row r="1553" spans="1:9">
      <c r="A1553" s="10">
        <v>1547</v>
      </c>
      <c r="B1553" s="10">
        <v>1.277276448128746E-4</v>
      </c>
      <c r="C1553" s="10">
        <v>2.9689165530660409E-4</v>
      </c>
      <c r="D1553" s="10">
        <f t="shared" si="24"/>
        <v>1.1415525114155251E-4</v>
      </c>
      <c r="E1553" s="130">
        <v>1.3803716276808889E-4</v>
      </c>
      <c r="F1553">
        <v>0.76923076923076927</v>
      </c>
      <c r="I1553" s="140"/>
    </row>
    <row r="1554" spans="1:9">
      <c r="A1554" s="10">
        <v>1548</v>
      </c>
      <c r="B1554" s="10">
        <v>1.2161524257955441E-4</v>
      </c>
      <c r="C1554" s="10">
        <v>2.2033617136734299E-4</v>
      </c>
      <c r="D1554" s="10">
        <f t="shared" si="24"/>
        <v>1.1415525114155251E-4</v>
      </c>
      <c r="E1554" s="130">
        <v>1.4566735769496779E-4</v>
      </c>
      <c r="F1554">
        <v>0.73076923076923073</v>
      </c>
      <c r="I1554" s="140"/>
    </row>
    <row r="1555" spans="1:9">
      <c r="A1555" s="10">
        <v>1549</v>
      </c>
      <c r="B1555" s="10">
        <v>1.168978337436147E-4</v>
      </c>
      <c r="C1555" s="10">
        <v>2.3560921382196389E-4</v>
      </c>
      <c r="D1555" s="10">
        <f t="shared" si="24"/>
        <v>1.1415525114155251E-4</v>
      </c>
      <c r="E1555" s="130">
        <v>1.4011812502087359E-4</v>
      </c>
      <c r="F1555">
        <v>0.69230769230769229</v>
      </c>
      <c r="I1555" s="140"/>
    </row>
    <row r="1556" spans="1:9">
      <c r="A1556" s="10">
        <v>1550</v>
      </c>
      <c r="B1556" s="10">
        <v>1.2349610548393651E-4</v>
      </c>
      <c r="C1556" s="10">
        <v>2.2287795007733079E-4</v>
      </c>
      <c r="D1556" s="10">
        <f t="shared" si="24"/>
        <v>1.1415525114155251E-4</v>
      </c>
      <c r="E1556" s="130">
        <v>1.4428004952644419E-4</v>
      </c>
      <c r="F1556">
        <v>0.84615384615384615</v>
      </c>
      <c r="I1556" s="140"/>
    </row>
    <row r="1557" spans="1:9">
      <c r="A1557" s="10">
        <v>1551</v>
      </c>
      <c r="B1557" s="10">
        <v>1.226071023500409E-4</v>
      </c>
      <c r="C1557" s="10">
        <v>2.154214291374074E-4</v>
      </c>
      <c r="D1557" s="10">
        <f t="shared" si="24"/>
        <v>1.1415525114155251E-4</v>
      </c>
      <c r="E1557" s="130">
        <v>1.5815313121167969E-4</v>
      </c>
      <c r="F1557">
        <v>0.96153846153846156</v>
      </c>
      <c r="I1557" s="140"/>
    </row>
    <row r="1558" spans="1:9">
      <c r="A1558" s="10">
        <v>1552</v>
      </c>
      <c r="B1558" s="10">
        <v>1.2377915570504179E-4</v>
      </c>
      <c r="C1558" s="10">
        <v>2.2303160026645541E-4</v>
      </c>
      <c r="D1558" s="10">
        <f t="shared" si="24"/>
        <v>1.1415525114155251E-4</v>
      </c>
      <c r="E1558" s="130">
        <v>1.7202621289691449E-4</v>
      </c>
      <c r="F1558">
        <v>1</v>
      </c>
      <c r="I1558" s="140"/>
    </row>
    <row r="1559" spans="1:9">
      <c r="A1559" s="10">
        <v>1553</v>
      </c>
      <c r="B1559" s="10">
        <v>1.2515118824331351E-4</v>
      </c>
      <c r="C1559" s="10">
        <v>2.3826689386987869E-4</v>
      </c>
      <c r="D1559" s="10">
        <f t="shared" si="24"/>
        <v>1.1415525114155251E-4</v>
      </c>
      <c r="E1559" s="130">
        <v>1.886739109191964E-4</v>
      </c>
      <c r="F1559">
        <v>0.92307692307692313</v>
      </c>
      <c r="I1559" s="140"/>
    </row>
    <row r="1560" spans="1:9">
      <c r="A1560" s="10">
        <v>1554</v>
      </c>
      <c r="B1560" s="10">
        <v>1.264809317835696E-4</v>
      </c>
      <c r="C1560" s="10">
        <v>2.27025364171948E-4</v>
      </c>
      <c r="D1560" s="10">
        <f t="shared" si="24"/>
        <v>1.1415525114155251E-4</v>
      </c>
      <c r="E1560" s="130">
        <v>1.7618813740248509E-4</v>
      </c>
      <c r="F1560">
        <v>0.76923076923076927</v>
      </c>
      <c r="I1560" s="140"/>
    </row>
    <row r="1561" spans="1:9">
      <c r="A1561" s="10">
        <v>1555</v>
      </c>
      <c r="B1561" s="10">
        <v>1.27685169339908E-4</v>
      </c>
      <c r="C1561" s="10">
        <v>2.2584281231104251E-4</v>
      </c>
      <c r="D1561" s="10">
        <f t="shared" si="24"/>
        <v>1.1415525114155251E-4</v>
      </c>
      <c r="E1561" s="130">
        <v>1.4982928220053839E-4</v>
      </c>
      <c r="F1561">
        <v>0.57692307692307687</v>
      </c>
      <c r="I1561" s="140"/>
    </row>
    <row r="1562" spans="1:9">
      <c r="A1562" s="10">
        <v>1556</v>
      </c>
      <c r="B1562" s="10">
        <v>1.2436796892679661E-4</v>
      </c>
      <c r="C1562" s="10">
        <v>2.7958437526523841E-4</v>
      </c>
      <c r="D1562" s="10">
        <f t="shared" si="24"/>
        <v>1.1415525114155251E-4</v>
      </c>
      <c r="E1562" s="130">
        <v>1.2555138925137701E-4</v>
      </c>
      <c r="F1562">
        <v>0.46153846153846162</v>
      </c>
      <c r="I1562" s="140"/>
    </row>
    <row r="1563" spans="1:9">
      <c r="A1563" s="10">
        <v>1557</v>
      </c>
      <c r="B1563" s="10">
        <v>1.2010828016859E-4</v>
      </c>
      <c r="C1563" s="10">
        <v>1.356959826912701E-5</v>
      </c>
      <c r="D1563" s="10">
        <f t="shared" si="24"/>
        <v>1.1415525114155251E-4</v>
      </c>
      <c r="E1563" s="130">
        <v>1.033544585550009E-4</v>
      </c>
      <c r="F1563">
        <v>0.30769230769230771</v>
      </c>
      <c r="I1563" s="140"/>
    </row>
    <row r="1564" spans="1:9">
      <c r="A1564" s="10">
        <v>1558</v>
      </c>
      <c r="B1564" s="10">
        <v>1.1828903661339259E-4</v>
      </c>
      <c r="C1564" s="10">
        <v>7.6939423031666808E-6</v>
      </c>
      <c r="D1564" s="10">
        <f t="shared" si="24"/>
        <v>1.1415525114155251E-4</v>
      </c>
      <c r="E1564" s="130">
        <v>8.7400414616980814E-5</v>
      </c>
      <c r="F1564">
        <v>0.23076923076923081</v>
      </c>
      <c r="I1564" s="140"/>
    </row>
    <row r="1565" spans="1:9">
      <c r="A1565" s="10">
        <v>1559</v>
      </c>
      <c r="B1565" s="10">
        <v>1.1867425088565629E-4</v>
      </c>
      <c r="C1565" s="10">
        <v>7.9087161740366085E-6</v>
      </c>
      <c r="D1565" s="10">
        <f t="shared" si="24"/>
        <v>1.1415525114155251E-4</v>
      </c>
      <c r="E1565" s="130">
        <v>7.6995603353054195E-5</v>
      </c>
      <c r="F1565">
        <v>0.15384615384615391</v>
      </c>
      <c r="I1565" s="140"/>
    </row>
    <row r="1566" spans="1:9">
      <c r="A1566" s="10">
        <v>1560</v>
      </c>
      <c r="B1566" s="10">
        <v>1.1709181736135849E-4</v>
      </c>
      <c r="C1566" s="10">
        <v>2.29672347802851E-5</v>
      </c>
      <c r="D1566" s="10">
        <f t="shared" si="24"/>
        <v>1.1415525114155251E-4</v>
      </c>
      <c r="E1566" s="130">
        <v>6.8368701586653309E-5</v>
      </c>
      <c r="F1566">
        <v>7.6923076923076927E-2</v>
      </c>
      <c r="I1566" s="140"/>
    </row>
    <row r="1567" spans="1:9">
      <c r="A1567" s="10">
        <v>1561</v>
      </c>
      <c r="B1567" s="10">
        <v>1.113375258371369E-4</v>
      </c>
      <c r="C1567" s="10">
        <v>5.9304909000236478E-5</v>
      </c>
      <c r="D1567" s="10">
        <f t="shared" si="24"/>
        <v>1.1415525114155251E-4</v>
      </c>
      <c r="E1567" s="130">
        <v>4.436692337006244E-5</v>
      </c>
      <c r="F1567">
        <v>7.6923076923076927E-2</v>
      </c>
      <c r="I1567" s="140"/>
    </row>
    <row r="1568" spans="1:9">
      <c r="A1568" s="10">
        <v>1562</v>
      </c>
      <c r="B1568" s="10">
        <v>1.086682412691962E-4</v>
      </c>
      <c r="C1568" s="10">
        <v>9.2867515336954727E-5</v>
      </c>
      <c r="D1568" s="10">
        <f t="shared" si="24"/>
        <v>1.1415525114155251E-4</v>
      </c>
      <c r="E1568" s="130">
        <v>3.8548310469070623E-5</v>
      </c>
      <c r="F1568">
        <v>5.7692307692307702E-2</v>
      </c>
      <c r="I1568" s="140"/>
    </row>
    <row r="1569" spans="1:9">
      <c r="A1569" s="10">
        <v>1563</v>
      </c>
      <c r="B1569" s="10">
        <v>1.082630563221553E-4</v>
      </c>
      <c r="C1569" s="10">
        <v>1.206873185709432E-4</v>
      </c>
      <c r="D1569" s="10">
        <f t="shared" si="24"/>
        <v>1.1415525114155251E-4</v>
      </c>
      <c r="E1569" s="130">
        <v>3.2002370955454833E-5</v>
      </c>
      <c r="F1569">
        <v>5.7692307692307702E-2</v>
      </c>
      <c r="I1569" s="140"/>
    </row>
    <row r="1570" spans="1:9">
      <c r="A1570" s="10">
        <v>1564</v>
      </c>
      <c r="B1570" s="10">
        <v>1.110133898781562E-4</v>
      </c>
      <c r="C1570" s="10">
        <v>1.4264955837603349E-4</v>
      </c>
      <c r="D1570" s="10">
        <f t="shared" si="24"/>
        <v>1.1415525114155251E-4</v>
      </c>
      <c r="E1570" s="130">
        <v>4.218494353219049E-5</v>
      </c>
      <c r="F1570">
        <v>7.6923076923076927E-2</v>
      </c>
      <c r="I1570" s="140"/>
    </row>
    <row r="1571" spans="1:9">
      <c r="A1571" s="10">
        <v>1565</v>
      </c>
      <c r="B1571" s="10">
        <v>1.14014331317753E-4</v>
      </c>
      <c r="C1571" s="10">
        <v>1.6586477456066661E-4</v>
      </c>
      <c r="D1571" s="10">
        <f t="shared" si="24"/>
        <v>1.1415525114155251E-4</v>
      </c>
      <c r="E1571" s="130">
        <v>7.4187314487644856E-5</v>
      </c>
      <c r="F1571">
        <v>0.1153846153846154</v>
      </c>
      <c r="I1571" s="140"/>
    </row>
    <row r="1572" spans="1:9">
      <c r="A1572" s="10">
        <v>1566</v>
      </c>
      <c r="B1572" s="10">
        <v>1.1694611602791501E-4</v>
      </c>
      <c r="C1572" s="10">
        <v>5.313283727179049E-4</v>
      </c>
      <c r="D1572" s="10">
        <f t="shared" si="24"/>
        <v>1.1415525114155251E-4</v>
      </c>
      <c r="E1572" s="130">
        <v>1.2364552414607539E-4</v>
      </c>
      <c r="F1572">
        <v>0.19230769230769229</v>
      </c>
      <c r="I1572" s="140"/>
    </row>
    <row r="1573" spans="1:9">
      <c r="A1573" s="10">
        <v>1567</v>
      </c>
      <c r="B1573" s="10">
        <v>1.217793818230417E-4</v>
      </c>
      <c r="C1573" s="10">
        <v>5.3337319762093987E-4</v>
      </c>
      <c r="D1573" s="10">
        <f t="shared" si="24"/>
        <v>1.1415525114155251E-4</v>
      </c>
      <c r="E1573" s="130">
        <v>1.7455838702975341E-4</v>
      </c>
      <c r="F1573">
        <v>0.30769230769230771</v>
      </c>
      <c r="I1573" s="140"/>
    </row>
    <row r="1574" spans="1:9">
      <c r="A1574" s="10">
        <v>1568</v>
      </c>
      <c r="B1574" s="10">
        <v>1.2613773464793809E-4</v>
      </c>
      <c r="C1574" s="10">
        <v>4.7792355824625358E-4</v>
      </c>
      <c r="D1574" s="10">
        <f t="shared" si="24"/>
        <v>1.1415525114155251E-4</v>
      </c>
      <c r="E1574" s="130">
        <v>1.9346887895797679E-4</v>
      </c>
      <c r="F1574">
        <v>0.46153846153846162</v>
      </c>
      <c r="I1574" s="140"/>
    </row>
    <row r="1575" spans="1:9">
      <c r="A1575" s="10">
        <v>1569</v>
      </c>
      <c r="B1575" s="10">
        <v>1.355323048245565E-4</v>
      </c>
      <c r="C1575" s="10">
        <v>4.2009615946554787E-4</v>
      </c>
      <c r="D1575" s="10">
        <f t="shared" si="24"/>
        <v>1.1415525114155251E-4</v>
      </c>
      <c r="E1575" s="130">
        <v>1.6583046767826569E-4</v>
      </c>
      <c r="F1575">
        <v>0.57692307692307687</v>
      </c>
      <c r="I1575" s="140"/>
    </row>
    <row r="1576" spans="1:9">
      <c r="A1576" s="10">
        <v>1570</v>
      </c>
      <c r="B1576" s="10">
        <v>1.3510418103386071E-4</v>
      </c>
      <c r="C1576" s="10">
        <v>3.7492674965436743E-4</v>
      </c>
      <c r="D1576" s="10">
        <f t="shared" si="24"/>
        <v>1.1415525114155251E-4</v>
      </c>
      <c r="E1576" s="130">
        <v>1.3819205639855459E-4</v>
      </c>
      <c r="F1576">
        <v>0.69230769230769229</v>
      </c>
      <c r="I1576" s="140"/>
    </row>
    <row r="1577" spans="1:9">
      <c r="A1577" s="10">
        <v>1571</v>
      </c>
      <c r="B1577" s="10">
        <v>1.3354655919394279E-4</v>
      </c>
      <c r="C1577" s="10">
        <v>3.3513571470001198E-4</v>
      </c>
      <c r="D1577" s="10">
        <f t="shared" si="24"/>
        <v>1.1415525114155251E-4</v>
      </c>
      <c r="E1577" s="130">
        <v>1.4473799591217091E-4</v>
      </c>
      <c r="F1577">
        <v>0.76923076923076927</v>
      </c>
      <c r="I1577" s="140"/>
    </row>
    <row r="1578" spans="1:9">
      <c r="A1578" s="10">
        <v>1572</v>
      </c>
      <c r="B1578" s="10">
        <v>1.2586425781937029E-4</v>
      </c>
      <c r="C1578" s="10">
        <v>2.5259578773337201E-4</v>
      </c>
      <c r="D1578" s="10">
        <f t="shared" si="24"/>
        <v>1.1415525114155251E-4</v>
      </c>
      <c r="E1578" s="130">
        <v>1.5273858865103449E-4</v>
      </c>
      <c r="F1578">
        <v>0.73076923076923073</v>
      </c>
      <c r="I1578" s="140"/>
    </row>
    <row r="1579" spans="1:9">
      <c r="A1579" s="10">
        <v>1573</v>
      </c>
      <c r="B1579" s="10">
        <v>1.2182219882834191E-4</v>
      </c>
      <c r="C1579" s="10">
        <v>2.6865971044253719E-4</v>
      </c>
      <c r="D1579" s="10">
        <f t="shared" si="24"/>
        <v>1.1415525114155251E-4</v>
      </c>
      <c r="E1579" s="130">
        <v>1.4691997575004231E-4</v>
      </c>
      <c r="F1579">
        <v>0.69230769230769229</v>
      </c>
      <c r="I1579" s="140"/>
    </row>
    <row r="1580" spans="1:9">
      <c r="A1580" s="10">
        <v>1574</v>
      </c>
      <c r="B1580" s="10">
        <v>1.2674772279209069E-4</v>
      </c>
      <c r="C1580" s="10">
        <v>2.5922403414491179E-4</v>
      </c>
      <c r="D1580" s="10">
        <f t="shared" si="24"/>
        <v>1.1415525114155251E-4</v>
      </c>
      <c r="E1580" s="130">
        <v>1.5128393542578649E-4</v>
      </c>
      <c r="F1580">
        <v>0.84615384615384615</v>
      </c>
      <c r="I1580" s="140"/>
    </row>
    <row r="1581" spans="1:9">
      <c r="A1581" s="10">
        <v>1575</v>
      </c>
      <c r="B1581" s="10">
        <v>1.248573012671885E-4</v>
      </c>
      <c r="C1581" s="10">
        <v>2.5242709073578472E-4</v>
      </c>
      <c r="D1581" s="10">
        <f t="shared" si="24"/>
        <v>1.1415525114155251E-4</v>
      </c>
      <c r="E1581" s="130">
        <v>1.6583046767826569E-4</v>
      </c>
      <c r="F1581">
        <v>0.96153846153846156</v>
      </c>
      <c r="I1581" s="140"/>
    </row>
    <row r="1582" spans="1:9">
      <c r="A1582" s="10">
        <v>1576</v>
      </c>
      <c r="B1582" s="10">
        <v>1.2558539812431151E-4</v>
      </c>
      <c r="C1582" s="10">
        <v>2.6300714273194123E-4</v>
      </c>
      <c r="D1582" s="10">
        <f t="shared" si="24"/>
        <v>1.1415525114155251E-4</v>
      </c>
      <c r="E1582" s="130">
        <v>1.8037699993074559E-4</v>
      </c>
      <c r="F1582">
        <v>1</v>
      </c>
      <c r="I1582" s="140"/>
    </row>
    <row r="1583" spans="1:9">
      <c r="A1583" s="10">
        <v>1577</v>
      </c>
      <c r="B1583" s="10">
        <v>1.2680827776374249E-4</v>
      </c>
      <c r="C1583" s="10">
        <v>2.8061334967083648E-4</v>
      </c>
      <c r="D1583" s="10">
        <f t="shared" si="24"/>
        <v>1.1415525114155251E-4</v>
      </c>
      <c r="E1583" s="130">
        <v>1.9783283863372101E-4</v>
      </c>
      <c r="F1583">
        <v>0.92307692307692313</v>
      </c>
      <c r="I1583" s="140"/>
    </row>
    <row r="1584" spans="1:9">
      <c r="A1584" s="10">
        <v>1578</v>
      </c>
      <c r="B1584" s="10">
        <v>1.2806514727743351E-4</v>
      </c>
      <c r="C1584" s="10">
        <v>2.7075731282177358E-4</v>
      </c>
      <c r="D1584" s="10">
        <f t="shared" si="24"/>
        <v>1.1415525114155251E-4</v>
      </c>
      <c r="E1584" s="130">
        <v>1.847409596064891E-4</v>
      </c>
      <c r="F1584">
        <v>0.76923076923076927</v>
      </c>
      <c r="I1584" s="140"/>
    </row>
    <row r="1585" spans="1:9">
      <c r="A1585" s="10">
        <v>1579</v>
      </c>
      <c r="B1585" s="10">
        <v>1.311344590637935E-4</v>
      </c>
      <c r="C1585" s="10">
        <v>2.6634743420143073E-4</v>
      </c>
      <c r="D1585" s="10">
        <f t="shared" si="24"/>
        <v>1.1415525114155251E-4</v>
      </c>
      <c r="E1585" s="130">
        <v>1.5710254832677811E-4</v>
      </c>
      <c r="F1585">
        <v>0.57692307692307687</v>
      </c>
      <c r="I1585" s="140"/>
    </row>
    <row r="1586" spans="1:9">
      <c r="A1586" s="10">
        <v>1580</v>
      </c>
      <c r="B1586" s="10">
        <v>1.270260394648048E-4</v>
      </c>
      <c r="C1586" s="10">
        <v>3.133958312662486E-4</v>
      </c>
      <c r="D1586" s="10">
        <f t="shared" si="24"/>
        <v>1.1415525114155251E-4</v>
      </c>
      <c r="E1586" s="130">
        <v>1.3164611688493911E-4</v>
      </c>
      <c r="F1586">
        <v>0.46153846153846162</v>
      </c>
      <c r="I1586" s="140"/>
    </row>
    <row r="1587" spans="1:9">
      <c r="A1587" s="10">
        <v>1581</v>
      </c>
      <c r="B1587" s="10">
        <v>1.2261223636573761E-4</v>
      </c>
      <c r="C1587" s="10">
        <v>1.3668693549385571E-5</v>
      </c>
      <c r="D1587" s="10">
        <f t="shared" si="24"/>
        <v>1.1415525114155251E-4</v>
      </c>
      <c r="E1587" s="130">
        <v>1.0837166528097219E-4</v>
      </c>
      <c r="F1587">
        <v>0.30769230769230771</v>
      </c>
      <c r="I1587" s="140"/>
    </row>
    <row r="1588" spans="1:9">
      <c r="A1588" s="10">
        <v>1582</v>
      </c>
      <c r="B1588" s="10">
        <v>1.205095381530707E-4</v>
      </c>
      <c r="C1588" s="10">
        <v>8.5640205930642713E-6</v>
      </c>
      <c r="D1588" s="10">
        <f t="shared" si="24"/>
        <v>1.1415525114155251E-4</v>
      </c>
      <c r="E1588" s="130">
        <v>9.1643153190620186E-5</v>
      </c>
      <c r="F1588">
        <v>0.23076923076923081</v>
      </c>
      <c r="I1588" s="140"/>
    </row>
    <row r="1589" spans="1:9">
      <c r="A1589" s="10">
        <v>1583</v>
      </c>
      <c r="B1589" s="10">
        <v>1.197458714090805E-4</v>
      </c>
      <c r="C1589" s="10">
        <v>1.946615156998107E-5</v>
      </c>
      <c r="D1589" s="10">
        <f t="shared" si="24"/>
        <v>1.1415525114155251E-4</v>
      </c>
      <c r="E1589" s="130">
        <v>8.0733254001261106E-5</v>
      </c>
      <c r="F1589">
        <v>0.15384615384615391</v>
      </c>
      <c r="I1589" s="140"/>
    </row>
    <row r="1590" spans="1:9">
      <c r="A1590" s="10">
        <v>1584</v>
      </c>
      <c r="B1590" s="10">
        <v>1.1773684084207939E-4</v>
      </c>
      <c r="C1590" s="10">
        <v>3.9923301401183238E-5</v>
      </c>
      <c r="D1590" s="10">
        <f t="shared" si="24"/>
        <v>1.1415525114155251E-4</v>
      </c>
      <c r="E1590" s="130">
        <v>5.3808700322829171E-5</v>
      </c>
      <c r="F1590">
        <v>3.8461538461538457E-2</v>
      </c>
      <c r="I1590" s="140"/>
    </row>
    <row r="1591" spans="1:9">
      <c r="A1591" s="10">
        <v>1585</v>
      </c>
      <c r="B1591" s="10">
        <v>1.126753703965111E-4</v>
      </c>
      <c r="C1591" s="10">
        <v>6.4026247464009042E-5</v>
      </c>
      <c r="D1591" s="10">
        <f t="shared" si="24"/>
        <v>1.1415525114155251E-4</v>
      </c>
      <c r="E1591" s="130">
        <v>3.4918411911623192E-5</v>
      </c>
      <c r="F1591">
        <v>3.8461538461538457E-2</v>
      </c>
      <c r="I1591" s="140"/>
    </row>
    <row r="1592" spans="1:9">
      <c r="A1592" s="10">
        <v>1586</v>
      </c>
      <c r="B1592" s="10">
        <v>1.119931324282104E-4</v>
      </c>
      <c r="C1592" s="10">
        <v>8.4311727302840728E-5</v>
      </c>
      <c r="D1592" s="10">
        <f t="shared" si="24"/>
        <v>1.1415525114155251E-4</v>
      </c>
      <c r="E1592" s="130">
        <v>3.0338948054361131E-5</v>
      </c>
      <c r="F1592">
        <v>3.8461538461538457E-2</v>
      </c>
      <c r="I1592" s="140"/>
    </row>
    <row r="1593" spans="1:9">
      <c r="A1593" s="10">
        <v>1587</v>
      </c>
      <c r="B1593" s="10">
        <v>1.1038779416660481E-4</v>
      </c>
      <c r="C1593" s="10">
        <v>1.033130734131278E-4</v>
      </c>
      <c r="D1593" s="10">
        <f t="shared" si="24"/>
        <v>1.1415525114155251E-4</v>
      </c>
      <c r="E1593" s="130">
        <v>2.5187051214941279E-5</v>
      </c>
      <c r="F1593">
        <v>3.8461538461538457E-2</v>
      </c>
      <c r="I1593" s="140"/>
    </row>
    <row r="1594" spans="1:9">
      <c r="A1594" s="10">
        <v>1588</v>
      </c>
      <c r="B1594" s="10">
        <v>1.106759368239765E-4</v>
      </c>
      <c r="C1594" s="10">
        <v>1.213328812043113E-4</v>
      </c>
      <c r="D1594" s="10">
        <f t="shared" si="24"/>
        <v>1.1415525114155251E-4</v>
      </c>
      <c r="E1594" s="130">
        <v>3.3201112965149878E-5</v>
      </c>
      <c r="F1594">
        <v>3.8461538461538457E-2</v>
      </c>
      <c r="I1594" s="140"/>
    </row>
    <row r="1595" spans="1:9">
      <c r="A1595" s="10">
        <v>1589</v>
      </c>
      <c r="B1595" s="10">
        <v>1.130229750302082E-4</v>
      </c>
      <c r="C1595" s="10">
        <v>1.4041806213080669E-4</v>
      </c>
      <c r="D1595" s="10">
        <f t="shared" si="24"/>
        <v>1.1415525114155251E-4</v>
      </c>
      <c r="E1595" s="130">
        <v>5.8388164180091232E-5</v>
      </c>
      <c r="F1595">
        <v>7.6923076923076927E-2</v>
      </c>
      <c r="I1595" s="140"/>
    </row>
    <row r="1596" spans="1:9">
      <c r="A1596" s="10">
        <v>1590</v>
      </c>
      <c r="B1596" s="10">
        <v>1.164036814158524E-4</v>
      </c>
      <c r="C1596" s="10">
        <v>4.9789374153279167E-4</v>
      </c>
      <c r="D1596" s="10">
        <f t="shared" si="24"/>
        <v>1.1415525114155251E-4</v>
      </c>
      <c r="E1596" s="130">
        <v>9.7313606966818503E-5</v>
      </c>
      <c r="F1596">
        <v>0.15384615384615391</v>
      </c>
      <c r="I1596" s="140"/>
    </row>
    <row r="1597" spans="1:9">
      <c r="A1597" s="10">
        <v>1591</v>
      </c>
      <c r="B1597" s="10">
        <v>1.202880237089258E-4</v>
      </c>
      <c r="C1597" s="10">
        <v>4.9874910486227375E-4</v>
      </c>
      <c r="D1597" s="10">
        <f t="shared" si="24"/>
        <v>1.1415525114155251E-4</v>
      </c>
      <c r="E1597" s="130">
        <v>1.3738391571786119E-4</v>
      </c>
      <c r="F1597">
        <v>0.23076923076923081</v>
      </c>
      <c r="I1597" s="140"/>
    </row>
    <row r="1598" spans="1:9">
      <c r="A1598" s="10">
        <v>1592</v>
      </c>
      <c r="B1598" s="10">
        <v>1.2619468381014161E-4</v>
      </c>
      <c r="C1598" s="10">
        <v>4.3590459100372521E-4</v>
      </c>
      <c r="D1598" s="10">
        <f t="shared" si="24"/>
        <v>1.1415525114155251E-4</v>
      </c>
      <c r="E1598" s="130">
        <v>1.52267173253963E-4</v>
      </c>
      <c r="F1598">
        <v>0.38461538461538458</v>
      </c>
      <c r="I1598" s="140"/>
    </row>
    <row r="1599" spans="1:9">
      <c r="A1599" s="10">
        <v>1593</v>
      </c>
      <c r="B1599" s="10">
        <v>1.3328319551544801E-4</v>
      </c>
      <c r="C1599" s="10">
        <v>3.6612591229791638E-4</v>
      </c>
      <c r="D1599" s="10">
        <f t="shared" si="24"/>
        <v>1.1415525114155251E-4</v>
      </c>
      <c r="E1599" s="130">
        <v>1.305147199319687E-4</v>
      </c>
      <c r="F1599">
        <v>0.46153846153846162</v>
      </c>
      <c r="I1599" s="140"/>
    </row>
    <row r="1600" spans="1:9">
      <c r="A1600" s="10">
        <v>1594</v>
      </c>
      <c r="B1600" s="10">
        <v>1.3418356592627821E-4</v>
      </c>
      <c r="C1600" s="10">
        <v>3.0899921747584252E-4</v>
      </c>
      <c r="D1600" s="10">
        <f t="shared" si="24"/>
        <v>1.1415525114155251E-4</v>
      </c>
      <c r="E1600" s="130">
        <v>1.0876226660997369E-4</v>
      </c>
      <c r="F1600">
        <v>0.57692307692307687</v>
      </c>
      <c r="I1600" s="140"/>
    </row>
    <row r="1601" spans="1:9">
      <c r="A1601" s="10">
        <v>1595</v>
      </c>
      <c r="B1601" s="10">
        <v>1.3318726385095671E-4</v>
      </c>
      <c r="C1601" s="10">
        <v>2.5788284982839312E-4</v>
      </c>
      <c r="D1601" s="10">
        <f t="shared" si="24"/>
        <v>1.1415525114155251E-4</v>
      </c>
      <c r="E1601" s="130">
        <v>1.139141634493932E-4</v>
      </c>
      <c r="F1601">
        <v>0.69230769230769229</v>
      </c>
      <c r="I1601" s="140"/>
    </row>
    <row r="1602" spans="1:9">
      <c r="A1602" s="10">
        <v>1596</v>
      </c>
      <c r="B1602" s="10">
        <v>1.2496660655821621E-4</v>
      </c>
      <c r="C1602" s="10">
        <v>1.7846294451130009E-4</v>
      </c>
      <c r="D1602" s="10">
        <f t="shared" si="24"/>
        <v>1.1415525114155251E-4</v>
      </c>
      <c r="E1602" s="130">
        <v>1.2021092625312881E-4</v>
      </c>
      <c r="F1602">
        <v>0.61538461538461542</v>
      </c>
      <c r="I1602" s="140"/>
    </row>
    <row r="1603" spans="1:9">
      <c r="A1603" s="10">
        <v>1597</v>
      </c>
      <c r="B1603" s="10">
        <v>1.212127361902398E-4</v>
      </c>
      <c r="C1603" s="10">
        <v>1.9405837961126911E-4</v>
      </c>
      <c r="D1603" s="10">
        <f t="shared" si="24"/>
        <v>1.1415525114155251E-4</v>
      </c>
      <c r="E1603" s="130">
        <v>1.1563146239586689E-4</v>
      </c>
      <c r="F1603">
        <v>0.53846153846153844</v>
      </c>
      <c r="I1603" s="140"/>
    </row>
    <row r="1604" spans="1:9">
      <c r="A1604" s="10">
        <v>1598</v>
      </c>
      <c r="B1604" s="10">
        <v>1.2707137716876009E-4</v>
      </c>
      <c r="C1604" s="10">
        <v>1.8122526579304529E-4</v>
      </c>
      <c r="D1604" s="10">
        <f t="shared" si="24"/>
        <v>1.1415525114155251E-4</v>
      </c>
      <c r="E1604" s="130">
        <v>1.1906606028881349E-4</v>
      </c>
      <c r="F1604">
        <v>0.61538461538461542</v>
      </c>
      <c r="I1604" s="140"/>
    </row>
    <row r="1605" spans="1:9">
      <c r="A1605" s="10">
        <v>1599</v>
      </c>
      <c r="B1605" s="10">
        <v>1.258110232693456E-4</v>
      </c>
      <c r="C1605" s="10">
        <v>1.738624078263977E-4</v>
      </c>
      <c r="D1605" s="10">
        <f t="shared" si="24"/>
        <v>1.1415525114155251E-4</v>
      </c>
      <c r="E1605" s="130">
        <v>1.305147199319687E-4</v>
      </c>
      <c r="F1605">
        <v>0.69230769230769229</v>
      </c>
      <c r="I1605" s="140"/>
    </row>
    <row r="1606" spans="1:9">
      <c r="A1606" s="10">
        <v>1600</v>
      </c>
      <c r="B1606" s="10">
        <v>1.26850317558839E-4</v>
      </c>
      <c r="C1606" s="10">
        <v>1.8553796294169841E-4</v>
      </c>
      <c r="D1606" s="10">
        <f t="shared" ref="D1606:D1669" si="25">1/8760</f>
        <v>1.1415525114155251E-4</v>
      </c>
      <c r="E1606" s="130">
        <v>1.419633795751238E-4</v>
      </c>
      <c r="F1606">
        <v>0.76923076923076927</v>
      </c>
      <c r="I1606" s="140"/>
    </row>
    <row r="1607" spans="1:9">
      <c r="A1607" s="10">
        <v>1601</v>
      </c>
      <c r="B1607" s="10">
        <v>1.2773940980901049E-4</v>
      </c>
      <c r="C1607" s="10">
        <v>2.0748514684659951E-4</v>
      </c>
      <c r="D1607" s="10">
        <f t="shared" si="25"/>
        <v>1.1415525114155251E-4</v>
      </c>
      <c r="E1607" s="130">
        <v>1.557017711469096E-4</v>
      </c>
      <c r="F1607">
        <v>0.69230769230769229</v>
      </c>
      <c r="I1607" s="140"/>
    </row>
    <row r="1608" spans="1:9">
      <c r="A1608" s="10">
        <v>1602</v>
      </c>
      <c r="B1608" s="10">
        <v>1.275936415488935E-4</v>
      </c>
      <c r="C1608" s="10">
        <v>2.0363693240132611E-4</v>
      </c>
      <c r="D1608" s="10">
        <f t="shared" si="25"/>
        <v>1.1415525114155251E-4</v>
      </c>
      <c r="E1608" s="130">
        <v>1.453979774680704E-4</v>
      </c>
      <c r="F1608">
        <v>0.57692307692307687</v>
      </c>
      <c r="I1608" s="140"/>
    </row>
    <row r="1609" spans="1:9">
      <c r="A1609" s="10">
        <v>1603</v>
      </c>
      <c r="B1609" s="10">
        <v>1.290853157983431E-4</v>
      </c>
      <c r="C1609" s="10">
        <v>1.9982902158258511E-4</v>
      </c>
      <c r="D1609" s="10">
        <f t="shared" si="25"/>
        <v>1.1415525114155251E-4</v>
      </c>
      <c r="E1609" s="130">
        <v>1.2364552414607539E-4</v>
      </c>
      <c r="F1609">
        <v>0.46153846153846162</v>
      </c>
      <c r="I1609" s="140"/>
    </row>
    <row r="1610" spans="1:9">
      <c r="A1610" s="10">
        <v>1604</v>
      </c>
      <c r="B1610" s="10">
        <v>1.2462565597295901E-4</v>
      </c>
      <c r="C1610" s="10">
        <v>2.5023622087340489E-4</v>
      </c>
      <c r="D1610" s="10">
        <f t="shared" si="25"/>
        <v>1.1415525114155251E-4</v>
      </c>
      <c r="E1610" s="130">
        <v>1.0361036977055409E-4</v>
      </c>
      <c r="F1610">
        <v>0.30769230769230771</v>
      </c>
      <c r="I1610" s="140"/>
    </row>
    <row r="1611" spans="1:9">
      <c r="A1611" s="10">
        <v>1605</v>
      </c>
      <c r="B1611" s="10">
        <v>1.2011638679491251E-4</v>
      </c>
      <c r="C1611" s="10">
        <v>1.3561238425996849E-5</v>
      </c>
      <c r="D1611" s="10">
        <f t="shared" si="25"/>
        <v>1.1415525114155251E-4</v>
      </c>
      <c r="E1611" s="130">
        <v>8.5292514341505675E-5</v>
      </c>
      <c r="F1611">
        <v>0.23076923076923081</v>
      </c>
      <c r="I1611" s="140"/>
    </row>
    <row r="1612" spans="1:9">
      <c r="A1612" s="10">
        <v>1606</v>
      </c>
      <c r="B1612" s="10">
        <v>1.1907082513592029E-4</v>
      </c>
      <c r="C1612" s="10">
        <v>7.5831641534983666E-6</v>
      </c>
      <c r="D1612" s="10">
        <f t="shared" si="25"/>
        <v>1.1415525114155251E-4</v>
      </c>
      <c r="E1612" s="130">
        <v>7.2126555751876885E-5</v>
      </c>
      <c r="F1612">
        <v>0.15384615384615391</v>
      </c>
      <c r="I1612" s="140"/>
    </row>
    <row r="1613" spans="1:9">
      <c r="A1613" s="10">
        <v>1607</v>
      </c>
      <c r="B1613" s="10">
        <v>1.189699559796357E-4</v>
      </c>
      <c r="C1613" s="10">
        <v>5.8481307619617848E-6</v>
      </c>
      <c r="D1613" s="10">
        <f t="shared" si="25"/>
        <v>1.1415525114155251E-4</v>
      </c>
      <c r="E1613" s="130">
        <v>6.3540061019511091E-5</v>
      </c>
      <c r="F1613">
        <v>7.6923076923076927E-2</v>
      </c>
      <c r="I1613" s="140"/>
    </row>
    <row r="1614" spans="1:9">
      <c r="A1614" s="10">
        <v>1608</v>
      </c>
      <c r="B1614" s="10">
        <v>1.185640849270238E-4</v>
      </c>
      <c r="C1614" s="10">
        <v>2.9778133990613732E-6</v>
      </c>
      <c r="D1614" s="10">
        <f t="shared" si="25"/>
        <v>1.1415525114155251E-4</v>
      </c>
      <c r="E1614" s="130">
        <v>4.7478264990731623E-5</v>
      </c>
      <c r="F1614">
        <v>3.8461538461538457E-2</v>
      </c>
      <c r="I1614" s="140"/>
    </row>
    <row r="1615" spans="1:9">
      <c r="A1615" s="10">
        <v>1609</v>
      </c>
      <c r="B1615" s="10">
        <v>1.125399004792247E-4</v>
      </c>
      <c r="C1615" s="10">
        <v>9.4009777208919798E-6</v>
      </c>
      <c r="D1615" s="10">
        <f t="shared" si="25"/>
        <v>1.1415525114155251E-4</v>
      </c>
      <c r="E1615" s="130">
        <v>3.0810363451432218E-5</v>
      </c>
      <c r="F1615">
        <v>3.8461538461538457E-2</v>
      </c>
      <c r="I1615" s="140"/>
    </row>
    <row r="1616" spans="1:9">
      <c r="A1616" s="10">
        <v>1610</v>
      </c>
      <c r="B1616" s="10">
        <v>1.117444539147631E-4</v>
      </c>
      <c r="C1616" s="10">
        <v>3.5090284706753247E-5</v>
      </c>
      <c r="D1616" s="10">
        <f t="shared" si="25"/>
        <v>1.1415525114155251E-4</v>
      </c>
      <c r="E1616" s="130">
        <v>2.67696600479657E-5</v>
      </c>
      <c r="F1616">
        <v>3.8461538461538457E-2</v>
      </c>
      <c r="I1616" s="140"/>
    </row>
    <row r="1617" spans="1:9">
      <c r="A1617" s="10">
        <v>1611</v>
      </c>
      <c r="B1617" s="10">
        <v>1.101076239836682E-4</v>
      </c>
      <c r="C1617" s="10">
        <v>5.9221333298252327E-5</v>
      </c>
      <c r="D1617" s="10">
        <f t="shared" si="25"/>
        <v>1.1415525114155251E-4</v>
      </c>
      <c r="E1617" s="130">
        <v>2.222386871906583E-5</v>
      </c>
      <c r="F1617">
        <v>3.8461538461538457E-2</v>
      </c>
      <c r="I1617" s="140"/>
    </row>
    <row r="1618" spans="1:9">
      <c r="A1618" s="10">
        <v>1612</v>
      </c>
      <c r="B1618" s="10">
        <v>1.1126146638070281E-4</v>
      </c>
      <c r="C1618" s="10">
        <v>8.4134934122211173E-5</v>
      </c>
      <c r="D1618" s="10">
        <f t="shared" si="25"/>
        <v>1.1415525114155251E-4</v>
      </c>
      <c r="E1618" s="130">
        <v>2.929509967513225E-5</v>
      </c>
      <c r="F1618">
        <v>3.8461538461538457E-2</v>
      </c>
      <c r="I1618" s="140"/>
    </row>
    <row r="1619" spans="1:9">
      <c r="A1619" s="10">
        <v>1613</v>
      </c>
      <c r="B1619" s="10">
        <v>1.140940688208864E-4</v>
      </c>
      <c r="C1619" s="10">
        <v>9.9881232796928491E-5</v>
      </c>
      <c r="D1619" s="10">
        <f t="shared" si="25"/>
        <v>1.1415525114155251E-4</v>
      </c>
      <c r="E1619" s="130">
        <v>5.1518968394198141E-5</v>
      </c>
      <c r="F1619">
        <v>7.6923076923076927E-2</v>
      </c>
      <c r="I1619" s="140"/>
    </row>
    <row r="1620" spans="1:9">
      <c r="A1620" s="10">
        <v>1614</v>
      </c>
      <c r="B1620" s="10">
        <v>1.1727391509125641E-4</v>
      </c>
      <c r="C1620" s="10">
        <v>4.4891275693682592E-4</v>
      </c>
      <c r="D1620" s="10">
        <f t="shared" si="25"/>
        <v>1.1415525114155251E-4</v>
      </c>
      <c r="E1620" s="130">
        <v>8.5864947323663338E-5</v>
      </c>
      <c r="F1620">
        <v>0.15384615384615391</v>
      </c>
      <c r="I1620" s="140"/>
    </row>
    <row r="1621" spans="1:9">
      <c r="A1621" s="10">
        <v>1615</v>
      </c>
      <c r="B1621" s="10">
        <v>1.198959213649431E-4</v>
      </c>
      <c r="C1621" s="10">
        <v>4.5636894148284358E-4</v>
      </c>
      <c r="D1621" s="10">
        <f t="shared" si="25"/>
        <v>1.1415525114155251E-4</v>
      </c>
      <c r="E1621" s="130">
        <v>1.212211021039951E-4</v>
      </c>
      <c r="F1621">
        <v>0.23076923076923081</v>
      </c>
      <c r="I1621" s="140"/>
    </row>
    <row r="1622" spans="1:9">
      <c r="A1622" s="10">
        <v>1616</v>
      </c>
      <c r="B1622" s="10">
        <v>1.233113805338093E-4</v>
      </c>
      <c r="C1622" s="10">
        <v>4.2140714106441709E-4</v>
      </c>
      <c r="D1622" s="10">
        <f t="shared" si="25"/>
        <v>1.1415525114155251E-4</v>
      </c>
      <c r="E1622" s="130">
        <v>1.3435338816526171E-4</v>
      </c>
      <c r="F1622">
        <v>0.38461538461538458</v>
      </c>
      <c r="I1622" s="140"/>
    </row>
    <row r="1623" spans="1:9">
      <c r="A1623" s="10">
        <v>1617</v>
      </c>
      <c r="B1623" s="10">
        <v>1.3058024257657009E-4</v>
      </c>
      <c r="C1623" s="10">
        <v>3.668775208369622E-4</v>
      </c>
      <c r="D1623" s="10">
        <f t="shared" si="25"/>
        <v>1.1415525114155251E-4</v>
      </c>
      <c r="E1623" s="130">
        <v>1.1516004699879531E-4</v>
      </c>
      <c r="F1623">
        <v>0.46153846153846162</v>
      </c>
      <c r="I1623" s="140"/>
    </row>
    <row r="1624" spans="1:9">
      <c r="A1624" s="10">
        <v>1618</v>
      </c>
      <c r="B1624" s="10">
        <v>1.2967984425028229E-4</v>
      </c>
      <c r="C1624" s="10">
        <v>3.1553393729001459E-4</v>
      </c>
      <c r="D1624" s="10">
        <f t="shared" si="25"/>
        <v>1.1415525114155251E-4</v>
      </c>
      <c r="E1624" s="130">
        <v>9.5966705832329659E-5</v>
      </c>
      <c r="F1624">
        <v>0.57692307692307687</v>
      </c>
      <c r="I1624" s="140"/>
    </row>
    <row r="1625" spans="1:9">
      <c r="A1625" s="10">
        <v>1619</v>
      </c>
      <c r="B1625" s="10">
        <v>1.2804950455305429E-4</v>
      </c>
      <c r="C1625" s="10">
        <v>2.7503783889384578E-4</v>
      </c>
      <c r="D1625" s="10">
        <f t="shared" si="25"/>
        <v>1.1415525114155251E-4</v>
      </c>
      <c r="E1625" s="130">
        <v>1.005124971612293E-4</v>
      </c>
      <c r="F1625">
        <v>0.69230769230769229</v>
      </c>
      <c r="I1625" s="140"/>
    </row>
    <row r="1626" spans="1:9">
      <c r="A1626" s="10">
        <v>1620</v>
      </c>
      <c r="B1626" s="10">
        <v>1.218262002557251E-4</v>
      </c>
      <c r="C1626" s="10">
        <v>1.8649559911007951E-4</v>
      </c>
      <c r="D1626" s="10">
        <f t="shared" si="25"/>
        <v>1.1415525114155251E-4</v>
      </c>
      <c r="E1626" s="130">
        <v>1.0606846434099599E-4</v>
      </c>
      <c r="F1626">
        <v>0.61538461538461542</v>
      </c>
      <c r="I1626" s="140"/>
    </row>
    <row r="1627" spans="1:9">
      <c r="A1627" s="10">
        <v>1621</v>
      </c>
      <c r="B1627" s="10">
        <v>1.175673141162045E-4</v>
      </c>
      <c r="C1627" s="10">
        <v>2.008294888776506E-4</v>
      </c>
      <c r="D1627" s="10">
        <f t="shared" si="25"/>
        <v>1.1415525114155251E-4</v>
      </c>
      <c r="E1627" s="130">
        <v>1.0202776093752939E-4</v>
      </c>
      <c r="F1627">
        <v>0.53846153846153844</v>
      </c>
      <c r="I1627" s="140"/>
    </row>
    <row r="1628" spans="1:9">
      <c r="A1628" s="10">
        <v>1622</v>
      </c>
      <c r="B1628" s="10">
        <v>1.227389770331049E-4</v>
      </c>
      <c r="C1628" s="10">
        <v>1.897282718050903E-4</v>
      </c>
      <c r="D1628" s="10">
        <f t="shared" si="25"/>
        <v>1.1415525114155251E-4</v>
      </c>
      <c r="E1628" s="130">
        <v>1.05058288490129E-4</v>
      </c>
      <c r="F1628">
        <v>0.61538461538461542</v>
      </c>
      <c r="I1628" s="140"/>
    </row>
    <row r="1629" spans="1:9">
      <c r="A1629" s="10">
        <v>1623</v>
      </c>
      <c r="B1629" s="10">
        <v>1.214944088226452E-4</v>
      </c>
      <c r="C1629" s="10">
        <v>1.8032555756430991E-4</v>
      </c>
      <c r="D1629" s="10">
        <f t="shared" si="25"/>
        <v>1.1415525114155251E-4</v>
      </c>
      <c r="E1629" s="130">
        <v>1.1516004699879531E-4</v>
      </c>
      <c r="F1629">
        <v>0.69230769230769229</v>
      </c>
      <c r="I1629" s="140"/>
    </row>
    <row r="1630" spans="1:9">
      <c r="A1630" s="10">
        <v>1624</v>
      </c>
      <c r="B1630" s="10">
        <v>1.2251820493498281E-4</v>
      </c>
      <c r="C1630" s="10">
        <v>1.911339846551784E-4</v>
      </c>
      <c r="D1630" s="10">
        <f t="shared" si="25"/>
        <v>1.1415525114155251E-4</v>
      </c>
      <c r="E1630" s="130">
        <v>1.2526180550746159E-4</v>
      </c>
      <c r="F1630">
        <v>0.76923076923076927</v>
      </c>
      <c r="I1630" s="140"/>
    </row>
    <row r="1631" spans="1:9">
      <c r="A1631" s="10">
        <v>1625</v>
      </c>
      <c r="B1631" s="10">
        <v>1.2315726631351319E-4</v>
      </c>
      <c r="C1631" s="10">
        <v>2.041519060115286E-4</v>
      </c>
      <c r="D1631" s="10">
        <f t="shared" si="25"/>
        <v>1.1415525114155251E-4</v>
      </c>
      <c r="E1631" s="130">
        <v>1.3738391571786119E-4</v>
      </c>
      <c r="F1631">
        <v>0.69230769230769229</v>
      </c>
      <c r="I1631" s="140"/>
    </row>
    <row r="1632" spans="1:9">
      <c r="A1632" s="10">
        <v>1626</v>
      </c>
      <c r="B1632" s="10">
        <v>1.2410161610886211E-4</v>
      </c>
      <c r="C1632" s="10">
        <v>1.9672137831957609E-4</v>
      </c>
      <c r="D1632" s="10">
        <f t="shared" si="25"/>
        <v>1.1415525114155251E-4</v>
      </c>
      <c r="E1632" s="130">
        <v>1.2829233306006191E-4</v>
      </c>
      <c r="F1632">
        <v>0.57692307692307687</v>
      </c>
      <c r="I1632" s="140"/>
    </row>
    <row r="1633" spans="1:9">
      <c r="A1633" s="10">
        <v>1627</v>
      </c>
      <c r="B1633" s="10">
        <v>1.2814237576709621E-4</v>
      </c>
      <c r="C1633" s="10">
        <v>1.8766792277792179E-4</v>
      </c>
      <c r="D1633" s="10">
        <f t="shared" si="25"/>
        <v>1.1415525114155251E-4</v>
      </c>
      <c r="E1633" s="130">
        <v>1.090989918935955E-4</v>
      </c>
      <c r="F1633">
        <v>0.46153846153846162</v>
      </c>
      <c r="I1633" s="140"/>
    </row>
    <row r="1634" spans="1:9">
      <c r="A1634" s="10">
        <v>1628</v>
      </c>
      <c r="B1634" s="10">
        <v>1.2452021031019529E-4</v>
      </c>
      <c r="C1634" s="10">
        <v>2.326075937353157E-4</v>
      </c>
      <c r="D1634" s="10">
        <f t="shared" si="25"/>
        <v>1.1415525114155251E-4</v>
      </c>
      <c r="E1634" s="130">
        <v>9.1420914503429989E-5</v>
      </c>
      <c r="F1634">
        <v>0.30769230769230771</v>
      </c>
      <c r="I1634" s="140"/>
    </row>
    <row r="1635" spans="1:9">
      <c r="A1635" s="10">
        <v>1629</v>
      </c>
      <c r="B1635" s="10">
        <v>1.2069875703067421E-4</v>
      </c>
      <c r="C1635" s="10">
        <v>1.1116241151703559E-5</v>
      </c>
      <c r="D1635" s="10">
        <f t="shared" si="25"/>
        <v>1.1415525114155251E-4</v>
      </c>
      <c r="E1635" s="130">
        <v>7.5258100889563878E-5</v>
      </c>
      <c r="F1635">
        <v>0.23076923076923081</v>
      </c>
      <c r="I1635" s="140"/>
    </row>
    <row r="1636" spans="1:9">
      <c r="A1636" s="10">
        <v>1630</v>
      </c>
      <c r="B1636" s="10">
        <v>1.18637621524211E-4</v>
      </c>
      <c r="C1636" s="10">
        <v>9.0697297332834646E-6</v>
      </c>
      <c r="D1636" s="10">
        <f t="shared" si="25"/>
        <v>1.1415525114155251E-4</v>
      </c>
      <c r="E1636" s="130">
        <v>6.3641078604597721E-5</v>
      </c>
      <c r="F1636">
        <v>0.15384615384615391</v>
      </c>
      <c r="I1636" s="140"/>
    </row>
    <row r="1637" spans="1:9">
      <c r="A1637" s="10">
        <v>1631</v>
      </c>
      <c r="B1637" s="10">
        <v>1.190736141919344E-4</v>
      </c>
      <c r="C1637" s="10">
        <v>5.5125505663581603E-6</v>
      </c>
      <c r="D1637" s="10">
        <f t="shared" si="25"/>
        <v>1.1415525114155251E-4</v>
      </c>
      <c r="E1637" s="130">
        <v>5.6064759723098007E-5</v>
      </c>
      <c r="F1637">
        <v>7.6923076923076927E-2</v>
      </c>
      <c r="I1637" s="140"/>
    </row>
    <row r="1638" spans="1:9">
      <c r="A1638" s="10">
        <v>1632</v>
      </c>
      <c r="B1638" s="10">
        <v>1.172167507731556E-4</v>
      </c>
      <c r="C1638" s="10">
        <v>3.409474967367595E-6</v>
      </c>
      <c r="D1638" s="10">
        <f t="shared" si="25"/>
        <v>1.1415525114155251E-4</v>
      </c>
      <c r="E1638" s="130">
        <v>6.6469570987024294E-5</v>
      </c>
      <c r="F1638">
        <v>7.6923076923076927E-2</v>
      </c>
      <c r="I1638" s="140"/>
    </row>
    <row r="1639" spans="1:9">
      <c r="A1639" s="10">
        <v>1633</v>
      </c>
      <c r="B1639" s="10">
        <v>1.098966489060266E-4</v>
      </c>
      <c r="C1639" s="10">
        <v>3.1343411198348598E-6</v>
      </c>
      <c r="D1639" s="10">
        <f t="shared" si="25"/>
        <v>1.1415525114155251E-4</v>
      </c>
      <c r="E1639" s="130">
        <v>4.3134508832005133E-5</v>
      </c>
      <c r="F1639">
        <v>7.6923076923076927E-2</v>
      </c>
      <c r="I1639" s="140"/>
    </row>
    <row r="1640" spans="1:9">
      <c r="A1640" s="10">
        <v>1634</v>
      </c>
      <c r="B1640" s="10">
        <v>1.0791303583112981E-4</v>
      </c>
      <c r="C1640" s="10">
        <v>5.7508720105910386E-6</v>
      </c>
      <c r="D1640" s="10">
        <f t="shared" si="25"/>
        <v>1.1415525114155251E-4</v>
      </c>
      <c r="E1640" s="130">
        <v>3.7477524067152E-5</v>
      </c>
      <c r="F1640">
        <v>5.7692307692307702E-2</v>
      </c>
      <c r="I1640" s="140"/>
    </row>
    <row r="1641" spans="1:9">
      <c r="A1641" s="10">
        <v>1635</v>
      </c>
      <c r="B1641" s="10">
        <v>1.083671644044839E-4</v>
      </c>
      <c r="C1641" s="10">
        <v>1.3630158263787539E-5</v>
      </c>
      <c r="D1641" s="10">
        <f t="shared" si="25"/>
        <v>1.1415525114155251E-4</v>
      </c>
      <c r="E1641" s="130">
        <v>3.1113416206692183E-5</v>
      </c>
      <c r="F1641">
        <v>5.7692307692307702E-2</v>
      </c>
      <c r="I1641" s="140"/>
    </row>
    <row r="1642" spans="1:9">
      <c r="A1642" s="10">
        <v>1636</v>
      </c>
      <c r="B1642" s="10">
        <v>1.090688712563499E-4</v>
      </c>
      <c r="C1642" s="10">
        <v>3.4592558102986829E-5</v>
      </c>
      <c r="D1642" s="10">
        <f t="shared" si="25"/>
        <v>1.1415525114155251E-4</v>
      </c>
      <c r="E1642" s="130">
        <v>4.1013139545185169E-5</v>
      </c>
      <c r="F1642">
        <v>7.6923076923076927E-2</v>
      </c>
      <c r="I1642" s="140"/>
    </row>
    <row r="1643" spans="1:9">
      <c r="A1643" s="10">
        <v>1637</v>
      </c>
      <c r="B1643" s="10">
        <v>1.1056567811873811E-4</v>
      </c>
      <c r="C1643" s="10">
        <v>4.4804645171370233E-5</v>
      </c>
      <c r="D1643" s="10">
        <f t="shared" si="25"/>
        <v>1.1415525114155251E-4</v>
      </c>
      <c r="E1643" s="130">
        <v>7.2126555751876885E-5</v>
      </c>
      <c r="F1643">
        <v>0.1153846153846154</v>
      </c>
      <c r="I1643" s="140"/>
    </row>
    <row r="1644" spans="1:9">
      <c r="A1644" s="10">
        <v>1638</v>
      </c>
      <c r="B1644" s="10">
        <v>1.1331489799973649E-4</v>
      </c>
      <c r="C1644" s="10">
        <v>3.9382942779557219E-4</v>
      </c>
      <c r="D1644" s="10">
        <f t="shared" si="25"/>
        <v>1.1415525114155251E-4</v>
      </c>
      <c r="E1644" s="130">
        <v>1.2021092625312881E-4</v>
      </c>
      <c r="F1644">
        <v>0.19230769230769229</v>
      </c>
      <c r="I1644" s="140"/>
    </row>
    <row r="1645" spans="1:9">
      <c r="A1645" s="10">
        <v>1639</v>
      </c>
      <c r="B1645" s="10">
        <v>1.158538312491459E-4</v>
      </c>
      <c r="C1645" s="10">
        <v>4.0269656202652679E-4</v>
      </c>
      <c r="D1645" s="10">
        <f t="shared" si="25"/>
        <v>1.1415525114155251E-4</v>
      </c>
      <c r="E1645" s="130">
        <v>1.6970954294559339E-4</v>
      </c>
      <c r="F1645">
        <v>0.30769230769230771</v>
      </c>
      <c r="I1645" s="140"/>
    </row>
    <row r="1646" spans="1:9">
      <c r="A1646" s="10">
        <v>1640</v>
      </c>
      <c r="B1646" s="10">
        <v>1.218638948731014E-4</v>
      </c>
      <c r="C1646" s="10">
        <v>3.68654985319188E-4</v>
      </c>
      <c r="D1646" s="10">
        <f t="shared" si="25"/>
        <v>1.1415525114155251E-4</v>
      </c>
      <c r="E1646" s="130">
        <v>1.8809474343136631E-4</v>
      </c>
      <c r="F1646">
        <v>0.46153846153846162</v>
      </c>
      <c r="I1646" s="140"/>
    </row>
    <row r="1647" spans="1:9">
      <c r="A1647" s="10">
        <v>1641</v>
      </c>
      <c r="B1647" s="10">
        <v>1.2837133830106661E-4</v>
      </c>
      <c r="C1647" s="10">
        <v>3.1874979028976669E-4</v>
      </c>
      <c r="D1647" s="10">
        <f t="shared" si="25"/>
        <v>1.1415525114155251E-4</v>
      </c>
      <c r="E1647" s="130">
        <v>1.61224065798314E-4</v>
      </c>
      <c r="F1647">
        <v>0.57692307692307687</v>
      </c>
      <c r="I1647" s="140"/>
    </row>
    <row r="1648" spans="1:9">
      <c r="A1648" s="10">
        <v>1642</v>
      </c>
      <c r="B1648" s="10">
        <v>1.2741418348032949E-4</v>
      </c>
      <c r="C1648" s="10">
        <v>2.7466816926722892E-4</v>
      </c>
      <c r="D1648" s="10">
        <f t="shared" si="25"/>
        <v>1.1415525114155251E-4</v>
      </c>
      <c r="E1648" s="130">
        <v>1.3435338816526171E-4</v>
      </c>
      <c r="F1648">
        <v>0.69230769230769229</v>
      </c>
      <c r="I1648" s="140"/>
    </row>
    <row r="1649" spans="1:9">
      <c r="A1649" s="10">
        <v>1643</v>
      </c>
      <c r="B1649" s="10">
        <v>1.2656636151586669E-4</v>
      </c>
      <c r="C1649" s="10">
        <v>2.3508525758532021E-4</v>
      </c>
      <c r="D1649" s="10">
        <f t="shared" si="25"/>
        <v>1.1415525114155251E-4</v>
      </c>
      <c r="E1649" s="130">
        <v>1.4071749602572169E-4</v>
      </c>
      <c r="F1649">
        <v>0.76923076923076927</v>
      </c>
      <c r="I1649" s="140"/>
    </row>
    <row r="1650" spans="1:9">
      <c r="A1650" s="10">
        <v>1644</v>
      </c>
      <c r="B1650" s="10">
        <v>1.1999028621576551E-4</v>
      </c>
      <c r="C1650" s="10">
        <v>1.424200377236985E-4</v>
      </c>
      <c r="D1650" s="10">
        <f t="shared" si="25"/>
        <v>1.1415525114155251E-4</v>
      </c>
      <c r="E1650" s="130">
        <v>1.484958500773945E-4</v>
      </c>
      <c r="F1650">
        <v>0.73076923076923073</v>
      </c>
      <c r="I1650" s="140"/>
    </row>
    <row r="1651" spans="1:9">
      <c r="A1651" s="10">
        <v>1645</v>
      </c>
      <c r="B1651" s="10">
        <v>1.153828961694363E-4</v>
      </c>
      <c r="C1651" s="10">
        <v>1.5689409919486939E-4</v>
      </c>
      <c r="D1651" s="10">
        <f t="shared" si="25"/>
        <v>1.1415525114155251E-4</v>
      </c>
      <c r="E1651" s="130">
        <v>1.4283886531254111E-4</v>
      </c>
      <c r="F1651">
        <v>0.69230769230769229</v>
      </c>
      <c r="I1651" s="140"/>
    </row>
    <row r="1652" spans="1:9">
      <c r="A1652" s="10">
        <v>1646</v>
      </c>
      <c r="B1652" s="10">
        <v>1.199656923109953E-4</v>
      </c>
      <c r="C1652" s="10">
        <v>1.4931238517185369E-4</v>
      </c>
      <c r="D1652" s="10">
        <f t="shared" si="25"/>
        <v>1.1415525114155251E-4</v>
      </c>
      <c r="E1652" s="130">
        <v>1.470816038861811E-4</v>
      </c>
      <c r="F1652">
        <v>0.84615384615384615</v>
      </c>
      <c r="I1652" s="140"/>
    </row>
    <row r="1653" spans="1:9">
      <c r="A1653" s="10">
        <v>1647</v>
      </c>
      <c r="B1653" s="10">
        <v>1.1785216248547869E-4</v>
      </c>
      <c r="C1653" s="10">
        <v>1.478524992654411E-4</v>
      </c>
      <c r="D1653" s="10">
        <f t="shared" si="25"/>
        <v>1.1415525114155251E-4</v>
      </c>
      <c r="E1653" s="130">
        <v>1.61224065798314E-4</v>
      </c>
      <c r="F1653">
        <v>0.96153846153846156</v>
      </c>
      <c r="I1653" s="140"/>
    </row>
    <row r="1654" spans="1:9">
      <c r="A1654" s="10">
        <v>1648</v>
      </c>
      <c r="B1654" s="10">
        <v>1.188190186597512E-4</v>
      </c>
      <c r="C1654" s="10">
        <v>1.514230887299376E-4</v>
      </c>
      <c r="D1654" s="10">
        <f t="shared" si="25"/>
        <v>1.1415525114155251E-4</v>
      </c>
      <c r="E1654" s="130">
        <v>1.7536652771044681E-4</v>
      </c>
      <c r="F1654">
        <v>1</v>
      </c>
      <c r="I1654" s="140"/>
    </row>
    <row r="1655" spans="1:9">
      <c r="A1655" s="10">
        <v>1649</v>
      </c>
      <c r="B1655" s="10">
        <v>1.2088806064787219E-4</v>
      </c>
      <c r="C1655" s="10">
        <v>1.6566400649549719E-4</v>
      </c>
      <c r="D1655" s="10">
        <f t="shared" si="25"/>
        <v>1.1415525114155251E-4</v>
      </c>
      <c r="E1655" s="130">
        <v>1.9233748200500641E-4</v>
      </c>
      <c r="F1655">
        <v>0.92307692307692313</v>
      </c>
      <c r="I1655" s="140"/>
    </row>
    <row r="1656" spans="1:9">
      <c r="A1656" s="10">
        <v>1650</v>
      </c>
      <c r="B1656" s="10">
        <v>1.21778557764932E-4</v>
      </c>
      <c r="C1656" s="10">
        <v>1.4972630878045721E-4</v>
      </c>
      <c r="D1656" s="10">
        <f t="shared" si="25"/>
        <v>1.1415525114155251E-4</v>
      </c>
      <c r="E1656" s="130">
        <v>1.7960926628408691E-4</v>
      </c>
      <c r="F1656">
        <v>0.76923076923076927</v>
      </c>
      <c r="I1656" s="140"/>
    </row>
    <row r="1657" spans="1:9">
      <c r="A1657" s="10">
        <v>1651</v>
      </c>
      <c r="B1657" s="10">
        <v>1.2411804650384759E-4</v>
      </c>
      <c r="C1657" s="10">
        <v>1.4895867607227919E-4</v>
      </c>
      <c r="D1657" s="10">
        <f t="shared" si="25"/>
        <v>1.1415525114155251E-4</v>
      </c>
      <c r="E1657" s="130">
        <v>1.5273858865103449E-4</v>
      </c>
      <c r="F1657">
        <v>0.57692307692307687</v>
      </c>
      <c r="I1657" s="140"/>
    </row>
    <row r="1658" spans="1:9">
      <c r="A1658" s="10">
        <v>1652</v>
      </c>
      <c r="B1658" s="10">
        <v>1.2242797834264129E-4</v>
      </c>
      <c r="C1658" s="10">
        <v>1.9835007487016559E-4</v>
      </c>
      <c r="D1658" s="10">
        <f t="shared" si="25"/>
        <v>1.1415525114155251E-4</v>
      </c>
      <c r="E1658" s="130">
        <v>1.279892803048016E-4</v>
      </c>
      <c r="F1658">
        <v>0.46153846153846162</v>
      </c>
      <c r="I1658" s="140"/>
    </row>
    <row r="1659" spans="1:9">
      <c r="A1659" s="10">
        <v>1653</v>
      </c>
      <c r="B1659" s="10">
        <v>1.1983481870146591E-4</v>
      </c>
      <c r="C1659" s="10">
        <v>1.055774544355182E-5</v>
      </c>
      <c r="D1659" s="10">
        <f t="shared" si="25"/>
        <v>1.1415525114155251E-4</v>
      </c>
      <c r="E1659" s="130">
        <v>1.053613412453893E-4</v>
      </c>
      <c r="F1659">
        <v>0.30769230769230771</v>
      </c>
      <c r="I1659" s="140"/>
    </row>
    <row r="1660" spans="1:9">
      <c r="A1660" s="10">
        <v>1654</v>
      </c>
      <c r="B1660" s="10">
        <v>1.184879347735797E-4</v>
      </c>
      <c r="C1660" s="10">
        <v>9.7130239807233977E-6</v>
      </c>
      <c r="D1660" s="10">
        <f t="shared" si="25"/>
        <v>1.1415525114155251E-4</v>
      </c>
      <c r="E1660" s="130">
        <v>8.9097510046436419E-5</v>
      </c>
      <c r="F1660">
        <v>0.23076923076923081</v>
      </c>
      <c r="I1660" s="140"/>
    </row>
    <row r="1661" spans="1:9">
      <c r="A1661" s="10">
        <v>1655</v>
      </c>
      <c r="B1661" s="10">
        <v>1.193339776314039E-4</v>
      </c>
      <c r="C1661" s="10">
        <v>5.4866846025675783E-6</v>
      </c>
      <c r="D1661" s="10">
        <f t="shared" si="25"/>
        <v>1.1415525114155251E-4</v>
      </c>
      <c r="E1661" s="130">
        <v>7.8490663612336973E-5</v>
      </c>
      <c r="F1661">
        <v>0.15384615384615391</v>
      </c>
      <c r="I1661" s="140"/>
    </row>
    <row r="1662" spans="1:9">
      <c r="A1662" s="10">
        <v>1656</v>
      </c>
      <c r="B1662" s="10">
        <v>1.1633089049456361E-4</v>
      </c>
      <c r="C1662" s="10">
        <v>2.5745452946982129E-6</v>
      </c>
      <c r="D1662" s="10">
        <f t="shared" si="25"/>
        <v>1.1415525114155251E-4</v>
      </c>
      <c r="E1662" s="130">
        <v>6.3304353320975507E-5</v>
      </c>
      <c r="F1662">
        <v>7.6923076923076927E-2</v>
      </c>
      <c r="I1662" s="140"/>
    </row>
    <row r="1663" spans="1:9">
      <c r="A1663" s="10">
        <v>1657</v>
      </c>
      <c r="B1663" s="10">
        <v>1.086797365071287E-4</v>
      </c>
      <c r="C1663" s="10">
        <v>1.6348561957451749E-6</v>
      </c>
      <c r="D1663" s="10">
        <f t="shared" si="25"/>
        <v>1.1415525114155251E-4</v>
      </c>
      <c r="E1663" s="130">
        <v>4.1080484601909612E-5</v>
      </c>
      <c r="F1663">
        <v>7.6923076923076927E-2</v>
      </c>
      <c r="I1663" s="140"/>
    </row>
    <row r="1664" spans="1:9">
      <c r="A1664" s="10">
        <v>1658</v>
      </c>
      <c r="B1664" s="10">
        <v>1.06923313107865E-4</v>
      </c>
      <c r="C1664" s="10">
        <v>2.612412338349445E-6</v>
      </c>
      <c r="D1664" s="10">
        <f t="shared" si="25"/>
        <v>1.1415525114155251E-4</v>
      </c>
      <c r="E1664" s="130">
        <v>3.5692880063954251E-5</v>
      </c>
      <c r="F1664">
        <v>5.7692307692307702E-2</v>
      </c>
      <c r="I1664" s="140"/>
    </row>
    <row r="1665" spans="1:9">
      <c r="A1665" s="10">
        <v>1659</v>
      </c>
      <c r="B1665" s="10">
        <v>1.072019876675779E-4</v>
      </c>
      <c r="C1665" s="10">
        <v>7.5855689153340764E-6</v>
      </c>
      <c r="D1665" s="10">
        <f t="shared" si="25"/>
        <v>1.1415525114155251E-4</v>
      </c>
      <c r="E1665" s="130">
        <v>2.9631824958754461E-5</v>
      </c>
      <c r="F1665">
        <v>5.7692307692307702E-2</v>
      </c>
      <c r="I1665" s="140"/>
    </row>
    <row r="1666" spans="1:9">
      <c r="A1666" s="10">
        <v>1660</v>
      </c>
      <c r="B1666" s="10">
        <v>1.080011726145549E-4</v>
      </c>
      <c r="C1666" s="10">
        <v>2.613217410790106E-5</v>
      </c>
      <c r="D1666" s="10">
        <f t="shared" si="25"/>
        <v>1.1415525114155251E-4</v>
      </c>
      <c r="E1666" s="130">
        <v>3.9060132900176353E-5</v>
      </c>
      <c r="F1666">
        <v>7.6923076923076927E-2</v>
      </c>
      <c r="I1666" s="140"/>
    </row>
    <row r="1667" spans="1:9">
      <c r="A1667" s="10">
        <v>1661</v>
      </c>
      <c r="B1667" s="10">
        <v>1.078359995365322E-4</v>
      </c>
      <c r="C1667" s="10">
        <v>5.0805116913745062E-5</v>
      </c>
      <c r="D1667" s="10">
        <f t="shared" si="25"/>
        <v>1.1415525114155251E-4</v>
      </c>
      <c r="E1667" s="130">
        <v>6.8691957858930272E-5</v>
      </c>
      <c r="F1667">
        <v>0.1153846153846154</v>
      </c>
      <c r="I1667" s="140"/>
    </row>
    <row r="1668" spans="1:9">
      <c r="A1668" s="10">
        <v>1662</v>
      </c>
      <c r="B1668" s="10">
        <v>1.0977278647027469E-4</v>
      </c>
      <c r="C1668" s="10">
        <v>4.1588909909485002E-4</v>
      </c>
      <c r="D1668" s="10">
        <f t="shared" si="25"/>
        <v>1.1415525114155251E-4</v>
      </c>
      <c r="E1668" s="130">
        <v>1.144865964315509E-4</v>
      </c>
      <c r="F1668">
        <v>0.19230769230769229</v>
      </c>
      <c r="I1668" s="140"/>
    </row>
    <row r="1669" spans="1:9">
      <c r="A1669" s="10">
        <v>1663</v>
      </c>
      <c r="B1669" s="10">
        <v>1.1077176528720059E-4</v>
      </c>
      <c r="C1669" s="10">
        <v>4.1130304553132487E-4</v>
      </c>
      <c r="D1669" s="10">
        <f t="shared" si="25"/>
        <v>1.1415525114155251E-4</v>
      </c>
      <c r="E1669" s="130">
        <v>1.6162813613866041E-4</v>
      </c>
      <c r="F1669">
        <v>0.30769230769230771</v>
      </c>
      <c r="I1669" s="140"/>
    </row>
    <row r="1670" spans="1:9">
      <c r="A1670" s="10">
        <v>1664</v>
      </c>
      <c r="B1670" s="10">
        <v>1.112360165945457E-4</v>
      </c>
      <c r="C1670" s="10">
        <v>3.6842926046294519E-4</v>
      </c>
      <c r="D1670" s="10">
        <f t="shared" ref="D1670:D1733" si="26">1/8760</f>
        <v>1.1415525114155251E-4</v>
      </c>
      <c r="E1670" s="130">
        <v>1.7913785088701531E-4</v>
      </c>
      <c r="F1670">
        <v>0.46153846153846162</v>
      </c>
      <c r="I1670" s="140"/>
    </row>
    <row r="1671" spans="1:9">
      <c r="A1671" s="10">
        <v>1665</v>
      </c>
      <c r="B1671" s="10">
        <v>1.130402645197192E-4</v>
      </c>
      <c r="C1671" s="10">
        <v>3.0910135393883901E-4</v>
      </c>
      <c r="D1671" s="10">
        <f t="shared" si="26"/>
        <v>1.1415525114155251E-4</v>
      </c>
      <c r="E1671" s="130">
        <v>1.5354672933172729E-4</v>
      </c>
      <c r="F1671">
        <v>0.57692307692307687</v>
      </c>
      <c r="I1671" s="140"/>
    </row>
    <row r="1672" spans="1:9">
      <c r="A1672" s="10">
        <v>1666</v>
      </c>
      <c r="B1672" s="10">
        <v>1.118874974792386E-4</v>
      </c>
      <c r="C1672" s="10">
        <v>2.4987333367525459E-4</v>
      </c>
      <c r="D1672" s="10">
        <f t="shared" si="26"/>
        <v>1.1415525114155251E-4</v>
      </c>
      <c r="E1672" s="130">
        <v>1.279556077764393E-4</v>
      </c>
      <c r="F1672">
        <v>0.69230769230769229</v>
      </c>
      <c r="I1672" s="140"/>
    </row>
    <row r="1673" spans="1:9">
      <c r="A1673" s="10">
        <v>1667</v>
      </c>
      <c r="B1673" s="10">
        <v>1.113541276422565E-4</v>
      </c>
      <c r="C1673" s="10">
        <v>2.117366112127818E-4</v>
      </c>
      <c r="D1673" s="10">
        <f t="shared" si="26"/>
        <v>1.1415525114155251E-4</v>
      </c>
      <c r="E1673" s="130">
        <v>1.340166628816391E-4</v>
      </c>
      <c r="F1673">
        <v>0.76923076923076927</v>
      </c>
      <c r="I1673" s="140"/>
    </row>
    <row r="1674" spans="1:9">
      <c r="A1674" s="10">
        <v>1668</v>
      </c>
      <c r="B1674" s="10">
        <v>1.0589475494416601E-4</v>
      </c>
      <c r="C1674" s="10">
        <v>1.2796267775533359E-4</v>
      </c>
      <c r="D1674" s="10">
        <f t="shared" si="26"/>
        <v>1.1415525114155251E-4</v>
      </c>
      <c r="E1674" s="130">
        <v>1.4142461912132839E-4</v>
      </c>
      <c r="F1674">
        <v>0.73076923076923073</v>
      </c>
      <c r="I1674" s="140"/>
    </row>
    <row r="1675" spans="1:9">
      <c r="A1675" s="10">
        <v>1669</v>
      </c>
      <c r="B1675" s="10">
        <v>1.045580562313688E-4</v>
      </c>
      <c r="C1675" s="10">
        <v>1.43663563252851E-4</v>
      </c>
      <c r="D1675" s="10">
        <f t="shared" si="26"/>
        <v>1.1415525114155251E-4</v>
      </c>
      <c r="E1675" s="130">
        <v>1.3603701458337239E-4</v>
      </c>
      <c r="F1675">
        <v>0.69230769230769229</v>
      </c>
      <c r="I1675" s="140"/>
    </row>
    <row r="1676" spans="1:9">
      <c r="A1676" s="10">
        <v>1670</v>
      </c>
      <c r="B1676" s="10">
        <v>1.065394410912584E-4</v>
      </c>
      <c r="C1676" s="10">
        <v>1.321768387649486E-4</v>
      </c>
      <c r="D1676" s="10">
        <f t="shared" si="26"/>
        <v>1.1415525114155251E-4</v>
      </c>
      <c r="E1676" s="130">
        <v>1.4007771798683891E-4</v>
      </c>
      <c r="F1676">
        <v>0.84615384615384615</v>
      </c>
      <c r="I1676" s="140"/>
    </row>
    <row r="1677" spans="1:9">
      <c r="A1677" s="10">
        <v>1671</v>
      </c>
      <c r="B1677" s="10">
        <v>1.052910206184492E-4</v>
      </c>
      <c r="C1677" s="10">
        <v>1.275487450550034E-4</v>
      </c>
      <c r="D1677" s="10">
        <f t="shared" si="26"/>
        <v>1.1415525114155251E-4</v>
      </c>
      <c r="E1677" s="130">
        <v>1.5354672933172729E-4</v>
      </c>
      <c r="F1677">
        <v>0.96153846153846156</v>
      </c>
      <c r="I1677" s="140"/>
    </row>
    <row r="1678" spans="1:9">
      <c r="A1678" s="10">
        <v>1672</v>
      </c>
      <c r="B1678" s="10">
        <v>1.057186571009787E-4</v>
      </c>
      <c r="C1678" s="10">
        <v>1.4147293432124021E-4</v>
      </c>
      <c r="D1678" s="10">
        <f t="shared" si="26"/>
        <v>1.1415525114155251E-4</v>
      </c>
      <c r="E1678" s="130">
        <v>1.670157406766157E-4</v>
      </c>
      <c r="F1678">
        <v>1</v>
      </c>
      <c r="I1678" s="140"/>
    </row>
    <row r="1679" spans="1:9">
      <c r="A1679" s="10">
        <v>1673</v>
      </c>
      <c r="B1679" s="10">
        <v>1.047836730804196E-4</v>
      </c>
      <c r="C1679" s="10">
        <v>1.6175150899328891E-4</v>
      </c>
      <c r="D1679" s="10">
        <f t="shared" si="26"/>
        <v>1.1415525114155251E-4</v>
      </c>
      <c r="E1679" s="130">
        <v>1.831785542904825E-4</v>
      </c>
      <c r="F1679">
        <v>0.92307692307692313</v>
      </c>
      <c r="I1679" s="140"/>
    </row>
    <row r="1680" spans="1:9">
      <c r="A1680" s="10">
        <v>1674</v>
      </c>
      <c r="B1680" s="10">
        <v>1.0531914259538071E-4</v>
      </c>
      <c r="C1680" s="10">
        <v>1.4971257118070769E-4</v>
      </c>
      <c r="D1680" s="10">
        <f t="shared" si="26"/>
        <v>1.1415525114155251E-4</v>
      </c>
      <c r="E1680" s="130">
        <v>1.710564440800823E-4</v>
      </c>
      <c r="F1680">
        <v>0.76923076923076927</v>
      </c>
      <c r="I1680" s="140"/>
    </row>
    <row r="1681" spans="1:9">
      <c r="A1681" s="10">
        <v>1675</v>
      </c>
      <c r="B1681" s="10">
        <v>1.073851072004432E-4</v>
      </c>
      <c r="C1681" s="10">
        <v>1.5404477462999799E-4</v>
      </c>
      <c r="D1681" s="10">
        <f t="shared" si="26"/>
        <v>1.1415525114155251E-4</v>
      </c>
      <c r="E1681" s="130">
        <v>1.4546532252479431E-4</v>
      </c>
      <c r="F1681">
        <v>0.57692307692307687</v>
      </c>
      <c r="I1681" s="140"/>
    </row>
    <row r="1682" spans="1:9">
      <c r="A1682" s="10">
        <v>1676</v>
      </c>
      <c r="B1682" s="10">
        <v>1.0690573254320519E-4</v>
      </c>
      <c r="C1682" s="10">
        <v>2.1604093488071399E-4</v>
      </c>
      <c r="D1682" s="10">
        <f t="shared" si="26"/>
        <v>1.1415525114155251E-4</v>
      </c>
      <c r="E1682" s="130">
        <v>1.218945526712395E-4</v>
      </c>
      <c r="F1682">
        <v>0.46153846153846162</v>
      </c>
      <c r="I1682" s="140"/>
    </row>
    <row r="1683" spans="1:9">
      <c r="A1683" s="10">
        <v>1677</v>
      </c>
      <c r="B1683" s="10">
        <v>1.0624198860674929E-4</v>
      </c>
      <c r="C1683" s="10">
        <v>1.3550287440624001E-5</v>
      </c>
      <c r="D1683" s="10">
        <f t="shared" si="26"/>
        <v>1.1415525114155251E-4</v>
      </c>
      <c r="E1683" s="130">
        <v>1.0034413451941811E-4</v>
      </c>
      <c r="F1683">
        <v>0.30769230769230771</v>
      </c>
      <c r="I1683" s="140"/>
    </row>
    <row r="1684" spans="1:9">
      <c r="A1684" s="10">
        <v>1678</v>
      </c>
      <c r="B1684" s="10">
        <v>1.0754767904657641E-4</v>
      </c>
      <c r="C1684" s="10">
        <v>7.5771772511587431E-6</v>
      </c>
      <c r="D1684" s="10">
        <f t="shared" si="26"/>
        <v>1.1415525114155251E-4</v>
      </c>
      <c r="E1684" s="130">
        <v>8.4854771472796369E-5</v>
      </c>
      <c r="F1684">
        <v>0.23076923076923081</v>
      </c>
      <c r="I1684" s="140"/>
    </row>
    <row r="1685" spans="1:9">
      <c r="A1685" s="10">
        <v>1679</v>
      </c>
      <c r="B1685" s="10">
        <v>1.097804959055832E-4</v>
      </c>
      <c r="C1685" s="10">
        <v>5.8039358762021984E-6</v>
      </c>
      <c r="D1685" s="10">
        <f t="shared" si="26"/>
        <v>1.1415525114155251E-4</v>
      </c>
      <c r="E1685" s="130">
        <v>7.4753012964130726E-5</v>
      </c>
      <c r="F1685">
        <v>0.15384615384615391</v>
      </c>
      <c r="I1685" s="140"/>
    </row>
    <row r="1686" spans="1:9">
      <c r="A1686" s="10">
        <v>1680</v>
      </c>
      <c r="B1686" s="10">
        <v>1.063600358184471E-4</v>
      </c>
      <c r="C1686" s="10">
        <v>2.8139259251460659E-6</v>
      </c>
      <c r="D1686" s="10">
        <f t="shared" si="26"/>
        <v>1.1415525114155251E-4</v>
      </c>
      <c r="E1686" s="130">
        <v>6.4570440387395008E-5</v>
      </c>
      <c r="F1686">
        <v>7.6923076923076927E-2</v>
      </c>
      <c r="I1686" s="140"/>
    </row>
    <row r="1687" spans="1:9">
      <c r="A1687" s="10">
        <v>1681</v>
      </c>
      <c r="B1687" s="10">
        <v>9.9709656224065258E-5</v>
      </c>
      <c r="C1687" s="10">
        <v>5.6500083893985196E-6</v>
      </c>
      <c r="D1687" s="10">
        <f t="shared" si="26"/>
        <v>1.1415525114155251E-4</v>
      </c>
      <c r="E1687" s="130">
        <v>4.1902094293947833E-5</v>
      </c>
      <c r="F1687">
        <v>7.6923076923076927E-2</v>
      </c>
      <c r="I1687" s="140"/>
    </row>
    <row r="1688" spans="1:9">
      <c r="A1688" s="10">
        <v>1682</v>
      </c>
      <c r="B1688" s="10">
        <v>9.6571185367788902E-5</v>
      </c>
      <c r="C1688" s="10">
        <v>3.0918641159235131E-5</v>
      </c>
      <c r="D1688" s="10">
        <f t="shared" si="26"/>
        <v>1.1415525114155251E-4</v>
      </c>
      <c r="E1688" s="130">
        <v>3.6406737665233371E-5</v>
      </c>
      <c r="F1688">
        <v>5.7692307692307702E-2</v>
      </c>
      <c r="I1688" s="140"/>
    </row>
    <row r="1689" spans="1:9">
      <c r="A1689" s="10">
        <v>1683</v>
      </c>
      <c r="B1689" s="10">
        <v>9.5612452756275537E-5</v>
      </c>
      <c r="C1689" s="10">
        <v>5.8812128296049469E-5</v>
      </c>
      <c r="D1689" s="10">
        <f t="shared" si="26"/>
        <v>1.1415525114155251E-4</v>
      </c>
      <c r="E1689" s="130">
        <v>3.0224461457929601E-5</v>
      </c>
      <c r="F1689">
        <v>5.7692307692307702E-2</v>
      </c>
      <c r="I1689" s="140"/>
    </row>
    <row r="1690" spans="1:9">
      <c r="A1690" s="10">
        <v>1684</v>
      </c>
      <c r="B1690" s="10">
        <v>9.5616491208431366E-5</v>
      </c>
      <c r="C1690" s="10">
        <v>8.5815789911559073E-5</v>
      </c>
      <c r="D1690" s="10">
        <f t="shared" si="26"/>
        <v>1.1415525114155251E-4</v>
      </c>
      <c r="E1690" s="130">
        <v>3.9841335558179923E-5</v>
      </c>
      <c r="F1690">
        <v>7.6923076923076927E-2</v>
      </c>
      <c r="I1690" s="140"/>
    </row>
    <row r="1691" spans="1:9">
      <c r="A1691" s="10">
        <v>1685</v>
      </c>
      <c r="B1691" s="10">
        <v>9.5802304071040227E-5</v>
      </c>
      <c r="C1691" s="10">
        <v>1.097076533447448E-4</v>
      </c>
      <c r="D1691" s="10">
        <f t="shared" si="26"/>
        <v>1.1415525114155251E-4</v>
      </c>
      <c r="E1691" s="130">
        <v>7.0065797016108914E-5</v>
      </c>
      <c r="F1691">
        <v>0.1153846153846154</v>
      </c>
      <c r="I1691" s="140"/>
    </row>
    <row r="1692" spans="1:9">
      <c r="A1692" s="10">
        <v>1686</v>
      </c>
      <c r="B1692" s="10">
        <v>9.7980398002148796E-5</v>
      </c>
      <c r="C1692" s="10">
        <v>4.7153106486602598E-4</v>
      </c>
      <c r="D1692" s="10">
        <f t="shared" si="26"/>
        <v>1.1415525114155251E-4</v>
      </c>
      <c r="E1692" s="130">
        <v>1.1677632836018221E-4</v>
      </c>
      <c r="F1692">
        <v>0.19230769230769229</v>
      </c>
      <c r="I1692" s="140"/>
    </row>
    <row r="1693" spans="1:9">
      <c r="A1693" s="10">
        <v>1687</v>
      </c>
      <c r="B1693" s="10">
        <v>9.7716714161849975E-5</v>
      </c>
      <c r="C1693" s="10">
        <v>4.6402340750665091E-4</v>
      </c>
      <c r="D1693" s="10">
        <f t="shared" si="26"/>
        <v>1.1415525114155251E-4</v>
      </c>
      <c r="E1693" s="130">
        <v>1.648606988614341E-4</v>
      </c>
      <c r="F1693">
        <v>0.30769230769230771</v>
      </c>
      <c r="I1693" s="140"/>
    </row>
    <row r="1694" spans="1:9">
      <c r="A1694" s="10">
        <v>1688</v>
      </c>
      <c r="B1694" s="10">
        <v>9.5099069244486181E-5</v>
      </c>
      <c r="C1694" s="10">
        <v>4.1190144028415017E-4</v>
      </c>
      <c r="D1694" s="10">
        <f t="shared" si="26"/>
        <v>1.1415525114155251E-4</v>
      </c>
      <c r="E1694" s="130">
        <v>1.8272060790475579E-4</v>
      </c>
      <c r="F1694">
        <v>0.46153846153846162</v>
      </c>
      <c r="I1694" s="140"/>
    </row>
    <row r="1695" spans="1:9">
      <c r="A1695" s="10">
        <v>1689</v>
      </c>
      <c r="B1695" s="10">
        <v>9.3336325096285709E-5</v>
      </c>
      <c r="C1695" s="10">
        <v>3.4679110436445571E-4</v>
      </c>
      <c r="D1695" s="10">
        <f t="shared" si="26"/>
        <v>1.1415525114155251E-4</v>
      </c>
      <c r="E1695" s="130">
        <v>1.5661766391836219E-4</v>
      </c>
      <c r="F1695">
        <v>0.57692307692307687</v>
      </c>
      <c r="I1695" s="140"/>
    </row>
    <row r="1696" spans="1:9">
      <c r="A1696" s="10">
        <v>1690</v>
      </c>
      <c r="B1696" s="10">
        <v>9.4726767803292205E-5</v>
      </c>
      <c r="C1696" s="10">
        <v>2.9156576244485088E-4</v>
      </c>
      <c r="D1696" s="10">
        <f t="shared" si="26"/>
        <v>1.1415525114155251E-4</v>
      </c>
      <c r="E1696" s="130">
        <v>1.305147199319687E-4</v>
      </c>
      <c r="F1696">
        <v>0.69230769230769229</v>
      </c>
      <c r="I1696" s="140"/>
    </row>
    <row r="1697" spans="1:9">
      <c r="A1697" s="10">
        <v>1691</v>
      </c>
      <c r="B1697" s="10">
        <v>9.4873312988468379E-5</v>
      </c>
      <c r="C1697" s="10">
        <v>2.4577161005551559E-4</v>
      </c>
      <c r="D1697" s="10">
        <f t="shared" si="26"/>
        <v>1.1415525114155251E-4</v>
      </c>
      <c r="E1697" s="130">
        <v>1.3669699613927191E-4</v>
      </c>
      <c r="F1697">
        <v>0.76923076923076927</v>
      </c>
      <c r="I1697" s="140"/>
    </row>
    <row r="1698" spans="1:9">
      <c r="A1698" s="10">
        <v>1692</v>
      </c>
      <c r="B1698" s="10">
        <v>9.5031009129225403E-5</v>
      </c>
      <c r="C1698" s="10">
        <v>1.6542767159365089E-4</v>
      </c>
      <c r="D1698" s="10">
        <f t="shared" si="26"/>
        <v>1.1415525114155251E-4</v>
      </c>
      <c r="E1698" s="130">
        <v>1.4425311150375439E-4</v>
      </c>
      <c r="F1698">
        <v>0.73076923076923073</v>
      </c>
      <c r="I1698" s="140"/>
    </row>
    <row r="1699" spans="1:9">
      <c r="A1699" s="10">
        <v>1693</v>
      </c>
      <c r="B1699" s="10">
        <v>9.6156164509616276E-5</v>
      </c>
      <c r="C1699" s="10">
        <v>1.788703675349782E-4</v>
      </c>
      <c r="D1699" s="10">
        <f t="shared" si="26"/>
        <v>1.1415525114155251E-4</v>
      </c>
      <c r="E1699" s="130">
        <v>1.387577548750399E-4</v>
      </c>
      <c r="F1699">
        <v>0.69230769230769229</v>
      </c>
      <c r="I1699" s="140"/>
    </row>
    <row r="1700" spans="1:9">
      <c r="A1700" s="10">
        <v>1694</v>
      </c>
      <c r="B1700" s="10">
        <v>9.6504007304058586E-5</v>
      </c>
      <c r="C1700" s="10">
        <v>1.661402811690128E-4</v>
      </c>
      <c r="D1700" s="10">
        <f t="shared" si="26"/>
        <v>1.1415525114155251E-4</v>
      </c>
      <c r="E1700" s="130">
        <v>1.4287927234657579E-4</v>
      </c>
      <c r="F1700">
        <v>0.84615384615384615</v>
      </c>
      <c r="I1700" s="140"/>
    </row>
    <row r="1701" spans="1:9">
      <c r="A1701" s="10">
        <v>1695</v>
      </c>
      <c r="B1701" s="10">
        <v>9.6101064764184677E-5</v>
      </c>
      <c r="C1701" s="10">
        <v>1.59857293096646E-4</v>
      </c>
      <c r="D1701" s="10">
        <f t="shared" si="26"/>
        <v>1.1415525114155251E-4</v>
      </c>
      <c r="E1701" s="130">
        <v>1.5661766391836219E-4</v>
      </c>
      <c r="F1701">
        <v>0.96153846153846156</v>
      </c>
      <c r="I1701" s="140"/>
    </row>
    <row r="1702" spans="1:9">
      <c r="A1702" s="10">
        <v>1696</v>
      </c>
      <c r="B1702" s="10">
        <v>9.7440397649761889E-5</v>
      </c>
      <c r="C1702" s="10">
        <v>1.710585055304539E-4</v>
      </c>
      <c r="D1702" s="10">
        <f t="shared" si="26"/>
        <v>1.1415525114155251E-4</v>
      </c>
      <c r="E1702" s="130">
        <v>1.7035605549014799E-4</v>
      </c>
      <c r="F1702">
        <v>1</v>
      </c>
      <c r="I1702" s="140"/>
    </row>
    <row r="1703" spans="1:9">
      <c r="A1703" s="10">
        <v>1697</v>
      </c>
      <c r="B1703" s="10">
        <v>9.7687925350524438E-5</v>
      </c>
      <c r="C1703" s="10">
        <v>1.8905113360327119E-4</v>
      </c>
      <c r="D1703" s="10">
        <f t="shared" si="26"/>
        <v>1.1415525114155251E-4</v>
      </c>
      <c r="E1703" s="130">
        <v>1.8684212537629181E-4</v>
      </c>
      <c r="F1703">
        <v>0.92307692307692313</v>
      </c>
      <c r="I1703" s="140"/>
    </row>
    <row r="1704" spans="1:9">
      <c r="A1704" s="10">
        <v>1698</v>
      </c>
      <c r="B1704" s="10">
        <v>9.8474029323020282E-5</v>
      </c>
      <c r="C1704" s="10">
        <v>1.829360288189092E-4</v>
      </c>
      <c r="D1704" s="10">
        <f t="shared" si="26"/>
        <v>1.1415525114155251E-4</v>
      </c>
      <c r="E1704" s="130">
        <v>1.7447757296168399E-4</v>
      </c>
      <c r="F1704">
        <v>0.76923076923076927</v>
      </c>
      <c r="I1704" s="140"/>
    </row>
    <row r="1705" spans="1:9">
      <c r="A1705" s="10">
        <v>1699</v>
      </c>
      <c r="B1705" s="10">
        <v>1.010010332335337E-4</v>
      </c>
      <c r="C1705" s="10">
        <v>1.8799127914634971E-4</v>
      </c>
      <c r="D1705" s="10">
        <f t="shared" si="26"/>
        <v>1.1415525114155251E-4</v>
      </c>
      <c r="E1705" s="130">
        <v>1.4837462897529039E-4</v>
      </c>
      <c r="F1705">
        <v>0.57692307692307687</v>
      </c>
      <c r="I1705" s="140"/>
    </row>
    <row r="1706" spans="1:9">
      <c r="A1706" s="10">
        <v>1700</v>
      </c>
      <c r="B1706" s="10">
        <v>1.0134710177070799E-4</v>
      </c>
      <c r="C1706" s="10">
        <v>2.4673923348618931E-4</v>
      </c>
      <c r="D1706" s="10">
        <f t="shared" si="26"/>
        <v>1.1415525114155251E-4</v>
      </c>
      <c r="E1706" s="130">
        <v>1.2433244372466479E-4</v>
      </c>
      <c r="F1706">
        <v>0.46153846153846162</v>
      </c>
      <c r="I1706" s="140"/>
    </row>
    <row r="1707" spans="1:9">
      <c r="A1707" s="10">
        <v>1701</v>
      </c>
      <c r="B1707" s="10">
        <v>9.9359352477357694E-5</v>
      </c>
      <c r="C1707" s="10">
        <v>1.3560333799143669E-5</v>
      </c>
      <c r="D1707" s="10">
        <f t="shared" si="26"/>
        <v>1.1415525114155251E-4</v>
      </c>
      <c r="E1707" s="130">
        <v>1.023510172098071E-4</v>
      </c>
      <c r="F1707">
        <v>0.30769230769230771</v>
      </c>
      <c r="I1707" s="140"/>
    </row>
    <row r="1708" spans="1:9">
      <c r="A1708" s="10">
        <v>1702</v>
      </c>
      <c r="B1708" s="10">
        <v>9.9916519854466288E-5</v>
      </c>
      <c r="C1708" s="10">
        <v>7.583455088767716E-6</v>
      </c>
      <c r="D1708" s="10">
        <f t="shared" si="26"/>
        <v>1.1415525114155251E-4</v>
      </c>
      <c r="E1708" s="130">
        <v>8.6551866902252666E-5</v>
      </c>
      <c r="F1708">
        <v>0.23076923076923081</v>
      </c>
      <c r="I1708" s="140"/>
    </row>
    <row r="1709" spans="1:9">
      <c r="A1709" s="10">
        <v>1703</v>
      </c>
      <c r="B1709" s="10">
        <v>1.012042987036319E-4</v>
      </c>
      <c r="C1709" s="10">
        <v>5.9950167060744504E-6</v>
      </c>
      <c r="D1709" s="10">
        <f t="shared" si="26"/>
        <v>1.1415525114155251E-4</v>
      </c>
      <c r="E1709" s="130">
        <v>7.6248073223412826E-5</v>
      </c>
      <c r="F1709">
        <v>0.15384615384615391</v>
      </c>
      <c r="I1709" s="140"/>
    </row>
    <row r="1710" spans="1:9">
      <c r="A1710" s="10">
        <v>1704</v>
      </c>
      <c r="B1710" s="10">
        <v>9.8531743439954098E-5</v>
      </c>
      <c r="C1710" s="10">
        <v>5.384261750165887E-6</v>
      </c>
      <c r="D1710" s="10">
        <f t="shared" si="26"/>
        <v>1.1415525114155251E-4</v>
      </c>
      <c r="E1710" s="130">
        <v>6.5203483920604793E-5</v>
      </c>
      <c r="F1710">
        <v>7.6923076923076927E-2</v>
      </c>
      <c r="I1710" s="140"/>
    </row>
    <row r="1711" spans="1:9">
      <c r="A1711" s="10">
        <v>1705</v>
      </c>
      <c r="B1711" s="10">
        <v>9.5007874228615139E-5</v>
      </c>
      <c r="C1711" s="10">
        <v>2.3110515854576039E-5</v>
      </c>
      <c r="D1711" s="10">
        <f t="shared" si="26"/>
        <v>1.1415525114155251E-4</v>
      </c>
      <c r="E1711" s="130">
        <v>4.2312899139966933E-5</v>
      </c>
      <c r="F1711">
        <v>7.6923076923076927E-2</v>
      </c>
      <c r="I1711" s="140"/>
    </row>
    <row r="1712" spans="1:9">
      <c r="A1712" s="10">
        <v>1706</v>
      </c>
      <c r="B1712" s="10">
        <v>9.4314775208684631E-5</v>
      </c>
      <c r="C1712" s="10">
        <v>5.5407281017809961E-5</v>
      </c>
      <c r="D1712" s="10">
        <f t="shared" si="26"/>
        <v>1.1415525114155251E-4</v>
      </c>
      <c r="E1712" s="130">
        <v>3.6763666465872927E-5</v>
      </c>
      <c r="F1712">
        <v>5.7692307692307702E-2</v>
      </c>
      <c r="I1712" s="140"/>
    </row>
    <row r="1713" spans="1:9">
      <c r="A1713" s="10">
        <v>1707</v>
      </c>
      <c r="B1713" s="10">
        <v>9.3575858596131283E-5</v>
      </c>
      <c r="C1713" s="10">
        <v>7.9090134735149744E-5</v>
      </c>
      <c r="D1713" s="10">
        <f t="shared" si="26"/>
        <v>1.1415525114155251E-4</v>
      </c>
      <c r="E1713" s="130">
        <v>3.0520779707517097E-5</v>
      </c>
      <c r="F1713">
        <v>5.7692307692307702E-2</v>
      </c>
      <c r="I1713" s="140"/>
    </row>
    <row r="1714" spans="1:9">
      <c r="A1714" s="10">
        <v>1708</v>
      </c>
      <c r="B1714" s="10">
        <v>9.5135419851322616E-5</v>
      </c>
      <c r="C1714" s="10">
        <v>1.028170696916595E-4</v>
      </c>
      <c r="D1714" s="10">
        <f t="shared" si="26"/>
        <v>1.1415525114155251E-4</v>
      </c>
      <c r="E1714" s="130">
        <v>4.0231936887181667E-5</v>
      </c>
      <c r="F1714">
        <v>7.6923076923076927E-2</v>
      </c>
      <c r="I1714" s="140"/>
    </row>
    <row r="1715" spans="1:9">
      <c r="A1715" s="10">
        <v>1709</v>
      </c>
      <c r="B1715" s="10">
        <v>1.0026911710662251E-4</v>
      </c>
      <c r="C1715" s="10">
        <v>1.2469550650158649E-4</v>
      </c>
      <c r="D1715" s="10">
        <f t="shared" si="26"/>
        <v>1.1415525114155251E-4</v>
      </c>
      <c r="E1715" s="130">
        <v>7.0752716594698229E-5</v>
      </c>
      <c r="F1715">
        <v>0.1153846153846154</v>
      </c>
      <c r="I1715" s="140"/>
    </row>
    <row r="1716" spans="1:9">
      <c r="A1716" s="10">
        <v>1710</v>
      </c>
      <c r="B1716" s="10">
        <v>1.04634060672133E-4</v>
      </c>
      <c r="C1716" s="10">
        <v>4.8447988909590579E-4</v>
      </c>
      <c r="D1716" s="10">
        <f t="shared" si="26"/>
        <v>1.1415525114155251E-4</v>
      </c>
      <c r="E1716" s="130">
        <v>1.179211943244975E-4</v>
      </c>
      <c r="F1716">
        <v>0.19230769230769229</v>
      </c>
      <c r="I1716" s="140"/>
    </row>
    <row r="1717" spans="1:9">
      <c r="A1717" s="10">
        <v>1711</v>
      </c>
      <c r="B1717" s="10">
        <v>1.0808260483494331E-4</v>
      </c>
      <c r="C1717" s="10">
        <v>4.7818994585225612E-4</v>
      </c>
      <c r="D1717" s="10">
        <f t="shared" si="26"/>
        <v>1.1415525114155251E-4</v>
      </c>
      <c r="E1717" s="130">
        <v>1.6647698022282029E-4</v>
      </c>
      <c r="F1717">
        <v>0.30769230769230771</v>
      </c>
      <c r="I1717" s="140"/>
    </row>
    <row r="1718" spans="1:9">
      <c r="A1718" s="10">
        <v>1712</v>
      </c>
      <c r="B1718" s="10">
        <v>1.1503481509177061E-4</v>
      </c>
      <c r="C1718" s="10">
        <v>4.3228204686433189E-4</v>
      </c>
      <c r="D1718" s="10">
        <f t="shared" si="26"/>
        <v>1.1415525114155251E-4</v>
      </c>
      <c r="E1718" s="130">
        <v>1.8451198641362639E-4</v>
      </c>
      <c r="F1718">
        <v>0.46153846153846162</v>
      </c>
      <c r="I1718" s="140"/>
    </row>
    <row r="1719" spans="1:9">
      <c r="A1719" s="10">
        <v>1713</v>
      </c>
      <c r="B1719" s="10">
        <v>1.2332458006143271E-4</v>
      </c>
      <c r="C1719" s="10">
        <v>3.7224893597664091E-4</v>
      </c>
      <c r="D1719" s="10">
        <f t="shared" si="26"/>
        <v>1.1415525114155251E-4</v>
      </c>
      <c r="E1719" s="130">
        <v>1.5815313121167969E-4</v>
      </c>
      <c r="F1719">
        <v>0.57692307692307687</v>
      </c>
      <c r="I1719" s="140"/>
    </row>
    <row r="1720" spans="1:9">
      <c r="A1720" s="10">
        <v>1714</v>
      </c>
      <c r="B1720" s="10">
        <v>1.2269705953056281E-4</v>
      </c>
      <c r="C1720" s="10">
        <v>3.1946908228459701E-4</v>
      </c>
      <c r="D1720" s="10">
        <f t="shared" si="26"/>
        <v>1.1415525114155251E-4</v>
      </c>
      <c r="E1720" s="130">
        <v>1.3179427600973299E-4</v>
      </c>
      <c r="F1720">
        <v>0.69230769230769229</v>
      </c>
      <c r="I1720" s="140"/>
    </row>
    <row r="1721" spans="1:9">
      <c r="A1721" s="10">
        <v>1715</v>
      </c>
      <c r="B1721" s="10">
        <v>1.2152893775019129E-4</v>
      </c>
      <c r="C1721" s="10">
        <v>2.7505207653858907E-4</v>
      </c>
      <c r="D1721" s="10">
        <f t="shared" si="26"/>
        <v>1.1415525114155251E-4</v>
      </c>
      <c r="E1721" s="130">
        <v>1.3803716276808889E-4</v>
      </c>
      <c r="F1721">
        <v>0.76923076923076927</v>
      </c>
      <c r="I1721" s="140"/>
    </row>
    <row r="1722" spans="1:9">
      <c r="A1722" s="10">
        <v>1716</v>
      </c>
      <c r="B1722" s="10">
        <v>1.179808776083629E-4</v>
      </c>
      <c r="C1722" s="10">
        <v>1.9585038176523511E-4</v>
      </c>
      <c r="D1722" s="10">
        <f t="shared" si="26"/>
        <v>1.1415525114155251E-4</v>
      </c>
      <c r="E1722" s="130">
        <v>1.4566735769496779E-4</v>
      </c>
      <c r="F1722">
        <v>0.73076923076923073</v>
      </c>
      <c r="I1722" s="140"/>
    </row>
    <row r="1723" spans="1:9">
      <c r="A1723" s="10">
        <v>1717</v>
      </c>
      <c r="B1723" s="10">
        <v>1.143075632575779E-4</v>
      </c>
      <c r="C1723" s="10">
        <v>2.0501186520908971E-4</v>
      </c>
      <c r="D1723" s="10">
        <f t="shared" si="26"/>
        <v>1.1415525114155251E-4</v>
      </c>
      <c r="E1723" s="130">
        <v>1.4011812502087359E-4</v>
      </c>
      <c r="F1723">
        <v>0.69230769230769229</v>
      </c>
      <c r="I1723" s="140"/>
    </row>
    <row r="1724" spans="1:9">
      <c r="A1724" s="10">
        <v>1718</v>
      </c>
      <c r="B1724" s="10">
        <v>1.2007996914083821E-4</v>
      </c>
      <c r="C1724" s="10">
        <v>1.8507164825529461E-4</v>
      </c>
      <c r="D1724" s="10">
        <f t="shared" si="26"/>
        <v>1.1415525114155251E-4</v>
      </c>
      <c r="E1724" s="130">
        <v>1.4428004952644419E-4</v>
      </c>
      <c r="F1724">
        <v>0.84615384615384615</v>
      </c>
      <c r="I1724" s="140"/>
    </row>
    <row r="1725" spans="1:9">
      <c r="A1725" s="10">
        <v>1719</v>
      </c>
      <c r="B1725" s="10">
        <v>1.191256670322384E-4</v>
      </c>
      <c r="C1725" s="10">
        <v>1.7214378045653421E-4</v>
      </c>
      <c r="D1725" s="10">
        <f t="shared" si="26"/>
        <v>1.1415525114155251E-4</v>
      </c>
      <c r="E1725" s="130">
        <v>1.5815313121167969E-4</v>
      </c>
      <c r="F1725">
        <v>0.96153846153846156</v>
      </c>
      <c r="I1725" s="140"/>
    </row>
    <row r="1726" spans="1:9">
      <c r="A1726" s="10">
        <v>1720</v>
      </c>
      <c r="B1726" s="10">
        <v>1.2048571077611E-4</v>
      </c>
      <c r="C1726" s="10">
        <v>1.7895493878108761E-4</v>
      </c>
      <c r="D1726" s="10">
        <f t="shared" si="26"/>
        <v>1.1415525114155251E-4</v>
      </c>
      <c r="E1726" s="130">
        <v>1.7202621289691449E-4</v>
      </c>
      <c r="F1726">
        <v>1</v>
      </c>
      <c r="I1726" s="140"/>
    </row>
    <row r="1727" spans="1:9">
      <c r="A1727" s="10">
        <v>1721</v>
      </c>
      <c r="B1727" s="10">
        <v>1.20903392907275E-4</v>
      </c>
      <c r="C1727" s="10">
        <v>1.9406867144642229E-4</v>
      </c>
      <c r="D1727" s="10">
        <f t="shared" si="26"/>
        <v>1.1415525114155251E-4</v>
      </c>
      <c r="E1727" s="130">
        <v>1.886739109191964E-4</v>
      </c>
      <c r="F1727">
        <v>0.92307692307692313</v>
      </c>
      <c r="I1727" s="140"/>
    </row>
    <row r="1728" spans="1:9">
      <c r="A1728" s="10">
        <v>1722</v>
      </c>
      <c r="B1728" s="10">
        <v>1.201861747941383E-4</v>
      </c>
      <c r="C1728" s="10">
        <v>1.9024287265447949E-4</v>
      </c>
      <c r="D1728" s="10">
        <f t="shared" si="26"/>
        <v>1.1415525114155251E-4</v>
      </c>
      <c r="E1728" s="130">
        <v>1.7618813740248509E-4</v>
      </c>
      <c r="F1728">
        <v>0.76923076923076927</v>
      </c>
      <c r="I1728" s="140"/>
    </row>
    <row r="1729" spans="1:9">
      <c r="A1729" s="10">
        <v>1723</v>
      </c>
      <c r="B1729" s="10">
        <v>1.222319988318708E-4</v>
      </c>
      <c r="C1729" s="10">
        <v>1.9204922609977851E-4</v>
      </c>
      <c r="D1729" s="10">
        <f t="shared" si="26"/>
        <v>1.1415525114155251E-4</v>
      </c>
      <c r="E1729" s="130">
        <v>1.4982928220053839E-4</v>
      </c>
      <c r="F1729">
        <v>0.57692307692307687</v>
      </c>
      <c r="I1729" s="140"/>
    </row>
    <row r="1730" spans="1:9">
      <c r="A1730" s="10">
        <v>1724</v>
      </c>
      <c r="B1730" s="10">
        <v>1.190808350292281E-4</v>
      </c>
      <c r="C1730" s="10">
        <v>2.5112097321095033E-4</v>
      </c>
      <c r="D1730" s="10">
        <f t="shared" si="26"/>
        <v>1.1415525114155251E-4</v>
      </c>
      <c r="E1730" s="130">
        <v>1.2555138925137701E-4</v>
      </c>
      <c r="F1730">
        <v>0.46153846153846162</v>
      </c>
      <c r="I1730" s="140"/>
    </row>
    <row r="1731" spans="1:9">
      <c r="A1731" s="10">
        <v>1725</v>
      </c>
      <c r="B1731" s="10">
        <v>1.1524962111864369E-4</v>
      </c>
      <c r="C1731" s="10">
        <v>1.35620566814419E-5</v>
      </c>
      <c r="D1731" s="10">
        <f t="shared" si="26"/>
        <v>1.1415525114155251E-4</v>
      </c>
      <c r="E1731" s="130">
        <v>1.033544585550009E-4</v>
      </c>
      <c r="F1731">
        <v>0.30769230769230771</v>
      </c>
      <c r="I1731" s="140"/>
    </row>
    <row r="1732" spans="1:9">
      <c r="A1732" s="10">
        <v>1726</v>
      </c>
      <c r="B1732" s="10">
        <v>1.140505774449562E-4</v>
      </c>
      <c r="C1732" s="10">
        <v>7.5849824989317998E-6</v>
      </c>
      <c r="D1732" s="10">
        <f t="shared" si="26"/>
        <v>1.1415525114155251E-4</v>
      </c>
      <c r="E1732" s="130">
        <v>8.7400414616980814E-5</v>
      </c>
      <c r="F1732">
        <v>0.23076923076923081</v>
      </c>
      <c r="I1732" s="140"/>
    </row>
    <row r="1733" spans="1:9">
      <c r="A1733" s="10">
        <v>1727</v>
      </c>
      <c r="B1733" s="10">
        <v>1.131909116964373E-4</v>
      </c>
      <c r="C1733" s="10">
        <v>6.0434028780581438E-6</v>
      </c>
      <c r="D1733" s="10">
        <f t="shared" si="26"/>
        <v>1.1415525114155251E-4</v>
      </c>
      <c r="E1733" s="130">
        <v>7.6995603353054195E-5</v>
      </c>
      <c r="F1733">
        <v>0.15384615384615391</v>
      </c>
      <c r="I1733" s="140"/>
    </row>
    <row r="1734" spans="1:9">
      <c r="A1734" s="10">
        <v>1728</v>
      </c>
      <c r="B1734" s="10">
        <v>1.105991315691658E-4</v>
      </c>
      <c r="C1734" s="10">
        <v>6.8654268440137354E-6</v>
      </c>
      <c r="D1734" s="10">
        <f t="shared" ref="D1734:D1797" si="27">1/8760</f>
        <v>1.1415525114155251E-4</v>
      </c>
      <c r="E1734" s="130">
        <v>6.8368701586653309E-5</v>
      </c>
      <c r="F1734">
        <v>7.6923076923076927E-2</v>
      </c>
      <c r="I1734" s="140"/>
    </row>
    <row r="1735" spans="1:9">
      <c r="A1735" s="10">
        <v>1729</v>
      </c>
      <c r="B1735" s="10">
        <v>1.046103798881642E-4</v>
      </c>
      <c r="C1735" s="10">
        <v>3.2565580260385467E-5</v>
      </c>
      <c r="D1735" s="10">
        <f t="shared" si="27"/>
        <v>1.1415525114155251E-4</v>
      </c>
      <c r="E1735" s="130">
        <v>4.436692337006244E-5</v>
      </c>
      <c r="F1735">
        <v>7.6923076923076927E-2</v>
      </c>
      <c r="I1735" s="140"/>
    </row>
    <row r="1736" spans="1:9">
      <c r="A1736" s="10">
        <v>1730</v>
      </c>
      <c r="B1736" s="10">
        <v>1.0427156419719181E-4</v>
      </c>
      <c r="C1736" s="10">
        <v>6.9910426924188628E-5</v>
      </c>
      <c r="D1736" s="10">
        <f t="shared" si="27"/>
        <v>1.1415525114155251E-4</v>
      </c>
      <c r="E1736" s="130">
        <v>3.8548310469070623E-5</v>
      </c>
      <c r="F1736">
        <v>5.7692307692307702E-2</v>
      </c>
      <c r="I1736" s="140"/>
    </row>
    <row r="1737" spans="1:9">
      <c r="A1737" s="10">
        <v>1731</v>
      </c>
      <c r="B1737" s="10">
        <v>1.040321509479596E-4</v>
      </c>
      <c r="C1737" s="10">
        <v>9.54444381183076E-5</v>
      </c>
      <c r="D1737" s="10">
        <f t="shared" si="27"/>
        <v>1.1415525114155251E-4</v>
      </c>
      <c r="E1737" s="130">
        <v>3.2002370955454833E-5</v>
      </c>
      <c r="F1737">
        <v>5.7692307692307702E-2</v>
      </c>
      <c r="I1737" s="140"/>
    </row>
    <row r="1738" spans="1:9">
      <c r="A1738" s="10">
        <v>1732</v>
      </c>
      <c r="B1738" s="10">
        <v>1.0473158724181331E-4</v>
      </c>
      <c r="C1738" s="10">
        <v>1.2177478460327139E-4</v>
      </c>
      <c r="D1738" s="10">
        <f t="shared" si="27"/>
        <v>1.1415525114155251E-4</v>
      </c>
      <c r="E1738" s="130">
        <v>4.218494353219049E-5</v>
      </c>
      <c r="F1738">
        <v>7.6923076923076927E-2</v>
      </c>
      <c r="I1738" s="140"/>
    </row>
    <row r="1739" spans="1:9">
      <c r="A1739" s="10">
        <v>1733</v>
      </c>
      <c r="B1739" s="10">
        <v>1.040673013910575E-4</v>
      </c>
      <c r="C1739" s="10">
        <v>1.4610572845413119E-4</v>
      </c>
      <c r="D1739" s="10">
        <f t="shared" si="27"/>
        <v>1.1415525114155251E-4</v>
      </c>
      <c r="E1739" s="130">
        <v>7.4187314487644856E-5</v>
      </c>
      <c r="F1739">
        <v>0.1153846153846154</v>
      </c>
      <c r="I1739" s="140"/>
    </row>
    <row r="1740" spans="1:9">
      <c r="A1740" s="10">
        <v>1734</v>
      </c>
      <c r="B1740" s="10">
        <v>1.0847217094276489E-4</v>
      </c>
      <c r="C1740" s="10">
        <v>5.0317694873549905E-4</v>
      </c>
      <c r="D1740" s="10">
        <f t="shared" si="27"/>
        <v>1.1415525114155251E-4</v>
      </c>
      <c r="E1740" s="130">
        <v>1.2364552414607539E-4</v>
      </c>
      <c r="F1740">
        <v>0.19230769230769229</v>
      </c>
      <c r="I1740" s="140"/>
    </row>
    <row r="1741" spans="1:9">
      <c r="A1741" s="10">
        <v>1735</v>
      </c>
      <c r="B1741" s="10">
        <v>1.129152572899371E-4</v>
      </c>
      <c r="C1741" s="10">
        <v>4.9597947837774976E-4</v>
      </c>
      <c r="D1741" s="10">
        <f t="shared" si="27"/>
        <v>1.1415525114155251E-4</v>
      </c>
      <c r="E1741" s="130">
        <v>1.7455838702975341E-4</v>
      </c>
      <c r="F1741">
        <v>0.30769230769230771</v>
      </c>
      <c r="I1741" s="140"/>
    </row>
    <row r="1742" spans="1:9">
      <c r="A1742" s="10">
        <v>1736</v>
      </c>
      <c r="B1742" s="10">
        <v>1.175376206522958E-4</v>
      </c>
      <c r="C1742" s="10">
        <v>4.4670019875928829E-4</v>
      </c>
      <c r="D1742" s="10">
        <f t="shared" si="27"/>
        <v>1.1415525114155251E-4</v>
      </c>
      <c r="E1742" s="130">
        <v>1.9346887895797679E-4</v>
      </c>
      <c r="F1742">
        <v>0.46153846153846162</v>
      </c>
      <c r="I1742" s="140"/>
    </row>
    <row r="1743" spans="1:9">
      <c r="A1743" s="10">
        <v>1737</v>
      </c>
      <c r="B1743" s="10">
        <v>1.23575786046196E-4</v>
      </c>
      <c r="C1743" s="10">
        <v>3.8541103394240851E-4</v>
      </c>
      <c r="D1743" s="10">
        <f t="shared" si="27"/>
        <v>1.1415525114155251E-4</v>
      </c>
      <c r="E1743" s="130">
        <v>1.6583046767826569E-4</v>
      </c>
      <c r="F1743">
        <v>0.57692307692307687</v>
      </c>
      <c r="I1743" s="140"/>
    </row>
    <row r="1744" spans="1:9">
      <c r="A1744" s="10">
        <v>1738</v>
      </c>
      <c r="B1744" s="10">
        <v>1.2479565195677771E-4</v>
      </c>
      <c r="C1744" s="10">
        <v>3.3451159945103082E-4</v>
      </c>
      <c r="D1744" s="10">
        <f t="shared" si="27"/>
        <v>1.1415525114155251E-4</v>
      </c>
      <c r="E1744" s="130">
        <v>1.3819205639855459E-4</v>
      </c>
      <c r="F1744">
        <v>0.69230769230769229</v>
      </c>
      <c r="I1744" s="140"/>
    </row>
    <row r="1745" spans="1:9">
      <c r="A1745" s="10">
        <v>1739</v>
      </c>
      <c r="B1745" s="10">
        <v>1.2430812068106671E-4</v>
      </c>
      <c r="C1745" s="10">
        <v>2.9311067872959539E-4</v>
      </c>
      <c r="D1745" s="10">
        <f t="shared" si="27"/>
        <v>1.1415525114155251E-4</v>
      </c>
      <c r="E1745" s="130">
        <v>1.4473799591217091E-4</v>
      </c>
      <c r="F1745">
        <v>0.76923076923076927</v>
      </c>
      <c r="I1745" s="140"/>
    </row>
    <row r="1746" spans="1:9">
      <c r="A1746" s="10">
        <v>1740</v>
      </c>
      <c r="B1746" s="10">
        <v>1.181903827085647E-4</v>
      </c>
      <c r="C1746" s="10">
        <v>2.16802203379875E-4</v>
      </c>
      <c r="D1746" s="10">
        <f t="shared" si="27"/>
        <v>1.1415525114155251E-4</v>
      </c>
      <c r="E1746" s="130">
        <v>1.5273858865103449E-4</v>
      </c>
      <c r="F1746">
        <v>0.73076923076923073</v>
      </c>
      <c r="I1746" s="140"/>
    </row>
    <row r="1747" spans="1:9">
      <c r="A1747" s="10">
        <v>1741</v>
      </c>
      <c r="B1747" s="10">
        <v>1.1485177008114E-4</v>
      </c>
      <c r="C1747" s="10">
        <v>2.3457018396611881E-4</v>
      </c>
      <c r="D1747" s="10">
        <f t="shared" si="27"/>
        <v>1.1415525114155251E-4</v>
      </c>
      <c r="E1747" s="130">
        <v>1.4691997575004231E-4</v>
      </c>
      <c r="F1747">
        <v>0.69230769230769229</v>
      </c>
      <c r="I1747" s="140"/>
    </row>
    <row r="1748" spans="1:9">
      <c r="A1748" s="10">
        <v>1742</v>
      </c>
      <c r="B1748" s="10">
        <v>1.207624781591043E-4</v>
      </c>
      <c r="C1748" s="10">
        <v>2.2240831236464731E-4</v>
      </c>
      <c r="D1748" s="10">
        <f t="shared" si="27"/>
        <v>1.1415525114155251E-4</v>
      </c>
      <c r="E1748" s="130">
        <v>1.5128393542578649E-4</v>
      </c>
      <c r="F1748">
        <v>0.84615384615384615</v>
      </c>
      <c r="I1748" s="140"/>
    </row>
    <row r="1749" spans="1:9">
      <c r="A1749" s="10">
        <v>1743</v>
      </c>
      <c r="B1749" s="10">
        <v>1.171060954031766E-4</v>
      </c>
      <c r="C1749" s="10">
        <v>2.2041937430851329E-4</v>
      </c>
      <c r="D1749" s="10">
        <f t="shared" si="27"/>
        <v>1.1415525114155251E-4</v>
      </c>
      <c r="E1749" s="130">
        <v>1.6583046767826569E-4</v>
      </c>
      <c r="F1749">
        <v>0.96153846153846156</v>
      </c>
      <c r="I1749" s="140"/>
    </row>
    <row r="1750" spans="1:9">
      <c r="A1750" s="10">
        <v>1744</v>
      </c>
      <c r="B1750" s="10">
        <v>1.1859803531929259E-4</v>
      </c>
      <c r="C1750" s="10">
        <v>2.263483896212178E-4</v>
      </c>
      <c r="D1750" s="10">
        <f t="shared" si="27"/>
        <v>1.1415525114155251E-4</v>
      </c>
      <c r="E1750" s="130">
        <v>1.8037699993074559E-4</v>
      </c>
      <c r="F1750">
        <v>1</v>
      </c>
      <c r="I1750" s="140"/>
    </row>
    <row r="1751" spans="1:9">
      <c r="A1751" s="10">
        <v>1745</v>
      </c>
      <c r="B1751" s="10">
        <v>1.1943256653284861E-4</v>
      </c>
      <c r="C1751" s="10">
        <v>2.42860270819637E-4</v>
      </c>
      <c r="D1751" s="10">
        <f t="shared" si="27"/>
        <v>1.1415525114155251E-4</v>
      </c>
      <c r="E1751" s="130">
        <v>1.9783283863372101E-4</v>
      </c>
      <c r="F1751">
        <v>0.92307692307692313</v>
      </c>
      <c r="I1751" s="140"/>
    </row>
    <row r="1752" spans="1:9">
      <c r="A1752" s="10">
        <v>1746</v>
      </c>
      <c r="B1752" s="10">
        <v>1.207339753974945E-4</v>
      </c>
      <c r="C1752" s="10">
        <v>2.3324971969581419E-4</v>
      </c>
      <c r="D1752" s="10">
        <f t="shared" si="27"/>
        <v>1.1415525114155251E-4</v>
      </c>
      <c r="E1752" s="130">
        <v>1.847409596064891E-4</v>
      </c>
      <c r="F1752">
        <v>0.76923076923076927</v>
      </c>
      <c r="I1752" s="140"/>
    </row>
    <row r="1753" spans="1:9">
      <c r="A1753" s="10">
        <v>1747</v>
      </c>
      <c r="B1753" s="10">
        <v>1.22560740912173E-4</v>
      </c>
      <c r="C1753" s="10">
        <v>2.263726918079351E-4</v>
      </c>
      <c r="D1753" s="10">
        <f t="shared" si="27"/>
        <v>1.1415525114155251E-4</v>
      </c>
      <c r="E1753" s="130">
        <v>1.5710254832677811E-4</v>
      </c>
      <c r="F1753">
        <v>0.57692307692307687</v>
      </c>
      <c r="I1753" s="140"/>
    </row>
    <row r="1754" spans="1:9">
      <c r="A1754" s="10">
        <v>1748</v>
      </c>
      <c r="B1754" s="10">
        <v>1.206007063653564E-4</v>
      </c>
      <c r="C1754" s="10">
        <v>2.7449015324929532E-4</v>
      </c>
      <c r="D1754" s="10">
        <f t="shared" si="27"/>
        <v>1.1415525114155251E-4</v>
      </c>
      <c r="E1754" s="130">
        <v>1.3164611688493911E-4</v>
      </c>
      <c r="F1754">
        <v>0.46153846153846162</v>
      </c>
      <c r="I1754" s="140"/>
    </row>
    <row r="1755" spans="1:9">
      <c r="A1755" s="10">
        <v>1749</v>
      </c>
      <c r="B1755" s="10">
        <v>1.1649263781946649E-4</v>
      </c>
      <c r="C1755" s="10">
        <v>1.356692984720345E-5</v>
      </c>
      <c r="D1755" s="10">
        <f t="shared" si="27"/>
        <v>1.1415525114155251E-4</v>
      </c>
      <c r="E1755" s="130">
        <v>1.0837166528097219E-4</v>
      </c>
      <c r="F1755">
        <v>0.30769230769230771</v>
      </c>
      <c r="I1755" s="140"/>
    </row>
    <row r="1756" spans="1:9">
      <c r="A1756" s="10">
        <v>1750</v>
      </c>
      <c r="B1756" s="10">
        <v>1.1584999790967621E-4</v>
      </c>
      <c r="C1756" s="10">
        <v>7.6094528826022232E-6</v>
      </c>
      <c r="D1756" s="10">
        <f t="shared" si="27"/>
        <v>1.1415525114155251E-4</v>
      </c>
      <c r="E1756" s="130">
        <v>9.1643153190620186E-5</v>
      </c>
      <c r="F1756">
        <v>0.23076923076923081</v>
      </c>
      <c r="I1756" s="140"/>
    </row>
    <row r="1757" spans="1:9">
      <c r="A1757" s="10">
        <v>1751</v>
      </c>
      <c r="B1757" s="10">
        <v>1.150991990817086E-4</v>
      </c>
      <c r="C1757" s="10">
        <v>6.0822927410156896E-6</v>
      </c>
      <c r="D1757" s="10">
        <f t="shared" si="27"/>
        <v>1.1415525114155251E-4</v>
      </c>
      <c r="E1757" s="130">
        <v>8.0733254001261106E-5</v>
      </c>
      <c r="F1757">
        <v>0.15384615384615391</v>
      </c>
      <c r="I1757" s="140"/>
    </row>
    <row r="1758" spans="1:9">
      <c r="A1758" s="10">
        <v>1752</v>
      </c>
      <c r="B1758" s="10">
        <v>1.116076179676555E-4</v>
      </c>
      <c r="C1758" s="10">
        <v>4.3049419053795368E-6</v>
      </c>
      <c r="D1758" s="10">
        <f t="shared" si="27"/>
        <v>1.1415525114155251E-4</v>
      </c>
      <c r="E1758" s="130">
        <v>5.3808700322829171E-5</v>
      </c>
      <c r="F1758">
        <v>3.8461538461538457E-2</v>
      </c>
      <c r="I1758" s="140"/>
    </row>
    <row r="1759" spans="1:9">
      <c r="A1759" s="10">
        <v>1753</v>
      </c>
      <c r="B1759" s="10">
        <v>1.06352495165733E-4</v>
      </c>
      <c r="C1759" s="10">
        <v>8.1999832914274229E-6</v>
      </c>
      <c r="D1759" s="10">
        <f t="shared" si="27"/>
        <v>1.1415525114155251E-4</v>
      </c>
      <c r="E1759" s="130">
        <v>3.4918411911623192E-5</v>
      </c>
      <c r="F1759">
        <v>3.8461538461538457E-2</v>
      </c>
      <c r="I1759" s="140"/>
    </row>
    <row r="1760" spans="1:9">
      <c r="A1760" s="10">
        <v>1754</v>
      </c>
      <c r="B1760" s="10">
        <v>1.0657641812234259E-4</v>
      </c>
      <c r="C1760" s="10">
        <v>2.2347047157440562E-5</v>
      </c>
      <c r="D1760" s="10">
        <f t="shared" si="27"/>
        <v>1.1415525114155251E-4</v>
      </c>
      <c r="E1760" s="130">
        <v>3.0338948054361131E-5</v>
      </c>
      <c r="F1760">
        <v>3.8461538461538457E-2</v>
      </c>
      <c r="I1760" s="140"/>
    </row>
    <row r="1761" spans="1:9">
      <c r="A1761" s="10">
        <v>1755</v>
      </c>
      <c r="B1761" s="10">
        <v>1.0618206175107519E-4</v>
      </c>
      <c r="C1761" s="10">
        <v>4.019579410197392E-5</v>
      </c>
      <c r="D1761" s="10">
        <f t="shared" si="27"/>
        <v>1.1415525114155251E-4</v>
      </c>
      <c r="E1761" s="130">
        <v>2.5187051214941279E-5</v>
      </c>
      <c r="F1761">
        <v>3.8461538461538457E-2</v>
      </c>
      <c r="I1761" s="140"/>
    </row>
    <row r="1762" spans="1:9">
      <c r="A1762" s="10">
        <v>1756</v>
      </c>
      <c r="B1762" s="10">
        <v>1.0714923744414129E-4</v>
      </c>
      <c r="C1762" s="10">
        <v>5.7188536750263941E-5</v>
      </c>
      <c r="D1762" s="10">
        <f t="shared" si="27"/>
        <v>1.1415525114155251E-4</v>
      </c>
      <c r="E1762" s="130">
        <v>3.3201112965149878E-5</v>
      </c>
      <c r="F1762">
        <v>3.8461538461538457E-2</v>
      </c>
      <c r="I1762" s="140"/>
    </row>
    <row r="1763" spans="1:9">
      <c r="A1763" s="10">
        <v>1757</v>
      </c>
      <c r="B1763" s="10">
        <v>1.1010725657590419E-4</v>
      </c>
      <c r="C1763" s="10">
        <v>7.6626958552385721E-5</v>
      </c>
      <c r="D1763" s="10">
        <f t="shared" si="27"/>
        <v>1.1415525114155251E-4</v>
      </c>
      <c r="E1763" s="130">
        <v>5.8388164180091232E-5</v>
      </c>
      <c r="F1763">
        <v>7.6923076923076927E-2</v>
      </c>
      <c r="I1763" s="140"/>
    </row>
    <row r="1764" spans="1:9">
      <c r="A1764" s="10">
        <v>1758</v>
      </c>
      <c r="B1764" s="10">
        <v>1.120977824803368E-4</v>
      </c>
      <c r="C1764" s="10">
        <v>4.3957893525865382E-4</v>
      </c>
      <c r="D1764" s="10">
        <f t="shared" si="27"/>
        <v>1.1415525114155251E-4</v>
      </c>
      <c r="E1764" s="130">
        <v>9.7313606966818503E-5</v>
      </c>
      <c r="F1764">
        <v>0.15384615384615391</v>
      </c>
      <c r="I1764" s="140"/>
    </row>
    <row r="1765" spans="1:9">
      <c r="A1765" s="10">
        <v>1759</v>
      </c>
      <c r="B1765" s="10">
        <v>1.181008271588911E-4</v>
      </c>
      <c r="C1765" s="10">
        <v>4.2891102990288098E-4</v>
      </c>
      <c r="D1765" s="10">
        <f t="shared" si="27"/>
        <v>1.1415525114155251E-4</v>
      </c>
      <c r="E1765" s="130">
        <v>1.3738391571786119E-4</v>
      </c>
      <c r="F1765">
        <v>0.23076923076923081</v>
      </c>
      <c r="I1765" s="140"/>
    </row>
    <row r="1766" spans="1:9">
      <c r="A1766" s="10">
        <v>1760</v>
      </c>
      <c r="B1766" s="10">
        <v>1.204557990637299E-4</v>
      </c>
      <c r="C1766" s="10">
        <v>3.8215630926315272E-4</v>
      </c>
      <c r="D1766" s="10">
        <f t="shared" si="27"/>
        <v>1.1415525114155251E-4</v>
      </c>
      <c r="E1766" s="130">
        <v>1.52267173253963E-4</v>
      </c>
      <c r="F1766">
        <v>0.38461538461538458</v>
      </c>
      <c r="I1766" s="140"/>
    </row>
    <row r="1767" spans="1:9">
      <c r="A1767" s="10">
        <v>1761</v>
      </c>
      <c r="B1767" s="10">
        <v>1.2605791730625139E-4</v>
      </c>
      <c r="C1767" s="10">
        <v>3.2483170117824099E-4</v>
      </c>
      <c r="D1767" s="10">
        <f t="shared" si="27"/>
        <v>1.1415525114155251E-4</v>
      </c>
      <c r="E1767" s="130">
        <v>1.305147199319687E-4</v>
      </c>
      <c r="F1767">
        <v>0.46153846153846162</v>
      </c>
      <c r="I1767" s="140"/>
    </row>
    <row r="1768" spans="1:9">
      <c r="A1768" s="10">
        <v>1762</v>
      </c>
      <c r="B1768" s="10">
        <v>1.2559480163003731E-4</v>
      </c>
      <c r="C1768" s="10">
        <v>2.7202149020918629E-4</v>
      </c>
      <c r="D1768" s="10">
        <f t="shared" si="27"/>
        <v>1.1415525114155251E-4</v>
      </c>
      <c r="E1768" s="130">
        <v>1.0876226660997369E-4</v>
      </c>
      <c r="F1768">
        <v>0.57692307692307687</v>
      </c>
      <c r="I1768" s="140"/>
    </row>
    <row r="1769" spans="1:9">
      <c r="A1769" s="10">
        <v>1763</v>
      </c>
      <c r="B1769" s="10">
        <v>1.244069458792917E-4</v>
      </c>
      <c r="C1769" s="10">
        <v>2.2398378139853659E-4</v>
      </c>
      <c r="D1769" s="10">
        <f t="shared" si="27"/>
        <v>1.1415525114155251E-4</v>
      </c>
      <c r="E1769" s="130">
        <v>1.139141634493932E-4</v>
      </c>
      <c r="F1769">
        <v>0.69230769230769229</v>
      </c>
      <c r="I1769" s="140"/>
    </row>
    <row r="1770" spans="1:9">
      <c r="A1770" s="10">
        <v>1764</v>
      </c>
      <c r="B1770" s="10">
        <v>1.194651827932086E-4</v>
      </c>
      <c r="C1770" s="10">
        <v>1.3824421198168339E-4</v>
      </c>
      <c r="D1770" s="10">
        <f t="shared" si="27"/>
        <v>1.1415525114155251E-4</v>
      </c>
      <c r="E1770" s="130">
        <v>1.2021092625312881E-4</v>
      </c>
      <c r="F1770">
        <v>0.61538461538461542</v>
      </c>
      <c r="I1770" s="140"/>
    </row>
    <row r="1771" spans="1:9">
      <c r="A1771" s="10">
        <v>1765</v>
      </c>
      <c r="B1771" s="10">
        <v>1.150478586874405E-4</v>
      </c>
      <c r="C1771" s="10">
        <v>1.5102647576986121E-4</v>
      </c>
      <c r="D1771" s="10">
        <f t="shared" si="27"/>
        <v>1.1415525114155251E-4</v>
      </c>
      <c r="E1771" s="130">
        <v>1.1563146239586689E-4</v>
      </c>
      <c r="F1771">
        <v>0.53846153846153844</v>
      </c>
      <c r="I1771" s="140"/>
    </row>
    <row r="1772" spans="1:9">
      <c r="A1772" s="10">
        <v>1766</v>
      </c>
      <c r="B1772" s="10">
        <v>1.207477522872837E-4</v>
      </c>
      <c r="C1772" s="10">
        <v>1.347527614563131E-4</v>
      </c>
      <c r="D1772" s="10">
        <f t="shared" si="27"/>
        <v>1.1415525114155251E-4</v>
      </c>
      <c r="E1772" s="130">
        <v>1.1906606028881349E-4</v>
      </c>
      <c r="F1772">
        <v>0.61538461538461542</v>
      </c>
      <c r="I1772" s="140"/>
    </row>
    <row r="1773" spans="1:9">
      <c r="A1773" s="10">
        <v>1767</v>
      </c>
      <c r="B1773" s="10">
        <v>1.1998736021191671E-4</v>
      </c>
      <c r="C1773" s="10">
        <v>1.2445204823150421E-4</v>
      </c>
      <c r="D1773" s="10">
        <f t="shared" si="27"/>
        <v>1.1415525114155251E-4</v>
      </c>
      <c r="E1773" s="130">
        <v>1.305147199319687E-4</v>
      </c>
      <c r="F1773">
        <v>0.69230769230769229</v>
      </c>
      <c r="I1773" s="140"/>
    </row>
    <row r="1774" spans="1:9">
      <c r="A1774" s="10">
        <v>1768</v>
      </c>
      <c r="B1774" s="10">
        <v>1.211336071166296E-4</v>
      </c>
      <c r="C1774" s="10">
        <v>1.3465750743078231E-4</v>
      </c>
      <c r="D1774" s="10">
        <f t="shared" si="27"/>
        <v>1.1415525114155251E-4</v>
      </c>
      <c r="E1774" s="130">
        <v>1.419633795751238E-4</v>
      </c>
      <c r="F1774">
        <v>0.76923076923076927</v>
      </c>
      <c r="I1774" s="140"/>
    </row>
    <row r="1775" spans="1:9">
      <c r="A1775" s="10">
        <v>1769</v>
      </c>
      <c r="B1775" s="10">
        <v>1.204989239715334E-4</v>
      </c>
      <c r="C1775" s="10">
        <v>1.5274512586904259E-4</v>
      </c>
      <c r="D1775" s="10">
        <f t="shared" si="27"/>
        <v>1.1415525114155251E-4</v>
      </c>
      <c r="E1775" s="130">
        <v>1.557017711469096E-4</v>
      </c>
      <c r="F1775">
        <v>0.69230769230769229</v>
      </c>
      <c r="I1775" s="140"/>
    </row>
    <row r="1776" spans="1:9">
      <c r="A1776" s="10">
        <v>1770</v>
      </c>
      <c r="B1776" s="10">
        <v>1.20639196648868E-4</v>
      </c>
      <c r="C1776" s="10">
        <v>1.4376603156388809E-4</v>
      </c>
      <c r="D1776" s="10">
        <f t="shared" si="27"/>
        <v>1.1415525114155251E-4</v>
      </c>
      <c r="E1776" s="130">
        <v>1.453979774680704E-4</v>
      </c>
      <c r="F1776">
        <v>0.57692307692307687</v>
      </c>
      <c r="I1776" s="140"/>
    </row>
    <row r="1777" spans="1:9">
      <c r="A1777" s="10">
        <v>1771</v>
      </c>
      <c r="B1777" s="10">
        <v>1.235918662626534E-4</v>
      </c>
      <c r="C1777" s="10">
        <v>1.4088507688020201E-4</v>
      </c>
      <c r="D1777" s="10">
        <f t="shared" si="27"/>
        <v>1.1415525114155251E-4</v>
      </c>
      <c r="E1777" s="130">
        <v>1.2364552414607539E-4</v>
      </c>
      <c r="F1777">
        <v>0.46153846153846162</v>
      </c>
      <c r="I1777" s="140"/>
    </row>
    <row r="1778" spans="1:9">
      <c r="A1778" s="10">
        <v>1772</v>
      </c>
      <c r="B1778" s="10">
        <v>1.2077155823056199E-4</v>
      </c>
      <c r="C1778" s="10">
        <v>1.9292618682714211E-4</v>
      </c>
      <c r="D1778" s="10">
        <f t="shared" si="27"/>
        <v>1.1415525114155251E-4</v>
      </c>
      <c r="E1778" s="130">
        <v>1.0361036977055409E-4</v>
      </c>
      <c r="F1778">
        <v>0.30769230769230771</v>
      </c>
      <c r="I1778" s="140"/>
    </row>
    <row r="1779" spans="1:9">
      <c r="A1779" s="10">
        <v>1773</v>
      </c>
      <c r="B1779" s="10">
        <v>1.1814603643681419E-4</v>
      </c>
      <c r="C1779" s="10">
        <v>1.354325498966015E-5</v>
      </c>
      <c r="D1779" s="10">
        <f t="shared" si="27"/>
        <v>1.1415525114155251E-4</v>
      </c>
      <c r="E1779" s="130">
        <v>8.5292514341505675E-5</v>
      </c>
      <c r="F1779">
        <v>0.23076923076923081</v>
      </c>
      <c r="I1779" s="140"/>
    </row>
    <row r="1780" spans="1:9">
      <c r="A1780" s="10">
        <v>1774</v>
      </c>
      <c r="B1780" s="10">
        <v>1.177439493171203E-4</v>
      </c>
      <c r="C1780" s="10">
        <v>7.5714130961347614E-6</v>
      </c>
      <c r="D1780" s="10">
        <f t="shared" si="27"/>
        <v>1.1415525114155251E-4</v>
      </c>
      <c r="E1780" s="130">
        <v>7.2126555751876885E-5</v>
      </c>
      <c r="F1780">
        <v>0.15384615384615391</v>
      </c>
      <c r="I1780" s="140"/>
    </row>
    <row r="1781" spans="1:9">
      <c r="A1781" s="10">
        <v>1775</v>
      </c>
      <c r="B1781" s="10">
        <v>1.175130262824913E-4</v>
      </c>
      <c r="C1781" s="10">
        <v>5.7884026603370982E-6</v>
      </c>
      <c r="D1781" s="10">
        <f t="shared" si="27"/>
        <v>1.1415525114155251E-4</v>
      </c>
      <c r="E1781" s="130">
        <v>6.3540061019511091E-5</v>
      </c>
      <c r="F1781">
        <v>7.6923076923076927E-2</v>
      </c>
      <c r="I1781" s="140"/>
    </row>
    <row r="1782" spans="1:9">
      <c r="A1782" s="10">
        <v>1776</v>
      </c>
      <c r="B1782" s="10">
        <v>1.1492884351533369E-4</v>
      </c>
      <c r="C1782" s="10">
        <v>2.4836280230265688E-6</v>
      </c>
      <c r="D1782" s="10">
        <f t="shared" si="27"/>
        <v>1.1415525114155251E-4</v>
      </c>
      <c r="E1782" s="130">
        <v>4.7478264990731623E-5</v>
      </c>
      <c r="F1782">
        <v>3.8461538461538457E-2</v>
      </c>
      <c r="I1782" s="140"/>
    </row>
    <row r="1783" spans="1:9">
      <c r="A1783" s="10">
        <v>1777</v>
      </c>
      <c r="B1783" s="10">
        <v>1.092134948946716E-4</v>
      </c>
      <c r="C1783" s="10">
        <v>2.7299274578486329E-6</v>
      </c>
      <c r="D1783" s="10">
        <f t="shared" si="27"/>
        <v>1.1415525114155251E-4</v>
      </c>
      <c r="E1783" s="130">
        <v>3.0810363451432218E-5</v>
      </c>
      <c r="F1783">
        <v>3.8461538461538457E-2</v>
      </c>
      <c r="I1783" s="140"/>
    </row>
    <row r="1784" spans="1:9">
      <c r="A1784" s="10">
        <v>1778</v>
      </c>
      <c r="B1784" s="10">
        <v>1.07797623659128E-4</v>
      </c>
      <c r="C1784" s="10">
        <v>1.873527671473998E-6</v>
      </c>
      <c r="D1784" s="10">
        <f t="shared" si="27"/>
        <v>1.1415525114155251E-4</v>
      </c>
      <c r="E1784" s="130">
        <v>2.67696600479657E-5</v>
      </c>
      <c r="F1784">
        <v>3.8461538461538457E-2</v>
      </c>
      <c r="I1784" s="140"/>
    </row>
    <row r="1785" spans="1:9">
      <c r="A1785" s="10">
        <v>1779</v>
      </c>
      <c r="B1785" s="10">
        <v>1.090248775571932E-4</v>
      </c>
      <c r="C1785" s="10">
        <v>1.5625133226760521E-6</v>
      </c>
      <c r="D1785" s="10">
        <f t="shared" si="27"/>
        <v>1.1415525114155251E-4</v>
      </c>
      <c r="E1785" s="130">
        <v>2.222386871906583E-5</v>
      </c>
      <c r="F1785">
        <v>3.8461538461538457E-2</v>
      </c>
      <c r="I1785" s="140"/>
    </row>
    <row r="1786" spans="1:9">
      <c r="A1786" s="10">
        <v>1780</v>
      </c>
      <c r="B1786" s="10">
        <v>1.0940036215284121E-4</v>
      </c>
      <c r="C1786" s="10">
        <v>4.0238484306887344E-6</v>
      </c>
      <c r="D1786" s="10">
        <f t="shared" si="27"/>
        <v>1.1415525114155251E-4</v>
      </c>
      <c r="E1786" s="130">
        <v>2.929509967513225E-5</v>
      </c>
      <c r="F1786">
        <v>3.8461538461538457E-2</v>
      </c>
      <c r="I1786" s="140"/>
    </row>
    <row r="1787" spans="1:9">
      <c r="A1787" s="10">
        <v>1781</v>
      </c>
      <c r="B1787" s="10">
        <v>1.122005094106157E-4</v>
      </c>
      <c r="C1787" s="10">
        <v>1.0672769429807149E-5</v>
      </c>
      <c r="D1787" s="10">
        <f t="shared" si="27"/>
        <v>1.1415525114155251E-4</v>
      </c>
      <c r="E1787" s="130">
        <v>5.1518968394198141E-5</v>
      </c>
      <c r="F1787">
        <v>7.6923076923076927E-2</v>
      </c>
      <c r="I1787" s="140"/>
    </row>
    <row r="1788" spans="1:9">
      <c r="A1788" s="10">
        <v>1782</v>
      </c>
      <c r="B1788" s="10">
        <v>1.148557003123367E-4</v>
      </c>
      <c r="C1788" s="10">
        <v>3.6138136720055011E-4</v>
      </c>
      <c r="D1788" s="10">
        <f t="shared" si="27"/>
        <v>1.1415525114155251E-4</v>
      </c>
      <c r="E1788" s="130">
        <v>8.5864947323663338E-5</v>
      </c>
      <c r="F1788">
        <v>0.15384615384615391</v>
      </c>
      <c r="I1788" s="140"/>
    </row>
    <row r="1789" spans="1:9">
      <c r="A1789" s="10">
        <v>1783</v>
      </c>
      <c r="B1789" s="10">
        <v>1.169345359317372E-4</v>
      </c>
      <c r="C1789" s="10">
        <v>3.6589730081829802E-4</v>
      </c>
      <c r="D1789" s="10">
        <f t="shared" si="27"/>
        <v>1.1415525114155251E-4</v>
      </c>
      <c r="E1789" s="130">
        <v>1.212211021039951E-4</v>
      </c>
      <c r="F1789">
        <v>0.23076923076923081</v>
      </c>
      <c r="I1789" s="140"/>
    </row>
    <row r="1790" spans="1:9">
      <c r="A1790" s="10">
        <v>1784</v>
      </c>
      <c r="B1790" s="10">
        <v>1.197518683754518E-4</v>
      </c>
      <c r="C1790" s="10">
        <v>3.3211529746744528E-4</v>
      </c>
      <c r="D1790" s="10">
        <f t="shared" si="27"/>
        <v>1.1415525114155251E-4</v>
      </c>
      <c r="E1790" s="130">
        <v>1.3435338816526171E-4</v>
      </c>
      <c r="F1790">
        <v>0.38461538461538458</v>
      </c>
      <c r="I1790" s="140"/>
    </row>
    <row r="1791" spans="1:9">
      <c r="A1791" s="10">
        <v>1785</v>
      </c>
      <c r="B1791" s="10">
        <v>1.254052103230641E-4</v>
      </c>
      <c r="C1791" s="10">
        <v>2.7498822533869453E-4</v>
      </c>
      <c r="D1791" s="10">
        <f t="shared" si="27"/>
        <v>1.1415525114155251E-4</v>
      </c>
      <c r="E1791" s="130">
        <v>1.1516004699879531E-4</v>
      </c>
      <c r="F1791">
        <v>0.46153846153846162</v>
      </c>
      <c r="I1791" s="140"/>
    </row>
    <row r="1792" spans="1:9">
      <c r="A1792" s="10">
        <v>1786</v>
      </c>
      <c r="B1792" s="10">
        <v>1.253881356928235E-4</v>
      </c>
      <c r="C1792" s="10">
        <v>2.309432848894126E-4</v>
      </c>
      <c r="D1792" s="10">
        <f t="shared" si="27"/>
        <v>1.1415525114155251E-4</v>
      </c>
      <c r="E1792" s="130">
        <v>9.5966705832329659E-5</v>
      </c>
      <c r="F1792">
        <v>0.57692307692307687</v>
      </c>
      <c r="I1792" s="140"/>
    </row>
    <row r="1793" spans="1:9">
      <c r="A1793" s="10">
        <v>1787</v>
      </c>
      <c r="B1793" s="10">
        <v>1.2363738618161529E-4</v>
      </c>
      <c r="C1793" s="10">
        <v>2.0139568982457609E-4</v>
      </c>
      <c r="D1793" s="10">
        <f t="shared" si="27"/>
        <v>1.1415525114155251E-4</v>
      </c>
      <c r="E1793" s="130">
        <v>1.005124971612293E-4</v>
      </c>
      <c r="F1793">
        <v>0.69230769230769229</v>
      </c>
      <c r="I1793" s="140"/>
    </row>
    <row r="1794" spans="1:9">
      <c r="A1794" s="10">
        <v>1788</v>
      </c>
      <c r="B1794" s="10">
        <v>1.1826998886724031E-4</v>
      </c>
      <c r="C1794" s="10">
        <v>1.212342450562743E-4</v>
      </c>
      <c r="D1794" s="10">
        <f t="shared" si="27"/>
        <v>1.1415525114155251E-4</v>
      </c>
      <c r="E1794" s="130">
        <v>1.0606846434099599E-4</v>
      </c>
      <c r="F1794">
        <v>0.61538461538461542</v>
      </c>
      <c r="I1794" s="140"/>
    </row>
    <row r="1795" spans="1:9">
      <c r="A1795" s="10">
        <v>1789</v>
      </c>
      <c r="B1795" s="10">
        <v>1.153406277898577E-4</v>
      </c>
      <c r="C1795" s="10">
        <v>1.61043031607924E-4</v>
      </c>
      <c r="D1795" s="10">
        <f t="shared" si="27"/>
        <v>1.1415525114155251E-4</v>
      </c>
      <c r="E1795" s="130">
        <v>1.0202776093752939E-4</v>
      </c>
      <c r="F1795">
        <v>0.53846153846153844</v>
      </c>
      <c r="I1795" s="140"/>
    </row>
    <row r="1796" spans="1:9">
      <c r="A1796" s="10">
        <v>1790</v>
      </c>
      <c r="B1796" s="10">
        <v>1.2045739986509519E-4</v>
      </c>
      <c r="C1796" s="10">
        <v>1.545094482596482E-4</v>
      </c>
      <c r="D1796" s="10">
        <f t="shared" si="27"/>
        <v>1.1415525114155251E-4</v>
      </c>
      <c r="E1796" s="130">
        <v>1.05058288490129E-4</v>
      </c>
      <c r="F1796">
        <v>0.61538461538461542</v>
      </c>
      <c r="I1796" s="140"/>
    </row>
    <row r="1797" spans="1:9">
      <c r="A1797" s="10">
        <v>1791</v>
      </c>
      <c r="B1797" s="10">
        <v>1.192338559633121E-4</v>
      </c>
      <c r="C1797" s="10">
        <v>1.490615535110393E-4</v>
      </c>
      <c r="D1797" s="10">
        <f t="shared" si="27"/>
        <v>1.1415525114155251E-4</v>
      </c>
      <c r="E1797" s="130">
        <v>1.1516004699879531E-4</v>
      </c>
      <c r="F1797">
        <v>0.69230769230769229</v>
      </c>
      <c r="I1797" s="140"/>
    </row>
    <row r="1798" spans="1:9">
      <c r="A1798" s="10">
        <v>1792</v>
      </c>
      <c r="B1798" s="10">
        <v>1.2171707823225091E-4</v>
      </c>
      <c r="C1798" s="10">
        <v>1.547005654564291E-4</v>
      </c>
      <c r="D1798" s="10">
        <f t="shared" ref="D1798:D1861" si="28">1/8760</f>
        <v>1.1415525114155251E-4</v>
      </c>
      <c r="E1798" s="130">
        <v>1.2526180550746159E-4</v>
      </c>
      <c r="F1798">
        <v>0.76923076923076927</v>
      </c>
      <c r="I1798" s="140"/>
    </row>
    <row r="1799" spans="1:9">
      <c r="A1799" s="10">
        <v>1793</v>
      </c>
      <c r="B1799" s="10">
        <v>1.215754867155571E-4</v>
      </c>
      <c r="C1799" s="10">
        <v>1.6696525994629809E-4</v>
      </c>
      <c r="D1799" s="10">
        <f t="shared" si="28"/>
        <v>1.1415525114155251E-4</v>
      </c>
      <c r="E1799" s="130">
        <v>1.3738391571786119E-4</v>
      </c>
      <c r="F1799">
        <v>0.69230769230769229</v>
      </c>
      <c r="I1799" s="140"/>
    </row>
    <row r="1800" spans="1:9">
      <c r="A1800" s="10">
        <v>1794</v>
      </c>
      <c r="B1800" s="10">
        <v>1.209974686100663E-4</v>
      </c>
      <c r="C1800" s="10">
        <v>1.504275036923613E-4</v>
      </c>
      <c r="D1800" s="10">
        <f t="shared" si="28"/>
        <v>1.1415525114155251E-4</v>
      </c>
      <c r="E1800" s="130">
        <v>1.2829233306006191E-4</v>
      </c>
      <c r="F1800">
        <v>0.57692307692307687</v>
      </c>
      <c r="I1800" s="140"/>
    </row>
    <row r="1801" spans="1:9">
      <c r="A1801" s="10">
        <v>1795</v>
      </c>
      <c r="B1801" s="10">
        <v>1.2442078152224921E-4</v>
      </c>
      <c r="C1801" s="10">
        <v>1.46020707167528E-4</v>
      </c>
      <c r="D1801" s="10">
        <f t="shared" si="28"/>
        <v>1.1415525114155251E-4</v>
      </c>
      <c r="E1801" s="130">
        <v>1.090989918935955E-4</v>
      </c>
      <c r="F1801">
        <v>0.46153846153846162</v>
      </c>
      <c r="I1801" s="140"/>
    </row>
    <row r="1802" spans="1:9">
      <c r="A1802" s="10">
        <v>1796</v>
      </c>
      <c r="B1802" s="10">
        <v>1.219678335317389E-4</v>
      </c>
      <c r="C1802" s="10">
        <v>2.0299121066273299E-4</v>
      </c>
      <c r="D1802" s="10">
        <f t="shared" si="28"/>
        <v>1.1415525114155251E-4</v>
      </c>
      <c r="E1802" s="130">
        <v>9.1420914503429989E-5</v>
      </c>
      <c r="F1802">
        <v>0.30769230769230771</v>
      </c>
      <c r="I1802" s="140"/>
    </row>
    <row r="1803" spans="1:9">
      <c r="A1803" s="10">
        <v>1797</v>
      </c>
      <c r="B1803" s="10">
        <v>1.1802730019537861E-4</v>
      </c>
      <c r="C1803" s="10">
        <v>1.110894049478833E-5</v>
      </c>
      <c r="D1803" s="10">
        <f t="shared" si="28"/>
        <v>1.1415525114155251E-4</v>
      </c>
      <c r="E1803" s="130">
        <v>7.5258100889563878E-5</v>
      </c>
      <c r="F1803">
        <v>0.23076923076923081</v>
      </c>
      <c r="I1803" s="140"/>
    </row>
    <row r="1804" spans="1:9">
      <c r="A1804" s="10">
        <v>1798</v>
      </c>
      <c r="B1804" s="10">
        <v>1.1693073722297441E-4</v>
      </c>
      <c r="C1804" s="10">
        <v>9.0650020351565405E-6</v>
      </c>
      <c r="D1804" s="10">
        <f t="shared" si="28"/>
        <v>1.1415525114155251E-4</v>
      </c>
      <c r="E1804" s="130">
        <v>6.3641078604597721E-5</v>
      </c>
      <c r="F1804">
        <v>0.15384615384615391</v>
      </c>
      <c r="I1804" s="140"/>
    </row>
    <row r="1805" spans="1:9">
      <c r="A1805" s="10">
        <v>1799</v>
      </c>
      <c r="B1805" s="10">
        <v>1.1656090806327781E-4</v>
      </c>
      <c r="C1805" s="10">
        <v>5.494512579658461E-6</v>
      </c>
      <c r="D1805" s="10">
        <f t="shared" si="28"/>
        <v>1.1415525114155251E-4</v>
      </c>
      <c r="E1805" s="130">
        <v>5.6064759723098007E-5</v>
      </c>
      <c r="F1805">
        <v>7.6923076923076927E-2</v>
      </c>
      <c r="I1805" s="140"/>
    </row>
    <row r="1806" spans="1:9">
      <c r="A1806" s="10">
        <v>1800</v>
      </c>
      <c r="B1806" s="10">
        <v>1.136720760872102E-4</v>
      </c>
      <c r="C1806" s="10">
        <v>3.3389913525041482E-6</v>
      </c>
      <c r="D1806" s="10">
        <f t="shared" si="28"/>
        <v>1.1415525114155251E-4</v>
      </c>
      <c r="E1806" s="130">
        <v>6.6469570987024294E-5</v>
      </c>
      <c r="F1806">
        <v>7.6923076923076927E-2</v>
      </c>
      <c r="I1806" s="140"/>
    </row>
    <row r="1807" spans="1:9">
      <c r="A1807" s="10">
        <v>1801</v>
      </c>
      <c r="B1807" s="10">
        <v>1.088738699233481E-4</v>
      </c>
      <c r="C1807" s="10">
        <v>3.8306855952951571E-6</v>
      </c>
      <c r="D1807" s="10">
        <f t="shared" si="28"/>
        <v>1.1415525114155251E-4</v>
      </c>
      <c r="E1807" s="130">
        <v>4.3134508832005133E-5</v>
      </c>
      <c r="F1807">
        <v>7.6923076923076927E-2</v>
      </c>
      <c r="I1807" s="140"/>
    </row>
    <row r="1808" spans="1:9">
      <c r="A1808" s="10">
        <v>1802</v>
      </c>
      <c r="B1808" s="10">
        <v>1.0726680255108191E-4</v>
      </c>
      <c r="C1808" s="10">
        <v>1.6158476671704261E-5</v>
      </c>
      <c r="D1808" s="10">
        <f t="shared" si="28"/>
        <v>1.1415525114155251E-4</v>
      </c>
      <c r="E1808" s="130">
        <v>3.7477524067152E-5</v>
      </c>
      <c r="F1808">
        <v>5.7692307692307702E-2</v>
      </c>
      <c r="I1808" s="140"/>
    </row>
    <row r="1809" spans="1:9">
      <c r="A1809" s="10">
        <v>1803</v>
      </c>
      <c r="B1809" s="10">
        <v>1.078488561883892E-4</v>
      </c>
      <c r="C1809" s="10">
        <v>4.1826931781307679E-5</v>
      </c>
      <c r="D1809" s="10">
        <f t="shared" si="28"/>
        <v>1.1415525114155251E-4</v>
      </c>
      <c r="E1809" s="130">
        <v>3.1113416206692183E-5</v>
      </c>
      <c r="F1809">
        <v>5.7692307692307702E-2</v>
      </c>
      <c r="I1809" s="140"/>
    </row>
    <row r="1810" spans="1:9">
      <c r="A1810" s="10">
        <v>1804</v>
      </c>
      <c r="B1810" s="10">
        <v>1.09405669036928E-4</v>
      </c>
      <c r="C1810" s="10">
        <v>6.9637543279129309E-5</v>
      </c>
      <c r="D1810" s="10">
        <f t="shared" si="28"/>
        <v>1.1415525114155251E-4</v>
      </c>
      <c r="E1810" s="130">
        <v>4.1013139545185169E-5</v>
      </c>
      <c r="F1810">
        <v>7.6923076923076927E-2</v>
      </c>
      <c r="I1810" s="140"/>
    </row>
    <row r="1811" spans="1:9">
      <c r="A1811" s="10">
        <v>1805</v>
      </c>
      <c r="B1811" s="10">
        <v>1.117884383247148E-4</v>
      </c>
      <c r="C1811" s="10">
        <v>8.6176085967466174E-5</v>
      </c>
      <c r="D1811" s="10">
        <f t="shared" si="28"/>
        <v>1.1415525114155251E-4</v>
      </c>
      <c r="E1811" s="130">
        <v>7.2126555751876885E-5</v>
      </c>
      <c r="F1811">
        <v>0.1153846153846154</v>
      </c>
      <c r="I1811" s="140"/>
    </row>
    <row r="1812" spans="1:9">
      <c r="A1812" s="10">
        <v>1806</v>
      </c>
      <c r="B1812" s="10">
        <v>1.147631980848793E-4</v>
      </c>
      <c r="C1812" s="10">
        <v>4.3231691363801802E-4</v>
      </c>
      <c r="D1812" s="10">
        <f t="shared" si="28"/>
        <v>1.1415525114155251E-4</v>
      </c>
      <c r="E1812" s="130">
        <v>1.2021092625312881E-4</v>
      </c>
      <c r="F1812">
        <v>0.19230769230769229</v>
      </c>
      <c r="I1812" s="140"/>
    </row>
    <row r="1813" spans="1:9">
      <c r="A1813" s="10">
        <v>1807</v>
      </c>
      <c r="B1813" s="10">
        <v>1.167684955856838E-4</v>
      </c>
      <c r="C1813" s="10">
        <v>4.3722802372295032E-4</v>
      </c>
      <c r="D1813" s="10">
        <f t="shared" si="28"/>
        <v>1.1415525114155251E-4</v>
      </c>
      <c r="E1813" s="130">
        <v>1.6970954294559339E-4</v>
      </c>
      <c r="F1813">
        <v>0.30769230769230771</v>
      </c>
      <c r="I1813" s="140"/>
    </row>
    <row r="1814" spans="1:9">
      <c r="A1814" s="10">
        <v>1808</v>
      </c>
      <c r="B1814" s="10">
        <v>1.1819730061711779E-4</v>
      </c>
      <c r="C1814" s="10">
        <v>4.0051668406229109E-4</v>
      </c>
      <c r="D1814" s="10">
        <f t="shared" si="28"/>
        <v>1.1415525114155251E-4</v>
      </c>
      <c r="E1814" s="130">
        <v>1.8809474343136631E-4</v>
      </c>
      <c r="F1814">
        <v>0.46153846153846162</v>
      </c>
      <c r="I1814" s="140"/>
    </row>
    <row r="1815" spans="1:9">
      <c r="A1815" s="10">
        <v>1809</v>
      </c>
      <c r="B1815" s="10">
        <v>1.249900249422415E-4</v>
      </c>
      <c r="C1815" s="10">
        <v>3.5416321770935901E-4</v>
      </c>
      <c r="D1815" s="10">
        <f t="shared" si="28"/>
        <v>1.1415525114155251E-4</v>
      </c>
      <c r="E1815" s="130">
        <v>1.61224065798314E-4</v>
      </c>
      <c r="F1815">
        <v>0.57692307692307687</v>
      </c>
      <c r="I1815" s="140"/>
    </row>
    <row r="1816" spans="1:9">
      <c r="A1816" s="10">
        <v>1810</v>
      </c>
      <c r="B1816" s="10">
        <v>1.2342078212713769E-4</v>
      </c>
      <c r="C1816" s="10">
        <v>3.1026380853684177E-4</v>
      </c>
      <c r="D1816" s="10">
        <f t="shared" si="28"/>
        <v>1.1415525114155251E-4</v>
      </c>
      <c r="E1816" s="130">
        <v>1.3435338816526171E-4</v>
      </c>
      <c r="F1816">
        <v>0.69230769230769229</v>
      </c>
      <c r="I1816" s="140"/>
    </row>
    <row r="1817" spans="1:9">
      <c r="A1817" s="10">
        <v>1811</v>
      </c>
      <c r="B1817" s="10">
        <v>1.2297814697942181E-4</v>
      </c>
      <c r="C1817" s="10">
        <v>2.681931275501824E-4</v>
      </c>
      <c r="D1817" s="10">
        <f t="shared" si="28"/>
        <v>1.1415525114155251E-4</v>
      </c>
      <c r="E1817" s="130">
        <v>1.4071749602572169E-4</v>
      </c>
      <c r="F1817">
        <v>0.76923076923076927</v>
      </c>
      <c r="I1817" s="140"/>
    </row>
    <row r="1818" spans="1:9">
      <c r="A1818" s="10">
        <v>1812</v>
      </c>
      <c r="B1818" s="10">
        <v>1.165785831217713E-4</v>
      </c>
      <c r="C1818" s="10">
        <v>1.746137208843111E-4</v>
      </c>
      <c r="D1818" s="10">
        <f t="shared" si="28"/>
        <v>1.1415525114155251E-4</v>
      </c>
      <c r="E1818" s="130">
        <v>1.484958500773945E-4</v>
      </c>
      <c r="F1818">
        <v>0.73076923076923073</v>
      </c>
      <c r="I1818" s="140"/>
    </row>
    <row r="1819" spans="1:9">
      <c r="A1819" s="10">
        <v>1813</v>
      </c>
      <c r="B1819" s="10">
        <v>1.14358386908727E-4</v>
      </c>
      <c r="C1819" s="10">
        <v>1.8710324469529689E-4</v>
      </c>
      <c r="D1819" s="10">
        <f t="shared" si="28"/>
        <v>1.1415525114155251E-4</v>
      </c>
      <c r="E1819" s="130">
        <v>1.4283886531254111E-4</v>
      </c>
      <c r="F1819">
        <v>0.69230769230769229</v>
      </c>
      <c r="I1819" s="140"/>
    </row>
    <row r="1820" spans="1:9">
      <c r="A1820" s="10">
        <v>1814</v>
      </c>
      <c r="B1820" s="10">
        <v>1.185083017609726E-4</v>
      </c>
      <c r="C1820" s="10">
        <v>1.7208710262937461E-4</v>
      </c>
      <c r="D1820" s="10">
        <f t="shared" si="28"/>
        <v>1.1415525114155251E-4</v>
      </c>
      <c r="E1820" s="130">
        <v>1.470816038861811E-4</v>
      </c>
      <c r="F1820">
        <v>0.84615384615384615</v>
      </c>
      <c r="I1820" s="140"/>
    </row>
    <row r="1821" spans="1:9">
      <c r="A1821" s="10">
        <v>1815</v>
      </c>
      <c r="B1821" s="10">
        <v>1.175664516324779E-4</v>
      </c>
      <c r="C1821" s="10">
        <v>1.6751916433222999E-4</v>
      </c>
      <c r="D1821" s="10">
        <f t="shared" si="28"/>
        <v>1.1415525114155251E-4</v>
      </c>
      <c r="E1821" s="130">
        <v>1.61224065798314E-4</v>
      </c>
      <c r="F1821">
        <v>0.96153846153846156</v>
      </c>
      <c r="I1821" s="140"/>
    </row>
    <row r="1822" spans="1:9">
      <c r="A1822" s="10">
        <v>1816</v>
      </c>
      <c r="B1822" s="10">
        <v>1.1840931560918849E-4</v>
      </c>
      <c r="C1822" s="10">
        <v>1.704929910089286E-4</v>
      </c>
      <c r="D1822" s="10">
        <f t="shared" si="28"/>
        <v>1.1415525114155251E-4</v>
      </c>
      <c r="E1822" s="130">
        <v>1.7536652771044681E-4</v>
      </c>
      <c r="F1822">
        <v>1</v>
      </c>
      <c r="I1822" s="140"/>
    </row>
    <row r="1823" spans="1:9">
      <c r="A1823" s="10">
        <v>1817</v>
      </c>
      <c r="B1823" s="10">
        <v>1.177739530125314E-4</v>
      </c>
      <c r="C1823" s="10">
        <v>1.8501439764932289E-4</v>
      </c>
      <c r="D1823" s="10">
        <f t="shared" si="28"/>
        <v>1.1415525114155251E-4</v>
      </c>
      <c r="E1823" s="130">
        <v>1.9233748200500641E-4</v>
      </c>
      <c r="F1823">
        <v>0.92307692307692313</v>
      </c>
      <c r="I1823" s="140"/>
    </row>
    <row r="1824" spans="1:9">
      <c r="A1824" s="10">
        <v>1818</v>
      </c>
      <c r="B1824" s="10">
        <v>1.170470080799654E-4</v>
      </c>
      <c r="C1824" s="10">
        <v>1.7687724273848419E-4</v>
      </c>
      <c r="D1824" s="10">
        <f t="shared" si="28"/>
        <v>1.1415525114155251E-4</v>
      </c>
      <c r="E1824" s="130">
        <v>1.7960926628408691E-4</v>
      </c>
      <c r="F1824">
        <v>0.76923076923076927</v>
      </c>
      <c r="I1824" s="140"/>
    </row>
    <row r="1825" spans="1:9">
      <c r="A1825" s="10">
        <v>1819</v>
      </c>
      <c r="B1825" s="10">
        <v>1.20191206486966E-4</v>
      </c>
      <c r="C1825" s="10">
        <v>1.7314940730676711E-4</v>
      </c>
      <c r="D1825" s="10">
        <f t="shared" si="28"/>
        <v>1.1415525114155251E-4</v>
      </c>
      <c r="E1825" s="130">
        <v>1.5273858865103449E-4</v>
      </c>
      <c r="F1825">
        <v>0.57692307692307687</v>
      </c>
      <c r="I1825" s="140"/>
    </row>
    <row r="1826" spans="1:9">
      <c r="A1826" s="10">
        <v>1820</v>
      </c>
      <c r="B1826" s="10">
        <v>1.179943187490853E-4</v>
      </c>
      <c r="C1826" s="10">
        <v>2.158220151822562E-4</v>
      </c>
      <c r="D1826" s="10">
        <f t="shared" si="28"/>
        <v>1.1415525114155251E-4</v>
      </c>
      <c r="E1826" s="130">
        <v>1.279892803048016E-4</v>
      </c>
      <c r="F1826">
        <v>0.46153846153846162</v>
      </c>
      <c r="I1826" s="140"/>
    </row>
    <row r="1827" spans="1:9">
      <c r="A1827" s="10">
        <v>1821</v>
      </c>
      <c r="B1827" s="10">
        <v>1.156064287631907E-4</v>
      </c>
      <c r="C1827" s="10">
        <v>1.056130485473776E-5</v>
      </c>
      <c r="D1827" s="10">
        <f t="shared" si="28"/>
        <v>1.1415525114155251E-4</v>
      </c>
      <c r="E1827" s="130">
        <v>1.053613412453893E-4</v>
      </c>
      <c r="F1827">
        <v>0.30769230769230771</v>
      </c>
      <c r="I1827" s="140"/>
    </row>
    <row r="1828" spans="1:9">
      <c r="A1828" s="10">
        <v>1822</v>
      </c>
      <c r="B1828" s="10">
        <v>1.150433847315633E-4</v>
      </c>
      <c r="C1828" s="10">
        <v>9.7153150959695251E-6</v>
      </c>
      <c r="D1828" s="10">
        <f t="shared" si="28"/>
        <v>1.1415525114155251E-4</v>
      </c>
      <c r="E1828" s="130">
        <v>8.9097510046436419E-5</v>
      </c>
      <c r="F1828">
        <v>0.23076923076923081</v>
      </c>
      <c r="I1828" s="140"/>
    </row>
    <row r="1829" spans="1:9">
      <c r="A1829" s="10">
        <v>1823</v>
      </c>
      <c r="B1829" s="10">
        <v>1.154652463561694E-4</v>
      </c>
      <c r="C1829" s="10">
        <v>5.4877437887825526E-6</v>
      </c>
      <c r="D1829" s="10">
        <f t="shared" si="28"/>
        <v>1.1415525114155251E-4</v>
      </c>
      <c r="E1829" s="130">
        <v>7.8490663612336973E-5</v>
      </c>
      <c r="F1829">
        <v>0.15384615384615391</v>
      </c>
      <c r="I1829" s="140"/>
    </row>
    <row r="1830" spans="1:9">
      <c r="A1830" s="10">
        <v>1824</v>
      </c>
      <c r="B1830" s="10">
        <v>1.1141725458307999E-4</v>
      </c>
      <c r="C1830" s="10">
        <v>2.567481022689323E-6</v>
      </c>
      <c r="D1830" s="10">
        <f t="shared" si="28"/>
        <v>1.1415525114155251E-4</v>
      </c>
      <c r="E1830" s="130">
        <v>6.3304353320975507E-5</v>
      </c>
      <c r="F1830">
        <v>7.6923076923076927E-2</v>
      </c>
      <c r="I1830" s="140"/>
    </row>
    <row r="1831" spans="1:9">
      <c r="A1831" s="10">
        <v>1825</v>
      </c>
      <c r="B1831" s="10">
        <v>1.057676744916928E-4</v>
      </c>
      <c r="C1831" s="10">
        <v>1.5226824659567049E-6</v>
      </c>
      <c r="D1831" s="10">
        <f t="shared" si="28"/>
        <v>1.1415525114155251E-4</v>
      </c>
      <c r="E1831" s="130">
        <v>4.1080484601909612E-5</v>
      </c>
      <c r="F1831">
        <v>7.6923076923076927E-2</v>
      </c>
      <c r="I1831" s="140"/>
    </row>
    <row r="1832" spans="1:9">
      <c r="A1832" s="10">
        <v>1826</v>
      </c>
      <c r="B1832" s="10">
        <v>1.058883370738556E-4</v>
      </c>
      <c r="C1832" s="10">
        <v>1.4382430498916651E-6</v>
      </c>
      <c r="D1832" s="10">
        <f t="shared" si="28"/>
        <v>1.1415525114155251E-4</v>
      </c>
      <c r="E1832" s="130">
        <v>3.5692880063954251E-5</v>
      </c>
      <c r="F1832">
        <v>5.7692307692307702E-2</v>
      </c>
      <c r="I1832" s="140"/>
    </row>
    <row r="1833" spans="1:9">
      <c r="A1833" s="10">
        <v>1827</v>
      </c>
      <c r="B1833" s="10">
        <v>1.050564776415376E-4</v>
      </c>
      <c r="C1833" s="10">
        <v>1.6249007544971349E-6</v>
      </c>
      <c r="D1833" s="10">
        <f t="shared" si="28"/>
        <v>1.1415525114155251E-4</v>
      </c>
      <c r="E1833" s="130">
        <v>2.9631824958754461E-5</v>
      </c>
      <c r="F1833">
        <v>5.7692307692307702E-2</v>
      </c>
      <c r="I1833" s="140"/>
    </row>
    <row r="1834" spans="1:9">
      <c r="A1834" s="10">
        <v>1828</v>
      </c>
      <c r="B1834" s="10">
        <v>1.063456079169144E-4</v>
      </c>
      <c r="C1834" s="10">
        <v>2.2797369495757339E-6</v>
      </c>
      <c r="D1834" s="10">
        <f t="shared" si="28"/>
        <v>1.1415525114155251E-4</v>
      </c>
      <c r="E1834" s="130">
        <v>3.9060132900176353E-5</v>
      </c>
      <c r="F1834">
        <v>7.6923076923076927E-2</v>
      </c>
      <c r="I1834" s="140"/>
    </row>
    <row r="1835" spans="1:9">
      <c r="A1835" s="10">
        <v>1829</v>
      </c>
      <c r="B1835" s="10">
        <v>1.0696272299586689E-4</v>
      </c>
      <c r="C1835" s="10">
        <v>1.37821401209774E-5</v>
      </c>
      <c r="D1835" s="10">
        <f t="shared" si="28"/>
        <v>1.1415525114155251E-4</v>
      </c>
      <c r="E1835" s="130">
        <v>6.8691957858930272E-5</v>
      </c>
      <c r="F1835">
        <v>0.1153846153846154</v>
      </c>
      <c r="I1835" s="140"/>
    </row>
    <row r="1836" spans="1:9">
      <c r="A1836" s="10">
        <v>1830</v>
      </c>
      <c r="B1836" s="10">
        <v>1.066499838023578E-4</v>
      </c>
      <c r="C1836" s="10">
        <v>3.5851815047656681E-4</v>
      </c>
      <c r="D1836" s="10">
        <f t="shared" si="28"/>
        <v>1.1415525114155251E-4</v>
      </c>
      <c r="E1836" s="130">
        <v>1.144865964315509E-4</v>
      </c>
      <c r="F1836">
        <v>0.19230769230769229</v>
      </c>
      <c r="I1836" s="140"/>
    </row>
    <row r="1837" spans="1:9">
      <c r="A1837" s="10">
        <v>1831</v>
      </c>
      <c r="B1837" s="10">
        <v>1.08178625386064E-4</v>
      </c>
      <c r="C1837" s="10">
        <v>3.5635371481092541E-4</v>
      </c>
      <c r="D1837" s="10">
        <f t="shared" si="28"/>
        <v>1.1415525114155251E-4</v>
      </c>
      <c r="E1837" s="130">
        <v>1.6162813613866041E-4</v>
      </c>
      <c r="F1837">
        <v>0.30769230769230771</v>
      </c>
      <c r="I1837" s="140"/>
    </row>
    <row r="1838" spans="1:9">
      <c r="A1838" s="10">
        <v>1832</v>
      </c>
      <c r="B1838" s="10">
        <v>1.0949905571189531E-4</v>
      </c>
      <c r="C1838" s="10">
        <v>3.0760824231549342E-4</v>
      </c>
      <c r="D1838" s="10">
        <f t="shared" si="28"/>
        <v>1.1415525114155251E-4</v>
      </c>
      <c r="E1838" s="130">
        <v>1.7913785088701531E-4</v>
      </c>
      <c r="F1838">
        <v>0.46153846153846162</v>
      </c>
      <c r="I1838" s="140"/>
    </row>
    <row r="1839" spans="1:9">
      <c r="A1839" s="10">
        <v>1833</v>
      </c>
      <c r="B1839" s="10">
        <v>1.135826778148364E-4</v>
      </c>
      <c r="C1839" s="10">
        <v>2.4681494939003792E-4</v>
      </c>
      <c r="D1839" s="10">
        <f t="shared" si="28"/>
        <v>1.1415525114155251E-4</v>
      </c>
      <c r="E1839" s="130">
        <v>1.5354672933172729E-4</v>
      </c>
      <c r="F1839">
        <v>0.57692307692307687</v>
      </c>
      <c r="I1839" s="140"/>
    </row>
    <row r="1840" spans="1:9">
      <c r="A1840" s="10">
        <v>1834</v>
      </c>
      <c r="B1840" s="10">
        <v>1.1450012921903171E-4</v>
      </c>
      <c r="C1840" s="10">
        <v>1.9568218481264211E-4</v>
      </c>
      <c r="D1840" s="10">
        <f t="shared" si="28"/>
        <v>1.1415525114155251E-4</v>
      </c>
      <c r="E1840" s="130">
        <v>1.279556077764393E-4</v>
      </c>
      <c r="F1840">
        <v>0.69230769230769229</v>
      </c>
      <c r="I1840" s="140"/>
    </row>
    <row r="1841" spans="1:9">
      <c r="A1841" s="10">
        <v>1835</v>
      </c>
      <c r="B1841" s="10">
        <v>1.133781592110982E-4</v>
      </c>
      <c r="C1841" s="10">
        <v>1.523592456928862E-4</v>
      </c>
      <c r="D1841" s="10">
        <f t="shared" si="28"/>
        <v>1.1415525114155251E-4</v>
      </c>
      <c r="E1841" s="130">
        <v>1.340166628816391E-4</v>
      </c>
      <c r="F1841">
        <v>0.76923076923076927</v>
      </c>
      <c r="I1841" s="140"/>
    </row>
    <row r="1842" spans="1:9">
      <c r="A1842" s="10">
        <v>1836</v>
      </c>
      <c r="B1842" s="10">
        <v>1.068809136134752E-4</v>
      </c>
      <c r="C1842" s="10">
        <v>6.6450338311681393E-5</v>
      </c>
      <c r="D1842" s="10">
        <f t="shared" si="28"/>
        <v>1.1415525114155251E-4</v>
      </c>
      <c r="E1842" s="130">
        <v>1.4142461912132839E-4</v>
      </c>
      <c r="F1842">
        <v>0.73076923076923073</v>
      </c>
      <c r="I1842" s="140"/>
    </row>
    <row r="1843" spans="1:9">
      <c r="A1843" s="10">
        <v>1837</v>
      </c>
      <c r="B1843" s="10">
        <v>1.042901669724417E-4</v>
      </c>
      <c r="C1843" s="10">
        <v>8.1201656548678146E-5</v>
      </c>
      <c r="D1843" s="10">
        <f t="shared" si="28"/>
        <v>1.1415525114155251E-4</v>
      </c>
      <c r="E1843" s="130">
        <v>1.3603701458337239E-4</v>
      </c>
      <c r="F1843">
        <v>0.69230769230769229</v>
      </c>
      <c r="I1843" s="140"/>
    </row>
    <row r="1844" spans="1:9">
      <c r="A1844" s="10">
        <v>1838</v>
      </c>
      <c r="B1844" s="10">
        <v>1.050267857526218E-4</v>
      </c>
      <c r="C1844" s="10">
        <v>7.0913999044081746E-5</v>
      </c>
      <c r="D1844" s="10">
        <f t="shared" si="28"/>
        <v>1.1415525114155251E-4</v>
      </c>
      <c r="E1844" s="130">
        <v>1.4007771798683891E-4</v>
      </c>
      <c r="F1844">
        <v>0.84615384615384615</v>
      </c>
      <c r="I1844" s="140"/>
    </row>
    <row r="1845" spans="1:9">
      <c r="A1845" s="10">
        <v>1839</v>
      </c>
      <c r="B1845" s="10">
        <v>1.0576063446664769E-4</v>
      </c>
      <c r="C1845" s="10">
        <v>6.839728622589386E-5</v>
      </c>
      <c r="D1845" s="10">
        <f t="shared" si="28"/>
        <v>1.1415525114155251E-4</v>
      </c>
      <c r="E1845" s="130">
        <v>1.5354672933172729E-4</v>
      </c>
      <c r="F1845">
        <v>0.96153846153846156</v>
      </c>
      <c r="I1845" s="140"/>
    </row>
    <row r="1846" spans="1:9">
      <c r="A1846" s="10">
        <v>1840</v>
      </c>
      <c r="B1846" s="10">
        <v>1.068578090223883E-4</v>
      </c>
      <c r="C1846" s="10">
        <v>8.1327086016676802E-5</v>
      </c>
      <c r="D1846" s="10">
        <f t="shared" si="28"/>
        <v>1.1415525114155251E-4</v>
      </c>
      <c r="E1846" s="130">
        <v>1.670157406766157E-4</v>
      </c>
      <c r="F1846">
        <v>1</v>
      </c>
      <c r="I1846" s="140"/>
    </row>
    <row r="1847" spans="1:9">
      <c r="A1847" s="10">
        <v>1841</v>
      </c>
      <c r="B1847" s="10">
        <v>1.0439746077361131E-4</v>
      </c>
      <c r="C1847" s="10">
        <v>1.002439836191716E-4</v>
      </c>
      <c r="D1847" s="10">
        <f t="shared" si="28"/>
        <v>1.1415525114155251E-4</v>
      </c>
      <c r="E1847" s="130">
        <v>1.831785542904825E-4</v>
      </c>
      <c r="F1847">
        <v>0.92307692307692313</v>
      </c>
      <c r="I1847" s="140"/>
    </row>
    <row r="1848" spans="1:9">
      <c r="A1848" s="10">
        <v>1842</v>
      </c>
      <c r="B1848" s="10">
        <v>1.0449041433700929E-4</v>
      </c>
      <c r="C1848" s="10">
        <v>9.273865374195138E-5</v>
      </c>
      <c r="D1848" s="10">
        <f t="shared" si="28"/>
        <v>1.1415525114155251E-4</v>
      </c>
      <c r="E1848" s="130">
        <v>1.710564440800823E-4</v>
      </c>
      <c r="F1848">
        <v>0.76923076923076927</v>
      </c>
      <c r="I1848" s="140"/>
    </row>
    <row r="1849" spans="1:9">
      <c r="A1849" s="10">
        <v>1843</v>
      </c>
      <c r="B1849" s="10">
        <v>1.078478391123143E-4</v>
      </c>
      <c r="C1849" s="10">
        <v>8.7266374981079676E-5</v>
      </c>
      <c r="D1849" s="10">
        <f t="shared" si="28"/>
        <v>1.1415525114155251E-4</v>
      </c>
      <c r="E1849" s="130">
        <v>1.4546532252479431E-4</v>
      </c>
      <c r="F1849">
        <v>0.57692307692307687</v>
      </c>
      <c r="I1849" s="140"/>
    </row>
    <row r="1850" spans="1:9">
      <c r="A1850" s="10">
        <v>1844</v>
      </c>
      <c r="B1850" s="10">
        <v>1.0689673183569791E-4</v>
      </c>
      <c r="C1850" s="10">
        <v>1.4133998599487511E-4</v>
      </c>
      <c r="D1850" s="10">
        <f t="shared" si="28"/>
        <v>1.1415525114155251E-4</v>
      </c>
      <c r="E1850" s="130">
        <v>1.218945526712395E-4</v>
      </c>
      <c r="F1850">
        <v>0.46153846153846162</v>
      </c>
      <c r="I1850" s="140"/>
    </row>
    <row r="1851" spans="1:9">
      <c r="A1851" s="10">
        <v>1845</v>
      </c>
      <c r="B1851" s="10">
        <v>1.0643177339863579E-4</v>
      </c>
      <c r="C1851" s="10">
        <v>1.352746720543437E-5</v>
      </c>
      <c r="D1851" s="10">
        <f t="shared" si="28"/>
        <v>1.1415525114155251E-4</v>
      </c>
      <c r="E1851" s="130">
        <v>1.0034413451941811E-4</v>
      </c>
      <c r="F1851">
        <v>0.30769230769230771</v>
      </c>
      <c r="I1851" s="140"/>
    </row>
    <row r="1852" spans="1:9">
      <c r="A1852" s="10">
        <v>1846</v>
      </c>
      <c r="B1852" s="10">
        <v>1.071660646818434E-4</v>
      </c>
      <c r="C1852" s="10">
        <v>7.5607530460313062E-6</v>
      </c>
      <c r="D1852" s="10">
        <f t="shared" si="28"/>
        <v>1.1415525114155251E-4</v>
      </c>
      <c r="E1852" s="130">
        <v>8.4854771472796369E-5</v>
      </c>
      <c r="F1852">
        <v>0.23076923076923081</v>
      </c>
      <c r="I1852" s="140"/>
    </row>
    <row r="1853" spans="1:9">
      <c r="A1853" s="10">
        <v>1847</v>
      </c>
      <c r="B1853" s="10">
        <v>1.084214063949951E-4</v>
      </c>
      <c r="C1853" s="10">
        <v>5.7789108971745793E-6</v>
      </c>
      <c r="D1853" s="10">
        <f t="shared" si="28"/>
        <v>1.1415525114155251E-4</v>
      </c>
      <c r="E1853" s="130">
        <v>7.4753012964130726E-5</v>
      </c>
      <c r="F1853">
        <v>0.15384615384615391</v>
      </c>
      <c r="I1853" s="140"/>
    </row>
    <row r="1854" spans="1:9">
      <c r="A1854" s="10">
        <v>1848</v>
      </c>
      <c r="B1854" s="10">
        <v>1.0696779475437101E-4</v>
      </c>
      <c r="C1854" s="10">
        <v>2.5585984052470071E-6</v>
      </c>
      <c r="D1854" s="10">
        <f t="shared" si="28"/>
        <v>1.1415525114155251E-4</v>
      </c>
      <c r="E1854" s="130">
        <v>6.4570440387395008E-5</v>
      </c>
      <c r="F1854">
        <v>7.6923076923076927E-2</v>
      </c>
      <c r="I1854" s="140"/>
    </row>
    <row r="1855" spans="1:9">
      <c r="A1855" s="10">
        <v>1849</v>
      </c>
      <c r="B1855" s="10">
        <v>1.0086289643796419E-4</v>
      </c>
      <c r="C1855" s="10">
        <v>1.484769963669624E-6</v>
      </c>
      <c r="D1855" s="10">
        <f t="shared" si="28"/>
        <v>1.1415525114155251E-4</v>
      </c>
      <c r="E1855" s="130">
        <v>4.1902094293947833E-5</v>
      </c>
      <c r="F1855">
        <v>7.6923076923076927E-2</v>
      </c>
      <c r="I1855" s="140"/>
    </row>
    <row r="1856" spans="1:9">
      <c r="A1856" s="10">
        <v>1850</v>
      </c>
      <c r="B1856" s="10">
        <v>9.8500808403197853E-5</v>
      </c>
      <c r="C1856" s="10">
        <v>1.2734054904873851E-6</v>
      </c>
      <c r="D1856" s="10">
        <f t="shared" si="28"/>
        <v>1.1415525114155251E-4</v>
      </c>
      <c r="E1856" s="130">
        <v>3.6406737665233371E-5</v>
      </c>
      <c r="F1856">
        <v>5.7692307692307702E-2</v>
      </c>
      <c r="I1856" s="140"/>
    </row>
    <row r="1857" spans="1:9">
      <c r="A1857" s="10">
        <v>1851</v>
      </c>
      <c r="B1857" s="10">
        <v>9.7409180471109562E-5</v>
      </c>
      <c r="C1857" s="10">
        <v>1.277055818945001E-6</v>
      </c>
      <c r="D1857" s="10">
        <f t="shared" si="28"/>
        <v>1.1415525114155251E-4</v>
      </c>
      <c r="E1857" s="130">
        <v>3.0224461457929601E-5</v>
      </c>
      <c r="F1857">
        <v>5.7692307692307702E-2</v>
      </c>
      <c r="I1857" s="140"/>
    </row>
    <row r="1858" spans="1:9">
      <c r="A1858" s="10">
        <v>1852</v>
      </c>
      <c r="B1858" s="10">
        <v>9.8011210855432771E-5</v>
      </c>
      <c r="C1858" s="10">
        <v>1.1308199333247491E-6</v>
      </c>
      <c r="D1858" s="10">
        <f t="shared" si="28"/>
        <v>1.1415525114155251E-4</v>
      </c>
      <c r="E1858" s="130">
        <v>3.9841335558179923E-5</v>
      </c>
      <c r="F1858">
        <v>7.6923076923076927E-2</v>
      </c>
      <c r="I1858" s="140"/>
    </row>
    <row r="1859" spans="1:9">
      <c r="A1859" s="10">
        <v>1853</v>
      </c>
      <c r="B1859" s="10">
        <v>9.9859836825877318E-5</v>
      </c>
      <c r="C1859" s="10">
        <v>1.145799463005365E-5</v>
      </c>
      <c r="D1859" s="10">
        <f t="shared" si="28"/>
        <v>1.1415525114155251E-4</v>
      </c>
      <c r="E1859" s="130">
        <v>7.0065797016108914E-5</v>
      </c>
      <c r="F1859">
        <v>0.1153846153846154</v>
      </c>
      <c r="I1859" s="140"/>
    </row>
    <row r="1860" spans="1:9">
      <c r="A1860" s="10">
        <v>1854</v>
      </c>
      <c r="B1860" s="10">
        <v>1.02122738150831E-4</v>
      </c>
      <c r="C1860" s="10">
        <v>2.8650122037224599E-4</v>
      </c>
      <c r="D1860" s="10">
        <f t="shared" si="28"/>
        <v>1.1415525114155251E-4</v>
      </c>
      <c r="E1860" s="130">
        <v>1.1677632836018221E-4</v>
      </c>
      <c r="F1860">
        <v>0.19230769230769229</v>
      </c>
      <c r="I1860" s="140"/>
    </row>
    <row r="1861" spans="1:9">
      <c r="A1861" s="10">
        <v>1855</v>
      </c>
      <c r="B1861" s="10">
        <v>1.019845218707466E-4</v>
      </c>
      <c r="C1861" s="10">
        <v>2.8707414465141211E-4</v>
      </c>
      <c r="D1861" s="10">
        <f t="shared" si="28"/>
        <v>1.1415525114155251E-4</v>
      </c>
      <c r="E1861" s="130">
        <v>1.648606988614341E-4</v>
      </c>
      <c r="F1861">
        <v>0.30769230769230771</v>
      </c>
      <c r="I1861" s="140"/>
    </row>
    <row r="1862" spans="1:9">
      <c r="A1862" s="10">
        <v>1856</v>
      </c>
      <c r="B1862" s="10">
        <v>9.846992482258926E-5</v>
      </c>
      <c r="C1862" s="10">
        <v>2.3811262998916981E-4</v>
      </c>
      <c r="D1862" s="10">
        <f t="shared" ref="D1862:D1925" si="29">1/8760</f>
        <v>1.1415525114155251E-4</v>
      </c>
      <c r="E1862" s="130">
        <v>1.8272060790475579E-4</v>
      </c>
      <c r="F1862">
        <v>0.46153846153846162</v>
      </c>
      <c r="I1862" s="140"/>
    </row>
    <row r="1863" spans="1:9">
      <c r="A1863" s="10">
        <v>1857</v>
      </c>
      <c r="B1863" s="10">
        <v>9.6098025753158829E-5</v>
      </c>
      <c r="C1863" s="10">
        <v>1.7720853618472849E-4</v>
      </c>
      <c r="D1863" s="10">
        <f t="shared" si="29"/>
        <v>1.1415525114155251E-4</v>
      </c>
      <c r="E1863" s="130">
        <v>1.5661766391836219E-4</v>
      </c>
      <c r="F1863">
        <v>0.57692307692307687</v>
      </c>
      <c r="I1863" s="140"/>
    </row>
    <row r="1864" spans="1:9">
      <c r="A1864" s="10">
        <v>1858</v>
      </c>
      <c r="B1864" s="10">
        <v>9.6363337198408341E-5</v>
      </c>
      <c r="C1864" s="10">
        <v>1.4185220935760911E-4</v>
      </c>
      <c r="D1864" s="10">
        <f t="shared" si="29"/>
        <v>1.1415525114155251E-4</v>
      </c>
      <c r="E1864" s="130">
        <v>1.305147199319687E-4</v>
      </c>
      <c r="F1864">
        <v>0.69230769230769229</v>
      </c>
      <c r="I1864" s="140"/>
    </row>
    <row r="1865" spans="1:9">
      <c r="A1865" s="10">
        <v>1859</v>
      </c>
      <c r="B1865" s="10">
        <v>9.592858668913142E-5</v>
      </c>
      <c r="C1865" s="10">
        <v>9.7269938741021054E-5</v>
      </c>
      <c r="D1865" s="10">
        <f t="shared" si="29"/>
        <v>1.1415525114155251E-4</v>
      </c>
      <c r="E1865" s="130">
        <v>1.3669699613927191E-4</v>
      </c>
      <c r="F1865">
        <v>0.76923076923076927</v>
      </c>
      <c r="I1865" s="140"/>
    </row>
    <row r="1866" spans="1:9">
      <c r="A1866" s="10">
        <v>1860</v>
      </c>
      <c r="B1866" s="10">
        <v>9.5922817553235825E-5</v>
      </c>
      <c r="C1866" s="10">
        <v>1.9817719567808249E-5</v>
      </c>
      <c r="D1866" s="10">
        <f t="shared" si="29"/>
        <v>1.1415525114155251E-4</v>
      </c>
      <c r="E1866" s="130">
        <v>1.4425311150375439E-4</v>
      </c>
      <c r="F1866">
        <v>0.73076923076923073</v>
      </c>
      <c r="I1866" s="140"/>
    </row>
    <row r="1867" spans="1:9">
      <c r="A1867" s="10">
        <v>1861</v>
      </c>
      <c r="B1867" s="10">
        <v>9.6568079719061594E-5</v>
      </c>
      <c r="C1867" s="10">
        <v>2.544445313565882E-5</v>
      </c>
      <c r="D1867" s="10">
        <f t="shared" si="29"/>
        <v>1.1415525114155251E-4</v>
      </c>
      <c r="E1867" s="130">
        <v>1.387577548750399E-4</v>
      </c>
      <c r="F1867">
        <v>0.69230769230769229</v>
      </c>
      <c r="I1867" s="140"/>
    </row>
    <row r="1868" spans="1:9">
      <c r="A1868" s="10">
        <v>1862</v>
      </c>
      <c r="B1868" s="10">
        <v>9.6399209026535782E-5</v>
      </c>
      <c r="C1868" s="10">
        <v>2.1837023992680511E-5</v>
      </c>
      <c r="D1868" s="10">
        <f t="shared" si="29"/>
        <v>1.1415525114155251E-4</v>
      </c>
      <c r="E1868" s="130">
        <v>1.4287927234657579E-4</v>
      </c>
      <c r="F1868">
        <v>0.84615384615384615</v>
      </c>
      <c r="I1868" s="140"/>
    </row>
    <row r="1869" spans="1:9">
      <c r="A1869" s="10">
        <v>1863</v>
      </c>
      <c r="B1869" s="10">
        <v>9.6433615718939176E-5</v>
      </c>
      <c r="C1869" s="10">
        <v>2.8839958664234028E-5</v>
      </c>
      <c r="D1869" s="10">
        <f t="shared" si="29"/>
        <v>1.1415525114155251E-4</v>
      </c>
      <c r="E1869" s="130">
        <v>1.5661766391836219E-4</v>
      </c>
      <c r="F1869">
        <v>0.96153846153846156</v>
      </c>
      <c r="I1869" s="140"/>
    </row>
    <row r="1870" spans="1:9">
      <c r="A1870" s="10">
        <v>1864</v>
      </c>
      <c r="B1870" s="10">
        <v>9.8214074931984166E-5</v>
      </c>
      <c r="C1870" s="10">
        <v>4.9283680014410167E-5</v>
      </c>
      <c r="D1870" s="10">
        <f t="shared" si="29"/>
        <v>1.1415525114155251E-4</v>
      </c>
      <c r="E1870" s="130">
        <v>1.7035605549014799E-4</v>
      </c>
      <c r="F1870">
        <v>1</v>
      </c>
      <c r="I1870" s="140"/>
    </row>
    <row r="1871" spans="1:9">
      <c r="A1871" s="10">
        <v>1865</v>
      </c>
      <c r="B1871" s="10">
        <v>9.949048854615611E-5</v>
      </c>
      <c r="C1871" s="10">
        <v>6.8891412505701582E-5</v>
      </c>
      <c r="D1871" s="10">
        <f t="shared" si="29"/>
        <v>1.1415525114155251E-4</v>
      </c>
      <c r="E1871" s="130">
        <v>1.8684212537629181E-4</v>
      </c>
      <c r="F1871">
        <v>0.92307692307692313</v>
      </c>
      <c r="I1871" s="140"/>
    </row>
    <row r="1872" spans="1:9">
      <c r="A1872" s="10">
        <v>1866</v>
      </c>
      <c r="B1872" s="10">
        <v>1.0058626951639761E-4</v>
      </c>
      <c r="C1872" s="10">
        <v>5.3493463357394633E-5</v>
      </c>
      <c r="D1872" s="10">
        <f t="shared" si="29"/>
        <v>1.1415525114155251E-4</v>
      </c>
      <c r="E1872" s="130">
        <v>1.7447757296168399E-4</v>
      </c>
      <c r="F1872">
        <v>0.76923076923076927</v>
      </c>
      <c r="I1872" s="140"/>
    </row>
    <row r="1873" spans="1:9">
      <c r="A1873" s="10">
        <v>1867</v>
      </c>
      <c r="B1873" s="10">
        <v>1.0419482563558051E-4</v>
      </c>
      <c r="C1873" s="10">
        <v>5.9261395994014849E-5</v>
      </c>
      <c r="D1873" s="10">
        <f t="shared" si="29"/>
        <v>1.1415525114155251E-4</v>
      </c>
      <c r="E1873" s="130">
        <v>1.4837462897529039E-4</v>
      </c>
      <c r="F1873">
        <v>0.57692307692307687</v>
      </c>
      <c r="I1873" s="140"/>
    </row>
    <row r="1874" spans="1:9">
      <c r="A1874" s="10">
        <v>1868</v>
      </c>
      <c r="B1874" s="10">
        <v>1.0374680335760169E-4</v>
      </c>
      <c r="C1874" s="10">
        <v>1.235279059860065E-4</v>
      </c>
      <c r="D1874" s="10">
        <f t="shared" si="29"/>
        <v>1.1415525114155251E-4</v>
      </c>
      <c r="E1874" s="130">
        <v>1.2433244372466479E-4</v>
      </c>
      <c r="F1874">
        <v>0.46153846153846162</v>
      </c>
      <c r="I1874" s="140"/>
    </row>
    <row r="1875" spans="1:9">
      <c r="A1875" s="10">
        <v>1869</v>
      </c>
      <c r="B1875" s="10">
        <v>1.037295009026266E-4</v>
      </c>
      <c r="C1875" s="10">
        <v>1.352439420165192E-5</v>
      </c>
      <c r="D1875" s="10">
        <f t="shared" si="29"/>
        <v>1.1415525114155251E-4</v>
      </c>
      <c r="E1875" s="130">
        <v>1.023510172098071E-4</v>
      </c>
      <c r="F1875">
        <v>0.30769230769230771</v>
      </c>
      <c r="I1875" s="140"/>
    </row>
    <row r="1876" spans="1:9">
      <c r="A1876" s="10">
        <v>1870</v>
      </c>
      <c r="B1876" s="10">
        <v>1.045788131146689E-4</v>
      </c>
      <c r="C1876" s="10">
        <v>7.5599120612683433E-6</v>
      </c>
      <c r="D1876" s="10">
        <f t="shared" si="29"/>
        <v>1.1415525114155251E-4</v>
      </c>
      <c r="E1876" s="130">
        <v>8.6551866902252666E-5</v>
      </c>
      <c r="F1876">
        <v>0.23076923076923081</v>
      </c>
      <c r="I1876" s="140"/>
    </row>
    <row r="1877" spans="1:9">
      <c r="A1877" s="10">
        <v>1871</v>
      </c>
      <c r="B1877" s="10">
        <v>1.049846428806499E-4</v>
      </c>
      <c r="C1877" s="10">
        <v>5.7792563828069296E-6</v>
      </c>
      <c r="D1877" s="10">
        <f t="shared" si="29"/>
        <v>1.1415525114155251E-4</v>
      </c>
      <c r="E1877" s="130">
        <v>7.6248073223412826E-5</v>
      </c>
      <c r="F1877">
        <v>0.15384615384615391</v>
      </c>
      <c r="I1877" s="140"/>
    </row>
    <row r="1878" spans="1:9">
      <c r="A1878" s="10">
        <v>1872</v>
      </c>
      <c r="B1878" s="10">
        <v>1.013148751134557E-4</v>
      </c>
      <c r="C1878" s="10">
        <v>2.5590393540146098E-6</v>
      </c>
      <c r="D1878" s="10">
        <f t="shared" si="29"/>
        <v>1.1415525114155251E-4</v>
      </c>
      <c r="E1878" s="130">
        <v>6.5203483920604793E-5</v>
      </c>
      <c r="F1878">
        <v>7.6923076923076927E-2</v>
      </c>
      <c r="I1878" s="140"/>
    </row>
    <row r="1879" spans="1:9">
      <c r="A1879" s="10">
        <v>1873</v>
      </c>
      <c r="B1879" s="10">
        <v>9.9117153563226134E-5</v>
      </c>
      <c r="C1879" s="10">
        <v>1.485847333338938E-6</v>
      </c>
      <c r="D1879" s="10">
        <f t="shared" si="29"/>
        <v>1.1415525114155251E-4</v>
      </c>
      <c r="E1879" s="130">
        <v>4.2312899139966933E-5</v>
      </c>
      <c r="F1879">
        <v>7.6923076923076927E-2</v>
      </c>
      <c r="I1879" s="140"/>
    </row>
    <row r="1880" spans="1:9">
      <c r="A1880" s="10">
        <v>1874</v>
      </c>
      <c r="B1880" s="10">
        <v>9.8169252564562432E-5</v>
      </c>
      <c r="C1880" s="10">
        <v>1.2773058414421031E-6</v>
      </c>
      <c r="D1880" s="10">
        <f t="shared" si="29"/>
        <v>1.1415525114155251E-4</v>
      </c>
      <c r="E1880" s="130">
        <v>3.6763666465872927E-5</v>
      </c>
      <c r="F1880">
        <v>5.7692307692307702E-2</v>
      </c>
      <c r="I1880" s="140"/>
    </row>
    <row r="1881" spans="1:9">
      <c r="A1881" s="10">
        <v>1875</v>
      </c>
      <c r="B1881" s="10">
        <v>9.7604967025153918E-5</v>
      </c>
      <c r="C1881" s="10">
        <v>1.2816698704823369E-6</v>
      </c>
      <c r="D1881" s="10">
        <f t="shared" si="29"/>
        <v>1.1415525114155251E-4</v>
      </c>
      <c r="E1881" s="130">
        <v>3.0520779707517097E-5</v>
      </c>
      <c r="F1881">
        <v>5.7692307692307702E-2</v>
      </c>
      <c r="I1881" s="140"/>
    </row>
    <row r="1882" spans="1:9">
      <c r="A1882" s="10">
        <v>1876</v>
      </c>
      <c r="B1882" s="10">
        <v>9.8732166300451589E-5</v>
      </c>
      <c r="C1882" s="10">
        <v>1.1342656979211039E-6</v>
      </c>
      <c r="D1882" s="10">
        <f t="shared" si="29"/>
        <v>1.1415525114155251E-4</v>
      </c>
      <c r="E1882" s="130">
        <v>4.0231936887181667E-5</v>
      </c>
      <c r="F1882">
        <v>7.6923076923076927E-2</v>
      </c>
      <c r="I1882" s="140"/>
    </row>
    <row r="1883" spans="1:9">
      <c r="A1883" s="10">
        <v>1877</v>
      </c>
      <c r="B1883" s="10">
        <v>1.013327589053966E-4</v>
      </c>
      <c r="C1883" s="10">
        <v>1.1485892594866141E-5</v>
      </c>
      <c r="D1883" s="10">
        <f t="shared" si="29"/>
        <v>1.1415525114155251E-4</v>
      </c>
      <c r="E1883" s="130">
        <v>7.0752716594698229E-5</v>
      </c>
      <c r="F1883">
        <v>0.1153846153846154</v>
      </c>
      <c r="I1883" s="140"/>
    </row>
    <row r="1884" spans="1:9">
      <c r="A1884" s="10">
        <v>1878</v>
      </c>
      <c r="B1884" s="10">
        <v>1.0611416627328769E-4</v>
      </c>
      <c r="C1884" s="10">
        <v>3.0967097337517967E-4</v>
      </c>
      <c r="D1884" s="10">
        <f t="shared" si="29"/>
        <v>1.1415525114155251E-4</v>
      </c>
      <c r="E1884" s="130">
        <v>1.179211943244975E-4</v>
      </c>
      <c r="F1884">
        <v>0.19230769230769229</v>
      </c>
      <c r="I1884" s="140"/>
    </row>
    <row r="1885" spans="1:9">
      <c r="A1885" s="10">
        <v>1879</v>
      </c>
      <c r="B1885" s="10">
        <v>1.1087428699188389E-4</v>
      </c>
      <c r="C1885" s="10">
        <v>3.0749787329354761E-4</v>
      </c>
      <c r="D1885" s="10">
        <f t="shared" si="29"/>
        <v>1.1415525114155251E-4</v>
      </c>
      <c r="E1885" s="130">
        <v>1.6647698022282029E-4</v>
      </c>
      <c r="F1885">
        <v>0.30769230769230771</v>
      </c>
      <c r="I1885" s="140"/>
    </row>
    <row r="1886" spans="1:9">
      <c r="A1886" s="10">
        <v>1880</v>
      </c>
      <c r="B1886" s="10">
        <v>1.1396120842764519E-4</v>
      </c>
      <c r="C1886" s="10">
        <v>2.6459105798036921E-4</v>
      </c>
      <c r="D1886" s="10">
        <f t="shared" si="29"/>
        <v>1.1415525114155251E-4</v>
      </c>
      <c r="E1886" s="130">
        <v>1.8451198641362639E-4</v>
      </c>
      <c r="F1886">
        <v>0.46153846153846162</v>
      </c>
      <c r="I1886" s="140"/>
    </row>
    <row r="1887" spans="1:9">
      <c r="A1887" s="10">
        <v>1881</v>
      </c>
      <c r="B1887" s="10">
        <v>1.218244288001456E-4</v>
      </c>
      <c r="C1887" s="10">
        <v>2.0506421991998169E-4</v>
      </c>
      <c r="D1887" s="10">
        <f t="shared" si="29"/>
        <v>1.1415525114155251E-4</v>
      </c>
      <c r="E1887" s="130">
        <v>1.5815313121167969E-4</v>
      </c>
      <c r="F1887">
        <v>0.57692307692307687</v>
      </c>
      <c r="I1887" s="140"/>
    </row>
    <row r="1888" spans="1:9">
      <c r="A1888" s="10">
        <v>1882</v>
      </c>
      <c r="B1888" s="10">
        <v>1.229511710806278E-4</v>
      </c>
      <c r="C1888" s="10">
        <v>1.5513923674638079E-4</v>
      </c>
      <c r="D1888" s="10">
        <f t="shared" si="29"/>
        <v>1.1415525114155251E-4</v>
      </c>
      <c r="E1888" s="130">
        <v>1.3179427600973299E-4</v>
      </c>
      <c r="F1888">
        <v>0.69230769230769229</v>
      </c>
      <c r="I1888" s="140"/>
    </row>
    <row r="1889" spans="1:9">
      <c r="A1889" s="10">
        <v>1883</v>
      </c>
      <c r="B1889" s="10">
        <v>1.2421362769509769E-4</v>
      </c>
      <c r="C1889" s="10">
        <v>1.148709406661127E-4</v>
      </c>
      <c r="D1889" s="10">
        <f t="shared" si="29"/>
        <v>1.1415525114155251E-4</v>
      </c>
      <c r="E1889" s="130">
        <v>1.3803716276808889E-4</v>
      </c>
      <c r="F1889">
        <v>0.76923076923076927</v>
      </c>
      <c r="I1889" s="140"/>
    </row>
    <row r="1890" spans="1:9">
      <c r="A1890" s="10">
        <v>1884</v>
      </c>
      <c r="B1890" s="10">
        <v>1.205599680598185E-4</v>
      </c>
      <c r="C1890" s="10">
        <v>3.2923326086822647E-5</v>
      </c>
      <c r="D1890" s="10">
        <f t="shared" si="29"/>
        <v>1.1415525114155251E-4</v>
      </c>
      <c r="E1890" s="130">
        <v>1.4566735769496779E-4</v>
      </c>
      <c r="F1890">
        <v>0.73076923076923073</v>
      </c>
      <c r="I1890" s="140"/>
    </row>
    <row r="1891" spans="1:9">
      <c r="A1891" s="10">
        <v>1885</v>
      </c>
      <c r="B1891" s="10">
        <v>1.1817853443109019E-4</v>
      </c>
      <c r="C1891" s="10">
        <v>5.6981645406848363E-5</v>
      </c>
      <c r="D1891" s="10">
        <f t="shared" si="29"/>
        <v>1.1415525114155251E-4</v>
      </c>
      <c r="E1891" s="130">
        <v>1.4011812502087359E-4</v>
      </c>
      <c r="F1891">
        <v>0.69230769230769229</v>
      </c>
      <c r="I1891" s="140"/>
    </row>
    <row r="1892" spans="1:9">
      <c r="A1892" s="10">
        <v>1886</v>
      </c>
      <c r="B1892" s="10">
        <v>1.2478826723984451E-4</v>
      </c>
      <c r="C1892" s="10">
        <v>5.0735615205415631E-5</v>
      </c>
      <c r="D1892" s="10">
        <f t="shared" si="29"/>
        <v>1.1415525114155251E-4</v>
      </c>
      <c r="E1892" s="130">
        <v>1.4428004952644419E-4</v>
      </c>
      <c r="F1892">
        <v>0.84615384615384615</v>
      </c>
      <c r="I1892" s="140"/>
    </row>
    <row r="1893" spans="1:9">
      <c r="A1893" s="10">
        <v>1887</v>
      </c>
      <c r="B1893" s="10">
        <v>1.2320448223192379E-4</v>
      </c>
      <c r="C1893" s="10">
        <v>4.1558339431471717E-5</v>
      </c>
      <c r="D1893" s="10">
        <f t="shared" si="29"/>
        <v>1.1415525114155251E-4</v>
      </c>
      <c r="E1893" s="130">
        <v>1.5815313121167969E-4</v>
      </c>
      <c r="F1893">
        <v>0.96153846153846156</v>
      </c>
      <c r="I1893" s="140"/>
    </row>
    <row r="1894" spans="1:9">
      <c r="A1894" s="10">
        <v>1888</v>
      </c>
      <c r="B1894" s="10">
        <v>1.2354472685100669E-4</v>
      </c>
      <c r="C1894" s="10">
        <v>5.52781284875363E-5</v>
      </c>
      <c r="D1894" s="10">
        <f t="shared" si="29"/>
        <v>1.1415525114155251E-4</v>
      </c>
      <c r="E1894" s="130">
        <v>1.7202621289691449E-4</v>
      </c>
      <c r="F1894">
        <v>1</v>
      </c>
      <c r="I1894" s="140"/>
    </row>
    <row r="1895" spans="1:9">
      <c r="A1895" s="10">
        <v>1889</v>
      </c>
      <c r="B1895" s="10">
        <v>1.238889419927819E-4</v>
      </c>
      <c r="C1895" s="10">
        <v>7.7752141614866816E-5</v>
      </c>
      <c r="D1895" s="10">
        <f t="shared" si="29"/>
        <v>1.1415525114155251E-4</v>
      </c>
      <c r="E1895" s="130">
        <v>1.886739109191964E-4</v>
      </c>
      <c r="F1895">
        <v>0.92307692307692313</v>
      </c>
      <c r="I1895" s="140"/>
    </row>
    <row r="1896" spans="1:9">
      <c r="A1896" s="10">
        <v>1890</v>
      </c>
      <c r="B1896" s="10">
        <v>1.225018188675319E-4</v>
      </c>
      <c r="C1896" s="10">
        <v>6.8926156541071403E-5</v>
      </c>
      <c r="D1896" s="10">
        <f t="shared" si="29"/>
        <v>1.1415525114155251E-4</v>
      </c>
      <c r="E1896" s="130">
        <v>1.7618813740248509E-4</v>
      </c>
      <c r="F1896">
        <v>0.76923076923076927</v>
      </c>
      <c r="I1896" s="140"/>
    </row>
    <row r="1897" spans="1:9">
      <c r="A1897" s="10">
        <v>1891</v>
      </c>
      <c r="B1897" s="10">
        <v>1.229993921047844E-4</v>
      </c>
      <c r="C1897" s="10">
        <v>7.7268748118979397E-5</v>
      </c>
      <c r="D1897" s="10">
        <f t="shared" si="29"/>
        <v>1.1415525114155251E-4</v>
      </c>
      <c r="E1897" s="130">
        <v>1.4982928220053839E-4</v>
      </c>
      <c r="F1897">
        <v>0.57692307692307687</v>
      </c>
      <c r="I1897" s="140"/>
    </row>
    <row r="1898" spans="1:9">
      <c r="A1898" s="10">
        <v>1892</v>
      </c>
      <c r="B1898" s="10">
        <v>1.199764173410316E-4</v>
      </c>
      <c r="C1898" s="10">
        <v>1.4437836393446009E-4</v>
      </c>
      <c r="D1898" s="10">
        <f t="shared" si="29"/>
        <v>1.1415525114155251E-4</v>
      </c>
      <c r="E1898" s="130">
        <v>1.2555138925137701E-4</v>
      </c>
      <c r="F1898">
        <v>0.46153846153846162</v>
      </c>
      <c r="I1898" s="140"/>
    </row>
    <row r="1899" spans="1:9">
      <c r="A1899" s="10">
        <v>1893</v>
      </c>
      <c r="B1899" s="10">
        <v>1.166482243021861E-4</v>
      </c>
      <c r="C1899" s="10">
        <v>1.3530549300944039E-5</v>
      </c>
      <c r="D1899" s="10">
        <f t="shared" si="29"/>
        <v>1.1415525114155251E-4</v>
      </c>
      <c r="E1899" s="130">
        <v>1.033544585550009E-4</v>
      </c>
      <c r="F1899">
        <v>0.30769230769230771</v>
      </c>
      <c r="I1899" s="140"/>
    </row>
    <row r="1900" spans="1:9">
      <c r="A1900" s="10">
        <v>1894</v>
      </c>
      <c r="B1900" s="10">
        <v>1.1569176604359509E-4</v>
      </c>
      <c r="C1900" s="10">
        <v>7.5645806631686826E-6</v>
      </c>
      <c r="D1900" s="10">
        <f t="shared" si="29"/>
        <v>1.1415525114155251E-4</v>
      </c>
      <c r="E1900" s="130">
        <v>8.7400414616980814E-5</v>
      </c>
      <c r="F1900">
        <v>0.23076923076923081</v>
      </c>
      <c r="I1900" s="140"/>
    </row>
    <row r="1901" spans="1:9">
      <c r="A1901" s="10">
        <v>1895</v>
      </c>
      <c r="B1901" s="10">
        <v>1.146729390779205E-4</v>
      </c>
      <c r="C1901" s="10">
        <v>5.7837476960275104E-6</v>
      </c>
      <c r="D1901" s="10">
        <f t="shared" si="29"/>
        <v>1.1415525114155251E-4</v>
      </c>
      <c r="E1901" s="130">
        <v>7.6995603353054195E-5</v>
      </c>
      <c r="F1901">
        <v>0.15384615384615391</v>
      </c>
      <c r="I1901" s="140"/>
    </row>
    <row r="1902" spans="1:9">
      <c r="A1902" s="10">
        <v>1896</v>
      </c>
      <c r="B1902" s="10">
        <v>1.116482697768024E-4</v>
      </c>
      <c r="C1902" s="10">
        <v>2.562703320062978E-6</v>
      </c>
      <c r="D1902" s="10">
        <f t="shared" si="29"/>
        <v>1.1415525114155251E-4</v>
      </c>
      <c r="E1902" s="130">
        <v>6.8368701586653309E-5</v>
      </c>
      <c r="F1902">
        <v>7.6923076923076927E-2</v>
      </c>
      <c r="I1902" s="140"/>
    </row>
    <row r="1903" spans="1:9">
      <c r="A1903" s="10">
        <v>1897</v>
      </c>
      <c r="B1903" s="10">
        <v>1.0729295012416699E-4</v>
      </c>
      <c r="C1903" s="10">
        <v>1.4901568120161741E-6</v>
      </c>
      <c r="D1903" s="10">
        <f t="shared" si="29"/>
        <v>1.1415525114155251E-4</v>
      </c>
      <c r="E1903" s="130">
        <v>4.436692337006244E-5</v>
      </c>
      <c r="F1903">
        <v>7.6923076923076927E-2</v>
      </c>
      <c r="I1903" s="140"/>
    </row>
    <row r="1904" spans="1:9">
      <c r="A1904" s="10">
        <v>1898</v>
      </c>
      <c r="B1904" s="10">
        <v>1.052043952215731E-4</v>
      </c>
      <c r="C1904" s="10">
        <v>1.288847789080814E-6</v>
      </c>
      <c r="D1904" s="10">
        <f t="shared" si="29"/>
        <v>1.1415525114155251E-4</v>
      </c>
      <c r="E1904" s="130">
        <v>3.8548310469070623E-5</v>
      </c>
      <c r="F1904">
        <v>5.7692307692307702E-2</v>
      </c>
      <c r="I1904" s="140"/>
    </row>
    <row r="1905" spans="1:9">
      <c r="A1905" s="10">
        <v>1899</v>
      </c>
      <c r="B1905" s="10">
        <v>1.040002641906364E-4</v>
      </c>
      <c r="C1905" s="10">
        <v>1.4044218248298071E-6</v>
      </c>
      <c r="D1905" s="10">
        <f t="shared" si="29"/>
        <v>1.1415525114155251E-4</v>
      </c>
      <c r="E1905" s="130">
        <v>3.2002370955454833E-5</v>
      </c>
      <c r="F1905">
        <v>5.7692307692307702E-2</v>
      </c>
      <c r="I1905" s="140"/>
    </row>
    <row r="1906" spans="1:9">
      <c r="A1906" s="10">
        <v>1900</v>
      </c>
      <c r="B1906" s="10">
        <v>1.0500004983643599E-4</v>
      </c>
      <c r="C1906" s="10">
        <v>1.9179998549121831E-6</v>
      </c>
      <c r="D1906" s="10">
        <f t="shared" si="29"/>
        <v>1.1415525114155251E-4</v>
      </c>
      <c r="E1906" s="130">
        <v>4.218494353219049E-5</v>
      </c>
      <c r="F1906">
        <v>7.6923076923076927E-2</v>
      </c>
      <c r="I1906" s="140"/>
    </row>
    <row r="1907" spans="1:9">
      <c r="A1907" s="10">
        <v>1901</v>
      </c>
      <c r="B1907" s="10">
        <v>1.0643722074415031E-4</v>
      </c>
      <c r="C1907" s="10">
        <v>1.465176837038031E-5</v>
      </c>
      <c r="D1907" s="10">
        <f t="shared" si="29"/>
        <v>1.1415525114155251E-4</v>
      </c>
      <c r="E1907" s="130">
        <v>7.4187314487644856E-5</v>
      </c>
      <c r="F1907">
        <v>0.1153846153846154</v>
      </c>
      <c r="I1907" s="140"/>
    </row>
    <row r="1908" spans="1:9">
      <c r="A1908" s="10">
        <v>1902</v>
      </c>
      <c r="B1908" s="10">
        <v>1.091392768594804E-4</v>
      </c>
      <c r="C1908" s="10">
        <v>3.6939709300334422E-4</v>
      </c>
      <c r="D1908" s="10">
        <f t="shared" si="29"/>
        <v>1.1415525114155251E-4</v>
      </c>
      <c r="E1908" s="130">
        <v>1.2364552414607539E-4</v>
      </c>
      <c r="F1908">
        <v>0.19230769230769229</v>
      </c>
      <c r="I1908" s="140"/>
    </row>
    <row r="1909" spans="1:9">
      <c r="A1909" s="10">
        <v>1903</v>
      </c>
      <c r="B1909" s="10">
        <v>1.124561678563347E-4</v>
      </c>
      <c r="C1909" s="10">
        <v>3.6243891690463471E-4</v>
      </c>
      <c r="D1909" s="10">
        <f t="shared" si="29"/>
        <v>1.1415525114155251E-4</v>
      </c>
      <c r="E1909" s="130">
        <v>1.7455838702975341E-4</v>
      </c>
      <c r="F1909">
        <v>0.30769230769230771</v>
      </c>
      <c r="I1909" s="140"/>
    </row>
    <row r="1910" spans="1:9">
      <c r="A1910" s="10">
        <v>1904</v>
      </c>
      <c r="B1910" s="10">
        <v>1.1847536908204811E-4</v>
      </c>
      <c r="C1910" s="10">
        <v>3.1316240117123211E-4</v>
      </c>
      <c r="D1910" s="10">
        <f t="shared" si="29"/>
        <v>1.1415525114155251E-4</v>
      </c>
      <c r="E1910" s="130">
        <v>1.9346887895797679E-4</v>
      </c>
      <c r="F1910">
        <v>0.46153846153846162</v>
      </c>
      <c r="I1910" s="140"/>
    </row>
    <row r="1911" spans="1:9">
      <c r="A1911" s="10">
        <v>1905</v>
      </c>
      <c r="B1911" s="10">
        <v>1.208613785761586E-4</v>
      </c>
      <c r="C1911" s="10">
        <v>2.6313850455191598E-4</v>
      </c>
      <c r="D1911" s="10">
        <f t="shared" si="29"/>
        <v>1.1415525114155251E-4</v>
      </c>
      <c r="E1911" s="130">
        <v>1.6583046767826569E-4</v>
      </c>
      <c r="F1911">
        <v>0.57692307692307687</v>
      </c>
      <c r="I1911" s="140"/>
    </row>
    <row r="1912" spans="1:9">
      <c r="A1912" s="10">
        <v>1906</v>
      </c>
      <c r="B1912" s="10">
        <v>1.1696651409032E-4</v>
      </c>
      <c r="C1912" s="10">
        <v>2.2324376481162831E-4</v>
      </c>
      <c r="D1912" s="10">
        <f t="shared" si="29"/>
        <v>1.1415525114155251E-4</v>
      </c>
      <c r="E1912" s="130">
        <v>1.3819205639855459E-4</v>
      </c>
      <c r="F1912">
        <v>0.69230769230769229</v>
      </c>
      <c r="I1912" s="140"/>
    </row>
    <row r="1913" spans="1:9">
      <c r="A1913" s="10">
        <v>1907</v>
      </c>
      <c r="B1913" s="10">
        <v>1.182529933158056E-4</v>
      </c>
      <c r="C1913" s="10">
        <v>1.8417287192859329E-4</v>
      </c>
      <c r="D1913" s="10">
        <f t="shared" si="29"/>
        <v>1.1415525114155251E-4</v>
      </c>
      <c r="E1913" s="130">
        <v>1.4473799591217091E-4</v>
      </c>
      <c r="F1913">
        <v>0.76923076923076927</v>
      </c>
      <c r="I1913" s="140"/>
    </row>
    <row r="1914" spans="1:9">
      <c r="A1914" s="10">
        <v>1908</v>
      </c>
      <c r="B1914" s="10">
        <v>1.1422968229600211E-4</v>
      </c>
      <c r="C1914" s="10">
        <v>1.0244667272686919E-4</v>
      </c>
      <c r="D1914" s="10">
        <f t="shared" si="29"/>
        <v>1.1415525114155251E-4</v>
      </c>
      <c r="E1914" s="130">
        <v>1.5273858865103449E-4</v>
      </c>
      <c r="F1914">
        <v>0.73076923076923073</v>
      </c>
      <c r="I1914" s="140"/>
    </row>
    <row r="1915" spans="1:9">
      <c r="A1915" s="10">
        <v>1909</v>
      </c>
      <c r="B1915" s="10">
        <v>1.1305690808224521E-4</v>
      </c>
      <c r="C1915" s="10">
        <v>1.2206798371268481E-4</v>
      </c>
      <c r="D1915" s="10">
        <f t="shared" si="29"/>
        <v>1.1415525114155251E-4</v>
      </c>
      <c r="E1915" s="130">
        <v>1.4691997575004231E-4</v>
      </c>
      <c r="F1915">
        <v>0.69230769230769229</v>
      </c>
      <c r="I1915" s="140"/>
    </row>
    <row r="1916" spans="1:9">
      <c r="A1916" s="10">
        <v>1910</v>
      </c>
      <c r="B1916" s="10">
        <v>1.185209832632834E-4</v>
      </c>
      <c r="C1916" s="10">
        <v>1.082683556545017E-4</v>
      </c>
      <c r="D1916" s="10">
        <f t="shared" si="29"/>
        <v>1.1415525114155251E-4</v>
      </c>
      <c r="E1916" s="130">
        <v>1.5128393542578649E-4</v>
      </c>
      <c r="F1916">
        <v>0.84615384615384615</v>
      </c>
      <c r="I1916" s="140"/>
    </row>
    <row r="1917" spans="1:9">
      <c r="A1917" s="10">
        <v>1911</v>
      </c>
      <c r="B1917" s="10">
        <v>1.173361017593957E-4</v>
      </c>
      <c r="C1917" s="10">
        <v>9.6007043287138418E-5</v>
      </c>
      <c r="D1917" s="10">
        <f t="shared" si="29"/>
        <v>1.1415525114155251E-4</v>
      </c>
      <c r="E1917" s="130">
        <v>1.6583046767826569E-4</v>
      </c>
      <c r="F1917">
        <v>0.96153846153846156</v>
      </c>
      <c r="I1917" s="140"/>
    </row>
    <row r="1918" spans="1:9">
      <c r="A1918" s="10">
        <v>1912</v>
      </c>
      <c r="B1918" s="10">
        <v>1.174031425786644E-4</v>
      </c>
      <c r="C1918" s="10">
        <v>1.04077396732617E-4</v>
      </c>
      <c r="D1918" s="10">
        <f t="shared" si="29"/>
        <v>1.1415525114155251E-4</v>
      </c>
      <c r="E1918" s="130">
        <v>1.8037699993074559E-4</v>
      </c>
      <c r="F1918">
        <v>1</v>
      </c>
      <c r="I1918" s="140"/>
    </row>
    <row r="1919" spans="1:9">
      <c r="A1919" s="10">
        <v>1913</v>
      </c>
      <c r="B1919" s="10">
        <v>1.187991067993815E-4</v>
      </c>
      <c r="C1919" s="10">
        <v>1.2371381816898429E-4</v>
      </c>
      <c r="D1919" s="10">
        <f t="shared" si="29"/>
        <v>1.1415525114155251E-4</v>
      </c>
      <c r="E1919" s="130">
        <v>1.9783283863372101E-4</v>
      </c>
      <c r="F1919">
        <v>0.92307692307692313</v>
      </c>
      <c r="I1919" s="140"/>
    </row>
    <row r="1920" spans="1:9">
      <c r="A1920" s="10">
        <v>1914</v>
      </c>
      <c r="B1920" s="10">
        <v>1.1939126289862639E-4</v>
      </c>
      <c r="C1920" s="10">
        <v>1.148781504057563E-4</v>
      </c>
      <c r="D1920" s="10">
        <f t="shared" si="29"/>
        <v>1.1415525114155251E-4</v>
      </c>
      <c r="E1920" s="130">
        <v>1.847409596064891E-4</v>
      </c>
      <c r="F1920">
        <v>0.76923076923076927</v>
      </c>
      <c r="I1920" s="140"/>
    </row>
    <row r="1921" spans="1:9">
      <c r="A1921" s="10">
        <v>1915</v>
      </c>
      <c r="B1921" s="10">
        <v>1.224551118651188E-4</v>
      </c>
      <c r="C1921" s="10">
        <v>1.155816227953152E-4</v>
      </c>
      <c r="D1921" s="10">
        <f t="shared" si="29"/>
        <v>1.1415525114155251E-4</v>
      </c>
      <c r="E1921" s="130">
        <v>1.5710254832677811E-4</v>
      </c>
      <c r="F1921">
        <v>0.57692307692307687</v>
      </c>
      <c r="I1921" s="140"/>
    </row>
    <row r="1922" spans="1:9">
      <c r="A1922" s="10">
        <v>1916</v>
      </c>
      <c r="B1922" s="10">
        <v>1.20588494941976E-4</v>
      </c>
      <c r="C1922" s="10">
        <v>1.7266011782581219E-4</v>
      </c>
      <c r="D1922" s="10">
        <f t="shared" si="29"/>
        <v>1.1415525114155251E-4</v>
      </c>
      <c r="E1922" s="130">
        <v>1.3164611688493911E-4</v>
      </c>
      <c r="F1922">
        <v>0.46153846153846162</v>
      </c>
      <c r="I1922" s="140"/>
    </row>
    <row r="1923" spans="1:9">
      <c r="A1923" s="10">
        <v>1917</v>
      </c>
      <c r="B1923" s="10">
        <v>1.166055983800785E-4</v>
      </c>
      <c r="C1923" s="10">
        <v>1.3539222808661559E-5</v>
      </c>
      <c r="D1923" s="10">
        <f t="shared" si="29"/>
        <v>1.1415525114155251E-4</v>
      </c>
      <c r="E1923" s="130">
        <v>1.0837166528097219E-4</v>
      </c>
      <c r="F1923">
        <v>0.30769230769230771</v>
      </c>
      <c r="I1923" s="140"/>
    </row>
    <row r="1924" spans="1:9">
      <c r="A1924" s="10">
        <v>1918</v>
      </c>
      <c r="B1924" s="10">
        <v>1.145861272041797E-4</v>
      </c>
      <c r="C1924" s="10">
        <v>7.5693447282042774E-6</v>
      </c>
      <c r="D1924" s="10">
        <f t="shared" si="29"/>
        <v>1.1415525114155251E-4</v>
      </c>
      <c r="E1924" s="130">
        <v>9.1643153190620186E-5</v>
      </c>
      <c r="F1924">
        <v>0.23076923076923081</v>
      </c>
      <c r="I1924" s="140"/>
    </row>
    <row r="1925" spans="1:9">
      <c r="A1925" s="10">
        <v>1919</v>
      </c>
      <c r="B1925" s="10">
        <v>1.1567516908784609E-4</v>
      </c>
      <c r="C1925" s="10">
        <v>5.7873343823949563E-6</v>
      </c>
      <c r="D1925" s="10">
        <f t="shared" si="29"/>
        <v>1.1415525114155251E-4</v>
      </c>
      <c r="E1925" s="130">
        <v>8.0733254001261106E-5</v>
      </c>
      <c r="F1925">
        <v>0.15384615384615391</v>
      </c>
      <c r="I1925" s="140"/>
    </row>
    <row r="1926" spans="1:9">
      <c r="A1926" s="10">
        <v>1920</v>
      </c>
      <c r="B1926" s="10">
        <v>1.1422595004696469E-4</v>
      </c>
      <c r="C1926" s="10">
        <v>2.564789871447846E-6</v>
      </c>
      <c r="D1926" s="10">
        <f t="shared" ref="D1926:D1989" si="30">1/8760</f>
        <v>1.1415525114155251E-4</v>
      </c>
      <c r="E1926" s="130">
        <v>5.3808700322829171E-5</v>
      </c>
      <c r="F1926">
        <v>3.8461538461538457E-2</v>
      </c>
      <c r="I1926" s="140"/>
    </row>
    <row r="1927" spans="1:9">
      <c r="A1927" s="10">
        <v>1921</v>
      </c>
      <c r="B1927" s="10">
        <v>1.068049307231304E-4</v>
      </c>
      <c r="C1927" s="10">
        <v>1.491861510860012E-6</v>
      </c>
      <c r="D1927" s="10">
        <f t="shared" si="30"/>
        <v>1.1415525114155251E-4</v>
      </c>
      <c r="E1927" s="130">
        <v>3.4918411911623192E-5</v>
      </c>
      <c r="F1927">
        <v>3.8461538461538457E-2</v>
      </c>
      <c r="I1927" s="140"/>
    </row>
    <row r="1928" spans="1:9">
      <c r="A1928" s="10">
        <v>1922</v>
      </c>
      <c r="B1928" s="10">
        <v>1.0688151042862161E-4</v>
      </c>
      <c r="C1928" s="10">
        <v>1.3031854428234321E-6</v>
      </c>
      <c r="D1928" s="10">
        <f t="shared" si="30"/>
        <v>1.1415525114155251E-4</v>
      </c>
      <c r="E1928" s="130">
        <v>3.0338948054361131E-5</v>
      </c>
      <c r="F1928">
        <v>3.8461538461538457E-2</v>
      </c>
      <c r="I1928" s="140"/>
    </row>
    <row r="1929" spans="1:9">
      <c r="A1929" s="10">
        <v>1923</v>
      </c>
      <c r="B1929" s="10">
        <v>1.067947829997621E-4</v>
      </c>
      <c r="C1929" s="10">
        <v>1.421277886997735E-6</v>
      </c>
      <c r="D1929" s="10">
        <f t="shared" si="30"/>
        <v>1.1415525114155251E-4</v>
      </c>
      <c r="E1929" s="130">
        <v>2.5187051214941279E-5</v>
      </c>
      <c r="F1929">
        <v>3.8461538461538457E-2</v>
      </c>
      <c r="I1929" s="140"/>
    </row>
    <row r="1930" spans="1:9">
      <c r="A1930" s="10">
        <v>1924</v>
      </c>
      <c r="B1930" s="10">
        <v>1.0764836289145281E-4</v>
      </c>
      <c r="C1930" s="10">
        <v>1.7951706208837861E-6</v>
      </c>
      <c r="D1930" s="10">
        <f t="shared" si="30"/>
        <v>1.1415525114155251E-4</v>
      </c>
      <c r="E1930" s="130">
        <v>3.3201112965149878E-5</v>
      </c>
      <c r="F1930">
        <v>3.8461538461538457E-2</v>
      </c>
      <c r="I1930" s="140"/>
    </row>
    <row r="1931" spans="1:9">
      <c r="A1931" s="10">
        <v>1925</v>
      </c>
      <c r="B1931" s="10">
        <v>1.091351011054513E-4</v>
      </c>
      <c r="C1931" s="10">
        <v>1.3876775909060461E-5</v>
      </c>
      <c r="D1931" s="10">
        <f t="shared" si="30"/>
        <v>1.1415525114155251E-4</v>
      </c>
      <c r="E1931" s="130">
        <v>5.8388164180091232E-5</v>
      </c>
      <c r="F1931">
        <v>7.6923076923076927E-2</v>
      </c>
      <c r="I1931" s="140"/>
    </row>
    <row r="1932" spans="1:9">
      <c r="A1932" s="10">
        <v>1926</v>
      </c>
      <c r="B1932" s="10">
        <v>1.1216149607253099E-4</v>
      </c>
      <c r="C1932" s="10">
        <v>3.650945467680732E-4</v>
      </c>
      <c r="D1932" s="10">
        <f t="shared" si="30"/>
        <v>1.1415525114155251E-4</v>
      </c>
      <c r="E1932" s="130">
        <v>9.7313606966818503E-5</v>
      </c>
      <c r="F1932">
        <v>0.15384615384615391</v>
      </c>
      <c r="I1932" s="140"/>
    </row>
    <row r="1933" spans="1:9">
      <c r="A1933" s="10">
        <v>1927</v>
      </c>
      <c r="B1933" s="10">
        <v>1.160728319491002E-4</v>
      </c>
      <c r="C1933" s="10">
        <v>3.5922641875220672E-4</v>
      </c>
      <c r="D1933" s="10">
        <f t="shared" si="30"/>
        <v>1.1415525114155251E-4</v>
      </c>
      <c r="E1933" s="130">
        <v>1.3738391571786119E-4</v>
      </c>
      <c r="F1933">
        <v>0.23076923076923081</v>
      </c>
      <c r="I1933" s="140"/>
    </row>
    <row r="1934" spans="1:9">
      <c r="A1934" s="10">
        <v>1928</v>
      </c>
      <c r="B1934" s="10">
        <v>1.1974709189654301E-4</v>
      </c>
      <c r="C1934" s="10">
        <v>3.1107332228621489E-4</v>
      </c>
      <c r="D1934" s="10">
        <f t="shared" si="30"/>
        <v>1.1415525114155251E-4</v>
      </c>
      <c r="E1934" s="130">
        <v>1.52267173253963E-4</v>
      </c>
      <c r="F1934">
        <v>0.38461538461538458</v>
      </c>
      <c r="I1934" s="140"/>
    </row>
    <row r="1935" spans="1:9">
      <c r="A1935" s="10">
        <v>1929</v>
      </c>
      <c r="B1935" s="10">
        <v>1.2583252676244029E-4</v>
      </c>
      <c r="C1935" s="10">
        <v>2.5374013615672139E-4</v>
      </c>
      <c r="D1935" s="10">
        <f t="shared" si="30"/>
        <v>1.1415525114155251E-4</v>
      </c>
      <c r="E1935" s="130">
        <v>1.305147199319687E-4</v>
      </c>
      <c r="F1935">
        <v>0.46153846153846162</v>
      </c>
      <c r="I1935" s="140"/>
    </row>
    <row r="1936" spans="1:9">
      <c r="A1936" s="10">
        <v>1930</v>
      </c>
      <c r="B1936" s="10">
        <v>1.261401118461755E-4</v>
      </c>
      <c r="C1936" s="10">
        <v>2.002588511678671E-4</v>
      </c>
      <c r="D1936" s="10">
        <f t="shared" si="30"/>
        <v>1.1415525114155251E-4</v>
      </c>
      <c r="E1936" s="130">
        <v>1.0876226660997369E-4</v>
      </c>
      <c r="F1936">
        <v>0.57692307692307687</v>
      </c>
      <c r="I1936" s="140"/>
    </row>
    <row r="1937" spans="1:9">
      <c r="A1937" s="10">
        <v>1931</v>
      </c>
      <c r="B1937" s="10">
        <v>1.2338298688436349E-4</v>
      </c>
      <c r="C1937" s="10">
        <v>1.5801898677621711E-4</v>
      </c>
      <c r="D1937" s="10">
        <f t="shared" si="30"/>
        <v>1.1415525114155251E-4</v>
      </c>
      <c r="E1937" s="130">
        <v>1.139141634493932E-4</v>
      </c>
      <c r="F1937">
        <v>0.69230769230769229</v>
      </c>
      <c r="I1937" s="140"/>
    </row>
    <row r="1938" spans="1:9">
      <c r="A1938" s="10">
        <v>1932</v>
      </c>
      <c r="B1938" s="10">
        <v>1.167615778474519E-4</v>
      </c>
      <c r="C1938" s="10">
        <v>7.2112547798938281E-5</v>
      </c>
      <c r="D1938" s="10">
        <f t="shared" si="30"/>
        <v>1.1415525114155251E-4</v>
      </c>
      <c r="E1938" s="130">
        <v>1.2021092625312881E-4</v>
      </c>
      <c r="F1938">
        <v>0.61538461538461542</v>
      </c>
      <c r="I1938" s="140"/>
    </row>
    <row r="1939" spans="1:9">
      <c r="A1939" s="10">
        <v>1933</v>
      </c>
      <c r="B1939" s="10">
        <v>1.146704295381764E-4</v>
      </c>
      <c r="C1939" s="10">
        <v>9.2698541041689802E-5</v>
      </c>
      <c r="D1939" s="10">
        <f t="shared" si="30"/>
        <v>1.1415525114155251E-4</v>
      </c>
      <c r="E1939" s="130">
        <v>1.1563146239586689E-4</v>
      </c>
      <c r="F1939">
        <v>0.53846153846153844</v>
      </c>
      <c r="I1939" s="140"/>
    </row>
    <row r="1940" spans="1:9">
      <c r="A1940" s="10">
        <v>1934</v>
      </c>
      <c r="B1940" s="10">
        <v>1.190467068005478E-4</v>
      </c>
      <c r="C1940" s="10">
        <v>7.985535813562802E-5</v>
      </c>
      <c r="D1940" s="10">
        <f t="shared" si="30"/>
        <v>1.1415525114155251E-4</v>
      </c>
      <c r="E1940" s="130">
        <v>1.1906606028881349E-4</v>
      </c>
      <c r="F1940">
        <v>0.61538461538461542</v>
      </c>
      <c r="I1940" s="140"/>
    </row>
    <row r="1941" spans="1:9">
      <c r="A1941" s="10">
        <v>1935</v>
      </c>
      <c r="B1941" s="10">
        <v>1.187436509773317E-4</v>
      </c>
      <c r="C1941" s="10">
        <v>7.7062243173967591E-5</v>
      </c>
      <c r="D1941" s="10">
        <f t="shared" si="30"/>
        <v>1.1415525114155251E-4</v>
      </c>
      <c r="E1941" s="130">
        <v>1.305147199319687E-4</v>
      </c>
      <c r="F1941">
        <v>0.69230769230769229</v>
      </c>
      <c r="I1941" s="140"/>
    </row>
    <row r="1942" spans="1:9">
      <c r="A1942" s="10">
        <v>1936</v>
      </c>
      <c r="B1942" s="10">
        <v>1.198548659385049E-4</v>
      </c>
      <c r="C1942" s="10">
        <v>8.939912143168078E-5</v>
      </c>
      <c r="D1942" s="10">
        <f t="shared" si="30"/>
        <v>1.1415525114155251E-4</v>
      </c>
      <c r="E1942" s="130">
        <v>1.419633795751238E-4</v>
      </c>
      <c r="F1942">
        <v>0.76923076923076927</v>
      </c>
      <c r="I1942" s="140"/>
    </row>
    <row r="1943" spans="1:9">
      <c r="A1943" s="10">
        <v>1937</v>
      </c>
      <c r="B1943" s="10">
        <v>1.195429171637062E-4</v>
      </c>
      <c r="C1943" s="10">
        <v>1.037246559019853E-4</v>
      </c>
      <c r="D1943" s="10">
        <f t="shared" si="30"/>
        <v>1.1415525114155251E-4</v>
      </c>
      <c r="E1943" s="130">
        <v>1.557017711469096E-4</v>
      </c>
      <c r="F1943">
        <v>0.69230769230769229</v>
      </c>
      <c r="I1943" s="140"/>
    </row>
    <row r="1944" spans="1:9">
      <c r="A1944" s="10">
        <v>1938</v>
      </c>
      <c r="B1944" s="10">
        <v>1.189099529080833E-4</v>
      </c>
      <c r="C1944" s="10">
        <v>9.8018815216053187E-5</v>
      </c>
      <c r="D1944" s="10">
        <f t="shared" si="30"/>
        <v>1.1415525114155251E-4</v>
      </c>
      <c r="E1944" s="130">
        <v>1.453979774680704E-4</v>
      </c>
      <c r="F1944">
        <v>0.57692307692307687</v>
      </c>
      <c r="I1944" s="140"/>
    </row>
    <row r="1945" spans="1:9">
      <c r="A1945" s="10">
        <v>1939</v>
      </c>
      <c r="B1945" s="10">
        <v>1.209315798895033E-4</v>
      </c>
      <c r="C1945" s="10">
        <v>1.013617705616023E-4</v>
      </c>
      <c r="D1945" s="10">
        <f t="shared" si="30"/>
        <v>1.1415525114155251E-4</v>
      </c>
      <c r="E1945" s="130">
        <v>1.2364552414607539E-4</v>
      </c>
      <c r="F1945">
        <v>0.46153846153846162</v>
      </c>
      <c r="I1945" s="140"/>
    </row>
    <row r="1946" spans="1:9">
      <c r="A1946" s="10">
        <v>1940</v>
      </c>
      <c r="B1946" s="10">
        <v>1.188967766838484E-4</v>
      </c>
      <c r="C1946" s="10">
        <v>1.6265625858473851E-4</v>
      </c>
      <c r="D1946" s="10">
        <f t="shared" si="30"/>
        <v>1.1415525114155251E-4</v>
      </c>
      <c r="E1946" s="130">
        <v>1.0361036977055409E-4</v>
      </c>
      <c r="F1946">
        <v>0.30769230769230771</v>
      </c>
      <c r="I1946" s="140"/>
    </row>
    <row r="1947" spans="1:9">
      <c r="A1947" s="10">
        <v>1941</v>
      </c>
      <c r="B1947" s="10">
        <v>1.152072644361208E-4</v>
      </c>
      <c r="C1947" s="10">
        <v>1.3535536113295279E-5</v>
      </c>
      <c r="D1947" s="10">
        <f t="shared" si="30"/>
        <v>1.1415525114155251E-4</v>
      </c>
      <c r="E1947" s="130">
        <v>8.5292514341505675E-5</v>
      </c>
      <c r="F1947">
        <v>0.23076923076923081</v>
      </c>
      <c r="I1947" s="140"/>
    </row>
    <row r="1948" spans="1:9">
      <c r="A1948" s="10">
        <v>1942</v>
      </c>
      <c r="B1948" s="10">
        <v>1.1422480057579881E-4</v>
      </c>
      <c r="C1948" s="10">
        <v>7.5672763602737468E-6</v>
      </c>
      <c r="D1948" s="10">
        <f t="shared" si="30"/>
        <v>1.1415525114155251E-4</v>
      </c>
      <c r="E1948" s="130">
        <v>7.2126555751876885E-5</v>
      </c>
      <c r="F1948">
        <v>0.15384615384615391</v>
      </c>
      <c r="I1948" s="140"/>
    </row>
    <row r="1949" spans="1:9">
      <c r="A1949" s="10">
        <v>1943</v>
      </c>
      <c r="B1949" s="10">
        <v>1.138577334867274E-4</v>
      </c>
      <c r="C1949" s="10">
        <v>5.7853432941453484E-6</v>
      </c>
      <c r="D1949" s="10">
        <f t="shared" si="30"/>
        <v>1.1415525114155251E-4</v>
      </c>
      <c r="E1949" s="130">
        <v>6.3540061019511091E-5</v>
      </c>
      <c r="F1949">
        <v>7.6923076923076927E-2</v>
      </c>
      <c r="I1949" s="140"/>
    </row>
    <row r="1950" spans="1:9">
      <c r="A1950" s="10">
        <v>1944</v>
      </c>
      <c r="B1950" s="10">
        <v>1.1142342208501471E-4</v>
      </c>
      <c r="C1950" s="10">
        <v>2.4819733286821452E-6</v>
      </c>
      <c r="D1950" s="10">
        <f t="shared" si="30"/>
        <v>1.1415525114155251E-4</v>
      </c>
      <c r="E1950" s="130">
        <v>4.7478264990731623E-5</v>
      </c>
      <c r="F1950">
        <v>3.8461538461538457E-2</v>
      </c>
      <c r="I1950" s="140"/>
    </row>
    <row r="1951" spans="1:9">
      <c r="A1951" s="10">
        <v>1945</v>
      </c>
      <c r="B1951" s="10">
        <v>1.067543176062408E-4</v>
      </c>
      <c r="C1951" s="10">
        <v>2.727681801238348E-6</v>
      </c>
      <c r="D1951" s="10">
        <f t="shared" si="30"/>
        <v>1.1415525114155251E-4</v>
      </c>
      <c r="E1951" s="130">
        <v>3.0810363451432218E-5</v>
      </c>
      <c r="F1951">
        <v>3.8461538461538457E-2</v>
      </c>
      <c r="I1951" s="140"/>
    </row>
    <row r="1952" spans="1:9">
      <c r="A1952" s="10">
        <v>1946</v>
      </c>
      <c r="B1952" s="10">
        <v>1.078258050915636E-4</v>
      </c>
      <c r="C1952" s="10">
        <v>1.801839402760901E-6</v>
      </c>
      <c r="D1952" s="10">
        <f t="shared" si="30"/>
        <v>1.1415525114155251E-4</v>
      </c>
      <c r="E1952" s="130">
        <v>2.67696600479657E-5</v>
      </c>
      <c r="F1952">
        <v>3.8461538461538457E-2</v>
      </c>
      <c r="I1952" s="140"/>
    </row>
    <row r="1953" spans="1:9">
      <c r="A1953" s="10">
        <v>1947</v>
      </c>
      <c r="B1953" s="10">
        <v>1.075645704054361E-4</v>
      </c>
      <c r="C1953" s="10">
        <v>1.3478849194408E-6</v>
      </c>
      <c r="D1953" s="10">
        <f t="shared" si="30"/>
        <v>1.1415525114155251E-4</v>
      </c>
      <c r="E1953" s="130">
        <v>2.222386871906583E-5</v>
      </c>
      <c r="F1953">
        <v>3.8461538461538457E-2</v>
      </c>
      <c r="I1953" s="140"/>
    </row>
    <row r="1954" spans="1:9">
      <c r="A1954" s="10">
        <v>1948</v>
      </c>
      <c r="B1954" s="10">
        <v>1.078092847574019E-4</v>
      </c>
      <c r="C1954" s="10">
        <v>2.4662037279106979E-6</v>
      </c>
      <c r="D1954" s="10">
        <f t="shared" si="30"/>
        <v>1.1415525114155251E-4</v>
      </c>
      <c r="E1954" s="130">
        <v>2.929509967513225E-5</v>
      </c>
      <c r="F1954">
        <v>3.8461538461538457E-2</v>
      </c>
      <c r="I1954" s="140"/>
    </row>
    <row r="1955" spans="1:9">
      <c r="A1955" s="10">
        <v>1949</v>
      </c>
      <c r="B1955" s="10">
        <v>1.1024891735592549E-4</v>
      </c>
      <c r="C1955" s="10">
        <v>7.2073076065441986E-6</v>
      </c>
      <c r="D1955" s="10">
        <f t="shared" si="30"/>
        <v>1.1415525114155251E-4</v>
      </c>
      <c r="E1955" s="130">
        <v>5.1518968394198141E-5</v>
      </c>
      <c r="F1955">
        <v>7.6923076923076927E-2</v>
      </c>
      <c r="I1955" s="140"/>
    </row>
    <row r="1956" spans="1:9">
      <c r="A1956" s="10">
        <v>1950</v>
      </c>
      <c r="B1956" s="10">
        <v>1.125162952068845E-4</v>
      </c>
      <c r="C1956" s="10">
        <v>3.4931287672881163E-4</v>
      </c>
      <c r="D1956" s="10">
        <f t="shared" si="30"/>
        <v>1.1415525114155251E-4</v>
      </c>
      <c r="E1956" s="130">
        <v>8.5864947323663338E-5</v>
      </c>
      <c r="F1956">
        <v>0.15384615384615391</v>
      </c>
      <c r="I1956" s="140"/>
    </row>
    <row r="1957" spans="1:9">
      <c r="A1957" s="10">
        <v>1951</v>
      </c>
      <c r="B1957" s="10">
        <v>1.142102745596709E-4</v>
      </c>
      <c r="C1957" s="10">
        <v>3.6753703472566779E-4</v>
      </c>
      <c r="D1957" s="10">
        <f t="shared" si="30"/>
        <v>1.1415525114155251E-4</v>
      </c>
      <c r="E1957" s="130">
        <v>1.212211021039951E-4</v>
      </c>
      <c r="F1957">
        <v>0.23076923076923081</v>
      </c>
      <c r="I1957" s="140"/>
    </row>
    <row r="1958" spans="1:9">
      <c r="A1958" s="10">
        <v>1952</v>
      </c>
      <c r="B1958" s="10">
        <v>1.185057205600077E-4</v>
      </c>
      <c r="C1958" s="10">
        <v>3.3105754774536312E-4</v>
      </c>
      <c r="D1958" s="10">
        <f t="shared" si="30"/>
        <v>1.1415525114155251E-4</v>
      </c>
      <c r="E1958" s="130">
        <v>1.3435338816526171E-4</v>
      </c>
      <c r="F1958">
        <v>0.38461538461538458</v>
      </c>
      <c r="I1958" s="140"/>
    </row>
    <row r="1959" spans="1:9">
      <c r="A1959" s="10">
        <v>1953</v>
      </c>
      <c r="B1959" s="10">
        <v>1.2580186796948999E-4</v>
      </c>
      <c r="C1959" s="10">
        <v>2.8349197232650412E-4</v>
      </c>
      <c r="D1959" s="10">
        <f t="shared" si="30"/>
        <v>1.1415525114155251E-4</v>
      </c>
      <c r="E1959" s="130">
        <v>1.1516004699879531E-4</v>
      </c>
      <c r="F1959">
        <v>0.46153846153846162</v>
      </c>
      <c r="I1959" s="140"/>
    </row>
    <row r="1960" spans="1:9">
      <c r="A1960" s="10">
        <v>1954</v>
      </c>
      <c r="B1960" s="10">
        <v>1.247380154584802E-4</v>
      </c>
      <c r="C1960" s="10">
        <v>2.4904000869242987E-4</v>
      </c>
      <c r="D1960" s="10">
        <f t="shared" si="30"/>
        <v>1.1415525114155251E-4</v>
      </c>
      <c r="E1960" s="130">
        <v>9.5966705832329659E-5</v>
      </c>
      <c r="F1960">
        <v>0.57692307692307687</v>
      </c>
      <c r="I1960" s="140"/>
    </row>
    <row r="1961" spans="1:9">
      <c r="A1961" s="10">
        <v>1955</v>
      </c>
      <c r="B1961" s="10">
        <v>1.2243637412082231E-4</v>
      </c>
      <c r="C1961" s="10">
        <v>2.2053370277764039E-4</v>
      </c>
      <c r="D1961" s="10">
        <f t="shared" si="30"/>
        <v>1.1415525114155251E-4</v>
      </c>
      <c r="E1961" s="130">
        <v>1.005124971612293E-4</v>
      </c>
      <c r="F1961">
        <v>0.69230769230769229</v>
      </c>
      <c r="I1961" s="140"/>
    </row>
    <row r="1962" spans="1:9">
      <c r="A1962" s="10">
        <v>1956</v>
      </c>
      <c r="B1962" s="10">
        <v>1.157158242823667E-4</v>
      </c>
      <c r="C1962" s="10">
        <v>1.284926163484533E-4</v>
      </c>
      <c r="D1962" s="10">
        <f t="shared" si="30"/>
        <v>1.1415525114155251E-4</v>
      </c>
      <c r="E1962" s="130">
        <v>1.0606846434099599E-4</v>
      </c>
      <c r="F1962">
        <v>0.61538461538461542</v>
      </c>
      <c r="I1962" s="140"/>
    </row>
    <row r="1963" spans="1:9">
      <c r="A1963" s="10">
        <v>1957</v>
      </c>
      <c r="B1963" s="10">
        <v>1.131253009707356E-4</v>
      </c>
      <c r="C1963" s="10">
        <v>1.3830780861321729E-4</v>
      </c>
      <c r="D1963" s="10">
        <f t="shared" si="30"/>
        <v>1.1415525114155251E-4</v>
      </c>
      <c r="E1963" s="130">
        <v>1.0202776093752939E-4</v>
      </c>
      <c r="F1963">
        <v>0.53846153846153844</v>
      </c>
      <c r="I1963" s="140"/>
    </row>
    <row r="1964" spans="1:9">
      <c r="A1964" s="10">
        <v>1958</v>
      </c>
      <c r="B1964" s="10">
        <v>1.179778084026369E-4</v>
      </c>
      <c r="C1964" s="10">
        <v>1.323278568990588E-4</v>
      </c>
      <c r="D1964" s="10">
        <f t="shared" si="30"/>
        <v>1.1415525114155251E-4</v>
      </c>
      <c r="E1964" s="130">
        <v>1.05058288490129E-4</v>
      </c>
      <c r="F1964">
        <v>0.61538461538461542</v>
      </c>
      <c r="I1964" s="140"/>
    </row>
    <row r="1965" spans="1:9">
      <c r="A1965" s="10">
        <v>1959</v>
      </c>
      <c r="B1965" s="10">
        <v>1.163577797802296E-4</v>
      </c>
      <c r="C1965" s="10">
        <v>1.181399984532466E-4</v>
      </c>
      <c r="D1965" s="10">
        <f t="shared" si="30"/>
        <v>1.1415525114155251E-4</v>
      </c>
      <c r="E1965" s="130">
        <v>1.1516004699879531E-4</v>
      </c>
      <c r="F1965">
        <v>0.69230769230769229</v>
      </c>
      <c r="I1965" s="140"/>
    </row>
    <row r="1966" spans="1:9">
      <c r="A1966" s="10">
        <v>1960</v>
      </c>
      <c r="B1966" s="10">
        <v>1.177238663355884E-4</v>
      </c>
      <c r="C1966" s="10">
        <v>1.1950524402571361E-4</v>
      </c>
      <c r="D1966" s="10">
        <f t="shared" si="30"/>
        <v>1.1415525114155251E-4</v>
      </c>
      <c r="E1966" s="130">
        <v>1.2526180550746159E-4</v>
      </c>
      <c r="F1966">
        <v>0.76923076923076927</v>
      </c>
      <c r="I1966" s="140"/>
    </row>
    <row r="1967" spans="1:9">
      <c r="A1967" s="10">
        <v>1961</v>
      </c>
      <c r="B1967" s="10">
        <v>1.183974386565089E-4</v>
      </c>
      <c r="C1967" s="10">
        <v>1.2616183844256059E-4</v>
      </c>
      <c r="D1967" s="10">
        <f t="shared" si="30"/>
        <v>1.1415525114155251E-4</v>
      </c>
      <c r="E1967" s="130">
        <v>1.3738391571786119E-4</v>
      </c>
      <c r="F1967">
        <v>0.69230769230769229</v>
      </c>
      <c r="I1967" s="140"/>
    </row>
    <row r="1968" spans="1:9">
      <c r="A1968" s="10">
        <v>1962</v>
      </c>
      <c r="B1968" s="10">
        <v>1.182179986324263E-4</v>
      </c>
      <c r="C1968" s="10">
        <v>1.194692226026768E-4</v>
      </c>
      <c r="D1968" s="10">
        <f t="shared" si="30"/>
        <v>1.1415525114155251E-4</v>
      </c>
      <c r="E1968" s="130">
        <v>1.2829233306006191E-4</v>
      </c>
      <c r="F1968">
        <v>0.57692307692307687</v>
      </c>
      <c r="I1968" s="140"/>
    </row>
    <row r="1969" spans="1:9">
      <c r="A1969" s="10">
        <v>1963</v>
      </c>
      <c r="B1969" s="10">
        <v>1.2205581321201279E-4</v>
      </c>
      <c r="C1969" s="10">
        <v>1.215744211199614E-4</v>
      </c>
      <c r="D1969" s="10">
        <f t="shared" si="30"/>
        <v>1.1415525114155251E-4</v>
      </c>
      <c r="E1969" s="130">
        <v>1.090989918935955E-4</v>
      </c>
      <c r="F1969">
        <v>0.46153846153846162</v>
      </c>
      <c r="I1969" s="140"/>
    </row>
    <row r="1970" spans="1:9">
      <c r="A1970" s="10">
        <v>1964</v>
      </c>
      <c r="B1970" s="10">
        <v>1.197657668018754E-4</v>
      </c>
      <c r="C1970" s="10">
        <v>1.8328292366897231E-4</v>
      </c>
      <c r="D1970" s="10">
        <f t="shared" si="30"/>
        <v>1.1415525114155251E-4</v>
      </c>
      <c r="E1970" s="130">
        <v>9.1420914503429989E-5</v>
      </c>
      <c r="F1970">
        <v>0.30769230769230771</v>
      </c>
      <c r="I1970" s="140"/>
    </row>
    <row r="1971" spans="1:9">
      <c r="A1971" s="10">
        <v>1965</v>
      </c>
      <c r="B1971" s="10">
        <v>1.16830302114069E-4</v>
      </c>
      <c r="C1971" s="10">
        <v>1.1105353808420879E-5</v>
      </c>
      <c r="D1971" s="10">
        <f t="shared" si="30"/>
        <v>1.1415525114155251E-4</v>
      </c>
      <c r="E1971" s="130">
        <v>7.5258100889563878E-5</v>
      </c>
      <c r="F1971">
        <v>0.23076923076923081</v>
      </c>
      <c r="I1971" s="140"/>
    </row>
    <row r="1972" spans="1:9">
      <c r="A1972" s="10">
        <v>1966</v>
      </c>
      <c r="B1972" s="10">
        <v>1.153282826834516E-4</v>
      </c>
      <c r="C1972" s="10">
        <v>9.0626381860931225E-6</v>
      </c>
      <c r="D1972" s="10">
        <f t="shared" si="30"/>
        <v>1.1415525114155251E-4</v>
      </c>
      <c r="E1972" s="130">
        <v>6.3641078604597721E-5</v>
      </c>
      <c r="F1972">
        <v>0.15384615384615391</v>
      </c>
      <c r="I1972" s="140"/>
    </row>
    <row r="1973" spans="1:9">
      <c r="A1973" s="10">
        <v>1967</v>
      </c>
      <c r="B1973" s="10">
        <v>1.161462004698564E-4</v>
      </c>
      <c r="C1973" s="10">
        <v>5.4933670220354447E-6</v>
      </c>
      <c r="D1973" s="10">
        <f t="shared" si="30"/>
        <v>1.1415525114155251E-4</v>
      </c>
      <c r="E1973" s="130">
        <v>5.6064759723098007E-5</v>
      </c>
      <c r="F1973">
        <v>7.6923076923076927E-2</v>
      </c>
      <c r="I1973" s="140"/>
    </row>
    <row r="1974" spans="1:9">
      <c r="A1974" s="10">
        <v>1968</v>
      </c>
      <c r="B1974" s="10">
        <v>1.127747103552395E-4</v>
      </c>
      <c r="C1974" s="10">
        <v>3.3039472901383171E-6</v>
      </c>
      <c r="D1974" s="10">
        <f t="shared" si="30"/>
        <v>1.1415525114155251E-4</v>
      </c>
      <c r="E1974" s="130">
        <v>6.6469570987024294E-5</v>
      </c>
      <c r="F1974">
        <v>7.6923076923076927E-2</v>
      </c>
      <c r="I1974" s="140"/>
    </row>
    <row r="1975" spans="1:9">
      <c r="A1975" s="10">
        <v>1969</v>
      </c>
      <c r="B1975" s="10">
        <v>1.075176146708794E-4</v>
      </c>
      <c r="C1975" s="10">
        <v>3.8003192265568279E-6</v>
      </c>
      <c r="D1975" s="10">
        <f t="shared" si="30"/>
        <v>1.1415525114155251E-4</v>
      </c>
      <c r="E1975" s="130">
        <v>4.3134508832005133E-5</v>
      </c>
      <c r="F1975">
        <v>7.6923076923076927E-2</v>
      </c>
      <c r="I1975" s="140"/>
    </row>
    <row r="1976" spans="1:9">
      <c r="A1976" s="10">
        <v>1970</v>
      </c>
      <c r="B1976" s="10">
        <v>1.06447851161702E-4</v>
      </c>
      <c r="C1976" s="10">
        <v>2.1080610475826809E-5</v>
      </c>
      <c r="D1976" s="10">
        <f t="shared" si="30"/>
        <v>1.1415525114155251E-4</v>
      </c>
      <c r="E1976" s="130">
        <v>3.7477524067152E-5</v>
      </c>
      <c r="F1976">
        <v>5.7692307692307702E-2</v>
      </c>
      <c r="I1976" s="140"/>
    </row>
    <row r="1977" spans="1:9">
      <c r="A1977" s="10">
        <v>1971</v>
      </c>
      <c r="B1977" s="10">
        <v>1.0633672541807949E-4</v>
      </c>
      <c r="C1977" s="10">
        <v>5.1967157838161838E-5</v>
      </c>
      <c r="D1977" s="10">
        <f t="shared" si="30"/>
        <v>1.1415525114155251E-4</v>
      </c>
      <c r="E1977" s="130">
        <v>3.1113416206692183E-5</v>
      </c>
      <c r="F1977">
        <v>5.7692307692307702E-2</v>
      </c>
      <c r="I1977" s="140"/>
    </row>
    <row r="1978" spans="1:9">
      <c r="A1978" s="10">
        <v>1972</v>
      </c>
      <c r="B1978" s="10">
        <v>1.074308868937226E-4</v>
      </c>
      <c r="C1978" s="10">
        <v>7.8993271473910769E-5</v>
      </c>
      <c r="D1978" s="10">
        <f t="shared" si="30"/>
        <v>1.1415525114155251E-4</v>
      </c>
      <c r="E1978" s="130">
        <v>4.1013139545185169E-5</v>
      </c>
      <c r="F1978">
        <v>7.6923076923076927E-2</v>
      </c>
      <c r="I1978" s="140"/>
    </row>
    <row r="1979" spans="1:9">
      <c r="A1979" s="10">
        <v>1973</v>
      </c>
      <c r="B1979" s="10">
        <v>1.111142128946119E-4</v>
      </c>
      <c r="C1979" s="10">
        <v>9.5889546351094062E-5</v>
      </c>
      <c r="D1979" s="10">
        <f t="shared" si="30"/>
        <v>1.1415525114155251E-4</v>
      </c>
      <c r="E1979" s="130">
        <v>7.2126555751876885E-5</v>
      </c>
      <c r="F1979">
        <v>0.1153846153846154</v>
      </c>
      <c r="I1979" s="140"/>
    </row>
    <row r="1980" spans="1:9">
      <c r="A1980" s="10">
        <v>1974</v>
      </c>
      <c r="B1980" s="10">
        <v>1.149402444335812E-4</v>
      </c>
      <c r="C1980" s="10">
        <v>4.4235041190965682E-4</v>
      </c>
      <c r="D1980" s="10">
        <f t="shared" si="30"/>
        <v>1.1415525114155251E-4</v>
      </c>
      <c r="E1980" s="130">
        <v>1.2021092625312881E-4</v>
      </c>
      <c r="F1980">
        <v>0.19230769230769229</v>
      </c>
      <c r="I1980" s="140"/>
    </row>
    <row r="1981" spans="1:9">
      <c r="A1981" s="10">
        <v>1975</v>
      </c>
      <c r="B1981" s="10">
        <v>1.163759249769789E-4</v>
      </c>
      <c r="C1981" s="10">
        <v>4.3918828192573549E-4</v>
      </c>
      <c r="D1981" s="10">
        <f t="shared" si="30"/>
        <v>1.1415525114155251E-4</v>
      </c>
      <c r="E1981" s="130">
        <v>1.6970954294559339E-4</v>
      </c>
      <c r="F1981">
        <v>0.30769230769230771</v>
      </c>
      <c r="I1981" s="140"/>
    </row>
    <row r="1982" spans="1:9">
      <c r="A1982" s="10">
        <v>1976</v>
      </c>
      <c r="B1982" s="10">
        <v>1.184093497710336E-4</v>
      </c>
      <c r="C1982" s="10">
        <v>4.0022281671093038E-4</v>
      </c>
      <c r="D1982" s="10">
        <f t="shared" si="30"/>
        <v>1.1415525114155251E-4</v>
      </c>
      <c r="E1982" s="130">
        <v>1.8809474343136631E-4</v>
      </c>
      <c r="F1982">
        <v>0.46153846153846162</v>
      </c>
      <c r="I1982" s="140"/>
    </row>
    <row r="1983" spans="1:9">
      <c r="A1983" s="10">
        <v>1977</v>
      </c>
      <c r="B1983" s="10">
        <v>1.2479755435110601E-4</v>
      </c>
      <c r="C1983" s="10">
        <v>3.5063984158404082E-4</v>
      </c>
      <c r="D1983" s="10">
        <f t="shared" si="30"/>
        <v>1.1415525114155251E-4</v>
      </c>
      <c r="E1983" s="130">
        <v>1.61224065798314E-4</v>
      </c>
      <c r="F1983">
        <v>0.57692307692307687</v>
      </c>
      <c r="I1983" s="140"/>
    </row>
    <row r="1984" spans="1:9">
      <c r="A1984" s="10">
        <v>1978</v>
      </c>
      <c r="B1984" s="10">
        <v>1.2365527616253199E-4</v>
      </c>
      <c r="C1984" s="10">
        <v>3.0369523567656321E-4</v>
      </c>
      <c r="D1984" s="10">
        <f t="shared" si="30"/>
        <v>1.1415525114155251E-4</v>
      </c>
      <c r="E1984" s="130">
        <v>1.3435338816526171E-4</v>
      </c>
      <c r="F1984">
        <v>0.69230769230769229</v>
      </c>
      <c r="I1984" s="140"/>
    </row>
    <row r="1985" spans="1:9">
      <c r="A1985" s="10">
        <v>1979</v>
      </c>
      <c r="B1985" s="10">
        <v>1.2256873780569629E-4</v>
      </c>
      <c r="C1985" s="10">
        <v>2.642445495287102E-4</v>
      </c>
      <c r="D1985" s="10">
        <f t="shared" si="30"/>
        <v>1.1415525114155251E-4</v>
      </c>
      <c r="E1985" s="130">
        <v>1.4071749602572169E-4</v>
      </c>
      <c r="F1985">
        <v>0.76923076923076927</v>
      </c>
      <c r="I1985" s="140"/>
    </row>
    <row r="1986" spans="1:9">
      <c r="A1986" s="10">
        <v>1980</v>
      </c>
      <c r="B1986" s="10">
        <v>1.1501751958551869E-4</v>
      </c>
      <c r="C1986" s="10">
        <v>1.718161418846116E-4</v>
      </c>
      <c r="D1986" s="10">
        <f t="shared" si="30"/>
        <v>1.1415525114155251E-4</v>
      </c>
      <c r="E1986" s="130">
        <v>1.484958500773945E-4</v>
      </c>
      <c r="F1986">
        <v>0.73076923076923073</v>
      </c>
      <c r="I1986" s="140"/>
    </row>
    <row r="1987" spans="1:9">
      <c r="A1987" s="10">
        <v>1981</v>
      </c>
      <c r="B1987" s="10">
        <v>1.128819166112987E-4</v>
      </c>
      <c r="C1987" s="10">
        <v>1.8469097763880541E-4</v>
      </c>
      <c r="D1987" s="10">
        <f t="shared" si="30"/>
        <v>1.1415525114155251E-4</v>
      </c>
      <c r="E1987" s="130">
        <v>1.4283886531254111E-4</v>
      </c>
      <c r="F1987">
        <v>0.69230769230769229</v>
      </c>
      <c r="I1987" s="140"/>
    </row>
    <row r="1988" spans="1:9">
      <c r="A1988" s="10">
        <v>1982</v>
      </c>
      <c r="B1988" s="10">
        <v>1.181515427115593E-4</v>
      </c>
      <c r="C1988" s="10">
        <v>1.7201371420768119E-4</v>
      </c>
      <c r="D1988" s="10">
        <f t="shared" si="30"/>
        <v>1.1415525114155251E-4</v>
      </c>
      <c r="E1988" s="130">
        <v>1.470816038861811E-4</v>
      </c>
      <c r="F1988">
        <v>0.84615384615384615</v>
      </c>
      <c r="I1988" s="140"/>
    </row>
    <row r="1989" spans="1:9">
      <c r="A1989" s="10">
        <v>1983</v>
      </c>
      <c r="B1989" s="10">
        <v>1.162717358351425E-4</v>
      </c>
      <c r="C1989" s="10">
        <v>1.6482070334210741E-4</v>
      </c>
      <c r="D1989" s="10">
        <f t="shared" si="30"/>
        <v>1.1415525114155251E-4</v>
      </c>
      <c r="E1989" s="130">
        <v>1.61224065798314E-4</v>
      </c>
      <c r="F1989">
        <v>0.96153846153846156</v>
      </c>
      <c r="I1989" s="140"/>
    </row>
    <row r="1990" spans="1:9">
      <c r="A1990" s="10">
        <v>1984</v>
      </c>
      <c r="B1990" s="10">
        <v>1.17963525630099E-4</v>
      </c>
      <c r="C1990" s="10">
        <v>1.686114444340936E-4</v>
      </c>
      <c r="D1990" s="10">
        <f t="shared" ref="D1990:D2053" si="31">1/8760</f>
        <v>1.1415525114155251E-4</v>
      </c>
      <c r="E1990" s="130">
        <v>1.7536652771044681E-4</v>
      </c>
      <c r="F1990">
        <v>1</v>
      </c>
      <c r="I1990" s="140"/>
    </row>
    <row r="1991" spans="1:9">
      <c r="A1991" s="10">
        <v>1985</v>
      </c>
      <c r="B1991" s="10">
        <v>1.1744158479905691E-4</v>
      </c>
      <c r="C1991" s="10">
        <v>1.8744153422559629E-4</v>
      </c>
      <c r="D1991" s="10">
        <f t="shared" si="31"/>
        <v>1.1415525114155251E-4</v>
      </c>
      <c r="E1991" s="130">
        <v>1.9233748200500641E-4</v>
      </c>
      <c r="F1991">
        <v>0.92307692307692313</v>
      </c>
      <c r="I1991" s="140"/>
    </row>
    <row r="1992" spans="1:9">
      <c r="A1992" s="10">
        <v>1986</v>
      </c>
      <c r="B1992" s="10">
        <v>1.17618662806456E-4</v>
      </c>
      <c r="C1992" s="10">
        <v>1.783145675239319E-4</v>
      </c>
      <c r="D1992" s="10">
        <f t="shared" si="31"/>
        <v>1.1415525114155251E-4</v>
      </c>
      <c r="E1992" s="130">
        <v>1.7960926628408691E-4</v>
      </c>
      <c r="F1992">
        <v>0.76923076923076927</v>
      </c>
      <c r="I1992" s="140"/>
    </row>
    <row r="1993" spans="1:9">
      <c r="A1993" s="10">
        <v>1987</v>
      </c>
      <c r="B1993" s="10">
        <v>1.205046175383886E-4</v>
      </c>
      <c r="C1993" s="10">
        <v>1.8062675284776731E-4</v>
      </c>
      <c r="D1993" s="10">
        <f t="shared" si="31"/>
        <v>1.1415525114155251E-4</v>
      </c>
      <c r="E1993" s="130">
        <v>1.5273858865103449E-4</v>
      </c>
      <c r="F1993">
        <v>0.57692307692307687</v>
      </c>
      <c r="I1993" s="140"/>
    </row>
    <row r="1994" spans="1:9">
      <c r="A1994" s="10">
        <v>1988</v>
      </c>
      <c r="B1994" s="10">
        <v>1.172031371161679E-4</v>
      </c>
      <c r="C1994" s="10">
        <v>2.314968028769398E-4</v>
      </c>
      <c r="D1994" s="10">
        <f t="shared" si="31"/>
        <v>1.1415525114155251E-4</v>
      </c>
      <c r="E1994" s="130">
        <v>1.279892803048016E-4</v>
      </c>
      <c r="F1994">
        <v>0.46153846153846162</v>
      </c>
      <c r="I1994" s="140"/>
    </row>
    <row r="1995" spans="1:9">
      <c r="A1995" s="10">
        <v>1989</v>
      </c>
      <c r="B1995" s="10">
        <v>1.1529082716645779E-4</v>
      </c>
      <c r="C1995" s="10">
        <v>1.056602346113752E-5</v>
      </c>
      <c r="D1995" s="10">
        <f t="shared" si="31"/>
        <v>1.1415525114155251E-4</v>
      </c>
      <c r="E1995" s="130">
        <v>1.053613412453893E-4</v>
      </c>
      <c r="F1995">
        <v>0.30769230769230771</v>
      </c>
      <c r="I1995" s="140"/>
    </row>
    <row r="1996" spans="1:9">
      <c r="A1996" s="10">
        <v>1990</v>
      </c>
      <c r="B1996" s="10">
        <v>1.151045197484187E-4</v>
      </c>
      <c r="C1996" s="10">
        <v>9.7209883337218361E-6</v>
      </c>
      <c r="D1996" s="10">
        <f t="shared" si="31"/>
        <v>1.1415525114155251E-4</v>
      </c>
      <c r="E1996" s="130">
        <v>8.9097510046436419E-5</v>
      </c>
      <c r="F1996">
        <v>0.23076923076923081</v>
      </c>
      <c r="I1996" s="140"/>
    </row>
    <row r="1997" spans="1:9">
      <c r="A1997" s="10">
        <v>1991</v>
      </c>
      <c r="B1997" s="10">
        <v>1.147505640600888E-4</v>
      </c>
      <c r="C1997" s="10">
        <v>5.5241243350419612E-6</v>
      </c>
      <c r="D1997" s="10">
        <f t="shared" si="31"/>
        <v>1.1415525114155251E-4</v>
      </c>
      <c r="E1997" s="130">
        <v>7.8490663612336973E-5</v>
      </c>
      <c r="F1997">
        <v>0.15384615384615391</v>
      </c>
      <c r="I1997" s="140"/>
    </row>
    <row r="1998" spans="1:9">
      <c r="A1998" s="10">
        <v>1992</v>
      </c>
      <c r="B1998" s="10">
        <v>1.117751294068484E-4</v>
      </c>
      <c r="C1998" s="10">
        <v>2.85264759115102E-6</v>
      </c>
      <c r="D1998" s="10">
        <f t="shared" si="31"/>
        <v>1.1415525114155251E-4</v>
      </c>
      <c r="E1998" s="130">
        <v>6.3304353320975507E-5</v>
      </c>
      <c r="F1998">
        <v>7.6923076923076927E-2</v>
      </c>
      <c r="I1998" s="140"/>
    </row>
    <row r="1999" spans="1:9">
      <c r="A1999" s="10">
        <v>1993</v>
      </c>
      <c r="B1999" s="10">
        <v>1.086299853515197E-4</v>
      </c>
      <c r="C1999" s="10">
        <v>3.549023887656402E-6</v>
      </c>
      <c r="D1999" s="10">
        <f t="shared" si="31"/>
        <v>1.1415525114155251E-4</v>
      </c>
      <c r="E1999" s="130">
        <v>4.1080484601909612E-5</v>
      </c>
      <c r="F1999">
        <v>7.6923076923076927E-2</v>
      </c>
      <c r="I1999" s="140"/>
    </row>
    <row r="2000" spans="1:9">
      <c r="A2000" s="10">
        <v>1994</v>
      </c>
      <c r="B2000" s="10">
        <v>1.071146362161914E-4</v>
      </c>
      <c r="C2000" s="10">
        <v>1.022426543692381E-5</v>
      </c>
      <c r="D2000" s="10">
        <f t="shared" si="31"/>
        <v>1.1415525114155251E-4</v>
      </c>
      <c r="E2000" s="130">
        <v>3.5692880063954251E-5</v>
      </c>
      <c r="F2000">
        <v>5.7692307692307702E-2</v>
      </c>
      <c r="I2000" s="140"/>
    </row>
    <row r="2001" spans="1:9">
      <c r="A2001" s="10">
        <v>1995</v>
      </c>
      <c r="B2001" s="10">
        <v>1.075088813887488E-4</v>
      </c>
      <c r="C2001" s="10">
        <v>2.9536862280915141E-5</v>
      </c>
      <c r="D2001" s="10">
        <f t="shared" si="31"/>
        <v>1.1415525114155251E-4</v>
      </c>
      <c r="E2001" s="130">
        <v>2.9631824958754461E-5</v>
      </c>
      <c r="F2001">
        <v>5.7692307692307702E-2</v>
      </c>
      <c r="I2001" s="140"/>
    </row>
    <row r="2002" spans="1:9">
      <c r="A2002" s="10">
        <v>1996</v>
      </c>
      <c r="B2002" s="10">
        <v>1.075154424016108E-4</v>
      </c>
      <c r="C2002" s="10">
        <v>5.1356743822022009E-5</v>
      </c>
      <c r="D2002" s="10">
        <f t="shared" si="31"/>
        <v>1.1415525114155251E-4</v>
      </c>
      <c r="E2002" s="130">
        <v>3.9060132900176353E-5</v>
      </c>
      <c r="F2002">
        <v>7.6923076923076927E-2</v>
      </c>
      <c r="I2002" s="140"/>
    </row>
    <row r="2003" spans="1:9">
      <c r="A2003" s="10">
        <v>1997</v>
      </c>
      <c r="B2003" s="10">
        <v>1.0806547764625151E-4</v>
      </c>
      <c r="C2003" s="10">
        <v>7.3241376644012934E-5</v>
      </c>
      <c r="D2003" s="10">
        <f t="shared" si="31"/>
        <v>1.1415525114155251E-4</v>
      </c>
      <c r="E2003" s="130">
        <v>6.8691957858930272E-5</v>
      </c>
      <c r="F2003">
        <v>0.1153846153846154</v>
      </c>
      <c r="I2003" s="140"/>
    </row>
    <row r="2004" spans="1:9">
      <c r="A2004" s="10">
        <v>1998</v>
      </c>
      <c r="B2004" s="10">
        <v>1.088195945862372E-4</v>
      </c>
      <c r="C2004" s="10">
        <v>4.3385074710734517E-4</v>
      </c>
      <c r="D2004" s="10">
        <f t="shared" si="31"/>
        <v>1.1415525114155251E-4</v>
      </c>
      <c r="E2004" s="130">
        <v>1.144865964315509E-4</v>
      </c>
      <c r="F2004">
        <v>0.19230769230769229</v>
      </c>
      <c r="I2004" s="140"/>
    </row>
    <row r="2005" spans="1:9">
      <c r="A2005" s="10">
        <v>1999</v>
      </c>
      <c r="B2005" s="10">
        <v>1.093749872372161E-4</v>
      </c>
      <c r="C2005" s="10">
        <v>4.1384470150299628E-4</v>
      </c>
      <c r="D2005" s="10">
        <f t="shared" si="31"/>
        <v>1.1415525114155251E-4</v>
      </c>
      <c r="E2005" s="130">
        <v>1.6162813613866041E-4</v>
      </c>
      <c r="F2005">
        <v>0.30769230769230771</v>
      </c>
      <c r="I2005" s="140"/>
    </row>
    <row r="2006" spans="1:9">
      <c r="A2006" s="10">
        <v>2000</v>
      </c>
      <c r="B2006" s="10">
        <v>1.080702295950763E-4</v>
      </c>
      <c r="C2006" s="10">
        <v>3.5610854275027208E-4</v>
      </c>
      <c r="D2006" s="10">
        <f t="shared" si="31"/>
        <v>1.1415525114155251E-4</v>
      </c>
      <c r="E2006" s="130">
        <v>1.7913785088701531E-4</v>
      </c>
      <c r="F2006">
        <v>0.46153846153846162</v>
      </c>
      <c r="I2006" s="140"/>
    </row>
    <row r="2007" spans="1:9">
      <c r="A2007" s="10">
        <v>2001</v>
      </c>
      <c r="B2007" s="10">
        <v>1.1097277474548471E-4</v>
      </c>
      <c r="C2007" s="10">
        <v>2.8980269016673081E-4</v>
      </c>
      <c r="D2007" s="10">
        <f t="shared" si="31"/>
        <v>1.1415525114155251E-4</v>
      </c>
      <c r="E2007" s="130">
        <v>1.5354672933172729E-4</v>
      </c>
      <c r="F2007">
        <v>0.57692307692307687</v>
      </c>
      <c r="I2007" s="140"/>
    </row>
    <row r="2008" spans="1:9">
      <c r="A2008" s="10">
        <v>2002</v>
      </c>
      <c r="B2008" s="10">
        <v>1.1204246501462089E-4</v>
      </c>
      <c r="C2008" s="10">
        <v>2.335349271770482E-4</v>
      </c>
      <c r="D2008" s="10">
        <f t="shared" si="31"/>
        <v>1.1415525114155251E-4</v>
      </c>
      <c r="E2008" s="130">
        <v>1.279556077764393E-4</v>
      </c>
      <c r="F2008">
        <v>0.69230769230769229</v>
      </c>
      <c r="I2008" s="140"/>
    </row>
    <row r="2009" spans="1:9">
      <c r="A2009" s="10">
        <v>2003</v>
      </c>
      <c r="B2009" s="10">
        <v>1.129117110489025E-4</v>
      </c>
      <c r="C2009" s="10">
        <v>1.8913001797403659E-4</v>
      </c>
      <c r="D2009" s="10">
        <f t="shared" si="31"/>
        <v>1.1415525114155251E-4</v>
      </c>
      <c r="E2009" s="130">
        <v>1.340166628816391E-4</v>
      </c>
      <c r="F2009">
        <v>0.76923076923076927</v>
      </c>
      <c r="I2009" s="140"/>
    </row>
    <row r="2010" spans="1:9">
      <c r="A2010" s="10">
        <v>2004</v>
      </c>
      <c r="B2010" s="10">
        <v>1.081274907991628E-4</v>
      </c>
      <c r="C2010" s="10">
        <v>1.0424536184616671E-4</v>
      </c>
      <c r="D2010" s="10">
        <f t="shared" si="31"/>
        <v>1.1415525114155251E-4</v>
      </c>
      <c r="E2010" s="130">
        <v>1.4142461912132839E-4</v>
      </c>
      <c r="F2010">
        <v>0.73076923076923073</v>
      </c>
      <c r="I2010" s="140"/>
    </row>
    <row r="2011" spans="1:9">
      <c r="A2011" s="10">
        <v>2005</v>
      </c>
      <c r="B2011" s="10">
        <v>1.0629965336688811E-4</v>
      </c>
      <c r="C2011" s="10">
        <v>1.177750519788931E-4</v>
      </c>
      <c r="D2011" s="10">
        <f t="shared" si="31"/>
        <v>1.1415525114155251E-4</v>
      </c>
      <c r="E2011" s="130">
        <v>1.3603701458337239E-4</v>
      </c>
      <c r="F2011">
        <v>0.69230769230769229</v>
      </c>
      <c r="I2011" s="140"/>
    </row>
    <row r="2012" spans="1:9">
      <c r="A2012" s="10">
        <v>2006</v>
      </c>
      <c r="B2012" s="10">
        <v>1.0858679567572081E-4</v>
      </c>
      <c r="C2012" s="10">
        <v>1.070272121578665E-4</v>
      </c>
      <c r="D2012" s="10">
        <f t="shared" si="31"/>
        <v>1.1415525114155251E-4</v>
      </c>
      <c r="E2012" s="130">
        <v>1.4007771798683891E-4</v>
      </c>
      <c r="F2012">
        <v>0.84615384615384615</v>
      </c>
      <c r="I2012" s="140"/>
    </row>
    <row r="2013" spans="1:9">
      <c r="A2013" s="10">
        <v>2007</v>
      </c>
      <c r="B2013" s="10">
        <v>1.0554745599114121E-4</v>
      </c>
      <c r="C2013" s="10">
        <v>1.027174743664068E-4</v>
      </c>
      <c r="D2013" s="10">
        <f t="shared" si="31"/>
        <v>1.1415525114155251E-4</v>
      </c>
      <c r="E2013" s="130">
        <v>1.5354672933172729E-4</v>
      </c>
      <c r="F2013">
        <v>0.96153846153846156</v>
      </c>
      <c r="I2013" s="140"/>
    </row>
    <row r="2014" spans="1:9">
      <c r="A2014" s="10">
        <v>2008</v>
      </c>
      <c r="B2014" s="10">
        <v>1.054321033339688E-4</v>
      </c>
      <c r="C2014" s="10">
        <v>1.136225419711982E-4</v>
      </c>
      <c r="D2014" s="10">
        <f t="shared" si="31"/>
        <v>1.1415525114155251E-4</v>
      </c>
      <c r="E2014" s="130">
        <v>1.670157406766157E-4</v>
      </c>
      <c r="F2014">
        <v>1</v>
      </c>
      <c r="I2014" s="140"/>
    </row>
    <row r="2015" spans="1:9">
      <c r="A2015" s="10">
        <v>2009</v>
      </c>
      <c r="B2015" s="10">
        <v>1.0347081710794061E-4</v>
      </c>
      <c r="C2015" s="10">
        <v>1.3262178334664599E-4</v>
      </c>
      <c r="D2015" s="10">
        <f t="shared" si="31"/>
        <v>1.1415525114155251E-4</v>
      </c>
      <c r="E2015" s="130">
        <v>1.831785542904825E-4</v>
      </c>
      <c r="F2015">
        <v>0.92307692307692313</v>
      </c>
      <c r="I2015" s="140"/>
    </row>
    <row r="2016" spans="1:9">
      <c r="A2016" s="10">
        <v>2010</v>
      </c>
      <c r="B2016" s="10">
        <v>1.0453600691232729E-4</v>
      </c>
      <c r="C2016" s="10">
        <v>1.289178773408334E-4</v>
      </c>
      <c r="D2016" s="10">
        <f t="shared" si="31"/>
        <v>1.1415525114155251E-4</v>
      </c>
      <c r="E2016" s="130">
        <v>1.710564440800823E-4</v>
      </c>
      <c r="F2016">
        <v>0.76923076923076927</v>
      </c>
      <c r="I2016" s="140"/>
    </row>
    <row r="2017" spans="1:9">
      <c r="A2017" s="10">
        <v>2011</v>
      </c>
      <c r="B2017" s="10">
        <v>1.084730530497932E-4</v>
      </c>
      <c r="C2017" s="10">
        <v>1.3454241525657311E-4</v>
      </c>
      <c r="D2017" s="10">
        <f t="shared" si="31"/>
        <v>1.1415525114155251E-4</v>
      </c>
      <c r="E2017" s="130">
        <v>1.4546532252479431E-4</v>
      </c>
      <c r="F2017">
        <v>0.57692307692307687</v>
      </c>
      <c r="I2017" s="140"/>
    </row>
    <row r="2018" spans="1:9">
      <c r="A2018" s="10">
        <v>2012</v>
      </c>
      <c r="B2018" s="10">
        <v>1.1035642064646259E-4</v>
      </c>
      <c r="C2018" s="10">
        <v>1.9620522278484241E-4</v>
      </c>
      <c r="D2018" s="10">
        <f t="shared" si="31"/>
        <v>1.1415525114155251E-4</v>
      </c>
      <c r="E2018" s="130">
        <v>1.218945526712395E-4</v>
      </c>
      <c r="F2018">
        <v>0.46153846153846162</v>
      </c>
      <c r="I2018" s="140"/>
    </row>
    <row r="2019" spans="1:9">
      <c r="A2019" s="10">
        <v>2013</v>
      </c>
      <c r="B2019" s="10">
        <v>1.088329023367334E-4</v>
      </c>
      <c r="C2019" s="10">
        <v>1.3544932413322539E-5</v>
      </c>
      <c r="D2019" s="10">
        <f t="shared" si="31"/>
        <v>1.1415525114155251E-4</v>
      </c>
      <c r="E2019" s="130">
        <v>1.0034413451941811E-4</v>
      </c>
      <c r="F2019">
        <v>0.30769230769230771</v>
      </c>
      <c r="I2019" s="140"/>
    </row>
    <row r="2020" spans="1:9">
      <c r="A2020" s="10">
        <v>2014</v>
      </c>
      <c r="B2020" s="10">
        <v>1.0904009867912511E-4</v>
      </c>
      <c r="C2020" s="10">
        <v>7.5737223948352208E-6</v>
      </c>
      <c r="D2020" s="10">
        <f t="shared" si="31"/>
        <v>1.1415525114155251E-4</v>
      </c>
      <c r="E2020" s="130">
        <v>8.4854771472796369E-5</v>
      </c>
      <c r="F2020">
        <v>0.23076923076923081</v>
      </c>
      <c r="I2020" s="140"/>
    </row>
    <row r="2021" spans="1:9">
      <c r="A2021" s="10">
        <v>2015</v>
      </c>
      <c r="B2021" s="10">
        <v>1.1012961274490199E-4</v>
      </c>
      <c r="C2021" s="10">
        <v>5.7914711182560174E-6</v>
      </c>
      <c r="D2021" s="10">
        <f t="shared" si="31"/>
        <v>1.1415525114155251E-4</v>
      </c>
      <c r="E2021" s="130">
        <v>7.4753012964130726E-5</v>
      </c>
      <c r="F2021">
        <v>0.15384615384615391</v>
      </c>
      <c r="I2021" s="140"/>
    </row>
    <row r="2022" spans="1:9">
      <c r="A2022" s="10">
        <v>2016</v>
      </c>
      <c r="B2022" s="10">
        <v>1.063524678339605E-4</v>
      </c>
      <c r="C2022" s="10">
        <v>2.5801003399973471E-6</v>
      </c>
      <c r="D2022" s="10">
        <f t="shared" si="31"/>
        <v>1.1415525114155251E-4</v>
      </c>
      <c r="E2022" s="130">
        <v>6.4570440387395008E-5</v>
      </c>
      <c r="F2022">
        <v>7.6923076923076927E-2</v>
      </c>
      <c r="I2022" s="140"/>
    </row>
    <row r="2023" spans="1:9">
      <c r="A2023" s="10">
        <v>2017</v>
      </c>
      <c r="B2023" s="10">
        <v>1.005556886310555E-4</v>
      </c>
      <c r="C2023" s="10">
        <v>1.8086309229547771E-6</v>
      </c>
      <c r="D2023" s="10">
        <f t="shared" si="31"/>
        <v>1.1415525114155251E-4</v>
      </c>
      <c r="E2023" s="130">
        <v>4.1902094293947833E-5</v>
      </c>
      <c r="F2023">
        <v>7.6923076923076927E-2</v>
      </c>
      <c r="I2023" s="140"/>
    </row>
    <row r="2024" spans="1:9">
      <c r="A2024" s="10">
        <v>2018</v>
      </c>
      <c r="B2024" s="10">
        <v>9.7586130285950387E-5</v>
      </c>
      <c r="C2024" s="10">
        <v>7.8477106847449346E-6</v>
      </c>
      <c r="D2024" s="10">
        <f t="shared" si="31"/>
        <v>1.1415525114155251E-4</v>
      </c>
      <c r="E2024" s="130">
        <v>3.6406737665233371E-5</v>
      </c>
      <c r="F2024">
        <v>5.7692307692307702E-2</v>
      </c>
      <c r="I2024" s="140"/>
    </row>
    <row r="2025" spans="1:9">
      <c r="A2025" s="10">
        <v>2019</v>
      </c>
      <c r="B2025" s="10">
        <v>9.7055339778313461E-5</v>
      </c>
      <c r="C2025" s="10">
        <v>3.1067713663731497E-5</v>
      </c>
      <c r="D2025" s="10">
        <f t="shared" si="31"/>
        <v>1.1415525114155251E-4</v>
      </c>
      <c r="E2025" s="130">
        <v>3.0224461457929601E-5</v>
      </c>
      <c r="F2025">
        <v>5.7692307692307702E-2</v>
      </c>
      <c r="I2025" s="140"/>
    </row>
    <row r="2026" spans="1:9">
      <c r="A2026" s="10">
        <v>2020</v>
      </c>
      <c r="B2026" s="10">
        <v>9.7304778745417803E-5</v>
      </c>
      <c r="C2026" s="10">
        <v>5.9725601399715518E-5</v>
      </c>
      <c r="D2026" s="10">
        <f t="shared" si="31"/>
        <v>1.1415525114155251E-4</v>
      </c>
      <c r="E2026" s="130">
        <v>3.9841335558179923E-5</v>
      </c>
      <c r="F2026">
        <v>7.6923076923076927E-2</v>
      </c>
      <c r="I2026" s="140"/>
    </row>
    <row r="2027" spans="1:9">
      <c r="A2027" s="10">
        <v>2021</v>
      </c>
      <c r="B2027" s="10">
        <v>9.8841715824463301E-5</v>
      </c>
      <c r="C2027" s="10">
        <v>8.4284206644705723E-5</v>
      </c>
      <c r="D2027" s="10">
        <f t="shared" si="31"/>
        <v>1.1415525114155251E-4</v>
      </c>
      <c r="E2027" s="130">
        <v>7.0065797016108914E-5</v>
      </c>
      <c r="F2027">
        <v>0.1153846153846154</v>
      </c>
      <c r="I2027" s="140"/>
    </row>
    <row r="2028" spans="1:9">
      <c r="A2028" s="10">
        <v>2022</v>
      </c>
      <c r="B2028" s="10">
        <v>9.8837849546016599E-5</v>
      </c>
      <c r="C2028" s="10">
        <v>4.4536224655177767E-4</v>
      </c>
      <c r="D2028" s="10">
        <f t="shared" si="31"/>
        <v>1.1415525114155251E-4</v>
      </c>
      <c r="E2028" s="130">
        <v>1.1677632836018221E-4</v>
      </c>
      <c r="F2028">
        <v>0.19230769230769229</v>
      </c>
      <c r="I2028" s="140"/>
    </row>
    <row r="2029" spans="1:9">
      <c r="A2029" s="10">
        <v>2023</v>
      </c>
      <c r="B2029" s="10">
        <v>9.800839114351157E-5</v>
      </c>
      <c r="C2029" s="10">
        <v>4.2943055392253112E-4</v>
      </c>
      <c r="D2029" s="10">
        <f t="shared" si="31"/>
        <v>1.1415525114155251E-4</v>
      </c>
      <c r="E2029" s="130">
        <v>1.648606988614341E-4</v>
      </c>
      <c r="F2029">
        <v>0.30769230769230771</v>
      </c>
      <c r="I2029" s="140"/>
    </row>
    <row r="2030" spans="1:9">
      <c r="A2030" s="10">
        <v>2024</v>
      </c>
      <c r="B2030" s="10">
        <v>9.6320983786435805E-5</v>
      </c>
      <c r="C2030" s="10">
        <v>3.7594313656370262E-4</v>
      </c>
      <c r="D2030" s="10">
        <f t="shared" si="31"/>
        <v>1.1415525114155251E-4</v>
      </c>
      <c r="E2030" s="130">
        <v>1.8272060790475579E-4</v>
      </c>
      <c r="F2030">
        <v>0.46153846153846162</v>
      </c>
      <c r="I2030" s="140"/>
    </row>
    <row r="2031" spans="1:9">
      <c r="A2031" s="10">
        <v>2025</v>
      </c>
      <c r="B2031" s="10">
        <v>9.7867231745165636E-5</v>
      </c>
      <c r="C2031" s="10">
        <v>3.1597734536982053E-4</v>
      </c>
      <c r="D2031" s="10">
        <f t="shared" si="31"/>
        <v>1.1415525114155251E-4</v>
      </c>
      <c r="E2031" s="130">
        <v>1.5661766391836219E-4</v>
      </c>
      <c r="F2031">
        <v>0.57692307692307687</v>
      </c>
      <c r="I2031" s="140"/>
    </row>
    <row r="2032" spans="1:9">
      <c r="A2032" s="10">
        <v>2026</v>
      </c>
      <c r="B2032" s="10">
        <v>9.6498696621234381E-5</v>
      </c>
      <c r="C2032" s="10">
        <v>2.6469609470433137E-4</v>
      </c>
      <c r="D2032" s="10">
        <f t="shared" si="31"/>
        <v>1.1415525114155251E-4</v>
      </c>
      <c r="E2032" s="130">
        <v>1.305147199319687E-4</v>
      </c>
      <c r="F2032">
        <v>0.69230769230769229</v>
      </c>
      <c r="I2032" s="140"/>
    </row>
    <row r="2033" spans="1:9">
      <c r="A2033" s="10">
        <v>2027</v>
      </c>
      <c r="B2033" s="10">
        <v>9.8594558513043145E-5</v>
      </c>
      <c r="C2033" s="10">
        <v>2.235331363039053E-4</v>
      </c>
      <c r="D2033" s="10">
        <f t="shared" si="31"/>
        <v>1.1415525114155251E-4</v>
      </c>
      <c r="E2033" s="130">
        <v>1.3669699613927191E-4</v>
      </c>
      <c r="F2033">
        <v>0.76923076923076927</v>
      </c>
      <c r="I2033" s="140"/>
    </row>
    <row r="2034" spans="1:9">
      <c r="A2034" s="10">
        <v>2028</v>
      </c>
      <c r="B2034" s="10">
        <v>9.7424272462759542E-5</v>
      </c>
      <c r="C2034" s="10">
        <v>1.4033130432431409E-4</v>
      </c>
      <c r="D2034" s="10">
        <f t="shared" si="31"/>
        <v>1.1415525114155251E-4</v>
      </c>
      <c r="E2034" s="130">
        <v>1.4425311150375439E-4</v>
      </c>
      <c r="F2034">
        <v>0.73076923076923073</v>
      </c>
      <c r="I2034" s="140"/>
    </row>
    <row r="2035" spans="1:9">
      <c r="A2035" s="10">
        <v>2029</v>
      </c>
      <c r="B2035" s="10">
        <v>9.8670712055688273E-5</v>
      </c>
      <c r="C2035" s="10">
        <v>1.5982679944372729E-4</v>
      </c>
      <c r="D2035" s="10">
        <f t="shared" si="31"/>
        <v>1.1415525114155251E-4</v>
      </c>
      <c r="E2035" s="130">
        <v>1.387577548750399E-4</v>
      </c>
      <c r="F2035">
        <v>0.69230769230769229</v>
      </c>
      <c r="I2035" s="140"/>
    </row>
    <row r="2036" spans="1:9">
      <c r="A2036" s="10">
        <v>2030</v>
      </c>
      <c r="B2036" s="10">
        <v>9.8457348442922217E-5</v>
      </c>
      <c r="C2036" s="10">
        <v>1.470882168587242E-4</v>
      </c>
      <c r="D2036" s="10">
        <f t="shared" si="31"/>
        <v>1.1415525114155251E-4</v>
      </c>
      <c r="E2036" s="130">
        <v>1.4287927234657579E-4</v>
      </c>
      <c r="F2036">
        <v>0.84615384615384615</v>
      </c>
      <c r="I2036" s="140"/>
    </row>
    <row r="2037" spans="1:9">
      <c r="A2037" s="10">
        <v>2031</v>
      </c>
      <c r="B2037" s="10">
        <v>9.7883384906951023E-5</v>
      </c>
      <c r="C2037" s="10">
        <v>1.4096142011322521E-4</v>
      </c>
      <c r="D2037" s="10">
        <f t="shared" si="31"/>
        <v>1.1415525114155251E-4</v>
      </c>
      <c r="E2037" s="130">
        <v>1.5661766391836219E-4</v>
      </c>
      <c r="F2037">
        <v>0.96153846153846156</v>
      </c>
      <c r="I2037" s="140"/>
    </row>
    <row r="2038" spans="1:9">
      <c r="A2038" s="10">
        <v>2032</v>
      </c>
      <c r="B2038" s="10">
        <v>9.8897653695772397E-5</v>
      </c>
      <c r="C2038" s="10">
        <v>1.5053646804245971E-4</v>
      </c>
      <c r="D2038" s="10">
        <f t="shared" si="31"/>
        <v>1.1415525114155251E-4</v>
      </c>
      <c r="E2038" s="130">
        <v>1.7035605549014799E-4</v>
      </c>
      <c r="F2038">
        <v>1</v>
      </c>
      <c r="I2038" s="140"/>
    </row>
    <row r="2039" spans="1:9">
      <c r="A2039" s="10">
        <v>2033</v>
      </c>
      <c r="B2039" s="10">
        <v>9.8994137671813248E-5</v>
      </c>
      <c r="C2039" s="10">
        <v>1.6722101023151009E-4</v>
      </c>
      <c r="D2039" s="10">
        <f t="shared" si="31"/>
        <v>1.1415525114155251E-4</v>
      </c>
      <c r="E2039" s="130">
        <v>1.8684212537629181E-4</v>
      </c>
      <c r="F2039">
        <v>0.92307692307692313</v>
      </c>
      <c r="I2039" s="140"/>
    </row>
    <row r="2040" spans="1:9">
      <c r="A2040" s="10">
        <v>2034</v>
      </c>
      <c r="B2040" s="10">
        <v>1.015068956565853E-4</v>
      </c>
      <c r="C2040" s="10">
        <v>1.6512148040611461E-4</v>
      </c>
      <c r="D2040" s="10">
        <f t="shared" si="31"/>
        <v>1.1415525114155251E-4</v>
      </c>
      <c r="E2040" s="130">
        <v>1.7447757296168399E-4</v>
      </c>
      <c r="F2040">
        <v>0.76923076923076927</v>
      </c>
      <c r="I2040" s="140"/>
    </row>
    <row r="2041" spans="1:9">
      <c r="A2041" s="10">
        <v>2035</v>
      </c>
      <c r="B2041" s="10">
        <v>1.0502938290254301E-4</v>
      </c>
      <c r="C2041" s="10">
        <v>1.6331635888984641E-4</v>
      </c>
      <c r="D2041" s="10">
        <f t="shared" si="31"/>
        <v>1.1415525114155251E-4</v>
      </c>
      <c r="E2041" s="130">
        <v>1.4837462897529039E-4</v>
      </c>
      <c r="F2041">
        <v>0.57692307692307687</v>
      </c>
      <c r="I2041" s="140"/>
    </row>
    <row r="2042" spans="1:9">
      <c r="A2042" s="10">
        <v>2036</v>
      </c>
      <c r="B2042" s="10">
        <v>1.060409764061021E-4</v>
      </c>
      <c r="C2042" s="10">
        <v>2.1886337520835261E-4</v>
      </c>
      <c r="D2042" s="10">
        <f t="shared" si="31"/>
        <v>1.1415525114155251E-4</v>
      </c>
      <c r="E2042" s="130">
        <v>1.2433244372466479E-4</v>
      </c>
      <c r="F2042">
        <v>0.46153846153846162</v>
      </c>
      <c r="I2042" s="140"/>
    </row>
    <row r="2043" spans="1:9">
      <c r="A2043" s="10">
        <v>2037</v>
      </c>
      <c r="B2043" s="10">
        <v>1.039208916380485E-4</v>
      </c>
      <c r="C2043" s="10">
        <v>1.355169665833491E-5</v>
      </c>
      <c r="D2043" s="10">
        <f t="shared" si="31"/>
        <v>1.1415525114155251E-4</v>
      </c>
      <c r="E2043" s="130">
        <v>1.023510172098071E-4</v>
      </c>
      <c r="F2043">
        <v>0.30769230769230771</v>
      </c>
      <c r="I2043" s="140"/>
    </row>
    <row r="2044" spans="1:9">
      <c r="A2044" s="10">
        <v>2038</v>
      </c>
      <c r="B2044" s="10">
        <v>1.03493987923365E-4</v>
      </c>
      <c r="C2044" s="10">
        <v>7.5776045623356456E-6</v>
      </c>
      <c r="D2044" s="10">
        <f t="shared" si="31"/>
        <v>1.1415525114155251E-4</v>
      </c>
      <c r="E2044" s="130">
        <v>8.6551866902252666E-5</v>
      </c>
      <c r="F2044">
        <v>0.23076923076923081</v>
      </c>
      <c r="I2044" s="140"/>
    </row>
    <row r="2045" spans="1:9">
      <c r="A2045" s="10">
        <v>2039</v>
      </c>
      <c r="B2045" s="10">
        <v>1.053371443586926E-4</v>
      </c>
      <c r="C2045" s="10">
        <v>5.7941804529517857E-6</v>
      </c>
      <c r="D2045" s="10">
        <f t="shared" si="31"/>
        <v>1.1415525114155251E-4</v>
      </c>
      <c r="E2045" s="130">
        <v>7.6248073223412826E-5</v>
      </c>
      <c r="F2045">
        <v>0.15384615384615391</v>
      </c>
      <c r="I2045" s="140"/>
    </row>
    <row r="2046" spans="1:9">
      <c r="A2046" s="10">
        <v>2040</v>
      </c>
      <c r="B2046" s="10">
        <v>1.0338545629067359E-4</v>
      </c>
      <c r="C2046" s="10">
        <v>2.5954108085468559E-6</v>
      </c>
      <c r="D2046" s="10">
        <f t="shared" si="31"/>
        <v>1.1415525114155251E-4</v>
      </c>
      <c r="E2046" s="130">
        <v>6.5203483920604793E-5</v>
      </c>
      <c r="F2046">
        <v>7.6923076923076927E-2</v>
      </c>
      <c r="I2046" s="140"/>
    </row>
    <row r="2047" spans="1:9">
      <c r="A2047" s="10">
        <v>2041</v>
      </c>
      <c r="B2047" s="10">
        <v>9.9152218038120167E-5</v>
      </c>
      <c r="C2047" s="10">
        <v>1.7409748352403189E-6</v>
      </c>
      <c r="D2047" s="10">
        <f t="shared" si="31"/>
        <v>1.1415525114155251E-4</v>
      </c>
      <c r="E2047" s="130">
        <v>4.2312899139966933E-5</v>
      </c>
      <c r="F2047">
        <v>7.6923076923076927E-2</v>
      </c>
      <c r="I2047" s="140"/>
    </row>
    <row r="2048" spans="1:9">
      <c r="A2048" s="10">
        <v>2042</v>
      </c>
      <c r="B2048" s="10">
        <v>9.8672252178681345E-5</v>
      </c>
      <c r="C2048" s="10">
        <v>3.2074204228045282E-6</v>
      </c>
      <c r="D2048" s="10">
        <f t="shared" si="31"/>
        <v>1.1415525114155251E-4</v>
      </c>
      <c r="E2048" s="130">
        <v>3.6763666465872927E-5</v>
      </c>
      <c r="F2048">
        <v>5.7692307692307702E-2</v>
      </c>
      <c r="I2048" s="140"/>
    </row>
    <row r="2049" spans="1:9">
      <c r="A2049" s="10">
        <v>2043</v>
      </c>
      <c r="B2049" s="10">
        <v>9.864218178624347E-5</v>
      </c>
      <c r="C2049" s="10">
        <v>8.1256402383815632E-6</v>
      </c>
      <c r="D2049" s="10">
        <f t="shared" si="31"/>
        <v>1.1415525114155251E-4</v>
      </c>
      <c r="E2049" s="130">
        <v>3.0520779707517097E-5</v>
      </c>
      <c r="F2049">
        <v>5.7692307692307702E-2</v>
      </c>
      <c r="I2049" s="140"/>
    </row>
    <row r="2050" spans="1:9">
      <c r="A2050" s="10">
        <v>2044</v>
      </c>
      <c r="B2050" s="10">
        <v>1.0042341371798751E-4</v>
      </c>
      <c r="C2050" s="10">
        <v>2.4261046652399199E-5</v>
      </c>
      <c r="D2050" s="10">
        <f t="shared" si="31"/>
        <v>1.1415525114155251E-4</v>
      </c>
      <c r="E2050" s="130">
        <v>4.0231936887181667E-5</v>
      </c>
      <c r="F2050">
        <v>7.6923076923076927E-2</v>
      </c>
      <c r="I2050" s="140"/>
    </row>
    <row r="2051" spans="1:9">
      <c r="A2051" s="10">
        <v>2045</v>
      </c>
      <c r="B2051" s="10">
        <v>1.026254872205119E-4</v>
      </c>
      <c r="C2051" s="10">
        <v>4.6319745136869512E-5</v>
      </c>
      <c r="D2051" s="10">
        <f t="shared" si="31"/>
        <v>1.1415525114155251E-4</v>
      </c>
      <c r="E2051" s="130">
        <v>7.0752716594698229E-5</v>
      </c>
      <c r="F2051">
        <v>0.1153846153846154</v>
      </c>
      <c r="I2051" s="140"/>
    </row>
    <row r="2052" spans="1:9">
      <c r="A2052" s="10">
        <v>2046</v>
      </c>
      <c r="B2052" s="10">
        <v>1.066889254237237E-4</v>
      </c>
      <c r="C2052" s="10">
        <v>4.0939202812287752E-4</v>
      </c>
      <c r="D2052" s="10">
        <f t="shared" si="31"/>
        <v>1.1415525114155251E-4</v>
      </c>
      <c r="E2052" s="130">
        <v>1.179211943244975E-4</v>
      </c>
      <c r="F2052">
        <v>0.19230769230769229</v>
      </c>
      <c r="I2052" s="140"/>
    </row>
    <row r="2053" spans="1:9">
      <c r="A2053" s="10">
        <v>2047</v>
      </c>
      <c r="B2053" s="10">
        <v>1.1117618931555001E-4</v>
      </c>
      <c r="C2053" s="10">
        <v>3.9194924497981188E-4</v>
      </c>
      <c r="D2053" s="10">
        <f t="shared" si="31"/>
        <v>1.1415525114155251E-4</v>
      </c>
      <c r="E2053" s="130">
        <v>1.6647698022282029E-4</v>
      </c>
      <c r="F2053">
        <v>0.30769230769230771</v>
      </c>
      <c r="I2053" s="140"/>
    </row>
    <row r="2054" spans="1:9">
      <c r="A2054" s="10">
        <v>2048</v>
      </c>
      <c r="B2054" s="10">
        <v>1.1723259223944149E-4</v>
      </c>
      <c r="C2054" s="10">
        <v>3.3656998011926808E-4</v>
      </c>
      <c r="D2054" s="10">
        <f t="shared" ref="D2054:D2117" si="32">1/8760</f>
        <v>1.1415525114155251E-4</v>
      </c>
      <c r="E2054" s="130">
        <v>1.8451198641362639E-4</v>
      </c>
      <c r="F2054">
        <v>0.46153846153846162</v>
      </c>
      <c r="I2054" s="140"/>
    </row>
    <row r="2055" spans="1:9">
      <c r="A2055" s="10">
        <v>2049</v>
      </c>
      <c r="B2055" s="10">
        <v>1.2466988193477079E-4</v>
      </c>
      <c r="C2055" s="10">
        <v>2.7241493924820852E-4</v>
      </c>
      <c r="D2055" s="10">
        <f t="shared" si="32"/>
        <v>1.1415525114155251E-4</v>
      </c>
      <c r="E2055" s="130">
        <v>1.5815313121167969E-4</v>
      </c>
      <c r="F2055">
        <v>0.57692307692307687</v>
      </c>
      <c r="I2055" s="140"/>
    </row>
    <row r="2056" spans="1:9">
      <c r="A2056" s="10">
        <v>2050</v>
      </c>
      <c r="B2056" s="10">
        <v>1.2517719162704111E-4</v>
      </c>
      <c r="C2056" s="10">
        <v>2.1709570706214949E-4</v>
      </c>
      <c r="D2056" s="10">
        <f t="shared" si="32"/>
        <v>1.1415525114155251E-4</v>
      </c>
      <c r="E2056" s="130">
        <v>1.3179427600973299E-4</v>
      </c>
      <c r="F2056">
        <v>0.69230769230769229</v>
      </c>
      <c r="I2056" s="140"/>
    </row>
    <row r="2057" spans="1:9">
      <c r="A2057" s="10">
        <v>2051</v>
      </c>
      <c r="B2057" s="10">
        <v>1.2461862085086879E-4</v>
      </c>
      <c r="C2057" s="10">
        <v>1.7799433416378611E-4</v>
      </c>
      <c r="D2057" s="10">
        <f t="shared" si="32"/>
        <v>1.1415525114155251E-4</v>
      </c>
      <c r="E2057" s="130">
        <v>1.3803716276808889E-4</v>
      </c>
      <c r="F2057">
        <v>0.76923076923076927</v>
      </c>
      <c r="I2057" s="140"/>
    </row>
    <row r="2058" spans="1:9">
      <c r="A2058" s="10">
        <v>2052</v>
      </c>
      <c r="B2058" s="10">
        <v>1.172952877068413E-4</v>
      </c>
      <c r="C2058" s="10">
        <v>9.8130261607667872E-5</v>
      </c>
      <c r="D2058" s="10">
        <f t="shared" si="32"/>
        <v>1.1415525114155251E-4</v>
      </c>
      <c r="E2058" s="130">
        <v>1.4566735769496779E-4</v>
      </c>
      <c r="F2058">
        <v>0.73076923076923073</v>
      </c>
      <c r="I2058" s="140"/>
    </row>
    <row r="2059" spans="1:9">
      <c r="A2059" s="10">
        <v>2053</v>
      </c>
      <c r="B2059" s="10">
        <v>1.16388564545821E-4</v>
      </c>
      <c r="C2059" s="10">
        <v>1.14696288587231E-4</v>
      </c>
      <c r="D2059" s="10">
        <f t="shared" si="32"/>
        <v>1.1415525114155251E-4</v>
      </c>
      <c r="E2059" s="130">
        <v>1.4011812502087359E-4</v>
      </c>
      <c r="F2059">
        <v>0.69230769230769229</v>
      </c>
      <c r="I2059" s="140"/>
    </row>
    <row r="2060" spans="1:9">
      <c r="A2060" s="10">
        <v>2054</v>
      </c>
      <c r="B2060" s="10">
        <v>1.220312566860537E-4</v>
      </c>
      <c r="C2060" s="10">
        <v>1.065660388431758E-4</v>
      </c>
      <c r="D2060" s="10">
        <f t="shared" si="32"/>
        <v>1.1415525114155251E-4</v>
      </c>
      <c r="E2060" s="130">
        <v>1.4428004952644419E-4</v>
      </c>
      <c r="F2060">
        <v>0.84615384615384615</v>
      </c>
      <c r="I2060" s="140"/>
    </row>
    <row r="2061" spans="1:9">
      <c r="A2061" s="10">
        <v>2055</v>
      </c>
      <c r="B2061" s="10">
        <v>1.2227987796965519E-4</v>
      </c>
      <c r="C2061" s="10">
        <v>1.0235262790105201E-4</v>
      </c>
      <c r="D2061" s="10">
        <f t="shared" si="32"/>
        <v>1.1415525114155251E-4</v>
      </c>
      <c r="E2061" s="130">
        <v>1.5815313121167969E-4</v>
      </c>
      <c r="F2061">
        <v>0.96153846153846156</v>
      </c>
      <c r="I2061" s="140"/>
    </row>
    <row r="2062" spans="1:9">
      <c r="A2062" s="10">
        <v>2056</v>
      </c>
      <c r="B2062" s="10">
        <v>1.2345984686013101E-4</v>
      </c>
      <c r="C2062" s="10">
        <v>1.162182118939697E-4</v>
      </c>
      <c r="D2062" s="10">
        <f t="shared" si="32"/>
        <v>1.1415525114155251E-4</v>
      </c>
      <c r="E2062" s="130">
        <v>1.7202621289691449E-4</v>
      </c>
      <c r="F2062">
        <v>1</v>
      </c>
      <c r="I2062" s="140"/>
    </row>
    <row r="2063" spans="1:9">
      <c r="A2063" s="10">
        <v>2057</v>
      </c>
      <c r="B2063" s="10">
        <v>1.2270193068128149E-4</v>
      </c>
      <c r="C2063" s="10">
        <v>1.331229557150092E-4</v>
      </c>
      <c r="D2063" s="10">
        <f t="shared" si="32"/>
        <v>1.1415525114155251E-4</v>
      </c>
      <c r="E2063" s="130">
        <v>1.886739109191964E-4</v>
      </c>
      <c r="F2063">
        <v>0.92307692307692313</v>
      </c>
      <c r="I2063" s="140"/>
    </row>
    <row r="2064" spans="1:9">
      <c r="A2064" s="10">
        <v>2058</v>
      </c>
      <c r="B2064" s="10">
        <v>1.230808951634934E-4</v>
      </c>
      <c r="C2064" s="10">
        <v>1.2300794556345331E-4</v>
      </c>
      <c r="D2064" s="10">
        <f t="shared" si="32"/>
        <v>1.1415525114155251E-4</v>
      </c>
      <c r="E2064" s="130">
        <v>1.7618813740248509E-4</v>
      </c>
      <c r="F2064">
        <v>0.76923076923076927</v>
      </c>
      <c r="I2064" s="140"/>
    </row>
    <row r="2065" spans="1:9">
      <c r="A2065" s="10">
        <v>2059</v>
      </c>
      <c r="B2065" s="10">
        <v>1.2547535557010569E-4</v>
      </c>
      <c r="C2065" s="10">
        <v>1.3080094223410569E-4</v>
      </c>
      <c r="D2065" s="10">
        <f t="shared" si="32"/>
        <v>1.1415525114155251E-4</v>
      </c>
      <c r="E2065" s="130">
        <v>1.4982928220053839E-4</v>
      </c>
      <c r="F2065">
        <v>0.57692307692307687</v>
      </c>
      <c r="I2065" s="140"/>
    </row>
    <row r="2066" spans="1:9">
      <c r="A2066" s="10">
        <v>2060</v>
      </c>
      <c r="B2066" s="10">
        <v>1.2299959954646981E-4</v>
      </c>
      <c r="C2066" s="10">
        <v>1.9416588019329319E-4</v>
      </c>
      <c r="D2066" s="10">
        <f t="shared" si="32"/>
        <v>1.1415525114155251E-4</v>
      </c>
      <c r="E2066" s="130">
        <v>1.2555138925137701E-4</v>
      </c>
      <c r="F2066">
        <v>0.46153846153846162</v>
      </c>
      <c r="I2066" s="140"/>
    </row>
    <row r="2067" spans="1:9">
      <c r="A2067" s="10">
        <v>2061</v>
      </c>
      <c r="B2067" s="10">
        <v>1.1900390608101879E-4</v>
      </c>
      <c r="C2067" s="10">
        <v>1.354499605541271E-5</v>
      </c>
      <c r="D2067" s="10">
        <f t="shared" si="32"/>
        <v>1.1415525114155251E-4</v>
      </c>
      <c r="E2067" s="130">
        <v>1.033544585550009E-4</v>
      </c>
      <c r="F2067">
        <v>0.30769230769230771</v>
      </c>
      <c r="I2067" s="140"/>
    </row>
    <row r="2068" spans="1:9">
      <c r="A2068" s="10">
        <v>2062</v>
      </c>
      <c r="B2068" s="10">
        <v>1.17622418881328E-4</v>
      </c>
      <c r="C2068" s="10">
        <v>7.5740860639219522E-6</v>
      </c>
      <c r="D2068" s="10">
        <f t="shared" si="32"/>
        <v>1.1415525114155251E-4</v>
      </c>
      <c r="E2068" s="130">
        <v>8.7400414616980814E-5</v>
      </c>
      <c r="F2068">
        <v>0.23076923076923081</v>
      </c>
      <c r="I2068" s="140"/>
    </row>
    <row r="2069" spans="1:9">
      <c r="A2069" s="10">
        <v>2063</v>
      </c>
      <c r="B2069" s="10">
        <v>1.173263790831738E-4</v>
      </c>
      <c r="C2069" s="10">
        <v>5.7921711812478416E-6</v>
      </c>
      <c r="D2069" s="10">
        <f t="shared" si="32"/>
        <v>1.1415525114155251E-4</v>
      </c>
      <c r="E2069" s="130">
        <v>7.6995603353054195E-5</v>
      </c>
      <c r="F2069">
        <v>0.15384615384615391</v>
      </c>
      <c r="I2069" s="140"/>
    </row>
    <row r="2070" spans="1:9">
      <c r="A2070" s="10">
        <v>2064</v>
      </c>
      <c r="B2070" s="10">
        <v>1.143013001518509E-4</v>
      </c>
      <c r="C2070" s="10">
        <v>2.5875646480015929E-6</v>
      </c>
      <c r="D2070" s="10">
        <f t="shared" si="32"/>
        <v>1.1415525114155251E-4</v>
      </c>
      <c r="E2070" s="130">
        <v>6.8368701586653309E-5</v>
      </c>
      <c r="F2070">
        <v>7.6923076923076927E-2</v>
      </c>
      <c r="I2070" s="140"/>
    </row>
    <row r="2071" spans="1:9">
      <c r="A2071" s="10">
        <v>2065</v>
      </c>
      <c r="B2071" s="10">
        <v>1.073790504283566E-4</v>
      </c>
      <c r="C2071" s="10">
        <v>2.2345647031456779E-6</v>
      </c>
      <c r="D2071" s="10">
        <f t="shared" si="32"/>
        <v>1.1415525114155251E-4</v>
      </c>
      <c r="E2071" s="130">
        <v>4.436692337006244E-5</v>
      </c>
      <c r="F2071">
        <v>7.6923076923076927E-2</v>
      </c>
      <c r="I2071" s="140"/>
    </row>
    <row r="2072" spans="1:9">
      <c r="A2072" s="10">
        <v>2066</v>
      </c>
      <c r="B2072" s="10">
        <v>1.0688244865553729E-4</v>
      </c>
      <c r="C2072" s="10">
        <v>1.8923848227914131E-5</v>
      </c>
      <c r="D2072" s="10">
        <f t="shared" si="32"/>
        <v>1.1415525114155251E-4</v>
      </c>
      <c r="E2072" s="130">
        <v>3.8548310469070623E-5</v>
      </c>
      <c r="F2072">
        <v>5.7692307692307702E-2</v>
      </c>
      <c r="I2072" s="140"/>
    </row>
    <row r="2073" spans="1:9">
      <c r="A2073" s="10">
        <v>2067</v>
      </c>
      <c r="B2073" s="10">
        <v>1.0590941218801451E-4</v>
      </c>
      <c r="C2073" s="10">
        <v>4.919148535507116E-5</v>
      </c>
      <c r="D2073" s="10">
        <f t="shared" si="32"/>
        <v>1.1415525114155251E-4</v>
      </c>
      <c r="E2073" s="130">
        <v>3.2002370955454833E-5</v>
      </c>
      <c r="F2073">
        <v>5.7692307692307702E-2</v>
      </c>
      <c r="I2073" s="140"/>
    </row>
    <row r="2074" spans="1:9">
      <c r="A2074" s="10">
        <v>2068</v>
      </c>
      <c r="B2074" s="10">
        <v>1.071332840193979E-4</v>
      </c>
      <c r="C2074" s="10">
        <v>7.7037963716568124E-5</v>
      </c>
      <c r="D2074" s="10">
        <f t="shared" si="32"/>
        <v>1.1415525114155251E-4</v>
      </c>
      <c r="E2074" s="130">
        <v>4.218494353219049E-5</v>
      </c>
      <c r="F2074">
        <v>7.6923076923076927E-2</v>
      </c>
      <c r="I2074" s="140"/>
    </row>
    <row r="2075" spans="1:9">
      <c r="A2075" s="10">
        <v>2069</v>
      </c>
      <c r="B2075" s="10">
        <v>1.087267137959323E-4</v>
      </c>
      <c r="C2075" s="10">
        <v>1.052021706673755E-4</v>
      </c>
      <c r="D2075" s="10">
        <f t="shared" si="32"/>
        <v>1.1415525114155251E-4</v>
      </c>
      <c r="E2075" s="130">
        <v>7.4187314487644856E-5</v>
      </c>
      <c r="F2075">
        <v>0.1153846153846154</v>
      </c>
      <c r="I2075" s="140"/>
    </row>
    <row r="2076" spans="1:9">
      <c r="A2076" s="10">
        <v>2070</v>
      </c>
      <c r="B2076" s="10">
        <v>1.119305906728469E-4</v>
      </c>
      <c r="C2076" s="10">
        <v>4.6248631010727017E-4</v>
      </c>
      <c r="D2076" s="10">
        <f t="shared" si="32"/>
        <v>1.1415525114155251E-4</v>
      </c>
      <c r="E2076" s="130">
        <v>1.2364552414607539E-4</v>
      </c>
      <c r="F2076">
        <v>0.19230769230769229</v>
      </c>
      <c r="I2076" s="140"/>
    </row>
    <row r="2077" spans="1:9">
      <c r="A2077" s="10">
        <v>2071</v>
      </c>
      <c r="B2077" s="10">
        <v>1.165248332907109E-4</v>
      </c>
      <c r="C2077" s="10">
        <v>4.482347413833346E-4</v>
      </c>
      <c r="D2077" s="10">
        <f t="shared" si="32"/>
        <v>1.1415525114155251E-4</v>
      </c>
      <c r="E2077" s="130">
        <v>1.7455838702975341E-4</v>
      </c>
      <c r="F2077">
        <v>0.30769230769230771</v>
      </c>
      <c r="I2077" s="140"/>
    </row>
    <row r="2078" spans="1:9">
      <c r="A2078" s="10">
        <v>2072</v>
      </c>
      <c r="B2078" s="10">
        <v>1.2091945174746159E-4</v>
      </c>
      <c r="C2078" s="10">
        <v>4.0890885737430581E-4</v>
      </c>
      <c r="D2078" s="10">
        <f t="shared" si="32"/>
        <v>1.1415525114155251E-4</v>
      </c>
      <c r="E2078" s="130">
        <v>1.9346887895797679E-4</v>
      </c>
      <c r="F2078">
        <v>0.46153846153846162</v>
      </c>
      <c r="I2078" s="140"/>
    </row>
    <row r="2079" spans="1:9">
      <c r="A2079" s="10">
        <v>2073</v>
      </c>
      <c r="B2079" s="10">
        <v>1.2674859602136441E-4</v>
      </c>
      <c r="C2079" s="10">
        <v>3.4888632471117328E-4</v>
      </c>
      <c r="D2079" s="10">
        <f t="shared" si="32"/>
        <v>1.1415525114155251E-4</v>
      </c>
      <c r="E2079" s="130">
        <v>1.6583046767826569E-4</v>
      </c>
      <c r="F2079">
        <v>0.57692307692307687</v>
      </c>
      <c r="I2079" s="140"/>
    </row>
    <row r="2080" spans="1:9">
      <c r="A2080" s="10">
        <v>2074</v>
      </c>
      <c r="B2080" s="10">
        <v>1.260500016540394E-4</v>
      </c>
      <c r="C2080" s="10">
        <v>2.9853766705158289E-4</v>
      </c>
      <c r="D2080" s="10">
        <f t="shared" si="32"/>
        <v>1.1415525114155251E-4</v>
      </c>
      <c r="E2080" s="130">
        <v>1.3819205639855459E-4</v>
      </c>
      <c r="F2080">
        <v>0.69230769230769229</v>
      </c>
      <c r="I2080" s="140"/>
    </row>
    <row r="2081" spans="1:9">
      <c r="A2081" s="10">
        <v>2075</v>
      </c>
      <c r="B2081" s="10">
        <v>1.2392656717268201E-4</v>
      </c>
      <c r="C2081" s="10">
        <v>2.6207258591297398E-4</v>
      </c>
      <c r="D2081" s="10">
        <f t="shared" si="32"/>
        <v>1.1415525114155251E-4</v>
      </c>
      <c r="E2081" s="130">
        <v>1.4473799591217091E-4</v>
      </c>
      <c r="F2081">
        <v>0.76923076923076927</v>
      </c>
      <c r="I2081" s="140"/>
    </row>
    <row r="2082" spans="1:9">
      <c r="A2082" s="10">
        <v>2076</v>
      </c>
      <c r="B2082" s="10">
        <v>1.1550374756129049E-4</v>
      </c>
      <c r="C2082" s="10">
        <v>1.7675055406627291E-4</v>
      </c>
      <c r="D2082" s="10">
        <f t="shared" si="32"/>
        <v>1.1415525114155251E-4</v>
      </c>
      <c r="E2082" s="130">
        <v>1.5273858865103449E-4</v>
      </c>
      <c r="F2082">
        <v>0.73076923076923073</v>
      </c>
      <c r="I2082" s="140"/>
    </row>
    <row r="2083" spans="1:9">
      <c r="A2083" s="10">
        <v>2077</v>
      </c>
      <c r="B2083" s="10">
        <v>1.125867290775975E-4</v>
      </c>
      <c r="C2083" s="10">
        <v>1.9759297492791109E-4</v>
      </c>
      <c r="D2083" s="10">
        <f t="shared" si="32"/>
        <v>1.1415525114155251E-4</v>
      </c>
      <c r="E2083" s="130">
        <v>1.4691997575004231E-4</v>
      </c>
      <c r="F2083">
        <v>0.69230769230769229</v>
      </c>
      <c r="I2083" s="140"/>
    </row>
    <row r="2084" spans="1:9">
      <c r="A2084" s="10">
        <v>2078</v>
      </c>
      <c r="B2084" s="10">
        <v>1.1750180600043E-4</v>
      </c>
      <c r="C2084" s="10">
        <v>1.8909028258045301E-4</v>
      </c>
      <c r="D2084" s="10">
        <f t="shared" si="32"/>
        <v>1.1415525114155251E-4</v>
      </c>
      <c r="E2084" s="130">
        <v>1.5128393542578649E-4</v>
      </c>
      <c r="F2084">
        <v>0.84615384615384615</v>
      </c>
      <c r="I2084" s="140"/>
    </row>
    <row r="2085" spans="1:9">
      <c r="A2085" s="10">
        <v>2079</v>
      </c>
      <c r="B2085" s="10">
        <v>1.170835083723679E-4</v>
      </c>
      <c r="C2085" s="10">
        <v>1.7836463566544151E-4</v>
      </c>
      <c r="D2085" s="10">
        <f t="shared" si="32"/>
        <v>1.1415525114155251E-4</v>
      </c>
      <c r="E2085" s="130">
        <v>1.6583046767826569E-4</v>
      </c>
      <c r="F2085">
        <v>0.96153846153846156</v>
      </c>
      <c r="I2085" s="140"/>
    </row>
    <row r="2086" spans="1:9">
      <c r="A2086" s="10">
        <v>2080</v>
      </c>
      <c r="B2086" s="10">
        <v>1.189438252224226E-4</v>
      </c>
      <c r="C2086" s="10">
        <v>1.8391526238517529E-4</v>
      </c>
      <c r="D2086" s="10">
        <f t="shared" si="32"/>
        <v>1.1415525114155251E-4</v>
      </c>
      <c r="E2086" s="130">
        <v>1.8037699993074559E-4</v>
      </c>
      <c r="F2086">
        <v>1</v>
      </c>
      <c r="I2086" s="140"/>
    </row>
    <row r="2087" spans="1:9">
      <c r="A2087" s="10">
        <v>2081</v>
      </c>
      <c r="B2087" s="10">
        <v>1.2047410235876551E-4</v>
      </c>
      <c r="C2087" s="10">
        <v>1.9855024288134191E-4</v>
      </c>
      <c r="D2087" s="10">
        <f t="shared" si="32"/>
        <v>1.1415525114155251E-4</v>
      </c>
      <c r="E2087" s="130">
        <v>1.9783283863372101E-4</v>
      </c>
      <c r="F2087">
        <v>0.92307692307692313</v>
      </c>
      <c r="I2087" s="140"/>
    </row>
    <row r="2088" spans="1:9">
      <c r="A2088" s="10">
        <v>2082</v>
      </c>
      <c r="B2088" s="10">
        <v>1.209121866362175E-4</v>
      </c>
      <c r="C2088" s="10">
        <v>1.9119675393954039E-4</v>
      </c>
      <c r="D2088" s="10">
        <f t="shared" si="32"/>
        <v>1.1415525114155251E-4</v>
      </c>
      <c r="E2088" s="130">
        <v>1.847409596064891E-4</v>
      </c>
      <c r="F2088">
        <v>0.76923076923076927</v>
      </c>
      <c r="I2088" s="140"/>
    </row>
    <row r="2089" spans="1:9">
      <c r="A2089" s="10">
        <v>2083</v>
      </c>
      <c r="B2089" s="10">
        <v>1.2258520218646449E-4</v>
      </c>
      <c r="C2089" s="10">
        <v>1.9506020611954609E-4</v>
      </c>
      <c r="D2089" s="10">
        <f t="shared" si="32"/>
        <v>1.1415525114155251E-4</v>
      </c>
      <c r="E2089" s="130">
        <v>1.5710254832677811E-4</v>
      </c>
      <c r="F2089">
        <v>0.57692307692307687</v>
      </c>
      <c r="I2089" s="140"/>
    </row>
    <row r="2090" spans="1:9">
      <c r="A2090" s="10">
        <v>2084</v>
      </c>
      <c r="B2090" s="10">
        <v>1.213529606264792E-4</v>
      </c>
      <c r="C2090" s="10">
        <v>2.5600492176097083E-4</v>
      </c>
      <c r="D2090" s="10">
        <f t="shared" si="32"/>
        <v>1.1415525114155251E-4</v>
      </c>
      <c r="E2090" s="130">
        <v>1.3164611688493911E-4</v>
      </c>
      <c r="F2090">
        <v>0.46153846153846162</v>
      </c>
      <c r="I2090" s="140"/>
    </row>
    <row r="2091" spans="1:9">
      <c r="A2091" s="10">
        <v>2085</v>
      </c>
      <c r="B2091" s="10">
        <v>1.172191079997939E-4</v>
      </c>
      <c r="C2091" s="10">
        <v>1.3563797747194409E-5</v>
      </c>
      <c r="D2091" s="10">
        <f t="shared" si="32"/>
        <v>1.1415525114155251E-4</v>
      </c>
      <c r="E2091" s="130">
        <v>1.0837166528097219E-4</v>
      </c>
      <c r="F2091">
        <v>0.30769230769230771</v>
      </c>
      <c r="I2091" s="140"/>
    </row>
    <row r="2092" spans="1:9">
      <c r="A2092" s="10">
        <v>2086</v>
      </c>
      <c r="B2092" s="10">
        <v>1.160311936719424E-4</v>
      </c>
      <c r="C2092" s="10">
        <v>7.586659922594096E-6</v>
      </c>
      <c r="D2092" s="10">
        <f t="shared" si="32"/>
        <v>1.1415525114155251E-4</v>
      </c>
      <c r="E2092" s="130">
        <v>9.1643153190620186E-5</v>
      </c>
      <c r="F2092">
        <v>0.23076923076923081</v>
      </c>
      <c r="I2092" s="140"/>
    </row>
    <row r="2093" spans="1:9">
      <c r="A2093" s="10">
        <v>2087</v>
      </c>
      <c r="B2093" s="10">
        <v>1.1555826311065619E-4</v>
      </c>
      <c r="C2093" s="10">
        <v>6.3475757021627482E-6</v>
      </c>
      <c r="D2093" s="10">
        <f t="shared" si="32"/>
        <v>1.1415525114155251E-4</v>
      </c>
      <c r="E2093" s="130">
        <v>8.0733254001261106E-5</v>
      </c>
      <c r="F2093">
        <v>0.15384615384615391</v>
      </c>
      <c r="I2093" s="140"/>
    </row>
    <row r="2094" spans="1:9">
      <c r="A2094" s="10">
        <v>2088</v>
      </c>
      <c r="B2094" s="10">
        <v>1.1159084054986891E-4</v>
      </c>
      <c r="C2094" s="10">
        <v>9.8097826870999025E-6</v>
      </c>
      <c r="D2094" s="10">
        <f t="shared" si="32"/>
        <v>1.1415525114155251E-4</v>
      </c>
      <c r="E2094" s="130">
        <v>5.3808700322829171E-5</v>
      </c>
      <c r="F2094">
        <v>3.8461538461538457E-2</v>
      </c>
      <c r="I2094" s="140"/>
    </row>
    <row r="2095" spans="1:9">
      <c r="A2095" s="10">
        <v>2089</v>
      </c>
      <c r="B2095" s="10">
        <v>1.059686883266583E-4</v>
      </c>
      <c r="C2095" s="10">
        <v>3.6525904793357181E-5</v>
      </c>
      <c r="D2095" s="10">
        <f t="shared" si="32"/>
        <v>1.1415525114155251E-4</v>
      </c>
      <c r="E2095" s="130">
        <v>3.4918411911623192E-5</v>
      </c>
      <c r="F2095">
        <v>3.8461538461538457E-2</v>
      </c>
      <c r="I2095" s="140"/>
    </row>
    <row r="2096" spans="1:9">
      <c r="A2096" s="10">
        <v>2090</v>
      </c>
      <c r="B2096" s="10">
        <v>1.0512642910703891E-4</v>
      </c>
      <c r="C2096" s="10">
        <v>6.7393132235461605E-5</v>
      </c>
      <c r="D2096" s="10">
        <f t="shared" si="32"/>
        <v>1.1415525114155251E-4</v>
      </c>
      <c r="E2096" s="130">
        <v>3.0338948054361131E-5</v>
      </c>
      <c r="F2096">
        <v>3.8461538461538457E-2</v>
      </c>
      <c r="I2096" s="140"/>
    </row>
    <row r="2097" spans="1:9">
      <c r="A2097" s="10">
        <v>2091</v>
      </c>
      <c r="B2097" s="10">
        <v>1.044377313330455E-4</v>
      </c>
      <c r="C2097" s="10">
        <v>8.9658222018353749E-5</v>
      </c>
      <c r="D2097" s="10">
        <f t="shared" si="32"/>
        <v>1.1415525114155251E-4</v>
      </c>
      <c r="E2097" s="130">
        <v>2.5187051214941279E-5</v>
      </c>
      <c r="F2097">
        <v>3.8461538461538457E-2</v>
      </c>
      <c r="I2097" s="140"/>
    </row>
    <row r="2098" spans="1:9">
      <c r="A2098" s="10">
        <v>2092</v>
      </c>
      <c r="B2098" s="10">
        <v>1.055212399068211E-4</v>
      </c>
      <c r="C2098" s="10">
        <v>1.104300092516304E-4</v>
      </c>
      <c r="D2098" s="10">
        <f t="shared" si="32"/>
        <v>1.1415525114155251E-4</v>
      </c>
      <c r="E2098" s="130">
        <v>3.3201112965149878E-5</v>
      </c>
      <c r="F2098">
        <v>3.8461538461538457E-2</v>
      </c>
      <c r="I2098" s="140"/>
    </row>
    <row r="2099" spans="1:9">
      <c r="A2099" s="10">
        <v>2093</v>
      </c>
      <c r="B2099" s="10">
        <v>1.079790727770893E-4</v>
      </c>
      <c r="C2099" s="10">
        <v>1.3267125598002659E-4</v>
      </c>
      <c r="D2099" s="10">
        <f t="shared" si="32"/>
        <v>1.1415525114155251E-4</v>
      </c>
      <c r="E2099" s="130">
        <v>5.8388164180091232E-5</v>
      </c>
      <c r="F2099">
        <v>7.6923076923076927E-2</v>
      </c>
      <c r="I2099" s="140"/>
    </row>
    <row r="2100" spans="1:9">
      <c r="A2100" s="10">
        <v>2094</v>
      </c>
      <c r="B2100" s="10">
        <v>1.108352329508535E-4</v>
      </c>
      <c r="C2100" s="10">
        <v>4.9051083630774082E-4</v>
      </c>
      <c r="D2100" s="10">
        <f t="shared" si="32"/>
        <v>1.1415525114155251E-4</v>
      </c>
      <c r="E2100" s="130">
        <v>9.7313606966818503E-5</v>
      </c>
      <c r="F2100">
        <v>0.15384615384615391</v>
      </c>
      <c r="I2100" s="140"/>
    </row>
    <row r="2101" spans="1:9">
      <c r="A2101" s="10">
        <v>2095</v>
      </c>
      <c r="B2101" s="10">
        <v>1.140883047065964E-4</v>
      </c>
      <c r="C2101" s="10">
        <v>4.9617503233738815E-4</v>
      </c>
      <c r="D2101" s="10">
        <f t="shared" si="32"/>
        <v>1.1415525114155251E-4</v>
      </c>
      <c r="E2101" s="130">
        <v>1.3738391571786119E-4</v>
      </c>
      <c r="F2101">
        <v>0.23076923076923081</v>
      </c>
      <c r="I2101" s="140"/>
    </row>
    <row r="2102" spans="1:9">
      <c r="A2102" s="10">
        <v>2096</v>
      </c>
      <c r="B2102" s="10">
        <v>1.181166497616227E-4</v>
      </c>
      <c r="C2102" s="10">
        <v>4.5373275882381562E-4</v>
      </c>
      <c r="D2102" s="10">
        <f t="shared" si="32"/>
        <v>1.1415525114155251E-4</v>
      </c>
      <c r="E2102" s="130">
        <v>1.52267173253963E-4</v>
      </c>
      <c r="F2102">
        <v>0.38461538461538458</v>
      </c>
      <c r="I2102" s="140"/>
    </row>
    <row r="2103" spans="1:9">
      <c r="A2103" s="10">
        <v>2097</v>
      </c>
      <c r="B2103" s="10">
        <v>1.2526341475197229E-4</v>
      </c>
      <c r="C2103" s="10">
        <v>3.8668901711752448E-4</v>
      </c>
      <c r="D2103" s="10">
        <f t="shared" si="32"/>
        <v>1.1415525114155251E-4</v>
      </c>
      <c r="E2103" s="130">
        <v>1.305147199319687E-4</v>
      </c>
      <c r="F2103">
        <v>0.46153846153846162</v>
      </c>
      <c r="I2103" s="140"/>
    </row>
    <row r="2104" spans="1:9">
      <c r="A2104" s="10">
        <v>2098</v>
      </c>
      <c r="B2104" s="10">
        <v>1.2556797156640129E-4</v>
      </c>
      <c r="C2104" s="10">
        <v>3.2834759481210072E-4</v>
      </c>
      <c r="D2104" s="10">
        <f t="shared" si="32"/>
        <v>1.1415525114155251E-4</v>
      </c>
      <c r="E2104" s="130">
        <v>1.0876226660997369E-4</v>
      </c>
      <c r="F2104">
        <v>0.57692307692307687</v>
      </c>
      <c r="I2104" s="140"/>
    </row>
    <row r="2105" spans="1:9">
      <c r="A2105" s="10">
        <v>2099</v>
      </c>
      <c r="B2105" s="10">
        <v>1.2489239845141291E-4</v>
      </c>
      <c r="C2105" s="10">
        <v>2.7629483836266001E-4</v>
      </c>
      <c r="D2105" s="10">
        <f t="shared" si="32"/>
        <v>1.1415525114155251E-4</v>
      </c>
      <c r="E2105" s="130">
        <v>1.139141634493932E-4</v>
      </c>
      <c r="F2105">
        <v>0.69230769230769229</v>
      </c>
      <c r="I2105" s="140"/>
    </row>
    <row r="2106" spans="1:9">
      <c r="A2106" s="10">
        <v>2100</v>
      </c>
      <c r="B2106" s="10">
        <v>1.16918716894269E-4</v>
      </c>
      <c r="C2106" s="10">
        <v>1.9254231592269011E-4</v>
      </c>
      <c r="D2106" s="10">
        <f t="shared" si="32"/>
        <v>1.1415525114155251E-4</v>
      </c>
      <c r="E2106" s="130">
        <v>1.2021092625312881E-4</v>
      </c>
      <c r="F2106">
        <v>0.61538461538461542</v>
      </c>
      <c r="I2106" s="140"/>
    </row>
    <row r="2107" spans="1:9">
      <c r="A2107" s="10">
        <v>2101</v>
      </c>
      <c r="B2107" s="10">
        <v>1.140716682688561E-4</v>
      </c>
      <c r="C2107" s="10">
        <v>2.147548555225556E-4</v>
      </c>
      <c r="D2107" s="10">
        <f t="shared" si="32"/>
        <v>1.1415525114155251E-4</v>
      </c>
      <c r="E2107" s="130">
        <v>1.1563146239586689E-4</v>
      </c>
      <c r="F2107">
        <v>0.53846153846153844</v>
      </c>
      <c r="I2107" s="140"/>
    </row>
    <row r="2108" spans="1:9">
      <c r="A2108" s="10">
        <v>2102</v>
      </c>
      <c r="B2108" s="10">
        <v>1.2042152389567409E-4</v>
      </c>
      <c r="C2108" s="10">
        <v>2.135323909793857E-4</v>
      </c>
      <c r="D2108" s="10">
        <f t="shared" si="32"/>
        <v>1.1415525114155251E-4</v>
      </c>
      <c r="E2108" s="130">
        <v>1.1906606028881349E-4</v>
      </c>
      <c r="F2108">
        <v>0.61538461538461542</v>
      </c>
      <c r="I2108" s="140"/>
    </row>
    <row r="2109" spans="1:9">
      <c r="A2109" s="10">
        <v>2103</v>
      </c>
      <c r="B2109" s="10">
        <v>1.19249895647145E-4</v>
      </c>
      <c r="C2109" s="10">
        <v>2.1111525984886031E-4</v>
      </c>
      <c r="D2109" s="10">
        <f t="shared" si="32"/>
        <v>1.1415525114155251E-4</v>
      </c>
      <c r="E2109" s="130">
        <v>1.305147199319687E-4</v>
      </c>
      <c r="F2109">
        <v>0.69230769230769229</v>
      </c>
      <c r="I2109" s="140"/>
    </row>
    <row r="2110" spans="1:9">
      <c r="A2110" s="10">
        <v>2104</v>
      </c>
      <c r="B2110" s="10">
        <v>1.20155751888432E-4</v>
      </c>
      <c r="C2110" s="10">
        <v>2.4165502146185821E-4</v>
      </c>
      <c r="D2110" s="10">
        <f t="shared" si="32"/>
        <v>1.1415525114155251E-4</v>
      </c>
      <c r="E2110" s="130">
        <v>1.419633795751238E-4</v>
      </c>
      <c r="F2110">
        <v>0.76923076923076927</v>
      </c>
      <c r="I2110" s="140"/>
    </row>
    <row r="2111" spans="1:9">
      <c r="A2111" s="10">
        <v>2105</v>
      </c>
      <c r="B2111" s="10">
        <v>1.19327534354525E-4</v>
      </c>
      <c r="C2111" s="10">
        <v>2.5898016220124377E-4</v>
      </c>
      <c r="D2111" s="10">
        <f t="shared" si="32"/>
        <v>1.1415525114155251E-4</v>
      </c>
      <c r="E2111" s="130">
        <v>1.557017711469096E-4</v>
      </c>
      <c r="F2111">
        <v>0.69230769230769229</v>
      </c>
      <c r="I2111" s="140"/>
    </row>
    <row r="2112" spans="1:9">
      <c r="A2112" s="10">
        <v>2106</v>
      </c>
      <c r="B2112" s="10">
        <v>1.1794442579244349E-4</v>
      </c>
      <c r="C2112" s="10">
        <v>2.3233786491958389E-4</v>
      </c>
      <c r="D2112" s="10">
        <f t="shared" si="32"/>
        <v>1.1415525114155251E-4</v>
      </c>
      <c r="E2112" s="130">
        <v>1.453979774680704E-4</v>
      </c>
      <c r="F2112">
        <v>0.57692307692307687</v>
      </c>
      <c r="I2112" s="140"/>
    </row>
    <row r="2113" spans="1:9">
      <c r="A2113" s="10">
        <v>2107</v>
      </c>
      <c r="B2113" s="10">
        <v>1.198489056486089E-4</v>
      </c>
      <c r="C2113" s="10">
        <v>2.2932587571810071E-4</v>
      </c>
      <c r="D2113" s="10">
        <f t="shared" si="32"/>
        <v>1.1415525114155251E-4</v>
      </c>
      <c r="E2113" s="130">
        <v>1.2364552414607539E-4</v>
      </c>
      <c r="F2113">
        <v>0.46153846153846162</v>
      </c>
      <c r="I2113" s="140"/>
    </row>
    <row r="2114" spans="1:9">
      <c r="A2114" s="10">
        <v>2108</v>
      </c>
      <c r="B2114" s="10">
        <v>1.182557660190682E-4</v>
      </c>
      <c r="C2114" s="10">
        <v>2.8300693322799952E-4</v>
      </c>
      <c r="D2114" s="10">
        <f t="shared" si="32"/>
        <v>1.1415525114155251E-4</v>
      </c>
      <c r="E2114" s="130">
        <v>1.0361036977055409E-4</v>
      </c>
      <c r="F2114">
        <v>0.30769230769230771</v>
      </c>
      <c r="I2114" s="140"/>
    </row>
    <row r="2115" spans="1:9">
      <c r="A2115" s="10">
        <v>2109</v>
      </c>
      <c r="B2115" s="10">
        <v>1.159241356412797E-4</v>
      </c>
      <c r="C2115" s="10">
        <v>1.356933915490275E-5</v>
      </c>
      <c r="D2115" s="10">
        <f t="shared" si="32"/>
        <v>1.1415525114155251E-4</v>
      </c>
      <c r="E2115" s="130">
        <v>8.5292514341505675E-5</v>
      </c>
      <c r="F2115">
        <v>0.23076923076923081</v>
      </c>
      <c r="I2115" s="140"/>
    </row>
    <row r="2116" spans="1:9">
      <c r="A2116" s="10">
        <v>2110</v>
      </c>
      <c r="B2116" s="10">
        <v>1.1452655058444539E-4</v>
      </c>
      <c r="C2116" s="10">
        <v>7.6491928220498995E-6</v>
      </c>
      <c r="D2116" s="10">
        <f t="shared" si="32"/>
        <v>1.1415525114155251E-4</v>
      </c>
      <c r="E2116" s="130">
        <v>7.2126555751876885E-5</v>
      </c>
      <c r="F2116">
        <v>0.15384615384615391</v>
      </c>
      <c r="I2116" s="140"/>
    </row>
    <row r="2117" spans="1:9">
      <c r="A2117" s="10">
        <v>2111</v>
      </c>
      <c r="B2117" s="10">
        <v>1.145494716783321E-4</v>
      </c>
      <c r="C2117" s="10">
        <v>7.5550570789610777E-6</v>
      </c>
      <c r="D2117" s="10">
        <f t="shared" si="32"/>
        <v>1.1415525114155251E-4</v>
      </c>
      <c r="E2117" s="130">
        <v>6.3540061019511091E-5</v>
      </c>
      <c r="F2117">
        <v>7.6923076923076927E-2</v>
      </c>
      <c r="I2117" s="140"/>
    </row>
    <row r="2118" spans="1:9">
      <c r="A2118" s="10">
        <v>2112</v>
      </c>
      <c r="B2118" s="10">
        <v>1.1054479199033301E-4</v>
      </c>
      <c r="C2118" s="10">
        <v>1.5829356148252901E-5</v>
      </c>
      <c r="D2118" s="10">
        <f t="shared" ref="D2118:D2181" si="33">1/8760</f>
        <v>1.1415525114155251E-4</v>
      </c>
      <c r="E2118" s="130">
        <v>4.7478264990731623E-5</v>
      </c>
      <c r="F2118">
        <v>3.8461538461538457E-2</v>
      </c>
      <c r="I2118" s="140"/>
    </row>
    <row r="2119" spans="1:9">
      <c r="A2119" s="10">
        <v>2113</v>
      </c>
      <c r="B2119" s="10">
        <v>1.0495524288978331E-4</v>
      </c>
      <c r="C2119" s="10">
        <v>4.8624979835285602E-5</v>
      </c>
      <c r="D2119" s="10">
        <f t="shared" si="33"/>
        <v>1.1415525114155251E-4</v>
      </c>
      <c r="E2119" s="130">
        <v>3.0810363451432218E-5</v>
      </c>
      <c r="F2119">
        <v>3.8461538461538457E-2</v>
      </c>
      <c r="I2119" s="140"/>
    </row>
    <row r="2120" spans="1:9">
      <c r="A2120" s="10">
        <v>2114</v>
      </c>
      <c r="B2120" s="10">
        <v>1.0396462124361791E-4</v>
      </c>
      <c r="C2120" s="10">
        <v>8.0446934093077486E-5</v>
      </c>
      <c r="D2120" s="10">
        <f t="shared" si="33"/>
        <v>1.1415525114155251E-4</v>
      </c>
      <c r="E2120" s="130">
        <v>2.67696600479657E-5</v>
      </c>
      <c r="F2120">
        <v>3.8461538461538457E-2</v>
      </c>
      <c r="I2120" s="140"/>
    </row>
    <row r="2121" spans="1:9">
      <c r="A2121" s="10">
        <v>2115</v>
      </c>
      <c r="B2121" s="10">
        <v>1.025769990082801E-4</v>
      </c>
      <c r="C2121" s="10">
        <v>1.01709320016021E-4</v>
      </c>
      <c r="D2121" s="10">
        <f t="shared" si="33"/>
        <v>1.1415525114155251E-4</v>
      </c>
      <c r="E2121" s="130">
        <v>2.222386871906583E-5</v>
      </c>
      <c r="F2121">
        <v>3.8461538461538457E-2</v>
      </c>
      <c r="I2121" s="140"/>
    </row>
    <row r="2122" spans="1:9">
      <c r="A2122" s="10">
        <v>2116</v>
      </c>
      <c r="B2122" s="10">
        <v>1.037734915608795E-4</v>
      </c>
      <c r="C2122" s="10">
        <v>1.2449299737066471E-4</v>
      </c>
      <c r="D2122" s="10">
        <f t="shared" si="33"/>
        <v>1.1415525114155251E-4</v>
      </c>
      <c r="E2122" s="130">
        <v>2.929509967513225E-5</v>
      </c>
      <c r="F2122">
        <v>3.8461538461538457E-2</v>
      </c>
      <c r="I2122" s="140"/>
    </row>
    <row r="2123" spans="1:9">
      <c r="A2123" s="10">
        <v>2117</v>
      </c>
      <c r="B2123" s="10">
        <v>1.064666150684871E-4</v>
      </c>
      <c r="C2123" s="10">
        <v>1.3781505518421181E-4</v>
      </c>
      <c r="D2123" s="10">
        <f t="shared" si="33"/>
        <v>1.1415525114155251E-4</v>
      </c>
      <c r="E2123" s="130">
        <v>5.1518968394198141E-5</v>
      </c>
      <c r="F2123">
        <v>7.6923076923076927E-2</v>
      </c>
      <c r="I2123" s="140"/>
    </row>
    <row r="2124" spans="1:9">
      <c r="A2124" s="10">
        <v>2118</v>
      </c>
      <c r="B2124" s="10">
        <v>1.095267284598938E-4</v>
      </c>
      <c r="C2124" s="10">
        <v>4.8130185768116958E-4</v>
      </c>
      <c r="D2124" s="10">
        <f t="shared" si="33"/>
        <v>1.1415525114155251E-4</v>
      </c>
      <c r="E2124" s="130">
        <v>8.5864947323663338E-5</v>
      </c>
      <c r="F2124">
        <v>0.15384615384615391</v>
      </c>
      <c r="I2124" s="140"/>
    </row>
    <row r="2125" spans="1:9">
      <c r="A2125" s="10">
        <v>2119</v>
      </c>
      <c r="B2125" s="10">
        <v>1.140052037037085E-4</v>
      </c>
      <c r="C2125" s="10">
        <v>4.7102150083348798E-4</v>
      </c>
      <c r="D2125" s="10">
        <f t="shared" si="33"/>
        <v>1.1415525114155251E-4</v>
      </c>
      <c r="E2125" s="130">
        <v>1.212211021039951E-4</v>
      </c>
      <c r="F2125">
        <v>0.23076923076923081</v>
      </c>
      <c r="I2125" s="140"/>
    </row>
    <row r="2126" spans="1:9">
      <c r="A2126" s="10">
        <v>2120</v>
      </c>
      <c r="B2126" s="10">
        <v>1.171711409150174E-4</v>
      </c>
      <c r="C2126" s="10">
        <v>4.2504975973739549E-4</v>
      </c>
      <c r="D2126" s="10">
        <f t="shared" si="33"/>
        <v>1.1415525114155251E-4</v>
      </c>
      <c r="E2126" s="130">
        <v>1.3435338816526171E-4</v>
      </c>
      <c r="F2126">
        <v>0.38461538461538458</v>
      </c>
      <c r="I2126" s="140"/>
    </row>
    <row r="2127" spans="1:9">
      <c r="A2127" s="10">
        <v>2121</v>
      </c>
      <c r="B2127" s="10">
        <v>1.2284193231439189E-4</v>
      </c>
      <c r="C2127" s="10">
        <v>3.6731418740107398E-4</v>
      </c>
      <c r="D2127" s="10">
        <f t="shared" si="33"/>
        <v>1.1415525114155251E-4</v>
      </c>
      <c r="E2127" s="130">
        <v>1.1516004699879531E-4</v>
      </c>
      <c r="F2127">
        <v>0.46153846153846162</v>
      </c>
      <c r="I2127" s="140"/>
    </row>
    <row r="2128" spans="1:9">
      <c r="A2128" s="10">
        <v>2122</v>
      </c>
      <c r="B2128" s="10">
        <v>1.20466481228315E-4</v>
      </c>
      <c r="C2128" s="10">
        <v>3.130298028763626E-4</v>
      </c>
      <c r="D2128" s="10">
        <f t="shared" si="33"/>
        <v>1.1415525114155251E-4</v>
      </c>
      <c r="E2128" s="130">
        <v>9.5966705832329659E-5</v>
      </c>
      <c r="F2128">
        <v>0.57692307692307687</v>
      </c>
      <c r="I2128" s="140"/>
    </row>
    <row r="2129" spans="1:9">
      <c r="A2129" s="10">
        <v>2123</v>
      </c>
      <c r="B2129" s="10">
        <v>1.1863684045211699E-4</v>
      </c>
      <c r="C2129" s="10">
        <v>2.6809888270636762E-4</v>
      </c>
      <c r="D2129" s="10">
        <f t="shared" si="33"/>
        <v>1.1415525114155251E-4</v>
      </c>
      <c r="E2129" s="130">
        <v>1.005124971612293E-4</v>
      </c>
      <c r="F2129">
        <v>0.69230769230769229</v>
      </c>
      <c r="I2129" s="140"/>
    </row>
    <row r="2130" spans="1:9">
      <c r="A2130" s="10">
        <v>2124</v>
      </c>
      <c r="B2130" s="10">
        <v>1.1115535849370049E-4</v>
      </c>
      <c r="C2130" s="10">
        <v>1.7645417739821449E-4</v>
      </c>
      <c r="D2130" s="10">
        <f t="shared" si="33"/>
        <v>1.1415525114155251E-4</v>
      </c>
      <c r="E2130" s="130">
        <v>1.0606846434099599E-4</v>
      </c>
      <c r="F2130">
        <v>0.61538461538461542</v>
      </c>
      <c r="I2130" s="140"/>
    </row>
    <row r="2131" spans="1:9">
      <c r="A2131" s="10">
        <v>2125</v>
      </c>
      <c r="B2131" s="10">
        <v>1.09699193747459E-4</v>
      </c>
      <c r="C2131" s="10">
        <v>1.9031561556354359E-4</v>
      </c>
      <c r="D2131" s="10">
        <f t="shared" si="33"/>
        <v>1.1415525114155251E-4</v>
      </c>
      <c r="E2131" s="130">
        <v>1.0202776093752939E-4</v>
      </c>
      <c r="F2131">
        <v>0.53846153846153844</v>
      </c>
      <c r="I2131" s="140"/>
    </row>
    <row r="2132" spans="1:9">
      <c r="A2132" s="10">
        <v>2126</v>
      </c>
      <c r="B2132" s="10">
        <v>1.146907356730484E-4</v>
      </c>
      <c r="C2132" s="10">
        <v>1.821116410038901E-4</v>
      </c>
      <c r="D2132" s="10">
        <f t="shared" si="33"/>
        <v>1.1415525114155251E-4</v>
      </c>
      <c r="E2132" s="130">
        <v>1.05058288490129E-4</v>
      </c>
      <c r="F2132">
        <v>0.61538461538461542</v>
      </c>
      <c r="I2132" s="140"/>
    </row>
    <row r="2133" spans="1:9">
      <c r="A2133" s="10">
        <v>2127</v>
      </c>
      <c r="B2133" s="10">
        <v>1.135756460800335E-4</v>
      </c>
      <c r="C2133" s="10">
        <v>1.733772914482126E-4</v>
      </c>
      <c r="D2133" s="10">
        <f t="shared" si="33"/>
        <v>1.1415525114155251E-4</v>
      </c>
      <c r="E2133" s="130">
        <v>1.1516004699879531E-4</v>
      </c>
      <c r="F2133">
        <v>0.69230769230769229</v>
      </c>
      <c r="I2133" s="140"/>
    </row>
    <row r="2134" spans="1:9">
      <c r="A2134" s="10">
        <v>2128</v>
      </c>
      <c r="B2134" s="10">
        <v>1.1402274163639109E-4</v>
      </c>
      <c r="C2134" s="10">
        <v>1.8426865782016351E-4</v>
      </c>
      <c r="D2134" s="10">
        <f t="shared" si="33"/>
        <v>1.1415525114155251E-4</v>
      </c>
      <c r="E2134" s="130">
        <v>1.2526180550746159E-4</v>
      </c>
      <c r="F2134">
        <v>0.76923076923076927</v>
      </c>
      <c r="I2134" s="140"/>
    </row>
    <row r="2135" spans="1:9">
      <c r="A2135" s="10">
        <v>2129</v>
      </c>
      <c r="B2135" s="10">
        <v>1.1551057734296181E-4</v>
      </c>
      <c r="C2135" s="10">
        <v>1.983838369990009E-4</v>
      </c>
      <c r="D2135" s="10">
        <f t="shared" si="33"/>
        <v>1.1415525114155251E-4</v>
      </c>
      <c r="E2135" s="130">
        <v>1.3738391571786119E-4</v>
      </c>
      <c r="F2135">
        <v>0.69230769230769229</v>
      </c>
      <c r="I2135" s="140"/>
    </row>
    <row r="2136" spans="1:9">
      <c r="A2136" s="10">
        <v>2130</v>
      </c>
      <c r="B2136" s="10">
        <v>1.157870954637116E-4</v>
      </c>
      <c r="C2136" s="10">
        <v>1.970163457699246E-4</v>
      </c>
      <c r="D2136" s="10">
        <f t="shared" si="33"/>
        <v>1.1415525114155251E-4</v>
      </c>
      <c r="E2136" s="130">
        <v>1.2829233306006191E-4</v>
      </c>
      <c r="F2136">
        <v>0.57692307692307687</v>
      </c>
      <c r="I2136" s="140"/>
    </row>
    <row r="2137" spans="1:9">
      <c r="A2137" s="10">
        <v>2131</v>
      </c>
      <c r="B2137" s="10">
        <v>1.18068650551201E-4</v>
      </c>
      <c r="C2137" s="10">
        <v>1.926313057482023E-4</v>
      </c>
      <c r="D2137" s="10">
        <f t="shared" si="33"/>
        <v>1.1415525114155251E-4</v>
      </c>
      <c r="E2137" s="130">
        <v>1.090989918935955E-4</v>
      </c>
      <c r="F2137">
        <v>0.46153846153846162</v>
      </c>
      <c r="I2137" s="140"/>
    </row>
    <row r="2138" spans="1:9">
      <c r="A2138" s="10">
        <v>2132</v>
      </c>
      <c r="B2138" s="10">
        <v>1.17208025025347E-4</v>
      </c>
      <c r="C2138" s="10">
        <v>2.4165639431266049E-4</v>
      </c>
      <c r="D2138" s="10">
        <f t="shared" si="33"/>
        <v>1.1415525114155251E-4</v>
      </c>
      <c r="E2138" s="130">
        <v>9.1420914503429989E-5</v>
      </c>
      <c r="F2138">
        <v>0.30769230769230771</v>
      </c>
      <c r="I2138" s="140"/>
    </row>
    <row r="2139" spans="1:9">
      <c r="A2139" s="10">
        <v>2133</v>
      </c>
      <c r="B2139" s="10">
        <v>1.1431454178709159E-4</v>
      </c>
      <c r="C2139" s="10">
        <v>1.111935052239473E-5</v>
      </c>
      <c r="D2139" s="10">
        <f t="shared" si="33"/>
        <v>1.1415525114155251E-4</v>
      </c>
      <c r="E2139" s="130">
        <v>7.5258100889563878E-5</v>
      </c>
      <c r="F2139">
        <v>0.23076923076923081</v>
      </c>
      <c r="I2139" s="140"/>
    </row>
    <row r="2140" spans="1:9">
      <c r="A2140" s="10">
        <v>2134</v>
      </c>
      <c r="B2140" s="10">
        <v>1.138692718829105E-4</v>
      </c>
      <c r="C2140" s="10">
        <v>9.0734846166035039E-6</v>
      </c>
      <c r="D2140" s="10">
        <f t="shared" si="33"/>
        <v>1.1415525114155251E-4</v>
      </c>
      <c r="E2140" s="130">
        <v>6.3641078604597721E-5</v>
      </c>
      <c r="F2140">
        <v>0.15384615384615391</v>
      </c>
      <c r="I2140" s="140"/>
    </row>
    <row r="2141" spans="1:9">
      <c r="A2141" s="10">
        <v>2135</v>
      </c>
      <c r="B2141" s="10">
        <v>1.1345620760800831E-4</v>
      </c>
      <c r="C2141" s="10">
        <v>5.5950079859007588E-6</v>
      </c>
      <c r="D2141" s="10">
        <f t="shared" si="33"/>
        <v>1.1415525114155251E-4</v>
      </c>
      <c r="E2141" s="130">
        <v>5.6064759723098007E-5</v>
      </c>
      <c r="F2141">
        <v>7.6923076923076927E-2</v>
      </c>
      <c r="I2141" s="140"/>
    </row>
    <row r="2142" spans="1:9">
      <c r="A2142" s="10">
        <v>2136</v>
      </c>
      <c r="B2142" s="10">
        <v>1.1018101235928649E-4</v>
      </c>
      <c r="C2142" s="10">
        <v>4.0969368253855641E-6</v>
      </c>
      <c r="D2142" s="10">
        <f t="shared" si="33"/>
        <v>1.1415525114155251E-4</v>
      </c>
      <c r="E2142" s="130">
        <v>6.6469570987024294E-5</v>
      </c>
      <c r="F2142">
        <v>7.6923076923076927E-2</v>
      </c>
      <c r="I2142" s="140"/>
    </row>
    <row r="2143" spans="1:9">
      <c r="A2143" s="10">
        <v>2137</v>
      </c>
      <c r="B2143" s="10">
        <v>1.035319531180175E-4</v>
      </c>
      <c r="C2143" s="10">
        <v>1.006290091729734E-5</v>
      </c>
      <c r="D2143" s="10">
        <f t="shared" si="33"/>
        <v>1.1415525114155251E-4</v>
      </c>
      <c r="E2143" s="130">
        <v>4.3134508832005133E-5</v>
      </c>
      <c r="F2143">
        <v>7.6923076923076927E-2</v>
      </c>
      <c r="I2143" s="140"/>
    </row>
    <row r="2144" spans="1:9">
      <c r="A2144" s="10">
        <v>2138</v>
      </c>
      <c r="B2144" s="10">
        <v>1.026704117883244E-4</v>
      </c>
      <c r="C2144" s="10">
        <v>3.6202580245974888E-5</v>
      </c>
      <c r="D2144" s="10">
        <f t="shared" si="33"/>
        <v>1.1415525114155251E-4</v>
      </c>
      <c r="E2144" s="130">
        <v>3.7477524067152E-5</v>
      </c>
      <c r="F2144">
        <v>5.7692307692307702E-2</v>
      </c>
      <c r="I2144" s="140"/>
    </row>
    <row r="2145" spans="1:9">
      <c r="A2145" s="10">
        <v>2139</v>
      </c>
      <c r="B2145" s="10">
        <v>1.016595172964751E-4</v>
      </c>
      <c r="C2145" s="10">
        <v>5.9877896921492687E-5</v>
      </c>
      <c r="D2145" s="10">
        <f t="shared" si="33"/>
        <v>1.1415525114155251E-4</v>
      </c>
      <c r="E2145" s="130">
        <v>3.1113416206692183E-5</v>
      </c>
      <c r="F2145">
        <v>5.7692307692307702E-2</v>
      </c>
      <c r="I2145" s="140"/>
    </row>
    <row r="2146" spans="1:9">
      <c r="A2146" s="10">
        <v>2140</v>
      </c>
      <c r="B2146" s="10">
        <v>1.023059228057301E-4</v>
      </c>
      <c r="C2146" s="10">
        <v>8.297107939822499E-5</v>
      </c>
      <c r="D2146" s="10">
        <f t="shared" si="33"/>
        <v>1.1415525114155251E-4</v>
      </c>
      <c r="E2146" s="130">
        <v>4.1013139545185169E-5</v>
      </c>
      <c r="F2146">
        <v>7.6923076923076927E-2</v>
      </c>
      <c r="I2146" s="140"/>
    </row>
    <row r="2147" spans="1:9">
      <c r="A2147" s="10">
        <v>2141</v>
      </c>
      <c r="B2147" s="10">
        <v>1.0427116057607301E-4</v>
      </c>
      <c r="C2147" s="10">
        <v>9.5845242364608473E-5</v>
      </c>
      <c r="D2147" s="10">
        <f t="shared" si="33"/>
        <v>1.1415525114155251E-4</v>
      </c>
      <c r="E2147" s="130">
        <v>7.2126555751876885E-5</v>
      </c>
      <c r="F2147">
        <v>0.1153846153846154</v>
      </c>
      <c r="I2147" s="140"/>
    </row>
    <row r="2148" spans="1:9">
      <c r="A2148" s="10">
        <v>2142</v>
      </c>
      <c r="B2148" s="10">
        <v>1.067826519947928E-4</v>
      </c>
      <c r="C2148" s="10">
        <v>4.39807487642046E-4</v>
      </c>
      <c r="D2148" s="10">
        <f t="shared" si="33"/>
        <v>1.1415525114155251E-4</v>
      </c>
      <c r="E2148" s="130">
        <v>1.2021092625312881E-4</v>
      </c>
      <c r="F2148">
        <v>0.19230769230769229</v>
      </c>
      <c r="I2148" s="140"/>
    </row>
    <row r="2149" spans="1:9">
      <c r="A2149" s="10">
        <v>2143</v>
      </c>
      <c r="B2149" s="10">
        <v>1.102386239179636E-4</v>
      </c>
      <c r="C2149" s="10">
        <v>4.309946446598706E-4</v>
      </c>
      <c r="D2149" s="10">
        <f t="shared" si="33"/>
        <v>1.1415525114155251E-4</v>
      </c>
      <c r="E2149" s="130">
        <v>1.6970954294559339E-4</v>
      </c>
      <c r="F2149">
        <v>0.30769230769230771</v>
      </c>
      <c r="I2149" s="140"/>
    </row>
    <row r="2150" spans="1:9">
      <c r="A2150" s="10">
        <v>2144</v>
      </c>
      <c r="B2150" s="10">
        <v>1.1508357522088381E-4</v>
      </c>
      <c r="C2150" s="10">
        <v>3.9027324871863532E-4</v>
      </c>
      <c r="D2150" s="10">
        <f t="shared" si="33"/>
        <v>1.1415525114155251E-4</v>
      </c>
      <c r="E2150" s="130">
        <v>1.8809474343136631E-4</v>
      </c>
      <c r="F2150">
        <v>0.46153846153846162</v>
      </c>
      <c r="I2150" s="140"/>
    </row>
    <row r="2151" spans="1:9">
      <c r="A2151" s="10">
        <v>2145</v>
      </c>
      <c r="B2151" s="10">
        <v>1.2249018621290279E-4</v>
      </c>
      <c r="C2151" s="10">
        <v>3.4049191483427648E-4</v>
      </c>
      <c r="D2151" s="10">
        <f t="shared" si="33"/>
        <v>1.1415525114155251E-4</v>
      </c>
      <c r="E2151" s="130">
        <v>1.61224065798314E-4</v>
      </c>
      <c r="F2151">
        <v>0.57692307692307687</v>
      </c>
      <c r="I2151" s="140"/>
    </row>
    <row r="2152" spans="1:9">
      <c r="A2152" s="10">
        <v>2146</v>
      </c>
      <c r="B2152" s="10">
        <v>1.216440965110001E-4</v>
      </c>
      <c r="C2152" s="10">
        <v>2.8855771450709557E-4</v>
      </c>
      <c r="D2152" s="10">
        <f t="shared" si="33"/>
        <v>1.1415525114155251E-4</v>
      </c>
      <c r="E2152" s="130">
        <v>1.3435338816526171E-4</v>
      </c>
      <c r="F2152">
        <v>0.69230769230769229</v>
      </c>
      <c r="I2152" s="140"/>
    </row>
    <row r="2153" spans="1:9">
      <c r="A2153" s="10">
        <v>2147</v>
      </c>
      <c r="B2153" s="10">
        <v>1.210356597023358E-4</v>
      </c>
      <c r="C2153" s="10">
        <v>2.4140684913123971E-4</v>
      </c>
      <c r="D2153" s="10">
        <f t="shared" si="33"/>
        <v>1.1415525114155251E-4</v>
      </c>
      <c r="E2153" s="130">
        <v>1.4071749602572169E-4</v>
      </c>
      <c r="F2153">
        <v>0.76923076923076927</v>
      </c>
      <c r="I2153" s="140"/>
    </row>
    <row r="2154" spans="1:9">
      <c r="A2154" s="10">
        <v>2148</v>
      </c>
      <c r="B2154" s="10">
        <v>1.147939703500409E-4</v>
      </c>
      <c r="C2154" s="10">
        <v>1.4797249642645641E-4</v>
      </c>
      <c r="D2154" s="10">
        <f t="shared" si="33"/>
        <v>1.1415525114155251E-4</v>
      </c>
      <c r="E2154" s="130">
        <v>1.484958500773945E-4</v>
      </c>
      <c r="F2154">
        <v>0.73076923076923073</v>
      </c>
      <c r="I2154" s="140"/>
    </row>
    <row r="2155" spans="1:9">
      <c r="A2155" s="10">
        <v>2149</v>
      </c>
      <c r="B2155" s="10">
        <v>1.14353614927064E-4</v>
      </c>
      <c r="C2155" s="10">
        <v>1.5963605955362381E-4</v>
      </c>
      <c r="D2155" s="10">
        <f t="shared" si="33"/>
        <v>1.1415525114155251E-4</v>
      </c>
      <c r="E2155" s="130">
        <v>1.4283886531254111E-4</v>
      </c>
      <c r="F2155">
        <v>0.69230769230769229</v>
      </c>
      <c r="I2155" s="140"/>
    </row>
    <row r="2156" spans="1:9">
      <c r="A2156" s="10">
        <v>2150</v>
      </c>
      <c r="B2156" s="10">
        <v>1.209982141730552E-4</v>
      </c>
      <c r="C2156" s="10">
        <v>1.5021023868824711E-4</v>
      </c>
      <c r="D2156" s="10">
        <f t="shared" si="33"/>
        <v>1.1415525114155251E-4</v>
      </c>
      <c r="E2156" s="130">
        <v>1.470816038861811E-4</v>
      </c>
      <c r="F2156">
        <v>0.84615384615384615</v>
      </c>
      <c r="I2156" s="140"/>
    </row>
    <row r="2157" spans="1:9">
      <c r="A2157" s="10">
        <v>2151</v>
      </c>
      <c r="B2157" s="10">
        <v>1.199882203589891E-4</v>
      </c>
      <c r="C2157" s="10">
        <v>1.477647322772329E-4</v>
      </c>
      <c r="D2157" s="10">
        <f t="shared" si="33"/>
        <v>1.1415525114155251E-4</v>
      </c>
      <c r="E2157" s="130">
        <v>1.61224065798314E-4</v>
      </c>
      <c r="F2157">
        <v>0.96153846153846156</v>
      </c>
      <c r="I2157" s="140"/>
    </row>
    <row r="2158" spans="1:9">
      <c r="A2158" s="10">
        <v>2152</v>
      </c>
      <c r="B2158" s="10">
        <v>1.183132357786262E-4</v>
      </c>
      <c r="C2158" s="10">
        <v>1.5622425255823781E-4</v>
      </c>
      <c r="D2158" s="10">
        <f t="shared" si="33"/>
        <v>1.1415525114155251E-4</v>
      </c>
      <c r="E2158" s="130">
        <v>1.7536652771044681E-4</v>
      </c>
      <c r="F2158">
        <v>1</v>
      </c>
      <c r="I2158" s="140"/>
    </row>
    <row r="2159" spans="1:9">
      <c r="A2159" s="10">
        <v>2153</v>
      </c>
      <c r="B2159" s="10">
        <v>1.182302653011232E-4</v>
      </c>
      <c r="C2159" s="10">
        <v>1.778113813380017E-4</v>
      </c>
      <c r="D2159" s="10">
        <f t="shared" si="33"/>
        <v>1.1415525114155251E-4</v>
      </c>
      <c r="E2159" s="130">
        <v>1.9233748200500641E-4</v>
      </c>
      <c r="F2159">
        <v>0.92307692307692313</v>
      </c>
      <c r="I2159" s="140"/>
    </row>
    <row r="2160" spans="1:9">
      <c r="A2160" s="10">
        <v>2154</v>
      </c>
      <c r="B2160" s="10">
        <v>1.157105543044019E-4</v>
      </c>
      <c r="C2160" s="10">
        <v>1.7064982330256261E-4</v>
      </c>
      <c r="D2160" s="10">
        <f t="shared" si="33"/>
        <v>1.1415525114155251E-4</v>
      </c>
      <c r="E2160" s="130">
        <v>1.7960926628408691E-4</v>
      </c>
      <c r="F2160">
        <v>0.76923076923076927</v>
      </c>
      <c r="I2160" s="140"/>
    </row>
    <row r="2161" spans="1:9">
      <c r="A2161" s="10">
        <v>2155</v>
      </c>
      <c r="B2161" s="10">
        <v>1.165368100478019E-4</v>
      </c>
      <c r="C2161" s="10">
        <v>1.52909563392451E-4</v>
      </c>
      <c r="D2161" s="10">
        <f t="shared" si="33"/>
        <v>1.1415525114155251E-4</v>
      </c>
      <c r="E2161" s="130">
        <v>1.5273858865103449E-4</v>
      </c>
      <c r="F2161">
        <v>0.57692307692307687</v>
      </c>
      <c r="I2161" s="140"/>
    </row>
    <row r="2162" spans="1:9">
      <c r="A2162" s="10">
        <v>2156</v>
      </c>
      <c r="B2162" s="10">
        <v>1.142753617695927E-4</v>
      </c>
      <c r="C2162" s="10">
        <v>1.870105318075098E-4</v>
      </c>
      <c r="D2162" s="10">
        <f t="shared" si="33"/>
        <v>1.1415525114155251E-4</v>
      </c>
      <c r="E2162" s="130">
        <v>1.279892803048016E-4</v>
      </c>
      <c r="F2162">
        <v>0.46153846153846162</v>
      </c>
      <c r="I2162" s="140"/>
    </row>
    <row r="2163" spans="1:9">
      <c r="A2163" s="10">
        <v>2157</v>
      </c>
      <c r="B2163" s="10">
        <v>1.1098826089107241E-4</v>
      </c>
      <c r="C2163" s="10">
        <v>1.0552863186063E-5</v>
      </c>
      <c r="D2163" s="10">
        <f t="shared" si="33"/>
        <v>1.1415525114155251E-4</v>
      </c>
      <c r="E2163" s="130">
        <v>1.053613412453893E-4</v>
      </c>
      <c r="F2163">
        <v>0.30769230769230771</v>
      </c>
      <c r="I2163" s="140"/>
    </row>
    <row r="2164" spans="1:9">
      <c r="A2164" s="10">
        <v>2158</v>
      </c>
      <c r="B2164" s="10">
        <v>1.102914641418156E-4</v>
      </c>
      <c r="C2164" s="10">
        <v>9.7052960126313085E-6</v>
      </c>
      <c r="D2164" s="10">
        <f t="shared" si="33"/>
        <v>1.1415525114155251E-4</v>
      </c>
      <c r="E2164" s="130">
        <v>8.9097510046436419E-5</v>
      </c>
      <c r="F2164">
        <v>0.23076923076923081</v>
      </c>
      <c r="I2164" s="140"/>
    </row>
    <row r="2165" spans="1:9">
      <c r="A2165" s="10">
        <v>2159</v>
      </c>
      <c r="B2165" s="10">
        <v>1.0994665469569681E-4</v>
      </c>
      <c r="C2165" s="10">
        <v>5.4789839096569896E-6</v>
      </c>
      <c r="D2165" s="10">
        <f t="shared" si="33"/>
        <v>1.1415525114155251E-4</v>
      </c>
      <c r="E2165" s="130">
        <v>7.8490663612336973E-5</v>
      </c>
      <c r="F2165">
        <v>0.15384615384615391</v>
      </c>
      <c r="I2165" s="140"/>
    </row>
    <row r="2166" spans="1:9">
      <c r="A2166" s="10">
        <v>2160</v>
      </c>
      <c r="B2166" s="10">
        <v>1.0867469862149779E-4</v>
      </c>
      <c r="C2166" s="10">
        <v>2.5601167236839241E-6</v>
      </c>
      <c r="D2166" s="10">
        <f t="shared" si="33"/>
        <v>1.1415525114155251E-4</v>
      </c>
      <c r="E2166" s="130">
        <v>6.6469570987024294E-5</v>
      </c>
      <c r="F2166">
        <v>7.6923076923076927E-2</v>
      </c>
      <c r="I2166" s="140"/>
    </row>
    <row r="2167" spans="1:9">
      <c r="A2167" s="10">
        <v>2161</v>
      </c>
      <c r="B2167" s="10">
        <v>1.024896708009566E-4</v>
      </c>
      <c r="C2167" s="10">
        <v>1.4846290418985329E-6</v>
      </c>
      <c r="D2167" s="10">
        <f t="shared" si="33"/>
        <v>1.1415525114155251E-4</v>
      </c>
      <c r="E2167" s="130">
        <v>4.3134508832005133E-5</v>
      </c>
      <c r="F2167">
        <v>7.6923076923076927E-2</v>
      </c>
      <c r="I2167" s="140"/>
    </row>
    <row r="2168" spans="1:9">
      <c r="A2168" s="10">
        <v>2162</v>
      </c>
      <c r="B2168" s="10">
        <v>1.0100092401743929E-4</v>
      </c>
      <c r="C2168" s="10">
        <v>1.2675367806009851E-6</v>
      </c>
      <c r="D2168" s="10">
        <f t="shared" si="33"/>
        <v>1.1415525114155251E-4</v>
      </c>
      <c r="E2168" s="130">
        <v>3.7477524067152E-5</v>
      </c>
      <c r="F2168">
        <v>5.7692307692307702E-2</v>
      </c>
      <c r="I2168" s="140"/>
    </row>
    <row r="2169" spans="1:9">
      <c r="A2169" s="10">
        <v>2163</v>
      </c>
      <c r="B2169" s="10">
        <v>1.0083368262924909E-4</v>
      </c>
      <c r="C2169" s="10">
        <v>1.268532324725785E-6</v>
      </c>
      <c r="D2169" s="10">
        <f t="shared" si="33"/>
        <v>1.1415525114155251E-4</v>
      </c>
      <c r="E2169" s="130">
        <v>3.1113416206692183E-5</v>
      </c>
      <c r="F2169">
        <v>5.7692307692307702E-2</v>
      </c>
      <c r="I2169" s="140"/>
    </row>
    <row r="2170" spans="1:9">
      <c r="A2170" s="10">
        <v>2164</v>
      </c>
      <c r="B2170" s="10">
        <v>1.008571441179407E-4</v>
      </c>
      <c r="C2170" s="10">
        <v>1.124719384395582E-6</v>
      </c>
      <c r="D2170" s="10">
        <f t="shared" si="33"/>
        <v>1.1415525114155251E-4</v>
      </c>
      <c r="E2170" s="130">
        <v>4.1013139545185169E-5</v>
      </c>
      <c r="F2170">
        <v>7.6923076923076927E-2</v>
      </c>
      <c r="I2170" s="140"/>
    </row>
    <row r="2171" spans="1:9">
      <c r="A2171" s="10">
        <v>2165</v>
      </c>
      <c r="B2171" s="10">
        <v>1.0396482821835519E-4</v>
      </c>
      <c r="C2171" s="10">
        <v>1.1447170928861181E-5</v>
      </c>
      <c r="D2171" s="10">
        <f t="shared" si="33"/>
        <v>1.1415525114155251E-4</v>
      </c>
      <c r="E2171" s="130">
        <v>7.2126555751876885E-5</v>
      </c>
      <c r="F2171">
        <v>0.1153846153846154</v>
      </c>
      <c r="I2171" s="140"/>
    </row>
    <row r="2172" spans="1:9">
      <c r="A2172" s="10">
        <v>2166</v>
      </c>
      <c r="B2172" s="10">
        <v>1.046565342307304E-4</v>
      </c>
      <c r="C2172" s="10">
        <v>2.2575030398711609E-4</v>
      </c>
      <c r="D2172" s="10">
        <f t="shared" si="33"/>
        <v>1.1415525114155251E-4</v>
      </c>
      <c r="E2172" s="130">
        <v>1.2021092625312881E-4</v>
      </c>
      <c r="F2172">
        <v>0.19230769230769229</v>
      </c>
      <c r="I2172" s="140"/>
    </row>
    <row r="2173" spans="1:9">
      <c r="A2173" s="10">
        <v>2167</v>
      </c>
      <c r="B2173" s="10">
        <v>1.047432571011049E-4</v>
      </c>
      <c r="C2173" s="10">
        <v>2.2553345265658901E-4</v>
      </c>
      <c r="D2173" s="10">
        <f t="shared" si="33"/>
        <v>1.1415525114155251E-4</v>
      </c>
      <c r="E2173" s="130">
        <v>1.6970954294559339E-4</v>
      </c>
      <c r="F2173">
        <v>0.30769230769230771</v>
      </c>
      <c r="I2173" s="140"/>
    </row>
    <row r="2174" spans="1:9">
      <c r="A2174" s="10">
        <v>2168</v>
      </c>
      <c r="B2174" s="10">
        <v>1.033612185811723E-4</v>
      </c>
      <c r="C2174" s="10">
        <v>1.8787805077620981E-4</v>
      </c>
      <c r="D2174" s="10">
        <f t="shared" si="33"/>
        <v>1.1415525114155251E-4</v>
      </c>
      <c r="E2174" s="130">
        <v>1.8809474343136631E-4</v>
      </c>
      <c r="F2174">
        <v>0.46153846153846162</v>
      </c>
      <c r="I2174" s="140"/>
    </row>
    <row r="2175" spans="1:9">
      <c r="A2175" s="10">
        <v>2169</v>
      </c>
      <c r="B2175" s="10">
        <v>1.028803083575125E-4</v>
      </c>
      <c r="C2175" s="10">
        <v>1.368245296928035E-4</v>
      </c>
      <c r="D2175" s="10">
        <f t="shared" si="33"/>
        <v>1.1415525114155251E-4</v>
      </c>
      <c r="E2175" s="130">
        <v>1.61224065798314E-4</v>
      </c>
      <c r="F2175">
        <v>0.57692307692307687</v>
      </c>
      <c r="I2175" s="140"/>
    </row>
    <row r="2176" spans="1:9">
      <c r="A2176" s="10">
        <v>2170</v>
      </c>
      <c r="B2176" s="10">
        <v>1.053861296869142E-4</v>
      </c>
      <c r="C2176" s="10">
        <v>9.567430880213861E-5</v>
      </c>
      <c r="D2176" s="10">
        <f t="shared" si="33"/>
        <v>1.1415525114155251E-4</v>
      </c>
      <c r="E2176" s="130">
        <v>1.3435338816526171E-4</v>
      </c>
      <c r="F2176">
        <v>0.69230769230769229</v>
      </c>
      <c r="I2176" s="140"/>
    </row>
    <row r="2177" spans="1:9">
      <c r="A2177" s="10">
        <v>2171</v>
      </c>
      <c r="B2177" s="10">
        <v>1.056511754023445E-4</v>
      </c>
      <c r="C2177" s="10">
        <v>4.6577218304380017E-5</v>
      </c>
      <c r="D2177" s="10">
        <f t="shared" si="33"/>
        <v>1.1415525114155251E-4</v>
      </c>
      <c r="E2177" s="130">
        <v>1.4071749602572169E-4</v>
      </c>
      <c r="F2177">
        <v>0.76923076923076927</v>
      </c>
      <c r="I2177" s="140"/>
    </row>
    <row r="2178" spans="1:9">
      <c r="A2178" s="10">
        <v>2172</v>
      </c>
      <c r="B2178" s="10">
        <v>1.0160893268255571E-4</v>
      </c>
      <c r="C2178" s="10">
        <v>1.8856183048472471E-5</v>
      </c>
      <c r="D2178" s="10">
        <f t="shared" si="33"/>
        <v>1.1415525114155251E-4</v>
      </c>
      <c r="E2178" s="130">
        <v>1.484958500773945E-4</v>
      </c>
      <c r="F2178">
        <v>0.73076923076923073</v>
      </c>
      <c r="I2178" s="140"/>
    </row>
    <row r="2179" spans="1:9">
      <c r="A2179" s="10">
        <v>2173</v>
      </c>
      <c r="B2179" s="10">
        <v>1.0047455064154279E-4</v>
      </c>
      <c r="C2179" s="10">
        <v>1.6764299365624721E-5</v>
      </c>
      <c r="D2179" s="10">
        <f t="shared" si="33"/>
        <v>1.1415525114155251E-4</v>
      </c>
      <c r="E2179" s="130">
        <v>1.4283886531254111E-4</v>
      </c>
      <c r="F2179">
        <v>0.69230769230769229</v>
      </c>
      <c r="I2179" s="140"/>
    </row>
    <row r="2180" spans="1:9">
      <c r="A2180" s="10">
        <v>2174</v>
      </c>
      <c r="B2180" s="10">
        <v>1.027500926452971E-4</v>
      </c>
      <c r="C2180" s="10">
        <v>9.6101738171448504E-6</v>
      </c>
      <c r="D2180" s="10">
        <f t="shared" si="33"/>
        <v>1.1415525114155251E-4</v>
      </c>
      <c r="E2180" s="130">
        <v>1.470816038861811E-4</v>
      </c>
      <c r="F2180">
        <v>0.84615384615384615</v>
      </c>
      <c r="I2180" s="140"/>
    </row>
    <row r="2181" spans="1:9">
      <c r="A2181" s="10">
        <v>2175</v>
      </c>
      <c r="B2181" s="10">
        <v>1.007834702150527E-4</v>
      </c>
      <c r="C2181" s="10">
        <v>8.4188166184775374E-6</v>
      </c>
      <c r="D2181" s="10">
        <f t="shared" si="33"/>
        <v>1.1415525114155251E-4</v>
      </c>
      <c r="E2181" s="130">
        <v>1.61224065798314E-4</v>
      </c>
      <c r="F2181">
        <v>0.96153846153846156</v>
      </c>
      <c r="I2181" s="140"/>
    </row>
    <row r="2182" spans="1:9">
      <c r="A2182" s="10">
        <v>2176</v>
      </c>
      <c r="B2182" s="10">
        <v>1.0105719104695789E-4</v>
      </c>
      <c r="C2182" s="10">
        <v>9.6082372792582451E-6</v>
      </c>
      <c r="D2182" s="10">
        <f t="shared" ref="D2182:D2245" si="34">1/8760</f>
        <v>1.1415525114155251E-4</v>
      </c>
      <c r="E2182" s="130">
        <v>1.7536652771044681E-4</v>
      </c>
      <c r="F2182">
        <v>1</v>
      </c>
      <c r="I2182" s="140"/>
    </row>
    <row r="2183" spans="1:9">
      <c r="A2183" s="10">
        <v>2177</v>
      </c>
      <c r="B2183" s="10">
        <v>9.9376477566696941E-5</v>
      </c>
      <c r="C2183" s="10">
        <v>1.6760394468806431E-5</v>
      </c>
      <c r="D2183" s="10">
        <f t="shared" si="34"/>
        <v>1.1415525114155251E-4</v>
      </c>
      <c r="E2183" s="130">
        <v>1.9233748200500641E-4</v>
      </c>
      <c r="F2183">
        <v>0.92307692307692313</v>
      </c>
      <c r="I2183" s="140"/>
    </row>
    <row r="2184" spans="1:9">
      <c r="A2184" s="10">
        <v>2178</v>
      </c>
      <c r="B2184" s="10">
        <v>1.002444683029193E-4</v>
      </c>
      <c r="C2184" s="10">
        <v>2.3623948417023729E-5</v>
      </c>
      <c r="D2184" s="10">
        <f t="shared" si="34"/>
        <v>1.1415525114155251E-4</v>
      </c>
      <c r="E2184" s="130">
        <v>1.7960926628408691E-4</v>
      </c>
      <c r="F2184">
        <v>0.76923076923076927</v>
      </c>
      <c r="I2184" s="140"/>
    </row>
    <row r="2185" spans="1:9">
      <c r="A2185" s="10">
        <v>2179</v>
      </c>
      <c r="B2185" s="10">
        <v>1.041566543426752E-4</v>
      </c>
      <c r="C2185" s="10">
        <v>2.392667565650876E-5</v>
      </c>
      <c r="D2185" s="10">
        <f t="shared" si="34"/>
        <v>1.1415525114155251E-4</v>
      </c>
      <c r="E2185" s="130">
        <v>1.5273858865103449E-4</v>
      </c>
      <c r="F2185">
        <v>0.57692307692307687</v>
      </c>
      <c r="I2185" s="140"/>
    </row>
    <row r="2186" spans="1:9">
      <c r="A2186" s="10">
        <v>2180</v>
      </c>
      <c r="B2186" s="10">
        <v>1.049007977175311E-4</v>
      </c>
      <c r="C2186" s="10">
        <v>1.8571261956644289E-5</v>
      </c>
      <c r="D2186" s="10">
        <f t="shared" si="34"/>
        <v>1.1415525114155251E-4</v>
      </c>
      <c r="E2186" s="130">
        <v>1.279892803048016E-4</v>
      </c>
      <c r="F2186">
        <v>0.46153846153846162</v>
      </c>
      <c r="I2186" s="140"/>
    </row>
    <row r="2187" spans="1:9">
      <c r="A2187" s="10">
        <v>2181</v>
      </c>
      <c r="B2187" s="10">
        <v>1.040492086379362E-4</v>
      </c>
      <c r="C2187" s="10">
        <v>1.349930103467054E-5</v>
      </c>
      <c r="D2187" s="10">
        <f t="shared" si="34"/>
        <v>1.1415525114155251E-4</v>
      </c>
      <c r="E2187" s="130">
        <v>1.053613412453893E-4</v>
      </c>
      <c r="F2187">
        <v>0.30769230769230771</v>
      </c>
      <c r="I2187" s="140"/>
    </row>
    <row r="2188" spans="1:9">
      <c r="A2188" s="10">
        <v>2182</v>
      </c>
      <c r="B2188" s="10">
        <v>1.044450556069942E-4</v>
      </c>
      <c r="C2188" s="10">
        <v>7.5439151673177174E-6</v>
      </c>
      <c r="D2188" s="10">
        <f t="shared" si="34"/>
        <v>1.1415525114155251E-4</v>
      </c>
      <c r="E2188" s="130">
        <v>8.9097510046436419E-5</v>
      </c>
      <c r="F2188">
        <v>0.23076923076923081</v>
      </c>
      <c r="I2188" s="140"/>
    </row>
    <row r="2189" spans="1:9">
      <c r="A2189" s="10">
        <v>2183</v>
      </c>
      <c r="B2189" s="10">
        <v>1.054408964753988E-4</v>
      </c>
      <c r="C2189" s="10">
        <v>5.7654733244214636E-6</v>
      </c>
      <c r="D2189" s="10">
        <f t="shared" si="34"/>
        <v>1.1415525114155251E-4</v>
      </c>
      <c r="E2189" s="130">
        <v>7.8490663612336973E-5</v>
      </c>
      <c r="F2189">
        <v>0.15384615384615391</v>
      </c>
      <c r="I2189" s="140"/>
    </row>
    <row r="2190" spans="1:9">
      <c r="A2190" s="10">
        <v>2184</v>
      </c>
      <c r="B2190" s="10">
        <v>1.0343692271882199E-4</v>
      </c>
      <c r="C2190" s="10">
        <v>2.5490930044937371E-6</v>
      </c>
      <c r="D2190" s="10">
        <f t="shared" si="34"/>
        <v>1.1415525114155251E-4</v>
      </c>
      <c r="E2190" s="130">
        <v>6.779896240676461E-5</v>
      </c>
      <c r="F2190">
        <v>7.6923076923076927E-2</v>
      </c>
      <c r="I2190" s="140"/>
    </row>
    <row r="2191" spans="1:9">
      <c r="A2191" s="10">
        <v>2185</v>
      </c>
      <c r="B2191" s="10">
        <v>9.8901561387155547E-5</v>
      </c>
      <c r="C2191" s="10">
        <v>1.4748554351938359E-6</v>
      </c>
      <c r="D2191" s="10">
        <f t="shared" si="34"/>
        <v>1.1415525114155251E-4</v>
      </c>
      <c r="E2191" s="130">
        <v>4.3997199008645222E-5</v>
      </c>
      <c r="F2191">
        <v>7.6923076923076927E-2</v>
      </c>
      <c r="I2191" s="140"/>
    </row>
    <row r="2192" spans="1:9">
      <c r="A2192" s="10">
        <v>2186</v>
      </c>
      <c r="B2192" s="10">
        <v>9.6081496309682117E-5</v>
      </c>
      <c r="C2192" s="10">
        <v>1.250071572712862E-6</v>
      </c>
      <c r="D2192" s="10">
        <f t="shared" si="34"/>
        <v>1.1415525114155251E-4</v>
      </c>
      <c r="E2192" s="130">
        <v>3.8227074548495041E-5</v>
      </c>
      <c r="F2192">
        <v>5.7692307692307702E-2</v>
      </c>
      <c r="I2192" s="140"/>
    </row>
    <row r="2193" spans="1:9">
      <c r="A2193" s="10">
        <v>2187</v>
      </c>
      <c r="B2193" s="10">
        <v>9.512842940697794E-5</v>
      </c>
      <c r="C2193" s="10">
        <v>1.254862912929957E-6</v>
      </c>
      <c r="D2193" s="10">
        <f t="shared" si="34"/>
        <v>1.1415525114155251E-4</v>
      </c>
      <c r="E2193" s="130">
        <v>3.1735684530826052E-5</v>
      </c>
      <c r="F2193">
        <v>5.7692307692307702E-2</v>
      </c>
      <c r="I2193" s="140"/>
    </row>
    <row r="2194" spans="1:9">
      <c r="A2194" s="10">
        <v>2188</v>
      </c>
      <c r="B2194" s="10">
        <v>9.5839284020549973E-5</v>
      </c>
      <c r="C2194" s="10">
        <v>1.119305260867531E-6</v>
      </c>
      <c r="D2194" s="10">
        <f t="shared" si="34"/>
        <v>1.1415525114155251E-4</v>
      </c>
      <c r="E2194" s="130">
        <v>4.1833402336088888E-5</v>
      </c>
      <c r="F2194">
        <v>7.6923076923076927E-2</v>
      </c>
      <c r="I2194" s="140"/>
    </row>
    <row r="2195" spans="1:9">
      <c r="A2195" s="10">
        <v>2189</v>
      </c>
      <c r="B2195" s="10">
        <v>9.5769232685570719E-5</v>
      </c>
      <c r="C2195" s="10">
        <v>1.1444979822613889E-5</v>
      </c>
      <c r="D2195" s="10">
        <f t="shared" si="34"/>
        <v>1.1415525114155251E-4</v>
      </c>
      <c r="E2195" s="130">
        <v>7.3569086866914527E-5</v>
      </c>
      <c r="F2195">
        <v>0.1153846153846154</v>
      </c>
      <c r="I2195" s="140"/>
    </row>
    <row r="2196" spans="1:9">
      <c r="A2196" s="10">
        <v>2190</v>
      </c>
      <c r="B2196" s="10">
        <v>9.5996550963298402E-5</v>
      </c>
      <c r="C2196" s="10">
        <v>1.9106712409359109E-4</v>
      </c>
      <c r="D2196" s="10">
        <f t="shared" si="34"/>
        <v>1.1415525114155251E-4</v>
      </c>
      <c r="E2196" s="130">
        <v>1.2261514477819111E-4</v>
      </c>
      <c r="F2196">
        <v>0.19230769230769229</v>
      </c>
      <c r="I2196" s="140"/>
    </row>
    <row r="2197" spans="1:9">
      <c r="A2197" s="10">
        <v>2191</v>
      </c>
      <c r="B2197" s="10">
        <v>9.686378913613816E-5</v>
      </c>
      <c r="C2197" s="10">
        <v>1.8760342151953491E-4</v>
      </c>
      <c r="D2197" s="10">
        <f t="shared" si="34"/>
        <v>1.1415525114155251E-4</v>
      </c>
      <c r="E2197" s="130">
        <v>1.731037338045053E-4</v>
      </c>
      <c r="F2197">
        <v>0.30769230769230771</v>
      </c>
      <c r="I2197" s="140"/>
    </row>
    <row r="2198" spans="1:9">
      <c r="A2198" s="10">
        <v>2192</v>
      </c>
      <c r="B2198" s="10">
        <v>9.4597318971010997E-5</v>
      </c>
      <c r="C2198" s="10">
        <v>1.5527538990657311E-4</v>
      </c>
      <c r="D2198" s="10">
        <f t="shared" si="34"/>
        <v>1.1415525114155251E-4</v>
      </c>
      <c r="E2198" s="130">
        <v>1.9185663829999409E-4</v>
      </c>
      <c r="F2198">
        <v>0.46153846153846162</v>
      </c>
      <c r="I2198" s="140"/>
    </row>
    <row r="2199" spans="1:9">
      <c r="A2199" s="10">
        <v>2193</v>
      </c>
      <c r="B2199" s="10">
        <v>9.4731277383097894E-5</v>
      </c>
      <c r="C2199" s="10">
        <v>1.1991328074097591E-4</v>
      </c>
      <c r="D2199" s="10">
        <f t="shared" si="34"/>
        <v>1.1415525114155251E-4</v>
      </c>
      <c r="E2199" s="130">
        <v>1.644485471142801E-4</v>
      </c>
      <c r="F2199">
        <v>0.57692307692307687</v>
      </c>
      <c r="I2199" s="140"/>
    </row>
    <row r="2200" spans="1:9">
      <c r="A2200" s="10">
        <v>2194</v>
      </c>
      <c r="B2200" s="10">
        <v>9.5485367228612575E-5</v>
      </c>
      <c r="C2200" s="10">
        <v>9.7822838491101367E-5</v>
      </c>
      <c r="D2200" s="10">
        <f t="shared" si="34"/>
        <v>1.1415525114155251E-4</v>
      </c>
      <c r="E2200" s="130">
        <v>1.370404559285669E-4</v>
      </c>
      <c r="F2200">
        <v>0.69230769230769229</v>
      </c>
      <c r="I2200" s="140"/>
    </row>
    <row r="2201" spans="1:9">
      <c r="A2201" s="10">
        <v>2195</v>
      </c>
      <c r="B2201" s="10">
        <v>9.4471935392557326E-5</v>
      </c>
      <c r="C2201" s="10">
        <v>6.3876156686069443E-5</v>
      </c>
      <c r="D2201" s="10">
        <f t="shared" si="34"/>
        <v>1.1415525114155251E-4</v>
      </c>
      <c r="E2201" s="130">
        <v>1.4353184594623561E-4</v>
      </c>
      <c r="F2201">
        <v>0.76923076923076927</v>
      </c>
      <c r="I2201" s="140"/>
    </row>
    <row r="2202" spans="1:9">
      <c r="A2202" s="10">
        <v>2196</v>
      </c>
      <c r="B2202" s="10">
        <v>9.3847018550795433E-5</v>
      </c>
      <c r="C2202" s="10">
        <v>1.8870497972897171E-5</v>
      </c>
      <c r="D2202" s="10">
        <f t="shared" si="34"/>
        <v>1.1415525114155251E-4</v>
      </c>
      <c r="E2202" s="130">
        <v>1.514657670789427E-4</v>
      </c>
      <c r="F2202">
        <v>0.73076923076923073</v>
      </c>
      <c r="I2202" s="140"/>
    </row>
    <row r="2203" spans="1:9">
      <c r="A2203" s="10">
        <v>2197</v>
      </c>
      <c r="B2203" s="10">
        <v>9.2139368422171385E-5</v>
      </c>
      <c r="C2203" s="10">
        <v>1.7154998157179241E-5</v>
      </c>
      <c r="D2203" s="10">
        <f t="shared" si="34"/>
        <v>1.1415525114155251E-4</v>
      </c>
      <c r="E2203" s="130">
        <v>1.456956426187921E-4</v>
      </c>
      <c r="F2203">
        <v>0.69230769230769229</v>
      </c>
      <c r="I2203" s="140"/>
    </row>
    <row r="2204" spans="1:9">
      <c r="A2204" s="10">
        <v>2198</v>
      </c>
      <c r="B2204" s="10">
        <v>9.1143140987735299E-5</v>
      </c>
      <c r="C2204" s="10">
        <v>1.003700767832526E-5</v>
      </c>
      <c r="D2204" s="10">
        <f t="shared" si="34"/>
        <v>1.1415525114155251E-4</v>
      </c>
      <c r="E2204" s="130">
        <v>1.5002323596390499E-4</v>
      </c>
      <c r="F2204">
        <v>0.84615384615384615</v>
      </c>
      <c r="I2204" s="140"/>
    </row>
    <row r="2205" spans="1:9">
      <c r="A2205" s="10">
        <v>2199</v>
      </c>
      <c r="B2205" s="10">
        <v>9.1725689760330538E-5</v>
      </c>
      <c r="C2205" s="10">
        <v>8.6206756909064608E-6</v>
      </c>
      <c r="D2205" s="10">
        <f t="shared" si="34"/>
        <v>1.1415525114155251E-4</v>
      </c>
      <c r="E2205" s="130">
        <v>1.644485471142801E-4</v>
      </c>
      <c r="F2205">
        <v>0.96153846153846156</v>
      </c>
      <c r="I2205" s="140"/>
    </row>
    <row r="2206" spans="1:9">
      <c r="A2206" s="10">
        <v>2200</v>
      </c>
      <c r="B2206" s="10">
        <v>9.2478032850671081E-5</v>
      </c>
      <c r="C2206" s="10">
        <v>1.095741322395674E-5</v>
      </c>
      <c r="D2206" s="10">
        <f t="shared" si="34"/>
        <v>1.1415525114155251E-4</v>
      </c>
      <c r="E2206" s="130">
        <v>1.788738582646559E-4</v>
      </c>
      <c r="F2206">
        <v>1</v>
      </c>
      <c r="I2206" s="140"/>
    </row>
    <row r="2207" spans="1:9">
      <c r="A2207" s="10">
        <v>2201</v>
      </c>
      <c r="B2207" s="10">
        <v>9.5285270657655854E-5</v>
      </c>
      <c r="C2207" s="10">
        <v>2.080494021639121E-5</v>
      </c>
      <c r="D2207" s="10">
        <f t="shared" si="34"/>
        <v>1.1415525114155251E-4</v>
      </c>
      <c r="E2207" s="130">
        <v>1.961842316451063E-4</v>
      </c>
      <c r="F2207">
        <v>0.92307692307692313</v>
      </c>
      <c r="I2207" s="140"/>
    </row>
    <row r="2208" spans="1:9">
      <c r="A2208" s="10">
        <v>2202</v>
      </c>
      <c r="B2208" s="10">
        <v>9.697491814839726E-5</v>
      </c>
      <c r="C2208" s="10">
        <v>2.403978128833191E-5</v>
      </c>
      <c r="D2208" s="10">
        <f t="shared" si="34"/>
        <v>1.1415525114155251E-4</v>
      </c>
      <c r="E2208" s="130">
        <v>1.8320145160976819E-4</v>
      </c>
      <c r="F2208">
        <v>0.76923076923076927</v>
      </c>
      <c r="I2208" s="140"/>
    </row>
    <row r="2209" spans="1:9">
      <c r="A2209" s="10">
        <v>2203</v>
      </c>
      <c r="B2209" s="10">
        <v>1.014734990341219E-4</v>
      </c>
      <c r="C2209" s="10">
        <v>2.7213544137163599E-5</v>
      </c>
      <c r="D2209" s="10">
        <f t="shared" si="34"/>
        <v>1.1415525114155251E-4</v>
      </c>
      <c r="E2209" s="130">
        <v>1.557933604240549E-4</v>
      </c>
      <c r="F2209">
        <v>0.57692307692307687</v>
      </c>
      <c r="I2209" s="140"/>
    </row>
    <row r="2210" spans="1:9">
      <c r="A2210" s="10">
        <v>2204</v>
      </c>
      <c r="B2210" s="10">
        <v>1.0367829085959459E-4</v>
      </c>
      <c r="C2210" s="10">
        <v>8.9998911764625783E-5</v>
      </c>
      <c r="D2210" s="10">
        <f t="shared" si="34"/>
        <v>1.1415525114155251E-4</v>
      </c>
      <c r="E2210" s="130">
        <v>1.3054906591089809E-4</v>
      </c>
      <c r="F2210">
        <v>0.46153846153846162</v>
      </c>
      <c r="I2210" s="140"/>
    </row>
    <row r="2211" spans="1:9">
      <c r="A2211" s="10">
        <v>2205</v>
      </c>
      <c r="B2211" s="10">
        <v>1.0304216039552289E-4</v>
      </c>
      <c r="C2211" s="10">
        <v>1.352117118437116E-5</v>
      </c>
      <c r="D2211" s="10">
        <f t="shared" si="34"/>
        <v>1.1415525114155251E-4</v>
      </c>
      <c r="E2211" s="130">
        <v>1.074685680702972E-4</v>
      </c>
      <c r="F2211">
        <v>0.30769230769230771</v>
      </c>
      <c r="I2211" s="140"/>
    </row>
    <row r="2212" spans="1:9">
      <c r="A2212" s="10">
        <v>2206</v>
      </c>
      <c r="B2212" s="10">
        <v>1.0415357806766151E-4</v>
      </c>
      <c r="C2212" s="10">
        <v>7.5584982976938494E-6</v>
      </c>
      <c r="D2212" s="10">
        <f t="shared" si="34"/>
        <v>1.1415525114155251E-4</v>
      </c>
      <c r="E2212" s="130">
        <v>9.0879460247365605E-5</v>
      </c>
      <c r="F2212">
        <v>0.23076923076923081</v>
      </c>
      <c r="I2212" s="140"/>
    </row>
    <row r="2213" spans="1:9">
      <c r="A2213" s="10">
        <v>2207</v>
      </c>
      <c r="B2213" s="10">
        <v>1.0449775618849139E-4</v>
      </c>
      <c r="C2213" s="10">
        <v>5.7785563198150588E-6</v>
      </c>
      <c r="D2213" s="10">
        <f t="shared" si="34"/>
        <v>1.1415525114155251E-4</v>
      </c>
      <c r="E2213" s="130">
        <v>8.0060476884583935E-5</v>
      </c>
      <c r="F2213">
        <v>0.15384615384615391</v>
      </c>
      <c r="I2213" s="140"/>
    </row>
    <row r="2214" spans="1:9">
      <c r="A2214" s="10">
        <v>2208</v>
      </c>
      <c r="B2214" s="10">
        <v>1.013196383934264E-4</v>
      </c>
      <c r="C2214" s="10">
        <v>2.5581756399337341E-6</v>
      </c>
      <c r="D2214" s="10">
        <f t="shared" si="34"/>
        <v>1.1415525114155251E-4</v>
      </c>
      <c r="E2214" s="130">
        <v>6.8463658116634849E-5</v>
      </c>
      <c r="F2214">
        <v>7.6923076923076927E-2</v>
      </c>
      <c r="I2214" s="140"/>
    </row>
    <row r="2215" spans="1:9">
      <c r="A2215" s="10">
        <v>2209</v>
      </c>
      <c r="B2215" s="10">
        <v>9.4027986725628504E-5</v>
      </c>
      <c r="C2215" s="10">
        <v>1.4842790104025971E-6</v>
      </c>
      <c r="D2215" s="10">
        <f t="shared" si="34"/>
        <v>1.1415525114155251E-4</v>
      </c>
      <c r="E2215" s="130">
        <v>4.44285440969653E-5</v>
      </c>
      <c r="F2215">
        <v>7.6923076923076927E-2</v>
      </c>
      <c r="I2215" s="140"/>
    </row>
    <row r="2216" spans="1:9">
      <c r="A2216" s="10">
        <v>2210</v>
      </c>
      <c r="B2216" s="10">
        <v>9.4392287533887054E-5</v>
      </c>
      <c r="C2216" s="10">
        <v>1.272173561456239E-6</v>
      </c>
      <c r="D2216" s="10">
        <f t="shared" si="34"/>
        <v>1.1415525114155251E-4</v>
      </c>
      <c r="E2216" s="130">
        <v>3.860184978916653E-5</v>
      </c>
      <c r="F2216">
        <v>5.7692307692307702E-2</v>
      </c>
      <c r="I2216" s="140"/>
    </row>
    <row r="2217" spans="1:9">
      <c r="A2217" s="10">
        <v>2211</v>
      </c>
      <c r="B2217" s="10">
        <v>9.5700134183030757E-5</v>
      </c>
      <c r="C2217" s="10">
        <v>1.2761875590005371E-6</v>
      </c>
      <c r="D2217" s="10">
        <f t="shared" si="34"/>
        <v>1.1415525114155251E-4</v>
      </c>
      <c r="E2217" s="130">
        <v>3.2046818692893011E-5</v>
      </c>
      <c r="F2217">
        <v>5.7692307692307702E-2</v>
      </c>
      <c r="I2217" s="140"/>
    </row>
    <row r="2218" spans="1:9">
      <c r="A2218" s="10">
        <v>2212</v>
      </c>
      <c r="B2218" s="10">
        <v>9.6377114268087467E-5</v>
      </c>
      <c r="C2218" s="10">
        <v>1.13120178586577E-6</v>
      </c>
      <c r="D2218" s="10">
        <f t="shared" si="34"/>
        <v>1.1415525114155251E-4</v>
      </c>
      <c r="E2218" s="130">
        <v>4.2243533731540737E-5</v>
      </c>
      <c r="F2218">
        <v>7.6923076923076927E-2</v>
      </c>
      <c r="I2218" s="140"/>
    </row>
    <row r="2219" spans="1:9">
      <c r="A2219" s="10">
        <v>2213</v>
      </c>
      <c r="B2219" s="10">
        <v>9.6534012580203719E-5</v>
      </c>
      <c r="C2219" s="10">
        <v>1.145806736387103E-5</v>
      </c>
      <c r="D2219" s="10">
        <f t="shared" si="34"/>
        <v>1.1415525114155251E-4</v>
      </c>
      <c r="E2219" s="130">
        <v>7.4290352424433354E-5</v>
      </c>
      <c r="F2219">
        <v>0.1153846153846154</v>
      </c>
      <c r="I2219" s="140"/>
    </row>
    <row r="2220" spans="1:9">
      <c r="A2220" s="10">
        <v>2214</v>
      </c>
      <c r="B2220" s="10">
        <v>9.9672068248827668E-5</v>
      </c>
      <c r="C2220" s="10">
        <v>2.791458312594666E-4</v>
      </c>
      <c r="D2220" s="10">
        <f t="shared" si="34"/>
        <v>1.1415525114155251E-4</v>
      </c>
      <c r="E2220" s="130">
        <v>1.2381725404072289E-4</v>
      </c>
      <c r="F2220">
        <v>0.19230769230769229</v>
      </c>
      <c r="I2220" s="140"/>
    </row>
    <row r="2221" spans="1:9">
      <c r="A2221" s="10">
        <v>2215</v>
      </c>
      <c r="B2221" s="10">
        <v>1.085846307073003E-4</v>
      </c>
      <c r="C2221" s="10">
        <v>2.7708219557292721E-4</v>
      </c>
      <c r="D2221" s="10">
        <f t="shared" si="34"/>
        <v>1.1415525114155251E-4</v>
      </c>
      <c r="E2221" s="130">
        <v>1.748008292339616E-4</v>
      </c>
      <c r="F2221">
        <v>0.30769230769230771</v>
      </c>
      <c r="I2221" s="140"/>
    </row>
    <row r="2222" spans="1:9">
      <c r="A2222" s="10">
        <v>2216</v>
      </c>
      <c r="B2222" s="10">
        <v>1.122877565565177E-4</v>
      </c>
      <c r="C2222" s="10">
        <v>2.4386861155042931E-4</v>
      </c>
      <c r="D2222" s="10">
        <f t="shared" si="34"/>
        <v>1.1415525114155251E-4</v>
      </c>
      <c r="E2222" s="130">
        <v>1.9373758573430761E-4</v>
      </c>
      <c r="F2222">
        <v>0.46153846153846162</v>
      </c>
      <c r="I2222" s="140"/>
    </row>
    <row r="2223" spans="1:9">
      <c r="A2223" s="10">
        <v>2217</v>
      </c>
      <c r="B2223" s="10">
        <v>1.1497898152977361E-4</v>
      </c>
      <c r="C2223" s="10">
        <v>2.2439950971498229E-4</v>
      </c>
      <c r="D2223" s="10">
        <f t="shared" si="34"/>
        <v>1.1415525114155251E-4</v>
      </c>
      <c r="E2223" s="130">
        <v>1.6606078777226351E-4</v>
      </c>
      <c r="F2223">
        <v>0.57692307692307687</v>
      </c>
      <c r="I2223" s="140"/>
    </row>
    <row r="2224" spans="1:9">
      <c r="A2224" s="10">
        <v>2218</v>
      </c>
      <c r="B2224" s="10">
        <v>1.139273703995429E-4</v>
      </c>
      <c r="C2224" s="10">
        <v>1.9094571316900029E-4</v>
      </c>
      <c r="D2224" s="10">
        <f t="shared" si="34"/>
        <v>1.1415525114155251E-4</v>
      </c>
      <c r="E2224" s="130">
        <v>1.383839898102195E-4</v>
      </c>
      <c r="F2224">
        <v>0.69230769230769229</v>
      </c>
      <c r="I2224" s="140"/>
    </row>
    <row r="2225" spans="1:9">
      <c r="A2225" s="10">
        <v>2219</v>
      </c>
      <c r="B2225" s="10">
        <v>1.135567387933952E-4</v>
      </c>
      <c r="C2225" s="10">
        <v>1.7399041479904779E-4</v>
      </c>
      <c r="D2225" s="10">
        <f t="shared" si="34"/>
        <v>1.1415525114155251E-4</v>
      </c>
      <c r="E2225" s="130">
        <v>1.4493902090649289E-4</v>
      </c>
      <c r="F2225">
        <v>0.76923076923076927</v>
      </c>
      <c r="I2225" s="140"/>
    </row>
    <row r="2226" spans="1:9">
      <c r="A2226" s="10">
        <v>2220</v>
      </c>
      <c r="B2226" s="10">
        <v>1.077138408125272E-4</v>
      </c>
      <c r="C2226" s="10">
        <v>7.6357243374244153E-5</v>
      </c>
      <c r="D2226" s="10">
        <f t="shared" si="34"/>
        <v>1.1415525114155251E-4</v>
      </c>
      <c r="E2226" s="130">
        <v>1.5295072557971611E-4</v>
      </c>
      <c r="F2226">
        <v>0.73076923076923073</v>
      </c>
      <c r="I2226" s="140"/>
    </row>
    <row r="2227" spans="1:9">
      <c r="A2227" s="10">
        <v>2221</v>
      </c>
      <c r="B2227" s="10">
        <v>1.0713366486148791E-4</v>
      </c>
      <c r="C2227" s="10">
        <v>1.087343975890901E-4</v>
      </c>
      <c r="D2227" s="10">
        <f t="shared" si="34"/>
        <v>1.1415525114155251E-4</v>
      </c>
      <c r="E2227" s="130">
        <v>1.4712403127191759E-4</v>
      </c>
      <c r="F2227">
        <v>0.69230769230769229</v>
      </c>
      <c r="I2227" s="140"/>
    </row>
    <row r="2228" spans="1:9">
      <c r="A2228" s="10">
        <v>2222</v>
      </c>
      <c r="B2228" s="10">
        <v>1.093245026630957E-4</v>
      </c>
      <c r="C2228" s="10">
        <v>9.6468116592830915E-5</v>
      </c>
      <c r="D2228" s="10">
        <f t="shared" si="34"/>
        <v>1.1415525114155251E-4</v>
      </c>
      <c r="E2228" s="130">
        <v>1.5149405200276701E-4</v>
      </c>
      <c r="F2228">
        <v>0.84615384615384615</v>
      </c>
      <c r="I2228" s="140"/>
    </row>
    <row r="2229" spans="1:9">
      <c r="A2229" s="10">
        <v>2223</v>
      </c>
      <c r="B2229" s="10">
        <v>1.097510105876095E-4</v>
      </c>
      <c r="C2229" s="10">
        <v>9.6725739773839185E-5</v>
      </c>
      <c r="D2229" s="10">
        <f t="shared" si="34"/>
        <v>1.1415525114155251E-4</v>
      </c>
      <c r="E2229" s="130">
        <v>1.6606078777226351E-4</v>
      </c>
      <c r="F2229">
        <v>0.96153846153846156</v>
      </c>
      <c r="I2229" s="140"/>
    </row>
    <row r="2230" spans="1:9">
      <c r="A2230" s="10">
        <v>2224</v>
      </c>
      <c r="B2230" s="10">
        <v>1.110762743906352E-4</v>
      </c>
      <c r="C2230" s="10">
        <v>1.093379564429464E-4</v>
      </c>
      <c r="D2230" s="10">
        <f t="shared" si="34"/>
        <v>1.1415525114155251E-4</v>
      </c>
      <c r="E2230" s="130">
        <v>1.8062752354176009E-4</v>
      </c>
      <c r="F2230">
        <v>1</v>
      </c>
      <c r="I2230" s="140"/>
    </row>
    <row r="2231" spans="1:9">
      <c r="A2231" s="10">
        <v>2225</v>
      </c>
      <c r="B2231" s="10">
        <v>1.125401917916749E-4</v>
      </c>
      <c r="C2231" s="10">
        <v>1.2364741673961889E-4</v>
      </c>
      <c r="D2231" s="10">
        <f t="shared" si="34"/>
        <v>1.1415525114155251E-4</v>
      </c>
      <c r="E2231" s="130">
        <v>1.981076064651563E-4</v>
      </c>
      <c r="F2231">
        <v>0.92307692307692313</v>
      </c>
      <c r="I2231" s="140"/>
    </row>
    <row r="2232" spans="1:9">
      <c r="A2232" s="10">
        <v>2226</v>
      </c>
      <c r="B2232" s="10">
        <v>1.119108181027073E-4</v>
      </c>
      <c r="C2232" s="10">
        <v>1.029175969189468E-4</v>
      </c>
      <c r="D2232" s="10">
        <f t="shared" si="34"/>
        <v>1.1415525114155251E-4</v>
      </c>
      <c r="E2232" s="130">
        <v>1.8499754427260949E-4</v>
      </c>
      <c r="F2232">
        <v>0.76923076923076927</v>
      </c>
      <c r="I2232" s="140"/>
    </row>
    <row r="2233" spans="1:9">
      <c r="A2233" s="10">
        <v>2227</v>
      </c>
      <c r="B2233" s="10">
        <v>1.149957742477647E-4</v>
      </c>
      <c r="C2233" s="10">
        <v>1.0613772757633059E-4</v>
      </c>
      <c r="D2233" s="10">
        <f t="shared" si="34"/>
        <v>1.1415525114155251E-4</v>
      </c>
      <c r="E2233" s="130">
        <v>1.573207463105655E-4</v>
      </c>
      <c r="F2233">
        <v>0.57692307692307687</v>
      </c>
      <c r="I2233" s="140"/>
    </row>
    <row r="2234" spans="1:9">
      <c r="A2234" s="10">
        <v>2228</v>
      </c>
      <c r="B2234" s="10">
        <v>1.14137213239082E-4</v>
      </c>
      <c r="C2234" s="10">
        <v>1.6737810618523141E-4</v>
      </c>
      <c r="D2234" s="10">
        <f t="shared" si="34"/>
        <v>1.1415525114155251E-4</v>
      </c>
      <c r="E2234" s="130">
        <v>1.3182895871394611E-4</v>
      </c>
      <c r="F2234">
        <v>0.46153846153846162</v>
      </c>
      <c r="I2234" s="140"/>
    </row>
    <row r="2235" spans="1:9">
      <c r="A2235" s="10">
        <v>2229</v>
      </c>
      <c r="B2235" s="10">
        <v>1.116326489549675E-4</v>
      </c>
      <c r="C2235" s="10">
        <v>1.353692714755185E-5</v>
      </c>
      <c r="D2235" s="10">
        <f t="shared" si="34"/>
        <v>1.1415525114155251E-4</v>
      </c>
      <c r="E2235" s="130">
        <v>1.085221814827508E-4</v>
      </c>
      <c r="F2235">
        <v>0.30769230769230771</v>
      </c>
      <c r="I2235" s="140"/>
    </row>
    <row r="2236" spans="1:9">
      <c r="A2236" s="10">
        <v>2230</v>
      </c>
      <c r="B2236" s="10">
        <v>1.120218431003674E-4</v>
      </c>
      <c r="C2236" s="10">
        <v>7.5681673495360836E-6</v>
      </c>
      <c r="D2236" s="10">
        <f t="shared" si="34"/>
        <v>1.1415525114155251E-4</v>
      </c>
      <c r="E2236" s="130">
        <v>9.177043534782952E-5</v>
      </c>
      <c r="F2236">
        <v>0.23076923076923081</v>
      </c>
      <c r="I2236" s="140"/>
    </row>
    <row r="2237" spans="1:9">
      <c r="A2237" s="10">
        <v>2231</v>
      </c>
      <c r="B2237" s="10">
        <v>1.113656679636436E-4</v>
      </c>
      <c r="C2237" s="10">
        <v>5.7863661134516079E-6</v>
      </c>
      <c r="D2237" s="10">
        <f t="shared" si="34"/>
        <v>1.1415525114155251E-4</v>
      </c>
      <c r="E2237" s="130">
        <v>8.0845383520706745E-5</v>
      </c>
      <c r="F2237">
        <v>0.15384615384615391</v>
      </c>
      <c r="I2237" s="140"/>
    </row>
    <row r="2238" spans="1:9">
      <c r="A2238" s="10">
        <v>2232</v>
      </c>
      <c r="B2238" s="10">
        <v>1.066962647050776E-4</v>
      </c>
      <c r="C2238" s="10">
        <v>2.5642943723172359E-6</v>
      </c>
      <c r="D2238" s="10">
        <f t="shared" si="34"/>
        <v>1.1415525114155251E-4</v>
      </c>
      <c r="E2238" s="130">
        <v>7.1787136665986019E-5</v>
      </c>
      <c r="F2238">
        <v>7.6923076923076927E-2</v>
      </c>
      <c r="I2238" s="140"/>
    </row>
    <row r="2239" spans="1:9">
      <c r="A2239" s="10">
        <v>2233</v>
      </c>
      <c r="B2239" s="10">
        <v>1.0218389770159791E-4</v>
      </c>
      <c r="C2239" s="10">
        <v>1.4920478912669391E-6</v>
      </c>
      <c r="D2239" s="10">
        <f t="shared" si="34"/>
        <v>1.1415525114155251E-4</v>
      </c>
      <c r="E2239" s="130">
        <v>4.6585269538565562E-5</v>
      </c>
      <c r="F2239">
        <v>7.6923076923076927E-2</v>
      </c>
      <c r="I2239" s="140"/>
    </row>
    <row r="2240" spans="1:9">
      <c r="A2240" s="10">
        <v>2234</v>
      </c>
      <c r="B2240" s="10">
        <v>1.009680268476199E-4</v>
      </c>
      <c r="C2240" s="10">
        <v>1.3675957839392131E-6</v>
      </c>
      <c r="D2240" s="10">
        <f t="shared" si="34"/>
        <v>1.1415525114155251E-4</v>
      </c>
      <c r="E2240" s="130">
        <v>4.0475725992524189E-5</v>
      </c>
      <c r="F2240">
        <v>5.7692307692307702E-2</v>
      </c>
      <c r="I2240" s="140"/>
    </row>
    <row r="2241" spans="1:9">
      <c r="A2241" s="10">
        <v>2235</v>
      </c>
      <c r="B2241" s="10">
        <v>1.0237495677374869E-4</v>
      </c>
      <c r="C2241" s="10">
        <v>1.772527674373968E-6</v>
      </c>
      <c r="D2241" s="10">
        <f t="shared" si="34"/>
        <v>1.1415525114155251E-4</v>
      </c>
      <c r="E2241" s="130">
        <v>3.3602489503227633E-5</v>
      </c>
      <c r="F2241">
        <v>5.7692307692307702E-2</v>
      </c>
      <c r="I2241" s="140"/>
    </row>
    <row r="2242" spans="1:9">
      <c r="A2242" s="10">
        <v>2236</v>
      </c>
      <c r="B2242" s="10">
        <v>1.027413729123157E-4</v>
      </c>
      <c r="C2242" s="10">
        <v>4.4790257513128234E-6</v>
      </c>
      <c r="D2242" s="10">
        <f t="shared" si="34"/>
        <v>1.1415525114155251E-4</v>
      </c>
      <c r="E2242" s="130">
        <v>4.4294190708800043E-5</v>
      </c>
      <c r="F2242">
        <v>7.6923076923076927E-2</v>
      </c>
      <c r="I2242" s="140"/>
    </row>
    <row r="2243" spans="1:9">
      <c r="A2243" s="10">
        <v>2237</v>
      </c>
      <c r="B2243" s="10">
        <v>1.038354139019576E-4</v>
      </c>
      <c r="C2243" s="10">
        <v>1.984200811693528E-5</v>
      </c>
      <c r="D2243" s="10">
        <f t="shared" si="34"/>
        <v>1.1415525114155251E-4</v>
      </c>
      <c r="E2243" s="130">
        <v>7.7896680212027466E-5</v>
      </c>
      <c r="F2243">
        <v>0.1153846153846154</v>
      </c>
      <c r="I2243" s="140"/>
    </row>
    <row r="2244" spans="1:9">
      <c r="A2244" s="10">
        <v>2238</v>
      </c>
      <c r="B2244" s="10">
        <v>1.070474674359248E-4</v>
      </c>
      <c r="C2244" s="10">
        <v>3.8053543159792758E-4</v>
      </c>
      <c r="D2244" s="10">
        <f t="shared" si="34"/>
        <v>1.1415525114155251E-4</v>
      </c>
      <c r="E2244" s="130">
        <v>1.298278003533793E-4</v>
      </c>
      <c r="F2244">
        <v>0.19230769230769229</v>
      </c>
      <c r="I2244" s="140"/>
    </row>
    <row r="2245" spans="1:9">
      <c r="A2245" s="10">
        <v>2239</v>
      </c>
      <c r="B2245" s="10">
        <v>1.0962028292423401E-4</v>
      </c>
      <c r="C2245" s="10">
        <v>3.5320330406332271E-4</v>
      </c>
      <c r="D2245" s="10">
        <f t="shared" si="34"/>
        <v>1.1415525114155251E-4</v>
      </c>
      <c r="E2245" s="130">
        <v>1.832863063812411E-4</v>
      </c>
      <c r="F2245">
        <v>0.30769230769230771</v>
      </c>
      <c r="I2245" s="140"/>
    </row>
    <row r="2246" spans="1:9">
      <c r="A2246" s="10">
        <v>2240</v>
      </c>
      <c r="B2246" s="10">
        <v>1.106486981750278E-4</v>
      </c>
      <c r="C2246" s="10">
        <v>2.9615005221330558E-4</v>
      </c>
      <c r="D2246" s="10">
        <f t="shared" ref="D2246:D2309" si="35">1/8760</f>
        <v>1.1415525114155251E-4</v>
      </c>
      <c r="E2246" s="130">
        <v>2.0314232290587591E-4</v>
      </c>
      <c r="F2246">
        <v>0.46153846153846162</v>
      </c>
      <c r="I2246" s="140"/>
    </row>
    <row r="2247" spans="1:9">
      <c r="A2247" s="10">
        <v>2241</v>
      </c>
      <c r="B2247" s="10">
        <v>1.151479364930321E-4</v>
      </c>
      <c r="C2247" s="10">
        <v>2.3356049311384271E-4</v>
      </c>
      <c r="D2247" s="10">
        <f t="shared" si="35"/>
        <v>1.1415525114155251E-4</v>
      </c>
      <c r="E2247" s="130">
        <v>1.7412199106217919E-4</v>
      </c>
      <c r="F2247">
        <v>0.57692307692307687</v>
      </c>
      <c r="I2247" s="140"/>
    </row>
    <row r="2248" spans="1:9">
      <c r="A2248" s="10">
        <v>2242</v>
      </c>
      <c r="B2248" s="10">
        <v>1.141112401074662E-4</v>
      </c>
      <c r="C2248" s="10">
        <v>1.80183526602504E-4</v>
      </c>
      <c r="D2248" s="10">
        <f t="shared" si="35"/>
        <v>1.1415525114155251E-4</v>
      </c>
      <c r="E2248" s="130">
        <v>1.4510165921848261E-4</v>
      </c>
      <c r="F2248">
        <v>0.69230769230769229</v>
      </c>
      <c r="I2248" s="140"/>
    </row>
    <row r="2249" spans="1:9">
      <c r="A2249" s="10">
        <v>2243</v>
      </c>
      <c r="B2249" s="10">
        <v>1.126534915498801E-4</v>
      </c>
      <c r="C2249" s="10">
        <v>1.334526990217711E-4</v>
      </c>
      <c r="D2249" s="10">
        <f t="shared" si="35"/>
        <v>1.1415525114155251E-4</v>
      </c>
      <c r="E2249" s="130">
        <v>1.519748957077793E-4</v>
      </c>
      <c r="F2249">
        <v>0.76923076923076927</v>
      </c>
      <c r="I2249" s="140"/>
    </row>
    <row r="2250" spans="1:9">
      <c r="A2250" s="10">
        <v>2244</v>
      </c>
      <c r="B2250" s="10">
        <v>1.086620988810306E-4</v>
      </c>
      <c r="C2250" s="10">
        <v>4.8772411283028298E-5</v>
      </c>
      <c r="D2250" s="10">
        <f t="shared" si="35"/>
        <v>1.1415525114155251E-4</v>
      </c>
      <c r="E2250" s="130">
        <v>1.6037551808358589E-4</v>
      </c>
      <c r="F2250">
        <v>0.73076923076923073</v>
      </c>
      <c r="I2250" s="140"/>
    </row>
    <row r="2251" spans="1:9">
      <c r="A2251" s="10">
        <v>2245</v>
      </c>
      <c r="B2251" s="10">
        <v>1.077275769400454E-4</v>
      </c>
      <c r="C2251" s="10">
        <v>6.6680631760825205E-5</v>
      </c>
      <c r="D2251" s="10">
        <f t="shared" si="35"/>
        <v>1.1415525114155251E-4</v>
      </c>
      <c r="E2251" s="130">
        <v>1.5426597453754439E-4</v>
      </c>
      <c r="F2251">
        <v>0.69230769230769229</v>
      </c>
      <c r="I2251" s="140"/>
    </row>
    <row r="2252" spans="1:9">
      <c r="A2252" s="10">
        <v>2246</v>
      </c>
      <c r="B2252" s="10">
        <v>1.134438891367801E-4</v>
      </c>
      <c r="C2252" s="10">
        <v>5.4781151951261628E-5</v>
      </c>
      <c r="D2252" s="10">
        <f t="shared" si="35"/>
        <v>1.1415525114155251E-4</v>
      </c>
      <c r="E2252" s="130">
        <v>1.5884813219707599E-4</v>
      </c>
      <c r="F2252">
        <v>0.84615384615384615</v>
      </c>
      <c r="I2252" s="140"/>
    </row>
    <row r="2253" spans="1:9">
      <c r="A2253" s="10">
        <v>2247</v>
      </c>
      <c r="B2253" s="10">
        <v>1.125838413233031E-4</v>
      </c>
      <c r="C2253" s="10">
        <v>4.8941894715015039E-5</v>
      </c>
      <c r="D2253" s="10">
        <f t="shared" si="35"/>
        <v>1.1415525114155251E-4</v>
      </c>
      <c r="E2253" s="130">
        <v>1.7412199106217919E-4</v>
      </c>
      <c r="F2253">
        <v>0.96153846153846156</v>
      </c>
      <c r="I2253" s="140"/>
    </row>
    <row r="2254" spans="1:9">
      <c r="A2254" s="10">
        <v>2248</v>
      </c>
      <c r="B2254" s="10">
        <v>1.138693778820388E-4</v>
      </c>
      <c r="C2254" s="10">
        <v>6.1647337954493411E-5</v>
      </c>
      <c r="D2254" s="10">
        <f t="shared" si="35"/>
        <v>1.1415525114155251E-4</v>
      </c>
      <c r="E2254" s="130">
        <v>1.893958499272825E-4</v>
      </c>
      <c r="F2254">
        <v>1</v>
      </c>
      <c r="I2254" s="140"/>
    </row>
    <row r="2255" spans="1:9">
      <c r="A2255" s="10">
        <v>2249</v>
      </c>
      <c r="B2255" s="10">
        <v>1.143821984592097E-4</v>
      </c>
      <c r="C2255" s="10">
        <v>8.3756427336788245E-5</v>
      </c>
      <c r="D2255" s="10">
        <f t="shared" si="35"/>
        <v>1.1415525114155251E-4</v>
      </c>
      <c r="E2255" s="130">
        <v>2.0772448056540681E-4</v>
      </c>
      <c r="F2255">
        <v>0.92307692307692313</v>
      </c>
      <c r="I2255" s="140"/>
    </row>
    <row r="2256" spans="1:9">
      <c r="A2256" s="10">
        <v>2250</v>
      </c>
      <c r="B2256" s="10">
        <v>1.1389590460548401E-4</v>
      </c>
      <c r="C2256" s="10">
        <v>8.7480498793457637E-5</v>
      </c>
      <c r="D2256" s="10">
        <f t="shared" si="35"/>
        <v>1.1415525114155251E-4</v>
      </c>
      <c r="E2256" s="130">
        <v>1.939780075868141E-4</v>
      </c>
      <c r="F2256">
        <v>0.76923076923076927</v>
      </c>
      <c r="I2256" s="140"/>
    </row>
    <row r="2257" spans="1:9">
      <c r="A2257" s="10">
        <v>2251</v>
      </c>
      <c r="B2257" s="10">
        <v>1.170788993900324E-4</v>
      </c>
      <c r="C2257" s="10">
        <v>9.3406336547517183E-5</v>
      </c>
      <c r="D2257" s="10">
        <f t="shared" si="35"/>
        <v>1.1415525114155251E-4</v>
      </c>
      <c r="E2257" s="130">
        <v>1.6495767574311741E-4</v>
      </c>
      <c r="F2257">
        <v>0.57692307692307687</v>
      </c>
      <c r="I2257" s="140"/>
    </row>
    <row r="2258" spans="1:9">
      <c r="A2258" s="10">
        <v>2252</v>
      </c>
      <c r="B2258" s="10">
        <v>1.164589094055127E-4</v>
      </c>
      <c r="C2258" s="10">
        <v>1.5615425989664089E-4</v>
      </c>
      <c r="D2258" s="10">
        <f t="shared" si="35"/>
        <v>1.1415525114155251E-4</v>
      </c>
      <c r="E2258" s="130">
        <v>1.3822842272918589E-4</v>
      </c>
      <c r="F2258">
        <v>0.46153846153846162</v>
      </c>
      <c r="I2258" s="140"/>
    </row>
    <row r="2259" spans="1:9">
      <c r="A2259" s="10">
        <v>2253</v>
      </c>
      <c r="B2259" s="10">
        <v>1.1247131796005619E-4</v>
      </c>
      <c r="C2259" s="10">
        <v>1.353366321749879E-5</v>
      </c>
      <c r="D2259" s="10">
        <f t="shared" si="35"/>
        <v>1.1415525114155251E-4</v>
      </c>
      <c r="E2259" s="130">
        <v>1.1379024854502079E-4</v>
      </c>
      <c r="F2259">
        <v>0.30769230769230771</v>
      </c>
      <c r="I2259" s="140"/>
    </row>
    <row r="2260" spans="1:9">
      <c r="A2260" s="10">
        <v>2254</v>
      </c>
      <c r="B2260" s="10">
        <v>1.1188673498364061E-4</v>
      </c>
      <c r="C2260" s="10">
        <v>7.5663353665118998E-6</v>
      </c>
      <c r="D2260" s="10">
        <f t="shared" si="35"/>
        <v>1.1415525114155251E-4</v>
      </c>
      <c r="E2260" s="130">
        <v>9.6225310850151766E-5</v>
      </c>
      <c r="F2260">
        <v>0.23076923076923081</v>
      </c>
      <c r="I2260" s="140"/>
    </row>
    <row r="2261" spans="1:9">
      <c r="A2261" s="10">
        <v>2255</v>
      </c>
      <c r="B2261" s="10">
        <v>1.117338328400004E-4</v>
      </c>
      <c r="C2261" s="10">
        <v>5.7849932626493668E-6</v>
      </c>
      <c r="D2261" s="10">
        <f t="shared" si="35"/>
        <v>1.1415525114155251E-4</v>
      </c>
      <c r="E2261" s="130">
        <v>8.4769916701324171E-5</v>
      </c>
      <c r="F2261">
        <v>0.15384615384615391</v>
      </c>
      <c r="I2261" s="140"/>
    </row>
    <row r="2262" spans="1:9">
      <c r="A2262" s="10">
        <v>2256</v>
      </c>
      <c r="B2262" s="10">
        <v>1.079222938538223E-4</v>
      </c>
      <c r="C2262" s="10">
        <v>2.563189727466425E-6</v>
      </c>
      <c r="D2262" s="10">
        <f t="shared" si="35"/>
        <v>1.1415525114155251E-4</v>
      </c>
      <c r="E2262" s="130">
        <v>5.649913533897063E-5</v>
      </c>
      <c r="F2262">
        <v>3.8461538461538457E-2</v>
      </c>
      <c r="I2262" s="140"/>
    </row>
    <row r="2263" spans="1:9">
      <c r="A2263" s="10">
        <v>2257</v>
      </c>
      <c r="B2263" s="10">
        <v>1.034106311209595E-4</v>
      </c>
      <c r="C2263" s="10">
        <v>1.490497751784938E-6</v>
      </c>
      <c r="D2263" s="10">
        <f t="shared" si="35"/>
        <v>1.1415525114155251E-4</v>
      </c>
      <c r="E2263" s="130">
        <v>3.6664332507204347E-5</v>
      </c>
      <c r="F2263">
        <v>3.8461538461538457E-2</v>
      </c>
      <c r="I2263" s="140"/>
    </row>
    <row r="2264" spans="1:9">
      <c r="A2264" s="10">
        <v>2258</v>
      </c>
      <c r="B2264" s="10">
        <v>1.0164164425008121E-4</v>
      </c>
      <c r="C2264" s="10">
        <v>1.28853867035713E-6</v>
      </c>
      <c r="D2264" s="10">
        <f t="shared" si="35"/>
        <v>1.1415525114155251E-4</v>
      </c>
      <c r="E2264" s="130">
        <v>3.1855895457079159E-5</v>
      </c>
      <c r="F2264">
        <v>3.8461538461538457E-2</v>
      </c>
      <c r="I2264" s="140"/>
    </row>
    <row r="2265" spans="1:9">
      <c r="A2265" s="10">
        <v>2259</v>
      </c>
      <c r="B2265" s="10">
        <v>1.000947606429653E-4</v>
      </c>
      <c r="C2265" s="10">
        <v>1.338756825364967E-6</v>
      </c>
      <c r="D2265" s="10">
        <f t="shared" si="35"/>
        <v>1.1415525114155251E-4</v>
      </c>
      <c r="E2265" s="130">
        <v>2.6446403775688388E-5</v>
      </c>
      <c r="F2265">
        <v>3.8461538461538457E-2</v>
      </c>
      <c r="I2265" s="140"/>
    </row>
    <row r="2266" spans="1:9">
      <c r="A2266" s="10">
        <v>2260</v>
      </c>
      <c r="B2266" s="10">
        <v>1.0146885203187849E-4</v>
      </c>
      <c r="C2266" s="10">
        <v>1.441838827986274E-6</v>
      </c>
      <c r="D2266" s="10">
        <f t="shared" si="35"/>
        <v>1.1415525114155251E-4</v>
      </c>
      <c r="E2266" s="130">
        <v>3.4861168613407427E-5</v>
      </c>
      <c r="F2266">
        <v>3.8461538461538457E-2</v>
      </c>
      <c r="I2266" s="140"/>
    </row>
    <row r="2267" spans="1:9">
      <c r="A2267" s="10">
        <v>2261</v>
      </c>
      <c r="B2267" s="10">
        <v>1.029901408405795E-4</v>
      </c>
      <c r="C2267" s="10">
        <v>1.309246897325781E-5</v>
      </c>
      <c r="D2267" s="10">
        <f t="shared" si="35"/>
        <v>1.1415525114155251E-4</v>
      </c>
      <c r="E2267" s="130">
        <v>6.1307572389095825E-5</v>
      </c>
      <c r="F2267">
        <v>7.6923076923076927E-2</v>
      </c>
      <c r="I2267" s="140"/>
    </row>
    <row r="2268" spans="1:9">
      <c r="A2268" s="10">
        <v>2262</v>
      </c>
      <c r="B2268" s="10">
        <v>1.0529648898428229E-4</v>
      </c>
      <c r="C2268" s="10">
        <v>3.5884863930495732E-4</v>
      </c>
      <c r="D2268" s="10">
        <f t="shared" si="35"/>
        <v>1.1415525114155251E-4</v>
      </c>
      <c r="E2268" s="130">
        <v>1.021792873151596E-4</v>
      </c>
      <c r="F2268">
        <v>0.15384615384615391</v>
      </c>
      <c r="I2268" s="140"/>
    </row>
    <row r="2269" spans="1:9">
      <c r="A2269" s="10">
        <v>2263</v>
      </c>
      <c r="B2269" s="10">
        <v>1.094105200361578E-4</v>
      </c>
      <c r="C2269" s="10">
        <v>3.5139642784371111E-4</v>
      </c>
      <c r="D2269" s="10">
        <f t="shared" si="35"/>
        <v>1.1415525114155251E-4</v>
      </c>
      <c r="E2269" s="130">
        <v>1.4425311150375439E-4</v>
      </c>
      <c r="F2269">
        <v>0.23076923076923081</v>
      </c>
      <c r="I2269" s="140"/>
    </row>
    <row r="2270" spans="1:9">
      <c r="A2270" s="10">
        <v>2264</v>
      </c>
      <c r="B2270" s="10">
        <v>1.1261216829427E-4</v>
      </c>
      <c r="C2270" s="10">
        <v>3.2948303334282599E-4</v>
      </c>
      <c r="D2270" s="10">
        <f t="shared" si="35"/>
        <v>1.1415525114155251E-4</v>
      </c>
      <c r="E2270" s="130">
        <v>1.598805319166614E-4</v>
      </c>
      <c r="F2270">
        <v>0.38461538461538458</v>
      </c>
      <c r="I2270" s="140"/>
    </row>
    <row r="2271" spans="1:9">
      <c r="A2271" s="10">
        <v>2265</v>
      </c>
      <c r="B2271" s="10">
        <v>1.16791308049075E-4</v>
      </c>
      <c r="C2271" s="10">
        <v>2.8320732398649052E-4</v>
      </c>
      <c r="D2271" s="10">
        <f t="shared" si="35"/>
        <v>1.1415525114155251E-4</v>
      </c>
      <c r="E2271" s="130">
        <v>1.370404559285669E-4</v>
      </c>
      <c r="F2271">
        <v>0.46153846153846162</v>
      </c>
      <c r="I2271" s="140"/>
    </row>
    <row r="2272" spans="1:9">
      <c r="A2272" s="10">
        <v>2266</v>
      </c>
      <c r="B2272" s="10">
        <v>1.171610655494645E-4</v>
      </c>
      <c r="C2272" s="10">
        <v>2.5885047780493091E-4</v>
      </c>
      <c r="D2272" s="10">
        <f t="shared" si="35"/>
        <v>1.1415525114155251E-4</v>
      </c>
      <c r="E2272" s="130">
        <v>1.1420037994047241E-4</v>
      </c>
      <c r="F2272">
        <v>0.57692307692307687</v>
      </c>
      <c r="I2272" s="140"/>
    </row>
    <row r="2273" spans="1:9">
      <c r="A2273" s="10">
        <v>2267</v>
      </c>
      <c r="B2273" s="10">
        <v>1.180487955723797E-4</v>
      </c>
      <c r="C2273" s="10">
        <v>2.200475726718757E-4</v>
      </c>
      <c r="D2273" s="10">
        <f t="shared" si="35"/>
        <v>1.1415525114155251E-4</v>
      </c>
      <c r="E2273" s="130">
        <v>1.196098716218632E-4</v>
      </c>
      <c r="F2273">
        <v>0.69230769230769229</v>
      </c>
      <c r="I2273" s="140"/>
    </row>
    <row r="2274" spans="1:9">
      <c r="A2274" s="10">
        <v>2268</v>
      </c>
      <c r="B2274" s="10">
        <v>1.134828431360977E-4</v>
      </c>
      <c r="C2274" s="10">
        <v>1.412576558595125E-4</v>
      </c>
      <c r="D2274" s="10">
        <f t="shared" si="35"/>
        <v>1.1415525114155251E-4</v>
      </c>
      <c r="E2274" s="130">
        <v>1.2622147256578521E-4</v>
      </c>
      <c r="F2274">
        <v>0.61538461538461542</v>
      </c>
      <c r="I2274" s="140"/>
    </row>
    <row r="2275" spans="1:9">
      <c r="A2275" s="10">
        <v>2269</v>
      </c>
      <c r="B2275" s="10">
        <v>1.1221644805760059E-4</v>
      </c>
      <c r="C2275" s="10">
        <v>1.5365144378342801E-4</v>
      </c>
      <c r="D2275" s="10">
        <f t="shared" si="35"/>
        <v>1.1415525114155251E-4</v>
      </c>
      <c r="E2275" s="130">
        <v>1.2141303551566E-4</v>
      </c>
      <c r="F2275">
        <v>0.53846153846153844</v>
      </c>
      <c r="I2275" s="140"/>
    </row>
    <row r="2276" spans="1:9">
      <c r="A2276" s="10">
        <v>2270</v>
      </c>
      <c r="B2276" s="10">
        <v>1.185440059757896E-4</v>
      </c>
      <c r="C2276" s="10">
        <v>1.3656566549103639E-4</v>
      </c>
      <c r="D2276" s="10">
        <f t="shared" si="35"/>
        <v>1.1415525114155251E-4</v>
      </c>
      <c r="E2276" s="130">
        <v>1.250193633032541E-4</v>
      </c>
      <c r="F2276">
        <v>0.61538461538461542</v>
      </c>
      <c r="I2276" s="140"/>
    </row>
    <row r="2277" spans="1:9">
      <c r="A2277" s="10">
        <v>2271</v>
      </c>
      <c r="B2277" s="10">
        <v>1.181794285696866E-4</v>
      </c>
      <c r="C2277" s="10">
        <v>1.2965540734036099E-4</v>
      </c>
      <c r="D2277" s="10">
        <f t="shared" si="35"/>
        <v>1.1415525114155251E-4</v>
      </c>
      <c r="E2277" s="130">
        <v>1.370404559285669E-4</v>
      </c>
      <c r="F2277">
        <v>0.69230769230769229</v>
      </c>
      <c r="I2277" s="140"/>
    </row>
    <row r="2278" spans="1:9">
      <c r="A2278" s="10">
        <v>2272</v>
      </c>
      <c r="B2278" s="10">
        <v>1.182674716783507E-4</v>
      </c>
      <c r="C2278" s="10">
        <v>1.18223637797321E-4</v>
      </c>
      <c r="D2278" s="10">
        <f t="shared" si="35"/>
        <v>1.1415525114155251E-4</v>
      </c>
      <c r="E2278" s="130">
        <v>1.490615485538797E-4</v>
      </c>
      <c r="F2278">
        <v>0.76923076923076927</v>
      </c>
      <c r="I2278" s="140"/>
    </row>
    <row r="2279" spans="1:9">
      <c r="A2279" s="10">
        <v>2273</v>
      </c>
      <c r="B2279" s="10">
        <v>1.180258468577485E-4</v>
      </c>
      <c r="C2279" s="10">
        <v>1.2864415271101199E-4</v>
      </c>
      <c r="D2279" s="10">
        <f t="shared" si="35"/>
        <v>1.1415525114155251E-4</v>
      </c>
      <c r="E2279" s="130">
        <v>1.634868597042555E-4</v>
      </c>
      <c r="F2279">
        <v>0.69230769230769229</v>
      </c>
      <c r="I2279" s="140"/>
    </row>
    <row r="2280" spans="1:9">
      <c r="A2280" s="10">
        <v>2274</v>
      </c>
      <c r="B2280" s="10">
        <v>1.164767154084961E-4</v>
      </c>
      <c r="C2280" s="10">
        <v>1.20468635257391E-4</v>
      </c>
      <c r="D2280" s="10">
        <f t="shared" si="35"/>
        <v>1.1415525114155251E-4</v>
      </c>
      <c r="E2280" s="130">
        <v>1.526678763414738E-4</v>
      </c>
      <c r="F2280">
        <v>0.57692307692307687</v>
      </c>
      <c r="I2280" s="140"/>
    </row>
    <row r="2281" spans="1:9">
      <c r="A2281" s="10">
        <v>2275</v>
      </c>
      <c r="B2281" s="10">
        <v>1.15403475277564E-4</v>
      </c>
      <c r="C2281" s="10">
        <v>1.198436562943293E-4</v>
      </c>
      <c r="D2281" s="10">
        <f t="shared" si="35"/>
        <v>1.1415525114155251E-4</v>
      </c>
      <c r="E2281" s="130">
        <v>1.298278003533793E-4</v>
      </c>
      <c r="F2281">
        <v>0.46153846153846162</v>
      </c>
      <c r="I2281" s="140"/>
    </row>
    <row r="2282" spans="1:9">
      <c r="A2282" s="10">
        <v>2276</v>
      </c>
      <c r="B2282" s="10">
        <v>1.143857268854095E-4</v>
      </c>
      <c r="C2282" s="10">
        <v>1.7534722324870361E-4</v>
      </c>
      <c r="D2282" s="10">
        <f t="shared" si="35"/>
        <v>1.1415525114155251E-4</v>
      </c>
      <c r="E2282" s="130">
        <v>1.087908882590816E-4</v>
      </c>
      <c r="F2282">
        <v>0.30769230769230771</v>
      </c>
      <c r="I2282" s="140"/>
    </row>
    <row r="2283" spans="1:9">
      <c r="A2283" s="10">
        <v>2277</v>
      </c>
      <c r="B2283" s="10">
        <v>1.1171867421256269E-4</v>
      </c>
      <c r="C2283" s="10">
        <v>1.353882731852974E-5</v>
      </c>
      <c r="D2283" s="10">
        <f t="shared" si="35"/>
        <v>1.1415525114155251E-4</v>
      </c>
      <c r="E2283" s="130">
        <v>8.9557140058581212E-5</v>
      </c>
      <c r="F2283">
        <v>0.23076923076923081</v>
      </c>
      <c r="I2283" s="140"/>
    </row>
    <row r="2284" spans="1:9">
      <c r="A2284" s="10">
        <v>2278</v>
      </c>
      <c r="B2284" s="10">
        <v>1.1022270507034291E-4</v>
      </c>
      <c r="C2284" s="10">
        <v>7.5690810681164294E-6</v>
      </c>
      <c r="D2284" s="10">
        <f t="shared" si="35"/>
        <v>1.1415525114155251E-4</v>
      </c>
      <c r="E2284" s="130">
        <v>7.5732883539470996E-5</v>
      </c>
      <c r="F2284">
        <v>0.15384615384615391</v>
      </c>
      <c r="I2284" s="140"/>
    </row>
    <row r="2285" spans="1:9">
      <c r="A2285" s="10">
        <v>2279</v>
      </c>
      <c r="B2285" s="10">
        <v>1.088013022166384E-4</v>
      </c>
      <c r="C2285" s="10">
        <v>5.7866752321752917E-6</v>
      </c>
      <c r="D2285" s="10">
        <f t="shared" si="35"/>
        <v>1.1415525114155251E-4</v>
      </c>
      <c r="E2285" s="130">
        <v>6.671706407048666E-5</v>
      </c>
      <c r="F2285">
        <v>7.6923076923076927E-2</v>
      </c>
      <c r="I2285" s="140"/>
    </row>
    <row r="2286" spans="1:9">
      <c r="A2286" s="10">
        <v>2280</v>
      </c>
      <c r="B2286" s="10">
        <v>1.067065308131807E-4</v>
      </c>
      <c r="C2286" s="10">
        <v>2.4821460714983212E-6</v>
      </c>
      <c r="D2286" s="10">
        <f t="shared" si="35"/>
        <v>1.1415525114155251E-4</v>
      </c>
      <c r="E2286" s="130">
        <v>4.985217824026821E-5</v>
      </c>
      <c r="F2286">
        <v>3.8461538461538457E-2</v>
      </c>
      <c r="I2286" s="140"/>
    </row>
    <row r="2287" spans="1:9">
      <c r="A2287" s="10">
        <v>2281</v>
      </c>
      <c r="B2287" s="10">
        <v>1.012166347543071E-4</v>
      </c>
      <c r="C2287" s="10">
        <v>2.727345407333159E-6</v>
      </c>
      <c r="D2287" s="10">
        <f t="shared" si="35"/>
        <v>1.1415525114155251E-4</v>
      </c>
      <c r="E2287" s="130">
        <v>3.2350881624003843E-5</v>
      </c>
      <c r="F2287">
        <v>3.8461538461538457E-2</v>
      </c>
      <c r="I2287" s="140"/>
    </row>
    <row r="2288" spans="1:9">
      <c r="A2288" s="10">
        <v>2282</v>
      </c>
      <c r="B2288" s="10">
        <v>9.9399309360590505E-5</v>
      </c>
      <c r="C2288" s="10">
        <v>1.7823649231688351E-6</v>
      </c>
      <c r="D2288" s="10">
        <f t="shared" si="35"/>
        <v>1.1415525114155251E-4</v>
      </c>
      <c r="E2288" s="130">
        <v>2.810814305036398E-5</v>
      </c>
      <c r="F2288">
        <v>3.8461538461538457E-2</v>
      </c>
      <c r="I2288" s="140"/>
    </row>
    <row r="2289" spans="1:9">
      <c r="A2289" s="10">
        <v>2283</v>
      </c>
      <c r="B2289" s="10">
        <v>9.9639604479549585E-5</v>
      </c>
      <c r="C2289" s="10">
        <v>1.184442940156685E-6</v>
      </c>
      <c r="D2289" s="10">
        <f t="shared" si="35"/>
        <v>1.1415525114155251E-4</v>
      </c>
      <c r="E2289" s="130">
        <v>2.3335062155019151E-5</v>
      </c>
      <c r="F2289">
        <v>3.8461538461538457E-2</v>
      </c>
      <c r="I2289" s="140"/>
    </row>
    <row r="2290" spans="1:9">
      <c r="A2290" s="10">
        <v>2284</v>
      </c>
      <c r="B2290" s="10">
        <v>1.010645386759656E-4</v>
      </c>
      <c r="C2290" s="10">
        <v>1.421400625314492E-6</v>
      </c>
      <c r="D2290" s="10">
        <f t="shared" si="35"/>
        <v>1.1415525114155251E-4</v>
      </c>
      <c r="E2290" s="130">
        <v>3.0759854658888909E-5</v>
      </c>
      <c r="F2290">
        <v>3.8461538461538457E-2</v>
      </c>
      <c r="I2290" s="140"/>
    </row>
    <row r="2291" spans="1:9">
      <c r="A2291" s="10">
        <v>2285</v>
      </c>
      <c r="B2291" s="10">
        <v>1.0487274897489961E-4</v>
      </c>
      <c r="C2291" s="10">
        <v>3.993172943226721E-6</v>
      </c>
      <c r="D2291" s="10">
        <f t="shared" si="35"/>
        <v>1.1415525114155251E-4</v>
      </c>
      <c r="E2291" s="130">
        <v>5.409491681390807E-5</v>
      </c>
      <c r="F2291">
        <v>7.6923076923076927E-2</v>
      </c>
      <c r="I2291" s="140"/>
    </row>
    <row r="2292" spans="1:9">
      <c r="A2292" s="10">
        <v>2286</v>
      </c>
      <c r="B2292" s="10">
        <v>1.088645051991915E-4</v>
      </c>
      <c r="C2292" s="10">
        <v>3.2618635034269421E-4</v>
      </c>
      <c r="D2292" s="10">
        <f t="shared" si="35"/>
        <v>1.1415525114155251E-4</v>
      </c>
      <c r="E2292" s="130">
        <v>9.0158194689846777E-5</v>
      </c>
      <c r="F2292">
        <v>0.15384615384615391</v>
      </c>
      <c r="I2292" s="140"/>
    </row>
    <row r="2293" spans="1:9">
      <c r="A2293" s="10">
        <v>2287</v>
      </c>
      <c r="B2293" s="10">
        <v>1.0988012407461909E-4</v>
      </c>
      <c r="C2293" s="10">
        <v>3.525266249937245E-4</v>
      </c>
      <c r="D2293" s="10">
        <f t="shared" si="35"/>
        <v>1.1415525114155251E-4</v>
      </c>
      <c r="E2293" s="130">
        <v>1.272821572091949E-4</v>
      </c>
      <c r="F2293">
        <v>0.23076923076923081</v>
      </c>
      <c r="I2293" s="140"/>
    </row>
    <row r="2294" spans="1:9">
      <c r="A2294" s="10">
        <v>2288</v>
      </c>
      <c r="B2294" s="10">
        <v>1.126438463200595E-4</v>
      </c>
      <c r="C2294" s="10">
        <v>3.5622693976730609E-4</v>
      </c>
      <c r="D2294" s="10">
        <f t="shared" si="35"/>
        <v>1.1415525114155251E-4</v>
      </c>
      <c r="E2294" s="130">
        <v>1.4107105757352469E-4</v>
      </c>
      <c r="F2294">
        <v>0.38461538461538458</v>
      </c>
      <c r="I2294" s="140"/>
    </row>
    <row r="2295" spans="1:9">
      <c r="A2295" s="10">
        <v>2289</v>
      </c>
      <c r="B2295" s="10">
        <v>1.187613083415549E-4</v>
      </c>
      <c r="C2295" s="10">
        <v>3.1139170547988241E-4</v>
      </c>
      <c r="D2295" s="10">
        <f t="shared" si="35"/>
        <v>1.1415525114155251E-4</v>
      </c>
      <c r="E2295" s="130">
        <v>1.209180493487355E-4</v>
      </c>
      <c r="F2295">
        <v>0.46153846153846162</v>
      </c>
      <c r="I2295" s="140"/>
    </row>
    <row r="2296" spans="1:9">
      <c r="A2296" s="10">
        <v>2290</v>
      </c>
      <c r="B2296" s="10">
        <v>1.195144657376796E-4</v>
      </c>
      <c r="C2296" s="10">
        <v>2.6962424268597499E-4</v>
      </c>
      <c r="D2296" s="10">
        <f t="shared" si="35"/>
        <v>1.1415525114155251E-4</v>
      </c>
      <c r="E2296" s="130">
        <v>1.007650411239462E-4</v>
      </c>
      <c r="F2296">
        <v>0.57692307692307687</v>
      </c>
      <c r="I2296" s="140"/>
    </row>
    <row r="2297" spans="1:9">
      <c r="A2297" s="10">
        <v>2291</v>
      </c>
      <c r="B2297" s="10">
        <v>1.1949522818670059E-4</v>
      </c>
      <c r="C2297" s="10">
        <v>1.8997840340291341E-4</v>
      </c>
      <c r="D2297" s="10">
        <f t="shared" si="35"/>
        <v>1.1415525114155251E-4</v>
      </c>
      <c r="E2297" s="130">
        <v>1.0553812201929111E-4</v>
      </c>
      <c r="F2297">
        <v>0.69230769230769229</v>
      </c>
      <c r="I2297" s="140"/>
    </row>
    <row r="2298" spans="1:9">
      <c r="A2298" s="10">
        <v>2292</v>
      </c>
      <c r="B2298" s="10">
        <v>1.144899387469492E-4</v>
      </c>
      <c r="C2298" s="10">
        <v>1.0747122483752979E-4</v>
      </c>
      <c r="D2298" s="10">
        <f t="shared" si="35"/>
        <v>1.1415525114155251E-4</v>
      </c>
      <c r="E2298" s="130">
        <v>1.113718875580457E-4</v>
      </c>
      <c r="F2298">
        <v>0.61538461538461542</v>
      </c>
      <c r="I2298" s="140"/>
    </row>
    <row r="2299" spans="1:9">
      <c r="A2299" s="10">
        <v>2293</v>
      </c>
      <c r="B2299" s="10">
        <v>1.122771727438291E-4</v>
      </c>
      <c r="C2299" s="10">
        <v>1.3360398081596961E-4</v>
      </c>
      <c r="D2299" s="10">
        <f t="shared" si="35"/>
        <v>1.1415525114155251E-4</v>
      </c>
      <c r="E2299" s="130">
        <v>1.0712914898440561E-4</v>
      </c>
      <c r="F2299">
        <v>0.53846153846153844</v>
      </c>
      <c r="I2299" s="140"/>
    </row>
    <row r="2300" spans="1:9">
      <c r="A2300" s="10">
        <v>2294</v>
      </c>
      <c r="B2300" s="10">
        <v>1.163296586778689E-4</v>
      </c>
      <c r="C2300" s="10">
        <v>1.1854204826616981E-4</v>
      </c>
      <c r="D2300" s="10">
        <f t="shared" si="35"/>
        <v>1.1415525114155251E-4</v>
      </c>
      <c r="E2300" s="130">
        <v>1.10311202914636E-4</v>
      </c>
      <c r="F2300">
        <v>0.61538461538461542</v>
      </c>
      <c r="I2300" s="140"/>
    </row>
    <row r="2301" spans="1:9">
      <c r="A2301" s="10">
        <v>2295</v>
      </c>
      <c r="B2301" s="10">
        <v>1.1488162269205449E-4</v>
      </c>
      <c r="C2301" s="10">
        <v>1.037033267100507E-4</v>
      </c>
      <c r="D2301" s="10">
        <f t="shared" si="35"/>
        <v>1.1415525114155251E-4</v>
      </c>
      <c r="E2301" s="130">
        <v>1.209180493487355E-4</v>
      </c>
      <c r="F2301">
        <v>0.69230769230769229</v>
      </c>
      <c r="I2301" s="140"/>
    </row>
    <row r="2302" spans="1:9">
      <c r="A2302" s="10">
        <v>2296</v>
      </c>
      <c r="B2302" s="10">
        <v>1.1711259100694651E-4</v>
      </c>
      <c r="C2302" s="10">
        <v>1.103248679728052E-4</v>
      </c>
      <c r="D2302" s="10">
        <f t="shared" si="35"/>
        <v>1.1415525114155251E-4</v>
      </c>
      <c r="E2302" s="130">
        <v>1.315248957828349E-4</v>
      </c>
      <c r="F2302">
        <v>0.76923076923076927</v>
      </c>
      <c r="I2302" s="140"/>
    </row>
    <row r="2303" spans="1:9">
      <c r="A2303" s="10">
        <v>2297</v>
      </c>
      <c r="B2303" s="10">
        <v>1.183420081223769E-4</v>
      </c>
      <c r="C2303" s="10">
        <v>1.1337934281534059E-4</v>
      </c>
      <c r="D2303" s="10">
        <f t="shared" si="35"/>
        <v>1.1415525114155251E-4</v>
      </c>
      <c r="E2303" s="130">
        <v>1.4425311150375439E-4</v>
      </c>
      <c r="F2303">
        <v>0.69230769230769229</v>
      </c>
      <c r="I2303" s="140"/>
    </row>
    <row r="2304" spans="1:9">
      <c r="A2304" s="10">
        <v>2298</v>
      </c>
      <c r="B2304" s="10">
        <v>1.166853194768762E-4</v>
      </c>
      <c r="C2304" s="10">
        <v>1.019796170647012E-4</v>
      </c>
      <c r="D2304" s="10">
        <f t="shared" si="35"/>
        <v>1.1415525114155251E-4</v>
      </c>
      <c r="E2304" s="130">
        <v>1.3470694971306471E-4</v>
      </c>
      <c r="F2304">
        <v>0.57692307692307687</v>
      </c>
      <c r="I2304" s="140"/>
    </row>
    <row r="2305" spans="1:9">
      <c r="A2305" s="10">
        <v>2299</v>
      </c>
      <c r="B2305" s="10">
        <v>1.188701257981428E-4</v>
      </c>
      <c r="C2305" s="10">
        <v>9.708148087443649E-5</v>
      </c>
      <c r="D2305" s="10">
        <f t="shared" si="35"/>
        <v>1.1415525114155251E-4</v>
      </c>
      <c r="E2305" s="130">
        <v>1.145539414882754E-4</v>
      </c>
      <c r="F2305">
        <v>0.46153846153846162</v>
      </c>
      <c r="I2305" s="140"/>
    </row>
    <row r="2306" spans="1:9">
      <c r="A2306" s="10">
        <v>2300</v>
      </c>
      <c r="B2306" s="10">
        <v>1.1673206946530489E-4</v>
      </c>
      <c r="C2306" s="10">
        <v>1.4885411211812961E-4</v>
      </c>
      <c r="D2306" s="10">
        <f t="shared" si="35"/>
        <v>1.1415525114155251E-4</v>
      </c>
      <c r="E2306" s="130">
        <v>9.599196022860134E-5</v>
      </c>
      <c r="F2306">
        <v>0.30769230769230771</v>
      </c>
      <c r="I2306" s="140"/>
    </row>
    <row r="2307" spans="1:9">
      <c r="A2307" s="10">
        <v>2301</v>
      </c>
      <c r="B2307" s="10">
        <v>1.122294016547688E-4</v>
      </c>
      <c r="C2307" s="10">
        <v>1.109476194627114E-5</v>
      </c>
      <c r="D2307" s="10">
        <f t="shared" si="35"/>
        <v>1.1415525114155251E-4</v>
      </c>
      <c r="E2307" s="130">
        <v>7.9021005934041806E-5</v>
      </c>
      <c r="F2307">
        <v>0.23076923076923081</v>
      </c>
      <c r="I2307" s="140"/>
    </row>
    <row r="2308" spans="1:9">
      <c r="A2308" s="10">
        <v>2302</v>
      </c>
      <c r="B2308" s="10">
        <v>1.123988012942166E-4</v>
      </c>
      <c r="C2308" s="10">
        <v>9.0515462789491818E-6</v>
      </c>
      <c r="D2308" s="10">
        <f t="shared" si="35"/>
        <v>1.1415525114155251E-4</v>
      </c>
      <c r="E2308" s="130">
        <v>6.6823132534827629E-5</v>
      </c>
      <c r="F2308">
        <v>0.15384615384615391</v>
      </c>
      <c r="I2308" s="140"/>
    </row>
    <row r="2309" spans="1:9">
      <c r="A2309" s="10">
        <v>2303</v>
      </c>
      <c r="B2309" s="10">
        <v>1.11358738666533E-4</v>
      </c>
      <c r="C2309" s="10">
        <v>5.4835979611943246E-6</v>
      </c>
      <c r="D2309" s="10">
        <f t="shared" si="35"/>
        <v>1.1415525114155251E-4</v>
      </c>
      <c r="E2309" s="130">
        <v>5.8867997709252892E-5</v>
      </c>
      <c r="F2309">
        <v>7.6923076923076927E-2</v>
      </c>
      <c r="I2309" s="140"/>
    </row>
    <row r="2310" spans="1:9">
      <c r="A2310" s="10">
        <v>2304</v>
      </c>
      <c r="B2310" s="10">
        <v>1.103510495187402E-4</v>
      </c>
      <c r="C2310" s="10">
        <v>3.253397287088878E-6</v>
      </c>
      <c r="D2310" s="10">
        <f t="shared" ref="D2310:D2373" si="36">1/8760</f>
        <v>1.1415525114155251E-4</v>
      </c>
      <c r="E2310" s="130">
        <v>6.9793049536375328E-5</v>
      </c>
      <c r="F2310">
        <v>7.6923076923076927E-2</v>
      </c>
      <c r="I2310" s="140"/>
    </row>
    <row r="2311" spans="1:9">
      <c r="A2311" s="10">
        <v>2305</v>
      </c>
      <c r="B2311" s="10">
        <v>1.0157096345951909E-4</v>
      </c>
      <c r="C2311" s="10">
        <v>2.4407150707975531E-6</v>
      </c>
      <c r="D2311" s="10">
        <f t="shared" si="36"/>
        <v>1.1415525114155251E-4</v>
      </c>
      <c r="E2311" s="130">
        <v>4.5291234273605388E-5</v>
      </c>
      <c r="F2311">
        <v>7.6923076923076927E-2</v>
      </c>
      <c r="I2311" s="140"/>
    </row>
    <row r="2312" spans="1:9">
      <c r="A2312" s="10">
        <v>2306</v>
      </c>
      <c r="B2312" s="10">
        <v>1.0166104912157121E-4</v>
      </c>
      <c r="C2312" s="10">
        <v>1.9191772335803299E-6</v>
      </c>
      <c r="D2312" s="10">
        <f t="shared" si="36"/>
        <v>1.1415525114155251E-4</v>
      </c>
      <c r="E2312" s="130">
        <v>3.9351400270509578E-5</v>
      </c>
      <c r="F2312">
        <v>5.7692307692307702E-2</v>
      </c>
      <c r="I2312" s="140"/>
    </row>
    <row r="2313" spans="1:9">
      <c r="A2313" s="10">
        <v>2307</v>
      </c>
      <c r="B2313" s="10">
        <v>1.005319645682716E-4</v>
      </c>
      <c r="C2313" s="10">
        <v>1.128710652621967E-6</v>
      </c>
      <c r="D2313" s="10">
        <f t="shared" si="36"/>
        <v>1.1415525114155251E-4</v>
      </c>
      <c r="E2313" s="130">
        <v>3.2669087017026812E-5</v>
      </c>
      <c r="F2313">
        <v>5.7692307692307702E-2</v>
      </c>
      <c r="I2313" s="140"/>
    </row>
    <row r="2314" spans="1:9">
      <c r="A2314" s="10">
        <v>2308</v>
      </c>
      <c r="B2314" s="10">
        <v>1.0105085067280571E-4</v>
      </c>
      <c r="C2314" s="10">
        <v>1.1630364685415959E-6</v>
      </c>
      <c r="D2314" s="10">
        <f t="shared" si="36"/>
        <v>1.1415525114155251E-4</v>
      </c>
      <c r="E2314" s="130">
        <v>4.3063796522444462E-5</v>
      </c>
      <c r="F2314">
        <v>7.6923076923076927E-2</v>
      </c>
      <c r="I2314" s="140"/>
    </row>
    <row r="2315" spans="1:9">
      <c r="A2315" s="10">
        <v>2309</v>
      </c>
      <c r="B2315" s="10">
        <v>1.0362676673082489E-4</v>
      </c>
      <c r="C2315" s="10">
        <v>2.0587125162783871E-6</v>
      </c>
      <c r="D2315" s="10">
        <f t="shared" si="36"/>
        <v>1.1415525114155251E-4</v>
      </c>
      <c r="E2315" s="130">
        <v>7.5732883539470996E-5</v>
      </c>
      <c r="F2315">
        <v>0.1153846153846154</v>
      </c>
      <c r="I2315" s="140"/>
    </row>
    <row r="2316" spans="1:9">
      <c r="A2316" s="10">
        <v>2310</v>
      </c>
      <c r="B2316" s="10">
        <v>1.067312552433358E-4</v>
      </c>
      <c r="C2316" s="10">
        <v>2.9581996796677461E-4</v>
      </c>
      <c r="D2316" s="10">
        <f t="shared" si="36"/>
        <v>1.1415525114155251E-4</v>
      </c>
      <c r="E2316" s="130">
        <v>1.2622147256578521E-4</v>
      </c>
      <c r="F2316">
        <v>0.19230769230769229</v>
      </c>
      <c r="I2316" s="140"/>
    </row>
    <row r="2317" spans="1:9">
      <c r="A2317" s="10">
        <v>2311</v>
      </c>
      <c r="B2317" s="10">
        <v>1.124150112801388E-4</v>
      </c>
      <c r="C2317" s="10">
        <v>3.0141956727489468E-4</v>
      </c>
      <c r="D2317" s="10">
        <f t="shared" si="36"/>
        <v>1.1415525114155251E-4</v>
      </c>
      <c r="E2317" s="130">
        <v>1.7819502009287349E-4</v>
      </c>
      <c r="F2317">
        <v>0.30769230769230771</v>
      </c>
      <c r="I2317" s="140"/>
    </row>
    <row r="2318" spans="1:9">
      <c r="A2318" s="10">
        <v>2312</v>
      </c>
      <c r="B2318" s="10">
        <v>1.1485219034398231E-4</v>
      </c>
      <c r="C2318" s="10">
        <v>2.8663454600528891E-4</v>
      </c>
      <c r="D2318" s="10">
        <f t="shared" si="36"/>
        <v>1.1415525114155251E-4</v>
      </c>
      <c r="E2318" s="130">
        <v>1.9749948060293461E-4</v>
      </c>
      <c r="F2318">
        <v>0.46153846153846162</v>
      </c>
      <c r="I2318" s="140"/>
    </row>
    <row r="2319" spans="1:9">
      <c r="A2319" s="10">
        <v>2313</v>
      </c>
      <c r="B2319" s="10">
        <v>1.187163796267075E-4</v>
      </c>
      <c r="C2319" s="10">
        <v>2.6354899603351338E-4</v>
      </c>
      <c r="D2319" s="10">
        <f t="shared" si="36"/>
        <v>1.1415525114155251E-4</v>
      </c>
      <c r="E2319" s="130">
        <v>1.692852690882297E-4</v>
      </c>
      <c r="F2319">
        <v>0.57692307692307687</v>
      </c>
      <c r="I2319" s="140"/>
    </row>
    <row r="2320" spans="1:9">
      <c r="A2320" s="10">
        <v>2314</v>
      </c>
      <c r="B2320" s="10">
        <v>1.175248770133569E-4</v>
      </c>
      <c r="C2320" s="10">
        <v>2.310773924109918E-4</v>
      </c>
      <c r="D2320" s="10">
        <f t="shared" si="36"/>
        <v>1.1415525114155251E-4</v>
      </c>
      <c r="E2320" s="130">
        <v>1.4107105757352469E-4</v>
      </c>
      <c r="F2320">
        <v>0.69230769230769229</v>
      </c>
      <c r="I2320" s="140"/>
    </row>
    <row r="2321" spans="1:9">
      <c r="A2321" s="10">
        <v>2315</v>
      </c>
      <c r="B2321" s="10">
        <v>1.151100692407397E-4</v>
      </c>
      <c r="C2321" s="10">
        <v>2.1123736174471529E-4</v>
      </c>
      <c r="D2321" s="10">
        <f t="shared" si="36"/>
        <v>1.1415525114155251E-4</v>
      </c>
      <c r="E2321" s="130">
        <v>1.4775337082700751E-4</v>
      </c>
      <c r="F2321">
        <v>0.76923076923076927</v>
      </c>
      <c r="I2321" s="140"/>
    </row>
    <row r="2322" spans="1:9">
      <c r="A2322" s="10">
        <v>2316</v>
      </c>
      <c r="B2322" s="10">
        <v>1.1143701880747961E-4</v>
      </c>
      <c r="C2322" s="10">
        <v>1.3742038785374819E-4</v>
      </c>
      <c r="D2322" s="10">
        <f t="shared" si="36"/>
        <v>1.1415525114155251E-4</v>
      </c>
      <c r="E2322" s="130">
        <v>1.5592064258126431E-4</v>
      </c>
      <c r="F2322">
        <v>0.73076923076923073</v>
      </c>
      <c r="I2322" s="140"/>
    </row>
    <row r="2323" spans="1:9">
      <c r="A2323" s="10">
        <v>2317</v>
      </c>
      <c r="B2323" s="10">
        <v>1.097090679732119E-4</v>
      </c>
      <c r="C2323" s="10">
        <v>1.6016778921699491E-4</v>
      </c>
      <c r="D2323" s="10">
        <f t="shared" si="36"/>
        <v>1.1415525114155251E-4</v>
      </c>
      <c r="E2323" s="130">
        <v>1.4998080857816861E-4</v>
      </c>
      <c r="F2323">
        <v>0.69230769230769229</v>
      </c>
      <c r="I2323" s="140"/>
    </row>
    <row r="2324" spans="1:9">
      <c r="A2324" s="10">
        <v>2318</v>
      </c>
      <c r="B2324" s="10">
        <v>1.1462126287334639E-4</v>
      </c>
      <c r="C2324" s="10">
        <v>1.6107217513935829E-4</v>
      </c>
      <c r="D2324" s="10">
        <f t="shared" si="36"/>
        <v>1.1415525114155251E-4</v>
      </c>
      <c r="E2324" s="130">
        <v>1.5443568408049019E-4</v>
      </c>
      <c r="F2324">
        <v>0.84615384615384615</v>
      </c>
      <c r="I2324" s="140"/>
    </row>
    <row r="2325" spans="1:9">
      <c r="A2325" s="10">
        <v>2319</v>
      </c>
      <c r="B2325" s="10">
        <v>1.1447632456177439E-4</v>
      </c>
      <c r="C2325" s="10">
        <v>1.607847810977402E-4</v>
      </c>
      <c r="D2325" s="10">
        <f t="shared" si="36"/>
        <v>1.1415525114155251E-4</v>
      </c>
      <c r="E2325" s="130">
        <v>1.692852690882297E-4</v>
      </c>
      <c r="F2325">
        <v>0.96153846153846156</v>
      </c>
      <c r="I2325" s="140"/>
    </row>
    <row r="2326" spans="1:9">
      <c r="A2326" s="10">
        <v>2320</v>
      </c>
      <c r="B2326" s="10">
        <v>1.154194975560985E-4</v>
      </c>
      <c r="C2326" s="10">
        <v>1.6017814014837519E-4</v>
      </c>
      <c r="D2326" s="10">
        <f t="shared" si="36"/>
        <v>1.1415525114155251E-4</v>
      </c>
      <c r="E2326" s="130">
        <v>1.8413485409596921E-4</v>
      </c>
      <c r="F2326">
        <v>1</v>
      </c>
      <c r="I2326" s="140"/>
    </row>
    <row r="2327" spans="1:9">
      <c r="A2327" s="10">
        <v>2321</v>
      </c>
      <c r="B2327" s="10">
        <v>1.153661539641281E-4</v>
      </c>
      <c r="C2327" s="10">
        <v>1.6574912324523669E-4</v>
      </c>
      <c r="D2327" s="10">
        <f t="shared" si="36"/>
        <v>1.1415525114155251E-4</v>
      </c>
      <c r="E2327" s="130">
        <v>2.0195435610525689E-4</v>
      </c>
      <c r="F2327">
        <v>0.92307692307692313</v>
      </c>
      <c r="I2327" s="140"/>
    </row>
    <row r="2328" spans="1:9">
      <c r="A2328" s="10">
        <v>2322</v>
      </c>
      <c r="B2328" s="10">
        <v>1.146191693862569E-4</v>
      </c>
      <c r="C2328" s="10">
        <v>1.4053910029458331E-4</v>
      </c>
      <c r="D2328" s="10">
        <f t="shared" si="36"/>
        <v>1.1415525114155251E-4</v>
      </c>
      <c r="E2328" s="130">
        <v>1.8858972959829079E-4</v>
      </c>
      <c r="F2328">
        <v>0.76923076923076927</v>
      </c>
      <c r="I2328" s="140"/>
    </row>
    <row r="2329" spans="1:9">
      <c r="A2329" s="10">
        <v>2323</v>
      </c>
      <c r="B2329" s="10">
        <v>1.170737150319741E-4</v>
      </c>
      <c r="C2329" s="10">
        <v>1.5114808216658521E-4</v>
      </c>
      <c r="D2329" s="10">
        <f t="shared" si="36"/>
        <v>1.1415525114155251E-4</v>
      </c>
      <c r="E2329" s="130">
        <v>1.6037551808358589E-4</v>
      </c>
      <c r="F2329">
        <v>0.57692307692307687</v>
      </c>
      <c r="I2329" s="140"/>
    </row>
    <row r="2330" spans="1:9">
      <c r="A2330" s="10">
        <v>2324</v>
      </c>
      <c r="B2330" s="10">
        <v>1.16735860815808E-4</v>
      </c>
      <c r="C2330" s="10">
        <v>1.875230551972407E-4</v>
      </c>
      <c r="D2330" s="10">
        <f t="shared" si="36"/>
        <v>1.1415525114155251E-4</v>
      </c>
      <c r="E2330" s="130">
        <v>1.34388744320042E-4</v>
      </c>
      <c r="F2330">
        <v>0.46153846153846162</v>
      </c>
      <c r="I2330" s="140"/>
    </row>
    <row r="2331" spans="1:9">
      <c r="A2331" s="10">
        <v>2325</v>
      </c>
      <c r="B2331" s="10">
        <v>1.123769869246953E-4</v>
      </c>
      <c r="C2331" s="10">
        <v>1.055504520058317E-5</v>
      </c>
      <c r="D2331" s="10">
        <f t="shared" si="36"/>
        <v>1.1415525114155251E-4</v>
      </c>
      <c r="E2331" s="130">
        <v>1.1062940830765869E-4</v>
      </c>
      <c r="F2331">
        <v>0.30769230769230771</v>
      </c>
      <c r="I2331" s="140"/>
    </row>
    <row r="2332" spans="1:9">
      <c r="A2332" s="10">
        <v>2326</v>
      </c>
      <c r="B2332" s="10">
        <v>1.1203987370920569E-4</v>
      </c>
      <c r="C2332" s="10">
        <v>9.7096464040807963E-6</v>
      </c>
      <c r="D2332" s="10">
        <f t="shared" si="36"/>
        <v>1.1415525114155251E-4</v>
      </c>
      <c r="E2332" s="130">
        <v>9.3552385548758692E-5</v>
      </c>
      <c r="F2332">
        <v>0.23076923076923081</v>
      </c>
      <c r="I2332" s="140"/>
    </row>
    <row r="2333" spans="1:9">
      <c r="A2333" s="10">
        <v>2327</v>
      </c>
      <c r="B2333" s="10">
        <v>1.11088187085894E-4</v>
      </c>
      <c r="C2333" s="10">
        <v>5.4837388829654184E-6</v>
      </c>
      <c r="D2333" s="10">
        <f t="shared" si="36"/>
        <v>1.1415525114155251E-4</v>
      </c>
      <c r="E2333" s="130">
        <v>8.2415196792953708E-5</v>
      </c>
      <c r="F2333">
        <v>0.15384615384615391</v>
      </c>
      <c r="I2333" s="140"/>
    </row>
    <row r="2334" spans="1:9">
      <c r="A2334" s="10">
        <v>2328</v>
      </c>
      <c r="B2334" s="10">
        <v>1.0891839549167971E-4</v>
      </c>
      <c r="C2334" s="10">
        <v>2.565108081898692E-6</v>
      </c>
      <c r="D2334" s="10">
        <f t="shared" si="36"/>
        <v>1.1415525114155251E-4</v>
      </c>
      <c r="E2334" s="130">
        <v>6.6469570987024294E-5</v>
      </c>
      <c r="F2334">
        <v>7.6923076923076927E-2</v>
      </c>
      <c r="I2334" s="140"/>
    </row>
    <row r="2335" spans="1:9">
      <c r="A2335" s="10">
        <v>2329</v>
      </c>
      <c r="B2335" s="10">
        <v>1.022833348391115E-4</v>
      </c>
      <c r="C2335" s="10">
        <v>1.4917796853155081E-6</v>
      </c>
      <c r="D2335" s="10">
        <f t="shared" si="36"/>
        <v>1.1415525114155251E-4</v>
      </c>
      <c r="E2335" s="130">
        <v>4.3134508832005133E-5</v>
      </c>
      <c r="F2335">
        <v>7.6923076923076927E-2</v>
      </c>
      <c r="I2335" s="140"/>
    </row>
    <row r="2336" spans="1:9">
      <c r="A2336" s="10">
        <v>2330</v>
      </c>
      <c r="B2336" s="10">
        <v>1.00045615465402E-4</v>
      </c>
      <c r="C2336" s="10">
        <v>1.313154521662228E-6</v>
      </c>
      <c r="D2336" s="10">
        <f t="shared" si="36"/>
        <v>1.1415525114155251E-4</v>
      </c>
      <c r="E2336" s="130">
        <v>3.7477524067152E-5</v>
      </c>
      <c r="F2336">
        <v>5.7692307692307702E-2</v>
      </c>
      <c r="I2336" s="140"/>
    </row>
    <row r="2337" spans="1:9">
      <c r="A2337" s="10">
        <v>2331</v>
      </c>
      <c r="B2337" s="10">
        <v>9.9760063587172034E-5</v>
      </c>
      <c r="C2337" s="10">
        <v>1.425387347677294E-6</v>
      </c>
      <c r="D2337" s="10">
        <f t="shared" si="36"/>
        <v>1.1415525114155251E-4</v>
      </c>
      <c r="E2337" s="130">
        <v>3.1113416206692183E-5</v>
      </c>
      <c r="F2337">
        <v>5.7692307692307702E-2</v>
      </c>
      <c r="I2337" s="140"/>
    </row>
    <row r="2338" spans="1:9">
      <c r="A2338" s="10">
        <v>2332</v>
      </c>
      <c r="B2338" s="10">
        <v>1.0064765729760809E-4</v>
      </c>
      <c r="C2338" s="10">
        <v>1.7659498097685241E-6</v>
      </c>
      <c r="D2338" s="10">
        <f t="shared" si="36"/>
        <v>1.1415525114155251E-4</v>
      </c>
      <c r="E2338" s="130">
        <v>4.1013139545185169E-5</v>
      </c>
      <c r="F2338">
        <v>7.6923076923076927E-2</v>
      </c>
      <c r="I2338" s="140"/>
    </row>
    <row r="2339" spans="1:9">
      <c r="A2339" s="10">
        <v>2333</v>
      </c>
      <c r="B2339" s="10">
        <v>1.015317788280373E-4</v>
      </c>
      <c r="C2339" s="10">
        <v>1.2833695688762431E-5</v>
      </c>
      <c r="D2339" s="10">
        <f t="shared" si="36"/>
        <v>1.1415525114155251E-4</v>
      </c>
      <c r="E2339" s="130">
        <v>7.2126555751876885E-5</v>
      </c>
      <c r="F2339">
        <v>0.1153846153846154</v>
      </c>
      <c r="I2339" s="140"/>
    </row>
    <row r="2340" spans="1:9">
      <c r="A2340" s="10">
        <v>2334</v>
      </c>
      <c r="B2340" s="10">
        <v>1.0165316419416021E-4</v>
      </c>
      <c r="C2340" s="10">
        <v>3.4780519561268108E-4</v>
      </c>
      <c r="D2340" s="10">
        <f t="shared" si="36"/>
        <v>1.1415525114155251E-4</v>
      </c>
      <c r="E2340" s="130">
        <v>1.2021092625312881E-4</v>
      </c>
      <c r="F2340">
        <v>0.19230769230769229</v>
      </c>
      <c r="I2340" s="140"/>
    </row>
    <row r="2341" spans="1:9">
      <c r="A2341" s="10">
        <v>2335</v>
      </c>
      <c r="B2341" s="10">
        <v>1.032581996418485E-4</v>
      </c>
      <c r="C2341" s="10">
        <v>3.3937198679009759E-4</v>
      </c>
      <c r="D2341" s="10">
        <f t="shared" si="36"/>
        <v>1.1415525114155251E-4</v>
      </c>
      <c r="E2341" s="130">
        <v>1.6970954294559339E-4</v>
      </c>
      <c r="F2341">
        <v>0.30769230769230771</v>
      </c>
      <c r="I2341" s="140"/>
    </row>
    <row r="2342" spans="1:9">
      <c r="A2342" s="10">
        <v>2336</v>
      </c>
      <c r="B2342" s="10">
        <v>1.040456162628139E-4</v>
      </c>
      <c r="C2342" s="10">
        <v>3.1002633262323497E-4</v>
      </c>
      <c r="D2342" s="10">
        <f t="shared" si="36"/>
        <v>1.1415525114155251E-4</v>
      </c>
      <c r="E2342" s="130">
        <v>1.8809474343136631E-4</v>
      </c>
      <c r="F2342">
        <v>0.46153846153846162</v>
      </c>
      <c r="I2342" s="140"/>
    </row>
    <row r="2343" spans="1:9">
      <c r="A2343" s="10">
        <v>2337</v>
      </c>
      <c r="B2343" s="10">
        <v>1.058660598630992E-4</v>
      </c>
      <c r="C2343" s="10">
        <v>2.5978301626046739E-4</v>
      </c>
      <c r="D2343" s="10">
        <f t="shared" si="36"/>
        <v>1.1415525114155251E-4</v>
      </c>
      <c r="E2343" s="130">
        <v>1.61224065798314E-4</v>
      </c>
      <c r="F2343">
        <v>0.57692307692307687</v>
      </c>
      <c r="I2343" s="140"/>
    </row>
    <row r="2344" spans="1:9">
      <c r="A2344" s="10">
        <v>2338</v>
      </c>
      <c r="B2344" s="10">
        <v>1.054008484282079E-4</v>
      </c>
      <c r="C2344" s="10">
        <v>2.2115703159222071E-4</v>
      </c>
      <c r="D2344" s="10">
        <f t="shared" si="36"/>
        <v>1.1415525114155251E-4</v>
      </c>
      <c r="E2344" s="130">
        <v>1.3435338816526171E-4</v>
      </c>
      <c r="F2344">
        <v>0.69230769230769229</v>
      </c>
      <c r="I2344" s="140"/>
    </row>
    <row r="2345" spans="1:9">
      <c r="A2345" s="10">
        <v>2339</v>
      </c>
      <c r="B2345" s="10">
        <v>1.044791235055996E-4</v>
      </c>
      <c r="C2345" s="10">
        <v>1.7357145891945809E-4</v>
      </c>
      <c r="D2345" s="10">
        <f t="shared" si="36"/>
        <v>1.1415525114155251E-4</v>
      </c>
      <c r="E2345" s="130">
        <v>1.4071749602572169E-4</v>
      </c>
      <c r="F2345">
        <v>0.76923076923076927</v>
      </c>
      <c r="I2345" s="140"/>
    </row>
    <row r="2346" spans="1:9">
      <c r="A2346" s="10">
        <v>2340</v>
      </c>
      <c r="B2346" s="10">
        <v>1.0221215990456941E-4</v>
      </c>
      <c r="C2346" s="10">
        <v>8.4156222401373507E-5</v>
      </c>
      <c r="D2346" s="10">
        <f t="shared" si="36"/>
        <v>1.1415525114155251E-4</v>
      </c>
      <c r="E2346" s="130">
        <v>1.484958500773945E-4</v>
      </c>
      <c r="F2346">
        <v>0.73076923076923073</v>
      </c>
      <c r="I2346" s="140"/>
    </row>
    <row r="2347" spans="1:9">
      <c r="A2347" s="10">
        <v>2341</v>
      </c>
      <c r="B2347" s="10">
        <v>1.025295282223343E-4</v>
      </c>
      <c r="C2347" s="10">
        <v>1.046154769674144E-4</v>
      </c>
      <c r="D2347" s="10">
        <f t="shared" si="36"/>
        <v>1.1415525114155251E-4</v>
      </c>
      <c r="E2347" s="130">
        <v>1.4283886531254111E-4</v>
      </c>
      <c r="F2347">
        <v>0.69230769230769229</v>
      </c>
      <c r="I2347" s="140"/>
    </row>
    <row r="2348" spans="1:9">
      <c r="A2348" s="10">
        <v>2342</v>
      </c>
      <c r="B2348" s="10">
        <v>1.026456021477993E-4</v>
      </c>
      <c r="C2348" s="10">
        <v>9.6672344060186929E-5</v>
      </c>
      <c r="D2348" s="10">
        <f t="shared" si="36"/>
        <v>1.1415525114155251E-4</v>
      </c>
      <c r="E2348" s="130">
        <v>1.470816038861811E-4</v>
      </c>
      <c r="F2348">
        <v>0.84615384615384615</v>
      </c>
      <c r="I2348" s="140"/>
    </row>
    <row r="2349" spans="1:9">
      <c r="A2349" s="10">
        <v>2343</v>
      </c>
      <c r="B2349" s="10">
        <v>1.0376797846180301E-4</v>
      </c>
      <c r="C2349" s="10">
        <v>7.5248898190477095E-5</v>
      </c>
      <c r="D2349" s="10">
        <f t="shared" si="36"/>
        <v>1.1415525114155251E-4</v>
      </c>
      <c r="E2349" s="130">
        <v>1.61224065798314E-4</v>
      </c>
      <c r="F2349">
        <v>0.96153846153846156</v>
      </c>
      <c r="I2349" s="140"/>
    </row>
    <row r="2350" spans="1:9">
      <c r="A2350" s="10">
        <v>2344</v>
      </c>
      <c r="B2350" s="10">
        <v>1.0392772486824621E-4</v>
      </c>
      <c r="C2350" s="10">
        <v>8.995482597959219E-5</v>
      </c>
      <c r="D2350" s="10">
        <f t="shared" si="36"/>
        <v>1.1415525114155251E-4</v>
      </c>
      <c r="E2350" s="130">
        <v>1.7536652771044681E-4</v>
      </c>
      <c r="F2350">
        <v>1</v>
      </c>
      <c r="I2350" s="140"/>
    </row>
    <row r="2351" spans="1:9">
      <c r="A2351" s="10">
        <v>2345</v>
      </c>
      <c r="B2351" s="10">
        <v>1.029278803506276E-4</v>
      </c>
      <c r="C2351" s="10">
        <v>1.1149561877184809E-4</v>
      </c>
      <c r="D2351" s="10">
        <f t="shared" si="36"/>
        <v>1.1415525114155251E-4</v>
      </c>
      <c r="E2351" s="130">
        <v>1.9233748200500641E-4</v>
      </c>
      <c r="F2351">
        <v>0.92307692307692313</v>
      </c>
      <c r="I2351" s="140"/>
    </row>
    <row r="2352" spans="1:9">
      <c r="A2352" s="10">
        <v>2346</v>
      </c>
      <c r="B2352" s="10">
        <v>1.029158061717088E-4</v>
      </c>
      <c r="C2352" s="10">
        <v>9.6553392447795326E-5</v>
      </c>
      <c r="D2352" s="10">
        <f t="shared" si="36"/>
        <v>1.1415525114155251E-4</v>
      </c>
      <c r="E2352" s="130">
        <v>1.7960926628408691E-4</v>
      </c>
      <c r="F2352">
        <v>0.76923076923076927</v>
      </c>
      <c r="I2352" s="140"/>
    </row>
    <row r="2353" spans="1:9">
      <c r="A2353" s="10">
        <v>2347</v>
      </c>
      <c r="B2353" s="10">
        <v>1.053649674907655E-4</v>
      </c>
      <c r="C2353" s="10">
        <v>1.027175743754057E-4</v>
      </c>
      <c r="D2353" s="10">
        <f t="shared" si="36"/>
        <v>1.1415525114155251E-4</v>
      </c>
      <c r="E2353" s="130">
        <v>1.5273858865103449E-4</v>
      </c>
      <c r="F2353">
        <v>0.57692307692307687</v>
      </c>
      <c r="I2353" s="140"/>
    </row>
    <row r="2354" spans="1:9">
      <c r="A2354" s="10">
        <v>2348</v>
      </c>
      <c r="B2354" s="10">
        <v>1.066064172037708E-4</v>
      </c>
      <c r="C2354" s="10">
        <v>1.6781019051885089E-4</v>
      </c>
      <c r="D2354" s="10">
        <f t="shared" si="36"/>
        <v>1.1415525114155251E-4</v>
      </c>
      <c r="E2354" s="130">
        <v>1.279892803048016E-4</v>
      </c>
      <c r="F2354">
        <v>0.46153846153846162</v>
      </c>
      <c r="I2354" s="140"/>
    </row>
    <row r="2355" spans="1:9">
      <c r="A2355" s="10">
        <v>2349</v>
      </c>
      <c r="B2355" s="10">
        <v>1.060629568158546E-4</v>
      </c>
      <c r="C2355" s="10">
        <v>1.353679077164434E-5</v>
      </c>
      <c r="D2355" s="10">
        <f t="shared" si="36"/>
        <v>1.1415525114155251E-4</v>
      </c>
      <c r="E2355" s="130">
        <v>1.053613412453893E-4</v>
      </c>
      <c r="F2355">
        <v>0.30769230769230771</v>
      </c>
      <c r="I2355" s="140"/>
    </row>
    <row r="2356" spans="1:9">
      <c r="A2356" s="10">
        <v>2350</v>
      </c>
      <c r="B2356" s="10">
        <v>1.0618045323741159E-4</v>
      </c>
      <c r="C2356" s="10">
        <v>7.5683537299430564E-6</v>
      </c>
      <c r="D2356" s="10">
        <f t="shared" si="36"/>
        <v>1.1415525114155251E-4</v>
      </c>
      <c r="E2356" s="130">
        <v>8.9097510046436419E-5</v>
      </c>
      <c r="F2356">
        <v>0.23076923076923081</v>
      </c>
      <c r="I2356" s="140"/>
    </row>
    <row r="2357" spans="1:9">
      <c r="A2357" s="10">
        <v>2351</v>
      </c>
      <c r="B2357" s="10">
        <v>1.058105450582346E-4</v>
      </c>
      <c r="C2357" s="10">
        <v>5.7869479839903057E-6</v>
      </c>
      <c r="D2357" s="10">
        <f t="shared" si="36"/>
        <v>1.1415525114155251E-4</v>
      </c>
      <c r="E2357" s="130">
        <v>7.8490663612336973E-5</v>
      </c>
      <c r="F2357">
        <v>0.15384615384615391</v>
      </c>
      <c r="I2357" s="140"/>
    </row>
    <row r="2358" spans="1:9">
      <c r="A2358" s="10">
        <v>2352</v>
      </c>
      <c r="B2358" s="10">
        <v>1.0364356762806229E-4</v>
      </c>
      <c r="C2358" s="10">
        <v>2.56553539307555E-6</v>
      </c>
      <c r="D2358" s="10">
        <f t="shared" si="36"/>
        <v>1.1415525114155251E-4</v>
      </c>
      <c r="E2358" s="130">
        <v>6.779896240676461E-5</v>
      </c>
      <c r="F2358">
        <v>7.6923076923076927E-2</v>
      </c>
      <c r="I2358" s="140"/>
    </row>
    <row r="2359" spans="1:9">
      <c r="A2359" s="10">
        <v>2353</v>
      </c>
      <c r="B2359" s="10">
        <v>9.5912778454621916E-5</v>
      </c>
      <c r="C2359" s="10">
        <v>1.5132634366115181E-6</v>
      </c>
      <c r="D2359" s="10">
        <f t="shared" si="36"/>
        <v>1.1415525114155251E-4</v>
      </c>
      <c r="E2359" s="130">
        <v>4.3997199008645222E-5</v>
      </c>
      <c r="F2359">
        <v>7.6923076923076927E-2</v>
      </c>
      <c r="I2359" s="140"/>
    </row>
    <row r="2360" spans="1:9">
      <c r="A2360" s="10">
        <v>2354</v>
      </c>
      <c r="B2360" s="10">
        <v>9.1979294378927398E-5</v>
      </c>
      <c r="C2360" s="10">
        <v>2.185460284715822E-6</v>
      </c>
      <c r="D2360" s="10">
        <f t="shared" si="36"/>
        <v>1.1415525114155251E-4</v>
      </c>
      <c r="E2360" s="130">
        <v>3.8227074548495041E-5</v>
      </c>
      <c r="F2360">
        <v>5.7692307692307702E-2</v>
      </c>
      <c r="I2360" s="140"/>
    </row>
    <row r="2361" spans="1:9">
      <c r="A2361" s="10">
        <v>2355</v>
      </c>
      <c r="B2361" s="10">
        <v>9.1185160690668252E-5</v>
      </c>
      <c r="C2361" s="10">
        <v>7.473936143312003E-6</v>
      </c>
      <c r="D2361" s="10">
        <f t="shared" si="36"/>
        <v>1.1415525114155251E-4</v>
      </c>
      <c r="E2361" s="130">
        <v>3.1735684530826052E-5</v>
      </c>
      <c r="F2361">
        <v>5.7692307692307702E-2</v>
      </c>
      <c r="I2361" s="140"/>
    </row>
    <row r="2362" spans="1:9">
      <c r="A2362" s="10">
        <v>2356</v>
      </c>
      <c r="B2362" s="10">
        <v>9.1405156041707275E-5</v>
      </c>
      <c r="C2362" s="10">
        <v>3.1566181243262053E-5</v>
      </c>
      <c r="D2362" s="10">
        <f t="shared" si="36"/>
        <v>1.1415525114155251E-4</v>
      </c>
      <c r="E2362" s="130">
        <v>4.1833402336088888E-5</v>
      </c>
      <c r="F2362">
        <v>7.6923076923076927E-2</v>
      </c>
      <c r="I2362" s="140"/>
    </row>
    <row r="2363" spans="1:9">
      <c r="A2363" s="10">
        <v>2357</v>
      </c>
      <c r="B2363" s="10">
        <v>9.349271320638351E-5</v>
      </c>
      <c r="C2363" s="10">
        <v>6.1937204945900948E-5</v>
      </c>
      <c r="D2363" s="10">
        <f t="shared" si="36"/>
        <v>1.1415525114155251E-4</v>
      </c>
      <c r="E2363" s="130">
        <v>7.3569086866914527E-5</v>
      </c>
      <c r="F2363">
        <v>0.1153846153846154</v>
      </c>
      <c r="I2363" s="140"/>
    </row>
    <row r="2364" spans="1:9">
      <c r="A2364" s="10">
        <v>2358</v>
      </c>
      <c r="B2364" s="10">
        <v>9.3738139422613743E-5</v>
      </c>
      <c r="C2364" s="10">
        <v>4.2092262019436099E-4</v>
      </c>
      <c r="D2364" s="10">
        <f t="shared" si="36"/>
        <v>1.1415525114155251E-4</v>
      </c>
      <c r="E2364" s="130">
        <v>1.2261514477819111E-4</v>
      </c>
      <c r="F2364">
        <v>0.19230769230769229</v>
      </c>
      <c r="I2364" s="140"/>
    </row>
    <row r="2365" spans="1:9">
      <c r="A2365" s="10">
        <v>2359</v>
      </c>
      <c r="B2365" s="10">
        <v>9.558958551260217E-5</v>
      </c>
      <c r="C2365" s="10">
        <v>3.9205496358331218E-4</v>
      </c>
      <c r="D2365" s="10">
        <f t="shared" si="36"/>
        <v>1.1415525114155251E-4</v>
      </c>
      <c r="E2365" s="130">
        <v>1.731037338045053E-4</v>
      </c>
      <c r="F2365">
        <v>0.30769230769230771</v>
      </c>
      <c r="I2365" s="140"/>
    </row>
    <row r="2366" spans="1:9">
      <c r="A2366" s="10">
        <v>2360</v>
      </c>
      <c r="B2366" s="10">
        <v>9.5352449423722024E-5</v>
      </c>
      <c r="C2366" s="10">
        <v>3.3889441654546122E-4</v>
      </c>
      <c r="D2366" s="10">
        <f t="shared" si="36"/>
        <v>1.1415525114155251E-4</v>
      </c>
      <c r="E2366" s="130">
        <v>1.9185663829999409E-4</v>
      </c>
      <c r="F2366">
        <v>0.46153846153846162</v>
      </c>
      <c r="I2366" s="140"/>
    </row>
    <row r="2367" spans="1:9">
      <c r="A2367" s="10">
        <v>2361</v>
      </c>
      <c r="B2367" s="10">
        <v>9.6026123592908564E-5</v>
      </c>
      <c r="C2367" s="10">
        <v>2.7713225007684598E-4</v>
      </c>
      <c r="D2367" s="10">
        <f t="shared" si="36"/>
        <v>1.1415525114155251E-4</v>
      </c>
      <c r="E2367" s="130">
        <v>1.644485471142801E-4</v>
      </c>
      <c r="F2367">
        <v>0.57692307692307687</v>
      </c>
      <c r="I2367" s="140"/>
    </row>
    <row r="2368" spans="1:9">
      <c r="A2368" s="10">
        <v>2362</v>
      </c>
      <c r="B2368" s="10">
        <v>9.7747873750876797E-5</v>
      </c>
      <c r="C2368" s="10">
        <v>2.2810908895854731E-4</v>
      </c>
      <c r="D2368" s="10">
        <f t="shared" si="36"/>
        <v>1.1415525114155251E-4</v>
      </c>
      <c r="E2368" s="130">
        <v>1.370404559285669E-4</v>
      </c>
      <c r="F2368">
        <v>0.69230769230769229</v>
      </c>
      <c r="I2368" s="140"/>
    </row>
    <row r="2369" spans="1:9">
      <c r="A2369" s="10">
        <v>2363</v>
      </c>
      <c r="B2369" s="10">
        <v>9.7656309578100095E-5</v>
      </c>
      <c r="C2369" s="10">
        <v>1.8777639162889019E-4</v>
      </c>
      <c r="D2369" s="10">
        <f t="shared" si="36"/>
        <v>1.1415525114155251E-4</v>
      </c>
      <c r="E2369" s="130">
        <v>1.4353184594623561E-4</v>
      </c>
      <c r="F2369">
        <v>0.76923076923076927</v>
      </c>
      <c r="I2369" s="140"/>
    </row>
    <row r="2370" spans="1:9">
      <c r="A2370" s="10">
        <v>2364</v>
      </c>
      <c r="B2370" s="10">
        <v>9.6808717306164226E-5</v>
      </c>
      <c r="C2370" s="10">
        <v>1.0720931036129819E-4</v>
      </c>
      <c r="D2370" s="10">
        <f t="shared" si="36"/>
        <v>1.1415525114155251E-4</v>
      </c>
      <c r="E2370" s="130">
        <v>1.514657670789427E-4</v>
      </c>
      <c r="F2370">
        <v>0.73076923076923073</v>
      </c>
      <c r="I2370" s="140"/>
    </row>
    <row r="2371" spans="1:9">
      <c r="A2371" s="10">
        <v>2365</v>
      </c>
      <c r="B2371" s="10">
        <v>9.7779504358471342E-5</v>
      </c>
      <c r="C2371" s="10">
        <v>1.2536373935664589E-4</v>
      </c>
      <c r="D2371" s="10">
        <f t="shared" si="36"/>
        <v>1.1415525114155251E-4</v>
      </c>
      <c r="E2371" s="130">
        <v>1.456956426187921E-4</v>
      </c>
      <c r="F2371">
        <v>0.69230769230769229</v>
      </c>
      <c r="I2371" s="140"/>
    </row>
    <row r="2372" spans="1:9">
      <c r="A2372" s="10">
        <v>2366</v>
      </c>
      <c r="B2372" s="10">
        <v>9.6938763772664728E-5</v>
      </c>
      <c r="C2372" s="10">
        <v>1.139337517921307E-4</v>
      </c>
      <c r="D2372" s="10">
        <f t="shared" si="36"/>
        <v>1.1415525114155251E-4</v>
      </c>
      <c r="E2372" s="130">
        <v>1.5002323596390499E-4</v>
      </c>
      <c r="F2372">
        <v>0.84615384615384615</v>
      </c>
      <c r="I2372" s="140"/>
    </row>
    <row r="2373" spans="1:9">
      <c r="A2373" s="10">
        <v>2367</v>
      </c>
      <c r="B2373" s="10">
        <v>9.5969608129786968E-5</v>
      </c>
      <c r="C2373" s="10">
        <v>1.0629412346706019E-4</v>
      </c>
      <c r="D2373" s="10">
        <f t="shared" si="36"/>
        <v>1.1415525114155251E-4</v>
      </c>
      <c r="E2373" s="130">
        <v>1.644485471142801E-4</v>
      </c>
      <c r="F2373">
        <v>0.96153846153846156</v>
      </c>
      <c r="I2373" s="140"/>
    </row>
    <row r="2374" spans="1:9">
      <c r="A2374" s="10">
        <v>2368</v>
      </c>
      <c r="B2374" s="10">
        <v>9.602739395769834E-5</v>
      </c>
      <c r="C2374" s="10">
        <v>1.161417095557217E-4</v>
      </c>
      <c r="D2374" s="10">
        <f t="shared" ref="D2374:D2437" si="37">1/8760</f>
        <v>1.1415525114155251E-4</v>
      </c>
      <c r="E2374" s="130">
        <v>1.788738582646559E-4</v>
      </c>
      <c r="F2374">
        <v>1</v>
      </c>
      <c r="I2374" s="140"/>
    </row>
    <row r="2375" spans="1:9">
      <c r="A2375" s="10">
        <v>2369</v>
      </c>
      <c r="B2375" s="10">
        <v>9.6367159562684457E-5</v>
      </c>
      <c r="C2375" s="10">
        <v>1.3492756809455609E-4</v>
      </c>
      <c r="D2375" s="10">
        <f t="shared" si="37"/>
        <v>1.1415525114155251E-4</v>
      </c>
      <c r="E2375" s="130">
        <v>1.961842316451063E-4</v>
      </c>
      <c r="F2375">
        <v>0.92307692307692313</v>
      </c>
      <c r="I2375" s="140"/>
    </row>
    <row r="2376" spans="1:9">
      <c r="A2376" s="10">
        <v>2370</v>
      </c>
      <c r="B2376" s="10">
        <v>9.7341335395009063E-5</v>
      </c>
      <c r="C2376" s="10">
        <v>1.3704114918428839E-4</v>
      </c>
      <c r="D2376" s="10">
        <f t="shared" si="37"/>
        <v>1.1415525114155251E-4</v>
      </c>
      <c r="E2376" s="130">
        <v>1.8320145160976819E-4</v>
      </c>
      <c r="F2376">
        <v>0.76923076923076927</v>
      </c>
      <c r="I2376" s="140"/>
    </row>
    <row r="2377" spans="1:9">
      <c r="A2377" s="10">
        <v>2371</v>
      </c>
      <c r="B2377" s="10">
        <v>1.0103092170185071E-4</v>
      </c>
      <c r="C2377" s="10">
        <v>1.359069062156848E-4</v>
      </c>
      <c r="D2377" s="10">
        <f t="shared" si="37"/>
        <v>1.1415525114155251E-4</v>
      </c>
      <c r="E2377" s="130">
        <v>1.557933604240549E-4</v>
      </c>
      <c r="F2377">
        <v>0.57692307692307687</v>
      </c>
      <c r="I2377" s="140"/>
    </row>
    <row r="2378" spans="1:9">
      <c r="A2378" s="10">
        <v>2372</v>
      </c>
      <c r="B2378" s="10">
        <v>1.036099895465124E-4</v>
      </c>
      <c r="C2378" s="10">
        <v>1.8816346736716871E-4</v>
      </c>
      <c r="D2378" s="10">
        <f t="shared" si="37"/>
        <v>1.1415525114155251E-4</v>
      </c>
      <c r="E2378" s="130">
        <v>1.3054906591089809E-4</v>
      </c>
      <c r="F2378">
        <v>0.46153846153846162</v>
      </c>
      <c r="I2378" s="140"/>
    </row>
    <row r="2379" spans="1:9">
      <c r="A2379" s="10">
        <v>2373</v>
      </c>
      <c r="B2379" s="10">
        <v>1.0291784487660249E-4</v>
      </c>
      <c r="C2379" s="10">
        <v>1.3542054881674129E-5</v>
      </c>
      <c r="D2379" s="10">
        <f t="shared" si="37"/>
        <v>1.1415525114155251E-4</v>
      </c>
      <c r="E2379" s="130">
        <v>1.074685680702972E-4</v>
      </c>
      <c r="F2379">
        <v>0.30769230769230771</v>
      </c>
      <c r="I2379" s="140"/>
    </row>
    <row r="2380" spans="1:9">
      <c r="A2380" s="10">
        <v>2374</v>
      </c>
      <c r="B2380" s="10">
        <v>1.0352758907674301E-4</v>
      </c>
      <c r="C2380" s="10">
        <v>7.5706675745070531E-6</v>
      </c>
      <c r="D2380" s="10">
        <f t="shared" si="37"/>
        <v>1.1415525114155251E-4</v>
      </c>
      <c r="E2380" s="130">
        <v>9.0879460247365605E-5</v>
      </c>
      <c r="F2380">
        <v>0.23076923076923081</v>
      </c>
      <c r="I2380" s="140"/>
    </row>
    <row r="2381" spans="1:9">
      <c r="A2381" s="10">
        <v>2375</v>
      </c>
      <c r="B2381" s="10">
        <v>1.031477426635652E-4</v>
      </c>
      <c r="C2381" s="10">
        <v>5.7877116890723942E-6</v>
      </c>
      <c r="D2381" s="10">
        <f t="shared" si="37"/>
        <v>1.1415525114155251E-4</v>
      </c>
      <c r="E2381" s="130">
        <v>8.0060476884583935E-5</v>
      </c>
      <c r="F2381">
        <v>0.15384615384615391</v>
      </c>
      <c r="I2381" s="140"/>
    </row>
    <row r="2382" spans="1:9">
      <c r="A2382" s="10">
        <v>2376</v>
      </c>
      <c r="B2382" s="10">
        <v>9.8965037048251211E-5</v>
      </c>
      <c r="C2382" s="10">
        <v>2.5639397949577121E-6</v>
      </c>
      <c r="D2382" s="10">
        <f t="shared" si="37"/>
        <v>1.1415525114155251E-4</v>
      </c>
      <c r="E2382" s="130">
        <v>6.8463658116634849E-5</v>
      </c>
      <c r="F2382">
        <v>7.6923076923076927E-2</v>
      </c>
      <c r="I2382" s="140"/>
    </row>
    <row r="2383" spans="1:9">
      <c r="A2383" s="10">
        <v>2377</v>
      </c>
      <c r="B2383" s="10">
        <v>9.3161562037586323E-5</v>
      </c>
      <c r="C2383" s="10">
        <v>1.489774959475148E-6</v>
      </c>
      <c r="D2383" s="10">
        <f t="shared" si="37"/>
        <v>1.1415525114155251E-4</v>
      </c>
      <c r="E2383" s="130">
        <v>4.44285440969653E-5</v>
      </c>
      <c r="F2383">
        <v>7.6923076923076927E-2</v>
      </c>
      <c r="I2383" s="140"/>
    </row>
    <row r="2384" spans="1:9">
      <c r="A2384" s="10">
        <v>2378</v>
      </c>
      <c r="B2384" s="10">
        <v>9.3473501408356801E-5</v>
      </c>
      <c r="C2384" s="10">
        <v>1.2833154730995979E-6</v>
      </c>
      <c r="D2384" s="10">
        <f t="shared" si="37"/>
        <v>1.1415525114155251E-4</v>
      </c>
      <c r="E2384" s="130">
        <v>3.860184978916653E-5</v>
      </c>
      <c r="F2384">
        <v>5.7692307692307702E-2</v>
      </c>
      <c r="I2384" s="140"/>
    </row>
    <row r="2385" spans="1:9">
      <c r="A2385" s="10">
        <v>2379</v>
      </c>
      <c r="B2385" s="10">
        <v>9.3175431086468959E-5</v>
      </c>
      <c r="C2385" s="10">
        <v>1.28541111621163E-6</v>
      </c>
      <c r="D2385" s="10">
        <f t="shared" si="37"/>
        <v>1.1415525114155251E-4</v>
      </c>
      <c r="E2385" s="130">
        <v>3.2046818692893011E-5</v>
      </c>
      <c r="F2385">
        <v>5.7692307692307702E-2</v>
      </c>
      <c r="I2385" s="140"/>
    </row>
    <row r="2386" spans="1:9">
      <c r="A2386" s="10">
        <v>2380</v>
      </c>
      <c r="B2386" s="10">
        <v>9.504636387294375E-5</v>
      </c>
      <c r="C2386" s="10">
        <v>1.164632066659429E-6</v>
      </c>
      <c r="D2386" s="10">
        <f t="shared" si="37"/>
        <v>1.1415525114155251E-4</v>
      </c>
      <c r="E2386" s="130">
        <v>4.2243533731540737E-5</v>
      </c>
      <c r="F2386">
        <v>7.6923076923076927E-2</v>
      </c>
      <c r="I2386" s="140"/>
    </row>
    <row r="2387" spans="1:9">
      <c r="A2387" s="10">
        <v>2381</v>
      </c>
      <c r="B2387" s="10">
        <v>9.8100202710740445E-5</v>
      </c>
      <c r="C2387" s="10">
        <v>1.1530282952759819E-5</v>
      </c>
      <c r="D2387" s="10">
        <f t="shared" si="37"/>
        <v>1.1415525114155251E-4</v>
      </c>
      <c r="E2387" s="130">
        <v>7.4290352424433354E-5</v>
      </c>
      <c r="F2387">
        <v>0.1153846153846154</v>
      </c>
      <c r="I2387" s="140"/>
    </row>
    <row r="2388" spans="1:9">
      <c r="A2388" s="10">
        <v>2382</v>
      </c>
      <c r="B2388" s="10">
        <v>1.026118436597097E-4</v>
      </c>
      <c r="C2388" s="10">
        <v>3.0501644546849512E-4</v>
      </c>
      <c r="D2388" s="10">
        <f t="shared" si="37"/>
        <v>1.1415525114155251E-4</v>
      </c>
      <c r="E2388" s="130">
        <v>1.2381725404072289E-4</v>
      </c>
      <c r="F2388">
        <v>0.19230769230769229</v>
      </c>
      <c r="I2388" s="140"/>
    </row>
    <row r="2389" spans="1:9">
      <c r="A2389" s="10">
        <v>2383</v>
      </c>
      <c r="B2389" s="10">
        <v>1.073945997688606E-4</v>
      </c>
      <c r="C2389" s="10">
        <v>2.7954626274495322E-4</v>
      </c>
      <c r="D2389" s="10">
        <f t="shared" si="37"/>
        <v>1.1415525114155251E-4</v>
      </c>
      <c r="E2389" s="130">
        <v>1.748008292339616E-4</v>
      </c>
      <c r="F2389">
        <v>0.30769230769230771</v>
      </c>
      <c r="I2389" s="140"/>
    </row>
    <row r="2390" spans="1:9">
      <c r="A2390" s="10">
        <v>2384</v>
      </c>
      <c r="B2390" s="10">
        <v>1.110600227659574E-4</v>
      </c>
      <c r="C2390" s="10">
        <v>2.253072277553521E-4</v>
      </c>
      <c r="D2390" s="10">
        <f t="shared" si="37"/>
        <v>1.1415525114155251E-4</v>
      </c>
      <c r="E2390" s="130">
        <v>1.9373758573430761E-4</v>
      </c>
      <c r="F2390">
        <v>0.46153846153846162</v>
      </c>
      <c r="I2390" s="140"/>
    </row>
    <row r="2391" spans="1:9">
      <c r="A2391" s="10">
        <v>2385</v>
      </c>
      <c r="B2391" s="10">
        <v>1.139185439650974E-4</v>
      </c>
      <c r="C2391" s="10">
        <v>1.7077748024371629E-4</v>
      </c>
      <c r="D2391" s="10">
        <f t="shared" si="37"/>
        <v>1.1415525114155251E-4</v>
      </c>
      <c r="E2391" s="130">
        <v>1.6606078777226351E-4</v>
      </c>
      <c r="F2391">
        <v>0.57692307692307687</v>
      </c>
      <c r="I2391" s="140"/>
    </row>
    <row r="2392" spans="1:9">
      <c r="A2392" s="10">
        <v>2386</v>
      </c>
      <c r="B2392" s="10">
        <v>1.123698139132193E-4</v>
      </c>
      <c r="C2392" s="10">
        <v>1.208078885107701E-4</v>
      </c>
      <c r="D2392" s="10">
        <f t="shared" si="37"/>
        <v>1.1415525114155251E-4</v>
      </c>
      <c r="E2392" s="130">
        <v>1.383839898102195E-4</v>
      </c>
      <c r="F2392">
        <v>0.69230769230769229</v>
      </c>
      <c r="I2392" s="140"/>
    </row>
    <row r="2393" spans="1:9">
      <c r="A2393" s="10">
        <v>2387</v>
      </c>
      <c r="B2393" s="10">
        <v>1.116643938538462E-4</v>
      </c>
      <c r="C2393" s="10">
        <v>7.7878239324811747E-5</v>
      </c>
      <c r="D2393" s="10">
        <f t="shared" si="37"/>
        <v>1.1415525114155251E-4</v>
      </c>
      <c r="E2393" s="130">
        <v>1.4493902090649289E-4</v>
      </c>
      <c r="F2393">
        <v>0.76923076923076927</v>
      </c>
      <c r="I2393" s="140"/>
    </row>
    <row r="2394" spans="1:9">
      <c r="A2394" s="10">
        <v>2388</v>
      </c>
      <c r="B2394" s="10">
        <v>1.0692694011560791E-4</v>
      </c>
      <c r="C2394" s="10">
        <v>1.8864615625420011E-5</v>
      </c>
      <c r="D2394" s="10">
        <f t="shared" si="37"/>
        <v>1.1415525114155251E-4</v>
      </c>
      <c r="E2394" s="130">
        <v>1.5295072557971611E-4</v>
      </c>
      <c r="F2394">
        <v>0.73076923076923073</v>
      </c>
      <c r="I2394" s="140"/>
    </row>
    <row r="2395" spans="1:9">
      <c r="A2395" s="10">
        <v>2389</v>
      </c>
      <c r="B2395" s="10">
        <v>1.051474885152843E-4</v>
      </c>
      <c r="C2395" s="10">
        <v>1.742615437407638E-5</v>
      </c>
      <c r="D2395" s="10">
        <f t="shared" si="37"/>
        <v>1.1415525114155251E-4</v>
      </c>
      <c r="E2395" s="130">
        <v>1.4712403127191759E-4</v>
      </c>
      <c r="F2395">
        <v>0.69230769230769229</v>
      </c>
      <c r="I2395" s="140"/>
    </row>
    <row r="2396" spans="1:9">
      <c r="A2396" s="10">
        <v>2390</v>
      </c>
      <c r="B2396" s="10">
        <v>1.118493403191677E-4</v>
      </c>
      <c r="C2396" s="10">
        <v>1.000597306764019E-5</v>
      </c>
      <c r="D2396" s="10">
        <f t="shared" si="37"/>
        <v>1.1415525114155251E-4</v>
      </c>
      <c r="E2396" s="130">
        <v>1.5149405200276701E-4</v>
      </c>
      <c r="F2396">
        <v>0.84615384615384615</v>
      </c>
      <c r="I2396" s="140"/>
    </row>
    <row r="2397" spans="1:9">
      <c r="A2397" s="10">
        <v>2391</v>
      </c>
      <c r="B2397" s="10">
        <v>1.112900163882727E-4</v>
      </c>
      <c r="C2397" s="10">
        <v>8.5481737126119086E-6</v>
      </c>
      <c r="D2397" s="10">
        <f t="shared" si="37"/>
        <v>1.1415525114155251E-4</v>
      </c>
      <c r="E2397" s="130">
        <v>1.6606078777226351E-4</v>
      </c>
      <c r="F2397">
        <v>0.96153846153846156</v>
      </c>
      <c r="I2397" s="140"/>
    </row>
    <row r="2398" spans="1:9">
      <c r="A2398" s="10">
        <v>2392</v>
      </c>
      <c r="B2398" s="10">
        <v>1.124641920223052E-4</v>
      </c>
      <c r="C2398" s="10">
        <v>9.931580010094866E-6</v>
      </c>
      <c r="D2398" s="10">
        <f t="shared" si="37"/>
        <v>1.1415525114155251E-4</v>
      </c>
      <c r="E2398" s="130">
        <v>1.8062752354176009E-4</v>
      </c>
      <c r="F2398">
        <v>1</v>
      </c>
      <c r="I2398" s="140"/>
    </row>
    <row r="2399" spans="1:9">
      <c r="A2399" s="10">
        <v>2393</v>
      </c>
      <c r="B2399" s="10">
        <v>1.140541150952943E-4</v>
      </c>
      <c r="C2399" s="10">
        <v>1.9812846402046601E-5</v>
      </c>
      <c r="D2399" s="10">
        <f t="shared" si="37"/>
        <v>1.1415525114155251E-4</v>
      </c>
      <c r="E2399" s="130">
        <v>1.981076064651563E-4</v>
      </c>
      <c r="F2399">
        <v>0.92307692307692313</v>
      </c>
      <c r="I2399" s="140"/>
    </row>
    <row r="2400" spans="1:9">
      <c r="A2400" s="10">
        <v>2394</v>
      </c>
      <c r="B2400" s="10">
        <v>1.144302756939767E-4</v>
      </c>
      <c r="C2400" s="10">
        <v>2.4185585316911729E-5</v>
      </c>
      <c r="D2400" s="10">
        <f t="shared" si="37"/>
        <v>1.1415525114155251E-4</v>
      </c>
      <c r="E2400" s="130">
        <v>1.8499754427260949E-4</v>
      </c>
      <c r="F2400">
        <v>0.76923076923076927</v>
      </c>
      <c r="I2400" s="140"/>
    </row>
    <row r="2401" spans="1:9">
      <c r="A2401" s="10">
        <v>2395</v>
      </c>
      <c r="B2401" s="10">
        <v>1.1555737276505611E-4</v>
      </c>
      <c r="C2401" s="10">
        <v>2.5924960008170589E-5</v>
      </c>
      <c r="D2401" s="10">
        <f t="shared" si="37"/>
        <v>1.1415525114155251E-4</v>
      </c>
      <c r="E2401" s="130">
        <v>1.573207463105655E-4</v>
      </c>
      <c r="F2401">
        <v>0.57692307692307687</v>
      </c>
      <c r="I2401" s="140"/>
    </row>
    <row r="2402" spans="1:9">
      <c r="A2402" s="10">
        <v>2396</v>
      </c>
      <c r="B2402" s="10">
        <v>1.148870001829014E-4</v>
      </c>
      <c r="C2402" s="10">
        <v>9.125106079699584E-5</v>
      </c>
      <c r="D2402" s="10">
        <f t="shared" si="37"/>
        <v>1.1415525114155251E-4</v>
      </c>
      <c r="E2402" s="130">
        <v>1.3182895871394611E-4</v>
      </c>
      <c r="F2402">
        <v>0.46153846153846162</v>
      </c>
      <c r="I2402" s="140"/>
    </row>
    <row r="2403" spans="1:9">
      <c r="A2403" s="10">
        <v>2397</v>
      </c>
      <c r="B2403" s="10">
        <v>1.127011493408778E-4</v>
      </c>
      <c r="C2403" s="10">
        <v>1.351755722282221E-5</v>
      </c>
      <c r="D2403" s="10">
        <f t="shared" si="37"/>
        <v>1.1415525114155251E-4</v>
      </c>
      <c r="E2403" s="130">
        <v>1.085221814827508E-4</v>
      </c>
      <c r="F2403">
        <v>0.30769230769230771</v>
      </c>
      <c r="I2403" s="140"/>
    </row>
    <row r="2404" spans="1:9">
      <c r="A2404" s="10">
        <v>2398</v>
      </c>
      <c r="B2404" s="10">
        <v>1.104110758324419E-4</v>
      </c>
      <c r="C2404" s="10">
        <v>7.5561026275853013E-6</v>
      </c>
      <c r="D2404" s="10">
        <f t="shared" si="37"/>
        <v>1.1415525114155251E-4</v>
      </c>
      <c r="E2404" s="130">
        <v>9.177043534782952E-5</v>
      </c>
      <c r="F2404">
        <v>0.23076923076923081</v>
      </c>
      <c r="I2404" s="140"/>
    </row>
    <row r="2405" spans="1:9">
      <c r="A2405" s="10">
        <v>2399</v>
      </c>
      <c r="B2405" s="10">
        <v>1.0913363451147131E-4</v>
      </c>
      <c r="C2405" s="10">
        <v>5.7761924707515959E-6</v>
      </c>
      <c r="D2405" s="10">
        <f t="shared" si="37"/>
        <v>1.1415525114155251E-4</v>
      </c>
      <c r="E2405" s="130">
        <v>8.0845383520706745E-5</v>
      </c>
      <c r="F2405">
        <v>0.15384615384615391</v>
      </c>
      <c r="I2405" s="140"/>
    </row>
    <row r="2406" spans="1:9">
      <c r="A2406" s="10">
        <v>2400</v>
      </c>
      <c r="B2406" s="10">
        <v>1.081480277441752E-4</v>
      </c>
      <c r="C2406" s="10">
        <v>2.557439210033194E-6</v>
      </c>
      <c r="D2406" s="10">
        <f t="shared" si="37"/>
        <v>1.1415525114155251E-4</v>
      </c>
      <c r="E2406" s="130">
        <v>7.1787136665986019E-5</v>
      </c>
      <c r="F2406">
        <v>7.6923076923076927E-2</v>
      </c>
      <c r="I2406" s="140"/>
    </row>
    <row r="2407" spans="1:9">
      <c r="A2407" s="10">
        <v>2401</v>
      </c>
      <c r="B2407" s="10">
        <v>1.0154081603787119E-4</v>
      </c>
      <c r="C2407" s="10">
        <v>1.4846745005343689E-6</v>
      </c>
      <c r="D2407" s="10">
        <f t="shared" si="37"/>
        <v>1.1415525114155251E-4</v>
      </c>
      <c r="E2407" s="130">
        <v>4.6585269538565562E-5</v>
      </c>
      <c r="F2407">
        <v>7.6923076923076927E-2</v>
      </c>
      <c r="I2407" s="140"/>
    </row>
    <row r="2408" spans="1:9">
      <c r="A2408" s="10">
        <v>2402</v>
      </c>
      <c r="B2408" s="10">
        <v>1.009255187839736E-4</v>
      </c>
      <c r="C2408" s="10">
        <v>1.276578503268725E-6</v>
      </c>
      <c r="D2408" s="10">
        <f t="shared" si="37"/>
        <v>1.1415525114155251E-4</v>
      </c>
      <c r="E2408" s="130">
        <v>4.0475725992524189E-5</v>
      </c>
      <c r="F2408">
        <v>5.7692307692307702E-2</v>
      </c>
      <c r="I2408" s="140"/>
    </row>
    <row r="2409" spans="1:9">
      <c r="A2409" s="10">
        <v>2403</v>
      </c>
      <c r="B2409" s="10">
        <v>1.0087354770168591E-4</v>
      </c>
      <c r="C2409" s="10">
        <v>1.281888071934354E-6</v>
      </c>
      <c r="D2409" s="10">
        <f t="shared" si="37"/>
        <v>1.1415525114155251E-4</v>
      </c>
      <c r="E2409" s="130">
        <v>3.3602489503227633E-5</v>
      </c>
      <c r="F2409">
        <v>5.7692307692307702E-2</v>
      </c>
      <c r="I2409" s="140"/>
    </row>
    <row r="2410" spans="1:9">
      <c r="A2410" s="10">
        <v>2404</v>
      </c>
      <c r="B2410" s="10">
        <v>1.0142138895440351E-4</v>
      </c>
      <c r="C2410" s="10">
        <v>1.1351612330470701E-6</v>
      </c>
      <c r="D2410" s="10">
        <f t="shared" si="37"/>
        <v>1.1415525114155251E-4</v>
      </c>
      <c r="E2410" s="130">
        <v>4.4294190708800043E-5</v>
      </c>
      <c r="F2410">
        <v>7.6923076923076927E-2</v>
      </c>
      <c r="I2410" s="140"/>
    </row>
    <row r="2411" spans="1:9">
      <c r="A2411" s="10">
        <v>2405</v>
      </c>
      <c r="B2411" s="10">
        <v>1.024031099386019E-4</v>
      </c>
      <c r="C2411" s="10">
        <v>1.148722453289612E-5</v>
      </c>
      <c r="D2411" s="10">
        <f t="shared" si="37"/>
        <v>1.1415525114155251E-4</v>
      </c>
      <c r="E2411" s="130">
        <v>7.7896680212027466E-5</v>
      </c>
      <c r="F2411">
        <v>0.1153846153846154</v>
      </c>
      <c r="I2411" s="140"/>
    </row>
    <row r="2412" spans="1:9">
      <c r="A2412" s="10">
        <v>2406</v>
      </c>
      <c r="B2412" s="10">
        <v>1.0442418524574169E-4</v>
      </c>
      <c r="C2412" s="10">
        <v>3.1697697168012342E-4</v>
      </c>
      <c r="D2412" s="10">
        <f t="shared" si="37"/>
        <v>1.1415525114155251E-4</v>
      </c>
      <c r="E2412" s="130">
        <v>1.298278003533793E-4</v>
      </c>
      <c r="F2412">
        <v>0.19230769230769229</v>
      </c>
      <c r="I2412" s="140"/>
    </row>
    <row r="2413" spans="1:9">
      <c r="A2413" s="10">
        <v>2407</v>
      </c>
      <c r="B2413" s="10">
        <v>1.0983899599565221E-4</v>
      </c>
      <c r="C2413" s="10">
        <v>3.1755895586541157E-4</v>
      </c>
      <c r="D2413" s="10">
        <f t="shared" si="37"/>
        <v>1.1415525114155251E-4</v>
      </c>
      <c r="E2413" s="130">
        <v>1.832863063812411E-4</v>
      </c>
      <c r="F2413">
        <v>0.30769230769230771</v>
      </c>
      <c r="I2413" s="140"/>
    </row>
    <row r="2414" spans="1:9">
      <c r="A2414" s="10">
        <v>2408</v>
      </c>
      <c r="B2414" s="10">
        <v>1.1290864207473689E-4</v>
      </c>
      <c r="C2414" s="10">
        <v>2.7576014479623192E-4</v>
      </c>
      <c r="D2414" s="10">
        <f t="shared" si="37"/>
        <v>1.1415525114155251E-4</v>
      </c>
      <c r="E2414" s="130">
        <v>2.0314232290587591E-4</v>
      </c>
      <c r="F2414">
        <v>0.46153846153846162</v>
      </c>
      <c r="I2414" s="140"/>
    </row>
    <row r="2415" spans="1:9">
      <c r="A2415" s="10">
        <v>2409</v>
      </c>
      <c r="B2415" s="10">
        <v>1.188953058280103E-4</v>
      </c>
      <c r="C2415" s="10">
        <v>2.3251681283955109E-4</v>
      </c>
      <c r="D2415" s="10">
        <f t="shared" si="37"/>
        <v>1.1415525114155251E-4</v>
      </c>
      <c r="E2415" s="130">
        <v>1.7412199106217919E-4</v>
      </c>
      <c r="F2415">
        <v>0.57692307692307687</v>
      </c>
      <c r="I2415" s="140"/>
    </row>
    <row r="2416" spans="1:9">
      <c r="A2416" s="10">
        <v>2410</v>
      </c>
      <c r="B2416" s="10">
        <v>1.18356376744468E-4</v>
      </c>
      <c r="C2416" s="10">
        <v>1.8251042234089591E-4</v>
      </c>
      <c r="D2416" s="10">
        <f t="shared" si="37"/>
        <v>1.1415525114155251E-4</v>
      </c>
      <c r="E2416" s="130">
        <v>1.4510165921848261E-4</v>
      </c>
      <c r="F2416">
        <v>0.69230769230769229</v>
      </c>
      <c r="I2416" s="140"/>
    </row>
    <row r="2417" spans="1:9">
      <c r="A2417" s="10">
        <v>2411</v>
      </c>
      <c r="B2417" s="10">
        <v>1.169937306013367E-4</v>
      </c>
      <c r="C2417" s="10">
        <v>1.391530346669035E-4</v>
      </c>
      <c r="D2417" s="10">
        <f t="shared" si="37"/>
        <v>1.1415525114155251E-4</v>
      </c>
      <c r="E2417" s="130">
        <v>1.519748957077793E-4</v>
      </c>
      <c r="F2417">
        <v>0.76923076923076927</v>
      </c>
      <c r="I2417" s="140"/>
    </row>
    <row r="2418" spans="1:9">
      <c r="A2418" s="10">
        <v>2412</v>
      </c>
      <c r="B2418" s="10">
        <v>1.0909329567618991E-4</v>
      </c>
      <c r="C2418" s="10">
        <v>6.6604588554799543E-5</v>
      </c>
      <c r="D2418" s="10">
        <f t="shared" si="37"/>
        <v>1.1415525114155251E-4</v>
      </c>
      <c r="E2418" s="130">
        <v>1.6037551808358589E-4</v>
      </c>
      <c r="F2418">
        <v>0.73076923076923073</v>
      </c>
      <c r="I2418" s="140"/>
    </row>
    <row r="2419" spans="1:9">
      <c r="A2419" s="10">
        <v>2413</v>
      </c>
      <c r="B2419" s="10">
        <v>1.082945700051847E-4</v>
      </c>
      <c r="C2419" s="10">
        <v>9.1556733756083565E-5</v>
      </c>
      <c r="D2419" s="10">
        <f t="shared" si="37"/>
        <v>1.1415525114155251E-4</v>
      </c>
      <c r="E2419" s="130">
        <v>1.5426597453754439E-4</v>
      </c>
      <c r="F2419">
        <v>0.69230769230769229</v>
      </c>
      <c r="I2419" s="140"/>
    </row>
    <row r="2420" spans="1:9">
      <c r="A2420" s="10">
        <v>2414</v>
      </c>
      <c r="B2420" s="10">
        <v>1.1257831180640861E-4</v>
      </c>
      <c r="C2420" s="10">
        <v>7.8051959501658399E-5</v>
      </c>
      <c r="D2420" s="10">
        <f t="shared" si="37"/>
        <v>1.1415525114155251E-4</v>
      </c>
      <c r="E2420" s="130">
        <v>1.5884813219707599E-4</v>
      </c>
      <c r="F2420">
        <v>0.84615384615384615</v>
      </c>
      <c r="I2420" s="140"/>
    </row>
    <row r="2421" spans="1:9">
      <c r="A2421" s="10">
        <v>2415</v>
      </c>
      <c r="B2421" s="10">
        <v>1.125055917846794E-4</v>
      </c>
      <c r="C2421" s="10">
        <v>6.0103189920695039E-5</v>
      </c>
      <c r="D2421" s="10">
        <f t="shared" si="37"/>
        <v>1.1415525114155251E-4</v>
      </c>
      <c r="E2421" s="130">
        <v>1.7412199106217919E-4</v>
      </c>
      <c r="F2421">
        <v>0.96153846153846156</v>
      </c>
      <c r="I2421" s="140"/>
    </row>
    <row r="2422" spans="1:9">
      <c r="A2422" s="10">
        <v>2416</v>
      </c>
      <c r="B2422" s="10">
        <v>1.1295853170341679E-4</v>
      </c>
      <c r="C2422" s="10">
        <v>7.7019225666876613E-5</v>
      </c>
      <c r="D2422" s="10">
        <f t="shared" si="37"/>
        <v>1.1415525114155251E-4</v>
      </c>
      <c r="E2422" s="130">
        <v>1.893958499272825E-4</v>
      </c>
      <c r="F2422">
        <v>1</v>
      </c>
      <c r="I2422" s="140"/>
    </row>
    <row r="2423" spans="1:9">
      <c r="A2423" s="10">
        <v>2417</v>
      </c>
      <c r="B2423" s="10">
        <v>1.1336670701659289E-4</v>
      </c>
      <c r="C2423" s="10">
        <v>9.1806806257680026E-5</v>
      </c>
      <c r="D2423" s="10">
        <f t="shared" si="37"/>
        <v>1.1415525114155251E-4</v>
      </c>
      <c r="E2423" s="130">
        <v>2.0772448056540681E-4</v>
      </c>
      <c r="F2423">
        <v>0.92307692307692313</v>
      </c>
      <c r="I2423" s="140"/>
    </row>
    <row r="2424" spans="1:9">
      <c r="A2424" s="10">
        <v>2418</v>
      </c>
      <c r="B2424" s="10">
        <v>1.1280035707292269E-4</v>
      </c>
      <c r="C2424" s="10">
        <v>8.9486247453123249E-5</v>
      </c>
      <c r="D2424" s="10">
        <f t="shared" si="37"/>
        <v>1.1415525114155251E-4</v>
      </c>
      <c r="E2424" s="130">
        <v>1.939780075868141E-4</v>
      </c>
      <c r="F2424">
        <v>0.76923076923076927</v>
      </c>
      <c r="I2424" s="140"/>
    </row>
    <row r="2425" spans="1:9">
      <c r="A2425" s="10">
        <v>2419</v>
      </c>
      <c r="B2425" s="10">
        <v>1.163884716250664E-4</v>
      </c>
      <c r="C2425" s="10">
        <v>8.9838065473447847E-5</v>
      </c>
      <c r="D2425" s="10">
        <f t="shared" si="37"/>
        <v>1.1415525114155251E-4</v>
      </c>
      <c r="E2425" s="130">
        <v>1.6495767574311741E-4</v>
      </c>
      <c r="F2425">
        <v>0.57692307692307687</v>
      </c>
      <c r="I2425" s="140"/>
    </row>
    <row r="2426" spans="1:9">
      <c r="A2426" s="10">
        <v>2420</v>
      </c>
      <c r="B2426" s="10">
        <v>1.17608313302191E-4</v>
      </c>
      <c r="C2426" s="10">
        <v>1.4778316575406381E-4</v>
      </c>
      <c r="D2426" s="10">
        <f t="shared" si="37"/>
        <v>1.1415525114155251E-4</v>
      </c>
      <c r="E2426" s="130">
        <v>1.3822842272918589E-4</v>
      </c>
      <c r="F2426">
        <v>0.46153846153846162</v>
      </c>
      <c r="I2426" s="140"/>
    </row>
    <row r="2427" spans="1:9">
      <c r="A2427" s="10">
        <v>2421</v>
      </c>
      <c r="B2427" s="10">
        <v>1.141643808066676E-4</v>
      </c>
      <c r="C2427" s="10">
        <v>1.353154029920531E-5</v>
      </c>
      <c r="D2427" s="10">
        <f t="shared" si="37"/>
        <v>1.1415525114155251E-4</v>
      </c>
      <c r="E2427" s="130">
        <v>1.1379024854502079E-4</v>
      </c>
      <c r="F2427">
        <v>0.30769230769230771</v>
      </c>
      <c r="I2427" s="140"/>
    </row>
    <row r="2428" spans="1:9">
      <c r="A2428" s="10">
        <v>2422</v>
      </c>
      <c r="B2428" s="10">
        <v>1.119262473074211E-4</v>
      </c>
      <c r="C2428" s="10">
        <v>7.5639942467664009E-6</v>
      </c>
      <c r="D2428" s="10">
        <f t="shared" si="37"/>
        <v>1.1415525114155251E-4</v>
      </c>
      <c r="E2428" s="130">
        <v>9.6225310850151766E-5</v>
      </c>
      <c r="F2428">
        <v>0.23076923076923081</v>
      </c>
      <c r="I2428" s="140"/>
    </row>
    <row r="2429" spans="1:9">
      <c r="A2429" s="10">
        <v>2423</v>
      </c>
      <c r="B2429" s="10">
        <v>1.095278203471753E-4</v>
      </c>
      <c r="C2429" s="10">
        <v>5.7825339504506933E-6</v>
      </c>
      <c r="D2429" s="10">
        <f t="shared" si="37"/>
        <v>1.1415525114155251E-4</v>
      </c>
      <c r="E2429" s="130">
        <v>8.4769916701324171E-5</v>
      </c>
      <c r="F2429">
        <v>0.15384615384615391</v>
      </c>
      <c r="I2429" s="140"/>
    </row>
    <row r="2430" spans="1:9">
      <c r="A2430" s="10">
        <v>2424</v>
      </c>
      <c r="B2430" s="10">
        <v>1.0558631870785E-4</v>
      </c>
      <c r="C2430" s="10">
        <v>2.560530397270026E-6</v>
      </c>
      <c r="D2430" s="10">
        <f t="shared" si="37"/>
        <v>1.1415525114155251E-4</v>
      </c>
      <c r="E2430" s="130">
        <v>5.649913533897063E-5</v>
      </c>
      <c r="F2430">
        <v>3.8461538461538457E-2</v>
      </c>
      <c r="I2430" s="140"/>
    </row>
    <row r="2431" spans="1:9">
      <c r="A2431" s="10">
        <v>2425</v>
      </c>
      <c r="B2431" s="10">
        <v>1.002995988229088E-4</v>
      </c>
      <c r="C2431" s="10">
        <v>1.4863564700602989E-6</v>
      </c>
      <c r="D2431" s="10">
        <f t="shared" si="37"/>
        <v>1.1415525114155251E-4</v>
      </c>
      <c r="E2431" s="130">
        <v>3.6664332507204347E-5</v>
      </c>
      <c r="F2431">
        <v>3.8461538461538457E-2</v>
      </c>
      <c r="I2431" s="140"/>
    </row>
    <row r="2432" spans="1:9">
      <c r="A2432" s="10">
        <v>2426</v>
      </c>
      <c r="B2432" s="10">
        <v>1.0026889955857309E-4</v>
      </c>
      <c r="C2432" s="10">
        <v>1.275292023874572E-6</v>
      </c>
      <c r="D2432" s="10">
        <f t="shared" si="37"/>
        <v>1.1415525114155251E-4</v>
      </c>
      <c r="E2432" s="130">
        <v>3.1855895457079159E-5</v>
      </c>
      <c r="F2432">
        <v>3.8461538461538457E-2</v>
      </c>
      <c r="I2432" s="140"/>
    </row>
    <row r="2433" spans="1:9">
      <c r="A2433" s="10">
        <v>2427</v>
      </c>
      <c r="B2433" s="10">
        <v>9.9257231238066186E-5</v>
      </c>
      <c r="C2433" s="10">
        <v>1.2779286247530539E-6</v>
      </c>
      <c r="D2433" s="10">
        <f t="shared" si="37"/>
        <v>1.1415525114155251E-4</v>
      </c>
      <c r="E2433" s="130">
        <v>2.6446403775688388E-5</v>
      </c>
      <c r="F2433">
        <v>3.8461538461538457E-2</v>
      </c>
      <c r="I2433" s="140"/>
    </row>
    <row r="2434" spans="1:9">
      <c r="A2434" s="10">
        <v>2428</v>
      </c>
      <c r="B2434" s="10">
        <v>9.9666264535809359E-5</v>
      </c>
      <c r="C2434" s="10">
        <v>1.13101085959526E-6</v>
      </c>
      <c r="D2434" s="10">
        <f t="shared" si="37"/>
        <v>1.1415525114155251E-4</v>
      </c>
      <c r="E2434" s="130">
        <v>3.4861168613407427E-5</v>
      </c>
      <c r="F2434">
        <v>3.8461538461538457E-2</v>
      </c>
      <c r="I2434" s="140"/>
    </row>
    <row r="2435" spans="1:9">
      <c r="A2435" s="10">
        <v>2429</v>
      </c>
      <c r="B2435" s="10">
        <v>1.0104589869796689E-4</v>
      </c>
      <c r="C2435" s="10">
        <v>1.1456399031935851E-5</v>
      </c>
      <c r="D2435" s="10">
        <f t="shared" si="37"/>
        <v>1.1415525114155251E-4</v>
      </c>
      <c r="E2435" s="130">
        <v>6.1307572389095825E-5</v>
      </c>
      <c r="F2435">
        <v>7.6923076923076927E-2</v>
      </c>
      <c r="I2435" s="140"/>
    </row>
    <row r="2436" spans="1:9">
      <c r="A2436" s="10">
        <v>2430</v>
      </c>
      <c r="B2436" s="10">
        <v>1.061704600470663E-4</v>
      </c>
      <c r="C2436" s="10">
        <v>2.7419000806032623E-4</v>
      </c>
      <c r="D2436" s="10">
        <f t="shared" si="37"/>
        <v>1.1415525114155251E-4</v>
      </c>
      <c r="E2436" s="130">
        <v>1.021792873151596E-4</v>
      </c>
      <c r="F2436">
        <v>0.15384615384615391</v>
      </c>
      <c r="I2436" s="140"/>
    </row>
    <row r="2437" spans="1:9">
      <c r="A2437" s="10">
        <v>2431</v>
      </c>
      <c r="B2437" s="10">
        <v>1.098770737879453E-4</v>
      </c>
      <c r="C2437" s="10">
        <v>2.497971086346847E-4</v>
      </c>
      <c r="D2437" s="10">
        <f t="shared" si="37"/>
        <v>1.1415525114155251E-4</v>
      </c>
      <c r="E2437" s="130">
        <v>1.4425311150375439E-4</v>
      </c>
      <c r="F2437">
        <v>0.23076923076923081</v>
      </c>
      <c r="I2437" s="140"/>
    </row>
    <row r="2438" spans="1:9">
      <c r="A2438" s="10">
        <v>2432</v>
      </c>
      <c r="B2438" s="10">
        <v>1.112757243915964E-4</v>
      </c>
      <c r="C2438" s="10">
        <v>1.975905883495298E-4</v>
      </c>
      <c r="D2438" s="10">
        <f t="shared" ref="D2438:D2501" si="38">1/8760</f>
        <v>1.1415525114155251E-4</v>
      </c>
      <c r="E2438" s="130">
        <v>1.598805319166614E-4</v>
      </c>
      <c r="F2438">
        <v>0.38461538461538458</v>
      </c>
      <c r="I2438" s="140"/>
    </row>
    <row r="2439" spans="1:9">
      <c r="A2439" s="10">
        <v>2433</v>
      </c>
      <c r="B2439" s="10">
        <v>1.1613027741587561E-4</v>
      </c>
      <c r="C2439" s="10">
        <v>1.3633979971302209E-4</v>
      </c>
      <c r="D2439" s="10">
        <f t="shared" si="38"/>
        <v>1.1415525114155251E-4</v>
      </c>
      <c r="E2439" s="130">
        <v>1.370404559285669E-4</v>
      </c>
      <c r="F2439">
        <v>0.46153846153846162</v>
      </c>
      <c r="I2439" s="140"/>
    </row>
    <row r="2440" spans="1:9">
      <c r="A2440" s="10">
        <v>2434</v>
      </c>
      <c r="B2440" s="10">
        <v>1.145161656323143E-4</v>
      </c>
      <c r="C2440" s="10">
        <v>8.7271998214332602E-5</v>
      </c>
      <c r="D2440" s="10">
        <f t="shared" si="38"/>
        <v>1.1415525114155251E-4</v>
      </c>
      <c r="E2440" s="130">
        <v>1.1420037994047241E-4</v>
      </c>
      <c r="F2440">
        <v>0.57692307692307687</v>
      </c>
      <c r="I2440" s="140"/>
    </row>
    <row r="2441" spans="1:9">
      <c r="A2441" s="10">
        <v>2435</v>
      </c>
      <c r="B2441" s="10">
        <v>1.137634007003112E-4</v>
      </c>
      <c r="C2441" s="10">
        <v>3.6435046617912133E-5</v>
      </c>
      <c r="D2441" s="10">
        <f t="shared" si="38"/>
        <v>1.1415525114155251E-4</v>
      </c>
      <c r="E2441" s="130">
        <v>1.196098716218632E-4</v>
      </c>
      <c r="F2441">
        <v>0.69230769230769229</v>
      </c>
      <c r="I2441" s="140"/>
    </row>
    <row r="2442" spans="1:9">
      <c r="A2442" s="10">
        <v>2436</v>
      </c>
      <c r="B2442" s="10">
        <v>1.086138357549977E-4</v>
      </c>
      <c r="C2442" s="10">
        <v>1.885407376776969E-5</v>
      </c>
      <c r="D2442" s="10">
        <f t="shared" si="38"/>
        <v>1.1415525114155251E-4</v>
      </c>
      <c r="E2442" s="130">
        <v>1.2622147256578521E-4</v>
      </c>
      <c r="F2442">
        <v>0.61538461538461542</v>
      </c>
      <c r="I2442" s="140"/>
    </row>
    <row r="2443" spans="1:9">
      <c r="A2443" s="10">
        <v>2437</v>
      </c>
      <c r="B2443" s="10">
        <v>1.08014338035831E-4</v>
      </c>
      <c r="C2443" s="10">
        <v>1.676479941061892E-5</v>
      </c>
      <c r="D2443" s="10">
        <f t="shared" si="38"/>
        <v>1.1415525114155251E-4</v>
      </c>
      <c r="E2443" s="130">
        <v>1.2141303551566E-4</v>
      </c>
      <c r="F2443">
        <v>0.53846153846153844</v>
      </c>
      <c r="I2443" s="140"/>
    </row>
    <row r="2444" spans="1:9">
      <c r="A2444" s="10">
        <v>2438</v>
      </c>
      <c r="B2444" s="10">
        <v>1.1207957929016669E-4</v>
      </c>
      <c r="C2444" s="10">
        <v>9.6116148559008464E-6</v>
      </c>
      <c r="D2444" s="10">
        <f t="shared" si="38"/>
        <v>1.1415525114155251E-4</v>
      </c>
      <c r="E2444" s="130">
        <v>1.250193633032541E-4</v>
      </c>
      <c r="F2444">
        <v>0.61538461538461542</v>
      </c>
      <c r="I2444" s="140"/>
    </row>
    <row r="2445" spans="1:9">
      <c r="A2445" s="10">
        <v>2439</v>
      </c>
      <c r="B2445" s="10">
        <v>1.117163049524427E-4</v>
      </c>
      <c r="C2445" s="10">
        <v>8.4216077787178579E-6</v>
      </c>
      <c r="D2445" s="10">
        <f t="shared" si="38"/>
        <v>1.1415525114155251E-4</v>
      </c>
      <c r="E2445" s="130">
        <v>1.370404559285669E-4</v>
      </c>
      <c r="F2445">
        <v>0.69230769230769229</v>
      </c>
      <c r="I2445" s="140"/>
    </row>
    <row r="2446" spans="1:9">
      <c r="A2446" s="10">
        <v>2440</v>
      </c>
      <c r="B2446" s="10">
        <v>1.123263144766935E-4</v>
      </c>
      <c r="C2446" s="10">
        <v>9.6128558766591182E-6</v>
      </c>
      <c r="D2446" s="10">
        <f t="shared" si="38"/>
        <v>1.1415525114155251E-4</v>
      </c>
      <c r="E2446" s="130">
        <v>1.490615485538797E-4</v>
      </c>
      <c r="F2446">
        <v>0.76923076923076927</v>
      </c>
      <c r="I2446" s="140"/>
    </row>
    <row r="2447" spans="1:9">
      <c r="A2447" s="10">
        <v>2441</v>
      </c>
      <c r="B2447" s="10">
        <v>1.1372762745372691E-4</v>
      </c>
      <c r="C2447" s="10">
        <v>1.6769454374928462E-5</v>
      </c>
      <c r="D2447" s="10">
        <f t="shared" si="38"/>
        <v>1.1415525114155251E-4</v>
      </c>
      <c r="E2447" s="130">
        <v>1.634868597042555E-4</v>
      </c>
      <c r="F2447">
        <v>0.69230769230769229</v>
      </c>
      <c r="I2447" s="140"/>
    </row>
    <row r="2448" spans="1:9">
      <c r="A2448" s="10">
        <v>2442</v>
      </c>
      <c r="B2448" s="10">
        <v>1.140085804598129E-4</v>
      </c>
      <c r="C2448" s="10">
        <v>2.363820879108543E-5</v>
      </c>
      <c r="D2448" s="10">
        <f t="shared" si="38"/>
        <v>1.1415525114155251E-4</v>
      </c>
      <c r="E2448" s="130">
        <v>1.526678763414738E-4</v>
      </c>
      <c r="F2448">
        <v>0.57692307692307687</v>
      </c>
      <c r="I2448" s="140"/>
    </row>
    <row r="2449" spans="1:9">
      <c r="A2449" s="10">
        <v>2443</v>
      </c>
      <c r="B2449" s="10">
        <v>1.156958323499695E-4</v>
      </c>
      <c r="C2449" s="10">
        <v>2.3944477258302109E-5</v>
      </c>
      <c r="D2449" s="10">
        <f t="shared" si="38"/>
        <v>1.1415525114155251E-4</v>
      </c>
      <c r="E2449" s="130">
        <v>1.298278003533793E-4</v>
      </c>
      <c r="F2449">
        <v>0.46153846153846162</v>
      </c>
      <c r="I2449" s="140"/>
    </row>
    <row r="2450" spans="1:9">
      <c r="A2450" s="10">
        <v>2444</v>
      </c>
      <c r="B2450" s="10">
        <v>1.1700212269943099E-4</v>
      </c>
      <c r="C2450" s="10">
        <v>5.6333637098872293E-5</v>
      </c>
      <c r="D2450" s="10">
        <f t="shared" si="38"/>
        <v>1.1415525114155251E-4</v>
      </c>
      <c r="E2450" s="130">
        <v>1.087908882590816E-4</v>
      </c>
      <c r="F2450">
        <v>0.30769230769230771</v>
      </c>
      <c r="I2450" s="140"/>
    </row>
    <row r="2451" spans="1:9">
      <c r="A2451" s="10">
        <v>2445</v>
      </c>
      <c r="B2451" s="10">
        <v>1.1378767087992761E-4</v>
      </c>
      <c r="C2451" s="10">
        <v>1.351436602658649E-5</v>
      </c>
      <c r="D2451" s="10">
        <f t="shared" si="38"/>
        <v>1.1415525114155251E-4</v>
      </c>
      <c r="E2451" s="130">
        <v>8.9557140058581212E-5</v>
      </c>
      <c r="F2451">
        <v>0.23076923076923081</v>
      </c>
      <c r="I2451" s="140"/>
    </row>
    <row r="2452" spans="1:9">
      <c r="A2452" s="10">
        <v>2446</v>
      </c>
      <c r="B2452" s="10">
        <v>1.126930673020509E-4</v>
      </c>
      <c r="C2452" s="10">
        <v>7.5546434053749716E-6</v>
      </c>
      <c r="D2452" s="10">
        <f t="shared" si="38"/>
        <v>1.1415525114155251E-4</v>
      </c>
      <c r="E2452" s="130">
        <v>7.5732883539470996E-5</v>
      </c>
      <c r="F2452">
        <v>0.15384615384615391</v>
      </c>
      <c r="I2452" s="140"/>
    </row>
    <row r="2453" spans="1:9">
      <c r="A2453" s="10">
        <v>2447</v>
      </c>
      <c r="B2453" s="10">
        <v>1.11093842401281E-4</v>
      </c>
      <c r="C2453" s="10">
        <v>5.7757878888926117E-6</v>
      </c>
      <c r="D2453" s="10">
        <f t="shared" si="38"/>
        <v>1.1415525114155251E-4</v>
      </c>
      <c r="E2453" s="130">
        <v>6.671706407048666E-5</v>
      </c>
      <c r="F2453">
        <v>7.6923076923076927E-2</v>
      </c>
      <c r="I2453" s="140"/>
    </row>
    <row r="2454" spans="1:9">
      <c r="A2454" s="10">
        <v>2448</v>
      </c>
      <c r="B2454" s="10">
        <v>1.064268169858766E-4</v>
      </c>
      <c r="C2454" s="10">
        <v>2.475327276122944E-6</v>
      </c>
      <c r="D2454" s="10">
        <f t="shared" si="38"/>
        <v>1.1415525114155251E-4</v>
      </c>
      <c r="E2454" s="130">
        <v>4.985217824026821E-5</v>
      </c>
      <c r="F2454">
        <v>3.8461538461538457E-2</v>
      </c>
      <c r="I2454" s="140"/>
    </row>
    <row r="2455" spans="1:9">
      <c r="A2455" s="10">
        <v>2449</v>
      </c>
      <c r="B2455" s="10">
        <v>1.023395882563281E-4</v>
      </c>
      <c r="C2455" s="10">
        <v>2.722285861164637E-6</v>
      </c>
      <c r="D2455" s="10">
        <f t="shared" si="38"/>
        <v>1.1415525114155251E-4</v>
      </c>
      <c r="E2455" s="130">
        <v>3.2350881624003843E-5</v>
      </c>
      <c r="F2455">
        <v>3.8461538461538457E-2</v>
      </c>
      <c r="I2455" s="140"/>
    </row>
    <row r="2456" spans="1:9">
      <c r="A2456" s="10">
        <v>2450</v>
      </c>
      <c r="B2456" s="10">
        <v>1.018449626919946E-4</v>
      </c>
      <c r="C2456" s="10">
        <v>1.775796150290559E-6</v>
      </c>
      <c r="D2456" s="10">
        <f t="shared" si="38"/>
        <v>1.1415525114155251E-4</v>
      </c>
      <c r="E2456" s="130">
        <v>2.810814305036398E-5</v>
      </c>
      <c r="F2456">
        <v>3.8461538461538457E-2</v>
      </c>
      <c r="I2456" s="140"/>
    </row>
    <row r="2457" spans="1:9">
      <c r="A2457" s="10">
        <v>2451</v>
      </c>
      <c r="B2457" s="10">
        <v>1.015522168374679E-4</v>
      </c>
      <c r="C2457" s="10">
        <v>1.1257149285203811E-6</v>
      </c>
      <c r="D2457" s="10">
        <f t="shared" si="38"/>
        <v>1.1415525114155251E-4</v>
      </c>
      <c r="E2457" s="130">
        <v>2.3335062155019151E-5</v>
      </c>
      <c r="F2457">
        <v>3.8461538461538457E-2</v>
      </c>
      <c r="I2457" s="140"/>
    </row>
    <row r="2458" spans="1:9">
      <c r="A2458" s="10">
        <v>2452</v>
      </c>
      <c r="B2458" s="10">
        <v>1.017469040215791E-4</v>
      </c>
      <c r="C2458" s="10">
        <v>1.130292613149053E-6</v>
      </c>
      <c r="D2458" s="10">
        <f t="shared" si="38"/>
        <v>1.1415525114155251E-4</v>
      </c>
      <c r="E2458" s="130">
        <v>3.0759854658888909E-5</v>
      </c>
      <c r="F2458">
        <v>3.8461538461538457E-2</v>
      </c>
      <c r="I2458" s="140"/>
    </row>
    <row r="2459" spans="1:9">
      <c r="A2459" s="10">
        <v>2453</v>
      </c>
      <c r="B2459" s="10">
        <v>1.026493180421716E-4</v>
      </c>
      <c r="C2459" s="10">
        <v>3.3147891747851609E-6</v>
      </c>
      <c r="D2459" s="10">
        <f t="shared" si="38"/>
        <v>1.1415525114155251E-4</v>
      </c>
      <c r="E2459" s="130">
        <v>5.409491681390807E-5</v>
      </c>
      <c r="F2459">
        <v>7.6923076923076927E-2</v>
      </c>
      <c r="I2459" s="140"/>
    </row>
    <row r="2460" spans="1:9">
      <c r="A2460" s="10">
        <v>2454</v>
      </c>
      <c r="B2460" s="10">
        <v>1.051318540830611E-4</v>
      </c>
      <c r="C2460" s="10">
        <v>3.0578634656260132E-4</v>
      </c>
      <c r="D2460" s="10">
        <f t="shared" si="38"/>
        <v>1.1415525114155251E-4</v>
      </c>
      <c r="E2460" s="130">
        <v>9.0158194689846777E-5</v>
      </c>
      <c r="F2460">
        <v>0.15384615384615391</v>
      </c>
      <c r="I2460" s="140"/>
    </row>
    <row r="2461" spans="1:9">
      <c r="A2461" s="10">
        <v>2455</v>
      </c>
      <c r="B2461" s="10">
        <v>1.0888884266143371E-4</v>
      </c>
      <c r="C2461" s="10">
        <v>2.9158163660048528E-4</v>
      </c>
      <c r="D2461" s="10">
        <f t="shared" si="38"/>
        <v>1.1415525114155251E-4</v>
      </c>
      <c r="E2461" s="130">
        <v>1.272821572091949E-4</v>
      </c>
      <c r="F2461">
        <v>0.23076923076923081</v>
      </c>
      <c r="I2461" s="140"/>
    </row>
    <row r="2462" spans="1:9">
      <c r="A2462" s="10">
        <v>2456</v>
      </c>
      <c r="B2462" s="10">
        <v>1.122139991962287E-4</v>
      </c>
      <c r="C2462" s="10">
        <v>2.8547683728886731E-4</v>
      </c>
      <c r="D2462" s="10">
        <f t="shared" si="38"/>
        <v>1.1415525114155251E-4</v>
      </c>
      <c r="E2462" s="130">
        <v>1.4107105757352469E-4</v>
      </c>
      <c r="F2462">
        <v>0.38461538461538458</v>
      </c>
      <c r="I2462" s="140"/>
    </row>
    <row r="2463" spans="1:9">
      <c r="A2463" s="10">
        <v>2457</v>
      </c>
      <c r="B2463" s="10">
        <v>1.13702716718942E-4</v>
      </c>
      <c r="C2463" s="10">
        <v>2.5205328891917029E-4</v>
      </c>
      <c r="D2463" s="10">
        <f t="shared" si="38"/>
        <v>1.1415525114155251E-4</v>
      </c>
      <c r="E2463" s="130">
        <v>1.209180493487355E-4</v>
      </c>
      <c r="F2463">
        <v>0.46153846153846162</v>
      </c>
      <c r="I2463" s="140"/>
    </row>
    <row r="2464" spans="1:9">
      <c r="A2464" s="10">
        <v>2458</v>
      </c>
      <c r="B2464" s="10">
        <v>1.137745033554714E-4</v>
      </c>
      <c r="C2464" s="10">
        <v>2.0841173476670509E-4</v>
      </c>
      <c r="D2464" s="10">
        <f t="shared" si="38"/>
        <v>1.1415525114155251E-4</v>
      </c>
      <c r="E2464" s="130">
        <v>1.007650411239462E-4</v>
      </c>
      <c r="F2464">
        <v>0.57692307692307687</v>
      </c>
      <c r="I2464" s="140"/>
    </row>
    <row r="2465" spans="1:9">
      <c r="A2465" s="10">
        <v>2459</v>
      </c>
      <c r="B2465" s="10">
        <v>1.130996463646918E-4</v>
      </c>
      <c r="C2465" s="10">
        <v>1.7755680388559339E-4</v>
      </c>
      <c r="D2465" s="10">
        <f t="shared" si="38"/>
        <v>1.1415525114155251E-4</v>
      </c>
      <c r="E2465" s="130">
        <v>1.0553812201929111E-4</v>
      </c>
      <c r="F2465">
        <v>0.69230769230769229</v>
      </c>
      <c r="I2465" s="140"/>
    </row>
    <row r="2466" spans="1:9">
      <c r="A2466" s="10">
        <v>2460</v>
      </c>
      <c r="B2466" s="10">
        <v>1.08459137742431E-4</v>
      </c>
      <c r="C2466" s="10">
        <v>1.2738657591752271E-4</v>
      </c>
      <c r="D2466" s="10">
        <f t="shared" si="38"/>
        <v>1.1415525114155251E-4</v>
      </c>
      <c r="E2466" s="130">
        <v>1.113718875580457E-4</v>
      </c>
      <c r="F2466">
        <v>0.61538461538461542</v>
      </c>
      <c r="I2466" s="140"/>
    </row>
    <row r="2467" spans="1:9">
      <c r="A2467" s="10">
        <v>2461</v>
      </c>
      <c r="B2467" s="10">
        <v>1.079340302934037E-4</v>
      </c>
      <c r="C2467" s="10">
        <v>1.532229324985857E-4</v>
      </c>
      <c r="D2467" s="10">
        <f t="shared" si="38"/>
        <v>1.1415525114155251E-4</v>
      </c>
      <c r="E2467" s="130">
        <v>1.0712914898440561E-4</v>
      </c>
      <c r="F2467">
        <v>0.53846153846153844</v>
      </c>
      <c r="I2467" s="140"/>
    </row>
    <row r="2468" spans="1:9">
      <c r="A2468" s="10">
        <v>2462</v>
      </c>
      <c r="B2468" s="10">
        <v>1.137227887214529E-4</v>
      </c>
      <c r="C2468" s="10">
        <v>1.47836725118806E-4</v>
      </c>
      <c r="D2468" s="10">
        <f t="shared" si="38"/>
        <v>1.1415525114155251E-4</v>
      </c>
      <c r="E2468" s="130">
        <v>1.10311202914636E-4</v>
      </c>
      <c r="F2468">
        <v>0.61538461538461542</v>
      </c>
      <c r="I2468" s="140"/>
    </row>
    <row r="2469" spans="1:9">
      <c r="A2469" s="10">
        <v>2463</v>
      </c>
      <c r="B2469" s="10">
        <v>1.129625362214604E-4</v>
      </c>
      <c r="C2469" s="10">
        <v>1.5966374840871089E-4</v>
      </c>
      <c r="D2469" s="10">
        <f t="shared" si="38"/>
        <v>1.1415525114155251E-4</v>
      </c>
      <c r="E2469" s="130">
        <v>1.209180493487355E-4</v>
      </c>
      <c r="F2469">
        <v>0.69230769230769229</v>
      </c>
      <c r="I2469" s="140"/>
    </row>
    <row r="2470" spans="1:9">
      <c r="A2470" s="10">
        <v>2464</v>
      </c>
      <c r="B2470" s="10">
        <v>1.132524342744595E-4</v>
      </c>
      <c r="C2470" s="10">
        <v>1.7235717693073879E-4</v>
      </c>
      <c r="D2470" s="10">
        <f t="shared" si="38"/>
        <v>1.1415525114155251E-4</v>
      </c>
      <c r="E2470" s="130">
        <v>1.315248957828349E-4</v>
      </c>
      <c r="F2470">
        <v>0.76923076923076927</v>
      </c>
      <c r="I2470" s="140"/>
    </row>
    <row r="2471" spans="1:9">
      <c r="A2471" s="10">
        <v>2465</v>
      </c>
      <c r="B2471" s="10">
        <v>1.136368254282509E-4</v>
      </c>
      <c r="C2471" s="10">
        <v>1.7546394738793931E-4</v>
      </c>
      <c r="D2471" s="10">
        <f t="shared" si="38"/>
        <v>1.1415525114155251E-4</v>
      </c>
      <c r="E2471" s="130">
        <v>1.4425311150375439E-4</v>
      </c>
      <c r="F2471">
        <v>0.69230769230769229</v>
      </c>
      <c r="I2471" s="140"/>
    </row>
    <row r="2472" spans="1:9">
      <c r="A2472" s="10">
        <v>2466</v>
      </c>
      <c r="B2472" s="10">
        <v>1.14368828629497E-4</v>
      </c>
      <c r="C2472" s="10">
        <v>1.5831446336328641E-4</v>
      </c>
      <c r="D2472" s="10">
        <f t="shared" si="38"/>
        <v>1.1415525114155251E-4</v>
      </c>
      <c r="E2472" s="130">
        <v>1.3470694971306471E-4</v>
      </c>
      <c r="F2472">
        <v>0.57692307692307687</v>
      </c>
      <c r="I2472" s="140"/>
    </row>
    <row r="2473" spans="1:9">
      <c r="A2473" s="10">
        <v>2467</v>
      </c>
      <c r="B2473" s="10">
        <v>1.163273897522611E-4</v>
      </c>
      <c r="C2473" s="10">
        <v>1.5504235075582389E-4</v>
      </c>
      <c r="D2473" s="10">
        <f t="shared" si="38"/>
        <v>1.1415525114155251E-4</v>
      </c>
      <c r="E2473" s="130">
        <v>1.145539414882754E-4</v>
      </c>
      <c r="F2473">
        <v>0.46153846153846162</v>
      </c>
      <c r="I2473" s="140"/>
    </row>
    <row r="2474" spans="1:9">
      <c r="A2474" s="10">
        <v>2468</v>
      </c>
      <c r="B2474" s="10">
        <v>1.168017564257689E-4</v>
      </c>
      <c r="C2474" s="10">
        <v>2.0832530880825399E-4</v>
      </c>
      <c r="D2474" s="10">
        <f t="shared" si="38"/>
        <v>1.1415525114155251E-4</v>
      </c>
      <c r="E2474" s="130">
        <v>9.599196022860134E-5</v>
      </c>
      <c r="F2474">
        <v>0.30769230769230771</v>
      </c>
      <c r="I2474" s="140"/>
    </row>
    <row r="2475" spans="1:9">
      <c r="A2475" s="10">
        <v>2469</v>
      </c>
      <c r="B2475" s="10">
        <v>1.136431183191416E-4</v>
      </c>
      <c r="C2475" s="10">
        <v>1.1110690652267959E-5</v>
      </c>
      <c r="D2475" s="10">
        <f t="shared" si="38"/>
        <v>1.1415525114155251E-4</v>
      </c>
      <c r="E2475" s="130">
        <v>7.9021005934041806E-5</v>
      </c>
      <c r="F2475">
        <v>0.23076923076923081</v>
      </c>
      <c r="I2475" s="140"/>
    </row>
    <row r="2476" spans="1:9">
      <c r="A2476" s="10">
        <v>2470</v>
      </c>
      <c r="B2476" s="10">
        <v>1.1129756311322561E-4</v>
      </c>
      <c r="C2476" s="10">
        <v>9.0661930514154375E-6</v>
      </c>
      <c r="D2476" s="10">
        <f t="shared" si="38"/>
        <v>1.1415525114155251E-4</v>
      </c>
      <c r="E2476" s="130">
        <v>6.6823132534827629E-5</v>
      </c>
      <c r="F2476">
        <v>0.15384615384615391</v>
      </c>
      <c r="I2476" s="140"/>
    </row>
    <row r="2477" spans="1:9">
      <c r="A2477" s="10">
        <v>2471</v>
      </c>
      <c r="B2477" s="10">
        <v>1.111613188410081E-4</v>
      </c>
      <c r="C2477" s="10">
        <v>5.4951353629694566E-6</v>
      </c>
      <c r="D2477" s="10">
        <f t="shared" si="38"/>
        <v>1.1415525114155251E-4</v>
      </c>
      <c r="E2477" s="130">
        <v>5.8867997709252892E-5</v>
      </c>
      <c r="F2477">
        <v>7.6923076923076927E-2</v>
      </c>
      <c r="I2477" s="140"/>
    </row>
    <row r="2478" spans="1:9">
      <c r="A2478" s="10">
        <v>2472</v>
      </c>
      <c r="B2478" s="10">
        <v>1.06588297235614E-4</v>
      </c>
      <c r="C2478" s="10">
        <v>3.282954492109334E-6</v>
      </c>
      <c r="D2478" s="10">
        <f t="shared" si="38"/>
        <v>1.1415525114155251E-4</v>
      </c>
      <c r="E2478" s="130">
        <v>6.9793049536375328E-5</v>
      </c>
      <c r="F2478">
        <v>7.6923076923076927E-2</v>
      </c>
      <c r="I2478" s="140"/>
    </row>
    <row r="2479" spans="1:9">
      <c r="A2479" s="10">
        <v>2473</v>
      </c>
      <c r="B2479" s="10">
        <v>1.0339361168627861E-4</v>
      </c>
      <c r="C2479" s="10">
        <v>2.653361477510357E-6</v>
      </c>
      <c r="D2479" s="10">
        <f t="shared" si="38"/>
        <v>1.1415525114155251E-4</v>
      </c>
      <c r="E2479" s="130">
        <v>4.5291234273605388E-5</v>
      </c>
      <c r="F2479">
        <v>7.6923076923076927E-2</v>
      </c>
      <c r="I2479" s="140"/>
    </row>
    <row r="2480" spans="1:9">
      <c r="A2480" s="10">
        <v>2474</v>
      </c>
      <c r="B2480" s="10">
        <v>1.028174978926652E-4</v>
      </c>
      <c r="C2480" s="10">
        <v>3.476062777139907E-6</v>
      </c>
      <c r="D2480" s="10">
        <f t="shared" si="38"/>
        <v>1.1415525114155251E-4</v>
      </c>
      <c r="E2480" s="130">
        <v>3.9351400270509578E-5</v>
      </c>
      <c r="F2480">
        <v>5.7692307692307702E-2</v>
      </c>
      <c r="I2480" s="140"/>
    </row>
    <row r="2481" spans="1:9">
      <c r="A2481" s="10">
        <v>2475</v>
      </c>
      <c r="B2481" s="10">
        <v>1.010563630752875E-4</v>
      </c>
      <c r="C2481" s="10">
        <v>7.8023929706801994E-6</v>
      </c>
      <c r="D2481" s="10">
        <f t="shared" si="38"/>
        <v>1.1415525114155251E-4</v>
      </c>
      <c r="E2481" s="130">
        <v>3.2669087017026812E-5</v>
      </c>
      <c r="F2481">
        <v>5.7692307692307702E-2</v>
      </c>
      <c r="I2481" s="140"/>
    </row>
    <row r="2482" spans="1:9">
      <c r="A2482" s="10">
        <v>2476</v>
      </c>
      <c r="B2482" s="10">
        <v>1.010987073798587E-4</v>
      </c>
      <c r="C2482" s="10">
        <v>2.1788487807198601E-5</v>
      </c>
      <c r="D2482" s="10">
        <f t="shared" si="38"/>
        <v>1.1415525114155251E-4</v>
      </c>
      <c r="E2482" s="130">
        <v>4.3063796522444462E-5</v>
      </c>
      <c r="F2482">
        <v>7.6923076923076927E-2</v>
      </c>
      <c r="I2482" s="140"/>
    </row>
    <row r="2483" spans="1:9">
      <c r="A2483" s="10">
        <v>2477</v>
      </c>
      <c r="B2483" s="10">
        <v>1.040843198918422E-4</v>
      </c>
      <c r="C2483" s="10">
        <v>3.5991565804288643E-5</v>
      </c>
      <c r="D2483" s="10">
        <f t="shared" si="38"/>
        <v>1.1415525114155251E-4</v>
      </c>
      <c r="E2483" s="130">
        <v>7.5732883539470996E-5</v>
      </c>
      <c r="F2483">
        <v>0.1153846153846154</v>
      </c>
      <c r="I2483" s="140"/>
    </row>
    <row r="2484" spans="1:9">
      <c r="A2484" s="10">
        <v>2478</v>
      </c>
      <c r="B2484" s="10">
        <v>1.068913713961109E-4</v>
      </c>
      <c r="C2484" s="10">
        <v>3.8025193790726418E-4</v>
      </c>
      <c r="D2484" s="10">
        <f t="shared" si="38"/>
        <v>1.1415525114155251E-4</v>
      </c>
      <c r="E2484" s="130">
        <v>1.2622147256578521E-4</v>
      </c>
      <c r="F2484">
        <v>0.19230769230769229</v>
      </c>
      <c r="I2484" s="140"/>
    </row>
    <row r="2485" spans="1:9">
      <c r="A2485" s="10">
        <v>2479</v>
      </c>
      <c r="B2485" s="10">
        <v>1.0904402978489261E-4</v>
      </c>
      <c r="C2485" s="10">
        <v>3.7462346327366111E-4</v>
      </c>
      <c r="D2485" s="10">
        <f t="shared" si="38"/>
        <v>1.1415525114155251E-4</v>
      </c>
      <c r="E2485" s="130">
        <v>1.7819502009287349E-4</v>
      </c>
      <c r="F2485">
        <v>0.30769230769230771</v>
      </c>
      <c r="I2485" s="140"/>
    </row>
    <row r="2486" spans="1:9">
      <c r="A2486" s="10">
        <v>2480</v>
      </c>
      <c r="B2486" s="10">
        <v>1.0895680454153491E-4</v>
      </c>
      <c r="C2486" s="10">
        <v>3.4496071239252578E-4</v>
      </c>
      <c r="D2486" s="10">
        <f t="shared" si="38"/>
        <v>1.1415525114155251E-4</v>
      </c>
      <c r="E2486" s="130">
        <v>1.9749948060293461E-4</v>
      </c>
      <c r="F2486">
        <v>0.46153846153846162</v>
      </c>
      <c r="I2486" s="140"/>
    </row>
    <row r="2487" spans="1:9">
      <c r="A2487" s="10">
        <v>2481</v>
      </c>
      <c r="B2487" s="10">
        <v>1.1163851334827171E-4</v>
      </c>
      <c r="C2487" s="10">
        <v>3.1390728183217391E-4</v>
      </c>
      <c r="D2487" s="10">
        <f t="shared" si="38"/>
        <v>1.1415525114155251E-4</v>
      </c>
      <c r="E2487" s="130">
        <v>1.692852690882297E-4</v>
      </c>
      <c r="F2487">
        <v>0.57692307692307687</v>
      </c>
      <c r="I2487" s="140"/>
    </row>
    <row r="2488" spans="1:9">
      <c r="A2488" s="10">
        <v>2482</v>
      </c>
      <c r="B2488" s="10">
        <v>1.132152746226597E-4</v>
      </c>
      <c r="C2488" s="10">
        <v>2.5662490481995361E-4</v>
      </c>
      <c r="D2488" s="10">
        <f t="shared" si="38"/>
        <v>1.1415525114155251E-4</v>
      </c>
      <c r="E2488" s="130">
        <v>1.4107105757352469E-4</v>
      </c>
      <c r="F2488">
        <v>0.69230769230769229</v>
      </c>
      <c r="I2488" s="140"/>
    </row>
    <row r="2489" spans="1:9">
      <c r="A2489" s="10">
        <v>2483</v>
      </c>
      <c r="B2489" s="10">
        <v>1.137854972653127E-4</v>
      </c>
      <c r="C2489" s="10">
        <v>1.9785002533010841E-4</v>
      </c>
      <c r="D2489" s="10">
        <f t="shared" si="38"/>
        <v>1.1415525114155251E-4</v>
      </c>
      <c r="E2489" s="130">
        <v>1.4775337082700751E-4</v>
      </c>
      <c r="F2489">
        <v>0.76923076923076927</v>
      </c>
      <c r="I2489" s="140"/>
    </row>
    <row r="2490" spans="1:9">
      <c r="A2490" s="10">
        <v>2484</v>
      </c>
      <c r="B2490" s="10">
        <v>1.095731059577137E-4</v>
      </c>
      <c r="C2490" s="10">
        <v>1.1656514311094119E-4</v>
      </c>
      <c r="D2490" s="10">
        <f t="shared" si="38"/>
        <v>1.1415525114155251E-4</v>
      </c>
      <c r="E2490" s="130">
        <v>1.5592064258126431E-4</v>
      </c>
      <c r="F2490">
        <v>0.73076923076923073</v>
      </c>
      <c r="I2490" s="140"/>
    </row>
    <row r="2491" spans="1:9">
      <c r="A2491" s="10">
        <v>2485</v>
      </c>
      <c r="B2491" s="10">
        <v>1.088886367909138E-4</v>
      </c>
      <c r="C2491" s="10">
        <v>1.428347295832467E-4</v>
      </c>
      <c r="D2491" s="10">
        <f t="shared" si="38"/>
        <v>1.1415525114155251E-4</v>
      </c>
      <c r="E2491" s="130">
        <v>1.4998080857816861E-4</v>
      </c>
      <c r="F2491">
        <v>0.69230769230769229</v>
      </c>
      <c r="I2491" s="140"/>
    </row>
    <row r="2492" spans="1:9">
      <c r="A2492" s="10">
        <v>2486</v>
      </c>
      <c r="B2492" s="10">
        <v>1.158736723286068E-4</v>
      </c>
      <c r="C2492" s="10">
        <v>1.4158361246190999E-4</v>
      </c>
      <c r="D2492" s="10">
        <f t="shared" si="38"/>
        <v>1.1415525114155251E-4</v>
      </c>
      <c r="E2492" s="130">
        <v>1.5443568408049019E-4</v>
      </c>
      <c r="F2492">
        <v>0.84615384615384615</v>
      </c>
      <c r="I2492" s="140"/>
    </row>
    <row r="2493" spans="1:9">
      <c r="A2493" s="10">
        <v>2487</v>
      </c>
      <c r="B2493" s="10">
        <v>1.1515478099313661E-4</v>
      </c>
      <c r="C2493" s="10">
        <v>1.3354568466137319E-4</v>
      </c>
      <c r="D2493" s="10">
        <f t="shared" si="38"/>
        <v>1.1415525114155251E-4</v>
      </c>
      <c r="E2493" s="130">
        <v>1.692852690882297E-4</v>
      </c>
      <c r="F2493">
        <v>0.96153846153846156</v>
      </c>
      <c r="I2493" s="140"/>
    </row>
    <row r="2494" spans="1:9">
      <c r="A2494" s="10">
        <v>2488</v>
      </c>
      <c r="B2494" s="10">
        <v>1.155075048054464E-4</v>
      </c>
      <c r="C2494" s="10">
        <v>1.435052808287342E-4</v>
      </c>
      <c r="D2494" s="10">
        <f t="shared" si="38"/>
        <v>1.1415525114155251E-4</v>
      </c>
      <c r="E2494" s="130">
        <v>1.8413485409596921E-4</v>
      </c>
      <c r="F2494">
        <v>1</v>
      </c>
      <c r="I2494" s="140"/>
    </row>
    <row r="2495" spans="1:9">
      <c r="A2495" s="10">
        <v>2489</v>
      </c>
      <c r="B2495" s="10">
        <v>1.1490027692153839E-4</v>
      </c>
      <c r="C2495" s="10">
        <v>1.4130400093874751E-4</v>
      </c>
      <c r="D2495" s="10">
        <f t="shared" si="38"/>
        <v>1.1415525114155251E-4</v>
      </c>
      <c r="E2495" s="130">
        <v>2.0195435610525689E-4</v>
      </c>
      <c r="F2495">
        <v>0.92307692307692313</v>
      </c>
      <c r="I2495" s="140"/>
    </row>
    <row r="2496" spans="1:9">
      <c r="A2496" s="10">
        <v>2490</v>
      </c>
      <c r="B2496" s="10">
        <v>1.1348923934116531E-4</v>
      </c>
      <c r="C2496" s="10">
        <v>1.2924857982481229E-4</v>
      </c>
      <c r="D2496" s="10">
        <f t="shared" si="38"/>
        <v>1.1415525114155251E-4</v>
      </c>
      <c r="E2496" s="130">
        <v>1.8858972959829079E-4</v>
      </c>
      <c r="F2496">
        <v>0.76923076923076927</v>
      </c>
      <c r="I2496" s="140"/>
    </row>
    <row r="2497" spans="1:9">
      <c r="A2497" s="10">
        <v>2491</v>
      </c>
      <c r="B2497" s="10">
        <v>1.1434205054254089E-4</v>
      </c>
      <c r="C2497" s="10">
        <v>1.3706676967144499E-4</v>
      </c>
      <c r="D2497" s="10">
        <f t="shared" si="38"/>
        <v>1.1415525114155251E-4</v>
      </c>
      <c r="E2497" s="130">
        <v>1.6037551808358589E-4</v>
      </c>
      <c r="F2497">
        <v>0.57692307692307687</v>
      </c>
      <c r="I2497" s="140"/>
    </row>
    <row r="2498" spans="1:9">
      <c r="A2498" s="10">
        <v>2492</v>
      </c>
      <c r="B2498" s="10">
        <v>1.13663172566143E-4</v>
      </c>
      <c r="C2498" s="10">
        <v>1.9384584230528181E-4</v>
      </c>
      <c r="D2498" s="10">
        <f t="shared" si="38"/>
        <v>1.1415525114155251E-4</v>
      </c>
      <c r="E2498" s="130">
        <v>1.34388744320042E-4</v>
      </c>
      <c r="F2498">
        <v>0.46153846153846162</v>
      </c>
      <c r="I2498" s="140"/>
    </row>
    <row r="2499" spans="1:9">
      <c r="A2499" s="10">
        <v>2493</v>
      </c>
      <c r="B2499" s="10">
        <v>1.120465675362637E-4</v>
      </c>
      <c r="C2499" s="10">
        <v>1.055757724659923E-5</v>
      </c>
      <c r="D2499" s="10">
        <f t="shared" si="38"/>
        <v>1.1415525114155251E-4</v>
      </c>
      <c r="E2499" s="130">
        <v>1.1062940830765869E-4</v>
      </c>
      <c r="F2499">
        <v>0.30769230769230771</v>
      </c>
      <c r="I2499" s="140"/>
    </row>
    <row r="2500" spans="1:9">
      <c r="A2500" s="10">
        <v>2494</v>
      </c>
      <c r="B2500" s="10">
        <v>1.110899298050293E-4</v>
      </c>
      <c r="C2500" s="10">
        <v>9.7143150059811356E-6</v>
      </c>
      <c r="D2500" s="10">
        <f t="shared" si="38"/>
        <v>1.1415525114155251E-4</v>
      </c>
      <c r="E2500" s="130">
        <v>9.3552385548758692E-5</v>
      </c>
      <c r="F2500">
        <v>0.23076923076923081</v>
      </c>
      <c r="I2500" s="140"/>
    </row>
    <row r="2501" spans="1:9">
      <c r="A2501" s="10">
        <v>2495</v>
      </c>
      <c r="B2501" s="10">
        <v>1.090400568068954E-4</v>
      </c>
      <c r="C2501" s="10">
        <v>5.4885302231825128E-6</v>
      </c>
      <c r="D2501" s="10">
        <f t="shared" si="38"/>
        <v>1.1415525114155251E-4</v>
      </c>
      <c r="E2501" s="130">
        <v>8.2415196792953708E-5</v>
      </c>
      <c r="F2501">
        <v>0.15384615384615391</v>
      </c>
      <c r="I2501" s="140"/>
    </row>
    <row r="2502" spans="1:9">
      <c r="A2502" s="10">
        <v>2496</v>
      </c>
      <c r="B2502" s="10">
        <v>1.055906883544151E-4</v>
      </c>
      <c r="C2502" s="10">
        <v>2.5926241941701201E-6</v>
      </c>
      <c r="D2502" s="10">
        <f t="shared" ref="D2502:D2565" si="39">1/8760</f>
        <v>1.1415525114155251E-4</v>
      </c>
      <c r="E2502" s="130">
        <v>6.6469570987024294E-5</v>
      </c>
      <c r="F2502">
        <v>7.6923076923076927E-2</v>
      </c>
      <c r="I2502" s="140"/>
    </row>
    <row r="2503" spans="1:9">
      <c r="A2503" s="10">
        <v>2497</v>
      </c>
      <c r="B2503" s="10">
        <v>1.0077647848468711E-4</v>
      </c>
      <c r="C2503" s="10">
        <v>2.6842278912428809E-6</v>
      </c>
      <c r="D2503" s="10">
        <f t="shared" si="39"/>
        <v>1.1415525114155251E-4</v>
      </c>
      <c r="E2503" s="130">
        <v>4.3134508832005133E-5</v>
      </c>
      <c r="F2503">
        <v>7.6923076923076927E-2</v>
      </c>
      <c r="I2503" s="140"/>
    </row>
    <row r="2504" spans="1:9">
      <c r="A2504" s="10">
        <v>2498</v>
      </c>
      <c r="B2504" s="10">
        <v>9.8199290720359176E-5</v>
      </c>
      <c r="C2504" s="10">
        <v>1.7246465478344499E-5</v>
      </c>
      <c r="D2504" s="10">
        <f t="shared" si="39"/>
        <v>1.1415525114155251E-4</v>
      </c>
      <c r="E2504" s="130">
        <v>3.7477524067152E-5</v>
      </c>
      <c r="F2504">
        <v>5.7692307692307702E-2</v>
      </c>
      <c r="I2504" s="140"/>
    </row>
    <row r="2505" spans="1:9">
      <c r="A2505" s="10">
        <v>2499</v>
      </c>
      <c r="B2505" s="10">
        <v>9.7879650436082709E-5</v>
      </c>
      <c r="C2505" s="10">
        <v>4.5324005539930949E-5</v>
      </c>
      <c r="D2505" s="10">
        <f t="shared" si="39"/>
        <v>1.1415525114155251E-4</v>
      </c>
      <c r="E2505" s="130">
        <v>3.1113416206692183E-5</v>
      </c>
      <c r="F2505">
        <v>5.7692307692307702E-2</v>
      </c>
      <c r="I2505" s="140"/>
    </row>
    <row r="2506" spans="1:9">
      <c r="A2506" s="10">
        <v>2500</v>
      </c>
      <c r="B2506" s="10">
        <v>9.8811760138587193E-5</v>
      </c>
      <c r="C2506" s="10">
        <v>7.2712610883697852E-5</v>
      </c>
      <c r="D2506" s="10">
        <f t="shared" si="39"/>
        <v>1.1415525114155251E-4</v>
      </c>
      <c r="E2506" s="130">
        <v>4.1013139545185169E-5</v>
      </c>
      <c r="F2506">
        <v>7.6923076923076927E-2</v>
      </c>
      <c r="I2506" s="140"/>
    </row>
    <row r="2507" spans="1:9">
      <c r="A2507" s="10">
        <v>2501</v>
      </c>
      <c r="B2507" s="10">
        <v>9.9370291025145544E-5</v>
      </c>
      <c r="C2507" s="10">
        <v>9.9540247569523949E-5</v>
      </c>
      <c r="D2507" s="10">
        <f t="shared" si="39"/>
        <v>1.1415525114155251E-4</v>
      </c>
      <c r="E2507" s="130">
        <v>7.2126555751876885E-5</v>
      </c>
      <c r="F2507">
        <v>0.1153846153846154</v>
      </c>
      <c r="I2507" s="140"/>
    </row>
    <row r="2508" spans="1:9">
      <c r="A2508" s="10">
        <v>2502</v>
      </c>
      <c r="B2508" s="10">
        <v>1.011146908232399E-4</v>
      </c>
      <c r="C2508" s="10">
        <v>4.5107471056095099E-4</v>
      </c>
      <c r="D2508" s="10">
        <f t="shared" si="39"/>
        <v>1.1415525114155251E-4</v>
      </c>
      <c r="E2508" s="130">
        <v>1.2021092625312881E-4</v>
      </c>
      <c r="F2508">
        <v>0.19230769230769229</v>
      </c>
      <c r="I2508" s="140"/>
    </row>
    <row r="2509" spans="1:9">
      <c r="A2509" s="10">
        <v>2503</v>
      </c>
      <c r="B2509" s="10">
        <v>1.029518787300998E-4</v>
      </c>
      <c r="C2509" s="10">
        <v>4.2239688466728898E-4</v>
      </c>
      <c r="D2509" s="10">
        <f t="shared" si="39"/>
        <v>1.1415525114155251E-4</v>
      </c>
      <c r="E2509" s="130">
        <v>1.6970954294559339E-4</v>
      </c>
      <c r="F2509">
        <v>0.30769230769230771</v>
      </c>
      <c r="I2509" s="140"/>
    </row>
    <row r="2510" spans="1:9">
      <c r="A2510" s="10">
        <v>2504</v>
      </c>
      <c r="B2510" s="10">
        <v>1.028122220778494E-4</v>
      </c>
      <c r="C2510" s="10">
        <v>3.6846441362603662E-4</v>
      </c>
      <c r="D2510" s="10">
        <f t="shared" si="39"/>
        <v>1.1415525114155251E-4</v>
      </c>
      <c r="E2510" s="130">
        <v>1.8809474343136631E-4</v>
      </c>
      <c r="F2510">
        <v>0.46153846153846162</v>
      </c>
      <c r="I2510" s="140"/>
    </row>
    <row r="2511" spans="1:9">
      <c r="A2511" s="10">
        <v>2505</v>
      </c>
      <c r="B2511" s="10">
        <v>1.028888851201771E-4</v>
      </c>
      <c r="C2511" s="10">
        <v>3.0650534762216249E-4</v>
      </c>
      <c r="D2511" s="10">
        <f t="shared" si="39"/>
        <v>1.1415525114155251E-4</v>
      </c>
      <c r="E2511" s="130">
        <v>1.61224065798314E-4</v>
      </c>
      <c r="F2511">
        <v>0.57692307692307687</v>
      </c>
      <c r="I2511" s="140"/>
    </row>
    <row r="2512" spans="1:9">
      <c r="A2512" s="10">
        <v>2506</v>
      </c>
      <c r="B2512" s="10">
        <v>1.034846755854248E-4</v>
      </c>
      <c r="C2512" s="10">
        <v>2.5205025682816011E-4</v>
      </c>
      <c r="D2512" s="10">
        <f t="shared" si="39"/>
        <v>1.1415525114155251E-4</v>
      </c>
      <c r="E2512" s="130">
        <v>1.3435338816526171E-4</v>
      </c>
      <c r="F2512">
        <v>0.69230769230769229</v>
      </c>
      <c r="I2512" s="140"/>
    </row>
    <row r="2513" spans="1:9">
      <c r="A2513" s="10">
        <v>2507</v>
      </c>
      <c r="B2513" s="10">
        <v>1.0301170215294629E-4</v>
      </c>
      <c r="C2513" s="10">
        <v>2.1247501401811791E-4</v>
      </c>
      <c r="D2513" s="10">
        <f t="shared" si="39"/>
        <v>1.1415525114155251E-4</v>
      </c>
      <c r="E2513" s="130">
        <v>1.4071749602572169E-4</v>
      </c>
      <c r="F2513">
        <v>0.76923076923076927</v>
      </c>
      <c r="I2513" s="140"/>
    </row>
    <row r="2514" spans="1:9">
      <c r="A2514" s="10">
        <v>2508</v>
      </c>
      <c r="B2514" s="10">
        <v>9.9204798835952012E-5</v>
      </c>
      <c r="C2514" s="10">
        <v>1.388615038894247E-4</v>
      </c>
      <c r="D2514" s="10">
        <f t="shared" si="39"/>
        <v>1.1415525114155251E-4</v>
      </c>
      <c r="E2514" s="130">
        <v>1.484958500773945E-4</v>
      </c>
      <c r="F2514">
        <v>0.73076923076923073</v>
      </c>
      <c r="I2514" s="140"/>
    </row>
    <row r="2515" spans="1:9">
      <c r="A2515" s="10">
        <v>2509</v>
      </c>
      <c r="B2515" s="10">
        <v>1.000545080131892E-4</v>
      </c>
      <c r="C2515" s="10">
        <v>1.571404804552355E-4</v>
      </c>
      <c r="D2515" s="10">
        <f t="shared" si="39"/>
        <v>1.1415525114155251E-4</v>
      </c>
      <c r="E2515" s="130">
        <v>1.4283886531254111E-4</v>
      </c>
      <c r="F2515">
        <v>0.69230769230769229</v>
      </c>
      <c r="I2515" s="140"/>
    </row>
    <row r="2516" spans="1:9">
      <c r="A2516" s="10">
        <v>2510</v>
      </c>
      <c r="B2516" s="10">
        <v>1.0166706594854581E-4</v>
      </c>
      <c r="C2516" s="10">
        <v>1.4596569312643899E-4</v>
      </c>
      <c r="D2516" s="10">
        <f t="shared" si="39"/>
        <v>1.1415525114155251E-4</v>
      </c>
      <c r="E2516" s="130">
        <v>1.470816038861811E-4</v>
      </c>
      <c r="F2516">
        <v>0.84615384615384615</v>
      </c>
      <c r="I2516" s="140"/>
    </row>
    <row r="2517" spans="1:9">
      <c r="A2517" s="10">
        <v>2511</v>
      </c>
      <c r="B2517" s="10">
        <v>1.008132206198352E-4</v>
      </c>
      <c r="C2517" s="10">
        <v>1.4186290577462179E-4</v>
      </c>
      <c r="D2517" s="10">
        <f t="shared" si="39"/>
        <v>1.1415525114155251E-4</v>
      </c>
      <c r="E2517" s="130">
        <v>1.61224065798314E-4</v>
      </c>
      <c r="F2517">
        <v>0.96153846153846156</v>
      </c>
      <c r="I2517" s="140"/>
    </row>
    <row r="2518" spans="1:9">
      <c r="A2518" s="10">
        <v>2512</v>
      </c>
      <c r="B2518" s="10">
        <v>1.0079116323637061E-4</v>
      </c>
      <c r="C2518" s="10">
        <v>1.5315868580855849E-4</v>
      </c>
      <c r="D2518" s="10">
        <f t="shared" si="39"/>
        <v>1.1415525114155251E-4</v>
      </c>
      <c r="E2518" s="130">
        <v>1.7536652771044681E-4</v>
      </c>
      <c r="F2518">
        <v>1</v>
      </c>
      <c r="I2518" s="140"/>
    </row>
    <row r="2519" spans="1:9">
      <c r="A2519" s="10">
        <v>2513</v>
      </c>
      <c r="B2519" s="10">
        <v>9.999761129269997E-5</v>
      </c>
      <c r="C2519" s="10">
        <v>1.6951809874238429E-4</v>
      </c>
      <c r="D2519" s="10">
        <f t="shared" si="39"/>
        <v>1.1415525114155251E-4</v>
      </c>
      <c r="E2519" s="130">
        <v>1.9233748200500641E-4</v>
      </c>
      <c r="F2519">
        <v>0.92307692307692313</v>
      </c>
      <c r="I2519" s="140"/>
    </row>
    <row r="2520" spans="1:9">
      <c r="A2520" s="10">
        <v>2514</v>
      </c>
      <c r="B2520" s="10">
        <v>9.9522871606137471E-5</v>
      </c>
      <c r="C2520" s="10">
        <v>1.6316378607039109E-4</v>
      </c>
      <c r="D2520" s="10">
        <f t="shared" si="39"/>
        <v>1.1415525114155251E-4</v>
      </c>
      <c r="E2520" s="130">
        <v>1.7960926628408691E-4</v>
      </c>
      <c r="F2520">
        <v>0.76923076923076927</v>
      </c>
      <c r="I2520" s="140"/>
    </row>
    <row r="2521" spans="1:9">
      <c r="A2521" s="10">
        <v>2515</v>
      </c>
      <c r="B2521" s="10">
        <v>1.011923758445974E-4</v>
      </c>
      <c r="C2521" s="10">
        <v>1.764340210390844E-4</v>
      </c>
      <c r="D2521" s="10">
        <f t="shared" si="39"/>
        <v>1.1415525114155251E-4</v>
      </c>
      <c r="E2521" s="130">
        <v>1.5273858865103449E-4</v>
      </c>
      <c r="F2521">
        <v>0.57692307692307687</v>
      </c>
      <c r="I2521" s="140"/>
    </row>
    <row r="2522" spans="1:9">
      <c r="A2522" s="10">
        <v>2516</v>
      </c>
      <c r="B2522" s="10">
        <v>1.038856910286514E-4</v>
      </c>
      <c r="C2522" s="10">
        <v>2.3581909179775431E-4</v>
      </c>
      <c r="D2522" s="10">
        <f t="shared" si="39"/>
        <v>1.1415525114155251E-4</v>
      </c>
      <c r="E2522" s="130">
        <v>1.279892803048016E-4</v>
      </c>
      <c r="F2522">
        <v>0.46153846153846162</v>
      </c>
      <c r="I2522" s="140"/>
    </row>
    <row r="2523" spans="1:9">
      <c r="A2523" s="10">
        <v>2517</v>
      </c>
      <c r="B2523" s="10">
        <v>1.0339852925814329E-4</v>
      </c>
      <c r="C2523" s="10">
        <v>1.355759264340282E-5</v>
      </c>
      <c r="D2523" s="10">
        <f t="shared" si="39"/>
        <v>1.1415525114155251E-4</v>
      </c>
      <c r="E2523" s="130">
        <v>1.053613412453893E-4</v>
      </c>
      <c r="F2523">
        <v>0.30769230769230771</v>
      </c>
      <c r="I2523" s="140"/>
    </row>
    <row r="2524" spans="1:9">
      <c r="A2524" s="10">
        <v>2518</v>
      </c>
      <c r="B2524" s="10">
        <v>1.0306099041373589E-4</v>
      </c>
      <c r="C2524" s="10">
        <v>7.5823004394174854E-6</v>
      </c>
      <c r="D2524" s="10">
        <f t="shared" si="39"/>
        <v>1.1415525114155251E-4</v>
      </c>
      <c r="E2524" s="130">
        <v>8.9097510046436419E-5</v>
      </c>
      <c r="F2524">
        <v>0.23076923076923081</v>
      </c>
      <c r="I2524" s="140"/>
    </row>
    <row r="2525" spans="1:9">
      <c r="A2525" s="10">
        <v>2519</v>
      </c>
      <c r="B2525" s="10">
        <v>1.0247550395784859E-4</v>
      </c>
      <c r="C2525" s="10">
        <v>5.8495581631269836E-6</v>
      </c>
      <c r="D2525" s="10">
        <f t="shared" si="39"/>
        <v>1.1415525114155251E-4</v>
      </c>
      <c r="E2525" s="130">
        <v>7.8490663612336973E-5</v>
      </c>
      <c r="F2525">
        <v>0.15384615384615391</v>
      </c>
      <c r="I2525" s="140"/>
    </row>
    <row r="2526" spans="1:9">
      <c r="A2526" s="10">
        <v>2520</v>
      </c>
      <c r="B2526" s="10">
        <v>9.9888651571958622E-5</v>
      </c>
      <c r="C2526" s="10">
        <v>3.9686389174661231E-6</v>
      </c>
      <c r="D2526" s="10">
        <f t="shared" si="39"/>
        <v>1.1415525114155251E-4</v>
      </c>
      <c r="E2526" s="130">
        <v>6.779896240676461E-5</v>
      </c>
      <c r="F2526">
        <v>7.6923076923076927E-2</v>
      </c>
      <c r="I2526" s="140"/>
    </row>
    <row r="2527" spans="1:9">
      <c r="A2527" s="10">
        <v>2521</v>
      </c>
      <c r="B2527" s="10">
        <v>9.3871365415151991E-5</v>
      </c>
      <c r="C2527" s="10">
        <v>1.6873372816449149E-5</v>
      </c>
      <c r="D2527" s="10">
        <f t="shared" si="39"/>
        <v>1.1415525114155251E-4</v>
      </c>
      <c r="E2527" s="130">
        <v>4.3997199008645222E-5</v>
      </c>
      <c r="F2527">
        <v>7.6923076923076927E-2</v>
      </c>
      <c r="I2527" s="140"/>
    </row>
    <row r="2528" spans="1:9">
      <c r="A2528" s="10">
        <v>2522</v>
      </c>
      <c r="B2528" s="10">
        <v>9.2807657271475779E-5</v>
      </c>
      <c r="C2528" s="10">
        <v>4.7082741064192332E-5</v>
      </c>
      <c r="D2528" s="10">
        <f t="shared" si="39"/>
        <v>1.1415525114155251E-4</v>
      </c>
      <c r="E2528" s="130">
        <v>3.8227074548495041E-5</v>
      </c>
      <c r="F2528">
        <v>5.7692307692307702E-2</v>
      </c>
      <c r="I2528" s="140"/>
    </row>
    <row r="2529" spans="1:9">
      <c r="A2529" s="10">
        <v>2523</v>
      </c>
      <c r="B2529" s="10">
        <v>9.3304065790942071E-5</v>
      </c>
      <c r="C2529" s="10">
        <v>7.0783564580277565E-5</v>
      </c>
      <c r="D2529" s="10">
        <f t="shared" si="39"/>
        <v>1.1415525114155251E-4</v>
      </c>
      <c r="E2529" s="130">
        <v>3.1735684530826052E-5</v>
      </c>
      <c r="F2529">
        <v>5.7692307692307702E-2</v>
      </c>
      <c r="I2529" s="140"/>
    </row>
    <row r="2530" spans="1:9">
      <c r="A2530" s="10">
        <v>2524</v>
      </c>
      <c r="B2530" s="10">
        <v>9.3247039421552472E-5</v>
      </c>
      <c r="C2530" s="10">
        <v>9.4227810463978702E-5</v>
      </c>
      <c r="D2530" s="10">
        <f t="shared" si="39"/>
        <v>1.1415525114155251E-4</v>
      </c>
      <c r="E2530" s="130">
        <v>4.1833402336088888E-5</v>
      </c>
      <c r="F2530">
        <v>7.6923076923076927E-2</v>
      </c>
      <c r="I2530" s="140"/>
    </row>
    <row r="2531" spans="1:9">
      <c r="A2531" s="10">
        <v>2525</v>
      </c>
      <c r="B2531" s="10">
        <v>9.328675633174566E-5</v>
      </c>
      <c r="C2531" s="10">
        <v>1.152074209427059E-4</v>
      </c>
      <c r="D2531" s="10">
        <f t="shared" si="39"/>
        <v>1.1415525114155251E-4</v>
      </c>
      <c r="E2531" s="130">
        <v>7.3569086866914527E-5</v>
      </c>
      <c r="F2531">
        <v>0.1153846153846154</v>
      </c>
      <c r="I2531" s="140"/>
    </row>
    <row r="2532" spans="1:9">
      <c r="A2532" s="10">
        <v>2526</v>
      </c>
      <c r="B2532" s="10">
        <v>9.3105622528131499E-5</v>
      </c>
      <c r="C2532" s="10">
        <v>4.6908806777170951E-4</v>
      </c>
      <c r="D2532" s="10">
        <f t="shared" si="39"/>
        <v>1.1415525114155251E-4</v>
      </c>
      <c r="E2532" s="130">
        <v>1.2261514477819111E-4</v>
      </c>
      <c r="F2532">
        <v>0.19230769230769229</v>
      </c>
      <c r="I2532" s="140"/>
    </row>
    <row r="2533" spans="1:9">
      <c r="A2533" s="10">
        <v>2527</v>
      </c>
      <c r="B2533" s="10">
        <v>9.3191751159228889E-5</v>
      </c>
      <c r="C2533" s="10">
        <v>4.5257744577750298E-4</v>
      </c>
      <c r="D2533" s="10">
        <f t="shared" si="39"/>
        <v>1.1415525114155251E-4</v>
      </c>
      <c r="E2533" s="130">
        <v>1.731037338045053E-4</v>
      </c>
      <c r="F2533">
        <v>0.30769230769230771</v>
      </c>
      <c r="I2533" s="140"/>
    </row>
    <row r="2534" spans="1:9">
      <c r="A2534" s="10">
        <v>2528</v>
      </c>
      <c r="B2534" s="10">
        <v>9.135805739233172E-5</v>
      </c>
      <c r="C2534" s="10">
        <v>4.1376894014051227E-4</v>
      </c>
      <c r="D2534" s="10">
        <f t="shared" si="39"/>
        <v>1.1415525114155251E-4</v>
      </c>
      <c r="E2534" s="130">
        <v>1.9185663829999409E-4</v>
      </c>
      <c r="F2534">
        <v>0.46153846153846162</v>
      </c>
      <c r="I2534" s="140"/>
    </row>
    <row r="2535" spans="1:9">
      <c r="A2535" s="10">
        <v>2529</v>
      </c>
      <c r="B2535" s="10">
        <v>9.16576866433553E-5</v>
      </c>
      <c r="C2535" s="10">
        <v>3.6577391244304881E-4</v>
      </c>
      <c r="D2535" s="10">
        <f t="shared" si="39"/>
        <v>1.1415525114155251E-4</v>
      </c>
      <c r="E2535" s="130">
        <v>1.644485471142801E-4</v>
      </c>
      <c r="F2535">
        <v>0.57692307692307687</v>
      </c>
      <c r="I2535" s="140"/>
    </row>
    <row r="2536" spans="1:9">
      <c r="A2536" s="10">
        <v>2530</v>
      </c>
      <c r="B2536" s="10">
        <v>9.2011196725427165E-5</v>
      </c>
      <c r="C2536" s="10">
        <v>3.0907336505675478E-4</v>
      </c>
      <c r="D2536" s="10">
        <f t="shared" si="39"/>
        <v>1.1415525114155251E-4</v>
      </c>
      <c r="E2536" s="130">
        <v>1.370404559285669E-4</v>
      </c>
      <c r="F2536">
        <v>0.69230769230769229</v>
      </c>
      <c r="I2536" s="140"/>
    </row>
    <row r="2537" spans="1:9">
      <c r="A2537" s="10">
        <v>2531</v>
      </c>
      <c r="B2537" s="10">
        <v>9.1889693799383478E-5</v>
      </c>
      <c r="C2537" s="10">
        <v>2.7467719280644228E-4</v>
      </c>
      <c r="D2537" s="10">
        <f t="shared" si="39"/>
        <v>1.1415525114155251E-4</v>
      </c>
      <c r="E2537" s="130">
        <v>1.4353184594623561E-4</v>
      </c>
      <c r="F2537">
        <v>0.76923076923076927</v>
      </c>
      <c r="I2537" s="140"/>
    </row>
    <row r="2538" spans="1:9">
      <c r="A2538" s="10">
        <v>2532</v>
      </c>
      <c r="B2538" s="10">
        <v>9.2382386834013929E-5</v>
      </c>
      <c r="C2538" s="10">
        <v>2.0234544346550359E-4</v>
      </c>
      <c r="D2538" s="10">
        <f t="shared" si="39"/>
        <v>1.1415525114155251E-4</v>
      </c>
      <c r="E2538" s="130">
        <v>1.514657670789427E-4</v>
      </c>
      <c r="F2538">
        <v>0.73076923076923073</v>
      </c>
      <c r="I2538" s="140"/>
    </row>
    <row r="2539" spans="1:9">
      <c r="A2539" s="10">
        <v>2533</v>
      </c>
      <c r="B2539" s="10">
        <v>9.2758709670362699E-5</v>
      </c>
      <c r="C2539" s="10">
        <v>2.154085734351931E-4</v>
      </c>
      <c r="D2539" s="10">
        <f t="shared" si="39"/>
        <v>1.1415525114155251E-4</v>
      </c>
      <c r="E2539" s="130">
        <v>1.456956426187921E-4</v>
      </c>
      <c r="F2539">
        <v>0.69230769230769229</v>
      </c>
      <c r="I2539" s="140"/>
    </row>
    <row r="2540" spans="1:9">
      <c r="A2540" s="10">
        <v>2534</v>
      </c>
      <c r="B2540" s="10">
        <v>9.389610240314858E-5</v>
      </c>
      <c r="C2540" s="10">
        <v>2.017794470824385E-4</v>
      </c>
      <c r="D2540" s="10">
        <f t="shared" si="39"/>
        <v>1.1415525114155251E-4</v>
      </c>
      <c r="E2540" s="130">
        <v>1.5002323596390499E-4</v>
      </c>
      <c r="F2540">
        <v>0.84615384615384615</v>
      </c>
      <c r="I2540" s="140"/>
    </row>
    <row r="2541" spans="1:9">
      <c r="A2541" s="10">
        <v>2535</v>
      </c>
      <c r="B2541" s="10">
        <v>9.4956238667661321E-5</v>
      </c>
      <c r="C2541" s="10">
        <v>1.983609713051759E-4</v>
      </c>
      <c r="D2541" s="10">
        <f t="shared" si="39"/>
        <v>1.1415525114155251E-4</v>
      </c>
      <c r="E2541" s="130">
        <v>1.644485471142801E-4</v>
      </c>
      <c r="F2541">
        <v>0.96153846153846156</v>
      </c>
      <c r="I2541" s="140"/>
    </row>
    <row r="2542" spans="1:9">
      <c r="A2542" s="10">
        <v>2536</v>
      </c>
      <c r="B2542" s="10">
        <v>9.5083955172315819E-5</v>
      </c>
      <c r="C2542" s="10">
        <v>2.0009847310063791E-4</v>
      </c>
      <c r="D2542" s="10">
        <f t="shared" si="39"/>
        <v>1.1415525114155251E-4</v>
      </c>
      <c r="E2542" s="130">
        <v>1.788738582646559E-4</v>
      </c>
      <c r="F2542">
        <v>1</v>
      </c>
      <c r="I2542" s="140"/>
    </row>
    <row r="2543" spans="1:9">
      <c r="A2543" s="10">
        <v>2537</v>
      </c>
      <c r="B2543" s="10">
        <v>9.5788980964841541E-5</v>
      </c>
      <c r="C2543" s="10">
        <v>2.033489428515794E-4</v>
      </c>
      <c r="D2543" s="10">
        <f t="shared" si="39"/>
        <v>1.1415525114155251E-4</v>
      </c>
      <c r="E2543" s="130">
        <v>1.961842316451063E-4</v>
      </c>
      <c r="F2543">
        <v>0.92307692307692313</v>
      </c>
      <c r="I2543" s="140"/>
    </row>
    <row r="2544" spans="1:9">
      <c r="A2544" s="10">
        <v>2538</v>
      </c>
      <c r="B2544" s="10">
        <v>9.7870806891051936E-5</v>
      </c>
      <c r="C2544" s="10">
        <v>1.918913027988847E-4</v>
      </c>
      <c r="D2544" s="10">
        <f t="shared" si="39"/>
        <v>1.1415525114155251E-4</v>
      </c>
      <c r="E2544" s="130">
        <v>1.8320145160976819E-4</v>
      </c>
      <c r="F2544">
        <v>0.76923076923076927</v>
      </c>
      <c r="I2544" s="140"/>
    </row>
    <row r="2545" spans="1:9">
      <c r="A2545" s="10">
        <v>2539</v>
      </c>
      <c r="B2545" s="10">
        <v>9.9686225689821263E-5</v>
      </c>
      <c r="C2545" s="10">
        <v>2.0217311432291311E-4</v>
      </c>
      <c r="D2545" s="10">
        <f t="shared" si="39"/>
        <v>1.1415525114155251E-4</v>
      </c>
      <c r="E2545" s="130">
        <v>1.557933604240549E-4</v>
      </c>
      <c r="F2545">
        <v>0.57692307692307687</v>
      </c>
      <c r="I2545" s="140"/>
    </row>
    <row r="2546" spans="1:9">
      <c r="A2546" s="10">
        <v>2540</v>
      </c>
      <c r="B2546" s="10">
        <v>1.020674403103305E-4</v>
      </c>
      <c r="C2546" s="10">
        <v>2.5487117883736131E-4</v>
      </c>
      <c r="D2546" s="10">
        <f t="shared" si="39"/>
        <v>1.1415525114155251E-4</v>
      </c>
      <c r="E2546" s="130">
        <v>1.3054906591089809E-4</v>
      </c>
      <c r="F2546">
        <v>0.46153846153846162</v>
      </c>
      <c r="I2546" s="140"/>
    </row>
    <row r="2547" spans="1:9">
      <c r="A2547" s="10">
        <v>2541</v>
      </c>
      <c r="B2547" s="10">
        <v>1.021594812811143E-4</v>
      </c>
      <c r="C2547" s="10">
        <v>1.356066564718532E-5</v>
      </c>
      <c r="D2547" s="10">
        <f t="shared" si="39"/>
        <v>1.1415525114155251E-4</v>
      </c>
      <c r="E2547" s="130">
        <v>1.074685680702972E-4</v>
      </c>
      <c r="F2547">
        <v>0.30769230769230771</v>
      </c>
      <c r="I2547" s="140"/>
    </row>
    <row r="2548" spans="1:9">
      <c r="A2548" s="10">
        <v>2542</v>
      </c>
      <c r="B2548" s="10">
        <v>1.0175626705400571E-4</v>
      </c>
      <c r="C2548" s="10">
        <v>7.5831823369527011E-6</v>
      </c>
      <c r="D2548" s="10">
        <f t="shared" si="39"/>
        <v>1.1415525114155251E-4</v>
      </c>
      <c r="E2548" s="130">
        <v>9.0879460247365605E-5</v>
      </c>
      <c r="F2548">
        <v>0.23076923076923081</v>
      </c>
      <c r="I2548" s="140"/>
    </row>
    <row r="2549" spans="1:9">
      <c r="A2549" s="10">
        <v>2543</v>
      </c>
      <c r="B2549" s="10">
        <v>1.004837401606551E-4</v>
      </c>
      <c r="C2549" s="10">
        <v>5.9168824027998832E-6</v>
      </c>
      <c r="D2549" s="10">
        <f t="shared" si="39"/>
        <v>1.1415525114155251E-4</v>
      </c>
      <c r="E2549" s="130">
        <v>8.0060476884583935E-5</v>
      </c>
      <c r="F2549">
        <v>0.15384615384615391</v>
      </c>
      <c r="I2549" s="140"/>
    </row>
    <row r="2550" spans="1:9">
      <c r="A2550" s="10">
        <v>2544</v>
      </c>
      <c r="B2550" s="10">
        <v>9.5744930793672847E-5</v>
      </c>
      <c r="C2550" s="10">
        <v>3.786227049447723E-6</v>
      </c>
      <c r="D2550" s="10">
        <f t="shared" si="39"/>
        <v>1.1415525114155251E-4</v>
      </c>
      <c r="E2550" s="130">
        <v>6.8463658116634849E-5</v>
      </c>
      <c r="F2550">
        <v>7.6923076923076927E-2</v>
      </c>
      <c r="I2550" s="140"/>
    </row>
    <row r="2551" spans="1:9">
      <c r="A2551" s="10">
        <v>2545</v>
      </c>
      <c r="B2551" s="10">
        <v>9.2182208851424632E-5</v>
      </c>
      <c r="C2551" s="10">
        <v>8.9432547166610398E-6</v>
      </c>
      <c r="D2551" s="10">
        <f t="shared" si="39"/>
        <v>1.1415525114155251E-4</v>
      </c>
      <c r="E2551" s="130">
        <v>4.44285440969653E-5</v>
      </c>
      <c r="F2551">
        <v>7.6923076923076927E-2</v>
      </c>
      <c r="I2551" s="140"/>
    </row>
    <row r="2552" spans="1:9">
      <c r="A2552" s="10">
        <v>2546</v>
      </c>
      <c r="B2552" s="10">
        <v>9.2728121135875254E-5</v>
      </c>
      <c r="C2552" s="10">
        <v>2.9658173196506571E-5</v>
      </c>
      <c r="D2552" s="10">
        <f t="shared" si="39"/>
        <v>1.1415525114155251E-4</v>
      </c>
      <c r="E2552" s="130">
        <v>3.860184978916653E-5</v>
      </c>
      <c r="F2552">
        <v>5.7692307692307702E-2</v>
      </c>
      <c r="I2552" s="140"/>
    </row>
    <row r="2553" spans="1:9">
      <c r="A2553" s="10">
        <v>2547</v>
      </c>
      <c r="B2553" s="10">
        <v>9.3623886418605355E-5</v>
      </c>
      <c r="C2553" s="10">
        <v>5.2516098141060901E-5</v>
      </c>
      <c r="D2553" s="10">
        <f t="shared" si="39"/>
        <v>1.1415525114155251E-4</v>
      </c>
      <c r="E2553" s="130">
        <v>3.2046818692893011E-5</v>
      </c>
      <c r="F2553">
        <v>5.7692307692307702E-2</v>
      </c>
      <c r="I2553" s="140"/>
    </row>
    <row r="2554" spans="1:9">
      <c r="A2554" s="10">
        <v>2548</v>
      </c>
      <c r="B2554" s="10">
        <v>9.3897467784218112E-5</v>
      </c>
      <c r="C2554" s="10">
        <v>7.3259869217071432E-5</v>
      </c>
      <c r="D2554" s="10">
        <f t="shared" si="39"/>
        <v>1.1415525114155251E-4</v>
      </c>
      <c r="E2554" s="130">
        <v>4.2243533731540737E-5</v>
      </c>
      <c r="F2554">
        <v>7.6923076923076927E-2</v>
      </c>
      <c r="I2554" s="140"/>
    </row>
    <row r="2555" spans="1:9">
      <c r="A2555" s="10">
        <v>2549</v>
      </c>
      <c r="B2555" s="10">
        <v>9.4548034447719732E-5</v>
      </c>
      <c r="C2555" s="10">
        <v>9.4231724452524608E-5</v>
      </c>
      <c r="D2555" s="10">
        <f t="shared" si="39"/>
        <v>1.1415525114155251E-4</v>
      </c>
      <c r="E2555" s="130">
        <v>7.4290352424433354E-5</v>
      </c>
      <c r="F2555">
        <v>0.1153846153846154</v>
      </c>
      <c r="I2555" s="140"/>
    </row>
    <row r="2556" spans="1:9">
      <c r="A2556" s="10">
        <v>2550</v>
      </c>
      <c r="B2556" s="10">
        <v>9.8177608745928874E-5</v>
      </c>
      <c r="C2556" s="10">
        <v>4.4489636826827727E-4</v>
      </c>
      <c r="D2556" s="10">
        <f t="shared" si="39"/>
        <v>1.1415525114155251E-4</v>
      </c>
      <c r="E2556" s="130">
        <v>1.2381725404072289E-4</v>
      </c>
      <c r="F2556">
        <v>0.19230769230769229</v>
      </c>
      <c r="I2556" s="140"/>
    </row>
    <row r="2557" spans="1:9">
      <c r="A2557" s="10">
        <v>2551</v>
      </c>
      <c r="B2557" s="10">
        <v>1.038433746414516E-4</v>
      </c>
      <c r="C2557" s="10">
        <v>4.1011883897607498E-4</v>
      </c>
      <c r="D2557" s="10">
        <f t="shared" si="39"/>
        <v>1.1415525114155251E-4</v>
      </c>
      <c r="E2557" s="130">
        <v>1.748008292339616E-4</v>
      </c>
      <c r="F2557">
        <v>0.30769230769230771</v>
      </c>
      <c r="I2557" s="140"/>
    </row>
    <row r="2558" spans="1:9">
      <c r="A2558" s="10">
        <v>2552</v>
      </c>
      <c r="B2558" s="10">
        <v>1.0801233040594939E-4</v>
      </c>
      <c r="C2558" s="10">
        <v>3.5743696682771162E-4</v>
      </c>
      <c r="D2558" s="10">
        <f t="shared" si="39"/>
        <v>1.1415525114155251E-4</v>
      </c>
      <c r="E2558" s="130">
        <v>1.9373758573430761E-4</v>
      </c>
      <c r="F2558">
        <v>0.46153846153846162</v>
      </c>
      <c r="I2558" s="140"/>
    </row>
    <row r="2559" spans="1:9">
      <c r="A2559" s="10">
        <v>2553</v>
      </c>
      <c r="B2559" s="10">
        <v>1.1174722713951491E-4</v>
      </c>
      <c r="C2559" s="10">
        <v>2.9590793042711679E-4</v>
      </c>
      <c r="D2559" s="10">
        <f t="shared" si="39"/>
        <v>1.1415525114155251E-4</v>
      </c>
      <c r="E2559" s="130">
        <v>1.6606078777226351E-4</v>
      </c>
      <c r="F2559">
        <v>0.57692307692307687</v>
      </c>
      <c r="I2559" s="140"/>
    </row>
    <row r="2560" spans="1:9">
      <c r="A2560" s="10">
        <v>2554</v>
      </c>
      <c r="B2560" s="10">
        <v>1.154821238730804E-4</v>
      </c>
      <c r="C2560" s="10">
        <v>2.437808809291292E-4</v>
      </c>
      <c r="D2560" s="10">
        <f t="shared" si="39"/>
        <v>1.1415525114155251E-4</v>
      </c>
      <c r="E2560" s="130">
        <v>1.383839898102195E-4</v>
      </c>
      <c r="F2560">
        <v>0.69230769230769229</v>
      </c>
      <c r="I2560" s="140"/>
    </row>
    <row r="2561" spans="1:9">
      <c r="A2561" s="10">
        <v>2555</v>
      </c>
      <c r="B2561" s="10">
        <v>1.1643829502940879E-4</v>
      </c>
      <c r="C2561" s="10">
        <v>2.0312476813481821E-4</v>
      </c>
      <c r="D2561" s="10">
        <f t="shared" si="39"/>
        <v>1.1415525114155251E-4</v>
      </c>
      <c r="E2561" s="130">
        <v>1.4493902090649289E-4</v>
      </c>
      <c r="F2561">
        <v>0.76923076923076927</v>
      </c>
      <c r="I2561" s="140"/>
    </row>
    <row r="2562" spans="1:9">
      <c r="A2562" s="10">
        <v>2556</v>
      </c>
      <c r="B2562" s="10">
        <v>1.123645917706408E-4</v>
      </c>
      <c r="C2562" s="10">
        <v>1.18414623164058E-4</v>
      </c>
      <c r="D2562" s="10">
        <f t="shared" si="39"/>
        <v>1.1415525114155251E-4</v>
      </c>
      <c r="E2562" s="130">
        <v>1.5295072557971611E-4</v>
      </c>
      <c r="F2562">
        <v>0.73076923076923073</v>
      </c>
      <c r="I2562" s="140"/>
    </row>
    <row r="2563" spans="1:9">
      <c r="A2563" s="10">
        <v>2557</v>
      </c>
      <c r="B2563" s="10">
        <v>1.120112220275184E-4</v>
      </c>
      <c r="C2563" s="10">
        <v>1.3718348926481701E-4</v>
      </c>
      <c r="D2563" s="10">
        <f t="shared" si="39"/>
        <v>1.1415525114155251E-4</v>
      </c>
      <c r="E2563" s="130">
        <v>1.4712403127191759E-4</v>
      </c>
      <c r="F2563">
        <v>0.69230769230769229</v>
      </c>
      <c r="I2563" s="140"/>
    </row>
    <row r="2564" spans="1:9">
      <c r="A2564" s="10">
        <v>2558</v>
      </c>
      <c r="B2564" s="10">
        <v>1.1688153557148529E-4</v>
      </c>
      <c r="C2564" s="10">
        <v>1.2470241621423311E-4</v>
      </c>
      <c r="D2564" s="10">
        <f t="shared" si="39"/>
        <v>1.1415525114155251E-4</v>
      </c>
      <c r="E2564" s="130">
        <v>1.5149405200276701E-4</v>
      </c>
      <c r="F2564">
        <v>0.84615384615384615</v>
      </c>
      <c r="I2564" s="140"/>
    </row>
    <row r="2565" spans="1:9">
      <c r="A2565" s="10">
        <v>2559</v>
      </c>
      <c r="B2565" s="10">
        <v>1.166198266038947E-4</v>
      </c>
      <c r="C2565" s="10">
        <v>1.110310997015603E-4</v>
      </c>
      <c r="D2565" s="10">
        <f t="shared" si="39"/>
        <v>1.1415525114155251E-4</v>
      </c>
      <c r="E2565" s="130">
        <v>1.6606078777226351E-4</v>
      </c>
      <c r="F2565">
        <v>0.96153846153846156</v>
      </c>
      <c r="I2565" s="140"/>
    </row>
    <row r="2566" spans="1:9">
      <c r="A2566" s="10">
        <v>2560</v>
      </c>
      <c r="B2566" s="10">
        <v>1.169173179292983E-4</v>
      </c>
      <c r="C2566" s="10">
        <v>1.194033712228055E-4</v>
      </c>
      <c r="D2566" s="10">
        <f t="shared" ref="D2566:D2629" si="40">1/8760</f>
        <v>1.1415525114155251E-4</v>
      </c>
      <c r="E2566" s="130">
        <v>1.8062752354176009E-4</v>
      </c>
      <c r="F2566">
        <v>1</v>
      </c>
      <c r="I2566" s="140"/>
    </row>
    <row r="2567" spans="1:9">
      <c r="A2567" s="10">
        <v>2561</v>
      </c>
      <c r="B2567" s="10">
        <v>1.1503039510284379E-4</v>
      </c>
      <c r="C2567" s="10">
        <v>1.366733206324223E-4</v>
      </c>
      <c r="D2567" s="10">
        <f t="shared" si="40"/>
        <v>1.1415525114155251E-4</v>
      </c>
      <c r="E2567" s="130">
        <v>1.981076064651563E-4</v>
      </c>
      <c r="F2567">
        <v>0.92307692307692313</v>
      </c>
      <c r="I2567" s="140"/>
    </row>
    <row r="2568" spans="1:9">
      <c r="A2568" s="10">
        <v>2562</v>
      </c>
      <c r="B2568" s="10">
        <v>1.135553028036518E-4</v>
      </c>
      <c r="C2568" s="10">
        <v>1.3227370202618799E-4</v>
      </c>
      <c r="D2568" s="10">
        <f t="shared" si="40"/>
        <v>1.1415525114155251E-4</v>
      </c>
      <c r="E2568" s="130">
        <v>1.8499754427260949E-4</v>
      </c>
      <c r="F2568">
        <v>0.76923076923076927</v>
      </c>
      <c r="I2568" s="140"/>
    </row>
    <row r="2569" spans="1:9">
      <c r="A2569" s="10">
        <v>2563</v>
      </c>
      <c r="B2569" s="10">
        <v>1.138479960958997E-4</v>
      </c>
      <c r="C2569" s="10">
        <v>1.461385995937045E-4</v>
      </c>
      <c r="D2569" s="10">
        <f t="shared" si="40"/>
        <v>1.1415525114155251E-4</v>
      </c>
      <c r="E2569" s="130">
        <v>1.573207463105655E-4</v>
      </c>
      <c r="F2569">
        <v>0.57692307692307687</v>
      </c>
      <c r="I2569" s="140"/>
    </row>
    <row r="2570" spans="1:9">
      <c r="A2570" s="10">
        <v>2564</v>
      </c>
      <c r="B2570" s="10">
        <v>1.1272166934371239E-4</v>
      </c>
      <c r="C2570" s="10">
        <v>2.0877707673119041E-4</v>
      </c>
      <c r="D2570" s="10">
        <f t="shared" si="40"/>
        <v>1.1415525114155251E-4</v>
      </c>
      <c r="E2570" s="130">
        <v>1.3182895871394611E-4</v>
      </c>
      <c r="F2570">
        <v>0.46153846153846162</v>
      </c>
      <c r="I2570" s="140"/>
    </row>
    <row r="2571" spans="1:9">
      <c r="A2571" s="10">
        <v>2565</v>
      </c>
      <c r="B2571" s="10">
        <v>1.0963432548451711E-4</v>
      </c>
      <c r="C2571" s="10">
        <v>1.3548546374871439E-5</v>
      </c>
      <c r="D2571" s="10">
        <f t="shared" si="40"/>
        <v>1.1415525114155251E-4</v>
      </c>
      <c r="E2571" s="130">
        <v>1.085221814827508E-4</v>
      </c>
      <c r="F2571">
        <v>0.30769230769230771</v>
      </c>
      <c r="I2571" s="140"/>
    </row>
    <row r="2572" spans="1:9">
      <c r="A2572" s="10">
        <v>2566</v>
      </c>
      <c r="B2572" s="10">
        <v>1.090128105088013E-4</v>
      </c>
      <c r="C2572" s="10">
        <v>7.5762362573969418E-6</v>
      </c>
      <c r="D2572" s="10">
        <f t="shared" si="40"/>
        <v>1.1415525114155251E-4</v>
      </c>
      <c r="E2572" s="130">
        <v>9.177043534782952E-5</v>
      </c>
      <c r="F2572">
        <v>0.23076923076923081</v>
      </c>
      <c r="I2572" s="140"/>
    </row>
    <row r="2573" spans="1:9">
      <c r="A2573" s="10">
        <v>2567</v>
      </c>
      <c r="B2573" s="10">
        <v>1.08848110548699E-4</v>
      </c>
      <c r="C2573" s="10">
        <v>5.7938895176824821E-6</v>
      </c>
      <c r="D2573" s="10">
        <f t="shared" si="40"/>
        <v>1.1415525114155251E-4</v>
      </c>
      <c r="E2573" s="130">
        <v>8.0845383520706745E-5</v>
      </c>
      <c r="F2573">
        <v>0.15384615384615391</v>
      </c>
      <c r="I2573" s="140"/>
    </row>
    <row r="2574" spans="1:9">
      <c r="A2574" s="10">
        <v>2568</v>
      </c>
      <c r="B2574" s="10">
        <v>1.053256179328384E-4</v>
      </c>
      <c r="C2574" s="10">
        <v>2.7023204283055429E-6</v>
      </c>
      <c r="D2574" s="10">
        <f t="shared" si="40"/>
        <v>1.1415525114155251E-4</v>
      </c>
      <c r="E2574" s="130">
        <v>7.1787136665986019E-5</v>
      </c>
      <c r="F2574">
        <v>7.6923076923076927E-2</v>
      </c>
      <c r="I2574" s="140"/>
    </row>
    <row r="2575" spans="1:9">
      <c r="A2575" s="10">
        <v>2569</v>
      </c>
      <c r="B2575" s="10">
        <v>1.00459945313135E-4</v>
      </c>
      <c r="C2575" s="10">
        <v>5.1365621893600746E-6</v>
      </c>
      <c r="D2575" s="10">
        <f t="shared" si="40"/>
        <v>1.1415525114155251E-4</v>
      </c>
      <c r="E2575" s="130">
        <v>4.6585269538565562E-5</v>
      </c>
      <c r="F2575">
        <v>7.6923076923076927E-2</v>
      </c>
      <c r="I2575" s="140"/>
    </row>
    <row r="2576" spans="1:9">
      <c r="A2576" s="10">
        <v>2570</v>
      </c>
      <c r="B2576" s="10">
        <v>9.9494928923873335E-5</v>
      </c>
      <c r="C2576" s="10">
        <v>2.2787009472650411E-5</v>
      </c>
      <c r="D2576" s="10">
        <f t="shared" si="40"/>
        <v>1.1415525114155251E-4</v>
      </c>
      <c r="E2576" s="130">
        <v>4.0475725992524189E-5</v>
      </c>
      <c r="F2576">
        <v>5.7692307692307702E-2</v>
      </c>
      <c r="I2576" s="140"/>
    </row>
    <row r="2577" spans="1:9">
      <c r="A2577" s="10">
        <v>2571</v>
      </c>
      <c r="B2577" s="10">
        <v>1.0007174376731009E-4</v>
      </c>
      <c r="C2577" s="10">
        <v>5.2898773483389982E-5</v>
      </c>
      <c r="D2577" s="10">
        <f t="shared" si="40"/>
        <v>1.1415525114155251E-4</v>
      </c>
      <c r="E2577" s="130">
        <v>3.3602489503227633E-5</v>
      </c>
      <c r="F2577">
        <v>5.7692307692307702E-2</v>
      </c>
      <c r="I2577" s="140"/>
    </row>
    <row r="2578" spans="1:9">
      <c r="A2578" s="10">
        <v>2572</v>
      </c>
      <c r="B2578" s="10">
        <v>1.004803403403775E-4</v>
      </c>
      <c r="C2578" s="10">
        <v>7.6607079490934702E-5</v>
      </c>
      <c r="D2578" s="10">
        <f t="shared" si="40"/>
        <v>1.1415525114155251E-4</v>
      </c>
      <c r="E2578" s="130">
        <v>4.4294190708800043E-5</v>
      </c>
      <c r="F2578">
        <v>7.6923076923076927E-2</v>
      </c>
      <c r="I2578" s="140"/>
    </row>
    <row r="2579" spans="1:9">
      <c r="A2579" s="10">
        <v>2573</v>
      </c>
      <c r="B2579" s="10">
        <v>1.0504906144579699E-4</v>
      </c>
      <c r="C2579" s="10">
        <v>9.7335062782719455E-5</v>
      </c>
      <c r="D2579" s="10">
        <f t="shared" si="40"/>
        <v>1.1415525114155251E-4</v>
      </c>
      <c r="E2579" s="130">
        <v>7.7896680212027466E-5</v>
      </c>
      <c r="F2579">
        <v>0.1153846153846154</v>
      </c>
      <c r="I2579" s="140"/>
    </row>
    <row r="2580" spans="1:9">
      <c r="A2580" s="10">
        <v>2574</v>
      </c>
      <c r="B2580" s="10">
        <v>1.084829357437644E-4</v>
      </c>
      <c r="C2580" s="10">
        <v>4.433269452329548E-4</v>
      </c>
      <c r="D2580" s="10">
        <f t="shared" si="40"/>
        <v>1.1415525114155251E-4</v>
      </c>
      <c r="E2580" s="130">
        <v>1.298278003533793E-4</v>
      </c>
      <c r="F2580">
        <v>0.19230769230769229</v>
      </c>
      <c r="I2580" s="140"/>
    </row>
    <row r="2581" spans="1:9">
      <c r="A2581" s="10">
        <v>2575</v>
      </c>
      <c r="B2581" s="10">
        <v>1.090877870131202E-4</v>
      </c>
      <c r="C2581" s="10">
        <v>4.2234305709659578E-4</v>
      </c>
      <c r="D2581" s="10">
        <f t="shared" si="40"/>
        <v>1.1415525114155251E-4</v>
      </c>
      <c r="E2581" s="130">
        <v>1.832863063812411E-4</v>
      </c>
      <c r="F2581">
        <v>0.30769230769230771</v>
      </c>
      <c r="I2581" s="140"/>
    </row>
    <row r="2582" spans="1:9">
      <c r="A2582" s="10">
        <v>2576</v>
      </c>
      <c r="B2582" s="10">
        <v>1.087624284022578E-4</v>
      </c>
      <c r="C2582" s="10">
        <v>3.6574986937055532E-4</v>
      </c>
      <c r="D2582" s="10">
        <f t="shared" si="40"/>
        <v>1.1415525114155251E-4</v>
      </c>
      <c r="E2582" s="130">
        <v>2.0314232290587591E-4</v>
      </c>
      <c r="F2582">
        <v>0.46153846153846162</v>
      </c>
      <c r="I2582" s="140"/>
    </row>
    <row r="2583" spans="1:9">
      <c r="A2583" s="10">
        <v>2577</v>
      </c>
      <c r="B2583" s="10">
        <v>1.113191140340839E-4</v>
      </c>
      <c r="C2583" s="10">
        <v>3.0554323832401528E-4</v>
      </c>
      <c r="D2583" s="10">
        <f t="shared" si="40"/>
        <v>1.1415525114155251E-4</v>
      </c>
      <c r="E2583" s="130">
        <v>1.7412199106217919E-4</v>
      </c>
      <c r="F2583">
        <v>0.57692307692307687</v>
      </c>
      <c r="I2583" s="140"/>
    </row>
    <row r="2584" spans="1:9">
      <c r="A2584" s="10">
        <v>2578</v>
      </c>
      <c r="B2584" s="10">
        <v>1.108942153848949E-4</v>
      </c>
      <c r="C2584" s="10">
        <v>2.5277092167379298E-4</v>
      </c>
      <c r="D2584" s="10">
        <f t="shared" si="40"/>
        <v>1.1415525114155251E-4</v>
      </c>
      <c r="E2584" s="130">
        <v>1.4510165921848261E-4</v>
      </c>
      <c r="F2584">
        <v>0.69230769230769229</v>
      </c>
      <c r="I2584" s="140"/>
    </row>
    <row r="2585" spans="1:9">
      <c r="A2585" s="10">
        <v>2579</v>
      </c>
      <c r="B2585" s="10">
        <v>1.113853079645437E-4</v>
      </c>
      <c r="C2585" s="10">
        <v>2.1069178538086811E-4</v>
      </c>
      <c r="D2585" s="10">
        <f t="shared" si="40"/>
        <v>1.1415525114155251E-4</v>
      </c>
      <c r="E2585" s="130">
        <v>1.519748957077793E-4</v>
      </c>
      <c r="F2585">
        <v>0.76923076923076927</v>
      </c>
      <c r="I2585" s="140"/>
    </row>
    <row r="2586" spans="1:9">
      <c r="A2586" s="10">
        <v>2580</v>
      </c>
      <c r="B2586" s="10">
        <v>1.072480129430151E-4</v>
      </c>
      <c r="C2586" s="10">
        <v>1.314253029597205E-4</v>
      </c>
      <c r="D2586" s="10">
        <f t="shared" si="40"/>
        <v>1.1415525114155251E-4</v>
      </c>
      <c r="E2586" s="130">
        <v>1.6037551808358589E-4</v>
      </c>
      <c r="F2586">
        <v>0.73076923076923073</v>
      </c>
      <c r="I2586" s="140"/>
    </row>
    <row r="2587" spans="1:9">
      <c r="A2587" s="10">
        <v>2581</v>
      </c>
      <c r="B2587" s="10">
        <v>1.061576216176667E-4</v>
      </c>
      <c r="C2587" s="10">
        <v>1.4672089289771641E-4</v>
      </c>
      <c r="D2587" s="10">
        <f t="shared" si="40"/>
        <v>1.1415525114155251E-4</v>
      </c>
      <c r="E2587" s="130">
        <v>1.5426597453754439E-4</v>
      </c>
      <c r="F2587">
        <v>0.69230769230769229</v>
      </c>
      <c r="I2587" s="140"/>
    </row>
    <row r="2588" spans="1:9">
      <c r="A2588" s="10">
        <v>2582</v>
      </c>
      <c r="B2588" s="10">
        <v>1.124979150032033E-4</v>
      </c>
      <c r="C2588" s="10">
        <v>1.3676869739626999E-4</v>
      </c>
      <c r="D2588" s="10">
        <f t="shared" si="40"/>
        <v>1.1415525114155251E-4</v>
      </c>
      <c r="E2588" s="130">
        <v>1.5884813219707599E-4</v>
      </c>
      <c r="F2588">
        <v>0.84615384615384615</v>
      </c>
      <c r="I2588" s="140"/>
    </row>
    <row r="2589" spans="1:9">
      <c r="A2589" s="10">
        <v>2583</v>
      </c>
      <c r="B2589" s="10">
        <v>1.14203354140315E-4</v>
      </c>
      <c r="C2589" s="10">
        <v>1.2957697755595389E-4</v>
      </c>
      <c r="D2589" s="10">
        <f t="shared" si="40"/>
        <v>1.1415525114155251E-4</v>
      </c>
      <c r="E2589" s="130">
        <v>1.7412199106217919E-4</v>
      </c>
      <c r="F2589">
        <v>0.96153846153846156</v>
      </c>
      <c r="I2589" s="140"/>
    </row>
    <row r="2590" spans="1:9">
      <c r="A2590" s="10">
        <v>2584</v>
      </c>
      <c r="B2590" s="10">
        <v>1.1434128792829221E-4</v>
      </c>
      <c r="C2590" s="10">
        <v>1.3433456473594139E-4</v>
      </c>
      <c r="D2590" s="10">
        <f t="shared" si="40"/>
        <v>1.1415525114155251E-4</v>
      </c>
      <c r="E2590" s="130">
        <v>1.893958499272825E-4</v>
      </c>
      <c r="F2590">
        <v>1</v>
      </c>
      <c r="I2590" s="140"/>
    </row>
    <row r="2591" spans="1:9">
      <c r="A2591" s="10">
        <v>2585</v>
      </c>
      <c r="B2591" s="10">
        <v>1.145397087641988E-4</v>
      </c>
      <c r="C2591" s="10">
        <v>1.5051569799174629E-4</v>
      </c>
      <c r="D2591" s="10">
        <f t="shared" si="40"/>
        <v>1.1415525114155251E-4</v>
      </c>
      <c r="E2591" s="130">
        <v>2.0772448056540681E-4</v>
      </c>
      <c r="F2591">
        <v>0.92307692307692313</v>
      </c>
      <c r="I2591" s="140"/>
    </row>
    <row r="2592" spans="1:9">
      <c r="A2592" s="10">
        <v>2586</v>
      </c>
      <c r="B2592" s="10">
        <v>1.121376641983245E-4</v>
      </c>
      <c r="C2592" s="10">
        <v>1.425601730603896E-4</v>
      </c>
      <c r="D2592" s="10">
        <f t="shared" si="40"/>
        <v>1.1415525114155251E-4</v>
      </c>
      <c r="E2592" s="130">
        <v>1.939780075868141E-4</v>
      </c>
      <c r="F2592">
        <v>0.76923076923076927</v>
      </c>
      <c r="I2592" s="140"/>
    </row>
    <row r="2593" spans="1:9">
      <c r="A2593" s="10">
        <v>2587</v>
      </c>
      <c r="B2593" s="10">
        <v>1.1230231113302741E-4</v>
      </c>
      <c r="C2593" s="10">
        <v>1.5914116502286989E-4</v>
      </c>
      <c r="D2593" s="10">
        <f t="shared" si="40"/>
        <v>1.1415525114155251E-4</v>
      </c>
      <c r="E2593" s="130">
        <v>1.6495767574311741E-4</v>
      </c>
      <c r="F2593">
        <v>0.57692307692307687</v>
      </c>
      <c r="I2593" s="140"/>
    </row>
    <row r="2594" spans="1:9">
      <c r="A2594" s="10">
        <v>2588</v>
      </c>
      <c r="B2594" s="10">
        <v>1.1194903267251381E-4</v>
      </c>
      <c r="C2594" s="10">
        <v>2.2470065953980351E-4</v>
      </c>
      <c r="D2594" s="10">
        <f t="shared" si="40"/>
        <v>1.1415525114155251E-4</v>
      </c>
      <c r="E2594" s="130">
        <v>1.3822842272918589E-4</v>
      </c>
      <c r="F2594">
        <v>0.46153846153846162</v>
      </c>
      <c r="I2594" s="140"/>
    </row>
    <row r="2595" spans="1:9">
      <c r="A2595" s="10">
        <v>2589</v>
      </c>
      <c r="B2595" s="10">
        <v>1.1030102509898979E-4</v>
      </c>
      <c r="C2595" s="10">
        <v>1.355487421697979E-5</v>
      </c>
      <c r="D2595" s="10">
        <f t="shared" si="40"/>
        <v>1.1415525114155251E-4</v>
      </c>
      <c r="E2595" s="130">
        <v>1.1379024854502079E-4</v>
      </c>
      <c r="F2595">
        <v>0.30769230769230771</v>
      </c>
      <c r="I2595" s="140"/>
    </row>
    <row r="2596" spans="1:9">
      <c r="A2596" s="10">
        <v>2590</v>
      </c>
      <c r="B2596" s="10">
        <v>1.095809552095257E-4</v>
      </c>
      <c r="C2596" s="10">
        <v>7.5815503719261493E-6</v>
      </c>
      <c r="D2596" s="10">
        <f t="shared" si="40"/>
        <v>1.1415525114155251E-4</v>
      </c>
      <c r="E2596" s="130">
        <v>9.6225310850151766E-5</v>
      </c>
      <c r="F2596">
        <v>0.23076923076923081</v>
      </c>
      <c r="I2596" s="140"/>
    </row>
    <row r="2597" spans="1:9">
      <c r="A2597" s="10">
        <v>2591</v>
      </c>
      <c r="B2597" s="10">
        <v>1.079319333022898E-4</v>
      </c>
      <c r="C2597" s="10">
        <v>5.9516991719864941E-6</v>
      </c>
      <c r="D2597" s="10">
        <f t="shared" si="40"/>
        <v>1.1415525114155251E-4</v>
      </c>
      <c r="E2597" s="130">
        <v>8.4769916701324171E-5</v>
      </c>
      <c r="F2597">
        <v>0.15384615384615391</v>
      </c>
      <c r="I2597" s="140"/>
    </row>
    <row r="2598" spans="1:9">
      <c r="A2598" s="10">
        <v>2592</v>
      </c>
      <c r="B2598" s="10">
        <v>1.047570915173669E-4</v>
      </c>
      <c r="C2598" s="10">
        <v>6.7667816042499966E-6</v>
      </c>
      <c r="D2598" s="10">
        <f t="shared" si="40"/>
        <v>1.1415525114155251E-4</v>
      </c>
      <c r="E2598" s="130">
        <v>5.649913533897063E-5</v>
      </c>
      <c r="F2598">
        <v>3.8461538461538457E-2</v>
      </c>
      <c r="I2598" s="140"/>
    </row>
    <row r="2599" spans="1:9">
      <c r="A2599" s="10">
        <v>2593</v>
      </c>
      <c r="B2599" s="10">
        <v>1.008507451666826E-4</v>
      </c>
      <c r="C2599" s="10">
        <v>3.8809392080389423E-5</v>
      </c>
      <c r="D2599" s="10">
        <f t="shared" si="40"/>
        <v>1.1415525114155251E-4</v>
      </c>
      <c r="E2599" s="130">
        <v>3.6664332507204347E-5</v>
      </c>
      <c r="F2599">
        <v>3.8461538461538457E-2</v>
      </c>
      <c r="I2599" s="140"/>
    </row>
    <row r="2600" spans="1:9">
      <c r="A2600" s="10">
        <v>2594</v>
      </c>
      <c r="B2600" s="10">
        <v>1.002085856699195E-4</v>
      </c>
      <c r="C2600" s="10">
        <v>6.9683942908727392E-5</v>
      </c>
      <c r="D2600" s="10">
        <f t="shared" si="40"/>
        <v>1.1415525114155251E-4</v>
      </c>
      <c r="E2600" s="130">
        <v>3.1855895457079159E-5</v>
      </c>
      <c r="F2600">
        <v>3.8461538461538457E-2</v>
      </c>
      <c r="I2600" s="140"/>
    </row>
    <row r="2601" spans="1:9">
      <c r="A2601" s="10">
        <v>2595</v>
      </c>
      <c r="B2601" s="10">
        <v>1.006861763194777E-4</v>
      </c>
      <c r="C2601" s="10">
        <v>9.6071176330575638E-5</v>
      </c>
      <c r="D2601" s="10">
        <f t="shared" si="40"/>
        <v>1.1415525114155251E-4</v>
      </c>
      <c r="E2601" s="130">
        <v>2.6446403775688388E-5</v>
      </c>
      <c r="F2601">
        <v>3.8461538461538457E-2</v>
      </c>
      <c r="I2601" s="140"/>
    </row>
    <row r="2602" spans="1:9">
      <c r="A2602" s="10">
        <v>2596</v>
      </c>
      <c r="B2602" s="10">
        <v>1.011434885161476E-4</v>
      </c>
      <c r="C2602" s="10">
        <v>1.211796401429088E-4</v>
      </c>
      <c r="D2602" s="10">
        <f t="shared" si="40"/>
        <v>1.1415525114155251E-4</v>
      </c>
      <c r="E2602" s="130">
        <v>3.4861168613407427E-5</v>
      </c>
      <c r="F2602">
        <v>3.8461538461538457E-2</v>
      </c>
      <c r="I2602" s="140"/>
    </row>
    <row r="2603" spans="1:9">
      <c r="A2603" s="10">
        <v>2597</v>
      </c>
      <c r="B2603" s="10">
        <v>1.0327266018955881E-4</v>
      </c>
      <c r="C2603" s="10">
        <v>1.3849933039185769E-4</v>
      </c>
      <c r="D2603" s="10">
        <f t="shared" si="40"/>
        <v>1.1415525114155251E-4</v>
      </c>
      <c r="E2603" s="130">
        <v>6.1307572389095825E-5</v>
      </c>
      <c r="F2603">
        <v>7.6923076923076927E-2</v>
      </c>
      <c r="I2603" s="140"/>
    </row>
    <row r="2604" spans="1:9">
      <c r="A2604" s="10">
        <v>2598</v>
      </c>
      <c r="B2604" s="10">
        <v>1.0696713206701179E-4</v>
      </c>
      <c r="C2604" s="10">
        <v>4.8537185571895431E-4</v>
      </c>
      <c r="D2604" s="10">
        <f t="shared" si="40"/>
        <v>1.1415525114155251E-4</v>
      </c>
      <c r="E2604" s="130">
        <v>1.021792873151596E-4</v>
      </c>
      <c r="F2604">
        <v>0.15384615384615391</v>
      </c>
      <c r="I2604" s="140"/>
    </row>
    <row r="2605" spans="1:9">
      <c r="A2605" s="10">
        <v>2599</v>
      </c>
      <c r="B2605" s="10">
        <v>1.083189418646597E-4</v>
      </c>
      <c r="C2605" s="10">
        <v>4.6717543658168949E-4</v>
      </c>
      <c r="D2605" s="10">
        <f t="shared" si="40"/>
        <v>1.1415525114155251E-4</v>
      </c>
      <c r="E2605" s="130">
        <v>1.4425311150375439E-4</v>
      </c>
      <c r="F2605">
        <v>0.23076923076923081</v>
      </c>
      <c r="I2605" s="140"/>
    </row>
    <row r="2606" spans="1:9">
      <c r="A2606" s="10">
        <v>2600</v>
      </c>
      <c r="B2606" s="10">
        <v>1.073492967530238E-4</v>
      </c>
      <c r="C2606" s="10">
        <v>4.2463408142544908E-4</v>
      </c>
      <c r="D2606" s="10">
        <f t="shared" si="40"/>
        <v>1.1415525114155251E-4</v>
      </c>
      <c r="E2606" s="130">
        <v>1.598805319166614E-4</v>
      </c>
      <c r="F2606">
        <v>0.38461538461538458</v>
      </c>
      <c r="I2606" s="140"/>
    </row>
    <row r="2607" spans="1:9">
      <c r="A2607" s="10">
        <v>2601</v>
      </c>
      <c r="B2607" s="10">
        <v>1.114167865480043E-4</v>
      </c>
      <c r="C2607" s="10">
        <v>3.6580898378059569E-4</v>
      </c>
      <c r="D2607" s="10">
        <f t="shared" si="40"/>
        <v>1.1415525114155251E-4</v>
      </c>
      <c r="E2607" s="130">
        <v>1.370404559285669E-4</v>
      </c>
      <c r="F2607">
        <v>0.46153846153846162</v>
      </c>
      <c r="I2607" s="140"/>
    </row>
    <row r="2608" spans="1:9">
      <c r="A2608" s="10">
        <v>2602</v>
      </c>
      <c r="B2608" s="10">
        <v>1.1206212931213089E-4</v>
      </c>
      <c r="C2608" s="10">
        <v>3.20920635623061E-4</v>
      </c>
      <c r="D2608" s="10">
        <f t="shared" si="40"/>
        <v>1.1415525114155251E-4</v>
      </c>
      <c r="E2608" s="130">
        <v>1.1420037994047241E-4</v>
      </c>
      <c r="F2608">
        <v>0.57692307692307687</v>
      </c>
      <c r="I2608" s="140"/>
    </row>
    <row r="2609" spans="1:9">
      <c r="A2609" s="10">
        <v>2603</v>
      </c>
      <c r="B2609" s="10">
        <v>1.1075255033918809E-4</v>
      </c>
      <c r="C2609" s="10">
        <v>2.7937055147985742E-4</v>
      </c>
      <c r="D2609" s="10">
        <f t="shared" si="40"/>
        <v>1.1415525114155251E-4</v>
      </c>
      <c r="E2609" s="130">
        <v>1.196098716218632E-4</v>
      </c>
      <c r="F2609">
        <v>0.69230769230769229</v>
      </c>
      <c r="I2609" s="140"/>
    </row>
    <row r="2610" spans="1:9">
      <c r="A2610" s="10">
        <v>2604</v>
      </c>
      <c r="B2610" s="10">
        <v>1.04629175216345E-4</v>
      </c>
      <c r="C2610" s="10">
        <v>2.022432251769628E-4</v>
      </c>
      <c r="D2610" s="10">
        <f t="shared" si="40"/>
        <v>1.1415525114155251E-4</v>
      </c>
      <c r="E2610" s="130">
        <v>1.2622147256578521E-4</v>
      </c>
      <c r="F2610">
        <v>0.61538461538461542</v>
      </c>
      <c r="I2610" s="140"/>
    </row>
    <row r="2611" spans="1:9">
      <c r="A2611" s="10">
        <v>2605</v>
      </c>
      <c r="B2611" s="10">
        <v>1.0453380287145189E-4</v>
      </c>
      <c r="C2611" s="10">
        <v>2.2223995176096531E-4</v>
      </c>
      <c r="D2611" s="10">
        <f t="shared" si="40"/>
        <v>1.1415525114155251E-4</v>
      </c>
      <c r="E2611" s="130">
        <v>1.2141303551566E-4</v>
      </c>
      <c r="F2611">
        <v>0.53846153846153844</v>
      </c>
      <c r="I2611" s="140"/>
    </row>
    <row r="2612" spans="1:9">
      <c r="A2612" s="10">
        <v>2606</v>
      </c>
      <c r="B2612" s="10">
        <v>1.0972432635339041E-4</v>
      </c>
      <c r="C2612" s="10">
        <v>2.123991299173167E-4</v>
      </c>
      <c r="D2612" s="10">
        <f t="shared" si="40"/>
        <v>1.1415525114155251E-4</v>
      </c>
      <c r="E2612" s="130">
        <v>1.250193633032541E-4</v>
      </c>
      <c r="F2612">
        <v>0.61538461538461542</v>
      </c>
      <c r="I2612" s="140"/>
    </row>
    <row r="2613" spans="1:9">
      <c r="A2613" s="10">
        <v>2607</v>
      </c>
      <c r="B2613" s="10">
        <v>1.103909194405476E-4</v>
      </c>
      <c r="C2613" s="10">
        <v>2.0834959281151749E-4</v>
      </c>
      <c r="D2613" s="10">
        <f t="shared" si="40"/>
        <v>1.1415525114155251E-4</v>
      </c>
      <c r="E2613" s="130">
        <v>1.370404559285669E-4</v>
      </c>
      <c r="F2613">
        <v>0.69230769230769229</v>
      </c>
      <c r="I2613" s="140"/>
    </row>
    <row r="2614" spans="1:9">
      <c r="A2614" s="10">
        <v>2608</v>
      </c>
      <c r="B2614" s="10">
        <v>1.11613535682986E-4</v>
      </c>
      <c r="C2614" s="10">
        <v>2.1789725645852411E-4</v>
      </c>
      <c r="D2614" s="10">
        <f t="shared" si="40"/>
        <v>1.1415525114155251E-4</v>
      </c>
      <c r="E2614" s="130">
        <v>1.490615485538797E-4</v>
      </c>
      <c r="F2614">
        <v>0.76923076923076927</v>
      </c>
      <c r="I2614" s="140"/>
    </row>
    <row r="2615" spans="1:9">
      <c r="A2615" s="10">
        <v>2609</v>
      </c>
      <c r="B2615" s="10">
        <v>1.119542665002767E-4</v>
      </c>
      <c r="C2615" s="10">
        <v>2.3337580831403251E-4</v>
      </c>
      <c r="D2615" s="10">
        <f t="shared" si="40"/>
        <v>1.1415525114155251E-4</v>
      </c>
      <c r="E2615" s="130">
        <v>1.634868597042555E-4</v>
      </c>
      <c r="F2615">
        <v>0.69230769230769229</v>
      </c>
      <c r="I2615" s="140"/>
    </row>
    <row r="2616" spans="1:9">
      <c r="A2616" s="10">
        <v>2610</v>
      </c>
      <c r="B2616" s="10">
        <v>1.1159468364357789E-4</v>
      </c>
      <c r="C2616" s="10">
        <v>2.1907717171855201E-4</v>
      </c>
      <c r="D2616" s="10">
        <f t="shared" si="40"/>
        <v>1.1415525114155251E-4</v>
      </c>
      <c r="E2616" s="130">
        <v>1.526678763414738E-4</v>
      </c>
      <c r="F2616">
        <v>0.57692307692307687</v>
      </c>
      <c r="I2616" s="140"/>
    </row>
    <row r="2617" spans="1:9">
      <c r="A2617" s="10">
        <v>2611</v>
      </c>
      <c r="B2617" s="10">
        <v>1.139499698714559E-4</v>
      </c>
      <c r="C2617" s="10">
        <v>2.26665290863356E-4</v>
      </c>
      <c r="D2617" s="10">
        <f t="shared" si="40"/>
        <v>1.1415525114155251E-4</v>
      </c>
      <c r="E2617" s="130">
        <v>1.298278003533793E-4</v>
      </c>
      <c r="F2617">
        <v>0.46153846153846162</v>
      </c>
      <c r="I2617" s="140"/>
    </row>
    <row r="2618" spans="1:9">
      <c r="A2618" s="10">
        <v>2612</v>
      </c>
      <c r="B2618" s="10">
        <v>1.158763998259368E-4</v>
      </c>
      <c r="C2618" s="10">
        <v>2.8529245251605358E-4</v>
      </c>
      <c r="D2618" s="10">
        <f t="shared" si="40"/>
        <v>1.1415525114155251E-4</v>
      </c>
      <c r="E2618" s="130">
        <v>1.087908882590816E-4</v>
      </c>
      <c r="F2618">
        <v>0.30769230769230771</v>
      </c>
      <c r="I2618" s="140"/>
    </row>
    <row r="2619" spans="1:9">
      <c r="A2619" s="10">
        <v>2613</v>
      </c>
      <c r="B2619" s="10">
        <v>1.125308407314909E-4</v>
      </c>
      <c r="C2619" s="10">
        <v>1.357103476201947E-5</v>
      </c>
      <c r="D2619" s="10">
        <f t="shared" si="40"/>
        <v>1.1415525114155251E-4</v>
      </c>
      <c r="E2619" s="130">
        <v>8.9557140058581212E-5</v>
      </c>
      <c r="F2619">
        <v>0.23076923076923081</v>
      </c>
      <c r="I2619" s="140"/>
    </row>
    <row r="2620" spans="1:9">
      <c r="A2620" s="10">
        <v>2614</v>
      </c>
      <c r="B2620" s="10">
        <v>1.110314536039475E-4</v>
      </c>
      <c r="C2620" s="10">
        <v>7.8153032232575775E-6</v>
      </c>
      <c r="D2620" s="10">
        <f t="shared" si="40"/>
        <v>1.1415525114155251E-4</v>
      </c>
      <c r="E2620" s="130">
        <v>7.5732883539470996E-5</v>
      </c>
      <c r="F2620">
        <v>0.15384615384615391</v>
      </c>
      <c r="I2620" s="140"/>
    </row>
    <row r="2621" spans="1:9">
      <c r="A2621" s="10">
        <v>2615</v>
      </c>
      <c r="B2621" s="10">
        <v>1.088351904129537E-4</v>
      </c>
      <c r="C2621" s="10">
        <v>1.230529359753396E-5</v>
      </c>
      <c r="D2621" s="10">
        <f t="shared" si="40"/>
        <v>1.1415525114155251E-4</v>
      </c>
      <c r="E2621" s="130">
        <v>6.671706407048666E-5</v>
      </c>
      <c r="F2621">
        <v>7.6923076923076927E-2</v>
      </c>
      <c r="I2621" s="140"/>
    </row>
    <row r="2622" spans="1:9">
      <c r="A2622" s="10">
        <v>2616</v>
      </c>
      <c r="B2622" s="10">
        <v>1.0704771459307539E-4</v>
      </c>
      <c r="C2622" s="10">
        <v>2.999720824843371E-5</v>
      </c>
      <c r="D2622" s="10">
        <f t="shared" si="40"/>
        <v>1.1415525114155251E-4</v>
      </c>
      <c r="E2622" s="130">
        <v>4.985217824026821E-5</v>
      </c>
      <c r="F2622">
        <v>3.8461538461538457E-2</v>
      </c>
      <c r="I2622" s="140"/>
    </row>
    <row r="2623" spans="1:9">
      <c r="A2623" s="10">
        <v>2617</v>
      </c>
      <c r="B2623" s="10">
        <v>1.02994618122505E-4</v>
      </c>
      <c r="C2623" s="10">
        <v>5.759527789440497E-5</v>
      </c>
      <c r="D2623" s="10">
        <f t="shared" si="40"/>
        <v>1.1415525114155251E-4</v>
      </c>
      <c r="E2623" s="130">
        <v>3.2350881624003843E-5</v>
      </c>
      <c r="F2623">
        <v>3.8461538461538457E-2</v>
      </c>
      <c r="I2623" s="140"/>
    </row>
    <row r="2624" spans="1:9">
      <c r="A2624" s="10">
        <v>2618</v>
      </c>
      <c r="B2624" s="10">
        <v>1.0208093774508889E-4</v>
      </c>
      <c r="C2624" s="10">
        <v>7.6479972599274173E-5</v>
      </c>
      <c r="D2624" s="10">
        <f t="shared" si="40"/>
        <v>1.1415525114155251E-4</v>
      </c>
      <c r="E2624" s="130">
        <v>2.810814305036398E-5</v>
      </c>
      <c r="F2624">
        <v>3.8461538461538457E-2</v>
      </c>
      <c r="I2624" s="140"/>
    </row>
    <row r="2625" spans="1:9">
      <c r="A2625" s="10">
        <v>2619</v>
      </c>
      <c r="B2625" s="10">
        <v>1.021855646143912E-4</v>
      </c>
      <c r="C2625" s="10">
        <v>9.4975177712301585E-5</v>
      </c>
      <c r="D2625" s="10">
        <f t="shared" si="40"/>
        <v>1.1415525114155251E-4</v>
      </c>
      <c r="E2625" s="130">
        <v>2.3335062155019151E-5</v>
      </c>
      <c r="F2625">
        <v>3.8461538461538457E-2</v>
      </c>
      <c r="I2625" s="140"/>
    </row>
    <row r="2626" spans="1:9">
      <c r="A2626" s="10">
        <v>2620</v>
      </c>
      <c r="B2626" s="10">
        <v>1.02341515527124E-4</v>
      </c>
      <c r="C2626" s="10">
        <v>1.117512281352899E-4</v>
      </c>
      <c r="D2626" s="10">
        <f t="shared" si="40"/>
        <v>1.1415525114155251E-4</v>
      </c>
      <c r="E2626" s="130">
        <v>3.0759854658888909E-5</v>
      </c>
      <c r="F2626">
        <v>3.8461538461538457E-2</v>
      </c>
      <c r="I2626" s="140"/>
    </row>
    <row r="2627" spans="1:9">
      <c r="A2627" s="10">
        <v>2621</v>
      </c>
      <c r="B2627" s="10">
        <v>1.037540336008374E-4</v>
      </c>
      <c r="C2627" s="10">
        <v>1.208306814707787E-4</v>
      </c>
      <c r="D2627" s="10">
        <f t="shared" si="40"/>
        <v>1.1415525114155251E-4</v>
      </c>
      <c r="E2627" s="130">
        <v>5.409491681390807E-5</v>
      </c>
      <c r="F2627">
        <v>7.6923076923076927E-2</v>
      </c>
      <c r="I2627" s="140"/>
    </row>
    <row r="2628" spans="1:9">
      <c r="A2628" s="10">
        <v>2622</v>
      </c>
      <c r="B2628" s="10">
        <v>1.05422781065727E-4</v>
      </c>
      <c r="C2628" s="10">
        <v>4.5050804593593959E-4</v>
      </c>
      <c r="D2628" s="10">
        <f t="shared" si="40"/>
        <v>1.1415525114155251E-4</v>
      </c>
      <c r="E2628" s="130">
        <v>9.0158194689846777E-5</v>
      </c>
      <c r="F2628">
        <v>0.15384615384615391</v>
      </c>
      <c r="I2628" s="140"/>
    </row>
    <row r="2629" spans="1:9">
      <c r="A2629" s="10">
        <v>2623</v>
      </c>
      <c r="B2629" s="10">
        <v>1.069467493660504E-4</v>
      </c>
      <c r="C2629" s="10">
        <v>4.4125781814320642E-4</v>
      </c>
      <c r="D2629" s="10">
        <f t="shared" si="40"/>
        <v>1.1415525114155251E-4</v>
      </c>
      <c r="E2629" s="130">
        <v>1.272821572091949E-4</v>
      </c>
      <c r="F2629">
        <v>0.23076923076923081</v>
      </c>
      <c r="I2629" s="140"/>
    </row>
    <row r="2630" spans="1:9">
      <c r="A2630" s="10">
        <v>2624</v>
      </c>
      <c r="B2630" s="10">
        <v>1.1086325272548039E-4</v>
      </c>
      <c r="C2630" s="10">
        <v>3.9904300145990232E-4</v>
      </c>
      <c r="D2630" s="10">
        <f t="shared" ref="D2630:D2693" si="41">1/8760</f>
        <v>1.1415525114155251E-4</v>
      </c>
      <c r="E2630" s="130">
        <v>1.4107105757352469E-4</v>
      </c>
      <c r="F2630">
        <v>0.38461538461538458</v>
      </c>
      <c r="I2630" s="140"/>
    </row>
    <row r="2631" spans="1:9">
      <c r="A2631" s="10">
        <v>2625</v>
      </c>
      <c r="B2631" s="10">
        <v>1.169984336105578E-4</v>
      </c>
      <c r="C2631" s="10">
        <v>3.4587889955672889E-4</v>
      </c>
      <c r="D2631" s="10">
        <f t="shared" si="41"/>
        <v>1.1415525114155251E-4</v>
      </c>
      <c r="E2631" s="130">
        <v>1.209180493487355E-4</v>
      </c>
      <c r="F2631">
        <v>0.46153846153846162</v>
      </c>
      <c r="I2631" s="140"/>
    </row>
    <row r="2632" spans="1:9">
      <c r="A2632" s="10">
        <v>2626</v>
      </c>
      <c r="B2632" s="10">
        <v>1.178168966392244E-4</v>
      </c>
      <c r="C2632" s="10">
        <v>2.903428251318685E-4</v>
      </c>
      <c r="D2632" s="10">
        <f t="shared" si="41"/>
        <v>1.1415525114155251E-4</v>
      </c>
      <c r="E2632" s="130">
        <v>1.007650411239462E-4</v>
      </c>
      <c r="F2632">
        <v>0.57692307692307687</v>
      </c>
      <c r="I2632" s="140"/>
    </row>
    <row r="2633" spans="1:9">
      <c r="A2633" s="10">
        <v>2627</v>
      </c>
      <c r="B2633" s="10">
        <v>1.179054486064744E-4</v>
      </c>
      <c r="C2633" s="10">
        <v>2.4714587462133189E-4</v>
      </c>
      <c r="D2633" s="10">
        <f t="shared" si="41"/>
        <v>1.1415525114155251E-4</v>
      </c>
      <c r="E2633" s="130">
        <v>1.0553812201929111E-4</v>
      </c>
      <c r="F2633">
        <v>0.69230769230769229</v>
      </c>
      <c r="I2633" s="140"/>
    </row>
    <row r="2634" spans="1:9">
      <c r="A2634" s="10">
        <v>2628</v>
      </c>
      <c r="B2634" s="10">
        <v>1.127313837832764E-4</v>
      </c>
      <c r="C2634" s="10">
        <v>1.5314306622128579E-4</v>
      </c>
      <c r="D2634" s="10">
        <f t="shared" si="41"/>
        <v>1.1415525114155251E-4</v>
      </c>
      <c r="E2634" s="130">
        <v>1.113718875580457E-4</v>
      </c>
      <c r="F2634">
        <v>0.61538461538461542</v>
      </c>
      <c r="I2634" s="140"/>
    </row>
    <row r="2635" spans="1:9">
      <c r="A2635" s="10">
        <v>2629</v>
      </c>
      <c r="B2635" s="10">
        <v>1.1172813746085081E-4</v>
      </c>
      <c r="C2635" s="10">
        <v>1.6163417570833299E-4</v>
      </c>
      <c r="D2635" s="10">
        <f t="shared" si="41"/>
        <v>1.1415525114155251E-4</v>
      </c>
      <c r="E2635" s="130">
        <v>1.0712914898440561E-4</v>
      </c>
      <c r="F2635">
        <v>0.53846153846153844</v>
      </c>
      <c r="I2635" s="140"/>
    </row>
    <row r="2636" spans="1:9">
      <c r="A2636" s="10">
        <v>2630</v>
      </c>
      <c r="B2636" s="10">
        <v>1.1794167067054161E-4</v>
      </c>
      <c r="C2636" s="10">
        <v>1.445059663252513E-4</v>
      </c>
      <c r="D2636" s="10">
        <f t="shared" si="41"/>
        <v>1.1415525114155251E-4</v>
      </c>
      <c r="E2636" s="130">
        <v>1.10311202914636E-4</v>
      </c>
      <c r="F2636">
        <v>0.61538461538461542</v>
      </c>
      <c r="I2636" s="140"/>
    </row>
    <row r="2637" spans="1:9">
      <c r="A2637" s="10">
        <v>2631</v>
      </c>
      <c r="B2637" s="10">
        <v>1.1765272474955961E-4</v>
      </c>
      <c r="C2637" s="10">
        <v>1.292248140499973E-4</v>
      </c>
      <c r="D2637" s="10">
        <f t="shared" si="41"/>
        <v>1.1415525114155251E-4</v>
      </c>
      <c r="E2637" s="130">
        <v>1.209180493487355E-4</v>
      </c>
      <c r="F2637">
        <v>0.69230769230769229</v>
      </c>
      <c r="I2637" s="140"/>
    </row>
    <row r="2638" spans="1:9">
      <c r="A2638" s="10">
        <v>2632</v>
      </c>
      <c r="B2638" s="10">
        <v>1.1902406119263329E-4</v>
      </c>
      <c r="C2638" s="10">
        <v>1.3489952920797259E-4</v>
      </c>
      <c r="D2638" s="10">
        <f t="shared" si="41"/>
        <v>1.1415525114155251E-4</v>
      </c>
      <c r="E2638" s="130">
        <v>1.315248957828349E-4</v>
      </c>
      <c r="F2638">
        <v>0.76923076923076927</v>
      </c>
      <c r="I2638" s="140"/>
    </row>
    <row r="2639" spans="1:9">
      <c r="A2639" s="10">
        <v>2633</v>
      </c>
      <c r="B2639" s="10">
        <v>1.183264711062404E-4</v>
      </c>
      <c r="C2639" s="10">
        <v>1.477053314777862E-4</v>
      </c>
      <c r="D2639" s="10">
        <f t="shared" si="41"/>
        <v>1.1415525114155251E-4</v>
      </c>
      <c r="E2639" s="130">
        <v>1.4425311150375439E-4</v>
      </c>
      <c r="F2639">
        <v>0.69230769230769229</v>
      </c>
      <c r="I2639" s="140"/>
    </row>
    <row r="2640" spans="1:9">
      <c r="A2640" s="10">
        <v>2634</v>
      </c>
      <c r="B2640" s="10">
        <v>1.1532311397772269E-4</v>
      </c>
      <c r="C2640" s="10">
        <v>1.4288587509442559E-4</v>
      </c>
      <c r="D2640" s="10">
        <f t="shared" si="41"/>
        <v>1.1415525114155251E-4</v>
      </c>
      <c r="E2640" s="130">
        <v>1.3470694971306471E-4</v>
      </c>
      <c r="F2640">
        <v>0.57692307692307687</v>
      </c>
      <c r="I2640" s="140"/>
    </row>
    <row r="2641" spans="1:9">
      <c r="A2641" s="10">
        <v>2635</v>
      </c>
      <c r="B2641" s="10">
        <v>1.161430346077912E-4</v>
      </c>
      <c r="C2641" s="10">
        <v>1.5050041934424151E-4</v>
      </c>
      <c r="D2641" s="10">
        <f t="shared" si="41"/>
        <v>1.1415525114155251E-4</v>
      </c>
      <c r="E2641" s="130">
        <v>1.145539414882754E-4</v>
      </c>
      <c r="F2641">
        <v>0.46153846153846162</v>
      </c>
      <c r="I2641" s="140"/>
    </row>
    <row r="2642" spans="1:9">
      <c r="A2642" s="10">
        <v>2636</v>
      </c>
      <c r="B2642" s="10">
        <v>1.172703442091418E-4</v>
      </c>
      <c r="C2642" s="10">
        <v>2.0447478506428011E-4</v>
      </c>
      <c r="D2642" s="10">
        <f t="shared" si="41"/>
        <v>1.1415525114155251E-4</v>
      </c>
      <c r="E2642" s="130">
        <v>9.599196022860134E-5</v>
      </c>
      <c r="F2642">
        <v>0.30769230769230771</v>
      </c>
      <c r="I2642" s="140"/>
    </row>
    <row r="2643" spans="1:9">
      <c r="A2643" s="10">
        <v>2637</v>
      </c>
      <c r="B2643" s="10">
        <v>1.132310794698819E-4</v>
      </c>
      <c r="C2643" s="10">
        <v>1.110949963600911E-5</v>
      </c>
      <c r="D2643" s="10">
        <f t="shared" si="41"/>
        <v>1.1415525114155251E-4</v>
      </c>
      <c r="E2643" s="130">
        <v>7.9021005934041806E-5</v>
      </c>
      <c r="F2643">
        <v>0.23076923076923081</v>
      </c>
      <c r="I2643" s="140"/>
    </row>
    <row r="2644" spans="1:9">
      <c r="A2644" s="10">
        <v>2638</v>
      </c>
      <c r="B2644" s="10">
        <v>1.120753379509831E-4</v>
      </c>
      <c r="C2644" s="10">
        <v>9.0648156547496575E-6</v>
      </c>
      <c r="D2644" s="10">
        <f t="shared" si="41"/>
        <v>1.1415525114155251E-4</v>
      </c>
      <c r="E2644" s="130">
        <v>6.6823132534827629E-5</v>
      </c>
      <c r="F2644">
        <v>0.15384615384615391</v>
      </c>
      <c r="I2644" s="140"/>
    </row>
    <row r="2645" spans="1:9">
      <c r="A2645" s="10">
        <v>2639</v>
      </c>
      <c r="B2645" s="10">
        <v>1.109882214109949E-4</v>
      </c>
      <c r="C2645" s="10">
        <v>5.4938488835752584E-6</v>
      </c>
      <c r="D2645" s="10">
        <f t="shared" si="41"/>
        <v>1.1415525114155251E-4</v>
      </c>
      <c r="E2645" s="130">
        <v>5.8867997709252892E-5</v>
      </c>
      <c r="F2645">
        <v>7.6923076923076927E-2</v>
      </c>
      <c r="I2645" s="140"/>
    </row>
    <row r="2646" spans="1:9">
      <c r="A2646" s="10">
        <v>2640</v>
      </c>
      <c r="B2646" s="10">
        <v>1.0773845206327039E-4</v>
      </c>
      <c r="C2646" s="10">
        <v>3.2714716406972059E-6</v>
      </c>
      <c r="D2646" s="10">
        <f t="shared" si="41"/>
        <v>1.1415525114155251E-4</v>
      </c>
      <c r="E2646" s="130">
        <v>6.9793049536375328E-5</v>
      </c>
      <c r="F2646">
        <v>7.6923076923076927E-2</v>
      </c>
      <c r="I2646" s="140"/>
    </row>
    <row r="2647" spans="1:9">
      <c r="A2647" s="10">
        <v>2641</v>
      </c>
      <c r="B2647" s="10">
        <v>1.0196201327381959E-4</v>
      </c>
      <c r="C2647" s="10">
        <v>2.752065813500684E-6</v>
      </c>
      <c r="D2647" s="10">
        <f t="shared" si="41"/>
        <v>1.1415525114155251E-4</v>
      </c>
      <c r="E2647" s="130">
        <v>4.5291234273605388E-5</v>
      </c>
      <c r="F2647">
        <v>7.6923076923076927E-2</v>
      </c>
      <c r="I2647" s="140"/>
    </row>
    <row r="2648" spans="1:9">
      <c r="A2648" s="10">
        <v>2642</v>
      </c>
      <c r="B2648" s="10">
        <v>1.011089994169764E-4</v>
      </c>
      <c r="C2648" s="10">
        <v>5.0970040844557372E-6</v>
      </c>
      <c r="D2648" s="10">
        <f t="shared" si="41"/>
        <v>1.1415525114155251E-4</v>
      </c>
      <c r="E2648" s="130">
        <v>3.9351400270509578E-5</v>
      </c>
      <c r="F2648">
        <v>5.7692307692307702E-2</v>
      </c>
      <c r="I2648" s="140"/>
    </row>
    <row r="2649" spans="1:9">
      <c r="A2649" s="10">
        <v>2643</v>
      </c>
      <c r="B2649" s="10">
        <v>1.002838782521604E-4</v>
      </c>
      <c r="C2649" s="10">
        <v>1.9800504382417211E-5</v>
      </c>
      <c r="D2649" s="10">
        <f t="shared" si="41"/>
        <v>1.1415525114155251E-4</v>
      </c>
      <c r="E2649" s="130">
        <v>3.2669087017026812E-5</v>
      </c>
      <c r="F2649">
        <v>5.7692307692307702E-2</v>
      </c>
      <c r="I2649" s="140"/>
    </row>
    <row r="2650" spans="1:9">
      <c r="A2650" s="10">
        <v>2644</v>
      </c>
      <c r="B2650" s="10">
        <v>1.009539622680555E-4</v>
      </c>
      <c r="C2650" s="10">
        <v>4.3516015583741452E-5</v>
      </c>
      <c r="D2650" s="10">
        <f t="shared" si="41"/>
        <v>1.1415525114155251E-4</v>
      </c>
      <c r="E2650" s="130">
        <v>4.3063796522444462E-5</v>
      </c>
      <c r="F2650">
        <v>7.6923076923076927E-2</v>
      </c>
      <c r="I2650" s="140"/>
    </row>
    <row r="2651" spans="1:9">
      <c r="A2651" s="10">
        <v>2645</v>
      </c>
      <c r="B2651" s="10">
        <v>1.028111973564565E-4</v>
      </c>
      <c r="C2651" s="10">
        <v>5.3178894143274373E-5</v>
      </c>
      <c r="D2651" s="10">
        <f t="shared" si="41"/>
        <v>1.1415525114155251E-4</v>
      </c>
      <c r="E2651" s="130">
        <v>7.5732883539470996E-5</v>
      </c>
      <c r="F2651">
        <v>0.1153846153846154</v>
      </c>
      <c r="I2651" s="140"/>
    </row>
    <row r="2652" spans="1:9">
      <c r="A2652" s="10">
        <v>2646</v>
      </c>
      <c r="B2652" s="10">
        <v>1.0693477353711451E-4</v>
      </c>
      <c r="C2652" s="10">
        <v>3.8480625225124828E-4</v>
      </c>
      <c r="D2652" s="10">
        <f t="shared" si="41"/>
        <v>1.1415525114155251E-4</v>
      </c>
      <c r="E2652" s="130">
        <v>1.2622147256578521E-4</v>
      </c>
      <c r="F2652">
        <v>0.19230769230769229</v>
      </c>
      <c r="I2652" s="140"/>
    </row>
    <row r="2653" spans="1:9">
      <c r="A2653" s="10">
        <v>2647</v>
      </c>
      <c r="B2653" s="10">
        <v>1.096569008358825E-4</v>
      </c>
      <c r="C2653" s="10">
        <v>3.7642512538774273E-4</v>
      </c>
      <c r="D2653" s="10">
        <f t="shared" si="41"/>
        <v>1.1415525114155251E-4</v>
      </c>
      <c r="E2653" s="130">
        <v>1.7819502009287349E-4</v>
      </c>
      <c r="F2653">
        <v>0.30769230769230771</v>
      </c>
      <c r="I2653" s="140"/>
    </row>
    <row r="2654" spans="1:9">
      <c r="A2654" s="10">
        <v>2648</v>
      </c>
      <c r="B2654" s="10">
        <v>1.113287837920748E-4</v>
      </c>
      <c r="C2654" s="10">
        <v>3.3455176215579219E-4</v>
      </c>
      <c r="D2654" s="10">
        <f t="shared" si="41"/>
        <v>1.1415525114155251E-4</v>
      </c>
      <c r="E2654" s="130">
        <v>1.9749948060293461E-4</v>
      </c>
      <c r="F2654">
        <v>0.46153846153846162</v>
      </c>
      <c r="I2654" s="140"/>
    </row>
    <row r="2655" spans="1:9">
      <c r="A2655" s="10">
        <v>2649</v>
      </c>
      <c r="B2655" s="10">
        <v>1.1532074880722579E-4</v>
      </c>
      <c r="C2655" s="10">
        <v>2.8536608186851691E-4</v>
      </c>
      <c r="D2655" s="10">
        <f t="shared" si="41"/>
        <v>1.1415525114155251E-4</v>
      </c>
      <c r="E2655" s="130">
        <v>1.692852690882297E-4</v>
      </c>
      <c r="F2655">
        <v>0.57692307692307687</v>
      </c>
      <c r="I2655" s="140"/>
    </row>
    <row r="2656" spans="1:9">
      <c r="A2656" s="10">
        <v>2650</v>
      </c>
      <c r="B2656" s="10">
        <v>1.149088164833679E-4</v>
      </c>
      <c r="C2656" s="10">
        <v>2.3566550979658339E-4</v>
      </c>
      <c r="D2656" s="10">
        <f t="shared" si="41"/>
        <v>1.1415525114155251E-4</v>
      </c>
      <c r="E2656" s="130">
        <v>1.4107105757352469E-4</v>
      </c>
      <c r="F2656">
        <v>0.69230769230769229</v>
      </c>
      <c r="I2656" s="140"/>
    </row>
    <row r="2657" spans="1:9">
      <c r="A2657" s="10">
        <v>2651</v>
      </c>
      <c r="B2657" s="10">
        <v>1.146781744787626E-4</v>
      </c>
      <c r="C2657" s="10">
        <v>2.0347316766572749E-4</v>
      </c>
      <c r="D2657" s="10">
        <f t="shared" si="41"/>
        <v>1.1415525114155251E-4</v>
      </c>
      <c r="E2657" s="130">
        <v>1.4775337082700751E-4</v>
      </c>
      <c r="F2657">
        <v>0.76923076923076927</v>
      </c>
      <c r="I2657" s="140"/>
    </row>
    <row r="2658" spans="1:9">
      <c r="A2658" s="10">
        <v>2652</v>
      </c>
      <c r="B2658" s="10">
        <v>1.08728391569096E-4</v>
      </c>
      <c r="C2658" s="10">
        <v>1.218102696144043E-4</v>
      </c>
      <c r="D2658" s="10">
        <f t="shared" si="41"/>
        <v>1.1415525114155251E-4</v>
      </c>
      <c r="E2658" s="130">
        <v>1.5592064258126431E-4</v>
      </c>
      <c r="F2658">
        <v>0.73076923076923073</v>
      </c>
      <c r="I2658" s="140"/>
    </row>
    <row r="2659" spans="1:9">
      <c r="A2659" s="10">
        <v>2653</v>
      </c>
      <c r="B2659" s="10">
        <v>1.0832780801265681E-4</v>
      </c>
      <c r="C2659" s="10">
        <v>1.5216319168825389E-4</v>
      </c>
      <c r="D2659" s="10">
        <f t="shared" si="41"/>
        <v>1.1415525114155251E-4</v>
      </c>
      <c r="E2659" s="130">
        <v>1.4998080857816861E-4</v>
      </c>
      <c r="F2659">
        <v>0.69230769230769229</v>
      </c>
      <c r="I2659" s="140"/>
    </row>
    <row r="2660" spans="1:9">
      <c r="A2660" s="10">
        <v>2654</v>
      </c>
      <c r="B2660" s="10">
        <v>1.143036027742694E-4</v>
      </c>
      <c r="C2660" s="10">
        <v>1.5522970397755759E-4</v>
      </c>
      <c r="D2660" s="10">
        <f t="shared" si="41"/>
        <v>1.1415525114155251E-4</v>
      </c>
      <c r="E2660" s="130">
        <v>1.5443568408049019E-4</v>
      </c>
      <c r="F2660">
        <v>0.84615384615384615</v>
      </c>
      <c r="I2660" s="140"/>
    </row>
    <row r="2661" spans="1:9">
      <c r="A2661" s="10">
        <v>2655</v>
      </c>
      <c r="B2661" s="10">
        <v>1.140833953656485E-4</v>
      </c>
      <c r="C2661" s="10">
        <v>1.4488135010239271E-4</v>
      </c>
      <c r="D2661" s="10">
        <f t="shared" si="41"/>
        <v>1.1415525114155251E-4</v>
      </c>
      <c r="E2661" s="130">
        <v>1.692852690882297E-4</v>
      </c>
      <c r="F2661">
        <v>0.96153846153846156</v>
      </c>
      <c r="I2661" s="140"/>
    </row>
    <row r="2662" spans="1:9">
      <c r="A2662" s="10">
        <v>2656</v>
      </c>
      <c r="B2662" s="10">
        <v>1.150693826841489E-4</v>
      </c>
      <c r="C2662" s="10">
        <v>1.4448414163418689E-4</v>
      </c>
      <c r="D2662" s="10">
        <f t="shared" si="41"/>
        <v>1.1415525114155251E-4</v>
      </c>
      <c r="E2662" s="130">
        <v>1.8413485409596921E-4</v>
      </c>
      <c r="F2662">
        <v>1</v>
      </c>
      <c r="I2662" s="140"/>
    </row>
    <row r="2663" spans="1:9">
      <c r="A2663" s="10">
        <v>2657</v>
      </c>
      <c r="B2663" s="10">
        <v>1.152905235889656E-4</v>
      </c>
      <c r="C2663" s="10">
        <v>1.5981151625035889E-4</v>
      </c>
      <c r="D2663" s="10">
        <f t="shared" si="41"/>
        <v>1.1415525114155251E-4</v>
      </c>
      <c r="E2663" s="130">
        <v>2.0195435610525689E-4</v>
      </c>
      <c r="F2663">
        <v>0.92307692307692313</v>
      </c>
      <c r="I2663" s="140"/>
    </row>
    <row r="2664" spans="1:9">
      <c r="A2664" s="10">
        <v>2658</v>
      </c>
      <c r="B2664" s="10">
        <v>1.1406358389337511E-4</v>
      </c>
      <c r="C2664" s="10">
        <v>1.4334090240155189E-4</v>
      </c>
      <c r="D2664" s="10">
        <f t="shared" si="41"/>
        <v>1.1415525114155251E-4</v>
      </c>
      <c r="E2664" s="130">
        <v>1.8858972959829079E-4</v>
      </c>
      <c r="F2664">
        <v>0.76923076923076927</v>
      </c>
      <c r="I2664" s="140"/>
    </row>
    <row r="2665" spans="1:9">
      <c r="A2665" s="10">
        <v>2659</v>
      </c>
      <c r="B2665" s="10">
        <v>1.148006544171186E-4</v>
      </c>
      <c r="C2665" s="10">
        <v>1.552992647821136E-4</v>
      </c>
      <c r="D2665" s="10">
        <f t="shared" si="41"/>
        <v>1.1415525114155251E-4</v>
      </c>
      <c r="E2665" s="130">
        <v>1.6037551808358589E-4</v>
      </c>
      <c r="F2665">
        <v>0.57692307692307687</v>
      </c>
      <c r="I2665" s="140"/>
    </row>
    <row r="2666" spans="1:9">
      <c r="A2666" s="10">
        <v>2660</v>
      </c>
      <c r="B2666" s="10">
        <v>1.161767204988501E-4</v>
      </c>
      <c r="C2666" s="10">
        <v>2.0003245352381361E-4</v>
      </c>
      <c r="D2666" s="10">
        <f t="shared" si="41"/>
        <v>1.1415525114155251E-4</v>
      </c>
      <c r="E2666" s="130">
        <v>1.34388744320042E-4</v>
      </c>
      <c r="F2666">
        <v>0.46153846153846162</v>
      </c>
      <c r="I2666" s="140"/>
    </row>
    <row r="2667" spans="1:9">
      <c r="A2667" s="10">
        <v>2661</v>
      </c>
      <c r="B2667" s="10">
        <v>1.130025932076451E-4</v>
      </c>
      <c r="C2667" s="10">
        <v>1.05576681638709E-5</v>
      </c>
      <c r="D2667" s="10">
        <f t="shared" si="41"/>
        <v>1.1415525114155251E-4</v>
      </c>
      <c r="E2667" s="130">
        <v>1.1062940830765869E-4</v>
      </c>
      <c r="F2667">
        <v>0.30769230769230771</v>
      </c>
      <c r="I2667" s="140"/>
    </row>
    <row r="2668" spans="1:9">
      <c r="A2668" s="10">
        <v>2662</v>
      </c>
      <c r="B2668" s="10">
        <v>1.1224312405707541E-4</v>
      </c>
      <c r="C2668" s="10">
        <v>9.7125603026378736E-6</v>
      </c>
      <c r="D2668" s="10">
        <f t="shared" si="41"/>
        <v>1.1415525114155251E-4</v>
      </c>
      <c r="E2668" s="130">
        <v>9.3552385548758692E-5</v>
      </c>
      <c r="F2668">
        <v>0.23076923076923081</v>
      </c>
      <c r="I2668" s="140"/>
    </row>
    <row r="2669" spans="1:9">
      <c r="A2669" s="10">
        <v>2663</v>
      </c>
      <c r="B2669" s="10">
        <v>1.108372419260814E-4</v>
      </c>
      <c r="C2669" s="10">
        <v>5.4857890674415679E-6</v>
      </c>
      <c r="D2669" s="10">
        <f t="shared" si="41"/>
        <v>1.1415525114155251E-4</v>
      </c>
      <c r="E2669" s="130">
        <v>8.2415196792953708E-5</v>
      </c>
      <c r="F2669">
        <v>0.15384615384615391</v>
      </c>
      <c r="I2669" s="140"/>
    </row>
    <row r="2670" spans="1:9">
      <c r="A2670" s="10">
        <v>2664</v>
      </c>
      <c r="B2670" s="10">
        <v>1.081158707004615E-4</v>
      </c>
      <c r="C2670" s="10">
        <v>2.5661445387957539E-6</v>
      </c>
      <c r="D2670" s="10">
        <f t="shared" si="41"/>
        <v>1.1415525114155251E-4</v>
      </c>
      <c r="E2670" s="130">
        <v>6.6469570987024294E-5</v>
      </c>
      <c r="F2670">
        <v>7.6923076923076927E-2</v>
      </c>
      <c r="I2670" s="140"/>
    </row>
    <row r="2671" spans="1:9">
      <c r="A2671" s="10">
        <v>2665</v>
      </c>
      <c r="B2671" s="10">
        <v>1.0338604218229701E-4</v>
      </c>
      <c r="C2671" s="10">
        <v>1.492211542355948E-6</v>
      </c>
      <c r="D2671" s="10">
        <f t="shared" si="41"/>
        <v>1.1415525114155251E-4</v>
      </c>
      <c r="E2671" s="130">
        <v>4.3134508832005133E-5</v>
      </c>
      <c r="F2671">
        <v>7.6923076923076927E-2</v>
      </c>
      <c r="I2671" s="140"/>
    </row>
    <row r="2672" spans="1:9">
      <c r="A2672" s="10">
        <v>2666</v>
      </c>
      <c r="B2672" s="10">
        <v>1.009706825114941E-4</v>
      </c>
      <c r="C2672" s="10">
        <v>1.305035609301954E-6</v>
      </c>
      <c r="D2672" s="10">
        <f t="shared" si="41"/>
        <v>1.1415525114155251E-4</v>
      </c>
      <c r="E2672" s="130">
        <v>3.7477524067152E-5</v>
      </c>
      <c r="F2672">
        <v>5.7692307692307702E-2</v>
      </c>
      <c r="I2672" s="140"/>
    </row>
    <row r="2673" spans="1:9">
      <c r="A2673" s="10">
        <v>2667</v>
      </c>
      <c r="B2673" s="10">
        <v>1.006341435081845E-4</v>
      </c>
      <c r="C2673" s="10">
        <v>1.349125940199119E-6</v>
      </c>
      <c r="D2673" s="10">
        <f t="shared" si="41"/>
        <v>1.1415525114155251E-4</v>
      </c>
      <c r="E2673" s="130">
        <v>3.1113416206692183E-5</v>
      </c>
      <c r="F2673">
        <v>5.7692307692307702E-2</v>
      </c>
      <c r="I2673" s="140"/>
    </row>
    <row r="2674" spans="1:9">
      <c r="A2674" s="10">
        <v>2668</v>
      </c>
      <c r="B2674" s="10">
        <v>1.005865186006659E-4</v>
      </c>
      <c r="C2674" s="10">
        <v>1.3703096644986069E-6</v>
      </c>
      <c r="D2674" s="10">
        <f t="shared" si="41"/>
        <v>1.1415525114155251E-4</v>
      </c>
      <c r="E2674" s="130">
        <v>4.1013139545185169E-5</v>
      </c>
      <c r="F2674">
        <v>7.6923076923076927E-2</v>
      </c>
      <c r="I2674" s="140"/>
    </row>
    <row r="2675" spans="1:9">
      <c r="A2675" s="10">
        <v>2669</v>
      </c>
      <c r="B2675" s="10">
        <v>1.018983712835207E-4</v>
      </c>
      <c r="C2675" s="10">
        <v>1.1990615282687681E-5</v>
      </c>
      <c r="D2675" s="10">
        <f t="shared" si="41"/>
        <v>1.1415525114155251E-4</v>
      </c>
      <c r="E2675" s="130">
        <v>7.2126555751876885E-5</v>
      </c>
      <c r="F2675">
        <v>0.1153846153846154</v>
      </c>
      <c r="I2675" s="140"/>
    </row>
    <row r="2676" spans="1:9">
      <c r="A2676" s="10">
        <v>2670</v>
      </c>
      <c r="B2676" s="10">
        <v>1.041400333812019E-4</v>
      </c>
      <c r="C2676" s="10">
        <v>3.2521136261301459E-4</v>
      </c>
      <c r="D2676" s="10">
        <f t="shared" si="41"/>
        <v>1.1415525114155251E-4</v>
      </c>
      <c r="E2676" s="130">
        <v>1.2021092625312881E-4</v>
      </c>
      <c r="F2676">
        <v>0.19230769230769229</v>
      </c>
      <c r="I2676" s="140"/>
    </row>
    <row r="2677" spans="1:9">
      <c r="A2677" s="10">
        <v>2671</v>
      </c>
      <c r="B2677" s="10">
        <v>1.027896393682242E-4</v>
      </c>
      <c r="C2677" s="10">
        <v>3.1589785639919829E-4</v>
      </c>
      <c r="D2677" s="10">
        <f t="shared" si="41"/>
        <v>1.1415525114155251E-4</v>
      </c>
      <c r="E2677" s="130">
        <v>1.6970954294559339E-4</v>
      </c>
      <c r="F2677">
        <v>0.30769230769230771</v>
      </c>
      <c r="I2677" s="140"/>
    </row>
    <row r="2678" spans="1:9">
      <c r="A2678" s="10">
        <v>2672</v>
      </c>
      <c r="B2678" s="10">
        <v>1.021673246310088E-4</v>
      </c>
      <c r="C2678" s="10">
        <v>2.7603722881924201E-4</v>
      </c>
      <c r="D2678" s="10">
        <f t="shared" si="41"/>
        <v>1.1415525114155251E-4</v>
      </c>
      <c r="E2678" s="130">
        <v>1.8809474343136631E-4</v>
      </c>
      <c r="F2678">
        <v>0.46153846153846162</v>
      </c>
      <c r="I2678" s="140"/>
    </row>
    <row r="2679" spans="1:9">
      <c r="A2679" s="10">
        <v>2673</v>
      </c>
      <c r="B2679" s="10">
        <v>1.0343357791038681E-4</v>
      </c>
      <c r="C2679" s="10">
        <v>2.3133784311914909E-4</v>
      </c>
      <c r="D2679" s="10">
        <f t="shared" si="41"/>
        <v>1.1415525114155251E-4</v>
      </c>
      <c r="E2679" s="130">
        <v>1.61224065798314E-4</v>
      </c>
      <c r="F2679">
        <v>0.57692307692307687</v>
      </c>
      <c r="I2679" s="140"/>
    </row>
    <row r="2680" spans="1:9">
      <c r="A2680" s="10">
        <v>2674</v>
      </c>
      <c r="B2680" s="10">
        <v>1.036418198892352E-4</v>
      </c>
      <c r="C2680" s="10">
        <v>1.8958688181005059E-4</v>
      </c>
      <c r="D2680" s="10">
        <f t="shared" si="41"/>
        <v>1.1415525114155251E-4</v>
      </c>
      <c r="E2680" s="130">
        <v>1.3435338816526171E-4</v>
      </c>
      <c r="F2680">
        <v>0.69230769230769229</v>
      </c>
      <c r="I2680" s="140"/>
    </row>
    <row r="2681" spans="1:9">
      <c r="A2681" s="10">
        <v>2675</v>
      </c>
      <c r="B2681" s="10">
        <v>1.049827278174844E-4</v>
      </c>
      <c r="C2681" s="10">
        <v>1.5186962890975281E-4</v>
      </c>
      <c r="D2681" s="10">
        <f t="shared" si="41"/>
        <v>1.1415525114155251E-4</v>
      </c>
      <c r="E2681" s="130">
        <v>1.4071749602572169E-4</v>
      </c>
      <c r="F2681">
        <v>0.76923076923076927</v>
      </c>
      <c r="I2681" s="140"/>
    </row>
    <row r="2682" spans="1:9">
      <c r="A2682" s="10">
        <v>2676</v>
      </c>
      <c r="B2682" s="10">
        <v>1.026273439400456E-4</v>
      </c>
      <c r="C2682" s="10">
        <v>5.8423420592744429E-5</v>
      </c>
      <c r="D2682" s="10">
        <f t="shared" si="41"/>
        <v>1.1415525114155251E-4</v>
      </c>
      <c r="E2682" s="130">
        <v>1.484958500773945E-4</v>
      </c>
      <c r="F2682">
        <v>0.73076923076923073</v>
      </c>
      <c r="I2682" s="140"/>
    </row>
    <row r="2683" spans="1:9">
      <c r="A2683" s="10">
        <v>2677</v>
      </c>
      <c r="B2683" s="10">
        <v>1.026321792314481E-4</v>
      </c>
      <c r="C2683" s="10">
        <v>5.6669726431197282E-5</v>
      </c>
      <c r="D2683" s="10">
        <f t="shared" si="41"/>
        <v>1.1415525114155251E-4</v>
      </c>
      <c r="E2683" s="130">
        <v>1.4283886531254111E-4</v>
      </c>
      <c r="F2683">
        <v>0.69230769230769229</v>
      </c>
      <c r="I2683" s="140"/>
    </row>
    <row r="2684" spans="1:9">
      <c r="A2684" s="10">
        <v>2678</v>
      </c>
      <c r="B2684" s="10">
        <v>1.0376136815529881E-4</v>
      </c>
      <c r="C2684" s="10">
        <v>3.7403774693437127E-5</v>
      </c>
      <c r="D2684" s="10">
        <f t="shared" si="41"/>
        <v>1.1415525114155251E-4</v>
      </c>
      <c r="E2684" s="130">
        <v>1.470816038861811E-4</v>
      </c>
      <c r="F2684">
        <v>0.84615384615384615</v>
      </c>
      <c r="I2684" s="140"/>
    </row>
    <row r="2685" spans="1:9">
      <c r="A2685" s="10">
        <v>2679</v>
      </c>
      <c r="B2685" s="10">
        <v>1.037012231066512E-4</v>
      </c>
      <c r="C2685" s="10">
        <v>3.1473945671151109E-5</v>
      </c>
      <c r="D2685" s="10">
        <f t="shared" si="41"/>
        <v>1.1415525114155251E-4</v>
      </c>
      <c r="E2685" s="130">
        <v>1.61224065798314E-4</v>
      </c>
      <c r="F2685">
        <v>0.96153846153846156</v>
      </c>
      <c r="I2685" s="140"/>
    </row>
    <row r="2686" spans="1:9">
      <c r="A2686" s="10">
        <v>2680</v>
      </c>
      <c r="B2686" s="10">
        <v>1.033276490252524E-4</v>
      </c>
      <c r="C2686" s="10">
        <v>3.0263545849932259E-5</v>
      </c>
      <c r="D2686" s="10">
        <f t="shared" si="41"/>
        <v>1.1415525114155251E-4</v>
      </c>
      <c r="E2686" s="130">
        <v>1.7536652771044681E-4</v>
      </c>
      <c r="F2686">
        <v>1</v>
      </c>
      <c r="I2686" s="140"/>
    </row>
    <row r="2687" spans="1:9">
      <c r="A2687" s="10">
        <v>2681</v>
      </c>
      <c r="B2687" s="10">
        <v>1.030508461963057E-4</v>
      </c>
      <c r="C2687" s="10">
        <v>4.2432604461729893E-5</v>
      </c>
      <c r="D2687" s="10">
        <f t="shared" si="41"/>
        <v>1.1415525114155251E-4</v>
      </c>
      <c r="E2687" s="130">
        <v>1.9233748200500641E-4</v>
      </c>
      <c r="F2687">
        <v>0.92307692307692313</v>
      </c>
      <c r="I2687" s="140"/>
    </row>
    <row r="2688" spans="1:9">
      <c r="A2688" s="10">
        <v>2682</v>
      </c>
      <c r="B2688" s="10">
        <v>1.032718476405711E-4</v>
      </c>
      <c r="C2688" s="10">
        <v>3.2287518876704872E-5</v>
      </c>
      <c r="D2688" s="10">
        <f t="shared" si="41"/>
        <v>1.1415525114155251E-4</v>
      </c>
      <c r="E2688" s="130">
        <v>1.7960926628408691E-4</v>
      </c>
      <c r="F2688">
        <v>0.76923076923076927</v>
      </c>
      <c r="I2688" s="140"/>
    </row>
    <row r="2689" spans="1:9">
      <c r="A2689" s="10">
        <v>2683</v>
      </c>
      <c r="B2689" s="10">
        <v>1.052642799083907E-4</v>
      </c>
      <c r="C2689" s="10">
        <v>4.6523772586227891E-5</v>
      </c>
      <c r="D2689" s="10">
        <f t="shared" si="41"/>
        <v>1.1415525114155251E-4</v>
      </c>
      <c r="E2689" s="130">
        <v>1.5273858865103449E-4</v>
      </c>
      <c r="F2689">
        <v>0.57692307692307687</v>
      </c>
      <c r="I2689" s="140"/>
    </row>
    <row r="2690" spans="1:9">
      <c r="A2690" s="10">
        <v>2684</v>
      </c>
      <c r="B2690" s="10">
        <v>1.0769362169649221E-4</v>
      </c>
      <c r="C2690" s="10">
        <v>1.116589471045432E-4</v>
      </c>
      <c r="D2690" s="10">
        <f t="shared" si="41"/>
        <v>1.1415525114155251E-4</v>
      </c>
      <c r="E2690" s="130">
        <v>1.279892803048016E-4</v>
      </c>
      <c r="F2690">
        <v>0.46153846153846162</v>
      </c>
      <c r="I2690" s="140"/>
    </row>
    <row r="2691" spans="1:9">
      <c r="A2691" s="10">
        <v>2685</v>
      </c>
      <c r="B2691" s="10">
        <v>1.0736699505940791E-4</v>
      </c>
      <c r="C2691" s="10">
        <v>1.3520502942424371E-5</v>
      </c>
      <c r="D2691" s="10">
        <f t="shared" si="41"/>
        <v>1.1415525114155251E-4</v>
      </c>
      <c r="E2691" s="130">
        <v>1.053613412453893E-4</v>
      </c>
      <c r="F2691">
        <v>0.30769230769230771</v>
      </c>
      <c r="I2691" s="140"/>
    </row>
    <row r="2692" spans="1:9">
      <c r="A2692" s="10">
        <v>2686</v>
      </c>
      <c r="B2692" s="10">
        <v>1.0707296639898701E-4</v>
      </c>
      <c r="C2692" s="10">
        <v>7.5574345656152464E-6</v>
      </c>
      <c r="D2692" s="10">
        <f t="shared" si="41"/>
        <v>1.1415525114155251E-4</v>
      </c>
      <c r="E2692" s="130">
        <v>8.9097510046436419E-5</v>
      </c>
      <c r="F2692">
        <v>0.23076923076923081</v>
      </c>
      <c r="I2692" s="140"/>
    </row>
    <row r="2693" spans="1:9">
      <c r="A2693" s="10">
        <v>2687</v>
      </c>
      <c r="B2693" s="10">
        <v>1.062553256697199E-4</v>
      </c>
      <c r="C2693" s="10">
        <v>5.7771652855584832E-6</v>
      </c>
      <c r="D2693" s="10">
        <f t="shared" si="41"/>
        <v>1.1415525114155251E-4</v>
      </c>
      <c r="E2693" s="130">
        <v>7.8490663612336973E-5</v>
      </c>
      <c r="F2693">
        <v>0.15384615384615391</v>
      </c>
      <c r="I2693" s="140"/>
    </row>
    <row r="2694" spans="1:9">
      <c r="A2694" s="10">
        <v>2688</v>
      </c>
      <c r="B2694" s="10">
        <v>1.044403371808315E-4</v>
      </c>
      <c r="C2694" s="10">
        <v>2.5578892505279682E-6</v>
      </c>
      <c r="D2694" s="10">
        <f t="shared" ref="D2694:D2757" si="42">1/8760</f>
        <v>1.1415525114155251E-4</v>
      </c>
      <c r="E2694" s="130">
        <v>6.779896240676461E-5</v>
      </c>
      <c r="F2694">
        <v>7.6923076923076927E-2</v>
      </c>
      <c r="I2694" s="140"/>
    </row>
    <row r="2695" spans="1:9">
      <c r="A2695" s="10">
        <v>2689</v>
      </c>
      <c r="B2695" s="10">
        <v>9.800251752224152E-5</v>
      </c>
      <c r="C2695" s="10">
        <v>1.484851789214129E-6</v>
      </c>
      <c r="D2695" s="10">
        <f t="shared" si="42"/>
        <v>1.1415525114155251E-4</v>
      </c>
      <c r="E2695" s="130">
        <v>4.3997199008645222E-5</v>
      </c>
      <c r="F2695">
        <v>7.6923076923076927E-2</v>
      </c>
      <c r="I2695" s="140"/>
    </row>
    <row r="2696" spans="1:9">
      <c r="A2696" s="10">
        <v>2690</v>
      </c>
      <c r="B2696" s="10">
        <v>9.685053132038089E-5</v>
      </c>
      <c r="C2696" s="10">
        <v>1.2738237099370739E-6</v>
      </c>
      <c r="D2696" s="10">
        <f t="shared" si="42"/>
        <v>1.1415525114155251E-4</v>
      </c>
      <c r="E2696" s="130">
        <v>3.8227074548495041E-5</v>
      </c>
      <c r="F2696">
        <v>5.7692307692307702E-2</v>
      </c>
      <c r="I2696" s="140"/>
    </row>
    <row r="2697" spans="1:9">
      <c r="A2697" s="10">
        <v>2691</v>
      </c>
      <c r="B2697" s="10">
        <v>9.6077826025037848E-5</v>
      </c>
      <c r="C2697" s="10">
        <v>1.278378665247824E-6</v>
      </c>
      <c r="D2697" s="10">
        <f t="shared" si="42"/>
        <v>1.1415525114155251E-4</v>
      </c>
      <c r="E2697" s="130">
        <v>3.1735684530826052E-5</v>
      </c>
      <c r="F2697">
        <v>5.7692307692307702E-2</v>
      </c>
      <c r="I2697" s="140"/>
    </row>
    <row r="2698" spans="1:9">
      <c r="A2698" s="10">
        <v>2692</v>
      </c>
      <c r="B2698" s="10">
        <v>9.6839413129628352E-5</v>
      </c>
      <c r="C2698" s="10">
        <v>1.1320973209917309E-6</v>
      </c>
      <c r="D2698" s="10">
        <f t="shared" si="42"/>
        <v>1.1415525114155251E-4</v>
      </c>
      <c r="E2698" s="130">
        <v>4.1833402336088888E-5</v>
      </c>
      <c r="F2698">
        <v>7.6923076923076927E-2</v>
      </c>
      <c r="I2698" s="140"/>
    </row>
    <row r="2699" spans="1:9">
      <c r="A2699" s="10">
        <v>2693</v>
      </c>
      <c r="B2699" s="10">
        <v>9.7245795785102916E-5</v>
      </c>
      <c r="C2699" s="10">
        <v>1.1457130915972809E-5</v>
      </c>
      <c r="D2699" s="10">
        <f t="shared" si="42"/>
        <v>1.1415525114155251E-4</v>
      </c>
      <c r="E2699" s="130">
        <v>7.3569086866914527E-5</v>
      </c>
      <c r="F2699">
        <v>0.1153846153846154</v>
      </c>
      <c r="I2699" s="140"/>
    </row>
    <row r="2700" spans="1:9">
      <c r="A2700" s="10">
        <v>2694</v>
      </c>
      <c r="B2700" s="10">
        <v>9.780210493842928E-5</v>
      </c>
      <c r="C2700" s="10">
        <v>2.7203180931952112E-4</v>
      </c>
      <c r="D2700" s="10">
        <f t="shared" si="42"/>
        <v>1.1415525114155251E-4</v>
      </c>
      <c r="E2700" s="130">
        <v>1.2261514477819111E-4</v>
      </c>
      <c r="F2700">
        <v>0.19230769230769229</v>
      </c>
      <c r="I2700" s="140"/>
    </row>
    <row r="2701" spans="1:9">
      <c r="A2701" s="10">
        <v>2695</v>
      </c>
      <c r="B2701" s="10">
        <v>9.7324632792256574E-5</v>
      </c>
      <c r="C2701" s="10">
        <v>2.5896904756478138E-4</v>
      </c>
      <c r="D2701" s="10">
        <f t="shared" si="42"/>
        <v>1.1415525114155251E-4</v>
      </c>
      <c r="E2701" s="130">
        <v>1.731037338045053E-4</v>
      </c>
      <c r="F2701">
        <v>0.30769230769230771</v>
      </c>
      <c r="I2701" s="140"/>
    </row>
    <row r="2702" spans="1:9">
      <c r="A2702" s="10">
        <v>2696</v>
      </c>
      <c r="B2702" s="10">
        <v>9.5143033973724516E-5</v>
      </c>
      <c r="C2702" s="10">
        <v>2.1235497139846619E-4</v>
      </c>
      <c r="D2702" s="10">
        <f t="shared" si="42"/>
        <v>1.1415525114155251E-4</v>
      </c>
      <c r="E2702" s="130">
        <v>1.9185663829999409E-4</v>
      </c>
      <c r="F2702">
        <v>0.46153846153846162</v>
      </c>
      <c r="I2702" s="140"/>
    </row>
    <row r="2703" spans="1:9">
      <c r="A2703" s="10">
        <v>2697</v>
      </c>
      <c r="B2703" s="10">
        <v>9.6070422561287373E-5</v>
      </c>
      <c r="C2703" s="10">
        <v>1.7411993099840801E-4</v>
      </c>
      <c r="D2703" s="10">
        <f t="shared" si="42"/>
        <v>1.1415525114155251E-4</v>
      </c>
      <c r="E2703" s="130">
        <v>1.644485471142801E-4</v>
      </c>
      <c r="F2703">
        <v>0.57692307692307687</v>
      </c>
      <c r="I2703" s="140"/>
    </row>
    <row r="2704" spans="1:9">
      <c r="A2704" s="10">
        <v>2698</v>
      </c>
      <c r="B2704" s="10">
        <v>9.551569756377547E-5</v>
      </c>
      <c r="C2704" s="10">
        <v>1.29562817190891E-4</v>
      </c>
      <c r="D2704" s="10">
        <f t="shared" si="42"/>
        <v>1.1415525114155251E-4</v>
      </c>
      <c r="E2704" s="130">
        <v>1.370404559285669E-4</v>
      </c>
      <c r="F2704">
        <v>0.69230769230769229</v>
      </c>
      <c r="I2704" s="140"/>
    </row>
    <row r="2705" spans="1:9">
      <c r="A2705" s="10">
        <v>2699</v>
      </c>
      <c r="B2705" s="10">
        <v>9.5394939967246632E-5</v>
      </c>
      <c r="C2705" s="10">
        <v>9.3676810884876283E-5</v>
      </c>
      <c r="D2705" s="10">
        <f t="shared" si="42"/>
        <v>1.1415525114155251E-4</v>
      </c>
      <c r="E2705" s="130">
        <v>1.4353184594623561E-4</v>
      </c>
      <c r="F2705">
        <v>0.76923076923076927</v>
      </c>
      <c r="I2705" s="140"/>
    </row>
    <row r="2706" spans="1:9">
      <c r="A2706" s="10">
        <v>2700</v>
      </c>
      <c r="B2706" s="10">
        <v>9.4143519488886217E-5</v>
      </c>
      <c r="C2706" s="10">
        <v>1.9409778315681161E-5</v>
      </c>
      <c r="D2706" s="10">
        <f t="shared" si="42"/>
        <v>1.1415525114155251E-4</v>
      </c>
      <c r="E2706" s="130">
        <v>1.514657670789427E-4</v>
      </c>
      <c r="F2706">
        <v>0.73076923076923073</v>
      </c>
      <c r="I2706" s="140"/>
    </row>
    <row r="2707" spans="1:9">
      <c r="A2707" s="10">
        <v>2701</v>
      </c>
      <c r="B2707" s="10">
        <v>9.4655578502441583E-5</v>
      </c>
      <c r="C2707" s="10">
        <v>3.0210777465453999E-5</v>
      </c>
      <c r="D2707" s="10">
        <f t="shared" si="42"/>
        <v>1.1415525114155251E-4</v>
      </c>
      <c r="E2707" s="130">
        <v>1.456956426187921E-4</v>
      </c>
      <c r="F2707">
        <v>0.69230769230769229</v>
      </c>
      <c r="I2707" s="140"/>
    </row>
    <row r="2708" spans="1:9">
      <c r="A2708" s="10">
        <v>2702</v>
      </c>
      <c r="B2708" s="10">
        <v>9.4855761449224826E-5</v>
      </c>
      <c r="C2708" s="10">
        <v>3.7948569168747869E-5</v>
      </c>
      <c r="D2708" s="10">
        <f t="shared" si="42"/>
        <v>1.1415525114155251E-4</v>
      </c>
      <c r="E2708" s="130">
        <v>1.5002323596390499E-4</v>
      </c>
      <c r="F2708">
        <v>0.84615384615384615</v>
      </c>
      <c r="I2708" s="140"/>
    </row>
    <row r="2709" spans="1:9">
      <c r="A2709" s="10">
        <v>2703</v>
      </c>
      <c r="B2709" s="10">
        <v>9.4314743557642343E-5</v>
      </c>
      <c r="C2709" s="10">
        <v>3.2943396074544113E-5</v>
      </c>
      <c r="D2709" s="10">
        <f t="shared" si="42"/>
        <v>1.1415525114155251E-4</v>
      </c>
      <c r="E2709" s="130">
        <v>1.644485471142801E-4</v>
      </c>
      <c r="F2709">
        <v>0.96153846153846156</v>
      </c>
      <c r="I2709" s="140"/>
    </row>
    <row r="2710" spans="1:9">
      <c r="A2710" s="10">
        <v>2704</v>
      </c>
      <c r="B2710" s="10">
        <v>9.5068409048777941E-5</v>
      </c>
      <c r="C2710" s="10">
        <v>4.6130132620934709E-5</v>
      </c>
      <c r="D2710" s="10">
        <f t="shared" si="42"/>
        <v>1.1415525114155251E-4</v>
      </c>
      <c r="E2710" s="130">
        <v>1.788738582646559E-4</v>
      </c>
      <c r="F2710">
        <v>1</v>
      </c>
      <c r="I2710" s="140"/>
    </row>
    <row r="2711" spans="1:9">
      <c r="A2711" s="10">
        <v>2705</v>
      </c>
      <c r="B2711" s="10">
        <v>9.5434036644081576E-5</v>
      </c>
      <c r="C2711" s="10">
        <v>5.9806204106916477E-5</v>
      </c>
      <c r="D2711" s="10">
        <f t="shared" si="42"/>
        <v>1.1415525114155251E-4</v>
      </c>
      <c r="E2711" s="130">
        <v>1.961842316451063E-4</v>
      </c>
      <c r="F2711">
        <v>0.92307692307692313</v>
      </c>
      <c r="I2711" s="140"/>
    </row>
    <row r="2712" spans="1:9">
      <c r="A2712" s="10">
        <v>2706</v>
      </c>
      <c r="B2712" s="10">
        <v>9.6704037528199543E-5</v>
      </c>
      <c r="C2712" s="10">
        <v>4.2968975451820303E-5</v>
      </c>
      <c r="D2712" s="10">
        <f t="shared" si="42"/>
        <v>1.1415525114155251E-4</v>
      </c>
      <c r="E2712" s="130">
        <v>1.8320145160976819E-4</v>
      </c>
      <c r="F2712">
        <v>0.76923076923076927</v>
      </c>
      <c r="I2712" s="140"/>
    </row>
    <row r="2713" spans="1:9">
      <c r="A2713" s="10">
        <v>2707</v>
      </c>
      <c r="B2713" s="10">
        <v>1.00308806507067E-4</v>
      </c>
      <c r="C2713" s="10">
        <v>5.6542851378579502E-5</v>
      </c>
      <c r="D2713" s="10">
        <f t="shared" si="42"/>
        <v>1.1415525114155251E-4</v>
      </c>
      <c r="E2713" s="130">
        <v>1.557933604240549E-4</v>
      </c>
      <c r="F2713">
        <v>0.57692307692307687</v>
      </c>
      <c r="I2713" s="140"/>
    </row>
    <row r="2714" spans="1:9">
      <c r="A2714" s="10">
        <v>2708</v>
      </c>
      <c r="B2714" s="10">
        <v>1.044348386222121E-4</v>
      </c>
      <c r="C2714" s="10">
        <v>1.2758088885640251E-4</v>
      </c>
      <c r="D2714" s="10">
        <f t="shared" si="42"/>
        <v>1.1415525114155251E-4</v>
      </c>
      <c r="E2714" s="130">
        <v>1.3054906591089809E-4</v>
      </c>
      <c r="F2714">
        <v>0.46153846153846162</v>
      </c>
      <c r="I2714" s="140"/>
    </row>
    <row r="2715" spans="1:9">
      <c r="A2715" s="10">
        <v>2709</v>
      </c>
      <c r="B2715" s="10">
        <v>1.039200990013346E-4</v>
      </c>
      <c r="C2715" s="10">
        <v>1.352731264607253E-5</v>
      </c>
      <c r="D2715" s="10">
        <f t="shared" si="42"/>
        <v>1.1415525114155251E-4</v>
      </c>
      <c r="E2715" s="130">
        <v>1.074685680702972E-4</v>
      </c>
      <c r="F2715">
        <v>0.30769230769230771</v>
      </c>
      <c r="I2715" s="140"/>
    </row>
    <row r="2716" spans="1:9">
      <c r="A2716" s="10">
        <v>2710</v>
      </c>
      <c r="B2716" s="10">
        <v>1.0364298395826991E-4</v>
      </c>
      <c r="C2716" s="10">
        <v>7.56274413428087E-6</v>
      </c>
      <c r="D2716" s="10">
        <f t="shared" si="42"/>
        <v>1.1415525114155251E-4</v>
      </c>
      <c r="E2716" s="130">
        <v>9.0879460247365605E-5</v>
      </c>
      <c r="F2716">
        <v>0.23076923076923081</v>
      </c>
      <c r="I2716" s="140"/>
    </row>
    <row r="2717" spans="1:9">
      <c r="A2717" s="10">
        <v>2711</v>
      </c>
      <c r="B2717" s="10">
        <v>1.0215750436837889E-4</v>
      </c>
      <c r="C2717" s="10">
        <v>5.7827566977662894E-6</v>
      </c>
      <c r="D2717" s="10">
        <f t="shared" si="42"/>
        <v>1.1415525114155251E-4</v>
      </c>
      <c r="E2717" s="130">
        <v>8.0060476884583935E-5</v>
      </c>
      <c r="F2717">
        <v>0.15384615384615391</v>
      </c>
      <c r="I2717" s="140"/>
    </row>
    <row r="2718" spans="1:9">
      <c r="A2718" s="10">
        <v>2712</v>
      </c>
      <c r="B2718" s="10">
        <v>9.7423670335121794E-5</v>
      </c>
      <c r="C2718" s="10">
        <v>2.5620805367520311E-6</v>
      </c>
      <c r="D2718" s="10">
        <f t="shared" si="42"/>
        <v>1.1415525114155251E-4</v>
      </c>
      <c r="E2718" s="130">
        <v>6.8463658116634849E-5</v>
      </c>
      <c r="F2718">
        <v>7.6923076923076927E-2</v>
      </c>
      <c r="I2718" s="140"/>
    </row>
    <row r="2719" spans="1:9">
      <c r="A2719" s="10">
        <v>2713</v>
      </c>
      <c r="B2719" s="10">
        <v>9.4789292442329281E-5</v>
      </c>
      <c r="C2719" s="10">
        <v>1.489638583567645E-6</v>
      </c>
      <c r="D2719" s="10">
        <f t="shared" si="42"/>
        <v>1.1415525114155251E-4</v>
      </c>
      <c r="E2719" s="130">
        <v>4.44285440969653E-5</v>
      </c>
      <c r="F2719">
        <v>7.6923076923076927E-2</v>
      </c>
      <c r="I2719" s="140"/>
    </row>
    <row r="2720" spans="1:9">
      <c r="A2720" s="10">
        <v>2714</v>
      </c>
      <c r="B2720" s="10">
        <v>9.3640202577804552E-5</v>
      </c>
      <c r="C2720" s="10">
        <v>1.284974713307606E-6</v>
      </c>
      <c r="D2720" s="10">
        <f t="shared" si="42"/>
        <v>1.1415525114155251E-4</v>
      </c>
      <c r="E2720" s="130">
        <v>3.860184978916653E-5</v>
      </c>
      <c r="F2720">
        <v>5.7692307692307702E-2</v>
      </c>
      <c r="I2720" s="140"/>
    </row>
    <row r="2721" spans="1:9">
      <c r="A2721" s="10">
        <v>2715</v>
      </c>
      <c r="B2721" s="10">
        <v>9.1988166363775526E-5</v>
      </c>
      <c r="C2721" s="10">
        <v>1.2928117821257019E-6</v>
      </c>
      <c r="D2721" s="10">
        <f t="shared" si="42"/>
        <v>1.1415525114155251E-4</v>
      </c>
      <c r="E2721" s="130">
        <v>3.2046818692893011E-5</v>
      </c>
      <c r="F2721">
        <v>5.7692307692307702E-2</v>
      </c>
      <c r="I2721" s="140"/>
    </row>
    <row r="2722" spans="1:9">
      <c r="A2722" s="10">
        <v>2716</v>
      </c>
      <c r="B2722" s="10">
        <v>9.2274549951174286E-5</v>
      </c>
      <c r="C2722" s="10">
        <v>1.2484032407776871E-6</v>
      </c>
      <c r="D2722" s="10">
        <f t="shared" si="42"/>
        <v>1.1415525114155251E-4</v>
      </c>
      <c r="E2722" s="130">
        <v>4.2243533731540737E-5</v>
      </c>
      <c r="F2722">
        <v>7.6923076923076927E-2</v>
      </c>
      <c r="I2722" s="140"/>
    </row>
    <row r="2723" spans="1:9">
      <c r="A2723" s="10">
        <v>2717</v>
      </c>
      <c r="B2723" s="10">
        <v>9.533586157920183E-5</v>
      </c>
      <c r="C2723" s="10">
        <v>1.174385216978009E-5</v>
      </c>
      <c r="D2723" s="10">
        <f t="shared" si="42"/>
        <v>1.1415525114155251E-4</v>
      </c>
      <c r="E2723" s="130">
        <v>7.4290352424433354E-5</v>
      </c>
      <c r="F2723">
        <v>0.1153846153846154</v>
      </c>
      <c r="I2723" s="140"/>
    </row>
    <row r="2724" spans="1:9">
      <c r="A2724" s="10">
        <v>2718</v>
      </c>
      <c r="B2724" s="10">
        <v>9.8649717415438319E-5</v>
      </c>
      <c r="C2724" s="10">
        <v>3.2805496848149838E-4</v>
      </c>
      <c r="D2724" s="10">
        <f t="shared" si="42"/>
        <v>1.1415525114155251E-4</v>
      </c>
      <c r="E2724" s="130">
        <v>1.2381725404072289E-4</v>
      </c>
      <c r="F2724">
        <v>0.19230769230769229</v>
      </c>
      <c r="I2724" s="140"/>
    </row>
    <row r="2725" spans="1:9">
      <c r="A2725" s="10">
        <v>2719</v>
      </c>
      <c r="B2725" s="10">
        <v>1.0561791210886829E-4</v>
      </c>
      <c r="C2725" s="10">
        <v>3.3169550060309231E-4</v>
      </c>
      <c r="D2725" s="10">
        <f t="shared" si="42"/>
        <v>1.1415525114155251E-4</v>
      </c>
      <c r="E2725" s="130">
        <v>1.748008292339616E-4</v>
      </c>
      <c r="F2725">
        <v>0.30769230769230771</v>
      </c>
      <c r="I2725" s="140"/>
    </row>
    <row r="2726" spans="1:9">
      <c r="A2726" s="10">
        <v>2720</v>
      </c>
      <c r="B2726" s="10">
        <v>1.049243523566239E-4</v>
      </c>
      <c r="C2726" s="10">
        <v>2.9685595209401821E-4</v>
      </c>
      <c r="D2726" s="10">
        <f t="shared" si="42"/>
        <v>1.1415525114155251E-4</v>
      </c>
      <c r="E2726" s="130">
        <v>1.9373758573430761E-4</v>
      </c>
      <c r="F2726">
        <v>0.46153846153846162</v>
      </c>
      <c r="I2726" s="140"/>
    </row>
    <row r="2727" spans="1:9">
      <c r="A2727" s="10">
        <v>2721</v>
      </c>
      <c r="B2727" s="10">
        <v>1.1099916375369271E-4</v>
      </c>
      <c r="C2727" s="10">
        <v>2.4982487476945322E-4</v>
      </c>
      <c r="D2727" s="10">
        <f t="shared" si="42"/>
        <v>1.1415525114155251E-4</v>
      </c>
      <c r="E2727" s="130">
        <v>1.6606078777226351E-4</v>
      </c>
      <c r="F2727">
        <v>0.57692307692307687</v>
      </c>
      <c r="I2727" s="140"/>
    </row>
    <row r="2728" spans="1:9">
      <c r="A2728" s="10">
        <v>2722</v>
      </c>
      <c r="B2728" s="10">
        <v>1.1209514901180619E-4</v>
      </c>
      <c r="C2728" s="10">
        <v>2.1315552979658009E-4</v>
      </c>
      <c r="D2728" s="10">
        <f t="shared" si="42"/>
        <v>1.1415525114155251E-4</v>
      </c>
      <c r="E2728" s="130">
        <v>1.383839898102195E-4</v>
      </c>
      <c r="F2728">
        <v>0.69230769230769229</v>
      </c>
      <c r="I2728" s="140"/>
    </row>
    <row r="2729" spans="1:9">
      <c r="A2729" s="10">
        <v>2723</v>
      </c>
      <c r="B2729" s="10">
        <v>1.119102433680812E-4</v>
      </c>
      <c r="C2729" s="10">
        <v>1.5486396197707741E-4</v>
      </c>
      <c r="D2729" s="10">
        <f t="shared" si="42"/>
        <v>1.1415525114155251E-4</v>
      </c>
      <c r="E2729" s="130">
        <v>1.4493902090649289E-4</v>
      </c>
      <c r="F2729">
        <v>0.76923076923076927</v>
      </c>
      <c r="I2729" s="140"/>
    </row>
    <row r="2730" spans="1:9">
      <c r="A2730" s="10">
        <v>2724</v>
      </c>
      <c r="B2730" s="10">
        <v>1.061315654420137E-4</v>
      </c>
      <c r="C2730" s="10">
        <v>7.0126187247455699E-5</v>
      </c>
      <c r="D2730" s="10">
        <f t="shared" si="42"/>
        <v>1.1415525114155251E-4</v>
      </c>
      <c r="E2730" s="130">
        <v>1.5295072557971611E-4</v>
      </c>
      <c r="F2730">
        <v>0.73076923076923073</v>
      </c>
      <c r="I2730" s="140"/>
    </row>
    <row r="2731" spans="1:9">
      <c r="A2731" s="10">
        <v>2725</v>
      </c>
      <c r="B2731" s="10">
        <v>1.052170475204916E-4</v>
      </c>
      <c r="C2731" s="10">
        <v>9.6178676912600191E-5</v>
      </c>
      <c r="D2731" s="10">
        <f t="shared" si="42"/>
        <v>1.1415525114155251E-4</v>
      </c>
      <c r="E2731" s="130">
        <v>1.4712403127191759E-4</v>
      </c>
      <c r="F2731">
        <v>0.69230769230769229</v>
      </c>
      <c r="I2731" s="140"/>
    </row>
    <row r="2732" spans="1:9">
      <c r="A2732" s="10">
        <v>2726</v>
      </c>
      <c r="B2732" s="10">
        <v>1.1117882844678289E-4</v>
      </c>
      <c r="C2732" s="10">
        <v>8.860806843432013E-5</v>
      </c>
      <c r="D2732" s="10">
        <f t="shared" si="42"/>
        <v>1.1415525114155251E-4</v>
      </c>
      <c r="E2732" s="130">
        <v>1.5149405200276701E-4</v>
      </c>
      <c r="F2732">
        <v>0.84615384615384615</v>
      </c>
      <c r="I2732" s="140"/>
    </row>
    <row r="2733" spans="1:9">
      <c r="A2733" s="10">
        <v>2727</v>
      </c>
      <c r="B2733" s="10">
        <v>1.108556651157782E-4</v>
      </c>
      <c r="C2733" s="10">
        <v>8.1700355967251911E-5</v>
      </c>
      <c r="D2733" s="10">
        <f t="shared" si="42"/>
        <v>1.1415525114155251E-4</v>
      </c>
      <c r="E2733" s="130">
        <v>1.6606078777226351E-4</v>
      </c>
      <c r="F2733">
        <v>0.96153846153846156</v>
      </c>
      <c r="I2733" s="140"/>
    </row>
    <row r="2734" spans="1:9">
      <c r="A2734" s="10">
        <v>2728</v>
      </c>
      <c r="B2734" s="10">
        <v>1.114890880598604E-4</v>
      </c>
      <c r="C2734" s="10">
        <v>1.0427468721214391E-4</v>
      </c>
      <c r="D2734" s="10">
        <f t="shared" si="42"/>
        <v>1.1415525114155251E-4</v>
      </c>
      <c r="E2734" s="130">
        <v>1.8062752354176009E-4</v>
      </c>
      <c r="F2734">
        <v>1</v>
      </c>
      <c r="I2734" s="140"/>
    </row>
    <row r="2735" spans="1:9">
      <c r="A2735" s="10">
        <v>2729</v>
      </c>
      <c r="B2735" s="10">
        <v>1.1241004972520949E-4</v>
      </c>
      <c r="C2735" s="10">
        <v>1.1984266075020499E-4</v>
      </c>
      <c r="D2735" s="10">
        <f t="shared" si="42"/>
        <v>1.1415525114155251E-4</v>
      </c>
      <c r="E2735" s="130">
        <v>1.981076064651563E-4</v>
      </c>
      <c r="F2735">
        <v>0.92307692307692313</v>
      </c>
      <c r="I2735" s="140"/>
    </row>
    <row r="2736" spans="1:9">
      <c r="A2736" s="10">
        <v>2730</v>
      </c>
      <c r="B2736" s="10">
        <v>1.1289134090578259E-4</v>
      </c>
      <c r="C2736" s="10">
        <v>1.030900487998532E-4</v>
      </c>
      <c r="D2736" s="10">
        <f t="shared" si="42"/>
        <v>1.1415525114155251E-4</v>
      </c>
      <c r="E2736" s="130">
        <v>1.8499754427260949E-4</v>
      </c>
      <c r="F2736">
        <v>0.76923076923076927</v>
      </c>
      <c r="I2736" s="140"/>
    </row>
    <row r="2737" spans="1:9">
      <c r="A2737" s="10">
        <v>2731</v>
      </c>
      <c r="B2737" s="10">
        <v>1.1419856983619829E-4</v>
      </c>
      <c r="C2737" s="10">
        <v>1.0819200787561549E-4</v>
      </c>
      <c r="D2737" s="10">
        <f t="shared" si="42"/>
        <v>1.1415525114155251E-4</v>
      </c>
      <c r="E2737" s="130">
        <v>1.573207463105655E-4</v>
      </c>
      <c r="F2737">
        <v>0.57692307692307687</v>
      </c>
      <c r="I2737" s="140"/>
    </row>
    <row r="2738" spans="1:9">
      <c r="A2738" s="10">
        <v>2732</v>
      </c>
      <c r="B2738" s="10">
        <v>1.147829698952715E-4</v>
      </c>
      <c r="C2738" s="10">
        <v>1.6827296852338729E-4</v>
      </c>
      <c r="D2738" s="10">
        <f t="shared" si="42"/>
        <v>1.1415525114155251E-4</v>
      </c>
      <c r="E2738" s="130">
        <v>1.3182895871394611E-4</v>
      </c>
      <c r="F2738">
        <v>0.46153846153846162</v>
      </c>
      <c r="I2738" s="140"/>
    </row>
    <row r="2739" spans="1:9">
      <c r="A2739" s="10">
        <v>2733</v>
      </c>
      <c r="B2739" s="10">
        <v>1.120971873645751E-4</v>
      </c>
      <c r="C2739" s="10">
        <v>1.353612252969756E-5</v>
      </c>
      <c r="D2739" s="10">
        <f t="shared" si="42"/>
        <v>1.1415525114155251E-4</v>
      </c>
      <c r="E2739" s="130">
        <v>1.085221814827508E-4</v>
      </c>
      <c r="F2739">
        <v>0.30769230769230771</v>
      </c>
      <c r="I2739" s="140"/>
    </row>
    <row r="2740" spans="1:9">
      <c r="A2740" s="10">
        <v>2734</v>
      </c>
      <c r="B2740" s="10">
        <v>1.102520114457741E-4</v>
      </c>
      <c r="C2740" s="10">
        <v>7.5675445662251329E-6</v>
      </c>
      <c r="D2740" s="10">
        <f t="shared" si="42"/>
        <v>1.1415525114155251E-4</v>
      </c>
      <c r="E2740" s="130">
        <v>9.177043534782952E-5</v>
      </c>
      <c r="F2740">
        <v>0.23076923076923081</v>
      </c>
      <c r="I2740" s="140"/>
    </row>
    <row r="2741" spans="1:9">
      <c r="A2741" s="10">
        <v>2735</v>
      </c>
      <c r="B2741" s="10">
        <v>1.084158357024656E-4</v>
      </c>
      <c r="C2741" s="10">
        <v>5.7857706053222043E-6</v>
      </c>
      <c r="D2741" s="10">
        <f t="shared" si="42"/>
        <v>1.1415525114155251E-4</v>
      </c>
      <c r="E2741" s="130">
        <v>8.0845383520706745E-5</v>
      </c>
      <c r="F2741">
        <v>0.15384615384615391</v>
      </c>
      <c r="I2741" s="140"/>
    </row>
    <row r="2742" spans="1:9">
      <c r="A2742" s="10">
        <v>2736</v>
      </c>
      <c r="B2742" s="10">
        <v>1.04710403378508E-4</v>
      </c>
      <c r="C2742" s="10">
        <v>2.5637988731866208E-6</v>
      </c>
      <c r="D2742" s="10">
        <f t="shared" si="42"/>
        <v>1.1415525114155251E-4</v>
      </c>
      <c r="E2742" s="130">
        <v>7.1787136665986019E-5</v>
      </c>
      <c r="F2742">
        <v>7.6923076923076927E-2</v>
      </c>
      <c r="I2742" s="140"/>
    </row>
    <row r="2743" spans="1:9">
      <c r="A2743" s="10">
        <v>2737</v>
      </c>
      <c r="B2743" s="10">
        <v>9.9775714310907691E-5</v>
      </c>
      <c r="C2743" s="10">
        <v>1.4912569110034009E-6</v>
      </c>
      <c r="D2743" s="10">
        <f t="shared" si="42"/>
        <v>1.1415525114155251E-4</v>
      </c>
      <c r="E2743" s="130">
        <v>4.6585269538565562E-5</v>
      </c>
      <c r="F2743">
        <v>7.6923076923076927E-2</v>
      </c>
      <c r="I2743" s="140"/>
    </row>
    <row r="2744" spans="1:9">
      <c r="A2744" s="10">
        <v>2738</v>
      </c>
      <c r="B2744" s="10">
        <v>9.8904990118026142E-5</v>
      </c>
      <c r="C2744" s="10">
        <v>1.288543216220718E-6</v>
      </c>
      <c r="D2744" s="10">
        <f t="shared" si="42"/>
        <v>1.1415525114155251E-4</v>
      </c>
      <c r="E2744" s="130">
        <v>4.0475725992524189E-5</v>
      </c>
      <c r="F2744">
        <v>5.7692307692307702E-2</v>
      </c>
      <c r="I2744" s="140"/>
    </row>
    <row r="2745" spans="1:9">
      <c r="A2745" s="10">
        <v>2739</v>
      </c>
      <c r="B2745" s="10">
        <v>9.8453836488124658E-5</v>
      </c>
      <c r="C2745" s="10">
        <v>1.3667366157219159E-6</v>
      </c>
      <c r="D2745" s="10">
        <f t="shared" si="42"/>
        <v>1.1415525114155251E-4</v>
      </c>
      <c r="E2745" s="130">
        <v>3.3602489503227633E-5</v>
      </c>
      <c r="F2745">
        <v>5.7692307692307702E-2</v>
      </c>
      <c r="I2745" s="140"/>
    </row>
    <row r="2746" spans="1:9">
      <c r="A2746" s="10">
        <v>2740</v>
      </c>
      <c r="B2746" s="10">
        <v>9.9612866986457067E-5</v>
      </c>
      <c r="C2746" s="10">
        <v>1.615709018331131E-6</v>
      </c>
      <c r="D2746" s="10">
        <f t="shared" si="42"/>
        <v>1.1415525114155251E-4</v>
      </c>
      <c r="E2746" s="130">
        <v>4.4294190708800043E-5</v>
      </c>
      <c r="F2746">
        <v>7.6923076923076927E-2</v>
      </c>
      <c r="I2746" s="140"/>
    </row>
    <row r="2747" spans="1:9">
      <c r="A2747" s="10">
        <v>2741</v>
      </c>
      <c r="B2747" s="10">
        <v>1.01288825769789E-4</v>
      </c>
      <c r="C2747" s="10">
        <v>1.283251831009429E-5</v>
      </c>
      <c r="D2747" s="10">
        <f t="shared" si="42"/>
        <v>1.1415525114155251E-4</v>
      </c>
      <c r="E2747" s="130">
        <v>7.7896680212027466E-5</v>
      </c>
      <c r="F2747">
        <v>0.1153846153846154</v>
      </c>
      <c r="I2747" s="140"/>
    </row>
    <row r="2748" spans="1:9">
      <c r="A2748" s="10">
        <v>2742</v>
      </c>
      <c r="B2748" s="10">
        <v>1.029168313677047E-4</v>
      </c>
      <c r="C2748" s="10">
        <v>3.3534167868725702E-4</v>
      </c>
      <c r="D2748" s="10">
        <f t="shared" si="42"/>
        <v>1.1415525114155251E-4</v>
      </c>
      <c r="E2748" s="130">
        <v>1.298278003533793E-4</v>
      </c>
      <c r="F2748">
        <v>0.19230769230769229</v>
      </c>
      <c r="I2748" s="140"/>
    </row>
    <row r="2749" spans="1:9">
      <c r="A2749" s="10">
        <v>2743</v>
      </c>
      <c r="B2749" s="10">
        <v>1.061730116331888E-4</v>
      </c>
      <c r="C2749" s="10">
        <v>3.228566825564004E-4</v>
      </c>
      <c r="D2749" s="10">
        <f t="shared" si="42"/>
        <v>1.1415525114155251E-4</v>
      </c>
      <c r="E2749" s="130">
        <v>1.832863063812411E-4</v>
      </c>
      <c r="F2749">
        <v>0.30769230769230771</v>
      </c>
      <c r="I2749" s="140"/>
    </row>
    <row r="2750" spans="1:9">
      <c r="A2750" s="10">
        <v>2744</v>
      </c>
      <c r="B2750" s="10">
        <v>1.0890019557397361E-4</v>
      </c>
      <c r="C2750" s="10">
        <v>2.775463646117196E-4</v>
      </c>
      <c r="D2750" s="10">
        <f t="shared" si="42"/>
        <v>1.1415525114155251E-4</v>
      </c>
      <c r="E2750" s="130">
        <v>2.0314232290587591E-4</v>
      </c>
      <c r="F2750">
        <v>0.46153846153846162</v>
      </c>
      <c r="I2750" s="140"/>
    </row>
    <row r="2751" spans="1:9">
      <c r="A2751" s="10">
        <v>2745</v>
      </c>
      <c r="B2751" s="10">
        <v>1.1343659108847279E-4</v>
      </c>
      <c r="C2751" s="10">
        <v>2.2272579093146071E-4</v>
      </c>
      <c r="D2751" s="10">
        <f t="shared" si="42"/>
        <v>1.1415525114155251E-4</v>
      </c>
      <c r="E2751" s="130">
        <v>1.7412199106217919E-4</v>
      </c>
      <c r="F2751">
        <v>0.57692307692307687</v>
      </c>
      <c r="I2751" s="140"/>
    </row>
    <row r="2752" spans="1:9">
      <c r="A2752" s="10">
        <v>2746</v>
      </c>
      <c r="B2752" s="10">
        <v>1.134138945525978E-4</v>
      </c>
      <c r="C2752" s="10">
        <v>1.740798637567823E-4</v>
      </c>
      <c r="D2752" s="10">
        <f t="shared" si="42"/>
        <v>1.1415525114155251E-4</v>
      </c>
      <c r="E2752" s="130">
        <v>1.4510165921848261E-4</v>
      </c>
      <c r="F2752">
        <v>0.69230769230769229</v>
      </c>
      <c r="I2752" s="140"/>
    </row>
    <row r="2753" spans="1:9">
      <c r="A2753" s="10">
        <v>2747</v>
      </c>
      <c r="B2753" s="10">
        <v>1.1326954236420931E-4</v>
      </c>
      <c r="C2753" s="10">
        <v>1.29719699489024E-4</v>
      </c>
      <c r="D2753" s="10">
        <f t="shared" si="42"/>
        <v>1.1415525114155251E-4</v>
      </c>
      <c r="E2753" s="130">
        <v>1.519748957077793E-4</v>
      </c>
      <c r="F2753">
        <v>0.76923076923076927</v>
      </c>
      <c r="I2753" s="140"/>
    </row>
    <row r="2754" spans="1:9">
      <c r="A2754" s="10">
        <v>2748</v>
      </c>
      <c r="B2754" s="10">
        <v>1.0910354642476311E-4</v>
      </c>
      <c r="C2754" s="10">
        <v>4.0100621901988002E-5</v>
      </c>
      <c r="D2754" s="10">
        <f t="shared" si="42"/>
        <v>1.1415525114155251E-4</v>
      </c>
      <c r="E2754" s="130">
        <v>1.6037551808358589E-4</v>
      </c>
      <c r="F2754">
        <v>0.73076923076923073</v>
      </c>
      <c r="I2754" s="140"/>
    </row>
    <row r="2755" spans="1:9">
      <c r="A2755" s="10">
        <v>2749</v>
      </c>
      <c r="B2755" s="10">
        <v>1.0862659504435231E-4</v>
      </c>
      <c r="C2755" s="10">
        <v>5.7312284248736632E-5</v>
      </c>
      <c r="D2755" s="10">
        <f t="shared" si="42"/>
        <v>1.1415525114155251E-4</v>
      </c>
      <c r="E2755" s="130">
        <v>1.5426597453754439E-4</v>
      </c>
      <c r="F2755">
        <v>0.69230769230769229</v>
      </c>
      <c r="I2755" s="140"/>
    </row>
    <row r="2756" spans="1:9">
      <c r="A2756" s="10">
        <v>2750</v>
      </c>
      <c r="B2756" s="10">
        <v>1.141741388159323E-4</v>
      </c>
      <c r="C2756" s="10">
        <v>4.4362337190551251E-5</v>
      </c>
      <c r="D2756" s="10">
        <f t="shared" si="42"/>
        <v>1.1415525114155251E-4</v>
      </c>
      <c r="E2756" s="130">
        <v>1.5884813219707599E-4</v>
      </c>
      <c r="F2756">
        <v>0.84615384615384615</v>
      </c>
      <c r="I2756" s="140"/>
    </row>
    <row r="2757" spans="1:9">
      <c r="A2757" s="10">
        <v>2751</v>
      </c>
      <c r="B2757" s="10">
        <v>1.1461496180320939E-4</v>
      </c>
      <c r="C2757" s="10">
        <v>3.6880218492788748E-5</v>
      </c>
      <c r="D2757" s="10">
        <f t="shared" si="42"/>
        <v>1.1415525114155251E-4</v>
      </c>
      <c r="E2757" s="130">
        <v>1.7412199106217919E-4</v>
      </c>
      <c r="F2757">
        <v>0.96153846153846156</v>
      </c>
      <c r="I2757" s="140"/>
    </row>
    <row r="2758" spans="1:9">
      <c r="A2758" s="10">
        <v>2752</v>
      </c>
      <c r="B2758" s="10">
        <v>1.1607220623292951E-4</v>
      </c>
      <c r="C2758" s="10">
        <v>4.5490625077860003E-5</v>
      </c>
      <c r="D2758" s="10">
        <f t="shared" ref="D2758:D2821" si="43">1/8760</f>
        <v>1.1415525114155251E-4</v>
      </c>
      <c r="E2758" s="130">
        <v>1.893958499272825E-4</v>
      </c>
      <c r="F2758">
        <v>1</v>
      </c>
      <c r="I2758" s="140"/>
    </row>
    <row r="2759" spans="1:9">
      <c r="A2759" s="10">
        <v>2753</v>
      </c>
      <c r="B2759" s="10">
        <v>1.151164216445463E-4</v>
      </c>
      <c r="C2759" s="10">
        <v>6.4757758740151467E-5</v>
      </c>
      <c r="D2759" s="10">
        <f t="shared" si="43"/>
        <v>1.1415525114155251E-4</v>
      </c>
      <c r="E2759" s="130">
        <v>2.0772448056540681E-4</v>
      </c>
      <c r="F2759">
        <v>0.92307692307692313</v>
      </c>
      <c r="I2759" s="140"/>
    </row>
    <row r="2760" spans="1:9">
      <c r="A2760" s="10">
        <v>2754</v>
      </c>
      <c r="B2760" s="10">
        <v>1.144598468021781E-4</v>
      </c>
      <c r="C2760" s="10">
        <v>5.314510473925755E-5</v>
      </c>
      <c r="D2760" s="10">
        <f t="shared" si="43"/>
        <v>1.1415525114155251E-4</v>
      </c>
      <c r="E2760" s="130">
        <v>1.939780075868141E-4</v>
      </c>
      <c r="F2760">
        <v>0.76923076923076927</v>
      </c>
      <c r="I2760" s="140"/>
    </row>
    <row r="2761" spans="1:9">
      <c r="A2761" s="10">
        <v>2755</v>
      </c>
      <c r="B2761" s="10">
        <v>1.132432160208166E-4</v>
      </c>
      <c r="C2761" s="10">
        <v>6.9828133155735037E-5</v>
      </c>
      <c r="D2761" s="10">
        <f t="shared" si="43"/>
        <v>1.1415525114155251E-4</v>
      </c>
      <c r="E2761" s="130">
        <v>1.6495767574311741E-4</v>
      </c>
      <c r="F2761">
        <v>0.57692307692307687</v>
      </c>
      <c r="I2761" s="140"/>
    </row>
    <row r="2762" spans="1:9">
      <c r="A2762" s="10">
        <v>2756</v>
      </c>
      <c r="B2762" s="10">
        <v>1.1285459877446201E-4</v>
      </c>
      <c r="C2762" s="10">
        <v>1.3516697145432189E-4</v>
      </c>
      <c r="D2762" s="10">
        <f t="shared" si="43"/>
        <v>1.1415525114155251E-4</v>
      </c>
      <c r="E2762" s="130">
        <v>1.3822842272918589E-4</v>
      </c>
      <c r="F2762">
        <v>0.46153846153846162</v>
      </c>
      <c r="I2762" s="140"/>
    </row>
    <row r="2763" spans="1:9">
      <c r="A2763" s="10">
        <v>2757</v>
      </c>
      <c r="B2763" s="10">
        <v>1.102171125977474E-4</v>
      </c>
      <c r="C2763" s="10">
        <v>1.3527835420384641E-5</v>
      </c>
      <c r="D2763" s="10">
        <f t="shared" si="43"/>
        <v>1.1415525114155251E-4</v>
      </c>
      <c r="E2763" s="130">
        <v>1.1379024854502079E-4</v>
      </c>
      <c r="F2763">
        <v>0.30769230769230771</v>
      </c>
      <c r="I2763" s="140"/>
    </row>
    <row r="2764" spans="1:9">
      <c r="A2764" s="10">
        <v>2758</v>
      </c>
      <c r="B2764" s="10">
        <v>1.095883309893789E-4</v>
      </c>
      <c r="C2764" s="10">
        <v>7.5628395974161246E-6</v>
      </c>
      <c r="D2764" s="10">
        <f t="shared" si="43"/>
        <v>1.1415525114155251E-4</v>
      </c>
      <c r="E2764" s="130">
        <v>9.6225310850151766E-5</v>
      </c>
      <c r="F2764">
        <v>0.23076923076923081</v>
      </c>
      <c r="I2764" s="140"/>
    </row>
    <row r="2765" spans="1:9">
      <c r="A2765" s="10">
        <v>2759</v>
      </c>
      <c r="B2765" s="10">
        <v>1.0714803511981091E-4</v>
      </c>
      <c r="C2765" s="10">
        <v>5.7819884468206179E-6</v>
      </c>
      <c r="D2765" s="10">
        <f t="shared" si="43"/>
        <v>1.1415525114155251E-4</v>
      </c>
      <c r="E2765" s="130">
        <v>8.4769916701324171E-5</v>
      </c>
      <c r="F2765">
        <v>0.15384615384615391</v>
      </c>
      <c r="I2765" s="140"/>
    </row>
    <row r="2766" spans="1:9">
      <c r="A2766" s="10">
        <v>2760</v>
      </c>
      <c r="B2766" s="10">
        <v>1.045136360823079E-4</v>
      </c>
      <c r="C2766" s="10">
        <v>2.5610122588098892E-6</v>
      </c>
      <c r="D2766" s="10">
        <f t="shared" si="43"/>
        <v>1.1415525114155251E-4</v>
      </c>
      <c r="E2766" s="130">
        <v>5.649913533897063E-5</v>
      </c>
      <c r="F2766">
        <v>3.8461538461538457E-2</v>
      </c>
      <c r="I2766" s="140"/>
    </row>
    <row r="2767" spans="1:9">
      <c r="A2767" s="10">
        <v>2761</v>
      </c>
      <c r="B2767" s="10">
        <v>9.8558232551114068E-5</v>
      </c>
      <c r="C2767" s="10">
        <v>1.4881566320393981E-6</v>
      </c>
      <c r="D2767" s="10">
        <f t="shared" si="43"/>
        <v>1.1415525114155251E-4</v>
      </c>
      <c r="E2767" s="130">
        <v>3.6664332507204347E-5</v>
      </c>
      <c r="F2767">
        <v>3.8461538461538457E-2</v>
      </c>
      <c r="I2767" s="140"/>
    </row>
    <row r="2768" spans="1:9">
      <c r="A2768" s="10">
        <v>2762</v>
      </c>
      <c r="B2768" s="10">
        <v>9.7882626902857705E-5</v>
      </c>
      <c r="C2768" s="10">
        <v>1.28071523912979E-6</v>
      </c>
      <c r="D2768" s="10">
        <f t="shared" si="43"/>
        <v>1.1415525114155251E-4</v>
      </c>
      <c r="E2768" s="130">
        <v>3.1855895457079159E-5</v>
      </c>
      <c r="F2768">
        <v>3.8461538461538457E-2</v>
      </c>
      <c r="I2768" s="140"/>
    </row>
    <row r="2769" spans="1:9">
      <c r="A2769" s="10">
        <v>2763</v>
      </c>
      <c r="B2769" s="10">
        <v>9.78813521594728E-5</v>
      </c>
      <c r="C2769" s="10">
        <v>1.285152001987366E-6</v>
      </c>
      <c r="D2769" s="10">
        <f t="shared" si="43"/>
        <v>1.1415525114155251E-4</v>
      </c>
      <c r="E2769" s="130">
        <v>2.6446403775688388E-5</v>
      </c>
      <c r="F2769">
        <v>3.8461538461538457E-2</v>
      </c>
      <c r="I2769" s="140"/>
    </row>
    <row r="2770" spans="1:9">
      <c r="A2770" s="10">
        <v>2764</v>
      </c>
      <c r="B2770" s="10">
        <v>9.8245981077221394E-5</v>
      </c>
      <c r="C2770" s="10">
        <v>1.138311516510492E-6</v>
      </c>
      <c r="D2770" s="10">
        <f t="shared" si="43"/>
        <v>1.1415525114155251E-4</v>
      </c>
      <c r="E2770" s="130">
        <v>3.4861168613407427E-5</v>
      </c>
      <c r="F2770">
        <v>3.8461538461538457E-2</v>
      </c>
      <c r="I2770" s="140"/>
    </row>
    <row r="2771" spans="1:9">
      <c r="A2771" s="10">
        <v>2765</v>
      </c>
      <c r="B2771" s="10">
        <v>9.9316008622574344E-5</v>
      </c>
      <c r="C2771" s="10">
        <v>1.148413789152287E-5</v>
      </c>
      <c r="D2771" s="10">
        <f t="shared" si="43"/>
        <v>1.1415525114155251E-4</v>
      </c>
      <c r="E2771" s="130">
        <v>6.1307572389095825E-5</v>
      </c>
      <c r="F2771">
        <v>7.6923076923076927E-2</v>
      </c>
      <c r="I2771" s="140"/>
    </row>
    <row r="2772" spans="1:9">
      <c r="A2772" s="10">
        <v>2766</v>
      </c>
      <c r="B2772" s="10">
        <v>1.023721267219894E-4</v>
      </c>
      <c r="C2772" s="10">
        <v>3.0952776503470608E-4</v>
      </c>
      <c r="D2772" s="10">
        <f t="shared" si="43"/>
        <v>1.1415525114155251E-4</v>
      </c>
      <c r="E2772" s="130">
        <v>1.021792873151596E-4</v>
      </c>
      <c r="F2772">
        <v>0.15384615384615391</v>
      </c>
      <c r="I2772" s="140"/>
    </row>
    <row r="2773" spans="1:9">
      <c r="A2773" s="10">
        <v>2767</v>
      </c>
      <c r="B2773" s="10">
        <v>1.058730325595893E-4</v>
      </c>
      <c r="C2773" s="10">
        <v>3.1802072923409501E-4</v>
      </c>
      <c r="D2773" s="10">
        <f t="shared" si="43"/>
        <v>1.1415525114155251E-4</v>
      </c>
      <c r="E2773" s="130">
        <v>1.4425311150375439E-4</v>
      </c>
      <c r="F2773">
        <v>0.23076923076923081</v>
      </c>
      <c r="I2773" s="140"/>
    </row>
    <row r="2774" spans="1:9">
      <c r="A2774" s="10">
        <v>2768</v>
      </c>
      <c r="B2774" s="10">
        <v>1.083132307795965E-4</v>
      </c>
      <c r="C2774" s="10">
        <v>2.8803593119324427E-4</v>
      </c>
      <c r="D2774" s="10">
        <f t="shared" si="43"/>
        <v>1.1415525114155251E-4</v>
      </c>
      <c r="E2774" s="130">
        <v>1.598805319166614E-4</v>
      </c>
      <c r="F2774">
        <v>0.38461538461538458</v>
      </c>
      <c r="I2774" s="140"/>
    </row>
    <row r="2775" spans="1:9">
      <c r="A2775" s="10">
        <v>2769</v>
      </c>
      <c r="B2775" s="10">
        <v>1.125637032706034E-4</v>
      </c>
      <c r="C2775" s="10">
        <v>2.3794593771742339E-4</v>
      </c>
      <c r="D2775" s="10">
        <f t="shared" si="43"/>
        <v>1.1415525114155251E-4</v>
      </c>
      <c r="E2775" s="130">
        <v>1.370404559285669E-4</v>
      </c>
      <c r="F2775">
        <v>0.46153846153846162</v>
      </c>
      <c r="I2775" s="140"/>
    </row>
    <row r="2776" spans="1:9">
      <c r="A2776" s="10">
        <v>2770</v>
      </c>
      <c r="B2776" s="10">
        <v>1.127510475525993E-4</v>
      </c>
      <c r="C2776" s="10">
        <v>2.2499658616736791E-4</v>
      </c>
      <c r="D2776" s="10">
        <f t="shared" si="43"/>
        <v>1.1415525114155251E-4</v>
      </c>
      <c r="E2776" s="130">
        <v>1.1420037994047241E-4</v>
      </c>
      <c r="F2776">
        <v>0.57692307692307687</v>
      </c>
      <c r="I2776" s="140"/>
    </row>
    <row r="2777" spans="1:9">
      <c r="A2777" s="10">
        <v>2771</v>
      </c>
      <c r="B2777" s="10">
        <v>1.1197655982456941E-4</v>
      </c>
      <c r="C2777" s="10">
        <v>2.2600088107957089E-4</v>
      </c>
      <c r="D2777" s="10">
        <f t="shared" si="43"/>
        <v>1.1415525114155251E-4</v>
      </c>
      <c r="E2777" s="130">
        <v>1.196098716218632E-4</v>
      </c>
      <c r="F2777">
        <v>0.69230769230769229</v>
      </c>
      <c r="I2777" s="140"/>
    </row>
    <row r="2778" spans="1:9">
      <c r="A2778" s="10">
        <v>2772</v>
      </c>
      <c r="B2778" s="10">
        <v>1.0722996358353221E-4</v>
      </c>
      <c r="C2778" s="10">
        <v>1.2965464363527939E-4</v>
      </c>
      <c r="D2778" s="10">
        <f t="shared" si="43"/>
        <v>1.1415525114155251E-4</v>
      </c>
      <c r="E2778" s="130">
        <v>1.2622147256578521E-4</v>
      </c>
      <c r="F2778">
        <v>0.61538461538461542</v>
      </c>
      <c r="I2778" s="140"/>
    </row>
    <row r="2779" spans="1:9">
      <c r="A2779" s="10">
        <v>2773</v>
      </c>
      <c r="B2779" s="10">
        <v>1.0676920268247889E-4</v>
      </c>
      <c r="C2779" s="10">
        <v>1.3686485150278991E-4</v>
      </c>
      <c r="D2779" s="10">
        <f t="shared" si="43"/>
        <v>1.1415525114155251E-4</v>
      </c>
      <c r="E2779" s="130">
        <v>1.2141303551566E-4</v>
      </c>
      <c r="F2779">
        <v>0.53846153846153844</v>
      </c>
      <c r="I2779" s="140"/>
    </row>
    <row r="2780" spans="1:9">
      <c r="A2780" s="10">
        <v>2774</v>
      </c>
      <c r="B2780" s="10">
        <v>1.111569774581979E-4</v>
      </c>
      <c r="C2780" s="10">
        <v>1.112827314343659E-4</v>
      </c>
      <c r="D2780" s="10">
        <f t="shared" si="43"/>
        <v>1.1415525114155251E-4</v>
      </c>
      <c r="E2780" s="130">
        <v>1.250193633032541E-4</v>
      </c>
      <c r="F2780">
        <v>0.61538461538461542</v>
      </c>
      <c r="I2780" s="140"/>
    </row>
    <row r="2781" spans="1:9">
      <c r="A2781" s="10">
        <v>2775</v>
      </c>
      <c r="B2781" s="10">
        <v>1.1072748559765369E-4</v>
      </c>
      <c r="C2781" s="10">
        <v>1.3064139151404969E-4</v>
      </c>
      <c r="D2781" s="10">
        <f t="shared" si="43"/>
        <v>1.1415525114155251E-4</v>
      </c>
      <c r="E2781" s="130">
        <v>1.370404559285669E-4</v>
      </c>
      <c r="F2781">
        <v>0.69230769230769229</v>
      </c>
      <c r="I2781" s="140"/>
    </row>
    <row r="2782" spans="1:9">
      <c r="A2782" s="10">
        <v>2776</v>
      </c>
      <c r="B2782" s="10">
        <v>1.107706403499462E-4</v>
      </c>
      <c r="C2782" s="10">
        <v>1.4284734435469161E-4</v>
      </c>
      <c r="D2782" s="10">
        <f t="shared" si="43"/>
        <v>1.1415525114155251E-4</v>
      </c>
      <c r="E2782" s="130">
        <v>1.490615485538797E-4</v>
      </c>
      <c r="F2782">
        <v>0.76923076923076927</v>
      </c>
      <c r="I2782" s="140"/>
    </row>
    <row r="2783" spans="1:9">
      <c r="A2783" s="10">
        <v>2777</v>
      </c>
      <c r="B2783" s="10">
        <v>1.1172437858237661E-4</v>
      </c>
      <c r="C2783" s="10">
        <v>1.3297594703257979E-4</v>
      </c>
      <c r="D2783" s="10">
        <f t="shared" si="43"/>
        <v>1.1415525114155251E-4</v>
      </c>
      <c r="E2783" s="130">
        <v>1.634868597042555E-4</v>
      </c>
      <c r="F2783">
        <v>0.69230769230769229</v>
      </c>
      <c r="I2783" s="140"/>
    </row>
    <row r="2784" spans="1:9">
      <c r="A2784" s="10">
        <v>2778</v>
      </c>
      <c r="B2784" s="10">
        <v>1.104616443844955E-4</v>
      </c>
      <c r="C2784" s="10">
        <v>1.0919581183455139E-4</v>
      </c>
      <c r="D2784" s="10">
        <f t="shared" si="43"/>
        <v>1.1415525114155251E-4</v>
      </c>
      <c r="E2784" s="130">
        <v>1.526678763414738E-4</v>
      </c>
      <c r="F2784">
        <v>0.57692307692307687</v>
      </c>
      <c r="I2784" s="140"/>
    </row>
    <row r="2785" spans="1:9">
      <c r="A2785" s="10">
        <v>2779</v>
      </c>
      <c r="B2785" s="10">
        <v>1.122720632563028E-4</v>
      </c>
      <c r="C2785" s="10">
        <v>1.119072649027963E-4</v>
      </c>
      <c r="D2785" s="10">
        <f t="shared" si="43"/>
        <v>1.1415525114155251E-4</v>
      </c>
      <c r="E2785" s="130">
        <v>1.298278003533793E-4</v>
      </c>
      <c r="F2785">
        <v>0.46153846153846162</v>
      </c>
      <c r="I2785" s="140"/>
    </row>
    <row r="2786" spans="1:9">
      <c r="A2786" s="10">
        <v>2780</v>
      </c>
      <c r="B2786" s="10">
        <v>1.130442491216616E-4</v>
      </c>
      <c r="C2786" s="10">
        <v>1.672334704435931E-4</v>
      </c>
      <c r="D2786" s="10">
        <f t="shared" si="43"/>
        <v>1.1415525114155251E-4</v>
      </c>
      <c r="E2786" s="130">
        <v>1.087908882590816E-4</v>
      </c>
      <c r="F2786">
        <v>0.30769230769230771</v>
      </c>
      <c r="I2786" s="140"/>
    </row>
    <row r="2787" spans="1:9">
      <c r="A2787" s="10">
        <v>2781</v>
      </c>
      <c r="B2787" s="10">
        <v>1.108147410376252E-4</v>
      </c>
      <c r="C2787" s="10">
        <v>1.353622708455998E-5</v>
      </c>
      <c r="D2787" s="10">
        <f t="shared" si="43"/>
        <v>1.1415525114155251E-4</v>
      </c>
      <c r="E2787" s="130">
        <v>8.9557140058581212E-5</v>
      </c>
      <c r="F2787">
        <v>0.23076923076923081</v>
      </c>
      <c r="I2787" s="140"/>
    </row>
    <row r="2788" spans="1:9">
      <c r="A2788" s="10">
        <v>2782</v>
      </c>
      <c r="B2788" s="10">
        <v>1.092818080077615E-4</v>
      </c>
      <c r="C2788" s="10">
        <v>7.5670172460494826E-6</v>
      </c>
      <c r="D2788" s="10">
        <f t="shared" si="43"/>
        <v>1.1415525114155251E-4</v>
      </c>
      <c r="E2788" s="130">
        <v>7.5732883539470996E-5</v>
      </c>
      <c r="F2788">
        <v>0.15384615384615391</v>
      </c>
      <c r="I2788" s="140"/>
    </row>
    <row r="2789" spans="1:9">
      <c r="A2789" s="10">
        <v>2783</v>
      </c>
      <c r="B2789" s="10">
        <v>1.084071188917372E-4</v>
      </c>
      <c r="C2789" s="10">
        <v>5.7848659784690262E-6</v>
      </c>
      <c r="D2789" s="10">
        <f t="shared" si="43"/>
        <v>1.1415525114155251E-4</v>
      </c>
      <c r="E2789" s="130">
        <v>6.671706407048666E-5</v>
      </c>
      <c r="F2789">
        <v>7.6923076923076927E-2</v>
      </c>
      <c r="I2789" s="140"/>
    </row>
    <row r="2790" spans="1:9">
      <c r="A2790" s="10">
        <v>2784</v>
      </c>
      <c r="B2790" s="10">
        <v>1.060955102927486E-4</v>
      </c>
      <c r="C2790" s="10">
        <v>2.48097778455734E-6</v>
      </c>
      <c r="D2790" s="10">
        <f t="shared" si="43"/>
        <v>1.1415525114155251E-4</v>
      </c>
      <c r="E2790" s="130">
        <v>4.985217824026821E-5</v>
      </c>
      <c r="F2790">
        <v>3.8461538461538457E-2</v>
      </c>
      <c r="I2790" s="140"/>
    </row>
    <row r="2791" spans="1:9">
      <c r="A2791" s="10">
        <v>2785</v>
      </c>
      <c r="B2791" s="10">
        <v>1.0201223240709261E-4</v>
      </c>
      <c r="C2791" s="10">
        <v>2.7263180421632691E-6</v>
      </c>
      <c r="D2791" s="10">
        <f t="shared" si="43"/>
        <v>1.1415525114155251E-4</v>
      </c>
      <c r="E2791" s="130">
        <v>3.2350881624003843E-5</v>
      </c>
      <c r="F2791">
        <v>3.8461538461538457E-2</v>
      </c>
      <c r="I2791" s="140"/>
    </row>
    <row r="2792" spans="1:9">
      <c r="A2792" s="10">
        <v>2786</v>
      </c>
      <c r="B2792" s="10">
        <v>1.011157169512182E-4</v>
      </c>
      <c r="C2792" s="10">
        <v>1.777946343765598E-6</v>
      </c>
      <c r="D2792" s="10">
        <f t="shared" si="43"/>
        <v>1.1415525114155251E-4</v>
      </c>
      <c r="E2792" s="130">
        <v>2.810814305036398E-5</v>
      </c>
      <c r="F2792">
        <v>3.8461538461538457E-2</v>
      </c>
      <c r="I2792" s="140"/>
    </row>
    <row r="2793" spans="1:9">
      <c r="A2793" s="10">
        <v>2787</v>
      </c>
      <c r="B2793" s="10">
        <v>1.0162985239294841E-4</v>
      </c>
      <c r="C2793" s="10">
        <v>1.1422436885102909E-6</v>
      </c>
      <c r="D2793" s="10">
        <f t="shared" si="43"/>
        <v>1.1415525114155251E-4</v>
      </c>
      <c r="E2793" s="130">
        <v>2.3335062155019151E-5</v>
      </c>
      <c r="F2793">
        <v>3.8461538461538457E-2</v>
      </c>
      <c r="I2793" s="140"/>
    </row>
    <row r="2794" spans="1:9">
      <c r="A2794" s="10">
        <v>2788</v>
      </c>
      <c r="B2794" s="10">
        <v>1.017687464864479E-4</v>
      </c>
      <c r="C2794" s="10">
        <v>1.2496578991267561E-6</v>
      </c>
      <c r="D2794" s="10">
        <f t="shared" si="43"/>
        <v>1.1415525114155251E-4</v>
      </c>
      <c r="E2794" s="130">
        <v>3.0759854658888909E-5</v>
      </c>
      <c r="F2794">
        <v>3.8461538461538457E-2</v>
      </c>
      <c r="I2794" s="140"/>
    </row>
    <row r="2795" spans="1:9">
      <c r="A2795" s="10">
        <v>2789</v>
      </c>
      <c r="B2795" s="10">
        <v>1.0245924433190059E-4</v>
      </c>
      <c r="C2795" s="10">
        <v>3.5370500829772422E-6</v>
      </c>
      <c r="D2795" s="10">
        <f t="shared" si="43"/>
        <v>1.1415525114155251E-4</v>
      </c>
      <c r="E2795" s="130">
        <v>5.409491681390807E-5</v>
      </c>
      <c r="F2795">
        <v>7.6923076923076927E-2</v>
      </c>
      <c r="I2795" s="140"/>
    </row>
    <row r="2796" spans="1:9">
      <c r="A2796" s="10">
        <v>2790</v>
      </c>
      <c r="B2796" s="10">
        <v>1.044886569568525E-4</v>
      </c>
      <c r="C2796" s="10">
        <v>2.8943447067059699E-4</v>
      </c>
      <c r="D2796" s="10">
        <f t="shared" si="43"/>
        <v>1.1415525114155251E-4</v>
      </c>
      <c r="E2796" s="130">
        <v>9.0158194689846777E-5</v>
      </c>
      <c r="F2796">
        <v>0.15384615384615391</v>
      </c>
      <c r="I2796" s="140"/>
    </row>
    <row r="2797" spans="1:9">
      <c r="A2797" s="10">
        <v>2791</v>
      </c>
      <c r="B2797" s="10">
        <v>1.069655523452904E-4</v>
      </c>
      <c r="C2797" s="10">
        <v>2.8995470839082938E-4</v>
      </c>
      <c r="D2797" s="10">
        <f t="shared" si="43"/>
        <v>1.1415525114155251E-4</v>
      </c>
      <c r="E2797" s="130">
        <v>1.272821572091949E-4</v>
      </c>
      <c r="F2797">
        <v>0.23076923076923081</v>
      </c>
      <c r="I2797" s="140"/>
    </row>
    <row r="2798" spans="1:9">
      <c r="A2798" s="10">
        <v>2792</v>
      </c>
      <c r="B2798" s="10">
        <v>1.075718175889357E-4</v>
      </c>
      <c r="C2798" s="10">
        <v>2.5738979182652759E-4</v>
      </c>
      <c r="D2798" s="10">
        <f t="shared" si="43"/>
        <v>1.1415525114155251E-4</v>
      </c>
      <c r="E2798" s="130">
        <v>1.4107105757352469E-4</v>
      </c>
      <c r="F2798">
        <v>0.38461538461538458</v>
      </c>
      <c r="I2798" s="140"/>
    </row>
    <row r="2799" spans="1:9">
      <c r="A2799" s="10">
        <v>2793</v>
      </c>
      <c r="B2799" s="10">
        <v>1.120200964102598E-4</v>
      </c>
      <c r="C2799" s="10">
        <v>2.054333985933312E-4</v>
      </c>
      <c r="D2799" s="10">
        <f t="shared" si="43"/>
        <v>1.1415525114155251E-4</v>
      </c>
      <c r="E2799" s="130">
        <v>1.209180493487355E-4</v>
      </c>
      <c r="F2799">
        <v>0.46153846153846162</v>
      </c>
      <c r="I2799" s="140"/>
    </row>
    <row r="2800" spans="1:9">
      <c r="A2800" s="10">
        <v>2794</v>
      </c>
      <c r="B2800" s="10">
        <v>1.112423357627484E-4</v>
      </c>
      <c r="C2800" s="10">
        <v>1.568727290901629E-4</v>
      </c>
      <c r="D2800" s="10">
        <f t="shared" si="43"/>
        <v>1.1415525114155251E-4</v>
      </c>
      <c r="E2800" s="130">
        <v>1.007650411239462E-4</v>
      </c>
      <c r="F2800">
        <v>0.57692307692307687</v>
      </c>
      <c r="I2800" s="140"/>
    </row>
    <row r="2801" spans="1:9">
      <c r="A2801" s="10">
        <v>2795</v>
      </c>
      <c r="B2801" s="10">
        <v>1.12087972907756E-4</v>
      </c>
      <c r="C2801" s="10">
        <v>1.194717910156015E-4</v>
      </c>
      <c r="D2801" s="10">
        <f t="shared" si="43"/>
        <v>1.1415525114155251E-4</v>
      </c>
      <c r="E2801" s="130">
        <v>1.0553812201929111E-4</v>
      </c>
      <c r="F2801">
        <v>0.69230769230769229</v>
      </c>
      <c r="I2801" s="140"/>
    </row>
    <row r="2802" spans="1:9">
      <c r="A2802" s="10">
        <v>2796</v>
      </c>
      <c r="B2802" s="10">
        <v>1.065498268031369E-4</v>
      </c>
      <c r="C2802" s="10">
        <v>2.7211048458056179E-5</v>
      </c>
      <c r="D2802" s="10">
        <f t="shared" si="43"/>
        <v>1.1415525114155251E-4</v>
      </c>
      <c r="E2802" s="130">
        <v>1.113718875580457E-4</v>
      </c>
      <c r="F2802">
        <v>0.61538461538461542</v>
      </c>
      <c r="I2802" s="140"/>
    </row>
    <row r="2803" spans="1:9">
      <c r="A2803" s="10">
        <v>2797</v>
      </c>
      <c r="B2803" s="10">
        <v>1.05804458152687E-4</v>
      </c>
      <c r="C2803" s="10">
        <v>4.2584490855784537E-5</v>
      </c>
      <c r="D2803" s="10">
        <f t="shared" si="43"/>
        <v>1.1415525114155251E-4</v>
      </c>
      <c r="E2803" s="130">
        <v>1.0712914898440561E-4</v>
      </c>
      <c r="F2803">
        <v>0.53846153846153844</v>
      </c>
      <c r="I2803" s="140"/>
    </row>
    <row r="2804" spans="1:9">
      <c r="A2804" s="10">
        <v>2798</v>
      </c>
      <c r="B2804" s="10">
        <v>1.106033598873874E-4</v>
      </c>
      <c r="C2804" s="10">
        <v>3.6208967184309831E-5</v>
      </c>
      <c r="D2804" s="10">
        <f t="shared" si="43"/>
        <v>1.1415525114155251E-4</v>
      </c>
      <c r="E2804" s="130">
        <v>1.10311202914636E-4</v>
      </c>
      <c r="F2804">
        <v>0.61538461538461542</v>
      </c>
      <c r="I2804" s="140"/>
    </row>
    <row r="2805" spans="1:9">
      <c r="A2805" s="10">
        <v>2799</v>
      </c>
      <c r="B2805" s="10">
        <v>1.1071779130766491E-4</v>
      </c>
      <c r="C2805" s="10">
        <v>2.8496123180362669E-5</v>
      </c>
      <c r="D2805" s="10">
        <f t="shared" si="43"/>
        <v>1.1415525114155251E-4</v>
      </c>
      <c r="E2805" s="130">
        <v>1.209180493487355E-4</v>
      </c>
      <c r="F2805">
        <v>0.69230769230769229</v>
      </c>
      <c r="I2805" s="140"/>
    </row>
    <row r="2806" spans="1:9">
      <c r="A2806" s="10">
        <v>2800</v>
      </c>
      <c r="B2806" s="10">
        <v>1.11464331098351E-4</v>
      </c>
      <c r="C2806" s="10">
        <v>4.2665229938892449E-5</v>
      </c>
      <c r="D2806" s="10">
        <f t="shared" si="43"/>
        <v>1.1415525114155251E-4</v>
      </c>
      <c r="E2806" s="130">
        <v>1.315248957828349E-4</v>
      </c>
      <c r="F2806">
        <v>0.76923076923076927</v>
      </c>
      <c r="I2806" s="140"/>
    </row>
    <row r="2807" spans="1:9">
      <c r="A2807" s="10">
        <v>2801</v>
      </c>
      <c r="B2807" s="10">
        <v>1.108820061814316E-4</v>
      </c>
      <c r="C2807" s="10">
        <v>5.7957046810114007E-5</v>
      </c>
      <c r="D2807" s="10">
        <f t="shared" si="43"/>
        <v>1.1415525114155251E-4</v>
      </c>
      <c r="E2807" s="130">
        <v>1.4425311150375439E-4</v>
      </c>
      <c r="F2807">
        <v>0.69230769230769229</v>
      </c>
      <c r="I2807" s="140"/>
    </row>
    <row r="2808" spans="1:9">
      <c r="A2808" s="10">
        <v>2802</v>
      </c>
      <c r="B2808" s="10">
        <v>1.109762645642639E-4</v>
      </c>
      <c r="C2808" s="10">
        <v>4.5820745691299688E-5</v>
      </c>
      <c r="D2808" s="10">
        <f t="shared" si="43"/>
        <v>1.1415525114155251E-4</v>
      </c>
      <c r="E2808" s="130">
        <v>1.3470694971306471E-4</v>
      </c>
      <c r="F2808">
        <v>0.57692307692307687</v>
      </c>
      <c r="I2808" s="140"/>
    </row>
    <row r="2809" spans="1:9">
      <c r="A2809" s="10">
        <v>2803</v>
      </c>
      <c r="B2809" s="10">
        <v>1.120761027870627E-4</v>
      </c>
      <c r="C2809" s="10">
        <v>5.6899128891079218E-5</v>
      </c>
      <c r="D2809" s="10">
        <f t="shared" si="43"/>
        <v>1.1415525114155251E-4</v>
      </c>
      <c r="E2809" s="130">
        <v>1.145539414882754E-4</v>
      </c>
      <c r="F2809">
        <v>0.46153846153846162</v>
      </c>
      <c r="I2809" s="140"/>
    </row>
    <row r="2810" spans="1:9">
      <c r="A2810" s="10">
        <v>2804</v>
      </c>
      <c r="B2810" s="10">
        <v>1.129392546149487E-4</v>
      </c>
      <c r="C2810" s="10">
        <v>1.051729180352147E-4</v>
      </c>
      <c r="D2810" s="10">
        <f t="shared" si="43"/>
        <v>1.1415525114155251E-4</v>
      </c>
      <c r="E2810" s="130">
        <v>9.599196022860134E-5</v>
      </c>
      <c r="F2810">
        <v>0.30769230769230771</v>
      </c>
      <c r="I2810" s="140"/>
    </row>
    <row r="2811" spans="1:9">
      <c r="A2811" s="10">
        <v>2805</v>
      </c>
      <c r="B2811" s="10">
        <v>1.0945722388667131E-4</v>
      </c>
      <c r="C2811" s="10">
        <v>1.108344274594802E-5</v>
      </c>
      <c r="D2811" s="10">
        <f t="shared" si="43"/>
        <v>1.1415525114155251E-4</v>
      </c>
      <c r="E2811" s="130">
        <v>7.9021005934041806E-5</v>
      </c>
      <c r="F2811">
        <v>0.23076923076923081</v>
      </c>
      <c r="I2811" s="140"/>
    </row>
    <row r="2812" spans="1:9">
      <c r="A2812" s="10">
        <v>2806</v>
      </c>
      <c r="B2812" s="10">
        <v>1.078305832622024E-4</v>
      </c>
      <c r="C2812" s="10">
        <v>9.0405271056225333E-6</v>
      </c>
      <c r="D2812" s="10">
        <f t="shared" si="43"/>
        <v>1.1415525114155251E-4</v>
      </c>
      <c r="E2812" s="130">
        <v>6.6823132534827629E-5</v>
      </c>
      <c r="F2812">
        <v>0.15384615384615391</v>
      </c>
      <c r="I2812" s="140"/>
    </row>
    <row r="2813" spans="1:9">
      <c r="A2813" s="10">
        <v>2807</v>
      </c>
      <c r="B2813" s="10">
        <v>1.0688442206616211E-4</v>
      </c>
      <c r="C2813" s="10">
        <v>5.4750199166120608E-6</v>
      </c>
      <c r="D2813" s="10">
        <f t="shared" si="43"/>
        <v>1.1415525114155251E-4</v>
      </c>
      <c r="E2813" s="130">
        <v>5.8867997709252892E-5</v>
      </c>
      <c r="F2813">
        <v>7.6923076923076927E-2</v>
      </c>
      <c r="I2813" s="140"/>
    </row>
    <row r="2814" spans="1:9">
      <c r="A2814" s="10">
        <v>2808</v>
      </c>
      <c r="B2814" s="10">
        <v>1.037034510920118E-4</v>
      </c>
      <c r="C2814" s="10">
        <v>3.2451829115933502E-6</v>
      </c>
      <c r="D2814" s="10">
        <f t="shared" si="43"/>
        <v>1.1415525114155251E-4</v>
      </c>
      <c r="E2814" s="130">
        <v>6.9793049536375328E-5</v>
      </c>
      <c r="F2814">
        <v>7.6923076923076927E-2</v>
      </c>
      <c r="I2814" s="140"/>
    </row>
    <row r="2815" spans="1:9">
      <c r="A2815" s="10">
        <v>2809</v>
      </c>
      <c r="B2815" s="10">
        <v>9.8762267469360991E-5</v>
      </c>
      <c r="C2815" s="10">
        <v>2.431823361628061E-6</v>
      </c>
      <c r="D2815" s="10">
        <f t="shared" si="43"/>
        <v>1.1415525114155251E-4</v>
      </c>
      <c r="E2815" s="130">
        <v>4.5291234273605388E-5</v>
      </c>
      <c r="F2815">
        <v>7.6923076923076927E-2</v>
      </c>
      <c r="I2815" s="140"/>
    </row>
    <row r="2816" spans="1:9">
      <c r="A2816" s="10">
        <v>2810</v>
      </c>
      <c r="B2816" s="10">
        <v>9.9700439430591982E-5</v>
      </c>
      <c r="C2816" s="10">
        <v>1.9084126286144028E-6</v>
      </c>
      <c r="D2816" s="10">
        <f t="shared" si="43"/>
        <v>1.1415525114155251E-4</v>
      </c>
      <c r="E2816" s="130">
        <v>3.9351400270509578E-5</v>
      </c>
      <c r="F2816">
        <v>5.7692307692307702E-2</v>
      </c>
      <c r="I2816" s="140"/>
    </row>
    <row r="2817" spans="1:9">
      <c r="A2817" s="10">
        <v>2811</v>
      </c>
      <c r="B2817" s="10">
        <v>9.816246045450177E-5</v>
      </c>
      <c r="C2817" s="10">
        <v>1.1083224544496E-6</v>
      </c>
      <c r="D2817" s="10">
        <f t="shared" si="43"/>
        <v>1.1415525114155251E-4</v>
      </c>
      <c r="E2817" s="130">
        <v>3.2669087017026812E-5</v>
      </c>
      <c r="F2817">
        <v>5.7692307692307702E-2</v>
      </c>
      <c r="I2817" s="140"/>
    </row>
    <row r="2818" spans="1:9">
      <c r="A2818" s="10">
        <v>2812</v>
      </c>
      <c r="B2818" s="10">
        <v>9.866010044236537E-5</v>
      </c>
      <c r="C2818" s="10">
        <v>1.1090361550322231E-6</v>
      </c>
      <c r="D2818" s="10">
        <f t="shared" si="43"/>
        <v>1.1415525114155251E-4</v>
      </c>
      <c r="E2818" s="130">
        <v>4.3063796522444462E-5</v>
      </c>
      <c r="F2818">
        <v>7.6923076923076927E-2</v>
      </c>
      <c r="I2818" s="140"/>
    </row>
    <row r="2819" spans="1:9">
      <c r="A2819" s="10">
        <v>2813</v>
      </c>
      <c r="B2819" s="10">
        <v>1.0013367784715679E-4</v>
      </c>
      <c r="C2819" s="10">
        <v>1.909130875060614E-6</v>
      </c>
      <c r="D2819" s="10">
        <f t="shared" si="43"/>
        <v>1.1415525114155251E-4</v>
      </c>
      <c r="E2819" s="130">
        <v>7.5732883539470996E-5</v>
      </c>
      <c r="F2819">
        <v>0.1153846153846154</v>
      </c>
      <c r="I2819" s="140"/>
    </row>
    <row r="2820" spans="1:9">
      <c r="A2820" s="10">
        <v>2814</v>
      </c>
      <c r="B2820" s="10">
        <v>1.026086820614164E-4</v>
      </c>
      <c r="C2820" s="10">
        <v>1.3656262885416209E-4</v>
      </c>
      <c r="D2820" s="10">
        <f t="shared" si="43"/>
        <v>1.1415525114155251E-4</v>
      </c>
      <c r="E2820" s="130">
        <v>1.2622147256578521E-4</v>
      </c>
      <c r="F2820">
        <v>0.19230769230769229</v>
      </c>
      <c r="I2820" s="140"/>
    </row>
    <row r="2821" spans="1:9">
      <c r="A2821" s="10">
        <v>2815</v>
      </c>
      <c r="B2821" s="10">
        <v>1.0415866746493789E-4</v>
      </c>
      <c r="C2821" s="10">
        <v>1.717310478641901E-4</v>
      </c>
      <c r="D2821" s="10">
        <f t="shared" si="43"/>
        <v>1.1415525114155251E-4</v>
      </c>
      <c r="E2821" s="130">
        <v>1.7819502009287349E-4</v>
      </c>
      <c r="F2821">
        <v>0.30769230769230771</v>
      </c>
      <c r="I2821" s="140"/>
    </row>
    <row r="2822" spans="1:9">
      <c r="A2822" s="10">
        <v>2816</v>
      </c>
      <c r="B2822" s="10">
        <v>1.060421156579944E-4</v>
      </c>
      <c r="C2822" s="10">
        <v>1.7636442386762029E-4</v>
      </c>
      <c r="D2822" s="10">
        <f t="shared" ref="D2822:D2885" si="44">1/8760</f>
        <v>1.1415525114155251E-4</v>
      </c>
      <c r="E2822" s="130">
        <v>1.9749948060293461E-4</v>
      </c>
      <c r="F2822">
        <v>0.46153846153846162</v>
      </c>
      <c r="I2822" s="140"/>
    </row>
    <row r="2823" spans="1:9">
      <c r="A2823" s="10">
        <v>2817</v>
      </c>
      <c r="B2823" s="10">
        <v>1.105954219269222E-4</v>
      </c>
      <c r="C2823" s="10">
        <v>1.6329078840718919E-4</v>
      </c>
      <c r="D2823" s="10">
        <f t="shared" si="44"/>
        <v>1.1415525114155251E-4</v>
      </c>
      <c r="E2823" s="130">
        <v>1.692852690882297E-4</v>
      </c>
      <c r="F2823">
        <v>0.57692307692307687</v>
      </c>
      <c r="I2823" s="140"/>
    </row>
    <row r="2824" spans="1:9">
      <c r="A2824" s="10">
        <v>2818</v>
      </c>
      <c r="B2824" s="10">
        <v>1.105254403815439E-4</v>
      </c>
      <c r="C2824" s="10">
        <v>1.3273633910895229E-4</v>
      </c>
      <c r="D2824" s="10">
        <f t="shared" si="44"/>
        <v>1.1415525114155251E-4</v>
      </c>
      <c r="E2824" s="130">
        <v>1.4107105757352469E-4</v>
      </c>
      <c r="F2824">
        <v>0.69230769230769229</v>
      </c>
      <c r="I2824" s="140"/>
    </row>
    <row r="2825" spans="1:9">
      <c r="A2825" s="10">
        <v>2819</v>
      </c>
      <c r="B2825" s="10">
        <v>1.102311761285923E-4</v>
      </c>
      <c r="C2825" s="10">
        <v>1.091036217210759E-4</v>
      </c>
      <c r="D2825" s="10">
        <f t="shared" si="44"/>
        <v>1.1415525114155251E-4</v>
      </c>
      <c r="E2825" s="130">
        <v>1.4775337082700751E-4</v>
      </c>
      <c r="F2825">
        <v>0.76923076923076927</v>
      </c>
      <c r="I2825" s="140"/>
    </row>
    <row r="2826" spans="1:9">
      <c r="A2826" s="10">
        <v>2820</v>
      </c>
      <c r="B2826" s="10">
        <v>1.045205013175864E-4</v>
      </c>
      <c r="C2826" s="10">
        <v>2.5419437248358362E-5</v>
      </c>
      <c r="D2826" s="10">
        <f t="shared" si="44"/>
        <v>1.1415525114155251E-4</v>
      </c>
      <c r="E2826" s="130">
        <v>1.5592064258126431E-4</v>
      </c>
      <c r="F2826">
        <v>0.73076923076923073</v>
      </c>
      <c r="I2826" s="140"/>
    </row>
    <row r="2827" spans="1:9">
      <c r="A2827" s="10">
        <v>2821</v>
      </c>
      <c r="B2827" s="10">
        <v>1.047121256016844E-4</v>
      </c>
      <c r="C2827" s="10">
        <v>5.815213254580349E-5</v>
      </c>
      <c r="D2827" s="10">
        <f t="shared" si="44"/>
        <v>1.1415525114155251E-4</v>
      </c>
      <c r="E2827" s="130">
        <v>1.4998080857816861E-4</v>
      </c>
      <c r="F2827">
        <v>0.69230769230769229</v>
      </c>
      <c r="I2827" s="140"/>
    </row>
    <row r="2828" spans="1:9">
      <c r="A2828" s="10">
        <v>2822</v>
      </c>
      <c r="B2828" s="10">
        <v>1.0877764438201961E-4</v>
      </c>
      <c r="C2828" s="10">
        <v>6.7098273885840155E-5</v>
      </c>
      <c r="D2828" s="10">
        <f t="shared" si="44"/>
        <v>1.1415525114155251E-4</v>
      </c>
      <c r="E2828" s="130">
        <v>1.5443568408049019E-4</v>
      </c>
      <c r="F2828">
        <v>0.84615384615384615</v>
      </c>
      <c r="I2828" s="140"/>
    </row>
    <row r="2829" spans="1:9">
      <c r="A2829" s="10">
        <v>2823</v>
      </c>
      <c r="B2829" s="10">
        <v>1.090074420641166E-4</v>
      </c>
      <c r="C2829" s="10">
        <v>6.2577107979107515E-5</v>
      </c>
      <c r="D2829" s="10">
        <f t="shared" si="44"/>
        <v>1.1415525114155251E-4</v>
      </c>
      <c r="E2829" s="130">
        <v>1.692852690882297E-4</v>
      </c>
      <c r="F2829">
        <v>0.96153846153846156</v>
      </c>
      <c r="I2829" s="140"/>
    </row>
    <row r="2830" spans="1:9">
      <c r="A2830" s="10">
        <v>2824</v>
      </c>
      <c r="B2830" s="10">
        <v>1.09985888791142E-4</v>
      </c>
      <c r="C2830" s="10">
        <v>6.2494655105428511E-5</v>
      </c>
      <c r="D2830" s="10">
        <f t="shared" si="44"/>
        <v>1.1415525114155251E-4</v>
      </c>
      <c r="E2830" s="130">
        <v>1.8413485409596921E-4</v>
      </c>
      <c r="F2830">
        <v>1</v>
      </c>
      <c r="I2830" s="140"/>
    </row>
    <row r="2831" spans="1:9">
      <c r="A2831" s="10">
        <v>2825</v>
      </c>
      <c r="B2831" s="10">
        <v>1.104191279119564E-4</v>
      </c>
      <c r="C2831" s="10">
        <v>6.6361384853077396E-5</v>
      </c>
      <c r="D2831" s="10">
        <f t="shared" si="44"/>
        <v>1.1415525114155251E-4</v>
      </c>
      <c r="E2831" s="130">
        <v>2.0195435610525689E-4</v>
      </c>
      <c r="F2831">
        <v>0.92307692307692313</v>
      </c>
      <c r="I2831" s="140"/>
    </row>
    <row r="2832" spans="1:9">
      <c r="A2832" s="10">
        <v>2826</v>
      </c>
      <c r="B2832" s="10">
        <v>1.1064663295934819E-4</v>
      </c>
      <c r="C2832" s="10">
        <v>2.5478583479444271E-5</v>
      </c>
      <c r="D2832" s="10">
        <f t="shared" si="44"/>
        <v>1.1415525114155251E-4</v>
      </c>
      <c r="E2832" s="130">
        <v>1.8858972959829079E-4</v>
      </c>
      <c r="F2832">
        <v>0.76923076923076927</v>
      </c>
      <c r="I2832" s="140"/>
    </row>
    <row r="2833" spans="1:9">
      <c r="A2833" s="10">
        <v>2827</v>
      </c>
      <c r="B2833" s="10">
        <v>1.114624826097341E-4</v>
      </c>
      <c r="C2833" s="10">
        <v>2.9356977913049161E-5</v>
      </c>
      <c r="D2833" s="10">
        <f t="shared" si="44"/>
        <v>1.1415525114155251E-4</v>
      </c>
      <c r="E2833" s="130">
        <v>1.6037551808358589E-4</v>
      </c>
      <c r="F2833">
        <v>0.57692307692307687</v>
      </c>
      <c r="I2833" s="140"/>
    </row>
    <row r="2834" spans="1:9">
      <c r="A2834" s="10">
        <v>2828</v>
      </c>
      <c r="B2834" s="10">
        <v>1.123790200778825E-4</v>
      </c>
      <c r="C2834" s="10">
        <v>9.7976125011139758E-5</v>
      </c>
      <c r="D2834" s="10">
        <f t="shared" si="44"/>
        <v>1.1415525114155251E-4</v>
      </c>
      <c r="E2834" s="130">
        <v>1.34388744320042E-4</v>
      </c>
      <c r="F2834">
        <v>0.46153846153846162</v>
      </c>
      <c r="I2834" s="140"/>
    </row>
    <row r="2835" spans="1:9">
      <c r="A2835" s="10">
        <v>2829</v>
      </c>
      <c r="B2835" s="10">
        <v>1.095892997650332E-4</v>
      </c>
      <c r="C2835" s="10">
        <v>1.052969291937753E-5</v>
      </c>
      <c r="D2835" s="10">
        <f t="shared" si="44"/>
        <v>1.1415525114155251E-4</v>
      </c>
      <c r="E2835" s="130">
        <v>1.1062940830765869E-4</v>
      </c>
      <c r="F2835">
        <v>0.30769230769230771</v>
      </c>
      <c r="I2835" s="140"/>
    </row>
    <row r="2836" spans="1:9">
      <c r="A2836" s="10">
        <v>2830</v>
      </c>
      <c r="B2836" s="10">
        <v>1.0732912564269629E-4</v>
      </c>
      <c r="C2836" s="10">
        <v>9.6823166722162559E-6</v>
      </c>
      <c r="D2836" s="10">
        <f t="shared" si="44"/>
        <v>1.1415525114155251E-4</v>
      </c>
      <c r="E2836" s="130">
        <v>9.3552385548758692E-5</v>
      </c>
      <c r="F2836">
        <v>0.23076923076923081</v>
      </c>
      <c r="I2836" s="140"/>
    </row>
    <row r="2837" spans="1:9">
      <c r="A2837" s="10">
        <v>2831</v>
      </c>
      <c r="B2837" s="10">
        <v>1.063158536598102E-4</v>
      </c>
      <c r="C2837" s="10">
        <v>5.463959830513251E-6</v>
      </c>
      <c r="D2837" s="10">
        <f t="shared" si="44"/>
        <v>1.1415525114155251E-4</v>
      </c>
      <c r="E2837" s="130">
        <v>8.2415196792953708E-5</v>
      </c>
      <c r="F2837">
        <v>0.15384615384615391</v>
      </c>
      <c r="I2837" s="140"/>
    </row>
    <row r="2838" spans="1:9">
      <c r="A2838" s="10">
        <v>2832</v>
      </c>
      <c r="B2838" s="10">
        <v>1.0215291454431089E-4</v>
      </c>
      <c r="C2838" s="10">
        <v>2.5490566375850681E-6</v>
      </c>
      <c r="D2838" s="10">
        <f t="shared" si="44"/>
        <v>1.1415525114155251E-4</v>
      </c>
      <c r="E2838" s="130">
        <v>6.6469570987024294E-5</v>
      </c>
      <c r="F2838">
        <v>7.6923076923076927E-2</v>
      </c>
      <c r="I2838" s="140"/>
    </row>
    <row r="2839" spans="1:9">
      <c r="A2839" s="10">
        <v>2833</v>
      </c>
      <c r="B2839" s="10">
        <v>9.8494459679478072E-5</v>
      </c>
      <c r="C2839" s="10">
        <v>1.4727279710367189E-6</v>
      </c>
      <c r="D2839" s="10">
        <f t="shared" si="44"/>
        <v>1.1415525114155251E-4</v>
      </c>
      <c r="E2839" s="130">
        <v>4.3134508832005133E-5</v>
      </c>
      <c r="F2839">
        <v>7.6923076923076927E-2</v>
      </c>
      <c r="I2839" s="140"/>
    </row>
    <row r="2840" spans="1:9">
      <c r="A2840" s="10">
        <v>2834</v>
      </c>
      <c r="B2840" s="10">
        <v>9.8244083298789771E-5</v>
      </c>
      <c r="C2840" s="10">
        <v>1.2408934741376091E-6</v>
      </c>
      <c r="D2840" s="10">
        <f t="shared" si="44"/>
        <v>1.1415525114155251E-4</v>
      </c>
      <c r="E2840" s="130">
        <v>3.7477524067152E-5</v>
      </c>
      <c r="F2840">
        <v>5.7692307692307702E-2</v>
      </c>
      <c r="I2840" s="140"/>
    </row>
    <row r="2841" spans="1:9">
      <c r="A2841" s="10">
        <v>2835</v>
      </c>
      <c r="B2841" s="10">
        <v>9.8216155974141856E-5</v>
      </c>
      <c r="C2841" s="10">
        <v>1.2422981459849359E-6</v>
      </c>
      <c r="D2841" s="10">
        <f t="shared" si="44"/>
        <v>1.1415525114155251E-4</v>
      </c>
      <c r="E2841" s="130">
        <v>3.1113416206692183E-5</v>
      </c>
      <c r="F2841">
        <v>5.7692307692307702E-2</v>
      </c>
      <c r="I2841" s="140"/>
    </row>
    <row r="2842" spans="1:9">
      <c r="A2842" s="10">
        <v>2836</v>
      </c>
      <c r="B2842" s="10">
        <v>9.7668647908017778E-5</v>
      </c>
      <c r="C2842" s="10">
        <v>1.1087315821721231E-6</v>
      </c>
      <c r="D2842" s="10">
        <f t="shared" si="44"/>
        <v>1.1415525114155251E-4</v>
      </c>
      <c r="E2842" s="130">
        <v>4.1013139545185169E-5</v>
      </c>
      <c r="F2842">
        <v>7.6923076923076927E-2</v>
      </c>
      <c r="I2842" s="140"/>
    </row>
    <row r="2843" spans="1:9">
      <c r="A2843" s="10">
        <v>2837</v>
      </c>
      <c r="B2843" s="10">
        <v>9.8547216620077714E-5</v>
      </c>
      <c r="C2843" s="10">
        <v>1.1427510068862191E-5</v>
      </c>
      <c r="D2843" s="10">
        <f t="shared" si="44"/>
        <v>1.1415525114155251E-4</v>
      </c>
      <c r="E2843" s="130">
        <v>7.2126555751876885E-5</v>
      </c>
      <c r="F2843">
        <v>0.1153846153846154</v>
      </c>
      <c r="I2843" s="140"/>
    </row>
    <row r="2844" spans="1:9">
      <c r="A2844" s="10">
        <v>2838</v>
      </c>
      <c r="B2844" s="10">
        <v>1.000874799368036E-4</v>
      </c>
      <c r="C2844" s="10">
        <v>1.0769842255357331E-4</v>
      </c>
      <c r="D2844" s="10">
        <f t="shared" si="44"/>
        <v>1.1415525114155251E-4</v>
      </c>
      <c r="E2844" s="130">
        <v>1.2021092625312881E-4</v>
      </c>
      <c r="F2844">
        <v>0.19230769230769229</v>
      </c>
      <c r="I2844" s="140"/>
    </row>
    <row r="2845" spans="1:9">
      <c r="A2845" s="10">
        <v>2839</v>
      </c>
      <c r="B2845" s="10">
        <v>1.0014725728488771E-4</v>
      </c>
      <c r="C2845" s="10">
        <v>1.2343585679430301E-4</v>
      </c>
      <c r="D2845" s="10">
        <f t="shared" si="44"/>
        <v>1.1415525114155251E-4</v>
      </c>
      <c r="E2845" s="130">
        <v>1.6970954294559339E-4</v>
      </c>
      <c r="F2845">
        <v>0.30769230769230771</v>
      </c>
      <c r="I2845" s="140"/>
    </row>
    <row r="2846" spans="1:9">
      <c r="A2846" s="10">
        <v>2840</v>
      </c>
      <c r="B2846" s="10">
        <v>9.9710934236086731E-5</v>
      </c>
      <c r="C2846" s="10">
        <v>1.203397236578881E-4</v>
      </c>
      <c r="D2846" s="10">
        <f t="shared" si="44"/>
        <v>1.1415525114155251E-4</v>
      </c>
      <c r="E2846" s="130">
        <v>1.8809474343136631E-4</v>
      </c>
      <c r="F2846">
        <v>0.46153846153846162</v>
      </c>
      <c r="I2846" s="140"/>
    </row>
    <row r="2847" spans="1:9">
      <c r="A2847" s="10">
        <v>2841</v>
      </c>
      <c r="B2847" s="10">
        <v>1.0046255414058561E-4</v>
      </c>
      <c r="C2847" s="10">
        <v>9.1480081404337195E-5</v>
      </c>
      <c r="D2847" s="10">
        <f t="shared" si="44"/>
        <v>1.1415525114155251E-4</v>
      </c>
      <c r="E2847" s="130">
        <v>1.61224065798314E-4</v>
      </c>
      <c r="F2847">
        <v>0.57692307692307687</v>
      </c>
      <c r="I2847" s="140"/>
    </row>
    <row r="2848" spans="1:9">
      <c r="A2848" s="10">
        <v>2842</v>
      </c>
      <c r="B2848" s="10">
        <v>1.006572010848717E-4</v>
      </c>
      <c r="C2848" s="10">
        <v>3.8607546645551211E-5</v>
      </c>
      <c r="D2848" s="10">
        <f t="shared" si="44"/>
        <v>1.1415525114155251E-4</v>
      </c>
      <c r="E2848" s="130">
        <v>1.3435338816526171E-4</v>
      </c>
      <c r="F2848">
        <v>0.69230769230769229</v>
      </c>
      <c r="I2848" s="140"/>
    </row>
    <row r="2849" spans="1:9">
      <c r="A2849" s="10">
        <v>2843</v>
      </c>
      <c r="B2849" s="10">
        <v>1.0156244638391901E-4</v>
      </c>
      <c r="C2849" s="10">
        <v>1.2633873163218909E-5</v>
      </c>
      <c r="D2849" s="10">
        <f t="shared" si="44"/>
        <v>1.1415525114155251E-4</v>
      </c>
      <c r="E2849" s="130">
        <v>1.4071749602572169E-4</v>
      </c>
      <c r="F2849">
        <v>0.76923076923076927</v>
      </c>
      <c r="I2849" s="140"/>
    </row>
    <row r="2850" spans="1:9">
      <c r="A2850" s="10">
        <v>2844</v>
      </c>
      <c r="B2850" s="10">
        <v>9.7805183023823706E-5</v>
      </c>
      <c r="C2850" s="10">
        <v>1.885291457255587E-5</v>
      </c>
      <c r="D2850" s="10">
        <f t="shared" si="44"/>
        <v>1.1415525114155251E-4</v>
      </c>
      <c r="E2850" s="130">
        <v>1.484958500773945E-4</v>
      </c>
      <c r="F2850">
        <v>0.73076923076923073</v>
      </c>
      <c r="I2850" s="140"/>
    </row>
    <row r="2851" spans="1:9">
      <c r="A2851" s="10">
        <v>2845</v>
      </c>
      <c r="B2851" s="10">
        <v>9.8984847755035848E-5</v>
      </c>
      <c r="C2851" s="10">
        <v>1.6767640575358661E-5</v>
      </c>
      <c r="D2851" s="10">
        <f t="shared" si="44"/>
        <v>1.1415525114155251E-4</v>
      </c>
      <c r="E2851" s="130">
        <v>1.4283886531254111E-4</v>
      </c>
      <c r="F2851">
        <v>0.69230769230769229</v>
      </c>
      <c r="I2851" s="140"/>
    </row>
    <row r="2852" spans="1:9">
      <c r="A2852" s="10">
        <v>2846</v>
      </c>
      <c r="B2852" s="10">
        <v>1.001554383147942E-4</v>
      </c>
      <c r="C2852" s="10">
        <v>9.6162198157109714E-6</v>
      </c>
      <c r="D2852" s="10">
        <f t="shared" si="44"/>
        <v>1.1415525114155251E-4</v>
      </c>
      <c r="E2852" s="130">
        <v>1.470816038861811E-4</v>
      </c>
      <c r="F2852">
        <v>0.84615384615384615</v>
      </c>
      <c r="I2852" s="140"/>
    </row>
    <row r="2853" spans="1:9">
      <c r="A2853" s="10">
        <v>2847</v>
      </c>
      <c r="B2853" s="10">
        <v>9.9569621183116048E-5</v>
      </c>
      <c r="C2853" s="10">
        <v>8.4274173923776297E-6</v>
      </c>
      <c r="D2853" s="10">
        <f t="shared" si="44"/>
        <v>1.1415525114155251E-4</v>
      </c>
      <c r="E2853" s="130">
        <v>1.61224065798314E-4</v>
      </c>
      <c r="F2853">
        <v>0.96153846153846156</v>
      </c>
      <c r="I2853" s="140"/>
    </row>
    <row r="2854" spans="1:9">
      <c r="A2854" s="10">
        <v>2848</v>
      </c>
      <c r="B2854" s="10">
        <v>9.9373476278952162E-5</v>
      </c>
      <c r="C2854" s="10">
        <v>9.6187473158634888E-6</v>
      </c>
      <c r="D2854" s="10">
        <f t="shared" si="44"/>
        <v>1.1415525114155251E-4</v>
      </c>
      <c r="E2854" s="130">
        <v>1.7536652771044681E-4</v>
      </c>
      <c r="F2854">
        <v>1</v>
      </c>
      <c r="I2854" s="140"/>
    </row>
    <row r="2855" spans="1:9">
      <c r="A2855" s="10">
        <v>2849</v>
      </c>
      <c r="B2855" s="10">
        <v>9.7980527187928573E-5</v>
      </c>
      <c r="C2855" s="10">
        <v>1.6787837847260511E-5</v>
      </c>
      <c r="D2855" s="10">
        <f t="shared" si="44"/>
        <v>1.1415525114155251E-4</v>
      </c>
      <c r="E2855" s="130">
        <v>1.9233748200500641E-4</v>
      </c>
      <c r="F2855">
        <v>0.92307692307692313</v>
      </c>
      <c r="I2855" s="140"/>
    </row>
    <row r="2856" spans="1:9">
      <c r="A2856" s="10">
        <v>2850</v>
      </c>
      <c r="B2856" s="10">
        <v>9.8946877950227856E-5</v>
      </c>
      <c r="C2856" s="10">
        <v>2.36425637283985E-5</v>
      </c>
      <c r="D2856" s="10">
        <f t="shared" si="44"/>
        <v>1.1415525114155251E-4</v>
      </c>
      <c r="E2856" s="130">
        <v>1.7960926628408691E-4</v>
      </c>
      <c r="F2856">
        <v>0.76923076923076927</v>
      </c>
      <c r="I2856" s="140"/>
    </row>
    <row r="2857" spans="1:9">
      <c r="A2857" s="10">
        <v>2851</v>
      </c>
      <c r="B2857" s="10">
        <v>1.003809861339914E-4</v>
      </c>
      <c r="C2857" s="10">
        <v>2.3937685738108198E-5</v>
      </c>
      <c r="D2857" s="10">
        <f t="shared" si="44"/>
        <v>1.1415525114155251E-4</v>
      </c>
      <c r="E2857" s="130">
        <v>1.5273858865103449E-4</v>
      </c>
      <c r="F2857">
        <v>0.57692307692307687</v>
      </c>
      <c r="I2857" s="140"/>
    </row>
    <row r="2858" spans="1:9">
      <c r="A2858" s="10">
        <v>2852</v>
      </c>
      <c r="B2858" s="10">
        <v>1.033216585980679E-4</v>
      </c>
      <c r="C2858" s="10">
        <v>2.468904880052054E-5</v>
      </c>
      <c r="D2858" s="10">
        <f t="shared" si="44"/>
        <v>1.1415525114155251E-4</v>
      </c>
      <c r="E2858" s="130">
        <v>1.279892803048016E-4</v>
      </c>
      <c r="F2858">
        <v>0.46153846153846162</v>
      </c>
      <c r="I2858" s="140"/>
    </row>
    <row r="2859" spans="1:9">
      <c r="A2859" s="10">
        <v>2853</v>
      </c>
      <c r="B2859" s="10">
        <v>1.02215752105543E-4</v>
      </c>
      <c r="C2859" s="10">
        <v>1.3501669429597589E-5</v>
      </c>
      <c r="D2859" s="10">
        <f t="shared" si="44"/>
        <v>1.1415525114155251E-4</v>
      </c>
      <c r="E2859" s="130">
        <v>1.053613412453893E-4</v>
      </c>
      <c r="F2859">
        <v>0.30769230769230771</v>
      </c>
      <c r="I2859" s="140"/>
    </row>
    <row r="2860" spans="1:9">
      <c r="A2860" s="10">
        <v>2854</v>
      </c>
      <c r="B2860" s="10">
        <v>1.0281648794520339E-4</v>
      </c>
      <c r="C2860" s="10">
        <v>7.5444606709477479E-6</v>
      </c>
      <c r="D2860" s="10">
        <f t="shared" si="44"/>
        <v>1.1415525114155251E-4</v>
      </c>
      <c r="E2860" s="130">
        <v>8.9097510046436419E-5</v>
      </c>
      <c r="F2860">
        <v>0.23076923076923081</v>
      </c>
      <c r="I2860" s="140"/>
    </row>
    <row r="2861" spans="1:9">
      <c r="A2861" s="10">
        <v>2855</v>
      </c>
      <c r="B2861" s="10">
        <v>1.009912378473715E-4</v>
      </c>
      <c r="C2861" s="10">
        <v>5.7648414493833461E-6</v>
      </c>
      <c r="D2861" s="10">
        <f t="shared" si="44"/>
        <v>1.1415525114155251E-4</v>
      </c>
      <c r="E2861" s="130">
        <v>7.8490663612336973E-5</v>
      </c>
      <c r="F2861">
        <v>0.15384615384615391</v>
      </c>
      <c r="I2861" s="140"/>
    </row>
    <row r="2862" spans="1:9">
      <c r="A2862" s="10">
        <v>2856</v>
      </c>
      <c r="B2862" s="10">
        <v>9.7355509538965199E-5</v>
      </c>
      <c r="C2862" s="10">
        <v>2.547670149192076E-6</v>
      </c>
      <c r="D2862" s="10">
        <f t="shared" si="44"/>
        <v>1.1415525114155251E-4</v>
      </c>
      <c r="E2862" s="130">
        <v>6.779896240676461E-5</v>
      </c>
      <c r="F2862">
        <v>7.6923076923076927E-2</v>
      </c>
      <c r="I2862" s="140"/>
    </row>
    <row r="2863" spans="1:9">
      <c r="A2863" s="10">
        <v>2857</v>
      </c>
      <c r="B2863" s="10">
        <v>9.5427527956196793E-5</v>
      </c>
      <c r="C2863" s="10">
        <v>1.471877894546585E-6</v>
      </c>
      <c r="D2863" s="10">
        <f t="shared" si="44"/>
        <v>1.1415525114155251E-4</v>
      </c>
      <c r="E2863" s="130">
        <v>4.3997199008645222E-5</v>
      </c>
      <c r="F2863">
        <v>7.6923076923076927E-2</v>
      </c>
      <c r="I2863" s="140"/>
    </row>
    <row r="2864" spans="1:9">
      <c r="A2864" s="10">
        <v>2858</v>
      </c>
      <c r="B2864" s="10">
        <v>9.4608590584827976E-5</v>
      </c>
      <c r="C2864" s="10">
        <v>1.238784193434827E-6</v>
      </c>
      <c r="D2864" s="10">
        <f t="shared" si="44"/>
        <v>1.1415525114155251E-4</v>
      </c>
      <c r="E2864" s="130">
        <v>3.8227074548495041E-5</v>
      </c>
      <c r="F2864">
        <v>5.7692307692307702E-2</v>
      </c>
      <c r="I2864" s="140"/>
    </row>
    <row r="2865" spans="1:9">
      <c r="A2865" s="10">
        <v>2859</v>
      </c>
      <c r="B2865" s="10">
        <v>9.3156118666871753E-5</v>
      </c>
      <c r="C2865" s="10">
        <v>1.2412525973607119E-6</v>
      </c>
      <c r="D2865" s="10">
        <f t="shared" si="44"/>
        <v>1.1415525114155251E-4</v>
      </c>
      <c r="E2865" s="130">
        <v>3.1735684530826052E-5</v>
      </c>
      <c r="F2865">
        <v>5.7692307692307702E-2</v>
      </c>
      <c r="I2865" s="140"/>
    </row>
    <row r="2866" spans="1:9">
      <c r="A2866" s="10">
        <v>2860</v>
      </c>
      <c r="B2866" s="10">
        <v>9.3005004444472034E-5</v>
      </c>
      <c r="C2866" s="10">
        <v>1.108681577672699E-6</v>
      </c>
      <c r="D2866" s="10">
        <f t="shared" si="44"/>
        <v>1.1415525114155251E-4</v>
      </c>
      <c r="E2866" s="130">
        <v>4.1833402336088888E-5</v>
      </c>
      <c r="F2866">
        <v>7.6923076923076927E-2</v>
      </c>
      <c r="I2866" s="140"/>
    </row>
    <row r="2867" spans="1:9">
      <c r="A2867" s="10">
        <v>2861</v>
      </c>
      <c r="B2867" s="10">
        <v>9.392943198220149E-5</v>
      </c>
      <c r="C2867" s="10">
        <v>1.142827831980781E-5</v>
      </c>
      <c r="D2867" s="10">
        <f t="shared" si="44"/>
        <v>1.1415525114155251E-4</v>
      </c>
      <c r="E2867" s="130">
        <v>7.3569086866914527E-5</v>
      </c>
      <c r="F2867">
        <v>0.1153846153846154</v>
      </c>
      <c r="I2867" s="140"/>
    </row>
    <row r="2868" spans="1:9">
      <c r="A2868" s="10">
        <v>2862</v>
      </c>
      <c r="B2868" s="10">
        <v>9.3858586205868781E-5</v>
      </c>
      <c r="C2868" s="10">
        <v>9.3284798338746073E-5</v>
      </c>
      <c r="D2868" s="10">
        <f t="shared" si="44"/>
        <v>1.1415525114155251E-4</v>
      </c>
      <c r="E2868" s="130">
        <v>1.2261514477819111E-4</v>
      </c>
      <c r="F2868">
        <v>0.19230769230769229</v>
      </c>
      <c r="I2868" s="140"/>
    </row>
    <row r="2869" spans="1:9">
      <c r="A2869" s="10">
        <v>2863</v>
      </c>
      <c r="B2869" s="10">
        <v>9.3757068782117524E-5</v>
      </c>
      <c r="C2869" s="10">
        <v>9.8371583321866379E-5</v>
      </c>
      <c r="D2869" s="10">
        <f t="shared" si="44"/>
        <v>1.1415525114155251E-4</v>
      </c>
      <c r="E2869" s="130">
        <v>1.731037338045053E-4</v>
      </c>
      <c r="F2869">
        <v>0.30769230769230771</v>
      </c>
      <c r="I2869" s="140"/>
    </row>
    <row r="2870" spans="1:9">
      <c r="A2870" s="10">
        <v>2864</v>
      </c>
      <c r="B2870" s="10">
        <v>9.2072530137805706E-5</v>
      </c>
      <c r="C2870" s="10">
        <v>6.5856812178754102E-5</v>
      </c>
      <c r="D2870" s="10">
        <f t="shared" si="44"/>
        <v>1.1415525114155251E-4</v>
      </c>
      <c r="E2870" s="130">
        <v>1.9185663829999409E-4</v>
      </c>
      <c r="F2870">
        <v>0.46153846153846162</v>
      </c>
      <c r="I2870" s="140"/>
    </row>
    <row r="2871" spans="1:9">
      <c r="A2871" s="10">
        <v>2865</v>
      </c>
      <c r="B2871" s="10">
        <v>9.180280173687818E-5</v>
      </c>
      <c r="C2871" s="10">
        <v>2.153830165901253E-5</v>
      </c>
      <c r="D2871" s="10">
        <f t="shared" si="44"/>
        <v>1.1415525114155251E-4</v>
      </c>
      <c r="E2871" s="130">
        <v>1.644485471142801E-4</v>
      </c>
      <c r="F2871">
        <v>0.57692307692307687</v>
      </c>
      <c r="I2871" s="140"/>
    </row>
    <row r="2872" spans="1:9">
      <c r="A2872" s="10">
        <v>2866</v>
      </c>
      <c r="B2872" s="10">
        <v>9.1367434792980504E-5</v>
      </c>
      <c r="C2872" s="10">
        <v>1.3488131847845681E-5</v>
      </c>
      <c r="D2872" s="10">
        <f t="shared" si="44"/>
        <v>1.1415525114155251E-4</v>
      </c>
      <c r="E2872" s="130">
        <v>1.370404559285669E-4</v>
      </c>
      <c r="F2872">
        <v>0.69230769230769229</v>
      </c>
      <c r="I2872" s="140"/>
    </row>
    <row r="2873" spans="1:9">
      <c r="A2873" s="10">
        <v>2867</v>
      </c>
      <c r="B2873" s="10">
        <v>9.2190939389278425E-5</v>
      </c>
      <c r="C2873" s="10">
        <v>1.2587869023753051E-5</v>
      </c>
      <c r="D2873" s="10">
        <f t="shared" si="44"/>
        <v>1.1415525114155251E-4</v>
      </c>
      <c r="E2873" s="130">
        <v>1.4353184594623561E-4</v>
      </c>
      <c r="F2873">
        <v>0.76923076923076927</v>
      </c>
      <c r="I2873" s="140"/>
    </row>
    <row r="2874" spans="1:9">
      <c r="A2874" s="10">
        <v>2868</v>
      </c>
      <c r="B2874" s="10">
        <v>9.0934882656135377E-5</v>
      </c>
      <c r="C2874" s="10">
        <v>1.8834712934767259E-5</v>
      </c>
      <c r="D2874" s="10">
        <f t="shared" si="44"/>
        <v>1.1415525114155251E-4</v>
      </c>
      <c r="E2874" s="130">
        <v>1.514657670789427E-4</v>
      </c>
      <c r="F2874">
        <v>0.73076923076923073</v>
      </c>
      <c r="I2874" s="140"/>
    </row>
    <row r="2875" spans="1:9">
      <c r="A2875" s="10">
        <v>2869</v>
      </c>
      <c r="B2875" s="10">
        <v>9.2446788870347059E-5</v>
      </c>
      <c r="C2875" s="10">
        <v>1.6747747876316859E-5</v>
      </c>
      <c r="D2875" s="10">
        <f t="shared" si="44"/>
        <v>1.1415525114155251E-4</v>
      </c>
      <c r="E2875" s="130">
        <v>1.456956426187921E-4</v>
      </c>
      <c r="F2875">
        <v>0.69230769230769229</v>
      </c>
      <c r="I2875" s="140"/>
    </row>
    <row r="2876" spans="1:9">
      <c r="A2876" s="10">
        <v>2870</v>
      </c>
      <c r="B2876" s="10">
        <v>9.3468800387492456E-5</v>
      </c>
      <c r="C2876" s="10">
        <v>9.6015548597903346E-6</v>
      </c>
      <c r="D2876" s="10">
        <f t="shared" si="44"/>
        <v>1.1415525114155251E-4</v>
      </c>
      <c r="E2876" s="130">
        <v>1.5002323596390499E-4</v>
      </c>
      <c r="F2876">
        <v>0.84615384615384615</v>
      </c>
      <c r="I2876" s="140"/>
    </row>
    <row r="2877" spans="1:9">
      <c r="A2877" s="10">
        <v>2871</v>
      </c>
      <c r="B2877" s="10">
        <v>9.4470999555879996E-5</v>
      </c>
      <c r="C2877" s="10">
        <v>8.4121114696917535E-6</v>
      </c>
      <c r="D2877" s="10">
        <f t="shared" si="44"/>
        <v>1.1415525114155251E-4</v>
      </c>
      <c r="E2877" s="130">
        <v>1.644485471142801E-4</v>
      </c>
      <c r="F2877">
        <v>0.96153846153846156</v>
      </c>
      <c r="I2877" s="140"/>
    </row>
    <row r="2878" spans="1:9">
      <c r="A2878" s="10">
        <v>2872</v>
      </c>
      <c r="B2878" s="10">
        <v>9.4641411481357428E-5</v>
      </c>
      <c r="C2878" s="10">
        <v>9.6019639875128577E-6</v>
      </c>
      <c r="D2878" s="10">
        <f t="shared" si="44"/>
        <v>1.1415525114155251E-4</v>
      </c>
      <c r="E2878" s="130">
        <v>1.788738582646559E-4</v>
      </c>
      <c r="F2878">
        <v>1</v>
      </c>
      <c r="I2878" s="140"/>
    </row>
    <row r="2879" spans="1:9">
      <c r="A2879" s="10">
        <v>2873</v>
      </c>
      <c r="B2879" s="10">
        <v>9.4141697051762101E-5</v>
      </c>
      <c r="C2879" s="10">
        <v>1.6749625317976919E-5</v>
      </c>
      <c r="D2879" s="10">
        <f t="shared" si="44"/>
        <v>1.1415525114155251E-4</v>
      </c>
      <c r="E2879" s="130">
        <v>1.961842316451063E-4</v>
      </c>
      <c r="F2879">
        <v>0.92307692307692313</v>
      </c>
      <c r="I2879" s="140"/>
    </row>
    <row r="2880" spans="1:9">
      <c r="A2880" s="10">
        <v>2874</v>
      </c>
      <c r="B2880" s="10">
        <v>9.602429356405066E-5</v>
      </c>
      <c r="C2880" s="10">
        <v>2.3605901338596911E-5</v>
      </c>
      <c r="D2880" s="10">
        <f t="shared" si="44"/>
        <v>1.1415525114155251E-4</v>
      </c>
      <c r="E2880" s="130">
        <v>1.8320145160976819E-4</v>
      </c>
      <c r="F2880">
        <v>0.76923076923076927</v>
      </c>
      <c r="I2880" s="140"/>
    </row>
    <row r="2881" spans="1:9">
      <c r="A2881" s="10">
        <v>2875</v>
      </c>
      <c r="B2881" s="10">
        <v>9.6555845225766737E-5</v>
      </c>
      <c r="C2881" s="10">
        <v>2.390885132539758E-5</v>
      </c>
      <c r="D2881" s="10">
        <f t="shared" si="44"/>
        <v>1.1415525114155251E-4</v>
      </c>
      <c r="E2881" s="130">
        <v>1.557933604240549E-4</v>
      </c>
      <c r="F2881">
        <v>0.57692307692307687</v>
      </c>
      <c r="I2881" s="140"/>
    </row>
    <row r="2882" spans="1:9">
      <c r="A2882" s="10">
        <v>2876</v>
      </c>
      <c r="B2882" s="10">
        <v>9.9156922683573315E-5</v>
      </c>
      <c r="C2882" s="10">
        <v>1.8553933124663669E-5</v>
      </c>
      <c r="D2882" s="10">
        <f t="shared" si="44"/>
        <v>1.1415525114155251E-4</v>
      </c>
      <c r="E2882" s="130">
        <v>1.3054906591089809E-4</v>
      </c>
      <c r="F2882">
        <v>0.46153846153846162</v>
      </c>
      <c r="I2882" s="140"/>
    </row>
    <row r="2883" spans="1:9">
      <c r="A2883" s="10">
        <v>2877</v>
      </c>
      <c r="B2883" s="10">
        <v>9.7905869149856326E-5</v>
      </c>
      <c r="C2883" s="10">
        <v>1.3489845638416639E-5</v>
      </c>
      <c r="D2883" s="10">
        <f t="shared" si="44"/>
        <v>1.1415525114155251E-4</v>
      </c>
      <c r="E2883" s="130">
        <v>1.074685680702972E-4</v>
      </c>
      <c r="F2883">
        <v>0.30769230769230771</v>
      </c>
      <c r="I2883" s="140"/>
    </row>
    <row r="2884" spans="1:9">
      <c r="A2884" s="10">
        <v>2878</v>
      </c>
      <c r="B2884" s="10">
        <v>9.9417574283593445E-5</v>
      </c>
      <c r="C2884" s="10">
        <v>7.5381328288393554E-6</v>
      </c>
      <c r="D2884" s="10">
        <f t="shared" si="44"/>
        <v>1.1415525114155251E-4</v>
      </c>
      <c r="E2884" s="130">
        <v>9.0879460247365605E-5</v>
      </c>
      <c r="F2884">
        <v>0.23076923076923081</v>
      </c>
      <c r="I2884" s="140"/>
    </row>
    <row r="2885" spans="1:9">
      <c r="A2885" s="10">
        <v>2879</v>
      </c>
      <c r="B2885" s="10">
        <v>9.7745019817785142E-5</v>
      </c>
      <c r="C2885" s="10">
        <v>5.7610501991546386E-6</v>
      </c>
      <c r="D2885" s="10">
        <f t="shared" si="44"/>
        <v>1.1415525114155251E-4</v>
      </c>
      <c r="E2885" s="130">
        <v>8.0060476884583935E-5</v>
      </c>
      <c r="F2885">
        <v>0.15384615384615391</v>
      </c>
      <c r="I2885" s="140"/>
    </row>
    <row r="2886" spans="1:9">
      <c r="A2886" s="10">
        <v>2880</v>
      </c>
      <c r="B2886" s="10">
        <v>9.4576699975183065E-5</v>
      </c>
      <c r="C2886" s="10">
        <v>2.5451517407667711E-6</v>
      </c>
      <c r="D2886" s="10">
        <f t="shared" ref="D2886:D2949" si="45">1/8760</f>
        <v>1.1415525114155251E-4</v>
      </c>
      <c r="E2886" s="130">
        <v>7.041976263425294E-5</v>
      </c>
      <c r="F2886">
        <v>7.6923076923076927E-2</v>
      </c>
      <c r="I2886" s="140"/>
    </row>
    <row r="2887" spans="1:9">
      <c r="A2887" s="10">
        <v>2881</v>
      </c>
      <c r="B2887" s="10">
        <v>9.3127817334033819E-5</v>
      </c>
      <c r="C2887" s="10">
        <v>1.469582233436876E-6</v>
      </c>
      <c r="D2887" s="10">
        <f t="shared" si="45"/>
        <v>1.1415525114155251E-4</v>
      </c>
      <c r="E2887" s="130">
        <v>4.56979310711643E-5</v>
      </c>
      <c r="F2887">
        <v>7.6923076923076927E-2</v>
      </c>
      <c r="I2887" s="140"/>
    </row>
    <row r="2888" spans="1:9">
      <c r="A2888" s="10">
        <v>2882</v>
      </c>
      <c r="B2888" s="10">
        <v>9.2343025943027261E-5</v>
      </c>
      <c r="C2888" s="10">
        <v>1.2326700069149039E-6</v>
      </c>
      <c r="D2888" s="10">
        <f t="shared" si="45"/>
        <v>1.1415525114155251E-4</v>
      </c>
      <c r="E2888" s="130">
        <v>3.9704759783142751E-5</v>
      </c>
      <c r="F2888">
        <v>5.7692307692307702E-2</v>
      </c>
      <c r="I2888" s="140"/>
    </row>
    <row r="2889" spans="1:9">
      <c r="A2889" s="10">
        <v>2883</v>
      </c>
      <c r="B2889" s="10">
        <v>9.2276377237669076E-5</v>
      </c>
      <c r="C2889" s="10">
        <v>1.236715825504297E-6</v>
      </c>
      <c r="D2889" s="10">
        <f t="shared" si="45"/>
        <v>1.1415525114155251E-4</v>
      </c>
      <c r="E2889" s="130">
        <v>3.2962442084118499E-5</v>
      </c>
      <c r="F2889">
        <v>5.7692307692307702E-2</v>
      </c>
      <c r="I2889" s="140"/>
    </row>
    <row r="2890" spans="1:9">
      <c r="A2890" s="10">
        <v>2884</v>
      </c>
      <c r="B2890" s="10">
        <v>9.171980287888319E-5</v>
      </c>
      <c r="C2890" s="10">
        <v>1.107667850093565E-6</v>
      </c>
      <c r="D2890" s="10">
        <f t="shared" si="45"/>
        <v>1.1415525114155251E-4</v>
      </c>
      <c r="E2890" s="130">
        <v>4.3450491838156193E-5</v>
      </c>
      <c r="F2890">
        <v>7.6923076923076927E-2</v>
      </c>
      <c r="I2890" s="140"/>
    </row>
    <row r="2891" spans="1:9">
      <c r="A2891" s="10">
        <v>2885</v>
      </c>
      <c r="B2891" s="10">
        <v>9.2760945188131701E-5</v>
      </c>
      <c r="C2891" s="10">
        <v>1.143025122460304E-5</v>
      </c>
      <c r="D2891" s="10">
        <f t="shared" si="45"/>
        <v>1.1415525114155251E-4</v>
      </c>
      <c r="E2891" s="130">
        <v>7.6412933922274422E-5</v>
      </c>
      <c r="F2891">
        <v>0.1153846153846154</v>
      </c>
      <c r="I2891" s="140"/>
    </row>
    <row r="2892" spans="1:9">
      <c r="A2892" s="10">
        <v>2886</v>
      </c>
      <c r="B2892" s="10">
        <v>9.4186468255835591E-5</v>
      </c>
      <c r="C2892" s="10">
        <v>7.3744185523266282E-5</v>
      </c>
      <c r="D2892" s="10">
        <f t="shared" si="45"/>
        <v>1.1415525114155251E-4</v>
      </c>
      <c r="E2892" s="130">
        <v>1.2735488987045739E-4</v>
      </c>
      <c r="F2892">
        <v>0.19230769230769229</v>
      </c>
      <c r="I2892" s="140"/>
    </row>
    <row r="2893" spans="1:9">
      <c r="A2893" s="10">
        <v>2887</v>
      </c>
      <c r="B2893" s="10">
        <v>9.5835594935504242E-5</v>
      </c>
      <c r="C2893" s="10">
        <v>8.1958765582660598E-5</v>
      </c>
      <c r="D2893" s="10">
        <f t="shared" si="45"/>
        <v>1.1415525114155251E-4</v>
      </c>
      <c r="E2893" s="130">
        <v>1.797951386406465E-4</v>
      </c>
      <c r="F2893">
        <v>0.30769230769230771</v>
      </c>
      <c r="I2893" s="140"/>
    </row>
    <row r="2894" spans="1:9">
      <c r="A2894" s="10">
        <v>2888</v>
      </c>
      <c r="B2894" s="10">
        <v>9.3954735301672416E-5</v>
      </c>
      <c r="C2894" s="10">
        <v>5.2415693652090328E-5</v>
      </c>
      <c r="D2894" s="10">
        <f t="shared" si="45"/>
        <v>1.1415525114155251E-4</v>
      </c>
      <c r="E2894" s="130">
        <v>1.992729453267165E-4</v>
      </c>
      <c r="F2894">
        <v>0.46153846153846162</v>
      </c>
      <c r="I2894" s="140"/>
    </row>
    <row r="2895" spans="1:9">
      <c r="A2895" s="10">
        <v>2889</v>
      </c>
      <c r="B2895" s="10">
        <v>9.4724778451366041E-5</v>
      </c>
      <c r="C2895" s="10">
        <v>2.064028449153024E-5</v>
      </c>
      <c r="D2895" s="10">
        <f t="shared" si="45"/>
        <v>1.1415525114155251E-4</v>
      </c>
      <c r="E2895" s="130">
        <v>1.7080538170861399E-4</v>
      </c>
      <c r="F2895">
        <v>0.57692307692307687</v>
      </c>
      <c r="I2895" s="140"/>
    </row>
    <row r="2896" spans="1:9">
      <c r="A2896" s="10">
        <v>2890</v>
      </c>
      <c r="B2896" s="10">
        <v>9.5401141280815406E-5</v>
      </c>
      <c r="C2896" s="10">
        <v>1.351955740279898E-5</v>
      </c>
      <c r="D2896" s="10">
        <f t="shared" si="45"/>
        <v>1.1415525114155251E-4</v>
      </c>
      <c r="E2896" s="130">
        <v>1.4233781809051141E-4</v>
      </c>
      <c r="F2896">
        <v>0.69230769230769229</v>
      </c>
      <c r="I2896" s="140"/>
    </row>
    <row r="2897" spans="1:9">
      <c r="A2897" s="10">
        <v>2891</v>
      </c>
      <c r="B2897" s="10">
        <v>9.7566372545239741E-5</v>
      </c>
      <c r="C2897" s="10">
        <v>1.260842541887797E-5</v>
      </c>
      <c r="D2897" s="10">
        <f t="shared" si="45"/>
        <v>1.1415525114155251E-4</v>
      </c>
      <c r="E2897" s="130">
        <v>1.4908013578953571E-4</v>
      </c>
      <c r="F2897">
        <v>0.76923076923076927</v>
      </c>
      <c r="I2897" s="140"/>
    </row>
    <row r="2898" spans="1:9">
      <c r="A2898" s="10">
        <v>2892</v>
      </c>
      <c r="B2898" s="10">
        <v>9.6553572740636705E-5</v>
      </c>
      <c r="C2898" s="10">
        <v>1.8856669455875958E-5</v>
      </c>
      <c r="D2898" s="10">
        <f t="shared" si="45"/>
        <v>1.1415525114155251E-4</v>
      </c>
      <c r="E2898" s="130">
        <v>1.573207463105655E-4</v>
      </c>
      <c r="F2898">
        <v>0.73076923076923073</v>
      </c>
      <c r="I2898" s="140"/>
    </row>
    <row r="2899" spans="1:9">
      <c r="A2899" s="10">
        <v>2893</v>
      </c>
      <c r="B2899" s="10">
        <v>9.5619135129709526E-5</v>
      </c>
      <c r="C2899" s="10">
        <v>1.6773081974068209E-5</v>
      </c>
      <c r="D2899" s="10">
        <f t="shared" si="45"/>
        <v>1.1415525114155251E-4</v>
      </c>
      <c r="E2899" s="130">
        <v>1.5132757502254399E-4</v>
      </c>
      <c r="F2899">
        <v>0.69230769230769229</v>
      </c>
      <c r="I2899" s="140"/>
    </row>
    <row r="2900" spans="1:9">
      <c r="A2900" s="10">
        <v>2894</v>
      </c>
      <c r="B2900" s="10">
        <v>9.8959354345593773E-5</v>
      </c>
      <c r="C2900" s="10">
        <v>9.6303665431831222E-6</v>
      </c>
      <c r="D2900" s="10">
        <f t="shared" si="45"/>
        <v>1.1415525114155251E-4</v>
      </c>
      <c r="E2900" s="130">
        <v>1.558224534885599E-4</v>
      </c>
      <c r="F2900">
        <v>0.84615384615384615</v>
      </c>
      <c r="I2900" s="140"/>
    </row>
    <row r="2901" spans="1:9">
      <c r="A2901" s="10">
        <v>2895</v>
      </c>
      <c r="B2901" s="10">
        <v>9.9451649714607222E-5</v>
      </c>
      <c r="C2901" s="10">
        <v>8.4333406526270821E-6</v>
      </c>
      <c r="D2901" s="10">
        <f t="shared" si="45"/>
        <v>1.1415525114155251E-4</v>
      </c>
      <c r="E2901" s="130">
        <v>1.7080538170861399E-4</v>
      </c>
      <c r="F2901">
        <v>0.96153846153846156</v>
      </c>
      <c r="I2901" s="140"/>
    </row>
    <row r="2902" spans="1:9">
      <c r="A2902" s="10">
        <v>2896</v>
      </c>
      <c r="B2902" s="10">
        <v>1.005791489504632E-4</v>
      </c>
      <c r="C2902" s="10">
        <v>1.769969716935481E-5</v>
      </c>
      <c r="D2902" s="10">
        <f t="shared" si="45"/>
        <v>1.1415525114155251E-4</v>
      </c>
      <c r="E2902" s="130">
        <v>1.8578830992866801E-4</v>
      </c>
      <c r="F2902">
        <v>1</v>
      </c>
      <c r="I2902" s="140"/>
    </row>
    <row r="2903" spans="1:9">
      <c r="A2903" s="10">
        <v>2897</v>
      </c>
      <c r="B2903" s="10">
        <v>1.016257534958943E-4</v>
      </c>
      <c r="C2903" s="10">
        <v>1.6877191341859411E-5</v>
      </c>
      <c r="D2903" s="10">
        <f t="shared" si="45"/>
        <v>1.1415525114155251E-4</v>
      </c>
      <c r="E2903" s="130">
        <v>2.037678237927325E-4</v>
      </c>
      <c r="F2903">
        <v>0.92307692307692313</v>
      </c>
      <c r="I2903" s="140"/>
    </row>
    <row r="2904" spans="1:9">
      <c r="A2904" s="10">
        <v>2898</v>
      </c>
      <c r="B2904" s="10">
        <v>1.007287101379899E-4</v>
      </c>
      <c r="C2904" s="10">
        <v>2.3646755014622559E-5</v>
      </c>
      <c r="D2904" s="10">
        <f t="shared" si="45"/>
        <v>1.1415525114155251E-4</v>
      </c>
      <c r="E2904" s="130">
        <v>1.9028318839468399E-4</v>
      </c>
      <c r="F2904">
        <v>0.76923076923076927</v>
      </c>
      <c r="I2904" s="140"/>
    </row>
    <row r="2905" spans="1:9">
      <c r="A2905" s="10">
        <v>2899</v>
      </c>
      <c r="B2905" s="10">
        <v>1.0113277300496279E-4</v>
      </c>
      <c r="C2905" s="10">
        <v>2.394960499242439E-5</v>
      </c>
      <c r="D2905" s="10">
        <f t="shared" si="45"/>
        <v>1.1415525114155251E-4</v>
      </c>
      <c r="E2905" s="130">
        <v>1.618156247765814E-4</v>
      </c>
      <c r="F2905">
        <v>0.57692307692307687</v>
      </c>
      <c r="I2905" s="140"/>
    </row>
    <row r="2906" spans="1:9">
      <c r="A2906" s="10">
        <v>2900</v>
      </c>
      <c r="B2906" s="10">
        <v>1.0386070728729941E-4</v>
      </c>
      <c r="C2906" s="10">
        <v>4.8801518447553967E-5</v>
      </c>
      <c r="D2906" s="10">
        <f t="shared" si="45"/>
        <v>1.1415525114155251E-4</v>
      </c>
      <c r="E2906" s="130">
        <v>1.3559550039148719E-4</v>
      </c>
      <c r="F2906">
        <v>0.46153846153846162</v>
      </c>
      <c r="I2906" s="140"/>
    </row>
    <row r="2907" spans="1:9">
      <c r="A2907" s="10">
        <v>2901</v>
      </c>
      <c r="B2907" s="10">
        <v>1.010703361425965E-4</v>
      </c>
      <c r="C2907" s="10">
        <v>1.351234766315542E-5</v>
      </c>
      <c r="D2907" s="10">
        <f t="shared" si="45"/>
        <v>1.1415525114155251E-4</v>
      </c>
      <c r="E2907" s="130">
        <v>1.116228152394012E-4</v>
      </c>
      <c r="F2907">
        <v>0.30769230769230771</v>
      </c>
      <c r="I2907" s="140"/>
    </row>
    <row r="2908" spans="1:9">
      <c r="A2908" s="10">
        <v>2902</v>
      </c>
      <c r="B2908" s="10">
        <v>1.017578772613129E-4</v>
      </c>
      <c r="C2908" s="10">
        <v>7.5518658827254026E-6</v>
      </c>
      <c r="D2908" s="10">
        <f t="shared" si="45"/>
        <v>1.1415525114155251E-4</v>
      </c>
      <c r="E2908" s="130">
        <v>9.4392447786338879E-5</v>
      </c>
      <c r="F2908">
        <v>0.23076923076923081</v>
      </c>
      <c r="I2908" s="140"/>
    </row>
    <row r="2909" spans="1:9">
      <c r="A2909" s="10">
        <v>2903</v>
      </c>
      <c r="B2909" s="10">
        <v>1.000299274815059E-4</v>
      </c>
      <c r="C2909" s="10">
        <v>5.7723148491148024E-6</v>
      </c>
      <c r="D2909" s="10">
        <f t="shared" si="45"/>
        <v>1.1415525114155251E-4</v>
      </c>
      <c r="E2909" s="130">
        <v>8.315525162129868E-5</v>
      </c>
      <c r="F2909">
        <v>0.15384615384615391</v>
      </c>
      <c r="I2909" s="140"/>
    </row>
    <row r="2910" spans="1:9">
      <c r="A2910" s="10">
        <v>2904</v>
      </c>
      <c r="B2910" s="10">
        <v>9.883956791113013E-5</v>
      </c>
      <c r="C2910" s="10">
        <v>2.5525433149536709E-6</v>
      </c>
      <c r="D2910" s="10">
        <f t="shared" si="45"/>
        <v>1.1415525114155251E-4</v>
      </c>
      <c r="E2910" s="130">
        <v>7.3838197713585663E-5</v>
      </c>
      <c r="F2910">
        <v>7.6923076923076927E-2</v>
      </c>
      <c r="I2910" s="140"/>
    </row>
    <row r="2911" spans="1:9">
      <c r="A2911" s="10">
        <v>2905</v>
      </c>
      <c r="B2911" s="10">
        <v>9.3714798534746564E-5</v>
      </c>
      <c r="C2911" s="10">
        <v>1.476901073806448E-6</v>
      </c>
      <c r="D2911" s="10">
        <f t="shared" si="45"/>
        <v>1.1415525114155251E-4</v>
      </c>
      <c r="E2911" s="130">
        <v>4.7916277239667421E-5</v>
      </c>
      <c r="F2911">
        <v>7.6923076923076927E-2</v>
      </c>
      <c r="I2911" s="140"/>
    </row>
    <row r="2912" spans="1:9">
      <c r="A2912" s="10">
        <v>2906</v>
      </c>
      <c r="B2912" s="10">
        <v>9.2866797976038547E-5</v>
      </c>
      <c r="C2912" s="10">
        <v>1.249926105078182E-6</v>
      </c>
      <c r="D2912" s="10">
        <f t="shared" si="45"/>
        <v>1.1415525114155251E-4</v>
      </c>
      <c r="E2912" s="130">
        <v>4.1632175306596263E-5</v>
      </c>
      <c r="F2912">
        <v>5.7692307692307702E-2</v>
      </c>
      <c r="I2912" s="140"/>
    </row>
    <row r="2913" spans="1:9">
      <c r="A2913" s="10">
        <v>2907</v>
      </c>
      <c r="B2913" s="10">
        <v>9.1888750311647013E-5</v>
      </c>
      <c r="C2913" s="10">
        <v>1.2525854352745781E-6</v>
      </c>
      <c r="D2913" s="10">
        <f t="shared" si="45"/>
        <v>1.1415525114155251E-4</v>
      </c>
      <c r="E2913" s="130">
        <v>3.4562560631891218E-5</v>
      </c>
      <c r="F2913">
        <v>5.7692307692307702E-2</v>
      </c>
      <c r="I2913" s="140"/>
    </row>
    <row r="2914" spans="1:9">
      <c r="A2914" s="10">
        <v>2908</v>
      </c>
      <c r="B2914" s="10">
        <v>9.3243784494881818E-5</v>
      </c>
      <c r="C2914" s="10">
        <v>1.1159095007705989E-6</v>
      </c>
      <c r="D2914" s="10">
        <f t="shared" si="45"/>
        <v>1.1415525114155251E-4</v>
      </c>
      <c r="E2914" s="130">
        <v>4.5559739014765753E-5</v>
      </c>
      <c r="F2914">
        <v>7.6923076923076927E-2</v>
      </c>
      <c r="I2914" s="140"/>
    </row>
    <row r="2915" spans="1:9">
      <c r="A2915" s="10">
        <v>2909</v>
      </c>
      <c r="B2915" s="10">
        <v>9.5312404528430689E-5</v>
      </c>
      <c r="C2915" s="10">
        <v>1.1438247398646611E-5</v>
      </c>
      <c r="D2915" s="10">
        <f t="shared" si="45"/>
        <v>1.1415525114155251E-4</v>
      </c>
      <c r="E2915" s="130">
        <v>8.0122299646657032E-5</v>
      </c>
      <c r="F2915">
        <v>0.1153846153846154</v>
      </c>
      <c r="I2915" s="140"/>
    </row>
    <row r="2916" spans="1:9">
      <c r="A2916" s="10">
        <v>2910</v>
      </c>
      <c r="B2916" s="10">
        <v>9.7053319996299404E-5</v>
      </c>
      <c r="C2916" s="10">
        <v>1.4337843305129751E-4</v>
      </c>
      <c r="D2916" s="10">
        <f t="shared" si="45"/>
        <v>1.1415525114155251E-4</v>
      </c>
      <c r="E2916" s="130">
        <v>1.335371660777613E-4</v>
      </c>
      <c r="F2916">
        <v>0.19230769230769229</v>
      </c>
      <c r="I2916" s="140"/>
    </row>
    <row r="2917" spans="1:9">
      <c r="A2917" s="10">
        <v>2911</v>
      </c>
      <c r="B2917" s="10">
        <v>9.9413022360782596E-5</v>
      </c>
      <c r="C2917" s="10">
        <v>1.4433098694419249E-4</v>
      </c>
      <c r="D2917" s="10">
        <f t="shared" si="45"/>
        <v>1.1415525114155251E-4</v>
      </c>
      <c r="E2917" s="130">
        <v>1.8852305799213419E-4</v>
      </c>
      <c r="F2917">
        <v>0.30769230769230771</v>
      </c>
      <c r="I2917" s="140"/>
    </row>
    <row r="2918" spans="1:9">
      <c r="A2918" s="10">
        <v>2912</v>
      </c>
      <c r="B2918" s="10">
        <v>1.014174490282929E-4</v>
      </c>
      <c r="C2918" s="10">
        <v>1.146014982397867E-4</v>
      </c>
      <c r="D2918" s="10">
        <f t="shared" si="45"/>
        <v>1.1415525114155251E-4</v>
      </c>
      <c r="E2918" s="130">
        <v>2.0894638927461501E-4</v>
      </c>
      <c r="F2918">
        <v>0.46153846153846162</v>
      </c>
      <c r="I2918" s="140"/>
    </row>
    <row r="2919" spans="1:9">
      <c r="A2919" s="10">
        <v>2913</v>
      </c>
      <c r="B2919" s="10">
        <v>1.067629691303553E-4</v>
      </c>
      <c r="C2919" s="10">
        <v>7.1292364907734042E-5</v>
      </c>
      <c r="D2919" s="10">
        <f t="shared" si="45"/>
        <v>1.1415525114155251E-4</v>
      </c>
      <c r="E2919" s="130">
        <v>1.7909690509252749E-4</v>
      </c>
      <c r="F2919">
        <v>0.57692307692307687</v>
      </c>
      <c r="I2919" s="140"/>
    </row>
    <row r="2920" spans="1:9">
      <c r="A2920" s="10">
        <v>2914</v>
      </c>
      <c r="B2920" s="10">
        <v>1.079270341825292E-4</v>
      </c>
      <c r="C2920" s="10">
        <v>3.272845400672155E-5</v>
      </c>
      <c r="D2920" s="10">
        <f t="shared" si="45"/>
        <v>1.1415525114155251E-4</v>
      </c>
      <c r="E2920" s="130">
        <v>1.4924742091043929E-4</v>
      </c>
      <c r="F2920">
        <v>0.69230769230769229</v>
      </c>
      <c r="I2920" s="140"/>
    </row>
    <row r="2921" spans="1:9">
      <c r="A2921" s="10">
        <v>2915</v>
      </c>
      <c r="B2921" s="10">
        <v>1.082926483396795E-4</v>
      </c>
      <c r="C2921" s="10">
        <v>1.2802179216537449E-5</v>
      </c>
      <c r="D2921" s="10">
        <f t="shared" si="45"/>
        <v>1.1415525114155251E-4</v>
      </c>
      <c r="E2921" s="130">
        <v>1.5631703558514399E-4</v>
      </c>
      <c r="F2921">
        <v>0.76923076923076927</v>
      </c>
      <c r="I2921" s="140"/>
    </row>
    <row r="2922" spans="1:9">
      <c r="A2922" s="10">
        <v>2916</v>
      </c>
      <c r="B2922" s="10">
        <v>1.045569955894206E-4</v>
      </c>
      <c r="C2922" s="10">
        <v>1.8852037220884241E-5</v>
      </c>
      <c r="D2922" s="10">
        <f t="shared" si="45"/>
        <v>1.1415525114155251E-4</v>
      </c>
      <c r="E2922" s="130">
        <v>1.6495767574311741E-4</v>
      </c>
      <c r="F2922">
        <v>0.73076923076923073</v>
      </c>
      <c r="I2922" s="140"/>
    </row>
    <row r="2923" spans="1:9">
      <c r="A2923" s="10">
        <v>2917</v>
      </c>
      <c r="B2923" s="10">
        <v>1.050739790144819E-4</v>
      </c>
      <c r="C2923" s="10">
        <v>1.6763635669541529E-5</v>
      </c>
      <c r="D2923" s="10">
        <f t="shared" si="45"/>
        <v>1.1415525114155251E-4</v>
      </c>
      <c r="E2923" s="130">
        <v>1.586735738100461E-4</v>
      </c>
      <c r="F2923">
        <v>0.69230769230769229</v>
      </c>
      <c r="I2923" s="140"/>
    </row>
    <row r="2924" spans="1:9">
      <c r="A2924" s="10">
        <v>2918</v>
      </c>
      <c r="B2924" s="10">
        <v>1.0822637258805069E-4</v>
      </c>
      <c r="C2924" s="10">
        <v>9.6117739611262265E-6</v>
      </c>
      <c r="D2924" s="10">
        <f t="shared" si="45"/>
        <v>1.1415525114155251E-4</v>
      </c>
      <c r="E2924" s="130">
        <v>1.633866502598494E-4</v>
      </c>
      <c r="F2924">
        <v>0.84615384615384615</v>
      </c>
      <c r="I2924" s="140"/>
    </row>
    <row r="2925" spans="1:9">
      <c r="A2925" s="10">
        <v>2919</v>
      </c>
      <c r="B2925" s="10">
        <v>1.0900886077103991E-4</v>
      </c>
      <c r="C2925" s="10">
        <v>8.4215395907641038E-6</v>
      </c>
      <c r="D2925" s="10">
        <f t="shared" si="45"/>
        <v>1.1415525114155251E-4</v>
      </c>
      <c r="E2925" s="130">
        <v>1.7909690509252749E-4</v>
      </c>
      <c r="F2925">
        <v>0.96153846153846156</v>
      </c>
      <c r="I2925" s="140"/>
    </row>
    <row r="2926" spans="1:9">
      <c r="A2926" s="10">
        <v>2920</v>
      </c>
      <c r="B2926" s="10">
        <v>1.103184879238389E-4</v>
      </c>
      <c r="C2926" s="10">
        <v>9.6129331563400417E-6</v>
      </c>
      <c r="D2926" s="10">
        <f t="shared" si="45"/>
        <v>1.1415525114155251E-4</v>
      </c>
      <c r="E2926" s="130">
        <v>1.9480715992520491E-4</v>
      </c>
      <c r="F2926">
        <v>1</v>
      </c>
      <c r="I2926" s="140"/>
    </row>
    <row r="2927" spans="1:9">
      <c r="A2927" s="10">
        <v>2921</v>
      </c>
      <c r="B2927" s="10">
        <v>1.104471881005571E-4</v>
      </c>
      <c r="C2927" s="10">
        <v>1.6766717765051149E-5</v>
      </c>
      <c r="D2927" s="10">
        <f t="shared" si="45"/>
        <v>1.1415525114155251E-4</v>
      </c>
      <c r="E2927" s="130">
        <v>2.1365946572441831E-4</v>
      </c>
      <c r="F2927">
        <v>0.92307692307692313</v>
      </c>
      <c r="I2927" s="140"/>
    </row>
    <row r="2928" spans="1:9">
      <c r="A2928" s="10">
        <v>2922</v>
      </c>
      <c r="B2928" s="10">
        <v>1.090963380247463E-4</v>
      </c>
      <c r="C2928" s="10">
        <v>2.3631239982211791E-5</v>
      </c>
      <c r="D2928" s="10">
        <f t="shared" si="45"/>
        <v>1.1415525114155251E-4</v>
      </c>
      <c r="E2928" s="130">
        <v>1.995202363750082E-4</v>
      </c>
      <c r="F2928">
        <v>0.76923076923076927</v>
      </c>
      <c r="I2928" s="140"/>
    </row>
    <row r="2929" spans="1:9">
      <c r="A2929" s="10">
        <v>2923</v>
      </c>
      <c r="B2929" s="10">
        <v>1.09128105756238E-4</v>
      </c>
      <c r="C2929" s="10">
        <v>2.39338353916529E-5</v>
      </c>
      <c r="D2929" s="10">
        <f t="shared" si="45"/>
        <v>1.1415525114155251E-4</v>
      </c>
      <c r="E2929" s="130">
        <v>1.6967075219292079E-4</v>
      </c>
      <c r="F2929">
        <v>0.57692307692307687</v>
      </c>
      <c r="I2929" s="140"/>
    </row>
    <row r="2930" spans="1:9">
      <c r="A2930" s="10">
        <v>2924</v>
      </c>
      <c r="B2930" s="10">
        <v>1.097609856186501E-4</v>
      </c>
      <c r="C2930" s="10">
        <v>1.875596948577244E-5</v>
      </c>
      <c r="D2930" s="10">
        <f t="shared" si="45"/>
        <v>1.1415525114155251E-4</v>
      </c>
      <c r="E2930" s="130">
        <v>1.4217780623573399E-4</v>
      </c>
      <c r="F2930">
        <v>0.46153846153846162</v>
      </c>
      <c r="I2930" s="140"/>
    </row>
    <row r="2931" spans="1:9">
      <c r="A2931" s="10">
        <v>2925</v>
      </c>
      <c r="B2931" s="10">
        <v>1.065822470084555E-4</v>
      </c>
      <c r="C2931" s="10">
        <v>1.350202855282069E-5</v>
      </c>
      <c r="D2931" s="10">
        <f t="shared" si="45"/>
        <v>1.1415525114155251E-4</v>
      </c>
      <c r="E2931" s="130">
        <v>1.170413985034499E-4</v>
      </c>
      <c r="F2931">
        <v>0.30769230769230771</v>
      </c>
      <c r="I2931" s="140"/>
    </row>
    <row r="2932" spans="1:9">
      <c r="A2932" s="10">
        <v>2926</v>
      </c>
      <c r="B2932" s="10">
        <v>1.049907491760253E-4</v>
      </c>
      <c r="C2932" s="10">
        <v>7.5451380046217012E-6</v>
      </c>
      <c r="D2932" s="10">
        <f t="shared" si="45"/>
        <v>1.1415525114155251E-4</v>
      </c>
      <c r="E2932" s="130">
        <v>9.8974605445870459E-5</v>
      </c>
      <c r="F2932">
        <v>0.23076923076923081</v>
      </c>
      <c r="I2932" s="140"/>
    </row>
    <row r="2933" spans="1:9">
      <c r="A2933" s="10">
        <v>2927</v>
      </c>
      <c r="B2933" s="10">
        <v>1.02756761117457E-4</v>
      </c>
      <c r="C2933" s="10">
        <v>5.7660324656422448E-6</v>
      </c>
      <c r="D2933" s="10">
        <f t="shared" si="45"/>
        <v>1.1415525114155251E-4</v>
      </c>
      <c r="E2933" s="130">
        <v>8.7191914321361731E-5</v>
      </c>
      <c r="F2933">
        <v>0.15384615384615391</v>
      </c>
      <c r="I2933" s="140"/>
    </row>
    <row r="2934" spans="1:9">
      <c r="A2934" s="10">
        <v>2928</v>
      </c>
      <c r="B2934" s="10">
        <v>1.009233729719068E-4</v>
      </c>
      <c r="C2934" s="10">
        <v>2.548515679818618E-6</v>
      </c>
      <c r="D2934" s="10">
        <f t="shared" si="45"/>
        <v>1.1415525114155251E-4</v>
      </c>
      <c r="E2934" s="130">
        <v>5.8113396348655513E-5</v>
      </c>
      <c r="F2934">
        <v>3.8461538461538457E-2</v>
      </c>
      <c r="I2934" s="140"/>
    </row>
    <row r="2935" spans="1:9">
      <c r="A2935" s="10">
        <v>2929</v>
      </c>
      <c r="B2935" s="10">
        <v>9.688121598493409E-5</v>
      </c>
      <c r="C2935" s="10">
        <v>1.472873438671394E-6</v>
      </c>
      <c r="D2935" s="10">
        <f t="shared" si="45"/>
        <v>1.1415525114155251E-4</v>
      </c>
      <c r="E2935" s="130">
        <v>3.7711884864553021E-5</v>
      </c>
      <c r="F2935">
        <v>3.8461538461538457E-2</v>
      </c>
      <c r="I2935" s="140"/>
    </row>
    <row r="2936" spans="1:9">
      <c r="A2936" s="10">
        <v>2930</v>
      </c>
      <c r="B2936" s="10">
        <v>9.6953572395723028E-5</v>
      </c>
      <c r="C2936" s="10">
        <v>1.2410798545445311E-6</v>
      </c>
      <c r="D2936" s="10">
        <f t="shared" si="45"/>
        <v>1.1415525114155251E-4</v>
      </c>
      <c r="E2936" s="130">
        <v>3.2766063898710031E-5</v>
      </c>
      <c r="F2936">
        <v>3.8461538461538457E-2</v>
      </c>
      <c r="I2936" s="140"/>
    </row>
    <row r="2937" spans="1:9">
      <c r="A2937" s="10">
        <v>2931</v>
      </c>
      <c r="B2937" s="10">
        <v>9.798654021425196E-5</v>
      </c>
      <c r="C2937" s="10">
        <v>1.2439801155108571E-6</v>
      </c>
      <c r="D2937" s="10">
        <f t="shared" si="45"/>
        <v>1.1415525114155251E-4</v>
      </c>
      <c r="E2937" s="130">
        <v>2.720201531213658E-5</v>
      </c>
      <c r="F2937">
        <v>3.8461538461538457E-2</v>
      </c>
      <c r="I2937" s="140"/>
    </row>
    <row r="2938" spans="1:9">
      <c r="A2938" s="10">
        <v>2932</v>
      </c>
      <c r="B2938" s="10">
        <v>9.5735813634289653E-5</v>
      </c>
      <c r="C2938" s="10">
        <v>1.110972692918829E-6</v>
      </c>
      <c r="D2938" s="10">
        <f t="shared" si="45"/>
        <v>1.1415525114155251E-4</v>
      </c>
      <c r="E2938" s="130">
        <v>3.5857202002361912E-5</v>
      </c>
      <c r="F2938">
        <v>3.8461538461538457E-2</v>
      </c>
      <c r="I2938" s="140"/>
    </row>
    <row r="2939" spans="1:9">
      <c r="A2939" s="10">
        <v>2933</v>
      </c>
      <c r="B2939" s="10">
        <v>9.5910819176831452E-5</v>
      </c>
      <c r="C2939" s="10">
        <v>1.143276054130123E-5</v>
      </c>
      <c r="D2939" s="10">
        <f t="shared" si="45"/>
        <v>1.1415525114155251E-4</v>
      </c>
      <c r="E2939" s="130">
        <v>6.305921731449857E-5</v>
      </c>
      <c r="F2939">
        <v>7.6923076923076927E-2</v>
      </c>
      <c r="I2939" s="140"/>
    </row>
    <row r="2940" spans="1:9">
      <c r="A2940" s="10">
        <v>2934</v>
      </c>
      <c r="B2940" s="10">
        <v>9.7276738528416246E-5</v>
      </c>
      <c r="C2940" s="10">
        <v>1.0423219247936499E-4</v>
      </c>
      <c r="D2940" s="10">
        <f t="shared" si="45"/>
        <v>1.1415525114155251E-4</v>
      </c>
      <c r="E2940" s="130">
        <v>1.050986955241637E-4</v>
      </c>
      <c r="F2940">
        <v>0.15384615384615391</v>
      </c>
      <c r="I2940" s="140"/>
    </row>
    <row r="2941" spans="1:9">
      <c r="A2941" s="10">
        <v>2935</v>
      </c>
      <c r="B2941" s="10">
        <v>9.7441277360810769E-5</v>
      </c>
      <c r="C2941" s="10">
        <v>1.0236564270849139E-4</v>
      </c>
      <c r="D2941" s="10">
        <f t="shared" si="45"/>
        <v>1.1415525114155251E-4</v>
      </c>
      <c r="E2941" s="130">
        <v>1.4837462897529039E-4</v>
      </c>
      <c r="F2941">
        <v>0.23076923076923081</v>
      </c>
      <c r="I2941" s="140"/>
    </row>
    <row r="2942" spans="1:9">
      <c r="A2942" s="10">
        <v>2936</v>
      </c>
      <c r="B2942" s="10">
        <v>9.6854022486420188E-5</v>
      </c>
      <c r="C2942" s="10">
        <v>6.358830351223027E-5</v>
      </c>
      <c r="D2942" s="10">
        <f t="shared" si="45"/>
        <v>1.1415525114155251E-4</v>
      </c>
      <c r="E2942" s="130">
        <v>1.644485471142801E-4</v>
      </c>
      <c r="F2942">
        <v>0.38461538461538458</v>
      </c>
      <c r="I2942" s="140"/>
    </row>
    <row r="2943" spans="1:9">
      <c r="A2943" s="10">
        <v>2937</v>
      </c>
      <c r="B2943" s="10">
        <v>1.001317738223377E-4</v>
      </c>
      <c r="C2943" s="10">
        <v>2.0866036622954509E-5</v>
      </c>
      <c r="D2943" s="10">
        <f t="shared" si="45"/>
        <v>1.1415525114155251E-4</v>
      </c>
      <c r="E2943" s="130">
        <v>1.4095589752652579E-4</v>
      </c>
      <c r="F2943">
        <v>0.46153846153846162</v>
      </c>
      <c r="I2943" s="140"/>
    </row>
    <row r="2944" spans="1:9">
      <c r="A2944" s="10">
        <v>2938</v>
      </c>
      <c r="B2944" s="10">
        <v>1.013109570286503E-4</v>
      </c>
      <c r="C2944" s="10">
        <v>1.35012784853294E-5</v>
      </c>
      <c r="D2944" s="10">
        <f t="shared" si="45"/>
        <v>1.1415525114155251E-4</v>
      </c>
      <c r="E2944" s="130">
        <v>1.1746324793877149E-4</v>
      </c>
      <c r="F2944">
        <v>0.57692307692307687</v>
      </c>
      <c r="I2944" s="140"/>
    </row>
    <row r="2945" spans="1:9">
      <c r="A2945" s="10">
        <v>2939</v>
      </c>
      <c r="B2945" s="10">
        <v>1.029391597360682E-4</v>
      </c>
      <c r="C2945" s="10">
        <v>1.2589928299956419E-5</v>
      </c>
      <c r="D2945" s="10">
        <f t="shared" si="45"/>
        <v>1.1415525114155251E-4</v>
      </c>
      <c r="E2945" s="130">
        <v>1.230272965253451E-4</v>
      </c>
      <c r="F2945">
        <v>0.69230769230769229</v>
      </c>
      <c r="I2945" s="140"/>
    </row>
    <row r="2946" spans="1:9">
      <c r="A2946" s="10">
        <v>2940</v>
      </c>
      <c r="B2946" s="10">
        <v>1.008021190688924E-4</v>
      </c>
      <c r="C2946" s="10">
        <v>1.8836931316196041E-5</v>
      </c>
      <c r="D2946" s="10">
        <f t="shared" si="45"/>
        <v>1.1415525114155251E-4</v>
      </c>
      <c r="E2946" s="130">
        <v>1.298278003533793E-4</v>
      </c>
      <c r="F2946">
        <v>0.61538461538461542</v>
      </c>
      <c r="I2946" s="140"/>
    </row>
    <row r="2947" spans="1:9">
      <c r="A2947" s="10">
        <v>2941</v>
      </c>
      <c r="B2947" s="10">
        <v>1.01850025111537E-4</v>
      </c>
      <c r="C2947" s="10">
        <v>1.6750339018559499E-5</v>
      </c>
      <c r="D2947" s="10">
        <f t="shared" si="45"/>
        <v>1.1415525114155251E-4</v>
      </c>
      <c r="E2947" s="130">
        <v>1.248819793875361E-4</v>
      </c>
      <c r="F2947">
        <v>0.53846153846153844</v>
      </c>
      <c r="I2947" s="140"/>
    </row>
    <row r="2948" spans="1:9">
      <c r="A2948" s="10">
        <v>2942</v>
      </c>
      <c r="B2948" s="10">
        <v>1.035896030487273E-4</v>
      </c>
      <c r="C2948" s="10">
        <v>9.6031640954989207E-6</v>
      </c>
      <c r="D2948" s="10">
        <f t="shared" si="45"/>
        <v>1.1415525114155251E-4</v>
      </c>
      <c r="E2948" s="130">
        <v>1.285913451119187E-4</v>
      </c>
      <c r="F2948">
        <v>0.61538461538461542</v>
      </c>
      <c r="I2948" s="140"/>
    </row>
    <row r="2949" spans="1:9">
      <c r="A2949" s="10">
        <v>2943</v>
      </c>
      <c r="B2949" s="10">
        <v>1.030349608675197E-4</v>
      </c>
      <c r="C2949" s="10">
        <v>8.413807076808385E-6</v>
      </c>
      <c r="D2949" s="10">
        <f t="shared" si="45"/>
        <v>1.1415525114155251E-4</v>
      </c>
      <c r="E2949" s="130">
        <v>1.4095589752652579E-4</v>
      </c>
      <c r="F2949">
        <v>0.69230769230769229</v>
      </c>
      <c r="I2949" s="140"/>
    </row>
    <row r="2950" spans="1:9">
      <c r="A2950" s="10">
        <v>2944</v>
      </c>
      <c r="B2950" s="10">
        <v>1.0364840904911529E-4</v>
      </c>
      <c r="C2950" s="10">
        <v>9.6033186548608084E-6</v>
      </c>
      <c r="D2950" s="10">
        <f t="shared" ref="D2950:D3013" si="46">1/8760</f>
        <v>1.1415525114155251E-4</v>
      </c>
      <c r="E2950" s="130">
        <v>1.5332044994113359E-4</v>
      </c>
      <c r="F2950">
        <v>0.76923076923076927</v>
      </c>
      <c r="I2950" s="140"/>
    </row>
    <row r="2951" spans="1:9">
      <c r="A2951" s="10">
        <v>2945</v>
      </c>
      <c r="B2951" s="10">
        <v>1.025747443953965E-4</v>
      </c>
      <c r="C2951" s="10">
        <v>1.6751757327997619E-5</v>
      </c>
      <c r="D2951" s="10">
        <f t="shared" si="46"/>
        <v>1.1415525114155251E-4</v>
      </c>
      <c r="E2951" s="130">
        <v>1.6815791283866281E-4</v>
      </c>
      <c r="F2951">
        <v>0.69230769230769229</v>
      </c>
      <c r="I2951" s="140"/>
    </row>
    <row r="2952" spans="1:9">
      <c r="A2952" s="10">
        <v>2946</v>
      </c>
      <c r="B2952" s="10">
        <v>1.01042838951767E-4</v>
      </c>
      <c r="C2952" s="10">
        <v>2.3610265367637149E-5</v>
      </c>
      <c r="D2952" s="10">
        <f t="shared" si="46"/>
        <v>1.1415525114155251E-4</v>
      </c>
      <c r="E2952" s="130">
        <v>1.5702981566551559E-4</v>
      </c>
      <c r="F2952">
        <v>0.57692307692307687</v>
      </c>
      <c r="I2952" s="140"/>
    </row>
    <row r="2953" spans="1:9">
      <c r="A2953" s="10">
        <v>2947</v>
      </c>
      <c r="B2953" s="10">
        <v>1.010929272611146E-4</v>
      </c>
      <c r="C2953" s="10">
        <v>2.3915874684634219E-5</v>
      </c>
      <c r="D2953" s="10">
        <f t="shared" si="46"/>
        <v>1.1415525114155251E-4</v>
      </c>
      <c r="E2953" s="130">
        <v>1.335371660777613E-4</v>
      </c>
      <c r="F2953">
        <v>0.46153846153846162</v>
      </c>
      <c r="I2953" s="140"/>
    </row>
    <row r="2954" spans="1:9">
      <c r="A2954" s="10">
        <v>2948</v>
      </c>
      <c r="B2954" s="10">
        <v>1.040353341579116E-4</v>
      </c>
      <c r="C2954" s="10">
        <v>1.8559133592603281E-5</v>
      </c>
      <c r="D2954" s="10">
        <f t="shared" si="46"/>
        <v>1.1415525114155251E-4</v>
      </c>
      <c r="E2954" s="130">
        <v>1.118991993521979E-4</v>
      </c>
      <c r="F2954">
        <v>0.30769230769230771</v>
      </c>
      <c r="I2954" s="140"/>
    </row>
    <row r="2955" spans="1:9">
      <c r="A2955" s="10">
        <v>2949</v>
      </c>
      <c r="B2955" s="10">
        <v>1.024050831674231E-4</v>
      </c>
      <c r="C2955" s="10">
        <v>1.34934868751471E-5</v>
      </c>
      <c r="D2955" s="10">
        <f t="shared" si="46"/>
        <v>1.1415525114155251E-4</v>
      </c>
      <c r="E2955" s="130">
        <v>9.2115915488826249E-5</v>
      </c>
      <c r="F2955">
        <v>0.23076923076923081</v>
      </c>
      <c r="I2955" s="140"/>
    </row>
    <row r="2956" spans="1:9">
      <c r="A2956" s="10">
        <v>2950</v>
      </c>
      <c r="B2956" s="10">
        <v>1.017493084980048E-4</v>
      </c>
      <c r="C2956" s="10">
        <v>7.5399602660000012E-6</v>
      </c>
      <c r="D2956" s="10">
        <f t="shared" si="46"/>
        <v>1.1415525114155251E-4</v>
      </c>
      <c r="E2956" s="130">
        <v>7.7896680212027466E-5</v>
      </c>
      <c r="F2956">
        <v>0.15384615384615391</v>
      </c>
      <c r="I2956" s="140"/>
    </row>
    <row r="2957" spans="1:9">
      <c r="A2957" s="10">
        <v>2951</v>
      </c>
      <c r="B2957" s="10">
        <v>9.9794637133138322E-5</v>
      </c>
      <c r="C2957" s="10">
        <v>5.7624048665025918E-6</v>
      </c>
      <c r="D2957" s="10">
        <f t="shared" si="46"/>
        <v>1.1415525114155251E-4</v>
      </c>
      <c r="E2957" s="130">
        <v>6.8623265901071937E-5</v>
      </c>
      <c r="F2957">
        <v>7.6923076923076927E-2</v>
      </c>
      <c r="I2957" s="140"/>
    </row>
    <row r="2958" spans="1:9">
      <c r="A2958" s="10">
        <v>2952</v>
      </c>
      <c r="B2958" s="10">
        <v>9.6413270804411732E-5</v>
      </c>
      <c r="C2958" s="10">
        <v>2.4636307691223909E-6</v>
      </c>
      <c r="D2958" s="10">
        <f t="shared" si="46"/>
        <v>1.1415525114155251E-4</v>
      </c>
      <c r="E2958" s="130">
        <v>5.1276526189990182E-5</v>
      </c>
      <c r="F2958">
        <v>3.8461538461538457E-2</v>
      </c>
      <c r="I2958" s="140"/>
    </row>
    <row r="2959" spans="1:9">
      <c r="A2959" s="10">
        <v>2953</v>
      </c>
      <c r="B2959" s="10">
        <v>9.465952742113017E-5</v>
      </c>
      <c r="C2959" s="10">
        <v>2.7087801004578141E-6</v>
      </c>
      <c r="D2959" s="10">
        <f t="shared" si="46"/>
        <v>1.1415525114155251E-4</v>
      </c>
      <c r="E2959" s="130">
        <v>3.3275192527546778E-5</v>
      </c>
      <c r="F2959">
        <v>3.8461538461538457E-2</v>
      </c>
      <c r="I2959" s="140"/>
    </row>
    <row r="2960" spans="1:9">
      <c r="A2960" s="10">
        <v>2954</v>
      </c>
      <c r="B2960" s="10">
        <v>9.4499754850284619E-5</v>
      </c>
      <c r="C2960" s="10">
        <v>1.759008276076389E-6</v>
      </c>
      <c r="D2960" s="10">
        <f t="shared" si="46"/>
        <v>1.1415525114155251E-4</v>
      </c>
      <c r="E2960" s="130">
        <v>2.8911232851802942E-5</v>
      </c>
      <c r="F2960">
        <v>3.8461538461538457E-2</v>
      </c>
      <c r="I2960" s="140"/>
    </row>
    <row r="2961" spans="1:9">
      <c r="A2961" s="10">
        <v>2955</v>
      </c>
      <c r="B2961" s="10">
        <v>9.4243100702847739E-5</v>
      </c>
      <c r="C2961" s="10">
        <v>1.092230097363719E-6</v>
      </c>
      <c r="D2961" s="10">
        <f t="shared" si="46"/>
        <v>1.1415525114155251E-4</v>
      </c>
      <c r="E2961" s="130">
        <v>2.400177821659112E-5</v>
      </c>
      <c r="F2961">
        <v>3.8461538461538457E-2</v>
      </c>
      <c r="I2961" s="140"/>
    </row>
    <row r="2962" spans="1:9">
      <c r="A2962" s="10">
        <v>2956</v>
      </c>
      <c r="B2962" s="10">
        <v>9.4873413497129262E-5</v>
      </c>
      <c r="C2962" s="10">
        <v>1.093771145118554E-6</v>
      </c>
      <c r="D2962" s="10">
        <f t="shared" si="46"/>
        <v>1.1415525114155251E-4</v>
      </c>
      <c r="E2962" s="130">
        <v>3.1638707649142888E-5</v>
      </c>
      <c r="F2962">
        <v>3.8461538461538457E-2</v>
      </c>
      <c r="I2962" s="140"/>
    </row>
    <row r="2963" spans="1:9">
      <c r="A2963" s="10">
        <v>2957</v>
      </c>
      <c r="B2963" s="10">
        <v>9.6109424216101413E-5</v>
      </c>
      <c r="C2963" s="10">
        <v>3.205124761694819E-6</v>
      </c>
      <c r="D2963" s="10">
        <f t="shared" si="46"/>
        <v>1.1415525114155251E-4</v>
      </c>
      <c r="E2963" s="130">
        <v>5.5640485865734008E-5</v>
      </c>
      <c r="F2963">
        <v>7.6923076923076927E-2</v>
      </c>
      <c r="I2963" s="140"/>
    </row>
    <row r="2964" spans="1:9">
      <c r="A2964" s="10">
        <v>2958</v>
      </c>
      <c r="B2964" s="10">
        <v>9.7607875623704419E-5</v>
      </c>
      <c r="C2964" s="10">
        <v>2.5663122811619789E-5</v>
      </c>
      <c r="D2964" s="10">
        <f t="shared" si="46"/>
        <v>1.1415525114155251E-4</v>
      </c>
      <c r="E2964" s="130">
        <v>9.2734143109556578E-5</v>
      </c>
      <c r="F2964">
        <v>0.15384615384615391</v>
      </c>
      <c r="I2964" s="140"/>
    </row>
    <row r="2965" spans="1:9">
      <c r="A2965" s="10">
        <v>2959</v>
      </c>
      <c r="B2965" s="10">
        <v>9.9048357878430928E-5</v>
      </c>
      <c r="C2965" s="10">
        <v>3.7920202979986358E-5</v>
      </c>
      <c r="D2965" s="10">
        <f t="shared" si="46"/>
        <v>1.1415525114155251E-4</v>
      </c>
      <c r="E2965" s="130">
        <v>1.30918790272315E-4</v>
      </c>
      <c r="F2965">
        <v>0.23076923076923081</v>
      </c>
      <c r="I2965" s="140"/>
    </row>
    <row r="2966" spans="1:9">
      <c r="A2966" s="10">
        <v>2960</v>
      </c>
      <c r="B2966" s="10">
        <v>1.001078843623331E-4</v>
      </c>
      <c r="C2966" s="10">
        <v>2.7631527201946771E-5</v>
      </c>
      <c r="D2966" s="10">
        <f t="shared" si="46"/>
        <v>1.1415525114155251E-4</v>
      </c>
      <c r="E2966" s="130">
        <v>1.4510165921848261E-4</v>
      </c>
      <c r="F2966">
        <v>0.38461538461538458</v>
      </c>
      <c r="I2966" s="140"/>
    </row>
    <row r="2967" spans="1:9">
      <c r="A2967" s="10">
        <v>2961</v>
      </c>
      <c r="B2967" s="10">
        <v>1.012057944971767E-4</v>
      </c>
      <c r="C2967" s="10">
        <v>2.30761082131119E-5</v>
      </c>
      <c r="D2967" s="10">
        <f t="shared" si="46"/>
        <v>1.1415525114155251E-4</v>
      </c>
      <c r="E2967" s="130">
        <v>1.2437285075869939E-4</v>
      </c>
      <c r="F2967">
        <v>0.46153846153846162</v>
      </c>
      <c r="I2967" s="140"/>
    </row>
    <row r="2968" spans="1:9">
      <c r="A2968" s="10">
        <v>2962</v>
      </c>
      <c r="B2968" s="10">
        <v>1.020420662080371E-4</v>
      </c>
      <c r="C2968" s="10">
        <v>2.076039075327211E-5</v>
      </c>
      <c r="D2968" s="10">
        <f t="shared" si="46"/>
        <v>1.1415525114155251E-4</v>
      </c>
      <c r="E2968" s="130">
        <v>1.0364404229891629E-4</v>
      </c>
      <c r="F2968">
        <v>0.57692307692307687</v>
      </c>
      <c r="I2968" s="140"/>
    </row>
    <row r="2969" spans="1:9">
      <c r="A2969" s="10">
        <v>2963</v>
      </c>
      <c r="B2969" s="10">
        <v>1.032586740419624E-4</v>
      </c>
      <c r="C2969" s="10">
        <v>2.2283855107765141E-5</v>
      </c>
      <c r="D2969" s="10">
        <f t="shared" si="46"/>
        <v>1.1415525114155251E-4</v>
      </c>
      <c r="E2969" s="130">
        <v>1.0855349693412771E-4</v>
      </c>
      <c r="F2969">
        <v>0.69230769230769229</v>
      </c>
      <c r="I2969" s="140"/>
    </row>
    <row r="2970" spans="1:9">
      <c r="A2970" s="10">
        <v>2964</v>
      </c>
      <c r="B2970" s="10">
        <v>1.0048020764865961E-4</v>
      </c>
      <c r="C2970" s="10">
        <v>2.2524053993658089E-5</v>
      </c>
      <c r="D2970" s="10">
        <f t="shared" si="46"/>
        <v>1.1415525114155251E-4</v>
      </c>
      <c r="E2970" s="130">
        <v>1.145539414882754E-4</v>
      </c>
      <c r="F2970">
        <v>0.61538461538461542</v>
      </c>
      <c r="I2970" s="140"/>
    </row>
    <row r="2971" spans="1:9">
      <c r="A2971" s="10">
        <v>2965</v>
      </c>
      <c r="B2971" s="10">
        <v>1.001797840691922E-4</v>
      </c>
      <c r="C2971" s="10">
        <v>1.7927572219072621E-5</v>
      </c>
      <c r="D2971" s="10">
        <f t="shared" si="46"/>
        <v>1.1415525114155251E-4</v>
      </c>
      <c r="E2971" s="130">
        <v>1.1018998181253189E-4</v>
      </c>
      <c r="F2971">
        <v>0.53846153846153844</v>
      </c>
      <c r="I2971" s="140"/>
    </row>
    <row r="2972" spans="1:9">
      <c r="A2972" s="10">
        <v>2966</v>
      </c>
      <c r="B2972" s="10">
        <v>1.057221126985875E-4</v>
      </c>
      <c r="C2972" s="10">
        <v>1.435339606820831E-5</v>
      </c>
      <c r="D2972" s="10">
        <f t="shared" si="46"/>
        <v>1.1415525114155251E-4</v>
      </c>
      <c r="E2972" s="130">
        <v>1.134629515693397E-4</v>
      </c>
      <c r="F2972">
        <v>0.61538461538461542</v>
      </c>
      <c r="I2972" s="140"/>
    </row>
    <row r="2973" spans="1:9">
      <c r="A2973" s="10">
        <v>2967</v>
      </c>
      <c r="B2973" s="10">
        <v>1.065669749030653E-4</v>
      </c>
      <c r="C2973" s="10">
        <v>1.129231154002283E-5</v>
      </c>
      <c r="D2973" s="10">
        <f t="shared" si="46"/>
        <v>1.1415525114155251E-4</v>
      </c>
      <c r="E2973" s="130">
        <v>1.2437285075869939E-4</v>
      </c>
      <c r="F2973">
        <v>0.69230769230769229</v>
      </c>
      <c r="I2973" s="140"/>
    </row>
    <row r="2974" spans="1:9">
      <c r="A2974" s="10">
        <v>2968</v>
      </c>
      <c r="B2974" s="10">
        <v>1.0663102442421621E-4</v>
      </c>
      <c r="C2974" s="10">
        <v>1.4352932390122779E-5</v>
      </c>
      <c r="D2974" s="10">
        <f t="shared" si="46"/>
        <v>1.1415525114155251E-4</v>
      </c>
      <c r="E2974" s="130">
        <v>1.3528274994805919E-4</v>
      </c>
      <c r="F2974">
        <v>0.76923076923076927</v>
      </c>
      <c r="I2974" s="140"/>
    </row>
    <row r="2975" spans="1:9">
      <c r="A2975" s="10">
        <v>2969</v>
      </c>
      <c r="B2975" s="10">
        <v>1.072008141926014E-4</v>
      </c>
      <c r="C2975" s="10">
        <v>1.843843182273201E-5</v>
      </c>
      <c r="D2975" s="10">
        <f t="shared" si="46"/>
        <v>1.1415525114155251E-4</v>
      </c>
      <c r="E2975" s="130">
        <v>1.4837462897529039E-4</v>
      </c>
      <c r="F2975">
        <v>0.69230769230769229</v>
      </c>
      <c r="I2975" s="140"/>
    </row>
    <row r="2976" spans="1:9">
      <c r="A2976" s="10">
        <v>2970</v>
      </c>
      <c r="B2976" s="10">
        <v>1.055725644726975E-4</v>
      </c>
      <c r="C2976" s="10">
        <v>2.5589679839563529E-5</v>
      </c>
      <c r="D2976" s="10">
        <f t="shared" si="46"/>
        <v>1.1415525114155251E-4</v>
      </c>
      <c r="E2976" s="130">
        <v>1.38555719704867E-4</v>
      </c>
      <c r="F2976">
        <v>0.57692307692307687</v>
      </c>
      <c r="I2976" s="140"/>
    </row>
    <row r="2977" spans="1:9">
      <c r="A2977" s="10">
        <v>2971</v>
      </c>
      <c r="B2977" s="10">
        <v>1.060741266924014E-4</v>
      </c>
      <c r="C2977" s="10">
        <v>2.0232906926487559E-5</v>
      </c>
      <c r="D2977" s="10">
        <f t="shared" si="46"/>
        <v>1.1415525114155251E-4</v>
      </c>
      <c r="E2977" s="130">
        <v>1.178269112450839E-4</v>
      </c>
      <c r="F2977">
        <v>0.46153846153846162</v>
      </c>
      <c r="I2977" s="140"/>
    </row>
    <row r="2978" spans="1:9">
      <c r="A2978" s="10">
        <v>2972</v>
      </c>
      <c r="B2978" s="10">
        <v>1.065987067178291E-4</v>
      </c>
      <c r="C2978" s="10">
        <v>1.1306912853853341E-5</v>
      </c>
      <c r="D2978" s="10">
        <f t="shared" si="46"/>
        <v>1.1415525114155251E-4</v>
      </c>
      <c r="E2978" s="130">
        <v>9.87345876637043E-5</v>
      </c>
      <c r="F2978">
        <v>0.30769230769230771</v>
      </c>
      <c r="I2978" s="140"/>
    </row>
    <row r="2979" spans="1:9">
      <c r="A2979" s="10">
        <v>2973</v>
      </c>
      <c r="B2979" s="10">
        <v>1.039829332958438E-4</v>
      </c>
      <c r="C2979" s="10">
        <v>1.105543113454598E-5</v>
      </c>
      <c r="D2979" s="10">
        <f t="shared" si="46"/>
        <v>1.1415525114155251E-4</v>
      </c>
      <c r="E2979" s="130">
        <v>8.127874896072897E-5</v>
      </c>
      <c r="F2979">
        <v>0.23076923076923081</v>
      </c>
      <c r="I2979" s="140"/>
    </row>
    <row r="2980" spans="1:9">
      <c r="A2980" s="10">
        <v>2974</v>
      </c>
      <c r="B2980" s="10">
        <v>1.0259942303976121E-4</v>
      </c>
      <c r="C2980" s="10">
        <v>9.0184751213785746E-6</v>
      </c>
      <c r="D2980" s="10">
        <f t="shared" si="46"/>
        <v>1.1415525114155251E-4</v>
      </c>
      <c r="E2980" s="130">
        <v>6.8732364892964984E-5</v>
      </c>
      <c r="F2980">
        <v>0.15384615384615391</v>
      </c>
      <c r="I2980" s="140"/>
    </row>
    <row r="2981" spans="1:9">
      <c r="A2981" s="10">
        <v>2975</v>
      </c>
      <c r="B2981" s="10">
        <v>1.007378372870001E-4</v>
      </c>
      <c r="C2981" s="10">
        <v>5.4605004283261449E-6</v>
      </c>
      <c r="D2981" s="10">
        <f t="shared" si="46"/>
        <v>1.1415525114155251E-4</v>
      </c>
      <c r="E2981" s="130">
        <v>6.0549940500945833E-5</v>
      </c>
      <c r="F2981">
        <v>7.6923076923076927E-2</v>
      </c>
      <c r="I2981" s="140"/>
    </row>
    <row r="2982" spans="1:9">
      <c r="A2982" s="10">
        <v>2976</v>
      </c>
      <c r="B2982" s="10">
        <v>9.7951815579961677E-5</v>
      </c>
      <c r="C2982" s="10">
        <v>3.2340819127222418E-6</v>
      </c>
      <c r="D2982" s="10">
        <f t="shared" si="46"/>
        <v>1.1415525114155251E-4</v>
      </c>
      <c r="E2982" s="130">
        <v>7.1787136665986019E-5</v>
      </c>
      <c r="F2982">
        <v>7.6923076923076927E-2</v>
      </c>
      <c r="I2982" s="140"/>
    </row>
    <row r="2983" spans="1:9">
      <c r="A2983" s="10">
        <v>2977</v>
      </c>
      <c r="B2983" s="10">
        <v>9.5871700832840008E-5</v>
      </c>
      <c r="C2983" s="10">
        <v>2.421686085836677E-6</v>
      </c>
      <c r="D2983" s="10">
        <f t="shared" si="46"/>
        <v>1.1415525114155251E-4</v>
      </c>
      <c r="E2983" s="130">
        <v>4.6585269538565562E-5</v>
      </c>
      <c r="F2983">
        <v>7.6923076923076927E-2</v>
      </c>
      <c r="I2983" s="140"/>
    </row>
    <row r="2984" spans="1:9">
      <c r="A2984" s="10">
        <v>2978</v>
      </c>
      <c r="B2984" s="10">
        <v>9.6359253195849896E-5</v>
      </c>
      <c r="C2984" s="10">
        <v>1.8984753708206921E-6</v>
      </c>
      <c r="D2984" s="10">
        <f t="shared" si="46"/>
        <v>1.1415525114155251E-4</v>
      </c>
      <c r="E2984" s="130">
        <v>4.0475725992524122E-5</v>
      </c>
      <c r="F2984">
        <v>5.7692307692307702E-2</v>
      </c>
      <c r="I2984" s="140"/>
    </row>
    <row r="2985" spans="1:9">
      <c r="A2985" s="10">
        <v>2979</v>
      </c>
      <c r="B2985" s="10">
        <v>9.6094968282373978E-5</v>
      </c>
      <c r="C2985" s="10">
        <v>1.090084449752269E-6</v>
      </c>
      <c r="D2985" s="10">
        <f t="shared" si="46"/>
        <v>1.1415525114155251E-4</v>
      </c>
      <c r="E2985" s="130">
        <v>3.3602489503227633E-5</v>
      </c>
      <c r="F2985">
        <v>5.7692307692307702E-2</v>
      </c>
      <c r="I2985" s="140"/>
    </row>
    <row r="2986" spans="1:9">
      <c r="A2986" s="10">
        <v>2980</v>
      </c>
      <c r="B2986" s="10">
        <v>9.623601852777837E-5</v>
      </c>
      <c r="C2986" s="10">
        <v>1.0913754750100059E-6</v>
      </c>
      <c r="D2986" s="10">
        <f t="shared" si="46"/>
        <v>1.1415525114155251E-4</v>
      </c>
      <c r="E2986" s="130">
        <v>4.4294190708800043E-5</v>
      </c>
      <c r="F2986">
        <v>7.6923076923076927E-2</v>
      </c>
      <c r="I2986" s="140"/>
    </row>
    <row r="2987" spans="1:9">
      <c r="A2987" s="10">
        <v>2981</v>
      </c>
      <c r="B2987" s="10">
        <v>9.5542733438605925E-5</v>
      </c>
      <c r="C2987" s="10">
        <v>1.900502825978974E-6</v>
      </c>
      <c r="D2987" s="10">
        <f t="shared" si="46"/>
        <v>1.1415525114155251E-4</v>
      </c>
      <c r="E2987" s="130">
        <v>7.7896680212027466E-5</v>
      </c>
      <c r="F2987">
        <v>0.1153846153846154</v>
      </c>
      <c r="I2987" s="140"/>
    </row>
    <row r="2988" spans="1:9">
      <c r="A2988" s="10">
        <v>2982</v>
      </c>
      <c r="B2988" s="10">
        <v>9.5496508546691217E-5</v>
      </c>
      <c r="C2988" s="10">
        <v>5.7933667433703699E-6</v>
      </c>
      <c r="D2988" s="10">
        <f t="shared" si="46"/>
        <v>1.1415525114155251E-4</v>
      </c>
      <c r="E2988" s="130">
        <v>1.298278003533793E-4</v>
      </c>
      <c r="F2988">
        <v>0.19230769230769229</v>
      </c>
      <c r="I2988" s="140"/>
    </row>
    <row r="2989" spans="1:9">
      <c r="A2989" s="10">
        <v>2983</v>
      </c>
      <c r="B2989" s="10">
        <v>9.4491234385483434E-5</v>
      </c>
      <c r="C2989" s="10">
        <v>1.210943051917173E-5</v>
      </c>
      <c r="D2989" s="10">
        <f t="shared" si="46"/>
        <v>1.1415525114155251E-4</v>
      </c>
      <c r="E2989" s="130">
        <v>1.832863063812411E-4</v>
      </c>
      <c r="F2989">
        <v>0.30769230769230771</v>
      </c>
      <c r="I2989" s="140"/>
    </row>
    <row r="2990" spans="1:9">
      <c r="A2990" s="10">
        <v>2984</v>
      </c>
      <c r="B2990" s="10">
        <v>9.2656995728449253E-5</v>
      </c>
      <c r="C2990" s="10">
        <v>1.8503119461526431E-5</v>
      </c>
      <c r="D2990" s="10">
        <f t="shared" si="46"/>
        <v>1.1415525114155251E-4</v>
      </c>
      <c r="E2990" s="130">
        <v>2.0314232290587591E-4</v>
      </c>
      <c r="F2990">
        <v>0.46153846153846162</v>
      </c>
      <c r="I2990" s="140"/>
    </row>
    <row r="2991" spans="1:9">
      <c r="A2991" s="10">
        <v>2985</v>
      </c>
      <c r="B2991" s="10">
        <v>9.5431912437932164E-5</v>
      </c>
      <c r="C2991" s="10">
        <v>2.433817177395821E-5</v>
      </c>
      <c r="D2991" s="10">
        <f t="shared" si="46"/>
        <v>1.1415525114155251E-4</v>
      </c>
      <c r="E2991" s="130">
        <v>1.7412199106217919E-4</v>
      </c>
      <c r="F2991">
        <v>0.57692307692307687</v>
      </c>
      <c r="I2991" s="140"/>
    </row>
    <row r="2992" spans="1:9">
      <c r="A2992" s="10">
        <v>2986</v>
      </c>
      <c r="B2992" s="10">
        <v>9.7306059386892817E-5</v>
      </c>
      <c r="C2992" s="10">
        <v>2.6869735928473698E-5</v>
      </c>
      <c r="D2992" s="10">
        <f t="shared" si="46"/>
        <v>1.1415525114155251E-4</v>
      </c>
      <c r="E2992" s="130">
        <v>1.4510165921848261E-4</v>
      </c>
      <c r="F2992">
        <v>0.69230769230769229</v>
      </c>
      <c r="I2992" s="140"/>
    </row>
    <row r="2993" spans="1:9">
      <c r="A2993" s="10">
        <v>2987</v>
      </c>
      <c r="B2993" s="10">
        <v>9.7430676669097308E-5</v>
      </c>
      <c r="C2993" s="10">
        <v>2.8270739263888649E-5</v>
      </c>
      <c r="D2993" s="10">
        <f t="shared" si="46"/>
        <v>1.1415525114155251E-4</v>
      </c>
      <c r="E2993" s="130">
        <v>1.519748957077793E-4</v>
      </c>
      <c r="F2993">
        <v>0.76923076923076927</v>
      </c>
      <c r="I2993" s="140"/>
    </row>
    <row r="2994" spans="1:9">
      <c r="A2994" s="10">
        <v>2988</v>
      </c>
      <c r="B2994" s="10">
        <v>9.6978375497061347E-5</v>
      </c>
      <c r="C2994" s="10">
        <v>2.430576885833443E-5</v>
      </c>
      <c r="D2994" s="10">
        <f t="shared" si="46"/>
        <v>1.1415525114155251E-4</v>
      </c>
      <c r="E2994" s="130">
        <v>1.6037551808358589E-4</v>
      </c>
      <c r="F2994">
        <v>0.73076923076923073</v>
      </c>
      <c r="I2994" s="140"/>
    </row>
    <row r="2995" spans="1:9">
      <c r="A2995" s="10">
        <v>2989</v>
      </c>
      <c r="B2995" s="10">
        <v>9.8609060406709654E-5</v>
      </c>
      <c r="C2995" s="10">
        <v>2.0924578254183931E-5</v>
      </c>
      <c r="D2995" s="10">
        <f t="shared" si="46"/>
        <v>1.1415525114155251E-4</v>
      </c>
      <c r="E2995" s="130">
        <v>1.5426597453754439E-4</v>
      </c>
      <c r="F2995">
        <v>0.69230769230769229</v>
      </c>
      <c r="I2995" s="140"/>
    </row>
    <row r="2996" spans="1:9">
      <c r="A2996" s="10">
        <v>2990</v>
      </c>
      <c r="B2996" s="10">
        <v>1.0085265929977941E-4</v>
      </c>
      <c r="C2996" s="10">
        <v>1.6412299510757201E-5</v>
      </c>
      <c r="D2996" s="10">
        <f t="shared" si="46"/>
        <v>1.1415525114155251E-4</v>
      </c>
      <c r="E2996" s="130">
        <v>1.5884813219707599E-4</v>
      </c>
      <c r="F2996">
        <v>0.84615384615384615</v>
      </c>
      <c r="I2996" s="140"/>
    </row>
    <row r="2997" spans="1:9">
      <c r="A2997" s="10">
        <v>2991</v>
      </c>
      <c r="B2997" s="10">
        <v>1.01080068041043E-4</v>
      </c>
      <c r="C2997" s="10">
        <v>1.4438621918673259E-5</v>
      </c>
      <c r="D2997" s="10">
        <f t="shared" si="46"/>
        <v>1.1415525114155251E-4</v>
      </c>
      <c r="E2997" s="130">
        <v>1.7412199106217919E-4</v>
      </c>
      <c r="F2997">
        <v>0.96153846153846156</v>
      </c>
      <c r="I2997" s="140"/>
    </row>
    <row r="2998" spans="1:9">
      <c r="A2998" s="10">
        <v>2992</v>
      </c>
      <c r="B2998" s="10">
        <v>1.0100305336193141E-4</v>
      </c>
      <c r="C2998" s="10">
        <v>8.2483740092746595E-6</v>
      </c>
      <c r="D2998" s="10">
        <f t="shared" si="46"/>
        <v>1.1415525114155251E-4</v>
      </c>
      <c r="E2998" s="130">
        <v>1.893958499272825E-4</v>
      </c>
      <c r="F2998">
        <v>1</v>
      </c>
      <c r="I2998" s="140"/>
    </row>
    <row r="2999" spans="1:9">
      <c r="A2999" s="10">
        <v>2993</v>
      </c>
      <c r="B2999" s="10">
        <v>1.009328926979482E-4</v>
      </c>
      <c r="C2999" s="10">
        <v>1.5569628232404981E-5</v>
      </c>
      <c r="D2999" s="10">
        <f t="shared" si="46"/>
        <v>1.1415525114155251E-4</v>
      </c>
      <c r="E2999" s="130">
        <v>2.0772448056540681E-4</v>
      </c>
      <c r="F2999">
        <v>0.92307692307692313</v>
      </c>
      <c r="I2999" s="140"/>
    </row>
    <row r="3000" spans="1:9">
      <c r="A3000" s="10">
        <v>2994</v>
      </c>
      <c r="B3000" s="10">
        <v>1.004487493870092E-4</v>
      </c>
      <c r="C3000" s="10">
        <v>2.0363377757199908E-5</v>
      </c>
      <c r="D3000" s="10">
        <f t="shared" si="46"/>
        <v>1.1415525114155251E-4</v>
      </c>
      <c r="E3000" s="130">
        <v>1.939780075868134E-4</v>
      </c>
      <c r="F3000">
        <v>0.76923076923076927</v>
      </c>
      <c r="I3000" s="140"/>
    </row>
    <row r="3001" spans="1:9">
      <c r="A3001" s="10">
        <v>2995</v>
      </c>
      <c r="B3001" s="10">
        <v>1.015621907566363E-4</v>
      </c>
      <c r="C3001" s="10">
        <v>2.2059894046592838E-5</v>
      </c>
      <c r="D3001" s="10">
        <f t="shared" si="46"/>
        <v>1.1415525114155251E-4</v>
      </c>
      <c r="E3001" s="130">
        <v>1.6495767574311741E-4</v>
      </c>
      <c r="F3001">
        <v>0.57692307692307687</v>
      </c>
      <c r="I3001" s="140"/>
    </row>
    <row r="3002" spans="1:9">
      <c r="A3002" s="10">
        <v>2996</v>
      </c>
      <c r="B3002" s="10">
        <v>1.036518772045655E-4</v>
      </c>
      <c r="C3002" s="10">
        <v>1.13528033467296E-5</v>
      </c>
      <c r="D3002" s="10">
        <f t="shared" si="46"/>
        <v>1.1415525114155251E-4</v>
      </c>
      <c r="E3002" s="130">
        <v>1.3822842272918589E-4</v>
      </c>
      <c r="F3002">
        <v>0.46153846153846162</v>
      </c>
      <c r="I3002" s="140"/>
    </row>
    <row r="3003" spans="1:9">
      <c r="A3003" s="10">
        <v>2997</v>
      </c>
      <c r="B3003" s="10">
        <v>1.019096243265828E-4</v>
      </c>
      <c r="C3003" s="10">
        <v>1.051121398391022E-5</v>
      </c>
      <c r="D3003" s="10">
        <f t="shared" si="46"/>
        <v>1.1415525114155251E-4</v>
      </c>
      <c r="E3003" s="130">
        <v>1.1379024854502079E-4</v>
      </c>
      <c r="F3003">
        <v>0.30769230769230771</v>
      </c>
      <c r="I3003" s="140"/>
    </row>
    <row r="3004" spans="1:9">
      <c r="A3004" s="10">
        <v>2998</v>
      </c>
      <c r="B3004" s="10">
        <v>9.9892024762799543E-5</v>
      </c>
      <c r="C3004" s="10">
        <v>9.668938195689819E-6</v>
      </c>
      <c r="D3004" s="10">
        <f t="shared" si="46"/>
        <v>1.1415525114155251E-4</v>
      </c>
      <c r="E3004" s="130">
        <v>9.6225310850151766E-5</v>
      </c>
      <c r="F3004">
        <v>0.23076923076923081</v>
      </c>
      <c r="I3004" s="140"/>
    </row>
    <row r="3005" spans="1:9">
      <c r="A3005" s="10">
        <v>2999</v>
      </c>
      <c r="B3005" s="10">
        <v>9.8070817377067859E-5</v>
      </c>
      <c r="C3005" s="10">
        <v>5.4562864127841636E-6</v>
      </c>
      <c r="D3005" s="10">
        <f t="shared" si="46"/>
        <v>1.1415525114155251E-4</v>
      </c>
      <c r="E3005" s="130">
        <v>8.4769916701324171E-5</v>
      </c>
      <c r="F3005">
        <v>0.15384615384615391</v>
      </c>
      <c r="I3005" s="140"/>
    </row>
    <row r="3006" spans="1:9">
      <c r="A3006" s="10">
        <v>3000</v>
      </c>
      <c r="B3006" s="10">
        <v>9.4740346127237133E-5</v>
      </c>
      <c r="C3006" s="10">
        <v>2.542883354838559E-6</v>
      </c>
      <c r="D3006" s="10">
        <f t="shared" si="46"/>
        <v>1.1415525114155251E-4</v>
      </c>
      <c r="E3006" s="130">
        <v>6.8368701586653309E-5</v>
      </c>
      <c r="F3006">
        <v>7.6923076923076927E-2</v>
      </c>
      <c r="I3006" s="140"/>
    </row>
    <row r="3007" spans="1:9">
      <c r="A3007" s="10">
        <v>3001</v>
      </c>
      <c r="B3007" s="10">
        <v>9.0201564297530604E-5</v>
      </c>
      <c r="C3007" s="10">
        <v>1.465618240391997E-6</v>
      </c>
      <c r="D3007" s="10">
        <f t="shared" si="46"/>
        <v>1.1415525114155251E-4</v>
      </c>
      <c r="E3007" s="130">
        <v>4.436692337006244E-5</v>
      </c>
      <c r="F3007">
        <v>7.6923076923076927E-2</v>
      </c>
      <c r="I3007" s="140"/>
    </row>
    <row r="3008" spans="1:9">
      <c r="A3008" s="10">
        <v>3002</v>
      </c>
      <c r="B3008" s="10">
        <v>9.1308607420149187E-5</v>
      </c>
      <c r="C3008" s="10">
        <v>1.2187960312578161E-6</v>
      </c>
      <c r="D3008" s="10">
        <f t="shared" si="46"/>
        <v>1.1415525114155251E-4</v>
      </c>
      <c r="E3008" s="130">
        <v>3.8548310469070623E-5</v>
      </c>
      <c r="F3008">
        <v>5.7692307692307702E-2</v>
      </c>
      <c r="I3008" s="140"/>
    </row>
    <row r="3009" spans="1:9">
      <c r="A3009" s="10">
        <v>3003</v>
      </c>
      <c r="B3009" s="10">
        <v>9.1318243071792981E-5</v>
      </c>
      <c r="C3009" s="10">
        <v>1.2214917283628801E-6</v>
      </c>
      <c r="D3009" s="10">
        <f t="shared" si="46"/>
        <v>1.1415525114155251E-4</v>
      </c>
      <c r="E3009" s="130">
        <v>3.2002370955454833E-5</v>
      </c>
      <c r="F3009">
        <v>5.7692307692307702E-2</v>
      </c>
      <c r="I3009" s="140"/>
    </row>
    <row r="3010" spans="1:9">
      <c r="A3010" s="10">
        <v>3004</v>
      </c>
      <c r="B3010" s="10">
        <v>9.0718753702193845E-5</v>
      </c>
      <c r="C3010" s="10">
        <v>1.0981897245217959E-6</v>
      </c>
      <c r="D3010" s="10">
        <f t="shared" si="46"/>
        <v>1.1415525114155251E-4</v>
      </c>
      <c r="E3010" s="130">
        <v>4.218494353219049E-5</v>
      </c>
      <c r="F3010">
        <v>7.6923076923076927E-2</v>
      </c>
      <c r="I3010" s="140"/>
    </row>
    <row r="3011" spans="1:9">
      <c r="A3011" s="10">
        <v>3005</v>
      </c>
      <c r="B3011" s="10">
        <v>9.1088998338514796E-5</v>
      </c>
      <c r="C3011" s="10">
        <v>1.1420445796853301E-5</v>
      </c>
      <c r="D3011" s="10">
        <f t="shared" si="46"/>
        <v>1.1415525114155251E-4</v>
      </c>
      <c r="E3011" s="130">
        <v>7.4187314487644856E-5</v>
      </c>
      <c r="F3011">
        <v>0.1153846153846154</v>
      </c>
      <c r="I3011" s="140"/>
    </row>
    <row r="3012" spans="1:9">
      <c r="A3012" s="10">
        <v>3006</v>
      </c>
      <c r="B3012" s="10">
        <v>9.1112294024276651E-5</v>
      </c>
      <c r="C3012" s="10">
        <v>3.0023110579133019E-5</v>
      </c>
      <c r="D3012" s="10">
        <f t="shared" si="46"/>
        <v>1.1415525114155251E-4</v>
      </c>
      <c r="E3012" s="130">
        <v>1.2364552414607539E-4</v>
      </c>
      <c r="F3012">
        <v>0.19230769230769229</v>
      </c>
      <c r="I3012" s="140"/>
    </row>
    <row r="3013" spans="1:9">
      <c r="A3013" s="10">
        <v>3007</v>
      </c>
      <c r="B3013" s="10">
        <v>9.1155145489962665E-5</v>
      </c>
      <c r="C3013" s="10">
        <v>2.4700545289523459E-5</v>
      </c>
      <c r="D3013" s="10">
        <f t="shared" si="46"/>
        <v>1.1415525114155251E-4</v>
      </c>
      <c r="E3013" s="130">
        <v>1.7455838702975341E-4</v>
      </c>
      <c r="F3013">
        <v>0.30769230769230771</v>
      </c>
      <c r="I3013" s="140"/>
    </row>
    <row r="3014" spans="1:9">
      <c r="A3014" s="10">
        <v>3008</v>
      </c>
      <c r="B3014" s="10">
        <v>9.1419429643691094E-5</v>
      </c>
      <c r="C3014" s="10">
        <v>2.013580273447866E-5</v>
      </c>
      <c r="D3014" s="10">
        <f t="shared" ref="D3014:D3077" si="47">1/8760</f>
        <v>1.1415525114155251E-4</v>
      </c>
      <c r="E3014" s="130">
        <v>1.9346887895797679E-4</v>
      </c>
      <c r="F3014">
        <v>0.46153846153846162</v>
      </c>
      <c r="I3014" s="140"/>
    </row>
    <row r="3015" spans="1:9">
      <c r="A3015" s="10">
        <v>3009</v>
      </c>
      <c r="B3015" s="10">
        <v>9.1948606036201211E-5</v>
      </c>
      <c r="C3015" s="10">
        <v>1.527821110151581E-5</v>
      </c>
      <c r="D3015" s="10">
        <f t="shared" si="47"/>
        <v>1.1415525114155251E-4</v>
      </c>
      <c r="E3015" s="130">
        <v>1.6583046767826569E-4</v>
      </c>
      <c r="F3015">
        <v>0.57692307692307687</v>
      </c>
      <c r="I3015" s="140"/>
    </row>
    <row r="3016" spans="1:9">
      <c r="A3016" s="10">
        <v>3010</v>
      </c>
      <c r="B3016" s="10">
        <v>9.3043586362717302E-5</v>
      </c>
      <c r="C3016" s="10">
        <v>1.348350870458118E-5</v>
      </c>
      <c r="D3016" s="10">
        <f t="shared" si="47"/>
        <v>1.1415525114155251E-4</v>
      </c>
      <c r="E3016" s="130">
        <v>1.3819205639855459E-4</v>
      </c>
      <c r="F3016">
        <v>0.69230769230769229</v>
      </c>
      <c r="I3016" s="140"/>
    </row>
    <row r="3017" spans="1:9">
      <c r="A3017" s="10">
        <v>3011</v>
      </c>
      <c r="B3017" s="10">
        <v>9.3594885660693722E-5</v>
      </c>
      <c r="C3017" s="10">
        <v>1.258456872679138E-5</v>
      </c>
      <c r="D3017" s="10">
        <f t="shared" si="47"/>
        <v>1.1415525114155251E-4</v>
      </c>
      <c r="E3017" s="130">
        <v>1.4473799591217091E-4</v>
      </c>
      <c r="F3017">
        <v>0.76923076923076927</v>
      </c>
      <c r="I3017" s="140"/>
    </row>
    <row r="3018" spans="1:9">
      <c r="A3018" s="10">
        <v>3012</v>
      </c>
      <c r="B3018" s="10">
        <v>9.2519358678323126E-5</v>
      </c>
      <c r="C3018" s="10">
        <v>1.8831239894989351E-5</v>
      </c>
      <c r="D3018" s="10">
        <f t="shared" si="47"/>
        <v>1.1415525114155251E-4</v>
      </c>
      <c r="E3018" s="130">
        <v>1.5273858865103449E-4</v>
      </c>
      <c r="F3018">
        <v>0.73076923076923073</v>
      </c>
      <c r="I3018" s="140"/>
    </row>
    <row r="3019" spans="1:9">
      <c r="A3019" s="10">
        <v>3013</v>
      </c>
      <c r="B3019" s="10">
        <v>9.2399058428734582E-5</v>
      </c>
      <c r="C3019" s="10">
        <v>1.6745534040751701E-5</v>
      </c>
      <c r="D3019" s="10">
        <f t="shared" si="47"/>
        <v>1.1415525114155251E-4</v>
      </c>
      <c r="E3019" s="130">
        <v>1.4691997575004231E-4</v>
      </c>
      <c r="F3019">
        <v>0.69230769230769229</v>
      </c>
      <c r="I3019" s="140"/>
    </row>
    <row r="3020" spans="1:9">
      <c r="A3020" s="10">
        <v>3014</v>
      </c>
      <c r="B3020" s="10">
        <v>9.3250085151655018E-5</v>
      </c>
      <c r="C3020" s="10">
        <v>9.6008138840262559E-6</v>
      </c>
      <c r="D3020" s="10">
        <f t="shared" si="47"/>
        <v>1.1415525114155251E-4</v>
      </c>
      <c r="E3020" s="130">
        <v>1.5128393542578649E-4</v>
      </c>
      <c r="F3020">
        <v>0.84615384615384615</v>
      </c>
      <c r="I3020" s="140"/>
    </row>
    <row r="3021" spans="1:9">
      <c r="A3021" s="10">
        <v>3015</v>
      </c>
      <c r="B3021" s="10">
        <v>9.4225664742823056E-5</v>
      </c>
      <c r="C3021" s="10">
        <v>8.4115750577888914E-6</v>
      </c>
      <c r="D3021" s="10">
        <f t="shared" si="47"/>
        <v>1.1415525114155251E-4</v>
      </c>
      <c r="E3021" s="130">
        <v>1.6583046767826569E-4</v>
      </c>
      <c r="F3021">
        <v>0.96153846153846156</v>
      </c>
      <c r="I3021" s="140"/>
    </row>
    <row r="3022" spans="1:9">
      <c r="A3022" s="10">
        <v>3016</v>
      </c>
      <c r="B3022" s="10">
        <v>9.3592761226811425E-5</v>
      </c>
      <c r="C3022" s="10">
        <v>9.601350295929118E-6</v>
      </c>
      <c r="D3022" s="10">
        <f t="shared" si="47"/>
        <v>1.1415525114155251E-4</v>
      </c>
      <c r="E3022" s="130">
        <v>1.8037699993074559E-4</v>
      </c>
      <c r="F3022">
        <v>1</v>
      </c>
      <c r="I3022" s="140"/>
    </row>
    <row r="3023" spans="1:9">
      <c r="A3023" s="10">
        <v>3017</v>
      </c>
      <c r="B3023" s="10">
        <v>9.5919001670734949E-5</v>
      </c>
      <c r="C3023" s="10">
        <v>1.674817973335734E-5</v>
      </c>
      <c r="D3023" s="10">
        <f t="shared" si="47"/>
        <v>1.1415525114155251E-4</v>
      </c>
      <c r="E3023" s="130">
        <v>1.9783283863372101E-4</v>
      </c>
      <c r="F3023">
        <v>0.92307692307692313</v>
      </c>
      <c r="I3023" s="140"/>
    </row>
    <row r="3024" spans="1:9">
      <c r="A3024" s="10">
        <v>3018</v>
      </c>
      <c r="B3024" s="10">
        <v>9.6319956724561306E-5</v>
      </c>
      <c r="C3024" s="10">
        <v>2.3603160182856011E-5</v>
      </c>
      <c r="D3024" s="10">
        <f t="shared" si="47"/>
        <v>1.1415525114155251E-4</v>
      </c>
      <c r="E3024" s="130">
        <v>1.847409596064891E-4</v>
      </c>
      <c r="F3024">
        <v>0.76923076923076927</v>
      </c>
      <c r="I3024" s="140"/>
    </row>
    <row r="3025" spans="1:9">
      <c r="A3025" s="10">
        <v>3019</v>
      </c>
      <c r="B3025" s="10">
        <v>9.8347040623931491E-5</v>
      </c>
      <c r="C3025" s="10">
        <v>2.390575104643358E-5</v>
      </c>
      <c r="D3025" s="10">
        <f t="shared" si="47"/>
        <v>1.1415525114155251E-4</v>
      </c>
      <c r="E3025" s="130">
        <v>1.5710254832677811E-4</v>
      </c>
      <c r="F3025">
        <v>0.57692307692307687</v>
      </c>
      <c r="I3025" s="140"/>
    </row>
    <row r="3026" spans="1:9">
      <c r="A3026" s="10">
        <v>3020</v>
      </c>
      <c r="B3026" s="10">
        <v>1.0095569651897241E-4</v>
      </c>
      <c r="C3026" s="10">
        <v>1.855308304817359E-5</v>
      </c>
      <c r="D3026" s="10">
        <f t="shared" si="47"/>
        <v>1.1415525114155251E-4</v>
      </c>
      <c r="E3026" s="130">
        <v>1.3164611688493911E-4</v>
      </c>
      <c r="F3026">
        <v>0.46153846153846162</v>
      </c>
      <c r="I3026" s="140"/>
    </row>
    <row r="3027" spans="1:9">
      <c r="A3027" s="10">
        <v>3021</v>
      </c>
      <c r="B3027" s="10">
        <v>1.005472115598927E-4</v>
      </c>
      <c r="C3027" s="10">
        <v>1.34865635249093E-5</v>
      </c>
      <c r="D3027" s="10">
        <f t="shared" si="47"/>
        <v>1.1415525114155251E-4</v>
      </c>
      <c r="E3027" s="130">
        <v>1.0837166528097219E-4</v>
      </c>
      <c r="F3027">
        <v>0.30769230769230771</v>
      </c>
      <c r="I3027" s="140"/>
    </row>
    <row r="3028" spans="1:9">
      <c r="A3028" s="10">
        <v>3022</v>
      </c>
      <c r="B3028" s="10">
        <v>1.001738895979248E-4</v>
      </c>
      <c r="C3028" s="10">
        <v>7.5359053556834457E-6</v>
      </c>
      <c r="D3028" s="10">
        <f t="shared" si="47"/>
        <v>1.1415525114155251E-4</v>
      </c>
      <c r="E3028" s="130">
        <v>9.1643153190620186E-5</v>
      </c>
      <c r="F3028">
        <v>0.23076923076923081</v>
      </c>
      <c r="I3028" s="140"/>
    </row>
    <row r="3029" spans="1:9">
      <c r="A3029" s="10">
        <v>3023</v>
      </c>
      <c r="B3029" s="10">
        <v>9.8006608999796728E-5</v>
      </c>
      <c r="C3029" s="10">
        <v>5.7587136252726779E-6</v>
      </c>
      <c r="D3029" s="10">
        <f t="shared" si="47"/>
        <v>1.1415525114155251E-4</v>
      </c>
      <c r="E3029" s="130">
        <v>8.0733254001261106E-5</v>
      </c>
      <c r="F3029">
        <v>0.15384615384615391</v>
      </c>
      <c r="I3029" s="140"/>
    </row>
    <row r="3030" spans="1:9">
      <c r="A3030" s="10">
        <v>3024</v>
      </c>
      <c r="B3030" s="10">
        <v>9.5313640143862777E-5</v>
      </c>
      <c r="C3030" s="10">
        <v>2.542319667754194E-6</v>
      </c>
      <c r="D3030" s="10">
        <f t="shared" si="47"/>
        <v>1.1415525114155251E-4</v>
      </c>
      <c r="E3030" s="130">
        <v>6.9736075618386401E-5</v>
      </c>
      <c r="F3030">
        <v>7.6923076923076927E-2</v>
      </c>
      <c r="I3030" s="140"/>
    </row>
    <row r="3031" spans="1:9">
      <c r="A3031" s="10">
        <v>3025</v>
      </c>
      <c r="B3031" s="10">
        <v>9.1938244031506387E-5</v>
      </c>
      <c r="C3031" s="10">
        <v>1.4650318239897151E-6</v>
      </c>
      <c r="D3031" s="10">
        <f t="shared" si="47"/>
        <v>1.1415525114155251E-4</v>
      </c>
      <c r="E3031" s="130">
        <v>4.5254261837463628E-5</v>
      </c>
      <c r="F3031">
        <v>7.6923076923076927E-2</v>
      </c>
      <c r="I3031" s="140"/>
    </row>
    <row r="3032" spans="1:9">
      <c r="A3032" s="10">
        <v>3026</v>
      </c>
      <c r="B3032" s="10">
        <v>9.1674470079796408E-5</v>
      </c>
      <c r="C3032" s="10">
        <v>1.217918679586185E-6</v>
      </c>
      <c r="D3032" s="10">
        <f t="shared" si="47"/>
        <v>1.1415525114155251E-4</v>
      </c>
      <c r="E3032" s="130">
        <v>3.9319276678452062E-5</v>
      </c>
      <c r="F3032">
        <v>5.7692307692307702E-2</v>
      </c>
      <c r="I3032" s="140"/>
    </row>
    <row r="3033" spans="1:9">
      <c r="A3033" s="10">
        <v>3027</v>
      </c>
      <c r="B3033" s="10">
        <v>8.9812028437993429E-5</v>
      </c>
      <c r="C3033" s="10">
        <v>1.220696202235753E-6</v>
      </c>
      <c r="D3033" s="10">
        <f t="shared" si="47"/>
        <v>1.1415525114155251E-4</v>
      </c>
      <c r="E3033" s="130">
        <v>3.2642418374563973E-5</v>
      </c>
      <c r="F3033">
        <v>5.7692307692307702E-2</v>
      </c>
      <c r="I3033" s="140"/>
    </row>
    <row r="3034" spans="1:9">
      <c r="A3034" s="10">
        <v>3028</v>
      </c>
      <c r="B3034" s="10">
        <v>8.8410049677199138E-5</v>
      </c>
      <c r="C3034" s="10">
        <v>1.098212453839709E-6</v>
      </c>
      <c r="D3034" s="10">
        <f t="shared" si="47"/>
        <v>1.1415525114155251E-4</v>
      </c>
      <c r="E3034" s="130">
        <v>4.3028642402834272E-5</v>
      </c>
      <c r="F3034">
        <v>7.6923076923076927E-2</v>
      </c>
      <c r="I3034" s="140"/>
    </row>
    <row r="3035" spans="1:9">
      <c r="A3035" s="10">
        <v>3029</v>
      </c>
      <c r="B3035" s="10">
        <v>9.1423300011760967E-5</v>
      </c>
      <c r="C3035" s="10">
        <v>1.1420714002804689E-5</v>
      </c>
      <c r="D3035" s="10">
        <f t="shared" si="47"/>
        <v>1.1415525114155251E-4</v>
      </c>
      <c r="E3035" s="130">
        <v>7.56710607773979E-5</v>
      </c>
      <c r="F3035">
        <v>0.1153846153846154</v>
      </c>
      <c r="I3035" s="140"/>
    </row>
    <row r="3036" spans="1:9">
      <c r="A3036" s="10">
        <v>3030</v>
      </c>
      <c r="B3036" s="10">
        <v>9.1071269314984548E-5</v>
      </c>
      <c r="C3036" s="10">
        <v>3.00191284026338E-5</v>
      </c>
      <c r="D3036" s="10">
        <f t="shared" si="47"/>
        <v>1.1415525114155251E-4</v>
      </c>
      <c r="E3036" s="130">
        <v>1.2611843462899671E-4</v>
      </c>
      <c r="F3036">
        <v>0.19230769230769229</v>
      </c>
      <c r="I3036" s="140"/>
    </row>
    <row r="3037" spans="1:9">
      <c r="A3037" s="10">
        <v>3031</v>
      </c>
      <c r="B3037" s="10">
        <v>9.0333841547252759E-5</v>
      </c>
      <c r="C3037" s="10">
        <v>2.4486735141733301E-5</v>
      </c>
      <c r="D3037" s="10">
        <f t="shared" si="47"/>
        <v>1.1415525114155251E-4</v>
      </c>
      <c r="E3037" s="130">
        <v>1.7804955477034861E-4</v>
      </c>
      <c r="F3037">
        <v>0.30769230769230771</v>
      </c>
      <c r="I3037" s="140"/>
    </row>
    <row r="3038" spans="1:9">
      <c r="A3038" s="10">
        <v>3032</v>
      </c>
      <c r="B3038" s="10">
        <v>8.9510368194374405E-5</v>
      </c>
      <c r="C3038" s="10">
        <v>2.0062364308285889E-5</v>
      </c>
      <c r="D3038" s="10">
        <f t="shared" si="47"/>
        <v>1.1415525114155251E-4</v>
      </c>
      <c r="E3038" s="130">
        <v>1.9733825653713621E-4</v>
      </c>
      <c r="F3038">
        <v>0.46153846153846162</v>
      </c>
      <c r="I3038" s="140"/>
    </row>
    <row r="3039" spans="1:9">
      <c r="A3039" s="10">
        <v>3033</v>
      </c>
      <c r="B3039" s="10">
        <v>8.9976588415098446E-5</v>
      </c>
      <c r="C3039" s="10">
        <v>1.5274783520373792E-5</v>
      </c>
      <c r="D3039" s="10">
        <f t="shared" si="47"/>
        <v>1.1415525114155251E-4</v>
      </c>
      <c r="E3039" s="130">
        <v>1.69147077031831E-4</v>
      </c>
      <c r="F3039">
        <v>0.57692307692307687</v>
      </c>
      <c r="I3039" s="140"/>
    </row>
    <row r="3040" spans="1:9">
      <c r="A3040" s="10">
        <v>3034</v>
      </c>
      <c r="B3040" s="10">
        <v>9.1395700498062525E-5</v>
      </c>
      <c r="C3040" s="10">
        <v>1.347877646059067E-5</v>
      </c>
      <c r="D3040" s="10">
        <f t="shared" si="47"/>
        <v>1.1415525114155251E-4</v>
      </c>
      <c r="E3040" s="130">
        <v>1.4095589752652579E-4</v>
      </c>
      <c r="F3040">
        <v>0.69230769230769229</v>
      </c>
      <c r="I3040" s="140"/>
    </row>
    <row r="3041" spans="1:9">
      <c r="A3041" s="10">
        <v>3035</v>
      </c>
      <c r="B3041" s="10">
        <v>9.2726146619119277E-5</v>
      </c>
      <c r="C3041" s="10">
        <v>1.257971374448411E-5</v>
      </c>
      <c r="D3041" s="10">
        <f t="shared" si="47"/>
        <v>1.1415525114155251E-4</v>
      </c>
      <c r="E3041" s="130">
        <v>1.4763275583041391E-4</v>
      </c>
      <c r="F3041">
        <v>0.76923076923076927</v>
      </c>
      <c r="I3041" s="140"/>
    </row>
    <row r="3042" spans="1:9">
      <c r="A3042" s="10">
        <v>3036</v>
      </c>
      <c r="B3042" s="10">
        <v>9.17975988061513E-5</v>
      </c>
      <c r="C3042" s="10">
        <v>1.8822743675951641E-5</v>
      </c>
      <c r="D3042" s="10">
        <f t="shared" si="47"/>
        <v>1.1415525114155251E-4</v>
      </c>
      <c r="E3042" s="130">
        <v>1.557933604240549E-4</v>
      </c>
      <c r="F3042">
        <v>0.73076923076923073</v>
      </c>
      <c r="I3042" s="140"/>
    </row>
    <row r="3043" spans="1:9">
      <c r="A3043" s="10">
        <v>3037</v>
      </c>
      <c r="B3043" s="10">
        <v>9.1618348183100044E-5</v>
      </c>
      <c r="C3043" s="10">
        <v>1.673712419312207E-5</v>
      </c>
      <c r="D3043" s="10">
        <f t="shared" si="47"/>
        <v>1.1415525114155251E-4</v>
      </c>
      <c r="E3043" s="130">
        <v>1.4985837526504341E-4</v>
      </c>
      <c r="F3043">
        <v>0.69230769230769229</v>
      </c>
      <c r="I3043" s="140"/>
    </row>
    <row r="3044" spans="1:9">
      <c r="A3044" s="10">
        <v>3038</v>
      </c>
      <c r="B3044" s="10">
        <v>9.1423497877183188E-5</v>
      </c>
      <c r="C3044" s="10">
        <v>9.594995178639269E-6</v>
      </c>
      <c r="D3044" s="10">
        <f t="shared" si="47"/>
        <v>1.1415525114155251E-4</v>
      </c>
      <c r="E3044" s="130">
        <v>1.5430961413430189E-4</v>
      </c>
      <c r="F3044">
        <v>0.84615384615384615</v>
      </c>
      <c r="I3044" s="140"/>
    </row>
    <row r="3045" spans="1:9">
      <c r="A3045" s="10">
        <v>3039</v>
      </c>
      <c r="B3045" s="10">
        <v>9.153243126320099E-5</v>
      </c>
      <c r="C3045" s="10">
        <v>8.406415502621525E-6</v>
      </c>
      <c r="D3045" s="10">
        <f t="shared" si="47"/>
        <v>1.1415525114155251E-4</v>
      </c>
      <c r="E3045" s="130">
        <v>1.69147077031831E-4</v>
      </c>
      <c r="F3045">
        <v>0.96153846153846156</v>
      </c>
      <c r="I3045" s="140"/>
    </row>
    <row r="3046" spans="1:9">
      <c r="A3046" s="10">
        <v>3040</v>
      </c>
      <c r="B3046" s="10">
        <v>9.3510775472005231E-5</v>
      </c>
      <c r="C3046" s="10">
        <v>9.5955770491779694E-6</v>
      </c>
      <c r="D3046" s="10">
        <f t="shared" si="47"/>
        <v>1.1415525114155251E-4</v>
      </c>
      <c r="E3046" s="130">
        <v>1.8398453992936011E-4</v>
      </c>
      <c r="F3046">
        <v>1</v>
      </c>
      <c r="I3046" s="140"/>
    </row>
    <row r="3047" spans="1:9">
      <c r="A3047" s="10">
        <v>3041</v>
      </c>
      <c r="B3047" s="10">
        <v>9.3612851275717409E-5</v>
      </c>
      <c r="C3047" s="10">
        <v>1.673920165277972E-5</v>
      </c>
      <c r="D3047" s="10">
        <f t="shared" si="47"/>
        <v>1.1415525114155251E-4</v>
      </c>
      <c r="E3047" s="130">
        <v>2.0178949540639531E-4</v>
      </c>
      <c r="F3047">
        <v>0.92307692307692313</v>
      </c>
      <c r="I3047" s="140"/>
    </row>
    <row r="3048" spans="1:9">
      <c r="A3048" s="10">
        <v>3042</v>
      </c>
      <c r="B3048" s="10">
        <v>9.6300668130798621E-5</v>
      </c>
      <c r="C3048" s="10">
        <v>2.3592759246976722E-5</v>
      </c>
      <c r="D3048" s="10">
        <f t="shared" si="47"/>
        <v>1.1415525114155251E-4</v>
      </c>
      <c r="E3048" s="130">
        <v>1.8843577879861919E-4</v>
      </c>
      <c r="F3048">
        <v>0.76923076923076927</v>
      </c>
      <c r="I3048" s="140"/>
    </row>
    <row r="3049" spans="1:9">
      <c r="A3049" s="10">
        <v>3043</v>
      </c>
      <c r="B3049" s="10">
        <v>9.8749865655555117E-5</v>
      </c>
      <c r="C3049" s="10">
        <v>2.389710935976114E-5</v>
      </c>
      <c r="D3049" s="10">
        <f t="shared" si="47"/>
        <v>1.1415525114155251E-4</v>
      </c>
      <c r="E3049" s="130">
        <v>1.6024459929331409E-4</v>
      </c>
      <c r="F3049">
        <v>0.57692307692307687</v>
      </c>
      <c r="I3049" s="140"/>
    </row>
    <row r="3050" spans="1:9">
      <c r="A3050" s="10">
        <v>3044</v>
      </c>
      <c r="B3050" s="10">
        <v>1.032827804644175E-4</v>
      </c>
      <c r="C3050" s="10">
        <v>1.8542968501700069E-5</v>
      </c>
      <c r="D3050" s="10">
        <f t="shared" si="47"/>
        <v>1.1415525114155251E-4</v>
      </c>
      <c r="E3050" s="130">
        <v>1.3427903922263781E-4</v>
      </c>
      <c r="F3050">
        <v>0.46153846153846162</v>
      </c>
      <c r="I3050" s="140"/>
    </row>
    <row r="3051" spans="1:9">
      <c r="A3051" s="10">
        <v>3045</v>
      </c>
      <c r="B3051" s="10">
        <v>1.0171725961975229E-4</v>
      </c>
      <c r="C3051" s="10">
        <v>1.3480822099203281E-5</v>
      </c>
      <c r="D3051" s="10">
        <f t="shared" si="47"/>
        <v>1.1415525114155251E-4</v>
      </c>
      <c r="E3051" s="130">
        <v>1.105390985865911E-4</v>
      </c>
      <c r="F3051">
        <v>0.30769230769230771</v>
      </c>
      <c r="I3051" s="140"/>
    </row>
    <row r="3052" spans="1:9">
      <c r="A3052" s="10">
        <v>3046</v>
      </c>
      <c r="B3052" s="10">
        <v>1.005934268717168E-4</v>
      </c>
      <c r="C3052" s="10">
        <v>7.5316413356420448E-6</v>
      </c>
      <c r="D3052" s="10">
        <f t="shared" si="47"/>
        <v>1.1415525114155251E-4</v>
      </c>
      <c r="E3052" s="130">
        <v>9.3476016254433086E-5</v>
      </c>
      <c r="F3052">
        <v>0.23076923076923081</v>
      </c>
      <c r="I3052" s="140"/>
    </row>
    <row r="3053" spans="1:9">
      <c r="A3053" s="10">
        <v>3047</v>
      </c>
      <c r="B3053" s="10">
        <v>9.9213336824702326E-5</v>
      </c>
      <c r="C3053" s="10">
        <v>5.7551178471781092E-6</v>
      </c>
      <c r="D3053" s="10">
        <f t="shared" si="47"/>
        <v>1.1415525114155251E-4</v>
      </c>
      <c r="E3053" s="130">
        <v>8.2347919081285934E-5</v>
      </c>
      <c r="F3053">
        <v>0.15384615384615391</v>
      </c>
      <c r="I3053" s="140"/>
    </row>
    <row r="3054" spans="1:9">
      <c r="A3054" s="10">
        <v>3048</v>
      </c>
      <c r="B3054" s="10">
        <v>9.3200808222011238E-5</v>
      </c>
      <c r="C3054" s="10">
        <v>2.5392784850167829E-6</v>
      </c>
      <c r="D3054" s="10">
        <f t="shared" si="47"/>
        <v>1.1415525114155251E-4</v>
      </c>
      <c r="E3054" s="130">
        <v>7.041976263425294E-5</v>
      </c>
      <c r="F3054">
        <v>7.6923076923076927E-2</v>
      </c>
      <c r="I3054" s="140"/>
    </row>
    <row r="3055" spans="1:9">
      <c r="A3055" s="10">
        <v>3049</v>
      </c>
      <c r="B3055" s="10">
        <v>9.2858514445286986E-5</v>
      </c>
      <c r="C3055" s="10">
        <v>1.4606132445864729E-6</v>
      </c>
      <c r="D3055" s="10">
        <f t="shared" si="47"/>
        <v>1.1415525114155251E-4</v>
      </c>
      <c r="E3055" s="130">
        <v>4.56979310711643E-5</v>
      </c>
      <c r="F3055">
        <v>7.6923076923076927E-2</v>
      </c>
      <c r="I3055" s="140"/>
    </row>
    <row r="3056" spans="1:9">
      <c r="A3056" s="10">
        <v>3050</v>
      </c>
      <c r="B3056" s="10">
        <v>9.1097012457446653E-5</v>
      </c>
      <c r="C3056" s="10">
        <v>1.2051948074157329E-6</v>
      </c>
      <c r="D3056" s="10">
        <f t="shared" si="47"/>
        <v>1.1415525114155251E-4</v>
      </c>
      <c r="E3056" s="130">
        <v>3.9704759783142751E-5</v>
      </c>
      <c r="F3056">
        <v>5.7692307692307702E-2</v>
      </c>
      <c r="I3056" s="140"/>
    </row>
    <row r="3057" spans="1:9">
      <c r="A3057" s="10">
        <v>3051</v>
      </c>
      <c r="B3057" s="10">
        <v>9.114445994000395E-5</v>
      </c>
      <c r="C3057" s="10">
        <v>1.2073131798456869E-6</v>
      </c>
      <c r="D3057" s="10">
        <f t="shared" si="47"/>
        <v>1.1415525114155251E-4</v>
      </c>
      <c r="E3057" s="130">
        <v>3.2962442084118499E-5</v>
      </c>
      <c r="F3057">
        <v>5.7692307692307702E-2</v>
      </c>
      <c r="I3057" s="140"/>
    </row>
    <row r="3058" spans="1:9">
      <c r="A3058" s="10">
        <v>3052</v>
      </c>
      <c r="B3058" s="10">
        <v>9.1410913209187693E-5</v>
      </c>
      <c r="C3058" s="10">
        <v>1.08971168893841E-6</v>
      </c>
      <c r="D3058" s="10">
        <f t="shared" si="47"/>
        <v>1.1415525114155251E-4</v>
      </c>
      <c r="E3058" s="130">
        <v>4.3450491838156193E-5</v>
      </c>
      <c r="F3058">
        <v>7.6923076923076927E-2</v>
      </c>
      <c r="I3058" s="140"/>
    </row>
    <row r="3059" spans="1:9">
      <c r="A3059" s="10">
        <v>3053</v>
      </c>
      <c r="B3059" s="10">
        <v>9.2036867860284855E-5</v>
      </c>
      <c r="C3059" s="10">
        <v>1.141084493296478E-5</v>
      </c>
      <c r="D3059" s="10">
        <f t="shared" si="47"/>
        <v>1.1415525114155251E-4</v>
      </c>
      <c r="E3059" s="130">
        <v>7.6412933922274422E-5</v>
      </c>
      <c r="F3059">
        <v>0.1153846153846154</v>
      </c>
      <c r="I3059" s="140"/>
    </row>
    <row r="3060" spans="1:9">
      <c r="A3060" s="10">
        <v>3054</v>
      </c>
      <c r="B3060" s="10">
        <v>9.5402181656451416E-5</v>
      </c>
      <c r="C3060" s="10">
        <v>2.9905113598093981E-5</v>
      </c>
      <c r="D3060" s="10">
        <f t="shared" si="47"/>
        <v>1.1415525114155251E-4</v>
      </c>
      <c r="E3060" s="130">
        <v>1.2735488987045739E-4</v>
      </c>
      <c r="F3060">
        <v>0.19230769230769229</v>
      </c>
      <c r="I3060" s="140"/>
    </row>
    <row r="3061" spans="1:9">
      <c r="A3061" s="10">
        <v>3055</v>
      </c>
      <c r="B3061" s="10">
        <v>9.8425864546970262E-5</v>
      </c>
      <c r="C3061" s="10">
        <v>2.4228671011956881E-5</v>
      </c>
      <c r="D3061" s="10">
        <f t="shared" si="47"/>
        <v>1.1415525114155251E-4</v>
      </c>
      <c r="E3061" s="130">
        <v>1.797951386406465E-4</v>
      </c>
      <c r="F3061">
        <v>0.30769230769230771</v>
      </c>
      <c r="I3061" s="140"/>
    </row>
    <row r="3062" spans="1:9">
      <c r="A3062" s="10">
        <v>3056</v>
      </c>
      <c r="B3062" s="10">
        <v>1.0388337357297639E-4</v>
      </c>
      <c r="C3062" s="10">
        <v>2.0043689900684491E-5</v>
      </c>
      <c r="D3062" s="10">
        <f t="shared" si="47"/>
        <v>1.1415525114155251E-4</v>
      </c>
      <c r="E3062" s="130">
        <v>1.992729453267165E-4</v>
      </c>
      <c r="F3062">
        <v>0.46153846153846162</v>
      </c>
      <c r="I3062" s="140"/>
    </row>
    <row r="3063" spans="1:9">
      <c r="A3063" s="10">
        <v>3057</v>
      </c>
      <c r="B3063" s="10">
        <v>1.0742041299372309E-4</v>
      </c>
      <c r="C3063" s="10">
        <v>1.526544631657316E-5</v>
      </c>
      <c r="D3063" s="10">
        <f t="shared" si="47"/>
        <v>1.1415525114155251E-4</v>
      </c>
      <c r="E3063" s="130">
        <v>1.7080538170861399E-4</v>
      </c>
      <c r="F3063">
        <v>0.57692307692307687</v>
      </c>
      <c r="I3063" s="140"/>
    </row>
    <row r="3064" spans="1:9">
      <c r="A3064" s="10">
        <v>3058</v>
      </c>
      <c r="B3064" s="10">
        <v>1.097184710713149E-4</v>
      </c>
      <c r="C3064" s="10">
        <v>1.347143943676677E-5</v>
      </c>
      <c r="D3064" s="10">
        <f t="shared" si="47"/>
        <v>1.1415525114155251E-4</v>
      </c>
      <c r="E3064" s="130">
        <v>1.4233781809051141E-4</v>
      </c>
      <c r="F3064">
        <v>0.69230769230769229</v>
      </c>
      <c r="I3064" s="140"/>
    </row>
    <row r="3065" spans="1:9">
      <c r="A3065" s="10">
        <v>3059</v>
      </c>
      <c r="B3065" s="10">
        <v>1.1172208723369221E-4</v>
      </c>
      <c r="C3065" s="10">
        <v>1.257150846071574E-5</v>
      </c>
      <c r="D3065" s="10">
        <f t="shared" si="47"/>
        <v>1.1415525114155251E-4</v>
      </c>
      <c r="E3065" s="130">
        <v>1.4908013578953571E-4</v>
      </c>
      <c r="F3065">
        <v>0.76923076923076927</v>
      </c>
      <c r="I3065" s="140"/>
    </row>
    <row r="3066" spans="1:9">
      <c r="A3066" s="10">
        <v>3060</v>
      </c>
      <c r="B3066" s="10">
        <v>1.077777380798976E-4</v>
      </c>
      <c r="C3066" s="10">
        <v>1.8811365379401929E-5</v>
      </c>
      <c r="D3066" s="10">
        <f t="shared" si="47"/>
        <v>1.1415525114155251E-4</v>
      </c>
      <c r="E3066" s="130">
        <v>1.573207463105655E-4</v>
      </c>
      <c r="F3066">
        <v>0.73076923076923073</v>
      </c>
      <c r="I3066" s="140"/>
    </row>
    <row r="3067" spans="1:9">
      <c r="A3067" s="10">
        <v>3061</v>
      </c>
      <c r="B3067" s="10">
        <v>1.078638087137468E-4</v>
      </c>
      <c r="C3067" s="10">
        <v>1.6725950460433631E-5</v>
      </c>
      <c r="D3067" s="10">
        <f t="shared" si="47"/>
        <v>1.1415525114155251E-4</v>
      </c>
      <c r="E3067" s="130">
        <v>1.5132757502254399E-4</v>
      </c>
      <c r="F3067">
        <v>0.69230769230769229</v>
      </c>
      <c r="I3067" s="140"/>
    </row>
    <row r="3068" spans="1:9">
      <c r="A3068" s="10">
        <v>3062</v>
      </c>
      <c r="B3068" s="10">
        <v>1.129588468417015E-4</v>
      </c>
      <c r="C3068" s="10">
        <v>9.5870717384130411E-6</v>
      </c>
      <c r="D3068" s="10">
        <f t="shared" si="47"/>
        <v>1.1415525114155251E-4</v>
      </c>
      <c r="E3068" s="130">
        <v>1.558224534885599E-4</v>
      </c>
      <c r="F3068">
        <v>0.84615384615384615</v>
      </c>
      <c r="I3068" s="140"/>
    </row>
    <row r="3069" spans="1:9">
      <c r="A3069" s="10">
        <v>3063</v>
      </c>
      <c r="B3069" s="10">
        <v>1.143207014619048E-4</v>
      </c>
      <c r="C3069" s="10">
        <v>8.3990648412068721E-6</v>
      </c>
      <c r="D3069" s="10">
        <f t="shared" si="47"/>
        <v>1.1415525114155251E-4</v>
      </c>
      <c r="E3069" s="130">
        <v>1.7080538170861399E-4</v>
      </c>
      <c r="F3069">
        <v>0.96153846153846156</v>
      </c>
      <c r="I3069" s="140"/>
    </row>
    <row r="3070" spans="1:9">
      <c r="A3070" s="10">
        <v>3064</v>
      </c>
      <c r="B3070" s="10">
        <v>1.139869966018914E-4</v>
      </c>
      <c r="C3070" s="10">
        <v>9.5883309426257379E-6</v>
      </c>
      <c r="D3070" s="10">
        <f t="shared" si="47"/>
        <v>1.1415525114155251E-4</v>
      </c>
      <c r="E3070" s="130">
        <v>1.8578830992866801E-4</v>
      </c>
      <c r="F3070">
        <v>1</v>
      </c>
      <c r="I3070" s="140"/>
    </row>
    <row r="3071" spans="1:9">
      <c r="A3071" s="10">
        <v>3065</v>
      </c>
      <c r="B3071" s="10">
        <v>1.139970278102309E-4</v>
      </c>
      <c r="C3071" s="10">
        <v>1.6726241395702979E-5</v>
      </c>
      <c r="D3071" s="10">
        <f t="shared" si="47"/>
        <v>1.1415525114155251E-4</v>
      </c>
      <c r="E3071" s="130">
        <v>2.037678237927325E-4</v>
      </c>
      <c r="F3071">
        <v>0.92307692307692313</v>
      </c>
      <c r="I3071" s="140"/>
    </row>
    <row r="3072" spans="1:9">
      <c r="A3072" s="10">
        <v>3066</v>
      </c>
      <c r="B3072" s="10">
        <v>1.129178185748009E-4</v>
      </c>
      <c r="C3072" s="10">
        <v>2.3574025743148781E-5</v>
      </c>
      <c r="D3072" s="10">
        <f t="shared" si="47"/>
        <v>1.1415525114155251E-4</v>
      </c>
      <c r="E3072" s="130">
        <v>1.9028318839468399E-4</v>
      </c>
      <c r="F3072">
        <v>0.76923076923076927</v>
      </c>
      <c r="I3072" s="140"/>
    </row>
    <row r="3073" spans="1:9">
      <c r="A3073" s="10">
        <v>3067</v>
      </c>
      <c r="B3073" s="10">
        <v>1.123997733978328E-4</v>
      </c>
      <c r="C3073" s="10">
        <v>2.3876830262314781E-5</v>
      </c>
      <c r="D3073" s="10">
        <f t="shared" si="47"/>
        <v>1.1415525114155251E-4</v>
      </c>
      <c r="E3073" s="130">
        <v>1.618156247765814E-4</v>
      </c>
      <c r="F3073">
        <v>0.57692307692307687</v>
      </c>
      <c r="I3073" s="140"/>
    </row>
    <row r="3074" spans="1:9">
      <c r="A3074" s="10">
        <v>3068</v>
      </c>
      <c r="B3074" s="10">
        <v>1.127560261032905E-4</v>
      </c>
      <c r="C3074" s="10">
        <v>1.8527989881192169E-5</v>
      </c>
      <c r="D3074" s="10">
        <f t="shared" si="47"/>
        <v>1.1415525114155251E-4</v>
      </c>
      <c r="E3074" s="130">
        <v>1.3559550039148719E-4</v>
      </c>
      <c r="F3074">
        <v>0.46153846153846162</v>
      </c>
      <c r="I3074" s="140"/>
    </row>
    <row r="3075" spans="1:9">
      <c r="A3075" s="10">
        <v>3069</v>
      </c>
      <c r="B3075" s="10">
        <v>1.101403416865853E-4</v>
      </c>
      <c r="C3075" s="10">
        <v>1.3469289243291689E-5</v>
      </c>
      <c r="D3075" s="10">
        <f t="shared" si="47"/>
        <v>1.1415525114155251E-4</v>
      </c>
      <c r="E3075" s="130">
        <v>1.116228152394012E-4</v>
      </c>
      <c r="F3075">
        <v>0.30769230769230771</v>
      </c>
      <c r="I3075" s="140"/>
    </row>
    <row r="3076" spans="1:9">
      <c r="A3076" s="10">
        <v>3070</v>
      </c>
      <c r="B3076" s="10">
        <v>1.07035044184609E-4</v>
      </c>
      <c r="C3076" s="10">
        <v>7.5245270591337386E-6</v>
      </c>
      <c r="D3076" s="10">
        <f t="shared" si="47"/>
        <v>1.1415525114155251E-4</v>
      </c>
      <c r="E3076" s="130">
        <v>9.4392447786338879E-5</v>
      </c>
      <c r="F3076">
        <v>0.23076923076923081</v>
      </c>
      <c r="I3076" s="140"/>
    </row>
    <row r="3077" spans="1:9">
      <c r="A3077" s="10">
        <v>3071</v>
      </c>
      <c r="B3077" s="10">
        <v>1.0515432711538499E-4</v>
      </c>
      <c r="C3077" s="10">
        <v>5.7490491192940266E-6</v>
      </c>
      <c r="D3077" s="10">
        <f t="shared" si="47"/>
        <v>1.1415525114155251E-4</v>
      </c>
      <c r="E3077" s="130">
        <v>8.315525162129868E-5</v>
      </c>
      <c r="F3077">
        <v>0.15384615384615391</v>
      </c>
      <c r="I3077" s="140"/>
    </row>
    <row r="3078" spans="1:9">
      <c r="A3078" s="10">
        <v>3072</v>
      </c>
      <c r="B3078" s="10">
        <v>1.021345351520476E-4</v>
      </c>
      <c r="C3078" s="10">
        <v>2.534932639430878E-6</v>
      </c>
      <c r="D3078" s="10">
        <f t="shared" ref="D3078:D3141" si="48">1/8760</f>
        <v>1.1415525114155251E-4</v>
      </c>
      <c r="E3078" s="130">
        <v>7.3838197713585663E-5</v>
      </c>
      <c r="F3078">
        <v>7.6923076923076927E-2</v>
      </c>
      <c r="I3078" s="140"/>
    </row>
    <row r="3079" spans="1:9">
      <c r="A3079" s="10">
        <v>3073</v>
      </c>
      <c r="B3079" s="10">
        <v>9.8499693974189021E-5</v>
      </c>
      <c r="C3079" s="10">
        <v>1.456021922367055E-6</v>
      </c>
      <c r="D3079" s="10">
        <f t="shared" si="48"/>
        <v>1.1415525114155251E-4</v>
      </c>
      <c r="E3079" s="130">
        <v>4.7916277239667421E-5</v>
      </c>
      <c r="F3079">
        <v>7.6923076923076927E-2</v>
      </c>
      <c r="I3079" s="140"/>
    </row>
    <row r="3080" spans="1:9">
      <c r="A3080" s="10">
        <v>3074</v>
      </c>
      <c r="B3080" s="10">
        <v>9.8307786262174013E-5</v>
      </c>
      <c r="C3080" s="10">
        <v>1.1925073021539599E-6</v>
      </c>
      <c r="D3080" s="10">
        <f t="shared" si="48"/>
        <v>1.1415525114155251E-4</v>
      </c>
      <c r="E3080" s="130">
        <v>4.1632175306596263E-5</v>
      </c>
      <c r="F3080">
        <v>5.7692307692307702E-2</v>
      </c>
      <c r="I3080" s="140"/>
    </row>
    <row r="3081" spans="1:9">
      <c r="A3081" s="10">
        <v>3075</v>
      </c>
      <c r="B3081" s="10">
        <v>9.8688903974037838E-5</v>
      </c>
      <c r="C3081" s="10">
        <v>1.1955348473006261E-6</v>
      </c>
      <c r="D3081" s="10">
        <f t="shared" si="48"/>
        <v>1.1415525114155251E-4</v>
      </c>
      <c r="E3081" s="130">
        <v>3.4562560631891218E-5</v>
      </c>
      <c r="F3081">
        <v>5.7692307692307702E-2</v>
      </c>
      <c r="I3081" s="140"/>
    </row>
    <row r="3082" spans="1:9">
      <c r="A3082" s="10">
        <v>3076</v>
      </c>
      <c r="B3082" s="10">
        <v>9.8987024580875671E-5</v>
      </c>
      <c r="C3082" s="10">
        <v>1.083779336961835E-6</v>
      </c>
      <c r="D3082" s="10">
        <f t="shared" si="48"/>
        <v>1.1415525114155251E-4</v>
      </c>
      <c r="E3082" s="130">
        <v>4.5559739014765753E-5</v>
      </c>
      <c r="F3082">
        <v>7.6923076923076927E-2</v>
      </c>
      <c r="I3082" s="140"/>
    </row>
    <row r="3083" spans="1:9">
      <c r="A3083" s="10">
        <v>3077</v>
      </c>
      <c r="B3083" s="10">
        <v>9.9012410651584318E-5</v>
      </c>
      <c r="C3083" s="10">
        <v>1.140596722133955E-5</v>
      </c>
      <c r="D3083" s="10">
        <f t="shared" si="48"/>
        <v>1.1415525114155251E-4</v>
      </c>
      <c r="E3083" s="130">
        <v>8.0122299646657032E-5</v>
      </c>
      <c r="F3083">
        <v>0.1153846153846154</v>
      </c>
      <c r="I3083" s="140"/>
    </row>
    <row r="3084" spans="1:9">
      <c r="A3084" s="10">
        <v>3078</v>
      </c>
      <c r="B3084" s="10">
        <v>1.006201476675879E-4</v>
      </c>
      <c r="C3084" s="10">
        <v>2.9890112248268148E-5</v>
      </c>
      <c r="D3084" s="10">
        <f t="shared" si="48"/>
        <v>1.1415525114155251E-4</v>
      </c>
      <c r="E3084" s="130">
        <v>1.335371660777613E-4</v>
      </c>
      <c r="F3084">
        <v>0.19230769230769229</v>
      </c>
      <c r="I3084" s="140"/>
    </row>
    <row r="3085" spans="1:9">
      <c r="A3085" s="10">
        <v>3079</v>
      </c>
      <c r="B3085" s="10">
        <v>1.0199825250779739E-4</v>
      </c>
      <c r="C3085" s="10">
        <v>2.421617443296561E-5</v>
      </c>
      <c r="D3085" s="10">
        <f t="shared" si="48"/>
        <v>1.1415525114155251E-4</v>
      </c>
      <c r="E3085" s="130">
        <v>1.8852305799213419E-4</v>
      </c>
      <c r="F3085">
        <v>0.30769230769230771</v>
      </c>
      <c r="I3085" s="140"/>
    </row>
    <row r="3086" spans="1:9">
      <c r="A3086" s="10">
        <v>3080</v>
      </c>
      <c r="B3086" s="10">
        <v>1.027616222211371E-4</v>
      </c>
      <c r="C3086" s="10">
        <v>2.0030747827062078E-5</v>
      </c>
      <c r="D3086" s="10">
        <f t="shared" si="48"/>
        <v>1.1415525114155251E-4</v>
      </c>
      <c r="E3086" s="130">
        <v>2.0894638927461501E-4</v>
      </c>
      <c r="F3086">
        <v>0.46153846153846162</v>
      </c>
      <c r="I3086" s="140"/>
    </row>
    <row r="3087" spans="1:9">
      <c r="A3087" s="10">
        <v>3081</v>
      </c>
      <c r="B3087" s="10">
        <v>1.0606983962292529E-4</v>
      </c>
      <c r="C3087" s="10">
        <v>1.525486354615054E-5</v>
      </c>
      <c r="D3087" s="10">
        <f t="shared" si="48"/>
        <v>1.1415525114155251E-4</v>
      </c>
      <c r="E3087" s="130">
        <v>1.7909690509252749E-4</v>
      </c>
      <c r="F3087">
        <v>0.57692307692307687</v>
      </c>
      <c r="I3087" s="140"/>
    </row>
    <row r="3088" spans="1:9">
      <c r="A3088" s="10">
        <v>3082</v>
      </c>
      <c r="B3088" s="10">
        <v>1.085020282269876E-4</v>
      </c>
      <c r="C3088" s="10">
        <v>1.3461347619611211E-5</v>
      </c>
      <c r="D3088" s="10">
        <f t="shared" si="48"/>
        <v>1.1415525114155251E-4</v>
      </c>
      <c r="E3088" s="130">
        <v>1.4924742091043929E-4</v>
      </c>
      <c r="F3088">
        <v>0.69230769230769229</v>
      </c>
      <c r="I3088" s="140"/>
    </row>
    <row r="3089" spans="1:9">
      <c r="A3089" s="10">
        <v>3083</v>
      </c>
      <c r="B3089" s="10">
        <v>1.0926424250983221E-4</v>
      </c>
      <c r="C3089" s="10">
        <v>1.2563094067222531E-5</v>
      </c>
      <c r="D3089" s="10">
        <f t="shared" si="48"/>
        <v>1.1415525114155251E-4</v>
      </c>
      <c r="E3089" s="130">
        <v>1.5631703558514399E-4</v>
      </c>
      <c r="F3089">
        <v>0.76923076923076927</v>
      </c>
      <c r="I3089" s="140"/>
    </row>
    <row r="3090" spans="1:9">
      <c r="A3090" s="10">
        <v>3084</v>
      </c>
      <c r="B3090" s="10">
        <v>1.06046156909925E-4</v>
      </c>
      <c r="C3090" s="10">
        <v>1.8799100639453471E-5</v>
      </c>
      <c r="D3090" s="10">
        <f t="shared" si="48"/>
        <v>1.1415525114155251E-4</v>
      </c>
      <c r="E3090" s="130">
        <v>1.6495767574311741E-4</v>
      </c>
      <c r="F3090">
        <v>0.73076923076923073</v>
      </c>
      <c r="I3090" s="140"/>
    </row>
    <row r="3091" spans="1:9">
      <c r="A3091" s="10">
        <v>3085</v>
      </c>
      <c r="B3091" s="10">
        <v>1.060170186759914E-4</v>
      </c>
      <c r="C3091" s="10">
        <v>1.671626777100055E-5</v>
      </c>
      <c r="D3091" s="10">
        <f t="shared" si="48"/>
        <v>1.1415525114155251E-4</v>
      </c>
      <c r="E3091" s="130">
        <v>1.586735738100461E-4</v>
      </c>
      <c r="F3091">
        <v>0.69230769230769229</v>
      </c>
      <c r="I3091" s="140"/>
    </row>
    <row r="3092" spans="1:9">
      <c r="A3092" s="10">
        <v>3086</v>
      </c>
      <c r="B3092" s="10">
        <v>1.0951596727965559E-4</v>
      </c>
      <c r="C3092" s="10">
        <v>9.5814166841151112E-6</v>
      </c>
      <c r="D3092" s="10">
        <f t="shared" si="48"/>
        <v>1.1415525114155251E-4</v>
      </c>
      <c r="E3092" s="130">
        <v>1.633866502598494E-4</v>
      </c>
      <c r="F3092">
        <v>0.84615384615384615</v>
      </c>
      <c r="I3092" s="140"/>
    </row>
    <row r="3093" spans="1:9">
      <c r="A3093" s="10">
        <v>3087</v>
      </c>
      <c r="B3093" s="10">
        <v>1.1003251473021991E-4</v>
      </c>
      <c r="C3093" s="10">
        <v>8.3941871295816442E-6</v>
      </c>
      <c r="D3093" s="10">
        <f t="shared" si="48"/>
        <v>1.1415525114155251E-4</v>
      </c>
      <c r="E3093" s="130">
        <v>1.7909690509252749E-4</v>
      </c>
      <c r="F3093">
        <v>0.96153846153846156</v>
      </c>
      <c r="I3093" s="140"/>
    </row>
    <row r="3094" spans="1:9">
      <c r="A3094" s="10">
        <v>3088</v>
      </c>
      <c r="B3094" s="10">
        <v>1.1073800645464121E-4</v>
      </c>
      <c r="C3094" s="10">
        <v>9.5819440042907615E-6</v>
      </c>
      <c r="D3094" s="10">
        <f t="shared" si="48"/>
        <v>1.1415525114155251E-4</v>
      </c>
      <c r="E3094" s="130">
        <v>1.9480715992520491E-4</v>
      </c>
      <c r="F3094">
        <v>1</v>
      </c>
      <c r="I3094" s="140"/>
    </row>
    <row r="3095" spans="1:9">
      <c r="A3095" s="10">
        <v>3089</v>
      </c>
      <c r="B3095" s="10">
        <v>1.097683886154525E-4</v>
      </c>
      <c r="C3095" s="10">
        <v>1.67172633151254E-5</v>
      </c>
      <c r="D3095" s="10">
        <f t="shared" si="48"/>
        <v>1.1415525114155251E-4</v>
      </c>
      <c r="E3095" s="130">
        <v>2.1365946572441831E-4</v>
      </c>
      <c r="F3095">
        <v>0.92307692307692313</v>
      </c>
      <c r="I3095" s="140"/>
    </row>
    <row r="3096" spans="1:9">
      <c r="A3096" s="10">
        <v>3090</v>
      </c>
      <c r="B3096" s="10">
        <v>1.086163075638059E-4</v>
      </c>
      <c r="C3096" s="10">
        <v>2.3562461066192189E-5</v>
      </c>
      <c r="D3096" s="10">
        <f t="shared" si="48"/>
        <v>1.1415525114155251E-4</v>
      </c>
      <c r="E3096" s="130">
        <v>1.995202363750082E-4</v>
      </c>
      <c r="F3096">
        <v>0.76923076923076927</v>
      </c>
      <c r="I3096" s="140"/>
    </row>
    <row r="3097" spans="1:9">
      <c r="A3097" s="10">
        <v>3091</v>
      </c>
      <c r="B3097" s="10">
        <v>1.093790971113775E-4</v>
      </c>
      <c r="C3097" s="10">
        <v>2.3866306588118789E-5</v>
      </c>
      <c r="D3097" s="10">
        <f t="shared" si="48"/>
        <v>1.1415525114155251E-4</v>
      </c>
      <c r="E3097" s="130">
        <v>1.6967075219292079E-4</v>
      </c>
      <c r="F3097">
        <v>0.57692307692307687</v>
      </c>
      <c r="I3097" s="140"/>
    </row>
    <row r="3098" spans="1:9">
      <c r="A3098" s="10">
        <v>3092</v>
      </c>
      <c r="B3098" s="10">
        <v>1.098536346706597E-4</v>
      </c>
      <c r="C3098" s="10">
        <v>1.8520371013826079E-5</v>
      </c>
      <c r="D3098" s="10">
        <f t="shared" si="48"/>
        <v>1.1415525114155251E-4</v>
      </c>
      <c r="E3098" s="130">
        <v>1.4217780623573399E-4</v>
      </c>
      <c r="F3098">
        <v>0.46153846153846162</v>
      </c>
      <c r="I3098" s="140"/>
    </row>
    <row r="3099" spans="1:9">
      <c r="A3099" s="10">
        <v>3093</v>
      </c>
      <c r="B3099" s="10">
        <v>1.081156813625829E-4</v>
      </c>
      <c r="C3099" s="10">
        <v>1.3465138869839921E-5</v>
      </c>
      <c r="D3099" s="10">
        <f t="shared" si="48"/>
        <v>1.1415525114155251E-4</v>
      </c>
      <c r="E3099" s="130">
        <v>1.170413985034499E-4</v>
      </c>
      <c r="F3099">
        <v>0.30769230769230771</v>
      </c>
      <c r="I3099" s="140"/>
    </row>
    <row r="3100" spans="1:9">
      <c r="A3100" s="10">
        <v>3094</v>
      </c>
      <c r="B3100" s="10">
        <v>1.077560657429695E-4</v>
      </c>
      <c r="C3100" s="10">
        <v>7.5226223422922176E-6</v>
      </c>
      <c r="D3100" s="10">
        <f t="shared" si="48"/>
        <v>1.1415525114155251E-4</v>
      </c>
      <c r="E3100" s="130">
        <v>9.8974605445870459E-5</v>
      </c>
      <c r="F3100">
        <v>0.23076923076923081</v>
      </c>
      <c r="I3100" s="140"/>
    </row>
    <row r="3101" spans="1:9">
      <c r="A3101" s="10">
        <v>3095</v>
      </c>
      <c r="B3101" s="10">
        <v>1.059694304449482E-4</v>
      </c>
      <c r="C3101" s="10">
        <v>5.7483035976662726E-6</v>
      </c>
      <c r="D3101" s="10">
        <f t="shared" si="48"/>
        <v>1.1415525114155251E-4</v>
      </c>
      <c r="E3101" s="130">
        <v>8.7191914321361731E-5</v>
      </c>
      <c r="F3101">
        <v>0.15384615384615391</v>
      </c>
      <c r="I3101" s="140"/>
    </row>
    <row r="3102" spans="1:9">
      <c r="A3102" s="10">
        <v>3096</v>
      </c>
      <c r="B3102" s="10">
        <v>1.01778794225515E-4</v>
      </c>
      <c r="C3102" s="10">
        <v>2.5341734802124199E-6</v>
      </c>
      <c r="D3102" s="10">
        <f t="shared" si="48"/>
        <v>1.1415525114155251E-4</v>
      </c>
      <c r="E3102" s="130">
        <v>5.8113396348655513E-5</v>
      </c>
      <c r="F3102">
        <v>3.8461538461538457E-2</v>
      </c>
      <c r="I3102" s="140"/>
    </row>
    <row r="3103" spans="1:9">
      <c r="A3103" s="10">
        <v>3097</v>
      </c>
      <c r="B3103" s="10">
        <v>9.9862508723852229E-5</v>
      </c>
      <c r="C3103" s="10">
        <v>1.454853635426074E-6</v>
      </c>
      <c r="D3103" s="10">
        <f t="shared" si="48"/>
        <v>1.1415525114155251E-4</v>
      </c>
      <c r="E3103" s="130">
        <v>3.7711884864553021E-5</v>
      </c>
      <c r="F3103">
        <v>3.8461538461538457E-2</v>
      </c>
      <c r="I3103" s="140"/>
    </row>
    <row r="3104" spans="1:9">
      <c r="A3104" s="10">
        <v>3098</v>
      </c>
      <c r="B3104" s="10">
        <v>9.9056729300676553E-5</v>
      </c>
      <c r="C3104" s="10">
        <v>1.187361384577345E-6</v>
      </c>
      <c r="D3104" s="10">
        <f t="shared" si="48"/>
        <v>1.1415525114155251E-4</v>
      </c>
      <c r="E3104" s="130">
        <v>3.2766063898710031E-5</v>
      </c>
      <c r="F3104">
        <v>3.8461538461538457E-2</v>
      </c>
      <c r="I3104" s="140"/>
    </row>
    <row r="3105" spans="1:9">
      <c r="A3105" s="10">
        <v>3099</v>
      </c>
      <c r="B3105" s="10">
        <v>9.8448155534608809E-5</v>
      </c>
      <c r="C3105" s="10">
        <v>1.190707140174861E-6</v>
      </c>
      <c r="D3105" s="10">
        <f t="shared" si="48"/>
        <v>1.1415525114155251E-4</v>
      </c>
      <c r="E3105" s="130">
        <v>2.720201531213658E-5</v>
      </c>
      <c r="F3105">
        <v>3.8461538461538457E-2</v>
      </c>
      <c r="I3105" s="140"/>
    </row>
    <row r="3106" spans="1:9">
      <c r="A3106" s="10">
        <v>3100</v>
      </c>
      <c r="B3106" s="10">
        <v>9.8878524369580036E-5</v>
      </c>
      <c r="C3106" s="10">
        <v>1.0816973314405591E-6</v>
      </c>
      <c r="D3106" s="10">
        <f t="shared" si="48"/>
        <v>1.1415525114155251E-4</v>
      </c>
      <c r="E3106" s="130">
        <v>3.5857202002361912E-5</v>
      </c>
      <c r="F3106">
        <v>3.8461538461538457E-2</v>
      </c>
      <c r="I3106" s="140"/>
    </row>
    <row r="3107" spans="1:9">
      <c r="A3107" s="10">
        <v>3101</v>
      </c>
      <c r="B3107" s="10">
        <v>9.996294593976516E-5</v>
      </c>
      <c r="C3107" s="10">
        <v>1.1405939946158051E-5</v>
      </c>
      <c r="D3107" s="10">
        <f t="shared" si="48"/>
        <v>1.1415525114155251E-4</v>
      </c>
      <c r="E3107" s="130">
        <v>6.305921731449857E-5</v>
      </c>
      <c r="F3107">
        <v>7.6923076923076927E-2</v>
      </c>
      <c r="I3107" s="140"/>
    </row>
    <row r="3108" spans="1:9">
      <c r="A3108" s="10">
        <v>3102</v>
      </c>
      <c r="B3108" s="10">
        <v>1.012862261703041E-4</v>
      </c>
      <c r="C3108" s="10">
        <v>2.9890898682668111E-5</v>
      </c>
      <c r="D3108" s="10">
        <f t="shared" si="48"/>
        <v>1.1415525114155251E-4</v>
      </c>
      <c r="E3108" s="130">
        <v>1.050986955241637E-4</v>
      </c>
      <c r="F3108">
        <v>0.15384615384615391</v>
      </c>
      <c r="I3108" s="140"/>
    </row>
    <row r="3109" spans="1:9">
      <c r="A3109" s="10">
        <v>3103</v>
      </c>
      <c r="B3109" s="10">
        <v>1.041270679304418E-4</v>
      </c>
      <c r="C3109" s="10">
        <v>2.4217106335000238E-5</v>
      </c>
      <c r="D3109" s="10">
        <f t="shared" si="48"/>
        <v>1.1415525114155251E-4</v>
      </c>
      <c r="E3109" s="130">
        <v>1.4837462897529039E-4</v>
      </c>
      <c r="F3109">
        <v>0.23076923076923081</v>
      </c>
      <c r="I3109" s="140"/>
    </row>
    <row r="3110" spans="1:9">
      <c r="A3110" s="10">
        <v>3104</v>
      </c>
      <c r="B3110" s="10">
        <v>1.08871326275343E-4</v>
      </c>
      <c r="C3110" s="10">
        <v>2.0031761554641169E-5</v>
      </c>
      <c r="D3110" s="10">
        <f t="shared" si="48"/>
        <v>1.1415525114155251E-4</v>
      </c>
      <c r="E3110" s="130">
        <v>1.644485471142801E-4</v>
      </c>
      <c r="F3110">
        <v>0.38461538461538458</v>
      </c>
      <c r="I3110" s="140"/>
    </row>
    <row r="3111" spans="1:9">
      <c r="A3111" s="10">
        <v>3105</v>
      </c>
      <c r="B3111" s="10">
        <v>1.147793973788387E-4</v>
      </c>
      <c r="C3111" s="10">
        <v>1.52564909653135E-5</v>
      </c>
      <c r="D3111" s="10">
        <f t="shared" si="48"/>
        <v>1.1415525114155251E-4</v>
      </c>
      <c r="E3111" s="130">
        <v>1.4095589752652579E-4</v>
      </c>
      <c r="F3111">
        <v>0.46153846153846162</v>
      </c>
      <c r="I3111" s="140"/>
    </row>
    <row r="3112" spans="1:9">
      <c r="A3112" s="10">
        <v>3106</v>
      </c>
      <c r="B3112" s="10">
        <v>1.170448499435312E-4</v>
      </c>
      <c r="C3112" s="10">
        <v>1.346504340670467E-5</v>
      </c>
      <c r="D3112" s="10">
        <f t="shared" si="48"/>
        <v>1.1415525114155251E-4</v>
      </c>
      <c r="E3112" s="130">
        <v>1.1746324793877149E-4</v>
      </c>
      <c r="F3112">
        <v>0.57692307692307687</v>
      </c>
      <c r="I3112" s="140"/>
    </row>
    <row r="3113" spans="1:9">
      <c r="A3113" s="10">
        <v>3107</v>
      </c>
      <c r="B3113" s="10">
        <v>1.1666468033147299E-4</v>
      </c>
      <c r="C3113" s="10">
        <v>1.256719443617488E-5</v>
      </c>
      <c r="D3113" s="10">
        <f t="shared" si="48"/>
        <v>1.1415525114155251E-4</v>
      </c>
      <c r="E3113" s="130">
        <v>1.230272965253451E-4</v>
      </c>
      <c r="F3113">
        <v>0.69230769230769229</v>
      </c>
      <c r="I3113" s="140"/>
    </row>
    <row r="3114" spans="1:9">
      <c r="A3114" s="10">
        <v>3108</v>
      </c>
      <c r="B3114" s="10">
        <v>1.120174444819702E-4</v>
      </c>
      <c r="C3114" s="10">
        <v>1.880786961030616E-5</v>
      </c>
      <c r="D3114" s="10">
        <f t="shared" si="48"/>
        <v>1.1415525114155251E-4</v>
      </c>
      <c r="E3114" s="130">
        <v>1.298278003533793E-4</v>
      </c>
      <c r="F3114">
        <v>0.61538461538461542</v>
      </c>
      <c r="I3114" s="140"/>
    </row>
    <row r="3115" spans="1:9">
      <c r="A3115" s="10">
        <v>3109</v>
      </c>
      <c r="B3115" s="10">
        <v>1.1147696827121349E-4</v>
      </c>
      <c r="C3115" s="10">
        <v>1.6725004920808241E-5</v>
      </c>
      <c r="D3115" s="10">
        <f t="shared" si="48"/>
        <v>1.1415525114155251E-4</v>
      </c>
      <c r="E3115" s="130">
        <v>1.248819793875361E-4</v>
      </c>
      <c r="F3115">
        <v>0.53846153846153844</v>
      </c>
      <c r="I3115" s="140"/>
    </row>
    <row r="3116" spans="1:9">
      <c r="A3116" s="10">
        <v>3110</v>
      </c>
      <c r="B3116" s="10">
        <v>1.1557796892827109E-4</v>
      </c>
      <c r="C3116" s="10">
        <v>9.5875808751344475E-6</v>
      </c>
      <c r="D3116" s="10">
        <f t="shared" si="48"/>
        <v>1.1415525114155251E-4</v>
      </c>
      <c r="E3116" s="130">
        <v>1.285913451119187E-4</v>
      </c>
      <c r="F3116">
        <v>0.61538461538461542</v>
      </c>
      <c r="I3116" s="140"/>
    </row>
    <row r="3117" spans="1:9">
      <c r="A3117" s="10">
        <v>3111</v>
      </c>
      <c r="B3117" s="10">
        <v>1.144927977035602E-4</v>
      </c>
      <c r="C3117" s="10">
        <v>8.400287678510856E-6</v>
      </c>
      <c r="D3117" s="10">
        <f t="shared" si="48"/>
        <v>1.1415525114155251E-4</v>
      </c>
      <c r="E3117" s="130">
        <v>1.4095589752652579E-4</v>
      </c>
      <c r="F3117">
        <v>0.69230769230769229</v>
      </c>
      <c r="I3117" s="140"/>
    </row>
    <row r="3118" spans="1:9">
      <c r="A3118" s="10">
        <v>3112</v>
      </c>
      <c r="B3118" s="10">
        <v>1.1520482526774909E-4</v>
      </c>
      <c r="C3118" s="10">
        <v>9.5876172420431148E-6</v>
      </c>
      <c r="D3118" s="10">
        <f t="shared" si="48"/>
        <v>1.1415525114155251E-4</v>
      </c>
      <c r="E3118" s="130">
        <v>1.5332044994113359E-4</v>
      </c>
      <c r="F3118">
        <v>0.76923076923076927</v>
      </c>
      <c r="I3118" s="140"/>
    </row>
    <row r="3119" spans="1:9">
      <c r="A3119" s="10">
        <v>3113</v>
      </c>
      <c r="B3119" s="10">
        <v>1.1503200174488761E-4</v>
      </c>
      <c r="C3119" s="10">
        <v>1.6726595973062491E-5</v>
      </c>
      <c r="D3119" s="10">
        <f t="shared" si="48"/>
        <v>1.1415525114155251E-4</v>
      </c>
      <c r="E3119" s="130">
        <v>1.6815791283866281E-4</v>
      </c>
      <c r="F3119">
        <v>0.69230769230769229</v>
      </c>
      <c r="I3119" s="140"/>
    </row>
    <row r="3120" spans="1:9">
      <c r="A3120" s="10">
        <v>3114</v>
      </c>
      <c r="B3120" s="10">
        <v>1.1326725574815871E-4</v>
      </c>
      <c r="C3120" s="10">
        <v>2.35740757476482E-5</v>
      </c>
      <c r="D3120" s="10">
        <f t="shared" si="48"/>
        <v>1.1415525114155251E-4</v>
      </c>
      <c r="E3120" s="130">
        <v>1.5702981566551559E-4</v>
      </c>
      <c r="F3120">
        <v>0.57692307692307687</v>
      </c>
      <c r="I3120" s="140"/>
    </row>
    <row r="3121" spans="1:9">
      <c r="A3121" s="10">
        <v>3115</v>
      </c>
      <c r="B3121" s="10">
        <v>1.127440817512482E-4</v>
      </c>
      <c r="C3121" s="10">
        <v>2.3878384947660361E-5</v>
      </c>
      <c r="D3121" s="10">
        <f t="shared" si="48"/>
        <v>1.1415525114155251E-4</v>
      </c>
      <c r="E3121" s="130">
        <v>1.335371660777613E-4</v>
      </c>
      <c r="F3121">
        <v>0.46153846153846162</v>
      </c>
      <c r="I3121" s="140"/>
    </row>
    <row r="3122" spans="1:9">
      <c r="A3122" s="10">
        <v>3116</v>
      </c>
      <c r="B3122" s="10">
        <v>1.1361021583300351E-4</v>
      </c>
      <c r="C3122" s="10">
        <v>1.852972185521756E-5</v>
      </c>
      <c r="D3122" s="10">
        <f t="shared" si="48"/>
        <v>1.1415525114155251E-4</v>
      </c>
      <c r="E3122" s="130">
        <v>1.118991993521979E-4</v>
      </c>
      <c r="F3122">
        <v>0.30769230769230771</v>
      </c>
      <c r="I3122" s="140"/>
    </row>
    <row r="3123" spans="1:9">
      <c r="A3123" s="10">
        <v>3117</v>
      </c>
      <c r="B3123" s="10">
        <v>1.107005880753296E-4</v>
      </c>
      <c r="C3123" s="10">
        <v>1.3471507624720481E-5</v>
      </c>
      <c r="D3123" s="10">
        <f t="shared" si="48"/>
        <v>1.1415525114155251E-4</v>
      </c>
      <c r="E3123" s="130">
        <v>9.2115915488826249E-5</v>
      </c>
      <c r="F3123">
        <v>0.23076923076923081</v>
      </c>
      <c r="I3123" s="140"/>
    </row>
    <row r="3124" spans="1:9">
      <c r="A3124" s="10">
        <v>3118</v>
      </c>
      <c r="B3124" s="10">
        <v>1.086340002055739E-4</v>
      </c>
      <c r="C3124" s="10">
        <v>7.5264817804746792E-6</v>
      </c>
      <c r="D3124" s="10">
        <f t="shared" si="48"/>
        <v>1.1415525114155251E-4</v>
      </c>
      <c r="E3124" s="130">
        <v>7.7896680212027466E-5</v>
      </c>
      <c r="F3124">
        <v>0.15384615384615391</v>
      </c>
      <c r="I3124" s="140"/>
    </row>
    <row r="3125" spans="1:9">
      <c r="A3125" s="10">
        <v>3119</v>
      </c>
      <c r="B3125" s="10">
        <v>1.067546870042754E-4</v>
      </c>
      <c r="C3125" s="10">
        <v>5.7510765744523044E-6</v>
      </c>
      <c r="D3125" s="10">
        <f t="shared" si="48"/>
        <v>1.1415525114155251E-4</v>
      </c>
      <c r="E3125" s="130">
        <v>6.8623265901071937E-5</v>
      </c>
      <c r="F3125">
        <v>7.6923076923076927E-2</v>
      </c>
      <c r="I3125" s="140"/>
    </row>
    <row r="3126" spans="1:9">
      <c r="A3126" s="10">
        <v>3120</v>
      </c>
      <c r="B3126" s="10">
        <v>1.013444104216663E-4</v>
      </c>
      <c r="C3126" s="10">
        <v>2.4539208045078589E-6</v>
      </c>
      <c r="D3126" s="10">
        <f t="shared" si="48"/>
        <v>1.1415525114155251E-4</v>
      </c>
      <c r="E3126" s="130">
        <v>5.1276526189990182E-5</v>
      </c>
      <c r="F3126">
        <v>3.8461538461538457E-2</v>
      </c>
      <c r="I3126" s="140"/>
    </row>
    <row r="3127" spans="1:9">
      <c r="A3127" s="10">
        <v>3121</v>
      </c>
      <c r="B3127" s="10">
        <v>9.7526562251171349E-5</v>
      </c>
      <c r="C3127" s="10">
        <v>2.6990883192976158E-6</v>
      </c>
      <c r="D3127" s="10">
        <f t="shared" si="48"/>
        <v>1.1415525114155251E-4</v>
      </c>
      <c r="E3127" s="130">
        <v>3.3275192527546778E-5</v>
      </c>
      <c r="F3127">
        <v>3.8461538461538457E-2</v>
      </c>
      <c r="I3127" s="140"/>
    </row>
    <row r="3128" spans="1:9">
      <c r="A3128" s="10">
        <v>3122</v>
      </c>
      <c r="B3128" s="10">
        <v>9.6756642681966801E-5</v>
      </c>
      <c r="C3128" s="10">
        <v>1.7476754381625241E-6</v>
      </c>
      <c r="D3128" s="10">
        <f t="shared" si="48"/>
        <v>1.1415525114155251E-4</v>
      </c>
      <c r="E3128" s="130">
        <v>2.8911232851802942E-5</v>
      </c>
      <c r="F3128">
        <v>3.8461538461538457E-2</v>
      </c>
      <c r="I3128" s="140"/>
    </row>
    <row r="3129" spans="1:9">
      <c r="A3129" s="10">
        <v>3123</v>
      </c>
      <c r="B3129" s="10">
        <v>9.7915104049050097E-5</v>
      </c>
      <c r="C3129" s="10">
        <v>1.066873270294498E-6</v>
      </c>
      <c r="D3129" s="10">
        <f t="shared" si="48"/>
        <v>1.1415525114155251E-4</v>
      </c>
      <c r="E3129" s="130">
        <v>2.400177821659112E-5</v>
      </c>
      <c r="F3129">
        <v>3.8461538461538457E-2</v>
      </c>
      <c r="I3129" s="140"/>
    </row>
    <row r="3130" spans="1:9">
      <c r="A3130" s="10">
        <v>3124</v>
      </c>
      <c r="B3130" s="10">
        <v>9.8237760858123103E-5</v>
      </c>
      <c r="C3130" s="10">
        <v>1.0684552308215801E-6</v>
      </c>
      <c r="D3130" s="10">
        <f t="shared" si="48"/>
        <v>1.1415525114155251E-4</v>
      </c>
      <c r="E3130" s="130">
        <v>3.1638707649142888E-5</v>
      </c>
      <c r="F3130">
        <v>3.8461538461538457E-2</v>
      </c>
      <c r="I3130" s="140"/>
    </row>
    <row r="3131" spans="1:9">
      <c r="A3131" s="10">
        <v>3125</v>
      </c>
      <c r="B3131" s="10">
        <v>9.9973189092777081E-5</v>
      </c>
      <c r="C3131" s="10">
        <v>3.195314788081452E-6</v>
      </c>
      <c r="D3131" s="10">
        <f t="shared" si="48"/>
        <v>1.1415525114155251E-4</v>
      </c>
      <c r="E3131" s="130">
        <v>5.5640485865734008E-5</v>
      </c>
      <c r="F3131">
        <v>7.6923076923076927E-2</v>
      </c>
      <c r="I3131" s="140"/>
    </row>
    <row r="3132" spans="1:9">
      <c r="A3132" s="10">
        <v>3126</v>
      </c>
      <c r="B3132" s="10">
        <v>1.020306312446815E-4</v>
      </c>
      <c r="C3132" s="10">
        <v>8.5062381210533619E-6</v>
      </c>
      <c r="D3132" s="10">
        <f t="shared" si="48"/>
        <v>1.1415525114155251E-4</v>
      </c>
      <c r="E3132" s="130">
        <v>9.2734143109556578E-5</v>
      </c>
      <c r="F3132">
        <v>0.15384615384615391</v>
      </c>
      <c r="I3132" s="140"/>
    </row>
    <row r="3133" spans="1:9">
      <c r="A3133" s="10">
        <v>3127</v>
      </c>
      <c r="B3133" s="10">
        <v>1.03455736154637E-4</v>
      </c>
      <c r="C3133" s="10">
        <v>1.4373202395841931E-5</v>
      </c>
      <c r="D3133" s="10">
        <f t="shared" si="48"/>
        <v>1.1415525114155251E-4</v>
      </c>
      <c r="E3133" s="130">
        <v>1.30918790272315E-4</v>
      </c>
      <c r="F3133">
        <v>0.23076923076923081</v>
      </c>
      <c r="I3133" s="140"/>
    </row>
    <row r="3134" spans="1:9">
      <c r="A3134" s="10">
        <v>3128</v>
      </c>
      <c r="B3134" s="10">
        <v>1.077948056982621E-4</v>
      </c>
      <c r="C3134" s="10">
        <v>2.3304992444545269E-5</v>
      </c>
      <c r="D3134" s="10">
        <f t="shared" si="48"/>
        <v>1.1415525114155251E-4</v>
      </c>
      <c r="E3134" s="130">
        <v>1.4510165921848261E-4</v>
      </c>
      <c r="F3134">
        <v>0.38461538461538458</v>
      </c>
      <c r="I3134" s="140"/>
    </row>
    <row r="3135" spans="1:9">
      <c r="A3135" s="10">
        <v>3129</v>
      </c>
      <c r="B3135" s="10">
        <v>1.133240704120911E-4</v>
      </c>
      <c r="C3135" s="10">
        <v>2.3037231987745101E-5</v>
      </c>
      <c r="D3135" s="10">
        <f t="shared" si="48"/>
        <v>1.1415525114155251E-4</v>
      </c>
      <c r="E3135" s="130">
        <v>1.2437285075869939E-4</v>
      </c>
      <c r="F3135">
        <v>0.46153846153846162</v>
      </c>
      <c r="I3135" s="140"/>
    </row>
    <row r="3136" spans="1:9">
      <c r="A3136" s="10">
        <v>3130</v>
      </c>
      <c r="B3136" s="10">
        <v>1.139249725235431E-4</v>
      </c>
      <c r="C3136" s="10">
        <v>2.0728551524732651E-5</v>
      </c>
      <c r="D3136" s="10">
        <f t="shared" si="48"/>
        <v>1.1415525114155251E-4</v>
      </c>
      <c r="E3136" s="130">
        <v>1.0364404229891629E-4</v>
      </c>
      <c r="F3136">
        <v>0.57692307692307687</v>
      </c>
      <c r="I3136" s="140"/>
    </row>
    <row r="3137" spans="1:9">
      <c r="A3137" s="10">
        <v>3131</v>
      </c>
      <c r="B3137" s="10">
        <v>1.139310091441407E-4</v>
      </c>
      <c r="C3137" s="10">
        <v>2.224909288894153E-5</v>
      </c>
      <c r="D3137" s="10">
        <f t="shared" si="48"/>
        <v>1.1415525114155251E-4</v>
      </c>
      <c r="E3137" s="130">
        <v>1.0855349693412771E-4</v>
      </c>
      <c r="F3137">
        <v>0.69230769230769229</v>
      </c>
      <c r="I3137" s="140"/>
    </row>
    <row r="3138" spans="1:9">
      <c r="A3138" s="10">
        <v>3132</v>
      </c>
      <c r="B3138" s="10">
        <v>1.097778785601575E-4</v>
      </c>
      <c r="C3138" s="10">
        <v>2.24892190410171E-5</v>
      </c>
      <c r="D3138" s="10">
        <f t="shared" si="48"/>
        <v>1.1415525114155251E-4</v>
      </c>
      <c r="E3138" s="130">
        <v>1.145539414882754E-4</v>
      </c>
      <c r="F3138">
        <v>0.61538461538461542</v>
      </c>
      <c r="I3138" s="140"/>
    </row>
    <row r="3139" spans="1:9">
      <c r="A3139" s="10">
        <v>3133</v>
      </c>
      <c r="B3139" s="10">
        <v>1.099276898213467E-4</v>
      </c>
      <c r="C3139" s="10">
        <v>1.7901674434237001E-5</v>
      </c>
      <c r="D3139" s="10">
        <f t="shared" si="48"/>
        <v>1.1415525114155251E-4</v>
      </c>
      <c r="E3139" s="130">
        <v>1.1018998181253189E-4</v>
      </c>
      <c r="F3139">
        <v>0.53846153846153844</v>
      </c>
      <c r="I3139" s="140"/>
    </row>
    <row r="3140" spans="1:9">
      <c r="A3140" s="10">
        <v>3134</v>
      </c>
      <c r="B3140" s="10">
        <v>1.160788243014887E-4</v>
      </c>
      <c r="C3140" s="10">
        <v>1.4332894223446349E-5</v>
      </c>
      <c r="D3140" s="10">
        <f t="shared" si="48"/>
        <v>1.1415525114155251E-4</v>
      </c>
      <c r="E3140" s="130">
        <v>1.134629515693397E-4</v>
      </c>
      <c r="F3140">
        <v>0.61538461538461542</v>
      </c>
      <c r="I3140" s="140"/>
    </row>
    <row r="3141" spans="1:9">
      <c r="A3141" s="10">
        <v>3135</v>
      </c>
      <c r="B3141" s="10">
        <v>1.1686289197272519E-4</v>
      </c>
      <c r="C3141" s="10">
        <v>1.127663740238663E-5</v>
      </c>
      <c r="D3141" s="10">
        <f t="shared" si="48"/>
        <v>1.1415525114155251E-4</v>
      </c>
      <c r="E3141" s="130">
        <v>1.2437285075869939E-4</v>
      </c>
      <c r="F3141">
        <v>0.69230769230769229</v>
      </c>
      <c r="I3141" s="140"/>
    </row>
    <row r="3142" spans="1:9">
      <c r="A3142" s="10">
        <v>3136</v>
      </c>
      <c r="B3142" s="10">
        <v>1.179742571419105E-4</v>
      </c>
      <c r="C3142" s="10">
        <v>1.4334658018516779E-5</v>
      </c>
      <c r="D3142" s="10">
        <f t="shared" ref="D3142:D3205" si="49">1/8760</f>
        <v>1.1415525114155251E-4</v>
      </c>
      <c r="E3142" s="130">
        <v>1.3528274994805919E-4</v>
      </c>
      <c r="F3142">
        <v>0.76923076923076927</v>
      </c>
      <c r="I3142" s="140"/>
    </row>
    <row r="3143" spans="1:9">
      <c r="A3143" s="10">
        <v>3137</v>
      </c>
      <c r="B3143" s="10">
        <v>1.17857751804261E-4</v>
      </c>
      <c r="C3143" s="10">
        <v>1.8415570674770181E-5</v>
      </c>
      <c r="D3143" s="10">
        <f t="shared" si="49"/>
        <v>1.1415525114155251E-4</v>
      </c>
      <c r="E3143" s="130">
        <v>1.4837462897529039E-4</v>
      </c>
      <c r="F3143">
        <v>0.69230769230769229</v>
      </c>
      <c r="I3143" s="140"/>
    </row>
    <row r="3144" spans="1:9">
      <c r="A3144" s="10">
        <v>3138</v>
      </c>
      <c r="B3144" s="10">
        <v>1.160180618900653E-4</v>
      </c>
      <c r="C3144" s="10">
        <v>2.55585088529709E-5</v>
      </c>
      <c r="D3144" s="10">
        <f t="shared" si="49"/>
        <v>1.1415525114155251E-4</v>
      </c>
      <c r="E3144" s="130">
        <v>1.38555719704867E-4</v>
      </c>
      <c r="F3144">
        <v>0.57692307692307687</v>
      </c>
      <c r="I3144" s="140"/>
    </row>
    <row r="3145" spans="1:9">
      <c r="A3145" s="10">
        <v>3139</v>
      </c>
      <c r="B3145" s="10">
        <v>1.161453778183322E-4</v>
      </c>
      <c r="C3145" s="10">
        <v>2.02071318799686E-5</v>
      </c>
      <c r="D3145" s="10">
        <f t="shared" si="49"/>
        <v>1.1415525114155251E-4</v>
      </c>
      <c r="E3145" s="130">
        <v>1.178269112450839E-4</v>
      </c>
      <c r="F3145">
        <v>0.46153846153846162</v>
      </c>
      <c r="I3145" s="140"/>
    </row>
    <row r="3146" spans="1:9">
      <c r="A3146" s="10">
        <v>3140</v>
      </c>
      <c r="B3146" s="10">
        <v>1.167978347814412E-4</v>
      </c>
      <c r="C3146" s="10">
        <v>1.129161147703095E-5</v>
      </c>
      <c r="D3146" s="10">
        <f t="shared" si="49"/>
        <v>1.1415525114155251E-4</v>
      </c>
      <c r="E3146" s="130">
        <v>9.87345876637043E-5</v>
      </c>
      <c r="F3146">
        <v>0.30769230769230771</v>
      </c>
      <c r="I3146" s="140"/>
    </row>
    <row r="3147" spans="1:9">
      <c r="A3147" s="10">
        <v>3141</v>
      </c>
      <c r="B3147" s="10">
        <v>1.126276664752532E-4</v>
      </c>
      <c r="C3147" s="10">
        <v>1.1040438876447329E-5</v>
      </c>
      <c r="D3147" s="10">
        <f t="shared" si="49"/>
        <v>1.1415525114155251E-4</v>
      </c>
      <c r="E3147" s="130">
        <v>8.127874896072897E-5</v>
      </c>
      <c r="F3147">
        <v>0.23076923076923081</v>
      </c>
      <c r="I3147" s="140"/>
    </row>
    <row r="3148" spans="1:9">
      <c r="A3148" s="10">
        <v>3142</v>
      </c>
      <c r="B3148" s="10">
        <v>1.0995882266419969E-4</v>
      </c>
      <c r="C3148" s="10">
        <v>9.0057830702532595E-6</v>
      </c>
      <c r="D3148" s="10">
        <f t="shared" si="49"/>
        <v>1.1415525114155251E-4</v>
      </c>
      <c r="E3148" s="130">
        <v>6.8732364892964984E-5</v>
      </c>
      <c r="F3148">
        <v>0.15384615384615391</v>
      </c>
      <c r="I3148" s="140"/>
    </row>
    <row r="3149" spans="1:9">
      <c r="A3149" s="10">
        <v>3143</v>
      </c>
      <c r="B3149" s="10">
        <v>1.076658413112197E-4</v>
      </c>
      <c r="C3149" s="10">
        <v>5.451208683161302E-6</v>
      </c>
      <c r="D3149" s="10">
        <f t="shared" si="49"/>
        <v>1.1415525114155251E-4</v>
      </c>
      <c r="E3149" s="130">
        <v>6.0549940500945833E-5</v>
      </c>
      <c r="F3149">
        <v>7.6923076923076927E-2</v>
      </c>
      <c r="I3149" s="140"/>
    </row>
    <row r="3150" spans="1:9">
      <c r="A3150" s="10">
        <v>3144</v>
      </c>
      <c r="B3150" s="10">
        <v>1.036843833168487E-4</v>
      </c>
      <c r="C3150" s="10">
        <v>3.2265948754000781E-6</v>
      </c>
      <c r="D3150" s="10">
        <f t="shared" si="49"/>
        <v>1.1415525114155251E-4</v>
      </c>
      <c r="E3150" s="130">
        <v>7.1787136665986019E-5</v>
      </c>
      <c r="F3150">
        <v>7.6923076923076927E-2</v>
      </c>
      <c r="I3150" s="140"/>
    </row>
    <row r="3151" spans="1:9">
      <c r="A3151" s="10">
        <v>3145</v>
      </c>
      <c r="B3151" s="10">
        <v>9.9858383197361488E-5</v>
      </c>
      <c r="C3151" s="10">
        <v>2.413989938789673E-6</v>
      </c>
      <c r="D3151" s="10">
        <f t="shared" si="49"/>
        <v>1.1415525114155251E-4</v>
      </c>
      <c r="E3151" s="130">
        <v>4.6585269538565562E-5</v>
      </c>
      <c r="F3151">
        <v>7.6923076923076927E-2</v>
      </c>
      <c r="I3151" s="140"/>
    </row>
    <row r="3152" spans="1:9">
      <c r="A3152" s="10">
        <v>3146</v>
      </c>
      <c r="B3152" s="10">
        <v>9.9063650887402675E-5</v>
      </c>
      <c r="C3152" s="10">
        <v>1.890047339736731E-6</v>
      </c>
      <c r="D3152" s="10">
        <f t="shared" si="49"/>
        <v>1.1415525114155251E-4</v>
      </c>
      <c r="E3152" s="130">
        <v>4.0475725992524122E-5</v>
      </c>
      <c r="F3152">
        <v>5.7692307692307702E-2</v>
      </c>
      <c r="I3152" s="140"/>
    </row>
    <row r="3153" spans="1:9">
      <c r="A3153" s="10">
        <v>3147</v>
      </c>
      <c r="B3153" s="10">
        <v>9.8136136912797516E-5</v>
      </c>
      <c r="C3153" s="10">
        <v>1.0719828209624439E-6</v>
      </c>
      <c r="D3153" s="10">
        <f t="shared" si="49"/>
        <v>1.1415525114155251E-4</v>
      </c>
      <c r="E3153" s="130">
        <v>3.3602489503227633E-5</v>
      </c>
      <c r="F3153">
        <v>5.7692307692307702E-2</v>
      </c>
      <c r="I3153" s="140"/>
    </row>
    <row r="3154" spans="1:9">
      <c r="A3154" s="10">
        <v>3148</v>
      </c>
      <c r="B3154" s="10">
        <v>9.9017098944285983E-5</v>
      </c>
      <c r="C3154" s="10">
        <v>1.0739193588490461E-6</v>
      </c>
      <c r="D3154" s="10">
        <f t="shared" si="49"/>
        <v>1.1415525114155251E-4</v>
      </c>
      <c r="E3154" s="130">
        <v>4.4294190708800043E-5</v>
      </c>
      <c r="F3154">
        <v>7.6923076923076927E-2</v>
      </c>
      <c r="I3154" s="140"/>
    </row>
    <row r="3155" spans="1:9">
      <c r="A3155" s="10">
        <v>3149</v>
      </c>
      <c r="B3155" s="10">
        <v>1.003340152695514E-4</v>
      </c>
      <c r="C3155" s="10">
        <v>1.8923157256649429E-6</v>
      </c>
      <c r="D3155" s="10">
        <f t="shared" si="49"/>
        <v>1.1415525114155251E-4</v>
      </c>
      <c r="E3155" s="130">
        <v>7.7896680212027466E-5</v>
      </c>
      <c r="F3155">
        <v>0.1153846153846154</v>
      </c>
      <c r="I3155" s="140"/>
    </row>
    <row r="3156" spans="1:9">
      <c r="A3156" s="10">
        <v>3150</v>
      </c>
      <c r="B3156" s="10">
        <v>1.030784671436866E-4</v>
      </c>
      <c r="C3156" s="10">
        <v>5.7299292170614797E-6</v>
      </c>
      <c r="D3156" s="10">
        <f t="shared" si="49"/>
        <v>1.1415525114155251E-4</v>
      </c>
      <c r="E3156" s="130">
        <v>1.298278003533793E-4</v>
      </c>
      <c r="F3156">
        <v>0.19230769230769229</v>
      </c>
      <c r="I3156" s="140"/>
    </row>
    <row r="3157" spans="1:9">
      <c r="A3157" s="10">
        <v>3151</v>
      </c>
      <c r="B3157" s="10">
        <v>1.063911086240247E-4</v>
      </c>
      <c r="C3157" s="10">
        <v>1.1632128480486349E-5</v>
      </c>
      <c r="D3157" s="10">
        <f t="shared" si="49"/>
        <v>1.1415525114155251E-4</v>
      </c>
      <c r="E3157" s="130">
        <v>1.832863063812411E-4</v>
      </c>
      <c r="F3157">
        <v>0.30769230769230771</v>
      </c>
      <c r="I3157" s="140"/>
    </row>
    <row r="3158" spans="1:9">
      <c r="A3158" s="10">
        <v>3152</v>
      </c>
      <c r="B3158" s="10">
        <v>1.095953411163507E-4</v>
      </c>
      <c r="C3158" s="10">
        <v>1.839158669850324E-5</v>
      </c>
      <c r="D3158" s="10">
        <f t="shared" si="49"/>
        <v>1.1415525114155251E-4</v>
      </c>
      <c r="E3158" s="130">
        <v>2.0314232290587591E-4</v>
      </c>
      <c r="F3158">
        <v>0.46153846153846162</v>
      </c>
      <c r="I3158" s="140"/>
    </row>
    <row r="3159" spans="1:9">
      <c r="A3159" s="10">
        <v>3153</v>
      </c>
      <c r="B3159" s="10">
        <v>1.168864349323748E-4</v>
      </c>
      <c r="C3159" s="10">
        <v>2.4301554842792452E-5</v>
      </c>
      <c r="D3159" s="10">
        <f t="shared" si="49"/>
        <v>1.1415525114155251E-4</v>
      </c>
      <c r="E3159" s="130">
        <v>1.7412199106217919E-4</v>
      </c>
      <c r="F3159">
        <v>0.57692307692307687</v>
      </c>
      <c r="I3159" s="140"/>
    </row>
    <row r="3160" spans="1:9">
      <c r="A3160" s="10">
        <v>3154</v>
      </c>
      <c r="B3160" s="10">
        <v>1.1859421751541519E-4</v>
      </c>
      <c r="C3160" s="10">
        <v>2.682678206347243E-5</v>
      </c>
      <c r="D3160" s="10">
        <f t="shared" si="49"/>
        <v>1.1415525114155251E-4</v>
      </c>
      <c r="E3160" s="130">
        <v>1.4510165921848261E-4</v>
      </c>
      <c r="F3160">
        <v>0.69230769230769229</v>
      </c>
      <c r="I3160" s="140"/>
    </row>
    <row r="3161" spans="1:9">
      <c r="A3161" s="10">
        <v>3155</v>
      </c>
      <c r="B3161" s="10">
        <v>1.201690954982444E-4</v>
      </c>
      <c r="C3161" s="10">
        <v>2.822475785374072E-5</v>
      </c>
      <c r="D3161" s="10">
        <f t="shared" si="49"/>
        <v>1.1415525114155251E-4</v>
      </c>
      <c r="E3161" s="130">
        <v>1.519748957077793E-4</v>
      </c>
      <c r="F3161">
        <v>0.76923076923076927</v>
      </c>
      <c r="I3161" s="140"/>
    </row>
    <row r="3162" spans="1:9">
      <c r="A3162" s="10">
        <v>3156</v>
      </c>
      <c r="B3162" s="10">
        <v>1.1598276620123571E-4</v>
      </c>
      <c r="C3162" s="10">
        <v>2.4265006099580499E-5</v>
      </c>
      <c r="D3162" s="10">
        <f t="shared" si="49"/>
        <v>1.1415525114155251E-4</v>
      </c>
      <c r="E3162" s="130">
        <v>1.6037551808358589E-4</v>
      </c>
      <c r="F3162">
        <v>0.73076923076923073</v>
      </c>
      <c r="I3162" s="140"/>
    </row>
    <row r="3163" spans="1:9">
      <c r="A3163" s="10">
        <v>3157</v>
      </c>
      <c r="B3163" s="10">
        <v>1.154480832469222E-4</v>
      </c>
      <c r="C3163" s="10">
        <v>2.0886215711402031E-5</v>
      </c>
      <c r="D3163" s="10">
        <f t="shared" si="49"/>
        <v>1.1415525114155251E-4</v>
      </c>
      <c r="E3163" s="130">
        <v>1.5426597453754439E-4</v>
      </c>
      <c r="F3163">
        <v>0.69230769230769229</v>
      </c>
      <c r="I3163" s="140"/>
    </row>
    <row r="3164" spans="1:9">
      <c r="A3164" s="10">
        <v>3158</v>
      </c>
      <c r="B3164" s="10">
        <v>1.2007517742105011E-4</v>
      </c>
      <c r="C3164" s="10">
        <v>1.6380478465672131E-5</v>
      </c>
      <c r="D3164" s="10">
        <f t="shared" si="49"/>
        <v>1.1415525114155251E-4</v>
      </c>
      <c r="E3164" s="130">
        <v>1.5884813219707599E-4</v>
      </c>
      <c r="F3164">
        <v>0.84615384615384615</v>
      </c>
      <c r="I3164" s="140"/>
    </row>
    <row r="3165" spans="1:9">
      <c r="A3165" s="10">
        <v>3159</v>
      </c>
      <c r="B3165" s="10">
        <v>1.20455495256591E-4</v>
      </c>
      <c r="C3165" s="10">
        <v>1.4409819327007729E-5</v>
      </c>
      <c r="D3165" s="10">
        <f t="shared" si="49"/>
        <v>1.1415525114155251E-4</v>
      </c>
      <c r="E3165" s="130">
        <v>1.7412199106217919E-4</v>
      </c>
      <c r="F3165">
        <v>0.96153846153846156</v>
      </c>
      <c r="I3165" s="140"/>
    </row>
    <row r="3166" spans="1:9">
      <c r="A3166" s="10">
        <v>3160</v>
      </c>
      <c r="B3166" s="10">
        <v>1.200189555419664E-4</v>
      </c>
      <c r="C3166" s="10">
        <v>8.2285676816409933E-6</v>
      </c>
      <c r="D3166" s="10">
        <f t="shared" si="49"/>
        <v>1.1415525114155251E-4</v>
      </c>
      <c r="E3166" s="130">
        <v>1.893958499272825E-4</v>
      </c>
      <c r="F3166">
        <v>1</v>
      </c>
      <c r="I3166" s="140"/>
    </row>
    <row r="3167" spans="1:9">
      <c r="A3167" s="10">
        <v>3161</v>
      </c>
      <c r="B3167" s="10">
        <v>1.188990460170789E-4</v>
      </c>
      <c r="C3167" s="10">
        <v>1.5538734543490959E-5</v>
      </c>
      <c r="D3167" s="10">
        <f t="shared" si="49"/>
        <v>1.1415525114155251E-4</v>
      </c>
      <c r="E3167" s="130">
        <v>2.0772448056540681E-4</v>
      </c>
      <c r="F3167">
        <v>0.92307692307692313</v>
      </c>
      <c r="I3167" s="140"/>
    </row>
    <row r="3168" spans="1:9">
      <c r="A3168" s="10">
        <v>3162</v>
      </c>
      <c r="B3168" s="10">
        <v>1.1646739851207099E-4</v>
      </c>
      <c r="C3168" s="10">
        <v>2.032482883401118E-5</v>
      </c>
      <c r="D3168" s="10">
        <f t="shared" si="49"/>
        <v>1.1415525114155251E-4</v>
      </c>
      <c r="E3168" s="130">
        <v>1.939780075868134E-4</v>
      </c>
      <c r="F3168">
        <v>0.76923076923076927</v>
      </c>
      <c r="I3168" s="140"/>
    </row>
    <row r="3169" spans="1:9">
      <c r="A3169" s="10">
        <v>3163</v>
      </c>
      <c r="B3169" s="10">
        <v>1.157920900131158E-4</v>
      </c>
      <c r="C3169" s="10">
        <v>2.202080871150116E-5</v>
      </c>
      <c r="D3169" s="10">
        <f t="shared" si="49"/>
        <v>1.1415525114155251E-4</v>
      </c>
      <c r="E3169" s="130">
        <v>1.6495767574311741E-4</v>
      </c>
      <c r="F3169">
        <v>0.57692307692307687</v>
      </c>
      <c r="I3169" s="140"/>
    </row>
    <row r="3170" spans="1:9">
      <c r="A3170" s="10">
        <v>3164</v>
      </c>
      <c r="B3170" s="10">
        <v>1.1591870003644749E-4</v>
      </c>
      <c r="C3170" s="10">
        <v>1.133110593984516E-5</v>
      </c>
      <c r="D3170" s="10">
        <f t="shared" si="49"/>
        <v>1.1415525114155251E-4</v>
      </c>
      <c r="E3170" s="130">
        <v>1.3822842272918589E-4</v>
      </c>
      <c r="F3170">
        <v>0.46153846153846162</v>
      </c>
      <c r="I3170" s="140"/>
    </row>
    <row r="3171" spans="1:9">
      <c r="A3171" s="10">
        <v>3165</v>
      </c>
      <c r="B3171" s="10">
        <v>1.137631402829832E-4</v>
      </c>
      <c r="C3171" s="10">
        <v>1.049036210765238E-5</v>
      </c>
      <c r="D3171" s="10">
        <f t="shared" si="49"/>
        <v>1.1415525114155251E-4</v>
      </c>
      <c r="E3171" s="130">
        <v>1.1379024854502079E-4</v>
      </c>
      <c r="F3171">
        <v>0.30769230769230771</v>
      </c>
      <c r="I3171" s="140"/>
    </row>
    <row r="3172" spans="1:9">
      <c r="A3172" s="10">
        <v>3166</v>
      </c>
      <c r="B3172" s="10">
        <v>1.107698534964991E-4</v>
      </c>
      <c r="C3172" s="10">
        <v>9.6494091657347498E-6</v>
      </c>
      <c r="D3172" s="10">
        <f t="shared" si="49"/>
        <v>1.1415525114155251E-4</v>
      </c>
      <c r="E3172" s="130">
        <v>9.6225310850151766E-5</v>
      </c>
      <c r="F3172">
        <v>0.23076923076923081</v>
      </c>
      <c r="I3172" s="140"/>
    </row>
    <row r="3173" spans="1:9">
      <c r="A3173" s="10">
        <v>3167</v>
      </c>
      <c r="B3173" s="10">
        <v>1.085411266548779E-4</v>
      </c>
      <c r="C3173" s="10">
        <v>5.4429624866206404E-6</v>
      </c>
      <c r="D3173" s="10">
        <f t="shared" si="49"/>
        <v>1.1415525114155251E-4</v>
      </c>
      <c r="E3173" s="130">
        <v>8.4769916701324171E-5</v>
      </c>
      <c r="F3173">
        <v>0.15384615384615391</v>
      </c>
      <c r="I3173" s="140"/>
    </row>
    <row r="3174" spans="1:9">
      <c r="A3174" s="10">
        <v>3168</v>
      </c>
      <c r="B3174" s="10">
        <v>1.065324815401223E-4</v>
      </c>
      <c r="C3174" s="10">
        <v>2.531686892832196E-6</v>
      </c>
      <c r="D3174" s="10">
        <f t="shared" si="49"/>
        <v>1.1415525114155251E-4</v>
      </c>
      <c r="E3174" s="130">
        <v>6.8368701586653309E-5</v>
      </c>
      <c r="F3174">
        <v>7.6923076923076927E-2</v>
      </c>
      <c r="I3174" s="140"/>
    </row>
    <row r="3175" spans="1:9">
      <c r="A3175" s="10">
        <v>3169</v>
      </c>
      <c r="B3175" s="10">
        <v>1.020764501252391E-4</v>
      </c>
      <c r="C3175" s="10">
        <v>1.45066689506559E-6</v>
      </c>
      <c r="D3175" s="10">
        <f t="shared" si="49"/>
        <v>1.1415525114155251E-4</v>
      </c>
      <c r="E3175" s="130">
        <v>4.436692337006244E-5</v>
      </c>
      <c r="F3175">
        <v>7.6923076923076927E-2</v>
      </c>
      <c r="I3175" s="140"/>
    </row>
    <row r="3176" spans="1:9">
      <c r="A3176" s="10">
        <v>3170</v>
      </c>
      <c r="B3176" s="10">
        <v>1.0154611603064631E-4</v>
      </c>
      <c r="C3176" s="10">
        <v>1.174901172494746E-6</v>
      </c>
      <c r="D3176" s="10">
        <f t="shared" si="49"/>
        <v>1.1415525114155251E-4</v>
      </c>
      <c r="E3176" s="130">
        <v>3.8548310469070623E-5</v>
      </c>
      <c r="F3176">
        <v>5.7692307692307702E-2</v>
      </c>
      <c r="I3176" s="140"/>
    </row>
    <row r="3177" spans="1:9">
      <c r="A3177" s="10">
        <v>3171</v>
      </c>
      <c r="B3177" s="10">
        <v>1.009453005265812E-4</v>
      </c>
      <c r="C3177" s="10">
        <v>1.1768331645177641E-6</v>
      </c>
      <c r="D3177" s="10">
        <f t="shared" si="49"/>
        <v>1.1415525114155251E-4</v>
      </c>
      <c r="E3177" s="130">
        <v>3.2002370955454833E-5</v>
      </c>
      <c r="F3177">
        <v>5.7692307692307702E-2</v>
      </c>
      <c r="I3177" s="140"/>
    </row>
    <row r="3178" spans="1:9">
      <c r="A3178" s="10">
        <v>3172</v>
      </c>
      <c r="B3178" s="10">
        <v>1.005704771657777E-4</v>
      </c>
      <c r="C3178" s="10">
        <v>1.0726783380907319E-6</v>
      </c>
      <c r="D3178" s="10">
        <f t="shared" si="49"/>
        <v>1.1415525114155251E-4</v>
      </c>
      <c r="E3178" s="130">
        <v>4.218494353219049E-5</v>
      </c>
      <c r="F3178">
        <v>7.6923076923076927E-2</v>
      </c>
      <c r="I3178" s="140"/>
    </row>
    <row r="3179" spans="1:9">
      <c r="A3179" s="10">
        <v>3173</v>
      </c>
      <c r="B3179" s="10">
        <v>1.022638951531974E-4</v>
      </c>
      <c r="C3179" s="10">
        <v>1.1395466276461471E-5</v>
      </c>
      <c r="D3179" s="10">
        <f t="shared" si="49"/>
        <v>1.1415525114155251E-4</v>
      </c>
      <c r="E3179" s="130">
        <v>7.4187314487644856E-5</v>
      </c>
      <c r="F3179">
        <v>0.1153846153846154</v>
      </c>
      <c r="I3179" s="140"/>
    </row>
    <row r="3180" spans="1:9">
      <c r="A3180" s="10">
        <v>3174</v>
      </c>
      <c r="B3180" s="10">
        <v>1.024025450711246E-4</v>
      </c>
      <c r="C3180" s="10">
        <v>2.986388261539084E-5</v>
      </c>
      <c r="D3180" s="10">
        <f t="shared" si="49"/>
        <v>1.1415525114155251E-4</v>
      </c>
      <c r="E3180" s="130">
        <v>1.2364552414607539E-4</v>
      </c>
      <c r="F3180">
        <v>0.19230769230769229</v>
      </c>
      <c r="I3180" s="140"/>
    </row>
    <row r="3181" spans="1:9">
      <c r="A3181" s="10">
        <v>3175</v>
      </c>
      <c r="B3181" s="10">
        <v>1.0264360543569959E-4</v>
      </c>
      <c r="C3181" s="10">
        <v>2.419296779937142E-5</v>
      </c>
      <c r="D3181" s="10">
        <f t="shared" si="49"/>
        <v>1.1415525114155251E-4</v>
      </c>
      <c r="E3181" s="130">
        <v>1.7455838702975341E-4</v>
      </c>
      <c r="F3181">
        <v>0.30769230769230771</v>
      </c>
      <c r="I3181" s="140"/>
    </row>
    <row r="3182" spans="1:9">
      <c r="A3182" s="10">
        <v>3176</v>
      </c>
      <c r="B3182" s="10">
        <v>1.02423849942877E-4</v>
      </c>
      <c r="C3182" s="10">
        <v>2.001060510552318E-5</v>
      </c>
      <c r="D3182" s="10">
        <f t="shared" si="49"/>
        <v>1.1415525114155251E-4</v>
      </c>
      <c r="E3182" s="130">
        <v>1.9346887895797679E-4</v>
      </c>
      <c r="F3182">
        <v>0.46153846153846162</v>
      </c>
      <c r="I3182" s="140"/>
    </row>
    <row r="3183" spans="1:9">
      <c r="A3183" s="10">
        <v>3177</v>
      </c>
      <c r="B3183" s="10">
        <v>1.0594914375731561E-4</v>
      </c>
      <c r="C3183" s="10">
        <v>1.523737106308091E-5</v>
      </c>
      <c r="D3183" s="10">
        <f t="shared" si="49"/>
        <v>1.1415525114155251E-4</v>
      </c>
      <c r="E3183" s="130">
        <v>1.6583046767826569E-4</v>
      </c>
      <c r="F3183">
        <v>0.57692307692307687</v>
      </c>
      <c r="I3183" s="140"/>
    </row>
    <row r="3184" spans="1:9">
      <c r="A3184" s="10">
        <v>3178</v>
      </c>
      <c r="B3184" s="10">
        <v>1.066823424509058E-4</v>
      </c>
      <c r="C3184" s="10">
        <v>1.3444696121304509E-5</v>
      </c>
      <c r="D3184" s="10">
        <f t="shared" si="49"/>
        <v>1.1415525114155251E-4</v>
      </c>
      <c r="E3184" s="130">
        <v>1.3819205639855459E-4</v>
      </c>
      <c r="F3184">
        <v>0.69230769230769229</v>
      </c>
      <c r="I3184" s="140"/>
    </row>
    <row r="3185" spans="1:9">
      <c r="A3185" s="10">
        <v>3179</v>
      </c>
      <c r="B3185" s="10">
        <v>1.0796711551890821E-4</v>
      </c>
      <c r="C3185" s="10">
        <v>1.2546869880092681E-5</v>
      </c>
      <c r="D3185" s="10">
        <f t="shared" si="49"/>
        <v>1.1415525114155251E-4</v>
      </c>
      <c r="E3185" s="130">
        <v>1.4473799591217091E-4</v>
      </c>
      <c r="F3185">
        <v>0.76923076923076927</v>
      </c>
      <c r="I3185" s="140"/>
    </row>
    <row r="3186" spans="1:9">
      <c r="A3186" s="10">
        <v>3180</v>
      </c>
      <c r="B3186" s="10">
        <v>1.044328765963173E-4</v>
      </c>
      <c r="C3186" s="10">
        <v>1.8775121209050029E-5</v>
      </c>
      <c r="D3186" s="10">
        <f t="shared" si="49"/>
        <v>1.1415525114155251E-4</v>
      </c>
      <c r="E3186" s="130">
        <v>1.5273858865103449E-4</v>
      </c>
      <c r="F3186">
        <v>0.73076923076923073</v>
      </c>
      <c r="I3186" s="140"/>
    </row>
    <row r="3187" spans="1:9">
      <c r="A3187" s="10">
        <v>3181</v>
      </c>
      <c r="B3187" s="10">
        <v>1.040370866867839E-4</v>
      </c>
      <c r="C3187" s="10">
        <v>1.6694629460342698E-5</v>
      </c>
      <c r="D3187" s="10">
        <f t="shared" si="49"/>
        <v>1.1415525114155251E-4</v>
      </c>
      <c r="E3187" s="130">
        <v>1.4691997575004231E-4</v>
      </c>
      <c r="F3187">
        <v>0.69230769230769229</v>
      </c>
      <c r="I3187" s="140"/>
    </row>
    <row r="3188" spans="1:9">
      <c r="A3188" s="10">
        <v>3182</v>
      </c>
      <c r="B3188" s="10">
        <v>1.074687138487783E-4</v>
      </c>
      <c r="C3188" s="10">
        <v>9.5677427264556945E-6</v>
      </c>
      <c r="D3188" s="10">
        <f t="shared" si="49"/>
        <v>1.1415525114155251E-4</v>
      </c>
      <c r="E3188" s="130">
        <v>1.5128393542578649E-4</v>
      </c>
      <c r="F3188">
        <v>0.84615384615384615</v>
      </c>
      <c r="I3188" s="140"/>
    </row>
    <row r="3189" spans="1:9">
      <c r="A3189" s="10">
        <v>3183</v>
      </c>
      <c r="B3189" s="10">
        <v>1.0786253397227559E-4</v>
      </c>
      <c r="C3189" s="10">
        <v>8.381281422867899E-6</v>
      </c>
      <c r="D3189" s="10">
        <f t="shared" si="49"/>
        <v>1.1415525114155251E-4</v>
      </c>
      <c r="E3189" s="130">
        <v>1.6583046767826569E-4</v>
      </c>
      <c r="F3189">
        <v>0.96153846153846156</v>
      </c>
      <c r="I3189" s="140"/>
    </row>
    <row r="3190" spans="1:9">
      <c r="A3190" s="10">
        <v>3184</v>
      </c>
      <c r="B3190" s="10">
        <v>1.079503814335209E-4</v>
      </c>
      <c r="C3190" s="10">
        <v>9.5675927129573907E-6</v>
      </c>
      <c r="D3190" s="10">
        <f t="shared" si="49"/>
        <v>1.1415525114155251E-4</v>
      </c>
      <c r="E3190" s="130">
        <v>1.8037699993074559E-4</v>
      </c>
      <c r="F3190">
        <v>1</v>
      </c>
      <c r="I3190" s="140"/>
    </row>
    <row r="3191" spans="1:9">
      <c r="A3191" s="10">
        <v>3185</v>
      </c>
      <c r="B3191" s="10">
        <v>1.0458312535532579E-4</v>
      </c>
      <c r="C3191" s="10">
        <v>1.6694102140167052E-5</v>
      </c>
      <c r="D3191" s="10">
        <f t="shared" si="49"/>
        <v>1.1415525114155251E-4</v>
      </c>
      <c r="E3191" s="130">
        <v>1.9783283863372101E-4</v>
      </c>
      <c r="F3191">
        <v>0.92307692307692313</v>
      </c>
      <c r="I3191" s="140"/>
    </row>
    <row r="3192" spans="1:9">
      <c r="A3192" s="10">
        <v>3186</v>
      </c>
      <c r="B3192" s="10">
        <v>1.028691637057308E-4</v>
      </c>
      <c r="C3192" s="10">
        <v>2.353049000760886E-5</v>
      </c>
      <c r="D3192" s="10">
        <f t="shared" si="49"/>
        <v>1.1415525114155251E-4</v>
      </c>
      <c r="E3192" s="130">
        <v>1.847409596064891E-4</v>
      </c>
      <c r="F3192">
        <v>0.76923076923076927</v>
      </c>
      <c r="I3192" s="140"/>
    </row>
    <row r="3193" spans="1:9">
      <c r="A3193" s="10">
        <v>3187</v>
      </c>
      <c r="B3193" s="10">
        <v>1.0256324723226E-4</v>
      </c>
      <c r="C3193" s="10">
        <v>2.383451736407884E-5</v>
      </c>
      <c r="D3193" s="10">
        <f t="shared" si="49"/>
        <v>1.1415525114155251E-4</v>
      </c>
      <c r="E3193" s="130">
        <v>1.5710254832677811E-4</v>
      </c>
      <c r="F3193">
        <v>0.57692307692307687</v>
      </c>
      <c r="I3193" s="140"/>
    </row>
    <row r="3194" spans="1:9">
      <c r="A3194" s="10">
        <v>3188</v>
      </c>
      <c r="B3194" s="10">
        <v>1.063879890740234E-4</v>
      </c>
      <c r="C3194" s="10">
        <v>1.8495732433203109E-5</v>
      </c>
      <c r="D3194" s="10">
        <f t="shared" si="49"/>
        <v>1.1415525114155251E-4</v>
      </c>
      <c r="E3194" s="130">
        <v>1.3164611688493911E-4</v>
      </c>
      <c r="F3194">
        <v>0.46153846153846162</v>
      </c>
      <c r="I3194" s="140"/>
    </row>
    <row r="3195" spans="1:9">
      <c r="A3195" s="10">
        <v>3189</v>
      </c>
      <c r="B3195" s="10">
        <v>1.0600333768088011E-4</v>
      </c>
      <c r="C3195" s="10">
        <v>1.344645082464782E-5</v>
      </c>
      <c r="D3195" s="10">
        <f t="shared" si="49"/>
        <v>1.1415525114155251E-4</v>
      </c>
      <c r="E3195" s="130">
        <v>1.0837166528097219E-4</v>
      </c>
      <c r="F3195">
        <v>0.30769230769230771</v>
      </c>
      <c r="I3195" s="140"/>
    </row>
    <row r="3196" spans="1:9">
      <c r="A3196" s="10">
        <v>3190</v>
      </c>
      <c r="B3196" s="10">
        <v>1.051504001528248E-4</v>
      </c>
      <c r="C3196" s="10">
        <v>7.5110212984268713E-6</v>
      </c>
      <c r="D3196" s="10">
        <f t="shared" si="49"/>
        <v>1.1415525114155251E-4</v>
      </c>
      <c r="E3196" s="130">
        <v>9.1643153190620186E-5</v>
      </c>
      <c r="F3196">
        <v>0.23076923076923081</v>
      </c>
      <c r="I3196" s="140"/>
    </row>
    <row r="3197" spans="1:9">
      <c r="A3197" s="10">
        <v>3191</v>
      </c>
      <c r="B3197" s="10">
        <v>1.023879113622248E-4</v>
      </c>
      <c r="C3197" s="10">
        <v>5.7383663398725633E-6</v>
      </c>
      <c r="D3197" s="10">
        <f t="shared" si="49"/>
        <v>1.1415525114155251E-4</v>
      </c>
      <c r="E3197" s="130">
        <v>8.0733254001261106E-5</v>
      </c>
      <c r="F3197">
        <v>0.15384615384615391</v>
      </c>
      <c r="I3197" s="140"/>
    </row>
    <row r="3198" spans="1:9">
      <c r="A3198" s="10">
        <v>3192</v>
      </c>
      <c r="B3198" s="10">
        <v>1.002324027682812E-4</v>
      </c>
      <c r="C3198" s="10">
        <v>2.5264682414382478E-6</v>
      </c>
      <c r="D3198" s="10">
        <f t="shared" si="49"/>
        <v>1.1415525114155251E-4</v>
      </c>
      <c r="E3198" s="130">
        <v>6.9736075618386401E-5</v>
      </c>
      <c r="F3198">
        <v>7.6923076923076927E-2</v>
      </c>
      <c r="I3198" s="140"/>
    </row>
    <row r="3199" spans="1:9">
      <c r="A3199" s="10">
        <v>3193</v>
      </c>
      <c r="B3199" s="10">
        <v>9.5216701978522366E-5</v>
      </c>
      <c r="C3199" s="10">
        <v>1.44521640462888E-6</v>
      </c>
      <c r="D3199" s="10">
        <f t="shared" si="49"/>
        <v>1.1415525114155251E-4</v>
      </c>
      <c r="E3199" s="130">
        <v>4.5254261837463628E-5</v>
      </c>
      <c r="F3199">
        <v>7.6923076923076927E-2</v>
      </c>
      <c r="I3199" s="140"/>
    </row>
    <row r="3200" spans="1:9">
      <c r="A3200" s="10">
        <v>3194</v>
      </c>
      <c r="B3200" s="10">
        <v>9.4778236625506359E-5</v>
      </c>
      <c r="C3200" s="10">
        <v>1.1604407804353661E-6</v>
      </c>
      <c r="D3200" s="10">
        <f t="shared" si="49"/>
        <v>1.1415525114155251E-4</v>
      </c>
      <c r="E3200" s="130">
        <v>3.9319276678452062E-5</v>
      </c>
      <c r="F3200">
        <v>5.7692307692307702E-2</v>
      </c>
      <c r="I3200" s="140"/>
    </row>
    <row r="3201" spans="1:9">
      <c r="A3201" s="10">
        <v>3195</v>
      </c>
      <c r="B3201" s="10">
        <v>9.393078965671395E-5</v>
      </c>
      <c r="C3201" s="10">
        <v>1.1642502141184129E-6</v>
      </c>
      <c r="D3201" s="10">
        <f t="shared" si="49"/>
        <v>1.1415525114155251E-4</v>
      </c>
      <c r="E3201" s="130">
        <v>3.2642418374563973E-5</v>
      </c>
      <c r="F3201">
        <v>5.7692307692307702E-2</v>
      </c>
      <c r="I3201" s="140"/>
    </row>
    <row r="3202" spans="1:9">
      <c r="A3202" s="10">
        <v>3196</v>
      </c>
      <c r="B3202" s="10">
        <v>9.3368422508432921E-5</v>
      </c>
      <c r="C3202" s="10">
        <v>1.0669823710205039E-6</v>
      </c>
      <c r="D3202" s="10">
        <f t="shared" si="49"/>
        <v>1.1415525114155251E-4</v>
      </c>
      <c r="E3202" s="130">
        <v>4.3028642402834272E-5</v>
      </c>
      <c r="F3202">
        <v>7.6923076923076927E-2</v>
      </c>
      <c r="I3202" s="140"/>
    </row>
    <row r="3203" spans="1:9">
      <c r="A3203" s="10">
        <v>3197</v>
      </c>
      <c r="B3203" s="10">
        <v>9.4243536849579628E-5</v>
      </c>
      <c r="C3203" s="10">
        <v>1.1392347814043129E-5</v>
      </c>
      <c r="D3203" s="10">
        <f t="shared" si="49"/>
        <v>1.1415525114155251E-4</v>
      </c>
      <c r="E3203" s="130">
        <v>7.56710607773979E-5</v>
      </c>
      <c r="F3203">
        <v>0.1153846153846154</v>
      </c>
      <c r="I3203" s="140"/>
    </row>
    <row r="3204" spans="1:9">
      <c r="A3204" s="10">
        <v>3198</v>
      </c>
      <c r="B3204" s="10">
        <v>9.3038205249195352E-5</v>
      </c>
      <c r="C3204" s="10">
        <v>2.9857227471104468E-5</v>
      </c>
      <c r="D3204" s="10">
        <f t="shared" si="49"/>
        <v>1.1415525114155251E-4</v>
      </c>
      <c r="E3204" s="130">
        <v>1.2611843462899671E-4</v>
      </c>
      <c r="F3204">
        <v>0.19230769230769229</v>
      </c>
      <c r="I3204" s="140"/>
    </row>
    <row r="3205" spans="1:9">
      <c r="A3205" s="10">
        <v>3199</v>
      </c>
      <c r="B3205" s="10">
        <v>9.2302259201499414E-5</v>
      </c>
      <c r="C3205" s="10">
        <v>2.418863559137631E-5</v>
      </c>
      <c r="D3205" s="10">
        <f t="shared" si="49"/>
        <v>1.1415525114155251E-4</v>
      </c>
      <c r="E3205" s="130">
        <v>1.7804955477034861E-4</v>
      </c>
      <c r="F3205">
        <v>0.30769230769230771</v>
      </c>
      <c r="I3205" s="140"/>
    </row>
    <row r="3206" spans="1:9">
      <c r="A3206" s="10">
        <v>3200</v>
      </c>
      <c r="B3206" s="10">
        <v>9.2594397501073711E-5</v>
      </c>
      <c r="C3206" s="10">
        <v>2.0009209525403061E-5</v>
      </c>
      <c r="D3206" s="10">
        <f t="shared" ref="D3206:D3269" si="50">1/8760</f>
        <v>1.1415525114155251E-4</v>
      </c>
      <c r="E3206" s="130">
        <v>1.9733825653713621E-4</v>
      </c>
      <c r="F3206">
        <v>0.46153846153846162</v>
      </c>
      <c r="I3206" s="140"/>
    </row>
    <row r="3207" spans="1:9">
      <c r="A3207" s="10">
        <v>3201</v>
      </c>
      <c r="B3207" s="10">
        <v>9.2846146274707663E-5</v>
      </c>
      <c r="C3207" s="10">
        <v>1.52375801728058E-5</v>
      </c>
      <c r="D3207" s="10">
        <f t="shared" si="50"/>
        <v>1.1415525114155251E-4</v>
      </c>
      <c r="E3207" s="130">
        <v>1.69147077031831E-4</v>
      </c>
      <c r="F3207">
        <v>0.57692307692307687</v>
      </c>
      <c r="I3207" s="140"/>
    </row>
    <row r="3208" spans="1:9">
      <c r="A3208" s="10">
        <v>3202</v>
      </c>
      <c r="B3208" s="10">
        <v>9.3804849041731952E-5</v>
      </c>
      <c r="C3208" s="10">
        <v>1.344603260519808E-5</v>
      </c>
      <c r="D3208" s="10">
        <f t="shared" si="50"/>
        <v>1.1415525114155251E-4</v>
      </c>
      <c r="E3208" s="130">
        <v>1.4095589752652579E-4</v>
      </c>
      <c r="F3208">
        <v>0.69230769230769229</v>
      </c>
      <c r="I3208" s="140"/>
    </row>
    <row r="3209" spans="1:9">
      <c r="A3209" s="10">
        <v>3203</v>
      </c>
      <c r="B3209" s="10">
        <v>9.3108053578496041E-5</v>
      </c>
      <c r="C3209" s="10">
        <v>1.25487609593435E-5</v>
      </c>
      <c r="D3209" s="10">
        <f t="shared" si="50"/>
        <v>1.1415525114155251E-4</v>
      </c>
      <c r="E3209" s="130">
        <v>1.4763275583041391E-4</v>
      </c>
      <c r="F3209">
        <v>0.76923076923076927</v>
      </c>
      <c r="I3209" s="140"/>
    </row>
    <row r="3210" spans="1:9">
      <c r="A3210" s="10">
        <v>3204</v>
      </c>
      <c r="B3210" s="10">
        <v>9.2090805339407609E-5</v>
      </c>
      <c r="C3210" s="10">
        <v>1.8778607886418681E-5</v>
      </c>
      <c r="D3210" s="10">
        <f t="shared" si="50"/>
        <v>1.1415525114155251E-4</v>
      </c>
      <c r="E3210" s="130">
        <v>1.557933604240549E-4</v>
      </c>
      <c r="F3210">
        <v>0.73076923076923073</v>
      </c>
      <c r="I3210" s="140"/>
    </row>
    <row r="3211" spans="1:9">
      <c r="A3211" s="10">
        <v>3205</v>
      </c>
      <c r="B3211" s="10">
        <v>9.1719924823140236E-5</v>
      </c>
      <c r="C3211" s="10">
        <v>1.66986298202963E-5</v>
      </c>
      <c r="D3211" s="10">
        <f t="shared" si="50"/>
        <v>1.1415525114155251E-4</v>
      </c>
      <c r="E3211" s="130">
        <v>1.4985837526504341E-4</v>
      </c>
      <c r="F3211">
        <v>0.69230769230769229</v>
      </c>
      <c r="I3211" s="140"/>
    </row>
    <row r="3212" spans="1:9">
      <c r="A3212" s="10">
        <v>3206</v>
      </c>
      <c r="B3212" s="10">
        <v>9.177963249644666E-5</v>
      </c>
      <c r="C3212" s="10">
        <v>9.5709430144185364E-6</v>
      </c>
      <c r="D3212" s="10">
        <f t="shared" si="50"/>
        <v>1.1415525114155251E-4</v>
      </c>
      <c r="E3212" s="130">
        <v>1.5430961413430189E-4</v>
      </c>
      <c r="F3212">
        <v>0.84615384615384615</v>
      </c>
      <c r="I3212" s="140"/>
    </row>
    <row r="3213" spans="1:9">
      <c r="A3213" s="10">
        <v>3207</v>
      </c>
      <c r="B3213" s="10">
        <v>9.1508938877473385E-5</v>
      </c>
      <c r="C3213" s="10">
        <v>8.3847681002365073E-6</v>
      </c>
      <c r="D3213" s="10">
        <f t="shared" si="50"/>
        <v>1.1415525114155251E-4</v>
      </c>
      <c r="E3213" s="130">
        <v>1.69147077031831E-4</v>
      </c>
      <c r="F3213">
        <v>0.96153846153846156</v>
      </c>
      <c r="I3213" s="140"/>
    </row>
    <row r="3214" spans="1:9">
      <c r="A3214" s="10">
        <v>3208</v>
      </c>
      <c r="B3214" s="10">
        <v>9.1832899696476388E-5</v>
      </c>
      <c r="C3214" s="10">
        <v>9.5719658337247977E-6</v>
      </c>
      <c r="D3214" s="10">
        <f t="shared" si="50"/>
        <v>1.1415525114155251E-4</v>
      </c>
      <c r="E3214" s="130">
        <v>1.8398453992936011E-4</v>
      </c>
      <c r="F3214">
        <v>1</v>
      </c>
      <c r="I3214" s="140"/>
    </row>
    <row r="3215" spans="1:9">
      <c r="A3215" s="10">
        <v>3209</v>
      </c>
      <c r="B3215" s="10">
        <v>9.388517997272444E-5</v>
      </c>
      <c r="C3215" s="10">
        <v>1.6701239145993269E-5</v>
      </c>
      <c r="D3215" s="10">
        <f t="shared" si="50"/>
        <v>1.1415525114155251E-4</v>
      </c>
      <c r="E3215" s="130">
        <v>2.0178949540639531E-4</v>
      </c>
      <c r="F3215">
        <v>0.92307692307692313</v>
      </c>
      <c r="I3215" s="140"/>
    </row>
    <row r="3216" spans="1:9">
      <c r="A3216" s="10">
        <v>3210</v>
      </c>
      <c r="B3216" s="10">
        <v>9.5601639251060081E-5</v>
      </c>
      <c r="C3216" s="10">
        <v>2.3540399990221021E-5</v>
      </c>
      <c r="D3216" s="10">
        <f t="shared" si="50"/>
        <v>1.1415525114155251E-4</v>
      </c>
      <c r="E3216" s="130">
        <v>1.8843577879861919E-4</v>
      </c>
      <c r="F3216">
        <v>0.76923076923076927</v>
      </c>
      <c r="I3216" s="140"/>
    </row>
    <row r="3217" spans="1:9">
      <c r="A3217" s="10">
        <v>3211</v>
      </c>
      <c r="B3217" s="10">
        <v>9.7792869398138755E-5</v>
      </c>
      <c r="C3217" s="10">
        <v>2.384505922172912E-5</v>
      </c>
      <c r="D3217" s="10">
        <f t="shared" si="50"/>
        <v>1.1415525114155251E-4</v>
      </c>
      <c r="E3217" s="130">
        <v>1.6024459929331409E-4</v>
      </c>
      <c r="F3217">
        <v>0.57692307692307687</v>
      </c>
      <c r="I3217" s="140"/>
    </row>
    <row r="3218" spans="1:9">
      <c r="A3218" s="10">
        <v>3212</v>
      </c>
      <c r="B3218" s="10">
        <v>1.021824657383248E-4</v>
      </c>
      <c r="C3218" s="10">
        <v>1.8501910261813199E-5</v>
      </c>
      <c r="D3218" s="10">
        <f t="shared" si="50"/>
        <v>1.1415525114155251E-4</v>
      </c>
      <c r="E3218" s="130">
        <v>1.3427903922263781E-4</v>
      </c>
      <c r="F3218">
        <v>0.46153846153846162</v>
      </c>
      <c r="I3218" s="140"/>
    </row>
    <row r="3219" spans="1:9">
      <c r="A3219" s="10">
        <v>3213</v>
      </c>
      <c r="B3219" s="10">
        <v>1.010267931918679E-4</v>
      </c>
      <c r="C3219" s="10">
        <v>1.3449896589244171E-5</v>
      </c>
      <c r="D3219" s="10">
        <f t="shared" si="50"/>
        <v>1.1415525114155251E-4</v>
      </c>
      <c r="E3219" s="130">
        <v>1.105390985865911E-4</v>
      </c>
      <c r="F3219">
        <v>0.30769230769230771</v>
      </c>
      <c r="I3219" s="140"/>
    </row>
    <row r="3220" spans="1:9">
      <c r="A3220" s="10">
        <v>3214</v>
      </c>
      <c r="B3220" s="10">
        <v>1.007702250145485E-4</v>
      </c>
      <c r="C3220" s="10">
        <v>7.5121304891412652E-6</v>
      </c>
      <c r="D3220" s="10">
        <f t="shared" si="50"/>
        <v>1.1415525114155251E-4</v>
      </c>
      <c r="E3220" s="130">
        <v>9.3476016254433086E-5</v>
      </c>
      <c r="F3220">
        <v>0.23076923076923081</v>
      </c>
      <c r="I3220" s="140"/>
    </row>
    <row r="3221" spans="1:9">
      <c r="A3221" s="10">
        <v>3215</v>
      </c>
      <c r="B3221" s="10">
        <v>9.8222042210665013E-5</v>
      </c>
      <c r="C3221" s="10">
        <v>5.7385936330517424E-6</v>
      </c>
      <c r="D3221" s="10">
        <f t="shared" si="50"/>
        <v>1.1415525114155251E-4</v>
      </c>
      <c r="E3221" s="130">
        <v>8.2347919081285934E-5</v>
      </c>
      <c r="F3221">
        <v>0.15384615384615391</v>
      </c>
      <c r="I3221" s="140"/>
    </row>
    <row r="3222" spans="1:9">
      <c r="A3222" s="10">
        <v>3216</v>
      </c>
      <c r="B3222" s="10">
        <v>9.3175240870192134E-5</v>
      </c>
      <c r="C3222" s="10">
        <v>2.5253090462244351E-6</v>
      </c>
      <c r="D3222" s="10">
        <f t="shared" si="50"/>
        <v>1.1415525114155251E-4</v>
      </c>
      <c r="E3222" s="130">
        <v>7.041976263425294E-5</v>
      </c>
      <c r="F3222">
        <v>7.6923076923076927E-2</v>
      </c>
      <c r="I3222" s="140"/>
    </row>
    <row r="3223" spans="1:9">
      <c r="A3223" s="10">
        <v>3217</v>
      </c>
      <c r="B3223" s="10">
        <v>9.1751155082080014E-5</v>
      </c>
      <c r="C3223" s="10">
        <v>1.4420297542567889E-6</v>
      </c>
      <c r="D3223" s="10">
        <f t="shared" si="50"/>
        <v>1.1415525114155251E-4</v>
      </c>
      <c r="E3223" s="130">
        <v>4.56979310711643E-5</v>
      </c>
      <c r="F3223">
        <v>7.6923076923076927E-2</v>
      </c>
      <c r="I3223" s="140"/>
    </row>
    <row r="3224" spans="1:9">
      <c r="A3224" s="10">
        <v>3218</v>
      </c>
      <c r="B3224" s="10">
        <v>9.1151328327182006E-5</v>
      </c>
      <c r="C3224" s="10">
        <v>1.149135217702997E-6</v>
      </c>
      <c r="D3224" s="10">
        <f t="shared" si="50"/>
        <v>1.1415525114155251E-4</v>
      </c>
      <c r="E3224" s="130">
        <v>3.9704759783142751E-5</v>
      </c>
      <c r="F3224">
        <v>5.7692307692307702E-2</v>
      </c>
      <c r="I3224" s="140"/>
    </row>
    <row r="3225" spans="1:9">
      <c r="A3225" s="10">
        <v>3219</v>
      </c>
      <c r="B3225" s="10">
        <v>8.9848831898351717E-5</v>
      </c>
      <c r="C3225" s="10">
        <v>1.150608077504082E-6</v>
      </c>
      <c r="D3225" s="10">
        <f t="shared" si="50"/>
        <v>1.1415525114155251E-4</v>
      </c>
      <c r="E3225" s="130">
        <v>3.2962442084118499E-5</v>
      </c>
      <c r="F3225">
        <v>5.7692307692307702E-2</v>
      </c>
      <c r="I3225" s="140"/>
    </row>
    <row r="3226" spans="1:9">
      <c r="A3226" s="10">
        <v>3220</v>
      </c>
      <c r="B3226" s="10">
        <v>8.9870025802954464E-5</v>
      </c>
      <c r="C3226" s="10">
        <v>1.058358867802448E-6</v>
      </c>
      <c r="D3226" s="10">
        <f t="shared" si="50"/>
        <v>1.1415525114155251E-4</v>
      </c>
      <c r="E3226" s="130">
        <v>4.3450491838156193E-5</v>
      </c>
      <c r="F3226">
        <v>7.6923076923076927E-2</v>
      </c>
      <c r="I3226" s="140"/>
    </row>
    <row r="3227" spans="1:9">
      <c r="A3227" s="10">
        <v>3221</v>
      </c>
      <c r="B3227" s="10">
        <v>9.2328481648943955E-5</v>
      </c>
      <c r="C3227" s="10">
        <v>1.13825969366564E-5</v>
      </c>
      <c r="D3227" s="10">
        <f t="shared" si="50"/>
        <v>1.1415525114155251E-4</v>
      </c>
      <c r="E3227" s="130">
        <v>7.6412933922274422E-5</v>
      </c>
      <c r="F3227">
        <v>0.1153846153846154</v>
      </c>
      <c r="I3227" s="140"/>
    </row>
    <row r="3228" spans="1:9">
      <c r="A3228" s="10">
        <v>3222</v>
      </c>
      <c r="B3228" s="10">
        <v>9.5003447866995238E-5</v>
      </c>
      <c r="C3228" s="10">
        <v>2.9834320864506849E-5</v>
      </c>
      <c r="D3228" s="10">
        <f t="shared" si="50"/>
        <v>1.1415525114155251E-4</v>
      </c>
      <c r="E3228" s="130">
        <v>1.2735488987045739E-4</v>
      </c>
      <c r="F3228">
        <v>0.19230769230769229</v>
      </c>
      <c r="I3228" s="140"/>
    </row>
    <row r="3229" spans="1:9">
      <c r="A3229" s="10">
        <v>3223</v>
      </c>
      <c r="B3229" s="10">
        <v>9.7967313406906376E-5</v>
      </c>
      <c r="C3229" s="10">
        <v>2.4174547960130791E-5</v>
      </c>
      <c r="D3229" s="10">
        <f t="shared" si="50"/>
        <v>1.1415525114155251E-4</v>
      </c>
      <c r="E3229" s="130">
        <v>1.797951386406465E-4</v>
      </c>
      <c r="F3229">
        <v>0.30769230769230771</v>
      </c>
      <c r="I3229" s="140"/>
    </row>
    <row r="3230" spans="1:9">
      <c r="A3230" s="10">
        <v>3224</v>
      </c>
      <c r="B3230" s="10">
        <v>1.0317214962260891E-4</v>
      </c>
      <c r="C3230" s="10">
        <v>1.9996131075873089E-5</v>
      </c>
      <c r="D3230" s="10">
        <f t="shared" si="50"/>
        <v>1.1415525114155251E-4</v>
      </c>
      <c r="E3230" s="130">
        <v>1.992729453267165E-4</v>
      </c>
      <c r="F3230">
        <v>0.46153846153846162</v>
      </c>
      <c r="I3230" s="140"/>
    </row>
    <row r="3231" spans="1:9">
      <c r="A3231" s="10">
        <v>3225</v>
      </c>
      <c r="B3231" s="10">
        <v>1.096743707912586E-4</v>
      </c>
      <c r="C3231" s="10">
        <v>1.5227442897014411E-5</v>
      </c>
      <c r="D3231" s="10">
        <f t="shared" si="50"/>
        <v>1.1415525114155251E-4</v>
      </c>
      <c r="E3231" s="130">
        <v>1.7080538170861399E-4</v>
      </c>
      <c r="F3231">
        <v>0.57692307692307687</v>
      </c>
      <c r="I3231" s="140"/>
    </row>
    <row r="3232" spans="1:9">
      <c r="A3232" s="10">
        <v>3226</v>
      </c>
      <c r="B3232" s="10">
        <v>1.130052384723559E-4</v>
      </c>
      <c r="C3232" s="10">
        <v>1.3434717950738589E-5</v>
      </c>
      <c r="D3232" s="10">
        <f t="shared" si="50"/>
        <v>1.1415525114155251E-4</v>
      </c>
      <c r="E3232" s="130">
        <v>1.4233781809051141E-4</v>
      </c>
      <c r="F3232">
        <v>0.69230769230769229</v>
      </c>
      <c r="I3232" s="140"/>
    </row>
    <row r="3233" spans="1:9">
      <c r="A3233" s="10">
        <v>3227</v>
      </c>
      <c r="B3233" s="10">
        <v>1.133904287427227E-4</v>
      </c>
      <c r="C3233" s="10">
        <v>1.2537623593563719E-5</v>
      </c>
      <c r="D3233" s="10">
        <f t="shared" si="50"/>
        <v>1.1415525114155251E-4</v>
      </c>
      <c r="E3233" s="130">
        <v>1.4908013578953571E-4</v>
      </c>
      <c r="F3233">
        <v>0.76923076923076927</v>
      </c>
      <c r="I3233" s="140"/>
    </row>
    <row r="3234" spans="1:9">
      <c r="A3234" s="10">
        <v>3228</v>
      </c>
      <c r="B3234" s="10">
        <v>1.088002693159992E-4</v>
      </c>
      <c r="C3234" s="10">
        <v>1.8761979117429941E-5</v>
      </c>
      <c r="D3234" s="10">
        <f t="shared" si="50"/>
        <v>1.1415525114155251E-4</v>
      </c>
      <c r="E3234" s="130">
        <v>1.573207463105655E-4</v>
      </c>
      <c r="F3234">
        <v>0.73076923076923073</v>
      </c>
      <c r="I3234" s="140"/>
    </row>
    <row r="3235" spans="1:9">
      <c r="A3235" s="10">
        <v>3229</v>
      </c>
      <c r="B3235" s="10">
        <v>1.0855153415065001E-4</v>
      </c>
      <c r="C3235" s="10">
        <v>1.6680519099779261E-5</v>
      </c>
      <c r="D3235" s="10">
        <f t="shared" si="50"/>
        <v>1.1415525114155251E-4</v>
      </c>
      <c r="E3235" s="130">
        <v>1.5132757502254399E-4</v>
      </c>
      <c r="F3235">
        <v>0.69230769230769229</v>
      </c>
      <c r="I3235" s="140"/>
    </row>
    <row r="3236" spans="1:9">
      <c r="A3236" s="10">
        <v>3230</v>
      </c>
      <c r="B3236" s="10">
        <v>1.1497476138888469E-4</v>
      </c>
      <c r="C3236" s="10">
        <v>9.5586419075613634E-6</v>
      </c>
      <c r="D3236" s="10">
        <f t="shared" si="50"/>
        <v>1.1415525114155251E-4</v>
      </c>
      <c r="E3236" s="130">
        <v>1.558224534885599E-4</v>
      </c>
      <c r="F3236">
        <v>0.84615384615384615</v>
      </c>
      <c r="I3236" s="140"/>
    </row>
    <row r="3237" spans="1:9">
      <c r="A3237" s="10">
        <v>3231</v>
      </c>
      <c r="B3237" s="10">
        <v>1.163147230870342E-4</v>
      </c>
      <c r="C3237" s="10">
        <v>8.3722897046995291E-6</v>
      </c>
      <c r="D3237" s="10">
        <f t="shared" si="50"/>
        <v>1.1415525114155251E-4</v>
      </c>
      <c r="E3237" s="130">
        <v>1.7080538170861399E-4</v>
      </c>
      <c r="F3237">
        <v>0.96153846153846156</v>
      </c>
      <c r="I3237" s="140"/>
    </row>
    <row r="3238" spans="1:9">
      <c r="A3238" s="10">
        <v>3232</v>
      </c>
      <c r="B3238" s="10">
        <v>1.1747096867638741E-4</v>
      </c>
      <c r="C3238" s="10">
        <v>9.5565826313579556E-6</v>
      </c>
      <c r="D3238" s="10">
        <f t="shared" si="50"/>
        <v>1.1415525114155251E-4</v>
      </c>
      <c r="E3238" s="130">
        <v>1.8578830992866801E-4</v>
      </c>
      <c r="F3238">
        <v>1</v>
      </c>
      <c r="I3238" s="140"/>
    </row>
    <row r="3239" spans="1:9">
      <c r="A3239" s="10">
        <v>3233</v>
      </c>
      <c r="B3239" s="10">
        <v>1.1693808065136309E-4</v>
      </c>
      <c r="C3239" s="10">
        <v>1.667657329018876E-5</v>
      </c>
      <c r="D3239" s="10">
        <f t="shared" si="50"/>
        <v>1.1415525114155251E-4</v>
      </c>
      <c r="E3239" s="130">
        <v>2.037678237927325E-4</v>
      </c>
      <c r="F3239">
        <v>0.92307692307692313</v>
      </c>
      <c r="I3239" s="140"/>
    </row>
    <row r="3240" spans="1:9">
      <c r="A3240" s="10">
        <v>3234</v>
      </c>
      <c r="B3240" s="10">
        <v>1.153287207592149E-4</v>
      </c>
      <c r="C3240" s="10">
        <v>2.3506360563707209E-5</v>
      </c>
      <c r="D3240" s="10">
        <f t="shared" si="50"/>
        <v>1.1415525114155251E-4</v>
      </c>
      <c r="E3240" s="130">
        <v>1.9028318839468399E-4</v>
      </c>
      <c r="F3240">
        <v>0.76923076923076927</v>
      </c>
      <c r="I3240" s="140"/>
    </row>
    <row r="3241" spans="1:9">
      <c r="A3241" s="10">
        <v>3235</v>
      </c>
      <c r="B3241" s="10">
        <v>1.153393695714592E-4</v>
      </c>
      <c r="C3241" s="10">
        <v>2.3809983338318252E-5</v>
      </c>
      <c r="D3241" s="10">
        <f t="shared" si="50"/>
        <v>1.1415525114155251E-4</v>
      </c>
      <c r="E3241" s="130">
        <v>1.618156247765814E-4</v>
      </c>
      <c r="F3241">
        <v>0.57692307692307687</v>
      </c>
      <c r="I3241" s="140"/>
    </row>
    <row r="3242" spans="1:9">
      <c r="A3242" s="10">
        <v>3236</v>
      </c>
      <c r="B3242" s="10">
        <v>1.160965200989837E-4</v>
      </c>
      <c r="C3242" s="10">
        <v>1.847685800760408E-5</v>
      </c>
      <c r="D3242" s="10">
        <f t="shared" si="50"/>
        <v>1.1415525114155251E-4</v>
      </c>
      <c r="E3242" s="130">
        <v>1.3559550039148719E-4</v>
      </c>
      <c r="F3242">
        <v>0.46153846153846162</v>
      </c>
      <c r="I3242" s="140"/>
    </row>
    <row r="3243" spans="1:9">
      <c r="A3243" s="10">
        <v>3237</v>
      </c>
      <c r="B3243" s="10">
        <v>1.132982758173088E-4</v>
      </c>
      <c r="C3243" s="10">
        <v>1.343268594971673E-5</v>
      </c>
      <c r="D3243" s="10">
        <f t="shared" si="50"/>
        <v>1.1415525114155251E-4</v>
      </c>
      <c r="E3243" s="130">
        <v>1.116228152394012E-4</v>
      </c>
      <c r="F3243">
        <v>0.30769230769230771</v>
      </c>
      <c r="I3243" s="140"/>
    </row>
    <row r="3244" spans="1:9">
      <c r="A3244" s="10">
        <v>3238</v>
      </c>
      <c r="B3244" s="10">
        <v>1.120301173993258E-4</v>
      </c>
      <c r="C3244" s="10">
        <v>7.5025932673429096E-6</v>
      </c>
      <c r="D3244" s="10">
        <f t="shared" si="50"/>
        <v>1.1415525114155251E-4</v>
      </c>
      <c r="E3244" s="130">
        <v>9.4392447786338879E-5</v>
      </c>
      <c r="F3244">
        <v>0.23076923076923081</v>
      </c>
      <c r="I3244" s="140"/>
    </row>
    <row r="3245" spans="1:9">
      <c r="A3245" s="10">
        <v>3239</v>
      </c>
      <c r="B3245" s="10">
        <v>1.087972311795441E-4</v>
      </c>
      <c r="C3245" s="10">
        <v>5.7312702468185916E-6</v>
      </c>
      <c r="D3245" s="10">
        <f t="shared" si="50"/>
        <v>1.1415525114155251E-4</v>
      </c>
      <c r="E3245" s="130">
        <v>8.315525162129868E-5</v>
      </c>
      <c r="F3245">
        <v>0.15384615384615391</v>
      </c>
      <c r="I3245" s="140"/>
    </row>
    <row r="3246" spans="1:9">
      <c r="A3246" s="10">
        <v>3240</v>
      </c>
      <c r="B3246" s="10">
        <v>1.041128020981678E-4</v>
      </c>
      <c r="C3246" s="10">
        <v>2.520772274368019E-6</v>
      </c>
      <c r="D3246" s="10">
        <f t="shared" si="50"/>
        <v>1.1415525114155251E-4</v>
      </c>
      <c r="E3246" s="130">
        <v>7.3838197713585663E-5</v>
      </c>
      <c r="F3246">
        <v>7.6923076923076927E-2</v>
      </c>
      <c r="I3246" s="140"/>
    </row>
    <row r="3247" spans="1:9">
      <c r="A3247" s="10">
        <v>3241</v>
      </c>
      <c r="B3247" s="10">
        <v>1.024867824648909E-4</v>
      </c>
      <c r="C3247" s="10">
        <v>1.437415702719452E-6</v>
      </c>
      <c r="D3247" s="10">
        <f t="shared" si="50"/>
        <v>1.1415525114155251E-4</v>
      </c>
      <c r="E3247" s="130">
        <v>4.7916277239667421E-5</v>
      </c>
      <c r="F3247">
        <v>7.6923076923076927E-2</v>
      </c>
      <c r="I3247" s="140"/>
    </row>
    <row r="3248" spans="1:9">
      <c r="A3248" s="10">
        <v>3242</v>
      </c>
      <c r="B3248" s="10">
        <v>1.007088554519681E-4</v>
      </c>
      <c r="C3248" s="10">
        <v>1.1370432205706681E-6</v>
      </c>
      <c r="D3248" s="10">
        <f t="shared" si="50"/>
        <v>1.1415525114155251E-4</v>
      </c>
      <c r="E3248" s="130">
        <v>4.1632175306596263E-5</v>
      </c>
      <c r="F3248">
        <v>5.7692307692307702E-2</v>
      </c>
      <c r="I3248" s="140"/>
    </row>
    <row r="3249" spans="1:9">
      <c r="A3249" s="10">
        <v>3243</v>
      </c>
      <c r="B3249" s="10">
        <v>1.017576750747073E-4</v>
      </c>
      <c r="C3249" s="10">
        <v>1.140752645254872E-6</v>
      </c>
      <c r="D3249" s="10">
        <f t="shared" si="50"/>
        <v>1.1415525114155251E-4</v>
      </c>
      <c r="E3249" s="130">
        <v>3.4562560631891218E-5</v>
      </c>
      <c r="F3249">
        <v>5.7692307692307702E-2</v>
      </c>
      <c r="I3249" s="140"/>
    </row>
    <row r="3250" spans="1:9">
      <c r="A3250" s="10">
        <v>3244</v>
      </c>
      <c r="B3250" s="10">
        <v>1.020252124614627E-4</v>
      </c>
      <c r="C3250" s="10">
        <v>1.053644807266273E-6</v>
      </c>
      <c r="D3250" s="10">
        <f t="shared" si="50"/>
        <v>1.1415525114155251E-4</v>
      </c>
      <c r="E3250" s="130">
        <v>4.5559739014765753E-5</v>
      </c>
      <c r="F3250">
        <v>7.6923076923076927E-2</v>
      </c>
      <c r="I3250" s="140"/>
    </row>
    <row r="3251" spans="1:9">
      <c r="A3251" s="10">
        <v>3245</v>
      </c>
      <c r="B3251" s="10">
        <v>1.025568884595878E-4</v>
      </c>
      <c r="C3251" s="10">
        <v>1.1380587664952411E-5</v>
      </c>
      <c r="D3251" s="10">
        <f t="shared" si="50"/>
        <v>1.1415525114155251E-4</v>
      </c>
      <c r="E3251" s="130">
        <v>8.0122299646657032E-5</v>
      </c>
      <c r="F3251">
        <v>0.1153846153846154</v>
      </c>
      <c r="I3251" s="140"/>
    </row>
    <row r="3252" spans="1:9">
      <c r="A3252" s="10">
        <v>3246</v>
      </c>
      <c r="B3252" s="10">
        <v>1.044354266093606E-4</v>
      </c>
      <c r="C3252" s="10">
        <v>2.9831311502814519E-5</v>
      </c>
      <c r="D3252" s="10">
        <f t="shared" si="50"/>
        <v>1.1415525114155251E-4</v>
      </c>
      <c r="E3252" s="130">
        <v>1.335371660777613E-4</v>
      </c>
      <c r="F3252">
        <v>0.19230769230769229</v>
      </c>
      <c r="I3252" s="140"/>
    </row>
    <row r="3253" spans="1:9">
      <c r="A3253" s="10">
        <v>3247</v>
      </c>
      <c r="B3253" s="10">
        <v>1.079877831041287E-4</v>
      </c>
      <c r="C3253" s="10">
        <v>2.417131585112282E-5</v>
      </c>
      <c r="D3253" s="10">
        <f t="shared" si="50"/>
        <v>1.1415525114155251E-4</v>
      </c>
      <c r="E3253" s="130">
        <v>1.8852305799213419E-4</v>
      </c>
      <c r="F3253">
        <v>0.30769230769230771</v>
      </c>
      <c r="I3253" s="140"/>
    </row>
    <row r="3254" spans="1:9">
      <c r="A3254" s="10">
        <v>3248</v>
      </c>
      <c r="B3254" s="10">
        <v>1.0981588054036759E-4</v>
      </c>
      <c r="C3254" s="10">
        <v>1.999659475395862E-5</v>
      </c>
      <c r="D3254" s="10">
        <f t="shared" si="50"/>
        <v>1.1415525114155251E-4</v>
      </c>
      <c r="E3254" s="130">
        <v>2.0894638927461501E-4</v>
      </c>
      <c r="F3254">
        <v>0.46153846153846162</v>
      </c>
      <c r="I3254" s="140"/>
    </row>
    <row r="3255" spans="1:9">
      <c r="A3255" s="10">
        <v>3249</v>
      </c>
      <c r="B3255" s="10">
        <v>1.142848848829213E-4</v>
      </c>
      <c r="C3255" s="10">
        <v>1.52276838277843E-5</v>
      </c>
      <c r="D3255" s="10">
        <f t="shared" si="50"/>
        <v>1.1415525114155251E-4</v>
      </c>
      <c r="E3255" s="130">
        <v>1.7909690509252749E-4</v>
      </c>
      <c r="F3255">
        <v>0.57692307692307687</v>
      </c>
      <c r="I3255" s="140"/>
    </row>
    <row r="3256" spans="1:9">
      <c r="A3256" s="10">
        <v>3250</v>
      </c>
      <c r="B3256" s="10">
        <v>1.1516377410891011E-4</v>
      </c>
      <c r="C3256" s="10">
        <v>1.343783186729334E-5</v>
      </c>
      <c r="D3256" s="10">
        <f t="shared" si="50"/>
        <v>1.1415525114155251E-4</v>
      </c>
      <c r="E3256" s="130">
        <v>1.4924742091043929E-4</v>
      </c>
      <c r="F3256">
        <v>0.69230769230769229</v>
      </c>
      <c r="I3256" s="140"/>
    </row>
    <row r="3257" spans="1:9">
      <c r="A3257" s="10">
        <v>3251</v>
      </c>
      <c r="B3257" s="10">
        <v>1.1529333179941969E-4</v>
      </c>
      <c r="C3257" s="10">
        <v>1.254104662884211E-5</v>
      </c>
      <c r="D3257" s="10">
        <f t="shared" si="50"/>
        <v>1.1415525114155251E-4</v>
      </c>
      <c r="E3257" s="130">
        <v>1.5631703558514399E-4</v>
      </c>
      <c r="F3257">
        <v>0.76923076923076927</v>
      </c>
      <c r="I3257" s="140"/>
    </row>
    <row r="3258" spans="1:9">
      <c r="A3258" s="10">
        <v>3252</v>
      </c>
      <c r="B3258" s="10">
        <v>1.126528448076496E-4</v>
      </c>
      <c r="C3258" s="10">
        <v>1.876782055213484E-5</v>
      </c>
      <c r="D3258" s="10">
        <f t="shared" si="50"/>
        <v>1.1415525114155251E-4</v>
      </c>
      <c r="E3258" s="130">
        <v>1.6495767574311741E-4</v>
      </c>
      <c r="F3258">
        <v>0.73076923076923073</v>
      </c>
      <c r="I3258" s="140"/>
    </row>
    <row r="3259" spans="1:9">
      <c r="A3259" s="10">
        <v>3253</v>
      </c>
      <c r="B3259" s="10">
        <v>1.1092896728971871E-4</v>
      </c>
      <c r="C3259" s="10">
        <v>1.6689151694724479E-5</v>
      </c>
      <c r="D3259" s="10">
        <f t="shared" si="50"/>
        <v>1.1415525114155251E-4</v>
      </c>
      <c r="E3259" s="130">
        <v>1.586735738100461E-4</v>
      </c>
      <c r="F3259">
        <v>0.69230769230769229</v>
      </c>
      <c r="I3259" s="140"/>
    </row>
    <row r="3260" spans="1:9">
      <c r="A3260" s="10">
        <v>3254</v>
      </c>
      <c r="B3260" s="10">
        <v>1.167654857129838E-4</v>
      </c>
      <c r="C3260" s="10">
        <v>9.5646697226731931E-6</v>
      </c>
      <c r="D3260" s="10">
        <f t="shared" si="50"/>
        <v>1.1415525114155251E-4</v>
      </c>
      <c r="E3260" s="130">
        <v>1.633866502598494E-4</v>
      </c>
      <c r="F3260">
        <v>0.84615384615384615</v>
      </c>
      <c r="I3260" s="140"/>
    </row>
    <row r="3261" spans="1:9">
      <c r="A3261" s="10">
        <v>3255</v>
      </c>
      <c r="B3261" s="10">
        <v>1.154819724383728E-4</v>
      </c>
      <c r="C3261" s="10">
        <v>8.3787402851246759E-6</v>
      </c>
      <c r="D3261" s="10">
        <f t="shared" si="50"/>
        <v>1.1415525114155251E-4</v>
      </c>
      <c r="E3261" s="130">
        <v>1.7909690509252749E-4</v>
      </c>
      <c r="F3261">
        <v>0.96153846153846156</v>
      </c>
      <c r="I3261" s="140"/>
    </row>
    <row r="3262" spans="1:9">
      <c r="A3262" s="10">
        <v>3256</v>
      </c>
      <c r="B3262" s="10">
        <v>1.1625990933964791E-4</v>
      </c>
      <c r="C3262" s="10">
        <v>9.5642969618593407E-6</v>
      </c>
      <c r="D3262" s="10">
        <f t="shared" si="50"/>
        <v>1.1415525114155251E-4</v>
      </c>
      <c r="E3262" s="130">
        <v>1.9480715992520491E-4</v>
      </c>
      <c r="F3262">
        <v>1</v>
      </c>
      <c r="I3262" s="140"/>
    </row>
    <row r="3263" spans="1:9">
      <c r="A3263" s="10">
        <v>3257</v>
      </c>
      <c r="B3263" s="10">
        <v>1.1730651633464259E-4</v>
      </c>
      <c r="C3263" s="10">
        <v>1.6688506182095659E-5</v>
      </c>
      <c r="D3263" s="10">
        <f t="shared" si="50"/>
        <v>1.1415525114155251E-4</v>
      </c>
      <c r="E3263" s="130">
        <v>2.1365946572441831E-4</v>
      </c>
      <c r="F3263">
        <v>0.92307692307692313</v>
      </c>
      <c r="I3263" s="140"/>
    </row>
    <row r="3264" spans="1:9">
      <c r="A3264" s="10">
        <v>3258</v>
      </c>
      <c r="B3264" s="10">
        <v>1.1580766493433709E-4</v>
      </c>
      <c r="C3264" s="10">
        <v>2.352144828494111E-5</v>
      </c>
      <c r="D3264" s="10">
        <f t="shared" si="50"/>
        <v>1.1415525114155251E-4</v>
      </c>
      <c r="E3264" s="130">
        <v>1.995202363750082E-4</v>
      </c>
      <c r="F3264">
        <v>0.76923076923076927</v>
      </c>
      <c r="I3264" s="140"/>
    </row>
    <row r="3265" spans="1:9">
      <c r="A3265" s="10">
        <v>3259</v>
      </c>
      <c r="B3265" s="10">
        <v>1.155965577467491E-4</v>
      </c>
      <c r="C3265" s="10">
        <v>2.3825039238507069E-5</v>
      </c>
      <c r="D3265" s="10">
        <f t="shared" si="50"/>
        <v>1.1415525114155251E-4</v>
      </c>
      <c r="E3265" s="130">
        <v>1.6967075219292079E-4</v>
      </c>
      <c r="F3265">
        <v>0.57692307692307687</v>
      </c>
      <c r="I3265" s="140"/>
    </row>
    <row r="3266" spans="1:9">
      <c r="A3266" s="10">
        <v>3260</v>
      </c>
      <c r="B3266" s="10">
        <v>1.165797989971647E-4</v>
      </c>
      <c r="C3266" s="10">
        <v>1.8488631794285559E-5</v>
      </c>
      <c r="D3266" s="10">
        <f t="shared" si="50"/>
        <v>1.1415525114155251E-4</v>
      </c>
      <c r="E3266" s="130">
        <v>1.4217780623573399E-4</v>
      </c>
      <c r="F3266">
        <v>0.46153846153846162</v>
      </c>
      <c r="I3266" s="140"/>
    </row>
    <row r="3267" spans="1:9">
      <c r="A3267" s="10">
        <v>3261</v>
      </c>
      <c r="B3267" s="10">
        <v>1.1396455323799409E-4</v>
      </c>
      <c r="C3267" s="10">
        <v>1.344157311302263E-5</v>
      </c>
      <c r="D3267" s="10">
        <f t="shared" si="50"/>
        <v>1.1415525114155251E-4</v>
      </c>
      <c r="E3267" s="130">
        <v>1.170413985034499E-4</v>
      </c>
      <c r="F3267">
        <v>0.30769230769230771</v>
      </c>
      <c r="I3267" s="140"/>
    </row>
    <row r="3268" spans="1:9">
      <c r="A3268" s="10">
        <v>3262</v>
      </c>
      <c r="B3268" s="10">
        <v>1.1316249338736371E-4</v>
      </c>
      <c r="C3268" s="10">
        <v>7.5081574043692594E-6</v>
      </c>
      <c r="D3268" s="10">
        <f t="shared" si="50"/>
        <v>1.1415525114155251E-4</v>
      </c>
      <c r="E3268" s="130">
        <v>9.8974605445870459E-5</v>
      </c>
      <c r="F3268">
        <v>0.23076923076923081</v>
      </c>
      <c r="I3268" s="140"/>
    </row>
    <row r="3269" spans="1:9">
      <c r="A3269" s="10">
        <v>3263</v>
      </c>
      <c r="B3269" s="10">
        <v>1.094566897420813E-4</v>
      </c>
      <c r="C3269" s="10">
        <v>5.7360843163536052E-6</v>
      </c>
      <c r="D3269" s="10">
        <f t="shared" si="50"/>
        <v>1.1415525114155251E-4</v>
      </c>
      <c r="E3269" s="130">
        <v>8.7191914321361731E-5</v>
      </c>
      <c r="F3269">
        <v>0.15384615384615391</v>
      </c>
      <c r="I3269" s="140"/>
    </row>
    <row r="3270" spans="1:9">
      <c r="A3270" s="10">
        <v>3264</v>
      </c>
      <c r="B3270" s="10">
        <v>1.0762083982710671E-4</v>
      </c>
      <c r="C3270" s="10">
        <v>2.523986199921612E-6</v>
      </c>
      <c r="D3270" s="10">
        <f t="shared" ref="D3270:D3333" si="51">1/8760</f>
        <v>1.1415525114155251E-4</v>
      </c>
      <c r="E3270" s="130">
        <v>5.8113396348655513E-5</v>
      </c>
      <c r="F3270">
        <v>3.8461538461538457E-2</v>
      </c>
      <c r="I3270" s="140"/>
    </row>
    <row r="3271" spans="1:9">
      <c r="A3271" s="10">
        <v>3265</v>
      </c>
      <c r="B3271" s="10">
        <v>1.0436479405798001E-4</v>
      </c>
      <c r="C3271" s="10">
        <v>1.44083873799789E-6</v>
      </c>
      <c r="D3271" s="10">
        <f t="shared" si="51"/>
        <v>1.1415525114155251E-4</v>
      </c>
      <c r="E3271" s="130">
        <v>3.7711884864553021E-5</v>
      </c>
      <c r="F3271">
        <v>3.8461538461538457E-2</v>
      </c>
      <c r="I3271" s="140"/>
    </row>
    <row r="3272" spans="1:9">
      <c r="A3272" s="10">
        <v>3266</v>
      </c>
      <c r="B3272" s="10">
        <v>1.033755501746632E-4</v>
      </c>
      <c r="C3272" s="10">
        <v>1.144703000709009E-6</v>
      </c>
      <c r="D3272" s="10">
        <f t="shared" si="51"/>
        <v>1.1415525114155251E-4</v>
      </c>
      <c r="E3272" s="130">
        <v>3.2766063898710031E-5</v>
      </c>
      <c r="F3272">
        <v>3.8461538461538457E-2</v>
      </c>
      <c r="I3272" s="140"/>
    </row>
    <row r="3273" spans="1:9">
      <c r="A3273" s="10">
        <v>3267</v>
      </c>
      <c r="B3273" s="10">
        <v>1.029644434858215E-4</v>
      </c>
      <c r="C3273" s="10">
        <v>1.148348783303038E-6</v>
      </c>
      <c r="D3273" s="10">
        <f t="shared" si="51"/>
        <v>1.1415525114155251E-4</v>
      </c>
      <c r="E3273" s="130">
        <v>2.720201531213658E-5</v>
      </c>
      <c r="F3273">
        <v>3.8461538461538457E-2</v>
      </c>
      <c r="I3273" s="140"/>
    </row>
    <row r="3274" spans="1:9">
      <c r="A3274" s="10">
        <v>3268</v>
      </c>
      <c r="B3274" s="10">
        <v>1.02950921054031E-4</v>
      </c>
      <c r="C3274" s="10">
        <v>1.0585225188914569E-6</v>
      </c>
      <c r="D3274" s="10">
        <f t="shared" si="51"/>
        <v>1.1415525114155251E-4</v>
      </c>
      <c r="E3274" s="130">
        <v>3.5857202002361912E-5</v>
      </c>
      <c r="F3274">
        <v>3.8461538461538457E-2</v>
      </c>
      <c r="I3274" s="140"/>
    </row>
    <row r="3275" spans="1:9">
      <c r="A3275" s="10">
        <v>3269</v>
      </c>
      <c r="B3275" s="10">
        <v>1.039270589639209E-4</v>
      </c>
      <c r="C3275" s="10">
        <v>1.13865972966099E-5</v>
      </c>
      <c r="D3275" s="10">
        <f t="shared" si="51"/>
        <v>1.1415525114155251E-4</v>
      </c>
      <c r="E3275" s="130">
        <v>6.305921731449857E-5</v>
      </c>
      <c r="F3275">
        <v>7.6923076923076927E-2</v>
      </c>
      <c r="I3275" s="140"/>
    </row>
    <row r="3276" spans="1:9">
      <c r="A3276" s="10">
        <v>3270</v>
      </c>
      <c r="B3276" s="10">
        <v>1.0569040605500449E-4</v>
      </c>
      <c r="C3276" s="10">
        <v>2.9843376224765299E-5</v>
      </c>
      <c r="D3276" s="10">
        <f t="shared" si="51"/>
        <v>1.1415525114155251E-4</v>
      </c>
      <c r="E3276" s="130">
        <v>1.050986955241637E-4</v>
      </c>
      <c r="F3276">
        <v>0.15384615384615391</v>
      </c>
      <c r="I3276" s="140"/>
    </row>
    <row r="3277" spans="1:9">
      <c r="A3277" s="10">
        <v>3271</v>
      </c>
      <c r="B3277" s="10">
        <v>1.07184426959694E-4</v>
      </c>
      <c r="C3277" s="10">
        <v>2.418138948482408E-5</v>
      </c>
      <c r="D3277" s="10">
        <f t="shared" si="51"/>
        <v>1.1415525114155251E-4</v>
      </c>
      <c r="E3277" s="130">
        <v>1.4837462897529039E-4</v>
      </c>
      <c r="F3277">
        <v>0.23076923076923081</v>
      </c>
      <c r="I3277" s="140"/>
    </row>
    <row r="3278" spans="1:9">
      <c r="A3278" s="10">
        <v>3272</v>
      </c>
      <c r="B3278" s="10">
        <v>1.095499447778778E-4</v>
      </c>
      <c r="C3278" s="10">
        <v>2.0003563562832209E-5</v>
      </c>
      <c r="D3278" s="10">
        <f t="shared" si="51"/>
        <v>1.1415525114155251E-4</v>
      </c>
      <c r="E3278" s="130">
        <v>1.644485471142801E-4</v>
      </c>
      <c r="F3278">
        <v>0.38461538461538458</v>
      </c>
      <c r="I3278" s="140"/>
    </row>
    <row r="3279" spans="1:9">
      <c r="A3279" s="10">
        <v>3273</v>
      </c>
      <c r="B3279" s="10">
        <v>1.146222315284363E-4</v>
      </c>
      <c r="C3279" s="10">
        <v>1.523473446220243E-5</v>
      </c>
      <c r="D3279" s="10">
        <f t="shared" si="51"/>
        <v>1.1415525114155251E-4</v>
      </c>
      <c r="E3279" s="130">
        <v>1.4095589752652579E-4</v>
      </c>
      <c r="F3279">
        <v>0.46153846153846162</v>
      </c>
      <c r="I3279" s="140"/>
    </row>
    <row r="3280" spans="1:9">
      <c r="A3280" s="10">
        <v>3274</v>
      </c>
      <c r="B3280" s="10">
        <v>1.1608153685073881E-4</v>
      </c>
      <c r="C3280" s="10">
        <v>1.3444741579940341E-5</v>
      </c>
      <c r="D3280" s="10">
        <f t="shared" si="51"/>
        <v>1.1415525114155251E-4</v>
      </c>
      <c r="E3280" s="130">
        <v>1.1746324793877149E-4</v>
      </c>
      <c r="F3280">
        <v>0.57692307692307687</v>
      </c>
      <c r="I3280" s="140"/>
    </row>
    <row r="3281" spans="1:9">
      <c r="A3281" s="10">
        <v>3275</v>
      </c>
      <c r="B3281" s="10">
        <v>1.1725693092646539E-4</v>
      </c>
      <c r="C3281" s="10">
        <v>1.2548197272259089E-5</v>
      </c>
      <c r="D3281" s="10">
        <f t="shared" si="51"/>
        <v>1.1415525114155251E-4</v>
      </c>
      <c r="E3281" s="130">
        <v>1.230272965253451E-4</v>
      </c>
      <c r="F3281">
        <v>0.69230769230769229</v>
      </c>
      <c r="I3281" s="140"/>
    </row>
    <row r="3282" spans="1:9">
      <c r="A3282" s="10">
        <v>3276</v>
      </c>
      <c r="B3282" s="10">
        <v>1.1279008407733539E-4</v>
      </c>
      <c r="C3282" s="10">
        <v>1.877781236029151E-5</v>
      </c>
      <c r="D3282" s="10">
        <f t="shared" si="51"/>
        <v>1.1415525114155251E-4</v>
      </c>
      <c r="E3282" s="130">
        <v>1.298278003533793E-4</v>
      </c>
      <c r="F3282">
        <v>0.61538461538461542</v>
      </c>
      <c r="I3282" s="140"/>
    </row>
    <row r="3283" spans="1:9">
      <c r="A3283" s="10">
        <v>3277</v>
      </c>
      <c r="B3283" s="10">
        <v>1.123354292975088E-4</v>
      </c>
      <c r="C3283" s="10">
        <v>1.66977842896697E-5</v>
      </c>
      <c r="D3283" s="10">
        <f t="shared" si="51"/>
        <v>1.1415525114155251E-4</v>
      </c>
      <c r="E3283" s="130">
        <v>1.248819793875361E-4</v>
      </c>
      <c r="F3283">
        <v>0.53846153846153844</v>
      </c>
      <c r="I3283" s="140"/>
    </row>
    <row r="3284" spans="1:9">
      <c r="A3284" s="10">
        <v>3278</v>
      </c>
      <c r="B3284" s="10">
        <v>1.1822533061293211E-4</v>
      </c>
      <c r="C3284" s="10">
        <v>9.570847551283281E-6</v>
      </c>
      <c r="D3284" s="10">
        <f t="shared" si="51"/>
        <v>1.1415525114155251E-4</v>
      </c>
      <c r="E3284" s="130">
        <v>1.285913451119187E-4</v>
      </c>
      <c r="F3284">
        <v>0.61538461538461542</v>
      </c>
      <c r="I3284" s="140"/>
    </row>
    <row r="3285" spans="1:9">
      <c r="A3285" s="10">
        <v>3279</v>
      </c>
      <c r="B3285" s="10">
        <v>1.184997643597348E-4</v>
      </c>
      <c r="C3285" s="10">
        <v>8.3847544626457558E-6</v>
      </c>
      <c r="D3285" s="10">
        <f t="shared" si="51"/>
        <v>1.1415525114155251E-4</v>
      </c>
      <c r="E3285" s="130">
        <v>1.4095589752652579E-4</v>
      </c>
      <c r="F3285">
        <v>0.69230769230769229</v>
      </c>
      <c r="I3285" s="140"/>
    </row>
    <row r="3286" spans="1:9">
      <c r="A3286" s="10">
        <v>3280</v>
      </c>
      <c r="B3286" s="10">
        <v>1.193655085436692E-4</v>
      </c>
      <c r="C3286" s="10">
        <v>9.5714385135491016E-6</v>
      </c>
      <c r="D3286" s="10">
        <f t="shared" si="51"/>
        <v>1.1415525114155251E-4</v>
      </c>
      <c r="E3286" s="130">
        <v>1.5332044994113359E-4</v>
      </c>
      <c r="F3286">
        <v>0.76923076923076927</v>
      </c>
      <c r="I3286" s="140"/>
    </row>
    <row r="3287" spans="1:9">
      <c r="A3287" s="10">
        <v>3281</v>
      </c>
      <c r="B3287" s="10">
        <v>1.18977593522163E-4</v>
      </c>
      <c r="C3287" s="10">
        <v>1.670073000927187E-5</v>
      </c>
      <c r="D3287" s="10">
        <f t="shared" si="51"/>
        <v>1.1415525114155251E-4</v>
      </c>
      <c r="E3287" s="130">
        <v>1.6815791283866281E-4</v>
      </c>
      <c r="F3287">
        <v>0.69230769230769229</v>
      </c>
      <c r="I3287" s="140"/>
    </row>
    <row r="3288" spans="1:9">
      <c r="A3288" s="10">
        <v>3282</v>
      </c>
      <c r="B3288" s="10">
        <v>1.1649305965730171E-4</v>
      </c>
      <c r="C3288" s="10">
        <v>2.3538331622290491E-5</v>
      </c>
      <c r="D3288" s="10">
        <f t="shared" si="51"/>
        <v>1.1415525114155251E-4</v>
      </c>
      <c r="E3288" s="130">
        <v>1.5702981566551559E-4</v>
      </c>
      <c r="F3288">
        <v>0.57692307692307687</v>
      </c>
      <c r="I3288" s="140"/>
    </row>
    <row r="3289" spans="1:9">
      <c r="A3289" s="10">
        <v>3283</v>
      </c>
      <c r="B3289" s="10">
        <v>1.166619539441016E-4</v>
      </c>
      <c r="C3289" s="10">
        <v>2.3842172598353591E-5</v>
      </c>
      <c r="D3289" s="10">
        <f t="shared" si="51"/>
        <v>1.1415525114155251E-4</v>
      </c>
      <c r="E3289" s="130">
        <v>1.335371660777613E-4</v>
      </c>
      <c r="F3289">
        <v>0.46153846153846162</v>
      </c>
      <c r="I3289" s="140"/>
    </row>
    <row r="3290" spans="1:9">
      <c r="A3290" s="10">
        <v>3284</v>
      </c>
      <c r="B3290" s="10">
        <v>1.168859695229252E-4</v>
      </c>
      <c r="C3290" s="10">
        <v>1.8501851165586609E-5</v>
      </c>
      <c r="D3290" s="10">
        <f t="shared" si="51"/>
        <v>1.1415525114155251E-4</v>
      </c>
      <c r="E3290" s="130">
        <v>1.118991993521979E-4</v>
      </c>
      <c r="F3290">
        <v>0.30769230769230771</v>
      </c>
      <c r="I3290" s="140"/>
    </row>
    <row r="3291" spans="1:9">
      <c r="A3291" s="10">
        <v>3285</v>
      </c>
      <c r="B3291" s="10">
        <v>1.130873175536256E-4</v>
      </c>
      <c r="C3291" s="10">
        <v>1.345173311813194E-5</v>
      </c>
      <c r="D3291" s="10">
        <f t="shared" si="51"/>
        <v>1.1415525114155251E-4</v>
      </c>
      <c r="E3291" s="130">
        <v>9.2115915488826249E-5</v>
      </c>
      <c r="F3291">
        <v>0.23076923076923081</v>
      </c>
      <c r="I3291" s="140"/>
    </row>
    <row r="3292" spans="1:9">
      <c r="A3292" s="10">
        <v>3286</v>
      </c>
      <c r="B3292" s="10">
        <v>1.1052275148780711E-4</v>
      </c>
      <c r="C3292" s="10">
        <v>7.5144761547504393E-6</v>
      </c>
      <c r="D3292" s="10">
        <f t="shared" si="51"/>
        <v>1.1415525114155251E-4</v>
      </c>
      <c r="E3292" s="130">
        <v>7.7896680212027466E-5</v>
      </c>
      <c r="F3292">
        <v>0.15384615384615391</v>
      </c>
      <c r="I3292" s="140"/>
    </row>
    <row r="3293" spans="1:9">
      <c r="A3293" s="10">
        <v>3287</v>
      </c>
      <c r="B3293" s="10">
        <v>1.085392635683923E-4</v>
      </c>
      <c r="C3293" s="10">
        <v>5.7414802564273624E-6</v>
      </c>
      <c r="D3293" s="10">
        <f t="shared" si="51"/>
        <v>1.1415525114155251E-4</v>
      </c>
      <c r="E3293" s="130">
        <v>6.8623265901071937E-5</v>
      </c>
      <c r="F3293">
        <v>7.6923076923076927E-2</v>
      </c>
      <c r="I3293" s="140"/>
    </row>
    <row r="3294" spans="1:9">
      <c r="A3294" s="10">
        <v>3288</v>
      </c>
      <c r="B3294" s="10">
        <v>1.037241849073111E-4</v>
      </c>
      <c r="C3294" s="10">
        <v>2.4460973732805139E-6</v>
      </c>
      <c r="D3294" s="10">
        <f t="shared" si="51"/>
        <v>1.1415525114155251E-4</v>
      </c>
      <c r="E3294" s="130">
        <v>5.1276526189990182E-5</v>
      </c>
      <c r="F3294">
        <v>3.8461538461538457E-2</v>
      </c>
      <c r="I3294" s="140"/>
    </row>
    <row r="3295" spans="1:9">
      <c r="A3295" s="10">
        <v>3289</v>
      </c>
      <c r="B3295" s="10">
        <v>1.043980882446648E-4</v>
      </c>
      <c r="C3295" s="10">
        <v>2.692101326969646E-6</v>
      </c>
      <c r="D3295" s="10">
        <f t="shared" si="51"/>
        <v>1.1415525114155251E-4</v>
      </c>
      <c r="E3295" s="130">
        <v>3.3275192527546778E-5</v>
      </c>
      <c r="F3295">
        <v>3.8461538461538457E-2</v>
      </c>
      <c r="I3295" s="140"/>
    </row>
    <row r="3296" spans="1:9">
      <c r="A3296" s="10">
        <v>3290</v>
      </c>
      <c r="B3296" s="10">
        <v>1.0300477799609199E-4</v>
      </c>
      <c r="C3296" s="10">
        <v>1.739506521302826E-6</v>
      </c>
      <c r="D3296" s="10">
        <f t="shared" si="51"/>
        <v>1.1415525114155251E-4</v>
      </c>
      <c r="E3296" s="130">
        <v>2.8911232851802942E-5</v>
      </c>
      <c r="F3296">
        <v>3.8461538461538457E-2</v>
      </c>
      <c r="I3296" s="140"/>
    </row>
    <row r="3297" spans="1:9">
      <c r="A3297" s="10">
        <v>3291</v>
      </c>
      <c r="B3297" s="10">
        <v>1.0243502916412649E-4</v>
      </c>
      <c r="C3297" s="10">
        <v>1.0482897799648089E-6</v>
      </c>
      <c r="D3297" s="10">
        <f t="shared" si="51"/>
        <v>1.1415525114155251E-4</v>
      </c>
      <c r="E3297" s="130">
        <v>2.400177821659112E-5</v>
      </c>
      <c r="F3297">
        <v>3.8461538461538457E-2</v>
      </c>
      <c r="I3297" s="140"/>
    </row>
    <row r="3298" spans="1:9">
      <c r="A3298" s="10">
        <v>3292</v>
      </c>
      <c r="B3298" s="10">
        <v>1.013719518845323E-4</v>
      </c>
      <c r="C3298" s="10">
        <v>1.0505808952109389E-6</v>
      </c>
      <c r="D3298" s="10">
        <f t="shared" si="51"/>
        <v>1.1415525114155251E-4</v>
      </c>
      <c r="E3298" s="130">
        <v>3.1638707649142888E-5</v>
      </c>
      <c r="F3298">
        <v>3.8461538461538457E-2</v>
      </c>
      <c r="I3298" s="140"/>
    </row>
    <row r="3299" spans="1:9">
      <c r="A3299" s="10">
        <v>3293</v>
      </c>
      <c r="B3299" s="10">
        <v>1.0319578485234769E-4</v>
      </c>
      <c r="C3299" s="10">
        <v>3.1895824541025549E-6</v>
      </c>
      <c r="D3299" s="10">
        <f t="shared" si="51"/>
        <v>1.1415525114155251E-4</v>
      </c>
      <c r="E3299" s="130">
        <v>5.5640485865734008E-5</v>
      </c>
      <c r="F3299">
        <v>7.6923076923076927E-2</v>
      </c>
      <c r="I3299" s="140"/>
    </row>
    <row r="3300" spans="1:9">
      <c r="A3300" s="10">
        <v>3294</v>
      </c>
      <c r="B3300" s="10">
        <v>1.0458910631724311E-4</v>
      </c>
      <c r="C3300" s="10">
        <v>8.4973873246561739E-6</v>
      </c>
      <c r="D3300" s="10">
        <f t="shared" si="51"/>
        <v>1.1415525114155251E-4</v>
      </c>
      <c r="E3300" s="130">
        <v>9.2734143109556578E-5</v>
      </c>
      <c r="F3300">
        <v>0.15384615384615391</v>
      </c>
      <c r="I3300" s="140"/>
    </row>
    <row r="3301" spans="1:9">
      <c r="A3301" s="10">
        <v>3295</v>
      </c>
      <c r="B3301" s="10">
        <v>1.0535625832918249E-4</v>
      </c>
      <c r="C3301" s="10">
        <v>1.4357728276203459E-5</v>
      </c>
      <c r="D3301" s="10">
        <f t="shared" si="51"/>
        <v>1.1415525114155251E-4</v>
      </c>
      <c r="E3301" s="130">
        <v>1.30918790272315E-4</v>
      </c>
      <c r="F3301">
        <v>0.23076923076923081</v>
      </c>
      <c r="I3301" s="140"/>
    </row>
    <row r="3302" spans="1:9">
      <c r="A3302" s="10">
        <v>3296</v>
      </c>
      <c r="B3302" s="10">
        <v>1.068457684847823E-4</v>
      </c>
      <c r="C3302" s="10">
        <v>2.3281303949411219E-5</v>
      </c>
      <c r="D3302" s="10">
        <f t="shared" si="51"/>
        <v>1.1415525114155251E-4</v>
      </c>
      <c r="E3302" s="130">
        <v>1.4510165921848261E-4</v>
      </c>
      <c r="F3302">
        <v>0.38461538461538458</v>
      </c>
      <c r="I3302" s="140"/>
    </row>
    <row r="3303" spans="1:9">
      <c r="A3303" s="10">
        <v>3297</v>
      </c>
      <c r="B3303" s="10">
        <v>1.122904696263001E-4</v>
      </c>
      <c r="C3303" s="10">
        <v>2.3016698321938061E-5</v>
      </c>
      <c r="D3303" s="10">
        <f t="shared" si="51"/>
        <v>1.1415525114155251E-4</v>
      </c>
      <c r="E3303" s="130">
        <v>1.2437285075869939E-4</v>
      </c>
      <c r="F3303">
        <v>0.46153846153846162</v>
      </c>
      <c r="I3303" s="140"/>
    </row>
    <row r="3304" spans="1:9">
      <c r="A3304" s="10">
        <v>3298</v>
      </c>
      <c r="B3304" s="10">
        <v>1.144407682240564E-4</v>
      </c>
      <c r="C3304" s="10">
        <v>2.0713377432090661E-5</v>
      </c>
      <c r="D3304" s="10">
        <f t="shared" si="51"/>
        <v>1.1415525114155251E-4</v>
      </c>
      <c r="E3304" s="130">
        <v>1.0364404229891629E-4</v>
      </c>
      <c r="F3304">
        <v>0.57692307692307687</v>
      </c>
      <c r="I3304" s="140"/>
    </row>
    <row r="3305" spans="1:9">
      <c r="A3305" s="10">
        <v>3299</v>
      </c>
      <c r="B3305" s="10">
        <v>1.1553477218701191E-4</v>
      </c>
      <c r="C3305" s="10">
        <v>2.2236405383679711E-5</v>
      </c>
      <c r="D3305" s="10">
        <f t="shared" si="51"/>
        <v>1.1415525114155251E-4</v>
      </c>
      <c r="E3305" s="130">
        <v>1.0855349693412771E-4</v>
      </c>
      <c r="F3305">
        <v>0.69230769230769229</v>
      </c>
      <c r="I3305" s="140"/>
    </row>
    <row r="3306" spans="1:9">
      <c r="A3306" s="10">
        <v>3300</v>
      </c>
      <c r="B3306" s="10">
        <v>1.11547071464222E-4</v>
      </c>
      <c r="C3306" s="10">
        <v>2.247473591963976E-5</v>
      </c>
      <c r="D3306" s="10">
        <f t="shared" si="51"/>
        <v>1.1415525114155251E-4</v>
      </c>
      <c r="E3306" s="130">
        <v>1.145539414882754E-4</v>
      </c>
      <c r="F3306">
        <v>0.61538461538461542</v>
      </c>
      <c r="I3306" s="140"/>
    </row>
    <row r="3307" spans="1:9">
      <c r="A3307" s="10">
        <v>3301</v>
      </c>
      <c r="B3307" s="10">
        <v>1.114070309366328E-4</v>
      </c>
      <c r="C3307" s="10">
        <v>1.78883005035741E-5</v>
      </c>
      <c r="D3307" s="10">
        <f t="shared" si="51"/>
        <v>1.1415525114155251E-4</v>
      </c>
      <c r="E3307" s="130">
        <v>1.1018998181253189E-4</v>
      </c>
      <c r="F3307">
        <v>0.53846153846153844</v>
      </c>
      <c r="I3307" s="140"/>
    </row>
    <row r="3308" spans="1:9">
      <c r="A3308" s="10">
        <v>3302</v>
      </c>
      <c r="B3308" s="10">
        <v>1.173876945658942E-4</v>
      </c>
      <c r="C3308" s="10">
        <v>1.432113862021916E-5</v>
      </c>
      <c r="D3308" s="10">
        <f t="shared" si="51"/>
        <v>1.1415525114155251E-4</v>
      </c>
      <c r="E3308" s="130">
        <v>1.134629515693397E-4</v>
      </c>
      <c r="F3308">
        <v>0.61538461538461542</v>
      </c>
      <c r="I3308" s="140"/>
    </row>
    <row r="3309" spans="1:9">
      <c r="A3309" s="10">
        <v>3303</v>
      </c>
      <c r="B3309" s="10">
        <v>1.160398502712466E-4</v>
      </c>
      <c r="C3309" s="10">
        <v>1.12663182920519E-5</v>
      </c>
      <c r="D3309" s="10">
        <f t="shared" si="51"/>
        <v>1.1415525114155251E-4</v>
      </c>
      <c r="E3309" s="130">
        <v>1.2437285075869939E-4</v>
      </c>
      <c r="F3309">
        <v>0.69230769230769229</v>
      </c>
      <c r="I3309" s="140"/>
    </row>
    <row r="3310" spans="1:9">
      <c r="A3310" s="10">
        <v>3304</v>
      </c>
      <c r="B3310" s="10">
        <v>1.173778663039078E-4</v>
      </c>
      <c r="C3310" s="10">
        <v>1.432076585940535E-5</v>
      </c>
      <c r="D3310" s="10">
        <f t="shared" si="51"/>
        <v>1.1415525114155251E-4</v>
      </c>
      <c r="E3310" s="130">
        <v>1.3528274994805919E-4</v>
      </c>
      <c r="F3310">
        <v>0.76923076923076927</v>
      </c>
      <c r="I3310" s="140"/>
    </row>
    <row r="3311" spans="1:9">
      <c r="A3311" s="10">
        <v>3305</v>
      </c>
      <c r="B3311" s="10">
        <v>1.1839782562824931E-4</v>
      </c>
      <c r="C3311" s="10">
        <v>1.8398473681832371E-5</v>
      </c>
      <c r="D3311" s="10">
        <f t="shared" si="51"/>
        <v>1.1415525114155251E-4</v>
      </c>
      <c r="E3311" s="130">
        <v>1.4837462897529039E-4</v>
      </c>
      <c r="F3311">
        <v>0.69230769230769229</v>
      </c>
      <c r="I3311" s="140"/>
    </row>
    <row r="3312" spans="1:9">
      <c r="A3312" s="10">
        <v>3306</v>
      </c>
      <c r="B3312" s="10">
        <v>1.1597906893502989E-4</v>
      </c>
      <c r="C3312" s="10">
        <v>2.5534652160884259E-5</v>
      </c>
      <c r="D3312" s="10">
        <f t="shared" si="51"/>
        <v>1.1415525114155251E-4</v>
      </c>
      <c r="E3312" s="130">
        <v>1.38555719704867E-4</v>
      </c>
      <c r="F3312">
        <v>0.57692307692307687</v>
      </c>
      <c r="I3312" s="140"/>
    </row>
    <row r="3313" spans="1:9">
      <c r="A3313" s="10">
        <v>3307</v>
      </c>
      <c r="B3313" s="10">
        <v>1.1492154897105079E-4</v>
      </c>
      <c r="C3313" s="10">
        <v>2.0190121258438879E-5</v>
      </c>
      <c r="D3313" s="10">
        <f t="shared" si="51"/>
        <v>1.1415525114155251E-4</v>
      </c>
      <c r="E3313" s="130">
        <v>1.178269112450839E-4</v>
      </c>
      <c r="F3313">
        <v>0.46153846153846162</v>
      </c>
      <c r="I3313" s="140"/>
    </row>
    <row r="3314" spans="1:9">
      <c r="A3314" s="10">
        <v>3308</v>
      </c>
      <c r="B3314" s="10">
        <v>1.1528215269299341E-4</v>
      </c>
      <c r="C3314" s="10">
        <v>1.1282997065540061E-5</v>
      </c>
      <c r="D3314" s="10">
        <f t="shared" si="51"/>
        <v>1.1415525114155251E-4</v>
      </c>
      <c r="E3314" s="130">
        <v>9.87345876637043E-5</v>
      </c>
      <c r="F3314">
        <v>0.30769230769230771</v>
      </c>
      <c r="I3314" s="140"/>
    </row>
    <row r="3315" spans="1:9">
      <c r="A3315" s="10">
        <v>3309</v>
      </c>
      <c r="B3315" s="10">
        <v>1.115803135019919E-4</v>
      </c>
      <c r="C3315" s="10">
        <v>1.1033310962348271E-5</v>
      </c>
      <c r="D3315" s="10">
        <f t="shared" si="51"/>
        <v>1.1415525114155251E-4</v>
      </c>
      <c r="E3315" s="130">
        <v>8.127874896072897E-5</v>
      </c>
      <c r="F3315">
        <v>0.23076923076923081</v>
      </c>
      <c r="I3315" s="140"/>
    </row>
    <row r="3316" spans="1:9">
      <c r="A3316" s="10">
        <v>3310</v>
      </c>
      <c r="B3316" s="10">
        <v>1.099511017829221E-4</v>
      </c>
      <c r="C3316" s="10">
        <v>9.001019005217619E-6</v>
      </c>
      <c r="D3316" s="10">
        <f t="shared" si="51"/>
        <v>1.1415525114155251E-4</v>
      </c>
      <c r="E3316" s="130">
        <v>6.8732364892964984E-5</v>
      </c>
      <c r="F3316">
        <v>0.15384615384615391</v>
      </c>
      <c r="I3316" s="140"/>
    </row>
    <row r="3317" spans="1:9">
      <c r="A3317" s="10">
        <v>3311</v>
      </c>
      <c r="B3317" s="10">
        <v>1.066979375772002E-4</v>
      </c>
      <c r="C3317" s="10">
        <v>5.4485766281464081E-6</v>
      </c>
      <c r="D3317" s="10">
        <f t="shared" si="51"/>
        <v>1.1415525114155251E-4</v>
      </c>
      <c r="E3317" s="130">
        <v>6.0549940500945833E-5</v>
      </c>
      <c r="F3317">
        <v>7.6923076923076927E-2</v>
      </c>
      <c r="I3317" s="140"/>
    </row>
    <row r="3318" spans="1:9">
      <c r="A3318" s="10">
        <v>3312</v>
      </c>
      <c r="B3318" s="10">
        <v>1.039568025367171E-4</v>
      </c>
      <c r="C3318" s="10">
        <v>3.22461287887764E-6</v>
      </c>
      <c r="D3318" s="10">
        <f t="shared" si="51"/>
        <v>1.1415525114155251E-4</v>
      </c>
      <c r="E3318" s="130">
        <v>7.1787136665986019E-5</v>
      </c>
      <c r="F3318">
        <v>7.6923076923076927E-2</v>
      </c>
      <c r="I3318" s="140"/>
    </row>
    <row r="3319" spans="1:9">
      <c r="A3319" s="10">
        <v>3313</v>
      </c>
      <c r="B3319" s="10">
        <v>1.007882078549808E-4</v>
      </c>
      <c r="C3319" s="10">
        <v>2.4122261437192428E-6</v>
      </c>
      <c r="D3319" s="10">
        <f t="shared" si="51"/>
        <v>1.1415525114155251E-4</v>
      </c>
      <c r="E3319" s="130">
        <v>4.6585269538565562E-5</v>
      </c>
      <c r="F3319">
        <v>7.6923076923076927E-2</v>
      </c>
      <c r="I3319" s="140"/>
    </row>
    <row r="3320" spans="1:9">
      <c r="A3320" s="10">
        <v>3314</v>
      </c>
      <c r="B3320" s="10">
        <v>9.9899737235184332E-5</v>
      </c>
      <c r="C3320" s="10">
        <v>1.8882699070755549E-6</v>
      </c>
      <c r="D3320" s="10">
        <f t="shared" si="51"/>
        <v>1.1415525114155251E-4</v>
      </c>
      <c r="E3320" s="130">
        <v>4.0475725992524122E-5</v>
      </c>
      <c r="F3320">
        <v>5.7692307692307702E-2</v>
      </c>
      <c r="I3320" s="140"/>
    </row>
    <row r="3321" spans="1:9">
      <c r="A3321" s="10">
        <v>3315</v>
      </c>
      <c r="B3321" s="10">
        <v>9.8608476505356876E-5</v>
      </c>
      <c r="C3321" s="10">
        <v>1.0664232297997229E-6</v>
      </c>
      <c r="D3321" s="10">
        <f t="shared" si="51"/>
        <v>1.1415525114155251E-4</v>
      </c>
      <c r="E3321" s="130">
        <v>3.3602489503227633E-5</v>
      </c>
      <c r="F3321">
        <v>5.7692307692307702E-2</v>
      </c>
      <c r="I3321" s="140"/>
    </row>
    <row r="3322" spans="1:9">
      <c r="A3322" s="10">
        <v>3316</v>
      </c>
      <c r="B3322" s="10">
        <v>9.9049911024299815E-5</v>
      </c>
      <c r="C3322" s="10">
        <v>1.0689598216793569E-6</v>
      </c>
      <c r="D3322" s="10">
        <f t="shared" si="51"/>
        <v>1.1415525114155251E-4</v>
      </c>
      <c r="E3322" s="130">
        <v>4.4294190708800043E-5</v>
      </c>
      <c r="F3322">
        <v>7.6923076923076927E-2</v>
      </c>
      <c r="I3322" s="140"/>
    </row>
    <row r="3323" spans="1:9">
      <c r="A3323" s="10">
        <v>3317</v>
      </c>
      <c r="B3323" s="10">
        <v>9.962001108542652E-5</v>
      </c>
      <c r="C3323" s="10">
        <v>1.8914474657204789E-6</v>
      </c>
      <c r="D3323" s="10">
        <f t="shared" si="51"/>
        <v>1.1415525114155251E-4</v>
      </c>
      <c r="E3323" s="130">
        <v>7.7896680212027466E-5</v>
      </c>
      <c r="F3323">
        <v>0.1153846153846154</v>
      </c>
      <c r="I3323" s="140"/>
    </row>
    <row r="3324" spans="1:9">
      <c r="A3324" s="10">
        <v>3318</v>
      </c>
      <c r="B3324" s="10">
        <v>1.0170220663931811E-4</v>
      </c>
      <c r="C3324" s="10">
        <v>5.730802022869482E-6</v>
      </c>
      <c r="D3324" s="10">
        <f t="shared" si="51"/>
        <v>1.1415525114155251E-4</v>
      </c>
      <c r="E3324" s="130">
        <v>1.298278003533793E-4</v>
      </c>
      <c r="F3324">
        <v>0.19230769230769229</v>
      </c>
      <c r="I3324" s="140"/>
    </row>
    <row r="3325" spans="1:9">
      <c r="A3325" s="10">
        <v>3319</v>
      </c>
      <c r="B3325" s="10">
        <v>1.0496462729465329E-4</v>
      </c>
      <c r="C3325" s="10">
        <v>1.163427412809784E-5</v>
      </c>
      <c r="D3325" s="10">
        <f t="shared" si="51"/>
        <v>1.1415525114155251E-4</v>
      </c>
      <c r="E3325" s="130">
        <v>1.832863063812411E-4</v>
      </c>
      <c r="F3325">
        <v>0.30769230769230771</v>
      </c>
      <c r="I3325" s="140"/>
    </row>
    <row r="3326" spans="1:9">
      <c r="A3326" s="10">
        <v>3320</v>
      </c>
      <c r="B3326" s="10">
        <v>1.058210935378803E-4</v>
      </c>
      <c r="C3326" s="10">
        <v>1.8394146019700749E-5</v>
      </c>
      <c r="D3326" s="10">
        <f t="shared" si="51"/>
        <v>1.1415525114155251E-4</v>
      </c>
      <c r="E3326" s="130">
        <v>2.0314232290587591E-4</v>
      </c>
      <c r="F3326">
        <v>0.46153846153846162</v>
      </c>
      <c r="I3326" s="140"/>
    </row>
    <row r="3327" spans="1:9">
      <c r="A3327" s="10">
        <v>3321</v>
      </c>
      <c r="B3327" s="10">
        <v>1.1227468183416519E-4</v>
      </c>
      <c r="C3327" s="10">
        <v>2.4306968966320542E-5</v>
      </c>
      <c r="D3327" s="10">
        <f t="shared" si="51"/>
        <v>1.1415525114155251E-4</v>
      </c>
      <c r="E3327" s="130">
        <v>1.7412199106217919E-4</v>
      </c>
      <c r="F3327">
        <v>0.57692307692307687</v>
      </c>
      <c r="I3327" s="140"/>
    </row>
    <row r="3328" spans="1:9">
      <c r="A3328" s="10">
        <v>3322</v>
      </c>
      <c r="B3328" s="10">
        <v>1.135745517412745E-4</v>
      </c>
      <c r="C3328" s="10">
        <v>2.6833141726625809E-5</v>
      </c>
      <c r="D3328" s="10">
        <f t="shared" si="51"/>
        <v>1.1415525114155251E-4</v>
      </c>
      <c r="E3328" s="130">
        <v>1.4510165921848261E-4</v>
      </c>
      <c r="F3328">
        <v>0.69230769230769229</v>
      </c>
      <c r="I3328" s="140"/>
    </row>
    <row r="3329" spans="1:9">
      <c r="A3329" s="10">
        <v>3323</v>
      </c>
      <c r="B3329" s="10">
        <v>1.156241623432922E-4</v>
      </c>
      <c r="C3329" s="10">
        <v>2.82312857138467E-5</v>
      </c>
      <c r="D3329" s="10">
        <f t="shared" si="51"/>
        <v>1.1415525114155251E-4</v>
      </c>
      <c r="E3329" s="130">
        <v>1.519748957077793E-4</v>
      </c>
      <c r="F3329">
        <v>0.76923076923076927</v>
      </c>
      <c r="I3329" s="140"/>
    </row>
    <row r="3330" spans="1:9">
      <c r="A3330" s="10">
        <v>3324</v>
      </c>
      <c r="B3330" s="10">
        <v>1.1121681169165801E-4</v>
      </c>
      <c r="C3330" s="10">
        <v>2.4270338397563992E-5</v>
      </c>
      <c r="D3330" s="10">
        <f t="shared" si="51"/>
        <v>1.1415525114155251E-4</v>
      </c>
      <c r="E3330" s="130">
        <v>1.6037551808358589E-4</v>
      </c>
      <c r="F3330">
        <v>0.73076923076923073</v>
      </c>
      <c r="I3330" s="140"/>
    </row>
    <row r="3331" spans="1:9">
      <c r="A3331" s="10">
        <v>3325</v>
      </c>
      <c r="B3331" s="10">
        <v>1.105659718214267E-4</v>
      </c>
      <c r="C3331" s="10">
        <v>2.0892188976150909E-5</v>
      </c>
      <c r="D3331" s="10">
        <f t="shared" si="51"/>
        <v>1.1415525114155251E-4</v>
      </c>
      <c r="E3331" s="130">
        <v>1.5426597453754439E-4</v>
      </c>
      <c r="F3331">
        <v>0.69230769230769229</v>
      </c>
      <c r="I3331" s="140"/>
    </row>
    <row r="3332" spans="1:9">
      <c r="A3332" s="10">
        <v>3326</v>
      </c>
      <c r="B3332" s="10">
        <v>1.178916357406319E-4</v>
      </c>
      <c r="C3332" s="10">
        <v>1.6386397180057949E-5</v>
      </c>
      <c r="D3332" s="10">
        <f t="shared" si="51"/>
        <v>1.1415525114155251E-4</v>
      </c>
      <c r="E3332" s="130">
        <v>1.5884813219707599E-4</v>
      </c>
      <c r="F3332">
        <v>0.84615384615384615</v>
      </c>
      <c r="I3332" s="140"/>
    </row>
    <row r="3333" spans="1:9">
      <c r="A3333" s="10">
        <v>3327</v>
      </c>
      <c r="B3333" s="10">
        <v>1.17398335206547E-4</v>
      </c>
      <c r="C3333" s="10">
        <v>1.4416197173615491E-5</v>
      </c>
      <c r="D3333" s="10">
        <f t="shared" si="51"/>
        <v>1.1415525114155251E-4</v>
      </c>
      <c r="E3333" s="130">
        <v>1.7412199106217919E-4</v>
      </c>
      <c r="F3333">
        <v>0.96153846153846156</v>
      </c>
      <c r="I3333" s="140"/>
    </row>
    <row r="3334" spans="1:9">
      <c r="A3334" s="10">
        <v>3328</v>
      </c>
      <c r="B3334" s="10">
        <v>1.1767101396725881E-4</v>
      </c>
      <c r="C3334" s="10">
        <v>8.2330180820893204E-6</v>
      </c>
      <c r="D3334" s="10">
        <f t="shared" ref="D3334:D3397" si="52">1/8760</f>
        <v>1.1415525114155251E-4</v>
      </c>
      <c r="E3334" s="130">
        <v>1.893958499272825E-4</v>
      </c>
      <c r="F3334">
        <v>1</v>
      </c>
      <c r="I3334" s="140"/>
    </row>
    <row r="3335" spans="1:9">
      <c r="A3335" s="10">
        <v>3329</v>
      </c>
      <c r="B3335" s="10">
        <v>1.1765158801038379E-4</v>
      </c>
      <c r="C3335" s="10">
        <v>1.5546285222903289E-5</v>
      </c>
      <c r="D3335" s="10">
        <f t="shared" si="52"/>
        <v>1.1415525114155251E-4</v>
      </c>
      <c r="E3335" s="130">
        <v>2.0772448056540681E-4</v>
      </c>
      <c r="F3335">
        <v>0.92307692307692313</v>
      </c>
      <c r="I3335" s="140"/>
    </row>
    <row r="3336" spans="1:9">
      <c r="A3336" s="10">
        <v>3330</v>
      </c>
      <c r="B3336" s="10">
        <v>1.147721262546813E-4</v>
      </c>
      <c r="C3336" s="10">
        <v>2.0334479702399079E-5</v>
      </c>
      <c r="D3336" s="10">
        <f t="shared" si="52"/>
        <v>1.1415525114155251E-4</v>
      </c>
      <c r="E3336" s="130">
        <v>1.939780075868134E-4</v>
      </c>
      <c r="F3336">
        <v>0.76923076923076927</v>
      </c>
      <c r="I3336" s="140"/>
    </row>
    <row r="3337" spans="1:9">
      <c r="A3337" s="10">
        <v>3331</v>
      </c>
      <c r="B3337" s="10">
        <v>1.1331779019386511E-4</v>
      </c>
      <c r="C3337" s="10">
        <v>2.2032127911824279E-5</v>
      </c>
      <c r="D3337" s="10">
        <f t="shared" si="52"/>
        <v>1.1415525114155251E-4</v>
      </c>
      <c r="E3337" s="130">
        <v>1.6495767574311741E-4</v>
      </c>
      <c r="F3337">
        <v>0.57692307692307687</v>
      </c>
      <c r="I3337" s="140"/>
    </row>
    <row r="3338" spans="1:9">
      <c r="A3338" s="10">
        <v>3332</v>
      </c>
      <c r="B3338" s="10">
        <v>1.142646956707008E-4</v>
      </c>
      <c r="C3338" s="10">
        <v>1.1339270310841271E-5</v>
      </c>
      <c r="D3338" s="10">
        <f t="shared" si="52"/>
        <v>1.1415525114155251E-4</v>
      </c>
      <c r="E3338" s="130">
        <v>1.3822842272918589E-4</v>
      </c>
      <c r="F3338">
        <v>0.46153846153846162</v>
      </c>
      <c r="I3338" s="140"/>
    </row>
    <row r="3339" spans="1:9">
      <c r="A3339" s="10">
        <v>3333</v>
      </c>
      <c r="B3339" s="10">
        <v>1.115296685599113E-4</v>
      </c>
      <c r="C3339" s="10">
        <v>1.0498762863554839E-5</v>
      </c>
      <c r="D3339" s="10">
        <f t="shared" si="52"/>
        <v>1.1415525114155251E-4</v>
      </c>
      <c r="E3339" s="130">
        <v>1.1379024854502079E-4</v>
      </c>
      <c r="F3339">
        <v>0.30769230769230771</v>
      </c>
      <c r="I3339" s="140"/>
    </row>
    <row r="3340" spans="1:9">
      <c r="A3340" s="10">
        <v>3334</v>
      </c>
      <c r="B3340" s="10">
        <v>1.088562126184503E-4</v>
      </c>
      <c r="C3340" s="10">
        <v>9.6587372778082608E-6</v>
      </c>
      <c r="D3340" s="10">
        <f t="shared" si="52"/>
        <v>1.1415525114155251E-4</v>
      </c>
      <c r="E3340" s="130">
        <v>9.6225310850151766E-5</v>
      </c>
      <c r="F3340">
        <v>0.23076923076923081</v>
      </c>
      <c r="I3340" s="140"/>
    </row>
    <row r="3341" spans="1:9">
      <c r="A3341" s="10">
        <v>3335</v>
      </c>
      <c r="B3341" s="10">
        <v>1.062563579866741E-4</v>
      </c>
      <c r="C3341" s="10">
        <v>5.4500994924469081E-6</v>
      </c>
      <c r="D3341" s="10">
        <f t="shared" si="52"/>
        <v>1.1415525114155251E-4</v>
      </c>
      <c r="E3341" s="130">
        <v>8.4769916701324171E-5</v>
      </c>
      <c r="F3341">
        <v>0.15384615384615391</v>
      </c>
      <c r="I3341" s="140"/>
    </row>
    <row r="3342" spans="1:9">
      <c r="A3342" s="10">
        <v>3336</v>
      </c>
      <c r="B3342" s="10">
        <v>1.030181153537758E-4</v>
      </c>
      <c r="C3342" s="10">
        <v>2.537614698945192E-6</v>
      </c>
      <c r="D3342" s="10">
        <f t="shared" si="52"/>
        <v>1.1415525114155251E-4</v>
      </c>
      <c r="E3342" s="130">
        <v>6.8368701586653309E-5</v>
      </c>
      <c r="F3342">
        <v>7.6923076923076927E-2</v>
      </c>
      <c r="I3342" s="140"/>
    </row>
    <row r="3343" spans="1:9">
      <c r="A3343" s="10">
        <v>3337</v>
      </c>
      <c r="B3343" s="10">
        <v>1.001103304813418E-4</v>
      </c>
      <c r="C3343" s="10">
        <v>1.4576675249843071E-6</v>
      </c>
      <c r="D3343" s="10">
        <f t="shared" si="52"/>
        <v>1.1415525114155251E-4</v>
      </c>
      <c r="E3343" s="130">
        <v>4.436692337006244E-5</v>
      </c>
      <c r="F3343">
        <v>7.6923076923076927E-2</v>
      </c>
      <c r="I3343" s="140"/>
    </row>
    <row r="3344" spans="1:9">
      <c r="A3344" s="10">
        <v>3338</v>
      </c>
      <c r="B3344" s="10">
        <v>9.8986134470663382E-5</v>
      </c>
      <c r="C3344" s="10">
        <v>1.1921527247944401E-6</v>
      </c>
      <c r="D3344" s="10">
        <f t="shared" si="52"/>
        <v>1.1415525114155251E-4</v>
      </c>
      <c r="E3344" s="130">
        <v>3.8548310469070623E-5</v>
      </c>
      <c r="F3344">
        <v>5.7692307692307702E-2</v>
      </c>
      <c r="I3344" s="140"/>
    </row>
    <row r="3345" spans="1:9">
      <c r="A3345" s="10">
        <v>3339</v>
      </c>
      <c r="B3345" s="10">
        <v>9.8269287971650978E-5</v>
      </c>
      <c r="C3345" s="10">
        <v>1.1958621494786389E-6</v>
      </c>
      <c r="D3345" s="10">
        <f t="shared" si="52"/>
        <v>1.1415525114155251E-4</v>
      </c>
      <c r="E3345" s="130">
        <v>3.2002370955454833E-5</v>
      </c>
      <c r="F3345">
        <v>5.7692307692307702E-2</v>
      </c>
      <c r="I3345" s="140"/>
    </row>
    <row r="3346" spans="1:9">
      <c r="A3346" s="10">
        <v>3340</v>
      </c>
      <c r="B3346" s="10">
        <v>9.8343313281676334E-5</v>
      </c>
      <c r="C3346" s="10">
        <v>1.0856522327582711E-6</v>
      </c>
      <c r="D3346" s="10">
        <f t="shared" si="52"/>
        <v>1.1415525114155251E-4</v>
      </c>
      <c r="E3346" s="130">
        <v>4.218494353219049E-5</v>
      </c>
      <c r="F3346">
        <v>7.6923076923076927E-2</v>
      </c>
      <c r="I3346" s="140"/>
    </row>
    <row r="3347" spans="1:9">
      <c r="A3347" s="10">
        <v>3341</v>
      </c>
      <c r="B3347" s="10">
        <v>9.8670413911251779E-5</v>
      </c>
      <c r="C3347" s="10">
        <v>1.14131905985739E-5</v>
      </c>
      <c r="D3347" s="10">
        <f t="shared" si="52"/>
        <v>1.1415525114155251E-4</v>
      </c>
      <c r="E3347" s="130">
        <v>7.4187314487644856E-5</v>
      </c>
      <c r="F3347">
        <v>0.1153846153846154</v>
      </c>
      <c r="I3347" s="140"/>
    </row>
    <row r="3348" spans="1:9">
      <c r="A3348" s="10">
        <v>3342</v>
      </c>
      <c r="B3348" s="10">
        <v>9.8544132577267792E-5</v>
      </c>
      <c r="C3348" s="10">
        <v>2.9906036408401442E-5</v>
      </c>
      <c r="D3348" s="10">
        <f t="shared" si="52"/>
        <v>1.1415525114155251E-4</v>
      </c>
      <c r="E3348" s="130">
        <v>1.2364552414607539E-4</v>
      </c>
      <c r="F3348">
        <v>0.19230769230769229</v>
      </c>
      <c r="I3348" s="140"/>
    </row>
    <row r="3349" spans="1:9">
      <c r="A3349" s="10">
        <v>3343</v>
      </c>
      <c r="B3349" s="10">
        <v>9.8142916466930445E-5</v>
      </c>
      <c r="C3349" s="10">
        <v>2.422908468554303E-5</v>
      </c>
      <c r="D3349" s="10">
        <f t="shared" si="52"/>
        <v>1.1415525114155251E-4</v>
      </c>
      <c r="E3349" s="130">
        <v>1.7455838702975341E-4</v>
      </c>
      <c r="F3349">
        <v>0.30769230769230771</v>
      </c>
      <c r="I3349" s="140"/>
    </row>
    <row r="3350" spans="1:9">
      <c r="A3350" s="10">
        <v>3344</v>
      </c>
      <c r="B3350" s="10">
        <v>9.8192676440968815E-5</v>
      </c>
      <c r="C3350" s="10">
        <v>2.0042894374557361E-5</v>
      </c>
      <c r="D3350" s="10">
        <f t="shared" si="52"/>
        <v>1.1415525114155251E-4</v>
      </c>
      <c r="E3350" s="130">
        <v>1.9346887895797679E-4</v>
      </c>
      <c r="F3350">
        <v>0.46153846153846162</v>
      </c>
      <c r="I3350" s="140"/>
    </row>
    <row r="3351" spans="1:9">
      <c r="A3351" s="10">
        <v>3345</v>
      </c>
      <c r="B3351" s="10">
        <v>1.016647082511319E-4</v>
      </c>
      <c r="C3351" s="10">
        <v>1.5263782530501521E-5</v>
      </c>
      <c r="D3351" s="10">
        <f t="shared" si="52"/>
        <v>1.1415525114155251E-4</v>
      </c>
      <c r="E3351" s="130">
        <v>1.6583046767826569E-4</v>
      </c>
      <c r="F3351">
        <v>0.57692307692307687</v>
      </c>
      <c r="I3351" s="140"/>
    </row>
    <row r="3352" spans="1:9">
      <c r="A3352" s="10">
        <v>3346</v>
      </c>
      <c r="B3352" s="10">
        <v>1.044078415232096E-4</v>
      </c>
      <c r="C3352" s="10">
        <v>1.3469184688429259E-5</v>
      </c>
      <c r="D3352" s="10">
        <f t="shared" si="52"/>
        <v>1.1415525114155251E-4</v>
      </c>
      <c r="E3352" s="130">
        <v>1.3819205639855459E-4</v>
      </c>
      <c r="F3352">
        <v>0.69230769230769229</v>
      </c>
      <c r="I3352" s="140"/>
    </row>
    <row r="3353" spans="1:9">
      <c r="A3353" s="10">
        <v>3347</v>
      </c>
      <c r="B3353" s="10">
        <v>1.054418601720359E-4</v>
      </c>
      <c r="C3353" s="10">
        <v>1.2570976594676419E-5</v>
      </c>
      <c r="D3353" s="10">
        <f t="shared" si="52"/>
        <v>1.1415525114155251E-4</v>
      </c>
      <c r="E3353" s="130">
        <v>1.4473799591217091E-4</v>
      </c>
      <c r="F3353">
        <v>0.76923076923076927</v>
      </c>
      <c r="I3353" s="140"/>
    </row>
    <row r="3354" spans="1:9">
      <c r="A3354" s="10">
        <v>3348</v>
      </c>
      <c r="B3354" s="10">
        <v>1.0220207963223421E-4</v>
      </c>
      <c r="C3354" s="10">
        <v>1.88112199117673E-5</v>
      </c>
      <c r="D3354" s="10">
        <f t="shared" si="52"/>
        <v>1.1415525114155251E-4</v>
      </c>
      <c r="E3354" s="130">
        <v>1.5273858865103449E-4</v>
      </c>
      <c r="F3354">
        <v>0.73076923076923073</v>
      </c>
      <c r="I3354" s="140"/>
    </row>
    <row r="3355" spans="1:9">
      <c r="A3355" s="10">
        <v>3349</v>
      </c>
      <c r="B3355" s="10">
        <v>1.021747949659348E-4</v>
      </c>
      <c r="C3355" s="10">
        <v>1.6728364313996512E-5</v>
      </c>
      <c r="D3355" s="10">
        <f t="shared" si="52"/>
        <v>1.1415525114155251E-4</v>
      </c>
      <c r="E3355" s="130">
        <v>1.4691997575004231E-4</v>
      </c>
      <c r="F3355">
        <v>0.69230769230769229</v>
      </c>
      <c r="I3355" s="140"/>
    </row>
    <row r="3356" spans="1:9">
      <c r="A3356" s="10">
        <v>3350</v>
      </c>
      <c r="B3356" s="10">
        <v>1.063879768683067E-4</v>
      </c>
      <c r="C3356" s="10">
        <v>9.5898219858811528E-6</v>
      </c>
      <c r="D3356" s="10">
        <f t="shared" si="52"/>
        <v>1.1415525114155251E-4</v>
      </c>
      <c r="E3356" s="130">
        <v>1.5128393542578649E-4</v>
      </c>
      <c r="F3356">
        <v>0.84615384615384615</v>
      </c>
      <c r="I3356" s="140"/>
    </row>
    <row r="3357" spans="1:9">
      <c r="A3357" s="10">
        <v>3351</v>
      </c>
      <c r="B3357" s="10">
        <v>1.054293233910972E-4</v>
      </c>
      <c r="C3357" s="10">
        <v>8.4015968872229276E-6</v>
      </c>
      <c r="D3357" s="10">
        <f t="shared" si="52"/>
        <v>1.1415525114155251E-4</v>
      </c>
      <c r="E3357" s="130">
        <v>1.6583046767826569E-4</v>
      </c>
      <c r="F3357">
        <v>0.96153846153846156</v>
      </c>
      <c r="I3357" s="140"/>
    </row>
    <row r="3358" spans="1:9">
      <c r="A3358" s="10">
        <v>3352</v>
      </c>
      <c r="B3358" s="10">
        <v>1.0458154715309941E-4</v>
      </c>
      <c r="C3358" s="10">
        <v>9.5899674535158287E-6</v>
      </c>
      <c r="D3358" s="10">
        <f t="shared" si="52"/>
        <v>1.1415525114155251E-4</v>
      </c>
      <c r="E3358" s="130">
        <v>1.8037699993074559E-4</v>
      </c>
      <c r="F3358">
        <v>1</v>
      </c>
      <c r="I3358" s="140"/>
    </row>
    <row r="3359" spans="1:9">
      <c r="A3359" s="10">
        <v>3353</v>
      </c>
      <c r="B3359" s="10">
        <v>1.0248991941636319E-4</v>
      </c>
      <c r="C3359" s="10">
        <v>1.6730269030837989E-5</v>
      </c>
      <c r="D3359" s="10">
        <f t="shared" si="52"/>
        <v>1.1415525114155251E-4</v>
      </c>
      <c r="E3359" s="130">
        <v>1.9783283863372101E-4</v>
      </c>
      <c r="F3359">
        <v>0.92307692307692313</v>
      </c>
      <c r="I3359" s="140"/>
    </row>
    <row r="3360" spans="1:9">
      <c r="A3360" s="10">
        <v>3354</v>
      </c>
      <c r="B3360" s="10">
        <v>1.010990049980218E-4</v>
      </c>
      <c r="C3360" s="10">
        <v>2.3580776350570451E-5</v>
      </c>
      <c r="D3360" s="10">
        <f t="shared" si="52"/>
        <v>1.1415525114155251E-4</v>
      </c>
      <c r="E3360" s="130">
        <v>1.847409596064891E-4</v>
      </c>
      <c r="F3360">
        <v>0.76923076923076927</v>
      </c>
      <c r="I3360" s="140"/>
    </row>
    <row r="3361" spans="1:9">
      <c r="A3361" s="10">
        <v>3355</v>
      </c>
      <c r="B3361" s="10">
        <v>1.022701636326548E-4</v>
      </c>
      <c r="C3361" s="10">
        <v>2.3886153828524749E-5</v>
      </c>
      <c r="D3361" s="10">
        <f t="shared" si="52"/>
        <v>1.1415525114155251E-4</v>
      </c>
      <c r="E3361" s="130">
        <v>1.5710254832677811E-4</v>
      </c>
      <c r="F3361">
        <v>0.57692307692307687</v>
      </c>
      <c r="I3361" s="140"/>
    </row>
    <row r="3362" spans="1:9">
      <c r="A3362" s="10">
        <v>3356</v>
      </c>
      <c r="B3362" s="10">
        <v>1.052496255810539E-4</v>
      </c>
      <c r="C3362" s="10">
        <v>1.853685886104373E-5</v>
      </c>
      <c r="D3362" s="10">
        <f t="shared" si="52"/>
        <v>1.1415525114155251E-4</v>
      </c>
      <c r="E3362" s="130">
        <v>1.3164611688493911E-4</v>
      </c>
      <c r="F3362">
        <v>0.46153846153846162</v>
      </c>
      <c r="I3362" s="140"/>
    </row>
    <row r="3363" spans="1:9">
      <c r="A3363" s="10">
        <v>3357</v>
      </c>
      <c r="B3363" s="10">
        <v>1.037355332594523E-4</v>
      </c>
      <c r="C3363" s="10">
        <v>1.347713540383695E-5</v>
      </c>
      <c r="D3363" s="10">
        <f t="shared" si="52"/>
        <v>1.1415525114155251E-4</v>
      </c>
      <c r="E3363" s="130">
        <v>1.0837166528097219E-4</v>
      </c>
      <c r="F3363">
        <v>0.30769230769230771</v>
      </c>
      <c r="I3363" s="140"/>
    </row>
    <row r="3364" spans="1:9">
      <c r="A3364" s="10">
        <v>3358</v>
      </c>
      <c r="B3364" s="10">
        <v>1.015840277884493E-4</v>
      </c>
      <c r="C3364" s="10">
        <v>7.5305139614733172E-6</v>
      </c>
      <c r="D3364" s="10">
        <f t="shared" si="52"/>
        <v>1.1415525114155251E-4</v>
      </c>
      <c r="E3364" s="130">
        <v>9.1643153190620186E-5</v>
      </c>
      <c r="F3364">
        <v>0.23076923076923081</v>
      </c>
      <c r="I3364" s="140"/>
    </row>
    <row r="3365" spans="1:9">
      <c r="A3365" s="10">
        <v>3359</v>
      </c>
      <c r="B3365" s="10">
        <v>9.9820300496372404E-5</v>
      </c>
      <c r="C3365" s="10">
        <v>5.7545768894116176E-6</v>
      </c>
      <c r="D3365" s="10">
        <f t="shared" si="52"/>
        <v>1.1415525114155251E-4</v>
      </c>
      <c r="E3365" s="130">
        <v>8.0733254001261106E-5</v>
      </c>
      <c r="F3365">
        <v>0.15384615384615391</v>
      </c>
      <c r="I3365" s="140"/>
    </row>
    <row r="3366" spans="1:9">
      <c r="A3366" s="10">
        <v>3360</v>
      </c>
      <c r="B3366" s="10">
        <v>9.6877617131864031E-5</v>
      </c>
      <c r="C3366" s="10">
        <v>2.5389557287023479E-6</v>
      </c>
      <c r="D3366" s="10">
        <f t="shared" si="52"/>
        <v>1.1415525114155251E-4</v>
      </c>
      <c r="E3366" s="130">
        <v>6.9736075618386401E-5</v>
      </c>
      <c r="F3366">
        <v>7.6923076923076927E-2</v>
      </c>
      <c r="I3366" s="140"/>
    </row>
    <row r="3367" spans="1:9">
      <c r="A3367" s="10">
        <v>3361</v>
      </c>
      <c r="B3367" s="10">
        <v>9.2453577124258624E-5</v>
      </c>
      <c r="C3367" s="10">
        <v>1.4598677229587651E-6</v>
      </c>
      <c r="D3367" s="10">
        <f t="shared" si="52"/>
        <v>1.1415525114155251E-4</v>
      </c>
      <c r="E3367" s="130">
        <v>4.5254261837463628E-5</v>
      </c>
      <c r="F3367">
        <v>7.6923076923076927E-2</v>
      </c>
      <c r="I3367" s="140"/>
    </row>
    <row r="3368" spans="1:9">
      <c r="A3368" s="10">
        <v>3362</v>
      </c>
      <c r="B3368" s="10">
        <v>9.1976845925178201E-5</v>
      </c>
      <c r="C3368" s="10">
        <v>1.1999807018853689E-6</v>
      </c>
      <c r="D3368" s="10">
        <f t="shared" si="52"/>
        <v>1.1415525114155251E-4</v>
      </c>
      <c r="E3368" s="130">
        <v>3.9319276678452062E-5</v>
      </c>
      <c r="F3368">
        <v>5.7692307692307702E-2</v>
      </c>
      <c r="I3368" s="140"/>
    </row>
    <row r="3369" spans="1:9">
      <c r="A3369" s="10">
        <v>3363</v>
      </c>
      <c r="B3369" s="10">
        <v>9.1281793940824999E-5</v>
      </c>
      <c r="C3369" s="10">
        <v>1.203721947614653E-6</v>
      </c>
      <c r="D3369" s="10">
        <f t="shared" si="52"/>
        <v>1.1415525114155251E-4</v>
      </c>
      <c r="E3369" s="130">
        <v>3.2642418374563973E-5</v>
      </c>
      <c r="F3369">
        <v>5.7692307692307702E-2</v>
      </c>
      <c r="I3369" s="140"/>
    </row>
    <row r="3370" spans="1:9">
      <c r="A3370" s="10">
        <v>3364</v>
      </c>
      <c r="B3370" s="10">
        <v>9.2817775211594057E-5</v>
      </c>
      <c r="C3370" s="10">
        <v>1.089443482986979E-6</v>
      </c>
      <c r="D3370" s="10">
        <f t="shared" si="52"/>
        <v>1.1415525114155251E-4</v>
      </c>
      <c r="E3370" s="130">
        <v>4.3028642402834272E-5</v>
      </c>
      <c r="F3370">
        <v>7.6923076923076927E-2</v>
      </c>
      <c r="I3370" s="140"/>
    </row>
    <row r="3371" spans="1:9">
      <c r="A3371" s="10">
        <v>3365</v>
      </c>
      <c r="B3371" s="10">
        <v>9.3635048473771797E-5</v>
      </c>
      <c r="C3371" s="10">
        <v>1.141611813472169E-5</v>
      </c>
      <c r="D3371" s="10">
        <f t="shared" si="52"/>
        <v>1.1415525114155251E-4</v>
      </c>
      <c r="E3371" s="130">
        <v>7.56710607773979E-5</v>
      </c>
      <c r="F3371">
        <v>0.1153846153846154</v>
      </c>
      <c r="I3371" s="140"/>
    </row>
    <row r="3372" spans="1:9">
      <c r="A3372" s="10">
        <v>3366</v>
      </c>
      <c r="B3372" s="10">
        <v>9.4883180089435558E-5</v>
      </c>
      <c r="C3372" s="10">
        <v>2.9914050765899251E-5</v>
      </c>
      <c r="D3372" s="10">
        <f t="shared" si="52"/>
        <v>1.1415525114155251E-4</v>
      </c>
      <c r="E3372" s="130">
        <v>1.2611843462899671E-4</v>
      </c>
      <c r="F3372">
        <v>0.19230769230769229</v>
      </c>
      <c r="I3372" s="140"/>
    </row>
    <row r="3373" spans="1:9">
      <c r="A3373" s="10">
        <v>3367</v>
      </c>
      <c r="B3373" s="10">
        <v>9.5437132948106098E-5</v>
      </c>
      <c r="C3373" s="10">
        <v>2.4236626273228148E-5</v>
      </c>
      <c r="D3373" s="10">
        <f t="shared" si="52"/>
        <v>1.1415525114155251E-4</v>
      </c>
      <c r="E3373" s="130">
        <v>1.7804955477034861E-4</v>
      </c>
      <c r="F3373">
        <v>0.30769230769230771</v>
      </c>
      <c r="I3373" s="140"/>
    </row>
    <row r="3374" spans="1:9">
      <c r="A3374" s="10">
        <v>3368</v>
      </c>
      <c r="B3374" s="10">
        <v>9.4040367100010777E-5</v>
      </c>
      <c r="C3374" s="10">
        <v>2.0051576974002001E-5</v>
      </c>
      <c r="D3374" s="10">
        <f t="shared" si="52"/>
        <v>1.1415525114155251E-4</v>
      </c>
      <c r="E3374" s="130">
        <v>1.9733825653713621E-4</v>
      </c>
      <c r="F3374">
        <v>0.46153846153846162</v>
      </c>
      <c r="I3374" s="140"/>
    </row>
    <row r="3375" spans="1:9">
      <c r="A3375" s="10">
        <v>3369</v>
      </c>
      <c r="B3375" s="10">
        <v>9.4292000122190924E-5</v>
      </c>
      <c r="C3375" s="10">
        <v>1.5272251474357778E-5</v>
      </c>
      <c r="D3375" s="10">
        <f t="shared" si="52"/>
        <v>1.1415525114155251E-4</v>
      </c>
      <c r="E3375" s="130">
        <v>1.69147077031831E-4</v>
      </c>
      <c r="F3375">
        <v>0.57692307692307687</v>
      </c>
      <c r="I3375" s="140"/>
    </row>
    <row r="3376" spans="1:9">
      <c r="A3376" s="10">
        <v>3370</v>
      </c>
      <c r="B3376" s="10">
        <v>9.5171844163234582E-5</v>
      </c>
      <c r="C3376" s="10">
        <v>1.3477299054925959E-5</v>
      </c>
      <c r="D3376" s="10">
        <f t="shared" si="52"/>
        <v>1.1415525114155251E-4</v>
      </c>
      <c r="E3376" s="130">
        <v>1.4095589752652579E-4</v>
      </c>
      <c r="F3376">
        <v>0.69230769230769229</v>
      </c>
      <c r="I3376" s="140"/>
    </row>
    <row r="3377" spans="1:9">
      <c r="A3377" s="10">
        <v>3371</v>
      </c>
      <c r="B3377" s="10">
        <v>9.4945890566154302E-5</v>
      </c>
      <c r="C3377" s="10">
        <v>1.257905004840091E-5</v>
      </c>
      <c r="D3377" s="10">
        <f t="shared" si="52"/>
        <v>1.1415525114155251E-4</v>
      </c>
      <c r="E3377" s="130">
        <v>1.4763275583041391E-4</v>
      </c>
      <c r="F3377">
        <v>0.76923076923076927</v>
      </c>
      <c r="I3377" s="140"/>
    </row>
    <row r="3378" spans="1:9">
      <c r="A3378" s="10">
        <v>3372</v>
      </c>
      <c r="B3378" s="10">
        <v>9.3462588152314226E-5</v>
      </c>
      <c r="C3378" s="10">
        <v>1.882278913458752E-5</v>
      </c>
      <c r="D3378" s="10">
        <f t="shared" si="52"/>
        <v>1.1415525114155251E-4</v>
      </c>
      <c r="E3378" s="130">
        <v>1.557933604240549E-4</v>
      </c>
      <c r="F3378">
        <v>0.73076923076923073</v>
      </c>
      <c r="I3378" s="140"/>
    </row>
    <row r="3379" spans="1:9">
      <c r="A3379" s="10">
        <v>3373</v>
      </c>
      <c r="B3379" s="10">
        <v>9.3704036014903227E-5</v>
      </c>
      <c r="C3379" s="10">
        <v>1.6738224292109301E-5</v>
      </c>
      <c r="D3379" s="10">
        <f t="shared" si="52"/>
        <v>1.1415525114155251E-4</v>
      </c>
      <c r="E3379" s="130">
        <v>1.4985837526504341E-4</v>
      </c>
      <c r="F3379">
        <v>0.69230769230769229</v>
      </c>
      <c r="I3379" s="140"/>
    </row>
    <row r="3380" spans="1:9">
      <c r="A3380" s="10">
        <v>3374</v>
      </c>
      <c r="B3380" s="10">
        <v>9.536069855341327E-5</v>
      </c>
      <c r="C3380" s="10">
        <v>9.5970044503431665E-6</v>
      </c>
      <c r="D3380" s="10">
        <f t="shared" si="52"/>
        <v>1.1415525114155251E-4</v>
      </c>
      <c r="E3380" s="130">
        <v>1.5430961413430189E-4</v>
      </c>
      <c r="F3380">
        <v>0.84615384615384615</v>
      </c>
      <c r="I3380" s="140"/>
    </row>
    <row r="3381" spans="1:9">
      <c r="A3381" s="10">
        <v>3375</v>
      </c>
      <c r="B3381" s="10">
        <v>9.5282133116757309E-5</v>
      </c>
      <c r="C3381" s="10">
        <v>8.4093066718606848E-6</v>
      </c>
      <c r="D3381" s="10">
        <f t="shared" si="52"/>
        <v>1.1415525114155251E-4</v>
      </c>
      <c r="E3381" s="130">
        <v>1.69147077031831E-4</v>
      </c>
      <c r="F3381">
        <v>0.96153846153846156</v>
      </c>
      <c r="I3381" s="140"/>
    </row>
    <row r="3382" spans="1:9">
      <c r="A3382" s="10">
        <v>3376</v>
      </c>
      <c r="B3382" s="10">
        <v>9.5707179935844731E-5</v>
      </c>
      <c r="C3382" s="10">
        <v>9.5985727732795506E-6</v>
      </c>
      <c r="D3382" s="10">
        <f t="shared" si="52"/>
        <v>1.1415525114155251E-4</v>
      </c>
      <c r="E3382" s="130">
        <v>1.8398453992936011E-4</v>
      </c>
      <c r="F3382">
        <v>1</v>
      </c>
      <c r="I3382" s="140"/>
    </row>
    <row r="3383" spans="1:9">
      <c r="A3383" s="10">
        <v>3377</v>
      </c>
      <c r="B3383" s="10">
        <v>9.7685186755522678E-5</v>
      </c>
      <c r="C3383" s="10">
        <v>1.6744211194448879E-5</v>
      </c>
      <c r="D3383" s="10">
        <f t="shared" si="52"/>
        <v>1.1415525114155251E-4</v>
      </c>
      <c r="E3383" s="130">
        <v>2.0178949540639531E-4</v>
      </c>
      <c r="F3383">
        <v>0.92307692307692313</v>
      </c>
      <c r="I3383" s="140"/>
    </row>
    <row r="3384" spans="1:9">
      <c r="A3384" s="10">
        <v>3378</v>
      </c>
      <c r="B3384" s="10">
        <v>9.9283115364401996E-5</v>
      </c>
      <c r="C3384" s="10">
        <v>2.3598996171813401E-5</v>
      </c>
      <c r="D3384" s="10">
        <f t="shared" si="52"/>
        <v>1.1415525114155251E-4</v>
      </c>
      <c r="E3384" s="130">
        <v>1.8843577879861919E-4</v>
      </c>
      <c r="F3384">
        <v>0.76923076923076927</v>
      </c>
      <c r="I3384" s="140"/>
    </row>
    <row r="3385" spans="1:9">
      <c r="A3385" s="10">
        <v>3379</v>
      </c>
      <c r="B3385" s="10">
        <v>1.008516536141757E-4</v>
      </c>
      <c r="C3385" s="10">
        <v>2.390306898691926E-5</v>
      </c>
      <c r="D3385" s="10">
        <f t="shared" si="52"/>
        <v>1.1415525114155251E-4</v>
      </c>
      <c r="E3385" s="130">
        <v>1.6024459929331409E-4</v>
      </c>
      <c r="F3385">
        <v>0.57692307692307687</v>
      </c>
      <c r="I3385" s="140"/>
    </row>
    <row r="3386" spans="1:9">
      <c r="A3386" s="10">
        <v>3380</v>
      </c>
      <c r="B3386" s="10">
        <v>1.0273560996156839E-4</v>
      </c>
      <c r="C3386" s="10">
        <v>1.8550150966162179E-5</v>
      </c>
      <c r="D3386" s="10">
        <f t="shared" si="52"/>
        <v>1.1415525114155251E-4</v>
      </c>
      <c r="E3386" s="130">
        <v>1.3427903922263781E-4</v>
      </c>
      <c r="F3386">
        <v>0.46153846153846162</v>
      </c>
      <c r="I3386" s="140"/>
    </row>
    <row r="3387" spans="1:9">
      <c r="A3387" s="10">
        <v>3381</v>
      </c>
      <c r="B3387" s="10">
        <v>1.017697274084935E-4</v>
      </c>
      <c r="C3387" s="10">
        <v>1.348853188384104E-5</v>
      </c>
      <c r="D3387" s="10">
        <f t="shared" si="52"/>
        <v>1.1415525114155251E-4</v>
      </c>
      <c r="E3387" s="130">
        <v>1.105390985865911E-4</v>
      </c>
      <c r="F3387">
        <v>0.30769230769230771</v>
      </c>
      <c r="I3387" s="140"/>
    </row>
    <row r="3388" spans="1:9">
      <c r="A3388" s="10">
        <v>3382</v>
      </c>
      <c r="B3388" s="10">
        <v>1.008519775708897E-4</v>
      </c>
      <c r="C3388" s="10">
        <v>7.5372009268047217E-6</v>
      </c>
      <c r="D3388" s="10">
        <f t="shared" si="52"/>
        <v>1.1415525114155251E-4</v>
      </c>
      <c r="E3388" s="130">
        <v>9.3476016254433086E-5</v>
      </c>
      <c r="F3388">
        <v>0.23076923076923081</v>
      </c>
      <c r="I3388" s="140"/>
    </row>
    <row r="3389" spans="1:9">
      <c r="A3389" s="10">
        <v>3383</v>
      </c>
      <c r="B3389" s="10">
        <v>9.9764263052212326E-5</v>
      </c>
      <c r="C3389" s="10">
        <v>5.7601728474830076E-6</v>
      </c>
      <c r="D3389" s="10">
        <f t="shared" si="52"/>
        <v>1.1415525114155251E-4</v>
      </c>
      <c r="E3389" s="130">
        <v>8.2347919081285934E-5</v>
      </c>
      <c r="F3389">
        <v>0.15384615384615391</v>
      </c>
      <c r="I3389" s="140"/>
    </row>
    <row r="3390" spans="1:9">
      <c r="A3390" s="10">
        <v>3384</v>
      </c>
      <c r="B3390" s="10">
        <v>9.4784230378739054E-5</v>
      </c>
      <c r="C3390" s="10">
        <v>2.5434697712408462E-6</v>
      </c>
      <c r="D3390" s="10">
        <f t="shared" si="52"/>
        <v>1.1415525114155251E-4</v>
      </c>
      <c r="E3390" s="130">
        <v>7.041976263425294E-5</v>
      </c>
      <c r="F3390">
        <v>7.6923076923076927E-2</v>
      </c>
      <c r="I3390" s="140"/>
    </row>
    <row r="3391" spans="1:9">
      <c r="A3391" s="10">
        <v>3385</v>
      </c>
      <c r="B3391" s="10">
        <v>9.2077019455126576E-5</v>
      </c>
      <c r="C3391" s="10">
        <v>1.465845533571176E-6</v>
      </c>
      <c r="D3391" s="10">
        <f t="shared" si="52"/>
        <v>1.1415525114155251E-4</v>
      </c>
      <c r="E3391" s="130">
        <v>4.56979310711643E-5</v>
      </c>
      <c r="F3391">
        <v>7.6923076923076927E-2</v>
      </c>
      <c r="I3391" s="140"/>
    </row>
    <row r="3392" spans="1:9">
      <c r="A3392" s="10">
        <v>3386</v>
      </c>
      <c r="B3392" s="10">
        <v>9.1276915317023237E-5</v>
      </c>
      <c r="C3392" s="10">
        <v>1.216959502370049E-6</v>
      </c>
      <c r="D3392" s="10">
        <f t="shared" si="52"/>
        <v>1.1415525114155251E-4</v>
      </c>
      <c r="E3392" s="130">
        <v>3.9704759783142751E-5</v>
      </c>
      <c r="F3392">
        <v>5.7692307692307702E-2</v>
      </c>
      <c r="I3392" s="140"/>
    </row>
    <row r="3393" spans="1:9">
      <c r="A3393" s="10">
        <v>3387</v>
      </c>
      <c r="B3393" s="10">
        <v>9.1143546181933263E-5</v>
      </c>
      <c r="C3393" s="10">
        <v>1.2209871375050981E-6</v>
      </c>
      <c r="D3393" s="10">
        <f t="shared" si="52"/>
        <v>1.1415525114155251E-4</v>
      </c>
      <c r="E3393" s="130">
        <v>3.2962442084118499E-5</v>
      </c>
      <c r="F3393">
        <v>5.7692307692307702E-2</v>
      </c>
      <c r="I3393" s="140"/>
    </row>
    <row r="3394" spans="1:9">
      <c r="A3394" s="10">
        <v>3388</v>
      </c>
      <c r="B3394" s="10">
        <v>9.1796783510973047E-5</v>
      </c>
      <c r="C3394" s="10">
        <v>1.09955348359687E-6</v>
      </c>
      <c r="D3394" s="10">
        <f t="shared" si="52"/>
        <v>1.1415525114155251E-4</v>
      </c>
      <c r="E3394" s="130">
        <v>4.3450491838156193E-5</v>
      </c>
      <c r="F3394">
        <v>7.6923076923076927E-2</v>
      </c>
      <c r="I3394" s="140"/>
    </row>
    <row r="3395" spans="1:9">
      <c r="A3395" s="10">
        <v>3389</v>
      </c>
      <c r="B3395" s="10">
        <v>9.2812254922665366E-5</v>
      </c>
      <c r="C3395" s="10">
        <v>1.1425919016607891E-5</v>
      </c>
      <c r="D3395" s="10">
        <f t="shared" si="52"/>
        <v>1.1415525114155251E-4</v>
      </c>
      <c r="E3395" s="130">
        <v>7.6412933922274422E-5</v>
      </c>
      <c r="F3395">
        <v>0.1153846153846154</v>
      </c>
      <c r="I3395" s="140"/>
    </row>
    <row r="3396" spans="1:9">
      <c r="A3396" s="10">
        <v>3390</v>
      </c>
      <c r="B3396" s="10">
        <v>9.4737278203704646E-5</v>
      </c>
      <c r="C3396" s="10">
        <v>2.993858479165984E-5</v>
      </c>
      <c r="D3396" s="10">
        <f t="shared" si="52"/>
        <v>1.1415525114155251E-4</v>
      </c>
      <c r="E3396" s="130">
        <v>1.2735488987045739E-4</v>
      </c>
      <c r="F3396">
        <v>0.19230769230769229</v>
      </c>
      <c r="I3396" s="140"/>
    </row>
    <row r="3397" spans="1:9">
      <c r="A3397" s="10">
        <v>3391</v>
      </c>
      <c r="B3397" s="10">
        <v>9.9841725094378483E-5</v>
      </c>
      <c r="C3397" s="10">
        <v>2.4257887277208559E-5</v>
      </c>
      <c r="D3397" s="10">
        <f t="shared" si="52"/>
        <v>1.1415525114155251E-4</v>
      </c>
      <c r="E3397" s="130">
        <v>1.797951386406465E-4</v>
      </c>
      <c r="F3397">
        <v>0.30769230769230771</v>
      </c>
      <c r="I3397" s="140"/>
    </row>
    <row r="3398" spans="1:9">
      <c r="A3398" s="10">
        <v>3392</v>
      </c>
      <c r="B3398" s="10">
        <v>1.038316065489141E-4</v>
      </c>
      <c r="C3398" s="10">
        <v>2.0067242019911069E-5</v>
      </c>
      <c r="D3398" s="10">
        <f t="shared" ref="D3398:D3461" si="53">1/8760</f>
        <v>1.1415525114155251E-4</v>
      </c>
      <c r="E3398" s="130">
        <v>1.992729453267165E-4</v>
      </c>
      <c r="F3398">
        <v>0.46153846153846162</v>
      </c>
      <c r="I3398" s="140"/>
    </row>
    <row r="3399" spans="1:9">
      <c r="A3399" s="10">
        <v>3393</v>
      </c>
      <c r="B3399" s="10">
        <v>1.1067985379690969E-4</v>
      </c>
      <c r="C3399" s="10">
        <v>1.5285189002116661E-5</v>
      </c>
      <c r="D3399" s="10">
        <f t="shared" si="53"/>
        <v>1.1415525114155251E-4</v>
      </c>
      <c r="E3399" s="130">
        <v>1.7080538170861399E-4</v>
      </c>
      <c r="F3399">
        <v>0.57692307692307687</v>
      </c>
      <c r="I3399" s="140"/>
    </row>
    <row r="3400" spans="1:9">
      <c r="A3400" s="10">
        <v>3394</v>
      </c>
      <c r="B3400" s="10">
        <v>1.149299570104464E-4</v>
      </c>
      <c r="C3400" s="10">
        <v>1.3489091025061821E-5</v>
      </c>
      <c r="D3400" s="10">
        <f t="shared" si="53"/>
        <v>1.1415525114155251E-4</v>
      </c>
      <c r="E3400" s="130">
        <v>1.4233781809051141E-4</v>
      </c>
      <c r="F3400">
        <v>0.69230769230769229</v>
      </c>
      <c r="I3400" s="140"/>
    </row>
    <row r="3401" spans="1:9">
      <c r="A3401" s="10">
        <v>3395</v>
      </c>
      <c r="B3401" s="10">
        <v>1.1551270382644E-4</v>
      </c>
      <c r="C3401" s="10">
        <v>1.258967827745932E-5</v>
      </c>
      <c r="D3401" s="10">
        <f t="shared" si="53"/>
        <v>1.1415525114155251E-4</v>
      </c>
      <c r="E3401" s="130">
        <v>1.4908013578953571E-4</v>
      </c>
      <c r="F3401">
        <v>0.76923076923076927</v>
      </c>
      <c r="I3401" s="140"/>
    </row>
    <row r="3402" spans="1:9">
      <c r="A3402" s="10">
        <v>3396</v>
      </c>
      <c r="B3402" s="10">
        <v>1.126792714262292E-4</v>
      </c>
      <c r="C3402" s="10">
        <v>1.8835963047252691E-5</v>
      </c>
      <c r="D3402" s="10">
        <f t="shared" si="53"/>
        <v>1.1415525114155251E-4</v>
      </c>
      <c r="E3402" s="130">
        <v>1.573207463105655E-4</v>
      </c>
      <c r="F3402">
        <v>0.73076923076923073</v>
      </c>
      <c r="I3402" s="140"/>
    </row>
    <row r="3403" spans="1:9">
      <c r="A3403" s="10">
        <v>3397</v>
      </c>
      <c r="B3403" s="10">
        <v>1.125509331725489E-4</v>
      </c>
      <c r="C3403" s="10">
        <v>1.674945712102433E-5</v>
      </c>
      <c r="D3403" s="10">
        <f t="shared" si="53"/>
        <v>1.1415525114155251E-4</v>
      </c>
      <c r="E3403" s="130">
        <v>1.5132757502254399E-4</v>
      </c>
      <c r="F3403">
        <v>0.69230769230769229</v>
      </c>
      <c r="I3403" s="140"/>
    </row>
    <row r="3404" spans="1:9">
      <c r="A3404" s="10">
        <v>3398</v>
      </c>
      <c r="B3404" s="10">
        <v>1.201139890375635E-4</v>
      </c>
      <c r="C3404" s="10">
        <v>9.6030777240908346E-6</v>
      </c>
      <c r="D3404" s="10">
        <f t="shared" si="53"/>
        <v>1.1415525114155251E-4</v>
      </c>
      <c r="E3404" s="130">
        <v>1.558224534885599E-4</v>
      </c>
      <c r="F3404">
        <v>0.84615384615384615</v>
      </c>
      <c r="I3404" s="140"/>
    </row>
    <row r="3405" spans="1:9">
      <c r="A3405" s="10">
        <v>3399</v>
      </c>
      <c r="B3405" s="10">
        <v>1.206689930767424E-4</v>
      </c>
      <c r="C3405" s="10">
        <v>8.4140980120777793E-6</v>
      </c>
      <c r="D3405" s="10">
        <f t="shared" si="53"/>
        <v>1.1415525114155251E-4</v>
      </c>
      <c r="E3405" s="130">
        <v>1.7080538170861399E-4</v>
      </c>
      <c r="F3405">
        <v>0.96153846153846156</v>
      </c>
      <c r="I3405" s="140"/>
    </row>
    <row r="3406" spans="1:9">
      <c r="A3406" s="10">
        <v>3400</v>
      </c>
      <c r="B3406" s="10">
        <v>1.20708454709864E-4</v>
      </c>
      <c r="C3406" s="10">
        <v>9.6037459660376669E-6</v>
      </c>
      <c r="D3406" s="10">
        <f t="shared" si="53"/>
        <v>1.1415525114155251E-4</v>
      </c>
      <c r="E3406" s="130">
        <v>1.8578830992866801E-4</v>
      </c>
      <c r="F3406">
        <v>1</v>
      </c>
      <c r="I3406" s="140"/>
    </row>
    <row r="3407" spans="1:9">
      <c r="A3407" s="10">
        <v>3401</v>
      </c>
      <c r="B3407" s="10">
        <v>1.211318026072498E-4</v>
      </c>
      <c r="C3407" s="10">
        <v>1.6752498303761699E-5</v>
      </c>
      <c r="D3407" s="10">
        <f t="shared" si="53"/>
        <v>1.1415525114155251E-4</v>
      </c>
      <c r="E3407" s="130">
        <v>2.037678237927325E-4</v>
      </c>
      <c r="F3407">
        <v>0.92307692307692313</v>
      </c>
      <c r="I3407" s="140"/>
    </row>
    <row r="3408" spans="1:9">
      <c r="A3408" s="10">
        <v>3402</v>
      </c>
      <c r="B3408" s="10">
        <v>1.200285782874714E-4</v>
      </c>
      <c r="C3408" s="10">
        <v>2.3610147175183932E-5</v>
      </c>
      <c r="D3408" s="10">
        <f t="shared" si="53"/>
        <v>1.1415525114155251E-4</v>
      </c>
      <c r="E3408" s="130">
        <v>1.9028318839468399E-4</v>
      </c>
      <c r="F3408">
        <v>0.76923076923076927</v>
      </c>
      <c r="I3408" s="140"/>
    </row>
    <row r="3409" spans="1:9">
      <c r="A3409" s="10">
        <v>3403</v>
      </c>
      <c r="B3409" s="10">
        <v>1.1877714420255011E-4</v>
      </c>
      <c r="C3409" s="10">
        <v>2.391537009377644E-5</v>
      </c>
      <c r="D3409" s="10">
        <f t="shared" si="53"/>
        <v>1.1415525114155251E-4</v>
      </c>
      <c r="E3409" s="130">
        <v>1.618156247765814E-4</v>
      </c>
      <c r="F3409">
        <v>0.57692307692307687</v>
      </c>
      <c r="I3409" s="140"/>
    </row>
    <row r="3410" spans="1:9">
      <c r="A3410" s="10">
        <v>3404</v>
      </c>
      <c r="B3410" s="10">
        <v>1.181843996434674E-4</v>
      </c>
      <c r="C3410" s="10">
        <v>1.8560583723086491E-5</v>
      </c>
      <c r="D3410" s="10">
        <f t="shared" si="53"/>
        <v>1.1415525114155251E-4</v>
      </c>
      <c r="E3410" s="130">
        <v>1.3559550039148719E-4</v>
      </c>
      <c r="F3410">
        <v>0.46153846153846162</v>
      </c>
      <c r="I3410" s="140"/>
    </row>
    <row r="3411" spans="1:9">
      <c r="A3411" s="10">
        <v>3405</v>
      </c>
      <c r="B3411" s="10">
        <v>1.142975766638311E-4</v>
      </c>
      <c r="C3411" s="10">
        <v>1.349605074220824E-5</v>
      </c>
      <c r="D3411" s="10">
        <f t="shared" si="53"/>
        <v>1.1415525114155251E-4</v>
      </c>
      <c r="E3411" s="130">
        <v>1.116228152394012E-4</v>
      </c>
      <c r="F3411">
        <v>0.30769230769230771</v>
      </c>
      <c r="I3411" s="140"/>
    </row>
    <row r="3412" spans="1:9">
      <c r="A3412" s="10">
        <v>3406</v>
      </c>
      <c r="B3412" s="10">
        <v>1.122505822475238E-4</v>
      </c>
      <c r="C3412" s="10">
        <v>7.5425332247883086E-6</v>
      </c>
      <c r="D3412" s="10">
        <f t="shared" si="53"/>
        <v>1.1415525114155251E-4</v>
      </c>
      <c r="E3412" s="130">
        <v>9.4392447786338879E-5</v>
      </c>
      <c r="F3412">
        <v>0.23076923076923081</v>
      </c>
      <c r="I3412" s="140"/>
    </row>
    <row r="3413" spans="1:9">
      <c r="A3413" s="10">
        <v>3407</v>
      </c>
      <c r="B3413" s="10">
        <v>1.0920127004079271E-4</v>
      </c>
      <c r="C3413" s="10">
        <v>5.7652460312422854E-6</v>
      </c>
      <c r="D3413" s="10">
        <f t="shared" si="53"/>
        <v>1.1415525114155251E-4</v>
      </c>
      <c r="E3413" s="130">
        <v>8.315525162129868E-5</v>
      </c>
      <c r="F3413">
        <v>0.15384615384615391</v>
      </c>
      <c r="I3413" s="140"/>
    </row>
    <row r="3414" spans="1:9">
      <c r="A3414" s="10">
        <v>3408</v>
      </c>
      <c r="B3414" s="10">
        <v>1.063380402271408E-4</v>
      </c>
      <c r="C3414" s="10">
        <v>2.547824708553917E-6</v>
      </c>
      <c r="D3414" s="10">
        <f t="shared" si="53"/>
        <v>1.1415525114155251E-4</v>
      </c>
      <c r="E3414" s="130">
        <v>7.3838197713585663E-5</v>
      </c>
      <c r="F3414">
        <v>7.6923076923076927E-2</v>
      </c>
      <c r="I3414" s="140"/>
    </row>
    <row r="3415" spans="1:9">
      <c r="A3415" s="10">
        <v>3409</v>
      </c>
      <c r="B3415" s="10">
        <v>1.030126551595342E-4</v>
      </c>
      <c r="C3415" s="10">
        <v>1.471541500641404E-6</v>
      </c>
      <c r="D3415" s="10">
        <f t="shared" si="53"/>
        <v>1.1415525114155251E-4</v>
      </c>
      <c r="E3415" s="130">
        <v>4.7916277239667421E-5</v>
      </c>
      <c r="F3415">
        <v>7.6923076923076927E-2</v>
      </c>
      <c r="I3415" s="140"/>
    </row>
    <row r="3416" spans="1:9">
      <c r="A3416" s="10">
        <v>3410</v>
      </c>
      <c r="B3416" s="10">
        <v>1.013056992564022E-4</v>
      </c>
      <c r="C3416" s="10">
        <v>1.2340019449448941E-6</v>
      </c>
      <c r="D3416" s="10">
        <f t="shared" si="53"/>
        <v>1.1415525114155251E-4</v>
      </c>
      <c r="E3416" s="130">
        <v>4.1632175306596263E-5</v>
      </c>
      <c r="F3416">
        <v>5.7692307692307702E-2</v>
      </c>
      <c r="I3416" s="140"/>
    </row>
    <row r="3417" spans="1:9">
      <c r="A3417" s="10">
        <v>3411</v>
      </c>
      <c r="B3417" s="10">
        <v>1.003268973904822E-4</v>
      </c>
      <c r="C3417" s="10">
        <v>1.2380341259435359E-6</v>
      </c>
      <c r="D3417" s="10">
        <f t="shared" si="53"/>
        <v>1.1415525114155251E-4</v>
      </c>
      <c r="E3417" s="130">
        <v>3.4562560631891218E-5</v>
      </c>
      <c r="F3417">
        <v>5.7692307692307702E-2</v>
      </c>
      <c r="I3417" s="140"/>
    </row>
    <row r="3418" spans="1:9">
      <c r="A3418" s="10">
        <v>3412</v>
      </c>
      <c r="B3418" s="10">
        <v>1.0028607440276149E-4</v>
      </c>
      <c r="C3418" s="10">
        <v>1.109199806121227E-6</v>
      </c>
      <c r="D3418" s="10">
        <f t="shared" si="53"/>
        <v>1.1415525114155251E-4</v>
      </c>
      <c r="E3418" s="130">
        <v>4.5559739014765753E-5</v>
      </c>
      <c r="F3418">
        <v>7.6923076923076927E-2</v>
      </c>
      <c r="I3418" s="140"/>
    </row>
    <row r="3419" spans="1:9">
      <c r="A3419" s="10">
        <v>3413</v>
      </c>
      <c r="B3419" s="10">
        <v>1.0114051590169421E-4</v>
      </c>
      <c r="C3419" s="10">
        <v>1.143562898122242E-5</v>
      </c>
      <c r="D3419" s="10">
        <f t="shared" si="53"/>
        <v>1.1415525114155251E-4</v>
      </c>
      <c r="E3419" s="130">
        <v>8.0122299646657032E-5</v>
      </c>
      <c r="F3419">
        <v>0.1153846153846154</v>
      </c>
      <c r="I3419" s="140"/>
    </row>
    <row r="3420" spans="1:9">
      <c r="A3420" s="10">
        <v>3414</v>
      </c>
      <c r="B3420" s="10">
        <v>1.0296849957100861E-4</v>
      </c>
      <c r="C3420" s="10">
        <v>2.9961982351524582E-5</v>
      </c>
      <c r="D3420" s="10">
        <f t="shared" si="53"/>
        <v>1.1415525114155251E-4</v>
      </c>
      <c r="E3420" s="130">
        <v>1.335371660777613E-4</v>
      </c>
      <c r="F3420">
        <v>0.19230769230769229</v>
      </c>
      <c r="I3420" s="140"/>
    </row>
    <row r="3421" spans="1:9">
      <c r="A3421" s="10">
        <v>3415</v>
      </c>
      <c r="B3421" s="10">
        <v>1.053745480712414E-4</v>
      </c>
      <c r="C3421" s="10">
        <v>2.427595253908976E-5</v>
      </c>
      <c r="D3421" s="10">
        <f t="shared" si="53"/>
        <v>1.1415525114155251E-4</v>
      </c>
      <c r="E3421" s="130">
        <v>1.8852305799213419E-4</v>
      </c>
      <c r="F3421">
        <v>0.30769230769230771</v>
      </c>
      <c r="I3421" s="140"/>
    </row>
    <row r="3422" spans="1:9">
      <c r="A3422" s="10">
        <v>3416</v>
      </c>
      <c r="B3422" s="10">
        <v>1.096196559775402E-4</v>
      </c>
      <c r="C3422" s="10">
        <v>2.0082384291507939E-5</v>
      </c>
      <c r="D3422" s="10">
        <f t="shared" si="53"/>
        <v>1.1415525114155251E-4</v>
      </c>
      <c r="E3422" s="130">
        <v>2.0894638927461501E-4</v>
      </c>
      <c r="F3422">
        <v>0.46153846153846162</v>
      </c>
      <c r="I3422" s="140"/>
    </row>
    <row r="3423" spans="1:9">
      <c r="A3423" s="10">
        <v>3417</v>
      </c>
      <c r="B3423" s="10">
        <v>1.164018400577623E-4</v>
      </c>
      <c r="C3423" s="10">
        <v>1.529595815294616E-5</v>
      </c>
      <c r="D3423" s="10">
        <f t="shared" si="53"/>
        <v>1.1415525114155251E-4</v>
      </c>
      <c r="E3423" s="130">
        <v>1.7909690509252749E-4</v>
      </c>
      <c r="F3423">
        <v>0.57692307692307687</v>
      </c>
      <c r="I3423" s="140"/>
    </row>
    <row r="3424" spans="1:9">
      <c r="A3424" s="10">
        <v>3418</v>
      </c>
      <c r="B3424" s="10">
        <v>1.183800516341741E-4</v>
      </c>
      <c r="C3424" s="10">
        <v>1.349922375498962E-5</v>
      </c>
      <c r="D3424" s="10">
        <f t="shared" si="53"/>
        <v>1.1415525114155251E-4</v>
      </c>
      <c r="E3424" s="130">
        <v>1.4924742091043929E-4</v>
      </c>
      <c r="F3424">
        <v>0.69230769230769229</v>
      </c>
      <c r="I3424" s="140"/>
    </row>
    <row r="3425" spans="1:9">
      <c r="A3425" s="10">
        <v>3419</v>
      </c>
      <c r="B3425" s="10">
        <v>1.1913717640300519E-4</v>
      </c>
      <c r="C3425" s="10">
        <v>1.25987381835814E-5</v>
      </c>
      <c r="D3425" s="10">
        <f t="shared" si="53"/>
        <v>1.1415525114155251E-4</v>
      </c>
      <c r="E3425" s="130">
        <v>1.5631703558514399E-4</v>
      </c>
      <c r="F3425">
        <v>0.76923076923076927</v>
      </c>
      <c r="I3425" s="140"/>
    </row>
    <row r="3426" spans="1:9">
      <c r="A3426" s="10">
        <v>3420</v>
      </c>
      <c r="B3426" s="10">
        <v>1.149969245380035E-4</v>
      </c>
      <c r="C3426" s="10">
        <v>1.8850514356583781E-5</v>
      </c>
      <c r="D3426" s="10">
        <f t="shared" si="53"/>
        <v>1.1415525114155251E-4</v>
      </c>
      <c r="E3426" s="130">
        <v>1.6495767574311741E-4</v>
      </c>
      <c r="F3426">
        <v>0.73076923076923073</v>
      </c>
      <c r="I3426" s="140"/>
    </row>
    <row r="3427" spans="1:9">
      <c r="A3427" s="10">
        <v>3421</v>
      </c>
      <c r="B3427" s="10">
        <v>1.1446105461888969E-4</v>
      </c>
      <c r="C3427" s="10">
        <v>1.6764394828759979E-5</v>
      </c>
      <c r="D3427" s="10">
        <f t="shared" si="53"/>
        <v>1.1415525114155251E-4</v>
      </c>
      <c r="E3427" s="130">
        <v>1.586735738100461E-4</v>
      </c>
      <c r="F3427">
        <v>0.69230769230769229</v>
      </c>
      <c r="I3427" s="140"/>
    </row>
    <row r="3428" spans="1:9">
      <c r="A3428" s="10">
        <v>3422</v>
      </c>
      <c r="B3428" s="10">
        <v>1.2174696325395521E-4</v>
      </c>
      <c r="C3428" s="10">
        <v>9.6127695052510321E-6</v>
      </c>
      <c r="D3428" s="10">
        <f t="shared" si="53"/>
        <v>1.1415525114155251E-4</v>
      </c>
      <c r="E3428" s="130">
        <v>1.633866502598494E-4</v>
      </c>
      <c r="F3428">
        <v>0.84615384615384615</v>
      </c>
      <c r="I3428" s="140"/>
    </row>
    <row r="3429" spans="1:9">
      <c r="A3429" s="10">
        <v>3423</v>
      </c>
      <c r="B3429" s="10">
        <v>1.2203619581216531E-4</v>
      </c>
      <c r="C3429" s="10">
        <v>8.4228669829304633E-6</v>
      </c>
      <c r="D3429" s="10">
        <f t="shared" si="53"/>
        <v>1.1415525114155251E-4</v>
      </c>
      <c r="E3429" s="130">
        <v>1.7909690509252749E-4</v>
      </c>
      <c r="F3429">
        <v>0.96153846153846156</v>
      </c>
      <c r="I3429" s="140"/>
    </row>
    <row r="3430" spans="1:9">
      <c r="A3430" s="10">
        <v>3424</v>
      </c>
      <c r="B3430" s="10">
        <v>1.224739291551692E-4</v>
      </c>
      <c r="C3430" s="10">
        <v>9.6141469019169019E-6</v>
      </c>
      <c r="D3430" s="10">
        <f t="shared" si="53"/>
        <v>1.1415525114155251E-4</v>
      </c>
      <c r="E3430" s="130">
        <v>1.9480715992520491E-4</v>
      </c>
      <c r="F3430">
        <v>1</v>
      </c>
      <c r="I3430" s="140"/>
    </row>
    <row r="3431" spans="1:9">
      <c r="A3431" s="10">
        <v>3425</v>
      </c>
      <c r="B3431" s="10">
        <v>1.216427714864927E-4</v>
      </c>
      <c r="C3431" s="10">
        <v>1.676912707275049E-5</v>
      </c>
      <c r="D3431" s="10">
        <f t="shared" si="53"/>
        <v>1.1415525114155251E-4</v>
      </c>
      <c r="E3431" s="130">
        <v>2.1365946572441831E-4</v>
      </c>
      <c r="F3431">
        <v>0.92307692307692313</v>
      </c>
      <c r="I3431" s="140"/>
    </row>
    <row r="3432" spans="1:9">
      <c r="A3432" s="10">
        <v>3426</v>
      </c>
      <c r="B3432" s="10">
        <v>1.199996602846249E-4</v>
      </c>
      <c r="C3432" s="10">
        <v>2.3633985683816231E-5</v>
      </c>
      <c r="D3432" s="10">
        <f t="shared" si="53"/>
        <v>1.1415525114155251E-4</v>
      </c>
      <c r="E3432" s="130">
        <v>1.995202363750082E-4</v>
      </c>
      <c r="F3432">
        <v>0.76923076923076927</v>
      </c>
      <c r="I3432" s="140"/>
    </row>
    <row r="3433" spans="1:9">
      <c r="A3433" s="10">
        <v>3427</v>
      </c>
      <c r="B3433" s="10">
        <v>1.179981762110164E-4</v>
      </c>
      <c r="C3433" s="10">
        <v>2.3939222239999491E-5</v>
      </c>
      <c r="D3433" s="10">
        <f t="shared" si="53"/>
        <v>1.1415525114155251E-4</v>
      </c>
      <c r="E3433" s="130">
        <v>1.6967075219292079E-4</v>
      </c>
      <c r="F3433">
        <v>0.57692307692307687</v>
      </c>
      <c r="I3433" s="140"/>
    </row>
    <row r="3434" spans="1:9">
      <c r="A3434" s="10">
        <v>3428</v>
      </c>
      <c r="B3434" s="10">
        <v>1.180228504155469E-4</v>
      </c>
      <c r="C3434" s="10">
        <v>1.857882627364737E-5</v>
      </c>
      <c r="D3434" s="10">
        <f t="shared" si="53"/>
        <v>1.1415525114155251E-4</v>
      </c>
      <c r="E3434" s="130">
        <v>1.4217780623573399E-4</v>
      </c>
      <c r="F3434">
        <v>0.46153846153846162</v>
      </c>
      <c r="I3434" s="140"/>
    </row>
    <row r="3435" spans="1:9">
      <c r="A3435" s="10">
        <v>3429</v>
      </c>
      <c r="B3435" s="10">
        <v>1.1515884321371531E-4</v>
      </c>
      <c r="C3435" s="10">
        <v>1.350933375559951E-5</v>
      </c>
      <c r="D3435" s="10">
        <f t="shared" si="53"/>
        <v>1.1415525114155251E-4</v>
      </c>
      <c r="E3435" s="130">
        <v>1.170413985034499E-4</v>
      </c>
      <c r="F3435">
        <v>0.30769230769230771</v>
      </c>
      <c r="I3435" s="140"/>
    </row>
    <row r="3436" spans="1:9">
      <c r="A3436" s="10">
        <v>3430</v>
      </c>
      <c r="B3436" s="10">
        <v>1.1152083867885309E-4</v>
      </c>
      <c r="C3436" s="10">
        <v>7.550974893462976E-6</v>
      </c>
      <c r="D3436" s="10">
        <f t="shared" si="53"/>
        <v>1.1415525114155251E-4</v>
      </c>
      <c r="E3436" s="130">
        <v>9.8974605445870459E-5</v>
      </c>
      <c r="F3436">
        <v>0.23076923076923081</v>
      </c>
      <c r="I3436" s="140"/>
    </row>
    <row r="3437" spans="1:9">
      <c r="A3437" s="10">
        <v>3431</v>
      </c>
      <c r="B3437" s="10">
        <v>1.090554468224175E-4</v>
      </c>
      <c r="C3437" s="10">
        <v>5.7724194039772229E-6</v>
      </c>
      <c r="D3437" s="10">
        <f t="shared" si="53"/>
        <v>1.1415525114155251E-4</v>
      </c>
      <c r="E3437" s="130">
        <v>8.7191914321361731E-5</v>
      </c>
      <c r="F3437">
        <v>0.15384615384615391</v>
      </c>
      <c r="I3437" s="140"/>
    </row>
    <row r="3438" spans="1:9">
      <c r="A3438" s="10">
        <v>3432</v>
      </c>
      <c r="B3438" s="10">
        <v>1.060029557307453E-4</v>
      </c>
      <c r="C3438" s="10">
        <v>2.5534433959432198E-6</v>
      </c>
      <c r="D3438" s="10">
        <f t="shared" si="53"/>
        <v>1.1415525114155251E-4</v>
      </c>
      <c r="E3438" s="130">
        <v>5.8113396348655513E-5</v>
      </c>
      <c r="F3438">
        <v>3.8461538461538457E-2</v>
      </c>
      <c r="I3438" s="140"/>
    </row>
    <row r="3439" spans="1:9">
      <c r="A3439" s="10">
        <v>3433</v>
      </c>
      <c r="B3439" s="10">
        <v>1.025306460405442E-4</v>
      </c>
      <c r="C3439" s="10">
        <v>1.4784193922433639E-6</v>
      </c>
      <c r="D3439" s="10">
        <f t="shared" si="53"/>
        <v>1.1415525114155251E-4</v>
      </c>
      <c r="E3439" s="130">
        <v>3.7711884864553021E-5</v>
      </c>
      <c r="F3439">
        <v>3.8461538461538457E-2</v>
      </c>
      <c r="I3439" s="140"/>
    </row>
    <row r="3440" spans="1:9">
      <c r="A3440" s="10">
        <v>3434</v>
      </c>
      <c r="B3440" s="10">
        <v>1.018392860615759E-4</v>
      </c>
      <c r="C3440" s="10">
        <v>1.2535355207635471E-6</v>
      </c>
      <c r="D3440" s="10">
        <f t="shared" si="53"/>
        <v>1.1415525114155251E-4</v>
      </c>
      <c r="E3440" s="130">
        <v>3.2766063898710031E-5</v>
      </c>
      <c r="F3440">
        <v>3.8461538461538457E-2</v>
      </c>
      <c r="I3440" s="140"/>
    </row>
    <row r="3441" spans="1:9">
      <c r="A3441" s="10">
        <v>3435</v>
      </c>
      <c r="B3441" s="10">
        <v>1.0115369312297811E-4</v>
      </c>
      <c r="C3441" s="10">
        <v>1.258245035436142E-6</v>
      </c>
      <c r="D3441" s="10">
        <f t="shared" si="53"/>
        <v>1.1415525114155251E-4</v>
      </c>
      <c r="E3441" s="130">
        <v>2.720201531213658E-5</v>
      </c>
      <c r="F3441">
        <v>3.8461538461538457E-2</v>
      </c>
      <c r="I3441" s="140"/>
    </row>
    <row r="3442" spans="1:9">
      <c r="A3442" s="10">
        <v>3436</v>
      </c>
      <c r="B3442" s="10">
        <v>1.016977256160668E-4</v>
      </c>
      <c r="C3442" s="10">
        <v>1.120582648534517E-6</v>
      </c>
      <c r="D3442" s="10">
        <f t="shared" si="53"/>
        <v>1.1415525114155251E-4</v>
      </c>
      <c r="E3442" s="130">
        <v>3.5857202002361912E-5</v>
      </c>
      <c r="F3442">
        <v>3.8461538461538457E-2</v>
      </c>
      <c r="I3442" s="140"/>
    </row>
    <row r="3443" spans="1:9">
      <c r="A3443" s="10">
        <v>3437</v>
      </c>
      <c r="B3443" s="10">
        <v>1.0242686150730701E-4</v>
      </c>
      <c r="C3443" s="10">
        <v>1.1446179930599961E-5</v>
      </c>
      <c r="D3443" s="10">
        <f t="shared" si="53"/>
        <v>1.1415525114155251E-4</v>
      </c>
      <c r="E3443" s="130">
        <v>6.305921731449857E-5</v>
      </c>
      <c r="F3443">
        <v>7.6923076923076927E-2</v>
      </c>
      <c r="I3443" s="140"/>
    </row>
    <row r="3444" spans="1:9">
      <c r="A3444" s="10">
        <v>3438</v>
      </c>
      <c r="B3444" s="10">
        <v>1.049101064940354E-4</v>
      </c>
      <c r="C3444" s="10">
        <v>2.9983879776406702E-5</v>
      </c>
      <c r="D3444" s="10">
        <f t="shared" si="53"/>
        <v>1.1415525114155251E-4</v>
      </c>
      <c r="E3444" s="130">
        <v>1.050986955241637E-4</v>
      </c>
      <c r="F3444">
        <v>0.15384615384615391</v>
      </c>
      <c r="I3444" s="140"/>
    </row>
    <row r="3445" spans="1:9">
      <c r="A3445" s="10">
        <v>3439</v>
      </c>
      <c r="B3445" s="10">
        <v>1.073319773635258E-4</v>
      </c>
      <c r="C3445" s="10">
        <v>2.429309499066345E-5</v>
      </c>
      <c r="D3445" s="10">
        <f t="shared" si="53"/>
        <v>1.1415525114155251E-4</v>
      </c>
      <c r="E3445" s="130">
        <v>1.4837462897529039E-4</v>
      </c>
      <c r="F3445">
        <v>0.23076923076923081</v>
      </c>
      <c r="I3445" s="140"/>
    </row>
    <row r="3446" spans="1:9">
      <c r="A3446" s="10">
        <v>3440</v>
      </c>
      <c r="B3446" s="10">
        <v>1.116200934291252E-4</v>
      </c>
      <c r="C3446" s="10">
        <v>2.0096853775294531E-5</v>
      </c>
      <c r="D3446" s="10">
        <f t="shared" si="53"/>
        <v>1.1415525114155251E-4</v>
      </c>
      <c r="E3446" s="130">
        <v>1.644485471142801E-4</v>
      </c>
      <c r="F3446">
        <v>0.38461538461538458</v>
      </c>
      <c r="I3446" s="140"/>
    </row>
    <row r="3447" spans="1:9">
      <c r="A3447" s="10">
        <v>3441</v>
      </c>
      <c r="B3447" s="10">
        <v>1.175861856047657E-4</v>
      </c>
      <c r="C3447" s="10">
        <v>1.5306613657186039E-5</v>
      </c>
      <c r="D3447" s="10">
        <f t="shared" si="53"/>
        <v>1.1415525114155251E-4</v>
      </c>
      <c r="E3447" s="130">
        <v>1.4095589752652579E-4</v>
      </c>
      <c r="F3447">
        <v>0.46153846153846162</v>
      </c>
      <c r="I3447" s="140"/>
    </row>
    <row r="3448" spans="1:9">
      <c r="A3448" s="10">
        <v>3442</v>
      </c>
      <c r="B3448" s="10">
        <v>1.189544068745194E-4</v>
      </c>
      <c r="C3448" s="10">
        <v>1.350829729870245E-5</v>
      </c>
      <c r="D3448" s="10">
        <f t="shared" si="53"/>
        <v>1.1415525114155251E-4</v>
      </c>
      <c r="E3448" s="130">
        <v>1.1746324793877149E-4</v>
      </c>
      <c r="F3448">
        <v>0.57692307692307687</v>
      </c>
      <c r="I3448" s="140"/>
    </row>
    <row r="3449" spans="1:9">
      <c r="A3449" s="10">
        <v>3443</v>
      </c>
      <c r="B3449" s="10">
        <v>1.188664962221854E-4</v>
      </c>
      <c r="C3449" s="10">
        <v>1.2607848094202901E-5</v>
      </c>
      <c r="D3449" s="10">
        <f t="shared" si="53"/>
        <v>1.1415525114155251E-4</v>
      </c>
      <c r="E3449" s="130">
        <v>1.230272965253451E-4</v>
      </c>
      <c r="F3449">
        <v>0.69230769230769229</v>
      </c>
      <c r="I3449" s="140"/>
    </row>
    <row r="3450" spans="1:9">
      <c r="A3450" s="10">
        <v>3444</v>
      </c>
      <c r="B3450" s="10">
        <v>1.154659650524201E-4</v>
      </c>
      <c r="C3450" s="10">
        <v>1.8863370058798158E-5</v>
      </c>
      <c r="D3450" s="10">
        <f t="shared" si="53"/>
        <v>1.1415525114155251E-4</v>
      </c>
      <c r="E3450" s="130">
        <v>1.298278003533793E-4</v>
      </c>
      <c r="F3450">
        <v>0.61538461538461542</v>
      </c>
      <c r="I3450" s="140"/>
    </row>
    <row r="3451" spans="1:9">
      <c r="A3451" s="10">
        <v>3445</v>
      </c>
      <c r="B3451" s="10">
        <v>1.145589910522486E-4</v>
      </c>
      <c r="C3451" s="10">
        <v>1.677400478437567E-5</v>
      </c>
      <c r="D3451" s="10">
        <f t="shared" si="53"/>
        <v>1.1415525114155251E-4</v>
      </c>
      <c r="E3451" s="130">
        <v>1.248819793875361E-4</v>
      </c>
      <c r="F3451">
        <v>0.53846153846153844</v>
      </c>
      <c r="I3451" s="140"/>
    </row>
    <row r="3452" spans="1:9">
      <c r="A3452" s="10">
        <v>3446</v>
      </c>
      <c r="B3452" s="10">
        <v>1.2000837645808401E-4</v>
      </c>
      <c r="C3452" s="10">
        <v>9.6182472708692941E-6</v>
      </c>
      <c r="D3452" s="10">
        <f t="shared" si="53"/>
        <v>1.1415525114155251E-4</v>
      </c>
      <c r="E3452" s="130">
        <v>1.285913451119187E-4</v>
      </c>
      <c r="F3452">
        <v>0.61538461538461542</v>
      </c>
      <c r="I3452" s="140"/>
    </row>
    <row r="3453" spans="1:9">
      <c r="A3453" s="10">
        <v>3447</v>
      </c>
      <c r="B3453" s="10">
        <v>1.206442065616297E-4</v>
      </c>
      <c r="C3453" s="10">
        <v>8.4273719337418388E-6</v>
      </c>
      <c r="D3453" s="10">
        <f t="shared" si="53"/>
        <v>1.1415525114155251E-4</v>
      </c>
      <c r="E3453" s="130">
        <v>1.4095589752652579E-4</v>
      </c>
      <c r="F3453">
        <v>0.69230769230769229</v>
      </c>
      <c r="I3453" s="140"/>
    </row>
    <row r="3454" spans="1:9">
      <c r="A3454" s="10">
        <v>3448</v>
      </c>
      <c r="B3454" s="10">
        <v>1.209531194198904E-4</v>
      </c>
      <c r="C3454" s="10">
        <v>9.618451834730509E-6</v>
      </c>
      <c r="D3454" s="10">
        <f t="shared" si="53"/>
        <v>1.1415525114155251E-4</v>
      </c>
      <c r="E3454" s="130">
        <v>1.5332044994113359E-4</v>
      </c>
      <c r="F3454">
        <v>0.76923076923076927</v>
      </c>
      <c r="I3454" s="140"/>
    </row>
    <row r="3455" spans="1:9">
      <c r="A3455" s="10">
        <v>3449</v>
      </c>
      <c r="B3455" s="10">
        <v>1.198866246774185E-4</v>
      </c>
      <c r="C3455" s="10">
        <v>1.6775850404990568E-5</v>
      </c>
      <c r="D3455" s="10">
        <f t="shared" si="53"/>
        <v>1.1415525114155251E-4</v>
      </c>
      <c r="E3455" s="130">
        <v>1.6815791283866281E-4</v>
      </c>
      <c r="F3455">
        <v>0.69230769230769229</v>
      </c>
      <c r="I3455" s="140"/>
    </row>
    <row r="3456" spans="1:9">
      <c r="A3456" s="10">
        <v>3450</v>
      </c>
      <c r="B3456" s="10">
        <v>1.180366870574672E-4</v>
      </c>
      <c r="C3456" s="10">
        <v>2.364317741998224E-5</v>
      </c>
      <c r="D3456" s="10">
        <f t="shared" si="53"/>
        <v>1.1415525114155251E-4</v>
      </c>
      <c r="E3456" s="130">
        <v>1.5702981566551559E-4</v>
      </c>
      <c r="F3456">
        <v>0.57692307692307687</v>
      </c>
      <c r="I3456" s="140"/>
    </row>
    <row r="3457" spans="1:9">
      <c r="A3457" s="10">
        <v>3451</v>
      </c>
      <c r="B3457" s="10">
        <v>1.176137066243002E-4</v>
      </c>
      <c r="C3457" s="10">
        <v>2.3950009574283291E-5</v>
      </c>
      <c r="D3457" s="10">
        <f t="shared" si="53"/>
        <v>1.1415525114155251E-4</v>
      </c>
      <c r="E3457" s="130">
        <v>1.335371660777613E-4</v>
      </c>
      <c r="F3457">
        <v>0.46153846153846162</v>
      </c>
      <c r="I3457" s="140"/>
    </row>
    <row r="3458" spans="1:9">
      <c r="A3458" s="10">
        <v>3452</v>
      </c>
      <c r="B3458" s="10">
        <v>1.171907261911332E-4</v>
      </c>
      <c r="C3458" s="10">
        <v>1.8586626975556841E-5</v>
      </c>
      <c r="D3458" s="10">
        <f t="shared" si="53"/>
        <v>1.1415525114155251E-4</v>
      </c>
      <c r="E3458" s="130">
        <v>1.118991993521979E-4</v>
      </c>
      <c r="F3458">
        <v>0.30769230769230771</v>
      </c>
      <c r="I3458" s="140"/>
    </row>
    <row r="3459" spans="1:9">
      <c r="A3459" s="10">
        <v>3453</v>
      </c>
      <c r="B3459" s="10">
        <v>1.14017481705465E-4</v>
      </c>
      <c r="C3459" s="10">
        <v>1.351471605808247E-5</v>
      </c>
      <c r="D3459" s="10">
        <f t="shared" si="53"/>
        <v>1.1415525114155251E-4</v>
      </c>
      <c r="E3459" s="130">
        <v>9.2115915488826249E-5</v>
      </c>
      <c r="F3459">
        <v>0.23076923076923081</v>
      </c>
      <c r="I3459" s="140"/>
    </row>
    <row r="3460" spans="1:9">
      <c r="A3460" s="10">
        <v>3454</v>
      </c>
      <c r="B3460" s="10">
        <v>1.104388312206822E-4</v>
      </c>
      <c r="C3460" s="10">
        <v>7.5540342596547267E-6</v>
      </c>
      <c r="D3460" s="10">
        <f t="shared" si="53"/>
        <v>1.1415525114155251E-4</v>
      </c>
      <c r="E3460" s="130">
        <v>7.7896680212027466E-5</v>
      </c>
      <c r="F3460">
        <v>0.15384615384615391</v>
      </c>
      <c r="I3460" s="140"/>
    </row>
    <row r="3461" spans="1:9">
      <c r="A3461" s="10">
        <v>3455</v>
      </c>
      <c r="B3461" s="10">
        <v>1.075090822319218E-4</v>
      </c>
      <c r="C3461" s="10">
        <v>5.7744241298175832E-6</v>
      </c>
      <c r="D3461" s="10">
        <f t="shared" si="53"/>
        <v>1.1415525114155251E-4</v>
      </c>
      <c r="E3461" s="130">
        <v>6.8623265901071937E-5</v>
      </c>
      <c r="F3461">
        <v>7.6923076923076927E-2</v>
      </c>
      <c r="I3461" s="140"/>
    </row>
    <row r="3462" spans="1:9">
      <c r="A3462" s="10">
        <v>3456</v>
      </c>
      <c r="B3462" s="10">
        <v>1.032580914228031E-4</v>
      </c>
      <c r="C3462" s="10">
        <v>2.4731452616028239E-6</v>
      </c>
      <c r="D3462" s="10">
        <f t="shared" ref="D3462:D3525" si="54">1/8760</f>
        <v>1.1415525114155251E-4</v>
      </c>
      <c r="E3462" s="130">
        <v>5.1276526189990182E-5</v>
      </c>
      <c r="F3462">
        <v>3.8461538461538457E-2</v>
      </c>
      <c r="I3462" s="140"/>
    </row>
    <row r="3463" spans="1:9">
      <c r="A3463" s="10">
        <v>3457</v>
      </c>
      <c r="B3463" s="10">
        <v>9.9431924799963975E-5</v>
      </c>
      <c r="C3463" s="10">
        <v>2.7183036846654139E-6</v>
      </c>
      <c r="D3463" s="10">
        <f t="shared" si="54"/>
        <v>1.1415525114155251E-4</v>
      </c>
      <c r="E3463" s="130">
        <v>3.3275192527546778E-5</v>
      </c>
      <c r="F3463">
        <v>3.8461538461538457E-2</v>
      </c>
      <c r="I3463" s="140"/>
    </row>
    <row r="3464" spans="1:9">
      <c r="A3464" s="10">
        <v>3458</v>
      </c>
      <c r="B3464" s="10">
        <v>9.9727077467570515E-5</v>
      </c>
      <c r="C3464" s="10">
        <v>1.7696819637706451E-6</v>
      </c>
      <c r="D3464" s="10">
        <f t="shared" si="54"/>
        <v>1.1415525114155251E-4</v>
      </c>
      <c r="E3464" s="130">
        <v>2.8911232851802942E-5</v>
      </c>
      <c r="F3464">
        <v>3.8461538461538457E-2</v>
      </c>
      <c r="I3464" s="140"/>
    </row>
    <row r="3465" spans="1:9">
      <c r="A3465" s="10">
        <v>3459</v>
      </c>
      <c r="B3465" s="10">
        <v>9.9522559738403034E-5</v>
      </c>
      <c r="C3465" s="10">
        <v>1.1129455977141039E-6</v>
      </c>
      <c r="D3465" s="10">
        <f t="shared" si="54"/>
        <v>1.1415525114155251E-4</v>
      </c>
      <c r="E3465" s="130">
        <v>2.400177821659112E-5</v>
      </c>
      <c r="F3465">
        <v>3.8461538461538457E-2</v>
      </c>
      <c r="I3465" s="140"/>
    </row>
    <row r="3466" spans="1:9">
      <c r="A3466" s="10">
        <v>3460</v>
      </c>
      <c r="B3466" s="10">
        <v>9.937652259273984E-5</v>
      </c>
      <c r="C3466" s="10">
        <v>1.1150094197810449E-6</v>
      </c>
      <c r="D3466" s="10">
        <f t="shared" si="54"/>
        <v>1.1415525114155251E-4</v>
      </c>
      <c r="E3466" s="130">
        <v>3.1638707649142888E-5</v>
      </c>
      <c r="F3466">
        <v>3.8461538461538457E-2</v>
      </c>
      <c r="I3466" s="140"/>
    </row>
    <row r="3467" spans="1:9">
      <c r="A3467" s="10">
        <v>3461</v>
      </c>
      <c r="B3467" s="10">
        <v>1.00079604700479E-4</v>
      </c>
      <c r="C3467" s="10">
        <v>3.215157482623785E-6</v>
      </c>
      <c r="D3467" s="10">
        <f t="shared" si="54"/>
        <v>1.1415525114155251E-4</v>
      </c>
      <c r="E3467" s="130">
        <v>5.5640485865734008E-5</v>
      </c>
      <c r="F3467">
        <v>7.6923076923076927E-2</v>
      </c>
      <c r="I3467" s="140"/>
    </row>
    <row r="3468" spans="1:9">
      <c r="A3468" s="10">
        <v>3462</v>
      </c>
      <c r="B3468" s="10">
        <v>1.0259946730988411E-4</v>
      </c>
      <c r="C3468" s="10">
        <v>8.5363862883397258E-6</v>
      </c>
      <c r="D3468" s="10">
        <f t="shared" si="54"/>
        <v>1.1415525114155251E-4</v>
      </c>
      <c r="E3468" s="130">
        <v>9.2734143109556578E-5</v>
      </c>
      <c r="F3468">
        <v>0.15384615384615391</v>
      </c>
      <c r="I3468" s="140"/>
    </row>
    <row r="3469" spans="1:9">
      <c r="A3469" s="10">
        <v>3463</v>
      </c>
      <c r="B3469" s="10">
        <v>1.028272069604125E-4</v>
      </c>
      <c r="C3469" s="10">
        <v>1.4418361004681281E-5</v>
      </c>
      <c r="D3469" s="10">
        <f t="shared" si="54"/>
        <v>1.1415525114155251E-4</v>
      </c>
      <c r="E3469" s="130">
        <v>1.30918790272315E-4</v>
      </c>
      <c r="F3469">
        <v>0.23076923076923081</v>
      </c>
      <c r="I3469" s="140"/>
    </row>
    <row r="3470" spans="1:9">
      <c r="A3470" s="10">
        <v>3464</v>
      </c>
      <c r="B3470" s="10">
        <v>1.074872455522336E-4</v>
      </c>
      <c r="C3470" s="10">
        <v>2.337440778146657E-5</v>
      </c>
      <c r="D3470" s="10">
        <f t="shared" si="54"/>
        <v>1.1415525114155251E-4</v>
      </c>
      <c r="E3470" s="130">
        <v>1.4510165921848261E-4</v>
      </c>
      <c r="F3470">
        <v>0.38461538461538458</v>
      </c>
      <c r="I3470" s="140"/>
    </row>
    <row r="3471" spans="1:9">
      <c r="A3471" s="10">
        <v>3465</v>
      </c>
      <c r="B3471" s="10">
        <v>1.1414374750194291E-4</v>
      </c>
      <c r="C3471" s="10">
        <v>2.3107888345424728E-5</v>
      </c>
      <c r="D3471" s="10">
        <f t="shared" si="54"/>
        <v>1.1415525114155251E-4</v>
      </c>
      <c r="E3471" s="130">
        <v>1.2437285075869939E-4</v>
      </c>
      <c r="F3471">
        <v>0.46153846153846162</v>
      </c>
      <c r="I3471" s="140"/>
    </row>
    <row r="3472" spans="1:9">
      <c r="A3472" s="10">
        <v>3466</v>
      </c>
      <c r="B3472" s="10">
        <v>1.163196462106055E-4</v>
      </c>
      <c r="C3472" s="10">
        <v>2.0794361991832219E-5</v>
      </c>
      <c r="D3472" s="10">
        <f t="shared" si="54"/>
        <v>1.1415525114155251E-4</v>
      </c>
      <c r="E3472" s="130">
        <v>1.0364404229891629E-4</v>
      </c>
      <c r="F3472">
        <v>0.57692307692307687</v>
      </c>
      <c r="I3472" s="140"/>
    </row>
    <row r="3473" spans="1:9">
      <c r="A3473" s="10">
        <v>3467</v>
      </c>
      <c r="B3473" s="10">
        <v>1.1727628014310239E-4</v>
      </c>
      <c r="C3473" s="10">
        <v>2.23221176415482E-5</v>
      </c>
      <c r="D3473" s="10">
        <f t="shared" si="54"/>
        <v>1.1415525114155251E-4</v>
      </c>
      <c r="E3473" s="130">
        <v>1.0855349693412771E-4</v>
      </c>
      <c r="F3473">
        <v>0.69230769230769229</v>
      </c>
      <c r="I3473" s="140"/>
    </row>
    <row r="3474" spans="1:9">
      <c r="A3474" s="10">
        <v>3468</v>
      </c>
      <c r="B3474" s="10">
        <v>1.1266428526338629E-4</v>
      </c>
      <c r="C3474" s="10">
        <v>2.2563071140795929E-5</v>
      </c>
      <c r="D3474" s="10">
        <f t="shared" si="54"/>
        <v>1.1415525114155251E-4</v>
      </c>
      <c r="E3474" s="130">
        <v>1.145539414882754E-4</v>
      </c>
      <c r="F3474">
        <v>0.61538461538461542</v>
      </c>
      <c r="I3474" s="140"/>
    </row>
    <row r="3475" spans="1:9">
      <c r="A3475" s="10">
        <v>3469</v>
      </c>
      <c r="B3475" s="10">
        <v>1.117108695810846E-4</v>
      </c>
      <c r="C3475" s="10">
        <v>1.796099340813912E-5</v>
      </c>
      <c r="D3475" s="10">
        <f t="shared" si="54"/>
        <v>1.1415525114155251E-4</v>
      </c>
      <c r="E3475" s="130">
        <v>1.1018998181253189E-4</v>
      </c>
      <c r="F3475">
        <v>0.53846153846153844</v>
      </c>
      <c r="I3475" s="140"/>
    </row>
    <row r="3476" spans="1:9">
      <c r="A3476" s="10">
        <v>3470</v>
      </c>
      <c r="B3476" s="10">
        <v>1.184234965258055E-4</v>
      </c>
      <c r="C3476" s="10">
        <v>1.4380607607619579E-5</v>
      </c>
      <c r="D3476" s="10">
        <f t="shared" si="54"/>
        <v>1.1415525114155251E-4</v>
      </c>
      <c r="E3476" s="130">
        <v>1.134629515693397E-4</v>
      </c>
      <c r="F3476">
        <v>0.61538461538461542</v>
      </c>
      <c r="I3476" s="140"/>
    </row>
    <row r="3477" spans="1:9">
      <c r="A3477" s="10">
        <v>3471</v>
      </c>
      <c r="B3477" s="10">
        <v>1.17781464813978E-4</v>
      </c>
      <c r="C3477" s="10">
        <v>1.1315136321076039E-5</v>
      </c>
      <c r="D3477" s="10">
        <f t="shared" si="54"/>
        <v>1.1415525114155251E-4</v>
      </c>
      <c r="E3477" s="130">
        <v>1.2437285075869939E-4</v>
      </c>
      <c r="F3477">
        <v>0.69230769230769229</v>
      </c>
      <c r="I3477" s="140"/>
    </row>
    <row r="3478" spans="1:9">
      <c r="A3478" s="10">
        <v>3472</v>
      </c>
      <c r="B3478" s="10">
        <v>1.1844360269207521E-4</v>
      </c>
      <c r="C3478" s="10">
        <v>1.4380548511393E-5</v>
      </c>
      <c r="D3478" s="10">
        <f t="shared" si="54"/>
        <v>1.1415525114155251E-4</v>
      </c>
      <c r="E3478" s="130">
        <v>1.3528274994805919E-4</v>
      </c>
      <c r="F3478">
        <v>0.76923076923076927</v>
      </c>
      <c r="I3478" s="140"/>
    </row>
    <row r="3479" spans="1:9">
      <c r="A3479" s="10">
        <v>3473</v>
      </c>
      <c r="B3479" s="10">
        <v>1.1822712846830159E-4</v>
      </c>
      <c r="C3479" s="10">
        <v>1.8472589441699089E-5</v>
      </c>
      <c r="D3479" s="10">
        <f t="shared" si="54"/>
        <v>1.1415525114155251E-4</v>
      </c>
      <c r="E3479" s="130">
        <v>1.4837462897529039E-4</v>
      </c>
      <c r="F3479">
        <v>0.69230769230769229</v>
      </c>
      <c r="I3479" s="140"/>
    </row>
    <row r="3480" spans="1:9">
      <c r="A3480" s="10">
        <v>3474</v>
      </c>
      <c r="B3480" s="10">
        <v>1.155194039534697E-4</v>
      </c>
      <c r="C3480" s="10">
        <v>2.5635965822571561E-5</v>
      </c>
      <c r="D3480" s="10">
        <f t="shared" si="54"/>
        <v>1.1415525114155251E-4</v>
      </c>
      <c r="E3480" s="130">
        <v>1.38555719704867E-4</v>
      </c>
      <c r="F3480">
        <v>0.57692307692307687</v>
      </c>
      <c r="I3480" s="140"/>
    </row>
    <row r="3481" spans="1:9">
      <c r="A3481" s="10">
        <v>3475</v>
      </c>
      <c r="B3481" s="10">
        <v>1.149809974537248E-4</v>
      </c>
      <c r="C3481" s="10">
        <v>2.027147857899425E-5</v>
      </c>
      <c r="D3481" s="10">
        <f t="shared" si="54"/>
        <v>1.1415525114155251E-4</v>
      </c>
      <c r="E3481" s="130">
        <v>1.178269112450839E-4</v>
      </c>
      <c r="F3481">
        <v>0.46153846153846162</v>
      </c>
      <c r="I3481" s="140"/>
    </row>
    <row r="3482" spans="1:9">
      <c r="A3482" s="10">
        <v>3476</v>
      </c>
      <c r="B3482" s="10">
        <v>1.15604321671454E-4</v>
      </c>
      <c r="C3482" s="10">
        <v>1.133119685711683E-5</v>
      </c>
      <c r="D3482" s="10">
        <f t="shared" si="54"/>
        <v>1.1415525114155251E-4</v>
      </c>
      <c r="E3482" s="130">
        <v>9.87345876637043E-5</v>
      </c>
      <c r="F3482">
        <v>0.30769230769230771</v>
      </c>
      <c r="I3482" s="140"/>
    </row>
    <row r="3483" spans="1:9">
      <c r="A3483" s="10">
        <v>3477</v>
      </c>
      <c r="B3483" s="10">
        <v>1.123782123189401E-4</v>
      </c>
      <c r="C3483" s="10">
        <v>1.1080760686433699E-5</v>
      </c>
      <c r="D3483" s="10">
        <f t="shared" si="54"/>
        <v>1.1415525114155251E-4</v>
      </c>
      <c r="E3483" s="130">
        <v>8.127874896072897E-5</v>
      </c>
      <c r="F3483">
        <v>0.23076923076923081</v>
      </c>
      <c r="I3483" s="140"/>
    </row>
    <row r="3484" spans="1:9">
      <c r="A3484" s="10">
        <v>3478</v>
      </c>
      <c r="B3484" s="10">
        <v>1.090789550327093E-4</v>
      </c>
      <c r="C3484" s="10">
        <v>9.0413408152040397E-6</v>
      </c>
      <c r="D3484" s="10">
        <f t="shared" si="54"/>
        <v>1.1415525114155251E-4</v>
      </c>
      <c r="E3484" s="130">
        <v>6.8732364892964984E-5</v>
      </c>
      <c r="F3484">
        <v>0.15384615384615391</v>
      </c>
      <c r="I3484" s="140"/>
    </row>
    <row r="3485" spans="1:9">
      <c r="A3485" s="10">
        <v>3479</v>
      </c>
      <c r="B3485" s="10">
        <v>1.069008104664397E-4</v>
      </c>
      <c r="C3485" s="10">
        <v>5.4776428798998328E-6</v>
      </c>
      <c r="D3485" s="10">
        <f t="shared" si="54"/>
        <v>1.1415525114155251E-4</v>
      </c>
      <c r="E3485" s="130">
        <v>6.0549940500945833E-5</v>
      </c>
      <c r="F3485">
        <v>7.6923076923076927E-2</v>
      </c>
      <c r="I3485" s="140"/>
    </row>
    <row r="3486" spans="1:9">
      <c r="A3486" s="10">
        <v>3480</v>
      </c>
      <c r="B3486" s="10">
        <v>1.030176243100247E-4</v>
      </c>
      <c r="C3486" s="10">
        <v>3.2491923632740648E-6</v>
      </c>
      <c r="D3486" s="10">
        <f t="shared" si="54"/>
        <v>1.1415525114155251E-4</v>
      </c>
      <c r="E3486" s="130">
        <v>7.1787136665986019E-5</v>
      </c>
      <c r="F3486">
        <v>7.6923076923076927E-2</v>
      </c>
      <c r="I3486" s="140"/>
    </row>
    <row r="3487" spans="1:9">
      <c r="A3487" s="10">
        <v>3481</v>
      </c>
      <c r="B3487" s="10">
        <v>9.9049463194297282E-5</v>
      </c>
      <c r="C3487" s="10">
        <v>2.4373829527907821E-6</v>
      </c>
      <c r="D3487" s="10">
        <f t="shared" si="54"/>
        <v>1.1415525114155251E-4</v>
      </c>
      <c r="E3487" s="130">
        <v>4.6585269538565562E-5</v>
      </c>
      <c r="F3487">
        <v>7.6923076923076927E-2</v>
      </c>
      <c r="I3487" s="140"/>
    </row>
    <row r="3488" spans="1:9">
      <c r="A3488" s="10">
        <v>3482</v>
      </c>
      <c r="B3488" s="10">
        <v>9.8643405544256255E-5</v>
      </c>
      <c r="C3488" s="10">
        <v>1.915817840392063E-6</v>
      </c>
      <c r="D3488" s="10">
        <f t="shared" si="54"/>
        <v>1.1415525114155251E-4</v>
      </c>
      <c r="E3488" s="130">
        <v>4.0475725992524122E-5</v>
      </c>
      <c r="F3488">
        <v>5.7692307692307702E-2</v>
      </c>
      <c r="I3488" s="140"/>
    </row>
    <row r="3489" spans="1:9">
      <c r="A3489" s="10">
        <v>3483</v>
      </c>
      <c r="B3489" s="10">
        <v>9.7248483277995545E-5</v>
      </c>
      <c r="C3489" s="10">
        <v>1.1237647530430289E-6</v>
      </c>
      <c r="D3489" s="10">
        <f t="shared" si="54"/>
        <v>1.1415525114155251E-4</v>
      </c>
      <c r="E3489" s="130">
        <v>3.3602489503227633E-5</v>
      </c>
      <c r="F3489">
        <v>5.7692307692307702E-2</v>
      </c>
      <c r="I3489" s="140"/>
    </row>
    <row r="3490" spans="1:9">
      <c r="A3490" s="10">
        <v>3484</v>
      </c>
      <c r="B3490" s="10">
        <v>9.715377402999816E-5</v>
      </c>
      <c r="C3490" s="10">
        <v>1.1264513584209259E-6</v>
      </c>
      <c r="D3490" s="10">
        <f t="shared" si="54"/>
        <v>1.1415525114155251E-4</v>
      </c>
      <c r="E3490" s="130">
        <v>4.4294190708800043E-5</v>
      </c>
      <c r="F3490">
        <v>7.6923076923076927E-2</v>
      </c>
      <c r="I3490" s="140"/>
    </row>
    <row r="3491" spans="1:9">
      <c r="A3491" s="10">
        <v>3485</v>
      </c>
      <c r="B3491" s="10">
        <v>9.8350575707968865E-5</v>
      </c>
      <c r="C3491" s="10">
        <v>1.9190999538994051E-6</v>
      </c>
      <c r="D3491" s="10">
        <f t="shared" si="54"/>
        <v>1.1415525114155251E-4</v>
      </c>
      <c r="E3491" s="130">
        <v>7.7896680212027466E-5</v>
      </c>
      <c r="F3491">
        <v>0.1153846153846154</v>
      </c>
      <c r="I3491" s="140"/>
    </row>
    <row r="3492" spans="1:9">
      <c r="A3492" s="10">
        <v>3486</v>
      </c>
      <c r="B3492" s="10">
        <v>1.014430723870897E-4</v>
      </c>
      <c r="C3492" s="10">
        <v>5.7602228519824264E-6</v>
      </c>
      <c r="D3492" s="10">
        <f t="shared" si="54"/>
        <v>1.1415525114155251E-4</v>
      </c>
      <c r="E3492" s="130">
        <v>1.298278003533793E-4</v>
      </c>
      <c r="F3492">
        <v>0.19230769230769229</v>
      </c>
      <c r="I3492" s="140"/>
    </row>
    <row r="3493" spans="1:9">
      <c r="A3493" s="10">
        <v>3487</v>
      </c>
      <c r="B3493" s="10">
        <v>1.0530526472806879E-4</v>
      </c>
      <c r="C3493" s="10">
        <v>1.168151019659485E-5</v>
      </c>
      <c r="D3493" s="10">
        <f t="shared" si="54"/>
        <v>1.1415525114155251E-4</v>
      </c>
      <c r="E3493" s="130">
        <v>1.832863063812411E-4</v>
      </c>
      <c r="F3493">
        <v>0.30769230769230771</v>
      </c>
      <c r="I3493" s="140"/>
    </row>
    <row r="3494" spans="1:9">
      <c r="A3494" s="10">
        <v>3488</v>
      </c>
      <c r="B3494" s="10">
        <v>1.054661903315162E-4</v>
      </c>
      <c r="C3494" s="10">
        <v>1.8464688730790781E-5</v>
      </c>
      <c r="D3494" s="10">
        <f t="shared" si="54"/>
        <v>1.1415525114155251E-4</v>
      </c>
      <c r="E3494" s="130">
        <v>2.0314232290587591E-4</v>
      </c>
      <c r="F3494">
        <v>0.46153846153846162</v>
      </c>
      <c r="I3494" s="140"/>
    </row>
    <row r="3495" spans="1:9">
      <c r="A3495" s="10">
        <v>3489</v>
      </c>
      <c r="B3495" s="10">
        <v>1.120194364633499E-4</v>
      </c>
      <c r="C3495" s="10">
        <v>2.439752711476908E-5</v>
      </c>
      <c r="D3495" s="10">
        <f t="shared" si="54"/>
        <v>1.1415525114155251E-4</v>
      </c>
      <c r="E3495" s="130">
        <v>1.7412199106217919E-4</v>
      </c>
      <c r="F3495">
        <v>0.57692307692307687</v>
      </c>
      <c r="I3495" s="140"/>
    </row>
    <row r="3496" spans="1:9">
      <c r="A3496" s="10">
        <v>3490</v>
      </c>
      <c r="B3496" s="10">
        <v>1.12323989777582E-4</v>
      </c>
      <c r="C3496" s="10">
        <v>2.6932650680470471E-5</v>
      </c>
      <c r="D3496" s="10">
        <f t="shared" si="54"/>
        <v>1.1415525114155251E-4</v>
      </c>
      <c r="E3496" s="130">
        <v>1.4510165921848261E-4</v>
      </c>
      <c r="F3496">
        <v>0.69230769230769229</v>
      </c>
      <c r="I3496" s="140"/>
    </row>
    <row r="3497" spans="1:9">
      <c r="A3497" s="10">
        <v>3491</v>
      </c>
      <c r="B3497" s="10">
        <v>1.1419218332604461E-4</v>
      </c>
      <c r="C3497" s="10">
        <v>2.8335508728227491E-5</v>
      </c>
      <c r="D3497" s="10">
        <f t="shared" si="54"/>
        <v>1.1415525114155251E-4</v>
      </c>
      <c r="E3497" s="130">
        <v>1.519748957077793E-4</v>
      </c>
      <c r="F3497">
        <v>0.76923076923076927</v>
      </c>
      <c r="I3497" s="140"/>
    </row>
    <row r="3498" spans="1:9">
      <c r="A3498" s="10">
        <v>3492</v>
      </c>
      <c r="B3498" s="10">
        <v>1.090957782382E-4</v>
      </c>
      <c r="C3498" s="10">
        <v>2.4360651069379061E-5</v>
      </c>
      <c r="D3498" s="10">
        <f t="shared" si="54"/>
        <v>1.1415525114155251E-4</v>
      </c>
      <c r="E3498" s="130">
        <v>1.6037551808358589E-4</v>
      </c>
      <c r="F3498">
        <v>0.73076923076923073</v>
      </c>
      <c r="I3498" s="140"/>
    </row>
    <row r="3499" spans="1:9">
      <c r="A3499" s="10">
        <v>3493</v>
      </c>
      <c r="B3499" s="10">
        <v>1.091878589225354E-4</v>
      </c>
      <c r="C3499" s="10">
        <v>2.0969627762297181E-5</v>
      </c>
      <c r="D3499" s="10">
        <f t="shared" si="54"/>
        <v>1.1415525114155251E-4</v>
      </c>
      <c r="E3499" s="130">
        <v>1.5426597453754439E-4</v>
      </c>
      <c r="F3499">
        <v>0.69230769230769229</v>
      </c>
      <c r="I3499" s="140"/>
    </row>
    <row r="3500" spans="1:9">
      <c r="A3500" s="10">
        <v>3494</v>
      </c>
      <c r="B3500" s="10">
        <v>1.1450656723700349E-4</v>
      </c>
      <c r="C3500" s="10">
        <v>1.6448125461659419E-5</v>
      </c>
      <c r="D3500" s="10">
        <f t="shared" si="54"/>
        <v>1.1415525114155251E-4</v>
      </c>
      <c r="E3500" s="130">
        <v>1.5884813219707599E-4</v>
      </c>
      <c r="F3500">
        <v>0.84615384615384615</v>
      </c>
      <c r="I3500" s="140"/>
    </row>
    <row r="3501" spans="1:9">
      <c r="A3501" s="10">
        <v>3495</v>
      </c>
      <c r="B3501" s="10">
        <v>1.14588392214313E-4</v>
      </c>
      <c r="C3501" s="10">
        <v>1.447037022994105E-5</v>
      </c>
      <c r="D3501" s="10">
        <f t="shared" si="54"/>
        <v>1.1415525114155251E-4</v>
      </c>
      <c r="E3501" s="130">
        <v>1.7412199106217919E-4</v>
      </c>
      <c r="F3501">
        <v>0.96153846153846156</v>
      </c>
      <c r="I3501" s="140"/>
    </row>
    <row r="3502" spans="1:9">
      <c r="A3502" s="10">
        <v>3496</v>
      </c>
      <c r="B3502" s="10">
        <v>1.15487199663796E-4</v>
      </c>
      <c r="C3502" s="10">
        <v>8.2670302334216815E-6</v>
      </c>
      <c r="D3502" s="10">
        <f t="shared" si="54"/>
        <v>1.1415525114155251E-4</v>
      </c>
      <c r="E3502" s="130">
        <v>1.893958499272825E-4</v>
      </c>
      <c r="F3502">
        <v>1</v>
      </c>
      <c r="I3502" s="140"/>
    </row>
    <row r="3503" spans="1:9">
      <c r="A3503" s="10">
        <v>3497</v>
      </c>
      <c r="B3503" s="10">
        <v>1.144766680824648E-4</v>
      </c>
      <c r="C3503" s="10">
        <v>1.5603594925101509E-5</v>
      </c>
      <c r="D3503" s="10">
        <f t="shared" si="54"/>
        <v>1.1415525114155251E-4</v>
      </c>
      <c r="E3503" s="130">
        <v>2.0772448056540681E-4</v>
      </c>
      <c r="F3503">
        <v>0.92307692307692313</v>
      </c>
      <c r="I3503" s="140"/>
    </row>
    <row r="3504" spans="1:9">
      <c r="A3504" s="10">
        <v>3498</v>
      </c>
      <c r="B3504" s="10">
        <v>1.124085536943632E-4</v>
      </c>
      <c r="C3504" s="10">
        <v>2.0409104598987211E-5</v>
      </c>
      <c r="D3504" s="10">
        <f t="shared" si="54"/>
        <v>1.1415525114155251E-4</v>
      </c>
      <c r="E3504" s="130">
        <v>1.939780075868134E-4</v>
      </c>
      <c r="F3504">
        <v>0.76923076923076927</v>
      </c>
      <c r="I3504" s="140"/>
    </row>
    <row r="3505" spans="1:9">
      <c r="A3505" s="10">
        <v>3499</v>
      </c>
      <c r="B3505" s="10">
        <v>1.118913154649196E-4</v>
      </c>
      <c r="C3505" s="10">
        <v>2.211247150480055E-5</v>
      </c>
      <c r="D3505" s="10">
        <f t="shared" si="54"/>
        <v>1.1415525114155251E-4</v>
      </c>
      <c r="E3505" s="130">
        <v>1.6495767574311741E-4</v>
      </c>
      <c r="F3505">
        <v>0.57692307692307687</v>
      </c>
      <c r="I3505" s="140"/>
    </row>
    <row r="3506" spans="1:9">
      <c r="A3506" s="10">
        <v>3500</v>
      </c>
      <c r="B3506" s="10">
        <v>1.131431458069588E-4</v>
      </c>
      <c r="C3506" s="10">
        <v>1.138312880269568E-5</v>
      </c>
      <c r="D3506" s="10">
        <f t="shared" si="54"/>
        <v>1.1415525114155251E-4</v>
      </c>
      <c r="E3506" s="130">
        <v>1.3822842272918589E-4</v>
      </c>
      <c r="F3506">
        <v>0.46153846153846162</v>
      </c>
      <c r="I3506" s="140"/>
    </row>
    <row r="3507" spans="1:9">
      <c r="A3507" s="10">
        <v>3501</v>
      </c>
      <c r="B3507" s="10">
        <v>1.108241219403846E-4</v>
      </c>
      <c r="C3507" s="10">
        <v>1.0540321148435901E-5</v>
      </c>
      <c r="D3507" s="10">
        <f t="shared" si="54"/>
        <v>1.1415525114155251E-4</v>
      </c>
      <c r="E3507" s="130">
        <v>1.1379024854502079E-4</v>
      </c>
      <c r="F3507">
        <v>0.30769230769230771</v>
      </c>
      <c r="I3507" s="140"/>
    </row>
    <row r="3508" spans="1:9">
      <c r="A3508" s="10">
        <v>3502</v>
      </c>
      <c r="B3508" s="10">
        <v>1.101511317180911E-4</v>
      </c>
      <c r="C3508" s="10">
        <v>9.6972271047704046E-6</v>
      </c>
      <c r="D3508" s="10">
        <f t="shared" si="54"/>
        <v>1.1415525114155251E-4</v>
      </c>
      <c r="E3508" s="130">
        <v>9.6225310850151766E-5</v>
      </c>
      <c r="F3508">
        <v>0.23076923076923081</v>
      </c>
      <c r="I3508" s="140"/>
    </row>
    <row r="3509" spans="1:9">
      <c r="A3509" s="10">
        <v>3503</v>
      </c>
      <c r="B3509" s="10">
        <v>1.072955292812773E-4</v>
      </c>
      <c r="C3509" s="10">
        <v>5.4765064140039376E-6</v>
      </c>
      <c r="D3509" s="10">
        <f t="shared" si="54"/>
        <v>1.1415525114155251E-4</v>
      </c>
      <c r="E3509" s="130">
        <v>8.4769916701324171E-5</v>
      </c>
      <c r="F3509">
        <v>0.15384615384615391</v>
      </c>
      <c r="I3509" s="140"/>
    </row>
    <row r="3510" spans="1:9">
      <c r="A3510" s="10">
        <v>3504</v>
      </c>
      <c r="B3510" s="10">
        <v>1.045820783811776E-4</v>
      </c>
      <c r="C3510" s="10">
        <v>2.5596848666434788E-6</v>
      </c>
      <c r="D3510" s="10">
        <f t="shared" si="54"/>
        <v>1.1415525114155251E-4</v>
      </c>
      <c r="E3510" s="130">
        <v>6.8368701586653309E-5</v>
      </c>
      <c r="F3510">
        <v>7.6923076923076927E-2</v>
      </c>
      <c r="I3510" s="140"/>
    </row>
    <row r="3511" spans="1:9">
      <c r="A3511" s="10">
        <v>3505</v>
      </c>
      <c r="B3511" s="10">
        <v>9.9156851317065654E-5</v>
      </c>
      <c r="C3511" s="10">
        <v>1.4866519511932319E-6</v>
      </c>
      <c r="D3511" s="10">
        <f t="shared" si="54"/>
        <v>1.1415525114155251E-4</v>
      </c>
      <c r="E3511" s="130">
        <v>4.436692337006244E-5</v>
      </c>
      <c r="F3511">
        <v>7.6923076923076927E-2</v>
      </c>
      <c r="I3511" s="140"/>
    </row>
    <row r="3512" spans="1:9">
      <c r="A3512" s="10">
        <v>3506</v>
      </c>
      <c r="B3512" s="10">
        <v>9.7652024613717795E-5</v>
      </c>
      <c r="C3512" s="10">
        <v>1.278828705742598E-6</v>
      </c>
      <c r="D3512" s="10">
        <f t="shared" si="54"/>
        <v>1.1415525114155251E-4</v>
      </c>
      <c r="E3512" s="130">
        <v>3.8548310469070623E-5</v>
      </c>
      <c r="F3512">
        <v>5.7692307692307702E-2</v>
      </c>
      <c r="I3512" s="140"/>
    </row>
    <row r="3513" spans="1:9">
      <c r="A3513" s="10">
        <v>3507</v>
      </c>
      <c r="B3513" s="10">
        <v>9.7202148119353285E-5</v>
      </c>
      <c r="C3513" s="10">
        <v>1.2821790072037029E-6</v>
      </c>
      <c r="D3513" s="10">
        <f t="shared" si="54"/>
        <v>1.1415525114155251E-4</v>
      </c>
      <c r="E3513" s="130">
        <v>3.2002370955454833E-5</v>
      </c>
      <c r="F3513">
        <v>5.7692307692307702E-2</v>
      </c>
      <c r="I3513" s="140"/>
    </row>
    <row r="3514" spans="1:9">
      <c r="A3514" s="10">
        <v>3508</v>
      </c>
      <c r="B3514" s="10">
        <v>9.6264614613938057E-5</v>
      </c>
      <c r="C3514" s="10">
        <v>1.132933759891115E-6</v>
      </c>
      <c r="D3514" s="10">
        <f t="shared" si="54"/>
        <v>1.1415525114155251E-4</v>
      </c>
      <c r="E3514" s="130">
        <v>4.218494353219049E-5</v>
      </c>
      <c r="F3514">
        <v>7.6923076923076927E-2</v>
      </c>
      <c r="I3514" s="140"/>
    </row>
    <row r="3515" spans="1:9">
      <c r="A3515" s="10">
        <v>3509</v>
      </c>
      <c r="B3515" s="10">
        <v>9.6158625224580045E-5</v>
      </c>
      <c r="C3515" s="10">
        <v>1.1454535227866539E-5</v>
      </c>
      <c r="D3515" s="10">
        <f t="shared" si="54"/>
        <v>1.1415525114155251E-4</v>
      </c>
      <c r="E3515" s="130">
        <v>7.4187314487644856E-5</v>
      </c>
      <c r="F3515">
        <v>0.1153846153846154</v>
      </c>
      <c r="I3515" s="140"/>
    </row>
    <row r="3516" spans="1:9">
      <c r="A3516" s="10">
        <v>3510</v>
      </c>
      <c r="B3516" s="10">
        <v>9.6725477250347768E-5</v>
      </c>
      <c r="C3516" s="10">
        <v>3.000296331173058E-5</v>
      </c>
      <c r="D3516" s="10">
        <f t="shared" si="54"/>
        <v>1.1415525114155251E-4</v>
      </c>
      <c r="E3516" s="130">
        <v>1.2364552414607539E-4</v>
      </c>
      <c r="F3516">
        <v>0.19230769230769229</v>
      </c>
      <c r="I3516" s="140"/>
    </row>
    <row r="3517" spans="1:9">
      <c r="A3517" s="10">
        <v>3511</v>
      </c>
      <c r="B3517" s="10">
        <v>9.6726690144162788E-5</v>
      </c>
      <c r="C3517" s="10">
        <v>2.4307437190269609E-5</v>
      </c>
      <c r="D3517" s="10">
        <f t="shared" si="54"/>
        <v>1.1415525114155251E-4</v>
      </c>
      <c r="E3517" s="130">
        <v>1.7455838702975341E-4</v>
      </c>
      <c r="F3517">
        <v>0.30769230769230771</v>
      </c>
      <c r="I3517" s="140"/>
    </row>
    <row r="3518" spans="1:9">
      <c r="A3518" s="10">
        <v>3512</v>
      </c>
      <c r="B3518" s="10">
        <v>9.8534794717935708E-5</v>
      </c>
      <c r="C3518" s="10">
        <v>2.010699559694945E-5</v>
      </c>
      <c r="D3518" s="10">
        <f t="shared" si="54"/>
        <v>1.1415525114155251E-4</v>
      </c>
      <c r="E3518" s="130">
        <v>1.9346887895797679E-4</v>
      </c>
      <c r="F3518">
        <v>0.46153846153846162</v>
      </c>
      <c r="I3518" s="140"/>
    </row>
    <row r="3519" spans="1:9">
      <c r="A3519" s="10">
        <v>3513</v>
      </c>
      <c r="B3519" s="10">
        <v>1.028176746784435E-4</v>
      </c>
      <c r="C3519" s="10">
        <v>1.5313614287104799E-5</v>
      </c>
      <c r="D3519" s="10">
        <f t="shared" si="54"/>
        <v>1.1415525114155251E-4</v>
      </c>
      <c r="E3519" s="130">
        <v>1.6583046767826569E-4</v>
      </c>
      <c r="F3519">
        <v>0.57692307692307687</v>
      </c>
      <c r="I3519" s="140"/>
    </row>
    <row r="3520" spans="1:9">
      <c r="A3520" s="10">
        <v>3514</v>
      </c>
      <c r="B3520" s="10">
        <v>1.0345006250005559E-4</v>
      </c>
      <c r="C3520" s="10">
        <v>1.3513315932098731E-5</v>
      </c>
      <c r="D3520" s="10">
        <f t="shared" si="54"/>
        <v>1.1415525114155251E-4</v>
      </c>
      <c r="E3520" s="130">
        <v>1.3819205639855459E-4</v>
      </c>
      <c r="F3520">
        <v>0.69230769230769229</v>
      </c>
      <c r="I3520" s="140"/>
    </row>
    <row r="3521" spans="1:9">
      <c r="A3521" s="10">
        <v>3515</v>
      </c>
      <c r="B3521" s="10">
        <v>1.048197562657068E-4</v>
      </c>
      <c r="C3521" s="10">
        <v>1.2611298404662789E-5</v>
      </c>
      <c r="D3521" s="10">
        <f t="shared" si="54"/>
        <v>1.1415525114155251E-4</v>
      </c>
      <c r="E3521" s="130">
        <v>1.4473799591217091E-4</v>
      </c>
      <c r="F3521">
        <v>0.76923076923076927</v>
      </c>
      <c r="I3521" s="140"/>
    </row>
    <row r="3522" spans="1:9">
      <c r="A3522" s="10">
        <v>3516</v>
      </c>
      <c r="B3522" s="10">
        <v>1.0145860659771041E-4</v>
      </c>
      <c r="C3522" s="10">
        <v>1.8867002203801439E-5</v>
      </c>
      <c r="D3522" s="10">
        <f t="shared" si="54"/>
        <v>1.1415525114155251E-4</v>
      </c>
      <c r="E3522" s="130">
        <v>1.5273858865103449E-4</v>
      </c>
      <c r="F3522">
        <v>0.73076923076923073</v>
      </c>
      <c r="I3522" s="140"/>
    </row>
    <row r="3523" spans="1:9">
      <c r="A3523" s="10">
        <v>3517</v>
      </c>
      <c r="B3523" s="10">
        <v>1.0099807247649969E-4</v>
      </c>
      <c r="C3523" s="10">
        <v>1.677686867843329E-5</v>
      </c>
      <c r="D3523" s="10">
        <f t="shared" si="54"/>
        <v>1.1415525114155251E-4</v>
      </c>
      <c r="E3523" s="130">
        <v>1.4691997575004231E-4</v>
      </c>
      <c r="F3523">
        <v>0.69230769230769229</v>
      </c>
      <c r="I3523" s="140"/>
    </row>
    <row r="3524" spans="1:9">
      <c r="A3524" s="10">
        <v>3518</v>
      </c>
      <c r="B3524" s="10">
        <v>1.042647784483419E-4</v>
      </c>
      <c r="C3524" s="10">
        <v>9.6189064210889129E-6</v>
      </c>
      <c r="D3524" s="10">
        <f t="shared" si="54"/>
        <v>1.1415525114155251E-4</v>
      </c>
      <c r="E3524" s="130">
        <v>1.5128393542578649E-4</v>
      </c>
      <c r="F3524">
        <v>0.84615384615384615</v>
      </c>
      <c r="I3524" s="140"/>
    </row>
    <row r="3525" spans="1:9">
      <c r="A3525" s="10">
        <v>3519</v>
      </c>
      <c r="B3525" s="10">
        <v>1.03041752629283E-4</v>
      </c>
      <c r="C3525" s="10">
        <v>8.4276674148747728E-6</v>
      </c>
      <c r="D3525" s="10">
        <f t="shared" si="54"/>
        <v>1.1415525114155251E-4</v>
      </c>
      <c r="E3525" s="130">
        <v>1.6583046767826569E-4</v>
      </c>
      <c r="F3525">
        <v>0.96153846153846156</v>
      </c>
      <c r="I3525" s="140"/>
    </row>
    <row r="3526" spans="1:9">
      <c r="A3526" s="10">
        <v>3520</v>
      </c>
      <c r="B3526" s="10">
        <v>1.0304420598790079E-4</v>
      </c>
      <c r="C3526" s="10">
        <v>9.6185109309570955E-6</v>
      </c>
      <c r="D3526" s="10">
        <f t="shared" ref="D3526:D3589" si="55">1/8760</f>
        <v>1.1415525114155251E-4</v>
      </c>
      <c r="E3526" s="130">
        <v>1.8037699993074559E-4</v>
      </c>
      <c r="F3526">
        <v>1</v>
      </c>
      <c r="I3526" s="140"/>
    </row>
    <row r="3527" spans="1:9">
      <c r="A3527" s="10">
        <v>3521</v>
      </c>
      <c r="B3527" s="10">
        <v>1.0246838251542979E-4</v>
      </c>
      <c r="C3527" s="10">
        <v>1.6775782217036811E-5</v>
      </c>
      <c r="D3527" s="10">
        <f t="shared" si="55"/>
        <v>1.1415525114155251E-4</v>
      </c>
      <c r="E3527" s="130">
        <v>1.9783283863372101E-4</v>
      </c>
      <c r="F3527">
        <v>0.92307692307692313</v>
      </c>
      <c r="I3527" s="140"/>
    </row>
    <row r="3528" spans="1:9">
      <c r="A3528" s="10">
        <v>3522</v>
      </c>
      <c r="B3528" s="10">
        <v>1.015594617991367E-4</v>
      </c>
      <c r="C3528" s="10">
        <v>2.3643013768893229E-5</v>
      </c>
      <c r="D3528" s="10">
        <f t="shared" si="55"/>
        <v>1.1415525114155251E-4</v>
      </c>
      <c r="E3528" s="130">
        <v>1.847409596064891E-4</v>
      </c>
      <c r="F3528">
        <v>0.76923076923076927</v>
      </c>
      <c r="I3528" s="140"/>
    </row>
    <row r="3529" spans="1:9">
      <c r="A3529" s="10">
        <v>3523</v>
      </c>
      <c r="B3529" s="10">
        <v>1.027553381525031E-4</v>
      </c>
      <c r="C3529" s="10">
        <v>2.395018686296305E-5</v>
      </c>
      <c r="D3529" s="10">
        <f t="shared" si="55"/>
        <v>1.1415525114155251E-4</v>
      </c>
      <c r="E3529" s="130">
        <v>1.5710254832677811E-4</v>
      </c>
      <c r="F3529">
        <v>0.57692307692307687</v>
      </c>
      <c r="I3529" s="140"/>
    </row>
    <row r="3530" spans="1:9">
      <c r="A3530" s="10">
        <v>3524</v>
      </c>
      <c r="B3530" s="10">
        <v>1.053788521938911E-4</v>
      </c>
      <c r="C3530" s="10">
        <v>1.858942722752428E-5</v>
      </c>
      <c r="D3530" s="10">
        <f t="shared" si="55"/>
        <v>1.1415525114155251E-4</v>
      </c>
      <c r="E3530" s="130">
        <v>1.3164611688493911E-4</v>
      </c>
      <c r="F3530">
        <v>0.46153846153846162</v>
      </c>
      <c r="I3530" s="140"/>
    </row>
    <row r="3531" spans="1:9">
      <c r="A3531" s="10">
        <v>3525</v>
      </c>
      <c r="B3531" s="10">
        <v>1.049802266847194E-4</v>
      </c>
      <c r="C3531" s="10">
        <v>1.351778451600139E-5</v>
      </c>
      <c r="D3531" s="10">
        <f t="shared" si="55"/>
        <v>1.1415525114155251E-4</v>
      </c>
      <c r="E3531" s="130">
        <v>1.0837166528097219E-4</v>
      </c>
      <c r="F3531">
        <v>0.30769230769230771</v>
      </c>
      <c r="I3531" s="140"/>
    </row>
    <row r="3532" spans="1:9">
      <c r="A3532" s="10">
        <v>3526</v>
      </c>
      <c r="B3532" s="10">
        <v>1.040665657564565E-4</v>
      </c>
      <c r="C3532" s="10">
        <v>7.5569572499390157E-6</v>
      </c>
      <c r="D3532" s="10">
        <f t="shared" si="55"/>
        <v>1.1415525114155251E-4</v>
      </c>
      <c r="E3532" s="130">
        <v>9.1643153190620186E-5</v>
      </c>
      <c r="F3532">
        <v>0.23076923076923081</v>
      </c>
      <c r="I3532" s="140"/>
    </row>
    <row r="3533" spans="1:9">
      <c r="A3533" s="10">
        <v>3527</v>
      </c>
      <c r="B3533" s="10">
        <v>1.0164374929796331E-4</v>
      </c>
      <c r="C3533" s="10">
        <v>5.7779244447769413E-6</v>
      </c>
      <c r="D3533" s="10">
        <f t="shared" si="55"/>
        <v>1.1415525114155251E-4</v>
      </c>
      <c r="E3533" s="130">
        <v>8.0733254001261106E-5</v>
      </c>
      <c r="F3533">
        <v>0.15384615384615391</v>
      </c>
      <c r="I3533" s="140"/>
    </row>
    <row r="3534" spans="1:9">
      <c r="A3534" s="10">
        <v>3528</v>
      </c>
      <c r="B3534" s="10">
        <v>9.69310375731546E-5</v>
      </c>
      <c r="C3534" s="10">
        <v>2.559016624696697E-6</v>
      </c>
      <c r="D3534" s="10">
        <f t="shared" si="55"/>
        <v>1.1415525114155251E-4</v>
      </c>
      <c r="E3534" s="130">
        <v>6.9736075618386401E-5</v>
      </c>
      <c r="F3534">
        <v>7.6923076923076927E-2</v>
      </c>
      <c r="I3534" s="140"/>
    </row>
    <row r="3535" spans="1:9">
      <c r="A3535" s="10">
        <v>3529</v>
      </c>
      <c r="B3535" s="10">
        <v>9.2997539073740037E-5</v>
      </c>
      <c r="C3535" s="10">
        <v>1.487402018684523E-6</v>
      </c>
      <c r="D3535" s="10">
        <f t="shared" si="55"/>
        <v>1.1415525114155251E-4</v>
      </c>
      <c r="E3535" s="130">
        <v>4.5254261837463628E-5</v>
      </c>
      <c r="F3535">
        <v>7.6923076923076927E-2</v>
      </c>
      <c r="I3535" s="140"/>
    </row>
    <row r="3536" spans="1:9">
      <c r="A3536" s="10">
        <v>3530</v>
      </c>
      <c r="B3536" s="10">
        <v>9.0868414763025802E-5</v>
      </c>
      <c r="C3536" s="10">
        <v>1.283460940734269E-6</v>
      </c>
      <c r="D3536" s="10">
        <f t="shared" si="55"/>
        <v>1.1415525114155251E-4</v>
      </c>
      <c r="E3536" s="130">
        <v>3.9319276678452062E-5</v>
      </c>
      <c r="F3536">
        <v>5.7692307692307702E-2</v>
      </c>
      <c r="I3536" s="140"/>
    </row>
    <row r="3537" spans="1:9">
      <c r="A3537" s="10">
        <v>3531</v>
      </c>
      <c r="B3537" s="10">
        <v>9.0678288314413686E-5</v>
      </c>
      <c r="C3537" s="10">
        <v>1.2886432252195569E-6</v>
      </c>
      <c r="D3537" s="10">
        <f t="shared" si="55"/>
        <v>1.1415525114155251E-4</v>
      </c>
      <c r="E3537" s="130">
        <v>3.2642418374563973E-5</v>
      </c>
      <c r="F3537">
        <v>5.7692307692307702E-2</v>
      </c>
      <c r="I3537" s="140"/>
    </row>
    <row r="3538" spans="1:9">
      <c r="A3538" s="10">
        <v>3532</v>
      </c>
      <c r="B3538" s="10">
        <v>9.0380635746478965E-5</v>
      </c>
      <c r="C3538" s="10">
        <v>1.137920572242304E-6</v>
      </c>
      <c r="D3538" s="10">
        <f t="shared" si="55"/>
        <v>1.1415525114155251E-4</v>
      </c>
      <c r="E3538" s="130">
        <v>4.3028642402834272E-5</v>
      </c>
      <c r="F3538">
        <v>7.6923076923076927E-2</v>
      </c>
      <c r="I3538" s="140"/>
    </row>
    <row r="3539" spans="1:9">
      <c r="A3539" s="10">
        <v>3533</v>
      </c>
      <c r="B3539" s="10">
        <v>8.9442631632032432E-5</v>
      </c>
      <c r="C3539" s="10">
        <v>1.146124037665232E-5</v>
      </c>
      <c r="D3539" s="10">
        <f t="shared" si="55"/>
        <v>1.1415525114155251E-4</v>
      </c>
      <c r="E3539" s="130">
        <v>7.56710607773979E-5</v>
      </c>
      <c r="F3539">
        <v>0.1153846153846154</v>
      </c>
      <c r="I3539" s="140"/>
    </row>
    <row r="3540" spans="1:9">
      <c r="A3540" s="10">
        <v>3534</v>
      </c>
      <c r="B3540" s="10">
        <v>9.107143704503201E-5</v>
      </c>
      <c r="C3540" s="10">
        <v>3.002302875358851E-5</v>
      </c>
      <c r="D3540" s="10">
        <f t="shared" si="55"/>
        <v>1.1415525114155251E-4</v>
      </c>
      <c r="E3540" s="130">
        <v>1.2611843462899671E-4</v>
      </c>
      <c r="F3540">
        <v>0.19230769230769229</v>
      </c>
      <c r="I3540" s="140"/>
    </row>
    <row r="3541" spans="1:9">
      <c r="A3541" s="10">
        <v>3535</v>
      </c>
      <c r="B3541" s="10">
        <v>9.2043296945003999E-5</v>
      </c>
      <c r="C3541" s="10">
        <v>2.4326925307452469E-5</v>
      </c>
      <c r="D3541" s="10">
        <f t="shared" si="55"/>
        <v>1.1415525114155251E-4</v>
      </c>
      <c r="E3541" s="130">
        <v>1.7804955477034861E-4</v>
      </c>
      <c r="F3541">
        <v>0.30769230769230771</v>
      </c>
      <c r="I3541" s="140"/>
    </row>
    <row r="3542" spans="1:9">
      <c r="A3542" s="10">
        <v>3536</v>
      </c>
      <c r="B3542" s="10">
        <v>9.0133694984145454E-5</v>
      </c>
      <c r="C3542" s="10">
        <v>2.0126592814858319E-5</v>
      </c>
      <c r="D3542" s="10">
        <f t="shared" si="55"/>
        <v>1.1415525114155251E-4</v>
      </c>
      <c r="E3542" s="130">
        <v>1.9733825653713621E-4</v>
      </c>
      <c r="F3542">
        <v>0.46153846153846162</v>
      </c>
      <c r="I3542" s="140"/>
    </row>
    <row r="3543" spans="1:9">
      <c r="A3543" s="10">
        <v>3537</v>
      </c>
      <c r="B3543" s="10">
        <v>9.2224472969145162E-5</v>
      </c>
      <c r="C3543" s="10">
        <v>1.5330288514729381E-5</v>
      </c>
      <c r="D3543" s="10">
        <f t="shared" si="55"/>
        <v>1.1415525114155251E-4</v>
      </c>
      <c r="E3543" s="130">
        <v>1.69147077031831E-4</v>
      </c>
      <c r="F3543">
        <v>0.57692307692307687</v>
      </c>
      <c r="I3543" s="140"/>
    </row>
    <row r="3544" spans="1:9">
      <c r="A3544" s="10">
        <v>3538</v>
      </c>
      <c r="B3544" s="10">
        <v>9.0978524540531923E-5</v>
      </c>
      <c r="C3544" s="10">
        <v>1.352999925145047E-5</v>
      </c>
      <c r="D3544" s="10">
        <f t="shared" si="55"/>
        <v>1.1415525114155251E-4</v>
      </c>
      <c r="E3544" s="130">
        <v>1.4095589752652579E-4</v>
      </c>
      <c r="F3544">
        <v>0.69230769230769229</v>
      </c>
      <c r="I3544" s="140"/>
    </row>
    <row r="3545" spans="1:9">
      <c r="A3545" s="10">
        <v>3539</v>
      </c>
      <c r="B3545" s="10">
        <v>9.1259731884052158E-5</v>
      </c>
      <c r="C3545" s="10">
        <v>1.262870451632438E-5</v>
      </c>
      <c r="D3545" s="10">
        <f t="shared" si="55"/>
        <v>1.1415525114155251E-4</v>
      </c>
      <c r="E3545" s="130">
        <v>1.4763275583041391E-4</v>
      </c>
      <c r="F3545">
        <v>0.76923076923076927</v>
      </c>
      <c r="I3545" s="140"/>
    </row>
    <row r="3546" spans="1:9">
      <c r="A3546" s="10">
        <v>3540</v>
      </c>
      <c r="B3546" s="10">
        <v>9.0972039391423401E-5</v>
      </c>
      <c r="C3546" s="10">
        <v>1.8893254565996629E-5</v>
      </c>
      <c r="D3546" s="10">
        <f t="shared" si="55"/>
        <v>1.1415525114155251E-4</v>
      </c>
      <c r="E3546" s="130">
        <v>1.557933604240549E-4</v>
      </c>
      <c r="F3546">
        <v>0.73076923076923073</v>
      </c>
      <c r="I3546" s="140"/>
    </row>
    <row r="3547" spans="1:9">
      <c r="A3547" s="10">
        <v>3541</v>
      </c>
      <c r="B3547" s="10">
        <v>9.1871105034489761E-5</v>
      </c>
      <c r="C3547" s="10">
        <v>1.6801543625965011E-5</v>
      </c>
      <c r="D3547" s="10">
        <f t="shared" si="55"/>
        <v>1.1415525114155251E-4</v>
      </c>
      <c r="E3547" s="130">
        <v>1.4985837526504341E-4</v>
      </c>
      <c r="F3547">
        <v>0.69230769230769229</v>
      </c>
      <c r="I3547" s="140"/>
    </row>
    <row r="3548" spans="1:9">
      <c r="A3548" s="10">
        <v>3542</v>
      </c>
      <c r="B3548" s="10">
        <v>9.256597808012784E-5</v>
      </c>
      <c r="C3548" s="10">
        <v>9.635507914896155E-6</v>
      </c>
      <c r="D3548" s="10">
        <f t="shared" si="55"/>
        <v>1.1415525114155251E-4</v>
      </c>
      <c r="E3548" s="130">
        <v>1.5430961413430189E-4</v>
      </c>
      <c r="F3548">
        <v>0.84615384615384615</v>
      </c>
      <c r="I3548" s="140"/>
    </row>
    <row r="3549" spans="1:9">
      <c r="A3549" s="10">
        <v>3543</v>
      </c>
      <c r="B3549" s="10">
        <v>9.3242990926185439E-5</v>
      </c>
      <c r="C3549" s="10">
        <v>8.443277910420749E-6</v>
      </c>
      <c r="D3549" s="10">
        <f t="shared" si="55"/>
        <v>1.1415525114155251E-4</v>
      </c>
      <c r="E3549" s="130">
        <v>1.69147077031831E-4</v>
      </c>
      <c r="F3549">
        <v>0.96153846153846156</v>
      </c>
      <c r="I3549" s="140"/>
    </row>
    <row r="3550" spans="1:9">
      <c r="A3550" s="10">
        <v>3544</v>
      </c>
      <c r="B3550" s="10">
        <v>9.390684968211272E-5</v>
      </c>
      <c r="C3550" s="10">
        <v>9.6361761568429414E-6</v>
      </c>
      <c r="D3550" s="10">
        <f t="shared" si="55"/>
        <v>1.1415525114155251E-4</v>
      </c>
      <c r="E3550" s="130">
        <v>1.8398453992936011E-4</v>
      </c>
      <c r="F3550">
        <v>1</v>
      </c>
      <c r="I3550" s="140"/>
    </row>
    <row r="3551" spans="1:9">
      <c r="A3551" s="10">
        <v>3545</v>
      </c>
      <c r="B3551" s="10">
        <v>9.5727338895953496E-5</v>
      </c>
      <c r="C3551" s="10">
        <v>1.6804575716975219E-5</v>
      </c>
      <c r="D3551" s="10">
        <f t="shared" si="55"/>
        <v>1.1415525114155251E-4</v>
      </c>
      <c r="E3551" s="130">
        <v>2.0178949540639531E-4</v>
      </c>
      <c r="F3551">
        <v>0.92307692307692313</v>
      </c>
      <c r="I3551" s="140"/>
    </row>
    <row r="3552" spans="1:9">
      <c r="A3552" s="10">
        <v>3546</v>
      </c>
      <c r="B3552" s="10">
        <v>9.7905255224124636E-5</v>
      </c>
      <c r="C3552" s="10">
        <v>2.3682253663346761E-5</v>
      </c>
      <c r="D3552" s="10">
        <f t="shared" si="55"/>
        <v>1.1415525114155251E-4</v>
      </c>
      <c r="E3552" s="130">
        <v>1.8843577879861919E-4</v>
      </c>
      <c r="F3552">
        <v>0.76923076923076927</v>
      </c>
      <c r="I3552" s="140"/>
    </row>
    <row r="3553" spans="1:9">
      <c r="A3553" s="10">
        <v>3547</v>
      </c>
      <c r="B3553" s="10">
        <v>9.9049746212677892E-5</v>
      </c>
      <c r="C3553" s="10">
        <v>2.3989785880639631E-5</v>
      </c>
      <c r="D3553" s="10">
        <f t="shared" si="55"/>
        <v>1.1415525114155251E-4</v>
      </c>
      <c r="E3553" s="130">
        <v>1.6024459929331409E-4</v>
      </c>
      <c r="F3553">
        <v>0.57692307692307687</v>
      </c>
      <c r="I3553" s="140"/>
    </row>
    <row r="3554" spans="1:9">
      <c r="A3554" s="10">
        <v>3548</v>
      </c>
      <c r="B3554" s="10">
        <v>1.027893902227168E-4</v>
      </c>
      <c r="C3554" s="10">
        <v>1.8618938973908941E-5</v>
      </c>
      <c r="D3554" s="10">
        <f t="shared" si="55"/>
        <v>1.1415525114155251E-4</v>
      </c>
      <c r="E3554" s="130">
        <v>1.3427903922263781E-4</v>
      </c>
      <c r="F3554">
        <v>0.46153846153846162</v>
      </c>
      <c r="I3554" s="140"/>
    </row>
    <row r="3555" spans="1:9">
      <c r="A3555" s="10">
        <v>3549</v>
      </c>
      <c r="B3555" s="10">
        <v>1.013814099370661E-4</v>
      </c>
      <c r="C3555" s="10">
        <v>1.354004560997014E-5</v>
      </c>
      <c r="D3555" s="10">
        <f t="shared" si="55"/>
        <v>1.1415525114155251E-4</v>
      </c>
      <c r="E3555" s="130">
        <v>1.105390985865911E-4</v>
      </c>
      <c r="F3555">
        <v>0.30769230769230771</v>
      </c>
      <c r="I3555" s="140"/>
    </row>
    <row r="3556" spans="1:9">
      <c r="A3556" s="10">
        <v>3550</v>
      </c>
      <c r="B3556" s="10">
        <v>9.9431783699353247E-5</v>
      </c>
      <c r="C3556" s="10">
        <v>7.5707084872793508E-6</v>
      </c>
      <c r="D3556" s="10">
        <f t="shared" si="55"/>
        <v>1.1415525114155251E-4</v>
      </c>
      <c r="E3556" s="130">
        <v>9.3476016254433086E-5</v>
      </c>
      <c r="F3556">
        <v>0.23076923076923081</v>
      </c>
      <c r="I3556" s="140"/>
    </row>
    <row r="3557" spans="1:9">
      <c r="A3557" s="10">
        <v>3551</v>
      </c>
      <c r="B3557" s="10">
        <v>9.7219871072558423E-5</v>
      </c>
      <c r="C3557" s="10">
        <v>5.7888890677405406E-6</v>
      </c>
      <c r="D3557" s="10">
        <f t="shared" si="55"/>
        <v>1.1415525114155251E-4</v>
      </c>
      <c r="E3557" s="130">
        <v>8.2347919081285934E-5</v>
      </c>
      <c r="F3557">
        <v>0.15384615384615391</v>
      </c>
      <c r="I3557" s="140"/>
    </row>
    <row r="3558" spans="1:9">
      <c r="A3558" s="10">
        <v>3552</v>
      </c>
      <c r="B3558" s="10">
        <v>9.1652421631498198E-5</v>
      </c>
      <c r="C3558" s="10">
        <v>2.5668173266061242E-6</v>
      </c>
      <c r="D3558" s="10">
        <f t="shared" si="55"/>
        <v>1.1415525114155251E-4</v>
      </c>
      <c r="E3558" s="130">
        <v>7.041976263425294E-5</v>
      </c>
      <c r="F3558">
        <v>7.6923076923076927E-2</v>
      </c>
      <c r="I3558" s="140"/>
    </row>
    <row r="3559" spans="1:9">
      <c r="A3559" s="10">
        <v>3553</v>
      </c>
      <c r="B3559" s="10">
        <v>8.9910092776852429E-5</v>
      </c>
      <c r="C3559" s="10">
        <v>1.495866416677153E-6</v>
      </c>
      <c r="D3559" s="10">
        <f t="shared" si="55"/>
        <v>1.1415525114155251E-4</v>
      </c>
      <c r="E3559" s="130">
        <v>4.56979310711643E-5</v>
      </c>
      <c r="F3559">
        <v>7.6923076923076927E-2</v>
      </c>
      <c r="I3559" s="140"/>
    </row>
    <row r="3560" spans="1:9">
      <c r="A3560" s="10">
        <v>3554</v>
      </c>
      <c r="B3560" s="10">
        <v>8.9035411836247062E-5</v>
      </c>
      <c r="C3560" s="10">
        <v>1.305535654296149E-6</v>
      </c>
      <c r="D3560" s="10">
        <f t="shared" si="55"/>
        <v>1.1415525114155251E-4</v>
      </c>
      <c r="E3560" s="130">
        <v>3.9704759783142751E-5</v>
      </c>
      <c r="F3560">
        <v>5.7692307692307702E-2</v>
      </c>
      <c r="I3560" s="140"/>
    </row>
    <row r="3561" spans="1:9">
      <c r="A3561" s="10">
        <v>3555</v>
      </c>
      <c r="B3561" s="10">
        <v>8.8954281382970122E-5</v>
      </c>
      <c r="C3561" s="10">
        <v>1.309813311928299E-6</v>
      </c>
      <c r="D3561" s="10">
        <f t="shared" si="55"/>
        <v>1.1415525114155251E-4</v>
      </c>
      <c r="E3561" s="130">
        <v>3.2962442084118499E-5</v>
      </c>
      <c r="F3561">
        <v>5.7692307692307702E-2</v>
      </c>
      <c r="I3561" s="140"/>
    </row>
    <row r="3562" spans="1:9">
      <c r="A3562" s="10">
        <v>3556</v>
      </c>
      <c r="B3562" s="10">
        <v>8.9886323395226261E-5</v>
      </c>
      <c r="C3562" s="10">
        <v>1.1489306538417361E-6</v>
      </c>
      <c r="D3562" s="10">
        <f t="shared" si="55"/>
        <v>1.1415525114155251E-4</v>
      </c>
      <c r="E3562" s="130">
        <v>4.3450491838156193E-5</v>
      </c>
      <c r="F3562">
        <v>7.6923076923076927E-2</v>
      </c>
      <c r="I3562" s="140"/>
    </row>
    <row r="3563" spans="1:9">
      <c r="A3563" s="10">
        <v>3557</v>
      </c>
      <c r="B3563" s="10">
        <v>9.0700675028322717E-5</v>
      </c>
      <c r="C3563" s="10">
        <v>1.14716867711674E-5</v>
      </c>
      <c r="D3563" s="10">
        <f t="shared" si="55"/>
        <v>1.1415525114155251E-4</v>
      </c>
      <c r="E3563" s="130">
        <v>7.6412933922274422E-5</v>
      </c>
      <c r="F3563">
        <v>0.1153846153846154</v>
      </c>
      <c r="I3563" s="140"/>
    </row>
    <row r="3564" spans="1:9">
      <c r="A3564" s="10">
        <v>3558</v>
      </c>
      <c r="B3564" s="10">
        <v>9.5129841630212222E-5</v>
      </c>
      <c r="C3564" s="10">
        <v>3.0046058098502941E-5</v>
      </c>
      <c r="D3564" s="10">
        <f t="shared" si="55"/>
        <v>1.1415525114155251E-4</v>
      </c>
      <c r="E3564" s="130">
        <v>1.2735488987045739E-4</v>
      </c>
      <c r="F3564">
        <v>0.19230769230769229</v>
      </c>
      <c r="I3564" s="140"/>
    </row>
    <row r="3565" spans="1:9">
      <c r="A3565" s="10">
        <v>3559</v>
      </c>
      <c r="B3565" s="10">
        <v>1.0092979954582319E-4</v>
      </c>
      <c r="C3565" s="10">
        <v>2.4344799643063072E-5</v>
      </c>
      <c r="D3565" s="10">
        <f t="shared" si="55"/>
        <v>1.1415525114155251E-4</v>
      </c>
      <c r="E3565" s="130">
        <v>1.797951386406465E-4</v>
      </c>
      <c r="F3565">
        <v>0.30769230769230771</v>
      </c>
      <c r="I3565" s="140"/>
    </row>
    <row r="3566" spans="1:9">
      <c r="A3566" s="10">
        <v>3560</v>
      </c>
      <c r="B3566" s="10">
        <v>1.087324686248448E-4</v>
      </c>
      <c r="C3566" s="10">
        <v>2.0140844097192812E-5</v>
      </c>
      <c r="D3566" s="10">
        <f t="shared" si="55"/>
        <v>1.1415525114155251E-4</v>
      </c>
      <c r="E3566" s="130">
        <v>1.992729453267165E-4</v>
      </c>
      <c r="F3566">
        <v>0.46153846153846162</v>
      </c>
      <c r="I3566" s="140"/>
    </row>
    <row r="3567" spans="1:9">
      <c r="A3567" s="10">
        <v>3561</v>
      </c>
      <c r="B3567" s="10">
        <v>1.150679131105043E-4</v>
      </c>
      <c r="C3567" s="10">
        <v>1.5341416788781989E-5</v>
      </c>
      <c r="D3567" s="10">
        <f t="shared" si="55"/>
        <v>1.1415525114155251E-4</v>
      </c>
      <c r="E3567" s="130">
        <v>1.7080538170861399E-4</v>
      </c>
      <c r="F3567">
        <v>0.57692307692307687</v>
      </c>
      <c r="I3567" s="140"/>
    </row>
    <row r="3568" spans="1:9">
      <c r="A3568" s="10">
        <v>3562</v>
      </c>
      <c r="B3568" s="10">
        <v>1.174786191212261E-4</v>
      </c>
      <c r="C3568" s="10">
        <v>1.353999560547073E-5</v>
      </c>
      <c r="D3568" s="10">
        <f t="shared" si="55"/>
        <v>1.1415525114155251E-4</v>
      </c>
      <c r="E3568" s="130">
        <v>1.4233781809051141E-4</v>
      </c>
      <c r="F3568">
        <v>0.69230769230769229</v>
      </c>
      <c r="I3568" s="140"/>
    </row>
    <row r="3569" spans="1:9">
      <c r="A3569" s="10">
        <v>3563</v>
      </c>
      <c r="B3569" s="10">
        <v>1.197640512977758E-4</v>
      </c>
      <c r="C3569" s="10">
        <v>1.263760986308461E-5</v>
      </c>
      <c r="D3569" s="10">
        <f t="shared" si="55"/>
        <v>1.1415525114155251E-4</v>
      </c>
      <c r="E3569" s="130">
        <v>1.4908013578953571E-4</v>
      </c>
      <c r="F3569">
        <v>0.76923076923076927</v>
      </c>
      <c r="I3569" s="140"/>
    </row>
    <row r="3570" spans="1:9">
      <c r="A3570" s="10">
        <v>3564</v>
      </c>
      <c r="B3570" s="10">
        <v>1.169586858664815E-4</v>
      </c>
      <c r="C3570" s="10">
        <v>1.8905882975031822E-5</v>
      </c>
      <c r="D3570" s="10">
        <f t="shared" si="55"/>
        <v>1.1415525114155251E-4</v>
      </c>
      <c r="E3570" s="130">
        <v>1.573207463105655E-4</v>
      </c>
      <c r="F3570">
        <v>0.73076923076923073</v>
      </c>
      <c r="I3570" s="140"/>
    </row>
    <row r="3571" spans="1:9">
      <c r="A3571" s="10">
        <v>3565</v>
      </c>
      <c r="B3571" s="10">
        <v>1.166310196096812E-4</v>
      </c>
      <c r="C3571" s="10">
        <v>1.681356288928001E-5</v>
      </c>
      <c r="D3571" s="10">
        <f t="shared" si="55"/>
        <v>1.1415525114155251E-4</v>
      </c>
      <c r="E3571" s="130">
        <v>1.5132757502254399E-4</v>
      </c>
      <c r="F3571">
        <v>0.69230769230769229</v>
      </c>
      <c r="I3571" s="140"/>
    </row>
    <row r="3572" spans="1:9">
      <c r="A3572" s="10">
        <v>3566</v>
      </c>
      <c r="B3572" s="10">
        <v>1.2370162924509129E-4</v>
      </c>
      <c r="C3572" s="10">
        <v>9.6430313191269377E-6</v>
      </c>
      <c r="D3572" s="10">
        <f t="shared" si="55"/>
        <v>1.1415525114155251E-4</v>
      </c>
      <c r="E3572" s="130">
        <v>1.558224534885599E-4</v>
      </c>
      <c r="F3572">
        <v>0.84615384615384615</v>
      </c>
      <c r="I3572" s="140"/>
    </row>
    <row r="3573" spans="1:9">
      <c r="A3573" s="10">
        <v>3567</v>
      </c>
      <c r="B3573" s="10">
        <v>1.2462451520539919E-4</v>
      </c>
      <c r="C3573" s="10">
        <v>8.4501194351140853E-6</v>
      </c>
      <c r="D3573" s="10">
        <f t="shared" si="55"/>
        <v>1.1415525114155251E-4</v>
      </c>
      <c r="E3573" s="130">
        <v>1.7080538170861399E-4</v>
      </c>
      <c r="F3573">
        <v>0.96153846153846156</v>
      </c>
      <c r="I3573" s="140"/>
    </row>
    <row r="3574" spans="1:9">
      <c r="A3574" s="10">
        <v>3568</v>
      </c>
      <c r="B3574" s="10">
        <v>1.2554000032375531E-4</v>
      </c>
      <c r="C3574" s="10">
        <v>9.6441586932957118E-6</v>
      </c>
      <c r="D3574" s="10">
        <f t="shared" si="55"/>
        <v>1.1415525114155251E-4</v>
      </c>
      <c r="E3574" s="130">
        <v>1.8578830992866801E-4</v>
      </c>
      <c r="F3574">
        <v>1</v>
      </c>
      <c r="I3574" s="140"/>
    </row>
    <row r="3575" spans="1:9">
      <c r="A3575" s="10">
        <v>3569</v>
      </c>
      <c r="B3575" s="10">
        <v>1.255422311127181E-4</v>
      </c>
      <c r="C3575" s="10">
        <v>1.6816781360697138E-5</v>
      </c>
      <c r="D3575" s="10">
        <f t="shared" si="55"/>
        <v>1.1415525114155251E-4</v>
      </c>
      <c r="E3575" s="130">
        <v>2.037678237927325E-4</v>
      </c>
      <c r="F3575">
        <v>0.92307692307692313</v>
      </c>
      <c r="I3575" s="140"/>
    </row>
    <row r="3576" spans="1:9">
      <c r="A3576" s="10">
        <v>3570</v>
      </c>
      <c r="B3576" s="10">
        <v>1.2217696736228629E-4</v>
      </c>
      <c r="C3576" s="10">
        <v>2.369948703219207E-5</v>
      </c>
      <c r="D3576" s="10">
        <f t="shared" si="55"/>
        <v>1.1415525114155251E-4</v>
      </c>
      <c r="E3576" s="130">
        <v>1.9028318839468399E-4</v>
      </c>
      <c r="F3576">
        <v>0.76923076923076927</v>
      </c>
      <c r="I3576" s="140"/>
    </row>
    <row r="3577" spans="1:9">
      <c r="A3577" s="10">
        <v>3571</v>
      </c>
      <c r="B3577" s="10">
        <v>1.200247874039164E-4</v>
      </c>
      <c r="C3577" s="10">
        <v>2.4005900967043479E-5</v>
      </c>
      <c r="D3577" s="10">
        <f t="shared" si="55"/>
        <v>1.1415525114155251E-4</v>
      </c>
      <c r="E3577" s="130">
        <v>1.618156247765814E-4</v>
      </c>
      <c r="F3577">
        <v>0.57692307692307687</v>
      </c>
      <c r="I3577" s="140"/>
    </row>
    <row r="3578" spans="1:9">
      <c r="A3578" s="10">
        <v>3572</v>
      </c>
      <c r="B3578" s="10">
        <v>1.192098198586451E-4</v>
      </c>
      <c r="C3578" s="10">
        <v>1.8630217261459768E-5</v>
      </c>
      <c r="D3578" s="10">
        <f t="shared" si="55"/>
        <v>1.1415525114155251E-4</v>
      </c>
      <c r="E3578" s="130">
        <v>1.3559550039148719E-4</v>
      </c>
      <c r="F3578">
        <v>0.46153846153846162</v>
      </c>
      <c r="I3578" s="140"/>
    </row>
    <row r="3579" spans="1:9">
      <c r="A3579" s="10">
        <v>3573</v>
      </c>
      <c r="B3579" s="10">
        <v>1.168971572162205E-4</v>
      </c>
      <c r="C3579" s="10">
        <v>1.3546837130164021E-5</v>
      </c>
      <c r="D3579" s="10">
        <f t="shared" si="55"/>
        <v>1.1415525114155251E-4</v>
      </c>
      <c r="E3579" s="130">
        <v>1.116228152394012E-4</v>
      </c>
      <c r="F3579">
        <v>0.30769230769230771</v>
      </c>
      <c r="I3579" s="140"/>
    </row>
    <row r="3580" spans="1:9">
      <c r="A3580" s="10">
        <v>3574</v>
      </c>
      <c r="B3580" s="10">
        <v>1.133260514680339E-4</v>
      </c>
      <c r="C3580" s="10">
        <v>7.5736178399728443E-6</v>
      </c>
      <c r="D3580" s="10">
        <f t="shared" si="55"/>
        <v>1.1415525114155251E-4</v>
      </c>
      <c r="E3580" s="130">
        <v>9.4392447786338879E-5</v>
      </c>
      <c r="F3580">
        <v>0.23076923076923081</v>
      </c>
      <c r="I3580" s="140"/>
    </row>
    <row r="3581" spans="1:9">
      <c r="A3581" s="10">
        <v>3575</v>
      </c>
      <c r="B3581" s="10">
        <v>1.1196347558336549E-4</v>
      </c>
      <c r="C3581" s="10">
        <v>5.7907028673103908E-6</v>
      </c>
      <c r="D3581" s="10">
        <f t="shared" si="55"/>
        <v>1.1415525114155251E-4</v>
      </c>
      <c r="E3581" s="130">
        <v>8.315525162129868E-5</v>
      </c>
      <c r="F3581">
        <v>0.15384615384615391</v>
      </c>
      <c r="I3581" s="140"/>
    </row>
    <row r="3582" spans="1:9">
      <c r="A3582" s="10">
        <v>3576</v>
      </c>
      <c r="B3582" s="10">
        <v>1.06721720684038E-4</v>
      </c>
      <c r="C3582" s="10">
        <v>2.568158356363281E-6</v>
      </c>
      <c r="D3582" s="10">
        <f t="shared" si="55"/>
        <v>1.1415525114155251E-4</v>
      </c>
      <c r="E3582" s="130">
        <v>7.3838197713585663E-5</v>
      </c>
      <c r="F3582">
        <v>7.6923076923076927E-2</v>
      </c>
      <c r="I3582" s="140"/>
    </row>
    <row r="3583" spans="1:9">
      <c r="A3583" s="10">
        <v>3577</v>
      </c>
      <c r="B3583" s="10">
        <v>1.004399078858331E-4</v>
      </c>
      <c r="C3583" s="10">
        <v>1.4975892989753309E-6</v>
      </c>
      <c r="D3583" s="10">
        <f t="shared" si="55"/>
        <v>1.1415525114155251E-4</v>
      </c>
      <c r="E3583" s="130">
        <v>4.7916277239667421E-5</v>
      </c>
      <c r="F3583">
        <v>7.6923076923076927E-2</v>
      </c>
      <c r="I3583" s="140"/>
    </row>
    <row r="3584" spans="1:9">
      <c r="A3584" s="10">
        <v>3578</v>
      </c>
      <c r="B3584" s="10">
        <v>9.9995044754670341E-5</v>
      </c>
      <c r="C3584" s="10">
        <v>1.311722574633399E-6</v>
      </c>
      <c r="D3584" s="10">
        <f t="shared" si="55"/>
        <v>1.1415525114155251E-4</v>
      </c>
      <c r="E3584" s="130">
        <v>4.1632175306596263E-5</v>
      </c>
      <c r="F3584">
        <v>5.7692307692307702E-2</v>
      </c>
      <c r="I3584" s="140"/>
    </row>
    <row r="3585" spans="1:9">
      <c r="A3585" s="10">
        <v>3579</v>
      </c>
      <c r="B3585" s="10">
        <v>9.9765852933881948E-5</v>
      </c>
      <c r="C3585" s="10">
        <v>1.3143864506933829E-6</v>
      </c>
      <c r="D3585" s="10">
        <f t="shared" si="55"/>
        <v>1.1415525114155251E-4</v>
      </c>
      <c r="E3585" s="130">
        <v>3.4562560631891218E-5</v>
      </c>
      <c r="F3585">
        <v>5.7692307692307702E-2</v>
      </c>
      <c r="I3585" s="140"/>
    </row>
    <row r="3586" spans="1:9">
      <c r="A3586" s="10">
        <v>3580</v>
      </c>
      <c r="B3586" s="10">
        <v>9.9883700236302894E-5</v>
      </c>
      <c r="C3586" s="10">
        <v>1.1504626098694029E-6</v>
      </c>
      <c r="D3586" s="10">
        <f t="shared" si="55"/>
        <v>1.1415525114155251E-4</v>
      </c>
      <c r="E3586" s="130">
        <v>4.5559739014765753E-5</v>
      </c>
      <c r="F3586">
        <v>7.6923076923076927E-2</v>
      </c>
      <c r="I3586" s="140"/>
    </row>
    <row r="3587" spans="1:9">
      <c r="A3587" s="10">
        <v>3581</v>
      </c>
      <c r="B3587" s="10">
        <v>9.9616575578067565E-5</v>
      </c>
      <c r="C3587" s="10">
        <v>1.1469650224282E-5</v>
      </c>
      <c r="D3587" s="10">
        <f t="shared" si="55"/>
        <v>1.1415525114155251E-4</v>
      </c>
      <c r="E3587" s="130">
        <v>8.0122299646657032E-5</v>
      </c>
      <c r="F3587">
        <v>0.1153846153846154</v>
      </c>
      <c r="I3587" s="140"/>
    </row>
    <row r="3588" spans="1:9">
      <c r="A3588" s="10">
        <v>3582</v>
      </c>
      <c r="B3588" s="10">
        <v>1.0022803183760881E-4</v>
      </c>
      <c r="C3588" s="10">
        <v>3.0041448592829189E-5</v>
      </c>
      <c r="D3588" s="10">
        <f t="shared" si="55"/>
        <v>1.1415525114155251E-4</v>
      </c>
      <c r="E3588" s="130">
        <v>1.335371660777613E-4</v>
      </c>
      <c r="F3588">
        <v>0.19230769230769229</v>
      </c>
      <c r="I3588" s="140"/>
    </row>
    <row r="3589" spans="1:9">
      <c r="A3589" s="10">
        <v>3583</v>
      </c>
      <c r="B3589" s="10">
        <v>1.04622849505128E-4</v>
      </c>
      <c r="C3589" s="10">
        <v>2.4345563348145159E-5</v>
      </c>
      <c r="D3589" s="10">
        <f t="shared" si="55"/>
        <v>1.1415525114155251E-4</v>
      </c>
      <c r="E3589" s="130">
        <v>1.8852305799213419E-4</v>
      </c>
      <c r="F3589">
        <v>0.30769230769230771</v>
      </c>
      <c r="I3589" s="140"/>
    </row>
    <row r="3590" spans="1:9">
      <c r="A3590" s="10">
        <v>3584</v>
      </c>
      <c r="B3590" s="10">
        <v>1.072622006361205E-4</v>
      </c>
      <c r="C3590" s="10">
        <v>2.014429895351637E-5</v>
      </c>
      <c r="D3590" s="10">
        <f t="shared" ref="D3590:D3653" si="56">1/8760</f>
        <v>1.1415525114155251E-4</v>
      </c>
      <c r="E3590" s="130">
        <v>2.0894638927461501E-4</v>
      </c>
      <c r="F3590">
        <v>0.46153846153846162</v>
      </c>
      <c r="I3590" s="140"/>
    </row>
    <row r="3591" spans="1:9">
      <c r="A3591" s="10">
        <v>3585</v>
      </c>
      <c r="B3591" s="10">
        <v>1.1612672709287271E-4</v>
      </c>
      <c r="C3591" s="10">
        <v>1.534438523770206E-5</v>
      </c>
      <c r="D3591" s="10">
        <f t="shared" si="56"/>
        <v>1.1415525114155251E-4</v>
      </c>
      <c r="E3591" s="130">
        <v>1.7909690509252749E-4</v>
      </c>
      <c r="F3591">
        <v>0.57692307692307687</v>
      </c>
      <c r="I3591" s="140"/>
    </row>
    <row r="3592" spans="1:9">
      <c r="A3592" s="10">
        <v>3586</v>
      </c>
      <c r="B3592" s="10">
        <v>1.18943310174861E-4</v>
      </c>
      <c r="C3592" s="10">
        <v>1.3542986783708721E-5</v>
      </c>
      <c r="D3592" s="10">
        <f t="shared" si="56"/>
        <v>1.1415525114155251E-4</v>
      </c>
      <c r="E3592" s="130">
        <v>1.4924742091043929E-4</v>
      </c>
      <c r="F3592">
        <v>0.69230769230769229</v>
      </c>
      <c r="I3592" s="140"/>
    </row>
    <row r="3593" spans="1:9">
      <c r="A3593" s="10">
        <v>3587</v>
      </c>
      <c r="B3593" s="10">
        <v>1.2075281686359049E-4</v>
      </c>
      <c r="C3593" s="10">
        <v>1.2639278195019789E-5</v>
      </c>
      <c r="D3593" s="10">
        <f t="shared" si="56"/>
        <v>1.1415525114155251E-4</v>
      </c>
      <c r="E3593" s="130">
        <v>1.5631703558514399E-4</v>
      </c>
      <c r="F3593">
        <v>0.76923076923076927</v>
      </c>
      <c r="I3593" s="140"/>
    </row>
    <row r="3594" spans="1:9">
      <c r="A3594" s="10">
        <v>3588</v>
      </c>
      <c r="B3594" s="10">
        <v>1.1757354159800311E-4</v>
      </c>
      <c r="C3594" s="10">
        <v>1.8907869517417802E-5</v>
      </c>
      <c r="D3594" s="10">
        <f t="shared" si="56"/>
        <v>1.1415525114155251E-4</v>
      </c>
      <c r="E3594" s="130">
        <v>1.6495767574311741E-4</v>
      </c>
      <c r="F3594">
        <v>0.73076923076923073</v>
      </c>
      <c r="I3594" s="140"/>
    </row>
    <row r="3595" spans="1:9">
      <c r="A3595" s="10">
        <v>3589</v>
      </c>
      <c r="B3595" s="10">
        <v>1.161593478428238E-4</v>
      </c>
      <c r="C3595" s="10">
        <v>1.6813340141964409E-5</v>
      </c>
      <c r="D3595" s="10">
        <f t="shared" si="56"/>
        <v>1.1415525114155251E-4</v>
      </c>
      <c r="E3595" s="130">
        <v>1.586735738100461E-4</v>
      </c>
      <c r="F3595">
        <v>0.69230769230769229</v>
      </c>
      <c r="I3595" s="140"/>
    </row>
    <row r="3596" spans="1:9">
      <c r="A3596" s="10">
        <v>3590</v>
      </c>
      <c r="B3596" s="10">
        <v>1.2230820581327911E-4</v>
      </c>
      <c r="C3596" s="10">
        <v>9.6423221644078984E-6</v>
      </c>
      <c r="D3596" s="10">
        <f t="shared" si="56"/>
        <v>1.1415525114155251E-4</v>
      </c>
      <c r="E3596" s="130">
        <v>1.633866502598494E-4</v>
      </c>
      <c r="F3596">
        <v>0.84615384615384615</v>
      </c>
      <c r="I3596" s="140"/>
    </row>
    <row r="3597" spans="1:9">
      <c r="A3597" s="10">
        <v>3591</v>
      </c>
      <c r="B3597" s="10">
        <v>1.2314261910904839E-4</v>
      </c>
      <c r="C3597" s="10">
        <v>8.4495057435302557E-6</v>
      </c>
      <c r="D3597" s="10">
        <f t="shared" si="56"/>
        <v>1.1415525114155251E-4</v>
      </c>
      <c r="E3597" s="130">
        <v>1.7909690509252749E-4</v>
      </c>
      <c r="F3597">
        <v>0.96153846153846156</v>
      </c>
      <c r="I3597" s="140"/>
    </row>
    <row r="3598" spans="1:9">
      <c r="A3598" s="10">
        <v>3592</v>
      </c>
      <c r="B3598" s="10">
        <v>1.2322482673500111E-4</v>
      </c>
      <c r="C3598" s="10">
        <v>9.6435813686205512E-6</v>
      </c>
      <c r="D3598" s="10">
        <f t="shared" si="56"/>
        <v>1.1415525114155251E-4</v>
      </c>
      <c r="E3598" s="130">
        <v>1.9480715992520491E-4</v>
      </c>
      <c r="F3598">
        <v>1</v>
      </c>
      <c r="I3598" s="140"/>
    </row>
    <row r="3599" spans="1:9">
      <c r="A3599" s="10">
        <v>3593</v>
      </c>
      <c r="B3599" s="10">
        <v>1.2297499986034649E-4</v>
      </c>
      <c r="C3599" s="10">
        <v>1.681767234995957E-5</v>
      </c>
      <c r="D3599" s="10">
        <f t="shared" si="56"/>
        <v>1.1415525114155251E-4</v>
      </c>
      <c r="E3599" s="130">
        <v>2.1365946572441831E-4</v>
      </c>
      <c r="F3599">
        <v>0.92307692307692313</v>
      </c>
      <c r="I3599" s="140"/>
    </row>
    <row r="3600" spans="1:9">
      <c r="A3600" s="10">
        <v>3594</v>
      </c>
      <c r="B3600" s="10">
        <v>1.1946247380922189E-4</v>
      </c>
      <c r="C3600" s="10">
        <v>2.3698159640025661E-5</v>
      </c>
      <c r="D3600" s="10">
        <f t="shared" si="56"/>
        <v>1.1415525114155251E-4</v>
      </c>
      <c r="E3600" s="130">
        <v>1.995202363750082E-4</v>
      </c>
      <c r="F3600">
        <v>0.76923076923076927</v>
      </c>
      <c r="I3600" s="140"/>
    </row>
    <row r="3601" spans="1:9">
      <c r="A3601" s="10">
        <v>3595</v>
      </c>
      <c r="B3601" s="10">
        <v>1.184755915923776E-4</v>
      </c>
      <c r="C3601" s="10">
        <v>2.400292797225981E-5</v>
      </c>
      <c r="D3601" s="10">
        <f t="shared" si="56"/>
        <v>1.1415525114155251E-4</v>
      </c>
      <c r="E3601" s="130">
        <v>1.6967075219292079E-4</v>
      </c>
      <c r="F3601">
        <v>0.57692307692307687</v>
      </c>
      <c r="I3601" s="140"/>
    </row>
    <row r="3602" spans="1:9">
      <c r="A3602" s="10">
        <v>3596</v>
      </c>
      <c r="B3602" s="10">
        <v>1.17559426676077E-4</v>
      </c>
      <c r="C3602" s="10">
        <v>1.8625084981473941E-5</v>
      </c>
      <c r="D3602" s="10">
        <f t="shared" si="56"/>
        <v>1.1415525114155251E-4</v>
      </c>
      <c r="E3602" s="130">
        <v>1.4217780623573399E-4</v>
      </c>
      <c r="F3602">
        <v>0.46153846153846162</v>
      </c>
      <c r="I3602" s="140"/>
    </row>
    <row r="3603" spans="1:9">
      <c r="A3603" s="10">
        <v>3597</v>
      </c>
      <c r="B3603" s="10">
        <v>1.1339642857010791E-4</v>
      </c>
      <c r="C3603" s="10">
        <v>1.35421912575816E-5</v>
      </c>
      <c r="D3603" s="10">
        <f t="shared" si="56"/>
        <v>1.1415525114155251E-4</v>
      </c>
      <c r="E3603" s="130">
        <v>1.170413985034499E-4</v>
      </c>
      <c r="F3603">
        <v>0.30769230769230771</v>
      </c>
      <c r="I3603" s="140"/>
    </row>
    <row r="3604" spans="1:9">
      <c r="A3604" s="10">
        <v>3598</v>
      </c>
      <c r="B3604" s="10">
        <v>1.096823098616823E-4</v>
      </c>
      <c r="C3604" s="10">
        <v>7.5688810501187508E-6</v>
      </c>
      <c r="D3604" s="10">
        <f t="shared" si="56"/>
        <v>1.1415525114155251E-4</v>
      </c>
      <c r="E3604" s="130">
        <v>9.8974605445870459E-5</v>
      </c>
      <c r="F3604">
        <v>0.23076923076923081</v>
      </c>
      <c r="I3604" s="140"/>
    </row>
    <row r="3605" spans="1:9">
      <c r="A3605" s="10">
        <v>3599</v>
      </c>
      <c r="B3605" s="10">
        <v>1.08568435558462E-4</v>
      </c>
      <c r="C3605" s="10">
        <v>5.7854933076435598E-6</v>
      </c>
      <c r="D3605" s="10">
        <f t="shared" si="56"/>
        <v>1.1415525114155251E-4</v>
      </c>
      <c r="E3605" s="130">
        <v>8.7191914321361731E-5</v>
      </c>
      <c r="F3605">
        <v>0.15384615384615391</v>
      </c>
      <c r="I3605" s="140"/>
    </row>
    <row r="3606" spans="1:9">
      <c r="A3606" s="10">
        <v>3600</v>
      </c>
      <c r="B3606" s="10">
        <v>1.047027894340823E-4</v>
      </c>
      <c r="C3606" s="10">
        <v>2.5641261753646429E-6</v>
      </c>
      <c r="D3606" s="10">
        <f t="shared" si="56"/>
        <v>1.1415525114155251E-4</v>
      </c>
      <c r="E3606" s="130">
        <v>5.8113396348655513E-5</v>
      </c>
      <c r="F3606">
        <v>3.8461538461538457E-2</v>
      </c>
      <c r="I3606" s="140"/>
    </row>
    <row r="3607" spans="1:9">
      <c r="A3607" s="10">
        <v>3601</v>
      </c>
      <c r="B3607" s="10">
        <v>1.014005383331898E-4</v>
      </c>
      <c r="C3607" s="10">
        <v>1.4929570639836559E-6</v>
      </c>
      <c r="D3607" s="10">
        <f t="shared" si="56"/>
        <v>1.1415525114155251E-4</v>
      </c>
      <c r="E3607" s="130">
        <v>3.7711884864553021E-5</v>
      </c>
      <c r="F3607">
        <v>3.8461538461538457E-2</v>
      </c>
      <c r="I3607" s="140"/>
    </row>
    <row r="3608" spans="1:9">
      <c r="A3608" s="10">
        <v>3602</v>
      </c>
      <c r="B3608" s="10">
        <v>1.012900633104251E-4</v>
      </c>
      <c r="C3608" s="10">
        <v>1.3006033923079569E-6</v>
      </c>
      <c r="D3608" s="10">
        <f t="shared" si="56"/>
        <v>1.1415525114155251E-4</v>
      </c>
      <c r="E3608" s="130">
        <v>3.2766063898710031E-5</v>
      </c>
      <c r="F3608">
        <v>3.8461538461538457E-2</v>
      </c>
      <c r="I3608" s="140"/>
    </row>
    <row r="3609" spans="1:9">
      <c r="A3609" s="10">
        <v>3603</v>
      </c>
      <c r="B3609" s="10">
        <v>1.0006736425359611E-4</v>
      </c>
      <c r="C3609" s="10">
        <v>1.302503563285899E-6</v>
      </c>
      <c r="D3609" s="10">
        <f t="shared" si="56"/>
        <v>1.1415525114155251E-4</v>
      </c>
      <c r="E3609" s="130">
        <v>2.720201531213658E-5</v>
      </c>
      <c r="F3609">
        <v>3.8461538461538457E-2</v>
      </c>
      <c r="I3609" s="140"/>
    </row>
    <row r="3610" spans="1:9">
      <c r="A3610" s="10">
        <v>3604</v>
      </c>
      <c r="B3610" s="10">
        <v>9.9240210867575454E-5</v>
      </c>
      <c r="C3610" s="10">
        <v>1.1426391786420629E-6</v>
      </c>
      <c r="D3610" s="10">
        <f t="shared" si="56"/>
        <v>1.1415525114155251E-4</v>
      </c>
      <c r="E3610" s="130">
        <v>3.5857202002361912E-5</v>
      </c>
      <c r="F3610">
        <v>3.8461538461538457E-2</v>
      </c>
      <c r="I3610" s="140"/>
    </row>
    <row r="3611" spans="1:9">
      <c r="A3611" s="10">
        <v>3605</v>
      </c>
      <c r="B3611" s="10">
        <v>9.9775592249913621E-5</v>
      </c>
      <c r="C3611" s="10">
        <v>1.145801735937161E-5</v>
      </c>
      <c r="D3611" s="10">
        <f t="shared" si="56"/>
        <v>1.1415525114155251E-4</v>
      </c>
      <c r="E3611" s="130">
        <v>6.305921731449857E-5</v>
      </c>
      <c r="F3611">
        <v>7.6923076923076927E-2</v>
      </c>
      <c r="I3611" s="140"/>
    </row>
    <row r="3612" spans="1:9">
      <c r="A3612" s="10">
        <v>3606</v>
      </c>
      <c r="B3612" s="10">
        <v>1.023263005405838E-4</v>
      </c>
      <c r="C3612" s="10">
        <v>3.0012718734980952E-5</v>
      </c>
      <c r="D3612" s="10">
        <f t="shared" si="56"/>
        <v>1.1415525114155251E-4</v>
      </c>
      <c r="E3612" s="130">
        <v>1.050986955241637E-4</v>
      </c>
      <c r="F3612">
        <v>0.15384615384615391</v>
      </c>
      <c r="I3612" s="140"/>
    </row>
    <row r="3613" spans="1:9">
      <c r="A3613" s="10">
        <v>3607</v>
      </c>
      <c r="B3613" s="10">
        <v>1.048986107317431E-4</v>
      </c>
      <c r="C3613" s="10">
        <v>2.4316597105390521E-5</v>
      </c>
      <c r="D3613" s="10">
        <f t="shared" si="56"/>
        <v>1.1415525114155251E-4</v>
      </c>
      <c r="E3613" s="130">
        <v>1.4837462897529039E-4</v>
      </c>
      <c r="F3613">
        <v>0.23076923076923081</v>
      </c>
      <c r="I3613" s="140"/>
    </row>
    <row r="3614" spans="1:9">
      <c r="A3614" s="10">
        <v>3608</v>
      </c>
      <c r="B3614" s="10">
        <v>1.1041151746581379E-4</v>
      </c>
      <c r="C3614" s="10">
        <v>2.0114137148639309E-5</v>
      </c>
      <c r="D3614" s="10">
        <f t="shared" si="56"/>
        <v>1.1415525114155251E-4</v>
      </c>
      <c r="E3614" s="130">
        <v>1.644485471142801E-4</v>
      </c>
      <c r="F3614">
        <v>0.38461538461538458</v>
      </c>
      <c r="I3614" s="140"/>
    </row>
    <row r="3615" spans="1:9">
      <c r="A3615" s="10">
        <v>3609</v>
      </c>
      <c r="B3615" s="10">
        <v>1.157225522674424E-4</v>
      </c>
      <c r="C3615" s="10">
        <v>1.5319310254175029E-5</v>
      </c>
      <c r="D3615" s="10">
        <f t="shared" si="56"/>
        <v>1.1415525114155251E-4</v>
      </c>
      <c r="E3615" s="130">
        <v>1.4095589752652579E-4</v>
      </c>
      <c r="F3615">
        <v>0.46153846153846162</v>
      </c>
      <c r="I3615" s="140"/>
    </row>
    <row r="3616" spans="1:9">
      <c r="A3616" s="10">
        <v>3610</v>
      </c>
      <c r="B3616" s="10">
        <v>1.1734690849003649E-4</v>
      </c>
      <c r="C3616" s="10">
        <v>1.351805272195277E-5</v>
      </c>
      <c r="D3616" s="10">
        <f t="shared" si="56"/>
        <v>1.1415525114155251E-4</v>
      </c>
      <c r="E3616" s="130">
        <v>1.1746324793877149E-4</v>
      </c>
      <c r="F3616">
        <v>0.57692307692307687</v>
      </c>
      <c r="I3616" s="140"/>
    </row>
    <row r="3617" spans="1:9">
      <c r="A3617" s="10">
        <v>3611</v>
      </c>
      <c r="B3617" s="10">
        <v>1.186476416387062E-4</v>
      </c>
      <c r="C3617" s="10">
        <v>1.261749896259084E-5</v>
      </c>
      <c r="D3617" s="10">
        <f t="shared" si="56"/>
        <v>1.1415525114155251E-4</v>
      </c>
      <c r="E3617" s="130">
        <v>1.230272965253451E-4</v>
      </c>
      <c r="F3617">
        <v>0.69230769230769229</v>
      </c>
      <c r="I3617" s="140"/>
    </row>
    <row r="3618" spans="1:9">
      <c r="A3618" s="10">
        <v>3612</v>
      </c>
      <c r="B3618" s="10">
        <v>1.1639305543622111E-4</v>
      </c>
      <c r="C3618" s="10">
        <v>1.8878930549844711E-5</v>
      </c>
      <c r="D3618" s="10">
        <f t="shared" si="56"/>
        <v>1.1415525114155251E-4</v>
      </c>
      <c r="E3618" s="130">
        <v>1.298278003533793E-4</v>
      </c>
      <c r="F3618">
        <v>0.61538461538461542</v>
      </c>
      <c r="I3618" s="140"/>
    </row>
    <row r="3619" spans="1:9">
      <c r="A3619" s="10">
        <v>3613</v>
      </c>
      <c r="B3619" s="10">
        <v>1.159906106591749E-4</v>
      </c>
      <c r="C3619" s="10">
        <v>1.6788569731297471E-5</v>
      </c>
      <c r="D3619" s="10">
        <f t="shared" si="56"/>
        <v>1.1415525114155251E-4</v>
      </c>
      <c r="E3619" s="130">
        <v>1.248819793875361E-4</v>
      </c>
      <c r="F3619">
        <v>0.53846153846153844</v>
      </c>
      <c r="I3619" s="140"/>
    </row>
    <row r="3620" spans="1:9">
      <c r="A3620" s="10">
        <v>3614</v>
      </c>
      <c r="B3620" s="10">
        <v>1.232694501270421E-4</v>
      </c>
      <c r="C3620" s="10">
        <v>9.6272208055832829E-6</v>
      </c>
      <c r="D3620" s="10">
        <f t="shared" si="56"/>
        <v>1.1415525114155251E-4</v>
      </c>
      <c r="E3620" s="130">
        <v>1.285913451119187E-4</v>
      </c>
      <c r="F3620">
        <v>0.61538461538461542</v>
      </c>
      <c r="I3620" s="140"/>
    </row>
    <row r="3621" spans="1:9">
      <c r="A3621" s="10">
        <v>3615</v>
      </c>
      <c r="B3621" s="10">
        <v>1.2318626858900619E-4</v>
      </c>
      <c r="C3621" s="10">
        <v>8.4359590700512253E-6</v>
      </c>
      <c r="D3621" s="10">
        <f t="shared" si="56"/>
        <v>1.1415525114155251E-4</v>
      </c>
      <c r="E3621" s="130">
        <v>1.4095589752652579E-4</v>
      </c>
      <c r="F3621">
        <v>0.69230769230769229</v>
      </c>
      <c r="I3621" s="140"/>
    </row>
    <row r="3622" spans="1:9">
      <c r="A3622" s="10">
        <v>3616</v>
      </c>
      <c r="B3622" s="10">
        <v>1.2433024942912519E-4</v>
      </c>
      <c r="C3622" s="10">
        <v>9.6281436158907065E-6</v>
      </c>
      <c r="D3622" s="10">
        <f t="shared" si="56"/>
        <v>1.1415525114155251E-4</v>
      </c>
      <c r="E3622" s="130">
        <v>1.5332044994113359E-4</v>
      </c>
      <c r="F3622">
        <v>0.76923076923076927</v>
      </c>
      <c r="I3622" s="140"/>
    </row>
    <row r="3623" spans="1:9">
      <c r="A3623" s="10">
        <v>3617</v>
      </c>
      <c r="B3623" s="10">
        <v>1.232640764866032E-4</v>
      </c>
      <c r="C3623" s="10">
        <v>1.679263827920478E-5</v>
      </c>
      <c r="D3623" s="10">
        <f t="shared" si="56"/>
        <v>1.1415525114155251E-4</v>
      </c>
      <c r="E3623" s="130">
        <v>1.6815791283866281E-4</v>
      </c>
      <c r="F3623">
        <v>0.69230769230769229</v>
      </c>
      <c r="I3623" s="140"/>
    </row>
    <row r="3624" spans="1:9">
      <c r="A3624" s="10">
        <v>3618</v>
      </c>
      <c r="B3624" s="10">
        <v>1.203544143336101E-4</v>
      </c>
      <c r="C3624" s="10">
        <v>2.3664315685645941E-5</v>
      </c>
      <c r="D3624" s="10">
        <f t="shared" si="56"/>
        <v>1.1415525114155251E-4</v>
      </c>
      <c r="E3624" s="130">
        <v>1.5702981566551559E-4</v>
      </c>
      <c r="F3624">
        <v>0.57692307692307687</v>
      </c>
      <c r="I3624" s="140"/>
    </row>
    <row r="3625" spans="1:9">
      <c r="A3625" s="10">
        <v>3619</v>
      </c>
      <c r="B3625" s="10">
        <v>1.1823384278557731E-4</v>
      </c>
      <c r="C3625" s="10">
        <v>2.396806574443727E-5</v>
      </c>
      <c r="D3625" s="10">
        <f t="shared" si="56"/>
        <v>1.1415525114155251E-4</v>
      </c>
      <c r="E3625" s="130">
        <v>1.335371660777613E-4</v>
      </c>
      <c r="F3625">
        <v>0.46153846153846162</v>
      </c>
      <c r="I3625" s="140"/>
    </row>
    <row r="3626" spans="1:9">
      <c r="A3626" s="10">
        <v>3620</v>
      </c>
      <c r="B3626" s="10">
        <v>1.171035128013674E-4</v>
      </c>
      <c r="C3626" s="10">
        <v>1.8599364485317991E-5</v>
      </c>
      <c r="D3626" s="10">
        <f t="shared" si="56"/>
        <v>1.1415525114155251E-4</v>
      </c>
      <c r="E3626" s="130">
        <v>1.118991993521979E-4</v>
      </c>
      <c r="F3626">
        <v>0.30769230769230771</v>
      </c>
      <c r="I3626" s="140"/>
    </row>
    <row r="3627" spans="1:9">
      <c r="A3627" s="10">
        <v>3621</v>
      </c>
      <c r="B3627" s="10">
        <v>1.143904399952535E-4</v>
      </c>
      <c r="C3627" s="10">
        <v>1.3523003167395339E-5</v>
      </c>
      <c r="D3627" s="10">
        <f t="shared" si="56"/>
        <v>1.1415525114155251E-4</v>
      </c>
      <c r="E3627" s="130">
        <v>9.2115915488826249E-5</v>
      </c>
      <c r="F3627">
        <v>0.23076923076923081</v>
      </c>
      <c r="I3627" s="140"/>
    </row>
    <row r="3628" spans="1:9">
      <c r="A3628" s="10">
        <v>3622</v>
      </c>
      <c r="B3628" s="10">
        <v>1.107801597238628E-4</v>
      </c>
      <c r="C3628" s="10">
        <v>7.5583437383320066E-6</v>
      </c>
      <c r="D3628" s="10">
        <f t="shared" si="56"/>
        <v>1.1415525114155251E-4</v>
      </c>
      <c r="E3628" s="130">
        <v>7.7896680212027466E-5</v>
      </c>
      <c r="F3628">
        <v>0.15384615384615391</v>
      </c>
      <c r="I3628" s="140"/>
    </row>
    <row r="3629" spans="1:9">
      <c r="A3629" s="10">
        <v>3623</v>
      </c>
      <c r="B3629" s="10">
        <v>1.092957872028072E-4</v>
      </c>
      <c r="C3629" s="10">
        <v>5.7775925967353392E-6</v>
      </c>
      <c r="D3629" s="10">
        <f t="shared" si="56"/>
        <v>1.1415525114155251E-4</v>
      </c>
      <c r="E3629" s="130">
        <v>6.8623265901071937E-5</v>
      </c>
      <c r="F3629">
        <v>7.6923076923076927E-2</v>
      </c>
      <c r="I3629" s="140"/>
    </row>
    <row r="3630" spans="1:9">
      <c r="A3630" s="10">
        <v>3624</v>
      </c>
      <c r="B3630" s="10">
        <v>1.042860175588773E-4</v>
      </c>
      <c r="C3630" s="10">
        <v>2.476513746518258E-6</v>
      </c>
      <c r="D3630" s="10">
        <f t="shared" si="56"/>
        <v>1.1415525114155251E-4</v>
      </c>
      <c r="E3630" s="130">
        <v>4.8427830290546259E-5</v>
      </c>
      <c r="F3630">
        <v>3.8461538461538457E-2</v>
      </c>
      <c r="I3630" s="140"/>
    </row>
    <row r="3631" spans="1:9">
      <c r="A3631" s="10">
        <v>3625</v>
      </c>
      <c r="B3631" s="10">
        <v>1.016950751517743E-4</v>
      </c>
      <c r="C3631" s="10">
        <v>2.7215494312640959E-6</v>
      </c>
      <c r="D3631" s="10">
        <f t="shared" si="56"/>
        <v>1.1415525114155251E-4</v>
      </c>
      <c r="E3631" s="130">
        <v>3.1426570720460881E-5</v>
      </c>
      <c r="F3631">
        <v>3.8461538461538457E-2</v>
      </c>
      <c r="I3631" s="140"/>
    </row>
    <row r="3632" spans="1:9">
      <c r="A3632" s="10">
        <v>3626</v>
      </c>
      <c r="B3632" s="10">
        <v>1.016692202288309E-4</v>
      </c>
      <c r="C3632" s="10">
        <v>1.773909616903377E-6</v>
      </c>
      <c r="D3632" s="10">
        <f t="shared" si="56"/>
        <v>1.1415525114155251E-4</v>
      </c>
      <c r="E3632" s="130">
        <v>2.7305053248925011E-5</v>
      </c>
      <c r="F3632">
        <v>3.8461538461538457E-2</v>
      </c>
      <c r="I3632" s="140"/>
    </row>
    <row r="3633" spans="1:9">
      <c r="A3633" s="10">
        <v>3627</v>
      </c>
      <c r="B3633" s="10">
        <v>1.011323613844875E-4</v>
      </c>
      <c r="C3633" s="10">
        <v>1.125246704571277E-6</v>
      </c>
      <c r="D3633" s="10">
        <f t="shared" si="56"/>
        <v>1.1415525114155251E-4</v>
      </c>
      <c r="E3633" s="130">
        <v>2.2668346093447179E-5</v>
      </c>
      <c r="F3633">
        <v>3.8461538461538457E-2</v>
      </c>
      <c r="I3633" s="140"/>
    </row>
    <row r="3634" spans="1:9">
      <c r="A3634" s="10">
        <v>3628</v>
      </c>
      <c r="B3634" s="10">
        <v>1.0104629863325781E-4</v>
      </c>
      <c r="C3634" s="10">
        <v>1.12693776582437E-6</v>
      </c>
      <c r="D3634" s="10">
        <f t="shared" si="56"/>
        <v>1.1415525114155251E-4</v>
      </c>
      <c r="E3634" s="130">
        <v>2.9881001668634941E-5</v>
      </c>
      <c r="F3634">
        <v>3.8461538461538457E-2</v>
      </c>
      <c r="I3634" s="140"/>
    </row>
    <row r="3635" spans="1:9">
      <c r="A3635" s="10">
        <v>3629</v>
      </c>
      <c r="B3635" s="10">
        <v>1.0129094932910051E-4</v>
      </c>
      <c r="C3635" s="10">
        <v>3.2174986023693338E-6</v>
      </c>
      <c r="D3635" s="10">
        <f t="shared" si="56"/>
        <v>1.1415525114155251E-4</v>
      </c>
      <c r="E3635" s="130">
        <v>5.2549347762082133E-5</v>
      </c>
      <c r="F3635">
        <v>7.6923076923076927E-2</v>
      </c>
      <c r="I3635" s="140"/>
    </row>
    <row r="3636" spans="1:9">
      <c r="A3636" s="10">
        <v>3630</v>
      </c>
      <c r="B3636" s="10">
        <v>1.039796757378059E-4</v>
      </c>
      <c r="C3636" s="10">
        <v>8.5402820934308098E-6</v>
      </c>
      <c r="D3636" s="10">
        <f t="shared" si="56"/>
        <v>1.1415525114155251E-4</v>
      </c>
      <c r="E3636" s="130">
        <v>8.7582246270136312E-5</v>
      </c>
      <c r="F3636">
        <v>0.15384615384615391</v>
      </c>
      <c r="I3636" s="140"/>
    </row>
    <row r="3637" spans="1:9">
      <c r="A3637" s="10">
        <v>3631</v>
      </c>
      <c r="B3637" s="10">
        <v>1.062452928232346E-4</v>
      </c>
      <c r="C3637" s="10">
        <v>1.442596623445661E-5</v>
      </c>
      <c r="D3637" s="10">
        <f t="shared" si="56"/>
        <v>1.1415525114155251E-4</v>
      </c>
      <c r="E3637" s="130">
        <v>1.2364552414607539E-4</v>
      </c>
      <c r="F3637">
        <v>0.23076923076923081</v>
      </c>
      <c r="I3637" s="140"/>
    </row>
    <row r="3638" spans="1:9">
      <c r="A3638" s="10">
        <v>3632</v>
      </c>
      <c r="B3638" s="10">
        <v>1.1117914890138641E-4</v>
      </c>
      <c r="C3638" s="10">
        <v>2.3391445678177831E-5</v>
      </c>
      <c r="D3638" s="10">
        <f t="shared" si="56"/>
        <v>1.1415525114155251E-4</v>
      </c>
      <c r="E3638" s="130">
        <v>1.370404559285669E-4</v>
      </c>
      <c r="F3638">
        <v>0.38461538461538458</v>
      </c>
      <c r="I3638" s="140"/>
    </row>
    <row r="3639" spans="1:9">
      <c r="A3639" s="10">
        <v>3633</v>
      </c>
      <c r="B3639" s="10">
        <v>1.17189326349678E-4</v>
      </c>
      <c r="C3639" s="10">
        <v>2.3126394556073491E-5</v>
      </c>
      <c r="D3639" s="10">
        <f t="shared" si="56"/>
        <v>1.1415525114155251E-4</v>
      </c>
      <c r="E3639" s="130">
        <v>1.1746324793877149E-4</v>
      </c>
      <c r="F3639">
        <v>0.46153846153846162</v>
      </c>
      <c r="I3639" s="140"/>
    </row>
    <row r="3640" spans="1:9">
      <c r="A3640" s="10">
        <v>3634</v>
      </c>
      <c r="B3640" s="10">
        <v>1.196660786548895E-4</v>
      </c>
      <c r="C3640" s="10">
        <v>2.0811390796816319E-5</v>
      </c>
      <c r="D3640" s="10">
        <f t="shared" si="56"/>
        <v>1.1415525114155251E-4</v>
      </c>
      <c r="E3640" s="130">
        <v>9.7886039948976152E-5</v>
      </c>
      <c r="F3640">
        <v>0.57692307692307687</v>
      </c>
      <c r="I3640" s="140"/>
    </row>
    <row r="3641" spans="1:9">
      <c r="A3641" s="10">
        <v>3635</v>
      </c>
      <c r="B3641" s="10">
        <v>1.217380933091343E-4</v>
      </c>
      <c r="C3641" s="10">
        <v>2.233987833056926E-5</v>
      </c>
      <c r="D3641" s="10">
        <f t="shared" si="56"/>
        <v>1.1415525114155251E-4</v>
      </c>
      <c r="E3641" s="130">
        <v>1.025227471044539E-4</v>
      </c>
      <c r="F3641">
        <v>0.69230769230769229</v>
      </c>
      <c r="I3641" s="140"/>
    </row>
    <row r="3642" spans="1:9">
      <c r="A3642" s="10">
        <v>3636</v>
      </c>
      <c r="B3642" s="10">
        <v>1.184925392567556E-4</v>
      </c>
      <c r="C3642" s="10">
        <v>2.2581609172489781E-5</v>
      </c>
      <c r="D3642" s="10">
        <f t="shared" si="56"/>
        <v>1.1415525114155251E-4</v>
      </c>
      <c r="E3642" s="130">
        <v>1.0818983362781601E-4</v>
      </c>
      <c r="F3642">
        <v>0.61538461538461542</v>
      </c>
      <c r="I3642" s="140"/>
    </row>
    <row r="3643" spans="1:9">
      <c r="A3643" s="10">
        <v>3637</v>
      </c>
      <c r="B3643" s="10">
        <v>1.167982424883557E-4</v>
      </c>
      <c r="C3643" s="10">
        <v>1.797628114737075E-5</v>
      </c>
      <c r="D3643" s="10">
        <f t="shared" si="56"/>
        <v>1.1415525114155251E-4</v>
      </c>
      <c r="E3643" s="130">
        <v>1.040683161562801E-4</v>
      </c>
      <c r="F3643">
        <v>0.53846153846153844</v>
      </c>
      <c r="I3643" s="140"/>
    </row>
    <row r="3644" spans="1:9">
      <c r="A3644" s="10">
        <v>3638</v>
      </c>
      <c r="B3644" s="10">
        <v>1.2273032323740289E-4</v>
      </c>
      <c r="C3644" s="10">
        <v>1.439408609314495E-5</v>
      </c>
      <c r="D3644" s="10">
        <f t="shared" si="56"/>
        <v>1.1415525114155251E-4</v>
      </c>
      <c r="E3644" s="130">
        <v>1.0715945425993169E-4</v>
      </c>
      <c r="F3644">
        <v>0.61538461538461542</v>
      </c>
      <c r="I3644" s="140"/>
    </row>
    <row r="3645" spans="1:9">
      <c r="A3645" s="10">
        <v>3639</v>
      </c>
      <c r="B3645" s="10">
        <v>1.239256937692597E-4</v>
      </c>
      <c r="C3645" s="10">
        <v>1.132601457263155E-5</v>
      </c>
      <c r="D3645" s="10">
        <f t="shared" si="56"/>
        <v>1.1415525114155251E-4</v>
      </c>
      <c r="E3645" s="130">
        <v>1.1746324793877149E-4</v>
      </c>
      <c r="F3645">
        <v>0.69230769230769229</v>
      </c>
      <c r="I3645" s="140"/>
    </row>
    <row r="3646" spans="1:9">
      <c r="A3646" s="10">
        <v>3640</v>
      </c>
      <c r="B3646" s="10">
        <v>1.22680633579239E-4</v>
      </c>
      <c r="C3646" s="10">
        <v>1.439458159227556E-5</v>
      </c>
      <c r="D3646" s="10">
        <f t="shared" si="56"/>
        <v>1.1415525114155251E-4</v>
      </c>
      <c r="E3646" s="130">
        <v>1.2776704161761139E-4</v>
      </c>
      <c r="F3646">
        <v>0.76923076923076927</v>
      </c>
      <c r="I3646" s="140"/>
    </row>
    <row r="3647" spans="1:9">
      <c r="A3647" s="10">
        <v>3641</v>
      </c>
      <c r="B3647" s="10">
        <v>1.216758534395331E-4</v>
      </c>
      <c r="C3647" s="10">
        <v>1.8489936457134001E-5</v>
      </c>
      <c r="D3647" s="10">
        <f t="shared" si="56"/>
        <v>1.1415525114155251E-4</v>
      </c>
      <c r="E3647" s="130">
        <v>1.4013159403221851E-4</v>
      </c>
      <c r="F3647">
        <v>0.69230769230769229</v>
      </c>
      <c r="I3647" s="140"/>
    </row>
    <row r="3648" spans="1:9">
      <c r="A3648" s="10">
        <v>3642</v>
      </c>
      <c r="B3648" s="10">
        <v>1.1901175918706609E-4</v>
      </c>
      <c r="C3648" s="10">
        <v>2.56564449380156E-5</v>
      </c>
      <c r="D3648" s="10">
        <f t="shared" si="56"/>
        <v>1.1415525114155251E-4</v>
      </c>
      <c r="E3648" s="130">
        <v>1.3085817972126299E-4</v>
      </c>
      <c r="F3648">
        <v>0.57692307692307687</v>
      </c>
      <c r="I3648" s="140"/>
    </row>
    <row r="3649" spans="1:9">
      <c r="A3649" s="10">
        <v>3643</v>
      </c>
      <c r="B3649" s="10">
        <v>1.1784383521470519E-4</v>
      </c>
      <c r="C3649" s="10">
        <v>2.0285811686873239E-5</v>
      </c>
      <c r="D3649" s="10">
        <f t="shared" si="56"/>
        <v>1.1415525114155251E-4</v>
      </c>
      <c r="E3649" s="130">
        <v>1.112809717314676E-4</v>
      </c>
      <c r="F3649">
        <v>0.46153846153846162</v>
      </c>
      <c r="I3649" s="140"/>
    </row>
    <row r="3650" spans="1:9">
      <c r="A3650" s="10">
        <v>3644</v>
      </c>
      <c r="B3650" s="10">
        <v>1.168236944370183E-4</v>
      </c>
      <c r="C3650" s="10">
        <v>1.1338138390808919E-5</v>
      </c>
      <c r="D3650" s="10">
        <f t="shared" si="56"/>
        <v>1.1415525114155251E-4</v>
      </c>
      <c r="E3650" s="130">
        <v>9.3249332793498394E-5</v>
      </c>
      <c r="F3650">
        <v>0.30769230769230771</v>
      </c>
      <c r="I3650" s="140"/>
    </row>
    <row r="3651" spans="1:9">
      <c r="A3651" s="10">
        <v>3645</v>
      </c>
      <c r="B3651" s="10">
        <v>1.1273637477507201E-4</v>
      </c>
      <c r="C3651" s="10">
        <v>1.108567476496751E-5</v>
      </c>
      <c r="D3651" s="10">
        <f t="shared" si="56"/>
        <v>1.1415525114155251E-4</v>
      </c>
      <c r="E3651" s="130">
        <v>7.676326290735532E-5</v>
      </c>
      <c r="F3651">
        <v>0.23076923076923081</v>
      </c>
      <c r="I3651" s="140"/>
    </row>
    <row r="3652" spans="1:9">
      <c r="A3652" s="10">
        <v>3646</v>
      </c>
      <c r="B3652" s="10">
        <v>1.084789671424487E-4</v>
      </c>
      <c r="C3652" s="10">
        <v>9.0439546867645534E-6</v>
      </c>
      <c r="D3652" s="10">
        <f t="shared" si="56"/>
        <v>1.1415525114155251E-4</v>
      </c>
      <c r="E3652" s="130">
        <v>6.4913900176689733E-5</v>
      </c>
      <c r="F3652">
        <v>0.15384615384615391</v>
      </c>
      <c r="I3652" s="140"/>
    </row>
    <row r="3653" spans="1:9">
      <c r="A3653" s="10">
        <v>3647</v>
      </c>
      <c r="B3653" s="10">
        <v>1.050427460705906E-4</v>
      </c>
      <c r="C3653" s="10">
        <v>5.4786338781610546E-6</v>
      </c>
      <c r="D3653" s="10">
        <f t="shared" si="56"/>
        <v>1.1415525114155251E-4</v>
      </c>
      <c r="E3653" s="130">
        <v>5.7186054917559952E-5</v>
      </c>
      <c r="F3653">
        <v>7.6923076923076927E-2</v>
      </c>
      <c r="I3653" s="140"/>
    </row>
    <row r="3654" spans="1:9">
      <c r="A3654" s="10">
        <v>3648</v>
      </c>
      <c r="B3654" s="10">
        <v>1.023919584548338E-4</v>
      </c>
      <c r="C3654" s="10">
        <v>3.2492014550012359E-6</v>
      </c>
      <c r="D3654" s="10">
        <f t="shared" ref="D3654:D3717" si="57">1/8760</f>
        <v>1.1415525114155251E-4</v>
      </c>
      <c r="E3654" s="130">
        <v>6.779896240676461E-5</v>
      </c>
      <c r="F3654">
        <v>7.6923076923076927E-2</v>
      </c>
      <c r="I3654" s="140"/>
    </row>
    <row r="3655" spans="1:9">
      <c r="A3655" s="10">
        <v>3649</v>
      </c>
      <c r="B3655" s="10">
        <v>9.8873360331418186E-5</v>
      </c>
      <c r="C3655" s="10">
        <v>2.43665561461741E-6</v>
      </c>
      <c r="D3655" s="10">
        <f t="shared" si="57"/>
        <v>1.1415525114155251E-4</v>
      </c>
      <c r="E3655" s="130">
        <v>4.3997199008645222E-5</v>
      </c>
      <c r="F3655">
        <v>7.6923076923076927E-2</v>
      </c>
      <c r="I3655" s="140"/>
    </row>
    <row r="3656" spans="1:9">
      <c r="A3656" s="10">
        <v>3650</v>
      </c>
      <c r="B3656" s="10">
        <v>9.8185259950515102E-5</v>
      </c>
      <c r="C3656" s="10">
        <v>1.91473592485917E-6</v>
      </c>
      <c r="D3656" s="10">
        <f t="shared" si="57"/>
        <v>1.1415525114155251E-4</v>
      </c>
      <c r="E3656" s="130">
        <v>3.8227074548495041E-5</v>
      </c>
      <c r="F3656">
        <v>5.7692307692307702E-2</v>
      </c>
      <c r="I3656" s="140"/>
    </row>
    <row r="3657" spans="1:9">
      <c r="A3657" s="10">
        <v>3651</v>
      </c>
      <c r="B3657" s="10">
        <v>9.8543562515949966E-5</v>
      </c>
      <c r="C3657" s="10">
        <v>1.123514730545932E-6</v>
      </c>
      <c r="D3657" s="10">
        <f t="shared" si="57"/>
        <v>1.1415525114155251E-4</v>
      </c>
      <c r="E3657" s="130">
        <v>3.1735684530826052E-5</v>
      </c>
      <c r="F3657">
        <v>5.7692307692307702E-2</v>
      </c>
      <c r="I3657" s="140"/>
    </row>
    <row r="3658" spans="1:9">
      <c r="A3658" s="10">
        <v>3652</v>
      </c>
      <c r="B3658" s="10">
        <v>9.843356813968658E-5</v>
      </c>
      <c r="C3658" s="10">
        <v>1.1248375768487549E-6</v>
      </c>
      <c r="D3658" s="10">
        <f t="shared" si="57"/>
        <v>1.1415525114155251E-4</v>
      </c>
      <c r="E3658" s="130">
        <v>4.1833402336088888E-5</v>
      </c>
      <c r="F3658">
        <v>7.6923076923076927E-2</v>
      </c>
      <c r="I3658" s="140"/>
    </row>
    <row r="3659" spans="1:9">
      <c r="A3659" s="10">
        <v>3653</v>
      </c>
      <c r="B3659" s="10">
        <v>9.8510404695328549E-5</v>
      </c>
      <c r="C3659" s="10">
        <v>1.9158860283458172E-6</v>
      </c>
      <c r="D3659" s="10">
        <f t="shared" si="57"/>
        <v>1.1415525114155251E-4</v>
      </c>
      <c r="E3659" s="130">
        <v>7.3569086866914527E-5</v>
      </c>
      <c r="F3659">
        <v>0.1153846153846154</v>
      </c>
      <c r="I3659" s="140"/>
    </row>
    <row r="3660" spans="1:9">
      <c r="A3660" s="10">
        <v>3654</v>
      </c>
      <c r="B3660" s="10">
        <v>1.0134851761279E-4</v>
      </c>
      <c r="C3660" s="10">
        <v>5.7545177931850312E-6</v>
      </c>
      <c r="D3660" s="10">
        <f t="shared" si="57"/>
        <v>1.1415525114155251E-4</v>
      </c>
      <c r="E3660" s="130">
        <v>1.2261514477819111E-4</v>
      </c>
      <c r="F3660">
        <v>0.19230769230769229</v>
      </c>
      <c r="I3660" s="140"/>
    </row>
    <row r="3661" spans="1:9">
      <c r="A3661" s="10">
        <v>3655</v>
      </c>
      <c r="B3661" s="10">
        <v>1.033596831869854E-4</v>
      </c>
      <c r="C3661" s="10">
        <v>1.167185932820686E-5</v>
      </c>
      <c r="D3661" s="10">
        <f t="shared" si="57"/>
        <v>1.1415525114155251E-4</v>
      </c>
      <c r="E3661" s="130">
        <v>1.731037338045053E-4</v>
      </c>
      <c r="F3661">
        <v>0.30769230769230771</v>
      </c>
      <c r="I3661" s="140"/>
    </row>
    <row r="3662" spans="1:9">
      <c r="A3662" s="10">
        <v>3656</v>
      </c>
      <c r="B3662" s="10">
        <v>1.064437860188704E-4</v>
      </c>
      <c r="C3662" s="10">
        <v>1.8450842030315239E-5</v>
      </c>
      <c r="D3662" s="10">
        <f t="shared" si="57"/>
        <v>1.1415525114155251E-4</v>
      </c>
      <c r="E3662" s="130">
        <v>1.9185663829999409E-4</v>
      </c>
      <c r="F3662">
        <v>0.46153846153846162</v>
      </c>
      <c r="I3662" s="140"/>
    </row>
    <row r="3663" spans="1:9">
      <c r="A3663" s="10">
        <v>3657</v>
      </c>
      <c r="B3663" s="10">
        <v>1.119045038967848E-4</v>
      </c>
      <c r="C3663" s="10">
        <v>2.4380193736924839E-5</v>
      </c>
      <c r="D3663" s="10">
        <f t="shared" si="57"/>
        <v>1.1415525114155251E-4</v>
      </c>
      <c r="E3663" s="130">
        <v>1.644485471142801E-4</v>
      </c>
      <c r="F3663">
        <v>0.57692307692307687</v>
      </c>
      <c r="I3663" s="140"/>
    </row>
    <row r="3664" spans="1:9">
      <c r="A3664" s="10">
        <v>3658</v>
      </c>
      <c r="B3664" s="10">
        <v>1.1357192055007269E-4</v>
      </c>
      <c r="C3664" s="10">
        <v>2.69147717989962E-5</v>
      </c>
      <c r="D3664" s="10">
        <f t="shared" si="57"/>
        <v>1.1415525114155251E-4</v>
      </c>
      <c r="E3664" s="130">
        <v>1.370404559285669E-4</v>
      </c>
      <c r="F3664">
        <v>0.69230769230769229</v>
      </c>
      <c r="I3664" s="140"/>
    </row>
    <row r="3665" spans="1:9">
      <c r="A3665" s="10">
        <v>3659</v>
      </c>
      <c r="B3665" s="10">
        <v>1.150255907065636E-4</v>
      </c>
      <c r="C3665" s="10">
        <v>2.8319880049227181E-5</v>
      </c>
      <c r="D3665" s="10">
        <f t="shared" si="57"/>
        <v>1.1415525114155251E-4</v>
      </c>
      <c r="E3665" s="130">
        <v>1.4353184594623561E-4</v>
      </c>
      <c r="F3665">
        <v>0.76923076923076927</v>
      </c>
      <c r="I3665" s="140"/>
    </row>
    <row r="3666" spans="1:9">
      <c r="A3666" s="10">
        <v>3660</v>
      </c>
      <c r="B3666" s="10">
        <v>1.103915015334334E-4</v>
      </c>
      <c r="C3666" s="10">
        <v>2.4346231590091939E-5</v>
      </c>
      <c r="D3666" s="10">
        <f t="shared" si="57"/>
        <v>1.1415525114155251E-4</v>
      </c>
      <c r="E3666" s="130">
        <v>1.514657670789427E-4</v>
      </c>
      <c r="F3666">
        <v>0.73076923076923073</v>
      </c>
      <c r="I3666" s="140"/>
    </row>
    <row r="3667" spans="1:9">
      <c r="A3667" s="10">
        <v>3661</v>
      </c>
      <c r="B3667" s="10">
        <v>1.102606580018671E-4</v>
      </c>
      <c r="C3667" s="10">
        <v>2.0957958530478131E-5</v>
      </c>
      <c r="D3667" s="10">
        <f t="shared" si="57"/>
        <v>1.1415525114155251E-4</v>
      </c>
      <c r="E3667" s="130">
        <v>1.456956426187921E-4</v>
      </c>
      <c r="F3667">
        <v>0.69230769230769229</v>
      </c>
      <c r="I3667" s="140"/>
    </row>
    <row r="3668" spans="1:9">
      <c r="A3668" s="10">
        <v>3662</v>
      </c>
      <c r="B3668" s="10">
        <v>1.1703482953815031E-4</v>
      </c>
      <c r="C3668" s="10">
        <v>1.6439242844217049E-5</v>
      </c>
      <c r="D3668" s="10">
        <f t="shared" si="57"/>
        <v>1.1415525114155251E-4</v>
      </c>
      <c r="E3668" s="130">
        <v>1.5002323596390499E-4</v>
      </c>
      <c r="F3668">
        <v>0.84615384615384615</v>
      </c>
      <c r="I3668" s="140"/>
    </row>
    <row r="3669" spans="1:9">
      <c r="A3669" s="10">
        <v>3663</v>
      </c>
      <c r="B3669" s="10">
        <v>1.167076066734321E-4</v>
      </c>
      <c r="C3669" s="10">
        <v>1.4465237949955131E-5</v>
      </c>
      <c r="D3669" s="10">
        <f t="shared" si="57"/>
        <v>1.1415525114155251E-4</v>
      </c>
      <c r="E3669" s="130">
        <v>1.644485471142801E-4</v>
      </c>
      <c r="F3669">
        <v>0.96153846153846156</v>
      </c>
      <c r="I3669" s="140"/>
    </row>
    <row r="3670" spans="1:9">
      <c r="A3670" s="10">
        <v>3664</v>
      </c>
      <c r="B3670" s="10">
        <v>1.164823056037629E-4</v>
      </c>
      <c r="C3670" s="10">
        <v>8.2642799859536138E-6</v>
      </c>
      <c r="D3670" s="10">
        <f t="shared" si="57"/>
        <v>1.1415525114155251E-4</v>
      </c>
      <c r="E3670" s="130">
        <v>1.788738582646559E-4</v>
      </c>
      <c r="F3670">
        <v>1</v>
      </c>
      <c r="I3670" s="140"/>
    </row>
    <row r="3671" spans="1:9">
      <c r="A3671" s="10">
        <v>3665</v>
      </c>
      <c r="B3671" s="10">
        <v>1.162182582692608E-4</v>
      </c>
      <c r="C3671" s="10">
        <v>1.5598285356435881E-5</v>
      </c>
      <c r="D3671" s="10">
        <f t="shared" si="57"/>
        <v>1.1415525114155251E-4</v>
      </c>
      <c r="E3671" s="130">
        <v>1.961842316451063E-4</v>
      </c>
      <c r="F3671">
        <v>0.92307692307692313</v>
      </c>
      <c r="I3671" s="140"/>
    </row>
    <row r="3672" spans="1:9">
      <c r="A3672" s="10">
        <v>3666</v>
      </c>
      <c r="B3672" s="10">
        <v>1.1412120678511179E-4</v>
      </c>
      <c r="C3672" s="10">
        <v>2.0399676477914859E-5</v>
      </c>
      <c r="D3672" s="10">
        <f t="shared" si="57"/>
        <v>1.1415525114155251E-4</v>
      </c>
      <c r="E3672" s="130">
        <v>1.8320145160976819E-4</v>
      </c>
      <c r="F3672">
        <v>0.76923076923076927</v>
      </c>
      <c r="I3672" s="140"/>
    </row>
    <row r="3673" spans="1:9">
      <c r="A3673" s="10">
        <v>3667</v>
      </c>
      <c r="B3673" s="10">
        <v>1.123578269311136E-4</v>
      </c>
      <c r="C3673" s="10">
        <v>2.209980672885665E-5</v>
      </c>
      <c r="D3673" s="10">
        <f t="shared" si="57"/>
        <v>1.1415525114155251E-4</v>
      </c>
      <c r="E3673" s="130">
        <v>1.557933604240549E-4</v>
      </c>
      <c r="F3673">
        <v>0.57692307692307687</v>
      </c>
      <c r="I3673" s="140"/>
    </row>
    <row r="3674" spans="1:9">
      <c r="A3674" s="10">
        <v>3668</v>
      </c>
      <c r="B3674" s="10">
        <v>1.1226722884329851E-4</v>
      </c>
      <c r="C3674" s="10">
        <v>1.137463712952155E-5</v>
      </c>
      <c r="D3674" s="10">
        <f t="shared" si="57"/>
        <v>1.1415525114155251E-4</v>
      </c>
      <c r="E3674" s="130">
        <v>1.3054906591089809E-4</v>
      </c>
      <c r="F3674">
        <v>0.46153846153846162</v>
      </c>
      <c r="I3674" s="140"/>
    </row>
    <row r="3675" spans="1:9">
      <c r="A3675" s="10">
        <v>3669</v>
      </c>
      <c r="B3675" s="10">
        <v>1.097838174699553E-4</v>
      </c>
      <c r="C3675" s="10">
        <v>1.0530388436505819E-5</v>
      </c>
      <c r="D3675" s="10">
        <f t="shared" si="57"/>
        <v>1.1415525114155251E-4</v>
      </c>
      <c r="E3675" s="130">
        <v>1.074685680702972E-4</v>
      </c>
      <c r="F3675">
        <v>0.30769230769230771</v>
      </c>
      <c r="I3675" s="140"/>
    </row>
    <row r="3676" spans="1:9">
      <c r="A3676" s="10">
        <v>3670</v>
      </c>
      <c r="B3676" s="10">
        <v>1.059570245989308E-4</v>
      </c>
      <c r="C3676" s="10">
        <v>9.6863443073513558E-6</v>
      </c>
      <c r="D3676" s="10">
        <f t="shared" si="57"/>
        <v>1.1415525114155251E-4</v>
      </c>
      <c r="E3676" s="130">
        <v>9.0879460247365605E-5</v>
      </c>
      <c r="F3676">
        <v>0.23076923076923081</v>
      </c>
      <c r="I3676" s="140"/>
    </row>
    <row r="3677" spans="1:9">
      <c r="A3677" s="10">
        <v>3671</v>
      </c>
      <c r="B3677" s="10">
        <v>1.039245201059611E-4</v>
      </c>
      <c r="C3677" s="10">
        <v>5.4676192506980349E-6</v>
      </c>
      <c r="D3677" s="10">
        <f t="shared" si="57"/>
        <v>1.1415525114155251E-4</v>
      </c>
      <c r="E3677" s="130">
        <v>8.0060476884583935E-5</v>
      </c>
      <c r="F3677">
        <v>0.15384615384615391</v>
      </c>
      <c r="I3677" s="140"/>
    </row>
    <row r="3678" spans="1:9">
      <c r="A3678" s="10">
        <v>3672</v>
      </c>
      <c r="B3678" s="10">
        <v>1.011394912396267E-4</v>
      </c>
      <c r="C3678" s="10">
        <v>2.5527433329513491E-6</v>
      </c>
      <c r="D3678" s="10">
        <f t="shared" si="57"/>
        <v>1.1415525114155251E-4</v>
      </c>
      <c r="E3678" s="130">
        <v>6.4570440387395008E-5</v>
      </c>
      <c r="F3678">
        <v>7.6923076923076927E-2</v>
      </c>
      <c r="I3678" s="140"/>
    </row>
    <row r="3679" spans="1:9">
      <c r="A3679" s="10">
        <v>3673</v>
      </c>
      <c r="B3679" s="10">
        <v>9.8721471114904377E-5</v>
      </c>
      <c r="C3679" s="10">
        <v>1.478323929108104E-6</v>
      </c>
      <c r="D3679" s="10">
        <f t="shared" si="57"/>
        <v>1.1415525114155251E-4</v>
      </c>
      <c r="E3679" s="130">
        <v>4.1902094293947833E-5</v>
      </c>
      <c r="F3679">
        <v>7.6923076923076927E-2</v>
      </c>
      <c r="I3679" s="140"/>
    </row>
    <row r="3680" spans="1:9">
      <c r="A3680" s="10">
        <v>3674</v>
      </c>
      <c r="B3680" s="10">
        <v>9.7163021772177897E-5</v>
      </c>
      <c r="C3680" s="10">
        <v>1.2586541631586649E-6</v>
      </c>
      <c r="D3680" s="10">
        <f t="shared" si="57"/>
        <v>1.1415525114155251E-4</v>
      </c>
      <c r="E3680" s="130">
        <v>3.6406737665233371E-5</v>
      </c>
      <c r="F3680">
        <v>5.7692307692307702E-2</v>
      </c>
      <c r="I3680" s="140"/>
    </row>
    <row r="3681" spans="1:9">
      <c r="A3681" s="10">
        <v>3675</v>
      </c>
      <c r="B3681" s="10">
        <v>9.6918528711500981E-5</v>
      </c>
      <c r="C3681" s="10">
        <v>1.260454325137763E-6</v>
      </c>
      <c r="D3681" s="10">
        <f t="shared" si="57"/>
        <v>1.1415525114155251E-4</v>
      </c>
      <c r="E3681" s="130">
        <v>3.0224461457929601E-5</v>
      </c>
      <c r="F3681">
        <v>5.7692307692307702E-2</v>
      </c>
      <c r="I3681" s="140"/>
    </row>
    <row r="3682" spans="1:9">
      <c r="A3682" s="10">
        <v>3676</v>
      </c>
      <c r="B3682" s="10">
        <v>9.6790849346442448E-5</v>
      </c>
      <c r="C3682" s="10">
        <v>1.119096151142686E-6</v>
      </c>
      <c r="D3682" s="10">
        <f t="shared" si="57"/>
        <v>1.1415525114155251E-4</v>
      </c>
      <c r="E3682" s="130">
        <v>3.9841335558179923E-5</v>
      </c>
      <c r="F3682">
        <v>7.6923076923076927E-2</v>
      </c>
      <c r="I3682" s="140"/>
    </row>
    <row r="3683" spans="1:9">
      <c r="A3683" s="10">
        <v>3677</v>
      </c>
      <c r="B3683" s="10">
        <v>9.6544137643194005E-5</v>
      </c>
      <c r="C3683" s="10">
        <v>1.1436119934489451E-5</v>
      </c>
      <c r="D3683" s="10">
        <f t="shared" si="57"/>
        <v>1.1415525114155251E-4</v>
      </c>
      <c r="E3683" s="130">
        <v>7.0065797016108914E-5</v>
      </c>
      <c r="F3683">
        <v>0.1153846153846154</v>
      </c>
      <c r="I3683" s="140"/>
    </row>
    <row r="3684" spans="1:9">
      <c r="A3684" s="10">
        <v>3678</v>
      </c>
      <c r="B3684" s="10">
        <v>9.7199369933278091E-5</v>
      </c>
      <c r="C3684" s="10">
        <v>2.997244238363041E-5</v>
      </c>
      <c r="D3684" s="10">
        <f t="shared" si="57"/>
        <v>1.1415525114155251E-4</v>
      </c>
      <c r="E3684" s="130">
        <v>1.1677632836018221E-4</v>
      </c>
      <c r="F3684">
        <v>0.19230769230769229</v>
      </c>
      <c r="I3684" s="140"/>
    </row>
    <row r="3685" spans="1:9">
      <c r="A3685" s="10">
        <v>3679</v>
      </c>
      <c r="B3685" s="10">
        <v>9.6902378416470605E-5</v>
      </c>
      <c r="C3685" s="10">
        <v>2.4296190723763869E-5</v>
      </c>
      <c r="D3685" s="10">
        <f t="shared" si="57"/>
        <v>1.1415525114155251E-4</v>
      </c>
      <c r="E3685" s="130">
        <v>1.648606988614341E-4</v>
      </c>
      <c r="F3685">
        <v>0.30769230769230771</v>
      </c>
      <c r="I3685" s="140"/>
    </row>
    <row r="3686" spans="1:9">
      <c r="A3686" s="10">
        <v>3680</v>
      </c>
      <c r="B3686" s="10">
        <v>9.6692385833953778E-5</v>
      </c>
      <c r="C3686" s="10">
        <v>2.0106186433231571E-5</v>
      </c>
      <c r="D3686" s="10">
        <f t="shared" si="57"/>
        <v>1.1415525114155251E-4</v>
      </c>
      <c r="E3686" s="130">
        <v>1.8272060790475579E-4</v>
      </c>
      <c r="F3686">
        <v>0.46153846153846162</v>
      </c>
      <c r="I3686" s="140"/>
    </row>
    <row r="3687" spans="1:9">
      <c r="A3687" s="10">
        <v>3681</v>
      </c>
      <c r="B3687" s="10">
        <v>9.6526968168908614E-5</v>
      </c>
      <c r="C3687" s="10">
        <v>1.531329153079036E-5</v>
      </c>
      <c r="D3687" s="10">
        <f t="shared" si="57"/>
        <v>1.1415525114155251E-4</v>
      </c>
      <c r="E3687" s="130">
        <v>1.5661766391836219E-4</v>
      </c>
      <c r="F3687">
        <v>0.57692307692307687</v>
      </c>
      <c r="I3687" s="140"/>
    </row>
    <row r="3688" spans="1:9">
      <c r="A3688" s="10">
        <v>3682</v>
      </c>
      <c r="B3688" s="10">
        <v>9.8807168504138463E-5</v>
      </c>
      <c r="C3688" s="10">
        <v>1.351169760466297E-5</v>
      </c>
      <c r="D3688" s="10">
        <f t="shared" si="57"/>
        <v>1.1415525114155251E-4</v>
      </c>
      <c r="E3688" s="130">
        <v>1.305147199319687E-4</v>
      </c>
      <c r="F3688">
        <v>0.69230769230769229</v>
      </c>
      <c r="I3688" s="140"/>
    </row>
    <row r="3689" spans="1:9">
      <c r="A3689" s="10">
        <v>3683</v>
      </c>
      <c r="B3689" s="10">
        <v>1.004656180319066E-4</v>
      </c>
      <c r="C3689" s="10">
        <v>1.260630704644802E-5</v>
      </c>
      <c r="D3689" s="10">
        <f t="shared" si="57"/>
        <v>1.1415525114155251E-4</v>
      </c>
      <c r="E3689" s="130">
        <v>1.3669699613927191E-4</v>
      </c>
      <c r="F3689">
        <v>0.76923076923076927</v>
      </c>
      <c r="I3689" s="140"/>
    </row>
    <row r="3690" spans="1:9">
      <c r="A3690" s="10">
        <v>3684</v>
      </c>
      <c r="B3690" s="10">
        <v>9.9100677148976279E-5</v>
      </c>
      <c r="C3690" s="10">
        <v>1.885720132191524E-5</v>
      </c>
      <c r="D3690" s="10">
        <f t="shared" si="57"/>
        <v>1.1415525114155251E-4</v>
      </c>
      <c r="E3690" s="130">
        <v>1.4425311150375439E-4</v>
      </c>
      <c r="F3690">
        <v>0.73076923076923073</v>
      </c>
      <c r="I3690" s="140"/>
    </row>
    <row r="3691" spans="1:9">
      <c r="A3691" s="10">
        <v>3685</v>
      </c>
      <c r="B3691" s="10">
        <v>9.9222426830289056E-5</v>
      </c>
      <c r="C3691" s="10">
        <v>1.6773413822109809E-5</v>
      </c>
      <c r="D3691" s="10">
        <f t="shared" si="57"/>
        <v>1.1415525114155251E-4</v>
      </c>
      <c r="E3691" s="130">
        <v>1.387577548750399E-4</v>
      </c>
      <c r="F3691">
        <v>0.69230769230769229</v>
      </c>
      <c r="I3691" s="140"/>
    </row>
    <row r="3692" spans="1:9">
      <c r="A3692" s="10">
        <v>3686</v>
      </c>
      <c r="B3692" s="10">
        <v>9.9988503301957232E-5</v>
      </c>
      <c r="C3692" s="10">
        <v>9.6204747440252478E-6</v>
      </c>
      <c r="D3692" s="10">
        <f t="shared" si="57"/>
        <v>1.1415525114155251E-4</v>
      </c>
      <c r="E3692" s="130">
        <v>1.4287927234657579E-4</v>
      </c>
      <c r="F3692">
        <v>0.84615384615384615</v>
      </c>
      <c r="I3692" s="140"/>
    </row>
    <row r="3693" spans="1:9">
      <c r="A3693" s="10">
        <v>3687</v>
      </c>
      <c r="B3693" s="10">
        <v>9.9644611996331688E-5</v>
      </c>
      <c r="C3693" s="10">
        <v>8.4310040787451213E-6</v>
      </c>
      <c r="D3693" s="10">
        <f t="shared" si="57"/>
        <v>1.1415525114155251E-4</v>
      </c>
      <c r="E3693" s="130">
        <v>1.5661766391836219E-4</v>
      </c>
      <c r="F3693">
        <v>0.96153846153846156</v>
      </c>
      <c r="I3693" s="140"/>
    </row>
    <row r="3694" spans="1:9">
      <c r="A3694" s="10">
        <v>3688</v>
      </c>
      <c r="B3694" s="10">
        <v>1.0049291835053531E-4</v>
      </c>
      <c r="C3694" s="10">
        <v>9.619288273629933E-6</v>
      </c>
      <c r="D3694" s="10">
        <f t="shared" si="57"/>
        <v>1.1415525114155251E-4</v>
      </c>
      <c r="E3694" s="130">
        <v>1.7035605549014799E-4</v>
      </c>
      <c r="F3694">
        <v>1</v>
      </c>
      <c r="I3694" s="140"/>
    </row>
    <row r="3695" spans="1:9">
      <c r="A3695" s="10">
        <v>3689</v>
      </c>
      <c r="B3695" s="10">
        <v>9.8987229163460865E-5</v>
      </c>
      <c r="C3695" s="10">
        <v>1.6776309537212549E-5</v>
      </c>
      <c r="D3695" s="10">
        <f t="shared" si="57"/>
        <v>1.1415525114155251E-4</v>
      </c>
      <c r="E3695" s="130">
        <v>1.8684212537629181E-4</v>
      </c>
      <c r="F3695">
        <v>0.92307692307692313</v>
      </c>
      <c r="I3695" s="140"/>
    </row>
    <row r="3696" spans="1:9">
      <c r="A3696" s="10">
        <v>3690</v>
      </c>
      <c r="B3696" s="10">
        <v>9.7902920479888246E-5</v>
      </c>
      <c r="C3696" s="10">
        <v>2.363982711852114E-5</v>
      </c>
      <c r="D3696" s="10">
        <f t="shared" si="57"/>
        <v>1.1415525114155251E-4</v>
      </c>
      <c r="E3696" s="130">
        <v>1.7447757296168399E-4</v>
      </c>
      <c r="F3696">
        <v>0.76923076923076927</v>
      </c>
      <c r="I3696" s="140"/>
    </row>
    <row r="3697" spans="1:9">
      <c r="A3697" s="10">
        <v>3691</v>
      </c>
      <c r="B3697" s="10">
        <v>9.8665814859217934E-5</v>
      </c>
      <c r="C3697" s="10">
        <v>2.3942036129557681E-5</v>
      </c>
      <c r="D3697" s="10">
        <f t="shared" si="57"/>
        <v>1.1415525114155251E-4</v>
      </c>
      <c r="E3697" s="130">
        <v>1.4837462897529039E-4</v>
      </c>
      <c r="F3697">
        <v>0.57692307692307687</v>
      </c>
      <c r="I3697" s="140"/>
    </row>
    <row r="3698" spans="1:9">
      <c r="A3698" s="10">
        <v>3692</v>
      </c>
      <c r="B3698" s="10">
        <v>1.001709811141976E-4</v>
      </c>
      <c r="C3698" s="10">
        <v>1.857383491543259E-5</v>
      </c>
      <c r="D3698" s="10">
        <f t="shared" si="57"/>
        <v>1.1415525114155251E-4</v>
      </c>
      <c r="E3698" s="130">
        <v>1.2433244372466479E-4</v>
      </c>
      <c r="F3698">
        <v>0.46153846153846162</v>
      </c>
      <c r="I3698" s="140"/>
    </row>
    <row r="3699" spans="1:9">
      <c r="A3699" s="10">
        <v>3693</v>
      </c>
      <c r="B3699" s="10">
        <v>9.9731808216186886E-5</v>
      </c>
      <c r="C3699" s="10">
        <v>1.349937831435146E-5</v>
      </c>
      <c r="D3699" s="10">
        <f t="shared" si="57"/>
        <v>1.1415525114155251E-4</v>
      </c>
      <c r="E3699" s="130">
        <v>1.023510172098071E-4</v>
      </c>
      <c r="F3699">
        <v>0.30769230769230771</v>
      </c>
      <c r="I3699" s="140"/>
    </row>
    <row r="3700" spans="1:9">
      <c r="A3700" s="10">
        <v>3694</v>
      </c>
      <c r="B3700" s="10">
        <v>9.7584832706125075E-5</v>
      </c>
      <c r="C3700" s="10">
        <v>7.5408739845802563E-6</v>
      </c>
      <c r="D3700" s="10">
        <f t="shared" si="57"/>
        <v>1.1415525114155251E-4</v>
      </c>
      <c r="E3700" s="130">
        <v>8.6551866902252666E-5</v>
      </c>
      <c r="F3700">
        <v>0.23076923076923081</v>
      </c>
      <c r="I3700" s="140"/>
    </row>
    <row r="3701" spans="1:9">
      <c r="A3701" s="10">
        <v>3695</v>
      </c>
      <c r="B3701" s="10">
        <v>9.5617093160006703E-5</v>
      </c>
      <c r="C3701" s="10">
        <v>5.7606865300679979E-6</v>
      </c>
      <c r="D3701" s="10">
        <f t="shared" si="57"/>
        <v>1.1415525114155251E-4</v>
      </c>
      <c r="E3701" s="130">
        <v>7.6248073223412826E-5</v>
      </c>
      <c r="F3701">
        <v>0.15384615384615391</v>
      </c>
      <c r="I3701" s="140"/>
    </row>
    <row r="3702" spans="1:9">
      <c r="A3702" s="10">
        <v>3696</v>
      </c>
      <c r="B3702" s="10">
        <v>9.4917199167088E-5</v>
      </c>
      <c r="C3702" s="10">
        <v>2.5434606795136781E-6</v>
      </c>
      <c r="D3702" s="10">
        <f t="shared" si="57"/>
        <v>1.1415525114155251E-4</v>
      </c>
      <c r="E3702" s="130">
        <v>6.5861849195142914E-5</v>
      </c>
      <c r="F3702">
        <v>7.6923076923076927E-2</v>
      </c>
      <c r="I3702" s="140"/>
    </row>
    <row r="3703" spans="1:9">
      <c r="A3703" s="10">
        <v>3697</v>
      </c>
      <c r="B3703" s="10">
        <v>9.1095247076019699E-5</v>
      </c>
      <c r="C3703" s="10">
        <v>1.467686608322522E-6</v>
      </c>
      <c r="D3703" s="10">
        <f t="shared" si="57"/>
        <v>1.1415525114155251E-4</v>
      </c>
      <c r="E3703" s="130">
        <v>4.2740136179826809E-5</v>
      </c>
      <c r="F3703">
        <v>7.6923076923076927E-2</v>
      </c>
      <c r="I3703" s="140"/>
    </row>
    <row r="3704" spans="1:9">
      <c r="A3704" s="10">
        <v>3698</v>
      </c>
      <c r="B3704" s="10">
        <v>9.0188718921321466E-5</v>
      </c>
      <c r="C3704" s="10">
        <v>1.225873940857453E-6</v>
      </c>
      <c r="D3704" s="10">
        <f t="shared" si="57"/>
        <v>1.1415525114155251E-4</v>
      </c>
      <c r="E3704" s="130">
        <v>3.7134872418538033E-5</v>
      </c>
      <c r="F3704">
        <v>5.7692307692307702E-2</v>
      </c>
      <c r="I3704" s="140"/>
    </row>
    <row r="3705" spans="1:9">
      <c r="A3705" s="10">
        <v>3699</v>
      </c>
      <c r="B3705" s="10">
        <v>8.9616700289177453E-5</v>
      </c>
      <c r="C3705" s="10">
        <v>1.2251420568204969E-6</v>
      </c>
      <c r="D3705" s="10">
        <f t="shared" si="57"/>
        <v>1.1415525114155251E-4</v>
      </c>
      <c r="E3705" s="130">
        <v>3.0828950687088193E-5</v>
      </c>
      <c r="F3705">
        <v>5.7692307692307702E-2</v>
      </c>
      <c r="I3705" s="140"/>
    </row>
    <row r="3706" spans="1:9">
      <c r="A3706" s="10">
        <v>3700</v>
      </c>
      <c r="B3706" s="10">
        <v>8.9379042669046694E-5</v>
      </c>
      <c r="C3706" s="10">
        <v>1.097107808988898E-6</v>
      </c>
      <c r="D3706" s="10">
        <f t="shared" si="57"/>
        <v>1.1415525114155251E-4</v>
      </c>
      <c r="E3706" s="130">
        <v>4.063816226934351E-5</v>
      </c>
      <c r="F3706">
        <v>7.6923076923076927E-2</v>
      </c>
      <c r="I3706" s="140"/>
    </row>
    <row r="3707" spans="1:9">
      <c r="A3707" s="10">
        <v>3701</v>
      </c>
      <c r="B3707" s="10">
        <v>9.0178148891256234E-5</v>
      </c>
      <c r="C3707" s="10">
        <v>1.140989030161218E-5</v>
      </c>
      <c r="D3707" s="10">
        <f t="shared" si="57"/>
        <v>1.1415525114155251E-4</v>
      </c>
      <c r="E3707" s="130">
        <v>7.1467112956431167E-5</v>
      </c>
      <c r="F3707">
        <v>0.1153846153846154</v>
      </c>
      <c r="I3707" s="140"/>
    </row>
    <row r="3708" spans="1:9">
      <c r="A3708" s="10">
        <v>3702</v>
      </c>
      <c r="B3708" s="10">
        <v>9.0537315046548803E-5</v>
      </c>
      <c r="C3708" s="10">
        <v>2.9904640828281279E-5</v>
      </c>
      <c r="D3708" s="10">
        <f t="shared" si="57"/>
        <v>1.1415525114155251E-4</v>
      </c>
      <c r="E3708" s="130">
        <v>1.191118549273862E-4</v>
      </c>
      <c r="F3708">
        <v>0.19230769230769229</v>
      </c>
      <c r="I3708" s="140"/>
    </row>
    <row r="3709" spans="1:9">
      <c r="A3709" s="10">
        <v>3703</v>
      </c>
      <c r="B3709" s="10">
        <v>9.0421204681909965E-5</v>
      </c>
      <c r="C3709" s="10">
        <v>2.423383511298783E-5</v>
      </c>
      <c r="D3709" s="10">
        <f t="shared" si="57"/>
        <v>1.1415525114155251E-4</v>
      </c>
      <c r="E3709" s="130">
        <v>1.6815791283866281E-4</v>
      </c>
      <c r="F3709">
        <v>0.30769230769230771</v>
      </c>
      <c r="I3709" s="140"/>
    </row>
    <row r="3710" spans="1:9">
      <c r="A3710" s="10">
        <v>3704</v>
      </c>
      <c r="B3710" s="10">
        <v>9.0235981968955035E-5</v>
      </c>
      <c r="C3710" s="10">
        <v>2.0052617976762689E-5</v>
      </c>
      <c r="D3710" s="10">
        <f t="shared" si="57"/>
        <v>1.1415525114155251E-4</v>
      </c>
      <c r="E3710" s="130">
        <v>1.863750200628513E-4</v>
      </c>
      <c r="F3710">
        <v>0.46153846153846162</v>
      </c>
      <c r="I3710" s="140"/>
    </row>
    <row r="3711" spans="1:9">
      <c r="A3711" s="10">
        <v>3705</v>
      </c>
      <c r="B3711" s="10">
        <v>9.0755630925039299E-5</v>
      </c>
      <c r="C3711" s="10">
        <v>1.5276097274949449E-5</v>
      </c>
      <c r="D3711" s="10">
        <f t="shared" si="57"/>
        <v>1.1415525114155251E-4</v>
      </c>
      <c r="E3711" s="130">
        <v>1.5975001719672929E-4</v>
      </c>
      <c r="F3711">
        <v>0.57692307692307687</v>
      </c>
      <c r="I3711" s="140"/>
    </row>
    <row r="3712" spans="1:9">
      <c r="A3712" s="10">
        <v>3706</v>
      </c>
      <c r="B3712" s="10">
        <v>9.0623761324820003E-5</v>
      </c>
      <c r="C3712" s="10">
        <v>1.3484395147979929E-5</v>
      </c>
      <c r="D3712" s="10">
        <f t="shared" si="57"/>
        <v>1.1415525114155251E-4</v>
      </c>
      <c r="E3712" s="130">
        <v>1.331250143306079E-4</v>
      </c>
      <c r="F3712">
        <v>0.69230769230769229</v>
      </c>
      <c r="I3712" s="140"/>
    </row>
    <row r="3713" spans="1:9">
      <c r="A3713" s="10">
        <v>3707</v>
      </c>
      <c r="B3713" s="10">
        <v>9.2951837695691539E-5</v>
      </c>
      <c r="C3713" s="10">
        <v>1.2588541811563429E-5</v>
      </c>
      <c r="D3713" s="10">
        <f t="shared" si="57"/>
        <v>1.1415525114155251E-4</v>
      </c>
      <c r="E3713" s="130">
        <v>1.3943093606205739E-4</v>
      </c>
      <c r="F3713">
        <v>0.76923076923076927</v>
      </c>
      <c r="I3713" s="140"/>
    </row>
    <row r="3714" spans="1:9">
      <c r="A3714" s="10">
        <v>3708</v>
      </c>
      <c r="B3714" s="10">
        <v>9.2496897857457033E-5</v>
      </c>
      <c r="C3714" s="10">
        <v>1.8841018047557641E-5</v>
      </c>
      <c r="D3714" s="10">
        <f t="shared" si="57"/>
        <v>1.1415525114155251E-4</v>
      </c>
      <c r="E3714" s="130">
        <v>1.471381737338297E-4</v>
      </c>
      <c r="F3714">
        <v>0.73076923076923073</v>
      </c>
      <c r="I3714" s="140"/>
    </row>
    <row r="3715" spans="1:9">
      <c r="A3715" s="10">
        <v>3709</v>
      </c>
      <c r="B3715" s="10">
        <v>9.2839962481260541E-5</v>
      </c>
      <c r="C3715" s="10">
        <v>1.675673959448518E-5</v>
      </c>
      <c r="D3715" s="10">
        <f t="shared" si="57"/>
        <v>1.1415525114155251E-4</v>
      </c>
      <c r="E3715" s="130">
        <v>1.4153290997254069E-4</v>
      </c>
      <c r="F3715">
        <v>0.69230769230769229</v>
      </c>
      <c r="I3715" s="140"/>
    </row>
    <row r="3716" spans="1:9">
      <c r="A3716" s="10">
        <v>3710</v>
      </c>
      <c r="B3716" s="10">
        <v>9.1398181247778215E-5</v>
      </c>
      <c r="C3716" s="10">
        <v>9.608123632668656E-6</v>
      </c>
      <c r="D3716" s="10">
        <f t="shared" si="57"/>
        <v>1.1415525114155251E-4</v>
      </c>
      <c r="E3716" s="130">
        <v>1.4573685779350749E-4</v>
      </c>
      <c r="F3716">
        <v>0.84615384615384615</v>
      </c>
      <c r="I3716" s="140"/>
    </row>
    <row r="3717" spans="1:9">
      <c r="A3717" s="10">
        <v>3711</v>
      </c>
      <c r="B3717" s="10">
        <v>9.2950499470332182E-5</v>
      </c>
      <c r="C3717" s="10">
        <v>8.4214668569467201E-6</v>
      </c>
      <c r="D3717" s="10">
        <f t="shared" si="57"/>
        <v>1.1415525114155251E-4</v>
      </c>
      <c r="E3717" s="130">
        <v>1.5975001719672929E-4</v>
      </c>
      <c r="F3717">
        <v>0.96153846153846156</v>
      </c>
      <c r="I3717" s="140"/>
    </row>
    <row r="3718" spans="1:9">
      <c r="A3718" s="10">
        <v>3712</v>
      </c>
      <c r="B3718" s="10">
        <v>9.4038852264935528E-5</v>
      </c>
      <c r="C3718" s="10">
        <v>9.6065553097323193E-6</v>
      </c>
      <c r="D3718" s="10">
        <f t="shared" ref="D3718:D3781" si="58">1/8760</f>
        <v>1.1415525114155251E-4</v>
      </c>
      <c r="E3718" s="130">
        <v>1.7376317659995109E-4</v>
      </c>
      <c r="F3718">
        <v>1</v>
      </c>
      <c r="I3718" s="140"/>
    </row>
    <row r="3719" spans="1:9">
      <c r="A3719" s="10">
        <v>3713</v>
      </c>
      <c r="B3719" s="10">
        <v>9.5715917657809605E-5</v>
      </c>
      <c r="C3719" s="10">
        <v>1.6753252917116572E-5</v>
      </c>
      <c r="D3719" s="10">
        <f t="shared" si="58"/>
        <v>1.1415525114155251E-4</v>
      </c>
      <c r="E3719" s="130">
        <v>1.9057896788381799E-4</v>
      </c>
      <c r="F3719">
        <v>0.92307692307692313</v>
      </c>
      <c r="I3719" s="140"/>
    </row>
    <row r="3720" spans="1:9">
      <c r="A3720" s="10">
        <v>3714</v>
      </c>
      <c r="B3720" s="10">
        <v>9.7067552481973688E-5</v>
      </c>
      <c r="C3720" s="10">
        <v>2.3605610403327512E-5</v>
      </c>
      <c r="D3720" s="10">
        <f t="shared" si="58"/>
        <v>1.1415525114155251E-4</v>
      </c>
      <c r="E3720" s="130">
        <v>1.7796712442091781E-4</v>
      </c>
      <c r="F3720">
        <v>0.76923076923076927</v>
      </c>
      <c r="I3720" s="140"/>
    </row>
    <row r="3721" spans="1:9">
      <c r="A3721" s="10">
        <v>3715</v>
      </c>
      <c r="B3721" s="10">
        <v>9.8614294293797897E-5</v>
      </c>
      <c r="C3721" s="10">
        <v>2.3904114535543481E-5</v>
      </c>
      <c r="D3721" s="10">
        <f t="shared" si="58"/>
        <v>1.1415525114155251E-4</v>
      </c>
      <c r="E3721" s="130">
        <v>1.513421215547965E-4</v>
      </c>
      <c r="F3721">
        <v>0.57692307692307687</v>
      </c>
      <c r="I3721" s="140"/>
    </row>
    <row r="3722" spans="1:9">
      <c r="A3722" s="10">
        <v>3716</v>
      </c>
      <c r="B3722" s="10">
        <v>9.9892500563757706E-5</v>
      </c>
      <c r="C3722" s="10">
        <v>1.8546005138573948E-5</v>
      </c>
      <c r="D3722" s="10">
        <f t="shared" si="58"/>
        <v>1.1415525114155251E-4</v>
      </c>
      <c r="E3722" s="130">
        <v>1.268190925991578E-4</v>
      </c>
      <c r="F3722">
        <v>0.46153846153846162</v>
      </c>
      <c r="I3722" s="140"/>
    </row>
    <row r="3723" spans="1:9">
      <c r="A3723" s="10">
        <v>3717</v>
      </c>
      <c r="B3723" s="10">
        <v>9.8990910834748945E-5</v>
      </c>
      <c r="C3723" s="10">
        <v>1.348201766132576E-5</v>
      </c>
      <c r="D3723" s="10">
        <f t="shared" si="58"/>
        <v>1.1415525114155251E-4</v>
      </c>
      <c r="E3723" s="130">
        <v>1.043980375540026E-4</v>
      </c>
      <c r="F3723">
        <v>0.30769230769230771</v>
      </c>
      <c r="I3723" s="140"/>
    </row>
    <row r="3724" spans="1:9">
      <c r="A3724" s="10">
        <v>3718</v>
      </c>
      <c r="B3724" s="10">
        <v>9.7647696839382267E-5</v>
      </c>
      <c r="C3724" s="10">
        <v>7.5310867402848033E-6</v>
      </c>
      <c r="D3724" s="10">
        <f t="shared" si="58"/>
        <v>1.1415525114155251E-4</v>
      </c>
      <c r="E3724" s="130">
        <v>8.8282904240297446E-5</v>
      </c>
      <c r="F3724">
        <v>0.23076923076923081</v>
      </c>
      <c r="I3724" s="140"/>
    </row>
    <row r="3725" spans="1:9">
      <c r="A3725" s="10">
        <v>3719</v>
      </c>
      <c r="B3725" s="10">
        <v>9.5458845172734485E-5</v>
      </c>
      <c r="C3725" s="10">
        <v>5.753576799423229E-6</v>
      </c>
      <c r="D3725" s="10">
        <f t="shared" si="58"/>
        <v>1.1415525114155251E-4</v>
      </c>
      <c r="E3725" s="130">
        <v>7.7773034687881272E-5</v>
      </c>
      <c r="F3725">
        <v>0.15384615384615391</v>
      </c>
      <c r="I3725" s="140"/>
    </row>
    <row r="3726" spans="1:9">
      <c r="A3726" s="10">
        <v>3720</v>
      </c>
      <c r="B3726" s="10">
        <v>9.1087737553815579E-5</v>
      </c>
      <c r="C3726" s="10">
        <v>2.5399694562814881E-6</v>
      </c>
      <c r="D3726" s="10">
        <f t="shared" si="58"/>
        <v>1.1415525114155251E-4</v>
      </c>
      <c r="E3726" s="130">
        <v>6.6507553599016908E-5</v>
      </c>
      <c r="F3726">
        <v>7.6923076923076927E-2</v>
      </c>
      <c r="I3726" s="140"/>
    </row>
    <row r="3727" spans="1:9">
      <c r="A3727" s="10">
        <v>3721</v>
      </c>
      <c r="B3727" s="10">
        <v>9.0560553089100968E-5</v>
      </c>
      <c r="C3727" s="10">
        <v>1.4641499264545E-6</v>
      </c>
      <c r="D3727" s="10">
        <f t="shared" si="58"/>
        <v>1.1415525114155251E-4</v>
      </c>
      <c r="E3727" s="130">
        <v>4.3159157122766307E-5</v>
      </c>
      <c r="F3727">
        <v>7.6923076923076927E-2</v>
      </c>
      <c r="I3727" s="140"/>
    </row>
    <row r="3728" spans="1:9">
      <c r="A3728" s="10">
        <v>3722</v>
      </c>
      <c r="B3728" s="10">
        <v>9.0078237761251429E-5</v>
      </c>
      <c r="C3728" s="10">
        <v>1.220518913555994E-6</v>
      </c>
      <c r="D3728" s="10">
        <f t="shared" si="58"/>
        <v>1.1415525114155251E-4</v>
      </c>
      <c r="E3728" s="130">
        <v>3.7498939795190392E-5</v>
      </c>
      <c r="F3728">
        <v>5.7692307692307702E-2</v>
      </c>
      <c r="I3728" s="140"/>
    </row>
    <row r="3729" spans="1:9">
      <c r="A3729" s="10">
        <v>3723</v>
      </c>
      <c r="B3729" s="10">
        <v>8.9297797687184111E-5</v>
      </c>
      <c r="C3729" s="10">
        <v>1.2239919533338459E-6</v>
      </c>
      <c r="D3729" s="10">
        <f t="shared" si="58"/>
        <v>1.1415525114155251E-4</v>
      </c>
      <c r="E3729" s="130">
        <v>3.1131195301667448E-5</v>
      </c>
      <c r="F3729">
        <v>5.7692307692307702E-2</v>
      </c>
      <c r="I3729" s="140"/>
    </row>
    <row r="3730" spans="1:9">
      <c r="A3730" s="10">
        <v>3724</v>
      </c>
      <c r="B3730" s="10">
        <v>9.1142420538515553E-5</v>
      </c>
      <c r="C3730" s="10">
        <v>1.099203452100935E-6</v>
      </c>
      <c r="D3730" s="10">
        <f t="shared" si="58"/>
        <v>1.1415525114155251E-4</v>
      </c>
      <c r="E3730" s="130">
        <v>4.10365756249253E-5</v>
      </c>
      <c r="F3730">
        <v>7.6923076923076927E-2</v>
      </c>
      <c r="I3730" s="140"/>
    </row>
    <row r="3731" spans="1:9">
      <c r="A3731" s="10">
        <v>3725</v>
      </c>
      <c r="B3731" s="10">
        <v>9.1523197181166371E-5</v>
      </c>
      <c r="C3731" s="10">
        <v>1.1417486439660339E-5</v>
      </c>
      <c r="D3731" s="10">
        <f t="shared" si="58"/>
        <v>1.1415525114155251E-4</v>
      </c>
      <c r="E3731" s="130">
        <v>7.2167770926592287E-5</v>
      </c>
      <c r="F3731">
        <v>0.1153846153846154</v>
      </c>
      <c r="I3731" s="140"/>
    </row>
    <row r="3732" spans="1:9">
      <c r="A3732" s="10">
        <v>3726</v>
      </c>
      <c r="B3732" s="10">
        <v>9.6186864883910479E-5</v>
      </c>
      <c r="C3732" s="10">
        <v>2.9916610087096849E-5</v>
      </c>
      <c r="D3732" s="10">
        <f t="shared" si="58"/>
        <v>1.1415525114155251E-4</v>
      </c>
      <c r="E3732" s="130">
        <v>1.202796182109878E-4</v>
      </c>
      <c r="F3732">
        <v>0.19230769230769229</v>
      </c>
      <c r="I3732" s="140"/>
    </row>
    <row r="3733" spans="1:9">
      <c r="A3733" s="10">
        <v>3727</v>
      </c>
      <c r="B3733" s="10">
        <v>9.856025157146691E-5</v>
      </c>
      <c r="C3733" s="10">
        <v>2.4237358157265149E-5</v>
      </c>
      <c r="D3733" s="10">
        <f t="shared" si="58"/>
        <v>1.1415525114155251E-4</v>
      </c>
      <c r="E3733" s="130">
        <v>1.698065198272767E-4</v>
      </c>
      <c r="F3733">
        <v>0.30769230769230771</v>
      </c>
      <c r="I3733" s="140"/>
    </row>
    <row r="3734" spans="1:9">
      <c r="A3734" s="10">
        <v>3728</v>
      </c>
      <c r="B3734" s="10">
        <v>1.03180114857435E-4</v>
      </c>
      <c r="C3734" s="10">
        <v>2.0049744990977861E-5</v>
      </c>
      <c r="D3734" s="10">
        <f t="shared" si="58"/>
        <v>1.1415525114155251E-4</v>
      </c>
      <c r="E3734" s="130">
        <v>1.8820222614189861E-4</v>
      </c>
      <c r="F3734">
        <v>0.46153846153846162</v>
      </c>
      <c r="I3734" s="140"/>
    </row>
    <row r="3735" spans="1:9">
      <c r="A3735" s="10">
        <v>3729</v>
      </c>
      <c r="B3735" s="10">
        <v>1.082726866038962E-4</v>
      </c>
      <c r="C3735" s="10">
        <v>1.5269305754755619E-5</v>
      </c>
      <c r="D3735" s="10">
        <f t="shared" si="58"/>
        <v>1.1415525114155251E-4</v>
      </c>
      <c r="E3735" s="130">
        <v>1.6131619383591311E-4</v>
      </c>
      <c r="F3735">
        <v>0.57692307692307687</v>
      </c>
      <c r="I3735" s="140"/>
    </row>
    <row r="3736" spans="1:9">
      <c r="A3736" s="10">
        <v>3730</v>
      </c>
      <c r="B3736" s="10">
        <v>1.102384735932145E-4</v>
      </c>
      <c r="C3736" s="10">
        <v>1.3474194230098369E-5</v>
      </c>
      <c r="D3736" s="10">
        <f t="shared" si="58"/>
        <v>1.1415525114155251E-4</v>
      </c>
      <c r="E3736" s="130">
        <v>1.3443016152992759E-4</v>
      </c>
      <c r="F3736">
        <v>0.69230769230769229</v>
      </c>
      <c r="I3736" s="140"/>
    </row>
    <row r="3737" spans="1:9">
      <c r="A3737" s="10">
        <v>3731</v>
      </c>
      <c r="B3737" s="10">
        <v>1.12715694281799E-4</v>
      </c>
      <c r="C3737" s="10">
        <v>1.257656800688422E-5</v>
      </c>
      <c r="D3737" s="10">
        <f t="shared" si="58"/>
        <v>1.1415525114155251E-4</v>
      </c>
      <c r="E3737" s="130">
        <v>1.407979060234501E-4</v>
      </c>
      <c r="F3737">
        <v>0.76923076923076927</v>
      </c>
      <c r="I3737" s="140"/>
    </row>
    <row r="3738" spans="1:9">
      <c r="A3738" s="10">
        <v>3732</v>
      </c>
      <c r="B3738" s="10">
        <v>1.0863797809226701E-4</v>
      </c>
      <c r="C3738" s="10">
        <v>1.88197479518501E-5</v>
      </c>
      <c r="D3738" s="10">
        <f t="shared" si="58"/>
        <v>1.1415525114155251E-4</v>
      </c>
      <c r="E3738" s="130">
        <v>1.4858070484886741E-4</v>
      </c>
      <c r="F3738">
        <v>0.73076923076923073</v>
      </c>
      <c r="I3738" s="140"/>
    </row>
    <row r="3739" spans="1:9">
      <c r="A3739" s="10">
        <v>3733</v>
      </c>
      <c r="B3739" s="10">
        <v>1.0699305374248E-4</v>
      </c>
      <c r="C3739" s="10">
        <v>1.6735892264090919E-5</v>
      </c>
      <c r="D3739" s="10">
        <f t="shared" si="58"/>
        <v>1.1415525114155251E-4</v>
      </c>
      <c r="E3739" s="130">
        <v>1.4292048752129121E-4</v>
      </c>
      <c r="F3739">
        <v>0.69230769230769229</v>
      </c>
      <c r="I3739" s="140"/>
    </row>
    <row r="3740" spans="1:9">
      <c r="A3740" s="10">
        <v>3734</v>
      </c>
      <c r="B3740" s="10">
        <v>1.1330497442484351E-4</v>
      </c>
      <c r="C3740" s="10">
        <v>9.5946542388705017E-6</v>
      </c>
      <c r="D3740" s="10">
        <f t="shared" si="58"/>
        <v>1.1415525114155251E-4</v>
      </c>
      <c r="E3740" s="130">
        <v>1.4716565051697329E-4</v>
      </c>
      <c r="F3740">
        <v>0.84615384615384615</v>
      </c>
      <c r="I3740" s="140"/>
    </row>
    <row r="3741" spans="1:9">
      <c r="A3741" s="10">
        <v>3735</v>
      </c>
      <c r="B3741" s="10">
        <v>1.135993146047015E-4</v>
      </c>
      <c r="C3741" s="10">
        <v>8.4063836815764399E-6</v>
      </c>
      <c r="D3741" s="10">
        <f t="shared" si="58"/>
        <v>1.1415525114155251E-4</v>
      </c>
      <c r="E3741" s="130">
        <v>1.6131619383591311E-4</v>
      </c>
      <c r="F3741">
        <v>0.96153846153846156</v>
      </c>
      <c r="I3741" s="140"/>
    </row>
    <row r="3742" spans="1:9">
      <c r="A3742" s="10">
        <v>3736</v>
      </c>
      <c r="B3742" s="10">
        <v>1.151852832111229E-4</v>
      </c>
      <c r="C3742" s="10">
        <v>9.5954406732704594E-6</v>
      </c>
      <c r="D3742" s="10">
        <f t="shared" si="58"/>
        <v>1.1415525114155251E-4</v>
      </c>
      <c r="E3742" s="130">
        <v>1.7546673715485291E-4</v>
      </c>
      <c r="F3742">
        <v>1</v>
      </c>
      <c r="I3742" s="140"/>
    </row>
    <row r="3743" spans="1:9">
      <c r="A3743" s="10">
        <v>3737</v>
      </c>
      <c r="B3743" s="10">
        <v>1.157997190300133E-4</v>
      </c>
      <c r="C3743" s="10">
        <v>1.673907891446297E-5</v>
      </c>
      <c r="D3743" s="10">
        <f t="shared" si="58"/>
        <v>1.1415525114155251E-4</v>
      </c>
      <c r="E3743" s="130">
        <v>1.924473891375808E-4</v>
      </c>
      <c r="F3743">
        <v>0.92307692307692313</v>
      </c>
      <c r="I3743" s="140"/>
    </row>
    <row r="3744" spans="1:9">
      <c r="A3744" s="10">
        <v>3738</v>
      </c>
      <c r="B3744" s="10">
        <v>1.1349444250345249E-4</v>
      </c>
      <c r="C3744" s="10">
        <v>2.3591145465404558E-5</v>
      </c>
      <c r="D3744" s="10">
        <f t="shared" si="58"/>
        <v>1.1415525114155251E-4</v>
      </c>
      <c r="E3744" s="130">
        <v>1.7971190015053499E-4</v>
      </c>
      <c r="F3744">
        <v>0.76923076923076927</v>
      </c>
      <c r="I3744" s="140"/>
    </row>
    <row r="3745" spans="1:9">
      <c r="A3745" s="10">
        <v>3739</v>
      </c>
      <c r="B3745" s="10">
        <v>1.123341399543415E-4</v>
      </c>
      <c r="C3745" s="10">
        <v>2.3896295650179681E-5</v>
      </c>
      <c r="D3745" s="10">
        <f t="shared" si="58"/>
        <v>1.1415525114155251E-4</v>
      </c>
      <c r="E3745" s="130">
        <v>1.5282586784454949E-4</v>
      </c>
      <c r="F3745">
        <v>0.57692307692307687</v>
      </c>
      <c r="I3745" s="140"/>
    </row>
    <row r="3746" spans="1:9">
      <c r="A3746" s="10">
        <v>3740</v>
      </c>
      <c r="B3746" s="10">
        <v>1.1159736015744941E-4</v>
      </c>
      <c r="C3746" s="10">
        <v>1.8542745754384471E-5</v>
      </c>
      <c r="D3746" s="10">
        <f t="shared" si="58"/>
        <v>1.1415525114155251E-4</v>
      </c>
      <c r="E3746" s="130">
        <v>1.280624170364044E-4</v>
      </c>
      <c r="F3746">
        <v>0.46153846153846162</v>
      </c>
      <c r="I3746" s="140"/>
    </row>
    <row r="3747" spans="1:9">
      <c r="A3747" s="10">
        <v>3741</v>
      </c>
      <c r="B3747" s="10">
        <v>1.090320842099821E-4</v>
      </c>
      <c r="C3747" s="10">
        <v>1.348042206320793E-5</v>
      </c>
      <c r="D3747" s="10">
        <f t="shared" si="58"/>
        <v>1.1415525114155251E-4</v>
      </c>
      <c r="E3747" s="130">
        <v>1.05421547726101E-4</v>
      </c>
      <c r="F3747">
        <v>0.30769230769230771</v>
      </c>
      <c r="I3747" s="140"/>
    </row>
    <row r="3748" spans="1:9">
      <c r="A3748" s="10">
        <v>3742</v>
      </c>
      <c r="B3748" s="10">
        <v>1.046174982915931E-4</v>
      </c>
      <c r="C3748" s="10">
        <v>7.5315231431888727E-6</v>
      </c>
      <c r="D3748" s="10">
        <f t="shared" si="58"/>
        <v>1.1415525114155251E-4</v>
      </c>
      <c r="E3748" s="130">
        <v>8.9148422909320161E-5</v>
      </c>
      <c r="F3748">
        <v>0.23076923076923081</v>
      </c>
      <c r="I3748" s="140"/>
    </row>
    <row r="3749" spans="1:9">
      <c r="A3749" s="10">
        <v>3743</v>
      </c>
      <c r="B3749" s="10">
        <v>1.026240174688912E-4</v>
      </c>
      <c r="C3749" s="10">
        <v>5.7549314667711822E-6</v>
      </c>
      <c r="D3749" s="10">
        <f t="shared" si="58"/>
        <v>1.1415525114155251E-4</v>
      </c>
      <c r="E3749" s="130">
        <v>7.8535515420115489E-5</v>
      </c>
      <c r="F3749">
        <v>0.15384615384615391</v>
      </c>
      <c r="I3749" s="140"/>
    </row>
    <row r="3750" spans="1:9">
      <c r="A3750" s="10">
        <v>3744</v>
      </c>
      <c r="B3750" s="10">
        <v>1.000914257035926E-4</v>
      </c>
      <c r="C3750" s="10">
        <v>2.538796623476923E-6</v>
      </c>
      <c r="D3750" s="10">
        <f t="shared" si="58"/>
        <v>1.1415525114155251E-4</v>
      </c>
      <c r="E3750" s="130">
        <v>6.9736075618386401E-5</v>
      </c>
      <c r="F3750">
        <v>7.6923076923076927E-2</v>
      </c>
      <c r="I3750" s="140"/>
    </row>
    <row r="3751" spans="1:9">
      <c r="A3751" s="10">
        <v>3745</v>
      </c>
      <c r="B3751" s="10">
        <v>9.7447530884533522E-5</v>
      </c>
      <c r="C3751" s="10">
        <v>1.4599131815946011E-6</v>
      </c>
      <c r="D3751" s="10">
        <f t="shared" si="58"/>
        <v>1.1415525114155251E-4</v>
      </c>
      <c r="E3751" s="130">
        <v>4.5254261837463702E-5</v>
      </c>
      <c r="F3751">
        <v>7.6923076923076927E-2</v>
      </c>
      <c r="I3751" s="140"/>
    </row>
    <row r="3752" spans="1:9">
      <c r="A3752" s="10">
        <v>3746</v>
      </c>
      <c r="B3752" s="10">
        <v>9.6959508739220067E-5</v>
      </c>
      <c r="C3752" s="10">
        <v>1.203658305524482E-6</v>
      </c>
      <c r="D3752" s="10">
        <f t="shared" si="58"/>
        <v>1.1415525114155251E-4</v>
      </c>
      <c r="E3752" s="130">
        <v>3.9319276678452062E-5</v>
      </c>
      <c r="F3752">
        <v>5.7692307692307702E-2</v>
      </c>
      <c r="I3752" s="140"/>
    </row>
    <row r="3753" spans="1:9">
      <c r="A3753" s="10">
        <v>3747</v>
      </c>
      <c r="B3753" s="10">
        <v>9.5875642804719012E-5</v>
      </c>
      <c r="C3753" s="10">
        <v>1.2046629413764541E-6</v>
      </c>
      <c r="D3753" s="10">
        <f t="shared" si="58"/>
        <v>1.1415525114155251E-4</v>
      </c>
      <c r="E3753" s="130">
        <v>3.2642418374563973E-5</v>
      </c>
      <c r="F3753">
        <v>5.7692307692307702E-2</v>
      </c>
      <c r="I3753" s="140"/>
    </row>
    <row r="3754" spans="1:9">
      <c r="A3754" s="10">
        <v>3748</v>
      </c>
      <c r="B3754" s="10">
        <v>9.6169882005140521E-5</v>
      </c>
      <c r="C3754" s="10">
        <v>1.0872978353755281E-6</v>
      </c>
      <c r="D3754" s="10">
        <f t="shared" si="58"/>
        <v>1.1415525114155251E-4</v>
      </c>
      <c r="E3754" s="130">
        <v>4.302864240283434E-5</v>
      </c>
      <c r="F3754">
        <v>7.6923076923076927E-2</v>
      </c>
      <c r="I3754" s="140"/>
    </row>
    <row r="3755" spans="1:9">
      <c r="A3755" s="10">
        <v>3749</v>
      </c>
      <c r="B3755" s="10">
        <v>9.6337593064638465E-5</v>
      </c>
      <c r="C3755" s="10">
        <v>1.14054808139361E-5</v>
      </c>
      <c r="D3755" s="10">
        <f t="shared" si="58"/>
        <v>1.1415525114155251E-4</v>
      </c>
      <c r="E3755" s="130">
        <v>7.56710607773979E-5</v>
      </c>
      <c r="F3755">
        <v>0.1153846153846154</v>
      </c>
      <c r="I3755" s="140"/>
    </row>
    <row r="3756" spans="1:9">
      <c r="A3756" s="10">
        <v>3750</v>
      </c>
      <c r="B3756" s="10">
        <v>9.7539966129819554E-5</v>
      </c>
      <c r="C3756" s="10">
        <v>2.989328980691308E-5</v>
      </c>
      <c r="D3756" s="10">
        <f t="shared" si="58"/>
        <v>1.1415525114155251E-4</v>
      </c>
      <c r="E3756" s="130">
        <v>1.2611843462899671E-4</v>
      </c>
      <c r="F3756">
        <v>0.19230769230769229</v>
      </c>
      <c r="I3756" s="140"/>
    </row>
    <row r="3757" spans="1:9">
      <c r="A3757" s="10">
        <v>3751</v>
      </c>
      <c r="B3757" s="10">
        <v>9.7702204207587899E-5</v>
      </c>
      <c r="C3757" s="10">
        <v>2.4228339163915271E-5</v>
      </c>
      <c r="D3757" s="10">
        <f t="shared" si="58"/>
        <v>1.1415525114155251E-4</v>
      </c>
      <c r="E3757" s="130">
        <v>1.7804955477034861E-4</v>
      </c>
      <c r="F3757">
        <v>0.30769230769230771</v>
      </c>
      <c r="I3757" s="140"/>
    </row>
    <row r="3758" spans="1:9">
      <c r="A3758" s="10">
        <v>3752</v>
      </c>
      <c r="B3758" s="10">
        <v>9.7201891969624579E-5</v>
      </c>
      <c r="C3758" s="10">
        <v>2.0050790539602041E-5</v>
      </c>
      <c r="D3758" s="10">
        <f t="shared" si="58"/>
        <v>1.1415525114155251E-4</v>
      </c>
      <c r="E3758" s="130">
        <v>1.973382565371368E-4</v>
      </c>
      <c r="F3758">
        <v>0.46153846153846162</v>
      </c>
      <c r="I3758" s="140"/>
    </row>
    <row r="3759" spans="1:9">
      <c r="A3759" s="10">
        <v>3753</v>
      </c>
      <c r="B3759" s="10">
        <v>1.034827556154769E-4</v>
      </c>
      <c r="C3759" s="10">
        <v>1.5271383214413269E-5</v>
      </c>
      <c r="D3759" s="10">
        <f t="shared" si="58"/>
        <v>1.1415525114155251E-4</v>
      </c>
      <c r="E3759" s="130">
        <v>1.69147077031831E-4</v>
      </c>
      <c r="F3759">
        <v>0.57692307692307687</v>
      </c>
      <c r="I3759" s="140"/>
    </row>
    <row r="3760" spans="1:9">
      <c r="A3760" s="10">
        <v>3754</v>
      </c>
      <c r="B3760" s="10">
        <v>1.069391442993793E-4</v>
      </c>
      <c r="C3760" s="10">
        <v>1.347783546682882E-5</v>
      </c>
      <c r="D3760" s="10">
        <f t="shared" si="58"/>
        <v>1.1415525114155251E-4</v>
      </c>
      <c r="E3760" s="130">
        <v>1.4095589752652579E-4</v>
      </c>
      <c r="F3760">
        <v>0.69230769230769229</v>
      </c>
      <c r="I3760" s="140"/>
    </row>
    <row r="3761" spans="1:9">
      <c r="A3761" s="10">
        <v>3755</v>
      </c>
      <c r="B3761" s="10">
        <v>1.085523438979491E-4</v>
      </c>
      <c r="C3761" s="10">
        <v>1.258135480123774E-5</v>
      </c>
      <c r="D3761" s="10">
        <f t="shared" si="58"/>
        <v>1.1415525114155251E-4</v>
      </c>
      <c r="E3761" s="130">
        <v>1.4763275583041391E-4</v>
      </c>
      <c r="F3761">
        <v>0.76923076923076927</v>
      </c>
      <c r="I3761" s="140"/>
    </row>
    <row r="3762" spans="1:9">
      <c r="A3762" s="10">
        <v>3756</v>
      </c>
      <c r="B3762" s="10">
        <v>1.051712284045462E-4</v>
      </c>
      <c r="C3762" s="10">
        <v>1.8823657394531988E-5</v>
      </c>
      <c r="D3762" s="10">
        <f t="shared" si="58"/>
        <v>1.1415525114155251E-4</v>
      </c>
      <c r="E3762" s="130">
        <v>1.557933604240549E-4</v>
      </c>
      <c r="F3762">
        <v>0.73076923076923073</v>
      </c>
      <c r="I3762" s="140"/>
    </row>
    <row r="3763" spans="1:9">
      <c r="A3763" s="10">
        <v>3757</v>
      </c>
      <c r="B3763" s="10">
        <v>1.050303954737171E-4</v>
      </c>
      <c r="C3763" s="10">
        <v>1.6733337488756949E-5</v>
      </c>
      <c r="D3763" s="10">
        <f t="shared" si="58"/>
        <v>1.1415525114155251E-4</v>
      </c>
      <c r="E3763" s="130">
        <v>1.4985837526504341E-4</v>
      </c>
      <c r="F3763">
        <v>0.69230769230769229</v>
      </c>
      <c r="I3763" s="140"/>
    </row>
    <row r="3764" spans="1:9">
      <c r="A3764" s="10">
        <v>3758</v>
      </c>
      <c r="B3764" s="10">
        <v>1.0862263456487119E-4</v>
      </c>
      <c r="C3764" s="10">
        <v>9.5893810371135462E-6</v>
      </c>
      <c r="D3764" s="10">
        <f t="shared" si="58"/>
        <v>1.1415525114155251E-4</v>
      </c>
      <c r="E3764" s="130">
        <v>1.5430961413430189E-4</v>
      </c>
      <c r="F3764">
        <v>0.84615384615384615</v>
      </c>
      <c r="I3764" s="140"/>
    </row>
    <row r="3765" spans="1:9">
      <c r="A3765" s="10">
        <v>3759</v>
      </c>
      <c r="B3765" s="10">
        <v>1.084407616819571E-4</v>
      </c>
      <c r="C3765" s="10">
        <v>8.3988784607999468E-6</v>
      </c>
      <c r="D3765" s="10">
        <f t="shared" si="58"/>
        <v>1.1415525114155251E-4</v>
      </c>
      <c r="E3765" s="130">
        <v>1.69147077031831E-4</v>
      </c>
      <c r="F3765">
        <v>0.96153846153846156</v>
      </c>
      <c r="I3765" s="140"/>
    </row>
    <row r="3766" spans="1:9">
      <c r="A3766" s="10">
        <v>3760</v>
      </c>
      <c r="B3766" s="10">
        <v>1.0840216136901939E-4</v>
      </c>
      <c r="C3766" s="10">
        <v>9.5853761312964095E-6</v>
      </c>
      <c r="D3766" s="10">
        <f t="shared" si="58"/>
        <v>1.1415525114155251E-4</v>
      </c>
      <c r="E3766" s="130">
        <v>1.8398453992936011E-4</v>
      </c>
      <c r="F3766">
        <v>1</v>
      </c>
      <c r="I3766" s="140"/>
    </row>
    <row r="3767" spans="1:9">
      <c r="A3767" s="10">
        <v>3761</v>
      </c>
      <c r="B3767" s="10">
        <v>1.062119178066887E-4</v>
      </c>
      <c r="C3767" s="10">
        <v>1.6719836273913712E-5</v>
      </c>
      <c r="D3767" s="10">
        <f t="shared" si="58"/>
        <v>1.1415525114155251E-4</v>
      </c>
      <c r="E3767" s="130">
        <v>2.0178949540639531E-4</v>
      </c>
      <c r="F3767">
        <v>0.92307692307692313</v>
      </c>
      <c r="I3767" s="140"/>
    </row>
    <row r="3768" spans="1:9">
      <c r="A3768" s="10">
        <v>3762</v>
      </c>
      <c r="B3768" s="10">
        <v>1.051897121597057E-4</v>
      </c>
      <c r="C3768" s="10">
        <v>2.3563506614816421E-5</v>
      </c>
      <c r="D3768" s="10">
        <f t="shared" si="58"/>
        <v>1.1415525114155251E-4</v>
      </c>
      <c r="E3768" s="130">
        <v>1.8843577879861919E-4</v>
      </c>
      <c r="F3768">
        <v>0.76923076923076927</v>
      </c>
      <c r="I3768" s="140"/>
    </row>
    <row r="3769" spans="1:9">
      <c r="A3769" s="10">
        <v>3763</v>
      </c>
      <c r="B3769" s="10">
        <v>1.051354862903857E-4</v>
      </c>
      <c r="C3769" s="10">
        <v>2.3865442874037911E-5</v>
      </c>
      <c r="D3769" s="10">
        <f t="shared" si="58"/>
        <v>1.1415525114155251E-4</v>
      </c>
      <c r="E3769" s="130">
        <v>1.6024459929331409E-4</v>
      </c>
      <c r="F3769">
        <v>0.57692307692307687</v>
      </c>
      <c r="I3769" s="140"/>
    </row>
    <row r="3770" spans="1:9">
      <c r="A3770" s="10">
        <v>3764</v>
      </c>
      <c r="B3770" s="10">
        <v>1.061373445694501E-4</v>
      </c>
      <c r="C3770" s="10">
        <v>1.8517511665632009E-5</v>
      </c>
      <c r="D3770" s="10">
        <f t="shared" si="58"/>
        <v>1.1415525114155251E-4</v>
      </c>
      <c r="E3770" s="130">
        <v>1.3427903922263781E-4</v>
      </c>
      <c r="F3770">
        <v>0.46153846153846162</v>
      </c>
      <c r="I3770" s="140"/>
    </row>
    <row r="3771" spans="1:9">
      <c r="A3771" s="10">
        <v>3765</v>
      </c>
      <c r="B3771" s="10">
        <v>1.046619282542186E-4</v>
      </c>
      <c r="C3771" s="10">
        <v>1.3461070321932621E-5</v>
      </c>
      <c r="D3771" s="10">
        <f t="shared" si="58"/>
        <v>1.1415525114155251E-4</v>
      </c>
      <c r="E3771" s="130">
        <v>1.105390985865911E-4</v>
      </c>
      <c r="F3771">
        <v>0.30769230769230771</v>
      </c>
      <c r="I3771" s="140"/>
    </row>
    <row r="3772" spans="1:9">
      <c r="A3772" s="10">
        <v>3766</v>
      </c>
      <c r="B3772" s="10">
        <v>1.025958475417501E-4</v>
      </c>
      <c r="C3772" s="10">
        <v>7.5191038438785258E-6</v>
      </c>
      <c r="D3772" s="10">
        <f t="shared" si="58"/>
        <v>1.1415525114155251E-4</v>
      </c>
      <c r="E3772" s="130">
        <v>9.3476016254433086E-5</v>
      </c>
      <c r="F3772">
        <v>0.23076923076923081</v>
      </c>
      <c r="I3772" s="140"/>
    </row>
    <row r="3773" spans="1:9">
      <c r="A3773" s="10">
        <v>3767</v>
      </c>
      <c r="B3773" s="10">
        <v>1.0074226072062589E-4</v>
      </c>
      <c r="C3773" s="10">
        <v>5.7443032377127206E-6</v>
      </c>
      <c r="D3773" s="10">
        <f t="shared" si="58"/>
        <v>1.1415525114155251E-4</v>
      </c>
      <c r="E3773" s="130">
        <v>8.2347919081285934E-5</v>
      </c>
      <c r="F3773">
        <v>0.15384615384615391</v>
      </c>
      <c r="I3773" s="140"/>
    </row>
    <row r="3774" spans="1:9">
      <c r="A3774" s="10">
        <v>3768</v>
      </c>
      <c r="B3774" s="10">
        <v>9.7330583852273093E-5</v>
      </c>
      <c r="C3774" s="10">
        <v>2.5317869018310391E-6</v>
      </c>
      <c r="D3774" s="10">
        <f t="shared" si="58"/>
        <v>1.1415525114155251E-4</v>
      </c>
      <c r="E3774" s="130">
        <v>5.4884874329285748E-5</v>
      </c>
      <c r="F3774">
        <v>3.8461538461538457E-2</v>
      </c>
      <c r="I3774" s="140"/>
    </row>
    <row r="3775" spans="1:9">
      <c r="A3775" s="10">
        <v>3769</v>
      </c>
      <c r="B3775" s="10">
        <v>9.4601453780965479E-5</v>
      </c>
      <c r="C3775" s="10">
        <v>1.452776175768373E-6</v>
      </c>
      <c r="D3775" s="10">
        <f t="shared" si="58"/>
        <v>1.1415525114155251E-4</v>
      </c>
      <c r="E3775" s="130">
        <v>3.5616780149855693E-5</v>
      </c>
      <c r="F3775">
        <v>3.8461538461538457E-2</v>
      </c>
      <c r="I3775" s="140"/>
    </row>
    <row r="3776" spans="1:9">
      <c r="A3776" s="10">
        <v>3770</v>
      </c>
      <c r="B3776" s="10">
        <v>9.2982581522949449E-5</v>
      </c>
      <c r="C3776" s="10">
        <v>1.1851702783300579E-6</v>
      </c>
      <c r="D3776" s="10">
        <f t="shared" si="58"/>
        <v>1.1415525114155251E-4</v>
      </c>
      <c r="E3776" s="130">
        <v>3.0945727015448348E-5</v>
      </c>
      <c r="F3776">
        <v>3.8461538461538457E-2</v>
      </c>
      <c r="I3776" s="140"/>
    </row>
    <row r="3777" spans="1:9">
      <c r="A3777" s="10">
        <v>3771</v>
      </c>
      <c r="B3777" s="10">
        <v>9.3662159332043787E-5</v>
      </c>
      <c r="C3777" s="10">
        <v>1.188325107657064E-6</v>
      </c>
      <c r="D3777" s="10">
        <f t="shared" si="58"/>
        <v>1.1415525114155251E-4</v>
      </c>
      <c r="E3777" s="130">
        <v>2.5690792239240139E-5</v>
      </c>
      <c r="F3777">
        <v>3.8461538461538457E-2</v>
      </c>
      <c r="I3777" s="140"/>
    </row>
    <row r="3778" spans="1:9">
      <c r="A3778" s="10">
        <v>3772</v>
      </c>
      <c r="B3778" s="10">
        <v>9.4030222939992184E-5</v>
      </c>
      <c r="C3778" s="10">
        <v>1.0791925606060009E-6</v>
      </c>
      <c r="D3778" s="10">
        <f t="shared" si="58"/>
        <v>1.1415525114155251E-4</v>
      </c>
      <c r="E3778" s="130">
        <v>3.3865135224452948E-5</v>
      </c>
      <c r="F3778">
        <v>3.8461538461538457E-2</v>
      </c>
      <c r="I3778" s="140"/>
    </row>
    <row r="3779" spans="1:9">
      <c r="A3779" s="10">
        <v>3773</v>
      </c>
      <c r="B3779" s="10">
        <v>9.3892746206155855E-5</v>
      </c>
      <c r="C3779" s="10">
        <v>1.1399298439462479E-5</v>
      </c>
      <c r="D3779" s="10">
        <f t="shared" si="58"/>
        <v>1.1415525114155251E-4</v>
      </c>
      <c r="E3779" s="130">
        <v>5.9555927463693087E-5</v>
      </c>
      <c r="F3779">
        <v>7.6923076923076927E-2</v>
      </c>
      <c r="I3779" s="140"/>
    </row>
    <row r="3780" spans="1:9">
      <c r="A3780" s="10">
        <v>3774</v>
      </c>
      <c r="B3780" s="10">
        <v>9.7626840145929731E-5</v>
      </c>
      <c r="C3780" s="10">
        <v>2.9878570300629439E-5</v>
      </c>
      <c r="D3780" s="10">
        <f t="shared" si="58"/>
        <v>1.1415525114155251E-4</v>
      </c>
      <c r="E3780" s="130">
        <v>9.9259879106154794E-5</v>
      </c>
      <c r="F3780">
        <v>0.15384615384615391</v>
      </c>
      <c r="I3780" s="140"/>
    </row>
    <row r="3781" spans="1:9">
      <c r="A3781" s="10">
        <v>3775</v>
      </c>
      <c r="B3781" s="10">
        <v>1.007563610446832E-4</v>
      </c>
      <c r="C3781" s="10">
        <v>2.4212046788831721E-5</v>
      </c>
      <c r="D3781" s="10">
        <f t="shared" si="58"/>
        <v>1.1415525114155251E-4</v>
      </c>
      <c r="E3781" s="130">
        <v>1.4013159403221851E-4</v>
      </c>
      <c r="F3781">
        <v>0.23076923076923081</v>
      </c>
      <c r="I3781" s="140"/>
    </row>
    <row r="3782" spans="1:9">
      <c r="A3782" s="10">
        <v>3776</v>
      </c>
      <c r="B3782" s="10">
        <v>1.0685733205406E-4</v>
      </c>
      <c r="C3782" s="10">
        <v>2.0033229868578659E-5</v>
      </c>
      <c r="D3782" s="10">
        <f t="shared" ref="D3782:D3845" si="59">1/8760</f>
        <v>1.1415525114155251E-4</v>
      </c>
      <c r="E3782" s="130">
        <v>1.5531251671904259E-4</v>
      </c>
      <c r="F3782">
        <v>0.38461538461538458</v>
      </c>
      <c r="I3782" s="140"/>
    </row>
    <row r="3783" spans="1:9">
      <c r="A3783" s="10">
        <v>3777</v>
      </c>
      <c r="B3783" s="10">
        <v>1.132671471769885E-4</v>
      </c>
      <c r="C3783" s="10">
        <v>1.526934666752783E-5</v>
      </c>
      <c r="D3783" s="10">
        <f t="shared" si="59"/>
        <v>1.1415525114155251E-4</v>
      </c>
      <c r="E3783" s="130">
        <v>1.331250143306079E-4</v>
      </c>
      <c r="F3783">
        <v>0.46153846153846162</v>
      </c>
      <c r="I3783" s="140"/>
    </row>
    <row r="3784" spans="1:9">
      <c r="A3784" s="10">
        <v>3778</v>
      </c>
      <c r="B3784" s="10">
        <v>1.171207070372972E-4</v>
      </c>
      <c r="C3784" s="10">
        <v>1.34792810514484E-5</v>
      </c>
      <c r="D3784" s="10">
        <f t="shared" si="59"/>
        <v>1.1415525114155251E-4</v>
      </c>
      <c r="E3784" s="130">
        <v>1.109375119421733E-4</v>
      </c>
      <c r="F3784">
        <v>0.57692307692307687</v>
      </c>
      <c r="I3784" s="140"/>
    </row>
    <row r="3785" spans="1:9">
      <c r="A3785" s="10">
        <v>3779</v>
      </c>
      <c r="B3785" s="10">
        <v>1.180628294328843E-4</v>
      </c>
      <c r="C3785" s="10">
        <v>1.2585000583831769E-5</v>
      </c>
      <c r="D3785" s="10">
        <f t="shared" si="59"/>
        <v>1.1415525114155251E-4</v>
      </c>
      <c r="E3785" s="130">
        <v>1.161924467183814E-4</v>
      </c>
      <c r="F3785">
        <v>0.69230769230769229</v>
      </c>
      <c r="I3785" s="140"/>
    </row>
    <row r="3786" spans="1:9">
      <c r="A3786" s="10">
        <v>3780</v>
      </c>
      <c r="B3786" s="10">
        <v>1.148670154996819E-4</v>
      </c>
      <c r="C3786" s="10">
        <v>1.8834135610092139E-5</v>
      </c>
      <c r="D3786" s="10">
        <f t="shared" si="59"/>
        <v>1.1415525114155251E-4</v>
      </c>
      <c r="E3786" s="130">
        <v>1.2261514477819111E-4</v>
      </c>
      <c r="F3786">
        <v>0.61538461538461542</v>
      </c>
      <c r="I3786" s="140"/>
    </row>
    <row r="3787" spans="1:9">
      <c r="A3787" s="10">
        <v>3781</v>
      </c>
      <c r="B3787" s="10">
        <v>1.1309282581098631E-4</v>
      </c>
      <c r="C3787" s="10">
        <v>1.674689779982677E-5</v>
      </c>
      <c r="D3787" s="10">
        <f t="shared" si="59"/>
        <v>1.1415525114155251E-4</v>
      </c>
      <c r="E3787" s="130">
        <v>1.1794409164378391E-4</v>
      </c>
      <c r="F3787">
        <v>0.53846153846153844</v>
      </c>
      <c r="I3787" s="140"/>
    </row>
    <row r="3788" spans="1:9">
      <c r="A3788" s="10">
        <v>3782</v>
      </c>
      <c r="B3788" s="10">
        <v>1.188131272274738E-4</v>
      </c>
      <c r="C3788" s="10">
        <v>9.5983227507824058E-6</v>
      </c>
      <c r="D3788" s="10">
        <f t="shared" si="59"/>
        <v>1.1415525114155251E-4</v>
      </c>
      <c r="E3788" s="130">
        <v>1.214473814945895E-4</v>
      </c>
      <c r="F3788">
        <v>0.61538461538461542</v>
      </c>
      <c r="I3788" s="140"/>
    </row>
    <row r="3789" spans="1:9">
      <c r="A3789" s="10">
        <v>3783</v>
      </c>
      <c r="B3789" s="10">
        <v>1.186440371191063E-4</v>
      </c>
      <c r="C3789" s="10">
        <v>8.4076156106075457E-6</v>
      </c>
      <c r="D3789" s="10">
        <f t="shared" si="59"/>
        <v>1.1415525114155251E-4</v>
      </c>
      <c r="E3789" s="130">
        <v>1.331250143306079E-4</v>
      </c>
      <c r="F3789">
        <v>0.69230769230769229</v>
      </c>
      <c r="I3789" s="140"/>
    </row>
    <row r="3790" spans="1:9">
      <c r="A3790" s="10">
        <v>3784</v>
      </c>
      <c r="B3790" s="10">
        <v>1.1891758519361731E-4</v>
      </c>
      <c r="C3790" s="10">
        <v>9.5950315455479397E-6</v>
      </c>
      <c r="D3790" s="10">
        <f t="shared" si="59"/>
        <v>1.1415525114155251E-4</v>
      </c>
      <c r="E3790" s="130">
        <v>1.4480264716662579E-4</v>
      </c>
      <c r="F3790">
        <v>0.76923076923076927</v>
      </c>
      <c r="I3790" s="140"/>
    </row>
    <row r="3791" spans="1:9">
      <c r="A3791" s="10">
        <v>3785</v>
      </c>
      <c r="B3791" s="10">
        <v>1.168854143503618E-4</v>
      </c>
      <c r="C3791" s="10">
        <v>1.6737937902703529E-5</v>
      </c>
      <c r="D3791" s="10">
        <f t="shared" si="59"/>
        <v>1.1415525114155251E-4</v>
      </c>
      <c r="E3791" s="130">
        <v>1.5881580656984821E-4</v>
      </c>
      <c r="F3791">
        <v>0.69230769230769229</v>
      </c>
      <c r="I3791" s="140"/>
    </row>
    <row r="3792" spans="1:9">
      <c r="A3792" s="10">
        <v>3786</v>
      </c>
      <c r="B3792" s="10">
        <v>1.146346568791047E-4</v>
      </c>
      <c r="C3792" s="10">
        <v>2.358424029862114E-5</v>
      </c>
      <c r="D3792" s="10">
        <f t="shared" si="59"/>
        <v>1.1415525114155251E-4</v>
      </c>
      <c r="E3792" s="130">
        <v>1.4830593701743139E-4</v>
      </c>
      <c r="F3792">
        <v>0.57692307692307687</v>
      </c>
      <c r="I3792" s="140"/>
    </row>
    <row r="3793" spans="1:9">
      <c r="A3793" s="10">
        <v>3787</v>
      </c>
      <c r="B3793" s="10">
        <v>1.146041192094249E-4</v>
      </c>
      <c r="C3793" s="10">
        <v>2.3885758338392931E-5</v>
      </c>
      <c r="D3793" s="10">
        <f t="shared" si="59"/>
        <v>1.1415525114155251E-4</v>
      </c>
      <c r="E3793" s="130">
        <v>1.2611843462899671E-4</v>
      </c>
      <c r="F3793">
        <v>0.46153846153846162</v>
      </c>
      <c r="I3793" s="140"/>
    </row>
    <row r="3794" spans="1:9">
      <c r="A3794" s="10">
        <v>3788</v>
      </c>
      <c r="B3794" s="10">
        <v>1.131488522799528E-4</v>
      </c>
      <c r="C3794" s="10">
        <v>1.8532731216909889E-5</v>
      </c>
      <c r="D3794" s="10">
        <f t="shared" si="59"/>
        <v>1.1415525114155251E-4</v>
      </c>
      <c r="E3794" s="130">
        <v>1.056825771659652E-4</v>
      </c>
      <c r="F3794">
        <v>0.30769230769230771</v>
      </c>
      <c r="I3794" s="140"/>
    </row>
    <row r="3795" spans="1:9">
      <c r="A3795" s="10">
        <v>3789</v>
      </c>
      <c r="B3795" s="10">
        <v>1.102952282772831E-4</v>
      </c>
      <c r="C3795" s="10">
        <v>1.347205312835051E-5</v>
      </c>
      <c r="D3795" s="10">
        <f t="shared" si="59"/>
        <v>1.1415525114155251E-4</v>
      </c>
      <c r="E3795" s="130">
        <v>8.6998364628335497E-5</v>
      </c>
      <c r="F3795">
        <v>0.23076923076923081</v>
      </c>
      <c r="I3795" s="140"/>
    </row>
    <row r="3796" spans="1:9">
      <c r="A3796" s="10">
        <v>3790</v>
      </c>
      <c r="B3796" s="10">
        <v>1.0723433112691731E-4</v>
      </c>
      <c r="C3796" s="10">
        <v>7.5257044378018417E-6</v>
      </c>
      <c r="D3796" s="10">
        <f t="shared" si="59"/>
        <v>1.1415525114155251E-4</v>
      </c>
      <c r="E3796" s="130">
        <v>7.3569086866914527E-5</v>
      </c>
      <c r="F3796">
        <v>0.15384615384615391</v>
      </c>
      <c r="I3796" s="140"/>
    </row>
    <row r="3797" spans="1:9">
      <c r="A3797" s="10">
        <v>3791</v>
      </c>
      <c r="B3797" s="10">
        <v>1.0394373861923711E-4</v>
      </c>
      <c r="C3797" s="10">
        <v>5.7495082515159237E-6</v>
      </c>
      <c r="D3797" s="10">
        <f t="shared" si="59"/>
        <v>1.1415525114155251E-4</v>
      </c>
      <c r="E3797" s="130">
        <v>6.4810862239901302E-5</v>
      </c>
      <c r="F3797">
        <v>7.6923076923076927E-2</v>
      </c>
      <c r="I3797" s="140"/>
    </row>
    <row r="3798" spans="1:9">
      <c r="A3798" s="10">
        <v>3792</v>
      </c>
      <c r="B3798" s="10">
        <v>1.019163134745915E-4</v>
      </c>
      <c r="C3798" s="10">
        <v>2.4521570094374301E-6</v>
      </c>
      <c r="D3798" s="10">
        <f t="shared" si="59"/>
        <v>1.1415525114155251E-4</v>
      </c>
      <c r="E3798" s="130">
        <v>4.8427830290546259E-5</v>
      </c>
      <c r="F3798">
        <v>3.8461538461538457E-2</v>
      </c>
      <c r="I3798" s="140"/>
    </row>
    <row r="3799" spans="1:9">
      <c r="A3799" s="10">
        <v>3793</v>
      </c>
      <c r="B3799" s="10">
        <v>9.9053534175893665E-5</v>
      </c>
      <c r="C3799" s="10">
        <v>2.696369892874629E-6</v>
      </c>
      <c r="D3799" s="10">
        <f t="shared" si="59"/>
        <v>1.1415525114155251E-4</v>
      </c>
      <c r="E3799" s="130">
        <v>3.1426570720460881E-5</v>
      </c>
      <c r="F3799">
        <v>3.8461538461538457E-2</v>
      </c>
      <c r="I3799" s="140"/>
    </row>
    <row r="3800" spans="1:9">
      <c r="A3800" s="10">
        <v>3794</v>
      </c>
      <c r="B3800" s="10">
        <v>9.885767550133532E-5</v>
      </c>
      <c r="C3800" s="10">
        <v>1.7446388012886911E-6</v>
      </c>
      <c r="D3800" s="10">
        <f t="shared" si="59"/>
        <v>1.1415525114155251E-4</v>
      </c>
      <c r="E3800" s="130">
        <v>2.7305053248925011E-5</v>
      </c>
      <c r="F3800">
        <v>3.8461538461538457E-2</v>
      </c>
      <c r="I3800" s="140"/>
    </row>
    <row r="3801" spans="1:9">
      <c r="A3801" s="10">
        <v>3795</v>
      </c>
      <c r="B3801" s="10">
        <v>9.787028711277039E-5</v>
      </c>
      <c r="C3801" s="10">
        <v>1.0618091782623831E-6</v>
      </c>
      <c r="D3801" s="10">
        <f t="shared" si="59"/>
        <v>1.1415525114155251E-4</v>
      </c>
      <c r="E3801" s="130">
        <v>2.2668346093447179E-5</v>
      </c>
      <c r="F3801">
        <v>3.8461538461538457E-2</v>
      </c>
      <c r="I3801" s="140"/>
    </row>
    <row r="3802" spans="1:9">
      <c r="A3802" s="10">
        <v>3796</v>
      </c>
      <c r="B3802" s="10">
        <v>9.7603717451036102E-5</v>
      </c>
      <c r="C3802" s="10">
        <v>1.062568337480845E-6</v>
      </c>
      <c r="D3802" s="10">
        <f t="shared" si="59"/>
        <v>1.1415525114155251E-4</v>
      </c>
      <c r="E3802" s="130">
        <v>2.9881001668634941E-5</v>
      </c>
      <c r="F3802">
        <v>3.8461538461538457E-2</v>
      </c>
      <c r="I3802" s="140"/>
    </row>
    <row r="3803" spans="1:9">
      <c r="A3803" s="10">
        <v>3797</v>
      </c>
      <c r="B3803" s="10">
        <v>9.8112685235756766E-5</v>
      </c>
      <c r="C3803" s="10">
        <v>3.1908280207244571E-6</v>
      </c>
      <c r="D3803" s="10">
        <f t="shared" si="59"/>
        <v>1.1415525114155251E-4</v>
      </c>
      <c r="E3803" s="130">
        <v>5.2549347762082133E-5</v>
      </c>
      <c r="F3803">
        <v>7.6923076923076927E-2</v>
      </c>
      <c r="I3803" s="140"/>
    </row>
    <row r="3804" spans="1:9">
      <c r="A3804" s="10">
        <v>3798</v>
      </c>
      <c r="B3804" s="10">
        <v>1.0076992132031929E-4</v>
      </c>
      <c r="C3804" s="10">
        <v>8.498878367911543E-6</v>
      </c>
      <c r="D3804" s="10">
        <f t="shared" si="59"/>
        <v>1.1415525114155251E-4</v>
      </c>
      <c r="E3804" s="130">
        <v>8.7582246270136312E-5</v>
      </c>
      <c r="F3804">
        <v>0.15384615384615391</v>
      </c>
      <c r="I3804" s="140"/>
    </row>
    <row r="3805" spans="1:9">
      <c r="A3805" s="10">
        <v>3799</v>
      </c>
      <c r="B3805" s="10">
        <v>1.060792035337501E-4</v>
      </c>
      <c r="C3805" s="10">
        <v>1.4360742183759379E-5</v>
      </c>
      <c r="D3805" s="10">
        <f t="shared" si="59"/>
        <v>1.1415525114155251E-4</v>
      </c>
      <c r="E3805" s="130">
        <v>1.2364552414607539E-4</v>
      </c>
      <c r="F3805">
        <v>0.23076923076923081</v>
      </c>
      <c r="I3805" s="140"/>
    </row>
    <row r="3806" spans="1:9">
      <c r="A3806" s="10">
        <v>3800</v>
      </c>
      <c r="B3806" s="10">
        <v>1.0855828818530469E-4</v>
      </c>
      <c r="C3806" s="10">
        <v>2.3287481778021309E-5</v>
      </c>
      <c r="D3806" s="10">
        <f t="shared" si="59"/>
        <v>1.1415525114155251E-4</v>
      </c>
      <c r="E3806" s="130">
        <v>1.370404559285669E-4</v>
      </c>
      <c r="F3806">
        <v>0.38461538461538458</v>
      </c>
      <c r="I3806" s="140"/>
    </row>
    <row r="3807" spans="1:9">
      <c r="A3807" s="10">
        <v>3801</v>
      </c>
      <c r="B3807" s="10">
        <v>1.1364392134736409E-4</v>
      </c>
      <c r="C3807" s="10">
        <v>2.3021944248513522E-5</v>
      </c>
      <c r="D3807" s="10">
        <f t="shared" si="59"/>
        <v>1.1415525114155251E-4</v>
      </c>
      <c r="E3807" s="130">
        <v>1.1746324793877149E-4</v>
      </c>
      <c r="F3807">
        <v>0.46153846153846162</v>
      </c>
      <c r="I3807" s="140"/>
    </row>
    <row r="3808" spans="1:9">
      <c r="A3808" s="10">
        <v>3802</v>
      </c>
      <c r="B3808" s="10">
        <v>1.144406364069094E-4</v>
      </c>
      <c r="C3808" s="10">
        <v>2.0714300242398169E-5</v>
      </c>
      <c r="D3808" s="10">
        <f t="shared" si="59"/>
        <v>1.1415525114155251E-4</v>
      </c>
      <c r="E3808" s="130">
        <v>9.7886039948976152E-5</v>
      </c>
      <c r="F3808">
        <v>0.57692307692307687</v>
      </c>
      <c r="I3808" s="140"/>
    </row>
    <row r="3809" spans="1:9">
      <c r="A3809" s="10">
        <v>3803</v>
      </c>
      <c r="B3809" s="10">
        <v>1.1468458551708669E-4</v>
      </c>
      <c r="C3809" s="10">
        <v>2.223950566264372E-5</v>
      </c>
      <c r="D3809" s="10">
        <f t="shared" si="59"/>
        <v>1.1415525114155251E-4</v>
      </c>
      <c r="E3809" s="130">
        <v>1.025227471044539E-4</v>
      </c>
      <c r="F3809">
        <v>0.69230769230769229</v>
      </c>
      <c r="I3809" s="140"/>
    </row>
    <row r="3810" spans="1:9">
      <c r="A3810" s="10">
        <v>3804</v>
      </c>
      <c r="B3810" s="10">
        <v>1.096391253816377E-4</v>
      </c>
      <c r="C3810" s="10">
        <v>2.2483213955223189E-5</v>
      </c>
      <c r="D3810" s="10">
        <f t="shared" si="59"/>
        <v>1.1415525114155251E-4</v>
      </c>
      <c r="E3810" s="130">
        <v>1.0818983362781601E-4</v>
      </c>
      <c r="F3810">
        <v>0.61538461538461542</v>
      </c>
      <c r="I3810" s="140"/>
    </row>
    <row r="3811" spans="1:9">
      <c r="A3811" s="10">
        <v>3805</v>
      </c>
      <c r="B3811" s="10">
        <v>1.0988437978011109E-4</v>
      </c>
      <c r="C3811" s="10">
        <v>1.7897905913326208E-5</v>
      </c>
      <c r="D3811" s="10">
        <f t="shared" si="59"/>
        <v>1.1415525114155251E-4</v>
      </c>
      <c r="E3811" s="130">
        <v>1.040683161562801E-4</v>
      </c>
      <c r="F3811">
        <v>0.53846153846153844</v>
      </c>
      <c r="I3811" s="140"/>
    </row>
    <row r="3812" spans="1:9">
      <c r="A3812" s="10">
        <v>3806</v>
      </c>
      <c r="B3812" s="10">
        <v>1.173462185264027E-4</v>
      </c>
      <c r="C3812" s="10">
        <v>1.432686186247089E-5</v>
      </c>
      <c r="D3812" s="10">
        <f t="shared" si="59"/>
        <v>1.1415525114155251E-4</v>
      </c>
      <c r="E3812" s="130">
        <v>1.0715945425993169E-4</v>
      </c>
      <c r="F3812">
        <v>0.61538461538461542</v>
      </c>
      <c r="I3812" s="140"/>
    </row>
    <row r="3813" spans="1:9">
      <c r="A3813" s="10">
        <v>3807</v>
      </c>
      <c r="B3813" s="10">
        <v>1.1688018058575169E-4</v>
      </c>
      <c r="C3813" s="10">
        <v>1.1268191187848379E-5</v>
      </c>
      <c r="D3813" s="10">
        <f t="shared" si="59"/>
        <v>1.1415525114155251E-4</v>
      </c>
      <c r="E3813" s="130">
        <v>1.1746324793877149E-4</v>
      </c>
      <c r="F3813">
        <v>0.69230769230769229</v>
      </c>
      <c r="I3813" s="140"/>
    </row>
    <row r="3814" spans="1:9">
      <c r="A3814" s="10">
        <v>3808</v>
      </c>
      <c r="B3814" s="10">
        <v>1.177310795849758E-4</v>
      </c>
      <c r="C3814" s="10">
        <v>1.4320402190318671E-5</v>
      </c>
      <c r="D3814" s="10">
        <f t="shared" si="59"/>
        <v>1.1415525114155251E-4</v>
      </c>
      <c r="E3814" s="130">
        <v>1.2776704161761139E-4</v>
      </c>
      <c r="F3814">
        <v>0.76923076923076927</v>
      </c>
      <c r="I3814" s="140"/>
    </row>
    <row r="3815" spans="1:9">
      <c r="A3815" s="10">
        <v>3809</v>
      </c>
      <c r="B3815" s="10">
        <v>1.168308184457379E-4</v>
      </c>
      <c r="C3815" s="10">
        <v>1.8394441500833729E-5</v>
      </c>
      <c r="D3815" s="10">
        <f t="shared" si="59"/>
        <v>1.1415525114155251E-4</v>
      </c>
      <c r="E3815" s="130">
        <v>1.4013159403221851E-4</v>
      </c>
      <c r="F3815">
        <v>0.69230769230769229</v>
      </c>
      <c r="I3815" s="140"/>
    </row>
    <row r="3816" spans="1:9">
      <c r="A3816" s="10">
        <v>3810</v>
      </c>
      <c r="B3816" s="10">
        <v>1.153607613453116E-4</v>
      </c>
      <c r="C3816" s="10">
        <v>2.5526187762891629E-5</v>
      </c>
      <c r="D3816" s="10">
        <f t="shared" si="59"/>
        <v>1.1415525114155251E-4</v>
      </c>
      <c r="E3816" s="130">
        <v>1.3085817972126299E-4</v>
      </c>
      <c r="F3816">
        <v>0.57692307692307687</v>
      </c>
      <c r="I3816" s="140"/>
    </row>
    <row r="3817" spans="1:9">
      <c r="A3817" s="10">
        <v>3811</v>
      </c>
      <c r="B3817" s="10">
        <v>1.1420962909963389E-4</v>
      </c>
      <c r="C3817" s="10">
        <v>2.0182161451304031E-5</v>
      </c>
      <c r="D3817" s="10">
        <f t="shared" si="59"/>
        <v>1.1415525114155251E-4</v>
      </c>
      <c r="E3817" s="130">
        <v>1.112809717314676E-4</v>
      </c>
      <c r="F3817">
        <v>0.46153846153846162</v>
      </c>
      <c r="I3817" s="140"/>
    </row>
    <row r="3818" spans="1:9">
      <c r="A3818" s="10">
        <v>3812</v>
      </c>
      <c r="B3818" s="10">
        <v>1.139386036432408E-4</v>
      </c>
      <c r="C3818" s="10">
        <v>1.1275669133443369E-5</v>
      </c>
      <c r="D3818" s="10">
        <f t="shared" si="59"/>
        <v>1.1415525114155251E-4</v>
      </c>
      <c r="E3818" s="130">
        <v>9.3249332793498394E-5</v>
      </c>
      <c r="F3818">
        <v>0.30769230769230771</v>
      </c>
      <c r="I3818" s="140"/>
    </row>
    <row r="3819" spans="1:9">
      <c r="A3819" s="10">
        <v>3813</v>
      </c>
      <c r="B3819" s="10">
        <v>1.1078579337017951E-4</v>
      </c>
      <c r="C3819" s="10">
        <v>1.102371464432333E-5</v>
      </c>
      <c r="D3819" s="10">
        <f t="shared" si="59"/>
        <v>1.1415525114155251E-4</v>
      </c>
      <c r="E3819" s="130">
        <v>7.676326290735532E-5</v>
      </c>
      <c r="F3819">
        <v>0.23076923076923081</v>
      </c>
      <c r="I3819" s="140"/>
    </row>
    <row r="3820" spans="1:9">
      <c r="A3820" s="10">
        <v>3814</v>
      </c>
      <c r="B3820" s="10">
        <v>1.075178834358612E-4</v>
      </c>
      <c r="C3820" s="10">
        <v>8.9908590001083576E-6</v>
      </c>
      <c r="D3820" s="10">
        <f t="shared" si="59"/>
        <v>1.1415525114155251E-4</v>
      </c>
      <c r="E3820" s="130">
        <v>6.4913900176689733E-5</v>
      </c>
      <c r="F3820">
        <v>0.15384615384615391</v>
      </c>
      <c r="I3820" s="140"/>
    </row>
    <row r="3821" spans="1:9">
      <c r="A3821" s="10">
        <v>3815</v>
      </c>
      <c r="B3821" s="10">
        <v>1.030895597556356E-4</v>
      </c>
      <c r="C3821" s="10">
        <v>5.4401804181074867E-6</v>
      </c>
      <c r="D3821" s="10">
        <f t="shared" si="59"/>
        <v>1.1415525114155251E-4</v>
      </c>
      <c r="E3821" s="130">
        <v>5.7186054917559952E-5</v>
      </c>
      <c r="F3821">
        <v>7.6923076923076927E-2</v>
      </c>
      <c r="I3821" s="140"/>
    </row>
    <row r="3822" spans="1:9">
      <c r="A3822" s="10">
        <v>3816</v>
      </c>
      <c r="B3822" s="10">
        <v>1.011272309876385E-4</v>
      </c>
      <c r="C3822" s="10">
        <v>3.2174758730514159E-6</v>
      </c>
      <c r="D3822" s="10">
        <f t="shared" si="59"/>
        <v>1.1415525114155251E-4</v>
      </c>
      <c r="E3822" s="130">
        <v>6.779896240676461E-5</v>
      </c>
      <c r="F3822">
        <v>7.6923076923076927E-2</v>
      </c>
      <c r="I3822" s="140"/>
    </row>
    <row r="3823" spans="1:9">
      <c r="A3823" s="10">
        <v>3817</v>
      </c>
      <c r="B3823" s="10">
        <v>9.8751779671914924E-5</v>
      </c>
      <c r="C3823" s="10">
        <v>2.4049754913034301E-6</v>
      </c>
      <c r="D3823" s="10">
        <f t="shared" si="59"/>
        <v>1.1415525114155251E-4</v>
      </c>
      <c r="E3823" s="130">
        <v>4.3997199008645222E-5</v>
      </c>
      <c r="F3823">
        <v>7.6923076923076927E-2</v>
      </c>
      <c r="I3823" s="140"/>
    </row>
    <row r="3824" spans="1:9">
      <c r="A3824" s="10">
        <v>3818</v>
      </c>
      <c r="B3824" s="10">
        <v>9.8095037392298786E-5</v>
      </c>
      <c r="C3824" s="10">
        <v>1.8806783148909729E-6</v>
      </c>
      <c r="D3824" s="10">
        <f t="shared" si="59"/>
        <v>1.1415525114155251E-4</v>
      </c>
      <c r="E3824" s="130">
        <v>3.8227074548495041E-5</v>
      </c>
      <c r="F3824">
        <v>5.7692307692307702E-2</v>
      </c>
      <c r="I3824" s="140"/>
    </row>
    <row r="3825" spans="1:9">
      <c r="A3825" s="10">
        <v>3819</v>
      </c>
      <c r="B3825" s="10">
        <v>9.7066607771369062E-5</v>
      </c>
      <c r="C3825" s="10">
        <v>1.054994928750593E-6</v>
      </c>
      <c r="D3825" s="10">
        <f t="shared" si="59"/>
        <v>1.1415525114155251E-4</v>
      </c>
      <c r="E3825" s="130">
        <v>3.1735684530826052E-5</v>
      </c>
      <c r="F3825">
        <v>5.7692307692307702E-2</v>
      </c>
      <c r="I3825" s="140"/>
    </row>
    <row r="3826" spans="1:9">
      <c r="A3826" s="10">
        <v>3820</v>
      </c>
      <c r="B3826" s="10">
        <v>9.6538697305728231E-5</v>
      </c>
      <c r="C3826" s="10">
        <v>1.0559586518303169E-6</v>
      </c>
      <c r="D3826" s="10">
        <f t="shared" si="59"/>
        <v>1.1415525114155251E-4</v>
      </c>
      <c r="E3826" s="130">
        <v>4.1833402336088888E-5</v>
      </c>
      <c r="F3826">
        <v>7.6923076923076927E-2</v>
      </c>
      <c r="I3826" s="140"/>
    </row>
    <row r="3827" spans="1:9">
      <c r="A3827" s="10">
        <v>3821</v>
      </c>
      <c r="B3827" s="10">
        <v>9.7204156453484431E-5</v>
      </c>
      <c r="C3827" s="10">
        <v>1.8819784318758731E-6</v>
      </c>
      <c r="D3827" s="10">
        <f t="shared" si="59"/>
        <v>1.1415525114155251E-4</v>
      </c>
      <c r="E3827" s="130">
        <v>7.3569086866914527E-5</v>
      </c>
      <c r="F3827">
        <v>0.1153846153846154</v>
      </c>
      <c r="I3827" s="140"/>
    </row>
    <row r="3828" spans="1:9">
      <c r="A3828" s="10">
        <v>3822</v>
      </c>
      <c r="B3828" s="10">
        <v>9.8759568122876496E-5</v>
      </c>
      <c r="C3828" s="10">
        <v>5.7184418197857674E-6</v>
      </c>
      <c r="D3828" s="10">
        <f t="shared" si="59"/>
        <v>1.1415525114155251E-4</v>
      </c>
      <c r="E3828" s="130">
        <v>1.2261514477819111E-4</v>
      </c>
      <c r="F3828">
        <v>0.19230769230769229</v>
      </c>
      <c r="I3828" s="140"/>
    </row>
    <row r="3829" spans="1:9">
      <c r="A3829" s="10">
        <v>3823</v>
      </c>
      <c r="B3829" s="10">
        <v>1.036280617998474E-4</v>
      </c>
      <c r="C3829" s="10">
        <v>1.161632251280628E-5</v>
      </c>
      <c r="D3829" s="10">
        <f t="shared" si="59"/>
        <v>1.1415525114155251E-4</v>
      </c>
      <c r="E3829" s="130">
        <v>1.731037338045053E-4</v>
      </c>
      <c r="F3829">
        <v>0.30769230769230771</v>
      </c>
      <c r="I3829" s="140"/>
    </row>
    <row r="3830" spans="1:9">
      <c r="A3830" s="10">
        <v>3824</v>
      </c>
      <c r="B3830" s="10">
        <v>1.0633628950482171E-4</v>
      </c>
      <c r="C3830" s="10">
        <v>1.8369221049672019E-5</v>
      </c>
      <c r="D3830" s="10">
        <f t="shared" si="59"/>
        <v>1.1415525114155251E-4</v>
      </c>
      <c r="E3830" s="130">
        <v>1.9185663829999409E-4</v>
      </c>
      <c r="F3830">
        <v>0.46153846153846162</v>
      </c>
      <c r="I3830" s="140"/>
    </row>
    <row r="3831" spans="1:9">
      <c r="A3831" s="10">
        <v>3825</v>
      </c>
      <c r="B3831" s="10">
        <v>1.121182072908292E-4</v>
      </c>
      <c r="C3831" s="10">
        <v>2.427558432413949E-5</v>
      </c>
      <c r="D3831" s="10">
        <f t="shared" si="59"/>
        <v>1.1415525114155251E-4</v>
      </c>
      <c r="E3831" s="130">
        <v>1.644485471142801E-4</v>
      </c>
      <c r="F3831">
        <v>0.57692307692307687</v>
      </c>
      <c r="I3831" s="140"/>
    </row>
    <row r="3832" spans="1:9">
      <c r="A3832" s="10">
        <v>3826</v>
      </c>
      <c r="B3832" s="10">
        <v>1.1368309570024701E-4</v>
      </c>
      <c r="C3832" s="10">
        <v>2.680467098300188E-5</v>
      </c>
      <c r="D3832" s="10">
        <f t="shared" si="59"/>
        <v>1.1415525114155251E-4</v>
      </c>
      <c r="E3832" s="130">
        <v>1.370404559285669E-4</v>
      </c>
      <c r="F3832">
        <v>0.69230769230769229</v>
      </c>
      <c r="I3832" s="140"/>
    </row>
    <row r="3833" spans="1:9">
      <c r="A3833" s="10">
        <v>3827</v>
      </c>
      <c r="B3833" s="10">
        <v>1.15344678558726E-4</v>
      </c>
      <c r="C3833" s="10">
        <v>2.8204487848021531E-5</v>
      </c>
      <c r="D3833" s="10">
        <f t="shared" si="59"/>
        <v>1.1415525114155251E-4</v>
      </c>
      <c r="E3833" s="130">
        <v>1.4353184594623561E-4</v>
      </c>
      <c r="F3833">
        <v>0.76923076923076927</v>
      </c>
      <c r="I3833" s="140"/>
    </row>
    <row r="3834" spans="1:9">
      <c r="A3834" s="10">
        <v>3828</v>
      </c>
      <c r="B3834" s="10">
        <v>1.107739228973614E-4</v>
      </c>
      <c r="C3834" s="10">
        <v>2.4247922744233389E-5</v>
      </c>
      <c r="D3834" s="10">
        <f t="shared" si="59"/>
        <v>1.1415525114155251E-4</v>
      </c>
      <c r="E3834" s="130">
        <v>1.514657670789427E-4</v>
      </c>
      <c r="F3834">
        <v>0.73076923076923073</v>
      </c>
      <c r="I3834" s="140"/>
    </row>
    <row r="3835" spans="1:9">
      <c r="A3835" s="10">
        <v>3829</v>
      </c>
      <c r="B3835" s="10">
        <v>1.102215321809652E-4</v>
      </c>
      <c r="C3835" s="10">
        <v>2.0873119078417779E-5</v>
      </c>
      <c r="D3835" s="10">
        <f t="shared" si="59"/>
        <v>1.1415525114155251E-4</v>
      </c>
      <c r="E3835" s="130">
        <v>1.456956426187921E-4</v>
      </c>
      <c r="F3835">
        <v>0.69230769230769229</v>
      </c>
      <c r="I3835" s="140"/>
    </row>
    <row r="3836" spans="1:9">
      <c r="A3836" s="10">
        <v>3830</v>
      </c>
      <c r="B3836" s="10">
        <v>1.168142610848898E-4</v>
      </c>
      <c r="C3836" s="10">
        <v>1.6372632305126822E-5</v>
      </c>
      <c r="D3836" s="10">
        <f t="shared" si="59"/>
        <v>1.1415525114155251E-4</v>
      </c>
      <c r="E3836" s="130">
        <v>1.5002323596390499E-4</v>
      </c>
      <c r="F3836">
        <v>0.84615384615384615</v>
      </c>
      <c r="I3836" s="140"/>
    </row>
    <row r="3837" spans="1:9">
      <c r="A3837" s="10">
        <v>3831</v>
      </c>
      <c r="B3837" s="10">
        <v>1.175084283959139E-4</v>
      </c>
      <c r="C3837" s="10">
        <v>1.4402523215956081E-5</v>
      </c>
      <c r="D3837" s="10">
        <f t="shared" si="59"/>
        <v>1.1415525114155251E-4</v>
      </c>
      <c r="E3837" s="130">
        <v>1.644485471142801E-4</v>
      </c>
      <c r="F3837">
        <v>0.96153846153846156</v>
      </c>
      <c r="I3837" s="140"/>
    </row>
    <row r="3838" spans="1:9">
      <c r="A3838" s="10">
        <v>3832</v>
      </c>
      <c r="B3838" s="10">
        <v>1.174230340578986E-4</v>
      </c>
      <c r="C3838" s="10">
        <v>8.2236399655164347E-6</v>
      </c>
      <c r="D3838" s="10">
        <f t="shared" si="59"/>
        <v>1.1415525114155251E-4</v>
      </c>
      <c r="E3838" s="130">
        <v>1.788738582646559E-4</v>
      </c>
      <c r="F3838">
        <v>1</v>
      </c>
      <c r="I3838" s="140"/>
    </row>
    <row r="3839" spans="1:9">
      <c r="A3839" s="10">
        <v>3833</v>
      </c>
      <c r="B3839" s="10">
        <v>1.1685714969974041E-4</v>
      </c>
      <c r="C3839" s="10">
        <v>1.5532574898335198E-5</v>
      </c>
      <c r="D3839" s="10">
        <f t="shared" si="59"/>
        <v>1.1415525114155251E-4</v>
      </c>
      <c r="E3839" s="130">
        <v>1.961842316451063E-4</v>
      </c>
      <c r="F3839">
        <v>0.92307692307692313</v>
      </c>
      <c r="I3839" s="140"/>
    </row>
    <row r="3840" spans="1:9">
      <c r="A3840" s="10">
        <v>3834</v>
      </c>
      <c r="B3840" s="10">
        <v>1.1365769485177981E-4</v>
      </c>
      <c r="C3840" s="10">
        <v>2.0311900397979421E-5</v>
      </c>
      <c r="D3840" s="10">
        <f t="shared" si="59"/>
        <v>1.1415525114155251E-4</v>
      </c>
      <c r="E3840" s="130">
        <v>1.8320145160976819E-4</v>
      </c>
      <c r="F3840">
        <v>0.76923076923076927</v>
      </c>
      <c r="I3840" s="140"/>
    </row>
    <row r="3841" spans="1:9">
      <c r="A3841" s="10">
        <v>3835</v>
      </c>
      <c r="B3841" s="10">
        <v>1.119800249429434E-4</v>
      </c>
      <c r="C3841" s="10">
        <v>2.2003029839025811E-5</v>
      </c>
      <c r="D3841" s="10">
        <f t="shared" si="59"/>
        <v>1.1415525114155251E-4</v>
      </c>
      <c r="E3841" s="130">
        <v>1.557933604240549E-4</v>
      </c>
      <c r="F3841">
        <v>0.57692307692307687</v>
      </c>
      <c r="I3841" s="140"/>
    </row>
    <row r="3842" spans="1:9">
      <c r="A3842" s="10">
        <v>3836</v>
      </c>
      <c r="B3842" s="10">
        <v>1.127802969871566E-4</v>
      </c>
      <c r="C3842" s="10">
        <v>1.132190511195199E-5</v>
      </c>
      <c r="D3842" s="10">
        <f t="shared" si="59"/>
        <v>1.1415525114155251E-4</v>
      </c>
      <c r="E3842" s="130">
        <v>1.3054906591089809E-4</v>
      </c>
      <c r="F3842">
        <v>0.46153846153846162</v>
      </c>
      <c r="I3842" s="140"/>
    </row>
    <row r="3843" spans="1:9">
      <c r="A3843" s="10">
        <v>3837</v>
      </c>
      <c r="B3843" s="10">
        <v>1.1057622613143579E-4</v>
      </c>
      <c r="C3843" s="10">
        <v>1.048201135624929E-5</v>
      </c>
      <c r="D3843" s="10">
        <f t="shared" si="59"/>
        <v>1.1415525114155251E-4</v>
      </c>
      <c r="E3843" s="130">
        <v>1.074685680702972E-4</v>
      </c>
      <c r="F3843">
        <v>0.30769230769230771</v>
      </c>
      <c r="I3843" s="140"/>
    </row>
    <row r="3844" spans="1:9">
      <c r="A3844" s="10">
        <v>3838</v>
      </c>
      <c r="B3844" s="10">
        <v>1.069697594039782E-4</v>
      </c>
      <c r="C3844" s="10">
        <v>9.6422448847269783E-6</v>
      </c>
      <c r="D3844" s="10">
        <f t="shared" si="59"/>
        <v>1.1415525114155251E-4</v>
      </c>
      <c r="E3844" s="130">
        <v>9.0879460247365605E-5</v>
      </c>
      <c r="F3844">
        <v>0.23076923076923081</v>
      </c>
      <c r="I3844" s="140"/>
    </row>
    <row r="3845" spans="1:9">
      <c r="A3845" s="10">
        <v>3839</v>
      </c>
      <c r="B3845" s="10">
        <v>1.03258757440038E-4</v>
      </c>
      <c r="C3845" s="10">
        <v>5.4385211778995242E-6</v>
      </c>
      <c r="D3845" s="10">
        <f t="shared" si="59"/>
        <v>1.1415525114155251E-4</v>
      </c>
      <c r="E3845" s="130">
        <v>8.0060476884583935E-5</v>
      </c>
      <c r="F3845">
        <v>0.15384615384615391</v>
      </c>
      <c r="I3845" s="140"/>
    </row>
    <row r="3846" spans="1:9">
      <c r="A3846" s="10">
        <v>3840</v>
      </c>
      <c r="B3846" s="10">
        <v>1.00788885612898E-4</v>
      </c>
      <c r="C3846" s="10">
        <v>2.528500242460109E-6</v>
      </c>
      <c r="D3846" s="10">
        <f t="shared" ref="D3846:D3909" si="60">1/8760</f>
        <v>1.1415525114155251E-4</v>
      </c>
      <c r="E3846" s="130">
        <v>6.4570440387395008E-5</v>
      </c>
      <c r="F3846">
        <v>7.6923076923076927E-2</v>
      </c>
      <c r="I3846" s="140"/>
    </row>
    <row r="3847" spans="1:9">
      <c r="A3847" s="10">
        <v>3841</v>
      </c>
      <c r="B3847" s="10">
        <v>9.6986257215161086E-5</v>
      </c>
      <c r="C3847" s="10">
        <v>1.447052933516642E-6</v>
      </c>
      <c r="D3847" s="10">
        <f t="shared" si="60"/>
        <v>1.1415525114155251E-4</v>
      </c>
      <c r="E3847" s="130">
        <v>4.1902094293947833E-5</v>
      </c>
      <c r="F3847">
        <v>7.6923076923076927E-2</v>
      </c>
      <c r="I3847" s="140"/>
    </row>
    <row r="3848" spans="1:9">
      <c r="A3848" s="10">
        <v>3842</v>
      </c>
      <c r="B3848" s="10">
        <v>9.5384193208814758E-5</v>
      </c>
      <c r="C3848" s="10">
        <v>1.165277579288298E-6</v>
      </c>
      <c r="D3848" s="10">
        <f t="shared" si="60"/>
        <v>1.1415525114155251E-4</v>
      </c>
      <c r="E3848" s="130">
        <v>3.6406737665233371E-5</v>
      </c>
      <c r="F3848">
        <v>5.7692307692307702E-2</v>
      </c>
      <c r="I3848" s="140"/>
    </row>
    <row r="3849" spans="1:9">
      <c r="A3849" s="10">
        <v>3843</v>
      </c>
      <c r="B3849" s="10">
        <v>9.466242469236226E-5</v>
      </c>
      <c r="C3849" s="10">
        <v>1.1684960507054781E-6</v>
      </c>
      <c r="D3849" s="10">
        <f t="shared" si="60"/>
        <v>1.1415525114155251E-4</v>
      </c>
      <c r="E3849" s="130">
        <v>3.0224461457929601E-5</v>
      </c>
      <c r="F3849">
        <v>5.7692307692307702E-2</v>
      </c>
      <c r="I3849" s="140"/>
    </row>
    <row r="3850" spans="1:9">
      <c r="A3850" s="10">
        <v>3844</v>
      </c>
      <c r="B3850" s="10">
        <v>9.4721162596792845E-5</v>
      </c>
      <c r="C3850" s="10">
        <v>1.0690234637695319E-6</v>
      </c>
      <c r="D3850" s="10">
        <f t="shared" si="60"/>
        <v>1.1415525114155251E-4</v>
      </c>
      <c r="E3850" s="130">
        <v>3.9841335558179923E-5</v>
      </c>
      <c r="F3850">
        <v>7.6923076923076927E-2</v>
      </c>
      <c r="I3850" s="140"/>
    </row>
    <row r="3851" spans="1:9">
      <c r="A3851" s="10">
        <v>3845</v>
      </c>
      <c r="B3851" s="10">
        <v>9.3862809146532509E-5</v>
      </c>
      <c r="C3851" s="10">
        <v>1.1393602472392249E-5</v>
      </c>
      <c r="D3851" s="10">
        <f t="shared" si="60"/>
        <v>1.1415525114155251E-4</v>
      </c>
      <c r="E3851" s="130">
        <v>7.0065797016108914E-5</v>
      </c>
      <c r="F3851">
        <v>0.1153846153846154</v>
      </c>
      <c r="I3851" s="140"/>
    </row>
    <row r="3852" spans="1:9">
      <c r="A3852" s="10">
        <v>3846</v>
      </c>
      <c r="B3852" s="10">
        <v>9.6736157307925356E-5</v>
      </c>
      <c r="C3852" s="10">
        <v>2.9856822889245582E-5</v>
      </c>
      <c r="D3852" s="10">
        <f t="shared" si="60"/>
        <v>1.1415525114155251E-4</v>
      </c>
      <c r="E3852" s="130">
        <v>1.1677632836018221E-4</v>
      </c>
      <c r="F3852">
        <v>0.19230769230769229</v>
      </c>
      <c r="I3852" s="140"/>
    </row>
    <row r="3853" spans="1:9">
      <c r="A3853" s="10">
        <v>3847</v>
      </c>
      <c r="B3853" s="10">
        <v>9.7804830566053177E-5</v>
      </c>
      <c r="C3853" s="10">
        <v>2.4187221827801822E-5</v>
      </c>
      <c r="D3853" s="10">
        <f t="shared" si="60"/>
        <v>1.1415525114155251E-4</v>
      </c>
      <c r="E3853" s="130">
        <v>1.648606988614341E-4</v>
      </c>
      <c r="F3853">
        <v>0.30769230769230771</v>
      </c>
      <c r="I3853" s="140"/>
    </row>
    <row r="3854" spans="1:9">
      <c r="A3854" s="10">
        <v>3848</v>
      </c>
      <c r="B3854" s="10">
        <v>9.8817345838521801E-5</v>
      </c>
      <c r="C3854" s="10">
        <v>2.0009127699858511E-5</v>
      </c>
      <c r="D3854" s="10">
        <f t="shared" si="60"/>
        <v>1.1415525114155251E-4</v>
      </c>
      <c r="E3854" s="130">
        <v>1.8272060790475579E-4</v>
      </c>
      <c r="F3854">
        <v>0.46153846153846162</v>
      </c>
      <c r="I3854" s="140"/>
    </row>
    <row r="3855" spans="1:9">
      <c r="A3855" s="10">
        <v>3849</v>
      </c>
      <c r="B3855" s="10">
        <v>1.024964669432288E-4</v>
      </c>
      <c r="C3855" s="10">
        <v>1.523801657570982E-5</v>
      </c>
      <c r="D3855" s="10">
        <f t="shared" si="60"/>
        <v>1.1415525114155251E-4</v>
      </c>
      <c r="E3855" s="130">
        <v>1.5661766391836219E-4</v>
      </c>
      <c r="F3855">
        <v>0.57692307692307687</v>
      </c>
      <c r="I3855" s="140"/>
    </row>
    <row r="3856" spans="1:9">
      <c r="A3856" s="10">
        <v>3850</v>
      </c>
      <c r="B3856" s="10">
        <v>1.0354155250654981E-4</v>
      </c>
      <c r="C3856" s="10">
        <v>1.3446887227551791E-5</v>
      </c>
      <c r="D3856" s="10">
        <f t="shared" si="60"/>
        <v>1.1415525114155251E-4</v>
      </c>
      <c r="E3856" s="130">
        <v>1.305147199319687E-4</v>
      </c>
      <c r="F3856">
        <v>0.69230769230769229</v>
      </c>
      <c r="I3856" s="140"/>
    </row>
    <row r="3857" spans="1:9">
      <c r="A3857" s="10">
        <v>3851</v>
      </c>
      <c r="B3857" s="10">
        <v>1.044707749791197E-4</v>
      </c>
      <c r="C3857" s="10">
        <v>1.254961558169721E-5</v>
      </c>
      <c r="D3857" s="10">
        <f t="shared" si="60"/>
        <v>1.1415525114155251E-4</v>
      </c>
      <c r="E3857" s="130">
        <v>1.3669699613927191E-4</v>
      </c>
      <c r="F3857">
        <v>0.76923076923076927</v>
      </c>
      <c r="I3857" s="140"/>
    </row>
    <row r="3858" spans="1:9">
      <c r="A3858" s="10">
        <v>3852</v>
      </c>
      <c r="B3858" s="10">
        <v>1.0075672103677589E-4</v>
      </c>
      <c r="C3858" s="10">
        <v>1.8780635341576959E-5</v>
      </c>
      <c r="D3858" s="10">
        <f t="shared" si="60"/>
        <v>1.1415525114155251E-4</v>
      </c>
      <c r="E3858" s="130">
        <v>1.4425311150375439E-4</v>
      </c>
      <c r="F3858">
        <v>0.73076923076923073</v>
      </c>
      <c r="I3858" s="140"/>
    </row>
    <row r="3859" spans="1:9">
      <c r="A3859" s="10">
        <v>3853</v>
      </c>
      <c r="B3859" s="10">
        <v>1.0006352349271391E-4</v>
      </c>
      <c r="C3859" s="10">
        <v>1.6700448165729729E-5</v>
      </c>
      <c r="D3859" s="10">
        <f t="shared" si="60"/>
        <v>1.1415525114155251E-4</v>
      </c>
      <c r="E3859" s="130">
        <v>1.387577548750399E-4</v>
      </c>
      <c r="F3859">
        <v>0.69230769230769229</v>
      </c>
      <c r="I3859" s="140"/>
    </row>
    <row r="3860" spans="1:9">
      <c r="A3860" s="10">
        <v>3854</v>
      </c>
      <c r="B3860" s="10">
        <v>1.032620442550524E-4</v>
      </c>
      <c r="C3860" s="10">
        <v>9.5723840531744868E-6</v>
      </c>
      <c r="D3860" s="10">
        <f t="shared" si="60"/>
        <v>1.1415525114155251E-4</v>
      </c>
      <c r="E3860" s="130">
        <v>1.4287927234657579E-4</v>
      </c>
      <c r="F3860">
        <v>0.84615384615384615</v>
      </c>
      <c r="I3860" s="140"/>
    </row>
    <row r="3861" spans="1:9">
      <c r="A3861" s="10">
        <v>3855</v>
      </c>
      <c r="B3861" s="10">
        <v>1.025518032131736E-4</v>
      </c>
      <c r="C3861" s="10">
        <v>8.3856772729532235E-6</v>
      </c>
      <c r="D3861" s="10">
        <f t="shared" si="60"/>
        <v>1.1415525114155251E-4</v>
      </c>
      <c r="E3861" s="130">
        <v>1.5661766391836219E-4</v>
      </c>
      <c r="F3861">
        <v>0.96153846153846156</v>
      </c>
      <c r="I3861" s="140"/>
    </row>
    <row r="3862" spans="1:9">
      <c r="A3862" s="10">
        <v>3856</v>
      </c>
      <c r="B3862" s="10">
        <v>1.0081680575152111E-4</v>
      </c>
      <c r="C3862" s="10">
        <v>9.5726340756715841E-6</v>
      </c>
      <c r="D3862" s="10">
        <f t="shared" si="60"/>
        <v>1.1415525114155251E-4</v>
      </c>
      <c r="E3862" s="130">
        <v>1.7035605549014799E-4</v>
      </c>
      <c r="F3862">
        <v>1</v>
      </c>
      <c r="I3862" s="140"/>
    </row>
    <row r="3863" spans="1:9">
      <c r="A3863" s="10">
        <v>3857</v>
      </c>
      <c r="B3863" s="10">
        <v>9.9691541160777029E-5</v>
      </c>
      <c r="C3863" s="10">
        <v>1.6701407342945861E-5</v>
      </c>
      <c r="D3863" s="10">
        <f t="shared" si="60"/>
        <v>1.1415525114155251E-4</v>
      </c>
      <c r="E3863" s="130">
        <v>1.8684212537629181E-4</v>
      </c>
      <c r="F3863">
        <v>0.92307692307692313</v>
      </c>
      <c r="I3863" s="140"/>
    </row>
    <row r="3864" spans="1:9">
      <c r="A3864" s="10">
        <v>3858</v>
      </c>
      <c r="B3864" s="10">
        <v>9.9295809187252771E-5</v>
      </c>
      <c r="C3864" s="10">
        <v>2.3539981770771379E-5</v>
      </c>
      <c r="D3864" s="10">
        <f t="shared" si="60"/>
        <v>1.1415525114155251E-4</v>
      </c>
      <c r="E3864" s="130">
        <v>1.7447757296168399E-4</v>
      </c>
      <c r="F3864">
        <v>0.76923076923076927</v>
      </c>
      <c r="I3864" s="140"/>
    </row>
    <row r="3865" spans="1:9">
      <c r="A3865" s="10">
        <v>3859</v>
      </c>
      <c r="B3865" s="10">
        <v>9.9720375765547869E-5</v>
      </c>
      <c r="C3865" s="10">
        <v>2.3844550085007808E-5</v>
      </c>
      <c r="D3865" s="10">
        <f t="shared" si="60"/>
        <v>1.1415525114155251E-4</v>
      </c>
      <c r="E3865" s="130">
        <v>1.4837462897529039E-4</v>
      </c>
      <c r="F3865">
        <v>0.57692307692307687</v>
      </c>
      <c r="I3865" s="140"/>
    </row>
    <row r="3866" spans="1:9">
      <c r="A3866" s="10">
        <v>3860</v>
      </c>
      <c r="B3866" s="10">
        <v>1.008941740615147E-4</v>
      </c>
      <c r="C3866" s="10">
        <v>1.850085562146181E-5</v>
      </c>
      <c r="D3866" s="10">
        <f t="shared" si="60"/>
        <v>1.1415525114155251E-4</v>
      </c>
      <c r="E3866" s="130">
        <v>1.2433244372466479E-4</v>
      </c>
      <c r="F3866">
        <v>0.46153846153846162</v>
      </c>
      <c r="I3866" s="140"/>
    </row>
    <row r="3867" spans="1:9">
      <c r="A3867" s="10">
        <v>3861</v>
      </c>
      <c r="B3867" s="10">
        <v>1.0049125587374879E-4</v>
      </c>
      <c r="C3867" s="10">
        <v>1.34485737429413E-5</v>
      </c>
      <c r="D3867" s="10">
        <f t="shared" si="60"/>
        <v>1.1415525114155251E-4</v>
      </c>
      <c r="E3867" s="130">
        <v>1.023510172098071E-4</v>
      </c>
      <c r="F3867">
        <v>0.30769230769230771</v>
      </c>
      <c r="I3867" s="140"/>
    </row>
    <row r="3868" spans="1:9">
      <c r="A3868" s="10">
        <v>3862</v>
      </c>
      <c r="B3868" s="10">
        <v>1.001433681661732E-4</v>
      </c>
      <c r="C3868" s="10">
        <v>7.5112213164245482E-6</v>
      </c>
      <c r="D3868" s="10">
        <f t="shared" si="60"/>
        <v>1.1415525114155251E-4</v>
      </c>
      <c r="E3868" s="130">
        <v>8.6551866902252666E-5</v>
      </c>
      <c r="F3868">
        <v>0.23076923076923081</v>
      </c>
      <c r="I3868" s="140"/>
    </row>
    <row r="3869" spans="1:9">
      <c r="A3869" s="10">
        <v>3863</v>
      </c>
      <c r="B3869" s="10">
        <v>9.8207877352086316E-5</v>
      </c>
      <c r="C3869" s="10">
        <v>5.7372844243396707E-6</v>
      </c>
      <c r="D3869" s="10">
        <f t="shared" si="60"/>
        <v>1.1415525114155251E-4</v>
      </c>
      <c r="E3869" s="130">
        <v>7.6248073223412826E-5</v>
      </c>
      <c r="F3869">
        <v>0.15384615384615391</v>
      </c>
      <c r="I3869" s="140"/>
    </row>
    <row r="3870" spans="1:9">
      <c r="A3870" s="10">
        <v>3864</v>
      </c>
      <c r="B3870" s="10">
        <v>9.5332577449138854E-5</v>
      </c>
      <c r="C3870" s="10">
        <v>2.5242725893273771E-6</v>
      </c>
      <c r="D3870" s="10">
        <f t="shared" si="60"/>
        <v>1.1415525114155251E-4</v>
      </c>
      <c r="E3870" s="130">
        <v>6.5861849195142914E-5</v>
      </c>
      <c r="F3870">
        <v>7.6923076923076927E-2</v>
      </c>
      <c r="I3870" s="140"/>
    </row>
    <row r="3871" spans="1:9">
      <c r="A3871" s="10">
        <v>3865</v>
      </c>
      <c r="B3871" s="10">
        <v>9.1645068800995047E-5</v>
      </c>
      <c r="C3871" s="10">
        <v>1.4411114898129E-6</v>
      </c>
      <c r="D3871" s="10">
        <f t="shared" si="60"/>
        <v>1.1415525114155251E-4</v>
      </c>
      <c r="E3871" s="130">
        <v>4.2740136179826809E-5</v>
      </c>
      <c r="F3871">
        <v>7.6923076923076927E-2</v>
      </c>
      <c r="I3871" s="140"/>
    </row>
    <row r="3872" spans="1:9">
      <c r="A3872" s="10">
        <v>3866</v>
      </c>
      <c r="B3872" s="10">
        <v>9.0093434119625115E-5</v>
      </c>
      <c r="C3872" s="10">
        <v>1.147125945999054E-6</v>
      </c>
      <c r="D3872" s="10">
        <f t="shared" si="60"/>
        <v>1.1415525114155251E-4</v>
      </c>
      <c r="E3872" s="130">
        <v>3.7134872418538033E-5</v>
      </c>
      <c r="F3872">
        <v>5.7692307692307702E-2</v>
      </c>
      <c r="I3872" s="140"/>
    </row>
    <row r="3873" spans="1:9">
      <c r="A3873" s="10">
        <v>3867</v>
      </c>
      <c r="B3873" s="10">
        <v>8.9401605407072788E-5</v>
      </c>
      <c r="C3873" s="10">
        <v>1.149117034248667E-6</v>
      </c>
      <c r="D3873" s="10">
        <f t="shared" si="60"/>
        <v>1.1415525114155251E-4</v>
      </c>
      <c r="E3873" s="130">
        <v>3.0828950687088193E-5</v>
      </c>
      <c r="F3873">
        <v>5.7692307692307702E-2</v>
      </c>
      <c r="I3873" s="140"/>
    </row>
    <row r="3874" spans="1:9">
      <c r="A3874" s="10">
        <v>3868</v>
      </c>
      <c r="B3874" s="10">
        <v>8.9531550364035996E-5</v>
      </c>
      <c r="C3874" s="10">
        <v>1.05694055836437E-6</v>
      </c>
      <c r="D3874" s="10">
        <f t="shared" si="60"/>
        <v>1.1415525114155251E-4</v>
      </c>
      <c r="E3874" s="130">
        <v>4.063816226934351E-5</v>
      </c>
      <c r="F3874">
        <v>7.6923076923076927E-2</v>
      </c>
      <c r="I3874" s="140"/>
    </row>
    <row r="3875" spans="1:9">
      <c r="A3875" s="10">
        <v>3869</v>
      </c>
      <c r="B3875" s="10">
        <v>8.8927161756025509E-5</v>
      </c>
      <c r="C3875" s="10">
        <v>1.1379273910376799E-5</v>
      </c>
      <c r="D3875" s="10">
        <f t="shared" si="60"/>
        <v>1.1415525114155251E-4</v>
      </c>
      <c r="E3875" s="130">
        <v>7.1467112956431167E-5</v>
      </c>
      <c r="F3875">
        <v>0.1153846153846154</v>
      </c>
      <c r="I3875" s="140"/>
    </row>
    <row r="3876" spans="1:9">
      <c r="A3876" s="10">
        <v>3870</v>
      </c>
      <c r="B3876" s="10">
        <v>8.9969378723319597E-5</v>
      </c>
      <c r="C3876" s="10">
        <v>2.9823106219046111E-5</v>
      </c>
      <c r="D3876" s="10">
        <f t="shared" si="60"/>
        <v>1.1415525114155251E-4</v>
      </c>
      <c r="E3876" s="130">
        <v>1.191118549273862E-4</v>
      </c>
      <c r="F3876">
        <v>0.19230769230769229</v>
      </c>
      <c r="I3876" s="140"/>
    </row>
    <row r="3877" spans="1:9">
      <c r="A3877" s="10">
        <v>3871</v>
      </c>
      <c r="B3877" s="10">
        <v>9.2384456723001854E-5</v>
      </c>
      <c r="C3877" s="10">
        <v>2.41585146992715E-5</v>
      </c>
      <c r="D3877" s="10">
        <f t="shared" si="60"/>
        <v>1.1415525114155251E-4</v>
      </c>
      <c r="E3877" s="130">
        <v>1.6815791283866281E-4</v>
      </c>
      <c r="F3877">
        <v>0.30769230769230771</v>
      </c>
      <c r="I3877" s="140"/>
    </row>
    <row r="3878" spans="1:9">
      <c r="A3878" s="10">
        <v>3872</v>
      </c>
      <c r="B3878" s="10">
        <v>9.282730784186048E-5</v>
      </c>
      <c r="C3878" s="10">
        <v>1.9980770602824121E-5</v>
      </c>
      <c r="D3878" s="10">
        <f t="shared" si="60"/>
        <v>1.1415525114155251E-4</v>
      </c>
      <c r="E3878" s="130">
        <v>1.863750200628513E-4</v>
      </c>
      <c r="F3878">
        <v>0.46153846153846162</v>
      </c>
      <c r="I3878" s="140"/>
    </row>
    <row r="3879" spans="1:9">
      <c r="A3879" s="10">
        <v>3873</v>
      </c>
      <c r="B3879" s="10">
        <v>9.4664883773007752E-5</v>
      </c>
      <c r="C3879" s="10">
        <v>1.521522361570174E-5</v>
      </c>
      <c r="D3879" s="10">
        <f t="shared" si="60"/>
        <v>1.1415525114155251E-4</v>
      </c>
      <c r="E3879" s="130">
        <v>1.5975001719672929E-4</v>
      </c>
      <c r="F3879">
        <v>0.57692307692307687</v>
      </c>
      <c r="I3879" s="140"/>
    </row>
    <row r="3880" spans="1:9">
      <c r="A3880" s="10">
        <v>3874</v>
      </c>
      <c r="B3880" s="10">
        <v>9.6326041645579548E-5</v>
      </c>
      <c r="C3880" s="10">
        <v>1.3424648862900961E-5</v>
      </c>
      <c r="D3880" s="10">
        <f t="shared" si="60"/>
        <v>1.1415525114155251E-4</v>
      </c>
      <c r="E3880" s="130">
        <v>1.331250143306079E-4</v>
      </c>
      <c r="F3880">
        <v>0.69230769230769229</v>
      </c>
      <c r="I3880" s="140"/>
    </row>
    <row r="3881" spans="1:9">
      <c r="A3881" s="10">
        <v>3875</v>
      </c>
      <c r="B3881" s="10">
        <v>9.5701050629880345E-5</v>
      </c>
      <c r="C3881" s="10">
        <v>1.252684080514342E-5</v>
      </c>
      <c r="D3881" s="10">
        <f t="shared" si="60"/>
        <v>1.1415525114155251E-4</v>
      </c>
      <c r="E3881" s="130">
        <v>1.3943093606205739E-4</v>
      </c>
      <c r="F3881">
        <v>0.76923076923076927</v>
      </c>
      <c r="I3881" s="140"/>
    </row>
    <row r="3882" spans="1:9">
      <c r="A3882" s="10">
        <v>3876</v>
      </c>
      <c r="B3882" s="10">
        <v>9.5434679474665018E-5</v>
      </c>
      <c r="C3882" s="10">
        <v>1.8751755470230469E-5</v>
      </c>
      <c r="D3882" s="10">
        <f t="shared" si="60"/>
        <v>1.1415525114155251E-4</v>
      </c>
      <c r="E3882" s="130">
        <v>1.471381737338297E-4</v>
      </c>
      <c r="F3882">
        <v>0.73076923076923073</v>
      </c>
      <c r="I3882" s="140"/>
    </row>
    <row r="3883" spans="1:9">
      <c r="A3883" s="10">
        <v>3877</v>
      </c>
      <c r="B3883" s="10">
        <v>9.5149410901873921E-5</v>
      </c>
      <c r="C3883" s="10">
        <v>1.6671541019201729E-5</v>
      </c>
      <c r="D3883" s="10">
        <f t="shared" si="60"/>
        <v>1.1415525114155251E-4</v>
      </c>
      <c r="E3883" s="130">
        <v>1.4153290997254069E-4</v>
      </c>
      <c r="F3883">
        <v>0.69230769230769229</v>
      </c>
      <c r="I3883" s="140"/>
    </row>
    <row r="3884" spans="1:9">
      <c r="A3884" s="10">
        <v>3878</v>
      </c>
      <c r="B3884" s="10">
        <v>9.586408414413738E-5</v>
      </c>
      <c r="C3884" s="10">
        <v>9.5540278560239826E-6</v>
      </c>
      <c r="D3884" s="10">
        <f t="shared" si="60"/>
        <v>1.1415525114155251E-4</v>
      </c>
      <c r="E3884" s="130">
        <v>1.4573685779350749E-4</v>
      </c>
      <c r="F3884">
        <v>0.84615384615384615</v>
      </c>
      <c r="I3884" s="140"/>
    </row>
    <row r="3885" spans="1:9">
      <c r="A3885" s="10">
        <v>3879</v>
      </c>
      <c r="B3885" s="10">
        <v>9.5594631925776755E-5</v>
      </c>
      <c r="C3885" s="10">
        <v>8.3697531128198898E-6</v>
      </c>
      <c r="D3885" s="10">
        <f t="shared" si="60"/>
        <v>1.1415525114155251E-4</v>
      </c>
      <c r="E3885" s="130">
        <v>1.5975001719672929E-4</v>
      </c>
      <c r="F3885">
        <v>0.96153846153846156</v>
      </c>
      <c r="I3885" s="140"/>
    </row>
    <row r="3886" spans="1:9">
      <c r="A3886" s="10">
        <v>3880</v>
      </c>
      <c r="B3886" s="10">
        <v>9.5773399385782698E-5</v>
      </c>
      <c r="C3886" s="10">
        <v>9.5548733866505726E-6</v>
      </c>
      <c r="D3886" s="10">
        <f t="shared" si="60"/>
        <v>1.1415525114155251E-4</v>
      </c>
      <c r="E3886" s="130">
        <v>1.7376317659995109E-4</v>
      </c>
      <c r="F3886">
        <v>1</v>
      </c>
      <c r="I3886" s="140"/>
    </row>
    <row r="3887" spans="1:9">
      <c r="A3887" s="10">
        <v>3881</v>
      </c>
      <c r="B3887" s="10">
        <v>9.6878618957491153E-5</v>
      </c>
      <c r="C3887" s="10">
        <v>1.6673977602082529E-5</v>
      </c>
      <c r="D3887" s="10">
        <f t="shared" si="60"/>
        <v>1.1415525114155251E-4</v>
      </c>
      <c r="E3887" s="130">
        <v>1.9057896788381799E-4</v>
      </c>
      <c r="F3887">
        <v>0.92307692307692313</v>
      </c>
      <c r="I3887" s="140"/>
    </row>
    <row r="3888" spans="1:9">
      <c r="A3888" s="10">
        <v>3882</v>
      </c>
      <c r="B3888" s="10">
        <v>9.8563069769634268E-5</v>
      </c>
      <c r="C3888" s="10">
        <v>2.3506592402749971E-5</v>
      </c>
      <c r="D3888" s="10">
        <f t="shared" si="60"/>
        <v>1.1415525114155251E-4</v>
      </c>
      <c r="E3888" s="130">
        <v>1.7796712442091781E-4</v>
      </c>
      <c r="F3888">
        <v>0.76923076923076927</v>
      </c>
      <c r="I3888" s="140"/>
    </row>
    <row r="3889" spans="1:9">
      <c r="A3889" s="10">
        <v>3883</v>
      </c>
      <c r="B3889" s="10">
        <v>1.006724171239588E-4</v>
      </c>
      <c r="C3889" s="10">
        <v>2.3809556027141351E-5</v>
      </c>
      <c r="D3889" s="10">
        <f t="shared" si="60"/>
        <v>1.1415525114155251E-4</v>
      </c>
      <c r="E3889" s="130">
        <v>1.513421215547965E-4</v>
      </c>
      <c r="F3889">
        <v>0.57692307692307687</v>
      </c>
      <c r="I3889" s="140"/>
    </row>
    <row r="3890" spans="1:9">
      <c r="A3890" s="10">
        <v>3884</v>
      </c>
      <c r="B3890" s="10">
        <v>1.0335575786448479E-4</v>
      </c>
      <c r="C3890" s="10">
        <v>1.847231668988408E-5</v>
      </c>
      <c r="D3890" s="10">
        <f t="shared" si="60"/>
        <v>1.1415525114155251E-4</v>
      </c>
      <c r="E3890" s="130">
        <v>1.268190925991578E-4</v>
      </c>
      <c r="F3890">
        <v>0.46153846153846162</v>
      </c>
      <c r="I3890" s="140"/>
    </row>
    <row r="3891" spans="1:9">
      <c r="A3891" s="10">
        <v>3885</v>
      </c>
      <c r="B3891" s="10">
        <v>1.029629835496792E-4</v>
      </c>
      <c r="C3891" s="10">
        <v>1.3429267460301869E-5</v>
      </c>
      <c r="D3891" s="10">
        <f t="shared" si="60"/>
        <v>1.1415525114155251E-4</v>
      </c>
      <c r="E3891" s="130">
        <v>1.043980375540026E-4</v>
      </c>
      <c r="F3891">
        <v>0.30769230769230771</v>
      </c>
      <c r="I3891" s="140"/>
    </row>
    <row r="3892" spans="1:9">
      <c r="A3892" s="10">
        <v>3886</v>
      </c>
      <c r="B3892" s="10">
        <v>1.009845588018994E-4</v>
      </c>
      <c r="C3892" s="10">
        <v>7.5013067879488012E-6</v>
      </c>
      <c r="D3892" s="10">
        <f t="shared" si="60"/>
        <v>1.1415525114155251E-4</v>
      </c>
      <c r="E3892" s="130">
        <v>8.8282904240297446E-5</v>
      </c>
      <c r="F3892">
        <v>0.23076923076923081</v>
      </c>
      <c r="I3892" s="140"/>
    </row>
    <row r="3893" spans="1:9">
      <c r="A3893" s="10">
        <v>3887</v>
      </c>
      <c r="B3893" s="10">
        <v>9.7436835524837638E-5</v>
      </c>
      <c r="C3893" s="10">
        <v>5.7309474905041563E-6</v>
      </c>
      <c r="D3893" s="10">
        <f t="shared" si="60"/>
        <v>1.1415525114155251E-4</v>
      </c>
      <c r="E3893" s="130">
        <v>7.7773034687881272E-5</v>
      </c>
      <c r="F3893">
        <v>0.15384615384615391</v>
      </c>
      <c r="I3893" s="140"/>
    </row>
    <row r="3894" spans="1:9">
      <c r="A3894" s="10">
        <v>3888</v>
      </c>
      <c r="B3894" s="10">
        <v>9.3513151095249713E-5</v>
      </c>
      <c r="C3894" s="10">
        <v>2.520781366095182E-6</v>
      </c>
      <c r="D3894" s="10">
        <f t="shared" si="60"/>
        <v>1.1415525114155251E-4</v>
      </c>
      <c r="E3894" s="130">
        <v>6.6507553599016908E-5</v>
      </c>
      <c r="F3894">
        <v>7.6923076923076927E-2</v>
      </c>
      <c r="I3894" s="140"/>
    </row>
    <row r="3895" spans="1:9">
      <c r="A3895" s="10">
        <v>3889</v>
      </c>
      <c r="B3895" s="10">
        <v>9.0966054163820601E-5</v>
      </c>
      <c r="C3895" s="10">
        <v>1.4383112378454179E-6</v>
      </c>
      <c r="D3895" s="10">
        <f t="shared" si="60"/>
        <v>1.1415525114155251E-4</v>
      </c>
      <c r="E3895" s="130">
        <v>4.3159157122766307E-5</v>
      </c>
      <c r="F3895">
        <v>7.6923076923076927E-2</v>
      </c>
      <c r="I3895" s="140"/>
    </row>
    <row r="3896" spans="1:9">
      <c r="A3896" s="10">
        <v>3890</v>
      </c>
      <c r="B3896" s="10">
        <v>9.1536416800953288E-5</v>
      </c>
      <c r="C3896" s="10">
        <v>1.13932978995321E-6</v>
      </c>
      <c r="D3896" s="10">
        <f t="shared" si="60"/>
        <v>1.1415525114155251E-4</v>
      </c>
      <c r="E3896" s="130">
        <v>3.7498939795190392E-5</v>
      </c>
      <c r="F3896">
        <v>5.7692307692307702E-2</v>
      </c>
      <c r="I3896" s="140"/>
    </row>
    <row r="3897" spans="1:9">
      <c r="A3897" s="10">
        <v>3891</v>
      </c>
      <c r="B3897" s="10">
        <v>9.1623088919429721E-5</v>
      </c>
      <c r="C3897" s="10">
        <v>1.144552987210751E-6</v>
      </c>
      <c r="D3897" s="10">
        <f t="shared" si="60"/>
        <v>1.1415525114155251E-4</v>
      </c>
      <c r="E3897" s="130">
        <v>3.1131195301667448E-5</v>
      </c>
      <c r="F3897">
        <v>5.7692307692307702E-2</v>
      </c>
      <c r="I3897" s="140"/>
    </row>
    <row r="3898" spans="1:9">
      <c r="A3898" s="10">
        <v>3892</v>
      </c>
      <c r="B3898" s="10">
        <v>9.1687215883154552E-5</v>
      </c>
      <c r="C3898" s="10">
        <v>1.0563905088707569E-6</v>
      </c>
      <c r="D3898" s="10">
        <f t="shared" si="60"/>
        <v>1.1415525114155251E-4</v>
      </c>
      <c r="E3898" s="130">
        <v>4.10365756249253E-5</v>
      </c>
      <c r="F3898">
        <v>7.6923076923076927E-2</v>
      </c>
      <c r="I3898" s="140"/>
    </row>
    <row r="3899" spans="1:9">
      <c r="A3899" s="10">
        <v>3893</v>
      </c>
      <c r="B3899" s="10">
        <v>9.209161339114942E-5</v>
      </c>
      <c r="C3899" s="10">
        <v>1.1383701581507211E-5</v>
      </c>
      <c r="D3899" s="10">
        <f t="shared" si="60"/>
        <v>1.1415525114155251E-4</v>
      </c>
      <c r="E3899" s="130">
        <v>7.2167770926592287E-5</v>
      </c>
      <c r="F3899">
        <v>0.1153846153846154</v>
      </c>
      <c r="I3899" s="140"/>
    </row>
    <row r="3900" spans="1:9">
      <c r="A3900" s="10">
        <v>3894</v>
      </c>
      <c r="B3900" s="10">
        <v>9.4680050229480739E-5</v>
      </c>
      <c r="C3900" s="10">
        <v>2.9834057204419E-5</v>
      </c>
      <c r="D3900" s="10">
        <f t="shared" si="60"/>
        <v>1.1415525114155251E-4</v>
      </c>
      <c r="E3900" s="130">
        <v>1.202796182109878E-4</v>
      </c>
      <c r="F3900">
        <v>0.19230769230769229</v>
      </c>
      <c r="I3900" s="140"/>
    </row>
    <row r="3901" spans="1:9">
      <c r="A3901" s="10">
        <v>3895</v>
      </c>
      <c r="B3901" s="10">
        <v>1.0148050892379231E-4</v>
      </c>
      <c r="C3901" s="10">
        <v>2.4171461318757499E-5</v>
      </c>
      <c r="D3901" s="10">
        <f t="shared" si="60"/>
        <v>1.1415525114155251E-4</v>
      </c>
      <c r="E3901" s="130">
        <v>1.698065198272767E-4</v>
      </c>
      <c r="F3901">
        <v>0.30769230769230771</v>
      </c>
      <c r="I3901" s="140"/>
    </row>
    <row r="3902" spans="1:9">
      <c r="A3902" s="10">
        <v>3896</v>
      </c>
      <c r="B3902" s="10">
        <v>1.054115304741423E-4</v>
      </c>
      <c r="C3902" s="10">
        <v>1.999574922333203E-5</v>
      </c>
      <c r="D3902" s="10">
        <f t="shared" si="60"/>
        <v>1.1415525114155251E-4</v>
      </c>
      <c r="E3902" s="130">
        <v>1.8820222614189861E-4</v>
      </c>
      <c r="F3902">
        <v>0.46153846153846162</v>
      </c>
      <c r="I3902" s="140"/>
    </row>
    <row r="3903" spans="1:9">
      <c r="A3903" s="10">
        <v>3897</v>
      </c>
      <c r="B3903" s="10">
        <v>1.119658107926362E-4</v>
      </c>
      <c r="C3903" s="10">
        <v>1.5228897573361109E-5</v>
      </c>
      <c r="D3903" s="10">
        <f t="shared" si="60"/>
        <v>1.1415525114155251E-4</v>
      </c>
      <c r="E3903" s="130">
        <v>1.6131619383591311E-4</v>
      </c>
      <c r="F3903">
        <v>0.57692307692307687</v>
      </c>
      <c r="I3903" s="140"/>
    </row>
    <row r="3904" spans="1:9">
      <c r="A3904" s="10">
        <v>3898</v>
      </c>
      <c r="B3904" s="10">
        <v>1.151609522899813E-4</v>
      </c>
      <c r="C3904" s="10">
        <v>1.3439868414178741E-5</v>
      </c>
      <c r="D3904" s="10">
        <f t="shared" si="60"/>
        <v>1.1415525114155251E-4</v>
      </c>
      <c r="E3904" s="130">
        <v>1.3443016152992759E-4</v>
      </c>
      <c r="F3904">
        <v>0.69230769230769229</v>
      </c>
      <c r="I3904" s="140"/>
    </row>
    <row r="3905" spans="1:9">
      <c r="A3905" s="10">
        <v>3899</v>
      </c>
      <c r="B3905" s="10">
        <v>1.166772921590061E-4</v>
      </c>
      <c r="C3905" s="10">
        <v>1.2543492303450079E-5</v>
      </c>
      <c r="D3905" s="10">
        <f t="shared" si="60"/>
        <v>1.1415525114155251E-4</v>
      </c>
      <c r="E3905" s="130">
        <v>1.407979060234501E-4</v>
      </c>
      <c r="F3905">
        <v>0.76923076923076927</v>
      </c>
      <c r="I3905" s="140"/>
    </row>
    <row r="3906" spans="1:9">
      <c r="A3906" s="10">
        <v>3900</v>
      </c>
      <c r="B3906" s="10">
        <v>1.126699575132961E-4</v>
      </c>
      <c r="C3906" s="10">
        <v>1.8773434693660561E-5</v>
      </c>
      <c r="D3906" s="10">
        <f t="shared" si="60"/>
        <v>1.1415525114155251E-4</v>
      </c>
      <c r="E3906" s="130">
        <v>1.4858070484886741E-4</v>
      </c>
      <c r="F3906">
        <v>0.73076923076923073</v>
      </c>
      <c r="I3906" s="140"/>
    </row>
    <row r="3907" spans="1:9">
      <c r="A3907" s="10">
        <v>3901</v>
      </c>
      <c r="B3907" s="10">
        <v>1.113290281494507E-4</v>
      </c>
      <c r="C3907" s="10">
        <v>1.6693529361355471E-5</v>
      </c>
      <c r="D3907" s="10">
        <f t="shared" si="60"/>
        <v>1.1415525114155251E-4</v>
      </c>
      <c r="E3907" s="130">
        <v>1.4292048752129121E-4</v>
      </c>
      <c r="F3907">
        <v>0.69230769230769229</v>
      </c>
      <c r="I3907" s="140"/>
    </row>
    <row r="3908" spans="1:9">
      <c r="A3908" s="10">
        <v>3902</v>
      </c>
      <c r="B3908" s="10">
        <v>1.1884576778061641E-4</v>
      </c>
      <c r="C3908" s="10">
        <v>9.5680563910429622E-6</v>
      </c>
      <c r="D3908" s="10">
        <f t="shared" si="60"/>
        <v>1.1415525114155251E-4</v>
      </c>
      <c r="E3908" s="130">
        <v>1.4716565051697329E-4</v>
      </c>
      <c r="F3908">
        <v>0.84615384615384615</v>
      </c>
      <c r="I3908" s="140"/>
    </row>
    <row r="3909" spans="1:9">
      <c r="A3909" s="10">
        <v>3903</v>
      </c>
      <c r="B3909" s="10">
        <v>1.199559887356291E-4</v>
      </c>
      <c r="C3909" s="10">
        <v>8.3823497008099952E-6</v>
      </c>
      <c r="D3909" s="10">
        <f t="shared" si="60"/>
        <v>1.1415525114155251E-4</v>
      </c>
      <c r="E3909" s="130">
        <v>1.6131619383591311E-4</v>
      </c>
      <c r="F3909">
        <v>0.96153846153846156</v>
      </c>
      <c r="I3909" s="140"/>
    </row>
    <row r="3910" spans="1:9">
      <c r="A3910" s="10">
        <v>3904</v>
      </c>
      <c r="B3910" s="10">
        <v>1.2116162758976489E-4</v>
      </c>
      <c r="C3910" s="10">
        <v>9.5690610268948881E-6</v>
      </c>
      <c r="D3910" s="10">
        <f t="shared" ref="D3910:D3973" si="61">1/8760</f>
        <v>1.1415525114155251E-4</v>
      </c>
      <c r="E3910" s="130">
        <v>1.7546673715485291E-4</v>
      </c>
      <c r="F3910">
        <v>1</v>
      </c>
      <c r="I3910" s="140"/>
    </row>
    <row r="3911" spans="1:9">
      <c r="A3911" s="10">
        <v>3905</v>
      </c>
      <c r="B3911" s="10">
        <v>1.1971214060680199E-4</v>
      </c>
      <c r="C3911" s="10">
        <v>1.6696543268911439E-5</v>
      </c>
      <c r="D3911" s="10">
        <f t="shared" si="61"/>
        <v>1.1415525114155251E-4</v>
      </c>
      <c r="E3911" s="130">
        <v>1.924473891375808E-4</v>
      </c>
      <c r="F3911">
        <v>0.92307692307692313</v>
      </c>
      <c r="I3911" s="140"/>
    </row>
    <row r="3912" spans="1:9">
      <c r="A3912" s="10">
        <v>3906</v>
      </c>
      <c r="B3912" s="10">
        <v>1.1685554398967901E-4</v>
      </c>
      <c r="C3912" s="10">
        <v>2.3533435727210979E-5</v>
      </c>
      <c r="D3912" s="10">
        <f t="shared" si="61"/>
        <v>1.1415525114155251E-4</v>
      </c>
      <c r="E3912" s="130">
        <v>1.7971190015053499E-4</v>
      </c>
      <c r="F3912">
        <v>0.76923076923076927</v>
      </c>
      <c r="I3912" s="140"/>
    </row>
    <row r="3913" spans="1:9">
      <c r="A3913" s="10">
        <v>3907</v>
      </c>
      <c r="B3913" s="10">
        <v>1.1516044430788E-4</v>
      </c>
      <c r="C3913" s="10">
        <v>2.3836726653780459E-5</v>
      </c>
      <c r="D3913" s="10">
        <f t="shared" si="61"/>
        <v>1.1415525114155251E-4</v>
      </c>
      <c r="E3913" s="130">
        <v>1.5282586784454949E-4</v>
      </c>
      <c r="F3913">
        <v>0.57692307692307687</v>
      </c>
      <c r="I3913" s="140"/>
    </row>
    <row r="3914" spans="1:9">
      <c r="A3914" s="10">
        <v>3908</v>
      </c>
      <c r="B3914" s="10">
        <v>1.141033337387179E-4</v>
      </c>
      <c r="C3914" s="10">
        <v>1.8497523503455001E-5</v>
      </c>
      <c r="D3914" s="10">
        <f t="shared" si="61"/>
        <v>1.1415525114155251E-4</v>
      </c>
      <c r="E3914" s="130">
        <v>1.280624170364044E-4</v>
      </c>
      <c r="F3914">
        <v>0.46153846153846162</v>
      </c>
      <c r="I3914" s="140"/>
    </row>
    <row r="3915" spans="1:9">
      <c r="A3915" s="10">
        <v>3909</v>
      </c>
      <c r="B3915" s="10">
        <v>1.119396761811878E-4</v>
      </c>
      <c r="C3915" s="10">
        <v>1.34487692150754E-5</v>
      </c>
      <c r="D3915" s="10">
        <f t="shared" si="61"/>
        <v>1.1415525114155251E-4</v>
      </c>
      <c r="E3915" s="130">
        <v>1.05421547726101E-4</v>
      </c>
      <c r="F3915">
        <v>0.30769230769230771</v>
      </c>
      <c r="I3915" s="140"/>
    </row>
    <row r="3916" spans="1:9">
      <c r="A3916" s="10">
        <v>3910</v>
      </c>
      <c r="B3916" s="10">
        <v>1.092363334057281E-4</v>
      </c>
      <c r="C3916" s="10">
        <v>7.5129032859505197E-6</v>
      </c>
      <c r="D3916" s="10">
        <f t="shared" si="61"/>
        <v>1.1415525114155251E-4</v>
      </c>
      <c r="E3916" s="130">
        <v>8.9148422909320161E-5</v>
      </c>
      <c r="F3916">
        <v>0.23076923076923081</v>
      </c>
      <c r="I3916" s="140"/>
    </row>
    <row r="3917" spans="1:9">
      <c r="A3917" s="10">
        <v>3911</v>
      </c>
      <c r="B3917" s="10">
        <v>1.055941580293603E-4</v>
      </c>
      <c r="C3917" s="10">
        <v>5.7402165063510808E-6</v>
      </c>
      <c r="D3917" s="10">
        <f t="shared" si="61"/>
        <v>1.1415525114155251E-4</v>
      </c>
      <c r="E3917" s="130">
        <v>7.8535515420115489E-5</v>
      </c>
      <c r="F3917">
        <v>0.15384615384615391</v>
      </c>
      <c r="I3917" s="140"/>
    </row>
    <row r="3918" spans="1:9">
      <c r="A3918" s="10">
        <v>3912</v>
      </c>
      <c r="B3918" s="10">
        <v>1.033338452598039E-4</v>
      </c>
      <c r="C3918" s="10">
        <v>2.527109208203533E-6</v>
      </c>
      <c r="D3918" s="10">
        <f t="shared" si="61"/>
        <v>1.1415525114155251E-4</v>
      </c>
      <c r="E3918" s="130">
        <v>6.9736075618386401E-5</v>
      </c>
      <c r="F3918">
        <v>7.6923076923076927E-2</v>
      </c>
      <c r="I3918" s="140"/>
    </row>
    <row r="3919" spans="1:9">
      <c r="A3919" s="10">
        <v>3913</v>
      </c>
      <c r="B3919" s="10">
        <v>9.9056296127868112E-5</v>
      </c>
      <c r="C3919" s="10">
        <v>1.444257227412744E-6</v>
      </c>
      <c r="D3919" s="10">
        <f t="shared" si="61"/>
        <v>1.1415525114155251E-4</v>
      </c>
      <c r="E3919" s="130">
        <v>4.5254261837463702E-5</v>
      </c>
      <c r="F3919">
        <v>7.6923076923076927E-2</v>
      </c>
      <c r="I3919" s="140"/>
    </row>
    <row r="3920" spans="1:9">
      <c r="A3920" s="10">
        <v>3914</v>
      </c>
      <c r="B3920" s="10">
        <v>9.8982261886503852E-5</v>
      </c>
      <c r="C3920" s="10">
        <v>1.153544705379077E-6</v>
      </c>
      <c r="D3920" s="10">
        <f t="shared" si="61"/>
        <v>1.1415525114155251E-4</v>
      </c>
      <c r="E3920" s="130">
        <v>3.9319276678452062E-5</v>
      </c>
      <c r="F3920">
        <v>5.7692307692307702E-2</v>
      </c>
      <c r="I3920" s="140"/>
    </row>
    <row r="3921" spans="1:9">
      <c r="A3921" s="10">
        <v>3915</v>
      </c>
      <c r="B3921" s="10">
        <v>9.8359920108401536E-5</v>
      </c>
      <c r="C3921" s="10">
        <v>1.1568859151130089E-6</v>
      </c>
      <c r="D3921" s="10">
        <f t="shared" si="61"/>
        <v>1.1415525114155251E-4</v>
      </c>
      <c r="E3921" s="130">
        <v>3.2642418374563973E-5</v>
      </c>
      <c r="F3921">
        <v>5.7692307692307702E-2</v>
      </c>
      <c r="I3921" s="140"/>
    </row>
    <row r="3922" spans="1:9">
      <c r="A3922" s="10">
        <v>3916</v>
      </c>
      <c r="B3922" s="10">
        <v>9.7762937187886084E-5</v>
      </c>
      <c r="C3922" s="10">
        <v>1.063663890604489E-6</v>
      </c>
      <c r="D3922" s="10">
        <f t="shared" si="61"/>
        <v>1.1415525114155251E-4</v>
      </c>
      <c r="E3922" s="130">
        <v>4.302864240283434E-5</v>
      </c>
      <c r="F3922">
        <v>7.6923076923076927E-2</v>
      </c>
      <c r="I3922" s="140"/>
    </row>
    <row r="3923" spans="1:9">
      <c r="A3923" s="10">
        <v>3917</v>
      </c>
      <c r="B3923" s="10">
        <v>9.8150876856213372E-5</v>
      </c>
      <c r="C3923" s="10">
        <v>1.139190231941199E-5</v>
      </c>
      <c r="D3923" s="10">
        <f t="shared" si="61"/>
        <v>1.1415525114155251E-4</v>
      </c>
      <c r="E3923" s="130">
        <v>7.56710607773979E-5</v>
      </c>
      <c r="F3923">
        <v>0.1153846153846154</v>
      </c>
      <c r="I3923" s="140"/>
    </row>
    <row r="3924" spans="1:9">
      <c r="A3924" s="10">
        <v>3918</v>
      </c>
      <c r="B3924" s="10">
        <v>1.0020149757792781E-4</v>
      </c>
      <c r="C3924" s="10">
        <v>2.985467724163413E-5</v>
      </c>
      <c r="D3924" s="10">
        <f t="shared" si="61"/>
        <v>1.1415525114155251E-4</v>
      </c>
      <c r="E3924" s="130">
        <v>1.2611843462899671E-4</v>
      </c>
      <c r="F3924">
        <v>0.19230769230769229</v>
      </c>
      <c r="I3924" s="140"/>
    </row>
    <row r="3925" spans="1:9">
      <c r="A3925" s="10">
        <v>3919</v>
      </c>
      <c r="B3925" s="10">
        <v>1.033996544365267E-4</v>
      </c>
      <c r="C3925" s="10">
        <v>2.418604899499726E-5</v>
      </c>
      <c r="D3925" s="10">
        <f t="shared" si="61"/>
        <v>1.1415525114155251E-4</v>
      </c>
      <c r="E3925" s="130">
        <v>1.7804955477034861E-4</v>
      </c>
      <c r="F3925">
        <v>0.30769230769230771</v>
      </c>
      <c r="I3925" s="140"/>
    </row>
    <row r="3926" spans="1:9">
      <c r="A3926" s="10">
        <v>3920</v>
      </c>
      <c r="B3926" s="10">
        <v>1.076480830842972E-4</v>
      </c>
      <c r="C3926" s="10">
        <v>2.000680021770372E-5</v>
      </c>
      <c r="D3926" s="10">
        <f t="shared" si="61"/>
        <v>1.1415525114155251E-4</v>
      </c>
      <c r="E3926" s="130">
        <v>1.973382565371368E-4</v>
      </c>
      <c r="F3926">
        <v>0.46153846153846162</v>
      </c>
      <c r="I3926" s="140"/>
    </row>
    <row r="3927" spans="1:9">
      <c r="A3927" s="10">
        <v>3921</v>
      </c>
      <c r="B3927" s="10">
        <v>1.150494459989819E-4</v>
      </c>
      <c r="C3927" s="10">
        <v>1.523658917454458E-5</v>
      </c>
      <c r="D3927" s="10">
        <f t="shared" si="61"/>
        <v>1.1415525114155251E-4</v>
      </c>
      <c r="E3927" s="130">
        <v>1.69147077031831E-4</v>
      </c>
      <c r="F3927">
        <v>0.57692307692307687</v>
      </c>
      <c r="I3927" s="140"/>
    </row>
    <row r="3928" spans="1:9">
      <c r="A3928" s="10">
        <v>3922</v>
      </c>
      <c r="B3928" s="10">
        <v>1.1837723658982E-4</v>
      </c>
      <c r="C3928" s="10">
        <v>1.344483249721206E-5</v>
      </c>
      <c r="D3928" s="10">
        <f t="shared" si="61"/>
        <v>1.1415525114155251E-4</v>
      </c>
      <c r="E3928" s="130">
        <v>1.4095589752652579E-4</v>
      </c>
      <c r="F3928">
        <v>0.69230769230769229</v>
      </c>
      <c r="I3928" s="140"/>
    </row>
    <row r="3929" spans="1:9">
      <c r="A3929" s="10">
        <v>3923</v>
      </c>
      <c r="B3929" s="10">
        <v>1.195163578514951E-4</v>
      </c>
      <c r="C3929" s="10">
        <v>1.2548324556439471E-5</v>
      </c>
      <c r="D3929" s="10">
        <f t="shared" si="61"/>
        <v>1.1415525114155251E-4</v>
      </c>
      <c r="E3929" s="130">
        <v>1.4763275583041391E-4</v>
      </c>
      <c r="F3929">
        <v>0.76923076923076927</v>
      </c>
      <c r="I3929" s="140"/>
    </row>
    <row r="3930" spans="1:9">
      <c r="A3930" s="10">
        <v>3924</v>
      </c>
      <c r="B3930" s="10">
        <v>1.1328400501701351E-4</v>
      </c>
      <c r="C3930" s="10">
        <v>1.8779617068134191E-5</v>
      </c>
      <c r="D3930" s="10">
        <f t="shared" si="61"/>
        <v>1.1415525114155251E-4</v>
      </c>
      <c r="E3930" s="130">
        <v>1.557933604240549E-4</v>
      </c>
      <c r="F3930">
        <v>0.73076923076923073</v>
      </c>
      <c r="I3930" s="140"/>
    </row>
    <row r="3931" spans="1:9">
      <c r="A3931" s="10">
        <v>3925</v>
      </c>
      <c r="B3931" s="10">
        <v>1.134565300452274E-4</v>
      </c>
      <c r="C3931" s="10">
        <v>1.6699102590108941E-5</v>
      </c>
      <c r="D3931" s="10">
        <f t="shared" si="61"/>
        <v>1.1415525114155251E-4</v>
      </c>
      <c r="E3931" s="130">
        <v>1.4985837526504341E-4</v>
      </c>
      <c r="F3931">
        <v>0.69230769230769229</v>
      </c>
      <c r="I3931" s="140"/>
    </row>
    <row r="3932" spans="1:9">
      <c r="A3932" s="10">
        <v>3926</v>
      </c>
      <c r="B3932" s="10">
        <v>1.2045375270969079E-4</v>
      </c>
      <c r="C3932" s="10">
        <v>9.5719203750890051E-6</v>
      </c>
      <c r="D3932" s="10">
        <f t="shared" si="61"/>
        <v>1.1415525114155251E-4</v>
      </c>
      <c r="E3932" s="130">
        <v>1.5430961413430189E-4</v>
      </c>
      <c r="F3932">
        <v>0.84615384615384615</v>
      </c>
      <c r="I3932" s="140"/>
    </row>
    <row r="3933" spans="1:9">
      <c r="A3933" s="10">
        <v>3927</v>
      </c>
      <c r="B3933" s="10">
        <v>1.2008257346912921E-4</v>
      </c>
      <c r="C3933" s="10">
        <v>8.3857772819520611E-6</v>
      </c>
      <c r="D3933" s="10">
        <f t="shared" si="61"/>
        <v>1.1415525114155251E-4</v>
      </c>
      <c r="E3933" s="130">
        <v>1.69147077031831E-4</v>
      </c>
      <c r="F3933">
        <v>0.96153846153846156</v>
      </c>
      <c r="I3933" s="140"/>
    </row>
    <row r="3934" spans="1:9">
      <c r="A3934" s="10">
        <v>3928</v>
      </c>
      <c r="B3934" s="10">
        <v>1.209775166227811E-4</v>
      </c>
      <c r="C3934" s="10">
        <v>9.5729204650773505E-6</v>
      </c>
      <c r="D3934" s="10">
        <f t="shared" si="61"/>
        <v>1.1415525114155251E-4</v>
      </c>
      <c r="E3934" s="130">
        <v>1.8398453992936011E-4</v>
      </c>
      <c r="F3934">
        <v>1</v>
      </c>
      <c r="I3934" s="140"/>
    </row>
    <row r="3935" spans="1:9">
      <c r="A3935" s="10">
        <v>3929</v>
      </c>
      <c r="B3935" s="10">
        <v>1.208741715680652E-4</v>
      </c>
      <c r="C3935" s="10">
        <v>1.6702889294474069E-5</v>
      </c>
      <c r="D3935" s="10">
        <f t="shared" si="61"/>
        <v>1.1415525114155251E-4</v>
      </c>
      <c r="E3935" s="130">
        <v>2.0178949540639531E-4</v>
      </c>
      <c r="F3935">
        <v>0.92307692307692313</v>
      </c>
      <c r="I3935" s="140"/>
    </row>
    <row r="3936" spans="1:9">
      <c r="A3936" s="10">
        <v>3930</v>
      </c>
      <c r="B3936" s="10">
        <v>1.1774894194132059E-4</v>
      </c>
      <c r="C3936" s="10">
        <v>2.354197740488453E-5</v>
      </c>
      <c r="D3936" s="10">
        <f t="shared" si="61"/>
        <v>1.1415525114155251E-4</v>
      </c>
      <c r="E3936" s="130">
        <v>1.8843577879861919E-4</v>
      </c>
      <c r="F3936">
        <v>0.76923076923076927</v>
      </c>
      <c r="I3936" s="140"/>
    </row>
    <row r="3937" spans="1:9">
      <c r="A3937" s="10">
        <v>3931</v>
      </c>
      <c r="B3937" s="10">
        <v>1.1672893233394279E-4</v>
      </c>
      <c r="C3937" s="10">
        <v>2.3846732099527931E-5</v>
      </c>
      <c r="D3937" s="10">
        <f t="shared" si="61"/>
        <v>1.1415525114155251E-4</v>
      </c>
      <c r="E3937" s="130">
        <v>1.6024459929331409E-4</v>
      </c>
      <c r="F3937">
        <v>0.57692307692307687</v>
      </c>
      <c r="I3937" s="140"/>
    </row>
    <row r="3938" spans="1:9">
      <c r="A3938" s="10">
        <v>3932</v>
      </c>
      <c r="B3938" s="10">
        <v>1.1531754089304121E-4</v>
      </c>
      <c r="C3938" s="10">
        <v>1.8504183193604991E-5</v>
      </c>
      <c r="D3938" s="10">
        <f t="shared" si="61"/>
        <v>1.1415525114155251E-4</v>
      </c>
      <c r="E3938" s="130">
        <v>1.3427903922263781E-4</v>
      </c>
      <c r="F3938">
        <v>0.46153846153846162</v>
      </c>
      <c r="I3938" s="140"/>
    </row>
    <row r="3939" spans="1:9">
      <c r="A3939" s="10">
        <v>3933</v>
      </c>
      <c r="B3939" s="10">
        <v>1.125161236226017E-4</v>
      </c>
      <c r="C3939" s="10">
        <v>1.345185131058511E-5</v>
      </c>
      <c r="D3939" s="10">
        <f t="shared" si="61"/>
        <v>1.1415525114155251E-4</v>
      </c>
      <c r="E3939" s="130">
        <v>1.105390985865911E-4</v>
      </c>
      <c r="F3939">
        <v>0.30769230769230771</v>
      </c>
      <c r="I3939" s="140"/>
    </row>
    <row r="3940" spans="1:9">
      <c r="A3940" s="10">
        <v>3934</v>
      </c>
      <c r="B3940" s="10">
        <v>1.097836163320691E-4</v>
      </c>
      <c r="C3940" s="10">
        <v>7.5141670360267546E-6</v>
      </c>
      <c r="D3940" s="10">
        <f t="shared" si="61"/>
        <v>1.1415525114155251E-4</v>
      </c>
      <c r="E3940" s="130">
        <v>9.3476016254433086E-5</v>
      </c>
      <c r="F3940">
        <v>0.23076923076923081</v>
      </c>
      <c r="I3940" s="140"/>
    </row>
    <row r="3941" spans="1:9">
      <c r="A3941" s="10">
        <v>3935</v>
      </c>
      <c r="B3941" s="10">
        <v>1.067182567923596E-4</v>
      </c>
      <c r="C3941" s="10">
        <v>5.7403665198493398E-6</v>
      </c>
      <c r="D3941" s="10">
        <f t="shared" si="61"/>
        <v>1.1415525114155251E-4</v>
      </c>
      <c r="E3941" s="130">
        <v>8.2347919081285934E-5</v>
      </c>
      <c r="F3941">
        <v>0.15384615384615391</v>
      </c>
      <c r="I3941" s="140"/>
    </row>
    <row r="3942" spans="1:9">
      <c r="A3942" s="10">
        <v>3936</v>
      </c>
      <c r="B3942" s="10">
        <v>1.03125467733965E-4</v>
      </c>
      <c r="C3942" s="10">
        <v>2.5269273736601902E-6</v>
      </c>
      <c r="D3942" s="10">
        <f t="shared" si="61"/>
        <v>1.1415525114155251E-4</v>
      </c>
      <c r="E3942" s="130">
        <v>5.4884874329285748E-5</v>
      </c>
      <c r="F3942">
        <v>3.8461538461538457E-2</v>
      </c>
      <c r="I3942" s="140"/>
    </row>
    <row r="3943" spans="1:9">
      <c r="A3943" s="10">
        <v>3937</v>
      </c>
      <c r="B3943" s="10">
        <v>1.0125647004540761E-4</v>
      </c>
      <c r="C3943" s="10">
        <v>1.444025388369977E-6</v>
      </c>
      <c r="D3943" s="10">
        <f t="shared" si="61"/>
        <v>1.1415525114155251E-4</v>
      </c>
      <c r="E3943" s="130">
        <v>3.5616780149855693E-5</v>
      </c>
      <c r="F3943">
        <v>3.8461538461538457E-2</v>
      </c>
      <c r="I3943" s="140"/>
    </row>
    <row r="3944" spans="1:9">
      <c r="A3944" s="10">
        <v>3938</v>
      </c>
      <c r="B3944" s="10">
        <v>1.000634244423089E-4</v>
      </c>
      <c r="C3944" s="10">
        <v>1.1552675876772539E-6</v>
      </c>
      <c r="D3944" s="10">
        <f t="shared" si="61"/>
        <v>1.1415525114155251E-4</v>
      </c>
      <c r="E3944" s="130">
        <v>3.0945727015448348E-5</v>
      </c>
      <c r="F3944">
        <v>3.8461538461538457E-2</v>
      </c>
      <c r="I3944" s="140"/>
    </row>
    <row r="3945" spans="1:9">
      <c r="A3945" s="10">
        <v>3939</v>
      </c>
      <c r="B3945" s="10">
        <v>9.8019463724536118E-5</v>
      </c>
      <c r="C3945" s="10">
        <v>1.1568495482043359E-6</v>
      </c>
      <c r="D3945" s="10">
        <f t="shared" si="61"/>
        <v>1.1415525114155251E-4</v>
      </c>
      <c r="E3945" s="130">
        <v>2.5690792239240139E-5</v>
      </c>
      <c r="F3945">
        <v>3.8461538461538457E-2</v>
      </c>
      <c r="I3945" s="140"/>
    </row>
    <row r="3946" spans="1:9">
      <c r="A3946" s="10">
        <v>3940</v>
      </c>
      <c r="B3946" s="10">
        <v>9.8193210997008941E-5</v>
      </c>
      <c r="C3946" s="10">
        <v>1.0623501360288329E-6</v>
      </c>
      <c r="D3946" s="10">
        <f t="shared" si="61"/>
        <v>1.1415525114155251E-4</v>
      </c>
      <c r="E3946" s="130">
        <v>3.3865135224452948E-5</v>
      </c>
      <c r="F3946">
        <v>3.8461538461538457E-2</v>
      </c>
      <c r="I3946" s="140"/>
    </row>
    <row r="3947" spans="1:9">
      <c r="A3947" s="10">
        <v>3941</v>
      </c>
      <c r="B3947" s="10">
        <v>9.7674717702980136E-5</v>
      </c>
      <c r="C3947" s="10">
        <v>1.138931572303293E-5</v>
      </c>
      <c r="D3947" s="10">
        <f t="shared" si="61"/>
        <v>1.1415525114155251E-4</v>
      </c>
      <c r="E3947" s="130">
        <v>5.9555927463693087E-5</v>
      </c>
      <c r="F3947">
        <v>7.6923076923076927E-2</v>
      </c>
      <c r="I3947" s="140"/>
    </row>
    <row r="3948" spans="1:9">
      <c r="A3948" s="10">
        <v>3942</v>
      </c>
      <c r="B3948" s="10">
        <v>1.009633182905197E-4</v>
      </c>
      <c r="C3948" s="10">
        <v>2.9865564584916808E-5</v>
      </c>
      <c r="D3948" s="10">
        <f t="shared" si="61"/>
        <v>1.1415525114155251E-4</v>
      </c>
      <c r="E3948" s="130">
        <v>9.9259879106154794E-5</v>
      </c>
      <c r="F3948">
        <v>0.15384615384615391</v>
      </c>
      <c r="I3948" s="140"/>
    </row>
    <row r="3949" spans="1:9">
      <c r="A3949" s="10">
        <v>3943</v>
      </c>
      <c r="B3949" s="10">
        <v>1.06731924297647E-4</v>
      </c>
      <c r="C3949" s="10">
        <v>2.4201318550774511E-5</v>
      </c>
      <c r="D3949" s="10">
        <f t="shared" si="61"/>
        <v>1.1415525114155251E-4</v>
      </c>
      <c r="E3949" s="130">
        <v>1.4013159403221851E-4</v>
      </c>
      <c r="F3949">
        <v>0.23076923076923081</v>
      </c>
      <c r="I3949" s="140"/>
    </row>
    <row r="3950" spans="1:9">
      <c r="A3950" s="10">
        <v>3944</v>
      </c>
      <c r="B3950" s="10">
        <v>1.1003736392098269E-4</v>
      </c>
      <c r="C3950" s="10">
        <v>2.0025424620805699E-5</v>
      </c>
      <c r="D3950" s="10">
        <f t="shared" si="61"/>
        <v>1.1415525114155251E-4</v>
      </c>
      <c r="E3950" s="130">
        <v>1.5531251671904259E-4</v>
      </c>
      <c r="F3950">
        <v>0.38461538461538458</v>
      </c>
      <c r="I3950" s="140"/>
    </row>
    <row r="3951" spans="1:9">
      <c r="A3951" s="10">
        <v>3945</v>
      </c>
      <c r="B3951" s="10">
        <v>1.1460121709073581E-4</v>
      </c>
      <c r="C3951" s="10">
        <v>1.5254777174742489E-5</v>
      </c>
      <c r="D3951" s="10">
        <f t="shared" si="61"/>
        <v>1.1415525114155251E-4</v>
      </c>
      <c r="E3951" s="130">
        <v>1.331250143306079E-4</v>
      </c>
      <c r="F3951">
        <v>0.46153846153846162</v>
      </c>
      <c r="I3951" s="140"/>
    </row>
    <row r="3952" spans="1:9">
      <c r="A3952" s="10">
        <v>3946</v>
      </c>
      <c r="B3952" s="10">
        <v>1.160326819330788E-4</v>
      </c>
      <c r="C3952" s="10">
        <v>1.3462815933548669E-5</v>
      </c>
      <c r="D3952" s="10">
        <f t="shared" si="61"/>
        <v>1.1415525114155251E-4</v>
      </c>
      <c r="E3952" s="130">
        <v>1.109375119421733E-4</v>
      </c>
      <c r="F3952">
        <v>0.57692307692307687</v>
      </c>
      <c r="I3952" s="140"/>
    </row>
    <row r="3953" spans="1:9">
      <c r="A3953" s="10">
        <v>3947</v>
      </c>
      <c r="B3953" s="10">
        <v>1.173138354702488E-4</v>
      </c>
      <c r="C3953" s="10">
        <v>1.256636254313913E-5</v>
      </c>
      <c r="D3953" s="10">
        <f t="shared" si="61"/>
        <v>1.1415525114155251E-4</v>
      </c>
      <c r="E3953" s="130">
        <v>1.161924467183814E-4</v>
      </c>
      <c r="F3953">
        <v>0.69230769230769229</v>
      </c>
      <c r="I3953" s="140"/>
    </row>
    <row r="3954" spans="1:9">
      <c r="A3954" s="10">
        <v>3948</v>
      </c>
      <c r="B3954" s="10">
        <v>1.126287305599866E-4</v>
      </c>
      <c r="C3954" s="10">
        <v>1.880561486196875E-5</v>
      </c>
      <c r="D3954" s="10">
        <f t="shared" si="61"/>
        <v>1.1415525114155251E-4</v>
      </c>
      <c r="E3954" s="130">
        <v>1.2261514477819111E-4</v>
      </c>
      <c r="F3954">
        <v>0.61538461538461542</v>
      </c>
      <c r="I3954" s="140"/>
    </row>
    <row r="3955" spans="1:9">
      <c r="A3955" s="10">
        <v>3949</v>
      </c>
      <c r="B3955" s="10">
        <v>1.1284441635723391E-4</v>
      </c>
      <c r="C3955" s="10">
        <v>1.6723822996276511E-5</v>
      </c>
      <c r="D3955" s="10">
        <f t="shared" si="61"/>
        <v>1.1415525114155251E-4</v>
      </c>
      <c r="E3955" s="130">
        <v>1.1794409164378391E-4</v>
      </c>
      <c r="F3955">
        <v>0.53846153846153844</v>
      </c>
      <c r="I3955" s="140"/>
    </row>
    <row r="3956" spans="1:9">
      <c r="A3956" s="10">
        <v>3950</v>
      </c>
      <c r="B3956" s="10">
        <v>1.2010918948874019E-4</v>
      </c>
      <c r="C3956" s="10">
        <v>9.5874535909540629E-6</v>
      </c>
      <c r="D3956" s="10">
        <f t="shared" si="61"/>
        <v>1.1415525114155251E-4</v>
      </c>
      <c r="E3956" s="130">
        <v>1.214473814945895E-4</v>
      </c>
      <c r="F3956">
        <v>0.61538461538461542</v>
      </c>
      <c r="I3956" s="140"/>
    </row>
    <row r="3957" spans="1:9">
      <c r="A3957" s="10">
        <v>3951</v>
      </c>
      <c r="B3957" s="10">
        <v>1.202381641543816E-4</v>
      </c>
      <c r="C3957" s="10">
        <v>8.399337593021843E-6</v>
      </c>
      <c r="D3957" s="10">
        <f t="shared" si="61"/>
        <v>1.1415525114155251E-4</v>
      </c>
      <c r="E3957" s="130">
        <v>1.331250143306079E-4</v>
      </c>
      <c r="F3957">
        <v>0.69230769230769229</v>
      </c>
      <c r="I3957" s="140"/>
    </row>
    <row r="3958" spans="1:9">
      <c r="A3958" s="10">
        <v>3952</v>
      </c>
      <c r="B3958" s="10">
        <v>1.2052079715546201E-4</v>
      </c>
      <c r="C3958" s="10">
        <v>9.5856897958836772E-6</v>
      </c>
      <c r="D3958" s="10">
        <f t="shared" si="61"/>
        <v>1.1415525114155251E-4</v>
      </c>
      <c r="E3958" s="130">
        <v>1.4480264716662579E-4</v>
      </c>
      <c r="F3958">
        <v>0.76923076923076927</v>
      </c>
      <c r="I3958" s="140"/>
    </row>
    <row r="3959" spans="1:9">
      <c r="A3959" s="10">
        <v>3953</v>
      </c>
      <c r="B3959" s="10">
        <v>1.197608697814675E-4</v>
      </c>
      <c r="C3959" s="10">
        <v>1.6720409052725241E-5</v>
      </c>
      <c r="D3959" s="10">
        <f t="shared" si="61"/>
        <v>1.1415525114155251E-4</v>
      </c>
      <c r="E3959" s="130">
        <v>1.5881580656984821E-4</v>
      </c>
      <c r="F3959">
        <v>0.69230769230769229</v>
      </c>
      <c r="I3959" s="140"/>
    </row>
    <row r="3960" spans="1:9">
      <c r="A3960" s="10">
        <v>3954</v>
      </c>
      <c r="B3960" s="10">
        <v>1.167211584808499E-4</v>
      </c>
      <c r="C3960" s="10">
        <v>2.356063817489518E-5</v>
      </c>
      <c r="D3960" s="10">
        <f t="shared" si="61"/>
        <v>1.1415525114155251E-4</v>
      </c>
      <c r="E3960" s="130">
        <v>1.4830593701743139E-4</v>
      </c>
      <c r="F3960">
        <v>0.57692307692307687</v>
      </c>
      <c r="I3960" s="140"/>
    </row>
    <row r="3961" spans="1:9">
      <c r="A3961" s="10">
        <v>3955</v>
      </c>
      <c r="B3961" s="10">
        <v>1.1487277879489901E-4</v>
      </c>
      <c r="C3961" s="10">
        <v>2.3862424420618411E-5</v>
      </c>
      <c r="D3961" s="10">
        <f t="shared" si="61"/>
        <v>1.1415525114155251E-4</v>
      </c>
      <c r="E3961" s="130">
        <v>1.2611843462899671E-4</v>
      </c>
      <c r="F3961">
        <v>0.46153846153846162</v>
      </c>
      <c r="I3961" s="140"/>
    </row>
    <row r="3962" spans="1:9">
      <c r="A3962" s="10">
        <v>3956</v>
      </c>
      <c r="B3962" s="10">
        <v>1.160961776270127E-4</v>
      </c>
      <c r="C3962" s="10">
        <v>1.851593425096855E-5</v>
      </c>
      <c r="D3962" s="10">
        <f t="shared" si="61"/>
        <v>1.1415525114155251E-4</v>
      </c>
      <c r="E3962" s="130">
        <v>1.056825771659652E-4</v>
      </c>
      <c r="F3962">
        <v>0.30769230769230771</v>
      </c>
      <c r="I3962" s="140"/>
    </row>
    <row r="3963" spans="1:9">
      <c r="A3963" s="10">
        <v>3957</v>
      </c>
      <c r="B3963" s="10">
        <v>1.129726556198346E-4</v>
      </c>
      <c r="C3963" s="10">
        <v>1.3460274795805439E-5</v>
      </c>
      <c r="D3963" s="10">
        <f t="shared" si="61"/>
        <v>1.1415525114155251E-4</v>
      </c>
      <c r="E3963" s="130">
        <v>8.6998364628335497E-5</v>
      </c>
      <c r="F3963">
        <v>0.23076923076923081</v>
      </c>
      <c r="I3963" s="140"/>
    </row>
    <row r="3964" spans="1:9">
      <c r="A3964" s="10">
        <v>3958</v>
      </c>
      <c r="B3964" s="10">
        <v>1.083849816142213E-4</v>
      </c>
      <c r="C3964" s="10">
        <v>7.5179491945282961E-6</v>
      </c>
      <c r="D3964" s="10">
        <f t="shared" si="61"/>
        <v>1.1415525114155251E-4</v>
      </c>
      <c r="E3964" s="130">
        <v>7.3569086866914527E-5</v>
      </c>
      <c r="F3964">
        <v>0.15384615384615391</v>
      </c>
      <c r="I3964" s="140"/>
    </row>
    <row r="3965" spans="1:9">
      <c r="A3965" s="10">
        <v>3959</v>
      </c>
      <c r="B3965" s="10">
        <v>1.048117396933838E-4</v>
      </c>
      <c r="C3965" s="10">
        <v>5.7430758545452004E-6</v>
      </c>
      <c r="D3965" s="10">
        <f t="shared" si="61"/>
        <v>1.1415525114155251E-4</v>
      </c>
      <c r="E3965" s="130">
        <v>6.4810862239901302E-5</v>
      </c>
      <c r="F3965">
        <v>7.6923076923076927E-2</v>
      </c>
      <c r="I3965" s="140"/>
    </row>
    <row r="3966" spans="1:9">
      <c r="A3966" s="10">
        <v>3960</v>
      </c>
      <c r="B3966" s="10">
        <v>1.039618696257403E-4</v>
      </c>
      <c r="C3966" s="10">
        <v>2.4472883895394079E-6</v>
      </c>
      <c r="D3966" s="10">
        <f t="shared" si="61"/>
        <v>1.1415525114155251E-4</v>
      </c>
      <c r="E3966" s="130">
        <v>4.8427830290546259E-5</v>
      </c>
      <c r="F3966">
        <v>3.8461538461538457E-2</v>
      </c>
      <c r="I3966" s="140"/>
    </row>
    <row r="3967" spans="1:9">
      <c r="A3967" s="10">
        <v>3961</v>
      </c>
      <c r="B3967" s="10">
        <v>9.888477257698406E-5</v>
      </c>
      <c r="C3967" s="10">
        <v>2.6923013449673229E-6</v>
      </c>
      <c r="D3967" s="10">
        <f t="shared" si="61"/>
        <v>1.1415525114155251E-4</v>
      </c>
      <c r="E3967" s="130">
        <v>3.1426570720460881E-5</v>
      </c>
      <c r="F3967">
        <v>3.8461538461538457E-2</v>
      </c>
      <c r="I3967" s="140"/>
    </row>
    <row r="3968" spans="1:9">
      <c r="A3968" s="10">
        <v>3962</v>
      </c>
      <c r="B3968" s="10">
        <v>9.8673814611841397E-5</v>
      </c>
      <c r="C3968" s="10">
        <v>1.739852006935179E-6</v>
      </c>
      <c r="D3968" s="10">
        <f t="shared" si="61"/>
        <v>1.1415525114155251E-4</v>
      </c>
      <c r="E3968" s="130">
        <v>2.7305053248925011E-5</v>
      </c>
      <c r="F3968">
        <v>3.8461538461538457E-2</v>
      </c>
      <c r="I3968" s="140"/>
    </row>
    <row r="3969" spans="1:9">
      <c r="A3969" s="10">
        <v>3963</v>
      </c>
      <c r="B3969" s="10">
        <v>9.838912164824719E-5</v>
      </c>
      <c r="C3969" s="10">
        <v>1.0498853780826509E-6</v>
      </c>
      <c r="D3969" s="10">
        <f t="shared" si="61"/>
        <v>1.1415525114155251E-4</v>
      </c>
      <c r="E3969" s="130">
        <v>2.2668346093447179E-5</v>
      </c>
      <c r="F3969">
        <v>3.8461538461538457E-2</v>
      </c>
      <c r="I3969" s="140"/>
    </row>
    <row r="3970" spans="1:9">
      <c r="A3970" s="10">
        <v>3964</v>
      </c>
      <c r="B3970" s="10">
        <v>9.9018598010294868E-5</v>
      </c>
      <c r="C3970" s="10">
        <v>1.0514036965195631E-6</v>
      </c>
      <c r="D3970" s="10">
        <f t="shared" si="61"/>
        <v>1.1415525114155251E-4</v>
      </c>
      <c r="E3970" s="130">
        <v>2.9881001668634941E-5</v>
      </c>
      <c r="F3970">
        <v>3.8461538461538457E-2</v>
      </c>
      <c r="I3970" s="140"/>
    </row>
    <row r="3971" spans="1:9">
      <c r="A3971" s="10">
        <v>3965</v>
      </c>
      <c r="B3971" s="10">
        <v>9.8893498676917349E-5</v>
      </c>
      <c r="C3971" s="10">
        <v>3.1879686725303842E-6</v>
      </c>
      <c r="D3971" s="10">
        <f t="shared" si="61"/>
        <v>1.1415525114155251E-4</v>
      </c>
      <c r="E3971" s="130">
        <v>5.2549347762082133E-5</v>
      </c>
      <c r="F3971">
        <v>7.6923076923076927E-2</v>
      </c>
      <c r="I3971" s="140"/>
    </row>
    <row r="3972" spans="1:9">
      <c r="A3972" s="10">
        <v>3966</v>
      </c>
      <c r="B3972" s="10">
        <v>1.004547093286078E-4</v>
      </c>
      <c r="C3972" s="10">
        <v>8.4930051121615992E-6</v>
      </c>
      <c r="D3972" s="10">
        <f t="shared" si="61"/>
        <v>1.1415525114155251E-4</v>
      </c>
      <c r="E3972" s="130">
        <v>8.7582246270136312E-5</v>
      </c>
      <c r="F3972">
        <v>0.15384615384615391</v>
      </c>
      <c r="I3972" s="140"/>
    </row>
    <row r="3973" spans="1:9">
      <c r="A3973" s="10">
        <v>3967</v>
      </c>
      <c r="B3973" s="10">
        <v>1.0447059136326889E-4</v>
      </c>
      <c r="C3973" s="10">
        <v>1.435355517343369E-5</v>
      </c>
      <c r="D3973" s="10">
        <f t="shared" si="61"/>
        <v>1.1415525114155251E-4</v>
      </c>
      <c r="E3973" s="130">
        <v>1.2364552414607539E-4</v>
      </c>
      <c r="F3973">
        <v>0.23076923076923081</v>
      </c>
      <c r="I3973" s="140"/>
    </row>
    <row r="3974" spans="1:9">
      <c r="A3974" s="10">
        <v>3968</v>
      </c>
      <c r="B3974" s="10">
        <v>1.088788909931069E-4</v>
      </c>
      <c r="C3974" s="10">
        <v>2.328179490267824E-5</v>
      </c>
      <c r="D3974" s="10">
        <f t="shared" ref="D3974:D4037" si="62">1/8760</f>
        <v>1.1415525114155251E-4</v>
      </c>
      <c r="E3974" s="130">
        <v>1.370404559285669E-4</v>
      </c>
      <c r="F3974">
        <v>0.38461538461538458</v>
      </c>
      <c r="I3974" s="140"/>
    </row>
    <row r="3975" spans="1:9">
      <c r="A3975" s="10">
        <v>3969</v>
      </c>
      <c r="B3975" s="10">
        <v>1.153594133063876E-4</v>
      </c>
      <c r="C3975" s="10">
        <v>2.3019016712365691E-5</v>
      </c>
      <c r="D3975" s="10">
        <f t="shared" si="62"/>
        <v>1.1415525114155251E-4</v>
      </c>
      <c r="E3975" s="130">
        <v>1.1746324793877149E-4</v>
      </c>
      <c r="F3975">
        <v>0.46153846153846162</v>
      </c>
      <c r="I3975" s="140"/>
    </row>
    <row r="3976" spans="1:9">
      <c r="A3976" s="10">
        <v>3970</v>
      </c>
      <c r="B3976" s="10">
        <v>1.179148705068926E-4</v>
      </c>
      <c r="C3976" s="10">
        <v>2.0710890844710432E-5</v>
      </c>
      <c r="D3976" s="10">
        <f t="shared" si="62"/>
        <v>1.1415525114155251E-4</v>
      </c>
      <c r="E3976" s="130">
        <v>9.7886039948976152E-5</v>
      </c>
      <c r="F3976">
        <v>0.57692307692307687</v>
      </c>
      <c r="I3976" s="140"/>
    </row>
    <row r="3977" spans="1:9">
      <c r="A3977" s="10">
        <v>3971</v>
      </c>
      <c r="B3977" s="10">
        <v>1.200487923206617E-4</v>
      </c>
      <c r="C3977" s="10">
        <v>2.222954112966855E-5</v>
      </c>
      <c r="D3977" s="10">
        <f t="shared" si="62"/>
        <v>1.1415525114155251E-4</v>
      </c>
      <c r="E3977" s="130">
        <v>1.025227471044539E-4</v>
      </c>
      <c r="F3977">
        <v>0.69230769230769229</v>
      </c>
      <c r="I3977" s="140"/>
    </row>
    <row r="3978" spans="1:9">
      <c r="A3978" s="10">
        <v>3972</v>
      </c>
      <c r="B3978" s="10">
        <v>1.164203313434166E-4</v>
      </c>
      <c r="C3978" s="10">
        <v>2.2469758199015779E-5</v>
      </c>
      <c r="D3978" s="10">
        <f t="shared" si="62"/>
        <v>1.1415525114155251E-4</v>
      </c>
      <c r="E3978" s="130">
        <v>1.0818983362781601E-4</v>
      </c>
      <c r="F3978">
        <v>0.61538461538461542</v>
      </c>
      <c r="I3978" s="140"/>
    </row>
    <row r="3979" spans="1:9">
      <c r="A3979" s="10">
        <v>3973</v>
      </c>
      <c r="B3979" s="10">
        <v>1.1732359388713619E-4</v>
      </c>
      <c r="C3979" s="10">
        <v>1.7883850103125729E-5</v>
      </c>
      <c r="D3979" s="10">
        <f t="shared" si="62"/>
        <v>1.1415525114155251E-4</v>
      </c>
      <c r="E3979" s="130">
        <v>1.040683161562801E-4</v>
      </c>
      <c r="F3979">
        <v>0.53846153846153844</v>
      </c>
      <c r="I3979" s="140"/>
    </row>
    <row r="3980" spans="1:9">
      <c r="A3980" s="10">
        <v>3974</v>
      </c>
      <c r="B3980" s="10">
        <v>1.2358884272598071E-4</v>
      </c>
      <c r="C3980" s="10">
        <v>1.431986123255217E-5</v>
      </c>
      <c r="D3980" s="10">
        <f t="shared" si="62"/>
        <v>1.1415525114155251E-4</v>
      </c>
      <c r="E3980" s="130">
        <v>1.0715945425993169E-4</v>
      </c>
      <c r="F3980">
        <v>0.61538461538461542</v>
      </c>
      <c r="I3980" s="140"/>
    </row>
    <row r="3981" spans="1:9">
      <c r="A3981" s="10">
        <v>3975</v>
      </c>
      <c r="B3981" s="10">
        <v>1.2496248937937931E-4</v>
      </c>
      <c r="C3981" s="10">
        <v>1.126699107986232E-5</v>
      </c>
      <c r="D3981" s="10">
        <f t="shared" si="62"/>
        <v>1.1415525114155251E-4</v>
      </c>
      <c r="E3981" s="130">
        <v>1.1746324793877149E-4</v>
      </c>
      <c r="F3981">
        <v>0.69230769230769229</v>
      </c>
      <c r="I3981" s="140"/>
    </row>
    <row r="3982" spans="1:9">
      <c r="A3982" s="10">
        <v>3976</v>
      </c>
      <c r="B3982" s="10">
        <v>1.257137661095713E-4</v>
      </c>
      <c r="C3982" s="10">
        <v>1.4323243355058361E-5</v>
      </c>
      <c r="D3982" s="10">
        <f t="shared" si="62"/>
        <v>1.1415525114155251E-4</v>
      </c>
      <c r="E3982" s="130">
        <v>1.2776704161761139E-4</v>
      </c>
      <c r="F3982">
        <v>0.76923076923076927</v>
      </c>
      <c r="I3982" s="140"/>
    </row>
    <row r="3983" spans="1:9">
      <c r="A3983" s="10">
        <v>3977</v>
      </c>
      <c r="B3983" s="10">
        <v>1.2547027107578411E-4</v>
      </c>
      <c r="C3983" s="10">
        <v>1.8401746703612549E-5</v>
      </c>
      <c r="D3983" s="10">
        <f t="shared" si="62"/>
        <v>1.1415525114155251E-4</v>
      </c>
      <c r="E3983" s="130">
        <v>1.4013159403221851E-4</v>
      </c>
      <c r="F3983">
        <v>0.69230769230769229</v>
      </c>
      <c r="I3983" s="140"/>
    </row>
    <row r="3984" spans="1:9">
      <c r="A3984" s="10">
        <v>3978</v>
      </c>
      <c r="B3984" s="10">
        <v>1.2226519882134861E-4</v>
      </c>
      <c r="C3984" s="10">
        <v>2.553855705770256E-5</v>
      </c>
      <c r="D3984" s="10">
        <f t="shared" si="62"/>
        <v>1.1415525114155251E-4</v>
      </c>
      <c r="E3984" s="130">
        <v>1.3085817972126299E-4</v>
      </c>
      <c r="F3984">
        <v>0.57692307692307687</v>
      </c>
      <c r="I3984" s="140"/>
    </row>
    <row r="3985" spans="1:9">
      <c r="A3985" s="10">
        <v>3979</v>
      </c>
      <c r="B3985" s="10">
        <v>1.2042090891739551E-4</v>
      </c>
      <c r="C3985" s="10">
        <v>2.0190816775567121E-5</v>
      </c>
      <c r="D3985" s="10">
        <f t="shared" si="62"/>
        <v>1.1415525114155251E-4</v>
      </c>
      <c r="E3985" s="130">
        <v>1.112809717314676E-4</v>
      </c>
      <c r="F3985">
        <v>0.46153846153846162</v>
      </c>
      <c r="I3985" s="140"/>
    </row>
    <row r="3986" spans="1:9">
      <c r="A3986" s="10">
        <v>3980</v>
      </c>
      <c r="B3986" s="10">
        <v>1.184626043558103E-4</v>
      </c>
      <c r="C3986" s="10">
        <v>1.1280310460162211E-5</v>
      </c>
      <c r="D3986" s="10">
        <f t="shared" si="62"/>
        <v>1.1415525114155251E-4</v>
      </c>
      <c r="E3986" s="130">
        <v>9.3249332793498394E-5</v>
      </c>
      <c r="F3986">
        <v>0.30769230769230771</v>
      </c>
      <c r="I3986" s="140"/>
    </row>
    <row r="3987" spans="1:9">
      <c r="A3987" s="10">
        <v>3981</v>
      </c>
      <c r="B3987" s="10">
        <v>1.146581679484968E-4</v>
      </c>
      <c r="C3987" s="10">
        <v>1.102807867336357E-5</v>
      </c>
      <c r="D3987" s="10">
        <f t="shared" si="62"/>
        <v>1.1415525114155251E-4</v>
      </c>
      <c r="E3987" s="130">
        <v>7.676326290735532E-5</v>
      </c>
      <c r="F3987">
        <v>0.23076923076923081</v>
      </c>
      <c r="I3987" s="140"/>
    </row>
    <row r="3988" spans="1:9">
      <c r="A3988" s="10">
        <v>3982</v>
      </c>
      <c r="B3988" s="10">
        <v>1.1085115250272371E-4</v>
      </c>
      <c r="C3988" s="10">
        <v>8.9942047557058755E-6</v>
      </c>
      <c r="D3988" s="10">
        <f t="shared" si="62"/>
        <v>1.1415525114155251E-4</v>
      </c>
      <c r="E3988" s="130">
        <v>6.4913900176689733E-5</v>
      </c>
      <c r="F3988">
        <v>0.15384615384615391</v>
      </c>
      <c r="I3988" s="140"/>
    </row>
    <row r="3989" spans="1:9">
      <c r="A3989" s="10">
        <v>3983</v>
      </c>
      <c r="B3989" s="10">
        <v>1.071096809669749E-4</v>
      </c>
      <c r="C3989" s="10">
        <v>5.4420260387224661E-6</v>
      </c>
      <c r="D3989" s="10">
        <f t="shared" si="62"/>
        <v>1.1415525114155251E-4</v>
      </c>
      <c r="E3989" s="130">
        <v>5.7186054917559952E-5</v>
      </c>
      <c r="F3989">
        <v>7.6923076923076927E-2</v>
      </c>
      <c r="I3989" s="140"/>
    </row>
    <row r="3990" spans="1:9">
      <c r="A3990" s="10">
        <v>3984</v>
      </c>
      <c r="B3990" s="10">
        <v>1.032266614880604E-4</v>
      </c>
      <c r="C3990" s="10">
        <v>3.2182986743600439E-6</v>
      </c>
      <c r="D3990" s="10">
        <f t="shared" si="62"/>
        <v>1.1415525114155251E-4</v>
      </c>
      <c r="E3990" s="130">
        <v>6.779896240676461E-5</v>
      </c>
      <c r="F3990">
        <v>7.6923076923076927E-2</v>
      </c>
      <c r="I3990" s="140"/>
    </row>
    <row r="3991" spans="1:9">
      <c r="A3991" s="10">
        <v>3985</v>
      </c>
      <c r="B3991" s="10">
        <v>1.010817332640202E-4</v>
      </c>
      <c r="C3991" s="10">
        <v>2.4052982476178641E-6</v>
      </c>
      <c r="D3991" s="10">
        <f t="shared" si="62"/>
        <v>1.1415525114155251E-4</v>
      </c>
      <c r="E3991" s="130">
        <v>4.3997199008645222E-5</v>
      </c>
      <c r="F3991">
        <v>7.6923076923076927E-2</v>
      </c>
      <c r="I3991" s="140"/>
    </row>
    <row r="3992" spans="1:9">
      <c r="A3992" s="10">
        <v>3986</v>
      </c>
      <c r="B3992" s="10">
        <v>1.0004822376657911E-4</v>
      </c>
      <c r="C3992" s="10">
        <v>1.8807146817996371E-6</v>
      </c>
      <c r="D3992" s="10">
        <f t="shared" si="62"/>
        <v>1.1415525114155251E-4</v>
      </c>
      <c r="E3992" s="130">
        <v>3.8227074548495041E-5</v>
      </c>
      <c r="F3992">
        <v>5.7692307692307702E-2</v>
      </c>
      <c r="I3992" s="140"/>
    </row>
    <row r="3993" spans="1:9">
      <c r="A3993" s="10">
        <v>3987</v>
      </c>
      <c r="B3993" s="10">
        <v>9.8927473078737937E-5</v>
      </c>
      <c r="C3993" s="10">
        <v>1.0532493171345021E-6</v>
      </c>
      <c r="D3993" s="10">
        <f t="shared" si="62"/>
        <v>1.1415525114155251E-4</v>
      </c>
      <c r="E3993" s="130">
        <v>3.1735684530826052E-5</v>
      </c>
      <c r="F3993">
        <v>5.7692307692307702E-2</v>
      </c>
      <c r="I3993" s="140"/>
    </row>
    <row r="3994" spans="1:9">
      <c r="A3994" s="10">
        <v>3988</v>
      </c>
      <c r="B3994" s="10">
        <v>9.9413891676495463E-5</v>
      </c>
      <c r="C3994" s="10">
        <v>1.054540342392235E-6</v>
      </c>
      <c r="D3994" s="10">
        <f t="shared" si="62"/>
        <v>1.1415525114155251E-4</v>
      </c>
      <c r="E3994" s="130">
        <v>4.1833402336088888E-5</v>
      </c>
      <c r="F3994">
        <v>7.6923076923076927E-2</v>
      </c>
      <c r="I3994" s="140"/>
    </row>
    <row r="3995" spans="1:9">
      <c r="A3995" s="10">
        <v>3989</v>
      </c>
      <c r="B3995" s="10">
        <v>9.9814798429901204E-5</v>
      </c>
      <c r="C3995" s="10">
        <v>1.881837510104782E-6</v>
      </c>
      <c r="D3995" s="10">
        <f t="shared" si="62"/>
        <v>1.1415525114155251E-4</v>
      </c>
      <c r="E3995" s="130">
        <v>7.3569086866914527E-5</v>
      </c>
      <c r="F3995">
        <v>0.1153846153846154</v>
      </c>
      <c r="I3995" s="140"/>
    </row>
    <row r="3996" spans="1:9">
      <c r="A3996" s="10">
        <v>3990</v>
      </c>
      <c r="B3996" s="10">
        <v>1.0225357251949799E-4</v>
      </c>
      <c r="C3996" s="10">
        <v>5.717578105704887E-6</v>
      </c>
      <c r="D3996" s="10">
        <f t="shared" si="62"/>
        <v>1.1415525114155251E-4</v>
      </c>
      <c r="E3996" s="130">
        <v>1.2261514477819111E-4</v>
      </c>
      <c r="F3996">
        <v>0.19230769230769229</v>
      </c>
      <c r="I3996" s="140"/>
    </row>
    <row r="3997" spans="1:9">
      <c r="A3997" s="10">
        <v>3991</v>
      </c>
      <c r="B3997" s="10">
        <v>1.0536887167621059E-4</v>
      </c>
      <c r="C3997" s="10">
        <v>1.1611194778684001E-5</v>
      </c>
      <c r="D3997" s="10">
        <f t="shared" si="62"/>
        <v>1.1415525114155251E-4</v>
      </c>
      <c r="E3997" s="130">
        <v>1.731037338045053E-4</v>
      </c>
      <c r="F3997">
        <v>0.30769230769230771</v>
      </c>
      <c r="I3997" s="140"/>
    </row>
    <row r="3998" spans="1:9">
      <c r="A3998" s="10">
        <v>3992</v>
      </c>
      <c r="B3998" s="10">
        <v>1.1064583045739911E-4</v>
      </c>
      <c r="C3998" s="10">
        <v>1.8361815837894362E-5</v>
      </c>
      <c r="D3998" s="10">
        <f t="shared" si="62"/>
        <v>1.1415525114155251E-4</v>
      </c>
      <c r="E3998" s="130">
        <v>1.9185663829999409E-4</v>
      </c>
      <c r="F3998">
        <v>0.46153846153846162</v>
      </c>
      <c r="I3998" s="140"/>
    </row>
    <row r="3999" spans="1:9">
      <c r="A3999" s="10">
        <v>3993</v>
      </c>
      <c r="B3999" s="10">
        <v>1.178396991761415E-4</v>
      </c>
      <c r="C3999" s="10">
        <v>2.4263487781143579E-5</v>
      </c>
      <c r="D3999" s="10">
        <f t="shared" si="62"/>
        <v>1.1415525114155251E-4</v>
      </c>
      <c r="E3999" s="130">
        <v>1.644485471142801E-4</v>
      </c>
      <c r="F3999">
        <v>0.57692307692307687</v>
      </c>
      <c r="I3999" s="140"/>
    </row>
    <row r="4000" spans="1:9">
      <c r="A4000" s="10">
        <v>3994</v>
      </c>
      <c r="B4000" s="10">
        <v>1.187548633136207E-4</v>
      </c>
      <c r="C4000" s="10">
        <v>2.6787978571922919E-5</v>
      </c>
      <c r="D4000" s="10">
        <f t="shared" si="62"/>
        <v>1.1415525114155251E-4</v>
      </c>
      <c r="E4000" s="130">
        <v>1.370404559285669E-4</v>
      </c>
      <c r="F4000">
        <v>0.69230769230769229</v>
      </c>
      <c r="I4000" s="140"/>
    </row>
    <row r="4001" spans="1:9">
      <c r="A4001" s="10">
        <v>3995</v>
      </c>
      <c r="B4001" s="10">
        <v>1.2212619504480671E-4</v>
      </c>
      <c r="C4001" s="10">
        <v>2.8186877172498731E-5</v>
      </c>
      <c r="D4001" s="10">
        <f t="shared" si="62"/>
        <v>1.1415525114155251E-4</v>
      </c>
      <c r="E4001" s="130">
        <v>1.4353184594623561E-4</v>
      </c>
      <c r="F4001">
        <v>0.76923076923076927</v>
      </c>
      <c r="I4001" s="140"/>
    </row>
    <row r="4002" spans="1:9">
      <c r="A4002" s="10">
        <v>3996</v>
      </c>
      <c r="B4002" s="10">
        <v>1.1868876533907791E-4</v>
      </c>
      <c r="C4002" s="10">
        <v>2.4237217235494061E-5</v>
      </c>
      <c r="D4002" s="10">
        <f t="shared" si="62"/>
        <v>1.1415525114155251E-4</v>
      </c>
      <c r="E4002" s="130">
        <v>1.514657670789427E-4</v>
      </c>
      <c r="F4002">
        <v>0.73076923076923073</v>
      </c>
      <c r="I4002" s="140"/>
    </row>
    <row r="4003" spans="1:9">
      <c r="A4003" s="10">
        <v>3997</v>
      </c>
      <c r="B4003" s="10">
        <v>1.1888916740890351E-4</v>
      </c>
      <c r="C4003" s="10">
        <v>2.0863454572439081E-5</v>
      </c>
      <c r="D4003" s="10">
        <f t="shared" si="62"/>
        <v>1.1415525114155251E-4</v>
      </c>
      <c r="E4003" s="130">
        <v>1.456956426187921E-4</v>
      </c>
      <c r="F4003">
        <v>0.69230769230769229</v>
      </c>
      <c r="I4003" s="140"/>
    </row>
    <row r="4004" spans="1:9">
      <c r="A4004" s="10">
        <v>3998</v>
      </c>
      <c r="B4004" s="10">
        <v>1.2687488623310301E-4</v>
      </c>
      <c r="C4004" s="10">
        <v>1.6362949615693839E-5</v>
      </c>
      <c r="D4004" s="10">
        <f t="shared" si="62"/>
        <v>1.1415525114155251E-4</v>
      </c>
      <c r="E4004" s="130">
        <v>1.5002323596390499E-4</v>
      </c>
      <c r="F4004">
        <v>0.84615384615384615</v>
      </c>
      <c r="I4004" s="140"/>
    </row>
    <row r="4005" spans="1:9">
      <c r="A4005" s="10">
        <v>3999</v>
      </c>
      <c r="B4005" s="10">
        <v>1.2693624709399109E-4</v>
      </c>
      <c r="C4005" s="10">
        <v>1.439507254554259E-5</v>
      </c>
      <c r="D4005" s="10">
        <f t="shared" si="62"/>
        <v>1.1415525114155251E-4</v>
      </c>
      <c r="E4005" s="130">
        <v>1.644485471142801E-4</v>
      </c>
      <c r="F4005">
        <v>0.96153846153846156</v>
      </c>
      <c r="I4005" s="140"/>
    </row>
    <row r="4006" spans="1:9">
      <c r="A4006" s="10">
        <v>4000</v>
      </c>
      <c r="B4006" s="10">
        <v>1.278326801469252E-4</v>
      </c>
      <c r="C4006" s="10">
        <v>8.218307667532847E-6</v>
      </c>
      <c r="D4006" s="10">
        <f t="shared" si="62"/>
        <v>1.1415525114155251E-4</v>
      </c>
      <c r="E4006" s="130">
        <v>1.788738582646559E-4</v>
      </c>
      <c r="F4006">
        <v>1</v>
      </c>
      <c r="I4006" s="140"/>
    </row>
    <row r="4007" spans="1:9">
      <c r="A4007" s="10">
        <v>4001</v>
      </c>
      <c r="B4007" s="10">
        <v>1.2696675129842051E-4</v>
      </c>
      <c r="C4007" s="10">
        <v>1.5518419079135929E-5</v>
      </c>
      <c r="D4007" s="10">
        <f t="shared" si="62"/>
        <v>1.1415525114155251E-4</v>
      </c>
      <c r="E4007" s="130">
        <v>1.961842316451063E-4</v>
      </c>
      <c r="F4007">
        <v>0.92307692307692313</v>
      </c>
      <c r="I4007" s="140"/>
    </row>
    <row r="4008" spans="1:9">
      <c r="A4008" s="10">
        <v>4002</v>
      </c>
      <c r="B4008" s="10">
        <v>1.2264952631518941E-4</v>
      </c>
      <c r="C4008" s="10">
        <v>2.029867193495124E-5</v>
      </c>
      <c r="D4008" s="10">
        <f t="shared" si="62"/>
        <v>1.1415525114155251E-4</v>
      </c>
      <c r="E4008" s="130">
        <v>1.8320145160976819E-4</v>
      </c>
      <c r="F4008">
        <v>0.76923076923076927</v>
      </c>
      <c r="I4008" s="140"/>
    </row>
    <row r="4009" spans="1:9">
      <c r="A4009" s="10">
        <v>4003</v>
      </c>
      <c r="B4009" s="10">
        <v>1.190442145474513E-4</v>
      </c>
      <c r="C4009" s="10">
        <v>2.199099693812002E-5</v>
      </c>
      <c r="D4009" s="10">
        <f t="shared" si="62"/>
        <v>1.1415525114155251E-4</v>
      </c>
      <c r="E4009" s="130">
        <v>1.557933604240549E-4</v>
      </c>
      <c r="F4009">
        <v>0.57692307692307687</v>
      </c>
      <c r="I4009" s="140"/>
    </row>
    <row r="4010" spans="1:9">
      <c r="A4010" s="10">
        <v>4004</v>
      </c>
      <c r="B4010" s="10">
        <v>1.177889844999578E-4</v>
      </c>
      <c r="C4010" s="10">
        <v>1.1314545358810131E-5</v>
      </c>
      <c r="D4010" s="10">
        <f t="shared" si="62"/>
        <v>1.1415525114155251E-4</v>
      </c>
      <c r="E4010" s="130">
        <v>1.3054906591089809E-4</v>
      </c>
      <c r="F4010">
        <v>0.46153846153846162</v>
      </c>
      <c r="I4010" s="140"/>
    </row>
    <row r="4011" spans="1:9">
      <c r="A4011" s="10">
        <v>4005</v>
      </c>
      <c r="B4011" s="10">
        <v>1.150368169422128E-4</v>
      </c>
      <c r="C4011" s="10">
        <v>1.047477888728781E-5</v>
      </c>
      <c r="D4011" s="10">
        <f t="shared" si="62"/>
        <v>1.1415525114155251E-4</v>
      </c>
      <c r="E4011" s="130">
        <v>1.074685680702972E-4</v>
      </c>
      <c r="F4011">
        <v>0.30769230769230771</v>
      </c>
      <c r="I4011" s="140"/>
    </row>
    <row r="4012" spans="1:9">
      <c r="A4012" s="10">
        <v>4006</v>
      </c>
      <c r="B4012" s="10">
        <v>1.10409660279332E-4</v>
      </c>
      <c r="C4012" s="10">
        <v>9.6347714849955686E-6</v>
      </c>
      <c r="D4012" s="10">
        <f t="shared" si="62"/>
        <v>1.1415525114155251E-4</v>
      </c>
      <c r="E4012" s="130">
        <v>9.0879460247365605E-5</v>
      </c>
      <c r="F4012">
        <v>0.23076923076923081</v>
      </c>
      <c r="I4012" s="140"/>
    </row>
    <row r="4013" spans="1:9">
      <c r="A4013" s="10">
        <v>4007</v>
      </c>
      <c r="B4013" s="10">
        <v>1.071613315372475E-4</v>
      </c>
      <c r="C4013" s="10">
        <v>5.4329661326003412E-6</v>
      </c>
      <c r="D4013" s="10">
        <f t="shared" si="62"/>
        <v>1.1415525114155251E-4</v>
      </c>
      <c r="E4013" s="130">
        <v>8.0060476884583935E-5</v>
      </c>
      <c r="F4013">
        <v>0.15384615384615391</v>
      </c>
      <c r="I4013" s="140"/>
    </row>
    <row r="4014" spans="1:9">
      <c r="A4014" s="10">
        <v>4008</v>
      </c>
      <c r="B4014" s="10">
        <v>1.038570155728002E-4</v>
      </c>
      <c r="C4014" s="10">
        <v>2.5233225038384089E-6</v>
      </c>
      <c r="D4014" s="10">
        <f t="shared" si="62"/>
        <v>1.1415525114155251E-4</v>
      </c>
      <c r="E4014" s="130">
        <v>6.4570440387395008E-5</v>
      </c>
      <c r="F4014">
        <v>7.6923076923076927E-2</v>
      </c>
      <c r="I4014" s="140"/>
    </row>
    <row r="4015" spans="1:9">
      <c r="A4015" s="10">
        <v>4009</v>
      </c>
      <c r="B4015" s="10">
        <v>1.003887669932192E-4</v>
      </c>
      <c r="C4015" s="10">
        <v>1.4400386660071799E-6</v>
      </c>
      <c r="D4015" s="10">
        <f t="shared" si="62"/>
        <v>1.1415525114155251E-4</v>
      </c>
      <c r="E4015" s="130">
        <v>4.1902094293947833E-5</v>
      </c>
      <c r="F4015">
        <v>7.6923076923076927E-2</v>
      </c>
      <c r="I4015" s="140"/>
    </row>
    <row r="4016" spans="1:9">
      <c r="A4016" s="10">
        <v>4010</v>
      </c>
      <c r="B4016" s="10">
        <v>9.9849223461499114E-5</v>
      </c>
      <c r="C4016" s="10">
        <v>1.144343877485902E-6</v>
      </c>
      <c r="D4016" s="10">
        <f t="shared" si="62"/>
        <v>1.1415525114155251E-4</v>
      </c>
      <c r="E4016" s="130">
        <v>3.6406737665233371E-5</v>
      </c>
      <c r="F4016">
        <v>5.7692307692307702E-2</v>
      </c>
      <c r="I4016" s="140"/>
    </row>
    <row r="4017" spans="1:9">
      <c r="A4017" s="10">
        <v>4011</v>
      </c>
      <c r="B4017" s="10">
        <v>9.812810579810371E-5</v>
      </c>
      <c r="C4017" s="10">
        <v>1.1462122274187539E-6</v>
      </c>
      <c r="D4017" s="10">
        <f t="shared" si="62"/>
        <v>1.1415525114155251E-4</v>
      </c>
      <c r="E4017" s="130">
        <v>3.0224461457929601E-5</v>
      </c>
      <c r="F4017">
        <v>5.7692307692307702E-2</v>
      </c>
      <c r="I4017" s="140"/>
    </row>
    <row r="4018" spans="1:9">
      <c r="A4018" s="10">
        <v>4012</v>
      </c>
      <c r="B4018" s="10">
        <v>9.8221346930712396E-5</v>
      </c>
      <c r="C4018" s="10">
        <v>1.055458606836123E-6</v>
      </c>
      <c r="D4018" s="10">
        <f t="shared" si="62"/>
        <v>1.1415525114155251E-4</v>
      </c>
      <c r="E4018" s="130">
        <v>3.9841335558179923E-5</v>
      </c>
      <c r="F4018">
        <v>7.6923076923076927E-2</v>
      </c>
      <c r="I4018" s="140"/>
    </row>
    <row r="4019" spans="1:9">
      <c r="A4019" s="10">
        <v>4013</v>
      </c>
      <c r="B4019" s="10">
        <v>9.675286540497267E-5</v>
      </c>
      <c r="C4019" s="10">
        <v>1.1377764683667051E-5</v>
      </c>
      <c r="D4019" s="10">
        <f t="shared" si="62"/>
        <v>1.1415525114155251E-4</v>
      </c>
      <c r="E4019" s="130">
        <v>7.0065797016108914E-5</v>
      </c>
      <c r="F4019">
        <v>0.1153846153846154</v>
      </c>
      <c r="I4019" s="140"/>
    </row>
    <row r="4020" spans="1:9">
      <c r="A4020" s="10">
        <v>4014</v>
      </c>
      <c r="B4020" s="10">
        <v>1.0022059490669421E-4</v>
      </c>
      <c r="C4020" s="10">
        <v>2.981789665937932E-5</v>
      </c>
      <c r="D4020" s="10">
        <f t="shared" si="62"/>
        <v>1.1415525114155251E-4</v>
      </c>
      <c r="E4020" s="130">
        <v>1.1677632836018221E-4</v>
      </c>
      <c r="F4020">
        <v>0.19230769230769229</v>
      </c>
      <c r="I4020" s="140"/>
    </row>
    <row r="4021" spans="1:9">
      <c r="A4021" s="10">
        <v>4015</v>
      </c>
      <c r="B4021" s="10">
        <v>1.005294734825453E-4</v>
      </c>
      <c r="C4021" s="10">
        <v>2.4156141758480819E-5</v>
      </c>
      <c r="D4021" s="10">
        <f t="shared" si="62"/>
        <v>1.1415525114155251E-4</v>
      </c>
      <c r="E4021" s="130">
        <v>1.648606988614341E-4</v>
      </c>
      <c r="F4021">
        <v>0.30769230769230771</v>
      </c>
      <c r="I4021" s="140"/>
    </row>
    <row r="4022" spans="1:9">
      <c r="A4022" s="10">
        <v>4016</v>
      </c>
      <c r="B4022" s="10">
        <v>1.0183183394910751E-4</v>
      </c>
      <c r="C4022" s="10">
        <v>1.998563013099502E-5</v>
      </c>
      <c r="D4022" s="10">
        <f t="shared" si="62"/>
        <v>1.1415525114155251E-4</v>
      </c>
      <c r="E4022" s="130">
        <v>1.8272060790475579E-4</v>
      </c>
      <c r="F4022">
        <v>0.46153846153846162</v>
      </c>
      <c r="I4022" s="140"/>
    </row>
    <row r="4023" spans="1:9">
      <c r="A4023" s="10">
        <v>4017</v>
      </c>
      <c r="B4023" s="10">
        <v>1.0467157488488341E-4</v>
      </c>
      <c r="C4023" s="10">
        <v>1.522236516739155E-5</v>
      </c>
      <c r="D4023" s="10">
        <f t="shared" si="62"/>
        <v>1.1415525114155251E-4</v>
      </c>
      <c r="E4023" s="130">
        <v>1.5661766391836219E-4</v>
      </c>
      <c r="F4023">
        <v>0.57692307692307687</v>
      </c>
      <c r="I4023" s="140"/>
    </row>
    <row r="4024" spans="1:9">
      <c r="A4024" s="10">
        <v>4018</v>
      </c>
      <c r="B4024" s="10">
        <v>1.0617901333028E-4</v>
      </c>
      <c r="C4024" s="10">
        <v>1.34302584585631E-5</v>
      </c>
      <c r="D4024" s="10">
        <f t="shared" si="62"/>
        <v>1.1415525114155251E-4</v>
      </c>
      <c r="E4024" s="130">
        <v>1.305147199319687E-4</v>
      </c>
      <c r="F4024">
        <v>0.69230769230769229</v>
      </c>
      <c r="I4024" s="140"/>
    </row>
    <row r="4025" spans="1:9">
      <c r="A4025" s="10">
        <v>4019</v>
      </c>
      <c r="B4025" s="10">
        <v>1.0853862365432061E-4</v>
      </c>
      <c r="C4025" s="10">
        <v>1.25344733101003E-5</v>
      </c>
      <c r="D4025" s="10">
        <f t="shared" si="62"/>
        <v>1.1415525114155251E-4</v>
      </c>
      <c r="E4025" s="130">
        <v>1.3669699613927191E-4</v>
      </c>
      <c r="F4025">
        <v>0.76923076923076927</v>
      </c>
      <c r="I4025" s="140"/>
    </row>
    <row r="4026" spans="1:9">
      <c r="A4026" s="10">
        <v>4020</v>
      </c>
      <c r="B4026" s="10">
        <v>1.0654453644595039E-4</v>
      </c>
      <c r="C4026" s="10">
        <v>1.8766920471145292E-5</v>
      </c>
      <c r="D4026" s="10">
        <f t="shared" si="62"/>
        <v>1.1415525114155251E-4</v>
      </c>
      <c r="E4026" s="130">
        <v>1.4425311150375439E-4</v>
      </c>
      <c r="F4026">
        <v>0.73076923076923073</v>
      </c>
      <c r="I4026" s="140"/>
    </row>
    <row r="4027" spans="1:9">
      <c r="A4027" s="10">
        <v>4021</v>
      </c>
      <c r="B4027" s="10">
        <v>1.067338473639964E-4</v>
      </c>
      <c r="C4027" s="10">
        <v>1.6687201519247129E-5</v>
      </c>
      <c r="D4027" s="10">
        <f t="shared" si="62"/>
        <v>1.1415525114155251E-4</v>
      </c>
      <c r="E4027" s="130">
        <v>1.387577548750399E-4</v>
      </c>
      <c r="F4027">
        <v>0.69230769230769229</v>
      </c>
      <c r="I4027" s="140"/>
    </row>
    <row r="4028" spans="1:9">
      <c r="A4028" s="10">
        <v>4022</v>
      </c>
      <c r="B4028" s="10">
        <v>1.1036358115750879E-4</v>
      </c>
      <c r="C4028" s="10">
        <v>9.563115037327608E-6</v>
      </c>
      <c r="D4028" s="10">
        <f t="shared" si="62"/>
        <v>1.1415525114155251E-4</v>
      </c>
      <c r="E4028" s="130">
        <v>1.4287927234657579E-4</v>
      </c>
      <c r="F4028">
        <v>0.84615384615384615</v>
      </c>
      <c r="I4028" s="140"/>
    </row>
    <row r="4029" spans="1:9">
      <c r="A4029" s="10">
        <v>4023</v>
      </c>
      <c r="B4029" s="10">
        <v>1.095571977963147E-4</v>
      </c>
      <c r="C4029" s="10">
        <v>8.3762991563802463E-6</v>
      </c>
      <c r="D4029" s="10">
        <f t="shared" si="62"/>
        <v>1.1415525114155251E-4</v>
      </c>
      <c r="E4029" s="130">
        <v>1.5661766391836219E-4</v>
      </c>
      <c r="F4029">
        <v>0.96153846153846156</v>
      </c>
      <c r="I4029" s="140"/>
    </row>
    <row r="4030" spans="1:9">
      <c r="A4030" s="10">
        <v>4024</v>
      </c>
      <c r="B4030" s="10">
        <v>1.099419859095598E-4</v>
      </c>
      <c r="C4030" s="10">
        <v>9.5620603969762159E-6</v>
      </c>
      <c r="D4030" s="10">
        <f t="shared" si="62"/>
        <v>1.1415525114155251E-4</v>
      </c>
      <c r="E4030" s="130">
        <v>1.7035605549014799E-4</v>
      </c>
      <c r="F4030">
        <v>1</v>
      </c>
      <c r="I4030" s="140"/>
    </row>
    <row r="4031" spans="1:9">
      <c r="A4031" s="10">
        <v>4025</v>
      </c>
      <c r="B4031" s="10">
        <v>1.074594492830715E-4</v>
      </c>
      <c r="C4031" s="10">
        <v>1.668434671691668E-5</v>
      </c>
      <c r="D4031" s="10">
        <f t="shared" si="62"/>
        <v>1.1415525114155251E-4</v>
      </c>
      <c r="E4031" s="130">
        <v>1.8684212537629181E-4</v>
      </c>
      <c r="F4031">
        <v>0.92307692307692313</v>
      </c>
      <c r="I4031" s="140"/>
    </row>
    <row r="4032" spans="1:9">
      <c r="A4032" s="10">
        <v>4026</v>
      </c>
      <c r="B4032" s="10">
        <v>1.059514638998558E-4</v>
      </c>
      <c r="C4032" s="10">
        <v>2.3517047888992161E-5</v>
      </c>
      <c r="D4032" s="10">
        <f t="shared" si="62"/>
        <v>1.1415525114155251E-4</v>
      </c>
      <c r="E4032" s="130">
        <v>1.7447757296168399E-4</v>
      </c>
      <c r="F4032">
        <v>0.76923076923076927</v>
      </c>
      <c r="I4032" s="140"/>
    </row>
    <row r="4033" spans="1:9">
      <c r="A4033" s="10">
        <v>4027</v>
      </c>
      <c r="B4033" s="10">
        <v>1.064442804537362E-4</v>
      </c>
      <c r="C4033" s="10">
        <v>2.3818747763307391E-5</v>
      </c>
      <c r="D4033" s="10">
        <f t="shared" si="62"/>
        <v>1.1415525114155251E-4</v>
      </c>
      <c r="E4033" s="130">
        <v>1.4837462897529039E-4</v>
      </c>
      <c r="F4033">
        <v>0.57692307692307687</v>
      </c>
      <c r="I4033" s="140"/>
    </row>
    <row r="4034" spans="1:9">
      <c r="A4034" s="10">
        <v>4028</v>
      </c>
      <c r="B4034" s="10">
        <v>1.079611918461622E-4</v>
      </c>
      <c r="C4034" s="10">
        <v>1.8480626528514869E-5</v>
      </c>
      <c r="D4034" s="10">
        <f t="shared" si="62"/>
        <v>1.1415525114155251E-4</v>
      </c>
      <c r="E4034" s="130">
        <v>1.2433244372466479E-4</v>
      </c>
      <c r="F4034">
        <v>0.46153846153846162</v>
      </c>
      <c r="I4034" s="140"/>
    </row>
    <row r="4035" spans="1:9">
      <c r="A4035" s="10">
        <v>4029</v>
      </c>
      <c r="B4035" s="10">
        <v>1.060319484261476E-4</v>
      </c>
      <c r="C4035" s="10">
        <v>1.3435477109957E-5</v>
      </c>
      <c r="D4035" s="10">
        <f t="shared" si="62"/>
        <v>1.1415525114155251E-4</v>
      </c>
      <c r="E4035" s="130">
        <v>1.023510172098071E-4</v>
      </c>
      <c r="F4035">
        <v>0.30769230769230771</v>
      </c>
      <c r="I4035" s="140"/>
    </row>
    <row r="4036" spans="1:9">
      <c r="A4036" s="10">
        <v>4030</v>
      </c>
      <c r="B4036" s="10">
        <v>1.03130654369352E-4</v>
      </c>
      <c r="C4036" s="10">
        <v>7.5041024940527039E-6</v>
      </c>
      <c r="D4036" s="10">
        <f t="shared" si="62"/>
        <v>1.1415525114155251E-4</v>
      </c>
      <c r="E4036" s="130">
        <v>8.6551866902252666E-5</v>
      </c>
      <c r="F4036">
        <v>0.23076923076923081</v>
      </c>
      <c r="I4036" s="140"/>
    </row>
    <row r="4037" spans="1:9">
      <c r="A4037" s="10">
        <v>4031</v>
      </c>
      <c r="B4037" s="10">
        <v>1.004095024428368E-4</v>
      </c>
      <c r="C4037" s="10">
        <v>5.732806748709888E-6</v>
      </c>
      <c r="D4037" s="10">
        <f t="shared" si="62"/>
        <v>1.1415525114155251E-4</v>
      </c>
      <c r="E4037" s="130">
        <v>7.6248073223412826E-5</v>
      </c>
      <c r="F4037">
        <v>0.15384615384615391</v>
      </c>
      <c r="I4037" s="140"/>
    </row>
    <row r="4038" spans="1:9">
      <c r="A4038" s="10">
        <v>4032</v>
      </c>
      <c r="B4038" s="10">
        <v>9.9075583148551606E-5</v>
      </c>
      <c r="C4038" s="10">
        <v>2.522176946215346E-6</v>
      </c>
      <c r="D4038" s="10">
        <f t="shared" ref="D4038:D4101" si="63">1/8760</f>
        <v>1.1415525114155251E-4</v>
      </c>
      <c r="E4038" s="130">
        <v>6.5861849195142914E-5</v>
      </c>
      <c r="F4038">
        <v>7.6923076923076927E-2</v>
      </c>
      <c r="I4038" s="140"/>
    </row>
    <row r="4039" spans="1:9">
      <c r="A4039" s="10">
        <v>4033</v>
      </c>
      <c r="B4039" s="10">
        <v>9.328915414842011E-5</v>
      </c>
      <c r="C4039" s="10">
        <v>1.439588625512405E-6</v>
      </c>
      <c r="D4039" s="10">
        <f t="shared" si="63"/>
        <v>1.1415525114155251E-4</v>
      </c>
      <c r="E4039" s="130">
        <v>4.2740136179826809E-5</v>
      </c>
      <c r="F4039">
        <v>7.6923076923076927E-2</v>
      </c>
      <c r="I4039" s="140"/>
    </row>
    <row r="4040" spans="1:9">
      <c r="A4040" s="10">
        <v>4034</v>
      </c>
      <c r="B4040" s="10">
        <v>9.4855392872176847E-5</v>
      </c>
      <c r="C4040" s="10">
        <v>1.1427255500501509E-6</v>
      </c>
      <c r="D4040" s="10">
        <f t="shared" si="63"/>
        <v>1.1415525114155251E-4</v>
      </c>
      <c r="E4040" s="130">
        <v>3.7134872418538033E-5</v>
      </c>
      <c r="F4040">
        <v>5.7692307692307702E-2</v>
      </c>
      <c r="I4040" s="140"/>
    </row>
    <row r="4041" spans="1:9">
      <c r="A4041" s="10">
        <v>4035</v>
      </c>
      <c r="B4041" s="10">
        <v>9.3540258508822776E-5</v>
      </c>
      <c r="C4041" s="10">
        <v>1.147425972995575E-6</v>
      </c>
      <c r="D4041" s="10">
        <f t="shared" si="63"/>
        <v>1.1415525114155251E-4</v>
      </c>
      <c r="E4041" s="130">
        <v>3.0828950687088193E-5</v>
      </c>
      <c r="F4041">
        <v>5.7692307692307702E-2</v>
      </c>
      <c r="I4041" s="140"/>
    </row>
    <row r="4042" spans="1:9">
      <c r="A4042" s="10">
        <v>4036</v>
      </c>
      <c r="B4042" s="10">
        <v>9.3012677786990294E-5</v>
      </c>
      <c r="C4042" s="10">
        <v>1.058354321938865E-6</v>
      </c>
      <c r="D4042" s="10">
        <f t="shared" si="63"/>
        <v>1.1415525114155251E-4</v>
      </c>
      <c r="E4042" s="130">
        <v>4.063816226934351E-5</v>
      </c>
      <c r="F4042">
        <v>7.6923076923076927E-2</v>
      </c>
      <c r="I4042" s="140"/>
    </row>
    <row r="4043" spans="1:9">
      <c r="A4043" s="10">
        <v>4037</v>
      </c>
      <c r="B4043" s="10">
        <v>9.3345304718407863E-5</v>
      </c>
      <c r="C4043" s="10">
        <v>1.1385479014168339E-5</v>
      </c>
      <c r="D4043" s="10">
        <f t="shared" si="63"/>
        <v>1.1415525114155251E-4</v>
      </c>
      <c r="E4043" s="130">
        <v>7.1467112956431167E-5</v>
      </c>
      <c r="F4043">
        <v>0.1153846153846154</v>
      </c>
      <c r="I4043" s="140"/>
    </row>
    <row r="4044" spans="1:9">
      <c r="A4044" s="10">
        <v>4038</v>
      </c>
      <c r="B4044" s="10">
        <v>9.3897496459423267E-5</v>
      </c>
      <c r="C4044" s="10">
        <v>2.984055324347989E-5</v>
      </c>
      <c r="D4044" s="10">
        <f t="shared" si="63"/>
        <v>1.1415525114155251E-4</v>
      </c>
      <c r="E4044" s="130">
        <v>1.191118549273862E-4</v>
      </c>
      <c r="F4044">
        <v>0.19230769230769229</v>
      </c>
      <c r="I4044" s="140"/>
    </row>
    <row r="4045" spans="1:9">
      <c r="A4045" s="10">
        <v>4039</v>
      </c>
      <c r="B4045" s="10">
        <v>9.4976952214734681E-5</v>
      </c>
      <c r="C4045" s="10">
        <v>2.4176784525013909E-5</v>
      </c>
      <c r="D4045" s="10">
        <f t="shared" si="63"/>
        <v>1.1415525114155251E-4</v>
      </c>
      <c r="E4045" s="130">
        <v>1.6815791283866281E-4</v>
      </c>
      <c r="F4045">
        <v>0.30769230769230771</v>
      </c>
      <c r="I4045" s="140"/>
    </row>
    <row r="4046" spans="1:9">
      <c r="A4046" s="10">
        <v>4040</v>
      </c>
      <c r="B4046" s="10">
        <v>9.5505963156439805E-5</v>
      </c>
      <c r="C4046" s="10">
        <v>2.000012688996306E-5</v>
      </c>
      <c r="D4046" s="10">
        <f t="shared" si="63"/>
        <v>1.1415525114155251E-4</v>
      </c>
      <c r="E4046" s="130">
        <v>1.863750200628513E-4</v>
      </c>
      <c r="F4046">
        <v>0.46153846153846162</v>
      </c>
      <c r="I4046" s="140"/>
    </row>
    <row r="4047" spans="1:9">
      <c r="A4047" s="10">
        <v>4041</v>
      </c>
      <c r="B4047" s="10">
        <v>9.6736245090337284E-5</v>
      </c>
      <c r="C4047" s="10">
        <v>1.5231816017781819E-5</v>
      </c>
      <c r="D4047" s="10">
        <f t="shared" si="63"/>
        <v>1.1415525114155251E-4</v>
      </c>
      <c r="E4047" s="130">
        <v>1.5975001719672929E-4</v>
      </c>
      <c r="F4047">
        <v>0.57692307692307687</v>
      </c>
      <c r="I4047" s="140"/>
    </row>
    <row r="4048" spans="1:9">
      <c r="A4048" s="10">
        <v>4042</v>
      </c>
      <c r="B4048" s="10">
        <v>9.7466284927997244E-5</v>
      </c>
      <c r="C4048" s="10">
        <v>1.3444818859621259E-5</v>
      </c>
      <c r="D4048" s="10">
        <f t="shared" si="63"/>
        <v>1.1415525114155251E-4</v>
      </c>
      <c r="E4048" s="130">
        <v>1.331250143306079E-4</v>
      </c>
      <c r="F4048">
        <v>0.69230769230769229</v>
      </c>
      <c r="I4048" s="140"/>
    </row>
    <row r="4049" spans="1:9">
      <c r="A4049" s="10">
        <v>4043</v>
      </c>
      <c r="B4049" s="10">
        <v>9.7421783072590605E-5</v>
      </c>
      <c r="C4049" s="10">
        <v>1.255066113032143E-5</v>
      </c>
      <c r="D4049" s="10">
        <f t="shared" si="63"/>
        <v>1.1415525114155251E-4</v>
      </c>
      <c r="E4049" s="130">
        <v>1.3943093606205739E-4</v>
      </c>
      <c r="F4049">
        <v>0.76923076923076927</v>
      </c>
      <c r="I4049" s="140"/>
    </row>
    <row r="4050" spans="1:9">
      <c r="A4050" s="10">
        <v>4044</v>
      </c>
      <c r="B4050" s="10">
        <v>9.7140120249922414E-5</v>
      </c>
      <c r="C4050" s="10">
        <v>1.8784990278890029E-5</v>
      </c>
      <c r="D4050" s="10">
        <f t="shared" si="63"/>
        <v>1.1415525114155251E-4</v>
      </c>
      <c r="E4050" s="130">
        <v>1.471381737338297E-4</v>
      </c>
      <c r="F4050">
        <v>0.73076923076923073</v>
      </c>
      <c r="I4050" s="140"/>
    </row>
    <row r="4051" spans="1:9">
      <c r="A4051" s="10">
        <v>4045</v>
      </c>
      <c r="B4051" s="10">
        <v>9.8114883608188614E-5</v>
      </c>
      <c r="C4051" s="10">
        <v>1.6713694812212289E-5</v>
      </c>
      <c r="D4051" s="10">
        <f t="shared" si="63"/>
        <v>1.1415525114155251E-4</v>
      </c>
      <c r="E4051" s="130">
        <v>1.4153290997254069E-4</v>
      </c>
      <c r="F4051">
        <v>0.69230769230769229</v>
      </c>
      <c r="I4051" s="140"/>
    </row>
    <row r="4052" spans="1:9">
      <c r="A4052" s="10">
        <v>4046</v>
      </c>
      <c r="B4052" s="10">
        <v>9.8524652071670972E-5</v>
      </c>
      <c r="C4052" s="10">
        <v>9.5840396474027908E-6</v>
      </c>
      <c r="D4052" s="10">
        <f t="shared" si="63"/>
        <v>1.1415525114155251E-4</v>
      </c>
      <c r="E4052" s="130">
        <v>1.4573685779350749E-4</v>
      </c>
      <c r="F4052">
        <v>0.84615384615384615</v>
      </c>
      <c r="I4052" s="140"/>
    </row>
    <row r="4053" spans="1:9">
      <c r="A4053" s="10">
        <v>4047</v>
      </c>
      <c r="B4053" s="10">
        <v>9.9509794428480152E-5</v>
      </c>
      <c r="C4053" s="10">
        <v>8.3959100118798669E-6</v>
      </c>
      <c r="D4053" s="10">
        <f t="shared" si="63"/>
        <v>1.1415525114155251E-4</v>
      </c>
      <c r="E4053" s="130">
        <v>1.5975001719672929E-4</v>
      </c>
      <c r="F4053">
        <v>0.96153846153846156</v>
      </c>
      <c r="I4053" s="140"/>
    </row>
    <row r="4054" spans="1:9">
      <c r="A4054" s="10">
        <v>4048</v>
      </c>
      <c r="B4054" s="10">
        <v>1.005757740640649E-4</v>
      </c>
      <c r="C4054" s="10">
        <v>9.5826395214190476E-6</v>
      </c>
      <c r="D4054" s="10">
        <f t="shared" si="63"/>
        <v>1.1415525114155251E-4</v>
      </c>
      <c r="E4054" s="130">
        <v>1.7376317659995109E-4</v>
      </c>
      <c r="F4054">
        <v>1</v>
      </c>
      <c r="I4054" s="140"/>
    </row>
    <row r="4055" spans="1:9">
      <c r="A4055" s="10">
        <v>4049</v>
      </c>
      <c r="B4055" s="10">
        <v>1.018534359682474E-4</v>
      </c>
      <c r="C4055" s="10">
        <v>1.671772699321088E-5</v>
      </c>
      <c r="D4055" s="10">
        <f t="shared" si="63"/>
        <v>1.1415525114155251E-4</v>
      </c>
      <c r="E4055" s="130">
        <v>1.9057896788381799E-4</v>
      </c>
      <c r="F4055">
        <v>0.92307692307692313</v>
      </c>
      <c r="I4055" s="140"/>
    </row>
    <row r="4056" spans="1:9">
      <c r="A4056" s="10">
        <v>4050</v>
      </c>
      <c r="B4056" s="10">
        <v>1.030938554674787E-4</v>
      </c>
      <c r="C4056" s="10">
        <v>2.355874709564441E-5</v>
      </c>
      <c r="D4056" s="10">
        <f t="shared" si="63"/>
        <v>1.1415525114155251E-4</v>
      </c>
      <c r="E4056" s="130">
        <v>1.7796712442091781E-4</v>
      </c>
      <c r="F4056">
        <v>0.76923076923076927</v>
      </c>
      <c r="I4056" s="140"/>
    </row>
    <row r="4057" spans="1:9">
      <c r="A4057" s="10">
        <v>4051</v>
      </c>
      <c r="B4057" s="10">
        <v>1.035422218517467E-4</v>
      </c>
      <c r="C4057" s="10">
        <v>2.3861269771268218E-5</v>
      </c>
      <c r="D4057" s="10">
        <f t="shared" si="63"/>
        <v>1.1415525114155251E-4</v>
      </c>
      <c r="E4057" s="130">
        <v>1.513421215547965E-4</v>
      </c>
      <c r="F4057">
        <v>0.57692307692307687</v>
      </c>
      <c r="I4057" s="140"/>
    </row>
    <row r="4058" spans="1:9">
      <c r="A4058" s="10">
        <v>4052</v>
      </c>
      <c r="B4058" s="10">
        <v>1.044309965753088E-4</v>
      </c>
      <c r="C4058" s="10">
        <v>1.851550693979165E-5</v>
      </c>
      <c r="D4058" s="10">
        <f t="shared" si="63"/>
        <v>1.1415525114155251E-4</v>
      </c>
      <c r="E4058" s="130">
        <v>1.268190925991578E-4</v>
      </c>
      <c r="F4058">
        <v>0.46153846153846162</v>
      </c>
      <c r="I4058" s="140"/>
    </row>
    <row r="4059" spans="1:9">
      <c r="A4059" s="10">
        <v>4053</v>
      </c>
      <c r="B4059" s="10">
        <v>1.026635463827247E-4</v>
      </c>
      <c r="C4059" s="10">
        <v>1.3460092961262099E-5</v>
      </c>
      <c r="D4059" s="10">
        <f t="shared" si="63"/>
        <v>1.1415525114155251E-4</v>
      </c>
      <c r="E4059" s="130">
        <v>1.043980375540026E-4</v>
      </c>
      <c r="F4059">
        <v>0.30769230769230771</v>
      </c>
      <c r="I4059" s="140"/>
    </row>
    <row r="4060" spans="1:9">
      <c r="A4060" s="10">
        <v>4054</v>
      </c>
      <c r="B4060" s="10">
        <v>1.01167768974363E-4</v>
      </c>
      <c r="C4060" s="10">
        <v>7.5186447116565839E-6</v>
      </c>
      <c r="D4060" s="10">
        <f t="shared" si="63"/>
        <v>1.1415525114155251E-4</v>
      </c>
      <c r="E4060" s="130">
        <v>8.8282904240297446E-5</v>
      </c>
      <c r="F4060">
        <v>0.23076923076923081</v>
      </c>
      <c r="I4060" s="140"/>
    </row>
    <row r="4061" spans="1:9">
      <c r="A4061" s="10">
        <v>4055</v>
      </c>
      <c r="B4061" s="10">
        <v>9.7308602799510107E-5</v>
      </c>
      <c r="C4061" s="10">
        <v>5.7439759355347489E-6</v>
      </c>
      <c r="D4061" s="10">
        <f t="shared" si="63"/>
        <v>1.1415525114155251E-4</v>
      </c>
      <c r="E4061" s="130">
        <v>7.7773034687881272E-5</v>
      </c>
      <c r="F4061">
        <v>0.15384615384615391</v>
      </c>
      <c r="I4061" s="140"/>
    </row>
    <row r="4062" spans="1:9">
      <c r="A4062" s="10">
        <v>4056</v>
      </c>
      <c r="B4062" s="10">
        <v>9.6109937690583869E-5</v>
      </c>
      <c r="C4062" s="10">
        <v>2.5290002874542991E-6</v>
      </c>
      <c r="D4062" s="10">
        <f t="shared" si="63"/>
        <v>1.1415525114155251E-4</v>
      </c>
      <c r="E4062" s="130">
        <v>6.6507553599016908E-5</v>
      </c>
      <c r="F4062">
        <v>7.6923076923076927E-2</v>
      </c>
      <c r="I4062" s="140"/>
    </row>
    <row r="4063" spans="1:9">
      <c r="A4063" s="10">
        <v>4057</v>
      </c>
      <c r="B4063" s="10">
        <v>9.4534328922524363E-5</v>
      </c>
      <c r="C4063" s="10">
        <v>1.44579372930399E-6</v>
      </c>
      <c r="D4063" s="10">
        <f t="shared" si="63"/>
        <v>1.1415525114155251E-4</v>
      </c>
      <c r="E4063" s="130">
        <v>4.3159157122766307E-5</v>
      </c>
      <c r="F4063">
        <v>7.6923076923076927E-2</v>
      </c>
      <c r="I4063" s="140"/>
    </row>
    <row r="4064" spans="1:9">
      <c r="A4064" s="10">
        <v>4058</v>
      </c>
      <c r="B4064" s="10">
        <v>9.4156197837383761E-5</v>
      </c>
      <c r="C4064" s="10">
        <v>1.157635982604296E-6</v>
      </c>
      <c r="D4064" s="10">
        <f t="shared" si="63"/>
        <v>1.1415525114155251E-4</v>
      </c>
      <c r="E4064" s="130">
        <v>3.7498939795190392E-5</v>
      </c>
      <c r="F4064">
        <v>5.7692307692307702E-2</v>
      </c>
      <c r="I4064" s="140"/>
    </row>
    <row r="4065" spans="1:9">
      <c r="A4065" s="10">
        <v>4059</v>
      </c>
      <c r="B4065" s="10">
        <v>9.2823769431774875E-5</v>
      </c>
      <c r="C4065" s="10">
        <v>1.1591406634504619E-6</v>
      </c>
      <c r="D4065" s="10">
        <f t="shared" si="63"/>
        <v>1.1415525114155251E-4</v>
      </c>
      <c r="E4065" s="130">
        <v>3.1131195301667448E-5</v>
      </c>
      <c r="F4065">
        <v>5.7692307692307702E-2</v>
      </c>
      <c r="I4065" s="140"/>
    </row>
    <row r="4066" spans="1:9">
      <c r="A4066" s="10">
        <v>4060</v>
      </c>
      <c r="B4066" s="10">
        <v>9.3414266852970748E-5</v>
      </c>
      <c r="C4066" s="10">
        <v>1.0637275326946589E-6</v>
      </c>
      <c r="D4066" s="10">
        <f t="shared" si="63"/>
        <v>1.1415525114155251E-4</v>
      </c>
      <c r="E4066" s="130">
        <v>4.10365756249253E-5</v>
      </c>
      <c r="F4066">
        <v>7.6923076923076927E-2</v>
      </c>
      <c r="I4066" s="140"/>
    </row>
    <row r="4067" spans="1:9">
      <c r="A4067" s="10">
        <v>4061</v>
      </c>
      <c r="B4067" s="10">
        <v>9.464497459950323E-5</v>
      </c>
      <c r="C4067" s="10">
        <v>1.1388902049446781E-5</v>
      </c>
      <c r="D4067" s="10">
        <f t="shared" si="63"/>
        <v>1.1415525114155251E-4</v>
      </c>
      <c r="E4067" s="130">
        <v>7.2167770926592287E-5</v>
      </c>
      <c r="F4067">
        <v>0.1153846153846154</v>
      </c>
      <c r="I4067" s="140"/>
    </row>
    <row r="4068" spans="1:9">
      <c r="A4068" s="10">
        <v>4062</v>
      </c>
      <c r="B4068" s="10">
        <v>9.8556648862247701E-5</v>
      </c>
      <c r="C4068" s="10">
        <v>2.9850481409546481E-5</v>
      </c>
      <c r="D4068" s="10">
        <f t="shared" si="63"/>
        <v>1.1415525114155251E-4</v>
      </c>
      <c r="E4068" s="130">
        <v>1.202796182109878E-4</v>
      </c>
      <c r="F4068">
        <v>0.19230769230769229</v>
      </c>
      <c r="I4068" s="140"/>
    </row>
    <row r="4069" spans="1:9">
      <c r="A4069" s="10">
        <v>4063</v>
      </c>
      <c r="B4069" s="10">
        <v>1.026883027012237E-4</v>
      </c>
      <c r="C4069" s="10">
        <v>2.4182080456088789E-5</v>
      </c>
      <c r="D4069" s="10">
        <f t="shared" si="63"/>
        <v>1.1415525114155251E-4</v>
      </c>
      <c r="E4069" s="130">
        <v>1.698065198272767E-4</v>
      </c>
      <c r="F4069">
        <v>0.30769230769230771</v>
      </c>
      <c r="I4069" s="140"/>
    </row>
    <row r="4070" spans="1:9">
      <c r="A4070" s="10">
        <v>4064</v>
      </c>
      <c r="B4070" s="10">
        <v>1.085684680304909E-4</v>
      </c>
      <c r="C4070" s="10">
        <v>2.0001672483581439E-5</v>
      </c>
      <c r="D4070" s="10">
        <f t="shared" si="63"/>
        <v>1.1415525114155251E-4</v>
      </c>
      <c r="E4070" s="130">
        <v>1.8820222614189861E-4</v>
      </c>
      <c r="F4070">
        <v>0.46153846153846162</v>
      </c>
      <c r="I4070" s="140"/>
    </row>
    <row r="4071" spans="1:9">
      <c r="A4071" s="10">
        <v>4065</v>
      </c>
      <c r="B4071" s="10">
        <v>1.188652807563285E-4</v>
      </c>
      <c r="C4071" s="10">
        <v>1.523058408875067E-5</v>
      </c>
      <c r="D4071" s="10">
        <f t="shared" si="63"/>
        <v>1.1415525114155251E-4</v>
      </c>
      <c r="E4071" s="130">
        <v>1.6131619383591311E-4</v>
      </c>
      <c r="F4071">
        <v>0.57692307692307687</v>
      </c>
      <c r="I4071" s="140"/>
    </row>
    <row r="4072" spans="1:9">
      <c r="A4072" s="10">
        <v>4066</v>
      </c>
      <c r="B4072" s="10">
        <v>1.2372264707199269E-4</v>
      </c>
      <c r="C4072" s="10">
        <v>1.34420958873347E-5</v>
      </c>
      <c r="D4072" s="10">
        <f t="shared" si="63"/>
        <v>1.1415525114155251E-4</v>
      </c>
      <c r="E4072" s="130">
        <v>1.3443016152992759E-4</v>
      </c>
      <c r="F4072">
        <v>0.69230769230769229</v>
      </c>
      <c r="I4072" s="140"/>
    </row>
    <row r="4073" spans="1:9">
      <c r="A4073" s="10">
        <v>4067</v>
      </c>
      <c r="B4073" s="10">
        <v>1.2544376082182729E-4</v>
      </c>
      <c r="C4073" s="10">
        <v>1.254548793756332E-5</v>
      </c>
      <c r="D4073" s="10">
        <f t="shared" si="63"/>
        <v>1.1415525114155251E-4</v>
      </c>
      <c r="E4073" s="130">
        <v>1.407979060234501E-4</v>
      </c>
      <c r="F4073">
        <v>0.76923076923076927</v>
      </c>
      <c r="I4073" s="140"/>
    </row>
    <row r="4074" spans="1:9">
      <c r="A4074" s="10">
        <v>4068</v>
      </c>
      <c r="B4074" s="10">
        <v>1.218267314818895E-4</v>
      </c>
      <c r="C4074" s="10">
        <v>1.8774848457235059E-5</v>
      </c>
      <c r="D4074" s="10">
        <f t="shared" si="63"/>
        <v>1.1415525114155251E-4</v>
      </c>
      <c r="E4074" s="130">
        <v>1.4858070484886741E-4</v>
      </c>
      <c r="F4074">
        <v>0.73076923076923073</v>
      </c>
      <c r="I4074" s="140"/>
    </row>
    <row r="4075" spans="1:9">
      <c r="A4075" s="10">
        <v>4069</v>
      </c>
      <c r="B4075" s="10">
        <v>1.2102018383343319E-4</v>
      </c>
      <c r="C4075" s="10">
        <v>1.6695229514335782E-5</v>
      </c>
      <c r="D4075" s="10">
        <f t="shared" si="63"/>
        <v>1.1415525114155251E-4</v>
      </c>
      <c r="E4075" s="130">
        <v>1.4292048752129121E-4</v>
      </c>
      <c r="F4075">
        <v>0.69230769230769229</v>
      </c>
      <c r="I4075" s="140"/>
    </row>
    <row r="4076" spans="1:9">
      <c r="A4076" s="10">
        <v>4070</v>
      </c>
      <c r="B4076" s="10">
        <v>1.2801187230960761E-4</v>
      </c>
      <c r="C4076" s="10">
        <v>9.5711884910520517E-6</v>
      </c>
      <c r="D4076" s="10">
        <f t="shared" si="63"/>
        <v>1.1415525114155251E-4</v>
      </c>
      <c r="E4076" s="130">
        <v>1.4716565051697329E-4</v>
      </c>
      <c r="F4076">
        <v>0.84615384615384615</v>
      </c>
      <c r="I4076" s="140"/>
    </row>
    <row r="4077" spans="1:9">
      <c r="A4077" s="10">
        <v>4071</v>
      </c>
      <c r="B4077" s="10">
        <v>1.2798862153697911E-4</v>
      </c>
      <c r="C4077" s="10">
        <v>8.3857454609069777E-6</v>
      </c>
      <c r="D4077" s="10">
        <f t="shared" si="63"/>
        <v>1.1415525114155251E-4</v>
      </c>
      <c r="E4077" s="130">
        <v>1.6131619383591311E-4</v>
      </c>
      <c r="F4077">
        <v>0.96153846153846156</v>
      </c>
      <c r="I4077" s="140"/>
    </row>
    <row r="4078" spans="1:9">
      <c r="A4078" s="10">
        <v>4072</v>
      </c>
      <c r="B4078" s="10">
        <v>1.2961066205303981E-4</v>
      </c>
      <c r="C4078" s="10">
        <v>9.573856912975568E-6</v>
      </c>
      <c r="D4078" s="10">
        <f t="shared" si="63"/>
        <v>1.1415525114155251E-4</v>
      </c>
      <c r="E4078" s="130">
        <v>1.7546673715485291E-4</v>
      </c>
      <c r="F4078">
        <v>1</v>
      </c>
      <c r="I4078" s="140"/>
    </row>
    <row r="4079" spans="1:9">
      <c r="A4079" s="10">
        <v>4073</v>
      </c>
      <c r="B4079" s="10">
        <v>1.291948672494725E-4</v>
      </c>
      <c r="C4079" s="10">
        <v>1.6705007666904021E-5</v>
      </c>
      <c r="D4079" s="10">
        <f t="shared" si="63"/>
        <v>1.1415525114155251E-4</v>
      </c>
      <c r="E4079" s="130">
        <v>1.924473891375808E-4</v>
      </c>
      <c r="F4079">
        <v>0.92307692307692313</v>
      </c>
      <c r="I4079" s="140"/>
    </row>
    <row r="4080" spans="1:9">
      <c r="A4080" s="10">
        <v>4074</v>
      </c>
      <c r="B4080" s="10">
        <v>1.261556041864802E-4</v>
      </c>
      <c r="C4080" s="10">
        <v>2.354370483304634E-5</v>
      </c>
      <c r="D4080" s="10">
        <f t="shared" si="63"/>
        <v>1.1415525114155251E-4</v>
      </c>
      <c r="E4080" s="130">
        <v>1.7971190015053499E-4</v>
      </c>
      <c r="F4080">
        <v>0.76923076923076927</v>
      </c>
      <c r="I4080" s="140"/>
    </row>
    <row r="4081" spans="1:9">
      <c r="A4081" s="10">
        <v>4075</v>
      </c>
      <c r="B4081" s="10">
        <v>1.2439773685170091E-4</v>
      </c>
      <c r="C4081" s="10">
        <v>2.3847023034797232E-5</v>
      </c>
      <c r="D4081" s="10">
        <f t="shared" si="63"/>
        <v>1.1415525114155251E-4</v>
      </c>
      <c r="E4081" s="130">
        <v>1.5282586784454949E-4</v>
      </c>
      <c r="F4081">
        <v>0.57692307692307687</v>
      </c>
      <c r="I4081" s="140"/>
    </row>
    <row r="4082" spans="1:9">
      <c r="A4082" s="10">
        <v>4076</v>
      </c>
      <c r="B4082" s="10">
        <v>1.2326420520543491E-4</v>
      </c>
      <c r="C4082" s="10">
        <v>1.8503010360800429E-5</v>
      </c>
      <c r="D4082" s="10">
        <f t="shared" si="63"/>
        <v>1.1415525114155251E-4</v>
      </c>
      <c r="E4082" s="130">
        <v>1.280624170364044E-4</v>
      </c>
      <c r="F4082">
        <v>0.46153846153846162</v>
      </c>
      <c r="I4082" s="140"/>
    </row>
    <row r="4083" spans="1:9">
      <c r="A4083" s="10">
        <v>4077</v>
      </c>
      <c r="B4083" s="10">
        <v>1.196956917003871E-4</v>
      </c>
      <c r="C4083" s="10">
        <v>1.345086940405101E-5</v>
      </c>
      <c r="D4083" s="10">
        <f t="shared" si="63"/>
        <v>1.1415525114155251E-4</v>
      </c>
      <c r="E4083" s="130">
        <v>1.05421547726101E-4</v>
      </c>
      <c r="F4083">
        <v>0.30769230769230771</v>
      </c>
      <c r="I4083" s="140"/>
    </row>
    <row r="4084" spans="1:9">
      <c r="A4084" s="10">
        <v>4078</v>
      </c>
      <c r="B4084" s="10">
        <v>1.1416085542137151E-4</v>
      </c>
      <c r="C4084" s="10">
        <v>7.5130896663574467E-6</v>
      </c>
      <c r="D4084" s="10">
        <f t="shared" si="63"/>
        <v>1.1415525114155251E-4</v>
      </c>
      <c r="E4084" s="130">
        <v>8.9148422909320161E-5</v>
      </c>
      <c r="F4084">
        <v>0.23076923076923081</v>
      </c>
      <c r="I4084" s="140"/>
    </row>
    <row r="4085" spans="1:9">
      <c r="A4085" s="10">
        <v>4079</v>
      </c>
      <c r="B4085" s="10">
        <v>1.095649159333156E-4</v>
      </c>
      <c r="C4085" s="10">
        <v>5.7392209622262769E-6</v>
      </c>
      <c r="D4085" s="10">
        <f t="shared" si="63"/>
        <v>1.1415525114155251E-4</v>
      </c>
      <c r="E4085" s="130">
        <v>7.8535515420115489E-5</v>
      </c>
      <c r="F4085">
        <v>0.15384615384615391</v>
      </c>
      <c r="I4085" s="140"/>
    </row>
    <row r="4086" spans="1:9">
      <c r="A4086" s="10">
        <v>4080</v>
      </c>
      <c r="B4086" s="10">
        <v>1.040644994882299E-4</v>
      </c>
      <c r="C4086" s="10">
        <v>2.5267455391168419E-6</v>
      </c>
      <c r="D4086" s="10">
        <f t="shared" si="63"/>
        <v>1.1415525114155251E-4</v>
      </c>
      <c r="E4086" s="130">
        <v>6.9736075618386401E-5</v>
      </c>
      <c r="F4086">
        <v>7.6923076923076927E-2</v>
      </c>
      <c r="I4086" s="140"/>
    </row>
    <row r="4087" spans="1:9">
      <c r="A4087" s="10">
        <v>4081</v>
      </c>
      <c r="B4087" s="10">
        <v>9.9683539306887195E-5</v>
      </c>
      <c r="C4087" s="10">
        <v>1.444930015223114E-6</v>
      </c>
      <c r="D4087" s="10">
        <f t="shared" si="63"/>
        <v>1.1415525114155251E-4</v>
      </c>
      <c r="E4087" s="130">
        <v>4.5254261837463702E-5</v>
      </c>
      <c r="F4087">
        <v>7.6923076923076927E-2</v>
      </c>
      <c r="I4087" s="140"/>
    </row>
    <row r="4088" spans="1:9">
      <c r="A4088" s="10">
        <v>4082</v>
      </c>
      <c r="B4088" s="10">
        <v>1.0041799306506259E-4</v>
      </c>
      <c r="C4088" s="10">
        <v>1.1571404834736851E-6</v>
      </c>
      <c r="D4088" s="10">
        <f t="shared" si="63"/>
        <v>1.1415525114155251E-4</v>
      </c>
      <c r="E4088" s="130">
        <v>3.9319276678452062E-5</v>
      </c>
      <c r="F4088">
        <v>5.7692307692307702E-2</v>
      </c>
      <c r="I4088" s="140"/>
    </row>
    <row r="4089" spans="1:9">
      <c r="A4089" s="10">
        <v>4083</v>
      </c>
      <c r="B4089" s="10">
        <v>9.9703696050906288E-5</v>
      </c>
      <c r="C4089" s="10">
        <v>1.1610726554734891E-6</v>
      </c>
      <c r="D4089" s="10">
        <f t="shared" si="63"/>
        <v>1.1415525114155251E-4</v>
      </c>
      <c r="E4089" s="130">
        <v>3.2642418374563973E-5</v>
      </c>
      <c r="F4089">
        <v>5.7692307692307702E-2</v>
      </c>
      <c r="I4089" s="140"/>
    </row>
    <row r="4090" spans="1:9">
      <c r="A4090" s="10">
        <v>4084</v>
      </c>
      <c r="B4090" s="10">
        <v>9.9047319137113223E-5</v>
      </c>
      <c r="C4090" s="10">
        <v>1.065309493221745E-6</v>
      </c>
      <c r="D4090" s="10">
        <f t="shared" si="63"/>
        <v>1.1415525114155251E-4</v>
      </c>
      <c r="E4090" s="130">
        <v>4.302864240283434E-5</v>
      </c>
      <c r="F4090">
        <v>7.6923076923076927E-2</v>
      </c>
      <c r="I4090" s="140"/>
    </row>
    <row r="4091" spans="1:9">
      <c r="A4091" s="10">
        <v>4085</v>
      </c>
      <c r="B4091" s="10">
        <v>9.920673534045488E-5</v>
      </c>
      <c r="C4091" s="10">
        <v>1.13921477960455E-5</v>
      </c>
      <c r="D4091" s="10">
        <f t="shared" si="63"/>
        <v>1.1415525114155251E-4</v>
      </c>
      <c r="E4091" s="130">
        <v>7.56710607773979E-5</v>
      </c>
      <c r="F4091">
        <v>0.1153846153846154</v>
      </c>
      <c r="I4091" s="140"/>
    </row>
    <row r="4092" spans="1:9">
      <c r="A4092" s="10">
        <v>4086</v>
      </c>
      <c r="B4092" s="10">
        <v>1.024320268276623E-4</v>
      </c>
      <c r="C4092" s="10">
        <v>2.9863341657624438E-5</v>
      </c>
      <c r="D4092" s="10">
        <f t="shared" si="63"/>
        <v>1.1415525114155251E-4</v>
      </c>
      <c r="E4092" s="130">
        <v>1.2611843462899671E-4</v>
      </c>
      <c r="F4092">
        <v>0.19230769230769229</v>
      </c>
      <c r="I4092" s="140"/>
    </row>
    <row r="4093" spans="1:9">
      <c r="A4093" s="10">
        <v>4087</v>
      </c>
      <c r="B4093" s="10">
        <v>1.0767057503950069E-4</v>
      </c>
      <c r="C4093" s="10">
        <v>2.419957748502195E-5</v>
      </c>
      <c r="D4093" s="10">
        <f t="shared" si="63"/>
        <v>1.1415525114155251E-4</v>
      </c>
      <c r="E4093" s="130">
        <v>1.7804955477034861E-4</v>
      </c>
      <c r="F4093">
        <v>0.30769230769230771</v>
      </c>
      <c r="I4093" s="140"/>
    </row>
    <row r="4094" spans="1:9">
      <c r="A4094" s="10">
        <v>4088</v>
      </c>
      <c r="B4094" s="10">
        <v>1.129410493145912E-4</v>
      </c>
      <c r="C4094" s="10">
        <v>2.002031961600133E-5</v>
      </c>
      <c r="D4094" s="10">
        <f t="shared" si="63"/>
        <v>1.1415525114155251E-4</v>
      </c>
      <c r="E4094" s="130">
        <v>1.973382565371368E-4</v>
      </c>
      <c r="F4094">
        <v>0.46153846153846162</v>
      </c>
      <c r="I4094" s="140"/>
    </row>
    <row r="4095" spans="1:9">
      <c r="A4095" s="10">
        <v>4089</v>
      </c>
      <c r="B4095" s="10">
        <v>1.219817290359096E-4</v>
      </c>
      <c r="C4095" s="10">
        <v>1.524896301521909E-5</v>
      </c>
      <c r="D4095" s="10">
        <f t="shared" si="63"/>
        <v>1.1415525114155251E-4</v>
      </c>
      <c r="E4095" s="130">
        <v>1.69147077031831E-4</v>
      </c>
      <c r="F4095">
        <v>0.57692307692307687</v>
      </c>
      <c r="I4095" s="140"/>
    </row>
    <row r="4096" spans="1:9">
      <c r="A4096" s="10">
        <v>4090</v>
      </c>
      <c r="B4096" s="10">
        <v>1.2470683496204439E-4</v>
      </c>
      <c r="C4096" s="10">
        <v>1.345576075326695E-5</v>
      </c>
      <c r="D4096" s="10">
        <f t="shared" si="63"/>
        <v>1.1415525114155251E-4</v>
      </c>
      <c r="E4096" s="130">
        <v>1.4095589752652579E-4</v>
      </c>
      <c r="F4096">
        <v>0.69230769230769229</v>
      </c>
      <c r="I4096" s="140"/>
    </row>
    <row r="4097" spans="1:9">
      <c r="A4097" s="10">
        <v>4091</v>
      </c>
      <c r="B4097" s="10">
        <v>1.2718340259694439E-4</v>
      </c>
      <c r="C4097" s="10">
        <v>1.255679350029564E-5</v>
      </c>
      <c r="D4097" s="10">
        <f t="shared" si="63"/>
        <v>1.1415525114155251E-4</v>
      </c>
      <c r="E4097" s="130">
        <v>1.4763275583041391E-4</v>
      </c>
      <c r="F4097">
        <v>0.76923076923076927</v>
      </c>
      <c r="I4097" s="140"/>
    </row>
    <row r="4098" spans="1:9">
      <c r="A4098" s="10">
        <v>4092</v>
      </c>
      <c r="B4098" s="10">
        <v>1.2313728436691559E-4</v>
      </c>
      <c r="C4098" s="10">
        <v>1.8788213296170789E-5</v>
      </c>
      <c r="D4098" s="10">
        <f t="shared" si="63"/>
        <v>1.1415525114155251E-4</v>
      </c>
      <c r="E4098" s="130">
        <v>1.557933604240549E-4</v>
      </c>
      <c r="F4098">
        <v>0.73076923076923073</v>
      </c>
      <c r="I4098" s="140"/>
    </row>
    <row r="4099" spans="1:9">
      <c r="A4099" s="10">
        <v>4093</v>
      </c>
      <c r="B4099" s="10">
        <v>1.2416056093253209E-4</v>
      </c>
      <c r="C4099" s="10">
        <v>1.6706594173294729E-5</v>
      </c>
      <c r="D4099" s="10">
        <f t="shared" si="63"/>
        <v>1.1415525114155251E-4</v>
      </c>
      <c r="E4099" s="130">
        <v>1.4985837526504341E-4</v>
      </c>
      <c r="F4099">
        <v>0.69230769230769229</v>
      </c>
      <c r="I4099" s="140"/>
    </row>
    <row r="4100" spans="1:9">
      <c r="A4100" s="10">
        <v>4094</v>
      </c>
      <c r="B4100" s="10">
        <v>1.3129865343586021E-4</v>
      </c>
      <c r="C4100" s="10">
        <v>9.5761525740853216E-6</v>
      </c>
      <c r="D4100" s="10">
        <f t="shared" si="63"/>
        <v>1.1415525114155251E-4</v>
      </c>
      <c r="E4100" s="130">
        <v>1.5430961413430189E-4</v>
      </c>
      <c r="F4100">
        <v>0.84615384615384615</v>
      </c>
      <c r="I4100" s="140"/>
    </row>
    <row r="4101" spans="1:9">
      <c r="A4101" s="10">
        <v>4095</v>
      </c>
      <c r="B4101" s="10">
        <v>1.3136560414371779E-4</v>
      </c>
      <c r="C4101" s="10">
        <v>8.3901504027194681E-6</v>
      </c>
      <c r="D4101" s="10">
        <f t="shared" si="63"/>
        <v>1.1415525114155251E-4</v>
      </c>
      <c r="E4101" s="130">
        <v>1.69147077031831E-4</v>
      </c>
      <c r="F4101">
        <v>0.96153846153846156</v>
      </c>
      <c r="I4101" s="140"/>
    </row>
    <row r="4102" spans="1:9">
      <c r="A4102" s="10">
        <v>4096</v>
      </c>
      <c r="B4102" s="10">
        <v>1.3093261042899869E-4</v>
      </c>
      <c r="C4102" s="10">
        <v>9.5763344086286649E-6</v>
      </c>
      <c r="D4102" s="10">
        <f t="shared" ref="D4102:D4165" si="64">1/8760</f>
        <v>1.1415525114155251E-4</v>
      </c>
      <c r="E4102" s="130">
        <v>1.8398453992936011E-4</v>
      </c>
      <c r="F4102">
        <v>1</v>
      </c>
      <c r="I4102" s="140"/>
    </row>
    <row r="4103" spans="1:9">
      <c r="A4103" s="10">
        <v>4097</v>
      </c>
      <c r="B4103" s="10">
        <v>1.2885029450392929E-4</v>
      </c>
      <c r="C4103" s="10">
        <v>1.6707107855879678E-5</v>
      </c>
      <c r="D4103" s="10">
        <f t="shared" si="64"/>
        <v>1.1415525114155251E-4</v>
      </c>
      <c r="E4103" s="130">
        <v>2.0178949540639531E-4</v>
      </c>
      <c r="F4103">
        <v>0.92307692307692313</v>
      </c>
      <c r="I4103" s="140"/>
    </row>
    <row r="4104" spans="1:9">
      <c r="A4104" s="10">
        <v>4098</v>
      </c>
      <c r="B4104" s="10">
        <v>1.2574600538016299E-4</v>
      </c>
      <c r="C4104" s="10">
        <v>2.354614596179067E-5</v>
      </c>
      <c r="D4104" s="10">
        <f t="shared" si="64"/>
        <v>1.1415525114155251E-4</v>
      </c>
      <c r="E4104" s="130">
        <v>1.8843577879861919E-4</v>
      </c>
      <c r="F4104">
        <v>0.76923076923076927</v>
      </c>
      <c r="I4104" s="140"/>
    </row>
    <row r="4105" spans="1:9">
      <c r="A4105" s="10">
        <v>4099</v>
      </c>
      <c r="B4105" s="10">
        <v>1.233591431546514E-4</v>
      </c>
      <c r="C4105" s="10">
        <v>2.3850332423486121E-5</v>
      </c>
      <c r="D4105" s="10">
        <f t="shared" si="64"/>
        <v>1.1415525114155251E-4</v>
      </c>
      <c r="E4105" s="130">
        <v>1.6024459929331409E-4</v>
      </c>
      <c r="F4105">
        <v>0.57692307692307687</v>
      </c>
      <c r="I4105" s="140"/>
    </row>
    <row r="4106" spans="1:9">
      <c r="A4106" s="10">
        <v>4100</v>
      </c>
      <c r="B4106" s="10">
        <v>1.205058241264907E-4</v>
      </c>
      <c r="C4106" s="10">
        <v>1.8506833432074221E-5</v>
      </c>
      <c r="D4106" s="10">
        <f t="shared" si="64"/>
        <v>1.1415525114155251E-4</v>
      </c>
      <c r="E4106" s="130">
        <v>1.3427903922263781E-4</v>
      </c>
      <c r="F4106">
        <v>0.46153846153846162</v>
      </c>
      <c r="I4106" s="140"/>
    </row>
    <row r="4107" spans="1:9">
      <c r="A4107" s="10">
        <v>4101</v>
      </c>
      <c r="B4107" s="10">
        <v>1.173530581235523E-4</v>
      </c>
      <c r="C4107" s="10">
        <v>1.345326962002319E-5</v>
      </c>
      <c r="D4107" s="10">
        <f t="shared" si="64"/>
        <v>1.1415525114155251E-4</v>
      </c>
      <c r="E4107" s="130">
        <v>1.105390985865911E-4</v>
      </c>
      <c r="F4107">
        <v>0.30769230769230771</v>
      </c>
      <c r="I4107" s="140"/>
    </row>
    <row r="4108" spans="1:9">
      <c r="A4108" s="10">
        <v>4102</v>
      </c>
      <c r="B4108" s="10">
        <v>1.127688286714602E-4</v>
      </c>
      <c r="C4108" s="10">
        <v>7.5146261682486974E-6</v>
      </c>
      <c r="D4108" s="10">
        <f t="shared" si="64"/>
        <v>1.1415525114155251E-4</v>
      </c>
      <c r="E4108" s="130">
        <v>9.3476016254433086E-5</v>
      </c>
      <c r="F4108">
        <v>0.23076923076923081</v>
      </c>
      <c r="I4108" s="140"/>
    </row>
    <row r="4109" spans="1:9">
      <c r="A4109" s="10">
        <v>4103</v>
      </c>
      <c r="B4109" s="10">
        <v>1.076295733427114E-4</v>
      </c>
      <c r="C4109" s="10">
        <v>5.7407120054816917E-6</v>
      </c>
      <c r="D4109" s="10">
        <f t="shared" si="64"/>
        <v>1.1415525114155251E-4</v>
      </c>
      <c r="E4109" s="130">
        <v>8.2347919081285934E-5</v>
      </c>
      <c r="F4109">
        <v>0.15384615384615391</v>
      </c>
      <c r="I4109" s="140"/>
    </row>
    <row r="4110" spans="1:9">
      <c r="A4110" s="10">
        <v>4104</v>
      </c>
      <c r="B4110" s="10">
        <v>1.047750727808924E-4</v>
      </c>
      <c r="C4110" s="10">
        <v>2.527413781063633E-6</v>
      </c>
      <c r="D4110" s="10">
        <f t="shared" si="64"/>
        <v>1.1415525114155251E-4</v>
      </c>
      <c r="E4110" s="130">
        <v>5.4884874329285748E-5</v>
      </c>
      <c r="F4110">
        <v>3.8461538461538457E-2</v>
      </c>
      <c r="I4110" s="140"/>
    </row>
    <row r="4111" spans="1:9">
      <c r="A4111" s="10">
        <v>4105</v>
      </c>
      <c r="B4111" s="10">
        <v>1.0171593026640649E-4</v>
      </c>
      <c r="C4111" s="10">
        <v>1.4447572724069381E-6</v>
      </c>
      <c r="D4111" s="10">
        <f t="shared" si="64"/>
        <v>1.1415525114155251E-4</v>
      </c>
      <c r="E4111" s="130">
        <v>3.5616780149855693E-5</v>
      </c>
      <c r="F4111">
        <v>3.8461538461538457E-2</v>
      </c>
      <c r="I4111" s="140"/>
    </row>
    <row r="4112" spans="1:9">
      <c r="A4112" s="10">
        <v>4106</v>
      </c>
      <c r="B4112" s="10">
        <v>1.016797351264892E-4</v>
      </c>
      <c r="C4112" s="10">
        <v>1.156967740657514E-6</v>
      </c>
      <c r="D4112" s="10">
        <f t="shared" si="64"/>
        <v>1.1415525114155251E-4</v>
      </c>
      <c r="E4112" s="130">
        <v>3.0945727015448348E-5</v>
      </c>
      <c r="F4112">
        <v>3.8461538461538457E-2</v>
      </c>
      <c r="I4112" s="140"/>
    </row>
    <row r="4113" spans="1:9">
      <c r="A4113" s="10">
        <v>4107</v>
      </c>
      <c r="B4113" s="10">
        <v>1.0079985213355511E-4</v>
      </c>
      <c r="C4113" s="10">
        <v>1.159454328037733E-6</v>
      </c>
      <c r="D4113" s="10">
        <f t="shared" si="64"/>
        <v>1.1415525114155251E-4</v>
      </c>
      <c r="E4113" s="130">
        <v>2.5690792239240139E-5</v>
      </c>
      <c r="F4113">
        <v>3.8461538461538457E-2</v>
      </c>
      <c r="I4113" s="140"/>
    </row>
    <row r="4114" spans="1:9">
      <c r="A4114" s="10">
        <v>4108</v>
      </c>
      <c r="B4114" s="10">
        <v>1.008315689964117E-4</v>
      </c>
      <c r="C4114" s="10">
        <v>1.0637911747848239E-6</v>
      </c>
      <c r="D4114" s="10">
        <f t="shared" si="64"/>
        <v>1.1415525114155251E-4</v>
      </c>
      <c r="E4114" s="130">
        <v>3.3865135224452948E-5</v>
      </c>
      <c r="F4114">
        <v>3.8461538461538457E-2</v>
      </c>
      <c r="I4114" s="140"/>
    </row>
    <row r="4115" spans="1:9">
      <c r="A4115" s="10">
        <v>4109</v>
      </c>
      <c r="B4115" s="10">
        <v>1.0141730746264791E-4</v>
      </c>
      <c r="C4115" s="10">
        <v>1.1388561109678061E-5</v>
      </c>
      <c r="D4115" s="10">
        <f t="shared" si="64"/>
        <v>1.1415525114155251E-4</v>
      </c>
      <c r="E4115" s="130">
        <v>5.9555927463693087E-5</v>
      </c>
      <c r="F4115">
        <v>7.6923076923076927E-2</v>
      </c>
      <c r="I4115" s="140"/>
    </row>
    <row r="4116" spans="1:9">
      <c r="A4116" s="10">
        <v>4110</v>
      </c>
      <c r="B4116" s="10">
        <v>1.035691269638908E-4</v>
      </c>
      <c r="C4116" s="10">
        <v>2.9849413131604341E-5</v>
      </c>
      <c r="D4116" s="10">
        <f t="shared" si="64"/>
        <v>1.1415525114155251E-4</v>
      </c>
      <c r="E4116" s="130">
        <v>9.9259879106154794E-5</v>
      </c>
      <c r="F4116">
        <v>0.15384615384615391</v>
      </c>
      <c r="I4116" s="140"/>
    </row>
    <row r="4117" spans="1:9">
      <c r="A4117" s="10">
        <v>4111</v>
      </c>
      <c r="B4117" s="10">
        <v>1.074620686780931E-4</v>
      </c>
      <c r="C4117" s="10">
        <v>2.4184203374382281E-5</v>
      </c>
      <c r="D4117" s="10">
        <f t="shared" si="64"/>
        <v>1.1415525114155251E-4</v>
      </c>
      <c r="E4117" s="130">
        <v>1.4013159403221851E-4</v>
      </c>
      <c r="F4117">
        <v>0.23076923076923081</v>
      </c>
      <c r="I4117" s="140"/>
    </row>
    <row r="4118" spans="1:9">
      <c r="A4118" s="10">
        <v>4112</v>
      </c>
      <c r="B4118" s="10">
        <v>1.1195584084635401E-4</v>
      </c>
      <c r="C4118" s="10">
        <v>2.000731844615225E-5</v>
      </c>
      <c r="D4118" s="10">
        <f t="shared" si="64"/>
        <v>1.1415525114155251E-4</v>
      </c>
      <c r="E4118" s="130">
        <v>1.5531251671904259E-4</v>
      </c>
      <c r="F4118">
        <v>0.38461538461538458</v>
      </c>
      <c r="I4118" s="140"/>
    </row>
    <row r="4119" spans="1:9">
      <c r="A4119" s="10">
        <v>4113</v>
      </c>
      <c r="B4119" s="10">
        <v>1.212715412548179E-4</v>
      </c>
      <c r="C4119" s="10">
        <v>1.523798020880111E-5</v>
      </c>
      <c r="D4119" s="10">
        <f t="shared" si="64"/>
        <v>1.1415525114155251E-4</v>
      </c>
      <c r="E4119" s="130">
        <v>1.331250143306079E-4</v>
      </c>
      <c r="F4119">
        <v>0.46153846153846162</v>
      </c>
      <c r="I4119" s="140"/>
    </row>
    <row r="4120" spans="1:9">
      <c r="A4120" s="10">
        <v>4114</v>
      </c>
      <c r="B4120" s="10">
        <v>1.2433142845198069E-4</v>
      </c>
      <c r="C4120" s="10">
        <v>1.344737818081887E-5</v>
      </c>
      <c r="D4120" s="10">
        <f t="shared" si="64"/>
        <v>1.1415525114155251E-4</v>
      </c>
      <c r="E4120" s="130">
        <v>1.109375119421733E-4</v>
      </c>
      <c r="F4120">
        <v>0.57692307692307687</v>
      </c>
      <c r="I4120" s="140"/>
    </row>
    <row r="4121" spans="1:9">
      <c r="A4121" s="10">
        <v>4115</v>
      </c>
      <c r="B4121" s="10">
        <v>1.258702899446358E-4</v>
      </c>
      <c r="C4121" s="10">
        <v>1.254910644497585E-5</v>
      </c>
      <c r="D4121" s="10">
        <f t="shared" si="64"/>
        <v>1.1415525114155251E-4</v>
      </c>
      <c r="E4121" s="130">
        <v>1.161924467183814E-4</v>
      </c>
      <c r="F4121">
        <v>0.69230769230769229</v>
      </c>
      <c r="I4121" s="140"/>
    </row>
    <row r="4122" spans="1:9">
      <c r="A4122" s="10">
        <v>4116</v>
      </c>
      <c r="B4122" s="10">
        <v>1.2432822316724959E-4</v>
      </c>
      <c r="C4122" s="10">
        <v>1.8779326132864839E-5</v>
      </c>
      <c r="D4122" s="10">
        <f t="shared" si="64"/>
        <v>1.1415525114155251E-4</v>
      </c>
      <c r="E4122" s="130">
        <v>1.2261514477819111E-4</v>
      </c>
      <c r="F4122">
        <v>0.61538461538461542</v>
      </c>
      <c r="I4122" s="140"/>
    </row>
    <row r="4123" spans="1:9">
      <c r="A4123" s="10">
        <v>4117</v>
      </c>
      <c r="B4123" s="10">
        <v>1.2390191947893751E-4</v>
      </c>
      <c r="C4123" s="10">
        <v>1.669689330040737E-5</v>
      </c>
      <c r="D4123" s="10">
        <f t="shared" si="64"/>
        <v>1.1415525114155251E-4</v>
      </c>
      <c r="E4123" s="130">
        <v>1.1794409164378391E-4</v>
      </c>
      <c r="F4123">
        <v>0.53846153846153844</v>
      </c>
      <c r="I4123" s="140"/>
    </row>
    <row r="4124" spans="1:9">
      <c r="A4124" s="10">
        <v>4118</v>
      </c>
      <c r="B4124" s="10">
        <v>1.306838378867521E-4</v>
      </c>
      <c r="C4124" s="10">
        <v>9.5690519351677204E-6</v>
      </c>
      <c r="D4124" s="10">
        <f t="shared" si="64"/>
        <v>1.1415525114155251E-4</v>
      </c>
      <c r="E4124" s="130">
        <v>1.214473814945895E-4</v>
      </c>
      <c r="F4124">
        <v>0.61538461538461542</v>
      </c>
      <c r="I4124" s="140"/>
    </row>
    <row r="4125" spans="1:9">
      <c r="A4125" s="10">
        <v>4119</v>
      </c>
      <c r="B4125" s="10">
        <v>1.306874542637712E-4</v>
      </c>
      <c r="C4125" s="10">
        <v>8.3824087970365817E-6</v>
      </c>
      <c r="D4125" s="10">
        <f t="shared" si="64"/>
        <v>1.1415525114155251E-4</v>
      </c>
      <c r="E4125" s="130">
        <v>1.331250143306079E-4</v>
      </c>
      <c r="F4125">
        <v>0.69230769230769229</v>
      </c>
      <c r="I4125" s="140"/>
    </row>
    <row r="4126" spans="1:9">
      <c r="A4126" s="10">
        <v>4120</v>
      </c>
      <c r="B4126" s="10">
        <v>1.3080963121214751E-4</v>
      </c>
      <c r="C4126" s="10">
        <v>9.5679291068625758E-6</v>
      </c>
      <c r="D4126" s="10">
        <f t="shared" si="64"/>
        <v>1.1415525114155251E-4</v>
      </c>
      <c r="E4126" s="130">
        <v>1.4480264716662579E-4</v>
      </c>
      <c r="F4126">
        <v>0.76923076923076927</v>
      </c>
      <c r="I4126" s="140"/>
    </row>
    <row r="4127" spans="1:9">
      <c r="A4127" s="10">
        <v>4121</v>
      </c>
      <c r="B4127" s="10">
        <v>1.2864011527422659E-4</v>
      </c>
      <c r="C4127" s="10">
        <v>1.6694356708527689E-5</v>
      </c>
      <c r="D4127" s="10">
        <f t="shared" si="64"/>
        <v>1.1415525114155251E-4</v>
      </c>
      <c r="E4127" s="130">
        <v>1.5881580656984821E-4</v>
      </c>
      <c r="F4127">
        <v>0.69230769230769229</v>
      </c>
      <c r="I4127" s="140"/>
    </row>
    <row r="4128" spans="1:9">
      <c r="A4128" s="10">
        <v>4122</v>
      </c>
      <c r="B4128" s="10">
        <v>1.2405677937895939E-4</v>
      </c>
      <c r="C4128" s="10">
        <v>2.353061274592562E-5</v>
      </c>
      <c r="D4128" s="10">
        <f t="shared" si="64"/>
        <v>1.1415525114155251E-4</v>
      </c>
      <c r="E4128" s="130">
        <v>1.4830593701743139E-4</v>
      </c>
      <c r="F4128">
        <v>0.57692307692307687</v>
      </c>
      <c r="I4128" s="140"/>
    </row>
    <row r="4129" spans="1:9">
      <c r="A4129" s="10">
        <v>4123</v>
      </c>
      <c r="B4129" s="10">
        <v>1.21356009449156E-4</v>
      </c>
      <c r="C4129" s="10">
        <v>2.3833840030404839E-5</v>
      </c>
      <c r="D4129" s="10">
        <f t="shared" si="64"/>
        <v>1.1415525114155251E-4</v>
      </c>
      <c r="E4129" s="130">
        <v>1.2611843462899671E-4</v>
      </c>
      <c r="F4129">
        <v>0.46153846153846162</v>
      </c>
      <c r="I4129" s="140"/>
    </row>
    <row r="4130" spans="1:9">
      <c r="A4130" s="10">
        <v>4124</v>
      </c>
      <c r="B4130" s="10">
        <v>1.201982906711381E-4</v>
      </c>
      <c r="C4130" s="10">
        <v>1.8491922999520069E-5</v>
      </c>
      <c r="D4130" s="10">
        <f t="shared" si="64"/>
        <v>1.1415525114155251E-4</v>
      </c>
      <c r="E4130" s="130">
        <v>1.056825771659652E-4</v>
      </c>
      <c r="F4130">
        <v>0.30769230769230771</v>
      </c>
      <c r="I4130" s="140"/>
    </row>
    <row r="4131" spans="1:9">
      <c r="A4131" s="10">
        <v>4125</v>
      </c>
      <c r="B4131" s="10">
        <v>1.165302684266813E-4</v>
      </c>
      <c r="C4131" s="10">
        <v>1.344135036570699E-5</v>
      </c>
      <c r="D4131" s="10">
        <f t="shared" si="64"/>
        <v>1.1415525114155251E-4</v>
      </c>
      <c r="E4131" s="130">
        <v>8.6998364628335497E-5</v>
      </c>
      <c r="F4131">
        <v>0.23076923076923081</v>
      </c>
      <c r="I4131" s="140"/>
    </row>
    <row r="4132" spans="1:9">
      <c r="A4132" s="10">
        <v>4126</v>
      </c>
      <c r="B4132" s="10">
        <v>1.11792823392049E-4</v>
      </c>
      <c r="C4132" s="10">
        <v>7.5064117927531184E-6</v>
      </c>
      <c r="D4132" s="10">
        <f t="shared" si="64"/>
        <v>1.1415525114155251E-4</v>
      </c>
      <c r="E4132" s="130">
        <v>7.3569086866914527E-5</v>
      </c>
      <c r="F4132">
        <v>0.15384615384615391</v>
      </c>
      <c r="I4132" s="140"/>
    </row>
    <row r="4133" spans="1:9">
      <c r="A4133" s="10">
        <v>4127</v>
      </c>
      <c r="B4133" s="10">
        <v>1.0842642448126179E-4</v>
      </c>
      <c r="C4133" s="10">
        <v>5.7332022388416597E-6</v>
      </c>
      <c r="D4133" s="10">
        <f t="shared" si="64"/>
        <v>1.1415525114155251E-4</v>
      </c>
      <c r="E4133" s="130">
        <v>6.4810862239901302E-5</v>
      </c>
      <c r="F4133">
        <v>7.6923076923076927E-2</v>
      </c>
      <c r="I4133" s="140"/>
    </row>
    <row r="4134" spans="1:9">
      <c r="A4134" s="10">
        <v>4128</v>
      </c>
      <c r="B4134" s="10">
        <v>1.072928313968761E-4</v>
      </c>
      <c r="C4134" s="10">
        <v>2.43944222899415E-6</v>
      </c>
      <c r="D4134" s="10">
        <f t="shared" si="64"/>
        <v>1.1415525114155251E-4</v>
      </c>
      <c r="E4134" s="130">
        <v>4.8427830290546259E-5</v>
      </c>
      <c r="F4134">
        <v>3.8461538461538457E-2</v>
      </c>
      <c r="I4134" s="140"/>
    </row>
    <row r="4135" spans="1:9">
      <c r="A4135" s="10">
        <v>4129</v>
      </c>
      <c r="B4135" s="10">
        <v>1.0105585801543909E-4</v>
      </c>
      <c r="C4135" s="10">
        <v>2.6842960791966388E-6</v>
      </c>
      <c r="D4135" s="10">
        <f t="shared" si="64"/>
        <v>1.1415525114155251E-4</v>
      </c>
      <c r="E4135" s="130">
        <v>3.1426570720460881E-5</v>
      </c>
      <c r="F4135">
        <v>3.8461538461538457E-2</v>
      </c>
      <c r="I4135" s="140"/>
    </row>
    <row r="4136" spans="1:9">
      <c r="A4136" s="10">
        <v>4130</v>
      </c>
      <c r="B4136" s="10">
        <v>1.014647332780487E-4</v>
      </c>
      <c r="C4136" s="10">
        <v>1.7310603067645301E-6</v>
      </c>
      <c r="D4136" s="10">
        <f t="shared" si="64"/>
        <v>1.1415525114155251E-4</v>
      </c>
      <c r="E4136" s="130">
        <v>2.7305053248925011E-5</v>
      </c>
      <c r="F4136">
        <v>3.8461538461538457E-2</v>
      </c>
      <c r="I4136" s="140"/>
    </row>
    <row r="4137" spans="1:9">
      <c r="A4137" s="10">
        <v>4131</v>
      </c>
      <c r="B4137" s="10">
        <v>1.016477657920769E-4</v>
      </c>
      <c r="C4137" s="10">
        <v>1.0327747475540471E-6</v>
      </c>
      <c r="D4137" s="10">
        <f t="shared" si="64"/>
        <v>1.1415525114155251E-4</v>
      </c>
      <c r="E4137" s="130">
        <v>2.2668346093447179E-5</v>
      </c>
      <c r="F4137">
        <v>3.8461538461538457E-2</v>
      </c>
      <c r="I4137" s="140"/>
    </row>
    <row r="4138" spans="1:9">
      <c r="A4138" s="10">
        <v>4132</v>
      </c>
      <c r="B4138" s="10">
        <v>1.012766004470482E-4</v>
      </c>
      <c r="C4138" s="10">
        <v>1.033579365408341E-6</v>
      </c>
      <c r="D4138" s="10">
        <f t="shared" si="64"/>
        <v>1.1415525114155251E-4</v>
      </c>
      <c r="E4138" s="130">
        <v>2.9881001668634941E-5</v>
      </c>
      <c r="F4138">
        <v>3.8461538461538457E-2</v>
      </c>
      <c r="I4138" s="140"/>
    </row>
    <row r="4139" spans="1:9">
      <c r="A4139" s="10">
        <v>4133</v>
      </c>
      <c r="B4139" s="10">
        <v>1.016135411960294E-4</v>
      </c>
      <c r="C4139" s="10">
        <v>3.1791451513146458E-6</v>
      </c>
      <c r="D4139" s="10">
        <f t="shared" si="64"/>
        <v>1.1415525114155251E-4</v>
      </c>
      <c r="E4139" s="130">
        <v>5.2549347762082133E-5</v>
      </c>
      <c r="F4139">
        <v>7.6923076923076927E-2</v>
      </c>
      <c r="I4139" s="140"/>
    </row>
    <row r="4140" spans="1:9">
      <c r="A4140" s="10">
        <v>4134</v>
      </c>
      <c r="B4140" s="10">
        <v>1.04021790990947E-4</v>
      </c>
      <c r="C4140" s="10">
        <v>8.4815540817945559E-6</v>
      </c>
      <c r="D4140" s="10">
        <f t="shared" si="64"/>
        <v>1.1415525114155251E-4</v>
      </c>
      <c r="E4140" s="130">
        <v>8.7582246270136312E-5</v>
      </c>
      <c r="F4140">
        <v>0.15384615384615391</v>
      </c>
      <c r="I4140" s="140"/>
    </row>
    <row r="4141" spans="1:9">
      <c r="A4141" s="10">
        <v>4135</v>
      </c>
      <c r="B4141" s="10">
        <v>1.062953928158529E-4</v>
      </c>
      <c r="C4141" s="10">
        <v>1.433388522170757E-5</v>
      </c>
      <c r="D4141" s="10">
        <f t="shared" si="64"/>
        <v>1.1415525114155251E-4</v>
      </c>
      <c r="E4141" s="130">
        <v>1.2364552414607539E-4</v>
      </c>
      <c r="F4141">
        <v>0.23076923076923081</v>
      </c>
      <c r="I4141" s="140"/>
    </row>
    <row r="4142" spans="1:9">
      <c r="A4142" s="10">
        <v>4136</v>
      </c>
      <c r="B4142" s="10">
        <v>1.127082694991894E-4</v>
      </c>
      <c r="C4142" s="10">
        <v>2.324489612797026E-5</v>
      </c>
      <c r="D4142" s="10">
        <f t="shared" si="64"/>
        <v>1.1415525114155251E-4</v>
      </c>
      <c r="E4142" s="130">
        <v>1.370404559285669E-4</v>
      </c>
      <c r="F4142">
        <v>0.38461538461538458</v>
      </c>
      <c r="I4142" s="140"/>
    </row>
    <row r="4143" spans="1:9">
      <c r="A4143" s="10">
        <v>4137</v>
      </c>
      <c r="B4143" s="10">
        <v>1.2063804390715181E-4</v>
      </c>
      <c r="C4143" s="10">
        <v>2.2978999475239421E-5</v>
      </c>
      <c r="D4143" s="10">
        <f t="shared" si="64"/>
        <v>1.1415525114155251E-4</v>
      </c>
      <c r="E4143" s="130">
        <v>1.1746324793877149E-4</v>
      </c>
      <c r="F4143">
        <v>0.46153846153846162</v>
      </c>
      <c r="I4143" s="140"/>
    </row>
    <row r="4144" spans="1:9">
      <c r="A4144" s="10">
        <v>4138</v>
      </c>
      <c r="B4144" s="10">
        <v>1.2365248115292989E-4</v>
      </c>
      <c r="C4144" s="10">
        <v>2.0681033612693511E-5</v>
      </c>
      <c r="D4144" s="10">
        <f t="shared" si="64"/>
        <v>1.1415525114155251E-4</v>
      </c>
      <c r="E4144" s="130">
        <v>9.7886039948976152E-5</v>
      </c>
      <c r="F4144">
        <v>0.57692307692307687</v>
      </c>
      <c r="I4144" s="140"/>
    </row>
    <row r="4145" spans="1:9">
      <c r="A4145" s="10">
        <v>4139</v>
      </c>
      <c r="B4145" s="10">
        <v>1.2568805701413101E-4</v>
      </c>
      <c r="C4145" s="10">
        <v>2.2197201856134941E-5</v>
      </c>
      <c r="D4145" s="10">
        <f t="shared" si="64"/>
        <v>1.1415525114155251E-4</v>
      </c>
      <c r="E4145" s="130">
        <v>1.025227471044539E-4</v>
      </c>
      <c r="F4145">
        <v>0.69230769230769229</v>
      </c>
      <c r="I4145" s="140"/>
    </row>
    <row r="4146" spans="1:9">
      <c r="A4146" s="10">
        <v>4140</v>
      </c>
      <c r="B4146" s="10">
        <v>1.223947796985097E-4</v>
      </c>
      <c r="C4146" s="10">
        <v>2.2439805503863561E-5</v>
      </c>
      <c r="D4146" s="10">
        <f t="shared" si="64"/>
        <v>1.1415525114155251E-4</v>
      </c>
      <c r="E4146" s="130">
        <v>1.0818983362781601E-4</v>
      </c>
      <c r="F4146">
        <v>0.61538461538461542</v>
      </c>
      <c r="I4146" s="140"/>
    </row>
    <row r="4147" spans="1:9">
      <c r="A4147" s="10">
        <v>4141</v>
      </c>
      <c r="B4147" s="10">
        <v>1.2227227885465851E-4</v>
      </c>
      <c r="C4147" s="10">
        <v>1.785674311857688E-5</v>
      </c>
      <c r="D4147" s="10">
        <f t="shared" si="64"/>
        <v>1.1415525114155251E-4</v>
      </c>
      <c r="E4147" s="130">
        <v>1.040683161562801E-4</v>
      </c>
      <c r="F4147">
        <v>0.53846153846153844</v>
      </c>
      <c r="I4147" s="140"/>
    </row>
    <row r="4148" spans="1:9">
      <c r="A4148" s="10">
        <v>4142</v>
      </c>
      <c r="B4148" s="10">
        <v>1.290255434163666E-4</v>
      </c>
      <c r="C4148" s="10">
        <v>1.4296577319277109E-5</v>
      </c>
      <c r="D4148" s="10">
        <f t="shared" si="64"/>
        <v>1.1415525114155251E-4</v>
      </c>
      <c r="E4148" s="130">
        <v>1.0715945425993169E-4</v>
      </c>
      <c r="F4148">
        <v>0.61538461538461542</v>
      </c>
      <c r="I4148" s="140"/>
    </row>
    <row r="4149" spans="1:9">
      <c r="A4149" s="10">
        <v>4143</v>
      </c>
      <c r="B4149" s="10">
        <v>1.2962187959082421E-4</v>
      </c>
      <c r="C4149" s="10">
        <v>1.1247848448311849E-5</v>
      </c>
      <c r="D4149" s="10">
        <f t="shared" si="64"/>
        <v>1.1415525114155251E-4</v>
      </c>
      <c r="E4149" s="130">
        <v>1.1746324793877149E-4</v>
      </c>
      <c r="F4149">
        <v>0.69230769230769229</v>
      </c>
      <c r="I4149" s="140"/>
    </row>
    <row r="4150" spans="1:9">
      <c r="A4150" s="10">
        <v>4144</v>
      </c>
      <c r="B4150" s="10">
        <v>1.308585947583894E-4</v>
      </c>
      <c r="C4150" s="10">
        <v>1.429924119533705E-5</v>
      </c>
      <c r="D4150" s="10">
        <f t="shared" si="64"/>
        <v>1.1415525114155251E-4</v>
      </c>
      <c r="E4150" s="130">
        <v>1.2776704161761139E-4</v>
      </c>
      <c r="F4150">
        <v>0.76923076923076927</v>
      </c>
      <c r="I4150" s="140"/>
    </row>
    <row r="4151" spans="1:9">
      <c r="A4151" s="10">
        <v>4145</v>
      </c>
      <c r="B4151" s="10">
        <v>1.296677266796388E-4</v>
      </c>
      <c r="C4151" s="10">
        <v>1.837115304169504E-5</v>
      </c>
      <c r="D4151" s="10">
        <f t="shared" si="64"/>
        <v>1.1415525114155251E-4</v>
      </c>
      <c r="E4151" s="130">
        <v>1.4013159403221851E-4</v>
      </c>
      <c r="F4151">
        <v>0.69230769230769229</v>
      </c>
      <c r="I4151" s="140"/>
    </row>
    <row r="4152" spans="1:9">
      <c r="A4152" s="10">
        <v>4146</v>
      </c>
      <c r="B4152" s="10">
        <v>1.267285529887718E-4</v>
      </c>
      <c r="C4152" s="10">
        <v>2.54994217181115E-5</v>
      </c>
      <c r="D4152" s="10">
        <f t="shared" si="64"/>
        <v>1.1415525114155251E-4</v>
      </c>
      <c r="E4152" s="130">
        <v>1.3085817972126299E-4</v>
      </c>
      <c r="F4152">
        <v>0.57692307692307687</v>
      </c>
      <c r="I4152" s="140"/>
    </row>
    <row r="4153" spans="1:9">
      <c r="A4153" s="10">
        <v>4147</v>
      </c>
      <c r="B4153" s="10">
        <v>1.243322391925015E-4</v>
      </c>
      <c r="C4153" s="10">
        <v>2.0158759345575709E-5</v>
      </c>
      <c r="D4153" s="10">
        <f t="shared" si="64"/>
        <v>1.1415525114155251E-4</v>
      </c>
      <c r="E4153" s="130">
        <v>1.112809717314676E-4</v>
      </c>
      <c r="F4153">
        <v>0.46153846153846162</v>
      </c>
      <c r="I4153" s="140"/>
    </row>
    <row r="4154" spans="1:9">
      <c r="A4154" s="10">
        <v>4148</v>
      </c>
      <c r="B4154" s="10">
        <v>1.218659972322045E-4</v>
      </c>
      <c r="C4154" s="10">
        <v>1.125807209551133E-5</v>
      </c>
      <c r="D4154" s="10">
        <f t="shared" si="64"/>
        <v>1.1415525114155251E-4</v>
      </c>
      <c r="E4154" s="130">
        <v>9.3249332793498394E-5</v>
      </c>
      <c r="F4154">
        <v>0.30769230769230771</v>
      </c>
      <c r="I4154" s="140"/>
    </row>
    <row r="4155" spans="1:9">
      <c r="A4155" s="10">
        <v>4149</v>
      </c>
      <c r="B4155" s="10">
        <v>1.180646116952499E-4</v>
      </c>
      <c r="C4155" s="10">
        <v>1.1005185704356651E-5</v>
      </c>
      <c r="D4155" s="10">
        <f t="shared" si="64"/>
        <v>1.1415525114155251E-4</v>
      </c>
      <c r="E4155" s="130">
        <v>7.676326290735532E-5</v>
      </c>
      <c r="F4155">
        <v>0.23076923076923081</v>
      </c>
      <c r="I4155" s="140"/>
    </row>
    <row r="4156" spans="1:9">
      <c r="A4156" s="10">
        <v>4150</v>
      </c>
      <c r="B4156" s="10">
        <v>1.131988203425144E-4</v>
      </c>
      <c r="C4156" s="10">
        <v>8.9740802176213104E-6</v>
      </c>
      <c r="D4156" s="10">
        <f t="shared" si="64"/>
        <v>1.1415525114155251E-4</v>
      </c>
      <c r="E4156" s="130">
        <v>6.4913900176689733E-5</v>
      </c>
      <c r="F4156">
        <v>0.15384615384615391</v>
      </c>
      <c r="I4156" s="140"/>
    </row>
    <row r="4157" spans="1:9">
      <c r="A4157" s="10">
        <v>4151</v>
      </c>
      <c r="B4157" s="10">
        <v>1.0946633812571531E-4</v>
      </c>
      <c r="C4157" s="10">
        <v>5.4271656106677354E-6</v>
      </c>
      <c r="D4157" s="10">
        <f t="shared" si="64"/>
        <v>1.1415525114155251E-4</v>
      </c>
      <c r="E4157" s="130">
        <v>5.7186054917559952E-5</v>
      </c>
      <c r="F4157">
        <v>7.6923076923076927E-2</v>
      </c>
      <c r="I4157" s="140"/>
    </row>
    <row r="4158" spans="1:9">
      <c r="A4158" s="10">
        <v>4152</v>
      </c>
      <c r="B4158" s="10">
        <v>1.084090149765252E-4</v>
      </c>
      <c r="C4158" s="10">
        <v>3.205929379549112E-6</v>
      </c>
      <c r="D4158" s="10">
        <f t="shared" si="64"/>
        <v>1.1415525114155251E-4</v>
      </c>
      <c r="E4158" s="130">
        <v>6.779896240676461E-5</v>
      </c>
      <c r="F4158">
        <v>7.6923076923076927E-2</v>
      </c>
      <c r="I4158" s="140"/>
    </row>
    <row r="4159" spans="1:9">
      <c r="A4159" s="10">
        <v>4153</v>
      </c>
      <c r="B4159" s="10">
        <v>1.0200183542339361E-4</v>
      </c>
      <c r="C4159" s="10">
        <v>2.3929607738520208E-6</v>
      </c>
      <c r="D4159" s="10">
        <f t="shared" si="64"/>
        <v>1.1415525114155251E-4</v>
      </c>
      <c r="E4159" s="130">
        <v>4.3997199008645222E-5</v>
      </c>
      <c r="F4159">
        <v>7.6923076923076927E-2</v>
      </c>
      <c r="I4159" s="140"/>
    </row>
    <row r="4160" spans="1:9">
      <c r="A4160" s="10">
        <v>4154</v>
      </c>
      <c r="B4160" s="10">
        <v>1.0263970002547271E-4</v>
      </c>
      <c r="C4160" s="10">
        <v>1.867345297000321E-6</v>
      </c>
      <c r="D4160" s="10">
        <f t="shared" si="64"/>
        <v>1.1415525114155251E-4</v>
      </c>
      <c r="E4160" s="130">
        <v>3.8227074548495041E-5</v>
      </c>
      <c r="F4160">
        <v>5.7692307692307702E-2</v>
      </c>
      <c r="I4160" s="140"/>
    </row>
    <row r="4161" spans="1:9">
      <c r="A4161" s="10">
        <v>4155</v>
      </c>
      <c r="B4161" s="10">
        <v>1.0145396753932551E-4</v>
      </c>
      <c r="C4161" s="10">
        <v>1.027697017931181E-6</v>
      </c>
      <c r="D4161" s="10">
        <f t="shared" si="64"/>
        <v>1.1415525114155251E-4</v>
      </c>
      <c r="E4161" s="130">
        <v>3.1735684530826052E-5</v>
      </c>
      <c r="F4161">
        <v>5.7692307692307702E-2</v>
      </c>
      <c r="I4161" s="140"/>
    </row>
    <row r="4162" spans="1:9">
      <c r="A4162" s="10">
        <v>4156</v>
      </c>
      <c r="B4162" s="10">
        <v>1.026606676248358E-4</v>
      </c>
      <c r="C4162" s="10">
        <v>1.028328892969304E-6</v>
      </c>
      <c r="D4162" s="10">
        <f t="shared" si="64"/>
        <v>1.1415525114155251E-4</v>
      </c>
      <c r="E4162" s="130">
        <v>4.1833402336088888E-5</v>
      </c>
      <c r="F4162">
        <v>7.6923076923076927E-2</v>
      </c>
      <c r="I4162" s="140"/>
    </row>
    <row r="4163" spans="1:9">
      <c r="A4163" s="10">
        <v>4157</v>
      </c>
      <c r="B4163" s="10">
        <v>1.027097784587505E-4</v>
      </c>
      <c r="C4163" s="10">
        <v>1.8680089930835289E-6</v>
      </c>
      <c r="D4163" s="10">
        <f t="shared" si="64"/>
        <v>1.1415525114155251E-4</v>
      </c>
      <c r="E4163" s="130">
        <v>7.3569086866914527E-5</v>
      </c>
      <c r="F4163">
        <v>0.1153846153846154</v>
      </c>
      <c r="I4163" s="140"/>
    </row>
    <row r="4164" spans="1:9">
      <c r="A4164" s="10">
        <v>4158</v>
      </c>
      <c r="B4164" s="10">
        <v>1.0528979738288239E-4</v>
      </c>
      <c r="C4164" s="10">
        <v>5.7010311622606476E-6</v>
      </c>
      <c r="D4164" s="10">
        <f t="shared" si="64"/>
        <v>1.1415525114155251E-4</v>
      </c>
      <c r="E4164" s="130">
        <v>1.2261514477819111E-4</v>
      </c>
      <c r="F4164">
        <v>0.19230769230769229</v>
      </c>
      <c r="I4164" s="140"/>
    </row>
    <row r="4165" spans="1:9">
      <c r="A4165" s="10">
        <v>4159</v>
      </c>
      <c r="B4165" s="10">
        <v>1.0712292347870009E-4</v>
      </c>
      <c r="C4165" s="10">
        <v>1.158397414754546E-5</v>
      </c>
      <c r="D4165" s="10">
        <f t="shared" si="64"/>
        <v>1.1415525114155251E-4</v>
      </c>
      <c r="E4165" s="130">
        <v>1.731037338045053E-4</v>
      </c>
      <c r="F4165">
        <v>0.30769230769230771</v>
      </c>
      <c r="I4165" s="140"/>
    </row>
    <row r="4166" spans="1:9">
      <c r="A4166" s="10">
        <v>4160</v>
      </c>
      <c r="B4166" s="10">
        <v>1.120968172680322E-4</v>
      </c>
      <c r="C4166" s="10">
        <v>1.8320343924421292E-5</v>
      </c>
      <c r="D4166" s="10">
        <f t="shared" ref="D4166:D4229" si="65">1/8760</f>
        <v>1.1415525114155251E-4</v>
      </c>
      <c r="E4166" s="130">
        <v>1.9185663829999409E-4</v>
      </c>
      <c r="F4166">
        <v>0.46153846153846162</v>
      </c>
      <c r="I4166" s="140"/>
    </row>
    <row r="4167" spans="1:9">
      <c r="A4167" s="10">
        <v>4161</v>
      </c>
      <c r="B4167" s="10">
        <v>1.21062915810167E-4</v>
      </c>
      <c r="C4167" s="10">
        <v>2.4213133250228241E-5</v>
      </c>
      <c r="D4167" s="10">
        <f t="shared" si="65"/>
        <v>1.1415525114155251E-4</v>
      </c>
      <c r="E4167" s="130">
        <v>1.644485471142801E-4</v>
      </c>
      <c r="F4167">
        <v>0.57692307692307687</v>
      </c>
      <c r="I4167" s="140"/>
    </row>
    <row r="4168" spans="1:9">
      <c r="A4168" s="10">
        <v>4162</v>
      </c>
      <c r="B4168" s="10">
        <v>1.248901591329927E-4</v>
      </c>
      <c r="C4168" s="10">
        <v>2.6734914706311818E-5</v>
      </c>
      <c r="D4168" s="10">
        <f t="shared" si="65"/>
        <v>1.1415525114155251E-4</v>
      </c>
      <c r="E4168" s="130">
        <v>1.370404559285669E-4</v>
      </c>
      <c r="F4168">
        <v>0.69230769230769229</v>
      </c>
      <c r="I4168" s="140"/>
    </row>
    <row r="4169" spans="1:9">
      <c r="A4169" s="10">
        <v>4163</v>
      </c>
      <c r="B4169" s="10">
        <v>1.2767048984139041E-4</v>
      </c>
      <c r="C4169" s="10">
        <v>2.8139104692098862E-5</v>
      </c>
      <c r="D4169" s="10">
        <f t="shared" si="65"/>
        <v>1.1415525114155251E-4</v>
      </c>
      <c r="E4169" s="130">
        <v>1.4353184594623561E-4</v>
      </c>
      <c r="F4169">
        <v>0.76923076923076927</v>
      </c>
      <c r="I4169" s="140"/>
    </row>
    <row r="4170" spans="1:9">
      <c r="A4170" s="10">
        <v>4164</v>
      </c>
      <c r="B4170" s="10">
        <v>1.2516016196734549E-4</v>
      </c>
      <c r="C4170" s="10">
        <v>2.4205918964721091E-5</v>
      </c>
      <c r="D4170" s="10">
        <f t="shared" si="65"/>
        <v>1.1415525114155251E-4</v>
      </c>
      <c r="E4170" s="130">
        <v>1.514657670789427E-4</v>
      </c>
      <c r="F4170">
        <v>0.73076923076923073</v>
      </c>
      <c r="I4170" s="140"/>
    </row>
    <row r="4171" spans="1:9">
      <c r="A4171" s="10">
        <v>4165</v>
      </c>
      <c r="B4171" s="10">
        <v>1.2507589736045739E-4</v>
      </c>
      <c r="C4171" s="10">
        <v>2.0834138298188522E-5</v>
      </c>
      <c r="D4171" s="10">
        <f t="shared" si="65"/>
        <v>1.1415525114155251E-4</v>
      </c>
      <c r="E4171" s="130">
        <v>1.456956426187921E-4</v>
      </c>
      <c r="F4171">
        <v>0.69230769230769229</v>
      </c>
      <c r="I4171" s="140"/>
    </row>
    <row r="4172" spans="1:9">
      <c r="A4172" s="10">
        <v>4166</v>
      </c>
      <c r="B4172" s="10">
        <v>1.3208340721458149E-4</v>
      </c>
      <c r="C4172" s="10">
        <v>1.634091581490417E-5</v>
      </c>
      <c r="D4172" s="10">
        <f t="shared" si="65"/>
        <v>1.1415525114155251E-4</v>
      </c>
      <c r="E4172" s="130">
        <v>1.5002323596390499E-4</v>
      </c>
      <c r="F4172">
        <v>0.84615384615384615</v>
      </c>
      <c r="I4172" s="140"/>
    </row>
    <row r="4173" spans="1:9">
      <c r="A4173" s="10">
        <v>4167</v>
      </c>
      <c r="B4173" s="10">
        <v>1.3250151684819769E-4</v>
      </c>
      <c r="C4173" s="10">
        <v>1.4376089019217551E-5</v>
      </c>
      <c r="D4173" s="10">
        <f t="shared" si="65"/>
        <v>1.1415525114155251E-4</v>
      </c>
      <c r="E4173" s="130">
        <v>1.644485471142801E-4</v>
      </c>
      <c r="F4173">
        <v>0.96153846153846156</v>
      </c>
      <c r="I4173" s="140"/>
    </row>
    <row r="4174" spans="1:9">
      <c r="A4174" s="10">
        <v>4168</v>
      </c>
      <c r="B4174" s="10">
        <v>1.321317473717381E-4</v>
      </c>
      <c r="C4174" s="10">
        <v>8.2071975769345726E-6</v>
      </c>
      <c r="D4174" s="10">
        <f t="shared" si="65"/>
        <v>1.1415525114155251E-4</v>
      </c>
      <c r="E4174" s="130">
        <v>1.788738582646559E-4</v>
      </c>
      <c r="F4174">
        <v>1</v>
      </c>
      <c r="I4174" s="140"/>
    </row>
    <row r="4175" spans="1:9">
      <c r="A4175" s="10">
        <v>4169</v>
      </c>
      <c r="B4175" s="10">
        <v>1.3072046362743589E-4</v>
      </c>
      <c r="C4175" s="10">
        <v>1.5502085791280121E-5</v>
      </c>
      <c r="D4175" s="10">
        <f t="shared" si="65"/>
        <v>1.1415525114155251E-4</v>
      </c>
      <c r="E4175" s="130">
        <v>1.961842316451063E-4</v>
      </c>
      <c r="F4175">
        <v>0.92307692307692313</v>
      </c>
      <c r="I4175" s="140"/>
    </row>
    <row r="4176" spans="1:9">
      <c r="A4176" s="10">
        <v>4170</v>
      </c>
      <c r="B4176" s="10">
        <v>1.2633983318416031E-4</v>
      </c>
      <c r="C4176" s="10">
        <v>2.0280206637074729E-5</v>
      </c>
      <c r="D4176" s="10">
        <f t="shared" si="65"/>
        <v>1.1415525114155251E-4</v>
      </c>
      <c r="E4176" s="130">
        <v>1.8320145160976819E-4</v>
      </c>
      <c r="F4176">
        <v>0.76923076923076927</v>
      </c>
      <c r="I4176" s="140"/>
    </row>
    <row r="4177" spans="1:9">
      <c r="A4177" s="10">
        <v>4171</v>
      </c>
      <c r="B4177" s="10">
        <v>1.2398472525964181E-4</v>
      </c>
      <c r="C4177" s="10">
        <v>2.1971140605986981E-5</v>
      </c>
      <c r="D4177" s="10">
        <f t="shared" si="65"/>
        <v>1.1415525114155251E-4</v>
      </c>
      <c r="E4177" s="130">
        <v>1.557933604240549E-4</v>
      </c>
      <c r="F4177">
        <v>0.57692307692307687</v>
      </c>
      <c r="I4177" s="140"/>
    </row>
    <row r="4178" spans="1:9">
      <c r="A4178" s="10">
        <v>4172</v>
      </c>
      <c r="B4178" s="10">
        <v>1.221793355143615E-4</v>
      </c>
      <c r="C4178" s="10">
        <v>1.129799386950235E-5</v>
      </c>
      <c r="D4178" s="10">
        <f t="shared" si="65"/>
        <v>1.1415525114155251E-4</v>
      </c>
      <c r="E4178" s="130">
        <v>1.3054906591089809E-4</v>
      </c>
      <c r="F4178">
        <v>0.46153846153846162</v>
      </c>
      <c r="I4178" s="140"/>
    </row>
    <row r="4179" spans="1:9">
      <c r="A4179" s="10">
        <v>4173</v>
      </c>
      <c r="B4179" s="10">
        <v>1.1825619106812831E-4</v>
      </c>
      <c r="C4179" s="10">
        <v>1.045524985733279E-5</v>
      </c>
      <c r="D4179" s="10">
        <f t="shared" si="65"/>
        <v>1.1415525114155251E-4</v>
      </c>
      <c r="E4179" s="130">
        <v>1.074685680702972E-4</v>
      </c>
      <c r="F4179">
        <v>0.30769230769230771</v>
      </c>
      <c r="I4179" s="140"/>
    </row>
    <row r="4180" spans="1:9">
      <c r="A4180" s="10">
        <v>4174</v>
      </c>
      <c r="B4180" s="10">
        <v>1.134223135729282E-4</v>
      </c>
      <c r="C4180" s="10">
        <v>9.6163152788462709E-6</v>
      </c>
      <c r="D4180" s="10">
        <f t="shared" si="65"/>
        <v>1.1415525114155251E-4</v>
      </c>
      <c r="E4180" s="130">
        <v>9.0879460247365605E-5</v>
      </c>
      <c r="F4180">
        <v>0.23076923076923081</v>
      </c>
      <c r="I4180" s="140"/>
    </row>
    <row r="4181" spans="1:9">
      <c r="A4181" s="10">
        <v>4175</v>
      </c>
      <c r="B4181" s="10">
        <v>1.083700254106908E-4</v>
      </c>
      <c r="C4181" s="10">
        <v>5.4202740814750261E-6</v>
      </c>
      <c r="D4181" s="10">
        <f t="shared" si="65"/>
        <v>1.1415525114155251E-4</v>
      </c>
      <c r="E4181" s="130">
        <v>8.0060476884583935E-5</v>
      </c>
      <c r="F4181">
        <v>0.15384615384615391</v>
      </c>
      <c r="I4181" s="140"/>
    </row>
    <row r="4182" spans="1:9">
      <c r="A4182" s="10">
        <v>4176</v>
      </c>
      <c r="B4182" s="10">
        <v>1.0404838849721469E-4</v>
      </c>
      <c r="C4182" s="10">
        <v>2.5130715814574311E-6</v>
      </c>
      <c r="D4182" s="10">
        <f t="shared" si="65"/>
        <v>1.1415525114155251E-4</v>
      </c>
      <c r="E4182" s="130">
        <v>6.4570440387395008E-5</v>
      </c>
      <c r="F4182">
        <v>7.6923076923076927E-2</v>
      </c>
      <c r="I4182" s="140"/>
    </row>
    <row r="4183" spans="1:9">
      <c r="A4183" s="10">
        <v>4177</v>
      </c>
      <c r="B4183" s="10">
        <v>1.006189820790583E-4</v>
      </c>
      <c r="C4183" s="10">
        <v>1.4265010842552671E-6</v>
      </c>
      <c r="D4183" s="10">
        <f t="shared" si="65"/>
        <v>1.1415525114155251E-4</v>
      </c>
      <c r="E4183" s="130">
        <v>4.1902094293947833E-5</v>
      </c>
      <c r="F4183">
        <v>7.6923076923076927E-2</v>
      </c>
      <c r="I4183" s="140"/>
    </row>
    <row r="4184" spans="1:9">
      <c r="A4184" s="10">
        <v>4178</v>
      </c>
      <c r="B4184" s="10">
        <v>9.8764467596675591E-5</v>
      </c>
      <c r="C4184" s="10">
        <v>1.1079269643178239E-6</v>
      </c>
      <c r="D4184" s="10">
        <f t="shared" si="65"/>
        <v>1.1415525114155251E-4</v>
      </c>
      <c r="E4184" s="130">
        <v>3.6406737665233371E-5</v>
      </c>
      <c r="F4184">
        <v>5.7692307692307702E-2</v>
      </c>
      <c r="I4184" s="140"/>
    </row>
    <row r="4185" spans="1:9">
      <c r="A4185" s="10">
        <v>4179</v>
      </c>
      <c r="B4185" s="10">
        <v>9.8076859662281533E-5</v>
      </c>
      <c r="C4185" s="10">
        <v>1.107490561413805E-6</v>
      </c>
      <c r="D4185" s="10">
        <f t="shared" si="65"/>
        <v>1.1415525114155251E-4</v>
      </c>
      <c r="E4185" s="130">
        <v>3.0224461457929601E-5</v>
      </c>
      <c r="F4185">
        <v>5.7692307692307702E-2</v>
      </c>
      <c r="I4185" s="140"/>
    </row>
    <row r="4186" spans="1:9">
      <c r="A4186" s="10">
        <v>4180</v>
      </c>
      <c r="B4186" s="10">
        <v>9.7189802140290152E-5</v>
      </c>
      <c r="C4186" s="10">
        <v>1.0329884031424761E-6</v>
      </c>
      <c r="D4186" s="10">
        <f t="shared" si="65"/>
        <v>1.1415525114155251E-4</v>
      </c>
      <c r="E4186" s="130">
        <v>3.9841335558179923E-5</v>
      </c>
      <c r="F4186">
        <v>7.6923076923076927E-2</v>
      </c>
      <c r="I4186" s="140"/>
    </row>
    <row r="4187" spans="1:9">
      <c r="A4187" s="10">
        <v>4181</v>
      </c>
      <c r="B4187" s="10">
        <v>9.6492304094339821E-5</v>
      </c>
      <c r="C4187" s="10">
        <v>1.1356080914373361E-5</v>
      </c>
      <c r="D4187" s="10">
        <f t="shared" si="65"/>
        <v>1.1415525114155251E-4</v>
      </c>
      <c r="E4187" s="130">
        <v>7.0065797016108914E-5</v>
      </c>
      <c r="F4187">
        <v>0.1153846153846154</v>
      </c>
      <c r="I4187" s="140"/>
    </row>
    <row r="4188" spans="1:9">
      <c r="A4188" s="10">
        <v>4182</v>
      </c>
      <c r="B4188" s="10">
        <v>9.7446152419349089E-5</v>
      </c>
      <c r="C4188" s="10">
        <v>2.977699752471783E-5</v>
      </c>
      <c r="D4188" s="10">
        <f t="shared" si="65"/>
        <v>1.1415525114155251E-4</v>
      </c>
      <c r="E4188" s="130">
        <v>1.1677632836018221E-4</v>
      </c>
      <c r="F4188">
        <v>0.19230769230769229</v>
      </c>
      <c r="I4188" s="140"/>
    </row>
    <row r="4189" spans="1:9">
      <c r="A4189" s="10">
        <v>4183</v>
      </c>
      <c r="B4189" s="10">
        <v>9.9546321352233071E-5</v>
      </c>
      <c r="C4189" s="10">
        <v>2.412703004809161E-5</v>
      </c>
      <c r="D4189" s="10">
        <f t="shared" si="65"/>
        <v>1.1415525114155251E-4</v>
      </c>
      <c r="E4189" s="130">
        <v>1.648606988614341E-4</v>
      </c>
      <c r="F4189">
        <v>0.30769230769230771</v>
      </c>
      <c r="I4189" s="140"/>
    </row>
    <row r="4190" spans="1:9">
      <c r="A4190" s="10">
        <v>4184</v>
      </c>
      <c r="B4190" s="10">
        <v>1.019090553139845E-4</v>
      </c>
      <c r="C4190" s="10">
        <v>1.996013692801829E-5</v>
      </c>
      <c r="D4190" s="10">
        <f t="shared" si="65"/>
        <v>1.1415525114155251E-4</v>
      </c>
      <c r="E4190" s="130">
        <v>1.8272060790475579E-4</v>
      </c>
      <c r="F4190">
        <v>0.46153846153846162</v>
      </c>
      <c r="I4190" s="140"/>
    </row>
    <row r="4191" spans="1:9">
      <c r="A4191" s="10">
        <v>4185</v>
      </c>
      <c r="B4191" s="10">
        <v>1.0623099883820161E-4</v>
      </c>
      <c r="C4191" s="10">
        <v>1.5205613660086011E-5</v>
      </c>
      <c r="D4191" s="10">
        <f t="shared" si="65"/>
        <v>1.1415525114155251E-4</v>
      </c>
      <c r="E4191" s="130">
        <v>1.5661766391836219E-4</v>
      </c>
      <c r="F4191">
        <v>0.57692307692307687</v>
      </c>
      <c r="I4191" s="140"/>
    </row>
    <row r="4192" spans="1:9">
      <c r="A4192" s="10">
        <v>4186</v>
      </c>
      <c r="B4192" s="10">
        <v>1.094173489432582E-4</v>
      </c>
      <c r="C4192" s="10">
        <v>1.3423826061592331E-5</v>
      </c>
      <c r="D4192" s="10">
        <f t="shared" si="65"/>
        <v>1.1415525114155251E-4</v>
      </c>
      <c r="E4192" s="130">
        <v>1.305147199319687E-4</v>
      </c>
      <c r="F4192">
        <v>0.69230769230769229</v>
      </c>
      <c r="I4192" s="140"/>
    </row>
    <row r="4193" spans="1:9">
      <c r="A4193" s="10">
        <v>4187</v>
      </c>
      <c r="B4193" s="10">
        <v>1.118084779126084E-4</v>
      </c>
      <c r="C4193" s="10">
        <v>1.253206854826458E-5</v>
      </c>
      <c r="D4193" s="10">
        <f t="shared" si="65"/>
        <v>1.1415525114155251E-4</v>
      </c>
      <c r="E4193" s="130">
        <v>1.3669699613927191E-4</v>
      </c>
      <c r="F4193">
        <v>0.76923076923076927</v>
      </c>
      <c r="I4193" s="140"/>
    </row>
    <row r="4194" spans="1:9">
      <c r="A4194" s="10">
        <v>4188</v>
      </c>
      <c r="B4194" s="10">
        <v>1.1086382938722419E-4</v>
      </c>
      <c r="C4194" s="10">
        <v>1.8765156676074859E-5</v>
      </c>
      <c r="D4194" s="10">
        <f t="shared" si="65"/>
        <v>1.1415525114155251E-4</v>
      </c>
      <c r="E4194" s="130">
        <v>1.4425311150375439E-4</v>
      </c>
      <c r="F4194">
        <v>0.73076923076923073</v>
      </c>
      <c r="I4194" s="140"/>
    </row>
    <row r="4195" spans="1:9">
      <c r="A4195" s="10">
        <v>4189</v>
      </c>
      <c r="B4195" s="10">
        <v>1.1020779868290051E-4</v>
      </c>
      <c r="C4195" s="10">
        <v>1.6681960138535299E-5</v>
      </c>
      <c r="D4195" s="10">
        <f t="shared" si="65"/>
        <v>1.1415525114155251E-4</v>
      </c>
      <c r="E4195" s="130">
        <v>1.387577548750399E-4</v>
      </c>
      <c r="F4195">
        <v>0.69230769230769229</v>
      </c>
      <c r="I4195" s="140"/>
    </row>
    <row r="4196" spans="1:9">
      <c r="A4196" s="10">
        <v>4190</v>
      </c>
      <c r="B4196" s="10">
        <v>1.129704514105517E-4</v>
      </c>
      <c r="C4196" s="10">
        <v>9.5596692727312084E-6</v>
      </c>
      <c r="D4196" s="10">
        <f t="shared" si="65"/>
        <v>1.1415525114155251E-4</v>
      </c>
      <c r="E4196" s="130">
        <v>1.4287927234657579E-4</v>
      </c>
      <c r="F4196">
        <v>0.84615384615384615</v>
      </c>
      <c r="I4196" s="140"/>
    </row>
    <row r="4197" spans="1:9">
      <c r="A4197" s="10">
        <v>4191</v>
      </c>
      <c r="B4197" s="10">
        <v>1.112434911932435E-4</v>
      </c>
      <c r="C4197" s="10">
        <v>8.3737125600012339E-6</v>
      </c>
      <c r="D4197" s="10">
        <f t="shared" si="65"/>
        <v>1.1415525114155251E-4</v>
      </c>
      <c r="E4197" s="130">
        <v>1.5661766391836219E-4</v>
      </c>
      <c r="F4197">
        <v>0.96153846153846156</v>
      </c>
      <c r="I4197" s="140"/>
    </row>
    <row r="4198" spans="1:9">
      <c r="A4198" s="10">
        <v>4192</v>
      </c>
      <c r="B4198" s="10">
        <v>1.100962436264461E-4</v>
      </c>
      <c r="C4198" s="10">
        <v>9.5580645828862485E-6</v>
      </c>
      <c r="D4198" s="10">
        <f t="shared" si="65"/>
        <v>1.1415525114155251E-4</v>
      </c>
      <c r="E4198" s="130">
        <v>1.7035605549014799E-4</v>
      </c>
      <c r="F4198">
        <v>1</v>
      </c>
      <c r="I4198" s="140"/>
    </row>
    <row r="4199" spans="1:9">
      <c r="A4199" s="10">
        <v>4193</v>
      </c>
      <c r="B4199" s="10">
        <v>1.0673870472826449E-4</v>
      </c>
      <c r="C4199" s="10">
        <v>1.6676468735326331E-5</v>
      </c>
      <c r="D4199" s="10">
        <f t="shared" si="65"/>
        <v>1.1415525114155251E-4</v>
      </c>
      <c r="E4199" s="130">
        <v>1.8684212537629181E-4</v>
      </c>
      <c r="F4199">
        <v>0.92307692307692313</v>
      </c>
      <c r="I4199" s="140"/>
    </row>
    <row r="4200" spans="1:9">
      <c r="A4200" s="10">
        <v>4194</v>
      </c>
      <c r="B4200" s="10">
        <v>1.055352675190245E-4</v>
      </c>
      <c r="C4200" s="10">
        <v>2.350657876515922E-5</v>
      </c>
      <c r="D4200" s="10">
        <f t="shared" si="65"/>
        <v>1.1415525114155251E-4</v>
      </c>
      <c r="E4200" s="130">
        <v>1.7447757296168399E-4</v>
      </c>
      <c r="F4200">
        <v>0.76923076923076927</v>
      </c>
      <c r="I4200" s="140"/>
    </row>
    <row r="4201" spans="1:9">
      <c r="A4201" s="10">
        <v>4195</v>
      </c>
      <c r="B4201" s="10">
        <v>1.054658282381572E-4</v>
      </c>
      <c r="C4201" s="10">
        <v>2.3806523936131099E-5</v>
      </c>
      <c r="D4201" s="10">
        <f t="shared" si="65"/>
        <v>1.1415525114155251E-4</v>
      </c>
      <c r="E4201" s="130">
        <v>1.4837462897529039E-4</v>
      </c>
      <c r="F4201">
        <v>0.57692307692307687</v>
      </c>
      <c r="I4201" s="140"/>
    </row>
    <row r="4202" spans="1:9">
      <c r="A4202" s="10">
        <v>4196</v>
      </c>
      <c r="B4202" s="10">
        <v>1.066739815962311E-4</v>
      </c>
      <c r="C4202" s="10">
        <v>1.8465416068964201E-5</v>
      </c>
      <c r="D4202" s="10">
        <f t="shared" si="65"/>
        <v>1.1415525114155251E-4</v>
      </c>
      <c r="E4202" s="130">
        <v>1.2433244372466479E-4</v>
      </c>
      <c r="F4202">
        <v>0.46153846153846162</v>
      </c>
      <c r="I4202" s="140"/>
    </row>
    <row r="4203" spans="1:9">
      <c r="A4203" s="10">
        <v>4197</v>
      </c>
      <c r="B4203" s="10">
        <v>1.0584107501561611E-4</v>
      </c>
      <c r="C4203" s="10">
        <v>1.3416038997273601E-5</v>
      </c>
      <c r="D4203" s="10">
        <f t="shared" si="65"/>
        <v>1.1415525114155251E-4</v>
      </c>
      <c r="E4203" s="130">
        <v>1.023510172098071E-4</v>
      </c>
      <c r="F4203">
        <v>0.30769230769230771</v>
      </c>
      <c r="I4203" s="140"/>
    </row>
    <row r="4204" spans="1:9">
      <c r="A4204" s="10">
        <v>4198</v>
      </c>
      <c r="B4204" s="10">
        <v>1.029658213079955E-4</v>
      </c>
      <c r="C4204" s="10">
        <v>7.4913149797920876E-6</v>
      </c>
      <c r="D4204" s="10">
        <f t="shared" si="65"/>
        <v>1.1415525114155251E-4</v>
      </c>
      <c r="E4204" s="130">
        <v>8.6551866902252666E-5</v>
      </c>
      <c r="F4204">
        <v>0.23076923076923081</v>
      </c>
      <c r="I4204" s="140"/>
    </row>
    <row r="4205" spans="1:9">
      <c r="A4205" s="10">
        <v>4199</v>
      </c>
      <c r="B4205" s="10">
        <v>1.000747963925518E-4</v>
      </c>
      <c r="C4205" s="10">
        <v>5.7214375438873029E-6</v>
      </c>
      <c r="D4205" s="10">
        <f t="shared" si="65"/>
        <v>1.1415525114155251E-4</v>
      </c>
      <c r="E4205" s="130">
        <v>7.6248073223412826E-5</v>
      </c>
      <c r="F4205">
        <v>0.15384615384615391</v>
      </c>
      <c r="I4205" s="140"/>
    </row>
    <row r="4206" spans="1:9">
      <c r="A4206" s="10">
        <v>4200</v>
      </c>
      <c r="B4206" s="10">
        <v>9.9534815077867802E-5</v>
      </c>
      <c r="C4206" s="10">
        <v>2.512962480731425E-6</v>
      </c>
      <c r="D4206" s="10">
        <f t="shared" si="65"/>
        <v>1.1415525114155251E-4</v>
      </c>
      <c r="E4206" s="130">
        <v>6.5861849195142914E-5</v>
      </c>
      <c r="F4206">
        <v>7.6923076923076927E-2</v>
      </c>
      <c r="I4206" s="140"/>
    </row>
    <row r="4207" spans="1:9">
      <c r="A4207" s="10">
        <v>4201</v>
      </c>
      <c r="B4207" s="10">
        <v>9.5899462297146525E-5</v>
      </c>
      <c r="C4207" s="10">
        <v>1.427992127510687E-6</v>
      </c>
      <c r="D4207" s="10">
        <f t="shared" si="65"/>
        <v>1.1415525114155251E-4</v>
      </c>
      <c r="E4207" s="130">
        <v>4.2740136179826809E-5</v>
      </c>
      <c r="F4207">
        <v>7.6923076923076927E-2</v>
      </c>
      <c r="I4207" s="140"/>
    </row>
    <row r="4208" spans="1:9">
      <c r="A4208" s="10">
        <v>4202</v>
      </c>
      <c r="B4208" s="10">
        <v>9.5249320395646722E-5</v>
      </c>
      <c r="C4208" s="10">
        <v>1.1106953952402299E-6</v>
      </c>
      <c r="D4208" s="10">
        <f t="shared" si="65"/>
        <v>1.1415525114155251E-4</v>
      </c>
      <c r="E4208" s="130">
        <v>3.7134872418538033E-5</v>
      </c>
      <c r="F4208">
        <v>5.7692307692307702E-2</v>
      </c>
      <c r="I4208" s="140"/>
    </row>
    <row r="4209" spans="1:9">
      <c r="A4209" s="10">
        <v>4203</v>
      </c>
      <c r="B4209" s="10">
        <v>9.4438154598128278E-5</v>
      </c>
      <c r="C4209" s="10">
        <v>1.1142184395175019E-6</v>
      </c>
      <c r="D4209" s="10">
        <f t="shared" si="65"/>
        <v>1.1415525114155251E-4</v>
      </c>
      <c r="E4209" s="130">
        <v>3.0828950687088193E-5</v>
      </c>
      <c r="F4209">
        <v>5.7692307692307702E-2</v>
      </c>
      <c r="I4209" s="140"/>
    </row>
    <row r="4210" spans="1:9">
      <c r="A4210" s="10">
        <v>4204</v>
      </c>
      <c r="B4210" s="10">
        <v>9.4557533379261625E-5</v>
      </c>
      <c r="C4210" s="10">
        <v>1.03874801230287E-6</v>
      </c>
      <c r="D4210" s="10">
        <f t="shared" si="65"/>
        <v>1.1415525114155251E-4</v>
      </c>
      <c r="E4210" s="130">
        <v>4.063816226934351E-5</v>
      </c>
      <c r="F4210">
        <v>7.6923076923076927E-2</v>
      </c>
      <c r="I4210" s="140"/>
    </row>
    <row r="4211" spans="1:9">
      <c r="A4211" s="10">
        <v>4205</v>
      </c>
      <c r="B4211" s="10">
        <v>9.3243932194004797E-5</v>
      </c>
      <c r="C4211" s="10">
        <v>1.1363999808735961E-5</v>
      </c>
      <c r="D4211" s="10">
        <f t="shared" si="65"/>
        <v>1.1415525114155251E-4</v>
      </c>
      <c r="E4211" s="130">
        <v>7.1467112956431167E-5</v>
      </c>
      <c r="F4211">
        <v>0.1153846153846154</v>
      </c>
      <c r="I4211" s="140"/>
    </row>
    <row r="4212" spans="1:9">
      <c r="A4212" s="10">
        <v>4206</v>
      </c>
      <c r="B4212" s="10">
        <v>9.4715850398301111E-5</v>
      </c>
      <c r="C4212" s="10">
        <v>2.978825308295083E-5</v>
      </c>
      <c r="D4212" s="10">
        <f t="shared" si="65"/>
        <v>1.1415525114155251E-4</v>
      </c>
      <c r="E4212" s="130">
        <v>1.191118549273862E-4</v>
      </c>
      <c r="F4212">
        <v>0.19230769230769229</v>
      </c>
      <c r="I4212" s="140"/>
    </row>
    <row r="4213" spans="1:9">
      <c r="A4213" s="10">
        <v>4207</v>
      </c>
      <c r="B4213" s="10">
        <v>9.48658058584163E-5</v>
      </c>
      <c r="C4213" s="10">
        <v>2.4133530633016132E-5</v>
      </c>
      <c r="D4213" s="10">
        <f t="shared" si="65"/>
        <v>1.1415525114155251E-4</v>
      </c>
      <c r="E4213" s="130">
        <v>1.6815791283866281E-4</v>
      </c>
      <c r="F4213">
        <v>0.30769230769230771</v>
      </c>
      <c r="I4213" s="140"/>
    </row>
    <row r="4214" spans="1:9">
      <c r="A4214" s="10">
        <v>4208</v>
      </c>
      <c r="B4214" s="10">
        <v>9.456144276428844E-5</v>
      </c>
      <c r="C4214" s="10">
        <v>1.9964364581150979E-5</v>
      </c>
      <c r="D4214" s="10">
        <f t="shared" si="65"/>
        <v>1.1415525114155251E-4</v>
      </c>
      <c r="E4214" s="130">
        <v>1.863750200628513E-4</v>
      </c>
      <c r="F4214">
        <v>0.46153846153846162</v>
      </c>
      <c r="I4214" s="140"/>
    </row>
    <row r="4215" spans="1:9">
      <c r="A4215" s="10">
        <v>4209</v>
      </c>
      <c r="B4215" s="10">
        <v>9.4818543451879458E-5</v>
      </c>
      <c r="C4215" s="10">
        <v>1.520516361959123E-5</v>
      </c>
      <c r="D4215" s="10">
        <f t="shared" si="65"/>
        <v>1.1415525114155251E-4</v>
      </c>
      <c r="E4215" s="130">
        <v>1.5975001719672929E-4</v>
      </c>
      <c r="F4215">
        <v>0.57692307692307687</v>
      </c>
      <c r="I4215" s="140"/>
    </row>
    <row r="4216" spans="1:9">
      <c r="A4216" s="10">
        <v>4210</v>
      </c>
      <c r="B4216" s="10">
        <v>9.6337695152119715E-5</v>
      </c>
      <c r="C4216" s="10">
        <v>1.3420012082045661E-5</v>
      </c>
      <c r="D4216" s="10">
        <f t="shared" si="65"/>
        <v>1.1415525114155251E-4</v>
      </c>
      <c r="E4216" s="130">
        <v>1.331250143306079E-4</v>
      </c>
      <c r="F4216">
        <v>0.69230769230769229</v>
      </c>
      <c r="I4216" s="140"/>
    </row>
    <row r="4217" spans="1:9">
      <c r="A4217" s="10">
        <v>4211</v>
      </c>
      <c r="B4217" s="10">
        <v>9.9170741801544426E-5</v>
      </c>
      <c r="C4217" s="10">
        <v>1.252685444273417E-5</v>
      </c>
      <c r="D4217" s="10">
        <f t="shared" si="65"/>
        <v>1.1415525114155251E-4</v>
      </c>
      <c r="E4217" s="130">
        <v>1.3943093606205739E-4</v>
      </c>
      <c r="F4217">
        <v>0.76923076923076927</v>
      </c>
      <c r="I4217" s="140"/>
    </row>
    <row r="4218" spans="1:9">
      <c r="A4218" s="10">
        <v>4212</v>
      </c>
      <c r="B4218" s="10">
        <v>9.9140249161734975E-5</v>
      </c>
      <c r="C4218" s="10">
        <v>1.8757074130623251E-5</v>
      </c>
      <c r="D4218" s="10">
        <f t="shared" si="65"/>
        <v>1.1415525114155251E-4</v>
      </c>
      <c r="E4218" s="130">
        <v>1.471381737338297E-4</v>
      </c>
      <c r="F4218">
        <v>0.73076923076923073</v>
      </c>
      <c r="I4218" s="140"/>
    </row>
    <row r="4219" spans="1:9">
      <c r="A4219" s="10">
        <v>4213</v>
      </c>
      <c r="B4219" s="10">
        <v>1.003537165344225E-4</v>
      </c>
      <c r="C4219" s="10">
        <v>1.6677182435908909E-5</v>
      </c>
      <c r="D4219" s="10">
        <f t="shared" si="65"/>
        <v>1.1415525114155251E-4</v>
      </c>
      <c r="E4219" s="130">
        <v>1.4153290997254069E-4</v>
      </c>
      <c r="F4219">
        <v>0.69230769230769229</v>
      </c>
      <c r="I4219" s="140"/>
    </row>
    <row r="4220" spans="1:9">
      <c r="A4220" s="10">
        <v>4214</v>
      </c>
      <c r="B4220" s="10">
        <v>1.010044864925746E-4</v>
      </c>
      <c r="C4220" s="10">
        <v>9.5578009227984013E-6</v>
      </c>
      <c r="D4220" s="10">
        <f t="shared" si="65"/>
        <v>1.1415525114155251E-4</v>
      </c>
      <c r="E4220" s="130">
        <v>1.4573685779350749E-4</v>
      </c>
      <c r="F4220">
        <v>0.84615384615384615</v>
      </c>
      <c r="I4220" s="140"/>
    </row>
    <row r="4221" spans="1:9">
      <c r="A4221" s="10">
        <v>4215</v>
      </c>
      <c r="B4221" s="10">
        <v>1.0068372892210291E-4</v>
      </c>
      <c r="C4221" s="10">
        <v>8.3730852308267003E-6</v>
      </c>
      <c r="D4221" s="10">
        <f t="shared" si="65"/>
        <v>1.1415525114155251E-4</v>
      </c>
      <c r="E4221" s="130">
        <v>1.5975001719672929E-4</v>
      </c>
      <c r="F4221">
        <v>0.96153846153846156</v>
      </c>
      <c r="I4221" s="140"/>
    </row>
    <row r="4222" spans="1:9">
      <c r="A4222" s="10">
        <v>4216</v>
      </c>
      <c r="B4222" s="10">
        <v>9.9739688830069239E-5</v>
      </c>
      <c r="C4222" s="10">
        <v>9.5582646008838797E-6</v>
      </c>
      <c r="D4222" s="10">
        <f t="shared" si="65"/>
        <v>1.1415525114155251E-4</v>
      </c>
      <c r="E4222" s="130">
        <v>1.7376317659995109E-4</v>
      </c>
      <c r="F4222">
        <v>1</v>
      </c>
      <c r="I4222" s="140"/>
    </row>
    <row r="4223" spans="1:9">
      <c r="A4223" s="10">
        <v>4217</v>
      </c>
      <c r="B4223" s="10">
        <v>1.01223714965593E-4</v>
      </c>
      <c r="C4223" s="10">
        <v>1.6679364450429078E-5</v>
      </c>
      <c r="D4223" s="10">
        <f t="shared" si="65"/>
        <v>1.1415525114155251E-4</v>
      </c>
      <c r="E4223" s="130">
        <v>1.9057896788381799E-4</v>
      </c>
      <c r="F4223">
        <v>0.92307692307692313</v>
      </c>
      <c r="I4223" s="140"/>
    </row>
    <row r="4224" spans="1:9">
      <c r="A4224" s="10">
        <v>4218</v>
      </c>
      <c r="B4224" s="10">
        <v>1.0222185261382399E-4</v>
      </c>
      <c r="C4224" s="10">
        <v>2.3513015707993571E-5</v>
      </c>
      <c r="D4224" s="10">
        <f t="shared" si="65"/>
        <v>1.1415525114155251E-4</v>
      </c>
      <c r="E4224" s="130">
        <v>1.7796712442091781E-4</v>
      </c>
      <c r="F4224">
        <v>0.76923076923076927</v>
      </c>
      <c r="I4224" s="140"/>
    </row>
    <row r="4225" spans="1:9">
      <c r="A4225" s="10">
        <v>4219</v>
      </c>
      <c r="B4225" s="10">
        <v>1.031586049399768E-4</v>
      </c>
      <c r="C4225" s="10">
        <v>2.3815038338623192E-5</v>
      </c>
      <c r="D4225" s="10">
        <f t="shared" si="65"/>
        <v>1.1415525114155251E-4</v>
      </c>
      <c r="E4225" s="130">
        <v>1.513421215547965E-4</v>
      </c>
      <c r="F4225">
        <v>0.57692307692307687</v>
      </c>
      <c r="I4225" s="140"/>
    </row>
    <row r="4226" spans="1:9">
      <c r="A4226" s="10">
        <v>4220</v>
      </c>
      <c r="B4226" s="10">
        <v>1.0491147281282851E-4</v>
      </c>
      <c r="C4226" s="10">
        <v>1.847259853342622E-5</v>
      </c>
      <c r="D4226" s="10">
        <f t="shared" si="65"/>
        <v>1.1415525114155251E-4</v>
      </c>
      <c r="E4226" s="130">
        <v>1.268190925991578E-4</v>
      </c>
      <c r="F4226">
        <v>0.46153846153846162</v>
      </c>
      <c r="I4226" s="140"/>
    </row>
    <row r="4227" spans="1:9">
      <c r="A4227" s="10">
        <v>4221</v>
      </c>
      <c r="B4227" s="10">
        <v>1.04169099140583E-4</v>
      </c>
      <c r="C4227" s="10">
        <v>1.342434429004081E-5</v>
      </c>
      <c r="D4227" s="10">
        <f t="shared" si="65"/>
        <v>1.1415525114155251E-4</v>
      </c>
      <c r="E4227" s="130">
        <v>1.043980375540026E-4</v>
      </c>
      <c r="F4227">
        <v>0.30769230769230771</v>
      </c>
      <c r="I4227" s="140"/>
    </row>
    <row r="4228" spans="1:9">
      <c r="A4228" s="10">
        <v>4222</v>
      </c>
      <c r="B4228" s="10">
        <v>1.034790963136812E-4</v>
      </c>
      <c r="C4228" s="10">
        <v>7.4971336851790728E-6</v>
      </c>
      <c r="D4228" s="10">
        <f t="shared" si="65"/>
        <v>1.1415525114155251E-4</v>
      </c>
      <c r="E4228" s="130">
        <v>8.8282904240297446E-5</v>
      </c>
      <c r="F4228">
        <v>0.23076923076923081</v>
      </c>
      <c r="I4228" s="140"/>
    </row>
    <row r="4229" spans="1:9">
      <c r="A4229" s="10">
        <v>4223</v>
      </c>
      <c r="B4229" s="10">
        <v>1.003448635298656E-4</v>
      </c>
      <c r="C4229" s="10">
        <v>5.7267061997806754E-6</v>
      </c>
      <c r="D4229" s="10">
        <f t="shared" si="65"/>
        <v>1.1415525114155251E-4</v>
      </c>
      <c r="E4229" s="130">
        <v>7.7773034687881272E-5</v>
      </c>
      <c r="F4229">
        <v>0.15384615384615391</v>
      </c>
      <c r="I4229" s="140"/>
    </row>
    <row r="4230" spans="1:9">
      <c r="A4230" s="10">
        <v>4224</v>
      </c>
      <c r="B4230" s="10">
        <v>9.7093993941464615E-5</v>
      </c>
      <c r="C4230" s="10">
        <v>2.516399153600609E-6</v>
      </c>
      <c r="D4230" s="10">
        <f t="shared" ref="D4230:D4293" si="66">1/8760</f>
        <v>1.1415525114155251E-4</v>
      </c>
      <c r="E4230" s="130">
        <v>6.6507553599016908E-5</v>
      </c>
      <c r="F4230">
        <v>7.6923076923076927E-2</v>
      </c>
      <c r="I4230" s="140"/>
    </row>
    <row r="4231" spans="1:9">
      <c r="A4231" s="10">
        <v>4225</v>
      </c>
      <c r="B4231" s="10">
        <v>9.598861124986419E-5</v>
      </c>
      <c r="C4231" s="10">
        <v>1.4313196996538641E-6</v>
      </c>
      <c r="D4231" s="10">
        <f t="shared" si="66"/>
        <v>1.1415525114155251E-4</v>
      </c>
      <c r="E4231" s="130">
        <v>4.3159157122766307E-5</v>
      </c>
      <c r="F4231">
        <v>7.6923076923076927E-2</v>
      </c>
      <c r="I4231" s="140"/>
    </row>
    <row r="4232" spans="1:9">
      <c r="A4232" s="10">
        <v>4226</v>
      </c>
      <c r="B4232" s="10">
        <v>9.4439169159572981E-5</v>
      </c>
      <c r="C4232" s="10">
        <v>1.117955139383207E-6</v>
      </c>
      <c r="D4232" s="10">
        <f t="shared" si="66"/>
        <v>1.1415525114155251E-4</v>
      </c>
      <c r="E4232" s="130">
        <v>3.7498939795190392E-5</v>
      </c>
      <c r="F4232">
        <v>5.7692307692307702E-2</v>
      </c>
      <c r="I4232" s="140"/>
    </row>
    <row r="4233" spans="1:9">
      <c r="A4233" s="10">
        <v>4227</v>
      </c>
      <c r="B4233" s="10">
        <v>9.3946752778284936E-5</v>
      </c>
      <c r="C4233" s="10">
        <v>1.1210190514385459E-6</v>
      </c>
      <c r="D4233" s="10">
        <f t="shared" si="66"/>
        <v>1.1415525114155251E-4</v>
      </c>
      <c r="E4233" s="130">
        <v>3.1131195301667448E-5</v>
      </c>
      <c r="F4233">
        <v>5.7692307692307702E-2</v>
      </c>
      <c r="I4233" s="140"/>
    </row>
    <row r="4234" spans="1:9">
      <c r="A4234" s="10">
        <v>4228</v>
      </c>
      <c r="B4234" s="10">
        <v>9.2847465988637502E-5</v>
      </c>
      <c r="C4234" s="10">
        <v>1.042616542212503E-6</v>
      </c>
      <c r="D4234" s="10">
        <f t="shared" si="66"/>
        <v>1.1415525114155251E-4</v>
      </c>
      <c r="E4234" s="130">
        <v>4.10365756249253E-5</v>
      </c>
      <c r="F4234">
        <v>7.6923076923076927E-2</v>
      </c>
      <c r="I4234" s="140"/>
    </row>
    <row r="4235" spans="1:9">
      <c r="A4235" s="10">
        <v>4229</v>
      </c>
      <c r="B4235" s="10">
        <v>9.3852402058383164E-5</v>
      </c>
      <c r="C4235" s="10">
        <v>1.1369132088721829E-5</v>
      </c>
      <c r="D4235" s="10">
        <f t="shared" si="66"/>
        <v>1.1415525114155251E-4</v>
      </c>
      <c r="E4235" s="130">
        <v>7.2167770926592287E-5</v>
      </c>
      <c r="F4235">
        <v>0.1153846153846154</v>
      </c>
      <c r="I4235" s="140"/>
    </row>
    <row r="4236" spans="1:9">
      <c r="A4236" s="10">
        <v>4230</v>
      </c>
      <c r="B4236" s="10">
        <v>9.7955827574915734E-5</v>
      </c>
      <c r="C4236" s="10">
        <v>2.979840399633292E-5</v>
      </c>
      <c r="D4236" s="10">
        <f t="shared" si="66"/>
        <v>1.1415525114155251E-4</v>
      </c>
      <c r="E4236" s="130">
        <v>1.202796182109878E-4</v>
      </c>
      <c r="F4236">
        <v>0.19230769230769229</v>
      </c>
      <c r="I4236" s="140"/>
    </row>
    <row r="4237" spans="1:9">
      <c r="A4237" s="10">
        <v>4231</v>
      </c>
      <c r="B4237" s="10">
        <v>1.043803168245452E-4</v>
      </c>
      <c r="C4237" s="10">
        <v>2.4140199414893241E-5</v>
      </c>
      <c r="D4237" s="10">
        <f t="shared" si="66"/>
        <v>1.1415525114155251E-4</v>
      </c>
      <c r="E4237" s="130">
        <v>1.698065198272767E-4</v>
      </c>
      <c r="F4237">
        <v>0.30769230769230771</v>
      </c>
      <c r="I4237" s="140"/>
    </row>
    <row r="4238" spans="1:9">
      <c r="A4238" s="10">
        <v>4232</v>
      </c>
      <c r="B4238" s="10">
        <v>1.11269925759509E-4</v>
      </c>
      <c r="C4238" s="10">
        <v>1.9968019455472179E-5</v>
      </c>
      <c r="D4238" s="10">
        <f t="shared" si="66"/>
        <v>1.1415525114155251E-4</v>
      </c>
      <c r="E4238" s="130">
        <v>1.8820222614189861E-4</v>
      </c>
      <c r="F4238">
        <v>0.46153846153846162</v>
      </c>
      <c r="I4238" s="140"/>
    </row>
    <row r="4239" spans="1:9">
      <c r="A4239" s="10">
        <v>4233</v>
      </c>
      <c r="B4239" s="10">
        <v>1.213930262531172E-4</v>
      </c>
      <c r="C4239" s="10">
        <v>1.520657283730219E-5</v>
      </c>
      <c r="D4239" s="10">
        <f t="shared" si="66"/>
        <v>1.1415525114155251E-4</v>
      </c>
      <c r="E4239" s="130">
        <v>1.6131619383591311E-4</v>
      </c>
      <c r="F4239">
        <v>0.57692307692307687</v>
      </c>
      <c r="I4239" s="140"/>
    </row>
    <row r="4240" spans="1:9">
      <c r="A4240" s="10">
        <v>4234</v>
      </c>
      <c r="B4240" s="10">
        <v>1.2407131882941329E-4</v>
      </c>
      <c r="C4240" s="10">
        <v>1.3420953075807499E-5</v>
      </c>
      <c r="D4240" s="10">
        <f t="shared" si="66"/>
        <v>1.1415525114155251E-4</v>
      </c>
      <c r="E4240" s="130">
        <v>1.3443016152992759E-4</v>
      </c>
      <c r="F4240">
        <v>0.69230769230769229</v>
      </c>
      <c r="I4240" s="140"/>
    </row>
    <row r="4241" spans="1:9">
      <c r="A4241" s="10">
        <v>4235</v>
      </c>
      <c r="B4241" s="10">
        <v>1.2701206634008411E-4</v>
      </c>
      <c r="C4241" s="10">
        <v>1.252740449222778E-5</v>
      </c>
      <c r="D4241" s="10">
        <f t="shared" si="66"/>
        <v>1.1415525114155251E-4</v>
      </c>
      <c r="E4241" s="130">
        <v>1.407979060234501E-4</v>
      </c>
      <c r="F4241">
        <v>0.76923076923076927</v>
      </c>
      <c r="I4241" s="140"/>
    </row>
    <row r="4242" spans="1:9">
      <c r="A4242" s="10">
        <v>4236</v>
      </c>
      <c r="B4242" s="10">
        <v>1.2389832406673891E-4</v>
      </c>
      <c r="C4242" s="10">
        <v>1.875749689593653E-5</v>
      </c>
      <c r="D4242" s="10">
        <f t="shared" si="66"/>
        <v>1.1415525114155251E-4</v>
      </c>
      <c r="E4242" s="130">
        <v>1.4858070484886741E-4</v>
      </c>
      <c r="F4242">
        <v>0.73076923076923073</v>
      </c>
      <c r="I4242" s="140"/>
    </row>
    <row r="4243" spans="1:9">
      <c r="A4243" s="10">
        <v>4237</v>
      </c>
      <c r="B4243" s="10">
        <v>1.2382466634245371E-4</v>
      </c>
      <c r="C4243" s="10">
        <v>1.6677182435908909E-5</v>
      </c>
      <c r="D4243" s="10">
        <f t="shared" si="66"/>
        <v>1.1415525114155251E-4</v>
      </c>
      <c r="E4243" s="130">
        <v>1.4292048752129121E-4</v>
      </c>
      <c r="F4243">
        <v>0.69230769230769229</v>
      </c>
      <c r="I4243" s="140"/>
    </row>
    <row r="4244" spans="1:9">
      <c r="A4244" s="10">
        <v>4238</v>
      </c>
      <c r="B4244" s="10">
        <v>1.3024277468913389E-4</v>
      </c>
      <c r="C4244" s="10">
        <v>9.5578009227984013E-6</v>
      </c>
      <c r="D4244" s="10">
        <f t="shared" si="66"/>
        <v>1.1415525114155251E-4</v>
      </c>
      <c r="E4244" s="130">
        <v>1.4716565051697329E-4</v>
      </c>
      <c r="F4244">
        <v>0.84615384615384615</v>
      </c>
      <c r="I4244" s="140"/>
    </row>
    <row r="4245" spans="1:9">
      <c r="A4245" s="10">
        <v>4239</v>
      </c>
      <c r="B4245" s="10">
        <v>1.297861035145806E-4</v>
      </c>
      <c r="C4245" s="10">
        <v>8.3732897946879627E-6</v>
      </c>
      <c r="D4245" s="10">
        <f t="shared" si="66"/>
        <v>1.1415525114155251E-4</v>
      </c>
      <c r="E4245" s="130">
        <v>1.6131619383591311E-4</v>
      </c>
      <c r="F4245">
        <v>0.96153846153846156</v>
      </c>
      <c r="I4245" s="140"/>
    </row>
    <row r="4246" spans="1:9">
      <c r="A4246" s="10">
        <v>4240</v>
      </c>
      <c r="B4246" s="10">
        <v>1.3014904753246611E-4</v>
      </c>
      <c r="C4246" s="10">
        <v>9.5584828023359376E-6</v>
      </c>
      <c r="D4246" s="10">
        <f t="shared" si="66"/>
        <v>1.1415525114155251E-4</v>
      </c>
      <c r="E4246" s="130">
        <v>1.7546673715485291E-4</v>
      </c>
      <c r="F4246">
        <v>1</v>
      </c>
      <c r="I4246" s="140"/>
    </row>
    <row r="4247" spans="1:9">
      <c r="A4247" s="10">
        <v>4241</v>
      </c>
      <c r="B4247" s="10">
        <v>1.278883521735918E-4</v>
      </c>
      <c r="C4247" s="10">
        <v>1.6679759940560848E-5</v>
      </c>
      <c r="D4247" s="10">
        <f t="shared" si="66"/>
        <v>1.1415525114155251E-4</v>
      </c>
      <c r="E4247" s="130">
        <v>1.924473891375808E-4</v>
      </c>
      <c r="F4247">
        <v>0.92307692307692313</v>
      </c>
      <c r="I4247" s="140"/>
    </row>
    <row r="4248" spans="1:9">
      <c r="A4248" s="10">
        <v>4242</v>
      </c>
      <c r="B4248" s="10">
        <v>1.2388327535007651E-4</v>
      </c>
      <c r="C4248" s="10">
        <v>2.3513997614527622E-5</v>
      </c>
      <c r="D4248" s="10">
        <f t="shared" si="66"/>
        <v>1.1415525114155251E-4</v>
      </c>
      <c r="E4248" s="130">
        <v>1.7971190015053499E-4</v>
      </c>
      <c r="F4248">
        <v>0.76923076923076927</v>
      </c>
      <c r="I4248" s="140"/>
    </row>
    <row r="4249" spans="1:9">
      <c r="A4249" s="10">
        <v>4243</v>
      </c>
      <c r="B4249" s="10">
        <v>1.216623331645069E-4</v>
      </c>
      <c r="C4249" s="10">
        <v>2.3816561202923692E-5</v>
      </c>
      <c r="D4249" s="10">
        <f t="shared" si="66"/>
        <v>1.1415525114155251E-4</v>
      </c>
      <c r="E4249" s="130">
        <v>1.5282586784454949E-4</v>
      </c>
      <c r="F4249">
        <v>0.57692307692307687</v>
      </c>
      <c r="I4249" s="140"/>
    </row>
    <row r="4250" spans="1:9">
      <c r="A4250" s="10">
        <v>4244</v>
      </c>
      <c r="B4250" s="10">
        <v>1.193022607092219E-4</v>
      </c>
      <c r="C4250" s="10">
        <v>1.847378954968511E-5</v>
      </c>
      <c r="D4250" s="10">
        <f t="shared" si="66"/>
        <v>1.1415525114155251E-4</v>
      </c>
      <c r="E4250" s="130">
        <v>1.280624170364044E-4</v>
      </c>
      <c r="F4250">
        <v>0.46153846153846162</v>
      </c>
      <c r="I4250" s="140"/>
    </row>
    <row r="4251" spans="1:9">
      <c r="A4251" s="10">
        <v>4245</v>
      </c>
      <c r="B4251" s="10">
        <v>1.1689177855226229E-4</v>
      </c>
      <c r="C4251" s="10">
        <v>1.3426630859423399E-5</v>
      </c>
      <c r="D4251" s="10">
        <f t="shared" si="66"/>
        <v>1.1415525114155251E-4</v>
      </c>
      <c r="E4251" s="130">
        <v>1.05421547726101E-4</v>
      </c>
      <c r="F4251">
        <v>0.30769230769230771</v>
      </c>
      <c r="I4251" s="140"/>
    </row>
    <row r="4252" spans="1:9">
      <c r="A4252" s="10">
        <v>4246</v>
      </c>
      <c r="B4252" s="10">
        <v>1.120145646753619E-4</v>
      </c>
      <c r="C4252" s="10">
        <v>7.4985792697986061E-6</v>
      </c>
      <c r="D4252" s="10">
        <f t="shared" si="66"/>
        <v>1.1415525114155251E-4</v>
      </c>
      <c r="E4252" s="130">
        <v>8.9148422909320161E-5</v>
      </c>
      <c r="F4252">
        <v>0.23076923076923081</v>
      </c>
      <c r="I4252" s="140"/>
    </row>
    <row r="4253" spans="1:9">
      <c r="A4253" s="10">
        <v>4247</v>
      </c>
      <c r="B4253" s="10">
        <v>1.064611640486271E-4</v>
      </c>
      <c r="C4253" s="10">
        <v>5.7279835874477068E-6</v>
      </c>
      <c r="D4253" s="10">
        <f t="shared" si="66"/>
        <v>1.1415525114155251E-4</v>
      </c>
      <c r="E4253" s="130">
        <v>7.8535515420115489E-5</v>
      </c>
      <c r="F4253">
        <v>0.15384615384615391</v>
      </c>
      <c r="I4253" s="140"/>
    </row>
    <row r="4254" spans="1:9">
      <c r="A4254" s="10">
        <v>4248</v>
      </c>
      <c r="B4254" s="10">
        <v>1.034104593606142E-4</v>
      </c>
      <c r="C4254" s="10">
        <v>2.517608353313846E-6</v>
      </c>
      <c r="D4254" s="10">
        <f t="shared" si="66"/>
        <v>1.1415525114155251E-4</v>
      </c>
      <c r="E4254" s="130">
        <v>6.9736075618386401E-5</v>
      </c>
      <c r="F4254">
        <v>7.6923076923076927E-2</v>
      </c>
      <c r="I4254" s="140"/>
    </row>
    <row r="4255" spans="1:9">
      <c r="A4255" s="10">
        <v>4249</v>
      </c>
      <c r="B4255" s="10">
        <v>9.98045278283797E-5</v>
      </c>
      <c r="C4255" s="10">
        <v>1.433224416495385E-6</v>
      </c>
      <c r="D4255" s="10">
        <f t="shared" si="66"/>
        <v>1.1415525114155251E-4</v>
      </c>
      <c r="E4255" s="130">
        <v>4.5254261837463702E-5</v>
      </c>
      <c r="F4255">
        <v>7.6923076923076927E-2</v>
      </c>
      <c r="I4255" s="140"/>
    </row>
    <row r="4256" spans="1:9">
      <c r="A4256" s="10">
        <v>4250</v>
      </c>
      <c r="B4256" s="10">
        <v>9.9263516770697213E-5</v>
      </c>
      <c r="C4256" s="10">
        <v>1.123087419369075E-6</v>
      </c>
      <c r="D4256" s="10">
        <f t="shared" si="66"/>
        <v>1.1415525114155251E-4</v>
      </c>
      <c r="E4256" s="130">
        <v>3.9319276678452062E-5</v>
      </c>
      <c r="F4256">
        <v>5.7692307692307702E-2</v>
      </c>
      <c r="I4256" s="140"/>
    </row>
    <row r="4257" spans="1:9">
      <c r="A4257" s="10">
        <v>4251</v>
      </c>
      <c r="B4257" s="10">
        <v>9.8386993358215769E-5</v>
      </c>
      <c r="C4257" s="10">
        <v>1.1268786695977831E-6</v>
      </c>
      <c r="D4257" s="10">
        <f t="shared" si="66"/>
        <v>1.1415525114155251E-4</v>
      </c>
      <c r="E4257" s="130">
        <v>3.2642418374563973E-5</v>
      </c>
      <c r="F4257">
        <v>5.7692307692307702E-2</v>
      </c>
      <c r="I4257" s="140"/>
    </row>
    <row r="4258" spans="1:9">
      <c r="A4258" s="10">
        <v>4252</v>
      </c>
      <c r="B4258" s="10">
        <v>9.8562785348495704E-5</v>
      </c>
      <c r="C4258" s="10">
        <v>1.0461486782169461E-6</v>
      </c>
      <c r="D4258" s="10">
        <f t="shared" si="66"/>
        <v>1.1415525114155251E-4</v>
      </c>
      <c r="E4258" s="130">
        <v>4.302864240283434E-5</v>
      </c>
      <c r="F4258">
        <v>7.6923076923076927E-2</v>
      </c>
      <c r="I4258" s="140"/>
    </row>
    <row r="4259" spans="1:9">
      <c r="A4259" s="10">
        <v>4253</v>
      </c>
      <c r="B4259" s="10">
        <v>9.8831311367681221E-5</v>
      </c>
      <c r="C4259" s="10">
        <v>1.1373359741854509E-5</v>
      </c>
      <c r="D4259" s="10">
        <f t="shared" si="66"/>
        <v>1.1415525114155251E-4</v>
      </c>
      <c r="E4259" s="130">
        <v>7.56710607773979E-5</v>
      </c>
      <c r="F4259">
        <v>0.1153846153846154</v>
      </c>
      <c r="I4259" s="140"/>
    </row>
    <row r="4260" spans="1:9">
      <c r="A4260" s="10">
        <v>4254</v>
      </c>
      <c r="B4260" s="10">
        <v>1.0082228761100551E-4</v>
      </c>
      <c r="C4260" s="10">
        <v>2.9810655098690718E-5</v>
      </c>
      <c r="D4260" s="10">
        <f t="shared" si="66"/>
        <v>1.1415525114155251E-4</v>
      </c>
      <c r="E4260" s="130">
        <v>1.2611843462899671E-4</v>
      </c>
      <c r="F4260">
        <v>0.19230769230769229</v>
      </c>
      <c r="I4260" s="140"/>
    </row>
    <row r="4261" spans="1:9">
      <c r="A4261" s="10">
        <v>4255</v>
      </c>
      <c r="B4261" s="10">
        <v>1.048728126922619E-4</v>
      </c>
      <c r="C4261" s="10">
        <v>2.415053670868231E-5</v>
      </c>
      <c r="D4261" s="10">
        <f t="shared" si="66"/>
        <v>1.1415525114155251E-4</v>
      </c>
      <c r="E4261" s="130">
        <v>1.7804955477034861E-4</v>
      </c>
      <c r="F4261">
        <v>0.30769230769230771</v>
      </c>
      <c r="I4261" s="140"/>
    </row>
    <row r="4262" spans="1:9">
      <c r="A4262" s="10">
        <v>4256</v>
      </c>
      <c r="B4262" s="10">
        <v>1.11286755680249E-4</v>
      </c>
      <c r="C4262" s="10">
        <v>1.9977411209635901E-5</v>
      </c>
      <c r="D4262" s="10">
        <f t="shared" si="66"/>
        <v>1.1415525114155251E-4</v>
      </c>
      <c r="E4262" s="130">
        <v>1.973382565371368E-4</v>
      </c>
      <c r="F4262">
        <v>0.46153846153846162</v>
      </c>
      <c r="I4262" s="140"/>
    </row>
    <row r="4263" spans="1:9">
      <c r="A4263" s="10">
        <v>4257</v>
      </c>
      <c r="B4263" s="10">
        <v>1.21980027900032E-4</v>
      </c>
      <c r="C4263" s="10">
        <v>1.5212796124548109E-5</v>
      </c>
      <c r="D4263" s="10">
        <f t="shared" si="66"/>
        <v>1.1415525114155251E-4</v>
      </c>
      <c r="E4263" s="130">
        <v>1.69147077031831E-4</v>
      </c>
      <c r="F4263">
        <v>0.57692307692307687</v>
      </c>
      <c r="I4263" s="140"/>
    </row>
    <row r="4264" spans="1:9">
      <c r="A4264" s="10">
        <v>4258</v>
      </c>
      <c r="B4264" s="10">
        <v>1.251228918172579E-4</v>
      </c>
      <c r="C4264" s="10">
        <v>1.3424926160579549E-5</v>
      </c>
      <c r="D4264" s="10">
        <f t="shared" si="66"/>
        <v>1.1415525114155251E-4</v>
      </c>
      <c r="E4264" s="130">
        <v>1.4095589752652579E-4</v>
      </c>
      <c r="F4264">
        <v>0.69230769230769229</v>
      </c>
      <c r="I4264" s="140"/>
    </row>
    <row r="4265" spans="1:9">
      <c r="A4265" s="10">
        <v>4259</v>
      </c>
      <c r="B4265" s="10">
        <v>1.276167171126504E-4</v>
      </c>
      <c r="C4265" s="10">
        <v>1.2530600234327091E-5</v>
      </c>
      <c r="D4265" s="10">
        <f t="shared" si="66"/>
        <v>1.1415525114155251E-4</v>
      </c>
      <c r="E4265" s="130">
        <v>1.4763275583041391E-4</v>
      </c>
      <c r="F4265">
        <v>0.76923076923076927</v>
      </c>
      <c r="I4265" s="140"/>
    </row>
    <row r="4266" spans="1:9">
      <c r="A4266" s="10">
        <v>4260</v>
      </c>
      <c r="B4266" s="10">
        <v>1.2400893879118381E-4</v>
      </c>
      <c r="C4266" s="10">
        <v>1.8761960933975561E-5</v>
      </c>
      <c r="D4266" s="10">
        <f t="shared" si="66"/>
        <v>1.1415525114155251E-4</v>
      </c>
      <c r="E4266" s="130">
        <v>1.557933604240549E-4</v>
      </c>
      <c r="F4266">
        <v>0.73076923076923073</v>
      </c>
      <c r="I4266" s="140"/>
    </row>
    <row r="4267" spans="1:9">
      <c r="A4267" s="10">
        <v>4261</v>
      </c>
      <c r="B4267" s="10">
        <v>1.2435345833143781E-4</v>
      </c>
      <c r="C4267" s="10">
        <v>1.6680832764366569E-5</v>
      </c>
      <c r="D4267" s="10">
        <f t="shared" si="66"/>
        <v>1.1415525114155251E-4</v>
      </c>
      <c r="E4267" s="130">
        <v>1.4985837526504341E-4</v>
      </c>
      <c r="F4267">
        <v>0.69230769230769229</v>
      </c>
      <c r="I4267" s="140"/>
    </row>
    <row r="4268" spans="1:9">
      <c r="A4268" s="10">
        <v>4262</v>
      </c>
      <c r="B4268" s="10">
        <v>1.3123542189675269E-4</v>
      </c>
      <c r="C4268" s="10">
        <v>9.5599420245462216E-6</v>
      </c>
      <c r="D4268" s="10">
        <f t="shared" si="66"/>
        <v>1.1415525114155251E-4</v>
      </c>
      <c r="E4268" s="130">
        <v>1.5430961413430189E-4</v>
      </c>
      <c r="F4268">
        <v>0.84615384615384615</v>
      </c>
      <c r="I4268" s="140"/>
    </row>
    <row r="4269" spans="1:9">
      <c r="A4269" s="10">
        <v>4263</v>
      </c>
      <c r="B4269" s="10">
        <v>1.2984435732398339E-4</v>
      </c>
      <c r="C4269" s="10">
        <v>8.3752081491201886E-6</v>
      </c>
      <c r="D4269" s="10">
        <f t="shared" si="66"/>
        <v>1.1415525114155251E-4</v>
      </c>
      <c r="E4269" s="130">
        <v>1.69147077031831E-4</v>
      </c>
      <c r="F4269">
        <v>0.96153846153846156</v>
      </c>
      <c r="I4269" s="140"/>
    </row>
    <row r="4270" spans="1:9">
      <c r="A4270" s="10">
        <v>4264</v>
      </c>
      <c r="B4270" s="10">
        <v>1.3056821576226199E-4</v>
      </c>
      <c r="C4270" s="10">
        <v>9.5604102484953769E-6</v>
      </c>
      <c r="D4270" s="10">
        <f t="shared" si="66"/>
        <v>1.1415525114155251E-4</v>
      </c>
      <c r="E4270" s="130">
        <v>1.8398453992936011E-4</v>
      </c>
      <c r="F4270">
        <v>1</v>
      </c>
      <c r="I4270" s="140"/>
    </row>
    <row r="4271" spans="1:9">
      <c r="A4271" s="10">
        <v>4265</v>
      </c>
      <c r="B4271" s="10">
        <v>1.2793276945972511E-4</v>
      </c>
      <c r="C4271" s="10">
        <v>1.6682678384981511E-5</v>
      </c>
      <c r="D4271" s="10">
        <f t="shared" si="66"/>
        <v>1.1415525114155251E-4</v>
      </c>
      <c r="E4271" s="130">
        <v>2.0178949540639531E-4</v>
      </c>
      <c r="F4271">
        <v>0.92307692307692313</v>
      </c>
      <c r="I4271" s="140"/>
    </row>
    <row r="4272" spans="1:9">
      <c r="A4272" s="10">
        <v>4266</v>
      </c>
      <c r="B4272" s="10">
        <v>1.2460593245724631E-4</v>
      </c>
      <c r="C4272" s="10">
        <v>2.3517475200169069E-5</v>
      </c>
      <c r="D4272" s="10">
        <f t="shared" si="66"/>
        <v>1.1415525114155251E-4</v>
      </c>
      <c r="E4272" s="130">
        <v>1.8843577879861919E-4</v>
      </c>
      <c r="F4272">
        <v>0.76923076923076927</v>
      </c>
      <c r="I4272" s="140"/>
    </row>
    <row r="4273" spans="1:9">
      <c r="A4273" s="10">
        <v>4267</v>
      </c>
      <c r="B4273" s="10">
        <v>1.230807453631041E-4</v>
      </c>
      <c r="C4273" s="10">
        <v>2.3820038788565129E-5</v>
      </c>
      <c r="D4273" s="10">
        <f t="shared" si="66"/>
        <v>1.1415525114155251E-4</v>
      </c>
      <c r="E4273" s="130">
        <v>1.6024459929331409E-4</v>
      </c>
      <c r="F4273">
        <v>0.57692307692307687</v>
      </c>
      <c r="I4273" s="140"/>
    </row>
    <row r="4274" spans="1:9">
      <c r="A4274" s="10">
        <v>4268</v>
      </c>
      <c r="B4274" s="10">
        <v>1.208727427586054E-4</v>
      </c>
      <c r="C4274" s="10">
        <v>1.847740805709765E-5</v>
      </c>
      <c r="D4274" s="10">
        <f t="shared" si="66"/>
        <v>1.1415525114155251E-4</v>
      </c>
      <c r="E4274" s="130">
        <v>1.3427903922263781E-4</v>
      </c>
      <c r="F4274">
        <v>0.46153846153846162</v>
      </c>
      <c r="I4274" s="140"/>
    </row>
    <row r="4275" spans="1:9">
      <c r="A4275" s="10">
        <v>4269</v>
      </c>
      <c r="B4275" s="10">
        <v>1.183837134467727E-4</v>
      </c>
      <c r="C4275" s="10">
        <v>1.343230864303924E-5</v>
      </c>
      <c r="D4275" s="10">
        <f t="shared" si="66"/>
        <v>1.1415525114155251E-4</v>
      </c>
      <c r="E4275" s="130">
        <v>1.105390985865911E-4</v>
      </c>
      <c r="F4275">
        <v>0.30769230769230771</v>
      </c>
      <c r="I4275" s="140"/>
    </row>
    <row r="4276" spans="1:9">
      <c r="A4276" s="10">
        <v>4270</v>
      </c>
      <c r="B4276" s="10">
        <v>1.136748056877202E-4</v>
      </c>
      <c r="C4276" s="10">
        <v>7.5028842026122598E-6</v>
      </c>
      <c r="D4276" s="10">
        <f t="shared" si="66"/>
        <v>1.1415525114155251E-4</v>
      </c>
      <c r="E4276" s="130">
        <v>9.3476016254433086E-5</v>
      </c>
      <c r="F4276">
        <v>0.23076923076923081</v>
      </c>
      <c r="I4276" s="140"/>
    </row>
    <row r="4277" spans="1:9">
      <c r="A4277" s="10">
        <v>4271</v>
      </c>
      <c r="B4277" s="10">
        <v>1.088974334421093E-4</v>
      </c>
      <c r="C4277" s="10">
        <v>5.7318884842659576E-6</v>
      </c>
      <c r="D4277" s="10">
        <f t="shared" si="66"/>
        <v>1.1415525114155251E-4</v>
      </c>
      <c r="E4277" s="130">
        <v>8.2347919081285934E-5</v>
      </c>
      <c r="F4277">
        <v>0.15384615384615391</v>
      </c>
      <c r="I4277" s="140"/>
    </row>
    <row r="4278" spans="1:9">
      <c r="A4278" s="10">
        <v>4272</v>
      </c>
      <c r="B4278" s="10">
        <v>1.051870965634217E-4</v>
      </c>
      <c r="C4278" s="10">
        <v>2.5209813840928601E-6</v>
      </c>
      <c r="D4278" s="10">
        <f t="shared" si="66"/>
        <v>1.1415525114155251E-4</v>
      </c>
      <c r="E4278" s="130">
        <v>5.4884874329285748E-5</v>
      </c>
      <c r="F4278">
        <v>3.8461538461538457E-2</v>
      </c>
      <c r="I4278" s="140"/>
    </row>
    <row r="4279" spans="1:9">
      <c r="A4279" s="10">
        <v>4273</v>
      </c>
      <c r="B4279" s="10">
        <v>1.014147056451596E-4</v>
      </c>
      <c r="C4279" s="10">
        <v>1.4374338861737869E-6</v>
      </c>
      <c r="D4279" s="10">
        <f t="shared" si="66"/>
        <v>1.1415525114155251E-4</v>
      </c>
      <c r="E4279" s="130">
        <v>3.5616780149855693E-5</v>
      </c>
      <c r="F4279">
        <v>3.8461538461538457E-2</v>
      </c>
      <c r="I4279" s="140"/>
    </row>
    <row r="4280" spans="1:9">
      <c r="A4280" s="10">
        <v>4274</v>
      </c>
      <c r="B4280" s="10">
        <v>1.00830129385907E-4</v>
      </c>
      <c r="C4280" s="10">
        <v>1.134452078328031E-6</v>
      </c>
      <c r="D4280" s="10">
        <f t="shared" si="66"/>
        <v>1.1415525114155251E-4</v>
      </c>
      <c r="E4280" s="130">
        <v>3.0945727015448348E-5</v>
      </c>
      <c r="F4280">
        <v>3.8461538461538457E-2</v>
      </c>
      <c r="I4280" s="140"/>
    </row>
    <row r="4281" spans="1:9">
      <c r="A4281" s="10">
        <v>4275</v>
      </c>
      <c r="B4281" s="10">
        <v>1.007130188854572E-4</v>
      </c>
      <c r="C4281" s="10">
        <v>1.139275239590207E-6</v>
      </c>
      <c r="D4281" s="10">
        <f t="shared" si="66"/>
        <v>1.1415525114155251E-4</v>
      </c>
      <c r="E4281" s="130">
        <v>2.5690792239240139E-5</v>
      </c>
      <c r="F4281">
        <v>3.8461538461538457E-2</v>
      </c>
      <c r="I4281" s="140"/>
    </row>
    <row r="4282" spans="1:9">
      <c r="A4282" s="10">
        <v>4276</v>
      </c>
      <c r="B4282" s="10">
        <v>1.010654753317158E-4</v>
      </c>
      <c r="C4282" s="10">
        <v>1.0535811651761029E-6</v>
      </c>
      <c r="D4282" s="10">
        <f t="shared" si="66"/>
        <v>1.1415525114155251E-4</v>
      </c>
      <c r="E4282" s="130">
        <v>3.3865135224452948E-5</v>
      </c>
      <c r="F4282">
        <v>3.8461538461538457E-2</v>
      </c>
      <c r="I4282" s="140"/>
    </row>
    <row r="4283" spans="1:9">
      <c r="A4283" s="10">
        <v>4277</v>
      </c>
      <c r="B4283" s="10">
        <v>1.003912959821164E-4</v>
      </c>
      <c r="C4283" s="10">
        <v>1.1382865142607831E-5</v>
      </c>
      <c r="D4283" s="10">
        <f t="shared" si="66"/>
        <v>1.1415525114155251E-4</v>
      </c>
      <c r="E4283" s="130">
        <v>5.9555927463693087E-5</v>
      </c>
      <c r="F4283">
        <v>7.6923076923076927E-2</v>
      </c>
      <c r="I4283" s="140"/>
    </row>
    <row r="4284" spans="1:9">
      <c r="A4284" s="10">
        <v>4278</v>
      </c>
      <c r="B4284" s="10">
        <v>1.0198146358471629E-4</v>
      </c>
      <c r="C4284" s="10">
        <v>2.98352482206779E-5</v>
      </c>
      <c r="D4284" s="10">
        <f t="shared" si="66"/>
        <v>1.1415525114155251E-4</v>
      </c>
      <c r="E4284" s="130">
        <v>9.9259879106154794E-5</v>
      </c>
      <c r="F4284">
        <v>0.15384615384615391</v>
      </c>
      <c r="I4284" s="140"/>
    </row>
    <row r="4285" spans="1:9">
      <c r="A4285" s="10">
        <v>4279</v>
      </c>
      <c r="B4285" s="10">
        <v>1.0576006971590739E-4</v>
      </c>
      <c r="C4285" s="10">
        <v>2.4173829713684589E-5</v>
      </c>
      <c r="D4285" s="10">
        <f t="shared" si="66"/>
        <v>1.1415525114155251E-4</v>
      </c>
      <c r="E4285" s="130">
        <v>1.4013159403221851E-4</v>
      </c>
      <c r="F4285">
        <v>0.23076923076923081</v>
      </c>
      <c r="I4285" s="140"/>
    </row>
    <row r="4286" spans="1:9">
      <c r="A4286" s="10">
        <v>4280</v>
      </c>
      <c r="B4286" s="10">
        <v>1.133354866879548E-4</v>
      </c>
      <c r="C4286" s="10">
        <v>1.9997317546268369E-5</v>
      </c>
      <c r="D4286" s="10">
        <f t="shared" si="66"/>
        <v>1.1415525114155251E-4</v>
      </c>
      <c r="E4286" s="130">
        <v>1.5531251671904259E-4</v>
      </c>
      <c r="F4286">
        <v>0.38461538461538458</v>
      </c>
      <c r="I4286" s="140"/>
    </row>
    <row r="4287" spans="1:9">
      <c r="A4287" s="10">
        <v>4281</v>
      </c>
      <c r="B4287" s="10">
        <v>1.221805438516053E-4</v>
      </c>
      <c r="C4287" s="10">
        <v>1.522922032967559E-5</v>
      </c>
      <c r="D4287" s="10">
        <f t="shared" si="66"/>
        <v>1.1415525114155251E-4</v>
      </c>
      <c r="E4287" s="130">
        <v>1.331250143306079E-4</v>
      </c>
      <c r="F4287">
        <v>0.46153846153846162</v>
      </c>
      <c r="I4287" s="140"/>
    </row>
    <row r="4288" spans="1:9">
      <c r="A4288" s="10">
        <v>4282</v>
      </c>
      <c r="B4288" s="10">
        <v>1.2531664947614571E-4</v>
      </c>
      <c r="C4288" s="10">
        <v>1.3438240995015819E-5</v>
      </c>
      <c r="D4288" s="10">
        <f t="shared" si="66"/>
        <v>1.1415525114155251E-4</v>
      </c>
      <c r="E4288" s="130">
        <v>1.109375119421733E-4</v>
      </c>
      <c r="F4288">
        <v>0.57692307692307687</v>
      </c>
      <c r="I4288" s="140"/>
    </row>
    <row r="4289" spans="1:9">
      <c r="A4289" s="10">
        <v>4283</v>
      </c>
      <c r="B4289" s="10">
        <v>1.271069559352958E-4</v>
      </c>
      <c r="C4289" s="10">
        <v>1.2541710324925319E-5</v>
      </c>
      <c r="D4289" s="10">
        <f t="shared" si="66"/>
        <v>1.1415525114155251E-4</v>
      </c>
      <c r="E4289" s="130">
        <v>1.161924467183814E-4</v>
      </c>
      <c r="F4289">
        <v>0.69230769230769229</v>
      </c>
      <c r="I4289" s="140"/>
    </row>
    <row r="4290" spans="1:9">
      <c r="A4290" s="10">
        <v>4284</v>
      </c>
      <c r="B4290" s="10">
        <v>1.2486142656211889E-4</v>
      </c>
      <c r="C4290" s="10">
        <v>1.8772530066807429E-5</v>
      </c>
      <c r="D4290" s="10">
        <f t="shared" si="66"/>
        <v>1.1415525114155251E-4</v>
      </c>
      <c r="E4290" s="130">
        <v>1.2261514477819111E-4</v>
      </c>
      <c r="F4290">
        <v>0.61538461538461542</v>
      </c>
      <c r="I4290" s="140"/>
    </row>
    <row r="4291" spans="1:9">
      <c r="A4291" s="10">
        <v>4285</v>
      </c>
      <c r="B4291" s="10">
        <v>1.2487714316763599E-4</v>
      </c>
      <c r="C4291" s="10">
        <v>1.6691965584282771E-5</v>
      </c>
      <c r="D4291" s="10">
        <f t="shared" si="66"/>
        <v>1.1415525114155251E-4</v>
      </c>
      <c r="E4291" s="130">
        <v>1.1794409164378391E-4</v>
      </c>
      <c r="F4291">
        <v>0.53846153846153844</v>
      </c>
      <c r="I4291" s="140"/>
    </row>
    <row r="4292" spans="1:9">
      <c r="A4292" s="10">
        <v>4286</v>
      </c>
      <c r="B4292" s="10">
        <v>1.3147049568646501E-4</v>
      </c>
      <c r="C4292" s="10">
        <v>9.5672154062799527E-6</v>
      </c>
      <c r="D4292" s="10">
        <f t="shared" si="66"/>
        <v>1.1415525114155251E-4</v>
      </c>
      <c r="E4292" s="130">
        <v>1.214473814945895E-4</v>
      </c>
      <c r="F4292">
        <v>0.61538461538461542</v>
      </c>
      <c r="I4292" s="140"/>
    </row>
    <row r="4293" spans="1:9">
      <c r="A4293" s="10">
        <v>4287</v>
      </c>
      <c r="B4293" s="10">
        <v>1.3114037683462191E-4</v>
      </c>
      <c r="C4293" s="10">
        <v>8.3817541926805908E-6</v>
      </c>
      <c r="D4293" s="10">
        <f t="shared" si="66"/>
        <v>1.1415525114155251E-4</v>
      </c>
      <c r="E4293" s="130">
        <v>1.331250143306079E-4</v>
      </c>
      <c r="F4293">
        <v>0.69230769230769229</v>
      </c>
      <c r="I4293" s="140"/>
    </row>
    <row r="4294" spans="1:9">
      <c r="A4294" s="10">
        <v>4288</v>
      </c>
      <c r="B4294" s="10">
        <v>1.31491964788068E-4</v>
      </c>
      <c r="C4294" s="10">
        <v>9.5679018316811186E-6</v>
      </c>
      <c r="D4294" s="10">
        <f t="shared" ref="D4294:D4357" si="67">1/8760</f>
        <v>1.1415525114155251E-4</v>
      </c>
      <c r="E4294" s="130">
        <v>1.4480264716662579E-4</v>
      </c>
      <c r="F4294">
        <v>0.76923076923076927</v>
      </c>
      <c r="I4294" s="140"/>
    </row>
    <row r="4295" spans="1:9">
      <c r="A4295" s="10">
        <v>4289</v>
      </c>
      <c r="B4295" s="10">
        <v>1.3013876466398881E-4</v>
      </c>
      <c r="C4295" s="10">
        <v>1.6694538543071069E-5</v>
      </c>
      <c r="D4295" s="10">
        <f t="shared" si="67"/>
        <v>1.1415525114155251E-4</v>
      </c>
      <c r="E4295" s="130">
        <v>1.5881580656984821E-4</v>
      </c>
      <c r="F4295">
        <v>0.69230769230769229</v>
      </c>
      <c r="I4295" s="140"/>
    </row>
    <row r="4296" spans="1:9">
      <c r="A4296" s="10">
        <v>4290</v>
      </c>
      <c r="B4296" s="10">
        <v>1.2615016262423261E-4</v>
      </c>
      <c r="C4296" s="10">
        <v>2.3531840129093181E-5</v>
      </c>
      <c r="D4296" s="10">
        <f t="shared" si="67"/>
        <v>1.1415525114155251E-4</v>
      </c>
      <c r="E4296" s="130">
        <v>1.4830593701743139E-4</v>
      </c>
      <c r="F4296">
        <v>0.57692307692307687</v>
      </c>
      <c r="I4296" s="140"/>
    </row>
    <row r="4297" spans="1:9">
      <c r="A4297" s="10">
        <v>4291</v>
      </c>
      <c r="B4297" s="10">
        <v>1.233483882820397E-4</v>
      </c>
      <c r="C4297" s="10">
        <v>2.3834362804717E-5</v>
      </c>
      <c r="D4297" s="10">
        <f t="shared" si="67"/>
        <v>1.1415525114155251E-4</v>
      </c>
      <c r="E4297" s="130">
        <v>1.2611843462899671E-4</v>
      </c>
      <c r="F4297">
        <v>0.46153846153846162</v>
      </c>
      <c r="I4297" s="140"/>
    </row>
    <row r="4298" spans="1:9">
      <c r="A4298" s="10">
        <v>4292</v>
      </c>
      <c r="B4298" s="10">
        <v>1.212732258082974E-4</v>
      </c>
      <c r="C4298" s="10">
        <v>1.8494259573401981E-5</v>
      </c>
      <c r="D4298" s="10">
        <f t="shared" si="67"/>
        <v>1.1415525114155251E-4</v>
      </c>
      <c r="E4298" s="130">
        <v>1.056825771659652E-4</v>
      </c>
      <c r="F4298">
        <v>0.30769230769230771</v>
      </c>
      <c r="I4298" s="140"/>
    </row>
    <row r="4299" spans="1:9">
      <c r="A4299" s="10">
        <v>4293</v>
      </c>
      <c r="B4299" s="10">
        <v>1.184582739558486E-4</v>
      </c>
      <c r="C4299" s="10">
        <v>1.3445464372250181E-5</v>
      </c>
      <c r="D4299" s="10">
        <f t="shared" si="67"/>
        <v>1.1415525114155251E-4</v>
      </c>
      <c r="E4299" s="130">
        <v>8.6998364628335497E-5</v>
      </c>
      <c r="F4299">
        <v>0.23076923076923081</v>
      </c>
      <c r="I4299" s="140"/>
    </row>
    <row r="4300" spans="1:9">
      <c r="A4300" s="10">
        <v>4294</v>
      </c>
      <c r="B4300" s="10">
        <v>1.140083346422673E-4</v>
      </c>
      <c r="C4300" s="10">
        <v>7.5105076158419716E-6</v>
      </c>
      <c r="D4300" s="10">
        <f t="shared" si="67"/>
        <v>1.1415525114155251E-4</v>
      </c>
      <c r="E4300" s="130">
        <v>7.3569086866914527E-5</v>
      </c>
      <c r="F4300">
        <v>0.15384615384615391</v>
      </c>
      <c r="I4300" s="140"/>
    </row>
    <row r="4301" spans="1:9">
      <c r="A4301" s="10">
        <v>4295</v>
      </c>
      <c r="B4301" s="10">
        <v>1.088578548270109E-4</v>
      </c>
      <c r="C4301" s="10">
        <v>5.7379026617870816E-6</v>
      </c>
      <c r="D4301" s="10">
        <f t="shared" si="67"/>
        <v>1.1415525114155251E-4</v>
      </c>
      <c r="E4301" s="130">
        <v>6.4810862239901302E-5</v>
      </c>
      <c r="F4301">
        <v>7.6923076923076927E-2</v>
      </c>
      <c r="I4301" s="140"/>
    </row>
    <row r="4302" spans="1:9">
      <c r="A4302" s="10">
        <v>4296</v>
      </c>
      <c r="B4302" s="10">
        <v>1.053492595314428E-4</v>
      </c>
      <c r="C4302" s="10">
        <v>2.4427107049107449E-6</v>
      </c>
      <c r="D4302" s="10">
        <f t="shared" si="67"/>
        <v>1.1415525114155251E-4</v>
      </c>
      <c r="E4302" s="130">
        <v>4.8427830290546259E-5</v>
      </c>
      <c r="F4302">
        <v>3.8461538461538457E-2</v>
      </c>
      <c r="I4302" s="140"/>
    </row>
    <row r="4303" spans="1:9">
      <c r="A4303" s="10">
        <v>4297</v>
      </c>
      <c r="B4303" s="10">
        <v>1.015630476905701E-4</v>
      </c>
      <c r="C4303" s="10">
        <v>2.6882873474230198E-6</v>
      </c>
      <c r="D4303" s="10">
        <f t="shared" si="67"/>
        <v>1.1415525114155251E-4</v>
      </c>
      <c r="E4303" s="130">
        <v>3.1426570720460881E-5</v>
      </c>
      <c r="F4303">
        <v>3.8461538461538457E-2</v>
      </c>
      <c r="I4303" s="140"/>
    </row>
    <row r="4304" spans="1:9">
      <c r="A4304" s="10">
        <v>4298</v>
      </c>
      <c r="B4304" s="10">
        <v>1.0174902378789429E-4</v>
      </c>
      <c r="C4304" s="10">
        <v>1.7348060983574019E-6</v>
      </c>
      <c r="D4304" s="10">
        <f t="shared" si="67"/>
        <v>1.1415525114155251E-4</v>
      </c>
      <c r="E4304" s="130">
        <v>2.7305053248925011E-5</v>
      </c>
      <c r="F4304">
        <v>3.8461538461538457E-2</v>
      </c>
      <c r="I4304" s="140"/>
    </row>
    <row r="4305" spans="1:9">
      <c r="A4305" s="10">
        <v>4299</v>
      </c>
      <c r="B4305" s="10">
        <v>1.005514548836057E-4</v>
      </c>
      <c r="C4305" s="10">
        <v>1.0381979628092611E-6</v>
      </c>
      <c r="D4305" s="10">
        <f t="shared" si="67"/>
        <v>1.1415525114155251E-4</v>
      </c>
      <c r="E4305" s="130">
        <v>2.2668346093447179E-5</v>
      </c>
      <c r="F4305">
        <v>3.8461538461538457E-2</v>
      </c>
      <c r="I4305" s="140"/>
    </row>
    <row r="4306" spans="1:9">
      <c r="A4306" s="10">
        <v>4300</v>
      </c>
      <c r="B4306" s="10">
        <v>9.9815496218742914E-5</v>
      </c>
      <c r="C4306" s="10">
        <v>1.0399753954704421E-6</v>
      </c>
      <c r="D4306" s="10">
        <f t="shared" si="67"/>
        <v>1.1415525114155251E-4</v>
      </c>
      <c r="E4306" s="130">
        <v>2.9881001668634941E-5</v>
      </c>
      <c r="F4306">
        <v>3.8461538461538457E-2</v>
      </c>
      <c r="I4306" s="140"/>
    </row>
    <row r="4307" spans="1:9">
      <c r="A4307" s="10">
        <v>4301</v>
      </c>
      <c r="B4307" s="10">
        <v>9.9992128206520095E-5</v>
      </c>
      <c r="C4307" s="10">
        <v>3.1847183800681179E-6</v>
      </c>
      <c r="D4307" s="10">
        <f t="shared" si="67"/>
        <v>1.1415525114155251E-4</v>
      </c>
      <c r="E4307" s="130">
        <v>5.2549347762082133E-5</v>
      </c>
      <c r="F4307">
        <v>7.6923076923076927E-2</v>
      </c>
      <c r="I4307" s="140"/>
    </row>
    <row r="4308" spans="1:9">
      <c r="A4308" s="10">
        <v>4302</v>
      </c>
      <c r="B4308" s="10">
        <v>1.0237059401466771E-4</v>
      </c>
      <c r="C4308" s="10">
        <v>8.489132036388387E-6</v>
      </c>
      <c r="D4308" s="10">
        <f t="shared" si="67"/>
        <v>1.1415525114155251E-4</v>
      </c>
      <c r="E4308" s="130">
        <v>8.7582246270136312E-5</v>
      </c>
      <c r="F4308">
        <v>0.15384615384615391</v>
      </c>
      <c r="I4308" s="140"/>
    </row>
    <row r="4309" spans="1:9">
      <c r="A4309" s="10">
        <v>4303</v>
      </c>
      <c r="B4309" s="10">
        <v>1.069426988842403E-4</v>
      </c>
      <c r="C4309" s="10">
        <v>1.4347100047145039E-5</v>
      </c>
      <c r="D4309" s="10">
        <f t="shared" si="67"/>
        <v>1.1415525114155251E-4</v>
      </c>
      <c r="E4309" s="130">
        <v>1.2364552414607539E-4</v>
      </c>
      <c r="F4309">
        <v>0.23076923076923081</v>
      </c>
      <c r="I4309" s="140"/>
    </row>
    <row r="4310" spans="1:9">
      <c r="A4310" s="10">
        <v>4304</v>
      </c>
      <c r="B4310" s="10">
        <v>1.1314133674100781E-4</v>
      </c>
      <c r="C4310" s="10">
        <v>2.3267934564611899E-5</v>
      </c>
      <c r="D4310" s="10">
        <f t="shared" si="67"/>
        <v>1.1415525114155251E-4</v>
      </c>
      <c r="E4310" s="130">
        <v>1.370404559285669E-4</v>
      </c>
      <c r="F4310">
        <v>0.38461538461538458</v>
      </c>
      <c r="I4310" s="140"/>
    </row>
    <row r="4311" spans="1:9">
      <c r="A4311" s="10">
        <v>4305</v>
      </c>
      <c r="B4311" s="10">
        <v>1.2370029686232411E-4</v>
      </c>
      <c r="C4311" s="10">
        <v>2.3002278842650939E-5</v>
      </c>
      <c r="D4311" s="10">
        <f t="shared" si="67"/>
        <v>1.1415525114155251E-4</v>
      </c>
      <c r="E4311" s="130">
        <v>1.1746324793877149E-4</v>
      </c>
      <c r="F4311">
        <v>0.46153846153846162</v>
      </c>
      <c r="I4311" s="140"/>
    </row>
    <row r="4312" spans="1:9">
      <c r="A4312" s="10">
        <v>4306</v>
      </c>
      <c r="B4312" s="10">
        <v>1.2806108026489581E-4</v>
      </c>
      <c r="C4312" s="10">
        <v>2.069872156789723E-5</v>
      </c>
      <c r="D4312" s="10">
        <f t="shared" si="67"/>
        <v>1.1415525114155251E-4</v>
      </c>
      <c r="E4312" s="130">
        <v>9.7886039948976152E-5</v>
      </c>
      <c r="F4312">
        <v>0.57692307692307687</v>
      </c>
      <c r="I4312" s="140"/>
    </row>
    <row r="4313" spans="1:9">
      <c r="A4313" s="10">
        <v>4307</v>
      </c>
      <c r="B4313" s="10">
        <v>1.3005413457645431E-4</v>
      </c>
      <c r="C4313" s="10">
        <v>2.221742185735467E-5</v>
      </c>
      <c r="D4313" s="10">
        <f t="shared" si="67"/>
        <v>1.1415525114155251E-4</v>
      </c>
      <c r="E4313" s="130">
        <v>1.025227471044539E-4</v>
      </c>
      <c r="F4313">
        <v>0.69230769230769229</v>
      </c>
      <c r="I4313" s="140"/>
    </row>
    <row r="4314" spans="1:9">
      <c r="A4314" s="10">
        <v>4308</v>
      </c>
      <c r="B4314" s="10">
        <v>1.2646403446729451E-4</v>
      </c>
      <c r="C4314" s="10">
        <v>2.2456129699992201E-5</v>
      </c>
      <c r="D4314" s="10">
        <f t="shared" si="67"/>
        <v>1.1415525114155251E-4</v>
      </c>
      <c r="E4314" s="130">
        <v>1.0818983362781601E-4</v>
      </c>
      <c r="F4314">
        <v>0.61538461538461542</v>
      </c>
      <c r="I4314" s="140"/>
    </row>
    <row r="4315" spans="1:9">
      <c r="A4315" s="10">
        <v>4309</v>
      </c>
      <c r="B4315" s="10">
        <v>1.267487739725991E-4</v>
      </c>
      <c r="C4315" s="10">
        <v>1.787368555215284E-5</v>
      </c>
      <c r="D4315" s="10">
        <f t="shared" si="67"/>
        <v>1.1415525114155251E-4</v>
      </c>
      <c r="E4315" s="130">
        <v>1.040683161562801E-4</v>
      </c>
      <c r="F4315">
        <v>0.53846153846153844</v>
      </c>
      <c r="I4315" s="140"/>
    </row>
    <row r="4316" spans="1:9">
      <c r="A4316" s="10">
        <v>4310</v>
      </c>
      <c r="B4316" s="10">
        <v>1.3332577950217321E-4</v>
      </c>
      <c r="C4316" s="10">
        <v>1.431161049014802E-5</v>
      </c>
      <c r="D4316" s="10">
        <f t="shared" si="67"/>
        <v>1.1415525114155251E-4</v>
      </c>
      <c r="E4316" s="130">
        <v>1.0715945425993169E-4</v>
      </c>
      <c r="F4316">
        <v>0.61538461538461542</v>
      </c>
      <c r="I4316" s="140"/>
    </row>
    <row r="4317" spans="1:9">
      <c r="A4317" s="10">
        <v>4311</v>
      </c>
      <c r="B4317" s="10">
        <v>1.339792481063877E-4</v>
      </c>
      <c r="C4317" s="10">
        <v>1.126084961816085E-5</v>
      </c>
      <c r="D4317" s="10">
        <f t="shared" si="67"/>
        <v>1.1415525114155251E-4</v>
      </c>
      <c r="E4317" s="130">
        <v>1.1746324793877149E-4</v>
      </c>
      <c r="F4317">
        <v>0.69230769230769229</v>
      </c>
      <c r="I4317" s="140"/>
    </row>
    <row r="4318" spans="1:9">
      <c r="A4318" s="10">
        <v>4312</v>
      </c>
      <c r="B4318" s="10">
        <v>1.346800280012448E-4</v>
      </c>
      <c r="C4318" s="10">
        <v>1.4314560755613759E-5</v>
      </c>
      <c r="D4318" s="10">
        <f t="shared" si="67"/>
        <v>1.1415525114155251E-4</v>
      </c>
      <c r="E4318" s="130">
        <v>1.2776704161761139E-4</v>
      </c>
      <c r="F4318">
        <v>0.76923076923076927</v>
      </c>
      <c r="I4318" s="140"/>
    </row>
    <row r="4319" spans="1:9">
      <c r="A4319" s="10">
        <v>4313</v>
      </c>
      <c r="B4319" s="10">
        <v>1.3250534347624559E-4</v>
      </c>
      <c r="C4319" s="10">
        <v>1.839161851954833E-5</v>
      </c>
      <c r="D4319" s="10">
        <f t="shared" si="67"/>
        <v>1.1415525114155251E-4</v>
      </c>
      <c r="E4319" s="130">
        <v>1.4013159403221851E-4</v>
      </c>
      <c r="F4319">
        <v>0.69230769230769229</v>
      </c>
      <c r="I4319" s="140"/>
    </row>
    <row r="4320" spans="1:9">
      <c r="A4320" s="10">
        <v>4314</v>
      </c>
      <c r="B4320" s="10">
        <v>1.2782382865803591E-4</v>
      </c>
      <c r="C4320" s="10">
        <v>2.552279200279465E-5</v>
      </c>
      <c r="D4320" s="10">
        <f t="shared" si="67"/>
        <v>1.1415525114155251E-4</v>
      </c>
      <c r="E4320" s="130">
        <v>1.3085817972126299E-4</v>
      </c>
      <c r="F4320">
        <v>0.57692307692307687</v>
      </c>
      <c r="I4320" s="140"/>
    </row>
    <row r="4321" spans="1:9">
      <c r="A4321" s="10">
        <v>4315</v>
      </c>
      <c r="B4321" s="10">
        <v>1.2478721039471999E-4</v>
      </c>
      <c r="C4321" s="10">
        <v>2.0178979346795519E-5</v>
      </c>
      <c r="D4321" s="10">
        <f t="shared" si="67"/>
        <v>1.1415525114155251E-4</v>
      </c>
      <c r="E4321" s="130">
        <v>1.112809717314676E-4</v>
      </c>
      <c r="F4321">
        <v>0.46153846153846162</v>
      </c>
      <c r="I4321" s="140"/>
    </row>
    <row r="4322" spans="1:9">
      <c r="A4322" s="10">
        <v>4316</v>
      </c>
      <c r="B4322" s="10">
        <v>1.2256070669291631E-4</v>
      </c>
      <c r="C4322" s="10">
        <v>1.12758282386688E-5</v>
      </c>
      <c r="D4322" s="10">
        <f t="shared" si="67"/>
        <v>1.1415525114155251E-4</v>
      </c>
      <c r="E4322" s="130">
        <v>9.3249332793498394E-5</v>
      </c>
      <c r="F4322">
        <v>0.30769230769230771</v>
      </c>
      <c r="I4322" s="140"/>
    </row>
    <row r="4323" spans="1:9">
      <c r="A4323" s="10">
        <v>4317</v>
      </c>
      <c r="B4323" s="10">
        <v>1.19986354876524E-4</v>
      </c>
      <c r="C4323" s="10">
        <v>1.10254829852573E-5</v>
      </c>
      <c r="D4323" s="10">
        <f t="shared" si="67"/>
        <v>1.1415525114155251E-4</v>
      </c>
      <c r="E4323" s="130">
        <v>7.676326290735532E-5</v>
      </c>
      <c r="F4323">
        <v>0.23076923076923081</v>
      </c>
      <c r="I4323" s="140"/>
    </row>
    <row r="4324" spans="1:9">
      <c r="A4324" s="10">
        <v>4318</v>
      </c>
      <c r="B4324" s="10">
        <v>1.138145273433537E-4</v>
      </c>
      <c r="C4324" s="10">
        <v>8.9940138294353189E-6</v>
      </c>
      <c r="D4324" s="10">
        <f t="shared" si="67"/>
        <v>1.1415525114155251E-4</v>
      </c>
      <c r="E4324" s="130">
        <v>6.4913900176689733E-5</v>
      </c>
      <c r="F4324">
        <v>0.15384615384615391</v>
      </c>
      <c r="I4324" s="140"/>
    </row>
    <row r="4325" spans="1:9">
      <c r="A4325" s="10">
        <v>4319</v>
      </c>
      <c r="B4325" s="10">
        <v>1.088629734831776E-4</v>
      </c>
      <c r="C4325" s="10">
        <v>5.4434988985235016E-6</v>
      </c>
      <c r="D4325" s="10">
        <f t="shared" si="67"/>
        <v>1.1415525114155251E-4</v>
      </c>
      <c r="E4325" s="130">
        <v>5.7186054917559952E-5</v>
      </c>
      <c r="F4325">
        <v>7.6923076923076927E-2</v>
      </c>
      <c r="I4325" s="140"/>
    </row>
    <row r="4326" spans="1:9">
      <c r="A4326" s="10">
        <v>4320</v>
      </c>
      <c r="B4326" s="10">
        <v>1.060640241711384E-4</v>
      </c>
      <c r="C4326" s="10">
        <v>3.2205079640616648E-6</v>
      </c>
      <c r="D4326" s="10">
        <f t="shared" si="67"/>
        <v>1.1415525114155251E-4</v>
      </c>
      <c r="E4326" s="130">
        <v>6.779896240676461E-5</v>
      </c>
      <c r="F4326">
        <v>7.6923076923076927E-2</v>
      </c>
      <c r="I4326" s="140"/>
    </row>
    <row r="4327" spans="1:9">
      <c r="A4327" s="10">
        <v>4321</v>
      </c>
      <c r="B4327" s="10">
        <v>1.025547261837737E-4</v>
      </c>
      <c r="C4327" s="10">
        <v>2.4082485130836091E-6</v>
      </c>
      <c r="D4327" s="10">
        <f t="shared" si="67"/>
        <v>1.1415525114155251E-4</v>
      </c>
      <c r="E4327" s="130">
        <v>4.3997199008645222E-5</v>
      </c>
      <c r="F4327">
        <v>7.6923076923076927E-2</v>
      </c>
      <c r="I4327" s="140"/>
    </row>
    <row r="4328" spans="1:9">
      <c r="A4328" s="10">
        <v>4322</v>
      </c>
      <c r="B4328" s="10">
        <v>1.009571592013053E-4</v>
      </c>
      <c r="C4328" s="10">
        <v>1.8842286343497501E-6</v>
      </c>
      <c r="D4328" s="10">
        <f t="shared" si="67"/>
        <v>1.1415525114155251E-4</v>
      </c>
      <c r="E4328" s="130">
        <v>3.8227074548495041E-5</v>
      </c>
      <c r="F4328">
        <v>5.7692307692307702E-2</v>
      </c>
      <c r="I4328" s="140"/>
    </row>
    <row r="4329" spans="1:9">
      <c r="A4329" s="10">
        <v>4323</v>
      </c>
      <c r="B4329" s="10">
        <v>1.005240149226221E-4</v>
      </c>
      <c r="C4329" s="10">
        <v>1.057936102489171E-6</v>
      </c>
      <c r="D4329" s="10">
        <f t="shared" si="67"/>
        <v>1.1415525114155251E-4</v>
      </c>
      <c r="E4329" s="130">
        <v>3.1735684530826052E-5</v>
      </c>
      <c r="F4329">
        <v>5.7692307692307702E-2</v>
      </c>
      <c r="I4329" s="140"/>
    </row>
    <row r="4330" spans="1:9">
      <c r="A4330" s="10">
        <v>4324</v>
      </c>
      <c r="B4330" s="10">
        <v>1.0029130093159E-4</v>
      </c>
      <c r="C4330" s="10">
        <v>1.060754537910992E-6</v>
      </c>
      <c r="D4330" s="10">
        <f t="shared" si="67"/>
        <v>1.1415525114155251E-4</v>
      </c>
      <c r="E4330" s="130">
        <v>4.1833402336088888E-5</v>
      </c>
      <c r="F4330">
        <v>7.6923076923076927E-2</v>
      </c>
      <c r="I4330" s="140"/>
    </row>
    <row r="4331" spans="1:9">
      <c r="A4331" s="10">
        <v>4325</v>
      </c>
      <c r="B4331" s="10">
        <v>1.0049291075688781E-4</v>
      </c>
      <c r="C4331" s="10">
        <v>1.88738800954034E-6</v>
      </c>
      <c r="D4331" s="10">
        <f t="shared" si="67"/>
        <v>1.1415525114155251E-4</v>
      </c>
      <c r="E4331" s="130">
        <v>7.3569086866914527E-5</v>
      </c>
      <c r="F4331">
        <v>0.1153846153846154</v>
      </c>
      <c r="I4331" s="140"/>
    </row>
    <row r="4332" spans="1:9">
      <c r="A4332" s="10">
        <v>4326</v>
      </c>
      <c r="B4332" s="10">
        <v>1.038654585988549E-4</v>
      </c>
      <c r="C4332" s="10">
        <v>5.7259970450616361E-6</v>
      </c>
      <c r="D4332" s="10">
        <f t="shared" si="67"/>
        <v>1.1415525114155251E-4</v>
      </c>
      <c r="E4332" s="130">
        <v>1.2261514477819111E-4</v>
      </c>
      <c r="F4332">
        <v>0.19230769230769229</v>
      </c>
      <c r="I4332" s="140"/>
    </row>
    <row r="4333" spans="1:9">
      <c r="A4333" s="10">
        <v>4327</v>
      </c>
      <c r="B4333" s="10">
        <v>1.068486558295402E-4</v>
      </c>
      <c r="C4333" s="10">
        <v>1.1626323412690111E-5</v>
      </c>
      <c r="D4333" s="10">
        <f t="shared" si="67"/>
        <v>1.1415525114155251E-4</v>
      </c>
      <c r="E4333" s="130">
        <v>1.731037338045053E-4</v>
      </c>
      <c r="F4333">
        <v>0.30769230769230771</v>
      </c>
      <c r="I4333" s="140"/>
    </row>
    <row r="4334" spans="1:9">
      <c r="A4334" s="10">
        <v>4328</v>
      </c>
      <c r="B4334" s="10">
        <v>1.129165410852254E-4</v>
      </c>
      <c r="C4334" s="10">
        <v>1.838358597859609E-5</v>
      </c>
      <c r="D4334" s="10">
        <f t="shared" si="67"/>
        <v>1.1415525114155251E-4</v>
      </c>
      <c r="E4334" s="130">
        <v>1.9185663829999409E-4</v>
      </c>
      <c r="F4334">
        <v>0.46153846153846162</v>
      </c>
      <c r="I4334" s="140"/>
    </row>
    <row r="4335" spans="1:9">
      <c r="A4335" s="10">
        <v>4329</v>
      </c>
      <c r="B4335" s="10">
        <v>1.242453772079593E-4</v>
      </c>
      <c r="C4335" s="10">
        <v>2.4293390471796379E-5</v>
      </c>
      <c r="D4335" s="10">
        <f t="shared" si="67"/>
        <v>1.1415525114155251E-4</v>
      </c>
      <c r="E4335" s="130">
        <v>1.644485471142801E-4</v>
      </c>
      <c r="F4335">
        <v>0.57692307692307687</v>
      </c>
      <c r="I4335" s="140"/>
    </row>
    <row r="4336" spans="1:9">
      <c r="A4336" s="10">
        <v>4330</v>
      </c>
      <c r="B4336" s="10">
        <v>1.2859384500223049E-4</v>
      </c>
      <c r="C4336" s="10">
        <v>2.6820336028910861E-5</v>
      </c>
      <c r="D4336" s="10">
        <f t="shared" si="67"/>
        <v>1.1415525114155251E-4</v>
      </c>
      <c r="E4336" s="130">
        <v>1.370404559285669E-4</v>
      </c>
      <c r="F4336">
        <v>0.69230769230769229</v>
      </c>
      <c r="I4336" s="140"/>
    </row>
    <row r="4337" spans="1:9">
      <c r="A4337" s="10">
        <v>4331</v>
      </c>
      <c r="B4337" s="10">
        <v>1.3046928649202639E-4</v>
      </c>
      <c r="C4337" s="10">
        <v>2.8218570933403419E-5</v>
      </c>
      <c r="D4337" s="10">
        <f t="shared" si="67"/>
        <v>1.1415525114155251E-4</v>
      </c>
      <c r="E4337" s="130">
        <v>1.4353184594623561E-4</v>
      </c>
      <c r="F4337">
        <v>0.76923076923076927</v>
      </c>
      <c r="I4337" s="140"/>
    </row>
    <row r="4338" spans="1:9">
      <c r="A4338" s="10">
        <v>4332</v>
      </c>
      <c r="B4338" s="10">
        <v>1.2711016303040761E-4</v>
      </c>
      <c r="C4338" s="10">
        <v>2.4259487421190031E-5</v>
      </c>
      <c r="D4338" s="10">
        <f t="shared" si="67"/>
        <v>1.1415525114155251E-4</v>
      </c>
      <c r="E4338" s="130">
        <v>1.514657670789427E-4</v>
      </c>
      <c r="F4338">
        <v>0.73076923076923073</v>
      </c>
      <c r="I4338" s="140"/>
    </row>
    <row r="4339" spans="1:9">
      <c r="A4339" s="10">
        <v>4333</v>
      </c>
      <c r="B4339" s="10">
        <v>1.2724222757762359E-4</v>
      </c>
      <c r="C4339" s="10">
        <v>2.0882097158995351E-5</v>
      </c>
      <c r="D4339" s="10">
        <f t="shared" si="67"/>
        <v>1.1415525114155251E-4</v>
      </c>
      <c r="E4339" s="130">
        <v>1.456956426187921E-4</v>
      </c>
      <c r="F4339">
        <v>0.69230769230769229</v>
      </c>
      <c r="I4339" s="140"/>
    </row>
    <row r="4340" spans="1:9">
      <c r="A4340" s="10">
        <v>4334</v>
      </c>
      <c r="B4340" s="10">
        <v>1.337701246099371E-4</v>
      </c>
      <c r="C4340" s="10">
        <v>1.637830554287918E-5</v>
      </c>
      <c r="D4340" s="10">
        <f t="shared" si="67"/>
        <v>1.1415525114155251E-4</v>
      </c>
      <c r="E4340" s="130">
        <v>1.5002323596390499E-4</v>
      </c>
      <c r="F4340">
        <v>0.84615384615384615</v>
      </c>
      <c r="I4340" s="140"/>
    </row>
    <row r="4341" spans="1:9">
      <c r="A4341" s="10">
        <v>4335</v>
      </c>
      <c r="B4341" s="10">
        <v>1.3259021324402029E-4</v>
      </c>
      <c r="C4341" s="10">
        <v>1.440831919202515E-5</v>
      </c>
      <c r="D4341" s="10">
        <f t="shared" si="67"/>
        <v>1.1415525114155251E-4</v>
      </c>
      <c r="E4341" s="130">
        <v>1.644485471142801E-4</v>
      </c>
      <c r="F4341">
        <v>0.96153846153846156</v>
      </c>
      <c r="I4341" s="140"/>
    </row>
    <row r="4342" spans="1:9">
      <c r="A4342" s="10">
        <v>4336</v>
      </c>
      <c r="B4342" s="10">
        <v>1.3301925693009231E-4</v>
      </c>
      <c r="C4342" s="10">
        <v>8.2279176231485862E-6</v>
      </c>
      <c r="D4342" s="10">
        <f t="shared" si="67"/>
        <v>1.1415525114155251E-4</v>
      </c>
      <c r="E4342" s="130">
        <v>1.788738582646559E-4</v>
      </c>
      <c r="F4342">
        <v>1</v>
      </c>
      <c r="I4342" s="140"/>
    </row>
    <row r="4343" spans="1:9">
      <c r="A4343" s="10">
        <v>4337</v>
      </c>
      <c r="B4343" s="10">
        <v>1.3038466271020471E-4</v>
      </c>
      <c r="C4343" s="10">
        <v>1.5537716270048231E-5</v>
      </c>
      <c r="D4343" s="10">
        <f t="shared" si="67"/>
        <v>1.1415525114155251E-4</v>
      </c>
      <c r="E4343" s="130">
        <v>1.961842316451063E-4</v>
      </c>
      <c r="F4343">
        <v>0.92307692307692313</v>
      </c>
      <c r="I4343" s="140"/>
    </row>
    <row r="4344" spans="1:9">
      <c r="A4344" s="10">
        <v>4338</v>
      </c>
      <c r="B4344" s="10">
        <v>1.2565246359040131E-4</v>
      </c>
      <c r="C4344" s="10">
        <v>2.032352417116264E-5</v>
      </c>
      <c r="D4344" s="10">
        <f t="shared" si="67"/>
        <v>1.1415525114155251E-4</v>
      </c>
      <c r="E4344" s="130">
        <v>1.8320145160976819E-4</v>
      </c>
      <c r="F4344">
        <v>0.76923076923076927</v>
      </c>
      <c r="I4344" s="140"/>
    </row>
    <row r="4345" spans="1:9">
      <c r="A4345" s="10">
        <v>4339</v>
      </c>
      <c r="B4345" s="10">
        <v>1.2330595701987051E-4</v>
      </c>
      <c r="C4345" s="10">
        <v>2.2019981364328949E-5</v>
      </c>
      <c r="D4345" s="10">
        <f t="shared" si="67"/>
        <v>1.1415525114155251E-4</v>
      </c>
      <c r="E4345" s="130">
        <v>1.557933604240549E-4</v>
      </c>
      <c r="F4345">
        <v>0.57692307692307687</v>
      </c>
      <c r="I4345" s="140"/>
    </row>
    <row r="4346" spans="1:9">
      <c r="A4346" s="10">
        <v>4340</v>
      </c>
      <c r="B4346" s="10">
        <v>1.2262123421223099E-4</v>
      </c>
      <c r="C4346" s="10">
        <v>1.13279374729274E-5</v>
      </c>
      <c r="D4346" s="10">
        <f t="shared" si="67"/>
        <v>1.1415525114155251E-4</v>
      </c>
      <c r="E4346" s="130">
        <v>1.3054906591089809E-4</v>
      </c>
      <c r="F4346">
        <v>0.46153846153846162</v>
      </c>
      <c r="I4346" s="140"/>
    </row>
    <row r="4347" spans="1:9">
      <c r="A4347" s="10">
        <v>4341</v>
      </c>
      <c r="B4347" s="10">
        <v>1.192665129859432E-4</v>
      </c>
      <c r="C4347" s="10">
        <v>1.0484079724179871E-5</v>
      </c>
      <c r="D4347" s="10">
        <f t="shared" si="67"/>
        <v>1.1415525114155251E-4</v>
      </c>
      <c r="E4347" s="130">
        <v>1.074685680702972E-4</v>
      </c>
      <c r="F4347">
        <v>0.30769230769230771</v>
      </c>
      <c r="I4347" s="140"/>
    </row>
    <row r="4348" spans="1:9">
      <c r="A4348" s="10">
        <v>4342</v>
      </c>
      <c r="B4348" s="10">
        <v>1.135003803090328E-4</v>
      </c>
      <c r="C4348" s="10">
        <v>9.6406992911086048E-6</v>
      </c>
      <c r="D4348" s="10">
        <f t="shared" si="67"/>
        <v>1.1415525114155251E-4</v>
      </c>
      <c r="E4348" s="130">
        <v>9.0879460247365605E-5</v>
      </c>
      <c r="F4348">
        <v>0.23076923076923081</v>
      </c>
      <c r="I4348" s="140"/>
    </row>
    <row r="4349" spans="1:9">
      <c r="A4349" s="10">
        <v>4343</v>
      </c>
      <c r="B4349" s="10">
        <v>1.0830567768577801E-4</v>
      </c>
      <c r="C4349" s="10">
        <v>5.4350663215759561E-6</v>
      </c>
      <c r="D4349" s="10">
        <f t="shared" si="67"/>
        <v>1.1415525114155251E-4</v>
      </c>
      <c r="E4349" s="130">
        <v>8.0060476884583935E-5</v>
      </c>
      <c r="F4349">
        <v>0.15384615384615391</v>
      </c>
      <c r="I4349" s="140"/>
    </row>
    <row r="4350" spans="1:9">
      <c r="A4350" s="10">
        <v>4344</v>
      </c>
      <c r="B4350" s="10">
        <v>1.0418309889474039E-4</v>
      </c>
      <c r="C4350" s="10">
        <v>2.5231770362037338E-6</v>
      </c>
      <c r="D4350" s="10">
        <f t="shared" si="67"/>
        <v>1.1415525114155251E-4</v>
      </c>
      <c r="E4350" s="130">
        <v>7.0900875719492163E-5</v>
      </c>
      <c r="F4350">
        <v>7.6923076923076927E-2</v>
      </c>
      <c r="I4350" s="140"/>
    </row>
    <row r="4351" spans="1:9">
      <c r="A4351" s="10">
        <v>4345</v>
      </c>
      <c r="B4351" s="10">
        <v>1.0043407333510421E-4</v>
      </c>
      <c r="C4351" s="10">
        <v>1.437929385304397E-6</v>
      </c>
      <c r="D4351" s="10">
        <f t="shared" si="67"/>
        <v>1.1415525114155251E-4</v>
      </c>
      <c r="E4351" s="130">
        <v>4.6010142754138793E-5</v>
      </c>
      <c r="F4351">
        <v>7.6923076923076927E-2</v>
      </c>
      <c r="I4351" s="140"/>
    </row>
    <row r="4352" spans="1:9">
      <c r="A4352" s="10">
        <v>4346</v>
      </c>
      <c r="B4352" s="10">
        <v>9.8401898991651773E-5</v>
      </c>
      <c r="C4352" s="10">
        <v>1.1355112645430061E-6</v>
      </c>
      <c r="D4352" s="10">
        <f t="shared" si="67"/>
        <v>1.1415525114155251E-4</v>
      </c>
      <c r="E4352" s="130">
        <v>3.9976025671628802E-5</v>
      </c>
      <c r="F4352">
        <v>5.7692307692307702E-2</v>
      </c>
      <c r="I4352" s="140"/>
    </row>
    <row r="4353" spans="1:9">
      <c r="A4353" s="10">
        <v>4347</v>
      </c>
      <c r="B4353" s="10">
        <v>9.7950098789841049E-5</v>
      </c>
      <c r="C4353" s="10">
        <v>1.1343429776020211E-6</v>
      </c>
      <c r="D4353" s="10">
        <f t="shared" si="67"/>
        <v>1.1415525114155251E-4</v>
      </c>
      <c r="E4353" s="130">
        <v>3.3187643953805053E-5</v>
      </c>
      <c r="F4353">
        <v>5.7692307692307702E-2</v>
      </c>
      <c r="I4353" s="140"/>
    </row>
    <row r="4354" spans="1:9">
      <c r="A4354" s="10">
        <v>4348</v>
      </c>
      <c r="B4354" s="10">
        <v>9.7498990362044862E-5</v>
      </c>
      <c r="C4354" s="10">
        <v>1.0469351126169059E-6</v>
      </c>
      <c r="D4354" s="10">
        <f t="shared" si="67"/>
        <v>1.1415525114155251E-4</v>
      </c>
      <c r="E4354" s="130">
        <v>4.3747348848197562E-5</v>
      </c>
      <c r="F4354">
        <v>7.6923076923076927E-2</v>
      </c>
      <c r="I4354" s="140"/>
    </row>
    <row r="4355" spans="1:9">
      <c r="A4355" s="10">
        <v>4349</v>
      </c>
      <c r="B4355" s="10">
        <v>9.6645405333925258E-5</v>
      </c>
      <c r="C4355" s="10">
        <v>1.1366627317887229E-5</v>
      </c>
      <c r="D4355" s="10">
        <f t="shared" si="67"/>
        <v>1.1415525114155251E-4</v>
      </c>
      <c r="E4355" s="130">
        <v>7.6934992802002141E-5</v>
      </c>
      <c r="F4355">
        <v>0.1153846153846154</v>
      </c>
      <c r="I4355" s="140"/>
    </row>
    <row r="4356" spans="1:9">
      <c r="A4356" s="10">
        <v>4350</v>
      </c>
      <c r="B4356" s="10">
        <v>9.9595025474368489E-5</v>
      </c>
      <c r="C4356" s="10">
        <v>2.980168156397673E-5</v>
      </c>
      <c r="D4356" s="10">
        <f t="shared" si="67"/>
        <v>1.1415525114155251E-4</v>
      </c>
      <c r="E4356" s="130">
        <v>1.2822498800333729E-4</v>
      </c>
      <c r="F4356">
        <v>0.19230769230769229</v>
      </c>
      <c r="I4356" s="140"/>
    </row>
    <row r="4357" spans="1:9">
      <c r="A4357" s="10">
        <v>4351</v>
      </c>
      <c r="B4357" s="10">
        <v>1.006736661698894E-4</v>
      </c>
      <c r="C4357" s="10">
        <v>2.414645906904784E-5</v>
      </c>
      <c r="D4357" s="10">
        <f t="shared" si="67"/>
        <v>1.1415525114155251E-4</v>
      </c>
      <c r="E4357" s="130">
        <v>1.8102351247530031E-4</v>
      </c>
      <c r="F4357">
        <v>0.30769230769230771</v>
      </c>
      <c r="I4357" s="140"/>
    </row>
    <row r="4358" spans="1:9">
      <c r="A4358" s="10">
        <v>4352</v>
      </c>
      <c r="B4358" s="10">
        <v>1.011618353158174E-4</v>
      </c>
      <c r="C4358" s="10">
        <v>1.9976020175379281E-5</v>
      </c>
      <c r="D4358" s="10">
        <f t="shared" ref="D4358:D4421" si="68">1/8760</f>
        <v>1.1415525114155251E-4</v>
      </c>
      <c r="E4358" s="130">
        <v>2.0063439299345781E-4</v>
      </c>
      <c r="F4358">
        <v>0.46153846153846162</v>
      </c>
      <c r="I4358" s="140"/>
    </row>
    <row r="4359" spans="1:9">
      <c r="A4359" s="10">
        <v>4353</v>
      </c>
      <c r="B4359" s="10">
        <v>1.06712206098253E-4</v>
      </c>
      <c r="C4359" s="10">
        <v>1.5214259892622019E-5</v>
      </c>
      <c r="D4359" s="10">
        <f t="shared" si="68"/>
        <v>1.1415525114155251E-4</v>
      </c>
      <c r="E4359" s="130">
        <v>1.7197233685153489E-4</v>
      </c>
      <c r="F4359">
        <v>0.57692307692307687</v>
      </c>
      <c r="I4359" s="140"/>
    </row>
    <row r="4360" spans="1:9">
      <c r="A4360" s="10">
        <v>4354</v>
      </c>
      <c r="B4360" s="10">
        <v>1.1058600965826501E-4</v>
      </c>
      <c r="C4360" s="10">
        <v>1.342690815710199E-5</v>
      </c>
      <c r="D4360" s="10">
        <f t="shared" si="68"/>
        <v>1.1415525114155251E-4</v>
      </c>
      <c r="E4360" s="130">
        <v>1.4331028070961271E-4</v>
      </c>
      <c r="F4360">
        <v>0.69230769230769229</v>
      </c>
      <c r="I4360" s="140"/>
    </row>
    <row r="4361" spans="1:9">
      <c r="A4361" s="10">
        <v>4355</v>
      </c>
      <c r="B4361" s="10">
        <v>1.125822737518004E-4</v>
      </c>
      <c r="C4361" s="10">
        <v>1.2532573139122319E-5</v>
      </c>
      <c r="D4361" s="10">
        <f t="shared" si="68"/>
        <v>1.1415525114155251E-4</v>
      </c>
      <c r="E4361" s="130">
        <v>1.5009866242743651E-4</v>
      </c>
      <c r="F4361">
        <v>0.76923076923076927</v>
      </c>
      <c r="I4361" s="140"/>
    </row>
    <row r="4362" spans="1:9">
      <c r="A4362" s="10">
        <v>4356</v>
      </c>
      <c r="B4362" s="10">
        <v>1.1141670683001539E-4</v>
      </c>
      <c r="C4362" s="10">
        <v>1.8761379063436909E-5</v>
      </c>
      <c r="D4362" s="10">
        <f t="shared" si="68"/>
        <v>1.1415525114155251E-4</v>
      </c>
      <c r="E4362" s="130">
        <v>1.5839557341588731E-4</v>
      </c>
      <c r="F4362">
        <v>0.73076923076923073</v>
      </c>
      <c r="I4362" s="140"/>
    </row>
    <row r="4363" spans="1:9">
      <c r="A4363" s="10">
        <v>4357</v>
      </c>
      <c r="B4363" s="10">
        <v>1.104769181816157E-4</v>
      </c>
      <c r="C4363" s="10">
        <v>1.6682932953342189E-5</v>
      </c>
      <c r="D4363" s="10">
        <f t="shared" si="68"/>
        <v>1.1415525114155251E-4</v>
      </c>
      <c r="E4363" s="130">
        <v>1.5236145633337731E-4</v>
      </c>
      <c r="F4363">
        <v>0.69230769230769229</v>
      </c>
      <c r="I4363" s="140"/>
    </row>
    <row r="4364" spans="1:9">
      <c r="A4364" s="10">
        <v>4358</v>
      </c>
      <c r="B4364" s="10">
        <v>1.135807740234914E-4</v>
      </c>
      <c r="C4364" s="10">
        <v>9.5619922090224634E-6</v>
      </c>
      <c r="D4364" s="10">
        <f t="shared" si="68"/>
        <v>1.1415525114155251E-4</v>
      </c>
      <c r="E4364" s="130">
        <v>1.5688704414526029E-4</v>
      </c>
      <c r="F4364">
        <v>0.84615384615384615</v>
      </c>
      <c r="I4364" s="140"/>
    </row>
    <row r="4365" spans="1:9">
      <c r="A4365" s="10">
        <v>4359</v>
      </c>
      <c r="B4365" s="10">
        <v>1.128039615944363E-4</v>
      </c>
      <c r="C4365" s="10">
        <v>8.376871935191779E-6</v>
      </c>
      <c r="D4365" s="10">
        <f t="shared" si="68"/>
        <v>1.1415525114155251E-4</v>
      </c>
      <c r="E4365" s="130">
        <v>1.7197233685153489E-4</v>
      </c>
      <c r="F4365">
        <v>0.96153846153846156</v>
      </c>
      <c r="I4365" s="140"/>
    </row>
    <row r="4366" spans="1:9">
      <c r="A4366" s="10">
        <v>4360</v>
      </c>
      <c r="B4366" s="10">
        <v>1.128015184608333E-4</v>
      </c>
      <c r="C4366" s="10">
        <v>9.563142312509111E-6</v>
      </c>
      <c r="D4366" s="10">
        <f t="shared" si="68"/>
        <v>1.1415525114155251E-4</v>
      </c>
      <c r="E4366" s="130">
        <v>1.870576295578102E-4</v>
      </c>
      <c r="F4366">
        <v>1</v>
      </c>
      <c r="I4366" s="140"/>
    </row>
    <row r="4367" spans="1:9">
      <c r="A4367" s="10">
        <v>4361</v>
      </c>
      <c r="B4367" s="10">
        <v>1.111860738792273E-4</v>
      </c>
      <c r="C4367" s="10">
        <v>1.668857891591295E-5</v>
      </c>
      <c r="D4367" s="10">
        <f t="shared" si="68"/>
        <v>1.1415525114155251E-4</v>
      </c>
      <c r="E4367" s="130">
        <v>2.0515998080534019E-4</v>
      </c>
      <c r="F4367">
        <v>0.92307692307692313</v>
      </c>
      <c r="I4367" s="140"/>
    </row>
    <row r="4368" spans="1:9">
      <c r="A4368" s="10">
        <v>4362</v>
      </c>
      <c r="B4368" s="10">
        <v>1.098749591638001E-4</v>
      </c>
      <c r="C4368" s="10">
        <v>2.351258385095313E-5</v>
      </c>
      <c r="D4368" s="10">
        <f t="shared" si="68"/>
        <v>1.1415525114155251E-4</v>
      </c>
      <c r="E4368" s="130">
        <v>1.9158321736969261E-4</v>
      </c>
      <c r="F4368">
        <v>0.76923076923076927</v>
      </c>
      <c r="I4368" s="140"/>
    </row>
    <row r="4369" spans="1:9">
      <c r="A4369" s="10">
        <v>4363</v>
      </c>
      <c r="B4369" s="10">
        <v>1.1040282313940101E-4</v>
      </c>
      <c r="C4369" s="10">
        <v>2.3812115348338901E-5</v>
      </c>
      <c r="D4369" s="10">
        <f t="shared" si="68"/>
        <v>1.1415525114155251E-4</v>
      </c>
      <c r="E4369" s="130">
        <v>1.6292116122777029E-4</v>
      </c>
      <c r="F4369">
        <v>0.57692307692307687</v>
      </c>
      <c r="I4369" s="140"/>
    </row>
    <row r="4370" spans="1:9">
      <c r="A4370" s="10">
        <v>4364</v>
      </c>
      <c r="B4370" s="10">
        <v>1.1149764736364239E-4</v>
      </c>
      <c r="C4370" s="10">
        <v>1.8469775552140811E-5</v>
      </c>
      <c r="D4370" s="10">
        <f t="shared" si="68"/>
        <v>1.1415525114155251E-4</v>
      </c>
      <c r="E4370" s="130">
        <v>1.365218989917888E-4</v>
      </c>
      <c r="F4370">
        <v>0.46153846153846162</v>
      </c>
      <c r="I4370" s="140"/>
    </row>
    <row r="4371" spans="1:9">
      <c r="A4371" s="10">
        <v>4365</v>
      </c>
      <c r="B4371" s="10">
        <v>1.113572666988226E-4</v>
      </c>
      <c r="C4371" s="10">
        <v>1.3420057540681491E-5</v>
      </c>
      <c r="D4371" s="10">
        <f t="shared" si="68"/>
        <v>1.1415525114155251E-4</v>
      </c>
      <c r="E4371" s="130">
        <v>1.123854306617489E-4</v>
      </c>
      <c r="F4371">
        <v>0.30769230769230771</v>
      </c>
      <c r="I4371" s="140"/>
    </row>
    <row r="4372" spans="1:9">
      <c r="A4372" s="10">
        <v>4366</v>
      </c>
      <c r="B4372" s="10">
        <v>1.075335946638204E-4</v>
      </c>
      <c r="C4372" s="10">
        <v>7.4909285813874828E-6</v>
      </c>
      <c r="D4372" s="10">
        <f t="shared" si="68"/>
        <v>1.1415525114155251E-4</v>
      </c>
      <c r="E4372" s="130">
        <v>9.5037344049532101E-5</v>
      </c>
      <c r="F4372">
        <v>0.23076923076923081</v>
      </c>
      <c r="I4372" s="140"/>
    </row>
    <row r="4373" spans="1:9">
      <c r="A4373" s="10">
        <v>4367</v>
      </c>
      <c r="B4373" s="10">
        <v>1.0554840373882211E-4</v>
      </c>
      <c r="C4373" s="10">
        <v>5.7189009520077102E-6</v>
      </c>
      <c r="D4373" s="10">
        <f t="shared" si="68"/>
        <v>1.1415525114155251E-4</v>
      </c>
      <c r="E4373" s="130">
        <v>8.3723374519825957E-5</v>
      </c>
      <c r="F4373">
        <v>0.15384615384615391</v>
      </c>
      <c r="I4373" s="140"/>
    </row>
    <row r="4374" spans="1:9">
      <c r="A4374" s="10">
        <v>4368</v>
      </c>
      <c r="B4374" s="10">
        <v>1.019658775715644E-4</v>
      </c>
      <c r="C4374" s="10">
        <v>2.5099940318113408E-6</v>
      </c>
      <c r="D4374" s="10">
        <f t="shared" si="68"/>
        <v>1.1415525114155251E-4</v>
      </c>
      <c r="E4374" s="130">
        <v>7.2318893233882077E-5</v>
      </c>
      <c r="F4374">
        <v>7.6923076923076927E-2</v>
      </c>
      <c r="I4374" s="140"/>
    </row>
    <row r="4375" spans="1:9">
      <c r="A4375" s="10">
        <v>4369</v>
      </c>
      <c r="B4375" s="10">
        <v>9.940982705993731E-5</v>
      </c>
      <c r="C4375" s="10">
        <v>1.4239008502854581E-6</v>
      </c>
      <c r="D4375" s="10">
        <f t="shared" si="68"/>
        <v>1.1415525114155251E-4</v>
      </c>
      <c r="E4375" s="130">
        <v>4.6930345609221607E-5</v>
      </c>
      <c r="F4375">
        <v>7.6923076923076927E-2</v>
      </c>
      <c r="I4375" s="140"/>
    </row>
    <row r="4376" spans="1:9">
      <c r="A4376" s="10">
        <v>4370</v>
      </c>
      <c r="B4376" s="10">
        <v>9.6555226282256875E-5</v>
      </c>
      <c r="C4376" s="10">
        <v>1.1004717480407489E-6</v>
      </c>
      <c r="D4376" s="10">
        <f t="shared" si="68"/>
        <v>1.1415525114155251E-4</v>
      </c>
      <c r="E4376" s="130">
        <v>4.0775546185061373E-5</v>
      </c>
      <c r="F4376">
        <v>5.7692307692307702E-2</v>
      </c>
      <c r="I4376" s="140"/>
    </row>
    <row r="4377" spans="1:9">
      <c r="A4377" s="10">
        <v>4371</v>
      </c>
      <c r="B4377" s="10">
        <v>9.6474960176671446E-5</v>
      </c>
      <c r="C4377" s="10">
        <v>1.101135444123952E-6</v>
      </c>
      <c r="D4377" s="10">
        <f t="shared" si="68"/>
        <v>1.1415525114155251E-4</v>
      </c>
      <c r="E4377" s="130">
        <v>3.3851396832881149E-5</v>
      </c>
      <c r="F4377">
        <v>5.7692307692307702E-2</v>
      </c>
      <c r="I4377" s="140"/>
    </row>
    <row r="4378" spans="1:9">
      <c r="A4378" s="10">
        <v>4372</v>
      </c>
      <c r="B4378" s="10">
        <v>9.5545520270875516E-5</v>
      </c>
      <c r="C4378" s="10">
        <v>1.028828937963493E-6</v>
      </c>
      <c r="D4378" s="10">
        <f t="shared" si="68"/>
        <v>1.1415525114155251E-4</v>
      </c>
      <c r="E4378" s="130">
        <v>4.4622295825161507E-5</v>
      </c>
      <c r="F4378">
        <v>7.6923076923076927E-2</v>
      </c>
      <c r="I4378" s="140"/>
    </row>
    <row r="4379" spans="1:9">
      <c r="A4379" s="10">
        <v>4373</v>
      </c>
      <c r="B4379" s="10">
        <v>9.6219203319730486E-5</v>
      </c>
      <c r="C4379" s="10">
        <v>1.13482347538281E-5</v>
      </c>
      <c r="D4379" s="10">
        <f t="shared" si="68"/>
        <v>1.1415525114155251E-4</v>
      </c>
      <c r="E4379" s="130">
        <v>7.8473692658042392E-5</v>
      </c>
      <c r="F4379">
        <v>0.1153846153846154</v>
      </c>
      <c r="I4379" s="140"/>
    </row>
    <row r="4380" spans="1:9">
      <c r="A4380" s="10">
        <v>4374</v>
      </c>
      <c r="B4380" s="10">
        <v>9.7335692055692188E-5</v>
      </c>
      <c r="C4380" s="10">
        <v>2.9761568863715152E-5</v>
      </c>
      <c r="D4380" s="10">
        <f t="shared" si="68"/>
        <v>1.1415525114155251E-4</v>
      </c>
      <c r="E4380" s="130">
        <v>1.3078948776340399E-4</v>
      </c>
      <c r="F4380">
        <v>0.19230769230769229</v>
      </c>
      <c r="I4380" s="140"/>
    </row>
    <row r="4381" spans="1:9">
      <c r="A4381" s="10">
        <v>4375</v>
      </c>
      <c r="B4381" s="10">
        <v>9.8227671943420982E-5</v>
      </c>
      <c r="C4381" s="10">
        <v>2.4112551472577851E-5</v>
      </c>
      <c r="D4381" s="10">
        <f t="shared" si="68"/>
        <v>1.1415525114155251E-4</v>
      </c>
      <c r="E4381" s="130">
        <v>1.8464398272480579E-4</v>
      </c>
      <c r="F4381">
        <v>0.30769230769230771</v>
      </c>
      <c r="I4381" s="140"/>
    </row>
    <row r="4382" spans="1:9">
      <c r="A4382" s="10">
        <v>4376</v>
      </c>
      <c r="B4382" s="10">
        <v>9.8317950045494342E-5</v>
      </c>
      <c r="C4382" s="10">
        <v>1.9950863366307741E-5</v>
      </c>
      <c r="D4382" s="10">
        <f t="shared" si="68"/>
        <v>1.1415525114155251E-4</v>
      </c>
      <c r="E4382" s="130">
        <v>2.0464708085332701E-4</v>
      </c>
      <c r="F4382">
        <v>0.46153846153846162</v>
      </c>
      <c r="I4382" s="140"/>
    </row>
    <row r="4383" spans="1:9">
      <c r="A4383" s="10">
        <v>4377</v>
      </c>
      <c r="B4383" s="10">
        <v>1.012197026185142E-4</v>
      </c>
      <c r="C4383" s="10">
        <v>1.5197690219859869E-5</v>
      </c>
      <c r="D4383" s="10">
        <f t="shared" si="68"/>
        <v>1.1415525114155251E-4</v>
      </c>
      <c r="E4383" s="130">
        <v>1.7541178358856569E-4</v>
      </c>
      <c r="F4383">
        <v>0.57692307692307687</v>
      </c>
      <c r="I4383" s="140"/>
    </row>
    <row r="4384" spans="1:9">
      <c r="A4384" s="10">
        <v>4378</v>
      </c>
      <c r="B4384" s="10">
        <v>1.057535063070659E-4</v>
      </c>
      <c r="C4384" s="10">
        <v>1.3416025359682849E-5</v>
      </c>
      <c r="D4384" s="10">
        <f t="shared" si="68"/>
        <v>1.1415525114155251E-4</v>
      </c>
      <c r="E4384" s="130">
        <v>1.4617648632380439E-4</v>
      </c>
      <c r="F4384">
        <v>0.69230769230769229</v>
      </c>
      <c r="I4384" s="140"/>
    </row>
    <row r="4385" spans="1:9">
      <c r="A4385" s="10">
        <v>4379</v>
      </c>
      <c r="B4385" s="10">
        <v>1.076189596300359E-4</v>
      </c>
      <c r="C4385" s="10">
        <v>1.252479516653085E-5</v>
      </c>
      <c r="D4385" s="10">
        <f t="shared" si="68"/>
        <v>1.1415525114155251E-4</v>
      </c>
      <c r="E4385" s="130">
        <v>1.5310063567598481E-4</v>
      </c>
      <c r="F4385">
        <v>0.76923076923076927</v>
      </c>
      <c r="I4385" s="140"/>
    </row>
    <row r="4386" spans="1:9">
      <c r="A4386" s="10">
        <v>4380</v>
      </c>
      <c r="B4386" s="10">
        <v>1.079362752113734E-4</v>
      </c>
      <c r="C4386" s="10">
        <v>1.8756674094627849E-5</v>
      </c>
      <c r="D4386" s="10">
        <f t="shared" si="68"/>
        <v>1.1415525114155251E-4</v>
      </c>
      <c r="E4386" s="130">
        <v>1.615634848842055E-4</v>
      </c>
      <c r="F4386">
        <v>0.73076923076923073</v>
      </c>
      <c r="I4386" s="140"/>
    </row>
    <row r="4387" spans="1:9">
      <c r="A4387" s="10">
        <v>4381</v>
      </c>
      <c r="B4387" s="10">
        <v>1.096478032998011E-4</v>
      </c>
      <c r="C4387" s="10">
        <v>1.6677182435908909E-5</v>
      </c>
      <c r="D4387" s="10">
        <f t="shared" si="68"/>
        <v>1.1415525114155251E-4</v>
      </c>
      <c r="E4387" s="130">
        <v>1.554086854600452E-4</v>
      </c>
      <c r="F4387">
        <v>0.69230769230769229</v>
      </c>
      <c r="I4387" s="140"/>
    </row>
    <row r="4388" spans="1:9">
      <c r="A4388" s="10">
        <v>4382</v>
      </c>
      <c r="B4388" s="10">
        <v>1.099174081814787E-4</v>
      </c>
      <c r="C4388" s="10">
        <v>9.5580645828862485E-6</v>
      </c>
      <c r="D4388" s="10">
        <f t="shared" si="68"/>
        <v>1.1415525114155251E-4</v>
      </c>
      <c r="E4388" s="130">
        <v>1.6002478502816529E-4</v>
      </c>
      <c r="F4388">
        <v>0.84615384615384615</v>
      </c>
      <c r="I4388" s="140"/>
    </row>
    <row r="4389" spans="1:9">
      <c r="A4389" s="10">
        <v>4383</v>
      </c>
      <c r="B4389" s="10">
        <v>1.086480157307113E-4</v>
      </c>
      <c r="C4389" s="10">
        <v>8.3734943585491777E-6</v>
      </c>
      <c r="D4389" s="10">
        <f t="shared" si="68"/>
        <v>1.1415525114155251E-4</v>
      </c>
      <c r="E4389" s="130">
        <v>1.7541178358856569E-4</v>
      </c>
      <c r="F4389">
        <v>0.96153846153846156</v>
      </c>
      <c r="I4389" s="140"/>
    </row>
    <row r="4390" spans="1:9">
      <c r="A4390" s="10">
        <v>4384</v>
      </c>
      <c r="B4390" s="10">
        <v>1.087411563527454E-4</v>
      </c>
      <c r="C4390" s="10">
        <v>9.5584828023359376E-6</v>
      </c>
      <c r="D4390" s="10">
        <f t="shared" si="68"/>
        <v>1.1415525114155251E-4</v>
      </c>
      <c r="E4390" s="130">
        <v>1.9079878214896609E-4</v>
      </c>
      <c r="F4390">
        <v>1</v>
      </c>
      <c r="I4390" s="140"/>
    </row>
    <row r="4391" spans="1:9">
      <c r="A4391" s="10">
        <v>4385</v>
      </c>
      <c r="B4391" s="10">
        <v>1.0930093622973651E-4</v>
      </c>
      <c r="C4391" s="10">
        <v>1.6677918865809449E-5</v>
      </c>
      <c r="D4391" s="10">
        <f t="shared" si="68"/>
        <v>1.1415525114155251E-4</v>
      </c>
      <c r="E4391" s="130">
        <v>2.0926318042144699E-4</v>
      </c>
      <c r="F4391">
        <v>0.92307692307692313</v>
      </c>
      <c r="I4391" s="140"/>
    </row>
    <row r="4392" spans="1:9">
      <c r="A4392" s="10">
        <v>4386</v>
      </c>
      <c r="B4392" s="10">
        <v>1.0994423509321509E-4</v>
      </c>
      <c r="C4392" s="10">
        <v>2.3508574399272411E-5</v>
      </c>
      <c r="D4392" s="10">
        <f t="shared" si="68"/>
        <v>1.1415525114155251E-4</v>
      </c>
      <c r="E4392" s="130">
        <v>1.9541488171708621E-4</v>
      </c>
      <c r="F4392">
        <v>0.76923076923076927</v>
      </c>
      <c r="I4392" s="140"/>
    </row>
    <row r="4393" spans="1:9">
      <c r="A4393" s="10">
        <v>4387</v>
      </c>
      <c r="B4393" s="10">
        <v>1.104135974056678E-4</v>
      </c>
      <c r="C4393" s="10">
        <v>2.380707398562476E-5</v>
      </c>
      <c r="D4393" s="10">
        <f t="shared" si="68"/>
        <v>1.1415525114155251E-4</v>
      </c>
      <c r="E4393" s="130">
        <v>1.6617958445232559E-4</v>
      </c>
      <c r="F4393">
        <v>0.57692307692307687</v>
      </c>
      <c r="I4393" s="140"/>
    </row>
    <row r="4394" spans="1:9">
      <c r="A4394" s="10">
        <v>4388</v>
      </c>
      <c r="B4394" s="10">
        <v>1.1173612763529739E-4</v>
      </c>
      <c r="C4394" s="10">
        <v>1.8466979846036949E-5</v>
      </c>
      <c r="D4394" s="10">
        <f t="shared" si="68"/>
        <v>1.1415525114155251E-4</v>
      </c>
      <c r="E4394" s="130">
        <v>1.392523369716246E-4</v>
      </c>
      <c r="F4394">
        <v>0.46153846153846162</v>
      </c>
      <c r="I4394" s="140"/>
    </row>
    <row r="4395" spans="1:9">
      <c r="A4395" s="10">
        <v>4389</v>
      </c>
      <c r="B4395" s="10">
        <v>1.107057884971674E-4</v>
      </c>
      <c r="C4395" s="10">
        <v>1.341713909626083E-5</v>
      </c>
      <c r="D4395" s="10">
        <f t="shared" si="68"/>
        <v>1.1415525114155251E-4</v>
      </c>
      <c r="E4395" s="130">
        <v>1.146331392749834E-4</v>
      </c>
      <c r="F4395">
        <v>0.30769230769230771</v>
      </c>
      <c r="I4395" s="140"/>
    </row>
    <row r="4396" spans="1:9">
      <c r="A4396" s="10">
        <v>4390</v>
      </c>
      <c r="B4396" s="10">
        <v>1.0691907538752899E-4</v>
      </c>
      <c r="C4396" s="10">
        <v>7.490464903301957E-6</v>
      </c>
      <c r="D4396" s="10">
        <f t="shared" si="68"/>
        <v>1.1415525114155251E-4</v>
      </c>
      <c r="E4396" s="130">
        <v>9.693809093052331E-5</v>
      </c>
      <c r="F4396">
        <v>0.23076923076923081</v>
      </c>
      <c r="I4396" s="140"/>
    </row>
    <row r="4397" spans="1:9">
      <c r="A4397" s="10">
        <v>4391</v>
      </c>
      <c r="B4397" s="10">
        <v>1.06007894801359E-4</v>
      </c>
      <c r="C4397" s="10">
        <v>5.7231877013670277E-6</v>
      </c>
      <c r="D4397" s="10">
        <f t="shared" si="68"/>
        <v>1.1415525114155251E-4</v>
      </c>
      <c r="E4397" s="130">
        <v>8.5397842010222813E-5</v>
      </c>
      <c r="F4397">
        <v>0.15384615384615391</v>
      </c>
      <c r="I4397" s="140"/>
    </row>
    <row r="4398" spans="1:9">
      <c r="A4398" s="10">
        <v>4392</v>
      </c>
      <c r="B4398" s="10">
        <v>1.017107666416085E-4</v>
      </c>
      <c r="C4398" s="10">
        <v>2.5132034115013551E-6</v>
      </c>
      <c r="D4398" s="10">
        <f t="shared" si="68"/>
        <v>1.1415525114155251E-4</v>
      </c>
      <c r="E4398" s="130">
        <v>7.3027901991077048E-5</v>
      </c>
      <c r="F4398">
        <v>7.6923076923076927E-2</v>
      </c>
      <c r="I4398" s="140"/>
    </row>
    <row r="4399" spans="1:9">
      <c r="A4399" s="10">
        <v>4393</v>
      </c>
      <c r="B4399" s="10">
        <v>9.9306331092959758E-5</v>
      </c>
      <c r="C4399" s="10">
        <v>1.4265829097997721E-6</v>
      </c>
      <c r="D4399" s="10">
        <f t="shared" si="68"/>
        <v>1.1415525114155251E-4</v>
      </c>
      <c r="E4399" s="130">
        <v>4.7390447036762993E-5</v>
      </c>
      <c r="F4399">
        <v>7.6923076923076927E-2</v>
      </c>
      <c r="I4399" s="140"/>
    </row>
    <row r="4400" spans="1:9">
      <c r="A4400" s="10">
        <v>4394</v>
      </c>
      <c r="B4400" s="10">
        <v>9.7686693884040855E-5</v>
      </c>
      <c r="C4400" s="10">
        <v>1.1150776077348039E-6</v>
      </c>
      <c r="D4400" s="10">
        <f t="shared" si="68"/>
        <v>1.1415525114155251E-4</v>
      </c>
      <c r="E4400" s="130">
        <v>4.1175306441777659E-5</v>
      </c>
      <c r="F4400">
        <v>5.7692307692307702E-2</v>
      </c>
      <c r="I4400" s="140"/>
    </row>
    <row r="4401" spans="1:9">
      <c r="A4401" s="10">
        <v>4395</v>
      </c>
      <c r="B4401" s="10">
        <v>9.6435222184920589E-5</v>
      </c>
      <c r="C4401" s="10">
        <v>1.1108954132379081E-6</v>
      </c>
      <c r="D4401" s="10">
        <f t="shared" si="68"/>
        <v>1.1415525114155251E-4</v>
      </c>
      <c r="E4401" s="130">
        <v>3.4183273272419187E-5</v>
      </c>
      <c r="F4401">
        <v>5.7692307692307702E-2</v>
      </c>
      <c r="I4401" s="140"/>
    </row>
    <row r="4402" spans="1:9">
      <c r="A4402" s="10">
        <v>4396</v>
      </c>
      <c r="B4402" s="10">
        <v>9.5478788224853331E-5</v>
      </c>
      <c r="C4402" s="10">
        <v>1.0341657818106191E-6</v>
      </c>
      <c r="D4402" s="10">
        <f t="shared" si="68"/>
        <v>1.1415525114155251E-4</v>
      </c>
      <c r="E4402" s="130">
        <v>4.505976931364346E-5</v>
      </c>
      <c r="F4402">
        <v>7.6923076923076927E-2</v>
      </c>
      <c r="I4402" s="140"/>
    </row>
    <row r="4403" spans="1:9">
      <c r="A4403" s="10">
        <v>4397</v>
      </c>
      <c r="B4403" s="10">
        <v>9.530970798554838E-5</v>
      </c>
      <c r="C4403" s="10">
        <v>1.1358585685207871E-5</v>
      </c>
      <c r="D4403" s="10">
        <f t="shared" si="68"/>
        <v>1.1415525114155251E-4</v>
      </c>
      <c r="E4403" s="130">
        <v>7.9243042586062511E-5</v>
      </c>
      <c r="F4403">
        <v>0.1153846153846154</v>
      </c>
      <c r="I4403" s="140"/>
    </row>
    <row r="4404" spans="1:9">
      <c r="A4404" s="10">
        <v>4398</v>
      </c>
      <c r="B4404" s="10">
        <v>9.8333515386625028E-5</v>
      </c>
      <c r="C4404" s="10">
        <v>2.9782029795704899E-5</v>
      </c>
      <c r="D4404" s="10">
        <f t="shared" si="68"/>
        <v>1.1415525114155251E-4</v>
      </c>
      <c r="E4404" s="130">
        <v>1.3207173764343729E-4</v>
      </c>
      <c r="F4404">
        <v>0.19230769230769229</v>
      </c>
      <c r="I4404" s="140"/>
    </row>
    <row r="4405" spans="1:9">
      <c r="A4405" s="10">
        <v>4399</v>
      </c>
      <c r="B4405" s="10">
        <v>1.043540440921507E-4</v>
      </c>
      <c r="C4405" s="10">
        <v>2.4135912665533929E-5</v>
      </c>
      <c r="D4405" s="10">
        <f t="shared" si="68"/>
        <v>1.1415525114155251E-4</v>
      </c>
      <c r="E4405" s="130">
        <v>1.8645421784955929E-4</v>
      </c>
      <c r="F4405">
        <v>0.30769230769230771</v>
      </c>
      <c r="I4405" s="140"/>
    </row>
    <row r="4406" spans="1:9">
      <c r="A4406" s="10">
        <v>4400</v>
      </c>
      <c r="B4406" s="10">
        <v>1.160017627859534E-4</v>
      </c>
      <c r="C4406" s="10">
        <v>1.9971992540244271E-5</v>
      </c>
      <c r="D4406" s="10">
        <f t="shared" si="68"/>
        <v>1.1415525114155251E-4</v>
      </c>
      <c r="E4406" s="130">
        <v>2.0665342478326149E-4</v>
      </c>
      <c r="F4406">
        <v>0.46153846153846162</v>
      </c>
      <c r="I4406" s="140"/>
    </row>
    <row r="4407" spans="1:9">
      <c r="A4407" s="10">
        <v>4401</v>
      </c>
      <c r="B4407" s="10">
        <v>1.2822682509979369E-4</v>
      </c>
      <c r="C4407" s="10">
        <v>1.521549182165313E-5</v>
      </c>
      <c r="D4407" s="10">
        <f t="shared" si="68"/>
        <v>1.1415525114155251E-4</v>
      </c>
      <c r="E4407" s="130">
        <v>1.771315069570808E-4</v>
      </c>
      <c r="F4407">
        <v>0.57692307692307687</v>
      </c>
      <c r="I4407" s="140"/>
    </row>
    <row r="4408" spans="1:9">
      <c r="A4408" s="10">
        <v>4402</v>
      </c>
      <c r="B4408" s="10">
        <v>1.3237887069737561E-4</v>
      </c>
      <c r="C4408" s="10">
        <v>1.343143129136766E-5</v>
      </c>
      <c r="D4408" s="10">
        <f t="shared" si="68"/>
        <v>1.1415525114155251E-4</v>
      </c>
      <c r="E4408" s="130">
        <v>1.476095891309006E-4</v>
      </c>
      <c r="F4408">
        <v>0.69230769230769229</v>
      </c>
      <c r="I4408" s="140"/>
    </row>
    <row r="4409" spans="1:9">
      <c r="A4409" s="10">
        <v>4403</v>
      </c>
      <c r="B4409" s="10">
        <v>1.3494390643450181E-4</v>
      </c>
      <c r="C4409" s="10">
        <v>1.2538905527094251E-5</v>
      </c>
      <c r="D4409" s="10">
        <f t="shared" si="68"/>
        <v>1.1415525114155251E-4</v>
      </c>
      <c r="E4409" s="130">
        <v>1.5460162230025929E-4</v>
      </c>
      <c r="F4409">
        <v>0.76923076923076927</v>
      </c>
      <c r="I4409" s="140"/>
    </row>
    <row r="4410" spans="1:9">
      <c r="A4410" s="10">
        <v>4404</v>
      </c>
      <c r="B4410" s="10">
        <v>1.3274653056938191E-4</v>
      </c>
      <c r="C4410" s="10">
        <v>1.8774125664925219E-5</v>
      </c>
      <c r="D4410" s="10">
        <f t="shared" si="68"/>
        <v>1.1415525114155251E-4</v>
      </c>
      <c r="E4410" s="130">
        <v>1.6314744061836399E-4</v>
      </c>
      <c r="F4410">
        <v>0.73076923076923073</v>
      </c>
      <c r="I4410" s="140"/>
    </row>
    <row r="4411" spans="1:9">
      <c r="A4411" s="10">
        <v>4405</v>
      </c>
      <c r="B4411" s="10">
        <v>1.332240942928766E-4</v>
      </c>
      <c r="C4411" s="10">
        <v>1.66934793568561E-5</v>
      </c>
      <c r="D4411" s="10">
        <f t="shared" si="68"/>
        <v>1.1415525114155251E-4</v>
      </c>
      <c r="E4411" s="130">
        <v>1.5693230002337849E-4</v>
      </c>
      <c r="F4411">
        <v>0.69230769230769229</v>
      </c>
      <c r="I4411" s="140"/>
    </row>
    <row r="4412" spans="1:9">
      <c r="A4412" s="10">
        <v>4406</v>
      </c>
      <c r="B4412" s="10">
        <v>1.3855843125630109E-4</v>
      </c>
      <c r="C4412" s="10">
        <v>9.5686109864001595E-6</v>
      </c>
      <c r="D4412" s="10">
        <f t="shared" si="68"/>
        <v>1.1415525114155251E-4</v>
      </c>
      <c r="E4412" s="130">
        <v>1.6159365546961811E-4</v>
      </c>
      <c r="F4412">
        <v>0.84615384615384615</v>
      </c>
      <c r="I4412" s="140"/>
    </row>
    <row r="4413" spans="1:9">
      <c r="A4413" s="10">
        <v>4407</v>
      </c>
      <c r="B4413" s="10">
        <v>1.384213426060775E-4</v>
      </c>
      <c r="C4413" s="10">
        <v>8.3831315893463725E-6</v>
      </c>
      <c r="D4413" s="10">
        <f t="shared" si="68"/>
        <v>1.1415525114155251E-4</v>
      </c>
      <c r="E4413" s="130">
        <v>1.771315069570808E-4</v>
      </c>
      <c r="F4413">
        <v>0.96153846153846156</v>
      </c>
      <c r="I4413" s="140"/>
    </row>
    <row r="4414" spans="1:9">
      <c r="A4414" s="10">
        <v>4408</v>
      </c>
      <c r="B4414" s="10">
        <v>1.3780664222473799E-4</v>
      </c>
      <c r="C4414" s="10">
        <v>9.5689701096232622E-6</v>
      </c>
      <c r="D4414" s="10">
        <f t="shared" si="68"/>
        <v>1.1415525114155251E-4</v>
      </c>
      <c r="E4414" s="130">
        <v>1.9266935844454409E-4</v>
      </c>
      <c r="F4414">
        <v>1</v>
      </c>
      <c r="I4414" s="140"/>
    </row>
    <row r="4415" spans="1:9">
      <c r="A4415" s="10">
        <v>4409</v>
      </c>
      <c r="B4415" s="10">
        <v>1.3574383776162669E-4</v>
      </c>
      <c r="C4415" s="10">
        <v>1.6694443079935819E-5</v>
      </c>
      <c r="D4415" s="10">
        <f t="shared" si="68"/>
        <v>1.1415525114155251E-4</v>
      </c>
      <c r="E4415" s="130">
        <v>2.1131478022950049E-4</v>
      </c>
      <c r="F4415">
        <v>0.92307692307692313</v>
      </c>
      <c r="I4415" s="140"/>
    </row>
    <row r="4416" spans="1:9">
      <c r="A4416" s="10">
        <v>4410</v>
      </c>
      <c r="B4416" s="10">
        <v>1.3291218826679211E-4</v>
      </c>
      <c r="C4416" s="10">
        <v>2.3531758303548679E-5</v>
      </c>
      <c r="D4416" s="10">
        <f t="shared" si="68"/>
        <v>1.1415525114155251E-4</v>
      </c>
      <c r="E4416" s="130">
        <v>1.9733071389078301E-4</v>
      </c>
      <c r="F4416">
        <v>0.76923076923076927</v>
      </c>
      <c r="I4416" s="140"/>
    </row>
    <row r="4417" spans="1:9">
      <c r="A4417" s="10">
        <v>4411</v>
      </c>
      <c r="B4417" s="10">
        <v>1.305443049872257E-4</v>
      </c>
      <c r="C4417" s="10">
        <v>2.3829480547228229E-5</v>
      </c>
      <c r="D4417" s="10">
        <f t="shared" si="68"/>
        <v>1.1415525114155251E-4</v>
      </c>
      <c r="E4417" s="130">
        <v>1.6780879606460291E-4</v>
      </c>
      <c r="F4417">
        <v>0.57692307692307687</v>
      </c>
      <c r="I4417" s="140"/>
    </row>
    <row r="4418" spans="1:9">
      <c r="A4418" s="10">
        <v>4412</v>
      </c>
      <c r="B4418" s="10">
        <v>1.2829280084110739E-4</v>
      </c>
      <c r="C4418" s="10">
        <v>1.8485340589051001E-5</v>
      </c>
      <c r="D4418" s="10">
        <f t="shared" si="68"/>
        <v>1.1415525114155251E-4</v>
      </c>
      <c r="E4418" s="130">
        <v>1.4061755596154259E-4</v>
      </c>
      <c r="F4418">
        <v>0.46153846153846162</v>
      </c>
      <c r="I4418" s="140"/>
    </row>
    <row r="4419" spans="1:9">
      <c r="A4419" s="10">
        <v>4413</v>
      </c>
      <c r="B4419" s="10">
        <v>1.2434673904231319E-4</v>
      </c>
      <c r="C4419" s="10">
        <v>1.343616808122175E-5</v>
      </c>
      <c r="D4419" s="10">
        <f t="shared" si="68"/>
        <v>1.1415525114155251E-4</v>
      </c>
      <c r="E4419" s="130">
        <v>1.157569935816014E-4</v>
      </c>
      <c r="F4419">
        <v>0.30769230769230771</v>
      </c>
      <c r="I4419" s="140"/>
    </row>
    <row r="4420" spans="1:9">
      <c r="A4420" s="10">
        <v>4414</v>
      </c>
      <c r="B4420" s="10">
        <v>1.190782020295594E-4</v>
      </c>
      <c r="C4420" s="10">
        <v>7.5034569814237909E-6</v>
      </c>
      <c r="D4420" s="10">
        <f t="shared" si="68"/>
        <v>1.1415525114155251E-4</v>
      </c>
      <c r="E4420" s="130">
        <v>9.7888464371018237E-5</v>
      </c>
      <c r="F4420">
        <v>0.23076923076923081</v>
      </c>
      <c r="I4420" s="140"/>
    </row>
    <row r="4421" spans="1:9">
      <c r="A4421" s="10">
        <v>4415</v>
      </c>
      <c r="B4421" s="10">
        <v>1.1480962043267981E-4</v>
      </c>
      <c r="C4421" s="10">
        <v>5.7307792935516086E-6</v>
      </c>
      <c r="D4421" s="10">
        <f t="shared" si="68"/>
        <v>1.1415525114155251E-4</v>
      </c>
      <c r="E4421" s="130">
        <v>8.6235075755420576E-5</v>
      </c>
      <c r="F4421">
        <v>0.15384615384615391</v>
      </c>
      <c r="I4421" s="140"/>
    </row>
    <row r="4422" spans="1:9">
      <c r="A4422" s="10">
        <v>4416</v>
      </c>
      <c r="B4422" s="10">
        <v>1.11426689100665E-4</v>
      </c>
      <c r="C4422" s="10">
        <v>2.5194903408374491E-6</v>
      </c>
      <c r="D4422" s="10">
        <f t="shared" ref="D4422:D4485" si="69">1/8760</f>
        <v>1.1415525114155251E-4</v>
      </c>
      <c r="E4422" s="130">
        <v>7.6572945777051847E-5</v>
      </c>
      <c r="F4422">
        <v>7.6923076923076927E-2</v>
      </c>
      <c r="I4422" s="140"/>
    </row>
    <row r="4423" spans="1:9">
      <c r="A4423" s="10">
        <v>4417</v>
      </c>
      <c r="B4423" s="10">
        <v>1.0815255670998121E-4</v>
      </c>
      <c r="C4423" s="10">
        <v>1.4344836207080419E-6</v>
      </c>
      <c r="D4423" s="10">
        <f t="shared" si="69"/>
        <v>1.1415525114155251E-4</v>
      </c>
      <c r="E4423" s="130">
        <v>4.9690954174469952E-5</v>
      </c>
      <c r="F4423">
        <v>7.6923076923076927E-2</v>
      </c>
      <c r="I4423" s="140"/>
    </row>
    <row r="4424" spans="1:9">
      <c r="A4424" s="10">
        <v>4418</v>
      </c>
      <c r="B4424" s="10">
        <v>1.0655299085864889E-4</v>
      </c>
      <c r="C4424" s="10">
        <v>1.1261013269249861E-6</v>
      </c>
      <c r="D4424" s="10">
        <f t="shared" si="69"/>
        <v>1.1415525114155251E-4</v>
      </c>
      <c r="E4424" s="130">
        <v>4.317410772535908E-5</v>
      </c>
      <c r="F4424">
        <v>5.7692307692307702E-2</v>
      </c>
      <c r="I4424" s="140"/>
    </row>
    <row r="4425" spans="1:9">
      <c r="A4425" s="10">
        <v>4419</v>
      </c>
      <c r="B4425" s="10">
        <v>1.0513039327234791E-4</v>
      </c>
      <c r="C4425" s="10">
        <v>1.1282106076277731E-6</v>
      </c>
      <c r="D4425" s="10">
        <f t="shared" si="69"/>
        <v>1.1415525114155251E-4</v>
      </c>
      <c r="E4425" s="130">
        <v>3.5842655470109417E-5</v>
      </c>
      <c r="F4425">
        <v>5.7692307692307702E-2</v>
      </c>
      <c r="I4425" s="140"/>
    </row>
    <row r="4426" spans="1:9">
      <c r="A4426" s="10">
        <v>4420</v>
      </c>
      <c r="B4426" s="10">
        <v>1.055530976349007E-4</v>
      </c>
      <c r="C4426" s="10">
        <v>1.0462168661707E-6</v>
      </c>
      <c r="D4426" s="10">
        <f t="shared" si="69"/>
        <v>1.1415525114155251E-4</v>
      </c>
      <c r="E4426" s="130">
        <v>4.7247136756053371E-5</v>
      </c>
      <c r="F4426">
        <v>7.6923076923076927E-2</v>
      </c>
      <c r="I4426" s="140"/>
    </row>
    <row r="4427" spans="1:9">
      <c r="A4427" s="10">
        <v>4421</v>
      </c>
      <c r="B4427" s="10">
        <v>1.053839789718925E-4</v>
      </c>
      <c r="C4427" s="10">
        <v>1.137404616725563E-5</v>
      </c>
      <c r="D4427" s="10">
        <f t="shared" si="69"/>
        <v>1.1415525114155251E-4</v>
      </c>
      <c r="E4427" s="130">
        <v>8.3089792226162442E-5</v>
      </c>
      <c r="F4427">
        <v>0.1153846153846154</v>
      </c>
      <c r="I4427" s="140"/>
    </row>
    <row r="4428" spans="1:9">
      <c r="A4428" s="10">
        <v>4422</v>
      </c>
      <c r="B4428" s="10">
        <v>1.1113304496050719E-4</v>
      </c>
      <c r="C4428" s="10">
        <v>2.9819360427453281E-5</v>
      </c>
      <c r="D4428" s="10">
        <f t="shared" si="69"/>
        <v>1.1415525114155251E-4</v>
      </c>
      <c r="E4428" s="130">
        <v>1.384829870436045E-4</v>
      </c>
      <c r="F4428">
        <v>0.19230769230769229</v>
      </c>
      <c r="I4428" s="140"/>
    </row>
    <row r="4429" spans="1:9">
      <c r="A4429" s="10">
        <v>4423</v>
      </c>
      <c r="B4429" s="10">
        <v>1.176806884578835E-4</v>
      </c>
      <c r="C4429" s="10">
        <v>2.4168070104524189E-5</v>
      </c>
      <c r="D4429" s="10">
        <f t="shared" si="69"/>
        <v>1.1415525114155251E-4</v>
      </c>
      <c r="E4429" s="130">
        <v>1.9550539347332389E-4</v>
      </c>
      <c r="F4429">
        <v>0.30769230769230771</v>
      </c>
      <c r="I4429" s="140"/>
    </row>
    <row r="4430" spans="1:9">
      <c r="A4430" s="10">
        <v>4424</v>
      </c>
      <c r="B4430" s="10">
        <v>1.2205006480555E-4</v>
      </c>
      <c r="C4430" s="10">
        <v>1.9998417645255589E-5</v>
      </c>
      <c r="D4430" s="10">
        <f t="shared" si="69"/>
        <v>1.1415525114155251E-4</v>
      </c>
      <c r="E4430" s="130">
        <v>2.1668514443293441E-4</v>
      </c>
      <c r="F4430">
        <v>0.46153846153846162</v>
      </c>
      <c r="I4430" s="140"/>
    </row>
    <row r="4431" spans="1:9">
      <c r="A4431" s="10">
        <v>4425</v>
      </c>
      <c r="B4431" s="10">
        <v>1.3102485621392811E-4</v>
      </c>
      <c r="C4431" s="10">
        <v>1.523144325696797E-5</v>
      </c>
      <c r="D4431" s="10">
        <f t="shared" si="69"/>
        <v>1.1415525114155251E-4</v>
      </c>
      <c r="E4431" s="130">
        <v>1.8573012379965811E-4</v>
      </c>
      <c r="F4431">
        <v>0.57692307692307687</v>
      </c>
      <c r="I4431" s="140"/>
    </row>
    <row r="4432" spans="1:9">
      <c r="A4432" s="10">
        <v>4426</v>
      </c>
      <c r="B4432" s="10">
        <v>1.35910830413846E-4</v>
      </c>
      <c r="C4432" s="10">
        <v>1.344065939444233E-5</v>
      </c>
      <c r="D4432" s="10">
        <f t="shared" si="69"/>
        <v>1.1415525114155251E-4</v>
      </c>
      <c r="E4432" s="130">
        <v>1.547751031663817E-4</v>
      </c>
      <c r="F4432">
        <v>0.69230769230769229</v>
      </c>
      <c r="I4432" s="140"/>
    </row>
    <row r="4433" spans="1:9">
      <c r="A4433" s="10">
        <v>4427</v>
      </c>
      <c r="B4433" s="10">
        <v>1.3907105134050999E-4</v>
      </c>
      <c r="C4433" s="10">
        <v>1.254790633698978E-5</v>
      </c>
      <c r="D4433" s="10">
        <f t="shared" si="69"/>
        <v>1.1415525114155251E-4</v>
      </c>
      <c r="E4433" s="130">
        <v>1.6210655542163129E-4</v>
      </c>
      <c r="F4433">
        <v>0.76923076923076927</v>
      </c>
      <c r="I4433" s="140"/>
    </row>
    <row r="4434" spans="1:9">
      <c r="A4434" s="10">
        <v>4428</v>
      </c>
      <c r="B4434" s="10">
        <v>1.3534398218681569E-4</v>
      </c>
      <c r="C4434" s="10">
        <v>1.8781694527791929E-5</v>
      </c>
      <c r="D4434" s="10">
        <f t="shared" si="69"/>
        <v>1.1415525114155251E-4</v>
      </c>
      <c r="E4434" s="130">
        <v>1.7106721928915889E-4</v>
      </c>
      <c r="F4434">
        <v>0.73076923076923073</v>
      </c>
      <c r="I4434" s="140"/>
    </row>
    <row r="4435" spans="1:9">
      <c r="A4435" s="10">
        <v>4429</v>
      </c>
      <c r="B4435" s="10">
        <v>1.346117029733239E-4</v>
      </c>
      <c r="C4435" s="10">
        <v>1.6700916389678841E-5</v>
      </c>
      <c r="D4435" s="10">
        <f t="shared" si="69"/>
        <v>1.1415525114155251E-4</v>
      </c>
      <c r="E4435" s="130">
        <v>1.6455037284004759E-4</v>
      </c>
      <c r="F4435">
        <v>0.69230769230769229</v>
      </c>
      <c r="I4435" s="140"/>
    </row>
    <row r="4436" spans="1:9">
      <c r="A4436" s="10">
        <v>4430</v>
      </c>
      <c r="B4436" s="10">
        <v>1.4086681816422291E-4</v>
      </c>
      <c r="C4436" s="10">
        <v>9.5726613508531295E-6</v>
      </c>
      <c r="D4436" s="10">
        <f t="shared" si="69"/>
        <v>1.1415525114155251E-4</v>
      </c>
      <c r="E4436" s="130">
        <v>1.6943800767688091E-4</v>
      </c>
      <c r="F4436">
        <v>0.84615384615384615</v>
      </c>
      <c r="I4436" s="140"/>
    </row>
    <row r="4437" spans="1:9">
      <c r="A4437" s="10">
        <v>4431</v>
      </c>
      <c r="B4437" s="10">
        <v>1.4030211306048049E-4</v>
      </c>
      <c r="C4437" s="10">
        <v>8.3865182577161856E-6</v>
      </c>
      <c r="D4437" s="10">
        <f t="shared" si="69"/>
        <v>1.1415525114155251E-4</v>
      </c>
      <c r="E4437" s="130">
        <v>1.8573012379965811E-4</v>
      </c>
      <c r="F4437">
        <v>0.96153846153846156</v>
      </c>
      <c r="I4437" s="140"/>
    </row>
    <row r="4438" spans="1:9">
      <c r="A4438" s="10">
        <v>4432</v>
      </c>
      <c r="B4438" s="10">
        <v>1.4054191999478871E-4</v>
      </c>
      <c r="C4438" s="10">
        <v>9.5728522771236421E-6</v>
      </c>
      <c r="D4438" s="10">
        <f t="shared" si="69"/>
        <v>1.1415525114155251E-4</v>
      </c>
      <c r="E4438" s="130">
        <v>2.0202223992243519E-4</v>
      </c>
      <c r="F4438">
        <v>1</v>
      </c>
      <c r="I4438" s="140"/>
    </row>
    <row r="4439" spans="1:9">
      <c r="A4439" s="10">
        <v>4433</v>
      </c>
      <c r="B4439" s="10">
        <v>1.3912547945958849E-4</v>
      </c>
      <c r="C4439" s="10">
        <v>1.66999026620997E-5</v>
      </c>
      <c r="D4439" s="10">
        <f t="shared" si="69"/>
        <v>1.1415525114155251E-4</v>
      </c>
      <c r="E4439" s="130">
        <v>2.215727792697677E-4</v>
      </c>
      <c r="F4439">
        <v>0.92307692307692313</v>
      </c>
      <c r="I4439" s="140"/>
    </row>
    <row r="4440" spans="1:9">
      <c r="A4440" s="10">
        <v>4434</v>
      </c>
      <c r="B4440" s="10">
        <v>1.3557981742723401E-4</v>
      </c>
      <c r="C4440" s="10">
        <v>2.3534072148112719E-5</v>
      </c>
      <c r="D4440" s="10">
        <f t="shared" si="69"/>
        <v>1.1415525114155251E-4</v>
      </c>
      <c r="E4440" s="130">
        <v>2.0690987475926781E-4</v>
      </c>
      <c r="F4440">
        <v>0.76923076923076927</v>
      </c>
      <c r="I4440" s="140"/>
    </row>
    <row r="4441" spans="1:9">
      <c r="A4441" s="10">
        <v>4435</v>
      </c>
      <c r="B4441" s="10">
        <v>1.3360811658064801E-4</v>
      </c>
      <c r="C4441" s="10">
        <v>2.3833830938677718E-5</v>
      </c>
      <c r="D4441" s="10">
        <f t="shared" si="69"/>
        <v>1.1415525114155251E-4</v>
      </c>
      <c r="E4441" s="130">
        <v>1.7595485412599151E-4</v>
      </c>
      <c r="F4441">
        <v>0.57692307692307687</v>
      </c>
      <c r="I4441" s="140"/>
    </row>
    <row r="4442" spans="1:9">
      <c r="A4442" s="10">
        <v>4436</v>
      </c>
      <c r="B4442" s="10">
        <v>1.3041336783639639E-4</v>
      </c>
      <c r="C4442" s="10">
        <v>1.8492354856560469E-5</v>
      </c>
      <c r="D4442" s="10">
        <f t="shared" si="69"/>
        <v>1.1415525114155251E-4</v>
      </c>
      <c r="E4442" s="130">
        <v>1.474436509111321E-4</v>
      </c>
      <c r="F4442">
        <v>0.46153846153846162</v>
      </c>
      <c r="I4442" s="140"/>
    </row>
    <row r="4443" spans="1:9">
      <c r="A4443" s="10">
        <v>4437</v>
      </c>
      <c r="B4443" s="10">
        <v>1.2605023631076029E-4</v>
      </c>
      <c r="C4443" s="10">
        <v>1.344185495656477E-5</v>
      </c>
      <c r="D4443" s="10">
        <f t="shared" si="69"/>
        <v>1.1415525114155251E-4</v>
      </c>
      <c r="E4443" s="130">
        <v>1.2137626511468841E-4</v>
      </c>
      <c r="F4443">
        <v>0.30769230769230771</v>
      </c>
      <c r="I4443" s="140"/>
    </row>
    <row r="4444" spans="1:9">
      <c r="A4444" s="10">
        <v>4438</v>
      </c>
      <c r="B4444" s="10">
        <v>1.206556770360041E-4</v>
      </c>
      <c r="C4444" s="10">
        <v>7.5067981911577232E-6</v>
      </c>
      <c r="D4444" s="10">
        <f t="shared" si="69"/>
        <v>1.1415525114155251E-4</v>
      </c>
      <c r="E4444" s="130">
        <v>1.026403315734949E-4</v>
      </c>
      <c r="F4444">
        <v>0.23076923076923081</v>
      </c>
      <c r="I4444" s="140"/>
    </row>
    <row r="4445" spans="1:9">
      <c r="A4445" s="10">
        <v>4439</v>
      </c>
      <c r="B4445" s="10">
        <v>1.1571609304734841E-4</v>
      </c>
      <c r="C4445" s="10">
        <v>5.7335977289734313E-6</v>
      </c>
      <c r="D4445" s="10">
        <f t="shared" si="69"/>
        <v>1.1415525114155251E-4</v>
      </c>
      <c r="E4445" s="130">
        <v>9.0421244481412037E-5</v>
      </c>
      <c r="F4445">
        <v>0.15384615384615391</v>
      </c>
      <c r="I4445" s="140"/>
    </row>
    <row r="4446" spans="1:9">
      <c r="A4446" s="10">
        <v>4440</v>
      </c>
      <c r="B4446" s="10">
        <v>1.1111743383358609E-4</v>
      </c>
      <c r="C4446" s="10">
        <v>2.521645080176067E-6</v>
      </c>
      <c r="D4446" s="10">
        <f t="shared" si="69"/>
        <v>1.1415525114155251E-4</v>
      </c>
      <c r="E4446" s="130">
        <v>6.0265744361568673E-5</v>
      </c>
      <c r="F4446">
        <v>3.8461538461538457E-2</v>
      </c>
      <c r="I4446" s="140"/>
    </row>
    <row r="4447" spans="1:9">
      <c r="A4447" s="10">
        <v>4441</v>
      </c>
      <c r="B4447" s="10">
        <v>1.066193080748846E-4</v>
      </c>
      <c r="C4447" s="10">
        <v>1.4375657162177109E-6</v>
      </c>
      <c r="D4447" s="10">
        <f t="shared" si="69"/>
        <v>1.1415525114155251E-4</v>
      </c>
      <c r="E4447" s="130">
        <v>3.9108621341018003E-5</v>
      </c>
      <c r="F4447">
        <v>3.8461538461538457E-2</v>
      </c>
      <c r="I4447" s="140"/>
    </row>
    <row r="4448" spans="1:9">
      <c r="A4448" s="10">
        <v>4442</v>
      </c>
      <c r="B4448" s="10">
        <v>1.0569672177659451E-4</v>
      </c>
      <c r="C4448" s="10">
        <v>1.135743103585769E-6</v>
      </c>
      <c r="D4448" s="10">
        <f t="shared" si="69"/>
        <v>1.1415525114155251E-4</v>
      </c>
      <c r="E4448" s="130">
        <v>3.3979621820884478E-5</v>
      </c>
      <c r="F4448">
        <v>3.8461538461538457E-2</v>
      </c>
      <c r="I4448" s="140"/>
    </row>
    <row r="4449" spans="1:9">
      <c r="A4449" s="10">
        <v>4443</v>
      </c>
      <c r="B4449" s="10">
        <v>1.049341386851416E-4</v>
      </c>
      <c r="C4449" s="10">
        <v>1.138429708963666E-6</v>
      </c>
      <c r="D4449" s="10">
        <f t="shared" si="69"/>
        <v>1.1415525114155251E-4</v>
      </c>
      <c r="E4449" s="130">
        <v>2.82094973607343E-5</v>
      </c>
      <c r="F4449">
        <v>3.8461538461538457E-2</v>
      </c>
      <c r="I4449" s="140"/>
    </row>
    <row r="4450" spans="1:9">
      <c r="A4450" s="10">
        <v>4444</v>
      </c>
      <c r="B4450" s="10">
        <v>1.0550118548375731E-4</v>
      </c>
      <c r="C4450" s="10">
        <v>1.051894649786594E-6</v>
      </c>
      <c r="D4450" s="10">
        <f t="shared" si="69"/>
        <v>1.1415525114155251E-4</v>
      </c>
      <c r="E4450" s="130">
        <v>3.7185246520967902E-5</v>
      </c>
      <c r="F4450">
        <v>3.8461538461538457E-2</v>
      </c>
      <c r="I4450" s="140"/>
    </row>
    <row r="4451" spans="1:9">
      <c r="A4451" s="10">
        <v>4445</v>
      </c>
      <c r="B4451" s="10">
        <v>1.056480866307284E-4</v>
      </c>
      <c r="C4451" s="10">
        <v>1.137787833025664E-5</v>
      </c>
      <c r="D4451" s="10">
        <f t="shared" si="69"/>
        <v>1.1415525114155251E-4</v>
      </c>
      <c r="E4451" s="130">
        <v>6.5394743881702186E-5</v>
      </c>
      <c r="F4451">
        <v>7.6923076923076927E-2</v>
      </c>
      <c r="I4451" s="140"/>
    </row>
    <row r="4452" spans="1:9">
      <c r="A4452" s="10">
        <v>4446</v>
      </c>
      <c r="B4452" s="10">
        <v>1.084968792019721E-4</v>
      </c>
      <c r="C4452" s="10">
        <v>2.982031960466942E-5</v>
      </c>
      <c r="D4452" s="10">
        <f t="shared" si="69"/>
        <v>1.1415525114155251E-4</v>
      </c>
      <c r="E4452" s="130">
        <v>1.08991239802837E-4</v>
      </c>
      <c r="F4452">
        <v>0.15384615384615391</v>
      </c>
      <c r="I4452" s="140"/>
    </row>
    <row r="4453" spans="1:9">
      <c r="A4453" s="10">
        <v>4447</v>
      </c>
      <c r="B4453" s="10">
        <v>1.154762942310475E-4</v>
      </c>
      <c r="C4453" s="10">
        <v>2.4157514609283069E-5</v>
      </c>
      <c r="D4453" s="10">
        <f t="shared" si="69"/>
        <v>1.1415525114155251E-4</v>
      </c>
      <c r="E4453" s="130">
        <v>1.5386998560400501E-4</v>
      </c>
      <c r="F4453">
        <v>0.23076923076923081</v>
      </c>
      <c r="I4453" s="140"/>
    </row>
    <row r="4454" spans="1:9">
      <c r="A4454" s="10">
        <v>4448</v>
      </c>
      <c r="B4454" s="10">
        <v>1.227228708895467E-4</v>
      </c>
      <c r="C4454" s="10">
        <v>1.9982329834033339E-5</v>
      </c>
      <c r="D4454" s="10">
        <f t="shared" si="69"/>
        <v>1.1415525114155251E-4</v>
      </c>
      <c r="E4454" s="130">
        <v>1.7053923404443871E-4</v>
      </c>
      <c r="F4454">
        <v>0.38461538461538458</v>
      </c>
      <c r="I4454" s="140"/>
    </row>
    <row r="4455" spans="1:9">
      <c r="A4455" s="10">
        <v>4449</v>
      </c>
      <c r="B4455" s="10">
        <v>1.308725527532266E-4</v>
      </c>
      <c r="C4455" s="10">
        <v>1.521601914182887E-5</v>
      </c>
      <c r="D4455" s="10">
        <f t="shared" si="69"/>
        <v>1.1415525114155251E-4</v>
      </c>
      <c r="E4455" s="130">
        <v>1.4617648632380439E-4</v>
      </c>
      <c r="F4455">
        <v>0.46153846153846162</v>
      </c>
      <c r="I4455" s="140"/>
    </row>
    <row r="4456" spans="1:9">
      <c r="A4456" s="10">
        <v>4450</v>
      </c>
      <c r="B4456" s="10">
        <v>1.3647457982604889E-4</v>
      </c>
      <c r="C4456" s="10">
        <v>1.342668086392281E-5</v>
      </c>
      <c r="D4456" s="10">
        <f t="shared" si="69"/>
        <v>1.1415525114155251E-4</v>
      </c>
      <c r="E4456" s="130">
        <v>1.2181373860317081E-4</v>
      </c>
      <c r="F4456">
        <v>0.57692307692307687</v>
      </c>
      <c r="I4456" s="140"/>
    </row>
    <row r="4457" spans="1:9">
      <c r="A4457" s="10">
        <v>4451</v>
      </c>
      <c r="B4457" s="10">
        <v>1.3916127483644991E-4</v>
      </c>
      <c r="C4457" s="10">
        <v>1.2530441129101619E-5</v>
      </c>
      <c r="D4457" s="10">
        <f t="shared" si="69"/>
        <v>1.1415525114155251E-4</v>
      </c>
      <c r="E4457" s="130">
        <v>1.275838630633207E-4</v>
      </c>
      <c r="F4457">
        <v>0.69230769230769229</v>
      </c>
      <c r="I4457" s="140"/>
    </row>
    <row r="4458" spans="1:9">
      <c r="A4458" s="10">
        <v>4452</v>
      </c>
      <c r="B4458" s="10">
        <v>1.3572493041757679E-4</v>
      </c>
      <c r="C4458" s="10">
        <v>1.8761106311621841E-5</v>
      </c>
      <c r="D4458" s="10">
        <f t="shared" si="69"/>
        <v>1.1415525114155251E-4</v>
      </c>
      <c r="E4458" s="130">
        <v>1.3463623740350459E-4</v>
      </c>
      <c r="F4458">
        <v>0.61538461538461542</v>
      </c>
      <c r="I4458" s="140"/>
    </row>
    <row r="4459" spans="1:9">
      <c r="A4459" s="10">
        <v>4453</v>
      </c>
      <c r="B4459" s="10">
        <v>1.351940565080368E-4</v>
      </c>
      <c r="C4459" s="10">
        <v>1.668051000805214E-5</v>
      </c>
      <c r="D4459" s="10">
        <f t="shared" si="69"/>
        <v>1.1415525114155251E-4</v>
      </c>
      <c r="E4459" s="130">
        <v>1.2950723788337069E-4</v>
      </c>
      <c r="F4459">
        <v>0.53846153846153844</v>
      </c>
      <c r="I4459" s="140"/>
    </row>
    <row r="4460" spans="1:9">
      <c r="A4460" s="10">
        <v>4454</v>
      </c>
      <c r="B4460" s="10">
        <v>1.421479168617853E-4</v>
      </c>
      <c r="C4460" s="10">
        <v>9.5599511162733893E-6</v>
      </c>
      <c r="D4460" s="10">
        <f t="shared" si="69"/>
        <v>1.1415525114155251E-4</v>
      </c>
      <c r="E4460" s="130">
        <v>1.3335398752347061E-4</v>
      </c>
      <c r="F4460">
        <v>0.61538461538461542</v>
      </c>
      <c r="I4460" s="140"/>
    </row>
    <row r="4461" spans="1:9">
      <c r="A4461" s="10">
        <v>4455</v>
      </c>
      <c r="B4461" s="10">
        <v>1.4185837044939761E-4</v>
      </c>
      <c r="C4461" s="10">
        <v>8.3754127129814493E-6</v>
      </c>
      <c r="D4461" s="10">
        <f t="shared" si="69"/>
        <v>1.1415525114155251E-4</v>
      </c>
      <c r="E4461" s="130">
        <v>1.4617648632380439E-4</v>
      </c>
      <c r="F4461">
        <v>0.69230769230769229</v>
      </c>
      <c r="I4461" s="140"/>
    </row>
    <row r="4462" spans="1:9">
      <c r="A4462" s="10">
        <v>4456</v>
      </c>
      <c r="B4462" s="10">
        <v>1.4272504083250709E-4</v>
      </c>
      <c r="C4462" s="10">
        <v>9.5613376046664268E-6</v>
      </c>
      <c r="D4462" s="10">
        <f t="shared" si="69"/>
        <v>1.1415525114155251E-4</v>
      </c>
      <c r="E4462" s="130">
        <v>1.589989851241382E-4</v>
      </c>
      <c r="F4462">
        <v>0.76923076923076927</v>
      </c>
      <c r="I4462" s="140"/>
    </row>
    <row r="4463" spans="1:9">
      <c r="A4463" s="10">
        <v>4457</v>
      </c>
      <c r="B4463" s="10">
        <v>1.4138271133632091E-4</v>
      </c>
      <c r="C4463" s="10">
        <v>1.6684514913869279E-5</v>
      </c>
      <c r="D4463" s="10">
        <f t="shared" si="69"/>
        <v>1.1415525114155251E-4</v>
      </c>
      <c r="E4463" s="130">
        <v>1.7438598368453931E-4</v>
      </c>
      <c r="F4463">
        <v>0.69230769230769229</v>
      </c>
      <c r="I4463" s="140"/>
    </row>
    <row r="4464" spans="1:9">
      <c r="A4464" s="10">
        <v>4458</v>
      </c>
      <c r="B4464" s="10">
        <v>1.367629284094384E-4</v>
      </c>
      <c r="C4464" s="10">
        <v>2.3520425465634771E-5</v>
      </c>
      <c r="D4464" s="10">
        <f t="shared" si="69"/>
        <v>1.1415525114155251E-4</v>
      </c>
      <c r="E4464" s="130">
        <v>1.628457347642388E-4</v>
      </c>
      <c r="F4464">
        <v>0.57692307692307687</v>
      </c>
      <c r="I4464" s="140"/>
    </row>
    <row r="4465" spans="1:9">
      <c r="A4465" s="10">
        <v>4459</v>
      </c>
      <c r="B4465" s="10">
        <v>1.3404389706831121E-4</v>
      </c>
      <c r="C4465" s="10">
        <v>2.3822498100763851E-5</v>
      </c>
      <c r="D4465" s="10">
        <f t="shared" si="69"/>
        <v>1.1415525114155251E-4</v>
      </c>
      <c r="E4465" s="130">
        <v>1.384829870436045E-4</v>
      </c>
      <c r="F4465">
        <v>0.46153846153846162</v>
      </c>
      <c r="I4465" s="140"/>
    </row>
    <row r="4466" spans="1:9">
      <c r="A4466" s="10">
        <v>4460</v>
      </c>
      <c r="B4466" s="10">
        <v>1.3238728142363641E-4</v>
      </c>
      <c r="C4466" s="10">
        <v>1.8477603529231782E-5</v>
      </c>
      <c r="D4466" s="10">
        <f t="shared" si="69"/>
        <v>1.1415525114155251E-4</v>
      </c>
      <c r="E4466" s="130">
        <v>1.160436141430202E-4</v>
      </c>
      <c r="F4466">
        <v>0.30769230769230771</v>
      </c>
      <c r="I4466" s="140"/>
    </row>
    <row r="4467" spans="1:9">
      <c r="A4467" s="10">
        <v>4461</v>
      </c>
      <c r="B4467" s="10">
        <v>1.29660584213074E-4</v>
      </c>
      <c r="C4467" s="10">
        <v>1.3430240275108759E-5</v>
      </c>
      <c r="D4467" s="10">
        <f t="shared" si="69"/>
        <v>1.1415525114155251E-4</v>
      </c>
      <c r="E4467" s="130">
        <v>9.5527616062486529E-5</v>
      </c>
      <c r="F4467">
        <v>0.23076923076923081</v>
      </c>
      <c r="I4467" s="140"/>
    </row>
    <row r="4468" spans="1:9">
      <c r="A4468" s="10">
        <v>4462</v>
      </c>
      <c r="B4468" s="10">
        <v>1.237041767492454E-4</v>
      </c>
      <c r="C4468" s="10">
        <v>7.4989974892483418E-6</v>
      </c>
      <c r="D4468" s="10">
        <f t="shared" si="69"/>
        <v>1.1415525114155251E-4</v>
      </c>
      <c r="E4468" s="130">
        <v>8.0781742442102763E-5</v>
      </c>
      <c r="F4468">
        <v>0.15384615384615391</v>
      </c>
      <c r="I4468" s="140"/>
    </row>
    <row r="4469" spans="1:9">
      <c r="A4469" s="10">
        <v>4463</v>
      </c>
      <c r="B4469" s="10">
        <v>1.178357280601955E-4</v>
      </c>
      <c r="C4469" s="10">
        <v>5.726919855369103E-6</v>
      </c>
      <c r="D4469" s="10">
        <f t="shared" si="69"/>
        <v>1.1415525114155251E-4</v>
      </c>
      <c r="E4469" s="130">
        <v>7.1164868341852238E-5</v>
      </c>
      <c r="F4469">
        <v>7.6923076923076927E-2</v>
      </c>
      <c r="I4469" s="140"/>
    </row>
    <row r="4470" spans="1:9">
      <c r="A4470" s="10">
        <v>4464</v>
      </c>
      <c r="B4470" s="10">
        <v>1.140545788685118E-4</v>
      </c>
      <c r="C4470" s="10">
        <v>2.4337371701967539E-6</v>
      </c>
      <c r="D4470" s="10">
        <f t="shared" si="69"/>
        <v>1.1415525114155251E-4</v>
      </c>
      <c r="E4470" s="130">
        <v>5.3175656789619461E-5</v>
      </c>
      <c r="F4470">
        <v>3.8461538461538457E-2</v>
      </c>
      <c r="I4470" s="140"/>
    </row>
    <row r="4471" spans="1:9">
      <c r="A4471" s="10">
        <v>4465</v>
      </c>
      <c r="B4471" s="10">
        <v>1.08788325375407E-4</v>
      </c>
      <c r="C4471" s="10">
        <v>2.6785273783090741E-6</v>
      </c>
      <c r="D4471" s="10">
        <f t="shared" si="69"/>
        <v>1.1415525114155251E-4</v>
      </c>
      <c r="E4471" s="130">
        <v>3.4507607065604091E-5</v>
      </c>
      <c r="F4471">
        <v>3.8461538461538457E-2</v>
      </c>
      <c r="I4471" s="140"/>
    </row>
    <row r="4472" spans="1:9">
      <c r="A4472" s="10">
        <v>4466</v>
      </c>
      <c r="B4472" s="10">
        <v>1.073290830126329E-4</v>
      </c>
      <c r="C4472" s="10">
        <v>1.7241096813452331E-6</v>
      </c>
      <c r="D4472" s="10">
        <f t="shared" si="69"/>
        <v>1.1415525114155251E-4</v>
      </c>
      <c r="E4472" s="130">
        <v>2.9982019253721571E-5</v>
      </c>
      <c r="F4472">
        <v>3.8461538461538457E-2</v>
      </c>
      <c r="I4472" s="140"/>
    </row>
    <row r="4473" spans="1:9">
      <c r="A4473" s="10">
        <v>4467</v>
      </c>
      <c r="B4473" s="10">
        <v>1.062486379244693E-4</v>
      </c>
      <c r="C4473" s="10">
        <v>1.017968869862315E-6</v>
      </c>
      <c r="D4473" s="10">
        <f t="shared" si="69"/>
        <v>1.1415525114155251E-4</v>
      </c>
      <c r="E4473" s="130">
        <v>2.489073296535377E-5</v>
      </c>
      <c r="F4473">
        <v>3.8461538461538457E-2</v>
      </c>
      <c r="I4473" s="140"/>
    </row>
    <row r="4474" spans="1:9">
      <c r="A4474" s="10">
        <v>4468</v>
      </c>
      <c r="B4474" s="10">
        <v>1.060711851491327E-4</v>
      </c>
      <c r="C4474" s="10">
        <v>1.0184280020842569E-6</v>
      </c>
      <c r="D4474" s="10">
        <f t="shared" si="69"/>
        <v>1.1415525114155251E-4</v>
      </c>
      <c r="E4474" s="130">
        <v>3.2810511636148127E-5</v>
      </c>
      <c r="F4474">
        <v>3.8461538461538457E-2</v>
      </c>
      <c r="I4474" s="140"/>
    </row>
    <row r="4475" spans="1:9">
      <c r="A4475" s="10">
        <v>4469</v>
      </c>
      <c r="B4475" s="10">
        <v>1.0660451516156731E-4</v>
      </c>
      <c r="C4475" s="10">
        <v>3.172508190482616E-6</v>
      </c>
      <c r="D4475" s="10">
        <f t="shared" si="69"/>
        <v>1.1415525114155251E-4</v>
      </c>
      <c r="E4475" s="130">
        <v>5.7701244601501978E-5</v>
      </c>
      <c r="F4475">
        <v>7.6923076923076927E-2</v>
      </c>
      <c r="I4475" s="140"/>
    </row>
    <row r="4476" spans="1:9">
      <c r="A4476" s="10">
        <v>4470</v>
      </c>
      <c r="B4476" s="10">
        <v>1.087473045815894E-4</v>
      </c>
      <c r="C4476" s="10">
        <v>8.4686256457628492E-6</v>
      </c>
      <c r="D4476" s="10">
        <f t="shared" si="69"/>
        <v>1.1415525114155251E-4</v>
      </c>
      <c r="E4476" s="130">
        <v>9.6168741002503177E-5</v>
      </c>
      <c r="F4476">
        <v>0.15384615384615391</v>
      </c>
      <c r="I4476" s="140"/>
    </row>
    <row r="4477" spans="1:9">
      <c r="A4477" s="10">
        <v>4471</v>
      </c>
      <c r="B4477" s="10">
        <v>1.129775091317809E-4</v>
      </c>
      <c r="C4477" s="10">
        <v>1.431341974385428E-5</v>
      </c>
      <c r="D4477" s="10">
        <f t="shared" si="69"/>
        <v>1.1415525114155251E-4</v>
      </c>
      <c r="E4477" s="130">
        <v>1.35767634356475E-4</v>
      </c>
      <c r="F4477">
        <v>0.23076923076923081</v>
      </c>
      <c r="I4477" s="140"/>
    </row>
    <row r="4478" spans="1:9">
      <c r="A4478" s="10">
        <v>4472</v>
      </c>
      <c r="B4478" s="10">
        <v>1.2249251412132541E-4</v>
      </c>
      <c r="C4478" s="10">
        <v>2.3214547942686269E-5</v>
      </c>
      <c r="D4478" s="10">
        <f t="shared" si="69"/>
        <v>1.1415525114155251E-4</v>
      </c>
      <c r="E4478" s="130">
        <v>1.5047579474509299E-4</v>
      </c>
      <c r="F4478">
        <v>0.38461538461538458</v>
      </c>
      <c r="I4478" s="140"/>
    </row>
    <row r="4479" spans="1:9">
      <c r="A4479" s="10">
        <v>4473</v>
      </c>
      <c r="B4479" s="10">
        <v>1.323805109807322E-4</v>
      </c>
      <c r="C4479" s="10">
        <v>2.2952719837862731E-5</v>
      </c>
      <c r="D4479" s="10">
        <f t="shared" si="69"/>
        <v>1.1415525114155251E-4</v>
      </c>
      <c r="E4479" s="130">
        <v>1.289792526386512E-4</v>
      </c>
      <c r="F4479">
        <v>0.46153846153846162</v>
      </c>
      <c r="I4479" s="140"/>
    </row>
    <row r="4480" spans="1:9">
      <c r="A4480" s="10">
        <v>4474</v>
      </c>
      <c r="B4480" s="10">
        <v>1.386730381189243E-4</v>
      </c>
      <c r="C4480" s="10">
        <v>2.065669505906697E-5</v>
      </c>
      <c r="D4480" s="10">
        <f t="shared" si="69"/>
        <v>1.1415525114155251E-4</v>
      </c>
      <c r="E4480" s="130">
        <v>1.0748271053220929E-4</v>
      </c>
      <c r="F4480">
        <v>0.57692307692307687</v>
      </c>
      <c r="I4480" s="140"/>
    </row>
    <row r="4481" spans="1:9">
      <c r="A4481" s="10">
        <v>4475</v>
      </c>
      <c r="B4481" s="10">
        <v>1.4120623440592639E-4</v>
      </c>
      <c r="C4481" s="10">
        <v>2.2176145416015789E-5</v>
      </c>
      <c r="D4481" s="10">
        <f t="shared" si="69"/>
        <v>1.1415525114155251E-4</v>
      </c>
      <c r="E4481" s="130">
        <v>1.125739968205768E-4</v>
      </c>
      <c r="F4481">
        <v>0.69230769230769229</v>
      </c>
      <c r="I4481" s="140"/>
    </row>
    <row r="4482" spans="1:9">
      <c r="A4482" s="10">
        <v>4476</v>
      </c>
      <c r="B4482" s="10">
        <v>1.3797927302434731E-4</v>
      </c>
      <c r="C4482" s="10">
        <v>2.2424795062310571E-5</v>
      </c>
      <c r="D4482" s="10">
        <f t="shared" si="69"/>
        <v>1.1415525114155251E-4</v>
      </c>
      <c r="E4482" s="130">
        <v>1.1879668006191551E-4</v>
      </c>
      <c r="F4482">
        <v>0.61538461538461542</v>
      </c>
      <c r="I4482" s="140"/>
    </row>
    <row r="4483" spans="1:9">
      <c r="A4483" s="10">
        <v>4477</v>
      </c>
      <c r="B4483" s="10">
        <v>1.386571225973518E-4</v>
      </c>
      <c r="C4483" s="10">
        <v>1.784764684554608E-5</v>
      </c>
      <c r="D4483" s="10">
        <f t="shared" si="69"/>
        <v>1.1415525114155251E-4</v>
      </c>
      <c r="E4483" s="130">
        <v>1.1427109225003321E-4</v>
      </c>
      <c r="F4483">
        <v>0.53846153846153844</v>
      </c>
      <c r="I4483" s="140"/>
    </row>
    <row r="4484" spans="1:9">
      <c r="A4484" s="10">
        <v>4478</v>
      </c>
      <c r="B4484" s="10">
        <v>1.4567191940402521E-4</v>
      </c>
      <c r="C4484" s="10">
        <v>1.429024038544155E-5</v>
      </c>
      <c r="D4484" s="10">
        <f t="shared" si="69"/>
        <v>1.1415525114155251E-4</v>
      </c>
      <c r="E4484" s="130">
        <v>1.1766528310894511E-4</v>
      </c>
      <c r="F4484">
        <v>0.61538461538461542</v>
      </c>
      <c r="I4484" s="140"/>
    </row>
    <row r="4485" spans="1:9">
      <c r="A4485" s="10">
        <v>4479</v>
      </c>
      <c r="B4485" s="10">
        <v>1.4582751008927739E-4</v>
      </c>
      <c r="C4485" s="10">
        <v>1.124368443726929E-5</v>
      </c>
      <c r="D4485" s="10">
        <f t="shared" si="69"/>
        <v>1.1415525114155251E-4</v>
      </c>
      <c r="E4485" s="130">
        <v>1.289792526386512E-4</v>
      </c>
      <c r="F4485">
        <v>0.69230769230769229</v>
      </c>
      <c r="I4485" s="140"/>
    </row>
    <row r="4486" spans="1:9">
      <c r="A4486" s="10">
        <v>4480</v>
      </c>
      <c r="B4486" s="10">
        <v>1.4650106827544991E-4</v>
      </c>
      <c r="C4486" s="10">
        <v>1.4294772611434379E-5</v>
      </c>
      <c r="D4486" s="10">
        <f t="shared" ref="D4486:D4549" si="70">1/8760</f>
        <v>1.1415525114155251E-4</v>
      </c>
      <c r="E4486" s="130">
        <v>1.402932221683573E-4</v>
      </c>
      <c r="F4486">
        <v>0.76923076923076927</v>
      </c>
      <c r="I4486" s="140"/>
    </row>
    <row r="4487" spans="1:9">
      <c r="A4487" s="10">
        <v>4481</v>
      </c>
      <c r="B4487" s="10">
        <v>1.4402928324910909E-4</v>
      </c>
      <c r="C4487" s="10">
        <v>1.8366479893931119E-5</v>
      </c>
      <c r="D4487" s="10">
        <f t="shared" si="70"/>
        <v>1.1415525114155251E-4</v>
      </c>
      <c r="E4487" s="130">
        <v>1.5386998560400501E-4</v>
      </c>
      <c r="F4487">
        <v>0.69230769230769229</v>
      </c>
      <c r="I4487" s="140"/>
    </row>
    <row r="4488" spans="1:9">
      <c r="A4488" s="10">
        <v>4482</v>
      </c>
      <c r="B4488" s="10">
        <v>1.3979526871642071E-4</v>
      </c>
      <c r="C4488" s="10">
        <v>2.549404396149208E-5</v>
      </c>
      <c r="D4488" s="10">
        <f t="shared" si="70"/>
        <v>1.1415525114155251E-4</v>
      </c>
      <c r="E4488" s="130">
        <v>1.4368741302726919E-4</v>
      </c>
      <c r="F4488">
        <v>0.57692307692307687</v>
      </c>
      <c r="I4488" s="140"/>
    </row>
    <row r="4489" spans="1:9">
      <c r="A4489" s="10">
        <v>4483</v>
      </c>
      <c r="B4489" s="10">
        <v>1.3637047729351311E-4</v>
      </c>
      <c r="C4489" s="10">
        <v>2.015392709258636E-5</v>
      </c>
      <c r="D4489" s="10">
        <f t="shared" si="70"/>
        <v>1.1415525114155251E-4</v>
      </c>
      <c r="E4489" s="130">
        <v>1.2219087092082739E-4</v>
      </c>
      <c r="F4489">
        <v>0.46153846153846162</v>
      </c>
      <c r="I4489" s="140"/>
    </row>
    <row r="4490" spans="1:9">
      <c r="A4490" s="10">
        <v>4484</v>
      </c>
      <c r="B4490" s="10">
        <v>1.349226556445231E-4</v>
      </c>
      <c r="C4490" s="10">
        <v>1.125463087677856E-5</v>
      </c>
      <c r="D4490" s="10">
        <f t="shared" si="70"/>
        <v>1.1415525114155251E-4</v>
      </c>
      <c r="E4490" s="130">
        <v>1.023914242438411E-4</v>
      </c>
      <c r="F4490">
        <v>0.30769230769230771</v>
      </c>
      <c r="I4490" s="140"/>
    </row>
    <row r="4491" spans="1:9">
      <c r="A4491" s="10">
        <v>4485</v>
      </c>
      <c r="B4491" s="10">
        <v>1.3028354488301561E-4</v>
      </c>
      <c r="C4491" s="10">
        <v>1.09996761176933E-5</v>
      </c>
      <c r="D4491" s="10">
        <f t="shared" si="70"/>
        <v>1.1415525114155251E-4</v>
      </c>
      <c r="E4491" s="130">
        <v>8.4289072996311177E-5</v>
      </c>
      <c r="F4491">
        <v>0.23076923076923081</v>
      </c>
      <c r="I4491" s="140"/>
    </row>
    <row r="4492" spans="1:9">
      <c r="A4492" s="10">
        <v>4486</v>
      </c>
      <c r="B4492" s="10">
        <v>1.2431200378304041E-4</v>
      </c>
      <c r="C4492" s="10">
        <v>8.9708390168862173E-6</v>
      </c>
      <c r="D4492" s="10">
        <f t="shared" si="70"/>
        <v>1.1415525114155251E-4</v>
      </c>
      <c r="E4492" s="130">
        <v>7.1278008037149414E-5</v>
      </c>
      <c r="F4492">
        <v>0.15384615384615391</v>
      </c>
      <c r="I4492" s="140"/>
    </row>
    <row r="4493" spans="1:9">
      <c r="A4493" s="10">
        <v>4487</v>
      </c>
      <c r="B4493" s="10">
        <v>1.190903010849459E-4</v>
      </c>
      <c r="C4493" s="10">
        <v>5.4262746214053088E-6</v>
      </c>
      <c r="D4493" s="10">
        <f t="shared" si="70"/>
        <v>1.1415525114155251E-4</v>
      </c>
      <c r="E4493" s="130">
        <v>6.2792530889869776E-5</v>
      </c>
      <c r="F4493">
        <v>7.6923076923076927E-2</v>
      </c>
      <c r="I4493" s="140"/>
    </row>
    <row r="4494" spans="1:9">
      <c r="A4494" s="10">
        <v>4488</v>
      </c>
      <c r="B4494" s="10">
        <v>1.1481334941116701E-4</v>
      </c>
      <c r="C4494" s="10">
        <v>3.2062657734543031E-6</v>
      </c>
      <c r="D4494" s="10">
        <f t="shared" si="70"/>
        <v>1.1415525114155251E-4</v>
      </c>
      <c r="E4494" s="130">
        <v>7.4445919505466976E-5</v>
      </c>
      <c r="F4494">
        <v>7.6923076923076927E-2</v>
      </c>
      <c r="I4494" s="140"/>
    </row>
    <row r="4495" spans="1:9">
      <c r="A4495" s="10">
        <v>4489</v>
      </c>
      <c r="B4495" s="10">
        <v>1.114208172304503E-4</v>
      </c>
      <c r="C4495" s="10">
        <v>2.394474546425354E-6</v>
      </c>
      <c r="D4495" s="10">
        <f t="shared" si="70"/>
        <v>1.1415525114155251E-4</v>
      </c>
      <c r="E4495" s="130">
        <v>4.8310649891845739E-5</v>
      </c>
      <c r="F4495">
        <v>7.6923076923076927E-2</v>
      </c>
      <c r="I4495" s="140"/>
    </row>
    <row r="4496" spans="1:9">
      <c r="A4496" s="10">
        <v>4490</v>
      </c>
      <c r="B4496" s="10">
        <v>1.086696420445475E-4</v>
      </c>
      <c r="C4496" s="10">
        <v>1.869713691927368E-6</v>
      </c>
      <c r="D4496" s="10">
        <f t="shared" si="70"/>
        <v>1.1415525114155251E-4</v>
      </c>
      <c r="E4496" s="130">
        <v>4.1974826955210223E-5</v>
      </c>
      <c r="F4496">
        <v>5.7692307692307702E-2</v>
      </c>
      <c r="I4496" s="140"/>
    </row>
    <row r="4497" spans="1:9">
      <c r="A4497" s="10">
        <v>4491</v>
      </c>
      <c r="B4497" s="10">
        <v>1.081332161969502E-4</v>
      </c>
      <c r="C4497" s="10">
        <v>1.031283704298632E-6</v>
      </c>
      <c r="D4497" s="10">
        <f t="shared" si="70"/>
        <v>1.1415525114155251E-4</v>
      </c>
      <c r="E4497" s="130">
        <v>3.4847026151495283E-5</v>
      </c>
      <c r="F4497">
        <v>5.7692307692307702E-2</v>
      </c>
      <c r="I4497" s="140"/>
    </row>
    <row r="4498" spans="1:9">
      <c r="A4498" s="10">
        <v>4492</v>
      </c>
      <c r="B4498" s="10">
        <v>1.064289344117102E-4</v>
      </c>
      <c r="C4498" s="10">
        <v>1.033597548862671E-6</v>
      </c>
      <c r="D4498" s="10">
        <f t="shared" si="70"/>
        <v>1.1415525114155251E-4</v>
      </c>
      <c r="E4498" s="130">
        <v>4.5934716290607412E-5</v>
      </c>
      <c r="F4498">
        <v>7.6923076923076927E-2</v>
      </c>
      <c r="I4498" s="140"/>
    </row>
    <row r="4499" spans="1:9">
      <c r="A4499" s="10">
        <v>4493</v>
      </c>
      <c r="B4499" s="10">
        <v>1.067512982185167E-4</v>
      </c>
      <c r="C4499" s="10">
        <v>1.8724412100775209E-6</v>
      </c>
      <c r="D4499" s="10">
        <f t="shared" si="70"/>
        <v>1.1415525114155251E-4</v>
      </c>
      <c r="E4499" s="130">
        <v>8.0781742442102763E-5</v>
      </c>
      <c r="F4499">
        <v>0.1153846153846154</v>
      </c>
      <c r="I4499" s="140"/>
    </row>
    <row r="4500" spans="1:9">
      <c r="A4500" s="10">
        <v>4494</v>
      </c>
      <c r="B4500" s="10">
        <v>1.100830348689433E-4</v>
      </c>
      <c r="C4500" s="10">
        <v>5.7073271833238626E-6</v>
      </c>
      <c r="D4500" s="10">
        <f t="shared" si="70"/>
        <v>1.1415525114155251E-4</v>
      </c>
      <c r="E4500" s="130">
        <v>1.3463623740350459E-4</v>
      </c>
      <c r="F4500">
        <v>0.19230769230769229</v>
      </c>
      <c r="I4500" s="140"/>
    </row>
    <row r="4501" spans="1:9">
      <c r="A4501" s="10">
        <v>4495</v>
      </c>
      <c r="B4501" s="10">
        <v>1.165252203772747E-4</v>
      </c>
      <c r="C4501" s="10">
        <v>1.15941932488814E-5</v>
      </c>
      <c r="D4501" s="10">
        <f t="shared" si="70"/>
        <v>1.1415525114155251E-4</v>
      </c>
      <c r="E4501" s="130">
        <v>1.9007468809906491E-4</v>
      </c>
      <c r="F4501">
        <v>0.30769230769230771</v>
      </c>
      <c r="I4501" s="140"/>
    </row>
    <row r="4502" spans="1:9">
      <c r="A4502" s="10">
        <v>4496</v>
      </c>
      <c r="B4502" s="10">
        <v>1.2310631230538671E-4</v>
      </c>
      <c r="C4502" s="10">
        <v>1.8334622481937368E-5</v>
      </c>
      <c r="D4502" s="10">
        <f t="shared" si="70"/>
        <v>1.1415525114155251E-4</v>
      </c>
      <c r="E4502" s="130">
        <v>2.106661126431307E-4</v>
      </c>
      <c r="F4502">
        <v>0.46153846153846162</v>
      </c>
      <c r="I4502" s="140"/>
    </row>
    <row r="4503" spans="1:9">
      <c r="A4503" s="10">
        <v>4497</v>
      </c>
      <c r="B4503" s="10">
        <v>1.3431696578042809E-4</v>
      </c>
      <c r="C4503" s="10">
        <v>2.4229989312396119E-5</v>
      </c>
      <c r="D4503" s="10">
        <f t="shared" si="70"/>
        <v>1.1415525114155251E-4</v>
      </c>
      <c r="E4503" s="130">
        <v>1.8057095369411149E-4</v>
      </c>
      <c r="F4503">
        <v>0.57692307692307687</v>
      </c>
      <c r="I4503" s="140"/>
    </row>
    <row r="4504" spans="1:9">
      <c r="A4504" s="10">
        <v>4498</v>
      </c>
      <c r="B4504" s="10">
        <v>1.3952053343980781E-4</v>
      </c>
      <c r="C4504" s="10">
        <v>2.6753157256872728E-5</v>
      </c>
      <c r="D4504" s="10">
        <f t="shared" si="70"/>
        <v>1.1415525114155251E-4</v>
      </c>
      <c r="E4504" s="130">
        <v>1.5047579474509299E-4</v>
      </c>
      <c r="F4504">
        <v>0.69230769230769229</v>
      </c>
      <c r="I4504" s="140"/>
    </row>
    <row r="4505" spans="1:9">
      <c r="A4505" s="10">
        <v>4499</v>
      </c>
      <c r="B4505" s="10">
        <v>1.4145928636659011E-4</v>
      </c>
      <c r="C4505" s="10">
        <v>2.8152392251353679E-5</v>
      </c>
      <c r="D4505" s="10">
        <f t="shared" si="70"/>
        <v>1.1415525114155251E-4</v>
      </c>
      <c r="E4505" s="130">
        <v>1.576035955488077E-4</v>
      </c>
      <c r="F4505">
        <v>0.76923076923076927</v>
      </c>
      <c r="I4505" s="140"/>
    </row>
    <row r="4506" spans="1:9">
      <c r="A4506" s="10">
        <v>4500</v>
      </c>
      <c r="B4506" s="10">
        <v>1.3787726818143369E-4</v>
      </c>
      <c r="C4506" s="10">
        <v>2.4212978690866401E-5</v>
      </c>
      <c r="D4506" s="10">
        <f t="shared" si="70"/>
        <v>1.1415525114155251E-4</v>
      </c>
      <c r="E4506" s="130">
        <v>1.6631535208668221E-4</v>
      </c>
      <c r="F4506">
        <v>0.73076923076923073</v>
      </c>
      <c r="I4506" s="140"/>
    </row>
    <row r="4507" spans="1:9">
      <c r="A4507" s="10">
        <v>4501</v>
      </c>
      <c r="B4507" s="10">
        <v>1.3745047145718631E-4</v>
      </c>
      <c r="C4507" s="10">
        <v>2.0838584152773261E-5</v>
      </c>
      <c r="D4507" s="10">
        <f t="shared" si="70"/>
        <v>1.1415525114155251E-4</v>
      </c>
      <c r="E4507" s="130">
        <v>1.5997952915004641E-4</v>
      </c>
      <c r="F4507">
        <v>0.69230769230769229</v>
      </c>
      <c r="I4507" s="140"/>
    </row>
    <row r="4508" spans="1:9">
      <c r="A4508" s="10">
        <v>4502</v>
      </c>
      <c r="B4508" s="10">
        <v>1.4413836842004559E-4</v>
      </c>
      <c r="C4508" s="10">
        <v>1.634307055424283E-5</v>
      </c>
      <c r="D4508" s="10">
        <f t="shared" si="70"/>
        <v>1.1415525114155251E-4</v>
      </c>
      <c r="E4508" s="130">
        <v>1.6473139635252309E-4</v>
      </c>
      <c r="F4508">
        <v>0.84615384615384615</v>
      </c>
      <c r="I4508" s="140"/>
    </row>
    <row r="4509" spans="1:9">
      <c r="A4509" s="10">
        <v>4503</v>
      </c>
      <c r="B4509" s="10">
        <v>1.4293584853031241E-4</v>
      </c>
      <c r="C4509" s="10">
        <v>1.4377384590338871E-5</v>
      </c>
      <c r="D4509" s="10">
        <f t="shared" si="70"/>
        <v>1.1415525114155251E-4</v>
      </c>
      <c r="E4509" s="130">
        <v>1.8057095369411149E-4</v>
      </c>
      <c r="F4509">
        <v>0.96153846153846156</v>
      </c>
      <c r="I4509" s="140"/>
    </row>
    <row r="4510" spans="1:9">
      <c r="A4510" s="10">
        <v>4504</v>
      </c>
      <c r="B4510" s="10">
        <v>1.4280125750691571E-4</v>
      </c>
      <c r="C4510" s="10">
        <v>8.207643071565763E-6</v>
      </c>
      <c r="D4510" s="10">
        <f t="shared" si="70"/>
        <v>1.1415525114155251E-4</v>
      </c>
      <c r="E4510" s="130">
        <v>1.9641051103570071E-4</v>
      </c>
      <c r="F4510">
        <v>1</v>
      </c>
      <c r="I4510" s="140"/>
    </row>
    <row r="4511" spans="1:9">
      <c r="A4511" s="10">
        <v>4505</v>
      </c>
      <c r="B4511" s="10">
        <v>1.4064440221939439E-4</v>
      </c>
      <c r="C4511" s="10">
        <v>1.5503126794040711E-5</v>
      </c>
      <c r="D4511" s="10">
        <f t="shared" si="70"/>
        <v>1.1415525114155251E-4</v>
      </c>
      <c r="E4511" s="130">
        <v>2.154179798456074E-4</v>
      </c>
      <c r="F4511">
        <v>0.92307692307692313</v>
      </c>
      <c r="I4511" s="140"/>
    </row>
    <row r="4512" spans="1:9">
      <c r="A4512" s="10">
        <v>4506</v>
      </c>
      <c r="B4512" s="10">
        <v>1.3591695738698369E-4</v>
      </c>
      <c r="C4512" s="10">
        <v>2.0281943156963659E-5</v>
      </c>
      <c r="D4512" s="10">
        <f t="shared" si="70"/>
        <v>1.1415525114155251E-4</v>
      </c>
      <c r="E4512" s="130">
        <v>2.0116237823817731E-4</v>
      </c>
      <c r="F4512">
        <v>0.76923076923076927</v>
      </c>
      <c r="I4512" s="140"/>
    </row>
    <row r="4513" spans="1:9">
      <c r="A4513" s="10">
        <v>4507</v>
      </c>
      <c r="B4513" s="10">
        <v>1.325526808681377E-4</v>
      </c>
      <c r="C4513" s="10">
        <v>2.1973490817459691E-5</v>
      </c>
      <c r="D4513" s="10">
        <f t="shared" si="70"/>
        <v>1.1415525114155251E-4</v>
      </c>
      <c r="E4513" s="130">
        <v>1.7106721928915821E-4</v>
      </c>
      <c r="F4513">
        <v>0.57692307692307687</v>
      </c>
      <c r="I4513" s="140"/>
    </row>
    <row r="4514" spans="1:9">
      <c r="A4514" s="10">
        <v>4508</v>
      </c>
      <c r="B4514" s="10">
        <v>1.3078067834703381E-4</v>
      </c>
      <c r="C4514" s="10">
        <v>1.130068047488024E-5</v>
      </c>
      <c r="D4514" s="10">
        <f t="shared" si="70"/>
        <v>1.1415525114155251E-4</v>
      </c>
      <c r="E4514" s="130">
        <v>1.4334799394137839E-4</v>
      </c>
      <c r="F4514">
        <v>0.46153846153846162</v>
      </c>
      <c r="I4514" s="140"/>
    </row>
    <row r="4515" spans="1:9">
      <c r="A4515" s="10">
        <v>4509</v>
      </c>
      <c r="B4515" s="10">
        <v>1.2825866420162051E-4</v>
      </c>
      <c r="C4515" s="10">
        <v>1.045946387287477E-5</v>
      </c>
      <c r="D4515" s="10">
        <f t="shared" si="70"/>
        <v>1.1415525114155251E-4</v>
      </c>
      <c r="E4515" s="130">
        <v>1.1800470219483591E-4</v>
      </c>
      <c r="F4515">
        <v>0.30769230769230771</v>
      </c>
      <c r="I4515" s="140"/>
    </row>
    <row r="4516" spans="1:9">
      <c r="A4516" s="10">
        <v>4510</v>
      </c>
      <c r="B4516" s="10">
        <v>1.220671273448973E-4</v>
      </c>
      <c r="C4516" s="10">
        <v>9.6212429949708753E-6</v>
      </c>
      <c r="D4516" s="10">
        <f t="shared" si="70"/>
        <v>1.1415525114155251E-4</v>
      </c>
      <c r="E4516" s="130">
        <v>9.9789211252008768E-5</v>
      </c>
      <c r="F4516">
        <v>0.23076923076923081</v>
      </c>
      <c r="I4516" s="140"/>
    </row>
    <row r="4517" spans="1:9">
      <c r="A4517" s="10">
        <v>4511</v>
      </c>
      <c r="B4517" s="10">
        <v>1.181642304602576E-4</v>
      </c>
      <c r="C4517" s="10">
        <v>5.4244517301083384E-6</v>
      </c>
      <c r="D4517" s="10">
        <f t="shared" si="70"/>
        <v>1.1415525114155251E-4</v>
      </c>
      <c r="E4517" s="130">
        <v>8.7909543245817432E-5</v>
      </c>
      <c r="F4517">
        <v>0.15384615384615391</v>
      </c>
      <c r="I4517" s="140"/>
    </row>
    <row r="4518" spans="1:9">
      <c r="A4518" s="10">
        <v>4512</v>
      </c>
      <c r="B4518" s="10">
        <v>1.139350663431138E-4</v>
      </c>
      <c r="C4518" s="10">
        <v>2.5158445582434171E-6</v>
      </c>
      <c r="D4518" s="10">
        <f t="shared" si="70"/>
        <v>1.1415525114155251E-4</v>
      </c>
      <c r="E4518" s="130">
        <v>7.0900875719492163E-5</v>
      </c>
      <c r="F4518">
        <v>7.6923076923076927E-2</v>
      </c>
      <c r="I4518" s="140"/>
    </row>
    <row r="4519" spans="1:9">
      <c r="A4519" s="10">
        <v>4513</v>
      </c>
      <c r="B4519" s="10">
        <v>1.105792517138769E-4</v>
      </c>
      <c r="C4519" s="10">
        <v>1.4300104909417931E-6</v>
      </c>
      <c r="D4519" s="10">
        <f t="shared" si="70"/>
        <v>1.1415525114155251E-4</v>
      </c>
      <c r="E4519" s="130">
        <v>4.6010142754138793E-5</v>
      </c>
      <c r="F4519">
        <v>7.6923076923076927E-2</v>
      </c>
      <c r="I4519" s="140"/>
    </row>
    <row r="4520" spans="1:9">
      <c r="A4520" s="10">
        <v>4514</v>
      </c>
      <c r="B4520" s="10">
        <v>1.082805554177709E-4</v>
      </c>
      <c r="C4520" s="10">
        <v>1.1144639161510161E-6</v>
      </c>
      <c r="D4520" s="10">
        <f t="shared" si="70"/>
        <v>1.1415525114155251E-4</v>
      </c>
      <c r="E4520" s="130">
        <v>3.9976025671628802E-5</v>
      </c>
      <c r="F4520">
        <v>5.7692307692307702E-2</v>
      </c>
      <c r="I4520" s="140"/>
    </row>
    <row r="4521" spans="1:9">
      <c r="A4521" s="10">
        <v>4515</v>
      </c>
      <c r="B4521" s="10">
        <v>1.0689930468518161E-4</v>
      </c>
      <c r="C4521" s="10">
        <v>1.116436820946295E-6</v>
      </c>
      <c r="D4521" s="10">
        <f t="shared" si="70"/>
        <v>1.1415525114155251E-4</v>
      </c>
      <c r="E4521" s="130">
        <v>3.3187643953805053E-5</v>
      </c>
      <c r="F4521">
        <v>5.7692307692307702E-2</v>
      </c>
      <c r="I4521" s="140"/>
    </row>
    <row r="4522" spans="1:9">
      <c r="A4522" s="10">
        <v>4516</v>
      </c>
      <c r="B4522" s="10">
        <v>1.0723265989485419E-4</v>
      </c>
      <c r="C4522" s="10">
        <v>1.039316245250822E-6</v>
      </c>
      <c r="D4522" s="10">
        <f t="shared" si="70"/>
        <v>1.1415525114155251E-4</v>
      </c>
      <c r="E4522" s="130">
        <v>4.3747348848197562E-5</v>
      </c>
      <c r="F4522">
        <v>7.6923076923076927E-2</v>
      </c>
      <c r="I4522" s="140"/>
    </row>
    <row r="4523" spans="1:9">
      <c r="A4523" s="10">
        <v>4517</v>
      </c>
      <c r="B4523" s="10">
        <v>1.064265051736401E-4</v>
      </c>
      <c r="C4523" s="10">
        <v>1.136440893645844E-5</v>
      </c>
      <c r="D4523" s="10">
        <f t="shared" si="70"/>
        <v>1.1415525114155251E-4</v>
      </c>
      <c r="E4523" s="130">
        <v>7.6934992802002141E-5</v>
      </c>
      <c r="F4523">
        <v>0.1153846153846154</v>
      </c>
      <c r="I4523" s="140"/>
    </row>
    <row r="4524" spans="1:9">
      <c r="A4524" s="10">
        <v>4518</v>
      </c>
      <c r="B4524" s="10">
        <v>1.0664763282593441E-4</v>
      </c>
      <c r="C4524" s="10">
        <v>2.978941682402818E-5</v>
      </c>
      <c r="D4524" s="10">
        <f t="shared" si="70"/>
        <v>1.1415525114155251E-4</v>
      </c>
      <c r="E4524" s="130">
        <v>1.2822498800333729E-4</v>
      </c>
      <c r="F4524">
        <v>0.19230769230769229</v>
      </c>
      <c r="I4524" s="140"/>
    </row>
    <row r="4525" spans="1:9">
      <c r="A4525" s="10">
        <v>4519</v>
      </c>
      <c r="B4525" s="10">
        <v>1.067927859967769E-4</v>
      </c>
      <c r="C4525" s="10">
        <v>2.4133803384831101E-5</v>
      </c>
      <c r="D4525" s="10">
        <f t="shared" si="70"/>
        <v>1.1415525114155251E-4</v>
      </c>
      <c r="E4525" s="130">
        <v>1.8102351247530031E-4</v>
      </c>
      <c r="F4525">
        <v>0.30769230769230771</v>
      </c>
      <c r="I4525" s="140"/>
    </row>
    <row r="4526" spans="1:9">
      <c r="A4526" s="10">
        <v>4520</v>
      </c>
      <c r="B4526" s="10">
        <v>1.10708586955296E-4</v>
      </c>
      <c r="C4526" s="10">
        <v>1.996379180233949E-5</v>
      </c>
      <c r="D4526" s="10">
        <f t="shared" si="70"/>
        <v>1.1415525114155251E-4</v>
      </c>
      <c r="E4526" s="130">
        <v>2.0063439299345781E-4</v>
      </c>
      <c r="F4526">
        <v>0.46153846153846162</v>
      </c>
      <c r="I4526" s="140"/>
    </row>
    <row r="4527" spans="1:9">
      <c r="A4527" s="10">
        <v>4521</v>
      </c>
      <c r="B4527" s="10">
        <v>1.17094968392081E-4</v>
      </c>
      <c r="C4527" s="10">
        <v>1.520481358809529E-5</v>
      </c>
      <c r="D4527" s="10">
        <f t="shared" si="70"/>
        <v>1.1415525114155251E-4</v>
      </c>
      <c r="E4527" s="130">
        <v>1.7197233685153489E-4</v>
      </c>
      <c r="F4527">
        <v>0.57692307692307687</v>
      </c>
      <c r="I4527" s="140"/>
    </row>
    <row r="4528" spans="1:9">
      <c r="A4528" s="10">
        <v>4522</v>
      </c>
      <c r="B4528" s="10">
        <v>1.2209971913258491E-4</v>
      </c>
      <c r="C4528" s="10">
        <v>1.341968932573122E-5</v>
      </c>
      <c r="D4528" s="10">
        <f t="shared" si="70"/>
        <v>1.1415525114155251E-4</v>
      </c>
      <c r="E4528" s="130">
        <v>1.4331028070961271E-4</v>
      </c>
      <c r="F4528">
        <v>0.69230769230769229</v>
      </c>
      <c r="I4528" s="140"/>
    </row>
    <row r="4529" spans="1:9">
      <c r="A4529" s="10">
        <v>4523</v>
      </c>
      <c r="B4529" s="10">
        <v>1.2465907409034391E-4</v>
      </c>
      <c r="C4529" s="10">
        <v>1.25259589076082E-5</v>
      </c>
      <c r="D4529" s="10">
        <f t="shared" si="70"/>
        <v>1.1415525114155251E-4</v>
      </c>
      <c r="E4529" s="130">
        <v>1.5009866242743651E-4</v>
      </c>
      <c r="F4529">
        <v>0.76923076923076927</v>
      </c>
      <c r="I4529" s="140"/>
    </row>
    <row r="4530" spans="1:9">
      <c r="A4530" s="10">
        <v>4524</v>
      </c>
      <c r="B4530" s="10">
        <v>1.226058125380118E-4</v>
      </c>
      <c r="C4530" s="10">
        <v>1.8754655731196738E-5</v>
      </c>
      <c r="D4530" s="10">
        <f t="shared" si="70"/>
        <v>1.1415525114155251E-4</v>
      </c>
      <c r="E4530" s="130">
        <v>1.5839557341588731E-4</v>
      </c>
      <c r="F4530">
        <v>0.73076923076923073</v>
      </c>
      <c r="I4530" s="140"/>
    </row>
    <row r="4531" spans="1:9">
      <c r="A4531" s="10">
        <v>4525</v>
      </c>
      <c r="B4531" s="10">
        <v>1.2183070107259941E-4</v>
      </c>
      <c r="C4531" s="10">
        <v>1.6673495740542669E-5</v>
      </c>
      <c r="D4531" s="10">
        <f t="shared" si="70"/>
        <v>1.1415525114155251E-4</v>
      </c>
      <c r="E4531" s="130">
        <v>1.5236145633337731E-4</v>
      </c>
      <c r="F4531">
        <v>0.69230769230769229</v>
      </c>
      <c r="I4531" s="140"/>
    </row>
    <row r="4532" spans="1:9">
      <c r="A4532" s="10">
        <v>4526</v>
      </c>
      <c r="B4532" s="10">
        <v>1.2433251345177811E-4</v>
      </c>
      <c r="C4532" s="10">
        <v>9.5549461204679105E-6</v>
      </c>
      <c r="D4532" s="10">
        <f t="shared" si="70"/>
        <v>1.1415525114155251E-4</v>
      </c>
      <c r="E4532" s="130">
        <v>1.5688704414526029E-4</v>
      </c>
      <c r="F4532">
        <v>0.84615384615384615</v>
      </c>
      <c r="I4532" s="140"/>
    </row>
    <row r="4533" spans="1:9">
      <c r="A4533" s="10">
        <v>4527</v>
      </c>
      <c r="B4533" s="10">
        <v>1.2271056006555019E-4</v>
      </c>
      <c r="C4533" s="10">
        <v>8.3702758871320021E-6</v>
      </c>
      <c r="D4533" s="10">
        <f t="shared" si="70"/>
        <v>1.1415525114155251E-4</v>
      </c>
      <c r="E4533" s="130">
        <v>1.7197233685153489E-4</v>
      </c>
      <c r="F4533">
        <v>0.96153846153846156</v>
      </c>
      <c r="I4533" s="140"/>
    </row>
    <row r="4534" spans="1:9">
      <c r="A4534" s="10">
        <v>4528</v>
      </c>
      <c r="B4534" s="10">
        <v>1.217919712217571E-4</v>
      </c>
      <c r="C4534" s="10">
        <v>9.5547597400609852E-6</v>
      </c>
      <c r="D4534" s="10">
        <f t="shared" si="70"/>
        <v>1.1415525114155251E-4</v>
      </c>
      <c r="E4534" s="130">
        <v>1.870576295578102E-4</v>
      </c>
      <c r="F4534">
        <v>1</v>
      </c>
      <c r="I4534" s="140"/>
    </row>
    <row r="4535" spans="1:9">
      <c r="A4535" s="10">
        <v>4529</v>
      </c>
      <c r="B4535" s="10">
        <v>1.19200282028797E-4</v>
      </c>
      <c r="C4535" s="10">
        <v>1.6673136617319519E-5</v>
      </c>
      <c r="D4535" s="10">
        <f t="shared" si="70"/>
        <v>1.1415525114155251E-4</v>
      </c>
      <c r="E4535" s="130">
        <v>2.0515998080534019E-4</v>
      </c>
      <c r="F4535">
        <v>0.92307692307692313</v>
      </c>
      <c r="I4535" s="140"/>
    </row>
    <row r="4536" spans="1:9">
      <c r="A4536" s="10">
        <v>4530</v>
      </c>
      <c r="B4536" s="10">
        <v>1.186370570681839E-4</v>
      </c>
      <c r="C4536" s="10">
        <v>2.3504628589681859E-5</v>
      </c>
      <c r="D4536" s="10">
        <f t="shared" si="70"/>
        <v>1.1415525114155251E-4</v>
      </c>
      <c r="E4536" s="130">
        <v>1.9158321736969261E-4</v>
      </c>
      <c r="F4536">
        <v>0.76923076923076927</v>
      </c>
      <c r="I4536" s="140"/>
    </row>
    <row r="4537" spans="1:9">
      <c r="A4537" s="10">
        <v>4531</v>
      </c>
      <c r="B4537" s="10">
        <v>1.1936960983287529E-4</v>
      </c>
      <c r="C4537" s="10">
        <v>2.380707398562476E-5</v>
      </c>
      <c r="D4537" s="10">
        <f t="shared" si="70"/>
        <v>1.1415525114155251E-4</v>
      </c>
      <c r="E4537" s="130">
        <v>1.6292116122777029E-4</v>
      </c>
      <c r="F4537">
        <v>0.57692307692307687</v>
      </c>
      <c r="I4537" s="140"/>
    </row>
    <row r="4538" spans="1:9">
      <c r="A4538" s="10">
        <v>4532</v>
      </c>
      <c r="B4538" s="10">
        <v>1.198002828232827E-4</v>
      </c>
      <c r="C4538" s="10">
        <v>1.8464175048205889E-5</v>
      </c>
      <c r="D4538" s="10">
        <f t="shared" si="70"/>
        <v>1.1415525114155251E-4</v>
      </c>
      <c r="E4538" s="130">
        <v>1.365218989917888E-4</v>
      </c>
      <c r="F4538">
        <v>0.46153846153846162</v>
      </c>
      <c r="I4538" s="140"/>
    </row>
    <row r="4539" spans="1:9">
      <c r="A4539" s="10">
        <v>4533</v>
      </c>
      <c r="B4539" s="10">
        <v>1.182385221966969E-4</v>
      </c>
      <c r="C4539" s="10">
        <v>1.3411465858508569E-5</v>
      </c>
      <c r="D4539" s="10">
        <f t="shared" si="70"/>
        <v>1.1415525114155251E-4</v>
      </c>
      <c r="E4539" s="130">
        <v>1.123854306617489E-4</v>
      </c>
      <c r="F4539">
        <v>0.30769230769230771</v>
      </c>
      <c r="I4539" s="140"/>
    </row>
    <row r="4540" spans="1:9">
      <c r="A4540" s="10">
        <v>4534</v>
      </c>
      <c r="B4540" s="10">
        <v>1.153269844032042E-4</v>
      </c>
      <c r="C4540" s="10">
        <v>7.4875055461090456E-6</v>
      </c>
      <c r="D4540" s="10">
        <f t="shared" si="70"/>
        <v>1.1415525114155251E-4</v>
      </c>
      <c r="E4540" s="130">
        <v>9.5037344049532101E-5</v>
      </c>
      <c r="F4540">
        <v>0.23076923076923081</v>
      </c>
      <c r="I4540" s="140"/>
    </row>
    <row r="4541" spans="1:9">
      <c r="A4541" s="10">
        <v>4535</v>
      </c>
      <c r="B4541" s="10">
        <v>1.1179926514751919E-4</v>
      </c>
      <c r="C4541" s="10">
        <v>5.7170553313927748E-6</v>
      </c>
      <c r="D4541" s="10">
        <f t="shared" si="70"/>
        <v>1.1415525114155251E-4</v>
      </c>
      <c r="E4541" s="130">
        <v>8.3723374519825957E-5</v>
      </c>
      <c r="F4541">
        <v>0.15384615384615391</v>
      </c>
      <c r="I4541" s="140"/>
    </row>
    <row r="4542" spans="1:9">
      <c r="A4542" s="10">
        <v>4536</v>
      </c>
      <c r="B4542" s="10">
        <v>1.09093408861343E-4</v>
      </c>
      <c r="C4542" s="10">
        <v>2.50834842919409E-6</v>
      </c>
      <c r="D4542" s="10">
        <f t="shared" si="70"/>
        <v>1.1415525114155251E-4</v>
      </c>
      <c r="E4542" s="130">
        <v>7.2318893233882077E-5</v>
      </c>
      <c r="F4542">
        <v>7.6923076923076927E-2</v>
      </c>
      <c r="I4542" s="140"/>
    </row>
    <row r="4543" spans="1:9">
      <c r="A4543" s="10">
        <v>4537</v>
      </c>
      <c r="B4543" s="10">
        <v>1.039117107651306E-4</v>
      </c>
      <c r="C4543" s="10">
        <v>1.4211915155896481E-6</v>
      </c>
      <c r="D4543" s="10">
        <f t="shared" si="70"/>
        <v>1.1415525114155251E-4</v>
      </c>
      <c r="E4543" s="130">
        <v>4.6930345609221607E-5</v>
      </c>
      <c r="F4543">
        <v>7.6923076923076927E-2</v>
      </c>
      <c r="I4543" s="140"/>
    </row>
    <row r="4544" spans="1:9">
      <c r="A4544" s="10">
        <v>4538</v>
      </c>
      <c r="B4544" s="10">
        <v>1.0276355492498881E-4</v>
      </c>
      <c r="C4544" s="10">
        <v>1.090970893151067E-6</v>
      </c>
      <c r="D4544" s="10">
        <f t="shared" si="70"/>
        <v>1.1415525114155251E-4</v>
      </c>
      <c r="E4544" s="130">
        <v>4.0775546185061373E-5</v>
      </c>
      <c r="F4544">
        <v>5.7692307692307702E-2</v>
      </c>
      <c r="I4544" s="140"/>
    </row>
    <row r="4545" spans="1:9">
      <c r="A4545" s="10">
        <v>4539</v>
      </c>
      <c r="B4545" s="10">
        <v>1.017193833532125E-4</v>
      </c>
      <c r="C4545" s="10">
        <v>1.092061900411122E-6</v>
      </c>
      <c r="D4545" s="10">
        <f t="shared" si="70"/>
        <v>1.1415525114155251E-4</v>
      </c>
      <c r="E4545" s="130">
        <v>3.3851396832881149E-5</v>
      </c>
      <c r="F4545">
        <v>5.7692307692307702E-2</v>
      </c>
      <c r="I4545" s="140"/>
    </row>
    <row r="4546" spans="1:9">
      <c r="A4546" s="10">
        <v>4540</v>
      </c>
      <c r="B4546" s="10">
        <v>1.0097064472506019E-4</v>
      </c>
      <c r="C4546" s="10">
        <v>1.0242239781533251E-6</v>
      </c>
      <c r="D4546" s="10">
        <f t="shared" si="70"/>
        <v>1.1415525114155251E-4</v>
      </c>
      <c r="E4546" s="130">
        <v>4.4622295825161507E-5</v>
      </c>
      <c r="F4546">
        <v>7.6923076923076927E-2</v>
      </c>
      <c r="I4546" s="140"/>
    </row>
    <row r="4547" spans="1:9">
      <c r="A4547" s="10">
        <v>4541</v>
      </c>
      <c r="B4547" s="10">
        <v>1.002595845356814E-4</v>
      </c>
      <c r="C4547" s="10">
        <v>1.1346320945259411E-5</v>
      </c>
      <c r="D4547" s="10">
        <f t="shared" si="70"/>
        <v>1.1415525114155251E-4</v>
      </c>
      <c r="E4547" s="130">
        <v>7.8473692658042392E-5</v>
      </c>
      <c r="F4547">
        <v>0.1153846153846154</v>
      </c>
      <c r="I4547" s="140"/>
    </row>
    <row r="4548" spans="1:9">
      <c r="A4548" s="10">
        <v>4542</v>
      </c>
      <c r="B4548" s="10">
        <v>1.021800980570252E-4</v>
      </c>
      <c r="C4548" s="10">
        <v>2.9767592132963442E-5</v>
      </c>
      <c r="D4548" s="10">
        <f t="shared" si="70"/>
        <v>1.1415525114155251E-4</v>
      </c>
      <c r="E4548" s="130">
        <v>1.3078948776340399E-4</v>
      </c>
      <c r="F4548">
        <v>0.19230769230769229</v>
      </c>
      <c r="I4548" s="140"/>
    </row>
    <row r="4549" spans="1:9">
      <c r="A4549" s="10">
        <v>4543</v>
      </c>
      <c r="B4549" s="10">
        <v>1.039467131550669E-4</v>
      </c>
      <c r="C4549" s="10">
        <v>2.4119683932540489E-5</v>
      </c>
      <c r="D4549" s="10">
        <f t="shared" si="70"/>
        <v>1.1415525114155251E-4</v>
      </c>
      <c r="E4549" s="130">
        <v>1.8464398272480579E-4</v>
      </c>
      <c r="F4549">
        <v>0.30769230769230771</v>
      </c>
      <c r="I4549" s="140"/>
    </row>
    <row r="4550" spans="1:9">
      <c r="A4550" s="10">
        <v>4544</v>
      </c>
      <c r="B4550" s="10">
        <v>1.040657699104314E-4</v>
      </c>
      <c r="C4550" s="10">
        <v>1.995710029114441E-5</v>
      </c>
      <c r="D4550" s="10">
        <f t="shared" ref="D4550:D4613" si="71">1/8760</f>
        <v>1.1415525114155251E-4</v>
      </c>
      <c r="E4550" s="130">
        <v>2.0464708085332701E-4</v>
      </c>
      <c r="F4550">
        <v>0.46153846153846162</v>
      </c>
      <c r="I4550" s="140"/>
    </row>
    <row r="4551" spans="1:9">
      <c r="A4551" s="10">
        <v>4545</v>
      </c>
      <c r="B4551" s="10">
        <v>1.055090105556963E-4</v>
      </c>
      <c r="C4551" s="10">
        <v>1.5202072432354441E-5</v>
      </c>
      <c r="D4551" s="10">
        <f t="shared" si="71"/>
        <v>1.1415525114155251E-4</v>
      </c>
      <c r="E4551" s="130">
        <v>1.7541178358856569E-4</v>
      </c>
      <c r="F4551">
        <v>0.57692307692307687</v>
      </c>
      <c r="I4551" s="140"/>
    </row>
    <row r="4552" spans="1:9">
      <c r="A4552" s="10">
        <v>4546</v>
      </c>
      <c r="B4552" s="10">
        <v>1.1002704046438301E-4</v>
      </c>
      <c r="C4552" s="10">
        <v>1.3417575499164861E-5</v>
      </c>
      <c r="D4552" s="10">
        <f t="shared" si="71"/>
        <v>1.1415525114155251E-4</v>
      </c>
      <c r="E4552" s="130">
        <v>1.4617648632380439E-4</v>
      </c>
      <c r="F4552">
        <v>0.69230769230769229</v>
      </c>
      <c r="I4552" s="140"/>
    </row>
    <row r="4553" spans="1:9">
      <c r="A4553" s="10">
        <v>4547</v>
      </c>
      <c r="B4553" s="10">
        <v>1.125920884665513E-4</v>
      </c>
      <c r="C4553" s="10">
        <v>1.252479516653085E-5</v>
      </c>
      <c r="D4553" s="10">
        <f t="shared" si="71"/>
        <v>1.1415525114155251E-4</v>
      </c>
      <c r="E4553" s="130">
        <v>1.5310063567598481E-4</v>
      </c>
      <c r="F4553">
        <v>0.76923076923076927</v>
      </c>
      <c r="I4553" s="140"/>
    </row>
    <row r="4554" spans="1:9">
      <c r="A4554" s="10">
        <v>4548</v>
      </c>
      <c r="B4554" s="10">
        <v>1.13444501596601E-4</v>
      </c>
      <c r="C4554" s="10">
        <v>1.8753028312033861E-5</v>
      </c>
      <c r="D4554" s="10">
        <f t="shared" si="71"/>
        <v>1.1415525114155251E-4</v>
      </c>
      <c r="E4554" s="130">
        <v>1.615634848842055E-4</v>
      </c>
      <c r="F4554">
        <v>0.73076923076923073</v>
      </c>
      <c r="I4554" s="140"/>
    </row>
    <row r="4555" spans="1:9">
      <c r="A4555" s="10">
        <v>4549</v>
      </c>
      <c r="B4555" s="10">
        <v>1.153902285613923E-4</v>
      </c>
      <c r="C4555" s="10">
        <v>1.667237291223753E-5</v>
      </c>
      <c r="D4555" s="10">
        <f t="shared" si="71"/>
        <v>1.1415525114155251E-4</v>
      </c>
      <c r="E4555" s="130">
        <v>1.554086854600452E-4</v>
      </c>
      <c r="F4555">
        <v>0.69230769230769229</v>
      </c>
      <c r="I4555" s="140"/>
    </row>
    <row r="4556" spans="1:9">
      <c r="A4556" s="10">
        <v>4550</v>
      </c>
      <c r="B4556" s="10">
        <v>1.168345949055729E-4</v>
      </c>
      <c r="C4556" s="10">
        <v>9.5544824423823848E-6</v>
      </c>
      <c r="D4556" s="10">
        <f t="shared" si="71"/>
        <v>1.1415525114155251E-4</v>
      </c>
      <c r="E4556" s="130">
        <v>1.6002478502816529E-4</v>
      </c>
      <c r="F4556">
        <v>0.84615384615384615</v>
      </c>
      <c r="I4556" s="140"/>
    </row>
    <row r="4557" spans="1:9">
      <c r="A4557" s="10">
        <v>4551</v>
      </c>
      <c r="B4557" s="10">
        <v>1.168755878413445E-4</v>
      </c>
      <c r="C4557" s="10">
        <v>8.3698576676823113E-6</v>
      </c>
      <c r="D4557" s="10">
        <f t="shared" si="71"/>
        <v>1.1415525114155251E-4</v>
      </c>
      <c r="E4557" s="130">
        <v>1.7541178358856569E-4</v>
      </c>
      <c r="F4557">
        <v>0.96153846153846156</v>
      </c>
      <c r="I4557" s="140"/>
    </row>
    <row r="4558" spans="1:9">
      <c r="A4558" s="10">
        <v>4552</v>
      </c>
      <c r="B4558" s="10">
        <v>1.165888614336773E-4</v>
      </c>
      <c r="C4558" s="10">
        <v>9.5538005628448485E-6</v>
      </c>
      <c r="D4558" s="10">
        <f t="shared" si="71"/>
        <v>1.1415525114155251E-4</v>
      </c>
      <c r="E4558" s="130">
        <v>1.9079878214896609E-4</v>
      </c>
      <c r="F4558">
        <v>1</v>
      </c>
      <c r="I4558" s="140"/>
    </row>
    <row r="4559" spans="1:9">
      <c r="A4559" s="10">
        <v>4553</v>
      </c>
      <c r="B4559" s="10">
        <v>1.1690864602787581E-4</v>
      </c>
      <c r="C4559" s="10">
        <v>1.6670531837486172E-5</v>
      </c>
      <c r="D4559" s="10">
        <f t="shared" si="71"/>
        <v>1.1415525114155251E-4</v>
      </c>
      <c r="E4559" s="130">
        <v>2.0926318042144699E-4</v>
      </c>
      <c r="F4559">
        <v>0.92307692307692313</v>
      </c>
      <c r="I4559" s="140"/>
    </row>
    <row r="4560" spans="1:9">
      <c r="A4560" s="10">
        <v>4554</v>
      </c>
      <c r="B4560" s="10">
        <v>1.173527269788997E-4</v>
      </c>
      <c r="C4560" s="10">
        <v>2.3498714421159582E-5</v>
      </c>
      <c r="D4560" s="10">
        <f t="shared" si="71"/>
        <v>1.1415525114155251E-4</v>
      </c>
      <c r="E4560" s="130">
        <v>1.9541488171708621E-4</v>
      </c>
      <c r="F4560">
        <v>0.76923076923076927</v>
      </c>
      <c r="I4560" s="140"/>
    </row>
    <row r="4561" spans="1:9">
      <c r="A4561" s="10">
        <v>4555</v>
      </c>
      <c r="B4561" s="10">
        <v>1.18211906121588E-4</v>
      </c>
      <c r="C4561" s="10">
        <v>2.3799077811581231E-5</v>
      </c>
      <c r="D4561" s="10">
        <f t="shared" si="71"/>
        <v>1.1415525114155251E-4</v>
      </c>
      <c r="E4561" s="130">
        <v>1.6617958445232559E-4</v>
      </c>
      <c r="F4561">
        <v>0.57692307692307687</v>
      </c>
      <c r="I4561" s="140"/>
    </row>
    <row r="4562" spans="1:9">
      <c r="A4562" s="10">
        <v>4556</v>
      </c>
      <c r="B4562" s="10">
        <v>1.191444972284276E-4</v>
      </c>
      <c r="C4562" s="10">
        <v>1.845819269172989E-5</v>
      </c>
      <c r="D4562" s="10">
        <f t="shared" si="71"/>
        <v>1.1415525114155251E-4</v>
      </c>
      <c r="E4562" s="130">
        <v>1.392523369716246E-4</v>
      </c>
      <c r="F4562">
        <v>0.46153846153846162</v>
      </c>
      <c r="I4562" s="140"/>
    </row>
    <row r="4563" spans="1:9">
      <c r="A4563" s="10">
        <v>4557</v>
      </c>
      <c r="B4563" s="10">
        <v>1.1769161666583321E-4</v>
      </c>
      <c r="C4563" s="10">
        <v>1.3403760619734389E-5</v>
      </c>
      <c r="D4563" s="10">
        <f t="shared" si="71"/>
        <v>1.1415525114155251E-4</v>
      </c>
      <c r="E4563" s="130">
        <v>1.146331392749834E-4</v>
      </c>
      <c r="F4563">
        <v>0.30769230769230771</v>
      </c>
      <c r="I4563" s="140"/>
    </row>
    <row r="4564" spans="1:9">
      <c r="A4564" s="10">
        <v>4558</v>
      </c>
      <c r="B4564" s="10">
        <v>1.141212418846805E-4</v>
      </c>
      <c r="C4564" s="10">
        <v>7.4824960044398924E-6</v>
      </c>
      <c r="D4564" s="10">
        <f t="shared" si="71"/>
        <v>1.1415525114155251E-4</v>
      </c>
      <c r="E4564" s="130">
        <v>9.693809093052331E-5</v>
      </c>
      <c r="F4564">
        <v>0.23076923076923081</v>
      </c>
      <c r="I4564" s="140"/>
    </row>
    <row r="4565" spans="1:9">
      <c r="A4565" s="10">
        <v>4559</v>
      </c>
      <c r="B4565" s="10">
        <v>1.100639850215246E-4</v>
      </c>
      <c r="C4565" s="10">
        <v>5.7130322421213036E-6</v>
      </c>
      <c r="D4565" s="10">
        <f t="shared" si="71"/>
        <v>1.1415525114155251E-4</v>
      </c>
      <c r="E4565" s="130">
        <v>8.5397842010222813E-5</v>
      </c>
      <c r="F4565">
        <v>0.15384615384615391</v>
      </c>
      <c r="I4565" s="140"/>
    </row>
    <row r="4566" spans="1:9">
      <c r="A4566" s="10">
        <v>4560</v>
      </c>
      <c r="B4566" s="10">
        <v>1.047401213725007E-4</v>
      </c>
      <c r="C4566" s="10">
        <v>2.5055118103179341E-6</v>
      </c>
      <c r="D4566" s="10">
        <f t="shared" si="71"/>
        <v>1.1415525114155251E-4</v>
      </c>
      <c r="E4566" s="130">
        <v>7.3027901991077048E-5</v>
      </c>
      <c r="F4566">
        <v>7.6923076923076927E-2</v>
      </c>
      <c r="I4566" s="140"/>
    </row>
    <row r="4567" spans="1:9">
      <c r="A4567" s="10">
        <v>4561</v>
      </c>
      <c r="B4567" s="10">
        <v>1.0021791448117561E-4</v>
      </c>
      <c r="C4567" s="10">
        <v>1.418277617032567E-6</v>
      </c>
      <c r="D4567" s="10">
        <f t="shared" si="71"/>
        <v>1.1415525114155251E-4</v>
      </c>
      <c r="E4567" s="130">
        <v>4.7390447036762993E-5</v>
      </c>
      <c r="F4567">
        <v>7.6923076923076927E-2</v>
      </c>
      <c r="I4567" s="140"/>
    </row>
    <row r="4568" spans="1:9">
      <c r="A4568" s="10">
        <v>4562</v>
      </c>
      <c r="B4568" s="10">
        <v>1.002380312188437E-4</v>
      </c>
      <c r="C4568" s="10">
        <v>1.0841793729571909E-6</v>
      </c>
      <c r="D4568" s="10">
        <f t="shared" si="71"/>
        <v>1.1415525114155251E-4</v>
      </c>
      <c r="E4568" s="130">
        <v>4.1175306441777659E-5</v>
      </c>
      <c r="F4568">
        <v>5.7692307692307702E-2</v>
      </c>
      <c r="I4568" s="140"/>
    </row>
    <row r="4569" spans="1:9">
      <c r="A4569" s="10">
        <v>4563</v>
      </c>
      <c r="B4569" s="10">
        <v>9.9350203136831306E-5</v>
      </c>
      <c r="C4569" s="10">
        <v>1.085665870349027E-6</v>
      </c>
      <c r="D4569" s="10">
        <f t="shared" si="71"/>
        <v>1.1415525114155251E-4</v>
      </c>
      <c r="E4569" s="130">
        <v>3.4183273272419187E-5</v>
      </c>
      <c r="F4569">
        <v>5.7692307692307702E-2</v>
      </c>
      <c r="I4569" s="140"/>
    </row>
    <row r="4570" spans="1:9">
      <c r="A4570" s="10">
        <v>4564</v>
      </c>
      <c r="B4570" s="10">
        <v>9.9240746122123969E-5</v>
      </c>
      <c r="C4570" s="10">
        <v>1.020819126329222E-6</v>
      </c>
      <c r="D4570" s="10">
        <f t="shared" si="71"/>
        <v>1.1415525114155251E-4</v>
      </c>
      <c r="E4570" s="130">
        <v>4.505976931364346E-5</v>
      </c>
      <c r="F4570">
        <v>7.6923076923076927E-2</v>
      </c>
      <c r="I4570" s="140"/>
    </row>
    <row r="4571" spans="1:9">
      <c r="A4571" s="10">
        <v>4565</v>
      </c>
      <c r="B4571" s="10">
        <v>1.0031521316488219E-4</v>
      </c>
      <c r="C4571" s="10">
        <v>1.134256151607574E-5</v>
      </c>
      <c r="D4571" s="10">
        <f t="shared" si="71"/>
        <v>1.1415525114155251E-4</v>
      </c>
      <c r="E4571" s="130">
        <v>7.9243042586062511E-5</v>
      </c>
      <c r="F4571">
        <v>0.1153846153846154</v>
      </c>
      <c r="I4571" s="140"/>
    </row>
    <row r="4572" spans="1:9">
      <c r="A4572" s="10">
        <v>4566</v>
      </c>
      <c r="B4572" s="10">
        <v>1.0425734169540341E-4</v>
      </c>
      <c r="C4572" s="10">
        <v>2.976087789245049E-5</v>
      </c>
      <c r="D4572" s="10">
        <f t="shared" si="71"/>
        <v>1.1415525114155251E-4</v>
      </c>
      <c r="E4572" s="130">
        <v>1.3207173764343729E-4</v>
      </c>
      <c r="F4572">
        <v>0.19230769230769229</v>
      </c>
      <c r="I4572" s="140"/>
    </row>
    <row r="4573" spans="1:9">
      <c r="A4573" s="10">
        <v>4567</v>
      </c>
      <c r="B4573" s="10">
        <v>1.131742533638077E-4</v>
      </c>
      <c r="C4573" s="10">
        <v>2.4108564750215099E-5</v>
      </c>
      <c r="D4573" s="10">
        <f t="shared" si="71"/>
        <v>1.1415525114155251E-4</v>
      </c>
      <c r="E4573" s="130">
        <v>1.8645421784955929E-4</v>
      </c>
      <c r="F4573">
        <v>0.30769230769230771</v>
      </c>
      <c r="I4573" s="140"/>
    </row>
    <row r="4574" spans="1:9">
      <c r="A4574" s="10">
        <v>4568</v>
      </c>
      <c r="B4574" s="10">
        <v>1.216608562938417E-4</v>
      </c>
      <c r="C4574" s="10">
        <v>1.9943830915343931E-5</v>
      </c>
      <c r="D4574" s="10">
        <f t="shared" si="71"/>
        <v>1.1415525114155251E-4</v>
      </c>
      <c r="E4574" s="130">
        <v>2.0665342478326149E-4</v>
      </c>
      <c r="F4574">
        <v>0.46153846153846162</v>
      </c>
      <c r="I4574" s="140"/>
    </row>
    <row r="4575" spans="1:9">
      <c r="A4575" s="10">
        <v>4569</v>
      </c>
      <c r="B4575" s="10">
        <v>1.3346586868230779E-4</v>
      </c>
      <c r="C4575" s="10">
        <v>1.5189162179777069E-5</v>
      </c>
      <c r="D4575" s="10">
        <f t="shared" si="71"/>
        <v>1.1415525114155251E-4</v>
      </c>
      <c r="E4575" s="130">
        <v>1.771315069570808E-4</v>
      </c>
      <c r="F4575">
        <v>0.57692307692307687</v>
      </c>
      <c r="I4575" s="140"/>
    </row>
    <row r="4576" spans="1:9">
      <c r="A4576" s="10">
        <v>4570</v>
      </c>
      <c r="B4576" s="10">
        <v>1.3807987072495751E-4</v>
      </c>
      <c r="C4576" s="10">
        <v>1.3404969819447579E-5</v>
      </c>
      <c r="D4576" s="10">
        <f t="shared" si="71"/>
        <v>1.1415525114155251E-4</v>
      </c>
      <c r="E4576" s="130">
        <v>1.476095891309006E-4</v>
      </c>
      <c r="F4576">
        <v>0.69230769230769229</v>
      </c>
      <c r="I4576" s="140"/>
    </row>
    <row r="4577" spans="1:9">
      <c r="A4577" s="10">
        <v>4571</v>
      </c>
      <c r="B4577" s="10">
        <v>1.411953043263568E-4</v>
      </c>
      <c r="C4577" s="10">
        <v>1.2514935188418059E-5</v>
      </c>
      <c r="D4577" s="10">
        <f t="shared" si="71"/>
        <v>1.1415525114155251E-4</v>
      </c>
      <c r="E4577" s="130">
        <v>1.5460162230025929E-4</v>
      </c>
      <c r="F4577">
        <v>0.76923076923076927</v>
      </c>
      <c r="I4577" s="140"/>
    </row>
    <row r="4578" spans="1:9">
      <c r="A4578" s="10">
        <v>4572</v>
      </c>
      <c r="B4578" s="10">
        <v>1.374219314966551E-4</v>
      </c>
      <c r="C4578" s="10">
        <v>1.8743304709828539E-5</v>
      </c>
      <c r="D4578" s="10">
        <f t="shared" si="71"/>
        <v>1.1415525114155251E-4</v>
      </c>
      <c r="E4578" s="130">
        <v>1.6314744061836399E-4</v>
      </c>
      <c r="F4578">
        <v>0.73076923076923073</v>
      </c>
      <c r="I4578" s="140"/>
    </row>
    <row r="4579" spans="1:9">
      <c r="A4579" s="10">
        <v>4573</v>
      </c>
      <c r="B4579" s="10">
        <v>1.362631738548413E-4</v>
      </c>
      <c r="C4579" s="10">
        <v>1.6666908784210058E-5</v>
      </c>
      <c r="D4579" s="10">
        <f t="shared" si="71"/>
        <v>1.1415525114155251E-4</v>
      </c>
      <c r="E4579" s="130">
        <v>1.5693230002337849E-4</v>
      </c>
      <c r="F4579">
        <v>0.69230769230769229</v>
      </c>
      <c r="I4579" s="140"/>
    </row>
    <row r="4580" spans="1:9">
      <c r="A4580" s="10">
        <v>4574</v>
      </c>
      <c r="B4580" s="10">
        <v>1.4187186741912159E-4</v>
      </c>
      <c r="C4580" s="10">
        <v>9.5523640699523905E-6</v>
      </c>
      <c r="D4580" s="10">
        <f t="shared" si="71"/>
        <v>1.1415525114155251E-4</v>
      </c>
      <c r="E4580" s="130">
        <v>1.6159365546961811E-4</v>
      </c>
      <c r="F4580">
        <v>0.84615384615384615</v>
      </c>
      <c r="I4580" s="140"/>
    </row>
    <row r="4581" spans="1:9">
      <c r="A4581" s="10">
        <v>4575</v>
      </c>
      <c r="B4581" s="10">
        <v>1.413776621176304E-4</v>
      </c>
      <c r="C4581" s="10">
        <v>8.3694349023690841E-6</v>
      </c>
      <c r="D4581" s="10">
        <f t="shared" si="71"/>
        <v>1.1415525114155251E-4</v>
      </c>
      <c r="E4581" s="130">
        <v>1.771315069570808E-4</v>
      </c>
      <c r="F4581">
        <v>0.96153846153846156</v>
      </c>
      <c r="I4581" s="140"/>
    </row>
    <row r="4582" spans="1:9">
      <c r="A4582" s="10">
        <v>4576</v>
      </c>
      <c r="B4582" s="10">
        <v>1.4035665389393659E-4</v>
      </c>
      <c r="C4582" s="10">
        <v>9.5547597400609852E-6</v>
      </c>
      <c r="D4582" s="10">
        <f t="shared" si="71"/>
        <v>1.1415525114155251E-4</v>
      </c>
      <c r="E4582" s="130">
        <v>1.9266935844454409E-4</v>
      </c>
      <c r="F4582">
        <v>1</v>
      </c>
      <c r="I4582" s="140"/>
    </row>
    <row r="4583" spans="1:9">
      <c r="A4583" s="10">
        <v>4577</v>
      </c>
      <c r="B4583" s="10">
        <v>1.3909033012070811E-4</v>
      </c>
      <c r="C4583" s="10">
        <v>1.6673495740542669E-5</v>
      </c>
      <c r="D4583" s="10">
        <f t="shared" si="71"/>
        <v>1.1415525114155251E-4</v>
      </c>
      <c r="E4583" s="130">
        <v>2.1131478022950049E-4</v>
      </c>
      <c r="F4583">
        <v>0.92307692307692313</v>
      </c>
      <c r="I4583" s="140"/>
    </row>
    <row r="4584" spans="1:9">
      <c r="A4584" s="10">
        <v>4578</v>
      </c>
      <c r="B4584" s="10">
        <v>1.3668429517345191E-4</v>
      </c>
      <c r="C4584" s="10">
        <v>2.3504133090551259E-5</v>
      </c>
      <c r="D4584" s="10">
        <f t="shared" si="71"/>
        <v>1.1415525114155251E-4</v>
      </c>
      <c r="E4584" s="130">
        <v>1.9733071389078301E-4</v>
      </c>
      <c r="F4584">
        <v>0.76923076923076927</v>
      </c>
      <c r="I4584" s="140"/>
    </row>
    <row r="4585" spans="1:9">
      <c r="A4585" s="10">
        <v>4579</v>
      </c>
      <c r="B4585" s="10">
        <v>1.3511465481329569E-4</v>
      </c>
      <c r="C4585" s="10">
        <v>2.380454648547229E-5</v>
      </c>
      <c r="D4585" s="10">
        <f t="shared" si="71"/>
        <v>1.1415525114155251E-4</v>
      </c>
      <c r="E4585" s="130">
        <v>1.6780879606460291E-4</v>
      </c>
      <c r="F4585">
        <v>0.57692307692307687</v>
      </c>
      <c r="I4585" s="140"/>
    </row>
    <row r="4586" spans="1:9">
      <c r="A4586" s="10">
        <v>4580</v>
      </c>
      <c r="B4586" s="10">
        <v>1.324926185802965E-4</v>
      </c>
      <c r="C4586" s="10">
        <v>1.8462593087678751E-5</v>
      </c>
      <c r="D4586" s="10">
        <f t="shared" si="71"/>
        <v>1.1415525114155251E-4</v>
      </c>
      <c r="E4586" s="130">
        <v>1.4061755596154259E-4</v>
      </c>
      <c r="F4586">
        <v>0.46153846153846162</v>
      </c>
      <c r="I4586" s="140"/>
    </row>
    <row r="4587" spans="1:9">
      <c r="A4587" s="10">
        <v>4581</v>
      </c>
      <c r="B4587" s="10">
        <v>1.2806482115821399E-4</v>
      </c>
      <c r="C4587" s="10">
        <v>1.3407851896959621E-5</v>
      </c>
      <c r="D4587" s="10">
        <f t="shared" si="71"/>
        <v>1.1415525114155251E-4</v>
      </c>
      <c r="E4587" s="130">
        <v>1.157569935816014E-4</v>
      </c>
      <c r="F4587">
        <v>0.30769230769230771</v>
      </c>
      <c r="I4587" s="140"/>
    </row>
    <row r="4588" spans="1:9">
      <c r="A4588" s="10">
        <v>4582</v>
      </c>
      <c r="B4588" s="10">
        <v>1.2283257255251559E-4</v>
      </c>
      <c r="C4588" s="10">
        <v>7.4851644263634553E-6</v>
      </c>
      <c r="D4588" s="10">
        <f t="shared" si="71"/>
        <v>1.1415525114155251E-4</v>
      </c>
      <c r="E4588" s="130">
        <v>9.7888464371018237E-5</v>
      </c>
      <c r="F4588">
        <v>0.23076923076923081</v>
      </c>
      <c r="I4588" s="140"/>
    </row>
    <row r="4589" spans="1:9">
      <c r="A4589" s="10">
        <v>4583</v>
      </c>
      <c r="B4589" s="10">
        <v>1.180922307729248E-4</v>
      </c>
      <c r="C4589" s="10">
        <v>5.7150733348703329E-6</v>
      </c>
      <c r="D4589" s="10">
        <f t="shared" si="71"/>
        <v>1.1415525114155251E-4</v>
      </c>
      <c r="E4589" s="130">
        <v>8.6235075755420576E-5</v>
      </c>
      <c r="F4589">
        <v>0.15384615384615391</v>
      </c>
      <c r="I4589" s="140"/>
    </row>
    <row r="4590" spans="1:9">
      <c r="A4590" s="10">
        <v>4584</v>
      </c>
      <c r="B4590" s="10">
        <v>1.145940390002426E-4</v>
      </c>
      <c r="C4590" s="10">
        <v>2.506939211483174E-6</v>
      </c>
      <c r="D4590" s="10">
        <f t="shared" si="71"/>
        <v>1.1415525114155251E-4</v>
      </c>
      <c r="E4590" s="130">
        <v>7.6572945777051847E-5</v>
      </c>
      <c r="F4590">
        <v>7.6923076923076927E-2</v>
      </c>
      <c r="I4590" s="140"/>
    </row>
    <row r="4591" spans="1:9">
      <c r="A4591" s="10">
        <v>4585</v>
      </c>
      <c r="B4591" s="10">
        <v>1.098628559594651E-4</v>
      </c>
      <c r="C4591" s="10">
        <v>1.4199595865584919E-6</v>
      </c>
      <c r="D4591" s="10">
        <f t="shared" si="71"/>
        <v>1.1415525114155251E-4</v>
      </c>
      <c r="E4591" s="130">
        <v>4.9690954174469952E-5</v>
      </c>
      <c r="F4591">
        <v>7.6923076923076927E-2</v>
      </c>
      <c r="I4591" s="140"/>
    </row>
    <row r="4592" spans="1:9">
      <c r="A4592" s="10">
        <v>4586</v>
      </c>
      <c r="B4592" s="10">
        <v>1.077765315492071E-4</v>
      </c>
      <c r="C4592" s="10">
        <v>1.084897619403397E-6</v>
      </c>
      <c r="D4592" s="10">
        <f t="shared" si="71"/>
        <v>1.1415525114155251E-4</v>
      </c>
      <c r="E4592" s="130">
        <v>4.317410772535908E-5</v>
      </c>
      <c r="F4592">
        <v>5.7692307692307702E-2</v>
      </c>
      <c r="I4592" s="140"/>
    </row>
    <row r="4593" spans="1:9">
      <c r="A4593" s="10">
        <v>4587</v>
      </c>
      <c r="B4593" s="10">
        <v>1.066395790508625E-4</v>
      </c>
      <c r="C4593" s="10">
        <v>1.086006810117795E-6</v>
      </c>
      <c r="D4593" s="10">
        <f t="shared" si="71"/>
        <v>1.1415525114155251E-4</v>
      </c>
      <c r="E4593" s="130">
        <v>3.5842655470109417E-5</v>
      </c>
      <c r="F4593">
        <v>5.7692307692307702E-2</v>
      </c>
      <c r="I4593" s="140"/>
    </row>
    <row r="4594" spans="1:9">
      <c r="A4594" s="10">
        <v>4588</v>
      </c>
      <c r="B4594" s="10">
        <v>1.065710097899577E-4</v>
      </c>
      <c r="C4594" s="10">
        <v>1.0208100346020541E-6</v>
      </c>
      <c r="D4594" s="10">
        <f t="shared" si="71"/>
        <v>1.1415525114155251E-4</v>
      </c>
      <c r="E4594" s="130">
        <v>4.7247136756053371E-5</v>
      </c>
      <c r="F4594">
        <v>7.6923076923076927E-2</v>
      </c>
      <c r="I4594" s="140"/>
    </row>
    <row r="4595" spans="1:9">
      <c r="A4595" s="10">
        <v>4589</v>
      </c>
      <c r="B4595" s="10">
        <v>1.0785730288878961E-4</v>
      </c>
      <c r="C4595" s="10">
        <v>1.134271607543763E-5</v>
      </c>
      <c r="D4595" s="10">
        <f t="shared" si="71"/>
        <v>1.1415525114155251E-4</v>
      </c>
      <c r="E4595" s="130">
        <v>8.3089792226162442E-5</v>
      </c>
      <c r="F4595">
        <v>0.1153846153846154</v>
      </c>
      <c r="I4595" s="140"/>
    </row>
    <row r="4596" spans="1:9">
      <c r="A4596" s="10">
        <v>4590</v>
      </c>
      <c r="B4596" s="10">
        <v>1.102502940719683E-4</v>
      </c>
      <c r="C4596" s="10">
        <v>2.9767592132963442E-5</v>
      </c>
      <c r="D4596" s="10">
        <f t="shared" si="71"/>
        <v>1.1415525114155251E-4</v>
      </c>
      <c r="E4596" s="130">
        <v>1.384829870436045E-4</v>
      </c>
      <c r="F4596">
        <v>0.19230769230769229</v>
      </c>
      <c r="I4596" s="140"/>
    </row>
    <row r="4597" spans="1:9">
      <c r="A4597" s="10">
        <v>4591</v>
      </c>
      <c r="B4597" s="10">
        <v>1.151070658536424E-4</v>
      </c>
      <c r="C4597" s="10">
        <v>2.4120165794080351E-5</v>
      </c>
      <c r="D4597" s="10">
        <f t="shared" si="71"/>
        <v>1.1415525114155251E-4</v>
      </c>
      <c r="E4597" s="130">
        <v>1.9550539347332389E-4</v>
      </c>
      <c r="F4597">
        <v>0.30769230769230771</v>
      </c>
      <c r="I4597" s="140"/>
    </row>
    <row r="4598" spans="1:9">
      <c r="A4598" s="10">
        <v>4592</v>
      </c>
      <c r="B4598" s="10">
        <v>1.198193435329855E-4</v>
      </c>
      <c r="C4598" s="10">
        <v>1.9960096015245991E-5</v>
      </c>
      <c r="D4598" s="10">
        <f t="shared" si="71"/>
        <v>1.1415525114155251E-4</v>
      </c>
      <c r="E4598" s="130">
        <v>2.1668514443293441E-4</v>
      </c>
      <c r="F4598">
        <v>0.46153846153846162</v>
      </c>
      <c r="I4598" s="140"/>
    </row>
    <row r="4599" spans="1:9">
      <c r="A4599" s="10">
        <v>4593</v>
      </c>
      <c r="B4599" s="10">
        <v>1.3182909878657471E-4</v>
      </c>
      <c r="C4599" s="10">
        <v>1.520446355659936E-5</v>
      </c>
      <c r="D4599" s="10">
        <f t="shared" si="71"/>
        <v>1.1415525114155251E-4</v>
      </c>
      <c r="E4599" s="130">
        <v>1.8573012379965811E-4</v>
      </c>
      <c r="F4599">
        <v>0.57692307692307687</v>
      </c>
      <c r="I4599" s="140"/>
    </row>
    <row r="4600" spans="1:9">
      <c r="A4600" s="10">
        <v>4594</v>
      </c>
      <c r="B4600" s="10">
        <v>1.3688137661280151E-4</v>
      </c>
      <c r="C4600" s="10">
        <v>1.3423098723418949E-5</v>
      </c>
      <c r="D4600" s="10">
        <f t="shared" si="71"/>
        <v>1.1415525114155251E-4</v>
      </c>
      <c r="E4600" s="130">
        <v>1.547751031663817E-4</v>
      </c>
      <c r="F4600">
        <v>0.69230769230769229</v>
      </c>
      <c r="I4600" s="140"/>
    </row>
    <row r="4601" spans="1:9">
      <c r="A4601" s="10">
        <v>4595</v>
      </c>
      <c r="B4601" s="10">
        <v>1.396549649104896E-4</v>
      </c>
      <c r="C4601" s="10">
        <v>1.2530009272061219E-5</v>
      </c>
      <c r="D4601" s="10">
        <f t="shared" si="71"/>
        <v>1.1415525114155251E-4</v>
      </c>
      <c r="E4601" s="130">
        <v>1.6210655542163129E-4</v>
      </c>
      <c r="F4601">
        <v>0.76923076923076927</v>
      </c>
      <c r="I4601" s="140"/>
    </row>
    <row r="4602" spans="1:9">
      <c r="A4602" s="10">
        <v>4596</v>
      </c>
      <c r="B4602" s="10">
        <v>1.3741010319077971E-4</v>
      </c>
      <c r="C4602" s="10">
        <v>1.8761106311621841E-5</v>
      </c>
      <c r="D4602" s="10">
        <f t="shared" si="71"/>
        <v>1.1415525114155251E-4</v>
      </c>
      <c r="E4602" s="130">
        <v>1.7106721928915889E-4</v>
      </c>
      <c r="F4602">
        <v>0.73076923076923073</v>
      </c>
      <c r="I4602" s="140"/>
    </row>
    <row r="4603" spans="1:9">
      <c r="A4603" s="10">
        <v>4597</v>
      </c>
      <c r="B4603" s="10">
        <v>1.376392540713209E-4</v>
      </c>
      <c r="C4603" s="10">
        <v>1.6680096334466039E-5</v>
      </c>
      <c r="D4603" s="10">
        <f t="shared" si="71"/>
        <v>1.1415525114155251E-4</v>
      </c>
      <c r="E4603" s="130">
        <v>1.6455037284004759E-4</v>
      </c>
      <c r="F4603">
        <v>0.69230769230769229</v>
      </c>
      <c r="I4603" s="140"/>
    </row>
    <row r="4604" spans="1:9">
      <c r="A4604" s="10">
        <v>4598</v>
      </c>
      <c r="B4604" s="10">
        <v>1.4474503114941819E-4</v>
      </c>
      <c r="C4604" s="10">
        <v>9.5589919390572543E-6</v>
      </c>
      <c r="D4604" s="10">
        <f t="shared" si="71"/>
        <v>1.1415525114155251E-4</v>
      </c>
      <c r="E4604" s="130">
        <v>1.6943800767688091E-4</v>
      </c>
      <c r="F4604">
        <v>0.84615384615384615</v>
      </c>
      <c r="I4604" s="140"/>
    </row>
    <row r="4605" spans="1:9">
      <c r="A4605" s="10">
        <v>4599</v>
      </c>
      <c r="B4605" s="10">
        <v>1.4446931588274221E-4</v>
      </c>
      <c r="C4605" s="10">
        <v>8.3730852308267003E-6</v>
      </c>
      <c r="D4605" s="10">
        <f t="shared" si="71"/>
        <v>1.1415525114155251E-4</v>
      </c>
      <c r="E4605" s="130">
        <v>1.8573012379965811E-4</v>
      </c>
      <c r="F4605">
        <v>0.96153846153846156</v>
      </c>
      <c r="I4605" s="140"/>
    </row>
    <row r="4606" spans="1:9">
      <c r="A4606" s="10">
        <v>4600</v>
      </c>
      <c r="B4606" s="10">
        <v>1.4539504368907581E-4</v>
      </c>
      <c r="C4606" s="10">
        <v>9.5563871592239066E-6</v>
      </c>
      <c r="D4606" s="10">
        <f t="shared" si="71"/>
        <v>1.1415525114155251E-4</v>
      </c>
      <c r="E4606" s="130">
        <v>2.0202223992243519E-4</v>
      </c>
      <c r="F4606">
        <v>1</v>
      </c>
      <c r="I4606" s="140"/>
    </row>
    <row r="4607" spans="1:9">
      <c r="A4607" s="10">
        <v>4601</v>
      </c>
      <c r="B4607" s="10">
        <v>1.4335983015279399E-4</v>
      </c>
      <c r="C4607" s="10">
        <v>1.6673495740542669E-5</v>
      </c>
      <c r="D4607" s="10">
        <f t="shared" si="71"/>
        <v>1.1415525114155251E-4</v>
      </c>
      <c r="E4607" s="130">
        <v>2.215727792697677E-4</v>
      </c>
      <c r="F4607">
        <v>0.92307692307692313</v>
      </c>
      <c r="I4607" s="140"/>
    </row>
    <row r="4608" spans="1:9">
      <c r="A4608" s="10">
        <v>4602</v>
      </c>
      <c r="B4608" s="10">
        <v>1.4056284151556201E-4</v>
      </c>
      <c r="C4608" s="10">
        <v>2.3502155639892352E-5</v>
      </c>
      <c r="D4608" s="10">
        <f t="shared" si="71"/>
        <v>1.1415525114155251E-4</v>
      </c>
      <c r="E4608" s="130">
        <v>2.0690987475926781E-4</v>
      </c>
      <c r="F4608">
        <v>0.76923076923076927</v>
      </c>
      <c r="I4608" s="140"/>
    </row>
    <row r="4609" spans="1:9">
      <c r="A4609" s="10">
        <v>4603</v>
      </c>
      <c r="B4609" s="10">
        <v>1.3848227158400549E-4</v>
      </c>
      <c r="C4609" s="10">
        <v>2.380153712377995E-5</v>
      </c>
      <c r="D4609" s="10">
        <f t="shared" si="71"/>
        <v>1.1415525114155251E-4</v>
      </c>
      <c r="E4609" s="130">
        <v>1.7595485412599151E-4</v>
      </c>
      <c r="F4609">
        <v>0.57692307692307687</v>
      </c>
      <c r="I4609" s="140"/>
    </row>
    <row r="4610" spans="1:9">
      <c r="A4610" s="10">
        <v>4604</v>
      </c>
      <c r="B4610" s="10">
        <v>1.350912919673863E-4</v>
      </c>
      <c r="C4610" s="10">
        <v>1.8460579270111221E-5</v>
      </c>
      <c r="D4610" s="10">
        <f t="shared" si="71"/>
        <v>1.1415525114155251E-4</v>
      </c>
      <c r="E4610" s="130">
        <v>1.474436509111321E-4</v>
      </c>
      <c r="F4610">
        <v>0.46153846153846162</v>
      </c>
      <c r="I4610" s="140"/>
    </row>
    <row r="4611" spans="1:9">
      <c r="A4611" s="10">
        <v>4605</v>
      </c>
      <c r="B4611" s="10">
        <v>1.3116678675406641E-4</v>
      </c>
      <c r="C4611" s="10">
        <v>1.3407297301602381E-5</v>
      </c>
      <c r="D4611" s="10">
        <f t="shared" si="71"/>
        <v>1.1415525114155251E-4</v>
      </c>
      <c r="E4611" s="130">
        <v>1.2137626511468841E-4</v>
      </c>
      <c r="F4611">
        <v>0.30769230769230771</v>
      </c>
      <c r="I4611" s="140"/>
    </row>
    <row r="4612" spans="1:9">
      <c r="A4612" s="10">
        <v>4606</v>
      </c>
      <c r="B4612" s="10">
        <v>1.2525217198559551E-4</v>
      </c>
      <c r="C4612" s="10">
        <v>7.4850916925461182E-6</v>
      </c>
      <c r="D4612" s="10">
        <f t="shared" si="71"/>
        <v>1.1415525114155251E-4</v>
      </c>
      <c r="E4612" s="130">
        <v>1.026403315734949E-4</v>
      </c>
      <c r="F4612">
        <v>0.23076923076923081</v>
      </c>
      <c r="I4612" s="140"/>
    </row>
    <row r="4613" spans="1:9">
      <c r="A4613" s="10">
        <v>4607</v>
      </c>
      <c r="B4613" s="10">
        <v>1.1980690188697719E-4</v>
      </c>
      <c r="C4613" s="10">
        <v>5.7155097377743573E-6</v>
      </c>
      <c r="D4613" s="10">
        <f t="shared" si="71"/>
        <v>1.1415525114155251E-4</v>
      </c>
      <c r="E4613" s="130">
        <v>9.0421244481412037E-5</v>
      </c>
      <c r="F4613">
        <v>0.15384615384615391</v>
      </c>
      <c r="I4613" s="140"/>
    </row>
    <row r="4614" spans="1:9">
      <c r="A4614" s="10">
        <v>4608</v>
      </c>
      <c r="B4614" s="10">
        <v>1.1430281054709191E-4</v>
      </c>
      <c r="C4614" s="10">
        <v>2.5081120442877428E-6</v>
      </c>
      <c r="D4614" s="10">
        <f t="shared" ref="D4614:D4677" si="72">1/8760</f>
        <v>1.1415525114155251E-4</v>
      </c>
      <c r="E4614" s="130">
        <v>6.0265744361568673E-5</v>
      </c>
      <c r="F4614">
        <v>3.8461538461538457E-2</v>
      </c>
      <c r="I4614" s="140"/>
    </row>
    <row r="4615" spans="1:9">
      <c r="A4615" s="10">
        <v>4609</v>
      </c>
      <c r="B4615" s="10">
        <v>1.102685094104434E-4</v>
      </c>
      <c r="C4615" s="10">
        <v>1.422005225171109E-6</v>
      </c>
      <c r="D4615" s="10">
        <f t="shared" si="72"/>
        <v>1.1415525114155251E-4</v>
      </c>
      <c r="E4615" s="130">
        <v>3.9108621341018003E-5</v>
      </c>
      <c r="F4615">
        <v>3.8461538461538457E-2</v>
      </c>
      <c r="I4615" s="140"/>
    </row>
    <row r="4616" spans="1:9">
      <c r="A4616" s="10">
        <v>4610</v>
      </c>
      <c r="B4616" s="10">
        <v>1.088927617375469E-4</v>
      </c>
      <c r="C4616" s="10">
        <v>1.093866608253809E-6</v>
      </c>
      <c r="D4616" s="10">
        <f t="shared" si="72"/>
        <v>1.1415525114155251E-4</v>
      </c>
      <c r="E4616" s="130">
        <v>3.3979621820884478E-5</v>
      </c>
      <c r="F4616">
        <v>3.8461538461538457E-2</v>
      </c>
      <c r="I4616" s="140"/>
    </row>
    <row r="4617" spans="1:9">
      <c r="A4617" s="10">
        <v>4611</v>
      </c>
      <c r="B4617" s="10">
        <v>1.0805190825747291E-4</v>
      </c>
      <c r="C4617" s="10">
        <v>1.0972896435322419E-6</v>
      </c>
      <c r="D4617" s="10">
        <f t="shared" si="72"/>
        <v>1.1415525114155251E-4</v>
      </c>
      <c r="E4617" s="130">
        <v>2.82094973607343E-5</v>
      </c>
      <c r="F4617">
        <v>3.8461538461538457E-2</v>
      </c>
      <c r="I4617" s="140"/>
    </row>
    <row r="4618" spans="1:9">
      <c r="A4618" s="10">
        <v>4612</v>
      </c>
      <c r="B4618" s="10">
        <v>1.078195280309783E-4</v>
      </c>
      <c r="C4618" s="10">
        <v>1.02837435160514E-6</v>
      </c>
      <c r="D4618" s="10">
        <f t="shared" si="72"/>
        <v>1.1415525114155251E-4</v>
      </c>
      <c r="E4618" s="130">
        <v>3.7185246520967902E-5</v>
      </c>
      <c r="F4618">
        <v>3.8461538461538457E-2</v>
      </c>
      <c r="I4618" s="140"/>
    </row>
    <row r="4619" spans="1:9">
      <c r="A4619" s="10">
        <v>4613</v>
      </c>
      <c r="B4619" s="10">
        <v>1.080627526578106E-4</v>
      </c>
      <c r="C4619" s="10">
        <v>1.135328975413304E-5</v>
      </c>
      <c r="D4619" s="10">
        <f t="shared" si="72"/>
        <v>1.1415525114155251E-4</v>
      </c>
      <c r="E4619" s="130">
        <v>6.5394743881702186E-5</v>
      </c>
      <c r="F4619">
        <v>7.6923076923076927E-2</v>
      </c>
      <c r="I4619" s="140"/>
    </row>
    <row r="4620" spans="1:9">
      <c r="A4620" s="10">
        <v>4614</v>
      </c>
      <c r="B4620" s="10">
        <v>1.118505775115064E-4</v>
      </c>
      <c r="C4620" s="10">
        <v>2.9777947610206801E-5</v>
      </c>
      <c r="D4620" s="10">
        <f t="shared" si="72"/>
        <v>1.1415525114155251E-4</v>
      </c>
      <c r="E4620" s="130">
        <v>1.08991239802837E-4</v>
      </c>
      <c r="F4620">
        <v>0.15384615384615391</v>
      </c>
      <c r="I4620" s="140"/>
    </row>
    <row r="4621" spans="1:9">
      <c r="A4621" s="10">
        <v>4615</v>
      </c>
      <c r="B4621" s="10">
        <v>1.1833017847306901E-4</v>
      </c>
      <c r="C4621" s="10">
        <v>2.412724370368003E-5</v>
      </c>
      <c r="D4621" s="10">
        <f t="shared" si="72"/>
        <v>1.1415525114155251E-4</v>
      </c>
      <c r="E4621" s="130">
        <v>1.5386998560400501E-4</v>
      </c>
      <c r="F4621">
        <v>0.23076923076923081</v>
      </c>
      <c r="I4621" s="140"/>
    </row>
    <row r="4622" spans="1:9">
      <c r="A4622" s="10">
        <v>4616</v>
      </c>
      <c r="B4622" s="10">
        <v>1.2589941357878689E-4</v>
      </c>
      <c r="C4622" s="10">
        <v>1.9965232841095491E-5</v>
      </c>
      <c r="D4622" s="10">
        <f t="shared" si="72"/>
        <v>1.1415525114155251E-4</v>
      </c>
      <c r="E4622" s="130">
        <v>1.7053923404443871E-4</v>
      </c>
      <c r="F4622">
        <v>0.38461538461538458</v>
      </c>
      <c r="I4622" s="140"/>
    </row>
    <row r="4623" spans="1:9">
      <c r="A4623" s="10">
        <v>4617</v>
      </c>
      <c r="B4623" s="10">
        <v>1.3634371369151621E-4</v>
      </c>
      <c r="C4623" s="10">
        <v>1.5209536740358679E-5</v>
      </c>
      <c r="D4623" s="10">
        <f t="shared" si="72"/>
        <v>1.1415525114155251E-4</v>
      </c>
      <c r="E4623" s="130">
        <v>1.4617648632380439E-4</v>
      </c>
      <c r="F4623">
        <v>0.46153846153846162</v>
      </c>
      <c r="I4623" s="140"/>
    </row>
    <row r="4624" spans="1:9">
      <c r="A4624" s="10">
        <v>4618</v>
      </c>
      <c r="B4624" s="10">
        <v>1.3980702016340731E-4</v>
      </c>
      <c r="C4624" s="10">
        <v>1.3424930706443091E-5</v>
      </c>
      <c r="D4624" s="10">
        <f t="shared" si="72"/>
        <v>1.1415525114155251E-4</v>
      </c>
      <c r="E4624" s="130">
        <v>1.2181373860317081E-4</v>
      </c>
      <c r="F4624">
        <v>0.57692307692307687</v>
      </c>
      <c r="I4624" s="140"/>
    </row>
    <row r="4625" spans="1:9">
      <c r="A4625" s="10">
        <v>4619</v>
      </c>
      <c r="B4625" s="10">
        <v>1.425330911851097E-4</v>
      </c>
      <c r="C4625" s="10">
        <v>1.253204581894662E-5</v>
      </c>
      <c r="D4625" s="10">
        <f t="shared" si="72"/>
        <v>1.1415525114155251E-4</v>
      </c>
      <c r="E4625" s="130">
        <v>1.275838630633207E-4</v>
      </c>
      <c r="F4625">
        <v>0.69230769230769229</v>
      </c>
      <c r="I4625" s="140"/>
    </row>
    <row r="4626" spans="1:9">
      <c r="A4626" s="10">
        <v>4620</v>
      </c>
      <c r="B4626" s="10">
        <v>1.3926187464024021E-4</v>
      </c>
      <c r="C4626" s="10">
        <v>1.8765579441388091E-5</v>
      </c>
      <c r="D4626" s="10">
        <f t="shared" si="72"/>
        <v>1.1415525114155251E-4</v>
      </c>
      <c r="E4626" s="130">
        <v>1.3463623740350459E-4</v>
      </c>
      <c r="F4626">
        <v>0.61538461538461542</v>
      </c>
      <c r="I4626" s="140"/>
    </row>
    <row r="4627" spans="1:9">
      <c r="A4627" s="10">
        <v>4621</v>
      </c>
      <c r="B4627" s="10">
        <v>1.3978071221279329E-4</v>
      </c>
      <c r="C4627" s="10">
        <v>1.6685601375265751E-5</v>
      </c>
      <c r="D4627" s="10">
        <f t="shared" si="72"/>
        <v>1.1415525114155251E-4</v>
      </c>
      <c r="E4627" s="130">
        <v>1.2950723788337069E-4</v>
      </c>
      <c r="F4627">
        <v>0.53846153846153844</v>
      </c>
      <c r="I4627" s="140"/>
    </row>
    <row r="4628" spans="1:9">
      <c r="A4628" s="10">
        <v>4622</v>
      </c>
      <c r="B4628" s="10">
        <v>1.46474698186294E-4</v>
      </c>
      <c r="C4628" s="10">
        <v>9.5637014537298888E-6</v>
      </c>
      <c r="D4628" s="10">
        <f t="shared" si="72"/>
        <v>1.1415525114155251E-4</v>
      </c>
      <c r="E4628" s="130">
        <v>1.3335398752347061E-4</v>
      </c>
      <c r="F4628">
        <v>0.61538461538461542</v>
      </c>
      <c r="I4628" s="140"/>
    </row>
    <row r="4629" spans="1:9">
      <c r="A4629" s="10">
        <v>4623</v>
      </c>
      <c r="B4629" s="10">
        <v>1.4579598834947989E-4</v>
      </c>
      <c r="C4629" s="10">
        <v>8.3786402761258383E-6</v>
      </c>
      <c r="D4629" s="10">
        <f t="shared" si="72"/>
        <v>1.1415525114155251E-4</v>
      </c>
      <c r="E4629" s="130">
        <v>1.4617648632380439E-4</v>
      </c>
      <c r="F4629">
        <v>0.69230769230769229</v>
      </c>
      <c r="I4629" s="140"/>
    </row>
    <row r="4630" spans="1:9">
      <c r="A4630" s="10">
        <v>4624</v>
      </c>
      <c r="B4630" s="10">
        <v>1.4533137319772051E-4</v>
      </c>
      <c r="C4630" s="10">
        <v>9.5639196551819027E-6</v>
      </c>
      <c r="D4630" s="10">
        <f t="shared" si="72"/>
        <v>1.1415525114155251E-4</v>
      </c>
      <c r="E4630" s="130">
        <v>1.589989851241382E-4</v>
      </c>
      <c r="F4630">
        <v>0.76923076923076927</v>
      </c>
      <c r="I4630" s="140"/>
    </row>
    <row r="4631" spans="1:9">
      <c r="A4631" s="10">
        <v>4625</v>
      </c>
      <c r="B4631" s="10">
        <v>1.4435888080317571E-4</v>
      </c>
      <c r="C4631" s="10">
        <v>1.6685969590215981E-5</v>
      </c>
      <c r="D4631" s="10">
        <f t="shared" si="72"/>
        <v>1.1415525114155251E-4</v>
      </c>
      <c r="E4631" s="130">
        <v>1.7438598368453931E-4</v>
      </c>
      <c r="F4631">
        <v>0.69230769230769229</v>
      </c>
      <c r="I4631" s="140"/>
    </row>
    <row r="4632" spans="1:9">
      <c r="A4632" s="10">
        <v>4626</v>
      </c>
      <c r="B4632" s="10">
        <v>1.4062651189209409E-4</v>
      </c>
      <c r="C4632" s="10">
        <v>2.3519443559100761E-5</v>
      </c>
      <c r="D4632" s="10">
        <f t="shared" si="72"/>
        <v>1.1415525114155251E-4</v>
      </c>
      <c r="E4632" s="130">
        <v>1.628457347642388E-4</v>
      </c>
      <c r="F4632">
        <v>0.57692307692307687</v>
      </c>
      <c r="I4632" s="140"/>
    </row>
    <row r="4633" spans="1:9">
      <c r="A4633" s="10">
        <v>4627</v>
      </c>
      <c r="B4633" s="10">
        <v>1.3709960664556639E-4</v>
      </c>
      <c r="C4633" s="10">
        <v>2.381953419770735E-5</v>
      </c>
      <c r="D4633" s="10">
        <f t="shared" si="72"/>
        <v>1.1415525114155251E-4</v>
      </c>
      <c r="E4633" s="130">
        <v>1.384829870436045E-4</v>
      </c>
      <c r="F4633">
        <v>0.46153846153846162</v>
      </c>
      <c r="I4633" s="140"/>
    </row>
    <row r="4634" spans="1:9">
      <c r="A4634" s="10">
        <v>4628</v>
      </c>
      <c r="B4634" s="10">
        <v>1.3540872015210559E-4</v>
      </c>
      <c r="C4634" s="10">
        <v>1.84746078051302E-5</v>
      </c>
      <c r="D4634" s="10">
        <f t="shared" si="72"/>
        <v>1.1415525114155251E-4</v>
      </c>
      <c r="E4634" s="130">
        <v>1.160436141430202E-4</v>
      </c>
      <c r="F4634">
        <v>0.30769230769230771</v>
      </c>
      <c r="I4634" s="140"/>
    </row>
    <row r="4635" spans="1:9">
      <c r="A4635" s="10">
        <v>4629</v>
      </c>
      <c r="B4635" s="10">
        <v>1.314626342940029E-4</v>
      </c>
      <c r="C4635" s="10">
        <v>1.342403517131717E-5</v>
      </c>
      <c r="D4635" s="10">
        <f t="shared" si="72"/>
        <v>1.1415525114155251E-4</v>
      </c>
      <c r="E4635" s="130">
        <v>9.5527616062486529E-5</v>
      </c>
      <c r="F4635">
        <v>0.23076923076923081</v>
      </c>
      <c r="I4635" s="140"/>
    </row>
    <row r="4636" spans="1:9">
      <c r="A4636" s="10">
        <v>4630</v>
      </c>
      <c r="B4636" s="10">
        <v>1.277319739937956E-4</v>
      </c>
      <c r="C4636" s="10">
        <v>7.4957517426496632E-6</v>
      </c>
      <c r="D4636" s="10">
        <f t="shared" si="72"/>
        <v>1.1415525114155251E-4</v>
      </c>
      <c r="E4636" s="130">
        <v>8.0781742442102763E-5</v>
      </c>
      <c r="F4636">
        <v>0.15384615384615391</v>
      </c>
      <c r="I4636" s="140"/>
    </row>
    <row r="4637" spans="1:9">
      <c r="A4637" s="10">
        <v>4631</v>
      </c>
      <c r="B4637" s="10">
        <v>1.2142515024111689E-4</v>
      </c>
      <c r="C4637" s="10">
        <v>5.724469634897598E-6</v>
      </c>
      <c r="D4637" s="10">
        <f t="shared" si="72"/>
        <v>1.1415525114155251E-4</v>
      </c>
      <c r="E4637" s="130">
        <v>7.1164868341852238E-5</v>
      </c>
      <c r="F4637">
        <v>7.6923076923076927E-2</v>
      </c>
      <c r="I4637" s="140"/>
    </row>
    <row r="4638" spans="1:9">
      <c r="A4638" s="10">
        <v>4632</v>
      </c>
      <c r="B4638" s="10">
        <v>1.15448441952994E-4</v>
      </c>
      <c r="C4638" s="10">
        <v>2.4317915405829759E-6</v>
      </c>
      <c r="D4638" s="10">
        <f t="shared" si="72"/>
        <v>1.1415525114155251E-4</v>
      </c>
      <c r="E4638" s="130">
        <v>5.3175656789619461E-5</v>
      </c>
      <c r="F4638">
        <v>3.8461538461538457E-2</v>
      </c>
      <c r="I4638" s="140"/>
    </row>
    <row r="4639" spans="1:9">
      <c r="A4639" s="10">
        <v>4633</v>
      </c>
      <c r="B4639" s="10">
        <v>1.116225508122996E-4</v>
      </c>
      <c r="C4639" s="10">
        <v>2.6767635832386389E-6</v>
      </c>
      <c r="D4639" s="10">
        <f t="shared" si="72"/>
        <v>1.1415525114155251E-4</v>
      </c>
      <c r="E4639" s="130">
        <v>3.4507607065604091E-5</v>
      </c>
      <c r="F4639">
        <v>3.8461538461538457E-2</v>
      </c>
      <c r="I4639" s="140"/>
    </row>
    <row r="4640" spans="1:9">
      <c r="A4640" s="10">
        <v>4634</v>
      </c>
      <c r="B4640" s="10">
        <v>1.097721108748629E-4</v>
      </c>
      <c r="C4640" s="10">
        <v>1.7220004006424509E-6</v>
      </c>
      <c r="D4640" s="10">
        <f t="shared" si="72"/>
        <v>1.1415525114155251E-4</v>
      </c>
      <c r="E4640" s="130">
        <v>2.9982019253721571E-5</v>
      </c>
      <c r="F4640">
        <v>3.8461538461538457E-2</v>
      </c>
      <c r="I4640" s="140"/>
    </row>
    <row r="4641" spans="1:9">
      <c r="A4641" s="10">
        <v>4635</v>
      </c>
      <c r="B4641" s="10">
        <v>1.088465043142779E-4</v>
      </c>
      <c r="C4641" s="10">
        <v>1.012768401922697E-6</v>
      </c>
      <c r="D4641" s="10">
        <f t="shared" si="72"/>
        <v>1.1415525114155251E-4</v>
      </c>
      <c r="E4641" s="130">
        <v>2.489073296535377E-5</v>
      </c>
      <c r="F4641">
        <v>3.8461538461538457E-2</v>
      </c>
      <c r="I4641" s="140"/>
    </row>
    <row r="4642" spans="1:9">
      <c r="A4642" s="10">
        <v>4636</v>
      </c>
      <c r="B4642" s="10">
        <v>1.086120915737792E-4</v>
      </c>
      <c r="C4642" s="10">
        <v>1.01354574459549E-6</v>
      </c>
      <c r="D4642" s="10">
        <f t="shared" si="72"/>
        <v>1.1415525114155251E-4</v>
      </c>
      <c r="E4642" s="130">
        <v>3.2810511636148127E-5</v>
      </c>
      <c r="F4642">
        <v>3.8461538461538457E-2</v>
      </c>
      <c r="I4642" s="140"/>
    </row>
    <row r="4643" spans="1:9">
      <c r="A4643" s="10">
        <v>4637</v>
      </c>
      <c r="B4643" s="10">
        <v>1.082356328918993E-4</v>
      </c>
      <c r="C4643" s="10">
        <v>3.1715035546306491E-6</v>
      </c>
      <c r="D4643" s="10">
        <f t="shared" si="72"/>
        <v>1.1415525114155251E-4</v>
      </c>
      <c r="E4643" s="130">
        <v>5.7701244601501978E-5</v>
      </c>
      <c r="F4643">
        <v>7.6923076923076927E-2</v>
      </c>
      <c r="I4643" s="140"/>
    </row>
    <row r="4644" spans="1:9">
      <c r="A4644" s="10">
        <v>4638</v>
      </c>
      <c r="B4644" s="10">
        <v>1.113649386385829E-4</v>
      </c>
      <c r="C4644" s="10">
        <v>8.4699575837928383E-6</v>
      </c>
      <c r="D4644" s="10">
        <f t="shared" si="72"/>
        <v>1.1415525114155251E-4</v>
      </c>
      <c r="E4644" s="130">
        <v>9.6168741002503177E-5</v>
      </c>
      <c r="F4644">
        <v>0.15384615384615391</v>
      </c>
      <c r="I4644" s="140"/>
    </row>
    <row r="4645" spans="1:9">
      <c r="A4645" s="10">
        <v>4639</v>
      </c>
      <c r="B4645" s="10">
        <v>1.178800029654383E-4</v>
      </c>
      <c r="C4645" s="10">
        <v>1.4320847684949859E-5</v>
      </c>
      <c r="D4645" s="10">
        <f t="shared" si="72"/>
        <v>1.1415525114155251E-4</v>
      </c>
      <c r="E4645" s="130">
        <v>1.35767634356475E-4</v>
      </c>
      <c r="F4645">
        <v>0.23076923076923081</v>
      </c>
      <c r="I4645" s="140"/>
    </row>
    <row r="4646" spans="1:9">
      <c r="A4646" s="10">
        <v>4640</v>
      </c>
      <c r="B4646" s="10">
        <v>1.261151423582224E-4</v>
      </c>
      <c r="C4646" s="10">
        <v>2.3234286082366179E-5</v>
      </c>
      <c r="D4646" s="10">
        <f t="shared" si="72"/>
        <v>1.1415525114155251E-4</v>
      </c>
      <c r="E4646" s="130">
        <v>1.5047579474509299E-4</v>
      </c>
      <c r="F4646">
        <v>0.38461538461538458</v>
      </c>
      <c r="I4646" s="140"/>
    </row>
    <row r="4647" spans="1:9">
      <c r="A4647" s="10">
        <v>4641</v>
      </c>
      <c r="B4647" s="10">
        <v>1.348549328590633E-4</v>
      </c>
      <c r="C4647" s="10">
        <v>2.2975694632414149E-5</v>
      </c>
      <c r="D4647" s="10">
        <f t="shared" si="72"/>
        <v>1.1415525114155251E-4</v>
      </c>
      <c r="E4647" s="130">
        <v>1.289792526386512E-4</v>
      </c>
      <c r="F4647">
        <v>0.46153846153846162</v>
      </c>
      <c r="I4647" s="140"/>
    </row>
    <row r="4648" spans="1:9">
      <c r="A4648" s="10">
        <v>4642</v>
      </c>
      <c r="B4648" s="10">
        <v>1.3987509756148821E-4</v>
      </c>
      <c r="C4648" s="10">
        <v>2.0681279089327021E-5</v>
      </c>
      <c r="D4648" s="10">
        <f t="shared" si="72"/>
        <v>1.1415525114155251E-4</v>
      </c>
      <c r="E4648" s="130">
        <v>1.0748271053220929E-4</v>
      </c>
      <c r="F4648">
        <v>0.57692307692307687</v>
      </c>
      <c r="I4648" s="140"/>
    </row>
    <row r="4649" spans="1:9">
      <c r="A4649" s="10">
        <v>4643</v>
      </c>
      <c r="B4649" s="10">
        <v>1.4227318036186051E-4</v>
      </c>
      <c r="C4649" s="10">
        <v>2.2207875543829189E-5</v>
      </c>
      <c r="D4649" s="10">
        <f t="shared" si="72"/>
        <v>1.1415525114155251E-4</v>
      </c>
      <c r="E4649" s="130">
        <v>1.125739968205768E-4</v>
      </c>
      <c r="F4649">
        <v>0.69230769230769229</v>
      </c>
      <c r="I4649" s="140"/>
    </row>
    <row r="4650" spans="1:9">
      <c r="A4650" s="10">
        <v>4644</v>
      </c>
      <c r="B4650" s="10">
        <v>1.4022099317477461E-4</v>
      </c>
      <c r="C4650" s="10">
        <v>2.2459384538318051E-5</v>
      </c>
      <c r="D4650" s="10">
        <f t="shared" si="72"/>
        <v>1.1415525114155251E-4</v>
      </c>
      <c r="E4650" s="130">
        <v>1.1879668006191551E-4</v>
      </c>
      <c r="F4650">
        <v>0.61538461538461542</v>
      </c>
      <c r="I4650" s="140"/>
    </row>
    <row r="4651" spans="1:9">
      <c r="A4651" s="10">
        <v>4645</v>
      </c>
      <c r="B4651" s="10">
        <v>1.3915807825532481E-4</v>
      </c>
      <c r="C4651" s="10">
        <v>1.7876649455209331E-5</v>
      </c>
      <c r="D4651" s="10">
        <f t="shared" si="72"/>
        <v>1.1415525114155251E-4</v>
      </c>
      <c r="E4651" s="130">
        <v>1.1427109225003321E-4</v>
      </c>
      <c r="F4651">
        <v>0.53846153846153844</v>
      </c>
      <c r="I4651" s="140"/>
    </row>
    <row r="4652" spans="1:9">
      <c r="A4652" s="10">
        <v>4646</v>
      </c>
      <c r="B4652" s="10">
        <v>1.4701857673195861E-4</v>
      </c>
      <c r="C4652" s="10">
        <v>1.4312919698860049E-5</v>
      </c>
      <c r="D4652" s="10">
        <f t="shared" si="72"/>
        <v>1.1415525114155251E-4</v>
      </c>
      <c r="E4652" s="130">
        <v>1.1766528310894511E-4</v>
      </c>
      <c r="F4652">
        <v>0.61538461538461542</v>
      </c>
      <c r="I4652" s="140"/>
    </row>
    <row r="4653" spans="1:9">
      <c r="A4653" s="10">
        <v>4647</v>
      </c>
      <c r="B4653" s="10">
        <v>1.4697597832151341E-4</v>
      </c>
      <c r="C4653" s="10">
        <v>1.1260967810614019E-5</v>
      </c>
      <c r="D4653" s="10">
        <f t="shared" si="72"/>
        <v>1.1415525114155251E-4</v>
      </c>
      <c r="E4653" s="130">
        <v>1.289792526386512E-4</v>
      </c>
      <c r="F4653">
        <v>0.69230769230769229</v>
      </c>
      <c r="I4653" s="140"/>
    </row>
    <row r="4654" spans="1:9">
      <c r="A4654" s="10">
        <v>4648</v>
      </c>
      <c r="B4654" s="10">
        <v>1.465531058748746E-4</v>
      </c>
      <c r="C4654" s="10">
        <v>1.4313942518166349E-5</v>
      </c>
      <c r="D4654" s="10">
        <f t="shared" si="72"/>
        <v>1.1415525114155251E-4</v>
      </c>
      <c r="E4654" s="130">
        <v>1.402932221683573E-4</v>
      </c>
      <c r="F4654">
        <v>0.76923076923076927</v>
      </c>
      <c r="I4654" s="140"/>
    </row>
    <row r="4655" spans="1:9">
      <c r="A4655" s="10">
        <v>4649</v>
      </c>
      <c r="B4655" s="10">
        <v>1.465465075999384E-4</v>
      </c>
      <c r="C4655" s="10">
        <v>1.8388095475271001E-5</v>
      </c>
      <c r="D4655" s="10">
        <f t="shared" si="72"/>
        <v>1.1415525114155251E-4</v>
      </c>
      <c r="E4655" s="130">
        <v>1.5386998560400501E-4</v>
      </c>
      <c r="F4655">
        <v>0.69230769230769229</v>
      </c>
      <c r="I4655" s="140"/>
    </row>
    <row r="4656" spans="1:9">
      <c r="A4656" s="10">
        <v>4650</v>
      </c>
      <c r="B4656" s="10">
        <v>1.4391614286755639E-4</v>
      </c>
      <c r="C4656" s="10">
        <v>2.5522705631386611E-5</v>
      </c>
      <c r="D4656" s="10">
        <f t="shared" si="72"/>
        <v>1.1415525114155251E-4</v>
      </c>
      <c r="E4656" s="130">
        <v>1.4368741302726919E-4</v>
      </c>
      <c r="F4656">
        <v>0.57692307692307687</v>
      </c>
      <c r="I4656" s="140"/>
    </row>
    <row r="4657" spans="1:9">
      <c r="A4657" s="10">
        <v>4651</v>
      </c>
      <c r="B4657" s="10">
        <v>1.4058521946653971E-4</v>
      </c>
      <c r="C4657" s="10">
        <v>2.0178888429523809E-5</v>
      </c>
      <c r="D4657" s="10">
        <f t="shared" si="72"/>
        <v>1.1415525114155251E-4</v>
      </c>
      <c r="E4657" s="130">
        <v>1.2219087092082739E-4</v>
      </c>
      <c r="F4657">
        <v>0.46153846153846162</v>
      </c>
      <c r="I4657" s="140"/>
    </row>
    <row r="4658" spans="1:9">
      <c r="A4658" s="10">
        <v>4652</v>
      </c>
      <c r="B4658" s="10">
        <v>1.391903406494152E-4</v>
      </c>
      <c r="C4658" s="10">
        <v>1.126528183515485E-5</v>
      </c>
      <c r="D4658" s="10">
        <f t="shared" si="72"/>
        <v>1.1415525114155251E-4</v>
      </c>
      <c r="E4658" s="130">
        <v>1.023914242438411E-4</v>
      </c>
      <c r="F4658">
        <v>0.30769230769230771</v>
      </c>
      <c r="I4658" s="140"/>
    </row>
    <row r="4659" spans="1:9">
      <c r="A4659" s="10">
        <v>4653</v>
      </c>
      <c r="B4659" s="10">
        <v>1.3490068428858771E-4</v>
      </c>
      <c r="C4659" s="10">
        <v>1.101133171192165E-5</v>
      </c>
      <c r="D4659" s="10">
        <f t="shared" si="72"/>
        <v>1.1415525114155251E-4</v>
      </c>
      <c r="E4659" s="130">
        <v>8.4289072996311177E-5</v>
      </c>
      <c r="F4659">
        <v>0.23076923076923081</v>
      </c>
      <c r="I4659" s="140"/>
    </row>
    <row r="4660" spans="1:9">
      <c r="A4660" s="10">
        <v>4654</v>
      </c>
      <c r="B4660" s="10">
        <v>1.2847087822265621E-4</v>
      </c>
      <c r="C4660" s="10">
        <v>8.9803171424579864E-6</v>
      </c>
      <c r="D4660" s="10">
        <f t="shared" si="72"/>
        <v>1.1415525114155251E-4</v>
      </c>
      <c r="E4660" s="130">
        <v>7.1278008037149414E-5</v>
      </c>
      <c r="F4660">
        <v>0.15384615384615391</v>
      </c>
      <c r="I4660" s="140"/>
    </row>
    <row r="4661" spans="1:9">
      <c r="A4661" s="10">
        <v>4655</v>
      </c>
      <c r="B4661" s="10">
        <v>1.2108873878735509E-4</v>
      </c>
      <c r="C4661" s="10">
        <v>5.4307250218536817E-6</v>
      </c>
      <c r="D4661" s="10">
        <f t="shared" si="72"/>
        <v>1.1415525114155251E-4</v>
      </c>
      <c r="E4661" s="130">
        <v>6.2792530889869776E-5</v>
      </c>
      <c r="F4661">
        <v>7.6923076923076927E-2</v>
      </c>
      <c r="I4661" s="140"/>
    </row>
    <row r="4662" spans="1:9">
      <c r="A4662" s="10">
        <v>4656</v>
      </c>
      <c r="B4662" s="10">
        <v>1.164022257989798E-4</v>
      </c>
      <c r="C4662" s="10">
        <v>3.2071658544438469E-6</v>
      </c>
      <c r="D4662" s="10">
        <f t="shared" si="72"/>
        <v>1.1415525114155251E-4</v>
      </c>
      <c r="E4662" s="130">
        <v>7.4445919505466976E-5</v>
      </c>
      <c r="F4662">
        <v>7.6923076923076927E-2</v>
      </c>
      <c r="I4662" s="140"/>
    </row>
    <row r="4663" spans="1:9">
      <c r="A4663" s="10">
        <v>4657</v>
      </c>
      <c r="B4663" s="10">
        <v>1.109825436706176E-4</v>
      </c>
      <c r="C4663" s="10">
        <v>2.393292621893623E-6</v>
      </c>
      <c r="D4663" s="10">
        <f t="shared" si="72"/>
        <v>1.1415525114155251E-4</v>
      </c>
      <c r="E4663" s="130">
        <v>4.8310649891845739E-5</v>
      </c>
      <c r="F4663">
        <v>7.6923076923076927E-2</v>
      </c>
      <c r="I4663" s="140"/>
    </row>
    <row r="4664" spans="1:9">
      <c r="A4664" s="10">
        <v>4658</v>
      </c>
      <c r="B4664" s="10">
        <v>1.100163832375047E-4</v>
      </c>
      <c r="C4664" s="10">
        <v>1.8671361872754809E-6</v>
      </c>
      <c r="D4664" s="10">
        <f t="shared" si="72"/>
        <v>1.1415525114155251E-4</v>
      </c>
      <c r="E4664" s="130">
        <v>4.1974826955210223E-5</v>
      </c>
      <c r="F4664">
        <v>5.7692307692307702E-2</v>
      </c>
      <c r="I4664" s="140"/>
    </row>
    <row r="4665" spans="1:9">
      <c r="A4665" s="10">
        <v>4659</v>
      </c>
      <c r="B4665" s="10">
        <v>1.084152544305664E-4</v>
      </c>
      <c r="C4665" s="10">
        <v>1.025524095138229E-6</v>
      </c>
      <c r="D4665" s="10">
        <f t="shared" si="72"/>
        <v>1.1415525114155251E-4</v>
      </c>
      <c r="E4665" s="130">
        <v>3.4847026151495283E-5</v>
      </c>
      <c r="F4665">
        <v>5.7692307692307702E-2</v>
      </c>
      <c r="I4665" s="140"/>
    </row>
    <row r="4666" spans="1:9">
      <c r="A4666" s="10">
        <v>4660</v>
      </c>
      <c r="B4666" s="10">
        <v>1.078155326815751E-4</v>
      </c>
      <c r="C4666" s="10">
        <v>1.02577866349891E-6</v>
      </c>
      <c r="D4666" s="10">
        <f t="shared" si="72"/>
        <v>1.1415525114155251E-4</v>
      </c>
      <c r="E4666" s="130">
        <v>4.5934716290607412E-5</v>
      </c>
      <c r="F4666">
        <v>7.6923076923076927E-2</v>
      </c>
      <c r="I4666" s="140"/>
    </row>
    <row r="4667" spans="1:9">
      <c r="A4667" s="10">
        <v>4661</v>
      </c>
      <c r="B4667" s="10">
        <v>1.078001115929547E-4</v>
      </c>
      <c r="C4667" s="10">
        <v>1.8672316504107359E-6</v>
      </c>
      <c r="D4667" s="10">
        <f t="shared" si="72"/>
        <v>1.1415525114155251E-4</v>
      </c>
      <c r="E4667" s="130">
        <v>8.0781742442102763E-5</v>
      </c>
      <c r="F4667">
        <v>0.1153846153846154</v>
      </c>
      <c r="I4667" s="140"/>
    </row>
    <row r="4668" spans="1:9">
      <c r="A4668" s="10">
        <v>4662</v>
      </c>
      <c r="B4668" s="10">
        <v>1.11698916355115E-4</v>
      </c>
      <c r="C4668" s="10">
        <v>5.7013993772109179E-6</v>
      </c>
      <c r="D4668" s="10">
        <f t="shared" si="72"/>
        <v>1.1415525114155251E-4</v>
      </c>
      <c r="E4668" s="130">
        <v>1.3463623740350459E-4</v>
      </c>
      <c r="F4668">
        <v>0.19230769230769229</v>
      </c>
      <c r="I4668" s="140"/>
    </row>
    <row r="4669" spans="1:9">
      <c r="A4669" s="10">
        <v>4663</v>
      </c>
      <c r="B4669" s="10">
        <v>1.179019388122686E-4</v>
      </c>
      <c r="C4669" s="10">
        <v>1.1586701665695649E-5</v>
      </c>
      <c r="D4669" s="10">
        <f t="shared" si="72"/>
        <v>1.1415525114155251E-4</v>
      </c>
      <c r="E4669" s="130">
        <v>1.9007468809906491E-4</v>
      </c>
      <c r="F4669">
        <v>0.30769230769230771</v>
      </c>
      <c r="I4669" s="140"/>
    </row>
    <row r="4670" spans="1:9">
      <c r="A4670" s="10">
        <v>4664</v>
      </c>
      <c r="B4670" s="10">
        <v>1.2792344216605019E-4</v>
      </c>
      <c r="C4670" s="10">
        <v>1.8327199086705339E-5</v>
      </c>
      <c r="D4670" s="10">
        <f t="shared" si="72"/>
        <v>1.1415525114155251E-4</v>
      </c>
      <c r="E4670" s="130">
        <v>2.106661126431307E-4</v>
      </c>
      <c r="F4670">
        <v>0.46153846153846162</v>
      </c>
      <c r="I4670" s="140"/>
    </row>
    <row r="4671" spans="1:9">
      <c r="A4671" s="10">
        <v>4665</v>
      </c>
      <c r="B4671" s="10">
        <v>1.3772369727436799E-4</v>
      </c>
      <c r="C4671" s="10">
        <v>2.4226484451573219E-5</v>
      </c>
      <c r="D4671" s="10">
        <f t="shared" si="72"/>
        <v>1.1415525114155251E-4</v>
      </c>
      <c r="E4671" s="130">
        <v>1.8057095369411149E-4</v>
      </c>
      <c r="F4671">
        <v>0.57692307692307687</v>
      </c>
      <c r="I4671" s="140"/>
    </row>
    <row r="4672" spans="1:9">
      <c r="A4672" s="10">
        <v>4666</v>
      </c>
      <c r="B4672" s="10">
        <v>1.4210140807309181E-4</v>
      </c>
      <c r="C4672" s="10">
        <v>2.675204806615829E-5</v>
      </c>
      <c r="D4672" s="10">
        <f t="shared" si="72"/>
        <v>1.1415525114155251E-4</v>
      </c>
      <c r="E4672" s="130">
        <v>1.5047579474509299E-4</v>
      </c>
      <c r="F4672">
        <v>0.69230769230769229</v>
      </c>
      <c r="I4672" s="140"/>
    </row>
    <row r="4673" spans="1:9">
      <c r="A4673" s="10">
        <v>4667</v>
      </c>
      <c r="B4673" s="10">
        <v>1.4716339478908981E-4</v>
      </c>
      <c r="C4673" s="10">
        <v>2.815413331710619E-5</v>
      </c>
      <c r="D4673" s="10">
        <f t="shared" si="72"/>
        <v>1.1415525114155251E-4</v>
      </c>
      <c r="E4673" s="130">
        <v>1.576035955488077E-4</v>
      </c>
      <c r="F4673">
        <v>0.76923076923076927</v>
      </c>
      <c r="I4673" s="140"/>
    </row>
    <row r="4674" spans="1:9">
      <c r="A4674" s="10">
        <v>4668</v>
      </c>
      <c r="B4674" s="10">
        <v>1.4384887865764609E-4</v>
      </c>
      <c r="C4674" s="10">
        <v>2.4217042692910072E-5</v>
      </c>
      <c r="D4674" s="10">
        <f t="shared" si="72"/>
        <v>1.1415525114155251E-4</v>
      </c>
      <c r="E4674" s="130">
        <v>1.6631535208668221E-4</v>
      </c>
      <c r="F4674">
        <v>0.73076923076923073</v>
      </c>
      <c r="I4674" s="140"/>
    </row>
    <row r="4675" spans="1:9">
      <c r="A4675" s="10">
        <v>4669</v>
      </c>
      <c r="B4675" s="10">
        <v>1.440763169563406E-4</v>
      </c>
      <c r="C4675" s="10">
        <v>2.0843461864398449E-5</v>
      </c>
      <c r="D4675" s="10">
        <f t="shared" si="72"/>
        <v>1.1415525114155251E-4</v>
      </c>
      <c r="E4675" s="130">
        <v>1.5997952915004641E-4</v>
      </c>
      <c r="F4675">
        <v>0.69230769230769229</v>
      </c>
      <c r="I4675" s="140"/>
    </row>
    <row r="4676" spans="1:9">
      <c r="A4676" s="10">
        <v>4670</v>
      </c>
      <c r="B4676" s="10">
        <v>1.4977294254539831E-4</v>
      </c>
      <c r="C4676" s="10">
        <v>1.634849376949804E-5</v>
      </c>
      <c r="D4676" s="10">
        <f t="shared" si="72"/>
        <v>1.1415525114155251E-4</v>
      </c>
      <c r="E4676" s="130">
        <v>1.6473139635252309E-4</v>
      </c>
      <c r="F4676">
        <v>0.84615384615384615</v>
      </c>
      <c r="I4676" s="140"/>
    </row>
    <row r="4677" spans="1:9">
      <c r="A4677" s="10">
        <v>4671</v>
      </c>
      <c r="B4677" s="10">
        <v>1.4995660854913461E-4</v>
      </c>
      <c r="C4677" s="10">
        <v>1.438227139369117E-5</v>
      </c>
      <c r="D4677" s="10">
        <f t="shared" si="72"/>
        <v>1.1415525114155251E-4</v>
      </c>
      <c r="E4677" s="130">
        <v>1.8057095369411149E-4</v>
      </c>
      <c r="F4677">
        <v>0.96153846153846156</v>
      </c>
      <c r="I4677" s="140"/>
    </row>
    <row r="4678" spans="1:9">
      <c r="A4678" s="10">
        <v>4672</v>
      </c>
      <c r="B4678" s="10">
        <v>1.486931274410047E-4</v>
      </c>
      <c r="C4678" s="10">
        <v>8.2122934900118127E-6</v>
      </c>
      <c r="D4678" s="10">
        <f t="shared" ref="D4678:D4741" si="73">1/8760</f>
        <v>1.1415525114155251E-4</v>
      </c>
      <c r="E4678" s="130">
        <v>1.9641051103570071E-4</v>
      </c>
      <c r="F4678">
        <v>1</v>
      </c>
      <c r="I4678" s="140"/>
    </row>
    <row r="4679" spans="1:9">
      <c r="A4679" s="10">
        <v>4673</v>
      </c>
      <c r="B4679" s="10">
        <v>1.4624587693091041E-4</v>
      </c>
      <c r="C4679" s="10">
        <v>1.5507609015534169E-5</v>
      </c>
      <c r="D4679" s="10">
        <f t="shared" si="73"/>
        <v>1.1415525114155251E-4</v>
      </c>
      <c r="E4679" s="130">
        <v>2.154179798456074E-4</v>
      </c>
      <c r="F4679">
        <v>0.92307692307692313</v>
      </c>
      <c r="I4679" s="140"/>
    </row>
    <row r="4680" spans="1:9">
      <c r="A4680" s="10">
        <v>4674</v>
      </c>
      <c r="B4680" s="10">
        <v>1.4077310443805349E-4</v>
      </c>
      <c r="C4680" s="10">
        <v>2.0284125171483731E-5</v>
      </c>
      <c r="D4680" s="10">
        <f t="shared" si="73"/>
        <v>1.1415525114155251E-4</v>
      </c>
      <c r="E4680" s="130">
        <v>2.0116237823817731E-4</v>
      </c>
      <c r="F4680">
        <v>0.76923076923076927</v>
      </c>
      <c r="I4680" s="140"/>
    </row>
    <row r="4681" spans="1:9">
      <c r="A4681" s="10">
        <v>4675</v>
      </c>
      <c r="B4681" s="10">
        <v>1.360572071111409E-4</v>
      </c>
      <c r="C4681" s="10">
        <v>2.1972549823697888E-5</v>
      </c>
      <c r="D4681" s="10">
        <f t="shared" si="73"/>
        <v>1.1415525114155251E-4</v>
      </c>
      <c r="E4681" s="130">
        <v>1.7106721928915821E-4</v>
      </c>
      <c r="F4681">
        <v>0.57692307692307687</v>
      </c>
      <c r="I4681" s="140"/>
    </row>
    <row r="4682" spans="1:9">
      <c r="A4682" s="10">
        <v>4676</v>
      </c>
      <c r="B4682" s="10">
        <v>1.3511220916697609E-4</v>
      </c>
      <c r="C4682" s="10">
        <v>1.129931216994154E-5</v>
      </c>
      <c r="D4682" s="10">
        <f t="shared" si="73"/>
        <v>1.1415525114155251E-4</v>
      </c>
      <c r="E4682" s="130">
        <v>1.4334799394137839E-4</v>
      </c>
      <c r="F4682">
        <v>0.46153846153846162</v>
      </c>
      <c r="I4682" s="140"/>
    </row>
    <row r="4683" spans="1:9">
      <c r="A4683" s="10">
        <v>4677</v>
      </c>
      <c r="B4683" s="10">
        <v>1.3031131708712799E-4</v>
      </c>
      <c r="C4683" s="10">
        <v>1.0457250037309561E-5</v>
      </c>
      <c r="D4683" s="10">
        <f t="shared" si="73"/>
        <v>1.1415525114155251E-4</v>
      </c>
      <c r="E4683" s="130">
        <v>1.1800470219483591E-4</v>
      </c>
      <c r="F4683">
        <v>0.30769230769230771</v>
      </c>
      <c r="I4683" s="140"/>
    </row>
    <row r="4684" spans="1:9">
      <c r="A4684" s="10">
        <v>4678</v>
      </c>
      <c r="B4684" s="10">
        <v>1.2525289733968369E-4</v>
      </c>
      <c r="C4684" s="10">
        <v>9.6174517447421653E-6</v>
      </c>
      <c r="D4684" s="10">
        <f t="shared" si="73"/>
        <v>1.1415525114155251E-4</v>
      </c>
      <c r="E4684" s="130">
        <v>9.9789211252008768E-5</v>
      </c>
      <c r="F4684">
        <v>0.23076923076923081</v>
      </c>
      <c r="I4684" s="140"/>
    </row>
    <row r="4685" spans="1:9">
      <c r="A4685" s="10">
        <v>4679</v>
      </c>
      <c r="B4685" s="10">
        <v>1.190045196565394E-4</v>
      </c>
      <c r="C4685" s="10">
        <v>5.4208150392414263E-6</v>
      </c>
      <c r="D4685" s="10">
        <f t="shared" si="73"/>
        <v>1.1415525114155251E-4</v>
      </c>
      <c r="E4685" s="130">
        <v>8.7909543245817432E-5</v>
      </c>
      <c r="F4685">
        <v>0.15384615384615391</v>
      </c>
      <c r="I4685" s="140"/>
    </row>
    <row r="4686" spans="1:9">
      <c r="A4686" s="10">
        <v>4680</v>
      </c>
      <c r="B4686" s="10">
        <v>1.13255754728873E-4</v>
      </c>
      <c r="C4686" s="10">
        <v>2.51336251672678E-6</v>
      </c>
      <c r="D4686" s="10">
        <f t="shared" si="73"/>
        <v>1.1415525114155251E-4</v>
      </c>
      <c r="E4686" s="130">
        <v>7.0900875719492163E-5</v>
      </c>
      <c r="F4686">
        <v>7.6923076923076927E-2</v>
      </c>
      <c r="I4686" s="140"/>
    </row>
    <row r="4687" spans="1:9">
      <c r="A4687" s="10">
        <v>4681</v>
      </c>
      <c r="B4687" s="10">
        <v>1.0862624761392851E-4</v>
      </c>
      <c r="C4687" s="10">
        <v>1.427719375695672E-6</v>
      </c>
      <c r="D4687" s="10">
        <f t="shared" si="73"/>
        <v>1.1415525114155251E-4</v>
      </c>
      <c r="E4687" s="130">
        <v>4.6010142754138793E-5</v>
      </c>
      <c r="F4687">
        <v>7.6923076923076927E-2</v>
      </c>
      <c r="I4687" s="140"/>
    </row>
    <row r="4688" spans="1:9">
      <c r="A4688" s="10">
        <v>4682</v>
      </c>
      <c r="B4688" s="10">
        <v>1.051168933822846E-4</v>
      </c>
      <c r="C4688" s="10">
        <v>1.1085633852195301E-6</v>
      </c>
      <c r="D4688" s="10">
        <f t="shared" si="73"/>
        <v>1.1415525114155251E-4</v>
      </c>
      <c r="E4688" s="130">
        <v>3.9976025671628802E-5</v>
      </c>
      <c r="F4688">
        <v>5.7692307692307702E-2</v>
      </c>
      <c r="I4688" s="140"/>
    </row>
    <row r="4689" spans="1:9">
      <c r="A4689" s="10">
        <v>4683</v>
      </c>
      <c r="B4689" s="10">
        <v>1.035093128838333E-4</v>
      </c>
      <c r="C4689" s="10">
        <v>1.1141684350180869E-6</v>
      </c>
      <c r="D4689" s="10">
        <f t="shared" si="73"/>
        <v>1.1415525114155251E-4</v>
      </c>
      <c r="E4689" s="130">
        <v>3.3187643953805053E-5</v>
      </c>
      <c r="F4689">
        <v>5.7692307692307702E-2</v>
      </c>
      <c r="I4689" s="140"/>
    </row>
    <row r="4690" spans="1:9">
      <c r="A4690" s="10">
        <v>4684</v>
      </c>
      <c r="B4690" s="10">
        <v>1.024400665828094E-4</v>
      </c>
      <c r="C4690" s="10">
        <v>1.0355977288394519E-6</v>
      </c>
      <c r="D4690" s="10">
        <f t="shared" si="73"/>
        <v>1.1415525114155251E-4</v>
      </c>
      <c r="E4690" s="130">
        <v>4.3747348848197562E-5</v>
      </c>
      <c r="F4690">
        <v>7.6923076923076927E-2</v>
      </c>
      <c r="I4690" s="140"/>
    </row>
    <row r="4691" spans="1:9">
      <c r="A4691" s="10">
        <v>4685</v>
      </c>
      <c r="B4691" s="10">
        <v>1.023009170974149E-4</v>
      </c>
      <c r="C4691" s="10">
        <v>1.1359449399288789E-5</v>
      </c>
      <c r="D4691" s="10">
        <f t="shared" si="73"/>
        <v>1.1415525114155251E-4</v>
      </c>
      <c r="E4691" s="130">
        <v>7.6934992802002141E-5</v>
      </c>
      <c r="F4691">
        <v>0.1153846153846154</v>
      </c>
      <c r="I4691" s="140"/>
    </row>
    <row r="4692" spans="1:9">
      <c r="A4692" s="10">
        <v>4686</v>
      </c>
      <c r="B4692" s="10">
        <v>1.035981041849399E-4</v>
      </c>
      <c r="C4692" s="10">
        <v>2.9783220811963799E-5</v>
      </c>
      <c r="D4692" s="10">
        <f t="shared" si="73"/>
        <v>1.1415525114155251E-4</v>
      </c>
      <c r="E4692" s="130">
        <v>1.2822498800333729E-4</v>
      </c>
      <c r="F4692">
        <v>0.19230769230769229</v>
      </c>
      <c r="I4692" s="140"/>
    </row>
    <row r="4693" spans="1:9">
      <c r="A4693" s="10">
        <v>4687</v>
      </c>
      <c r="B4693" s="10">
        <v>1.069585185666327E-4</v>
      </c>
      <c r="C4693" s="10">
        <v>2.4136721829251801E-5</v>
      </c>
      <c r="D4693" s="10">
        <f t="shared" si="73"/>
        <v>1.1415525114155251E-4</v>
      </c>
      <c r="E4693" s="130">
        <v>1.8102351247530031E-4</v>
      </c>
      <c r="F4693">
        <v>0.30769230769230771</v>
      </c>
      <c r="I4693" s="140"/>
    </row>
    <row r="4694" spans="1:9">
      <c r="A4694" s="10">
        <v>4688</v>
      </c>
      <c r="B4694" s="10">
        <v>1.1147965079799849E-4</v>
      </c>
      <c r="C4694" s="10">
        <v>1.997664750455386E-5</v>
      </c>
      <c r="D4694" s="10">
        <f t="shared" si="73"/>
        <v>1.1415525114155251E-4</v>
      </c>
      <c r="E4694" s="130">
        <v>2.0063439299345781E-4</v>
      </c>
      <c r="F4694">
        <v>0.46153846153846162</v>
      </c>
      <c r="I4694" s="140"/>
    </row>
    <row r="4695" spans="1:9">
      <c r="A4695" s="10">
        <v>4689</v>
      </c>
      <c r="B4695" s="10">
        <v>1.1612473043818481E-4</v>
      </c>
      <c r="C4695" s="10">
        <v>1.5217764753444921E-5</v>
      </c>
      <c r="D4695" s="10">
        <f t="shared" si="73"/>
        <v>1.1415525114155251E-4</v>
      </c>
      <c r="E4695" s="130">
        <v>1.7197233685153489E-4</v>
      </c>
      <c r="F4695">
        <v>0.57692307692307687</v>
      </c>
      <c r="I4695" s="140"/>
    </row>
    <row r="4696" spans="1:9">
      <c r="A4696" s="10">
        <v>4690</v>
      </c>
      <c r="B4696" s="10">
        <v>1.2338883772851849E-4</v>
      </c>
      <c r="C4696" s="10">
        <v>1.343172677250059E-5</v>
      </c>
      <c r="D4696" s="10">
        <f t="shared" si="73"/>
        <v>1.1415525114155251E-4</v>
      </c>
      <c r="E4696" s="130">
        <v>1.4331028070961271E-4</v>
      </c>
      <c r="F4696">
        <v>0.69230769230769229</v>
      </c>
      <c r="I4696" s="140"/>
    </row>
    <row r="4697" spans="1:9">
      <c r="A4697" s="10">
        <v>4691</v>
      </c>
      <c r="B4697" s="10">
        <v>1.2653673813627219E-4</v>
      </c>
      <c r="C4697" s="10">
        <v>1.2535968899219249E-5</v>
      </c>
      <c r="D4697" s="10">
        <f t="shared" si="73"/>
        <v>1.1415525114155251E-4</v>
      </c>
      <c r="E4697" s="130">
        <v>1.5009866242743651E-4</v>
      </c>
      <c r="F4697">
        <v>0.76923076923076927</v>
      </c>
      <c r="I4697" s="140"/>
    </row>
    <row r="4698" spans="1:9">
      <c r="A4698" s="10">
        <v>4692</v>
      </c>
      <c r="B4698" s="10">
        <v>1.24143109320178E-4</v>
      </c>
      <c r="C4698" s="10">
        <v>1.8769643443431809E-5</v>
      </c>
      <c r="D4698" s="10">
        <f t="shared" si="73"/>
        <v>1.1415525114155251E-4</v>
      </c>
      <c r="E4698" s="130">
        <v>1.5839557341588731E-4</v>
      </c>
      <c r="F4698">
        <v>0.73076923076923073</v>
      </c>
      <c r="I4698" s="140"/>
    </row>
    <row r="4699" spans="1:9">
      <c r="A4699" s="10">
        <v>4693</v>
      </c>
      <c r="B4699" s="10">
        <v>1.2334302019330719E-4</v>
      </c>
      <c r="C4699" s="10">
        <v>1.6687828848421661E-5</v>
      </c>
      <c r="D4699" s="10">
        <f t="shared" si="73"/>
        <v>1.1415525114155251E-4</v>
      </c>
      <c r="E4699" s="130">
        <v>1.5236145633337731E-4</v>
      </c>
      <c r="F4699">
        <v>0.69230769230769229</v>
      </c>
      <c r="I4699" s="140"/>
    </row>
    <row r="4700" spans="1:9">
      <c r="A4700" s="10">
        <v>4694</v>
      </c>
      <c r="B4700" s="10">
        <v>1.2552417883098221E-4</v>
      </c>
      <c r="C4700" s="10">
        <v>9.5648742865344098E-6</v>
      </c>
      <c r="D4700" s="10">
        <f t="shared" si="73"/>
        <v>1.1415525114155251E-4</v>
      </c>
      <c r="E4700" s="130">
        <v>1.5688704414526029E-4</v>
      </c>
      <c r="F4700">
        <v>0.84615384615384615</v>
      </c>
      <c r="I4700" s="140"/>
    </row>
    <row r="4701" spans="1:9">
      <c r="A4701" s="10">
        <v>4695</v>
      </c>
      <c r="B4701" s="10">
        <v>1.2375306437240841E-4</v>
      </c>
      <c r="C4701" s="10">
        <v>8.3797176457951479E-6</v>
      </c>
      <c r="D4701" s="10">
        <f t="shared" si="73"/>
        <v>1.1415525114155251E-4</v>
      </c>
      <c r="E4701" s="130">
        <v>1.7197233685153489E-4</v>
      </c>
      <c r="F4701">
        <v>0.96153846153846156</v>
      </c>
      <c r="I4701" s="140"/>
    </row>
    <row r="4702" spans="1:9">
      <c r="A4702" s="10">
        <v>4696</v>
      </c>
      <c r="B4702" s="10">
        <v>1.2265640048372061E-4</v>
      </c>
      <c r="C4702" s="10">
        <v>9.5648742865344098E-6</v>
      </c>
      <c r="D4702" s="10">
        <f t="shared" si="73"/>
        <v>1.1415525114155251E-4</v>
      </c>
      <c r="E4702" s="130">
        <v>1.870576295578102E-4</v>
      </c>
      <c r="F4702">
        <v>1</v>
      </c>
      <c r="I4702" s="140"/>
    </row>
    <row r="4703" spans="1:9">
      <c r="A4703" s="10">
        <v>4697</v>
      </c>
      <c r="B4703" s="10">
        <v>1.187705001418234E-4</v>
      </c>
      <c r="C4703" s="10">
        <v>1.6687828848421661E-5</v>
      </c>
      <c r="D4703" s="10">
        <f t="shared" si="73"/>
        <v>1.1415525114155251E-4</v>
      </c>
      <c r="E4703" s="130">
        <v>2.0515998080534019E-4</v>
      </c>
      <c r="F4703">
        <v>0.92307692307692313</v>
      </c>
      <c r="I4703" s="140"/>
    </row>
    <row r="4704" spans="1:9">
      <c r="A4704" s="10">
        <v>4698</v>
      </c>
      <c r="B4704" s="10">
        <v>1.173513354946669E-4</v>
      </c>
      <c r="C4704" s="10">
        <v>2.3521916508890228E-5</v>
      </c>
      <c r="D4704" s="10">
        <f t="shared" si="73"/>
        <v>1.1415525114155251E-4</v>
      </c>
      <c r="E4704" s="130">
        <v>1.9158321736969261E-4</v>
      </c>
      <c r="F4704">
        <v>0.76923076923076927</v>
      </c>
      <c r="I4704" s="140"/>
    </row>
    <row r="4705" spans="1:9">
      <c r="A4705" s="10">
        <v>4699</v>
      </c>
      <c r="B4705" s="10">
        <v>1.178306289699189E-4</v>
      </c>
      <c r="C4705" s="10">
        <v>2.3822007147496821E-5</v>
      </c>
      <c r="D4705" s="10">
        <f t="shared" si="73"/>
        <v>1.1415525114155251E-4</v>
      </c>
      <c r="E4705" s="130">
        <v>1.6292116122777029E-4</v>
      </c>
      <c r="F4705">
        <v>0.57692307692307687</v>
      </c>
      <c r="I4705" s="140"/>
    </row>
    <row r="4706" spans="1:9">
      <c r="A4706" s="10">
        <v>4700</v>
      </c>
      <c r="B4706" s="10">
        <v>1.196999613588236E-4</v>
      </c>
      <c r="C4706" s="10">
        <v>1.8475407877120871E-5</v>
      </c>
      <c r="D4706" s="10">
        <f t="shared" si="73"/>
        <v>1.1415525114155251E-4</v>
      </c>
      <c r="E4706" s="130">
        <v>1.365218989917888E-4</v>
      </c>
      <c r="F4706">
        <v>0.46153846153846162</v>
      </c>
      <c r="I4706" s="140"/>
    </row>
    <row r="4707" spans="1:9">
      <c r="A4707" s="10">
        <v>4701</v>
      </c>
      <c r="B4707" s="10">
        <v>1.174769783728351E-4</v>
      </c>
      <c r="C4707" s="10">
        <v>1.34272945555066E-5</v>
      </c>
      <c r="D4707" s="10">
        <f t="shared" si="73"/>
        <v>1.1415525114155251E-4</v>
      </c>
      <c r="E4707" s="130">
        <v>1.123854306617489E-4</v>
      </c>
      <c r="F4707">
        <v>0.30769230769230771</v>
      </c>
      <c r="I4707" s="140"/>
    </row>
    <row r="4708" spans="1:9">
      <c r="A4708" s="10">
        <v>4702</v>
      </c>
      <c r="B4708" s="10">
        <v>1.137458697737635E-4</v>
      </c>
      <c r="C4708" s="10">
        <v>7.4973973452669208E-6</v>
      </c>
      <c r="D4708" s="10">
        <f t="shared" si="73"/>
        <v>1.1415525114155251E-4</v>
      </c>
      <c r="E4708" s="130">
        <v>9.5037344049532101E-5</v>
      </c>
      <c r="F4708">
        <v>0.23076923076923081</v>
      </c>
      <c r="I4708" s="140"/>
    </row>
    <row r="4709" spans="1:9">
      <c r="A4709" s="10">
        <v>4703</v>
      </c>
      <c r="B4709" s="10">
        <v>1.101242994326243E-4</v>
      </c>
      <c r="C4709" s="10">
        <v>5.7256015549299094E-6</v>
      </c>
      <c r="D4709" s="10">
        <f t="shared" si="73"/>
        <v>1.1415525114155251E-4</v>
      </c>
      <c r="E4709" s="130">
        <v>8.3723374519825957E-5</v>
      </c>
      <c r="F4709">
        <v>0.15384615384615391</v>
      </c>
      <c r="I4709" s="140"/>
    </row>
    <row r="4710" spans="1:9">
      <c r="A4710" s="10">
        <v>4704</v>
      </c>
      <c r="B4710" s="10">
        <v>1.0777927148764139E-4</v>
      </c>
      <c r="C4710" s="10">
        <v>2.5152445042503839E-6</v>
      </c>
      <c r="D4710" s="10">
        <f t="shared" si="73"/>
        <v>1.1415525114155251E-4</v>
      </c>
      <c r="E4710" s="130">
        <v>7.2318893233882077E-5</v>
      </c>
      <c r="F4710">
        <v>7.6923076923076927E-2</v>
      </c>
      <c r="I4710" s="140"/>
    </row>
    <row r="4711" spans="1:9">
      <c r="A4711" s="10">
        <v>4705</v>
      </c>
      <c r="B4711" s="10">
        <v>1.031231180378214E-4</v>
      </c>
      <c r="C4711" s="10">
        <v>1.4297604684446951E-6</v>
      </c>
      <c r="D4711" s="10">
        <f t="shared" si="73"/>
        <v>1.1415525114155251E-4</v>
      </c>
      <c r="E4711" s="130">
        <v>4.6930345609221607E-5</v>
      </c>
      <c r="F4711">
        <v>7.6923076923076927E-2</v>
      </c>
      <c r="I4711" s="140"/>
    </row>
    <row r="4712" spans="1:9">
      <c r="A4712" s="10">
        <v>4706</v>
      </c>
      <c r="B4712" s="10">
        <v>1.009434342250432E-4</v>
      </c>
      <c r="C4712" s="10">
        <v>1.114182072608838E-6</v>
      </c>
      <c r="D4712" s="10">
        <f t="shared" si="73"/>
        <v>1.1415525114155251E-4</v>
      </c>
      <c r="E4712" s="130">
        <v>4.0775546185061373E-5</v>
      </c>
      <c r="F4712">
        <v>5.7692307692307702E-2</v>
      </c>
      <c r="I4712" s="140"/>
    </row>
    <row r="4713" spans="1:9">
      <c r="A4713" s="10">
        <v>4707</v>
      </c>
      <c r="B4713" s="10">
        <v>9.9577432120306956E-5</v>
      </c>
      <c r="C4713" s="10">
        <v>1.1165550133994679E-6</v>
      </c>
      <c r="D4713" s="10">
        <f t="shared" si="73"/>
        <v>1.1415525114155251E-4</v>
      </c>
      <c r="E4713" s="130">
        <v>3.3851396832881149E-5</v>
      </c>
      <c r="F4713">
        <v>5.7692307692307702E-2</v>
      </c>
      <c r="I4713" s="140"/>
    </row>
    <row r="4714" spans="1:9">
      <c r="A4714" s="10">
        <v>4708</v>
      </c>
      <c r="B4714" s="10">
        <v>9.9925171487662872E-5</v>
      </c>
      <c r="C4714" s="10">
        <v>1.0391571400253969E-6</v>
      </c>
      <c r="D4714" s="10">
        <f t="shared" si="73"/>
        <v>1.1415525114155251E-4</v>
      </c>
      <c r="E4714" s="130">
        <v>4.4622295825161507E-5</v>
      </c>
      <c r="F4714">
        <v>7.6923076923076927E-2</v>
      </c>
      <c r="I4714" s="140"/>
    </row>
    <row r="4715" spans="1:9">
      <c r="A4715" s="10">
        <v>4709</v>
      </c>
      <c r="B4715" s="10">
        <v>9.9538425618035995E-5</v>
      </c>
      <c r="C4715" s="10">
        <v>1.136385888696482E-5</v>
      </c>
      <c r="D4715" s="10">
        <f t="shared" si="73"/>
        <v>1.1415525114155251E-4</v>
      </c>
      <c r="E4715" s="130">
        <v>7.8473692658042392E-5</v>
      </c>
      <c r="F4715">
        <v>0.1153846153846154</v>
      </c>
      <c r="I4715" s="140"/>
    </row>
    <row r="4716" spans="1:9">
      <c r="A4716" s="10">
        <v>4710</v>
      </c>
      <c r="B4716" s="10">
        <v>1.0098200096364839E-4</v>
      </c>
      <c r="C4716" s="10">
        <v>2.9791344270187661E-5</v>
      </c>
      <c r="D4716" s="10">
        <f t="shared" si="73"/>
        <v>1.1415525114155251E-4</v>
      </c>
      <c r="E4716" s="130">
        <v>1.3078948776340399E-4</v>
      </c>
      <c r="F4716">
        <v>0.19230769230769229</v>
      </c>
      <c r="I4716" s="140"/>
    </row>
    <row r="4717" spans="1:9">
      <c r="A4717" s="10">
        <v>4711</v>
      </c>
      <c r="B4717" s="10">
        <v>1.011786894164303E-4</v>
      </c>
      <c r="C4717" s="10">
        <v>2.4136239967711941E-5</v>
      </c>
      <c r="D4717" s="10">
        <f t="shared" si="73"/>
        <v>1.1415525114155251E-4</v>
      </c>
      <c r="E4717" s="130">
        <v>1.8464398272480579E-4</v>
      </c>
      <c r="F4717">
        <v>0.30769230769230771</v>
      </c>
      <c r="I4717" s="140"/>
    </row>
    <row r="4718" spans="1:9">
      <c r="A4718" s="10">
        <v>4712</v>
      </c>
      <c r="B4718" s="10">
        <v>1.023494878886495E-4</v>
      </c>
      <c r="C4718" s="10">
        <v>1.9963850898566029E-5</v>
      </c>
      <c r="D4718" s="10">
        <f t="shared" si="73"/>
        <v>1.1415525114155251E-4</v>
      </c>
      <c r="E4718" s="130">
        <v>2.0464708085332701E-4</v>
      </c>
      <c r="F4718">
        <v>0.46153846153846162</v>
      </c>
      <c r="I4718" s="140"/>
    </row>
    <row r="4719" spans="1:9">
      <c r="A4719" s="10">
        <v>4713</v>
      </c>
      <c r="B4719" s="10">
        <v>1.040785066599724E-4</v>
      </c>
      <c r="C4719" s="10">
        <v>1.5202763403619139E-5</v>
      </c>
      <c r="D4719" s="10">
        <f t="shared" si="73"/>
        <v>1.1415525114155251E-4</v>
      </c>
      <c r="E4719" s="130">
        <v>1.7541178358856569E-4</v>
      </c>
      <c r="F4719">
        <v>0.57692307692307687</v>
      </c>
      <c r="I4719" s="140"/>
    </row>
    <row r="4720" spans="1:9">
      <c r="A4720" s="10">
        <v>4714</v>
      </c>
      <c r="B4720" s="10">
        <v>1.076161935271992E-4</v>
      </c>
      <c r="C4720" s="10">
        <v>1.34166617805846E-5</v>
      </c>
      <c r="D4720" s="10">
        <f t="shared" si="73"/>
        <v>1.1415525114155251E-4</v>
      </c>
      <c r="E4720" s="130">
        <v>1.4617648632380439E-4</v>
      </c>
      <c r="F4720">
        <v>0.69230769230769229</v>
      </c>
      <c r="I4720" s="140"/>
    </row>
    <row r="4721" spans="1:9">
      <c r="A4721" s="10">
        <v>4715</v>
      </c>
      <c r="B4721" s="10">
        <v>1.10821668993217E-4</v>
      </c>
      <c r="C4721" s="10">
        <v>1.2524517868852209E-5</v>
      </c>
      <c r="D4721" s="10">
        <f t="shared" si="73"/>
        <v>1.1415525114155251E-4</v>
      </c>
      <c r="E4721" s="130">
        <v>1.5310063567598481E-4</v>
      </c>
      <c r="F4721">
        <v>0.76923076923076927</v>
      </c>
      <c r="I4721" s="140"/>
    </row>
    <row r="4722" spans="1:9">
      <c r="A4722" s="10">
        <v>4716</v>
      </c>
      <c r="B4722" s="10">
        <v>1.112595901526906E-4</v>
      </c>
      <c r="C4722" s="10">
        <v>1.8755442165596701E-5</v>
      </c>
      <c r="D4722" s="10">
        <f t="shared" si="73"/>
        <v>1.1415525114155251E-4</v>
      </c>
      <c r="E4722" s="130">
        <v>1.615634848842055E-4</v>
      </c>
      <c r="F4722">
        <v>0.73076923076923073</v>
      </c>
      <c r="I4722" s="140"/>
    </row>
    <row r="4723" spans="1:9">
      <c r="A4723" s="10">
        <v>4717</v>
      </c>
      <c r="B4723" s="10">
        <v>1.121838985535927E-4</v>
      </c>
      <c r="C4723" s="10">
        <v>1.6679759940560848E-5</v>
      </c>
      <c r="D4723" s="10">
        <f t="shared" si="73"/>
        <v>1.1415525114155251E-4</v>
      </c>
      <c r="E4723" s="130">
        <v>1.554086854600452E-4</v>
      </c>
      <c r="F4723">
        <v>0.69230769230769229</v>
      </c>
      <c r="I4723" s="140"/>
    </row>
    <row r="4724" spans="1:9">
      <c r="A4724" s="10">
        <v>4718</v>
      </c>
      <c r="B4724" s="10">
        <v>1.129899140994E-4</v>
      </c>
      <c r="C4724" s="10">
        <v>9.5596692727312084E-6</v>
      </c>
      <c r="D4724" s="10">
        <f t="shared" si="73"/>
        <v>1.1415525114155251E-4</v>
      </c>
      <c r="E4724" s="130">
        <v>1.6002478502816529E-4</v>
      </c>
      <c r="F4724">
        <v>0.84615384615384615</v>
      </c>
      <c r="I4724" s="140"/>
    </row>
    <row r="4725" spans="1:9">
      <c r="A4725" s="10">
        <v>4719</v>
      </c>
      <c r="B4725" s="10">
        <v>1.135362839680924E-4</v>
      </c>
      <c r="C4725" s="10">
        <v>8.3754127129814493E-6</v>
      </c>
      <c r="D4725" s="10">
        <f t="shared" si="73"/>
        <v>1.1415525114155251E-4</v>
      </c>
      <c r="E4725" s="130">
        <v>1.7541178358856569E-4</v>
      </c>
      <c r="F4725">
        <v>0.96153846153846156</v>
      </c>
      <c r="I4725" s="140"/>
    </row>
    <row r="4726" spans="1:9">
      <c r="A4726" s="10">
        <v>4720</v>
      </c>
      <c r="B4726" s="10">
        <v>1.1481208897476509E-4</v>
      </c>
      <c r="C4726" s="10">
        <v>9.5599420245462216E-6</v>
      </c>
      <c r="D4726" s="10">
        <f t="shared" si="73"/>
        <v>1.1415525114155251E-4</v>
      </c>
      <c r="E4726" s="130">
        <v>1.9079878214896609E-4</v>
      </c>
      <c r="F4726">
        <v>1</v>
      </c>
      <c r="I4726" s="140"/>
    </row>
    <row r="4727" spans="1:9">
      <c r="A4727" s="10">
        <v>4721</v>
      </c>
      <c r="B4727" s="10">
        <v>1.150809489957896E-4</v>
      </c>
      <c r="C4727" s="10">
        <v>1.6680491824597809E-5</v>
      </c>
      <c r="D4727" s="10">
        <f t="shared" si="73"/>
        <v>1.1415525114155251E-4</v>
      </c>
      <c r="E4727" s="130">
        <v>2.0926318042144699E-4</v>
      </c>
      <c r="F4727">
        <v>0.92307692307692313</v>
      </c>
      <c r="I4727" s="140"/>
    </row>
    <row r="4728" spans="1:9">
      <c r="A4728" s="10">
        <v>4722</v>
      </c>
      <c r="B4728" s="10">
        <v>1.157325761232634E-4</v>
      </c>
      <c r="C4728" s="10">
        <v>2.3513511207124178E-5</v>
      </c>
      <c r="D4728" s="10">
        <f t="shared" si="73"/>
        <v>1.1415525114155251E-4</v>
      </c>
      <c r="E4728" s="130">
        <v>1.9541488171708621E-4</v>
      </c>
      <c r="F4728">
        <v>0.76923076923076927</v>
      </c>
      <c r="I4728" s="140"/>
    </row>
    <row r="4729" spans="1:9">
      <c r="A4729" s="10">
        <v>4723</v>
      </c>
      <c r="B4729" s="10">
        <v>1.174248202319113E-4</v>
      </c>
      <c r="C4729" s="10">
        <v>2.3814529201901829E-5</v>
      </c>
      <c r="D4729" s="10">
        <f t="shared" si="73"/>
        <v>1.1415525114155251E-4</v>
      </c>
      <c r="E4729" s="130">
        <v>1.6617958445232559E-4</v>
      </c>
      <c r="F4729">
        <v>0.57692307692307687</v>
      </c>
      <c r="I4729" s="140"/>
    </row>
    <row r="4730" spans="1:9">
      <c r="A4730" s="10">
        <v>4724</v>
      </c>
      <c r="B4730" s="10">
        <v>1.1916137883878909E-4</v>
      </c>
      <c r="C4730" s="10">
        <v>1.8471007481171959E-5</v>
      </c>
      <c r="D4730" s="10">
        <f t="shared" si="73"/>
        <v>1.1415525114155251E-4</v>
      </c>
      <c r="E4730" s="130">
        <v>1.392523369716246E-4</v>
      </c>
      <c r="F4730">
        <v>0.46153846153846162</v>
      </c>
      <c r="I4730" s="140"/>
    </row>
    <row r="4731" spans="1:9">
      <c r="A4731" s="10">
        <v>4725</v>
      </c>
      <c r="B4731" s="10">
        <v>1.176171198205353E-4</v>
      </c>
      <c r="C4731" s="10">
        <v>1.3421430391483729E-5</v>
      </c>
      <c r="D4731" s="10">
        <f t="shared" si="73"/>
        <v>1.1415525114155251E-4</v>
      </c>
      <c r="E4731" s="130">
        <v>1.146331392749834E-4</v>
      </c>
      <c r="F4731">
        <v>0.30769230769230771</v>
      </c>
      <c r="I4731" s="140"/>
    </row>
    <row r="4732" spans="1:9">
      <c r="A4732" s="10">
        <v>4726</v>
      </c>
      <c r="B4732" s="10">
        <v>1.1414445627171941E-4</v>
      </c>
      <c r="C4732" s="10">
        <v>7.4939197596254336E-6</v>
      </c>
      <c r="D4732" s="10">
        <f t="shared" si="73"/>
        <v>1.1415525114155251E-4</v>
      </c>
      <c r="E4732" s="130">
        <v>9.693809093052331E-5</v>
      </c>
      <c r="F4732">
        <v>0.23076923076923081</v>
      </c>
      <c r="I4732" s="140"/>
    </row>
    <row r="4733" spans="1:9">
      <c r="A4733" s="10">
        <v>4727</v>
      </c>
      <c r="B4733" s="10">
        <v>1.097914040271106E-4</v>
      </c>
      <c r="C4733" s="10">
        <v>5.7231695179126932E-6</v>
      </c>
      <c r="D4733" s="10">
        <f t="shared" si="73"/>
        <v>1.1415525114155251E-4</v>
      </c>
      <c r="E4733" s="130">
        <v>8.5397842010222813E-5</v>
      </c>
      <c r="F4733">
        <v>0.15384615384615391</v>
      </c>
      <c r="I4733" s="140"/>
    </row>
    <row r="4734" spans="1:9">
      <c r="A4734" s="10">
        <v>4728</v>
      </c>
      <c r="B4734" s="10">
        <v>1.049494583867029E-4</v>
      </c>
      <c r="C4734" s="10">
        <v>2.512885201050504E-6</v>
      </c>
      <c r="D4734" s="10">
        <f t="shared" si="73"/>
        <v>1.1415525114155251E-4</v>
      </c>
      <c r="E4734" s="130">
        <v>7.3027901991077048E-5</v>
      </c>
      <c r="F4734">
        <v>7.6923076923076927E-2</v>
      </c>
      <c r="I4734" s="140"/>
    </row>
    <row r="4735" spans="1:9">
      <c r="A4735" s="10">
        <v>4729</v>
      </c>
      <c r="B4735" s="10">
        <v>1.0226246278230159E-4</v>
      </c>
      <c r="C4735" s="10">
        <v>1.428155778599696E-6</v>
      </c>
      <c r="D4735" s="10">
        <f t="shared" si="73"/>
        <v>1.1415525114155251E-4</v>
      </c>
      <c r="E4735" s="130">
        <v>4.7390447036762993E-5</v>
      </c>
      <c r="F4735">
        <v>7.6923076923076927E-2</v>
      </c>
      <c r="I4735" s="140"/>
    </row>
    <row r="4736" spans="1:9">
      <c r="A4736" s="10">
        <v>4730</v>
      </c>
      <c r="B4736" s="10">
        <v>9.9265883807072658E-5</v>
      </c>
      <c r="C4736" s="10">
        <v>1.1072223554623691E-6</v>
      </c>
      <c r="D4736" s="10">
        <f t="shared" si="73"/>
        <v>1.1415525114155251E-4</v>
      </c>
      <c r="E4736" s="130">
        <v>4.1175306441777659E-5</v>
      </c>
      <c r="F4736">
        <v>5.7692307692307702E-2</v>
      </c>
      <c r="I4736" s="140"/>
    </row>
    <row r="4737" spans="1:9">
      <c r="A4737" s="10">
        <v>4731</v>
      </c>
      <c r="B4737" s="10">
        <v>1.0023301926222739E-4</v>
      </c>
      <c r="C4737" s="10">
        <v>1.108827045307373E-6</v>
      </c>
      <c r="D4737" s="10">
        <f t="shared" si="73"/>
        <v>1.1415525114155251E-4</v>
      </c>
      <c r="E4737" s="130">
        <v>3.4183273272419187E-5</v>
      </c>
      <c r="F4737">
        <v>5.7692307692307702E-2</v>
      </c>
      <c r="I4737" s="140"/>
    </row>
    <row r="4738" spans="1:9">
      <c r="A4738" s="10">
        <v>4732</v>
      </c>
      <c r="B4738" s="10">
        <v>1.002810819565373E-4</v>
      </c>
      <c r="C4738" s="10">
        <v>1.0336884661343471E-6</v>
      </c>
      <c r="D4738" s="10">
        <f t="shared" si="73"/>
        <v>1.1415525114155251E-4</v>
      </c>
      <c r="E4738" s="130">
        <v>4.505976931364346E-5</v>
      </c>
      <c r="F4738">
        <v>7.6923076923076927E-2</v>
      </c>
      <c r="I4738" s="140"/>
    </row>
    <row r="4739" spans="1:9">
      <c r="A4739" s="10">
        <v>4733</v>
      </c>
      <c r="B4739" s="10">
        <v>1.022213085427599E-4</v>
      </c>
      <c r="C4739" s="10">
        <v>1.1359072092611311E-5</v>
      </c>
      <c r="D4739" s="10">
        <f t="shared" si="73"/>
        <v>1.1415525114155251E-4</v>
      </c>
      <c r="E4739" s="130">
        <v>7.9243042586062511E-5</v>
      </c>
      <c r="F4739">
        <v>0.1153846153846154</v>
      </c>
      <c r="I4739" s="140"/>
    </row>
    <row r="4740" spans="1:9">
      <c r="A4740" s="10">
        <v>4734</v>
      </c>
      <c r="B4740" s="10">
        <v>1.0503272583744469E-4</v>
      </c>
      <c r="C4740" s="10">
        <v>2.9792408002266221E-5</v>
      </c>
      <c r="D4740" s="10">
        <f t="shared" si="73"/>
        <v>1.1415525114155251E-4</v>
      </c>
      <c r="E4740" s="130">
        <v>1.3207173764343729E-4</v>
      </c>
      <c r="F4740">
        <v>0.19230769230769229</v>
      </c>
      <c r="I4740" s="140"/>
    </row>
    <row r="4741" spans="1:9">
      <c r="A4741" s="10">
        <v>4735</v>
      </c>
      <c r="B4741" s="10">
        <v>1.115650148264904E-4</v>
      </c>
      <c r="C4741" s="10">
        <v>2.4141531352923231E-5</v>
      </c>
      <c r="D4741" s="10">
        <f t="shared" si="73"/>
        <v>1.1415525114155251E-4</v>
      </c>
      <c r="E4741" s="130">
        <v>1.8645421784955929E-4</v>
      </c>
      <c r="F4741">
        <v>0.30769230769230771</v>
      </c>
      <c r="I4741" s="140"/>
    </row>
    <row r="4742" spans="1:9">
      <c r="A4742" s="10">
        <v>4736</v>
      </c>
      <c r="B4742" s="10">
        <v>1.1897883766131141E-4</v>
      </c>
      <c r="C4742" s="10">
        <v>1.9977697599041669E-5</v>
      </c>
      <c r="D4742" s="10">
        <f t="shared" ref="D4742:D4805" si="74">1/8760</f>
        <v>1.1415525114155251E-4</v>
      </c>
      <c r="E4742" s="130">
        <v>2.0665342478326149E-4</v>
      </c>
      <c r="F4742">
        <v>0.46153846153846162</v>
      </c>
      <c r="I4742" s="140"/>
    </row>
    <row r="4743" spans="1:9">
      <c r="A4743" s="10">
        <v>4737</v>
      </c>
      <c r="B4743" s="10">
        <v>1.3399222798469529E-4</v>
      </c>
      <c r="C4743" s="10">
        <v>1.5221851484806611E-5</v>
      </c>
      <c r="D4743" s="10">
        <f t="shared" si="74"/>
        <v>1.1415525114155251E-4</v>
      </c>
      <c r="E4743" s="130">
        <v>1.771315069570808E-4</v>
      </c>
      <c r="F4743">
        <v>0.57692307692307687</v>
      </c>
      <c r="I4743" s="140"/>
    </row>
    <row r="4744" spans="1:9">
      <c r="A4744" s="10">
        <v>4738</v>
      </c>
      <c r="B4744" s="10">
        <v>1.4010354411782831E-4</v>
      </c>
      <c r="C4744" s="10">
        <v>1.343848192578579E-5</v>
      </c>
      <c r="D4744" s="10">
        <f t="shared" si="74"/>
        <v>1.1415525114155251E-4</v>
      </c>
      <c r="E4744" s="130">
        <v>1.476095891309006E-4</v>
      </c>
      <c r="F4744">
        <v>0.69230769230769229</v>
      </c>
      <c r="I4744" s="140"/>
    </row>
    <row r="4745" spans="1:9">
      <c r="A4745" s="10">
        <v>4739</v>
      </c>
      <c r="B4745" s="10">
        <v>1.4401495112934481E-4</v>
      </c>
      <c r="C4745" s="10">
        <v>1.2546460752370159E-5</v>
      </c>
      <c r="D4745" s="10">
        <f t="shared" si="74"/>
        <v>1.1415525114155251E-4</v>
      </c>
      <c r="E4745" s="130">
        <v>1.5460162230025929E-4</v>
      </c>
      <c r="F4745">
        <v>0.76923076923076927</v>
      </c>
      <c r="I4745" s="140"/>
    </row>
    <row r="4746" spans="1:9">
      <c r="A4746" s="10">
        <v>4740</v>
      </c>
      <c r="B4746" s="10">
        <v>1.4097717241584189E-4</v>
      </c>
      <c r="C4746" s="10">
        <v>1.8782717347098241E-5</v>
      </c>
      <c r="D4746" s="10">
        <f t="shared" si="74"/>
        <v>1.1415525114155251E-4</v>
      </c>
      <c r="E4746" s="130">
        <v>1.6314744061836399E-4</v>
      </c>
      <c r="F4746">
        <v>0.73076923076923073</v>
      </c>
      <c r="I4746" s="140"/>
    </row>
    <row r="4747" spans="1:9">
      <c r="A4747" s="10">
        <v>4741</v>
      </c>
      <c r="B4747" s="10">
        <v>1.3993321260884819E-4</v>
      </c>
      <c r="C4747" s="10">
        <v>1.6705857743394191E-5</v>
      </c>
      <c r="D4747" s="10">
        <f t="shared" si="74"/>
        <v>1.1415525114155251E-4</v>
      </c>
      <c r="E4747" s="130">
        <v>1.5693230002337849E-4</v>
      </c>
      <c r="F4747">
        <v>0.69230769230769229</v>
      </c>
      <c r="I4747" s="140"/>
    </row>
    <row r="4748" spans="1:9">
      <c r="A4748" s="10">
        <v>4742</v>
      </c>
      <c r="B4748" s="10">
        <v>1.4598740256052529E-4</v>
      </c>
      <c r="C4748" s="10">
        <v>9.577657254931488E-6</v>
      </c>
      <c r="D4748" s="10">
        <f t="shared" si="74"/>
        <v>1.1415525114155251E-4</v>
      </c>
      <c r="E4748" s="130">
        <v>1.6159365546961811E-4</v>
      </c>
      <c r="F4748">
        <v>0.84615384615384615</v>
      </c>
      <c r="I4748" s="140"/>
    </row>
    <row r="4749" spans="1:9">
      <c r="A4749" s="10">
        <v>4743</v>
      </c>
      <c r="B4749" s="10">
        <v>1.445917328615697E-4</v>
      </c>
      <c r="C4749" s="10">
        <v>8.3918414639725599E-6</v>
      </c>
      <c r="D4749" s="10">
        <f t="shared" si="74"/>
        <v>1.1415525114155251E-4</v>
      </c>
      <c r="E4749" s="130">
        <v>1.771315069570808E-4</v>
      </c>
      <c r="F4749">
        <v>0.96153846153846156</v>
      </c>
      <c r="I4749" s="140"/>
    </row>
    <row r="4750" spans="1:9">
      <c r="A4750" s="10">
        <v>4744</v>
      </c>
      <c r="B4750" s="10">
        <v>1.4465036873975809E-4</v>
      </c>
      <c r="C4750" s="10">
        <v>9.5785164231487837E-6</v>
      </c>
      <c r="D4750" s="10">
        <f t="shared" si="74"/>
        <v>1.1415525114155251E-4</v>
      </c>
      <c r="E4750" s="130">
        <v>1.9266935844454409E-4</v>
      </c>
      <c r="F4750">
        <v>1</v>
      </c>
      <c r="I4750" s="140"/>
    </row>
    <row r="4751" spans="1:9">
      <c r="A4751" s="10">
        <v>4745</v>
      </c>
      <c r="B4751" s="10">
        <v>1.4315258825234491E-4</v>
      </c>
      <c r="C4751" s="10">
        <v>1.6710699088110711E-5</v>
      </c>
      <c r="D4751" s="10">
        <f t="shared" si="74"/>
        <v>1.1415525114155251E-4</v>
      </c>
      <c r="E4751" s="130">
        <v>2.1131478022950049E-4</v>
      </c>
      <c r="F4751">
        <v>0.92307692307692313</v>
      </c>
      <c r="I4751" s="140"/>
    </row>
    <row r="4752" spans="1:9">
      <c r="A4752" s="10">
        <v>4746</v>
      </c>
      <c r="B4752" s="10">
        <v>1.384518886827365E-4</v>
      </c>
      <c r="C4752" s="10">
        <v>2.3544718560625471E-5</v>
      </c>
      <c r="D4752" s="10">
        <f t="shared" si="74"/>
        <v>1.1415525114155251E-4</v>
      </c>
      <c r="E4752" s="130">
        <v>1.9733071389078301E-4</v>
      </c>
      <c r="F4752">
        <v>0.76923076923076927</v>
      </c>
      <c r="I4752" s="140"/>
    </row>
    <row r="4753" spans="1:9">
      <c r="A4753" s="10">
        <v>4747</v>
      </c>
      <c r="B4753" s="10">
        <v>1.3460546679557419E-4</v>
      </c>
      <c r="C4753" s="10">
        <v>2.384356363261017E-5</v>
      </c>
      <c r="D4753" s="10">
        <f t="shared" si="74"/>
        <v>1.1415525114155251E-4</v>
      </c>
      <c r="E4753" s="130">
        <v>1.6780879606460291E-4</v>
      </c>
      <c r="F4753">
        <v>0.57692307692307687</v>
      </c>
      <c r="I4753" s="140"/>
    </row>
    <row r="4754" spans="1:9">
      <c r="A4754" s="10">
        <v>4748</v>
      </c>
      <c r="B4754" s="10">
        <v>1.3242106660048801E-4</v>
      </c>
      <c r="C4754" s="10">
        <v>1.8503074002890549E-5</v>
      </c>
      <c r="D4754" s="10">
        <f t="shared" si="74"/>
        <v>1.1415525114155251E-4</v>
      </c>
      <c r="E4754" s="130">
        <v>1.4061755596154259E-4</v>
      </c>
      <c r="F4754">
        <v>0.46153846153846162</v>
      </c>
      <c r="I4754" s="140"/>
    </row>
    <row r="4755" spans="1:9">
      <c r="A4755" s="10">
        <v>4749</v>
      </c>
      <c r="B4755" s="10">
        <v>1.282316780854666E-4</v>
      </c>
      <c r="C4755" s="10">
        <v>1.3450278441785189E-5</v>
      </c>
      <c r="D4755" s="10">
        <f t="shared" si="74"/>
        <v>1.1415525114155251E-4</v>
      </c>
      <c r="E4755" s="130">
        <v>1.157569935816014E-4</v>
      </c>
      <c r="F4755">
        <v>0.30769230769230771</v>
      </c>
      <c r="I4755" s="140"/>
    </row>
    <row r="4756" spans="1:9">
      <c r="A4756" s="10">
        <v>4750</v>
      </c>
      <c r="B4756" s="10">
        <v>1.2207439327330041E-4</v>
      </c>
      <c r="C4756" s="10">
        <v>7.5108121887020716E-6</v>
      </c>
      <c r="D4756" s="10">
        <f t="shared" si="74"/>
        <v>1.1415525114155251E-4</v>
      </c>
      <c r="E4756" s="130">
        <v>9.7888464371018237E-5</v>
      </c>
      <c r="F4756">
        <v>0.23076923076923081</v>
      </c>
      <c r="I4756" s="140"/>
    </row>
    <row r="4757" spans="1:9">
      <c r="A4757" s="10">
        <v>4751</v>
      </c>
      <c r="B4757" s="10">
        <v>1.1755362196600971E-4</v>
      </c>
      <c r="C4757" s="10">
        <v>5.7334113485665042E-6</v>
      </c>
      <c r="D4757" s="10">
        <f t="shared" si="74"/>
        <v>1.1415525114155251E-4</v>
      </c>
      <c r="E4757" s="130">
        <v>8.6235075755420576E-5</v>
      </c>
      <c r="F4757">
        <v>0.15384615384615391</v>
      </c>
      <c r="I4757" s="140"/>
    </row>
    <row r="4758" spans="1:9">
      <c r="A4758" s="10">
        <v>4752</v>
      </c>
      <c r="B4758" s="10">
        <v>1.141951967640081E-4</v>
      </c>
      <c r="C4758" s="10">
        <v>2.5214632456327199E-6</v>
      </c>
      <c r="D4758" s="10">
        <f t="shared" si="74"/>
        <v>1.1415525114155251E-4</v>
      </c>
      <c r="E4758" s="130">
        <v>7.6572945777051847E-5</v>
      </c>
      <c r="F4758">
        <v>7.6923076923076927E-2</v>
      </c>
      <c r="I4758" s="140"/>
    </row>
    <row r="4759" spans="1:9">
      <c r="A4759" s="10">
        <v>4753</v>
      </c>
      <c r="B4759" s="10">
        <v>1.095695972179685E-4</v>
      </c>
      <c r="C4759" s="10">
        <v>1.4339199336236779E-6</v>
      </c>
      <c r="D4759" s="10">
        <f t="shared" si="74"/>
        <v>1.1415525114155251E-4</v>
      </c>
      <c r="E4759" s="130">
        <v>4.9690954174469952E-5</v>
      </c>
      <c r="F4759">
        <v>7.6923076923076927E-2</v>
      </c>
      <c r="I4759" s="140"/>
    </row>
    <row r="4760" spans="1:9">
      <c r="A4760" s="10">
        <v>4754</v>
      </c>
      <c r="B4760" s="10">
        <v>1.075477772204969E-4</v>
      </c>
      <c r="C4760" s="10">
        <v>1.121087239392295E-6</v>
      </c>
      <c r="D4760" s="10">
        <f t="shared" si="74"/>
        <v>1.1415525114155251E-4</v>
      </c>
      <c r="E4760" s="130">
        <v>4.317410772535908E-5</v>
      </c>
      <c r="F4760">
        <v>5.7692307692307702E-2</v>
      </c>
      <c r="I4760" s="140"/>
    </row>
    <row r="4761" spans="1:9">
      <c r="A4761" s="10">
        <v>4755</v>
      </c>
      <c r="B4761" s="10">
        <v>1.073924256892113E-4</v>
      </c>
      <c r="C4761" s="10">
        <v>1.1215281881599071E-6</v>
      </c>
      <c r="D4761" s="10">
        <f t="shared" si="74"/>
        <v>1.1415525114155251E-4</v>
      </c>
      <c r="E4761" s="130">
        <v>3.5842655470109417E-5</v>
      </c>
      <c r="F4761">
        <v>5.7692307692307702E-2</v>
      </c>
      <c r="I4761" s="140"/>
    </row>
    <row r="4762" spans="1:9">
      <c r="A4762" s="10">
        <v>4756</v>
      </c>
      <c r="B4762" s="10">
        <v>1.066722693052701E-4</v>
      </c>
      <c r="C4762" s="10">
        <v>1.041057311003334E-6</v>
      </c>
      <c r="D4762" s="10">
        <f t="shared" si="74"/>
        <v>1.1415525114155251E-4</v>
      </c>
      <c r="E4762" s="130">
        <v>4.7247136756053371E-5</v>
      </c>
      <c r="F4762">
        <v>7.6923076923076927E-2</v>
      </c>
      <c r="I4762" s="140"/>
    </row>
    <row r="4763" spans="1:9">
      <c r="A4763" s="10">
        <v>4757</v>
      </c>
      <c r="B4763" s="10">
        <v>1.096713868475731E-4</v>
      </c>
      <c r="C4763" s="10">
        <v>1.136290425561227E-5</v>
      </c>
      <c r="D4763" s="10">
        <f t="shared" si="74"/>
        <v>1.1415525114155251E-4</v>
      </c>
      <c r="E4763" s="130">
        <v>8.3089792226162442E-5</v>
      </c>
      <c r="F4763">
        <v>0.1153846153846154</v>
      </c>
      <c r="I4763" s="140"/>
    </row>
    <row r="4764" spans="1:9">
      <c r="A4764" s="10">
        <v>4758</v>
      </c>
      <c r="B4764" s="10">
        <v>1.1272695497400649E-4</v>
      </c>
      <c r="C4764" s="10">
        <v>2.97926216578546E-5</v>
      </c>
      <c r="D4764" s="10">
        <f t="shared" si="74"/>
        <v>1.1415525114155251E-4</v>
      </c>
      <c r="E4764" s="130">
        <v>1.384829870436045E-4</v>
      </c>
      <c r="F4764">
        <v>0.19230769230769229</v>
      </c>
      <c r="I4764" s="140"/>
    </row>
    <row r="4765" spans="1:9">
      <c r="A4765" s="10">
        <v>4759</v>
      </c>
      <c r="B4765" s="10">
        <v>1.176884485857647E-4</v>
      </c>
      <c r="C4765" s="10">
        <v>2.4141876838555588E-5</v>
      </c>
      <c r="D4765" s="10">
        <f t="shared" si="74"/>
        <v>1.1415525114155251E-4</v>
      </c>
      <c r="E4765" s="130">
        <v>1.9550539347332389E-4</v>
      </c>
      <c r="F4765">
        <v>0.30769230769230771</v>
      </c>
      <c r="I4765" s="140"/>
    </row>
    <row r="4766" spans="1:9">
      <c r="A4766" s="10">
        <v>4760</v>
      </c>
      <c r="B4766" s="10">
        <v>1.2682304673257449E-4</v>
      </c>
      <c r="C4766" s="10">
        <v>1.9975970170879869E-5</v>
      </c>
      <c r="D4766" s="10">
        <f t="shared" si="74"/>
        <v>1.1415525114155251E-4</v>
      </c>
      <c r="E4766" s="130">
        <v>2.1668514443293441E-4</v>
      </c>
      <c r="F4766">
        <v>0.46153846153846162</v>
      </c>
      <c r="I4766" s="140"/>
    </row>
    <row r="4767" spans="1:9">
      <c r="A4767" s="10">
        <v>4761</v>
      </c>
      <c r="B4767" s="10">
        <v>1.3518287471665899E-4</v>
      </c>
      <c r="C4767" s="10">
        <v>1.521558728478843E-5</v>
      </c>
      <c r="D4767" s="10">
        <f t="shared" si="74"/>
        <v>1.1415525114155251E-4</v>
      </c>
      <c r="E4767" s="130">
        <v>1.8573012379965811E-4</v>
      </c>
      <c r="F4767">
        <v>0.57692307692307687</v>
      </c>
      <c r="I4767" s="140"/>
    </row>
    <row r="4768" spans="1:9">
      <c r="A4768" s="10">
        <v>4762</v>
      </c>
      <c r="B4768" s="10">
        <v>1.3986440553358169E-4</v>
      </c>
      <c r="C4768" s="10">
        <v>1.3429908427067111E-5</v>
      </c>
      <c r="D4768" s="10">
        <f t="shared" si="74"/>
        <v>1.1415525114155251E-4</v>
      </c>
      <c r="E4768" s="130">
        <v>1.547751031663817E-4</v>
      </c>
      <c r="F4768">
        <v>0.69230769230769229</v>
      </c>
      <c r="I4768" s="140"/>
    </row>
    <row r="4769" spans="1:9">
      <c r="A4769" s="10">
        <v>4763</v>
      </c>
      <c r="B4769" s="10">
        <v>1.4299275115080539E-4</v>
      </c>
      <c r="C4769" s="10">
        <v>1.253649167353136E-5</v>
      </c>
      <c r="D4769" s="10">
        <f t="shared" si="74"/>
        <v>1.1415525114155251E-4</v>
      </c>
      <c r="E4769" s="130">
        <v>1.6210655542163129E-4</v>
      </c>
      <c r="F4769">
        <v>0.76923076923076927</v>
      </c>
      <c r="I4769" s="140"/>
    </row>
    <row r="4770" spans="1:9">
      <c r="A4770" s="10">
        <v>4764</v>
      </c>
      <c r="B4770" s="10">
        <v>1.388137024987193E-4</v>
      </c>
      <c r="C4770" s="10">
        <v>1.8767652355182248E-5</v>
      </c>
      <c r="D4770" s="10">
        <f t="shared" si="74"/>
        <v>1.1415525114155251E-4</v>
      </c>
      <c r="E4770" s="130">
        <v>1.7106721928915889E-4</v>
      </c>
      <c r="F4770">
        <v>0.73076923076923073</v>
      </c>
      <c r="I4770" s="140"/>
    </row>
    <row r="4771" spans="1:9">
      <c r="A4771" s="10">
        <v>4765</v>
      </c>
      <c r="B4771" s="10">
        <v>1.390876232992268E-4</v>
      </c>
      <c r="C4771" s="10">
        <v>1.668831070996152E-5</v>
      </c>
      <c r="D4771" s="10">
        <f t="shared" si="74"/>
        <v>1.1415525114155251E-4</v>
      </c>
      <c r="E4771" s="130">
        <v>1.6455037284004759E-4</v>
      </c>
      <c r="F4771">
        <v>0.69230769230769229</v>
      </c>
      <c r="I4771" s="140"/>
    </row>
    <row r="4772" spans="1:9">
      <c r="A4772" s="10">
        <v>4766</v>
      </c>
      <c r="B4772" s="10">
        <v>1.467818665092976E-4</v>
      </c>
      <c r="C4772" s="10">
        <v>9.5652697766661814E-6</v>
      </c>
      <c r="D4772" s="10">
        <f t="shared" si="74"/>
        <v>1.1415525114155251E-4</v>
      </c>
      <c r="E4772" s="130">
        <v>1.6943800767688091E-4</v>
      </c>
      <c r="F4772">
        <v>0.84615384615384615</v>
      </c>
      <c r="I4772" s="140"/>
    </row>
    <row r="4773" spans="1:9">
      <c r="A4773" s="10">
        <v>4767</v>
      </c>
      <c r="B4773" s="10">
        <v>1.4640155054537651E-4</v>
      </c>
      <c r="C4773" s="10">
        <v>8.3796767330228951E-6</v>
      </c>
      <c r="D4773" s="10">
        <f t="shared" si="74"/>
        <v>1.1415525114155251E-4</v>
      </c>
      <c r="E4773" s="130">
        <v>1.8573012379965811E-4</v>
      </c>
      <c r="F4773">
        <v>0.96153846153846156</v>
      </c>
      <c r="I4773" s="140"/>
    </row>
    <row r="4774" spans="1:9">
      <c r="A4774" s="10">
        <v>4768</v>
      </c>
      <c r="B4774" s="10">
        <v>1.46715067419865E-4</v>
      </c>
      <c r="C4774" s="10">
        <v>9.5663380546083234E-6</v>
      </c>
      <c r="D4774" s="10">
        <f t="shared" si="74"/>
        <v>1.1415525114155251E-4</v>
      </c>
      <c r="E4774" s="130">
        <v>2.0202223992243519E-4</v>
      </c>
      <c r="F4774">
        <v>1</v>
      </c>
      <c r="I4774" s="140"/>
    </row>
    <row r="4775" spans="1:9">
      <c r="A4775" s="10">
        <v>4769</v>
      </c>
      <c r="B4775" s="10">
        <v>1.4462786113222519E-4</v>
      </c>
      <c r="C4775" s="10">
        <v>1.6688656195593919E-5</v>
      </c>
      <c r="D4775" s="10">
        <f t="shared" si="74"/>
        <v>1.1415525114155251E-4</v>
      </c>
      <c r="E4775" s="130">
        <v>2.215727792697677E-4</v>
      </c>
      <c r="F4775">
        <v>0.92307692307692313</v>
      </c>
      <c r="I4775" s="140"/>
    </row>
    <row r="4776" spans="1:9">
      <c r="A4776" s="10">
        <v>4770</v>
      </c>
      <c r="B4776" s="10">
        <v>1.4219249008369961E-4</v>
      </c>
      <c r="C4776" s="10">
        <v>2.352138918871448E-5</v>
      </c>
      <c r="D4776" s="10">
        <f t="shared" si="74"/>
        <v>1.1415525114155251E-4</v>
      </c>
      <c r="E4776" s="130">
        <v>2.0690987475926781E-4</v>
      </c>
      <c r="F4776">
        <v>0.76923076923076927</v>
      </c>
      <c r="I4776" s="140"/>
    </row>
    <row r="4777" spans="1:9">
      <c r="A4777" s="10">
        <v>4771</v>
      </c>
      <c r="B4777" s="10">
        <v>1.386467251486184E-4</v>
      </c>
      <c r="C4777" s="10">
        <v>2.382050701251424E-5</v>
      </c>
      <c r="D4777" s="10">
        <f t="shared" si="74"/>
        <v>1.1415525114155251E-4</v>
      </c>
      <c r="E4777" s="130">
        <v>1.7595485412599151E-4</v>
      </c>
      <c r="F4777">
        <v>0.57692307692307687</v>
      </c>
      <c r="I4777" s="140"/>
    </row>
    <row r="4778" spans="1:9">
      <c r="A4778" s="10">
        <v>4772</v>
      </c>
      <c r="B4778" s="10">
        <v>1.3711385384967381E-4</v>
      </c>
      <c r="C4778" s="10">
        <v>1.8474371420223861E-5</v>
      </c>
      <c r="D4778" s="10">
        <f t="shared" si="74"/>
        <v>1.1415525114155251E-4</v>
      </c>
      <c r="E4778" s="130">
        <v>1.474436509111321E-4</v>
      </c>
      <c r="F4778">
        <v>0.46153846153846162</v>
      </c>
      <c r="I4778" s="140"/>
    </row>
    <row r="4779" spans="1:9">
      <c r="A4779" s="10">
        <v>4773</v>
      </c>
      <c r="B4779" s="10">
        <v>1.3361903018690161E-4</v>
      </c>
      <c r="C4779" s="10">
        <v>1.342489888539805E-5</v>
      </c>
      <c r="D4779" s="10">
        <f t="shared" si="74"/>
        <v>1.1415525114155251E-4</v>
      </c>
      <c r="E4779" s="130">
        <v>1.2137626511468841E-4</v>
      </c>
      <c r="F4779">
        <v>0.30769230769230771</v>
      </c>
      <c r="I4779" s="140"/>
    </row>
    <row r="4780" spans="1:9">
      <c r="A4780" s="10">
        <v>4774</v>
      </c>
      <c r="B4780" s="10">
        <v>1.2656050921154211E-4</v>
      </c>
      <c r="C4780" s="10">
        <v>7.4942334242127021E-6</v>
      </c>
      <c r="D4780" s="10">
        <f t="shared" si="74"/>
        <v>1.1415525114155251E-4</v>
      </c>
      <c r="E4780" s="130">
        <v>1.026403315734949E-4</v>
      </c>
      <c r="F4780">
        <v>0.23076923076923081</v>
      </c>
      <c r="I4780" s="140"/>
    </row>
    <row r="4781" spans="1:9">
      <c r="A4781" s="10">
        <v>4775</v>
      </c>
      <c r="B4781" s="10">
        <v>1.212647668390276E-4</v>
      </c>
      <c r="C4781" s="10">
        <v>5.7222557993323932E-6</v>
      </c>
      <c r="D4781" s="10">
        <f t="shared" si="74"/>
        <v>1.1415525114155251E-4</v>
      </c>
      <c r="E4781" s="130">
        <v>9.0421244481412037E-5</v>
      </c>
      <c r="F4781">
        <v>0.15384615384615391</v>
      </c>
      <c r="I4781" s="140"/>
    </row>
    <row r="4782" spans="1:9">
      <c r="A4782" s="10">
        <v>4776</v>
      </c>
      <c r="B4782" s="10">
        <v>1.16458526058361E-4</v>
      </c>
      <c r="C4782" s="10">
        <v>2.5143716984423351E-6</v>
      </c>
      <c r="D4782" s="10">
        <f t="shared" si="74"/>
        <v>1.1415525114155251E-4</v>
      </c>
      <c r="E4782" s="130">
        <v>6.0265744361568673E-5</v>
      </c>
      <c r="F4782">
        <v>3.8461538461538457E-2</v>
      </c>
      <c r="I4782" s="140"/>
    </row>
    <row r="4783" spans="1:9">
      <c r="A4783" s="10">
        <v>4777</v>
      </c>
      <c r="B4783" s="10">
        <v>1.122290762378851E-4</v>
      </c>
      <c r="C4783" s="10">
        <v>1.424910032001018E-6</v>
      </c>
      <c r="D4783" s="10">
        <f t="shared" si="74"/>
        <v>1.1415525114155251E-4</v>
      </c>
      <c r="E4783" s="130">
        <v>3.9108621341018003E-5</v>
      </c>
      <c r="F4783">
        <v>3.8461538461538457E-2</v>
      </c>
      <c r="I4783" s="140"/>
    </row>
    <row r="4784" spans="1:9">
      <c r="A4784" s="10">
        <v>4778</v>
      </c>
      <c r="B4784" s="10">
        <v>1.103637186966836E-4</v>
      </c>
      <c r="C4784" s="10">
        <v>1.101676401890403E-6</v>
      </c>
      <c r="D4784" s="10">
        <f t="shared" si="74"/>
        <v>1.1415525114155251E-4</v>
      </c>
      <c r="E4784" s="130">
        <v>3.3979621820884478E-5</v>
      </c>
      <c r="F4784">
        <v>3.8461538461538457E-2</v>
      </c>
      <c r="I4784" s="140"/>
    </row>
    <row r="4785" spans="1:9">
      <c r="A4785" s="10">
        <v>4779</v>
      </c>
      <c r="B4785" s="10">
        <v>1.096466713487569E-4</v>
      </c>
      <c r="C4785" s="10">
        <v>1.1021719010210141E-6</v>
      </c>
      <c r="D4785" s="10">
        <f t="shared" si="74"/>
        <v>1.1415525114155251E-4</v>
      </c>
      <c r="E4785" s="130">
        <v>2.82094973607343E-5</v>
      </c>
      <c r="F4785">
        <v>3.8461538461538457E-2</v>
      </c>
      <c r="I4785" s="140"/>
    </row>
    <row r="4786" spans="1:9">
      <c r="A4786" s="10">
        <v>4780</v>
      </c>
      <c r="B4786" s="10">
        <v>1.10122003642192E-4</v>
      </c>
      <c r="C4786" s="10">
        <v>1.0291744235958501E-6</v>
      </c>
      <c r="D4786" s="10">
        <f t="shared" si="74"/>
        <v>1.1415525114155251E-4</v>
      </c>
      <c r="E4786" s="130">
        <v>3.7185246520967902E-5</v>
      </c>
      <c r="F4786">
        <v>3.8461538461538457E-2</v>
      </c>
      <c r="I4786" s="140"/>
    </row>
    <row r="4787" spans="1:9">
      <c r="A4787" s="10">
        <v>4781</v>
      </c>
      <c r="B4787" s="10">
        <v>1.105084851866713E-4</v>
      </c>
      <c r="C4787" s="10">
        <v>1.134928030245232E-5</v>
      </c>
      <c r="D4787" s="10">
        <f t="shared" si="74"/>
        <v>1.1415525114155251E-4</v>
      </c>
      <c r="E4787" s="130">
        <v>6.5394743881702186E-5</v>
      </c>
      <c r="F4787">
        <v>7.6923076923076927E-2</v>
      </c>
      <c r="I4787" s="140"/>
    </row>
    <row r="4788" spans="1:9">
      <c r="A4788" s="10">
        <v>4782</v>
      </c>
      <c r="B4788" s="10">
        <v>1.128604099031516E-4</v>
      </c>
      <c r="C4788" s="10">
        <v>2.9765760149939261E-5</v>
      </c>
      <c r="D4788" s="10">
        <f t="shared" si="74"/>
        <v>1.1415525114155251E-4</v>
      </c>
      <c r="E4788" s="130">
        <v>1.08991239802837E-4</v>
      </c>
      <c r="F4788">
        <v>0.15384615384615391</v>
      </c>
      <c r="I4788" s="140"/>
    </row>
    <row r="4789" spans="1:9">
      <c r="A4789" s="10">
        <v>4783</v>
      </c>
      <c r="B4789" s="10">
        <v>1.20352779890932E-4</v>
      </c>
      <c r="C4789" s="10">
        <v>2.4117483734566078E-5</v>
      </c>
      <c r="D4789" s="10">
        <f t="shared" si="74"/>
        <v>1.1415525114155251E-4</v>
      </c>
      <c r="E4789" s="130">
        <v>1.5386998560400501E-4</v>
      </c>
      <c r="F4789">
        <v>0.23076923076923081</v>
      </c>
      <c r="I4789" s="140"/>
    </row>
    <row r="4790" spans="1:9">
      <c r="A4790" s="10">
        <v>4784</v>
      </c>
      <c r="B4790" s="10">
        <v>1.2783768316646139E-4</v>
      </c>
      <c r="C4790" s="10">
        <v>1.9955031923213931E-5</v>
      </c>
      <c r="D4790" s="10">
        <f t="shared" si="74"/>
        <v>1.1415525114155251E-4</v>
      </c>
      <c r="E4790" s="130">
        <v>1.7053923404443871E-4</v>
      </c>
      <c r="F4790">
        <v>0.38461538461538458</v>
      </c>
      <c r="I4790" s="140"/>
    </row>
    <row r="4791" spans="1:9">
      <c r="A4791" s="10">
        <v>4785</v>
      </c>
      <c r="B4791" s="10">
        <v>1.363286846000693E-4</v>
      </c>
      <c r="C4791" s="10">
        <v>1.5201058704775261E-5</v>
      </c>
      <c r="D4791" s="10">
        <f t="shared" si="74"/>
        <v>1.1415525114155251E-4</v>
      </c>
      <c r="E4791" s="130">
        <v>1.4617648632380439E-4</v>
      </c>
      <c r="F4791">
        <v>0.46153846153846162</v>
      </c>
      <c r="I4791" s="140"/>
    </row>
    <row r="4792" spans="1:9">
      <c r="A4792" s="10">
        <v>4786</v>
      </c>
      <c r="B4792" s="10">
        <v>1.4168183897219499E-4</v>
      </c>
      <c r="C4792" s="10">
        <v>1.3418180099021519E-5</v>
      </c>
      <c r="D4792" s="10">
        <f t="shared" si="74"/>
        <v>1.1415525114155251E-4</v>
      </c>
      <c r="E4792" s="130">
        <v>1.2181373860317081E-4</v>
      </c>
      <c r="F4792">
        <v>0.57692307692307687</v>
      </c>
      <c r="I4792" s="140"/>
    </row>
    <row r="4793" spans="1:9">
      <c r="A4793" s="10">
        <v>4787</v>
      </c>
      <c r="B4793" s="10">
        <v>1.4475159496588251E-4</v>
      </c>
      <c r="C4793" s="10">
        <v>1.252685444273417E-5</v>
      </c>
      <c r="D4793" s="10">
        <f t="shared" si="74"/>
        <v>1.1415525114155251E-4</v>
      </c>
      <c r="E4793" s="130">
        <v>1.275838630633207E-4</v>
      </c>
      <c r="F4793">
        <v>0.69230769230769229</v>
      </c>
      <c r="I4793" s="140"/>
    </row>
    <row r="4794" spans="1:9">
      <c r="A4794" s="10">
        <v>4788</v>
      </c>
      <c r="B4794" s="10">
        <v>1.422855181674185E-4</v>
      </c>
      <c r="C4794" s="10">
        <v>1.8759101585781529E-5</v>
      </c>
      <c r="D4794" s="10">
        <f t="shared" si="74"/>
        <v>1.1415525114155251E-4</v>
      </c>
      <c r="E4794" s="130">
        <v>1.3463623740350459E-4</v>
      </c>
      <c r="F4794">
        <v>0.61538461538461542</v>
      </c>
      <c r="I4794" s="140"/>
    </row>
    <row r="4795" spans="1:9">
      <c r="A4795" s="10">
        <v>4789</v>
      </c>
      <c r="B4795" s="10">
        <v>1.423510850899454E-4</v>
      </c>
      <c r="C4795" s="10">
        <v>1.6679364450429078E-5</v>
      </c>
      <c r="D4795" s="10">
        <f t="shared" si="74"/>
        <v>1.1415525114155251E-4</v>
      </c>
      <c r="E4795" s="130">
        <v>1.2950723788337069E-4</v>
      </c>
      <c r="F4795">
        <v>0.53846153846153844</v>
      </c>
      <c r="I4795" s="140"/>
    </row>
    <row r="4796" spans="1:9">
      <c r="A4796" s="10">
        <v>4790</v>
      </c>
      <c r="B4796" s="10">
        <v>1.4928188535620401E-4</v>
      </c>
      <c r="C4796" s="10">
        <v>9.5604102484953769E-6</v>
      </c>
      <c r="D4796" s="10">
        <f t="shared" si="74"/>
        <v>1.1415525114155251E-4</v>
      </c>
      <c r="E4796" s="130">
        <v>1.3335398752347061E-4</v>
      </c>
      <c r="F4796">
        <v>0.61538461538461542</v>
      </c>
      <c r="I4796" s="140"/>
    </row>
    <row r="4797" spans="1:9">
      <c r="A4797" s="10">
        <v>4791</v>
      </c>
      <c r="B4797" s="10">
        <v>1.4994231894269671E-4</v>
      </c>
      <c r="C4797" s="10">
        <v>8.3758627534762693E-6</v>
      </c>
      <c r="D4797" s="10">
        <f t="shared" si="74"/>
        <v>1.1415525114155251E-4</v>
      </c>
      <c r="E4797" s="130">
        <v>1.4617648632380439E-4</v>
      </c>
      <c r="F4797">
        <v>0.69230769230769229</v>
      </c>
      <c r="I4797" s="140"/>
    </row>
    <row r="4798" spans="1:9">
      <c r="A4798" s="10">
        <v>4792</v>
      </c>
      <c r="B4798" s="10">
        <v>1.4971579604213241E-4</v>
      </c>
      <c r="C4798" s="10">
        <v>9.5599420245462216E-6</v>
      </c>
      <c r="D4798" s="10">
        <f t="shared" si="74"/>
        <v>1.1415525114155251E-4</v>
      </c>
      <c r="E4798" s="130">
        <v>1.589989851241382E-4</v>
      </c>
      <c r="F4798">
        <v>0.76923076923076927</v>
      </c>
      <c r="I4798" s="140"/>
    </row>
    <row r="4799" spans="1:9">
      <c r="A4799" s="10">
        <v>4793</v>
      </c>
      <c r="B4799" s="10">
        <v>1.4935322089409421E-4</v>
      </c>
      <c r="C4799" s="10">
        <v>1.6679759940560848E-5</v>
      </c>
      <c r="D4799" s="10">
        <f t="shared" si="74"/>
        <v>1.1415525114155251E-4</v>
      </c>
      <c r="E4799" s="130">
        <v>1.7438598368453931E-4</v>
      </c>
      <c r="F4799">
        <v>0.69230769230769229</v>
      </c>
      <c r="I4799" s="140"/>
    </row>
    <row r="4800" spans="1:9">
      <c r="A4800" s="10">
        <v>4794</v>
      </c>
      <c r="B4800" s="10">
        <v>1.4441169001325459E-4</v>
      </c>
      <c r="C4800" s="10">
        <v>2.3510533666476888E-5</v>
      </c>
      <c r="D4800" s="10">
        <f t="shared" si="74"/>
        <v>1.1415525114155251E-4</v>
      </c>
      <c r="E4800" s="130">
        <v>1.628457347642388E-4</v>
      </c>
      <c r="F4800">
        <v>0.57692307692307687</v>
      </c>
      <c r="I4800" s="140"/>
    </row>
    <row r="4801" spans="1:9">
      <c r="A4801" s="10">
        <v>4795</v>
      </c>
      <c r="B4801" s="10">
        <v>1.4140652539760629E-4</v>
      </c>
      <c r="C4801" s="10">
        <v>2.3809528751959841E-5</v>
      </c>
      <c r="D4801" s="10">
        <f t="shared" si="74"/>
        <v>1.1415525114155251E-4</v>
      </c>
      <c r="E4801" s="130">
        <v>1.384829870436045E-4</v>
      </c>
      <c r="F4801">
        <v>0.46153846153846162</v>
      </c>
      <c r="I4801" s="140"/>
    </row>
    <row r="4802" spans="1:9">
      <c r="A4802" s="10">
        <v>4796</v>
      </c>
      <c r="B4802" s="10">
        <v>1.403253170502697E-4</v>
      </c>
      <c r="C4802" s="10">
        <v>1.8465811559095971E-5</v>
      </c>
      <c r="D4802" s="10">
        <f t="shared" si="74"/>
        <v>1.1415525114155251E-4</v>
      </c>
      <c r="E4802" s="130">
        <v>1.160436141430202E-4</v>
      </c>
      <c r="F4802">
        <v>0.30769230769230771</v>
      </c>
      <c r="I4802" s="140"/>
    </row>
    <row r="4803" spans="1:9">
      <c r="A4803" s="10">
        <v>4797</v>
      </c>
      <c r="B4803" s="10">
        <v>1.360374535193788E-4</v>
      </c>
      <c r="C4803" s="10">
        <v>1.3415066182466719E-5</v>
      </c>
      <c r="D4803" s="10">
        <f t="shared" si="74"/>
        <v>1.1415525114155251E-4</v>
      </c>
      <c r="E4803" s="130">
        <v>9.5527616062486529E-5</v>
      </c>
      <c r="F4803">
        <v>0.23076923076923081</v>
      </c>
      <c r="I4803" s="140"/>
    </row>
    <row r="4804" spans="1:9">
      <c r="A4804" s="10">
        <v>4798</v>
      </c>
      <c r="B4804" s="10">
        <v>1.2976098825462221E-4</v>
      </c>
      <c r="C4804" s="10">
        <v>7.4890920524996702E-6</v>
      </c>
      <c r="D4804" s="10">
        <f t="shared" si="74"/>
        <v>1.1415525114155251E-4</v>
      </c>
      <c r="E4804" s="130">
        <v>8.0781742442102763E-5</v>
      </c>
      <c r="F4804">
        <v>0.15384615384615391</v>
      </c>
      <c r="I4804" s="140"/>
    </row>
    <row r="4805" spans="1:9">
      <c r="A4805" s="10">
        <v>4799</v>
      </c>
      <c r="B4805" s="10">
        <v>1.2349554149485749E-4</v>
      </c>
      <c r="C4805" s="10">
        <v>5.7181781596978736E-6</v>
      </c>
      <c r="D4805" s="10">
        <f t="shared" si="74"/>
        <v>1.1415525114155251E-4</v>
      </c>
      <c r="E4805" s="130">
        <v>7.1164868341852238E-5</v>
      </c>
      <c r="F4805">
        <v>7.6923076923076927E-2</v>
      </c>
      <c r="I4805" s="140"/>
    </row>
    <row r="4806" spans="1:9">
      <c r="A4806" s="10">
        <v>4800</v>
      </c>
      <c r="B4806" s="10">
        <v>1.170861251398496E-4</v>
      </c>
      <c r="C4806" s="10">
        <v>2.4278639144467661E-6</v>
      </c>
      <c r="D4806" s="10">
        <f t="shared" ref="D4806:D4869" si="75">1/8760</f>
        <v>1.1415525114155251E-4</v>
      </c>
      <c r="E4806" s="130">
        <v>5.3175656789619461E-5</v>
      </c>
      <c r="F4806">
        <v>3.8461538461538457E-2</v>
      </c>
      <c r="I4806" s="140"/>
    </row>
    <row r="4807" spans="1:9">
      <c r="A4807" s="10">
        <v>4801</v>
      </c>
      <c r="B4807" s="10">
        <v>1.1362791834192031E-4</v>
      </c>
      <c r="C4807" s="10">
        <v>2.6745952063092712E-6</v>
      </c>
      <c r="D4807" s="10">
        <f t="shared" si="75"/>
        <v>1.1415525114155251E-4</v>
      </c>
      <c r="E4807" s="130">
        <v>3.4507607065604091E-5</v>
      </c>
      <c r="F4807">
        <v>3.8461538461538457E-2</v>
      </c>
      <c r="I4807" s="140"/>
    </row>
    <row r="4808" spans="1:9">
      <c r="A4808" s="10">
        <v>4802</v>
      </c>
      <c r="B4808" s="10">
        <v>1.128897173866276E-4</v>
      </c>
      <c r="C4808" s="10">
        <v>1.71815914591432E-6</v>
      </c>
      <c r="D4808" s="10">
        <f t="shared" si="75"/>
        <v>1.1415525114155251E-4</v>
      </c>
      <c r="E4808" s="130">
        <v>2.9982019253721571E-5</v>
      </c>
      <c r="F4808">
        <v>3.8461538461538457E-2</v>
      </c>
      <c r="I4808" s="140"/>
    </row>
    <row r="4809" spans="1:9">
      <c r="A4809" s="10">
        <v>4803</v>
      </c>
      <c r="B4809" s="10">
        <v>1.1060640456494301E-4</v>
      </c>
      <c r="C4809" s="10">
        <v>1.0071360769426391E-6</v>
      </c>
      <c r="D4809" s="10">
        <f t="shared" si="75"/>
        <v>1.1415525114155251E-4</v>
      </c>
      <c r="E4809" s="130">
        <v>2.489073296535377E-5</v>
      </c>
      <c r="F4809">
        <v>3.8461538461538457E-2</v>
      </c>
      <c r="I4809" s="140"/>
    </row>
    <row r="4810" spans="1:9">
      <c r="A4810" s="10">
        <v>4804</v>
      </c>
      <c r="B4810" s="10">
        <v>1.096641442818838E-4</v>
      </c>
      <c r="C4810" s="10">
        <v>1.0079497865241049E-6</v>
      </c>
      <c r="D4810" s="10">
        <f t="shared" si="75"/>
        <v>1.1415525114155251E-4</v>
      </c>
      <c r="E4810" s="130">
        <v>3.2810511636148127E-5</v>
      </c>
      <c r="F4810">
        <v>3.8461538461538457E-2</v>
      </c>
      <c r="I4810" s="140"/>
    </row>
    <row r="4811" spans="1:9">
      <c r="A4811" s="10">
        <v>4805</v>
      </c>
      <c r="B4811" s="10">
        <v>1.1059769301120789E-4</v>
      </c>
      <c r="C4811" s="10">
        <v>3.1683987298030579E-6</v>
      </c>
      <c r="D4811" s="10">
        <f t="shared" si="75"/>
        <v>1.1415525114155251E-4</v>
      </c>
      <c r="E4811" s="130">
        <v>5.7701244601501978E-5</v>
      </c>
      <c r="F4811">
        <v>7.6923076923076927E-2</v>
      </c>
      <c r="I4811" s="140"/>
    </row>
    <row r="4812" spans="1:9">
      <c r="A4812" s="10">
        <v>4806</v>
      </c>
      <c r="B4812" s="10">
        <v>1.139664449996849E-4</v>
      </c>
      <c r="C4812" s="10">
        <v>8.465752659977979E-6</v>
      </c>
      <c r="D4812" s="10">
        <f t="shared" si="75"/>
        <v>1.1415525114155251E-4</v>
      </c>
      <c r="E4812" s="130">
        <v>9.6168741002503177E-5</v>
      </c>
      <c r="F4812">
        <v>0.15384615384615391</v>
      </c>
      <c r="I4812" s="140"/>
    </row>
    <row r="4813" spans="1:9">
      <c r="A4813" s="10">
        <v>4807</v>
      </c>
      <c r="B4813" s="10">
        <v>1.21019528735894E-4</v>
      </c>
      <c r="C4813" s="10">
        <v>1.431221963586822E-5</v>
      </c>
      <c r="D4813" s="10">
        <f t="shared" si="75"/>
        <v>1.1415525114155251E-4</v>
      </c>
      <c r="E4813" s="130">
        <v>1.35767634356475E-4</v>
      </c>
      <c r="F4813">
        <v>0.23076923076923081</v>
      </c>
      <c r="I4813" s="140"/>
    </row>
    <row r="4814" spans="1:9">
      <c r="A4814" s="10">
        <v>4808</v>
      </c>
      <c r="B4814" s="10">
        <v>1.2863766460438771E-4</v>
      </c>
      <c r="C4814" s="10">
        <v>2.3218407380868731E-5</v>
      </c>
      <c r="D4814" s="10">
        <f t="shared" si="75"/>
        <v>1.1415525114155251E-4</v>
      </c>
      <c r="E4814" s="130">
        <v>1.5047579474509299E-4</v>
      </c>
      <c r="F4814">
        <v>0.38461538461538458</v>
      </c>
      <c r="I4814" s="140"/>
    </row>
    <row r="4815" spans="1:9">
      <c r="A4815" s="10">
        <v>4809</v>
      </c>
      <c r="B4815" s="10">
        <v>1.3917152803267301E-4</v>
      </c>
      <c r="C4815" s="10">
        <v>2.2959465899420719E-5</v>
      </c>
      <c r="D4815" s="10">
        <f t="shared" si="75"/>
        <v>1.1415525114155251E-4</v>
      </c>
      <c r="E4815" s="130">
        <v>1.289792526386512E-4</v>
      </c>
      <c r="F4815">
        <v>0.46153846153846162</v>
      </c>
      <c r="I4815" s="140"/>
    </row>
    <row r="4816" spans="1:9">
      <c r="A4816" s="10">
        <v>4810</v>
      </c>
      <c r="B4816" s="10">
        <v>1.4440375818243991E-4</v>
      </c>
      <c r="C4816" s="10">
        <v>2.0668159727024761E-5</v>
      </c>
      <c r="D4816" s="10">
        <f t="shared" si="75"/>
        <v>1.1415525114155251E-4</v>
      </c>
      <c r="E4816" s="130">
        <v>1.0748271053220929E-4</v>
      </c>
      <c r="F4816">
        <v>0.57692307692307687</v>
      </c>
      <c r="I4816" s="140"/>
    </row>
    <row r="4817" spans="1:9">
      <c r="A4817" s="10">
        <v>4811</v>
      </c>
      <c r="B4817" s="10">
        <v>1.4808708669795939E-4</v>
      </c>
      <c r="C4817" s="10">
        <v>2.219394247194547E-5</v>
      </c>
      <c r="D4817" s="10">
        <f t="shared" si="75"/>
        <v>1.1415525114155251E-4</v>
      </c>
      <c r="E4817" s="130">
        <v>1.125739968205768E-4</v>
      </c>
      <c r="F4817">
        <v>0.69230769230769229</v>
      </c>
      <c r="I4817" s="140"/>
    </row>
    <row r="4818" spans="1:9">
      <c r="A4818" s="10">
        <v>4812</v>
      </c>
      <c r="B4818" s="10">
        <v>1.458939434703308E-4</v>
      </c>
      <c r="C4818" s="10">
        <v>2.2446547019557972E-5</v>
      </c>
      <c r="D4818" s="10">
        <f t="shared" si="75"/>
        <v>1.1415525114155251E-4</v>
      </c>
      <c r="E4818" s="130">
        <v>1.1879668006191551E-4</v>
      </c>
      <c r="F4818">
        <v>0.61538461538461542</v>
      </c>
      <c r="I4818" s="140"/>
    </row>
    <row r="4819" spans="1:9">
      <c r="A4819" s="10">
        <v>4813</v>
      </c>
      <c r="B4819" s="10">
        <v>1.4595707011835489E-4</v>
      </c>
      <c r="C4819" s="10">
        <v>1.7865143874479288E-5</v>
      </c>
      <c r="D4819" s="10">
        <f t="shared" si="75"/>
        <v>1.1415525114155251E-4</v>
      </c>
      <c r="E4819" s="130">
        <v>1.1427109225003321E-4</v>
      </c>
      <c r="F4819">
        <v>0.53846153846153844</v>
      </c>
      <c r="I4819" s="140"/>
    </row>
    <row r="4820" spans="1:9">
      <c r="A4820" s="10">
        <v>4814</v>
      </c>
      <c r="B4820" s="10">
        <v>1.523386649736944E-4</v>
      </c>
      <c r="C4820" s="10">
        <v>1.430317336733689E-5</v>
      </c>
      <c r="D4820" s="10">
        <f t="shared" si="75"/>
        <v>1.1415525114155251E-4</v>
      </c>
      <c r="E4820" s="130">
        <v>1.1766528310894511E-4</v>
      </c>
      <c r="F4820">
        <v>0.61538461538461542</v>
      </c>
      <c r="I4820" s="140"/>
    </row>
    <row r="4821" spans="1:9">
      <c r="A4821" s="10">
        <v>4815</v>
      </c>
      <c r="B4821" s="10">
        <v>1.527461896884909E-4</v>
      </c>
      <c r="C4821" s="10">
        <v>1.125252159607573E-5</v>
      </c>
      <c r="D4821" s="10">
        <f t="shared" si="75"/>
        <v>1.1415525114155251E-4</v>
      </c>
      <c r="E4821" s="130">
        <v>1.289792526386512E-4</v>
      </c>
      <c r="F4821">
        <v>0.69230769230769229</v>
      </c>
      <c r="I4821" s="140"/>
    </row>
    <row r="4822" spans="1:9">
      <c r="A4822" s="10">
        <v>4816</v>
      </c>
      <c r="B4822" s="10">
        <v>1.5349208967992871E-4</v>
      </c>
      <c r="C4822" s="10">
        <v>1.430418254905245E-5</v>
      </c>
      <c r="D4822" s="10">
        <f t="shared" si="75"/>
        <v>1.1415525114155251E-4</v>
      </c>
      <c r="E4822" s="130">
        <v>1.402932221683573E-4</v>
      </c>
      <c r="F4822">
        <v>0.76923076923076927</v>
      </c>
      <c r="I4822" s="140"/>
    </row>
    <row r="4823" spans="1:9">
      <c r="A4823" s="10">
        <v>4817</v>
      </c>
      <c r="B4823" s="10">
        <v>1.5272701742795349E-4</v>
      </c>
      <c r="C4823" s="10">
        <v>1.83756079880069E-5</v>
      </c>
      <c r="D4823" s="10">
        <f t="shared" si="75"/>
        <v>1.1415525114155251E-4</v>
      </c>
      <c r="E4823" s="130">
        <v>1.5386998560400501E-4</v>
      </c>
      <c r="F4823">
        <v>0.69230769230769229</v>
      </c>
      <c r="I4823" s="140"/>
    </row>
    <row r="4824" spans="1:9">
      <c r="A4824" s="10">
        <v>4818</v>
      </c>
      <c r="B4824" s="10">
        <v>1.502091069715532E-4</v>
      </c>
      <c r="C4824" s="10">
        <v>2.5504099411738961E-5</v>
      </c>
      <c r="D4824" s="10">
        <f t="shared" si="75"/>
        <v>1.1415525114155251E-4</v>
      </c>
      <c r="E4824" s="130">
        <v>1.4368741302726919E-4</v>
      </c>
      <c r="F4824">
        <v>0.57692307692307687</v>
      </c>
      <c r="I4824" s="140"/>
    </row>
    <row r="4825" spans="1:9">
      <c r="A4825" s="10">
        <v>4819</v>
      </c>
      <c r="B4825" s="10">
        <v>1.482787623176406E-4</v>
      </c>
      <c r="C4825" s="10">
        <v>2.0160404948192959E-5</v>
      </c>
      <c r="D4825" s="10">
        <f t="shared" si="75"/>
        <v>1.1415525114155251E-4</v>
      </c>
      <c r="E4825" s="130">
        <v>1.2219087092082739E-4</v>
      </c>
      <c r="F4825">
        <v>0.46153846153846162</v>
      </c>
      <c r="I4825" s="140"/>
    </row>
    <row r="4826" spans="1:9">
      <c r="A4826" s="10">
        <v>4820</v>
      </c>
      <c r="B4826" s="10">
        <v>1.4715546307883951E-4</v>
      </c>
      <c r="C4826" s="10">
        <v>1.125703109275064E-5</v>
      </c>
      <c r="D4826" s="10">
        <f t="shared" si="75"/>
        <v>1.1415525114155251E-4</v>
      </c>
      <c r="E4826" s="130">
        <v>1.023914242438411E-4</v>
      </c>
      <c r="F4826">
        <v>0.30769230769230771</v>
      </c>
      <c r="I4826" s="140"/>
    </row>
    <row r="4827" spans="1:9">
      <c r="A4827" s="10">
        <v>4821</v>
      </c>
      <c r="B4827" s="10">
        <v>1.4257151921716991E-4</v>
      </c>
      <c r="C4827" s="10">
        <v>1.100075348736261E-5</v>
      </c>
      <c r="D4827" s="10">
        <f t="shared" si="75"/>
        <v>1.1415525114155251E-4</v>
      </c>
      <c r="E4827" s="130">
        <v>8.4289072996311177E-5</v>
      </c>
      <c r="F4827">
        <v>0.23076923076923081</v>
      </c>
      <c r="I4827" s="140"/>
    </row>
    <row r="4828" spans="1:9">
      <c r="A4828" s="10">
        <v>4822</v>
      </c>
      <c r="B4828" s="10">
        <v>1.3445082421012749E-4</v>
      </c>
      <c r="C4828" s="10">
        <v>8.9697025509903213E-6</v>
      </c>
      <c r="D4828" s="10">
        <f t="shared" si="75"/>
        <v>1.1415525114155251E-4</v>
      </c>
      <c r="E4828" s="130">
        <v>7.1278008037149414E-5</v>
      </c>
      <c r="F4828">
        <v>0.15384615384615391</v>
      </c>
      <c r="I4828" s="140"/>
    </row>
    <row r="4829" spans="1:9">
      <c r="A4829" s="10">
        <v>4823</v>
      </c>
      <c r="B4829" s="10">
        <v>1.2780729629422E-4</v>
      </c>
      <c r="C4829" s="10">
        <v>5.4237471212528364E-6</v>
      </c>
      <c r="D4829" s="10">
        <f t="shared" si="75"/>
        <v>1.1415525114155251E-4</v>
      </c>
      <c r="E4829" s="130">
        <v>6.2792530889869776E-5</v>
      </c>
      <c r="F4829">
        <v>7.6923076923076927E-2</v>
      </c>
      <c r="I4829" s="140"/>
    </row>
    <row r="4830" spans="1:9">
      <c r="A4830" s="10">
        <v>4824</v>
      </c>
      <c r="B4830" s="10">
        <v>1.210867441191102E-4</v>
      </c>
      <c r="C4830" s="10">
        <v>3.20239269768109E-6</v>
      </c>
      <c r="D4830" s="10">
        <f t="shared" si="75"/>
        <v>1.1415525114155251E-4</v>
      </c>
      <c r="E4830" s="130">
        <v>7.4445919505466976E-5</v>
      </c>
      <c r="F4830">
        <v>7.6923076923076927E-2</v>
      </c>
      <c r="I4830" s="140"/>
    </row>
    <row r="4831" spans="1:9">
      <c r="A4831" s="10">
        <v>4825</v>
      </c>
      <c r="B4831" s="10">
        <v>1.148233542828693E-4</v>
      </c>
      <c r="C4831" s="10">
        <v>2.388578561357444E-6</v>
      </c>
      <c r="D4831" s="10">
        <f t="shared" si="75"/>
        <v>1.1415525114155251E-4</v>
      </c>
      <c r="E4831" s="130">
        <v>4.8310649891845739E-5</v>
      </c>
      <c r="F4831">
        <v>7.6923076923076927E-2</v>
      </c>
      <c r="I4831" s="140"/>
    </row>
    <row r="4832" spans="1:9">
      <c r="A4832" s="10">
        <v>4826</v>
      </c>
      <c r="B4832" s="10">
        <v>1.130489424359689E-4</v>
      </c>
      <c r="C4832" s="10">
        <v>1.862385759830633E-6</v>
      </c>
      <c r="D4832" s="10">
        <f t="shared" si="75"/>
        <v>1.1415525114155251E-4</v>
      </c>
      <c r="E4832" s="130">
        <v>4.1974826955210223E-5</v>
      </c>
      <c r="F4832">
        <v>5.7692307692307702E-2</v>
      </c>
      <c r="I4832" s="140"/>
    </row>
    <row r="4833" spans="1:9">
      <c r="A4833" s="10">
        <v>4827</v>
      </c>
      <c r="B4833" s="10">
        <v>1.1177496167871471E-4</v>
      </c>
      <c r="C4833" s="10">
        <v>1.016818766375674E-6</v>
      </c>
      <c r="D4833" s="10">
        <f t="shared" si="75"/>
        <v>1.1415525114155251E-4</v>
      </c>
      <c r="E4833" s="130">
        <v>3.4847026151495283E-5</v>
      </c>
      <c r="F4833">
        <v>5.7692307692307702E-2</v>
      </c>
      <c r="I4833" s="140"/>
    </row>
    <row r="4834" spans="1:9">
      <c r="A4834" s="10">
        <v>4828</v>
      </c>
      <c r="B4834" s="10">
        <v>1.1009256855367031E-4</v>
      </c>
      <c r="C4834" s="10">
        <v>1.0170596971456041E-6</v>
      </c>
      <c r="D4834" s="10">
        <f t="shared" si="75"/>
        <v>1.1415525114155251E-4</v>
      </c>
      <c r="E4834" s="130">
        <v>4.5934716290607412E-5</v>
      </c>
      <c r="F4834">
        <v>7.6923076923076927E-2</v>
      </c>
      <c r="I4834" s="140"/>
    </row>
    <row r="4835" spans="1:9">
      <c r="A4835" s="10">
        <v>4829</v>
      </c>
      <c r="B4835" s="10">
        <v>1.113565897025666E-4</v>
      </c>
      <c r="C4835" s="10">
        <v>1.8624130350121341E-6</v>
      </c>
      <c r="D4835" s="10">
        <f t="shared" si="75"/>
        <v>1.1415525114155251E-4</v>
      </c>
      <c r="E4835" s="130">
        <v>8.0781742442102763E-5</v>
      </c>
      <c r="F4835">
        <v>0.1153846153846154</v>
      </c>
      <c r="I4835" s="140"/>
    </row>
    <row r="4836" spans="1:9">
      <c r="A4836" s="10">
        <v>4830</v>
      </c>
      <c r="B4836" s="10">
        <v>1.138056330464249E-4</v>
      </c>
      <c r="C4836" s="10">
        <v>5.6976581314815843E-6</v>
      </c>
      <c r="D4836" s="10">
        <f t="shared" si="75"/>
        <v>1.1415525114155251E-4</v>
      </c>
      <c r="E4836" s="130">
        <v>1.3463623740350459E-4</v>
      </c>
      <c r="F4836">
        <v>0.19230769230769229</v>
      </c>
      <c r="I4836" s="140"/>
    </row>
    <row r="4837" spans="1:9">
      <c r="A4837" s="10">
        <v>4831</v>
      </c>
      <c r="B4837" s="10">
        <v>1.217170196551449E-4</v>
      </c>
      <c r="C4837" s="10">
        <v>1.157810543765906E-5</v>
      </c>
      <c r="D4837" s="10">
        <f t="shared" si="75"/>
        <v>1.1415525114155251E-4</v>
      </c>
      <c r="E4837" s="130">
        <v>1.9007468809906491E-4</v>
      </c>
      <c r="F4837">
        <v>0.30769230769230771</v>
      </c>
      <c r="I4837" s="140"/>
    </row>
    <row r="4838" spans="1:9">
      <c r="A4838" s="10">
        <v>4832</v>
      </c>
      <c r="B4838" s="10">
        <v>1.3008539958283801E-4</v>
      </c>
      <c r="C4838" s="10">
        <v>1.831244321351303E-5</v>
      </c>
      <c r="D4838" s="10">
        <f t="shared" si="75"/>
        <v>1.1415525114155251E-4</v>
      </c>
      <c r="E4838" s="130">
        <v>2.106661126431307E-4</v>
      </c>
      <c r="F4838">
        <v>0.46153846153846162</v>
      </c>
      <c r="I4838" s="140"/>
    </row>
    <row r="4839" spans="1:9">
      <c r="A4839" s="10">
        <v>4833</v>
      </c>
      <c r="B4839" s="10">
        <v>1.425736261309305E-4</v>
      </c>
      <c r="C4839" s="10">
        <v>2.4207432737294431E-5</v>
      </c>
      <c r="D4839" s="10">
        <f t="shared" si="75"/>
        <v>1.1415525114155251E-4</v>
      </c>
      <c r="E4839" s="130">
        <v>1.8057095369411149E-4</v>
      </c>
      <c r="F4839">
        <v>0.57692307692307687</v>
      </c>
      <c r="I4839" s="140"/>
    </row>
    <row r="4840" spans="1:9">
      <c r="A4840" s="10">
        <v>4834</v>
      </c>
      <c r="B4840" s="10">
        <v>1.4734003267878449E-4</v>
      </c>
      <c r="C4840" s="10">
        <v>2.673429192300086E-5</v>
      </c>
      <c r="D4840" s="10">
        <f t="shared" si="75"/>
        <v>1.1415525114155251E-4</v>
      </c>
      <c r="E4840" s="130">
        <v>1.5047579474509299E-4</v>
      </c>
      <c r="F4840">
        <v>0.69230769230769229</v>
      </c>
      <c r="I4840" s="140"/>
    </row>
    <row r="4841" spans="1:9">
      <c r="A4841" s="10">
        <v>4835</v>
      </c>
      <c r="B4841" s="10">
        <v>1.510190991180327E-4</v>
      </c>
      <c r="C4841" s="10">
        <v>2.813445881951644E-5</v>
      </c>
      <c r="D4841" s="10">
        <f t="shared" si="75"/>
        <v>1.1415525114155251E-4</v>
      </c>
      <c r="E4841" s="130">
        <v>1.576035955488077E-4</v>
      </c>
      <c r="F4841">
        <v>0.76923076923076927</v>
      </c>
      <c r="I4841" s="140"/>
    </row>
    <row r="4842" spans="1:9">
      <c r="A4842" s="10">
        <v>4836</v>
      </c>
      <c r="B4842" s="10">
        <v>1.4794584588798091E-4</v>
      </c>
      <c r="C4842" s="10">
        <v>2.419778186890644E-5</v>
      </c>
      <c r="D4842" s="10">
        <f t="shared" si="75"/>
        <v>1.1415525114155251E-4</v>
      </c>
      <c r="E4842" s="130">
        <v>1.6631535208668221E-4</v>
      </c>
      <c r="F4842">
        <v>0.73076923076923073</v>
      </c>
      <c r="I4842" s="140"/>
    </row>
    <row r="4843" spans="1:9">
      <c r="A4843" s="10">
        <v>4837</v>
      </c>
      <c r="B4843" s="10">
        <v>1.4769123505750691E-4</v>
      </c>
      <c r="C4843" s="10">
        <v>2.082745133285711E-5</v>
      </c>
      <c r="D4843" s="10">
        <f t="shared" si="75"/>
        <v>1.1415525114155251E-4</v>
      </c>
      <c r="E4843" s="130">
        <v>1.5997952915004641E-4</v>
      </c>
      <c r="F4843">
        <v>0.69230769230769229</v>
      </c>
      <c r="I4843" s="140"/>
    </row>
    <row r="4844" spans="1:9">
      <c r="A4844" s="10">
        <v>4838</v>
      </c>
      <c r="B4844" s="10">
        <v>1.5266866036369909E-4</v>
      </c>
      <c r="C4844" s="10">
        <v>1.6335488053785369E-5</v>
      </c>
      <c r="D4844" s="10">
        <f t="shared" si="75"/>
        <v>1.1415525114155251E-4</v>
      </c>
      <c r="E4844" s="130">
        <v>1.6473139635252309E-4</v>
      </c>
      <c r="F4844">
        <v>0.84615384615384615</v>
      </c>
      <c r="I4844" s="140"/>
    </row>
    <row r="4845" spans="1:9">
      <c r="A4845" s="10">
        <v>4839</v>
      </c>
      <c r="B4845" s="10">
        <v>1.5209323776807011E-4</v>
      </c>
      <c r="C4845" s="10">
        <v>1.437314784547897E-5</v>
      </c>
      <c r="D4845" s="10">
        <f t="shared" si="75"/>
        <v>1.1415525114155251E-4</v>
      </c>
      <c r="E4845" s="130">
        <v>1.8057095369411149E-4</v>
      </c>
      <c r="F4845">
        <v>0.96153846153846156</v>
      </c>
      <c r="I4845" s="140"/>
    </row>
    <row r="4846" spans="1:9">
      <c r="A4846" s="10">
        <v>4840</v>
      </c>
      <c r="B4846" s="10">
        <v>1.534819197650442E-4</v>
      </c>
      <c r="C4846" s="10">
        <v>8.2061338448560128E-6</v>
      </c>
      <c r="D4846" s="10">
        <f t="shared" si="75"/>
        <v>1.1415525114155251E-4</v>
      </c>
      <c r="E4846" s="130">
        <v>1.9641051103570071E-4</v>
      </c>
      <c r="F4846">
        <v>1</v>
      </c>
      <c r="I4846" s="140"/>
    </row>
    <row r="4847" spans="1:9">
      <c r="A4847" s="10">
        <v>4841</v>
      </c>
      <c r="B4847" s="10">
        <v>1.5260168338044339E-4</v>
      </c>
      <c r="C4847" s="10">
        <v>1.550071294047783E-5</v>
      </c>
      <c r="D4847" s="10">
        <f t="shared" si="75"/>
        <v>1.1415525114155251E-4</v>
      </c>
      <c r="E4847" s="130">
        <v>2.154179798456074E-4</v>
      </c>
      <c r="F4847">
        <v>0.92307692307692313</v>
      </c>
      <c r="I4847" s="140"/>
    </row>
    <row r="4848" spans="1:9">
      <c r="A4848" s="10">
        <v>4842</v>
      </c>
      <c r="B4848" s="10">
        <v>1.506770906389316E-4</v>
      </c>
      <c r="C4848" s="10">
        <v>2.0278047351872529E-5</v>
      </c>
      <c r="D4848" s="10">
        <f t="shared" si="75"/>
        <v>1.1415525114155251E-4</v>
      </c>
      <c r="E4848" s="130">
        <v>2.0116237823817731E-4</v>
      </c>
      <c r="F4848">
        <v>0.76923076923076927</v>
      </c>
      <c r="I4848" s="140"/>
    </row>
    <row r="4849" spans="1:9">
      <c r="A4849" s="10">
        <v>4843</v>
      </c>
      <c r="B4849" s="10">
        <v>1.4829164151313869E-4</v>
      </c>
      <c r="C4849" s="10">
        <v>2.1966021963591871E-5</v>
      </c>
      <c r="D4849" s="10">
        <f t="shared" si="75"/>
        <v>1.1415525114155251E-4</v>
      </c>
      <c r="E4849" s="130">
        <v>1.7106721928915821E-4</v>
      </c>
      <c r="F4849">
        <v>0.57692307692307687</v>
      </c>
      <c r="I4849" s="140"/>
    </row>
    <row r="4850" spans="1:9">
      <c r="A4850" s="10">
        <v>4844</v>
      </c>
      <c r="B4850" s="10">
        <v>1.4635328023331881E-4</v>
      </c>
      <c r="C4850" s="10">
        <v>1.1294516283860911E-5</v>
      </c>
      <c r="D4850" s="10">
        <f t="shared" si="75"/>
        <v>1.1415525114155251E-4</v>
      </c>
      <c r="E4850" s="130">
        <v>1.4334799394137839E-4</v>
      </c>
      <c r="F4850">
        <v>0.46153846153846162</v>
      </c>
      <c r="I4850" s="140"/>
    </row>
    <row r="4851" spans="1:9">
      <c r="A4851" s="10">
        <v>4845</v>
      </c>
      <c r="B4851" s="10">
        <v>1.4242253545113451E-4</v>
      </c>
      <c r="C4851" s="10">
        <v>1.04469536562927E-5</v>
      </c>
      <c r="D4851" s="10">
        <f t="shared" si="75"/>
        <v>1.1415525114155251E-4</v>
      </c>
      <c r="E4851" s="130">
        <v>1.1800470219483591E-4</v>
      </c>
      <c r="F4851">
        <v>0.30769230769230771</v>
      </c>
      <c r="I4851" s="140"/>
    </row>
    <row r="4852" spans="1:9">
      <c r="A4852" s="10">
        <v>4846</v>
      </c>
      <c r="B4852" s="10">
        <v>1.352806317386137E-4</v>
      </c>
      <c r="C4852" s="10">
        <v>9.607673592173836E-6</v>
      </c>
      <c r="D4852" s="10">
        <f t="shared" si="75"/>
        <v>1.1415525114155251E-4</v>
      </c>
      <c r="E4852" s="130">
        <v>9.9789211252008768E-5</v>
      </c>
      <c r="F4852">
        <v>0.23076923076923081</v>
      </c>
      <c r="I4852" s="140"/>
    </row>
    <row r="4853" spans="1:9">
      <c r="A4853" s="10">
        <v>4847</v>
      </c>
      <c r="B4853" s="10">
        <v>1.2904431094582679E-4</v>
      </c>
      <c r="C4853" s="10">
        <v>5.4125233840649721E-6</v>
      </c>
      <c r="D4853" s="10">
        <f t="shared" si="75"/>
        <v>1.1415525114155251E-4</v>
      </c>
      <c r="E4853" s="130">
        <v>8.7909543245817432E-5</v>
      </c>
      <c r="F4853">
        <v>0.15384615384615391</v>
      </c>
      <c r="I4853" s="140"/>
    </row>
    <row r="4854" spans="1:9">
      <c r="A4854" s="10">
        <v>4848</v>
      </c>
      <c r="B4854" s="10">
        <v>1.2148588380127271E-4</v>
      </c>
      <c r="C4854" s="10">
        <v>2.5061255019017171E-6</v>
      </c>
      <c r="D4854" s="10">
        <f t="shared" si="75"/>
        <v>1.1415525114155251E-4</v>
      </c>
      <c r="E4854" s="130">
        <v>7.0900875719492163E-5</v>
      </c>
      <c r="F4854">
        <v>7.6923076923076927E-2</v>
      </c>
      <c r="I4854" s="140"/>
    </row>
    <row r="4855" spans="1:9">
      <c r="A4855" s="10">
        <v>4849</v>
      </c>
      <c r="B4855" s="10">
        <v>1.129188680004265E-4</v>
      </c>
      <c r="C4855" s="10">
        <v>1.4187003823458399E-6</v>
      </c>
      <c r="D4855" s="10">
        <f t="shared" si="75"/>
        <v>1.1415525114155251E-4</v>
      </c>
      <c r="E4855" s="130">
        <v>4.6010142754138793E-5</v>
      </c>
      <c r="F4855">
        <v>7.6923076923076927E-2</v>
      </c>
      <c r="I4855" s="140"/>
    </row>
    <row r="4856" spans="1:9">
      <c r="A4856" s="10">
        <v>4850</v>
      </c>
      <c r="B4856" s="10">
        <v>1.101330347605233E-4</v>
      </c>
      <c r="C4856" s="10">
        <v>1.085829521438036E-6</v>
      </c>
      <c r="D4856" s="10">
        <f t="shared" si="75"/>
        <v>1.1415525114155251E-4</v>
      </c>
      <c r="E4856" s="130">
        <v>3.9976025671628802E-5</v>
      </c>
      <c r="F4856">
        <v>5.7692307692307702E-2</v>
      </c>
      <c r="I4856" s="140"/>
    </row>
    <row r="4857" spans="1:9">
      <c r="A4857" s="10">
        <v>4851</v>
      </c>
      <c r="B4857" s="10">
        <v>1.0821285576346459E-4</v>
      </c>
      <c r="C4857" s="10">
        <v>1.088707053086443E-6</v>
      </c>
      <c r="D4857" s="10">
        <f t="shared" si="75"/>
        <v>1.1415525114155251E-4</v>
      </c>
      <c r="E4857" s="130">
        <v>3.3187643953805053E-5</v>
      </c>
      <c r="F4857">
        <v>5.7692307692307702E-2</v>
      </c>
      <c r="I4857" s="140"/>
    </row>
    <row r="4858" spans="1:9">
      <c r="A4858" s="10">
        <v>4852</v>
      </c>
      <c r="B4858" s="10">
        <v>1.071979248633142E-4</v>
      </c>
      <c r="C4858" s="10">
        <v>1.0202554392448569E-6</v>
      </c>
      <c r="D4858" s="10">
        <f t="shared" si="75"/>
        <v>1.1415525114155251E-4</v>
      </c>
      <c r="E4858" s="130">
        <v>4.3747348848197562E-5</v>
      </c>
      <c r="F4858">
        <v>7.6923076923076927E-2</v>
      </c>
      <c r="I4858" s="140"/>
    </row>
    <row r="4859" spans="1:9">
      <c r="A4859" s="10">
        <v>4853</v>
      </c>
      <c r="B4859" s="10">
        <v>1.066041361336854E-4</v>
      </c>
      <c r="C4859" s="10">
        <v>1.134055679023543E-5</v>
      </c>
      <c r="D4859" s="10">
        <f t="shared" si="75"/>
        <v>1.1415525114155251E-4</v>
      </c>
      <c r="E4859" s="130">
        <v>7.6934992802002141E-5</v>
      </c>
      <c r="F4859">
        <v>0.1153846153846154</v>
      </c>
      <c r="I4859" s="140"/>
    </row>
    <row r="4860" spans="1:9">
      <c r="A4860" s="10">
        <v>4854</v>
      </c>
      <c r="B4860" s="10">
        <v>1.078275422628197E-4</v>
      </c>
      <c r="C4860" s="10">
        <v>2.9759673238600801E-5</v>
      </c>
      <c r="D4860" s="10">
        <f t="shared" si="75"/>
        <v>1.1415525114155251E-4</v>
      </c>
      <c r="E4860" s="130">
        <v>1.2822498800333729E-4</v>
      </c>
      <c r="F4860">
        <v>0.19230769230769229</v>
      </c>
      <c r="I4860" s="140"/>
    </row>
    <row r="4861" spans="1:9">
      <c r="A4861" s="10">
        <v>4855</v>
      </c>
      <c r="B4861" s="10">
        <v>1.100508764837107E-4</v>
      </c>
      <c r="C4861" s="10">
        <v>2.411110134209474E-5</v>
      </c>
      <c r="D4861" s="10">
        <f t="shared" si="75"/>
        <v>1.1415525114155251E-4</v>
      </c>
      <c r="E4861" s="130">
        <v>1.8102351247530031E-4</v>
      </c>
      <c r="F4861">
        <v>0.30769230769230771</v>
      </c>
      <c r="I4861" s="140"/>
    </row>
    <row r="4862" spans="1:9">
      <c r="A4862" s="10">
        <v>4856</v>
      </c>
      <c r="B4862" s="10">
        <v>1.160257621567334E-4</v>
      </c>
      <c r="C4862" s="10">
        <v>1.994899047051135E-5</v>
      </c>
      <c r="D4862" s="10">
        <f t="shared" si="75"/>
        <v>1.1415525114155251E-4</v>
      </c>
      <c r="E4862" s="130">
        <v>2.0063439299345781E-4</v>
      </c>
      <c r="F4862">
        <v>0.46153846153846162</v>
      </c>
      <c r="I4862" s="140"/>
    </row>
    <row r="4863" spans="1:9">
      <c r="A4863" s="10">
        <v>4857</v>
      </c>
      <c r="B4863" s="10">
        <v>1.254749709311919E-4</v>
      </c>
      <c r="C4863" s="10">
        <v>1.5195944608243729E-5</v>
      </c>
      <c r="D4863" s="10">
        <f t="shared" si="75"/>
        <v>1.1415525114155251E-4</v>
      </c>
      <c r="E4863" s="130">
        <v>1.7197233685153489E-4</v>
      </c>
      <c r="F4863">
        <v>0.57692307692307687</v>
      </c>
      <c r="I4863" s="140"/>
    </row>
    <row r="4864" spans="1:9">
      <c r="A4864" s="10">
        <v>4858</v>
      </c>
      <c r="B4864" s="10">
        <v>1.311632541253339E-4</v>
      </c>
      <c r="C4864" s="10">
        <v>1.341325692876045E-5</v>
      </c>
      <c r="D4864" s="10">
        <f t="shared" si="75"/>
        <v>1.1415525114155251E-4</v>
      </c>
      <c r="E4864" s="130">
        <v>1.4331028070961271E-4</v>
      </c>
      <c r="F4864">
        <v>0.69230769230769229</v>
      </c>
      <c r="I4864" s="140"/>
    </row>
    <row r="4865" spans="1:9">
      <c r="A4865" s="10">
        <v>4859</v>
      </c>
      <c r="B4865" s="10">
        <v>1.348806487309919E-4</v>
      </c>
      <c r="C4865" s="10">
        <v>1.252160851615876E-5</v>
      </c>
      <c r="D4865" s="10">
        <f t="shared" si="75"/>
        <v>1.1415525114155251E-4</v>
      </c>
      <c r="E4865" s="130">
        <v>1.5009866242743651E-4</v>
      </c>
      <c r="F4865">
        <v>0.76923076923076927</v>
      </c>
      <c r="I4865" s="140"/>
    </row>
    <row r="4866" spans="1:9">
      <c r="A4866" s="10">
        <v>4860</v>
      </c>
      <c r="B4866" s="10">
        <v>1.3405415785818181E-4</v>
      </c>
      <c r="C4866" s="10">
        <v>1.875095085237617E-5</v>
      </c>
      <c r="D4866" s="10">
        <f t="shared" si="75"/>
        <v>1.1415525114155251E-4</v>
      </c>
      <c r="E4866" s="130">
        <v>1.5839557341588731E-4</v>
      </c>
      <c r="F4866">
        <v>0.73076923076923073</v>
      </c>
      <c r="I4866" s="140"/>
    </row>
    <row r="4867" spans="1:9">
      <c r="A4867" s="10">
        <v>4861</v>
      </c>
      <c r="B4867" s="10">
        <v>1.3322055967578719E-4</v>
      </c>
      <c r="C4867" s="10">
        <v>1.667237291223753E-5</v>
      </c>
      <c r="D4867" s="10">
        <f t="shared" si="75"/>
        <v>1.1415525114155251E-4</v>
      </c>
      <c r="E4867" s="130">
        <v>1.5236145633337731E-4</v>
      </c>
      <c r="F4867">
        <v>0.69230769230769229</v>
      </c>
      <c r="I4867" s="140"/>
    </row>
    <row r="4868" spans="1:9">
      <c r="A4868" s="10">
        <v>4862</v>
      </c>
      <c r="B4868" s="10">
        <v>1.3637084604470971E-4</v>
      </c>
      <c r="C4868" s="10">
        <v>9.5552234181465092E-6</v>
      </c>
      <c r="D4868" s="10">
        <f t="shared" si="75"/>
        <v>1.1415525114155251E-4</v>
      </c>
      <c r="E4868" s="130">
        <v>1.5688704414526029E-4</v>
      </c>
      <c r="F4868">
        <v>0.84615384615384615</v>
      </c>
      <c r="I4868" s="140"/>
    </row>
    <row r="4869" spans="1:9">
      <c r="A4869" s="10">
        <v>4863</v>
      </c>
      <c r="B4869" s="10">
        <v>1.351275900750968E-4</v>
      </c>
      <c r="C4869" s="10">
        <v>8.3707395652175719E-6</v>
      </c>
      <c r="D4869" s="10">
        <f t="shared" si="75"/>
        <v>1.1415525114155251E-4</v>
      </c>
      <c r="E4869" s="130">
        <v>1.7197233685153489E-4</v>
      </c>
      <c r="F4869">
        <v>0.96153846153846156</v>
      </c>
      <c r="I4869" s="140"/>
    </row>
    <row r="4870" spans="1:9">
      <c r="A4870" s="10">
        <v>4864</v>
      </c>
      <c r="B4870" s="10">
        <v>1.3481568778459701E-4</v>
      </c>
      <c r="C4870" s="10">
        <v>9.5552234181465092E-6</v>
      </c>
      <c r="D4870" s="10">
        <f t="shared" ref="D4870:D4933" si="76">1/8760</f>
        <v>1.1415525114155251E-4</v>
      </c>
      <c r="E4870" s="130">
        <v>1.870576295578102E-4</v>
      </c>
      <c r="F4870">
        <v>1</v>
      </c>
      <c r="I4870" s="140"/>
    </row>
    <row r="4871" spans="1:9">
      <c r="A4871" s="10">
        <v>4865</v>
      </c>
      <c r="B4871" s="10">
        <v>1.3138469814069479E-4</v>
      </c>
      <c r="C4871" s="10">
        <v>1.6673136617319519E-5</v>
      </c>
      <c r="D4871" s="10">
        <f t="shared" si="76"/>
        <v>1.1415525114155251E-4</v>
      </c>
      <c r="E4871" s="130">
        <v>2.0515998080534019E-4</v>
      </c>
      <c r="F4871">
        <v>0.92307692307692313</v>
      </c>
      <c r="I4871" s="140"/>
    </row>
    <row r="4872" spans="1:9">
      <c r="A4872" s="10">
        <v>4866</v>
      </c>
      <c r="B4872" s="10">
        <v>1.2958206789591149E-4</v>
      </c>
      <c r="C4872" s="10">
        <v>2.3502155639892352E-5</v>
      </c>
      <c r="D4872" s="10">
        <f t="shared" si="76"/>
        <v>1.1415525114155251E-4</v>
      </c>
      <c r="E4872" s="130">
        <v>1.9158321736969261E-4</v>
      </c>
      <c r="F4872">
        <v>0.76923076923076927</v>
      </c>
      <c r="I4872" s="140"/>
    </row>
    <row r="4873" spans="1:9">
      <c r="A4873" s="10">
        <v>4867</v>
      </c>
      <c r="B4873" s="10">
        <v>1.2933215727105641E-4</v>
      </c>
      <c r="C4873" s="10">
        <v>2.380153712377995E-5</v>
      </c>
      <c r="D4873" s="10">
        <f t="shared" si="76"/>
        <v>1.1415525114155251E-4</v>
      </c>
      <c r="E4873" s="130">
        <v>1.6292116122777029E-4</v>
      </c>
      <c r="F4873">
        <v>0.57692307692307687</v>
      </c>
      <c r="I4873" s="140"/>
    </row>
    <row r="4874" spans="1:9">
      <c r="A4874" s="10">
        <v>4868</v>
      </c>
      <c r="B4874" s="10">
        <v>1.2938341952424231E-4</v>
      </c>
      <c r="C4874" s="10">
        <v>1.8459797381574889E-5</v>
      </c>
      <c r="D4874" s="10">
        <f t="shared" si="76"/>
        <v>1.1415525114155251E-4</v>
      </c>
      <c r="E4874" s="130">
        <v>1.365218989917888E-4</v>
      </c>
      <c r="F4874">
        <v>0.46153846153846162</v>
      </c>
      <c r="I4874" s="140"/>
    </row>
    <row r="4875" spans="1:9">
      <c r="A4875" s="10">
        <v>4869</v>
      </c>
      <c r="B4875" s="10">
        <v>1.2802972322189699E-4</v>
      </c>
      <c r="C4875" s="10">
        <v>1.3405706249348171E-5</v>
      </c>
      <c r="D4875" s="10">
        <f t="shared" si="76"/>
        <v>1.1415525114155251E-4</v>
      </c>
      <c r="E4875" s="130">
        <v>1.123854306617489E-4</v>
      </c>
      <c r="F4875">
        <v>0.30769230769230771</v>
      </c>
      <c r="I4875" s="140"/>
    </row>
    <row r="4876" spans="1:9">
      <c r="A4876" s="10">
        <v>4870</v>
      </c>
      <c r="B4876" s="10">
        <v>1.2292964836994039E-4</v>
      </c>
      <c r="C4876" s="10">
        <v>7.483723387607505E-6</v>
      </c>
      <c r="D4876" s="10">
        <f t="shared" si="76"/>
        <v>1.1415525114155251E-4</v>
      </c>
      <c r="E4876" s="130">
        <v>9.5037344049532101E-5</v>
      </c>
      <c r="F4876">
        <v>0.23076923076923081</v>
      </c>
      <c r="I4876" s="140"/>
    </row>
    <row r="4877" spans="1:9">
      <c r="A4877" s="10">
        <v>4871</v>
      </c>
      <c r="B4877" s="10">
        <v>1.17288046949619E-4</v>
      </c>
      <c r="C4877" s="10">
        <v>5.7138414058391373E-6</v>
      </c>
      <c r="D4877" s="10">
        <f t="shared" si="76"/>
        <v>1.1415525114155251E-4</v>
      </c>
      <c r="E4877" s="130">
        <v>8.3723374519825957E-5</v>
      </c>
      <c r="F4877">
        <v>0.15384615384615391</v>
      </c>
      <c r="I4877" s="140"/>
    </row>
    <row r="4878" spans="1:9">
      <c r="A4878" s="10">
        <v>4872</v>
      </c>
      <c r="B4878" s="10">
        <v>1.120585341334064E-4</v>
      </c>
      <c r="C4878" s="10">
        <v>2.5062073274462219E-6</v>
      </c>
      <c r="D4878" s="10">
        <f t="shared" si="76"/>
        <v>1.1415525114155251E-4</v>
      </c>
      <c r="E4878" s="130">
        <v>7.2318893233882077E-5</v>
      </c>
      <c r="F4878">
        <v>7.6923076923076927E-2</v>
      </c>
      <c r="I4878" s="140"/>
    </row>
    <row r="4879" spans="1:9">
      <c r="A4879" s="10">
        <v>4873</v>
      </c>
      <c r="B4879" s="10">
        <v>1.077358824230979E-4</v>
      </c>
      <c r="C4879" s="10">
        <v>1.418800391344679E-6</v>
      </c>
      <c r="D4879" s="10">
        <f t="shared" si="76"/>
        <v>1.1415525114155251E-4</v>
      </c>
      <c r="E4879" s="130">
        <v>4.6930345609221607E-5</v>
      </c>
      <c r="F4879">
        <v>7.6923076923076927E-2</v>
      </c>
      <c r="I4879" s="140"/>
    </row>
    <row r="4880" spans="1:9">
      <c r="A4880" s="10">
        <v>4874</v>
      </c>
      <c r="B4880" s="10">
        <v>1.0485526471445429E-4</v>
      </c>
      <c r="C4880" s="10">
        <v>1.0849158028577311E-6</v>
      </c>
      <c r="D4880" s="10">
        <f t="shared" si="76"/>
        <v>1.1415525114155251E-4</v>
      </c>
      <c r="E4880" s="130">
        <v>4.0775546185061373E-5</v>
      </c>
      <c r="F4880">
        <v>5.7692307692307702E-2</v>
      </c>
      <c r="I4880" s="140"/>
    </row>
    <row r="4881" spans="1:9">
      <c r="A4881" s="10">
        <v>4875</v>
      </c>
      <c r="B4881" s="10">
        <v>1.053856738594689E-4</v>
      </c>
      <c r="C4881" s="10">
        <v>1.086938712152425E-6</v>
      </c>
      <c r="D4881" s="10">
        <f t="shared" si="76"/>
        <v>1.1415525114155251E-4</v>
      </c>
      <c r="E4881" s="130">
        <v>3.3851396832881149E-5</v>
      </c>
      <c r="F4881">
        <v>5.7692307692307702E-2</v>
      </c>
      <c r="I4881" s="140"/>
    </row>
    <row r="4882" spans="1:9">
      <c r="A4882" s="10">
        <v>4876</v>
      </c>
      <c r="B4882" s="10">
        <v>1.0406688276253361E-4</v>
      </c>
      <c r="C4882" s="10">
        <v>1.021569193820513E-6</v>
      </c>
      <c r="D4882" s="10">
        <f t="shared" si="76"/>
        <v>1.1415525114155251E-4</v>
      </c>
      <c r="E4882" s="130">
        <v>4.4622295825161507E-5</v>
      </c>
      <c r="F4882">
        <v>7.6923076923076927E-2</v>
      </c>
      <c r="I4882" s="140"/>
    </row>
    <row r="4883" spans="1:9">
      <c r="A4883" s="10">
        <v>4877</v>
      </c>
      <c r="B4883" s="10">
        <v>1.030103535303372E-4</v>
      </c>
      <c r="C4883" s="10">
        <v>1.134373434888031E-5</v>
      </c>
      <c r="D4883" s="10">
        <f t="shared" si="76"/>
        <v>1.1415525114155251E-4</v>
      </c>
      <c r="E4883" s="130">
        <v>7.8473692658042392E-5</v>
      </c>
      <c r="F4883">
        <v>0.1153846153846154</v>
      </c>
      <c r="I4883" s="140"/>
    </row>
    <row r="4884" spans="1:9">
      <c r="A4884" s="10">
        <v>4878</v>
      </c>
      <c r="B4884" s="10">
        <v>1.04422982573114E-4</v>
      </c>
      <c r="C4884" s="10">
        <v>2.9764555496089569E-5</v>
      </c>
      <c r="D4884" s="10">
        <f t="shared" si="76"/>
        <v>1.1415525114155251E-4</v>
      </c>
      <c r="E4884" s="130">
        <v>1.3078948776340399E-4</v>
      </c>
      <c r="F4884">
        <v>0.19230769230769229</v>
      </c>
      <c r="I4884" s="140"/>
    </row>
    <row r="4885" spans="1:9">
      <c r="A4885" s="10">
        <v>4879</v>
      </c>
      <c r="B4885" s="10">
        <v>1.0846708668765851E-4</v>
      </c>
      <c r="C4885" s="10">
        <v>2.411311515966222E-5</v>
      </c>
      <c r="D4885" s="10">
        <f t="shared" si="76"/>
        <v>1.1415525114155251E-4</v>
      </c>
      <c r="E4885" s="130">
        <v>1.8464398272480579E-4</v>
      </c>
      <c r="F4885">
        <v>0.30769230769230771</v>
      </c>
      <c r="I4885" s="140"/>
    </row>
    <row r="4886" spans="1:9">
      <c r="A4886" s="10">
        <v>4880</v>
      </c>
      <c r="B4886" s="10">
        <v>1.07416945132986E-4</v>
      </c>
      <c r="C4886" s="10">
        <v>1.994899047051135E-5</v>
      </c>
      <c r="D4886" s="10">
        <f t="shared" si="76"/>
        <v>1.1415525114155251E-4</v>
      </c>
      <c r="E4886" s="130">
        <v>2.0464708085332701E-4</v>
      </c>
      <c r="F4886">
        <v>0.46153846153846162</v>
      </c>
      <c r="I4886" s="140"/>
    </row>
    <row r="4887" spans="1:9">
      <c r="A4887" s="10">
        <v>4881</v>
      </c>
      <c r="B4887" s="10">
        <v>1.1132195488880181E-4</v>
      </c>
      <c r="C4887" s="10">
        <v>1.5194580849168701E-5</v>
      </c>
      <c r="D4887" s="10">
        <f t="shared" si="76"/>
        <v>1.1415525114155251E-4</v>
      </c>
      <c r="E4887" s="130">
        <v>1.7541178358856569E-4</v>
      </c>
      <c r="F4887">
        <v>0.57692307692307687</v>
      </c>
      <c r="I4887" s="140"/>
    </row>
    <row r="4888" spans="1:9">
      <c r="A4888" s="10">
        <v>4882</v>
      </c>
      <c r="B4888" s="10">
        <v>1.150966582392195E-4</v>
      </c>
      <c r="C4888" s="10">
        <v>1.34105157730196E-5</v>
      </c>
      <c r="D4888" s="10">
        <f t="shared" si="76"/>
        <v>1.1415525114155251E-4</v>
      </c>
      <c r="E4888" s="130">
        <v>1.4617648632380439E-4</v>
      </c>
      <c r="F4888">
        <v>0.69230769230769229</v>
      </c>
      <c r="I4888" s="140"/>
    </row>
    <row r="4889" spans="1:9">
      <c r="A4889" s="10">
        <v>4883</v>
      </c>
      <c r="B4889" s="10">
        <v>1.181902837768104E-4</v>
      </c>
      <c r="C4889" s="10">
        <v>1.251753996825145E-5</v>
      </c>
      <c r="D4889" s="10">
        <f t="shared" si="76"/>
        <v>1.1415525114155251E-4</v>
      </c>
      <c r="E4889" s="130">
        <v>1.5310063567598481E-4</v>
      </c>
      <c r="F4889">
        <v>0.76923076923076927</v>
      </c>
      <c r="I4889" s="140"/>
    </row>
    <row r="4890" spans="1:9">
      <c r="A4890" s="10">
        <v>4884</v>
      </c>
      <c r="B4890" s="10">
        <v>1.176241897513086E-4</v>
      </c>
      <c r="C4890" s="10">
        <v>1.8744104781819291E-5</v>
      </c>
      <c r="D4890" s="10">
        <f t="shared" si="76"/>
        <v>1.1415525114155251E-4</v>
      </c>
      <c r="E4890" s="130">
        <v>1.615634848842055E-4</v>
      </c>
      <c r="F4890">
        <v>0.73076923076923073</v>
      </c>
      <c r="I4890" s="140"/>
    </row>
    <row r="4891" spans="1:9">
      <c r="A4891" s="10">
        <v>4885</v>
      </c>
      <c r="B4891" s="10">
        <v>1.190369642694638E-4</v>
      </c>
      <c r="C4891" s="10">
        <v>1.6665435924408981E-5</v>
      </c>
      <c r="D4891" s="10">
        <f t="shared" si="76"/>
        <v>1.1415525114155251E-4</v>
      </c>
      <c r="E4891" s="130">
        <v>1.554086854600452E-4</v>
      </c>
      <c r="F4891">
        <v>0.69230769230769229</v>
      </c>
      <c r="I4891" s="140"/>
    </row>
    <row r="4892" spans="1:9">
      <c r="A4892" s="10">
        <v>4886</v>
      </c>
      <c r="B4892" s="10">
        <v>1.2036331178626599E-4</v>
      </c>
      <c r="C4892" s="10">
        <v>9.5502275140681524E-6</v>
      </c>
      <c r="D4892" s="10">
        <f t="shared" si="76"/>
        <v>1.1415525114155251E-4</v>
      </c>
      <c r="E4892" s="130">
        <v>1.6002478502816529E-4</v>
      </c>
      <c r="F4892">
        <v>0.84615384615384615</v>
      </c>
      <c r="I4892" s="140"/>
    </row>
    <row r="4893" spans="1:9">
      <c r="A4893" s="10">
        <v>4887</v>
      </c>
      <c r="B4893" s="10">
        <v>1.190810244895849E-4</v>
      </c>
      <c r="C4893" s="10">
        <v>8.3664164489495854E-6</v>
      </c>
      <c r="D4893" s="10">
        <f t="shared" si="76"/>
        <v>1.1415525114155251E-4</v>
      </c>
      <c r="E4893" s="130">
        <v>1.7541178358856569E-4</v>
      </c>
      <c r="F4893">
        <v>0.96153846153846156</v>
      </c>
      <c r="I4893" s="140"/>
    </row>
    <row r="4894" spans="1:9">
      <c r="A4894" s="10">
        <v>4888</v>
      </c>
      <c r="B4894" s="10">
        <v>1.193058877150511E-4</v>
      </c>
      <c r="C4894" s="10">
        <v>9.5509230311964402E-6</v>
      </c>
      <c r="D4894" s="10">
        <f t="shared" si="76"/>
        <v>1.1415525114155251E-4</v>
      </c>
      <c r="E4894" s="130">
        <v>1.9079878214896609E-4</v>
      </c>
      <c r="F4894">
        <v>1</v>
      </c>
      <c r="I4894" s="140"/>
    </row>
    <row r="4895" spans="1:9">
      <c r="A4895" s="10">
        <v>4889</v>
      </c>
      <c r="B4895" s="10">
        <v>1.1966154033863951E-4</v>
      </c>
      <c r="C4895" s="10">
        <v>1.6667981608015738E-5</v>
      </c>
      <c r="D4895" s="10">
        <f t="shared" si="76"/>
        <v>1.1415525114155251E-4</v>
      </c>
      <c r="E4895" s="130">
        <v>2.0926318042144699E-4</v>
      </c>
      <c r="F4895">
        <v>0.92307692307692313</v>
      </c>
      <c r="I4895" s="140"/>
    </row>
    <row r="4896" spans="1:9">
      <c r="A4896" s="10">
        <v>4890</v>
      </c>
      <c r="B4896" s="10">
        <v>1.211174206675699E-4</v>
      </c>
      <c r="C4896" s="10">
        <v>2.34972415613585E-5</v>
      </c>
      <c r="D4896" s="10">
        <f t="shared" si="76"/>
        <v>1.1415525114155251E-4</v>
      </c>
      <c r="E4896" s="130">
        <v>1.9541488171708621E-4</v>
      </c>
      <c r="F4896">
        <v>0.76923076923076927</v>
      </c>
      <c r="I4896" s="140"/>
    </row>
    <row r="4897" spans="1:9">
      <c r="A4897" s="10">
        <v>4891</v>
      </c>
      <c r="B4897" s="10">
        <v>1.236684725937538E-4</v>
      </c>
      <c r="C4897" s="10">
        <v>2.3798550491405489E-5</v>
      </c>
      <c r="D4897" s="10">
        <f t="shared" si="76"/>
        <v>1.1415525114155251E-4</v>
      </c>
      <c r="E4897" s="130">
        <v>1.6617958445232559E-4</v>
      </c>
      <c r="F4897">
        <v>0.57692307692307687</v>
      </c>
      <c r="I4897" s="140"/>
    </row>
    <row r="4898" spans="1:9">
      <c r="A4898" s="10">
        <v>4892</v>
      </c>
      <c r="B4898" s="10">
        <v>1.25576162584021E-4</v>
      </c>
      <c r="C4898" s="10">
        <v>1.8456583456021301E-5</v>
      </c>
      <c r="D4898" s="10">
        <f t="shared" si="76"/>
        <v>1.1415525114155251E-4</v>
      </c>
      <c r="E4898" s="130">
        <v>1.392523369716246E-4</v>
      </c>
      <c r="F4898">
        <v>0.46153846153846162</v>
      </c>
      <c r="I4898" s="140"/>
    </row>
    <row r="4899" spans="1:9">
      <c r="A4899" s="10">
        <v>4893</v>
      </c>
      <c r="B4899" s="10">
        <v>1.2307883818255799E-4</v>
      </c>
      <c r="C4899" s="10">
        <v>1.3399419320012071E-5</v>
      </c>
      <c r="D4899" s="10">
        <f t="shared" si="76"/>
        <v>1.1415525114155251E-4</v>
      </c>
      <c r="E4899" s="130">
        <v>1.146331392749834E-4</v>
      </c>
      <c r="F4899">
        <v>0.30769230769230771</v>
      </c>
      <c r="I4899" s="140"/>
    </row>
    <row r="4900" spans="1:9">
      <c r="A4900" s="10">
        <v>4894</v>
      </c>
      <c r="B4900" s="10">
        <v>1.1848629577050281E-4</v>
      </c>
      <c r="C4900" s="10">
        <v>7.4787593045742342E-6</v>
      </c>
      <c r="D4900" s="10">
        <f t="shared" si="76"/>
        <v>1.1415525114155251E-4</v>
      </c>
      <c r="E4900" s="130">
        <v>9.693809093052331E-5</v>
      </c>
      <c r="F4900">
        <v>0.23076923076923081</v>
      </c>
      <c r="I4900" s="140"/>
    </row>
    <row r="4901" spans="1:9">
      <c r="A4901" s="10">
        <v>4895</v>
      </c>
      <c r="B4901" s="10">
        <v>1.139195793784531E-4</v>
      </c>
      <c r="C4901" s="10">
        <v>5.7093046339827216E-6</v>
      </c>
      <c r="D4901" s="10">
        <f t="shared" si="76"/>
        <v>1.1415525114155251E-4</v>
      </c>
      <c r="E4901" s="130">
        <v>8.5397842010222813E-5</v>
      </c>
      <c r="F4901">
        <v>0.15384615384615391</v>
      </c>
      <c r="I4901" s="140"/>
    </row>
    <row r="4902" spans="1:9">
      <c r="A4902" s="10">
        <v>4896</v>
      </c>
      <c r="B4902" s="10">
        <v>1.090283460647683E-4</v>
      </c>
      <c r="C4902" s="10">
        <v>2.5017432894071441E-6</v>
      </c>
      <c r="D4902" s="10">
        <f t="shared" si="76"/>
        <v>1.1415525114155251E-4</v>
      </c>
      <c r="E4902" s="130">
        <v>7.3027901991077048E-5</v>
      </c>
      <c r="F4902">
        <v>7.6923076923076927E-2</v>
      </c>
      <c r="I4902" s="140"/>
    </row>
    <row r="4903" spans="1:9">
      <c r="A4903" s="10">
        <v>4897</v>
      </c>
      <c r="B4903" s="10">
        <v>1.0700837770972681E-4</v>
      </c>
      <c r="C4903" s="10">
        <v>1.412840764186607E-6</v>
      </c>
      <c r="D4903" s="10">
        <f t="shared" si="76"/>
        <v>1.1415525114155251E-4</v>
      </c>
      <c r="E4903" s="130">
        <v>4.7390447036762993E-5</v>
      </c>
      <c r="F4903">
        <v>7.6923076923076927E-2</v>
      </c>
      <c r="I4903" s="140"/>
    </row>
    <row r="4904" spans="1:9">
      <c r="A4904" s="10">
        <v>4898</v>
      </c>
      <c r="B4904" s="10">
        <v>1.039147366920415E-4</v>
      </c>
      <c r="C4904" s="10">
        <v>1.0683370383684069E-6</v>
      </c>
      <c r="D4904" s="10">
        <f t="shared" si="76"/>
        <v>1.1415525114155251E-4</v>
      </c>
      <c r="E4904" s="130">
        <v>4.1175306441777659E-5</v>
      </c>
      <c r="F4904">
        <v>5.7692307692307702E-2</v>
      </c>
      <c r="I4904" s="140"/>
    </row>
    <row r="4905" spans="1:9">
      <c r="A4905" s="10">
        <v>4899</v>
      </c>
      <c r="B4905" s="10">
        <v>1.022497238147572E-4</v>
      </c>
      <c r="C4905" s="10">
        <v>1.0678506309649679E-6</v>
      </c>
      <c r="D4905" s="10">
        <f t="shared" si="76"/>
        <v>1.1415525114155251E-4</v>
      </c>
      <c r="E4905" s="130">
        <v>3.4183273272419187E-5</v>
      </c>
      <c r="F4905">
        <v>5.7692307692307702E-2</v>
      </c>
      <c r="I4905" s="140"/>
    </row>
    <row r="4906" spans="1:9">
      <c r="A4906" s="10">
        <v>4900</v>
      </c>
      <c r="B4906" s="10">
        <v>1.037575787299997E-4</v>
      </c>
      <c r="C4906" s="10">
        <v>1.009354458371432E-6</v>
      </c>
      <c r="D4906" s="10">
        <f t="shared" si="76"/>
        <v>1.1415525114155251E-4</v>
      </c>
      <c r="E4906" s="130">
        <v>4.505976931364346E-5</v>
      </c>
      <c r="F4906">
        <v>7.6923076923076927E-2</v>
      </c>
      <c r="I4906" s="140"/>
    </row>
    <row r="4907" spans="1:9">
      <c r="A4907" s="10">
        <v>4901</v>
      </c>
      <c r="B4907" s="10">
        <v>1.05225776129314E-4</v>
      </c>
      <c r="C4907" s="10">
        <v>1.132821022474242E-5</v>
      </c>
      <c r="D4907" s="10">
        <f t="shared" si="76"/>
        <v>1.1415525114155251E-4</v>
      </c>
      <c r="E4907" s="130">
        <v>7.9243042586062511E-5</v>
      </c>
      <c r="F4907">
        <v>0.1153846153846154</v>
      </c>
      <c r="I4907" s="140"/>
    </row>
    <row r="4908" spans="1:9">
      <c r="A4908" s="10">
        <v>4902</v>
      </c>
      <c r="B4908" s="10">
        <v>1.085073707369165E-4</v>
      </c>
      <c r="C4908" s="10">
        <v>2.97462856703472E-5</v>
      </c>
      <c r="D4908" s="10">
        <f t="shared" si="76"/>
        <v>1.1415525114155251E-4</v>
      </c>
      <c r="E4908" s="130">
        <v>1.3207173764343729E-4</v>
      </c>
      <c r="F4908">
        <v>0.19230769230769229</v>
      </c>
      <c r="I4908" s="140"/>
    </row>
    <row r="4909" spans="1:9">
      <c r="A4909" s="10">
        <v>4903</v>
      </c>
      <c r="B4909" s="10">
        <v>1.163758234731828E-4</v>
      </c>
      <c r="C4909" s="10">
        <v>2.4099513935820141E-5</v>
      </c>
      <c r="D4909" s="10">
        <f t="shared" si="76"/>
        <v>1.1415525114155251E-4</v>
      </c>
      <c r="E4909" s="130">
        <v>1.8645421784955929E-4</v>
      </c>
      <c r="F4909">
        <v>0.30769230769230771</v>
      </c>
      <c r="I4909" s="140"/>
    </row>
    <row r="4910" spans="1:9">
      <c r="A4910" s="10">
        <v>4904</v>
      </c>
      <c r="B4910" s="10">
        <v>1.276610251884306E-4</v>
      </c>
      <c r="C4910" s="10">
        <v>1.9938748639857539E-5</v>
      </c>
      <c r="D4910" s="10">
        <f t="shared" si="76"/>
        <v>1.1415525114155251E-4</v>
      </c>
      <c r="E4910" s="130">
        <v>2.0665342478326149E-4</v>
      </c>
      <c r="F4910">
        <v>0.46153846153846162</v>
      </c>
      <c r="I4910" s="140"/>
    </row>
    <row r="4911" spans="1:9">
      <c r="A4911" s="10">
        <v>4905</v>
      </c>
      <c r="B4911" s="10">
        <v>1.385030153276927E-4</v>
      </c>
      <c r="C4911" s="10">
        <v>1.518780296656558E-5</v>
      </c>
      <c r="D4911" s="10">
        <f t="shared" si="76"/>
        <v>1.1415525114155251E-4</v>
      </c>
      <c r="E4911" s="130">
        <v>1.771315069570808E-4</v>
      </c>
      <c r="F4911">
        <v>0.57692307692307687</v>
      </c>
      <c r="I4911" s="140"/>
    </row>
    <row r="4912" spans="1:9">
      <c r="A4912" s="10">
        <v>4906</v>
      </c>
      <c r="B4912" s="10">
        <v>1.4504065266734579E-4</v>
      </c>
      <c r="C4912" s="10">
        <v>1.3408692881722579E-5</v>
      </c>
      <c r="D4912" s="10">
        <f t="shared" si="76"/>
        <v>1.1415525114155251E-4</v>
      </c>
      <c r="E4912" s="130">
        <v>1.476095891309006E-4</v>
      </c>
      <c r="F4912">
        <v>0.69230769230769229</v>
      </c>
      <c r="I4912" s="140"/>
    </row>
    <row r="4913" spans="1:9">
      <c r="A4913" s="10">
        <v>4907</v>
      </c>
      <c r="B4913" s="10">
        <v>1.4885304911373121E-4</v>
      </c>
      <c r="C4913" s="10">
        <v>1.251753996825145E-5</v>
      </c>
      <c r="D4913" s="10">
        <f t="shared" si="76"/>
        <v>1.1415525114155251E-4</v>
      </c>
      <c r="E4913" s="130">
        <v>1.5460162230025929E-4</v>
      </c>
      <c r="F4913">
        <v>0.76923076923076927</v>
      </c>
      <c r="I4913" s="140"/>
    </row>
    <row r="4914" spans="1:9">
      <c r="A4914" s="10">
        <v>4908</v>
      </c>
      <c r="B4914" s="10">
        <v>1.450322747633249E-4</v>
      </c>
      <c r="C4914" s="10">
        <v>1.8741681836529239E-5</v>
      </c>
      <c r="D4914" s="10">
        <f t="shared" si="76"/>
        <v>1.1415525114155251E-4</v>
      </c>
      <c r="E4914" s="130">
        <v>1.6314744061836399E-4</v>
      </c>
      <c r="F4914">
        <v>0.73076923076923073</v>
      </c>
      <c r="I4914" s="140"/>
    </row>
    <row r="4915" spans="1:9">
      <c r="A4915" s="10">
        <v>4909</v>
      </c>
      <c r="B4915" s="10">
        <v>1.4394523578073389E-4</v>
      </c>
      <c r="C4915" s="10">
        <v>1.665991724601851E-5</v>
      </c>
      <c r="D4915" s="10">
        <f t="shared" si="76"/>
        <v>1.1415525114155251E-4</v>
      </c>
      <c r="E4915" s="130">
        <v>1.5693230002337849E-4</v>
      </c>
      <c r="F4915">
        <v>0.69230769230769229</v>
      </c>
      <c r="I4915" s="140"/>
    </row>
    <row r="4916" spans="1:9">
      <c r="A4916" s="10">
        <v>4910</v>
      </c>
      <c r="B4916" s="10">
        <v>1.4890124701056169E-4</v>
      </c>
      <c r="C4916" s="10">
        <v>9.5457498384382799E-6</v>
      </c>
      <c r="D4916" s="10">
        <f t="shared" si="76"/>
        <v>1.1415525114155251E-4</v>
      </c>
      <c r="E4916" s="130">
        <v>1.6159365546961811E-4</v>
      </c>
      <c r="F4916">
        <v>0.84615384615384615</v>
      </c>
      <c r="I4916" s="140"/>
    </row>
    <row r="4917" spans="1:9">
      <c r="A4917" s="10">
        <v>4911</v>
      </c>
      <c r="B4917" s="10">
        <v>1.463591383189966E-4</v>
      </c>
      <c r="C4917" s="10">
        <v>8.3608477660596975E-6</v>
      </c>
      <c r="D4917" s="10">
        <f t="shared" si="76"/>
        <v>1.1415525114155251E-4</v>
      </c>
      <c r="E4917" s="130">
        <v>1.771315069570808E-4</v>
      </c>
      <c r="F4917">
        <v>0.96153846153846156</v>
      </c>
      <c r="I4917" s="140"/>
    </row>
    <row r="4918" spans="1:9">
      <c r="A4918" s="10">
        <v>4912</v>
      </c>
      <c r="B4918" s="10">
        <v>1.455363701170471E-4</v>
      </c>
      <c r="C4918" s="10">
        <v>9.544117873411817E-6</v>
      </c>
      <c r="D4918" s="10">
        <f t="shared" si="76"/>
        <v>1.1415525114155251E-4</v>
      </c>
      <c r="E4918" s="130">
        <v>1.9266935844454409E-4</v>
      </c>
      <c r="F4918">
        <v>1</v>
      </c>
      <c r="I4918" s="140"/>
    </row>
    <row r="4919" spans="1:9">
      <c r="A4919" s="10">
        <v>4913</v>
      </c>
      <c r="B4919" s="10">
        <v>1.4439662693219759E-4</v>
      </c>
      <c r="C4919" s="10">
        <v>1.6657712502180431E-5</v>
      </c>
      <c r="D4919" s="10">
        <f t="shared" si="76"/>
        <v>1.1415525114155251E-4</v>
      </c>
      <c r="E4919" s="130">
        <v>2.1131478022950049E-4</v>
      </c>
      <c r="F4919">
        <v>0.92307692307692313</v>
      </c>
      <c r="I4919" s="140"/>
    </row>
    <row r="4920" spans="1:9">
      <c r="A4920" s="10">
        <v>4914</v>
      </c>
      <c r="B4920" s="10">
        <v>1.4315655317548759E-4</v>
      </c>
      <c r="C4920" s="10">
        <v>2.3482931182797421E-5</v>
      </c>
      <c r="D4920" s="10">
        <f t="shared" si="76"/>
        <v>1.1415525114155251E-4</v>
      </c>
      <c r="E4920" s="130">
        <v>1.9733071389078301E-4</v>
      </c>
      <c r="F4920">
        <v>0.76923076923076927</v>
      </c>
      <c r="I4920" s="140"/>
    </row>
    <row r="4921" spans="1:9">
      <c r="A4921" s="10">
        <v>4915</v>
      </c>
      <c r="B4921" s="10">
        <v>1.403745556710336E-4</v>
      </c>
      <c r="C4921" s="10">
        <v>2.3783090009357731E-5</v>
      </c>
      <c r="D4921" s="10">
        <f t="shared" si="76"/>
        <v>1.1415525114155251E-4</v>
      </c>
      <c r="E4921" s="130">
        <v>1.6780879606460291E-4</v>
      </c>
      <c r="F4921">
        <v>0.57692307692307687</v>
      </c>
      <c r="I4921" s="140"/>
    </row>
    <row r="4922" spans="1:9">
      <c r="A4922" s="10">
        <v>4916</v>
      </c>
      <c r="B4922" s="10">
        <v>1.4034727906341599E-4</v>
      </c>
      <c r="C4922" s="10">
        <v>1.844579612173746E-5</v>
      </c>
      <c r="D4922" s="10">
        <f t="shared" si="76"/>
        <v>1.1415525114155251E-4</v>
      </c>
      <c r="E4922" s="130">
        <v>1.4061755596154259E-4</v>
      </c>
      <c r="F4922">
        <v>0.46153846153846162</v>
      </c>
      <c r="I4922" s="140"/>
    </row>
    <row r="4923" spans="1:9">
      <c r="A4923" s="10">
        <v>4917</v>
      </c>
      <c r="B4923" s="10">
        <v>1.3480044645759211E-4</v>
      </c>
      <c r="C4923" s="10">
        <v>1.338729095597108E-5</v>
      </c>
      <c r="D4923" s="10">
        <f t="shared" si="76"/>
        <v>1.1415525114155251E-4</v>
      </c>
      <c r="E4923" s="130">
        <v>1.157569935816014E-4</v>
      </c>
      <c r="F4923">
        <v>0.30769230769230771</v>
      </c>
      <c r="I4923" s="140"/>
    </row>
    <row r="4924" spans="1:9">
      <c r="A4924" s="10">
        <v>4918</v>
      </c>
      <c r="B4924" s="10">
        <v>1.2966520954816089E-4</v>
      </c>
      <c r="C4924" s="10">
        <v>7.4723950955571727E-6</v>
      </c>
      <c r="D4924" s="10">
        <f t="shared" si="76"/>
        <v>1.1415525114155251E-4</v>
      </c>
      <c r="E4924" s="130">
        <v>9.7888464371018237E-5</v>
      </c>
      <c r="F4924">
        <v>0.23076923076923081</v>
      </c>
      <c r="I4924" s="140"/>
    </row>
    <row r="4925" spans="1:9">
      <c r="A4925" s="10">
        <v>4919</v>
      </c>
      <c r="B4925" s="10">
        <v>1.2345492209650031E-4</v>
      </c>
      <c r="C4925" s="10">
        <v>5.7048860545795254E-6</v>
      </c>
      <c r="D4925" s="10">
        <f t="shared" si="76"/>
        <v>1.1415525114155251E-4</v>
      </c>
      <c r="E4925" s="130">
        <v>8.6235075755420576E-5</v>
      </c>
      <c r="F4925">
        <v>0.15384615384615391</v>
      </c>
      <c r="I4925" s="140"/>
    </row>
    <row r="4926" spans="1:9">
      <c r="A4926" s="10">
        <v>4920</v>
      </c>
      <c r="B4926" s="10">
        <v>1.178955778847458E-4</v>
      </c>
      <c r="C4926" s="10">
        <v>2.500165874743641E-6</v>
      </c>
      <c r="D4926" s="10">
        <f t="shared" si="76"/>
        <v>1.1415525114155251E-4</v>
      </c>
      <c r="E4926" s="130">
        <v>7.6572945777051847E-5</v>
      </c>
      <c r="F4926">
        <v>7.6923076923076927E-2</v>
      </c>
      <c r="I4926" s="140"/>
    </row>
    <row r="4927" spans="1:9">
      <c r="A4927" s="10">
        <v>4921</v>
      </c>
      <c r="B4927" s="10">
        <v>1.1398856294478469E-4</v>
      </c>
      <c r="C4927" s="10">
        <v>1.412963502503364E-6</v>
      </c>
      <c r="D4927" s="10">
        <f t="shared" si="76"/>
        <v>1.1415525114155251E-4</v>
      </c>
      <c r="E4927" s="130">
        <v>4.9690954174469952E-5</v>
      </c>
      <c r="F4927">
        <v>7.6923076923076927E-2</v>
      </c>
      <c r="I4927" s="140"/>
    </row>
    <row r="4928" spans="1:9">
      <c r="A4928" s="10">
        <v>4922</v>
      </c>
      <c r="B4928" s="10">
        <v>1.112590861453892E-4</v>
      </c>
      <c r="C4928" s="10">
        <v>1.0701553838018439E-6</v>
      </c>
      <c r="D4928" s="10">
        <f t="shared" si="76"/>
        <v>1.1415525114155251E-4</v>
      </c>
      <c r="E4928" s="130">
        <v>4.317410772535908E-5</v>
      </c>
      <c r="F4928">
        <v>5.7692307692307702E-2</v>
      </c>
      <c r="I4928" s="140"/>
    </row>
    <row r="4929" spans="1:9">
      <c r="A4929" s="10">
        <v>4923</v>
      </c>
      <c r="B4929" s="10">
        <v>1.1093400301667159E-4</v>
      </c>
      <c r="C4929" s="10">
        <v>1.073560235625947E-6</v>
      </c>
      <c r="D4929" s="10">
        <f t="shared" si="76"/>
        <v>1.1415525114155251E-4</v>
      </c>
      <c r="E4929" s="130">
        <v>3.5842655470109417E-5</v>
      </c>
      <c r="F4929">
        <v>5.7692307692307702E-2</v>
      </c>
      <c r="I4929" s="140"/>
    </row>
    <row r="4930" spans="1:9">
      <c r="A4930" s="10">
        <v>4924</v>
      </c>
      <c r="B4930" s="10">
        <v>1.109337205819761E-4</v>
      </c>
      <c r="C4930" s="10">
        <v>1.014532196993132E-6</v>
      </c>
      <c r="D4930" s="10">
        <f t="shared" si="76"/>
        <v>1.1415525114155251E-4</v>
      </c>
      <c r="E4930" s="130">
        <v>4.7247136756053371E-5</v>
      </c>
      <c r="F4930">
        <v>7.6923076923076927E-2</v>
      </c>
      <c r="I4930" s="140"/>
    </row>
    <row r="4931" spans="1:9">
      <c r="A4931" s="10">
        <v>4925</v>
      </c>
      <c r="B4931" s="10">
        <v>1.118620398678736E-4</v>
      </c>
      <c r="C4931" s="10">
        <v>1.133725649327375E-5</v>
      </c>
      <c r="D4931" s="10">
        <f t="shared" si="76"/>
        <v>1.1415525114155251E-4</v>
      </c>
      <c r="E4931" s="130">
        <v>8.3089792226162442E-5</v>
      </c>
      <c r="F4931">
        <v>0.1153846153846154</v>
      </c>
      <c r="I4931" s="140"/>
    </row>
    <row r="4932" spans="1:9">
      <c r="A4932" s="10">
        <v>4926</v>
      </c>
      <c r="B4932" s="10">
        <v>1.140016115639739E-4</v>
      </c>
      <c r="C4932" s="10">
        <v>2.9759673238600801E-5</v>
      </c>
      <c r="D4932" s="10">
        <f t="shared" si="76"/>
        <v>1.1415525114155251E-4</v>
      </c>
      <c r="E4932" s="130">
        <v>1.384829870436045E-4</v>
      </c>
      <c r="F4932">
        <v>0.19230769230769229</v>
      </c>
      <c r="I4932" s="140"/>
    </row>
    <row r="4933" spans="1:9">
      <c r="A4933" s="10">
        <v>4927</v>
      </c>
      <c r="B4933" s="10">
        <v>1.1814214556895801E-4</v>
      </c>
      <c r="C4933" s="10">
        <v>2.410806015935732E-5</v>
      </c>
      <c r="D4933" s="10">
        <f t="shared" si="76"/>
        <v>1.1415525114155251E-4</v>
      </c>
      <c r="E4933" s="130">
        <v>1.9550539347332389E-4</v>
      </c>
      <c r="F4933">
        <v>0.30769230769230771</v>
      </c>
      <c r="I4933" s="140"/>
    </row>
    <row r="4934" spans="1:9">
      <c r="A4934" s="10">
        <v>4928</v>
      </c>
      <c r="B4934" s="10">
        <v>1.2809454329732779E-4</v>
      </c>
      <c r="C4934" s="10">
        <v>1.9944294593429469E-5</v>
      </c>
      <c r="D4934" s="10">
        <f t="shared" ref="D4934:D4997" si="77">1/8760</f>
        <v>1.1415525114155251E-4</v>
      </c>
      <c r="E4934" s="130">
        <v>2.1668514443293441E-4</v>
      </c>
      <c r="F4934">
        <v>0.46153846153846162</v>
      </c>
      <c r="I4934" s="140"/>
    </row>
    <row r="4935" spans="1:9">
      <c r="A4935" s="10">
        <v>4929</v>
      </c>
      <c r="B4935" s="10">
        <v>1.3881860547654279E-4</v>
      </c>
      <c r="C4935" s="10">
        <v>1.5190180453219791E-5</v>
      </c>
      <c r="D4935" s="10">
        <f t="shared" si="77"/>
        <v>1.1415525114155251E-4</v>
      </c>
      <c r="E4935" s="130">
        <v>1.8573012379965811E-4</v>
      </c>
      <c r="F4935">
        <v>0.57692307692307687</v>
      </c>
      <c r="I4935" s="140"/>
    </row>
    <row r="4936" spans="1:9">
      <c r="A4936" s="10">
        <v>4930</v>
      </c>
      <c r="B4936" s="10">
        <v>1.4497431751953819E-4</v>
      </c>
      <c r="C4936" s="10">
        <v>1.34062381153874E-5</v>
      </c>
      <c r="D4936" s="10">
        <f t="shared" si="77"/>
        <v>1.1415525114155251E-4</v>
      </c>
      <c r="E4936" s="130">
        <v>1.547751031663817E-4</v>
      </c>
      <c r="F4936">
        <v>0.69230769230769229</v>
      </c>
      <c r="I4936" s="140"/>
    </row>
    <row r="4937" spans="1:9">
      <c r="A4937" s="10">
        <v>4931</v>
      </c>
      <c r="B4937" s="10">
        <v>1.482695876930238E-4</v>
      </c>
      <c r="C4937" s="10">
        <v>1.251320321439272E-5</v>
      </c>
      <c r="D4937" s="10">
        <f t="shared" si="77"/>
        <v>1.1415525114155251E-4</v>
      </c>
      <c r="E4937" s="130">
        <v>1.6210655542163129E-4</v>
      </c>
      <c r="F4937">
        <v>0.76923076923076927</v>
      </c>
      <c r="I4937" s="140"/>
    </row>
    <row r="4938" spans="1:9">
      <c r="A4938" s="10">
        <v>4932</v>
      </c>
      <c r="B4938" s="10">
        <v>1.448403464921983E-4</v>
      </c>
      <c r="C4938" s="10">
        <v>1.8738040599798791E-5</v>
      </c>
      <c r="D4938" s="10">
        <f t="shared" si="77"/>
        <v>1.1415525114155251E-4</v>
      </c>
      <c r="E4938" s="130">
        <v>1.7106721928915889E-4</v>
      </c>
      <c r="F4938">
        <v>0.73076923076923073</v>
      </c>
      <c r="I4938" s="140"/>
    </row>
    <row r="4939" spans="1:9">
      <c r="A4939" s="10">
        <v>4933</v>
      </c>
      <c r="B4939" s="10">
        <v>1.4354736564620201E-4</v>
      </c>
      <c r="C4939" s="10">
        <v>1.665955357693182E-5</v>
      </c>
      <c r="D4939" s="10">
        <f t="shared" si="77"/>
        <v>1.1415525114155251E-4</v>
      </c>
      <c r="E4939" s="130">
        <v>1.6455037284004759E-4</v>
      </c>
      <c r="F4939">
        <v>0.69230769230769229</v>
      </c>
      <c r="I4939" s="140"/>
    </row>
    <row r="4940" spans="1:9">
      <c r="A4940" s="10">
        <v>4934</v>
      </c>
      <c r="B4940" s="10">
        <v>1.5099463107299399E-4</v>
      </c>
      <c r="C4940" s="10">
        <v>9.5462362458417232E-6</v>
      </c>
      <c r="D4940" s="10">
        <f t="shared" si="77"/>
        <v>1.1415525114155251E-4</v>
      </c>
      <c r="E4940" s="130">
        <v>1.6943800767688091E-4</v>
      </c>
      <c r="F4940">
        <v>0.84615384615384615</v>
      </c>
      <c r="I4940" s="140"/>
    </row>
    <row r="4941" spans="1:9">
      <c r="A4941" s="10">
        <v>4935</v>
      </c>
      <c r="B4941" s="10">
        <v>1.5053192730814089E-4</v>
      </c>
      <c r="C4941" s="10">
        <v>8.3625661024942448E-6</v>
      </c>
      <c r="D4941" s="10">
        <f t="shared" si="77"/>
        <v>1.1415525114155251E-4</v>
      </c>
      <c r="E4941" s="130">
        <v>1.8573012379965811E-4</v>
      </c>
      <c r="F4941">
        <v>0.96153846153846156</v>
      </c>
      <c r="I4941" s="140"/>
    </row>
    <row r="4942" spans="1:9">
      <c r="A4942" s="10">
        <v>4936</v>
      </c>
      <c r="B4942" s="10">
        <v>1.494709088198627E-4</v>
      </c>
      <c r="C4942" s="10">
        <v>9.5467090156544149E-6</v>
      </c>
      <c r="D4942" s="10">
        <f t="shared" si="77"/>
        <v>1.1415525114155251E-4</v>
      </c>
      <c r="E4942" s="130">
        <v>2.0202223992243519E-4</v>
      </c>
      <c r="F4942">
        <v>1</v>
      </c>
      <c r="I4942" s="140"/>
    </row>
    <row r="4943" spans="1:9">
      <c r="A4943" s="10">
        <v>4937</v>
      </c>
      <c r="B4943" s="10">
        <v>1.4858728323996679E-4</v>
      </c>
      <c r="C4943" s="10">
        <v>1.6661040074323609E-5</v>
      </c>
      <c r="D4943" s="10">
        <f t="shared" si="77"/>
        <v>1.1415525114155251E-4</v>
      </c>
      <c r="E4943" s="130">
        <v>2.215727792697677E-4</v>
      </c>
      <c r="F4943">
        <v>0.92307692307692313</v>
      </c>
      <c r="I4943" s="140"/>
    </row>
    <row r="4944" spans="1:9">
      <c r="A4944" s="10">
        <v>4938</v>
      </c>
      <c r="B4944" s="10">
        <v>1.452082715103387E-4</v>
      </c>
      <c r="C4944" s="10">
        <v>2.3488822622001699E-5</v>
      </c>
      <c r="D4944" s="10">
        <f t="shared" si="77"/>
        <v>1.1415525114155251E-4</v>
      </c>
      <c r="E4944" s="130">
        <v>2.0690987475926781E-4</v>
      </c>
      <c r="F4944">
        <v>0.76923076923076927</v>
      </c>
      <c r="I4944" s="140"/>
    </row>
    <row r="4945" spans="1:9">
      <c r="A4945" s="10">
        <v>4939</v>
      </c>
      <c r="B4945" s="10">
        <v>1.4201042792223229E-4</v>
      </c>
      <c r="C4945" s="10">
        <v>2.3791081637537669E-5</v>
      </c>
      <c r="D4945" s="10">
        <f t="shared" si="77"/>
        <v>1.1415525114155251E-4</v>
      </c>
      <c r="E4945" s="130">
        <v>1.7595485412599151E-4</v>
      </c>
      <c r="F4945">
        <v>0.57692307692307687</v>
      </c>
      <c r="I4945" s="140"/>
    </row>
    <row r="4946" spans="1:9">
      <c r="A4946" s="10">
        <v>4940</v>
      </c>
      <c r="B4946" s="10">
        <v>1.4014773550443101E-4</v>
      </c>
      <c r="C4946" s="10">
        <v>1.8452196697663141E-5</v>
      </c>
      <c r="D4946" s="10">
        <f t="shared" si="77"/>
        <v>1.1415525114155251E-4</v>
      </c>
      <c r="E4946" s="130">
        <v>1.474436509111321E-4</v>
      </c>
      <c r="F4946">
        <v>0.46153846153846162</v>
      </c>
      <c r="I4946" s="140"/>
    </row>
    <row r="4947" spans="1:9">
      <c r="A4947" s="10">
        <v>4941</v>
      </c>
      <c r="B4947" s="10">
        <v>1.3586019259846481E-4</v>
      </c>
      <c r="C4947" s="10">
        <v>1.339324603726557E-5</v>
      </c>
      <c r="D4947" s="10">
        <f t="shared" si="77"/>
        <v>1.1415525114155251E-4</v>
      </c>
      <c r="E4947" s="130">
        <v>1.2137626511468841E-4</v>
      </c>
      <c r="F4947">
        <v>0.30769230769230771</v>
      </c>
      <c r="I4947" s="140"/>
    </row>
    <row r="4948" spans="1:9">
      <c r="A4948" s="10">
        <v>4942</v>
      </c>
      <c r="B4948" s="10">
        <v>1.2818912686356969E-4</v>
      </c>
      <c r="C4948" s="10">
        <v>7.4762909006483482E-6</v>
      </c>
      <c r="D4948" s="10">
        <f t="shared" si="77"/>
        <v>1.1415525114155251E-4</v>
      </c>
      <c r="E4948" s="130">
        <v>1.026403315734949E-4</v>
      </c>
      <c r="F4948">
        <v>0.23076923076923081</v>
      </c>
      <c r="I4948" s="140"/>
    </row>
    <row r="4949" spans="1:9">
      <c r="A4949" s="10">
        <v>4943</v>
      </c>
      <c r="B4949" s="10">
        <v>1.2259326705729449E-4</v>
      </c>
      <c r="C4949" s="10">
        <v>5.7080317921793647E-6</v>
      </c>
      <c r="D4949" s="10">
        <f t="shared" si="77"/>
        <v>1.1415525114155251E-4</v>
      </c>
      <c r="E4949" s="130">
        <v>9.0421244481412037E-5</v>
      </c>
      <c r="F4949">
        <v>0.15384615384615391</v>
      </c>
      <c r="I4949" s="140"/>
    </row>
    <row r="4950" spans="1:9">
      <c r="A4950" s="10">
        <v>4944</v>
      </c>
      <c r="B4950" s="10">
        <v>1.1656338840154341E-4</v>
      </c>
      <c r="C4950" s="10">
        <v>2.50121142336786E-6</v>
      </c>
      <c r="D4950" s="10">
        <f t="shared" si="77"/>
        <v>1.1415525114155251E-4</v>
      </c>
      <c r="E4950" s="130">
        <v>6.0265744361568673E-5</v>
      </c>
      <c r="F4950">
        <v>3.8461538461538457E-2</v>
      </c>
      <c r="I4950" s="140"/>
    </row>
    <row r="4951" spans="1:9">
      <c r="A4951" s="10">
        <v>4945</v>
      </c>
      <c r="B4951" s="10">
        <v>1.122992788927487E-4</v>
      </c>
      <c r="C4951" s="10">
        <v>1.4124361823276641E-6</v>
      </c>
      <c r="D4951" s="10">
        <f t="shared" si="77"/>
        <v>1.1415525114155251E-4</v>
      </c>
      <c r="E4951" s="130">
        <v>3.9108621341018003E-5</v>
      </c>
      <c r="F4951">
        <v>3.8461538461538457E-2</v>
      </c>
      <c r="I4951" s="140"/>
    </row>
    <row r="4952" spans="1:9">
      <c r="A4952" s="10">
        <v>4946</v>
      </c>
      <c r="B4952" s="10">
        <v>1.110823636328369E-4</v>
      </c>
      <c r="C4952" s="10">
        <v>1.0669005454759949E-6</v>
      </c>
      <c r="D4952" s="10">
        <f t="shared" si="77"/>
        <v>1.1415525114155251E-4</v>
      </c>
      <c r="E4952" s="130">
        <v>3.3979621820884478E-5</v>
      </c>
      <c r="F4952">
        <v>3.8461538461538457E-2</v>
      </c>
      <c r="I4952" s="140"/>
    </row>
    <row r="4953" spans="1:9">
      <c r="A4953" s="10">
        <v>4947</v>
      </c>
      <c r="B4953" s="10">
        <v>1.1034582106470769E-4</v>
      </c>
      <c r="C4953" s="10">
        <v>1.0675551498320349E-6</v>
      </c>
      <c r="D4953" s="10">
        <f t="shared" si="77"/>
        <v>1.1415525114155251E-4</v>
      </c>
      <c r="E4953" s="130">
        <v>2.82094973607343E-5</v>
      </c>
      <c r="F4953">
        <v>3.8461538461538457E-2</v>
      </c>
      <c r="I4953" s="140"/>
    </row>
    <row r="4954" spans="1:9">
      <c r="A4954" s="10">
        <v>4948</v>
      </c>
      <c r="B4954" s="10">
        <v>1.094166100974323E-4</v>
      </c>
      <c r="C4954" s="10">
        <v>1.0099090537286241E-6</v>
      </c>
      <c r="D4954" s="10">
        <f t="shared" si="77"/>
        <v>1.1415525114155251E-4</v>
      </c>
      <c r="E4954" s="130">
        <v>3.7185246520967902E-5</v>
      </c>
      <c r="F4954">
        <v>3.8461538461538457E-2</v>
      </c>
      <c r="I4954" s="140"/>
    </row>
    <row r="4955" spans="1:9">
      <c r="A4955" s="10">
        <v>4949</v>
      </c>
      <c r="B4955" s="10">
        <v>1.1046390524759411E-4</v>
      </c>
      <c r="C4955" s="10">
        <v>1.133078772939426E-5</v>
      </c>
      <c r="D4955" s="10">
        <f t="shared" si="77"/>
        <v>1.1415525114155251E-4</v>
      </c>
      <c r="E4955" s="130">
        <v>6.5394743881702186E-5</v>
      </c>
      <c r="F4955">
        <v>7.6923076923076927E-2</v>
      </c>
      <c r="I4955" s="140"/>
    </row>
    <row r="4956" spans="1:9">
      <c r="A4956" s="10">
        <v>4950</v>
      </c>
      <c r="B4956" s="10">
        <v>1.135046148162302E-4</v>
      </c>
      <c r="C4956" s="10">
        <v>2.975359996485318E-5</v>
      </c>
      <c r="D4956" s="10">
        <f t="shared" si="77"/>
        <v>1.1415525114155251E-4</v>
      </c>
      <c r="E4956" s="130">
        <v>1.08991239802837E-4</v>
      </c>
      <c r="F4956">
        <v>0.15384615384615391</v>
      </c>
      <c r="I4956" s="140"/>
    </row>
    <row r="4957" spans="1:9">
      <c r="A4957" s="10">
        <v>4951</v>
      </c>
      <c r="B4957" s="10">
        <v>1.180476759476167E-4</v>
      </c>
      <c r="C4957" s="10">
        <v>2.4106069071107709E-5</v>
      </c>
      <c r="D4957" s="10">
        <f t="shared" si="77"/>
        <v>1.1415525114155251E-4</v>
      </c>
      <c r="E4957" s="130">
        <v>1.5386998560400501E-4</v>
      </c>
      <c r="F4957">
        <v>0.23076923076923081</v>
      </c>
      <c r="I4957" s="140"/>
    </row>
    <row r="4958" spans="1:9">
      <c r="A4958" s="10">
        <v>4952</v>
      </c>
      <c r="B4958" s="10">
        <v>1.2407094879028191E-4</v>
      </c>
      <c r="C4958" s="10">
        <v>1.994598110881897E-5</v>
      </c>
      <c r="D4958" s="10">
        <f t="shared" si="77"/>
        <v>1.1415525114155251E-4</v>
      </c>
      <c r="E4958" s="130">
        <v>1.7053923404443871E-4</v>
      </c>
      <c r="F4958">
        <v>0.38461538461538458</v>
      </c>
      <c r="I4958" s="140"/>
    </row>
    <row r="4959" spans="1:9">
      <c r="A4959" s="10">
        <v>4953</v>
      </c>
      <c r="B4959" s="10">
        <v>1.3328534868768831E-4</v>
      </c>
      <c r="C4959" s="10">
        <v>1.5193589850907481E-5</v>
      </c>
      <c r="D4959" s="10">
        <f t="shared" si="77"/>
        <v>1.1415525114155251E-4</v>
      </c>
      <c r="E4959" s="130">
        <v>1.4617648632380439E-4</v>
      </c>
      <c r="F4959">
        <v>0.46153846153846162</v>
      </c>
      <c r="I4959" s="140"/>
    </row>
    <row r="4960" spans="1:9">
      <c r="A4960" s="10">
        <v>4954</v>
      </c>
      <c r="B4960" s="10">
        <v>1.3771973422093141E-4</v>
      </c>
      <c r="C4960" s="10">
        <v>1.341110218942188E-5</v>
      </c>
      <c r="D4960" s="10">
        <f t="shared" si="77"/>
        <v>1.1415525114155251E-4</v>
      </c>
      <c r="E4960" s="130">
        <v>1.2181373860317081E-4</v>
      </c>
      <c r="F4960">
        <v>0.57692307692307687</v>
      </c>
      <c r="I4960" s="140"/>
    </row>
    <row r="4961" spans="1:9">
      <c r="A4961" s="10">
        <v>4955</v>
      </c>
      <c r="B4961" s="10">
        <v>1.4164981462211281E-4</v>
      </c>
      <c r="C4961" s="10">
        <v>1.251955833168256E-5</v>
      </c>
      <c r="D4961" s="10">
        <f t="shared" si="77"/>
        <v>1.1415525114155251E-4</v>
      </c>
      <c r="E4961" s="130">
        <v>1.275838630633207E-4</v>
      </c>
      <c r="F4961">
        <v>0.69230769230769229</v>
      </c>
      <c r="I4961" s="140"/>
    </row>
    <row r="4962" spans="1:9">
      <c r="A4962" s="10">
        <v>4956</v>
      </c>
      <c r="B4962" s="10">
        <v>1.3778159365989261E-4</v>
      </c>
      <c r="C4962" s="10">
        <v>1.8748164237999439E-5</v>
      </c>
      <c r="D4962" s="10">
        <f t="shared" si="77"/>
        <v>1.1415525114155251E-4</v>
      </c>
      <c r="E4962" s="130">
        <v>1.3463623740350459E-4</v>
      </c>
      <c r="F4962">
        <v>0.61538461538461542</v>
      </c>
      <c r="I4962" s="140"/>
    </row>
    <row r="4963" spans="1:9">
      <c r="A4963" s="10">
        <v>4957</v>
      </c>
      <c r="B4963" s="10">
        <v>1.372427366451938E-4</v>
      </c>
      <c r="C4963" s="10">
        <v>1.666984995794859E-5</v>
      </c>
      <c r="D4963" s="10">
        <f t="shared" si="77"/>
        <v>1.1415525114155251E-4</v>
      </c>
      <c r="E4963" s="130">
        <v>1.2950723788337069E-4</v>
      </c>
      <c r="F4963">
        <v>0.53846153846153844</v>
      </c>
      <c r="I4963" s="140"/>
    </row>
    <row r="4964" spans="1:9">
      <c r="A4964" s="10">
        <v>4958</v>
      </c>
      <c r="B4964" s="10">
        <v>1.4592571143529659E-4</v>
      </c>
      <c r="C4964" s="10">
        <v>9.5544824423823848E-6</v>
      </c>
      <c r="D4964" s="10">
        <f t="shared" si="77"/>
        <v>1.1415525114155251E-4</v>
      </c>
      <c r="E4964" s="130">
        <v>1.3335398752347061E-4</v>
      </c>
      <c r="F4964">
        <v>0.61538461538461542</v>
      </c>
      <c r="I4964" s="140"/>
    </row>
    <row r="4965" spans="1:9">
      <c r="A4965" s="10">
        <v>4959</v>
      </c>
      <c r="B4965" s="10">
        <v>1.4576708453687949E-4</v>
      </c>
      <c r="C4965" s="10">
        <v>8.3694349023690841E-6</v>
      </c>
      <c r="D4965" s="10">
        <f t="shared" si="77"/>
        <v>1.1415525114155251E-4</v>
      </c>
      <c r="E4965" s="130">
        <v>1.4617648632380439E-4</v>
      </c>
      <c r="F4965">
        <v>0.69230769230769229</v>
      </c>
      <c r="I4965" s="140"/>
    </row>
    <row r="4966" spans="1:9">
      <c r="A4966" s="10">
        <v>4960</v>
      </c>
      <c r="B4966" s="10">
        <v>1.4629974555241461E-4</v>
      </c>
      <c r="C4966" s="10">
        <v>9.5533232471685255E-6</v>
      </c>
      <c r="D4966" s="10">
        <f t="shared" si="77"/>
        <v>1.1415525114155251E-4</v>
      </c>
      <c r="E4966" s="130">
        <v>1.589989851241382E-4</v>
      </c>
      <c r="F4966">
        <v>0.76923076923076927</v>
      </c>
      <c r="I4966" s="140"/>
    </row>
    <row r="4967" spans="1:9">
      <c r="A4967" s="10">
        <v>4961</v>
      </c>
      <c r="B4967" s="10">
        <v>1.446804932694677E-4</v>
      </c>
      <c r="C4967" s="10">
        <v>1.666984995794859E-5</v>
      </c>
      <c r="D4967" s="10">
        <f t="shared" si="77"/>
        <v>1.1415525114155251E-4</v>
      </c>
      <c r="E4967" s="130">
        <v>1.7438598368453931E-4</v>
      </c>
      <c r="F4967">
        <v>0.69230769230769229</v>
      </c>
      <c r="I4967" s="140"/>
    </row>
    <row r="4968" spans="1:9">
      <c r="A4968" s="10">
        <v>4962</v>
      </c>
      <c r="B4968" s="10">
        <v>1.401024753559591E-4</v>
      </c>
      <c r="C4968" s="10">
        <v>2.3497709785307649E-5</v>
      </c>
      <c r="D4968" s="10">
        <f t="shared" si="77"/>
        <v>1.1415525114155251E-4</v>
      </c>
      <c r="E4968" s="130">
        <v>1.628457347642388E-4</v>
      </c>
      <c r="F4968">
        <v>0.57692307692307687</v>
      </c>
      <c r="I4968" s="140"/>
    </row>
    <row r="4969" spans="1:9">
      <c r="A4969" s="10">
        <v>4963</v>
      </c>
      <c r="B4969" s="10">
        <v>1.3646098987815869E-4</v>
      </c>
      <c r="C4969" s="10">
        <v>2.3797086723331579E-5</v>
      </c>
      <c r="D4969" s="10">
        <f t="shared" si="77"/>
        <v>1.1415525114155251E-4</v>
      </c>
      <c r="E4969" s="130">
        <v>1.384829870436045E-4</v>
      </c>
      <c r="F4969">
        <v>0.46153846153846162</v>
      </c>
      <c r="I4969" s="140"/>
    </row>
    <row r="4970" spans="1:9">
      <c r="A4970" s="10">
        <v>4964</v>
      </c>
      <c r="B4970" s="10">
        <v>1.3554805471543421E-4</v>
      </c>
      <c r="C4970" s="10">
        <v>1.8456997129607359E-5</v>
      </c>
      <c r="D4970" s="10">
        <f t="shared" si="77"/>
        <v>1.1415525114155251E-4</v>
      </c>
      <c r="E4970" s="130">
        <v>1.160436141430202E-4</v>
      </c>
      <c r="F4970">
        <v>0.30769230769230771</v>
      </c>
      <c r="I4970" s="140"/>
    </row>
    <row r="4971" spans="1:9">
      <c r="A4971" s="10">
        <v>4965</v>
      </c>
      <c r="B4971" s="10">
        <v>1.3121547966370671E-4</v>
      </c>
      <c r="C4971" s="10">
        <v>1.340034667618308E-5</v>
      </c>
      <c r="D4971" s="10">
        <f t="shared" si="77"/>
        <v>1.1415525114155251E-4</v>
      </c>
      <c r="E4971" s="130">
        <v>9.5527616062486529E-5</v>
      </c>
      <c r="F4971">
        <v>0.23076923076923081</v>
      </c>
      <c r="I4971" s="140"/>
    </row>
    <row r="4972" spans="1:9">
      <c r="A4972" s="10">
        <v>4966</v>
      </c>
      <c r="B4972" s="10">
        <v>1.2500959854082791E-4</v>
      </c>
      <c r="C4972" s="10">
        <v>7.4805731041440827E-6</v>
      </c>
      <c r="D4972" s="10">
        <f t="shared" si="77"/>
        <v>1.1415525114155251E-4</v>
      </c>
      <c r="E4972" s="130">
        <v>8.0781742442102763E-5</v>
      </c>
      <c r="F4972">
        <v>0.15384615384615391</v>
      </c>
      <c r="I4972" s="140"/>
    </row>
    <row r="4973" spans="1:9">
      <c r="A4973" s="10">
        <v>4967</v>
      </c>
      <c r="B4973" s="10">
        <v>1.196120505897525E-4</v>
      </c>
      <c r="C4973" s="10">
        <v>5.7119821476334513E-6</v>
      </c>
      <c r="D4973" s="10">
        <f t="shared" si="77"/>
        <v>1.1415525114155251E-4</v>
      </c>
      <c r="E4973" s="130">
        <v>7.1164868341852238E-5</v>
      </c>
      <c r="F4973">
        <v>7.6923076923076927E-2</v>
      </c>
      <c r="I4973" s="140"/>
    </row>
    <row r="4974" spans="1:9">
      <c r="A4974" s="10">
        <v>4968</v>
      </c>
      <c r="B4974" s="10">
        <v>1.1449569170615579E-4</v>
      </c>
      <c r="C4974" s="10">
        <v>2.4228498269140752E-6</v>
      </c>
      <c r="D4974" s="10">
        <f t="shared" si="77"/>
        <v>1.1415525114155251E-4</v>
      </c>
      <c r="E4974" s="130">
        <v>5.3175656789619461E-5</v>
      </c>
      <c r="F4974">
        <v>3.8461538461538457E-2</v>
      </c>
      <c r="I4974" s="140"/>
    </row>
    <row r="4975" spans="1:9">
      <c r="A4975" s="10">
        <v>4969</v>
      </c>
      <c r="B4975" s="10">
        <v>1.106894229907418E-4</v>
      </c>
      <c r="C4975" s="10">
        <v>2.6682264514286758E-6</v>
      </c>
      <c r="D4975" s="10">
        <f t="shared" si="77"/>
        <v>1.1415525114155251E-4</v>
      </c>
      <c r="E4975" s="130">
        <v>3.4507607065604091E-5</v>
      </c>
      <c r="F4975">
        <v>3.8461538461538457E-2</v>
      </c>
      <c r="I4975" s="140"/>
    </row>
    <row r="4976" spans="1:9">
      <c r="A4976" s="10">
        <v>4970</v>
      </c>
      <c r="B4976" s="10">
        <v>1.0867554650352819E-4</v>
      </c>
      <c r="C4976" s="10">
        <v>1.7131814252902971E-6</v>
      </c>
      <c r="D4976" s="10">
        <f t="shared" si="77"/>
        <v>1.1415525114155251E-4</v>
      </c>
      <c r="E4976" s="130">
        <v>2.9982019253721571E-5</v>
      </c>
      <c r="F4976">
        <v>3.8461538461538457E-2</v>
      </c>
      <c r="I4976" s="140"/>
    </row>
    <row r="4977" spans="1:9">
      <c r="A4977" s="10">
        <v>4971</v>
      </c>
      <c r="B4977" s="10">
        <v>1.0840169175512341E-4</v>
      </c>
      <c r="C4977" s="10">
        <v>9.9687606283449403E-7</v>
      </c>
      <c r="D4977" s="10">
        <f t="shared" si="77"/>
        <v>1.1415525114155251E-4</v>
      </c>
      <c r="E4977" s="130">
        <v>2.489073296535377E-5</v>
      </c>
      <c r="F4977">
        <v>3.8461538461538457E-2</v>
      </c>
      <c r="I4977" s="140"/>
    </row>
    <row r="4978" spans="1:9">
      <c r="A4978" s="10">
        <v>4972</v>
      </c>
      <c r="B4978" s="10">
        <v>1.088168118455045E-4</v>
      </c>
      <c r="C4978" s="10">
        <v>9.9809435427489404E-7</v>
      </c>
      <c r="D4978" s="10">
        <f t="shared" si="77"/>
        <v>1.1415525114155251E-4</v>
      </c>
      <c r="E4978" s="130">
        <v>3.2810511636148127E-5</v>
      </c>
      <c r="F4978">
        <v>3.8461538461538457E-2</v>
      </c>
      <c r="I4978" s="140"/>
    </row>
    <row r="4979" spans="1:9">
      <c r="A4979" s="10">
        <v>4973</v>
      </c>
      <c r="B4979" s="10">
        <v>1.090255922269736E-4</v>
      </c>
      <c r="C4979" s="10">
        <v>3.1638710496738149E-6</v>
      </c>
      <c r="D4979" s="10">
        <f t="shared" si="77"/>
        <v>1.1415525114155251E-4</v>
      </c>
      <c r="E4979" s="130">
        <v>5.7701244601501978E-5</v>
      </c>
      <c r="F4979">
        <v>7.6923076923076927E-2</v>
      </c>
      <c r="I4979" s="140"/>
    </row>
    <row r="4980" spans="1:9">
      <c r="A4980" s="10">
        <v>4974</v>
      </c>
      <c r="B4980" s="10">
        <v>1.125088693162301E-4</v>
      </c>
      <c r="C4980" s="10">
        <v>8.4636206499573247E-6</v>
      </c>
      <c r="D4980" s="10">
        <f t="shared" si="77"/>
        <v>1.1415525114155251E-4</v>
      </c>
      <c r="E4980" s="130">
        <v>9.6168741002503177E-5</v>
      </c>
      <c r="F4980">
        <v>0.15384615384615391</v>
      </c>
      <c r="I4980" s="140"/>
    </row>
    <row r="4981" spans="1:9">
      <c r="A4981" s="10">
        <v>4975</v>
      </c>
      <c r="B4981" s="10">
        <v>1.176142813005578E-4</v>
      </c>
      <c r="C4981" s="10">
        <v>1.430706462656439E-5</v>
      </c>
      <c r="D4981" s="10">
        <f t="shared" si="77"/>
        <v>1.1415525114155251E-4</v>
      </c>
      <c r="E4981" s="130">
        <v>1.35767634356475E-4</v>
      </c>
      <c r="F4981">
        <v>0.23076923076923081</v>
      </c>
      <c r="I4981" s="140"/>
    </row>
    <row r="4982" spans="1:9">
      <c r="A4982" s="10">
        <v>4976</v>
      </c>
      <c r="B4982" s="10">
        <v>1.230743699525359E-4</v>
      </c>
      <c r="C4982" s="10">
        <v>2.3209152002612551E-5</v>
      </c>
      <c r="D4982" s="10">
        <f t="shared" si="77"/>
        <v>1.1415525114155251E-4</v>
      </c>
      <c r="E4982" s="130">
        <v>1.5047579474509299E-4</v>
      </c>
      <c r="F4982">
        <v>0.38461538461538458</v>
      </c>
      <c r="I4982" s="140"/>
    </row>
    <row r="4983" spans="1:9">
      <c r="A4983" s="10">
        <v>4977</v>
      </c>
      <c r="B4983" s="10">
        <v>1.288985903373789E-4</v>
      </c>
      <c r="C4983" s="10">
        <v>2.2949342261220081E-5</v>
      </c>
      <c r="D4983" s="10">
        <f t="shared" si="77"/>
        <v>1.1415525114155251E-4</v>
      </c>
      <c r="E4983" s="130">
        <v>1.289792526386512E-4</v>
      </c>
      <c r="F4983">
        <v>0.46153846153846162</v>
      </c>
      <c r="I4983" s="140"/>
    </row>
    <row r="4984" spans="1:9">
      <c r="A4984" s="10">
        <v>4978</v>
      </c>
      <c r="B4984" s="10">
        <v>1.33607083327884E-4</v>
      </c>
      <c r="C4984" s="10">
        <v>2.065537675862778E-5</v>
      </c>
      <c r="D4984" s="10">
        <f t="shared" si="77"/>
        <v>1.1415525114155251E-4</v>
      </c>
      <c r="E4984" s="130">
        <v>1.0748271053220929E-4</v>
      </c>
      <c r="F4984">
        <v>0.57692307692307687</v>
      </c>
      <c r="I4984" s="140"/>
    </row>
    <row r="4985" spans="1:9">
      <c r="A4985" s="10">
        <v>4979</v>
      </c>
      <c r="B4985" s="10">
        <v>1.3825362518154129E-4</v>
      </c>
      <c r="C4985" s="10">
        <v>2.217800467422148E-5</v>
      </c>
      <c r="D4985" s="10">
        <f t="shared" si="77"/>
        <v>1.1415525114155251E-4</v>
      </c>
      <c r="E4985" s="130">
        <v>1.125739968205768E-4</v>
      </c>
      <c r="F4985">
        <v>0.69230769230769229</v>
      </c>
      <c r="I4985" s="140"/>
    </row>
    <row r="4986" spans="1:9">
      <c r="A4986" s="10">
        <v>4980</v>
      </c>
      <c r="B4986" s="10">
        <v>1.3518209960198049E-4</v>
      </c>
      <c r="C4986" s="10">
        <v>2.2429059082351972E-5</v>
      </c>
      <c r="D4986" s="10">
        <f t="shared" si="77"/>
        <v>1.1415525114155251E-4</v>
      </c>
      <c r="E4986" s="130">
        <v>1.1879668006191551E-4</v>
      </c>
      <c r="F4986">
        <v>0.61538461538461542</v>
      </c>
      <c r="I4986" s="140"/>
    </row>
    <row r="4987" spans="1:9">
      <c r="A4987" s="10">
        <v>4981</v>
      </c>
      <c r="B4987" s="10">
        <v>1.3448951084148021E-4</v>
      </c>
      <c r="C4987" s="10">
        <v>1.7850001602882418E-5</v>
      </c>
      <c r="D4987" s="10">
        <f t="shared" si="77"/>
        <v>1.1415525114155251E-4</v>
      </c>
      <c r="E4987" s="130">
        <v>1.1427109225003321E-4</v>
      </c>
      <c r="F4987">
        <v>0.53846153846153844</v>
      </c>
      <c r="I4987" s="140"/>
    </row>
    <row r="4988" spans="1:9">
      <c r="A4988" s="10">
        <v>4982</v>
      </c>
      <c r="B4988" s="10">
        <v>1.4184692386209679E-4</v>
      </c>
      <c r="C4988" s="10">
        <v>1.429024038544155E-5</v>
      </c>
      <c r="D4988" s="10">
        <f t="shared" si="77"/>
        <v>1.1415525114155251E-4</v>
      </c>
      <c r="E4988" s="130">
        <v>1.1766528310894511E-4</v>
      </c>
      <c r="F4988">
        <v>0.61538461538461542</v>
      </c>
      <c r="I4988" s="140"/>
    </row>
    <row r="4989" spans="1:9">
      <c r="A4989" s="10">
        <v>4983</v>
      </c>
      <c r="B4989" s="10">
        <v>1.4198764675967229E-4</v>
      </c>
      <c r="C4989" s="10">
        <v>1.124153878965784E-5</v>
      </c>
      <c r="D4989" s="10">
        <f t="shared" si="77"/>
        <v>1.1415525114155251E-4</v>
      </c>
      <c r="E4989" s="130">
        <v>1.289792526386512E-4</v>
      </c>
      <c r="F4989">
        <v>0.69230769230769229</v>
      </c>
      <c r="I4989" s="140"/>
    </row>
    <row r="4990" spans="1:9">
      <c r="A4990" s="10">
        <v>4984</v>
      </c>
      <c r="B4990" s="10">
        <v>1.4260654567215599E-4</v>
      </c>
      <c r="C4990" s="10">
        <v>1.429024038544155E-5</v>
      </c>
      <c r="D4990" s="10">
        <f t="shared" si="77"/>
        <v>1.1415525114155251E-4</v>
      </c>
      <c r="E4990" s="130">
        <v>1.402932221683573E-4</v>
      </c>
      <c r="F4990">
        <v>0.76923076923076927</v>
      </c>
      <c r="I4990" s="140"/>
    </row>
    <row r="4991" spans="1:9">
      <c r="A4991" s="10">
        <v>4985</v>
      </c>
      <c r="B4991" s="10">
        <v>1.4164665739858711E-4</v>
      </c>
      <c r="C4991" s="10">
        <v>1.8358479174023969E-5</v>
      </c>
      <c r="D4991" s="10">
        <f t="shared" si="77"/>
        <v>1.1415525114155251E-4</v>
      </c>
      <c r="E4991" s="130">
        <v>1.5386998560400501E-4</v>
      </c>
      <c r="F4991">
        <v>0.69230769230769229</v>
      </c>
      <c r="I4991" s="140"/>
    </row>
    <row r="4992" spans="1:9">
      <c r="A4992" s="10">
        <v>4986</v>
      </c>
      <c r="B4992" s="10">
        <v>1.384830409728289E-4</v>
      </c>
      <c r="C4992" s="10">
        <v>2.5482365637945859E-5</v>
      </c>
      <c r="D4992" s="10">
        <f t="shared" si="77"/>
        <v>1.1415525114155251E-4</v>
      </c>
      <c r="E4992" s="130">
        <v>1.4368741302726919E-4</v>
      </c>
      <c r="F4992">
        <v>0.57692307692307687</v>
      </c>
      <c r="I4992" s="140"/>
    </row>
    <row r="4993" spans="1:9">
      <c r="A4993" s="10">
        <v>4987</v>
      </c>
      <c r="B4993" s="10">
        <v>1.3684171769794281E-4</v>
      </c>
      <c r="C4993" s="10">
        <v>2.0144858094737162E-5</v>
      </c>
      <c r="D4993" s="10">
        <f t="shared" si="77"/>
        <v>1.1415525114155251E-4</v>
      </c>
      <c r="E4993" s="130">
        <v>1.2219087092082739E-4</v>
      </c>
      <c r="F4993">
        <v>0.46153846153846162</v>
      </c>
      <c r="I4993" s="140"/>
    </row>
    <row r="4994" spans="1:9">
      <c r="A4994" s="10">
        <v>4988</v>
      </c>
      <c r="B4994" s="10">
        <v>1.336556927207979E-4</v>
      </c>
      <c r="C4994" s="10">
        <v>1.1249275849477101E-5</v>
      </c>
      <c r="D4994" s="10">
        <f t="shared" si="77"/>
        <v>1.1415525114155251E-4</v>
      </c>
      <c r="E4994" s="130">
        <v>1.023914242438411E-4</v>
      </c>
      <c r="F4994">
        <v>0.30769230769230771</v>
      </c>
      <c r="I4994" s="140"/>
    </row>
    <row r="4995" spans="1:9">
      <c r="A4995" s="10">
        <v>4989</v>
      </c>
      <c r="B4995" s="10">
        <v>1.2991206737745321E-4</v>
      </c>
      <c r="C4995" s="10">
        <v>1.0988434197051151E-5</v>
      </c>
      <c r="D4995" s="10">
        <f t="shared" si="77"/>
        <v>1.1415525114155251E-4</v>
      </c>
      <c r="E4995" s="130">
        <v>8.4289072996311177E-5</v>
      </c>
      <c r="F4995">
        <v>0.23076923076923081</v>
      </c>
      <c r="I4995" s="140"/>
    </row>
    <row r="4996" spans="1:9">
      <c r="A4996" s="10">
        <v>4990</v>
      </c>
      <c r="B4996" s="10">
        <v>1.2386029457295281E-4</v>
      </c>
      <c r="C4996" s="10">
        <v>8.9618063859456844E-6</v>
      </c>
      <c r="D4996" s="10">
        <f t="shared" si="77"/>
        <v>1.1415525114155251E-4</v>
      </c>
      <c r="E4996" s="130">
        <v>7.1278008037149414E-5</v>
      </c>
      <c r="F4996">
        <v>0.15384615384615391</v>
      </c>
      <c r="I4996" s="140"/>
    </row>
    <row r="4997" spans="1:9">
      <c r="A4997" s="10">
        <v>4991</v>
      </c>
      <c r="B4997" s="10">
        <v>1.177798263429158E-4</v>
      </c>
      <c r="C4997" s="10">
        <v>5.4197694906172484E-6</v>
      </c>
      <c r="D4997" s="10">
        <f t="shared" si="77"/>
        <v>1.1415525114155251E-4</v>
      </c>
      <c r="E4997" s="130">
        <v>6.2792530889869776E-5</v>
      </c>
      <c r="F4997">
        <v>7.6923076923076927E-2</v>
      </c>
      <c r="I4997" s="140"/>
    </row>
    <row r="4998" spans="1:9">
      <c r="A4998" s="10">
        <v>4992</v>
      </c>
      <c r="B4998" s="10">
        <v>1.155810560655689E-4</v>
      </c>
      <c r="C4998" s="10">
        <v>3.200447068067312E-6</v>
      </c>
      <c r="D4998" s="10">
        <f t="shared" ref="D4998:D5061" si="78">1/8760</f>
        <v>1.1415525114155251E-4</v>
      </c>
      <c r="E4998" s="130">
        <v>7.4445919505466976E-5</v>
      </c>
      <c r="F4998">
        <v>7.6923076923076927E-2</v>
      </c>
      <c r="I4998" s="140"/>
    </row>
    <row r="4999" spans="1:9">
      <c r="A4999" s="10">
        <v>4993</v>
      </c>
      <c r="B4999" s="10">
        <v>1.108044728301695E-4</v>
      </c>
      <c r="C4999" s="10">
        <v>2.3879103194106622E-6</v>
      </c>
      <c r="D4999" s="10">
        <f t="shared" si="78"/>
        <v>1.1415525114155251E-4</v>
      </c>
      <c r="E4999" s="130">
        <v>4.8310649891845739E-5</v>
      </c>
      <c r="F4999">
        <v>7.6923076923076927E-2</v>
      </c>
      <c r="I4999" s="140"/>
    </row>
    <row r="5000" spans="1:9">
      <c r="A5000" s="10">
        <v>4994</v>
      </c>
      <c r="B5000" s="10">
        <v>1.0901888596837969E-4</v>
      </c>
      <c r="C5000" s="10">
        <v>1.8621448290607031E-6</v>
      </c>
      <c r="D5000" s="10">
        <f t="shared" si="78"/>
        <v>1.1415525114155251E-4</v>
      </c>
      <c r="E5000" s="130">
        <v>4.1974826955210223E-5</v>
      </c>
      <c r="F5000">
        <v>5.7692307692307702E-2</v>
      </c>
      <c r="I5000" s="140"/>
    </row>
    <row r="5001" spans="1:9">
      <c r="A5001" s="10">
        <v>4995</v>
      </c>
      <c r="B5001" s="10">
        <v>1.076457502690922E-4</v>
      </c>
      <c r="C5001" s="10">
        <v>1.0164550972889871E-6</v>
      </c>
      <c r="D5001" s="10">
        <f t="shared" si="78"/>
        <v>1.1415525114155251E-4</v>
      </c>
      <c r="E5001" s="130">
        <v>3.4847026151495283E-5</v>
      </c>
      <c r="F5001">
        <v>5.7692307692307702E-2</v>
      </c>
      <c r="I5001" s="140"/>
    </row>
    <row r="5002" spans="1:9">
      <c r="A5002" s="10">
        <v>4996</v>
      </c>
      <c r="B5002" s="10">
        <v>1.0826522053082829E-4</v>
      </c>
      <c r="C5002" s="10">
        <v>1.017877952590648E-6</v>
      </c>
      <c r="D5002" s="10">
        <f t="shared" si="78"/>
        <v>1.1415525114155251E-4</v>
      </c>
      <c r="E5002" s="130">
        <v>4.5934716290607412E-5</v>
      </c>
      <c r="F5002">
        <v>7.6923076923076927E-2</v>
      </c>
      <c r="I5002" s="140"/>
    </row>
    <row r="5003" spans="1:9">
      <c r="A5003" s="10">
        <v>4997</v>
      </c>
      <c r="B5003" s="10">
        <v>1.084461356171092E-4</v>
      </c>
      <c r="C5003" s="10">
        <v>1.8640450000386451E-6</v>
      </c>
      <c r="D5003" s="10">
        <f t="shared" si="78"/>
        <v>1.1415525114155251E-4</v>
      </c>
      <c r="E5003" s="130">
        <v>8.0781742442102763E-5</v>
      </c>
      <c r="F5003">
        <v>0.1153846153846154</v>
      </c>
      <c r="I5003" s="140"/>
    </row>
    <row r="5004" spans="1:9">
      <c r="A5004" s="10">
        <v>4998</v>
      </c>
      <c r="B5004" s="10">
        <v>1.104185641544376E-4</v>
      </c>
      <c r="C5004" s="10">
        <v>5.7009947953519786E-6</v>
      </c>
      <c r="D5004" s="10">
        <f t="shared" si="78"/>
        <v>1.1415525114155251E-4</v>
      </c>
      <c r="E5004" s="130">
        <v>1.3463623740350459E-4</v>
      </c>
      <c r="F5004">
        <v>0.19230769230769229</v>
      </c>
      <c r="I5004" s="140"/>
    </row>
    <row r="5005" spans="1:9">
      <c r="A5005" s="10">
        <v>4999</v>
      </c>
      <c r="B5005" s="10">
        <v>1.1560902520503481E-4</v>
      </c>
      <c r="C5005" s="10">
        <v>1.1584124161043761E-5</v>
      </c>
      <c r="D5005" s="10">
        <f t="shared" si="78"/>
        <v>1.1415525114155251E-4</v>
      </c>
      <c r="E5005" s="130">
        <v>1.9007468809906491E-4</v>
      </c>
      <c r="F5005">
        <v>0.30769230769230771</v>
      </c>
      <c r="I5005" s="140"/>
    </row>
    <row r="5006" spans="1:9">
      <c r="A5006" s="10">
        <v>5000</v>
      </c>
      <c r="B5006" s="10">
        <v>1.226175733335286E-4</v>
      </c>
      <c r="C5006" s="10">
        <v>1.8321989527038548E-5</v>
      </c>
      <c r="D5006" s="10">
        <f t="shared" si="78"/>
        <v>1.1415525114155251E-4</v>
      </c>
      <c r="E5006" s="130">
        <v>2.106661126431307E-4</v>
      </c>
      <c r="F5006">
        <v>0.46153846153846162</v>
      </c>
      <c r="I5006" s="140"/>
    </row>
    <row r="5007" spans="1:9">
      <c r="A5007" s="10">
        <v>5001</v>
      </c>
      <c r="B5007" s="10">
        <v>1.2982448622779851E-4</v>
      </c>
      <c r="C5007" s="10">
        <v>2.4217551829631481E-5</v>
      </c>
      <c r="D5007" s="10">
        <f t="shared" si="78"/>
        <v>1.1415525114155251E-4</v>
      </c>
      <c r="E5007" s="130">
        <v>1.8057095369411149E-4</v>
      </c>
      <c r="F5007">
        <v>0.57692307692307687</v>
      </c>
      <c r="I5007" s="140"/>
    </row>
    <row r="5008" spans="1:9">
      <c r="A5008" s="10">
        <v>5002</v>
      </c>
      <c r="B5008" s="10">
        <v>1.3483326449502129E-4</v>
      </c>
      <c r="C5008" s="10">
        <v>2.6739851514163589E-5</v>
      </c>
      <c r="D5008" s="10">
        <f t="shared" si="78"/>
        <v>1.1415525114155251E-4</v>
      </c>
      <c r="E5008" s="130">
        <v>1.5047579474509299E-4</v>
      </c>
      <c r="F5008">
        <v>0.69230769230769229</v>
      </c>
      <c r="I5008" s="140"/>
    </row>
    <row r="5009" spans="1:9">
      <c r="A5009" s="10">
        <v>5003</v>
      </c>
      <c r="B5009" s="10">
        <v>1.3879458187039179E-4</v>
      </c>
      <c r="C5009" s="10">
        <v>2.8139086508644489E-5</v>
      </c>
      <c r="D5009" s="10">
        <f t="shared" si="78"/>
        <v>1.1415525114155251E-4</v>
      </c>
      <c r="E5009" s="130">
        <v>1.576035955488077E-4</v>
      </c>
      <c r="F5009">
        <v>0.76923076923076927</v>
      </c>
      <c r="I5009" s="140"/>
    </row>
    <row r="5010" spans="1:9">
      <c r="A5010" s="10">
        <v>5004</v>
      </c>
      <c r="B5010" s="10">
        <v>1.3507674656334449E-4</v>
      </c>
      <c r="C5010" s="10">
        <v>2.4201841325086581E-5</v>
      </c>
      <c r="D5010" s="10">
        <f t="shared" si="78"/>
        <v>1.1415525114155251E-4</v>
      </c>
      <c r="E5010" s="130">
        <v>1.6631535208668221E-4</v>
      </c>
      <c r="F5010">
        <v>0.73076923076923073</v>
      </c>
      <c r="I5010" s="140"/>
    </row>
    <row r="5011" spans="1:9">
      <c r="A5011" s="10">
        <v>5005</v>
      </c>
      <c r="B5011" s="10">
        <v>1.3475460789823471E-4</v>
      </c>
      <c r="C5011" s="10">
        <v>2.0829251494836211E-5</v>
      </c>
      <c r="D5011" s="10">
        <f t="shared" si="78"/>
        <v>1.1415525114155251E-4</v>
      </c>
      <c r="E5011" s="130">
        <v>1.5997952915004641E-4</v>
      </c>
      <c r="F5011">
        <v>0.69230769230769229</v>
      </c>
      <c r="I5011" s="140"/>
    </row>
    <row r="5012" spans="1:9">
      <c r="A5012" s="10">
        <v>5006</v>
      </c>
      <c r="B5012" s="10">
        <v>1.4074435037225819E-4</v>
      </c>
      <c r="C5012" s="10">
        <v>1.633658360690906E-5</v>
      </c>
      <c r="D5012" s="10">
        <f t="shared" si="78"/>
        <v>1.1415525114155251E-4</v>
      </c>
      <c r="E5012" s="130">
        <v>1.6473139635252309E-4</v>
      </c>
      <c r="F5012">
        <v>0.84615384615384615</v>
      </c>
      <c r="I5012" s="140"/>
    </row>
    <row r="5013" spans="1:9">
      <c r="A5013" s="10">
        <v>5007</v>
      </c>
      <c r="B5013" s="10">
        <v>1.401154847859564E-4</v>
      </c>
      <c r="C5013" s="10">
        <v>1.437188864126627E-5</v>
      </c>
      <c r="D5013" s="10">
        <f t="shared" si="78"/>
        <v>1.1415525114155251E-4</v>
      </c>
      <c r="E5013" s="130">
        <v>1.8057095369411149E-4</v>
      </c>
      <c r="F5013">
        <v>0.96153846153846156</v>
      </c>
      <c r="I5013" s="140"/>
    </row>
    <row r="5014" spans="1:9">
      <c r="A5014" s="10">
        <v>5008</v>
      </c>
      <c r="B5014" s="10">
        <v>1.3991410307819251E-4</v>
      </c>
      <c r="C5014" s="10">
        <v>8.2042609490596236E-6</v>
      </c>
      <c r="D5014" s="10">
        <f t="shared" si="78"/>
        <v>1.1415525114155251E-4</v>
      </c>
      <c r="E5014" s="130">
        <v>1.9641051103570071E-4</v>
      </c>
      <c r="F5014">
        <v>1</v>
      </c>
      <c r="I5014" s="140"/>
    </row>
    <row r="5015" spans="1:9">
      <c r="A5015" s="10">
        <v>5009</v>
      </c>
      <c r="B5015" s="10">
        <v>1.3836487414970071E-4</v>
      </c>
      <c r="C5015" s="10">
        <v>1.5497621753240999E-5</v>
      </c>
      <c r="D5015" s="10">
        <f t="shared" si="78"/>
        <v>1.1415525114155251E-4</v>
      </c>
      <c r="E5015" s="130">
        <v>2.154179798456074E-4</v>
      </c>
      <c r="F5015">
        <v>0.92307692307692313</v>
      </c>
      <c r="I5015" s="140"/>
    </row>
    <row r="5016" spans="1:9">
      <c r="A5016" s="10">
        <v>5010</v>
      </c>
      <c r="B5016" s="10">
        <v>1.345901199938007E-4</v>
      </c>
      <c r="C5016" s="10">
        <v>2.0275019806725821E-5</v>
      </c>
      <c r="D5016" s="10">
        <f t="shared" si="78"/>
        <v>1.1415525114155251E-4</v>
      </c>
      <c r="E5016" s="130">
        <v>2.0116237823817731E-4</v>
      </c>
      <c r="F5016">
        <v>0.76923076923076927</v>
      </c>
      <c r="I5016" s="140"/>
    </row>
    <row r="5017" spans="1:9">
      <c r="A5017" s="10">
        <v>5011</v>
      </c>
      <c r="B5017" s="10">
        <v>1.322541624827733E-4</v>
      </c>
      <c r="C5017" s="10">
        <v>2.1965090061557239E-5</v>
      </c>
      <c r="D5017" s="10">
        <f t="shared" si="78"/>
        <v>1.1415525114155251E-4</v>
      </c>
      <c r="E5017" s="130">
        <v>1.7106721928915821E-4</v>
      </c>
      <c r="F5017">
        <v>0.57692307692307687</v>
      </c>
      <c r="I5017" s="140"/>
    </row>
    <row r="5018" spans="1:9">
      <c r="A5018" s="10">
        <v>5012</v>
      </c>
      <c r="B5018" s="10">
        <v>1.3060841898548641E-4</v>
      </c>
      <c r="C5018" s="10">
        <v>1.1295302718260819E-5</v>
      </c>
      <c r="D5018" s="10">
        <f t="shared" si="78"/>
        <v>1.1415525114155251E-4</v>
      </c>
      <c r="E5018" s="130">
        <v>1.4334799394137839E-4</v>
      </c>
      <c r="F5018">
        <v>0.46153846153846162</v>
      </c>
      <c r="I5018" s="140"/>
    </row>
    <row r="5019" spans="1:9">
      <c r="A5019" s="10">
        <v>5013</v>
      </c>
      <c r="B5019" s="10">
        <v>1.2600606910403051E-4</v>
      </c>
      <c r="C5019" s="10">
        <v>1.0448285594322701E-5</v>
      </c>
      <c r="D5019" s="10">
        <f t="shared" si="78"/>
        <v>1.1415525114155251E-4</v>
      </c>
      <c r="E5019" s="130">
        <v>1.1800470219483591E-4</v>
      </c>
      <c r="F5019">
        <v>0.30769230769230771</v>
      </c>
      <c r="I5019" s="140"/>
    </row>
    <row r="5020" spans="1:9">
      <c r="A5020" s="10">
        <v>5014</v>
      </c>
      <c r="B5020" s="10">
        <v>1.214662757499556E-4</v>
      </c>
      <c r="C5020" s="10">
        <v>9.6097465059679953E-6</v>
      </c>
      <c r="D5020" s="10">
        <f t="shared" si="78"/>
        <v>1.1415525114155251E-4</v>
      </c>
      <c r="E5020" s="130">
        <v>9.9789211252008768E-5</v>
      </c>
      <c r="F5020">
        <v>0.23076923076923081</v>
      </c>
      <c r="I5020" s="140"/>
    </row>
    <row r="5021" spans="1:9">
      <c r="A5021" s="10">
        <v>5015</v>
      </c>
      <c r="B5021" s="10">
        <v>1.164773490685255E-4</v>
      </c>
      <c r="C5021" s="10">
        <v>5.4157736765272336E-6</v>
      </c>
      <c r="D5021" s="10">
        <f t="shared" si="78"/>
        <v>1.1415525114155251E-4</v>
      </c>
      <c r="E5021" s="130">
        <v>8.7909543245817432E-5</v>
      </c>
      <c r="F5021">
        <v>0.15384615384615391</v>
      </c>
      <c r="I5021" s="140"/>
    </row>
    <row r="5022" spans="1:9">
      <c r="A5022" s="10">
        <v>5016</v>
      </c>
      <c r="B5022" s="10">
        <v>1.129980729952019E-4</v>
      </c>
      <c r="C5022" s="10">
        <v>2.5090030335501249E-6</v>
      </c>
      <c r="D5022" s="10">
        <f t="shared" si="78"/>
        <v>1.1415525114155251E-4</v>
      </c>
      <c r="E5022" s="130">
        <v>7.0900875719492163E-5</v>
      </c>
      <c r="F5022">
        <v>7.6923076923076927E-2</v>
      </c>
      <c r="I5022" s="140"/>
    </row>
    <row r="5023" spans="1:9">
      <c r="A5023" s="10">
        <v>5017</v>
      </c>
      <c r="B5023" s="10">
        <v>1.0823063962660231E-4</v>
      </c>
      <c r="C5023" s="10">
        <v>1.421614280902921E-6</v>
      </c>
      <c r="D5023" s="10">
        <f t="shared" si="78"/>
        <v>1.1415525114155251E-4</v>
      </c>
      <c r="E5023" s="130">
        <v>4.6010142754138793E-5</v>
      </c>
      <c r="F5023">
        <v>7.6923076923076927E-2</v>
      </c>
      <c r="I5023" s="140"/>
    </row>
    <row r="5024" spans="1:9">
      <c r="A5024" s="10">
        <v>5018</v>
      </c>
      <c r="B5024" s="10">
        <v>1.063295524659289E-4</v>
      </c>
      <c r="C5024" s="10">
        <v>1.091525488508264E-6</v>
      </c>
      <c r="D5024" s="10">
        <f t="shared" si="78"/>
        <v>1.1415525114155251E-4</v>
      </c>
      <c r="E5024" s="130">
        <v>3.9976025671628802E-5</v>
      </c>
      <c r="F5024">
        <v>5.7692307692307702E-2</v>
      </c>
      <c r="I5024" s="140"/>
    </row>
    <row r="5025" spans="1:9">
      <c r="A5025" s="10">
        <v>5019</v>
      </c>
      <c r="B5025" s="10">
        <v>1.070060817432321E-4</v>
      </c>
      <c r="C5025" s="10">
        <v>1.092952889673509E-6</v>
      </c>
      <c r="D5025" s="10">
        <f t="shared" si="78"/>
        <v>1.1415525114155251E-4</v>
      </c>
      <c r="E5025" s="130">
        <v>3.3187643953805053E-5</v>
      </c>
      <c r="F5025">
        <v>5.7692307692307702E-2</v>
      </c>
      <c r="I5025" s="140"/>
    </row>
    <row r="5026" spans="1:9">
      <c r="A5026" s="10">
        <v>5020</v>
      </c>
      <c r="B5026" s="10">
        <v>1.0561784476883099E-4</v>
      </c>
      <c r="C5026" s="10">
        <v>1.025283164368304E-6</v>
      </c>
      <c r="D5026" s="10">
        <f t="shared" si="78"/>
        <v>1.1415525114155251E-4</v>
      </c>
      <c r="E5026" s="130">
        <v>4.3747348848197562E-5</v>
      </c>
      <c r="F5026">
        <v>7.6923076923076927E-2</v>
      </c>
      <c r="I5026" s="140"/>
    </row>
    <row r="5027" spans="1:9">
      <c r="A5027" s="10">
        <v>5021</v>
      </c>
      <c r="B5027" s="10">
        <v>1.05802598512814E-4</v>
      </c>
      <c r="C5027" s="10">
        <v>1.134853023496099E-5</v>
      </c>
      <c r="D5027" s="10">
        <f t="shared" si="78"/>
        <v>1.1415525114155251E-4</v>
      </c>
      <c r="E5027" s="130">
        <v>7.6934992802002141E-5</v>
      </c>
      <c r="F5027">
        <v>0.1153846153846154</v>
      </c>
      <c r="I5027" s="140"/>
    </row>
    <row r="5028" spans="1:9">
      <c r="A5028" s="10">
        <v>5022</v>
      </c>
      <c r="B5028" s="10">
        <v>1.0635769914900679E-4</v>
      </c>
      <c r="C5028" s="10">
        <v>2.9771842515414049E-5</v>
      </c>
      <c r="D5028" s="10">
        <f t="shared" si="78"/>
        <v>1.1415525114155251E-4</v>
      </c>
      <c r="E5028" s="130">
        <v>1.2822498800333729E-4</v>
      </c>
      <c r="F5028">
        <v>0.19230769230769229</v>
      </c>
      <c r="I5028" s="140"/>
    </row>
    <row r="5029" spans="1:9">
      <c r="A5029" s="10">
        <v>5023</v>
      </c>
      <c r="B5029" s="10">
        <v>1.0869141985433049E-4</v>
      </c>
      <c r="C5029" s="10">
        <v>2.4119183887546341E-5</v>
      </c>
      <c r="D5029" s="10">
        <f t="shared" si="78"/>
        <v>1.1415525114155251E-4</v>
      </c>
      <c r="E5029" s="130">
        <v>1.8102351247530031E-4</v>
      </c>
      <c r="F5029">
        <v>0.30769230769230771</v>
      </c>
      <c r="I5029" s="140"/>
    </row>
    <row r="5030" spans="1:9">
      <c r="A5030" s="10">
        <v>5024</v>
      </c>
      <c r="B5030" s="10">
        <v>1.088327545782851E-4</v>
      </c>
      <c r="C5030" s="10">
        <v>1.9954540969946901E-5</v>
      </c>
      <c r="D5030" s="10">
        <f t="shared" si="78"/>
        <v>1.1415525114155251E-4</v>
      </c>
      <c r="E5030" s="130">
        <v>2.0063439299345781E-4</v>
      </c>
      <c r="F5030">
        <v>0.46153846153846162</v>
      </c>
      <c r="I5030" s="140"/>
    </row>
    <row r="5031" spans="1:9">
      <c r="A5031" s="10">
        <v>5025</v>
      </c>
      <c r="B5031" s="10">
        <v>1.1139117440170271E-4</v>
      </c>
      <c r="C5031" s="10">
        <v>1.519973131260885E-5</v>
      </c>
      <c r="D5031" s="10">
        <f t="shared" si="78"/>
        <v>1.1415525114155251E-4</v>
      </c>
      <c r="E5031" s="130">
        <v>1.7197233685153489E-4</v>
      </c>
      <c r="F5031">
        <v>0.57692307692307687</v>
      </c>
      <c r="I5031" s="140"/>
    </row>
    <row r="5032" spans="1:9">
      <c r="A5032" s="10">
        <v>5026</v>
      </c>
      <c r="B5032" s="10">
        <v>1.1604276956176E-4</v>
      </c>
      <c r="C5032" s="10">
        <v>1.3415743516140719E-5</v>
      </c>
      <c r="D5032" s="10">
        <f t="shared" si="78"/>
        <v>1.1415525114155251E-4</v>
      </c>
      <c r="E5032" s="130">
        <v>1.4331028070961271E-4</v>
      </c>
      <c r="F5032">
        <v>0.69230769230769229</v>
      </c>
      <c r="I5032" s="140"/>
    </row>
    <row r="5033" spans="1:9">
      <c r="A5033" s="10">
        <v>5027</v>
      </c>
      <c r="B5033" s="10">
        <v>1.18580050377594E-4</v>
      </c>
      <c r="C5033" s="10">
        <v>1.252280862414483E-5</v>
      </c>
      <c r="D5033" s="10">
        <f t="shared" si="78"/>
        <v>1.1415525114155251E-4</v>
      </c>
      <c r="E5033" s="130">
        <v>1.5009866242743651E-4</v>
      </c>
      <c r="F5033">
        <v>0.76923076923076927</v>
      </c>
      <c r="I5033" s="140"/>
    </row>
    <row r="5034" spans="1:9">
      <c r="A5034" s="10">
        <v>5028</v>
      </c>
      <c r="B5034" s="10">
        <v>1.187328884536609E-4</v>
      </c>
      <c r="C5034" s="10">
        <v>1.875220551072519E-5</v>
      </c>
      <c r="D5034" s="10">
        <f t="shared" si="78"/>
        <v>1.1415525114155251E-4</v>
      </c>
      <c r="E5034" s="130">
        <v>1.5839557341588731E-4</v>
      </c>
      <c r="F5034">
        <v>0.73076923076923073</v>
      </c>
      <c r="I5034" s="140"/>
    </row>
    <row r="5035" spans="1:9">
      <c r="A5035" s="10">
        <v>5029</v>
      </c>
      <c r="B5035" s="10">
        <v>1.1737153247468361E-4</v>
      </c>
      <c r="C5035" s="10">
        <v>1.6673136617319519E-5</v>
      </c>
      <c r="D5035" s="10">
        <f t="shared" si="78"/>
        <v>1.1415525114155251E-4</v>
      </c>
      <c r="E5035" s="130">
        <v>1.5236145633337731E-4</v>
      </c>
      <c r="F5035">
        <v>0.69230769230769229</v>
      </c>
      <c r="I5035" s="140"/>
    </row>
    <row r="5036" spans="1:9">
      <c r="A5036" s="10">
        <v>5030</v>
      </c>
      <c r="B5036" s="10">
        <v>1.197513360967404E-4</v>
      </c>
      <c r="C5036" s="10">
        <v>9.5552234181465092E-6</v>
      </c>
      <c r="D5036" s="10">
        <f t="shared" si="78"/>
        <v>1.1415525114155251E-4</v>
      </c>
      <c r="E5036" s="130">
        <v>1.5688704414526029E-4</v>
      </c>
      <c r="F5036">
        <v>0.84615384615384615</v>
      </c>
      <c r="I5036" s="140"/>
    </row>
    <row r="5037" spans="1:9">
      <c r="A5037" s="10">
        <v>5031</v>
      </c>
      <c r="B5037" s="10">
        <v>1.1831143074105919E-4</v>
      </c>
      <c r="C5037" s="10">
        <v>8.3707395652175719E-6</v>
      </c>
      <c r="D5037" s="10">
        <f t="shared" si="78"/>
        <v>1.1415525114155251E-4</v>
      </c>
      <c r="E5037" s="130">
        <v>1.7197233685153489E-4</v>
      </c>
      <c r="F5037">
        <v>0.96153846153846156</v>
      </c>
      <c r="I5037" s="140"/>
    </row>
    <row r="5038" spans="1:9">
      <c r="A5038" s="10">
        <v>5032</v>
      </c>
      <c r="B5038" s="10">
        <v>1.173672082617841E-4</v>
      </c>
      <c r="C5038" s="10">
        <v>9.5552234181465092E-6</v>
      </c>
      <c r="D5038" s="10">
        <f t="shared" si="78"/>
        <v>1.1415525114155251E-4</v>
      </c>
      <c r="E5038" s="130">
        <v>1.870576295578102E-4</v>
      </c>
      <c r="F5038">
        <v>1</v>
      </c>
      <c r="I5038" s="140"/>
    </row>
    <row r="5039" spans="1:9">
      <c r="A5039" s="10">
        <v>5033</v>
      </c>
      <c r="B5039" s="10">
        <v>1.160768328502099E-4</v>
      </c>
      <c r="C5039" s="10">
        <v>1.6673136617319519E-5</v>
      </c>
      <c r="D5039" s="10">
        <f t="shared" si="78"/>
        <v>1.1415525114155251E-4</v>
      </c>
      <c r="E5039" s="130">
        <v>2.0515998080534019E-4</v>
      </c>
      <c r="F5039">
        <v>0.92307692307692313</v>
      </c>
      <c r="I5039" s="140"/>
    </row>
    <row r="5040" spans="1:9">
      <c r="A5040" s="10">
        <v>5034</v>
      </c>
      <c r="B5040" s="10">
        <v>1.151168139861896E-4</v>
      </c>
      <c r="C5040" s="10">
        <v>2.3503137546426399E-5</v>
      </c>
      <c r="D5040" s="10">
        <f t="shared" si="78"/>
        <v>1.1415525114155251E-4</v>
      </c>
      <c r="E5040" s="130">
        <v>1.9158321736969261E-4</v>
      </c>
      <c r="F5040">
        <v>0.76923076923076927</v>
      </c>
      <c r="I5040" s="140"/>
    </row>
    <row r="5041" spans="1:9">
      <c r="A5041" s="10">
        <v>5035</v>
      </c>
      <c r="B5041" s="10">
        <v>1.152135840157736E-4</v>
      </c>
      <c r="C5041" s="10">
        <v>2.380403280288734E-5</v>
      </c>
      <c r="D5041" s="10">
        <f t="shared" si="78"/>
        <v>1.1415525114155251E-4</v>
      </c>
      <c r="E5041" s="130">
        <v>1.6292116122777029E-4</v>
      </c>
      <c r="F5041">
        <v>0.57692307692307687</v>
      </c>
      <c r="I5041" s="140"/>
    </row>
    <row r="5042" spans="1:9">
      <c r="A5042" s="10">
        <v>5036</v>
      </c>
      <c r="B5042" s="10">
        <v>1.161782548404901E-4</v>
      </c>
      <c r="C5042" s="10">
        <v>1.846300676126486E-5</v>
      </c>
      <c r="D5042" s="10">
        <f t="shared" si="78"/>
        <v>1.1415525114155251E-4</v>
      </c>
      <c r="E5042" s="130">
        <v>1.365218989917888E-4</v>
      </c>
      <c r="F5042">
        <v>0.46153846153846162</v>
      </c>
      <c r="I5042" s="140"/>
    </row>
    <row r="5043" spans="1:9">
      <c r="A5043" s="10">
        <v>5037</v>
      </c>
      <c r="B5043" s="10">
        <v>1.1320846358780569E-4</v>
      </c>
      <c r="C5043" s="10">
        <v>1.34105430482011E-5</v>
      </c>
      <c r="D5043" s="10">
        <f t="shared" si="78"/>
        <v>1.1415525114155251E-4</v>
      </c>
      <c r="E5043" s="130">
        <v>1.123854306617489E-4</v>
      </c>
      <c r="F5043">
        <v>0.30769230769230771</v>
      </c>
      <c r="I5043" s="140"/>
    </row>
    <row r="5044" spans="1:9">
      <c r="A5044" s="10">
        <v>5038</v>
      </c>
      <c r="B5044" s="10">
        <v>1.108549011006852E-4</v>
      </c>
      <c r="C5044" s="10">
        <v>7.4875100919726286E-6</v>
      </c>
      <c r="D5044" s="10">
        <f t="shared" si="78"/>
        <v>1.1415525114155251E-4</v>
      </c>
      <c r="E5044" s="130">
        <v>9.5037344049532101E-5</v>
      </c>
      <c r="F5044">
        <v>0.23076923076923081</v>
      </c>
      <c r="I5044" s="140"/>
    </row>
    <row r="5045" spans="1:9">
      <c r="A5045" s="10">
        <v>5039</v>
      </c>
      <c r="B5045" s="10">
        <v>1.06981416473868E-4</v>
      </c>
      <c r="C5045" s="10">
        <v>5.7181327010620387E-6</v>
      </c>
      <c r="D5045" s="10">
        <f t="shared" si="78"/>
        <v>1.1415525114155251E-4</v>
      </c>
      <c r="E5045" s="130">
        <v>8.3723374519825957E-5</v>
      </c>
      <c r="F5045">
        <v>0.15384615384615391</v>
      </c>
      <c r="I5045" s="140"/>
    </row>
    <row r="5046" spans="1:9">
      <c r="A5046" s="10">
        <v>5040</v>
      </c>
      <c r="B5046" s="10">
        <v>1.0409833921188959E-4</v>
      </c>
      <c r="C5046" s="10">
        <v>2.509912206266842E-6</v>
      </c>
      <c r="D5046" s="10">
        <f t="shared" si="78"/>
        <v>1.1415525114155251E-4</v>
      </c>
      <c r="E5046" s="130">
        <v>7.2318893233882077E-5</v>
      </c>
      <c r="F5046">
        <v>7.6923076923076927E-2</v>
      </c>
      <c r="I5046" s="140"/>
    </row>
    <row r="5047" spans="1:9">
      <c r="A5047" s="10">
        <v>5041</v>
      </c>
      <c r="B5047" s="10">
        <v>9.8533362461863244E-5</v>
      </c>
      <c r="C5047" s="10">
        <v>1.423964492375628E-6</v>
      </c>
      <c r="D5047" s="10">
        <f t="shared" si="78"/>
        <v>1.1415525114155251E-4</v>
      </c>
      <c r="E5047" s="130">
        <v>4.6930345609221607E-5</v>
      </c>
      <c r="F5047">
        <v>7.6923076923076927E-2</v>
      </c>
      <c r="I5047" s="140"/>
    </row>
    <row r="5048" spans="1:9">
      <c r="A5048" s="10">
        <v>5042</v>
      </c>
      <c r="B5048" s="10">
        <v>9.6429212197587146E-5</v>
      </c>
      <c r="C5048" s="10">
        <v>1.098839783014243E-6</v>
      </c>
      <c r="D5048" s="10">
        <f t="shared" si="78"/>
        <v>1.1415525114155251E-4</v>
      </c>
      <c r="E5048" s="130">
        <v>4.0775546185061373E-5</v>
      </c>
      <c r="F5048">
        <v>5.7692307692307702E-2</v>
      </c>
      <c r="I5048" s="140"/>
    </row>
    <row r="5049" spans="1:9">
      <c r="A5049" s="10">
        <v>5043</v>
      </c>
      <c r="B5049" s="10">
        <v>9.6742603095607054E-5</v>
      </c>
      <c r="C5049" s="10">
        <v>1.102076437885758E-6</v>
      </c>
      <c r="D5049" s="10">
        <f t="shared" si="78"/>
        <v>1.1415525114155251E-4</v>
      </c>
      <c r="E5049" s="130">
        <v>3.3851396832881149E-5</v>
      </c>
      <c r="F5049">
        <v>5.7692307692307702E-2</v>
      </c>
      <c r="I5049" s="140"/>
    </row>
    <row r="5050" spans="1:9">
      <c r="A5050" s="10">
        <v>5044</v>
      </c>
      <c r="B5050" s="10">
        <v>9.5242530503589456E-5</v>
      </c>
      <c r="C5050" s="10">
        <v>1.0315746395679769E-6</v>
      </c>
      <c r="D5050" s="10">
        <f t="shared" si="78"/>
        <v>1.1415525114155251E-4</v>
      </c>
      <c r="E5050" s="130">
        <v>4.4622295825161507E-5</v>
      </c>
      <c r="F5050">
        <v>7.6923076923076927E-2</v>
      </c>
      <c r="I5050" s="140"/>
    </row>
    <row r="5051" spans="1:9">
      <c r="A5051" s="10">
        <v>5045</v>
      </c>
      <c r="B5051" s="10">
        <v>9.5613828067646686E-5</v>
      </c>
      <c r="C5051" s="10">
        <v>1.1357190105087761E-5</v>
      </c>
      <c r="D5051" s="10">
        <f t="shared" si="78"/>
        <v>1.1415525114155251E-4</v>
      </c>
      <c r="E5051" s="130">
        <v>7.8473692658042392E-5</v>
      </c>
      <c r="F5051">
        <v>0.1153846153846154</v>
      </c>
      <c r="I5051" s="140"/>
    </row>
    <row r="5052" spans="1:9">
      <c r="A5052" s="10">
        <v>5046</v>
      </c>
      <c r="B5052" s="10">
        <v>9.6431525502399922E-5</v>
      </c>
      <c r="C5052" s="10">
        <v>2.9782188900930279E-5</v>
      </c>
      <c r="D5052" s="10">
        <f t="shared" si="78"/>
        <v>1.1415525114155251E-4</v>
      </c>
      <c r="E5052" s="130">
        <v>1.3078948776340399E-4</v>
      </c>
      <c r="F5052">
        <v>0.19230769230769229</v>
      </c>
      <c r="I5052" s="140"/>
    </row>
    <row r="5053" spans="1:9">
      <c r="A5053" s="10">
        <v>5047</v>
      </c>
      <c r="B5053" s="10">
        <v>9.8788902120965904E-5</v>
      </c>
      <c r="C5053" s="10">
        <v>2.4127748294537819E-5</v>
      </c>
      <c r="D5053" s="10">
        <f t="shared" si="78"/>
        <v>1.1415525114155251E-4</v>
      </c>
      <c r="E5053" s="130">
        <v>1.8464398272480579E-4</v>
      </c>
      <c r="F5053">
        <v>0.30769230769230771</v>
      </c>
      <c r="I5053" s="140"/>
    </row>
    <row r="5054" spans="1:9">
      <c r="A5054" s="10">
        <v>5048</v>
      </c>
      <c r="B5054" s="10">
        <v>9.8454211665598626E-5</v>
      </c>
      <c r="C5054" s="10">
        <v>1.9960968821054091E-5</v>
      </c>
      <c r="D5054" s="10">
        <f t="shared" si="78"/>
        <v>1.1415525114155251E-4</v>
      </c>
      <c r="E5054" s="130">
        <v>2.0464708085332701E-4</v>
      </c>
      <c r="F5054">
        <v>0.46153846153846162</v>
      </c>
      <c r="I5054" s="140"/>
    </row>
    <row r="5055" spans="1:9">
      <c r="A5055" s="10">
        <v>5049</v>
      </c>
      <c r="B5055" s="10">
        <v>1.008733608171985E-4</v>
      </c>
      <c r="C5055" s="10">
        <v>1.520377713119824E-5</v>
      </c>
      <c r="D5055" s="10">
        <f t="shared" si="78"/>
        <v>1.1415525114155251E-4</v>
      </c>
      <c r="E5055" s="130">
        <v>1.7541178358856569E-4</v>
      </c>
      <c r="F5055">
        <v>0.57692307692307687</v>
      </c>
      <c r="I5055" s="140"/>
    </row>
    <row r="5056" spans="1:9">
      <c r="A5056" s="10">
        <v>5050</v>
      </c>
      <c r="B5056" s="10">
        <v>1.030655149454489E-4</v>
      </c>
      <c r="C5056" s="10">
        <v>1.34187937906053E-5</v>
      </c>
      <c r="D5056" s="10">
        <f t="shared" si="78"/>
        <v>1.1415525114155251E-4</v>
      </c>
      <c r="E5056" s="130">
        <v>1.4617648632380439E-4</v>
      </c>
      <c r="F5056">
        <v>0.69230769230769229</v>
      </c>
      <c r="I5056" s="140"/>
    </row>
    <row r="5057" spans="1:9">
      <c r="A5057" s="10">
        <v>5051</v>
      </c>
      <c r="B5057" s="10">
        <v>1.064027180958298E-4</v>
      </c>
      <c r="C5057" s="10">
        <v>1.252537249120597E-5</v>
      </c>
      <c r="D5057" s="10">
        <f t="shared" si="78"/>
        <v>1.1415525114155251E-4</v>
      </c>
      <c r="E5057" s="130">
        <v>1.5310063567598481E-4</v>
      </c>
      <c r="F5057">
        <v>0.76923076923076927</v>
      </c>
      <c r="I5057" s="140"/>
    </row>
    <row r="5058" spans="1:9">
      <c r="A5058" s="10">
        <v>5052</v>
      </c>
      <c r="B5058" s="10">
        <v>1.065201909862655E-4</v>
      </c>
      <c r="C5058" s="10">
        <v>1.8755037583737811E-5</v>
      </c>
      <c r="D5058" s="10">
        <f t="shared" si="78"/>
        <v>1.1415525114155251E-4</v>
      </c>
      <c r="E5058" s="130">
        <v>1.615634848842055E-4</v>
      </c>
      <c r="F5058">
        <v>0.73076923076923073</v>
      </c>
      <c r="I5058" s="140"/>
    </row>
    <row r="5059" spans="1:9">
      <c r="A5059" s="10">
        <v>5053</v>
      </c>
      <c r="B5059" s="10">
        <v>1.0849304071841861E-4</v>
      </c>
      <c r="C5059" s="10">
        <v>1.6674591293666269E-5</v>
      </c>
      <c r="D5059" s="10">
        <f t="shared" si="78"/>
        <v>1.1415525114155251E-4</v>
      </c>
      <c r="E5059" s="130">
        <v>1.554086854600452E-4</v>
      </c>
      <c r="F5059">
        <v>0.69230769230769229</v>
      </c>
      <c r="I5059" s="140"/>
    </row>
    <row r="5060" spans="1:9">
      <c r="A5060" s="10">
        <v>5054</v>
      </c>
      <c r="B5060" s="10">
        <v>1.0936236489569621E-4</v>
      </c>
      <c r="C5060" s="10">
        <v>9.5556734586412852E-6</v>
      </c>
      <c r="D5060" s="10">
        <f t="shared" si="78"/>
        <v>1.1415525114155251E-4</v>
      </c>
      <c r="E5060" s="130">
        <v>1.6002478502816529E-4</v>
      </c>
      <c r="F5060">
        <v>0.84615384615384615</v>
      </c>
      <c r="I5060" s="140"/>
    </row>
    <row r="5061" spans="1:9">
      <c r="A5061" s="10">
        <v>5055</v>
      </c>
      <c r="B5061" s="10">
        <v>1.10200709888573E-4</v>
      </c>
      <c r="C5061" s="10">
        <v>8.3711350553493435E-6</v>
      </c>
      <c r="D5061" s="10">
        <f t="shared" si="78"/>
        <v>1.1415525114155251E-4</v>
      </c>
      <c r="E5061" s="130">
        <v>1.7541178358856569E-4</v>
      </c>
      <c r="F5061">
        <v>0.96153846153846156</v>
      </c>
      <c r="I5061" s="140"/>
    </row>
    <row r="5062" spans="1:9">
      <c r="A5062" s="10">
        <v>5056</v>
      </c>
      <c r="B5062" s="10">
        <v>1.114517934983394E-4</v>
      </c>
      <c r="C5062" s="10">
        <v>9.5559507563198822E-6</v>
      </c>
      <c r="D5062" s="10">
        <f t="shared" ref="D5062:D5125" si="79">1/8760</f>
        <v>1.1415525114155251E-4</v>
      </c>
      <c r="E5062" s="130">
        <v>1.9079878214896609E-4</v>
      </c>
      <c r="F5062">
        <v>1</v>
      </c>
      <c r="I5062" s="140"/>
    </row>
    <row r="5063" spans="1:9">
      <c r="A5063" s="10">
        <v>5057</v>
      </c>
      <c r="B5063" s="10">
        <v>1.127128337444539E-4</v>
      </c>
      <c r="C5063" s="10">
        <v>1.6674986783798089E-5</v>
      </c>
      <c r="D5063" s="10">
        <f t="shared" si="79"/>
        <v>1.1415525114155251E-4</v>
      </c>
      <c r="E5063" s="130">
        <v>2.0926318042144699E-4</v>
      </c>
      <c r="F5063">
        <v>0.92307692307692313</v>
      </c>
      <c r="I5063" s="140"/>
    </row>
    <row r="5064" spans="1:9">
      <c r="A5064" s="10">
        <v>5058</v>
      </c>
      <c r="B5064" s="10">
        <v>1.142197899071171E-4</v>
      </c>
      <c r="C5064" s="10">
        <v>2.3507078810153411E-5</v>
      </c>
      <c r="D5064" s="10">
        <f t="shared" si="79"/>
        <v>1.1415525114155251E-4</v>
      </c>
      <c r="E5064" s="130">
        <v>1.9541488171708621E-4</v>
      </c>
      <c r="F5064">
        <v>0.76923076923076927</v>
      </c>
      <c r="I5064" s="140"/>
    </row>
    <row r="5065" spans="1:9">
      <c r="A5065" s="10">
        <v>5059</v>
      </c>
      <c r="B5065" s="10">
        <v>1.1512554604353839E-4</v>
      </c>
      <c r="C5065" s="10">
        <v>2.3809046890419988E-5</v>
      </c>
      <c r="D5065" s="10">
        <f t="shared" si="79"/>
        <v>1.1415525114155251E-4</v>
      </c>
      <c r="E5065" s="130">
        <v>1.6617958445232559E-4</v>
      </c>
      <c r="F5065">
        <v>0.57692307692307687</v>
      </c>
      <c r="I5065" s="140"/>
    </row>
    <row r="5066" spans="1:9">
      <c r="A5066" s="10">
        <v>5060</v>
      </c>
      <c r="B5066" s="10">
        <v>1.172270503426816E-4</v>
      </c>
      <c r="C5066" s="10">
        <v>1.8466211595091281E-5</v>
      </c>
      <c r="D5066" s="10">
        <f t="shared" si="79"/>
        <v>1.1415525114155251E-4</v>
      </c>
      <c r="E5066" s="130">
        <v>1.392523369716246E-4</v>
      </c>
      <c r="F5066">
        <v>0.46153846153846162</v>
      </c>
      <c r="I5066" s="140"/>
    </row>
    <row r="5067" spans="1:9">
      <c r="A5067" s="10">
        <v>5061</v>
      </c>
      <c r="B5067" s="10">
        <v>1.152077921563472E-4</v>
      </c>
      <c r="C5067" s="10">
        <v>1.341304327317207E-5</v>
      </c>
      <c r="D5067" s="10">
        <f t="shared" si="79"/>
        <v>1.1415525114155251E-4</v>
      </c>
      <c r="E5067" s="130">
        <v>1.146331392749834E-4</v>
      </c>
      <c r="F5067">
        <v>0.30769230769230771</v>
      </c>
      <c r="I5067" s="140"/>
    </row>
    <row r="5068" spans="1:9">
      <c r="A5068" s="10">
        <v>5062</v>
      </c>
      <c r="B5068" s="10">
        <v>1.106563573847117E-4</v>
      </c>
      <c r="C5068" s="10">
        <v>7.4885874616418916E-6</v>
      </c>
      <c r="D5068" s="10">
        <f t="shared" si="79"/>
        <v>1.1415525114155251E-4</v>
      </c>
      <c r="E5068" s="130">
        <v>9.693809093052331E-5</v>
      </c>
      <c r="F5068">
        <v>0.23076923076923081</v>
      </c>
      <c r="I5068" s="140"/>
    </row>
    <row r="5069" spans="1:9">
      <c r="A5069" s="10">
        <v>5063</v>
      </c>
      <c r="B5069" s="10">
        <v>1.080434501053622E-4</v>
      </c>
      <c r="C5069" s="10">
        <v>5.71830544387826E-6</v>
      </c>
      <c r="D5069" s="10">
        <f t="shared" si="79"/>
        <v>1.1415525114155251E-4</v>
      </c>
      <c r="E5069" s="130">
        <v>8.5397842010222813E-5</v>
      </c>
      <c r="F5069">
        <v>0.15384615384615391</v>
      </c>
      <c r="I5069" s="140"/>
    </row>
    <row r="5070" spans="1:9">
      <c r="A5070" s="10">
        <v>5064</v>
      </c>
      <c r="B5070" s="10">
        <v>1.016473141652506E-4</v>
      </c>
      <c r="C5070" s="10">
        <v>2.509193959820635E-6</v>
      </c>
      <c r="D5070" s="10">
        <f t="shared" si="79"/>
        <v>1.1415525114155251E-4</v>
      </c>
      <c r="E5070" s="130">
        <v>7.3027901991077048E-5</v>
      </c>
      <c r="F5070">
        <v>7.6923076923076927E-2</v>
      </c>
      <c r="I5070" s="140"/>
    </row>
    <row r="5071" spans="1:9">
      <c r="A5071" s="10">
        <v>5065</v>
      </c>
      <c r="B5071" s="10">
        <v>9.9331789816196997E-5</v>
      </c>
      <c r="C5071" s="10">
        <v>1.4221143258971149E-6</v>
      </c>
      <c r="D5071" s="10">
        <f t="shared" si="79"/>
        <v>1.1415525114155251E-4</v>
      </c>
      <c r="E5071" s="130">
        <v>4.7390447036762993E-5</v>
      </c>
      <c r="F5071">
        <v>7.6923076923076927E-2</v>
      </c>
      <c r="I5071" s="140"/>
    </row>
    <row r="5072" spans="1:9">
      <c r="A5072" s="10">
        <v>5066</v>
      </c>
      <c r="B5072" s="10">
        <v>9.8515013792487322E-5</v>
      </c>
      <c r="C5072" s="10">
        <v>1.092680137858489E-6</v>
      </c>
      <c r="D5072" s="10">
        <f t="shared" si="79"/>
        <v>1.1415525114155251E-4</v>
      </c>
      <c r="E5072" s="130">
        <v>4.1175306441777659E-5</v>
      </c>
      <c r="F5072">
        <v>5.7692307692307702E-2</v>
      </c>
      <c r="I5072" s="140"/>
    </row>
    <row r="5073" spans="1:9">
      <c r="A5073" s="10">
        <v>5067</v>
      </c>
      <c r="B5073" s="10">
        <v>9.8101290276838524E-5</v>
      </c>
      <c r="C5073" s="10">
        <v>1.0942075480225729E-6</v>
      </c>
      <c r="D5073" s="10">
        <f t="shared" si="79"/>
        <v>1.1415525114155251E-4</v>
      </c>
      <c r="E5073" s="130">
        <v>3.4183273272419187E-5</v>
      </c>
      <c r="F5073">
        <v>5.7692307692307702E-2</v>
      </c>
      <c r="I5073" s="140"/>
    </row>
    <row r="5074" spans="1:9">
      <c r="A5074" s="10">
        <v>5068</v>
      </c>
      <c r="B5074" s="10">
        <v>9.7808439877612046E-5</v>
      </c>
      <c r="C5074" s="10">
        <v>1.025983227360176E-6</v>
      </c>
      <c r="D5074" s="10">
        <f t="shared" si="79"/>
        <v>1.1415525114155251E-4</v>
      </c>
      <c r="E5074" s="130">
        <v>4.505976931364346E-5</v>
      </c>
      <c r="F5074">
        <v>7.6923076923076927E-2</v>
      </c>
      <c r="I5074" s="140"/>
    </row>
    <row r="5075" spans="1:9">
      <c r="A5075" s="10">
        <v>5069</v>
      </c>
      <c r="B5075" s="10">
        <v>9.7704441126201172E-5</v>
      </c>
      <c r="C5075" s="10">
        <v>1.1348884812320511E-5</v>
      </c>
      <c r="D5075" s="10">
        <f t="shared" si="79"/>
        <v>1.1415525114155251E-4</v>
      </c>
      <c r="E5075" s="130">
        <v>7.9243042586062511E-5</v>
      </c>
      <c r="F5075">
        <v>0.1153846153846154</v>
      </c>
      <c r="I5075" s="140"/>
    </row>
    <row r="5076" spans="1:9">
      <c r="A5076" s="10">
        <v>5070</v>
      </c>
      <c r="B5076" s="10">
        <v>1.011795492726171E-4</v>
      </c>
      <c r="C5076" s="10">
        <v>2.976941047839683E-5</v>
      </c>
      <c r="D5076" s="10">
        <f t="shared" si="79"/>
        <v>1.1415525114155251E-4</v>
      </c>
      <c r="E5076" s="130">
        <v>1.3207173764343729E-4</v>
      </c>
      <c r="F5076">
        <v>0.19230769230769229</v>
      </c>
      <c r="I5076" s="140"/>
    </row>
    <row r="5077" spans="1:9">
      <c r="A5077" s="10">
        <v>5071</v>
      </c>
      <c r="B5077" s="10">
        <v>1.0656568409590091E-4</v>
      </c>
      <c r="C5077" s="10">
        <v>2.4115133523093371E-5</v>
      </c>
      <c r="D5077" s="10">
        <f t="shared" si="79"/>
        <v>1.1415525114155251E-4</v>
      </c>
      <c r="E5077" s="130">
        <v>1.8645421784955929E-4</v>
      </c>
      <c r="F5077">
        <v>0.30769230769230771</v>
      </c>
      <c r="I5077" s="140"/>
    </row>
    <row r="5078" spans="1:9">
      <c r="A5078" s="10">
        <v>5072</v>
      </c>
      <c r="B5078" s="10">
        <v>1.1074997825136559E-4</v>
      </c>
      <c r="C5078" s="10">
        <v>1.9950681531764391E-5</v>
      </c>
      <c r="D5078" s="10">
        <f t="shared" si="79"/>
        <v>1.1415525114155251E-4</v>
      </c>
      <c r="E5078" s="130">
        <v>2.0665342478326149E-4</v>
      </c>
      <c r="F5078">
        <v>0.46153846153846162</v>
      </c>
      <c r="I5078" s="140"/>
    </row>
    <row r="5079" spans="1:9">
      <c r="A5079" s="10">
        <v>5073</v>
      </c>
      <c r="B5079" s="10">
        <v>1.173219404067551E-4</v>
      </c>
      <c r="C5079" s="10">
        <v>1.5195944608243729E-5</v>
      </c>
      <c r="D5079" s="10">
        <f t="shared" si="79"/>
        <v>1.1415525114155251E-4</v>
      </c>
      <c r="E5079" s="130">
        <v>1.771315069570808E-4</v>
      </c>
      <c r="F5079">
        <v>0.57692307692307687</v>
      </c>
      <c r="I5079" s="140"/>
    </row>
    <row r="5080" spans="1:9">
      <c r="A5080" s="10">
        <v>5074</v>
      </c>
      <c r="B5080" s="10">
        <v>1.219030745384756E-4</v>
      </c>
      <c r="C5080" s="10">
        <v>1.341203863732005E-5</v>
      </c>
      <c r="D5080" s="10">
        <f t="shared" si="79"/>
        <v>1.1415525114155251E-4</v>
      </c>
      <c r="E5080" s="130">
        <v>1.476095891309006E-4</v>
      </c>
      <c r="F5080">
        <v>0.69230769230769229</v>
      </c>
      <c r="I5080" s="140"/>
    </row>
    <row r="5081" spans="1:9">
      <c r="A5081" s="10">
        <v>5075</v>
      </c>
      <c r="B5081" s="10">
        <v>1.234705201412202E-4</v>
      </c>
      <c r="C5081" s="10">
        <v>1.251897646114387E-5</v>
      </c>
      <c r="D5081" s="10">
        <f t="shared" si="79"/>
        <v>1.1415525114155251E-4</v>
      </c>
      <c r="E5081" s="130">
        <v>1.5460162230025929E-4</v>
      </c>
      <c r="F5081">
        <v>0.76923076923076927</v>
      </c>
      <c r="I5081" s="140"/>
    </row>
    <row r="5082" spans="1:9">
      <c r="A5082" s="10">
        <v>5076</v>
      </c>
      <c r="B5082" s="10">
        <v>1.2137581782502771E-4</v>
      </c>
      <c r="C5082" s="10">
        <v>1.8745750384436511E-5</v>
      </c>
      <c r="D5082" s="10">
        <f t="shared" si="79"/>
        <v>1.1415525114155251E-4</v>
      </c>
      <c r="E5082" s="130">
        <v>1.6314744061836399E-4</v>
      </c>
      <c r="F5082">
        <v>0.73076923076923073</v>
      </c>
      <c r="I5082" s="140"/>
    </row>
    <row r="5083" spans="1:9">
      <c r="A5083" s="10">
        <v>5077</v>
      </c>
      <c r="B5083" s="10">
        <v>1.209901644856928E-4</v>
      </c>
      <c r="C5083" s="10">
        <v>1.6666517839941869E-5</v>
      </c>
      <c r="D5083" s="10">
        <f t="shared" si="79"/>
        <v>1.1415525114155251E-4</v>
      </c>
      <c r="E5083" s="130">
        <v>1.5693230002337849E-4</v>
      </c>
      <c r="F5083">
        <v>0.69230769230769229</v>
      </c>
      <c r="I5083" s="140"/>
    </row>
    <row r="5084" spans="1:9">
      <c r="A5084" s="10">
        <v>5078</v>
      </c>
      <c r="B5084" s="10">
        <v>1.2438530501925719E-4</v>
      </c>
      <c r="C5084" s="10">
        <v>9.552145868500424E-6</v>
      </c>
      <c r="D5084" s="10">
        <f t="shared" si="79"/>
        <v>1.1415525114155251E-4</v>
      </c>
      <c r="E5084" s="130">
        <v>1.6159365546961811E-4</v>
      </c>
      <c r="F5084">
        <v>0.84615384615384615</v>
      </c>
      <c r="I5084" s="140"/>
    </row>
    <row r="5085" spans="1:9">
      <c r="A5085" s="10">
        <v>5079</v>
      </c>
      <c r="B5085" s="10">
        <v>1.2336880450757691E-4</v>
      </c>
      <c r="C5085" s="10">
        <v>8.3685530048338692E-6</v>
      </c>
      <c r="D5085" s="10">
        <f t="shared" si="79"/>
        <v>1.1415525114155251E-4</v>
      </c>
      <c r="E5085" s="130">
        <v>1.771315069570808E-4</v>
      </c>
      <c r="F5085">
        <v>0.96153846153846156</v>
      </c>
      <c r="I5085" s="140"/>
    </row>
    <row r="5086" spans="1:9">
      <c r="A5086" s="10">
        <v>5080</v>
      </c>
      <c r="B5086" s="10">
        <v>1.227496831976732E-4</v>
      </c>
      <c r="C5086" s="10">
        <v>9.5528641149465836E-6</v>
      </c>
      <c r="D5086" s="10">
        <f t="shared" si="79"/>
        <v>1.1415525114155251E-4</v>
      </c>
      <c r="E5086" s="130">
        <v>1.9266935844454409E-4</v>
      </c>
      <c r="F5086">
        <v>1</v>
      </c>
      <c r="I5086" s="140"/>
    </row>
    <row r="5087" spans="1:9">
      <c r="A5087" s="10">
        <v>5081</v>
      </c>
      <c r="B5087" s="10">
        <v>1.22057719573486E-4</v>
      </c>
      <c r="C5087" s="10">
        <v>1.667019089771736E-5</v>
      </c>
      <c r="D5087" s="10">
        <f t="shared" si="79"/>
        <v>1.1415525114155251E-4</v>
      </c>
      <c r="E5087" s="130">
        <v>2.1131478022950049E-4</v>
      </c>
      <c r="F5087">
        <v>0.92307692307692313</v>
      </c>
      <c r="I5087" s="140"/>
    </row>
    <row r="5088" spans="1:9">
      <c r="A5088" s="10">
        <v>5082</v>
      </c>
      <c r="B5088" s="10">
        <v>1.2003434018184431E-4</v>
      </c>
      <c r="C5088" s="10">
        <v>2.350018273509712E-5</v>
      </c>
      <c r="D5088" s="10">
        <f t="shared" si="79"/>
        <v>1.1415525114155251E-4</v>
      </c>
      <c r="E5088" s="130">
        <v>1.9733071389078301E-4</v>
      </c>
      <c r="F5088">
        <v>0.76923076923076927</v>
      </c>
      <c r="I5088" s="140"/>
    </row>
    <row r="5089" spans="1:9">
      <c r="A5089" s="10">
        <v>5083</v>
      </c>
      <c r="B5089" s="10">
        <v>1.186192584311151E-4</v>
      </c>
      <c r="C5089" s="10">
        <v>2.380153712377995E-5</v>
      </c>
      <c r="D5089" s="10">
        <f t="shared" si="79"/>
        <v>1.1415525114155251E-4</v>
      </c>
      <c r="E5089" s="130">
        <v>1.6780879606460291E-4</v>
      </c>
      <c r="F5089">
        <v>0.57692307692307687</v>
      </c>
      <c r="I5089" s="140"/>
    </row>
    <row r="5090" spans="1:9">
      <c r="A5090" s="10">
        <v>5084</v>
      </c>
      <c r="B5090" s="10">
        <v>1.1944239187832319E-4</v>
      </c>
      <c r="C5090" s="10">
        <v>1.8459388253852371E-5</v>
      </c>
      <c r="D5090" s="10">
        <f t="shared" si="79"/>
        <v>1.1415525114155251E-4</v>
      </c>
      <c r="E5090" s="130">
        <v>1.4061755596154259E-4</v>
      </c>
      <c r="F5090">
        <v>0.46153846153846162</v>
      </c>
      <c r="I5090" s="140"/>
    </row>
    <row r="5091" spans="1:9">
      <c r="A5091" s="10">
        <v>5085</v>
      </c>
      <c r="B5091" s="10">
        <v>1.1523930560590249E-4</v>
      </c>
      <c r="C5091" s="10">
        <v>1.3404051555003739E-5</v>
      </c>
      <c r="D5091" s="10">
        <f t="shared" si="79"/>
        <v>1.1415525114155251E-4</v>
      </c>
      <c r="E5091" s="130">
        <v>1.157569935816014E-4</v>
      </c>
      <c r="F5091">
        <v>0.30769230769230771</v>
      </c>
      <c r="I5091" s="140"/>
    </row>
    <row r="5092" spans="1:9">
      <c r="A5092" s="10">
        <v>5086</v>
      </c>
      <c r="B5092" s="10">
        <v>1.1210128859828329E-4</v>
      </c>
      <c r="C5092" s="10">
        <v>7.4820459639451182E-6</v>
      </c>
      <c r="D5092" s="10">
        <f t="shared" si="79"/>
        <v>1.1415525114155251E-4</v>
      </c>
      <c r="E5092" s="130">
        <v>9.7888464371018237E-5</v>
      </c>
      <c r="F5092">
        <v>0.23076923076923081</v>
      </c>
      <c r="I5092" s="140"/>
    </row>
    <row r="5093" spans="1:9">
      <c r="A5093" s="10">
        <v>5087</v>
      </c>
      <c r="B5093" s="10">
        <v>1.0870330749705919E-4</v>
      </c>
      <c r="C5093" s="10">
        <v>5.7121912573583416E-6</v>
      </c>
      <c r="D5093" s="10">
        <f t="shared" si="79"/>
        <v>1.1415525114155251E-4</v>
      </c>
      <c r="E5093" s="130">
        <v>8.6235075755420576E-5</v>
      </c>
      <c r="F5093">
        <v>0.15384615384615391</v>
      </c>
      <c r="I5093" s="140"/>
    </row>
    <row r="5094" spans="1:9">
      <c r="A5094" s="10">
        <v>5088</v>
      </c>
      <c r="B5094" s="10">
        <v>1.0470847546661539E-4</v>
      </c>
      <c r="C5094" s="10">
        <v>2.5045435413746259E-6</v>
      </c>
      <c r="D5094" s="10">
        <f t="shared" si="79"/>
        <v>1.1415525114155251E-4</v>
      </c>
      <c r="E5094" s="130">
        <v>7.8624006824651492E-5</v>
      </c>
      <c r="F5094">
        <v>7.6923076923076927E-2</v>
      </c>
      <c r="I5094" s="140"/>
    </row>
    <row r="5095" spans="1:9">
      <c r="A5095" s="10">
        <v>5089</v>
      </c>
      <c r="B5095" s="10">
        <v>1.0099704891864949E-4</v>
      </c>
      <c r="C5095" s="10">
        <v>1.4168274865494041E-6</v>
      </c>
      <c r="D5095" s="10">
        <f t="shared" si="79"/>
        <v>1.1415525114155251E-4</v>
      </c>
      <c r="E5095" s="130">
        <v>5.1021961875571798E-5</v>
      </c>
      <c r="F5095">
        <v>7.6923076923076927E-2</v>
      </c>
      <c r="I5095" s="140"/>
    </row>
    <row r="5096" spans="1:9">
      <c r="A5096" s="10">
        <v>5090</v>
      </c>
      <c r="B5096" s="10">
        <v>9.8109809514944165E-5</v>
      </c>
      <c r="C5096" s="10">
        <v>1.0792743861505059E-6</v>
      </c>
      <c r="D5096" s="10">
        <f t="shared" si="79"/>
        <v>1.1415525114155251E-4</v>
      </c>
      <c r="E5096" s="130">
        <v>4.4330557039431208E-5</v>
      </c>
      <c r="F5096">
        <v>5.7692307692307702E-2</v>
      </c>
      <c r="I5096" s="140"/>
    </row>
    <row r="5097" spans="1:9">
      <c r="A5097" s="10">
        <v>5091</v>
      </c>
      <c r="B5097" s="10">
        <v>9.8236938610394092E-5</v>
      </c>
      <c r="C5097" s="10">
        <v>1.079710789054534E-6</v>
      </c>
      <c r="D5097" s="10">
        <f t="shared" si="79"/>
        <v>1.1415525114155251E-4</v>
      </c>
      <c r="E5097" s="130">
        <v>3.6802726598773083E-5</v>
      </c>
      <c r="F5097">
        <v>5.7692307692307702E-2</v>
      </c>
      <c r="I5097" s="140"/>
    </row>
    <row r="5098" spans="1:9">
      <c r="A5098" s="10">
        <v>5092</v>
      </c>
      <c r="B5098" s="10">
        <v>9.7074010241897987E-5</v>
      </c>
      <c r="C5098" s="10">
        <v>1.017227894098192E-6</v>
      </c>
      <c r="D5098" s="10">
        <f t="shared" si="79"/>
        <v>1.1415525114155251E-4</v>
      </c>
      <c r="E5098" s="130">
        <v>4.8512685062019068E-5</v>
      </c>
      <c r="F5098">
        <v>7.6923076923076927E-2</v>
      </c>
      <c r="I5098" s="140"/>
    </row>
    <row r="5099" spans="1:9">
      <c r="A5099" s="10">
        <v>5093</v>
      </c>
      <c r="B5099" s="10">
        <v>9.7747304975579917E-5</v>
      </c>
      <c r="C5099" s="10">
        <v>1.1338261129125669E-5</v>
      </c>
      <c r="D5099" s="10">
        <f t="shared" si="79"/>
        <v>1.1415525114155251E-4</v>
      </c>
      <c r="E5099" s="130">
        <v>8.5315411660792008E-5</v>
      </c>
      <c r="F5099">
        <v>0.1153846153846154</v>
      </c>
      <c r="I5099" s="140"/>
    </row>
    <row r="5100" spans="1:9">
      <c r="A5100" s="10">
        <v>5094</v>
      </c>
      <c r="B5100" s="10">
        <v>9.9645590995087028E-5</v>
      </c>
      <c r="C5100" s="10">
        <v>2.9757223018129249E-5</v>
      </c>
      <c r="D5100" s="10">
        <f t="shared" si="79"/>
        <v>1.1415525114155251E-4</v>
      </c>
      <c r="E5100" s="130">
        <v>1.421923527679865E-4</v>
      </c>
      <c r="F5100">
        <v>0.19230769230769229</v>
      </c>
      <c r="I5100" s="140"/>
    </row>
    <row r="5101" spans="1:9">
      <c r="A5101" s="10">
        <v>5095</v>
      </c>
      <c r="B5101" s="10">
        <v>1.031714939413846E-4</v>
      </c>
      <c r="C5101" s="10">
        <v>2.410806015935732E-5</v>
      </c>
      <c r="D5101" s="10">
        <f t="shared" si="79"/>
        <v>1.1415525114155251E-4</v>
      </c>
      <c r="E5101" s="130">
        <v>2.0074214508421641E-4</v>
      </c>
      <c r="F5101">
        <v>0.30769230769230771</v>
      </c>
      <c r="I5101" s="140"/>
    </row>
    <row r="5102" spans="1:9">
      <c r="A5102" s="10">
        <v>5096</v>
      </c>
      <c r="B5102" s="10">
        <v>1.084440772908275E-4</v>
      </c>
      <c r="C5102" s="10">
        <v>1.9943830915343931E-5</v>
      </c>
      <c r="D5102" s="10">
        <f t="shared" si="79"/>
        <v>1.1415525114155251E-4</v>
      </c>
      <c r="E5102" s="130">
        <v>2.224892108016734E-4</v>
      </c>
      <c r="F5102">
        <v>0.46153846153846162</v>
      </c>
      <c r="I5102" s="140"/>
    </row>
    <row r="5103" spans="1:9">
      <c r="A5103" s="10">
        <v>5097</v>
      </c>
      <c r="B5103" s="10">
        <v>1.1514722550716591E-4</v>
      </c>
      <c r="C5103" s="10">
        <v>1.5193589850907481E-5</v>
      </c>
      <c r="D5103" s="10">
        <f t="shared" si="79"/>
        <v>1.1415525114155251E-4</v>
      </c>
      <c r="E5103" s="130">
        <v>1.9070503783000559E-4</v>
      </c>
      <c r="F5103">
        <v>0.57692307692307687</v>
      </c>
      <c r="I5103" s="140"/>
    </row>
    <row r="5104" spans="1:9">
      <c r="A5104" s="10">
        <v>5098</v>
      </c>
      <c r="B5104" s="10">
        <v>1.196847045000538E-4</v>
      </c>
      <c r="C5104" s="10">
        <v>1.341110218942188E-5</v>
      </c>
      <c r="D5104" s="10">
        <f t="shared" si="79"/>
        <v>1.1415525114155251E-4</v>
      </c>
      <c r="E5104" s="130">
        <v>1.5892086485833781E-4</v>
      </c>
      <c r="F5104">
        <v>0.69230769230769229</v>
      </c>
      <c r="I5104" s="140"/>
    </row>
    <row r="5105" spans="1:9">
      <c r="A5105" s="10">
        <v>5099</v>
      </c>
      <c r="B5105" s="10">
        <v>1.215940510096921E-4</v>
      </c>
      <c r="C5105" s="10">
        <v>1.251931285504905E-5</v>
      </c>
      <c r="D5105" s="10">
        <f t="shared" si="79"/>
        <v>1.1415525114155251E-4</v>
      </c>
      <c r="E5105" s="130">
        <v>1.6644869529899601E-4</v>
      </c>
      <c r="F5105">
        <v>0.76923076923076927</v>
      </c>
      <c r="I5105" s="140"/>
    </row>
    <row r="5106" spans="1:9">
      <c r="A5106" s="10">
        <v>5100</v>
      </c>
      <c r="B5106" s="10">
        <v>1.208671211993546E-4</v>
      </c>
      <c r="C5106" s="10">
        <v>1.8751409984598111E-5</v>
      </c>
      <c r="D5106" s="10">
        <f t="shared" si="79"/>
        <v>1.1415525114155251E-4</v>
      </c>
      <c r="E5106" s="130">
        <v>1.7564937694868979E-4</v>
      </c>
      <c r="F5106">
        <v>0.73076923076923073</v>
      </c>
      <c r="I5106" s="140"/>
    </row>
    <row r="5107" spans="1:9">
      <c r="A5107" s="10">
        <v>5101</v>
      </c>
      <c r="B5107" s="10">
        <v>1.201072240793856E-4</v>
      </c>
      <c r="C5107" s="10">
        <v>1.667679149164077E-5</v>
      </c>
      <c r="D5107" s="10">
        <f t="shared" si="79"/>
        <v>1.1415525114155251E-4</v>
      </c>
      <c r="E5107" s="130">
        <v>1.6895797211254919E-4</v>
      </c>
      <c r="F5107">
        <v>0.69230769230769229</v>
      </c>
      <c r="I5107" s="140"/>
    </row>
    <row r="5108" spans="1:9">
      <c r="A5108" s="10">
        <v>5102</v>
      </c>
      <c r="B5108" s="10">
        <v>1.255404163802373E-4</v>
      </c>
      <c r="C5108" s="10">
        <v>9.5568553831730145E-6</v>
      </c>
      <c r="D5108" s="10">
        <f t="shared" si="79"/>
        <v>1.1415525114155251E-4</v>
      </c>
      <c r="E5108" s="130">
        <v>1.7397652573965429E-4</v>
      </c>
      <c r="F5108">
        <v>0.84615384615384615</v>
      </c>
      <c r="I5108" s="140"/>
    </row>
    <row r="5109" spans="1:9">
      <c r="A5109" s="10">
        <v>5103</v>
      </c>
      <c r="B5109" s="10">
        <v>1.2631966797383671E-4</v>
      </c>
      <c r="C5109" s="10">
        <v>8.3722260626093572E-6</v>
      </c>
      <c r="D5109" s="10">
        <f t="shared" si="79"/>
        <v>1.1415525114155251E-4</v>
      </c>
      <c r="E5109" s="130">
        <v>1.9070503783000559E-4</v>
      </c>
      <c r="F5109">
        <v>0.96153846153846156</v>
      </c>
      <c r="I5109" s="140"/>
    </row>
    <row r="5110" spans="1:9">
      <c r="A5110" s="10">
        <v>5104</v>
      </c>
      <c r="B5110" s="10">
        <v>1.2685237243850809E-4</v>
      </c>
      <c r="C5110" s="10">
        <v>9.5566280899937889E-6</v>
      </c>
      <c r="D5110" s="10">
        <f t="shared" si="79"/>
        <v>1.1415525114155251E-4</v>
      </c>
      <c r="E5110" s="130">
        <v>2.074335499203569E-4</v>
      </c>
      <c r="F5110">
        <v>1</v>
      </c>
      <c r="I5110" s="140"/>
    </row>
    <row r="5111" spans="1:9">
      <c r="A5111" s="10">
        <v>5105</v>
      </c>
      <c r="B5111" s="10">
        <v>1.275242081087047E-4</v>
      </c>
      <c r="C5111" s="10">
        <v>1.6675336815294021E-5</v>
      </c>
      <c r="D5111" s="10">
        <f t="shared" si="79"/>
        <v>1.1415525114155251E-4</v>
      </c>
      <c r="E5111" s="130">
        <v>2.275077644287792E-4</v>
      </c>
      <c r="F5111">
        <v>0.92307692307692313</v>
      </c>
      <c r="I5111" s="140"/>
    </row>
    <row r="5112" spans="1:9">
      <c r="A5112" s="10">
        <v>5106</v>
      </c>
      <c r="B5112" s="10">
        <v>1.2671060063201169E-4</v>
      </c>
      <c r="C5112" s="10">
        <v>2.3504628589681859E-5</v>
      </c>
      <c r="D5112" s="10">
        <f t="shared" si="79"/>
        <v>1.1415525114155251E-4</v>
      </c>
      <c r="E5112" s="130">
        <v>2.1245210354746259E-4</v>
      </c>
      <c r="F5112">
        <v>0.76923076923076927</v>
      </c>
      <c r="I5112" s="140"/>
    </row>
    <row r="5113" spans="1:9">
      <c r="A5113" s="10">
        <v>5107</v>
      </c>
      <c r="B5113" s="10">
        <v>1.261806563740006E-4</v>
      </c>
      <c r="C5113" s="10">
        <v>2.380403280288734E-5</v>
      </c>
      <c r="D5113" s="10">
        <f t="shared" si="79"/>
        <v>1.1415525114155251E-4</v>
      </c>
      <c r="E5113" s="130">
        <v>1.806679305757948E-4</v>
      </c>
      <c r="F5113">
        <v>0.57692307692307687</v>
      </c>
      <c r="I5113" s="140"/>
    </row>
    <row r="5114" spans="1:9">
      <c r="A5114" s="10">
        <v>5108</v>
      </c>
      <c r="B5114" s="10">
        <v>1.2565647616904051E-4</v>
      </c>
      <c r="C5114" s="10">
        <v>1.8461783923960869E-5</v>
      </c>
      <c r="D5114" s="10">
        <f t="shared" si="79"/>
        <v>1.1415525114155251E-4</v>
      </c>
      <c r="E5114" s="130">
        <v>1.513930344176802E-4</v>
      </c>
      <c r="F5114">
        <v>0.46153846153846162</v>
      </c>
      <c r="I5114" s="140"/>
    </row>
    <row r="5115" spans="1:9">
      <c r="A5115" s="10">
        <v>5109</v>
      </c>
      <c r="B5115" s="10">
        <v>1.2212743352125259E-4</v>
      </c>
      <c r="C5115" s="10">
        <v>1.340780643832374E-5</v>
      </c>
      <c r="D5115" s="10">
        <f t="shared" si="79"/>
        <v>1.1415525114155251E-4</v>
      </c>
      <c r="E5115" s="130">
        <v>1.2462741507311741E-4</v>
      </c>
      <c r="F5115">
        <v>0.30769230769230771</v>
      </c>
      <c r="I5115" s="140"/>
    </row>
    <row r="5116" spans="1:9">
      <c r="A5116" s="10">
        <v>5110</v>
      </c>
      <c r="B5116" s="10">
        <v>1.166227423903837E-4</v>
      </c>
      <c r="C5116" s="10">
        <v>7.4857144758571146E-6</v>
      </c>
      <c r="D5116" s="10">
        <f t="shared" si="79"/>
        <v>1.1415525114155251E-4</v>
      </c>
      <c r="E5116" s="130">
        <v>1.053896261692136E-4</v>
      </c>
      <c r="F5116">
        <v>0.23076923076923081</v>
      </c>
      <c r="I5116" s="140"/>
    </row>
    <row r="5117" spans="1:9">
      <c r="A5117" s="10">
        <v>5111</v>
      </c>
      <c r="B5117" s="10">
        <v>1.11811241678791E-4</v>
      </c>
      <c r="C5117" s="10">
        <v>5.7143505425605438E-6</v>
      </c>
      <c r="D5117" s="10">
        <f t="shared" si="79"/>
        <v>1.1415525114155251E-4</v>
      </c>
      <c r="E5117" s="130">
        <v>9.2843242101450275E-5</v>
      </c>
      <c r="F5117">
        <v>0.15384615384615391</v>
      </c>
      <c r="I5117" s="140"/>
    </row>
    <row r="5118" spans="1:9">
      <c r="A5118" s="10">
        <v>5112</v>
      </c>
      <c r="B5118" s="10">
        <v>1.069110880185983E-4</v>
      </c>
      <c r="C5118" s="10">
        <v>2.506070951538714E-6</v>
      </c>
      <c r="D5118" s="10">
        <f t="shared" si="79"/>
        <v>1.1415525114155251E-4</v>
      </c>
      <c r="E5118" s="130">
        <v>6.1880005371253542E-5</v>
      </c>
      <c r="F5118">
        <v>3.8461538461538457E-2</v>
      </c>
      <c r="I5118" s="140"/>
    </row>
    <row r="5119" spans="1:9">
      <c r="A5119" s="10">
        <v>5113</v>
      </c>
      <c r="B5119" s="10">
        <v>1.043962015084071E-4</v>
      </c>
      <c r="C5119" s="10">
        <v>1.418400355349328E-6</v>
      </c>
      <c r="D5119" s="10">
        <f t="shared" si="79"/>
        <v>1.1415525114155251E-4</v>
      </c>
      <c r="E5119" s="130">
        <v>4.0156173698366657E-5</v>
      </c>
      <c r="F5119">
        <v>3.8461538461538457E-2</v>
      </c>
      <c r="I5119" s="140"/>
    </row>
    <row r="5120" spans="1:9">
      <c r="A5120" s="10">
        <v>5114</v>
      </c>
      <c r="B5120" s="10">
        <v>1.008138703436441E-4</v>
      </c>
      <c r="C5120" s="10">
        <v>1.0831747371052239E-6</v>
      </c>
      <c r="D5120" s="10">
        <f t="shared" si="79"/>
        <v>1.1415525114155251E-4</v>
      </c>
      <c r="E5120" s="130">
        <v>3.4889790262515282E-5</v>
      </c>
      <c r="F5120">
        <v>3.8461538461538457E-2</v>
      </c>
      <c r="I5120" s="140"/>
    </row>
    <row r="5121" spans="1:9">
      <c r="A5121" s="10">
        <v>5115</v>
      </c>
      <c r="B5121" s="10">
        <v>1.0211279664819359E-4</v>
      </c>
      <c r="C5121" s="10">
        <v>1.0841066391398529E-6</v>
      </c>
      <c r="D5121" s="10">
        <f t="shared" si="79"/>
        <v>1.1415525114155251E-4</v>
      </c>
      <c r="E5121" s="130">
        <v>2.8965108897182488E-5</v>
      </c>
      <c r="F5121">
        <v>3.8461538461538457E-2</v>
      </c>
      <c r="I5121" s="140"/>
    </row>
    <row r="5122" spans="1:9">
      <c r="A5122" s="10">
        <v>5116</v>
      </c>
      <c r="B5122" s="10">
        <v>1.024271308023896E-4</v>
      </c>
      <c r="C5122" s="10">
        <v>1.0198917701581749E-6</v>
      </c>
      <c r="D5122" s="10">
        <f t="shared" si="79"/>
        <v>1.1415525114155251E-4</v>
      </c>
      <c r="E5122" s="130">
        <v>3.8181279909922381E-5</v>
      </c>
      <c r="F5122">
        <v>3.8461538461538457E-2</v>
      </c>
      <c r="I5122" s="140"/>
    </row>
    <row r="5123" spans="1:9">
      <c r="A5123" s="10">
        <v>5117</v>
      </c>
      <c r="B5123" s="10">
        <v>1.034927172696032E-4</v>
      </c>
      <c r="C5123" s="10">
        <v>1.134168871026774E-5</v>
      </c>
      <c r="D5123" s="10">
        <f t="shared" si="79"/>
        <v>1.1415525114155251E-4</v>
      </c>
      <c r="E5123" s="130">
        <v>6.7146388807104931E-5</v>
      </c>
      <c r="F5123">
        <v>7.6923076923076927E-2</v>
      </c>
      <c r="I5123" s="140"/>
    </row>
    <row r="5124" spans="1:9">
      <c r="A5124" s="10">
        <v>5118</v>
      </c>
      <c r="B5124" s="10">
        <v>1.038302462468618E-4</v>
      </c>
      <c r="C5124" s="10">
        <v>2.9762737150656129E-5</v>
      </c>
      <c r="D5124" s="10">
        <f t="shared" si="79"/>
        <v>1.1415525114155251E-4</v>
      </c>
      <c r="E5124" s="130">
        <v>1.119106480118411E-4</v>
      </c>
      <c r="F5124">
        <v>0.15384615384615391</v>
      </c>
      <c r="I5124" s="140"/>
    </row>
    <row r="5125" spans="1:9">
      <c r="A5125" s="10">
        <v>5119</v>
      </c>
      <c r="B5125" s="10">
        <v>1.0865784761537271E-4</v>
      </c>
      <c r="C5125" s="10">
        <v>2.411210597794671E-5</v>
      </c>
      <c r="D5125" s="10">
        <f t="shared" si="79"/>
        <v>1.1415525114155251E-4</v>
      </c>
      <c r="E5125" s="130">
        <v>1.579915030755409E-4</v>
      </c>
      <c r="F5125">
        <v>0.23076923076923081</v>
      </c>
      <c r="I5125" s="140"/>
    </row>
    <row r="5126" spans="1:9">
      <c r="A5126" s="10">
        <v>5120</v>
      </c>
      <c r="B5126" s="10">
        <v>1.111706113240862E-4</v>
      </c>
      <c r="C5126" s="10">
        <v>1.994854043001653E-5</v>
      </c>
      <c r="D5126" s="10">
        <f t="shared" ref="D5126:D5189" si="80">1/8760</f>
        <v>1.1415525114155251E-4</v>
      </c>
      <c r="E5126" s="130">
        <v>1.751072492420575E-4</v>
      </c>
      <c r="F5126">
        <v>0.38461538461538458</v>
      </c>
      <c r="I5126" s="140"/>
    </row>
    <row r="5127" spans="1:9">
      <c r="A5127" s="10">
        <v>5121</v>
      </c>
      <c r="B5127" s="10">
        <v>1.1913345910587499E-4</v>
      </c>
      <c r="C5127" s="10">
        <v>1.5193589850907481E-5</v>
      </c>
      <c r="D5127" s="10">
        <f t="shared" si="80"/>
        <v>1.1415525114155251E-4</v>
      </c>
      <c r="E5127" s="130">
        <v>1.5009192792176399E-4</v>
      </c>
      <c r="F5127">
        <v>0.46153846153846162</v>
      </c>
      <c r="I5127" s="140"/>
    </row>
    <row r="5128" spans="1:9">
      <c r="A5128" s="10">
        <v>5122</v>
      </c>
      <c r="B5128" s="10">
        <v>1.2339685120635359E-4</v>
      </c>
      <c r="C5128" s="10">
        <v>1.340988844384506E-5</v>
      </c>
      <c r="D5128" s="10">
        <f t="shared" si="80"/>
        <v>1.1415525114155251E-4</v>
      </c>
      <c r="E5128" s="130">
        <v>1.2507660660146991E-4</v>
      </c>
      <c r="F5128">
        <v>0.57692307692307687</v>
      </c>
      <c r="I5128" s="140"/>
    </row>
    <row r="5129" spans="1:9">
      <c r="A5129" s="10">
        <v>5123</v>
      </c>
      <c r="B5129" s="10">
        <v>1.2660849265098379E-4</v>
      </c>
      <c r="C5129" s="10">
        <v>1.251753996825145E-5</v>
      </c>
      <c r="D5129" s="10">
        <f t="shared" si="80"/>
        <v>1.1415525114155251E-4</v>
      </c>
      <c r="E5129" s="130">
        <v>1.3100128796680261E-4</v>
      </c>
      <c r="F5129">
        <v>0.69230769230769229</v>
      </c>
      <c r="I5129" s="140"/>
    </row>
    <row r="5130" spans="1:9">
      <c r="A5130" s="10">
        <v>5124</v>
      </c>
      <c r="B5130" s="10">
        <v>1.253441253519434E-4</v>
      </c>
      <c r="C5130" s="10">
        <v>1.874370929168748E-5</v>
      </c>
      <c r="D5130" s="10">
        <f t="shared" si="80"/>
        <v>1.1415525114155251E-4</v>
      </c>
      <c r="E5130" s="130">
        <v>1.3824256519109809E-4</v>
      </c>
      <c r="F5130">
        <v>0.61538461538461542</v>
      </c>
      <c r="I5130" s="140"/>
    </row>
    <row r="5131" spans="1:9">
      <c r="A5131" s="10">
        <v>5125</v>
      </c>
      <c r="B5131" s="10">
        <v>1.263939738488515E-4</v>
      </c>
      <c r="C5131" s="10">
        <v>1.6664326733694589E-5</v>
      </c>
      <c r="D5131" s="10">
        <f t="shared" si="80"/>
        <v>1.1415525114155251E-4</v>
      </c>
      <c r="E5131" s="130">
        <v>1.3297618175524679E-4</v>
      </c>
      <c r="F5131">
        <v>0.53846153846153844</v>
      </c>
      <c r="I5131" s="140"/>
    </row>
    <row r="5132" spans="1:9">
      <c r="A5132" s="10">
        <v>5126</v>
      </c>
      <c r="B5132" s="10">
        <v>1.295828485010575E-4</v>
      </c>
      <c r="C5132" s="10">
        <v>9.5495501803941983E-6</v>
      </c>
      <c r="D5132" s="10">
        <f t="shared" si="80"/>
        <v>1.1415525114155251E-4</v>
      </c>
      <c r="E5132" s="130">
        <v>1.3692596933213521E-4</v>
      </c>
      <c r="F5132">
        <v>0.61538461538461542</v>
      </c>
      <c r="I5132" s="140"/>
    </row>
    <row r="5133" spans="1:9">
      <c r="A5133" s="10">
        <v>5127</v>
      </c>
      <c r="B5133" s="10">
        <v>1.2981793876599941E-4</v>
      </c>
      <c r="C5133" s="10">
        <v>8.3651299695554312E-6</v>
      </c>
      <c r="D5133" s="10">
        <f t="shared" si="80"/>
        <v>1.1415525114155251E-4</v>
      </c>
      <c r="E5133" s="130">
        <v>1.5009192792176399E-4</v>
      </c>
      <c r="F5133">
        <v>0.69230769230769229</v>
      </c>
      <c r="I5133" s="140"/>
    </row>
    <row r="5134" spans="1:9">
      <c r="A5134" s="10">
        <v>5128</v>
      </c>
      <c r="B5134" s="10">
        <v>1.3104569048430411E-4</v>
      </c>
      <c r="C5134" s="10">
        <v>9.5490910481722563E-6</v>
      </c>
      <c r="D5134" s="10">
        <f t="shared" si="80"/>
        <v>1.1415525114155251E-4</v>
      </c>
      <c r="E5134" s="130">
        <v>1.6325788651139219E-4</v>
      </c>
      <c r="F5134">
        <v>0.76923076923076927</v>
      </c>
      <c r="I5134" s="140"/>
    </row>
    <row r="5135" spans="1:9">
      <c r="A5135" s="10">
        <v>5129</v>
      </c>
      <c r="B5135" s="10">
        <v>1.3169428244733241E-4</v>
      </c>
      <c r="C5135" s="10">
        <v>1.6663958518744271E-5</v>
      </c>
      <c r="D5135" s="10">
        <f t="shared" si="80"/>
        <v>1.1415525114155251E-4</v>
      </c>
      <c r="E5135" s="130">
        <v>1.7905703681894659E-4</v>
      </c>
      <c r="F5135">
        <v>0.69230769230769229</v>
      </c>
      <c r="I5135" s="140"/>
    </row>
    <row r="5136" spans="1:9">
      <c r="A5136" s="10">
        <v>5130</v>
      </c>
      <c r="B5136" s="10">
        <v>1.2948164248000629E-4</v>
      </c>
      <c r="C5136" s="10">
        <v>2.3491786525058241E-5</v>
      </c>
      <c r="D5136" s="10">
        <f t="shared" si="80"/>
        <v>1.1415525114155251E-4</v>
      </c>
      <c r="E5136" s="130">
        <v>1.6720767408828061E-4</v>
      </c>
      <c r="F5136">
        <v>0.57692307692307687</v>
      </c>
      <c r="I5136" s="140"/>
    </row>
    <row r="5137" spans="1:9">
      <c r="A5137" s="10">
        <v>5131</v>
      </c>
      <c r="B5137" s="10">
        <v>1.27721825447527E-4</v>
      </c>
      <c r="C5137" s="10">
        <v>2.379258631838383E-5</v>
      </c>
      <c r="D5137" s="10">
        <f t="shared" si="80"/>
        <v>1.1415525114155251E-4</v>
      </c>
      <c r="E5137" s="130">
        <v>1.421923527679865E-4</v>
      </c>
      <c r="F5137">
        <v>0.46153846153846162</v>
      </c>
      <c r="I5137" s="140"/>
    </row>
    <row r="5138" spans="1:9">
      <c r="A5138" s="10">
        <v>5132</v>
      </c>
      <c r="B5138" s="10">
        <v>1.2804132900978791E-4</v>
      </c>
      <c r="C5138" s="10">
        <v>1.8452996769653811E-5</v>
      </c>
      <c r="D5138" s="10">
        <f t="shared" si="80"/>
        <v>1.1415525114155251E-4</v>
      </c>
      <c r="E5138" s="130">
        <v>1.191519252361373E-4</v>
      </c>
      <c r="F5138">
        <v>0.30769230769230771</v>
      </c>
      <c r="I5138" s="140"/>
    </row>
    <row r="5139" spans="1:9">
      <c r="A5139" s="10">
        <v>5133</v>
      </c>
      <c r="B5139" s="10">
        <v>1.2341690101160709E-4</v>
      </c>
      <c r="C5139" s="10">
        <v>1.3395705349464289E-5</v>
      </c>
      <c r="D5139" s="10">
        <f t="shared" si="80"/>
        <v>1.1415525114155251E-4</v>
      </c>
      <c r="E5139" s="130">
        <v>9.8086391492731566E-5</v>
      </c>
      <c r="F5139">
        <v>0.23076923076923081</v>
      </c>
      <c r="I5139" s="140"/>
    </row>
    <row r="5140" spans="1:9">
      <c r="A5140" s="10">
        <v>5134</v>
      </c>
      <c r="B5140" s="10">
        <v>1.1796280109316981E-4</v>
      </c>
      <c r="C5140" s="10">
        <v>7.4772682613187744E-6</v>
      </c>
      <c r="D5140" s="10">
        <f t="shared" si="80"/>
        <v>1.1415525114155251E-4</v>
      </c>
      <c r="E5140" s="130">
        <v>8.2945539114658555E-5</v>
      </c>
      <c r="F5140">
        <v>0.15384615384615391</v>
      </c>
      <c r="I5140" s="140"/>
    </row>
    <row r="5141" spans="1:9">
      <c r="A5141" s="10">
        <v>5135</v>
      </c>
      <c r="B5141" s="10">
        <v>1.128594789732566E-4</v>
      </c>
      <c r="C5141" s="10">
        <v>5.7085772958093944E-6</v>
      </c>
      <c r="D5141" s="10">
        <f t="shared" si="80"/>
        <v>1.1415525114155251E-4</v>
      </c>
      <c r="E5141" s="130">
        <v>7.307107017243746E-5</v>
      </c>
      <c r="F5141">
        <v>7.6923076923076927E-2</v>
      </c>
      <c r="I5141" s="140"/>
    </row>
    <row r="5142" spans="1:9">
      <c r="A5142" s="10">
        <v>5136</v>
      </c>
      <c r="B5142" s="10">
        <v>1.098801386189036E-4</v>
      </c>
      <c r="C5142" s="10">
        <v>2.4199950245835848E-6</v>
      </c>
      <c r="D5142" s="10">
        <f t="shared" si="80"/>
        <v>1.1415525114155251E-4</v>
      </c>
      <c r="E5142" s="130">
        <v>5.4600004739341412E-5</v>
      </c>
      <c r="F5142">
        <v>3.8461538461538457E-2</v>
      </c>
      <c r="I5142" s="140"/>
    </row>
    <row r="5143" spans="1:9">
      <c r="A5143" s="10">
        <v>5137</v>
      </c>
      <c r="B5143" s="10">
        <v>1.058034525264086E-4</v>
      </c>
      <c r="C5143" s="10">
        <v>2.6650898055559999E-6</v>
      </c>
      <c r="D5143" s="10">
        <f t="shared" si="80"/>
        <v>1.1415525114155251E-4</v>
      </c>
      <c r="E5143" s="130">
        <v>3.5431917969147053E-5</v>
      </c>
      <c r="F5143">
        <v>3.8461538461538457E-2</v>
      </c>
      <c r="I5143" s="140"/>
    </row>
    <row r="5144" spans="1:9">
      <c r="A5144" s="10">
        <v>5138</v>
      </c>
      <c r="B5144" s="10">
        <v>1.032685317408151E-4</v>
      </c>
      <c r="C5144" s="10">
        <v>1.7097038396488611E-6</v>
      </c>
      <c r="D5144" s="10">
        <f t="shared" si="80"/>
        <v>1.1415525114155251E-4</v>
      </c>
      <c r="E5144" s="130">
        <v>3.0785109055160543E-5</v>
      </c>
      <c r="F5144">
        <v>3.8461538461538457E-2</v>
      </c>
      <c r="I5144" s="140"/>
    </row>
    <row r="5145" spans="1:9">
      <c r="A5145" s="10">
        <v>5139</v>
      </c>
      <c r="B5145" s="10">
        <v>1.0193158721621369E-4</v>
      </c>
      <c r="C5145" s="10">
        <v>9.8999362536895496E-7</v>
      </c>
      <c r="D5145" s="10">
        <f t="shared" si="80"/>
        <v>1.1415525114155251E-4</v>
      </c>
      <c r="E5145" s="130">
        <v>2.5557449026925749E-5</v>
      </c>
      <c r="F5145">
        <v>3.8461538461538457E-2</v>
      </c>
      <c r="I5145" s="140"/>
    </row>
    <row r="5146" spans="1:9">
      <c r="A5146" s="10">
        <v>5140</v>
      </c>
      <c r="B5146" s="10">
        <v>1.019556484939752E-4</v>
      </c>
      <c r="C5146" s="10">
        <v>9.9063913799781908E-7</v>
      </c>
      <c r="D5146" s="10">
        <f t="shared" si="80"/>
        <v>1.1415525114155251E-4</v>
      </c>
      <c r="E5146" s="130">
        <v>3.3689364626402113E-5</v>
      </c>
      <c r="F5146">
        <v>3.8461538461538457E-2</v>
      </c>
      <c r="I5146" s="140"/>
    </row>
    <row r="5147" spans="1:9">
      <c r="A5147" s="10">
        <v>5141</v>
      </c>
      <c r="B5147" s="10">
        <v>1.031818812875814E-4</v>
      </c>
      <c r="C5147" s="10">
        <v>3.1597570431306721E-6</v>
      </c>
      <c r="D5147" s="10">
        <f t="shared" si="80"/>
        <v>1.1415525114155251E-4</v>
      </c>
      <c r="E5147" s="130">
        <v>5.9246813653327922E-5</v>
      </c>
      <c r="F5147">
        <v>7.6923076923076927E-2</v>
      </c>
      <c r="I5147" s="140"/>
    </row>
    <row r="5148" spans="1:9">
      <c r="A5148" s="10">
        <v>5142</v>
      </c>
      <c r="B5148" s="10">
        <v>1.058574541917554E-4</v>
      </c>
      <c r="C5148" s="10">
        <v>8.4601748853609692E-6</v>
      </c>
      <c r="D5148" s="10">
        <f t="shared" si="80"/>
        <v>1.1415525114155251E-4</v>
      </c>
      <c r="E5148" s="130">
        <v>9.8744689422212978E-5</v>
      </c>
      <c r="F5148">
        <v>0.15384615384615391</v>
      </c>
      <c r="I5148" s="140"/>
    </row>
    <row r="5149" spans="1:9">
      <c r="A5149" s="10">
        <v>5143</v>
      </c>
      <c r="B5149" s="10">
        <v>1.0959871617881139E-4</v>
      </c>
      <c r="C5149" s="10">
        <v>1.430220509839359E-5</v>
      </c>
      <c r="D5149" s="10">
        <f t="shared" si="80"/>
        <v>1.1415525114155251E-4</v>
      </c>
      <c r="E5149" s="130">
        <v>1.3940426741959451E-4</v>
      </c>
      <c r="F5149">
        <v>0.23076923076923081</v>
      </c>
      <c r="I5149" s="140"/>
    </row>
    <row r="5150" spans="1:9">
      <c r="A5150" s="10">
        <v>5144</v>
      </c>
      <c r="B5150" s="10">
        <v>1.1635641679131221E-4</v>
      </c>
      <c r="C5150" s="10">
        <v>2.320231047791931E-5</v>
      </c>
      <c r="D5150" s="10">
        <f t="shared" si="80"/>
        <v>1.1415525114155251E-4</v>
      </c>
      <c r="E5150" s="130">
        <v>1.5450639639005091E-4</v>
      </c>
      <c r="F5150">
        <v>0.38461538461538458</v>
      </c>
      <c r="I5150" s="140"/>
    </row>
    <row r="5151" spans="1:9">
      <c r="A5151" s="10">
        <v>5145</v>
      </c>
      <c r="B5151" s="10">
        <v>1.205129000165932E-4</v>
      </c>
      <c r="C5151" s="10">
        <v>2.294353719342389E-5</v>
      </c>
      <c r="D5151" s="10">
        <f t="shared" si="80"/>
        <v>1.1415525114155251E-4</v>
      </c>
      <c r="E5151" s="130">
        <v>1.3243405404861521E-4</v>
      </c>
      <c r="F5151">
        <v>0.46153846153846162</v>
      </c>
      <c r="I5151" s="140"/>
    </row>
    <row r="5152" spans="1:9">
      <c r="A5152" s="10">
        <v>5146</v>
      </c>
      <c r="B5152" s="10">
        <v>1.2486904208536509E-4</v>
      </c>
      <c r="C5152" s="10">
        <v>2.0650094465143651E-5</v>
      </c>
      <c r="D5152" s="10">
        <f t="shared" si="80"/>
        <v>1.1415525114155251E-4</v>
      </c>
      <c r="E5152" s="130">
        <v>1.1036171170717941E-4</v>
      </c>
      <c r="F5152">
        <v>0.57692307692307687</v>
      </c>
      <c r="I5152" s="140"/>
    </row>
    <row r="5153" spans="1:9">
      <c r="A5153" s="10">
        <v>5147</v>
      </c>
      <c r="B5153" s="10">
        <v>1.285831626654104E-4</v>
      </c>
      <c r="C5153" s="10">
        <v>2.217329970541242E-5</v>
      </c>
      <c r="D5153" s="10">
        <f t="shared" si="80"/>
        <v>1.1415525114155251E-4</v>
      </c>
      <c r="E5153" s="130">
        <v>1.1558937173541411E-4</v>
      </c>
      <c r="F5153">
        <v>0.69230769230769229</v>
      </c>
      <c r="I5153" s="140"/>
    </row>
    <row r="5154" spans="1:9">
      <c r="A5154" s="10">
        <v>5148</v>
      </c>
      <c r="B5154" s="10">
        <v>1.266338308920473E-4</v>
      </c>
      <c r="C5154" s="10">
        <v>2.242526783212326E-5</v>
      </c>
      <c r="D5154" s="10">
        <f t="shared" si="80"/>
        <v>1.1415525114155251E-4</v>
      </c>
      <c r="E5154" s="130">
        <v>1.219787339921452E-4</v>
      </c>
      <c r="F5154">
        <v>0.61538461538461542</v>
      </c>
      <c r="I5154" s="140"/>
    </row>
    <row r="5155" spans="1:9">
      <c r="A5155" s="10">
        <v>5149</v>
      </c>
      <c r="B5155" s="10">
        <v>1.2712883116307921E-4</v>
      </c>
      <c r="C5155" s="10">
        <v>1.784727863059581E-5</v>
      </c>
      <c r="D5155" s="10">
        <f t="shared" si="80"/>
        <v>1.1415525114155251E-4</v>
      </c>
      <c r="E5155" s="130">
        <v>1.1733192507815869E-4</v>
      </c>
      <c r="F5155">
        <v>0.53846153846153844</v>
      </c>
      <c r="I5155" s="140"/>
    </row>
    <row r="5156" spans="1:9">
      <c r="A5156" s="10">
        <v>5150</v>
      </c>
      <c r="B5156" s="10">
        <v>1.3251373072305559E-4</v>
      </c>
      <c r="C5156" s="10">
        <v>1.42882902099642E-5</v>
      </c>
      <c r="D5156" s="10">
        <f t="shared" si="80"/>
        <v>1.1415525114155251E-4</v>
      </c>
      <c r="E5156" s="130">
        <v>1.208170317636487E-4</v>
      </c>
      <c r="F5156">
        <v>0.61538461538461542</v>
      </c>
      <c r="I5156" s="140"/>
    </row>
    <row r="5157" spans="1:9">
      <c r="A5157" s="10">
        <v>5151</v>
      </c>
      <c r="B5157" s="10">
        <v>1.3234695135320011E-4</v>
      </c>
      <c r="C5157" s="10">
        <v>1.124022048921856E-5</v>
      </c>
      <c r="D5157" s="10">
        <f t="shared" si="80"/>
        <v>1.1415525114155251E-4</v>
      </c>
      <c r="E5157" s="130">
        <v>1.3243405404861521E-4</v>
      </c>
      <c r="F5157">
        <v>0.69230769230769229</v>
      </c>
      <c r="I5157" s="140"/>
    </row>
    <row r="5158" spans="1:9">
      <c r="A5158" s="10">
        <v>5152</v>
      </c>
      <c r="B5158" s="10">
        <v>1.3303896905533371E-4</v>
      </c>
      <c r="C5158" s="10">
        <v>1.428863114973301E-5</v>
      </c>
      <c r="D5158" s="10">
        <f t="shared" si="80"/>
        <v>1.1415525114155251E-4</v>
      </c>
      <c r="E5158" s="130">
        <v>1.4405107633358159E-4</v>
      </c>
      <c r="F5158">
        <v>0.76923076923076927</v>
      </c>
      <c r="I5158" s="140"/>
    </row>
    <row r="5159" spans="1:9">
      <c r="A5159" s="10">
        <v>5153</v>
      </c>
      <c r="B5159" s="10">
        <v>1.3292550547298689E-4</v>
      </c>
      <c r="C5159" s="10">
        <v>1.8357283611901481E-5</v>
      </c>
      <c r="D5159" s="10">
        <f t="shared" si="80"/>
        <v>1.1415525114155251E-4</v>
      </c>
      <c r="E5159" s="130">
        <v>1.579915030755409E-4</v>
      </c>
      <c r="F5159">
        <v>0.69230769230769229</v>
      </c>
      <c r="I5159" s="140"/>
    </row>
    <row r="5160" spans="1:9">
      <c r="A5160" s="10">
        <v>5154</v>
      </c>
      <c r="B5160" s="10">
        <v>1.3179793960708429E-4</v>
      </c>
      <c r="C5160" s="10">
        <v>2.5480792769145981E-5</v>
      </c>
      <c r="D5160" s="10">
        <f t="shared" si="80"/>
        <v>1.1415525114155251E-4</v>
      </c>
      <c r="E5160" s="130">
        <v>1.4753618301907091E-4</v>
      </c>
      <c r="F5160">
        <v>0.57692307692307687</v>
      </c>
      <c r="I5160" s="140"/>
    </row>
    <row r="5161" spans="1:9">
      <c r="A5161" s="10">
        <v>5155</v>
      </c>
      <c r="B5161" s="10">
        <v>1.2899033778153649E-4</v>
      </c>
      <c r="C5161" s="10">
        <v>2.0143567069479369E-5</v>
      </c>
      <c r="D5161" s="10">
        <f t="shared" si="80"/>
        <v>1.1415525114155251E-4</v>
      </c>
      <c r="E5161" s="130">
        <v>1.2546384067763509E-4</v>
      </c>
      <c r="F5161">
        <v>0.46153846153846162</v>
      </c>
      <c r="I5161" s="140"/>
    </row>
    <row r="5162" spans="1:9">
      <c r="A5162" s="10">
        <v>5156</v>
      </c>
      <c r="B5162" s="10">
        <v>1.2833329841194449E-4</v>
      </c>
      <c r="C5162" s="10">
        <v>1.124743022886216E-5</v>
      </c>
      <c r="D5162" s="10">
        <f t="shared" si="80"/>
        <v>1.1415525114155251E-4</v>
      </c>
      <c r="E5162" s="130">
        <v>1.051340516789441E-4</v>
      </c>
      <c r="F5162">
        <v>0.30769230769230771</v>
      </c>
      <c r="I5162" s="140"/>
    </row>
    <row r="5163" spans="1:9">
      <c r="A5163" s="10">
        <v>5157</v>
      </c>
      <c r="B5163" s="10">
        <v>1.2413182660868919E-4</v>
      </c>
      <c r="C5163" s="10">
        <v>1.098442929123397E-5</v>
      </c>
      <c r="D5163" s="10">
        <f t="shared" si="80"/>
        <v>1.1415525114155251E-4</v>
      </c>
      <c r="E5163" s="130">
        <v>8.6546816022998327E-5</v>
      </c>
      <c r="F5163">
        <v>0.23076923076923081</v>
      </c>
      <c r="I5163" s="140"/>
    </row>
    <row r="5164" spans="1:9">
      <c r="A5164" s="10">
        <v>5158</v>
      </c>
      <c r="B5164" s="10">
        <v>1.188481827078761E-4</v>
      </c>
      <c r="C5164" s="10">
        <v>8.9576287373123722E-6</v>
      </c>
      <c r="D5164" s="10">
        <f t="shared" si="80"/>
        <v>1.1415525114155251E-4</v>
      </c>
      <c r="E5164" s="130">
        <v>7.3187240395287229E-5</v>
      </c>
      <c r="F5164">
        <v>0.15384615384615391</v>
      </c>
      <c r="I5164" s="140"/>
    </row>
    <row r="5165" spans="1:9">
      <c r="A5165" s="10">
        <v>5159</v>
      </c>
      <c r="B5165" s="10">
        <v>1.141914996700373E-4</v>
      </c>
      <c r="C5165" s="10">
        <v>5.416210079431303E-6</v>
      </c>
      <c r="D5165" s="10">
        <f t="shared" si="80"/>
        <v>1.1415525114155251E-4</v>
      </c>
      <c r="E5165" s="130">
        <v>6.4474473681562717E-5</v>
      </c>
      <c r="F5165">
        <v>7.6923076923076927E-2</v>
      </c>
      <c r="I5165" s="140"/>
    </row>
    <row r="5166" spans="1:9">
      <c r="A5166" s="10">
        <v>5160</v>
      </c>
      <c r="B5166" s="10">
        <v>1.0991602124998971E-4</v>
      </c>
      <c r="C5166" s="10">
        <v>3.1973013304674781E-6</v>
      </c>
      <c r="D5166" s="10">
        <f t="shared" si="80"/>
        <v>1.1415525114155251E-4</v>
      </c>
      <c r="E5166" s="130">
        <v>7.6440006635077667E-5</v>
      </c>
      <c r="F5166">
        <v>7.6923076923076927E-2</v>
      </c>
      <c r="I5166" s="140"/>
    </row>
    <row r="5167" spans="1:9">
      <c r="A5167" s="10">
        <v>5161</v>
      </c>
      <c r="B5167" s="10">
        <v>1.06629873490967E-4</v>
      </c>
      <c r="C5167" s="10">
        <v>2.3847827652651519E-6</v>
      </c>
      <c r="D5167" s="10">
        <f t="shared" si="80"/>
        <v>1.1415525114155251E-4</v>
      </c>
      <c r="E5167" s="130">
        <v>4.9604685156805912E-5</v>
      </c>
      <c r="F5167">
        <v>7.6923076923076927E-2</v>
      </c>
      <c r="I5167" s="140"/>
    </row>
    <row r="5168" spans="1:9">
      <c r="A5168" s="10">
        <v>5162</v>
      </c>
      <c r="B5168" s="10">
        <v>1.041206004736898E-4</v>
      </c>
      <c r="C5168" s="10">
        <v>1.858612693056264E-6</v>
      </c>
      <c r="D5168" s="10">
        <f t="shared" si="80"/>
        <v>1.1415525114155251E-4</v>
      </c>
      <c r="E5168" s="130">
        <v>4.3099152677224767E-5</v>
      </c>
      <c r="F5168">
        <v>5.7692307692307702E-2</v>
      </c>
      <c r="I5168" s="140"/>
    </row>
    <row r="5169" spans="1:9">
      <c r="A5169" s="10">
        <v>5163</v>
      </c>
      <c r="B5169" s="10">
        <v>1.035437889008034E-4</v>
      </c>
      <c r="C5169" s="10">
        <v>1.009986333409545E-6</v>
      </c>
      <c r="D5169" s="10">
        <f t="shared" si="80"/>
        <v>1.1415525114155251E-4</v>
      </c>
      <c r="E5169" s="130">
        <v>3.5780428637696043E-5</v>
      </c>
      <c r="F5169">
        <v>5.7692307692307702E-2</v>
      </c>
      <c r="I5169" s="140"/>
    </row>
    <row r="5170" spans="1:9">
      <c r="A5170" s="10">
        <v>5164</v>
      </c>
      <c r="B5170" s="10">
        <v>1.0312074574445249E-4</v>
      </c>
      <c r="C5170" s="10">
        <v>1.0112500834857859E-6</v>
      </c>
      <c r="D5170" s="10">
        <f t="shared" si="80"/>
        <v>1.1415525114155251E-4</v>
      </c>
      <c r="E5170" s="130">
        <v>4.7165110476962979E-5</v>
      </c>
      <c r="F5170">
        <v>7.6923076923076927E-2</v>
      </c>
      <c r="I5170" s="140"/>
    </row>
    <row r="5171" spans="1:9">
      <c r="A5171" s="10">
        <v>5165</v>
      </c>
      <c r="B5171" s="10">
        <v>1.0363649221064911E-4</v>
      </c>
      <c r="C5171" s="10">
        <v>1.860167378401849E-6</v>
      </c>
      <c r="D5171" s="10">
        <f t="shared" si="80"/>
        <v>1.1415525114155251E-4</v>
      </c>
      <c r="E5171" s="130">
        <v>8.2945539114658555E-5</v>
      </c>
      <c r="F5171">
        <v>0.1153846153846154</v>
      </c>
      <c r="I5171" s="140"/>
    </row>
    <row r="5172" spans="1:9">
      <c r="A5172" s="10">
        <v>5166</v>
      </c>
      <c r="B5172" s="10">
        <v>1.0554814238951169E-4</v>
      </c>
      <c r="C5172" s="10">
        <v>5.6986627673336017E-6</v>
      </c>
      <c r="D5172" s="10">
        <f t="shared" si="80"/>
        <v>1.1415525114155251E-4</v>
      </c>
      <c r="E5172" s="130">
        <v>1.3824256519109809E-4</v>
      </c>
      <c r="F5172">
        <v>0.19230769230769229</v>
      </c>
      <c r="I5172" s="140"/>
    </row>
    <row r="5173" spans="1:9">
      <c r="A5173" s="10">
        <v>5167</v>
      </c>
      <c r="B5173" s="10">
        <v>1.093073643212341E-4</v>
      </c>
      <c r="C5173" s="10">
        <v>1.158058747917574E-5</v>
      </c>
      <c r="D5173" s="10">
        <f t="shared" si="80"/>
        <v>1.1415525114155251E-4</v>
      </c>
      <c r="E5173" s="130">
        <v>1.9516597438743309E-4</v>
      </c>
      <c r="F5173">
        <v>0.30769230769230771</v>
      </c>
      <c r="I5173" s="140"/>
    </row>
    <row r="5174" spans="1:9">
      <c r="A5174" s="10">
        <v>5168</v>
      </c>
      <c r="B5174" s="10">
        <v>1.161058792771749E-4</v>
      </c>
      <c r="C5174" s="10">
        <v>1.8317648227316281E-5</v>
      </c>
      <c r="D5174" s="10">
        <f t="shared" si="80"/>
        <v>1.1415525114155251E-4</v>
      </c>
      <c r="E5174" s="130">
        <v>2.1630895494607129E-4</v>
      </c>
      <c r="F5174">
        <v>0.46153846153846162</v>
      </c>
      <c r="I5174" s="140"/>
    </row>
    <row r="5175" spans="1:9">
      <c r="A5175" s="10">
        <v>5169</v>
      </c>
      <c r="B5175" s="10">
        <v>1.2240094293667261E-4</v>
      </c>
      <c r="C5175" s="10">
        <v>2.421349237345134E-5</v>
      </c>
      <c r="D5175" s="10">
        <f t="shared" si="80"/>
        <v>1.1415525114155251E-4</v>
      </c>
      <c r="E5175" s="130">
        <v>1.8540767566806109E-4</v>
      </c>
      <c r="F5175">
        <v>0.57692307692307687</v>
      </c>
      <c r="I5175" s="140"/>
    </row>
    <row r="5176" spans="1:9">
      <c r="A5176" s="10">
        <v>5170</v>
      </c>
      <c r="B5176" s="10">
        <v>1.2822443470261811E-4</v>
      </c>
      <c r="C5176" s="10">
        <v>2.6736537579611149E-5</v>
      </c>
      <c r="D5176" s="10">
        <f t="shared" si="80"/>
        <v>1.1415525114155251E-4</v>
      </c>
      <c r="E5176" s="130">
        <v>1.5450639639005091E-4</v>
      </c>
      <c r="F5176">
        <v>0.69230769230769229</v>
      </c>
      <c r="I5176" s="140"/>
    </row>
    <row r="5177" spans="1:9">
      <c r="A5177" s="10">
        <v>5171</v>
      </c>
      <c r="B5177" s="10">
        <v>1.3208874213086299E-4</v>
      </c>
      <c r="C5177" s="10">
        <v>2.813562710645738E-5</v>
      </c>
      <c r="D5177" s="10">
        <f t="shared" si="80"/>
        <v>1.1415525114155251E-4</v>
      </c>
      <c r="E5177" s="130">
        <v>1.6182512042957949E-4</v>
      </c>
      <c r="F5177">
        <v>0.76923076923076927</v>
      </c>
      <c r="I5177" s="140"/>
    </row>
    <row r="5178" spans="1:9">
      <c r="A5178" s="10">
        <v>5172</v>
      </c>
      <c r="B5178" s="10">
        <v>1.3040507169230549E-4</v>
      </c>
      <c r="C5178" s="10">
        <v>2.4198286459764259E-5</v>
      </c>
      <c r="D5178" s="10">
        <f t="shared" si="80"/>
        <v>1.1415525114155251E-4</v>
      </c>
      <c r="E5178" s="130">
        <v>1.7077022758900379E-4</v>
      </c>
      <c r="F5178">
        <v>0.73076923076923073</v>
      </c>
      <c r="I5178" s="140"/>
    </row>
    <row r="5179" spans="1:9">
      <c r="A5179" s="10">
        <v>5173</v>
      </c>
      <c r="B5179" s="10">
        <v>1.3142860697777881E-4</v>
      </c>
      <c r="C5179" s="10">
        <v>2.0825719358831771E-5</v>
      </c>
      <c r="D5179" s="10">
        <f t="shared" si="80"/>
        <v>1.1415525114155251E-4</v>
      </c>
      <c r="E5179" s="130">
        <v>1.6426469510942289E-4</v>
      </c>
      <c r="F5179">
        <v>0.69230769230769229</v>
      </c>
      <c r="I5179" s="140"/>
    </row>
    <row r="5180" spans="1:9">
      <c r="A5180" s="10">
        <v>5174</v>
      </c>
      <c r="B5180" s="10">
        <v>1.3564198896931739E-4</v>
      </c>
      <c r="C5180" s="10">
        <v>1.6332583246955461E-5</v>
      </c>
      <c r="D5180" s="10">
        <f t="shared" si="80"/>
        <v>1.1415525114155251E-4</v>
      </c>
      <c r="E5180" s="130">
        <v>1.6914384446910821E-4</v>
      </c>
      <c r="F5180">
        <v>0.84615384615384615</v>
      </c>
      <c r="I5180" s="140"/>
    </row>
    <row r="5181" spans="1:9">
      <c r="A5181" s="10">
        <v>5175</v>
      </c>
      <c r="B5181" s="10">
        <v>1.363830518608858E-4</v>
      </c>
      <c r="C5181" s="10">
        <v>1.4367988290311601E-5</v>
      </c>
      <c r="D5181" s="10">
        <f t="shared" si="80"/>
        <v>1.1415525114155251E-4</v>
      </c>
      <c r="E5181" s="130">
        <v>1.8540767566806109E-4</v>
      </c>
      <c r="F5181">
        <v>0.96153846153846156</v>
      </c>
      <c r="I5181" s="140"/>
    </row>
    <row r="5182" spans="1:9">
      <c r="A5182" s="10">
        <v>5176</v>
      </c>
      <c r="B5182" s="10">
        <v>1.3711139021054341E-4</v>
      </c>
      <c r="C5182" s="10">
        <v>8.201310683593879E-6</v>
      </c>
      <c r="D5182" s="10">
        <f t="shared" si="80"/>
        <v>1.1415525114155251E-4</v>
      </c>
      <c r="E5182" s="130">
        <v>2.0167150686701391E-4</v>
      </c>
      <c r="F5182">
        <v>1</v>
      </c>
      <c r="I5182" s="140"/>
    </row>
    <row r="5183" spans="1:9">
      <c r="A5183" s="10">
        <v>5177</v>
      </c>
      <c r="B5183" s="10">
        <v>1.3826361697104241E-4</v>
      </c>
      <c r="C5183" s="10">
        <v>1.5492425831165001E-5</v>
      </c>
      <c r="D5183" s="10">
        <f t="shared" si="80"/>
        <v>1.1415525114155251E-4</v>
      </c>
      <c r="E5183" s="130">
        <v>2.2118810430575721E-4</v>
      </c>
      <c r="F5183">
        <v>0.92307692307692313</v>
      </c>
      <c r="I5183" s="140"/>
    </row>
    <row r="5184" spans="1:9">
      <c r="A5184" s="10">
        <v>5178</v>
      </c>
      <c r="B5184" s="10">
        <v>1.3576135969176899E-4</v>
      </c>
      <c r="C5184" s="10">
        <v>2.0268073727170151E-5</v>
      </c>
      <c r="D5184" s="10">
        <f t="shared" si="80"/>
        <v>1.1415525114155251E-4</v>
      </c>
      <c r="E5184" s="130">
        <v>2.0655065622669999E-4</v>
      </c>
      <c r="F5184">
        <v>0.76923076923076927</v>
      </c>
      <c r="I5184" s="140"/>
    </row>
    <row r="5185" spans="1:9">
      <c r="A5185" s="10">
        <v>5179</v>
      </c>
      <c r="B5185" s="10">
        <v>1.340104383608902E-4</v>
      </c>
      <c r="C5185" s="10">
        <v>2.1957225717557641E-5</v>
      </c>
      <c r="D5185" s="10">
        <f t="shared" si="80"/>
        <v>1.1415525114155251E-4</v>
      </c>
      <c r="E5185" s="130">
        <v>1.7564937694868979E-4</v>
      </c>
      <c r="F5185">
        <v>0.57692307692307687</v>
      </c>
      <c r="I5185" s="140"/>
    </row>
    <row r="5186" spans="1:9">
      <c r="A5186" s="10">
        <v>5180</v>
      </c>
      <c r="B5186" s="10">
        <v>1.338633437825899E-4</v>
      </c>
      <c r="C5186" s="10">
        <v>1.129076140054087E-5</v>
      </c>
      <c r="D5186" s="10">
        <f t="shared" si="80"/>
        <v>1.1415525114155251E-4</v>
      </c>
      <c r="E5186" s="130">
        <v>1.4718767235052219E-4</v>
      </c>
      <c r="F5186">
        <v>0.46153846153846162</v>
      </c>
      <c r="I5186" s="140"/>
    </row>
    <row r="5187" spans="1:9">
      <c r="A5187" s="10">
        <v>5181</v>
      </c>
      <c r="B5187" s="10">
        <v>1.296696590906911E-4</v>
      </c>
      <c r="C5187" s="10">
        <v>1.044026214509772E-5</v>
      </c>
      <c r="D5187" s="10">
        <f t="shared" si="80"/>
        <v>1.1415525114155251E-4</v>
      </c>
      <c r="E5187" s="130">
        <v>1.211655424321981E-4</v>
      </c>
      <c r="F5187">
        <v>0.30769230769230771</v>
      </c>
      <c r="I5187" s="140"/>
    </row>
    <row r="5188" spans="1:9">
      <c r="A5188" s="10">
        <v>5182</v>
      </c>
      <c r="B5188" s="10">
        <v>1.2329786072764489E-4</v>
      </c>
      <c r="C5188" s="10">
        <v>9.601768515378763E-6</v>
      </c>
      <c r="D5188" s="10">
        <f t="shared" si="80"/>
        <v>1.1415525114155251E-4</v>
      </c>
      <c r="E5188" s="130">
        <v>1.024621365534019E-4</v>
      </c>
      <c r="F5188">
        <v>0.23076923076923081</v>
      </c>
      <c r="I5188" s="140"/>
    </row>
    <row r="5189" spans="1:9">
      <c r="A5189" s="10">
        <v>5183</v>
      </c>
      <c r="B5189" s="10">
        <v>1.1604465501965169E-4</v>
      </c>
      <c r="C5189" s="10">
        <v>5.4100322508211694E-6</v>
      </c>
      <c r="D5189" s="10">
        <f t="shared" si="80"/>
        <v>1.1415525114155251E-4</v>
      </c>
      <c r="E5189" s="130">
        <v>9.0264263154187204E-5</v>
      </c>
      <c r="F5189">
        <v>0.15384615384615391</v>
      </c>
      <c r="I5189" s="140"/>
    </row>
    <row r="5190" spans="1:9">
      <c r="A5190" s="10">
        <v>5184</v>
      </c>
      <c r="B5190" s="10">
        <v>1.128621806563952E-4</v>
      </c>
      <c r="C5190" s="10">
        <v>2.504193509878691E-6</v>
      </c>
      <c r="D5190" s="10">
        <f t="shared" ref="D5190:D5253" si="81">1/8760</f>
        <v>1.1415525114155251E-4</v>
      </c>
      <c r="E5190" s="130">
        <v>7.28000063191213E-5</v>
      </c>
      <c r="F5190">
        <v>7.6923076923076927E-2</v>
      </c>
      <c r="I5190" s="140"/>
    </row>
    <row r="5191" spans="1:9">
      <c r="A5191" s="10">
        <v>5185</v>
      </c>
      <c r="B5191" s="10">
        <v>1.08424151877481E-4</v>
      </c>
      <c r="C5191" s="10">
        <v>1.4158546717425221E-6</v>
      </c>
      <c r="D5191" s="10">
        <f t="shared" si="81"/>
        <v>1.1415525114155251E-4</v>
      </c>
      <c r="E5191" s="130">
        <v>4.7242557292196107E-5</v>
      </c>
      <c r="F5191">
        <v>7.6923076923076927E-2</v>
      </c>
      <c r="I5191" s="140"/>
    </row>
    <row r="5192" spans="1:9">
      <c r="A5192" s="10">
        <v>5186</v>
      </c>
      <c r="B5192" s="10">
        <v>1.059364480609313E-4</v>
      </c>
      <c r="C5192" s="10">
        <v>1.0763604875934339E-6</v>
      </c>
      <c r="D5192" s="10">
        <f t="shared" si="81"/>
        <v>1.1415525114155251E-4</v>
      </c>
      <c r="E5192" s="130">
        <v>4.1046812073547418E-5</v>
      </c>
      <c r="F5192">
        <v>5.7692307692307702E-2</v>
      </c>
      <c r="I5192" s="140"/>
    </row>
    <row r="5193" spans="1:9">
      <c r="A5193" s="10">
        <v>5187</v>
      </c>
      <c r="B5193" s="10">
        <v>1.0356294859967199E-4</v>
      </c>
      <c r="C5193" s="10">
        <v>1.0767832529067071E-6</v>
      </c>
      <c r="D5193" s="10">
        <f t="shared" si="81"/>
        <v>1.1415525114155251E-4</v>
      </c>
      <c r="E5193" s="130">
        <v>3.4076598702567642E-5</v>
      </c>
      <c r="F5193">
        <v>5.7692307692307702E-2</v>
      </c>
      <c r="I5193" s="140"/>
    </row>
    <row r="5194" spans="1:9">
      <c r="A5194" s="10">
        <v>5188</v>
      </c>
      <c r="B5194" s="10">
        <v>1.021646084035856E-4</v>
      </c>
      <c r="C5194" s="10">
        <v>1.0155595621630169E-6</v>
      </c>
      <c r="D5194" s="10">
        <f t="shared" si="81"/>
        <v>1.1415525114155251E-4</v>
      </c>
      <c r="E5194" s="130">
        <v>4.4919152835202808E-5</v>
      </c>
      <c r="F5194">
        <v>7.6923076923076927E-2</v>
      </c>
      <c r="I5194" s="140"/>
    </row>
    <row r="5195" spans="1:9">
      <c r="A5195" s="10">
        <v>5189</v>
      </c>
      <c r="B5195" s="10">
        <v>1.0383175389782601E-4</v>
      </c>
      <c r="C5195" s="10">
        <v>1.133675644827951E-5</v>
      </c>
      <c r="D5195" s="10">
        <f t="shared" si="81"/>
        <v>1.1415525114155251E-4</v>
      </c>
      <c r="E5195" s="130">
        <v>7.8995751537770125E-5</v>
      </c>
      <c r="F5195">
        <v>0.1153846153846154</v>
      </c>
      <c r="I5195" s="140"/>
    </row>
    <row r="5196" spans="1:9">
      <c r="A5196" s="10">
        <v>5190</v>
      </c>
      <c r="B5196" s="10">
        <v>1.044049978036504E-4</v>
      </c>
      <c r="C5196" s="10">
        <v>2.9759068638744229E-5</v>
      </c>
      <c r="D5196" s="10">
        <f t="shared" si="81"/>
        <v>1.1415525114155251E-4</v>
      </c>
      <c r="E5196" s="130">
        <v>1.31659585896284E-4</v>
      </c>
      <c r="F5196">
        <v>0.19230769230769229</v>
      </c>
      <c r="I5196" s="140"/>
    </row>
    <row r="5197" spans="1:9">
      <c r="A5197" s="10">
        <v>5191</v>
      </c>
      <c r="B5197" s="10">
        <v>1.0599084441223049E-4</v>
      </c>
      <c r="C5197" s="10">
        <v>2.411110134209474E-5</v>
      </c>
      <c r="D5197" s="10">
        <f t="shared" si="81"/>
        <v>1.1415525114155251E-4</v>
      </c>
      <c r="E5197" s="130">
        <v>1.8587235655945949E-4</v>
      </c>
      <c r="F5197">
        <v>0.30769230769230771</v>
      </c>
      <c r="I5197" s="140"/>
    </row>
    <row r="5198" spans="1:9">
      <c r="A5198" s="10">
        <v>5192</v>
      </c>
      <c r="B5198" s="10">
        <v>1.099424815098821E-4</v>
      </c>
      <c r="C5198" s="10">
        <v>1.994899047051135E-5</v>
      </c>
      <c r="D5198" s="10">
        <f t="shared" si="81"/>
        <v>1.1415525114155251E-4</v>
      </c>
      <c r="E5198" s="130">
        <v>2.060085285200683E-4</v>
      </c>
      <c r="F5198">
        <v>0.46153846153846162</v>
      </c>
      <c r="I5198" s="140"/>
    </row>
    <row r="5199" spans="1:9">
      <c r="A5199" s="10">
        <v>5193</v>
      </c>
      <c r="B5199" s="10">
        <v>1.158567313833056E-4</v>
      </c>
      <c r="C5199" s="10">
        <v>1.5195944608243729E-5</v>
      </c>
      <c r="D5199" s="10">
        <f t="shared" si="81"/>
        <v>1.1415525114155251E-4</v>
      </c>
      <c r="E5199" s="130">
        <v>1.7657873873148659E-4</v>
      </c>
      <c r="F5199">
        <v>0.57692307692307687</v>
      </c>
      <c r="I5199" s="140"/>
    </row>
    <row r="5200" spans="1:9">
      <c r="A5200" s="10">
        <v>5194</v>
      </c>
      <c r="B5200" s="10">
        <v>1.2347239520377589E-4</v>
      </c>
      <c r="C5200" s="10">
        <v>1.3412993268672601E-5</v>
      </c>
      <c r="D5200" s="10">
        <f t="shared" si="81"/>
        <v>1.1415525114155251E-4</v>
      </c>
      <c r="E5200" s="130">
        <v>1.4714894894290561E-4</v>
      </c>
      <c r="F5200">
        <v>0.69230769230769229</v>
      </c>
      <c r="I5200" s="140"/>
    </row>
    <row r="5201" spans="1:9">
      <c r="A5201" s="10">
        <v>5195</v>
      </c>
      <c r="B5201" s="10">
        <v>1.2724964243184531E-4</v>
      </c>
      <c r="C5201" s="10">
        <v>1.2521322126752949E-5</v>
      </c>
      <c r="D5201" s="10">
        <f t="shared" si="81"/>
        <v>1.1415525114155251E-4</v>
      </c>
      <c r="E5201" s="130">
        <v>1.5411916231388559E-4</v>
      </c>
      <c r="F5201">
        <v>0.76923076923076927</v>
      </c>
      <c r="I5201" s="140"/>
    </row>
    <row r="5202" spans="1:9">
      <c r="A5202" s="10">
        <v>5196</v>
      </c>
      <c r="B5202" s="10">
        <v>1.2771612469656069E-4</v>
      </c>
      <c r="C5202" s="10">
        <v>1.875095085237617E-5</v>
      </c>
      <c r="D5202" s="10">
        <f t="shared" si="81"/>
        <v>1.1415525114155251E-4</v>
      </c>
      <c r="E5202" s="130">
        <v>1.6263831198952731E-4</v>
      </c>
      <c r="F5202">
        <v>0.73076923076923073</v>
      </c>
      <c r="I5202" s="140"/>
    </row>
    <row r="5203" spans="1:9">
      <c r="A5203" s="10">
        <v>5197</v>
      </c>
      <c r="B5203" s="10">
        <v>1.274040042226559E-4</v>
      </c>
      <c r="C5203" s="10">
        <v>1.667386850135652E-5</v>
      </c>
      <c r="D5203" s="10">
        <f t="shared" si="81"/>
        <v>1.1415525114155251E-4</v>
      </c>
      <c r="E5203" s="130">
        <v>1.5644256677087851E-4</v>
      </c>
      <c r="F5203">
        <v>0.69230769230769229</v>
      </c>
      <c r="I5203" s="140"/>
    </row>
    <row r="5204" spans="1:9">
      <c r="A5204" s="10">
        <v>5198</v>
      </c>
      <c r="B5204" s="10">
        <v>1.3039817346446579E-4</v>
      </c>
      <c r="C5204" s="10">
        <v>9.5547597400609852E-6</v>
      </c>
      <c r="D5204" s="10">
        <f t="shared" si="81"/>
        <v>1.1415525114155251E-4</v>
      </c>
      <c r="E5204" s="130">
        <v>1.61089375684865E-4</v>
      </c>
      <c r="F5204">
        <v>0.84615384615384615</v>
      </c>
      <c r="I5204" s="140"/>
    </row>
    <row r="5205" spans="1:9">
      <c r="A5205" s="10">
        <v>5199</v>
      </c>
      <c r="B5205" s="10">
        <v>1.2928526723647761E-4</v>
      </c>
      <c r="C5205" s="10">
        <v>8.3700576856799898E-6</v>
      </c>
      <c r="D5205" s="10">
        <f t="shared" si="81"/>
        <v>1.1415525114155251E-4</v>
      </c>
      <c r="E5205" s="130">
        <v>1.7657873873148659E-4</v>
      </c>
      <c r="F5205">
        <v>0.96153846153846156</v>
      </c>
      <c r="I5205" s="140"/>
    </row>
    <row r="5206" spans="1:9">
      <c r="A5206" s="10">
        <v>5200</v>
      </c>
      <c r="B5206" s="10">
        <v>1.301364005460389E-4</v>
      </c>
      <c r="C5206" s="10">
        <v>9.5544824423823848E-6</v>
      </c>
      <c r="D5206" s="10">
        <f t="shared" si="81"/>
        <v>1.1415525114155251E-4</v>
      </c>
      <c r="E5206" s="130">
        <v>1.9206810177810831E-4</v>
      </c>
      <c r="F5206">
        <v>1</v>
      </c>
      <c r="I5206" s="140"/>
    </row>
    <row r="5207" spans="1:9">
      <c r="A5207" s="10">
        <v>5201</v>
      </c>
      <c r="B5207" s="10">
        <v>1.2915481797749981E-4</v>
      </c>
      <c r="C5207" s="10">
        <v>1.667237291223753E-5</v>
      </c>
      <c r="D5207" s="10">
        <f t="shared" si="81"/>
        <v>1.1415525114155251E-4</v>
      </c>
      <c r="E5207" s="130">
        <v>2.1065533743405479E-4</v>
      </c>
      <c r="F5207">
        <v>0.92307692307692313</v>
      </c>
      <c r="I5207" s="140"/>
    </row>
    <row r="5208" spans="1:9">
      <c r="A5208" s="10">
        <v>5202</v>
      </c>
      <c r="B5208" s="10">
        <v>1.285384533683184E-4</v>
      </c>
      <c r="C5208" s="10">
        <v>2.3501641957307398E-5</v>
      </c>
      <c r="D5208" s="10">
        <f t="shared" si="81"/>
        <v>1.1415525114155251E-4</v>
      </c>
      <c r="E5208" s="130">
        <v>1.967149106920948E-4</v>
      </c>
      <c r="F5208">
        <v>0.76923076923076927</v>
      </c>
      <c r="I5208" s="140"/>
    </row>
    <row r="5209" spans="1:9">
      <c r="A5209" s="10">
        <v>5203</v>
      </c>
      <c r="B5209" s="10">
        <v>1.2904973312016039E-4</v>
      </c>
      <c r="C5209" s="10">
        <v>2.3802041714637682E-5</v>
      </c>
      <c r="D5209" s="10">
        <f t="shared" si="81"/>
        <v>1.1415525114155251E-4</v>
      </c>
      <c r="E5209" s="130">
        <v>1.672851209035138E-4</v>
      </c>
      <c r="F5209">
        <v>0.57692307692307687</v>
      </c>
      <c r="I5209" s="140"/>
    </row>
    <row r="5210" spans="1:9">
      <c r="A5210" s="10">
        <v>5204</v>
      </c>
      <c r="B5210" s="10">
        <v>1.302453227731458E-4</v>
      </c>
      <c r="C5210" s="10">
        <v>1.8459388253852371E-5</v>
      </c>
      <c r="D5210" s="10">
        <f t="shared" si="81"/>
        <v>1.1415525114155251E-4</v>
      </c>
      <c r="E5210" s="130">
        <v>1.4017873557192569E-4</v>
      </c>
      <c r="F5210">
        <v>0.46153846153846162</v>
      </c>
      <c r="I5210" s="140"/>
    </row>
    <row r="5211" spans="1:9">
      <c r="A5211" s="10">
        <v>5205</v>
      </c>
      <c r="B5211" s="10">
        <v>1.2790693748613159E-4</v>
      </c>
      <c r="C5211" s="10">
        <v>1.340325148301303E-5</v>
      </c>
      <c r="D5211" s="10">
        <f t="shared" si="81"/>
        <v>1.1415525114155251E-4</v>
      </c>
      <c r="E5211" s="130">
        <v>1.1539575469733109E-4</v>
      </c>
      <c r="F5211">
        <v>0.30769230769230771</v>
      </c>
      <c r="I5211" s="140"/>
    </row>
    <row r="5212" spans="1:9">
      <c r="A5212" s="10">
        <v>5206</v>
      </c>
      <c r="B5212" s="10">
        <v>1.2290355639429649E-4</v>
      </c>
      <c r="C5212" s="10">
        <v>7.4818914045833211E-6</v>
      </c>
      <c r="D5212" s="10">
        <f t="shared" si="81"/>
        <v>1.1415525114155251E-4</v>
      </c>
      <c r="E5212" s="130">
        <v>9.7582987193716532E-5</v>
      </c>
      <c r="F5212">
        <v>0.23076923076923081</v>
      </c>
      <c r="I5212" s="140"/>
    </row>
    <row r="5213" spans="1:9">
      <c r="A5213" s="10">
        <v>5207</v>
      </c>
      <c r="B5213" s="10">
        <v>1.182801218166774E-4</v>
      </c>
      <c r="C5213" s="10">
        <v>5.7125503805814451E-6</v>
      </c>
      <c r="D5213" s="10">
        <f t="shared" si="81"/>
        <v>1.1415525114155251E-4</v>
      </c>
      <c r="E5213" s="130">
        <v>8.5965964908750104E-5</v>
      </c>
      <c r="F5213">
        <v>0.15384615384615391</v>
      </c>
      <c r="I5213" s="140"/>
    </row>
    <row r="5214" spans="1:9">
      <c r="A5214" s="10">
        <v>5208</v>
      </c>
      <c r="B5214" s="10">
        <v>1.129357611715806E-4</v>
      </c>
      <c r="C5214" s="10">
        <v>2.504993581869401E-6</v>
      </c>
      <c r="D5214" s="10">
        <f t="shared" si="81"/>
        <v>1.1415525114155251E-4</v>
      </c>
      <c r="E5214" s="130">
        <v>7.4256006445503841E-5</v>
      </c>
      <c r="F5214">
        <v>7.6923076923076927E-2</v>
      </c>
      <c r="I5214" s="140"/>
    </row>
    <row r="5215" spans="1:9">
      <c r="A5215" s="10">
        <v>5209</v>
      </c>
      <c r="B5215" s="10">
        <v>1.081112646977906E-4</v>
      </c>
      <c r="C5215" s="10">
        <v>1.417268435317012E-6</v>
      </c>
      <c r="D5215" s="10">
        <f t="shared" si="81"/>
        <v>1.1415525114155251E-4</v>
      </c>
      <c r="E5215" s="130">
        <v>4.8187408438040033E-5</v>
      </c>
      <c r="F5215">
        <v>7.6923076923076927E-2</v>
      </c>
      <c r="I5215" s="140"/>
    </row>
    <row r="5216" spans="1:9">
      <c r="A5216" s="10">
        <v>5210</v>
      </c>
      <c r="B5216" s="10">
        <v>1.0661989046056989E-4</v>
      </c>
      <c r="C5216" s="10">
        <v>1.0805563196810801E-6</v>
      </c>
      <c r="D5216" s="10">
        <f t="shared" si="81"/>
        <v>1.1415525114155251E-4</v>
      </c>
      <c r="E5216" s="130">
        <v>4.1867748315018387E-5</v>
      </c>
      <c r="F5216">
        <v>5.7692307692307702E-2</v>
      </c>
      <c r="I5216" s="140"/>
    </row>
    <row r="5217" spans="1:9">
      <c r="A5217" s="10">
        <v>5211</v>
      </c>
      <c r="B5217" s="10">
        <v>1.0475498682352329E-4</v>
      </c>
      <c r="C5217" s="10">
        <v>1.082111005026661E-6</v>
      </c>
      <c r="D5217" s="10">
        <f t="shared" si="81"/>
        <v>1.1415525114155251E-4</v>
      </c>
      <c r="E5217" s="130">
        <v>3.4758130676619002E-5</v>
      </c>
      <c r="F5217">
        <v>5.7692307692307702E-2</v>
      </c>
      <c r="I5217" s="140"/>
    </row>
    <row r="5218" spans="1:9">
      <c r="A5218" s="10">
        <v>5212</v>
      </c>
      <c r="B5218" s="10">
        <v>1.035351720112233E-4</v>
      </c>
      <c r="C5218" s="10">
        <v>1.0191371568033011E-6</v>
      </c>
      <c r="D5218" s="10">
        <f t="shared" si="81"/>
        <v>1.1415525114155251E-4</v>
      </c>
      <c r="E5218" s="130">
        <v>4.5817535891906898E-5</v>
      </c>
      <c r="F5218">
        <v>7.6923076923076927E-2</v>
      </c>
      <c r="I5218" s="140"/>
    </row>
    <row r="5219" spans="1:9">
      <c r="A5219" s="10">
        <v>5213</v>
      </c>
      <c r="B5219" s="10">
        <v>1.037880581670435E-4</v>
      </c>
      <c r="C5219" s="10">
        <v>1.13413386787718E-5</v>
      </c>
      <c r="D5219" s="10">
        <f t="shared" si="81"/>
        <v>1.1415525114155251E-4</v>
      </c>
      <c r="E5219" s="130">
        <v>8.0575666568525752E-5</v>
      </c>
      <c r="F5219">
        <v>0.1153846153846154</v>
      </c>
      <c r="I5219" s="140"/>
    </row>
    <row r="5220" spans="1:9">
      <c r="A5220" s="10">
        <v>5214</v>
      </c>
      <c r="B5220" s="10">
        <v>1.045450183596404E-4</v>
      </c>
      <c r="C5220" s="10">
        <v>2.976334629637638E-5</v>
      </c>
      <c r="D5220" s="10">
        <f t="shared" si="81"/>
        <v>1.1415525114155251E-4</v>
      </c>
      <c r="E5220" s="130">
        <v>1.3429277761420959E-4</v>
      </c>
      <c r="F5220">
        <v>0.19230769230769229</v>
      </c>
      <c r="I5220" s="140"/>
    </row>
    <row r="5221" spans="1:9">
      <c r="A5221" s="10">
        <v>5215</v>
      </c>
      <c r="B5221" s="10">
        <v>1.049559966856027E-4</v>
      </c>
      <c r="C5221" s="10">
        <v>2.411311515966222E-5</v>
      </c>
      <c r="D5221" s="10">
        <f t="shared" si="81"/>
        <v>1.1415525114155251E-4</v>
      </c>
      <c r="E5221" s="130">
        <v>1.895898036906491E-4</v>
      </c>
      <c r="F5221">
        <v>0.30769230769230771</v>
      </c>
      <c r="I5221" s="140"/>
    </row>
    <row r="5222" spans="1:9">
      <c r="A5222" s="10">
        <v>5216</v>
      </c>
      <c r="B5222" s="10">
        <v>1.075316342224872E-4</v>
      </c>
      <c r="C5222" s="10">
        <v>1.9949831455274261E-5</v>
      </c>
      <c r="D5222" s="10">
        <f t="shared" si="81"/>
        <v>1.1415525114155251E-4</v>
      </c>
      <c r="E5222" s="130">
        <v>2.101286990904691E-4</v>
      </c>
      <c r="F5222">
        <v>0.46153846153846162</v>
      </c>
      <c r="I5222" s="140"/>
    </row>
    <row r="5223" spans="1:9">
      <c r="A5223" s="10">
        <v>5217</v>
      </c>
      <c r="B5223" s="10">
        <v>1.1070019287075871E-4</v>
      </c>
      <c r="C5223" s="10">
        <v>1.519530364147849E-5</v>
      </c>
      <c r="D5223" s="10">
        <f t="shared" si="81"/>
        <v>1.1415525114155251E-4</v>
      </c>
      <c r="E5223" s="130">
        <v>1.8011031350611661E-4</v>
      </c>
      <c r="F5223">
        <v>0.57692307692307687</v>
      </c>
      <c r="I5223" s="140"/>
    </row>
    <row r="5224" spans="1:9">
      <c r="A5224" s="10">
        <v>5218</v>
      </c>
      <c r="B5224" s="10">
        <v>1.156989528376944E-4</v>
      </c>
      <c r="C5224" s="10">
        <v>1.341172497273278E-5</v>
      </c>
      <c r="D5224" s="10">
        <f t="shared" si="81"/>
        <v>1.1415525114155251E-4</v>
      </c>
      <c r="E5224" s="130">
        <v>1.5009192792176399E-4</v>
      </c>
      <c r="F5224">
        <v>0.69230769230769229</v>
      </c>
      <c r="I5224" s="140"/>
    </row>
    <row r="5225" spans="1:9">
      <c r="A5225" s="10">
        <v>5219</v>
      </c>
      <c r="B5225" s="10">
        <v>1.1870714630442029E-4</v>
      </c>
      <c r="C5225" s="10">
        <v>1.251897646114387E-5</v>
      </c>
      <c r="D5225" s="10">
        <f t="shared" si="81"/>
        <v>1.1415525114155251E-4</v>
      </c>
      <c r="E5225" s="130">
        <v>1.5720154556016309E-4</v>
      </c>
      <c r="F5225">
        <v>0.76923076923076927</v>
      </c>
      <c r="I5225" s="140"/>
    </row>
    <row r="5226" spans="1:9">
      <c r="A5226" s="10">
        <v>5220</v>
      </c>
      <c r="B5226" s="10">
        <v>1.187721775647761E-4</v>
      </c>
      <c r="C5226" s="10">
        <v>1.8745750384436511E-5</v>
      </c>
      <c r="D5226" s="10">
        <f t="shared" si="81"/>
        <v>1.1415525114155251E-4</v>
      </c>
      <c r="E5226" s="130">
        <v>1.6589107822931779E-4</v>
      </c>
      <c r="F5226">
        <v>0.73076923076923073</v>
      </c>
      <c r="I5226" s="140"/>
    </row>
    <row r="5227" spans="1:9">
      <c r="A5227" s="10">
        <v>5221</v>
      </c>
      <c r="B5227" s="10">
        <v>1.203220270749235E-4</v>
      </c>
      <c r="C5227" s="10">
        <v>1.6666908784210058E-5</v>
      </c>
      <c r="D5227" s="10">
        <f t="shared" si="81"/>
        <v>1.1415525114155251E-4</v>
      </c>
      <c r="E5227" s="130">
        <v>1.595714181062965E-4</v>
      </c>
      <c r="F5227">
        <v>0.69230769230769229</v>
      </c>
      <c r="I5227" s="140"/>
    </row>
    <row r="5228" spans="1:9">
      <c r="A5228" s="10">
        <v>5222</v>
      </c>
      <c r="B5228" s="10">
        <v>1.2222373119266371E-4</v>
      </c>
      <c r="C5228" s="10">
        <v>9.5512094206021608E-6</v>
      </c>
      <c r="D5228" s="10">
        <f t="shared" si="81"/>
        <v>1.1415525114155251E-4</v>
      </c>
      <c r="E5228" s="130">
        <v>1.6431116319856211E-4</v>
      </c>
      <c r="F5228">
        <v>0.84615384615384615</v>
      </c>
      <c r="I5228" s="140"/>
    </row>
    <row r="5229" spans="1:9">
      <c r="A5229" s="10">
        <v>5223</v>
      </c>
      <c r="B5229" s="10">
        <v>1.231008621007721E-4</v>
      </c>
      <c r="C5229" s="10">
        <v>8.3672801630304666E-6</v>
      </c>
      <c r="D5229" s="10">
        <f t="shared" si="81"/>
        <v>1.1415525114155251E-4</v>
      </c>
      <c r="E5229" s="130">
        <v>1.8011031350611661E-4</v>
      </c>
      <c r="F5229">
        <v>0.96153846153846156</v>
      </c>
      <c r="I5229" s="140"/>
    </row>
    <row r="5230" spans="1:9">
      <c r="A5230" s="10">
        <v>5224</v>
      </c>
      <c r="B5230" s="10">
        <v>1.2420908015470941E-4</v>
      </c>
      <c r="C5230" s="10">
        <v>9.552145868500424E-6</v>
      </c>
      <c r="D5230" s="10">
        <f t="shared" si="81"/>
        <v>1.1415525114155251E-4</v>
      </c>
      <c r="E5230" s="130">
        <v>1.9590946381367101E-4</v>
      </c>
      <c r="F5230">
        <v>1</v>
      </c>
      <c r="I5230" s="140"/>
    </row>
    <row r="5231" spans="1:9">
      <c r="A5231" s="10">
        <v>5225</v>
      </c>
      <c r="B5231" s="10">
        <v>1.263422177444849E-4</v>
      </c>
      <c r="C5231" s="10">
        <v>1.666945901368041E-5</v>
      </c>
      <c r="D5231" s="10">
        <f t="shared" si="81"/>
        <v>1.1415525114155251E-4</v>
      </c>
      <c r="E5231" s="130">
        <v>2.1486844418273541E-4</v>
      </c>
      <c r="F5231">
        <v>0.92307692307692313</v>
      </c>
      <c r="I5231" s="140"/>
    </row>
    <row r="5232" spans="1:9">
      <c r="A5232" s="10">
        <v>5226</v>
      </c>
      <c r="B5232" s="10">
        <v>1.275702870544654E-4</v>
      </c>
      <c r="C5232" s="10">
        <v>2.3498714421159582E-5</v>
      </c>
      <c r="D5232" s="10">
        <f t="shared" si="81"/>
        <v>1.1415525114155251E-4</v>
      </c>
      <c r="E5232" s="130">
        <v>2.0064920890593721E-4</v>
      </c>
      <c r="F5232">
        <v>0.76923076923076927</v>
      </c>
      <c r="I5232" s="140"/>
    </row>
    <row r="5233" spans="1:9">
      <c r="A5233" s="10">
        <v>5227</v>
      </c>
      <c r="B5233" s="10">
        <v>1.2871552366341919E-4</v>
      </c>
      <c r="C5233" s="10">
        <v>2.379958240243901E-5</v>
      </c>
      <c r="D5233" s="10">
        <f t="shared" si="81"/>
        <v>1.1415525114155251E-4</v>
      </c>
      <c r="E5233" s="130">
        <v>1.7063082332158399E-4</v>
      </c>
      <c r="F5233">
        <v>0.57692307692307687</v>
      </c>
      <c r="I5233" s="140"/>
    </row>
    <row r="5234" spans="1:9">
      <c r="A5234" s="10">
        <v>5228</v>
      </c>
      <c r="B5234" s="10">
        <v>1.3075042930293899E-4</v>
      </c>
      <c r="C5234" s="10">
        <v>1.845819269172989E-5</v>
      </c>
      <c r="D5234" s="10">
        <f t="shared" si="81"/>
        <v>1.1415525114155251E-4</v>
      </c>
      <c r="E5234" s="130">
        <v>1.4298231028336429E-4</v>
      </c>
      <c r="F5234">
        <v>0.46153846153846162</v>
      </c>
      <c r="I5234" s="140"/>
    </row>
    <row r="5235" spans="1:9">
      <c r="A5235" s="10">
        <v>5229</v>
      </c>
      <c r="B5235" s="10">
        <v>1.2853567716294509E-4</v>
      </c>
      <c r="C5235" s="10">
        <v>1.3401414954125259E-5</v>
      </c>
      <c r="D5235" s="10">
        <f t="shared" si="81"/>
        <v>1.1415525114155251E-4</v>
      </c>
      <c r="E5235" s="130">
        <v>1.17703669791278E-4</v>
      </c>
      <c r="F5235">
        <v>0.30769230769230771</v>
      </c>
      <c r="I5235" s="140"/>
    </row>
    <row r="5236" spans="1:9">
      <c r="A5236" s="10">
        <v>5230</v>
      </c>
      <c r="B5236" s="10">
        <v>1.240385818534055E-4</v>
      </c>
      <c r="C5236" s="10">
        <v>7.4809458649579368E-6</v>
      </c>
      <c r="D5236" s="10">
        <f t="shared" si="81"/>
        <v>1.1415525114155251E-4</v>
      </c>
      <c r="E5236" s="130">
        <v>9.9534646937590805E-5</v>
      </c>
      <c r="F5236">
        <v>0.23076923076923081</v>
      </c>
      <c r="I5236" s="140"/>
    </row>
    <row r="5237" spans="1:9">
      <c r="A5237" s="10">
        <v>5231</v>
      </c>
      <c r="B5237" s="10">
        <v>1.182573893640746E-4</v>
      </c>
      <c r="C5237" s="10">
        <v>5.711218442551456E-6</v>
      </c>
      <c r="D5237" s="10">
        <f t="shared" si="81"/>
        <v>1.1415525114155251E-4</v>
      </c>
      <c r="E5237" s="130">
        <v>8.7685284206924811E-5</v>
      </c>
      <c r="F5237">
        <v>0.15384615384615391</v>
      </c>
      <c r="I5237" s="140"/>
    </row>
    <row r="5238" spans="1:9">
      <c r="A5238" s="10">
        <v>5232</v>
      </c>
      <c r="B5238" s="10">
        <v>1.107618814277729E-4</v>
      </c>
      <c r="C5238" s="10">
        <v>2.5037434693839209E-6</v>
      </c>
      <c r="D5238" s="10">
        <f t="shared" si="81"/>
        <v>1.1415525114155251E-4</v>
      </c>
      <c r="E5238" s="130">
        <v>7.4984006508695125E-5</v>
      </c>
      <c r="F5238">
        <v>7.6923076923076927E-2</v>
      </c>
      <c r="I5238" s="140"/>
    </row>
    <row r="5239" spans="1:9">
      <c r="A5239" s="10">
        <v>5233</v>
      </c>
      <c r="B5239" s="10">
        <v>1.062738573157637E-4</v>
      </c>
      <c r="C5239" s="10">
        <v>1.4155546447460059E-6</v>
      </c>
      <c r="D5239" s="10">
        <f t="shared" si="81"/>
        <v>1.1415525114155251E-4</v>
      </c>
      <c r="E5239" s="130">
        <v>4.8659834010961993E-5</v>
      </c>
      <c r="F5239">
        <v>7.6923076923076927E-2</v>
      </c>
      <c r="I5239" s="140"/>
    </row>
    <row r="5240" spans="1:9">
      <c r="A5240" s="10">
        <v>5234</v>
      </c>
      <c r="B5240" s="10">
        <v>1.0339222953909369E-4</v>
      </c>
      <c r="C5240" s="10">
        <v>1.0754967735125489E-6</v>
      </c>
      <c r="D5240" s="10">
        <f t="shared" si="81"/>
        <v>1.1415525114155251E-4</v>
      </c>
      <c r="E5240" s="130">
        <v>4.2278216435753872E-5</v>
      </c>
      <c r="F5240">
        <v>5.7692307692307702E-2</v>
      </c>
      <c r="I5240" s="140"/>
    </row>
    <row r="5241" spans="1:9">
      <c r="A5241" s="10">
        <v>5235</v>
      </c>
      <c r="B5241" s="10">
        <v>1.0458032689911089E-4</v>
      </c>
      <c r="C5241" s="10">
        <v>1.077369669308989E-6</v>
      </c>
      <c r="D5241" s="10">
        <f t="shared" si="81"/>
        <v>1.1415525114155251E-4</v>
      </c>
      <c r="E5241" s="130">
        <v>3.5098896663644682E-5</v>
      </c>
      <c r="F5241">
        <v>5.7692307692307702E-2</v>
      </c>
      <c r="I5241" s="140"/>
    </row>
    <row r="5242" spans="1:9">
      <c r="A5242" s="10">
        <v>5236</v>
      </c>
      <c r="B5242" s="10">
        <v>1.0336653580509709E-4</v>
      </c>
      <c r="C5242" s="10">
        <v>1.0152504434393331E-6</v>
      </c>
      <c r="D5242" s="10">
        <f t="shared" si="81"/>
        <v>1.1415525114155251E-4</v>
      </c>
      <c r="E5242" s="130">
        <v>4.6266727420258903E-5</v>
      </c>
      <c r="F5242">
        <v>7.6923076923076927E-2</v>
      </c>
      <c r="I5242" s="140"/>
    </row>
    <row r="5243" spans="1:9">
      <c r="A5243" s="10">
        <v>5237</v>
      </c>
      <c r="B5243" s="10">
        <v>1.048286125446414E-4</v>
      </c>
      <c r="C5243" s="10">
        <v>1.1336638255826379E-5</v>
      </c>
      <c r="D5243" s="10">
        <f t="shared" si="81"/>
        <v>1.1415525114155251E-4</v>
      </c>
      <c r="E5243" s="130">
        <v>8.1365624083903578E-5</v>
      </c>
      <c r="F5243">
        <v>0.1153846153846154</v>
      </c>
      <c r="I5243" s="140"/>
    </row>
    <row r="5244" spans="1:9">
      <c r="A5244" s="10">
        <v>5238</v>
      </c>
      <c r="B5244" s="10">
        <v>1.081810014188449E-4</v>
      </c>
      <c r="C5244" s="10">
        <v>2.9758473130614729E-5</v>
      </c>
      <c r="D5244" s="10">
        <f t="shared" si="81"/>
        <v>1.1415525114155251E-4</v>
      </c>
      <c r="E5244" s="130">
        <v>1.3560937347317239E-4</v>
      </c>
      <c r="F5244">
        <v>0.19230769230769229</v>
      </c>
      <c r="I5244" s="140"/>
    </row>
    <row r="5245" spans="1:9">
      <c r="A5245" s="10">
        <v>5239</v>
      </c>
      <c r="B5245" s="10">
        <v>1.1747479827644499E-4</v>
      </c>
      <c r="C5245" s="10">
        <v>2.411009216037918E-5</v>
      </c>
      <c r="D5245" s="10">
        <f t="shared" si="81"/>
        <v>1.1415525114155251E-4</v>
      </c>
      <c r="E5245" s="130">
        <v>1.9144852725624351E-4</v>
      </c>
      <c r="F5245">
        <v>0.30769230769230771</v>
      </c>
      <c r="I5245" s="140"/>
    </row>
    <row r="5246" spans="1:9">
      <c r="A5246" s="10">
        <v>5240</v>
      </c>
      <c r="B5246" s="10">
        <v>1.2680425537345239E-4</v>
      </c>
      <c r="C5246" s="10">
        <v>1.9949831455274261E-5</v>
      </c>
      <c r="D5246" s="10">
        <f t="shared" si="81"/>
        <v>1.1415525114155251E-4</v>
      </c>
      <c r="E5246" s="130">
        <v>2.1218878437566981E-4</v>
      </c>
      <c r="F5246">
        <v>0.46153846153846162</v>
      </c>
      <c r="I5246" s="140"/>
    </row>
    <row r="5247" spans="1:9">
      <c r="A5247" s="10">
        <v>5241</v>
      </c>
      <c r="B5247" s="10">
        <v>1.3598954109623381E-4</v>
      </c>
      <c r="C5247" s="10">
        <v>1.5195944608243729E-5</v>
      </c>
      <c r="D5247" s="10">
        <f t="shared" si="81"/>
        <v>1.1415525114155251E-4</v>
      </c>
      <c r="E5247" s="130">
        <v>1.818761008934312E-4</v>
      </c>
      <c r="F5247">
        <v>0.57692307692307687</v>
      </c>
      <c r="I5247" s="140"/>
    </row>
    <row r="5248" spans="1:9">
      <c r="A5248" s="10">
        <v>5242</v>
      </c>
      <c r="B5248" s="10">
        <v>1.432502691196603E-4</v>
      </c>
      <c r="C5248" s="10">
        <v>1.3411438583327021E-5</v>
      </c>
      <c r="D5248" s="10">
        <f t="shared" si="81"/>
        <v>1.1415525114155251E-4</v>
      </c>
      <c r="E5248" s="130">
        <v>1.5156341741119251E-4</v>
      </c>
      <c r="F5248">
        <v>0.69230769230769229</v>
      </c>
      <c r="I5248" s="140"/>
    </row>
    <row r="5249" spans="1:9">
      <c r="A5249" s="10">
        <v>5243</v>
      </c>
      <c r="B5249" s="10">
        <v>1.4787364120469901E-4</v>
      </c>
      <c r="C5249" s="10">
        <v>1.251897646114387E-5</v>
      </c>
      <c r="D5249" s="10">
        <f t="shared" si="81"/>
        <v>1.1415525114155251E-4</v>
      </c>
      <c r="E5249" s="130">
        <v>1.5874273718330211E-4</v>
      </c>
      <c r="F5249">
        <v>0.76923076923076927</v>
      </c>
      <c r="I5249" s="140"/>
    </row>
    <row r="5250" spans="1:9">
      <c r="A5250" s="10">
        <v>5244</v>
      </c>
      <c r="B5250" s="10">
        <v>1.4616438642047421E-4</v>
      </c>
      <c r="C5250" s="10">
        <v>1.874653227297293E-5</v>
      </c>
      <c r="D5250" s="10">
        <f t="shared" si="81"/>
        <v>1.1415525114155251E-4</v>
      </c>
      <c r="E5250" s="130">
        <v>1.6751746134921331E-4</v>
      </c>
      <c r="F5250">
        <v>0.73076923076923073</v>
      </c>
      <c r="I5250" s="140"/>
    </row>
    <row r="5251" spans="1:9">
      <c r="A5251" s="10">
        <v>5245</v>
      </c>
      <c r="B5251" s="10">
        <v>1.454938088500253E-4</v>
      </c>
      <c r="C5251" s="10">
        <v>1.6665790501768499E-5</v>
      </c>
      <c r="D5251" s="10">
        <f t="shared" si="81"/>
        <v>1.1415525114155251E-4</v>
      </c>
      <c r="E5251" s="130">
        <v>1.611358437740049E-4</v>
      </c>
      <c r="F5251">
        <v>0.69230769230769229</v>
      </c>
      <c r="I5251" s="140"/>
    </row>
    <row r="5252" spans="1:9">
      <c r="A5252" s="10">
        <v>5246</v>
      </c>
      <c r="B5252" s="10">
        <v>1.5148652388109049E-4</v>
      </c>
      <c r="C5252" s="10">
        <v>9.5493092496242245E-6</v>
      </c>
      <c r="D5252" s="10">
        <f t="shared" si="81"/>
        <v>1.1415525114155251E-4</v>
      </c>
      <c r="E5252" s="130">
        <v>1.6592205695541111E-4</v>
      </c>
      <c r="F5252">
        <v>0.84615384615384615</v>
      </c>
      <c r="I5252" s="140"/>
    </row>
    <row r="5253" spans="1:9">
      <c r="A5253" s="10">
        <v>5247</v>
      </c>
      <c r="B5253" s="10">
        <v>1.5082928675898589E-4</v>
      </c>
      <c r="C5253" s="10">
        <v>8.3649299515577543E-6</v>
      </c>
      <c r="D5253" s="10">
        <f t="shared" si="81"/>
        <v>1.1415525114155251E-4</v>
      </c>
      <c r="E5253" s="130">
        <v>1.818761008934312E-4</v>
      </c>
      <c r="F5253">
        <v>0.96153846153846156</v>
      </c>
      <c r="I5253" s="140"/>
    </row>
    <row r="5254" spans="1:9">
      <c r="A5254" s="10">
        <v>5248</v>
      </c>
      <c r="B5254" s="10">
        <v>1.5190324856200591E-4</v>
      </c>
      <c r="C5254" s="10">
        <v>9.548831933947993E-6</v>
      </c>
      <c r="D5254" s="10">
        <f t="shared" ref="D5254:D5317" si="82">1/8760</f>
        <v>1.1415525114155251E-4</v>
      </c>
      <c r="E5254" s="130">
        <v>1.97830144831452E-4</v>
      </c>
      <c r="F5254">
        <v>1</v>
      </c>
      <c r="I5254" s="140"/>
    </row>
    <row r="5255" spans="1:9">
      <c r="A5255" s="10">
        <v>5249</v>
      </c>
      <c r="B5255" s="10">
        <v>1.507435375691342E-4</v>
      </c>
      <c r="C5255" s="10">
        <v>1.666323572643453E-5</v>
      </c>
      <c r="D5255" s="10">
        <f t="shared" si="82"/>
        <v>1.1415525114155251E-4</v>
      </c>
      <c r="E5255" s="130">
        <v>2.1697499755707599E-4</v>
      </c>
      <c r="F5255">
        <v>0.92307692307692313</v>
      </c>
      <c r="I5255" s="140"/>
    </row>
    <row r="5256" spans="1:9">
      <c r="A5256" s="10">
        <v>5250</v>
      </c>
      <c r="B5256" s="10">
        <v>1.4610464978299069E-4</v>
      </c>
      <c r="C5256" s="10">
        <v>2.34898590788988E-5</v>
      </c>
      <c r="D5256" s="10">
        <f t="shared" si="82"/>
        <v>1.1415525114155251E-4</v>
      </c>
      <c r="E5256" s="130">
        <v>2.0261635801285821E-4</v>
      </c>
      <c r="F5256">
        <v>0.76923076923076927</v>
      </c>
      <c r="I5256" s="140"/>
    </row>
    <row r="5257" spans="1:9">
      <c r="A5257" s="10">
        <v>5251</v>
      </c>
      <c r="B5257" s="10">
        <v>1.4268365449871781E-4</v>
      </c>
      <c r="C5257" s="10">
        <v>2.3790563409089139E-5</v>
      </c>
      <c r="D5257" s="10">
        <f t="shared" si="82"/>
        <v>1.1415525114155251E-4</v>
      </c>
      <c r="E5257" s="130">
        <v>1.7230367453061949E-4</v>
      </c>
      <c r="F5257">
        <v>0.57692307692307687</v>
      </c>
      <c r="I5257" s="140"/>
    </row>
    <row r="5258" spans="1:9">
      <c r="A5258" s="10">
        <v>5252</v>
      </c>
      <c r="B5258" s="10">
        <v>1.4159324874964929E-4</v>
      </c>
      <c r="C5258" s="10">
        <v>1.8451778478213411E-5</v>
      </c>
      <c r="D5258" s="10">
        <f t="shared" si="82"/>
        <v>1.1415525114155251E-4</v>
      </c>
      <c r="E5258" s="130">
        <v>1.4438409763908359E-4</v>
      </c>
      <c r="F5258">
        <v>0.46153846153846162</v>
      </c>
      <c r="I5258" s="140"/>
    </row>
    <row r="5259" spans="1:9">
      <c r="A5259" s="10">
        <v>5253</v>
      </c>
      <c r="B5259" s="10">
        <v>1.358991838598566E-4</v>
      </c>
      <c r="C5259" s="10">
        <v>1.3394273402435459E-5</v>
      </c>
      <c r="D5259" s="10">
        <f t="shared" si="82"/>
        <v>1.1415525114155251E-4</v>
      </c>
      <c r="E5259" s="130">
        <v>1.1885762733825109E-4</v>
      </c>
      <c r="F5259">
        <v>0.30769230769230771</v>
      </c>
      <c r="I5259" s="140"/>
    </row>
    <row r="5260" spans="1:9">
      <c r="A5260" s="10">
        <v>5254</v>
      </c>
      <c r="B5260" s="10">
        <v>1.294731730005772E-4</v>
      </c>
      <c r="C5260" s="10">
        <v>7.4765591065997792E-6</v>
      </c>
      <c r="D5260" s="10">
        <f t="shared" si="82"/>
        <v>1.1415525114155251E-4</v>
      </c>
      <c r="E5260" s="130">
        <v>1.005104768095276E-4</v>
      </c>
      <c r="F5260">
        <v>0.23076923076923081</v>
      </c>
      <c r="I5260" s="140"/>
    </row>
    <row r="5261" spans="1:9">
      <c r="A5261" s="10">
        <v>5255</v>
      </c>
      <c r="B5261" s="10">
        <v>1.2210110793377989E-4</v>
      </c>
      <c r="C5261" s="10">
        <v>5.7079636042256114E-6</v>
      </c>
      <c r="D5261" s="10">
        <f t="shared" si="82"/>
        <v>1.1415525114155251E-4</v>
      </c>
      <c r="E5261" s="130">
        <v>8.8544943856012497E-5</v>
      </c>
      <c r="F5261">
        <v>0.15384615384615391</v>
      </c>
      <c r="I5261" s="140"/>
    </row>
    <row r="5262" spans="1:9">
      <c r="A5262" s="10">
        <v>5256</v>
      </c>
      <c r="B5262" s="10">
        <v>1.156318075311376E-4</v>
      </c>
      <c r="C5262" s="10">
        <v>2.5020024036314079E-6</v>
      </c>
      <c r="D5262" s="10">
        <f t="shared" si="82"/>
        <v>1.1415525114155251E-4</v>
      </c>
      <c r="E5262" s="130">
        <v>7.8624006824651492E-5</v>
      </c>
      <c r="F5262">
        <v>7.6923076923076927E-2</v>
      </c>
      <c r="I5262" s="140"/>
    </row>
    <row r="5263" spans="1:9">
      <c r="A5263" s="10">
        <v>5257</v>
      </c>
      <c r="B5263" s="10">
        <v>1.087324659398934E-4</v>
      </c>
      <c r="C5263" s="10">
        <v>1.41411360599001E-6</v>
      </c>
      <c r="D5263" s="10">
        <f t="shared" si="82"/>
        <v>1.1415525114155251E-4</v>
      </c>
      <c r="E5263" s="130">
        <v>5.1021961875571798E-5</v>
      </c>
      <c r="F5263">
        <v>7.6923076923076927E-2</v>
      </c>
      <c r="I5263" s="140"/>
    </row>
    <row r="5264" spans="1:9">
      <c r="A5264" s="10">
        <v>5258</v>
      </c>
      <c r="B5264" s="10">
        <v>1.084010813353297E-4</v>
      </c>
      <c r="C5264" s="10">
        <v>1.0731783830849261E-6</v>
      </c>
      <c r="D5264" s="10">
        <f t="shared" si="82"/>
        <v>1.1415525114155251E-4</v>
      </c>
      <c r="E5264" s="130">
        <v>4.4330557039431208E-5</v>
      </c>
      <c r="F5264">
        <v>5.7692307692307702E-2</v>
      </c>
      <c r="I5264" s="140"/>
    </row>
    <row r="5265" spans="1:9">
      <c r="A5265" s="10">
        <v>5259</v>
      </c>
      <c r="B5265" s="10">
        <v>1.0770815238401461E-4</v>
      </c>
      <c r="C5265" s="10">
        <v>1.075010366109105E-6</v>
      </c>
      <c r="D5265" s="10">
        <f t="shared" si="82"/>
        <v>1.1415525114155251E-4</v>
      </c>
      <c r="E5265" s="130">
        <v>3.6802726598773083E-5</v>
      </c>
      <c r="F5265">
        <v>5.7692307692307702E-2</v>
      </c>
      <c r="I5265" s="140"/>
    </row>
    <row r="5266" spans="1:9">
      <c r="A5266" s="10">
        <v>5260</v>
      </c>
      <c r="B5266" s="10">
        <v>1.0764918577645111E-4</v>
      </c>
      <c r="C5266" s="10">
        <v>1.0152095306670811E-6</v>
      </c>
      <c r="D5266" s="10">
        <f t="shared" si="82"/>
        <v>1.1415525114155251E-4</v>
      </c>
      <c r="E5266" s="130">
        <v>4.8512685062019068E-5</v>
      </c>
      <c r="F5266">
        <v>7.6923076923076927E-2</v>
      </c>
      <c r="I5266" s="140"/>
    </row>
    <row r="5267" spans="1:9">
      <c r="A5267" s="10">
        <v>5261</v>
      </c>
      <c r="B5267" s="10">
        <v>1.086782796042351E-4</v>
      </c>
      <c r="C5267" s="10">
        <v>1.133701101664024E-5</v>
      </c>
      <c r="D5267" s="10">
        <f t="shared" si="82"/>
        <v>1.1415525114155251E-4</v>
      </c>
      <c r="E5267" s="130">
        <v>8.5315411660792008E-5</v>
      </c>
      <c r="F5267">
        <v>0.1153846153846154</v>
      </c>
      <c r="I5267" s="140"/>
    </row>
    <row r="5268" spans="1:9">
      <c r="A5268" s="10">
        <v>5262</v>
      </c>
      <c r="B5268" s="10">
        <v>1.09840872397813E-4</v>
      </c>
      <c r="C5268" s="10">
        <v>2.9759068638744229E-5</v>
      </c>
      <c r="D5268" s="10">
        <f t="shared" si="82"/>
        <v>1.1415525114155251E-4</v>
      </c>
      <c r="E5268" s="130">
        <v>1.421923527679865E-4</v>
      </c>
      <c r="F5268">
        <v>0.19230769230769229</v>
      </c>
      <c r="I5268" s="140"/>
    </row>
    <row r="5269" spans="1:9">
      <c r="A5269" s="10">
        <v>5263</v>
      </c>
      <c r="B5269" s="10">
        <v>1.156989940688273E-4</v>
      </c>
      <c r="C5269" s="10">
        <v>2.4108564750215099E-5</v>
      </c>
      <c r="D5269" s="10">
        <f t="shared" si="82"/>
        <v>1.1415525114155251E-4</v>
      </c>
      <c r="E5269" s="130">
        <v>2.0074214508421641E-4</v>
      </c>
      <c r="F5269">
        <v>0.30769230769230771</v>
      </c>
      <c r="I5269" s="140"/>
    </row>
    <row r="5270" spans="1:9">
      <c r="A5270" s="10">
        <v>5264</v>
      </c>
      <c r="B5270" s="10">
        <v>1.248162016911918E-4</v>
      </c>
      <c r="C5270" s="10">
        <v>1.9945162853373971E-5</v>
      </c>
      <c r="D5270" s="10">
        <f t="shared" si="82"/>
        <v>1.1415525114155251E-4</v>
      </c>
      <c r="E5270" s="130">
        <v>2.224892108016734E-4</v>
      </c>
      <c r="F5270">
        <v>0.46153846153846162</v>
      </c>
      <c r="I5270" s="140"/>
    </row>
    <row r="5271" spans="1:9">
      <c r="A5271" s="10">
        <v>5265</v>
      </c>
      <c r="B5271" s="10">
        <v>1.3752817575354831E-4</v>
      </c>
      <c r="C5271" s="10">
        <v>1.519053503057926E-5</v>
      </c>
      <c r="D5271" s="10">
        <f t="shared" si="82"/>
        <v>1.1415525114155251E-4</v>
      </c>
      <c r="E5271" s="130">
        <v>1.9070503783000559E-4</v>
      </c>
      <c r="F5271">
        <v>0.57692307692307687</v>
      </c>
      <c r="I5271" s="140"/>
    </row>
    <row r="5272" spans="1:9">
      <c r="A5272" s="10">
        <v>5266</v>
      </c>
      <c r="B5272" s="10">
        <v>1.418680701092893E-4</v>
      </c>
      <c r="C5272" s="10">
        <v>1.3406833623516901E-5</v>
      </c>
      <c r="D5272" s="10">
        <f t="shared" si="82"/>
        <v>1.1415525114155251E-4</v>
      </c>
      <c r="E5272" s="130">
        <v>1.5892086485833781E-4</v>
      </c>
      <c r="F5272">
        <v>0.69230769230769229</v>
      </c>
      <c r="I5272" s="140"/>
    </row>
    <row r="5273" spans="1:9">
      <c r="A5273" s="10">
        <v>5267</v>
      </c>
      <c r="B5273" s="10">
        <v>1.4596610516376971E-4</v>
      </c>
      <c r="C5273" s="10">
        <v>1.251405329088285E-5</v>
      </c>
      <c r="D5273" s="10">
        <f t="shared" si="82"/>
        <v>1.1415525114155251E-4</v>
      </c>
      <c r="E5273" s="130">
        <v>1.6644869529899601E-4</v>
      </c>
      <c r="F5273">
        <v>0.76923076923076927</v>
      </c>
      <c r="I5273" s="140"/>
    </row>
    <row r="5274" spans="1:9">
      <c r="A5274" s="10">
        <v>5268</v>
      </c>
      <c r="B5274" s="10">
        <v>1.4278626520676741E-4</v>
      </c>
      <c r="C5274" s="10">
        <v>1.8739236161921231E-5</v>
      </c>
      <c r="D5274" s="10">
        <f t="shared" si="82"/>
        <v>1.1415525114155251E-4</v>
      </c>
      <c r="E5274" s="130">
        <v>1.7564937694868979E-4</v>
      </c>
      <c r="F5274">
        <v>0.73076923076923073</v>
      </c>
      <c r="I5274" s="140"/>
    </row>
    <row r="5275" spans="1:9">
      <c r="A5275" s="10">
        <v>5269</v>
      </c>
      <c r="B5275" s="10">
        <v>1.427882765779748E-4</v>
      </c>
      <c r="C5275" s="10">
        <v>1.6660299098559491E-5</v>
      </c>
      <c r="D5275" s="10">
        <f t="shared" si="82"/>
        <v>1.1415525114155251E-4</v>
      </c>
      <c r="E5275" s="130">
        <v>1.6895797211254919E-4</v>
      </c>
      <c r="F5275">
        <v>0.69230769230769229</v>
      </c>
      <c r="I5275" s="140"/>
    </row>
    <row r="5276" spans="1:9">
      <c r="A5276" s="10">
        <v>5270</v>
      </c>
      <c r="B5276" s="10">
        <v>1.4940837413187331E-4</v>
      </c>
      <c r="C5276" s="10">
        <v>9.5469499464243429E-6</v>
      </c>
      <c r="D5276" s="10">
        <f t="shared" si="82"/>
        <v>1.1415525114155251E-4</v>
      </c>
      <c r="E5276" s="130">
        <v>1.7397652573965429E-4</v>
      </c>
      <c r="F5276">
        <v>0.84615384615384615</v>
      </c>
      <c r="I5276" s="140"/>
    </row>
    <row r="5277" spans="1:9">
      <c r="A5277" s="10">
        <v>5271</v>
      </c>
      <c r="B5277" s="10">
        <v>1.4837232349723E-4</v>
      </c>
      <c r="C5277" s="10">
        <v>8.3632161609866977E-6</v>
      </c>
      <c r="D5277" s="10">
        <f t="shared" si="82"/>
        <v>1.1415525114155251E-4</v>
      </c>
      <c r="E5277" s="130">
        <v>1.9070503783000559E-4</v>
      </c>
      <c r="F5277">
        <v>0.96153846153846156</v>
      </c>
      <c r="I5277" s="140"/>
    </row>
    <row r="5278" spans="1:9">
      <c r="A5278" s="10">
        <v>5272</v>
      </c>
      <c r="B5278" s="10">
        <v>1.468756488002861E-4</v>
      </c>
      <c r="C5278" s="10">
        <v>9.54719087719432E-6</v>
      </c>
      <c r="D5278" s="10">
        <f t="shared" si="82"/>
        <v>1.1415525114155251E-4</v>
      </c>
      <c r="E5278" s="130">
        <v>2.074335499203569E-4</v>
      </c>
      <c r="F5278">
        <v>1</v>
      </c>
      <c r="I5278" s="140"/>
    </row>
    <row r="5279" spans="1:9">
      <c r="A5279" s="10">
        <v>5273</v>
      </c>
      <c r="B5279" s="10">
        <v>1.4553486789722499E-4</v>
      </c>
      <c r="C5279" s="10">
        <v>1.6661767412497029E-5</v>
      </c>
      <c r="D5279" s="10">
        <f t="shared" si="82"/>
        <v>1.1415525114155251E-4</v>
      </c>
      <c r="E5279" s="130">
        <v>2.275077644287792E-4</v>
      </c>
      <c r="F5279">
        <v>0.92307692307692313</v>
      </c>
      <c r="I5279" s="140"/>
    </row>
    <row r="5280" spans="1:9">
      <c r="A5280" s="10">
        <v>5274</v>
      </c>
      <c r="B5280" s="10">
        <v>1.4279445038562239E-4</v>
      </c>
      <c r="C5280" s="10">
        <v>2.3488822622001699E-5</v>
      </c>
      <c r="D5280" s="10">
        <f t="shared" si="82"/>
        <v>1.1415525114155251E-4</v>
      </c>
      <c r="E5280" s="130">
        <v>2.1245210354746259E-4</v>
      </c>
      <c r="F5280">
        <v>0.76923076923076927</v>
      </c>
      <c r="I5280" s="140"/>
    </row>
    <row r="5281" spans="1:9">
      <c r="A5281" s="10">
        <v>5275</v>
      </c>
      <c r="B5281" s="10">
        <v>1.4060422901863531E-4</v>
      </c>
      <c r="C5281" s="10">
        <v>2.3790563409089139E-5</v>
      </c>
      <c r="D5281" s="10">
        <f t="shared" si="82"/>
        <v>1.1415525114155251E-4</v>
      </c>
      <c r="E5281" s="130">
        <v>1.806679305757948E-4</v>
      </c>
      <c r="F5281">
        <v>0.57692307692307687</v>
      </c>
      <c r="I5281" s="140"/>
    </row>
    <row r="5282" spans="1:9">
      <c r="A5282" s="10">
        <v>5276</v>
      </c>
      <c r="B5282" s="10">
        <v>1.3918030319086069E-4</v>
      </c>
      <c r="C5282" s="10">
        <v>1.8452196697663141E-5</v>
      </c>
      <c r="D5282" s="10">
        <f t="shared" si="82"/>
        <v>1.1415525114155251E-4</v>
      </c>
      <c r="E5282" s="130">
        <v>1.513930344176802E-4</v>
      </c>
      <c r="F5282">
        <v>0.46153846153846162</v>
      </c>
      <c r="I5282" s="140"/>
    </row>
    <row r="5283" spans="1:9">
      <c r="A5283" s="10">
        <v>5277</v>
      </c>
      <c r="B5283" s="10">
        <v>1.3297229622751409E-4</v>
      </c>
      <c r="C5283" s="10">
        <v>1.3394091567892109E-5</v>
      </c>
      <c r="D5283" s="10">
        <f t="shared" si="82"/>
        <v>1.1415525114155251E-4</v>
      </c>
      <c r="E5283" s="130">
        <v>1.2462741507311741E-4</v>
      </c>
      <c r="F5283">
        <v>0.30769230769230771</v>
      </c>
      <c r="I5283" s="140"/>
    </row>
    <row r="5284" spans="1:9">
      <c r="A5284" s="10">
        <v>5278</v>
      </c>
      <c r="B5284" s="10">
        <v>1.2695316707255801E-4</v>
      </c>
      <c r="C5284" s="10">
        <v>7.4768409501419168E-6</v>
      </c>
      <c r="D5284" s="10">
        <f t="shared" si="82"/>
        <v>1.1415525114155251E-4</v>
      </c>
      <c r="E5284" s="130">
        <v>1.053896261692136E-4</v>
      </c>
      <c r="F5284">
        <v>0.23076923076923081</v>
      </c>
      <c r="I5284" s="140"/>
    </row>
    <row r="5285" spans="1:9">
      <c r="A5285" s="10">
        <v>5279</v>
      </c>
      <c r="B5285" s="10">
        <v>1.2095960941645579E-4</v>
      </c>
      <c r="C5285" s="10">
        <v>5.7087500386255699E-6</v>
      </c>
      <c r="D5285" s="10">
        <f t="shared" si="82"/>
        <v>1.1415525114155251E-4</v>
      </c>
      <c r="E5285" s="130">
        <v>9.2843242101450275E-5</v>
      </c>
      <c r="F5285">
        <v>0.15384615384615391</v>
      </c>
      <c r="I5285" s="140"/>
    </row>
    <row r="5286" spans="1:9">
      <c r="A5286" s="10">
        <v>5280</v>
      </c>
      <c r="B5286" s="10">
        <v>1.157295934081872E-4</v>
      </c>
      <c r="C5286" s="10">
        <v>2.5021387795389111E-6</v>
      </c>
      <c r="D5286" s="10">
        <f t="shared" si="82"/>
        <v>1.1415525114155251E-4</v>
      </c>
      <c r="E5286" s="130">
        <v>6.1880005371253542E-5</v>
      </c>
      <c r="F5286">
        <v>3.8461538461538457E-2</v>
      </c>
      <c r="I5286" s="140"/>
    </row>
    <row r="5287" spans="1:9">
      <c r="A5287" s="10">
        <v>5281</v>
      </c>
      <c r="B5287" s="10">
        <v>1.104144812618377E-4</v>
      </c>
      <c r="C5287" s="10">
        <v>1.4141226977171731E-6</v>
      </c>
      <c r="D5287" s="10">
        <f t="shared" si="82"/>
        <v>1.1415525114155251E-4</v>
      </c>
      <c r="E5287" s="130">
        <v>4.0156173698366657E-5</v>
      </c>
      <c r="F5287">
        <v>3.8461538461538457E-2</v>
      </c>
      <c r="I5287" s="140"/>
    </row>
    <row r="5288" spans="1:9">
      <c r="A5288" s="10">
        <v>5282</v>
      </c>
      <c r="B5288" s="10">
        <v>1.092134296616418E-4</v>
      </c>
      <c r="C5288" s="10">
        <v>1.0716282436029201E-6</v>
      </c>
      <c r="D5288" s="10">
        <f t="shared" si="82"/>
        <v>1.1415525114155251E-4</v>
      </c>
      <c r="E5288" s="130">
        <v>3.4889790262515282E-5</v>
      </c>
      <c r="F5288">
        <v>3.8461538461538457E-2</v>
      </c>
      <c r="I5288" s="140"/>
    </row>
    <row r="5289" spans="1:9">
      <c r="A5289" s="10">
        <v>5283</v>
      </c>
      <c r="B5289" s="10">
        <v>1.084044497380391E-4</v>
      </c>
      <c r="C5289" s="10">
        <v>1.0734784100814431E-6</v>
      </c>
      <c r="D5289" s="10">
        <f t="shared" si="82"/>
        <v>1.1415525114155251E-4</v>
      </c>
      <c r="E5289" s="130">
        <v>2.8965108897182488E-5</v>
      </c>
      <c r="F5289">
        <v>3.8461538461538457E-2</v>
      </c>
      <c r="I5289" s="140"/>
    </row>
    <row r="5290" spans="1:9">
      <c r="A5290" s="10">
        <v>5284</v>
      </c>
      <c r="B5290" s="10">
        <v>1.079043940019293E-4</v>
      </c>
      <c r="C5290" s="10">
        <v>1.013877592637096E-6</v>
      </c>
      <c r="D5290" s="10">
        <f t="shared" si="82"/>
        <v>1.1415525114155251E-4</v>
      </c>
      <c r="E5290" s="130">
        <v>3.8181279909922381E-5</v>
      </c>
      <c r="F5290">
        <v>3.8461538461538457E-2</v>
      </c>
      <c r="I5290" s="140"/>
    </row>
    <row r="5291" spans="1:9">
      <c r="A5291" s="10">
        <v>5285</v>
      </c>
      <c r="B5291" s="10">
        <v>1.0877415958293219E-4</v>
      </c>
      <c r="C5291" s="10">
        <v>1.1336479150600909E-5</v>
      </c>
      <c r="D5291" s="10">
        <f t="shared" si="82"/>
        <v>1.1415525114155251E-4</v>
      </c>
      <c r="E5291" s="130">
        <v>6.7146388807104931E-5</v>
      </c>
      <c r="F5291">
        <v>7.6923076923076927E-2</v>
      </c>
      <c r="I5291" s="140"/>
    </row>
    <row r="5292" spans="1:9">
      <c r="A5292" s="10">
        <v>5286</v>
      </c>
      <c r="B5292" s="10">
        <v>1.116248053677715E-4</v>
      </c>
      <c r="C5292" s="10">
        <v>2.9759673238600801E-5</v>
      </c>
      <c r="D5292" s="10">
        <f t="shared" si="82"/>
        <v>1.1415525114155251E-4</v>
      </c>
      <c r="E5292" s="130">
        <v>1.119106480118411E-4</v>
      </c>
      <c r="F5292">
        <v>0.15384615384615391</v>
      </c>
      <c r="I5292" s="140"/>
    </row>
    <row r="5293" spans="1:9">
      <c r="A5293" s="10">
        <v>5287</v>
      </c>
      <c r="B5293" s="10">
        <v>1.164047950277021E-4</v>
      </c>
      <c r="C5293" s="10">
        <v>2.4109082978663578E-5</v>
      </c>
      <c r="D5293" s="10">
        <f t="shared" si="82"/>
        <v>1.1415525114155251E-4</v>
      </c>
      <c r="E5293" s="130">
        <v>1.579915030755409E-4</v>
      </c>
      <c r="F5293">
        <v>0.23076923076923081</v>
      </c>
      <c r="I5293" s="140"/>
    </row>
    <row r="5294" spans="1:9">
      <c r="A5294" s="10">
        <v>5288</v>
      </c>
      <c r="B5294" s="10">
        <v>1.267897815674785E-4</v>
      </c>
      <c r="C5294" s="10">
        <v>1.994598110881897E-5</v>
      </c>
      <c r="D5294" s="10">
        <f t="shared" si="82"/>
        <v>1.1415525114155251E-4</v>
      </c>
      <c r="E5294" s="130">
        <v>1.751072492420575E-4</v>
      </c>
      <c r="F5294">
        <v>0.38461538461538458</v>
      </c>
      <c r="I5294" s="140"/>
    </row>
    <row r="5295" spans="1:9">
      <c r="A5295" s="10">
        <v>5289</v>
      </c>
      <c r="B5295" s="10">
        <v>1.3575861700905779E-4</v>
      </c>
      <c r="C5295" s="10">
        <v>1.519189878965434E-5</v>
      </c>
      <c r="D5295" s="10">
        <f t="shared" si="82"/>
        <v>1.1415525114155251E-4</v>
      </c>
      <c r="E5295" s="130">
        <v>1.5009192792176399E-4</v>
      </c>
      <c r="F5295">
        <v>0.46153846153846162</v>
      </c>
      <c r="I5295" s="140"/>
    </row>
    <row r="5296" spans="1:9">
      <c r="A5296" s="10">
        <v>5290</v>
      </c>
      <c r="B5296" s="10">
        <v>1.399155512181547E-4</v>
      </c>
      <c r="C5296" s="10">
        <v>1.340835194195377E-5</v>
      </c>
      <c r="D5296" s="10">
        <f t="shared" si="82"/>
        <v>1.1415525114155251E-4</v>
      </c>
      <c r="E5296" s="130">
        <v>1.2507660660146991E-4</v>
      </c>
      <c r="F5296">
        <v>0.57692307692307687</v>
      </c>
      <c r="I5296" s="140"/>
    </row>
    <row r="5297" spans="1:9">
      <c r="A5297" s="10">
        <v>5291</v>
      </c>
      <c r="B5297" s="10">
        <v>1.429134813248818E-4</v>
      </c>
      <c r="C5297" s="10">
        <v>1.2515798902498941E-5</v>
      </c>
      <c r="D5297" s="10">
        <f t="shared" si="82"/>
        <v>1.1415525114155251E-4</v>
      </c>
      <c r="E5297" s="130">
        <v>1.3100128796680261E-4</v>
      </c>
      <c r="F5297">
        <v>0.69230769230769229</v>
      </c>
      <c r="I5297" s="140"/>
    </row>
    <row r="5298" spans="1:9">
      <c r="A5298" s="10">
        <v>5292</v>
      </c>
      <c r="B5298" s="10">
        <v>1.3978909444182499E-4</v>
      </c>
      <c r="C5298" s="10">
        <v>1.8741259071215929E-5</v>
      </c>
      <c r="D5298" s="10">
        <f t="shared" si="82"/>
        <v>1.1415525114155251E-4</v>
      </c>
      <c r="E5298" s="130">
        <v>1.3824256519109809E-4</v>
      </c>
      <c r="F5298">
        <v>0.61538461538461542</v>
      </c>
      <c r="I5298" s="140"/>
    </row>
    <row r="5299" spans="1:9">
      <c r="A5299" s="10">
        <v>5293</v>
      </c>
      <c r="B5299" s="10">
        <v>1.389446577590966E-4</v>
      </c>
      <c r="C5299" s="10">
        <v>1.6662131081583719E-5</v>
      </c>
      <c r="D5299" s="10">
        <f t="shared" si="82"/>
        <v>1.1415525114155251E-4</v>
      </c>
      <c r="E5299" s="130">
        <v>1.3297618175524679E-4</v>
      </c>
      <c r="F5299">
        <v>0.53846153846153844</v>
      </c>
      <c r="I5299" s="140"/>
    </row>
    <row r="5300" spans="1:9">
      <c r="A5300" s="10">
        <v>5294</v>
      </c>
      <c r="B5300" s="10">
        <v>1.4449904187800511E-4</v>
      </c>
      <c r="C5300" s="10">
        <v>9.5481364168197035E-6</v>
      </c>
      <c r="D5300" s="10">
        <f t="shared" si="82"/>
        <v>1.1415525114155251E-4</v>
      </c>
      <c r="E5300" s="130">
        <v>1.3692596933213521E-4</v>
      </c>
      <c r="F5300">
        <v>0.61538461538461542</v>
      </c>
      <c r="I5300" s="140"/>
    </row>
    <row r="5301" spans="1:9">
      <c r="A5301" s="10">
        <v>5295</v>
      </c>
      <c r="B5301" s="10">
        <v>1.4408410581492491E-4</v>
      </c>
      <c r="C5301" s="10">
        <v>8.3642708013381338E-6</v>
      </c>
      <c r="D5301" s="10">
        <f t="shared" si="82"/>
        <v>1.1415525114155251E-4</v>
      </c>
      <c r="E5301" s="130">
        <v>1.5009192792176399E-4</v>
      </c>
      <c r="F5301">
        <v>0.69230769230769229</v>
      </c>
      <c r="I5301" s="140"/>
    </row>
    <row r="5302" spans="1:9">
      <c r="A5302" s="10">
        <v>5296</v>
      </c>
      <c r="B5302" s="10">
        <v>1.4405529299978871E-4</v>
      </c>
      <c r="C5302" s="10">
        <v>9.5483318889537982E-6</v>
      </c>
      <c r="D5302" s="10">
        <f t="shared" si="82"/>
        <v>1.1415525114155251E-4</v>
      </c>
      <c r="E5302" s="130">
        <v>1.6325788651139219E-4</v>
      </c>
      <c r="F5302">
        <v>0.76923076923076927</v>
      </c>
      <c r="I5302" s="140"/>
    </row>
    <row r="5303" spans="1:9">
      <c r="A5303" s="10">
        <v>5297</v>
      </c>
      <c r="B5303" s="10">
        <v>1.428488049144487E-4</v>
      </c>
      <c r="C5303" s="10">
        <v>1.666323572643453E-5</v>
      </c>
      <c r="D5303" s="10">
        <f t="shared" si="82"/>
        <v>1.1415525114155251E-4</v>
      </c>
      <c r="E5303" s="130">
        <v>1.7905703681894659E-4</v>
      </c>
      <c r="F5303">
        <v>0.69230769230769229</v>
      </c>
      <c r="I5303" s="140"/>
    </row>
    <row r="5304" spans="1:9">
      <c r="A5304" s="10">
        <v>5298</v>
      </c>
      <c r="B5304" s="10">
        <v>1.383930163948581E-4</v>
      </c>
      <c r="C5304" s="10">
        <v>2.349081371025131E-5</v>
      </c>
      <c r="D5304" s="10">
        <f t="shared" si="82"/>
        <v>1.1415525114155251E-4</v>
      </c>
      <c r="E5304" s="130">
        <v>1.6720767408828061E-4</v>
      </c>
      <c r="F5304">
        <v>0.57692307692307687</v>
      </c>
      <c r="I5304" s="140"/>
    </row>
    <row r="5305" spans="1:9">
      <c r="A5305" s="10">
        <v>5299</v>
      </c>
      <c r="B5305" s="10">
        <v>1.3502136719256071E-4</v>
      </c>
      <c r="C5305" s="10">
        <v>2.379206354407177E-5</v>
      </c>
      <c r="D5305" s="10">
        <f t="shared" si="82"/>
        <v>1.1415525114155251E-4</v>
      </c>
      <c r="E5305" s="130">
        <v>1.421923527679865E-4</v>
      </c>
      <c r="F5305">
        <v>0.46153846153846162</v>
      </c>
      <c r="I5305" s="140"/>
    </row>
    <row r="5306" spans="1:9">
      <c r="A5306" s="10">
        <v>5300</v>
      </c>
      <c r="B5306" s="10">
        <v>1.3453070398124179E-4</v>
      </c>
      <c r="C5306" s="10">
        <v>1.8452605825385621E-5</v>
      </c>
      <c r="D5306" s="10">
        <f t="shared" si="82"/>
        <v>1.1415525114155251E-4</v>
      </c>
      <c r="E5306" s="130">
        <v>1.191519252361373E-4</v>
      </c>
      <c r="F5306">
        <v>0.30769230769230771</v>
      </c>
      <c r="I5306" s="140"/>
    </row>
    <row r="5307" spans="1:9">
      <c r="A5307" s="10">
        <v>5301</v>
      </c>
      <c r="B5307" s="10">
        <v>1.3044572449658759E-4</v>
      </c>
      <c r="C5307" s="10">
        <v>1.3394241581390371E-5</v>
      </c>
      <c r="D5307" s="10">
        <f t="shared" si="82"/>
        <v>1.1415525114155251E-4</v>
      </c>
      <c r="E5307" s="130">
        <v>9.8086391492731566E-5</v>
      </c>
      <c r="F5307">
        <v>0.23076923076923081</v>
      </c>
      <c r="I5307" s="140"/>
    </row>
    <row r="5308" spans="1:9">
      <c r="A5308" s="10">
        <v>5302</v>
      </c>
      <c r="B5308" s="10">
        <v>1.2512661051905979E-4</v>
      </c>
      <c r="C5308" s="10">
        <v>7.4763590886021023E-6</v>
      </c>
      <c r="D5308" s="10">
        <f t="shared" si="82"/>
        <v>1.1415525114155251E-4</v>
      </c>
      <c r="E5308" s="130">
        <v>8.2945539114658555E-5</v>
      </c>
      <c r="F5308">
        <v>0.15384615384615391</v>
      </c>
      <c r="I5308" s="140"/>
    </row>
    <row r="5309" spans="1:9">
      <c r="A5309" s="10">
        <v>5303</v>
      </c>
      <c r="B5309" s="10">
        <v>1.182478429511849E-4</v>
      </c>
      <c r="C5309" s="10">
        <v>5.7078635952267721E-6</v>
      </c>
      <c r="D5309" s="10">
        <f t="shared" si="82"/>
        <v>1.1415525114155251E-4</v>
      </c>
      <c r="E5309" s="130">
        <v>7.307107017243746E-5</v>
      </c>
      <c r="F5309">
        <v>7.6923076923076927E-2</v>
      </c>
      <c r="I5309" s="140"/>
    </row>
    <row r="5310" spans="1:9">
      <c r="A5310" s="10">
        <v>5304</v>
      </c>
      <c r="B5310" s="10">
        <v>1.135183291598549E-4</v>
      </c>
      <c r="C5310" s="10">
        <v>2.4192676864102072E-6</v>
      </c>
      <c r="D5310" s="10">
        <f t="shared" si="82"/>
        <v>1.1415525114155251E-4</v>
      </c>
      <c r="E5310" s="130">
        <v>5.4600004739341412E-5</v>
      </c>
      <c r="F5310">
        <v>3.8461538461538457E-2</v>
      </c>
      <c r="I5310" s="140"/>
    </row>
    <row r="5311" spans="1:9">
      <c r="A5311" s="10">
        <v>5305</v>
      </c>
      <c r="B5311" s="10">
        <v>1.079438590242519E-4</v>
      </c>
      <c r="C5311" s="10">
        <v>2.6641988162936221E-6</v>
      </c>
      <c r="D5311" s="10">
        <f t="shared" si="82"/>
        <v>1.1415525114155251E-4</v>
      </c>
      <c r="E5311" s="130">
        <v>3.5431917969147053E-5</v>
      </c>
      <c r="F5311">
        <v>3.8461538461538457E-2</v>
      </c>
      <c r="I5311" s="140"/>
    </row>
    <row r="5312" spans="1:9">
      <c r="A5312" s="10">
        <v>5306</v>
      </c>
      <c r="B5312" s="10">
        <v>1.081333856206413E-4</v>
      </c>
      <c r="C5312" s="10">
        <v>1.7087128413876399E-6</v>
      </c>
      <c r="D5312" s="10">
        <f t="shared" si="82"/>
        <v>1.1415525114155251E-4</v>
      </c>
      <c r="E5312" s="130">
        <v>3.0785109055160543E-5</v>
      </c>
      <c r="F5312">
        <v>3.8461538461538457E-2</v>
      </c>
      <c r="I5312" s="140"/>
    </row>
    <row r="5313" spans="1:9">
      <c r="A5313" s="10">
        <v>5307</v>
      </c>
      <c r="B5313" s="10">
        <v>1.075326088369062E-4</v>
      </c>
      <c r="C5313" s="10">
        <v>9.8751612971590275E-7</v>
      </c>
      <c r="D5313" s="10">
        <f t="shared" si="82"/>
        <v>1.1415525114155251E-4</v>
      </c>
      <c r="E5313" s="130">
        <v>2.5557449026925749E-5</v>
      </c>
      <c r="F5313">
        <v>3.8461538461538457E-2</v>
      </c>
      <c r="I5313" s="140"/>
    </row>
    <row r="5314" spans="1:9">
      <c r="A5314" s="10">
        <v>5308</v>
      </c>
      <c r="B5314" s="10">
        <v>1.06430866063015E-4</v>
      </c>
      <c r="C5314" s="10">
        <v>9.8801162884650857E-7</v>
      </c>
      <c r="D5314" s="10">
        <f t="shared" si="82"/>
        <v>1.1415525114155251E-4</v>
      </c>
      <c r="E5314" s="130">
        <v>3.3689364626402113E-5</v>
      </c>
      <c r="F5314">
        <v>3.8461538461538457E-2</v>
      </c>
      <c r="I5314" s="140"/>
    </row>
    <row r="5315" spans="1:9">
      <c r="A5315" s="10">
        <v>5309</v>
      </c>
      <c r="B5315" s="10">
        <v>1.072867340921651E-4</v>
      </c>
      <c r="C5315" s="10">
        <v>3.1584069216463439E-6</v>
      </c>
      <c r="D5315" s="10">
        <f t="shared" si="82"/>
        <v>1.1415525114155251E-4</v>
      </c>
      <c r="E5315" s="130">
        <v>5.9246813653327922E-5</v>
      </c>
      <c r="F5315">
        <v>7.6923076923076927E-2</v>
      </c>
      <c r="I5315" s="140"/>
    </row>
    <row r="5316" spans="1:9">
      <c r="A5316" s="10">
        <v>5310</v>
      </c>
      <c r="B5316" s="10">
        <v>1.113258501964922E-4</v>
      </c>
      <c r="C5316" s="10">
        <v>8.4593066254165058E-6</v>
      </c>
      <c r="D5316" s="10">
        <f t="shared" si="82"/>
        <v>1.1415525114155251E-4</v>
      </c>
      <c r="E5316" s="130">
        <v>9.8744689422212978E-5</v>
      </c>
      <c r="F5316">
        <v>0.15384615384615391</v>
      </c>
      <c r="I5316" s="140"/>
    </row>
    <row r="5317" spans="1:9">
      <c r="A5317" s="10">
        <v>5311</v>
      </c>
      <c r="B5317" s="10">
        <v>1.1632222034611009E-4</v>
      </c>
      <c r="C5317" s="10">
        <v>1.4300268560506929E-5</v>
      </c>
      <c r="D5317" s="10">
        <f t="shared" si="82"/>
        <v>1.1415525114155251E-4</v>
      </c>
      <c r="E5317" s="130">
        <v>1.3940426741959451E-4</v>
      </c>
      <c r="F5317">
        <v>0.23076923076923081</v>
      </c>
      <c r="I5317" s="140"/>
    </row>
    <row r="5318" spans="1:9">
      <c r="A5318" s="10">
        <v>5312</v>
      </c>
      <c r="B5318" s="10">
        <v>1.2437591115294739E-4</v>
      </c>
      <c r="C5318" s="10">
        <v>2.3198455585600431E-5</v>
      </c>
      <c r="D5318" s="10">
        <f t="shared" ref="D5318:D5381" si="83">1/8760</f>
        <v>1.1415525114155251E-4</v>
      </c>
      <c r="E5318" s="130">
        <v>1.5450639639005091E-4</v>
      </c>
      <c r="F5318">
        <v>0.38461538461538458</v>
      </c>
      <c r="I5318" s="140"/>
    </row>
    <row r="5319" spans="1:9">
      <c r="A5319" s="10">
        <v>5313</v>
      </c>
      <c r="B5319" s="10">
        <v>1.3499015614738629E-4</v>
      </c>
      <c r="C5319" s="10">
        <v>2.293772757976407E-5</v>
      </c>
      <c r="D5319" s="10">
        <f t="shared" si="83"/>
        <v>1.1415525114155251E-4</v>
      </c>
      <c r="E5319" s="130">
        <v>1.3243405404861521E-4</v>
      </c>
      <c r="F5319">
        <v>0.46153846153846162</v>
      </c>
      <c r="I5319" s="140"/>
    </row>
    <row r="5320" spans="1:9">
      <c r="A5320" s="10">
        <v>5314</v>
      </c>
      <c r="B5320" s="10">
        <v>1.3810334091534141E-4</v>
      </c>
      <c r="C5320" s="10">
        <v>2.0643034738998349E-5</v>
      </c>
      <c r="D5320" s="10">
        <f t="shared" si="83"/>
        <v>1.1415525114155251E-4</v>
      </c>
      <c r="E5320" s="130">
        <v>1.1036171170717941E-4</v>
      </c>
      <c r="F5320">
        <v>0.57692307692307687</v>
      </c>
      <c r="I5320" s="140"/>
    </row>
    <row r="5321" spans="1:9">
      <c r="A5321" s="10">
        <v>5315</v>
      </c>
      <c r="B5321" s="10">
        <v>1.407872617029848E-4</v>
      </c>
      <c r="C5321" s="10">
        <v>2.2163930680566709E-5</v>
      </c>
      <c r="D5321" s="10">
        <f t="shared" si="83"/>
        <v>1.1415525114155251E-4</v>
      </c>
      <c r="E5321" s="130">
        <v>1.1558937173541411E-4</v>
      </c>
      <c r="F5321">
        <v>0.69230769230769229</v>
      </c>
      <c r="I5321" s="140"/>
    </row>
    <row r="5322" spans="1:9">
      <c r="A5322" s="10">
        <v>5316</v>
      </c>
      <c r="B5322" s="10">
        <v>1.382273737660922E-4</v>
      </c>
      <c r="C5322" s="10">
        <v>2.241391226489148E-5</v>
      </c>
      <c r="D5322" s="10">
        <f t="shared" si="83"/>
        <v>1.1415525114155251E-4</v>
      </c>
      <c r="E5322" s="130">
        <v>1.219787339921452E-4</v>
      </c>
      <c r="F5322">
        <v>0.61538461538461542</v>
      </c>
      <c r="I5322" s="140"/>
    </row>
    <row r="5323" spans="1:9">
      <c r="A5323" s="10">
        <v>5317</v>
      </c>
      <c r="B5323" s="10">
        <v>1.3655814057185659E-4</v>
      </c>
      <c r="C5323" s="10">
        <v>1.7836759502263398E-5</v>
      </c>
      <c r="D5323" s="10">
        <f t="shared" si="83"/>
        <v>1.1415525114155251E-4</v>
      </c>
      <c r="E5323" s="130">
        <v>1.1733192507815869E-4</v>
      </c>
      <c r="F5323">
        <v>0.53846153846153844</v>
      </c>
      <c r="I5323" s="140"/>
    </row>
    <row r="5324" spans="1:9">
      <c r="A5324" s="10">
        <v>5318</v>
      </c>
      <c r="B5324" s="10">
        <v>1.428507993492195E-4</v>
      </c>
      <c r="C5324" s="10">
        <v>1.4278943914436399E-5</v>
      </c>
      <c r="D5324" s="10">
        <f t="shared" si="83"/>
        <v>1.1415525114155251E-4</v>
      </c>
      <c r="E5324" s="130">
        <v>1.208170317636487E-4</v>
      </c>
      <c r="F5324">
        <v>0.61538461538461542</v>
      </c>
      <c r="I5324" s="140"/>
    </row>
    <row r="5325" spans="1:9">
      <c r="A5325" s="10">
        <v>5319</v>
      </c>
      <c r="B5325" s="10">
        <v>1.4134935015980979E-4</v>
      </c>
      <c r="C5325" s="10">
        <v>1.123221522344791E-5</v>
      </c>
      <c r="D5325" s="10">
        <f t="shared" si="83"/>
        <v>1.1415525114155251E-4</v>
      </c>
      <c r="E5325" s="130">
        <v>1.3243405404861521E-4</v>
      </c>
      <c r="F5325">
        <v>0.69230769230769229</v>
      </c>
      <c r="I5325" s="140"/>
    </row>
    <row r="5326" spans="1:9">
      <c r="A5326" s="10">
        <v>5320</v>
      </c>
      <c r="B5326" s="10">
        <v>1.4142793398924449E-4</v>
      </c>
      <c r="C5326" s="10">
        <v>1.427925303316008E-5</v>
      </c>
      <c r="D5326" s="10">
        <f t="shared" si="83"/>
        <v>1.1415525114155251E-4</v>
      </c>
      <c r="E5326" s="130">
        <v>1.4405107633358159E-4</v>
      </c>
      <c r="F5326">
        <v>0.76923076923076927</v>
      </c>
      <c r="I5326" s="140"/>
    </row>
    <row r="5327" spans="1:9">
      <c r="A5327" s="10">
        <v>5321</v>
      </c>
      <c r="B5327" s="10">
        <v>1.4079104593061589E-4</v>
      </c>
      <c r="C5327" s="10">
        <v>1.834615079198529E-5</v>
      </c>
      <c r="D5327" s="10">
        <f t="shared" si="83"/>
        <v>1.1415525114155251E-4</v>
      </c>
      <c r="E5327" s="130">
        <v>1.579915030755409E-4</v>
      </c>
      <c r="F5327">
        <v>0.69230769230769229</v>
      </c>
      <c r="I5327" s="140"/>
    </row>
    <row r="5328" spans="1:9">
      <c r="A5328" s="10">
        <v>5322</v>
      </c>
      <c r="B5328" s="10">
        <v>1.390374470945577E-4</v>
      </c>
      <c r="C5328" s="10">
        <v>2.5467014256624139E-5</v>
      </c>
      <c r="D5328" s="10">
        <f t="shared" si="83"/>
        <v>1.1415525114155251E-4</v>
      </c>
      <c r="E5328" s="130">
        <v>1.4753618301907091E-4</v>
      </c>
      <c r="F5328">
        <v>0.57692307692307687</v>
      </c>
      <c r="I5328" s="140"/>
    </row>
    <row r="5329" spans="1:9">
      <c r="A5329" s="10">
        <v>5323</v>
      </c>
      <c r="B5329" s="10">
        <v>1.351913993265813E-4</v>
      </c>
      <c r="C5329" s="10">
        <v>2.0132366061609471E-5</v>
      </c>
      <c r="D5329" s="10">
        <f t="shared" si="83"/>
        <v>1.1415525114155251E-4</v>
      </c>
      <c r="E5329" s="130">
        <v>1.2546384067763509E-4</v>
      </c>
      <c r="F5329">
        <v>0.46153846153846162</v>
      </c>
      <c r="I5329" s="140"/>
    </row>
    <row r="5330" spans="1:9">
      <c r="A5330" s="10">
        <v>5324</v>
      </c>
      <c r="B5330" s="10">
        <v>1.3412322307344751E-4</v>
      </c>
      <c r="C5330" s="10">
        <v>1.124102510707285E-5</v>
      </c>
      <c r="D5330" s="10">
        <f t="shared" si="83"/>
        <v>1.1415525114155251E-4</v>
      </c>
      <c r="E5330" s="130">
        <v>1.051340516789441E-4</v>
      </c>
      <c r="F5330">
        <v>0.30769230769230771</v>
      </c>
      <c r="I5330" s="140"/>
    </row>
    <row r="5331" spans="1:9">
      <c r="A5331" s="10">
        <v>5325</v>
      </c>
      <c r="B5331" s="10">
        <v>1.292898756313005E-4</v>
      </c>
      <c r="C5331" s="10">
        <v>1.097312827436523E-5</v>
      </c>
      <c r="D5331" s="10">
        <f t="shared" si="83"/>
        <v>1.1415525114155251E-4</v>
      </c>
      <c r="E5331" s="130">
        <v>8.6546816022998327E-5</v>
      </c>
      <c r="F5331">
        <v>0.23076923076923081</v>
      </c>
      <c r="I5331" s="140"/>
    </row>
    <row r="5332" spans="1:9">
      <c r="A5332" s="10">
        <v>5326</v>
      </c>
      <c r="B5332" s="10">
        <v>1.2327490330940759E-4</v>
      </c>
      <c r="C5332" s="10">
        <v>8.9471187007070861E-6</v>
      </c>
      <c r="D5332" s="10">
        <f t="shared" si="83"/>
        <v>1.1415525114155251E-4</v>
      </c>
      <c r="E5332" s="130">
        <v>7.3187240395287229E-5</v>
      </c>
      <c r="F5332">
        <v>0.15384615384615391</v>
      </c>
      <c r="I5332" s="140"/>
    </row>
    <row r="5333" spans="1:9">
      <c r="A5333" s="10">
        <v>5327</v>
      </c>
      <c r="B5333" s="10">
        <v>1.176120606753706E-4</v>
      </c>
      <c r="C5333" s="10">
        <v>5.4084502902940821E-6</v>
      </c>
      <c r="D5333" s="10">
        <f t="shared" si="83"/>
        <v>1.1415525114155251E-4</v>
      </c>
      <c r="E5333" s="130">
        <v>6.4474473681562717E-5</v>
      </c>
      <c r="F5333">
        <v>7.6923076923076927E-2</v>
      </c>
      <c r="I5333" s="140"/>
    </row>
    <row r="5334" spans="1:9">
      <c r="A5334" s="10">
        <v>5328</v>
      </c>
      <c r="B5334" s="10">
        <v>1.131859628734981E-4</v>
      </c>
      <c r="C5334" s="10">
        <v>3.1906598237718641E-6</v>
      </c>
      <c r="D5334" s="10">
        <f t="shared" si="83"/>
        <v>1.1415525114155251E-4</v>
      </c>
      <c r="E5334" s="130">
        <v>7.6440006635077667E-5</v>
      </c>
      <c r="F5334">
        <v>7.6923076923076927E-2</v>
      </c>
      <c r="I5334" s="140"/>
    </row>
    <row r="5335" spans="1:9">
      <c r="A5335" s="10">
        <v>5329</v>
      </c>
      <c r="B5335" s="10">
        <v>1.1034226653725841E-4</v>
      </c>
      <c r="C5335" s="10">
        <v>2.3780548871614501E-6</v>
      </c>
      <c r="D5335" s="10">
        <f t="shared" si="83"/>
        <v>1.1415525114155251E-4</v>
      </c>
      <c r="E5335" s="130">
        <v>4.9604685156805912E-5</v>
      </c>
      <c r="F5335">
        <v>7.6923076923076927E-2</v>
      </c>
      <c r="I5335" s="140"/>
    </row>
    <row r="5336" spans="1:9">
      <c r="A5336" s="10">
        <v>5330</v>
      </c>
      <c r="B5336" s="10">
        <v>1.084361167867213E-4</v>
      </c>
      <c r="C5336" s="10">
        <v>1.851466595502868E-6</v>
      </c>
      <c r="D5336" s="10">
        <f t="shared" si="83"/>
        <v>1.1415525114155251E-4</v>
      </c>
      <c r="E5336" s="130">
        <v>4.3099152677224767E-5</v>
      </c>
      <c r="F5336">
        <v>5.7692307692307702E-2</v>
      </c>
      <c r="I5336" s="140"/>
    </row>
    <row r="5337" spans="1:9">
      <c r="A5337" s="10">
        <v>5331</v>
      </c>
      <c r="B5337" s="10">
        <v>1.0857586793280529E-4</v>
      </c>
      <c r="C5337" s="10">
        <v>9.9706698910500451E-7</v>
      </c>
      <c r="D5337" s="10">
        <f t="shared" si="83"/>
        <v>1.1415525114155251E-4</v>
      </c>
      <c r="E5337" s="130">
        <v>3.5780428637696043E-5</v>
      </c>
      <c r="F5337">
        <v>5.7692307692307702E-2</v>
      </c>
      <c r="I5337" s="140"/>
    </row>
    <row r="5338" spans="1:9">
      <c r="A5338" s="10">
        <v>5332</v>
      </c>
      <c r="B5338" s="10">
        <v>1.092113974404371E-4</v>
      </c>
      <c r="C5338" s="10">
        <v>9.9752157546336259E-7</v>
      </c>
      <c r="D5338" s="10">
        <f t="shared" si="83"/>
        <v>1.1415525114155251E-4</v>
      </c>
      <c r="E5338" s="130">
        <v>4.7165110476962979E-5</v>
      </c>
      <c r="F5338">
        <v>7.6923076923076927E-2</v>
      </c>
      <c r="I5338" s="140"/>
    </row>
    <row r="5339" spans="1:9">
      <c r="A5339" s="10">
        <v>5333</v>
      </c>
      <c r="B5339" s="10">
        <v>1.096713108096709E-4</v>
      </c>
      <c r="C5339" s="10">
        <v>1.8523530389016669E-6</v>
      </c>
      <c r="D5339" s="10">
        <f t="shared" si="83"/>
        <v>1.1415525114155251E-4</v>
      </c>
      <c r="E5339" s="130">
        <v>8.2945539114658555E-5</v>
      </c>
      <c r="F5339">
        <v>0.1153846153846154</v>
      </c>
      <c r="I5339" s="140"/>
    </row>
    <row r="5340" spans="1:9">
      <c r="A5340" s="10">
        <v>5334</v>
      </c>
      <c r="B5340" s="10">
        <v>1.121434933772367E-4</v>
      </c>
      <c r="C5340" s="10">
        <v>5.6935213956205698E-6</v>
      </c>
      <c r="D5340" s="10">
        <f t="shared" si="83"/>
        <v>1.1415525114155251E-4</v>
      </c>
      <c r="E5340" s="130">
        <v>1.3824256519109809E-4</v>
      </c>
      <c r="F5340">
        <v>0.19230769230769229</v>
      </c>
      <c r="I5340" s="140"/>
    </row>
    <row r="5341" spans="1:9">
      <c r="A5341" s="10">
        <v>5335</v>
      </c>
      <c r="B5341" s="10">
        <v>1.177006065110564E-4</v>
      </c>
      <c r="C5341" s="10">
        <v>1.157183214591371E-5</v>
      </c>
      <c r="D5341" s="10">
        <f t="shared" si="83"/>
        <v>1.1415525114155251E-4</v>
      </c>
      <c r="E5341" s="130">
        <v>1.9516597438743309E-4</v>
      </c>
      <c r="F5341">
        <v>0.30769230769230771</v>
      </c>
      <c r="I5341" s="140"/>
    </row>
    <row r="5342" spans="1:9">
      <c r="A5342" s="10">
        <v>5336</v>
      </c>
      <c r="B5342" s="10">
        <v>1.216237360034687E-4</v>
      </c>
      <c r="C5342" s="10">
        <v>1.83049198092822E-5</v>
      </c>
      <c r="D5342" s="10">
        <f t="shared" si="83"/>
        <v>1.1415525114155251E-4</v>
      </c>
      <c r="E5342" s="130">
        <v>2.1630895494607129E-4</v>
      </c>
      <c r="F5342">
        <v>0.46153846153846162</v>
      </c>
      <c r="I5342" s="140"/>
    </row>
    <row r="5343" spans="1:9">
      <c r="A5343" s="10">
        <v>5337</v>
      </c>
      <c r="B5343" s="10">
        <v>1.3307174796289649E-4</v>
      </c>
      <c r="C5343" s="10">
        <v>2.4196277188060319E-5</v>
      </c>
      <c r="D5343" s="10">
        <f t="shared" si="83"/>
        <v>1.1415525114155251E-4</v>
      </c>
      <c r="E5343" s="130">
        <v>1.8540767566806109E-4</v>
      </c>
      <c r="F5343">
        <v>0.57692307692307687</v>
      </c>
      <c r="I5343" s="140"/>
    </row>
    <row r="5344" spans="1:9">
      <c r="A5344" s="10">
        <v>5338</v>
      </c>
      <c r="B5344" s="10">
        <v>1.379243713835531E-4</v>
      </c>
      <c r="C5344" s="10">
        <v>2.6717190384199428E-5</v>
      </c>
      <c r="D5344" s="10">
        <f t="shared" si="83"/>
        <v>1.1415525114155251E-4</v>
      </c>
      <c r="E5344" s="130">
        <v>1.5450639639005091E-4</v>
      </c>
      <c r="F5344">
        <v>0.69230769230769229</v>
      </c>
      <c r="I5344" s="140"/>
    </row>
    <row r="5345" spans="1:9">
      <c r="A5345" s="10">
        <v>5339</v>
      </c>
      <c r="B5345" s="10">
        <v>1.4127589450730699E-4</v>
      </c>
      <c r="C5345" s="10">
        <v>2.8114747955017982E-5</v>
      </c>
      <c r="D5345" s="10">
        <f t="shared" si="83"/>
        <v>1.1415525114155251E-4</v>
      </c>
      <c r="E5345" s="130">
        <v>1.6182512042957949E-4</v>
      </c>
      <c r="F5345">
        <v>0.76923076923076927</v>
      </c>
      <c r="I5345" s="140"/>
    </row>
    <row r="5346" spans="1:9">
      <c r="A5346" s="10">
        <v>5340</v>
      </c>
      <c r="B5346" s="10">
        <v>1.3789493681556371E-4</v>
      </c>
      <c r="C5346" s="10">
        <v>2.4180093913702761E-5</v>
      </c>
      <c r="D5346" s="10">
        <f t="shared" si="83"/>
        <v>1.1415525114155251E-4</v>
      </c>
      <c r="E5346" s="130">
        <v>1.7077022758900379E-4</v>
      </c>
      <c r="F5346">
        <v>0.73076923076923073</v>
      </c>
      <c r="I5346" s="140"/>
    </row>
    <row r="5347" spans="1:9">
      <c r="A5347" s="10">
        <v>5341</v>
      </c>
      <c r="B5347" s="10">
        <v>1.374462350802829E-4</v>
      </c>
      <c r="C5347" s="10">
        <v>2.0809290607840699E-5</v>
      </c>
      <c r="D5347" s="10">
        <f t="shared" si="83"/>
        <v>1.1415525114155251E-4</v>
      </c>
      <c r="E5347" s="130">
        <v>1.6426469510942289E-4</v>
      </c>
      <c r="F5347">
        <v>0.69230769230769229</v>
      </c>
      <c r="I5347" s="140"/>
    </row>
    <row r="5348" spans="1:9">
      <c r="A5348" s="10">
        <v>5342</v>
      </c>
      <c r="B5348" s="10">
        <v>1.4390671150378459E-4</v>
      </c>
      <c r="C5348" s="10">
        <v>1.6319250229064859E-5</v>
      </c>
      <c r="D5348" s="10">
        <f t="shared" si="83"/>
        <v>1.1415525114155251E-4</v>
      </c>
      <c r="E5348" s="130">
        <v>1.6914384446910821E-4</v>
      </c>
      <c r="F5348">
        <v>0.84615384615384615</v>
      </c>
      <c r="I5348" s="140"/>
    </row>
    <row r="5349" spans="1:9">
      <c r="A5349" s="10">
        <v>5343</v>
      </c>
      <c r="B5349" s="10">
        <v>1.4295337291575939E-4</v>
      </c>
      <c r="C5349" s="10">
        <v>1.43559599352694E-5</v>
      </c>
      <c r="D5349" s="10">
        <f t="shared" si="83"/>
        <v>1.1415525114155251E-4</v>
      </c>
      <c r="E5349" s="130">
        <v>1.8540767566806109E-4</v>
      </c>
      <c r="F5349">
        <v>0.96153846153846156</v>
      </c>
      <c r="I5349" s="140"/>
    </row>
    <row r="5350" spans="1:9">
      <c r="A5350" s="10">
        <v>5344</v>
      </c>
      <c r="B5350" s="10">
        <v>1.4348176636455571E-4</v>
      </c>
      <c r="C5350" s="10">
        <v>8.1936827245006274E-6</v>
      </c>
      <c r="D5350" s="10">
        <f t="shared" si="83"/>
        <v>1.1415525114155251E-4</v>
      </c>
      <c r="E5350" s="130">
        <v>2.0167150686701391E-4</v>
      </c>
      <c r="F5350">
        <v>1</v>
      </c>
      <c r="I5350" s="140"/>
    </row>
    <row r="5351" spans="1:9">
      <c r="A5351" s="10">
        <v>5345</v>
      </c>
      <c r="B5351" s="10">
        <v>1.413418996835734E-4</v>
      </c>
      <c r="C5351" s="10">
        <v>1.548032474230551E-5</v>
      </c>
      <c r="D5351" s="10">
        <f t="shared" si="83"/>
        <v>1.1415525114155251E-4</v>
      </c>
      <c r="E5351" s="130">
        <v>2.2118810430575721E-4</v>
      </c>
      <c r="F5351">
        <v>0.92307692307692313</v>
      </c>
      <c r="I5351" s="140"/>
    </row>
    <row r="5352" spans="1:9">
      <c r="A5352" s="10">
        <v>5346</v>
      </c>
      <c r="B5352" s="10">
        <v>1.36542083718113E-4</v>
      </c>
      <c r="C5352" s="10">
        <v>2.0252931455573241E-5</v>
      </c>
      <c r="D5352" s="10">
        <f t="shared" si="83"/>
        <v>1.1415525114155251E-4</v>
      </c>
      <c r="E5352" s="130">
        <v>2.0655065622669999E-4</v>
      </c>
      <c r="F5352">
        <v>0.76923076923076927</v>
      </c>
      <c r="I5352" s="140"/>
    </row>
    <row r="5353" spans="1:9">
      <c r="A5353" s="10">
        <v>5347</v>
      </c>
      <c r="B5353" s="10">
        <v>1.3406878888213021E-4</v>
      </c>
      <c r="C5353" s="10">
        <v>2.1941401566423138E-5</v>
      </c>
      <c r="D5353" s="10">
        <f t="shared" si="83"/>
        <v>1.1415525114155251E-4</v>
      </c>
      <c r="E5353" s="130">
        <v>1.7564937694868979E-4</v>
      </c>
      <c r="F5353">
        <v>0.57692307692307687</v>
      </c>
      <c r="I5353" s="140"/>
    </row>
    <row r="5354" spans="1:9">
      <c r="A5354" s="10">
        <v>5348</v>
      </c>
      <c r="B5354" s="10">
        <v>1.3211986802499269E-4</v>
      </c>
      <c r="C5354" s="10">
        <v>1.1282483382955119E-5</v>
      </c>
      <c r="D5354" s="10">
        <f t="shared" si="83"/>
        <v>1.1415525114155251E-4</v>
      </c>
      <c r="E5354" s="130">
        <v>1.4718767235052219E-4</v>
      </c>
      <c r="F5354">
        <v>0.46153846153846162</v>
      </c>
      <c r="I5354" s="140"/>
    </row>
    <row r="5355" spans="1:9">
      <c r="A5355" s="10">
        <v>5349</v>
      </c>
      <c r="B5355" s="10">
        <v>1.282896943139819E-4</v>
      </c>
      <c r="C5355" s="10">
        <v>1.042749736015497E-5</v>
      </c>
      <c r="D5355" s="10">
        <f t="shared" si="83"/>
        <v>1.1415525114155251E-4</v>
      </c>
      <c r="E5355" s="130">
        <v>1.211655424321981E-4</v>
      </c>
      <c r="F5355">
        <v>0.30769230769230771</v>
      </c>
      <c r="I5355" s="140"/>
    </row>
    <row r="5356" spans="1:9">
      <c r="A5356" s="10">
        <v>5350</v>
      </c>
      <c r="B5356" s="10">
        <v>1.2214637707865731E-4</v>
      </c>
      <c r="C5356" s="10">
        <v>9.5908448051874581E-6</v>
      </c>
      <c r="D5356" s="10">
        <f t="shared" si="83"/>
        <v>1.1415525114155251E-4</v>
      </c>
      <c r="E5356" s="130">
        <v>1.024621365534019E-4</v>
      </c>
      <c r="F5356">
        <v>0.23076923076923081</v>
      </c>
      <c r="I5356" s="140"/>
    </row>
    <row r="5357" spans="1:9">
      <c r="A5357" s="10">
        <v>5351</v>
      </c>
      <c r="B5357" s="10">
        <v>1.1614947671347251E-4</v>
      </c>
      <c r="C5357" s="10">
        <v>5.4031134464469571E-6</v>
      </c>
      <c r="D5357" s="10">
        <f t="shared" si="83"/>
        <v>1.1415525114155251E-4</v>
      </c>
      <c r="E5357" s="130">
        <v>9.0264263154187204E-5</v>
      </c>
      <c r="F5357">
        <v>0.15384615384615391</v>
      </c>
      <c r="I5357" s="140"/>
    </row>
    <row r="5358" spans="1:9">
      <c r="A5358" s="10">
        <v>5352</v>
      </c>
      <c r="B5358" s="10">
        <v>1.117388387817895E-4</v>
      </c>
      <c r="C5358" s="10">
        <v>2.4995430914326912E-6</v>
      </c>
      <c r="D5358" s="10">
        <f t="shared" si="83"/>
        <v>1.1415525114155251E-4</v>
      </c>
      <c r="E5358" s="130">
        <v>7.28000063191213E-5</v>
      </c>
      <c r="F5358">
        <v>7.6923076923076927E-2</v>
      </c>
      <c r="I5358" s="140"/>
    </row>
    <row r="5359" spans="1:9">
      <c r="A5359" s="10">
        <v>5353</v>
      </c>
      <c r="B5359" s="10">
        <v>1.079022935106185E-4</v>
      </c>
      <c r="C5359" s="10">
        <v>1.4112588036595161E-6</v>
      </c>
      <c r="D5359" s="10">
        <f t="shared" si="83"/>
        <v>1.1415525114155251E-4</v>
      </c>
      <c r="E5359" s="130">
        <v>4.7242557292196107E-5</v>
      </c>
      <c r="F5359">
        <v>7.6923076923076927E-2</v>
      </c>
      <c r="I5359" s="140"/>
    </row>
    <row r="5360" spans="1:9">
      <c r="A5360" s="10">
        <v>5354</v>
      </c>
      <c r="B5360" s="10">
        <v>1.058501007775672E-4</v>
      </c>
      <c r="C5360" s="10">
        <v>1.0644685084587829E-6</v>
      </c>
      <c r="D5360" s="10">
        <f t="shared" si="83"/>
        <v>1.1415525114155251E-4</v>
      </c>
      <c r="E5360" s="130">
        <v>4.1046812073547418E-5</v>
      </c>
      <c r="F5360">
        <v>5.7692307692307702E-2</v>
      </c>
      <c r="I5360" s="140"/>
    </row>
    <row r="5361" spans="1:9">
      <c r="A5361" s="10">
        <v>5355</v>
      </c>
      <c r="B5361" s="10">
        <v>1.05709951209946E-4</v>
      </c>
      <c r="C5361" s="10">
        <v>1.0664686884355541E-6</v>
      </c>
      <c r="D5361" s="10">
        <f t="shared" si="83"/>
        <v>1.1415525114155251E-4</v>
      </c>
      <c r="E5361" s="130">
        <v>3.4076598702567642E-5</v>
      </c>
      <c r="F5361">
        <v>5.7692307692307702E-2</v>
      </c>
      <c r="I5361" s="140"/>
    </row>
    <row r="5362" spans="1:9">
      <c r="A5362" s="10">
        <v>5356</v>
      </c>
      <c r="B5362" s="10">
        <v>1.0493461472340121E-4</v>
      </c>
      <c r="C5362" s="10">
        <v>1.0099863334095499E-6</v>
      </c>
      <c r="D5362" s="10">
        <f t="shared" si="83"/>
        <v>1.1415525114155251E-4</v>
      </c>
      <c r="E5362" s="130">
        <v>4.4919152835202808E-5</v>
      </c>
      <c r="F5362">
        <v>7.6923076923076927E-2</v>
      </c>
      <c r="I5362" s="140"/>
    </row>
    <row r="5363" spans="1:9">
      <c r="A5363" s="10">
        <v>5357</v>
      </c>
      <c r="B5363" s="10">
        <v>1.058454093922914E-4</v>
      </c>
      <c r="C5363" s="10">
        <v>1.1332174217787301E-5</v>
      </c>
      <c r="D5363" s="10">
        <f t="shared" si="83"/>
        <v>1.1415525114155251E-4</v>
      </c>
      <c r="E5363" s="130">
        <v>7.8995751537770125E-5</v>
      </c>
      <c r="F5363">
        <v>0.1153846153846154</v>
      </c>
      <c r="I5363" s="140"/>
    </row>
    <row r="5364" spans="1:9">
      <c r="A5364" s="10">
        <v>5358</v>
      </c>
      <c r="B5364" s="10">
        <v>1.0699365814744651E-4</v>
      </c>
      <c r="C5364" s="10">
        <v>2.9756018364279641E-5</v>
      </c>
      <c r="D5364" s="10">
        <f t="shared" si="83"/>
        <v>1.1415525114155251E-4</v>
      </c>
      <c r="E5364" s="130">
        <v>1.31659585896284E-4</v>
      </c>
      <c r="F5364">
        <v>0.19230769230769229</v>
      </c>
      <c r="I5364" s="140"/>
    </row>
    <row r="5365" spans="1:9">
      <c r="A5365" s="10">
        <v>5359</v>
      </c>
      <c r="B5365" s="10">
        <v>1.08854936296245E-4</v>
      </c>
      <c r="C5365" s="10">
        <v>2.4106550932647569E-5</v>
      </c>
      <c r="D5365" s="10">
        <f t="shared" si="83"/>
        <v>1.1415525114155251E-4</v>
      </c>
      <c r="E5365" s="130">
        <v>1.8587235655945949E-4</v>
      </c>
      <c r="F5365">
        <v>0.30769230769230771</v>
      </c>
      <c r="I5365" s="140"/>
    </row>
    <row r="5366" spans="1:9">
      <c r="A5366" s="10">
        <v>5360</v>
      </c>
      <c r="B5366" s="10">
        <v>1.102108775816267E-4</v>
      </c>
      <c r="C5366" s="10">
        <v>1.994342178762146E-5</v>
      </c>
      <c r="D5366" s="10">
        <f t="shared" si="83"/>
        <v>1.1415525114155251E-4</v>
      </c>
      <c r="E5366" s="130">
        <v>2.060085285200683E-4</v>
      </c>
      <c r="F5366">
        <v>0.46153846153846162</v>
      </c>
      <c r="I5366" s="140"/>
    </row>
    <row r="5367" spans="1:9">
      <c r="A5367" s="10">
        <v>5361</v>
      </c>
      <c r="B5367" s="10">
        <v>1.125318394090459E-4</v>
      </c>
      <c r="C5367" s="10">
        <v>1.5189484936091499E-5</v>
      </c>
      <c r="D5367" s="10">
        <f t="shared" si="83"/>
        <v>1.1415525114155251E-4</v>
      </c>
      <c r="E5367" s="130">
        <v>1.7657873873148659E-4</v>
      </c>
      <c r="F5367">
        <v>0.57692307692307687</v>
      </c>
      <c r="I5367" s="140"/>
    </row>
    <row r="5368" spans="1:9">
      <c r="A5368" s="10">
        <v>5362</v>
      </c>
      <c r="B5368" s="10">
        <v>1.1761626960185081E-4</v>
      </c>
      <c r="C5368" s="10">
        <v>1.34062381153874E-5</v>
      </c>
      <c r="D5368" s="10">
        <f t="shared" si="83"/>
        <v>1.1415525114155251E-4</v>
      </c>
      <c r="E5368" s="130">
        <v>1.4714894894290561E-4</v>
      </c>
      <c r="F5368">
        <v>0.69230769230769229</v>
      </c>
      <c r="I5368" s="140"/>
    </row>
    <row r="5369" spans="1:9">
      <c r="A5369" s="10">
        <v>5363</v>
      </c>
      <c r="B5369" s="10">
        <v>1.213081307859745E-4</v>
      </c>
      <c r="C5369" s="10">
        <v>1.2513748718022701E-5</v>
      </c>
      <c r="D5369" s="10">
        <f t="shared" si="83"/>
        <v>1.1415525114155251E-4</v>
      </c>
      <c r="E5369" s="130">
        <v>1.5411916231388559E-4</v>
      </c>
      <c r="F5369">
        <v>0.76923076923076927</v>
      </c>
      <c r="I5369" s="140"/>
    </row>
    <row r="5370" spans="1:9">
      <c r="A5370" s="10">
        <v>5364</v>
      </c>
      <c r="B5370" s="10">
        <v>1.203101120985085E-4</v>
      </c>
      <c r="C5370" s="10">
        <v>1.873885430938025E-5</v>
      </c>
      <c r="D5370" s="10">
        <f t="shared" si="83"/>
        <v>1.1415525114155251E-4</v>
      </c>
      <c r="E5370" s="130">
        <v>1.6263831198952731E-4</v>
      </c>
      <c r="F5370">
        <v>0.73076923076923073</v>
      </c>
      <c r="I5370" s="140"/>
    </row>
    <row r="5371" spans="1:9">
      <c r="A5371" s="10">
        <v>5365</v>
      </c>
      <c r="B5371" s="10">
        <v>1.199931969194099E-4</v>
      </c>
      <c r="C5371" s="10">
        <v>1.666067640523697E-5</v>
      </c>
      <c r="D5371" s="10">
        <f t="shared" si="83"/>
        <v>1.1415525114155251E-4</v>
      </c>
      <c r="E5371" s="130">
        <v>1.5644256677087851E-4</v>
      </c>
      <c r="F5371">
        <v>0.69230769230769229</v>
      </c>
      <c r="I5371" s="140"/>
    </row>
    <row r="5372" spans="1:9">
      <c r="A5372" s="10">
        <v>5366</v>
      </c>
      <c r="B5372" s="10">
        <v>1.2371492332970119E-4</v>
      </c>
      <c r="C5372" s="10">
        <v>9.5469499464243429E-6</v>
      </c>
      <c r="D5372" s="10">
        <f t="shared" si="83"/>
        <v>1.1415525114155251E-4</v>
      </c>
      <c r="E5372" s="130">
        <v>1.61089375684865E-4</v>
      </c>
      <c r="F5372">
        <v>0.84615384615384615</v>
      </c>
      <c r="I5372" s="140"/>
    </row>
    <row r="5373" spans="1:9">
      <c r="A5373" s="10">
        <v>5367</v>
      </c>
      <c r="B5373" s="10">
        <v>1.2289861218534021E-4</v>
      </c>
      <c r="C5373" s="10">
        <v>8.3632161609866977E-6</v>
      </c>
      <c r="D5373" s="10">
        <f t="shared" si="83"/>
        <v>1.1415525114155251E-4</v>
      </c>
      <c r="E5373" s="130">
        <v>1.7657873873148659E-4</v>
      </c>
      <c r="F5373">
        <v>0.96153846153846156</v>
      </c>
      <c r="I5373" s="140"/>
    </row>
    <row r="5374" spans="1:9">
      <c r="A5374" s="10">
        <v>5368</v>
      </c>
      <c r="B5374" s="10">
        <v>1.2204897513818559E-4</v>
      </c>
      <c r="C5374" s="10">
        <v>9.5474272621006659E-6</v>
      </c>
      <c r="D5374" s="10">
        <f t="shared" si="83"/>
        <v>1.1415525114155251E-4</v>
      </c>
      <c r="E5374" s="130">
        <v>1.9206810177810831E-4</v>
      </c>
      <c r="F5374">
        <v>1</v>
      </c>
      <c r="I5374" s="140"/>
    </row>
    <row r="5375" spans="1:9">
      <c r="A5375" s="10">
        <v>5369</v>
      </c>
      <c r="B5375" s="10">
        <v>1.194948576806212E-4</v>
      </c>
      <c r="C5375" s="10">
        <v>1.6662494750670399E-5</v>
      </c>
      <c r="D5375" s="10">
        <f t="shared" si="83"/>
        <v>1.1415525114155251E-4</v>
      </c>
      <c r="E5375" s="130">
        <v>2.1065533743405479E-4</v>
      </c>
      <c r="F5375">
        <v>0.92307692307692313</v>
      </c>
      <c r="I5375" s="140"/>
    </row>
    <row r="5376" spans="1:9">
      <c r="A5376" s="10">
        <v>5370</v>
      </c>
      <c r="B5376" s="10">
        <v>1.172247817730261E-4</v>
      </c>
      <c r="C5376" s="10">
        <v>2.34898590788988E-5</v>
      </c>
      <c r="D5376" s="10">
        <f t="shared" si="83"/>
        <v>1.1415525114155251E-4</v>
      </c>
      <c r="E5376" s="130">
        <v>1.967149106920948E-4</v>
      </c>
      <c r="F5376">
        <v>0.76923076923076927</v>
      </c>
      <c r="I5376" s="140"/>
    </row>
    <row r="5377" spans="1:9">
      <c r="A5377" s="10">
        <v>5371</v>
      </c>
      <c r="B5377" s="10">
        <v>1.169718509375466E-4</v>
      </c>
      <c r="C5377" s="10">
        <v>2.3791081637537669E-5</v>
      </c>
      <c r="D5377" s="10">
        <f t="shared" si="83"/>
        <v>1.1415525114155251E-4</v>
      </c>
      <c r="E5377" s="130">
        <v>1.672851209035138E-4</v>
      </c>
      <c r="F5377">
        <v>0.57692307692307687</v>
      </c>
      <c r="I5377" s="140"/>
    </row>
    <row r="5378" spans="1:9">
      <c r="A5378" s="10">
        <v>5372</v>
      </c>
      <c r="B5378" s="10">
        <v>1.183147811566989E-4</v>
      </c>
      <c r="C5378" s="10">
        <v>1.8452196697663141E-5</v>
      </c>
      <c r="D5378" s="10">
        <f t="shared" si="83"/>
        <v>1.1415525114155251E-4</v>
      </c>
      <c r="E5378" s="130">
        <v>1.4017873557192569E-4</v>
      </c>
      <c r="F5378">
        <v>0.46153846153846162</v>
      </c>
      <c r="I5378" s="140"/>
    </row>
    <row r="5379" spans="1:9">
      <c r="A5379" s="10">
        <v>5373</v>
      </c>
      <c r="B5379" s="10">
        <v>1.162382408588689E-4</v>
      </c>
      <c r="C5379" s="10">
        <v>1.339271871708983E-5</v>
      </c>
      <c r="D5379" s="10">
        <f t="shared" si="83"/>
        <v>1.1415525114155251E-4</v>
      </c>
      <c r="E5379" s="130">
        <v>1.1539575469733109E-4</v>
      </c>
      <c r="F5379">
        <v>0.30769230769230771</v>
      </c>
      <c r="I5379" s="140"/>
    </row>
    <row r="5380" spans="1:9">
      <c r="A5380" s="10">
        <v>5374</v>
      </c>
      <c r="B5380" s="10">
        <v>1.1268979105843489E-4</v>
      </c>
      <c r="C5380" s="10">
        <v>7.4759863277882482E-6</v>
      </c>
      <c r="D5380" s="10">
        <f t="shared" si="83"/>
        <v>1.1415525114155251E-4</v>
      </c>
      <c r="E5380" s="130">
        <v>9.7582987193716532E-5</v>
      </c>
      <c r="F5380">
        <v>0.23076923076923081</v>
      </c>
      <c r="I5380" s="140"/>
    </row>
    <row r="5381" spans="1:9">
      <c r="A5381" s="10">
        <v>5375</v>
      </c>
      <c r="B5381" s="10">
        <v>1.078946514727589E-4</v>
      </c>
      <c r="C5381" s="10">
        <v>5.7077363110464306E-6</v>
      </c>
      <c r="D5381" s="10">
        <f t="shared" si="83"/>
        <v>1.1415525114155251E-4</v>
      </c>
      <c r="E5381" s="130">
        <v>8.5965964908750104E-5</v>
      </c>
      <c r="F5381">
        <v>0.15384615384615391</v>
      </c>
      <c r="I5381" s="140"/>
    </row>
    <row r="5382" spans="1:9">
      <c r="A5382" s="10">
        <v>5376</v>
      </c>
      <c r="B5382" s="10">
        <v>1.0530224276638911E-4</v>
      </c>
      <c r="C5382" s="10">
        <v>2.5013114323667001E-6</v>
      </c>
      <c r="D5382" s="10">
        <f t="shared" ref="D5382:D5445" si="84">1/8760</f>
        <v>1.1415525114155251E-4</v>
      </c>
      <c r="E5382" s="130">
        <v>7.4256006445503841E-5</v>
      </c>
      <c r="F5382">
        <v>7.6923076923076927E-2</v>
      </c>
      <c r="I5382" s="140"/>
    </row>
    <row r="5383" spans="1:9">
      <c r="A5383" s="10">
        <v>5377</v>
      </c>
      <c r="B5383" s="10">
        <v>1.0266985860220409E-4</v>
      </c>
      <c r="C5383" s="10">
        <v>1.4129316814582739E-6</v>
      </c>
      <c r="D5383" s="10">
        <f t="shared" si="84"/>
        <v>1.1415525114155251E-4</v>
      </c>
      <c r="E5383" s="130">
        <v>4.8187408438040033E-5</v>
      </c>
      <c r="F5383">
        <v>7.6923076923076927E-2</v>
      </c>
      <c r="I5383" s="140"/>
    </row>
    <row r="5384" spans="1:9">
      <c r="A5384" s="10">
        <v>5378</v>
      </c>
      <c r="B5384" s="10">
        <v>1.016684469819446E-4</v>
      </c>
      <c r="C5384" s="10">
        <v>1.0682506669603229E-6</v>
      </c>
      <c r="D5384" s="10">
        <f t="shared" si="84"/>
        <v>1.1415525114155251E-4</v>
      </c>
      <c r="E5384" s="130">
        <v>4.1867748315018387E-5</v>
      </c>
      <c r="F5384">
        <v>5.7692307692307702E-2</v>
      </c>
      <c r="I5384" s="140"/>
    </row>
    <row r="5385" spans="1:9">
      <c r="A5385" s="10">
        <v>5379</v>
      </c>
      <c r="B5385" s="10">
        <v>1.008533145714673E-4</v>
      </c>
      <c r="C5385" s="10">
        <v>1.06980080644232E-6</v>
      </c>
      <c r="D5385" s="10">
        <f t="shared" si="84"/>
        <v>1.1415525114155251E-4</v>
      </c>
      <c r="E5385" s="130">
        <v>3.4758130676619002E-5</v>
      </c>
      <c r="F5385">
        <v>5.7692307692307702E-2</v>
      </c>
      <c r="I5385" s="140"/>
    </row>
    <row r="5386" spans="1:9">
      <c r="A5386" s="10">
        <v>5380</v>
      </c>
      <c r="B5386" s="10">
        <v>1.0030248745368761E-4</v>
      </c>
      <c r="C5386" s="10">
        <v>1.011672848799054E-6</v>
      </c>
      <c r="D5386" s="10">
        <f t="shared" si="84"/>
        <v>1.1415525114155251E-4</v>
      </c>
      <c r="E5386" s="130">
        <v>4.5817535891906898E-5</v>
      </c>
      <c r="F5386">
        <v>7.6923076923076927E-2</v>
      </c>
      <c r="I5386" s="140"/>
    </row>
    <row r="5387" spans="1:9">
      <c r="A5387" s="10">
        <v>5381</v>
      </c>
      <c r="B5387" s="10">
        <v>1.004915392978384E-4</v>
      </c>
      <c r="C5387" s="10">
        <v>1.1333956196312071E-5</v>
      </c>
      <c r="D5387" s="10">
        <f t="shared" si="84"/>
        <v>1.1415525114155251E-4</v>
      </c>
      <c r="E5387" s="130">
        <v>8.0575666568525752E-5</v>
      </c>
      <c r="F5387">
        <v>0.1153846153846154</v>
      </c>
      <c r="I5387" s="140"/>
    </row>
    <row r="5388" spans="1:9">
      <c r="A5388" s="10">
        <v>5382</v>
      </c>
      <c r="B5388" s="10">
        <v>9.9915851144625017E-5</v>
      </c>
      <c r="C5388" s="10">
        <v>2.9758473130614729E-5</v>
      </c>
      <c r="D5388" s="10">
        <f t="shared" si="84"/>
        <v>1.1415525114155251E-4</v>
      </c>
      <c r="E5388" s="130">
        <v>1.3429277761420959E-4</v>
      </c>
      <c r="F5388">
        <v>0.19230769230769229</v>
      </c>
      <c r="I5388" s="140"/>
    </row>
    <row r="5389" spans="1:9">
      <c r="A5389" s="10">
        <v>5383</v>
      </c>
      <c r="B5389" s="10">
        <v>9.9989860392784587E-5</v>
      </c>
      <c r="C5389" s="10">
        <v>2.4109601207112108E-5</v>
      </c>
      <c r="D5389" s="10">
        <f t="shared" si="84"/>
        <v>1.1415525114155251E-4</v>
      </c>
      <c r="E5389" s="130">
        <v>1.895898036906491E-4</v>
      </c>
      <c r="F5389">
        <v>0.30769230769230771</v>
      </c>
      <c r="I5389" s="140"/>
    </row>
    <row r="5390" spans="1:9">
      <c r="A5390" s="10">
        <v>5384</v>
      </c>
      <c r="B5390" s="10">
        <v>1.018585210443404E-4</v>
      </c>
      <c r="C5390" s="10">
        <v>1.9947272134076711E-5</v>
      </c>
      <c r="D5390" s="10">
        <f t="shared" si="84"/>
        <v>1.1415525114155251E-4</v>
      </c>
      <c r="E5390" s="130">
        <v>2.101286990904691E-4</v>
      </c>
      <c r="F5390">
        <v>0.46153846153846162</v>
      </c>
      <c r="I5390" s="140"/>
    </row>
    <row r="5391" spans="1:9">
      <c r="A5391" s="10">
        <v>5385</v>
      </c>
      <c r="B5391" s="10">
        <v>1.021345346296016E-4</v>
      </c>
      <c r="C5391" s="10">
        <v>1.5193958065857751E-5</v>
      </c>
      <c r="D5391" s="10">
        <f t="shared" si="84"/>
        <v>1.1415525114155251E-4</v>
      </c>
      <c r="E5391" s="130">
        <v>1.8011031350611661E-4</v>
      </c>
      <c r="F5391">
        <v>0.57692307692307687</v>
      </c>
      <c r="I5391" s="140"/>
    </row>
    <row r="5392" spans="1:9">
      <c r="A5392" s="10">
        <v>5386</v>
      </c>
      <c r="B5392" s="10">
        <v>1.029856706834397E-4</v>
      </c>
      <c r="C5392" s="10">
        <v>1.341110218942188E-5</v>
      </c>
      <c r="D5392" s="10">
        <f t="shared" si="84"/>
        <v>1.1415525114155251E-4</v>
      </c>
      <c r="E5392" s="130">
        <v>1.5009192792176399E-4</v>
      </c>
      <c r="F5392">
        <v>0.69230769230769229</v>
      </c>
      <c r="I5392" s="140"/>
    </row>
    <row r="5393" spans="1:9">
      <c r="A5393" s="10">
        <v>5387</v>
      </c>
      <c r="B5393" s="10">
        <v>1.0560292623499731E-4</v>
      </c>
      <c r="C5393" s="10">
        <v>1.251931285504905E-5</v>
      </c>
      <c r="D5393" s="10">
        <f t="shared" si="84"/>
        <v>1.1415525114155251E-4</v>
      </c>
      <c r="E5393" s="130">
        <v>1.5720154556016309E-4</v>
      </c>
      <c r="F5393">
        <v>0.76923076923076927</v>
      </c>
      <c r="I5393" s="140"/>
    </row>
    <row r="5394" spans="1:9">
      <c r="A5394" s="10">
        <v>5388</v>
      </c>
      <c r="B5394" s="10">
        <v>1.056665042151345E-4</v>
      </c>
      <c r="C5394" s="10">
        <v>1.8747359620145141E-5</v>
      </c>
      <c r="D5394" s="10">
        <f t="shared" si="84"/>
        <v>1.1415525114155251E-4</v>
      </c>
      <c r="E5394" s="130">
        <v>1.6589107822931779E-4</v>
      </c>
      <c r="F5394">
        <v>0.73076923076923073</v>
      </c>
      <c r="I5394" s="140"/>
    </row>
    <row r="5395" spans="1:9">
      <c r="A5395" s="10">
        <v>5389</v>
      </c>
      <c r="B5395" s="10">
        <v>1.068163288951873E-4</v>
      </c>
      <c r="C5395" s="10">
        <v>1.6668727129643491E-5</v>
      </c>
      <c r="D5395" s="10">
        <f t="shared" si="84"/>
        <v>1.1415525114155251E-4</v>
      </c>
      <c r="E5395" s="130">
        <v>1.595714181062965E-4</v>
      </c>
      <c r="F5395">
        <v>0.69230769230769229</v>
      </c>
      <c r="I5395" s="140"/>
    </row>
    <row r="5396" spans="1:9">
      <c r="A5396" s="10">
        <v>5390</v>
      </c>
      <c r="B5396" s="10">
        <v>1.082866243936603E-4</v>
      </c>
      <c r="C5396" s="10">
        <v>9.5526277300402394E-6</v>
      </c>
      <c r="D5396" s="10">
        <f t="shared" si="84"/>
        <v>1.1415525114155251E-4</v>
      </c>
      <c r="E5396" s="130">
        <v>1.6431116319856211E-4</v>
      </c>
      <c r="F5396">
        <v>0.84615384615384615</v>
      </c>
      <c r="I5396" s="140"/>
    </row>
    <row r="5397" spans="1:9">
      <c r="A5397" s="10">
        <v>5391</v>
      </c>
      <c r="B5397" s="10">
        <v>1.075335875409484E-4</v>
      </c>
      <c r="C5397" s="10">
        <v>8.3685530048338692E-6</v>
      </c>
      <c r="D5397" s="10">
        <f t="shared" si="84"/>
        <v>1.1415525114155251E-4</v>
      </c>
      <c r="E5397" s="130">
        <v>1.8011031350611661E-4</v>
      </c>
      <c r="F5397">
        <v>0.96153846153846156</v>
      </c>
      <c r="I5397" s="140"/>
    </row>
    <row r="5398" spans="1:9">
      <c r="A5398" s="10">
        <v>5392</v>
      </c>
      <c r="B5398" s="10">
        <v>1.0753395944595839E-4</v>
      </c>
      <c r="C5398" s="10">
        <v>9.5528641149465836E-6</v>
      </c>
      <c r="D5398" s="10">
        <f t="shared" si="84"/>
        <v>1.1415525114155251E-4</v>
      </c>
      <c r="E5398" s="130">
        <v>1.9590946381367101E-4</v>
      </c>
      <c r="F5398">
        <v>1</v>
      </c>
      <c r="I5398" s="140"/>
    </row>
    <row r="5399" spans="1:9">
      <c r="A5399" s="10">
        <v>5393</v>
      </c>
      <c r="B5399" s="10">
        <v>1.074489351413333E-4</v>
      </c>
      <c r="C5399" s="10">
        <v>1.6670913690027149E-5</v>
      </c>
      <c r="D5399" s="10">
        <f t="shared" si="84"/>
        <v>1.1415525114155251E-4</v>
      </c>
      <c r="E5399" s="130">
        <v>2.1486844418273541E-4</v>
      </c>
      <c r="F5399">
        <v>0.92307692307692313</v>
      </c>
      <c r="I5399" s="140"/>
    </row>
    <row r="5400" spans="1:9">
      <c r="A5400" s="10">
        <v>5394</v>
      </c>
      <c r="B5400" s="10">
        <v>1.077198398227532E-4</v>
      </c>
      <c r="C5400" s="10">
        <v>2.3499187190972311E-5</v>
      </c>
      <c r="D5400" s="10">
        <f t="shared" si="84"/>
        <v>1.1415525114155251E-4</v>
      </c>
      <c r="E5400" s="130">
        <v>2.0064920890593721E-4</v>
      </c>
      <c r="F5400">
        <v>0.76923076923076927</v>
      </c>
      <c r="I5400" s="140"/>
    </row>
    <row r="5401" spans="1:9">
      <c r="A5401" s="10">
        <v>5395</v>
      </c>
      <c r="B5401" s="10">
        <v>1.0914614214834311E-4</v>
      </c>
      <c r="C5401" s="10">
        <v>2.3799077811581231E-5</v>
      </c>
      <c r="D5401" s="10">
        <f t="shared" si="84"/>
        <v>1.1415525114155251E-4</v>
      </c>
      <c r="E5401" s="130">
        <v>1.7063082332158399E-4</v>
      </c>
      <c r="F5401">
        <v>0.57692307692307687</v>
      </c>
      <c r="I5401" s="140"/>
    </row>
    <row r="5402" spans="1:9">
      <c r="A5402" s="10">
        <v>5396</v>
      </c>
      <c r="B5402" s="10">
        <v>1.1060544788209581E-4</v>
      </c>
      <c r="C5402" s="10">
        <v>1.8458565452543741E-5</v>
      </c>
      <c r="D5402" s="10">
        <f t="shared" si="84"/>
        <v>1.1415525114155251E-4</v>
      </c>
      <c r="E5402" s="130">
        <v>1.4298231028336429E-4</v>
      </c>
      <c r="F5402">
        <v>0.46153846153846162</v>
      </c>
      <c r="I5402" s="140"/>
    </row>
    <row r="5403" spans="1:9">
      <c r="A5403" s="10">
        <v>5397</v>
      </c>
      <c r="B5403" s="10">
        <v>1.084003791085675E-4</v>
      </c>
      <c r="C5403" s="10">
        <v>1.3401228573718341E-5</v>
      </c>
      <c r="D5403" s="10">
        <f t="shared" si="84"/>
        <v>1.1415525114155251E-4</v>
      </c>
      <c r="E5403" s="130">
        <v>1.17703669791278E-4</v>
      </c>
      <c r="F5403">
        <v>0.30769230769230771</v>
      </c>
      <c r="I5403" s="140"/>
    </row>
    <row r="5404" spans="1:9">
      <c r="A5404" s="10">
        <v>5398</v>
      </c>
      <c r="B5404" s="10">
        <v>1.077686837594784E-4</v>
      </c>
      <c r="C5404" s="10">
        <v>7.4812095250457849E-6</v>
      </c>
      <c r="D5404" s="10">
        <f t="shared" si="84"/>
        <v>1.1415525114155251E-4</v>
      </c>
      <c r="E5404" s="130">
        <v>9.9534646937590805E-5</v>
      </c>
      <c r="F5404">
        <v>0.23076923076923081</v>
      </c>
      <c r="I5404" s="140"/>
    </row>
    <row r="5405" spans="1:9">
      <c r="A5405" s="10">
        <v>5399</v>
      </c>
      <c r="B5405" s="10">
        <v>1.051761376899962E-4</v>
      </c>
      <c r="C5405" s="10">
        <v>5.7122321701305944E-6</v>
      </c>
      <c r="D5405" s="10">
        <f t="shared" si="84"/>
        <v>1.1415525114155251E-4</v>
      </c>
      <c r="E5405" s="130">
        <v>8.7685284206924811E-5</v>
      </c>
      <c r="F5405">
        <v>0.15384615384615391</v>
      </c>
      <c r="I5405" s="140"/>
    </row>
    <row r="5406" spans="1:9">
      <c r="A5406" s="10">
        <v>5400</v>
      </c>
      <c r="B5406" s="10">
        <v>9.9861161387264119E-5</v>
      </c>
      <c r="C5406" s="10">
        <v>2.504820839053225E-6</v>
      </c>
      <c r="D5406" s="10">
        <f t="shared" si="84"/>
        <v>1.1415525114155251E-4</v>
      </c>
      <c r="E5406" s="130">
        <v>7.4984006508695125E-5</v>
      </c>
      <c r="F5406">
        <v>7.6923076923076927E-2</v>
      </c>
      <c r="I5406" s="140"/>
    </row>
    <row r="5407" spans="1:9">
      <c r="A5407" s="10">
        <v>5401</v>
      </c>
      <c r="B5407" s="10">
        <v>9.8013881938162283E-5</v>
      </c>
      <c r="C5407" s="10">
        <v>1.417100238364419E-6</v>
      </c>
      <c r="D5407" s="10">
        <f t="shared" si="84"/>
        <v>1.1415525114155251E-4</v>
      </c>
      <c r="E5407" s="130">
        <v>4.8659834010961993E-5</v>
      </c>
      <c r="F5407">
        <v>7.6923076923076927E-2</v>
      </c>
      <c r="I5407" s="140"/>
    </row>
    <row r="5408" spans="1:9">
      <c r="A5408" s="10">
        <v>5402</v>
      </c>
      <c r="B5408" s="10">
        <v>9.7948352974304223E-5</v>
      </c>
      <c r="C5408" s="10">
        <v>1.079378941012932E-6</v>
      </c>
      <c r="D5408" s="10">
        <f t="shared" si="84"/>
        <v>1.1415525114155251E-4</v>
      </c>
      <c r="E5408" s="130">
        <v>4.2278216435753872E-5</v>
      </c>
      <c r="F5408">
        <v>5.7692307692307702E-2</v>
      </c>
      <c r="I5408" s="140"/>
    </row>
    <row r="5409" spans="1:9">
      <c r="A5409" s="10">
        <v>5403</v>
      </c>
      <c r="B5409" s="10">
        <v>9.6806446574003194E-5</v>
      </c>
      <c r="C5409" s="10">
        <v>1.081029089493768E-6</v>
      </c>
      <c r="D5409" s="10">
        <f t="shared" si="84"/>
        <v>1.1415525114155251E-4</v>
      </c>
      <c r="E5409" s="130">
        <v>3.5098896663644682E-5</v>
      </c>
      <c r="F5409">
        <v>5.7692307692307702E-2</v>
      </c>
      <c r="I5409" s="140"/>
    </row>
    <row r="5410" spans="1:9">
      <c r="A5410" s="10">
        <v>5404</v>
      </c>
      <c r="B5410" s="10">
        <v>9.7109138319330959E-5</v>
      </c>
      <c r="C5410" s="10">
        <v>1.018327993085418E-6</v>
      </c>
      <c r="D5410" s="10">
        <f t="shared" si="84"/>
        <v>1.1415525114155251E-4</v>
      </c>
      <c r="E5410" s="130">
        <v>4.6266727420258903E-5</v>
      </c>
      <c r="F5410">
        <v>7.6923076923076927E-2</v>
      </c>
      <c r="I5410" s="140"/>
    </row>
    <row r="5411" spans="1:9">
      <c r="A5411" s="10">
        <v>5405</v>
      </c>
      <c r="B5411" s="10">
        <v>9.8644049546037343E-5</v>
      </c>
      <c r="C5411" s="10">
        <v>1.1341661435086241E-5</v>
      </c>
      <c r="D5411" s="10">
        <f t="shared" si="84"/>
        <v>1.1415525114155251E-4</v>
      </c>
      <c r="E5411" s="130">
        <v>8.1365624083903578E-5</v>
      </c>
      <c r="F5411">
        <v>0.1153846153846154</v>
      </c>
      <c r="I5411" s="140"/>
    </row>
    <row r="5412" spans="1:9">
      <c r="A5412" s="10">
        <v>5406</v>
      </c>
      <c r="B5412" s="10">
        <v>1.0169226595192611E-4</v>
      </c>
      <c r="C5412" s="10">
        <v>2.976696934965249E-5</v>
      </c>
      <c r="D5412" s="10">
        <f t="shared" si="84"/>
        <v>1.1415525114155251E-4</v>
      </c>
      <c r="E5412" s="130">
        <v>1.3560937347317239E-4</v>
      </c>
      <c r="F5412">
        <v>0.19230769230769229</v>
      </c>
      <c r="I5412" s="140"/>
    </row>
    <row r="5413" spans="1:9">
      <c r="A5413" s="10">
        <v>5407</v>
      </c>
      <c r="B5413" s="10">
        <v>1.088982935298564E-4</v>
      </c>
      <c r="C5413" s="10">
        <v>2.411667457084821E-5</v>
      </c>
      <c r="D5413" s="10">
        <f t="shared" si="84"/>
        <v>1.1415525114155251E-4</v>
      </c>
      <c r="E5413" s="130">
        <v>1.9144852725624351E-4</v>
      </c>
      <c r="F5413">
        <v>0.30769230769230771</v>
      </c>
      <c r="I5413" s="140"/>
    </row>
    <row r="5414" spans="1:9">
      <c r="A5414" s="10">
        <v>5408</v>
      </c>
      <c r="B5414" s="10">
        <v>1.158973326721148E-4</v>
      </c>
      <c r="C5414" s="10">
        <v>1.9955404684027741E-5</v>
      </c>
      <c r="D5414" s="10">
        <f t="shared" si="84"/>
        <v>1.1415525114155251E-4</v>
      </c>
      <c r="E5414" s="130">
        <v>2.1218878437566981E-4</v>
      </c>
      <c r="F5414">
        <v>0.46153846153846162</v>
      </c>
      <c r="I5414" s="140"/>
    </row>
    <row r="5415" spans="1:9">
      <c r="A5415" s="10">
        <v>5409</v>
      </c>
      <c r="B5415" s="10">
        <v>1.223476369608149E-4</v>
      </c>
      <c r="C5415" s="10">
        <v>1.520242246385033E-5</v>
      </c>
      <c r="D5415" s="10">
        <f t="shared" si="84"/>
        <v>1.1415525114155251E-4</v>
      </c>
      <c r="E5415" s="130">
        <v>1.818761008934312E-4</v>
      </c>
      <c r="F5415">
        <v>0.57692307692307687</v>
      </c>
      <c r="I5415" s="140"/>
    </row>
    <row r="5416" spans="1:9">
      <c r="A5416" s="10">
        <v>5410</v>
      </c>
      <c r="B5416" s="10">
        <v>1.2702594969977719E-4</v>
      </c>
      <c r="C5416" s="10">
        <v>1.3420343930087299E-5</v>
      </c>
      <c r="D5416" s="10">
        <f t="shared" si="84"/>
        <v>1.1415525114155251E-4</v>
      </c>
      <c r="E5416" s="130">
        <v>1.5156341741119251E-4</v>
      </c>
      <c r="F5416">
        <v>0.69230769230769229</v>
      </c>
      <c r="I5416" s="140"/>
    </row>
    <row r="5417" spans="1:9">
      <c r="A5417" s="10">
        <v>5411</v>
      </c>
      <c r="B5417" s="10">
        <v>1.2910581425075831E-4</v>
      </c>
      <c r="C5417" s="10">
        <v>1.252974561197337E-5</v>
      </c>
      <c r="D5417" s="10">
        <f t="shared" si="84"/>
        <v>1.1415525114155251E-4</v>
      </c>
      <c r="E5417" s="130">
        <v>1.5874273718330211E-4</v>
      </c>
      <c r="F5417">
        <v>0.76923076923076927</v>
      </c>
      <c r="I5417" s="140"/>
    </row>
    <row r="5418" spans="1:9">
      <c r="A5418" s="10">
        <v>5412</v>
      </c>
      <c r="B5418" s="10">
        <v>1.2588768537394969E-4</v>
      </c>
      <c r="C5418" s="10">
        <v>1.8761106311621841E-5</v>
      </c>
      <c r="D5418" s="10">
        <f t="shared" si="84"/>
        <v>1.1415525114155251E-4</v>
      </c>
      <c r="E5418" s="130">
        <v>1.6751746134921331E-4</v>
      </c>
      <c r="F5418">
        <v>0.73076923076923073</v>
      </c>
      <c r="I5418" s="140"/>
    </row>
    <row r="5419" spans="1:9">
      <c r="A5419" s="10">
        <v>5413</v>
      </c>
      <c r="B5419" s="10">
        <v>1.246431265675181E-4</v>
      </c>
      <c r="C5419" s="10">
        <v>1.6679364450429078E-5</v>
      </c>
      <c r="D5419" s="10">
        <f t="shared" si="84"/>
        <v>1.1415525114155251E-4</v>
      </c>
      <c r="E5419" s="130">
        <v>1.611358437740049E-4</v>
      </c>
      <c r="F5419">
        <v>0.69230769230769229</v>
      </c>
      <c r="I5419" s="140"/>
    </row>
    <row r="5420" spans="1:9">
      <c r="A5420" s="10">
        <v>5414</v>
      </c>
      <c r="B5420" s="10">
        <v>1.2977194321448689E-4</v>
      </c>
      <c r="C5420" s="10">
        <v>9.5587601000145346E-6</v>
      </c>
      <c r="D5420" s="10">
        <f t="shared" si="84"/>
        <v>1.1415525114155251E-4</v>
      </c>
      <c r="E5420" s="130">
        <v>1.6592205695541111E-4</v>
      </c>
      <c r="F5420">
        <v>0.84615384615384615</v>
      </c>
      <c r="I5420" s="140"/>
    </row>
    <row r="5421" spans="1:9">
      <c r="A5421" s="10">
        <v>5415</v>
      </c>
      <c r="B5421" s="10">
        <v>1.2977442215190811E-4</v>
      </c>
      <c r="C5421" s="10">
        <v>8.3734943585491777E-6</v>
      </c>
      <c r="D5421" s="10">
        <f t="shared" si="84"/>
        <v>1.1415525114155251E-4</v>
      </c>
      <c r="E5421" s="130">
        <v>1.818761008934312E-4</v>
      </c>
      <c r="F5421">
        <v>0.96153846153846156</v>
      </c>
      <c r="I5421" s="140"/>
    </row>
    <row r="5422" spans="1:9">
      <c r="A5422" s="10">
        <v>5416</v>
      </c>
      <c r="B5422" s="10">
        <v>1.2989695908663591E-4</v>
      </c>
      <c r="C5422" s="10">
        <v>9.5582646008838797E-6</v>
      </c>
      <c r="D5422" s="10">
        <f t="shared" si="84"/>
        <v>1.1415525114155251E-4</v>
      </c>
      <c r="E5422" s="130">
        <v>1.97830144831452E-4</v>
      </c>
      <c r="F5422">
        <v>1</v>
      </c>
      <c r="I5422" s="140"/>
    </row>
    <row r="5423" spans="1:9">
      <c r="A5423" s="10">
        <v>5417</v>
      </c>
      <c r="B5423" s="10">
        <v>1.2850339081671471E-4</v>
      </c>
      <c r="C5423" s="10">
        <v>1.6677518829814099E-5</v>
      </c>
      <c r="D5423" s="10">
        <f t="shared" si="84"/>
        <v>1.1415525114155251E-4</v>
      </c>
      <c r="E5423" s="130">
        <v>2.1697499755707599E-4</v>
      </c>
      <c r="F5423">
        <v>0.92307692307692313</v>
      </c>
      <c r="I5423" s="140"/>
    </row>
    <row r="5424" spans="1:9">
      <c r="A5424" s="10">
        <v>5418</v>
      </c>
      <c r="B5424" s="10">
        <v>1.259051219195732E-4</v>
      </c>
      <c r="C5424" s="10">
        <v>2.3508074354278169E-5</v>
      </c>
      <c r="D5424" s="10">
        <f t="shared" si="84"/>
        <v>1.1415525114155251E-4</v>
      </c>
      <c r="E5424" s="130">
        <v>2.0261635801285821E-4</v>
      </c>
      <c r="F5424">
        <v>0.76923076923076927</v>
      </c>
      <c r="I5424" s="140"/>
    </row>
    <row r="5425" spans="1:9">
      <c r="A5425" s="10">
        <v>5419</v>
      </c>
      <c r="B5425" s="10">
        <v>1.231459965655749E-4</v>
      </c>
      <c r="C5425" s="10">
        <v>2.3808051346295179E-5</v>
      </c>
      <c r="D5425" s="10">
        <f t="shared" si="84"/>
        <v>1.1415525114155251E-4</v>
      </c>
      <c r="E5425" s="130">
        <v>1.7230367453061949E-4</v>
      </c>
      <c r="F5425">
        <v>0.57692307692307687</v>
      </c>
      <c r="I5425" s="140"/>
    </row>
    <row r="5426" spans="1:9">
      <c r="A5426" s="10">
        <v>5420</v>
      </c>
      <c r="B5426" s="10">
        <v>1.223350813144082E-4</v>
      </c>
      <c r="C5426" s="10">
        <v>1.846455235488332E-5</v>
      </c>
      <c r="D5426" s="10">
        <f t="shared" si="84"/>
        <v>1.1415525114155251E-4</v>
      </c>
      <c r="E5426" s="130">
        <v>1.4438409763908359E-4</v>
      </c>
      <c r="F5426">
        <v>0.46153846153846162</v>
      </c>
      <c r="I5426" s="140"/>
    </row>
    <row r="5427" spans="1:9">
      <c r="A5427" s="10">
        <v>5421</v>
      </c>
      <c r="B5427" s="10">
        <v>1.169561821080904E-4</v>
      </c>
      <c r="C5427" s="10">
        <v>1.340978388898264E-5</v>
      </c>
      <c r="D5427" s="10">
        <f t="shared" si="84"/>
        <v>1.1415525114155251E-4</v>
      </c>
      <c r="E5427" s="130">
        <v>1.1885762733825109E-4</v>
      </c>
      <c r="F5427">
        <v>0.30769230769230771</v>
      </c>
      <c r="I5427" s="140"/>
    </row>
    <row r="5428" spans="1:9">
      <c r="A5428" s="10">
        <v>5422</v>
      </c>
      <c r="B5428" s="10">
        <v>1.1285003254084061E-4</v>
      </c>
      <c r="C5428" s="10">
        <v>7.4861508787611382E-6</v>
      </c>
      <c r="D5428" s="10">
        <f t="shared" si="84"/>
        <v>1.1415525114155251E-4</v>
      </c>
      <c r="E5428" s="130">
        <v>1.005104768095276E-4</v>
      </c>
      <c r="F5428">
        <v>0.23076923076923081</v>
      </c>
      <c r="I5428" s="140"/>
    </row>
    <row r="5429" spans="1:9">
      <c r="A5429" s="10">
        <v>5423</v>
      </c>
      <c r="B5429" s="10">
        <v>1.096198756268559E-4</v>
      </c>
      <c r="C5429" s="10">
        <v>5.7159370489511684E-6</v>
      </c>
      <c r="D5429" s="10">
        <f t="shared" si="84"/>
        <v>1.1415525114155251E-4</v>
      </c>
      <c r="E5429" s="130">
        <v>8.8544943856012497E-5</v>
      </c>
      <c r="F5429">
        <v>0.15384615384615391</v>
      </c>
      <c r="I5429" s="140"/>
    </row>
    <row r="5430" spans="1:9">
      <c r="A5430" s="10">
        <v>5424</v>
      </c>
      <c r="B5430" s="10">
        <v>1.079862930900233E-4</v>
      </c>
      <c r="C5430" s="10">
        <v>2.5072346926161072E-6</v>
      </c>
      <c r="D5430" s="10">
        <f t="shared" si="84"/>
        <v>1.1415525114155251E-4</v>
      </c>
      <c r="E5430" s="130">
        <v>7.8624006824651492E-5</v>
      </c>
      <c r="F5430">
        <v>7.6923076923076927E-2</v>
      </c>
      <c r="I5430" s="140"/>
    </row>
    <row r="5431" spans="1:9">
      <c r="A5431" s="10">
        <v>5425</v>
      </c>
      <c r="B5431" s="10">
        <v>1.038799826840377E-4</v>
      </c>
      <c r="C5431" s="10">
        <v>1.419745930970064E-6</v>
      </c>
      <c r="D5431" s="10">
        <f t="shared" si="84"/>
        <v>1.1415525114155251E-4</v>
      </c>
      <c r="E5431" s="130">
        <v>5.1021961875571798E-5</v>
      </c>
      <c r="F5431">
        <v>7.6923076923076927E-2</v>
      </c>
      <c r="I5431" s="140"/>
    </row>
    <row r="5432" spans="1:9">
      <c r="A5432" s="10">
        <v>5426</v>
      </c>
      <c r="B5432" s="10">
        <v>1.048109322272408E-4</v>
      </c>
      <c r="C5432" s="10">
        <v>1.086397754385983E-6</v>
      </c>
      <c r="D5432" s="10">
        <f t="shared" si="84"/>
        <v>1.1415525114155251E-4</v>
      </c>
      <c r="E5432" s="130">
        <v>4.4330557039431208E-5</v>
      </c>
      <c r="F5432">
        <v>5.7692307692307702E-2</v>
      </c>
      <c r="I5432" s="140"/>
    </row>
    <row r="5433" spans="1:9">
      <c r="A5433" s="10">
        <v>5427</v>
      </c>
      <c r="B5433" s="10">
        <v>1.042424663159929E-4</v>
      </c>
      <c r="C5433" s="10">
        <v>1.087584224781298E-6</v>
      </c>
      <c r="D5433" s="10">
        <f t="shared" si="84"/>
        <v>1.1415525114155251E-4</v>
      </c>
      <c r="E5433" s="130">
        <v>3.6802726598773083E-5</v>
      </c>
      <c r="F5433">
        <v>5.7692307692307702E-2</v>
      </c>
      <c r="I5433" s="140"/>
    </row>
    <row r="5434" spans="1:9">
      <c r="A5434" s="10">
        <v>5428</v>
      </c>
      <c r="B5434" s="10">
        <v>1.041021681153526E-4</v>
      </c>
      <c r="C5434" s="10">
        <v>1.022005596724537E-6</v>
      </c>
      <c r="D5434" s="10">
        <f t="shared" si="84"/>
        <v>1.1415525114155251E-4</v>
      </c>
      <c r="E5434" s="130">
        <v>4.8512685062019068E-5</v>
      </c>
      <c r="F5434">
        <v>7.6923076923076927E-2</v>
      </c>
      <c r="I5434" s="140"/>
    </row>
    <row r="5435" spans="1:9">
      <c r="A5435" s="10">
        <v>5429</v>
      </c>
      <c r="B5435" s="10">
        <v>1.0485191219754829E-4</v>
      </c>
      <c r="C5435" s="10">
        <v>1.134460260882477E-5</v>
      </c>
      <c r="D5435" s="10">
        <f t="shared" si="84"/>
        <v>1.1415525114155251E-4</v>
      </c>
      <c r="E5435" s="130">
        <v>8.5315411660792008E-5</v>
      </c>
      <c r="F5435">
        <v>0.1153846153846154</v>
      </c>
      <c r="I5435" s="140"/>
    </row>
    <row r="5436" spans="1:9">
      <c r="A5436" s="10">
        <v>5430</v>
      </c>
      <c r="B5436" s="10">
        <v>1.05601656279744E-4</v>
      </c>
      <c r="C5436" s="10">
        <v>2.9768801332676671E-5</v>
      </c>
      <c r="D5436" s="10">
        <f t="shared" si="84"/>
        <v>1.1415525114155251E-4</v>
      </c>
      <c r="E5436" s="130">
        <v>1.421923527679865E-4</v>
      </c>
      <c r="F5436">
        <v>0.19230769230769229</v>
      </c>
      <c r="I5436" s="140"/>
    </row>
    <row r="5437" spans="1:9">
      <c r="A5437" s="10">
        <v>5431</v>
      </c>
      <c r="B5437" s="10">
        <v>1.080710802807089E-4</v>
      </c>
      <c r="C5437" s="10">
        <v>2.4118665659097771E-5</v>
      </c>
      <c r="D5437" s="10">
        <f t="shared" si="84"/>
        <v>1.1415525114155251E-4</v>
      </c>
      <c r="E5437" s="130">
        <v>2.0074214508421641E-4</v>
      </c>
      <c r="F5437">
        <v>0.30769230769230771</v>
      </c>
      <c r="I5437" s="140"/>
    </row>
    <row r="5438" spans="1:9">
      <c r="A5438" s="10">
        <v>5432</v>
      </c>
      <c r="B5438" s="10">
        <v>1.1006287613656739E-4</v>
      </c>
      <c r="C5438" s="10">
        <v>1.9956672979967601E-5</v>
      </c>
      <c r="D5438" s="10">
        <f t="shared" si="84"/>
        <v>1.1415525114155251E-4</v>
      </c>
      <c r="E5438" s="130">
        <v>2.224892108016734E-4</v>
      </c>
      <c r="F5438">
        <v>0.46153846153846162</v>
      </c>
      <c r="I5438" s="140"/>
    </row>
    <row r="5439" spans="1:9">
      <c r="A5439" s="10">
        <v>5433</v>
      </c>
      <c r="B5439" s="10">
        <v>1.123622499571166E-4</v>
      </c>
      <c r="C5439" s="10">
        <v>1.520001770201461E-5</v>
      </c>
      <c r="D5439" s="10">
        <f t="shared" si="84"/>
        <v>1.1415525114155251E-4</v>
      </c>
      <c r="E5439" s="130">
        <v>1.9070503783000559E-4</v>
      </c>
      <c r="F5439">
        <v>0.57692307692307687</v>
      </c>
      <c r="I5439" s="140"/>
    </row>
    <row r="5440" spans="1:9">
      <c r="A5440" s="10">
        <v>5434</v>
      </c>
      <c r="B5440" s="10">
        <v>1.1637802687296141E-4</v>
      </c>
      <c r="C5440" s="10">
        <v>1.341724819698684E-5</v>
      </c>
      <c r="D5440" s="10">
        <f t="shared" si="84"/>
        <v>1.1415525114155251E-4</v>
      </c>
      <c r="E5440" s="130">
        <v>1.5892086485833781E-4</v>
      </c>
      <c r="F5440">
        <v>0.69230769230769229</v>
      </c>
      <c r="I5440" s="140"/>
    </row>
    <row r="5441" spans="1:9">
      <c r="A5441" s="10">
        <v>5435</v>
      </c>
      <c r="B5441" s="10">
        <v>1.1881881028225601E-4</v>
      </c>
      <c r="C5441" s="10">
        <v>1.252537249120597E-5</v>
      </c>
      <c r="D5441" s="10">
        <f t="shared" si="84"/>
        <v>1.1415525114155251E-4</v>
      </c>
      <c r="E5441" s="130">
        <v>1.6644869529899601E-4</v>
      </c>
      <c r="F5441">
        <v>0.76923076923076927</v>
      </c>
      <c r="I5441" s="140"/>
    </row>
    <row r="5442" spans="1:9">
      <c r="A5442" s="10">
        <v>5436</v>
      </c>
      <c r="B5442" s="10">
        <v>1.181915671051507E-4</v>
      </c>
      <c r="C5442" s="10">
        <v>1.8755442165596701E-5</v>
      </c>
      <c r="D5442" s="10">
        <f t="shared" si="84"/>
        <v>1.1415525114155251E-4</v>
      </c>
      <c r="E5442" s="130">
        <v>1.7564937694868979E-4</v>
      </c>
      <c r="F5442">
        <v>0.73076923076923073</v>
      </c>
      <c r="I5442" s="140"/>
    </row>
    <row r="5443" spans="1:9">
      <c r="A5443" s="10">
        <v>5437</v>
      </c>
      <c r="B5443" s="10">
        <v>1.1679254453907789E-4</v>
      </c>
      <c r="C5443" s="10">
        <v>1.6674986783798089E-5</v>
      </c>
      <c r="D5443" s="10">
        <f t="shared" si="84"/>
        <v>1.1415525114155251E-4</v>
      </c>
      <c r="E5443" s="130">
        <v>1.6895797211254919E-4</v>
      </c>
      <c r="F5443">
        <v>0.69230769230769229</v>
      </c>
      <c r="I5443" s="140"/>
    </row>
    <row r="5444" spans="1:9">
      <c r="A5444" s="10">
        <v>5438</v>
      </c>
      <c r="B5444" s="10">
        <v>1.203848836719448E-4</v>
      </c>
      <c r="C5444" s="10">
        <v>9.5561462284539769E-6</v>
      </c>
      <c r="D5444" s="10">
        <f t="shared" si="84"/>
        <v>1.1415525114155251E-4</v>
      </c>
      <c r="E5444" s="130">
        <v>1.7397652573965429E-4</v>
      </c>
      <c r="F5444">
        <v>0.84615384615384615</v>
      </c>
      <c r="I5444" s="140"/>
    </row>
    <row r="5445" spans="1:9">
      <c r="A5445" s="10">
        <v>5439</v>
      </c>
      <c r="B5445" s="10">
        <v>1.197761567775258E-4</v>
      </c>
      <c r="C5445" s="10">
        <v>8.3713578026649395E-6</v>
      </c>
      <c r="D5445" s="10">
        <f t="shared" si="84"/>
        <v>1.1415525114155251E-4</v>
      </c>
      <c r="E5445" s="130">
        <v>1.9070503783000559E-4</v>
      </c>
      <c r="F5445">
        <v>0.96153846153846156</v>
      </c>
      <c r="I5445" s="140"/>
    </row>
    <row r="5446" spans="1:9">
      <c r="A5446" s="10">
        <v>5440</v>
      </c>
      <c r="B5446" s="10">
        <v>1.1907867754154551E-4</v>
      </c>
      <c r="C5446" s="10">
        <v>9.5556734586412852E-6</v>
      </c>
      <c r="D5446" s="10">
        <f t="shared" ref="D5446:D5509" si="85">1/8760</f>
        <v>1.1415525114155251E-4</v>
      </c>
      <c r="E5446" s="130">
        <v>2.074335499203569E-4</v>
      </c>
      <c r="F5446">
        <v>1</v>
      </c>
      <c r="I5446" s="140"/>
    </row>
    <row r="5447" spans="1:9">
      <c r="A5447" s="10">
        <v>5441</v>
      </c>
      <c r="B5447" s="10">
        <v>1.178031312509023E-4</v>
      </c>
      <c r="C5447" s="10">
        <v>1.6673136617319519E-5</v>
      </c>
      <c r="D5447" s="10">
        <f t="shared" si="85"/>
        <v>1.1415525114155251E-4</v>
      </c>
      <c r="E5447" s="130">
        <v>2.275077644287792E-4</v>
      </c>
      <c r="F5447">
        <v>0.92307692307692313</v>
      </c>
      <c r="I5447" s="140"/>
    </row>
    <row r="5448" spans="1:9">
      <c r="A5448" s="10">
        <v>5442</v>
      </c>
      <c r="B5448" s="10">
        <v>1.1627746724584331E-4</v>
      </c>
      <c r="C5448" s="10">
        <v>2.3503137546426399E-5</v>
      </c>
      <c r="D5448" s="10">
        <f t="shared" si="85"/>
        <v>1.1415525114155251E-4</v>
      </c>
      <c r="E5448" s="130">
        <v>2.1245210354746259E-4</v>
      </c>
      <c r="F5448">
        <v>0.76923076923076927</v>
      </c>
      <c r="I5448" s="140"/>
    </row>
    <row r="5449" spans="1:9">
      <c r="A5449" s="10">
        <v>5443</v>
      </c>
      <c r="B5449" s="10">
        <v>1.168919857623873E-4</v>
      </c>
      <c r="C5449" s="10">
        <v>2.3803064533944041E-5</v>
      </c>
      <c r="D5449" s="10">
        <f t="shared" si="85"/>
        <v>1.1415525114155251E-4</v>
      </c>
      <c r="E5449" s="130">
        <v>1.806679305757948E-4</v>
      </c>
      <c r="F5449">
        <v>0.57692307692307687</v>
      </c>
      <c r="I5449" s="140"/>
    </row>
    <row r="5450" spans="1:9">
      <c r="A5450" s="10">
        <v>5444</v>
      </c>
      <c r="B5450" s="10">
        <v>1.1782712168651589E-4</v>
      </c>
      <c r="C5450" s="10">
        <v>1.8461388433829099E-5</v>
      </c>
      <c r="D5450" s="10">
        <f t="shared" si="85"/>
        <v>1.1415525114155251E-4</v>
      </c>
      <c r="E5450" s="130">
        <v>1.513930344176802E-4</v>
      </c>
      <c r="F5450">
        <v>0.46153846153846162</v>
      </c>
      <c r="I5450" s="140"/>
    </row>
    <row r="5451" spans="1:9">
      <c r="A5451" s="10">
        <v>5445</v>
      </c>
      <c r="B5451" s="10">
        <v>1.150777052242025E-4</v>
      </c>
      <c r="C5451" s="10">
        <v>1.34072200219215E-5</v>
      </c>
      <c r="D5451" s="10">
        <f t="shared" si="85"/>
        <v>1.1415525114155251E-4</v>
      </c>
      <c r="E5451" s="130">
        <v>1.2462741507311741E-4</v>
      </c>
      <c r="F5451">
        <v>0.30769230769230771</v>
      </c>
      <c r="I5451" s="140"/>
    </row>
    <row r="5452" spans="1:9">
      <c r="A5452" s="10">
        <v>5446</v>
      </c>
      <c r="B5452" s="10">
        <v>1.126098434190961E-4</v>
      </c>
      <c r="C5452" s="10">
        <v>7.4848053031403527E-6</v>
      </c>
      <c r="D5452" s="10">
        <f t="shared" si="85"/>
        <v>1.1415525114155251E-4</v>
      </c>
      <c r="E5452" s="130">
        <v>1.053896261692136E-4</v>
      </c>
      <c r="F5452">
        <v>0.23076923076923081</v>
      </c>
      <c r="I5452" s="140"/>
    </row>
    <row r="5453" spans="1:9">
      <c r="A5453" s="10">
        <v>5447</v>
      </c>
      <c r="B5453" s="10">
        <v>1.102723127906008E-4</v>
      </c>
      <c r="C5453" s="10">
        <v>5.7151187935061687E-6</v>
      </c>
      <c r="D5453" s="10">
        <f t="shared" si="85"/>
        <v>1.1415525114155251E-4</v>
      </c>
      <c r="E5453" s="130">
        <v>9.2843242101450275E-5</v>
      </c>
      <c r="F5453">
        <v>0.15384615384615391</v>
      </c>
      <c r="I5453" s="140"/>
    </row>
    <row r="5454" spans="1:9">
      <c r="A5454" s="10">
        <v>5448</v>
      </c>
      <c r="B5454" s="10">
        <v>1.050549918912039E-4</v>
      </c>
      <c r="C5454" s="10">
        <v>2.5072346926161072E-6</v>
      </c>
      <c r="D5454" s="10">
        <f t="shared" si="85"/>
        <v>1.1415525114155251E-4</v>
      </c>
      <c r="E5454" s="130">
        <v>6.1880005371253542E-5</v>
      </c>
      <c r="F5454">
        <v>3.8461538461538457E-2</v>
      </c>
      <c r="I5454" s="140"/>
    </row>
    <row r="5455" spans="1:9">
      <c r="A5455" s="10">
        <v>5449</v>
      </c>
      <c r="B5455" s="10">
        <v>1.042719836983728E-4</v>
      </c>
      <c r="C5455" s="10">
        <v>1.4202050631920099E-6</v>
      </c>
      <c r="D5455" s="10">
        <f t="shared" si="85"/>
        <v>1.1415525114155251E-4</v>
      </c>
      <c r="E5455" s="130">
        <v>4.0156173698366657E-5</v>
      </c>
      <c r="F5455">
        <v>3.8461538461538457E-2</v>
      </c>
      <c r="I5455" s="140"/>
    </row>
    <row r="5456" spans="1:9">
      <c r="A5456" s="10">
        <v>5450</v>
      </c>
      <c r="B5456" s="10">
        <v>1.036473716512301E-4</v>
      </c>
      <c r="C5456" s="10">
        <v>1.0886388651326899E-6</v>
      </c>
      <c r="D5456" s="10">
        <f t="shared" si="85"/>
        <v>1.1415525114155251E-4</v>
      </c>
      <c r="E5456" s="130">
        <v>3.4889790262515282E-5</v>
      </c>
      <c r="F5456">
        <v>3.8461538461538457E-2</v>
      </c>
      <c r="I5456" s="140"/>
    </row>
    <row r="5457" spans="1:9">
      <c r="A5457" s="10">
        <v>5451</v>
      </c>
      <c r="B5457" s="10">
        <v>1.0368550633272659E-4</v>
      </c>
      <c r="C5457" s="10">
        <v>1.0905890406100421E-6</v>
      </c>
      <c r="D5457" s="10">
        <f t="shared" si="85"/>
        <v>1.1415525114155251E-4</v>
      </c>
      <c r="E5457" s="130">
        <v>2.8965108897182488E-5</v>
      </c>
      <c r="F5457">
        <v>3.8461538461538457E-2</v>
      </c>
      <c r="I5457" s="140"/>
    </row>
    <row r="5458" spans="1:9">
      <c r="A5458" s="10">
        <v>5452</v>
      </c>
      <c r="B5458" s="10">
        <v>1.043146116011823E-4</v>
      </c>
      <c r="C5458" s="10">
        <v>1.023905767702474E-6</v>
      </c>
      <c r="D5458" s="10">
        <f t="shared" si="85"/>
        <v>1.1415525114155251E-4</v>
      </c>
      <c r="E5458" s="130">
        <v>3.8181279909922381E-5</v>
      </c>
      <c r="F5458">
        <v>3.8461538461538457E-2</v>
      </c>
      <c r="I5458" s="140"/>
    </row>
    <row r="5459" spans="1:9">
      <c r="A5459" s="10">
        <v>5453</v>
      </c>
      <c r="B5459" s="10">
        <v>1.048375743519288E-4</v>
      </c>
      <c r="C5459" s="10">
        <v>1.134733012697497E-5</v>
      </c>
      <c r="D5459" s="10">
        <f t="shared" si="85"/>
        <v>1.1415525114155251E-4</v>
      </c>
      <c r="E5459" s="130">
        <v>6.7146388807104931E-5</v>
      </c>
      <c r="F5459">
        <v>7.6923076923076927E-2</v>
      </c>
      <c r="I5459" s="140"/>
    </row>
    <row r="5460" spans="1:9">
      <c r="A5460" s="10">
        <v>5454</v>
      </c>
      <c r="B5460" s="10">
        <v>1.0749151042827979E-4</v>
      </c>
      <c r="C5460" s="10">
        <v>2.9770665136745951E-5</v>
      </c>
      <c r="D5460" s="10">
        <f t="shared" si="85"/>
        <v>1.1415525114155251E-4</v>
      </c>
      <c r="E5460" s="130">
        <v>1.119106480118411E-4</v>
      </c>
      <c r="F5460">
        <v>0.15384615384615391</v>
      </c>
      <c r="I5460" s="140"/>
    </row>
    <row r="5461" spans="1:9">
      <c r="A5461" s="10">
        <v>5455</v>
      </c>
      <c r="B5461" s="10">
        <v>1.135692975342898E-4</v>
      </c>
      <c r="C5461" s="10">
        <v>2.411814288478566E-5</v>
      </c>
      <c r="D5461" s="10">
        <f t="shared" si="85"/>
        <v>1.1415525114155251E-4</v>
      </c>
      <c r="E5461" s="130">
        <v>1.579915030755409E-4</v>
      </c>
      <c r="F5461">
        <v>0.23076923076923081</v>
      </c>
      <c r="I5461" s="140"/>
    </row>
    <row r="5462" spans="1:9">
      <c r="A5462" s="10">
        <v>5456</v>
      </c>
      <c r="B5462" s="10">
        <v>1.184840850182057E-4</v>
      </c>
      <c r="C5462" s="10">
        <v>1.995325903641629E-5</v>
      </c>
      <c r="D5462" s="10">
        <f t="shared" si="85"/>
        <v>1.1415525114155251E-4</v>
      </c>
      <c r="E5462" s="130">
        <v>1.751072492420575E-4</v>
      </c>
      <c r="F5462">
        <v>0.38461538461538458</v>
      </c>
      <c r="I5462" s="140"/>
    </row>
    <row r="5463" spans="1:9">
      <c r="A5463" s="10">
        <v>5457</v>
      </c>
      <c r="B5463" s="10">
        <v>1.2566008191724969E-4</v>
      </c>
      <c r="C5463" s="10">
        <v>1.5197662944678359E-5</v>
      </c>
      <c r="D5463" s="10">
        <f t="shared" si="85"/>
        <v>1.1415525114155251E-4</v>
      </c>
      <c r="E5463" s="130">
        <v>1.5009192792176399E-4</v>
      </c>
      <c r="F5463">
        <v>0.46153846153846162</v>
      </c>
      <c r="I5463" s="140"/>
    </row>
    <row r="5464" spans="1:9">
      <c r="A5464" s="10">
        <v>5458</v>
      </c>
      <c r="B5464" s="10">
        <v>1.2989740937002959E-4</v>
      </c>
      <c r="C5464" s="10">
        <v>1.341358423093851E-5</v>
      </c>
      <c r="D5464" s="10">
        <f t="shared" si="85"/>
        <v>1.1415525114155251E-4</v>
      </c>
      <c r="E5464" s="130">
        <v>1.2507660660146991E-4</v>
      </c>
      <c r="F5464">
        <v>0.57692307692307687</v>
      </c>
      <c r="I5464" s="140"/>
    </row>
    <row r="5465" spans="1:9">
      <c r="A5465" s="10">
        <v>5459</v>
      </c>
      <c r="B5465" s="10">
        <v>1.3217001491335991E-4</v>
      </c>
      <c r="C5465" s="10">
        <v>1.2520758439668579E-5</v>
      </c>
      <c r="D5465" s="10">
        <f t="shared" si="85"/>
        <v>1.1415525114155251E-4</v>
      </c>
      <c r="E5465" s="130">
        <v>1.3100128796680261E-4</v>
      </c>
      <c r="F5465">
        <v>0.69230769230769229</v>
      </c>
      <c r="I5465" s="140"/>
    </row>
    <row r="5466" spans="1:9">
      <c r="A5466" s="10">
        <v>5460</v>
      </c>
      <c r="B5466" s="10">
        <v>1.2936636317769829E-4</v>
      </c>
      <c r="C5466" s="10">
        <v>1.874855063640399E-5</v>
      </c>
      <c r="D5466" s="10">
        <f t="shared" si="85"/>
        <v>1.1415525114155251E-4</v>
      </c>
      <c r="E5466" s="130">
        <v>1.3824256519109809E-4</v>
      </c>
      <c r="F5466">
        <v>0.61538461538461542</v>
      </c>
      <c r="I5466" s="140"/>
    </row>
    <row r="5467" spans="1:9">
      <c r="A5467" s="10">
        <v>5461</v>
      </c>
      <c r="B5467" s="10">
        <v>1.276515548134431E-4</v>
      </c>
      <c r="C5467" s="10">
        <v>1.666945901368041E-5</v>
      </c>
      <c r="D5467" s="10">
        <f t="shared" si="85"/>
        <v>1.1415525114155251E-4</v>
      </c>
      <c r="E5467" s="130">
        <v>1.3297618175524679E-4</v>
      </c>
      <c r="F5467">
        <v>0.53846153846153844</v>
      </c>
      <c r="I5467" s="140"/>
    </row>
    <row r="5468" spans="1:9">
      <c r="A5468" s="10">
        <v>5462</v>
      </c>
      <c r="B5468" s="10">
        <v>1.350193197285631E-4</v>
      </c>
      <c r="C5468" s="10">
        <v>9.5526277300402394E-6</v>
      </c>
      <c r="D5468" s="10">
        <f t="shared" si="85"/>
        <v>1.1415525114155251E-4</v>
      </c>
      <c r="E5468" s="130">
        <v>1.3692596933213521E-4</v>
      </c>
      <c r="F5468">
        <v>0.61538461538461542</v>
      </c>
      <c r="I5468" s="140"/>
    </row>
    <row r="5469" spans="1:9">
      <c r="A5469" s="10">
        <v>5463</v>
      </c>
      <c r="B5469" s="10">
        <v>1.3453637062586091E-4</v>
      </c>
      <c r="C5469" s="10">
        <v>8.3683484409726085E-6</v>
      </c>
      <c r="D5469" s="10">
        <f t="shared" si="85"/>
        <v>1.1415525114155251E-4</v>
      </c>
      <c r="E5469" s="130">
        <v>1.5009192792176399E-4</v>
      </c>
      <c r="F5469">
        <v>0.69230769230769229</v>
      </c>
      <c r="I5469" s="140"/>
    </row>
    <row r="5470" spans="1:9">
      <c r="A5470" s="10">
        <v>5464</v>
      </c>
      <c r="B5470" s="10">
        <v>1.3525730743888569E-4</v>
      </c>
      <c r="C5470" s="10">
        <v>9.5530504953535106E-6</v>
      </c>
      <c r="D5470" s="10">
        <f t="shared" si="85"/>
        <v>1.1415525114155251E-4</v>
      </c>
      <c r="E5470" s="130">
        <v>1.6325788651139219E-4</v>
      </c>
      <c r="F5470">
        <v>0.76923076923076927</v>
      </c>
      <c r="I5470" s="140"/>
    </row>
    <row r="5471" spans="1:9">
      <c r="A5471" s="10">
        <v>5465</v>
      </c>
      <c r="B5471" s="10">
        <v>1.3364902179333299E-4</v>
      </c>
      <c r="C5471" s="10">
        <v>1.6670531837486172E-5</v>
      </c>
      <c r="D5471" s="10">
        <f t="shared" si="85"/>
        <v>1.1415525114155251E-4</v>
      </c>
      <c r="E5471" s="130">
        <v>1.7905703681894659E-4</v>
      </c>
      <c r="F5471">
        <v>0.69230769230769229</v>
      </c>
      <c r="I5471" s="140"/>
    </row>
    <row r="5472" spans="1:9">
      <c r="A5472" s="10">
        <v>5466</v>
      </c>
      <c r="B5472" s="10">
        <v>1.3059242695906371E-4</v>
      </c>
      <c r="C5472" s="10">
        <v>2.350067368836415E-5</v>
      </c>
      <c r="D5472" s="10">
        <f t="shared" si="85"/>
        <v>1.1415525114155251E-4</v>
      </c>
      <c r="E5472" s="130">
        <v>1.6720767408828061E-4</v>
      </c>
      <c r="F5472">
        <v>0.57692307692307687</v>
      </c>
      <c r="I5472" s="140"/>
    </row>
    <row r="5473" spans="1:9">
      <c r="A5473" s="10">
        <v>5467</v>
      </c>
      <c r="B5473" s="10">
        <v>1.2869464325704179E-4</v>
      </c>
      <c r="C5473" s="10">
        <v>2.380153712377995E-5</v>
      </c>
      <c r="D5473" s="10">
        <f t="shared" si="85"/>
        <v>1.1415525114155251E-4</v>
      </c>
      <c r="E5473" s="130">
        <v>1.421923527679865E-4</v>
      </c>
      <c r="F5473">
        <v>0.46153846153846162</v>
      </c>
      <c r="I5473" s="140"/>
    </row>
    <row r="5474" spans="1:9">
      <c r="A5474" s="10">
        <v>5468</v>
      </c>
      <c r="B5474" s="10">
        <v>1.2649343597765609E-4</v>
      </c>
      <c r="C5474" s="10">
        <v>1.8460979306106629E-5</v>
      </c>
      <c r="D5474" s="10">
        <f t="shared" si="85"/>
        <v>1.1415525114155251E-4</v>
      </c>
      <c r="E5474" s="130">
        <v>1.191519252361373E-4</v>
      </c>
      <c r="F5474">
        <v>0.30769230769230771</v>
      </c>
      <c r="I5474" s="140"/>
    </row>
    <row r="5475" spans="1:9">
      <c r="A5475" s="10">
        <v>5469</v>
      </c>
      <c r="B5475" s="10">
        <v>1.2237842925881469E-4</v>
      </c>
      <c r="C5475" s="10">
        <v>1.340676088969951E-5</v>
      </c>
      <c r="D5475" s="10">
        <f t="shared" si="85"/>
        <v>1.1415525114155251E-4</v>
      </c>
      <c r="E5475" s="130">
        <v>9.8086391492731566E-5</v>
      </c>
      <c r="F5475">
        <v>0.23076923076923081</v>
      </c>
      <c r="I5475" s="140"/>
    </row>
    <row r="5476" spans="1:9">
      <c r="A5476" s="10">
        <v>5470</v>
      </c>
      <c r="B5476" s="10">
        <v>1.166089406777109E-4</v>
      </c>
      <c r="C5476" s="10">
        <v>7.4851053301369146E-6</v>
      </c>
      <c r="D5476" s="10">
        <f t="shared" si="85"/>
        <v>1.1415525114155251E-4</v>
      </c>
      <c r="E5476" s="130">
        <v>8.2945539114658555E-5</v>
      </c>
      <c r="F5476">
        <v>0.15384615384615391</v>
      </c>
      <c r="I5476" s="140"/>
    </row>
    <row r="5477" spans="1:9">
      <c r="A5477" s="10">
        <v>5471</v>
      </c>
      <c r="B5477" s="10">
        <v>1.1398750913673651E-4</v>
      </c>
      <c r="C5477" s="10">
        <v>5.7158597692702474E-6</v>
      </c>
      <c r="D5477" s="10">
        <f t="shared" si="85"/>
        <v>1.1415525114155251E-4</v>
      </c>
      <c r="E5477" s="130">
        <v>7.307107017243746E-5</v>
      </c>
      <c r="F5477">
        <v>7.6923076923076927E-2</v>
      </c>
      <c r="I5477" s="140"/>
    </row>
    <row r="5478" spans="1:9">
      <c r="A5478" s="10">
        <v>5472</v>
      </c>
      <c r="B5478" s="10">
        <v>1.113227871204166E-4</v>
      </c>
      <c r="C5478" s="10">
        <v>2.425636441290811E-6</v>
      </c>
      <c r="D5478" s="10">
        <f t="shared" si="85"/>
        <v>1.1415525114155251E-4</v>
      </c>
      <c r="E5478" s="130">
        <v>5.4600004739341412E-5</v>
      </c>
      <c r="F5478">
        <v>3.8461538461538457E-2</v>
      </c>
      <c r="I5478" s="140"/>
    </row>
    <row r="5479" spans="1:9">
      <c r="A5479" s="10">
        <v>5473</v>
      </c>
      <c r="B5479" s="10">
        <v>1.06106389675918E-4</v>
      </c>
      <c r="C5479" s="10">
        <v>2.671081253759162E-6</v>
      </c>
      <c r="D5479" s="10">
        <f t="shared" si="85"/>
        <v>1.1415525114155251E-4</v>
      </c>
      <c r="E5479" s="130">
        <v>3.5431917969147053E-5</v>
      </c>
      <c r="F5479">
        <v>3.8461538461538457E-2</v>
      </c>
      <c r="I5479" s="140"/>
    </row>
    <row r="5480" spans="1:9">
      <c r="A5480" s="10">
        <v>5474</v>
      </c>
      <c r="B5480" s="10">
        <v>1.0750715093082821E-4</v>
      </c>
      <c r="C5480" s="10">
        <v>1.7163362546173081E-6</v>
      </c>
      <c r="D5480" s="10">
        <f t="shared" si="85"/>
        <v>1.1415525114155251E-4</v>
      </c>
      <c r="E5480" s="130">
        <v>3.0785109055160543E-5</v>
      </c>
      <c r="F5480">
        <v>3.8461538461538457E-2</v>
      </c>
      <c r="I5480" s="140"/>
    </row>
    <row r="5481" spans="1:9">
      <c r="A5481" s="10">
        <v>5475</v>
      </c>
      <c r="B5481" s="10">
        <v>1.071568022154893E-4</v>
      </c>
      <c r="C5481" s="10">
        <v>1.0022492735902931E-6</v>
      </c>
      <c r="D5481" s="10">
        <f t="shared" si="85"/>
        <v>1.1415525114155251E-4</v>
      </c>
      <c r="E5481" s="130">
        <v>2.5557449026925749E-5</v>
      </c>
      <c r="F5481">
        <v>3.8461538461538457E-2</v>
      </c>
      <c r="I5481" s="140"/>
    </row>
    <row r="5482" spans="1:9">
      <c r="A5482" s="10">
        <v>5476</v>
      </c>
      <c r="B5482" s="10">
        <v>1.061549734919421E-4</v>
      </c>
      <c r="C5482" s="10">
        <v>1.0035357529844419E-6</v>
      </c>
      <c r="D5482" s="10">
        <f t="shared" si="85"/>
        <v>1.1415525114155251E-4</v>
      </c>
      <c r="E5482" s="130">
        <v>3.3689364626402113E-5</v>
      </c>
      <c r="F5482">
        <v>3.8461538461538457E-2</v>
      </c>
      <c r="I5482" s="140"/>
    </row>
    <row r="5483" spans="1:9">
      <c r="A5483" s="10">
        <v>5477</v>
      </c>
      <c r="B5483" s="10">
        <v>1.084082050550773E-4</v>
      </c>
      <c r="C5483" s="10">
        <v>3.1665531091881281E-6</v>
      </c>
      <c r="D5483" s="10">
        <f t="shared" si="85"/>
        <v>1.1415525114155251E-4</v>
      </c>
      <c r="E5483" s="130">
        <v>5.9246813653327922E-5</v>
      </c>
      <c r="F5483">
        <v>7.6923076923076927E-2</v>
      </c>
      <c r="I5483" s="140"/>
    </row>
    <row r="5484" spans="1:9">
      <c r="A5484" s="10">
        <v>5478</v>
      </c>
      <c r="B5484" s="10">
        <v>1.098657544593065E-4</v>
      </c>
      <c r="C5484" s="10">
        <v>8.4666163740588602E-6</v>
      </c>
      <c r="D5484" s="10">
        <f t="shared" si="85"/>
        <v>1.1415525114155251E-4</v>
      </c>
      <c r="E5484" s="130">
        <v>9.8744689422212978E-5</v>
      </c>
      <c r="F5484">
        <v>0.15384615384615391</v>
      </c>
      <c r="I5484" s="140"/>
    </row>
    <row r="5485" spans="1:9">
      <c r="A5485" s="10">
        <v>5479</v>
      </c>
      <c r="B5485" s="10">
        <v>1.151089694115133E-4</v>
      </c>
      <c r="C5485" s="10">
        <v>1.431158321496652E-5</v>
      </c>
      <c r="D5485" s="10">
        <f t="shared" si="85"/>
        <v>1.1415525114155251E-4</v>
      </c>
      <c r="E5485" s="130">
        <v>1.3940426741959451E-4</v>
      </c>
      <c r="F5485">
        <v>0.23076923076923081</v>
      </c>
      <c r="I5485" s="140"/>
    </row>
    <row r="5486" spans="1:9">
      <c r="A5486" s="10">
        <v>5480</v>
      </c>
      <c r="B5486" s="10">
        <v>1.211580442684598E-4</v>
      </c>
      <c r="C5486" s="10">
        <v>2.3214997983181041E-5</v>
      </c>
      <c r="D5486" s="10">
        <f t="shared" si="85"/>
        <v>1.1415525114155251E-4</v>
      </c>
      <c r="E5486" s="130">
        <v>1.5450639639005091E-4</v>
      </c>
      <c r="F5486">
        <v>0.38461538461538458</v>
      </c>
      <c r="I5486" s="140"/>
    </row>
    <row r="5487" spans="1:9">
      <c r="A5487" s="10">
        <v>5481</v>
      </c>
      <c r="B5487" s="10">
        <v>1.2762338535707749E-4</v>
      </c>
      <c r="C5487" s="10">
        <v>2.29560928686417E-5</v>
      </c>
      <c r="D5487" s="10">
        <f t="shared" si="85"/>
        <v>1.1415525114155251E-4</v>
      </c>
      <c r="E5487" s="130">
        <v>1.3243405404861521E-4</v>
      </c>
      <c r="F5487">
        <v>0.46153846153846162</v>
      </c>
      <c r="I5487" s="140"/>
    </row>
    <row r="5488" spans="1:9">
      <c r="A5488" s="10">
        <v>5482</v>
      </c>
      <c r="B5488" s="10">
        <v>1.3219572751473819E-4</v>
      </c>
      <c r="C5488" s="10">
        <v>2.0661090909152291E-5</v>
      </c>
      <c r="D5488" s="10">
        <f t="shared" si="85"/>
        <v>1.1415525114155251E-4</v>
      </c>
      <c r="E5488" s="130">
        <v>1.1036171170717941E-4</v>
      </c>
      <c r="F5488">
        <v>0.57692307692307687</v>
      </c>
      <c r="I5488" s="140"/>
    </row>
    <row r="5489" spans="1:9">
      <c r="A5489" s="10">
        <v>5483</v>
      </c>
      <c r="B5489" s="10">
        <v>1.3464144322007201E-4</v>
      </c>
      <c r="C5489" s="10">
        <v>2.2185487165680011E-5</v>
      </c>
      <c r="D5489" s="10">
        <f t="shared" si="85"/>
        <v>1.1415525114155251E-4</v>
      </c>
      <c r="E5489" s="130">
        <v>1.1558937173541411E-4</v>
      </c>
      <c r="F5489">
        <v>0.69230769230769229</v>
      </c>
      <c r="I5489" s="140"/>
    </row>
    <row r="5490" spans="1:9">
      <c r="A5490" s="10">
        <v>5484</v>
      </c>
      <c r="B5490" s="10">
        <v>1.307016248443777E-4</v>
      </c>
      <c r="C5490" s="10">
        <v>2.2437096169167741E-5</v>
      </c>
      <c r="D5490" s="10">
        <f t="shared" si="85"/>
        <v>1.1415525114155251E-4</v>
      </c>
      <c r="E5490" s="130">
        <v>1.219787339921452E-4</v>
      </c>
      <c r="F5490">
        <v>0.61538461538461542</v>
      </c>
      <c r="I5490" s="140"/>
    </row>
    <row r="5491" spans="1:9">
      <c r="A5491" s="10">
        <v>5485</v>
      </c>
      <c r="B5491" s="10">
        <v>1.2965279150216799E-4</v>
      </c>
      <c r="C5491" s="10">
        <v>1.7855815762405822E-5</v>
      </c>
      <c r="D5491" s="10">
        <f t="shared" si="85"/>
        <v>1.1415525114155251E-4</v>
      </c>
      <c r="E5491" s="130">
        <v>1.1733192507815869E-4</v>
      </c>
      <c r="F5491">
        <v>0.53846153846153844</v>
      </c>
      <c r="I5491" s="140"/>
    </row>
    <row r="5492" spans="1:9">
      <c r="A5492" s="10">
        <v>5486</v>
      </c>
      <c r="B5492" s="10">
        <v>1.3681028554711049E-4</v>
      </c>
      <c r="C5492" s="10">
        <v>1.429445440098358E-5</v>
      </c>
      <c r="D5492" s="10">
        <f t="shared" si="85"/>
        <v>1.1415525114155251E-4</v>
      </c>
      <c r="E5492" s="130">
        <v>1.208170317636487E-4</v>
      </c>
      <c r="F5492">
        <v>0.61538461538461542</v>
      </c>
      <c r="I5492" s="140"/>
    </row>
    <row r="5493" spans="1:9">
      <c r="A5493" s="10">
        <v>5487</v>
      </c>
      <c r="B5493" s="10">
        <v>1.3700404787739281E-4</v>
      </c>
      <c r="C5493" s="10">
        <v>1.124476635280214E-5</v>
      </c>
      <c r="D5493" s="10">
        <f t="shared" si="85"/>
        <v>1.1415525114155251E-4</v>
      </c>
      <c r="E5493" s="130">
        <v>1.3243405404861521E-4</v>
      </c>
      <c r="F5493">
        <v>0.69230769230769229</v>
      </c>
      <c r="I5493" s="140"/>
    </row>
    <row r="5494" spans="1:9">
      <c r="A5494" s="10">
        <v>5488</v>
      </c>
      <c r="B5494" s="10">
        <v>1.3731560932832621E-4</v>
      </c>
      <c r="C5494" s="10">
        <v>1.429445440098358E-5</v>
      </c>
      <c r="D5494" s="10">
        <f t="shared" si="85"/>
        <v>1.1415525114155251E-4</v>
      </c>
      <c r="E5494" s="130">
        <v>1.4405107633358159E-4</v>
      </c>
      <c r="F5494">
        <v>0.76923076923076927</v>
      </c>
      <c r="I5494" s="140"/>
    </row>
    <row r="5495" spans="1:9">
      <c r="A5495" s="10">
        <v>5489</v>
      </c>
      <c r="B5495" s="10">
        <v>1.3731870090737201E-4</v>
      </c>
      <c r="C5495" s="10">
        <v>1.836406149450461E-5</v>
      </c>
      <c r="D5495" s="10">
        <f t="shared" si="85"/>
        <v>1.1415525114155251E-4</v>
      </c>
      <c r="E5495" s="130">
        <v>1.579915030755409E-4</v>
      </c>
      <c r="F5495">
        <v>0.69230769230769229</v>
      </c>
      <c r="I5495" s="140"/>
    </row>
    <row r="5496" spans="1:9">
      <c r="A5496" s="10">
        <v>5490</v>
      </c>
      <c r="B5496" s="10">
        <v>1.342585146892881E-4</v>
      </c>
      <c r="C5496" s="10">
        <v>2.548979812490506E-5</v>
      </c>
      <c r="D5496" s="10">
        <f t="shared" si="85"/>
        <v>1.1415525114155251E-4</v>
      </c>
      <c r="E5496" s="130">
        <v>1.4753618301907091E-4</v>
      </c>
      <c r="F5496">
        <v>0.57692307692307687</v>
      </c>
      <c r="I5496" s="140"/>
    </row>
    <row r="5497" spans="1:9">
      <c r="A5497" s="10">
        <v>5491</v>
      </c>
      <c r="B5497" s="10">
        <v>1.316374530668806E-4</v>
      </c>
      <c r="C5497" s="10">
        <v>2.015047678212646E-5</v>
      </c>
      <c r="D5497" s="10">
        <f t="shared" si="85"/>
        <v>1.1415525114155251E-4</v>
      </c>
      <c r="E5497" s="130">
        <v>1.2546384067763509E-4</v>
      </c>
      <c r="F5497">
        <v>0.46153846153846162</v>
      </c>
      <c r="I5497" s="140"/>
    </row>
    <row r="5498" spans="1:9">
      <c r="A5498" s="10">
        <v>5492</v>
      </c>
      <c r="B5498" s="10">
        <v>1.3081288876635799E-4</v>
      </c>
      <c r="C5498" s="10">
        <v>1.125252159607573E-5</v>
      </c>
      <c r="D5498" s="10">
        <f t="shared" si="85"/>
        <v>1.1415525114155251E-4</v>
      </c>
      <c r="E5498" s="130">
        <v>1.051340516789441E-4</v>
      </c>
      <c r="F5498">
        <v>0.30769230769230771</v>
      </c>
      <c r="I5498" s="140"/>
    </row>
    <row r="5499" spans="1:9">
      <c r="A5499" s="10">
        <v>5493</v>
      </c>
      <c r="B5499" s="10">
        <v>1.250428006296584E-4</v>
      </c>
      <c r="C5499" s="10">
        <v>1.099359375221847E-5</v>
      </c>
      <c r="D5499" s="10">
        <f t="shared" si="85"/>
        <v>1.1415525114155251E-4</v>
      </c>
      <c r="E5499" s="130">
        <v>8.6546816022998327E-5</v>
      </c>
      <c r="F5499">
        <v>0.23076923076923081</v>
      </c>
      <c r="I5499" s="140"/>
    </row>
    <row r="5500" spans="1:9">
      <c r="A5500" s="10">
        <v>5494</v>
      </c>
      <c r="B5500" s="10">
        <v>1.188944893080502E-4</v>
      </c>
      <c r="C5500" s="10">
        <v>8.9656567324009335E-6</v>
      </c>
      <c r="D5500" s="10">
        <f t="shared" si="85"/>
        <v>1.1415525114155251E-4</v>
      </c>
      <c r="E5500" s="130">
        <v>7.3187240395287229E-5</v>
      </c>
      <c r="F5500">
        <v>0.15384615384615391</v>
      </c>
      <c r="I5500" s="140"/>
    </row>
    <row r="5501" spans="1:9">
      <c r="A5501" s="10">
        <v>5495</v>
      </c>
      <c r="B5501" s="10">
        <v>1.1475051278383101E-4</v>
      </c>
      <c r="C5501" s="10">
        <v>5.4220878810448747E-6</v>
      </c>
      <c r="D5501" s="10">
        <f t="shared" si="85"/>
        <v>1.1415525114155251E-4</v>
      </c>
      <c r="E5501" s="130">
        <v>6.4474473681562717E-5</v>
      </c>
      <c r="F5501">
        <v>7.6923076923076927E-2</v>
      </c>
      <c r="I5501" s="140"/>
    </row>
    <row r="5502" spans="1:9">
      <c r="A5502" s="10">
        <v>5496</v>
      </c>
      <c r="B5502" s="10">
        <v>1.1167071973921189E-4</v>
      </c>
      <c r="C5502" s="10">
        <v>3.2021881338198242E-6</v>
      </c>
      <c r="D5502" s="10">
        <f t="shared" si="85"/>
        <v>1.1415525114155251E-4</v>
      </c>
      <c r="E5502" s="130">
        <v>7.6440006635077667E-5</v>
      </c>
      <c r="F5502">
        <v>7.6923076923076927E-2</v>
      </c>
      <c r="I5502" s="140"/>
    </row>
    <row r="5503" spans="1:9">
      <c r="A5503" s="10">
        <v>5497</v>
      </c>
      <c r="B5503" s="10">
        <v>1.073155467924779E-4</v>
      </c>
      <c r="C5503" s="10">
        <v>2.389392270938909E-6</v>
      </c>
      <c r="D5503" s="10">
        <f t="shared" si="85"/>
        <v>1.1415525114155251E-4</v>
      </c>
      <c r="E5503" s="130">
        <v>4.9604685156805912E-5</v>
      </c>
      <c r="F5503">
        <v>7.6923076923076927E-2</v>
      </c>
      <c r="I5503" s="140"/>
    </row>
    <row r="5504" spans="1:9">
      <c r="A5504" s="10">
        <v>5498</v>
      </c>
      <c r="B5504" s="10">
        <v>1.056962353506538E-4</v>
      </c>
      <c r="C5504" s="10">
        <v>1.863540409180868E-6</v>
      </c>
      <c r="D5504" s="10">
        <f t="shared" si="85"/>
        <v>1.1415525114155251E-4</v>
      </c>
      <c r="E5504" s="130">
        <v>4.3099152677224767E-5</v>
      </c>
      <c r="F5504">
        <v>5.7692307692307702E-2</v>
      </c>
      <c r="I5504" s="140"/>
    </row>
    <row r="5505" spans="1:9">
      <c r="A5505" s="10">
        <v>5499</v>
      </c>
      <c r="B5505" s="10">
        <v>1.0676584385986009E-4</v>
      </c>
      <c r="C5505" s="10">
        <v>1.0192371658021351E-6</v>
      </c>
      <c r="D5505" s="10">
        <f t="shared" si="85"/>
        <v>1.1415525114155251E-4</v>
      </c>
      <c r="E5505" s="130">
        <v>3.5780428637696043E-5</v>
      </c>
      <c r="F5505">
        <v>5.7692307692307702E-2</v>
      </c>
      <c r="I5505" s="140"/>
    </row>
    <row r="5506" spans="1:9">
      <c r="A5506" s="10">
        <v>5500</v>
      </c>
      <c r="B5506" s="10">
        <v>1.0639611672257821E-4</v>
      </c>
      <c r="C5506" s="10">
        <v>1.0206236541951321E-6</v>
      </c>
      <c r="D5506" s="10">
        <f t="shared" si="85"/>
        <v>1.1415525114155251E-4</v>
      </c>
      <c r="E5506" s="130">
        <v>4.7165110476962979E-5</v>
      </c>
      <c r="F5506">
        <v>7.6923076923076927E-2</v>
      </c>
      <c r="I5506" s="140"/>
    </row>
    <row r="5507" spans="1:9">
      <c r="A5507" s="10">
        <v>5501</v>
      </c>
      <c r="B5507" s="10">
        <v>1.082271136557074E-4</v>
      </c>
      <c r="C5507" s="10">
        <v>1.8651678283437901E-6</v>
      </c>
      <c r="D5507" s="10">
        <f t="shared" si="85"/>
        <v>1.1415525114155251E-4</v>
      </c>
      <c r="E5507" s="130">
        <v>8.2945539114658555E-5</v>
      </c>
      <c r="F5507">
        <v>0.1153846153846154</v>
      </c>
      <c r="I5507" s="140"/>
    </row>
    <row r="5508" spans="1:9">
      <c r="A5508" s="10">
        <v>5502</v>
      </c>
      <c r="B5508" s="10">
        <v>1.1054825985681129E-4</v>
      </c>
      <c r="C5508" s="10">
        <v>5.7019676101588202E-6</v>
      </c>
      <c r="D5508" s="10">
        <f t="shared" si="85"/>
        <v>1.1415525114155251E-4</v>
      </c>
      <c r="E5508" s="130">
        <v>1.3824256519109809E-4</v>
      </c>
      <c r="F5508">
        <v>0.19230769230769229</v>
      </c>
      <c r="I5508" s="140"/>
    </row>
    <row r="5509" spans="1:9">
      <c r="A5509" s="10">
        <v>5503</v>
      </c>
      <c r="B5509" s="10">
        <v>1.1419017814955419E-4</v>
      </c>
      <c r="C5509" s="10">
        <v>1.158631072142747E-5</v>
      </c>
      <c r="D5509" s="10">
        <f t="shared" si="85"/>
        <v>1.1415525114155251E-4</v>
      </c>
      <c r="E5509" s="130">
        <v>1.9516597438743309E-4</v>
      </c>
      <c r="F5509">
        <v>0.30769230769230771</v>
      </c>
      <c r="I5509" s="140"/>
    </row>
    <row r="5510" spans="1:9">
      <c r="A5510" s="10">
        <v>5504</v>
      </c>
      <c r="B5510" s="10">
        <v>1.207690262677413E-4</v>
      </c>
      <c r="C5510" s="10">
        <v>1.832638083126034E-5</v>
      </c>
      <c r="D5510" s="10">
        <f t="shared" ref="D5510:D5573" si="86">1/8760</f>
        <v>1.1415525114155251E-4</v>
      </c>
      <c r="E5510" s="130">
        <v>2.1630895494607129E-4</v>
      </c>
      <c r="F5510">
        <v>0.46153846153846162</v>
      </c>
      <c r="I5510" s="140"/>
    </row>
    <row r="5511" spans="1:9">
      <c r="A5511" s="10">
        <v>5505</v>
      </c>
      <c r="B5511" s="10">
        <v>1.2845990960073269E-4</v>
      </c>
      <c r="C5511" s="10">
        <v>2.422411605664617E-5</v>
      </c>
      <c r="D5511" s="10">
        <f t="shared" si="86"/>
        <v>1.1415525114155251E-4</v>
      </c>
      <c r="E5511" s="130">
        <v>1.8540767566806109E-4</v>
      </c>
      <c r="F5511">
        <v>0.57692307692307687</v>
      </c>
      <c r="I5511" s="140"/>
    </row>
    <row r="5512" spans="1:9">
      <c r="A5512" s="10">
        <v>5506</v>
      </c>
      <c r="B5512" s="10">
        <v>1.320173716675527E-4</v>
      </c>
      <c r="C5512" s="10">
        <v>2.6748161352794372E-5</v>
      </c>
      <c r="D5512" s="10">
        <f t="shared" si="86"/>
        <v>1.1415525114155251E-4</v>
      </c>
      <c r="E5512" s="130">
        <v>1.5450639639005091E-4</v>
      </c>
      <c r="F5512">
        <v>0.69230769230769229</v>
      </c>
      <c r="I5512" s="140"/>
    </row>
    <row r="5513" spans="1:9">
      <c r="A5513" s="10">
        <v>5507</v>
      </c>
      <c r="B5513" s="10">
        <v>1.352459229901268E-4</v>
      </c>
      <c r="C5513" s="10">
        <v>2.8148337341037119E-5</v>
      </c>
      <c r="D5513" s="10">
        <f t="shared" si="86"/>
        <v>1.1415525114155251E-4</v>
      </c>
      <c r="E5513" s="130">
        <v>1.6182512042957949E-4</v>
      </c>
      <c r="F5513">
        <v>0.76923076923076927</v>
      </c>
      <c r="I5513" s="140"/>
    </row>
    <row r="5514" spans="1:9">
      <c r="A5514" s="10">
        <v>5508</v>
      </c>
      <c r="B5514" s="10">
        <v>1.322284094731624E-4</v>
      </c>
      <c r="C5514" s="10">
        <v>2.421045119071388E-5</v>
      </c>
      <c r="D5514" s="10">
        <f t="shared" si="86"/>
        <v>1.1415525114155251E-4</v>
      </c>
      <c r="E5514" s="130">
        <v>1.7077022758900379E-4</v>
      </c>
      <c r="F5514">
        <v>0.73076923076923073</v>
      </c>
      <c r="I5514" s="140"/>
    </row>
    <row r="5515" spans="1:9">
      <c r="A5515" s="10">
        <v>5509</v>
      </c>
      <c r="B5515" s="10">
        <v>1.3150658518129251E-4</v>
      </c>
      <c r="C5515" s="10">
        <v>2.0835929368440492E-5</v>
      </c>
      <c r="D5515" s="10">
        <f t="shared" si="86"/>
        <v>1.1415525114155251E-4</v>
      </c>
      <c r="E5515" s="130">
        <v>1.6426469510942289E-4</v>
      </c>
      <c r="F5515">
        <v>0.69230769230769229</v>
      </c>
      <c r="I5515" s="140"/>
    </row>
    <row r="5516" spans="1:9">
      <c r="A5516" s="10">
        <v>5510</v>
      </c>
      <c r="B5516" s="10">
        <v>1.3806435164039269E-4</v>
      </c>
      <c r="C5516" s="10">
        <v>1.6340524870635981E-5</v>
      </c>
      <c r="D5516" s="10">
        <f t="shared" si="86"/>
        <v>1.1415525114155251E-4</v>
      </c>
      <c r="E5516" s="130">
        <v>1.6914384446910821E-4</v>
      </c>
      <c r="F5516">
        <v>0.84615384615384615</v>
      </c>
      <c r="I5516" s="140"/>
    </row>
    <row r="5517" spans="1:9">
      <c r="A5517" s="10">
        <v>5511</v>
      </c>
      <c r="B5517" s="10">
        <v>1.374818346987296E-4</v>
      </c>
      <c r="C5517" s="10">
        <v>1.437480253982339E-5</v>
      </c>
      <c r="D5517" s="10">
        <f t="shared" si="86"/>
        <v>1.1415525114155251E-4</v>
      </c>
      <c r="E5517" s="130">
        <v>1.8540767566806109E-4</v>
      </c>
      <c r="F5517">
        <v>0.96153846153846156</v>
      </c>
      <c r="I5517" s="140"/>
    </row>
    <row r="5518" spans="1:9">
      <c r="A5518" s="10">
        <v>5512</v>
      </c>
      <c r="B5518" s="10">
        <v>1.3814850621976849E-4</v>
      </c>
      <c r="C5518" s="10">
        <v>8.2055201532722747E-6</v>
      </c>
      <c r="D5518" s="10">
        <f t="shared" si="86"/>
        <v>1.1415525114155251E-4</v>
      </c>
      <c r="E5518" s="130">
        <v>2.0167150686701391E-4</v>
      </c>
      <c r="F5518">
        <v>1</v>
      </c>
      <c r="I5518" s="140"/>
    </row>
    <row r="5519" spans="1:9">
      <c r="A5519" s="10">
        <v>5513</v>
      </c>
      <c r="B5519" s="10">
        <v>1.3790583629281041E-4</v>
      </c>
      <c r="C5519" s="10">
        <v>1.549899460404328E-5</v>
      </c>
      <c r="D5519" s="10">
        <f t="shared" si="86"/>
        <v>1.1415525114155251E-4</v>
      </c>
      <c r="E5519" s="130">
        <v>2.2118810430575721E-4</v>
      </c>
      <c r="F5519">
        <v>0.92307692307692313</v>
      </c>
      <c r="I5519" s="140"/>
    </row>
    <row r="5520" spans="1:9">
      <c r="A5520" s="10">
        <v>5514</v>
      </c>
      <c r="B5520" s="10">
        <v>1.3327717985967111E-4</v>
      </c>
      <c r="C5520" s="10">
        <v>2.0276310831983559E-5</v>
      </c>
      <c r="D5520" s="10">
        <f t="shared" si="86"/>
        <v>1.1415525114155251E-4</v>
      </c>
      <c r="E5520" s="130">
        <v>2.0655065622669999E-4</v>
      </c>
      <c r="F5520">
        <v>0.76923076923076927</v>
      </c>
      <c r="I5520" s="140"/>
    </row>
    <row r="5521" spans="1:9">
      <c r="A5521" s="10">
        <v>5515</v>
      </c>
      <c r="B5521" s="10">
        <v>1.3117076744818921E-4</v>
      </c>
      <c r="C5521" s="10">
        <v>2.1966021963591871E-5</v>
      </c>
      <c r="D5521" s="10">
        <f t="shared" si="86"/>
        <v>1.1415525114155251E-4</v>
      </c>
      <c r="E5521" s="130">
        <v>1.7564937694868979E-4</v>
      </c>
      <c r="F5521">
        <v>0.57692307692307687</v>
      </c>
      <c r="I5521" s="140"/>
    </row>
    <row r="5522" spans="1:9">
      <c r="A5522" s="10">
        <v>5516</v>
      </c>
      <c r="B5522" s="10">
        <v>1.2949301337961599E-4</v>
      </c>
      <c r="C5522" s="10">
        <v>1.129557092421225E-5</v>
      </c>
      <c r="D5522" s="10">
        <f t="shared" si="86"/>
        <v>1.1415525114155251E-4</v>
      </c>
      <c r="E5522" s="130">
        <v>1.4718767235052219E-4</v>
      </c>
      <c r="F5522">
        <v>0.46153846153846162</v>
      </c>
      <c r="I5522" s="140"/>
    </row>
    <row r="5523" spans="1:9">
      <c r="A5523" s="10">
        <v>5517</v>
      </c>
      <c r="B5523" s="10">
        <v>1.248495694068897E-4</v>
      </c>
      <c r="C5523" s="10">
        <v>1.0449049299404741E-5</v>
      </c>
      <c r="D5523" s="10">
        <f t="shared" si="86"/>
        <v>1.1415525114155251E-4</v>
      </c>
      <c r="E5523" s="130">
        <v>1.211655424321981E-4</v>
      </c>
      <c r="F5523">
        <v>0.30769230769230771</v>
      </c>
      <c r="I5523" s="140"/>
    </row>
    <row r="5524" spans="1:9">
      <c r="A5524" s="10">
        <v>5518</v>
      </c>
      <c r="B5524" s="10">
        <v>1.185885295557644E-4</v>
      </c>
      <c r="C5524" s="10">
        <v>9.6101056291910962E-6</v>
      </c>
      <c r="D5524" s="10">
        <f t="shared" si="86"/>
        <v>1.1415525114155251E-4</v>
      </c>
      <c r="E5524" s="130">
        <v>1.024621365534019E-4</v>
      </c>
      <c r="F5524">
        <v>0.23076923076923081</v>
      </c>
      <c r="I5524" s="140"/>
    </row>
    <row r="5525" spans="1:9">
      <c r="A5525" s="10">
        <v>5519</v>
      </c>
      <c r="B5525" s="10">
        <v>1.142096227958348E-4</v>
      </c>
      <c r="C5525" s="10">
        <v>5.4157782223908166E-6</v>
      </c>
      <c r="D5525" s="10">
        <f t="shared" si="86"/>
        <v>1.1415525114155251E-4</v>
      </c>
      <c r="E5525" s="130">
        <v>9.0264263154187204E-5</v>
      </c>
      <c r="F5525">
        <v>0.15384615384615391</v>
      </c>
      <c r="I5525" s="140"/>
    </row>
    <row r="5526" spans="1:9">
      <c r="A5526" s="10">
        <v>5520</v>
      </c>
      <c r="B5526" s="10">
        <v>1.112749158135811E-4</v>
      </c>
      <c r="C5526" s="10">
        <v>2.5089075704148699E-6</v>
      </c>
      <c r="D5526" s="10">
        <f t="shared" si="86"/>
        <v>1.1415525114155251E-4</v>
      </c>
      <c r="E5526" s="130">
        <v>7.28000063191213E-5</v>
      </c>
      <c r="F5526">
        <v>7.6923076923076927E-2</v>
      </c>
      <c r="I5526" s="140"/>
    </row>
    <row r="5527" spans="1:9">
      <c r="A5527" s="10">
        <v>5521</v>
      </c>
      <c r="B5527" s="10">
        <v>1.0723828437253049E-4</v>
      </c>
      <c r="C5527" s="10">
        <v>1.4217552026740121E-6</v>
      </c>
      <c r="D5527" s="10">
        <f t="shared" si="86"/>
        <v>1.1415525114155251E-4</v>
      </c>
      <c r="E5527" s="130">
        <v>4.7242557292196107E-5</v>
      </c>
      <c r="F5527">
        <v>7.6923076923076927E-2</v>
      </c>
      <c r="I5527" s="140"/>
    </row>
    <row r="5528" spans="1:9">
      <c r="A5528" s="10">
        <v>5522</v>
      </c>
      <c r="B5528" s="10">
        <v>1.065689040416535E-4</v>
      </c>
      <c r="C5528" s="10">
        <v>1.0919027951856971E-6</v>
      </c>
      <c r="D5528" s="10">
        <f t="shared" si="86"/>
        <v>1.1415525114155251E-4</v>
      </c>
      <c r="E5528" s="130">
        <v>4.1046812073547418E-5</v>
      </c>
      <c r="F5528">
        <v>5.7692307692307702E-2</v>
      </c>
      <c r="I5528" s="140"/>
    </row>
    <row r="5529" spans="1:9">
      <c r="A5529" s="10">
        <v>5523</v>
      </c>
      <c r="B5529" s="10">
        <v>1.059612089991543E-4</v>
      </c>
      <c r="C5529" s="10">
        <v>1.0931074490353509E-6</v>
      </c>
      <c r="D5529" s="10">
        <f t="shared" si="86"/>
        <v>1.1415525114155251E-4</v>
      </c>
      <c r="E5529" s="130">
        <v>3.4076598702567642E-5</v>
      </c>
      <c r="F5529">
        <v>5.7692307692307702E-2</v>
      </c>
      <c r="I5529" s="140"/>
    </row>
    <row r="5530" spans="1:9">
      <c r="A5530" s="10">
        <v>5524</v>
      </c>
      <c r="B5530" s="10">
        <v>1.065951095526615E-4</v>
      </c>
      <c r="C5530" s="10">
        <v>1.025628650000656E-6</v>
      </c>
      <c r="D5530" s="10">
        <f t="shared" si="86"/>
        <v>1.1415525114155251E-4</v>
      </c>
      <c r="E5530" s="130">
        <v>4.4919152835202808E-5</v>
      </c>
      <c r="F5530">
        <v>7.6923076923076927E-2</v>
      </c>
      <c r="I5530" s="140"/>
    </row>
    <row r="5531" spans="1:9">
      <c r="A5531" s="10">
        <v>5525</v>
      </c>
      <c r="B5531" s="10">
        <v>1.068166067733116E-4</v>
      </c>
      <c r="C5531" s="10">
        <v>1.134857114773324E-5</v>
      </c>
      <c r="D5531" s="10">
        <f t="shared" si="86"/>
        <v>1.1415525114155251E-4</v>
      </c>
      <c r="E5531" s="130">
        <v>7.8995751537770125E-5</v>
      </c>
      <c r="F5531">
        <v>0.1153846153846154</v>
      </c>
      <c r="I5531" s="140"/>
    </row>
    <row r="5532" spans="1:9">
      <c r="A5532" s="10">
        <v>5526</v>
      </c>
      <c r="B5532" s="10">
        <v>1.082821896250612E-4</v>
      </c>
      <c r="C5532" s="10">
        <v>2.97724516611343E-5</v>
      </c>
      <c r="D5532" s="10">
        <f t="shared" si="86"/>
        <v>1.1415525114155251E-4</v>
      </c>
      <c r="E5532" s="130">
        <v>1.31659585896284E-4</v>
      </c>
      <c r="F5532">
        <v>0.19230769230769229</v>
      </c>
      <c r="I5532" s="140"/>
    </row>
    <row r="5533" spans="1:9">
      <c r="A5533" s="10">
        <v>5527</v>
      </c>
      <c r="B5533" s="10">
        <v>1.0917451256844621E-4</v>
      </c>
      <c r="C5533" s="10">
        <v>2.412118406752312E-5</v>
      </c>
      <c r="D5533" s="10">
        <f t="shared" si="86"/>
        <v>1.1415525114155251E-4</v>
      </c>
      <c r="E5533" s="130">
        <v>1.8587235655945949E-4</v>
      </c>
      <c r="F5533">
        <v>0.30769230769230771</v>
      </c>
      <c r="I5533" s="140"/>
    </row>
    <row r="5534" spans="1:9">
      <c r="A5534" s="10">
        <v>5528</v>
      </c>
      <c r="B5534" s="10">
        <v>1.104671477924856E-4</v>
      </c>
      <c r="C5534" s="10">
        <v>1.9960096015245991E-5</v>
      </c>
      <c r="D5534" s="10">
        <f t="shared" si="86"/>
        <v>1.1415525114155251E-4</v>
      </c>
      <c r="E5534" s="130">
        <v>2.060085285200683E-4</v>
      </c>
      <c r="F5534">
        <v>0.46153846153846162</v>
      </c>
      <c r="I5534" s="140"/>
    </row>
    <row r="5535" spans="1:9">
      <c r="A5535" s="10">
        <v>5529</v>
      </c>
      <c r="B5535" s="10">
        <v>1.1412256854542E-4</v>
      </c>
      <c r="C5535" s="10">
        <v>1.519973131260885E-5</v>
      </c>
      <c r="D5535" s="10">
        <f t="shared" si="86"/>
        <v>1.1415525114155251E-4</v>
      </c>
      <c r="E5535" s="130">
        <v>1.7657873873148659E-4</v>
      </c>
      <c r="F5535">
        <v>0.57692307692307687</v>
      </c>
      <c r="I5535" s="140"/>
    </row>
    <row r="5536" spans="1:9">
      <c r="A5536" s="10">
        <v>5530</v>
      </c>
      <c r="B5536" s="10">
        <v>1.187591465288614E-4</v>
      </c>
      <c r="C5536" s="10">
        <v>1.341390698725295E-5</v>
      </c>
      <c r="D5536" s="10">
        <f t="shared" si="86"/>
        <v>1.1415525114155251E-4</v>
      </c>
      <c r="E5536" s="130">
        <v>1.4714894894290561E-4</v>
      </c>
      <c r="F5536">
        <v>0.69230769230769229</v>
      </c>
      <c r="I5536" s="140"/>
    </row>
    <row r="5537" spans="1:9">
      <c r="A5537" s="10">
        <v>5531</v>
      </c>
      <c r="B5537" s="10">
        <v>1.2125074553636439E-4</v>
      </c>
      <c r="C5537" s="10">
        <v>1.252366779236212E-5</v>
      </c>
      <c r="D5537" s="10">
        <f t="shared" si="86"/>
        <v>1.1415525114155251E-4</v>
      </c>
      <c r="E5537" s="130">
        <v>1.5411916231388559E-4</v>
      </c>
      <c r="F5537">
        <v>0.76923076923076927</v>
      </c>
      <c r="I5537" s="140"/>
    </row>
    <row r="5538" spans="1:9">
      <c r="A5538" s="10">
        <v>5532</v>
      </c>
      <c r="B5538" s="10">
        <v>1.1833054412977769E-4</v>
      </c>
      <c r="C5538" s="10">
        <v>1.875829696792719E-5</v>
      </c>
      <c r="D5538" s="10">
        <f t="shared" si="86"/>
        <v>1.1415525114155251E-4</v>
      </c>
      <c r="E5538" s="130">
        <v>1.6263831198952731E-4</v>
      </c>
      <c r="F5538">
        <v>0.73076923076923073</v>
      </c>
      <c r="I5538" s="140"/>
    </row>
    <row r="5539" spans="1:9">
      <c r="A5539" s="10">
        <v>5533</v>
      </c>
      <c r="B5539" s="10">
        <v>1.177973342531332E-4</v>
      </c>
      <c r="C5539" s="10">
        <v>1.6680832764366569E-5</v>
      </c>
      <c r="D5539" s="10">
        <f t="shared" si="86"/>
        <v>1.1415525114155251E-4</v>
      </c>
      <c r="E5539" s="130">
        <v>1.5644256677087851E-4</v>
      </c>
      <c r="F5539">
        <v>0.69230769230769229</v>
      </c>
      <c r="I5539" s="140"/>
    </row>
    <row r="5540" spans="1:9">
      <c r="A5540" s="10">
        <v>5534</v>
      </c>
      <c r="B5540" s="10">
        <v>1.22026728007306E-4</v>
      </c>
      <c r="C5540" s="10">
        <v>9.5594738005971578E-6</v>
      </c>
      <c r="D5540" s="10">
        <f t="shared" si="86"/>
        <v>1.1415525114155251E-4</v>
      </c>
      <c r="E5540" s="130">
        <v>1.61089375684865E-4</v>
      </c>
      <c r="F5540">
        <v>0.84615384615384615</v>
      </c>
      <c r="I5540" s="140"/>
    </row>
    <row r="5541" spans="1:9">
      <c r="A5541" s="10">
        <v>5535</v>
      </c>
      <c r="B5541" s="10">
        <v>1.213594249275042E-4</v>
      </c>
      <c r="C5541" s="10">
        <v>8.3745762740821151E-6</v>
      </c>
      <c r="D5541" s="10">
        <f t="shared" si="86"/>
        <v>1.1415525114155251E-4</v>
      </c>
      <c r="E5541" s="130">
        <v>1.7657873873148659E-4</v>
      </c>
      <c r="F5541">
        <v>0.96153846153846156</v>
      </c>
      <c r="I5541" s="140"/>
    </row>
    <row r="5542" spans="1:9">
      <c r="A5542" s="10">
        <v>5536</v>
      </c>
      <c r="B5542" s="10">
        <v>1.204979323632661E-4</v>
      </c>
      <c r="C5542" s="10">
        <v>9.5594738005971578E-6</v>
      </c>
      <c r="D5542" s="10">
        <f t="shared" si="86"/>
        <v>1.1415525114155251E-4</v>
      </c>
      <c r="E5542" s="130">
        <v>1.9206810177810831E-4</v>
      </c>
      <c r="F5542">
        <v>1</v>
      </c>
      <c r="I5542" s="140"/>
    </row>
    <row r="5543" spans="1:9">
      <c r="A5543" s="10">
        <v>5537</v>
      </c>
      <c r="B5543" s="10">
        <v>1.181254646314483E-4</v>
      </c>
      <c r="C5543" s="10">
        <v>1.6679759940560848E-5</v>
      </c>
      <c r="D5543" s="10">
        <f t="shared" si="86"/>
        <v>1.1415525114155251E-4</v>
      </c>
      <c r="E5543" s="130">
        <v>2.1065533743405479E-4</v>
      </c>
      <c r="F5543">
        <v>0.92307692307692313</v>
      </c>
      <c r="I5543" s="140"/>
    </row>
    <row r="5544" spans="1:9">
      <c r="A5544" s="10">
        <v>5538</v>
      </c>
      <c r="B5544" s="10">
        <v>1.1559233667196389E-4</v>
      </c>
      <c r="C5544" s="10">
        <v>2.351154284819249E-5</v>
      </c>
      <c r="D5544" s="10">
        <f t="shared" si="86"/>
        <v>1.1415525114155251E-4</v>
      </c>
      <c r="E5544" s="130">
        <v>1.967149106920948E-4</v>
      </c>
      <c r="F5544">
        <v>0.76923076923076927</v>
      </c>
      <c r="I5544" s="140"/>
    </row>
    <row r="5545" spans="1:9">
      <c r="A5545" s="10">
        <v>5539</v>
      </c>
      <c r="B5545" s="10">
        <v>1.1652485279536199E-4</v>
      </c>
      <c r="C5545" s="10">
        <v>2.3811542569527372E-5</v>
      </c>
      <c r="D5545" s="10">
        <f t="shared" si="86"/>
        <v>1.1415525114155251E-4</v>
      </c>
      <c r="E5545" s="130">
        <v>1.672851209035138E-4</v>
      </c>
      <c r="F5545">
        <v>0.57692307692307687</v>
      </c>
      <c r="I5545" s="140"/>
    </row>
    <row r="5546" spans="1:9">
      <c r="A5546" s="10">
        <v>5540</v>
      </c>
      <c r="B5546" s="10">
        <v>1.1794799813664131E-4</v>
      </c>
      <c r="C5546" s="10">
        <v>1.8467766280436912E-5</v>
      </c>
      <c r="D5546" s="10">
        <f t="shared" si="86"/>
        <v>1.1415525114155251E-4</v>
      </c>
      <c r="E5546" s="130">
        <v>1.4017873557192569E-4</v>
      </c>
      <c r="F5546">
        <v>0.46153846153846162</v>
      </c>
      <c r="I5546" s="140"/>
    </row>
    <row r="5547" spans="1:9">
      <c r="A5547" s="10">
        <v>5541</v>
      </c>
      <c r="B5547" s="10">
        <v>1.151954774781153E-4</v>
      </c>
      <c r="C5547" s="10">
        <v>1.3414647963017069E-5</v>
      </c>
      <c r="D5547" s="10">
        <f t="shared" si="86"/>
        <v>1.1415525114155251E-4</v>
      </c>
      <c r="E5547" s="130">
        <v>1.1539575469733109E-4</v>
      </c>
      <c r="F5547">
        <v>0.30769230769230771</v>
      </c>
      <c r="I5547" s="140"/>
    </row>
    <row r="5548" spans="1:9">
      <c r="A5548" s="10">
        <v>5542</v>
      </c>
      <c r="B5548" s="10">
        <v>1.120932292140933E-4</v>
      </c>
      <c r="C5548" s="10">
        <v>7.4889965893644613E-6</v>
      </c>
      <c r="D5548" s="10">
        <f t="shared" si="86"/>
        <v>1.1415525114155251E-4</v>
      </c>
      <c r="E5548" s="130">
        <v>9.7582987193716532E-5</v>
      </c>
      <c r="F5548">
        <v>0.23076923076923081</v>
      </c>
      <c r="I5548" s="140"/>
    </row>
    <row r="5549" spans="1:9">
      <c r="A5549" s="10">
        <v>5543</v>
      </c>
      <c r="B5549" s="10">
        <v>1.0871780086509579E-4</v>
      </c>
      <c r="C5549" s="10">
        <v>5.718155430379957E-6</v>
      </c>
      <c r="D5549" s="10">
        <f t="shared" si="86"/>
        <v>1.1415525114155251E-4</v>
      </c>
      <c r="E5549" s="130">
        <v>8.5965964908750104E-5</v>
      </c>
      <c r="F5549">
        <v>0.15384615384615391</v>
      </c>
      <c r="I5549" s="140"/>
    </row>
    <row r="5550" spans="1:9">
      <c r="A5550" s="10">
        <v>5544</v>
      </c>
      <c r="B5550" s="10">
        <v>1.076287365583528E-4</v>
      </c>
      <c r="C5550" s="10">
        <v>2.508962120777873E-6</v>
      </c>
      <c r="D5550" s="10">
        <f t="shared" si="86"/>
        <v>1.1415525114155251E-4</v>
      </c>
      <c r="E5550" s="130">
        <v>7.4256006445503841E-5</v>
      </c>
      <c r="F5550">
        <v>7.6923076923076927E-2</v>
      </c>
      <c r="I5550" s="140"/>
    </row>
    <row r="5551" spans="1:9">
      <c r="A5551" s="10">
        <v>5545</v>
      </c>
      <c r="B5551" s="10">
        <v>1.008634427308592E-4</v>
      </c>
      <c r="C5551" s="10">
        <v>1.4217233816289269E-6</v>
      </c>
      <c r="D5551" s="10">
        <f t="shared" si="86"/>
        <v>1.1415525114155251E-4</v>
      </c>
      <c r="E5551" s="130">
        <v>4.8187408438040033E-5</v>
      </c>
      <c r="F5551">
        <v>7.6923076923076927E-2</v>
      </c>
      <c r="I5551" s="140"/>
    </row>
    <row r="5552" spans="1:9">
      <c r="A5552" s="10">
        <v>5546</v>
      </c>
      <c r="B5552" s="10">
        <v>9.98193918192327E-5</v>
      </c>
      <c r="C5552" s="10">
        <v>1.092134634228464E-6</v>
      </c>
      <c r="D5552" s="10">
        <f t="shared" si="86"/>
        <v>1.1415525114155251E-4</v>
      </c>
      <c r="E5552" s="130">
        <v>4.1867748315018387E-5</v>
      </c>
      <c r="F5552">
        <v>5.7692307692307702E-2</v>
      </c>
      <c r="I5552" s="140"/>
    </row>
    <row r="5553" spans="1:9">
      <c r="A5553" s="10">
        <v>5547</v>
      </c>
      <c r="B5553" s="10">
        <v>9.9953602878937633E-5</v>
      </c>
      <c r="C5553" s="10">
        <v>1.0934438429405361E-6</v>
      </c>
      <c r="D5553" s="10">
        <f t="shared" si="86"/>
        <v>1.1415525114155251E-4</v>
      </c>
      <c r="E5553" s="130">
        <v>3.4758130676619002E-5</v>
      </c>
      <c r="F5553">
        <v>5.7692307692307702E-2</v>
      </c>
      <c r="I5553" s="140"/>
    </row>
    <row r="5554" spans="1:9">
      <c r="A5554" s="10">
        <v>5548</v>
      </c>
      <c r="B5554" s="10">
        <v>9.9071176412147206E-5</v>
      </c>
      <c r="C5554" s="10">
        <v>1.0250195042804559E-6</v>
      </c>
      <c r="D5554" s="10">
        <f t="shared" si="86"/>
        <v>1.1415525114155251E-4</v>
      </c>
      <c r="E5554" s="130">
        <v>4.5817535891906898E-5</v>
      </c>
      <c r="F5554">
        <v>7.6923076923076927E-2</v>
      </c>
      <c r="I5554" s="140"/>
    </row>
    <row r="5555" spans="1:9">
      <c r="A5555" s="10">
        <v>5549</v>
      </c>
      <c r="B5555" s="10">
        <v>1.0077143510858879E-4</v>
      </c>
      <c r="C5555" s="10">
        <v>1.1347911997513619E-5</v>
      </c>
      <c r="D5555" s="10">
        <f t="shared" si="86"/>
        <v>1.1415525114155251E-4</v>
      </c>
      <c r="E5555" s="130">
        <v>8.0575666568525752E-5</v>
      </c>
      <c r="F5555">
        <v>0.1153846153846154</v>
      </c>
      <c r="I5555" s="140"/>
    </row>
    <row r="5556" spans="1:9">
      <c r="A5556" s="10">
        <v>5550</v>
      </c>
      <c r="B5556" s="10">
        <v>1.012321673880211E-4</v>
      </c>
      <c r="C5556" s="10">
        <v>2.976941047839683E-5</v>
      </c>
      <c r="D5556" s="10">
        <f t="shared" si="86"/>
        <v>1.1415525114155251E-4</v>
      </c>
      <c r="E5556" s="130">
        <v>1.3429277761420959E-4</v>
      </c>
      <c r="F5556">
        <v>0.19230769230769229</v>
      </c>
      <c r="I5556" s="140"/>
    </row>
    <row r="5557" spans="1:9">
      <c r="A5557" s="10">
        <v>5551</v>
      </c>
      <c r="B5557" s="10">
        <v>1.0219620869591561E-4</v>
      </c>
      <c r="C5557" s="10">
        <v>2.4119183887546341E-5</v>
      </c>
      <c r="D5557" s="10">
        <f t="shared" si="86"/>
        <v>1.1415525114155251E-4</v>
      </c>
      <c r="E5557" s="130">
        <v>1.895898036906491E-4</v>
      </c>
      <c r="F5557">
        <v>0.30769230769230771</v>
      </c>
      <c r="I5557" s="140"/>
    </row>
    <row r="5558" spans="1:9">
      <c r="A5558" s="10">
        <v>5552</v>
      </c>
      <c r="B5558" s="10">
        <v>1.038961589712354E-4</v>
      </c>
      <c r="C5558" s="10">
        <v>1.9960968821054091E-5</v>
      </c>
      <c r="D5558" s="10">
        <f t="shared" si="86"/>
        <v>1.1415525114155251E-4</v>
      </c>
      <c r="E5558" s="130">
        <v>2.101286990904691E-4</v>
      </c>
      <c r="F5558">
        <v>0.46153846153846162</v>
      </c>
      <c r="I5558" s="140"/>
    </row>
    <row r="5559" spans="1:9">
      <c r="A5559" s="10">
        <v>5553</v>
      </c>
      <c r="B5559" s="10">
        <v>1.035876420811206E-4</v>
      </c>
      <c r="C5559" s="10">
        <v>1.5202763403619139E-5</v>
      </c>
      <c r="D5559" s="10">
        <f t="shared" si="86"/>
        <v>1.1415525114155251E-4</v>
      </c>
      <c r="E5559" s="130">
        <v>1.8011031350611661E-4</v>
      </c>
      <c r="F5559">
        <v>0.57692307692307687</v>
      </c>
      <c r="I5559" s="140"/>
    </row>
    <row r="5560" spans="1:9">
      <c r="A5560" s="10">
        <v>5554</v>
      </c>
      <c r="B5560" s="10">
        <v>1.03553951162715E-4</v>
      </c>
      <c r="C5560" s="10">
        <v>1.341850740119954E-5</v>
      </c>
      <c r="D5560" s="10">
        <f t="shared" si="86"/>
        <v>1.1415525114155251E-4</v>
      </c>
      <c r="E5560" s="130">
        <v>1.5009192792176399E-4</v>
      </c>
      <c r="F5560">
        <v>0.69230769230769229</v>
      </c>
      <c r="I5560" s="140"/>
    </row>
    <row r="5561" spans="1:9">
      <c r="A5561" s="10">
        <v>5555</v>
      </c>
      <c r="B5561" s="10">
        <v>1.0618537426163021E-4</v>
      </c>
      <c r="C5561" s="10">
        <v>1.2524517868852209E-5</v>
      </c>
      <c r="D5561" s="10">
        <f t="shared" si="86"/>
        <v>1.1415525114155251E-4</v>
      </c>
      <c r="E5561" s="130">
        <v>1.5720154556016309E-4</v>
      </c>
      <c r="F5561">
        <v>0.76923076923076927</v>
      </c>
      <c r="I5561" s="140"/>
    </row>
    <row r="5562" spans="1:9">
      <c r="A5562" s="10">
        <v>5556</v>
      </c>
      <c r="B5562" s="10">
        <v>1.06842784719073E-4</v>
      </c>
      <c r="C5562" s="10">
        <v>1.8754655731196738E-5</v>
      </c>
      <c r="D5562" s="10">
        <f t="shared" si="86"/>
        <v>1.1415525114155251E-4</v>
      </c>
      <c r="E5562" s="130">
        <v>1.6589107822931779E-4</v>
      </c>
      <c r="F5562">
        <v>0.73076923076923073</v>
      </c>
      <c r="I5562" s="140"/>
    </row>
    <row r="5563" spans="1:9">
      <c r="A5563" s="10">
        <v>5557</v>
      </c>
      <c r="B5563" s="10">
        <v>1.0828706503763811E-4</v>
      </c>
      <c r="C5563" s="10">
        <v>1.667386850135652E-5</v>
      </c>
      <c r="D5563" s="10">
        <f t="shared" si="86"/>
        <v>1.1415525114155251E-4</v>
      </c>
      <c r="E5563" s="130">
        <v>1.595714181062965E-4</v>
      </c>
      <c r="F5563">
        <v>0.69230769230769229</v>
      </c>
      <c r="I5563" s="140"/>
    </row>
    <row r="5564" spans="1:9">
      <c r="A5564" s="10">
        <v>5558</v>
      </c>
      <c r="B5564" s="10">
        <v>1.084270938283724E-4</v>
      </c>
      <c r="C5564" s="10">
        <v>9.5563871592239066E-6</v>
      </c>
      <c r="D5564" s="10">
        <f t="shared" si="86"/>
        <v>1.1415525114155251E-4</v>
      </c>
      <c r="E5564" s="130">
        <v>1.6431116319856211E-4</v>
      </c>
      <c r="F5564">
        <v>0.84615384615384615</v>
      </c>
      <c r="I5564" s="140"/>
    </row>
    <row r="5565" spans="1:9">
      <c r="A5565" s="10">
        <v>5559</v>
      </c>
      <c r="B5565" s="10">
        <v>1.0816361912722999E-4</v>
      </c>
      <c r="C5565" s="10">
        <v>8.3724306264706196E-6</v>
      </c>
      <c r="D5565" s="10">
        <f t="shared" si="86"/>
        <v>1.1415525114155251E-4</v>
      </c>
      <c r="E5565" s="130">
        <v>1.8011031350611661E-4</v>
      </c>
      <c r="F5565">
        <v>0.96153846153846156</v>
      </c>
      <c r="I5565" s="140"/>
    </row>
    <row r="5566" spans="1:9">
      <c r="A5566" s="10">
        <v>5560</v>
      </c>
      <c r="B5566" s="10">
        <v>1.088851910642813E-4</v>
      </c>
      <c r="C5566" s="10">
        <v>9.5563871592239066E-6</v>
      </c>
      <c r="D5566" s="10">
        <f t="shared" si="86"/>
        <v>1.1415525114155251E-4</v>
      </c>
      <c r="E5566" s="130">
        <v>1.9590946381367101E-4</v>
      </c>
      <c r="F5566">
        <v>1</v>
      </c>
      <c r="I5566" s="140"/>
    </row>
    <row r="5567" spans="1:9">
      <c r="A5567" s="10">
        <v>5561</v>
      </c>
      <c r="B5567" s="10">
        <v>1.1096326208681741E-4</v>
      </c>
      <c r="C5567" s="10">
        <v>1.6674591293666269E-5</v>
      </c>
      <c r="D5567" s="10">
        <f t="shared" si="86"/>
        <v>1.1415525114155251E-4</v>
      </c>
      <c r="E5567" s="130">
        <v>2.1486844418273541E-4</v>
      </c>
      <c r="F5567">
        <v>0.92307692307692313</v>
      </c>
      <c r="I5567" s="140"/>
    </row>
    <row r="5568" spans="1:9">
      <c r="A5568" s="10">
        <v>5562</v>
      </c>
      <c r="B5568" s="10">
        <v>1.12010600337818E-4</v>
      </c>
      <c r="C5568" s="10">
        <v>2.3505114997085309E-5</v>
      </c>
      <c r="D5568" s="10">
        <f t="shared" si="86"/>
        <v>1.1415525114155251E-4</v>
      </c>
      <c r="E5568" s="130">
        <v>2.0064920890593721E-4</v>
      </c>
      <c r="F5568">
        <v>0.76923076923076927</v>
      </c>
      <c r="I5568" s="140"/>
    </row>
    <row r="5569" spans="1:9">
      <c r="A5569" s="10">
        <v>5563</v>
      </c>
      <c r="B5569" s="10">
        <v>1.137945909490725E-4</v>
      </c>
      <c r="C5569" s="10">
        <v>2.3805528392006341E-5</v>
      </c>
      <c r="D5569" s="10">
        <f t="shared" si="86"/>
        <v>1.1415525114155251E-4</v>
      </c>
      <c r="E5569" s="130">
        <v>1.7063082332158399E-4</v>
      </c>
      <c r="F5569">
        <v>0.57692307692307687</v>
      </c>
      <c r="I5569" s="140"/>
    </row>
    <row r="5570" spans="1:9">
      <c r="A5570" s="10">
        <v>5564</v>
      </c>
      <c r="B5570" s="10">
        <v>1.157689754936411E-4</v>
      </c>
      <c r="C5570" s="10">
        <v>1.846220668927419E-5</v>
      </c>
      <c r="D5570" s="10">
        <f t="shared" si="86"/>
        <v>1.1415525114155251E-4</v>
      </c>
      <c r="E5570" s="130">
        <v>1.4298231028336429E-4</v>
      </c>
      <c r="F5570">
        <v>0.46153846153846162</v>
      </c>
      <c r="I5570" s="140"/>
    </row>
    <row r="5571" spans="1:9">
      <c r="A5571" s="10">
        <v>5565</v>
      </c>
      <c r="B5571" s="10">
        <v>1.138217958418851E-4</v>
      </c>
      <c r="C5571" s="10">
        <v>1.340744731510063E-5</v>
      </c>
      <c r="D5571" s="10">
        <f t="shared" si="86"/>
        <v>1.1415525114155251E-4</v>
      </c>
      <c r="E5571" s="130">
        <v>1.17703669791278E-4</v>
      </c>
      <c r="F5571">
        <v>0.30769230769230771</v>
      </c>
      <c r="I5571" s="140"/>
    </row>
    <row r="5572" spans="1:9">
      <c r="A5572" s="10">
        <v>5566</v>
      </c>
      <c r="B5572" s="10">
        <v>1.108615535722185E-4</v>
      </c>
      <c r="C5572" s="10">
        <v>7.4839643183773898E-6</v>
      </c>
      <c r="D5572" s="10">
        <f t="shared" si="86"/>
        <v>1.1415525114155251E-4</v>
      </c>
      <c r="E5572" s="130">
        <v>9.9534646937590805E-5</v>
      </c>
      <c r="F5572">
        <v>0.23076923076923081</v>
      </c>
      <c r="I5572" s="140"/>
    </row>
    <row r="5573" spans="1:9">
      <c r="A5573" s="10">
        <v>5567</v>
      </c>
      <c r="B5573" s="10">
        <v>1.070278805216632E-4</v>
      </c>
      <c r="C5573" s="10">
        <v>5.7134913743432024E-6</v>
      </c>
      <c r="D5573" s="10">
        <f t="shared" si="86"/>
        <v>1.1415525114155251E-4</v>
      </c>
      <c r="E5573" s="130">
        <v>8.7685284206924811E-5</v>
      </c>
      <c r="F5573">
        <v>0.15384615384615391</v>
      </c>
      <c r="I5573" s="140"/>
    </row>
    <row r="5574" spans="1:9">
      <c r="A5574" s="10">
        <v>5568</v>
      </c>
      <c r="B5574" s="10">
        <v>1.030175966854528E-4</v>
      </c>
      <c r="C5574" s="10">
        <v>2.5054618058185149E-6</v>
      </c>
      <c r="D5574" s="10">
        <f t="shared" ref="D5574:D5637" si="87">1/8760</f>
        <v>1.1415525114155251E-4</v>
      </c>
      <c r="E5574" s="130">
        <v>7.4984006508695125E-5</v>
      </c>
      <c r="F5574">
        <v>7.6923076923076927E-2</v>
      </c>
      <c r="I5574" s="140"/>
    </row>
    <row r="5575" spans="1:9">
      <c r="A5575" s="10">
        <v>5569</v>
      </c>
      <c r="B5575" s="10">
        <v>1.0076138497162839E-4</v>
      </c>
      <c r="C5575" s="10">
        <v>1.417623012676536E-6</v>
      </c>
      <c r="D5575" s="10">
        <f t="shared" si="87"/>
        <v>1.1415525114155251E-4</v>
      </c>
      <c r="E5575" s="130">
        <v>4.8659834010961993E-5</v>
      </c>
      <c r="F5575">
        <v>7.6923076923076927E-2</v>
      </c>
      <c r="I5575" s="140"/>
    </row>
    <row r="5576" spans="1:9">
      <c r="A5576" s="10">
        <v>5570</v>
      </c>
      <c r="B5576" s="10">
        <v>1.0000033797095711E-4</v>
      </c>
      <c r="C5576" s="10">
        <v>1.0811927405827769E-6</v>
      </c>
      <c r="D5576" s="10">
        <f t="shared" si="87"/>
        <v>1.1415525114155251E-4</v>
      </c>
      <c r="E5576" s="130">
        <v>4.2278216435753872E-5</v>
      </c>
      <c r="F5576">
        <v>5.7692307692307702E-2</v>
      </c>
      <c r="I5576" s="140"/>
    </row>
    <row r="5577" spans="1:9">
      <c r="A5577" s="10">
        <v>5571</v>
      </c>
      <c r="B5577" s="10">
        <v>9.9384339077809812E-5</v>
      </c>
      <c r="C5577" s="10">
        <v>1.0814927675792939E-6</v>
      </c>
      <c r="D5577" s="10">
        <f t="shared" si="87"/>
        <v>1.1415525114155251E-4</v>
      </c>
      <c r="E5577" s="130">
        <v>3.5098896663644682E-5</v>
      </c>
      <c r="F5577">
        <v>5.7692307692307702E-2</v>
      </c>
      <c r="I5577" s="140"/>
    </row>
    <row r="5578" spans="1:9">
      <c r="A5578" s="10">
        <v>5572</v>
      </c>
      <c r="B5578" s="10">
        <v>9.8618369887463428E-5</v>
      </c>
      <c r="C5578" s="10">
        <v>1.0178279480912239E-6</v>
      </c>
      <c r="D5578" s="10">
        <f t="shared" si="87"/>
        <v>1.1415525114155251E-4</v>
      </c>
      <c r="E5578" s="130">
        <v>4.6266727420258903E-5</v>
      </c>
      <c r="F5578">
        <v>7.6923076923076927E-2</v>
      </c>
      <c r="I5578" s="140"/>
    </row>
    <row r="5579" spans="1:9">
      <c r="A5579" s="10">
        <v>5573</v>
      </c>
      <c r="B5579" s="10">
        <v>1.001809911261562E-4</v>
      </c>
      <c r="C5579" s="10">
        <v>1.133830658776156E-5</v>
      </c>
      <c r="D5579" s="10">
        <f t="shared" si="87"/>
        <v>1.1415525114155251E-4</v>
      </c>
      <c r="E5579" s="130">
        <v>8.1365624083903578E-5</v>
      </c>
      <c r="F5579">
        <v>0.1153846153846154</v>
      </c>
      <c r="I5579" s="140"/>
    </row>
    <row r="5580" spans="1:9">
      <c r="A5580" s="10">
        <v>5574</v>
      </c>
      <c r="B5580" s="10">
        <v>1.0348195842601921E-4</v>
      </c>
      <c r="C5580" s="10">
        <v>2.976087789245049E-5</v>
      </c>
      <c r="D5580" s="10">
        <f t="shared" si="87"/>
        <v>1.1415525114155251E-4</v>
      </c>
      <c r="E5580" s="130">
        <v>1.3560937347317239E-4</v>
      </c>
      <c r="F5580">
        <v>0.19230769230769229</v>
      </c>
      <c r="I5580" s="140"/>
    </row>
    <row r="5581" spans="1:9">
      <c r="A5581" s="10">
        <v>5575</v>
      </c>
      <c r="B5581" s="10">
        <v>1.1258164464260121E-4</v>
      </c>
      <c r="C5581" s="10">
        <v>2.4114106157923442E-5</v>
      </c>
      <c r="D5581" s="10">
        <f t="shared" si="87"/>
        <v>1.1415525114155251E-4</v>
      </c>
      <c r="E5581" s="130">
        <v>1.9144852725624351E-4</v>
      </c>
      <c r="F5581">
        <v>0.30769230769230771</v>
      </c>
      <c r="I5581" s="140"/>
    </row>
    <row r="5582" spans="1:9">
      <c r="A5582" s="10">
        <v>5576</v>
      </c>
      <c r="B5582" s="10">
        <v>1.18372116299335E-4</v>
      </c>
      <c r="C5582" s="10">
        <v>1.9952390776471869E-5</v>
      </c>
      <c r="D5582" s="10">
        <f t="shared" si="87"/>
        <v>1.1415525114155251E-4</v>
      </c>
      <c r="E5582" s="130">
        <v>2.1218878437566981E-4</v>
      </c>
      <c r="F5582">
        <v>0.46153846153846162</v>
      </c>
      <c r="I5582" s="140"/>
    </row>
    <row r="5583" spans="1:9">
      <c r="A5583" s="10">
        <v>5577</v>
      </c>
      <c r="B5583" s="10">
        <v>1.3156292538578571E-4</v>
      </c>
      <c r="C5583" s="10">
        <v>1.5200390462828471E-5</v>
      </c>
      <c r="D5583" s="10">
        <f t="shared" si="87"/>
        <v>1.1415525114155251E-4</v>
      </c>
      <c r="E5583" s="130">
        <v>1.818761008934312E-4</v>
      </c>
      <c r="F5583">
        <v>0.57692307692307687</v>
      </c>
      <c r="I5583" s="140"/>
    </row>
    <row r="5584" spans="1:9">
      <c r="A5584" s="10">
        <v>5578</v>
      </c>
      <c r="B5584" s="10">
        <v>1.3561869783821311E-4</v>
      </c>
      <c r="C5584" s="10">
        <v>1.341850740119954E-5</v>
      </c>
      <c r="D5584" s="10">
        <f t="shared" si="87"/>
        <v>1.1415525114155251E-4</v>
      </c>
      <c r="E5584" s="130">
        <v>1.5156341741119251E-4</v>
      </c>
      <c r="F5584">
        <v>0.69230769230769229</v>
      </c>
      <c r="I5584" s="140"/>
    </row>
    <row r="5585" spans="1:9">
      <c r="A5585" s="10">
        <v>5579</v>
      </c>
      <c r="B5585" s="10">
        <v>1.3927442491100281E-4</v>
      </c>
      <c r="C5585" s="10">
        <v>1.252685444273417E-5</v>
      </c>
      <c r="D5585" s="10">
        <f t="shared" si="87"/>
        <v>1.1415525114155251E-4</v>
      </c>
      <c r="E5585" s="130">
        <v>1.5874273718330211E-4</v>
      </c>
      <c r="F5585">
        <v>0.76923076923076927</v>
      </c>
      <c r="I5585" s="140"/>
    </row>
    <row r="5586" spans="1:9">
      <c r="A5586" s="10">
        <v>5580</v>
      </c>
      <c r="B5586" s="10">
        <v>1.3644154967553971E-4</v>
      </c>
      <c r="C5586" s="10">
        <v>1.875790147779542E-5</v>
      </c>
      <c r="D5586" s="10">
        <f t="shared" si="87"/>
        <v>1.1415525114155251E-4</v>
      </c>
      <c r="E5586" s="130">
        <v>1.6751746134921331E-4</v>
      </c>
      <c r="F5586">
        <v>0.73076923076923073</v>
      </c>
      <c r="I5586" s="140"/>
    </row>
    <row r="5587" spans="1:9">
      <c r="A5587" s="10">
        <v>5581</v>
      </c>
      <c r="B5587" s="10">
        <v>1.3494631166876129E-4</v>
      </c>
      <c r="C5587" s="10">
        <v>1.6677182435908909E-5</v>
      </c>
      <c r="D5587" s="10">
        <f t="shared" si="87"/>
        <v>1.1415525114155251E-4</v>
      </c>
      <c r="E5587" s="130">
        <v>1.611358437740049E-4</v>
      </c>
      <c r="F5587">
        <v>0.69230769230769229</v>
      </c>
      <c r="I5587" s="140"/>
    </row>
    <row r="5588" spans="1:9">
      <c r="A5588" s="10">
        <v>5582</v>
      </c>
      <c r="B5588" s="10">
        <v>1.4063430857397241E-4</v>
      </c>
      <c r="C5588" s="10">
        <v>9.5578009227984013E-6</v>
      </c>
      <c r="D5588" s="10">
        <f t="shared" si="87"/>
        <v>1.1415525114155251E-4</v>
      </c>
      <c r="E5588" s="130">
        <v>1.6592205695541111E-4</v>
      </c>
      <c r="F5588">
        <v>0.84615384615384615</v>
      </c>
      <c r="I5588" s="140"/>
    </row>
    <row r="5589" spans="1:9">
      <c r="A5589" s="10">
        <v>5583</v>
      </c>
      <c r="B5589" s="10">
        <v>1.40523001903278E-4</v>
      </c>
      <c r="C5589" s="10">
        <v>8.3734943585491777E-6</v>
      </c>
      <c r="D5589" s="10">
        <f t="shared" si="87"/>
        <v>1.1415525114155251E-4</v>
      </c>
      <c r="E5589" s="130">
        <v>1.818761008934312E-4</v>
      </c>
      <c r="F5589">
        <v>0.96153846153846156</v>
      </c>
      <c r="I5589" s="140"/>
    </row>
    <row r="5590" spans="1:9">
      <c r="A5590" s="10">
        <v>5584</v>
      </c>
      <c r="B5590" s="10">
        <v>1.4110576787371159E-4</v>
      </c>
      <c r="C5590" s="10">
        <v>9.5580645828862485E-6</v>
      </c>
      <c r="D5590" s="10">
        <f t="shared" si="87"/>
        <v>1.1415525114155251E-4</v>
      </c>
      <c r="E5590" s="130">
        <v>1.97830144831452E-4</v>
      </c>
      <c r="F5590">
        <v>1</v>
      </c>
      <c r="I5590" s="140"/>
    </row>
    <row r="5591" spans="1:9">
      <c r="A5591" s="10">
        <v>5585</v>
      </c>
      <c r="B5591" s="10">
        <v>1.398866878214416E-4</v>
      </c>
      <c r="C5591" s="10">
        <v>1.6677518829814099E-5</v>
      </c>
      <c r="D5591" s="10">
        <f t="shared" si="87"/>
        <v>1.1415525114155251E-4</v>
      </c>
      <c r="E5591" s="130">
        <v>2.1697499755707599E-4</v>
      </c>
      <c r="F5591">
        <v>0.92307692307692313</v>
      </c>
      <c r="I5591" s="140"/>
    </row>
    <row r="5592" spans="1:9">
      <c r="A5592" s="10">
        <v>5586</v>
      </c>
      <c r="B5592" s="10">
        <v>1.3673949723409771E-4</v>
      </c>
      <c r="C5592" s="10">
        <v>2.3507587946874729E-5</v>
      </c>
      <c r="D5592" s="10">
        <f t="shared" si="87"/>
        <v>1.1415525114155251E-4</v>
      </c>
      <c r="E5592" s="130">
        <v>2.0261635801285821E-4</v>
      </c>
      <c r="F5592">
        <v>0.76923076923076927</v>
      </c>
      <c r="I5592" s="140"/>
    </row>
    <row r="5593" spans="1:9">
      <c r="A5593" s="10">
        <v>5587</v>
      </c>
      <c r="B5593" s="10">
        <v>1.340646870647369E-4</v>
      </c>
      <c r="C5593" s="10">
        <v>2.3809046890419988E-5</v>
      </c>
      <c r="D5593" s="10">
        <f t="shared" si="87"/>
        <v>1.1415525114155251E-4</v>
      </c>
      <c r="E5593" s="130">
        <v>1.7230367453061949E-4</v>
      </c>
      <c r="F5593">
        <v>0.57692307692307687</v>
      </c>
      <c r="I5593" s="140"/>
    </row>
    <row r="5594" spans="1:9">
      <c r="A5594" s="10">
        <v>5588</v>
      </c>
      <c r="B5594" s="10">
        <v>1.3244704387722499E-4</v>
      </c>
      <c r="C5594" s="10">
        <v>1.8463788649801229E-5</v>
      </c>
      <c r="D5594" s="10">
        <f t="shared" si="87"/>
        <v>1.1415525114155251E-4</v>
      </c>
      <c r="E5594" s="130">
        <v>1.4438409763908359E-4</v>
      </c>
      <c r="F5594">
        <v>0.46153846153846162</v>
      </c>
      <c r="I5594" s="140"/>
    </row>
    <row r="5595" spans="1:9">
      <c r="A5595" s="10">
        <v>5589</v>
      </c>
      <c r="B5595" s="10">
        <v>1.270715212471218E-4</v>
      </c>
      <c r="C5595" s="10">
        <v>1.340927929812486E-5</v>
      </c>
      <c r="D5595" s="10">
        <f t="shared" si="87"/>
        <v>1.1415525114155251E-4</v>
      </c>
      <c r="E5595" s="130">
        <v>1.1885762733825109E-4</v>
      </c>
      <c r="F5595">
        <v>0.30769230769230771</v>
      </c>
      <c r="I5595" s="140"/>
    </row>
    <row r="5596" spans="1:9">
      <c r="A5596" s="10">
        <v>5590</v>
      </c>
      <c r="B5596" s="10">
        <v>1.218509801704119E-4</v>
      </c>
      <c r="C5596" s="10">
        <v>7.4848416700490217E-6</v>
      </c>
      <c r="D5596" s="10">
        <f t="shared" si="87"/>
        <v>1.1415525114155251E-4</v>
      </c>
      <c r="E5596" s="130">
        <v>1.005104768095276E-4</v>
      </c>
      <c r="F5596">
        <v>0.23076923076923081</v>
      </c>
      <c r="I5596" s="140"/>
    </row>
    <row r="5597" spans="1:9">
      <c r="A5597" s="10">
        <v>5591</v>
      </c>
      <c r="B5597" s="10">
        <v>1.1737336478278401E-4</v>
      </c>
      <c r="C5597" s="10">
        <v>5.7145232853767202E-6</v>
      </c>
      <c r="D5597" s="10">
        <f t="shared" si="87"/>
        <v>1.1415525114155251E-4</v>
      </c>
      <c r="E5597" s="130">
        <v>8.8544943856012497E-5</v>
      </c>
      <c r="F5597">
        <v>0.15384615384615391</v>
      </c>
      <c r="I5597" s="140"/>
    </row>
    <row r="5598" spans="1:9">
      <c r="A5598" s="10">
        <v>5592</v>
      </c>
      <c r="B5598" s="10">
        <v>1.117207746464618E-4</v>
      </c>
      <c r="C5598" s="10">
        <v>2.5064346206253958E-6</v>
      </c>
      <c r="D5598" s="10">
        <f t="shared" si="87"/>
        <v>1.1415525114155251E-4</v>
      </c>
      <c r="E5598" s="130">
        <v>7.8624006824651492E-5</v>
      </c>
      <c r="F5598">
        <v>7.6923076923076927E-2</v>
      </c>
      <c r="I5598" s="140"/>
    </row>
    <row r="5599" spans="1:9">
      <c r="A5599" s="10">
        <v>5593</v>
      </c>
      <c r="B5599" s="10">
        <v>1.095180468061457E-4</v>
      </c>
      <c r="C5599" s="10">
        <v>1.420191425601255E-6</v>
      </c>
      <c r="D5599" s="10">
        <f t="shared" si="87"/>
        <v>1.1415525114155251E-4</v>
      </c>
      <c r="E5599" s="130">
        <v>5.1021961875571798E-5</v>
      </c>
      <c r="F5599">
        <v>7.6923076923076927E-2</v>
      </c>
      <c r="I5599" s="140"/>
    </row>
    <row r="5600" spans="1:9">
      <c r="A5600" s="10">
        <v>5594</v>
      </c>
      <c r="B5600" s="10">
        <v>1.0924927199357751E-4</v>
      </c>
      <c r="C5600" s="10">
        <v>1.0859886266634611E-6</v>
      </c>
      <c r="D5600" s="10">
        <f t="shared" si="87"/>
        <v>1.1415525114155251E-4</v>
      </c>
      <c r="E5600" s="130">
        <v>4.4330557039431208E-5</v>
      </c>
      <c r="F5600">
        <v>5.7692307692307702E-2</v>
      </c>
      <c r="I5600" s="140"/>
    </row>
    <row r="5601" spans="1:9">
      <c r="A5601" s="10">
        <v>5595</v>
      </c>
      <c r="B5601" s="10">
        <v>1.0742380901909081E-4</v>
      </c>
      <c r="C5601" s="10">
        <v>1.0866023182472449E-6</v>
      </c>
      <c r="D5601" s="10">
        <f t="shared" si="87"/>
        <v>1.1415525114155251E-4</v>
      </c>
      <c r="E5601" s="130">
        <v>3.6802726598773083E-5</v>
      </c>
      <c r="F5601">
        <v>5.7692307692307702E-2</v>
      </c>
      <c r="I5601" s="140"/>
    </row>
    <row r="5602" spans="1:9">
      <c r="A5602" s="10">
        <v>5596</v>
      </c>
      <c r="B5602" s="10">
        <v>1.068883270056135E-4</v>
      </c>
      <c r="C5602" s="10">
        <v>1.0212418916424949E-6</v>
      </c>
      <c r="D5602" s="10">
        <f t="shared" si="87"/>
        <v>1.1415525114155251E-4</v>
      </c>
      <c r="E5602" s="130">
        <v>4.8512685062019068E-5</v>
      </c>
      <c r="F5602">
        <v>7.6923076923076927E-2</v>
      </c>
      <c r="I5602" s="140"/>
    </row>
    <row r="5603" spans="1:9">
      <c r="A5603" s="10">
        <v>5597</v>
      </c>
      <c r="B5603" s="10">
        <v>1.07655901907935E-4</v>
      </c>
      <c r="C5603" s="10">
        <v>1.134412529314854E-5</v>
      </c>
      <c r="D5603" s="10">
        <f t="shared" si="87"/>
        <v>1.1415525114155251E-4</v>
      </c>
      <c r="E5603" s="130">
        <v>8.5315411660792008E-5</v>
      </c>
      <c r="F5603">
        <v>0.1153846153846154</v>
      </c>
      <c r="I5603" s="140"/>
    </row>
    <row r="5604" spans="1:9">
      <c r="A5604" s="10">
        <v>5598</v>
      </c>
      <c r="B5604" s="10">
        <v>1.096257831190854E-4</v>
      </c>
      <c r="C5604" s="10">
        <v>2.9767592132963442E-5</v>
      </c>
      <c r="D5604" s="10">
        <f t="shared" si="87"/>
        <v>1.1415525114155251E-4</v>
      </c>
      <c r="E5604" s="130">
        <v>1.421923527679865E-4</v>
      </c>
      <c r="F5604">
        <v>0.19230769230769229</v>
      </c>
      <c r="I5604" s="140"/>
    </row>
    <row r="5605" spans="1:9">
      <c r="A5605" s="10">
        <v>5599</v>
      </c>
      <c r="B5605" s="10">
        <v>1.146432149523637E-4</v>
      </c>
      <c r="C5605" s="10">
        <v>2.4119183887546341E-5</v>
      </c>
      <c r="D5605" s="10">
        <f t="shared" si="87"/>
        <v>1.1415525114155251E-4</v>
      </c>
      <c r="E5605" s="130">
        <v>2.0074214508421641E-4</v>
      </c>
      <c r="F5605">
        <v>0.30769230769230771</v>
      </c>
      <c r="I5605" s="140"/>
    </row>
    <row r="5606" spans="1:9">
      <c r="A5606" s="10">
        <v>5600</v>
      </c>
      <c r="B5606" s="10">
        <v>1.2253680140260619E-4</v>
      </c>
      <c r="C5606" s="10">
        <v>1.995840495399295E-5</v>
      </c>
      <c r="D5606" s="10">
        <f t="shared" si="87"/>
        <v>1.1415525114155251E-4</v>
      </c>
      <c r="E5606" s="130">
        <v>2.224892108016734E-4</v>
      </c>
      <c r="F5606">
        <v>0.46153846153846162</v>
      </c>
      <c r="I5606" s="140"/>
    </row>
    <row r="5607" spans="1:9">
      <c r="A5607" s="10">
        <v>5601</v>
      </c>
      <c r="B5607" s="10">
        <v>1.3246337849044201E-4</v>
      </c>
      <c r="C5607" s="10">
        <v>1.520446355659936E-5</v>
      </c>
      <c r="D5607" s="10">
        <f t="shared" si="87"/>
        <v>1.1415525114155251E-4</v>
      </c>
      <c r="E5607" s="130">
        <v>1.9070503783000559E-4</v>
      </c>
      <c r="F5607">
        <v>0.57692307692307687</v>
      </c>
      <c r="I5607" s="140"/>
    </row>
    <row r="5608" spans="1:9">
      <c r="A5608" s="10">
        <v>5602</v>
      </c>
      <c r="B5608" s="10">
        <v>1.373212630093949E-4</v>
      </c>
      <c r="C5608" s="10">
        <v>1.3422144092066359E-5</v>
      </c>
      <c r="D5608" s="10">
        <f t="shared" si="87"/>
        <v>1.1415525114155251E-4</v>
      </c>
      <c r="E5608" s="130">
        <v>1.5892086485833781E-4</v>
      </c>
      <c r="F5608">
        <v>0.69230769230769229</v>
      </c>
      <c r="I5608" s="140"/>
    </row>
    <row r="5609" spans="1:9">
      <c r="A5609" s="10">
        <v>5603</v>
      </c>
      <c r="B5609" s="10">
        <v>1.411392191061358E-4</v>
      </c>
      <c r="C5609" s="10">
        <v>1.2531182104865779E-5</v>
      </c>
      <c r="D5609" s="10">
        <f t="shared" si="87"/>
        <v>1.1415525114155251E-4</v>
      </c>
      <c r="E5609" s="130">
        <v>1.6644869529899601E-4</v>
      </c>
      <c r="F5609">
        <v>0.76923076923076927</v>
      </c>
      <c r="I5609" s="140"/>
    </row>
    <row r="5610" spans="1:9">
      <c r="A5610" s="10">
        <v>5604</v>
      </c>
      <c r="B5610" s="10">
        <v>1.3817069599641031E-4</v>
      </c>
      <c r="C5610" s="10">
        <v>1.8765579441388091E-5</v>
      </c>
      <c r="D5610" s="10">
        <f t="shared" si="87"/>
        <v>1.1415525114155251E-4</v>
      </c>
      <c r="E5610" s="130">
        <v>1.7564937694868979E-4</v>
      </c>
      <c r="F5610">
        <v>0.73076923076923073</v>
      </c>
      <c r="I5610" s="140"/>
    </row>
    <row r="5611" spans="1:9">
      <c r="A5611" s="10">
        <v>5605</v>
      </c>
      <c r="B5611" s="10">
        <v>1.36868454553766E-4</v>
      </c>
      <c r="C5611" s="10">
        <v>1.6686328713439121E-5</v>
      </c>
      <c r="D5611" s="10">
        <f t="shared" si="87"/>
        <v>1.1415525114155251E-4</v>
      </c>
      <c r="E5611" s="130">
        <v>1.6895797211254919E-4</v>
      </c>
      <c r="F5611">
        <v>0.69230769230769229</v>
      </c>
      <c r="I5611" s="140"/>
    </row>
    <row r="5612" spans="1:9">
      <c r="A5612" s="10">
        <v>5606</v>
      </c>
      <c r="B5612" s="10">
        <v>1.436589253166393E-4</v>
      </c>
      <c r="C5612" s="10">
        <v>9.5644151543125119E-6</v>
      </c>
      <c r="D5612" s="10">
        <f t="shared" si="87"/>
        <v>1.1415525114155251E-4</v>
      </c>
      <c r="E5612" s="130">
        <v>1.7397652573965429E-4</v>
      </c>
      <c r="F5612">
        <v>0.84615384615384615</v>
      </c>
      <c r="I5612" s="140"/>
    </row>
    <row r="5613" spans="1:9">
      <c r="A5613" s="10">
        <v>5607</v>
      </c>
      <c r="B5613" s="10">
        <v>1.4298916432164841E-4</v>
      </c>
      <c r="C5613" s="10">
        <v>8.3792812428911235E-6</v>
      </c>
      <c r="D5613" s="10">
        <f t="shared" si="87"/>
        <v>1.1415525114155251E-4</v>
      </c>
      <c r="E5613" s="130">
        <v>1.9070503783000559E-4</v>
      </c>
      <c r="F5613">
        <v>0.96153846153846156</v>
      </c>
      <c r="I5613" s="140"/>
    </row>
    <row r="5614" spans="1:9">
      <c r="A5614" s="10">
        <v>5608</v>
      </c>
      <c r="B5614" s="10">
        <v>1.4435485608005889E-4</v>
      </c>
      <c r="C5614" s="10">
        <v>9.5648742865344098E-6</v>
      </c>
      <c r="D5614" s="10">
        <f t="shared" si="87"/>
        <v>1.1415525114155251E-4</v>
      </c>
      <c r="E5614" s="130">
        <v>2.074335499203569E-4</v>
      </c>
      <c r="F5614">
        <v>1</v>
      </c>
      <c r="I5614" s="140"/>
    </row>
    <row r="5615" spans="1:9">
      <c r="A5615" s="10">
        <v>5609</v>
      </c>
      <c r="B5615" s="10">
        <v>1.435201473228909E-4</v>
      </c>
      <c r="C5615" s="10">
        <v>1.668745154174427E-5</v>
      </c>
      <c r="D5615" s="10">
        <f t="shared" si="87"/>
        <v>1.1415525114155251E-4</v>
      </c>
      <c r="E5615" s="130">
        <v>2.275077644287792E-4</v>
      </c>
      <c r="F5615">
        <v>0.92307692307692313</v>
      </c>
      <c r="I5615" s="140"/>
    </row>
    <row r="5616" spans="1:9">
      <c r="A5616" s="10">
        <v>5610</v>
      </c>
      <c r="B5616" s="10">
        <v>1.4000330862348669E-4</v>
      </c>
      <c r="C5616" s="10">
        <v>2.3519916328913449E-5</v>
      </c>
      <c r="D5616" s="10">
        <f t="shared" si="87"/>
        <v>1.1415525114155251E-4</v>
      </c>
      <c r="E5616" s="130">
        <v>2.1245210354746259E-4</v>
      </c>
      <c r="F5616">
        <v>0.76923076923076927</v>
      </c>
      <c r="I5616" s="140"/>
    </row>
    <row r="5617" spans="1:9">
      <c r="A5617" s="10">
        <v>5611</v>
      </c>
      <c r="B5617" s="10">
        <v>1.3688076082119121E-4</v>
      </c>
      <c r="C5617" s="10">
        <v>2.3820038788565129E-5</v>
      </c>
      <c r="D5617" s="10">
        <f t="shared" si="87"/>
        <v>1.1415525114155251E-4</v>
      </c>
      <c r="E5617" s="130">
        <v>1.806679305757948E-4</v>
      </c>
      <c r="F5617">
        <v>0.57692307692307687</v>
      </c>
      <c r="I5617" s="140"/>
    </row>
    <row r="5618" spans="1:9">
      <c r="A5618" s="10">
        <v>5612</v>
      </c>
      <c r="B5618" s="10">
        <v>1.354428327303702E-4</v>
      </c>
      <c r="C5618" s="10">
        <v>1.8477367144325398E-5</v>
      </c>
      <c r="D5618" s="10">
        <f t="shared" si="87"/>
        <v>1.1415525114155251E-4</v>
      </c>
      <c r="E5618" s="130">
        <v>1.513930344176802E-4</v>
      </c>
      <c r="F5618">
        <v>0.46153846153846162</v>
      </c>
      <c r="I5618" s="140"/>
    </row>
    <row r="5619" spans="1:9">
      <c r="A5619" s="10">
        <v>5613</v>
      </c>
      <c r="B5619" s="10">
        <v>1.2985187076357569E-4</v>
      </c>
      <c r="C5619" s="10">
        <v>1.3421948619932259E-5</v>
      </c>
      <c r="D5619" s="10">
        <f t="shared" si="87"/>
        <v>1.1415525114155251E-4</v>
      </c>
      <c r="E5619" s="130">
        <v>1.2462741507311741E-4</v>
      </c>
      <c r="F5619">
        <v>0.30769230769230771</v>
      </c>
      <c r="I5619" s="140"/>
    </row>
    <row r="5620" spans="1:9">
      <c r="A5620" s="10">
        <v>5614</v>
      </c>
      <c r="B5620" s="10">
        <v>1.2306827813829231E-4</v>
      </c>
      <c r="C5620" s="10">
        <v>7.4936924664462554E-6</v>
      </c>
      <c r="D5620" s="10">
        <f t="shared" si="87"/>
        <v>1.1415525114155251E-4</v>
      </c>
      <c r="E5620" s="130">
        <v>1.053896261692136E-4</v>
      </c>
      <c r="F5620">
        <v>0.23076923076923081</v>
      </c>
      <c r="I5620" s="140"/>
    </row>
    <row r="5621" spans="1:9">
      <c r="A5621" s="10">
        <v>5615</v>
      </c>
      <c r="B5621" s="10">
        <v>1.172960231634662E-4</v>
      </c>
      <c r="C5621" s="10">
        <v>5.7218466716098252E-6</v>
      </c>
      <c r="D5621" s="10">
        <f t="shared" si="87"/>
        <v>1.1415525114155251E-4</v>
      </c>
      <c r="E5621" s="130">
        <v>9.2843242101450275E-5</v>
      </c>
      <c r="F5621">
        <v>0.15384615384615391</v>
      </c>
      <c r="I5621" s="140"/>
    </row>
    <row r="5622" spans="1:9">
      <c r="A5622" s="10">
        <v>5616</v>
      </c>
      <c r="B5622" s="10">
        <v>1.1355282053444111E-4</v>
      </c>
      <c r="C5622" s="10">
        <v>2.5120942207869561E-6</v>
      </c>
      <c r="D5622" s="10">
        <f t="shared" si="87"/>
        <v>1.1415525114155251E-4</v>
      </c>
      <c r="E5622" s="130">
        <v>6.1880005371253542E-5</v>
      </c>
      <c r="F5622">
        <v>3.8461538461538457E-2</v>
      </c>
      <c r="I5622" s="140"/>
    </row>
    <row r="5623" spans="1:9">
      <c r="A5623" s="10">
        <v>5617</v>
      </c>
      <c r="B5623" s="10">
        <v>1.101623332495076E-4</v>
      </c>
      <c r="C5623" s="10">
        <v>1.4254464439038811E-6</v>
      </c>
      <c r="D5623" s="10">
        <f t="shared" si="87"/>
        <v>1.1415525114155251E-4</v>
      </c>
      <c r="E5623" s="130">
        <v>4.0156173698366657E-5</v>
      </c>
      <c r="F5623">
        <v>3.8461538461538457E-2</v>
      </c>
      <c r="I5623" s="140"/>
    </row>
    <row r="5624" spans="1:9">
      <c r="A5624" s="10">
        <v>5618</v>
      </c>
      <c r="B5624" s="10">
        <v>1.0843888370288969E-4</v>
      </c>
      <c r="C5624" s="10">
        <v>1.10197642888692E-6</v>
      </c>
      <c r="D5624" s="10">
        <f t="shared" si="87"/>
        <v>1.1415525114155251E-4</v>
      </c>
      <c r="E5624" s="130">
        <v>3.4889790262515282E-5</v>
      </c>
      <c r="F5624">
        <v>3.8461538461538457E-2</v>
      </c>
      <c r="I5624" s="140"/>
    </row>
    <row r="5625" spans="1:9">
      <c r="A5625" s="10">
        <v>5619</v>
      </c>
      <c r="B5625" s="10">
        <v>1.078400281177117E-4</v>
      </c>
      <c r="C5625" s="10">
        <v>1.104035705090282E-6</v>
      </c>
      <c r="D5625" s="10">
        <f t="shared" si="87"/>
        <v>1.1415525114155251E-4</v>
      </c>
      <c r="E5625" s="130">
        <v>2.8965108897182488E-5</v>
      </c>
      <c r="F5625">
        <v>3.8461538461538457E-2</v>
      </c>
      <c r="I5625" s="140"/>
    </row>
    <row r="5626" spans="1:9">
      <c r="A5626" s="10">
        <v>5620</v>
      </c>
      <c r="B5626" s="10">
        <v>1.0812780880037511E-4</v>
      </c>
      <c r="C5626" s="10">
        <v>1.0311427825275369E-6</v>
      </c>
      <c r="D5626" s="10">
        <f t="shared" si="87"/>
        <v>1.1415525114155251E-4</v>
      </c>
      <c r="E5626" s="130">
        <v>3.8181279909922381E-5</v>
      </c>
      <c r="F5626">
        <v>3.8461538461538457E-2</v>
      </c>
      <c r="I5626" s="140"/>
    </row>
    <row r="5627" spans="1:9">
      <c r="A5627" s="10">
        <v>5621</v>
      </c>
      <c r="B5627" s="10">
        <v>1.0863696691810961E-4</v>
      </c>
      <c r="C5627" s="10">
        <v>1.1354789889115619E-5</v>
      </c>
      <c r="D5627" s="10">
        <f t="shared" si="87"/>
        <v>1.1415525114155251E-4</v>
      </c>
      <c r="E5627" s="130">
        <v>6.7146388807104931E-5</v>
      </c>
      <c r="F5627">
        <v>7.6923076923076927E-2</v>
      </c>
      <c r="I5627" s="140"/>
    </row>
    <row r="5628" spans="1:9">
      <c r="A5628" s="10">
        <v>5622</v>
      </c>
      <c r="B5628" s="10">
        <v>1.112744719583784E-4</v>
      </c>
      <c r="C5628" s="10">
        <v>2.9778538572472669E-5</v>
      </c>
      <c r="D5628" s="10">
        <f t="shared" si="87"/>
        <v>1.1415525114155251E-4</v>
      </c>
      <c r="E5628" s="130">
        <v>1.119106480118411E-4</v>
      </c>
      <c r="F5628">
        <v>0.15384615384615391</v>
      </c>
      <c r="I5628" s="140"/>
    </row>
    <row r="5629" spans="1:9">
      <c r="A5629" s="10">
        <v>5623</v>
      </c>
      <c r="B5629" s="10">
        <v>1.157532055105999E-4</v>
      </c>
      <c r="C5629" s="10">
        <v>2.412575266042462E-5</v>
      </c>
      <c r="D5629" s="10">
        <f t="shared" si="87"/>
        <v>1.1415525114155251E-4</v>
      </c>
      <c r="E5629" s="130">
        <v>1.579915030755409E-4</v>
      </c>
      <c r="F5629">
        <v>0.23076923076923081</v>
      </c>
      <c r="I5629" s="140"/>
    </row>
    <row r="5630" spans="1:9">
      <c r="A5630" s="10">
        <v>5624</v>
      </c>
      <c r="B5630" s="10">
        <v>1.2335424963826771E-4</v>
      </c>
      <c r="C5630" s="10">
        <v>1.9960518780559271E-5</v>
      </c>
      <c r="D5630" s="10">
        <f t="shared" si="87"/>
        <v>1.1415525114155251E-4</v>
      </c>
      <c r="E5630" s="130">
        <v>1.751072492420575E-4</v>
      </c>
      <c r="F5630">
        <v>0.38461538461538458</v>
      </c>
      <c r="I5630" s="140"/>
    </row>
    <row r="5631" spans="1:9">
      <c r="A5631" s="10">
        <v>5625</v>
      </c>
      <c r="B5631" s="10">
        <v>1.3564626248773059E-4</v>
      </c>
      <c r="C5631" s="10">
        <v>1.520377713119824E-5</v>
      </c>
      <c r="D5631" s="10">
        <f t="shared" si="87"/>
        <v>1.1415525114155251E-4</v>
      </c>
      <c r="E5631" s="130">
        <v>1.5009192792176399E-4</v>
      </c>
      <c r="F5631">
        <v>0.46153846153846162</v>
      </c>
      <c r="I5631" s="140"/>
    </row>
    <row r="5632" spans="1:9">
      <c r="A5632" s="10">
        <v>5626</v>
      </c>
      <c r="B5632" s="10">
        <v>1.4153394557203251E-4</v>
      </c>
      <c r="C5632" s="10">
        <v>1.3419121092783321E-5</v>
      </c>
      <c r="D5632" s="10">
        <f t="shared" si="87"/>
        <v>1.1415525114155251E-4</v>
      </c>
      <c r="E5632" s="130">
        <v>1.2507660660146991E-4</v>
      </c>
      <c r="F5632">
        <v>0.57692307692307687</v>
      </c>
      <c r="I5632" s="140"/>
    </row>
    <row r="5633" spans="1:9">
      <c r="A5633" s="10">
        <v>5627</v>
      </c>
      <c r="B5633" s="10">
        <v>1.4459443396293691E-4</v>
      </c>
      <c r="C5633" s="10">
        <v>1.252626802633193E-5</v>
      </c>
      <c r="D5633" s="10">
        <f t="shared" si="87"/>
        <v>1.1415525114155251E-4</v>
      </c>
      <c r="E5633" s="130">
        <v>1.3100128796680261E-4</v>
      </c>
      <c r="F5633">
        <v>0.69230769230769229</v>
      </c>
      <c r="I5633" s="140"/>
    </row>
    <row r="5634" spans="1:9">
      <c r="A5634" s="10">
        <v>5628</v>
      </c>
      <c r="B5634" s="10">
        <v>1.420714803600849E-4</v>
      </c>
      <c r="C5634" s="10">
        <v>1.8755869476773561E-5</v>
      </c>
      <c r="D5634" s="10">
        <f t="shared" si="87"/>
        <v>1.1415525114155251E-4</v>
      </c>
      <c r="E5634" s="130">
        <v>1.3824256519109809E-4</v>
      </c>
      <c r="F5634">
        <v>0.61538461538461542</v>
      </c>
      <c r="I5634" s="140"/>
    </row>
    <row r="5635" spans="1:9">
      <c r="A5635" s="10">
        <v>5629</v>
      </c>
      <c r="B5635" s="10">
        <v>1.411985101373614E-4</v>
      </c>
      <c r="C5635" s="10">
        <v>1.6676082336921729E-5</v>
      </c>
      <c r="D5635" s="10">
        <f t="shared" si="87"/>
        <v>1.1415525114155251E-4</v>
      </c>
      <c r="E5635" s="130">
        <v>1.3297618175524679E-4</v>
      </c>
      <c r="F5635">
        <v>0.53846153846153844</v>
      </c>
      <c r="I5635" s="140"/>
    </row>
    <row r="5636" spans="1:9">
      <c r="A5636" s="10">
        <v>5630</v>
      </c>
      <c r="B5636" s="10">
        <v>1.4842920006814399E-4</v>
      </c>
      <c r="C5636" s="10">
        <v>9.5568553831730145E-6</v>
      </c>
      <c r="D5636" s="10">
        <f t="shared" si="87"/>
        <v>1.1415525114155251E-4</v>
      </c>
      <c r="E5636" s="130">
        <v>1.3692596933213521E-4</v>
      </c>
      <c r="F5636">
        <v>0.61538461538461542</v>
      </c>
      <c r="I5636" s="140"/>
    </row>
    <row r="5637" spans="1:9">
      <c r="A5637" s="10">
        <v>5631</v>
      </c>
      <c r="B5637" s="10">
        <v>1.4784913846962799E-4</v>
      </c>
      <c r="C5637" s="10">
        <v>8.3719851318394275E-6</v>
      </c>
      <c r="D5637" s="10">
        <f t="shared" si="87"/>
        <v>1.1415525114155251E-4</v>
      </c>
      <c r="E5637" s="130">
        <v>1.5009192792176399E-4</v>
      </c>
      <c r="F5637">
        <v>0.69230769230769229</v>
      </c>
      <c r="I5637" s="140"/>
    </row>
    <row r="5638" spans="1:9">
      <c r="A5638" s="10">
        <v>5632</v>
      </c>
      <c r="B5638" s="10">
        <v>1.4819605097909951E-4</v>
      </c>
      <c r="C5638" s="10">
        <v>9.5570781304885648E-6</v>
      </c>
      <c r="D5638" s="10">
        <f t="shared" ref="D5638:D5701" si="88">1/8760</f>
        <v>1.1415525114155251E-4</v>
      </c>
      <c r="E5638" s="130">
        <v>1.6325788651139219E-4</v>
      </c>
      <c r="F5638">
        <v>0.76923076923076927</v>
      </c>
      <c r="I5638" s="140"/>
    </row>
    <row r="5639" spans="1:9">
      <c r="A5639" s="10">
        <v>5633</v>
      </c>
      <c r="B5639" s="10">
        <v>1.4750923760662341E-4</v>
      </c>
      <c r="C5639" s="10">
        <v>1.667679149164077E-5</v>
      </c>
      <c r="D5639" s="10">
        <f t="shared" si="88"/>
        <v>1.1415525114155251E-4</v>
      </c>
      <c r="E5639" s="130">
        <v>1.7905703681894659E-4</v>
      </c>
      <c r="F5639">
        <v>0.69230769230769229</v>
      </c>
      <c r="I5639" s="140"/>
    </row>
    <row r="5640" spans="1:9">
      <c r="A5640" s="10">
        <v>5634</v>
      </c>
      <c r="B5640" s="10">
        <v>1.43938183371996E-4</v>
      </c>
      <c r="C5640" s="10">
        <v>2.3508574399272411E-5</v>
      </c>
      <c r="D5640" s="10">
        <f t="shared" si="88"/>
        <v>1.1415525114155251E-4</v>
      </c>
      <c r="E5640" s="130">
        <v>1.6720767408828061E-4</v>
      </c>
      <c r="F5640">
        <v>0.57692307692307687</v>
      </c>
      <c r="I5640" s="140"/>
    </row>
    <row r="5641" spans="1:9">
      <c r="A5641" s="10">
        <v>5635</v>
      </c>
      <c r="B5641" s="10">
        <v>1.4157469356865679E-4</v>
      </c>
      <c r="C5641" s="10">
        <v>2.3809046890419988E-5</v>
      </c>
      <c r="D5641" s="10">
        <f t="shared" si="88"/>
        <v>1.1415525114155251E-4</v>
      </c>
      <c r="E5641" s="130">
        <v>1.421923527679865E-4</v>
      </c>
      <c r="F5641">
        <v>0.46153846153846162</v>
      </c>
      <c r="I5641" s="140"/>
    </row>
    <row r="5642" spans="1:9">
      <c r="A5642" s="10">
        <v>5636</v>
      </c>
      <c r="B5642" s="10">
        <v>1.3962189994938369E-4</v>
      </c>
      <c r="C5642" s="10">
        <v>1.8466979846036949E-5</v>
      </c>
      <c r="D5642" s="10">
        <f t="shared" si="88"/>
        <v>1.1415525114155251E-4</v>
      </c>
      <c r="E5642" s="130">
        <v>1.191519252361373E-4</v>
      </c>
      <c r="F5642">
        <v>0.30769230769230771</v>
      </c>
      <c r="I5642" s="140"/>
    </row>
    <row r="5643" spans="1:9">
      <c r="A5643" s="10">
        <v>5637</v>
      </c>
      <c r="B5643" s="10">
        <v>1.3451334499492919E-4</v>
      </c>
      <c r="C5643" s="10">
        <v>1.341564350714188E-5</v>
      </c>
      <c r="D5643" s="10">
        <f t="shared" si="88"/>
        <v>1.1415525114155251E-4</v>
      </c>
      <c r="E5643" s="130">
        <v>9.8086391492731566E-5</v>
      </c>
      <c r="F5643">
        <v>0.23076923076923081</v>
      </c>
      <c r="I5643" s="140"/>
    </row>
    <row r="5644" spans="1:9">
      <c r="A5644" s="10">
        <v>5638</v>
      </c>
      <c r="B5644" s="10">
        <v>1.284002172295445E-4</v>
      </c>
      <c r="C5644" s="10">
        <v>7.4908513017065618E-6</v>
      </c>
      <c r="D5644" s="10">
        <f t="shared" si="88"/>
        <v>1.1415525114155251E-4</v>
      </c>
      <c r="E5644" s="130">
        <v>8.2945539114658555E-5</v>
      </c>
      <c r="F5644">
        <v>0.15384615384615391</v>
      </c>
      <c r="I5644" s="140"/>
    </row>
    <row r="5645" spans="1:9">
      <c r="A5645" s="10">
        <v>5639</v>
      </c>
      <c r="B5645" s="10">
        <v>1.2247183532169601E-4</v>
      </c>
      <c r="C5645" s="10">
        <v>5.7205329170342146E-6</v>
      </c>
      <c r="D5645" s="10">
        <f t="shared" si="88"/>
        <v>1.1415525114155251E-4</v>
      </c>
      <c r="E5645" s="130">
        <v>7.307107017243746E-5</v>
      </c>
      <c r="F5645">
        <v>7.6923076923076927E-2</v>
      </c>
      <c r="I5645" s="140"/>
    </row>
    <row r="5646" spans="1:9">
      <c r="A5646" s="10">
        <v>5640</v>
      </c>
      <c r="B5646" s="10">
        <v>1.1691318200555791E-4</v>
      </c>
      <c r="C5646" s="10">
        <v>2.4297868147426211E-6</v>
      </c>
      <c r="D5646" s="10">
        <f t="shared" si="88"/>
        <v>1.1415525114155251E-4</v>
      </c>
      <c r="E5646" s="130">
        <v>5.4600004739341412E-5</v>
      </c>
      <c r="F5646">
        <v>3.8461538461538457E-2</v>
      </c>
      <c r="I5646" s="140"/>
    </row>
    <row r="5647" spans="1:9">
      <c r="A5647" s="10">
        <v>5641</v>
      </c>
      <c r="B5647" s="10">
        <v>1.118122033851576E-4</v>
      </c>
      <c r="C5647" s="10">
        <v>2.67571803461442E-6</v>
      </c>
      <c r="D5647" s="10">
        <f t="shared" si="88"/>
        <v>1.1415525114155251E-4</v>
      </c>
      <c r="E5647" s="130">
        <v>3.5431917969147053E-5</v>
      </c>
      <c r="F5647">
        <v>3.8461538461538457E-2</v>
      </c>
      <c r="I5647" s="140"/>
    </row>
    <row r="5648" spans="1:9">
      <c r="A5648" s="10">
        <v>5642</v>
      </c>
      <c r="B5648" s="10">
        <v>1.119639783065597E-4</v>
      </c>
      <c r="C5648" s="10">
        <v>1.721668552600845E-6</v>
      </c>
      <c r="D5648" s="10">
        <f t="shared" si="88"/>
        <v>1.1415525114155251E-4</v>
      </c>
      <c r="E5648" s="130">
        <v>3.0785109055160543E-5</v>
      </c>
      <c r="F5648">
        <v>3.8461538461538457E-2</v>
      </c>
      <c r="I5648" s="140"/>
    </row>
    <row r="5649" spans="1:9">
      <c r="A5649" s="10">
        <v>5643</v>
      </c>
      <c r="B5649" s="10">
        <v>1.1058434578446159E-4</v>
      </c>
      <c r="C5649" s="10">
        <v>1.013373001779314E-6</v>
      </c>
      <c r="D5649" s="10">
        <f t="shared" si="88"/>
        <v>1.1415525114155251E-4</v>
      </c>
      <c r="E5649" s="130">
        <v>2.5557449026925749E-5</v>
      </c>
      <c r="F5649">
        <v>3.8461538461538457E-2</v>
      </c>
      <c r="I5649" s="140"/>
    </row>
    <row r="5650" spans="1:9">
      <c r="A5650" s="10">
        <v>5644</v>
      </c>
      <c r="B5650" s="10">
        <v>1.10475853568695E-4</v>
      </c>
      <c r="C5650" s="10">
        <v>1.01518225548558E-6</v>
      </c>
      <c r="D5650" s="10">
        <f t="shared" si="88"/>
        <v>1.1415525114155251E-4</v>
      </c>
      <c r="E5650" s="130">
        <v>3.3689364626402113E-5</v>
      </c>
      <c r="F5650">
        <v>3.8461538461538457E-2</v>
      </c>
      <c r="I5650" s="140"/>
    </row>
    <row r="5651" spans="1:9">
      <c r="A5651" s="10">
        <v>5645</v>
      </c>
      <c r="B5651" s="10">
        <v>1.11354431156596E-4</v>
      </c>
      <c r="C5651" s="10">
        <v>3.1725036446190331E-6</v>
      </c>
      <c r="D5651" s="10">
        <f t="shared" si="88"/>
        <v>1.1415525114155251E-4</v>
      </c>
      <c r="E5651" s="130">
        <v>5.9246813653327922E-5</v>
      </c>
      <c r="F5651">
        <v>7.6923076923076927E-2</v>
      </c>
      <c r="I5651" s="140"/>
    </row>
    <row r="5652" spans="1:9">
      <c r="A5652" s="10">
        <v>5646</v>
      </c>
      <c r="B5652" s="10">
        <v>1.13293040064342E-4</v>
      </c>
      <c r="C5652" s="10">
        <v>8.4714122601395842E-6</v>
      </c>
      <c r="D5652" s="10">
        <f t="shared" si="88"/>
        <v>1.1415525114155251E-4</v>
      </c>
      <c r="E5652" s="130">
        <v>9.8744689422212978E-5</v>
      </c>
      <c r="F5652">
        <v>0.15384615384615391</v>
      </c>
      <c r="I5652" s="140"/>
    </row>
    <row r="5653" spans="1:9">
      <c r="A5653" s="10">
        <v>5647</v>
      </c>
      <c r="B5653" s="10">
        <v>1.181426620786031E-4</v>
      </c>
      <c r="C5653" s="10">
        <v>1.432032036477416E-5</v>
      </c>
      <c r="D5653" s="10">
        <f t="shared" si="88"/>
        <v>1.1415525114155251E-4</v>
      </c>
      <c r="E5653" s="130">
        <v>1.3940426741959451E-4</v>
      </c>
      <c r="F5653">
        <v>0.23076923076923081</v>
      </c>
      <c r="I5653" s="140"/>
    </row>
    <row r="5654" spans="1:9">
      <c r="A5654" s="10">
        <v>5648</v>
      </c>
      <c r="B5654" s="10">
        <v>1.271344277214704E-4</v>
      </c>
      <c r="C5654" s="10">
        <v>2.3227308181765378E-5</v>
      </c>
      <c r="D5654" s="10">
        <f t="shared" si="88"/>
        <v>1.1415525114155251E-4</v>
      </c>
      <c r="E5654" s="130">
        <v>1.5450639639005091E-4</v>
      </c>
      <c r="F5654">
        <v>0.38461538461538458</v>
      </c>
      <c r="I5654" s="140"/>
    </row>
    <row r="5655" spans="1:9">
      <c r="A5655" s="10">
        <v>5649</v>
      </c>
      <c r="B5655" s="10">
        <v>1.397701739007506E-4</v>
      </c>
      <c r="C5655" s="10">
        <v>2.2966252873751008E-5</v>
      </c>
      <c r="D5655" s="10">
        <f t="shared" si="88"/>
        <v>1.1415525114155251E-4</v>
      </c>
      <c r="E5655" s="130">
        <v>1.3243405404861521E-4</v>
      </c>
      <c r="F5655">
        <v>0.46153846153846162</v>
      </c>
      <c r="I5655" s="140"/>
    </row>
    <row r="5656" spans="1:9">
      <c r="A5656" s="10">
        <v>5650</v>
      </c>
      <c r="B5656" s="10">
        <v>1.4482731931051901E-4</v>
      </c>
      <c r="C5656" s="10">
        <v>2.0670346287408511E-5</v>
      </c>
      <c r="D5656" s="10">
        <f t="shared" si="88"/>
        <v>1.1415525114155251E-4</v>
      </c>
      <c r="E5656" s="130">
        <v>1.1036171170717941E-4</v>
      </c>
      <c r="F5656">
        <v>0.57692307692307687</v>
      </c>
      <c r="I5656" s="140"/>
    </row>
    <row r="5657" spans="1:9">
      <c r="A5657" s="10">
        <v>5651</v>
      </c>
      <c r="B5657" s="10">
        <v>1.481485757514058E-4</v>
      </c>
      <c r="C5657" s="10">
        <v>2.2193033299228801E-5</v>
      </c>
      <c r="D5657" s="10">
        <f t="shared" si="88"/>
        <v>1.1415525114155251E-4</v>
      </c>
      <c r="E5657" s="130">
        <v>1.1558937173541411E-4</v>
      </c>
      <c r="F5657">
        <v>0.69230769230769229</v>
      </c>
      <c r="I5657" s="140"/>
    </row>
    <row r="5658" spans="1:9">
      <c r="A5658" s="10">
        <v>5652</v>
      </c>
      <c r="B5658" s="10">
        <v>1.4438785574498231E-4</v>
      </c>
      <c r="C5658" s="10">
        <v>2.2444219537403221E-5</v>
      </c>
      <c r="D5658" s="10">
        <f t="shared" si="88"/>
        <v>1.1415525114155251E-4</v>
      </c>
      <c r="E5658" s="130">
        <v>1.219787339921452E-4</v>
      </c>
      <c r="F5658">
        <v>0.61538461538461542</v>
      </c>
      <c r="I5658" s="140"/>
    </row>
    <row r="5659" spans="1:9">
      <c r="A5659" s="10">
        <v>5653</v>
      </c>
      <c r="B5659" s="10">
        <v>1.4389846617283091E-4</v>
      </c>
      <c r="C5659" s="10">
        <v>1.7862043595515289E-5</v>
      </c>
      <c r="D5659" s="10">
        <f t="shared" si="88"/>
        <v>1.1415525114155251E-4</v>
      </c>
      <c r="E5659" s="130">
        <v>1.1733192507815869E-4</v>
      </c>
      <c r="F5659">
        <v>0.53846153846153844</v>
      </c>
      <c r="I5659" s="140"/>
    </row>
    <row r="5660" spans="1:9">
      <c r="A5660" s="10">
        <v>5654</v>
      </c>
      <c r="B5660" s="10">
        <v>1.4986241849190631E-4</v>
      </c>
      <c r="C5660" s="10">
        <v>1.4300600408548541E-5</v>
      </c>
      <c r="D5660" s="10">
        <f t="shared" si="88"/>
        <v>1.1415525114155251E-4</v>
      </c>
      <c r="E5660" s="130">
        <v>1.208170317636487E-4</v>
      </c>
      <c r="F5660">
        <v>0.61538461538461542</v>
      </c>
      <c r="I5660" s="140"/>
    </row>
    <row r="5661" spans="1:9">
      <c r="A5661" s="10">
        <v>5655</v>
      </c>
      <c r="B5661" s="10">
        <v>1.4830160865773241E-4</v>
      </c>
      <c r="C5661" s="10">
        <v>1.125008046733139E-5</v>
      </c>
      <c r="D5661" s="10">
        <f t="shared" si="88"/>
        <v>1.1415525114155251E-4</v>
      </c>
      <c r="E5661" s="130">
        <v>1.3243405404861521E-4</v>
      </c>
      <c r="F5661">
        <v>0.69230769230769229</v>
      </c>
      <c r="I5661" s="140"/>
    </row>
    <row r="5662" spans="1:9">
      <c r="A5662" s="10">
        <v>5656</v>
      </c>
      <c r="B5662" s="10">
        <v>1.4823133218105629E-4</v>
      </c>
      <c r="C5662" s="10">
        <v>1.4301232283586701E-5</v>
      </c>
      <c r="D5662" s="10">
        <f t="shared" si="88"/>
        <v>1.1415525114155251E-4</v>
      </c>
      <c r="E5662" s="130">
        <v>1.4405107633358159E-4</v>
      </c>
      <c r="F5662">
        <v>0.76923076923076927</v>
      </c>
      <c r="I5662" s="140"/>
    </row>
    <row r="5663" spans="1:9">
      <c r="A5663" s="10">
        <v>5657</v>
      </c>
      <c r="B5663" s="10">
        <v>1.4536143231833789E-4</v>
      </c>
      <c r="C5663" s="10">
        <v>1.8373248684807029E-5</v>
      </c>
      <c r="D5663" s="10">
        <f t="shared" si="88"/>
        <v>1.1415525114155251E-4</v>
      </c>
      <c r="E5663" s="130">
        <v>1.579915030755409E-4</v>
      </c>
      <c r="F5663">
        <v>0.69230769230769229</v>
      </c>
      <c r="I5663" s="140"/>
    </row>
    <row r="5664" spans="1:9">
      <c r="A5664" s="10">
        <v>5658</v>
      </c>
      <c r="B5664" s="10">
        <v>1.4138212497966321E-4</v>
      </c>
      <c r="C5664" s="10">
        <v>2.5502512905348331E-5</v>
      </c>
      <c r="D5664" s="10">
        <f t="shared" si="88"/>
        <v>1.1415525114155251E-4</v>
      </c>
      <c r="E5664" s="130">
        <v>1.4753618301907091E-4</v>
      </c>
      <c r="F5664">
        <v>0.57692307692307687</v>
      </c>
      <c r="I5664" s="140"/>
    </row>
    <row r="5665" spans="1:9">
      <c r="A5665" s="10">
        <v>5659</v>
      </c>
      <c r="B5665" s="10">
        <v>1.3923343034282659E-4</v>
      </c>
      <c r="C5665" s="10">
        <v>2.0160845896960611E-5</v>
      </c>
      <c r="D5665" s="10">
        <f t="shared" si="88"/>
        <v>1.1415525114155251E-4</v>
      </c>
      <c r="E5665" s="130">
        <v>1.2546384067763509E-4</v>
      </c>
      <c r="F5665">
        <v>0.46153846153846162</v>
      </c>
      <c r="I5665" s="140"/>
    </row>
    <row r="5666" spans="1:9">
      <c r="A5666" s="10">
        <v>5660</v>
      </c>
      <c r="B5666" s="10">
        <v>1.3657204857645699E-4</v>
      </c>
      <c r="C5666" s="10">
        <v>1.1258376668371379E-5</v>
      </c>
      <c r="D5666" s="10">
        <f t="shared" si="88"/>
        <v>1.1415525114155251E-4</v>
      </c>
      <c r="E5666" s="130">
        <v>1.051340516789441E-4</v>
      </c>
      <c r="F5666">
        <v>0.30769230769230771</v>
      </c>
      <c r="I5666" s="140"/>
    </row>
    <row r="5667" spans="1:9">
      <c r="A5667" s="10">
        <v>5661</v>
      </c>
      <c r="B5667" s="10">
        <v>1.3034220984211819E-4</v>
      </c>
      <c r="C5667" s="10">
        <v>1.1002976414655031E-5</v>
      </c>
      <c r="D5667" s="10">
        <f t="shared" si="88"/>
        <v>1.1415525114155251E-4</v>
      </c>
      <c r="E5667" s="130">
        <v>8.6546816022998327E-5</v>
      </c>
      <c r="F5667">
        <v>0.23076923076923081</v>
      </c>
      <c r="I5667" s="140"/>
    </row>
    <row r="5668" spans="1:9">
      <c r="A5668" s="10">
        <v>5662</v>
      </c>
      <c r="B5668" s="10">
        <v>1.2353793117568271E-4</v>
      </c>
      <c r="C5668" s="10">
        <v>8.9730710359058007E-6</v>
      </c>
      <c r="D5668" s="10">
        <f t="shared" si="88"/>
        <v>1.1415525114155251E-4</v>
      </c>
      <c r="E5668" s="130">
        <v>7.3187240395287229E-5</v>
      </c>
      <c r="F5668">
        <v>0.15384615384615391</v>
      </c>
      <c r="I5668" s="140"/>
    </row>
    <row r="5669" spans="1:9">
      <c r="A5669" s="10">
        <v>5663</v>
      </c>
      <c r="B5669" s="10">
        <v>1.1739782278461149E-4</v>
      </c>
      <c r="C5669" s="10">
        <v>5.426951955079263E-6</v>
      </c>
      <c r="D5669" s="10">
        <f t="shared" si="88"/>
        <v>1.1415525114155251E-4</v>
      </c>
      <c r="E5669" s="130">
        <v>6.4474473681562717E-5</v>
      </c>
      <c r="F5669">
        <v>7.6923076923076927E-2</v>
      </c>
      <c r="I5669" s="140"/>
    </row>
    <row r="5670" spans="1:9">
      <c r="A5670" s="10">
        <v>5664</v>
      </c>
      <c r="B5670" s="10">
        <v>1.1367166458921311E-4</v>
      </c>
      <c r="C5670" s="10">
        <v>3.205402059373421E-6</v>
      </c>
      <c r="D5670" s="10">
        <f t="shared" si="88"/>
        <v>1.1415525114155251E-4</v>
      </c>
      <c r="E5670" s="130">
        <v>7.6440006635077667E-5</v>
      </c>
      <c r="F5670">
        <v>7.6923076923076927E-2</v>
      </c>
      <c r="I5670" s="140"/>
    </row>
    <row r="5671" spans="1:9">
      <c r="A5671" s="10">
        <v>5665</v>
      </c>
      <c r="B5671" s="10">
        <v>1.1063119493620491E-4</v>
      </c>
      <c r="C5671" s="10">
        <v>2.3919334086821321E-6</v>
      </c>
      <c r="D5671" s="10">
        <f t="shared" si="88"/>
        <v>1.1415525114155251E-4</v>
      </c>
      <c r="E5671" s="130">
        <v>4.9604685156805912E-5</v>
      </c>
      <c r="F5671">
        <v>7.6923076923076927E-2</v>
      </c>
      <c r="I5671" s="140"/>
    </row>
    <row r="5672" spans="1:9">
      <c r="A5672" s="10">
        <v>5666</v>
      </c>
      <c r="B5672" s="10">
        <v>1.090957416784617E-4</v>
      </c>
      <c r="C5672" s="10">
        <v>1.8659133499714971E-6</v>
      </c>
      <c r="D5672" s="10">
        <f t="shared" si="88"/>
        <v>1.1415525114155251E-4</v>
      </c>
      <c r="E5672" s="130">
        <v>4.3099152677224767E-5</v>
      </c>
      <c r="F5672">
        <v>5.7692307692307702E-2</v>
      </c>
      <c r="I5672" s="140"/>
    </row>
    <row r="5673" spans="1:9">
      <c r="A5673" s="10">
        <v>5667</v>
      </c>
      <c r="B5673" s="10">
        <v>1.081964345964449E-4</v>
      </c>
      <c r="C5673" s="10">
        <v>1.0232738926643561E-6</v>
      </c>
      <c r="D5673" s="10">
        <f t="shared" si="88"/>
        <v>1.1415525114155251E-4</v>
      </c>
      <c r="E5673" s="130">
        <v>3.5780428637696043E-5</v>
      </c>
      <c r="F5673">
        <v>5.7692307692307702E-2</v>
      </c>
      <c r="I5673" s="140"/>
    </row>
    <row r="5674" spans="1:9">
      <c r="A5674" s="10">
        <v>5668</v>
      </c>
      <c r="B5674" s="10">
        <v>1.07330420009383E-4</v>
      </c>
      <c r="C5674" s="10">
        <v>1.024051235337148E-6</v>
      </c>
      <c r="D5674" s="10">
        <f t="shared" si="88"/>
        <v>1.1415525114155251E-4</v>
      </c>
      <c r="E5674" s="130">
        <v>4.7165110476962979E-5</v>
      </c>
      <c r="F5674">
        <v>7.6923076923076927E-2</v>
      </c>
      <c r="I5674" s="140"/>
    </row>
    <row r="5675" spans="1:9">
      <c r="A5675" s="10">
        <v>5669</v>
      </c>
      <c r="B5675" s="10">
        <v>1.078509597167763E-4</v>
      </c>
      <c r="C5675" s="10">
        <v>1.8665725001911121E-6</v>
      </c>
      <c r="D5675" s="10">
        <f t="shared" si="88"/>
        <v>1.1415525114155251E-4</v>
      </c>
      <c r="E5675" s="130">
        <v>8.2945539114658555E-5</v>
      </c>
      <c r="F5675">
        <v>0.1153846153846154</v>
      </c>
      <c r="I5675" s="140"/>
    </row>
    <row r="5676" spans="1:9">
      <c r="A5676" s="10">
        <v>5670</v>
      </c>
      <c r="B5676" s="10">
        <v>1.107941799165673E-4</v>
      </c>
      <c r="C5676" s="10">
        <v>5.7018312342513128E-6</v>
      </c>
      <c r="D5676" s="10">
        <f t="shared" si="88"/>
        <v>1.1415525114155251E-4</v>
      </c>
      <c r="E5676" s="130">
        <v>1.3824256519109809E-4</v>
      </c>
      <c r="F5676">
        <v>0.19230769230769229</v>
      </c>
      <c r="I5676" s="140"/>
    </row>
    <row r="5677" spans="1:9">
      <c r="A5677" s="10">
        <v>5671</v>
      </c>
      <c r="B5677" s="10">
        <v>1.169524326872286E-4</v>
      </c>
      <c r="C5677" s="10">
        <v>1.158768357222971E-5</v>
      </c>
      <c r="D5677" s="10">
        <f t="shared" si="88"/>
        <v>1.1415525114155251E-4</v>
      </c>
      <c r="E5677" s="130">
        <v>1.9516597438743309E-4</v>
      </c>
      <c r="F5677">
        <v>0.30769230769230771</v>
      </c>
      <c r="I5677" s="140"/>
    </row>
    <row r="5678" spans="1:9">
      <c r="A5678" s="10">
        <v>5672</v>
      </c>
      <c r="B5678" s="10">
        <v>1.2223888865273131E-4</v>
      </c>
      <c r="C5678" s="10">
        <v>1.8331463106746739E-5</v>
      </c>
      <c r="D5678" s="10">
        <f t="shared" si="88"/>
        <v>1.1415525114155251E-4</v>
      </c>
      <c r="E5678" s="130">
        <v>2.1630895494607129E-4</v>
      </c>
      <c r="F5678">
        <v>0.46153846153846162</v>
      </c>
      <c r="I5678" s="140"/>
    </row>
    <row r="5679" spans="1:9">
      <c r="A5679" s="10">
        <v>5673</v>
      </c>
      <c r="B5679" s="10">
        <v>1.3179124111437291E-4</v>
      </c>
      <c r="C5679" s="10">
        <v>2.4232021313418018E-5</v>
      </c>
      <c r="D5679" s="10">
        <f t="shared" si="88"/>
        <v>1.1415525114155251E-4</v>
      </c>
      <c r="E5679" s="130">
        <v>1.8540767566806109E-4</v>
      </c>
      <c r="F5679">
        <v>0.57692307692307687</v>
      </c>
      <c r="I5679" s="140"/>
    </row>
    <row r="5680" spans="1:9">
      <c r="A5680" s="10">
        <v>5674</v>
      </c>
      <c r="B5680" s="10">
        <v>1.3605377750569949E-4</v>
      </c>
      <c r="C5680" s="10">
        <v>2.6755325633802099E-5</v>
      </c>
      <c r="D5680" s="10">
        <f t="shared" si="88"/>
        <v>1.1415525114155251E-4</v>
      </c>
      <c r="E5680" s="130">
        <v>1.5450639639005091E-4</v>
      </c>
      <c r="F5680">
        <v>0.69230769230769229</v>
      </c>
      <c r="I5680" s="140"/>
    </row>
    <row r="5681" spans="1:9">
      <c r="A5681" s="10">
        <v>5675</v>
      </c>
      <c r="B5681" s="10">
        <v>1.3928302638364131E-4</v>
      </c>
      <c r="C5681" s="10">
        <v>2.8153569630021781E-5</v>
      </c>
      <c r="D5681" s="10">
        <f t="shared" si="88"/>
        <v>1.1415525114155251E-4</v>
      </c>
      <c r="E5681" s="130">
        <v>1.6182512042957949E-4</v>
      </c>
      <c r="F5681">
        <v>0.76923076923076927</v>
      </c>
      <c r="I5681" s="140"/>
    </row>
    <row r="5682" spans="1:9">
      <c r="A5682" s="10">
        <v>5676</v>
      </c>
      <c r="B5682" s="10">
        <v>1.3484703864436121E-4</v>
      </c>
      <c r="C5682" s="10">
        <v>2.4212469554144991E-5</v>
      </c>
      <c r="D5682" s="10">
        <f t="shared" si="88"/>
        <v>1.1415525114155251E-4</v>
      </c>
      <c r="E5682" s="130">
        <v>1.7077022758900379E-4</v>
      </c>
      <c r="F5682">
        <v>0.73076923076923073</v>
      </c>
      <c r="I5682" s="140"/>
    </row>
    <row r="5683" spans="1:9">
      <c r="A5683" s="10">
        <v>5677</v>
      </c>
      <c r="B5683" s="10">
        <v>1.3318861849030659E-4</v>
      </c>
      <c r="C5683" s="10">
        <v>2.0836783990794208E-5</v>
      </c>
      <c r="D5683" s="10">
        <f t="shared" si="88"/>
        <v>1.1415525114155251E-4</v>
      </c>
      <c r="E5683" s="130">
        <v>1.6426469510942289E-4</v>
      </c>
      <c r="F5683">
        <v>0.69230769230769229</v>
      </c>
      <c r="I5683" s="140"/>
    </row>
    <row r="5684" spans="1:9">
      <c r="A5684" s="10">
        <v>5678</v>
      </c>
      <c r="B5684" s="10">
        <v>1.408384296977246E-4</v>
      </c>
      <c r="C5684" s="10">
        <v>1.6341638607214E-5</v>
      </c>
      <c r="D5684" s="10">
        <f t="shared" si="88"/>
        <v>1.1415525114155251E-4</v>
      </c>
      <c r="E5684" s="130">
        <v>1.6914384446910821E-4</v>
      </c>
      <c r="F5684">
        <v>0.84615384615384615</v>
      </c>
      <c r="I5684" s="140"/>
    </row>
    <row r="5685" spans="1:9">
      <c r="A5685" s="10">
        <v>5679</v>
      </c>
      <c r="B5685" s="10">
        <v>1.3973276930788979E-4</v>
      </c>
      <c r="C5685" s="10">
        <v>1.4377384590338871E-5</v>
      </c>
      <c r="D5685" s="10">
        <f t="shared" si="88"/>
        <v>1.1415525114155251E-4</v>
      </c>
      <c r="E5685" s="130">
        <v>1.8540767566806109E-4</v>
      </c>
      <c r="F5685">
        <v>0.96153846153846156</v>
      </c>
      <c r="I5685" s="140"/>
    </row>
    <row r="5686" spans="1:9">
      <c r="A5686" s="10">
        <v>5680</v>
      </c>
      <c r="B5686" s="10">
        <v>1.394135979370872E-4</v>
      </c>
      <c r="C5686" s="10">
        <v>8.2087204412350726E-6</v>
      </c>
      <c r="D5686" s="10">
        <f t="shared" si="88"/>
        <v>1.1415525114155251E-4</v>
      </c>
      <c r="E5686" s="130">
        <v>2.0167150686701391E-4</v>
      </c>
      <c r="F5686">
        <v>1</v>
      </c>
      <c r="I5686" s="140"/>
    </row>
    <row r="5687" spans="1:9">
      <c r="A5687" s="10">
        <v>5681</v>
      </c>
      <c r="B5687" s="10">
        <v>1.3792288761774879E-4</v>
      </c>
      <c r="C5687" s="10">
        <v>1.5504867859793229E-5</v>
      </c>
      <c r="D5687" s="10">
        <f t="shared" si="88"/>
        <v>1.1415525114155251E-4</v>
      </c>
      <c r="E5687" s="130">
        <v>2.2118810430575721E-4</v>
      </c>
      <c r="F5687">
        <v>0.92307692307692313</v>
      </c>
      <c r="I5687" s="140"/>
    </row>
    <row r="5688" spans="1:9">
      <c r="A5688" s="10">
        <v>5682</v>
      </c>
      <c r="B5688" s="10">
        <v>1.3314888517186409E-4</v>
      </c>
      <c r="C5688" s="10">
        <v>2.0282820508635251E-5</v>
      </c>
      <c r="D5688" s="10">
        <f t="shared" si="88"/>
        <v>1.1415525114155251E-4</v>
      </c>
      <c r="E5688" s="130">
        <v>2.0655065622669999E-4</v>
      </c>
      <c r="F5688">
        <v>0.76923076923076927</v>
      </c>
      <c r="I5688" s="140"/>
    </row>
    <row r="5689" spans="1:9">
      <c r="A5689" s="10">
        <v>5683</v>
      </c>
      <c r="B5689" s="10">
        <v>1.2897595788762499E-4</v>
      </c>
      <c r="C5689" s="10">
        <v>2.1972099783203119E-5</v>
      </c>
      <c r="D5689" s="10">
        <f t="shared" si="88"/>
        <v>1.1415525114155251E-4</v>
      </c>
      <c r="E5689" s="130">
        <v>1.7564937694868979E-4</v>
      </c>
      <c r="F5689">
        <v>0.57692307692307687</v>
      </c>
      <c r="I5689" s="140"/>
    </row>
    <row r="5690" spans="1:9">
      <c r="A5690" s="10">
        <v>5684</v>
      </c>
      <c r="B5690" s="10">
        <v>1.275118710054826E-4</v>
      </c>
      <c r="C5690" s="10">
        <v>1.1298248437863031E-5</v>
      </c>
      <c r="D5690" s="10">
        <f t="shared" si="88"/>
        <v>1.1415525114155251E-4</v>
      </c>
      <c r="E5690" s="130">
        <v>1.4718767235052219E-4</v>
      </c>
      <c r="F5690">
        <v>0.46153846153846162</v>
      </c>
      <c r="I5690" s="140"/>
    </row>
    <row r="5691" spans="1:9">
      <c r="A5691" s="10">
        <v>5685</v>
      </c>
      <c r="B5691" s="10">
        <v>1.2235751066029429E-4</v>
      </c>
      <c r="C5691" s="10">
        <v>1.0453404236717811E-5</v>
      </c>
      <c r="D5691" s="10">
        <f t="shared" si="88"/>
        <v>1.1415525114155251E-4</v>
      </c>
      <c r="E5691" s="130">
        <v>1.211655424321981E-4</v>
      </c>
      <c r="F5691">
        <v>0.30769230769230771</v>
      </c>
      <c r="I5691" s="140"/>
    </row>
    <row r="5692" spans="1:9">
      <c r="A5692" s="10">
        <v>5686</v>
      </c>
      <c r="B5692" s="10">
        <v>1.1687236766211779E-4</v>
      </c>
      <c r="C5692" s="10">
        <v>9.6138968794197605E-6</v>
      </c>
      <c r="D5692" s="10">
        <f t="shared" si="88"/>
        <v>1.1415525114155251E-4</v>
      </c>
      <c r="E5692" s="130">
        <v>1.024621365534019E-4</v>
      </c>
      <c r="F5692">
        <v>0.23076923076923081</v>
      </c>
      <c r="I5692" s="140"/>
    </row>
    <row r="5693" spans="1:9">
      <c r="A5693" s="10">
        <v>5687</v>
      </c>
      <c r="B5693" s="10">
        <v>1.160195013283351E-4</v>
      </c>
      <c r="C5693" s="10">
        <v>5.4178738655028494E-6</v>
      </c>
      <c r="D5693" s="10">
        <f t="shared" si="88"/>
        <v>1.1415525114155251E-4</v>
      </c>
      <c r="E5693" s="130">
        <v>9.0264263154187204E-5</v>
      </c>
      <c r="F5693">
        <v>0.15384615384615391</v>
      </c>
      <c r="I5693" s="140"/>
    </row>
    <row r="5694" spans="1:9">
      <c r="A5694" s="10">
        <v>5688</v>
      </c>
      <c r="B5694" s="10">
        <v>1.1160982375767239E-4</v>
      </c>
      <c r="C5694" s="10">
        <v>2.5109895759361461E-6</v>
      </c>
      <c r="D5694" s="10">
        <f t="shared" si="88"/>
        <v>1.1415525114155251E-4</v>
      </c>
      <c r="E5694" s="130">
        <v>7.28000063191213E-5</v>
      </c>
      <c r="F5694">
        <v>7.6923076923076927E-2</v>
      </c>
      <c r="I5694" s="140"/>
    </row>
    <row r="5695" spans="1:9">
      <c r="A5695" s="10">
        <v>5689</v>
      </c>
      <c r="B5695" s="10">
        <v>1.078829885641044E-4</v>
      </c>
      <c r="C5695" s="10">
        <v>1.424523633596413E-6</v>
      </c>
      <c r="D5695" s="10">
        <f t="shared" si="88"/>
        <v>1.1415525114155251E-4</v>
      </c>
      <c r="E5695" s="130">
        <v>4.7242557292196107E-5</v>
      </c>
      <c r="F5695">
        <v>7.6923076923076927E-2</v>
      </c>
      <c r="I5695" s="140"/>
    </row>
    <row r="5696" spans="1:9">
      <c r="A5696" s="10">
        <v>5690</v>
      </c>
      <c r="B5696" s="10">
        <v>1.07298382925397E-4</v>
      </c>
      <c r="C5696" s="10">
        <v>1.100721770537847E-6</v>
      </c>
      <c r="D5696" s="10">
        <f t="shared" si="88"/>
        <v>1.1415525114155251E-4</v>
      </c>
      <c r="E5696" s="130">
        <v>4.1046812073547418E-5</v>
      </c>
      <c r="F5696">
        <v>5.7692307692307702E-2</v>
      </c>
      <c r="I5696" s="140"/>
    </row>
    <row r="5697" spans="1:9">
      <c r="A5697" s="10">
        <v>5691</v>
      </c>
      <c r="B5697" s="10">
        <v>1.052620249414686E-4</v>
      </c>
      <c r="C5697" s="10">
        <v>1.102685583605958E-6</v>
      </c>
      <c r="D5697" s="10">
        <f t="shared" si="88"/>
        <v>1.1415525114155251E-4</v>
      </c>
      <c r="E5697" s="130">
        <v>3.4076598702567642E-5</v>
      </c>
      <c r="F5697">
        <v>5.7692307692307702E-2</v>
      </c>
      <c r="I5697" s="140"/>
    </row>
    <row r="5698" spans="1:9">
      <c r="A5698" s="10">
        <v>5692</v>
      </c>
      <c r="B5698" s="10">
        <v>1.033700276696448E-4</v>
      </c>
      <c r="C5698" s="10">
        <v>1.03093821866628E-6</v>
      </c>
      <c r="D5698" s="10">
        <f t="shared" si="88"/>
        <v>1.1415525114155251E-4</v>
      </c>
      <c r="E5698" s="130">
        <v>4.4919152835202808E-5</v>
      </c>
      <c r="F5698">
        <v>7.6923076923076927E-2</v>
      </c>
      <c r="I5698" s="140"/>
    </row>
    <row r="5699" spans="1:9">
      <c r="A5699" s="10">
        <v>5693</v>
      </c>
      <c r="B5699" s="10">
        <v>1.025870936469236E-4</v>
      </c>
      <c r="C5699" s="10">
        <v>1.135534448447282E-5</v>
      </c>
      <c r="D5699" s="10">
        <f t="shared" si="88"/>
        <v>1.1415525114155251E-4</v>
      </c>
      <c r="E5699" s="130">
        <v>7.8995751537770125E-5</v>
      </c>
      <c r="F5699">
        <v>0.1153846153846154</v>
      </c>
      <c r="I5699" s="140"/>
    </row>
    <row r="5700" spans="1:9">
      <c r="A5700" s="10">
        <v>5694</v>
      </c>
      <c r="B5700" s="10">
        <v>1.030904770177306E-4</v>
      </c>
      <c r="C5700" s="10">
        <v>2.97810069763986E-5</v>
      </c>
      <c r="D5700" s="10">
        <f t="shared" si="88"/>
        <v>1.1415525114155251E-4</v>
      </c>
      <c r="E5700" s="130">
        <v>1.31659585896284E-4</v>
      </c>
      <c r="F5700">
        <v>0.19230769230769229</v>
      </c>
      <c r="I5700" s="140"/>
    </row>
    <row r="5701" spans="1:9">
      <c r="A5701" s="10">
        <v>5695</v>
      </c>
      <c r="B5701" s="10">
        <v>1.0417282765212209E-4</v>
      </c>
      <c r="C5701" s="10">
        <v>2.412767101485689E-5</v>
      </c>
      <c r="D5701" s="10">
        <f t="shared" si="88"/>
        <v>1.1415525114155251E-4</v>
      </c>
      <c r="E5701" s="130">
        <v>1.8587235655945949E-4</v>
      </c>
      <c r="F5701">
        <v>0.30769230769230771</v>
      </c>
      <c r="I5701" s="140"/>
    </row>
    <row r="5702" spans="1:9">
      <c r="A5702" s="10">
        <v>5696</v>
      </c>
      <c r="B5702" s="10">
        <v>1.033712001513998E-4</v>
      </c>
      <c r="C5702" s="10">
        <v>1.9963159927301371E-5</v>
      </c>
      <c r="D5702" s="10">
        <f t="shared" ref="D5702:D5765" si="89">1/8760</f>
        <v>1.1415525114155251E-4</v>
      </c>
      <c r="E5702" s="130">
        <v>2.060085285200683E-4</v>
      </c>
      <c r="F5702">
        <v>0.46153846153846162</v>
      </c>
      <c r="I5702" s="140"/>
    </row>
    <row r="5703" spans="1:9">
      <c r="A5703" s="10">
        <v>5697</v>
      </c>
      <c r="B5703" s="10">
        <v>1.064132506877585E-4</v>
      </c>
      <c r="C5703" s="10">
        <v>1.520446355659936E-5</v>
      </c>
      <c r="D5703" s="10">
        <f t="shared" si="89"/>
        <v>1.1415525114155251E-4</v>
      </c>
      <c r="E5703" s="130">
        <v>1.7657873873148659E-4</v>
      </c>
      <c r="F5703">
        <v>0.57692307692307687</v>
      </c>
      <c r="I5703" s="140"/>
    </row>
    <row r="5704" spans="1:9">
      <c r="A5704" s="10">
        <v>5698</v>
      </c>
      <c r="B5704" s="10">
        <v>1.102463018763785E-4</v>
      </c>
      <c r="C5704" s="10">
        <v>1.3420343930087299E-5</v>
      </c>
      <c r="D5704" s="10">
        <f t="shared" si="89"/>
        <v>1.1415525114155251E-4</v>
      </c>
      <c r="E5704" s="130">
        <v>1.4714894894290561E-4</v>
      </c>
      <c r="F5704">
        <v>0.69230769230769229</v>
      </c>
      <c r="I5704" s="140"/>
    </row>
    <row r="5705" spans="1:9">
      <c r="A5705" s="10">
        <v>5699</v>
      </c>
      <c r="B5705" s="10">
        <v>1.12495492359818E-4</v>
      </c>
      <c r="C5705" s="10">
        <v>1.2528013637948029E-5</v>
      </c>
      <c r="D5705" s="10">
        <f t="shared" si="89"/>
        <v>1.1415525114155251E-4</v>
      </c>
      <c r="E5705" s="130">
        <v>1.5411916231388559E-4</v>
      </c>
      <c r="F5705">
        <v>0.76923076923076927</v>
      </c>
      <c r="I5705" s="140"/>
    </row>
    <row r="5706" spans="1:9">
      <c r="A5706" s="10">
        <v>5700</v>
      </c>
      <c r="B5706" s="10">
        <v>1.087726531586636E-4</v>
      </c>
      <c r="C5706" s="10">
        <v>1.876072900494441E-5</v>
      </c>
      <c r="D5706" s="10">
        <f t="shared" si="89"/>
        <v>1.1415525114155251E-4</v>
      </c>
      <c r="E5706" s="130">
        <v>1.6263831198952731E-4</v>
      </c>
      <c r="F5706">
        <v>0.73076923076923073</v>
      </c>
      <c r="I5706" s="140"/>
    </row>
    <row r="5707" spans="1:9">
      <c r="A5707" s="10">
        <v>5701</v>
      </c>
      <c r="B5707" s="10">
        <v>1.089404896071175E-4</v>
      </c>
      <c r="C5707" s="10">
        <v>1.668154646494915E-5</v>
      </c>
      <c r="D5707" s="10">
        <f t="shared" si="89"/>
        <v>1.1415525114155251E-4</v>
      </c>
      <c r="E5707" s="130">
        <v>1.5644256677087851E-4</v>
      </c>
      <c r="F5707">
        <v>0.69230769230769229</v>
      </c>
      <c r="I5707" s="140"/>
    </row>
    <row r="5708" spans="1:9">
      <c r="A5708" s="10">
        <v>5702</v>
      </c>
      <c r="B5708" s="10">
        <v>1.121504991811113E-4</v>
      </c>
      <c r="C5708" s="10">
        <v>9.5615830812999403E-6</v>
      </c>
      <c r="D5708" s="10">
        <f t="shared" si="89"/>
        <v>1.1415525114155251E-4</v>
      </c>
      <c r="E5708" s="130">
        <v>1.61089375684865E-4</v>
      </c>
      <c r="F5708">
        <v>0.84615384615384615</v>
      </c>
      <c r="I5708" s="140"/>
    </row>
    <row r="5709" spans="1:9">
      <c r="A5709" s="10">
        <v>5703</v>
      </c>
      <c r="B5709" s="10">
        <v>1.117891671828275E-4</v>
      </c>
      <c r="C5709" s="10">
        <v>8.3782311484033152E-6</v>
      </c>
      <c r="D5709" s="10">
        <f t="shared" si="89"/>
        <v>1.1415525114155251E-4</v>
      </c>
      <c r="E5709" s="130">
        <v>1.7657873873148659E-4</v>
      </c>
      <c r="F5709">
        <v>0.96153846153846156</v>
      </c>
      <c r="I5709" s="140"/>
    </row>
    <row r="5710" spans="1:9">
      <c r="A5710" s="10">
        <v>5704</v>
      </c>
      <c r="B5710" s="10">
        <v>1.111233479836532E-4</v>
      </c>
      <c r="C5710" s="10">
        <v>9.5644151543125119E-6</v>
      </c>
      <c r="D5710" s="10">
        <f t="shared" si="89"/>
        <v>1.1415525114155251E-4</v>
      </c>
      <c r="E5710" s="130">
        <v>1.9206810177810831E-4</v>
      </c>
      <c r="F5710">
        <v>1</v>
      </c>
      <c r="I5710" s="140"/>
    </row>
    <row r="5711" spans="1:9">
      <c r="A5711" s="10">
        <v>5705</v>
      </c>
      <c r="B5711" s="10">
        <v>1.0974516225234351E-4</v>
      </c>
      <c r="C5711" s="10">
        <v>1.6687828848421661E-5</v>
      </c>
      <c r="D5711" s="10">
        <f t="shared" si="89"/>
        <v>1.1415525114155251E-4</v>
      </c>
      <c r="E5711" s="130">
        <v>2.1065533743405479E-4</v>
      </c>
      <c r="F5711">
        <v>0.92307692307692313</v>
      </c>
      <c r="I5711" s="140"/>
    </row>
    <row r="5712" spans="1:9">
      <c r="A5712" s="10">
        <v>5706</v>
      </c>
      <c r="B5712" s="10">
        <v>1.0781286334990091E-4</v>
      </c>
      <c r="C5712" s="10">
        <v>2.3522371095248581E-5</v>
      </c>
      <c r="D5712" s="10">
        <f t="shared" si="89"/>
        <v>1.1415525114155251E-4</v>
      </c>
      <c r="E5712" s="130">
        <v>1.967149106920948E-4</v>
      </c>
      <c r="F5712">
        <v>0.76923076923076927</v>
      </c>
      <c r="I5712" s="140"/>
    </row>
    <row r="5713" spans="1:9">
      <c r="A5713" s="10">
        <v>5707</v>
      </c>
      <c r="B5713" s="10">
        <v>1.079229133236056E-4</v>
      </c>
      <c r="C5713" s="10">
        <v>2.3822007147496821E-5</v>
      </c>
      <c r="D5713" s="10">
        <f t="shared" si="89"/>
        <v>1.1415525114155251E-4</v>
      </c>
      <c r="E5713" s="130">
        <v>1.672851209035138E-4</v>
      </c>
      <c r="F5713">
        <v>0.57692307692307687</v>
      </c>
      <c r="I5713" s="140"/>
    </row>
    <row r="5714" spans="1:9">
      <c r="A5714" s="10">
        <v>5708</v>
      </c>
      <c r="B5714" s="10">
        <v>1.100495706136432E-4</v>
      </c>
      <c r="C5714" s="10">
        <v>1.8475803367252641E-5</v>
      </c>
      <c r="D5714" s="10">
        <f t="shared" si="89"/>
        <v>1.1415525114155251E-4</v>
      </c>
      <c r="E5714" s="130">
        <v>1.4017873557192569E-4</v>
      </c>
      <c r="F5714">
        <v>0.46153846153846162</v>
      </c>
      <c r="I5714" s="140"/>
    </row>
    <row r="5715" spans="1:9">
      <c r="A5715" s="10">
        <v>5709</v>
      </c>
      <c r="B5715" s="10">
        <v>1.0751667042339539E-4</v>
      </c>
      <c r="C5715" s="10">
        <v>1.342593534229511E-5</v>
      </c>
      <c r="D5715" s="10">
        <f t="shared" si="89"/>
        <v>1.1415525114155251E-4</v>
      </c>
      <c r="E5715" s="130">
        <v>1.1539575469733109E-4</v>
      </c>
      <c r="F5715">
        <v>0.30769230769230771</v>
      </c>
      <c r="I5715" s="140"/>
    </row>
    <row r="5716" spans="1:9">
      <c r="A5716" s="10">
        <v>5710</v>
      </c>
      <c r="B5716" s="10">
        <v>1.072216954142243E-4</v>
      </c>
      <c r="C5716" s="10">
        <v>7.4966018191397938E-6</v>
      </c>
      <c r="D5716" s="10">
        <f t="shared" si="89"/>
        <v>1.1415525114155251E-4</v>
      </c>
      <c r="E5716" s="130">
        <v>9.7582987193716532E-5</v>
      </c>
      <c r="F5716">
        <v>0.23076923076923081</v>
      </c>
      <c r="I5716" s="140"/>
    </row>
    <row r="5717" spans="1:9">
      <c r="A5717" s="10">
        <v>5711</v>
      </c>
      <c r="B5717" s="10">
        <v>1.0383387033235179E-4</v>
      </c>
      <c r="C5717" s="10">
        <v>5.723860489177398E-6</v>
      </c>
      <c r="D5717" s="10">
        <f t="shared" si="89"/>
        <v>1.1415525114155251E-4</v>
      </c>
      <c r="E5717" s="130">
        <v>8.5965964908750104E-5</v>
      </c>
      <c r="F5717">
        <v>0.15384615384615391</v>
      </c>
      <c r="I5717" s="140"/>
    </row>
    <row r="5718" spans="1:9">
      <c r="A5718" s="10">
        <v>5712</v>
      </c>
      <c r="B5718" s="10">
        <v>1.0155985939777349E-4</v>
      </c>
      <c r="C5718" s="10">
        <v>2.5138352865394679E-6</v>
      </c>
      <c r="D5718" s="10">
        <f t="shared" si="89"/>
        <v>1.1415525114155251E-4</v>
      </c>
      <c r="E5718" s="130">
        <v>7.4256006445503841E-5</v>
      </c>
      <c r="F5718">
        <v>7.6923076923076927E-2</v>
      </c>
      <c r="I5718" s="140"/>
    </row>
    <row r="5719" spans="1:9">
      <c r="A5719" s="10">
        <v>5713</v>
      </c>
      <c r="B5719" s="10">
        <v>9.7113217355781746E-5</v>
      </c>
      <c r="C5719" s="10">
        <v>1.427210238974311E-6</v>
      </c>
      <c r="D5719" s="10">
        <f t="shared" si="89"/>
        <v>1.1415525114155251E-4</v>
      </c>
      <c r="E5719" s="130">
        <v>4.8187408438040033E-5</v>
      </c>
      <c r="F5719">
        <v>7.6923076923076927E-2</v>
      </c>
      <c r="I5719" s="140"/>
    </row>
    <row r="5720" spans="1:9">
      <c r="A5720" s="10">
        <v>5714</v>
      </c>
      <c r="B5720" s="10">
        <v>9.6313901588706779E-5</v>
      </c>
      <c r="C5720" s="10">
        <v>1.1075678410947211E-6</v>
      </c>
      <c r="D5720" s="10">
        <f t="shared" si="89"/>
        <v>1.1415525114155251E-4</v>
      </c>
      <c r="E5720" s="130">
        <v>4.1867748315018387E-5</v>
      </c>
      <c r="F5720">
        <v>5.7692307692307702E-2</v>
      </c>
      <c r="I5720" s="140"/>
    </row>
    <row r="5721" spans="1:9">
      <c r="A5721" s="10">
        <v>5715</v>
      </c>
      <c r="B5721" s="10">
        <v>9.5324360441265441E-5</v>
      </c>
      <c r="C5721" s="10">
        <v>1.111222715415926E-6</v>
      </c>
      <c r="D5721" s="10">
        <f t="shared" si="89"/>
        <v>1.1415525114155251E-4</v>
      </c>
      <c r="E5721" s="130">
        <v>3.4758130676619002E-5</v>
      </c>
      <c r="F5721">
        <v>5.7692307692307702E-2</v>
      </c>
      <c r="I5721" s="140"/>
    </row>
    <row r="5722" spans="1:9">
      <c r="A5722" s="10">
        <v>5716</v>
      </c>
      <c r="B5722" s="10">
        <v>9.5371171282215101E-5</v>
      </c>
      <c r="C5722" s="10">
        <v>1.0349522162105829E-6</v>
      </c>
      <c r="D5722" s="10">
        <f t="shared" si="89"/>
        <v>1.1415525114155251E-4</v>
      </c>
      <c r="E5722" s="130">
        <v>4.5817535891906898E-5</v>
      </c>
      <c r="F5722">
        <v>7.6923076923076927E-2</v>
      </c>
      <c r="I5722" s="140"/>
    </row>
    <row r="5723" spans="1:9">
      <c r="A5723" s="10">
        <v>5717</v>
      </c>
      <c r="B5723" s="10">
        <v>9.6693158900950168E-5</v>
      </c>
      <c r="C5723" s="10">
        <v>1.135990853151074E-5</v>
      </c>
      <c r="D5723" s="10">
        <f t="shared" si="89"/>
        <v>1.1415525114155251E-4</v>
      </c>
      <c r="E5723" s="130">
        <v>8.0575666568525752E-5</v>
      </c>
      <c r="F5723">
        <v>0.1153846153846154</v>
      </c>
      <c r="I5723" s="140"/>
    </row>
    <row r="5724" spans="1:9">
      <c r="A5724" s="10">
        <v>5718</v>
      </c>
      <c r="B5724" s="10">
        <v>9.558753980348726E-5</v>
      </c>
      <c r="C5724" s="10">
        <v>2.978582559179715E-5</v>
      </c>
      <c r="D5724" s="10">
        <f t="shared" si="89"/>
        <v>1.1415525114155251E-4</v>
      </c>
      <c r="E5724" s="130">
        <v>1.3429277761420959E-4</v>
      </c>
      <c r="F5724">
        <v>0.19230769230769229</v>
      </c>
      <c r="I5724" s="140"/>
    </row>
    <row r="5725" spans="1:9">
      <c r="A5725" s="10">
        <v>5719</v>
      </c>
      <c r="B5725" s="10">
        <v>9.6664172453849007E-5</v>
      </c>
      <c r="C5725" s="10">
        <v>2.4135326249131601E-5</v>
      </c>
      <c r="D5725" s="10">
        <f t="shared" si="89"/>
        <v>1.1415525114155251E-4</v>
      </c>
      <c r="E5725" s="130">
        <v>1.895898036906491E-4</v>
      </c>
      <c r="F5725">
        <v>0.30769230769230771</v>
      </c>
      <c r="I5725" s="140"/>
    </row>
    <row r="5726" spans="1:9">
      <c r="A5726" s="10">
        <v>5720</v>
      </c>
      <c r="B5726" s="10">
        <v>9.7587384996497098E-5</v>
      </c>
      <c r="C5726" s="10">
        <v>1.9973124460276581E-5</v>
      </c>
      <c r="D5726" s="10">
        <f t="shared" si="89"/>
        <v>1.1415525114155251E-4</v>
      </c>
      <c r="E5726" s="130">
        <v>2.101286990904691E-4</v>
      </c>
      <c r="F5726">
        <v>0.46153846153846162</v>
      </c>
      <c r="I5726" s="140"/>
    </row>
    <row r="5727" spans="1:9">
      <c r="A5727" s="10">
        <v>5721</v>
      </c>
      <c r="B5727" s="10">
        <v>9.7651682141746765E-5</v>
      </c>
      <c r="C5727" s="10">
        <v>1.521843299539175E-5</v>
      </c>
      <c r="D5727" s="10">
        <f t="shared" si="89"/>
        <v>1.1415525114155251E-4</v>
      </c>
      <c r="E5727" s="130">
        <v>1.8011031350611661E-4</v>
      </c>
      <c r="F5727">
        <v>0.57692307692307687</v>
      </c>
      <c r="I5727" s="140"/>
    </row>
    <row r="5728" spans="1:9">
      <c r="A5728" s="10">
        <v>5722</v>
      </c>
      <c r="B5728" s="10">
        <v>9.7280686226150411E-5</v>
      </c>
      <c r="C5728" s="10">
        <v>1.3431067622280929E-5</v>
      </c>
      <c r="D5728" s="10">
        <f t="shared" si="89"/>
        <v>1.1415525114155251E-4</v>
      </c>
      <c r="E5728" s="130">
        <v>1.5009192792176399E-4</v>
      </c>
      <c r="F5728">
        <v>0.69230769230769229</v>
      </c>
      <c r="I5728" s="140"/>
    </row>
    <row r="5729" spans="1:9">
      <c r="A5729" s="10">
        <v>5723</v>
      </c>
      <c r="B5729" s="10">
        <v>9.9298577448767497E-5</v>
      </c>
      <c r="C5729" s="10">
        <v>1.254191034292299E-5</v>
      </c>
      <c r="D5729" s="10">
        <f t="shared" si="89"/>
        <v>1.1415525114155251E-4</v>
      </c>
      <c r="E5729" s="130">
        <v>1.5720154556016309E-4</v>
      </c>
      <c r="F5729">
        <v>0.76923076923076927</v>
      </c>
      <c r="I5729" s="140"/>
    </row>
    <row r="5730" spans="1:9">
      <c r="A5730" s="10">
        <v>5724</v>
      </c>
      <c r="B5730" s="10">
        <v>1.000235708751666E-4</v>
      </c>
      <c r="C5730" s="10">
        <v>1.8776144028356341E-5</v>
      </c>
      <c r="D5730" s="10">
        <f t="shared" si="89"/>
        <v>1.1415525114155251E-4</v>
      </c>
      <c r="E5730" s="130">
        <v>1.6589107822931779E-4</v>
      </c>
      <c r="F5730">
        <v>0.73076923076923073</v>
      </c>
      <c r="I5730" s="140"/>
    </row>
    <row r="5731" spans="1:9">
      <c r="A5731" s="10">
        <v>5725</v>
      </c>
      <c r="B5731" s="10">
        <v>1.009263015477976E-4</v>
      </c>
      <c r="C5731" s="10">
        <v>1.669259745932088E-5</v>
      </c>
      <c r="D5731" s="10">
        <f t="shared" si="89"/>
        <v>1.1415525114155251E-4</v>
      </c>
      <c r="E5731" s="130">
        <v>1.595714181062965E-4</v>
      </c>
      <c r="F5731">
        <v>0.69230769230769229</v>
      </c>
      <c r="I5731" s="140"/>
    </row>
    <row r="5732" spans="1:9">
      <c r="A5732" s="10">
        <v>5726</v>
      </c>
      <c r="B5732" s="10">
        <v>1.023415760313476E-4</v>
      </c>
      <c r="C5732" s="10">
        <v>9.5665107974244989E-6</v>
      </c>
      <c r="D5732" s="10">
        <f t="shared" si="89"/>
        <v>1.1415525114155251E-4</v>
      </c>
      <c r="E5732" s="130">
        <v>1.6431116319856211E-4</v>
      </c>
      <c r="F5732">
        <v>0.84615384615384615</v>
      </c>
      <c r="I5732" s="140"/>
    </row>
    <row r="5733" spans="1:9">
      <c r="A5733" s="10">
        <v>5727</v>
      </c>
      <c r="B5733" s="10">
        <v>1.029860179416285E-4</v>
      </c>
      <c r="C5733" s="10">
        <v>8.3799403931107423E-6</v>
      </c>
      <c r="D5733" s="10">
        <f t="shared" si="89"/>
        <v>1.1415525114155251E-4</v>
      </c>
      <c r="E5733" s="130">
        <v>1.8011031350611661E-4</v>
      </c>
      <c r="F5733">
        <v>0.96153846153846156</v>
      </c>
      <c r="I5733" s="140"/>
    </row>
    <row r="5734" spans="1:9">
      <c r="A5734" s="10">
        <v>5728</v>
      </c>
      <c r="B5734" s="10">
        <v>1.0437828910058629E-4</v>
      </c>
      <c r="C5734" s="10">
        <v>9.5648742865344098E-6</v>
      </c>
      <c r="D5734" s="10">
        <f t="shared" si="89"/>
        <v>1.1415525114155251E-4</v>
      </c>
      <c r="E5734" s="130">
        <v>1.9590946381367101E-4</v>
      </c>
      <c r="F5734">
        <v>1</v>
      </c>
      <c r="I5734" s="140"/>
    </row>
    <row r="5735" spans="1:9">
      <c r="A5735" s="10">
        <v>5729</v>
      </c>
      <c r="B5735" s="10">
        <v>1.049175165008001E-4</v>
      </c>
      <c r="C5735" s="10">
        <v>1.668745154174427E-5</v>
      </c>
      <c r="D5735" s="10">
        <f t="shared" si="89"/>
        <v>1.1415525114155251E-4</v>
      </c>
      <c r="E5735" s="130">
        <v>2.1486844418273541E-4</v>
      </c>
      <c r="F5735">
        <v>0.92307692307692313</v>
      </c>
      <c r="I5735" s="140"/>
    </row>
    <row r="5736" spans="1:9">
      <c r="A5736" s="10">
        <v>5730</v>
      </c>
      <c r="B5736" s="10">
        <v>1.065326952358499E-4</v>
      </c>
      <c r="C5736" s="10">
        <v>2.3521916508890228E-5</v>
      </c>
      <c r="D5736" s="10">
        <f t="shared" si="89"/>
        <v>1.1415525114155251E-4</v>
      </c>
      <c r="E5736" s="130">
        <v>2.0064920890593721E-4</v>
      </c>
      <c r="F5736">
        <v>0.76923076923076927</v>
      </c>
      <c r="I5736" s="140"/>
    </row>
    <row r="5737" spans="1:9">
      <c r="A5737" s="10">
        <v>5731</v>
      </c>
      <c r="B5737" s="10">
        <v>1.083007486028775E-4</v>
      </c>
      <c r="C5737" s="10">
        <v>2.382151619422979E-5</v>
      </c>
      <c r="D5737" s="10">
        <f t="shared" si="89"/>
        <v>1.1415525114155251E-4</v>
      </c>
      <c r="E5737" s="130">
        <v>1.7063082332158399E-4</v>
      </c>
      <c r="F5737">
        <v>0.57692307692307687</v>
      </c>
      <c r="I5737" s="140"/>
    </row>
    <row r="5738" spans="1:9">
      <c r="A5738" s="10">
        <v>5732</v>
      </c>
      <c r="B5738" s="10">
        <v>1.099520514022227E-4</v>
      </c>
      <c r="C5738" s="10">
        <v>1.8474994203534809E-5</v>
      </c>
      <c r="D5738" s="10">
        <f t="shared" si="89"/>
        <v>1.1415525114155251E-4</v>
      </c>
      <c r="E5738" s="130">
        <v>1.4298231028336429E-4</v>
      </c>
      <c r="F5738">
        <v>0.46153846153846162</v>
      </c>
      <c r="I5738" s="140"/>
    </row>
    <row r="5739" spans="1:9">
      <c r="A5739" s="10">
        <v>5733</v>
      </c>
      <c r="B5739" s="10">
        <v>1.0800024910033121E-4</v>
      </c>
      <c r="C5739" s="10">
        <v>1.3425694411525129E-5</v>
      </c>
      <c r="D5739" s="10">
        <f t="shared" si="89"/>
        <v>1.1415525114155251E-4</v>
      </c>
      <c r="E5739" s="130">
        <v>1.17703669791278E-4</v>
      </c>
      <c r="F5739">
        <v>0.30769230769230771</v>
      </c>
      <c r="I5739" s="140"/>
    </row>
    <row r="5740" spans="1:9">
      <c r="A5740" s="10">
        <v>5734</v>
      </c>
      <c r="B5740" s="10">
        <v>1.041190156748649E-4</v>
      </c>
      <c r="C5740" s="10">
        <v>7.4960654072369317E-6</v>
      </c>
      <c r="D5740" s="10">
        <f t="shared" si="89"/>
        <v>1.1415525114155251E-4</v>
      </c>
      <c r="E5740" s="130">
        <v>9.9534646937590805E-5</v>
      </c>
      <c r="F5740">
        <v>0.23076923076923081</v>
      </c>
      <c r="I5740" s="140"/>
    </row>
    <row r="5741" spans="1:9">
      <c r="A5741" s="10">
        <v>5735</v>
      </c>
      <c r="B5741" s="10">
        <v>1.017820099629938E-4</v>
      </c>
      <c r="C5741" s="10">
        <v>5.723937768858319E-6</v>
      </c>
      <c r="D5741" s="10">
        <f t="shared" si="89"/>
        <v>1.1415525114155251E-4</v>
      </c>
      <c r="E5741" s="130">
        <v>8.7685284206924811E-5</v>
      </c>
      <c r="F5741">
        <v>0.15384615384615391</v>
      </c>
      <c r="I5741" s="140"/>
    </row>
    <row r="5742" spans="1:9">
      <c r="A5742" s="10">
        <v>5736</v>
      </c>
      <c r="B5742" s="10">
        <v>9.6631153104384792E-5</v>
      </c>
      <c r="C5742" s="10">
        <v>2.5137807361764649E-6</v>
      </c>
      <c r="D5742" s="10">
        <f t="shared" si="89"/>
        <v>1.1415525114155251E-4</v>
      </c>
      <c r="E5742" s="130">
        <v>7.4984006508695125E-5</v>
      </c>
      <c r="F5742">
        <v>7.6923076923076927E-2</v>
      </c>
      <c r="I5742" s="140"/>
    </row>
    <row r="5743" spans="1:9">
      <c r="A5743" s="10">
        <v>5737</v>
      </c>
      <c r="B5743" s="10">
        <v>9.4067902779609985E-5</v>
      </c>
      <c r="C5743" s="10">
        <v>1.4280103109650211E-6</v>
      </c>
      <c r="D5743" s="10">
        <f t="shared" si="89"/>
        <v>1.1415525114155251E-4</v>
      </c>
      <c r="E5743" s="130">
        <v>4.8659834010961993E-5</v>
      </c>
      <c r="F5743">
        <v>7.6923076923076927E-2</v>
      </c>
      <c r="I5743" s="140"/>
    </row>
    <row r="5744" spans="1:9">
      <c r="A5744" s="10">
        <v>5738</v>
      </c>
      <c r="B5744" s="10">
        <v>9.3653654054537587E-5</v>
      </c>
      <c r="C5744" s="10">
        <v>1.1105681110598899E-6</v>
      </c>
      <c r="D5744" s="10">
        <f t="shared" si="89"/>
        <v>1.1415525114155251E-4</v>
      </c>
      <c r="E5744" s="130">
        <v>4.2278216435753872E-5</v>
      </c>
      <c r="F5744">
        <v>5.7692307692307702E-2</v>
      </c>
      <c r="I5744" s="140"/>
    </row>
    <row r="5745" spans="1:9">
      <c r="A5745" s="10">
        <v>5739</v>
      </c>
      <c r="B5745" s="10">
        <v>9.3989019228832134E-5</v>
      </c>
      <c r="C5745" s="10">
        <v>1.112231897131481E-6</v>
      </c>
      <c r="D5745" s="10">
        <f t="shared" si="89"/>
        <v>1.1415525114155251E-4</v>
      </c>
      <c r="E5745" s="130">
        <v>3.5098896663644682E-5</v>
      </c>
      <c r="F5745">
        <v>5.7692307692307702E-2</v>
      </c>
      <c r="I5745" s="140"/>
    </row>
    <row r="5746" spans="1:9">
      <c r="A5746" s="10">
        <v>5740</v>
      </c>
      <c r="B5746" s="10">
        <v>9.4097701836937922E-5</v>
      </c>
      <c r="C5746" s="10">
        <v>1.0369478503237711E-6</v>
      </c>
      <c r="D5746" s="10">
        <f t="shared" si="89"/>
        <v>1.1415525114155251E-4</v>
      </c>
      <c r="E5746" s="130">
        <v>4.6266727420258903E-5</v>
      </c>
      <c r="F5746">
        <v>7.6923076923076927E-2</v>
      </c>
      <c r="I5746" s="140"/>
    </row>
    <row r="5747" spans="1:9">
      <c r="A5747" s="10">
        <v>5741</v>
      </c>
      <c r="B5747" s="10">
        <v>9.5913587733059311E-5</v>
      </c>
      <c r="C5747" s="10">
        <v>1.136236329784587E-5</v>
      </c>
      <c r="D5747" s="10">
        <f t="shared" si="89"/>
        <v>1.1415525114155251E-4</v>
      </c>
      <c r="E5747" s="130">
        <v>8.1365624083903578E-5</v>
      </c>
      <c r="F5747">
        <v>0.1153846153846154</v>
      </c>
      <c r="I5747" s="140"/>
    </row>
    <row r="5748" spans="1:9">
      <c r="A5748" s="10">
        <v>5742</v>
      </c>
      <c r="B5748" s="10">
        <v>1.011928581885698E-4</v>
      </c>
      <c r="C5748" s="10">
        <v>2.9791557925776041E-5</v>
      </c>
      <c r="D5748" s="10">
        <f t="shared" si="89"/>
        <v>1.1415525114155251E-4</v>
      </c>
      <c r="E5748" s="130">
        <v>1.3560937347317239E-4</v>
      </c>
      <c r="F5748">
        <v>0.19230769230769229</v>
      </c>
      <c r="I5748" s="140"/>
    </row>
    <row r="5749" spans="1:9">
      <c r="A5749" s="10">
        <v>5743</v>
      </c>
      <c r="B5749" s="10">
        <v>1.050539055518014E-4</v>
      </c>
      <c r="C5749" s="10">
        <v>2.413345335333521E-5</v>
      </c>
      <c r="D5749" s="10">
        <f t="shared" si="89"/>
        <v>1.1415525114155251E-4</v>
      </c>
      <c r="E5749" s="130">
        <v>1.9144852725624351E-4</v>
      </c>
      <c r="F5749">
        <v>0.30769230769230771</v>
      </c>
      <c r="I5749" s="140"/>
    </row>
    <row r="5750" spans="1:9">
      <c r="A5750" s="10">
        <v>5744</v>
      </c>
      <c r="B5750" s="10">
        <v>1.1326027668854399E-4</v>
      </c>
      <c r="C5750" s="10">
        <v>1.9965182836596069E-5</v>
      </c>
      <c r="D5750" s="10">
        <f t="shared" si="89"/>
        <v>1.1415525114155251E-4</v>
      </c>
      <c r="E5750" s="130">
        <v>2.1218878437566981E-4</v>
      </c>
      <c r="F5750">
        <v>0.46153846153846162</v>
      </c>
      <c r="I5750" s="140"/>
    </row>
    <row r="5751" spans="1:9">
      <c r="A5751" s="10">
        <v>5745</v>
      </c>
      <c r="B5751" s="10">
        <v>1.2515999155043289E-4</v>
      </c>
      <c r="C5751" s="10">
        <v>1.520777749115183E-5</v>
      </c>
      <c r="D5751" s="10">
        <f t="shared" si="89"/>
        <v>1.1415525114155251E-4</v>
      </c>
      <c r="E5751" s="130">
        <v>1.818761008934312E-4</v>
      </c>
      <c r="F5751">
        <v>0.57692307692307687</v>
      </c>
      <c r="I5751" s="140"/>
    </row>
    <row r="5752" spans="1:9">
      <c r="A5752" s="10">
        <v>5746</v>
      </c>
      <c r="B5752" s="10">
        <v>1.2738146017212171E-4</v>
      </c>
      <c r="C5752" s="10">
        <v>1.342497161921534E-5</v>
      </c>
      <c r="D5752" s="10">
        <f t="shared" si="89"/>
        <v>1.1415525114155251E-4</v>
      </c>
      <c r="E5752" s="130">
        <v>1.5156341741119251E-4</v>
      </c>
      <c r="F5752">
        <v>0.69230769230769229</v>
      </c>
      <c r="I5752" s="140"/>
    </row>
    <row r="5753" spans="1:9">
      <c r="A5753" s="10">
        <v>5747</v>
      </c>
      <c r="B5753" s="10">
        <v>1.3019874974464399E-4</v>
      </c>
      <c r="C5753" s="10">
        <v>1.253237312112468E-5</v>
      </c>
      <c r="D5753" s="10">
        <f t="shared" si="89"/>
        <v>1.1415525114155251E-4</v>
      </c>
      <c r="E5753" s="130">
        <v>1.5874273718330211E-4</v>
      </c>
      <c r="F5753">
        <v>0.76923076923076927</v>
      </c>
      <c r="I5753" s="140"/>
    </row>
    <row r="5754" spans="1:9">
      <c r="A5754" s="10">
        <v>5748</v>
      </c>
      <c r="B5754" s="10">
        <v>1.266093825832199E-4</v>
      </c>
      <c r="C5754" s="10">
        <v>1.8765579441388091E-5</v>
      </c>
      <c r="D5754" s="10">
        <f t="shared" si="89"/>
        <v>1.1415525114155251E-4</v>
      </c>
      <c r="E5754" s="130">
        <v>1.6751746134921331E-4</v>
      </c>
      <c r="F5754">
        <v>0.73076923076923073</v>
      </c>
      <c r="I5754" s="140"/>
    </row>
    <row r="5755" spans="1:9">
      <c r="A5755" s="10">
        <v>5749</v>
      </c>
      <c r="B5755" s="10">
        <v>1.2606209790582369E-4</v>
      </c>
      <c r="C5755" s="10">
        <v>1.6685233160315481E-5</v>
      </c>
      <c r="D5755" s="10">
        <f t="shared" si="89"/>
        <v>1.1415525114155251E-4</v>
      </c>
      <c r="E5755" s="130">
        <v>1.611358437740049E-4</v>
      </c>
      <c r="F5755">
        <v>0.69230769230769229</v>
      </c>
      <c r="I5755" s="140"/>
    </row>
    <row r="5756" spans="1:9">
      <c r="A5756" s="10">
        <v>5750</v>
      </c>
      <c r="B5756" s="10">
        <v>1.3345380256207079E-4</v>
      </c>
      <c r="C5756" s="10">
        <v>9.5637014537298888E-6</v>
      </c>
      <c r="D5756" s="10">
        <f t="shared" si="89"/>
        <v>1.1415525114155251E-4</v>
      </c>
      <c r="E5756" s="130">
        <v>1.6592205695541111E-4</v>
      </c>
      <c r="F5756">
        <v>0.84615384615384615</v>
      </c>
      <c r="I5756" s="140"/>
    </row>
    <row r="5757" spans="1:9">
      <c r="A5757" s="10">
        <v>5751</v>
      </c>
      <c r="B5757" s="10">
        <v>1.3315861987391289E-4</v>
      </c>
      <c r="C5757" s="10">
        <v>8.3784538957189112E-6</v>
      </c>
      <c r="D5757" s="10">
        <f t="shared" si="89"/>
        <v>1.1415525114155251E-4</v>
      </c>
      <c r="E5757" s="130">
        <v>1.818761008934312E-4</v>
      </c>
      <c r="F5757">
        <v>0.96153846153846156</v>
      </c>
      <c r="I5757" s="140"/>
    </row>
    <row r="5758" spans="1:9">
      <c r="A5758" s="10">
        <v>5752</v>
      </c>
      <c r="B5758" s="10">
        <v>1.337761657239532E-4</v>
      </c>
      <c r="C5758" s="10">
        <v>9.5641924069969176E-6</v>
      </c>
      <c r="D5758" s="10">
        <f t="shared" si="89"/>
        <v>1.1415525114155251E-4</v>
      </c>
      <c r="E5758" s="130">
        <v>1.97830144831452E-4</v>
      </c>
      <c r="F5758">
        <v>1</v>
      </c>
      <c r="I5758" s="140"/>
    </row>
    <row r="5759" spans="1:9">
      <c r="A5759" s="10">
        <v>5753</v>
      </c>
      <c r="B5759" s="10">
        <v>1.3274604863303219E-4</v>
      </c>
      <c r="C5759" s="10">
        <v>1.6688565278322201E-5</v>
      </c>
      <c r="D5759" s="10">
        <f t="shared" si="89"/>
        <v>1.1415525114155251E-4</v>
      </c>
      <c r="E5759" s="130">
        <v>2.1697499755707599E-4</v>
      </c>
      <c r="F5759">
        <v>0.92307692307692313</v>
      </c>
      <c r="I5759" s="140"/>
    </row>
    <row r="5760" spans="1:9">
      <c r="A5760" s="10">
        <v>5754</v>
      </c>
      <c r="B5760" s="10">
        <v>1.2897478038426439E-4</v>
      </c>
      <c r="C5760" s="10">
        <v>2.352387577609475E-5</v>
      </c>
      <c r="D5760" s="10">
        <f t="shared" si="89"/>
        <v>1.1415525114155251E-4</v>
      </c>
      <c r="E5760" s="130">
        <v>2.0261635801285821E-4</v>
      </c>
      <c r="F5760">
        <v>0.76923076923076927</v>
      </c>
      <c r="I5760" s="140"/>
    </row>
    <row r="5761" spans="1:9">
      <c r="A5761" s="10">
        <v>5755</v>
      </c>
      <c r="B5761" s="10">
        <v>1.2675888391144719E-4</v>
      </c>
      <c r="C5761" s="10">
        <v>2.3824489189013459E-5</v>
      </c>
      <c r="D5761" s="10">
        <f t="shared" si="89"/>
        <v>1.1415525114155251E-4</v>
      </c>
      <c r="E5761" s="130">
        <v>1.7230367453061949E-4</v>
      </c>
      <c r="F5761">
        <v>0.57692307692307687</v>
      </c>
      <c r="I5761" s="140"/>
    </row>
    <row r="5762" spans="1:9">
      <c r="A5762" s="10">
        <v>5756</v>
      </c>
      <c r="B5762" s="10">
        <v>1.2417157043920481E-4</v>
      </c>
      <c r="C5762" s="10">
        <v>1.847780354722946E-5</v>
      </c>
      <c r="D5762" s="10">
        <f t="shared" si="89"/>
        <v>1.1415525114155251E-4</v>
      </c>
      <c r="E5762" s="130">
        <v>1.4438409763908359E-4</v>
      </c>
      <c r="F5762">
        <v>0.46153846153846162</v>
      </c>
      <c r="I5762" s="140"/>
    </row>
    <row r="5763" spans="1:9">
      <c r="A5763" s="10">
        <v>5757</v>
      </c>
      <c r="B5763" s="10">
        <v>1.204172283005681E-4</v>
      </c>
      <c r="C5763" s="10">
        <v>1.3428471934174751E-5</v>
      </c>
      <c r="D5763" s="10">
        <f t="shared" si="89"/>
        <v>1.1415525114155251E-4</v>
      </c>
      <c r="E5763" s="130">
        <v>1.1885762733825109E-4</v>
      </c>
      <c r="F5763">
        <v>0.30769230769230771</v>
      </c>
      <c r="I5763" s="140"/>
    </row>
    <row r="5764" spans="1:9">
      <c r="A5764" s="10">
        <v>5758</v>
      </c>
      <c r="B5764" s="10">
        <v>1.16943982482804E-4</v>
      </c>
      <c r="C5764" s="10">
        <v>7.4979655782148231E-6</v>
      </c>
      <c r="D5764" s="10">
        <f t="shared" si="89"/>
        <v>1.1415525114155251E-4</v>
      </c>
      <c r="E5764" s="130">
        <v>1.005104768095276E-4</v>
      </c>
      <c r="F5764">
        <v>0.23076923076923081</v>
      </c>
      <c r="I5764" s="140"/>
    </row>
    <row r="5765" spans="1:9">
      <c r="A5765" s="10">
        <v>5759</v>
      </c>
      <c r="B5765" s="10">
        <v>1.125712624940723E-4</v>
      </c>
      <c r="C5765" s="10">
        <v>5.7258379398362553E-6</v>
      </c>
      <c r="D5765" s="10">
        <f t="shared" si="89"/>
        <v>1.1415525114155251E-4</v>
      </c>
      <c r="E5765" s="130">
        <v>8.8544943856012497E-5</v>
      </c>
      <c r="F5765">
        <v>0.15384615384615391</v>
      </c>
      <c r="I5765" s="140"/>
    </row>
    <row r="5766" spans="1:9">
      <c r="A5766" s="10">
        <v>5760</v>
      </c>
      <c r="B5766" s="10">
        <v>1.0866875725448139E-4</v>
      </c>
      <c r="C5766" s="10">
        <v>2.514821738937111E-6</v>
      </c>
      <c r="D5766" s="10">
        <f t="shared" ref="D5766:D5829" si="90">1/8760</f>
        <v>1.1415525114155251E-4</v>
      </c>
      <c r="E5766" s="130">
        <v>7.8624006824651492E-5</v>
      </c>
      <c r="F5766">
        <v>7.6923076923076927E-2</v>
      </c>
      <c r="I5766" s="140"/>
    </row>
    <row r="5767" spans="1:9">
      <c r="A5767" s="10">
        <v>5761</v>
      </c>
      <c r="B5767" s="10">
        <v>1.0702726373874509E-4</v>
      </c>
      <c r="C5767" s="10">
        <v>1.428805837092148E-6</v>
      </c>
      <c r="D5767" s="10">
        <f t="shared" si="90"/>
        <v>1.1415525114155251E-4</v>
      </c>
      <c r="E5767" s="130">
        <v>5.1021961875571798E-5</v>
      </c>
      <c r="F5767">
        <v>7.6923076923076927E-2</v>
      </c>
      <c r="I5767" s="140"/>
    </row>
    <row r="5768" spans="1:9">
      <c r="A5768" s="10">
        <v>5762</v>
      </c>
      <c r="B5768" s="10">
        <v>1.0711010537685189E-4</v>
      </c>
      <c r="C5768" s="10">
        <v>1.1118454987268771E-6</v>
      </c>
      <c r="D5768" s="10">
        <f t="shared" si="90"/>
        <v>1.1415525114155251E-4</v>
      </c>
      <c r="E5768" s="130">
        <v>4.4330557039431208E-5</v>
      </c>
      <c r="F5768">
        <v>5.7692307692307702E-2</v>
      </c>
      <c r="I5768" s="140"/>
    </row>
    <row r="5769" spans="1:9">
      <c r="A5769" s="10">
        <v>5763</v>
      </c>
      <c r="B5769" s="10">
        <v>1.052450142065663E-4</v>
      </c>
      <c r="C5769" s="10">
        <v>1.1132910833464559E-6</v>
      </c>
      <c r="D5769" s="10">
        <f t="shared" si="90"/>
        <v>1.1415525114155251E-4</v>
      </c>
      <c r="E5769" s="130">
        <v>3.6802726598773083E-5</v>
      </c>
      <c r="F5769">
        <v>5.7692307692307702E-2</v>
      </c>
      <c r="I5769" s="140"/>
    </row>
    <row r="5770" spans="1:9">
      <c r="A5770" s="10">
        <v>5764</v>
      </c>
      <c r="B5770" s="10">
        <v>1.050897093394694E-4</v>
      </c>
      <c r="C5770" s="10">
        <v>1.037238785593121E-6</v>
      </c>
      <c r="D5770" s="10">
        <f t="shared" si="90"/>
        <v>1.1415525114155251E-4</v>
      </c>
      <c r="E5770" s="130">
        <v>4.8512685062019068E-5</v>
      </c>
      <c r="F5770">
        <v>7.6923076923076927E-2</v>
      </c>
      <c r="I5770" s="140"/>
    </row>
    <row r="5771" spans="1:9">
      <c r="A5771" s="10">
        <v>5765</v>
      </c>
      <c r="B5771" s="10">
        <v>1.0606971680409741E-4</v>
      </c>
      <c r="C5771" s="10">
        <v>1.1361899619760349E-5</v>
      </c>
      <c r="D5771" s="10">
        <f t="shared" si="90"/>
        <v>1.1415525114155251E-4</v>
      </c>
      <c r="E5771" s="130">
        <v>8.5315411660792008E-5</v>
      </c>
      <c r="F5771">
        <v>0.1153846153846154</v>
      </c>
      <c r="I5771" s="140"/>
    </row>
    <row r="5772" spans="1:9">
      <c r="A5772" s="10">
        <v>5766</v>
      </c>
      <c r="B5772" s="10">
        <v>1.0889908534558381E-4</v>
      </c>
      <c r="C5772" s="10">
        <v>2.979042145988015E-5</v>
      </c>
      <c r="D5772" s="10">
        <f t="shared" si="90"/>
        <v>1.1415525114155251E-4</v>
      </c>
      <c r="E5772" s="130">
        <v>1.421923527679865E-4</v>
      </c>
      <c r="F5772">
        <v>0.19230769230769229</v>
      </c>
      <c r="I5772" s="140"/>
    </row>
    <row r="5773" spans="1:9">
      <c r="A5773" s="10">
        <v>5767</v>
      </c>
      <c r="B5773" s="10">
        <v>1.1099214556803911E-4</v>
      </c>
      <c r="C5773" s="10">
        <v>2.413375792619531E-5</v>
      </c>
      <c r="D5773" s="10">
        <f t="shared" si="90"/>
        <v>1.1415525114155251E-4</v>
      </c>
      <c r="E5773" s="130">
        <v>2.0074214508421641E-4</v>
      </c>
      <c r="F5773">
        <v>0.30769230769230771</v>
      </c>
      <c r="I5773" s="140"/>
    </row>
    <row r="5774" spans="1:9">
      <c r="A5774" s="10">
        <v>5768</v>
      </c>
      <c r="B5774" s="10">
        <v>1.1746567399418981E-4</v>
      </c>
      <c r="C5774" s="10">
        <v>1.9963782710612282E-5</v>
      </c>
      <c r="D5774" s="10">
        <f t="shared" si="90"/>
        <v>1.1415525114155251E-4</v>
      </c>
      <c r="E5774" s="130">
        <v>2.224892108016734E-4</v>
      </c>
      <c r="F5774">
        <v>0.46153846153846162</v>
      </c>
      <c r="I5774" s="140"/>
    </row>
    <row r="5775" spans="1:9">
      <c r="A5775" s="10">
        <v>5769</v>
      </c>
      <c r="B5775" s="10">
        <v>1.212909802958078E-4</v>
      </c>
      <c r="C5775" s="10">
        <v>1.5204486285917281E-5</v>
      </c>
      <c r="D5775" s="10">
        <f t="shared" si="90"/>
        <v>1.1415525114155251E-4</v>
      </c>
      <c r="E5775" s="130">
        <v>1.9070503783000559E-4</v>
      </c>
      <c r="F5775">
        <v>0.57692307692307687</v>
      </c>
      <c r="I5775" s="140"/>
    </row>
    <row r="5776" spans="1:9">
      <c r="A5776" s="10">
        <v>5770</v>
      </c>
      <c r="B5776" s="10">
        <v>1.2346854171281721E-4</v>
      </c>
      <c r="C5776" s="10">
        <v>1.3419398390461919E-5</v>
      </c>
      <c r="D5776" s="10">
        <f t="shared" si="90"/>
        <v>1.1415525114155251E-4</v>
      </c>
      <c r="E5776" s="130">
        <v>1.5892086485833781E-4</v>
      </c>
      <c r="F5776">
        <v>0.69230769230769229</v>
      </c>
      <c r="I5776" s="140"/>
    </row>
    <row r="5777" spans="1:9">
      <c r="A5777" s="10">
        <v>5771</v>
      </c>
      <c r="B5777" s="10">
        <v>1.2419915447855009E-4</v>
      </c>
      <c r="C5777" s="10">
        <v>1.25259589076082E-5</v>
      </c>
      <c r="D5777" s="10">
        <f t="shared" si="90"/>
        <v>1.1415525114155251E-4</v>
      </c>
      <c r="E5777" s="130">
        <v>1.6644869529899601E-4</v>
      </c>
      <c r="F5777">
        <v>0.76923076923076927</v>
      </c>
      <c r="I5777" s="140"/>
    </row>
    <row r="5778" spans="1:9">
      <c r="A5778" s="10">
        <v>5772</v>
      </c>
      <c r="B5778" s="10">
        <v>1.189204043256808E-4</v>
      </c>
      <c r="C5778" s="10">
        <v>1.8755869476773561E-5</v>
      </c>
      <c r="D5778" s="10">
        <f t="shared" si="90"/>
        <v>1.1415525114155251E-4</v>
      </c>
      <c r="E5778" s="130">
        <v>1.7564937694868979E-4</v>
      </c>
      <c r="F5778">
        <v>0.73076923076923073</v>
      </c>
      <c r="I5778" s="140"/>
    </row>
    <row r="5779" spans="1:9">
      <c r="A5779" s="10">
        <v>5773</v>
      </c>
      <c r="B5779" s="10">
        <v>1.1832535836896139E-4</v>
      </c>
      <c r="C5779" s="10">
        <v>1.6675709576107878E-5</v>
      </c>
      <c r="D5779" s="10">
        <f t="shared" si="90"/>
        <v>1.1415525114155251E-4</v>
      </c>
      <c r="E5779" s="130">
        <v>1.6895797211254919E-4</v>
      </c>
      <c r="F5779">
        <v>0.69230769230769229</v>
      </c>
      <c r="I5779" s="140"/>
    </row>
    <row r="5780" spans="1:9">
      <c r="A5780" s="10">
        <v>5774</v>
      </c>
      <c r="B5780" s="10">
        <v>1.249176086128278E-4</v>
      </c>
      <c r="C5780" s="10">
        <v>9.5570781304885648E-6</v>
      </c>
      <c r="D5780" s="10">
        <f t="shared" si="90"/>
        <v>1.1415525114155251E-4</v>
      </c>
      <c r="E5780" s="130">
        <v>1.7397652573965429E-4</v>
      </c>
      <c r="F5780">
        <v>0.84615384615384615</v>
      </c>
      <c r="I5780" s="140"/>
    </row>
    <row r="5781" spans="1:9">
      <c r="A5781" s="10">
        <v>5775</v>
      </c>
      <c r="B5781" s="10">
        <v>1.2429448080035119E-4</v>
      </c>
      <c r="C5781" s="10">
        <v>8.3728443000567706E-6</v>
      </c>
      <c r="D5781" s="10">
        <f t="shared" si="90"/>
        <v>1.1415525114155251E-4</v>
      </c>
      <c r="E5781" s="130">
        <v>1.9070503783000559E-4</v>
      </c>
      <c r="F5781">
        <v>0.96153846153846156</v>
      </c>
      <c r="I5781" s="140"/>
    </row>
    <row r="5782" spans="1:9">
      <c r="A5782" s="10">
        <v>5776</v>
      </c>
      <c r="B5782" s="10">
        <v>1.2588026585024721E-4</v>
      </c>
      <c r="C5782" s="10">
        <v>9.5584828023359376E-6</v>
      </c>
      <c r="D5782" s="10">
        <f t="shared" si="90"/>
        <v>1.1415525114155251E-4</v>
      </c>
      <c r="E5782" s="130">
        <v>2.074335499203569E-4</v>
      </c>
      <c r="F5782">
        <v>1</v>
      </c>
      <c r="I5782" s="140"/>
    </row>
    <row r="5783" spans="1:9">
      <c r="A5783" s="10">
        <v>5777</v>
      </c>
      <c r="B5783" s="10">
        <v>1.2577596965482191E-4</v>
      </c>
      <c r="C5783" s="10">
        <v>1.6679759940560848E-5</v>
      </c>
      <c r="D5783" s="10">
        <f t="shared" si="90"/>
        <v>1.1415525114155251E-4</v>
      </c>
      <c r="E5783" s="130">
        <v>2.275077644287792E-4</v>
      </c>
      <c r="F5783">
        <v>0.92307692307692313</v>
      </c>
      <c r="I5783" s="140"/>
    </row>
    <row r="5784" spans="1:9">
      <c r="A5784" s="10">
        <v>5778</v>
      </c>
      <c r="B5784" s="10">
        <v>1.232426305161538E-4</v>
      </c>
      <c r="C5784" s="10">
        <v>2.3513511207124178E-5</v>
      </c>
      <c r="D5784" s="10">
        <f t="shared" si="90"/>
        <v>1.1415525114155251E-4</v>
      </c>
      <c r="E5784" s="130">
        <v>2.1245210354746259E-4</v>
      </c>
      <c r="F5784">
        <v>0.76923076923076927</v>
      </c>
      <c r="I5784" s="140"/>
    </row>
    <row r="5785" spans="1:9">
      <c r="A5785" s="10">
        <v>5779</v>
      </c>
      <c r="B5785" s="10">
        <v>1.2253314274382089E-4</v>
      </c>
      <c r="C5785" s="10">
        <v>2.3814529201901829E-5</v>
      </c>
      <c r="D5785" s="10">
        <f t="shared" si="90"/>
        <v>1.1415525114155251E-4</v>
      </c>
      <c r="E5785" s="130">
        <v>1.806679305757948E-4</v>
      </c>
      <c r="F5785">
        <v>0.57692307692307687</v>
      </c>
      <c r="I5785" s="140"/>
    </row>
    <row r="5786" spans="1:9">
      <c r="A5786" s="10">
        <v>5780</v>
      </c>
      <c r="B5786" s="10">
        <v>1.206802887536954E-4</v>
      </c>
      <c r="C5786" s="10">
        <v>1.8471007481171959E-5</v>
      </c>
      <c r="D5786" s="10">
        <f t="shared" si="90"/>
        <v>1.1415525114155251E-4</v>
      </c>
      <c r="E5786" s="130">
        <v>1.513930344176802E-4</v>
      </c>
      <c r="F5786">
        <v>0.46153846153846162</v>
      </c>
      <c r="I5786" s="140"/>
    </row>
    <row r="5787" spans="1:9">
      <c r="A5787" s="10">
        <v>5781</v>
      </c>
      <c r="B5787" s="10">
        <v>1.180814765414098E-4</v>
      </c>
      <c r="C5787" s="10">
        <v>1.342158495084558E-5</v>
      </c>
      <c r="D5787" s="10">
        <f t="shared" si="90"/>
        <v>1.1415525114155251E-4</v>
      </c>
      <c r="E5787" s="130">
        <v>1.2462741507311741E-4</v>
      </c>
      <c r="F5787">
        <v>0.30769230769230771</v>
      </c>
      <c r="I5787" s="140"/>
    </row>
    <row r="5788" spans="1:9">
      <c r="A5788" s="10">
        <v>5782</v>
      </c>
      <c r="B5788" s="10">
        <v>1.1438475454640549E-4</v>
      </c>
      <c r="C5788" s="10">
        <v>7.4940606813965274E-6</v>
      </c>
      <c r="D5788" s="10">
        <f t="shared" si="90"/>
        <v>1.1415525114155251E-4</v>
      </c>
      <c r="E5788" s="130">
        <v>1.053896261692136E-4</v>
      </c>
      <c r="F5788">
        <v>0.23076923076923081</v>
      </c>
      <c r="I5788" s="140"/>
    </row>
    <row r="5789" spans="1:9">
      <c r="A5789" s="10">
        <v>5783</v>
      </c>
      <c r="B5789" s="10">
        <v>1.09998571344086E-4</v>
      </c>
      <c r="C5789" s="10">
        <v>5.7232513434571972E-6</v>
      </c>
      <c r="D5789" s="10">
        <f t="shared" si="90"/>
        <v>1.1415525114155251E-4</v>
      </c>
      <c r="E5789" s="130">
        <v>9.2843242101450275E-5</v>
      </c>
      <c r="F5789">
        <v>0.15384615384615391</v>
      </c>
      <c r="I5789" s="140"/>
    </row>
    <row r="5790" spans="1:9">
      <c r="A5790" s="10">
        <v>5784</v>
      </c>
      <c r="B5790" s="10">
        <v>1.07639628325215E-4</v>
      </c>
      <c r="C5790" s="10">
        <v>2.5140125752192282E-6</v>
      </c>
      <c r="D5790" s="10">
        <f t="shared" si="90"/>
        <v>1.1415525114155251E-4</v>
      </c>
      <c r="E5790" s="130">
        <v>6.1880005371253542E-5</v>
      </c>
      <c r="F5790">
        <v>3.8461538461538457E-2</v>
      </c>
      <c r="I5790" s="140"/>
    </row>
    <row r="5791" spans="1:9">
      <c r="A5791" s="10">
        <v>5785</v>
      </c>
      <c r="B5791" s="10">
        <v>1.034496550304425E-4</v>
      </c>
      <c r="C5791" s="10">
        <v>1.428769470183479E-6</v>
      </c>
      <c r="D5791" s="10">
        <f t="shared" si="90"/>
        <v>1.1415525114155251E-4</v>
      </c>
      <c r="E5791" s="130">
        <v>4.0156173698366657E-5</v>
      </c>
      <c r="F5791">
        <v>3.8461538461538457E-2</v>
      </c>
      <c r="I5791" s="140"/>
    </row>
    <row r="5792" spans="1:9">
      <c r="A5792" s="10">
        <v>5786</v>
      </c>
      <c r="B5792" s="10">
        <v>1.036935289160493E-4</v>
      </c>
      <c r="C5792" s="10">
        <v>1.114186618472417E-6</v>
      </c>
      <c r="D5792" s="10">
        <f t="shared" si="90"/>
        <v>1.1415525114155251E-4</v>
      </c>
      <c r="E5792" s="130">
        <v>3.4889790262515282E-5</v>
      </c>
      <c r="F5792">
        <v>3.8461538461538457E-2</v>
      </c>
      <c r="I5792" s="140"/>
    </row>
    <row r="5793" spans="1:9">
      <c r="A5793" s="10">
        <v>5787</v>
      </c>
      <c r="B5793" s="10">
        <v>1.02994228521311E-4</v>
      </c>
      <c r="C5793" s="10">
        <v>1.117496007161265E-6</v>
      </c>
      <c r="D5793" s="10">
        <f t="shared" si="90"/>
        <v>1.1415525114155251E-4</v>
      </c>
      <c r="E5793" s="130">
        <v>2.8965108897182488E-5</v>
      </c>
      <c r="F5793">
        <v>3.8461538461538457E-2</v>
      </c>
      <c r="I5793" s="140"/>
    </row>
    <row r="5794" spans="1:9">
      <c r="A5794" s="10">
        <v>5788</v>
      </c>
      <c r="B5794" s="10">
        <v>1.030414853225571E-4</v>
      </c>
      <c r="C5794" s="10">
        <v>1.0406436374172239E-6</v>
      </c>
      <c r="D5794" s="10">
        <f t="shared" si="90"/>
        <v>1.1415525114155251E-4</v>
      </c>
      <c r="E5794" s="130">
        <v>3.8181279909922381E-5</v>
      </c>
      <c r="F5794">
        <v>3.8461538461538457E-2</v>
      </c>
      <c r="I5794" s="140"/>
    </row>
    <row r="5795" spans="1:9">
      <c r="A5795" s="10">
        <v>5789</v>
      </c>
      <c r="B5795" s="10">
        <v>1.054012454489008E-4</v>
      </c>
      <c r="C5795" s="10">
        <v>1.1368722960999299E-5</v>
      </c>
      <c r="D5795" s="10">
        <f t="shared" si="90"/>
        <v>1.1415525114155251E-4</v>
      </c>
      <c r="E5795" s="130">
        <v>6.7146388807104931E-5</v>
      </c>
      <c r="F5795">
        <v>7.6923076923076927E-2</v>
      </c>
      <c r="I5795" s="140"/>
    </row>
    <row r="5796" spans="1:9">
      <c r="A5796" s="10">
        <v>5790</v>
      </c>
      <c r="B5796" s="10">
        <v>1.07532304736968E-4</v>
      </c>
      <c r="C5796" s="10">
        <v>2.980851399694281E-5</v>
      </c>
      <c r="D5796" s="10">
        <f t="shared" si="90"/>
        <v>1.1415525114155251E-4</v>
      </c>
      <c r="E5796" s="130">
        <v>1.119106480118411E-4</v>
      </c>
      <c r="F5796">
        <v>0.15384615384615391</v>
      </c>
      <c r="I5796" s="140"/>
    </row>
    <row r="5797" spans="1:9">
      <c r="A5797" s="10">
        <v>5791</v>
      </c>
      <c r="B5797" s="10">
        <v>1.112407830857413E-4</v>
      </c>
      <c r="C5797" s="10">
        <v>2.415054125454589E-5</v>
      </c>
      <c r="D5797" s="10">
        <f t="shared" si="90"/>
        <v>1.1415525114155251E-4</v>
      </c>
      <c r="E5797" s="130">
        <v>1.579915030755409E-4</v>
      </c>
      <c r="F5797">
        <v>0.23076923076923081</v>
      </c>
      <c r="I5797" s="140"/>
    </row>
    <row r="5798" spans="1:9">
      <c r="A5798" s="10">
        <v>5792</v>
      </c>
      <c r="B5798" s="10">
        <v>1.17167941352314E-4</v>
      </c>
      <c r="C5798" s="10">
        <v>1.9979565948974479E-5</v>
      </c>
      <c r="D5798" s="10">
        <f t="shared" si="90"/>
        <v>1.1415525114155251E-4</v>
      </c>
      <c r="E5798" s="130">
        <v>1.751072492420575E-4</v>
      </c>
      <c r="F5798">
        <v>0.38461538461538458</v>
      </c>
      <c r="I5798" s="140"/>
    </row>
    <row r="5799" spans="1:9">
      <c r="A5799" s="10">
        <v>5793</v>
      </c>
      <c r="B5799" s="10">
        <v>1.198228197432901E-4</v>
      </c>
      <c r="C5799" s="10">
        <v>1.521578730278611E-5</v>
      </c>
      <c r="D5799" s="10">
        <f t="shared" si="90"/>
        <v>1.1415525114155251E-4</v>
      </c>
      <c r="E5799" s="130">
        <v>1.5009192792176399E-4</v>
      </c>
      <c r="F5799">
        <v>0.46153846153846162</v>
      </c>
      <c r="I5799" s="140"/>
    </row>
    <row r="5800" spans="1:9">
      <c r="A5800" s="10">
        <v>5794</v>
      </c>
      <c r="B5800" s="10">
        <v>1.209655020773425E-4</v>
      </c>
      <c r="C5800" s="10">
        <v>1.3428621947673011E-5</v>
      </c>
      <c r="D5800" s="10">
        <f t="shared" si="90"/>
        <v>1.1415525114155251E-4</v>
      </c>
      <c r="E5800" s="130">
        <v>1.2507660660146991E-4</v>
      </c>
      <c r="F5800">
        <v>0.57692307692307687</v>
      </c>
      <c r="I5800" s="140"/>
    </row>
    <row r="5801" spans="1:9">
      <c r="A5801" s="10">
        <v>5795</v>
      </c>
      <c r="B5801" s="10">
        <v>1.221412776343422E-4</v>
      </c>
      <c r="C5801" s="10">
        <v>1.25353188407268E-5</v>
      </c>
      <c r="D5801" s="10">
        <f t="shared" si="90"/>
        <v>1.1415525114155251E-4</v>
      </c>
      <c r="E5801" s="130">
        <v>1.3100128796680261E-4</v>
      </c>
      <c r="F5801">
        <v>0.69230769230769229</v>
      </c>
      <c r="I5801" s="140"/>
    </row>
    <row r="5802" spans="1:9">
      <c r="A5802" s="10">
        <v>5796</v>
      </c>
      <c r="B5802" s="10">
        <v>1.1681289400826291E-4</v>
      </c>
      <c r="C5802" s="10">
        <v>1.8769225223982171E-5</v>
      </c>
      <c r="D5802" s="10">
        <f t="shared" si="90"/>
        <v>1.1415525114155251E-4</v>
      </c>
      <c r="E5802" s="130">
        <v>1.3824256519109809E-4</v>
      </c>
      <c r="F5802">
        <v>0.61538461538461542</v>
      </c>
      <c r="I5802" s="140"/>
    </row>
    <row r="5803" spans="1:9">
      <c r="A5803" s="10">
        <v>5797</v>
      </c>
      <c r="B5803" s="10">
        <v>1.166813802531015E-4</v>
      </c>
      <c r="C5803" s="10">
        <v>1.6688565278322201E-5</v>
      </c>
      <c r="D5803" s="10">
        <f t="shared" si="90"/>
        <v>1.1415525114155251E-4</v>
      </c>
      <c r="E5803" s="130">
        <v>1.3297618175524679E-4</v>
      </c>
      <c r="F5803">
        <v>0.53846153846153844</v>
      </c>
      <c r="I5803" s="140"/>
    </row>
    <row r="5804" spans="1:9">
      <c r="A5804" s="10">
        <v>5798</v>
      </c>
      <c r="B5804" s="10">
        <v>1.210038732221131E-4</v>
      </c>
      <c r="C5804" s="10">
        <v>9.5653425104835635E-6</v>
      </c>
      <c r="D5804" s="10">
        <f t="shared" si="90"/>
        <v>1.1415525114155251E-4</v>
      </c>
      <c r="E5804" s="130">
        <v>1.3692596933213521E-4</v>
      </c>
      <c r="F5804">
        <v>0.61538461538461542</v>
      </c>
      <c r="I5804" s="140"/>
    </row>
    <row r="5805" spans="1:9">
      <c r="A5805" s="10">
        <v>5799</v>
      </c>
      <c r="B5805" s="10">
        <v>1.207693856704077E-4</v>
      </c>
      <c r="C5805" s="10">
        <v>8.3801404111084191E-6</v>
      </c>
      <c r="D5805" s="10">
        <f t="shared" si="90"/>
        <v>1.1415525114155251E-4</v>
      </c>
      <c r="E5805" s="130">
        <v>1.5009192792176399E-4</v>
      </c>
      <c r="F5805">
        <v>0.69230769230769229</v>
      </c>
      <c r="I5805" s="140"/>
    </row>
    <row r="5806" spans="1:9">
      <c r="A5806" s="10">
        <v>5800</v>
      </c>
      <c r="B5806" s="10">
        <v>1.214440413510661E-4</v>
      </c>
      <c r="C5806" s="10">
        <v>9.5663016876996527E-6</v>
      </c>
      <c r="D5806" s="10">
        <f t="shared" si="90"/>
        <v>1.1415525114155251E-4</v>
      </c>
      <c r="E5806" s="130">
        <v>1.6325788651139219E-4</v>
      </c>
      <c r="F5806">
        <v>0.76923076923076927</v>
      </c>
      <c r="I5806" s="140"/>
    </row>
    <row r="5807" spans="1:9">
      <c r="A5807" s="10">
        <v>5801</v>
      </c>
      <c r="B5807" s="10">
        <v>1.20357545155432E-4</v>
      </c>
      <c r="C5807" s="10">
        <v>1.669186557528393E-5</v>
      </c>
      <c r="D5807" s="10">
        <f t="shared" si="90"/>
        <v>1.1415525114155251E-4</v>
      </c>
      <c r="E5807" s="130">
        <v>1.7905703681894659E-4</v>
      </c>
      <c r="F5807">
        <v>0.69230769230769229</v>
      </c>
      <c r="I5807" s="140"/>
    </row>
    <row r="5808" spans="1:9">
      <c r="A5808" s="10">
        <v>5802</v>
      </c>
      <c r="B5808" s="10">
        <v>1.1807150162901999E-4</v>
      </c>
      <c r="C5808" s="10">
        <v>2.3529285353759212E-5</v>
      </c>
      <c r="D5808" s="10">
        <f t="shared" si="90"/>
        <v>1.1415525114155251E-4</v>
      </c>
      <c r="E5808" s="130">
        <v>1.6720767408828061E-4</v>
      </c>
      <c r="F5808">
        <v>0.57692307692307687</v>
      </c>
      <c r="I5808" s="140"/>
    </row>
    <row r="5809" spans="1:9">
      <c r="A5809" s="10">
        <v>5803</v>
      </c>
      <c r="B5809" s="10">
        <v>1.198635508053916E-4</v>
      </c>
      <c r="C5809" s="10">
        <v>2.3830976136347229E-5</v>
      </c>
      <c r="D5809" s="10">
        <f t="shared" si="90"/>
        <v>1.1415525114155251E-4</v>
      </c>
      <c r="E5809" s="130">
        <v>1.421923527679865E-4</v>
      </c>
      <c r="F5809">
        <v>0.46153846153846162</v>
      </c>
      <c r="I5809" s="140"/>
    </row>
    <row r="5810" spans="1:9">
      <c r="A5810" s="10">
        <v>5804</v>
      </c>
      <c r="B5810" s="10">
        <v>1.205259200715731E-4</v>
      </c>
      <c r="C5810" s="10">
        <v>1.8484881456829102E-5</v>
      </c>
      <c r="D5810" s="10">
        <f t="shared" si="90"/>
        <v>1.1415525114155251E-4</v>
      </c>
      <c r="E5810" s="130">
        <v>1.191519252361373E-4</v>
      </c>
      <c r="F5810">
        <v>0.30769230769230771</v>
      </c>
      <c r="I5810" s="140"/>
    </row>
    <row r="5811" spans="1:9">
      <c r="A5811" s="10">
        <v>5805</v>
      </c>
      <c r="B5811" s="10">
        <v>1.1794625711114981E-4</v>
      </c>
      <c r="C5811" s="10">
        <v>1.343675904348762E-5</v>
      </c>
      <c r="D5811" s="10">
        <f t="shared" si="90"/>
        <v>1.1415525114155251E-4</v>
      </c>
      <c r="E5811" s="130">
        <v>9.8086391492731566E-5</v>
      </c>
      <c r="F5811">
        <v>0.23076923076923081</v>
      </c>
      <c r="I5811" s="140"/>
    </row>
    <row r="5812" spans="1:9">
      <c r="A5812" s="10">
        <v>5806</v>
      </c>
      <c r="B5812" s="10">
        <v>1.147020527836838E-4</v>
      </c>
      <c r="C5812" s="10">
        <v>7.5039433888272341E-6</v>
      </c>
      <c r="D5812" s="10">
        <f t="shared" si="90"/>
        <v>1.1415525114155251E-4</v>
      </c>
      <c r="E5812" s="130">
        <v>8.2945539114658555E-5</v>
      </c>
      <c r="F5812">
        <v>0.15384615384615391</v>
      </c>
      <c r="I5812" s="140"/>
    </row>
    <row r="5813" spans="1:9">
      <c r="A5813" s="10">
        <v>5807</v>
      </c>
      <c r="B5813" s="10">
        <v>1.099603571799884E-4</v>
      </c>
      <c r="C5813" s="10">
        <v>5.7315066317249367E-6</v>
      </c>
      <c r="D5813" s="10">
        <f t="shared" si="90"/>
        <v>1.1415525114155251E-4</v>
      </c>
      <c r="E5813" s="130">
        <v>7.307107017243746E-5</v>
      </c>
      <c r="F5813">
        <v>7.6923076923076927E-2</v>
      </c>
      <c r="I5813" s="140"/>
    </row>
    <row r="5814" spans="1:9">
      <c r="A5814" s="10">
        <v>5808</v>
      </c>
      <c r="B5814" s="10">
        <v>1.077601436752029E-4</v>
      </c>
      <c r="C5814" s="10">
        <v>2.4373693152000361E-6</v>
      </c>
      <c r="D5814" s="10">
        <f t="shared" si="90"/>
        <v>1.1415525114155251E-4</v>
      </c>
      <c r="E5814" s="130">
        <v>5.4600004739341412E-5</v>
      </c>
      <c r="F5814">
        <v>3.8461538461538457E-2</v>
      </c>
      <c r="I5814" s="140"/>
    </row>
    <row r="5815" spans="1:9">
      <c r="A5815" s="10">
        <v>5809</v>
      </c>
      <c r="B5815" s="10">
        <v>1.03227089283311E-4</v>
      </c>
      <c r="C5815" s="10">
        <v>2.6822504405840279E-6</v>
      </c>
      <c r="D5815" s="10">
        <f t="shared" si="90"/>
        <v>1.1415525114155251E-4</v>
      </c>
      <c r="E5815" s="130">
        <v>3.5431917969147053E-5</v>
      </c>
      <c r="F5815">
        <v>3.8461538461538457E-2</v>
      </c>
      <c r="I5815" s="140"/>
    </row>
    <row r="5816" spans="1:9">
      <c r="A5816" s="10">
        <v>5810</v>
      </c>
      <c r="B5816" s="10">
        <v>1.032532275767599E-4</v>
      </c>
      <c r="C5816" s="10">
        <v>1.7286373614744809E-6</v>
      </c>
      <c r="D5816" s="10">
        <f t="shared" si="90"/>
        <v>1.1415525114155251E-4</v>
      </c>
      <c r="E5816" s="130">
        <v>3.0785109055160543E-5</v>
      </c>
      <c r="F5816">
        <v>3.8461538461538457E-2</v>
      </c>
      <c r="I5816" s="140"/>
    </row>
    <row r="5817" spans="1:9">
      <c r="A5817" s="10">
        <v>5811</v>
      </c>
      <c r="B5817" s="10">
        <v>1.03210029547566E-4</v>
      </c>
      <c r="C5817" s="10">
        <v>1.0256013748191551E-6</v>
      </c>
      <c r="D5817" s="10">
        <f t="shared" si="90"/>
        <v>1.1415525114155251E-4</v>
      </c>
      <c r="E5817" s="130">
        <v>2.5557449026925749E-5</v>
      </c>
      <c r="F5817">
        <v>3.8461538461538457E-2</v>
      </c>
      <c r="I5817" s="140"/>
    </row>
    <row r="5818" spans="1:9">
      <c r="A5818" s="10">
        <v>5812</v>
      </c>
      <c r="B5818" s="10">
        <v>1.0406933699763579E-4</v>
      </c>
      <c r="C5818" s="10">
        <v>1.027042413575146E-6</v>
      </c>
      <c r="D5818" s="10">
        <f t="shared" si="90"/>
        <v>1.1415525114155251E-4</v>
      </c>
      <c r="E5818" s="130">
        <v>3.3689364626402113E-5</v>
      </c>
      <c r="F5818">
        <v>3.8461538461538457E-2</v>
      </c>
      <c r="I5818" s="140"/>
    </row>
    <row r="5819" spans="1:9">
      <c r="A5819" s="10">
        <v>5813</v>
      </c>
      <c r="B5819" s="10">
        <v>1.0639102073061689E-4</v>
      </c>
      <c r="C5819" s="10">
        <v>3.1783268958696008E-6</v>
      </c>
      <c r="D5819" s="10">
        <f t="shared" si="90"/>
        <v>1.1415525114155251E-4</v>
      </c>
      <c r="E5819" s="130">
        <v>5.9246813653327922E-5</v>
      </c>
      <c r="F5819">
        <v>7.6923076923076927E-2</v>
      </c>
      <c r="I5819" s="140"/>
    </row>
    <row r="5820" spans="1:9">
      <c r="A5820" s="10">
        <v>5814</v>
      </c>
      <c r="B5820" s="10">
        <v>1.0817807097516169E-4</v>
      </c>
      <c r="C5820" s="10">
        <v>8.4816222697482643E-6</v>
      </c>
      <c r="D5820" s="10">
        <f t="shared" si="90"/>
        <v>1.1415525114155251E-4</v>
      </c>
      <c r="E5820" s="130">
        <v>9.8744689422212978E-5</v>
      </c>
      <c r="F5820">
        <v>0.15384615384615391</v>
      </c>
      <c r="I5820" s="140"/>
    </row>
    <row r="5821" spans="1:9">
      <c r="A5821" s="10">
        <v>5815</v>
      </c>
      <c r="B5821" s="10">
        <v>1.107446843882409E-4</v>
      </c>
      <c r="C5821" s="10">
        <v>1.43376855636634E-5</v>
      </c>
      <c r="D5821" s="10">
        <f t="shared" si="90"/>
        <v>1.1415525114155251E-4</v>
      </c>
      <c r="E5821" s="130">
        <v>1.3940426741959451E-4</v>
      </c>
      <c r="F5821">
        <v>0.23076923076923081</v>
      </c>
      <c r="I5821" s="140"/>
    </row>
    <row r="5822" spans="1:9">
      <c r="A5822" s="10">
        <v>5816</v>
      </c>
      <c r="B5822" s="10">
        <v>1.151117588732365E-4</v>
      </c>
      <c r="C5822" s="10">
        <v>2.325336507182647E-5</v>
      </c>
      <c r="D5822" s="10">
        <f t="shared" si="90"/>
        <v>1.1415525114155251E-4</v>
      </c>
      <c r="E5822" s="130">
        <v>1.5450639639005091E-4</v>
      </c>
      <c r="F5822">
        <v>0.38461538461538458</v>
      </c>
      <c r="I5822" s="140"/>
    </row>
    <row r="5823" spans="1:9">
      <c r="A5823" s="10">
        <v>5817</v>
      </c>
      <c r="B5823" s="10">
        <v>1.188786188144344E-4</v>
      </c>
      <c r="C5823" s="10">
        <v>2.2992950730577431E-5</v>
      </c>
      <c r="D5823" s="10">
        <f t="shared" si="90"/>
        <v>1.1415525114155251E-4</v>
      </c>
      <c r="E5823" s="130">
        <v>1.3243405404861521E-4</v>
      </c>
      <c r="F5823">
        <v>0.46153846153846162</v>
      </c>
      <c r="I5823" s="140"/>
    </row>
    <row r="5824" spans="1:9">
      <c r="A5824" s="10">
        <v>5818</v>
      </c>
      <c r="B5824" s="10">
        <v>1.205459729177303E-4</v>
      </c>
      <c r="C5824" s="10">
        <v>2.0692352813016589E-5</v>
      </c>
      <c r="D5824" s="10">
        <f t="shared" si="90"/>
        <v>1.1415525114155251E-4</v>
      </c>
      <c r="E5824" s="130">
        <v>1.1036171170717941E-4</v>
      </c>
      <c r="F5824">
        <v>0.57692307692307687</v>
      </c>
      <c r="I5824" s="140"/>
    </row>
    <row r="5825" spans="1:9">
      <c r="A5825" s="10">
        <v>5819</v>
      </c>
      <c r="B5825" s="10">
        <v>1.199709883347117E-4</v>
      </c>
      <c r="C5825" s="10">
        <v>2.221875379538471E-5</v>
      </c>
      <c r="D5825" s="10">
        <f t="shared" si="90"/>
        <v>1.1415525114155251E-4</v>
      </c>
      <c r="E5825" s="130">
        <v>1.1558937173541411E-4</v>
      </c>
      <c r="F5825">
        <v>0.69230769230769229</v>
      </c>
      <c r="I5825" s="140"/>
    </row>
    <row r="5826" spans="1:9">
      <c r="A5826" s="10">
        <v>5820</v>
      </c>
      <c r="B5826" s="10">
        <v>1.1725155483454911E-4</v>
      </c>
      <c r="C5826" s="10">
        <v>2.2460971044708721E-5</v>
      </c>
      <c r="D5826" s="10">
        <f t="shared" si="90"/>
        <v>1.1415525114155251E-4</v>
      </c>
      <c r="E5826" s="130">
        <v>1.219787339921452E-4</v>
      </c>
      <c r="F5826">
        <v>0.61538461538461542</v>
      </c>
      <c r="I5826" s="140"/>
    </row>
    <row r="5827" spans="1:9">
      <c r="A5827" s="10">
        <v>5821</v>
      </c>
      <c r="B5827" s="10">
        <v>1.1655844325869091E-4</v>
      </c>
      <c r="C5827" s="10">
        <v>1.7876758555935391E-5</v>
      </c>
      <c r="D5827" s="10">
        <f t="shared" si="90"/>
        <v>1.1415525114155251E-4</v>
      </c>
      <c r="E5827" s="130">
        <v>1.1733192507815869E-4</v>
      </c>
      <c r="F5827">
        <v>0.53846153846153844</v>
      </c>
      <c r="I5827" s="140"/>
    </row>
    <row r="5828" spans="1:9">
      <c r="A5828" s="10">
        <v>5822</v>
      </c>
      <c r="B5828" s="10">
        <v>1.2324686268861071E-4</v>
      </c>
      <c r="C5828" s="10">
        <v>1.43131379003121E-5</v>
      </c>
      <c r="D5828" s="10">
        <f t="shared" si="90"/>
        <v>1.1415525114155251E-4</v>
      </c>
      <c r="E5828" s="130">
        <v>1.208170317636487E-4</v>
      </c>
      <c r="F5828">
        <v>0.61538461538461542</v>
      </c>
      <c r="I5828" s="140"/>
    </row>
    <row r="5829" spans="1:9">
      <c r="A5829" s="10">
        <v>5823</v>
      </c>
      <c r="B5829" s="10">
        <v>1.22678071532714E-4</v>
      </c>
      <c r="C5829" s="10">
        <v>1.126110418652158E-5</v>
      </c>
      <c r="D5829" s="10">
        <f t="shared" si="90"/>
        <v>1.1415525114155251E-4</v>
      </c>
      <c r="E5829" s="130">
        <v>1.3243405404861521E-4</v>
      </c>
      <c r="F5829">
        <v>0.69230769230769229</v>
      </c>
      <c r="I5829" s="140"/>
    </row>
    <row r="5830" spans="1:9">
      <c r="A5830" s="10">
        <v>5824</v>
      </c>
      <c r="B5830" s="10">
        <v>1.235386034986304E-4</v>
      </c>
      <c r="C5830" s="10">
        <v>1.43133742852184E-5</v>
      </c>
      <c r="D5830" s="10">
        <f t="shared" ref="D5830:D5893" si="91">1/8760</f>
        <v>1.1415525114155251E-4</v>
      </c>
      <c r="E5830" s="130">
        <v>1.4405107633358159E-4</v>
      </c>
      <c r="F5830">
        <v>0.76923076923076927</v>
      </c>
      <c r="I5830" s="140"/>
    </row>
    <row r="5831" spans="1:9">
      <c r="A5831" s="10">
        <v>5825</v>
      </c>
      <c r="B5831" s="10">
        <v>1.2384901840447831E-4</v>
      </c>
      <c r="C5831" s="10">
        <v>1.8387181756690701E-5</v>
      </c>
      <c r="D5831" s="10">
        <f t="shared" si="91"/>
        <v>1.1415525114155251E-4</v>
      </c>
      <c r="E5831" s="130">
        <v>1.579915030755409E-4</v>
      </c>
      <c r="F5831">
        <v>0.69230769230769229</v>
      </c>
      <c r="I5831" s="140"/>
    </row>
    <row r="5832" spans="1:9">
      <c r="A5832" s="10">
        <v>5826</v>
      </c>
      <c r="B5832" s="10">
        <v>1.222758047681417E-4</v>
      </c>
      <c r="C5832" s="10">
        <v>2.551858707897984E-5</v>
      </c>
      <c r="D5832" s="10">
        <f t="shared" si="91"/>
        <v>1.1415525114155251E-4</v>
      </c>
      <c r="E5832" s="130">
        <v>1.4753618301907091E-4</v>
      </c>
      <c r="F5832">
        <v>0.57692307692307687</v>
      </c>
      <c r="I5832" s="140"/>
    </row>
    <row r="5833" spans="1:9">
      <c r="A5833" s="10">
        <v>5827</v>
      </c>
      <c r="B5833" s="10">
        <v>1.2285168395670469E-4</v>
      </c>
      <c r="C5833" s="10">
        <v>2.017359704431252E-5</v>
      </c>
      <c r="D5833" s="10">
        <f t="shared" si="91"/>
        <v>1.1415525114155251E-4</v>
      </c>
      <c r="E5833" s="130">
        <v>1.2546384067763509E-4</v>
      </c>
      <c r="F5833">
        <v>0.46153846153846162</v>
      </c>
      <c r="I5833" s="140"/>
    </row>
    <row r="5834" spans="1:9">
      <c r="A5834" s="10">
        <v>5828</v>
      </c>
      <c r="B5834" s="10">
        <v>1.2127970949532249E-4</v>
      </c>
      <c r="C5834" s="10">
        <v>1.12685457652079E-5</v>
      </c>
      <c r="D5834" s="10">
        <f t="shared" si="91"/>
        <v>1.1415525114155251E-4</v>
      </c>
      <c r="E5834" s="130">
        <v>1.051340516789441E-4</v>
      </c>
      <c r="F5834">
        <v>0.30769230769230771</v>
      </c>
      <c r="I5834" s="140"/>
    </row>
    <row r="5835" spans="1:9">
      <c r="A5835" s="10">
        <v>5829</v>
      </c>
      <c r="B5835" s="10">
        <v>1.193217088576131E-4</v>
      </c>
      <c r="C5835" s="10">
        <v>1.101540025982891E-5</v>
      </c>
      <c r="D5835" s="10">
        <f t="shared" si="91"/>
        <v>1.1415525114155251E-4</v>
      </c>
      <c r="E5835" s="130">
        <v>8.6546816022998327E-5</v>
      </c>
      <c r="F5835">
        <v>0.23076923076923081</v>
      </c>
      <c r="I5835" s="140"/>
    </row>
    <row r="5836" spans="1:9">
      <c r="A5836" s="10">
        <v>5830</v>
      </c>
      <c r="B5836" s="10">
        <v>1.151831114068886E-4</v>
      </c>
      <c r="C5836" s="10">
        <v>8.9824355148879807E-6</v>
      </c>
      <c r="D5836" s="10">
        <f t="shared" si="91"/>
        <v>1.1415525114155251E-4</v>
      </c>
      <c r="E5836" s="130">
        <v>7.3187240395287229E-5</v>
      </c>
      <c r="F5836">
        <v>0.15384615384615391</v>
      </c>
      <c r="I5836" s="140"/>
    </row>
    <row r="5837" spans="1:9">
      <c r="A5837" s="10">
        <v>5831</v>
      </c>
      <c r="B5837" s="10">
        <v>1.1129689593244799E-4</v>
      </c>
      <c r="C5837" s="10">
        <v>5.4330434122812631E-6</v>
      </c>
      <c r="D5837" s="10">
        <f t="shared" si="91"/>
        <v>1.1415525114155251E-4</v>
      </c>
      <c r="E5837" s="130">
        <v>6.4474473681562717E-5</v>
      </c>
      <c r="F5837">
        <v>7.6923076923076927E-2</v>
      </c>
      <c r="I5837" s="140"/>
    </row>
    <row r="5838" spans="1:9">
      <c r="A5838" s="10">
        <v>5832</v>
      </c>
      <c r="B5838" s="10">
        <v>1.0916092507777451E-4</v>
      </c>
      <c r="C5838" s="10">
        <v>3.210247949953521E-6</v>
      </c>
      <c r="D5838" s="10">
        <f t="shared" si="91"/>
        <v>1.1415525114155251E-4</v>
      </c>
      <c r="E5838" s="130">
        <v>6.8463658116634849E-5</v>
      </c>
      <c r="F5838">
        <v>7.6923076923076927E-2</v>
      </c>
      <c r="I5838" s="140"/>
    </row>
    <row r="5839" spans="1:9">
      <c r="A5839" s="10">
        <v>5833</v>
      </c>
      <c r="B5839" s="10">
        <v>1.0372001656895341E-4</v>
      </c>
      <c r="C5839" s="10">
        <v>2.3963565339489571E-6</v>
      </c>
      <c r="D5839" s="10">
        <f t="shared" si="91"/>
        <v>1.1415525114155251E-4</v>
      </c>
      <c r="E5839" s="130">
        <v>4.44285440969653E-5</v>
      </c>
      <c r="F5839">
        <v>7.6923076923076927E-2</v>
      </c>
      <c r="I5839" s="140"/>
    </row>
    <row r="5840" spans="1:9">
      <c r="A5840" s="10">
        <v>5834</v>
      </c>
      <c r="B5840" s="10">
        <v>1.020420040139973E-4</v>
      </c>
      <c r="C5840" s="10">
        <v>1.870668323279924E-6</v>
      </c>
      <c r="D5840" s="10">
        <f t="shared" si="91"/>
        <v>1.1415525114155251E-4</v>
      </c>
      <c r="E5840" s="130">
        <v>3.860184978916653E-5</v>
      </c>
      <c r="F5840">
        <v>5.7692307692307702E-2</v>
      </c>
      <c r="I5840" s="140"/>
    </row>
    <row r="5841" spans="1:9">
      <c r="A5841" s="10">
        <v>5835</v>
      </c>
      <c r="B5841" s="10">
        <v>1.023365451518516E-4</v>
      </c>
      <c r="C5841" s="10">
        <v>1.032120143198007E-6</v>
      </c>
      <c r="D5841" s="10">
        <f t="shared" si="91"/>
        <v>1.1415525114155251E-4</v>
      </c>
      <c r="E5841" s="130">
        <v>3.2046818692893011E-5</v>
      </c>
      <c r="F5841">
        <v>5.7692307692307702E-2</v>
      </c>
      <c r="I5841" s="140"/>
    </row>
    <row r="5842" spans="1:9">
      <c r="A5842" s="10">
        <v>5836</v>
      </c>
      <c r="B5842" s="10">
        <v>1.044595943551122E-4</v>
      </c>
      <c r="C5842" s="10">
        <v>1.032902031734383E-6</v>
      </c>
      <c r="D5842" s="10">
        <f t="shared" si="91"/>
        <v>1.1415525114155251E-4</v>
      </c>
      <c r="E5842" s="130">
        <v>4.2243533731540737E-5</v>
      </c>
      <c r="F5842">
        <v>7.6923076923076927E-2</v>
      </c>
      <c r="I5842" s="140"/>
    </row>
    <row r="5843" spans="1:9">
      <c r="A5843" s="10">
        <v>5837</v>
      </c>
      <c r="B5843" s="10">
        <v>1.053178860725396E-4</v>
      </c>
      <c r="C5843" s="10">
        <v>1.8711729141377019E-6</v>
      </c>
      <c r="D5843" s="10">
        <f t="shared" si="91"/>
        <v>1.1415525114155251E-4</v>
      </c>
      <c r="E5843" s="130">
        <v>7.4290352424433354E-5</v>
      </c>
      <c r="F5843">
        <v>0.1153846153846154</v>
      </c>
      <c r="I5843" s="140"/>
    </row>
    <row r="5844" spans="1:9">
      <c r="A5844" s="10">
        <v>5838</v>
      </c>
      <c r="B5844" s="10">
        <v>1.0802034043717181E-4</v>
      </c>
      <c r="C5844" s="10">
        <v>5.706799863148214E-6</v>
      </c>
      <c r="D5844" s="10">
        <f t="shared" si="91"/>
        <v>1.1415525114155251E-4</v>
      </c>
      <c r="E5844" s="130">
        <v>1.2381725404072289E-4</v>
      </c>
      <c r="F5844">
        <v>0.19230769230769229</v>
      </c>
      <c r="I5844" s="140"/>
    </row>
    <row r="5845" spans="1:9">
      <c r="A5845" s="10">
        <v>5839</v>
      </c>
      <c r="B5845" s="10">
        <v>1.106754722355135E-4</v>
      </c>
      <c r="C5845" s="10">
        <v>1.159227489444913E-5</v>
      </c>
      <c r="D5845" s="10">
        <f t="shared" si="91"/>
        <v>1.1415525114155251E-4</v>
      </c>
      <c r="E5845" s="130">
        <v>1.748008292339616E-4</v>
      </c>
      <c r="F5845">
        <v>0.30769230769230771</v>
      </c>
      <c r="I5845" s="140"/>
    </row>
    <row r="5846" spans="1:9">
      <c r="A5846" s="10">
        <v>5840</v>
      </c>
      <c r="B5846" s="10">
        <v>1.1416882515344349E-4</v>
      </c>
      <c r="C5846" s="10">
        <v>1.8331626757835791E-5</v>
      </c>
      <c r="D5846" s="10">
        <f t="shared" si="91"/>
        <v>1.1415525114155251E-4</v>
      </c>
      <c r="E5846" s="130">
        <v>1.9373758573430761E-4</v>
      </c>
      <c r="F5846">
        <v>0.46153846153846162</v>
      </c>
      <c r="I5846" s="140"/>
    </row>
    <row r="5847" spans="1:9">
      <c r="A5847" s="10">
        <v>5841</v>
      </c>
      <c r="B5847" s="10">
        <v>1.16969412180625E-4</v>
      </c>
      <c r="C5847" s="10">
        <v>2.4229530180174219E-5</v>
      </c>
      <c r="D5847" s="10">
        <f t="shared" si="91"/>
        <v>1.1415525114155251E-4</v>
      </c>
      <c r="E5847" s="130">
        <v>1.6606078777226351E-4</v>
      </c>
      <c r="F5847">
        <v>0.57692307692307687</v>
      </c>
      <c r="I5847" s="140"/>
    </row>
    <row r="5848" spans="1:9">
      <c r="A5848" s="10">
        <v>5842</v>
      </c>
      <c r="B5848" s="10">
        <v>1.1773921874073891E-4</v>
      </c>
      <c r="C5848" s="10">
        <v>2.674924326832726E-5</v>
      </c>
      <c r="D5848" s="10">
        <f t="shared" si="91"/>
        <v>1.1415525114155251E-4</v>
      </c>
      <c r="E5848" s="130">
        <v>1.383839898102195E-4</v>
      </c>
      <c r="F5848">
        <v>0.69230769230769229</v>
      </c>
      <c r="I5848" s="140"/>
    </row>
    <row r="5849" spans="1:9">
      <c r="A5849" s="10">
        <v>5843</v>
      </c>
      <c r="B5849" s="10">
        <v>1.201823868290088E-4</v>
      </c>
      <c r="C5849" s="10">
        <v>2.8143086868598081E-5</v>
      </c>
      <c r="D5849" s="10">
        <f t="shared" si="91"/>
        <v>1.1415525114155251E-4</v>
      </c>
      <c r="E5849" s="130">
        <v>1.4493902090649289E-4</v>
      </c>
      <c r="F5849">
        <v>0.76923076923076927</v>
      </c>
      <c r="I5849" s="140"/>
    </row>
    <row r="5850" spans="1:9">
      <c r="A5850" s="10">
        <v>5844</v>
      </c>
      <c r="B5850" s="10">
        <v>1.176227452321078E-4</v>
      </c>
      <c r="C5850" s="10">
        <v>2.4190062992541559E-5</v>
      </c>
      <c r="D5850" s="10">
        <f t="shared" si="91"/>
        <v>1.1415525114155251E-4</v>
      </c>
      <c r="E5850" s="130">
        <v>1.5295072557971611E-4</v>
      </c>
      <c r="F5850">
        <v>0.73076923076923073</v>
      </c>
      <c r="I5850" s="140"/>
    </row>
    <row r="5851" spans="1:9">
      <c r="A5851" s="10">
        <v>5845</v>
      </c>
      <c r="B5851" s="10">
        <v>1.170993302134383E-4</v>
      </c>
      <c r="C5851" s="10">
        <v>2.0820377969121059E-5</v>
      </c>
      <c r="D5851" s="10">
        <f t="shared" si="91"/>
        <v>1.1415525114155251E-4</v>
      </c>
      <c r="E5851" s="130">
        <v>1.4712403127191759E-4</v>
      </c>
      <c r="F5851">
        <v>0.69230769230769229</v>
      </c>
      <c r="I5851" s="140"/>
    </row>
    <row r="5852" spans="1:9">
      <c r="A5852" s="10">
        <v>5846</v>
      </c>
      <c r="B5852" s="10">
        <v>1.2296150195481261E-4</v>
      </c>
      <c r="C5852" s="10">
        <v>1.6327855548828581E-5</v>
      </c>
      <c r="D5852" s="10">
        <f t="shared" si="91"/>
        <v>1.1415525114155251E-4</v>
      </c>
      <c r="E5852" s="130">
        <v>1.5149405200276631E-4</v>
      </c>
      <c r="F5852">
        <v>0.84615384615384615</v>
      </c>
      <c r="I5852" s="140"/>
    </row>
    <row r="5853" spans="1:9">
      <c r="A5853" s="10">
        <v>5847</v>
      </c>
      <c r="B5853" s="10">
        <v>1.232274077618174E-4</v>
      </c>
      <c r="C5853" s="10">
        <v>1.436283328100782E-5</v>
      </c>
      <c r="D5853" s="10">
        <f t="shared" si="91"/>
        <v>1.1415525114155251E-4</v>
      </c>
      <c r="E5853" s="130">
        <v>1.6606078777226351E-4</v>
      </c>
      <c r="F5853">
        <v>0.96153846153846156</v>
      </c>
      <c r="I5853" s="140"/>
    </row>
    <row r="5854" spans="1:9">
      <c r="A5854" s="10">
        <v>5848</v>
      </c>
      <c r="B5854" s="10">
        <v>1.2463017297226361E-4</v>
      </c>
      <c r="C5854" s="10">
        <v>8.2003742356956158E-6</v>
      </c>
      <c r="D5854" s="10">
        <f t="shared" si="91"/>
        <v>1.1415525114155251E-4</v>
      </c>
      <c r="E5854" s="130">
        <v>1.8062752354176009E-4</v>
      </c>
      <c r="F5854">
        <v>1</v>
      </c>
      <c r="I5854" s="140"/>
    </row>
    <row r="5855" spans="1:9">
      <c r="A5855" s="10">
        <v>5849</v>
      </c>
      <c r="B5855" s="10">
        <v>1.2419901758047209E-4</v>
      </c>
      <c r="C5855" s="10">
        <v>1.5493130440020461E-5</v>
      </c>
      <c r="D5855" s="10">
        <f t="shared" si="91"/>
        <v>1.1415525114155251E-4</v>
      </c>
      <c r="E5855" s="130">
        <v>1.981076064651563E-4</v>
      </c>
      <c r="F5855">
        <v>0.92307692307692313</v>
      </c>
      <c r="I5855" s="140"/>
    </row>
    <row r="5856" spans="1:9">
      <c r="A5856" s="10">
        <v>5850</v>
      </c>
      <c r="B5856" s="10">
        <v>1.2129307845046441E-4</v>
      </c>
      <c r="C5856" s="10">
        <v>2.0265623506698559E-5</v>
      </c>
      <c r="D5856" s="10">
        <f t="shared" si="91"/>
        <v>1.1415525114155251E-4</v>
      </c>
      <c r="E5856" s="130">
        <v>1.8499754427260949E-4</v>
      </c>
      <c r="F5856">
        <v>0.76923076923076927</v>
      </c>
      <c r="I5856" s="140"/>
    </row>
    <row r="5857" spans="1:9">
      <c r="A5857" s="10">
        <v>5851</v>
      </c>
      <c r="B5857" s="10">
        <v>1.209803351692458E-4</v>
      </c>
      <c r="C5857" s="10">
        <v>2.1955807408119559E-5</v>
      </c>
      <c r="D5857" s="10">
        <f t="shared" si="91"/>
        <v>1.1415525114155251E-4</v>
      </c>
      <c r="E5857" s="130">
        <v>1.573207463105655E-4</v>
      </c>
      <c r="F5857">
        <v>0.57692307692307687</v>
      </c>
      <c r="I5857" s="140"/>
    </row>
    <row r="5858" spans="1:9">
      <c r="A5858" s="10">
        <v>5852</v>
      </c>
      <c r="B5858" s="10">
        <v>1.200557764612073E-4</v>
      </c>
      <c r="C5858" s="10">
        <v>1.1296070969206491E-5</v>
      </c>
      <c r="D5858" s="10">
        <f t="shared" si="91"/>
        <v>1.1415525114155251E-4</v>
      </c>
      <c r="E5858" s="130">
        <v>1.3182895871394611E-4</v>
      </c>
      <c r="F5858">
        <v>0.46153846153846162</v>
      </c>
      <c r="I5858" s="140"/>
    </row>
    <row r="5859" spans="1:9">
      <c r="A5859" s="10">
        <v>5853</v>
      </c>
      <c r="B5859" s="10">
        <v>1.1511623020157389E-4</v>
      </c>
      <c r="C5859" s="10">
        <v>1.0458059201027439E-5</v>
      </c>
      <c r="D5859" s="10">
        <f t="shared" si="91"/>
        <v>1.1415525114155251E-4</v>
      </c>
      <c r="E5859" s="130">
        <v>1.085221814827508E-4</v>
      </c>
      <c r="F5859">
        <v>0.30769230769230771</v>
      </c>
      <c r="I5859" s="140"/>
    </row>
    <row r="5860" spans="1:9">
      <c r="A5860" s="10">
        <v>5854</v>
      </c>
      <c r="B5860" s="10">
        <v>1.122267783481002E-4</v>
      </c>
      <c r="C5860" s="10">
        <v>9.620579298887671E-6</v>
      </c>
      <c r="D5860" s="10">
        <f t="shared" si="91"/>
        <v>1.1415525114155251E-4</v>
      </c>
      <c r="E5860" s="130">
        <v>9.177043534782952E-5</v>
      </c>
      <c r="F5860">
        <v>0.23076923076923081</v>
      </c>
      <c r="I5860" s="140"/>
    </row>
    <row r="5861" spans="1:9">
      <c r="A5861" s="10">
        <v>5855</v>
      </c>
      <c r="B5861" s="10">
        <v>1.10070890023939E-4</v>
      </c>
      <c r="C5861" s="10">
        <v>5.4240289647950197E-6</v>
      </c>
      <c r="D5861" s="10">
        <f t="shared" si="91"/>
        <v>1.1415525114155251E-4</v>
      </c>
      <c r="E5861" s="130">
        <v>8.0845383520706745E-5</v>
      </c>
      <c r="F5861">
        <v>0.15384615384615391</v>
      </c>
      <c r="I5861" s="140"/>
    </row>
    <row r="5862" spans="1:9">
      <c r="A5862" s="10">
        <v>5856</v>
      </c>
      <c r="B5862" s="10">
        <v>1.062664026312533E-4</v>
      </c>
      <c r="C5862" s="10">
        <v>2.5172537759543272E-6</v>
      </c>
      <c r="D5862" s="10">
        <f t="shared" si="91"/>
        <v>1.1415525114155251E-4</v>
      </c>
      <c r="E5862" s="130">
        <v>6.5203483920604793E-5</v>
      </c>
      <c r="F5862">
        <v>7.6923076923076927E-2</v>
      </c>
      <c r="I5862" s="140"/>
    </row>
    <row r="5863" spans="1:9">
      <c r="A5863" s="10">
        <v>5857</v>
      </c>
      <c r="B5863" s="10">
        <v>1.034707389649446E-4</v>
      </c>
      <c r="C5863" s="10">
        <v>1.4338108328976669E-6</v>
      </c>
      <c r="D5863" s="10">
        <f t="shared" si="91"/>
        <v>1.1415525114155251E-4</v>
      </c>
      <c r="E5863" s="130">
        <v>4.2312899139966933E-5</v>
      </c>
      <c r="F5863">
        <v>7.6923076923076927E-2</v>
      </c>
      <c r="I5863" s="140"/>
    </row>
    <row r="5864" spans="1:9">
      <c r="A5864" s="10">
        <v>5858</v>
      </c>
      <c r="B5864" s="10">
        <v>1.018846296100372E-4</v>
      </c>
      <c r="C5864" s="10">
        <v>1.1287424736670519E-6</v>
      </c>
      <c r="D5864" s="10">
        <f t="shared" si="91"/>
        <v>1.1415525114155251E-4</v>
      </c>
      <c r="E5864" s="130">
        <v>3.6763666465872927E-5</v>
      </c>
      <c r="F5864">
        <v>5.7692307692307702E-2</v>
      </c>
      <c r="I5864" s="140"/>
    </row>
    <row r="5865" spans="1:9">
      <c r="A5865" s="10">
        <v>5859</v>
      </c>
      <c r="B5865" s="10">
        <v>1.003277744204071E-4</v>
      </c>
      <c r="C5865" s="10">
        <v>1.1343429776020251E-6</v>
      </c>
      <c r="D5865" s="10">
        <f t="shared" si="91"/>
        <v>1.1415525114155251E-4</v>
      </c>
      <c r="E5865" s="130">
        <v>3.0520779707517097E-5</v>
      </c>
      <c r="F5865">
        <v>5.7692307692307702E-2</v>
      </c>
      <c r="I5865" s="140"/>
    </row>
    <row r="5866" spans="1:9">
      <c r="A5866" s="10">
        <v>5860</v>
      </c>
      <c r="B5866" s="10">
        <v>9.8740536905538075E-5</v>
      </c>
      <c r="C5866" s="10">
        <v>1.0521537640108539E-6</v>
      </c>
      <c r="D5866" s="10">
        <f t="shared" si="91"/>
        <v>1.1415525114155251E-4</v>
      </c>
      <c r="E5866" s="130">
        <v>4.0231936887181667E-5</v>
      </c>
      <c r="F5866">
        <v>7.6923076923076927E-2</v>
      </c>
      <c r="I5866" s="140"/>
    </row>
    <row r="5867" spans="1:9">
      <c r="A5867" s="10">
        <v>5861</v>
      </c>
      <c r="B5867" s="10">
        <v>1.001039542517008E-4</v>
      </c>
      <c r="C5867" s="10">
        <v>1.1384251631000821E-5</v>
      </c>
      <c r="D5867" s="10">
        <f t="shared" si="91"/>
        <v>1.1415525114155251E-4</v>
      </c>
      <c r="E5867" s="130">
        <v>7.0752716594698229E-5</v>
      </c>
      <c r="F5867">
        <v>0.1153846153846154</v>
      </c>
      <c r="I5867" s="140"/>
    </row>
    <row r="5868" spans="1:9">
      <c r="A5868" s="10">
        <v>5862</v>
      </c>
      <c r="B5868" s="10">
        <v>1.0175682210983209E-4</v>
      </c>
      <c r="C5868" s="10">
        <v>2.9843485325491301E-5</v>
      </c>
      <c r="D5868" s="10">
        <f t="shared" si="91"/>
        <v>1.1415525114155251E-4</v>
      </c>
      <c r="E5868" s="130">
        <v>1.179211943244975E-4</v>
      </c>
      <c r="F5868">
        <v>0.19230769230769229</v>
      </c>
      <c r="I5868" s="140"/>
    </row>
    <row r="5869" spans="1:9">
      <c r="A5869" s="10">
        <v>5863</v>
      </c>
      <c r="B5869" s="10">
        <v>1.050447534095865E-4</v>
      </c>
      <c r="C5869" s="10">
        <v>2.4171697703663889E-5</v>
      </c>
      <c r="D5869" s="10">
        <f t="shared" si="91"/>
        <v>1.1415525114155251E-4</v>
      </c>
      <c r="E5869" s="130">
        <v>1.6647698022282029E-4</v>
      </c>
      <c r="F5869">
        <v>0.30769230769230771</v>
      </c>
      <c r="I5869" s="140"/>
    </row>
    <row r="5870" spans="1:9">
      <c r="A5870" s="10">
        <v>5864</v>
      </c>
      <c r="B5870" s="10">
        <v>1.0592897866372889E-4</v>
      </c>
      <c r="C5870" s="10">
        <v>1.998920317977167E-5</v>
      </c>
      <c r="D5870" s="10">
        <f t="shared" si="91"/>
        <v>1.1415525114155251E-4</v>
      </c>
      <c r="E5870" s="130">
        <v>1.8451198641362639E-4</v>
      </c>
      <c r="F5870">
        <v>0.46153846153846162</v>
      </c>
      <c r="I5870" s="140"/>
    </row>
    <row r="5871" spans="1:9">
      <c r="A5871" s="10">
        <v>5865</v>
      </c>
      <c r="B5871" s="10">
        <v>1.0624810109110041E-4</v>
      </c>
      <c r="C5871" s="10">
        <v>1.521886939829573E-5</v>
      </c>
      <c r="D5871" s="10">
        <f t="shared" si="91"/>
        <v>1.1415525114155251E-4</v>
      </c>
      <c r="E5871" s="130">
        <v>1.5815313121167969E-4</v>
      </c>
      <c r="F5871">
        <v>0.57692307692307687</v>
      </c>
      <c r="I5871" s="140"/>
    </row>
    <row r="5872" spans="1:9">
      <c r="A5872" s="10">
        <v>5866</v>
      </c>
      <c r="B5872" s="10">
        <v>1.080902947598597E-4</v>
      </c>
      <c r="C5872" s="10">
        <v>1.3427403656232611E-5</v>
      </c>
      <c r="D5872" s="10">
        <f t="shared" si="91"/>
        <v>1.1415525114155251E-4</v>
      </c>
      <c r="E5872" s="130">
        <v>1.3179427600973299E-4</v>
      </c>
      <c r="F5872">
        <v>0.69230769230769229</v>
      </c>
      <c r="I5872" s="140"/>
    </row>
    <row r="5873" spans="1:9">
      <c r="A5873" s="10">
        <v>5867</v>
      </c>
      <c r="B5873" s="10">
        <v>1.091980187348834E-4</v>
      </c>
      <c r="C5873" s="10">
        <v>1.252928193388785E-5</v>
      </c>
      <c r="D5873" s="10">
        <f t="shared" si="91"/>
        <v>1.1415525114155251E-4</v>
      </c>
      <c r="E5873" s="130">
        <v>1.3803716276808889E-4</v>
      </c>
      <c r="F5873">
        <v>0.76923076923076927</v>
      </c>
      <c r="I5873" s="140"/>
    </row>
    <row r="5874" spans="1:9">
      <c r="A5874" s="10">
        <v>5868</v>
      </c>
      <c r="B5874" s="10">
        <v>1.086257629926273E-4</v>
      </c>
      <c r="C5874" s="10">
        <v>1.874790512377517E-5</v>
      </c>
      <c r="D5874" s="10">
        <f t="shared" si="91"/>
        <v>1.1415525114155251E-4</v>
      </c>
      <c r="E5874" s="130">
        <v>1.4566735769496779E-4</v>
      </c>
      <c r="F5874">
        <v>0.73076923076923073</v>
      </c>
      <c r="I5874" s="140"/>
    </row>
    <row r="5875" spans="1:9">
      <c r="A5875" s="10">
        <v>5869</v>
      </c>
      <c r="B5875" s="10">
        <v>1.0772226053327971E-4</v>
      </c>
      <c r="C5875" s="10">
        <v>1.6669090798730181E-5</v>
      </c>
      <c r="D5875" s="10">
        <f t="shared" si="91"/>
        <v>1.1415525114155251E-4</v>
      </c>
      <c r="E5875" s="130">
        <v>1.4011812502087359E-4</v>
      </c>
      <c r="F5875">
        <v>0.69230769230769229</v>
      </c>
      <c r="I5875" s="140"/>
    </row>
    <row r="5876" spans="1:9">
      <c r="A5876" s="10">
        <v>5870</v>
      </c>
      <c r="B5876" s="10">
        <v>1.112651131858962E-4</v>
      </c>
      <c r="C5876" s="10">
        <v>9.5521140474553389E-6</v>
      </c>
      <c r="D5876" s="10">
        <f t="shared" si="91"/>
        <v>1.1415525114155251E-4</v>
      </c>
      <c r="E5876" s="130">
        <v>1.4428004952644419E-4</v>
      </c>
      <c r="F5876">
        <v>0.84615384615384615</v>
      </c>
      <c r="I5876" s="140"/>
    </row>
    <row r="5877" spans="1:9">
      <c r="A5877" s="10">
        <v>5871</v>
      </c>
      <c r="B5877" s="10">
        <v>1.1054157350666371E-4</v>
      </c>
      <c r="C5877" s="10">
        <v>8.3684348123806505E-6</v>
      </c>
      <c r="D5877" s="10">
        <f t="shared" si="91"/>
        <v>1.1415525114155251E-4</v>
      </c>
      <c r="E5877" s="130">
        <v>1.5815313121167969E-4</v>
      </c>
      <c r="F5877">
        <v>0.96153846153846156</v>
      </c>
      <c r="I5877" s="140"/>
    </row>
    <row r="5878" spans="1:9">
      <c r="A5878" s="10">
        <v>5872</v>
      </c>
      <c r="B5878" s="10">
        <v>1.1022190718046299E-4</v>
      </c>
      <c r="C5878" s="10">
        <v>9.5551143174204582E-6</v>
      </c>
      <c r="D5878" s="10">
        <f t="shared" si="91"/>
        <v>1.1415525114155251E-4</v>
      </c>
      <c r="E5878" s="130">
        <v>1.7202621289691449E-4</v>
      </c>
      <c r="F5878">
        <v>1</v>
      </c>
      <c r="I5878" s="140"/>
    </row>
    <row r="5879" spans="1:9">
      <c r="A5879" s="10">
        <v>5873</v>
      </c>
      <c r="B5879" s="10">
        <v>1.084617599410547E-4</v>
      </c>
      <c r="C5879" s="10">
        <v>1.667782794853782E-5</v>
      </c>
      <c r="D5879" s="10">
        <f t="shared" si="91"/>
        <v>1.1415525114155251E-4</v>
      </c>
      <c r="E5879" s="130">
        <v>1.886739109191964E-4</v>
      </c>
      <c r="F5879">
        <v>0.92307692307692313</v>
      </c>
      <c r="I5879" s="140"/>
    </row>
    <row r="5880" spans="1:9">
      <c r="A5880" s="10">
        <v>5874</v>
      </c>
      <c r="B5880" s="10">
        <v>1.076192279261559E-4</v>
      </c>
      <c r="C5880" s="10">
        <v>2.3514538572294071E-5</v>
      </c>
      <c r="D5880" s="10">
        <f t="shared" si="91"/>
        <v>1.1415525114155251E-4</v>
      </c>
      <c r="E5880" s="130">
        <v>1.7618813740248509E-4</v>
      </c>
      <c r="F5880">
        <v>0.76923076923076927</v>
      </c>
      <c r="I5880" s="140"/>
    </row>
    <row r="5881" spans="1:9">
      <c r="A5881" s="10">
        <v>5875</v>
      </c>
      <c r="B5881" s="10">
        <v>1.0964398309994421E-4</v>
      </c>
      <c r="C5881" s="10">
        <v>2.3815038338623151E-5</v>
      </c>
      <c r="D5881" s="10">
        <f t="shared" si="91"/>
        <v>1.1415525114155251E-4</v>
      </c>
      <c r="E5881" s="130">
        <v>1.4982928220053839E-4</v>
      </c>
      <c r="F5881">
        <v>0.57692307692307687</v>
      </c>
      <c r="I5881" s="140"/>
    </row>
    <row r="5882" spans="1:9">
      <c r="A5882" s="10">
        <v>5876</v>
      </c>
      <c r="B5882" s="10">
        <v>1.090772125451345E-4</v>
      </c>
      <c r="C5882" s="10">
        <v>1.8478430876403951E-5</v>
      </c>
      <c r="D5882" s="10">
        <f t="shared" si="91"/>
        <v>1.1415525114155251E-4</v>
      </c>
      <c r="E5882" s="130">
        <v>1.2555138925137701E-4</v>
      </c>
      <c r="F5882">
        <v>0.46153846153846162</v>
      </c>
      <c r="I5882" s="140"/>
    </row>
    <row r="5883" spans="1:9">
      <c r="A5883" s="10">
        <v>5877</v>
      </c>
      <c r="B5883" s="10">
        <v>1.057615107310839E-4</v>
      </c>
      <c r="C5883" s="10">
        <v>1.3431867694271681E-5</v>
      </c>
      <c r="D5883" s="10">
        <f t="shared" si="91"/>
        <v>1.1415525114155251E-4</v>
      </c>
      <c r="E5883" s="130">
        <v>1.033544585550009E-4</v>
      </c>
      <c r="F5883">
        <v>0.30769230769230771</v>
      </c>
      <c r="I5883" s="140"/>
    </row>
    <row r="5884" spans="1:9">
      <c r="A5884" s="10">
        <v>5878</v>
      </c>
      <c r="B5884" s="10">
        <v>1.050337393482562E-4</v>
      </c>
      <c r="C5884" s="10">
        <v>7.5008840226355283E-6</v>
      </c>
      <c r="D5884" s="10">
        <f t="shared" si="91"/>
        <v>1.1415525114155251E-4</v>
      </c>
      <c r="E5884" s="130">
        <v>8.7400414616980814E-5</v>
      </c>
      <c r="F5884">
        <v>0.23076923076923081</v>
      </c>
      <c r="I5884" s="140"/>
    </row>
    <row r="5885" spans="1:9">
      <c r="A5885" s="10">
        <v>5879</v>
      </c>
      <c r="B5885" s="10">
        <v>1.021256006172075E-4</v>
      </c>
      <c r="C5885" s="10">
        <v>5.7291746037066046E-6</v>
      </c>
      <c r="D5885" s="10">
        <f t="shared" si="91"/>
        <v>1.1415525114155251E-4</v>
      </c>
      <c r="E5885" s="130">
        <v>7.6995603353054195E-5</v>
      </c>
      <c r="F5885">
        <v>0.15384615384615391</v>
      </c>
      <c r="I5885" s="140"/>
    </row>
    <row r="5886" spans="1:9">
      <c r="A5886" s="10">
        <v>5880</v>
      </c>
      <c r="B5886" s="10">
        <v>9.9409721761231141E-5</v>
      </c>
      <c r="C5886" s="10">
        <v>2.5171310376375662E-6</v>
      </c>
      <c r="D5886" s="10">
        <f t="shared" si="91"/>
        <v>1.1415525114155251E-4</v>
      </c>
      <c r="E5886" s="130">
        <v>6.6507553599016908E-5</v>
      </c>
      <c r="F5886">
        <v>7.6923076923076927E-2</v>
      </c>
      <c r="I5886" s="140"/>
    </row>
    <row r="5887" spans="1:9">
      <c r="A5887" s="10">
        <v>5881</v>
      </c>
      <c r="B5887" s="10">
        <v>9.3833676345654701E-5</v>
      </c>
      <c r="C5887" s="10">
        <v>1.4308969343405909E-6</v>
      </c>
      <c r="D5887" s="10">
        <f t="shared" si="91"/>
        <v>1.1415525114155251E-4</v>
      </c>
      <c r="E5887" s="130">
        <v>4.3159157122766307E-5</v>
      </c>
      <c r="F5887">
        <v>7.6923076923076927E-2</v>
      </c>
      <c r="I5887" s="140"/>
    </row>
    <row r="5888" spans="1:9">
      <c r="A5888" s="10">
        <v>5882</v>
      </c>
      <c r="B5888" s="10">
        <v>9.3140297520482283E-5</v>
      </c>
      <c r="C5888" s="10">
        <v>1.1154730978665709E-6</v>
      </c>
      <c r="D5888" s="10">
        <f t="shared" si="91"/>
        <v>1.1415525114155251E-4</v>
      </c>
      <c r="E5888" s="130">
        <v>3.7498939795190392E-5</v>
      </c>
      <c r="F5888">
        <v>5.7692307692307702E-2</v>
      </c>
      <c r="I5888" s="140"/>
    </row>
    <row r="5889" spans="1:9">
      <c r="A5889" s="10">
        <v>5883</v>
      </c>
      <c r="B5889" s="10">
        <v>9.1821962547619085E-5</v>
      </c>
      <c r="C5889" s="10">
        <v>1.116436820946295E-6</v>
      </c>
      <c r="D5889" s="10">
        <f t="shared" si="91"/>
        <v>1.1415525114155251E-4</v>
      </c>
      <c r="E5889" s="130">
        <v>3.1131195301667448E-5</v>
      </c>
      <c r="F5889">
        <v>5.7692307692307702E-2</v>
      </c>
      <c r="I5889" s="140"/>
    </row>
    <row r="5890" spans="1:9">
      <c r="A5890" s="10">
        <v>5884</v>
      </c>
      <c r="B5890" s="10">
        <v>9.159161687706966E-5</v>
      </c>
      <c r="C5890" s="10">
        <v>1.0389980347999669E-6</v>
      </c>
      <c r="D5890" s="10">
        <f t="shared" si="91"/>
        <v>1.1415525114155251E-4</v>
      </c>
      <c r="E5890" s="130">
        <v>4.10365756249253E-5</v>
      </c>
      <c r="F5890">
        <v>7.6923076923076927E-2</v>
      </c>
      <c r="I5890" s="140"/>
    </row>
    <row r="5891" spans="1:9">
      <c r="A5891" s="10">
        <v>5885</v>
      </c>
      <c r="B5891" s="10">
        <v>9.3726772262416115E-5</v>
      </c>
      <c r="C5891" s="10">
        <v>1.1364486216139401E-5</v>
      </c>
      <c r="D5891" s="10">
        <f t="shared" si="91"/>
        <v>1.1415525114155251E-4</v>
      </c>
      <c r="E5891" s="130">
        <v>7.2167770926592287E-5</v>
      </c>
      <c r="F5891">
        <v>0.1153846153846154</v>
      </c>
      <c r="I5891" s="140"/>
    </row>
    <row r="5892" spans="1:9">
      <c r="A5892" s="10">
        <v>5886</v>
      </c>
      <c r="B5892" s="10">
        <v>9.3760686975258577E-5</v>
      </c>
      <c r="C5892" s="10">
        <v>2.9797381177026659E-5</v>
      </c>
      <c r="D5892" s="10">
        <f t="shared" si="91"/>
        <v>1.1415525114155251E-4</v>
      </c>
      <c r="E5892" s="130">
        <v>1.202796182109878E-4</v>
      </c>
      <c r="F5892">
        <v>0.19230769230769229</v>
      </c>
      <c r="I5892" s="140"/>
    </row>
    <row r="5893" spans="1:9">
      <c r="A5893" s="10">
        <v>5887</v>
      </c>
      <c r="B5893" s="10">
        <v>9.5552813299490914E-5</v>
      </c>
      <c r="C5893" s="10">
        <v>2.4144608902569321E-5</v>
      </c>
      <c r="D5893" s="10">
        <f t="shared" si="91"/>
        <v>1.1415525114155251E-4</v>
      </c>
      <c r="E5893" s="130">
        <v>1.698065198272767E-4</v>
      </c>
      <c r="F5893">
        <v>0.30769230769230771</v>
      </c>
      <c r="I5893" s="140"/>
    </row>
    <row r="5894" spans="1:9">
      <c r="A5894" s="10">
        <v>5888</v>
      </c>
      <c r="B5894" s="10">
        <v>9.4557551079273139E-5</v>
      </c>
      <c r="C5894" s="10">
        <v>1.997603381297008E-5</v>
      </c>
      <c r="D5894" s="10">
        <f t="shared" ref="D5894:D5957" si="92">1/8760</f>
        <v>1.1415525114155251E-4</v>
      </c>
      <c r="E5894" s="130">
        <v>1.8820222614189861E-4</v>
      </c>
      <c r="F5894">
        <v>0.46153846153846162</v>
      </c>
      <c r="I5894" s="140"/>
    </row>
    <row r="5895" spans="1:9">
      <c r="A5895" s="10">
        <v>5889</v>
      </c>
      <c r="B5895" s="10">
        <v>9.4746567180844707E-5</v>
      </c>
      <c r="C5895" s="10">
        <v>1.521299159668216E-5</v>
      </c>
      <c r="D5895" s="10">
        <f t="shared" si="92"/>
        <v>1.1415525114155251E-4</v>
      </c>
      <c r="E5895" s="130">
        <v>1.6131619383591311E-4</v>
      </c>
      <c r="F5895">
        <v>0.57692307692307687</v>
      </c>
      <c r="I5895" s="140"/>
    </row>
    <row r="5896" spans="1:9">
      <c r="A5896" s="10">
        <v>5890</v>
      </c>
      <c r="B5896" s="10">
        <v>9.579871894126807E-5</v>
      </c>
      <c r="C5896" s="10">
        <v>1.342298507682932E-5</v>
      </c>
      <c r="D5896" s="10">
        <f t="shared" si="92"/>
        <v>1.1415525114155251E-4</v>
      </c>
      <c r="E5896" s="130">
        <v>1.3443016152992759E-4</v>
      </c>
      <c r="F5896">
        <v>0.69230769230769229</v>
      </c>
      <c r="I5896" s="140"/>
    </row>
    <row r="5897" spans="1:9">
      <c r="A5897" s="10">
        <v>5891</v>
      </c>
      <c r="B5897" s="10">
        <v>9.7896110732968895E-5</v>
      </c>
      <c r="C5897" s="10">
        <v>1.2526708975099499E-5</v>
      </c>
      <c r="D5897" s="10">
        <f t="shared" si="92"/>
        <v>1.1415525114155251E-4</v>
      </c>
      <c r="E5897" s="130">
        <v>1.407979060234501E-4</v>
      </c>
      <c r="F5897">
        <v>0.76923076923076927</v>
      </c>
      <c r="I5897" s="140"/>
    </row>
    <row r="5898" spans="1:9">
      <c r="A5898" s="10">
        <v>5892</v>
      </c>
      <c r="B5898" s="10">
        <v>9.8066299095569837E-5</v>
      </c>
      <c r="C5898" s="10">
        <v>1.8750232605929969E-5</v>
      </c>
      <c r="D5898" s="10">
        <f t="shared" si="92"/>
        <v>1.1415525114155251E-4</v>
      </c>
      <c r="E5898" s="130">
        <v>1.4858070484886741E-4</v>
      </c>
      <c r="F5898">
        <v>0.73076923076923073</v>
      </c>
      <c r="I5898" s="140"/>
    </row>
    <row r="5899" spans="1:9">
      <c r="A5899" s="10">
        <v>5893</v>
      </c>
      <c r="B5899" s="10">
        <v>9.8883996647060083E-5</v>
      </c>
      <c r="C5899" s="10">
        <v>1.667475494475532E-5</v>
      </c>
      <c r="D5899" s="10">
        <f t="shared" si="92"/>
        <v>1.1415525114155251E-4</v>
      </c>
      <c r="E5899" s="130">
        <v>1.4292048752129121E-4</v>
      </c>
      <c r="F5899">
        <v>0.69230769230769229</v>
      </c>
      <c r="I5899" s="140"/>
    </row>
    <row r="5900" spans="1:9">
      <c r="A5900" s="10">
        <v>5894</v>
      </c>
      <c r="B5900" s="10">
        <v>1.0008819203836949E-4</v>
      </c>
      <c r="C5900" s="10">
        <v>9.5554461654621053E-6</v>
      </c>
      <c r="D5900" s="10">
        <f t="shared" si="92"/>
        <v>1.1415525114155251E-4</v>
      </c>
      <c r="E5900" s="130">
        <v>1.4716565051697329E-4</v>
      </c>
      <c r="F5900">
        <v>0.84615384615384615</v>
      </c>
      <c r="I5900" s="140"/>
    </row>
    <row r="5901" spans="1:9">
      <c r="A5901" s="10">
        <v>5895</v>
      </c>
      <c r="B5901" s="10">
        <v>1.009065655909805E-4</v>
      </c>
      <c r="C5901" s="10">
        <v>8.3702122450418301E-6</v>
      </c>
      <c r="D5901" s="10">
        <f t="shared" si="92"/>
        <v>1.1415525114155251E-4</v>
      </c>
      <c r="E5901" s="130">
        <v>1.6131619383591311E-4</v>
      </c>
      <c r="F5901">
        <v>0.96153846153846156</v>
      </c>
      <c r="I5901" s="140"/>
    </row>
    <row r="5902" spans="1:9">
      <c r="A5902" s="10">
        <v>5896</v>
      </c>
      <c r="B5902" s="10">
        <v>1.011042718795849E-4</v>
      </c>
      <c r="C5902" s="10">
        <v>9.5545006258366744E-6</v>
      </c>
      <c r="D5902" s="10">
        <f t="shared" si="92"/>
        <v>1.1415525114155251E-4</v>
      </c>
      <c r="E5902" s="130">
        <v>1.7546673715485291E-4</v>
      </c>
      <c r="F5902">
        <v>1</v>
      </c>
      <c r="I5902" s="140"/>
    </row>
    <row r="5903" spans="1:9">
      <c r="A5903" s="10">
        <v>5897</v>
      </c>
      <c r="B5903" s="10">
        <v>1.016072192797224E-4</v>
      </c>
      <c r="C5903" s="10">
        <v>1.6672345637055979E-5</v>
      </c>
      <c r="D5903" s="10">
        <f t="shared" si="92"/>
        <v>1.1415525114155251E-4</v>
      </c>
      <c r="E5903" s="130">
        <v>1.924473891375808E-4</v>
      </c>
      <c r="F5903">
        <v>0.92307692307692313</v>
      </c>
      <c r="I5903" s="140"/>
    </row>
    <row r="5904" spans="1:9">
      <c r="A5904" s="10">
        <v>5898</v>
      </c>
      <c r="B5904" s="10">
        <v>1.0445014973307689E-4</v>
      </c>
      <c r="C5904" s="10">
        <v>2.35000099922809E-5</v>
      </c>
      <c r="D5904" s="10">
        <f t="shared" si="92"/>
        <v>1.1415525114155251E-4</v>
      </c>
      <c r="E5904" s="130">
        <v>1.7971190015053499E-4</v>
      </c>
      <c r="F5904">
        <v>0.76923076923076927</v>
      </c>
      <c r="I5904" s="140"/>
    </row>
    <row r="5905" spans="1:9">
      <c r="A5905" s="10">
        <v>5899</v>
      </c>
      <c r="B5905" s="10">
        <v>1.0683201676617389E-4</v>
      </c>
      <c r="C5905" s="10">
        <v>2.3800673409699069E-5</v>
      </c>
      <c r="D5905" s="10">
        <f t="shared" si="92"/>
        <v>1.1415525114155251E-4</v>
      </c>
      <c r="E5905" s="130">
        <v>1.5282586784454949E-4</v>
      </c>
      <c r="F5905">
        <v>0.57692307692307687</v>
      </c>
      <c r="I5905" s="140"/>
    </row>
    <row r="5906" spans="1:9">
      <c r="A5906" s="10">
        <v>5900</v>
      </c>
      <c r="B5906" s="10">
        <v>1.0739074032048641E-4</v>
      </c>
      <c r="C5906" s="10">
        <v>1.8467898110480789E-5</v>
      </c>
      <c r="D5906" s="10">
        <f t="shared" si="92"/>
        <v>1.1415525114155251E-4</v>
      </c>
      <c r="E5906" s="130">
        <v>1.280624170364044E-4</v>
      </c>
      <c r="F5906">
        <v>0.46153846153846162</v>
      </c>
      <c r="I5906" s="140"/>
    </row>
    <row r="5907" spans="1:9">
      <c r="A5907" s="10">
        <v>5901</v>
      </c>
      <c r="B5907" s="10">
        <v>1.055912056238076E-4</v>
      </c>
      <c r="C5907" s="10">
        <v>1.34247079591275E-5</v>
      </c>
      <c r="D5907" s="10">
        <f t="shared" si="92"/>
        <v>1.1415525114155251E-4</v>
      </c>
      <c r="E5907" s="130">
        <v>1.05421547726101E-4</v>
      </c>
      <c r="F5907">
        <v>0.30769230769230771</v>
      </c>
      <c r="I5907" s="140"/>
    </row>
    <row r="5908" spans="1:9">
      <c r="A5908" s="10">
        <v>5902</v>
      </c>
      <c r="B5908" s="10">
        <v>1.028905549552234E-4</v>
      </c>
      <c r="C5908" s="10">
        <v>7.4964290763236182E-6</v>
      </c>
      <c r="D5908" s="10">
        <f t="shared" si="92"/>
        <v>1.1415525114155251E-4</v>
      </c>
      <c r="E5908" s="130">
        <v>8.9148422909320161E-5</v>
      </c>
      <c r="F5908">
        <v>0.23076923076923081</v>
      </c>
      <c r="I5908" s="140"/>
    </row>
    <row r="5909" spans="1:9">
      <c r="A5909" s="10">
        <v>5903</v>
      </c>
      <c r="B5909" s="10">
        <v>9.9426107243083276E-5</v>
      </c>
      <c r="C5909" s="10">
        <v>5.7255924632027426E-6</v>
      </c>
      <c r="D5909" s="10">
        <f t="shared" si="92"/>
        <v>1.1415525114155251E-4</v>
      </c>
      <c r="E5909" s="130">
        <v>7.8535515420115489E-5</v>
      </c>
      <c r="F5909">
        <v>0.15384615384615391</v>
      </c>
      <c r="I5909" s="140"/>
    </row>
    <row r="5910" spans="1:9">
      <c r="A5910" s="10">
        <v>5904</v>
      </c>
      <c r="B5910" s="10">
        <v>9.5231857161261129E-5</v>
      </c>
      <c r="C5910" s="10">
        <v>2.5158900168792529E-6</v>
      </c>
      <c r="D5910" s="10">
        <f t="shared" si="92"/>
        <v>1.1415525114155251E-4</v>
      </c>
      <c r="E5910" s="130">
        <v>6.7159588438222938E-5</v>
      </c>
      <c r="F5910">
        <v>7.6923076923076927E-2</v>
      </c>
      <c r="I5910" s="140"/>
    </row>
    <row r="5911" spans="1:9">
      <c r="A5911" s="10">
        <v>5905</v>
      </c>
      <c r="B5911" s="10">
        <v>9.1809792299873619E-5</v>
      </c>
      <c r="C5911" s="10">
        <v>1.431206053064279E-6</v>
      </c>
      <c r="D5911" s="10">
        <f t="shared" si="92"/>
        <v>1.1415525114155251E-4</v>
      </c>
      <c r="E5911" s="130">
        <v>4.3582286114165933E-5</v>
      </c>
      <c r="F5911">
        <v>7.6923076923076927E-2</v>
      </c>
      <c r="I5911" s="140"/>
    </row>
    <row r="5912" spans="1:9">
      <c r="A5912" s="10">
        <v>5906</v>
      </c>
      <c r="B5912" s="10">
        <v>9.2255729216424905E-5</v>
      </c>
      <c r="C5912" s="10">
        <v>1.1202871674015889E-6</v>
      </c>
      <c r="D5912" s="10">
        <f t="shared" si="92"/>
        <v>1.1415525114155251E-4</v>
      </c>
      <c r="E5912" s="130">
        <v>3.7866576459849093E-5</v>
      </c>
      <c r="F5912">
        <v>5.7692307692307702E-2</v>
      </c>
      <c r="I5912" s="140"/>
    </row>
    <row r="5913" spans="1:9">
      <c r="A5913" s="10">
        <v>5907</v>
      </c>
      <c r="B5913" s="10">
        <v>9.3073740618265197E-5</v>
      </c>
      <c r="C5913" s="10">
        <v>1.12421024767422E-6</v>
      </c>
      <c r="D5913" s="10">
        <f t="shared" si="92"/>
        <v>1.1415525114155251E-4</v>
      </c>
      <c r="E5913" s="130">
        <v>3.143640309874266E-5</v>
      </c>
      <c r="F5913">
        <v>5.7692307692307702E-2</v>
      </c>
      <c r="I5913" s="140"/>
    </row>
    <row r="5914" spans="1:9">
      <c r="A5914" s="10">
        <v>5908</v>
      </c>
      <c r="B5914" s="10">
        <v>9.3400935862238867E-5</v>
      </c>
      <c r="C5914" s="10">
        <v>1.045348606226236E-6</v>
      </c>
      <c r="D5914" s="10">
        <f t="shared" si="92"/>
        <v>1.1415525114155251E-4</v>
      </c>
      <c r="E5914" s="130">
        <v>4.1438894993797117E-5</v>
      </c>
      <c r="F5914">
        <v>7.6923076923076927E-2</v>
      </c>
      <c r="I5914" s="140"/>
    </row>
    <row r="5915" spans="1:9">
      <c r="A5915" s="10">
        <v>5909</v>
      </c>
      <c r="B5915" s="10">
        <v>9.5330833679370462E-5</v>
      </c>
      <c r="C5915" s="10">
        <v>1.137500534447181E-5</v>
      </c>
      <c r="D5915" s="10">
        <f t="shared" si="92"/>
        <v>1.1415525114155251E-4</v>
      </c>
      <c r="E5915" s="130">
        <v>7.287529809253931E-5</v>
      </c>
      <c r="F5915">
        <v>0.1153846153846154</v>
      </c>
      <c r="I5915" s="140"/>
    </row>
    <row r="5916" spans="1:9">
      <c r="A5916" s="10">
        <v>5910</v>
      </c>
      <c r="B5916" s="10">
        <v>9.6641538820090784E-5</v>
      </c>
      <c r="C5916" s="10">
        <v>2.9825547347790532E-5</v>
      </c>
      <c r="D5916" s="10">
        <f t="shared" si="92"/>
        <v>1.1415525114155251E-4</v>
      </c>
      <c r="E5916" s="130">
        <v>1.214588301542326E-4</v>
      </c>
      <c r="F5916">
        <v>0.19230769230769229</v>
      </c>
      <c r="I5916" s="140"/>
    </row>
    <row r="5917" spans="1:9">
      <c r="A5917" s="10">
        <v>5911</v>
      </c>
      <c r="B5917" s="10">
        <v>1.062035926965069E-4</v>
      </c>
      <c r="C5917" s="10">
        <v>2.41710021865356E-5</v>
      </c>
      <c r="D5917" s="10">
        <f t="shared" si="92"/>
        <v>1.1415525114155251E-4</v>
      </c>
      <c r="E5917" s="130">
        <v>1.7147128962950519E-4</v>
      </c>
      <c r="F5917">
        <v>0.30769230769230771</v>
      </c>
      <c r="I5917" s="140"/>
    </row>
    <row r="5918" spans="1:9">
      <c r="A5918" s="10">
        <v>5912</v>
      </c>
      <c r="B5918" s="10">
        <v>1.141130614346317E-4</v>
      </c>
      <c r="C5918" s="10">
        <v>2.0002981692293509E-5</v>
      </c>
      <c r="D5918" s="10">
        <f t="shared" si="92"/>
        <v>1.1415525114155251E-4</v>
      </c>
      <c r="E5918" s="130">
        <v>1.9004734600603469E-4</v>
      </c>
      <c r="F5918">
        <v>0.46153846153846162</v>
      </c>
      <c r="I5918" s="140"/>
    </row>
    <row r="5919" spans="1:9">
      <c r="A5919" s="10">
        <v>5913</v>
      </c>
      <c r="B5919" s="10">
        <v>1.196919270348186E-4</v>
      </c>
      <c r="C5919" s="10">
        <v>1.5241275959899211E-5</v>
      </c>
      <c r="D5919" s="10">
        <f t="shared" si="92"/>
        <v>1.1415525114155251E-4</v>
      </c>
      <c r="E5919" s="130">
        <v>1.6289772514803009E-4</v>
      </c>
      <c r="F5919">
        <v>0.57692307692307687</v>
      </c>
      <c r="I5919" s="140"/>
    </row>
    <row r="5920" spans="1:9">
      <c r="A5920" s="10">
        <v>5914</v>
      </c>
      <c r="B5920" s="10">
        <v>1.2201128262590299E-4</v>
      </c>
      <c r="C5920" s="10">
        <v>1.344785095063156E-5</v>
      </c>
      <c r="D5920" s="10">
        <f t="shared" si="92"/>
        <v>1.1415525114155251E-4</v>
      </c>
      <c r="E5920" s="130">
        <v>1.357481042900249E-4</v>
      </c>
      <c r="F5920">
        <v>0.69230769230769229</v>
      </c>
      <c r="I5920" s="140"/>
    </row>
    <row r="5921" spans="1:9">
      <c r="A5921" s="10">
        <v>5915</v>
      </c>
      <c r="B5921" s="10">
        <v>1.2301681965591621E-4</v>
      </c>
      <c r="C5921" s="10">
        <v>1.2550656584457849E-5</v>
      </c>
      <c r="D5921" s="10">
        <f t="shared" si="92"/>
        <v>1.1415525114155251E-4</v>
      </c>
      <c r="E5921" s="130">
        <v>1.4217827765113111E-4</v>
      </c>
      <c r="F5921">
        <v>0.76923076923076927</v>
      </c>
      <c r="I5921" s="140"/>
    </row>
    <row r="5922" spans="1:9">
      <c r="A5922" s="10">
        <v>5916</v>
      </c>
      <c r="B5922" s="10">
        <v>1.214164670678739E-4</v>
      </c>
      <c r="C5922" s="10">
        <v>1.8779621613997818E-5</v>
      </c>
      <c r="D5922" s="10">
        <f t="shared" si="92"/>
        <v>1.1415525114155251E-4</v>
      </c>
      <c r="E5922" s="130">
        <v>1.5003737842581721E-4</v>
      </c>
      <c r="F5922">
        <v>0.73076923076923073</v>
      </c>
      <c r="I5922" s="140"/>
    </row>
    <row r="5923" spans="1:9">
      <c r="A5923" s="10">
        <v>5917</v>
      </c>
      <c r="B5923" s="10">
        <v>1.218813189795342E-4</v>
      </c>
      <c r="C5923" s="10">
        <v>1.6698007036985301E-5</v>
      </c>
      <c r="D5923" s="10">
        <f t="shared" si="92"/>
        <v>1.1415525114155251E-4</v>
      </c>
      <c r="E5923" s="130">
        <v>1.443216687715E-4</v>
      </c>
      <c r="F5923">
        <v>0.69230769230769229</v>
      </c>
      <c r="I5923" s="140"/>
    </row>
    <row r="5924" spans="1:9">
      <c r="A5924" s="10">
        <v>5918</v>
      </c>
      <c r="B5924" s="10">
        <v>1.27814875139077E-4</v>
      </c>
      <c r="C5924" s="10">
        <v>9.5672381355979176E-6</v>
      </c>
      <c r="D5924" s="10">
        <f t="shared" si="92"/>
        <v>1.1415525114155251E-4</v>
      </c>
      <c r="E5924" s="130">
        <v>1.4860845101223789E-4</v>
      </c>
      <c r="F5924">
        <v>0.84615384615384615</v>
      </c>
      <c r="I5924" s="140"/>
    </row>
    <row r="5925" spans="1:9">
      <c r="A5925" s="10">
        <v>5919</v>
      </c>
      <c r="B5925" s="10">
        <v>1.282493551323169E-4</v>
      </c>
      <c r="C5925" s="10">
        <v>8.3787039182159629E-6</v>
      </c>
      <c r="D5925" s="10">
        <f t="shared" si="92"/>
        <v>1.1415525114155251E-4</v>
      </c>
      <c r="E5925" s="130">
        <v>1.6289772514803009E-4</v>
      </c>
      <c r="F5925">
        <v>0.96153846153846156</v>
      </c>
      <c r="I5925" s="140"/>
    </row>
    <row r="5926" spans="1:9">
      <c r="A5926" s="10">
        <v>5920</v>
      </c>
      <c r="B5926" s="10">
        <v>1.2902045670595529E-4</v>
      </c>
      <c r="C5926" s="10">
        <v>9.5630650328281434E-6</v>
      </c>
      <c r="D5926" s="10">
        <f t="shared" si="92"/>
        <v>1.1415525114155251E-4</v>
      </c>
      <c r="E5926" s="130">
        <v>1.771869992838217E-4</v>
      </c>
      <c r="F5926">
        <v>1</v>
      </c>
      <c r="I5926" s="140"/>
    </row>
    <row r="5927" spans="1:9">
      <c r="A5927" s="10">
        <v>5921</v>
      </c>
      <c r="B5927" s="10">
        <v>1.2817086042489931E-4</v>
      </c>
      <c r="C5927" s="10">
        <v>1.668636053448416E-5</v>
      </c>
      <c r="D5927" s="10">
        <f t="shared" si="92"/>
        <v>1.1415525114155251E-4</v>
      </c>
      <c r="E5927" s="130">
        <v>1.943341282467726E-4</v>
      </c>
      <c r="F5927">
        <v>0.92307692307692313</v>
      </c>
      <c r="I5927" s="140"/>
    </row>
    <row r="5928" spans="1:9">
      <c r="A5928" s="10">
        <v>5922</v>
      </c>
      <c r="B5928" s="10">
        <v>1.2435476478519041E-4</v>
      </c>
      <c r="C5928" s="10">
        <v>2.352064821295041E-5</v>
      </c>
      <c r="D5928" s="10">
        <f t="shared" si="92"/>
        <v>1.1415525114155251E-4</v>
      </c>
      <c r="E5928" s="130">
        <v>1.8147378152455959E-4</v>
      </c>
      <c r="F5928">
        <v>0.76923076923076927</v>
      </c>
      <c r="I5928" s="140"/>
    </row>
    <row r="5929" spans="1:9">
      <c r="A5929" s="10">
        <v>5923</v>
      </c>
      <c r="B5929" s="10">
        <v>1.2432065489379089E-4</v>
      </c>
      <c r="C5929" s="10">
        <v>2.382202987681474E-5</v>
      </c>
      <c r="D5929" s="10">
        <f t="shared" si="92"/>
        <v>1.1415525114155251E-4</v>
      </c>
      <c r="E5929" s="130">
        <v>1.543241606665544E-4</v>
      </c>
      <c r="F5929">
        <v>0.57692307692307687</v>
      </c>
      <c r="I5929" s="140"/>
    </row>
    <row r="5930" spans="1:9">
      <c r="A5930" s="10">
        <v>5924</v>
      </c>
      <c r="B5930" s="10">
        <v>1.21903925109285E-4</v>
      </c>
      <c r="C5930" s="10">
        <v>1.8484435962197909E-5</v>
      </c>
      <c r="D5930" s="10">
        <f t="shared" si="92"/>
        <v>1.1415525114155251E-4</v>
      </c>
      <c r="E5930" s="130">
        <v>1.2931793092891809E-4</v>
      </c>
      <c r="F5930">
        <v>0.46153846153846162</v>
      </c>
      <c r="I5930" s="140"/>
    </row>
    <row r="5931" spans="1:9">
      <c r="A5931" s="10">
        <v>5925</v>
      </c>
      <c r="B5931" s="10">
        <v>1.174901412833085E-4</v>
      </c>
      <c r="C5931" s="10">
        <v>1.343685450662287E-5</v>
      </c>
      <c r="D5931" s="10">
        <f t="shared" si="92"/>
        <v>1.1415525114155251E-4</v>
      </c>
      <c r="E5931" s="130">
        <v>1.064550923116507E-4</v>
      </c>
      <c r="F5931">
        <v>0.30769230769230771</v>
      </c>
      <c r="I5931" s="140"/>
    </row>
    <row r="5932" spans="1:9">
      <c r="A5932" s="10">
        <v>5926</v>
      </c>
      <c r="B5932" s="10">
        <v>1.128860847716802E-4</v>
      </c>
      <c r="C5932" s="10">
        <v>7.5042661451417126E-6</v>
      </c>
      <c r="D5932" s="10">
        <f t="shared" si="92"/>
        <v>1.1415525114155251E-4</v>
      </c>
      <c r="E5932" s="130">
        <v>9.0022427055490173E-5</v>
      </c>
      <c r="F5932">
        <v>0.23076923076923081</v>
      </c>
      <c r="I5932" s="140"/>
    </row>
    <row r="5933" spans="1:9">
      <c r="A5933" s="10">
        <v>5927</v>
      </c>
      <c r="B5933" s="10">
        <v>1.118946297265299E-4</v>
      </c>
      <c r="C5933" s="10">
        <v>5.7318021128578707E-6</v>
      </c>
      <c r="D5933" s="10">
        <f t="shared" si="92"/>
        <v>1.1415525114155251E-4</v>
      </c>
      <c r="E5933" s="130">
        <v>7.9305471453646129E-5</v>
      </c>
      <c r="F5933">
        <v>0.15384615384615391</v>
      </c>
      <c r="I5933" s="140"/>
    </row>
    <row r="5934" spans="1:9">
      <c r="A5934" s="10">
        <v>5928</v>
      </c>
      <c r="B5934" s="10">
        <v>1.069958544760236E-4</v>
      </c>
      <c r="C5934" s="10">
        <v>2.5204858849622539E-6</v>
      </c>
      <c r="D5934" s="10">
        <f t="shared" si="92"/>
        <v>1.1415525114155251E-4</v>
      </c>
      <c r="E5934" s="130">
        <v>7.041976263425294E-5</v>
      </c>
      <c r="F5934">
        <v>7.6923076923076927E-2</v>
      </c>
      <c r="I5934" s="140"/>
    </row>
    <row r="5935" spans="1:9">
      <c r="A5935" s="10">
        <v>5929</v>
      </c>
      <c r="B5935" s="10">
        <v>1.041878672001441E-4</v>
      </c>
      <c r="C5935" s="10">
        <v>1.436374699958808E-6</v>
      </c>
      <c r="D5935" s="10">
        <f t="shared" si="92"/>
        <v>1.1415525114155251E-4</v>
      </c>
      <c r="E5935" s="130">
        <v>4.56979310711643E-5</v>
      </c>
      <c r="F5935">
        <v>7.6923076923076927E-2</v>
      </c>
      <c r="I5935" s="140"/>
    </row>
    <row r="5936" spans="1:9">
      <c r="A5936" s="10">
        <v>5930</v>
      </c>
      <c r="B5936" s="10">
        <v>1.040669806474821E-4</v>
      </c>
      <c r="C5936" s="10">
        <v>1.1330564982078709E-6</v>
      </c>
      <c r="D5936" s="10">
        <f t="shared" si="92"/>
        <v>1.1415525114155251E-4</v>
      </c>
      <c r="E5936" s="130">
        <v>3.9704759783142751E-5</v>
      </c>
      <c r="F5936">
        <v>5.7692307692307702E-2</v>
      </c>
      <c r="I5936" s="140"/>
    </row>
    <row r="5937" spans="1:9">
      <c r="A5937" s="10">
        <v>5931</v>
      </c>
      <c r="B5937" s="10">
        <v>1.036092361009041E-4</v>
      </c>
      <c r="C5937" s="10">
        <v>1.136411345532555E-6</v>
      </c>
      <c r="D5937" s="10">
        <f t="shared" si="92"/>
        <v>1.1415525114155251E-4</v>
      </c>
      <c r="E5937" s="130">
        <v>3.2962442084118499E-5</v>
      </c>
      <c r="F5937">
        <v>5.7692307692307702E-2</v>
      </c>
      <c r="I5937" s="140"/>
    </row>
    <row r="5938" spans="1:9">
      <c r="A5938" s="10">
        <v>5932</v>
      </c>
      <c r="B5938" s="10">
        <v>1.0462128292684689E-4</v>
      </c>
      <c r="C5938" s="10">
        <v>1.0518855580594269E-6</v>
      </c>
      <c r="D5938" s="10">
        <f t="shared" si="92"/>
        <v>1.1415525114155251E-4</v>
      </c>
      <c r="E5938" s="130">
        <v>4.3450491838156193E-5</v>
      </c>
      <c r="F5938">
        <v>7.6923076923076927E-2</v>
      </c>
      <c r="I5938" s="140"/>
    </row>
    <row r="5939" spans="1:9">
      <c r="A5939" s="10">
        <v>5933</v>
      </c>
      <c r="B5939" s="10">
        <v>1.060258689955968E-4</v>
      </c>
      <c r="C5939" s="10">
        <v>1.1380514931135069E-5</v>
      </c>
      <c r="D5939" s="10">
        <f t="shared" si="92"/>
        <v>1.1415525114155251E-4</v>
      </c>
      <c r="E5939" s="130">
        <v>7.6412933922274422E-5</v>
      </c>
      <c r="F5939">
        <v>0.1153846153846154</v>
      </c>
      <c r="I5939" s="140"/>
    </row>
    <row r="5940" spans="1:9">
      <c r="A5940" s="10">
        <v>5934</v>
      </c>
      <c r="B5940" s="10">
        <v>1.088495390634457E-4</v>
      </c>
      <c r="C5940" s="10">
        <v>2.9835780086717178E-5</v>
      </c>
      <c r="D5940" s="10">
        <f t="shared" si="92"/>
        <v>1.1415525114155251E-4</v>
      </c>
      <c r="E5940" s="130">
        <v>1.2735488987045739E-4</v>
      </c>
      <c r="F5940">
        <v>0.19230769230769229</v>
      </c>
      <c r="I5940" s="140"/>
    </row>
    <row r="5941" spans="1:9">
      <c r="A5941" s="10">
        <v>5935</v>
      </c>
      <c r="B5941" s="10">
        <v>1.138953930026213E-4</v>
      </c>
      <c r="C5941" s="10">
        <v>2.417213410656791E-5</v>
      </c>
      <c r="D5941" s="10">
        <f t="shared" si="92"/>
        <v>1.1415525114155251E-4</v>
      </c>
      <c r="E5941" s="130">
        <v>1.797951386406465E-4</v>
      </c>
      <c r="F5941">
        <v>0.30769230769230771</v>
      </c>
      <c r="I5941" s="140"/>
    </row>
    <row r="5942" spans="1:9">
      <c r="A5942" s="10">
        <v>5936</v>
      </c>
      <c r="B5942" s="10">
        <v>1.161863658454078E-4</v>
      </c>
      <c r="C5942" s="10">
        <v>1.9992703494731071E-5</v>
      </c>
      <c r="D5942" s="10">
        <f t="shared" si="92"/>
        <v>1.1415525114155251E-4</v>
      </c>
      <c r="E5942" s="130">
        <v>1.992729453267165E-4</v>
      </c>
      <c r="F5942">
        <v>0.46153846153846162</v>
      </c>
      <c r="I5942" s="140"/>
    </row>
    <row r="5943" spans="1:9">
      <c r="A5943" s="10">
        <v>5937</v>
      </c>
      <c r="B5943" s="10">
        <v>1.208261821118827E-4</v>
      </c>
      <c r="C5943" s="10">
        <v>1.5221465086402E-5</v>
      </c>
      <c r="D5943" s="10">
        <f t="shared" si="92"/>
        <v>1.1415525114155251E-4</v>
      </c>
      <c r="E5943" s="130">
        <v>1.7080538170861399E-4</v>
      </c>
      <c r="F5943">
        <v>0.57692307692307687</v>
      </c>
      <c r="I5943" s="140"/>
    </row>
    <row r="5944" spans="1:9">
      <c r="A5944" s="10">
        <v>5938</v>
      </c>
      <c r="B5944" s="10">
        <v>1.2426888652820981E-4</v>
      </c>
      <c r="C5944" s="10">
        <v>1.342704907887309E-5</v>
      </c>
      <c r="D5944" s="10">
        <f t="shared" si="92"/>
        <v>1.1415525114155251E-4</v>
      </c>
      <c r="E5944" s="130">
        <v>1.4233781809051141E-4</v>
      </c>
      <c r="F5944">
        <v>0.69230769230769229</v>
      </c>
      <c r="I5944" s="140"/>
    </row>
    <row r="5945" spans="1:9">
      <c r="A5945" s="10">
        <v>5939</v>
      </c>
      <c r="B5945" s="10">
        <v>1.2552055194189001E-4</v>
      </c>
      <c r="C5945" s="10">
        <v>1.2528518228805799E-5</v>
      </c>
      <c r="D5945" s="10">
        <f t="shared" si="92"/>
        <v>1.1415525114155251E-4</v>
      </c>
      <c r="E5945" s="130">
        <v>1.4908013578953571E-4</v>
      </c>
      <c r="F5945">
        <v>0.76923076923076927</v>
      </c>
      <c r="I5945" s="140"/>
    </row>
    <row r="5946" spans="1:9">
      <c r="A5946" s="10">
        <v>5940</v>
      </c>
      <c r="B5946" s="10">
        <v>1.2151531252858371E-4</v>
      </c>
      <c r="C5946" s="10">
        <v>1.874489121621925E-5</v>
      </c>
      <c r="D5946" s="10">
        <f t="shared" si="92"/>
        <v>1.1415525114155251E-4</v>
      </c>
      <c r="E5946" s="130">
        <v>1.573207463105655E-4</v>
      </c>
      <c r="F5946">
        <v>0.73076923076923073</v>
      </c>
      <c r="I5946" s="140"/>
    </row>
    <row r="5947" spans="1:9">
      <c r="A5947" s="10">
        <v>5941</v>
      </c>
      <c r="B5947" s="10">
        <v>1.207140469470718E-4</v>
      </c>
      <c r="C5947" s="10">
        <v>1.6665790501768449E-5</v>
      </c>
      <c r="D5947" s="10">
        <f t="shared" si="92"/>
        <v>1.1415525114155251E-4</v>
      </c>
      <c r="E5947" s="130">
        <v>1.5132757502254399E-4</v>
      </c>
      <c r="F5947">
        <v>0.69230769230769229</v>
      </c>
      <c r="I5947" s="140"/>
    </row>
    <row r="5948" spans="1:9">
      <c r="A5948" s="10">
        <v>5942</v>
      </c>
      <c r="B5948" s="10">
        <v>1.2674553399783569E-4</v>
      </c>
      <c r="C5948" s="10">
        <v>9.5500820464334781E-6</v>
      </c>
      <c r="D5948" s="10">
        <f t="shared" si="92"/>
        <v>1.1415525114155251E-4</v>
      </c>
      <c r="E5948" s="130">
        <v>1.558224534885599E-4</v>
      </c>
      <c r="F5948">
        <v>0.84615384615384615</v>
      </c>
      <c r="I5948" s="140"/>
    </row>
    <row r="5949" spans="1:9">
      <c r="A5949" s="10">
        <v>5943</v>
      </c>
      <c r="B5949" s="10">
        <v>1.2527952767010521E-4</v>
      </c>
      <c r="C5949" s="10">
        <v>8.3661891557704055E-6</v>
      </c>
      <c r="D5949" s="10">
        <f t="shared" si="92"/>
        <v>1.1415525114155251E-4</v>
      </c>
      <c r="E5949" s="130">
        <v>1.7080538170861399E-4</v>
      </c>
      <c r="F5949">
        <v>0.96153846153846156</v>
      </c>
      <c r="I5949" s="140"/>
    </row>
    <row r="5950" spans="1:9">
      <c r="A5950" s="10">
        <v>5944</v>
      </c>
      <c r="B5950" s="10">
        <v>1.2692883802495E-4</v>
      </c>
      <c r="C5950" s="10">
        <v>9.5520913181374214E-6</v>
      </c>
      <c r="D5950" s="10">
        <f t="shared" si="92"/>
        <v>1.1415525114155251E-4</v>
      </c>
      <c r="E5950" s="130">
        <v>1.8578830992866801E-4</v>
      </c>
      <c r="F5950">
        <v>1</v>
      </c>
      <c r="I5950" s="140"/>
    </row>
    <row r="5951" spans="1:9">
      <c r="A5951" s="10">
        <v>5945</v>
      </c>
      <c r="B5951" s="10">
        <v>1.2600399383939849E-4</v>
      </c>
      <c r="C5951" s="10">
        <v>1.667255929264441E-5</v>
      </c>
      <c r="D5951" s="10">
        <f t="shared" si="92"/>
        <v>1.1415525114155251E-4</v>
      </c>
      <c r="E5951" s="130">
        <v>2.037678237927325E-4</v>
      </c>
      <c r="F5951">
        <v>0.92307692307692313</v>
      </c>
      <c r="I5951" s="140"/>
    </row>
    <row r="5952" spans="1:9">
      <c r="A5952" s="10">
        <v>5946</v>
      </c>
      <c r="B5952" s="10">
        <v>1.2397470812098381E-4</v>
      </c>
      <c r="C5952" s="10">
        <v>2.3505287739901441E-5</v>
      </c>
      <c r="D5952" s="10">
        <f t="shared" si="92"/>
        <v>1.1415525114155251E-4</v>
      </c>
      <c r="E5952" s="130">
        <v>1.9028318839468399E-4</v>
      </c>
      <c r="F5952">
        <v>0.76923076923076927</v>
      </c>
      <c r="I5952" s="140"/>
    </row>
    <row r="5953" spans="1:9">
      <c r="A5953" s="10">
        <v>5947</v>
      </c>
      <c r="B5953" s="10">
        <v>1.2380823828220871E-4</v>
      </c>
      <c r="C5953" s="10">
        <v>2.3804655586198288E-5</v>
      </c>
      <c r="D5953" s="10">
        <f t="shared" si="92"/>
        <v>1.1415525114155251E-4</v>
      </c>
      <c r="E5953" s="130">
        <v>1.618156247765814E-4</v>
      </c>
      <c r="F5953">
        <v>0.57692307692307687</v>
      </c>
      <c r="I5953" s="140"/>
    </row>
    <row r="5954" spans="1:9">
      <c r="A5954" s="10">
        <v>5948</v>
      </c>
      <c r="B5954" s="10">
        <v>1.220593487629982E-4</v>
      </c>
      <c r="C5954" s="10">
        <v>1.8469834648367401E-5</v>
      </c>
      <c r="D5954" s="10">
        <f t="shared" si="92"/>
        <v>1.1415525114155251E-4</v>
      </c>
      <c r="E5954" s="130">
        <v>1.3559550039148719E-4</v>
      </c>
      <c r="F5954">
        <v>0.46153846153846162</v>
      </c>
      <c r="I5954" s="140"/>
    </row>
    <row r="5955" spans="1:9">
      <c r="A5955" s="10">
        <v>5949</v>
      </c>
      <c r="B5955" s="10">
        <v>1.176783065844241E-4</v>
      </c>
      <c r="C5955" s="10">
        <v>1.3424626133582991E-5</v>
      </c>
      <c r="D5955" s="10">
        <f t="shared" si="92"/>
        <v>1.1415525114155251E-4</v>
      </c>
      <c r="E5955" s="130">
        <v>1.116228152394012E-4</v>
      </c>
      <c r="F5955">
        <v>0.30769230769230771</v>
      </c>
      <c r="I5955" s="140"/>
    </row>
    <row r="5956" spans="1:9">
      <c r="A5956" s="10">
        <v>5950</v>
      </c>
      <c r="B5956" s="10">
        <v>1.150717257779528E-4</v>
      </c>
      <c r="C5956" s="10">
        <v>7.4960108568739274E-6</v>
      </c>
      <c r="D5956" s="10">
        <f t="shared" si="92"/>
        <v>1.1415525114155251E-4</v>
      </c>
      <c r="E5956" s="130">
        <v>9.4392447786338879E-5</v>
      </c>
      <c r="F5956">
        <v>0.23076923076923081</v>
      </c>
      <c r="I5956" s="140"/>
    </row>
    <row r="5957" spans="1:9">
      <c r="A5957" s="10">
        <v>5951</v>
      </c>
      <c r="B5957" s="10">
        <v>1.126167893062597E-4</v>
      </c>
      <c r="C5957" s="10">
        <v>5.724665107031647E-6</v>
      </c>
      <c r="D5957" s="10">
        <f t="shared" si="92"/>
        <v>1.1415525114155251E-4</v>
      </c>
      <c r="E5957" s="130">
        <v>8.315525162129868E-5</v>
      </c>
      <c r="F5957">
        <v>0.15384615384615391</v>
      </c>
      <c r="I5957" s="140"/>
    </row>
    <row r="5958" spans="1:9">
      <c r="A5958" s="10">
        <v>5952</v>
      </c>
      <c r="B5958" s="10">
        <v>1.10081891938878E-4</v>
      </c>
      <c r="C5958" s="10">
        <v>2.5143535149879972E-6</v>
      </c>
      <c r="D5958" s="10">
        <f t="shared" ref="D5958:D6021" si="93">1/8760</f>
        <v>1.1415525114155251E-4</v>
      </c>
      <c r="E5958" s="130">
        <v>5.5422961332514047E-5</v>
      </c>
      <c r="F5958">
        <v>3.8461538461538457E-2</v>
      </c>
      <c r="I5958" s="140"/>
    </row>
    <row r="5959" spans="1:9">
      <c r="A5959" s="10">
        <v>5953</v>
      </c>
      <c r="B5959" s="10">
        <v>1.0627658586372681E-4</v>
      </c>
      <c r="C5959" s="10">
        <v>1.428396709369625E-6</v>
      </c>
      <c r="D5959" s="10">
        <f t="shared" si="93"/>
        <v>1.1415525114155251E-4</v>
      </c>
      <c r="E5959" s="130">
        <v>3.5965964268971873E-5</v>
      </c>
      <c r="F5959">
        <v>3.8461538461538457E-2</v>
      </c>
      <c r="I5959" s="140"/>
    </row>
    <row r="5960" spans="1:9">
      <c r="A5960" s="10">
        <v>5954</v>
      </c>
      <c r="B5960" s="10">
        <v>1.056718505812125E-4</v>
      </c>
      <c r="C5960" s="10">
        <v>1.111509104821687E-6</v>
      </c>
      <c r="D5960" s="10">
        <f t="shared" si="93"/>
        <v>1.1415525114155251E-4</v>
      </c>
      <c r="E5960" s="130">
        <v>3.1249116495991942E-5</v>
      </c>
      <c r="F5960">
        <v>3.8461538461538457E-2</v>
      </c>
      <c r="I5960" s="140"/>
    </row>
    <row r="5961" spans="1:9">
      <c r="A5961" s="10">
        <v>5955</v>
      </c>
      <c r="B5961" s="10">
        <v>1.0435133475412551E-4</v>
      </c>
      <c r="C5961" s="10">
        <v>1.113241078847032E-6</v>
      </c>
      <c r="D5961" s="10">
        <f t="shared" si="93"/>
        <v>1.1415525114155251E-4</v>
      </c>
      <c r="E5961" s="130">
        <v>2.5942662751389538E-5</v>
      </c>
      <c r="F5961">
        <v>3.8461538461538457E-2</v>
      </c>
      <c r="I5961" s="140"/>
    </row>
    <row r="5962" spans="1:9">
      <c r="A5962" s="10">
        <v>5956</v>
      </c>
      <c r="B5962" s="10">
        <v>1.057489681687921E-4</v>
      </c>
      <c r="C5962" s="10">
        <v>1.037184235230118E-6</v>
      </c>
      <c r="D5962" s="10">
        <f t="shared" si="93"/>
        <v>1.1415525114155251E-4</v>
      </c>
      <c r="E5962" s="130">
        <v>3.4197146354104438E-5</v>
      </c>
      <c r="F5962">
        <v>3.8461538461538457E-2</v>
      </c>
      <c r="I5962" s="140"/>
    </row>
    <row r="5963" spans="1:9">
      <c r="A5963" s="10">
        <v>5957</v>
      </c>
      <c r="B5963" s="10">
        <v>1.069924190854017E-4</v>
      </c>
      <c r="C5963" s="10">
        <v>1.136274515038689E-5</v>
      </c>
      <c r="D5963" s="10">
        <f t="shared" si="93"/>
        <v>1.1415525114155251E-4</v>
      </c>
      <c r="E5963" s="130">
        <v>6.013980910549397E-5</v>
      </c>
      <c r="F5963">
        <v>7.6923076923076927E-2</v>
      </c>
      <c r="I5963" s="140"/>
    </row>
    <row r="5964" spans="1:9">
      <c r="A5964" s="10">
        <v>5958</v>
      </c>
      <c r="B5964" s="10">
        <v>1.097181434345141E-4</v>
      </c>
      <c r="C5964" s="10">
        <v>2.9793353541891561E-5</v>
      </c>
      <c r="D5964" s="10">
        <f t="shared" si="93"/>
        <v>1.1415525114155251E-4</v>
      </c>
      <c r="E5964" s="130">
        <v>1.002330151758233E-4</v>
      </c>
      <c r="F5964">
        <v>0.15384615384615391</v>
      </c>
      <c r="I5964" s="140"/>
    </row>
    <row r="5965" spans="1:9">
      <c r="A5965" s="10">
        <v>5959</v>
      </c>
      <c r="B5965" s="10">
        <v>1.132624408991308E-4</v>
      </c>
      <c r="C5965" s="10">
        <v>2.4137571905741931E-5</v>
      </c>
      <c r="D5965" s="10">
        <f t="shared" si="93"/>
        <v>1.1415525114155251E-4</v>
      </c>
      <c r="E5965" s="130">
        <v>1.4150543318939719E-4</v>
      </c>
      <c r="F5965">
        <v>0.23076923076923081</v>
      </c>
      <c r="I5965" s="140"/>
    </row>
    <row r="5966" spans="1:9">
      <c r="A5966" s="10">
        <v>5960</v>
      </c>
      <c r="B5966" s="10">
        <v>1.154783634789387E-4</v>
      </c>
      <c r="C5966" s="10">
        <v>1.9967651240521959E-5</v>
      </c>
      <c r="D5966" s="10">
        <f t="shared" si="93"/>
        <v>1.1415525114155251E-4</v>
      </c>
      <c r="E5966" s="130">
        <v>1.5683518845158241E-4</v>
      </c>
      <c r="F5966">
        <v>0.38461538461538458</v>
      </c>
      <c r="I5966" s="140"/>
    </row>
    <row r="5967" spans="1:9">
      <c r="A5967" s="10">
        <v>5961</v>
      </c>
      <c r="B5967" s="10">
        <v>1.2234850843711949E-4</v>
      </c>
      <c r="C5967" s="10">
        <v>1.520448174005369E-5</v>
      </c>
      <c r="D5967" s="10">
        <f t="shared" si="93"/>
        <v>1.1415525114155251E-4</v>
      </c>
      <c r="E5967" s="130">
        <v>1.3443016152992759E-4</v>
      </c>
      <c r="F5967">
        <v>0.46153846153846162</v>
      </c>
      <c r="I5967" s="140"/>
    </row>
    <row r="5968" spans="1:9">
      <c r="A5968" s="10">
        <v>5962</v>
      </c>
      <c r="B5968" s="10">
        <v>1.257113188270198E-4</v>
      </c>
      <c r="C5968" s="10">
        <v>1.341349785953043E-5</v>
      </c>
      <c r="D5968" s="10">
        <f t="shared" si="93"/>
        <v>1.1415525114155251E-4</v>
      </c>
      <c r="E5968" s="130">
        <v>1.120251346082728E-4</v>
      </c>
      <c r="F5968">
        <v>0.57692307692307687</v>
      </c>
      <c r="I5968" s="140"/>
    </row>
    <row r="5969" spans="1:9">
      <c r="A5969" s="10">
        <v>5963</v>
      </c>
      <c r="B5969" s="10">
        <v>1.273307887154277E-4</v>
      </c>
      <c r="C5969" s="10">
        <v>1.251663079553474E-5</v>
      </c>
      <c r="D5969" s="10">
        <f t="shared" si="93"/>
        <v>1.1415525114155251E-4</v>
      </c>
      <c r="E5969" s="130">
        <v>1.1733158835287511E-4</v>
      </c>
      <c r="F5969">
        <v>0.69230769230769229</v>
      </c>
      <c r="I5969" s="140"/>
    </row>
    <row r="5970" spans="1:9">
      <c r="A5970" s="10">
        <v>5964</v>
      </c>
      <c r="B5970" s="10">
        <v>1.2413349539118859E-4</v>
      </c>
      <c r="C5970" s="10">
        <v>1.8731967326051129E-5</v>
      </c>
      <c r="D5970" s="10">
        <f t="shared" si="93"/>
        <v>1.1415525114155251E-4</v>
      </c>
      <c r="E5970" s="130">
        <v>1.2381725404072289E-4</v>
      </c>
      <c r="F5970">
        <v>0.61538461538461542</v>
      </c>
      <c r="I5970" s="140"/>
    </row>
    <row r="5971" spans="1:9">
      <c r="A5971" s="10">
        <v>5965</v>
      </c>
      <c r="B5971" s="10">
        <v>1.2302714200255731E-4</v>
      </c>
      <c r="C5971" s="10">
        <v>1.6655953252973579E-5</v>
      </c>
      <c r="D5971" s="10">
        <f t="shared" si="93"/>
        <v>1.1415525114155251E-4</v>
      </c>
      <c r="E5971" s="130">
        <v>1.1910040626774299E-4</v>
      </c>
      <c r="F5971">
        <v>0.53846153846153844</v>
      </c>
      <c r="I5971" s="140"/>
    </row>
    <row r="5972" spans="1:9">
      <c r="A5972" s="10">
        <v>5966</v>
      </c>
      <c r="B5972" s="10">
        <v>1.2868755090127829E-4</v>
      </c>
      <c r="C5972" s="10">
        <v>9.5460998699342589E-6</v>
      </c>
      <c r="D5972" s="10">
        <f t="shared" si="93"/>
        <v>1.1415525114155251E-4</v>
      </c>
      <c r="E5972" s="130">
        <v>1.2263804209747739E-4</v>
      </c>
      <c r="F5972">
        <v>0.61538461538461542</v>
      </c>
      <c r="I5972" s="140"/>
    </row>
    <row r="5973" spans="1:9">
      <c r="A5973" s="10">
        <v>5967</v>
      </c>
      <c r="B5973" s="10">
        <v>1.2727833482413311E-4</v>
      </c>
      <c r="C5973" s="10">
        <v>8.3637343894352261E-6</v>
      </c>
      <c r="D5973" s="10">
        <f t="shared" si="93"/>
        <v>1.1415525114155251E-4</v>
      </c>
      <c r="E5973" s="130">
        <v>1.3443016152992759E-4</v>
      </c>
      <c r="F5973">
        <v>0.69230769230769229</v>
      </c>
      <c r="I5973" s="140"/>
    </row>
    <row r="5974" spans="1:9">
      <c r="A5974" s="10">
        <v>5968</v>
      </c>
      <c r="B5974" s="10">
        <v>1.2649019092004799E-4</v>
      </c>
      <c r="C5974" s="10">
        <v>9.5500093126160961E-6</v>
      </c>
      <c r="D5974" s="10">
        <f t="shared" si="93"/>
        <v>1.1415525114155251E-4</v>
      </c>
      <c r="E5974" s="130">
        <v>1.4622228096237711E-4</v>
      </c>
      <c r="F5974">
        <v>0.76923076923076927</v>
      </c>
      <c r="I5974" s="140"/>
    </row>
    <row r="5975" spans="1:9">
      <c r="A5975" s="10">
        <v>5969</v>
      </c>
      <c r="B5975" s="10">
        <v>1.252356974410516E-4</v>
      </c>
      <c r="C5975" s="10">
        <v>1.666868621687124E-5</v>
      </c>
      <c r="D5975" s="10">
        <f t="shared" si="93"/>
        <v>1.1415525114155251E-4</v>
      </c>
      <c r="E5975" s="130">
        <v>1.6037282428131691E-4</v>
      </c>
      <c r="F5975">
        <v>0.69230769230769229</v>
      </c>
      <c r="I5975" s="140"/>
    </row>
    <row r="5976" spans="1:9">
      <c r="A5976" s="10">
        <v>5970</v>
      </c>
      <c r="B5976" s="10">
        <v>1.2207199901806201E-4</v>
      </c>
      <c r="C5976" s="10">
        <v>2.349580506846613E-5</v>
      </c>
      <c r="D5976" s="10">
        <f t="shared" si="93"/>
        <v>1.1415525114155251E-4</v>
      </c>
      <c r="E5976" s="130">
        <v>1.4975991679211221E-4</v>
      </c>
      <c r="F5976">
        <v>0.57692307692307687</v>
      </c>
      <c r="I5976" s="140"/>
    </row>
    <row r="5977" spans="1:9">
      <c r="A5977" s="10">
        <v>5971</v>
      </c>
      <c r="B5977" s="10">
        <v>1.214839763872526E-4</v>
      </c>
      <c r="C5977" s="10">
        <v>2.3792481763521459E-5</v>
      </c>
      <c r="D5977" s="10">
        <f t="shared" si="93"/>
        <v>1.1415525114155251E-4</v>
      </c>
      <c r="E5977" s="130">
        <v>1.2735488987045739E-4</v>
      </c>
      <c r="F5977">
        <v>0.46153846153846162</v>
      </c>
      <c r="I5977" s="140"/>
    </row>
    <row r="5978" spans="1:9">
      <c r="A5978" s="10">
        <v>5972</v>
      </c>
      <c r="B5978" s="10">
        <v>1.1872600132157929E-4</v>
      </c>
      <c r="C5978" s="10">
        <v>1.8457629004645529E-5</v>
      </c>
      <c r="D5978" s="10">
        <f t="shared" si="93"/>
        <v>1.1415525114155251E-4</v>
      </c>
      <c r="E5978" s="130">
        <v>1.0671868086367041E-4</v>
      </c>
      <c r="F5978">
        <v>0.30769230769230771</v>
      </c>
      <c r="I5978" s="140"/>
    </row>
    <row r="5979" spans="1:9">
      <c r="A5979" s="10">
        <v>5973</v>
      </c>
      <c r="B5979" s="10">
        <v>1.170765017475067E-4</v>
      </c>
      <c r="C5979" s="10">
        <v>1.3413970629343069E-5</v>
      </c>
      <c r="D5979" s="10">
        <f t="shared" si="93"/>
        <v>1.1415525114155251E-4</v>
      </c>
      <c r="E5979" s="130">
        <v>8.7851289771750726E-5</v>
      </c>
      <c r="F5979">
        <v>0.23076923076923081</v>
      </c>
      <c r="I5979" s="140"/>
    </row>
    <row r="5980" spans="1:9">
      <c r="A5980" s="10">
        <v>5974</v>
      </c>
      <c r="B5980" s="10">
        <v>1.147037844070609E-4</v>
      </c>
      <c r="C5980" s="10">
        <v>7.487687380652344E-6</v>
      </c>
      <c r="D5980" s="10">
        <f t="shared" si="93"/>
        <v>1.1415525114155251E-4</v>
      </c>
      <c r="E5980" s="130">
        <v>7.4290352424433354E-5</v>
      </c>
      <c r="F5980">
        <v>0.15384615384615391</v>
      </c>
      <c r="I5980" s="140"/>
    </row>
    <row r="5981" spans="1:9">
      <c r="A5981" s="10">
        <v>5975</v>
      </c>
      <c r="B5981" s="10">
        <v>1.126153058906664E-4</v>
      </c>
      <c r="C5981" s="10">
        <v>5.7165052818991621E-6</v>
      </c>
      <c r="D5981" s="10">
        <f t="shared" si="93"/>
        <v>1.1415525114155251E-4</v>
      </c>
      <c r="E5981" s="130">
        <v>6.5446262850096448E-5</v>
      </c>
      <c r="F5981">
        <v>7.6923076923076927E-2</v>
      </c>
      <c r="I5981" s="140"/>
    </row>
    <row r="5982" spans="1:9">
      <c r="A5982" s="10">
        <v>5976</v>
      </c>
      <c r="B5982" s="10">
        <v>1.0942670391700299E-4</v>
      </c>
      <c r="C5982" s="10">
        <v>2.4256091661093089E-6</v>
      </c>
      <c r="D5982" s="10">
        <f t="shared" si="93"/>
        <v>1.1415525114155251E-4</v>
      </c>
      <c r="E5982" s="130">
        <v>4.8902612940453567E-5</v>
      </c>
      <c r="F5982">
        <v>3.8461538461538457E-2</v>
      </c>
      <c r="I5982" s="140"/>
    </row>
    <row r="5983" spans="1:9">
      <c r="A5983" s="10">
        <v>5977</v>
      </c>
      <c r="B5983" s="10">
        <v>1.055019172641229E-4</v>
      </c>
      <c r="C5983" s="10">
        <v>2.6700720720436112E-6</v>
      </c>
      <c r="D5983" s="10">
        <f t="shared" si="93"/>
        <v>1.1415525114155251E-4</v>
      </c>
      <c r="E5983" s="130">
        <v>3.1734674354975172E-5</v>
      </c>
      <c r="F5983">
        <v>3.8461538461538457E-2</v>
      </c>
      <c r="I5983" s="140"/>
    </row>
    <row r="5984" spans="1:9">
      <c r="A5984" s="10">
        <v>5978</v>
      </c>
      <c r="B5984" s="10">
        <v>1.048920918264984E-4</v>
      </c>
      <c r="C5984" s="10">
        <v>1.7149133993156469E-6</v>
      </c>
      <c r="D5984" s="10">
        <f t="shared" si="93"/>
        <v>1.1415525114155251E-4</v>
      </c>
      <c r="E5984" s="130">
        <v>2.7572749849404668E-5</v>
      </c>
      <c r="F5984">
        <v>3.8461538461538457E-2</v>
      </c>
      <c r="I5984" s="140"/>
    </row>
    <row r="5985" spans="1:9">
      <c r="A5985" s="10">
        <v>5979</v>
      </c>
      <c r="B5985" s="10">
        <v>1.042474988278934E-4</v>
      </c>
      <c r="C5985" s="10">
        <v>9.9899443526444318E-7</v>
      </c>
      <c r="D5985" s="10">
        <f t="shared" si="93"/>
        <v>1.1415525114155251E-4</v>
      </c>
      <c r="E5985" s="130">
        <v>2.289058478063786E-5</v>
      </c>
      <c r="F5985">
        <v>3.8461538461538457E-2</v>
      </c>
      <c r="I5985" s="140"/>
    </row>
    <row r="5986" spans="1:9">
      <c r="A5986" s="10">
        <v>5980</v>
      </c>
      <c r="B5986" s="10">
        <v>1.0379930566414029E-4</v>
      </c>
      <c r="C5986" s="10">
        <v>9.9947629680430766E-7</v>
      </c>
      <c r="D5986" s="10">
        <f t="shared" si="93"/>
        <v>1.1415525114155251E-4</v>
      </c>
      <c r="E5986" s="130">
        <v>3.0173952665386222E-5</v>
      </c>
      <c r="F5986">
        <v>3.8461538461538457E-2</v>
      </c>
      <c r="I5986" s="140"/>
    </row>
    <row r="5987" spans="1:9">
      <c r="A5987" s="10">
        <v>5981</v>
      </c>
      <c r="B5987" s="10">
        <v>1.0497672454157279E-4</v>
      </c>
      <c r="C5987" s="10">
        <v>3.164407461576677E-6</v>
      </c>
      <c r="D5987" s="10">
        <f t="shared" si="93"/>
        <v>1.1415525114155251E-4</v>
      </c>
      <c r="E5987" s="130">
        <v>5.3064537446024153E-5</v>
      </c>
      <c r="F5987">
        <v>7.6923076923076927E-2</v>
      </c>
      <c r="I5987" s="140"/>
    </row>
    <row r="5988" spans="1:9">
      <c r="A5988" s="10">
        <v>5982</v>
      </c>
      <c r="B5988" s="10">
        <v>1.084133950777517E-4</v>
      </c>
      <c r="C5988" s="10">
        <v>8.458906589421103E-6</v>
      </c>
      <c r="D5988" s="10">
        <f t="shared" si="93"/>
        <v>1.1415525114155251E-4</v>
      </c>
      <c r="E5988" s="130">
        <v>8.8440895743373138E-5</v>
      </c>
      <c r="F5988">
        <v>0.15384615384615391</v>
      </c>
      <c r="I5988" s="140"/>
    </row>
    <row r="5989" spans="1:9">
      <c r="A5989" s="10">
        <v>5983</v>
      </c>
      <c r="B5989" s="10">
        <v>1.1150023942306389E-4</v>
      </c>
      <c r="C5989" s="10">
        <v>1.4301850521034019E-5</v>
      </c>
      <c r="D5989" s="10">
        <f t="shared" si="93"/>
        <v>1.1415525114155251E-4</v>
      </c>
      <c r="E5989" s="130">
        <v>1.2485773516711531E-4</v>
      </c>
      <c r="F5989">
        <v>0.23076923076923081</v>
      </c>
      <c r="I5989" s="140"/>
    </row>
    <row r="5990" spans="1:9">
      <c r="A5990" s="10">
        <v>5984</v>
      </c>
      <c r="B5990" s="10">
        <v>1.149175213237674E-4</v>
      </c>
      <c r="C5990" s="10">
        <v>2.319984661985701E-5</v>
      </c>
      <c r="D5990" s="10">
        <f t="shared" si="93"/>
        <v>1.1415525114155251E-4</v>
      </c>
      <c r="E5990" s="130">
        <v>1.383839898102195E-4</v>
      </c>
      <c r="F5990">
        <v>0.38461538461538458</v>
      </c>
      <c r="I5990" s="140"/>
    </row>
    <row r="5991" spans="1:9">
      <c r="A5991" s="10">
        <v>5985</v>
      </c>
      <c r="B5991" s="10">
        <v>1.2084338113785771E-4</v>
      </c>
      <c r="C5991" s="10">
        <v>2.2937150255088961E-5</v>
      </c>
      <c r="D5991" s="10">
        <f t="shared" si="93"/>
        <v>1.1415525114155251E-4</v>
      </c>
      <c r="E5991" s="130">
        <v>1.186148484087593E-4</v>
      </c>
      <c r="F5991">
        <v>0.46153846153846162</v>
      </c>
      <c r="I5991" s="140"/>
    </row>
    <row r="5992" spans="1:9">
      <c r="A5992" s="10">
        <v>5986</v>
      </c>
      <c r="B5992" s="10">
        <v>1.216281062356327E-4</v>
      </c>
      <c r="C5992" s="10">
        <v>2.0642907454817961E-5</v>
      </c>
      <c r="D5992" s="10">
        <f t="shared" si="93"/>
        <v>1.1415525114155251E-4</v>
      </c>
      <c r="E5992" s="130">
        <v>9.884570700729973E-5</v>
      </c>
      <c r="F5992">
        <v>0.57692307692307687</v>
      </c>
      <c r="I5992" s="140"/>
    </row>
    <row r="5993" spans="1:9">
      <c r="A5993" s="10">
        <v>5987</v>
      </c>
      <c r="B5993" s="10">
        <v>1.2403392369607859E-4</v>
      </c>
      <c r="C5993" s="10">
        <v>2.2162339628312452E-5</v>
      </c>
      <c r="D5993" s="10">
        <f t="shared" si="93"/>
        <v>1.1415525114155251E-4</v>
      </c>
      <c r="E5993" s="130">
        <v>1.035278720760665E-4</v>
      </c>
      <c r="F5993">
        <v>0.69230769230769229</v>
      </c>
      <c r="I5993" s="140"/>
    </row>
    <row r="5994" spans="1:9">
      <c r="A5994" s="10">
        <v>5988</v>
      </c>
      <c r="B5994" s="10">
        <v>1.198662871785625E-4</v>
      </c>
      <c r="C5994" s="10">
        <v>2.2405316036854879E-5</v>
      </c>
      <c r="D5994" s="10">
        <f t="shared" si="93"/>
        <v>1.1415525114155251E-4</v>
      </c>
      <c r="E5994" s="130">
        <v>1.092505182712257E-4</v>
      </c>
      <c r="F5994">
        <v>0.61538461538461542</v>
      </c>
      <c r="I5994" s="140"/>
    </row>
    <row r="5995" spans="1:9">
      <c r="A5995" s="10">
        <v>5989</v>
      </c>
      <c r="B5995" s="10">
        <v>1.202871029351515E-4</v>
      </c>
      <c r="C5995" s="10">
        <v>1.783363194811794E-5</v>
      </c>
      <c r="D5995" s="10">
        <f t="shared" si="93"/>
        <v>1.1415525114155251E-4</v>
      </c>
      <c r="E5995" s="130">
        <v>1.0508859376565501E-4</v>
      </c>
      <c r="F5995">
        <v>0.53846153846153844</v>
      </c>
      <c r="I5995" s="140"/>
    </row>
    <row r="5996" spans="1:9">
      <c r="A5996" s="10">
        <v>5990</v>
      </c>
      <c r="B5996" s="10">
        <v>1.2575339009900999E-4</v>
      </c>
      <c r="C5996" s="10">
        <v>1.427743014186302E-5</v>
      </c>
      <c r="D5996" s="10">
        <f t="shared" si="93"/>
        <v>1.1415525114155251E-4</v>
      </c>
      <c r="E5996" s="130">
        <v>1.0821003714483331E-4</v>
      </c>
      <c r="F5996">
        <v>0.61538461538461542</v>
      </c>
      <c r="I5996" s="140"/>
    </row>
    <row r="5997" spans="1:9">
      <c r="A5997" s="10">
        <v>5991</v>
      </c>
      <c r="B5997" s="10">
        <v>1.255686131722029E-4</v>
      </c>
      <c r="C5997" s="10">
        <v>1.1231201495868771E-5</v>
      </c>
      <c r="D5997" s="10">
        <f t="shared" si="93"/>
        <v>1.1415525114155251E-4</v>
      </c>
      <c r="E5997" s="130">
        <v>1.186148484087593E-4</v>
      </c>
      <c r="F5997">
        <v>0.69230769230769229</v>
      </c>
      <c r="I5997" s="140"/>
    </row>
    <row r="5998" spans="1:9">
      <c r="A5998" s="10">
        <v>5992</v>
      </c>
      <c r="B5998" s="10">
        <v>1.2675117085346371E-4</v>
      </c>
      <c r="C5998" s="10">
        <v>1.427835295217053E-5</v>
      </c>
      <c r="D5998" s="10">
        <f t="shared" si="93"/>
        <v>1.1415525114155251E-4</v>
      </c>
      <c r="E5998" s="130">
        <v>1.2901965967268591E-4</v>
      </c>
      <c r="F5998">
        <v>0.76923076923076927</v>
      </c>
      <c r="I5998" s="140"/>
    </row>
    <row r="5999" spans="1:9">
      <c r="A5999" s="10">
        <v>5993</v>
      </c>
      <c r="B5999" s="10">
        <v>1.2556826568053999E-4</v>
      </c>
      <c r="C5999" s="10">
        <v>1.8343873314329961E-5</v>
      </c>
      <c r="D5999" s="10">
        <f t="shared" si="93"/>
        <v>1.1415525114155251E-4</v>
      </c>
      <c r="E5999" s="130">
        <v>1.4150543318939719E-4</v>
      </c>
      <c r="F5999">
        <v>0.69230769230769229</v>
      </c>
      <c r="I5999" s="140"/>
    </row>
    <row r="6000" spans="1:9">
      <c r="A6000" s="10">
        <v>5994</v>
      </c>
      <c r="B6000" s="10">
        <v>1.2375711397390651E-4</v>
      </c>
      <c r="C6000" s="10">
        <v>2.5458795335265019E-5</v>
      </c>
      <c r="D6000" s="10">
        <f t="shared" si="93"/>
        <v>1.1415525114155251E-4</v>
      </c>
      <c r="E6000" s="130">
        <v>1.3214110305186349E-4</v>
      </c>
      <c r="F6000">
        <v>0.57692307692307687</v>
      </c>
      <c r="I6000" s="140"/>
    </row>
    <row r="6001" spans="1:9">
      <c r="A6001" s="10">
        <v>5995</v>
      </c>
      <c r="B6001" s="10">
        <v>1.2497881465172101E-4</v>
      </c>
      <c r="C6001" s="10">
        <v>2.0122119685092079E-5</v>
      </c>
      <c r="D6001" s="10">
        <f t="shared" si="93"/>
        <v>1.1415525114155251E-4</v>
      </c>
      <c r="E6001" s="130">
        <v>1.12371961650404E-4</v>
      </c>
      <c r="F6001">
        <v>0.46153846153846162</v>
      </c>
      <c r="I6001" s="140"/>
    </row>
    <row r="6002" spans="1:9">
      <c r="A6002" s="10">
        <v>5996</v>
      </c>
      <c r="B6002" s="10">
        <v>1.216824156810045E-4</v>
      </c>
      <c r="C6002" s="10">
        <v>1.123837032274008E-5</v>
      </c>
      <c r="D6002" s="10">
        <f t="shared" si="93"/>
        <v>1.1415525114155251E-4</v>
      </c>
      <c r="E6002" s="130">
        <v>9.4163541938532949E-5</v>
      </c>
      <c r="F6002">
        <v>0.30769230769230771</v>
      </c>
      <c r="I6002" s="140"/>
    </row>
    <row r="6003" spans="1:9">
      <c r="A6003" s="10">
        <v>5997</v>
      </c>
      <c r="B6003" s="10">
        <v>1.17166977600179E-4</v>
      </c>
      <c r="C6003" s="10">
        <v>1.0985879421717169E-5</v>
      </c>
      <c r="D6003" s="10">
        <f t="shared" si="93"/>
        <v>1.1415525114155251E-4</v>
      </c>
      <c r="E6003" s="130">
        <v>7.7515843916250364E-5</v>
      </c>
      <c r="F6003">
        <v>0.23076923076923081</v>
      </c>
      <c r="I6003" s="140"/>
    </row>
    <row r="6004" spans="1:9">
      <c r="A6004" s="10">
        <v>5998</v>
      </c>
      <c r="B6004" s="10">
        <v>1.1250488775136389E-4</v>
      </c>
      <c r="C6004" s="10">
        <v>8.9576923794024984E-6</v>
      </c>
      <c r="D6004" s="10">
        <f t="shared" si="93"/>
        <v>1.1415525114155251E-4</v>
      </c>
      <c r="E6004" s="130">
        <v>6.5550310962735671E-5</v>
      </c>
      <c r="F6004">
        <v>0.15384615384615391</v>
      </c>
      <c r="I6004" s="140"/>
    </row>
    <row r="6005" spans="1:9">
      <c r="A6005" s="10">
        <v>5999</v>
      </c>
      <c r="B6005" s="10">
        <v>1.1046810617089019E-4</v>
      </c>
      <c r="C6005" s="10">
        <v>5.4150327007631101E-6</v>
      </c>
      <c r="D6005" s="10">
        <f t="shared" si="93"/>
        <v>1.1415525114155251E-4</v>
      </c>
      <c r="E6005" s="130">
        <v>5.7746702514790948E-5</v>
      </c>
      <c r="F6005">
        <v>7.6923076923076927E-2</v>
      </c>
      <c r="I6005" s="140"/>
    </row>
    <row r="6006" spans="1:9">
      <c r="A6006" s="10">
        <v>6000</v>
      </c>
      <c r="B6006" s="10">
        <v>1.0801138498918151E-4</v>
      </c>
      <c r="C6006" s="10">
        <v>3.1956784571681388E-6</v>
      </c>
      <c r="D6006" s="10">
        <f t="shared" si="93"/>
        <v>1.1415525114155251E-4</v>
      </c>
      <c r="E6006" s="130">
        <v>6.8463658116634849E-5</v>
      </c>
      <c r="F6006">
        <v>7.6923076923076927E-2</v>
      </c>
      <c r="I6006" s="140"/>
    </row>
    <row r="6007" spans="1:9">
      <c r="A6007" s="10">
        <v>6001</v>
      </c>
      <c r="B6007" s="10">
        <v>1.045379861598031E-4</v>
      </c>
      <c r="C6007" s="10">
        <v>2.3823098154756841E-6</v>
      </c>
      <c r="D6007" s="10">
        <f t="shared" si="93"/>
        <v>1.1415525114155251E-4</v>
      </c>
      <c r="E6007" s="130">
        <v>4.44285440969653E-5</v>
      </c>
      <c r="F6007">
        <v>7.6923076923076927E-2</v>
      </c>
      <c r="I6007" s="140"/>
    </row>
    <row r="6008" spans="1:9">
      <c r="A6008" s="10">
        <v>6002</v>
      </c>
      <c r="B6008" s="10">
        <v>1.043109587218364E-4</v>
      </c>
      <c r="C6008" s="10">
        <v>1.8561215598124609E-6</v>
      </c>
      <c r="D6008" s="10">
        <f t="shared" si="93"/>
        <v>1.1415525114155251E-4</v>
      </c>
      <c r="E6008" s="130">
        <v>3.860184978916653E-5</v>
      </c>
      <c r="F6008">
        <v>5.7692307692307702E-2</v>
      </c>
      <c r="I6008" s="140"/>
    </row>
    <row r="6009" spans="1:9">
      <c r="A6009" s="10">
        <v>6003</v>
      </c>
      <c r="B6009" s="10">
        <v>1.049098734123074E-4</v>
      </c>
      <c r="C6009" s="10">
        <v>1.0039221513890509E-6</v>
      </c>
      <c r="D6009" s="10">
        <f t="shared" si="93"/>
        <v>1.1415525114155251E-4</v>
      </c>
      <c r="E6009" s="130">
        <v>3.2046818692893011E-5</v>
      </c>
      <c r="F6009">
        <v>5.7692307692307702E-2</v>
      </c>
      <c r="I6009" s="140"/>
    </row>
    <row r="6010" spans="1:9">
      <c r="A6010" s="10">
        <v>6004</v>
      </c>
      <c r="B6010" s="10">
        <v>1.047665326927895E-4</v>
      </c>
      <c r="C6010" s="10">
        <v>1.00472676924334E-6</v>
      </c>
      <c r="D6010" s="10">
        <f t="shared" si="93"/>
        <v>1.1415525114155251E-4</v>
      </c>
      <c r="E6010" s="130">
        <v>4.2243533731540737E-5</v>
      </c>
      <c r="F6010">
        <v>7.6923076923076927E-2</v>
      </c>
      <c r="I6010" s="140"/>
    </row>
    <row r="6011" spans="1:9">
      <c r="A6011" s="10">
        <v>6005</v>
      </c>
      <c r="B6011" s="10">
        <v>1.060377553523046E-4</v>
      </c>
      <c r="C6011" s="10">
        <v>1.8570261866655899E-6</v>
      </c>
      <c r="D6011" s="10">
        <f t="shared" si="93"/>
        <v>1.1415525114155251E-4</v>
      </c>
      <c r="E6011" s="130">
        <v>7.4290352424433354E-5</v>
      </c>
      <c r="F6011">
        <v>0.1153846153846154</v>
      </c>
      <c r="I6011" s="140"/>
    </row>
    <row r="6012" spans="1:9">
      <c r="A6012" s="10">
        <v>6006</v>
      </c>
      <c r="B6012" s="10">
        <v>1.075858589837624E-4</v>
      </c>
      <c r="C6012" s="10">
        <v>5.6913257435097003E-6</v>
      </c>
      <c r="D6012" s="10">
        <f t="shared" si="93"/>
        <v>1.1415525114155251E-4</v>
      </c>
      <c r="E6012" s="130">
        <v>1.2381725404072289E-4</v>
      </c>
      <c r="F6012">
        <v>0.19230769230769229</v>
      </c>
      <c r="I6012" s="140"/>
    </row>
    <row r="6013" spans="1:9">
      <c r="A6013" s="10">
        <v>6007</v>
      </c>
      <c r="B6013" s="10">
        <v>1.1210868195758349E-4</v>
      </c>
      <c r="C6013" s="10">
        <v>1.1571063894968091E-5</v>
      </c>
      <c r="D6013" s="10">
        <f t="shared" si="93"/>
        <v>1.1415525114155251E-4</v>
      </c>
      <c r="E6013" s="130">
        <v>1.748008292339616E-4</v>
      </c>
      <c r="F6013">
        <v>0.30769230769230771</v>
      </c>
      <c r="I6013" s="140"/>
    </row>
    <row r="6014" spans="1:9">
      <c r="A6014" s="10">
        <v>6008</v>
      </c>
      <c r="B6014" s="10">
        <v>1.153482664978416E-4</v>
      </c>
      <c r="C6014" s="10">
        <v>1.8304656149194399E-5</v>
      </c>
      <c r="D6014" s="10">
        <f t="shared" si="93"/>
        <v>1.1415525114155251E-4</v>
      </c>
      <c r="E6014" s="130">
        <v>1.9373758573430761E-4</v>
      </c>
      <c r="F6014">
        <v>0.46153846153846162</v>
      </c>
      <c r="I6014" s="140"/>
    </row>
    <row r="6015" spans="1:9">
      <c r="A6015" s="10">
        <v>6009</v>
      </c>
      <c r="B6015" s="10">
        <v>1.2121826290161839E-4</v>
      </c>
      <c r="C6015" s="10">
        <v>2.419515890561871E-5</v>
      </c>
      <c r="D6015" s="10">
        <f t="shared" si="93"/>
        <v>1.1415525114155251E-4</v>
      </c>
      <c r="E6015" s="130">
        <v>1.6606078777226351E-4</v>
      </c>
      <c r="F6015">
        <v>0.57692307692307687</v>
      </c>
      <c r="I6015" s="140"/>
    </row>
    <row r="6016" spans="1:9">
      <c r="A6016" s="10">
        <v>6010</v>
      </c>
      <c r="B6016" s="10">
        <v>1.2415004142089079E-4</v>
      </c>
      <c r="C6016" s="10">
        <v>2.6715781166488521E-5</v>
      </c>
      <c r="D6016" s="10">
        <f t="shared" si="93"/>
        <v>1.1415525114155251E-4</v>
      </c>
      <c r="E6016" s="130">
        <v>1.383839898102195E-4</v>
      </c>
      <c r="F6016">
        <v>0.69230769230769229</v>
      </c>
      <c r="I6016" s="140"/>
    </row>
    <row r="6017" spans="1:9">
      <c r="A6017" s="10">
        <v>6011</v>
      </c>
      <c r="B6017" s="10">
        <v>1.2575843230773809E-4</v>
      </c>
      <c r="C6017" s="10">
        <v>2.8113343283170661E-5</v>
      </c>
      <c r="D6017" s="10">
        <f t="shared" si="93"/>
        <v>1.1415525114155251E-4</v>
      </c>
      <c r="E6017" s="130">
        <v>1.4493902090649289E-4</v>
      </c>
      <c r="F6017">
        <v>0.76923076923076927</v>
      </c>
      <c r="I6017" s="140"/>
    </row>
    <row r="6018" spans="1:9">
      <c r="A6018" s="10">
        <v>6012</v>
      </c>
      <c r="B6018" s="10">
        <v>1.2300219756713419E-4</v>
      </c>
      <c r="C6018" s="10">
        <v>2.4170106651409632E-5</v>
      </c>
      <c r="D6018" s="10">
        <f t="shared" si="93"/>
        <v>1.1415525114155251E-4</v>
      </c>
      <c r="E6018" s="130">
        <v>1.5295072557971611E-4</v>
      </c>
      <c r="F6018">
        <v>0.73076923076923073</v>
      </c>
      <c r="I6018" s="140"/>
    </row>
    <row r="6019" spans="1:9">
      <c r="A6019" s="10">
        <v>6013</v>
      </c>
      <c r="B6019" s="10">
        <v>1.2388260875107019E-4</v>
      </c>
      <c r="C6019" s="10">
        <v>2.080643125964663E-5</v>
      </c>
      <c r="D6019" s="10">
        <f t="shared" si="93"/>
        <v>1.1415525114155251E-4</v>
      </c>
      <c r="E6019" s="130">
        <v>1.4712403127191759E-4</v>
      </c>
      <c r="F6019">
        <v>0.69230769230769229</v>
      </c>
      <c r="I6019" s="140"/>
    </row>
    <row r="6020" spans="1:9">
      <c r="A6020" s="10">
        <v>6014</v>
      </c>
      <c r="B6020" s="10">
        <v>1.2889746247787151E-4</v>
      </c>
      <c r="C6020" s="10">
        <v>1.631838196912035E-5</v>
      </c>
      <c r="D6020" s="10">
        <f t="shared" si="93"/>
        <v>1.1415525114155251E-4</v>
      </c>
      <c r="E6020" s="130">
        <v>1.5149405200276631E-4</v>
      </c>
      <c r="F6020">
        <v>0.84615384615384615</v>
      </c>
      <c r="I6020" s="140"/>
    </row>
    <row r="6021" spans="1:9">
      <c r="A6021" s="10">
        <v>6015</v>
      </c>
      <c r="B6021" s="10">
        <v>1.290137663867491E-4</v>
      </c>
      <c r="C6021" s="10">
        <v>1.435545989027521E-5</v>
      </c>
      <c r="D6021" s="10">
        <f t="shared" si="93"/>
        <v>1.1415525114155251E-4</v>
      </c>
      <c r="E6021" s="130">
        <v>1.6606078777226351E-4</v>
      </c>
      <c r="F6021">
        <v>0.96153846153846156</v>
      </c>
      <c r="I6021" s="140"/>
    </row>
    <row r="6022" spans="1:9">
      <c r="A6022" s="10">
        <v>6016</v>
      </c>
      <c r="B6022" s="10">
        <v>1.3004553614471949E-4</v>
      </c>
      <c r="C6022" s="10">
        <v>8.1959556562923738E-6</v>
      </c>
      <c r="D6022" s="10">
        <f t="shared" ref="D6022:D6085" si="94">1/8760</f>
        <v>1.1415525114155251E-4</v>
      </c>
      <c r="E6022" s="130">
        <v>1.8062752354176009E-4</v>
      </c>
      <c r="F6022">
        <v>1</v>
      </c>
      <c r="I6022" s="140"/>
    </row>
    <row r="6023" spans="1:9">
      <c r="A6023" s="10">
        <v>6017</v>
      </c>
      <c r="B6023" s="10">
        <v>1.290382081544758E-4</v>
      </c>
      <c r="C6023" s="10">
        <v>1.5479497395133299E-5</v>
      </c>
      <c r="D6023" s="10">
        <f t="shared" si="94"/>
        <v>1.1415525114155251E-4</v>
      </c>
      <c r="E6023" s="130">
        <v>1.981076064651563E-4</v>
      </c>
      <c r="F6023">
        <v>0.92307692307692313</v>
      </c>
      <c r="I6023" s="140"/>
    </row>
    <row r="6024" spans="1:9">
      <c r="A6024" s="10">
        <v>6018</v>
      </c>
      <c r="B6024" s="10">
        <v>1.243777398383727E-4</v>
      </c>
      <c r="C6024" s="10">
        <v>2.0246435416512299E-5</v>
      </c>
      <c r="D6024" s="10">
        <f t="shared" si="94"/>
        <v>1.1415525114155251E-4</v>
      </c>
      <c r="E6024" s="130">
        <v>1.8499754427260949E-4</v>
      </c>
      <c r="F6024">
        <v>0.76923076923076927</v>
      </c>
      <c r="I6024" s="140"/>
    </row>
    <row r="6025" spans="1:9">
      <c r="A6025" s="10">
        <v>6019</v>
      </c>
      <c r="B6025" s="10">
        <v>1.2575388254551899E-4</v>
      </c>
      <c r="C6025" s="10">
        <v>2.1933882708055899E-5</v>
      </c>
      <c r="D6025" s="10">
        <f t="shared" si="94"/>
        <v>1.1415525114155251E-4</v>
      </c>
      <c r="E6025" s="130">
        <v>1.573207463105655E-4</v>
      </c>
      <c r="F6025">
        <v>0.57692307692307687</v>
      </c>
      <c r="I6025" s="140"/>
    </row>
    <row r="6026" spans="1:9">
      <c r="A6026" s="10">
        <v>6020</v>
      </c>
      <c r="B6026" s="10">
        <v>1.2254420177569621E-4</v>
      </c>
      <c r="C6026" s="10">
        <v>1.1282451561910039E-5</v>
      </c>
      <c r="D6026" s="10">
        <f t="shared" si="94"/>
        <v>1.1415525114155251E-4</v>
      </c>
      <c r="E6026" s="130">
        <v>1.3182895871394611E-4</v>
      </c>
      <c r="F6026">
        <v>0.46153846153846162</v>
      </c>
      <c r="I6026" s="140"/>
    </row>
    <row r="6027" spans="1:9">
      <c r="A6027" s="10">
        <v>6021</v>
      </c>
      <c r="B6027" s="10">
        <v>1.187483633886673E-4</v>
      </c>
      <c r="C6027" s="10">
        <v>1.0443798826965699E-5</v>
      </c>
      <c r="D6027" s="10">
        <f t="shared" si="94"/>
        <v>1.1415525114155251E-4</v>
      </c>
      <c r="E6027" s="130">
        <v>1.085221814827508E-4</v>
      </c>
      <c r="F6027">
        <v>0.30769230769230771</v>
      </c>
      <c r="I6027" s="140"/>
    </row>
    <row r="6028" spans="1:9">
      <c r="A6028" s="10">
        <v>6022</v>
      </c>
      <c r="B6028" s="10">
        <v>1.152988672144043E-4</v>
      </c>
      <c r="C6028" s="10">
        <v>9.6061189068282949E-6</v>
      </c>
      <c r="D6028" s="10">
        <f t="shared" si="94"/>
        <v>1.1415525114155251E-4</v>
      </c>
      <c r="E6028" s="130">
        <v>9.177043534782952E-5</v>
      </c>
      <c r="F6028">
        <v>0.23076923076923081</v>
      </c>
      <c r="I6028" s="140"/>
    </row>
    <row r="6029" spans="1:9">
      <c r="A6029" s="10">
        <v>6023</v>
      </c>
      <c r="B6029" s="10">
        <v>1.129851153715633E-4</v>
      </c>
      <c r="C6029" s="10">
        <v>5.413396189873065E-6</v>
      </c>
      <c r="D6029" s="10">
        <f t="shared" si="94"/>
        <v>1.1415525114155251E-4</v>
      </c>
      <c r="E6029" s="130">
        <v>8.0845383520706745E-5</v>
      </c>
      <c r="F6029">
        <v>0.15384615384615391</v>
      </c>
      <c r="I6029" s="140"/>
    </row>
    <row r="6030" spans="1:9">
      <c r="A6030" s="10">
        <v>6024</v>
      </c>
      <c r="B6030" s="10">
        <v>1.10138260992725E-4</v>
      </c>
      <c r="C6030" s="10">
        <v>2.5076256368842949E-6</v>
      </c>
      <c r="D6030" s="10">
        <f t="shared" si="94"/>
        <v>1.1415525114155251E-4</v>
      </c>
      <c r="E6030" s="130">
        <v>6.5203483920604793E-5</v>
      </c>
      <c r="F6030">
        <v>7.6923076923076927E-2</v>
      </c>
      <c r="I6030" s="140"/>
    </row>
    <row r="6031" spans="1:9">
      <c r="A6031" s="10">
        <v>6025</v>
      </c>
      <c r="B6031" s="10">
        <v>1.0413232026963409E-4</v>
      </c>
      <c r="C6031" s="10">
        <v>1.419436812246385E-6</v>
      </c>
      <c r="D6031" s="10">
        <f t="shared" si="94"/>
        <v>1.1415525114155251E-4</v>
      </c>
      <c r="E6031" s="130">
        <v>4.2312899139966933E-5</v>
      </c>
      <c r="F6031">
        <v>7.6923076923076927E-2</v>
      </c>
      <c r="I6031" s="140"/>
    </row>
    <row r="6032" spans="1:9">
      <c r="A6032" s="10">
        <v>6026</v>
      </c>
      <c r="B6032" s="10">
        <v>1.0433296798094271E-4</v>
      </c>
      <c r="C6032" s="10">
        <v>1.084665780360639E-6</v>
      </c>
      <c r="D6032" s="10">
        <f t="shared" si="94"/>
        <v>1.1415525114155251E-4</v>
      </c>
      <c r="E6032" s="130">
        <v>3.6763666465872927E-5</v>
      </c>
      <c r="F6032">
        <v>5.7692307692307702E-2</v>
      </c>
      <c r="I6032" s="140"/>
    </row>
    <row r="6033" spans="1:9">
      <c r="A6033" s="10">
        <v>6027</v>
      </c>
      <c r="B6033" s="10">
        <v>1.0377930111649E-4</v>
      </c>
      <c r="C6033" s="10">
        <v>1.0896889596204921E-6</v>
      </c>
      <c r="D6033" s="10">
        <f t="shared" si="94"/>
        <v>1.1415525114155251E-4</v>
      </c>
      <c r="E6033" s="130">
        <v>3.0520779707517097E-5</v>
      </c>
      <c r="F6033">
        <v>5.7692307692307702E-2</v>
      </c>
      <c r="I6033" s="140"/>
    </row>
    <row r="6034" spans="1:9">
      <c r="A6034" s="10">
        <v>6028</v>
      </c>
      <c r="B6034" s="10">
        <v>1.03480266747754E-4</v>
      </c>
      <c r="C6034" s="10">
        <v>1.024555826194926E-6</v>
      </c>
      <c r="D6034" s="10">
        <f t="shared" si="94"/>
        <v>1.1415525114155251E-4</v>
      </c>
      <c r="E6034" s="130">
        <v>4.0231936887181667E-5</v>
      </c>
      <c r="F6034">
        <v>7.6923076923076927E-2</v>
      </c>
      <c r="I6034" s="140"/>
    </row>
    <row r="6035" spans="1:9">
      <c r="A6035" s="10">
        <v>6029</v>
      </c>
      <c r="B6035" s="10">
        <v>1.034158485940572E-4</v>
      </c>
      <c r="C6035" s="10">
        <v>1.1353867078808109E-5</v>
      </c>
      <c r="D6035" s="10">
        <f t="shared" si="94"/>
        <v>1.1415525114155251E-4</v>
      </c>
      <c r="E6035" s="130">
        <v>7.0752716594698229E-5</v>
      </c>
      <c r="F6035">
        <v>0.1153846153846154</v>
      </c>
      <c r="I6035" s="140"/>
    </row>
    <row r="6036" spans="1:9">
      <c r="A6036" s="10">
        <v>6030</v>
      </c>
      <c r="B6036" s="10">
        <v>1.0388243481787359E-4</v>
      </c>
      <c r="C6036" s="10">
        <v>2.9774856422969959E-5</v>
      </c>
      <c r="D6036" s="10">
        <f t="shared" si="94"/>
        <v>1.1415525114155251E-4</v>
      </c>
      <c r="E6036" s="130">
        <v>1.179211943244975E-4</v>
      </c>
      <c r="F6036">
        <v>0.19230769230769229</v>
      </c>
      <c r="I6036" s="140"/>
    </row>
    <row r="6037" spans="1:9">
      <c r="A6037" s="10">
        <v>6031</v>
      </c>
      <c r="B6037" s="10">
        <v>1.0417751594290999E-4</v>
      </c>
      <c r="C6037" s="10">
        <v>2.413071674345785E-5</v>
      </c>
      <c r="D6037" s="10">
        <f t="shared" si="94"/>
        <v>1.1415525114155251E-4</v>
      </c>
      <c r="E6037" s="130">
        <v>1.6647698022282029E-4</v>
      </c>
      <c r="F6037">
        <v>0.30769230769230771</v>
      </c>
      <c r="I6037" s="140"/>
    </row>
    <row r="6038" spans="1:9">
      <c r="A6038" s="10">
        <v>6032</v>
      </c>
      <c r="B6038" s="10">
        <v>1.052379223177509E-4</v>
      </c>
      <c r="C6038" s="10">
        <v>1.9967555777386699E-5</v>
      </c>
      <c r="D6038" s="10">
        <f t="shared" si="94"/>
        <v>1.1415525114155251E-4</v>
      </c>
      <c r="E6038" s="130">
        <v>1.8451198641362639E-4</v>
      </c>
      <c r="F6038">
        <v>0.46153846153846162</v>
      </c>
      <c r="I6038" s="140"/>
    </row>
    <row r="6039" spans="1:9">
      <c r="A6039" s="10">
        <v>6033</v>
      </c>
      <c r="B6039" s="10">
        <v>1.084731800194833E-4</v>
      </c>
      <c r="C6039" s="10">
        <v>1.521466447448092E-5</v>
      </c>
      <c r="D6039" s="10">
        <f t="shared" si="94"/>
        <v>1.1415525114155251E-4</v>
      </c>
      <c r="E6039" s="130">
        <v>1.5815313121167969E-4</v>
      </c>
      <c r="F6039">
        <v>0.57692307692307687</v>
      </c>
      <c r="I6039" s="140"/>
    </row>
    <row r="6040" spans="1:9">
      <c r="A6040" s="10">
        <v>6034</v>
      </c>
      <c r="B6040" s="10">
        <v>1.1280454509199389E-4</v>
      </c>
      <c r="C6040" s="10">
        <v>1.3428321920676489E-5</v>
      </c>
      <c r="D6040" s="10">
        <f t="shared" si="94"/>
        <v>1.1415525114155251E-4</v>
      </c>
      <c r="E6040" s="130">
        <v>1.3179427600973299E-4</v>
      </c>
      <c r="F6040">
        <v>0.69230769230769229</v>
      </c>
      <c r="I6040" s="140"/>
    </row>
    <row r="6041" spans="1:9">
      <c r="A6041" s="10">
        <v>6035</v>
      </c>
      <c r="B6041" s="10">
        <v>1.154068968836489E-4</v>
      </c>
      <c r="C6041" s="10">
        <v>1.253645076075911E-5</v>
      </c>
      <c r="D6041" s="10">
        <f t="shared" si="94"/>
        <v>1.1415525114155251E-4</v>
      </c>
      <c r="E6041" s="130">
        <v>1.3803716276808889E-4</v>
      </c>
      <c r="F6041">
        <v>0.76923076923076927</v>
      </c>
      <c r="I6041" s="140"/>
    </row>
    <row r="6042" spans="1:9">
      <c r="A6042" s="10">
        <v>6036</v>
      </c>
      <c r="B6042" s="10">
        <v>1.131898163070452E-4</v>
      </c>
      <c r="C6042" s="10">
        <v>1.8766297687834299E-5</v>
      </c>
      <c r="D6042" s="10">
        <f t="shared" si="94"/>
        <v>1.1415525114155251E-4</v>
      </c>
      <c r="E6042" s="130">
        <v>1.4566735769496779E-4</v>
      </c>
      <c r="F6042">
        <v>0.73076923076923073</v>
      </c>
      <c r="I6042" s="140"/>
    </row>
    <row r="6043" spans="1:9">
      <c r="A6043" s="10">
        <v>6037</v>
      </c>
      <c r="B6043" s="10">
        <v>1.1339663572282131E-4</v>
      </c>
      <c r="C6043" s="10">
        <v>1.669183830010238E-5</v>
      </c>
      <c r="D6043" s="10">
        <f t="shared" si="94"/>
        <v>1.1415525114155251E-4</v>
      </c>
      <c r="E6043" s="130">
        <v>1.4011812502087359E-4</v>
      </c>
      <c r="F6043">
        <v>0.69230769230769229</v>
      </c>
      <c r="I6043" s="140"/>
    </row>
    <row r="6044" spans="1:9">
      <c r="A6044" s="10">
        <v>6038</v>
      </c>
      <c r="B6044" s="10">
        <v>1.161730978142043E-4</v>
      </c>
      <c r="C6044" s="10">
        <v>9.5690746644856396E-6</v>
      </c>
      <c r="D6044" s="10">
        <f t="shared" si="94"/>
        <v>1.1415525114155251E-4</v>
      </c>
      <c r="E6044" s="130">
        <v>1.4428004952644419E-4</v>
      </c>
      <c r="F6044">
        <v>0.84615384615384615</v>
      </c>
      <c r="I6044" s="140"/>
    </row>
    <row r="6045" spans="1:9">
      <c r="A6045" s="10">
        <v>6039</v>
      </c>
      <c r="B6045" s="10">
        <v>1.1563762450433321E-4</v>
      </c>
      <c r="C6045" s="10">
        <v>8.3841407710619263E-6</v>
      </c>
      <c r="D6045" s="10">
        <f t="shared" si="94"/>
        <v>1.1415525114155251E-4</v>
      </c>
      <c r="E6045" s="130">
        <v>1.5815313121167969E-4</v>
      </c>
      <c r="F6045">
        <v>0.96153846153846156</v>
      </c>
      <c r="I6045" s="140"/>
    </row>
    <row r="6046" spans="1:9">
      <c r="A6046" s="10">
        <v>6040</v>
      </c>
      <c r="B6046" s="10">
        <v>1.15455366461973E-4</v>
      </c>
      <c r="C6046" s="10">
        <v>9.5705020656508824E-6</v>
      </c>
      <c r="D6046" s="10">
        <f t="shared" si="94"/>
        <v>1.1415525114155251E-4</v>
      </c>
      <c r="E6046" s="130">
        <v>1.7202621289691449E-4</v>
      </c>
      <c r="F6046">
        <v>1</v>
      </c>
      <c r="I6046" s="140"/>
    </row>
    <row r="6047" spans="1:9">
      <c r="A6047" s="10">
        <v>6041</v>
      </c>
      <c r="B6047" s="10">
        <v>1.133414128121782E-4</v>
      </c>
      <c r="C6047" s="10">
        <v>1.66968023831357E-5</v>
      </c>
      <c r="D6047" s="10">
        <f t="shared" si="94"/>
        <v>1.1415525114155251E-4</v>
      </c>
      <c r="E6047" s="130">
        <v>1.886739109191964E-4</v>
      </c>
      <c r="F6047">
        <v>0.92307692307692313</v>
      </c>
      <c r="I6047" s="140"/>
    </row>
    <row r="6048" spans="1:9">
      <c r="A6048" s="10">
        <v>6042</v>
      </c>
      <c r="B6048" s="10">
        <v>1.1205693917080579E-4</v>
      </c>
      <c r="C6048" s="10">
        <v>2.354380484204513E-5</v>
      </c>
      <c r="D6048" s="10">
        <f t="shared" si="94"/>
        <v>1.1415525114155251E-4</v>
      </c>
      <c r="E6048" s="130">
        <v>1.7618813740248509E-4</v>
      </c>
      <c r="F6048">
        <v>0.76923076923076927</v>
      </c>
      <c r="I6048" s="140"/>
    </row>
    <row r="6049" spans="1:9">
      <c r="A6049" s="10">
        <v>6043</v>
      </c>
      <c r="B6049" s="10">
        <v>1.147918175873371E-4</v>
      </c>
      <c r="C6049" s="10">
        <v>2.382967601936228E-5</v>
      </c>
      <c r="D6049" s="10">
        <f t="shared" si="94"/>
        <v>1.1415525114155251E-4</v>
      </c>
      <c r="E6049" s="130">
        <v>1.4982928220053839E-4</v>
      </c>
      <c r="F6049">
        <v>0.57692307692307687</v>
      </c>
      <c r="I6049" s="140"/>
    </row>
    <row r="6050" spans="1:9">
      <c r="A6050" s="10">
        <v>6044</v>
      </c>
      <c r="B6050" s="10">
        <v>1.14208775260188E-4</v>
      </c>
      <c r="C6050" s="10">
        <v>1.848803628615611E-5</v>
      </c>
      <c r="D6050" s="10">
        <f t="shared" si="94"/>
        <v>1.1415525114155251E-4</v>
      </c>
      <c r="E6050" s="130">
        <v>1.2555138925137701E-4</v>
      </c>
      <c r="F6050">
        <v>0.46153846153846162</v>
      </c>
      <c r="I6050" s="140"/>
    </row>
    <row r="6051" spans="1:9">
      <c r="A6051" s="10">
        <v>6045</v>
      </c>
      <c r="B6051" s="10">
        <v>1.1122338023692849E-4</v>
      </c>
      <c r="C6051" s="10">
        <v>1.3438059160472479E-5</v>
      </c>
      <c r="D6051" s="10">
        <f t="shared" si="94"/>
        <v>1.1415525114155251E-4</v>
      </c>
      <c r="E6051" s="130">
        <v>1.033544585550009E-4</v>
      </c>
      <c r="F6051">
        <v>0.30769230769230771</v>
      </c>
      <c r="I6051" s="140"/>
    </row>
    <row r="6052" spans="1:9">
      <c r="A6052" s="10">
        <v>6046</v>
      </c>
      <c r="B6052" s="10">
        <v>1.099026448198511E-4</v>
      </c>
      <c r="C6052" s="10">
        <v>7.5040524895532851E-6</v>
      </c>
      <c r="D6052" s="10">
        <f t="shared" si="94"/>
        <v>1.1415525114155251E-4</v>
      </c>
      <c r="E6052" s="130">
        <v>8.7400414616980814E-5</v>
      </c>
      <c r="F6052">
        <v>0.23076923076923081</v>
      </c>
      <c r="I6052" s="140"/>
    </row>
    <row r="6053" spans="1:9">
      <c r="A6053" s="10">
        <v>6047</v>
      </c>
      <c r="B6053" s="10">
        <v>1.0611826400105779E-4</v>
      </c>
      <c r="C6053" s="10">
        <v>5.7332158764324086E-6</v>
      </c>
      <c r="D6053" s="10">
        <f t="shared" si="94"/>
        <v>1.1415525114155251E-4</v>
      </c>
      <c r="E6053" s="130">
        <v>7.6995603353054195E-5</v>
      </c>
      <c r="F6053">
        <v>0.15384615384615391</v>
      </c>
      <c r="I6053" s="140"/>
    </row>
    <row r="6054" spans="1:9">
      <c r="A6054" s="10">
        <v>6048</v>
      </c>
      <c r="B6054" s="10">
        <v>1.02818446287184E-4</v>
      </c>
      <c r="C6054" s="10">
        <v>2.5185038884398119E-6</v>
      </c>
      <c r="D6054" s="10">
        <f t="shared" si="94"/>
        <v>1.1415525114155251E-4</v>
      </c>
      <c r="E6054" s="130">
        <v>6.6507553599016908E-5</v>
      </c>
      <c r="F6054">
        <v>7.6923076923076927E-2</v>
      </c>
      <c r="I6054" s="140"/>
    </row>
    <row r="6055" spans="1:9">
      <c r="A6055" s="10">
        <v>6049</v>
      </c>
      <c r="B6055" s="10">
        <v>9.7780407723119741E-5</v>
      </c>
      <c r="C6055" s="10">
        <v>1.4323607024145051E-6</v>
      </c>
      <c r="D6055" s="10">
        <f t="shared" si="94"/>
        <v>1.1415525114155251E-4</v>
      </c>
      <c r="E6055" s="130">
        <v>4.3159157122766307E-5</v>
      </c>
      <c r="F6055">
        <v>7.6923076923076927E-2</v>
      </c>
      <c r="I6055" s="140"/>
    </row>
    <row r="6056" spans="1:9">
      <c r="A6056" s="10">
        <v>6050</v>
      </c>
      <c r="B6056" s="10">
        <v>9.7658902341771201E-5</v>
      </c>
      <c r="C6056" s="10">
        <v>1.1177551213855341E-6</v>
      </c>
      <c r="D6056" s="10">
        <f t="shared" si="94"/>
        <v>1.1415525114155251E-4</v>
      </c>
      <c r="E6056" s="130">
        <v>3.7498939795190392E-5</v>
      </c>
      <c r="F6056">
        <v>5.7692307692307702E-2</v>
      </c>
      <c r="I6056" s="140"/>
    </row>
    <row r="6057" spans="1:9">
      <c r="A6057" s="10">
        <v>6051</v>
      </c>
      <c r="B6057" s="10">
        <v>9.6496745989638313E-5</v>
      </c>
      <c r="C6057" s="10">
        <v>1.1195916502732961E-6</v>
      </c>
      <c r="D6057" s="10">
        <f t="shared" si="94"/>
        <v>1.1415525114155251E-4</v>
      </c>
      <c r="E6057" s="130">
        <v>3.1131195301667448E-5</v>
      </c>
      <c r="F6057">
        <v>5.7692307692307702E-2</v>
      </c>
      <c r="I6057" s="140"/>
    </row>
    <row r="6058" spans="1:9">
      <c r="A6058" s="10">
        <v>6052</v>
      </c>
      <c r="B6058" s="10">
        <v>9.5861947033762889E-5</v>
      </c>
      <c r="C6058" s="10">
        <v>1.0415028056345251E-6</v>
      </c>
      <c r="D6058" s="10">
        <f t="shared" si="94"/>
        <v>1.1415525114155251E-4</v>
      </c>
      <c r="E6058" s="130">
        <v>4.10365756249253E-5</v>
      </c>
      <c r="F6058">
        <v>7.6923076923076927E-2</v>
      </c>
      <c r="I6058" s="140"/>
    </row>
    <row r="6059" spans="1:9">
      <c r="A6059" s="10">
        <v>6053</v>
      </c>
      <c r="B6059" s="10">
        <v>9.6527967719120718E-5</v>
      </c>
      <c r="C6059" s="10">
        <v>1.136940484053679E-5</v>
      </c>
      <c r="D6059" s="10">
        <f t="shared" si="94"/>
        <v>1.1415525114155251E-4</v>
      </c>
      <c r="E6059" s="130">
        <v>7.2167770926592287E-5</v>
      </c>
      <c r="F6059">
        <v>0.1153846153846154</v>
      </c>
      <c r="I6059" s="140"/>
    </row>
    <row r="6060" spans="1:9">
      <c r="A6060" s="10">
        <v>6054</v>
      </c>
      <c r="B6060" s="10">
        <v>9.6701074845961536E-5</v>
      </c>
      <c r="C6060" s="10">
        <v>2.9812132504355339E-5</v>
      </c>
      <c r="D6060" s="10">
        <f t="shared" si="94"/>
        <v>1.1415525114155251E-4</v>
      </c>
      <c r="E6060" s="130">
        <v>1.202796182109878E-4</v>
      </c>
      <c r="F6060">
        <v>0.19230769230769229</v>
      </c>
      <c r="I6060" s="140"/>
    </row>
    <row r="6061" spans="1:9">
      <c r="A6061" s="10">
        <v>6055</v>
      </c>
      <c r="B6061" s="10">
        <v>9.7594059716958213E-5</v>
      </c>
      <c r="C6061" s="10">
        <v>2.415724185746809E-5</v>
      </c>
      <c r="D6061" s="10">
        <f t="shared" si="94"/>
        <v>1.1415525114155251E-4</v>
      </c>
      <c r="E6061" s="130">
        <v>1.698065198272767E-4</v>
      </c>
      <c r="F6061">
        <v>0.30769230769230771</v>
      </c>
      <c r="I6061" s="140"/>
    </row>
    <row r="6062" spans="1:9">
      <c r="A6062" s="10">
        <v>6056</v>
      </c>
      <c r="B6062" s="10">
        <v>9.7032226250146509E-5</v>
      </c>
      <c r="C6062" s="10">
        <v>1.9988412199508171E-5</v>
      </c>
      <c r="D6062" s="10">
        <f t="shared" si="94"/>
        <v>1.1415525114155251E-4</v>
      </c>
      <c r="E6062" s="130">
        <v>1.8820222614189861E-4</v>
      </c>
      <c r="F6062">
        <v>0.46153846153846162</v>
      </c>
      <c r="I6062" s="140"/>
    </row>
    <row r="6063" spans="1:9">
      <c r="A6063" s="10">
        <v>6057</v>
      </c>
      <c r="B6063" s="10">
        <v>9.9852021450765892E-5</v>
      </c>
      <c r="C6063" s="10">
        <v>1.522602458757629E-5</v>
      </c>
      <c r="D6063" s="10">
        <f t="shared" si="94"/>
        <v>1.1415525114155251E-4</v>
      </c>
      <c r="E6063" s="130">
        <v>1.6131619383591311E-4</v>
      </c>
      <c r="F6063">
        <v>0.57692307692307687</v>
      </c>
      <c r="I6063" s="140"/>
    </row>
    <row r="6064" spans="1:9">
      <c r="A6064" s="10">
        <v>6058</v>
      </c>
      <c r="B6064" s="10">
        <v>1.01168341083363E-4</v>
      </c>
      <c r="C6064" s="10">
        <v>1.343979568036145E-5</v>
      </c>
      <c r="D6064" s="10">
        <f t="shared" si="94"/>
        <v>1.1415525114155251E-4</v>
      </c>
      <c r="E6064" s="130">
        <v>1.3443016152992759E-4</v>
      </c>
      <c r="F6064">
        <v>0.69230769230769229</v>
      </c>
      <c r="I6064" s="140"/>
    </row>
    <row r="6065" spans="1:9">
      <c r="A6065" s="10">
        <v>6059</v>
      </c>
      <c r="B6065" s="10">
        <v>1.028569321901868E-4</v>
      </c>
      <c r="C6065" s="10">
        <v>1.25462561885089E-5</v>
      </c>
      <c r="D6065" s="10">
        <f t="shared" si="94"/>
        <v>1.1415525114155251E-4</v>
      </c>
      <c r="E6065" s="130">
        <v>1.407979060234501E-4</v>
      </c>
      <c r="F6065">
        <v>0.76923076923076927</v>
      </c>
      <c r="I6065" s="140"/>
    </row>
    <row r="6066" spans="1:9">
      <c r="A6066" s="10">
        <v>6060</v>
      </c>
      <c r="B6066" s="10">
        <v>1.024838085682441E-4</v>
      </c>
      <c r="C6066" s="10">
        <v>1.8778921551005949E-5</v>
      </c>
      <c r="D6066" s="10">
        <f t="shared" si="94"/>
        <v>1.1415525114155251E-4</v>
      </c>
      <c r="E6066" s="130">
        <v>1.4858070484886741E-4</v>
      </c>
      <c r="F6066">
        <v>0.73076923076923073</v>
      </c>
      <c r="I6066" s="140"/>
    </row>
    <row r="6067" spans="1:9">
      <c r="A6067" s="10">
        <v>6061</v>
      </c>
      <c r="B6067" s="10">
        <v>1.047279730234721E-4</v>
      </c>
      <c r="C6067" s="10">
        <v>1.6701270967038319E-5</v>
      </c>
      <c r="D6067" s="10">
        <f t="shared" si="94"/>
        <v>1.1415525114155251E-4</v>
      </c>
      <c r="E6067" s="130">
        <v>1.4292048752129121E-4</v>
      </c>
      <c r="F6067">
        <v>0.69230769230769229</v>
      </c>
      <c r="I6067" s="140"/>
    </row>
    <row r="6068" spans="1:9">
      <c r="A6068" s="10">
        <v>6062</v>
      </c>
      <c r="B6068" s="10">
        <v>1.05196444527204E-4</v>
      </c>
      <c r="C6068" s="10">
        <v>9.5743342286518453E-6</v>
      </c>
      <c r="D6068" s="10">
        <f t="shared" si="94"/>
        <v>1.1415525114155251E-4</v>
      </c>
      <c r="E6068" s="130">
        <v>1.4716565051697329E-4</v>
      </c>
      <c r="F6068">
        <v>0.84615384615384615</v>
      </c>
      <c r="I6068" s="140"/>
    </row>
    <row r="6069" spans="1:9">
      <c r="A6069" s="10">
        <v>6063</v>
      </c>
      <c r="B6069" s="10">
        <v>1.050427192631778E-4</v>
      </c>
      <c r="C6069" s="10">
        <v>8.3884684331934966E-6</v>
      </c>
      <c r="D6069" s="10">
        <f t="shared" si="94"/>
        <v>1.1415525114155251E-4</v>
      </c>
      <c r="E6069" s="130">
        <v>1.6131619383591311E-4</v>
      </c>
      <c r="F6069">
        <v>0.96153846153846156</v>
      </c>
      <c r="I6069" s="140"/>
    </row>
    <row r="6070" spans="1:9">
      <c r="A6070" s="10">
        <v>6064</v>
      </c>
      <c r="B6070" s="10">
        <v>1.060621109164398E-4</v>
      </c>
      <c r="C6070" s="10">
        <v>9.5758480012252216E-6</v>
      </c>
      <c r="D6070" s="10">
        <f t="shared" si="94"/>
        <v>1.1415525114155251E-4</v>
      </c>
      <c r="E6070" s="130">
        <v>1.7546673715485291E-4</v>
      </c>
      <c r="F6070">
        <v>1</v>
      </c>
      <c r="I6070" s="140"/>
    </row>
    <row r="6071" spans="1:9">
      <c r="A6071" s="10">
        <v>6065</v>
      </c>
      <c r="B6071" s="10">
        <v>1.070431250024814E-4</v>
      </c>
      <c r="C6071" s="10">
        <v>1.6704803103042759E-5</v>
      </c>
      <c r="D6071" s="10">
        <f t="shared" si="94"/>
        <v>1.1415525114155251E-4</v>
      </c>
      <c r="E6071" s="130">
        <v>1.924473891375808E-4</v>
      </c>
      <c r="F6071">
        <v>0.92307692307692313</v>
      </c>
      <c r="I6071" s="140"/>
    </row>
    <row r="6072" spans="1:9">
      <c r="A6072" s="10">
        <v>6066</v>
      </c>
      <c r="B6072" s="10">
        <v>1.0761444531759649E-4</v>
      </c>
      <c r="C6072" s="10">
        <v>2.3541309162937791E-5</v>
      </c>
      <c r="D6072" s="10">
        <f t="shared" si="94"/>
        <v>1.1415525114155251E-4</v>
      </c>
      <c r="E6072" s="130">
        <v>1.7971190015053499E-4</v>
      </c>
      <c r="F6072">
        <v>0.76923076923076927</v>
      </c>
      <c r="I6072" s="140"/>
    </row>
    <row r="6073" spans="1:9">
      <c r="A6073" s="10">
        <v>6067</v>
      </c>
      <c r="B6073" s="10">
        <v>1.0898068652271529E-4</v>
      </c>
      <c r="C6073" s="10">
        <v>2.3841631640587102E-5</v>
      </c>
      <c r="D6073" s="10">
        <f t="shared" si="94"/>
        <v>1.1415525114155251E-4</v>
      </c>
      <c r="E6073" s="130">
        <v>1.5282586784454949E-4</v>
      </c>
      <c r="F6073">
        <v>0.57692307692307687</v>
      </c>
      <c r="I6073" s="140"/>
    </row>
    <row r="6074" spans="1:9">
      <c r="A6074" s="10">
        <v>6068</v>
      </c>
      <c r="B6074" s="10">
        <v>1.097520392263906E-4</v>
      </c>
      <c r="C6074" s="10">
        <v>1.8500355576467571E-5</v>
      </c>
      <c r="D6074" s="10">
        <f t="shared" si="94"/>
        <v>1.1415525114155251E-4</v>
      </c>
      <c r="E6074" s="130">
        <v>1.280624170364044E-4</v>
      </c>
      <c r="F6074">
        <v>0.46153846153846162</v>
      </c>
      <c r="I6074" s="140"/>
    </row>
    <row r="6075" spans="1:9">
      <c r="A6075" s="10">
        <v>6069</v>
      </c>
      <c r="B6075" s="10">
        <v>1.07215929954588E-4</v>
      </c>
      <c r="C6075" s="10">
        <v>1.344917834279796E-5</v>
      </c>
      <c r="D6075" s="10">
        <f t="shared" si="94"/>
        <v>1.1415525114155251E-4</v>
      </c>
      <c r="E6075" s="130">
        <v>1.05421547726101E-4</v>
      </c>
      <c r="F6075">
        <v>0.30769230769230771</v>
      </c>
      <c r="I6075" s="140"/>
    </row>
    <row r="6076" spans="1:9">
      <c r="A6076" s="10">
        <v>6070</v>
      </c>
      <c r="B6076" s="10">
        <v>1.058514247533552E-4</v>
      </c>
      <c r="C6076" s="10">
        <v>7.514153398436004E-6</v>
      </c>
      <c r="D6076" s="10">
        <f t="shared" si="94"/>
        <v>1.1415525114155251E-4</v>
      </c>
      <c r="E6076" s="130">
        <v>8.9148422909320161E-5</v>
      </c>
      <c r="F6076">
        <v>0.23076923076923081</v>
      </c>
      <c r="I6076" s="140"/>
    </row>
    <row r="6077" spans="1:9">
      <c r="A6077" s="10">
        <v>6071</v>
      </c>
      <c r="B6077" s="10">
        <v>1.019154140235038E-4</v>
      </c>
      <c r="C6077" s="10">
        <v>5.7384527112806968E-6</v>
      </c>
      <c r="D6077" s="10">
        <f t="shared" si="94"/>
        <v>1.1415525114155251E-4</v>
      </c>
      <c r="E6077" s="130">
        <v>7.8535515420115489E-5</v>
      </c>
      <c r="F6077">
        <v>0.15384615384615391</v>
      </c>
      <c r="I6077" s="140"/>
    </row>
    <row r="6078" spans="1:9">
      <c r="A6078" s="10">
        <v>6072</v>
      </c>
      <c r="B6078" s="10">
        <v>9.7900948066312422E-5</v>
      </c>
      <c r="C6078" s="10">
        <v>2.5248726433204111E-6</v>
      </c>
      <c r="D6078" s="10">
        <f t="shared" si="94"/>
        <v>1.1415525114155251E-4</v>
      </c>
      <c r="E6078" s="130">
        <v>6.7159588438222938E-5</v>
      </c>
      <c r="F6078">
        <v>7.6923076923076927E-2</v>
      </c>
      <c r="I6078" s="140"/>
    </row>
    <row r="6079" spans="1:9">
      <c r="A6079" s="10">
        <v>6073</v>
      </c>
      <c r="B6079" s="10">
        <v>9.6583827508672893E-5</v>
      </c>
      <c r="C6079" s="10">
        <v>1.4416342641250171E-6</v>
      </c>
      <c r="D6079" s="10">
        <f t="shared" si="94"/>
        <v>1.1415525114155251E-4</v>
      </c>
      <c r="E6079" s="130">
        <v>4.3582286114165933E-5</v>
      </c>
      <c r="F6079">
        <v>7.6923076923076927E-2</v>
      </c>
      <c r="I6079" s="140"/>
    </row>
    <row r="6080" spans="1:9">
      <c r="A6080" s="10">
        <v>6074</v>
      </c>
      <c r="B6080" s="10">
        <v>9.6209590852824431E-5</v>
      </c>
      <c r="C6080" s="10">
        <v>1.147525981994409E-6</v>
      </c>
      <c r="D6080" s="10">
        <f t="shared" si="94"/>
        <v>1.1415525114155251E-4</v>
      </c>
      <c r="E6080" s="130">
        <v>3.7866576459849093E-5</v>
      </c>
      <c r="F6080">
        <v>5.7692307692307702E-2</v>
      </c>
      <c r="I6080" s="140"/>
    </row>
    <row r="6081" spans="1:9">
      <c r="A6081" s="10">
        <v>6075</v>
      </c>
      <c r="B6081" s="10">
        <v>9.5463797970473529E-5</v>
      </c>
      <c r="C6081" s="10">
        <v>1.1508853751826761E-6</v>
      </c>
      <c r="D6081" s="10">
        <f t="shared" si="94"/>
        <v>1.1415525114155251E-4</v>
      </c>
      <c r="E6081" s="130">
        <v>3.143640309874266E-5</v>
      </c>
      <c r="F6081">
        <v>5.7692307692307702E-2</v>
      </c>
      <c r="I6081" s="140"/>
    </row>
    <row r="6082" spans="1:9">
      <c r="A6082" s="10">
        <v>6076</v>
      </c>
      <c r="B6082" s="10">
        <v>9.5124236831335582E-5</v>
      </c>
      <c r="C6082" s="10">
        <v>1.0605954326855709E-6</v>
      </c>
      <c r="D6082" s="10">
        <f t="shared" si="94"/>
        <v>1.1415525114155251E-4</v>
      </c>
      <c r="E6082" s="130">
        <v>4.1438894993797117E-5</v>
      </c>
      <c r="F6082">
        <v>7.6923076923076927E-2</v>
      </c>
      <c r="I6082" s="140"/>
    </row>
    <row r="6083" spans="1:9">
      <c r="A6083" s="10">
        <v>6077</v>
      </c>
      <c r="B6083" s="10">
        <v>9.6967164619028283E-5</v>
      </c>
      <c r="C6083" s="10">
        <v>1.13904203678837E-5</v>
      </c>
      <c r="D6083" s="10">
        <f t="shared" si="94"/>
        <v>1.1415525114155251E-4</v>
      </c>
      <c r="E6083" s="130">
        <v>7.287529809253931E-5</v>
      </c>
      <c r="F6083">
        <v>0.1153846153846154</v>
      </c>
      <c r="I6083" s="140"/>
    </row>
    <row r="6084" spans="1:9">
      <c r="A6084" s="10">
        <v>6078</v>
      </c>
      <c r="B6084" s="10">
        <v>1.000429492913685E-4</v>
      </c>
      <c r="C6084" s="10">
        <v>2.98593094766258E-5</v>
      </c>
      <c r="D6084" s="10">
        <f t="shared" si="94"/>
        <v>1.1415525114155251E-4</v>
      </c>
      <c r="E6084" s="130">
        <v>1.214588301542326E-4</v>
      </c>
      <c r="F6084">
        <v>0.19230769230769229</v>
      </c>
      <c r="I6084" s="140"/>
    </row>
    <row r="6085" spans="1:9">
      <c r="A6085" s="10">
        <v>6079</v>
      </c>
      <c r="B6085" s="10">
        <v>1.0675099779675151E-4</v>
      </c>
      <c r="C6085" s="10">
        <v>2.4199563847431198E-5</v>
      </c>
      <c r="D6085" s="10">
        <f t="shared" si="94"/>
        <v>1.1415525114155251E-4</v>
      </c>
      <c r="E6085" s="130">
        <v>1.7147128962950519E-4</v>
      </c>
      <c r="F6085">
        <v>0.30769230769230771</v>
      </c>
      <c r="I6085" s="140"/>
    </row>
    <row r="6086" spans="1:9">
      <c r="A6086" s="10">
        <v>6080</v>
      </c>
      <c r="B6086" s="10">
        <v>1.109030229557862E-4</v>
      </c>
      <c r="C6086" s="10">
        <v>2.0017905762438449E-5</v>
      </c>
      <c r="D6086" s="10">
        <f t="shared" ref="D6086:D6149" si="95">1/8760</f>
        <v>1.1415525114155251E-4</v>
      </c>
      <c r="E6086" s="130">
        <v>1.9004734600603469E-4</v>
      </c>
      <c r="F6086">
        <v>0.46153846153846162</v>
      </c>
      <c r="I6086" s="140"/>
    </row>
    <row r="6087" spans="1:9">
      <c r="A6087" s="10">
        <v>6081</v>
      </c>
      <c r="B6087" s="10">
        <v>1.208642972255753E-4</v>
      </c>
      <c r="C6087" s="10">
        <v>1.5244958109401949E-5</v>
      </c>
      <c r="D6087" s="10">
        <f t="shared" si="95"/>
        <v>1.1415525114155251E-4</v>
      </c>
      <c r="E6087" s="130">
        <v>1.6289772514803009E-4</v>
      </c>
      <c r="F6087">
        <v>0.57692307692307687</v>
      </c>
      <c r="I6087" s="140"/>
    </row>
    <row r="6088" spans="1:9">
      <c r="A6088" s="10">
        <v>6082</v>
      </c>
      <c r="B6088" s="10">
        <v>1.232619381514468E-4</v>
      </c>
      <c r="C6088" s="10">
        <v>1.345377421088097E-5</v>
      </c>
      <c r="D6088" s="10">
        <f t="shared" si="95"/>
        <v>1.1415525114155251E-4</v>
      </c>
      <c r="E6088" s="130">
        <v>1.357481042900249E-4</v>
      </c>
      <c r="F6088">
        <v>0.69230769230769229</v>
      </c>
      <c r="I6088" s="140"/>
    </row>
    <row r="6089" spans="1:9">
      <c r="A6089" s="10">
        <v>6083</v>
      </c>
      <c r="B6089" s="10">
        <v>1.256104848258018E-4</v>
      </c>
      <c r="C6089" s="10">
        <v>1.255202488939647E-5</v>
      </c>
      <c r="D6089" s="10">
        <f t="shared" si="95"/>
        <v>1.1415525114155251E-4</v>
      </c>
      <c r="E6089" s="130">
        <v>1.4217827765113111E-4</v>
      </c>
      <c r="F6089">
        <v>0.76923076923076927</v>
      </c>
      <c r="I6089" s="140"/>
    </row>
    <row r="6090" spans="1:9">
      <c r="A6090" s="10">
        <v>6084</v>
      </c>
      <c r="B6090" s="10">
        <v>1.208944981453118E-4</v>
      </c>
      <c r="C6090" s="10">
        <v>1.8777666892656841E-5</v>
      </c>
      <c r="D6090" s="10">
        <f t="shared" si="95"/>
        <v>1.1415525114155251E-4</v>
      </c>
      <c r="E6090" s="130">
        <v>1.5003737842581721E-4</v>
      </c>
      <c r="F6090">
        <v>0.73076923076923073</v>
      </c>
      <c r="I6090" s="140"/>
    </row>
    <row r="6091" spans="1:9">
      <c r="A6091" s="10">
        <v>6085</v>
      </c>
      <c r="B6091" s="10">
        <v>1.199949107891913E-4</v>
      </c>
      <c r="C6091" s="10">
        <v>1.6702080130756241E-5</v>
      </c>
      <c r="D6091" s="10">
        <f t="shared" si="95"/>
        <v>1.1415525114155251E-4</v>
      </c>
      <c r="E6091" s="130">
        <v>1.443216687715E-4</v>
      </c>
      <c r="F6091">
        <v>0.69230769230769229</v>
      </c>
      <c r="I6091" s="140"/>
    </row>
    <row r="6092" spans="1:9">
      <c r="A6092" s="10">
        <v>6086</v>
      </c>
      <c r="B6092" s="10">
        <v>1.2712738255234149E-4</v>
      </c>
      <c r="C6092" s="10">
        <v>9.5756434373639609E-6</v>
      </c>
      <c r="D6092" s="10">
        <f t="shared" si="95"/>
        <v>1.1415525114155251E-4</v>
      </c>
      <c r="E6092" s="130">
        <v>1.4860845101223789E-4</v>
      </c>
      <c r="F6092">
        <v>0.84615384615384615</v>
      </c>
      <c r="I6092" s="140"/>
    </row>
    <row r="6093" spans="1:9">
      <c r="A6093" s="10">
        <v>6087</v>
      </c>
      <c r="B6093" s="10">
        <v>1.2643268384291789E-4</v>
      </c>
      <c r="C6093" s="10">
        <v>8.3931324892302538E-6</v>
      </c>
      <c r="D6093" s="10">
        <f t="shared" si="95"/>
        <v>1.1415525114155251E-4</v>
      </c>
      <c r="E6093" s="130">
        <v>1.6289772514803009E-4</v>
      </c>
      <c r="F6093">
        <v>0.96153846153846156</v>
      </c>
      <c r="I6093" s="140"/>
    </row>
    <row r="6094" spans="1:9">
      <c r="A6094" s="10">
        <v>6088</v>
      </c>
      <c r="B6094" s="10">
        <v>1.2692355157558301E-4</v>
      </c>
      <c r="C6094" s="10">
        <v>9.5836487031346047E-6</v>
      </c>
      <c r="D6094" s="10">
        <f t="shared" si="95"/>
        <v>1.1415525114155251E-4</v>
      </c>
      <c r="E6094" s="130">
        <v>1.771869992838217E-4</v>
      </c>
      <c r="F6094">
        <v>1</v>
      </c>
      <c r="I6094" s="140"/>
    </row>
    <row r="6095" spans="1:9">
      <c r="A6095" s="10">
        <v>6089</v>
      </c>
      <c r="B6095" s="10">
        <v>1.2576489223016789E-4</v>
      </c>
      <c r="C6095" s="10">
        <v>1.6720304497862819E-5</v>
      </c>
      <c r="D6095" s="10">
        <f t="shared" si="95"/>
        <v>1.1415525114155251E-4</v>
      </c>
      <c r="E6095" s="130">
        <v>1.943341282467726E-4</v>
      </c>
      <c r="F6095">
        <v>0.92307692307692313</v>
      </c>
      <c r="I6095" s="140"/>
    </row>
    <row r="6096" spans="1:9">
      <c r="A6096" s="10">
        <v>6090</v>
      </c>
      <c r="B6096" s="10">
        <v>1.2290833164650981E-4</v>
      </c>
      <c r="C6096" s="10">
        <v>2.3565111304661379E-5</v>
      </c>
      <c r="D6096" s="10">
        <f t="shared" si="95"/>
        <v>1.1415525114155251E-4</v>
      </c>
      <c r="E6096" s="130">
        <v>1.8147378152455959E-4</v>
      </c>
      <c r="F6096">
        <v>0.76923076923076927</v>
      </c>
      <c r="I6096" s="140"/>
    </row>
    <row r="6097" spans="1:9">
      <c r="A6097" s="10">
        <v>6091</v>
      </c>
      <c r="B6097" s="10">
        <v>1.237372456794101E-4</v>
      </c>
      <c r="C6097" s="10">
        <v>2.3867565792331481E-5</v>
      </c>
      <c r="D6097" s="10">
        <f t="shared" si="95"/>
        <v>1.1415525114155251E-4</v>
      </c>
      <c r="E6097" s="130">
        <v>1.543241606665544E-4</v>
      </c>
      <c r="F6097">
        <v>0.57692307692307687</v>
      </c>
      <c r="I6097" s="140"/>
    </row>
    <row r="6098" spans="1:9">
      <c r="A6098" s="10">
        <v>6092</v>
      </c>
      <c r="B6098" s="10">
        <v>1.209298350633606E-4</v>
      </c>
      <c r="C6098" s="10">
        <v>1.8520993797137081E-5</v>
      </c>
      <c r="D6098" s="10">
        <f t="shared" si="95"/>
        <v>1.1415525114155251E-4</v>
      </c>
      <c r="E6098" s="130">
        <v>1.2931793092891809E-4</v>
      </c>
      <c r="F6098">
        <v>0.46153846153846162</v>
      </c>
      <c r="I6098" s="140"/>
    </row>
    <row r="6099" spans="1:9">
      <c r="A6099" s="10">
        <v>6093</v>
      </c>
      <c r="B6099" s="10">
        <v>1.158587412943434E-4</v>
      </c>
      <c r="C6099" s="10">
        <v>1.3464838842843361E-5</v>
      </c>
      <c r="D6099" s="10">
        <f t="shared" si="95"/>
        <v>1.1415525114155251E-4</v>
      </c>
      <c r="E6099" s="130">
        <v>1.064550923116507E-4</v>
      </c>
      <c r="F6099">
        <v>0.30769230769230771</v>
      </c>
      <c r="I6099" s="140"/>
    </row>
    <row r="6100" spans="1:9">
      <c r="A6100" s="10">
        <v>6094</v>
      </c>
      <c r="B6100" s="10">
        <v>1.147620644976031E-4</v>
      </c>
      <c r="C6100" s="10">
        <v>7.5225859753835037E-6</v>
      </c>
      <c r="D6100" s="10">
        <f t="shared" si="95"/>
        <v>1.1415525114155251E-4</v>
      </c>
      <c r="E6100" s="130">
        <v>9.0022427055490173E-5</v>
      </c>
      <c r="F6100">
        <v>0.23076923076923081</v>
      </c>
      <c r="I6100" s="140"/>
    </row>
    <row r="6101" spans="1:9">
      <c r="A6101" s="10">
        <v>6095</v>
      </c>
      <c r="B6101" s="10">
        <v>1.111511475233656E-4</v>
      </c>
      <c r="C6101" s="10">
        <v>5.747362603904473E-6</v>
      </c>
      <c r="D6101" s="10">
        <f t="shared" si="95"/>
        <v>1.1415525114155251E-4</v>
      </c>
      <c r="E6101" s="130">
        <v>7.9305471453646129E-5</v>
      </c>
      <c r="F6101">
        <v>0.15384615384615391</v>
      </c>
      <c r="I6101" s="140"/>
    </row>
    <row r="6102" spans="1:9">
      <c r="A6102" s="10">
        <v>6096</v>
      </c>
      <c r="B6102" s="10">
        <v>1.08397848368615E-4</v>
      </c>
      <c r="C6102" s="10">
        <v>2.5332552157685361E-6</v>
      </c>
      <c r="D6102" s="10">
        <f t="shared" si="95"/>
        <v>1.1415525114155251E-4</v>
      </c>
      <c r="E6102" s="130">
        <v>7.041976263425294E-5</v>
      </c>
      <c r="F6102">
        <v>7.6923076923076927E-2</v>
      </c>
      <c r="I6102" s="140"/>
    </row>
    <row r="6103" spans="1:9">
      <c r="A6103" s="10">
        <v>6097</v>
      </c>
      <c r="B6103" s="10">
        <v>1.043878126234514E-4</v>
      </c>
      <c r="C6103" s="10">
        <v>1.4527989050862949E-6</v>
      </c>
      <c r="D6103" s="10">
        <f t="shared" si="95"/>
        <v>1.1415525114155251E-4</v>
      </c>
      <c r="E6103" s="130">
        <v>4.56979310711643E-5</v>
      </c>
      <c r="F6103">
        <v>7.6923076923076927E-2</v>
      </c>
      <c r="I6103" s="140"/>
    </row>
    <row r="6104" spans="1:9">
      <c r="A6104" s="10">
        <v>6098</v>
      </c>
      <c r="B6104" s="10">
        <v>1.039606923539401E-4</v>
      </c>
      <c r="C6104" s="10">
        <v>1.180238016341872E-6</v>
      </c>
      <c r="D6104" s="10">
        <f t="shared" si="95"/>
        <v>1.1415525114155251E-4</v>
      </c>
      <c r="E6104" s="130">
        <v>3.9704759783142751E-5</v>
      </c>
      <c r="F6104">
        <v>5.7692307692307702E-2</v>
      </c>
      <c r="I6104" s="140"/>
    </row>
    <row r="6105" spans="1:9">
      <c r="A6105" s="10">
        <v>6099</v>
      </c>
      <c r="B6105" s="10">
        <v>1.037733056696136E-4</v>
      </c>
      <c r="C6105" s="10">
        <v>1.1855203098259939E-6</v>
      </c>
      <c r="D6105" s="10">
        <f t="shared" si="95"/>
        <v>1.1415525114155251E-4</v>
      </c>
      <c r="E6105" s="130">
        <v>3.2962442084118499E-5</v>
      </c>
      <c r="F6105">
        <v>5.7692307692307702E-2</v>
      </c>
      <c r="I6105" s="140"/>
    </row>
    <row r="6106" spans="1:9">
      <c r="A6106" s="10">
        <v>6100</v>
      </c>
      <c r="B6106" s="10">
        <v>1.033978305392329E-4</v>
      </c>
      <c r="C6106" s="10">
        <v>1.0813973044440381E-6</v>
      </c>
      <c r="D6106" s="10">
        <f t="shared" si="95"/>
        <v>1.1415525114155251E-4</v>
      </c>
      <c r="E6106" s="130">
        <v>4.3450491838156193E-5</v>
      </c>
      <c r="F6106">
        <v>7.6923076923076927E-2</v>
      </c>
      <c r="I6106" s="140"/>
    </row>
    <row r="6107" spans="1:9">
      <c r="A6107" s="10">
        <v>6101</v>
      </c>
      <c r="B6107" s="10">
        <v>1.045894602945086E-4</v>
      </c>
      <c r="C6107" s="10">
        <v>1.1414554357648981E-5</v>
      </c>
      <c r="D6107" s="10">
        <f t="shared" si="95"/>
        <v>1.1415525114155251E-4</v>
      </c>
      <c r="E6107" s="130">
        <v>7.6412933922274422E-5</v>
      </c>
      <c r="F6107">
        <v>0.1153846153846154</v>
      </c>
      <c r="I6107" s="140"/>
    </row>
    <row r="6108" spans="1:9">
      <c r="A6108" s="10">
        <v>6102</v>
      </c>
      <c r="B6108" s="10">
        <v>1.083032055229313E-4</v>
      </c>
      <c r="C6108" s="10">
        <v>2.9919196683475909E-5</v>
      </c>
      <c r="D6108" s="10">
        <f t="shared" si="95"/>
        <v>1.1415525114155251E-4</v>
      </c>
      <c r="E6108" s="130">
        <v>1.2735488987045739E-4</v>
      </c>
      <c r="F6108">
        <v>0.19230769230769229</v>
      </c>
      <c r="I6108" s="140"/>
    </row>
    <row r="6109" spans="1:9">
      <c r="A6109" s="10">
        <v>6103</v>
      </c>
      <c r="B6109" s="10">
        <v>1.1304044463345939E-4</v>
      </c>
      <c r="C6109" s="10">
        <v>2.4236530810092939E-5</v>
      </c>
      <c r="D6109" s="10">
        <f t="shared" si="95"/>
        <v>1.1415525114155251E-4</v>
      </c>
      <c r="E6109" s="130">
        <v>1.797951386406465E-4</v>
      </c>
      <c r="F6109">
        <v>0.30769230769230771</v>
      </c>
      <c r="I6109" s="140"/>
    </row>
    <row r="6110" spans="1:9">
      <c r="A6110" s="10">
        <v>6104</v>
      </c>
      <c r="B6110" s="10">
        <v>1.154256096921523E-4</v>
      </c>
      <c r="C6110" s="10">
        <v>2.0045240040166531E-5</v>
      </c>
      <c r="D6110" s="10">
        <f t="shared" si="95"/>
        <v>1.1415525114155251E-4</v>
      </c>
      <c r="E6110" s="130">
        <v>1.992729453267165E-4</v>
      </c>
      <c r="F6110">
        <v>0.46153846153846162</v>
      </c>
      <c r="I6110" s="140"/>
    </row>
    <row r="6111" spans="1:9">
      <c r="A6111" s="10">
        <v>6105</v>
      </c>
      <c r="B6111" s="10">
        <v>1.212211280529463E-4</v>
      </c>
      <c r="C6111" s="10">
        <v>1.5263364311051838E-5</v>
      </c>
      <c r="D6111" s="10">
        <f t="shared" si="95"/>
        <v>1.1415525114155251E-4</v>
      </c>
      <c r="E6111" s="130">
        <v>1.7080538170861399E-4</v>
      </c>
      <c r="F6111">
        <v>0.57692307692307687</v>
      </c>
      <c r="I6111" s="140"/>
    </row>
    <row r="6112" spans="1:9">
      <c r="A6112" s="10">
        <v>6106</v>
      </c>
      <c r="B6112" s="10">
        <v>1.237185419247238E-4</v>
      </c>
      <c r="C6112" s="10">
        <v>1.346746180613113E-5</v>
      </c>
      <c r="D6112" s="10">
        <f t="shared" si="95"/>
        <v>1.1415525114155251E-4</v>
      </c>
      <c r="E6112" s="130">
        <v>1.4233781809051141E-4</v>
      </c>
      <c r="F6112">
        <v>0.69230769230769229</v>
      </c>
      <c r="I6112" s="140"/>
    </row>
    <row r="6113" spans="1:9">
      <c r="A6113" s="10">
        <v>6107</v>
      </c>
      <c r="B6113" s="10">
        <v>1.249013922044557E-4</v>
      </c>
      <c r="C6113" s="10">
        <v>1.2567189890311341E-5</v>
      </c>
      <c r="D6113" s="10">
        <f t="shared" si="95"/>
        <v>1.1415525114155251E-4</v>
      </c>
      <c r="E6113" s="130">
        <v>1.4908013578953571E-4</v>
      </c>
      <c r="F6113">
        <v>0.76923076923076927</v>
      </c>
      <c r="I6113" s="140"/>
    </row>
    <row r="6114" spans="1:9">
      <c r="A6114" s="10">
        <v>6108</v>
      </c>
      <c r="B6114" s="10">
        <v>1.216577109315628E-4</v>
      </c>
      <c r="C6114" s="10">
        <v>1.8803501035402379E-5</v>
      </c>
      <c r="D6114" s="10">
        <f t="shared" si="95"/>
        <v>1.1415525114155251E-4</v>
      </c>
      <c r="E6114" s="130">
        <v>1.573207463105655E-4</v>
      </c>
      <c r="F6114">
        <v>0.73076923076923073</v>
      </c>
      <c r="I6114" s="140"/>
    </row>
    <row r="6115" spans="1:9">
      <c r="A6115" s="10">
        <v>6109</v>
      </c>
      <c r="B6115" s="10">
        <v>1.2253141783377929E-4</v>
      </c>
      <c r="C6115" s="10">
        <v>1.6719999925002719E-5</v>
      </c>
      <c r="D6115" s="10">
        <f t="shared" si="95"/>
        <v>1.1415525114155251E-4</v>
      </c>
      <c r="E6115" s="130">
        <v>1.5132757502254399E-4</v>
      </c>
      <c r="F6115">
        <v>0.69230769230769229</v>
      </c>
      <c r="I6115" s="140"/>
    </row>
    <row r="6116" spans="1:9">
      <c r="A6116" s="10">
        <v>6110</v>
      </c>
      <c r="B6116" s="10">
        <v>1.2781928082484831E-4</v>
      </c>
      <c r="C6116" s="10">
        <v>9.5849488201195527E-6</v>
      </c>
      <c r="D6116" s="10">
        <f t="shared" si="95"/>
        <v>1.1415525114155251E-4</v>
      </c>
      <c r="E6116" s="130">
        <v>1.558224534885599E-4</v>
      </c>
      <c r="F6116">
        <v>0.84615384615384615</v>
      </c>
      <c r="I6116" s="140"/>
    </row>
    <row r="6117" spans="1:9">
      <c r="A6117" s="10">
        <v>6111</v>
      </c>
      <c r="B6117" s="10">
        <v>1.2709122152068509E-4</v>
      </c>
      <c r="C6117" s="10">
        <v>8.3978783708115115E-6</v>
      </c>
      <c r="D6117" s="10">
        <f t="shared" si="95"/>
        <v>1.1415525114155251E-4</v>
      </c>
      <c r="E6117" s="130">
        <v>1.7080538170861399E-4</v>
      </c>
      <c r="F6117">
        <v>0.96153846153846156</v>
      </c>
      <c r="I6117" s="140"/>
    </row>
    <row r="6118" spans="1:9">
      <c r="A6118" s="10">
        <v>6112</v>
      </c>
      <c r="B6118" s="10">
        <v>1.2875786218472359E-4</v>
      </c>
      <c r="C6118" s="10">
        <v>9.5878763562673358E-6</v>
      </c>
      <c r="D6118" s="10">
        <f t="shared" si="95"/>
        <v>1.1415525114155251E-4</v>
      </c>
      <c r="E6118" s="130">
        <v>1.8578830992866801E-4</v>
      </c>
      <c r="F6118">
        <v>1</v>
      </c>
      <c r="I6118" s="140"/>
    </row>
    <row r="6119" spans="1:9">
      <c r="A6119" s="10">
        <v>6113</v>
      </c>
      <c r="B6119" s="10">
        <v>1.2676230359041441E-4</v>
      </c>
      <c r="C6119" s="10">
        <v>1.6730769075832181E-5</v>
      </c>
      <c r="D6119" s="10">
        <f t="shared" si="95"/>
        <v>1.1415525114155251E-4</v>
      </c>
      <c r="E6119" s="130">
        <v>2.037678237927325E-4</v>
      </c>
      <c r="F6119">
        <v>0.92307692307692313</v>
      </c>
      <c r="I6119" s="140"/>
    </row>
    <row r="6120" spans="1:9">
      <c r="A6120" s="10">
        <v>6114</v>
      </c>
      <c r="B6120" s="10">
        <v>1.2399576116227731E-4</v>
      </c>
      <c r="C6120" s="10">
        <v>2.3588972542611651E-5</v>
      </c>
      <c r="D6120" s="10">
        <f t="shared" si="95"/>
        <v>1.1415525114155251E-4</v>
      </c>
      <c r="E6120" s="130">
        <v>1.9028318839468399E-4</v>
      </c>
      <c r="F6120">
        <v>0.76923076923076927</v>
      </c>
      <c r="I6120" s="140"/>
    </row>
    <row r="6121" spans="1:9">
      <c r="A6121" s="10">
        <v>6115</v>
      </c>
      <c r="B6121" s="10">
        <v>1.2533602544278379E-4</v>
      </c>
      <c r="C6121" s="10">
        <v>2.3892072542910529E-5</v>
      </c>
      <c r="D6121" s="10">
        <f t="shared" si="95"/>
        <v>1.1415525114155251E-4</v>
      </c>
      <c r="E6121" s="130">
        <v>1.618156247765814E-4</v>
      </c>
      <c r="F6121">
        <v>0.57692307692307687</v>
      </c>
      <c r="I6121" s="140"/>
    </row>
    <row r="6122" spans="1:9">
      <c r="A6122" s="10">
        <v>6116</v>
      </c>
      <c r="B6122" s="10">
        <v>1.2168577917693161E-4</v>
      </c>
      <c r="C6122" s="10">
        <v>1.8541291078037728E-5</v>
      </c>
      <c r="D6122" s="10">
        <f t="shared" si="95"/>
        <v>1.1415525114155251E-4</v>
      </c>
      <c r="E6122" s="130">
        <v>1.3559550039148719E-4</v>
      </c>
      <c r="F6122">
        <v>0.46153846153846162</v>
      </c>
      <c r="I6122" s="140"/>
    </row>
    <row r="6123" spans="1:9">
      <c r="A6123" s="10">
        <v>6117</v>
      </c>
      <c r="B6123" s="10">
        <v>1.167051087557196E-4</v>
      </c>
      <c r="C6123" s="10">
        <v>1.3480303870754751E-5</v>
      </c>
      <c r="D6123" s="10">
        <f t="shared" si="95"/>
        <v>1.1415525114155251E-4</v>
      </c>
      <c r="E6123" s="130">
        <v>1.116228152394012E-4</v>
      </c>
      <c r="F6123">
        <v>0.30769230769230771</v>
      </c>
      <c r="I6123" s="140"/>
    </row>
    <row r="6124" spans="1:9">
      <c r="A6124" s="10">
        <v>6118</v>
      </c>
      <c r="B6124" s="10">
        <v>1.145277039672583E-4</v>
      </c>
      <c r="C6124" s="10">
        <v>7.5321322889090269E-6</v>
      </c>
      <c r="D6124" s="10">
        <f t="shared" si="95"/>
        <v>1.1415525114155251E-4</v>
      </c>
      <c r="E6124" s="130">
        <v>9.4392447786338879E-5</v>
      </c>
      <c r="F6124">
        <v>0.23076923076923081</v>
      </c>
      <c r="I6124" s="140"/>
    </row>
    <row r="6125" spans="1:9">
      <c r="A6125" s="10">
        <v>6119</v>
      </c>
      <c r="B6125" s="10">
        <v>1.1062485544236469E-4</v>
      </c>
      <c r="C6125" s="10">
        <v>5.7557679056705612E-6</v>
      </c>
      <c r="D6125" s="10">
        <f t="shared" si="95"/>
        <v>1.1415525114155251E-4</v>
      </c>
      <c r="E6125" s="130">
        <v>8.315525162129868E-5</v>
      </c>
      <c r="F6125">
        <v>0.15384615384615391</v>
      </c>
      <c r="I6125" s="140"/>
    </row>
    <row r="6126" spans="1:9">
      <c r="A6126" s="10">
        <v>6120</v>
      </c>
      <c r="B6126" s="10">
        <v>1.056422165708943E-4</v>
      </c>
      <c r="C6126" s="10">
        <v>2.5383283995278139E-6</v>
      </c>
      <c r="D6126" s="10">
        <f t="shared" si="95"/>
        <v>1.1415525114155251E-4</v>
      </c>
      <c r="E6126" s="130">
        <v>5.5422961332514047E-5</v>
      </c>
      <c r="F6126">
        <v>3.8461538461538457E-2</v>
      </c>
      <c r="I6126" s="140"/>
    </row>
    <row r="6127" spans="1:9">
      <c r="A6127" s="10">
        <v>6121</v>
      </c>
      <c r="B6127" s="10">
        <v>1.027921366429263E-4</v>
      </c>
      <c r="C6127" s="10">
        <v>1.45699928303752E-6</v>
      </c>
      <c r="D6127" s="10">
        <f t="shared" si="95"/>
        <v>1.1415525114155251E-4</v>
      </c>
      <c r="E6127" s="130">
        <v>3.5965964268971873E-5</v>
      </c>
      <c r="F6127">
        <v>3.8461538461538457E-2</v>
      </c>
      <c r="I6127" s="140"/>
    </row>
    <row r="6128" spans="1:9">
      <c r="A6128" s="10">
        <v>6122</v>
      </c>
      <c r="B6128" s="10">
        <v>1.024581968333926E-4</v>
      </c>
      <c r="C6128" s="10">
        <v>1.188447845973821E-6</v>
      </c>
      <c r="D6128" s="10">
        <f t="shared" si="95"/>
        <v>1.1415525114155251E-4</v>
      </c>
      <c r="E6128" s="130">
        <v>3.1249116495991942E-5</v>
      </c>
      <c r="F6128">
        <v>3.8461538461538457E-2</v>
      </c>
      <c r="I6128" s="140"/>
    </row>
    <row r="6129" spans="1:9">
      <c r="A6129" s="10">
        <v>6123</v>
      </c>
      <c r="B6129" s="10">
        <v>1.028713829893991E-4</v>
      </c>
      <c r="C6129" s="10">
        <v>1.189647953959887E-6</v>
      </c>
      <c r="D6129" s="10">
        <f t="shared" si="95"/>
        <v>1.1415525114155251E-4</v>
      </c>
      <c r="E6129" s="130">
        <v>2.5942662751389538E-5</v>
      </c>
      <c r="F6129">
        <v>3.8461538461538457E-2</v>
      </c>
      <c r="I6129" s="140"/>
    </row>
    <row r="6130" spans="1:9">
      <c r="A6130" s="10">
        <v>6124</v>
      </c>
      <c r="B6130" s="10">
        <v>1.026829282455393E-4</v>
      </c>
      <c r="C6130" s="10">
        <v>1.080388122728483E-6</v>
      </c>
      <c r="D6130" s="10">
        <f t="shared" si="95"/>
        <v>1.1415525114155251E-4</v>
      </c>
      <c r="E6130" s="130">
        <v>3.4197146354104438E-5</v>
      </c>
      <c r="F6130">
        <v>3.8461538461538457E-2</v>
      </c>
      <c r="I6130" s="140"/>
    </row>
    <row r="6131" spans="1:9">
      <c r="A6131" s="10">
        <v>6125</v>
      </c>
      <c r="B6131" s="10">
        <v>1.0452116540578991E-4</v>
      </c>
      <c r="C6131" s="10">
        <v>1.14061581476101E-5</v>
      </c>
      <c r="D6131" s="10">
        <f t="shared" si="95"/>
        <v>1.1415525114155251E-4</v>
      </c>
      <c r="E6131" s="130">
        <v>6.013980910549397E-5</v>
      </c>
      <c r="F6131">
        <v>7.6923076923076927E-2</v>
      </c>
      <c r="I6131" s="140"/>
    </row>
    <row r="6132" spans="1:9">
      <c r="A6132" s="10">
        <v>6126</v>
      </c>
      <c r="B6132" s="10">
        <v>1.074708152739852E-4</v>
      </c>
      <c r="C6132" s="10">
        <v>2.9898094784720919E-5</v>
      </c>
      <c r="D6132" s="10">
        <f t="shared" si="95"/>
        <v>1.1415525114155251E-4</v>
      </c>
      <c r="E6132" s="130">
        <v>1.002330151758233E-4</v>
      </c>
      <c r="F6132">
        <v>0.15384615384615391</v>
      </c>
      <c r="I6132" s="140"/>
    </row>
    <row r="6133" spans="1:9">
      <c r="A6133" s="10">
        <v>6127</v>
      </c>
      <c r="B6133" s="10">
        <v>1.1306706328252389E-4</v>
      </c>
      <c r="C6133" s="10">
        <v>2.4225343439813741E-5</v>
      </c>
      <c r="D6133" s="10">
        <f t="shared" si="95"/>
        <v>1.1415525114155251E-4</v>
      </c>
      <c r="E6133" s="130">
        <v>1.4150543318939719E-4</v>
      </c>
      <c r="F6133">
        <v>0.23076923076923081</v>
      </c>
      <c r="I6133" s="140"/>
    </row>
    <row r="6134" spans="1:9">
      <c r="A6134" s="10">
        <v>6128</v>
      </c>
      <c r="B6134" s="10">
        <v>1.15604278453878E-4</v>
      </c>
      <c r="C6134" s="10">
        <v>2.00372893247588E-5</v>
      </c>
      <c r="D6134" s="10">
        <f t="shared" si="95"/>
        <v>1.1415525114155251E-4</v>
      </c>
      <c r="E6134" s="130">
        <v>1.5683518845158241E-4</v>
      </c>
      <c r="F6134">
        <v>0.38461538461538458</v>
      </c>
      <c r="I6134" s="140"/>
    </row>
    <row r="6135" spans="1:9">
      <c r="A6135" s="10">
        <v>6129</v>
      </c>
      <c r="B6135" s="10">
        <v>1.176294848966267E-4</v>
      </c>
      <c r="C6135" s="10">
        <v>1.5268055642270089E-5</v>
      </c>
      <c r="D6135" s="10">
        <f t="shared" si="95"/>
        <v>1.1415525114155251E-4</v>
      </c>
      <c r="E6135" s="130">
        <v>1.3443016152992759E-4</v>
      </c>
      <c r="F6135">
        <v>0.46153846153846162</v>
      </c>
      <c r="I6135" s="140"/>
    </row>
    <row r="6136" spans="1:9">
      <c r="A6136" s="10">
        <v>6130</v>
      </c>
      <c r="B6136" s="10">
        <v>1.179800517456137E-4</v>
      </c>
      <c r="C6136" s="10">
        <v>1.3471812197580581E-5</v>
      </c>
      <c r="D6136" s="10">
        <f t="shared" si="95"/>
        <v>1.1415525114155251E-4</v>
      </c>
      <c r="E6136" s="130">
        <v>1.120251346082728E-4</v>
      </c>
      <c r="F6136">
        <v>0.57692307692307687</v>
      </c>
      <c r="I6136" s="140"/>
    </row>
    <row r="6137" spans="1:9">
      <c r="A6137" s="10">
        <v>6131</v>
      </c>
      <c r="B6137" s="10">
        <v>1.202124131273862E-4</v>
      </c>
      <c r="C6137" s="10">
        <v>1.257611342052587E-5</v>
      </c>
      <c r="D6137" s="10">
        <f t="shared" si="95"/>
        <v>1.1415525114155251E-4</v>
      </c>
      <c r="E6137" s="130">
        <v>1.1733158835287511E-4</v>
      </c>
      <c r="F6137">
        <v>0.69230769230769229</v>
      </c>
      <c r="I6137" s="140"/>
    </row>
    <row r="6138" spans="1:9">
      <c r="A6138" s="10">
        <v>6132</v>
      </c>
      <c r="B6138" s="10">
        <v>1.1645138399941891E-4</v>
      </c>
      <c r="C6138" s="10">
        <v>1.8811779052988082E-5</v>
      </c>
      <c r="D6138" s="10">
        <f t="shared" si="95"/>
        <v>1.1415525114155251E-4</v>
      </c>
      <c r="E6138" s="130">
        <v>1.2381725404072289E-4</v>
      </c>
      <c r="F6138">
        <v>0.61538461538461542</v>
      </c>
      <c r="I6138" s="140"/>
    </row>
    <row r="6139" spans="1:9">
      <c r="A6139" s="10">
        <v>6133</v>
      </c>
      <c r="B6139" s="10">
        <v>1.16293255740314E-4</v>
      </c>
      <c r="C6139" s="10">
        <v>1.6724932186990859E-5</v>
      </c>
      <c r="D6139" s="10">
        <f t="shared" si="95"/>
        <v>1.1415525114155251E-4</v>
      </c>
      <c r="E6139" s="130">
        <v>1.1910040626774299E-4</v>
      </c>
      <c r="F6139">
        <v>0.53846153846153844</v>
      </c>
      <c r="I6139" s="140"/>
    </row>
    <row r="6140" spans="1:9">
      <c r="A6140" s="10">
        <v>6134</v>
      </c>
      <c r="B6140" s="10">
        <v>1.2361300095096721E-4</v>
      </c>
      <c r="C6140" s="10">
        <v>9.5829713694606946E-6</v>
      </c>
      <c r="D6140" s="10">
        <f t="shared" si="95"/>
        <v>1.1415525114155251E-4</v>
      </c>
      <c r="E6140" s="130">
        <v>1.2263804209747739E-4</v>
      </c>
      <c r="F6140">
        <v>0.61538461538461542</v>
      </c>
      <c r="I6140" s="140"/>
    </row>
    <row r="6141" spans="1:9">
      <c r="A6141" s="10">
        <v>6135</v>
      </c>
      <c r="B6141" s="10">
        <v>1.2179748543844699E-4</v>
      </c>
      <c r="C6141" s="10">
        <v>8.3925324352372198E-6</v>
      </c>
      <c r="D6141" s="10">
        <f t="shared" si="95"/>
        <v>1.1415525114155251E-4</v>
      </c>
      <c r="E6141" s="130">
        <v>1.3443016152992759E-4</v>
      </c>
      <c r="F6141">
        <v>0.69230769230769229</v>
      </c>
      <c r="I6141" s="140"/>
    </row>
    <row r="6142" spans="1:9">
      <c r="A6142" s="10">
        <v>6136</v>
      </c>
      <c r="B6142" s="10">
        <v>1.2398470207107659E-4</v>
      </c>
      <c r="C6142" s="10">
        <v>9.5814757803416976E-6</v>
      </c>
      <c r="D6142" s="10">
        <f t="shared" si="95"/>
        <v>1.1415525114155251E-4</v>
      </c>
      <c r="E6142" s="130">
        <v>1.4622228096237711E-4</v>
      </c>
      <c r="F6142">
        <v>0.76923076923076927</v>
      </c>
      <c r="I6142" s="140"/>
    </row>
    <row r="6143" spans="1:9">
      <c r="A6143" s="10">
        <v>6137</v>
      </c>
      <c r="B6143" s="10">
        <v>1.2445713184011369E-4</v>
      </c>
      <c r="C6143" s="10">
        <v>1.671465398942838E-5</v>
      </c>
      <c r="D6143" s="10">
        <f t="shared" si="95"/>
        <v>1.1415525114155251E-4</v>
      </c>
      <c r="E6143" s="130">
        <v>1.6037282428131691E-4</v>
      </c>
      <c r="F6143">
        <v>0.69230769230769229</v>
      </c>
      <c r="I6143" s="140"/>
    </row>
    <row r="6144" spans="1:9">
      <c r="A6144" s="10">
        <v>6138</v>
      </c>
      <c r="B6144" s="10">
        <v>1.2070712956096469E-4</v>
      </c>
      <c r="C6144" s="10">
        <v>2.3561242774751789E-5</v>
      </c>
      <c r="D6144" s="10">
        <f t="shared" si="95"/>
        <v>1.1415525114155251E-4</v>
      </c>
      <c r="E6144" s="130">
        <v>1.4975991679211221E-4</v>
      </c>
      <c r="F6144">
        <v>0.57692307692307687</v>
      </c>
      <c r="I6144" s="140"/>
    </row>
    <row r="6145" spans="1:9">
      <c r="A6145" s="10">
        <v>6139</v>
      </c>
      <c r="B6145" s="10">
        <v>1.2217680120914549E-4</v>
      </c>
      <c r="C6145" s="10">
        <v>2.385961962278734E-5</v>
      </c>
      <c r="D6145" s="10">
        <f t="shared" si="95"/>
        <v>1.1415525114155251E-4</v>
      </c>
      <c r="E6145" s="130">
        <v>1.2735488987045739E-4</v>
      </c>
      <c r="F6145">
        <v>0.46153846153846162</v>
      </c>
      <c r="I6145" s="140"/>
    </row>
    <row r="6146" spans="1:9">
      <c r="A6146" s="10">
        <v>6140</v>
      </c>
      <c r="B6146" s="10">
        <v>1.1968465906447451E-4</v>
      </c>
      <c r="C6146" s="10">
        <v>1.8511829336152571E-5</v>
      </c>
      <c r="D6146" s="10">
        <f t="shared" si="95"/>
        <v>1.1415525114155251E-4</v>
      </c>
      <c r="E6146" s="130">
        <v>1.0671868086367041E-4</v>
      </c>
      <c r="F6146">
        <v>0.30769230769230771</v>
      </c>
      <c r="I6146" s="140"/>
    </row>
    <row r="6147" spans="1:9">
      <c r="A6147" s="10">
        <v>6141</v>
      </c>
      <c r="B6147" s="10">
        <v>1.17124429239296E-4</v>
      </c>
      <c r="C6147" s="10">
        <v>1.3455215249636921E-5</v>
      </c>
      <c r="D6147" s="10">
        <f t="shared" si="95"/>
        <v>1.1415525114155251E-4</v>
      </c>
      <c r="E6147" s="130">
        <v>8.7851289771750726E-5</v>
      </c>
      <c r="F6147">
        <v>0.23076923076923081</v>
      </c>
      <c r="I6147" s="140"/>
    </row>
    <row r="6148" spans="1:9">
      <c r="A6148" s="10">
        <v>6142</v>
      </c>
      <c r="B6148" s="10">
        <v>1.148939260372268E-4</v>
      </c>
      <c r="C6148" s="10">
        <v>7.5146898103388677E-6</v>
      </c>
      <c r="D6148" s="10">
        <f t="shared" si="95"/>
        <v>1.1415525114155251E-4</v>
      </c>
      <c r="E6148" s="130">
        <v>7.4290352424433354E-5</v>
      </c>
      <c r="F6148">
        <v>0.15384615384615391</v>
      </c>
      <c r="I6148" s="140"/>
    </row>
    <row r="6149" spans="1:9">
      <c r="A6149" s="10">
        <v>6143</v>
      </c>
      <c r="B6149" s="10">
        <v>1.1167993413861929E-4</v>
      </c>
      <c r="C6149" s="10">
        <v>5.7396209982216323E-6</v>
      </c>
      <c r="D6149" s="10">
        <f t="shared" si="95"/>
        <v>1.1415525114155251E-4</v>
      </c>
      <c r="E6149" s="130">
        <v>6.5446262850096448E-5</v>
      </c>
      <c r="F6149">
        <v>7.6923076923076927E-2</v>
      </c>
      <c r="I6149" s="140"/>
    </row>
    <row r="6150" spans="1:9">
      <c r="A6150" s="10">
        <v>6144</v>
      </c>
      <c r="B6150" s="10">
        <v>1.0833891861358929E-4</v>
      </c>
      <c r="C6150" s="10">
        <v>2.4454654982423922E-6</v>
      </c>
      <c r="D6150" s="10">
        <f t="shared" ref="D6150:D6213" si="96">1/8760</f>
        <v>1.1415525114155251E-4</v>
      </c>
      <c r="E6150" s="130">
        <v>4.8902612940453567E-5</v>
      </c>
      <c r="F6150">
        <v>3.8461538461538457E-2</v>
      </c>
      <c r="I6150" s="140"/>
    </row>
    <row r="6151" spans="1:9">
      <c r="A6151" s="10">
        <v>6145</v>
      </c>
      <c r="B6151" s="10">
        <v>1.054284172228465E-4</v>
      </c>
      <c r="C6151" s="10">
        <v>2.6907648430760731E-6</v>
      </c>
      <c r="D6151" s="10">
        <f t="shared" si="96"/>
        <v>1.1415525114155251E-4</v>
      </c>
      <c r="E6151" s="130">
        <v>3.1734674354975172E-5</v>
      </c>
      <c r="F6151">
        <v>3.8461538461538457E-2</v>
      </c>
      <c r="I6151" s="140"/>
    </row>
    <row r="6152" spans="1:9">
      <c r="A6152" s="10">
        <v>6146</v>
      </c>
      <c r="B6152" s="10">
        <v>1.049211719502742E-4</v>
      </c>
      <c r="C6152" s="10">
        <v>1.739838369344428E-6</v>
      </c>
      <c r="D6152" s="10">
        <f t="shared" si="96"/>
        <v>1.1415525114155251E-4</v>
      </c>
      <c r="E6152" s="130">
        <v>2.7572749849404668E-5</v>
      </c>
      <c r="F6152">
        <v>3.8461538461538457E-2</v>
      </c>
      <c r="I6152" s="140"/>
    </row>
    <row r="6153" spans="1:9">
      <c r="A6153" s="10">
        <v>6147</v>
      </c>
      <c r="B6153" s="10">
        <v>1.0413509933602131E-4</v>
      </c>
      <c r="C6153" s="10">
        <v>1.0514036965195669E-6</v>
      </c>
      <c r="D6153" s="10">
        <f t="shared" si="96"/>
        <v>1.1415525114155251E-4</v>
      </c>
      <c r="E6153" s="130">
        <v>2.289058478063786E-5</v>
      </c>
      <c r="F6153">
        <v>3.8461538461538457E-2</v>
      </c>
      <c r="I6153" s="140"/>
    </row>
    <row r="6154" spans="1:9">
      <c r="A6154" s="10">
        <v>6148</v>
      </c>
      <c r="B6154" s="10">
        <v>1.045835754033317E-4</v>
      </c>
      <c r="C6154" s="10">
        <v>1.0532174960894169E-6</v>
      </c>
      <c r="D6154" s="10">
        <f t="shared" si="96"/>
        <v>1.1415525114155251E-4</v>
      </c>
      <c r="E6154" s="130">
        <v>3.0173952665386222E-5</v>
      </c>
      <c r="F6154">
        <v>3.8461538461538457E-2</v>
      </c>
      <c r="I6154" s="140"/>
    </row>
    <row r="6155" spans="1:9">
      <c r="A6155" s="10">
        <v>6149</v>
      </c>
      <c r="B6155" s="10">
        <v>1.065531934528773E-4</v>
      </c>
      <c r="C6155" s="10">
        <v>3.1880686815292179E-6</v>
      </c>
      <c r="D6155" s="10">
        <f t="shared" si="96"/>
        <v>1.1415525114155251E-4</v>
      </c>
      <c r="E6155" s="130">
        <v>5.3064537446024153E-5</v>
      </c>
      <c r="F6155">
        <v>7.6923076923076927E-2</v>
      </c>
      <c r="I6155" s="140"/>
    </row>
    <row r="6156" spans="1:9">
      <c r="A6156" s="10">
        <v>6150</v>
      </c>
      <c r="B6156" s="10">
        <v>1.086702265927382E-4</v>
      </c>
      <c r="C6156" s="10">
        <v>8.4972100359763688E-6</v>
      </c>
      <c r="D6156" s="10">
        <f t="shared" si="96"/>
        <v>1.1415525114155251E-4</v>
      </c>
      <c r="E6156" s="130">
        <v>8.8440895743373138E-5</v>
      </c>
      <c r="F6156">
        <v>0.15384615384615391</v>
      </c>
      <c r="I6156" s="140"/>
    </row>
    <row r="6157" spans="1:9">
      <c r="A6157" s="10">
        <v>6151</v>
      </c>
      <c r="B6157" s="10">
        <v>1.1093849040496111E-4</v>
      </c>
      <c r="C6157" s="10">
        <v>1.4364519796397329E-5</v>
      </c>
      <c r="D6157" s="10">
        <f t="shared" si="96"/>
        <v>1.1415525114155251E-4</v>
      </c>
      <c r="E6157" s="130">
        <v>1.2485773516711531E-4</v>
      </c>
      <c r="F6157">
        <v>0.23076923076923081</v>
      </c>
      <c r="I6157" s="140"/>
    </row>
    <row r="6158" spans="1:9">
      <c r="A6158" s="10">
        <v>6152</v>
      </c>
      <c r="B6158" s="10">
        <v>1.139285238435949E-4</v>
      </c>
      <c r="C6158" s="10">
        <v>2.330061932377786E-5</v>
      </c>
      <c r="D6158" s="10">
        <f t="shared" si="96"/>
        <v>1.1415525114155251E-4</v>
      </c>
      <c r="E6158" s="130">
        <v>1.383839898102195E-4</v>
      </c>
      <c r="F6158">
        <v>0.38461538461538458</v>
      </c>
      <c r="I6158" s="140"/>
    </row>
    <row r="6159" spans="1:9">
      <c r="A6159" s="10">
        <v>6153</v>
      </c>
      <c r="B6159" s="10">
        <v>1.191840732695703E-4</v>
      </c>
      <c r="C6159" s="10">
        <v>2.3041550558149511E-5</v>
      </c>
      <c r="D6159" s="10">
        <f t="shared" si="96"/>
        <v>1.1415525114155251E-4</v>
      </c>
      <c r="E6159" s="130">
        <v>1.186148484087593E-4</v>
      </c>
      <c r="F6159">
        <v>0.46153846153846162</v>
      </c>
      <c r="I6159" s="140"/>
    </row>
    <row r="6160" spans="1:9">
      <c r="A6160" s="10">
        <v>6154</v>
      </c>
      <c r="B6160" s="10">
        <v>1.205160275085394E-4</v>
      </c>
      <c r="C6160" s="10">
        <v>2.0739393409379539E-5</v>
      </c>
      <c r="D6160" s="10">
        <f t="shared" si="96"/>
        <v>1.1415525114155251E-4</v>
      </c>
      <c r="E6160" s="130">
        <v>9.884570700729973E-5</v>
      </c>
      <c r="F6160">
        <v>0.57692307692307687</v>
      </c>
      <c r="I6160" s="140"/>
    </row>
    <row r="6161" spans="1:9">
      <c r="A6161" s="10">
        <v>6155</v>
      </c>
      <c r="B6161" s="10">
        <v>1.2236704089649489E-4</v>
      </c>
      <c r="C6161" s="10">
        <v>2.226356691859161E-5</v>
      </c>
      <c r="D6161" s="10">
        <f t="shared" si="96"/>
        <v>1.1415525114155251E-4</v>
      </c>
      <c r="E6161" s="130">
        <v>1.035278720760665E-4</v>
      </c>
      <c r="F6161">
        <v>0.69230769230769229</v>
      </c>
      <c r="I6161" s="140"/>
    </row>
    <row r="6162" spans="1:9">
      <c r="A6162" s="10">
        <v>6156</v>
      </c>
      <c r="B6162" s="10">
        <v>1.187011130136984E-4</v>
      </c>
      <c r="C6162" s="10">
        <v>2.250758887575836E-5</v>
      </c>
      <c r="D6162" s="10">
        <f t="shared" si="96"/>
        <v>1.1415525114155251E-4</v>
      </c>
      <c r="E6162" s="130">
        <v>1.092505182712257E-4</v>
      </c>
      <c r="F6162">
        <v>0.61538461538461542</v>
      </c>
      <c r="I6162" s="140"/>
    </row>
    <row r="6163" spans="1:9">
      <c r="A6163" s="10">
        <v>6157</v>
      </c>
      <c r="B6163" s="10">
        <v>1.196152141783164E-4</v>
      </c>
      <c r="C6163" s="10">
        <v>1.792161259191459E-5</v>
      </c>
      <c r="D6163" s="10">
        <f t="shared" si="96"/>
        <v>1.1415525114155251E-4</v>
      </c>
      <c r="E6163" s="130">
        <v>1.0508859376565501E-4</v>
      </c>
      <c r="F6163">
        <v>0.53846153846153844</v>
      </c>
      <c r="I6163" s="140"/>
    </row>
    <row r="6164" spans="1:9">
      <c r="A6164" s="10">
        <v>6158</v>
      </c>
      <c r="B6164" s="10">
        <v>1.251416376240636E-4</v>
      </c>
      <c r="C6164" s="10">
        <v>1.4347431895186651E-5</v>
      </c>
      <c r="D6164" s="10">
        <f t="shared" si="96"/>
        <v>1.1415525114155251E-4</v>
      </c>
      <c r="E6164" s="130">
        <v>1.0821003714483331E-4</v>
      </c>
      <c r="F6164">
        <v>0.61538461538461542</v>
      </c>
      <c r="I6164" s="140"/>
    </row>
    <row r="6165" spans="1:9">
      <c r="A6165" s="10">
        <v>6159</v>
      </c>
      <c r="B6165" s="10">
        <v>1.2473189707603891E-4</v>
      </c>
      <c r="C6165" s="10">
        <v>1.1289088522742069E-5</v>
      </c>
      <c r="D6165" s="10">
        <f t="shared" si="96"/>
        <v>1.1415525114155251E-4</v>
      </c>
      <c r="E6165" s="130">
        <v>1.186148484087593E-4</v>
      </c>
      <c r="F6165">
        <v>0.69230769230769229</v>
      </c>
      <c r="I6165" s="140"/>
    </row>
    <row r="6166" spans="1:9">
      <c r="A6166" s="10">
        <v>6160</v>
      </c>
      <c r="B6166" s="10">
        <v>1.2623496021216799E-4</v>
      </c>
      <c r="C6166" s="10">
        <v>1.43491047729854E-5</v>
      </c>
      <c r="D6166" s="10">
        <f t="shared" si="96"/>
        <v>1.1415525114155251E-4</v>
      </c>
      <c r="E6166" s="130">
        <v>1.2901965967268591E-4</v>
      </c>
      <c r="F6166">
        <v>0.76923076923076927</v>
      </c>
      <c r="I6166" s="140"/>
    </row>
    <row r="6167" spans="1:9">
      <c r="A6167" s="10">
        <v>6161</v>
      </c>
      <c r="B6167" s="10">
        <v>1.2618074958372719E-4</v>
      </c>
      <c r="C6167" s="10">
        <v>1.843214943925955E-5</v>
      </c>
      <c r="D6167" s="10">
        <f t="shared" si="96"/>
        <v>1.1415525114155251E-4</v>
      </c>
      <c r="E6167" s="130">
        <v>1.4150543318939719E-4</v>
      </c>
      <c r="F6167">
        <v>0.69230769230769229</v>
      </c>
      <c r="I6167" s="140"/>
    </row>
    <row r="6168" spans="1:9">
      <c r="A6168" s="10">
        <v>6162</v>
      </c>
      <c r="B6168" s="10">
        <v>1.2466668891508169E-4</v>
      </c>
      <c r="C6168" s="10">
        <v>2.557659684416998E-5</v>
      </c>
      <c r="D6168" s="10">
        <f t="shared" si="96"/>
        <v>1.1415525114155251E-4</v>
      </c>
      <c r="E6168" s="130">
        <v>1.3214110305186349E-4</v>
      </c>
      <c r="F6168">
        <v>0.57692307692307687</v>
      </c>
      <c r="I6168" s="140"/>
    </row>
    <row r="6169" spans="1:9">
      <c r="A6169" s="10">
        <v>6163</v>
      </c>
      <c r="B6169" s="10">
        <v>1.258909740012585E-4</v>
      </c>
      <c r="C6169" s="10">
        <v>2.0220142141544862E-5</v>
      </c>
      <c r="D6169" s="10">
        <f t="shared" si="96"/>
        <v>1.1415525114155251E-4</v>
      </c>
      <c r="E6169" s="130">
        <v>1.12371961650404E-4</v>
      </c>
      <c r="F6169">
        <v>0.46153846153846162</v>
      </c>
      <c r="I6169" s="140"/>
    </row>
    <row r="6170" spans="1:9">
      <c r="A6170" s="10">
        <v>6164</v>
      </c>
      <c r="B6170" s="10">
        <v>1.2259451242505211E-4</v>
      </c>
      <c r="C6170" s="10">
        <v>1.1298393905497659E-5</v>
      </c>
      <c r="D6170" s="10">
        <f t="shared" si="96"/>
        <v>1.1415525114155251E-4</v>
      </c>
      <c r="E6170" s="130">
        <v>9.4163541938532949E-5</v>
      </c>
      <c r="F6170">
        <v>0.30769230769230771</v>
      </c>
      <c r="I6170" s="140"/>
    </row>
    <row r="6171" spans="1:9">
      <c r="A6171" s="10">
        <v>6165</v>
      </c>
      <c r="B6171" s="10">
        <v>1.195770394368848E-4</v>
      </c>
      <c r="C6171" s="10">
        <v>1.1046343953242401E-5</v>
      </c>
      <c r="D6171" s="10">
        <f t="shared" si="96"/>
        <v>1.1415525114155251E-4</v>
      </c>
      <c r="E6171" s="130">
        <v>7.7515843916250364E-5</v>
      </c>
      <c r="F6171">
        <v>0.23076923076923081</v>
      </c>
      <c r="I6171" s="140"/>
    </row>
    <row r="6172" spans="1:9">
      <c r="A6172" s="10">
        <v>6166</v>
      </c>
      <c r="B6172" s="10">
        <v>1.160927022893651E-4</v>
      </c>
      <c r="C6172" s="10">
        <v>9.0102198331108351E-6</v>
      </c>
      <c r="D6172" s="10">
        <f t="shared" si="96"/>
        <v>1.1415525114155251E-4</v>
      </c>
      <c r="E6172" s="130">
        <v>6.5550310962735671E-5</v>
      </c>
      <c r="F6172">
        <v>0.15384615384615391</v>
      </c>
      <c r="I6172" s="140"/>
    </row>
    <row r="6173" spans="1:9">
      <c r="A6173" s="10">
        <v>6167</v>
      </c>
      <c r="B6173" s="10">
        <v>1.1167179690806019E-4</v>
      </c>
      <c r="C6173" s="10">
        <v>5.4541407651726681E-6</v>
      </c>
      <c r="D6173" s="10">
        <f t="shared" si="96"/>
        <v>1.1415525114155251E-4</v>
      </c>
      <c r="E6173" s="130">
        <v>5.7746702514790948E-5</v>
      </c>
      <c r="F6173">
        <v>7.6923076923076927E-2</v>
      </c>
      <c r="I6173" s="140"/>
    </row>
    <row r="6174" spans="1:9">
      <c r="A6174" s="10">
        <v>6168</v>
      </c>
      <c r="B6174" s="10">
        <v>1.0819693685269111E-4</v>
      </c>
      <c r="C6174" s="10">
        <v>3.2286177846947758E-6</v>
      </c>
      <c r="D6174" s="10">
        <f t="shared" si="96"/>
        <v>1.1415525114155251E-4</v>
      </c>
      <c r="E6174" s="130">
        <v>6.8463658116634849E-5</v>
      </c>
      <c r="F6174">
        <v>7.6923076923076927E-2</v>
      </c>
      <c r="I6174" s="140"/>
    </row>
    <row r="6175" spans="1:9">
      <c r="A6175" s="10">
        <v>6169</v>
      </c>
      <c r="B6175" s="10">
        <v>1.0586763777252621E-4</v>
      </c>
      <c r="C6175" s="10">
        <v>2.4156628165884311E-6</v>
      </c>
      <c r="D6175" s="10">
        <f t="shared" si="96"/>
        <v>1.1415525114155251E-4</v>
      </c>
      <c r="E6175" s="130">
        <v>4.44285440969653E-5</v>
      </c>
      <c r="F6175">
        <v>7.6923076923076927E-2</v>
      </c>
      <c r="I6175" s="140"/>
    </row>
    <row r="6176" spans="1:9">
      <c r="A6176" s="10">
        <v>6170</v>
      </c>
      <c r="B6176" s="10">
        <v>1.055074183947842E-4</v>
      </c>
      <c r="C6176" s="10">
        <v>1.8924339181181161E-6</v>
      </c>
      <c r="D6176" s="10">
        <f t="shared" si="96"/>
        <v>1.1415525114155251E-4</v>
      </c>
      <c r="E6176" s="130">
        <v>3.860184978916653E-5</v>
      </c>
      <c r="F6176">
        <v>5.7692307692307702E-2</v>
      </c>
      <c r="I6176" s="140"/>
    </row>
    <row r="6177" spans="1:9">
      <c r="A6177" s="10">
        <v>6171</v>
      </c>
      <c r="B6177" s="10">
        <v>1.0475498915635E-4</v>
      </c>
      <c r="C6177" s="10">
        <v>1.07616501545934E-6</v>
      </c>
      <c r="D6177" s="10">
        <f t="shared" si="96"/>
        <v>1.1415525114155251E-4</v>
      </c>
      <c r="E6177" s="130">
        <v>3.2046818692893011E-5</v>
      </c>
      <c r="F6177">
        <v>5.7692307692307702E-2</v>
      </c>
      <c r="I6177" s="140"/>
    </row>
    <row r="6178" spans="1:9">
      <c r="A6178" s="10">
        <v>6172</v>
      </c>
      <c r="B6178" s="10">
        <v>1.035977705888099E-4</v>
      </c>
      <c r="C6178" s="10">
        <v>1.0779560857112671E-6</v>
      </c>
      <c r="D6178" s="10">
        <f t="shared" si="96"/>
        <v>1.1415525114155251E-4</v>
      </c>
      <c r="E6178" s="130">
        <v>4.2243533731540737E-5</v>
      </c>
      <c r="F6178">
        <v>7.6923076923076927E-2</v>
      </c>
      <c r="I6178" s="140"/>
    </row>
    <row r="6179" spans="1:9">
      <c r="A6179" s="10">
        <v>6173</v>
      </c>
      <c r="B6179" s="10">
        <v>1.049914723101964E-4</v>
      </c>
      <c r="C6179" s="10">
        <v>1.894920505498336E-6</v>
      </c>
      <c r="D6179" s="10">
        <f t="shared" si="96"/>
        <v>1.1415525114155251E-4</v>
      </c>
      <c r="E6179" s="130">
        <v>7.4290352424433354E-5</v>
      </c>
      <c r="F6179">
        <v>0.1153846153846154</v>
      </c>
      <c r="I6179" s="140"/>
    </row>
    <row r="6180" spans="1:9">
      <c r="A6180" s="10">
        <v>6174</v>
      </c>
      <c r="B6180" s="10">
        <v>1.077900146195708E-4</v>
      </c>
      <c r="C6180" s="10">
        <v>5.7348478414589156E-6</v>
      </c>
      <c r="D6180" s="10">
        <f t="shared" si="96"/>
        <v>1.1415525114155251E-4</v>
      </c>
      <c r="E6180" s="130">
        <v>1.2381725404072289E-4</v>
      </c>
      <c r="F6180">
        <v>0.19230769230769229</v>
      </c>
      <c r="I6180" s="140"/>
    </row>
    <row r="6181" spans="1:9">
      <c r="A6181" s="10">
        <v>6175</v>
      </c>
      <c r="B6181" s="10">
        <v>1.1295109956446121E-4</v>
      </c>
      <c r="C6181" s="10">
        <v>1.1636215211848031E-5</v>
      </c>
      <c r="D6181" s="10">
        <f t="shared" si="96"/>
        <v>1.1415525114155251E-4</v>
      </c>
      <c r="E6181" s="130">
        <v>1.748008292339616E-4</v>
      </c>
      <c r="F6181">
        <v>0.30769230769230771</v>
      </c>
      <c r="I6181" s="140"/>
    </row>
    <row r="6182" spans="1:9">
      <c r="A6182" s="10">
        <v>6176</v>
      </c>
      <c r="B6182" s="10">
        <v>1.165253062306552E-4</v>
      </c>
      <c r="C6182" s="10">
        <v>1.8390391136380759E-5</v>
      </c>
      <c r="D6182" s="10">
        <f t="shared" si="96"/>
        <v>1.1415525114155251E-4</v>
      </c>
      <c r="E6182" s="130">
        <v>1.9373758573430761E-4</v>
      </c>
      <c r="F6182">
        <v>0.46153846153846162</v>
      </c>
      <c r="I6182" s="140"/>
    </row>
    <row r="6183" spans="1:9">
      <c r="A6183" s="10">
        <v>6177</v>
      </c>
      <c r="B6183" s="10">
        <v>1.173673831759426E-4</v>
      </c>
      <c r="C6183" s="10">
        <v>2.4292367652490029E-5</v>
      </c>
      <c r="D6183" s="10">
        <f t="shared" si="96"/>
        <v>1.1415525114155251E-4</v>
      </c>
      <c r="E6183" s="130">
        <v>1.6606078777226351E-4</v>
      </c>
      <c r="F6183">
        <v>0.57692307692307687</v>
      </c>
      <c r="I6183" s="140"/>
    </row>
    <row r="6184" spans="1:9">
      <c r="A6184" s="10">
        <v>6178</v>
      </c>
      <c r="B6184" s="10">
        <v>1.203407639408217E-4</v>
      </c>
      <c r="C6184" s="10">
        <v>2.6808225848324198E-5</v>
      </c>
      <c r="D6184" s="10">
        <f t="shared" si="96"/>
        <v>1.1415525114155251E-4</v>
      </c>
      <c r="E6184" s="130">
        <v>1.383839898102195E-4</v>
      </c>
      <c r="F6184">
        <v>0.69230769230769229</v>
      </c>
      <c r="I6184" s="140"/>
    </row>
    <row r="6185" spans="1:9">
      <c r="A6185" s="10">
        <v>6179</v>
      </c>
      <c r="B6185" s="10">
        <v>1.2083016951934099E-4</v>
      </c>
      <c r="C6185" s="10">
        <v>2.819707809038029E-5</v>
      </c>
      <c r="D6185" s="10">
        <f t="shared" si="96"/>
        <v>1.1415525114155251E-4</v>
      </c>
      <c r="E6185" s="130">
        <v>1.4493902090649289E-4</v>
      </c>
      <c r="F6185">
        <v>0.76923076923076927</v>
      </c>
      <c r="I6185" s="140"/>
    </row>
    <row r="6186" spans="1:9">
      <c r="A6186" s="10">
        <v>6180</v>
      </c>
      <c r="B6186" s="10">
        <v>1.166097080800912E-4</v>
      </c>
      <c r="C6186" s="10">
        <v>2.4234953395429389E-5</v>
      </c>
      <c r="D6186" s="10">
        <f t="shared" si="96"/>
        <v>1.1415525114155251E-4</v>
      </c>
      <c r="E6186" s="130">
        <v>1.5295072557971611E-4</v>
      </c>
      <c r="F6186">
        <v>0.73076923076923073</v>
      </c>
      <c r="I6186" s="140"/>
    </row>
    <row r="6187" spans="1:9">
      <c r="A6187" s="10">
        <v>6181</v>
      </c>
      <c r="B6187" s="10">
        <v>1.169414294881824E-4</v>
      </c>
      <c r="C6187" s="10">
        <v>2.0856403938020949E-5</v>
      </c>
      <c r="D6187" s="10">
        <f t="shared" si="96"/>
        <v>1.1415525114155251E-4</v>
      </c>
      <c r="E6187" s="130">
        <v>1.4712403127191759E-4</v>
      </c>
      <c r="F6187">
        <v>0.69230769230769229</v>
      </c>
      <c r="I6187" s="140"/>
    </row>
    <row r="6188" spans="1:9">
      <c r="A6188" s="10">
        <v>6182</v>
      </c>
      <c r="B6188" s="10">
        <v>1.2205444111378019E-4</v>
      </c>
      <c r="C6188" s="10">
        <v>1.635532165660054E-5</v>
      </c>
      <c r="D6188" s="10">
        <f t="shared" si="96"/>
        <v>1.1415525114155251E-4</v>
      </c>
      <c r="E6188" s="130">
        <v>1.5149405200276631E-4</v>
      </c>
      <c r="F6188">
        <v>0.84615384615384615</v>
      </c>
      <c r="I6188" s="140"/>
    </row>
    <row r="6189" spans="1:9">
      <c r="A6189" s="10">
        <v>6183</v>
      </c>
      <c r="B6189" s="10">
        <v>1.2249727325043389E-4</v>
      </c>
      <c r="C6189" s="10">
        <v>1.4387912810398401E-5</v>
      </c>
      <c r="D6189" s="10">
        <f t="shared" si="96"/>
        <v>1.1415525114155251E-4</v>
      </c>
      <c r="E6189" s="130">
        <v>1.6606078777226351E-4</v>
      </c>
      <c r="F6189">
        <v>0.96153846153846156</v>
      </c>
      <c r="I6189" s="140"/>
    </row>
    <row r="6190" spans="1:9">
      <c r="A6190" s="10">
        <v>6184</v>
      </c>
      <c r="B6190" s="10">
        <v>1.2315813802329191E-4</v>
      </c>
      <c r="C6190" s="10">
        <v>8.2159710936508862E-6</v>
      </c>
      <c r="D6190" s="10">
        <f t="shared" si="96"/>
        <v>1.1415525114155251E-4</v>
      </c>
      <c r="E6190" s="130">
        <v>1.8062752354176009E-4</v>
      </c>
      <c r="F6190">
        <v>1</v>
      </c>
      <c r="I6190" s="140"/>
    </row>
    <row r="6191" spans="1:9">
      <c r="A6191" s="10">
        <v>6185</v>
      </c>
      <c r="B6191" s="10">
        <v>1.2224267421996751E-4</v>
      </c>
      <c r="C6191" s="10">
        <v>1.552144662428255E-5</v>
      </c>
      <c r="D6191" s="10">
        <f t="shared" si="96"/>
        <v>1.1415525114155251E-4</v>
      </c>
      <c r="E6191" s="130">
        <v>1.981076064651563E-4</v>
      </c>
      <c r="F6191">
        <v>0.92307692307692313</v>
      </c>
      <c r="I6191" s="140"/>
    </row>
    <row r="6192" spans="1:9">
      <c r="A6192" s="10">
        <v>6186</v>
      </c>
      <c r="B6192" s="10">
        <v>1.1973410547713471E-4</v>
      </c>
      <c r="C6192" s="10">
        <v>2.0309254705373819E-5</v>
      </c>
      <c r="D6192" s="10">
        <f t="shared" si="96"/>
        <v>1.1415525114155251E-4</v>
      </c>
      <c r="E6192" s="130">
        <v>1.8499754427260949E-4</v>
      </c>
      <c r="F6192">
        <v>0.76923076923076927</v>
      </c>
      <c r="I6192" s="140"/>
    </row>
    <row r="6193" spans="1:9">
      <c r="A6193" s="10">
        <v>6187</v>
      </c>
      <c r="B6193" s="10">
        <v>1.197459030046249E-4</v>
      </c>
      <c r="C6193" s="10">
        <v>2.20014706078166E-5</v>
      </c>
      <c r="D6193" s="10">
        <f t="shared" si="96"/>
        <v>1.1415525114155251E-4</v>
      </c>
      <c r="E6193" s="130">
        <v>1.573207463105655E-4</v>
      </c>
      <c r="F6193">
        <v>0.57692307692307687</v>
      </c>
      <c r="I6193" s="140"/>
    </row>
    <row r="6194" spans="1:9">
      <c r="A6194" s="10">
        <v>6188</v>
      </c>
      <c r="B6194" s="10">
        <v>1.173360855214675E-4</v>
      </c>
      <c r="C6194" s="10">
        <v>1.132087774678206E-5</v>
      </c>
      <c r="D6194" s="10">
        <f t="shared" si="96"/>
        <v>1.1415525114155251E-4</v>
      </c>
      <c r="E6194" s="130">
        <v>1.3182895871394611E-4</v>
      </c>
      <c r="F6194">
        <v>0.46153846153846162</v>
      </c>
      <c r="I6194" s="140"/>
    </row>
    <row r="6195" spans="1:9">
      <c r="A6195" s="10">
        <v>6189</v>
      </c>
      <c r="B6195" s="10">
        <v>1.130430873318695E-4</v>
      </c>
      <c r="C6195" s="10">
        <v>1.048098853694299E-5</v>
      </c>
      <c r="D6195" s="10">
        <f t="shared" si="96"/>
        <v>1.1415525114155251E-4</v>
      </c>
      <c r="E6195" s="130">
        <v>1.085221814827508E-4</v>
      </c>
      <c r="F6195">
        <v>0.30769230769230771</v>
      </c>
      <c r="I6195" s="140"/>
    </row>
    <row r="6196" spans="1:9">
      <c r="A6196" s="10">
        <v>6190</v>
      </c>
      <c r="B6196" s="10">
        <v>1.08077286617797E-4</v>
      </c>
      <c r="C6196" s="10">
        <v>9.6412720699200918E-6</v>
      </c>
      <c r="D6196" s="10">
        <f t="shared" si="96"/>
        <v>1.1415525114155251E-4</v>
      </c>
      <c r="E6196" s="130">
        <v>9.177043534782952E-5</v>
      </c>
      <c r="F6196">
        <v>0.23076923076923081</v>
      </c>
      <c r="I6196" s="140"/>
    </row>
    <row r="6197" spans="1:9">
      <c r="A6197" s="10">
        <v>6191</v>
      </c>
      <c r="B6197" s="10">
        <v>1.0546330438951629E-4</v>
      </c>
      <c r="C6197" s="10">
        <v>5.4378302066347736E-6</v>
      </c>
      <c r="D6197" s="10">
        <f t="shared" si="96"/>
        <v>1.1415525114155251E-4</v>
      </c>
      <c r="E6197" s="130">
        <v>8.0845383520706745E-5</v>
      </c>
      <c r="F6197">
        <v>0.15384615384615391</v>
      </c>
      <c r="I6197" s="140"/>
    </row>
    <row r="6198" spans="1:9">
      <c r="A6198" s="10">
        <v>6192</v>
      </c>
      <c r="B6198" s="10">
        <v>1.0314594755629991E-4</v>
      </c>
      <c r="C6198" s="10">
        <v>2.5280820230104148E-6</v>
      </c>
      <c r="D6198" s="10">
        <f t="shared" si="96"/>
        <v>1.1415525114155251E-4</v>
      </c>
      <c r="E6198" s="130">
        <v>6.5203483920604793E-5</v>
      </c>
      <c r="F6198">
        <v>7.6923076923076927E-2</v>
      </c>
      <c r="I6198" s="140"/>
    </row>
    <row r="6199" spans="1:9">
      <c r="A6199" s="10">
        <v>6193</v>
      </c>
      <c r="B6199" s="10">
        <v>9.955917391255329E-5</v>
      </c>
      <c r="C6199" s="10">
        <v>1.446875644836883E-6</v>
      </c>
      <c r="D6199" s="10">
        <f t="shared" si="96"/>
        <v>1.1415525114155251E-4</v>
      </c>
      <c r="E6199" s="130">
        <v>4.2312899139966933E-5</v>
      </c>
      <c r="F6199">
        <v>7.6923076923076927E-2</v>
      </c>
      <c r="I6199" s="140"/>
    </row>
    <row r="6200" spans="1:9">
      <c r="A6200" s="10">
        <v>6194</v>
      </c>
      <c r="B6200" s="10">
        <v>1.007412957724148E-4</v>
      </c>
      <c r="C6200" s="10">
        <v>1.167391405854668E-6</v>
      </c>
      <c r="D6200" s="10">
        <f t="shared" si="96"/>
        <v>1.1415525114155251E-4</v>
      </c>
      <c r="E6200" s="130">
        <v>3.6763666465872927E-5</v>
      </c>
      <c r="F6200">
        <v>5.7692307692307702E-2</v>
      </c>
      <c r="I6200" s="140"/>
    </row>
    <row r="6201" spans="1:9">
      <c r="A6201" s="10">
        <v>6195</v>
      </c>
      <c r="B6201" s="10">
        <v>9.9125716956631308E-5</v>
      </c>
      <c r="C6201" s="10">
        <v>1.1699461811886409E-6</v>
      </c>
      <c r="D6201" s="10">
        <f t="shared" si="96"/>
        <v>1.1415525114155251E-4</v>
      </c>
      <c r="E6201" s="130">
        <v>3.0520779707517097E-5</v>
      </c>
      <c r="F6201">
        <v>5.7692307692307702E-2</v>
      </c>
      <c r="I6201" s="140"/>
    </row>
    <row r="6202" spans="1:9">
      <c r="A6202" s="10">
        <v>6196</v>
      </c>
      <c r="B6202" s="10">
        <v>9.9612916917368591E-5</v>
      </c>
      <c r="C6202" s="10">
        <v>1.0697508019429051E-6</v>
      </c>
      <c r="D6202" s="10">
        <f t="shared" si="96"/>
        <v>1.1415525114155251E-4</v>
      </c>
      <c r="E6202" s="130">
        <v>4.0231936887181667E-5</v>
      </c>
      <c r="F6202">
        <v>7.6923076923076927E-2</v>
      </c>
      <c r="I6202" s="140"/>
    </row>
    <row r="6203" spans="1:9">
      <c r="A6203" s="10">
        <v>6197</v>
      </c>
      <c r="B6203" s="10">
        <v>1.0011327365701509E-4</v>
      </c>
      <c r="C6203" s="10">
        <v>1.139448891579105E-5</v>
      </c>
      <c r="D6203" s="10">
        <f t="shared" si="96"/>
        <v>1.1415525114155251E-4</v>
      </c>
      <c r="E6203" s="130">
        <v>7.0752716594698229E-5</v>
      </c>
      <c r="F6203">
        <v>0.1153846153846154</v>
      </c>
      <c r="I6203" s="140"/>
    </row>
    <row r="6204" spans="1:9">
      <c r="A6204" s="10">
        <v>6198</v>
      </c>
      <c r="B6204" s="10">
        <v>1.005301074659936E-4</v>
      </c>
      <c r="C6204" s="10">
        <v>2.9872319738202011E-5</v>
      </c>
      <c r="D6204" s="10">
        <f t="shared" si="96"/>
        <v>1.1415525114155251E-4</v>
      </c>
      <c r="E6204" s="130">
        <v>1.179211943244975E-4</v>
      </c>
      <c r="F6204">
        <v>0.19230769230769229</v>
      </c>
      <c r="I6204" s="140"/>
    </row>
    <row r="6205" spans="1:9">
      <c r="A6205" s="10">
        <v>6199</v>
      </c>
      <c r="B6205" s="10">
        <v>1.02212971050799E-4</v>
      </c>
      <c r="C6205" s="10">
        <v>2.420523708518356E-5</v>
      </c>
      <c r="D6205" s="10">
        <f t="shared" si="96"/>
        <v>1.1415525114155251E-4</v>
      </c>
      <c r="E6205" s="130">
        <v>1.6647698022282029E-4</v>
      </c>
      <c r="F6205">
        <v>0.30769230769230771</v>
      </c>
      <c r="I6205" s="140"/>
    </row>
    <row r="6206" spans="1:9">
      <c r="A6206" s="10">
        <v>6200</v>
      </c>
      <c r="B6206" s="10">
        <v>1.049516643546959E-4</v>
      </c>
      <c r="C6206" s="10">
        <v>2.003296166262723E-5</v>
      </c>
      <c r="D6206" s="10">
        <f t="shared" si="96"/>
        <v>1.1415525114155251E-4</v>
      </c>
      <c r="E6206" s="130">
        <v>1.8451198641362639E-4</v>
      </c>
      <c r="F6206">
        <v>0.46153846153846162</v>
      </c>
      <c r="I6206" s="140"/>
    </row>
    <row r="6207" spans="1:9">
      <c r="A6207" s="10">
        <v>6201</v>
      </c>
      <c r="B6207" s="10">
        <v>1.07527440305326E-4</v>
      </c>
      <c r="C6207" s="10">
        <v>1.524598547457185E-5</v>
      </c>
      <c r="D6207" s="10">
        <f t="shared" si="96"/>
        <v>1.1415525114155251E-4</v>
      </c>
      <c r="E6207" s="130">
        <v>1.5815313121167969E-4</v>
      </c>
      <c r="F6207">
        <v>0.57692307692307687</v>
      </c>
      <c r="I6207" s="140"/>
    </row>
    <row r="6208" spans="1:9">
      <c r="A6208" s="10">
        <v>6202</v>
      </c>
      <c r="B6208" s="10">
        <v>1.094238315834777E-4</v>
      </c>
      <c r="C6208" s="10">
        <v>1.345088304164181E-5</v>
      </c>
      <c r="D6208" s="10">
        <f t="shared" si="96"/>
        <v>1.1415525114155251E-4</v>
      </c>
      <c r="E6208" s="130">
        <v>1.3179427600973299E-4</v>
      </c>
      <c r="F6208">
        <v>0.69230769230769229</v>
      </c>
      <c r="I6208" s="140"/>
    </row>
    <row r="6209" spans="1:9">
      <c r="A6209" s="10">
        <v>6203</v>
      </c>
      <c r="B6209" s="10">
        <v>1.107940313428735E-4</v>
      </c>
      <c r="C6209" s="10">
        <v>1.255306134629352E-5</v>
      </c>
      <c r="D6209" s="10">
        <f t="shared" si="96"/>
        <v>1.1415525114155251E-4</v>
      </c>
      <c r="E6209" s="130">
        <v>1.3803716276808889E-4</v>
      </c>
      <c r="F6209">
        <v>0.76923076923076927</v>
      </c>
      <c r="I6209" s="140"/>
    </row>
    <row r="6210" spans="1:9">
      <c r="A6210" s="10">
        <v>6204</v>
      </c>
      <c r="B6210" s="10">
        <v>1.0809931701970011E-4</v>
      </c>
      <c r="C6210" s="10">
        <v>1.8795554865858279E-5</v>
      </c>
      <c r="D6210" s="10">
        <f t="shared" si="96"/>
        <v>1.1415525114155251E-4</v>
      </c>
      <c r="E6210" s="130">
        <v>1.4566735769496779E-4</v>
      </c>
      <c r="F6210">
        <v>0.73076923076923073</v>
      </c>
      <c r="I6210" s="140"/>
    </row>
    <row r="6211" spans="1:9">
      <c r="A6211" s="10">
        <v>6205</v>
      </c>
      <c r="B6211" s="10">
        <v>1.07831668143349E-4</v>
      </c>
      <c r="C6211" s="10">
        <v>1.671550406591851E-5</v>
      </c>
      <c r="D6211" s="10">
        <f t="shared" si="96"/>
        <v>1.1415525114155251E-4</v>
      </c>
      <c r="E6211" s="130">
        <v>1.4011812502087359E-4</v>
      </c>
      <c r="F6211">
        <v>0.69230769230769229</v>
      </c>
      <c r="I6211" s="140"/>
    </row>
    <row r="6212" spans="1:9">
      <c r="A6212" s="10">
        <v>6206</v>
      </c>
      <c r="B6212" s="10">
        <v>1.105804550314288E-4</v>
      </c>
      <c r="C6212" s="10">
        <v>9.5861580198327851E-6</v>
      </c>
      <c r="D6212" s="10">
        <f t="shared" si="96"/>
        <v>1.1415525114155251E-4</v>
      </c>
      <c r="E6212" s="130">
        <v>1.4428004952644419E-4</v>
      </c>
      <c r="F6212">
        <v>0.84615384615384615</v>
      </c>
      <c r="I6212" s="140"/>
    </row>
    <row r="6213" spans="1:9">
      <c r="A6213" s="10">
        <v>6207</v>
      </c>
      <c r="B6213" s="10">
        <v>1.105979802302076E-4</v>
      </c>
      <c r="C6213" s="10">
        <v>8.3999149176970036E-6</v>
      </c>
      <c r="D6213" s="10">
        <f t="shared" si="96"/>
        <v>1.1415525114155251E-4</v>
      </c>
      <c r="E6213" s="130">
        <v>1.5815313121167969E-4</v>
      </c>
      <c r="F6213">
        <v>0.96153846153846156</v>
      </c>
      <c r="I6213" s="140"/>
    </row>
    <row r="6214" spans="1:9">
      <c r="A6214" s="10">
        <v>6208</v>
      </c>
      <c r="B6214" s="10">
        <v>1.0919368728046109E-4</v>
      </c>
      <c r="C6214" s="10">
        <v>9.5910175480036353E-6</v>
      </c>
      <c r="D6214" s="10">
        <f t="shared" ref="D6214:D6277" si="97">1/8760</f>
        <v>1.1415525114155251E-4</v>
      </c>
      <c r="E6214" s="130">
        <v>1.7202621289691449E-4</v>
      </c>
      <c r="F6214">
        <v>1</v>
      </c>
      <c r="I6214" s="140"/>
    </row>
    <row r="6215" spans="1:9">
      <c r="A6215" s="10">
        <v>6209</v>
      </c>
      <c r="B6215" s="10">
        <v>1.079335216663782E-4</v>
      </c>
      <c r="C6215" s="10">
        <v>1.673169643200327E-5</v>
      </c>
      <c r="D6215" s="10">
        <f t="shared" si="97"/>
        <v>1.1415525114155251E-4</v>
      </c>
      <c r="E6215" s="130">
        <v>1.886739109191964E-4</v>
      </c>
      <c r="F6215">
        <v>0.92307692307692313</v>
      </c>
      <c r="I6215" s="140"/>
    </row>
    <row r="6216" spans="1:9">
      <c r="A6216" s="10">
        <v>6210</v>
      </c>
      <c r="B6216" s="10">
        <v>1.071743372890718E-4</v>
      </c>
      <c r="C6216" s="10">
        <v>2.3579758077127729E-5</v>
      </c>
      <c r="D6216" s="10">
        <f t="shared" si="97"/>
        <v>1.1415525114155251E-4</v>
      </c>
      <c r="E6216" s="130">
        <v>1.7618813740248509E-4</v>
      </c>
      <c r="F6216">
        <v>0.76923076923076927</v>
      </c>
      <c r="I6216" s="140"/>
    </row>
    <row r="6217" spans="1:9">
      <c r="A6217" s="10">
        <v>6211</v>
      </c>
      <c r="B6217" s="10">
        <v>1.100982806912804E-4</v>
      </c>
      <c r="C6217" s="10">
        <v>2.3877980365801471E-5</v>
      </c>
      <c r="D6217" s="10">
        <f t="shared" si="97"/>
        <v>1.1415525114155251E-4</v>
      </c>
      <c r="E6217" s="130">
        <v>1.4982928220053839E-4</v>
      </c>
      <c r="F6217">
        <v>0.57692307692307687</v>
      </c>
      <c r="I6217" s="140"/>
    </row>
    <row r="6218" spans="1:9">
      <c r="A6218" s="10">
        <v>6212</v>
      </c>
      <c r="B6218" s="10">
        <v>1.1011352429561411E-4</v>
      </c>
      <c r="C6218" s="10">
        <v>1.852568512835529E-5</v>
      </c>
      <c r="D6218" s="10">
        <f t="shared" si="97"/>
        <v>1.1415525114155251E-4</v>
      </c>
      <c r="E6218" s="130">
        <v>1.2555138925137701E-4</v>
      </c>
      <c r="F6218">
        <v>0.46153846153846162</v>
      </c>
      <c r="I6218" s="140"/>
    </row>
    <row r="6219" spans="1:9">
      <c r="A6219" s="10">
        <v>6213</v>
      </c>
      <c r="B6219" s="10">
        <v>1.080836855078161E-4</v>
      </c>
      <c r="C6219" s="10">
        <v>1.3465598002061859E-5</v>
      </c>
      <c r="D6219" s="10">
        <f t="shared" si="97"/>
        <v>1.1415525114155251E-4</v>
      </c>
      <c r="E6219" s="130">
        <v>1.033544585550009E-4</v>
      </c>
      <c r="F6219">
        <v>0.30769230769230771</v>
      </c>
      <c r="I6219" s="140"/>
    </row>
    <row r="6220" spans="1:9">
      <c r="A6220" s="10">
        <v>6214</v>
      </c>
      <c r="B6220" s="10">
        <v>1.045668360035394E-4</v>
      </c>
      <c r="C6220" s="10">
        <v>7.5208630930853268E-6</v>
      </c>
      <c r="D6220" s="10">
        <f t="shared" si="97"/>
        <v>1.1415525114155251E-4</v>
      </c>
      <c r="E6220" s="130">
        <v>8.7400414616980814E-5</v>
      </c>
      <c r="F6220">
        <v>0.23076923076923081</v>
      </c>
      <c r="I6220" s="140"/>
    </row>
    <row r="6221" spans="1:9">
      <c r="A6221" s="10">
        <v>6215</v>
      </c>
      <c r="B6221" s="10">
        <v>1.021862833125556E-4</v>
      </c>
      <c r="C6221" s="10">
        <v>5.744689636117372E-6</v>
      </c>
      <c r="D6221" s="10">
        <f t="shared" si="97"/>
        <v>1.1415525114155251E-4</v>
      </c>
      <c r="E6221" s="130">
        <v>7.6995603353054195E-5</v>
      </c>
      <c r="F6221">
        <v>0.15384615384615391</v>
      </c>
      <c r="I6221" s="140"/>
    </row>
    <row r="6222" spans="1:9">
      <c r="A6222" s="10">
        <v>6216</v>
      </c>
      <c r="B6222" s="10">
        <v>1.002105297068308E-4</v>
      </c>
      <c r="C6222" s="10">
        <v>2.5302822209848732E-6</v>
      </c>
      <c r="D6222" s="10">
        <f t="shared" si="97"/>
        <v>1.1415525114155251E-4</v>
      </c>
      <c r="E6222" s="130">
        <v>6.6507553599016908E-5</v>
      </c>
      <c r="F6222">
        <v>7.6923076923076927E-2</v>
      </c>
      <c r="I6222" s="140"/>
    </row>
    <row r="6223" spans="1:9">
      <c r="A6223" s="10">
        <v>6217</v>
      </c>
      <c r="B6223" s="10">
        <v>9.4025285331461849E-5</v>
      </c>
      <c r="C6223" s="10">
        <v>1.44827577082063E-6</v>
      </c>
      <c r="D6223" s="10">
        <f t="shared" si="97"/>
        <v>1.1415525114155251E-4</v>
      </c>
      <c r="E6223" s="130">
        <v>4.3159157122766307E-5</v>
      </c>
      <c r="F6223">
        <v>7.6923076923076927E-2</v>
      </c>
      <c r="I6223" s="140"/>
    </row>
    <row r="6224" spans="1:9">
      <c r="A6224" s="10">
        <v>6218</v>
      </c>
      <c r="B6224" s="10">
        <v>9.4069502999203944E-5</v>
      </c>
      <c r="C6224" s="10">
        <v>1.168359674797971E-6</v>
      </c>
      <c r="D6224" s="10">
        <f t="shared" si="97"/>
        <v>1.1415525114155251E-4</v>
      </c>
      <c r="E6224" s="130">
        <v>3.7498939795190392E-5</v>
      </c>
      <c r="F6224">
        <v>5.7692307692307702E-2</v>
      </c>
      <c r="I6224" s="140"/>
    </row>
    <row r="6225" spans="1:9">
      <c r="A6225" s="10">
        <v>6219</v>
      </c>
      <c r="B6225" s="10">
        <v>9.2984114695305516E-5</v>
      </c>
      <c r="C6225" s="10">
        <v>1.1697961676903831E-6</v>
      </c>
      <c r="D6225" s="10">
        <f t="shared" si="97"/>
        <v>1.1415525114155251E-4</v>
      </c>
      <c r="E6225" s="130">
        <v>3.1131195301667448E-5</v>
      </c>
      <c r="F6225">
        <v>5.7692307692307702E-2</v>
      </c>
      <c r="I6225" s="140"/>
    </row>
    <row r="6226" spans="1:9">
      <c r="A6226" s="10">
        <v>6220</v>
      </c>
      <c r="B6226" s="10">
        <v>9.3663397869728877E-5</v>
      </c>
      <c r="C6226" s="10">
        <v>1.0685779691383411E-6</v>
      </c>
      <c r="D6226" s="10">
        <f t="shared" si="97"/>
        <v>1.1415525114155251E-4</v>
      </c>
      <c r="E6226" s="130">
        <v>4.10365756249253E-5</v>
      </c>
      <c r="F6226">
        <v>7.6923076923076927E-2</v>
      </c>
      <c r="I6226" s="140"/>
    </row>
    <row r="6227" spans="1:9">
      <c r="A6227" s="10">
        <v>6221</v>
      </c>
      <c r="B6227" s="10">
        <v>9.4215939731860692E-5</v>
      </c>
      <c r="C6227" s="10">
        <v>1.139057947310917E-5</v>
      </c>
      <c r="D6227" s="10">
        <f t="shared" si="97"/>
        <v>1.1415525114155251E-4</v>
      </c>
      <c r="E6227" s="130">
        <v>7.2167770926592287E-5</v>
      </c>
      <c r="F6227">
        <v>0.1153846153846154</v>
      </c>
      <c r="I6227" s="140"/>
    </row>
    <row r="6228" spans="1:9">
      <c r="A6228" s="10">
        <v>6222</v>
      </c>
      <c r="B6228" s="10">
        <v>9.443991524883532E-5</v>
      </c>
      <c r="C6228" s="10">
        <v>2.9861096001014149E-5</v>
      </c>
      <c r="D6228" s="10">
        <f t="shared" si="97"/>
        <v>1.1415525114155251E-4</v>
      </c>
      <c r="E6228" s="130">
        <v>1.202796182109878E-4</v>
      </c>
      <c r="F6228">
        <v>0.19230769230769229</v>
      </c>
      <c r="I6228" s="140"/>
    </row>
    <row r="6229" spans="1:9">
      <c r="A6229" s="10">
        <v>6223</v>
      </c>
      <c r="B6229" s="10">
        <v>9.4937654053629876E-5</v>
      </c>
      <c r="C6229" s="10">
        <v>2.420282777748426E-5</v>
      </c>
      <c r="D6229" s="10">
        <f t="shared" si="97"/>
        <v>1.1415525114155251E-4</v>
      </c>
      <c r="E6229" s="130">
        <v>1.698065198272767E-4</v>
      </c>
      <c r="F6229">
        <v>0.30769230769230771</v>
      </c>
      <c r="I6229" s="140"/>
    </row>
    <row r="6230" spans="1:9">
      <c r="A6230" s="10">
        <v>6224</v>
      </c>
      <c r="B6230" s="10">
        <v>9.4555247873169491E-5</v>
      </c>
      <c r="C6230" s="10">
        <v>2.002549735462304E-5</v>
      </c>
      <c r="D6230" s="10">
        <f t="shared" si="97"/>
        <v>1.1415525114155251E-4</v>
      </c>
      <c r="E6230" s="130">
        <v>1.8820222614189861E-4</v>
      </c>
      <c r="F6230">
        <v>0.46153846153846162</v>
      </c>
      <c r="I6230" s="140"/>
    </row>
    <row r="6231" spans="1:9">
      <c r="A6231" s="10">
        <v>6225</v>
      </c>
      <c r="B6231" s="10">
        <v>9.6626069140164059E-5</v>
      </c>
      <c r="C6231" s="10">
        <v>1.525420894179454E-5</v>
      </c>
      <c r="D6231" s="10">
        <f t="shared" si="97"/>
        <v>1.1415525114155251E-4</v>
      </c>
      <c r="E6231" s="130">
        <v>1.6131619383591311E-4</v>
      </c>
      <c r="F6231">
        <v>0.57692307692307687</v>
      </c>
      <c r="I6231" s="140"/>
    </row>
    <row r="6232" spans="1:9">
      <c r="A6232" s="10">
        <v>6226</v>
      </c>
      <c r="B6232" s="10">
        <v>9.7724016357192078E-5</v>
      </c>
      <c r="C6232" s="10">
        <v>1.346211587055684E-5</v>
      </c>
      <c r="D6232" s="10">
        <f t="shared" si="97"/>
        <v>1.1415525114155251E-4</v>
      </c>
      <c r="E6232" s="130">
        <v>1.3443016152992759E-4</v>
      </c>
      <c r="F6232">
        <v>0.69230769230769229</v>
      </c>
      <c r="I6232" s="140"/>
    </row>
    <row r="6233" spans="1:9">
      <c r="A6233" s="10">
        <v>6227</v>
      </c>
      <c r="B6233" s="10">
        <v>9.8866455210353121E-5</v>
      </c>
      <c r="C6233" s="10">
        <v>1.256363957085256E-5</v>
      </c>
      <c r="D6233" s="10">
        <f t="shared" si="97"/>
        <v>1.1415525114155251E-4</v>
      </c>
      <c r="E6233" s="130">
        <v>1.407979060234501E-4</v>
      </c>
      <c r="F6233">
        <v>0.76923076923076927</v>
      </c>
      <c r="I6233" s="140"/>
    </row>
    <row r="6234" spans="1:9">
      <c r="A6234" s="10">
        <v>6228</v>
      </c>
      <c r="B6234" s="10">
        <v>9.7654695283083424E-5</v>
      </c>
      <c r="C6234" s="10">
        <v>1.8798677874140201E-5</v>
      </c>
      <c r="D6234" s="10">
        <f t="shared" si="97"/>
        <v>1.1415525114155251E-4</v>
      </c>
      <c r="E6234" s="130">
        <v>1.4858070484886741E-4</v>
      </c>
      <c r="F6234">
        <v>0.73076923076923073</v>
      </c>
      <c r="I6234" s="140"/>
    </row>
    <row r="6235" spans="1:9">
      <c r="A6235" s="10">
        <v>6229</v>
      </c>
      <c r="B6235" s="10">
        <v>9.9491767499728634E-5</v>
      </c>
      <c r="C6235" s="10">
        <v>1.6716035931957792E-5</v>
      </c>
      <c r="D6235" s="10">
        <f t="shared" si="97"/>
        <v>1.1415525114155251E-4</v>
      </c>
      <c r="E6235" s="130">
        <v>1.4292048752129121E-4</v>
      </c>
      <c r="F6235">
        <v>0.69230769230769229</v>
      </c>
      <c r="I6235" s="140"/>
    </row>
    <row r="6236" spans="1:9">
      <c r="A6236" s="10">
        <v>6230</v>
      </c>
      <c r="B6236" s="10">
        <v>9.9866055722720569E-5</v>
      </c>
      <c r="C6236" s="10">
        <v>9.5808029925313256E-6</v>
      </c>
      <c r="D6236" s="10">
        <f t="shared" si="97"/>
        <v>1.1415525114155251E-4</v>
      </c>
      <c r="E6236" s="130">
        <v>1.4716565051697329E-4</v>
      </c>
      <c r="F6236">
        <v>0.84615384615384615</v>
      </c>
      <c r="I6236" s="140"/>
    </row>
    <row r="6237" spans="1:9">
      <c r="A6237" s="10">
        <v>6231</v>
      </c>
      <c r="B6237" s="10">
        <v>1.006202564109931E-4</v>
      </c>
      <c r="C6237" s="10">
        <v>8.3933597824094777E-6</v>
      </c>
      <c r="D6237" s="10">
        <f t="shared" si="97"/>
        <v>1.1415525114155251E-4</v>
      </c>
      <c r="E6237" s="130">
        <v>1.6131619383591311E-4</v>
      </c>
      <c r="F6237">
        <v>0.96153846153846156</v>
      </c>
      <c r="I6237" s="140"/>
    </row>
    <row r="6238" spans="1:9">
      <c r="A6238" s="10">
        <v>6232</v>
      </c>
      <c r="B6238" s="10">
        <v>1.0146409990699131E-4</v>
      </c>
      <c r="C6238" s="10">
        <v>9.5785800652389083E-6</v>
      </c>
      <c r="D6238" s="10">
        <f t="shared" si="97"/>
        <v>1.1415525114155251E-4</v>
      </c>
      <c r="E6238" s="130">
        <v>1.7546673715485291E-4</v>
      </c>
      <c r="F6238">
        <v>1</v>
      </c>
      <c r="I6238" s="140"/>
    </row>
    <row r="6239" spans="1:9">
      <c r="A6239" s="10">
        <v>6233</v>
      </c>
      <c r="B6239" s="10">
        <v>1.031461159312715E-4</v>
      </c>
      <c r="C6239" s="10">
        <v>1.6710549074612401E-5</v>
      </c>
      <c r="D6239" s="10">
        <f t="shared" si="97"/>
        <v>1.1415525114155251E-4</v>
      </c>
      <c r="E6239" s="130">
        <v>1.924473891375808E-4</v>
      </c>
      <c r="F6239">
        <v>0.92307692307692313</v>
      </c>
      <c r="I6239" s="140"/>
    </row>
    <row r="6240" spans="1:9">
      <c r="A6240" s="10">
        <v>6234</v>
      </c>
      <c r="B6240" s="10">
        <v>1.04311955120149E-4</v>
      </c>
      <c r="C6240" s="10">
        <v>2.355217377690255E-5</v>
      </c>
      <c r="D6240" s="10">
        <f t="shared" si="97"/>
        <v>1.1415525114155251E-4</v>
      </c>
      <c r="E6240" s="130">
        <v>1.7971190015053499E-4</v>
      </c>
      <c r="F6240">
        <v>0.76923076923076927</v>
      </c>
      <c r="I6240" s="140"/>
    </row>
    <row r="6241" spans="1:9">
      <c r="A6241" s="10">
        <v>6235</v>
      </c>
      <c r="B6241" s="10">
        <v>1.073285282476922E-4</v>
      </c>
      <c r="C6241" s="10">
        <v>2.385264172218654E-5</v>
      </c>
      <c r="D6241" s="10">
        <f t="shared" si="97"/>
        <v>1.1415525114155251E-4</v>
      </c>
      <c r="E6241" s="130">
        <v>1.5282586784454949E-4</v>
      </c>
      <c r="F6241">
        <v>0.57692307692307687</v>
      </c>
      <c r="I6241" s="140"/>
    </row>
    <row r="6242" spans="1:9">
      <c r="A6242" s="10">
        <v>6236</v>
      </c>
      <c r="B6242" s="10">
        <v>1.066742210468247E-4</v>
      </c>
      <c r="C6242" s="10">
        <v>1.8507547132656839E-5</v>
      </c>
      <c r="D6242" s="10">
        <f t="shared" si="97"/>
        <v>1.1415525114155251E-4</v>
      </c>
      <c r="E6242" s="130">
        <v>1.280624170364044E-4</v>
      </c>
      <c r="F6242">
        <v>0.46153846153846162</v>
      </c>
      <c r="I6242" s="140"/>
    </row>
    <row r="6243" spans="1:9">
      <c r="A6243" s="10">
        <v>6237</v>
      </c>
      <c r="B6243" s="10">
        <v>1.060673035685677E-4</v>
      </c>
      <c r="C6243" s="10">
        <v>1.3453492367338779E-5</v>
      </c>
      <c r="D6243" s="10">
        <f t="shared" si="97"/>
        <v>1.1415525114155251E-4</v>
      </c>
      <c r="E6243" s="130">
        <v>1.05421547726101E-4</v>
      </c>
      <c r="F6243">
        <v>0.30769230769230771</v>
      </c>
      <c r="I6243" s="140"/>
    </row>
    <row r="6244" spans="1:9">
      <c r="A6244" s="10">
        <v>6238</v>
      </c>
      <c r="B6244" s="10">
        <v>1.037312214857435E-4</v>
      </c>
      <c r="C6244" s="10">
        <v>7.514530705113442E-6</v>
      </c>
      <c r="D6244" s="10">
        <f t="shared" si="97"/>
        <v>1.1415525114155251E-4</v>
      </c>
      <c r="E6244" s="130">
        <v>8.9148422909320161E-5</v>
      </c>
      <c r="F6244">
        <v>0.23076923076923081</v>
      </c>
      <c r="I6244" s="140"/>
    </row>
    <row r="6245" spans="1:9">
      <c r="A6245" s="10">
        <v>6239</v>
      </c>
      <c r="B6245" s="10">
        <v>9.9910912661523894E-5</v>
      </c>
      <c r="C6245" s="10">
        <v>5.7402301439418323E-6</v>
      </c>
      <c r="D6245" s="10">
        <f t="shared" si="97"/>
        <v>1.1415525114155251E-4</v>
      </c>
      <c r="E6245" s="130">
        <v>7.8535515420115489E-5</v>
      </c>
      <c r="F6245">
        <v>0.15384615384615391</v>
      </c>
      <c r="I6245" s="140"/>
    </row>
    <row r="6246" spans="1:9">
      <c r="A6246" s="10">
        <v>6240</v>
      </c>
      <c r="B6246" s="10">
        <v>9.5951663133200305E-5</v>
      </c>
      <c r="C6246" s="10">
        <v>2.527995651602327E-6</v>
      </c>
      <c r="D6246" s="10">
        <f t="shared" si="97"/>
        <v>1.1415525114155251E-4</v>
      </c>
      <c r="E6246" s="130">
        <v>6.7159588438222938E-5</v>
      </c>
      <c r="F6246">
        <v>7.6923076923076927E-2</v>
      </c>
      <c r="I6246" s="140"/>
    </row>
    <row r="6247" spans="1:9">
      <c r="A6247" s="10">
        <v>6241</v>
      </c>
      <c r="B6247" s="10">
        <v>9.4726795774247794E-5</v>
      </c>
      <c r="C6247" s="10">
        <v>1.4472484056507409E-6</v>
      </c>
      <c r="D6247" s="10">
        <f t="shared" si="97"/>
        <v>1.1415525114155251E-4</v>
      </c>
      <c r="E6247" s="130">
        <v>4.3582286114165933E-5</v>
      </c>
      <c r="F6247">
        <v>7.6923076923076927E-2</v>
      </c>
      <c r="I6247" s="140"/>
    </row>
    <row r="6248" spans="1:9">
      <c r="A6248" s="10">
        <v>6242</v>
      </c>
      <c r="B6248" s="10">
        <v>9.3741378113269925E-5</v>
      </c>
      <c r="C6248" s="10">
        <v>1.1690324626083409E-6</v>
      </c>
      <c r="D6248" s="10">
        <f t="shared" si="97"/>
        <v>1.1415525114155251E-4</v>
      </c>
      <c r="E6248" s="130">
        <v>3.7866576459849093E-5</v>
      </c>
      <c r="F6248">
        <v>5.7692307692307702E-2</v>
      </c>
      <c r="I6248" s="140"/>
    </row>
    <row r="6249" spans="1:9">
      <c r="A6249" s="10">
        <v>6243</v>
      </c>
      <c r="B6249" s="10">
        <v>9.3174929526817441E-5</v>
      </c>
      <c r="C6249" s="10">
        <v>1.172523685840532E-6</v>
      </c>
      <c r="D6249" s="10">
        <f t="shared" si="97"/>
        <v>1.1415525114155251E-4</v>
      </c>
      <c r="E6249" s="130">
        <v>3.143640309874266E-5</v>
      </c>
      <c r="F6249">
        <v>5.7692307692307702E-2</v>
      </c>
      <c r="I6249" s="140"/>
    </row>
    <row r="6250" spans="1:9">
      <c r="A6250" s="10">
        <v>6244</v>
      </c>
      <c r="B6250" s="10">
        <v>9.285780672997111E-5</v>
      </c>
      <c r="C6250" s="10">
        <v>1.0718373533277691E-6</v>
      </c>
      <c r="D6250" s="10">
        <f t="shared" si="97"/>
        <v>1.1415525114155251E-4</v>
      </c>
      <c r="E6250" s="130">
        <v>4.1438894993797117E-5</v>
      </c>
      <c r="F6250">
        <v>7.6923076923076927E-2</v>
      </c>
      <c r="I6250" s="140"/>
    </row>
    <row r="6251" spans="1:9">
      <c r="A6251" s="10">
        <v>6245</v>
      </c>
      <c r="B6251" s="10">
        <v>9.5590880755773352E-5</v>
      </c>
      <c r="C6251" s="10">
        <v>1.1397111879078729E-5</v>
      </c>
      <c r="D6251" s="10">
        <f t="shared" si="97"/>
        <v>1.1415525114155251E-4</v>
      </c>
      <c r="E6251" s="130">
        <v>7.287529809253931E-5</v>
      </c>
      <c r="F6251">
        <v>0.1153846153846154</v>
      </c>
      <c r="I6251" s="140"/>
    </row>
    <row r="6252" spans="1:9">
      <c r="A6252" s="10">
        <v>6246</v>
      </c>
      <c r="B6252" s="10">
        <v>9.7565593871038939E-5</v>
      </c>
      <c r="C6252" s="10">
        <v>2.9878743043445611E-5</v>
      </c>
      <c r="D6252" s="10">
        <f t="shared" si="97"/>
        <v>1.1415525114155251E-4</v>
      </c>
      <c r="E6252" s="130">
        <v>1.214588301542326E-4</v>
      </c>
      <c r="F6252">
        <v>0.19230769230769229</v>
      </c>
      <c r="I6252" s="140"/>
    </row>
    <row r="6253" spans="1:9">
      <c r="A6253" s="10">
        <v>6247</v>
      </c>
      <c r="B6253" s="10">
        <v>1.040125847650447E-4</v>
      </c>
      <c r="C6253" s="10">
        <v>2.421156947315549E-5</v>
      </c>
      <c r="D6253" s="10">
        <f t="shared" si="97"/>
        <v>1.1415525114155251E-4</v>
      </c>
      <c r="E6253" s="130">
        <v>1.7147128962950519E-4</v>
      </c>
      <c r="F6253">
        <v>0.30769230769230771</v>
      </c>
      <c r="I6253" s="140"/>
    </row>
    <row r="6254" spans="1:9">
      <c r="A6254" s="10">
        <v>6248</v>
      </c>
      <c r="B6254" s="10">
        <v>1.1077548930340751E-4</v>
      </c>
      <c r="C6254" s="10">
        <v>2.002832488177203E-5</v>
      </c>
      <c r="D6254" s="10">
        <f t="shared" si="97"/>
        <v>1.1415525114155251E-4</v>
      </c>
      <c r="E6254" s="130">
        <v>1.9004734600603469E-4</v>
      </c>
      <c r="F6254">
        <v>0.46153846153846162</v>
      </c>
      <c r="I6254" s="140"/>
    </row>
    <row r="6255" spans="1:9">
      <c r="A6255" s="10">
        <v>6249</v>
      </c>
      <c r="B6255" s="10">
        <v>1.178522596068523E-4</v>
      </c>
      <c r="C6255" s="10">
        <v>1.525282699926509E-5</v>
      </c>
      <c r="D6255" s="10">
        <f t="shared" si="97"/>
        <v>1.1415525114155251E-4</v>
      </c>
      <c r="E6255" s="130">
        <v>1.6289772514803009E-4</v>
      </c>
      <c r="F6255">
        <v>0.57692307692307687</v>
      </c>
      <c r="I6255" s="140"/>
    </row>
    <row r="6256" spans="1:9">
      <c r="A6256" s="10">
        <v>6250</v>
      </c>
      <c r="B6256" s="10">
        <v>1.202147524836918E-4</v>
      </c>
      <c r="C6256" s="10">
        <v>1.346040662584937E-5</v>
      </c>
      <c r="D6256" s="10">
        <f t="shared" si="97"/>
        <v>1.1415525114155251E-4</v>
      </c>
      <c r="E6256" s="130">
        <v>1.357481042900249E-4</v>
      </c>
      <c r="F6256">
        <v>0.69230769230769229</v>
      </c>
      <c r="I6256" s="140"/>
    </row>
    <row r="6257" spans="1:9">
      <c r="A6257" s="10">
        <v>6251</v>
      </c>
      <c r="B6257" s="10">
        <v>1.2132713910946081E-4</v>
      </c>
      <c r="C6257" s="10">
        <v>1.2560766585067739E-5</v>
      </c>
      <c r="D6257" s="10">
        <f t="shared" si="97"/>
        <v>1.1415525114155251E-4</v>
      </c>
      <c r="E6257" s="130">
        <v>1.4217827765113111E-4</v>
      </c>
      <c r="F6257">
        <v>0.76923076923076927</v>
      </c>
      <c r="I6257" s="140"/>
    </row>
    <row r="6258" spans="1:9">
      <c r="A6258" s="10">
        <v>6252</v>
      </c>
      <c r="B6258" s="10">
        <v>1.186489380511613E-4</v>
      </c>
      <c r="C6258" s="10">
        <v>1.8793736520424799E-5</v>
      </c>
      <c r="D6258" s="10">
        <f t="shared" si="97"/>
        <v>1.1415525114155251E-4</v>
      </c>
      <c r="E6258" s="130">
        <v>1.5003737842581721E-4</v>
      </c>
      <c r="F6258">
        <v>0.73076923076923073</v>
      </c>
      <c r="I6258" s="140"/>
    </row>
    <row r="6259" spans="1:9">
      <c r="A6259" s="10">
        <v>6253</v>
      </c>
      <c r="B6259" s="10">
        <v>1.203683503149073E-4</v>
      </c>
      <c r="C6259" s="10">
        <v>1.6712862919176451E-5</v>
      </c>
      <c r="D6259" s="10">
        <f t="shared" si="97"/>
        <v>1.1415525114155251E-4</v>
      </c>
      <c r="E6259" s="130">
        <v>1.443216687715E-4</v>
      </c>
      <c r="F6259">
        <v>0.69230769230769229</v>
      </c>
      <c r="I6259" s="140"/>
    </row>
    <row r="6260" spans="1:9">
      <c r="A6260" s="10">
        <v>6254</v>
      </c>
      <c r="B6260" s="10">
        <v>1.2519177254018821E-4</v>
      </c>
      <c r="C6260" s="10">
        <v>9.5795392424550466E-6</v>
      </c>
      <c r="D6260" s="10">
        <f t="shared" si="97"/>
        <v>1.1415525114155251E-4</v>
      </c>
      <c r="E6260" s="130">
        <v>1.4860845101223789E-4</v>
      </c>
      <c r="F6260">
        <v>0.84615384615384615</v>
      </c>
      <c r="I6260" s="140"/>
    </row>
    <row r="6261" spans="1:9">
      <c r="A6261" s="10">
        <v>6255</v>
      </c>
      <c r="B6261" s="10">
        <v>1.249456517482549E-4</v>
      </c>
      <c r="C6261" s="10">
        <v>8.3935779838614442E-6</v>
      </c>
      <c r="D6261" s="10">
        <f t="shared" si="97"/>
        <v>1.1415525114155251E-4</v>
      </c>
      <c r="E6261" s="130">
        <v>1.6289772514803009E-4</v>
      </c>
      <c r="F6261">
        <v>0.96153846153846156</v>
      </c>
      <c r="I6261" s="140"/>
    </row>
    <row r="6262" spans="1:9">
      <c r="A6262" s="10">
        <v>6256</v>
      </c>
      <c r="B6262" s="10">
        <v>1.263214695628772E-4</v>
      </c>
      <c r="C6262" s="10">
        <v>9.5818712704734235E-6</v>
      </c>
      <c r="D6262" s="10">
        <f t="shared" si="97"/>
        <v>1.1415525114155251E-4</v>
      </c>
      <c r="E6262" s="130">
        <v>1.771869992838217E-4</v>
      </c>
      <c r="F6262">
        <v>1</v>
      </c>
      <c r="I6262" s="140"/>
    </row>
    <row r="6263" spans="1:9">
      <c r="A6263" s="10">
        <v>6257</v>
      </c>
      <c r="B6263" s="10">
        <v>1.2644656112654481E-4</v>
      </c>
      <c r="C6263" s="10">
        <v>1.671778608943751E-5</v>
      </c>
      <c r="D6263" s="10">
        <f t="shared" si="97"/>
        <v>1.1415525114155251E-4</v>
      </c>
      <c r="E6263" s="130">
        <v>1.943341282467726E-4</v>
      </c>
      <c r="F6263">
        <v>0.92307692307692313</v>
      </c>
      <c r="I6263" s="140"/>
    </row>
    <row r="6264" spans="1:9">
      <c r="A6264" s="10">
        <v>6258</v>
      </c>
      <c r="B6264" s="10">
        <v>1.250671417126619E-4</v>
      </c>
      <c r="C6264" s="10">
        <v>2.3564488521350471E-5</v>
      </c>
      <c r="D6264" s="10">
        <f t="shared" si="97"/>
        <v>1.1415525114155251E-4</v>
      </c>
      <c r="E6264" s="130">
        <v>1.8147378152455959E-4</v>
      </c>
      <c r="F6264">
        <v>0.76923076923076927</v>
      </c>
      <c r="I6264" s="140"/>
    </row>
    <row r="6265" spans="1:9">
      <c r="A6265" s="10">
        <v>6259</v>
      </c>
      <c r="B6265" s="10">
        <v>1.2583859322944069E-4</v>
      </c>
      <c r="C6265" s="10">
        <v>2.3864688260683079E-5</v>
      </c>
      <c r="D6265" s="10">
        <f t="shared" si="97"/>
        <v>1.1415525114155251E-4</v>
      </c>
      <c r="E6265" s="130">
        <v>1.543241606665544E-4</v>
      </c>
      <c r="F6265">
        <v>0.57692307692307687</v>
      </c>
      <c r="I6265" s="140"/>
    </row>
    <row r="6266" spans="1:9">
      <c r="A6266" s="10">
        <v>6260</v>
      </c>
      <c r="B6266" s="10">
        <v>1.231174140859761E-4</v>
      </c>
      <c r="C6266" s="10">
        <v>1.8516747960550009E-5</v>
      </c>
      <c r="D6266" s="10">
        <f t="shared" si="97"/>
        <v>1.1415525114155251E-4</v>
      </c>
      <c r="E6266" s="130">
        <v>1.2931793092891809E-4</v>
      </c>
      <c r="F6266">
        <v>0.46153846153846162</v>
      </c>
      <c r="I6266" s="140"/>
    </row>
    <row r="6267" spans="1:9">
      <c r="A6267" s="10">
        <v>6261</v>
      </c>
      <c r="B6267" s="10">
        <v>1.182512876252705E-4</v>
      </c>
      <c r="C6267" s="10">
        <v>1.346021569957886E-5</v>
      </c>
      <c r="D6267" s="10">
        <f t="shared" si="97"/>
        <v>1.1415525114155251E-4</v>
      </c>
      <c r="E6267" s="130">
        <v>1.064550923116507E-4</v>
      </c>
      <c r="F6267">
        <v>0.30769230769230771</v>
      </c>
      <c r="I6267" s="140"/>
    </row>
    <row r="6268" spans="1:9">
      <c r="A6268" s="10">
        <v>6262</v>
      </c>
      <c r="B6268" s="10">
        <v>1.1293170117283271E-4</v>
      </c>
      <c r="C6268" s="10">
        <v>7.5183310470693171E-6</v>
      </c>
      <c r="D6268" s="10">
        <f t="shared" si="97"/>
        <v>1.1415525114155251E-4</v>
      </c>
      <c r="E6268" s="130">
        <v>9.0022427055490173E-5</v>
      </c>
      <c r="F6268">
        <v>0.23076923076923081</v>
      </c>
      <c r="I6268" s="140"/>
    </row>
    <row r="6269" spans="1:9">
      <c r="A6269" s="10">
        <v>6263</v>
      </c>
      <c r="B6269" s="10">
        <v>1.1080254771805161E-4</v>
      </c>
      <c r="C6269" s="10">
        <v>5.7435849912665153E-6</v>
      </c>
      <c r="D6269" s="10">
        <f t="shared" si="97"/>
        <v>1.1415525114155251E-4</v>
      </c>
      <c r="E6269" s="130">
        <v>7.9305471453646129E-5</v>
      </c>
      <c r="F6269">
        <v>0.15384615384615391</v>
      </c>
      <c r="I6269" s="140"/>
    </row>
    <row r="6270" spans="1:9">
      <c r="A6270" s="10">
        <v>6264</v>
      </c>
      <c r="B6270" s="10">
        <v>1.077706325232822E-4</v>
      </c>
      <c r="C6270" s="10">
        <v>2.5296003414473361E-6</v>
      </c>
      <c r="D6270" s="10">
        <f t="shared" si="97"/>
        <v>1.1415525114155251E-4</v>
      </c>
      <c r="E6270" s="130">
        <v>7.041976263425294E-5</v>
      </c>
      <c r="F6270">
        <v>7.6923076923076927E-2</v>
      </c>
      <c r="I6270" s="140"/>
    </row>
    <row r="6271" spans="1:9">
      <c r="A6271" s="10">
        <v>6265</v>
      </c>
      <c r="B6271" s="10">
        <v>1.0481789948684779E-4</v>
      </c>
      <c r="C6271" s="10">
        <v>1.44779845514435E-6</v>
      </c>
      <c r="D6271" s="10">
        <f t="shared" si="97"/>
        <v>1.1415525114155251E-4</v>
      </c>
      <c r="E6271" s="130">
        <v>4.56979310711643E-5</v>
      </c>
      <c r="F6271">
        <v>7.6923076923076927E-2</v>
      </c>
      <c r="I6271" s="140"/>
    </row>
    <row r="6272" spans="1:9">
      <c r="A6272" s="10">
        <v>6266</v>
      </c>
      <c r="B6272" s="10">
        <v>1.027476692479054E-4</v>
      </c>
      <c r="C6272" s="10">
        <v>1.167655065942516E-6</v>
      </c>
      <c r="D6272" s="10">
        <f t="shared" si="97"/>
        <v>1.1415525114155251E-4</v>
      </c>
      <c r="E6272" s="130">
        <v>3.9704759783142751E-5</v>
      </c>
      <c r="F6272">
        <v>5.7692307692307702E-2</v>
      </c>
      <c r="I6272" s="140"/>
    </row>
    <row r="6273" spans="1:9">
      <c r="A6273" s="10">
        <v>6267</v>
      </c>
      <c r="B6273" s="10">
        <v>1.0247684872430861E-4</v>
      </c>
      <c r="C6273" s="10">
        <v>1.169523415875368E-6</v>
      </c>
      <c r="D6273" s="10">
        <f t="shared" si="97"/>
        <v>1.1415525114155251E-4</v>
      </c>
      <c r="E6273" s="130">
        <v>3.2962442084118499E-5</v>
      </c>
      <c r="F6273">
        <v>5.7692307692307702E-2</v>
      </c>
      <c r="I6273" s="140"/>
    </row>
    <row r="6274" spans="1:9">
      <c r="A6274" s="10">
        <v>6268</v>
      </c>
      <c r="B6274" s="10">
        <v>1.0316292546896221E-4</v>
      </c>
      <c r="C6274" s="10">
        <v>1.0687279826365989E-6</v>
      </c>
      <c r="D6274" s="10">
        <f t="shared" si="97"/>
        <v>1.1415525114155251E-4</v>
      </c>
      <c r="E6274" s="130">
        <v>4.3450491838156193E-5</v>
      </c>
      <c r="F6274">
        <v>7.6923076923076927E-2</v>
      </c>
      <c r="I6274" s="140"/>
    </row>
    <row r="6275" spans="1:9">
      <c r="A6275" s="10">
        <v>6269</v>
      </c>
      <c r="B6275" s="10">
        <v>1.044403208261663E-4</v>
      </c>
      <c r="C6275" s="10">
        <v>1.139237963508827E-5</v>
      </c>
      <c r="D6275" s="10">
        <f t="shared" si="97"/>
        <v>1.1415525114155251E-4</v>
      </c>
      <c r="E6275" s="130">
        <v>7.6412933922274422E-5</v>
      </c>
      <c r="F6275">
        <v>0.1153846153846154</v>
      </c>
      <c r="I6275" s="140"/>
    </row>
    <row r="6276" spans="1:9">
      <c r="A6276" s="10">
        <v>6270</v>
      </c>
      <c r="B6276" s="10">
        <v>1.084487579898816E-4</v>
      </c>
      <c r="C6276" s="10">
        <v>2.9864405389703002E-5</v>
      </c>
      <c r="D6276" s="10">
        <f t="shared" si="97"/>
        <v>1.1415525114155251E-4</v>
      </c>
      <c r="E6276" s="130">
        <v>1.2735488987045739E-4</v>
      </c>
      <c r="F6276">
        <v>0.19230769230769229</v>
      </c>
      <c r="I6276" s="140"/>
    </row>
    <row r="6277" spans="1:9">
      <c r="A6277" s="10">
        <v>6271</v>
      </c>
      <c r="B6277" s="10">
        <v>1.1198481210998761E-4</v>
      </c>
      <c r="C6277" s="10">
        <v>2.4190090267723059E-5</v>
      </c>
      <c r="D6277" s="10">
        <f t="shared" si="97"/>
        <v>1.1415525114155251E-4</v>
      </c>
      <c r="E6277" s="130">
        <v>1.797951386406465E-4</v>
      </c>
      <c r="F6277">
        <v>0.30769230769230771</v>
      </c>
      <c r="I6277" s="140"/>
    </row>
    <row r="6278" spans="1:9">
      <c r="A6278" s="10">
        <v>6272</v>
      </c>
      <c r="B6278" s="10">
        <v>1.1546231001439619E-4</v>
      </c>
      <c r="C6278" s="10">
        <v>2.0004140887507319E-5</v>
      </c>
      <c r="D6278" s="10">
        <f t="shared" ref="D6278:D6341" si="98">1/8760</f>
        <v>1.1415525114155251E-4</v>
      </c>
      <c r="E6278" s="130">
        <v>1.992729453267165E-4</v>
      </c>
      <c r="F6278">
        <v>0.46153846153846162</v>
      </c>
      <c r="I6278" s="140"/>
    </row>
    <row r="6279" spans="1:9">
      <c r="A6279" s="10">
        <v>6273</v>
      </c>
      <c r="B6279" s="10">
        <v>1.222922484768887E-4</v>
      </c>
      <c r="C6279" s="10">
        <v>1.5229374889037441E-5</v>
      </c>
      <c r="D6279" s="10">
        <f t="shared" si="98"/>
        <v>1.1415525114155251E-4</v>
      </c>
      <c r="E6279" s="130">
        <v>1.7080538170861399E-4</v>
      </c>
      <c r="F6279">
        <v>0.57692307692307687</v>
      </c>
      <c r="I6279" s="140"/>
    </row>
    <row r="6280" spans="1:9">
      <c r="A6280" s="10">
        <v>6274</v>
      </c>
      <c r="B6280" s="10">
        <v>1.2521252510039099E-4</v>
      </c>
      <c r="C6280" s="10">
        <v>1.343425427265306E-5</v>
      </c>
      <c r="D6280" s="10">
        <f t="shared" si="98"/>
        <v>1.1415525114155251E-4</v>
      </c>
      <c r="E6280" s="130">
        <v>1.4233781809051141E-4</v>
      </c>
      <c r="F6280">
        <v>0.69230769230769229</v>
      </c>
      <c r="I6280" s="140"/>
    </row>
    <row r="6281" spans="1:9">
      <c r="A6281" s="10">
        <v>6275</v>
      </c>
      <c r="B6281" s="10">
        <v>1.2665747780697041E-4</v>
      </c>
      <c r="C6281" s="10">
        <v>1.253388234783443E-5</v>
      </c>
      <c r="D6281" s="10">
        <f t="shared" si="98"/>
        <v>1.1415525114155251E-4</v>
      </c>
      <c r="E6281" s="130">
        <v>1.4908013578953571E-4</v>
      </c>
      <c r="F6281">
        <v>0.76923076923076927</v>
      </c>
      <c r="I6281" s="140"/>
    </row>
    <row r="6282" spans="1:9">
      <c r="A6282" s="10">
        <v>6276</v>
      </c>
      <c r="B6282" s="10">
        <v>1.2487326467773151E-4</v>
      </c>
      <c r="C6282" s="10">
        <v>1.8754460259062691E-5</v>
      </c>
      <c r="D6282" s="10">
        <f t="shared" si="98"/>
        <v>1.1415525114155251E-4</v>
      </c>
      <c r="E6282" s="130">
        <v>1.573207463105655E-4</v>
      </c>
      <c r="F6282">
        <v>0.73076923076923073</v>
      </c>
      <c r="I6282" s="140"/>
    </row>
    <row r="6283" spans="1:9">
      <c r="A6283" s="10">
        <v>6277</v>
      </c>
      <c r="B6283" s="10">
        <v>1.2410071741752199E-4</v>
      </c>
      <c r="C6283" s="10">
        <v>1.6673272993227072E-5</v>
      </c>
      <c r="D6283" s="10">
        <f t="shared" si="98"/>
        <v>1.1415525114155251E-4</v>
      </c>
      <c r="E6283" s="130">
        <v>1.5132757502254399E-4</v>
      </c>
      <c r="F6283">
        <v>0.69230769230769229</v>
      </c>
      <c r="I6283" s="140"/>
    </row>
    <row r="6284" spans="1:9">
      <c r="A6284" s="10">
        <v>6278</v>
      </c>
      <c r="B6284" s="10">
        <v>1.2832322590740551E-4</v>
      </c>
      <c r="C6284" s="10">
        <v>9.5538323838898879E-6</v>
      </c>
      <c r="D6284" s="10">
        <f t="shared" si="98"/>
        <v>1.1415525114155251E-4</v>
      </c>
      <c r="E6284" s="130">
        <v>1.558224534885599E-4</v>
      </c>
      <c r="F6284">
        <v>0.84615384615384615</v>
      </c>
      <c r="I6284" s="140"/>
    </row>
    <row r="6285" spans="1:9">
      <c r="A6285" s="10">
        <v>6279</v>
      </c>
      <c r="B6285" s="10">
        <v>1.2821064420244049E-4</v>
      </c>
      <c r="C6285" s="10">
        <v>8.3688348483760517E-6</v>
      </c>
      <c r="D6285" s="10">
        <f t="shared" si="98"/>
        <v>1.1415525114155251E-4</v>
      </c>
      <c r="E6285" s="130">
        <v>1.7080538170861399E-4</v>
      </c>
      <c r="F6285">
        <v>0.96153846153846156</v>
      </c>
      <c r="I6285" s="140"/>
    </row>
    <row r="6286" spans="1:9">
      <c r="A6286" s="10">
        <v>6280</v>
      </c>
      <c r="B6286" s="10">
        <v>1.2900086231669699E-4</v>
      </c>
      <c r="C6286" s="10">
        <v>9.5549097535591975E-6</v>
      </c>
      <c r="D6286" s="10">
        <f t="shared" si="98"/>
        <v>1.1415525114155251E-4</v>
      </c>
      <c r="E6286" s="130">
        <v>1.8578830992866801E-4</v>
      </c>
      <c r="F6286">
        <v>1</v>
      </c>
      <c r="I6286" s="140"/>
    </row>
    <row r="6287" spans="1:9">
      <c r="A6287" s="10">
        <v>6281</v>
      </c>
      <c r="B6287" s="10">
        <v>1.2747117206519891E-4</v>
      </c>
      <c r="C6287" s="10">
        <v>1.667755519672281E-5</v>
      </c>
      <c r="D6287" s="10">
        <f t="shared" si="98"/>
        <v>1.1415525114155251E-4</v>
      </c>
      <c r="E6287" s="130">
        <v>2.037678237927325E-4</v>
      </c>
      <c r="F6287">
        <v>0.92307692307692313</v>
      </c>
      <c r="I6287" s="140"/>
    </row>
    <row r="6288" spans="1:9">
      <c r="A6288" s="10">
        <v>6282</v>
      </c>
      <c r="B6288" s="10">
        <v>1.2605059770561089E-4</v>
      </c>
      <c r="C6288" s="10">
        <v>2.351282478172306E-5</v>
      </c>
      <c r="D6288" s="10">
        <f t="shared" si="98"/>
        <v>1.1415525114155251E-4</v>
      </c>
      <c r="E6288" s="130">
        <v>1.9028318839468399E-4</v>
      </c>
      <c r="F6288">
        <v>0.76923076923076927</v>
      </c>
      <c r="I6288" s="140"/>
    </row>
    <row r="6289" spans="1:9">
      <c r="A6289" s="10">
        <v>6283</v>
      </c>
      <c r="B6289" s="10">
        <v>1.262093321781492E-4</v>
      </c>
      <c r="C6289" s="10">
        <v>2.3813151805235961E-5</v>
      </c>
      <c r="D6289" s="10">
        <f t="shared" si="98"/>
        <v>1.1415525114155251E-4</v>
      </c>
      <c r="E6289" s="130">
        <v>1.618156247765814E-4</v>
      </c>
      <c r="F6289">
        <v>0.57692307692307687</v>
      </c>
      <c r="I6289" s="140"/>
    </row>
    <row r="6290" spans="1:9">
      <c r="A6290" s="10">
        <v>6284</v>
      </c>
      <c r="B6290" s="10">
        <v>1.240693764899731E-4</v>
      </c>
      <c r="C6290" s="10">
        <v>1.8476703448242189E-5</v>
      </c>
      <c r="D6290" s="10">
        <f t="shared" si="98"/>
        <v>1.1415525114155251E-4</v>
      </c>
      <c r="E6290" s="130">
        <v>1.3559550039148719E-4</v>
      </c>
      <c r="F6290">
        <v>0.46153846153846162</v>
      </c>
      <c r="I6290" s="140"/>
    </row>
    <row r="6291" spans="1:9">
      <c r="A6291" s="10">
        <v>6285</v>
      </c>
      <c r="B6291" s="10">
        <v>1.189952202821496E-4</v>
      </c>
      <c r="C6291" s="10">
        <v>1.34306039441954E-5</v>
      </c>
      <c r="D6291" s="10">
        <f t="shared" si="98"/>
        <v>1.1415525114155251E-4</v>
      </c>
      <c r="E6291" s="130">
        <v>1.116228152394012E-4</v>
      </c>
      <c r="F6291">
        <v>0.30769230769230771</v>
      </c>
      <c r="I6291" s="140"/>
    </row>
    <row r="6292" spans="1:9">
      <c r="A6292" s="10">
        <v>6286</v>
      </c>
      <c r="B6292" s="10">
        <v>1.149059717150891E-4</v>
      </c>
      <c r="C6292" s="10">
        <v>7.5002248724159086E-6</v>
      </c>
      <c r="D6292" s="10">
        <f t="shared" si="98"/>
        <v>1.1415525114155251E-4</v>
      </c>
      <c r="E6292" s="130">
        <v>9.4392447786338879E-5</v>
      </c>
      <c r="F6292">
        <v>0.23076923076923081</v>
      </c>
      <c r="I6292" s="140"/>
    </row>
    <row r="6293" spans="1:9">
      <c r="A6293" s="10">
        <v>6287</v>
      </c>
      <c r="B6293" s="10">
        <v>1.1087018248953911E-4</v>
      </c>
      <c r="C6293" s="10">
        <v>5.7284108986245644E-6</v>
      </c>
      <c r="D6293" s="10">
        <f t="shared" si="98"/>
        <v>1.1415525114155251E-4</v>
      </c>
      <c r="E6293" s="130">
        <v>8.315525162129868E-5</v>
      </c>
      <c r="F6293">
        <v>0.15384615384615391</v>
      </c>
      <c r="I6293" s="140"/>
    </row>
    <row r="6294" spans="1:9">
      <c r="A6294" s="10">
        <v>6288</v>
      </c>
      <c r="B6294" s="10">
        <v>1.0725790106812829E-4</v>
      </c>
      <c r="C6294" s="10">
        <v>2.518231136624792E-6</v>
      </c>
      <c r="D6294" s="10">
        <f t="shared" si="98"/>
        <v>1.1415525114155251E-4</v>
      </c>
      <c r="E6294" s="130">
        <v>5.5422961332514047E-5</v>
      </c>
      <c r="F6294">
        <v>3.8461538461538457E-2</v>
      </c>
      <c r="I6294" s="140"/>
    </row>
    <row r="6295" spans="1:9">
      <c r="A6295" s="10">
        <v>6289</v>
      </c>
      <c r="B6295" s="10">
        <v>1.032310809526275E-4</v>
      </c>
      <c r="C6295" s="10">
        <v>1.43481092288606E-6</v>
      </c>
      <c r="D6295" s="10">
        <f t="shared" si="98"/>
        <v>1.1415525114155251E-4</v>
      </c>
      <c r="E6295" s="130">
        <v>3.5965964268971873E-5</v>
      </c>
      <c r="F6295">
        <v>3.8461538461538457E-2</v>
      </c>
      <c r="I6295" s="140"/>
    </row>
    <row r="6296" spans="1:9">
      <c r="A6296" s="10">
        <v>6290</v>
      </c>
      <c r="B6296" s="10">
        <v>1.037741353311003E-4</v>
      </c>
      <c r="C6296" s="10">
        <v>1.1332974289777971E-6</v>
      </c>
      <c r="D6296" s="10">
        <f t="shared" si="98"/>
        <v>1.1415525114155251E-4</v>
      </c>
      <c r="E6296" s="130">
        <v>3.1249116495991942E-5</v>
      </c>
      <c r="F6296">
        <v>3.8461538461538457E-2</v>
      </c>
      <c r="I6296" s="140"/>
    </row>
    <row r="6297" spans="1:9">
      <c r="A6297" s="10">
        <v>6291</v>
      </c>
      <c r="B6297" s="10">
        <v>1.036673782446488E-4</v>
      </c>
      <c r="C6297" s="10">
        <v>1.1360658599002031E-6</v>
      </c>
      <c r="D6297" s="10">
        <f t="shared" si="98"/>
        <v>1.1415525114155251E-4</v>
      </c>
      <c r="E6297" s="130">
        <v>2.5942662751389538E-5</v>
      </c>
      <c r="F6297">
        <v>3.8461538461538457E-2</v>
      </c>
      <c r="I6297" s="140"/>
    </row>
    <row r="6298" spans="1:9">
      <c r="A6298" s="10">
        <v>6292</v>
      </c>
      <c r="B6298" s="10">
        <v>1.0335459128081991E-4</v>
      </c>
      <c r="C6298" s="10">
        <v>1.050471794484933E-6</v>
      </c>
      <c r="D6298" s="10">
        <f t="shared" si="98"/>
        <v>1.1415525114155251E-4</v>
      </c>
      <c r="E6298" s="130">
        <v>3.4197146354104438E-5</v>
      </c>
      <c r="F6298">
        <v>3.8461538461538457E-2</v>
      </c>
      <c r="I6298" s="140"/>
    </row>
    <row r="6299" spans="1:9">
      <c r="A6299" s="10">
        <v>6293</v>
      </c>
      <c r="B6299" s="10">
        <v>1.046640669989113E-4</v>
      </c>
      <c r="C6299" s="10">
        <v>1.137463258365796E-5</v>
      </c>
      <c r="D6299" s="10">
        <f t="shared" si="98"/>
        <v>1.1415525114155251E-4</v>
      </c>
      <c r="E6299" s="130">
        <v>6.013980910549397E-5</v>
      </c>
      <c r="F6299">
        <v>7.6923076923076927E-2</v>
      </c>
      <c r="I6299" s="140"/>
    </row>
    <row r="6300" spans="1:9">
      <c r="A6300" s="10">
        <v>6294</v>
      </c>
      <c r="B6300" s="10">
        <v>1.06427722742677E-4</v>
      </c>
      <c r="C6300" s="10">
        <v>2.9824033575217199E-5</v>
      </c>
      <c r="D6300" s="10">
        <f t="shared" si="98"/>
        <v>1.1415525114155251E-4</v>
      </c>
      <c r="E6300" s="130">
        <v>1.002330151758233E-4</v>
      </c>
      <c r="F6300">
        <v>0.15384615384615391</v>
      </c>
      <c r="I6300" s="140"/>
    </row>
    <row r="6301" spans="1:9">
      <c r="A6301" s="10">
        <v>6295</v>
      </c>
      <c r="B6301" s="10">
        <v>1.101116606254434E-4</v>
      </c>
      <c r="C6301" s="10">
        <v>2.415672362901957E-5</v>
      </c>
      <c r="D6301" s="10">
        <f t="shared" si="98"/>
        <v>1.1415525114155251E-4</v>
      </c>
      <c r="E6301" s="130">
        <v>1.4150543318939719E-4</v>
      </c>
      <c r="F6301">
        <v>0.23076923076923081</v>
      </c>
      <c r="I6301" s="140"/>
    </row>
    <row r="6302" spans="1:9">
      <c r="A6302" s="10">
        <v>6296</v>
      </c>
      <c r="B6302" s="10">
        <v>1.136309735315489E-4</v>
      </c>
      <c r="C6302" s="10">
        <v>1.9976547495555019E-5</v>
      </c>
      <c r="D6302" s="10">
        <f t="shared" si="98"/>
        <v>1.1415525114155251E-4</v>
      </c>
      <c r="E6302" s="130">
        <v>1.5683518845158241E-4</v>
      </c>
      <c r="F6302">
        <v>0.38461538461538458</v>
      </c>
      <c r="I6302" s="140"/>
    </row>
    <row r="6303" spans="1:9">
      <c r="A6303" s="10">
        <v>6297</v>
      </c>
      <c r="B6303" s="10">
        <v>1.19599357934272E-4</v>
      </c>
      <c r="C6303" s="10">
        <v>1.5208818493912481E-5</v>
      </c>
      <c r="D6303" s="10">
        <f t="shared" si="98"/>
        <v>1.1415525114155251E-4</v>
      </c>
      <c r="E6303" s="130">
        <v>1.3443016152992759E-4</v>
      </c>
      <c r="F6303">
        <v>0.46153846153846162</v>
      </c>
      <c r="I6303" s="140"/>
    </row>
    <row r="6304" spans="1:9">
      <c r="A6304" s="10">
        <v>6298</v>
      </c>
      <c r="B6304" s="10">
        <v>1.224475958592257E-4</v>
      </c>
      <c r="C6304" s="10">
        <v>1.3417852796843449E-5</v>
      </c>
      <c r="D6304" s="10">
        <f t="shared" si="98"/>
        <v>1.1415525114155251E-4</v>
      </c>
      <c r="E6304" s="130">
        <v>1.120251346082728E-4</v>
      </c>
      <c r="F6304">
        <v>0.57692307692307687</v>
      </c>
      <c r="I6304" s="140"/>
    </row>
    <row r="6305" spans="1:9">
      <c r="A6305" s="10">
        <v>6299</v>
      </c>
      <c r="B6305" s="10">
        <v>1.229322575456883E-4</v>
      </c>
      <c r="C6305" s="10">
        <v>1.2519794716588871E-5</v>
      </c>
      <c r="D6305" s="10">
        <f t="shared" si="98"/>
        <v>1.1415525114155251E-4</v>
      </c>
      <c r="E6305" s="130">
        <v>1.1733158835287511E-4</v>
      </c>
      <c r="F6305">
        <v>0.69230769230769229</v>
      </c>
      <c r="I6305" s="140"/>
    </row>
    <row r="6306" spans="1:9">
      <c r="A6306" s="10">
        <v>6300</v>
      </c>
      <c r="B6306" s="10">
        <v>1.164101606668708E-4</v>
      </c>
      <c r="C6306" s="10">
        <v>1.8736254075410448E-5</v>
      </c>
      <c r="D6306" s="10">
        <f t="shared" si="98"/>
        <v>1.1415525114155251E-4</v>
      </c>
      <c r="E6306" s="130">
        <v>1.2381725404072289E-4</v>
      </c>
      <c r="F6306">
        <v>0.61538461538461542</v>
      </c>
      <c r="I6306" s="140"/>
    </row>
    <row r="6307" spans="1:9">
      <c r="A6307" s="10">
        <v>6301</v>
      </c>
      <c r="B6307" s="10">
        <v>1.1578389899740989E-4</v>
      </c>
      <c r="C6307" s="10">
        <v>1.6659444476205821E-5</v>
      </c>
      <c r="D6307" s="10">
        <f t="shared" si="98"/>
        <v>1.1415525114155251E-4</v>
      </c>
      <c r="E6307" s="130">
        <v>1.1910040626774299E-4</v>
      </c>
      <c r="F6307">
        <v>0.53846153846153844</v>
      </c>
      <c r="I6307" s="140"/>
    </row>
    <row r="6308" spans="1:9">
      <c r="A6308" s="10">
        <v>6302</v>
      </c>
      <c r="B6308" s="10">
        <v>1.2187265648022621E-4</v>
      </c>
      <c r="C6308" s="10">
        <v>9.5459998609354213E-6</v>
      </c>
      <c r="D6308" s="10">
        <f t="shared" si="98"/>
        <v>1.1415525114155251E-4</v>
      </c>
      <c r="E6308" s="130">
        <v>1.2263804209747739E-4</v>
      </c>
      <c r="F6308">
        <v>0.61538461538461542</v>
      </c>
      <c r="I6308" s="140"/>
    </row>
    <row r="6309" spans="1:9">
      <c r="A6309" s="10">
        <v>6303</v>
      </c>
      <c r="B6309" s="10">
        <v>1.196679142316264E-4</v>
      </c>
      <c r="C6309" s="10">
        <v>8.3623251717243168E-6</v>
      </c>
      <c r="D6309" s="10">
        <f t="shared" si="98"/>
        <v>1.1415525114155251E-4</v>
      </c>
      <c r="E6309" s="130">
        <v>1.3443016152992759E-4</v>
      </c>
      <c r="F6309">
        <v>0.69230769230769229</v>
      </c>
      <c r="I6309" s="140"/>
    </row>
    <row r="6310" spans="1:9">
      <c r="A6310" s="10">
        <v>6304</v>
      </c>
      <c r="B6310" s="10">
        <v>1.210904197200732E-4</v>
      </c>
      <c r="C6310" s="10">
        <v>9.5482318799549149E-6</v>
      </c>
      <c r="D6310" s="10">
        <f t="shared" si="98"/>
        <v>1.1415525114155251E-4</v>
      </c>
      <c r="E6310" s="130">
        <v>1.4622228096237711E-4</v>
      </c>
      <c r="F6310">
        <v>0.76923076923076927</v>
      </c>
      <c r="I6310" s="140"/>
    </row>
    <row r="6311" spans="1:9">
      <c r="A6311" s="10">
        <v>6305</v>
      </c>
      <c r="B6311" s="10">
        <v>1.2028728059550061E-4</v>
      </c>
      <c r="C6311" s="10">
        <v>1.6665631396543079E-5</v>
      </c>
      <c r="D6311" s="10">
        <f t="shared" si="98"/>
        <v>1.1415525114155251E-4</v>
      </c>
      <c r="E6311" s="130">
        <v>1.6037282428131691E-4</v>
      </c>
      <c r="F6311">
        <v>0.69230769230769229</v>
      </c>
      <c r="I6311" s="140"/>
    </row>
    <row r="6312" spans="1:9">
      <c r="A6312" s="10">
        <v>6306</v>
      </c>
      <c r="B6312" s="10">
        <v>1.192908766125877E-4</v>
      </c>
      <c r="C6312" s="10">
        <v>2.3494932262658082E-5</v>
      </c>
      <c r="D6312" s="10">
        <f t="shared" si="98"/>
        <v>1.1415525114155251E-4</v>
      </c>
      <c r="E6312" s="130">
        <v>1.4975991679211221E-4</v>
      </c>
      <c r="F6312">
        <v>0.57692307692307687</v>
      </c>
      <c r="I6312" s="140"/>
    </row>
    <row r="6313" spans="1:9">
      <c r="A6313" s="10">
        <v>6307</v>
      </c>
      <c r="B6313" s="10">
        <v>1.218281490214425E-4</v>
      </c>
      <c r="C6313" s="10">
        <v>2.3795241102716691E-5</v>
      </c>
      <c r="D6313" s="10">
        <f t="shared" si="98"/>
        <v>1.1415525114155251E-4</v>
      </c>
      <c r="E6313" s="130">
        <v>1.2735488987045739E-4</v>
      </c>
      <c r="F6313">
        <v>0.46153846153846162</v>
      </c>
      <c r="I6313" s="140"/>
    </row>
    <row r="6314" spans="1:9">
      <c r="A6314" s="10">
        <v>6308</v>
      </c>
      <c r="B6314" s="10">
        <v>1.200131451079576E-4</v>
      </c>
      <c r="C6314" s="10">
        <v>1.8462688550814008E-5</v>
      </c>
      <c r="D6314" s="10">
        <f t="shared" si="98"/>
        <v>1.1415525114155251E-4</v>
      </c>
      <c r="E6314" s="130">
        <v>1.0671868086367041E-4</v>
      </c>
      <c r="F6314">
        <v>0.30769230769230771</v>
      </c>
      <c r="I6314" s="140"/>
    </row>
    <row r="6315" spans="1:9">
      <c r="A6315" s="10">
        <v>6309</v>
      </c>
      <c r="B6315" s="10">
        <v>1.176122705168629E-4</v>
      </c>
      <c r="C6315" s="10">
        <v>1.3420043903090739E-5</v>
      </c>
      <c r="D6315" s="10">
        <f t="shared" si="98"/>
        <v>1.1415525114155251E-4</v>
      </c>
      <c r="E6315" s="130">
        <v>8.7851289771750726E-5</v>
      </c>
      <c r="F6315">
        <v>0.23076923076923081</v>
      </c>
      <c r="I6315" s="140"/>
    </row>
    <row r="6316" spans="1:9">
      <c r="A6316" s="10">
        <v>6310</v>
      </c>
      <c r="B6316" s="10">
        <v>1.16057069913745E-4</v>
      </c>
      <c r="C6316" s="10">
        <v>7.4932606094058148E-6</v>
      </c>
      <c r="D6316" s="10">
        <f t="shared" si="98"/>
        <v>1.1415525114155251E-4</v>
      </c>
      <c r="E6316" s="130">
        <v>7.4290352424433354E-5</v>
      </c>
      <c r="F6316">
        <v>0.15384615384615391</v>
      </c>
      <c r="I6316" s="140"/>
    </row>
    <row r="6317" spans="1:9">
      <c r="A6317" s="10">
        <v>6311</v>
      </c>
      <c r="B6317" s="10">
        <v>1.116198208673197E-4</v>
      </c>
      <c r="C6317" s="10">
        <v>5.7225194594201946E-6</v>
      </c>
      <c r="D6317" s="10">
        <f t="shared" si="98"/>
        <v>1.1415525114155251E-4</v>
      </c>
      <c r="E6317" s="130">
        <v>6.5446262850096448E-5</v>
      </c>
      <c r="F6317">
        <v>7.6923076923076927E-2</v>
      </c>
      <c r="I6317" s="140"/>
    </row>
    <row r="6318" spans="1:9">
      <c r="A6318" s="10">
        <v>6312</v>
      </c>
      <c r="B6318" s="10">
        <v>1.0849356190137181E-4</v>
      </c>
      <c r="C6318" s="10">
        <v>2.4310414730916901E-6</v>
      </c>
      <c r="D6318" s="10">
        <f t="shared" si="98"/>
        <v>1.1415525114155251E-4</v>
      </c>
      <c r="E6318" s="130">
        <v>4.8902612940453567E-5</v>
      </c>
      <c r="F6318">
        <v>3.8461538461538457E-2</v>
      </c>
      <c r="I6318" s="140"/>
    </row>
    <row r="6319" spans="1:9">
      <c r="A6319" s="10">
        <v>6313</v>
      </c>
      <c r="B6319" s="10">
        <v>1.039614658323866E-4</v>
      </c>
      <c r="C6319" s="10">
        <v>2.6765953862860472E-6</v>
      </c>
      <c r="D6319" s="10">
        <f t="shared" si="98"/>
        <v>1.1415525114155251E-4</v>
      </c>
      <c r="E6319" s="130">
        <v>3.1734674354975172E-5</v>
      </c>
      <c r="F6319">
        <v>3.8461538461538457E-2</v>
      </c>
      <c r="I6319" s="140"/>
    </row>
    <row r="6320" spans="1:9">
      <c r="A6320" s="10">
        <v>6314</v>
      </c>
      <c r="B6320" s="10">
        <v>1.041754467543442E-4</v>
      </c>
      <c r="C6320" s="10">
        <v>1.7229004816319961E-6</v>
      </c>
      <c r="D6320" s="10">
        <f t="shared" si="98"/>
        <v>1.1415525114155251E-4</v>
      </c>
      <c r="E6320" s="130">
        <v>2.7572749849404668E-5</v>
      </c>
      <c r="F6320">
        <v>3.8461538461538457E-2</v>
      </c>
      <c r="I6320" s="140"/>
    </row>
    <row r="6321" spans="1:9">
      <c r="A6321" s="10">
        <v>6315</v>
      </c>
      <c r="B6321" s="10">
        <v>1.022866640507153E-4</v>
      </c>
      <c r="C6321" s="10">
        <v>1.0160141485213801E-6</v>
      </c>
      <c r="D6321" s="10">
        <f t="shared" si="98"/>
        <v>1.1415525114155251E-4</v>
      </c>
      <c r="E6321" s="130">
        <v>2.289058478063786E-5</v>
      </c>
      <c r="F6321">
        <v>3.8461538461538457E-2</v>
      </c>
      <c r="I6321" s="140"/>
    </row>
    <row r="6322" spans="1:9">
      <c r="A6322" s="10">
        <v>6316</v>
      </c>
      <c r="B6322" s="10">
        <v>1.032263605419354E-4</v>
      </c>
      <c r="C6322" s="10">
        <v>1.0175051917767901E-6</v>
      </c>
      <c r="D6322" s="10">
        <f t="shared" si="98"/>
        <v>1.1415525114155251E-4</v>
      </c>
      <c r="E6322" s="130">
        <v>3.0173952665386222E-5</v>
      </c>
      <c r="F6322">
        <v>3.8461538461538457E-2</v>
      </c>
      <c r="I6322" s="140"/>
    </row>
    <row r="6323" spans="1:9">
      <c r="A6323" s="10">
        <v>6317</v>
      </c>
      <c r="B6323" s="10">
        <v>1.0434325674751009E-4</v>
      </c>
      <c r="C6323" s="10">
        <v>3.1734264549265041E-6</v>
      </c>
      <c r="D6323" s="10">
        <f t="shared" si="98"/>
        <v>1.1415525114155251E-4</v>
      </c>
      <c r="E6323" s="130">
        <v>5.3064537446024153E-5</v>
      </c>
      <c r="F6323">
        <v>7.6923076923076927E-2</v>
      </c>
      <c r="I6323" s="140"/>
    </row>
    <row r="6324" spans="1:9">
      <c r="A6324" s="10">
        <v>6318</v>
      </c>
      <c r="B6324" s="10">
        <v>1.0628833684185159E-4</v>
      </c>
      <c r="C6324" s="10">
        <v>8.4743443421509494E-6</v>
      </c>
      <c r="D6324" s="10">
        <f t="shared" si="98"/>
        <v>1.1415525114155251E-4</v>
      </c>
      <c r="E6324" s="130">
        <v>8.8440895743373138E-5</v>
      </c>
      <c r="F6324">
        <v>0.15384615384615391</v>
      </c>
      <c r="I6324" s="140"/>
    </row>
    <row r="6325" spans="1:9">
      <c r="A6325" s="10">
        <v>6319</v>
      </c>
      <c r="B6325" s="10">
        <v>1.102783397181982E-4</v>
      </c>
      <c r="C6325" s="10">
        <v>1.432561629584899E-5</v>
      </c>
      <c r="D6325" s="10">
        <f t="shared" si="98"/>
        <v>1.1415525114155251E-4</v>
      </c>
      <c r="E6325" s="130">
        <v>1.2485773516711531E-4</v>
      </c>
      <c r="F6325">
        <v>0.23076923076923081</v>
      </c>
      <c r="I6325" s="140"/>
    </row>
    <row r="6326" spans="1:9">
      <c r="A6326" s="10">
        <v>6320</v>
      </c>
      <c r="B6326" s="10">
        <v>1.141336273457349E-4</v>
      </c>
      <c r="C6326" s="10">
        <v>2.323752728310128E-5</v>
      </c>
      <c r="D6326" s="10">
        <f t="shared" si="98"/>
        <v>1.1415525114155251E-4</v>
      </c>
      <c r="E6326" s="130">
        <v>1.383839898102195E-4</v>
      </c>
      <c r="F6326">
        <v>0.38461538461538458</v>
      </c>
      <c r="I6326" s="140"/>
    </row>
    <row r="6327" spans="1:9">
      <c r="A6327" s="10">
        <v>6321</v>
      </c>
      <c r="B6327" s="10">
        <v>1.190364061803886E-4</v>
      </c>
      <c r="C6327" s="10">
        <v>2.297564008205115E-5</v>
      </c>
      <c r="D6327" s="10">
        <f t="shared" si="98"/>
        <v>1.1415525114155251E-4</v>
      </c>
      <c r="E6327" s="130">
        <v>1.186148484087593E-4</v>
      </c>
      <c r="F6327">
        <v>0.46153846153846162</v>
      </c>
      <c r="I6327" s="140"/>
    </row>
    <row r="6328" spans="1:9">
      <c r="A6328" s="10">
        <v>6322</v>
      </c>
      <c r="B6328" s="10">
        <v>1.203423532368925E-4</v>
      </c>
      <c r="C6328" s="10">
        <v>2.0678142443454351E-5</v>
      </c>
      <c r="D6328" s="10">
        <f t="shared" si="98"/>
        <v>1.1415525114155251E-4</v>
      </c>
      <c r="E6328" s="130">
        <v>9.884570700729973E-5</v>
      </c>
      <c r="F6328">
        <v>0.57692307692307687</v>
      </c>
      <c r="I6328" s="140"/>
    </row>
    <row r="6329" spans="1:9">
      <c r="A6329" s="10">
        <v>6323</v>
      </c>
      <c r="B6329" s="10">
        <v>1.21924367612134E-4</v>
      </c>
      <c r="C6329" s="10">
        <v>2.220112948227111E-5</v>
      </c>
      <c r="D6329" s="10">
        <f t="shared" si="98"/>
        <v>1.1415525114155251E-4</v>
      </c>
      <c r="E6329" s="130">
        <v>1.035278720760665E-4</v>
      </c>
      <c r="F6329">
        <v>0.69230769230769229</v>
      </c>
      <c r="I6329" s="140"/>
    </row>
    <row r="6330" spans="1:9">
      <c r="A6330" s="10">
        <v>6324</v>
      </c>
      <c r="B6330" s="10">
        <v>1.178666369306357E-4</v>
      </c>
      <c r="C6330" s="10">
        <v>2.2444783224487589E-5</v>
      </c>
      <c r="D6330" s="10">
        <f t="shared" si="98"/>
        <v>1.1415525114155251E-4</v>
      </c>
      <c r="E6330" s="130">
        <v>1.092505182712257E-4</v>
      </c>
      <c r="F6330">
        <v>0.61538461538461542</v>
      </c>
      <c r="I6330" s="140"/>
    </row>
    <row r="6331" spans="1:9">
      <c r="A6331" s="10">
        <v>6325</v>
      </c>
      <c r="B6331" s="10">
        <v>1.173333709302764E-4</v>
      </c>
      <c r="C6331" s="10">
        <v>1.786685311918676E-5</v>
      </c>
      <c r="D6331" s="10">
        <f t="shared" si="98"/>
        <v>1.1415525114155251E-4</v>
      </c>
      <c r="E6331" s="130">
        <v>1.0508859376565501E-4</v>
      </c>
      <c r="F6331">
        <v>0.53846153846153844</v>
      </c>
      <c r="I6331" s="140"/>
    </row>
    <row r="6332" spans="1:9">
      <c r="A6332" s="10">
        <v>6326</v>
      </c>
      <c r="B6332" s="10">
        <v>1.226653287702596E-4</v>
      </c>
      <c r="C6332" s="10">
        <v>1.430556449158185E-5</v>
      </c>
      <c r="D6332" s="10">
        <f t="shared" si="98"/>
        <v>1.1415525114155251E-4</v>
      </c>
      <c r="E6332" s="130">
        <v>1.0821003714483331E-4</v>
      </c>
      <c r="F6332">
        <v>0.61538461538461542</v>
      </c>
      <c r="I6332" s="140"/>
    </row>
    <row r="6333" spans="1:9">
      <c r="A6333" s="10">
        <v>6327</v>
      </c>
      <c r="B6333" s="10">
        <v>1.2329399275172711E-4</v>
      </c>
      <c r="C6333" s="10">
        <v>1.1254899082729989E-5</v>
      </c>
      <c r="D6333" s="10">
        <f t="shared" si="98"/>
        <v>1.1415525114155251E-4</v>
      </c>
      <c r="E6333" s="130">
        <v>1.186148484087593E-4</v>
      </c>
      <c r="F6333">
        <v>0.69230769230769229</v>
      </c>
      <c r="I6333" s="140"/>
    </row>
    <row r="6334" spans="1:9">
      <c r="A6334" s="10">
        <v>6328</v>
      </c>
      <c r="B6334" s="10">
        <v>1.2405896946114911E-4</v>
      </c>
      <c r="C6334" s="10">
        <v>1.430713736038173E-5</v>
      </c>
      <c r="D6334" s="10">
        <f t="shared" si="98"/>
        <v>1.1415525114155251E-4</v>
      </c>
      <c r="E6334" s="130">
        <v>1.2901965967268591E-4</v>
      </c>
      <c r="F6334">
        <v>0.76923076923076927</v>
      </c>
      <c r="I6334" s="140"/>
    </row>
    <row r="6335" spans="1:9">
      <c r="A6335" s="10">
        <v>6329</v>
      </c>
      <c r="B6335" s="10">
        <v>1.23913255158414E-4</v>
      </c>
      <c r="C6335" s="10">
        <v>1.8380208401953491E-5</v>
      </c>
      <c r="D6335" s="10">
        <f t="shared" si="98"/>
        <v>1.1415525114155251E-4</v>
      </c>
      <c r="E6335" s="130">
        <v>1.4150543318939719E-4</v>
      </c>
      <c r="F6335">
        <v>0.69230769230769229</v>
      </c>
      <c r="I6335" s="140"/>
    </row>
    <row r="6336" spans="1:9">
      <c r="A6336" s="10">
        <v>6330</v>
      </c>
      <c r="B6336" s="10">
        <v>1.2251223395503771E-4</v>
      </c>
      <c r="C6336" s="10">
        <v>2.5506781471253318E-5</v>
      </c>
      <c r="D6336" s="10">
        <f t="shared" si="98"/>
        <v>1.1415525114155251E-4</v>
      </c>
      <c r="E6336" s="130">
        <v>1.3214110305186349E-4</v>
      </c>
      <c r="F6336">
        <v>0.57692307692307687</v>
      </c>
      <c r="I6336" s="140"/>
    </row>
    <row r="6337" spans="1:9">
      <c r="A6337" s="10">
        <v>6331</v>
      </c>
      <c r="B6337" s="10">
        <v>1.2284444489312599E-4</v>
      </c>
      <c r="C6337" s="10">
        <v>2.016591453485631E-5</v>
      </c>
      <c r="D6337" s="10">
        <f t="shared" si="98"/>
        <v>1.1415525114155251E-4</v>
      </c>
      <c r="E6337" s="130">
        <v>1.12371961650404E-4</v>
      </c>
      <c r="F6337">
        <v>0.46153846153846162</v>
      </c>
      <c r="I6337" s="140"/>
    </row>
    <row r="6338" spans="1:9">
      <c r="A6338" s="10">
        <v>6332</v>
      </c>
      <c r="B6338" s="10">
        <v>1.20781615664543E-4</v>
      </c>
      <c r="C6338" s="10">
        <v>1.1267200189587161E-5</v>
      </c>
      <c r="D6338" s="10">
        <f t="shared" si="98"/>
        <v>1.1415525114155251E-4</v>
      </c>
      <c r="E6338" s="130">
        <v>9.4163541938532949E-5</v>
      </c>
      <c r="F6338">
        <v>0.30769230769230771</v>
      </c>
      <c r="I6338" s="140"/>
    </row>
    <row r="6339" spans="1:9">
      <c r="A6339" s="10">
        <v>6333</v>
      </c>
      <c r="B6339" s="10">
        <v>1.17658682176528E-4</v>
      </c>
      <c r="C6339" s="10">
        <v>1.101647308363464E-5</v>
      </c>
      <c r="D6339" s="10">
        <f t="shared" si="98"/>
        <v>1.1415525114155251E-4</v>
      </c>
      <c r="E6339" s="130">
        <v>7.7515843916250364E-5</v>
      </c>
      <c r="F6339">
        <v>0.23076923076923081</v>
      </c>
      <c r="I6339" s="140"/>
    </row>
    <row r="6340" spans="1:9">
      <c r="A6340" s="10">
        <v>6334</v>
      </c>
      <c r="B6340" s="10">
        <v>1.142402734095388E-4</v>
      </c>
      <c r="C6340" s="10">
        <v>8.9855221562611878E-6</v>
      </c>
      <c r="D6340" s="10">
        <f t="shared" si="98"/>
        <v>1.1415525114155251E-4</v>
      </c>
      <c r="E6340" s="130">
        <v>6.5550310962735671E-5</v>
      </c>
      <c r="F6340">
        <v>0.15384615384615391</v>
      </c>
      <c r="I6340" s="140"/>
    </row>
    <row r="6341" spans="1:9">
      <c r="A6341" s="10">
        <v>6335</v>
      </c>
      <c r="B6341" s="10">
        <v>1.115934482061219E-4</v>
      </c>
      <c r="C6341" s="10">
        <v>5.4368437542371831E-6</v>
      </c>
      <c r="D6341" s="10">
        <f t="shared" si="98"/>
        <v>1.1415525114155251E-4</v>
      </c>
      <c r="E6341" s="130">
        <v>5.7746702514790948E-5</v>
      </c>
      <c r="F6341">
        <v>7.6923076923076927E-2</v>
      </c>
      <c r="I6341" s="140"/>
    </row>
    <row r="6342" spans="1:9">
      <c r="A6342" s="10">
        <v>6336</v>
      </c>
      <c r="B6342" s="10">
        <v>1.0863021913558349E-4</v>
      </c>
      <c r="C6342" s="10">
        <v>3.2150165608526929E-6</v>
      </c>
      <c r="D6342" s="10">
        <f t="shared" ref="D6342:D6405" si="99">1/8760</f>
        <v>1.1415525114155251E-4</v>
      </c>
      <c r="E6342" s="130">
        <v>6.8463658116634849E-5</v>
      </c>
      <c r="F6342">
        <v>7.6923076923076927E-2</v>
      </c>
      <c r="I6342" s="140"/>
    </row>
    <row r="6343" spans="1:9">
      <c r="A6343" s="10">
        <v>6337</v>
      </c>
      <c r="B6343" s="10">
        <v>1.062502292643948E-4</v>
      </c>
      <c r="C6343" s="10">
        <v>2.4029525820087349E-6</v>
      </c>
      <c r="D6343" s="10">
        <f t="shared" si="99"/>
        <v>1.1415525114155251E-4</v>
      </c>
      <c r="E6343" s="130">
        <v>4.44285440969653E-5</v>
      </c>
      <c r="F6343">
        <v>7.6923076923076927E-2</v>
      </c>
      <c r="I6343" s="140"/>
    </row>
    <row r="6344" spans="1:9">
      <c r="A6344" s="10">
        <v>6338</v>
      </c>
      <c r="B6344" s="10">
        <v>1.0517236742105079E-4</v>
      </c>
      <c r="C6344" s="10">
        <v>1.879237276134972E-6</v>
      </c>
      <c r="D6344" s="10">
        <f t="shared" si="99"/>
        <v>1.1415525114155251E-4</v>
      </c>
      <c r="E6344" s="130">
        <v>3.860184978916653E-5</v>
      </c>
      <c r="F6344">
        <v>5.7692307692307702E-2</v>
      </c>
      <c r="I6344" s="140"/>
    </row>
    <row r="6345" spans="1:9">
      <c r="A6345" s="10">
        <v>6339</v>
      </c>
      <c r="B6345" s="10">
        <v>1.039441658288889E-4</v>
      </c>
      <c r="C6345" s="10">
        <v>1.0484897979624911E-6</v>
      </c>
      <c r="D6345" s="10">
        <f t="shared" si="99"/>
        <v>1.1415525114155251E-4</v>
      </c>
      <c r="E6345" s="130">
        <v>3.2046818692893011E-5</v>
      </c>
      <c r="F6345">
        <v>5.7692307692307702E-2</v>
      </c>
      <c r="I6345" s="140"/>
    </row>
    <row r="6346" spans="1:9">
      <c r="A6346" s="10">
        <v>6340</v>
      </c>
      <c r="B6346" s="10">
        <v>1.048482709976456E-4</v>
      </c>
      <c r="C6346" s="10">
        <v>1.051371875474482E-6</v>
      </c>
      <c r="D6346" s="10">
        <f t="shared" si="99"/>
        <v>1.1415525114155251E-4</v>
      </c>
      <c r="E6346" s="130">
        <v>4.2243533731540737E-5</v>
      </c>
      <c r="F6346">
        <v>7.6923076923076927E-2</v>
      </c>
      <c r="I6346" s="140"/>
    </row>
    <row r="6347" spans="1:9">
      <c r="A6347" s="10">
        <v>6341</v>
      </c>
      <c r="B6347" s="10">
        <v>1.064322035898659E-4</v>
      </c>
      <c r="C6347" s="10">
        <v>1.8834285623590349E-6</v>
      </c>
      <c r="D6347" s="10">
        <f t="shared" si="99"/>
        <v>1.1415525114155251E-4</v>
      </c>
      <c r="E6347" s="130">
        <v>7.4290352424433354E-5</v>
      </c>
      <c r="F6347">
        <v>0.1153846153846154</v>
      </c>
      <c r="I6347" s="140"/>
    </row>
    <row r="6348" spans="1:9">
      <c r="A6348" s="10">
        <v>6342</v>
      </c>
      <c r="B6348" s="10">
        <v>1.085250846937162E-4</v>
      </c>
      <c r="C6348" s="10">
        <v>5.7240514154479089E-6</v>
      </c>
      <c r="D6348" s="10">
        <f t="shared" si="99"/>
        <v>1.1415525114155251E-4</v>
      </c>
      <c r="E6348" s="130">
        <v>1.2381725404072289E-4</v>
      </c>
      <c r="F6348">
        <v>0.19230769230769229</v>
      </c>
      <c r="I6348" s="140"/>
    </row>
    <row r="6349" spans="1:9">
      <c r="A6349" s="10">
        <v>6343</v>
      </c>
      <c r="B6349" s="10">
        <v>1.117498107910004E-4</v>
      </c>
      <c r="C6349" s="10">
        <v>1.161924095722689E-5</v>
      </c>
      <c r="D6349" s="10">
        <f t="shared" si="99"/>
        <v>1.1415525114155251E-4</v>
      </c>
      <c r="E6349" s="130">
        <v>1.748008292339616E-4</v>
      </c>
      <c r="F6349">
        <v>0.30769230769230771</v>
      </c>
      <c r="I6349" s="140"/>
    </row>
    <row r="6350" spans="1:9">
      <c r="A6350" s="10">
        <v>6344</v>
      </c>
      <c r="B6350" s="10">
        <v>1.1450532601628071E-4</v>
      </c>
      <c r="C6350" s="10">
        <v>1.836630715111494E-5</v>
      </c>
      <c r="D6350" s="10">
        <f t="shared" si="99"/>
        <v>1.1415525114155251E-4</v>
      </c>
      <c r="E6350" s="130">
        <v>1.9373758573430761E-4</v>
      </c>
      <c r="F6350">
        <v>0.46153846153846162</v>
      </c>
      <c r="I6350" s="140"/>
    </row>
    <row r="6351" spans="1:9">
      <c r="A6351" s="10">
        <v>6345</v>
      </c>
      <c r="B6351" s="10">
        <v>1.174108378218132E-4</v>
      </c>
      <c r="C6351" s="10">
        <v>2.426198310029737E-5</v>
      </c>
      <c r="D6351" s="10">
        <f t="shared" si="99"/>
        <v>1.1415525114155251E-4</v>
      </c>
      <c r="E6351" s="130">
        <v>1.6606078777226351E-4</v>
      </c>
      <c r="F6351">
        <v>0.57692307692307687</v>
      </c>
      <c r="I6351" s="140"/>
    </row>
    <row r="6352" spans="1:9">
      <c r="A6352" s="10">
        <v>6346</v>
      </c>
      <c r="B6352" s="10">
        <v>1.200631507828045E-4</v>
      </c>
      <c r="C6352" s="10">
        <v>2.6776895756506149E-5</v>
      </c>
      <c r="D6352" s="10">
        <f t="shared" si="99"/>
        <v>1.1415525114155251E-4</v>
      </c>
      <c r="E6352" s="130">
        <v>1.383839898102195E-4</v>
      </c>
      <c r="F6352">
        <v>0.69230769230769229</v>
      </c>
      <c r="I6352" s="140"/>
    </row>
    <row r="6353" spans="1:9">
      <c r="A6353" s="10">
        <v>6347</v>
      </c>
      <c r="B6353" s="10">
        <v>1.216501359945253E-4</v>
      </c>
      <c r="C6353" s="10">
        <v>2.8165529797110231E-5</v>
      </c>
      <c r="D6353" s="10">
        <f t="shared" si="99"/>
        <v>1.1415525114155251E-4</v>
      </c>
      <c r="E6353" s="130">
        <v>1.4493902090649289E-4</v>
      </c>
      <c r="F6353">
        <v>0.76923076923076927</v>
      </c>
      <c r="I6353" s="140"/>
    </row>
    <row r="6354" spans="1:9">
      <c r="A6354" s="10">
        <v>6348</v>
      </c>
      <c r="B6354" s="10">
        <v>1.179970608442839E-4</v>
      </c>
      <c r="C6354" s="10">
        <v>2.4209001060230721E-5</v>
      </c>
      <c r="D6354" s="10">
        <f t="shared" si="99"/>
        <v>1.1415525114155251E-4</v>
      </c>
      <c r="E6354" s="130">
        <v>1.5295072557971611E-4</v>
      </c>
      <c r="F6354">
        <v>0.73076923076923073</v>
      </c>
      <c r="I6354" s="140"/>
    </row>
    <row r="6355" spans="1:9">
      <c r="A6355" s="10">
        <v>6349</v>
      </c>
      <c r="B6355" s="10">
        <v>1.1692286847033881E-4</v>
      </c>
      <c r="C6355" s="10">
        <v>2.0835729350442769E-5</v>
      </c>
      <c r="D6355" s="10">
        <f t="shared" si="99"/>
        <v>1.1415525114155251E-4</v>
      </c>
      <c r="E6355" s="130">
        <v>1.4712403127191759E-4</v>
      </c>
      <c r="F6355">
        <v>0.69230769230769229</v>
      </c>
      <c r="I6355" s="140"/>
    </row>
    <row r="6356" spans="1:9">
      <c r="A6356" s="10">
        <v>6350</v>
      </c>
      <c r="B6356" s="10">
        <v>1.2407056158698121E-4</v>
      </c>
      <c r="C6356" s="10">
        <v>1.634002482564183E-5</v>
      </c>
      <c r="D6356" s="10">
        <f t="shared" si="99"/>
        <v>1.1415525114155251E-4</v>
      </c>
      <c r="E6356" s="130">
        <v>1.5149405200276631E-4</v>
      </c>
      <c r="F6356">
        <v>0.84615384615384615</v>
      </c>
      <c r="I6356" s="140"/>
    </row>
    <row r="6357" spans="1:9">
      <c r="A6357" s="10">
        <v>6351</v>
      </c>
      <c r="B6357" s="10">
        <v>1.241730520980016E-4</v>
      </c>
      <c r="C6357" s="10">
        <v>1.437475708118756E-5</v>
      </c>
      <c r="D6357" s="10">
        <f t="shared" si="99"/>
        <v>1.1415525114155251E-4</v>
      </c>
      <c r="E6357" s="130">
        <v>1.6606078777226351E-4</v>
      </c>
      <c r="F6357">
        <v>0.96153846153846156</v>
      </c>
      <c r="I6357" s="140"/>
    </row>
    <row r="6358" spans="1:9">
      <c r="A6358" s="10">
        <v>6352</v>
      </c>
      <c r="B6358" s="10">
        <v>1.2430842174584241E-4</v>
      </c>
      <c r="C6358" s="10">
        <v>8.2084067766478507E-6</v>
      </c>
      <c r="D6358" s="10">
        <f t="shared" si="99"/>
        <v>1.1415525114155251E-4</v>
      </c>
      <c r="E6358" s="130">
        <v>1.8062752354176009E-4</v>
      </c>
      <c r="F6358">
        <v>1</v>
      </c>
      <c r="I6358" s="140"/>
    </row>
    <row r="6359" spans="1:9">
      <c r="A6359" s="10">
        <v>6353</v>
      </c>
      <c r="B6359" s="10">
        <v>1.2348671868117329E-4</v>
      </c>
      <c r="C6359" s="10">
        <v>1.5508422725115632E-5</v>
      </c>
      <c r="D6359" s="10">
        <f t="shared" si="99"/>
        <v>1.1415525114155251E-4</v>
      </c>
      <c r="E6359" s="130">
        <v>1.981076064651563E-4</v>
      </c>
      <c r="F6359">
        <v>0.92307692307692313</v>
      </c>
      <c r="I6359" s="140"/>
    </row>
    <row r="6360" spans="1:9">
      <c r="A6360" s="10">
        <v>6354</v>
      </c>
      <c r="B6360" s="10">
        <v>1.2138287035433E-4</v>
      </c>
      <c r="C6360" s="10">
        <v>2.0291989515483331E-5</v>
      </c>
      <c r="D6360" s="10">
        <f t="shared" si="99"/>
        <v>1.1415525114155251E-4</v>
      </c>
      <c r="E6360" s="130">
        <v>1.8499754427260949E-4</v>
      </c>
      <c r="F6360">
        <v>0.76923076923076927</v>
      </c>
      <c r="I6360" s="140"/>
    </row>
    <row r="6361" spans="1:9">
      <c r="A6361" s="10">
        <v>6355</v>
      </c>
      <c r="B6361" s="10">
        <v>1.221212000265406E-4</v>
      </c>
      <c r="C6361" s="10">
        <v>2.198632833621973E-5</v>
      </c>
      <c r="D6361" s="10">
        <f t="shared" si="99"/>
        <v>1.1415525114155251E-4</v>
      </c>
      <c r="E6361" s="130">
        <v>1.573207463105655E-4</v>
      </c>
      <c r="F6361">
        <v>0.57692307692307687</v>
      </c>
      <c r="I6361" s="140"/>
    </row>
    <row r="6362" spans="1:9">
      <c r="A6362" s="10">
        <v>6356</v>
      </c>
      <c r="B6362" s="10">
        <v>1.189088687330999E-4</v>
      </c>
      <c r="C6362" s="10">
        <v>1.1314899936169639E-5</v>
      </c>
      <c r="D6362" s="10">
        <f t="shared" si="99"/>
        <v>1.1415525114155251E-4</v>
      </c>
      <c r="E6362" s="130">
        <v>1.3182895871394611E-4</v>
      </c>
      <c r="F6362">
        <v>0.46153846153846162</v>
      </c>
      <c r="I6362" s="140"/>
    </row>
    <row r="6363" spans="1:9">
      <c r="A6363" s="10">
        <v>6357</v>
      </c>
      <c r="B6363" s="10">
        <v>1.165513040626763E-4</v>
      </c>
      <c r="C6363" s="10">
        <v>1.0477401850575541E-5</v>
      </c>
      <c r="D6363" s="10">
        <f t="shared" si="99"/>
        <v>1.1415525114155251E-4</v>
      </c>
      <c r="E6363" s="130">
        <v>1.085221814827508E-4</v>
      </c>
      <c r="F6363">
        <v>0.30769230769230771</v>
      </c>
      <c r="I6363" s="140"/>
    </row>
    <row r="6364" spans="1:9">
      <c r="A6364" s="10">
        <v>6358</v>
      </c>
      <c r="B6364" s="10">
        <v>1.152347559585067E-4</v>
      </c>
      <c r="C6364" s="10">
        <v>9.6397537514832197E-6</v>
      </c>
      <c r="D6364" s="10">
        <f t="shared" si="99"/>
        <v>1.1415525114155251E-4</v>
      </c>
      <c r="E6364" s="130">
        <v>9.177043534782952E-5</v>
      </c>
      <c r="F6364">
        <v>0.23076923076923081</v>
      </c>
      <c r="I6364" s="140"/>
    </row>
    <row r="6365" spans="1:9">
      <c r="A6365" s="10">
        <v>6359</v>
      </c>
      <c r="B6365" s="10">
        <v>1.135258458661701E-4</v>
      </c>
      <c r="C6365" s="10">
        <v>5.4380938667226674E-6</v>
      </c>
      <c r="D6365" s="10">
        <f t="shared" si="99"/>
        <v>1.1415525114155251E-4</v>
      </c>
      <c r="E6365" s="130">
        <v>8.0845383520706745E-5</v>
      </c>
      <c r="F6365">
        <v>0.15384615384615391</v>
      </c>
      <c r="I6365" s="140"/>
    </row>
    <row r="6366" spans="1:9">
      <c r="A6366" s="10">
        <v>6360</v>
      </c>
      <c r="B6366" s="10">
        <v>1.0993575446061631E-4</v>
      </c>
      <c r="C6366" s="10">
        <v>2.5279638305572419E-6</v>
      </c>
      <c r="D6366" s="10">
        <f t="shared" si="99"/>
        <v>1.1415525114155251E-4</v>
      </c>
      <c r="E6366" s="130">
        <v>6.5203483920604793E-5</v>
      </c>
      <c r="F6366">
        <v>7.6923076923076927E-2</v>
      </c>
      <c r="I6366" s="140"/>
    </row>
    <row r="6367" spans="1:9">
      <c r="A6367" s="10">
        <v>6361</v>
      </c>
      <c r="B6367" s="10">
        <v>1.0611090585614971E-4</v>
      </c>
      <c r="C6367" s="10">
        <v>1.4462846825710211E-6</v>
      </c>
      <c r="D6367" s="10">
        <f t="shared" si="99"/>
        <v>1.1415525114155251E-4</v>
      </c>
      <c r="E6367" s="130">
        <v>4.2312899139966933E-5</v>
      </c>
      <c r="F6367">
        <v>7.6923076923076927E-2</v>
      </c>
      <c r="I6367" s="140"/>
    </row>
    <row r="6368" spans="1:9">
      <c r="A6368" s="10">
        <v>6362</v>
      </c>
      <c r="B6368" s="10">
        <v>1.034502752025617E-4</v>
      </c>
      <c r="C6368" s="10">
        <v>1.161699984648023E-6</v>
      </c>
      <c r="D6368" s="10">
        <f t="shared" si="99"/>
        <v>1.1415525114155251E-4</v>
      </c>
      <c r="E6368" s="130">
        <v>3.6763666465872927E-5</v>
      </c>
      <c r="F6368">
        <v>5.7692307692307702E-2</v>
      </c>
      <c r="I6368" s="140"/>
    </row>
    <row r="6369" spans="1:9">
      <c r="A6369" s="10">
        <v>6363</v>
      </c>
      <c r="B6369" s="10">
        <v>1.0295649402006181E-4</v>
      </c>
      <c r="C6369" s="10">
        <v>1.1675505110800939E-6</v>
      </c>
      <c r="D6369" s="10">
        <f t="shared" si="99"/>
        <v>1.1415525114155251E-4</v>
      </c>
      <c r="E6369" s="130">
        <v>3.0520779707517097E-5</v>
      </c>
      <c r="F6369">
        <v>5.7692307692307702E-2</v>
      </c>
      <c r="I6369" s="140"/>
    </row>
    <row r="6370" spans="1:9">
      <c r="A6370" s="10">
        <v>6364</v>
      </c>
      <c r="B6370" s="10">
        <v>1.0264200597585321E-4</v>
      </c>
      <c r="C6370" s="10">
        <v>1.072032825461864E-6</v>
      </c>
      <c r="D6370" s="10">
        <f t="shared" si="99"/>
        <v>1.1415525114155251E-4</v>
      </c>
      <c r="E6370" s="130">
        <v>4.0231936887181667E-5</v>
      </c>
      <c r="F6370">
        <v>7.6923076923076927E-2</v>
      </c>
      <c r="I6370" s="140"/>
    </row>
    <row r="6371" spans="1:9">
      <c r="A6371" s="10">
        <v>6365</v>
      </c>
      <c r="B6371" s="10">
        <v>1.029086353820636E-4</v>
      </c>
      <c r="C6371" s="10">
        <v>1.140710368723544E-5</v>
      </c>
      <c r="D6371" s="10">
        <f t="shared" si="99"/>
        <v>1.1415525114155251E-4</v>
      </c>
      <c r="E6371" s="130">
        <v>7.0752716594698229E-5</v>
      </c>
      <c r="F6371">
        <v>0.1153846153846154</v>
      </c>
      <c r="I6371" s="140"/>
    </row>
    <row r="6372" spans="1:9">
      <c r="A6372" s="10">
        <v>6366</v>
      </c>
      <c r="B6372" s="10">
        <v>1.041113293687962E-4</v>
      </c>
      <c r="C6372" s="10">
        <v>2.9903340711296329E-5</v>
      </c>
      <c r="D6372" s="10">
        <f t="shared" si="99"/>
        <v>1.1415525114155251E-4</v>
      </c>
      <c r="E6372" s="130">
        <v>1.179211943244975E-4</v>
      </c>
      <c r="F6372">
        <v>0.19230769230769229</v>
      </c>
      <c r="I6372" s="140"/>
    </row>
    <row r="6373" spans="1:9">
      <c r="A6373" s="10">
        <v>6367</v>
      </c>
      <c r="B6373" s="10">
        <v>1.0568088527833E-4</v>
      </c>
      <c r="C6373" s="10">
        <v>2.422722542733734E-5</v>
      </c>
      <c r="D6373" s="10">
        <f t="shared" si="99"/>
        <v>1.1415525114155251E-4</v>
      </c>
      <c r="E6373" s="130">
        <v>1.6647698022282029E-4</v>
      </c>
      <c r="F6373">
        <v>0.30769230769230771</v>
      </c>
      <c r="I6373" s="140"/>
    </row>
    <row r="6374" spans="1:9">
      <c r="A6374" s="10">
        <v>6368</v>
      </c>
      <c r="B6374" s="10">
        <v>1.073030131653525E-4</v>
      </c>
      <c r="C6374" s="10">
        <v>2.004029868645114E-5</v>
      </c>
      <c r="D6374" s="10">
        <f t="shared" si="99"/>
        <v>1.1415525114155251E-4</v>
      </c>
      <c r="E6374" s="130">
        <v>1.8451198641362639E-4</v>
      </c>
      <c r="F6374">
        <v>0.46153846153846162</v>
      </c>
      <c r="I6374" s="140"/>
    </row>
    <row r="6375" spans="1:9">
      <c r="A6375" s="10">
        <v>6369</v>
      </c>
      <c r="B6375" s="10">
        <v>1.1172883828676869E-4</v>
      </c>
      <c r="C6375" s="10">
        <v>1.526145050248319E-5</v>
      </c>
      <c r="D6375" s="10">
        <f t="shared" si="99"/>
        <v>1.1415525114155251E-4</v>
      </c>
      <c r="E6375" s="130">
        <v>1.5815313121167969E-4</v>
      </c>
      <c r="F6375">
        <v>0.57692307692307687</v>
      </c>
      <c r="I6375" s="140"/>
    </row>
    <row r="6376" spans="1:9">
      <c r="A6376" s="10">
        <v>6370</v>
      </c>
      <c r="B6376" s="10">
        <v>1.1356141762082959E-4</v>
      </c>
      <c r="C6376" s="10">
        <v>1.34674436226768E-5</v>
      </c>
      <c r="D6376" s="10">
        <f t="shared" si="99"/>
        <v>1.1415525114155251E-4</v>
      </c>
      <c r="E6376" s="130">
        <v>1.3179427600973299E-4</v>
      </c>
      <c r="F6376">
        <v>0.69230769230769229</v>
      </c>
      <c r="I6376" s="140"/>
    </row>
    <row r="6377" spans="1:9">
      <c r="A6377" s="10">
        <v>6371</v>
      </c>
      <c r="B6377" s="10">
        <v>1.167777585170723E-4</v>
      </c>
      <c r="C6377" s="10">
        <v>1.2568385452433781E-5</v>
      </c>
      <c r="D6377" s="10">
        <f t="shared" si="99"/>
        <v>1.1415525114155251E-4</v>
      </c>
      <c r="E6377" s="130">
        <v>1.3803716276808889E-4</v>
      </c>
      <c r="F6377">
        <v>0.76923076923076927</v>
      </c>
      <c r="I6377" s="140"/>
    </row>
    <row r="6378" spans="1:9">
      <c r="A6378" s="10">
        <v>6372</v>
      </c>
      <c r="B6378" s="10">
        <v>1.1246393096579431E-4</v>
      </c>
      <c r="C6378" s="10">
        <v>1.8807310469085378E-5</v>
      </c>
      <c r="D6378" s="10">
        <f t="shared" si="99"/>
        <v>1.1415525114155251E-4</v>
      </c>
      <c r="E6378" s="130">
        <v>1.4566735769496779E-4</v>
      </c>
      <c r="F6378">
        <v>0.73076923076923073</v>
      </c>
      <c r="I6378" s="140"/>
    </row>
    <row r="6379" spans="1:9">
      <c r="A6379" s="10">
        <v>6373</v>
      </c>
      <c r="B6379" s="10">
        <v>1.1228486985668399E-4</v>
      </c>
      <c r="C6379" s="10">
        <v>1.672445941717817E-5</v>
      </c>
      <c r="D6379" s="10">
        <f t="shared" si="99"/>
        <v>1.1415525114155251E-4</v>
      </c>
      <c r="E6379" s="130">
        <v>1.4011812502087359E-4</v>
      </c>
      <c r="F6379">
        <v>0.69230769230769229</v>
      </c>
      <c r="I6379" s="140"/>
    </row>
    <row r="6380" spans="1:9">
      <c r="A6380" s="10">
        <v>6374</v>
      </c>
      <c r="B6380" s="10">
        <v>1.139217651356319E-4</v>
      </c>
      <c r="C6380" s="10">
        <v>9.5885718733956676E-6</v>
      </c>
      <c r="D6380" s="10">
        <f t="shared" si="99"/>
        <v>1.1415525114155251E-4</v>
      </c>
      <c r="E6380" s="130">
        <v>1.4428004952644419E-4</v>
      </c>
      <c r="F6380">
        <v>0.84615384615384615</v>
      </c>
      <c r="I6380" s="140"/>
    </row>
    <row r="6381" spans="1:9">
      <c r="A6381" s="10">
        <v>6375</v>
      </c>
      <c r="B6381" s="10">
        <v>1.119170511304712E-4</v>
      </c>
      <c r="C6381" s="10">
        <v>8.4017650841754753E-6</v>
      </c>
      <c r="D6381" s="10">
        <f t="shared" si="99"/>
        <v>1.1415525114155251E-4</v>
      </c>
      <c r="E6381" s="130">
        <v>1.5815313121167969E-4</v>
      </c>
      <c r="F6381">
        <v>0.96153846153846156</v>
      </c>
      <c r="I6381" s="140"/>
    </row>
    <row r="6382" spans="1:9">
      <c r="A6382" s="10">
        <v>6376</v>
      </c>
      <c r="B6382" s="10">
        <v>1.113827486067976E-4</v>
      </c>
      <c r="C6382" s="10">
        <v>9.5924222198509624E-6</v>
      </c>
      <c r="D6382" s="10">
        <f t="shared" si="99"/>
        <v>1.1415525114155251E-4</v>
      </c>
      <c r="E6382" s="130">
        <v>1.7202621289691449E-4</v>
      </c>
      <c r="F6382">
        <v>1</v>
      </c>
      <c r="I6382" s="140"/>
    </row>
    <row r="6383" spans="1:9">
      <c r="A6383" s="10">
        <v>6377</v>
      </c>
      <c r="B6383" s="10">
        <v>1.099191475745657E-4</v>
      </c>
      <c r="C6383" s="10">
        <v>1.6738283388335881E-5</v>
      </c>
      <c r="D6383" s="10">
        <f t="shared" si="99"/>
        <v>1.1415525114155251E-4</v>
      </c>
      <c r="E6383" s="130">
        <v>1.886739109191964E-4</v>
      </c>
      <c r="F6383">
        <v>0.92307692307692313</v>
      </c>
      <c r="I6383" s="140"/>
    </row>
    <row r="6384" spans="1:9">
      <c r="A6384" s="10">
        <v>6378</v>
      </c>
      <c r="B6384" s="10">
        <v>1.0910916716302731E-4</v>
      </c>
      <c r="C6384" s="10">
        <v>2.3596355025071379E-5</v>
      </c>
      <c r="D6384" s="10">
        <f t="shared" si="99"/>
        <v>1.1415525114155251E-4</v>
      </c>
      <c r="E6384" s="130">
        <v>1.7618813740248509E-4</v>
      </c>
      <c r="F6384">
        <v>0.76923076923076927</v>
      </c>
      <c r="I6384" s="140"/>
    </row>
    <row r="6385" spans="1:9">
      <c r="A6385" s="10">
        <v>6379</v>
      </c>
      <c r="B6385" s="10">
        <v>1.133573933888043E-4</v>
      </c>
      <c r="C6385" s="10">
        <v>2.3900350560496239E-5</v>
      </c>
      <c r="D6385" s="10">
        <f t="shared" si="99"/>
        <v>1.1415525114155251E-4</v>
      </c>
      <c r="E6385" s="130">
        <v>1.4982928220053839E-4</v>
      </c>
      <c r="F6385">
        <v>0.57692307692307687</v>
      </c>
      <c r="I6385" s="140"/>
    </row>
    <row r="6386" spans="1:9">
      <c r="A6386" s="10">
        <v>6380</v>
      </c>
      <c r="B6386" s="10">
        <v>1.128325847808082E-4</v>
      </c>
      <c r="C6386" s="10">
        <v>1.854750981942011E-5</v>
      </c>
      <c r="D6386" s="10">
        <f t="shared" si="99"/>
        <v>1.1415525114155251E-4</v>
      </c>
      <c r="E6386" s="130">
        <v>1.2555138925137701E-4</v>
      </c>
      <c r="F6386">
        <v>0.46153846153846162</v>
      </c>
      <c r="I6386" s="140"/>
    </row>
    <row r="6387" spans="1:9">
      <c r="A6387" s="10">
        <v>6381</v>
      </c>
      <c r="B6387" s="10">
        <v>1.109249345060064E-4</v>
      </c>
      <c r="C6387" s="10">
        <v>1.348586346191743E-5</v>
      </c>
      <c r="D6387" s="10">
        <f t="shared" si="99"/>
        <v>1.1415525114155251E-4</v>
      </c>
      <c r="E6387" s="130">
        <v>1.033544585550009E-4</v>
      </c>
      <c r="F6387">
        <v>0.30769230769230771</v>
      </c>
      <c r="I6387" s="140"/>
    </row>
    <row r="6388" spans="1:9">
      <c r="A6388" s="10">
        <v>6382</v>
      </c>
      <c r="B6388" s="10">
        <v>1.0859776686777249E-4</v>
      </c>
      <c r="C6388" s="10">
        <v>7.5362053826799627E-6</v>
      </c>
      <c r="D6388" s="10">
        <f t="shared" si="99"/>
        <v>1.1415525114155251E-4</v>
      </c>
      <c r="E6388" s="130">
        <v>8.7400414616980814E-5</v>
      </c>
      <c r="F6388">
        <v>0.23076923076923081</v>
      </c>
      <c r="I6388" s="140"/>
    </row>
    <row r="6389" spans="1:9">
      <c r="A6389" s="10">
        <v>6383</v>
      </c>
      <c r="B6389" s="10">
        <v>1.051766725981611E-4</v>
      </c>
      <c r="C6389" s="10">
        <v>5.7593136792657102E-6</v>
      </c>
      <c r="D6389" s="10">
        <f t="shared" si="99"/>
        <v>1.1415525114155251E-4</v>
      </c>
      <c r="E6389" s="130">
        <v>7.6995603353054195E-5</v>
      </c>
      <c r="F6389">
        <v>0.15384615384615391</v>
      </c>
      <c r="I6389" s="140"/>
    </row>
    <row r="6390" spans="1:9">
      <c r="A6390" s="10">
        <v>6384</v>
      </c>
      <c r="B6390" s="10">
        <v>1.0158817684797521E-4</v>
      </c>
      <c r="C6390" s="10">
        <v>2.5408604455438689E-6</v>
      </c>
      <c r="D6390" s="10">
        <f t="shared" si="99"/>
        <v>1.1415525114155251E-4</v>
      </c>
      <c r="E6390" s="130">
        <v>6.6507553599016908E-5</v>
      </c>
      <c r="F6390">
        <v>7.6923076923076927E-2</v>
      </c>
      <c r="I6390" s="140"/>
    </row>
    <row r="6391" spans="1:9">
      <c r="A6391" s="10">
        <v>6385</v>
      </c>
      <c r="B6391" s="10">
        <v>9.8124946825436425E-5</v>
      </c>
      <c r="C6391" s="10">
        <v>1.459672250824671E-6</v>
      </c>
      <c r="D6391" s="10">
        <f t="shared" si="99"/>
        <v>1.1415525114155251E-4</v>
      </c>
      <c r="E6391" s="130">
        <v>4.3159157122766307E-5</v>
      </c>
      <c r="F6391">
        <v>7.6923076923076927E-2</v>
      </c>
      <c r="I6391" s="140"/>
    </row>
    <row r="6392" spans="1:9">
      <c r="A6392" s="10">
        <v>6386</v>
      </c>
      <c r="B6392" s="10">
        <v>9.7054140954180019E-5</v>
      </c>
      <c r="C6392" s="10">
        <v>1.194466569358484E-6</v>
      </c>
      <c r="D6392" s="10">
        <f t="shared" si="99"/>
        <v>1.1415525114155251E-4</v>
      </c>
      <c r="E6392" s="130">
        <v>3.7498939795190392E-5</v>
      </c>
      <c r="F6392">
        <v>5.7692307692307702E-2</v>
      </c>
      <c r="I6392" s="140"/>
    </row>
    <row r="6393" spans="1:9">
      <c r="A6393" s="10">
        <v>6387</v>
      </c>
      <c r="B6393" s="10">
        <v>9.7030346749670329E-5</v>
      </c>
      <c r="C6393" s="10">
        <v>1.196821326694779E-6</v>
      </c>
      <c r="D6393" s="10">
        <f t="shared" si="99"/>
        <v>1.1415525114155251E-4</v>
      </c>
      <c r="E6393" s="130">
        <v>3.1131195301667448E-5</v>
      </c>
      <c r="F6393">
        <v>5.7692307692307702E-2</v>
      </c>
      <c r="I6393" s="140"/>
    </row>
    <row r="6394" spans="1:9">
      <c r="A6394" s="10">
        <v>6388</v>
      </c>
      <c r="B6394" s="10">
        <v>9.7145092376250115E-5</v>
      </c>
      <c r="C6394" s="10">
        <v>1.085534040305103E-6</v>
      </c>
      <c r="D6394" s="10">
        <f t="shared" si="99"/>
        <v>1.1415525114155251E-4</v>
      </c>
      <c r="E6394" s="130">
        <v>4.10365756249253E-5</v>
      </c>
      <c r="F6394">
        <v>7.6923076923076927E-2</v>
      </c>
      <c r="I6394" s="140"/>
    </row>
    <row r="6395" spans="1:9">
      <c r="A6395" s="10">
        <v>6389</v>
      </c>
      <c r="B6395" s="10">
        <v>9.643842490143725E-5</v>
      </c>
      <c r="C6395" s="10">
        <v>1.1414495261422389E-5</v>
      </c>
      <c r="D6395" s="10">
        <f t="shared" si="99"/>
        <v>1.1415525114155251E-4</v>
      </c>
      <c r="E6395" s="130">
        <v>7.2167770926592287E-5</v>
      </c>
      <c r="F6395">
        <v>0.1153846153846154</v>
      </c>
      <c r="I6395" s="140"/>
    </row>
    <row r="6396" spans="1:9">
      <c r="A6396" s="10">
        <v>6390</v>
      </c>
      <c r="B6396" s="10">
        <v>9.7383488551321061E-5</v>
      </c>
      <c r="C6396" s="10">
        <v>2.991818295589673E-5</v>
      </c>
      <c r="D6396" s="10">
        <f t="shared" si="99"/>
        <v>1.1415525114155251E-4</v>
      </c>
      <c r="E6396" s="130">
        <v>1.202796182109878E-4</v>
      </c>
      <c r="F6396">
        <v>0.19230769230769229</v>
      </c>
      <c r="I6396" s="140"/>
    </row>
    <row r="6397" spans="1:9">
      <c r="A6397" s="10">
        <v>6391</v>
      </c>
      <c r="B6397" s="10">
        <v>9.8135057464706653E-5</v>
      </c>
      <c r="C6397" s="10">
        <v>2.4236994488178459E-5</v>
      </c>
      <c r="D6397" s="10">
        <f t="shared" si="99"/>
        <v>1.1415525114155251E-4</v>
      </c>
      <c r="E6397" s="130">
        <v>1.698065198272767E-4</v>
      </c>
      <c r="F6397">
        <v>0.30769230769230771</v>
      </c>
      <c r="I6397" s="140"/>
    </row>
    <row r="6398" spans="1:9">
      <c r="A6398" s="10">
        <v>6392</v>
      </c>
      <c r="B6398" s="10">
        <v>9.8631361443300567E-5</v>
      </c>
      <c r="C6398" s="10">
        <v>2.0045008201123769E-5</v>
      </c>
      <c r="D6398" s="10">
        <f t="shared" si="99"/>
        <v>1.1415525114155251E-4</v>
      </c>
      <c r="E6398" s="130">
        <v>1.8820222614189861E-4</v>
      </c>
      <c r="F6398">
        <v>0.46153846153846162</v>
      </c>
      <c r="I6398" s="140"/>
    </row>
    <row r="6399" spans="1:9">
      <c r="A6399" s="10">
        <v>6393</v>
      </c>
      <c r="B6399" s="10">
        <v>9.8065591378340236E-5</v>
      </c>
      <c r="C6399" s="10">
        <v>1.526288244951202E-5</v>
      </c>
      <c r="D6399" s="10">
        <f t="shared" si="99"/>
        <v>1.1415525114155251E-4</v>
      </c>
      <c r="E6399" s="130">
        <v>1.6131619383591311E-4</v>
      </c>
      <c r="F6399">
        <v>0.57692307692307687</v>
      </c>
      <c r="I6399" s="140"/>
    </row>
    <row r="6400" spans="1:9">
      <c r="A6400" s="10">
        <v>6394</v>
      </c>
      <c r="B6400" s="10">
        <v>9.9071129168100899E-5</v>
      </c>
      <c r="C6400" s="10">
        <v>1.346654354168725E-5</v>
      </c>
      <c r="D6400" s="10">
        <f t="shared" si="99"/>
        <v>1.1415525114155251E-4</v>
      </c>
      <c r="E6400" s="130">
        <v>1.3443016152992759E-4</v>
      </c>
      <c r="F6400">
        <v>0.69230769230769229</v>
      </c>
      <c r="I6400" s="140"/>
    </row>
    <row r="6401" spans="1:9">
      <c r="A6401" s="10">
        <v>6395</v>
      </c>
      <c r="B6401" s="10">
        <v>1.00514506703789E-4</v>
      </c>
      <c r="C6401" s="10">
        <v>1.256737172485464E-5</v>
      </c>
      <c r="D6401" s="10">
        <f t="shared" si="99"/>
        <v>1.1415525114155251E-4</v>
      </c>
      <c r="E6401" s="130">
        <v>1.407979060234501E-4</v>
      </c>
      <c r="F6401">
        <v>0.76923076923076927</v>
      </c>
      <c r="I6401" s="140"/>
    </row>
    <row r="6402" spans="1:9">
      <c r="A6402" s="10">
        <v>6396</v>
      </c>
      <c r="B6402" s="10">
        <v>9.9093796967531691E-5</v>
      </c>
      <c r="C6402" s="10">
        <v>1.8803278288086781E-5</v>
      </c>
      <c r="D6402" s="10">
        <f t="shared" si="99"/>
        <v>1.1415525114155251E-4</v>
      </c>
      <c r="E6402" s="130">
        <v>1.4858070484886741E-4</v>
      </c>
      <c r="F6402">
        <v>0.73076923076923073</v>
      </c>
      <c r="I6402" s="140"/>
    </row>
    <row r="6403" spans="1:9">
      <c r="A6403" s="10">
        <v>6397</v>
      </c>
      <c r="B6403" s="10">
        <v>1.010147139932572E-4</v>
      </c>
      <c r="C6403" s="10">
        <v>1.671931349960155E-5</v>
      </c>
      <c r="D6403" s="10">
        <f t="shared" si="99"/>
        <v>1.1415525114155251E-4</v>
      </c>
      <c r="E6403" s="130">
        <v>1.4292048752129121E-4</v>
      </c>
      <c r="F6403">
        <v>0.69230769230769229</v>
      </c>
      <c r="I6403" s="140"/>
    </row>
    <row r="6404" spans="1:9">
      <c r="A6404" s="10">
        <v>6398</v>
      </c>
      <c r="B6404" s="10">
        <v>1.033896360137614E-4</v>
      </c>
      <c r="C6404" s="10">
        <v>9.5837578038606557E-6</v>
      </c>
      <c r="D6404" s="10">
        <f t="shared" si="99"/>
        <v>1.1415525114155251E-4</v>
      </c>
      <c r="E6404" s="130">
        <v>1.4716565051697329E-4</v>
      </c>
      <c r="F6404">
        <v>0.84615384615384615</v>
      </c>
      <c r="I6404" s="140"/>
    </row>
    <row r="6405" spans="1:9">
      <c r="A6405" s="10">
        <v>6399</v>
      </c>
      <c r="B6405" s="10">
        <v>1.032359354558816E-4</v>
      </c>
      <c r="C6405" s="10">
        <v>8.3965373410543565E-6</v>
      </c>
      <c r="D6405" s="10">
        <f t="shared" si="99"/>
        <v>1.1415525114155251E-4</v>
      </c>
      <c r="E6405" s="130">
        <v>1.6131619383591311E-4</v>
      </c>
      <c r="F6405">
        <v>0.96153846153846156</v>
      </c>
      <c r="I6405" s="140"/>
    </row>
    <row r="6406" spans="1:9">
      <c r="A6406" s="10">
        <v>6400</v>
      </c>
      <c r="B6406" s="10">
        <v>1.03342386165066E-4</v>
      </c>
      <c r="C6406" s="10">
        <v>9.5860034604709008E-6</v>
      </c>
      <c r="D6406" s="10">
        <f t="shared" ref="D6406:D6469" si="100">1/8760</f>
        <v>1.1415525114155251E-4</v>
      </c>
      <c r="E6406" s="130">
        <v>1.7546673715485291E-4</v>
      </c>
      <c r="F6406">
        <v>1</v>
      </c>
      <c r="I6406" s="140"/>
    </row>
    <row r="6407" spans="1:9">
      <c r="A6407" s="10">
        <v>6401</v>
      </c>
      <c r="B6407" s="10">
        <v>1.05505785004653E-4</v>
      </c>
      <c r="C6407" s="10">
        <v>1.67277733517306E-5</v>
      </c>
      <c r="D6407" s="10">
        <f t="shared" si="100"/>
        <v>1.1415525114155251E-4</v>
      </c>
      <c r="E6407" s="130">
        <v>1.924473891375808E-4</v>
      </c>
      <c r="F6407">
        <v>0.92307692307692313</v>
      </c>
      <c r="I6407" s="140"/>
    </row>
    <row r="6408" spans="1:9">
      <c r="A6408" s="10">
        <v>6402</v>
      </c>
      <c r="B6408" s="10">
        <v>1.065969178569513E-4</v>
      </c>
      <c r="C6408" s="10">
        <v>2.3580094471032869E-5</v>
      </c>
      <c r="D6408" s="10">
        <f t="shared" si="100"/>
        <v>1.1415525114155251E-4</v>
      </c>
      <c r="E6408" s="130">
        <v>1.7971190015053499E-4</v>
      </c>
      <c r="F6408">
        <v>0.76923076923076927</v>
      </c>
      <c r="I6408" s="140"/>
    </row>
    <row r="6409" spans="1:9">
      <c r="A6409" s="10">
        <v>6403</v>
      </c>
      <c r="B6409" s="10">
        <v>1.085140192393911E-4</v>
      </c>
      <c r="C6409" s="10">
        <v>2.3875880176825851E-5</v>
      </c>
      <c r="D6409" s="10">
        <f t="shared" si="100"/>
        <v>1.1415525114155251E-4</v>
      </c>
      <c r="E6409" s="130">
        <v>1.5282586784454949E-4</v>
      </c>
      <c r="F6409">
        <v>0.57692307692307687</v>
      </c>
      <c r="I6409" s="140"/>
    </row>
    <row r="6410" spans="1:9">
      <c r="A6410" s="10">
        <v>6404</v>
      </c>
      <c r="B6410" s="10">
        <v>1.083696229607696E-4</v>
      </c>
      <c r="C6410" s="10">
        <v>1.852203025403409E-5</v>
      </c>
      <c r="D6410" s="10">
        <f t="shared" si="100"/>
        <v>1.1415525114155251E-4</v>
      </c>
      <c r="E6410" s="130">
        <v>1.280624170364044E-4</v>
      </c>
      <c r="F6410">
        <v>0.46153846153846162</v>
      </c>
      <c r="I6410" s="140"/>
    </row>
    <row r="6411" spans="1:9">
      <c r="A6411" s="10">
        <v>6405</v>
      </c>
      <c r="B6411" s="10">
        <v>1.059691888911745E-4</v>
      </c>
      <c r="C6411" s="10">
        <v>1.3461238518885211E-5</v>
      </c>
      <c r="D6411" s="10">
        <f t="shared" si="100"/>
        <v>1.1415525114155251E-4</v>
      </c>
      <c r="E6411" s="130">
        <v>1.05421547726101E-4</v>
      </c>
      <c r="F6411">
        <v>0.30769230769230771</v>
      </c>
      <c r="I6411" s="140"/>
    </row>
    <row r="6412" spans="1:9">
      <c r="A6412" s="10">
        <v>6406</v>
      </c>
      <c r="B6412" s="10">
        <v>1.047228645865789E-4</v>
      </c>
      <c r="C6412" s="10">
        <v>7.5170763887202024E-6</v>
      </c>
      <c r="D6412" s="10">
        <f t="shared" si="100"/>
        <v>1.1415525114155251E-4</v>
      </c>
      <c r="E6412" s="130">
        <v>8.9148422909320161E-5</v>
      </c>
      <c r="F6412">
        <v>0.23076923076923081</v>
      </c>
      <c r="I6412" s="140"/>
    </row>
    <row r="6413" spans="1:9">
      <c r="A6413" s="10">
        <v>6407</v>
      </c>
      <c r="B6413" s="10">
        <v>1.0071196548311801E-4</v>
      </c>
      <c r="C6413" s="10">
        <v>5.7404483453938454E-6</v>
      </c>
      <c r="D6413" s="10">
        <f t="shared" si="100"/>
        <v>1.1415525114155251E-4</v>
      </c>
      <c r="E6413" s="130">
        <v>7.8535515420115489E-5</v>
      </c>
      <c r="F6413">
        <v>0.15384615384615391</v>
      </c>
      <c r="I6413" s="140"/>
    </row>
    <row r="6414" spans="1:9">
      <c r="A6414" s="10">
        <v>6408</v>
      </c>
      <c r="B6414" s="10">
        <v>9.690355790627427E-5</v>
      </c>
      <c r="C6414" s="10">
        <v>2.526913736069434E-6</v>
      </c>
      <c r="D6414" s="10">
        <f t="shared" si="100"/>
        <v>1.1415525114155251E-4</v>
      </c>
      <c r="E6414" s="130">
        <v>6.7159588438222938E-5</v>
      </c>
      <c r="F6414">
        <v>7.6923076923076927E-2</v>
      </c>
      <c r="I6414" s="140"/>
    </row>
    <row r="6415" spans="1:9">
      <c r="A6415" s="10">
        <v>6409</v>
      </c>
      <c r="B6415" s="10">
        <v>9.4796833738053875E-5</v>
      </c>
      <c r="C6415" s="10">
        <v>1.445152762538709E-6</v>
      </c>
      <c r="D6415" s="10">
        <f t="shared" si="100"/>
        <v>1.1415525114155251E-4</v>
      </c>
      <c r="E6415" s="130">
        <v>4.3582286114165933E-5</v>
      </c>
      <c r="F6415">
        <v>7.6923076923076927E-2</v>
      </c>
      <c r="I6415" s="140"/>
    </row>
    <row r="6416" spans="1:9">
      <c r="A6416" s="10">
        <v>6410</v>
      </c>
      <c r="B6416" s="10">
        <v>9.4818936032738067E-5</v>
      </c>
      <c r="C6416" s="10">
        <v>1.157758720921057E-6</v>
      </c>
      <c r="D6416" s="10">
        <f t="shared" si="100"/>
        <v>1.1415525114155251E-4</v>
      </c>
      <c r="E6416" s="130">
        <v>3.7866576459849093E-5</v>
      </c>
      <c r="F6416">
        <v>5.7692307692307702E-2</v>
      </c>
      <c r="I6416" s="140"/>
    </row>
    <row r="6417" spans="1:9">
      <c r="A6417" s="10">
        <v>6411</v>
      </c>
      <c r="B6417" s="10">
        <v>9.5610175130889135E-5</v>
      </c>
      <c r="C6417" s="10">
        <v>1.1590861130874591E-6</v>
      </c>
      <c r="D6417" s="10">
        <f t="shared" si="100"/>
        <v>1.1415525114155251E-4</v>
      </c>
      <c r="E6417" s="130">
        <v>3.143640309874266E-5</v>
      </c>
      <c r="F6417">
        <v>5.7692307692307702E-2</v>
      </c>
      <c r="I6417" s="140"/>
    </row>
    <row r="6418" spans="1:9">
      <c r="A6418" s="10">
        <v>6412</v>
      </c>
      <c r="B6418" s="10">
        <v>9.5913633227964003E-5</v>
      </c>
      <c r="C6418" s="10">
        <v>1.060709079275156E-6</v>
      </c>
      <c r="D6418" s="10">
        <f t="shared" si="100"/>
        <v>1.1415525114155251E-4</v>
      </c>
      <c r="E6418" s="130">
        <v>4.1438894993797117E-5</v>
      </c>
      <c r="F6418">
        <v>7.6923076923076927E-2</v>
      </c>
      <c r="I6418" s="140"/>
    </row>
    <row r="6419" spans="1:9">
      <c r="A6419" s="10">
        <v>6413</v>
      </c>
      <c r="B6419" s="10">
        <v>9.6796716369200315E-5</v>
      </c>
      <c r="C6419" s="10">
        <v>1.137880568642769E-5</v>
      </c>
      <c r="D6419" s="10">
        <f t="shared" si="100"/>
        <v>1.1415525114155251E-4</v>
      </c>
      <c r="E6419" s="130">
        <v>7.287529809253931E-5</v>
      </c>
      <c r="F6419">
        <v>0.1153846153846154</v>
      </c>
      <c r="I6419" s="140"/>
    </row>
    <row r="6420" spans="1:9">
      <c r="A6420" s="10">
        <v>6414</v>
      </c>
      <c r="B6420" s="10">
        <v>1.00212646200682E-4</v>
      </c>
      <c r="C6420" s="10">
        <v>2.9836875639840822E-5</v>
      </c>
      <c r="D6420" s="10">
        <f t="shared" si="100"/>
        <v>1.1415525114155251E-4</v>
      </c>
      <c r="E6420" s="130">
        <v>1.214588301542326E-4</v>
      </c>
      <c r="F6420">
        <v>0.19230769230769229</v>
      </c>
      <c r="I6420" s="140"/>
    </row>
    <row r="6421" spans="1:9">
      <c r="A6421" s="10">
        <v>6415</v>
      </c>
      <c r="B6421" s="10">
        <v>1.06601746959378E-4</v>
      </c>
      <c r="C6421" s="10">
        <v>2.4180034817476172E-5</v>
      </c>
      <c r="D6421" s="10">
        <f t="shared" si="100"/>
        <v>1.1415525114155251E-4</v>
      </c>
      <c r="E6421" s="130">
        <v>1.7147128962950519E-4</v>
      </c>
      <c r="F6421">
        <v>0.30769230769230771</v>
      </c>
      <c r="I6421" s="140"/>
    </row>
    <row r="6422" spans="1:9">
      <c r="A6422" s="10">
        <v>6416</v>
      </c>
      <c r="B6422" s="10">
        <v>1.107939655835703E-4</v>
      </c>
      <c r="C6422" s="10">
        <v>2.001038690407121E-5</v>
      </c>
      <c r="D6422" s="10">
        <f t="shared" si="100"/>
        <v>1.1415525114155251E-4</v>
      </c>
      <c r="E6422" s="130">
        <v>1.9004734600603469E-4</v>
      </c>
      <c r="F6422">
        <v>0.46153846153846162</v>
      </c>
      <c r="I6422" s="140"/>
    </row>
    <row r="6423" spans="1:9">
      <c r="A6423" s="10">
        <v>6417</v>
      </c>
      <c r="B6423" s="10">
        <v>1.18399944807052E-4</v>
      </c>
      <c r="C6423" s="10">
        <v>1.524497629285629E-5</v>
      </c>
      <c r="D6423" s="10">
        <f t="shared" si="100"/>
        <v>1.1415525114155251E-4</v>
      </c>
      <c r="E6423" s="130">
        <v>1.6289772514803009E-4</v>
      </c>
      <c r="F6423">
        <v>0.57692307692307687</v>
      </c>
      <c r="I6423" s="140"/>
    </row>
    <row r="6424" spans="1:9">
      <c r="A6424" s="10">
        <v>6418</v>
      </c>
      <c r="B6424" s="10">
        <v>1.2086485274643601E-4</v>
      </c>
      <c r="C6424" s="10">
        <v>1.345854282178014E-5</v>
      </c>
      <c r="D6424" s="10">
        <f t="shared" si="100"/>
        <v>1.1415525114155251E-4</v>
      </c>
      <c r="E6424" s="130">
        <v>1.357481042900249E-4</v>
      </c>
      <c r="F6424">
        <v>0.69230769230769229</v>
      </c>
      <c r="I6424" s="140"/>
    </row>
    <row r="6425" spans="1:9">
      <c r="A6425" s="10">
        <v>6419</v>
      </c>
      <c r="B6425" s="10">
        <v>1.22019147759691E-4</v>
      </c>
      <c r="C6425" s="10">
        <v>1.2565212439652481E-5</v>
      </c>
      <c r="D6425" s="10">
        <f t="shared" si="100"/>
        <v>1.1415525114155251E-4</v>
      </c>
      <c r="E6425" s="130">
        <v>1.4217827765113111E-4</v>
      </c>
      <c r="F6425">
        <v>0.76923076923076927</v>
      </c>
      <c r="I6425" s="140"/>
    </row>
    <row r="6426" spans="1:9">
      <c r="A6426" s="10">
        <v>6420</v>
      </c>
      <c r="B6426" s="10">
        <v>1.188389500879248E-4</v>
      </c>
      <c r="C6426" s="10">
        <v>1.880741047808426E-5</v>
      </c>
      <c r="D6426" s="10">
        <f t="shared" si="100"/>
        <v>1.1415525114155251E-4</v>
      </c>
      <c r="E6426" s="130">
        <v>1.5003737842581721E-4</v>
      </c>
      <c r="F6426">
        <v>0.73076923076923073</v>
      </c>
      <c r="I6426" s="140"/>
    </row>
    <row r="6427" spans="1:9">
      <c r="A6427" s="10">
        <v>6421</v>
      </c>
      <c r="B6427" s="10">
        <v>1.18831636739413E-4</v>
      </c>
      <c r="C6427" s="10">
        <v>1.6728418864359511E-5</v>
      </c>
      <c r="D6427" s="10">
        <f t="shared" si="100"/>
        <v>1.1415525114155251E-4</v>
      </c>
      <c r="E6427" s="130">
        <v>1.443216687715E-4</v>
      </c>
      <c r="F6427">
        <v>0.69230769230769229</v>
      </c>
      <c r="I6427" s="140"/>
    </row>
    <row r="6428" spans="1:9">
      <c r="A6428" s="10">
        <v>6422</v>
      </c>
      <c r="B6428" s="10">
        <v>1.2590231978518531E-4</v>
      </c>
      <c r="C6428" s="10">
        <v>9.5921267387179843E-6</v>
      </c>
      <c r="D6428" s="10">
        <f t="shared" si="100"/>
        <v>1.1415525114155251E-4</v>
      </c>
      <c r="E6428" s="130">
        <v>1.4860845101223789E-4</v>
      </c>
      <c r="F6428">
        <v>0.84615384615384615</v>
      </c>
      <c r="I6428" s="140"/>
    </row>
    <row r="6429" spans="1:9">
      <c r="A6429" s="10">
        <v>6423</v>
      </c>
      <c r="B6429" s="10">
        <v>1.2736171966447449E-4</v>
      </c>
      <c r="C6429" s="10">
        <v>8.4087929892757386E-6</v>
      </c>
      <c r="D6429" s="10">
        <f t="shared" si="100"/>
        <v>1.1415525114155251E-4</v>
      </c>
      <c r="E6429" s="130">
        <v>1.6289772514803009E-4</v>
      </c>
      <c r="F6429">
        <v>0.96153846153846156</v>
      </c>
      <c r="I6429" s="140"/>
    </row>
    <row r="6430" spans="1:9">
      <c r="A6430" s="10">
        <v>6424</v>
      </c>
      <c r="B6430" s="10">
        <v>1.285974263390063E-4</v>
      </c>
      <c r="C6430" s="10">
        <v>9.5942769321930637E-6</v>
      </c>
      <c r="D6430" s="10">
        <f t="shared" si="100"/>
        <v>1.1415525114155251E-4</v>
      </c>
      <c r="E6430" s="130">
        <v>1.771869992838217E-4</v>
      </c>
      <c r="F6430">
        <v>1</v>
      </c>
      <c r="I6430" s="140"/>
    </row>
    <row r="6431" spans="1:9">
      <c r="A6431" s="10">
        <v>6425</v>
      </c>
      <c r="B6431" s="10">
        <v>1.2767745581880379E-4</v>
      </c>
      <c r="C6431" s="10">
        <v>1.6734810348558031E-5</v>
      </c>
      <c r="D6431" s="10">
        <f t="shared" si="100"/>
        <v>1.1415525114155251E-4</v>
      </c>
      <c r="E6431" s="130">
        <v>1.943341282467726E-4</v>
      </c>
      <c r="F6431">
        <v>0.92307692307692313</v>
      </c>
      <c r="I6431" s="140"/>
    </row>
    <row r="6432" spans="1:9">
      <c r="A6432" s="10">
        <v>6426</v>
      </c>
      <c r="B6432" s="10">
        <v>1.254872245196014E-4</v>
      </c>
      <c r="C6432" s="10">
        <v>2.358762696699086E-5</v>
      </c>
      <c r="D6432" s="10">
        <f t="shared" si="100"/>
        <v>1.1415525114155251E-4</v>
      </c>
      <c r="E6432" s="130">
        <v>1.8147378152455959E-4</v>
      </c>
      <c r="F6432">
        <v>0.76923076923076927</v>
      </c>
      <c r="I6432" s="140"/>
    </row>
    <row r="6433" spans="1:9">
      <c r="A6433" s="10">
        <v>6427</v>
      </c>
      <c r="B6433" s="10">
        <v>1.2535955099522131E-4</v>
      </c>
      <c r="C6433" s="10">
        <v>2.388526283926232E-5</v>
      </c>
      <c r="D6433" s="10">
        <f t="shared" si="100"/>
        <v>1.1415525114155251E-4</v>
      </c>
      <c r="E6433" s="130">
        <v>1.543241606665544E-4</v>
      </c>
      <c r="F6433">
        <v>0.57692307692307687</v>
      </c>
      <c r="I6433" s="140"/>
    </row>
    <row r="6434" spans="1:9">
      <c r="A6434" s="10">
        <v>6428</v>
      </c>
      <c r="B6434" s="10">
        <v>1.2238345429571839E-4</v>
      </c>
      <c r="C6434" s="10">
        <v>1.8520084624420321E-5</v>
      </c>
      <c r="D6434" s="10">
        <f t="shared" si="100"/>
        <v>1.1415525114155251E-4</v>
      </c>
      <c r="E6434" s="130">
        <v>1.2931793092891809E-4</v>
      </c>
      <c r="F6434">
        <v>0.46153846153846162</v>
      </c>
      <c r="I6434" s="140"/>
    </row>
    <row r="6435" spans="1:9">
      <c r="A6435" s="10">
        <v>6429</v>
      </c>
      <c r="B6435" s="10">
        <v>1.173257177392471E-4</v>
      </c>
      <c r="C6435" s="10">
        <v>1.3459138329909591E-5</v>
      </c>
      <c r="D6435" s="10">
        <f t="shared" si="100"/>
        <v>1.1415525114155251E-4</v>
      </c>
      <c r="E6435" s="130">
        <v>1.064550923116507E-4</v>
      </c>
      <c r="F6435">
        <v>0.30769230769230771</v>
      </c>
      <c r="I6435" s="140"/>
    </row>
    <row r="6436" spans="1:9">
      <c r="A6436" s="10">
        <v>6430</v>
      </c>
      <c r="B6436" s="10">
        <v>1.138766151983896E-4</v>
      </c>
      <c r="C6436" s="10">
        <v>7.5159490145515197E-6</v>
      </c>
      <c r="D6436" s="10">
        <f t="shared" si="100"/>
        <v>1.1415525114155251E-4</v>
      </c>
      <c r="E6436" s="130">
        <v>9.0022427055490173E-5</v>
      </c>
      <c r="F6436">
        <v>0.23076923076923081</v>
      </c>
      <c r="I6436" s="140"/>
    </row>
    <row r="6437" spans="1:9">
      <c r="A6437" s="10">
        <v>6431</v>
      </c>
      <c r="B6437" s="10">
        <v>1.117246519058433E-4</v>
      </c>
      <c r="C6437" s="10">
        <v>5.7429576620920266E-6</v>
      </c>
      <c r="D6437" s="10">
        <f t="shared" si="100"/>
        <v>1.1415525114155251E-4</v>
      </c>
      <c r="E6437" s="130">
        <v>7.9305471453646129E-5</v>
      </c>
      <c r="F6437">
        <v>0.15384615384615391</v>
      </c>
      <c r="I6437" s="140"/>
    </row>
    <row r="6438" spans="1:9">
      <c r="A6438" s="10">
        <v>6432</v>
      </c>
      <c r="B6438" s="10">
        <v>1.0738356801134619E-4</v>
      </c>
      <c r="C6438" s="10">
        <v>2.5277774501503199E-6</v>
      </c>
      <c r="D6438" s="10">
        <f t="shared" si="100"/>
        <v>1.1415525114155251E-4</v>
      </c>
      <c r="E6438" s="130">
        <v>7.041976263425294E-5</v>
      </c>
      <c r="F6438">
        <v>7.6923076923076927E-2</v>
      </c>
      <c r="I6438" s="140"/>
    </row>
    <row r="6439" spans="1:9">
      <c r="A6439" s="10">
        <v>6433</v>
      </c>
      <c r="B6439" s="10">
        <v>1.039713255750941E-4</v>
      </c>
      <c r="C6439" s="10">
        <v>1.447307501877328E-6</v>
      </c>
      <c r="D6439" s="10">
        <f t="shared" si="100"/>
        <v>1.1415525114155251E-4</v>
      </c>
      <c r="E6439" s="130">
        <v>4.56979310711643E-5</v>
      </c>
      <c r="F6439">
        <v>7.6923076923076927E-2</v>
      </c>
      <c r="I6439" s="140"/>
    </row>
    <row r="6440" spans="1:9">
      <c r="A6440" s="10">
        <v>6434</v>
      </c>
      <c r="B6440" s="10">
        <v>1.0358238267455419E-4</v>
      </c>
      <c r="C6440" s="10">
        <v>1.165182116153047E-6</v>
      </c>
      <c r="D6440" s="10">
        <f t="shared" si="100"/>
        <v>1.1415525114155251E-4</v>
      </c>
      <c r="E6440" s="130">
        <v>3.9704759783142751E-5</v>
      </c>
      <c r="F6440">
        <v>5.7692307692307702E-2</v>
      </c>
      <c r="I6440" s="140"/>
    </row>
    <row r="6441" spans="1:9">
      <c r="A6441" s="10">
        <v>6435</v>
      </c>
      <c r="B6441" s="10">
        <v>1.040719218174484E-4</v>
      </c>
      <c r="C6441" s="10">
        <v>1.1681187440280409E-6</v>
      </c>
      <c r="D6441" s="10">
        <f t="shared" si="100"/>
        <v>1.1415525114155251E-4</v>
      </c>
      <c r="E6441" s="130">
        <v>3.2962442084118499E-5</v>
      </c>
      <c r="F6441">
        <v>5.7692307692307702E-2</v>
      </c>
      <c r="I6441" s="140"/>
    </row>
    <row r="6442" spans="1:9">
      <c r="A6442" s="10">
        <v>6436</v>
      </c>
      <c r="B6442" s="10">
        <v>1.0334041053835151E-4</v>
      </c>
      <c r="C6442" s="10">
        <v>1.067232393517596E-6</v>
      </c>
      <c r="D6442" s="10">
        <f t="shared" si="100"/>
        <v>1.1415525114155251E-4</v>
      </c>
      <c r="E6442" s="130">
        <v>4.3450491838156193E-5</v>
      </c>
      <c r="F6442">
        <v>7.6923076923076927E-2</v>
      </c>
      <c r="I6442" s="140"/>
    </row>
    <row r="6443" spans="1:9">
      <c r="A6443" s="10">
        <v>6437</v>
      </c>
      <c r="B6443" s="10">
        <v>1.047920954306257E-4</v>
      </c>
      <c r="C6443" s="10">
        <v>1.1388597476586681E-5</v>
      </c>
      <c r="D6443" s="10">
        <f t="shared" si="100"/>
        <v>1.1415525114155251E-4</v>
      </c>
      <c r="E6443" s="130">
        <v>7.6412933922274422E-5</v>
      </c>
      <c r="F6443">
        <v>0.1153846153846154</v>
      </c>
      <c r="I6443" s="140"/>
    </row>
    <row r="6444" spans="1:9">
      <c r="A6444" s="10">
        <v>6438</v>
      </c>
      <c r="B6444" s="10">
        <v>1.081079093753687E-4</v>
      </c>
      <c r="C6444" s="10">
        <v>2.9858527588089421E-5</v>
      </c>
      <c r="D6444" s="10">
        <f t="shared" si="100"/>
        <v>1.1415525114155251E-4</v>
      </c>
      <c r="E6444" s="130">
        <v>1.2735488987045739E-4</v>
      </c>
      <c r="F6444">
        <v>0.19230769230769229</v>
      </c>
      <c r="I6444" s="140"/>
    </row>
    <row r="6445" spans="1:9">
      <c r="A6445" s="10">
        <v>6439</v>
      </c>
      <c r="B6445" s="10">
        <v>1.1271856655599889E-4</v>
      </c>
      <c r="C6445" s="10">
        <v>2.4197854602723771E-5</v>
      </c>
      <c r="D6445" s="10">
        <f t="shared" si="100"/>
        <v>1.1415525114155251E-4</v>
      </c>
      <c r="E6445" s="130">
        <v>1.797951386406465E-4</v>
      </c>
      <c r="F6445">
        <v>0.30769230769230771</v>
      </c>
      <c r="I6445" s="140"/>
    </row>
    <row r="6446" spans="1:9">
      <c r="A6446" s="10">
        <v>6440</v>
      </c>
      <c r="B6446" s="10">
        <v>1.1610013524930729E-4</v>
      </c>
      <c r="C6446" s="10">
        <v>2.0022592547793078E-5</v>
      </c>
      <c r="D6446" s="10">
        <f t="shared" si="100"/>
        <v>1.1415525114155251E-4</v>
      </c>
      <c r="E6446" s="130">
        <v>1.992729453267165E-4</v>
      </c>
      <c r="F6446">
        <v>0.46153846153846162</v>
      </c>
      <c r="I6446" s="140"/>
    </row>
    <row r="6447" spans="1:9">
      <c r="A6447" s="10">
        <v>6441</v>
      </c>
      <c r="B6447" s="10">
        <v>1.186035517558996E-4</v>
      </c>
      <c r="C6447" s="10">
        <v>1.5253422507394589E-5</v>
      </c>
      <c r="D6447" s="10">
        <f t="shared" si="100"/>
        <v>1.1415525114155251E-4</v>
      </c>
      <c r="E6447" s="130">
        <v>1.7080538170861399E-4</v>
      </c>
      <c r="F6447">
        <v>0.57692307692307687</v>
      </c>
      <c r="I6447" s="140"/>
    </row>
    <row r="6448" spans="1:9">
      <c r="A6448" s="10">
        <v>6442</v>
      </c>
      <c r="B6448" s="10">
        <v>1.2225546942796369E-4</v>
      </c>
      <c r="C6448" s="10">
        <v>1.3465688919333529E-5</v>
      </c>
      <c r="D6448" s="10">
        <f t="shared" si="100"/>
        <v>1.1415525114155251E-4</v>
      </c>
      <c r="E6448" s="130">
        <v>1.4233781809051141E-4</v>
      </c>
      <c r="F6448">
        <v>0.69230769230769229</v>
      </c>
      <c r="I6448" s="140"/>
    </row>
    <row r="6449" spans="1:9">
      <c r="A6449" s="10">
        <v>6443</v>
      </c>
      <c r="B6449" s="10">
        <v>1.2471552105562661E-4</v>
      </c>
      <c r="C6449" s="10">
        <v>1.257143118103482E-5</v>
      </c>
      <c r="D6449" s="10">
        <f t="shared" si="100"/>
        <v>1.1415525114155251E-4</v>
      </c>
      <c r="E6449" s="130">
        <v>1.4908013578953571E-4</v>
      </c>
      <c r="F6449">
        <v>0.76923076923076927</v>
      </c>
      <c r="I6449" s="140"/>
    </row>
    <row r="6450" spans="1:9">
      <c r="A6450" s="10">
        <v>6444</v>
      </c>
      <c r="B6450" s="10">
        <v>1.20817898994495E-4</v>
      </c>
      <c r="C6450" s="10">
        <v>1.8817665946328819E-5</v>
      </c>
      <c r="D6450" s="10">
        <f t="shared" si="100"/>
        <v>1.1415525114155251E-4</v>
      </c>
      <c r="E6450" s="130">
        <v>1.573207463105655E-4</v>
      </c>
      <c r="F6450">
        <v>0.73076923076923073</v>
      </c>
      <c r="I6450" s="140"/>
    </row>
    <row r="6451" spans="1:9">
      <c r="A6451" s="10">
        <v>6445</v>
      </c>
      <c r="B6451" s="10">
        <v>1.210546523141674E-4</v>
      </c>
      <c r="C6451" s="10">
        <v>1.6736442313584539E-5</v>
      </c>
      <c r="D6451" s="10">
        <f t="shared" si="100"/>
        <v>1.1415525114155251E-4</v>
      </c>
      <c r="E6451" s="130">
        <v>1.5132757502254399E-4</v>
      </c>
      <c r="F6451">
        <v>0.69230769230769229</v>
      </c>
      <c r="I6451" s="140"/>
    </row>
    <row r="6452" spans="1:9">
      <c r="A6452" s="10">
        <v>6446</v>
      </c>
      <c r="B6452" s="10">
        <v>1.282880048001359E-4</v>
      </c>
      <c r="C6452" s="10">
        <v>9.5960907317629123E-6</v>
      </c>
      <c r="D6452" s="10">
        <f t="shared" si="100"/>
        <v>1.1415525114155251E-4</v>
      </c>
      <c r="E6452" s="130">
        <v>1.558224534885599E-4</v>
      </c>
      <c r="F6452">
        <v>0.84615384615384615</v>
      </c>
      <c r="I6452" s="140"/>
    </row>
    <row r="6453" spans="1:9">
      <c r="A6453" s="10">
        <v>6447</v>
      </c>
      <c r="B6453" s="10">
        <v>1.287142087950326E-4</v>
      </c>
      <c r="C6453" s="10">
        <v>8.4079792796942321E-6</v>
      </c>
      <c r="D6453" s="10">
        <f t="shared" si="100"/>
        <v>1.1415525114155251E-4</v>
      </c>
      <c r="E6453" s="130">
        <v>1.7080538170861399E-4</v>
      </c>
      <c r="F6453">
        <v>0.96153846153846156</v>
      </c>
      <c r="I6453" s="140"/>
    </row>
    <row r="6454" spans="1:9">
      <c r="A6454" s="10">
        <v>6448</v>
      </c>
      <c r="B6454" s="10">
        <v>1.2949072050952301E-4</v>
      </c>
      <c r="C6454" s="10">
        <v>9.5980818200125219E-6</v>
      </c>
      <c r="D6454" s="10">
        <f t="shared" si="100"/>
        <v>1.1415525114155251E-4</v>
      </c>
      <c r="E6454" s="130">
        <v>1.8578830992866801E-4</v>
      </c>
      <c r="F6454">
        <v>1</v>
      </c>
      <c r="I6454" s="140"/>
    </row>
    <row r="6455" spans="1:9">
      <c r="A6455" s="10">
        <v>6449</v>
      </c>
      <c r="B6455" s="10">
        <v>1.2943621448666359E-4</v>
      </c>
      <c r="C6455" s="10">
        <v>1.674677960737356E-5</v>
      </c>
      <c r="D6455" s="10">
        <f t="shared" si="100"/>
        <v>1.1415525114155251E-4</v>
      </c>
      <c r="E6455" s="130">
        <v>2.037678237927325E-4</v>
      </c>
      <c r="F6455">
        <v>0.92307692307692313</v>
      </c>
      <c r="I6455" s="140"/>
    </row>
    <row r="6456" spans="1:9">
      <c r="A6456" s="10">
        <v>6450</v>
      </c>
      <c r="B6456" s="10">
        <v>1.270508950116848E-4</v>
      </c>
      <c r="C6456" s="10">
        <v>2.358713601372384E-5</v>
      </c>
      <c r="D6456" s="10">
        <f t="shared" si="100"/>
        <v>1.1415525114155251E-4</v>
      </c>
      <c r="E6456" s="130">
        <v>1.9028318839468399E-4</v>
      </c>
      <c r="F6456">
        <v>0.76923076923076927</v>
      </c>
      <c r="I6456" s="140"/>
    </row>
    <row r="6457" spans="1:9">
      <c r="A6457" s="10">
        <v>6451</v>
      </c>
      <c r="B6457" s="10">
        <v>1.2656483412295001E-4</v>
      </c>
      <c r="C6457" s="10">
        <v>2.388772215146104E-5</v>
      </c>
      <c r="D6457" s="10">
        <f t="shared" si="100"/>
        <v>1.1415525114155251E-4</v>
      </c>
      <c r="E6457" s="130">
        <v>1.618156247765814E-4</v>
      </c>
      <c r="F6457">
        <v>0.57692307692307687</v>
      </c>
      <c r="I6457" s="140"/>
    </row>
    <row r="6458" spans="1:9">
      <c r="A6458" s="10">
        <v>6452</v>
      </c>
      <c r="B6458" s="10">
        <v>1.2449018698956879E-4</v>
      </c>
      <c r="C6458" s="10">
        <v>1.853459956684274E-5</v>
      </c>
      <c r="D6458" s="10">
        <f t="shared" si="100"/>
        <v>1.1415525114155251E-4</v>
      </c>
      <c r="E6458" s="130">
        <v>1.3559550039148719E-4</v>
      </c>
      <c r="F6458">
        <v>0.46153846153846162</v>
      </c>
      <c r="I6458" s="140"/>
    </row>
    <row r="6459" spans="1:9">
      <c r="A6459" s="10">
        <v>6453</v>
      </c>
      <c r="B6459" s="10">
        <v>1.194577513508477E-4</v>
      </c>
      <c r="C6459" s="10">
        <v>1.347371236855851E-5</v>
      </c>
      <c r="D6459" s="10">
        <f t="shared" si="100"/>
        <v>1.1415525114155251E-4</v>
      </c>
      <c r="E6459" s="130">
        <v>1.116228152394012E-4</v>
      </c>
      <c r="F6459">
        <v>0.30769230769230771</v>
      </c>
      <c r="I6459" s="140"/>
    </row>
    <row r="6460" spans="1:9">
      <c r="A6460" s="10">
        <v>6454</v>
      </c>
      <c r="B6460" s="10">
        <v>1.150612965556989E-4</v>
      </c>
      <c r="C6460" s="10">
        <v>7.5269681878780784E-6</v>
      </c>
      <c r="D6460" s="10">
        <f t="shared" si="100"/>
        <v>1.1415525114155251E-4</v>
      </c>
      <c r="E6460" s="130">
        <v>9.4392447786338879E-5</v>
      </c>
      <c r="F6460">
        <v>0.23076923076923081</v>
      </c>
      <c r="I6460" s="140"/>
    </row>
    <row r="6461" spans="1:9">
      <c r="A6461" s="10">
        <v>6455</v>
      </c>
      <c r="B6461" s="10">
        <v>1.111802177187535E-4</v>
      </c>
      <c r="C6461" s="10">
        <v>5.7506401715482351E-6</v>
      </c>
      <c r="D6461" s="10">
        <f t="shared" si="100"/>
        <v>1.1415525114155251E-4</v>
      </c>
      <c r="E6461" s="130">
        <v>8.315525162129868E-5</v>
      </c>
      <c r="F6461">
        <v>0.15384615384615391</v>
      </c>
      <c r="I6461" s="140"/>
    </row>
    <row r="6462" spans="1:9">
      <c r="A6462" s="10">
        <v>6456</v>
      </c>
      <c r="B6462" s="10">
        <v>1.0910100406277891E-4</v>
      </c>
      <c r="C6462" s="10">
        <v>2.535832720420427E-6</v>
      </c>
      <c r="D6462" s="10">
        <f t="shared" si="100"/>
        <v>1.1415525114155251E-4</v>
      </c>
      <c r="E6462" s="130">
        <v>5.5422961332514047E-5</v>
      </c>
      <c r="F6462">
        <v>3.8461538461538457E-2</v>
      </c>
      <c r="I6462" s="140"/>
    </row>
    <row r="6463" spans="1:9">
      <c r="A6463" s="10">
        <v>6457</v>
      </c>
      <c r="B6463" s="10">
        <v>1.05769493078409E-4</v>
      </c>
      <c r="C6463" s="10">
        <v>1.456299220045653E-6</v>
      </c>
      <c r="D6463" s="10">
        <f t="shared" si="100"/>
        <v>1.1415525114155251E-4</v>
      </c>
      <c r="E6463" s="130">
        <v>3.5965964268971873E-5</v>
      </c>
      <c r="F6463">
        <v>3.8461538461538457E-2</v>
      </c>
      <c r="I6463" s="140"/>
    </row>
    <row r="6464" spans="1:9">
      <c r="A6464" s="10">
        <v>6458</v>
      </c>
      <c r="B6464" s="10">
        <v>1.050746085925429E-4</v>
      </c>
      <c r="C6464" s="10">
        <v>1.192916429876482E-6</v>
      </c>
      <c r="D6464" s="10">
        <f t="shared" si="100"/>
        <v>1.1415525114155251E-4</v>
      </c>
      <c r="E6464" s="130">
        <v>3.1249116495991942E-5</v>
      </c>
      <c r="F6464">
        <v>3.8461538461538457E-2</v>
      </c>
      <c r="I6464" s="140"/>
    </row>
    <row r="6465" spans="1:9">
      <c r="A6465" s="10">
        <v>6459</v>
      </c>
      <c r="B6465" s="10">
        <v>1.038687087335666E-4</v>
      </c>
      <c r="C6465" s="10">
        <v>1.1959257915688141E-6</v>
      </c>
      <c r="D6465" s="10">
        <f t="shared" si="100"/>
        <v>1.1415525114155251E-4</v>
      </c>
      <c r="E6465" s="130">
        <v>2.5942662751389538E-5</v>
      </c>
      <c r="F6465">
        <v>3.8461538461538457E-2</v>
      </c>
      <c r="I6465" s="140"/>
    </row>
    <row r="6466" spans="1:9">
      <c r="A6466" s="10">
        <v>6460</v>
      </c>
      <c r="B6466" s="10">
        <v>1.036238659555685E-4</v>
      </c>
      <c r="C6466" s="10">
        <v>1.085002174265824E-6</v>
      </c>
      <c r="D6466" s="10">
        <f t="shared" si="100"/>
        <v>1.1415525114155251E-4</v>
      </c>
      <c r="E6466" s="130">
        <v>3.4197146354104438E-5</v>
      </c>
      <c r="F6466">
        <v>3.8461538461538457E-2</v>
      </c>
      <c r="I6466" s="140"/>
    </row>
    <row r="6467" spans="1:9">
      <c r="A6467" s="10">
        <v>6461</v>
      </c>
      <c r="B6467" s="10">
        <v>1.0470136839241859E-4</v>
      </c>
      <c r="C6467" s="10">
        <v>1.141013123238216E-5</v>
      </c>
      <c r="D6467" s="10">
        <f t="shared" si="100"/>
        <v>1.1415525114155251E-4</v>
      </c>
      <c r="E6467" s="130">
        <v>6.013980910549397E-5</v>
      </c>
      <c r="F6467">
        <v>7.6923076923076927E-2</v>
      </c>
      <c r="I6467" s="140"/>
    </row>
    <row r="6468" spans="1:9">
      <c r="A6468" s="10">
        <v>6462</v>
      </c>
      <c r="B6468" s="10">
        <v>1.0782287365465901E-4</v>
      </c>
      <c r="C6468" s="10">
        <v>2.9908895756595511E-5</v>
      </c>
      <c r="D6468" s="10">
        <f t="shared" si="100"/>
        <v>1.1415525114155251E-4</v>
      </c>
      <c r="E6468" s="130">
        <v>1.002330151758233E-4</v>
      </c>
      <c r="F6468">
        <v>0.15384615384615391</v>
      </c>
      <c r="I6468" s="140"/>
    </row>
    <row r="6469" spans="1:9">
      <c r="A6469" s="10">
        <v>6463</v>
      </c>
      <c r="B6469" s="10">
        <v>1.1175948651023431E-4</v>
      </c>
      <c r="C6469" s="10">
        <v>2.4229461992220468E-5</v>
      </c>
      <c r="D6469" s="10">
        <f t="shared" si="100"/>
        <v>1.1415525114155251E-4</v>
      </c>
      <c r="E6469" s="130">
        <v>1.4150543318939719E-4</v>
      </c>
      <c r="F6469">
        <v>0.23076923076923081</v>
      </c>
      <c r="I6469" s="140"/>
    </row>
    <row r="6470" spans="1:9">
      <c r="A6470" s="10">
        <v>6464</v>
      </c>
      <c r="B6470" s="10">
        <v>1.172696976372326E-4</v>
      </c>
      <c r="C6470" s="10">
        <v>2.0038153038839729E-5</v>
      </c>
      <c r="D6470" s="10">
        <f t="shared" ref="D6470:D6533" si="101">1/8760</f>
        <v>1.1415525114155251E-4</v>
      </c>
      <c r="E6470" s="130">
        <v>1.5683518845158241E-4</v>
      </c>
      <c r="F6470">
        <v>0.38461538461538458</v>
      </c>
      <c r="I6470" s="140"/>
    </row>
    <row r="6471" spans="1:9">
      <c r="A6471" s="10">
        <v>6465</v>
      </c>
      <c r="B6471" s="10">
        <v>1.21681252662603E-4</v>
      </c>
      <c r="C6471" s="10">
        <v>1.525817748070301E-5</v>
      </c>
      <c r="D6471" s="10">
        <f t="shared" si="101"/>
        <v>1.1415525114155251E-4</v>
      </c>
      <c r="E6471" s="130">
        <v>1.3443016152992759E-4</v>
      </c>
      <c r="F6471">
        <v>0.46153846153846162</v>
      </c>
      <c r="I6471" s="140"/>
    </row>
    <row r="6472" spans="1:9">
      <c r="A6472" s="10">
        <v>6466</v>
      </c>
      <c r="B6472" s="10">
        <v>1.2465186387994651E-4</v>
      </c>
      <c r="C6472" s="10">
        <v>1.3463011405682799E-5</v>
      </c>
      <c r="D6472" s="10">
        <f t="shared" si="101"/>
        <v>1.1415525114155251E-4</v>
      </c>
      <c r="E6472" s="130">
        <v>1.120251346082728E-4</v>
      </c>
      <c r="F6472">
        <v>0.57692307692307687</v>
      </c>
      <c r="I6472" s="140"/>
    </row>
    <row r="6473" spans="1:9">
      <c r="A6473" s="10">
        <v>6467</v>
      </c>
      <c r="B6473" s="10">
        <v>1.2447144573742049E-4</v>
      </c>
      <c r="C6473" s="10">
        <v>1.256322589726646E-5</v>
      </c>
      <c r="D6473" s="10">
        <f t="shared" si="101"/>
        <v>1.1415525114155251E-4</v>
      </c>
      <c r="E6473" s="130">
        <v>1.1733158835287511E-4</v>
      </c>
      <c r="F6473">
        <v>0.69230769230769229</v>
      </c>
      <c r="I6473" s="140"/>
    </row>
    <row r="6474" spans="1:9">
      <c r="A6474" s="10">
        <v>6468</v>
      </c>
      <c r="B6474" s="10">
        <v>1.208710273674153E-4</v>
      </c>
      <c r="C6474" s="10">
        <v>1.8800146188077651E-5</v>
      </c>
      <c r="D6474" s="10">
        <f t="shared" si="101"/>
        <v>1.1415525114155251E-4</v>
      </c>
      <c r="E6474" s="130">
        <v>1.2381725404072289E-4</v>
      </c>
      <c r="F6474">
        <v>0.61538461538461542</v>
      </c>
      <c r="I6474" s="140"/>
    </row>
    <row r="6475" spans="1:9">
      <c r="A6475" s="10">
        <v>6469</v>
      </c>
      <c r="B6475" s="10">
        <v>1.20719328602566E-4</v>
      </c>
      <c r="C6475" s="10">
        <v>1.6716649623541619E-5</v>
      </c>
      <c r="D6475" s="10">
        <f t="shared" si="101"/>
        <v>1.1415525114155251E-4</v>
      </c>
      <c r="E6475" s="130">
        <v>1.1910040626774299E-4</v>
      </c>
      <c r="F6475">
        <v>0.53846153846153844</v>
      </c>
      <c r="I6475" s="140"/>
    </row>
    <row r="6476" spans="1:9">
      <c r="A6476" s="10">
        <v>6470</v>
      </c>
      <c r="B6476" s="10">
        <v>1.2571666291385529E-4</v>
      </c>
      <c r="C6476" s="10">
        <v>9.5821258388341047E-6</v>
      </c>
      <c r="D6476" s="10">
        <f t="shared" si="101"/>
        <v>1.1415525114155251E-4</v>
      </c>
      <c r="E6476" s="130">
        <v>1.2263804209747739E-4</v>
      </c>
      <c r="F6476">
        <v>0.61538461538461542</v>
      </c>
      <c r="I6476" s="140"/>
    </row>
    <row r="6477" spans="1:9">
      <c r="A6477" s="10">
        <v>6471</v>
      </c>
      <c r="B6477" s="10">
        <v>1.2454614681891999E-4</v>
      </c>
      <c r="C6477" s="10">
        <v>8.3952917744324534E-6</v>
      </c>
      <c r="D6477" s="10">
        <f t="shared" si="101"/>
        <v>1.1415525114155251E-4</v>
      </c>
      <c r="E6477" s="130">
        <v>1.3443016152992759E-4</v>
      </c>
      <c r="F6477">
        <v>0.69230769230769229</v>
      </c>
      <c r="I6477" s="140"/>
    </row>
    <row r="6478" spans="1:9">
      <c r="A6478" s="10">
        <v>6472</v>
      </c>
      <c r="B6478" s="10">
        <v>1.251661045610575E-4</v>
      </c>
      <c r="C6478" s="10">
        <v>9.5844305916709803E-6</v>
      </c>
      <c r="D6478" s="10">
        <f t="shared" si="101"/>
        <v>1.1415525114155251E-4</v>
      </c>
      <c r="E6478" s="130">
        <v>1.4622228096237711E-4</v>
      </c>
      <c r="F6478">
        <v>0.76923076923076927</v>
      </c>
      <c r="I6478" s="140"/>
    </row>
    <row r="6479" spans="1:9">
      <c r="A6479" s="10">
        <v>6473</v>
      </c>
      <c r="B6479" s="10">
        <v>1.2400399709303029E-4</v>
      </c>
      <c r="C6479" s="10">
        <v>1.672484581558282E-5</v>
      </c>
      <c r="D6479" s="10">
        <f t="shared" si="101"/>
        <v>1.1415525114155251E-4</v>
      </c>
      <c r="E6479" s="130">
        <v>1.6037282428131691E-4</v>
      </c>
      <c r="F6479">
        <v>0.69230769230769229</v>
      </c>
      <c r="I6479" s="140"/>
    </row>
    <row r="6480" spans="1:9">
      <c r="A6480" s="10">
        <v>6474</v>
      </c>
      <c r="B6480" s="10">
        <v>1.215382947697045E-4</v>
      </c>
      <c r="C6480" s="10">
        <v>2.3575671345766089E-5</v>
      </c>
      <c r="D6480" s="10">
        <f t="shared" si="101"/>
        <v>1.1415525114155251E-4</v>
      </c>
      <c r="E6480" s="130">
        <v>1.4975991679211221E-4</v>
      </c>
      <c r="F6480">
        <v>0.57692307692307687</v>
      </c>
      <c r="I6480" s="140"/>
    </row>
    <row r="6481" spans="1:9">
      <c r="A6481" s="10">
        <v>6475</v>
      </c>
      <c r="B6481" s="10">
        <v>1.222323767536215E-4</v>
      </c>
      <c r="C6481" s="10">
        <v>2.3876739345043152E-5</v>
      </c>
      <c r="D6481" s="10">
        <f t="shared" si="101"/>
        <v>1.1415525114155251E-4</v>
      </c>
      <c r="E6481" s="130">
        <v>1.2735488987045739E-4</v>
      </c>
      <c r="F6481">
        <v>0.46153846153846162</v>
      </c>
      <c r="I6481" s="140"/>
    </row>
    <row r="6482" spans="1:9">
      <c r="A6482" s="10">
        <v>6476</v>
      </c>
      <c r="B6482" s="10">
        <v>1.1979555470029249E-4</v>
      </c>
      <c r="C6482" s="10">
        <v>1.8527012520521699E-5</v>
      </c>
      <c r="D6482" s="10">
        <f t="shared" si="101"/>
        <v>1.1415525114155251E-4</v>
      </c>
      <c r="E6482" s="130">
        <v>1.0671868086367041E-4</v>
      </c>
      <c r="F6482">
        <v>0.30769230769230771</v>
      </c>
      <c r="I6482" s="140"/>
    </row>
    <row r="6483" spans="1:9">
      <c r="A6483" s="10">
        <v>6477</v>
      </c>
      <c r="B6483" s="10">
        <v>1.1571290148591521E-4</v>
      </c>
      <c r="C6483" s="10">
        <v>1.346848462543744E-5</v>
      </c>
      <c r="D6483" s="10">
        <f t="shared" si="101"/>
        <v>1.1415525114155251E-4</v>
      </c>
      <c r="E6483" s="130">
        <v>8.7851289771750726E-5</v>
      </c>
      <c r="F6483">
        <v>0.23076923076923081</v>
      </c>
      <c r="I6483" s="140"/>
    </row>
    <row r="6484" spans="1:9">
      <c r="A6484" s="10">
        <v>6478</v>
      </c>
      <c r="B6484" s="10">
        <v>1.1309099070119741E-4</v>
      </c>
      <c r="C6484" s="10">
        <v>7.5235860653718924E-6</v>
      </c>
      <c r="D6484" s="10">
        <f t="shared" si="101"/>
        <v>1.1415525114155251E-4</v>
      </c>
      <c r="E6484" s="130">
        <v>7.4290352424433354E-5</v>
      </c>
      <c r="F6484">
        <v>0.15384615384615391</v>
      </c>
      <c r="I6484" s="140"/>
    </row>
    <row r="6485" spans="1:9">
      <c r="A6485" s="10">
        <v>6479</v>
      </c>
      <c r="B6485" s="10">
        <v>1.1062073113874201E-4</v>
      </c>
      <c r="C6485" s="10">
        <v>5.7480308458513044E-6</v>
      </c>
      <c r="D6485" s="10">
        <f t="shared" si="101"/>
        <v>1.1415525114155251E-4</v>
      </c>
      <c r="E6485" s="130">
        <v>6.5446262850096448E-5</v>
      </c>
      <c r="F6485">
        <v>7.6923076923076927E-2</v>
      </c>
      <c r="I6485" s="140"/>
    </row>
    <row r="6486" spans="1:9">
      <c r="A6486" s="10">
        <v>6480</v>
      </c>
      <c r="B6486" s="10">
        <v>1.082972871090924E-4</v>
      </c>
      <c r="C6486" s="10">
        <v>2.451670602033986E-6</v>
      </c>
      <c r="D6486" s="10">
        <f t="shared" si="101"/>
        <v>1.1415525114155251E-4</v>
      </c>
      <c r="E6486" s="130">
        <v>4.8902612940453567E-5</v>
      </c>
      <c r="F6486">
        <v>3.8461538461538457E-2</v>
      </c>
      <c r="I6486" s="140"/>
    </row>
    <row r="6487" spans="1:9">
      <c r="A6487" s="10">
        <v>6481</v>
      </c>
      <c r="B6487" s="10">
        <v>1.047357745011369E-4</v>
      </c>
      <c r="C6487" s="10">
        <v>2.696683557461901E-6</v>
      </c>
      <c r="D6487" s="10">
        <f t="shared" si="101"/>
        <v>1.1415525114155251E-4</v>
      </c>
      <c r="E6487" s="130">
        <v>3.1734674354975172E-5</v>
      </c>
      <c r="F6487">
        <v>3.8461538461538457E-2</v>
      </c>
      <c r="I6487" s="140"/>
    </row>
    <row r="6488" spans="1:9">
      <c r="A6488" s="10">
        <v>6482</v>
      </c>
      <c r="B6488" s="10">
        <v>1.036389774537832E-4</v>
      </c>
      <c r="C6488" s="10">
        <v>1.745575249186909E-6</v>
      </c>
      <c r="D6488" s="10">
        <f t="shared" si="101"/>
        <v>1.1415525114155251E-4</v>
      </c>
      <c r="E6488" s="130">
        <v>2.7572749849404668E-5</v>
      </c>
      <c r="F6488">
        <v>3.8461538461538457E-2</v>
      </c>
      <c r="I6488" s="140"/>
    </row>
    <row r="6489" spans="1:9">
      <c r="A6489" s="10">
        <v>6483</v>
      </c>
      <c r="B6489" s="10">
        <v>1.030441024995753E-4</v>
      </c>
      <c r="C6489" s="10">
        <v>1.0630092862484479E-6</v>
      </c>
      <c r="D6489" s="10">
        <f t="shared" si="101"/>
        <v>1.1415525114155251E-4</v>
      </c>
      <c r="E6489" s="130">
        <v>2.289058478063786E-5</v>
      </c>
      <c r="F6489">
        <v>3.8461538461538457E-2</v>
      </c>
      <c r="I6489" s="140"/>
    </row>
    <row r="6490" spans="1:9">
      <c r="A6490" s="10">
        <v>6484</v>
      </c>
      <c r="B6490" s="10">
        <v>1.029120818684436E-4</v>
      </c>
      <c r="C6490" s="10">
        <v>1.064841269272636E-6</v>
      </c>
      <c r="D6490" s="10">
        <f t="shared" si="101"/>
        <v>1.1415525114155251E-4</v>
      </c>
      <c r="E6490" s="130">
        <v>3.0173952665386222E-5</v>
      </c>
      <c r="F6490">
        <v>3.8461538461538457E-2</v>
      </c>
      <c r="I6490" s="140"/>
    </row>
    <row r="6491" spans="1:9">
      <c r="A6491" s="10">
        <v>6485</v>
      </c>
      <c r="B6491" s="10">
        <v>1.0370398511795101E-4</v>
      </c>
      <c r="C6491" s="10">
        <v>3.1934691674665141E-6</v>
      </c>
      <c r="D6491" s="10">
        <f t="shared" si="101"/>
        <v>1.1415525114155251E-4</v>
      </c>
      <c r="E6491" s="130">
        <v>5.3064537446024153E-5</v>
      </c>
      <c r="F6491">
        <v>7.6923076923076927E-2</v>
      </c>
      <c r="I6491" s="140"/>
    </row>
    <row r="6492" spans="1:9">
      <c r="A6492" s="10">
        <v>6486</v>
      </c>
      <c r="B6492" s="10">
        <v>1.058928107943451E-4</v>
      </c>
      <c r="C6492" s="10">
        <v>8.5057108008777116E-6</v>
      </c>
      <c r="D6492" s="10">
        <f t="shared" si="101"/>
        <v>1.1415525114155251E-4</v>
      </c>
      <c r="E6492" s="130">
        <v>8.8440895743373138E-5</v>
      </c>
      <c r="F6492">
        <v>0.15384615384615391</v>
      </c>
      <c r="I6492" s="140"/>
    </row>
    <row r="6493" spans="1:9">
      <c r="A6493" s="10">
        <v>6487</v>
      </c>
      <c r="B6493" s="10">
        <v>1.082317944695849E-4</v>
      </c>
      <c r="C6493" s="10">
        <v>1.437106129409411E-5</v>
      </c>
      <c r="D6493" s="10">
        <f t="shared" si="101"/>
        <v>1.1415525114155251E-4</v>
      </c>
      <c r="E6493" s="130">
        <v>1.2485773516711531E-4</v>
      </c>
      <c r="F6493">
        <v>0.23076923076923081</v>
      </c>
      <c r="I6493" s="140"/>
    </row>
    <row r="6494" spans="1:9">
      <c r="A6494" s="10">
        <v>6488</v>
      </c>
      <c r="B6494" s="10">
        <v>1.135637743269356E-4</v>
      </c>
      <c r="C6494" s="10">
        <v>2.330215127980548E-5</v>
      </c>
      <c r="D6494" s="10">
        <f t="shared" si="101"/>
        <v>1.1415525114155251E-4</v>
      </c>
      <c r="E6494" s="130">
        <v>1.383839898102195E-4</v>
      </c>
      <c r="F6494">
        <v>0.38461538461538458</v>
      </c>
      <c r="I6494" s="140"/>
    </row>
    <row r="6495" spans="1:9">
      <c r="A6495" s="10">
        <v>6489</v>
      </c>
      <c r="B6495" s="10">
        <v>1.173202953333532E-4</v>
      </c>
      <c r="C6495" s="10">
        <v>2.3032699761752231E-5</v>
      </c>
      <c r="D6495" s="10">
        <f t="shared" si="101"/>
        <v>1.1415525114155251E-4</v>
      </c>
      <c r="E6495" s="130">
        <v>1.186148484087593E-4</v>
      </c>
      <c r="F6495">
        <v>0.46153846153846162</v>
      </c>
      <c r="I6495" s="140"/>
    </row>
    <row r="6496" spans="1:9">
      <c r="A6496" s="10">
        <v>6490</v>
      </c>
      <c r="B6496" s="10">
        <v>1.18100421030797E-4</v>
      </c>
      <c r="C6496" s="10">
        <v>2.0724446609916719E-5</v>
      </c>
      <c r="D6496" s="10">
        <f t="shared" si="101"/>
        <v>1.1415525114155251E-4</v>
      </c>
      <c r="E6496" s="130">
        <v>9.884570700729973E-5</v>
      </c>
      <c r="F6496">
        <v>0.57692307692307687</v>
      </c>
      <c r="I6496" s="140"/>
    </row>
    <row r="6497" spans="1:9">
      <c r="A6497" s="10">
        <v>6491</v>
      </c>
      <c r="B6497" s="10">
        <v>1.179746409636651E-4</v>
      </c>
      <c r="C6497" s="10">
        <v>2.224464248849321E-5</v>
      </c>
      <c r="D6497" s="10">
        <f t="shared" si="101"/>
        <v>1.1415525114155251E-4</v>
      </c>
      <c r="E6497" s="130">
        <v>1.035278720760665E-4</v>
      </c>
      <c r="F6497">
        <v>0.69230769230769229</v>
      </c>
      <c r="I6497" s="140"/>
    </row>
    <row r="6498" spans="1:9">
      <c r="A6498" s="10">
        <v>6492</v>
      </c>
      <c r="B6498" s="10">
        <v>1.136049010605561E-4</v>
      </c>
      <c r="C6498" s="10">
        <v>2.2484468613572209E-5</v>
      </c>
      <c r="D6498" s="10">
        <f t="shared" si="101"/>
        <v>1.1415525114155251E-4</v>
      </c>
      <c r="E6498" s="130">
        <v>1.092505182712257E-4</v>
      </c>
      <c r="F6498">
        <v>0.61538461538461542</v>
      </c>
      <c r="I6498" s="140"/>
    </row>
    <row r="6499" spans="1:9">
      <c r="A6499" s="10">
        <v>6493</v>
      </c>
      <c r="B6499" s="10">
        <v>1.128497487072146E-4</v>
      </c>
      <c r="C6499" s="10">
        <v>1.7896346682117E-5</v>
      </c>
      <c r="D6499" s="10">
        <f t="shared" si="101"/>
        <v>1.1415525114155251E-4</v>
      </c>
      <c r="E6499" s="130">
        <v>1.0508859376565501E-4</v>
      </c>
      <c r="F6499">
        <v>0.53846153846153844</v>
      </c>
      <c r="I6499" s="140"/>
    </row>
    <row r="6500" spans="1:9">
      <c r="A6500" s="10">
        <v>6494</v>
      </c>
      <c r="B6500" s="10">
        <v>1.1908442670584201E-4</v>
      </c>
      <c r="C6500" s="10">
        <v>1.4328057424593369E-5</v>
      </c>
      <c r="D6500" s="10">
        <f t="shared" si="101"/>
        <v>1.1415525114155251E-4</v>
      </c>
      <c r="E6500" s="130">
        <v>1.0821003714483331E-4</v>
      </c>
      <c r="F6500">
        <v>0.61538461538461542</v>
      </c>
      <c r="I6500" s="140"/>
    </row>
    <row r="6501" spans="1:9">
      <c r="A6501" s="10">
        <v>6495</v>
      </c>
      <c r="B6501" s="10">
        <v>1.18224655658617E-4</v>
      </c>
      <c r="C6501" s="10">
        <v>1.127324164228974E-5</v>
      </c>
      <c r="D6501" s="10">
        <f t="shared" si="101"/>
        <v>1.1415525114155251E-4</v>
      </c>
      <c r="E6501" s="130">
        <v>1.186148484087593E-4</v>
      </c>
      <c r="F6501">
        <v>0.69230769230769229</v>
      </c>
      <c r="I6501" s="140"/>
    </row>
    <row r="6502" spans="1:9">
      <c r="A6502" s="10">
        <v>6496</v>
      </c>
      <c r="B6502" s="10">
        <v>1.198586023326634E-4</v>
      </c>
      <c r="C6502" s="10">
        <v>1.4331566831279941E-5</v>
      </c>
      <c r="D6502" s="10">
        <f t="shared" si="101"/>
        <v>1.1415525114155251E-4</v>
      </c>
      <c r="E6502" s="130">
        <v>1.2901965967268591E-4</v>
      </c>
      <c r="F6502">
        <v>0.76923076923076927</v>
      </c>
      <c r="I6502" s="140"/>
    </row>
    <row r="6503" spans="1:9">
      <c r="A6503" s="10">
        <v>6497</v>
      </c>
      <c r="B6503" s="10">
        <v>1.1988798358245399E-4</v>
      </c>
      <c r="C6503" s="10">
        <v>1.841455694719104E-5</v>
      </c>
      <c r="D6503" s="10">
        <f t="shared" si="101"/>
        <v>1.1415525114155251E-4</v>
      </c>
      <c r="E6503" s="130">
        <v>1.4150543318939719E-4</v>
      </c>
      <c r="F6503">
        <v>0.69230769230769229</v>
      </c>
      <c r="I6503" s="140"/>
    </row>
    <row r="6504" spans="1:9">
      <c r="A6504" s="10">
        <v>6498</v>
      </c>
      <c r="B6504" s="10">
        <v>1.182102605831517E-4</v>
      </c>
      <c r="C6504" s="10">
        <v>2.5557649684753599E-5</v>
      </c>
      <c r="D6504" s="10">
        <f t="shared" si="101"/>
        <v>1.1415525114155251E-4</v>
      </c>
      <c r="E6504" s="130">
        <v>1.3214110305186349E-4</v>
      </c>
      <c r="F6504">
        <v>0.57692307692307687</v>
      </c>
      <c r="I6504" s="140"/>
    </row>
    <row r="6505" spans="1:9">
      <c r="A6505" s="10">
        <v>6499</v>
      </c>
      <c r="B6505" s="10">
        <v>1.1973246607217629E-4</v>
      </c>
      <c r="C6505" s="10">
        <v>2.0201745031622101E-5</v>
      </c>
      <c r="D6505" s="10">
        <f t="shared" si="101"/>
        <v>1.1415525114155251E-4</v>
      </c>
      <c r="E6505" s="130">
        <v>1.12371961650404E-4</v>
      </c>
      <c r="F6505">
        <v>0.46153846153846162</v>
      </c>
      <c r="I6505" s="140"/>
    </row>
    <row r="6506" spans="1:9">
      <c r="A6506" s="10">
        <v>6500</v>
      </c>
      <c r="B6506" s="10">
        <v>1.1749581966286871E-4</v>
      </c>
      <c r="C6506" s="10">
        <v>1.1285747313008179E-5</v>
      </c>
      <c r="D6506" s="10">
        <f t="shared" si="101"/>
        <v>1.1415525114155251E-4</v>
      </c>
      <c r="E6506" s="130">
        <v>9.4163541938532949E-5</v>
      </c>
      <c r="F6506">
        <v>0.30769230769230771</v>
      </c>
      <c r="I6506" s="140"/>
    </row>
    <row r="6507" spans="1:9">
      <c r="A6507" s="10">
        <v>6501</v>
      </c>
      <c r="B6507" s="10">
        <v>1.141177375216167E-4</v>
      </c>
      <c r="C6507" s="10">
        <v>1.103167899732172E-5</v>
      </c>
      <c r="D6507" s="10">
        <f t="shared" si="101"/>
        <v>1.1415525114155251E-4</v>
      </c>
      <c r="E6507" s="130">
        <v>7.7515843916250364E-5</v>
      </c>
      <c r="F6507">
        <v>0.23076923076923081</v>
      </c>
      <c r="I6507" s="140"/>
    </row>
    <row r="6508" spans="1:9">
      <c r="A6508" s="10">
        <v>6502</v>
      </c>
      <c r="B6508" s="10">
        <v>1.1110822480408159E-4</v>
      </c>
      <c r="C6508" s="10">
        <v>8.996054922184393E-6</v>
      </c>
      <c r="D6508" s="10">
        <f t="shared" si="101"/>
        <v>1.1415525114155251E-4</v>
      </c>
      <c r="E6508" s="130">
        <v>6.5550310962735671E-5</v>
      </c>
      <c r="F6508">
        <v>0.15384615384615391</v>
      </c>
      <c r="I6508" s="140"/>
    </row>
    <row r="6509" spans="1:9">
      <c r="A6509" s="10">
        <v>6503</v>
      </c>
      <c r="B6509" s="10">
        <v>1.093590036770979E-4</v>
      </c>
      <c r="C6509" s="10">
        <v>5.4427988355316757E-6</v>
      </c>
      <c r="D6509" s="10">
        <f t="shared" si="101"/>
        <v>1.1415525114155251E-4</v>
      </c>
      <c r="E6509" s="130">
        <v>5.7746702514790948E-5</v>
      </c>
      <c r="F6509">
        <v>7.6923076923076927E-2</v>
      </c>
      <c r="I6509" s="140"/>
    </row>
    <row r="6510" spans="1:9">
      <c r="A6510" s="10">
        <v>6504</v>
      </c>
      <c r="B6510" s="10">
        <v>1.054241511220185E-4</v>
      </c>
      <c r="C6510" s="10">
        <v>3.218471417176216E-6</v>
      </c>
      <c r="D6510" s="10">
        <f t="shared" si="101"/>
        <v>1.1415525114155251E-4</v>
      </c>
      <c r="E6510" s="130">
        <v>6.8463658116634849E-5</v>
      </c>
      <c r="F6510">
        <v>7.6923076923076927E-2</v>
      </c>
      <c r="I6510" s="140"/>
    </row>
    <row r="6511" spans="1:9">
      <c r="A6511" s="10">
        <v>6505</v>
      </c>
      <c r="B6511" s="10">
        <v>1.021615059086716E-4</v>
      </c>
      <c r="C6511" s="10">
        <v>2.4046436432618279E-6</v>
      </c>
      <c r="D6511" s="10">
        <f t="shared" si="101"/>
        <v>1.1415525114155251E-4</v>
      </c>
      <c r="E6511" s="130">
        <v>4.44285440969653E-5</v>
      </c>
      <c r="F6511">
        <v>7.6923076923076927E-2</v>
      </c>
      <c r="I6511" s="140"/>
    </row>
    <row r="6512" spans="1:9">
      <c r="A6512" s="10">
        <v>6506</v>
      </c>
      <c r="B6512" s="10">
        <v>1.0187604700669409E-4</v>
      </c>
      <c r="C6512" s="10">
        <v>1.8806010352100469E-6</v>
      </c>
      <c r="D6512" s="10">
        <f t="shared" si="101"/>
        <v>1.1415525114155251E-4</v>
      </c>
      <c r="E6512" s="130">
        <v>3.860184978916653E-5</v>
      </c>
      <c r="F6512">
        <v>5.7692307692307702E-2</v>
      </c>
      <c r="I6512" s="140"/>
    </row>
    <row r="6513" spans="1:9">
      <c r="A6513" s="10">
        <v>6507</v>
      </c>
      <c r="B6513" s="10">
        <v>1.004720718782701E-4</v>
      </c>
      <c r="C6513" s="10">
        <v>1.0531356705449119E-6</v>
      </c>
      <c r="D6513" s="10">
        <f t="shared" si="101"/>
        <v>1.1415525114155251E-4</v>
      </c>
      <c r="E6513" s="130">
        <v>3.2046818692893011E-5</v>
      </c>
      <c r="F6513">
        <v>5.7692307692307702E-2</v>
      </c>
      <c r="I6513" s="140"/>
    </row>
    <row r="6514" spans="1:9">
      <c r="A6514" s="10">
        <v>6508</v>
      </c>
      <c r="B6514" s="10">
        <v>1.004980588480072E-4</v>
      </c>
      <c r="C6514" s="10">
        <v>1.0532993216339211E-6</v>
      </c>
      <c r="D6514" s="10">
        <f t="shared" si="101"/>
        <v>1.1415525114155251E-4</v>
      </c>
      <c r="E6514" s="130">
        <v>4.2243533731540737E-5</v>
      </c>
      <c r="F6514">
        <v>7.6923076923076927E-2</v>
      </c>
      <c r="I6514" s="140"/>
    </row>
    <row r="6515" spans="1:9">
      <c r="A6515" s="10">
        <v>6509</v>
      </c>
      <c r="B6515" s="10">
        <v>1.021109252676383E-4</v>
      </c>
      <c r="C6515" s="10">
        <v>1.8799782518991009E-6</v>
      </c>
      <c r="D6515" s="10">
        <f t="shared" si="101"/>
        <v>1.1415525114155251E-4</v>
      </c>
      <c r="E6515" s="130">
        <v>7.4290352424433354E-5</v>
      </c>
      <c r="F6515">
        <v>0.1153846153846154</v>
      </c>
      <c r="I6515" s="140"/>
    </row>
    <row r="6516" spans="1:9">
      <c r="A6516" s="10">
        <v>6510</v>
      </c>
      <c r="B6516" s="10">
        <v>1.040794031333092E-4</v>
      </c>
      <c r="C6516" s="10">
        <v>5.7162598052656029E-6</v>
      </c>
      <c r="D6516" s="10">
        <f t="shared" si="101"/>
        <v>1.1415525114155251E-4</v>
      </c>
      <c r="E6516" s="130">
        <v>1.2381725404072289E-4</v>
      </c>
      <c r="F6516">
        <v>0.19230769230769229</v>
      </c>
      <c r="I6516" s="140"/>
    </row>
    <row r="6517" spans="1:9">
      <c r="A6517" s="10">
        <v>6511</v>
      </c>
      <c r="B6517" s="10">
        <v>1.064030447987344E-4</v>
      </c>
      <c r="C6517" s="10">
        <v>1.1613735916427169E-5</v>
      </c>
      <c r="D6517" s="10">
        <f t="shared" si="101"/>
        <v>1.1415525114155251E-4</v>
      </c>
      <c r="E6517" s="130">
        <v>1.748008292339616E-4</v>
      </c>
      <c r="F6517">
        <v>0.30769230769230771</v>
      </c>
      <c r="I6517" s="140"/>
    </row>
    <row r="6518" spans="1:9">
      <c r="A6518" s="10">
        <v>6512</v>
      </c>
      <c r="B6518" s="10">
        <v>1.1000095514274929E-4</v>
      </c>
      <c r="C6518" s="10">
        <v>1.8371153041694989E-5</v>
      </c>
      <c r="D6518" s="10">
        <f t="shared" si="101"/>
        <v>1.1415525114155251E-4</v>
      </c>
      <c r="E6518" s="130">
        <v>1.9373758573430761E-4</v>
      </c>
      <c r="F6518">
        <v>0.46153846153846162</v>
      </c>
      <c r="I6518" s="140"/>
    </row>
    <row r="6519" spans="1:9">
      <c r="A6519" s="10">
        <v>6513</v>
      </c>
      <c r="B6519" s="10">
        <v>1.131942568569974E-4</v>
      </c>
      <c r="C6519" s="10">
        <v>2.428414873113092E-5</v>
      </c>
      <c r="D6519" s="10">
        <f t="shared" si="101"/>
        <v>1.1415525114155251E-4</v>
      </c>
      <c r="E6519" s="130">
        <v>1.6606078777226351E-4</v>
      </c>
      <c r="F6519">
        <v>0.57692307692307687</v>
      </c>
      <c r="I6519" s="140"/>
    </row>
    <row r="6520" spans="1:9">
      <c r="A6520" s="10">
        <v>6514</v>
      </c>
      <c r="B6520" s="10">
        <v>1.1425699774068679E-4</v>
      </c>
      <c r="C6520" s="10">
        <v>2.6816376581729611E-5</v>
      </c>
      <c r="D6520" s="10">
        <f t="shared" si="101"/>
        <v>1.1415525114155251E-4</v>
      </c>
      <c r="E6520" s="130">
        <v>1.383839898102195E-4</v>
      </c>
      <c r="F6520">
        <v>0.69230769230769229</v>
      </c>
      <c r="I6520" s="140"/>
    </row>
    <row r="6521" spans="1:9">
      <c r="A6521" s="10">
        <v>6515</v>
      </c>
      <c r="B6521" s="10">
        <v>1.139343391193194E-4</v>
      </c>
      <c r="C6521" s="10">
        <v>2.8221152983918939E-5</v>
      </c>
      <c r="D6521" s="10">
        <f t="shared" si="101"/>
        <v>1.1415525114155251E-4</v>
      </c>
      <c r="E6521" s="130">
        <v>1.4493902090649289E-4</v>
      </c>
      <c r="F6521">
        <v>0.76923076923076927</v>
      </c>
      <c r="I6521" s="140"/>
    </row>
    <row r="6522" spans="1:9">
      <c r="A6522" s="10">
        <v>6516</v>
      </c>
      <c r="B6522" s="10">
        <v>1.094111795754449E-4</v>
      </c>
      <c r="C6522" s="10">
        <v>2.4267469957642798E-5</v>
      </c>
      <c r="D6522" s="10">
        <f t="shared" si="101"/>
        <v>1.1415525114155251E-4</v>
      </c>
      <c r="E6522" s="130">
        <v>1.5295072557971611E-4</v>
      </c>
      <c r="F6522">
        <v>0.73076923076923073</v>
      </c>
      <c r="I6522" s="140"/>
    </row>
    <row r="6523" spans="1:9">
      <c r="A6523" s="10">
        <v>6517</v>
      </c>
      <c r="B6523" s="10">
        <v>1.0835271839914439E-4</v>
      </c>
      <c r="C6523" s="10">
        <v>2.089277539255315E-5</v>
      </c>
      <c r="D6523" s="10">
        <f t="shared" si="101"/>
        <v>1.1415525114155251E-4</v>
      </c>
      <c r="E6523" s="130">
        <v>1.4712403127191759E-4</v>
      </c>
      <c r="F6523">
        <v>0.69230769230769229</v>
      </c>
      <c r="I6523" s="140"/>
    </row>
    <row r="6524" spans="1:9">
      <c r="A6524" s="10">
        <v>6518</v>
      </c>
      <c r="B6524" s="10">
        <v>1.138342188539856E-4</v>
      </c>
      <c r="C6524" s="10">
        <v>1.6388474639715599E-5</v>
      </c>
      <c r="D6524" s="10">
        <f t="shared" si="101"/>
        <v>1.1415525114155251E-4</v>
      </c>
      <c r="E6524" s="130">
        <v>1.5149405200276631E-4</v>
      </c>
      <c r="F6524">
        <v>0.84615384615384615</v>
      </c>
      <c r="I6524" s="140"/>
    </row>
    <row r="6525" spans="1:9">
      <c r="A6525" s="10">
        <v>6519</v>
      </c>
      <c r="B6525" s="10">
        <v>1.150028513645628E-4</v>
      </c>
      <c r="C6525" s="10">
        <v>1.442229317668103E-5</v>
      </c>
      <c r="D6525" s="10">
        <f t="shared" si="101"/>
        <v>1.1415525114155251E-4</v>
      </c>
      <c r="E6525" s="130">
        <v>1.6606078777226351E-4</v>
      </c>
      <c r="F6525">
        <v>0.96153846153846156</v>
      </c>
      <c r="I6525" s="140"/>
    </row>
    <row r="6526" spans="1:9">
      <c r="A6526" s="10">
        <v>6520</v>
      </c>
      <c r="B6526" s="10">
        <v>1.142078706114323E-4</v>
      </c>
      <c r="C6526" s="10">
        <v>8.233981805169085E-6</v>
      </c>
      <c r="D6526" s="10">
        <f t="shared" si="101"/>
        <v>1.1415525114155251E-4</v>
      </c>
      <c r="E6526" s="130">
        <v>1.8062752354176009E-4</v>
      </c>
      <c r="F6526">
        <v>1</v>
      </c>
      <c r="I6526" s="140"/>
    </row>
    <row r="6527" spans="1:9">
      <c r="A6527" s="10">
        <v>6521</v>
      </c>
      <c r="B6527" s="10">
        <v>1.1418376594194619E-4</v>
      </c>
      <c r="C6527" s="10">
        <v>1.554681254307898E-5</v>
      </c>
      <c r="D6527" s="10">
        <f t="shared" si="101"/>
        <v>1.1415525114155251E-4</v>
      </c>
      <c r="E6527" s="130">
        <v>1.981076064651563E-4</v>
      </c>
      <c r="F6527">
        <v>0.92307692307692313</v>
      </c>
      <c r="I6527" s="140"/>
    </row>
    <row r="6528" spans="1:9">
      <c r="A6528" s="10">
        <v>6522</v>
      </c>
      <c r="B6528" s="10">
        <v>1.136019739429212E-4</v>
      </c>
      <c r="C6528" s="10">
        <v>2.032963835768261E-5</v>
      </c>
      <c r="D6528" s="10">
        <f t="shared" si="101"/>
        <v>1.1415525114155251E-4</v>
      </c>
      <c r="E6528" s="130">
        <v>1.8499754427260949E-4</v>
      </c>
      <c r="F6528">
        <v>0.76923076923076927</v>
      </c>
      <c r="I6528" s="140"/>
    </row>
    <row r="6529" spans="1:9">
      <c r="A6529" s="10">
        <v>6523</v>
      </c>
      <c r="B6529" s="10">
        <v>1.1443610387584E-4</v>
      </c>
      <c r="C6529" s="10">
        <v>2.202220883748494E-5</v>
      </c>
      <c r="D6529" s="10">
        <f t="shared" si="101"/>
        <v>1.1415525114155251E-4</v>
      </c>
      <c r="E6529" s="130">
        <v>1.573207463105655E-4</v>
      </c>
      <c r="F6529">
        <v>0.57692307692307687</v>
      </c>
      <c r="I6529" s="140"/>
    </row>
    <row r="6530" spans="1:9">
      <c r="A6530" s="10">
        <v>6524</v>
      </c>
      <c r="B6530" s="10">
        <v>1.108122702756228E-4</v>
      </c>
      <c r="C6530" s="10">
        <v>1.132933759891115E-5</v>
      </c>
      <c r="D6530" s="10">
        <f t="shared" si="101"/>
        <v>1.1415525114155251E-4</v>
      </c>
      <c r="E6530" s="130">
        <v>1.3182895871394611E-4</v>
      </c>
      <c r="F6530">
        <v>0.46153846153846162</v>
      </c>
      <c r="I6530" s="140"/>
    </row>
    <row r="6531" spans="1:9">
      <c r="A6531" s="10">
        <v>6525</v>
      </c>
      <c r="B6531" s="10">
        <v>1.0875790387437241E-4</v>
      </c>
      <c r="C6531" s="10">
        <v>1.049337601520829E-5</v>
      </c>
      <c r="D6531" s="10">
        <f t="shared" si="101"/>
        <v>1.1415525114155251E-4</v>
      </c>
      <c r="E6531" s="130">
        <v>1.085221814827508E-4</v>
      </c>
      <c r="F6531">
        <v>0.30769230769230771</v>
      </c>
      <c r="I6531" s="140"/>
    </row>
    <row r="6532" spans="1:9">
      <c r="A6532" s="10">
        <v>6526</v>
      </c>
      <c r="B6532" s="10">
        <v>1.071056168786039E-4</v>
      </c>
      <c r="C6532" s="10">
        <v>9.6441586932956661E-6</v>
      </c>
      <c r="D6532" s="10">
        <f t="shared" si="101"/>
        <v>1.1415525114155251E-4</v>
      </c>
      <c r="E6532" s="130">
        <v>9.177043534782952E-5</v>
      </c>
      <c r="F6532">
        <v>0.23076923076923081</v>
      </c>
      <c r="I6532" s="140"/>
    </row>
    <row r="6533" spans="1:9">
      <c r="A6533" s="10">
        <v>6527</v>
      </c>
      <c r="B6533" s="10">
        <v>1.0617709371437071E-4</v>
      </c>
      <c r="C6533" s="10">
        <v>5.4408077472820204E-6</v>
      </c>
      <c r="D6533" s="10">
        <f t="shared" si="101"/>
        <v>1.1415525114155251E-4</v>
      </c>
      <c r="E6533" s="130">
        <v>8.0845383520706745E-5</v>
      </c>
      <c r="F6533">
        <v>0.15384615384615391</v>
      </c>
      <c r="I6533" s="140"/>
    </row>
    <row r="6534" spans="1:9">
      <c r="A6534" s="10">
        <v>6528</v>
      </c>
      <c r="B6534" s="10">
        <v>1.0440525278792259E-4</v>
      </c>
      <c r="C6534" s="10">
        <v>2.5286593476855352E-6</v>
      </c>
      <c r="D6534" s="10">
        <f t="shared" ref="D6534:D6597" si="102">1/8760</f>
        <v>1.1415525114155251E-4</v>
      </c>
      <c r="E6534" s="130">
        <v>6.5203483920604793E-5</v>
      </c>
      <c r="F6534">
        <v>7.6923076923076927E-2</v>
      </c>
      <c r="I6534" s="140"/>
    </row>
    <row r="6535" spans="1:9">
      <c r="A6535" s="10">
        <v>6529</v>
      </c>
      <c r="B6535" s="10">
        <v>1.008195100621996E-4</v>
      </c>
      <c r="C6535" s="10">
        <v>1.448493972272642E-6</v>
      </c>
      <c r="D6535" s="10">
        <f t="shared" si="102"/>
        <v>1.1415525114155251E-4</v>
      </c>
      <c r="E6535" s="130">
        <v>4.2312899139966933E-5</v>
      </c>
      <c r="F6535">
        <v>7.6923076923076927E-2</v>
      </c>
      <c r="I6535" s="140"/>
    </row>
    <row r="6536" spans="1:9">
      <c r="A6536" s="10">
        <v>6530</v>
      </c>
      <c r="B6536" s="10">
        <v>9.9244459972641533E-5</v>
      </c>
      <c r="C6536" s="10">
        <v>1.174546595135227E-6</v>
      </c>
      <c r="D6536" s="10">
        <f t="shared" si="102"/>
        <v>1.1415525114155251E-4</v>
      </c>
      <c r="E6536" s="130">
        <v>3.6763666465872927E-5</v>
      </c>
      <c r="F6536">
        <v>5.7692307692307702E-2</v>
      </c>
      <c r="I6536" s="140"/>
    </row>
    <row r="6537" spans="1:9">
      <c r="A6537" s="10">
        <v>6531</v>
      </c>
      <c r="B6537" s="10">
        <v>9.8842995476544228E-5</v>
      </c>
      <c r="C6537" s="10">
        <v>1.1769331735166029E-6</v>
      </c>
      <c r="D6537" s="10">
        <f t="shared" si="102"/>
        <v>1.1415525114155251E-4</v>
      </c>
      <c r="E6537" s="130">
        <v>3.0520779707517097E-5</v>
      </c>
      <c r="F6537">
        <v>5.7692307692307702E-2</v>
      </c>
      <c r="I6537" s="140"/>
    </row>
    <row r="6538" spans="1:9">
      <c r="A6538" s="10">
        <v>6532</v>
      </c>
      <c r="B6538" s="10">
        <v>1.000404563971752E-4</v>
      </c>
      <c r="C6538" s="10">
        <v>1.073487501808605E-6</v>
      </c>
      <c r="D6538" s="10">
        <f t="shared" si="102"/>
        <v>1.1415525114155251E-4</v>
      </c>
      <c r="E6538" s="130">
        <v>4.0231936887181667E-5</v>
      </c>
      <c r="F6538">
        <v>7.6923076923076927E-2</v>
      </c>
      <c r="I6538" s="140"/>
    </row>
    <row r="6539" spans="1:9">
      <c r="A6539" s="10">
        <v>6533</v>
      </c>
      <c r="B6539" s="10">
        <v>1.006842459541939E-4</v>
      </c>
      <c r="C6539" s="10">
        <v>1.139818015702092E-5</v>
      </c>
      <c r="D6539" s="10">
        <f t="shared" si="102"/>
        <v>1.1415525114155251E-4</v>
      </c>
      <c r="E6539" s="130">
        <v>7.0752716594698229E-5</v>
      </c>
      <c r="F6539">
        <v>0.1153846153846154</v>
      </c>
      <c r="I6539" s="140"/>
    </row>
    <row r="6540" spans="1:9">
      <c r="A6540" s="10">
        <v>6534</v>
      </c>
      <c r="B6540" s="10">
        <v>1.019420982022249E-4</v>
      </c>
      <c r="C6540" s="10">
        <v>2.9881297818779591E-5</v>
      </c>
      <c r="D6540" s="10">
        <f t="shared" si="102"/>
        <v>1.1415525114155251E-4</v>
      </c>
      <c r="E6540" s="130">
        <v>1.179211943244975E-4</v>
      </c>
      <c r="F6540">
        <v>0.19230769230769229</v>
      </c>
      <c r="I6540" s="140"/>
    </row>
    <row r="6541" spans="1:9">
      <c r="A6541" s="10">
        <v>6535</v>
      </c>
      <c r="B6541" s="10">
        <v>1.0355877839352189E-4</v>
      </c>
      <c r="C6541" s="10">
        <v>2.421782003558287E-5</v>
      </c>
      <c r="D6541" s="10">
        <f t="shared" si="102"/>
        <v>1.1415525114155251E-4</v>
      </c>
      <c r="E6541" s="130">
        <v>1.6647698022282029E-4</v>
      </c>
      <c r="F6541">
        <v>0.30769230769230771</v>
      </c>
      <c r="I6541" s="140"/>
    </row>
    <row r="6542" spans="1:9">
      <c r="A6542" s="10">
        <v>6536</v>
      </c>
      <c r="B6542" s="10">
        <v>1.0401238865259149E-4</v>
      </c>
      <c r="C6542" s="10">
        <v>2.0041116941896179E-5</v>
      </c>
      <c r="D6542" s="10">
        <f t="shared" si="102"/>
        <v>1.1415525114155251E-4</v>
      </c>
      <c r="E6542" s="130">
        <v>1.8451198641362639E-4</v>
      </c>
      <c r="F6542">
        <v>0.46153846153846162</v>
      </c>
      <c r="I6542" s="140"/>
    </row>
    <row r="6543" spans="1:9">
      <c r="A6543" s="10">
        <v>6537</v>
      </c>
      <c r="B6543" s="10">
        <v>1.043633598747898E-4</v>
      </c>
      <c r="C6543" s="10">
        <v>1.5268832984942931E-5</v>
      </c>
      <c r="D6543" s="10">
        <f t="shared" si="102"/>
        <v>1.1415525114155251E-4</v>
      </c>
      <c r="E6543" s="130">
        <v>1.5815313121167969E-4</v>
      </c>
      <c r="F6543">
        <v>0.57692307692307687</v>
      </c>
      <c r="I6543" s="140"/>
    </row>
    <row r="6544" spans="1:9">
      <c r="A6544" s="10">
        <v>6538</v>
      </c>
      <c r="B6544" s="10">
        <v>1.050404847386303E-4</v>
      </c>
      <c r="C6544" s="10">
        <v>1.347802639309938E-5</v>
      </c>
      <c r="D6544" s="10">
        <f t="shared" si="102"/>
        <v>1.1415525114155251E-4</v>
      </c>
      <c r="E6544" s="130">
        <v>1.3179427600973299E-4</v>
      </c>
      <c r="F6544">
        <v>0.69230769230769229</v>
      </c>
      <c r="I6544" s="140"/>
    </row>
    <row r="6545" spans="1:9">
      <c r="A6545" s="10">
        <v>6539</v>
      </c>
      <c r="B6545" s="10">
        <v>1.050990405447913E-4</v>
      </c>
      <c r="C6545" s="10">
        <v>1.258325497221567E-5</v>
      </c>
      <c r="D6545" s="10">
        <f t="shared" si="102"/>
        <v>1.1415525114155251E-4</v>
      </c>
      <c r="E6545" s="130">
        <v>1.3803716276808889E-4</v>
      </c>
      <c r="F6545">
        <v>0.76923076923076927</v>
      </c>
      <c r="I6545" s="140"/>
    </row>
    <row r="6546" spans="1:9">
      <c r="A6546" s="10">
        <v>6540</v>
      </c>
      <c r="B6546" s="10">
        <v>1.027198281861744E-4</v>
      </c>
      <c r="C6546" s="10">
        <v>1.883156719716737E-5</v>
      </c>
      <c r="D6546" s="10">
        <f t="shared" si="102"/>
        <v>1.1415525114155251E-4</v>
      </c>
      <c r="E6546" s="130">
        <v>1.4566735769496779E-4</v>
      </c>
      <c r="F6546">
        <v>0.73076923076923073</v>
      </c>
      <c r="I6546" s="140"/>
    </row>
    <row r="6547" spans="1:9">
      <c r="A6547" s="10">
        <v>6541</v>
      </c>
      <c r="B6547" s="10">
        <v>1.0210153419918959E-4</v>
      </c>
      <c r="C6547" s="10">
        <v>1.6749929890837019E-5</v>
      </c>
      <c r="D6547" s="10">
        <f t="shared" si="102"/>
        <v>1.1415525114155251E-4</v>
      </c>
      <c r="E6547" s="130">
        <v>1.4011812502087359E-4</v>
      </c>
      <c r="F6547">
        <v>0.69230769230769229</v>
      </c>
      <c r="I6547" s="140"/>
    </row>
    <row r="6548" spans="1:9">
      <c r="A6548" s="10">
        <v>6542</v>
      </c>
      <c r="B6548" s="10">
        <v>1.061225788099292E-4</v>
      </c>
      <c r="C6548" s="10">
        <v>9.6057006873786058E-6</v>
      </c>
      <c r="D6548" s="10">
        <f t="shared" si="102"/>
        <v>1.1415525114155251E-4</v>
      </c>
      <c r="E6548" s="130">
        <v>1.4428004952644419E-4</v>
      </c>
      <c r="F6548">
        <v>0.84615384615384615</v>
      </c>
      <c r="I6548" s="140"/>
    </row>
    <row r="6549" spans="1:9">
      <c r="A6549" s="10">
        <v>6543</v>
      </c>
      <c r="B6549" s="10">
        <v>1.053567678862767E-4</v>
      </c>
      <c r="C6549" s="10">
        <v>8.4171891993146159E-6</v>
      </c>
      <c r="D6549" s="10">
        <f t="shared" si="102"/>
        <v>1.1415525114155251E-4</v>
      </c>
      <c r="E6549" s="130">
        <v>1.5815313121167969E-4</v>
      </c>
      <c r="F6549">
        <v>0.96153846153846156</v>
      </c>
      <c r="I6549" s="140"/>
    </row>
    <row r="6550" spans="1:9">
      <c r="A6550" s="10">
        <v>6544</v>
      </c>
      <c r="B6550" s="10">
        <v>1.053440546716845E-4</v>
      </c>
      <c r="C6550" s="10">
        <v>9.6076963214917992E-6</v>
      </c>
      <c r="D6550" s="10">
        <f t="shared" si="102"/>
        <v>1.1415525114155251E-4</v>
      </c>
      <c r="E6550" s="130">
        <v>1.7202621289691449E-4</v>
      </c>
      <c r="F6550">
        <v>1</v>
      </c>
      <c r="I6550" s="140"/>
    </row>
    <row r="6551" spans="1:9">
      <c r="A6551" s="10">
        <v>6545</v>
      </c>
      <c r="B6551" s="10">
        <v>1.040479785722969E-4</v>
      </c>
      <c r="C6551" s="10">
        <v>1.675636683367138E-5</v>
      </c>
      <c r="D6551" s="10">
        <f t="shared" si="102"/>
        <v>1.1415525114155251E-4</v>
      </c>
      <c r="E6551" s="130">
        <v>1.886739109191964E-4</v>
      </c>
      <c r="F6551">
        <v>0.92307692307692313</v>
      </c>
      <c r="I6551" s="140"/>
    </row>
    <row r="6552" spans="1:9">
      <c r="A6552" s="10">
        <v>6546</v>
      </c>
      <c r="B6552" s="10">
        <v>1.040139026705076E-4</v>
      </c>
      <c r="C6552" s="10">
        <v>2.3611670039484432E-5</v>
      </c>
      <c r="D6552" s="10">
        <f t="shared" si="102"/>
        <v>1.1415525114155251E-4</v>
      </c>
      <c r="E6552" s="130">
        <v>1.7618813740248509E-4</v>
      </c>
      <c r="F6552">
        <v>0.76923076923076927</v>
      </c>
      <c r="I6552" s="140"/>
    </row>
    <row r="6553" spans="1:9">
      <c r="A6553" s="10">
        <v>6547</v>
      </c>
      <c r="B6553" s="10">
        <v>1.0543416849415061E-4</v>
      </c>
      <c r="C6553" s="10">
        <v>2.391223799376735E-5</v>
      </c>
      <c r="D6553" s="10">
        <f t="shared" si="102"/>
        <v>1.1415525114155251E-4</v>
      </c>
      <c r="E6553" s="130">
        <v>1.4982928220053839E-4</v>
      </c>
      <c r="F6553">
        <v>0.57692307692307687</v>
      </c>
      <c r="I6553" s="140"/>
    </row>
    <row r="6554" spans="1:9">
      <c r="A6554" s="10">
        <v>6548</v>
      </c>
      <c r="B6554" s="10">
        <v>1.045014921731135E-4</v>
      </c>
      <c r="C6554" s="10">
        <v>1.8553692193893739E-5</v>
      </c>
      <c r="D6554" s="10">
        <f t="shared" si="102"/>
        <v>1.1415525114155251E-4</v>
      </c>
      <c r="E6554" s="130">
        <v>1.2555138925137701E-4</v>
      </c>
      <c r="F6554">
        <v>0.46153846153846162</v>
      </c>
      <c r="I6554" s="140"/>
    </row>
    <row r="6555" spans="1:9">
      <c r="A6555" s="10">
        <v>6549</v>
      </c>
      <c r="B6555" s="10">
        <v>1.034292378155113E-4</v>
      </c>
      <c r="C6555" s="10">
        <v>1.3487445422444561E-5</v>
      </c>
      <c r="D6555" s="10">
        <f t="shared" si="102"/>
        <v>1.1415525114155251E-4</v>
      </c>
      <c r="E6555" s="130">
        <v>1.033544585550009E-4</v>
      </c>
      <c r="F6555">
        <v>0.30769230769230771</v>
      </c>
      <c r="I6555" s="140"/>
    </row>
    <row r="6556" spans="1:9">
      <c r="A6556" s="10">
        <v>6550</v>
      </c>
      <c r="B6556" s="10">
        <v>1.016721690729476E-4</v>
      </c>
      <c r="C6556" s="10">
        <v>7.5348688987863431E-6</v>
      </c>
      <c r="D6556" s="10">
        <f t="shared" si="102"/>
        <v>1.1415525114155251E-4</v>
      </c>
      <c r="E6556" s="130">
        <v>8.7400414616980814E-5</v>
      </c>
      <c r="F6556">
        <v>0.23076923076923081</v>
      </c>
      <c r="I6556" s="140"/>
    </row>
    <row r="6557" spans="1:9">
      <c r="A6557" s="10">
        <v>6551</v>
      </c>
      <c r="B6557" s="10">
        <v>1.001577703683379E-4</v>
      </c>
      <c r="C6557" s="10">
        <v>5.7569134632935784E-6</v>
      </c>
      <c r="D6557" s="10">
        <f t="shared" si="102"/>
        <v>1.1415525114155251E-4</v>
      </c>
      <c r="E6557" s="130">
        <v>7.6995603353054195E-5</v>
      </c>
      <c r="F6557">
        <v>0.15384615384615391</v>
      </c>
      <c r="I6557" s="140"/>
    </row>
    <row r="6558" spans="1:9">
      <c r="A6558" s="10">
        <v>6552</v>
      </c>
      <c r="B6558" s="10">
        <v>9.7752744201173405E-5</v>
      </c>
      <c r="C6558" s="10">
        <v>2.5399149059184842E-6</v>
      </c>
      <c r="D6558" s="10">
        <f t="shared" si="102"/>
        <v>1.1415525114155251E-4</v>
      </c>
      <c r="E6558" s="130">
        <v>6.9736075618386401E-5</v>
      </c>
      <c r="F6558">
        <v>7.6923076923076927E-2</v>
      </c>
      <c r="I6558" s="140"/>
    </row>
    <row r="6559" spans="1:9">
      <c r="A6559" s="10">
        <v>6553</v>
      </c>
      <c r="B6559" s="10">
        <v>9.4462619200381715E-5</v>
      </c>
      <c r="C6559" s="10">
        <v>1.4603586762257919E-6</v>
      </c>
      <c r="D6559" s="10">
        <f t="shared" si="102"/>
        <v>1.1415525114155251E-4</v>
      </c>
      <c r="E6559" s="130">
        <v>4.5254261837463628E-5</v>
      </c>
      <c r="F6559">
        <v>7.6923076923076927E-2</v>
      </c>
      <c r="I6559" s="140"/>
    </row>
    <row r="6560" spans="1:9">
      <c r="A6560" s="10">
        <v>6554</v>
      </c>
      <c r="B6560" s="10">
        <v>9.3170706878953122E-5</v>
      </c>
      <c r="C6560" s="10">
        <v>1.2019172397719711E-6</v>
      </c>
      <c r="D6560" s="10">
        <f t="shared" si="102"/>
        <v>1.1415525114155251E-4</v>
      </c>
      <c r="E6560" s="130">
        <v>3.9319276678452062E-5</v>
      </c>
      <c r="F6560">
        <v>5.7692307692307702E-2</v>
      </c>
      <c r="I6560" s="140"/>
    </row>
    <row r="6561" spans="1:9">
      <c r="A6561" s="10">
        <v>6555</v>
      </c>
      <c r="B6561" s="10">
        <v>9.340428142850786E-5</v>
      </c>
      <c r="C6561" s="10">
        <v>1.2032764529834659E-6</v>
      </c>
      <c r="D6561" s="10">
        <f t="shared" si="102"/>
        <v>1.1415525114155251E-4</v>
      </c>
      <c r="E6561" s="130">
        <v>3.2642418374563973E-5</v>
      </c>
      <c r="F6561">
        <v>5.7692307692307702E-2</v>
      </c>
      <c r="I6561" s="140"/>
    </row>
    <row r="6562" spans="1:9">
      <c r="A6562" s="10">
        <v>6556</v>
      </c>
      <c r="B6562" s="10">
        <v>9.3517359728930406E-5</v>
      </c>
      <c r="C6562" s="10">
        <v>1.0878297014148069E-6</v>
      </c>
      <c r="D6562" s="10">
        <f t="shared" si="102"/>
        <v>1.1415525114155251E-4</v>
      </c>
      <c r="E6562" s="130">
        <v>4.3028642402834272E-5</v>
      </c>
      <c r="F6562">
        <v>7.6923076923076927E-2</v>
      </c>
      <c r="I6562" s="140"/>
    </row>
    <row r="6563" spans="1:9">
      <c r="A6563" s="10">
        <v>6557</v>
      </c>
      <c r="B6563" s="10">
        <v>9.3494014757181245E-5</v>
      </c>
      <c r="C6563" s="10">
        <v>1.1410426713515091E-5</v>
      </c>
      <c r="D6563" s="10">
        <f t="shared" si="102"/>
        <v>1.1415525114155251E-4</v>
      </c>
      <c r="E6563" s="130">
        <v>7.56710607773979E-5</v>
      </c>
      <c r="F6563">
        <v>0.1153846153846154</v>
      </c>
      <c r="I6563" s="140"/>
    </row>
    <row r="6564" spans="1:9">
      <c r="A6564" s="10">
        <v>6558</v>
      </c>
      <c r="B6564" s="10">
        <v>9.4268870124535493E-5</v>
      </c>
      <c r="C6564" s="10">
        <v>2.990949581058855E-5</v>
      </c>
      <c r="D6564" s="10">
        <f t="shared" si="102"/>
        <v>1.1415525114155251E-4</v>
      </c>
      <c r="E6564" s="130">
        <v>1.2611843462899671E-4</v>
      </c>
      <c r="F6564">
        <v>0.19230769230769229</v>
      </c>
      <c r="I6564" s="140"/>
    </row>
    <row r="6565" spans="1:9">
      <c r="A6565" s="10">
        <v>6559</v>
      </c>
      <c r="B6565" s="10">
        <v>9.5322729271051296E-5</v>
      </c>
      <c r="C6565" s="10">
        <v>2.423341234767455E-5</v>
      </c>
      <c r="D6565" s="10">
        <f t="shared" si="102"/>
        <v>1.1415525114155251E-4</v>
      </c>
      <c r="E6565" s="130">
        <v>1.7804955477034861E-4</v>
      </c>
      <c r="F6565">
        <v>0.30769230769230771</v>
      </c>
      <c r="I6565" s="140"/>
    </row>
    <row r="6566" spans="1:9">
      <c r="A6566" s="10">
        <v>6560</v>
      </c>
      <c r="B6566" s="10">
        <v>9.4776531514828937E-5</v>
      </c>
      <c r="C6566" s="10">
        <v>2.003802120879576E-5</v>
      </c>
      <c r="D6566" s="10">
        <f t="shared" si="102"/>
        <v>1.1415525114155251E-4</v>
      </c>
      <c r="E6566" s="130">
        <v>1.9733825653713621E-4</v>
      </c>
      <c r="F6566">
        <v>0.46153846153846162</v>
      </c>
      <c r="I6566" s="140"/>
    </row>
    <row r="6567" spans="1:9">
      <c r="A6567" s="10">
        <v>6561</v>
      </c>
      <c r="B6567" s="10">
        <v>9.6880260528782461E-5</v>
      </c>
      <c r="C6567" s="10">
        <v>1.5248685717540491E-5</v>
      </c>
      <c r="D6567" s="10">
        <f t="shared" si="102"/>
        <v>1.1415525114155251E-4</v>
      </c>
      <c r="E6567" s="130">
        <v>1.69147077031831E-4</v>
      </c>
      <c r="F6567">
        <v>0.57692307692307687</v>
      </c>
      <c r="I6567" s="140"/>
    </row>
    <row r="6568" spans="1:9">
      <c r="A6568" s="10">
        <v>6562</v>
      </c>
      <c r="B6568" s="10">
        <v>9.8776060365518117E-5</v>
      </c>
      <c r="C6568" s="10">
        <v>1.346072938216385E-5</v>
      </c>
      <c r="D6568" s="10">
        <f t="shared" si="102"/>
        <v>1.1415525114155251E-4</v>
      </c>
      <c r="E6568" s="130">
        <v>1.4095589752652579E-4</v>
      </c>
      <c r="F6568">
        <v>0.69230769230769229</v>
      </c>
      <c r="I6568" s="140"/>
    </row>
    <row r="6569" spans="1:9">
      <c r="A6569" s="10">
        <v>6563</v>
      </c>
      <c r="B6569" s="10">
        <v>9.9637722527595962E-5</v>
      </c>
      <c r="C6569" s="10">
        <v>1.257058110454469E-5</v>
      </c>
      <c r="D6569" s="10">
        <f t="shared" si="102"/>
        <v>1.1415525114155251E-4</v>
      </c>
      <c r="E6569" s="130">
        <v>1.4763275583041391E-4</v>
      </c>
      <c r="F6569">
        <v>0.76923076923076927</v>
      </c>
      <c r="I6569" s="140"/>
    </row>
    <row r="6570" spans="1:9">
      <c r="A6570" s="10">
        <v>6564</v>
      </c>
      <c r="B6570" s="10">
        <v>9.7422179679919547E-5</v>
      </c>
      <c r="C6570" s="10">
        <v>1.880440111639188E-5</v>
      </c>
      <c r="D6570" s="10">
        <f t="shared" si="102"/>
        <v>1.1415525114155251E-4</v>
      </c>
      <c r="E6570" s="130">
        <v>1.557933604240549E-4</v>
      </c>
      <c r="F6570">
        <v>0.73076923076923073</v>
      </c>
      <c r="I6570" s="140"/>
    </row>
    <row r="6571" spans="1:9">
      <c r="A6571" s="10">
        <v>6565</v>
      </c>
      <c r="B6571" s="10">
        <v>9.7263917332080082E-5</v>
      </c>
      <c r="C6571" s="10">
        <v>1.6723800266958589E-5</v>
      </c>
      <c r="D6571" s="10">
        <f t="shared" si="102"/>
        <v>1.1415525114155251E-4</v>
      </c>
      <c r="E6571" s="130">
        <v>1.4985837526504341E-4</v>
      </c>
      <c r="F6571">
        <v>0.69230769230769229</v>
      </c>
      <c r="I6571" s="140"/>
    </row>
    <row r="6572" spans="1:9">
      <c r="A6572" s="10">
        <v>6566</v>
      </c>
      <c r="B6572" s="10">
        <v>9.7824380977988039E-5</v>
      </c>
      <c r="C6572" s="10">
        <v>9.5843260368086029E-6</v>
      </c>
      <c r="D6572" s="10">
        <f t="shared" si="102"/>
        <v>1.1415525114155251E-4</v>
      </c>
      <c r="E6572" s="130">
        <v>1.5430961413430189E-4</v>
      </c>
      <c r="F6572">
        <v>0.84615384615384615</v>
      </c>
      <c r="I6572" s="140"/>
    </row>
    <row r="6573" spans="1:9">
      <c r="A6573" s="10">
        <v>6567</v>
      </c>
      <c r="B6573" s="10">
        <v>9.8256587257488544E-5</v>
      </c>
      <c r="C6573" s="10">
        <v>8.3959327411977843E-6</v>
      </c>
      <c r="D6573" s="10">
        <f t="shared" si="102"/>
        <v>1.1415525114155251E-4</v>
      </c>
      <c r="E6573" s="130">
        <v>1.69147077031831E-4</v>
      </c>
      <c r="F6573">
        <v>0.96153846153846156</v>
      </c>
      <c r="I6573" s="140"/>
    </row>
    <row r="6574" spans="1:9">
      <c r="A6574" s="10">
        <v>6568</v>
      </c>
      <c r="B6574" s="10">
        <v>9.7839632817065997E-5</v>
      </c>
      <c r="C6574" s="10">
        <v>9.5824895079207895E-6</v>
      </c>
      <c r="D6574" s="10">
        <f t="shared" si="102"/>
        <v>1.1415525114155251E-4</v>
      </c>
      <c r="E6574" s="130">
        <v>1.8398453992936011E-4</v>
      </c>
      <c r="F6574">
        <v>1</v>
      </c>
      <c r="I6574" s="140"/>
    </row>
    <row r="6575" spans="1:9">
      <c r="A6575" s="10">
        <v>6569</v>
      </c>
      <c r="B6575" s="10">
        <v>9.7926531943117861E-5</v>
      </c>
      <c r="C6575" s="10">
        <v>1.6720636345904372E-5</v>
      </c>
      <c r="D6575" s="10">
        <f t="shared" si="102"/>
        <v>1.1415525114155251E-4</v>
      </c>
      <c r="E6575" s="130">
        <v>2.0178949540639531E-4</v>
      </c>
      <c r="F6575">
        <v>0.92307692307692313</v>
      </c>
      <c r="I6575" s="140"/>
    </row>
    <row r="6576" spans="1:9">
      <c r="A6576" s="10">
        <v>6570</v>
      </c>
      <c r="B6576" s="10">
        <v>9.8641410761188063E-5</v>
      </c>
      <c r="C6576" s="10">
        <v>2.356907984356984E-5</v>
      </c>
      <c r="D6576" s="10">
        <f t="shared" si="102"/>
        <v>1.1415525114155251E-4</v>
      </c>
      <c r="E6576" s="130">
        <v>1.8843577879861919E-4</v>
      </c>
      <c r="F6576">
        <v>0.76923076923076927</v>
      </c>
      <c r="I6576" s="140"/>
    </row>
    <row r="6577" spans="1:9">
      <c r="A6577" s="10">
        <v>6571</v>
      </c>
      <c r="B6577" s="10">
        <v>1.009998144952128E-4</v>
      </c>
      <c r="C6577" s="10">
        <v>2.3871366134287309E-5</v>
      </c>
      <c r="D6577" s="10">
        <f t="shared" si="102"/>
        <v>1.1415525114155251E-4</v>
      </c>
      <c r="E6577" s="130">
        <v>1.6024459929331409E-4</v>
      </c>
      <c r="F6577">
        <v>0.57692307692307687</v>
      </c>
      <c r="I6577" s="140"/>
    </row>
    <row r="6578" spans="1:9">
      <c r="A6578" s="10">
        <v>6572</v>
      </c>
      <c r="B6578" s="10">
        <v>9.9995133172437847E-5</v>
      </c>
      <c r="C6578" s="10">
        <v>1.8523566755925338E-5</v>
      </c>
      <c r="D6578" s="10">
        <f t="shared" si="102"/>
        <v>1.1415525114155251E-4</v>
      </c>
      <c r="E6578" s="130">
        <v>1.3427903922263781E-4</v>
      </c>
      <c r="F6578">
        <v>0.46153846153846162</v>
      </c>
      <c r="I6578" s="140"/>
    </row>
    <row r="6579" spans="1:9">
      <c r="A6579" s="10">
        <v>6573</v>
      </c>
      <c r="B6579" s="10">
        <v>9.9406464851944891E-5</v>
      </c>
      <c r="C6579" s="10">
        <v>1.346653899582362E-5</v>
      </c>
      <c r="D6579" s="10">
        <f t="shared" si="102"/>
        <v>1.1415525114155251E-4</v>
      </c>
      <c r="E6579" s="130">
        <v>1.105390985865911E-4</v>
      </c>
      <c r="F6579">
        <v>0.30769230769230771</v>
      </c>
      <c r="I6579" s="140"/>
    </row>
    <row r="6580" spans="1:9">
      <c r="A6580" s="10">
        <v>6574</v>
      </c>
      <c r="B6580" s="10">
        <v>9.8173802791815917E-5</v>
      </c>
      <c r="C6580" s="10">
        <v>7.5228223602898513E-6</v>
      </c>
      <c r="D6580" s="10">
        <f t="shared" si="102"/>
        <v>1.1415525114155251E-4</v>
      </c>
      <c r="E6580" s="130">
        <v>9.3476016254433086E-5</v>
      </c>
      <c r="F6580">
        <v>0.23076923076923081</v>
      </c>
      <c r="I6580" s="140"/>
    </row>
    <row r="6581" spans="1:9">
      <c r="A6581" s="10">
        <v>6575</v>
      </c>
      <c r="B6581" s="10">
        <v>9.6354457034313911E-5</v>
      </c>
      <c r="C6581" s="10">
        <v>5.7478399195807494E-6</v>
      </c>
      <c r="D6581" s="10">
        <f t="shared" si="102"/>
        <v>1.1415525114155251E-4</v>
      </c>
      <c r="E6581" s="130">
        <v>8.2347919081285934E-5</v>
      </c>
      <c r="F6581">
        <v>0.15384615384615391</v>
      </c>
      <c r="I6581" s="140"/>
    </row>
    <row r="6582" spans="1:9">
      <c r="A6582" s="10">
        <v>6576</v>
      </c>
      <c r="B6582" s="10">
        <v>9.2377473286705874E-5</v>
      </c>
      <c r="C6582" s="10">
        <v>2.534400773391599E-6</v>
      </c>
      <c r="D6582" s="10">
        <f t="shared" si="102"/>
        <v>1.1415525114155251E-4</v>
      </c>
      <c r="E6582" s="130">
        <v>7.041976263425294E-5</v>
      </c>
      <c r="F6582">
        <v>7.6923076923076927E-2</v>
      </c>
      <c r="I6582" s="140"/>
    </row>
    <row r="6583" spans="1:9">
      <c r="A6583" s="10">
        <v>6577</v>
      </c>
      <c r="B6583" s="10">
        <v>9.0711833225426284E-5</v>
      </c>
      <c r="C6583" s="10">
        <v>1.455508239782106E-6</v>
      </c>
      <c r="D6583" s="10">
        <f t="shared" si="102"/>
        <v>1.1415525114155251E-4</v>
      </c>
      <c r="E6583" s="130">
        <v>4.56979310711643E-5</v>
      </c>
      <c r="F6583">
        <v>7.6923076923076927E-2</v>
      </c>
      <c r="I6583" s="140"/>
    </row>
    <row r="6584" spans="1:9">
      <c r="A6584" s="10">
        <v>6578</v>
      </c>
      <c r="B6584" s="10">
        <v>8.8482247696902253E-5</v>
      </c>
      <c r="C6584" s="10">
        <v>1.192789145696142E-6</v>
      </c>
      <c r="D6584" s="10">
        <f t="shared" si="102"/>
        <v>1.1415525114155251E-4</v>
      </c>
      <c r="E6584" s="130">
        <v>3.9704759783142751E-5</v>
      </c>
      <c r="F6584">
        <v>5.7692307692307702E-2</v>
      </c>
      <c r="I6584" s="140"/>
    </row>
    <row r="6585" spans="1:9">
      <c r="A6585" s="10">
        <v>6579</v>
      </c>
      <c r="B6585" s="10">
        <v>8.8542130634578249E-5</v>
      </c>
      <c r="C6585" s="10">
        <v>1.1963712862000001E-6</v>
      </c>
      <c r="D6585" s="10">
        <f t="shared" si="102"/>
        <v>1.1415525114155251E-4</v>
      </c>
      <c r="E6585" s="130">
        <v>3.2962442084118499E-5</v>
      </c>
      <c r="F6585">
        <v>5.7692307692307702E-2</v>
      </c>
      <c r="I6585" s="140"/>
    </row>
    <row r="6586" spans="1:9">
      <c r="A6586" s="10">
        <v>6580</v>
      </c>
      <c r="B6586" s="10">
        <v>8.8633724244221334E-5</v>
      </c>
      <c r="C6586" s="10">
        <v>1.0852476508993331E-6</v>
      </c>
      <c r="D6586" s="10">
        <f t="shared" si="102"/>
        <v>1.1415525114155251E-4</v>
      </c>
      <c r="E6586" s="130">
        <v>4.3450491838156193E-5</v>
      </c>
      <c r="F6586">
        <v>7.6923076923076927E-2</v>
      </c>
      <c r="I6586" s="140"/>
    </row>
    <row r="6587" spans="1:9">
      <c r="A6587" s="10">
        <v>6581</v>
      </c>
      <c r="B6587" s="10">
        <v>8.9375850701904513E-5</v>
      </c>
      <c r="C6587" s="10">
        <v>1.1410449442833E-5</v>
      </c>
      <c r="D6587" s="10">
        <f t="shared" si="102"/>
        <v>1.1415525114155251E-4</v>
      </c>
      <c r="E6587" s="130">
        <v>7.6412933922274422E-5</v>
      </c>
      <c r="F6587">
        <v>0.1153846153846154</v>
      </c>
      <c r="I6587" s="140"/>
    </row>
    <row r="6588" spans="1:9">
      <c r="A6588" s="10">
        <v>6582</v>
      </c>
      <c r="B6588" s="10">
        <v>9.051516643597333E-5</v>
      </c>
      <c r="C6588" s="10">
        <v>2.9910645914075189E-5</v>
      </c>
      <c r="D6588" s="10">
        <f t="shared" si="102"/>
        <v>1.1415525114155251E-4</v>
      </c>
      <c r="E6588" s="130">
        <v>1.2735488987045739E-4</v>
      </c>
      <c r="F6588">
        <v>0.19230769230769229</v>
      </c>
      <c r="I6588" s="140"/>
    </row>
    <row r="6589" spans="1:9">
      <c r="A6589" s="10">
        <v>6583</v>
      </c>
      <c r="B6589" s="10">
        <v>9.168286498149292E-5</v>
      </c>
      <c r="C6589" s="10">
        <v>2.4232666826046848E-5</v>
      </c>
      <c r="D6589" s="10">
        <f t="shared" si="102"/>
        <v>1.1415525114155251E-4</v>
      </c>
      <c r="E6589" s="130">
        <v>1.797951386406465E-4</v>
      </c>
      <c r="F6589">
        <v>0.30769230769230771</v>
      </c>
      <c r="I6589" s="140"/>
    </row>
    <row r="6590" spans="1:9">
      <c r="A6590" s="10">
        <v>6584</v>
      </c>
      <c r="B6590" s="10">
        <v>9.4036364396175336E-5</v>
      </c>
      <c r="C6590" s="10">
        <v>2.0045617346843929E-5</v>
      </c>
      <c r="D6590" s="10">
        <f t="shared" si="102"/>
        <v>1.1415525114155251E-4</v>
      </c>
      <c r="E6590" s="130">
        <v>1.992729453267165E-4</v>
      </c>
      <c r="F6590">
        <v>0.46153846153846162</v>
      </c>
      <c r="I6590" s="140"/>
    </row>
    <row r="6591" spans="1:9">
      <c r="A6591" s="10">
        <v>6585</v>
      </c>
      <c r="B6591" s="10">
        <v>9.4729015291390096E-5</v>
      </c>
      <c r="C6591" s="10">
        <v>1.526520993166677E-5</v>
      </c>
      <c r="D6591" s="10">
        <f t="shared" si="102"/>
        <v>1.1415525114155251E-4</v>
      </c>
      <c r="E6591" s="130">
        <v>1.7080538170861399E-4</v>
      </c>
      <c r="F6591">
        <v>0.57692307692307687</v>
      </c>
      <c r="I6591" s="140"/>
    </row>
    <row r="6592" spans="1:9">
      <c r="A6592" s="10">
        <v>6586</v>
      </c>
      <c r="B6592" s="10">
        <v>9.4253070417569664E-5</v>
      </c>
      <c r="C6592" s="10">
        <v>1.3471684913400281E-5</v>
      </c>
      <c r="D6592" s="10">
        <f t="shared" si="102"/>
        <v>1.1415525114155251E-4</v>
      </c>
      <c r="E6592" s="130">
        <v>1.4233781809051141E-4</v>
      </c>
      <c r="F6592">
        <v>0.69230769230769229</v>
      </c>
      <c r="I6592" s="140"/>
    </row>
    <row r="6593" spans="1:9">
      <c r="A6593" s="10">
        <v>6587</v>
      </c>
      <c r="B6593" s="10">
        <v>9.5210475430619954E-5</v>
      </c>
      <c r="C6593" s="10">
        <v>1.257250855070409E-5</v>
      </c>
      <c r="D6593" s="10">
        <f t="shared" si="102"/>
        <v>1.1415525114155251E-4</v>
      </c>
      <c r="E6593" s="130">
        <v>1.4908013578953571E-4</v>
      </c>
      <c r="F6593">
        <v>0.76923076923076927</v>
      </c>
      <c r="I6593" s="140"/>
    </row>
    <row r="6594" spans="1:9">
      <c r="A6594" s="10">
        <v>6588</v>
      </c>
      <c r="B6594" s="10">
        <v>9.3479935399858269E-5</v>
      </c>
      <c r="C6594" s="10">
        <v>1.8815743046032921E-5</v>
      </c>
      <c r="D6594" s="10">
        <f t="shared" si="102"/>
        <v>1.1415525114155251E-4</v>
      </c>
      <c r="E6594" s="130">
        <v>1.573207463105655E-4</v>
      </c>
      <c r="F6594">
        <v>0.73076923076923073</v>
      </c>
      <c r="I6594" s="140"/>
    </row>
    <row r="6595" spans="1:9">
      <c r="A6595" s="10">
        <v>6589</v>
      </c>
      <c r="B6595" s="10">
        <v>9.3852375721745879E-5</v>
      </c>
      <c r="C6595" s="10">
        <v>1.67294462295294E-5</v>
      </c>
      <c r="D6595" s="10">
        <f t="shared" si="102"/>
        <v>1.1415525114155251E-4</v>
      </c>
      <c r="E6595" s="130">
        <v>1.5132757502254399E-4</v>
      </c>
      <c r="F6595">
        <v>0.69230769230769229</v>
      </c>
      <c r="I6595" s="140"/>
    </row>
    <row r="6596" spans="1:9">
      <c r="A6596" s="10">
        <v>6590</v>
      </c>
      <c r="B6596" s="10">
        <v>9.6697682558092294E-5</v>
      </c>
      <c r="C6596" s="10">
        <v>9.5886355154857922E-6</v>
      </c>
      <c r="D6596" s="10">
        <f t="shared" si="102"/>
        <v>1.1415525114155251E-4</v>
      </c>
      <c r="E6596" s="130">
        <v>1.558224534885599E-4</v>
      </c>
      <c r="F6596">
        <v>0.84615384615384615</v>
      </c>
      <c r="I6596" s="140"/>
    </row>
    <row r="6597" spans="1:9">
      <c r="A6597" s="10">
        <v>6591</v>
      </c>
      <c r="B6597" s="10">
        <v>9.6312906593152189E-5</v>
      </c>
      <c r="C6597" s="10">
        <v>8.4005422468714915E-6</v>
      </c>
      <c r="D6597" s="10">
        <f t="shared" si="102"/>
        <v>1.1415525114155251E-4</v>
      </c>
      <c r="E6597" s="130">
        <v>1.7080538170861399E-4</v>
      </c>
      <c r="F6597">
        <v>0.96153846153846156</v>
      </c>
      <c r="I6597" s="140"/>
    </row>
    <row r="6598" spans="1:9">
      <c r="A6598" s="10">
        <v>6592</v>
      </c>
      <c r="B6598" s="10">
        <v>9.6129413052096948E-5</v>
      </c>
      <c r="C6598" s="10">
        <v>9.5891491980707825E-6</v>
      </c>
      <c r="D6598" s="10">
        <f t="shared" ref="D6598:D6661" si="103">1/8760</f>
        <v>1.1415525114155251E-4</v>
      </c>
      <c r="E6598" s="130">
        <v>1.8578830992866801E-4</v>
      </c>
      <c r="F6598">
        <v>1</v>
      </c>
      <c r="I6598" s="140"/>
    </row>
    <row r="6599" spans="1:9">
      <c r="A6599" s="10">
        <v>6593</v>
      </c>
      <c r="B6599" s="10">
        <v>9.62234909728917E-5</v>
      </c>
      <c r="C6599" s="10">
        <v>1.673100091487499E-5</v>
      </c>
      <c r="D6599" s="10">
        <f t="shared" si="103"/>
        <v>1.1415525114155251E-4</v>
      </c>
      <c r="E6599" s="130">
        <v>2.037678237927325E-4</v>
      </c>
      <c r="F6599">
        <v>0.92307692307692313</v>
      </c>
      <c r="I6599" s="140"/>
    </row>
    <row r="6600" spans="1:9">
      <c r="A6600" s="10">
        <v>6594</v>
      </c>
      <c r="B6600" s="10">
        <v>9.6957094805181948E-5</v>
      </c>
      <c r="C6600" s="10">
        <v>2.358335385522234E-5</v>
      </c>
      <c r="D6600" s="10">
        <f t="shared" si="103"/>
        <v>1.1415525114155251E-4</v>
      </c>
      <c r="E6600" s="130">
        <v>1.9028318839468399E-4</v>
      </c>
      <c r="F6600">
        <v>0.76923076923076927</v>
      </c>
      <c r="I6600" s="140"/>
    </row>
    <row r="6601" spans="1:9">
      <c r="A6601" s="10">
        <v>6595</v>
      </c>
      <c r="B6601" s="10">
        <v>9.882984261310948E-5</v>
      </c>
      <c r="C6601" s="10">
        <v>2.388610382402533E-5</v>
      </c>
      <c r="D6601" s="10">
        <f t="shared" si="103"/>
        <v>1.1415525114155251E-4</v>
      </c>
      <c r="E6601" s="130">
        <v>1.618156247765814E-4</v>
      </c>
      <c r="F6601">
        <v>0.57692307692307687</v>
      </c>
      <c r="I6601" s="140"/>
    </row>
    <row r="6602" spans="1:9">
      <c r="A6602" s="10">
        <v>6596</v>
      </c>
      <c r="B6602" s="10">
        <v>9.8303235916269807E-5</v>
      </c>
      <c r="C6602" s="10">
        <v>1.8535986055235691E-5</v>
      </c>
      <c r="D6602" s="10">
        <f t="shared" si="103"/>
        <v>1.1415525114155251E-4</v>
      </c>
      <c r="E6602" s="130">
        <v>1.3559550039148719E-4</v>
      </c>
      <c r="F6602">
        <v>0.46153846153846162</v>
      </c>
      <c r="I6602" s="140"/>
    </row>
    <row r="6603" spans="1:9">
      <c r="A6603" s="10">
        <v>6597</v>
      </c>
      <c r="B6603" s="10">
        <v>9.6600296738811722E-5</v>
      </c>
      <c r="C6603" s="10">
        <v>1.347623532284745E-5</v>
      </c>
      <c r="D6603" s="10">
        <f t="shared" si="103"/>
        <v>1.1415525114155251E-4</v>
      </c>
      <c r="E6603" s="130">
        <v>1.116228152394012E-4</v>
      </c>
      <c r="F6603">
        <v>0.30769230769230771</v>
      </c>
      <c r="I6603" s="140"/>
    </row>
    <row r="6604" spans="1:9">
      <c r="A6604" s="10">
        <v>6598</v>
      </c>
      <c r="B6604" s="10">
        <v>9.4142729364888792E-5</v>
      </c>
      <c r="C6604" s="10">
        <v>7.5296866143011058E-6</v>
      </c>
      <c r="D6604" s="10">
        <f t="shared" si="103"/>
        <v>1.1415525114155251E-4</v>
      </c>
      <c r="E6604" s="130">
        <v>9.4392447786338879E-5</v>
      </c>
      <c r="F6604">
        <v>0.23076923076923081</v>
      </c>
      <c r="I6604" s="140"/>
    </row>
    <row r="6605" spans="1:9">
      <c r="A6605" s="10">
        <v>6599</v>
      </c>
      <c r="B6605" s="10">
        <v>9.2448982980920815E-5</v>
      </c>
      <c r="C6605" s="10">
        <v>5.7537859091481201E-6</v>
      </c>
      <c r="D6605" s="10">
        <f t="shared" si="103"/>
        <v>1.1415525114155251E-4</v>
      </c>
      <c r="E6605" s="130">
        <v>8.315525162129868E-5</v>
      </c>
      <c r="F6605">
        <v>0.15384615384615391</v>
      </c>
      <c r="I6605" s="140"/>
    </row>
    <row r="6606" spans="1:9">
      <c r="A6606" s="10">
        <v>6600</v>
      </c>
      <c r="B6606" s="10">
        <v>9.0657153455778666E-5</v>
      </c>
      <c r="C6606" s="10">
        <v>2.5383511288457322E-6</v>
      </c>
      <c r="D6606" s="10">
        <f t="shared" si="103"/>
        <v>1.1415525114155251E-4</v>
      </c>
      <c r="E6606" s="130">
        <v>7.3838197713585663E-5</v>
      </c>
      <c r="F6606">
        <v>7.6923076923076927E-2</v>
      </c>
      <c r="I6606" s="140"/>
    </row>
    <row r="6607" spans="1:9">
      <c r="A6607" s="10">
        <v>6601</v>
      </c>
      <c r="B6607" s="10">
        <v>8.7636230710681014E-5</v>
      </c>
      <c r="C6607" s="10">
        <v>1.4594449576454879E-6</v>
      </c>
      <c r="D6607" s="10">
        <f t="shared" si="103"/>
        <v>1.1415525114155251E-4</v>
      </c>
      <c r="E6607" s="130">
        <v>4.7916277239667421E-5</v>
      </c>
      <c r="F6607">
        <v>7.6923076923076927E-2</v>
      </c>
      <c r="I6607" s="140"/>
    </row>
    <row r="6608" spans="1:9">
      <c r="A6608" s="10">
        <v>6602</v>
      </c>
      <c r="B6608" s="10">
        <v>8.6882191205614234E-5</v>
      </c>
      <c r="C6608" s="10">
        <v>1.2014308323685321E-6</v>
      </c>
      <c r="D6608" s="10">
        <f t="shared" si="103"/>
        <v>1.1415525114155251E-4</v>
      </c>
      <c r="E6608" s="130">
        <v>4.1632175306596263E-5</v>
      </c>
      <c r="F6608">
        <v>5.7692307692307702E-2</v>
      </c>
      <c r="I6608" s="140"/>
    </row>
    <row r="6609" spans="1:9">
      <c r="A6609" s="10">
        <v>6603</v>
      </c>
      <c r="B6609" s="10">
        <v>8.5352724694968726E-5</v>
      </c>
      <c r="C6609" s="10">
        <v>1.204299272289768E-6</v>
      </c>
      <c r="D6609" s="10">
        <f t="shared" si="103"/>
        <v>1.1415525114155251E-4</v>
      </c>
      <c r="E6609" s="130">
        <v>3.4562560631891218E-5</v>
      </c>
      <c r="F6609">
        <v>5.7692307692307702E-2</v>
      </c>
      <c r="I6609" s="140"/>
    </row>
    <row r="6610" spans="1:9">
      <c r="A6610" s="10">
        <v>6604</v>
      </c>
      <c r="B6610" s="10">
        <v>8.4997584435904239E-5</v>
      </c>
      <c r="C6610" s="10">
        <v>1.0895207626678999E-6</v>
      </c>
      <c r="D6610" s="10">
        <f t="shared" si="103"/>
        <v>1.1415525114155251E-4</v>
      </c>
      <c r="E6610" s="130">
        <v>4.5559739014765753E-5</v>
      </c>
      <c r="F6610">
        <v>7.6923076923076927E-2</v>
      </c>
      <c r="I6610" s="140"/>
    </row>
    <row r="6611" spans="1:9">
      <c r="A6611" s="10">
        <v>6605</v>
      </c>
      <c r="B6611" s="10">
        <v>8.5607726994429062E-5</v>
      </c>
      <c r="C6611" s="10">
        <v>1.141467255010215E-5</v>
      </c>
      <c r="D6611" s="10">
        <f t="shared" si="103"/>
        <v>1.1415525114155251E-4</v>
      </c>
      <c r="E6611" s="130">
        <v>8.0122299646657032E-5</v>
      </c>
      <c r="F6611">
        <v>0.1153846153846154</v>
      </c>
      <c r="I6611" s="140"/>
    </row>
    <row r="6612" spans="1:9">
      <c r="A6612" s="10">
        <v>6606</v>
      </c>
      <c r="B6612" s="10">
        <v>8.664037622997431E-5</v>
      </c>
      <c r="C6612" s="10">
        <v>2.9920146768964879E-5</v>
      </c>
      <c r="D6612" s="10">
        <f t="shared" si="103"/>
        <v>1.1415525114155251E-4</v>
      </c>
      <c r="E6612" s="130">
        <v>1.335371660777613E-4</v>
      </c>
      <c r="F6612">
        <v>0.19230769230769229</v>
      </c>
      <c r="I6612" s="140"/>
    </row>
    <row r="6613" spans="1:9">
      <c r="A6613" s="10">
        <v>6607</v>
      </c>
      <c r="B6613" s="10">
        <v>8.672069186076224E-5</v>
      </c>
      <c r="C6613" s="10">
        <v>2.423873555393098E-5</v>
      </c>
      <c r="D6613" s="10">
        <f t="shared" si="103"/>
        <v>1.1415525114155251E-4</v>
      </c>
      <c r="E6613" s="130">
        <v>1.8852305799213419E-4</v>
      </c>
      <c r="F6613">
        <v>0.30769230769230771</v>
      </c>
      <c r="I6613" s="140"/>
    </row>
    <row r="6614" spans="1:9">
      <c r="A6614" s="10">
        <v>6608</v>
      </c>
      <c r="B6614" s="10">
        <v>8.5230363020783067E-5</v>
      </c>
      <c r="C6614" s="10">
        <v>2.0046726537558361E-5</v>
      </c>
      <c r="D6614" s="10">
        <f t="shared" si="103"/>
        <v>1.1415525114155251E-4</v>
      </c>
      <c r="E6614" s="130">
        <v>2.0894638927461501E-4</v>
      </c>
      <c r="F6614">
        <v>0.46153846153846162</v>
      </c>
      <c r="I6614" s="140"/>
    </row>
    <row r="6615" spans="1:9">
      <c r="A6615" s="10">
        <v>6609</v>
      </c>
      <c r="B6615" s="10">
        <v>8.5335739483372101E-5</v>
      </c>
      <c r="C6615" s="10">
        <v>1.5262386950381409E-5</v>
      </c>
      <c r="D6615" s="10">
        <f t="shared" si="103"/>
        <v>1.1415525114155251E-4</v>
      </c>
      <c r="E6615" s="130">
        <v>1.7909690509252749E-4</v>
      </c>
      <c r="F6615">
        <v>0.57692307692307687</v>
      </c>
      <c r="I6615" s="140"/>
    </row>
    <row r="6616" spans="1:9">
      <c r="A6616" s="10">
        <v>6610</v>
      </c>
      <c r="B6616" s="10">
        <v>8.6512482939541521E-5</v>
      </c>
      <c r="C6616" s="10">
        <v>1.346476610902607E-5</v>
      </c>
      <c r="D6616" s="10">
        <f t="shared" si="103"/>
        <v>1.1415525114155251E-4</v>
      </c>
      <c r="E6616" s="130">
        <v>1.4924742091043929E-4</v>
      </c>
      <c r="F6616">
        <v>0.69230769230769229</v>
      </c>
      <c r="I6616" s="140"/>
    </row>
    <row r="6617" spans="1:9">
      <c r="A6617" s="10">
        <v>6611</v>
      </c>
      <c r="B6617" s="10">
        <v>8.7243804647285777E-5</v>
      </c>
      <c r="C6617" s="10">
        <v>1.256334408971963E-5</v>
      </c>
      <c r="D6617" s="10">
        <f t="shared" si="103"/>
        <v>1.1415525114155251E-4</v>
      </c>
      <c r="E6617" s="130">
        <v>1.5631703558514399E-4</v>
      </c>
      <c r="F6617">
        <v>0.76923076923076927</v>
      </c>
      <c r="I6617" s="140"/>
    </row>
    <row r="6618" spans="1:9">
      <c r="A6618" s="10">
        <v>6612</v>
      </c>
      <c r="B6618" s="10">
        <v>8.5291688024268709E-5</v>
      </c>
      <c r="C6618" s="10">
        <v>1.8796704969344928E-5</v>
      </c>
      <c r="D6618" s="10">
        <f t="shared" si="103"/>
        <v>1.1415525114155251E-4</v>
      </c>
      <c r="E6618" s="130">
        <v>1.6495767574311741E-4</v>
      </c>
      <c r="F6618">
        <v>0.73076923076923073</v>
      </c>
      <c r="I6618" s="140"/>
    </row>
    <row r="6619" spans="1:9">
      <c r="A6619" s="10">
        <v>6613</v>
      </c>
      <c r="B6619" s="10">
        <v>8.4847804238244898E-5</v>
      </c>
      <c r="C6619" s="10">
        <v>1.6713590257349871E-5</v>
      </c>
      <c r="D6619" s="10">
        <f t="shared" si="103"/>
        <v>1.1415525114155251E-4</v>
      </c>
      <c r="E6619" s="130">
        <v>1.586735738100461E-4</v>
      </c>
      <c r="F6619">
        <v>0.69230769230769229</v>
      </c>
      <c r="I6619" s="140"/>
    </row>
    <row r="6620" spans="1:9">
      <c r="A6620" s="10">
        <v>6614</v>
      </c>
      <c r="B6620" s="10">
        <v>8.3411896040433805E-5</v>
      </c>
      <c r="C6620" s="10">
        <v>9.5797574439071029E-6</v>
      </c>
      <c r="D6620" s="10">
        <f t="shared" si="103"/>
        <v>1.1415525114155251E-4</v>
      </c>
      <c r="E6620" s="130">
        <v>1.633866502598494E-4</v>
      </c>
      <c r="F6620">
        <v>0.84615384615384615</v>
      </c>
      <c r="I6620" s="140"/>
    </row>
    <row r="6621" spans="1:9">
      <c r="A6621" s="10">
        <v>6615</v>
      </c>
      <c r="B6621" s="10">
        <v>8.3669503251870259E-5</v>
      </c>
      <c r="C6621" s="10">
        <v>8.3937325432232844E-6</v>
      </c>
      <c r="D6621" s="10">
        <f t="shared" si="103"/>
        <v>1.1415525114155251E-4</v>
      </c>
      <c r="E6621" s="130">
        <v>1.7909690509252749E-4</v>
      </c>
      <c r="F6621">
        <v>0.96153846153846156</v>
      </c>
      <c r="I6621" s="140"/>
    </row>
    <row r="6622" spans="1:9">
      <c r="A6622" s="10">
        <v>6616</v>
      </c>
      <c r="B6622" s="10">
        <v>8.349833116553524E-5</v>
      </c>
      <c r="C6622" s="10">
        <v>9.5831759333219113E-6</v>
      </c>
      <c r="D6622" s="10">
        <f t="shared" si="103"/>
        <v>1.1415525114155251E-4</v>
      </c>
      <c r="E6622" s="130">
        <v>1.9480715992520491E-4</v>
      </c>
      <c r="F6622">
        <v>1</v>
      </c>
      <c r="I6622" s="140"/>
    </row>
    <row r="6623" spans="1:9">
      <c r="A6623" s="10">
        <v>6617</v>
      </c>
      <c r="B6623" s="10">
        <v>8.5430529034957213E-5</v>
      </c>
      <c r="C6623" s="10">
        <v>1.672329567610081E-5</v>
      </c>
      <c r="D6623" s="10">
        <f t="shared" si="103"/>
        <v>1.1415525114155251E-4</v>
      </c>
      <c r="E6623" s="130">
        <v>2.1365946572441831E-4</v>
      </c>
      <c r="F6623">
        <v>0.92307692307692313</v>
      </c>
      <c r="I6623" s="140"/>
    </row>
    <row r="6624" spans="1:9">
      <c r="A6624" s="10">
        <v>6618</v>
      </c>
      <c r="B6624" s="10">
        <v>8.7005700599910468E-5</v>
      </c>
      <c r="C6624" s="10">
        <v>2.357403938073958E-5</v>
      </c>
      <c r="D6624" s="10">
        <f t="shared" si="103"/>
        <v>1.1415525114155251E-4</v>
      </c>
      <c r="E6624" s="130">
        <v>1.995202363750082E-4</v>
      </c>
      <c r="F6624">
        <v>0.76923076923076927</v>
      </c>
      <c r="I6624" s="140"/>
    </row>
    <row r="6625" spans="1:9">
      <c r="A6625" s="10">
        <v>6619</v>
      </c>
      <c r="B6625" s="10">
        <v>8.8757054225199476E-5</v>
      </c>
      <c r="C6625" s="10">
        <v>2.3876702978134481E-5</v>
      </c>
      <c r="D6625" s="10">
        <f t="shared" si="103"/>
        <v>1.1415525114155251E-4</v>
      </c>
      <c r="E6625" s="130">
        <v>1.6967075219292079E-4</v>
      </c>
      <c r="F6625">
        <v>0.57692307692307687</v>
      </c>
      <c r="I6625" s="140"/>
    </row>
    <row r="6626" spans="1:9">
      <c r="A6626" s="10">
        <v>6620</v>
      </c>
      <c r="B6626" s="10">
        <v>8.8371288284396665E-5</v>
      </c>
      <c r="C6626" s="10">
        <v>1.8528003518782911E-5</v>
      </c>
      <c r="D6626" s="10">
        <f t="shared" si="103"/>
        <v>1.1415525114155251E-4</v>
      </c>
      <c r="E6626" s="130">
        <v>1.4217780623573399E-4</v>
      </c>
      <c r="F6626">
        <v>0.46153846153846162</v>
      </c>
      <c r="I6626" s="140"/>
    </row>
    <row r="6627" spans="1:9">
      <c r="A6627" s="10">
        <v>6621</v>
      </c>
      <c r="B6627" s="10">
        <v>8.8046294805883322E-5</v>
      </c>
      <c r="C6627" s="10">
        <v>1.34698938431483E-5</v>
      </c>
      <c r="D6627" s="10">
        <f t="shared" si="103"/>
        <v>1.1415525114155251E-4</v>
      </c>
      <c r="E6627" s="130">
        <v>1.170413985034499E-4</v>
      </c>
      <c r="F6627">
        <v>0.30769230769230771</v>
      </c>
      <c r="I6627" s="140"/>
    </row>
    <row r="6628" spans="1:9">
      <c r="A6628" s="10">
        <v>6622</v>
      </c>
      <c r="B6628" s="10">
        <v>8.7515099802556835E-5</v>
      </c>
      <c r="C6628" s="10">
        <v>7.5250271041279333E-6</v>
      </c>
      <c r="D6628" s="10">
        <f t="shared" si="103"/>
        <v>1.1415525114155251E-4</v>
      </c>
      <c r="E6628" s="130">
        <v>9.8974605445870459E-5</v>
      </c>
      <c r="F6628">
        <v>0.23076923076923081</v>
      </c>
      <c r="I6628" s="140"/>
    </row>
    <row r="6629" spans="1:9">
      <c r="A6629" s="10">
        <v>6623</v>
      </c>
      <c r="B6629" s="10">
        <v>8.6503073533811955E-5</v>
      </c>
      <c r="C6629" s="10">
        <v>5.7497628198766498E-6</v>
      </c>
      <c r="D6629" s="10">
        <f t="shared" si="103"/>
        <v>1.1415525114155251E-4</v>
      </c>
      <c r="E6629" s="130">
        <v>8.7191914321361731E-5</v>
      </c>
      <c r="F6629">
        <v>0.15384615384615391</v>
      </c>
      <c r="I6629" s="140"/>
    </row>
    <row r="6630" spans="1:9">
      <c r="A6630" s="10">
        <v>6624</v>
      </c>
      <c r="B6630" s="10">
        <v>8.323366015488965E-5</v>
      </c>
      <c r="C6630" s="10">
        <v>2.5359827339186808E-6</v>
      </c>
      <c r="D6630" s="10">
        <f t="shared" si="103"/>
        <v>1.1415525114155251E-4</v>
      </c>
      <c r="E6630" s="130">
        <v>5.8113396348655513E-5</v>
      </c>
      <c r="F6630">
        <v>3.8461538461538457E-2</v>
      </c>
      <c r="I6630" s="140"/>
    </row>
    <row r="6631" spans="1:9">
      <c r="A6631" s="10">
        <v>6625</v>
      </c>
      <c r="B6631" s="10">
        <v>7.7940396252848326E-5</v>
      </c>
      <c r="C6631" s="10">
        <v>1.457381135578546E-6</v>
      </c>
      <c r="D6631" s="10">
        <f t="shared" si="103"/>
        <v>1.1415525114155251E-4</v>
      </c>
      <c r="E6631" s="130">
        <v>3.7711884864553021E-5</v>
      </c>
      <c r="F6631">
        <v>3.8461538461538457E-2</v>
      </c>
      <c r="I6631" s="140"/>
    </row>
    <row r="6632" spans="1:9">
      <c r="A6632" s="10">
        <v>6626</v>
      </c>
      <c r="B6632" s="10">
        <v>7.7298936473958388E-5</v>
      </c>
      <c r="C6632" s="10">
        <v>1.197553210731736E-6</v>
      </c>
      <c r="D6632" s="10">
        <f t="shared" si="103"/>
        <v>1.1415525114155251E-4</v>
      </c>
      <c r="E6632" s="130">
        <v>3.2766063898710031E-5</v>
      </c>
      <c r="F6632">
        <v>3.8461538461538457E-2</v>
      </c>
      <c r="I6632" s="140"/>
    </row>
    <row r="6633" spans="1:9">
      <c r="A6633" s="10">
        <v>6627</v>
      </c>
      <c r="B6633" s="10">
        <v>7.6450980650407587E-5</v>
      </c>
      <c r="C6633" s="10">
        <v>1.2020854367245681E-6</v>
      </c>
      <c r="D6633" s="10">
        <f t="shared" si="103"/>
        <v>1.1415525114155251E-4</v>
      </c>
      <c r="E6633" s="130">
        <v>2.720201531213658E-5</v>
      </c>
      <c r="F6633">
        <v>3.8461538461538457E-2</v>
      </c>
      <c r="I6633" s="140"/>
    </row>
    <row r="6634" spans="1:9">
      <c r="A6634" s="10">
        <v>6628</v>
      </c>
      <c r="B6634" s="10">
        <v>7.6945057759340621E-5</v>
      </c>
      <c r="C6634" s="10">
        <v>1.088984350765037E-6</v>
      </c>
      <c r="D6634" s="10">
        <f t="shared" si="103"/>
        <v>1.1415525114155251E-4</v>
      </c>
      <c r="E6634" s="130">
        <v>3.5857202002361912E-5</v>
      </c>
      <c r="F6634">
        <v>3.8461538461538457E-2</v>
      </c>
      <c r="I6634" s="140"/>
    </row>
    <row r="6635" spans="1:9">
      <c r="A6635" s="10">
        <v>6629</v>
      </c>
      <c r="B6635" s="10">
        <v>7.7919727674406229E-5</v>
      </c>
      <c r="C6635" s="10">
        <v>1.141600903399573E-5</v>
      </c>
      <c r="D6635" s="10">
        <f t="shared" si="103"/>
        <v>1.1415525114155251E-4</v>
      </c>
      <c r="E6635" s="130">
        <v>6.305921731449857E-5</v>
      </c>
      <c r="F6635">
        <v>7.6923076923076927E-2</v>
      </c>
      <c r="I6635" s="140"/>
    </row>
    <row r="6636" spans="1:9">
      <c r="A6636" s="10">
        <v>6630</v>
      </c>
      <c r="B6636" s="10">
        <v>7.9212392509460738E-5</v>
      </c>
      <c r="C6636" s="10">
        <v>2.9924051665783129E-5</v>
      </c>
      <c r="D6636" s="10">
        <f t="shared" si="103"/>
        <v>1.1415525114155251E-4</v>
      </c>
      <c r="E6636" s="130">
        <v>1.050986955241637E-4</v>
      </c>
      <c r="F6636">
        <v>0.15384615384615391</v>
      </c>
      <c r="I6636" s="140"/>
    </row>
    <row r="6637" spans="1:9">
      <c r="A6637" s="10">
        <v>6631</v>
      </c>
      <c r="B6637" s="10">
        <v>7.8830498687783114E-5</v>
      </c>
      <c r="C6637" s="10">
        <v>2.424391783841621E-5</v>
      </c>
      <c r="D6637" s="10">
        <f t="shared" si="103"/>
        <v>1.1415525114155251E-4</v>
      </c>
      <c r="E6637" s="130">
        <v>1.4837462897529039E-4</v>
      </c>
      <c r="F6637">
        <v>0.23076923076923081</v>
      </c>
      <c r="I6637" s="140"/>
    </row>
    <row r="6638" spans="1:9">
      <c r="A6638" s="10">
        <v>6632</v>
      </c>
      <c r="B6638" s="10">
        <v>7.8576612455477339E-5</v>
      </c>
      <c r="C6638" s="10">
        <v>2.00512860387327E-5</v>
      </c>
      <c r="D6638" s="10">
        <f t="shared" si="103"/>
        <v>1.1415525114155251E-4</v>
      </c>
      <c r="E6638" s="130">
        <v>1.644485471142801E-4</v>
      </c>
      <c r="F6638">
        <v>0.38461538461538458</v>
      </c>
      <c r="I6638" s="140"/>
    </row>
    <row r="6639" spans="1:9">
      <c r="A6639" s="10">
        <v>6633</v>
      </c>
      <c r="B6639" s="10">
        <v>7.6104845243971442E-5</v>
      </c>
      <c r="C6639" s="10">
        <v>1.5268719338353339E-5</v>
      </c>
      <c r="D6639" s="10">
        <f t="shared" si="103"/>
        <v>1.1415525114155251E-4</v>
      </c>
      <c r="E6639" s="130">
        <v>1.4095589752652579E-4</v>
      </c>
      <c r="F6639">
        <v>0.46153846153846162</v>
      </c>
      <c r="I6639" s="140"/>
    </row>
    <row r="6640" spans="1:9">
      <c r="A6640" s="10">
        <v>6634</v>
      </c>
      <c r="B6640" s="10">
        <v>7.8636207527315804E-5</v>
      </c>
      <c r="C6640" s="10">
        <v>1.347147580367539E-5</v>
      </c>
      <c r="D6640" s="10">
        <f t="shared" si="103"/>
        <v>1.1415525114155251E-4</v>
      </c>
      <c r="E6640" s="130">
        <v>1.1746324793877149E-4</v>
      </c>
      <c r="F6640">
        <v>0.57692307692307687</v>
      </c>
      <c r="I6640" s="140"/>
    </row>
    <row r="6641" spans="1:9">
      <c r="A6641" s="10">
        <v>6635</v>
      </c>
      <c r="B6641" s="10">
        <v>7.6657216048093893E-5</v>
      </c>
      <c r="C6641" s="10">
        <v>1.2571481185534189E-5</v>
      </c>
      <c r="D6641" s="10">
        <f t="shared" si="103"/>
        <v>1.1415525114155251E-4</v>
      </c>
      <c r="E6641" s="130">
        <v>1.230272965253451E-4</v>
      </c>
      <c r="F6641">
        <v>0.69230769230769229</v>
      </c>
      <c r="I6641" s="140"/>
    </row>
    <row r="6642" spans="1:9">
      <c r="A6642" s="10">
        <v>6636</v>
      </c>
      <c r="B6642" s="10">
        <v>7.5725290428388313E-5</v>
      </c>
      <c r="C6642" s="10">
        <v>1.881127900799389E-5</v>
      </c>
      <c r="D6642" s="10">
        <f t="shared" si="103"/>
        <v>1.1415525114155251E-4</v>
      </c>
      <c r="E6642" s="130">
        <v>1.298278003533793E-4</v>
      </c>
      <c r="F6642">
        <v>0.61538461538461542</v>
      </c>
      <c r="I6642" s="140"/>
    </row>
    <row r="6643" spans="1:9">
      <c r="A6643" s="10">
        <v>6637</v>
      </c>
      <c r="B6643" s="10">
        <v>7.5719044844696666E-5</v>
      </c>
      <c r="C6643" s="10">
        <v>1.6728996189034631E-5</v>
      </c>
      <c r="D6643" s="10">
        <f t="shared" si="103"/>
        <v>1.1415525114155251E-4</v>
      </c>
      <c r="E6643" s="130">
        <v>1.248819793875361E-4</v>
      </c>
      <c r="F6643">
        <v>0.53846153846153844</v>
      </c>
      <c r="I6643" s="140"/>
    </row>
    <row r="6644" spans="1:9">
      <c r="A6644" s="10">
        <v>6638</v>
      </c>
      <c r="B6644" s="10">
        <v>7.5073360896533704E-5</v>
      </c>
      <c r="C6644" s="10">
        <v>9.5895719633840571E-6</v>
      </c>
      <c r="D6644" s="10">
        <f t="shared" si="103"/>
        <v>1.1415525114155251E-4</v>
      </c>
      <c r="E6644" s="130">
        <v>1.285913451119187E-4</v>
      </c>
      <c r="F6644">
        <v>0.61538461538461542</v>
      </c>
      <c r="I6644" s="140"/>
    </row>
    <row r="6645" spans="1:9">
      <c r="A6645" s="10">
        <v>6639</v>
      </c>
      <c r="B6645" s="10">
        <v>7.5599857328559577E-5</v>
      </c>
      <c r="C6645" s="10">
        <v>8.4028469997084128E-6</v>
      </c>
      <c r="D6645" s="10">
        <f t="shared" si="103"/>
        <v>1.1415525114155251E-4</v>
      </c>
      <c r="E6645" s="130">
        <v>1.4095589752652579E-4</v>
      </c>
      <c r="F6645">
        <v>0.69230769230769229</v>
      </c>
      <c r="I6645" s="140"/>
    </row>
    <row r="6646" spans="1:9">
      <c r="A6646" s="10">
        <v>6640</v>
      </c>
      <c r="B6646" s="10">
        <v>7.6005334520033054E-5</v>
      </c>
      <c r="C6646" s="10">
        <v>9.5933541218855961E-6</v>
      </c>
      <c r="D6646" s="10">
        <f t="shared" si="103"/>
        <v>1.1415525114155251E-4</v>
      </c>
      <c r="E6646" s="130">
        <v>1.5332044994113359E-4</v>
      </c>
      <c r="F6646">
        <v>0.76923076923076927</v>
      </c>
      <c r="I6646" s="140"/>
    </row>
    <row r="6647" spans="1:9">
      <c r="A6647" s="10">
        <v>6641</v>
      </c>
      <c r="B6647" s="10">
        <v>7.730489869097208E-5</v>
      </c>
      <c r="C6647" s="10">
        <v>1.673967896845605E-5</v>
      </c>
      <c r="D6647" s="10">
        <f t="shared" si="103"/>
        <v>1.1415525114155251E-4</v>
      </c>
      <c r="E6647" s="130">
        <v>1.6815791283866281E-4</v>
      </c>
      <c r="F6647">
        <v>0.69230769230769229</v>
      </c>
      <c r="I6647" s="140"/>
    </row>
    <row r="6648" spans="1:9">
      <c r="A6648" s="10">
        <v>6642</v>
      </c>
      <c r="B6648" s="10">
        <v>8.0717245493947971E-5</v>
      </c>
      <c r="C6648" s="10">
        <v>2.3595491310990501E-5</v>
      </c>
      <c r="D6648" s="10">
        <f t="shared" si="103"/>
        <v>1.1415525114155251E-4</v>
      </c>
      <c r="E6648" s="130">
        <v>1.5702981566551559E-4</v>
      </c>
      <c r="F6648">
        <v>0.57692307692307687</v>
      </c>
      <c r="I6648" s="140"/>
    </row>
    <row r="6649" spans="1:9">
      <c r="A6649" s="10">
        <v>6643</v>
      </c>
      <c r="B6649" s="10">
        <v>8.3201349868001343E-5</v>
      </c>
      <c r="C6649" s="10">
        <v>2.3897077538716101E-5</v>
      </c>
      <c r="D6649" s="10">
        <f t="shared" si="103"/>
        <v>1.1415525114155251E-4</v>
      </c>
      <c r="E6649" s="130">
        <v>1.335371660777613E-4</v>
      </c>
      <c r="F6649">
        <v>0.46153846153846162</v>
      </c>
      <c r="I6649" s="140"/>
    </row>
    <row r="6650" spans="1:9">
      <c r="A6650" s="10">
        <v>6644</v>
      </c>
      <c r="B6650" s="10">
        <v>8.3534592474292205E-5</v>
      </c>
      <c r="C6650" s="10">
        <v>1.8543445817376392E-5</v>
      </c>
      <c r="D6650" s="10">
        <f t="shared" si="103"/>
        <v>1.1415525114155251E-4</v>
      </c>
      <c r="E6650" s="130">
        <v>1.118991993521979E-4</v>
      </c>
      <c r="F6650">
        <v>0.30769230769230771</v>
      </c>
      <c r="I6650" s="140"/>
    </row>
    <row r="6651" spans="1:9">
      <c r="A6651" s="10">
        <v>6645</v>
      </c>
      <c r="B6651" s="10">
        <v>8.3496130454535536E-5</v>
      </c>
      <c r="C6651" s="10">
        <v>1.3481094851018301E-5</v>
      </c>
      <c r="D6651" s="10">
        <f t="shared" si="103"/>
        <v>1.1415525114155251E-4</v>
      </c>
      <c r="E6651" s="130">
        <v>9.2115915488826249E-5</v>
      </c>
      <c r="F6651">
        <v>0.23076923076923081</v>
      </c>
      <c r="I6651" s="140"/>
    </row>
    <row r="6652" spans="1:9">
      <c r="A6652" s="10">
        <v>6646</v>
      </c>
      <c r="B6652" s="10">
        <v>8.384224594869796E-5</v>
      </c>
      <c r="C6652" s="10">
        <v>7.5320413716373562E-6</v>
      </c>
      <c r="D6652" s="10">
        <f t="shared" si="103"/>
        <v>1.1415525114155251E-4</v>
      </c>
      <c r="E6652" s="130">
        <v>7.7896680212027466E-5</v>
      </c>
      <c r="F6652">
        <v>0.15384615384615391</v>
      </c>
      <c r="I6652" s="140"/>
    </row>
    <row r="6653" spans="1:9">
      <c r="A6653" s="10">
        <v>6647</v>
      </c>
      <c r="B6653" s="10">
        <v>8.4474856692089723E-5</v>
      </c>
      <c r="C6653" s="10">
        <v>5.7552678606763224E-6</v>
      </c>
      <c r="D6653" s="10">
        <f t="shared" si="103"/>
        <v>1.1415525114155251E-4</v>
      </c>
      <c r="E6653" s="130">
        <v>6.8623265901071937E-5</v>
      </c>
      <c r="F6653">
        <v>7.6923076923076927E-2</v>
      </c>
      <c r="I6653" s="140"/>
    </row>
    <row r="6654" spans="1:9">
      <c r="A6654" s="10">
        <v>6648</v>
      </c>
      <c r="B6654" s="10">
        <v>8.1913512906764261E-5</v>
      </c>
      <c r="C6654" s="10">
        <v>2.4570438127897748E-6</v>
      </c>
      <c r="D6654" s="10">
        <f t="shared" si="103"/>
        <v>1.1415525114155251E-4</v>
      </c>
      <c r="E6654" s="130">
        <v>5.1276526189990182E-5</v>
      </c>
      <c r="F6654">
        <v>3.8461538461538457E-2</v>
      </c>
      <c r="I6654" s="140"/>
    </row>
    <row r="6655" spans="1:9">
      <c r="A6655" s="10">
        <v>6649</v>
      </c>
      <c r="B6655" s="10">
        <v>7.7715265313033476E-5</v>
      </c>
      <c r="C6655" s="10">
        <v>2.7017476494940068E-6</v>
      </c>
      <c r="D6655" s="10">
        <f t="shared" si="103"/>
        <v>1.1415525114155251E-4</v>
      </c>
      <c r="E6655" s="130">
        <v>3.3275192527546778E-5</v>
      </c>
      <c r="F6655">
        <v>3.8461538461538457E-2</v>
      </c>
      <c r="I6655" s="140"/>
    </row>
    <row r="6656" spans="1:9">
      <c r="A6656" s="10">
        <v>6650</v>
      </c>
      <c r="B6656" s="10">
        <v>7.746048353554592E-5</v>
      </c>
      <c r="C6656" s="10">
        <v>1.751053014805121E-6</v>
      </c>
      <c r="D6656" s="10">
        <f t="shared" si="103"/>
        <v>1.1415525114155251E-4</v>
      </c>
      <c r="E6656" s="130">
        <v>2.8911232851802942E-5</v>
      </c>
      <c r="F6656">
        <v>3.8461538461538457E-2</v>
      </c>
      <c r="I6656" s="140"/>
    </row>
    <row r="6657" spans="1:9">
      <c r="A6657" s="10">
        <v>6651</v>
      </c>
      <c r="B6657" s="10">
        <v>7.7476698719136154E-5</v>
      </c>
      <c r="C6657" s="10">
        <v>1.073946634030552E-6</v>
      </c>
      <c r="D6657" s="10">
        <f t="shared" si="103"/>
        <v>1.1415525114155251E-4</v>
      </c>
      <c r="E6657" s="130">
        <v>2.400177821659112E-5</v>
      </c>
      <c r="F6657">
        <v>3.8461538461538457E-2</v>
      </c>
      <c r="I6657" s="140"/>
    </row>
    <row r="6658" spans="1:9">
      <c r="A6658" s="10">
        <v>6652</v>
      </c>
      <c r="B6658" s="10">
        <v>7.7324171695558236E-5</v>
      </c>
      <c r="C6658" s="10">
        <v>1.0755104111032989E-6</v>
      </c>
      <c r="D6658" s="10">
        <f t="shared" si="103"/>
        <v>1.1415525114155251E-4</v>
      </c>
      <c r="E6658" s="130">
        <v>3.1638707649142888E-5</v>
      </c>
      <c r="F6658">
        <v>3.8461538461538457E-2</v>
      </c>
      <c r="I6658" s="140"/>
    </row>
    <row r="6659" spans="1:9">
      <c r="A6659" s="10">
        <v>6653</v>
      </c>
      <c r="B6659" s="10">
        <v>7.8427571513180341E-5</v>
      </c>
      <c r="C6659" s="10">
        <v>3.1981514069576079E-6</v>
      </c>
      <c r="D6659" s="10">
        <f t="shared" si="103"/>
        <v>1.1415525114155251E-4</v>
      </c>
      <c r="E6659" s="130">
        <v>5.5640485865734008E-5</v>
      </c>
      <c r="F6659">
        <v>7.6923076923076927E-2</v>
      </c>
      <c r="I6659" s="140"/>
    </row>
    <row r="6660" spans="1:9">
      <c r="A6660" s="10">
        <v>6654</v>
      </c>
      <c r="B6660" s="10">
        <v>7.8529474442761248E-5</v>
      </c>
      <c r="C6660" s="10">
        <v>8.513611511785978E-6</v>
      </c>
      <c r="D6660" s="10">
        <f t="shared" si="103"/>
        <v>1.1415525114155251E-4</v>
      </c>
      <c r="E6660" s="130">
        <v>9.2734143109556578E-5</v>
      </c>
      <c r="F6660">
        <v>0.15384615384615391</v>
      </c>
      <c r="I6660" s="140"/>
    </row>
    <row r="6661" spans="1:9">
      <c r="A6661" s="10">
        <v>6655</v>
      </c>
      <c r="B6661" s="10">
        <v>7.9134229291165581E-5</v>
      </c>
      <c r="C6661" s="10">
        <v>1.438546713579048E-5</v>
      </c>
      <c r="D6661" s="10">
        <f t="shared" si="103"/>
        <v>1.1415525114155251E-4</v>
      </c>
      <c r="E6661" s="130">
        <v>1.30918790272315E-4</v>
      </c>
      <c r="F6661">
        <v>0.23076923076923081</v>
      </c>
      <c r="I6661" s="140"/>
    </row>
    <row r="6662" spans="1:9">
      <c r="A6662" s="10">
        <v>6656</v>
      </c>
      <c r="B6662" s="10">
        <v>7.8521800108935177E-5</v>
      </c>
      <c r="C6662" s="10">
        <v>2.3329812859711619E-5</v>
      </c>
      <c r="D6662" s="10">
        <f t="shared" ref="D6662:D6725" si="104">1/8760</f>
        <v>1.1415525114155251E-4</v>
      </c>
      <c r="E6662" s="130">
        <v>1.4510165921848261E-4</v>
      </c>
      <c r="F6662">
        <v>0.38461538461538458</v>
      </c>
      <c r="I6662" s="140"/>
    </row>
    <row r="6663" spans="1:9">
      <c r="A6663" s="10">
        <v>6657</v>
      </c>
      <c r="B6663" s="10">
        <v>7.8611053430290286E-5</v>
      </c>
      <c r="C6663" s="10">
        <v>2.306496630146854E-5</v>
      </c>
      <c r="D6663" s="10">
        <f t="shared" si="104"/>
        <v>1.1415525114155251E-4</v>
      </c>
      <c r="E6663" s="130">
        <v>1.2437285075869939E-4</v>
      </c>
      <c r="F6663">
        <v>0.46153846153846162</v>
      </c>
      <c r="I6663" s="140"/>
    </row>
    <row r="6664" spans="1:9">
      <c r="A6664" s="10">
        <v>6658</v>
      </c>
      <c r="B6664" s="10">
        <v>7.9011191671357123E-5</v>
      </c>
      <c r="C6664" s="10">
        <v>2.0755676692735931E-5</v>
      </c>
      <c r="D6664" s="10">
        <f t="shared" si="104"/>
        <v>1.1415525114155251E-4</v>
      </c>
      <c r="E6664" s="130">
        <v>1.0364404229891629E-4</v>
      </c>
      <c r="F6664">
        <v>0.57692307692307687</v>
      </c>
      <c r="I6664" s="140"/>
    </row>
    <row r="6665" spans="1:9">
      <c r="A6665" s="10">
        <v>6659</v>
      </c>
      <c r="B6665" s="10">
        <v>7.9875900208461719E-5</v>
      </c>
      <c r="C6665" s="10">
        <v>2.2283595993540879E-5</v>
      </c>
      <c r="D6665" s="10">
        <f t="shared" si="104"/>
        <v>1.1415525114155251E-4</v>
      </c>
      <c r="E6665" s="130">
        <v>1.0855349693412771E-4</v>
      </c>
      <c r="F6665">
        <v>0.69230769230769229</v>
      </c>
      <c r="I6665" s="140"/>
    </row>
    <row r="6666" spans="1:9">
      <c r="A6666" s="10">
        <v>6660</v>
      </c>
      <c r="B6666" s="10">
        <v>8.0845274218461702E-5</v>
      </c>
      <c r="C6666" s="10">
        <v>2.25267087779909E-5</v>
      </c>
      <c r="D6666" s="10">
        <f t="shared" si="104"/>
        <v>1.1415525114155251E-4</v>
      </c>
      <c r="E6666" s="130">
        <v>1.145539414882754E-4</v>
      </c>
      <c r="F6666">
        <v>0.61538461538461542</v>
      </c>
      <c r="I6666" s="140"/>
    </row>
    <row r="6667" spans="1:9">
      <c r="A6667" s="10">
        <v>6661</v>
      </c>
      <c r="B6667" s="10">
        <v>8.0356568415227187E-5</v>
      </c>
      <c r="C6667" s="10">
        <v>1.7931163451303699E-5</v>
      </c>
      <c r="D6667" s="10">
        <f t="shared" si="104"/>
        <v>1.1415525114155251E-4</v>
      </c>
      <c r="E6667" s="130">
        <v>1.1018998181253189E-4</v>
      </c>
      <c r="F6667">
        <v>0.53846153846153844</v>
      </c>
      <c r="I6667" s="140"/>
    </row>
    <row r="6668" spans="1:9">
      <c r="A6668" s="10">
        <v>6662</v>
      </c>
      <c r="B6668" s="10">
        <v>8.0530125180537529E-5</v>
      </c>
      <c r="C6668" s="10">
        <v>1.435722368534564E-5</v>
      </c>
      <c r="D6668" s="10">
        <f t="shared" si="104"/>
        <v>1.1415525114155251E-4</v>
      </c>
      <c r="E6668" s="130">
        <v>1.134629515693397E-4</v>
      </c>
      <c r="F6668">
        <v>0.61538461538461542</v>
      </c>
      <c r="I6668" s="140"/>
    </row>
    <row r="6669" spans="1:9">
      <c r="A6669" s="10">
        <v>6663</v>
      </c>
      <c r="B6669" s="10">
        <v>8.1450328960444132E-5</v>
      </c>
      <c r="C6669" s="10">
        <v>1.12971483388758E-5</v>
      </c>
      <c r="D6669" s="10">
        <f t="shared" si="104"/>
        <v>1.1415525114155251E-4</v>
      </c>
      <c r="E6669" s="130">
        <v>1.2437285075869939E-4</v>
      </c>
      <c r="F6669">
        <v>0.69230769230769229</v>
      </c>
      <c r="I6669" s="140"/>
    </row>
    <row r="6670" spans="1:9">
      <c r="A6670" s="10">
        <v>6664</v>
      </c>
      <c r="B6670" s="10">
        <v>8.1982605337065442E-5</v>
      </c>
      <c r="C6670" s="10">
        <v>1.436066944994199E-5</v>
      </c>
      <c r="D6670" s="10">
        <f t="shared" si="104"/>
        <v>1.1415525114155251E-4</v>
      </c>
      <c r="E6670" s="130">
        <v>1.3528274994805919E-4</v>
      </c>
      <c r="F6670">
        <v>0.76923076923076927</v>
      </c>
      <c r="I6670" s="140"/>
    </row>
    <row r="6671" spans="1:9">
      <c r="A6671" s="10">
        <v>6665</v>
      </c>
      <c r="B6671" s="10">
        <v>8.2897757154004671E-5</v>
      </c>
      <c r="C6671" s="10">
        <v>1.8449187335970771E-5</v>
      </c>
      <c r="D6671" s="10">
        <f t="shared" si="104"/>
        <v>1.1415525114155251E-4</v>
      </c>
      <c r="E6671" s="130">
        <v>1.4837462897529039E-4</v>
      </c>
      <c r="F6671">
        <v>0.69230769230769229</v>
      </c>
      <c r="I6671" s="140"/>
    </row>
    <row r="6672" spans="1:9">
      <c r="A6672" s="10">
        <v>6666</v>
      </c>
      <c r="B6672" s="10">
        <v>8.6392588289859923E-5</v>
      </c>
      <c r="C6672" s="10">
        <v>2.5602058226101569E-5</v>
      </c>
      <c r="D6672" s="10">
        <f t="shared" si="104"/>
        <v>1.1415525114155251E-4</v>
      </c>
      <c r="E6672" s="130">
        <v>1.38555719704867E-4</v>
      </c>
      <c r="F6672">
        <v>0.57692307692307687</v>
      </c>
      <c r="I6672" s="140"/>
    </row>
    <row r="6673" spans="1:9">
      <c r="A6673" s="10">
        <v>6667</v>
      </c>
      <c r="B6673" s="10">
        <v>8.9863190241843807E-5</v>
      </c>
      <c r="C6673" s="10">
        <v>2.0238593801830621E-5</v>
      </c>
      <c r="D6673" s="10">
        <f t="shared" si="104"/>
        <v>1.1415525114155251E-4</v>
      </c>
      <c r="E6673" s="130">
        <v>1.178269112450839E-4</v>
      </c>
      <c r="F6673">
        <v>0.46153846153846162</v>
      </c>
      <c r="I6673" s="140"/>
    </row>
    <row r="6674" spans="1:9">
      <c r="A6674" s="10">
        <v>6668</v>
      </c>
      <c r="B6674" s="10">
        <v>9.0375094431490515E-5</v>
      </c>
      <c r="C6674" s="10">
        <v>1.130854936474343E-5</v>
      </c>
      <c r="D6674" s="10">
        <f t="shared" si="104"/>
        <v>1.1415525114155251E-4</v>
      </c>
      <c r="E6674" s="130">
        <v>9.87345876637043E-5</v>
      </c>
      <c r="F6674">
        <v>0.30769230769230771</v>
      </c>
      <c r="I6674" s="140"/>
    </row>
    <row r="6675" spans="1:9">
      <c r="A6675" s="10">
        <v>6669</v>
      </c>
      <c r="B6675" s="10">
        <v>8.9146842085516812E-5</v>
      </c>
      <c r="C6675" s="10">
        <v>1.105590390435868E-5</v>
      </c>
      <c r="D6675" s="10">
        <f t="shared" si="104"/>
        <v>1.1415525114155251E-4</v>
      </c>
      <c r="E6675" s="130">
        <v>8.127874896072897E-5</v>
      </c>
      <c r="F6675">
        <v>0.23076923076923081</v>
      </c>
      <c r="I6675" s="140"/>
    </row>
    <row r="6676" spans="1:9">
      <c r="A6676" s="10">
        <v>6670</v>
      </c>
      <c r="B6676" s="10">
        <v>8.9639120581246499E-5</v>
      </c>
      <c r="C6676" s="10">
        <v>9.0207844200790357E-6</v>
      </c>
      <c r="D6676" s="10">
        <f t="shared" si="104"/>
        <v>1.1415525114155251E-4</v>
      </c>
      <c r="E6676" s="130">
        <v>6.8732364892964984E-5</v>
      </c>
      <c r="F6676">
        <v>0.15384615384615391</v>
      </c>
      <c r="I6676" s="140"/>
    </row>
    <row r="6677" spans="1:9">
      <c r="A6677" s="10">
        <v>6671</v>
      </c>
      <c r="B6677" s="10">
        <v>8.8234280988393966E-5</v>
      </c>
      <c r="C6677" s="10">
        <v>5.459241224113492E-6</v>
      </c>
      <c r="D6677" s="10">
        <f t="shared" si="104"/>
        <v>1.1415525114155251E-4</v>
      </c>
      <c r="E6677" s="130">
        <v>6.0549940500945833E-5</v>
      </c>
      <c r="F6677">
        <v>7.6923076923076927E-2</v>
      </c>
      <c r="I6677" s="140"/>
    </row>
    <row r="6678" spans="1:9">
      <c r="A6678" s="10">
        <v>6672</v>
      </c>
      <c r="B6678" s="10">
        <v>8.4907437620876988E-5</v>
      </c>
      <c r="C6678" s="10">
        <v>3.2317771598853658E-6</v>
      </c>
      <c r="D6678" s="10">
        <f t="shared" si="104"/>
        <v>1.1415525114155251E-4</v>
      </c>
      <c r="E6678" s="130">
        <v>7.1787136665986019E-5</v>
      </c>
      <c r="F6678">
        <v>7.6923076923076927E-2</v>
      </c>
      <c r="I6678" s="140"/>
    </row>
    <row r="6679" spans="1:9">
      <c r="A6679" s="10">
        <v>6673</v>
      </c>
      <c r="B6679" s="10">
        <v>8.0835921053183885E-5</v>
      </c>
      <c r="C6679" s="10">
        <v>2.4189176549142761E-6</v>
      </c>
      <c r="D6679" s="10">
        <f t="shared" si="104"/>
        <v>1.1415525114155251E-4</v>
      </c>
      <c r="E6679" s="130">
        <v>4.6585269538565562E-5</v>
      </c>
      <c r="F6679">
        <v>7.6923076923076927E-2</v>
      </c>
      <c r="I6679" s="140"/>
    </row>
    <row r="6680" spans="1:9">
      <c r="A6680" s="10">
        <v>6674</v>
      </c>
      <c r="B6680" s="10">
        <v>8.038734524078747E-5</v>
      </c>
      <c r="C6680" s="10">
        <v>1.896420640480913E-6</v>
      </c>
      <c r="D6680" s="10">
        <f t="shared" si="104"/>
        <v>1.1415525114155251E-4</v>
      </c>
      <c r="E6680" s="130">
        <v>4.0475725992524122E-5</v>
      </c>
      <c r="F6680">
        <v>5.7692307692307702E-2</v>
      </c>
      <c r="I6680" s="140"/>
    </row>
    <row r="6681" spans="1:9">
      <c r="A6681" s="10">
        <v>6675</v>
      </c>
      <c r="B6681" s="10">
        <v>7.9436837108316804E-5</v>
      </c>
      <c r="C6681" s="10">
        <v>1.0832747461040579E-6</v>
      </c>
      <c r="D6681" s="10">
        <f t="shared" si="104"/>
        <v>1.1415525114155251E-4</v>
      </c>
      <c r="E6681" s="130">
        <v>3.3602489503227633E-5</v>
      </c>
      <c r="F6681">
        <v>5.7692307692307702E-2</v>
      </c>
      <c r="I6681" s="140"/>
    </row>
    <row r="6682" spans="1:9">
      <c r="A6682" s="10">
        <v>6676</v>
      </c>
      <c r="B6682" s="10">
        <v>7.9269205359185036E-5</v>
      </c>
      <c r="C6682" s="10">
        <v>1.083933896323677E-6</v>
      </c>
      <c r="D6682" s="10">
        <f t="shared" si="104"/>
        <v>1.1415525114155251E-4</v>
      </c>
      <c r="E6682" s="130">
        <v>4.4294190708800043E-5</v>
      </c>
      <c r="F6682">
        <v>7.6923076923076927E-2</v>
      </c>
      <c r="I6682" s="140"/>
    </row>
    <row r="6683" spans="1:9">
      <c r="A6683" s="10">
        <v>6677</v>
      </c>
      <c r="B6683" s="10">
        <v>8.0132153425472479E-5</v>
      </c>
      <c r="C6683" s="10">
        <v>1.896407002890163E-6</v>
      </c>
      <c r="D6683" s="10">
        <f t="shared" si="104"/>
        <v>1.1415525114155251E-4</v>
      </c>
      <c r="E6683" s="130">
        <v>7.7896680212027466E-5</v>
      </c>
      <c r="F6683">
        <v>0.1153846153846154</v>
      </c>
      <c r="I6683" s="140"/>
    </row>
    <row r="6684" spans="1:9">
      <c r="A6684" s="10">
        <v>6678</v>
      </c>
      <c r="B6684" s="10">
        <v>8.2395066255720636E-5</v>
      </c>
      <c r="C6684" s="10">
        <v>5.7362979719420793E-6</v>
      </c>
      <c r="D6684" s="10">
        <f t="shared" si="104"/>
        <v>1.1415525114155251E-4</v>
      </c>
      <c r="E6684" s="130">
        <v>1.298278003533793E-4</v>
      </c>
      <c r="F6684">
        <v>0.19230769230769229</v>
      </c>
      <c r="I6684" s="140"/>
    </row>
    <row r="6685" spans="1:9">
      <c r="A6685" s="10">
        <v>6679</v>
      </c>
      <c r="B6685" s="10">
        <v>8.3939236909791153E-5</v>
      </c>
      <c r="C6685" s="10">
        <v>1.181776336578556E-5</v>
      </c>
      <c r="D6685" s="10">
        <f t="shared" si="104"/>
        <v>1.1415525114155251E-4</v>
      </c>
      <c r="E6685" s="130">
        <v>1.832863063812411E-4</v>
      </c>
      <c r="F6685">
        <v>0.30769230769230771</v>
      </c>
      <c r="I6685" s="140"/>
    </row>
    <row r="6686" spans="1:9">
      <c r="A6686" s="10">
        <v>6680</v>
      </c>
      <c r="B6686" s="10">
        <v>8.4114407853381142E-5</v>
      </c>
      <c r="C6686" s="10">
        <v>1.8803164641497189E-5</v>
      </c>
      <c r="D6686" s="10">
        <f t="shared" si="104"/>
        <v>1.1415525114155251E-4</v>
      </c>
      <c r="E6686" s="130">
        <v>2.0314232290587591E-4</v>
      </c>
      <c r="F6686">
        <v>0.46153846153846162</v>
      </c>
      <c r="I6686" s="140"/>
    </row>
    <row r="6687" spans="1:9">
      <c r="A6687" s="10">
        <v>6681</v>
      </c>
      <c r="B6687" s="10">
        <v>8.7435715863325153E-5</v>
      </c>
      <c r="C6687" s="10">
        <v>2.443867172606404E-5</v>
      </c>
      <c r="D6687" s="10">
        <f t="shared" si="104"/>
        <v>1.1415525114155251E-4</v>
      </c>
      <c r="E6687" s="130">
        <v>1.7412199106217919E-4</v>
      </c>
      <c r="F6687">
        <v>0.57692307692307687</v>
      </c>
      <c r="I6687" s="140"/>
    </row>
    <row r="6688" spans="1:9">
      <c r="A6688" s="10">
        <v>6682</v>
      </c>
      <c r="B6688" s="10">
        <v>8.8356682843079273E-5</v>
      </c>
      <c r="C6688" s="10">
        <v>2.688872400066232E-5</v>
      </c>
      <c r="D6688" s="10">
        <f t="shared" si="104"/>
        <v>1.1415525114155251E-4</v>
      </c>
      <c r="E6688" s="130">
        <v>1.4510165921848261E-4</v>
      </c>
      <c r="F6688">
        <v>0.69230769230769229</v>
      </c>
      <c r="I6688" s="140"/>
    </row>
    <row r="6689" spans="1:9">
      <c r="A6689" s="10">
        <v>6683</v>
      </c>
      <c r="B6689" s="10">
        <v>8.9629479031512569E-5</v>
      </c>
      <c r="C6689" s="10">
        <v>2.8294523222157959E-5</v>
      </c>
      <c r="D6689" s="10">
        <f t="shared" si="104"/>
        <v>1.1415525114155251E-4</v>
      </c>
      <c r="E6689" s="130">
        <v>1.519748957077793E-4</v>
      </c>
      <c r="F6689">
        <v>0.76923076923076927</v>
      </c>
      <c r="I6689" s="140"/>
    </row>
    <row r="6690" spans="1:9">
      <c r="A6690" s="10">
        <v>6684</v>
      </c>
      <c r="B6690" s="10">
        <v>8.8923410878821528E-5</v>
      </c>
      <c r="C6690" s="10">
        <v>2.4319170064178881E-5</v>
      </c>
      <c r="D6690" s="10">
        <f t="shared" si="104"/>
        <v>1.1415525114155251E-4</v>
      </c>
      <c r="E6690" s="130">
        <v>1.6037551808358589E-4</v>
      </c>
      <c r="F6690">
        <v>0.73076923076923073</v>
      </c>
      <c r="I6690" s="140"/>
    </row>
    <row r="6691" spans="1:9">
      <c r="A6691" s="10">
        <v>6685</v>
      </c>
      <c r="B6691" s="10">
        <v>8.9643118558189493E-5</v>
      </c>
      <c r="C6691" s="10">
        <v>2.0927078479154901E-5</v>
      </c>
      <c r="D6691" s="10">
        <f t="shared" si="104"/>
        <v>1.1415525114155251E-4</v>
      </c>
      <c r="E6691" s="130">
        <v>1.5426597453754439E-4</v>
      </c>
      <c r="F6691">
        <v>0.69230769230769229</v>
      </c>
      <c r="I6691" s="140"/>
    </row>
    <row r="6692" spans="1:9">
      <c r="A6692" s="10">
        <v>6686</v>
      </c>
      <c r="B6692" s="10">
        <v>8.9540621561566376E-5</v>
      </c>
      <c r="C6692" s="10">
        <v>1.6407289969088099E-5</v>
      </c>
      <c r="D6692" s="10">
        <f t="shared" si="104"/>
        <v>1.1415525114155251E-4</v>
      </c>
      <c r="E6692" s="130">
        <v>1.5884813219707599E-4</v>
      </c>
      <c r="F6692">
        <v>0.84615384615384615</v>
      </c>
      <c r="I6692" s="140"/>
    </row>
    <row r="6693" spans="1:9">
      <c r="A6693" s="10">
        <v>6687</v>
      </c>
      <c r="B6693" s="10">
        <v>8.9037953147597939E-5</v>
      </c>
      <c r="C6693" s="10">
        <v>1.4430180249998589E-5</v>
      </c>
      <c r="D6693" s="10">
        <f t="shared" si="104"/>
        <v>1.1415525114155251E-4</v>
      </c>
      <c r="E6693" s="130">
        <v>1.7412199106217919E-4</v>
      </c>
      <c r="F6693">
        <v>0.96153846153846156</v>
      </c>
      <c r="I6693" s="140"/>
    </row>
    <row r="6694" spans="1:9">
      <c r="A6694" s="10">
        <v>6688</v>
      </c>
      <c r="B6694" s="10">
        <v>8.9242645672273172E-5</v>
      </c>
      <c r="C6694" s="10">
        <v>8.2400868999618348E-6</v>
      </c>
      <c r="D6694" s="10">
        <f t="shared" si="104"/>
        <v>1.1415525114155251E-4</v>
      </c>
      <c r="E6694" s="130">
        <v>1.893958499272825E-4</v>
      </c>
      <c r="F6694">
        <v>1</v>
      </c>
      <c r="I6694" s="140"/>
    </row>
    <row r="6695" spans="1:9">
      <c r="A6695" s="10">
        <v>6689</v>
      </c>
      <c r="B6695" s="10">
        <v>9.1212684047813788E-5</v>
      </c>
      <c r="C6695" s="10">
        <v>1.5558240844128111E-5</v>
      </c>
      <c r="D6695" s="10">
        <f t="shared" si="104"/>
        <v>1.1415525114155251E-4</v>
      </c>
      <c r="E6695" s="130">
        <v>2.0772448056540681E-4</v>
      </c>
      <c r="F6695">
        <v>0.92307692307692313</v>
      </c>
      <c r="I6695" s="140"/>
    </row>
    <row r="6696" spans="1:9">
      <c r="A6696" s="10">
        <v>6690</v>
      </c>
      <c r="B6696" s="10">
        <v>9.3971373019692458E-5</v>
      </c>
      <c r="C6696" s="10">
        <v>2.0349681070222579E-5</v>
      </c>
      <c r="D6696" s="10">
        <f t="shared" si="104"/>
        <v>1.1415525114155251E-4</v>
      </c>
      <c r="E6696" s="130">
        <v>1.939780075868134E-4</v>
      </c>
      <c r="F6696">
        <v>0.76923076923076927</v>
      </c>
      <c r="I6696" s="140"/>
    </row>
    <row r="6697" spans="1:9">
      <c r="A6697" s="10">
        <v>6691</v>
      </c>
      <c r="B6697" s="10">
        <v>9.6120619091594051E-5</v>
      </c>
      <c r="C6697" s="10">
        <v>2.2043656221872281E-5</v>
      </c>
      <c r="D6697" s="10">
        <f t="shared" si="104"/>
        <v>1.1415525114155251E-4</v>
      </c>
      <c r="E6697" s="130">
        <v>1.6495767574311741E-4</v>
      </c>
      <c r="F6697">
        <v>0.57692307692307687</v>
      </c>
      <c r="I6697" s="140"/>
    </row>
    <row r="6698" spans="1:9">
      <c r="A6698" s="10">
        <v>6692</v>
      </c>
      <c r="B6698" s="10">
        <v>9.5107461455490053E-5</v>
      </c>
      <c r="C6698" s="10">
        <v>1.1343966187923071E-5</v>
      </c>
      <c r="D6698" s="10">
        <f t="shared" si="104"/>
        <v>1.1415525114155251E-4</v>
      </c>
      <c r="E6698" s="130">
        <v>1.3822842272918589E-4</v>
      </c>
      <c r="F6698">
        <v>0.46153846153846162</v>
      </c>
      <c r="I6698" s="140"/>
    </row>
    <row r="6699" spans="1:9">
      <c r="A6699" s="10">
        <v>6693</v>
      </c>
      <c r="B6699" s="10">
        <v>9.4262630616910077E-5</v>
      </c>
      <c r="C6699" s="10">
        <v>1.0501944968063339E-5</v>
      </c>
      <c r="D6699" s="10">
        <f t="shared" si="104"/>
        <v>1.1415525114155251E-4</v>
      </c>
      <c r="E6699" s="130">
        <v>1.1379024854502079E-4</v>
      </c>
      <c r="F6699">
        <v>0.30769230769230771</v>
      </c>
      <c r="I6699" s="140"/>
    </row>
    <row r="6700" spans="1:9">
      <c r="A6700" s="10">
        <v>6694</v>
      </c>
      <c r="B6700" s="10">
        <v>9.3951144618280034E-5</v>
      </c>
      <c r="C6700" s="10">
        <v>9.6601010368833351E-6</v>
      </c>
      <c r="D6700" s="10">
        <f t="shared" si="104"/>
        <v>1.1415525114155251E-4</v>
      </c>
      <c r="E6700" s="130">
        <v>9.6225310850151766E-5</v>
      </c>
      <c r="F6700">
        <v>0.23076923076923081</v>
      </c>
      <c r="I6700" s="140"/>
    </row>
    <row r="6701" spans="1:9">
      <c r="A6701" s="10">
        <v>6695</v>
      </c>
      <c r="B6701" s="10">
        <v>9.3863466812286179E-5</v>
      </c>
      <c r="C6701" s="10">
        <v>5.4502313224907868E-6</v>
      </c>
      <c r="D6701" s="10">
        <f t="shared" si="104"/>
        <v>1.1415525114155251E-4</v>
      </c>
      <c r="E6701" s="130">
        <v>8.4769916701324171E-5</v>
      </c>
      <c r="F6701">
        <v>0.15384615384615391</v>
      </c>
      <c r="I6701" s="140"/>
    </row>
    <row r="6702" spans="1:9">
      <c r="A6702" s="10">
        <v>6696</v>
      </c>
      <c r="B6702" s="10">
        <v>8.9530268903488118E-5</v>
      </c>
      <c r="C6702" s="10">
        <v>2.5392057511994462E-6</v>
      </c>
      <c r="D6702" s="10">
        <f t="shared" si="104"/>
        <v>1.1415525114155251E-4</v>
      </c>
      <c r="E6702" s="130">
        <v>6.8368701586653309E-5</v>
      </c>
      <c r="F6702">
        <v>7.6923076923076927E-2</v>
      </c>
      <c r="I6702" s="140"/>
    </row>
    <row r="6703" spans="1:9">
      <c r="A6703" s="10">
        <v>6697</v>
      </c>
      <c r="B6703" s="10">
        <v>8.6827236361444564E-5</v>
      </c>
      <c r="C6703" s="10">
        <v>1.461972457797964E-6</v>
      </c>
      <c r="D6703" s="10">
        <f t="shared" si="104"/>
        <v>1.1415525114155251E-4</v>
      </c>
      <c r="E6703" s="130">
        <v>4.436692337006244E-5</v>
      </c>
      <c r="F6703">
        <v>7.6923076923076927E-2</v>
      </c>
      <c r="I6703" s="140"/>
    </row>
    <row r="6704" spans="1:9">
      <c r="A6704" s="10">
        <v>6698</v>
      </c>
      <c r="B6704" s="10">
        <v>8.6646363849729138E-5</v>
      </c>
      <c r="C6704" s="10">
        <v>1.2119726900188539E-6</v>
      </c>
      <c r="D6704" s="10">
        <f t="shared" si="104"/>
        <v>1.1415525114155251E-4</v>
      </c>
      <c r="E6704" s="130">
        <v>3.8548310469070623E-5</v>
      </c>
      <c r="F6704">
        <v>5.7692307692307702E-2</v>
      </c>
      <c r="I6704" s="140"/>
    </row>
    <row r="6705" spans="1:9">
      <c r="A6705" s="10">
        <v>6699</v>
      </c>
      <c r="B6705" s="10">
        <v>8.4917108609390999E-5</v>
      </c>
      <c r="C6705" s="10">
        <v>1.215913953745825E-6</v>
      </c>
      <c r="D6705" s="10">
        <f t="shared" si="104"/>
        <v>1.1415525114155251E-4</v>
      </c>
      <c r="E6705" s="130">
        <v>3.2002370955454833E-5</v>
      </c>
      <c r="F6705">
        <v>5.7692307692307702E-2</v>
      </c>
      <c r="I6705" s="140"/>
    </row>
    <row r="6706" spans="1:9">
      <c r="A6706" s="10">
        <v>6700</v>
      </c>
      <c r="B6706" s="10">
        <v>8.5128136658847814E-5</v>
      </c>
      <c r="C6706" s="10">
        <v>1.096230457317267E-6</v>
      </c>
      <c r="D6706" s="10">
        <f t="shared" si="104"/>
        <v>1.1415525114155251E-4</v>
      </c>
      <c r="E6706" s="130">
        <v>4.218494353219049E-5</v>
      </c>
      <c r="F6706">
        <v>7.6923076923076927E-2</v>
      </c>
      <c r="I6706" s="140"/>
    </row>
    <row r="6707" spans="1:9">
      <c r="A6707" s="10">
        <v>6701</v>
      </c>
      <c r="B6707" s="10">
        <v>8.5553835944107175E-5</v>
      </c>
      <c r="C6707" s="10">
        <v>1.1420141223993201E-5</v>
      </c>
      <c r="D6707" s="10">
        <f t="shared" si="104"/>
        <v>1.1415525114155251E-4</v>
      </c>
      <c r="E6707" s="130">
        <v>7.4187314487644856E-5</v>
      </c>
      <c r="F6707">
        <v>0.1153846153846154</v>
      </c>
      <c r="I6707" s="140"/>
    </row>
    <row r="6708" spans="1:9">
      <c r="A6708" s="10">
        <v>6702</v>
      </c>
      <c r="B6708" s="10">
        <v>8.8322713814989091E-5</v>
      </c>
      <c r="C6708" s="10">
        <v>3.0445848617224659E-5</v>
      </c>
      <c r="D6708" s="10">
        <f t="shared" si="104"/>
        <v>1.1415525114155251E-4</v>
      </c>
      <c r="E6708" s="130">
        <v>1.2364552414607539E-4</v>
      </c>
      <c r="F6708">
        <v>0.19230769230769229</v>
      </c>
      <c r="I6708" s="140"/>
    </row>
    <row r="6709" spans="1:9">
      <c r="A6709" s="10">
        <v>6703</v>
      </c>
      <c r="B6709" s="10">
        <v>8.9322202835847154E-5</v>
      </c>
      <c r="C6709" s="10">
        <v>2.7244765128255599E-5</v>
      </c>
      <c r="D6709" s="10">
        <f t="shared" si="104"/>
        <v>1.1415525114155251E-4</v>
      </c>
      <c r="E6709" s="130">
        <v>1.7455838702975341E-4</v>
      </c>
      <c r="F6709">
        <v>0.30769230769230771</v>
      </c>
      <c r="I6709" s="140"/>
    </row>
    <row r="6710" spans="1:9">
      <c r="A6710" s="10">
        <v>6704</v>
      </c>
      <c r="B6710" s="10">
        <v>8.9879271158723308E-5</v>
      </c>
      <c r="C6710" s="10">
        <v>2.0529569983952089E-5</v>
      </c>
      <c r="D6710" s="10">
        <f t="shared" si="104"/>
        <v>1.1415525114155251E-4</v>
      </c>
      <c r="E6710" s="130">
        <v>1.9346887895797679E-4</v>
      </c>
      <c r="F6710">
        <v>0.46153846153846162</v>
      </c>
      <c r="I6710" s="140"/>
    </row>
    <row r="6711" spans="1:9">
      <c r="A6711" s="10">
        <v>6705</v>
      </c>
      <c r="B6711" s="10">
        <v>8.9684482935850385E-5</v>
      </c>
      <c r="C6711" s="10">
        <v>1.5314182520052741E-5</v>
      </c>
      <c r="D6711" s="10">
        <f t="shared" si="104"/>
        <v>1.1415525114155251E-4</v>
      </c>
      <c r="E6711" s="130">
        <v>1.6583046767826569E-4</v>
      </c>
      <c r="F6711">
        <v>0.57692307692307687</v>
      </c>
      <c r="I6711" s="140"/>
    </row>
    <row r="6712" spans="1:9">
      <c r="A6712" s="10">
        <v>6706</v>
      </c>
      <c r="B6712" s="10">
        <v>9.2273167629840756E-5</v>
      </c>
      <c r="C6712" s="10">
        <v>1.3487863641894201E-5</v>
      </c>
      <c r="D6712" s="10">
        <f t="shared" si="104"/>
        <v>1.1415525114155251E-4</v>
      </c>
      <c r="E6712" s="130">
        <v>1.3819205639855459E-4</v>
      </c>
      <c r="F6712">
        <v>0.69230769230769229</v>
      </c>
      <c r="I6712" s="140"/>
    </row>
    <row r="6713" spans="1:9">
      <c r="A6713" s="10">
        <v>6707</v>
      </c>
      <c r="B6713" s="10">
        <v>9.2759602232052419E-5</v>
      </c>
      <c r="C6713" s="10">
        <v>1.258784174857151E-5</v>
      </c>
      <c r="D6713" s="10">
        <f t="shared" si="104"/>
        <v>1.1415525114155251E-4</v>
      </c>
      <c r="E6713" s="130">
        <v>1.4473799591217091E-4</v>
      </c>
      <c r="F6713">
        <v>0.76923076923076927</v>
      </c>
      <c r="I6713" s="140"/>
    </row>
    <row r="6714" spans="1:9">
      <c r="A6714" s="10">
        <v>6708</v>
      </c>
      <c r="B6714" s="10">
        <v>9.2219114395436746E-5</v>
      </c>
      <c r="C6714" s="10">
        <v>1.8834622017495578E-5</v>
      </c>
      <c r="D6714" s="10">
        <f t="shared" si="104"/>
        <v>1.1415525114155251E-4</v>
      </c>
      <c r="E6714" s="130">
        <v>1.5273858865103449E-4</v>
      </c>
      <c r="F6714">
        <v>0.73076923076923073</v>
      </c>
      <c r="I6714" s="140"/>
    </row>
    <row r="6715" spans="1:9">
      <c r="A6715" s="10">
        <v>6709</v>
      </c>
      <c r="B6715" s="10">
        <v>9.2556796853171378E-5</v>
      </c>
      <c r="C6715" s="10">
        <v>1.6748897979803508E-5</v>
      </c>
      <c r="D6715" s="10">
        <f t="shared" si="104"/>
        <v>1.1415525114155251E-4</v>
      </c>
      <c r="E6715" s="130">
        <v>1.4691997575004231E-4</v>
      </c>
      <c r="F6715">
        <v>0.69230769230769229</v>
      </c>
      <c r="I6715" s="140"/>
    </row>
    <row r="6716" spans="1:9">
      <c r="A6716" s="10">
        <v>6710</v>
      </c>
      <c r="B6716" s="10">
        <v>9.2181976410793436E-5</v>
      </c>
      <c r="C6716" s="10">
        <v>9.6031186368631315E-6</v>
      </c>
      <c r="D6716" s="10">
        <f t="shared" si="104"/>
        <v>1.1415525114155251E-4</v>
      </c>
      <c r="E6716" s="130">
        <v>1.5128393542578649E-4</v>
      </c>
      <c r="F6716">
        <v>0.84615384615384615</v>
      </c>
      <c r="I6716" s="140"/>
    </row>
    <row r="6717" spans="1:9">
      <c r="A6717" s="10">
        <v>6711</v>
      </c>
      <c r="B6717" s="10">
        <v>9.2134851306129861E-5</v>
      </c>
      <c r="C6717" s="10">
        <v>8.4141752917586553E-6</v>
      </c>
      <c r="D6717" s="10">
        <f t="shared" si="104"/>
        <v>1.1415525114155251E-4</v>
      </c>
      <c r="E6717" s="130">
        <v>1.6583046767826569E-4</v>
      </c>
      <c r="F6717">
        <v>0.96153846153846156</v>
      </c>
      <c r="I6717" s="140"/>
    </row>
    <row r="6718" spans="1:9">
      <c r="A6718" s="10">
        <v>6712</v>
      </c>
      <c r="B6718" s="10">
        <v>9.2793379288983092E-5</v>
      </c>
      <c r="C6718" s="10">
        <v>9.605605224243352E-6</v>
      </c>
      <c r="D6718" s="10">
        <f t="shared" si="104"/>
        <v>1.1415525114155251E-4</v>
      </c>
      <c r="E6718" s="130">
        <v>1.8037699993074559E-4</v>
      </c>
      <c r="F6718">
        <v>1</v>
      </c>
      <c r="I6718" s="140"/>
    </row>
    <row r="6719" spans="1:9">
      <c r="A6719" s="10">
        <v>6713</v>
      </c>
      <c r="B6719" s="10">
        <v>9.4801770822224493E-5</v>
      </c>
      <c r="C6719" s="10">
        <v>1.675737146952335E-5</v>
      </c>
      <c r="D6719" s="10">
        <f t="shared" si="104"/>
        <v>1.1415525114155251E-4</v>
      </c>
      <c r="E6719" s="130">
        <v>1.9783283863372101E-4</v>
      </c>
      <c r="F6719">
        <v>0.92307692307692313</v>
      </c>
      <c r="I6719" s="140"/>
    </row>
    <row r="6720" spans="1:9">
      <c r="A6720" s="10">
        <v>6714</v>
      </c>
      <c r="B6720" s="10">
        <v>9.8197764611549716E-5</v>
      </c>
      <c r="C6720" s="10">
        <v>2.3617429648644829E-5</v>
      </c>
      <c r="D6720" s="10">
        <f t="shared" si="104"/>
        <v>1.1415525114155251E-4</v>
      </c>
      <c r="E6720" s="130">
        <v>1.847409596064891E-4</v>
      </c>
      <c r="F6720">
        <v>0.76923076923076927</v>
      </c>
      <c r="I6720" s="140"/>
    </row>
    <row r="6721" spans="1:9">
      <c r="A6721" s="10">
        <v>6715</v>
      </c>
      <c r="B6721" s="10">
        <v>1.0055881980308841E-4</v>
      </c>
      <c r="C6721" s="10">
        <v>2.3919256807140399E-5</v>
      </c>
      <c r="D6721" s="10">
        <f t="shared" si="104"/>
        <v>1.1415525114155251E-4</v>
      </c>
      <c r="E6721" s="130">
        <v>1.5710254832677811E-4</v>
      </c>
      <c r="F6721">
        <v>0.57692307692307687</v>
      </c>
      <c r="I6721" s="140"/>
    </row>
    <row r="6722" spans="1:9">
      <c r="A6722" s="10">
        <v>6716</v>
      </c>
      <c r="B6722" s="10">
        <v>1.009061985353412E-4</v>
      </c>
      <c r="C6722" s="10">
        <v>1.8560797378674921E-5</v>
      </c>
      <c r="D6722" s="10">
        <f t="shared" si="104"/>
        <v>1.1415525114155251E-4</v>
      </c>
      <c r="E6722" s="130">
        <v>1.3164611688493911E-4</v>
      </c>
      <c r="F6722">
        <v>0.46153846153846162</v>
      </c>
      <c r="I6722" s="140"/>
    </row>
    <row r="6723" spans="1:9">
      <c r="A6723" s="10">
        <v>6717</v>
      </c>
      <c r="B6723" s="10">
        <v>9.964997903825839E-5</v>
      </c>
      <c r="C6723" s="10">
        <v>1.349401874118642E-5</v>
      </c>
      <c r="D6723" s="10">
        <f t="shared" si="104"/>
        <v>1.1415525114155251E-4</v>
      </c>
      <c r="E6723" s="130">
        <v>1.0837166528097219E-4</v>
      </c>
      <c r="F6723">
        <v>0.30769230769230771</v>
      </c>
      <c r="I6723" s="140"/>
    </row>
    <row r="6724" spans="1:9">
      <c r="A6724" s="10">
        <v>6718</v>
      </c>
      <c r="B6724" s="10">
        <v>9.8078226798233804E-5</v>
      </c>
      <c r="C6724" s="10">
        <v>7.5401057336346754E-6</v>
      </c>
      <c r="D6724" s="10">
        <f t="shared" si="104"/>
        <v>1.1415525114155251E-4</v>
      </c>
      <c r="E6724" s="130">
        <v>9.1643153190620186E-5</v>
      </c>
      <c r="F6724">
        <v>0.23076923076923081</v>
      </c>
      <c r="I6724" s="140"/>
    </row>
    <row r="6725" spans="1:9">
      <c r="A6725" s="10">
        <v>6719</v>
      </c>
      <c r="B6725" s="10">
        <v>9.7000292187537904E-5</v>
      </c>
      <c r="C6725" s="10">
        <v>5.7620684725974058E-6</v>
      </c>
      <c r="D6725" s="10">
        <f t="shared" si="104"/>
        <v>1.1415525114155251E-4</v>
      </c>
      <c r="E6725" s="130">
        <v>8.0733254001261106E-5</v>
      </c>
      <c r="F6725">
        <v>0.15384615384615391</v>
      </c>
      <c r="I6725" s="140"/>
    </row>
    <row r="6726" spans="1:9">
      <c r="A6726" s="10">
        <v>6720</v>
      </c>
      <c r="B6726" s="10">
        <v>9.5509733656945549E-5</v>
      </c>
      <c r="C6726" s="10">
        <v>2.5449517227690892E-6</v>
      </c>
      <c r="D6726" s="10">
        <f t="shared" ref="D6726:D6789" si="105">1/8760</f>
        <v>1.1415525114155251E-4</v>
      </c>
      <c r="E6726" s="130">
        <v>6.9736075618386401E-5</v>
      </c>
      <c r="F6726">
        <v>7.6923076923076927E-2</v>
      </c>
      <c r="I6726" s="140"/>
    </row>
    <row r="6727" spans="1:9">
      <c r="A6727" s="10">
        <v>6721</v>
      </c>
      <c r="B6727" s="10">
        <v>9.3404691410837386E-5</v>
      </c>
      <c r="C6727" s="10">
        <v>1.4673593061445039E-6</v>
      </c>
      <c r="D6727" s="10">
        <f t="shared" si="105"/>
        <v>1.1415525114155251E-4</v>
      </c>
      <c r="E6727" s="130">
        <v>4.5254261837463628E-5</v>
      </c>
      <c r="F6727">
        <v>7.6923076923076927E-2</v>
      </c>
      <c r="I6727" s="140"/>
    </row>
    <row r="6728" spans="1:9">
      <c r="A6728" s="10">
        <v>6722</v>
      </c>
      <c r="B6728" s="10">
        <v>9.1944714699483229E-5</v>
      </c>
      <c r="C6728" s="10">
        <v>1.2240555954240201E-6</v>
      </c>
      <c r="D6728" s="10">
        <f t="shared" si="105"/>
        <v>1.1415525114155251E-4</v>
      </c>
      <c r="E6728" s="130">
        <v>3.9319276678452062E-5</v>
      </c>
      <c r="F6728">
        <v>5.7692307692307702E-2</v>
      </c>
      <c r="I6728" s="140"/>
    </row>
    <row r="6729" spans="1:9">
      <c r="A6729" s="10">
        <v>6723</v>
      </c>
      <c r="B6729" s="10">
        <v>9.1276283811844507E-5</v>
      </c>
      <c r="C6729" s="10">
        <v>1.2304789006676221E-6</v>
      </c>
      <c r="D6729" s="10">
        <f t="shared" si="105"/>
        <v>1.1415525114155251E-4</v>
      </c>
      <c r="E6729" s="130">
        <v>3.2642418374563973E-5</v>
      </c>
      <c r="F6729">
        <v>5.7692307692307702E-2</v>
      </c>
      <c r="I6729" s="140"/>
    </row>
    <row r="6730" spans="1:9">
      <c r="A6730" s="10">
        <v>6724</v>
      </c>
      <c r="B6730" s="10">
        <v>9.0623791810405806E-5</v>
      </c>
      <c r="C6730" s="10">
        <v>1.10693142019302E-6</v>
      </c>
      <c r="D6730" s="10">
        <f t="shared" si="105"/>
        <v>1.1415525114155251E-4</v>
      </c>
      <c r="E6730" s="130">
        <v>4.3028642402834272E-5</v>
      </c>
      <c r="F6730">
        <v>7.6923076923076927E-2</v>
      </c>
      <c r="I6730" s="140"/>
    </row>
    <row r="6731" spans="1:9">
      <c r="A6731" s="10">
        <v>6725</v>
      </c>
      <c r="B6731" s="10">
        <v>9.0769123805140156E-5</v>
      </c>
      <c r="C6731" s="10">
        <v>1.142686001036969E-5</v>
      </c>
      <c r="D6731" s="10">
        <f t="shared" si="105"/>
        <v>1.1415525114155251E-4</v>
      </c>
      <c r="E6731" s="130">
        <v>7.56710607773979E-5</v>
      </c>
      <c r="F6731">
        <v>0.1153846153846154</v>
      </c>
      <c r="I6731" s="140"/>
    </row>
    <row r="6732" spans="1:9">
      <c r="A6732" s="10">
        <v>6726</v>
      </c>
      <c r="B6732" s="10">
        <v>9.183024852793435E-5</v>
      </c>
      <c r="C6732" s="10">
        <v>4.2523153518451267E-5</v>
      </c>
      <c r="D6732" s="10">
        <f t="shared" si="105"/>
        <v>1.1415525114155251E-4</v>
      </c>
      <c r="E6732" s="130">
        <v>1.2611843462899671E-4</v>
      </c>
      <c r="F6732">
        <v>0.19230769230769229</v>
      </c>
      <c r="I6732" s="140"/>
    </row>
    <row r="6733" spans="1:9">
      <c r="A6733" s="10">
        <v>6727</v>
      </c>
      <c r="B6733" s="10">
        <v>9.249095859170706E-5</v>
      </c>
      <c r="C6733" s="10">
        <v>5.4082848208596847E-5</v>
      </c>
      <c r="D6733" s="10">
        <f t="shared" si="105"/>
        <v>1.1415525114155251E-4</v>
      </c>
      <c r="E6733" s="130">
        <v>1.7804955477034861E-4</v>
      </c>
      <c r="F6733">
        <v>0.30769230769230771</v>
      </c>
      <c r="I6733" s="140"/>
    </row>
    <row r="6734" spans="1:9">
      <c r="A6734" s="10">
        <v>6728</v>
      </c>
      <c r="B6734" s="10">
        <v>9.2285326140731366E-5</v>
      </c>
      <c r="C6734" s="10">
        <v>4.2087255205285112E-5</v>
      </c>
      <c r="D6734" s="10">
        <f t="shared" si="105"/>
        <v>1.1415525114155251E-4</v>
      </c>
      <c r="E6734" s="130">
        <v>1.9733825653713621E-4</v>
      </c>
      <c r="F6734">
        <v>0.46153846153846162</v>
      </c>
      <c r="I6734" s="140"/>
    </row>
    <row r="6735" spans="1:9">
      <c r="A6735" s="10">
        <v>6729</v>
      </c>
      <c r="B6735" s="10">
        <v>9.1824143870704758E-5</v>
      </c>
      <c r="C6735" s="10">
        <v>1.984920421898804E-5</v>
      </c>
      <c r="D6735" s="10">
        <f t="shared" si="105"/>
        <v>1.1415525114155251E-4</v>
      </c>
      <c r="E6735" s="130">
        <v>1.69147077031831E-4</v>
      </c>
      <c r="F6735">
        <v>0.57692307692307687</v>
      </c>
      <c r="I6735" s="140"/>
    </row>
    <row r="6736" spans="1:9">
      <c r="A6736" s="10">
        <v>6730</v>
      </c>
      <c r="B6736" s="10">
        <v>9.3438705466884219E-5</v>
      </c>
      <c r="C6736" s="10">
        <v>1.399850504410158E-5</v>
      </c>
      <c r="D6736" s="10">
        <f t="shared" si="105"/>
        <v>1.1415525114155251E-4</v>
      </c>
      <c r="E6736" s="130">
        <v>1.4095589752652579E-4</v>
      </c>
      <c r="F6736">
        <v>0.69230769230769229</v>
      </c>
      <c r="I6736" s="140"/>
    </row>
    <row r="6737" spans="1:9">
      <c r="A6737" s="10">
        <v>6731</v>
      </c>
      <c r="B6737" s="10">
        <v>9.5076571739489854E-5</v>
      </c>
      <c r="C6737" s="10">
        <v>1.262567242531413E-5</v>
      </c>
      <c r="D6737" s="10">
        <f t="shared" si="105"/>
        <v>1.1415525114155251E-4</v>
      </c>
      <c r="E6737" s="130">
        <v>1.4763275583041391E-4</v>
      </c>
      <c r="F6737">
        <v>0.76923076923076927</v>
      </c>
      <c r="I6737" s="140"/>
    </row>
    <row r="6738" spans="1:9">
      <c r="A6738" s="10">
        <v>6732</v>
      </c>
      <c r="B6738" s="10">
        <v>9.4228241094417332E-5</v>
      </c>
      <c r="C6738" s="10">
        <v>1.8852896389101589E-5</v>
      </c>
      <c r="D6738" s="10">
        <f t="shared" si="105"/>
        <v>1.1415525114155251E-4</v>
      </c>
      <c r="E6738" s="130">
        <v>1.557933604240549E-4</v>
      </c>
      <c r="F6738">
        <v>0.73076923076923073</v>
      </c>
      <c r="I6738" s="140"/>
    </row>
    <row r="6739" spans="1:9">
      <c r="A6739" s="10">
        <v>6733</v>
      </c>
      <c r="B6739" s="10">
        <v>9.5094251182319662E-5</v>
      </c>
      <c r="C6739" s="10">
        <v>1.676798151512738E-5</v>
      </c>
      <c r="D6739" s="10">
        <f t="shared" si="105"/>
        <v>1.1415525114155251E-4</v>
      </c>
      <c r="E6739" s="130">
        <v>1.4985837526504341E-4</v>
      </c>
      <c r="F6739">
        <v>0.69230769230769229</v>
      </c>
      <c r="I6739" s="140"/>
    </row>
    <row r="6740" spans="1:9">
      <c r="A6740" s="10">
        <v>6734</v>
      </c>
      <c r="B6740" s="10">
        <v>9.5889318602162301E-5</v>
      </c>
      <c r="C6740" s="10">
        <v>9.6146105800024277E-6</v>
      </c>
      <c r="D6740" s="10">
        <f t="shared" si="105"/>
        <v>1.1415525114155251E-4</v>
      </c>
      <c r="E6740" s="130">
        <v>1.5430961413430189E-4</v>
      </c>
      <c r="F6740">
        <v>0.84615384615384615</v>
      </c>
      <c r="I6740" s="140"/>
    </row>
    <row r="6741" spans="1:9">
      <c r="A6741" s="10">
        <v>6735</v>
      </c>
      <c r="B6741" s="10">
        <v>9.6729173580743652E-5</v>
      </c>
      <c r="C6741" s="10">
        <v>8.4246944200911091E-6</v>
      </c>
      <c r="D6741" s="10">
        <f t="shared" si="105"/>
        <v>1.1415525114155251E-4</v>
      </c>
      <c r="E6741" s="130">
        <v>1.69147077031831E-4</v>
      </c>
      <c r="F6741">
        <v>0.96153846153846156</v>
      </c>
      <c r="I6741" s="140"/>
    </row>
    <row r="6742" spans="1:9">
      <c r="A6742" s="10">
        <v>6736</v>
      </c>
      <c r="B6742" s="10">
        <v>9.6862345081971741E-5</v>
      </c>
      <c r="C6742" s="10">
        <v>9.617379010924829E-6</v>
      </c>
      <c r="D6742" s="10">
        <f t="shared" si="105"/>
        <v>1.1415525114155251E-4</v>
      </c>
      <c r="E6742" s="130">
        <v>1.8398453992936011E-4</v>
      </c>
      <c r="F6742">
        <v>1</v>
      </c>
      <c r="I6742" s="140"/>
    </row>
    <row r="6743" spans="1:9">
      <c r="A6743" s="10">
        <v>6737</v>
      </c>
      <c r="B6743" s="10">
        <v>9.8220935025092608E-5</v>
      </c>
      <c r="C6743" s="10">
        <v>1.677272739670864E-5</v>
      </c>
      <c r="D6743" s="10">
        <f t="shared" si="105"/>
        <v>1.1415525114155251E-4</v>
      </c>
      <c r="E6743" s="130">
        <v>2.0178949540639531E-4</v>
      </c>
      <c r="F6743">
        <v>0.92307692307692313</v>
      </c>
      <c r="I6743" s="140"/>
    </row>
    <row r="6744" spans="1:9">
      <c r="A6744" s="10">
        <v>6738</v>
      </c>
      <c r="B6744" s="10">
        <v>1.012810530266547E-4</v>
      </c>
      <c r="C6744" s="10">
        <v>2.3636081326928311E-5</v>
      </c>
      <c r="D6744" s="10">
        <f t="shared" si="105"/>
        <v>1.1415525114155251E-4</v>
      </c>
      <c r="E6744" s="130">
        <v>1.8843577879861919E-4</v>
      </c>
      <c r="F6744">
        <v>0.76923076923076927</v>
      </c>
      <c r="I6744" s="140"/>
    </row>
    <row r="6745" spans="1:9">
      <c r="A6745" s="10">
        <v>6739</v>
      </c>
      <c r="B6745" s="10">
        <v>1.0570222285175791E-4</v>
      </c>
      <c r="C6745" s="10">
        <v>2.3939085864091979E-5</v>
      </c>
      <c r="D6745" s="10">
        <f t="shared" si="105"/>
        <v>1.1415525114155251E-4</v>
      </c>
      <c r="E6745" s="130">
        <v>1.6024459929331409E-4</v>
      </c>
      <c r="F6745">
        <v>0.57692307692307687</v>
      </c>
      <c r="I6745" s="140"/>
    </row>
    <row r="6746" spans="1:9">
      <c r="A6746" s="10">
        <v>6740</v>
      </c>
      <c r="B6746" s="10">
        <v>1.050569685666379E-4</v>
      </c>
      <c r="C6746" s="10">
        <v>2.1866453913520618E-5</v>
      </c>
      <c r="D6746" s="10">
        <f t="shared" si="105"/>
        <v>1.1415525114155251E-4</v>
      </c>
      <c r="E6746" s="130">
        <v>1.3427903922263781E-4</v>
      </c>
      <c r="F6746">
        <v>0.46153846153846162</v>
      </c>
      <c r="I6746" s="140"/>
    </row>
    <row r="6747" spans="1:9">
      <c r="A6747" s="10">
        <v>6741</v>
      </c>
      <c r="B6747" s="10">
        <v>1.0284864638784769E-4</v>
      </c>
      <c r="C6747" s="10">
        <v>1.350649259085977E-5</v>
      </c>
      <c r="D6747" s="10">
        <f t="shared" si="105"/>
        <v>1.1415525114155251E-4</v>
      </c>
      <c r="E6747" s="130">
        <v>1.105390985865911E-4</v>
      </c>
      <c r="F6747">
        <v>0.30769230769230771</v>
      </c>
      <c r="I6747" s="140"/>
    </row>
    <row r="6748" spans="1:9">
      <c r="A6748" s="10">
        <v>6742</v>
      </c>
      <c r="B6748" s="10">
        <v>1.016593077458685E-4</v>
      </c>
      <c r="C6748" s="10">
        <v>7.5481019076781956E-6</v>
      </c>
      <c r="D6748" s="10">
        <f t="shared" si="105"/>
        <v>1.1415525114155251E-4</v>
      </c>
      <c r="E6748" s="130">
        <v>9.3476016254433086E-5</v>
      </c>
      <c r="F6748">
        <v>0.23076923076923081</v>
      </c>
      <c r="I6748" s="140"/>
    </row>
    <row r="6749" spans="1:9">
      <c r="A6749" s="10">
        <v>6743</v>
      </c>
      <c r="B6749" s="10">
        <v>9.928312920252321E-5</v>
      </c>
      <c r="C6749" s="10">
        <v>5.7691281987427102E-6</v>
      </c>
      <c r="D6749" s="10">
        <f t="shared" si="105"/>
        <v>1.1415525114155251E-4</v>
      </c>
      <c r="E6749" s="130">
        <v>8.2347919081285934E-5</v>
      </c>
      <c r="F6749">
        <v>0.15384615384615391</v>
      </c>
      <c r="I6749" s="140"/>
    </row>
    <row r="6750" spans="1:9">
      <c r="A6750" s="10">
        <v>6744</v>
      </c>
      <c r="B6750" s="10">
        <v>9.5094677519314382E-5</v>
      </c>
      <c r="C6750" s="10">
        <v>2.551093184470508E-6</v>
      </c>
      <c r="D6750" s="10">
        <f t="shared" si="105"/>
        <v>1.1415525114155251E-4</v>
      </c>
      <c r="E6750" s="130">
        <v>7.041976263425294E-5</v>
      </c>
      <c r="F6750">
        <v>7.6923076923076927E-2</v>
      </c>
      <c r="I6750" s="140"/>
    </row>
    <row r="6751" spans="1:9">
      <c r="A6751" s="10">
        <v>6745</v>
      </c>
      <c r="B6751" s="10">
        <v>9.2545763285276322E-5</v>
      </c>
      <c r="C6751" s="10">
        <v>1.4759555341810579E-6</v>
      </c>
      <c r="D6751" s="10">
        <f t="shared" si="105"/>
        <v>1.1415525114155251E-4</v>
      </c>
      <c r="E6751" s="130">
        <v>4.56979310711643E-5</v>
      </c>
      <c r="F6751">
        <v>7.6923076923076927E-2</v>
      </c>
      <c r="I6751" s="140"/>
    </row>
    <row r="6752" spans="1:9">
      <c r="A6752" s="10">
        <v>6746</v>
      </c>
      <c r="B6752" s="10">
        <v>9.2831439913279286E-5</v>
      </c>
      <c r="C6752" s="10">
        <v>1.249912467487432E-6</v>
      </c>
      <c r="D6752" s="10">
        <f t="shared" si="105"/>
        <v>1.1415525114155251E-4</v>
      </c>
      <c r="E6752" s="130">
        <v>3.9704759783142751E-5</v>
      </c>
      <c r="F6752">
        <v>5.7692307692307702E-2</v>
      </c>
      <c r="I6752" s="140"/>
    </row>
    <row r="6753" spans="1:9">
      <c r="A6753" s="10">
        <v>6747</v>
      </c>
      <c r="B6753" s="10">
        <v>9.1444691609550948E-5</v>
      </c>
      <c r="C6753" s="10">
        <v>1.2536809883982209E-6</v>
      </c>
      <c r="D6753" s="10">
        <f t="shared" si="105"/>
        <v>1.1415525114155251E-4</v>
      </c>
      <c r="E6753" s="130">
        <v>3.2962442084118499E-5</v>
      </c>
      <c r="F6753">
        <v>5.7692307692307702E-2</v>
      </c>
      <c r="I6753" s="140"/>
    </row>
    <row r="6754" spans="1:9">
      <c r="A6754" s="10">
        <v>6748</v>
      </c>
      <c r="B6754" s="10">
        <v>9.2186755281854326E-5</v>
      </c>
      <c r="C6754" s="10">
        <v>1.117736937931199E-6</v>
      </c>
      <c r="D6754" s="10">
        <f t="shared" si="105"/>
        <v>1.1415525114155251E-4</v>
      </c>
      <c r="E6754" s="130">
        <v>4.3450491838156193E-5</v>
      </c>
      <c r="F6754">
        <v>7.6923076923076927E-2</v>
      </c>
      <c r="I6754" s="140"/>
    </row>
    <row r="6755" spans="1:9">
      <c r="A6755" s="10">
        <v>6749</v>
      </c>
      <c r="B6755" s="10">
        <v>9.357515292084268E-5</v>
      </c>
      <c r="C6755" s="10">
        <v>1.144302510127296E-5</v>
      </c>
      <c r="D6755" s="10">
        <f t="shared" si="105"/>
        <v>1.1415525114155251E-4</v>
      </c>
      <c r="E6755" s="130">
        <v>7.6412933922274422E-5</v>
      </c>
      <c r="F6755">
        <v>0.1153846153846154</v>
      </c>
      <c r="I6755" s="140"/>
    </row>
    <row r="6756" spans="1:9">
      <c r="A6756" s="10">
        <v>6750</v>
      </c>
      <c r="B6756" s="10">
        <v>9.5928171158922844E-5</v>
      </c>
      <c r="C6756" s="10">
        <v>1.7543434927014661E-4</v>
      </c>
      <c r="D6756" s="10">
        <f t="shared" si="105"/>
        <v>1.1415525114155251E-4</v>
      </c>
      <c r="E6756" s="130">
        <v>1.2735488987045739E-4</v>
      </c>
      <c r="F6756">
        <v>0.19230769230769229</v>
      </c>
      <c r="I6756" s="140"/>
    </row>
    <row r="6757" spans="1:9">
      <c r="A6757" s="10">
        <v>6751</v>
      </c>
      <c r="B6757" s="10">
        <v>9.7393529747373905E-5</v>
      </c>
      <c r="C6757" s="10">
        <v>1.7573459901397851E-4</v>
      </c>
      <c r="D6757" s="10">
        <f t="shared" si="105"/>
        <v>1.1415525114155251E-4</v>
      </c>
      <c r="E6757" s="130">
        <v>1.797951386406465E-4</v>
      </c>
      <c r="F6757">
        <v>0.30769230769230771</v>
      </c>
      <c r="I6757" s="140"/>
    </row>
    <row r="6758" spans="1:9">
      <c r="A6758" s="10">
        <v>6752</v>
      </c>
      <c r="B6758" s="10">
        <v>9.9822581685108508E-5</v>
      </c>
      <c r="C6758" s="10">
        <v>1.282998990076909E-4</v>
      </c>
      <c r="D6758" s="10">
        <f t="shared" si="105"/>
        <v>1.1415525114155251E-4</v>
      </c>
      <c r="E6758" s="130">
        <v>1.992729453267165E-4</v>
      </c>
      <c r="F6758">
        <v>0.46153846153846162</v>
      </c>
      <c r="I6758" s="140"/>
    </row>
    <row r="6759" spans="1:9">
      <c r="A6759" s="10">
        <v>6753</v>
      </c>
      <c r="B6759" s="10">
        <v>1.058332971934646E-4</v>
      </c>
      <c r="C6759" s="10">
        <v>7.368457561409428E-5</v>
      </c>
      <c r="D6759" s="10">
        <f t="shared" si="105"/>
        <v>1.1415525114155251E-4</v>
      </c>
      <c r="E6759" s="130">
        <v>1.7080538170861399E-4</v>
      </c>
      <c r="F6759">
        <v>0.57692307692307687</v>
      </c>
      <c r="I6759" s="140"/>
    </row>
    <row r="6760" spans="1:9">
      <c r="A6760" s="10">
        <v>6754</v>
      </c>
      <c r="B6760" s="10">
        <v>1.074984316667086E-4</v>
      </c>
      <c r="C6760" s="10">
        <v>2.2088410248852609E-5</v>
      </c>
      <c r="D6760" s="10">
        <f t="shared" si="105"/>
        <v>1.1415525114155251E-4</v>
      </c>
      <c r="E6760" s="130">
        <v>1.4233781809051141E-4</v>
      </c>
      <c r="F6760">
        <v>0.69230769230769229</v>
      </c>
      <c r="I6760" s="140"/>
    </row>
    <row r="6761" spans="1:9">
      <c r="A6761" s="10">
        <v>6755</v>
      </c>
      <c r="B6761" s="10">
        <v>1.091419296030153E-4</v>
      </c>
      <c r="C6761" s="10">
        <v>1.266896268422058E-5</v>
      </c>
      <c r="D6761" s="10">
        <f t="shared" si="105"/>
        <v>1.1415525114155251E-4</v>
      </c>
      <c r="E6761" s="130">
        <v>1.4908013578953571E-4</v>
      </c>
      <c r="F6761">
        <v>0.76923076923076927</v>
      </c>
      <c r="I6761" s="140"/>
    </row>
    <row r="6762" spans="1:9">
      <c r="A6762" s="10">
        <v>6756</v>
      </c>
      <c r="B6762" s="10">
        <v>1.0551824159682719E-4</v>
      </c>
      <c r="C6762" s="10">
        <v>1.8846623097356239E-5</v>
      </c>
      <c r="D6762" s="10">
        <f t="shared" si="105"/>
        <v>1.1415525114155251E-4</v>
      </c>
      <c r="E6762" s="130">
        <v>1.573207463105655E-4</v>
      </c>
      <c r="F6762">
        <v>0.73076923076923073</v>
      </c>
      <c r="I6762" s="140"/>
    </row>
    <row r="6763" spans="1:9">
      <c r="A6763" s="10">
        <v>6757</v>
      </c>
      <c r="B6763" s="10">
        <v>1.063574265278759E-4</v>
      </c>
      <c r="C6763" s="10">
        <v>1.676014899217287E-5</v>
      </c>
      <c r="D6763" s="10">
        <f t="shared" si="105"/>
        <v>1.1415525114155251E-4</v>
      </c>
      <c r="E6763" s="130">
        <v>1.5132757502254399E-4</v>
      </c>
      <c r="F6763">
        <v>0.69230769230769229</v>
      </c>
      <c r="I6763" s="140"/>
    </row>
    <row r="6764" spans="1:9">
      <c r="A6764" s="10">
        <v>6758</v>
      </c>
      <c r="B6764" s="10">
        <v>1.1094360911662569E-4</v>
      </c>
      <c r="C6764" s="10">
        <v>9.6099510698292543E-6</v>
      </c>
      <c r="D6764" s="10">
        <f t="shared" si="105"/>
        <v>1.1415525114155251E-4</v>
      </c>
      <c r="E6764" s="130">
        <v>1.558224534885599E-4</v>
      </c>
      <c r="F6764">
        <v>0.84615384615384615</v>
      </c>
      <c r="I6764" s="140"/>
    </row>
    <row r="6765" spans="1:9">
      <c r="A6765" s="10">
        <v>6759</v>
      </c>
      <c r="B6765" s="10">
        <v>1.1132754964063981E-4</v>
      </c>
      <c r="C6765" s="10">
        <v>8.4218214343062406E-6</v>
      </c>
      <c r="D6765" s="10">
        <f t="shared" si="105"/>
        <v>1.1415525114155251E-4</v>
      </c>
      <c r="E6765" s="130">
        <v>1.7080538170861399E-4</v>
      </c>
      <c r="F6765">
        <v>0.96153846153846156</v>
      </c>
      <c r="I6765" s="140"/>
    </row>
    <row r="6766" spans="1:9">
      <c r="A6766" s="10">
        <v>6760</v>
      </c>
      <c r="B6766" s="10">
        <v>1.114111105586824E-4</v>
      </c>
      <c r="C6766" s="10">
        <v>9.6146787679561361E-6</v>
      </c>
      <c r="D6766" s="10">
        <f t="shared" si="105"/>
        <v>1.1415525114155251E-4</v>
      </c>
      <c r="E6766" s="130">
        <v>1.8578830992866801E-4</v>
      </c>
      <c r="F6766">
        <v>1</v>
      </c>
      <c r="I6766" s="140"/>
    </row>
    <row r="6767" spans="1:9">
      <c r="A6767" s="10">
        <v>6761</v>
      </c>
      <c r="B6767" s="10">
        <v>1.109979980484261E-4</v>
      </c>
      <c r="C6767" s="10">
        <v>1.678655136786636E-5</v>
      </c>
      <c r="D6767" s="10">
        <f t="shared" si="105"/>
        <v>1.1415525114155251E-4</v>
      </c>
      <c r="E6767" s="130">
        <v>2.037678237927325E-4</v>
      </c>
      <c r="F6767">
        <v>0.92307692307692313</v>
      </c>
      <c r="I6767" s="140"/>
    </row>
    <row r="6768" spans="1:9">
      <c r="A6768" s="10">
        <v>6762</v>
      </c>
      <c r="B6768" s="10">
        <v>1.112676320110178E-4</v>
      </c>
      <c r="C6768" s="10">
        <v>2.3641877302997379E-5</v>
      </c>
      <c r="D6768" s="10">
        <f t="shared" si="105"/>
        <v>1.1415525114155251E-4</v>
      </c>
      <c r="E6768" s="130">
        <v>1.9028318839468399E-4</v>
      </c>
      <c r="F6768">
        <v>0.76923076923076927</v>
      </c>
      <c r="I6768" s="140"/>
    </row>
    <row r="6769" spans="1:9">
      <c r="A6769" s="10">
        <v>6763</v>
      </c>
      <c r="B6769" s="10">
        <v>1.1258967996365519E-4</v>
      </c>
      <c r="C6769" s="10">
        <v>2.394503185365931E-5</v>
      </c>
      <c r="D6769" s="10">
        <f t="shared" si="105"/>
        <v>1.1415525114155251E-4</v>
      </c>
      <c r="E6769" s="130">
        <v>1.618156247765814E-4</v>
      </c>
      <c r="F6769">
        <v>0.57692307692307687</v>
      </c>
      <c r="I6769" s="140"/>
    </row>
    <row r="6770" spans="1:9">
      <c r="A6770" s="10">
        <v>6764</v>
      </c>
      <c r="B6770" s="10">
        <v>1.1239246816541449E-4</v>
      </c>
      <c r="C6770" s="10">
        <v>3.9373429196249562E-5</v>
      </c>
      <c r="D6770" s="10">
        <f t="shared" si="105"/>
        <v>1.1415525114155251E-4</v>
      </c>
      <c r="E6770" s="130">
        <v>1.3559550039148719E-4</v>
      </c>
      <c r="F6770">
        <v>0.46153846153846162</v>
      </c>
      <c r="I6770" s="140"/>
    </row>
    <row r="6771" spans="1:9">
      <c r="A6771" s="10">
        <v>6765</v>
      </c>
      <c r="B6771" s="10">
        <v>1.097240567693357E-4</v>
      </c>
      <c r="C6771" s="10">
        <v>1.351052477185841E-5</v>
      </c>
      <c r="D6771" s="10">
        <f t="shared" si="105"/>
        <v>1.1415525114155251E-4</v>
      </c>
      <c r="E6771" s="130">
        <v>1.116228152394012E-4</v>
      </c>
      <c r="F6771">
        <v>0.30769230769230771</v>
      </c>
      <c r="I6771" s="140"/>
    </row>
    <row r="6772" spans="1:9">
      <c r="A6772" s="10">
        <v>6766</v>
      </c>
      <c r="B6772" s="10">
        <v>1.066650785995237E-4</v>
      </c>
      <c r="C6772" s="10">
        <v>7.5509294348271851E-6</v>
      </c>
      <c r="D6772" s="10">
        <f t="shared" si="105"/>
        <v>1.1415525114155251E-4</v>
      </c>
      <c r="E6772" s="130">
        <v>9.4392447786338879E-5</v>
      </c>
      <c r="F6772">
        <v>0.23076923076923081</v>
      </c>
      <c r="I6772" s="140"/>
    </row>
    <row r="6773" spans="1:9">
      <c r="A6773" s="10">
        <v>6767</v>
      </c>
      <c r="B6773" s="10">
        <v>1.0517164118856431E-4</v>
      </c>
      <c r="C6773" s="10">
        <v>5.7715375064420081E-6</v>
      </c>
      <c r="D6773" s="10">
        <f t="shared" si="105"/>
        <v>1.1415525114155251E-4</v>
      </c>
      <c r="E6773" s="130">
        <v>8.315525162129868E-5</v>
      </c>
      <c r="F6773">
        <v>0.15384615384615391</v>
      </c>
      <c r="I6773" s="140"/>
    </row>
    <row r="6774" spans="1:9">
      <c r="A6774" s="10">
        <v>6768</v>
      </c>
      <c r="B6774" s="10">
        <v>1.023632629680581E-4</v>
      </c>
      <c r="C6774" s="10">
        <v>2.552956988539777E-6</v>
      </c>
      <c r="D6774" s="10">
        <f t="shared" si="105"/>
        <v>1.1415525114155251E-4</v>
      </c>
      <c r="E6774" s="130">
        <v>7.3838197713585663E-5</v>
      </c>
      <c r="F6774">
        <v>7.6923076923076927E-2</v>
      </c>
      <c r="I6774" s="140"/>
    </row>
    <row r="6775" spans="1:9">
      <c r="A6775" s="10">
        <v>6769</v>
      </c>
      <c r="B6775" s="10">
        <v>9.8534048687998744E-5</v>
      </c>
      <c r="C6775" s="10">
        <v>1.478255741154355E-6</v>
      </c>
      <c r="D6775" s="10">
        <f t="shared" si="105"/>
        <v>1.1415525114155251E-4</v>
      </c>
      <c r="E6775" s="130">
        <v>4.7916277239667421E-5</v>
      </c>
      <c r="F6775">
        <v>7.6923076923076927E-2</v>
      </c>
      <c r="I6775" s="140"/>
    </row>
    <row r="6776" spans="1:9">
      <c r="A6776" s="10">
        <v>6770</v>
      </c>
      <c r="B6776" s="10">
        <v>9.991077547256016E-5</v>
      </c>
      <c r="C6776" s="10">
        <v>1.256244855459366E-6</v>
      </c>
      <c r="D6776" s="10">
        <f t="shared" si="105"/>
        <v>1.1415525114155251E-4</v>
      </c>
      <c r="E6776" s="130">
        <v>4.1632175306596263E-5</v>
      </c>
      <c r="F6776">
        <v>5.7692307692307702E-2</v>
      </c>
      <c r="I6776" s="140"/>
    </row>
    <row r="6777" spans="1:9">
      <c r="A6777" s="10">
        <v>6771</v>
      </c>
      <c r="B6777" s="10">
        <v>1.00285539381687E-4</v>
      </c>
      <c r="C6777" s="10">
        <v>1.2603588620025039E-6</v>
      </c>
      <c r="D6777" s="10">
        <f t="shared" si="105"/>
        <v>1.1415525114155251E-4</v>
      </c>
      <c r="E6777" s="130">
        <v>3.4562560631891218E-5</v>
      </c>
      <c r="F6777">
        <v>5.7692307692307702E-2</v>
      </c>
      <c r="I6777" s="140"/>
    </row>
    <row r="6778" spans="1:9">
      <c r="A6778" s="10">
        <v>6772</v>
      </c>
      <c r="B6778" s="10">
        <v>1.000778606953229E-4</v>
      </c>
      <c r="C6778" s="10">
        <v>1.121655472340243E-6</v>
      </c>
      <c r="D6778" s="10">
        <f t="shared" si="105"/>
        <v>1.1415525114155251E-4</v>
      </c>
      <c r="E6778" s="130">
        <v>4.5559739014765753E-5</v>
      </c>
      <c r="F6778">
        <v>7.6923076923076927E-2</v>
      </c>
      <c r="I6778" s="140"/>
    </row>
    <row r="6779" spans="1:9">
      <c r="A6779" s="10">
        <v>6773</v>
      </c>
      <c r="B6779" s="10">
        <v>1.012382468185719E-4</v>
      </c>
      <c r="C6779" s="10">
        <v>1.1446761801138659E-5</v>
      </c>
      <c r="D6779" s="10">
        <f t="shared" si="105"/>
        <v>1.1415525114155251E-4</v>
      </c>
      <c r="E6779" s="130">
        <v>8.0122299646657032E-5</v>
      </c>
      <c r="F6779">
        <v>0.1153846153846154</v>
      </c>
      <c r="I6779" s="140"/>
    </row>
    <row r="6780" spans="1:9">
      <c r="A6780" s="10">
        <v>6774</v>
      </c>
      <c r="B6780" s="10">
        <v>1.0442441780693741E-4</v>
      </c>
      <c r="C6780" s="10">
        <v>2.0501138334754981E-4</v>
      </c>
      <c r="D6780" s="10">
        <f t="shared" si="105"/>
        <v>1.1415525114155251E-4</v>
      </c>
      <c r="E6780" s="130">
        <v>1.335371660777613E-4</v>
      </c>
      <c r="F6780">
        <v>0.19230769230769229</v>
      </c>
      <c r="I6780" s="140"/>
    </row>
    <row r="6781" spans="1:9">
      <c r="A6781" s="10">
        <v>6775</v>
      </c>
      <c r="B6781" s="10">
        <v>1.084775514190175E-4</v>
      </c>
      <c r="C6781" s="10">
        <v>2.001462955855376E-4</v>
      </c>
      <c r="D6781" s="10">
        <f t="shared" si="105"/>
        <v>1.1415525114155251E-4</v>
      </c>
      <c r="E6781" s="130">
        <v>1.8852305799213419E-4</v>
      </c>
      <c r="F6781">
        <v>0.30769230769230771</v>
      </c>
      <c r="I6781" s="140"/>
    </row>
    <row r="6782" spans="1:9">
      <c r="A6782" s="10">
        <v>6776</v>
      </c>
      <c r="B6782" s="10">
        <v>1.1377136581648661E-4</v>
      </c>
      <c r="C6782" s="10">
        <v>1.550596295833055E-4</v>
      </c>
      <c r="D6782" s="10">
        <f t="shared" si="105"/>
        <v>1.1415525114155251E-4</v>
      </c>
      <c r="E6782" s="130">
        <v>2.0894638927461501E-4</v>
      </c>
      <c r="F6782">
        <v>0.46153846153846162</v>
      </c>
      <c r="I6782" s="140"/>
    </row>
    <row r="6783" spans="1:9">
      <c r="A6783" s="10">
        <v>6777</v>
      </c>
      <c r="B6783" s="10">
        <v>1.160633390342992E-4</v>
      </c>
      <c r="C6783" s="10">
        <v>9.3831633906805916E-5</v>
      </c>
      <c r="D6783" s="10">
        <f t="shared" si="105"/>
        <v>1.1415525114155251E-4</v>
      </c>
      <c r="E6783" s="130">
        <v>1.7909690509252749E-4</v>
      </c>
      <c r="F6783">
        <v>0.57692307692307687</v>
      </c>
      <c r="I6783" s="140"/>
    </row>
    <row r="6784" spans="1:9">
      <c r="A6784" s="10">
        <v>6778</v>
      </c>
      <c r="B6784" s="10">
        <v>1.200006759005303E-4</v>
      </c>
      <c r="C6784" s="10">
        <v>4.0109772725381747E-5</v>
      </c>
      <c r="D6784" s="10">
        <f t="shared" si="105"/>
        <v>1.1415525114155251E-4</v>
      </c>
      <c r="E6784" s="130">
        <v>1.4924742091043929E-4</v>
      </c>
      <c r="F6784">
        <v>0.69230769230769229</v>
      </c>
      <c r="I6784" s="140"/>
    </row>
    <row r="6785" spans="1:9">
      <c r="A6785" s="10">
        <v>6779</v>
      </c>
      <c r="B6785" s="10">
        <v>1.210183754104927E-4</v>
      </c>
      <c r="C6785" s="10">
        <v>1.417785754592828E-5</v>
      </c>
      <c r="D6785" s="10">
        <f t="shared" si="105"/>
        <v>1.1415525114155251E-4</v>
      </c>
      <c r="E6785" s="130">
        <v>1.5631703558514399E-4</v>
      </c>
      <c r="F6785">
        <v>0.76923076923076927</v>
      </c>
      <c r="I6785" s="140"/>
    </row>
    <row r="6786" spans="1:9">
      <c r="A6786" s="10">
        <v>6780</v>
      </c>
      <c r="B6786" s="10">
        <v>1.184626696500791E-4</v>
      </c>
      <c r="C6786" s="10">
        <v>1.8851368978937502E-5</v>
      </c>
      <c r="D6786" s="10">
        <f t="shared" si="105"/>
        <v>1.1415525114155251E-4</v>
      </c>
      <c r="E6786" s="130">
        <v>1.6495767574311741E-4</v>
      </c>
      <c r="F6786">
        <v>0.73076923076923073</v>
      </c>
      <c r="I6786" s="140"/>
    </row>
    <row r="6787" spans="1:9">
      <c r="A6787" s="10">
        <v>6781</v>
      </c>
      <c r="B6787" s="10">
        <v>1.169204802911666E-4</v>
      </c>
      <c r="C6787" s="10">
        <v>1.6763062890729989E-5</v>
      </c>
      <c r="D6787" s="10">
        <f t="shared" si="105"/>
        <v>1.1415525114155251E-4</v>
      </c>
      <c r="E6787" s="130">
        <v>1.586735738100461E-4</v>
      </c>
      <c r="F6787">
        <v>0.69230769230769229</v>
      </c>
      <c r="I6787" s="140"/>
    </row>
    <row r="6788" spans="1:9">
      <c r="A6788" s="10">
        <v>6782</v>
      </c>
      <c r="B6788" s="10">
        <v>1.22422071784308E-4</v>
      </c>
      <c r="C6788" s="10">
        <v>9.6113602875401669E-6</v>
      </c>
      <c r="D6788" s="10">
        <f t="shared" si="105"/>
        <v>1.1415525114155251E-4</v>
      </c>
      <c r="E6788" s="130">
        <v>1.633866502598494E-4</v>
      </c>
      <c r="F6788">
        <v>0.84615384615384615</v>
      </c>
      <c r="I6788" s="140"/>
    </row>
    <row r="6789" spans="1:9">
      <c r="A6789" s="10">
        <v>6783</v>
      </c>
      <c r="B6789" s="10">
        <v>1.233752572458956E-4</v>
      </c>
      <c r="C6789" s="10">
        <v>8.422148736484258E-6</v>
      </c>
      <c r="D6789" s="10">
        <f t="shared" si="105"/>
        <v>1.1415525114155251E-4</v>
      </c>
      <c r="E6789" s="130">
        <v>1.7909690509252749E-4</v>
      </c>
      <c r="F6789">
        <v>0.96153846153846156</v>
      </c>
      <c r="I6789" s="140"/>
    </row>
    <row r="6790" spans="1:9">
      <c r="A6790" s="10">
        <v>6784</v>
      </c>
      <c r="B6790" s="10">
        <v>1.239765885572699E-4</v>
      </c>
      <c r="C6790" s="10">
        <v>9.6148196897272722E-6</v>
      </c>
      <c r="D6790" s="10">
        <f t="shared" ref="D6790:D6853" si="106">1/8760</f>
        <v>1.1415525114155251E-4</v>
      </c>
      <c r="E6790" s="130">
        <v>1.9480715992520491E-4</v>
      </c>
      <c r="F6790">
        <v>1</v>
      </c>
      <c r="I6790" s="140"/>
    </row>
    <row r="6791" spans="1:9">
      <c r="A6791" s="10">
        <v>6785</v>
      </c>
      <c r="B6791" s="10">
        <v>1.2416574996581241E-4</v>
      </c>
      <c r="C6791" s="10">
        <v>1.686232182207751E-5</v>
      </c>
      <c r="D6791" s="10">
        <f t="shared" si="106"/>
        <v>1.1415525114155251E-4</v>
      </c>
      <c r="E6791" s="130">
        <v>2.1365946572441831E-4</v>
      </c>
      <c r="F6791">
        <v>0.92307692307692313</v>
      </c>
      <c r="I6791" s="140"/>
    </row>
    <row r="6792" spans="1:9">
      <c r="A6792" s="10">
        <v>6786</v>
      </c>
      <c r="B6792" s="10">
        <v>1.236562232117045E-4</v>
      </c>
      <c r="C6792" s="10">
        <v>2.364094540096274E-5</v>
      </c>
      <c r="D6792" s="10">
        <f t="shared" si="106"/>
        <v>1.1415525114155251E-4</v>
      </c>
      <c r="E6792" s="130">
        <v>1.995202363750082E-4</v>
      </c>
      <c r="F6792">
        <v>0.76923076923076927</v>
      </c>
      <c r="I6792" s="140"/>
    </row>
    <row r="6793" spans="1:9">
      <c r="A6793" s="10">
        <v>6787</v>
      </c>
      <c r="B6793" s="10">
        <v>1.2286418178383929E-4</v>
      </c>
      <c r="C6793" s="10">
        <v>2.3944722734935629E-5</v>
      </c>
      <c r="D6793" s="10">
        <f t="shared" si="106"/>
        <v>1.1415525114155251E-4</v>
      </c>
      <c r="E6793" s="130">
        <v>1.6967075219292079E-4</v>
      </c>
      <c r="F6793">
        <v>0.57692307692307687</v>
      </c>
      <c r="I6793" s="140"/>
    </row>
    <row r="6794" spans="1:9">
      <c r="A6794" s="10">
        <v>6788</v>
      </c>
      <c r="B6794" s="10">
        <v>1.197532785529177E-4</v>
      </c>
      <c r="C6794" s="10">
        <v>4.1424936518747923E-5</v>
      </c>
      <c r="D6794" s="10">
        <f t="shared" si="106"/>
        <v>1.1415525114155251E-4</v>
      </c>
      <c r="E6794" s="130">
        <v>1.4217780623573399E-4</v>
      </c>
      <c r="F6794">
        <v>0.46153846153846162</v>
      </c>
      <c r="I6794" s="140"/>
    </row>
    <row r="6795" spans="1:9">
      <c r="A6795" s="10">
        <v>6789</v>
      </c>
      <c r="B6795" s="10">
        <v>1.15006896468815E-4</v>
      </c>
      <c r="C6795" s="10">
        <v>1.3510256565906981E-5</v>
      </c>
      <c r="D6795" s="10">
        <f t="shared" si="106"/>
        <v>1.1415525114155251E-4</v>
      </c>
      <c r="E6795" s="130">
        <v>1.170413985034499E-4</v>
      </c>
      <c r="F6795">
        <v>0.30769230769230771</v>
      </c>
      <c r="I6795" s="140"/>
    </row>
    <row r="6796" spans="1:9">
      <c r="A6796" s="10">
        <v>6790</v>
      </c>
      <c r="B6796" s="10">
        <v>1.133791783272004E-4</v>
      </c>
      <c r="C6796" s="10">
        <v>7.5507657837381764E-6</v>
      </c>
      <c r="D6796" s="10">
        <f t="shared" si="106"/>
        <v>1.1415525114155251E-4</v>
      </c>
      <c r="E6796" s="130">
        <v>9.8974605445870459E-5</v>
      </c>
      <c r="F6796">
        <v>0.23076923076923081</v>
      </c>
      <c r="I6796" s="140"/>
    </row>
    <row r="6797" spans="1:9">
      <c r="A6797" s="10">
        <v>6791</v>
      </c>
      <c r="B6797" s="10">
        <v>1.101969440556343E-4</v>
      </c>
      <c r="C6797" s="10">
        <v>5.7713965846709177E-6</v>
      </c>
      <c r="D6797" s="10">
        <f t="shared" si="106"/>
        <v>1.1415525114155251E-4</v>
      </c>
      <c r="E6797" s="130">
        <v>8.7191914321361731E-5</v>
      </c>
      <c r="F6797">
        <v>0.15384615384615391</v>
      </c>
      <c r="I6797" s="140"/>
    </row>
    <row r="6798" spans="1:9">
      <c r="A6798" s="10">
        <v>6792</v>
      </c>
      <c r="B6798" s="10">
        <v>1.0839369626627171E-4</v>
      </c>
      <c r="C6798" s="10">
        <v>2.552688782588346E-6</v>
      </c>
      <c r="D6798" s="10">
        <f t="shared" si="106"/>
        <v>1.1415525114155251E-4</v>
      </c>
      <c r="E6798" s="130">
        <v>5.8113396348655513E-5</v>
      </c>
      <c r="F6798">
        <v>3.8461538461538457E-2</v>
      </c>
      <c r="I6798" s="140"/>
    </row>
    <row r="6799" spans="1:9">
      <c r="A6799" s="10">
        <v>6793</v>
      </c>
      <c r="B6799" s="10">
        <v>1.048694708041659E-4</v>
      </c>
      <c r="C6799" s="10">
        <v>1.4781102735196761E-6</v>
      </c>
      <c r="D6799" s="10">
        <f t="shared" si="106"/>
        <v>1.1415525114155251E-4</v>
      </c>
      <c r="E6799" s="130">
        <v>3.7711884864553021E-5</v>
      </c>
      <c r="F6799">
        <v>3.8461538461538457E-2</v>
      </c>
      <c r="I6799" s="140"/>
    </row>
    <row r="6800" spans="1:9">
      <c r="A6800" s="10">
        <v>6794</v>
      </c>
      <c r="B6800" s="10">
        <v>1.033937185006523E-4</v>
      </c>
      <c r="C6800" s="10">
        <v>1.2555675217854121E-6</v>
      </c>
      <c r="D6800" s="10">
        <f t="shared" si="106"/>
        <v>1.1415525114155251E-4</v>
      </c>
      <c r="E6800" s="130">
        <v>3.2766063898710031E-5</v>
      </c>
      <c r="F6800">
        <v>3.8461538461538457E-2</v>
      </c>
      <c r="I6800" s="140"/>
    </row>
    <row r="6801" spans="1:9">
      <c r="A6801" s="10">
        <v>6795</v>
      </c>
      <c r="B6801" s="10">
        <v>1.04328165574933E-4</v>
      </c>
      <c r="C6801" s="10">
        <v>1.2592223961066129E-6</v>
      </c>
      <c r="D6801" s="10">
        <f t="shared" si="106"/>
        <v>1.1415525114155251E-4</v>
      </c>
      <c r="E6801" s="130">
        <v>2.720201531213658E-5</v>
      </c>
      <c r="F6801">
        <v>3.8461538461538457E-2</v>
      </c>
      <c r="I6801" s="140"/>
    </row>
    <row r="6802" spans="1:9">
      <c r="A6802" s="10">
        <v>6796</v>
      </c>
      <c r="B6802" s="10">
        <v>1.035554893624178E-4</v>
      </c>
      <c r="C6802" s="10">
        <v>1.1206781116697769E-6</v>
      </c>
      <c r="D6802" s="10">
        <f t="shared" si="106"/>
        <v>1.1415525114155251E-4</v>
      </c>
      <c r="E6802" s="130">
        <v>3.5857202002361912E-5</v>
      </c>
      <c r="F6802">
        <v>3.8461538461538457E-2</v>
      </c>
      <c r="I6802" s="140"/>
    </row>
    <row r="6803" spans="1:9">
      <c r="A6803" s="10">
        <v>6797</v>
      </c>
      <c r="B6803" s="10">
        <v>1.044360932715197E-4</v>
      </c>
      <c r="C6803" s="10">
        <v>1.144539804206359E-5</v>
      </c>
      <c r="D6803" s="10">
        <f t="shared" si="106"/>
        <v>1.1415525114155251E-4</v>
      </c>
      <c r="E6803" s="130">
        <v>6.305921731449857E-5</v>
      </c>
      <c r="F6803">
        <v>7.6923076923076927E-2</v>
      </c>
      <c r="I6803" s="140"/>
    </row>
    <row r="6804" spans="1:9">
      <c r="A6804" s="10">
        <v>6798</v>
      </c>
      <c r="B6804" s="10">
        <v>1.058384392123452E-4</v>
      </c>
      <c r="C6804" s="10">
        <v>2.0371485759487629E-4</v>
      </c>
      <c r="D6804" s="10">
        <f t="shared" si="106"/>
        <v>1.1415525114155251E-4</v>
      </c>
      <c r="E6804" s="130">
        <v>1.050986955241637E-4</v>
      </c>
      <c r="F6804">
        <v>0.15384615384615391</v>
      </c>
      <c r="I6804" s="140"/>
    </row>
    <row r="6805" spans="1:9">
      <c r="A6805" s="10">
        <v>6799</v>
      </c>
      <c r="B6805" s="10">
        <v>1.091390860614322E-4</v>
      </c>
      <c r="C6805" s="10">
        <v>1.9885207003983739E-4</v>
      </c>
      <c r="D6805" s="10">
        <f t="shared" si="106"/>
        <v>1.1415525114155251E-4</v>
      </c>
      <c r="E6805" s="130">
        <v>1.4837462897529039E-4</v>
      </c>
      <c r="F6805">
        <v>0.23076923076923081</v>
      </c>
      <c r="I6805" s="140"/>
    </row>
    <row r="6806" spans="1:9">
      <c r="A6806" s="10">
        <v>6800</v>
      </c>
      <c r="B6806" s="10">
        <v>1.130545471181085E-4</v>
      </c>
      <c r="C6806" s="10">
        <v>1.5483380926392749E-4</v>
      </c>
      <c r="D6806" s="10">
        <f t="shared" si="106"/>
        <v>1.1415525114155251E-4</v>
      </c>
      <c r="E6806" s="130">
        <v>1.644485471142801E-4</v>
      </c>
      <c r="F6806">
        <v>0.38461538461538458</v>
      </c>
      <c r="I6806" s="140"/>
    </row>
    <row r="6807" spans="1:9">
      <c r="A6807" s="10">
        <v>6801</v>
      </c>
      <c r="B6807" s="10">
        <v>1.1948842129696769E-4</v>
      </c>
      <c r="C6807" s="10">
        <v>9.1483863562838254E-5</v>
      </c>
      <c r="D6807" s="10">
        <f t="shared" si="106"/>
        <v>1.1415525114155251E-4</v>
      </c>
      <c r="E6807" s="130">
        <v>1.4095589752652579E-4</v>
      </c>
      <c r="F6807">
        <v>0.46153846153846162</v>
      </c>
      <c r="I6807" s="140"/>
    </row>
    <row r="6808" spans="1:9">
      <c r="A6808" s="10">
        <v>6802</v>
      </c>
      <c r="B6808" s="10">
        <v>1.219363506825927E-4</v>
      </c>
      <c r="C6808" s="10">
        <v>4.0206649624211467E-5</v>
      </c>
      <c r="D6808" s="10">
        <f t="shared" si="106"/>
        <v>1.1415525114155251E-4</v>
      </c>
      <c r="E6808" s="130">
        <v>1.1746324793877149E-4</v>
      </c>
      <c r="F6808">
        <v>0.57692307692307687</v>
      </c>
      <c r="I6808" s="140"/>
    </row>
    <row r="6809" spans="1:9">
      <c r="A6809" s="10">
        <v>6803</v>
      </c>
      <c r="B6809" s="10">
        <v>1.2236502713313551E-4</v>
      </c>
      <c r="C6809" s="10">
        <v>1.2878426986424831E-5</v>
      </c>
      <c r="D6809" s="10">
        <f t="shared" si="106"/>
        <v>1.1415525114155251E-4</v>
      </c>
      <c r="E6809" s="130">
        <v>1.230272965253451E-4</v>
      </c>
      <c r="F6809">
        <v>0.69230769230769229</v>
      </c>
      <c r="I6809" s="140"/>
    </row>
    <row r="6810" spans="1:9">
      <c r="A6810" s="10">
        <v>6804</v>
      </c>
      <c r="B6810" s="10">
        <v>1.179619818882582E-4</v>
      </c>
      <c r="C6810" s="10">
        <v>1.8845209333781751E-5</v>
      </c>
      <c r="D6810" s="10">
        <f t="shared" si="106"/>
        <v>1.1415525114155251E-4</v>
      </c>
      <c r="E6810" s="130">
        <v>1.298278003533793E-4</v>
      </c>
      <c r="F6810">
        <v>0.61538461538461542</v>
      </c>
      <c r="I6810" s="140"/>
    </row>
    <row r="6811" spans="1:9">
      <c r="A6811" s="10">
        <v>6805</v>
      </c>
      <c r="B6811" s="10">
        <v>1.159564064519178E-4</v>
      </c>
      <c r="C6811" s="10">
        <v>1.6755394018864439E-5</v>
      </c>
      <c r="D6811" s="10">
        <f t="shared" si="106"/>
        <v>1.1415525114155251E-4</v>
      </c>
      <c r="E6811" s="130">
        <v>1.248819793875361E-4</v>
      </c>
      <c r="F6811">
        <v>0.53846153846153844</v>
      </c>
      <c r="I6811" s="140"/>
    </row>
    <row r="6812" spans="1:9">
      <c r="A6812" s="10">
        <v>6806</v>
      </c>
      <c r="B6812" s="10">
        <v>1.216087348255658E-4</v>
      </c>
      <c r="C6812" s="10">
        <v>9.6059825309207443E-6</v>
      </c>
      <c r="D6812" s="10">
        <f t="shared" si="106"/>
        <v>1.1415525114155251E-4</v>
      </c>
      <c r="E6812" s="130">
        <v>1.285913451119187E-4</v>
      </c>
      <c r="F6812">
        <v>0.61538461538461542</v>
      </c>
      <c r="I6812" s="140"/>
    </row>
    <row r="6813" spans="1:9">
      <c r="A6813" s="10">
        <v>6807</v>
      </c>
      <c r="B6813" s="10">
        <v>1.203041252939991E-4</v>
      </c>
      <c r="C6813" s="10">
        <v>8.4168573512730129E-6</v>
      </c>
      <c r="D6813" s="10">
        <f t="shared" si="106"/>
        <v>1.1415525114155251E-4</v>
      </c>
      <c r="E6813" s="130">
        <v>1.4095589752652579E-4</v>
      </c>
      <c r="F6813">
        <v>0.69230769230769229</v>
      </c>
      <c r="I6813" s="140"/>
    </row>
    <row r="6814" spans="1:9">
      <c r="A6814" s="10">
        <v>6808</v>
      </c>
      <c r="B6814" s="10">
        <v>1.2016124665405509E-4</v>
      </c>
      <c r="C6814" s="10">
        <v>9.6094282955171438E-6</v>
      </c>
      <c r="D6814" s="10">
        <f t="shared" si="106"/>
        <v>1.1415525114155251E-4</v>
      </c>
      <c r="E6814" s="130">
        <v>1.5332044994113359E-4</v>
      </c>
      <c r="F6814">
        <v>0.76923076923076927</v>
      </c>
      <c r="I6814" s="140"/>
    </row>
    <row r="6815" spans="1:9">
      <c r="A6815" s="10">
        <v>6809</v>
      </c>
      <c r="B6815" s="10">
        <v>1.188738556512007E-4</v>
      </c>
      <c r="C6815" s="10">
        <v>1.6767108709319379E-5</v>
      </c>
      <c r="D6815" s="10">
        <f t="shared" si="106"/>
        <v>1.1415525114155251E-4</v>
      </c>
      <c r="E6815" s="130">
        <v>1.6815791283866281E-4</v>
      </c>
      <c r="F6815">
        <v>0.69230769230769229</v>
      </c>
      <c r="I6815" s="140"/>
    </row>
    <row r="6816" spans="1:9">
      <c r="A6816" s="10">
        <v>6810</v>
      </c>
      <c r="B6816" s="10">
        <v>1.180387550729216E-4</v>
      </c>
      <c r="C6816" s="10">
        <v>2.3630489914720499E-5</v>
      </c>
      <c r="D6816" s="10">
        <f t="shared" si="106"/>
        <v>1.1415525114155251E-4</v>
      </c>
      <c r="E6816" s="130">
        <v>1.5702981566551559E-4</v>
      </c>
      <c r="F6816">
        <v>0.57692307692307687</v>
      </c>
      <c r="I6816" s="140"/>
    </row>
    <row r="6817" spans="1:9">
      <c r="A6817" s="10">
        <v>6811</v>
      </c>
      <c r="B6817" s="10">
        <v>1.1823580170741561E-4</v>
      </c>
      <c r="C6817" s="10">
        <v>2.3935603732586961E-5</v>
      </c>
      <c r="D6817" s="10">
        <f t="shared" si="106"/>
        <v>1.1415525114155251E-4</v>
      </c>
      <c r="E6817" s="130">
        <v>1.335371660777613E-4</v>
      </c>
      <c r="F6817">
        <v>0.46153846153846162</v>
      </c>
      <c r="I6817" s="140"/>
    </row>
    <row r="6818" spans="1:9">
      <c r="A6818" s="10">
        <v>6812</v>
      </c>
      <c r="B6818" s="10">
        <v>1.1430829731335849E-4</v>
      </c>
      <c r="C6818" s="10">
        <v>2.369183634378094E-5</v>
      </c>
      <c r="D6818" s="10">
        <f t="shared" si="106"/>
        <v>1.1415525114155251E-4</v>
      </c>
      <c r="E6818" s="130">
        <v>1.118991993521979E-4</v>
      </c>
      <c r="F6818">
        <v>0.30769230769230771</v>
      </c>
      <c r="I6818" s="140"/>
    </row>
    <row r="6819" spans="1:9">
      <c r="A6819" s="10">
        <v>6813</v>
      </c>
      <c r="B6819" s="10">
        <v>1.1246409466363021E-4</v>
      </c>
      <c r="C6819" s="10">
        <v>1.35070380944898E-5</v>
      </c>
      <c r="D6819" s="10">
        <f t="shared" si="106"/>
        <v>1.1415525114155251E-4</v>
      </c>
      <c r="E6819" s="130">
        <v>9.2115915488826249E-5</v>
      </c>
      <c r="F6819">
        <v>0.23076923076923081</v>
      </c>
      <c r="I6819" s="140"/>
    </row>
    <row r="6820" spans="1:9">
      <c r="A6820" s="10">
        <v>6814</v>
      </c>
      <c r="B6820" s="10">
        <v>1.100250346429684E-4</v>
      </c>
      <c r="C6820" s="10">
        <v>7.5493383825729309E-6</v>
      </c>
      <c r="D6820" s="10">
        <f t="shared" si="106"/>
        <v>1.1415525114155251E-4</v>
      </c>
      <c r="E6820" s="130">
        <v>7.7896680212027466E-5</v>
      </c>
      <c r="F6820">
        <v>0.15384615384615391</v>
      </c>
      <c r="I6820" s="140"/>
    </row>
    <row r="6821" spans="1:9">
      <c r="A6821" s="10">
        <v>6815</v>
      </c>
      <c r="B6821" s="10">
        <v>1.0917061405144461E-4</v>
      </c>
      <c r="C6821" s="10">
        <v>5.7707237968605474E-6</v>
      </c>
      <c r="D6821" s="10">
        <f t="shared" si="106"/>
        <v>1.1415525114155251E-4</v>
      </c>
      <c r="E6821" s="130">
        <v>6.8623265901071937E-5</v>
      </c>
      <c r="F6821">
        <v>7.6923076923076927E-2</v>
      </c>
      <c r="I6821" s="140"/>
    </row>
    <row r="6822" spans="1:9">
      <c r="A6822" s="10">
        <v>6816</v>
      </c>
      <c r="B6822" s="10">
        <v>1.0555294549785719E-4</v>
      </c>
      <c r="C6822" s="10">
        <v>2.4710268891728749E-6</v>
      </c>
      <c r="D6822" s="10">
        <f t="shared" si="106"/>
        <v>1.1415525114155251E-4</v>
      </c>
      <c r="E6822" s="130">
        <v>5.1276526189990182E-5</v>
      </c>
      <c r="F6822">
        <v>3.8461538461538457E-2</v>
      </c>
      <c r="I6822" s="140"/>
    </row>
    <row r="6823" spans="1:9">
      <c r="A6823" s="10">
        <v>6817</v>
      </c>
      <c r="B6823" s="10">
        <v>1.048410670910473E-4</v>
      </c>
      <c r="C6823" s="10">
        <v>2.7171172142701029E-6</v>
      </c>
      <c r="D6823" s="10">
        <f t="shared" si="106"/>
        <v>1.1415525114155251E-4</v>
      </c>
      <c r="E6823" s="130">
        <v>3.3275192527546778E-5</v>
      </c>
      <c r="F6823">
        <v>3.8461538461538457E-2</v>
      </c>
      <c r="I6823" s="140"/>
    </row>
    <row r="6824" spans="1:9">
      <c r="A6824" s="10">
        <v>6818</v>
      </c>
      <c r="B6824" s="10">
        <v>1.0413431867346371E-4</v>
      </c>
      <c r="C6824" s="10">
        <v>1.769650142725555E-6</v>
      </c>
      <c r="D6824" s="10">
        <f t="shared" si="106"/>
        <v>1.1415525114155251E-4</v>
      </c>
      <c r="E6824" s="130">
        <v>2.8911232851802942E-5</v>
      </c>
      <c r="F6824">
        <v>3.8461538461538457E-2</v>
      </c>
      <c r="I6824" s="140"/>
    </row>
    <row r="6825" spans="1:9">
      <c r="A6825" s="10">
        <v>6819</v>
      </c>
      <c r="B6825" s="10">
        <v>1.029015895737517E-4</v>
      </c>
      <c r="C6825" s="10">
        <v>1.112968327032021E-6</v>
      </c>
      <c r="D6825" s="10">
        <f t="shared" si="106"/>
        <v>1.1415525114155251E-4</v>
      </c>
      <c r="E6825" s="130">
        <v>2.400177821659112E-5</v>
      </c>
      <c r="F6825">
        <v>3.8461538461538457E-2</v>
      </c>
      <c r="I6825" s="140"/>
    </row>
    <row r="6826" spans="1:9">
      <c r="A6826" s="10">
        <v>6820</v>
      </c>
      <c r="B6826" s="10">
        <v>1.023279755139727E-4</v>
      </c>
      <c r="C6826" s="10">
        <v>1.116632293080384E-6</v>
      </c>
      <c r="D6826" s="10">
        <f t="shared" si="106"/>
        <v>1.1415525114155251E-4</v>
      </c>
      <c r="E6826" s="130">
        <v>3.1638707649142888E-5</v>
      </c>
      <c r="F6826">
        <v>3.8461538461538457E-2</v>
      </c>
      <c r="I6826" s="140"/>
    </row>
    <row r="6827" spans="1:9">
      <c r="A6827" s="10">
        <v>6821</v>
      </c>
      <c r="B6827" s="10">
        <v>1.04335533703727E-4</v>
      </c>
      <c r="C6827" s="10">
        <v>3.2178622714560199E-6</v>
      </c>
      <c r="D6827" s="10">
        <f t="shared" si="106"/>
        <v>1.1415525114155251E-4</v>
      </c>
      <c r="E6827" s="130">
        <v>5.5640485865734008E-5</v>
      </c>
      <c r="F6827">
        <v>7.6923076923076927E-2</v>
      </c>
      <c r="I6827" s="140"/>
    </row>
    <row r="6828" spans="1:9">
      <c r="A6828" s="10">
        <v>6822</v>
      </c>
      <c r="B6828" s="10">
        <v>1.067849695136206E-4</v>
      </c>
      <c r="C6828" s="10">
        <v>2.1434602328116649E-4</v>
      </c>
      <c r="D6828" s="10">
        <f t="shared" si="106"/>
        <v>1.1415525114155251E-4</v>
      </c>
      <c r="E6828" s="130">
        <v>9.2734143109556578E-5</v>
      </c>
      <c r="F6828">
        <v>0.15384615384615391</v>
      </c>
      <c r="I6828" s="140"/>
    </row>
    <row r="6829" spans="1:9">
      <c r="A6829" s="10">
        <v>6823</v>
      </c>
      <c r="B6829" s="10">
        <v>1.087608097879714E-4</v>
      </c>
      <c r="C6829" s="10">
        <v>2.228359372060913E-4</v>
      </c>
      <c r="D6829" s="10">
        <f t="shared" si="106"/>
        <v>1.1415525114155251E-4</v>
      </c>
      <c r="E6829" s="130">
        <v>1.30918790272315E-4</v>
      </c>
      <c r="F6829">
        <v>0.23076923076923081</v>
      </c>
      <c r="I6829" s="140"/>
    </row>
    <row r="6830" spans="1:9">
      <c r="A6830" s="10">
        <v>6824</v>
      </c>
      <c r="B6830" s="10">
        <v>1.114006781271173E-4</v>
      </c>
      <c r="C6830" s="10">
        <v>1.989780722866472E-4</v>
      </c>
      <c r="D6830" s="10">
        <f t="shared" si="106"/>
        <v>1.1415525114155251E-4</v>
      </c>
      <c r="E6830" s="130">
        <v>1.4510165921848261E-4</v>
      </c>
      <c r="F6830">
        <v>0.38461538461538458</v>
      </c>
      <c r="I6830" s="140"/>
    </row>
    <row r="6831" spans="1:9">
      <c r="A6831" s="10">
        <v>6825</v>
      </c>
      <c r="B6831" s="10">
        <v>1.1813200421254171E-4</v>
      </c>
      <c r="C6831" s="10">
        <v>1.4631394718971359E-4</v>
      </c>
      <c r="D6831" s="10">
        <f t="shared" si="106"/>
        <v>1.1415525114155251E-4</v>
      </c>
      <c r="E6831" s="130">
        <v>1.2437285075869939E-4</v>
      </c>
      <c r="F6831">
        <v>0.46153846153846162</v>
      </c>
      <c r="I6831" s="140"/>
    </row>
    <row r="6832" spans="1:9">
      <c r="A6832" s="10">
        <v>6826</v>
      </c>
      <c r="B6832" s="10">
        <v>1.1918486240034621E-4</v>
      </c>
      <c r="C6832" s="10">
        <v>1.094195683318624E-4</v>
      </c>
      <c r="D6832" s="10">
        <f t="shared" si="106"/>
        <v>1.1415525114155251E-4</v>
      </c>
      <c r="E6832" s="130">
        <v>1.0364404229891629E-4</v>
      </c>
      <c r="F6832">
        <v>0.57692307692307687</v>
      </c>
      <c r="I6832" s="140"/>
    </row>
    <row r="6833" spans="1:9">
      <c r="A6833" s="10">
        <v>6827</v>
      </c>
      <c r="B6833" s="10">
        <v>1.205002061918287E-4</v>
      </c>
      <c r="C6833" s="10">
        <v>7.3986811900312815E-5</v>
      </c>
      <c r="D6833" s="10">
        <f t="shared" si="106"/>
        <v>1.1415525114155251E-4</v>
      </c>
      <c r="E6833" s="130">
        <v>1.0855349693412771E-4</v>
      </c>
      <c r="F6833">
        <v>0.69230769230769229</v>
      </c>
      <c r="I6833" s="140"/>
    </row>
    <row r="6834" spans="1:9">
      <c r="A6834" s="10">
        <v>6828</v>
      </c>
      <c r="B6834" s="10">
        <v>1.153602586202036E-4</v>
      </c>
      <c r="C6834" s="10">
        <v>2.2583432063786801E-5</v>
      </c>
      <c r="D6834" s="10">
        <f t="shared" si="106"/>
        <v>1.1415525114155251E-4</v>
      </c>
      <c r="E6834" s="130">
        <v>1.145539414882754E-4</v>
      </c>
      <c r="F6834">
        <v>0.61538461538461542</v>
      </c>
      <c r="I6834" s="140"/>
    </row>
    <row r="6835" spans="1:9">
      <c r="A6835" s="10">
        <v>6829</v>
      </c>
      <c r="B6835" s="10">
        <v>1.141905033884617E-4</v>
      </c>
      <c r="C6835" s="10">
        <v>2.1504284961816621E-5</v>
      </c>
      <c r="D6835" s="10">
        <f t="shared" si="106"/>
        <v>1.1415525114155251E-4</v>
      </c>
      <c r="E6835" s="130">
        <v>1.1018998181253189E-4</v>
      </c>
      <c r="F6835">
        <v>0.53846153846153844</v>
      </c>
      <c r="I6835" s="140"/>
    </row>
    <row r="6836" spans="1:9">
      <c r="A6836" s="10">
        <v>6830</v>
      </c>
      <c r="B6836" s="10">
        <v>1.189935124291091E-4</v>
      </c>
      <c r="C6836" s="10">
        <v>2.5268028169979949E-5</v>
      </c>
      <c r="D6836" s="10">
        <f t="shared" si="106"/>
        <v>1.1415525114155251E-4</v>
      </c>
      <c r="E6836" s="130">
        <v>1.134629515693397E-4</v>
      </c>
      <c r="F6836">
        <v>0.61538461538461542</v>
      </c>
      <c r="I6836" s="140"/>
    </row>
    <row r="6837" spans="1:9">
      <c r="A6837" s="10">
        <v>6831</v>
      </c>
      <c r="B6837" s="10">
        <v>1.180451922775617E-4</v>
      </c>
      <c r="C6837" s="10">
        <v>2.6442588402705881E-5</v>
      </c>
      <c r="D6837" s="10">
        <f t="shared" si="106"/>
        <v>1.1415525114155251E-4</v>
      </c>
      <c r="E6837" s="130">
        <v>1.2437285075869939E-4</v>
      </c>
      <c r="F6837">
        <v>0.69230769230769229</v>
      </c>
      <c r="I6837" s="140"/>
    </row>
    <row r="6838" spans="1:9">
      <c r="A6838" s="10">
        <v>6832</v>
      </c>
      <c r="B6838" s="10">
        <v>1.1909718471491689E-4</v>
      </c>
      <c r="C6838" s="10">
        <v>4.7954228571800791E-5</v>
      </c>
      <c r="D6838" s="10">
        <f t="shared" si="106"/>
        <v>1.1415525114155251E-4</v>
      </c>
      <c r="E6838" s="130">
        <v>1.3528274994805919E-4</v>
      </c>
      <c r="F6838">
        <v>0.76923076923076927</v>
      </c>
      <c r="I6838" s="140"/>
    </row>
    <row r="6839" spans="1:9">
      <c r="A6839" s="10">
        <v>6833</v>
      </c>
      <c r="B6839" s="10">
        <v>1.191202501742235E-4</v>
      </c>
      <c r="C6839" s="10">
        <v>7.3723588215368624E-5</v>
      </c>
      <c r="D6839" s="10">
        <f t="shared" si="106"/>
        <v>1.1415525114155251E-4</v>
      </c>
      <c r="E6839" s="130">
        <v>1.4837462897529039E-4</v>
      </c>
      <c r="F6839">
        <v>0.69230769230769229</v>
      </c>
      <c r="I6839" s="140"/>
    </row>
    <row r="6840" spans="1:9">
      <c r="A6840" s="10">
        <v>6834</v>
      </c>
      <c r="B6840" s="10">
        <v>1.1888884754181251E-4</v>
      </c>
      <c r="C6840" s="10">
        <v>5.7017439536705487E-5</v>
      </c>
      <c r="D6840" s="10">
        <f t="shared" si="106"/>
        <v>1.1415525114155251E-4</v>
      </c>
      <c r="E6840" s="130">
        <v>1.38555719704867E-4</v>
      </c>
      <c r="F6840">
        <v>0.57692307692307687</v>
      </c>
      <c r="I6840" s="140"/>
    </row>
    <row r="6841" spans="1:9">
      <c r="A6841" s="10">
        <v>6835</v>
      </c>
      <c r="B6841" s="10">
        <v>1.189441560742758E-4</v>
      </c>
      <c r="C6841" s="10">
        <v>5.5726000605382031E-5</v>
      </c>
      <c r="D6841" s="10">
        <f t="shared" si="106"/>
        <v>1.1415525114155251E-4</v>
      </c>
      <c r="E6841" s="130">
        <v>1.178269112450839E-4</v>
      </c>
      <c r="F6841">
        <v>0.46153846153846162</v>
      </c>
      <c r="I6841" s="140"/>
    </row>
    <row r="6842" spans="1:9">
      <c r="A6842" s="10">
        <v>6836</v>
      </c>
      <c r="B6842" s="10">
        <v>1.1658395460353229E-4</v>
      </c>
      <c r="C6842" s="10">
        <v>1.1822961560793381E-4</v>
      </c>
      <c r="D6842" s="10">
        <f t="shared" si="106"/>
        <v>1.1415525114155251E-4</v>
      </c>
      <c r="E6842" s="130">
        <v>9.87345876637043E-5</v>
      </c>
      <c r="F6842">
        <v>0.30769230769230771</v>
      </c>
      <c r="I6842" s="140"/>
    </row>
    <row r="6843" spans="1:9">
      <c r="A6843" s="10">
        <v>6837</v>
      </c>
      <c r="B6843" s="10">
        <v>1.135741220763178E-4</v>
      </c>
      <c r="C6843" s="10">
        <v>1.10898433218737E-5</v>
      </c>
      <c r="D6843" s="10">
        <f t="shared" si="106"/>
        <v>1.1415525114155251E-4</v>
      </c>
      <c r="E6843" s="130">
        <v>8.127874896072897E-5</v>
      </c>
      <c r="F6843">
        <v>0.23076923076923081</v>
      </c>
      <c r="I6843" s="140"/>
    </row>
    <row r="6844" spans="1:9">
      <c r="A6844" s="10">
        <v>6838</v>
      </c>
      <c r="B6844" s="10">
        <v>1.1128346273367029E-4</v>
      </c>
      <c r="C6844" s="10">
        <v>9.0483323533955883E-6</v>
      </c>
      <c r="D6844" s="10">
        <f t="shared" si="106"/>
        <v>1.1415525114155251E-4</v>
      </c>
      <c r="E6844" s="130">
        <v>6.8732364892964984E-5</v>
      </c>
      <c r="F6844">
        <v>0.15384615384615391</v>
      </c>
      <c r="I6844" s="140"/>
    </row>
    <row r="6845" spans="1:9">
      <c r="A6845" s="10">
        <v>6839</v>
      </c>
      <c r="B6845" s="10">
        <v>1.102301744713727E-4</v>
      </c>
      <c r="C6845" s="10">
        <v>5.4823296652545058E-6</v>
      </c>
      <c r="D6845" s="10">
        <f t="shared" si="106"/>
        <v>1.1415525114155251E-4</v>
      </c>
      <c r="E6845" s="130">
        <v>6.0549940500945833E-5</v>
      </c>
      <c r="F6845">
        <v>7.6923076923076927E-2</v>
      </c>
      <c r="I6845" s="140"/>
    </row>
    <row r="6846" spans="1:9">
      <c r="A6846" s="10">
        <v>6840</v>
      </c>
      <c r="B6846" s="10">
        <v>1.06588721762228E-4</v>
      </c>
      <c r="C6846" s="10">
        <v>3.2522153625571469E-6</v>
      </c>
      <c r="D6846" s="10">
        <f t="shared" si="106"/>
        <v>1.1415525114155251E-4</v>
      </c>
      <c r="E6846" s="130">
        <v>7.1787136665986019E-5</v>
      </c>
      <c r="F6846">
        <v>7.6923076923076927E-2</v>
      </c>
      <c r="I6846" s="140"/>
    </row>
    <row r="6847" spans="1:9">
      <c r="A6847" s="10">
        <v>6841</v>
      </c>
      <c r="B6847" s="10">
        <v>1.066929439023667E-4</v>
      </c>
      <c r="C6847" s="10">
        <v>2.4394967793571531E-6</v>
      </c>
      <c r="D6847" s="10">
        <f t="shared" si="106"/>
        <v>1.1415525114155251E-4</v>
      </c>
      <c r="E6847" s="130">
        <v>4.6585269538565562E-5</v>
      </c>
      <c r="F6847">
        <v>7.6923076923076927E-2</v>
      </c>
      <c r="I6847" s="140"/>
    </row>
    <row r="6848" spans="1:9">
      <c r="A6848" s="10">
        <v>6842</v>
      </c>
      <c r="B6848" s="10">
        <v>1.045412242093626E-4</v>
      </c>
      <c r="C6848" s="10">
        <v>1.9181089556381841E-6</v>
      </c>
      <c r="D6848" s="10">
        <f t="shared" si="106"/>
        <v>1.1415525114155251E-4</v>
      </c>
      <c r="E6848" s="130">
        <v>4.0475725992524122E-5</v>
      </c>
      <c r="F6848">
        <v>5.7692307692307702E-2</v>
      </c>
      <c r="I6848" s="140"/>
    </row>
    <row r="6849" spans="1:9">
      <c r="A6849" s="10">
        <v>6843</v>
      </c>
      <c r="B6849" s="10">
        <v>1.039503763149255E-4</v>
      </c>
      <c r="C6849" s="10">
        <v>1.126610463646347E-6</v>
      </c>
      <c r="D6849" s="10">
        <f t="shared" si="106"/>
        <v>1.1415525114155251E-4</v>
      </c>
      <c r="E6849" s="130">
        <v>3.3602489503227633E-5</v>
      </c>
      <c r="F6849">
        <v>5.7692307692307702E-2</v>
      </c>
      <c r="I6849" s="140"/>
    </row>
    <row r="6850" spans="1:9">
      <c r="A6850" s="10">
        <v>6844</v>
      </c>
      <c r="B6850" s="10">
        <v>1.0383431962061019E-4</v>
      </c>
      <c r="C6850" s="10">
        <v>1.148512434392051E-6</v>
      </c>
      <c r="D6850" s="10">
        <f t="shared" si="106"/>
        <v>1.1415525114155251E-4</v>
      </c>
      <c r="E6850" s="130">
        <v>4.4294190708800043E-5</v>
      </c>
      <c r="F6850">
        <v>7.6923076923076927E-2</v>
      </c>
      <c r="I6850" s="140"/>
    </row>
    <row r="6851" spans="1:9">
      <c r="A6851" s="10">
        <v>6845</v>
      </c>
      <c r="B6851" s="10">
        <v>1.050917682475225E-4</v>
      </c>
      <c r="C6851" s="10">
        <v>1.977237003269838E-6</v>
      </c>
      <c r="D6851" s="10">
        <f t="shared" si="106"/>
        <v>1.1415525114155251E-4</v>
      </c>
      <c r="E6851" s="130">
        <v>7.7896680212027466E-5</v>
      </c>
      <c r="F6851">
        <v>0.1153846153846154</v>
      </c>
      <c r="I6851" s="140"/>
    </row>
    <row r="6852" spans="1:9">
      <c r="A6852" s="10">
        <v>6846</v>
      </c>
      <c r="B6852" s="10">
        <v>1.068794449756405E-4</v>
      </c>
      <c r="C6852" s="10">
        <v>2.8729094597744031E-4</v>
      </c>
      <c r="D6852" s="10">
        <f t="shared" si="106"/>
        <v>1.1415525114155251E-4</v>
      </c>
      <c r="E6852" s="130">
        <v>1.298278003533793E-4</v>
      </c>
      <c r="F6852">
        <v>0.19230769230769229</v>
      </c>
      <c r="I6852" s="140"/>
    </row>
    <row r="6853" spans="1:9">
      <c r="A6853" s="10">
        <v>6847</v>
      </c>
      <c r="B6853" s="10">
        <v>1.0972922430769449E-4</v>
      </c>
      <c r="C6853" s="10">
        <v>2.9535852644613231E-4</v>
      </c>
      <c r="D6853" s="10">
        <f t="shared" si="106"/>
        <v>1.1415525114155251E-4</v>
      </c>
      <c r="E6853" s="130">
        <v>1.832863063812411E-4</v>
      </c>
      <c r="F6853">
        <v>0.30769230769230771</v>
      </c>
      <c r="I6853" s="140"/>
    </row>
    <row r="6854" spans="1:9">
      <c r="A6854" s="10">
        <v>6848</v>
      </c>
      <c r="B6854" s="10">
        <v>1.1054196562057419E-4</v>
      </c>
      <c r="C6854" s="10">
        <v>2.6929830426703221E-4</v>
      </c>
      <c r="D6854" s="10">
        <f t="shared" ref="D6854:D6917" si="107">1/8760</f>
        <v>1.1415525114155251E-4</v>
      </c>
      <c r="E6854" s="130">
        <v>2.0314232290587591E-4</v>
      </c>
      <c r="F6854">
        <v>0.46153846153846162</v>
      </c>
      <c r="I6854" s="140"/>
    </row>
    <row r="6855" spans="1:9">
      <c r="A6855" s="10">
        <v>6849</v>
      </c>
      <c r="B6855" s="10">
        <v>1.1305724553069681E-4</v>
      </c>
      <c r="C6855" s="10">
        <v>2.17110394747388E-4</v>
      </c>
      <c r="D6855" s="10">
        <f t="shared" si="107"/>
        <v>1.1415525114155251E-4</v>
      </c>
      <c r="E6855" s="130">
        <v>1.7412199106217919E-4</v>
      </c>
      <c r="F6855">
        <v>0.57692307692307687</v>
      </c>
      <c r="I6855" s="140"/>
    </row>
    <row r="6856" spans="1:9">
      <c r="A6856" s="10">
        <v>6850</v>
      </c>
      <c r="B6856" s="10">
        <v>1.1221828042694E-4</v>
      </c>
      <c r="C6856" s="10">
        <v>1.6319697087455081E-4</v>
      </c>
      <c r="D6856" s="10">
        <f t="shared" si="107"/>
        <v>1.1415525114155251E-4</v>
      </c>
      <c r="E6856" s="130">
        <v>1.4510165921848261E-4</v>
      </c>
      <c r="F6856">
        <v>0.69230769230769229</v>
      </c>
      <c r="I6856" s="140"/>
    </row>
    <row r="6857" spans="1:9">
      <c r="A6857" s="10">
        <v>6851</v>
      </c>
      <c r="B6857" s="10">
        <v>1.128602424639899E-4</v>
      </c>
      <c r="C6857" s="10">
        <v>1.204089980730384E-4</v>
      </c>
      <c r="D6857" s="10">
        <f t="shared" si="107"/>
        <v>1.1415525114155251E-4</v>
      </c>
      <c r="E6857" s="130">
        <v>1.519748957077793E-4</v>
      </c>
      <c r="F6857">
        <v>0.76923076923076927</v>
      </c>
      <c r="I6857" s="140"/>
    </row>
    <row r="6858" spans="1:9">
      <c r="A6858" s="10">
        <v>6852</v>
      </c>
      <c r="B6858" s="10">
        <v>1.091544476371368E-4</v>
      </c>
      <c r="C6858" s="10">
        <v>3.1116508963437617E-5</v>
      </c>
      <c r="D6858" s="10">
        <f t="shared" si="107"/>
        <v>1.1415525114155251E-4</v>
      </c>
      <c r="E6858" s="130">
        <v>1.6037551808358589E-4</v>
      </c>
      <c r="F6858">
        <v>0.73076923076923073</v>
      </c>
      <c r="I6858" s="140"/>
    </row>
    <row r="6859" spans="1:9">
      <c r="A6859" s="10">
        <v>6853</v>
      </c>
      <c r="B6859" s="10">
        <v>1.091394494369847E-4</v>
      </c>
      <c r="C6859" s="10">
        <v>5.5390093107600402E-5</v>
      </c>
      <c r="D6859" s="10">
        <f t="shared" si="107"/>
        <v>1.1415525114155251E-4</v>
      </c>
      <c r="E6859" s="130">
        <v>1.5426597453754439E-4</v>
      </c>
      <c r="F6859">
        <v>0.69230769230769229</v>
      </c>
      <c r="I6859" s="140"/>
    </row>
    <row r="6860" spans="1:9">
      <c r="A6860" s="10">
        <v>6854</v>
      </c>
      <c r="B6860" s="10">
        <v>1.1423076980086119E-4</v>
      </c>
      <c r="C6860" s="10">
        <v>4.1887950908190108E-5</v>
      </c>
      <c r="D6860" s="10">
        <f t="shared" si="107"/>
        <v>1.1415525114155251E-4</v>
      </c>
      <c r="E6860" s="130">
        <v>1.5884813219707599E-4</v>
      </c>
      <c r="F6860">
        <v>0.84615384615384615</v>
      </c>
      <c r="I6860" s="140"/>
    </row>
    <row r="6861" spans="1:9">
      <c r="A6861" s="10">
        <v>6855</v>
      </c>
      <c r="B6861" s="10">
        <v>1.146114023689777E-4</v>
      </c>
      <c r="C6861" s="10">
        <v>4.0977700821804348E-5</v>
      </c>
      <c r="D6861" s="10">
        <f t="shared" si="107"/>
        <v>1.1415525114155251E-4</v>
      </c>
      <c r="E6861" s="130">
        <v>1.7412199106217919E-4</v>
      </c>
      <c r="F6861">
        <v>0.96153846153846156</v>
      </c>
      <c r="I6861" s="140"/>
    </row>
    <row r="6862" spans="1:9">
      <c r="A6862" s="10">
        <v>6856</v>
      </c>
      <c r="B6862" s="10">
        <v>1.1503422248681179E-4</v>
      </c>
      <c r="C6862" s="10">
        <v>5.417734307490878E-5</v>
      </c>
      <c r="D6862" s="10">
        <f t="shared" si="107"/>
        <v>1.1415525114155251E-4</v>
      </c>
      <c r="E6862" s="130">
        <v>1.893958499272825E-4</v>
      </c>
      <c r="F6862">
        <v>1</v>
      </c>
      <c r="I6862" s="140"/>
    </row>
    <row r="6863" spans="1:9">
      <c r="A6863" s="10">
        <v>6857</v>
      </c>
      <c r="B6863" s="10">
        <v>1.159005902320664E-4</v>
      </c>
      <c r="C6863" s="10">
        <v>9.0346311205546269E-5</v>
      </c>
      <c r="D6863" s="10">
        <f t="shared" si="107"/>
        <v>1.1415525114155251E-4</v>
      </c>
      <c r="E6863" s="130">
        <v>2.0772448056540681E-4</v>
      </c>
      <c r="F6863">
        <v>0.92307692307692313</v>
      </c>
      <c r="I6863" s="140"/>
    </row>
    <row r="6864" spans="1:9">
      <c r="A6864" s="10">
        <v>6858</v>
      </c>
      <c r="B6864" s="10">
        <v>1.165158551842563E-4</v>
      </c>
      <c r="C6864" s="10">
        <v>6.4642266529947346E-5</v>
      </c>
      <c r="D6864" s="10">
        <f t="shared" si="107"/>
        <v>1.1415525114155251E-4</v>
      </c>
      <c r="E6864" s="130">
        <v>1.939780075868134E-4</v>
      </c>
      <c r="F6864">
        <v>0.76923076923076927</v>
      </c>
      <c r="I6864" s="140"/>
    </row>
    <row r="6865" spans="1:9">
      <c r="A6865" s="10">
        <v>6859</v>
      </c>
      <c r="B6865" s="10">
        <v>1.1678381978449101E-4</v>
      </c>
      <c r="C6865" s="10">
        <v>6.6586496017736842E-5</v>
      </c>
      <c r="D6865" s="10">
        <f t="shared" si="107"/>
        <v>1.1415525114155251E-4</v>
      </c>
      <c r="E6865" s="130">
        <v>1.6495767574311741E-4</v>
      </c>
      <c r="F6865">
        <v>0.57692307692307687</v>
      </c>
      <c r="I6865" s="140"/>
    </row>
    <row r="6866" spans="1:9">
      <c r="A6866" s="10">
        <v>6860</v>
      </c>
      <c r="B6866" s="10">
        <v>1.147782875618991E-4</v>
      </c>
      <c r="C6866" s="10">
        <v>1.2508806909720981E-4</v>
      </c>
      <c r="D6866" s="10">
        <f t="shared" si="107"/>
        <v>1.1415525114155251E-4</v>
      </c>
      <c r="E6866" s="130">
        <v>1.3822842272918589E-4</v>
      </c>
      <c r="F6866">
        <v>0.46153846153846162</v>
      </c>
      <c r="I6866" s="140"/>
    </row>
    <row r="6867" spans="1:9">
      <c r="A6867" s="10">
        <v>6861</v>
      </c>
      <c r="B6867" s="10">
        <v>1.131730487583212E-4</v>
      </c>
      <c r="C6867" s="10">
        <v>1.0540057488348099E-5</v>
      </c>
      <c r="D6867" s="10">
        <f t="shared" si="107"/>
        <v>1.1415525114155251E-4</v>
      </c>
      <c r="E6867" s="130">
        <v>1.1379024854502079E-4</v>
      </c>
      <c r="F6867">
        <v>0.30769230769230771</v>
      </c>
      <c r="I6867" s="140"/>
    </row>
    <row r="6868" spans="1:9">
      <c r="A6868" s="10">
        <v>6862</v>
      </c>
      <c r="B6868" s="10">
        <v>1.120818019017969E-4</v>
      </c>
      <c r="C6868" s="10">
        <v>9.696481583142698E-6</v>
      </c>
      <c r="D6868" s="10">
        <f t="shared" si="107"/>
        <v>1.1415525114155251E-4</v>
      </c>
      <c r="E6868" s="130">
        <v>9.6225310850151766E-5</v>
      </c>
      <c r="F6868">
        <v>0.23076923076923081</v>
      </c>
      <c r="I6868" s="140"/>
    </row>
    <row r="6869" spans="1:9">
      <c r="A6869" s="10">
        <v>6863</v>
      </c>
      <c r="B6869" s="10">
        <v>1.120387757535127E-4</v>
      </c>
      <c r="C6869" s="10">
        <v>5.4756381540594734E-6</v>
      </c>
      <c r="D6869" s="10">
        <f t="shared" si="107"/>
        <v>1.1415525114155251E-4</v>
      </c>
      <c r="E6869" s="130">
        <v>8.4769916701324171E-5</v>
      </c>
      <c r="F6869">
        <v>0.15384615384615391</v>
      </c>
      <c r="I6869" s="140"/>
    </row>
    <row r="6870" spans="1:9">
      <c r="A6870" s="10">
        <v>6864</v>
      </c>
      <c r="B6870" s="10">
        <v>1.087630285434525E-4</v>
      </c>
      <c r="C6870" s="10">
        <v>2.5591348171498661E-6</v>
      </c>
      <c r="D6870" s="10">
        <f t="shared" si="107"/>
        <v>1.1415525114155251E-4</v>
      </c>
      <c r="E6870" s="130">
        <v>6.8368701586653309E-5</v>
      </c>
      <c r="F6870">
        <v>7.6923076923076927E-2</v>
      </c>
      <c r="I6870" s="140"/>
    </row>
    <row r="6871" spans="1:9">
      <c r="A6871" s="10">
        <v>6865</v>
      </c>
      <c r="B6871" s="10">
        <v>1.036970364348401E-4</v>
      </c>
      <c r="C6871" s="10">
        <v>1.4856973198406791E-6</v>
      </c>
      <c r="D6871" s="10">
        <f t="shared" si="107"/>
        <v>1.1415525114155251E-4</v>
      </c>
      <c r="E6871" s="130">
        <v>4.436692337006244E-5</v>
      </c>
      <c r="F6871">
        <v>7.6923076923076927E-2</v>
      </c>
      <c r="I6871" s="140"/>
    </row>
    <row r="6872" spans="1:9">
      <c r="A6872" s="10">
        <v>6866</v>
      </c>
      <c r="B6872" s="10">
        <v>1.0307218137758161E-4</v>
      </c>
      <c r="C6872" s="10">
        <v>1.276255746954295E-6</v>
      </c>
      <c r="D6872" s="10">
        <f t="shared" si="107"/>
        <v>1.1415525114155251E-4</v>
      </c>
      <c r="E6872" s="130">
        <v>3.8548310469070623E-5</v>
      </c>
      <c r="F6872">
        <v>5.7692307692307702E-2</v>
      </c>
      <c r="I6872" s="140"/>
    </row>
    <row r="6873" spans="1:9">
      <c r="A6873" s="10">
        <v>6867</v>
      </c>
      <c r="B6873" s="10">
        <v>1.027004543782143E-4</v>
      </c>
      <c r="C6873" s="10">
        <v>1.2800106302743339E-6</v>
      </c>
      <c r="D6873" s="10">
        <f t="shared" si="107"/>
        <v>1.1415525114155251E-4</v>
      </c>
      <c r="E6873" s="130">
        <v>3.2002370955454833E-5</v>
      </c>
      <c r="F6873">
        <v>5.7692307692307702E-2</v>
      </c>
      <c r="I6873" s="140"/>
    </row>
    <row r="6874" spans="1:9">
      <c r="A6874" s="10">
        <v>6868</v>
      </c>
      <c r="B6874" s="10">
        <v>1.021643812218615E-4</v>
      </c>
      <c r="C6874" s="10">
        <v>1.1418118314698509E-6</v>
      </c>
      <c r="D6874" s="10">
        <f t="shared" si="107"/>
        <v>1.1415525114155251E-4</v>
      </c>
      <c r="E6874" s="130">
        <v>4.218494353219049E-5</v>
      </c>
      <c r="F6874">
        <v>7.6923076923076927E-2</v>
      </c>
      <c r="I6874" s="140"/>
    </row>
    <row r="6875" spans="1:9">
      <c r="A6875" s="10">
        <v>6869</v>
      </c>
      <c r="B6875" s="10">
        <v>1.033802474025313E-4</v>
      </c>
      <c r="C6875" s="10">
        <v>1.1491765850616079E-5</v>
      </c>
      <c r="D6875" s="10">
        <f t="shared" si="107"/>
        <v>1.1415525114155251E-4</v>
      </c>
      <c r="E6875" s="130">
        <v>7.4187314487644856E-5</v>
      </c>
      <c r="F6875">
        <v>0.1153846153846154</v>
      </c>
      <c r="I6875" s="140"/>
    </row>
    <row r="6876" spans="1:9">
      <c r="A6876" s="10">
        <v>6870</v>
      </c>
      <c r="B6876" s="10">
        <v>1.0504252011173459E-4</v>
      </c>
      <c r="C6876" s="10">
        <v>3.0219961928238271E-4</v>
      </c>
      <c r="D6876" s="10">
        <f t="shared" si="107"/>
        <v>1.1415525114155251E-4</v>
      </c>
      <c r="E6876" s="130">
        <v>1.2364552414607539E-4</v>
      </c>
      <c r="F6876">
        <v>0.19230769230769229</v>
      </c>
      <c r="I6876" s="140"/>
    </row>
    <row r="6877" spans="1:9">
      <c r="A6877" s="10">
        <v>6871</v>
      </c>
      <c r="B6877" s="10">
        <v>1.056142924000597E-4</v>
      </c>
      <c r="C6877" s="10">
        <v>2.9067334123544038E-4</v>
      </c>
      <c r="D6877" s="10">
        <f t="shared" si="107"/>
        <v>1.1415525114155251E-4</v>
      </c>
      <c r="E6877" s="130">
        <v>1.7455838702975341E-4</v>
      </c>
      <c r="F6877">
        <v>0.30769230769230771</v>
      </c>
      <c r="I6877" s="140"/>
    </row>
    <row r="6878" spans="1:9">
      <c r="A6878" s="10">
        <v>6872</v>
      </c>
      <c r="B6878" s="10">
        <v>1.069303724098282E-4</v>
      </c>
      <c r="C6878" s="10">
        <v>2.3297238110444351E-4</v>
      </c>
      <c r="D6878" s="10">
        <f t="shared" si="107"/>
        <v>1.1415525114155251E-4</v>
      </c>
      <c r="E6878" s="130">
        <v>1.9346887895797679E-4</v>
      </c>
      <c r="F6878">
        <v>0.46153846153846162</v>
      </c>
      <c r="I6878" s="140"/>
    </row>
    <row r="6879" spans="1:9">
      <c r="A6879" s="10">
        <v>6873</v>
      </c>
      <c r="B6879" s="10">
        <v>1.0937307614119551E-4</v>
      </c>
      <c r="C6879" s="10">
        <v>1.636254685218028E-4</v>
      </c>
      <c r="D6879" s="10">
        <f t="shared" si="107"/>
        <v>1.1415525114155251E-4</v>
      </c>
      <c r="E6879" s="130">
        <v>1.6583046767826569E-4</v>
      </c>
      <c r="F6879">
        <v>0.57692307692307687</v>
      </c>
      <c r="I6879" s="140"/>
    </row>
    <row r="6880" spans="1:9">
      <c r="A6880" s="10">
        <v>6874</v>
      </c>
      <c r="B6880" s="10">
        <v>1.0966608410669379E-4</v>
      </c>
      <c r="C6880" s="10">
        <v>1.070046692203561E-4</v>
      </c>
      <c r="D6880" s="10">
        <f t="shared" si="107"/>
        <v>1.1415525114155251E-4</v>
      </c>
      <c r="E6880" s="130">
        <v>1.3819205639855459E-4</v>
      </c>
      <c r="F6880">
        <v>0.69230769230769229</v>
      </c>
      <c r="I6880" s="140"/>
    </row>
    <row r="6881" spans="1:9">
      <c r="A6881" s="10">
        <v>6875</v>
      </c>
      <c r="B6881" s="10">
        <v>1.090688017595483E-4</v>
      </c>
      <c r="C6881" s="10">
        <v>6.290204176219795E-5</v>
      </c>
      <c r="D6881" s="10">
        <f t="shared" si="107"/>
        <v>1.1415525114155251E-4</v>
      </c>
      <c r="E6881" s="130">
        <v>1.4473799591217091E-4</v>
      </c>
      <c r="F6881">
        <v>0.76923076923076927</v>
      </c>
      <c r="I6881" s="140"/>
    </row>
    <row r="6882" spans="1:9">
      <c r="A6882" s="10">
        <v>6876</v>
      </c>
      <c r="B6882" s="10">
        <v>1.036539901331533E-4</v>
      </c>
      <c r="C6882" s="10">
        <v>1.8871098026890251E-5</v>
      </c>
      <c r="D6882" s="10">
        <f t="shared" si="107"/>
        <v>1.1415525114155251E-4</v>
      </c>
      <c r="E6882" s="130">
        <v>1.5273858865103449E-4</v>
      </c>
      <c r="F6882">
        <v>0.73076923076923073</v>
      </c>
      <c r="I6882" s="140"/>
    </row>
    <row r="6883" spans="1:9">
      <c r="A6883" s="10">
        <v>6877</v>
      </c>
      <c r="B6883" s="10">
        <v>1.04732616110241E-4</v>
      </c>
      <c r="C6883" s="10">
        <v>1.7424245111371271E-5</v>
      </c>
      <c r="D6883" s="10">
        <f t="shared" si="107"/>
        <v>1.1415525114155251E-4</v>
      </c>
      <c r="E6883" s="130">
        <v>1.4691997575004231E-4</v>
      </c>
      <c r="F6883">
        <v>0.69230769230769229</v>
      </c>
      <c r="I6883" s="140"/>
    </row>
    <row r="6884" spans="1:9">
      <c r="A6884" s="10">
        <v>6878</v>
      </c>
      <c r="B6884" s="10">
        <v>1.061069338675466E-4</v>
      </c>
      <c r="C6884" s="10">
        <v>1.044105767122485E-5</v>
      </c>
      <c r="D6884" s="10">
        <f t="shared" si="107"/>
        <v>1.1415525114155251E-4</v>
      </c>
      <c r="E6884" s="130">
        <v>1.5128393542578649E-4</v>
      </c>
      <c r="F6884">
        <v>0.84615384615384615</v>
      </c>
      <c r="I6884" s="140"/>
    </row>
    <row r="6885" spans="1:9">
      <c r="A6885" s="10">
        <v>6879</v>
      </c>
      <c r="B6885" s="10">
        <v>1.059451868354431E-4</v>
      </c>
      <c r="C6885" s="10">
        <v>9.3680429392288826E-6</v>
      </c>
      <c r="D6885" s="10">
        <f t="shared" si="107"/>
        <v>1.1415525114155251E-4</v>
      </c>
      <c r="E6885" s="130">
        <v>1.6583046767826569E-4</v>
      </c>
      <c r="F6885">
        <v>0.96153846153846156</v>
      </c>
      <c r="I6885" s="140"/>
    </row>
    <row r="6886" spans="1:9">
      <c r="A6886" s="10">
        <v>6880</v>
      </c>
      <c r="B6886" s="10">
        <v>1.0746935662386381E-4</v>
      </c>
      <c r="C6886" s="10">
        <v>2.2048115714047779E-5</v>
      </c>
      <c r="D6886" s="10">
        <f t="shared" si="107"/>
        <v>1.1415525114155251E-4</v>
      </c>
      <c r="E6886" s="130">
        <v>1.8037699993074559E-4</v>
      </c>
      <c r="F6886">
        <v>1</v>
      </c>
      <c r="I6886" s="140"/>
    </row>
    <row r="6887" spans="1:9">
      <c r="A6887" s="10">
        <v>6881</v>
      </c>
      <c r="B6887" s="10">
        <v>1.0650295522448969E-4</v>
      </c>
      <c r="C6887" s="10">
        <v>5.7044901098613923E-5</v>
      </c>
      <c r="D6887" s="10">
        <f t="shared" si="107"/>
        <v>1.1415525114155251E-4</v>
      </c>
      <c r="E6887" s="130">
        <v>1.9783283863372101E-4</v>
      </c>
      <c r="F6887">
        <v>0.92307692307692313</v>
      </c>
      <c r="I6887" s="140"/>
    </row>
    <row r="6888" spans="1:9">
      <c r="A6888" s="10">
        <v>6882</v>
      </c>
      <c r="B6888" s="10">
        <v>1.090915827422184E-4</v>
      </c>
      <c r="C6888" s="10">
        <v>4.1923799588410238E-5</v>
      </c>
      <c r="D6888" s="10">
        <f t="shared" si="107"/>
        <v>1.1415525114155251E-4</v>
      </c>
      <c r="E6888" s="130">
        <v>1.847409596064891E-4</v>
      </c>
      <c r="F6888">
        <v>0.76923076923076927</v>
      </c>
      <c r="I6888" s="140"/>
    </row>
    <row r="6889" spans="1:9">
      <c r="A6889" s="10">
        <v>6883</v>
      </c>
      <c r="B6889" s="10">
        <v>1.110675051324513E-4</v>
      </c>
      <c r="C6889" s="10">
        <v>5.4683602264621487E-5</v>
      </c>
      <c r="D6889" s="10">
        <f t="shared" si="107"/>
        <v>1.1415525114155251E-4</v>
      </c>
      <c r="E6889" s="130">
        <v>1.5710254832677811E-4</v>
      </c>
      <c r="F6889">
        <v>0.57692307692307687</v>
      </c>
      <c r="I6889" s="140"/>
    </row>
    <row r="6890" spans="1:9">
      <c r="A6890" s="10">
        <v>6884</v>
      </c>
      <c r="B6890" s="10">
        <v>1.1003534186163989E-4</v>
      </c>
      <c r="C6890" s="10">
        <v>1.263778396965986E-4</v>
      </c>
      <c r="D6890" s="10">
        <f t="shared" si="107"/>
        <v>1.1415525114155251E-4</v>
      </c>
      <c r="E6890" s="130">
        <v>1.3164611688493911E-4</v>
      </c>
      <c r="F6890">
        <v>0.46153846153846162</v>
      </c>
      <c r="I6890" s="140"/>
    </row>
    <row r="6891" spans="1:9">
      <c r="A6891" s="10">
        <v>6885</v>
      </c>
      <c r="B6891" s="10">
        <v>1.084846472768917E-4</v>
      </c>
      <c r="C6891" s="10">
        <v>1.352662622067141E-5</v>
      </c>
      <c r="D6891" s="10">
        <f t="shared" si="107"/>
        <v>1.1415525114155251E-4</v>
      </c>
      <c r="E6891" s="130">
        <v>1.0837166528097219E-4</v>
      </c>
      <c r="F6891">
        <v>0.30769230769230771</v>
      </c>
      <c r="I6891" s="140"/>
    </row>
    <row r="6892" spans="1:9">
      <c r="A6892" s="10">
        <v>6886</v>
      </c>
      <c r="B6892" s="10">
        <v>1.07533614233538E-4</v>
      </c>
      <c r="C6892" s="10">
        <v>7.5626668545999482E-6</v>
      </c>
      <c r="D6892" s="10">
        <f t="shared" si="107"/>
        <v>1.1415525114155251E-4</v>
      </c>
      <c r="E6892" s="130">
        <v>9.1643153190620186E-5</v>
      </c>
      <c r="F6892">
        <v>0.23076923076923081</v>
      </c>
      <c r="I6892" s="140"/>
    </row>
    <row r="6893" spans="1:9">
      <c r="A6893" s="10">
        <v>6887</v>
      </c>
      <c r="B6893" s="10">
        <v>1.057829864886107E-4</v>
      </c>
      <c r="C6893" s="10">
        <v>5.7826157759951981E-6</v>
      </c>
      <c r="D6893" s="10">
        <f t="shared" si="107"/>
        <v>1.1415525114155251E-4</v>
      </c>
      <c r="E6893" s="130">
        <v>8.0733254001261106E-5</v>
      </c>
      <c r="F6893">
        <v>0.15384615384615391</v>
      </c>
      <c r="I6893" s="140"/>
    </row>
    <row r="6894" spans="1:9">
      <c r="A6894" s="10">
        <v>6888</v>
      </c>
      <c r="B6894" s="10">
        <v>1.027468101514661E-4</v>
      </c>
      <c r="C6894" s="10">
        <v>2.5626351321092238E-6</v>
      </c>
      <c r="D6894" s="10">
        <f t="shared" si="107"/>
        <v>1.1415525114155251E-4</v>
      </c>
      <c r="E6894" s="130">
        <v>6.9736075618386401E-5</v>
      </c>
      <c r="F6894">
        <v>7.6923076923076927E-2</v>
      </c>
      <c r="I6894" s="140"/>
    </row>
    <row r="6895" spans="1:9">
      <c r="A6895" s="10">
        <v>6889</v>
      </c>
      <c r="B6895" s="10">
        <v>9.7865533701862258E-5</v>
      </c>
      <c r="C6895" s="10">
        <v>1.491161447868141E-6</v>
      </c>
      <c r="D6895" s="10">
        <f t="shared" si="107"/>
        <v>1.1415525114155251E-4</v>
      </c>
      <c r="E6895" s="130">
        <v>4.5254261837463628E-5</v>
      </c>
      <c r="F6895">
        <v>7.6923076923076927E-2</v>
      </c>
      <c r="I6895" s="140"/>
    </row>
    <row r="6896" spans="1:9">
      <c r="A6896" s="10">
        <v>6890</v>
      </c>
      <c r="B6896" s="10">
        <v>9.5836871370619074E-5</v>
      </c>
      <c r="C6896" s="10">
        <v>1.35313084601625E-6</v>
      </c>
      <c r="D6896" s="10">
        <f t="shared" si="107"/>
        <v>1.1415525114155251E-4</v>
      </c>
      <c r="E6896" s="130">
        <v>3.9319276678452062E-5</v>
      </c>
      <c r="F6896">
        <v>5.7692307692307702E-2</v>
      </c>
      <c r="I6896" s="140"/>
    </row>
    <row r="6897" spans="1:9">
      <c r="A6897" s="10">
        <v>6891</v>
      </c>
      <c r="B6897" s="10">
        <v>9.7530189901924789E-5</v>
      </c>
      <c r="C6897" s="10">
        <v>1.7910884353857339E-6</v>
      </c>
      <c r="D6897" s="10">
        <f t="shared" si="107"/>
        <v>1.1415525114155251E-4</v>
      </c>
      <c r="E6897" s="130">
        <v>3.2642418374563973E-5</v>
      </c>
      <c r="F6897">
        <v>5.7692307692307702E-2</v>
      </c>
      <c r="I6897" s="140"/>
    </row>
    <row r="6898" spans="1:9">
      <c r="A6898" s="10">
        <v>6892</v>
      </c>
      <c r="B6898" s="10">
        <v>9.7158524576064994E-5</v>
      </c>
      <c r="C6898" s="10">
        <v>8.9694843495383497E-6</v>
      </c>
      <c r="D6898" s="10">
        <f t="shared" si="107"/>
        <v>1.1415525114155251E-4</v>
      </c>
      <c r="E6898" s="130">
        <v>4.3028642402834272E-5</v>
      </c>
      <c r="F6898">
        <v>7.6923076923076927E-2</v>
      </c>
      <c r="I6898" s="140"/>
    </row>
    <row r="6899" spans="1:9">
      <c r="A6899" s="10">
        <v>6893</v>
      </c>
      <c r="B6899" s="10">
        <v>9.786465486921163E-5</v>
      </c>
      <c r="C6899" s="10">
        <v>3.8484753778431443E-5</v>
      </c>
      <c r="D6899" s="10">
        <f t="shared" si="107"/>
        <v>1.1415525114155251E-4</v>
      </c>
      <c r="E6899" s="130">
        <v>7.56710607773979E-5</v>
      </c>
      <c r="F6899">
        <v>0.1153846153846154</v>
      </c>
      <c r="I6899" s="140"/>
    </row>
    <row r="6900" spans="1:9">
      <c r="A6900" s="10">
        <v>6894</v>
      </c>
      <c r="B6900" s="10">
        <v>9.8421460265870744E-5</v>
      </c>
      <c r="C6900" s="10">
        <v>4.061721111210812E-4</v>
      </c>
      <c r="D6900" s="10">
        <f t="shared" si="107"/>
        <v>1.1415525114155251E-4</v>
      </c>
      <c r="E6900" s="130">
        <v>1.2611843462899671E-4</v>
      </c>
      <c r="F6900">
        <v>0.19230769230769229</v>
      </c>
      <c r="I6900" s="140"/>
    </row>
    <row r="6901" spans="1:9">
      <c r="A6901" s="10">
        <v>6895</v>
      </c>
      <c r="B6901" s="10">
        <v>9.7595295684515111E-5</v>
      </c>
      <c r="C6901" s="10">
        <v>4.0290612179186627E-4</v>
      </c>
      <c r="D6901" s="10">
        <f t="shared" si="107"/>
        <v>1.1415525114155251E-4</v>
      </c>
      <c r="E6901" s="130">
        <v>1.7804955477034861E-4</v>
      </c>
      <c r="F6901">
        <v>0.30769230769230771</v>
      </c>
      <c r="I6901" s="140"/>
    </row>
    <row r="6902" spans="1:9">
      <c r="A6902" s="10">
        <v>6896</v>
      </c>
      <c r="B6902" s="10">
        <v>9.687705541628628E-5</v>
      </c>
      <c r="C6902" s="10">
        <v>3.6220078184080821E-4</v>
      </c>
      <c r="D6902" s="10">
        <f t="shared" si="107"/>
        <v>1.1415525114155251E-4</v>
      </c>
      <c r="E6902" s="130">
        <v>1.9733825653713621E-4</v>
      </c>
      <c r="F6902">
        <v>0.46153846153846162</v>
      </c>
      <c r="I6902" s="140"/>
    </row>
    <row r="6903" spans="1:9">
      <c r="A6903" s="10">
        <v>6897</v>
      </c>
      <c r="B6903" s="10">
        <v>9.7794083463151381E-5</v>
      </c>
      <c r="C6903" s="10">
        <v>3.1066823129055518E-4</v>
      </c>
      <c r="D6903" s="10">
        <f t="shared" si="107"/>
        <v>1.1415525114155251E-4</v>
      </c>
      <c r="E6903" s="130">
        <v>1.69147077031831E-4</v>
      </c>
      <c r="F6903">
        <v>0.57692307692307687</v>
      </c>
      <c r="I6903" s="140"/>
    </row>
    <row r="6904" spans="1:9">
      <c r="A6904" s="10">
        <v>6898</v>
      </c>
      <c r="B6904" s="10">
        <v>9.6923198663094364E-5</v>
      </c>
      <c r="C6904" s="10">
        <v>2.6669138333189173E-4</v>
      </c>
      <c r="D6904" s="10">
        <f t="shared" si="107"/>
        <v>1.1415525114155251E-4</v>
      </c>
      <c r="E6904" s="130">
        <v>1.4095589752652579E-4</v>
      </c>
      <c r="F6904">
        <v>0.69230769230769229</v>
      </c>
      <c r="I6904" s="140"/>
    </row>
    <row r="6905" spans="1:9">
      <c r="A6905" s="10">
        <v>6899</v>
      </c>
      <c r="B6905" s="10">
        <v>9.5349261661026313E-5</v>
      </c>
      <c r="C6905" s="10">
        <v>2.2813710511581289E-4</v>
      </c>
      <c r="D6905" s="10">
        <f t="shared" si="107"/>
        <v>1.1415525114155251E-4</v>
      </c>
      <c r="E6905" s="130">
        <v>1.4763275583041391E-4</v>
      </c>
      <c r="F6905">
        <v>0.76923076923076927</v>
      </c>
      <c r="I6905" s="140"/>
    </row>
    <row r="6906" spans="1:9">
      <c r="A6906" s="10">
        <v>6900</v>
      </c>
      <c r="B6906" s="10">
        <v>9.3566261546166823E-5</v>
      </c>
      <c r="C6906" s="10">
        <v>1.5501672117694009E-4</v>
      </c>
      <c r="D6906" s="10">
        <f t="shared" si="107"/>
        <v>1.1415525114155251E-4</v>
      </c>
      <c r="E6906" s="130">
        <v>1.557933604240549E-4</v>
      </c>
      <c r="F6906">
        <v>0.73076923076923073</v>
      </c>
      <c r="I6906" s="140"/>
    </row>
    <row r="6907" spans="1:9">
      <c r="A6907" s="10">
        <v>6901</v>
      </c>
      <c r="B6907" s="10">
        <v>9.4399688140451118E-5</v>
      </c>
      <c r="C6907" s="10">
        <v>1.7850573927107589E-4</v>
      </c>
      <c r="D6907" s="10">
        <f t="shared" si="107"/>
        <v>1.1415525114155251E-4</v>
      </c>
      <c r="E6907" s="130">
        <v>1.4985837526504341E-4</v>
      </c>
      <c r="F6907">
        <v>0.69230769230769229</v>
      </c>
      <c r="I6907" s="140"/>
    </row>
    <row r="6908" spans="1:9">
      <c r="A6908" s="10">
        <v>6902</v>
      </c>
      <c r="B6908" s="10">
        <v>9.4648577251310777E-5</v>
      </c>
      <c r="C6908" s="10">
        <v>1.72280665500763E-4</v>
      </c>
      <c r="D6908" s="10">
        <f t="shared" si="107"/>
        <v>1.1415525114155251E-4</v>
      </c>
      <c r="E6908" s="130">
        <v>1.5430961413430189E-4</v>
      </c>
      <c r="F6908">
        <v>0.84615384615384615</v>
      </c>
      <c r="I6908" s="140"/>
    </row>
    <row r="6909" spans="1:9">
      <c r="A6909" s="10">
        <v>6903</v>
      </c>
      <c r="B6909" s="10">
        <v>9.4728515427295996E-5</v>
      </c>
      <c r="C6909" s="10">
        <v>1.7085632370170999E-4</v>
      </c>
      <c r="D6909" s="10">
        <f t="shared" si="107"/>
        <v>1.1415525114155251E-4</v>
      </c>
      <c r="E6909" s="130">
        <v>1.69147077031831E-4</v>
      </c>
      <c r="F6909">
        <v>0.96153846153846156</v>
      </c>
      <c r="I6909" s="140"/>
    </row>
    <row r="6910" spans="1:9">
      <c r="A6910" s="10">
        <v>6904</v>
      </c>
      <c r="B6910" s="10">
        <v>9.6084354449133967E-5</v>
      </c>
      <c r="C6910" s="10">
        <v>1.8682333769100149E-4</v>
      </c>
      <c r="D6910" s="10">
        <f t="shared" si="107"/>
        <v>1.1415525114155251E-4</v>
      </c>
      <c r="E6910" s="130">
        <v>1.8398453992936011E-4</v>
      </c>
      <c r="F6910">
        <v>1</v>
      </c>
      <c r="I6910" s="140"/>
    </row>
    <row r="6911" spans="1:9">
      <c r="A6911" s="10">
        <v>6905</v>
      </c>
      <c r="B6911" s="10">
        <v>9.8065671272391545E-5</v>
      </c>
      <c r="C6911" s="10">
        <v>2.092166935607679E-4</v>
      </c>
      <c r="D6911" s="10">
        <f t="shared" si="107"/>
        <v>1.1415525114155251E-4</v>
      </c>
      <c r="E6911" s="130">
        <v>2.0178949540639531E-4</v>
      </c>
      <c r="F6911">
        <v>0.92307692307692313</v>
      </c>
      <c r="I6911" s="140"/>
    </row>
    <row r="6912" spans="1:9">
      <c r="A6912" s="10">
        <v>6906</v>
      </c>
      <c r="B6912" s="10">
        <v>1.0228886044053149E-4</v>
      </c>
      <c r="C6912" s="10">
        <v>1.853832899332671E-4</v>
      </c>
      <c r="D6912" s="10">
        <f t="shared" si="107"/>
        <v>1.1415525114155251E-4</v>
      </c>
      <c r="E6912" s="130">
        <v>1.8843577879861919E-4</v>
      </c>
      <c r="F6912">
        <v>0.76923076923076927</v>
      </c>
      <c r="I6912" s="140"/>
    </row>
    <row r="6913" spans="1:9">
      <c r="A6913" s="10">
        <v>6907</v>
      </c>
      <c r="B6913" s="10">
        <v>1.048996855065257E-4</v>
      </c>
      <c r="C6913" s="10">
        <v>1.835177220689275E-4</v>
      </c>
      <c r="D6913" s="10">
        <f t="shared" si="107"/>
        <v>1.1415525114155251E-4</v>
      </c>
      <c r="E6913" s="130">
        <v>1.6024459929331409E-4</v>
      </c>
      <c r="F6913">
        <v>0.57692307692307687</v>
      </c>
      <c r="I6913" s="140"/>
    </row>
    <row r="6914" spans="1:9">
      <c r="A6914" s="10">
        <v>6908</v>
      </c>
      <c r="B6914" s="10">
        <v>1.037062090730138E-4</v>
      </c>
      <c r="C6914" s="10">
        <v>2.3842338976960749E-4</v>
      </c>
      <c r="D6914" s="10">
        <f t="shared" si="107"/>
        <v>1.1415525114155251E-4</v>
      </c>
      <c r="E6914" s="130">
        <v>1.3427903922263781E-4</v>
      </c>
      <c r="F6914">
        <v>0.46153846153846162</v>
      </c>
      <c r="I6914" s="140"/>
    </row>
    <row r="6915" spans="1:9">
      <c r="A6915" s="10">
        <v>6909</v>
      </c>
      <c r="B6915" s="10">
        <v>1.022746789383157E-4</v>
      </c>
      <c r="C6915" s="10">
        <v>1.3555901582149679E-5</v>
      </c>
      <c r="D6915" s="10">
        <f t="shared" si="107"/>
        <v>1.1415525114155251E-4</v>
      </c>
      <c r="E6915" s="130">
        <v>1.105390985865911E-4</v>
      </c>
      <c r="F6915">
        <v>0.30769230769230771</v>
      </c>
      <c r="I6915" s="140"/>
    </row>
    <row r="6916" spans="1:9">
      <c r="A6916" s="10">
        <v>6910</v>
      </c>
      <c r="B6916" s="10">
        <v>1.019299482743759E-4</v>
      </c>
      <c r="C6916" s="10">
        <v>7.5803138970314596E-6</v>
      </c>
      <c r="D6916" s="10">
        <f t="shared" si="107"/>
        <v>1.1415525114155251E-4</v>
      </c>
      <c r="E6916" s="130">
        <v>9.3476016254433086E-5</v>
      </c>
      <c r="F6916">
        <v>0.23076923076923081</v>
      </c>
      <c r="I6916" s="140"/>
    </row>
    <row r="6917" spans="1:9">
      <c r="A6917" s="10">
        <v>6911</v>
      </c>
      <c r="B6917" s="10">
        <v>1.008194949973828E-4</v>
      </c>
      <c r="C6917" s="10">
        <v>5.82610605289933E-6</v>
      </c>
      <c r="D6917" s="10">
        <f t="shared" si="107"/>
        <v>1.1415525114155251E-4</v>
      </c>
      <c r="E6917" s="130">
        <v>8.2347919081285934E-5</v>
      </c>
      <c r="F6917">
        <v>0.15384615384615391</v>
      </c>
      <c r="I6917" s="140"/>
    </row>
    <row r="6918" spans="1:9">
      <c r="A6918" s="10">
        <v>6912</v>
      </c>
      <c r="B6918" s="10">
        <v>9.6770624447140653E-5</v>
      </c>
      <c r="C6918" s="10">
        <v>2.7442878409091739E-6</v>
      </c>
      <c r="D6918" s="10">
        <f t="shared" ref="D6918:D6981" si="108">1/8760</f>
        <v>1.1415525114155251E-4</v>
      </c>
      <c r="E6918" s="130">
        <v>7.041976263425294E-5</v>
      </c>
      <c r="F6918">
        <v>7.6923076923076927E-2</v>
      </c>
      <c r="I6918" s="140"/>
    </row>
    <row r="6919" spans="1:9">
      <c r="A6919" s="10">
        <v>6913</v>
      </c>
      <c r="B6919" s="10">
        <v>9.2741714587789818E-5</v>
      </c>
      <c r="C6919" s="10">
        <v>2.1109490347173261E-6</v>
      </c>
      <c r="D6919" s="10">
        <f t="shared" si="108"/>
        <v>1.1415525114155251E-4</v>
      </c>
      <c r="E6919" s="130">
        <v>4.56979310711643E-5</v>
      </c>
      <c r="F6919">
        <v>7.6923076923076927E-2</v>
      </c>
      <c r="I6919" s="140"/>
    </row>
    <row r="6920" spans="1:9">
      <c r="A6920" s="10">
        <v>6914</v>
      </c>
      <c r="B6920" s="10">
        <v>9.2659601107373467E-5</v>
      </c>
      <c r="C6920" s="10">
        <v>3.6179346337199262E-6</v>
      </c>
      <c r="D6920" s="10">
        <f t="shared" si="108"/>
        <v>1.1415525114155251E-4</v>
      </c>
      <c r="E6920" s="130">
        <v>3.9704759783142751E-5</v>
      </c>
      <c r="F6920">
        <v>5.7692307692307702E-2</v>
      </c>
      <c r="I6920" s="140"/>
    </row>
    <row r="6921" spans="1:9">
      <c r="A6921" s="10">
        <v>6915</v>
      </c>
      <c r="B6921" s="10">
        <v>9.3425594242205093E-5</v>
      </c>
      <c r="C6921" s="10">
        <v>8.4936278954725457E-6</v>
      </c>
      <c r="D6921" s="10">
        <f t="shared" si="108"/>
        <v>1.1415525114155251E-4</v>
      </c>
      <c r="E6921" s="130">
        <v>3.2962442084118499E-5</v>
      </c>
      <c r="F6921">
        <v>5.7692307692307702E-2</v>
      </c>
      <c r="I6921" s="140"/>
    </row>
    <row r="6922" spans="1:9">
      <c r="A6922" s="10">
        <v>6916</v>
      </c>
      <c r="B6922" s="10">
        <v>9.3997477202966678E-5</v>
      </c>
      <c r="C6922" s="10">
        <v>1.949257667499252E-5</v>
      </c>
      <c r="D6922" s="10">
        <f t="shared" si="108"/>
        <v>1.1415525114155251E-4</v>
      </c>
      <c r="E6922" s="130">
        <v>4.3450491838156193E-5</v>
      </c>
      <c r="F6922">
        <v>7.6923076923076927E-2</v>
      </c>
      <c r="I6922" s="140"/>
    </row>
    <row r="6923" spans="1:9">
      <c r="A6923" s="10">
        <v>6917</v>
      </c>
      <c r="B6923" s="10">
        <v>9.638388068069386E-5</v>
      </c>
      <c r="C6923" s="10">
        <v>3.5735515492079791E-5</v>
      </c>
      <c r="D6923" s="10">
        <f t="shared" si="108"/>
        <v>1.1415525114155251E-4</v>
      </c>
      <c r="E6923" s="130">
        <v>7.6412933922274422E-5</v>
      </c>
      <c r="F6923">
        <v>0.1153846153846154</v>
      </c>
      <c r="I6923" s="140"/>
    </row>
    <row r="6924" spans="1:9">
      <c r="A6924" s="10">
        <v>6918</v>
      </c>
      <c r="B6924" s="10">
        <v>9.9214339415818153E-5</v>
      </c>
      <c r="C6924" s="10">
        <v>4.0102426155244359E-4</v>
      </c>
      <c r="D6924" s="10">
        <f t="shared" si="108"/>
        <v>1.1415525114155251E-4</v>
      </c>
      <c r="E6924" s="130">
        <v>1.2735488987045739E-4</v>
      </c>
      <c r="F6924">
        <v>0.19230769230769229</v>
      </c>
      <c r="I6924" s="140"/>
    </row>
    <row r="6925" spans="1:9">
      <c r="A6925" s="10">
        <v>6919</v>
      </c>
      <c r="B6925" s="10">
        <v>1.0326709907711989E-4</v>
      </c>
      <c r="C6925" s="10">
        <v>3.8449208307312342E-4</v>
      </c>
      <c r="D6925" s="10">
        <f t="shared" si="108"/>
        <v>1.1415525114155251E-4</v>
      </c>
      <c r="E6925" s="130">
        <v>1.797951386406465E-4</v>
      </c>
      <c r="F6925">
        <v>0.30769230769230771</v>
      </c>
      <c r="I6925" s="140"/>
    </row>
    <row r="6926" spans="1:9">
      <c r="A6926" s="10">
        <v>6920</v>
      </c>
      <c r="B6926" s="10">
        <v>1.0752713550687931E-4</v>
      </c>
      <c r="C6926" s="10">
        <v>3.2547913670740548E-4</v>
      </c>
      <c r="D6926" s="10">
        <f t="shared" si="108"/>
        <v>1.1415525114155251E-4</v>
      </c>
      <c r="E6926" s="130">
        <v>1.992729453267165E-4</v>
      </c>
      <c r="F6926">
        <v>0.46153846153846162</v>
      </c>
      <c r="I6926" s="140"/>
    </row>
    <row r="6927" spans="1:9">
      <c r="A6927" s="10">
        <v>6921</v>
      </c>
      <c r="B6927" s="10">
        <v>1.1574444297149271E-4</v>
      </c>
      <c r="C6927" s="10">
        <v>2.5702840476335951E-4</v>
      </c>
      <c r="D6927" s="10">
        <f t="shared" si="108"/>
        <v>1.1415525114155251E-4</v>
      </c>
      <c r="E6927" s="130">
        <v>1.7080538170861399E-4</v>
      </c>
      <c r="F6927">
        <v>0.57692307692307687</v>
      </c>
      <c r="I6927" s="140"/>
    </row>
    <row r="6928" spans="1:9">
      <c r="A6928" s="10">
        <v>6922</v>
      </c>
      <c r="B6928" s="10">
        <v>1.183776716859187E-4</v>
      </c>
      <c r="C6928" s="10">
        <v>2.0721650449226459E-4</v>
      </c>
      <c r="D6928" s="10">
        <f t="shared" si="108"/>
        <v>1.1415525114155251E-4</v>
      </c>
      <c r="E6928" s="130">
        <v>1.4233781809051141E-4</v>
      </c>
      <c r="F6928">
        <v>0.69230769230769229</v>
      </c>
      <c r="I6928" s="140"/>
    </row>
    <row r="6929" spans="1:9">
      <c r="A6929" s="10">
        <v>6923</v>
      </c>
      <c r="B6929" s="10">
        <v>1.178987405355861E-4</v>
      </c>
      <c r="C6929" s="10">
        <v>1.6820895821826679E-4</v>
      </c>
      <c r="D6929" s="10">
        <f t="shared" si="108"/>
        <v>1.1415525114155251E-4</v>
      </c>
      <c r="E6929" s="130">
        <v>1.4908013578953571E-4</v>
      </c>
      <c r="F6929">
        <v>0.76923076923076927</v>
      </c>
      <c r="I6929" s="140"/>
    </row>
    <row r="6930" spans="1:9">
      <c r="A6930" s="10">
        <v>6924</v>
      </c>
      <c r="B6930" s="10">
        <v>1.1223842624934971E-4</v>
      </c>
      <c r="C6930" s="10">
        <v>8.9217873304739325E-5</v>
      </c>
      <c r="D6930" s="10">
        <f t="shared" si="108"/>
        <v>1.1415525114155251E-4</v>
      </c>
      <c r="E6930" s="130">
        <v>1.573207463105655E-4</v>
      </c>
      <c r="F6930">
        <v>0.73076923076923073</v>
      </c>
      <c r="I6930" s="140"/>
    </row>
    <row r="6931" spans="1:9">
      <c r="A6931" s="10">
        <v>6925</v>
      </c>
      <c r="B6931" s="10">
        <v>1.118862691072429E-4</v>
      </c>
      <c r="C6931" s="10">
        <v>9.5921290116497766E-5</v>
      </c>
      <c r="D6931" s="10">
        <f t="shared" si="108"/>
        <v>1.1415525114155251E-4</v>
      </c>
      <c r="E6931" s="130">
        <v>1.5132757502254399E-4</v>
      </c>
      <c r="F6931">
        <v>0.69230769230769229</v>
      </c>
      <c r="I6931" s="140"/>
    </row>
    <row r="6932" spans="1:9">
      <c r="A6932" s="10">
        <v>6926</v>
      </c>
      <c r="B6932" s="10">
        <v>1.159922295681745E-4</v>
      </c>
      <c r="C6932" s="10">
        <v>8.2111106563073199E-5</v>
      </c>
      <c r="D6932" s="10">
        <f t="shared" si="108"/>
        <v>1.1415525114155251E-4</v>
      </c>
      <c r="E6932" s="130">
        <v>1.558224534885599E-4</v>
      </c>
      <c r="F6932">
        <v>0.84615384615384615</v>
      </c>
      <c r="I6932" s="140"/>
    </row>
    <row r="6933" spans="1:9">
      <c r="A6933" s="10">
        <v>6927</v>
      </c>
      <c r="B6933" s="10">
        <v>1.160756409231292E-4</v>
      </c>
      <c r="C6933" s="10">
        <v>8.1479631560951022E-5</v>
      </c>
      <c r="D6933" s="10">
        <f t="shared" si="108"/>
        <v>1.1415525114155251E-4</v>
      </c>
      <c r="E6933" s="130">
        <v>1.7080538170861399E-4</v>
      </c>
      <c r="F6933">
        <v>0.96153846153846156</v>
      </c>
      <c r="I6933" s="140"/>
    </row>
    <row r="6934" spans="1:9">
      <c r="A6934" s="10">
        <v>6928</v>
      </c>
      <c r="B6934" s="10">
        <v>1.17232532202166E-4</v>
      </c>
      <c r="C6934" s="10">
        <v>1.0096175729556491E-4</v>
      </c>
      <c r="D6934" s="10">
        <f t="shared" si="108"/>
        <v>1.1415525114155251E-4</v>
      </c>
      <c r="E6934" s="130">
        <v>1.8578830992866801E-4</v>
      </c>
      <c r="F6934">
        <v>1</v>
      </c>
      <c r="I6934" s="140"/>
    </row>
    <row r="6935" spans="1:9">
      <c r="A6935" s="10">
        <v>6929</v>
      </c>
      <c r="B6935" s="10">
        <v>1.176829288231094E-4</v>
      </c>
      <c r="C6935" s="10">
        <v>1.3428993344727781E-4</v>
      </c>
      <c r="D6935" s="10">
        <f t="shared" si="108"/>
        <v>1.1415525114155251E-4</v>
      </c>
      <c r="E6935" s="130">
        <v>2.037678237927325E-4</v>
      </c>
      <c r="F6935">
        <v>0.92307692307692313</v>
      </c>
      <c r="I6935" s="140"/>
    </row>
    <row r="6936" spans="1:9">
      <c r="A6936" s="10">
        <v>6930</v>
      </c>
      <c r="B6936" s="10">
        <v>1.1941719135249679E-4</v>
      </c>
      <c r="C6936" s="10">
        <v>1.108355457419217E-4</v>
      </c>
      <c r="D6936" s="10">
        <f t="shared" si="108"/>
        <v>1.1415525114155251E-4</v>
      </c>
      <c r="E6936" s="130">
        <v>1.9028318839468399E-4</v>
      </c>
      <c r="F6936">
        <v>0.76923076923076927</v>
      </c>
      <c r="I6936" s="140"/>
    </row>
    <row r="6937" spans="1:9">
      <c r="A6937" s="10">
        <v>6931</v>
      </c>
      <c r="B6937" s="10">
        <v>1.190157036104226E-4</v>
      </c>
      <c r="C6937" s="10">
        <v>1.119042191741953E-4</v>
      </c>
      <c r="D6937" s="10">
        <f t="shared" si="108"/>
        <v>1.1415525114155251E-4</v>
      </c>
      <c r="E6937" s="130">
        <v>1.618156247765814E-4</v>
      </c>
      <c r="F6937">
        <v>0.57692307692307687</v>
      </c>
      <c r="I6937" s="140"/>
    </row>
    <row r="6938" spans="1:9">
      <c r="A6938" s="10">
        <v>6932</v>
      </c>
      <c r="B6938" s="10">
        <v>1.15304608031047E-4</v>
      </c>
      <c r="C6938" s="10">
        <v>1.7040532857558329E-4</v>
      </c>
      <c r="D6938" s="10">
        <f t="shared" si="108"/>
        <v>1.1415525114155251E-4</v>
      </c>
      <c r="E6938" s="130">
        <v>1.3559550039148719E-4</v>
      </c>
      <c r="F6938">
        <v>0.46153846153846162</v>
      </c>
      <c r="I6938" s="140"/>
    </row>
    <row r="6939" spans="1:9">
      <c r="A6939" s="10">
        <v>6933</v>
      </c>
      <c r="B6939" s="10">
        <v>1.1189584449387829E-4</v>
      </c>
      <c r="C6939" s="10">
        <v>1.3536167988333349E-5</v>
      </c>
      <c r="D6939" s="10">
        <f t="shared" si="108"/>
        <v>1.1415525114155251E-4</v>
      </c>
      <c r="E6939" s="130">
        <v>1.116228152394012E-4</v>
      </c>
      <c r="F6939">
        <v>0.30769230769230771</v>
      </c>
      <c r="I6939" s="140"/>
    </row>
    <row r="6940" spans="1:9">
      <c r="A6940" s="10">
        <v>6934</v>
      </c>
      <c r="B6940" s="10">
        <v>1.107243454885406E-4</v>
      </c>
      <c r="C6940" s="10">
        <v>7.5679991525834902E-6</v>
      </c>
      <c r="D6940" s="10">
        <f t="shared" si="108"/>
        <v>1.1415525114155251E-4</v>
      </c>
      <c r="E6940" s="130">
        <v>9.4392447786338879E-5</v>
      </c>
      <c r="F6940">
        <v>0.23076923076923081</v>
      </c>
      <c r="I6940" s="140"/>
    </row>
    <row r="6941" spans="1:9">
      <c r="A6941" s="10">
        <v>6935</v>
      </c>
      <c r="B6941" s="10">
        <v>1.099405075174859E-4</v>
      </c>
      <c r="C6941" s="10">
        <v>5.7861979164990602E-6</v>
      </c>
      <c r="D6941" s="10">
        <f t="shared" si="108"/>
        <v>1.1415525114155251E-4</v>
      </c>
      <c r="E6941" s="130">
        <v>8.315525162129868E-5</v>
      </c>
      <c r="F6941">
        <v>0.15384615384615391</v>
      </c>
      <c r="I6941" s="140"/>
    </row>
    <row r="6942" spans="1:9">
      <c r="A6942" s="10">
        <v>6936</v>
      </c>
      <c r="B6942" s="10">
        <v>1.05968500623098E-4</v>
      </c>
      <c r="C6942" s="10">
        <v>2.564935339082516E-6</v>
      </c>
      <c r="D6942" s="10">
        <f t="shared" si="108"/>
        <v>1.1415525114155251E-4</v>
      </c>
      <c r="E6942" s="130">
        <v>7.3838197713585663E-5</v>
      </c>
      <c r="F6942">
        <v>7.6923076923076927E-2</v>
      </c>
      <c r="I6942" s="140"/>
    </row>
    <row r="6943" spans="1:9">
      <c r="A6943" s="10">
        <v>6937</v>
      </c>
      <c r="B6943" s="10">
        <v>1.018974284962064E-4</v>
      </c>
      <c r="C6943" s="10">
        <v>1.5123451721676381E-6</v>
      </c>
      <c r="D6943" s="10">
        <f t="shared" si="108"/>
        <v>1.1415525114155251E-4</v>
      </c>
      <c r="E6943" s="130">
        <v>4.7916277239667421E-5</v>
      </c>
      <c r="F6943">
        <v>7.6923076923076927E-2</v>
      </c>
      <c r="I6943" s="140"/>
    </row>
    <row r="6944" spans="1:9">
      <c r="A6944" s="10">
        <v>6938</v>
      </c>
      <c r="B6944" s="10">
        <v>1.015453494435114E-4</v>
      </c>
      <c r="C6944" s="10">
        <v>1.5726778736489421E-6</v>
      </c>
      <c r="D6944" s="10">
        <f t="shared" si="108"/>
        <v>1.1415525114155251E-4</v>
      </c>
      <c r="E6944" s="130">
        <v>4.1632175306596263E-5</v>
      </c>
      <c r="F6944">
        <v>5.7692307692307702E-2</v>
      </c>
      <c r="I6944" s="140"/>
    </row>
    <row r="6945" spans="1:9">
      <c r="A6945" s="10">
        <v>6939</v>
      </c>
      <c r="B6945" s="10">
        <v>1.016512370381876E-4</v>
      </c>
      <c r="C6945" s="10">
        <v>4.3316988584325063E-6</v>
      </c>
      <c r="D6945" s="10">
        <f t="shared" si="108"/>
        <v>1.1415525114155251E-4</v>
      </c>
      <c r="E6945" s="130">
        <v>3.4562560631891218E-5</v>
      </c>
      <c r="F6945">
        <v>5.7692307692307702E-2</v>
      </c>
      <c r="I6945" s="140"/>
    </row>
    <row r="6946" spans="1:9">
      <c r="A6946" s="10">
        <v>6940</v>
      </c>
      <c r="B6946" s="10">
        <v>1.0181315688126959E-4</v>
      </c>
      <c r="C6946" s="10">
        <v>1.9425497911953189E-5</v>
      </c>
      <c r="D6946" s="10">
        <f t="shared" si="108"/>
        <v>1.1415525114155251E-4</v>
      </c>
      <c r="E6946" s="130">
        <v>4.5559739014765753E-5</v>
      </c>
      <c r="F6946">
        <v>7.6923076923076927E-2</v>
      </c>
      <c r="I6946" s="140"/>
    </row>
    <row r="6947" spans="1:9">
      <c r="A6947" s="10">
        <v>6941</v>
      </c>
      <c r="B6947" s="10">
        <v>1.046127930624548E-4</v>
      </c>
      <c r="C6947" s="10">
        <v>4.8953613951333522E-5</v>
      </c>
      <c r="D6947" s="10">
        <f t="shared" si="108"/>
        <v>1.1415525114155251E-4</v>
      </c>
      <c r="E6947" s="130">
        <v>8.0122299646657032E-5</v>
      </c>
      <c r="F6947">
        <v>0.1153846153846154</v>
      </c>
      <c r="I6947" s="140"/>
    </row>
    <row r="6948" spans="1:9">
      <c r="A6948" s="10">
        <v>6942</v>
      </c>
      <c r="B6948" s="10">
        <v>1.080711157304887E-4</v>
      </c>
      <c r="C6948" s="10">
        <v>4.1533465375115131E-4</v>
      </c>
      <c r="D6948" s="10">
        <f t="shared" si="108"/>
        <v>1.1415525114155251E-4</v>
      </c>
      <c r="E6948" s="130">
        <v>1.335371660777613E-4</v>
      </c>
      <c r="F6948">
        <v>0.19230769230769229</v>
      </c>
      <c r="I6948" s="140"/>
    </row>
    <row r="6949" spans="1:9">
      <c r="A6949" s="10">
        <v>6943</v>
      </c>
      <c r="B6949" s="10">
        <v>1.106732479876513E-4</v>
      </c>
      <c r="C6949" s="10">
        <v>4.0600965104833122E-4</v>
      </c>
      <c r="D6949" s="10">
        <f t="shared" si="108"/>
        <v>1.1415525114155251E-4</v>
      </c>
      <c r="E6949" s="130">
        <v>1.8852305799213419E-4</v>
      </c>
      <c r="F6949">
        <v>0.30769230769230771</v>
      </c>
      <c r="I6949" s="140"/>
    </row>
    <row r="6950" spans="1:9">
      <c r="A6950" s="10">
        <v>6944</v>
      </c>
      <c r="B6950" s="10">
        <v>1.116689243410609E-4</v>
      </c>
      <c r="C6950" s="10">
        <v>3.573667423270725E-4</v>
      </c>
      <c r="D6950" s="10">
        <f t="shared" si="108"/>
        <v>1.1415525114155251E-4</v>
      </c>
      <c r="E6950" s="130">
        <v>2.0894638927461501E-4</v>
      </c>
      <c r="F6950">
        <v>0.46153846153846162</v>
      </c>
      <c r="I6950" s="140"/>
    </row>
    <row r="6951" spans="1:9">
      <c r="A6951" s="10">
        <v>6945</v>
      </c>
      <c r="B6951" s="10">
        <v>1.140402784572015E-4</v>
      </c>
      <c r="C6951" s="10">
        <v>2.9754613237845953E-4</v>
      </c>
      <c r="D6951" s="10">
        <f t="shared" si="108"/>
        <v>1.1415525114155251E-4</v>
      </c>
      <c r="E6951" s="130">
        <v>1.7909690509252749E-4</v>
      </c>
      <c r="F6951">
        <v>0.57692307692307687</v>
      </c>
      <c r="I6951" s="140"/>
    </row>
    <row r="6952" spans="1:9">
      <c r="A6952" s="10">
        <v>6946</v>
      </c>
      <c r="B6952" s="10">
        <v>1.1445592971059431E-4</v>
      </c>
      <c r="C6952" s="10">
        <v>2.4165990371934651E-4</v>
      </c>
      <c r="D6952" s="10">
        <f t="shared" si="108"/>
        <v>1.1415525114155251E-4</v>
      </c>
      <c r="E6952" s="130">
        <v>1.4924742091043929E-4</v>
      </c>
      <c r="F6952">
        <v>0.69230769230769229</v>
      </c>
      <c r="I6952" s="140"/>
    </row>
    <row r="6953" spans="1:9">
      <c r="A6953" s="10">
        <v>6947</v>
      </c>
      <c r="B6953" s="10">
        <v>1.1436946182640571E-4</v>
      </c>
      <c r="C6953" s="10">
        <v>1.9628677557753139E-4</v>
      </c>
      <c r="D6953" s="10">
        <f t="shared" si="108"/>
        <v>1.1415525114155251E-4</v>
      </c>
      <c r="E6953" s="130">
        <v>1.5631703558514399E-4</v>
      </c>
      <c r="F6953">
        <v>0.76923076923076927</v>
      </c>
      <c r="I6953" s="140"/>
    </row>
    <row r="6954" spans="1:9">
      <c r="A6954" s="10">
        <v>6948</v>
      </c>
      <c r="B6954" s="10">
        <v>1.09369000664267E-4</v>
      </c>
      <c r="C6954" s="10">
        <v>1.107642711467947E-4</v>
      </c>
      <c r="D6954" s="10">
        <f t="shared" si="108"/>
        <v>1.1415525114155251E-4</v>
      </c>
      <c r="E6954" s="130">
        <v>1.6495767574311741E-4</v>
      </c>
      <c r="F6954">
        <v>0.73076923076923073</v>
      </c>
      <c r="I6954" s="140"/>
    </row>
    <row r="6955" spans="1:9">
      <c r="A6955" s="10">
        <v>6949</v>
      </c>
      <c r="B6955" s="10">
        <v>1.0778678918526439E-4</v>
      </c>
      <c r="C6955" s="10">
        <v>1.2852088252821549E-4</v>
      </c>
      <c r="D6955" s="10">
        <f t="shared" si="108"/>
        <v>1.1415525114155251E-4</v>
      </c>
      <c r="E6955" s="130">
        <v>1.586735738100461E-4</v>
      </c>
      <c r="F6955">
        <v>0.69230769230769229</v>
      </c>
      <c r="I6955" s="140"/>
    </row>
    <row r="6956" spans="1:9">
      <c r="A6956" s="10">
        <v>6950</v>
      </c>
      <c r="B6956" s="10">
        <v>1.140305466716645E-4</v>
      </c>
      <c r="C6956" s="10">
        <v>1.184562223617118E-4</v>
      </c>
      <c r="D6956" s="10">
        <f t="shared" si="108"/>
        <v>1.1415525114155251E-4</v>
      </c>
      <c r="E6956" s="130">
        <v>1.633866502598494E-4</v>
      </c>
      <c r="F6956">
        <v>0.84615384615384615</v>
      </c>
      <c r="I6956" s="140"/>
    </row>
    <row r="6957" spans="1:9">
      <c r="A6957" s="10">
        <v>6951</v>
      </c>
      <c r="B6957" s="10">
        <v>1.145938597036615E-4</v>
      </c>
      <c r="C6957" s="10">
        <v>1.199026161450088E-4</v>
      </c>
      <c r="D6957" s="10">
        <f t="shared" si="108"/>
        <v>1.1415525114155251E-4</v>
      </c>
      <c r="E6957" s="130">
        <v>1.7909690509252749E-4</v>
      </c>
      <c r="F6957">
        <v>0.96153846153846156</v>
      </c>
      <c r="I6957" s="140"/>
    </row>
    <row r="6958" spans="1:9">
      <c r="A6958" s="10">
        <v>6952</v>
      </c>
      <c r="B6958" s="10">
        <v>1.157221463728223E-4</v>
      </c>
      <c r="C6958" s="10">
        <v>1.3983999647992771E-4</v>
      </c>
      <c r="D6958" s="10">
        <f t="shared" si="108"/>
        <v>1.1415525114155251E-4</v>
      </c>
      <c r="E6958" s="130">
        <v>1.9480715992520491E-4</v>
      </c>
      <c r="F6958">
        <v>1</v>
      </c>
      <c r="I6958" s="140"/>
    </row>
    <row r="6959" spans="1:9">
      <c r="A6959" s="10">
        <v>6953</v>
      </c>
      <c r="B6959" s="10">
        <v>1.164526396457755E-4</v>
      </c>
      <c r="C6959" s="10">
        <v>1.7257849229930549E-4</v>
      </c>
      <c r="D6959" s="10">
        <f t="shared" si="108"/>
        <v>1.1415525114155251E-4</v>
      </c>
      <c r="E6959" s="130">
        <v>2.1365946572441831E-4</v>
      </c>
      <c r="F6959">
        <v>0.92307692307692313</v>
      </c>
      <c r="I6959" s="140"/>
    </row>
    <row r="6960" spans="1:9">
      <c r="A6960" s="10">
        <v>6954</v>
      </c>
      <c r="B6960" s="10">
        <v>1.181808788109151E-4</v>
      </c>
      <c r="C6960" s="10">
        <v>1.4499245555423961E-4</v>
      </c>
      <c r="D6960" s="10">
        <f t="shared" si="108"/>
        <v>1.1415525114155251E-4</v>
      </c>
      <c r="E6960" s="130">
        <v>1.995202363750082E-4</v>
      </c>
      <c r="F6960">
        <v>0.76923076923076927</v>
      </c>
      <c r="I6960" s="140"/>
    </row>
    <row r="6961" spans="1:9">
      <c r="A6961" s="10">
        <v>6955</v>
      </c>
      <c r="B6961" s="10">
        <v>1.186244742067416E-4</v>
      </c>
      <c r="C6961" s="10">
        <v>1.4058029945624131E-4</v>
      </c>
      <c r="D6961" s="10">
        <f t="shared" si="108"/>
        <v>1.1415525114155251E-4</v>
      </c>
      <c r="E6961" s="130">
        <v>1.6967075219292079E-4</v>
      </c>
      <c r="F6961">
        <v>0.57692307692307687</v>
      </c>
      <c r="I6961" s="140"/>
    </row>
    <row r="6962" spans="1:9">
      <c r="A6962" s="10">
        <v>6956</v>
      </c>
      <c r="B6962" s="10">
        <v>1.1527555547060409E-4</v>
      </c>
      <c r="C6962" s="10">
        <v>1.9464356863038371E-4</v>
      </c>
      <c r="D6962" s="10">
        <f t="shared" si="108"/>
        <v>1.1415525114155251E-4</v>
      </c>
      <c r="E6962" s="130">
        <v>1.4217780623573399E-4</v>
      </c>
      <c r="F6962">
        <v>0.46153846153846162</v>
      </c>
      <c r="I6962" s="140"/>
    </row>
    <row r="6963" spans="1:9">
      <c r="A6963" s="10">
        <v>6957</v>
      </c>
      <c r="B6963" s="10">
        <v>1.117675650469505E-4</v>
      </c>
      <c r="C6963" s="10">
        <v>1.3543264081387319E-5</v>
      </c>
      <c r="D6963" s="10">
        <f t="shared" si="108"/>
        <v>1.1415525114155251E-4</v>
      </c>
      <c r="E6963" s="130">
        <v>1.170413985034499E-4</v>
      </c>
      <c r="F6963">
        <v>0.30769230769230771</v>
      </c>
      <c r="I6963" s="140"/>
    </row>
    <row r="6964" spans="1:9">
      <c r="A6964" s="10">
        <v>6958</v>
      </c>
      <c r="B6964" s="10">
        <v>1.0824600277921361E-4</v>
      </c>
      <c r="C6964" s="10">
        <v>7.5713585457717579E-6</v>
      </c>
      <c r="D6964" s="10">
        <f t="shared" si="108"/>
        <v>1.1415525114155251E-4</v>
      </c>
      <c r="E6964" s="130">
        <v>9.8974605445870459E-5</v>
      </c>
      <c r="F6964">
        <v>0.23076923076923081</v>
      </c>
      <c r="I6964" s="140"/>
    </row>
    <row r="6965" spans="1:9">
      <c r="A6965" s="10">
        <v>6959</v>
      </c>
      <c r="B6965" s="10">
        <v>1.09846710743452E-4</v>
      </c>
      <c r="C6965" s="10">
        <v>5.7885526738353563E-6</v>
      </c>
      <c r="D6965" s="10">
        <f t="shared" si="108"/>
        <v>1.1415525114155251E-4</v>
      </c>
      <c r="E6965" s="130">
        <v>8.7191914321361731E-5</v>
      </c>
      <c r="F6965">
        <v>0.15384615384615391</v>
      </c>
      <c r="I6965" s="140"/>
    </row>
    <row r="6966" spans="1:9">
      <c r="A6966" s="10">
        <v>6960</v>
      </c>
      <c r="B6966" s="10">
        <v>1.071061589096407E-4</v>
      </c>
      <c r="C6966" s="10">
        <v>2.564917155628187E-6</v>
      </c>
      <c r="D6966" s="10">
        <f t="shared" si="108"/>
        <v>1.1415525114155251E-4</v>
      </c>
      <c r="E6966" s="130">
        <v>5.8113396348655513E-5</v>
      </c>
      <c r="F6966">
        <v>3.8461538461538457E-2</v>
      </c>
      <c r="I6966" s="140"/>
    </row>
    <row r="6967" spans="1:9">
      <c r="A6967" s="10">
        <v>6961</v>
      </c>
      <c r="B6967" s="10">
        <v>1.013756905560196E-4</v>
      </c>
      <c r="C6967" s="10">
        <v>1.4911614478681451E-6</v>
      </c>
      <c r="D6967" s="10">
        <f t="shared" si="108"/>
        <v>1.1415525114155251E-4</v>
      </c>
      <c r="E6967" s="130">
        <v>3.7711884864553021E-5</v>
      </c>
      <c r="F6967">
        <v>3.8461538461538457E-2</v>
      </c>
      <c r="I6967" s="140"/>
    </row>
    <row r="6968" spans="1:9">
      <c r="A6968" s="10">
        <v>6962</v>
      </c>
      <c r="B6968" s="10">
        <v>1.006912017085063E-4</v>
      </c>
      <c r="C6968" s="10">
        <v>1.297889511748558E-6</v>
      </c>
      <c r="D6968" s="10">
        <f t="shared" si="108"/>
        <v>1.1415525114155251E-4</v>
      </c>
      <c r="E6968" s="130">
        <v>3.2766063898710031E-5</v>
      </c>
      <c r="F6968">
        <v>3.8461538461538457E-2</v>
      </c>
      <c r="I6968" s="140"/>
    </row>
    <row r="6969" spans="1:9">
      <c r="A6969" s="10">
        <v>6963</v>
      </c>
      <c r="B6969" s="10">
        <v>1.007033233687729E-4</v>
      </c>
      <c r="C6969" s="10">
        <v>1.330465170188513E-6</v>
      </c>
      <c r="D6969" s="10">
        <f t="shared" si="108"/>
        <v>1.1415525114155251E-4</v>
      </c>
      <c r="E6969" s="130">
        <v>2.720201531213658E-5</v>
      </c>
      <c r="F6969">
        <v>3.8461538461538457E-2</v>
      </c>
      <c r="I6969" s="140"/>
    </row>
    <row r="6970" spans="1:9">
      <c r="A6970" s="10">
        <v>6964</v>
      </c>
      <c r="B6970" s="10">
        <v>1.012180343603745E-4</v>
      </c>
      <c r="C6970" s="10">
        <v>1.3160911495372211E-6</v>
      </c>
      <c r="D6970" s="10">
        <f t="shared" si="108"/>
        <v>1.1415525114155251E-4</v>
      </c>
      <c r="E6970" s="130">
        <v>3.5857202002361912E-5</v>
      </c>
      <c r="F6970">
        <v>3.8461538461538457E-2</v>
      </c>
      <c r="I6970" s="140"/>
    </row>
    <row r="6971" spans="1:9">
      <c r="A6971" s="10">
        <v>6965</v>
      </c>
      <c r="B6971" s="10">
        <v>1.023761761493389E-4</v>
      </c>
      <c r="C6971" s="10">
        <v>1.173017821212068E-5</v>
      </c>
      <c r="D6971" s="10">
        <f t="shared" si="108"/>
        <v>1.1415525114155251E-4</v>
      </c>
      <c r="E6971" s="130">
        <v>6.305921731449857E-5</v>
      </c>
      <c r="F6971">
        <v>7.6923076923076927E-2</v>
      </c>
      <c r="I6971" s="140"/>
    </row>
    <row r="6972" spans="1:9">
      <c r="A6972" s="10">
        <v>6966</v>
      </c>
      <c r="B6972" s="10">
        <v>1.0417053484135441E-4</v>
      </c>
      <c r="C6972" s="10">
        <v>3.3299609035780903E-4</v>
      </c>
      <c r="D6972" s="10">
        <f t="shared" si="108"/>
        <v>1.1415525114155251E-4</v>
      </c>
      <c r="E6972" s="130">
        <v>1.050986955241637E-4</v>
      </c>
      <c r="F6972">
        <v>0.15384615384615391</v>
      </c>
      <c r="I6972" s="140"/>
    </row>
    <row r="6973" spans="1:9">
      <c r="A6973" s="10">
        <v>6967</v>
      </c>
      <c r="B6973" s="10">
        <v>1.080335417139368E-4</v>
      </c>
      <c r="C6973" s="10">
        <v>3.2916573206469231E-4</v>
      </c>
      <c r="D6973" s="10">
        <f t="shared" si="108"/>
        <v>1.1415525114155251E-4</v>
      </c>
      <c r="E6973" s="130">
        <v>1.4837462897529039E-4</v>
      </c>
      <c r="F6973">
        <v>0.23076923076923081</v>
      </c>
      <c r="I6973" s="140"/>
    </row>
    <row r="6974" spans="1:9">
      <c r="A6974" s="10">
        <v>6968</v>
      </c>
      <c r="B6974" s="10">
        <v>1.108736535653286E-4</v>
      </c>
      <c r="C6974" s="10">
        <v>2.8422918866144399E-4</v>
      </c>
      <c r="D6974" s="10">
        <f t="shared" si="108"/>
        <v>1.1415525114155251E-4</v>
      </c>
      <c r="E6974" s="130">
        <v>1.644485471142801E-4</v>
      </c>
      <c r="F6974">
        <v>0.38461538461538458</v>
      </c>
      <c r="I6974" s="140"/>
    </row>
    <row r="6975" spans="1:9">
      <c r="A6975" s="10">
        <v>6969</v>
      </c>
      <c r="B6975" s="10">
        <v>1.157731525336911E-4</v>
      </c>
      <c r="C6975" s="10">
        <v>2.3018875790594551E-4</v>
      </c>
      <c r="D6975" s="10">
        <f t="shared" si="108"/>
        <v>1.1415525114155251E-4</v>
      </c>
      <c r="E6975" s="130">
        <v>1.4095589752652579E-4</v>
      </c>
      <c r="F6975">
        <v>0.46153846153846162</v>
      </c>
      <c r="I6975" s="140"/>
    </row>
    <row r="6976" spans="1:9">
      <c r="A6976" s="10">
        <v>6970</v>
      </c>
      <c r="B6976" s="10">
        <v>1.171356742236763E-4</v>
      </c>
      <c r="C6976" s="10">
        <v>1.813014862877512E-4</v>
      </c>
      <c r="D6976" s="10">
        <f t="shared" si="108"/>
        <v>1.1415525114155251E-4</v>
      </c>
      <c r="E6976" s="130">
        <v>1.1746324793877149E-4</v>
      </c>
      <c r="F6976">
        <v>0.57692307692307687</v>
      </c>
      <c r="I6976" s="140"/>
    </row>
    <row r="6977" spans="1:9">
      <c r="A6977" s="10">
        <v>6971</v>
      </c>
      <c r="B6977" s="10">
        <v>1.167046039829294E-4</v>
      </c>
      <c r="C6977" s="10">
        <v>1.4000024726297571E-4</v>
      </c>
      <c r="D6977" s="10">
        <f t="shared" si="108"/>
        <v>1.1415525114155251E-4</v>
      </c>
      <c r="E6977" s="130">
        <v>1.230272965253451E-4</v>
      </c>
      <c r="F6977">
        <v>0.69230769230769229</v>
      </c>
      <c r="I6977" s="140"/>
    </row>
    <row r="6978" spans="1:9">
      <c r="A6978" s="10">
        <v>6972</v>
      </c>
      <c r="B6978" s="10">
        <v>1.117030869688878E-4</v>
      </c>
      <c r="C6978" s="10">
        <v>5.5055390263668347E-5</v>
      </c>
      <c r="D6978" s="10">
        <f t="shared" si="108"/>
        <v>1.1415525114155251E-4</v>
      </c>
      <c r="E6978" s="130">
        <v>1.298278003533793E-4</v>
      </c>
      <c r="F6978">
        <v>0.61538461538461542</v>
      </c>
      <c r="I6978" s="140"/>
    </row>
    <row r="6979" spans="1:9">
      <c r="A6979" s="10">
        <v>6973</v>
      </c>
      <c r="B6979" s="10">
        <v>1.116180975360985E-4</v>
      </c>
      <c r="C6979" s="10">
        <v>7.489480269249749E-5</v>
      </c>
      <c r="D6979" s="10">
        <f t="shared" si="108"/>
        <v>1.1415525114155251E-4</v>
      </c>
      <c r="E6979" s="130">
        <v>1.248819793875361E-4</v>
      </c>
      <c r="F6979">
        <v>0.53846153846153844</v>
      </c>
      <c r="I6979" s="140"/>
    </row>
    <row r="6980" spans="1:9">
      <c r="A6980" s="10">
        <v>6974</v>
      </c>
      <c r="B6980" s="10">
        <v>1.168070797831716E-4</v>
      </c>
      <c r="C6980" s="10">
        <v>6.6022195241788854E-5</v>
      </c>
      <c r="D6980" s="10">
        <f t="shared" si="108"/>
        <v>1.1415525114155251E-4</v>
      </c>
      <c r="E6980" s="130">
        <v>1.285913451119187E-4</v>
      </c>
      <c r="F6980">
        <v>0.61538461538461542</v>
      </c>
      <c r="I6980" s="140"/>
    </row>
    <row r="6981" spans="1:9">
      <c r="A6981" s="10">
        <v>6975</v>
      </c>
      <c r="B6981" s="10">
        <v>1.175571098576713E-4</v>
      </c>
      <c r="C6981" s="10">
        <v>6.6263603327395028E-5</v>
      </c>
      <c r="D6981" s="10">
        <f t="shared" si="108"/>
        <v>1.1415525114155251E-4</v>
      </c>
      <c r="E6981" s="130">
        <v>1.4095589752652579E-4</v>
      </c>
      <c r="F6981">
        <v>0.69230769230769229</v>
      </c>
      <c r="I6981" s="140"/>
    </row>
    <row r="6982" spans="1:9">
      <c r="A6982" s="10">
        <v>6976</v>
      </c>
      <c r="B6982" s="10">
        <v>1.186148745292374E-4</v>
      </c>
      <c r="C6982" s="10">
        <v>8.8127161525812506E-5</v>
      </c>
      <c r="D6982" s="10">
        <f t="shared" ref="D6982:D7045" si="109">1/8760</f>
        <v>1.1415525114155251E-4</v>
      </c>
      <c r="E6982" s="130">
        <v>1.5332044994113359E-4</v>
      </c>
      <c r="F6982">
        <v>0.76923076923076927</v>
      </c>
      <c r="I6982" s="140"/>
    </row>
    <row r="6983" spans="1:9">
      <c r="A6983" s="10">
        <v>6977</v>
      </c>
      <c r="B6983" s="10">
        <v>1.181932818495028E-4</v>
      </c>
      <c r="C6983" s="10">
        <v>1.147906607152267E-4</v>
      </c>
      <c r="D6983" s="10">
        <f t="shared" si="109"/>
        <v>1.1415525114155251E-4</v>
      </c>
      <c r="E6983" s="130">
        <v>1.6815791283866281E-4</v>
      </c>
      <c r="F6983">
        <v>0.69230769230769229</v>
      </c>
      <c r="I6983" s="140"/>
    </row>
    <row r="6984" spans="1:9">
      <c r="A6984" s="10">
        <v>6978</v>
      </c>
      <c r="B6984" s="10">
        <v>1.1871616500091109E-4</v>
      </c>
      <c r="C6984" s="10">
        <v>8.4285624954143798E-5</v>
      </c>
      <c r="D6984" s="10">
        <f t="shared" si="109"/>
        <v>1.1415525114155251E-4</v>
      </c>
      <c r="E6984" s="130">
        <v>1.5702981566551559E-4</v>
      </c>
      <c r="F6984">
        <v>0.57692307692307687</v>
      </c>
      <c r="I6984" s="140"/>
    </row>
    <row r="6985" spans="1:9">
      <c r="A6985" s="10">
        <v>6979</v>
      </c>
      <c r="B6985" s="10">
        <v>1.176523054206135E-4</v>
      </c>
      <c r="C6985" s="10">
        <v>7.9753017108771289E-5</v>
      </c>
      <c r="D6985" s="10">
        <f t="shared" si="109"/>
        <v>1.1415525114155251E-4</v>
      </c>
      <c r="E6985" s="130">
        <v>1.335371660777613E-4</v>
      </c>
      <c r="F6985">
        <v>0.46153846153846162</v>
      </c>
      <c r="I6985" s="140"/>
    </row>
    <row r="6986" spans="1:9">
      <c r="A6986" s="10">
        <v>6980</v>
      </c>
      <c r="B6986" s="10">
        <v>1.143328447300025E-4</v>
      </c>
      <c r="C6986" s="10">
        <v>1.3431133991889289E-4</v>
      </c>
      <c r="D6986" s="10">
        <f t="shared" si="109"/>
        <v>1.1415525114155251E-4</v>
      </c>
      <c r="E6986" s="130">
        <v>1.118991993521979E-4</v>
      </c>
      <c r="F6986">
        <v>0.30769230769230771</v>
      </c>
      <c r="I6986" s="140"/>
    </row>
    <row r="6987" spans="1:9">
      <c r="A6987" s="10">
        <v>6981</v>
      </c>
      <c r="B6987" s="10">
        <v>1.115163722592117E-4</v>
      </c>
      <c r="C6987" s="10">
        <v>1.352412599570048E-5</v>
      </c>
      <c r="D6987" s="10">
        <f t="shared" si="109"/>
        <v>1.1415525114155251E-4</v>
      </c>
      <c r="E6987" s="130">
        <v>9.2115915488826249E-5</v>
      </c>
      <c r="F6987">
        <v>0.23076923076923081</v>
      </c>
      <c r="I6987" s="140"/>
    </row>
    <row r="6988" spans="1:9">
      <c r="A6988" s="10">
        <v>6982</v>
      </c>
      <c r="B6988" s="10">
        <v>1.10788240419257E-4</v>
      </c>
      <c r="C6988" s="10">
        <v>7.5587483201909467E-6</v>
      </c>
      <c r="D6988" s="10">
        <f t="shared" si="109"/>
        <v>1.1415525114155251E-4</v>
      </c>
      <c r="E6988" s="130">
        <v>7.7896680212027466E-5</v>
      </c>
      <c r="F6988">
        <v>0.15384615384615391</v>
      </c>
      <c r="I6988" s="140"/>
    </row>
    <row r="6989" spans="1:9">
      <c r="A6989" s="10">
        <v>6983</v>
      </c>
      <c r="B6989" s="10">
        <v>1.0796065010601101E-4</v>
      </c>
      <c r="C6989" s="10">
        <v>5.7771925607399854E-6</v>
      </c>
      <c r="D6989" s="10">
        <f t="shared" si="109"/>
        <v>1.1415525114155251E-4</v>
      </c>
      <c r="E6989" s="130">
        <v>6.8623265901071937E-5</v>
      </c>
      <c r="F6989">
        <v>7.6923076923076927E-2</v>
      </c>
      <c r="I6989" s="140"/>
    </row>
    <row r="6990" spans="1:9">
      <c r="A6990" s="10">
        <v>6984</v>
      </c>
      <c r="B6990" s="10">
        <v>1.063979072177743E-4</v>
      </c>
      <c r="C6990" s="10">
        <v>2.4750499784443499E-6</v>
      </c>
      <c r="D6990" s="10">
        <f t="shared" si="109"/>
        <v>1.1415525114155251E-4</v>
      </c>
      <c r="E6990" s="130">
        <v>5.1276526189990182E-5</v>
      </c>
      <c r="F6990">
        <v>3.8461538461538457E-2</v>
      </c>
      <c r="I6990" s="140"/>
    </row>
    <row r="6991" spans="1:9">
      <c r="A6991" s="10">
        <v>6985</v>
      </c>
      <c r="B6991" s="10">
        <v>1.027697050790368E-4</v>
      </c>
      <c r="C6991" s="10">
        <v>2.7201629428711029E-6</v>
      </c>
      <c r="D6991" s="10">
        <f t="shared" si="109"/>
        <v>1.1415525114155251E-4</v>
      </c>
      <c r="E6991" s="130">
        <v>3.3275192527546778E-5</v>
      </c>
      <c r="F6991">
        <v>3.8461538461538457E-2</v>
      </c>
      <c r="I6991" s="140"/>
    </row>
    <row r="6992" spans="1:9">
      <c r="A6992" s="10">
        <v>6986</v>
      </c>
      <c r="B6992" s="10">
        <v>1.0142897440160031E-4</v>
      </c>
      <c r="C6992" s="10">
        <v>1.7718139737913451E-6</v>
      </c>
      <c r="D6992" s="10">
        <f t="shared" si="109"/>
        <v>1.1415525114155251E-4</v>
      </c>
      <c r="E6992" s="130">
        <v>2.8911232851802942E-5</v>
      </c>
      <c r="F6992">
        <v>3.8461538461538457E-2</v>
      </c>
      <c r="I6992" s="140"/>
    </row>
    <row r="6993" spans="1:9">
      <c r="A6993" s="10">
        <v>6987</v>
      </c>
      <c r="B6993" s="10">
        <v>1.00247557834283E-4</v>
      </c>
      <c r="C6993" s="10">
        <v>1.1173823605716751E-6</v>
      </c>
      <c r="D6993" s="10">
        <f t="shared" si="109"/>
        <v>1.1415525114155251E-4</v>
      </c>
      <c r="E6993" s="130">
        <v>2.400177821659112E-5</v>
      </c>
      <c r="F6993">
        <v>3.8461538461538457E-2</v>
      </c>
      <c r="I6993" s="140"/>
    </row>
    <row r="6994" spans="1:9">
      <c r="A6994" s="10">
        <v>6988</v>
      </c>
      <c r="B6994" s="10">
        <v>1.025308383600011E-4</v>
      </c>
      <c r="C6994" s="10">
        <v>1.1194279991842869E-6</v>
      </c>
      <c r="D6994" s="10">
        <f t="shared" si="109"/>
        <v>1.1415525114155251E-4</v>
      </c>
      <c r="E6994" s="130">
        <v>3.1638707649142888E-5</v>
      </c>
      <c r="F6994">
        <v>3.8461538461538457E-2</v>
      </c>
      <c r="I6994" s="140"/>
    </row>
    <row r="6995" spans="1:9">
      <c r="A6995" s="10">
        <v>6989</v>
      </c>
      <c r="B6995" s="10">
        <v>1.0396019132247579E-4</v>
      </c>
      <c r="C6995" s="10">
        <v>3.217453143733498E-6</v>
      </c>
      <c r="D6995" s="10">
        <f t="shared" si="109"/>
        <v>1.1415525114155251E-4</v>
      </c>
      <c r="E6995" s="130">
        <v>5.5640485865734008E-5</v>
      </c>
      <c r="F6995">
        <v>7.6923076923076927E-2</v>
      </c>
      <c r="I6995" s="140"/>
    </row>
    <row r="6996" spans="1:9">
      <c r="A6996" s="10">
        <v>6990</v>
      </c>
      <c r="B6996" s="10">
        <v>1.063963965297339E-4</v>
      </c>
      <c r="C6996" s="10">
        <v>2.3695402119175909E-4</v>
      </c>
      <c r="D6996" s="10">
        <f t="shared" si="109"/>
        <v>1.1415525114155251E-4</v>
      </c>
      <c r="E6996" s="130">
        <v>9.2734143109556578E-5</v>
      </c>
      <c r="F6996">
        <v>0.15384615384615391</v>
      </c>
      <c r="I6996" s="140"/>
    </row>
    <row r="6997" spans="1:9">
      <c r="A6997" s="10">
        <v>6991</v>
      </c>
      <c r="B6997" s="10">
        <v>1.1004423674608129E-4</v>
      </c>
      <c r="C6997" s="10">
        <v>2.4365786531469391E-4</v>
      </c>
      <c r="D6997" s="10">
        <f t="shared" si="109"/>
        <v>1.1415525114155251E-4</v>
      </c>
      <c r="E6997" s="130">
        <v>1.30918790272315E-4</v>
      </c>
      <c r="F6997">
        <v>0.23076923076923081</v>
      </c>
      <c r="I6997" s="140"/>
    </row>
    <row r="6998" spans="1:9">
      <c r="A6998" s="10">
        <v>6992</v>
      </c>
      <c r="B6998" s="10">
        <v>1.122967951652821E-4</v>
      </c>
      <c r="C6998" s="10">
        <v>2.0402025780214811E-4</v>
      </c>
      <c r="D6998" s="10">
        <f t="shared" si="109"/>
        <v>1.1415525114155251E-4</v>
      </c>
      <c r="E6998" s="130">
        <v>1.4510165921848261E-4</v>
      </c>
      <c r="F6998">
        <v>0.38461538461538458</v>
      </c>
      <c r="I6998" s="140"/>
    </row>
    <row r="6999" spans="1:9">
      <c r="A6999" s="10">
        <v>6993</v>
      </c>
      <c r="B6999" s="10">
        <v>1.148237072056742E-4</v>
      </c>
      <c r="C6999" s="10">
        <v>1.4250316338518739E-4</v>
      </c>
      <c r="D6999" s="10">
        <f t="shared" si="109"/>
        <v>1.1415525114155251E-4</v>
      </c>
      <c r="E6999" s="130">
        <v>1.2437285075869939E-4</v>
      </c>
      <c r="F6999">
        <v>0.46153846153846162</v>
      </c>
      <c r="I6999" s="140"/>
    </row>
    <row r="7000" spans="1:9">
      <c r="A7000" s="10">
        <v>6994</v>
      </c>
      <c r="B7000" s="10">
        <v>1.138955774968704E-4</v>
      </c>
      <c r="C7000" s="10">
        <v>8.7388204125119718E-5</v>
      </c>
      <c r="D7000" s="10">
        <f t="shared" si="109"/>
        <v>1.1415525114155251E-4</v>
      </c>
      <c r="E7000" s="130">
        <v>1.0364404229891629E-4</v>
      </c>
      <c r="F7000">
        <v>0.57692307692307687</v>
      </c>
      <c r="I7000" s="140"/>
    </row>
    <row r="7001" spans="1:9">
      <c r="A7001" s="10">
        <v>6995</v>
      </c>
      <c r="B7001" s="10">
        <v>1.1385788947991999E-4</v>
      </c>
      <c r="C7001" s="10">
        <v>5.6265212760212169E-5</v>
      </c>
      <c r="D7001" s="10">
        <f t="shared" si="109"/>
        <v>1.1415525114155251E-4</v>
      </c>
      <c r="E7001" s="130">
        <v>1.0855349693412771E-4</v>
      </c>
      <c r="F7001">
        <v>0.69230769230769229</v>
      </c>
      <c r="I7001" s="140"/>
    </row>
    <row r="7002" spans="1:9">
      <c r="A7002" s="10">
        <v>6996</v>
      </c>
      <c r="B7002" s="10">
        <v>1.0918677345770369E-4</v>
      </c>
      <c r="C7002" s="10">
        <v>2.2557952498400859E-5</v>
      </c>
      <c r="D7002" s="10">
        <f t="shared" si="109"/>
        <v>1.1415525114155251E-4</v>
      </c>
      <c r="E7002" s="130">
        <v>1.145539414882754E-4</v>
      </c>
      <c r="F7002">
        <v>0.61538461538461542</v>
      </c>
      <c r="I7002" s="140"/>
    </row>
    <row r="7003" spans="1:9">
      <c r="A7003" s="10">
        <v>6997</v>
      </c>
      <c r="B7003" s="10">
        <v>1.095209735697421E-4</v>
      </c>
      <c r="C7003" s="10">
        <v>1.7977790374080499E-5</v>
      </c>
      <c r="D7003" s="10">
        <f t="shared" si="109"/>
        <v>1.1415525114155251E-4</v>
      </c>
      <c r="E7003" s="130">
        <v>1.1018998181253189E-4</v>
      </c>
      <c r="F7003">
        <v>0.53846153846153844</v>
      </c>
      <c r="I7003" s="140"/>
    </row>
    <row r="7004" spans="1:9">
      <c r="A7004" s="10">
        <v>6998</v>
      </c>
      <c r="B7004" s="10">
        <v>1.14418675040601E-4</v>
      </c>
      <c r="C7004" s="10">
        <v>1.4454123313493279E-5</v>
      </c>
      <c r="D7004" s="10">
        <f t="shared" si="109"/>
        <v>1.1415525114155251E-4</v>
      </c>
      <c r="E7004" s="130">
        <v>1.134629515693397E-4</v>
      </c>
      <c r="F7004">
        <v>0.61538461538461542</v>
      </c>
      <c r="I7004" s="140"/>
    </row>
    <row r="7005" spans="1:9">
      <c r="A7005" s="10">
        <v>6999</v>
      </c>
      <c r="B7005" s="10">
        <v>1.1426839889049459E-4</v>
      </c>
      <c r="C7005" s="10">
        <v>1.2036755798061E-5</v>
      </c>
      <c r="D7005" s="10">
        <f t="shared" si="109"/>
        <v>1.1415525114155251E-4</v>
      </c>
      <c r="E7005" s="130">
        <v>1.2437285075869939E-4</v>
      </c>
      <c r="F7005">
        <v>0.69230769230769229</v>
      </c>
      <c r="I7005" s="140"/>
    </row>
    <row r="7006" spans="1:9">
      <c r="A7006" s="10">
        <v>7000</v>
      </c>
      <c r="B7006" s="10">
        <v>1.157225371433002E-4</v>
      </c>
      <c r="C7006" s="10">
        <v>3.5663008967921607E-5</v>
      </c>
      <c r="D7006" s="10">
        <f t="shared" si="109"/>
        <v>1.1415525114155251E-4</v>
      </c>
      <c r="E7006" s="130">
        <v>1.3528274994805919E-4</v>
      </c>
      <c r="F7006">
        <v>0.76923076923076927</v>
      </c>
      <c r="I7006" s="140"/>
    </row>
    <row r="7007" spans="1:9">
      <c r="A7007" s="10">
        <v>7001</v>
      </c>
      <c r="B7007" s="10">
        <v>1.1619681726491909E-4</v>
      </c>
      <c r="C7007" s="10">
        <v>6.1624554086212911E-5</v>
      </c>
      <c r="D7007" s="10">
        <f t="shared" si="109"/>
        <v>1.1415525114155251E-4</v>
      </c>
      <c r="E7007" s="130">
        <v>1.4837462897529039E-4</v>
      </c>
      <c r="F7007">
        <v>0.69230769230769229</v>
      </c>
      <c r="I7007" s="140"/>
    </row>
    <row r="7008" spans="1:9">
      <c r="A7008" s="10">
        <v>7002</v>
      </c>
      <c r="B7008" s="10">
        <v>1.182037089685767E-4</v>
      </c>
      <c r="C7008" s="10">
        <v>3.7822098697989023E-5</v>
      </c>
      <c r="D7008" s="10">
        <f t="shared" si="109"/>
        <v>1.1415525114155251E-4</v>
      </c>
      <c r="E7008" s="130">
        <v>1.38555719704867E-4</v>
      </c>
      <c r="F7008">
        <v>0.57692307692307687</v>
      </c>
      <c r="I7008" s="140"/>
    </row>
    <row r="7009" spans="1:9">
      <c r="A7009" s="10">
        <v>7003</v>
      </c>
      <c r="B7009" s="10">
        <v>1.183616703760323E-4</v>
      </c>
      <c r="C7009" s="10">
        <v>3.6337428743318281E-5</v>
      </c>
      <c r="D7009" s="10">
        <f t="shared" si="109"/>
        <v>1.1415525114155251E-4</v>
      </c>
      <c r="E7009" s="130">
        <v>1.178269112450839E-4</v>
      </c>
      <c r="F7009">
        <v>0.46153846153846162</v>
      </c>
      <c r="I7009" s="140"/>
    </row>
    <row r="7010" spans="1:9">
      <c r="A7010" s="10">
        <v>7004</v>
      </c>
      <c r="B7010" s="10">
        <v>1.1593499172488799E-4</v>
      </c>
      <c r="C7010" s="10">
        <v>1.004403967470275E-4</v>
      </c>
      <c r="D7010" s="10">
        <f t="shared" si="109"/>
        <v>1.1415525114155251E-4</v>
      </c>
      <c r="E7010" s="130">
        <v>9.87345876637043E-5</v>
      </c>
      <c r="F7010">
        <v>0.30769230769230771</v>
      </c>
      <c r="I7010" s="140"/>
    </row>
    <row r="7011" spans="1:9">
      <c r="A7011" s="10">
        <v>7005</v>
      </c>
      <c r="B7011" s="10">
        <v>1.117313199129689E-4</v>
      </c>
      <c r="C7011" s="10">
        <v>1.1083883694715619E-5</v>
      </c>
      <c r="D7011" s="10">
        <f t="shared" si="109"/>
        <v>1.1415525114155251E-4</v>
      </c>
      <c r="E7011" s="130">
        <v>8.127874896072897E-5</v>
      </c>
      <c r="F7011">
        <v>0.23076923076923081</v>
      </c>
      <c r="I7011" s="140"/>
    </row>
    <row r="7012" spans="1:9">
      <c r="A7012" s="10">
        <v>7006</v>
      </c>
      <c r="B7012" s="10">
        <v>1.107111210787084E-4</v>
      </c>
      <c r="C7012" s="10">
        <v>9.0427045742790683E-6</v>
      </c>
      <c r="D7012" s="10">
        <f t="shared" si="109"/>
        <v>1.1415525114155251E-4</v>
      </c>
      <c r="E7012" s="130">
        <v>6.8732364892964984E-5</v>
      </c>
      <c r="F7012">
        <v>0.15384615384615391</v>
      </c>
      <c r="I7012" s="140"/>
    </row>
    <row r="7013" spans="1:9">
      <c r="A7013" s="10">
        <v>7007</v>
      </c>
      <c r="B7013" s="10">
        <v>1.08616504673308E-4</v>
      </c>
      <c r="C7013" s="10">
        <v>5.4782111128477809E-6</v>
      </c>
      <c r="D7013" s="10">
        <f t="shared" si="109"/>
        <v>1.1415525114155251E-4</v>
      </c>
      <c r="E7013" s="130">
        <v>6.0549940500945833E-5</v>
      </c>
      <c r="F7013">
        <v>7.6923076923076927E-2</v>
      </c>
      <c r="I7013" s="140"/>
    </row>
    <row r="7014" spans="1:9">
      <c r="A7014" s="10">
        <v>7008</v>
      </c>
      <c r="B7014" s="10">
        <v>1.0730886015527211E-4</v>
      </c>
      <c r="C7014" s="10">
        <v>3.2494696609526682E-6</v>
      </c>
      <c r="D7014" s="10">
        <f t="shared" si="109"/>
        <v>1.1415525114155251E-4</v>
      </c>
      <c r="E7014" s="130">
        <v>7.1787136665986019E-5</v>
      </c>
      <c r="F7014">
        <v>7.6923076923076927E-2</v>
      </c>
      <c r="I7014" s="140"/>
    </row>
    <row r="7015" spans="1:9">
      <c r="A7015" s="10">
        <v>7009</v>
      </c>
      <c r="B7015" s="10">
        <v>1.023109064890228E-4</v>
      </c>
      <c r="C7015" s="10">
        <v>2.437623883560713E-6</v>
      </c>
      <c r="D7015" s="10">
        <f t="shared" si="109"/>
        <v>1.1415525114155251E-4</v>
      </c>
      <c r="E7015" s="130">
        <v>4.6585269538565562E-5</v>
      </c>
      <c r="F7015">
        <v>7.6923076923076927E-2</v>
      </c>
      <c r="I7015" s="140"/>
    </row>
    <row r="7016" spans="1:9">
      <c r="A7016" s="10">
        <v>7010</v>
      </c>
      <c r="B7016" s="10">
        <v>1.022258161954479E-4</v>
      </c>
      <c r="C7016" s="10">
        <v>1.9167179213816081E-6</v>
      </c>
      <c r="D7016" s="10">
        <f t="shared" si="109"/>
        <v>1.1415525114155251E-4</v>
      </c>
      <c r="E7016" s="130">
        <v>4.0475725992524122E-5</v>
      </c>
      <c r="F7016">
        <v>5.7692307692307702E-2</v>
      </c>
      <c r="I7016" s="140"/>
    </row>
    <row r="7017" spans="1:9">
      <c r="A7017" s="10">
        <v>7011</v>
      </c>
      <c r="B7017" s="10">
        <v>1.01264020974807E-4</v>
      </c>
      <c r="C7017" s="10">
        <v>1.124987590347013E-6</v>
      </c>
      <c r="D7017" s="10">
        <f t="shared" si="109"/>
        <v>1.1415525114155251E-4</v>
      </c>
      <c r="E7017" s="130">
        <v>3.3602489503227633E-5</v>
      </c>
      <c r="F7017">
        <v>5.7692307692307702E-2</v>
      </c>
      <c r="I7017" s="140"/>
    </row>
    <row r="7018" spans="1:9">
      <c r="A7018" s="10">
        <v>7012</v>
      </c>
      <c r="B7018" s="10">
        <v>1.012512109316406E-4</v>
      </c>
      <c r="C7018" s="10">
        <v>1.131292703137441E-6</v>
      </c>
      <c r="D7018" s="10">
        <f t="shared" si="109"/>
        <v>1.1415525114155251E-4</v>
      </c>
      <c r="E7018" s="130">
        <v>4.4294190708800043E-5</v>
      </c>
      <c r="F7018">
        <v>7.6923076923076927E-2</v>
      </c>
      <c r="I7018" s="140"/>
    </row>
    <row r="7019" spans="1:9">
      <c r="A7019" s="10">
        <v>7013</v>
      </c>
      <c r="B7019" s="10">
        <v>1.020782628119515E-4</v>
      </c>
      <c r="C7019" s="10">
        <v>1.9542076583554149E-6</v>
      </c>
      <c r="D7019" s="10">
        <f t="shared" si="109"/>
        <v>1.1415525114155251E-4</v>
      </c>
      <c r="E7019" s="130">
        <v>7.7896680212027466E-5</v>
      </c>
      <c r="F7019">
        <v>0.1153846153846154</v>
      </c>
      <c r="I7019" s="140"/>
    </row>
    <row r="7020" spans="1:9">
      <c r="A7020" s="10">
        <v>7014</v>
      </c>
      <c r="B7020" s="10">
        <v>1.022394705017971E-4</v>
      </c>
      <c r="C7020" s="10">
        <v>2.8461100938141978E-4</v>
      </c>
      <c r="D7020" s="10">
        <f t="shared" si="109"/>
        <v>1.1415525114155251E-4</v>
      </c>
      <c r="E7020" s="130">
        <v>1.298278003533793E-4</v>
      </c>
      <c r="F7020">
        <v>0.19230769230769229</v>
      </c>
      <c r="I7020" s="140"/>
    </row>
    <row r="7021" spans="1:9">
      <c r="A7021" s="10">
        <v>7015</v>
      </c>
      <c r="B7021" s="10">
        <v>1.0595495634808859E-4</v>
      </c>
      <c r="C7021" s="10">
        <v>2.9388382102443669E-4</v>
      </c>
      <c r="D7021" s="10">
        <f t="shared" si="109"/>
        <v>1.1415525114155251E-4</v>
      </c>
      <c r="E7021" s="130">
        <v>1.832863063812411E-4</v>
      </c>
      <c r="F7021">
        <v>0.30769230769230771</v>
      </c>
      <c r="I7021" s="140"/>
    </row>
    <row r="7022" spans="1:9">
      <c r="A7022" s="10">
        <v>7016</v>
      </c>
      <c r="B7022" s="10">
        <v>1.0849326860439219E-4</v>
      </c>
      <c r="C7022" s="10">
        <v>2.5835790166460509E-4</v>
      </c>
      <c r="D7022" s="10">
        <f t="shared" si="109"/>
        <v>1.1415525114155251E-4</v>
      </c>
      <c r="E7022" s="130">
        <v>2.0314232290587591E-4</v>
      </c>
      <c r="F7022">
        <v>0.46153846153846162</v>
      </c>
      <c r="I7022" s="140"/>
    </row>
    <row r="7023" spans="1:9">
      <c r="A7023" s="10">
        <v>7017</v>
      </c>
      <c r="B7023" s="10">
        <v>1.131212191287689E-4</v>
      </c>
      <c r="C7023" s="10">
        <v>2.076529301256064E-4</v>
      </c>
      <c r="D7023" s="10">
        <f t="shared" si="109"/>
        <v>1.1415525114155251E-4</v>
      </c>
      <c r="E7023" s="130">
        <v>1.7412199106217919E-4</v>
      </c>
      <c r="F7023">
        <v>0.57692307692307687</v>
      </c>
      <c r="I7023" s="140"/>
    </row>
    <row r="7024" spans="1:9">
      <c r="A7024" s="10">
        <v>7018</v>
      </c>
      <c r="B7024" s="10">
        <v>1.134762399543791E-4</v>
      </c>
      <c r="C7024" s="10">
        <v>1.7481397526689459E-4</v>
      </c>
      <c r="D7024" s="10">
        <f t="shared" si="109"/>
        <v>1.1415525114155251E-4</v>
      </c>
      <c r="E7024" s="130">
        <v>1.4510165921848261E-4</v>
      </c>
      <c r="F7024">
        <v>0.69230769230769229</v>
      </c>
      <c r="I7024" s="140"/>
    </row>
    <row r="7025" spans="1:9">
      <c r="A7025" s="10">
        <v>7019</v>
      </c>
      <c r="B7025" s="10">
        <v>1.129269585687107E-4</v>
      </c>
      <c r="C7025" s="10">
        <v>1.38955853288102E-4</v>
      </c>
      <c r="D7025" s="10">
        <f t="shared" si="109"/>
        <v>1.1415525114155251E-4</v>
      </c>
      <c r="E7025" s="130">
        <v>1.519748957077793E-4</v>
      </c>
      <c r="F7025">
        <v>0.76923076923076927</v>
      </c>
      <c r="I7025" s="140"/>
    </row>
    <row r="7026" spans="1:9">
      <c r="A7026" s="10">
        <v>7020</v>
      </c>
      <c r="B7026" s="10">
        <v>1.082729839885852E-4</v>
      </c>
      <c r="C7026" s="10">
        <v>3.8022998593201953E-5</v>
      </c>
      <c r="D7026" s="10">
        <f t="shared" si="109"/>
        <v>1.1415525114155251E-4</v>
      </c>
      <c r="E7026" s="130">
        <v>1.6037551808358589E-4</v>
      </c>
      <c r="F7026">
        <v>0.73076923076923073</v>
      </c>
      <c r="I7026" s="140"/>
    </row>
    <row r="7027" spans="1:9">
      <c r="A7027" s="10">
        <v>7021</v>
      </c>
      <c r="B7027" s="10">
        <v>1.104970960665178E-4</v>
      </c>
      <c r="C7027" s="10">
        <v>7.4907853866845508E-5</v>
      </c>
      <c r="D7027" s="10">
        <f t="shared" si="109"/>
        <v>1.1415525114155251E-4</v>
      </c>
      <c r="E7027" s="130">
        <v>1.5426597453754439E-4</v>
      </c>
      <c r="F7027">
        <v>0.69230769230769229</v>
      </c>
      <c r="I7027" s="140"/>
    </row>
    <row r="7028" spans="1:9">
      <c r="A7028" s="10">
        <v>7022</v>
      </c>
      <c r="B7028" s="10">
        <v>1.151150414263928E-4</v>
      </c>
      <c r="C7028" s="10">
        <v>7.4380970094053999E-5</v>
      </c>
      <c r="D7028" s="10">
        <f t="shared" si="109"/>
        <v>1.1415525114155251E-4</v>
      </c>
      <c r="E7028" s="130">
        <v>1.5884813219707599E-4</v>
      </c>
      <c r="F7028">
        <v>0.84615384615384615</v>
      </c>
      <c r="I7028" s="140"/>
    </row>
    <row r="7029" spans="1:9">
      <c r="A7029" s="10">
        <v>7023</v>
      </c>
      <c r="B7029" s="10">
        <v>1.140264349297107E-4</v>
      </c>
      <c r="C7029" s="10">
        <v>7.3083603356617982E-5</v>
      </c>
      <c r="D7029" s="10">
        <f t="shared" si="109"/>
        <v>1.1415525114155251E-4</v>
      </c>
      <c r="E7029" s="130">
        <v>1.7412199106217919E-4</v>
      </c>
      <c r="F7029">
        <v>0.96153846153846156</v>
      </c>
      <c r="I7029" s="140"/>
    </row>
    <row r="7030" spans="1:9">
      <c r="A7030" s="10">
        <v>7024</v>
      </c>
      <c r="B7030" s="10">
        <v>1.139988202899564E-4</v>
      </c>
      <c r="C7030" s="10">
        <v>8.5141474691024366E-5</v>
      </c>
      <c r="D7030" s="10">
        <f t="shared" si="109"/>
        <v>1.1415525114155251E-4</v>
      </c>
      <c r="E7030" s="130">
        <v>1.893958499272825E-4</v>
      </c>
      <c r="F7030">
        <v>1</v>
      </c>
      <c r="I7030" s="140"/>
    </row>
    <row r="7031" spans="1:9">
      <c r="A7031" s="10">
        <v>7025</v>
      </c>
      <c r="B7031" s="10">
        <v>1.153938292267568E-4</v>
      </c>
      <c r="C7031" s="10">
        <v>1.141587265808821E-4</v>
      </c>
      <c r="D7031" s="10">
        <f t="shared" si="109"/>
        <v>1.1415525114155251E-4</v>
      </c>
      <c r="E7031" s="130">
        <v>2.0772448056540681E-4</v>
      </c>
      <c r="F7031">
        <v>0.92307692307692313</v>
      </c>
      <c r="I7031" s="140"/>
    </row>
    <row r="7032" spans="1:9">
      <c r="A7032" s="10">
        <v>7026</v>
      </c>
      <c r="B7032" s="10">
        <v>1.1563286338686791E-4</v>
      </c>
      <c r="C7032" s="10">
        <v>8.8318578749589977E-5</v>
      </c>
      <c r="D7032" s="10">
        <f t="shared" si="109"/>
        <v>1.1415525114155251E-4</v>
      </c>
      <c r="E7032" s="130">
        <v>1.939780075868134E-4</v>
      </c>
      <c r="F7032">
        <v>0.76923076923076927</v>
      </c>
      <c r="I7032" s="140"/>
    </row>
    <row r="7033" spans="1:9">
      <c r="A7033" s="10">
        <v>7027</v>
      </c>
      <c r="B7033" s="10">
        <v>1.156931108693804E-4</v>
      </c>
      <c r="C7033" s="10">
        <v>8.9992561193199064E-5</v>
      </c>
      <c r="D7033" s="10">
        <f t="shared" si="109"/>
        <v>1.1415525114155251E-4</v>
      </c>
      <c r="E7033" s="130">
        <v>1.6495767574311741E-4</v>
      </c>
      <c r="F7033">
        <v>0.57692307692307687</v>
      </c>
      <c r="I7033" s="140"/>
    </row>
    <row r="7034" spans="1:9">
      <c r="A7034" s="10">
        <v>7028</v>
      </c>
      <c r="B7034" s="10">
        <v>1.125940782280139E-4</v>
      </c>
      <c r="C7034" s="10">
        <v>1.4364918014047259E-4</v>
      </c>
      <c r="D7034" s="10">
        <f t="shared" si="109"/>
        <v>1.1415525114155251E-4</v>
      </c>
      <c r="E7034" s="130">
        <v>1.3822842272918589E-4</v>
      </c>
      <c r="F7034">
        <v>0.46153846153846162</v>
      </c>
      <c r="I7034" s="140"/>
    </row>
    <row r="7035" spans="1:9">
      <c r="A7035" s="10">
        <v>7029</v>
      </c>
      <c r="B7035" s="10">
        <v>1.119793164066409E-4</v>
      </c>
      <c r="C7035" s="10">
        <v>1.054447606775134E-5</v>
      </c>
      <c r="D7035" s="10">
        <f t="shared" si="109"/>
        <v>1.1415525114155251E-4</v>
      </c>
      <c r="E7035" s="130">
        <v>1.1379024854502079E-4</v>
      </c>
      <c r="F7035">
        <v>0.30769230769230771</v>
      </c>
      <c r="I7035" s="140"/>
    </row>
    <row r="7036" spans="1:9">
      <c r="A7036" s="10">
        <v>7030</v>
      </c>
      <c r="B7036" s="10">
        <v>1.1076741479698911E-4</v>
      </c>
      <c r="C7036" s="10">
        <v>9.7009456211817766E-6</v>
      </c>
      <c r="D7036" s="10">
        <f t="shared" si="109"/>
        <v>1.1415525114155251E-4</v>
      </c>
      <c r="E7036" s="130">
        <v>9.6225310850151766E-5</v>
      </c>
      <c r="F7036">
        <v>0.23076923076923081</v>
      </c>
      <c r="I7036" s="140"/>
    </row>
    <row r="7037" spans="1:9">
      <c r="A7037" s="10">
        <v>7031</v>
      </c>
      <c r="B7037" s="10">
        <v>1.0952729198393839E-4</v>
      </c>
      <c r="C7037" s="10">
        <v>5.4784884105263804E-6</v>
      </c>
      <c r="D7037" s="10">
        <f t="shared" si="109"/>
        <v>1.1415525114155251E-4</v>
      </c>
      <c r="E7037" s="130">
        <v>8.4769916701324171E-5</v>
      </c>
      <c r="F7037">
        <v>0.15384615384615391</v>
      </c>
      <c r="I7037" s="140"/>
    </row>
    <row r="7038" spans="1:9">
      <c r="A7038" s="10">
        <v>7032</v>
      </c>
      <c r="B7038" s="10">
        <v>1.0622789885217661E-4</v>
      </c>
      <c r="C7038" s="10">
        <v>2.5611986392168158E-6</v>
      </c>
      <c r="D7038" s="10">
        <f t="shared" si="109"/>
        <v>1.1415525114155251E-4</v>
      </c>
      <c r="E7038" s="130">
        <v>6.8368701586653309E-5</v>
      </c>
      <c r="F7038">
        <v>7.6923076923076927E-2</v>
      </c>
      <c r="I7038" s="140"/>
    </row>
    <row r="7039" spans="1:9">
      <c r="A7039" s="10">
        <v>7033</v>
      </c>
      <c r="B7039" s="10">
        <v>1.021511611370402E-4</v>
      </c>
      <c r="C7039" s="10">
        <v>1.487552032182777E-6</v>
      </c>
      <c r="D7039" s="10">
        <f t="shared" si="109"/>
        <v>1.1415525114155251E-4</v>
      </c>
      <c r="E7039" s="130">
        <v>4.436692337006244E-5</v>
      </c>
      <c r="F7039">
        <v>7.6923076923076927E-2</v>
      </c>
      <c r="I7039" s="140"/>
    </row>
    <row r="7040" spans="1:9">
      <c r="A7040" s="10">
        <v>7034</v>
      </c>
      <c r="B7040" s="10">
        <v>1.021622745415749E-4</v>
      </c>
      <c r="C7040" s="10">
        <v>1.280337932452348E-6</v>
      </c>
      <c r="D7040" s="10">
        <f t="shared" si="109"/>
        <v>1.1415525114155251E-4</v>
      </c>
      <c r="E7040" s="130">
        <v>3.8548310469070623E-5</v>
      </c>
      <c r="F7040">
        <v>5.7692307692307702E-2</v>
      </c>
      <c r="I7040" s="140"/>
    </row>
    <row r="7041" spans="1:9">
      <c r="A7041" s="10">
        <v>7035</v>
      </c>
      <c r="B7041" s="10">
        <v>1.008641231756416E-4</v>
      </c>
      <c r="C7041" s="10">
        <v>1.2842110082255641E-6</v>
      </c>
      <c r="D7041" s="10">
        <f t="shared" si="109"/>
        <v>1.1415525114155251E-4</v>
      </c>
      <c r="E7041" s="130">
        <v>3.2002370955454833E-5</v>
      </c>
      <c r="F7041">
        <v>5.7692307692307702E-2</v>
      </c>
      <c r="I7041" s="140"/>
    </row>
    <row r="7042" spans="1:9">
      <c r="A7042" s="10">
        <v>7036</v>
      </c>
      <c r="B7042" s="10">
        <v>1.00635430107075E-4</v>
      </c>
      <c r="C7042" s="10">
        <v>1.159540699445817E-6</v>
      </c>
      <c r="D7042" s="10">
        <f t="shared" si="109"/>
        <v>1.1415525114155251E-4</v>
      </c>
      <c r="E7042" s="130">
        <v>4.218494353219049E-5</v>
      </c>
      <c r="F7042">
        <v>7.6923076923076927E-2</v>
      </c>
      <c r="I7042" s="140"/>
    </row>
    <row r="7043" spans="1:9">
      <c r="A7043" s="10">
        <v>7037</v>
      </c>
      <c r="B7043" s="10">
        <v>1.0117482739984171E-4</v>
      </c>
      <c r="C7043" s="10">
        <v>1.1511203963299519E-5</v>
      </c>
      <c r="D7043" s="10">
        <f t="shared" si="109"/>
        <v>1.1415525114155251E-4</v>
      </c>
      <c r="E7043" s="130">
        <v>7.4187314487644856E-5</v>
      </c>
      <c r="F7043">
        <v>0.1153846153846154</v>
      </c>
      <c r="I7043" s="140"/>
    </row>
    <row r="7044" spans="1:9">
      <c r="A7044" s="10">
        <v>7038</v>
      </c>
      <c r="B7044" s="10">
        <v>1.02923369718275E-4</v>
      </c>
      <c r="C7044" s="10">
        <v>3.1351885597241148E-4</v>
      </c>
      <c r="D7044" s="10">
        <f t="shared" si="109"/>
        <v>1.1415525114155251E-4</v>
      </c>
      <c r="E7044" s="130">
        <v>1.2364552414607539E-4</v>
      </c>
      <c r="F7044">
        <v>0.19230769230769229</v>
      </c>
      <c r="I7044" s="140"/>
    </row>
    <row r="7045" spans="1:9">
      <c r="A7045" s="10">
        <v>7039</v>
      </c>
      <c r="B7045" s="10">
        <v>1.0259125211430509E-4</v>
      </c>
      <c r="C7045" s="10">
        <v>3.1008872005505663E-4</v>
      </c>
      <c r="D7045" s="10">
        <f t="shared" si="109"/>
        <v>1.1415525114155251E-4</v>
      </c>
      <c r="E7045" s="130">
        <v>1.7455838702975341E-4</v>
      </c>
      <c r="F7045">
        <v>0.30769230769230771</v>
      </c>
      <c r="I7045" s="140"/>
    </row>
    <row r="7046" spans="1:9">
      <c r="A7046" s="10">
        <v>7040</v>
      </c>
      <c r="B7046" s="10">
        <v>1.034298552414399E-4</v>
      </c>
      <c r="C7046" s="10">
        <v>2.631658933800075E-4</v>
      </c>
      <c r="D7046" s="10">
        <f t="shared" ref="D7046:D7109" si="110">1/8760</f>
        <v>1.1415525114155251E-4</v>
      </c>
      <c r="E7046" s="130">
        <v>1.9346887895797679E-4</v>
      </c>
      <c r="F7046">
        <v>0.46153846153846162</v>
      </c>
      <c r="I7046" s="140"/>
    </row>
    <row r="7047" spans="1:9">
      <c r="A7047" s="10">
        <v>7041</v>
      </c>
      <c r="B7047" s="10">
        <v>1.0494173861729739E-4</v>
      </c>
      <c r="C7047" s="10">
        <v>2.0490841499151759E-4</v>
      </c>
      <c r="D7047" s="10">
        <f t="shared" si="110"/>
        <v>1.1415525114155251E-4</v>
      </c>
      <c r="E7047" s="130">
        <v>1.6583046767826569E-4</v>
      </c>
      <c r="F7047">
        <v>0.57692307692307687</v>
      </c>
      <c r="I7047" s="140"/>
    </row>
    <row r="7048" spans="1:9">
      <c r="A7048" s="10">
        <v>7042</v>
      </c>
      <c r="B7048" s="10">
        <v>1.0573929811608799E-4</v>
      </c>
      <c r="C7048" s="10">
        <v>1.4727599284577119E-4</v>
      </c>
      <c r="D7048" s="10">
        <f t="shared" si="110"/>
        <v>1.1415525114155251E-4</v>
      </c>
      <c r="E7048" s="130">
        <v>1.3819205639855459E-4</v>
      </c>
      <c r="F7048">
        <v>0.69230769230769229</v>
      </c>
      <c r="I7048" s="140"/>
    </row>
    <row r="7049" spans="1:9">
      <c r="A7049" s="10">
        <v>7043</v>
      </c>
      <c r="B7049" s="10">
        <v>1.067618068678739E-4</v>
      </c>
      <c r="C7049" s="10">
        <v>9.7874202203731859E-5</v>
      </c>
      <c r="D7049" s="10">
        <f t="shared" si="110"/>
        <v>1.1415525114155251E-4</v>
      </c>
      <c r="E7049" s="130">
        <v>1.4473799591217091E-4</v>
      </c>
      <c r="F7049">
        <v>0.76923076923076927</v>
      </c>
      <c r="I7049" s="140"/>
    </row>
    <row r="7050" spans="1:9">
      <c r="A7050" s="10">
        <v>7044</v>
      </c>
      <c r="B7050" s="10">
        <v>1.0316617630600959E-4</v>
      </c>
      <c r="C7050" s="10">
        <v>2.0613768469247239E-5</v>
      </c>
      <c r="D7050" s="10">
        <f t="shared" si="110"/>
        <v>1.1415525114155251E-4</v>
      </c>
      <c r="E7050" s="130">
        <v>1.5273858865103449E-4</v>
      </c>
      <c r="F7050">
        <v>0.73076923076923073</v>
      </c>
      <c r="I7050" s="140"/>
    </row>
    <row r="7051" spans="1:9">
      <c r="A7051" s="10">
        <v>7045</v>
      </c>
      <c r="B7051" s="10">
        <v>1.042875447757317E-4</v>
      </c>
      <c r="C7051" s="10">
        <v>3.4999426531308193E-5</v>
      </c>
      <c r="D7051" s="10">
        <f t="shared" si="110"/>
        <v>1.1415525114155251E-4</v>
      </c>
      <c r="E7051" s="130">
        <v>1.4691997575004231E-4</v>
      </c>
      <c r="F7051">
        <v>0.69230769230769229</v>
      </c>
      <c r="I7051" s="140"/>
    </row>
    <row r="7052" spans="1:9">
      <c r="A7052" s="10">
        <v>7046</v>
      </c>
      <c r="B7052" s="10">
        <v>1.051656896061017E-4</v>
      </c>
      <c r="C7052" s="10">
        <v>2.5474833141987902E-5</v>
      </c>
      <c r="D7052" s="10">
        <f t="shared" si="110"/>
        <v>1.1415525114155251E-4</v>
      </c>
      <c r="E7052" s="130">
        <v>1.5128393542578649E-4</v>
      </c>
      <c r="F7052">
        <v>0.84615384615384615</v>
      </c>
      <c r="I7052" s="140"/>
    </row>
    <row r="7053" spans="1:9">
      <c r="A7053" s="10">
        <v>7047</v>
      </c>
      <c r="B7053" s="10">
        <v>1.044557307022916E-4</v>
      </c>
      <c r="C7053" s="10">
        <v>3.0303940393735929E-5</v>
      </c>
      <c r="D7053" s="10">
        <f t="shared" si="110"/>
        <v>1.1415525114155251E-4</v>
      </c>
      <c r="E7053" s="130">
        <v>1.6583046767826569E-4</v>
      </c>
      <c r="F7053">
        <v>0.96153846153846156</v>
      </c>
      <c r="I7053" s="140"/>
    </row>
    <row r="7054" spans="1:9">
      <c r="A7054" s="10">
        <v>7048</v>
      </c>
      <c r="B7054" s="10">
        <v>1.0561714867554659E-4</v>
      </c>
      <c r="C7054" s="10">
        <v>5.7513247786039628E-5</v>
      </c>
      <c r="D7054" s="10">
        <f t="shared" si="110"/>
        <v>1.1415525114155251E-4</v>
      </c>
      <c r="E7054" s="130">
        <v>1.8037699993074559E-4</v>
      </c>
      <c r="F7054">
        <v>1</v>
      </c>
      <c r="I7054" s="140"/>
    </row>
    <row r="7055" spans="1:9">
      <c r="A7055" s="10">
        <v>7049</v>
      </c>
      <c r="B7055" s="10">
        <v>1.0595293866734089E-4</v>
      </c>
      <c r="C7055" s="10">
        <v>9.4673614213893904E-5</v>
      </c>
      <c r="D7055" s="10">
        <f t="shared" si="110"/>
        <v>1.1415525114155251E-4</v>
      </c>
      <c r="E7055" s="130">
        <v>1.9783283863372101E-4</v>
      </c>
      <c r="F7055">
        <v>0.92307692307692313</v>
      </c>
      <c r="I7055" s="140"/>
    </row>
    <row r="7056" spans="1:9">
      <c r="A7056" s="10">
        <v>7050</v>
      </c>
      <c r="B7056" s="10">
        <v>1.077211111788508E-4</v>
      </c>
      <c r="C7056" s="10">
        <v>6.1087987623988362E-5</v>
      </c>
      <c r="D7056" s="10">
        <f t="shared" si="110"/>
        <v>1.1415525114155251E-4</v>
      </c>
      <c r="E7056" s="130">
        <v>1.847409596064891E-4</v>
      </c>
      <c r="F7056">
        <v>0.76923076923076927</v>
      </c>
      <c r="I7056" s="140"/>
    </row>
    <row r="7057" spans="1:9">
      <c r="A7057" s="10">
        <v>7051</v>
      </c>
      <c r="B7057" s="10">
        <v>1.06453400826258E-4</v>
      </c>
      <c r="C7057" s="10">
        <v>5.8668710845850988E-5</v>
      </c>
      <c r="D7057" s="10">
        <f t="shared" si="110"/>
        <v>1.1415525114155251E-4</v>
      </c>
      <c r="E7057" s="130">
        <v>1.5710254832677811E-4</v>
      </c>
      <c r="F7057">
        <v>0.57692307692307687</v>
      </c>
      <c r="I7057" s="140"/>
    </row>
    <row r="7058" spans="1:9">
      <c r="A7058" s="10">
        <v>7052</v>
      </c>
      <c r="B7058" s="10">
        <v>1.061257860811034E-4</v>
      </c>
      <c r="C7058" s="10">
        <v>1.165381452271187E-4</v>
      </c>
      <c r="D7058" s="10">
        <f t="shared" si="110"/>
        <v>1.1415525114155251E-4</v>
      </c>
      <c r="E7058" s="130">
        <v>1.3164611688493911E-4</v>
      </c>
      <c r="F7058">
        <v>0.46153846153846162</v>
      </c>
      <c r="I7058" s="140"/>
    </row>
    <row r="7059" spans="1:9">
      <c r="A7059" s="10">
        <v>7053</v>
      </c>
      <c r="B7059" s="10">
        <v>1.064855697216499E-4</v>
      </c>
      <c r="C7059" s="10">
        <v>1.352010290642902E-5</v>
      </c>
      <c r="D7059" s="10">
        <f t="shared" si="110"/>
        <v>1.1415525114155251E-4</v>
      </c>
      <c r="E7059" s="130">
        <v>1.0837166528097219E-4</v>
      </c>
      <c r="F7059">
        <v>0.30769230769230771</v>
      </c>
      <c r="I7059" s="140"/>
    </row>
    <row r="7060" spans="1:9">
      <c r="A7060" s="10">
        <v>7054</v>
      </c>
      <c r="B7060" s="10">
        <v>1.055636319817121E-4</v>
      </c>
      <c r="C7060" s="10">
        <v>7.5562208200384751E-6</v>
      </c>
      <c r="D7060" s="10">
        <f t="shared" si="110"/>
        <v>1.1415525114155251E-4</v>
      </c>
      <c r="E7060" s="130">
        <v>9.1643153190620186E-5</v>
      </c>
      <c r="F7060">
        <v>0.23076923076923081</v>
      </c>
      <c r="I7060" s="140"/>
    </row>
    <row r="7061" spans="1:9">
      <c r="A7061" s="10">
        <v>7055</v>
      </c>
      <c r="B7061" s="10">
        <v>1.0491198657628289E-4</v>
      </c>
      <c r="C7061" s="10">
        <v>5.7751741973088287E-6</v>
      </c>
      <c r="D7061" s="10">
        <f t="shared" si="110"/>
        <v>1.1415525114155251E-4</v>
      </c>
      <c r="E7061" s="130">
        <v>8.0733254001261106E-5</v>
      </c>
      <c r="F7061">
        <v>0.15384615384615391</v>
      </c>
      <c r="I7061" s="140"/>
    </row>
    <row r="7062" spans="1:9">
      <c r="A7062" s="10">
        <v>7056</v>
      </c>
      <c r="B7062" s="10">
        <v>1.013196356472358E-4</v>
      </c>
      <c r="C7062" s="10">
        <v>2.5550844526968979E-6</v>
      </c>
      <c r="D7062" s="10">
        <f t="shared" si="110"/>
        <v>1.1415525114155251E-4</v>
      </c>
      <c r="E7062" s="130">
        <v>6.9736075618386401E-5</v>
      </c>
      <c r="F7062">
        <v>7.6923076923076927E-2</v>
      </c>
      <c r="I7062" s="140"/>
    </row>
    <row r="7063" spans="1:9">
      <c r="A7063" s="10">
        <v>7057</v>
      </c>
      <c r="B7063" s="10">
        <v>9.7652530318490395E-5</v>
      </c>
      <c r="C7063" s="10">
        <v>1.48042411808372E-6</v>
      </c>
      <c r="D7063" s="10">
        <f t="shared" si="110"/>
        <v>1.1415525114155251E-4</v>
      </c>
      <c r="E7063" s="130">
        <v>4.5254261837463628E-5</v>
      </c>
      <c r="F7063">
        <v>7.6923076923076927E-2</v>
      </c>
      <c r="I7063" s="140"/>
    </row>
    <row r="7064" spans="1:9">
      <c r="A7064" s="10">
        <v>7058</v>
      </c>
      <c r="B7064" s="10">
        <v>9.5722338272396764E-5</v>
      </c>
      <c r="C7064" s="10">
        <v>1.261104383630216E-6</v>
      </c>
      <c r="D7064" s="10">
        <f t="shared" si="110"/>
        <v>1.1415525114155251E-4</v>
      </c>
      <c r="E7064" s="130">
        <v>3.9319276678452062E-5</v>
      </c>
      <c r="F7064">
        <v>5.7692307692307702E-2</v>
      </c>
      <c r="I7064" s="140"/>
    </row>
    <row r="7065" spans="1:9">
      <c r="A7065" s="10">
        <v>7059</v>
      </c>
      <c r="B7065" s="10">
        <v>9.5936976391246227E-5</v>
      </c>
      <c r="C7065" s="10">
        <v>1.2636864341456909E-6</v>
      </c>
      <c r="D7065" s="10">
        <f t="shared" si="110"/>
        <v>1.1415525114155251E-4</v>
      </c>
      <c r="E7065" s="130">
        <v>3.2642418374563973E-5</v>
      </c>
      <c r="F7065">
        <v>5.7692307692307702E-2</v>
      </c>
      <c r="I7065" s="140"/>
    </row>
    <row r="7066" spans="1:9">
      <c r="A7066" s="10">
        <v>7060</v>
      </c>
      <c r="B7066" s="10">
        <v>9.4542120527299205E-5</v>
      </c>
      <c r="C7066" s="10">
        <v>1.1224464526037901E-6</v>
      </c>
      <c r="D7066" s="10">
        <f t="shared" si="110"/>
        <v>1.1415525114155251E-4</v>
      </c>
      <c r="E7066" s="130">
        <v>4.3028642402834272E-5</v>
      </c>
      <c r="F7066">
        <v>7.6923076923076927E-2</v>
      </c>
      <c r="I7066" s="140"/>
    </row>
    <row r="7067" spans="1:9">
      <c r="A7067" s="10">
        <v>7061</v>
      </c>
      <c r="B7067" s="10">
        <v>9.5509532984093678E-5</v>
      </c>
      <c r="C7067" s="10">
        <v>1.14453662210185E-5</v>
      </c>
      <c r="D7067" s="10">
        <f t="shared" si="110"/>
        <v>1.1415525114155251E-4</v>
      </c>
      <c r="E7067" s="130">
        <v>7.56710607773979E-5</v>
      </c>
      <c r="F7067">
        <v>0.1153846153846154</v>
      </c>
      <c r="I7067" s="140"/>
    </row>
    <row r="7068" spans="1:9">
      <c r="A7068" s="10">
        <v>7062</v>
      </c>
      <c r="B7068" s="10">
        <v>9.6433635342240938E-5</v>
      </c>
      <c r="C7068" s="10">
        <v>2.2048776682612829E-4</v>
      </c>
      <c r="D7068" s="10">
        <f t="shared" si="110"/>
        <v>1.1415525114155251E-4</v>
      </c>
      <c r="E7068" s="130">
        <v>1.2611843462899671E-4</v>
      </c>
      <c r="F7068">
        <v>0.19230769230769229</v>
      </c>
      <c r="I7068" s="140"/>
    </row>
    <row r="7069" spans="1:9">
      <c r="A7069" s="10">
        <v>7063</v>
      </c>
      <c r="B7069" s="10">
        <v>9.6545167971791347E-5</v>
      </c>
      <c r="C7069" s="10">
        <v>2.2298314136065479E-4</v>
      </c>
      <c r="D7069" s="10">
        <f t="shared" si="110"/>
        <v>1.1415525114155251E-4</v>
      </c>
      <c r="E7069" s="130">
        <v>1.7804955477034861E-4</v>
      </c>
      <c r="F7069">
        <v>0.30769230769230771</v>
      </c>
      <c r="I7069" s="140"/>
    </row>
    <row r="7070" spans="1:9">
      <c r="A7070" s="10">
        <v>7064</v>
      </c>
      <c r="B7070" s="10">
        <v>9.3783148088924065E-5</v>
      </c>
      <c r="C7070" s="10">
        <v>1.8280854916643481E-4</v>
      </c>
      <c r="D7070" s="10">
        <f t="shared" si="110"/>
        <v>1.1415525114155251E-4</v>
      </c>
      <c r="E7070" s="130">
        <v>1.9733825653713621E-4</v>
      </c>
      <c r="F7070">
        <v>0.46153846153846162</v>
      </c>
      <c r="I7070" s="140"/>
    </row>
    <row r="7071" spans="1:9">
      <c r="A7071" s="10">
        <v>7065</v>
      </c>
      <c r="B7071" s="10">
        <v>9.4292265386975807E-5</v>
      </c>
      <c r="C7071" s="10">
        <v>1.2658914052769059E-4</v>
      </c>
      <c r="D7071" s="10">
        <f t="shared" si="110"/>
        <v>1.1415525114155251E-4</v>
      </c>
      <c r="E7071" s="130">
        <v>1.69147077031831E-4</v>
      </c>
      <c r="F7071">
        <v>0.57692307692307687</v>
      </c>
      <c r="I7071" s="140"/>
    </row>
    <row r="7072" spans="1:9">
      <c r="A7072" s="10">
        <v>7066</v>
      </c>
      <c r="B7072" s="10">
        <v>9.2917820489658872E-5</v>
      </c>
      <c r="C7072" s="10">
        <v>7.7040063905543286E-5</v>
      </c>
      <c r="D7072" s="10">
        <f t="shared" si="110"/>
        <v>1.1415525114155251E-4</v>
      </c>
      <c r="E7072" s="130">
        <v>1.4095589752652579E-4</v>
      </c>
      <c r="F7072">
        <v>0.69230769230769229</v>
      </c>
      <c r="I7072" s="140"/>
    </row>
    <row r="7073" spans="1:9">
      <c r="A7073" s="10">
        <v>7067</v>
      </c>
      <c r="B7073" s="10">
        <v>9.2685208113418776E-5</v>
      </c>
      <c r="C7073" s="10">
        <v>3.037149647245155E-5</v>
      </c>
      <c r="D7073" s="10">
        <f t="shared" si="110"/>
        <v>1.1415525114155251E-4</v>
      </c>
      <c r="E7073" s="130">
        <v>1.4763275583041391E-4</v>
      </c>
      <c r="F7073">
        <v>0.76923076923076927</v>
      </c>
      <c r="I7073" s="140"/>
    </row>
    <row r="7074" spans="1:9">
      <c r="A7074" s="10">
        <v>7068</v>
      </c>
      <c r="B7074" s="10">
        <v>9.1990844339730408E-5</v>
      </c>
      <c r="C7074" s="10">
        <v>1.8854132863996321E-5</v>
      </c>
      <c r="D7074" s="10">
        <f t="shared" si="110"/>
        <v>1.1415525114155251E-4</v>
      </c>
      <c r="E7074" s="130">
        <v>1.557933604240549E-4</v>
      </c>
      <c r="F7074">
        <v>0.73076923076923073</v>
      </c>
      <c r="I7074" s="140"/>
    </row>
    <row r="7075" spans="1:9">
      <c r="A7075" s="10">
        <v>7069</v>
      </c>
      <c r="B7075" s="10">
        <v>9.3133644583914664E-5</v>
      </c>
      <c r="C7075" s="10">
        <v>1.6765044887252389E-5</v>
      </c>
      <c r="D7075" s="10">
        <f t="shared" si="110"/>
        <v>1.1415525114155251E-4</v>
      </c>
      <c r="E7075" s="130">
        <v>1.4985837526504341E-4</v>
      </c>
      <c r="F7075">
        <v>0.69230769230769229</v>
      </c>
      <c r="I7075" s="140"/>
    </row>
    <row r="7076" spans="1:9">
      <c r="A7076" s="10">
        <v>7070</v>
      </c>
      <c r="B7076" s="10">
        <v>9.2872216294223025E-5</v>
      </c>
      <c r="C7076" s="10">
        <v>9.6126513127979032E-6</v>
      </c>
      <c r="D7076" s="10">
        <f t="shared" si="110"/>
        <v>1.1415525114155251E-4</v>
      </c>
      <c r="E7076" s="130">
        <v>1.5430961413430189E-4</v>
      </c>
      <c r="F7076">
        <v>0.84615384615384615</v>
      </c>
      <c r="I7076" s="140"/>
    </row>
    <row r="7077" spans="1:9">
      <c r="A7077" s="10">
        <v>7071</v>
      </c>
      <c r="B7077" s="10">
        <v>9.3383149078761905E-5</v>
      </c>
      <c r="C7077" s="10">
        <v>8.4237352428749284E-6</v>
      </c>
      <c r="D7077" s="10">
        <f t="shared" si="110"/>
        <v>1.1415525114155251E-4</v>
      </c>
      <c r="E7077" s="130">
        <v>1.69147077031831E-4</v>
      </c>
      <c r="F7077">
        <v>0.96153846153846156</v>
      </c>
      <c r="I7077" s="140"/>
    </row>
    <row r="7078" spans="1:9">
      <c r="A7078" s="10">
        <v>7072</v>
      </c>
      <c r="B7078" s="10">
        <v>9.4819178866791537E-5</v>
      </c>
      <c r="C7078" s="10">
        <v>9.6166562186149942E-6</v>
      </c>
      <c r="D7078" s="10">
        <f t="shared" si="110"/>
        <v>1.1415525114155251E-4</v>
      </c>
      <c r="E7078" s="130">
        <v>1.8398453992936011E-4</v>
      </c>
      <c r="F7078">
        <v>1</v>
      </c>
      <c r="I7078" s="140"/>
    </row>
    <row r="7079" spans="1:9">
      <c r="A7079" s="10">
        <v>7073</v>
      </c>
      <c r="B7079" s="10">
        <v>9.7319302541628544E-5</v>
      </c>
      <c r="C7079" s="10">
        <v>1.7663225705823779E-5</v>
      </c>
      <c r="D7079" s="10">
        <f t="shared" si="110"/>
        <v>1.1415525114155251E-4</v>
      </c>
      <c r="E7079" s="130">
        <v>2.0178949540639531E-4</v>
      </c>
      <c r="F7079">
        <v>0.92307692307692313</v>
      </c>
      <c r="I7079" s="140"/>
    </row>
    <row r="7080" spans="1:9">
      <c r="A7080" s="10">
        <v>7074</v>
      </c>
      <c r="B7080" s="10">
        <v>1.02207165644137E-4</v>
      </c>
      <c r="C7080" s="10">
        <v>2.364137725800318E-5</v>
      </c>
      <c r="D7080" s="10">
        <f t="shared" si="110"/>
        <v>1.1415525114155251E-4</v>
      </c>
      <c r="E7080" s="130">
        <v>1.8843577879861919E-4</v>
      </c>
      <c r="F7080">
        <v>0.76923076923076927</v>
      </c>
      <c r="I7080" s="140"/>
    </row>
    <row r="7081" spans="1:9">
      <c r="A7081" s="10">
        <v>7075</v>
      </c>
      <c r="B7081" s="10">
        <v>1.032162045819092E-4</v>
      </c>
      <c r="C7081" s="10">
        <v>2.394186793260514E-5</v>
      </c>
      <c r="D7081" s="10">
        <f t="shared" si="110"/>
        <v>1.1415525114155251E-4</v>
      </c>
      <c r="E7081" s="130">
        <v>1.6024459929331409E-4</v>
      </c>
      <c r="F7081">
        <v>0.57692307692307687</v>
      </c>
      <c r="I7081" s="140"/>
    </row>
    <row r="7082" spans="1:9">
      <c r="A7082" s="10">
        <v>7076</v>
      </c>
      <c r="B7082" s="10">
        <v>1.0407321583583771E-4</v>
      </c>
      <c r="C7082" s="10">
        <v>4.0769050229181507E-5</v>
      </c>
      <c r="D7082" s="10">
        <f t="shared" si="110"/>
        <v>1.1415525114155251E-4</v>
      </c>
      <c r="E7082" s="130">
        <v>1.3427903922263781E-4</v>
      </c>
      <c r="F7082">
        <v>0.46153846153846162</v>
      </c>
      <c r="I7082" s="140"/>
    </row>
    <row r="7083" spans="1:9">
      <c r="A7083" s="10">
        <v>7077</v>
      </c>
      <c r="B7083" s="10">
        <v>1.022527309431804E-4</v>
      </c>
      <c r="C7083" s="10">
        <v>1.3505687973005471E-5</v>
      </c>
      <c r="D7083" s="10">
        <f t="shared" si="110"/>
        <v>1.1415525114155251E-4</v>
      </c>
      <c r="E7083" s="130">
        <v>1.105390985865911E-4</v>
      </c>
      <c r="F7083">
        <v>0.30769230769230771</v>
      </c>
      <c r="I7083" s="140"/>
    </row>
    <row r="7084" spans="1:9">
      <c r="A7084" s="10">
        <v>7078</v>
      </c>
      <c r="B7084" s="10">
        <v>1.0215274394942211E-4</v>
      </c>
      <c r="C7084" s="10">
        <v>7.5471018176897629E-6</v>
      </c>
      <c r="D7084" s="10">
        <f t="shared" si="110"/>
        <v>1.1415525114155251E-4</v>
      </c>
      <c r="E7084" s="130">
        <v>9.3476016254433086E-5</v>
      </c>
      <c r="F7084">
        <v>0.23076923076923081</v>
      </c>
      <c r="I7084" s="140"/>
    </row>
    <row r="7085" spans="1:9">
      <c r="A7085" s="10">
        <v>7079</v>
      </c>
      <c r="B7085" s="10">
        <v>1.005251072213538E-4</v>
      </c>
      <c r="C7085" s="10">
        <v>5.7673962247173648E-6</v>
      </c>
      <c r="D7085" s="10">
        <f t="shared" si="110"/>
        <v>1.1415525114155251E-4</v>
      </c>
      <c r="E7085" s="130">
        <v>8.2347919081285934E-5</v>
      </c>
      <c r="F7085">
        <v>0.15384615384615391</v>
      </c>
      <c r="I7085" s="140"/>
    </row>
    <row r="7086" spans="1:9">
      <c r="A7086" s="10">
        <v>7080</v>
      </c>
      <c r="B7086" s="10">
        <v>9.6898636413193906E-5</v>
      </c>
      <c r="C7086" s="10">
        <v>2.5494703111711738E-6</v>
      </c>
      <c r="D7086" s="10">
        <f t="shared" si="110"/>
        <v>1.1415525114155251E-4</v>
      </c>
      <c r="E7086" s="130">
        <v>7.041976263425294E-5</v>
      </c>
      <c r="F7086">
        <v>7.6923076923076927E-2</v>
      </c>
      <c r="I7086" s="140"/>
    </row>
    <row r="7087" spans="1:9">
      <c r="A7087" s="10">
        <v>7081</v>
      </c>
      <c r="B7087" s="10">
        <v>9.3117581654104909E-5</v>
      </c>
      <c r="C7087" s="10">
        <v>1.4739735376586211E-6</v>
      </c>
      <c r="D7087" s="10">
        <f t="shared" si="110"/>
        <v>1.1415525114155251E-4</v>
      </c>
      <c r="E7087" s="130">
        <v>4.56979310711643E-5</v>
      </c>
      <c r="F7087">
        <v>7.6923076923076927E-2</v>
      </c>
      <c r="I7087" s="140"/>
    </row>
    <row r="7088" spans="1:9">
      <c r="A7088" s="10">
        <v>7082</v>
      </c>
      <c r="B7088" s="10">
        <v>9.2558919421175062E-5</v>
      </c>
      <c r="C7088" s="10">
        <v>1.2450256641350851E-6</v>
      </c>
      <c r="D7088" s="10">
        <f t="shared" si="110"/>
        <v>1.1415525114155251E-4</v>
      </c>
      <c r="E7088" s="130">
        <v>3.9704759783142751E-5</v>
      </c>
      <c r="F7088">
        <v>5.7692307692307702E-2</v>
      </c>
      <c r="I7088" s="140"/>
    </row>
    <row r="7089" spans="1:9">
      <c r="A7089" s="10">
        <v>7083</v>
      </c>
      <c r="B7089" s="10">
        <v>9.3308026392901301E-5</v>
      </c>
      <c r="C7089" s="10">
        <v>1.2478622830112359E-6</v>
      </c>
      <c r="D7089" s="10">
        <f t="shared" si="110"/>
        <v>1.1415525114155251E-4</v>
      </c>
      <c r="E7089" s="130">
        <v>3.2962442084118499E-5</v>
      </c>
      <c r="F7089">
        <v>5.7692307692307702E-2</v>
      </c>
      <c r="I7089" s="140"/>
    </row>
    <row r="7090" spans="1:9">
      <c r="A7090" s="10">
        <v>7084</v>
      </c>
      <c r="B7090" s="10">
        <v>9.3925056609781159E-5</v>
      </c>
      <c r="C7090" s="10">
        <v>1.1130365149857749E-6</v>
      </c>
      <c r="D7090" s="10">
        <f t="shared" si="110"/>
        <v>1.1415525114155251E-4</v>
      </c>
      <c r="E7090" s="130">
        <v>4.3450491838156193E-5</v>
      </c>
      <c r="F7090">
        <v>7.6923076923076927E-2</v>
      </c>
      <c r="I7090" s="140"/>
    </row>
    <row r="7091" spans="1:9">
      <c r="A7091" s="10">
        <v>7085</v>
      </c>
      <c r="B7091" s="10">
        <v>9.6543758902370349E-5</v>
      </c>
      <c r="C7091" s="10">
        <v>1.1434637982961251E-5</v>
      </c>
      <c r="D7091" s="10">
        <f t="shared" si="110"/>
        <v>1.1415525114155251E-4</v>
      </c>
      <c r="E7091" s="130">
        <v>7.6412933922274422E-5</v>
      </c>
      <c r="F7091">
        <v>0.1153846153846154</v>
      </c>
      <c r="I7091" s="140"/>
    </row>
    <row r="7092" spans="1:9">
      <c r="A7092" s="10">
        <v>7086</v>
      </c>
      <c r="B7092" s="10">
        <v>1.0163767670131241E-4</v>
      </c>
      <c r="C7092" s="10">
        <v>1.4713947147062899E-4</v>
      </c>
      <c r="D7092" s="10">
        <f t="shared" si="110"/>
        <v>1.1415525114155251E-4</v>
      </c>
      <c r="E7092" s="130">
        <v>1.2735488987045739E-4</v>
      </c>
      <c r="F7092">
        <v>0.19230769230769229</v>
      </c>
      <c r="I7092" s="140"/>
    </row>
    <row r="7093" spans="1:9">
      <c r="A7093" s="10">
        <v>7087</v>
      </c>
      <c r="B7093" s="10">
        <v>1.049090832902237E-4</v>
      </c>
      <c r="C7093" s="10">
        <v>1.6093033510382329E-4</v>
      </c>
      <c r="D7093" s="10">
        <f t="shared" si="110"/>
        <v>1.1415525114155251E-4</v>
      </c>
      <c r="E7093" s="130">
        <v>1.797951386406465E-4</v>
      </c>
      <c r="F7093">
        <v>0.30769230769230771</v>
      </c>
      <c r="I7093" s="140"/>
    </row>
    <row r="7094" spans="1:9">
      <c r="A7094" s="10">
        <v>7088</v>
      </c>
      <c r="B7094" s="10">
        <v>1.0805191666445209E-4</v>
      </c>
      <c r="C7094" s="10">
        <v>1.3698193021938459E-4</v>
      </c>
      <c r="D7094" s="10">
        <f t="shared" si="110"/>
        <v>1.1415525114155251E-4</v>
      </c>
      <c r="E7094" s="130">
        <v>1.992729453267165E-4</v>
      </c>
      <c r="F7094">
        <v>0.46153846153846162</v>
      </c>
      <c r="I7094" s="140"/>
    </row>
    <row r="7095" spans="1:9">
      <c r="A7095" s="10">
        <v>7089</v>
      </c>
      <c r="B7095" s="10">
        <v>1.120062172550132E-4</v>
      </c>
      <c r="C7095" s="10">
        <v>8.0101703029086333E-5</v>
      </c>
      <c r="D7095" s="10">
        <f t="shared" si="110"/>
        <v>1.1415525114155251E-4</v>
      </c>
      <c r="E7095" s="130">
        <v>1.7080538170861399E-4</v>
      </c>
      <c r="F7095">
        <v>0.57692307692307687</v>
      </c>
      <c r="I7095" s="140"/>
    </row>
    <row r="7096" spans="1:9">
      <c r="A7096" s="10">
        <v>7090</v>
      </c>
      <c r="B7096" s="10">
        <v>1.1215995898661419E-4</v>
      </c>
      <c r="C7096" s="10">
        <v>2.701417165211481E-5</v>
      </c>
      <c r="D7096" s="10">
        <f t="shared" si="110"/>
        <v>1.1415525114155251E-4</v>
      </c>
      <c r="E7096" s="130">
        <v>1.4233781809051141E-4</v>
      </c>
      <c r="F7096">
        <v>0.69230769230769229</v>
      </c>
      <c r="I7096" s="140"/>
    </row>
    <row r="7097" spans="1:9">
      <c r="A7097" s="10">
        <v>7091</v>
      </c>
      <c r="B7097" s="10">
        <v>1.12652255645476E-4</v>
      </c>
      <c r="C7097" s="10">
        <v>1.264009645046479E-5</v>
      </c>
      <c r="D7097" s="10">
        <f t="shared" si="110"/>
        <v>1.1415525114155251E-4</v>
      </c>
      <c r="E7097" s="130">
        <v>1.4908013578953571E-4</v>
      </c>
      <c r="F7097">
        <v>0.76923076923076927</v>
      </c>
      <c r="I7097" s="140"/>
    </row>
    <row r="7098" spans="1:9">
      <c r="A7098" s="10">
        <v>7092</v>
      </c>
      <c r="B7098" s="10">
        <v>1.072630617170891E-4</v>
      </c>
      <c r="C7098" s="10">
        <v>1.8844300161065031E-5</v>
      </c>
      <c r="D7098" s="10">
        <f t="shared" si="110"/>
        <v>1.1415525114155251E-4</v>
      </c>
      <c r="E7098" s="130">
        <v>1.573207463105655E-4</v>
      </c>
      <c r="F7098">
        <v>0.73076923076923073</v>
      </c>
      <c r="I7098" s="140"/>
    </row>
    <row r="7099" spans="1:9">
      <c r="A7099" s="10">
        <v>7093</v>
      </c>
      <c r="B7099" s="10">
        <v>1.0604856267045799E-4</v>
      </c>
      <c r="C7099" s="10">
        <v>1.6755234913639069E-5</v>
      </c>
      <c r="D7099" s="10">
        <f t="shared" si="110"/>
        <v>1.1415525114155251E-4</v>
      </c>
      <c r="E7099" s="130">
        <v>1.5132757502254399E-4</v>
      </c>
      <c r="F7099">
        <v>0.69230769230769229</v>
      </c>
      <c r="I7099" s="140"/>
    </row>
    <row r="7100" spans="1:9">
      <c r="A7100" s="10">
        <v>7094</v>
      </c>
      <c r="B7100" s="10">
        <v>1.126460521139039E-4</v>
      </c>
      <c r="C7100" s="10">
        <v>9.6055097611080508E-6</v>
      </c>
      <c r="D7100" s="10">
        <f t="shared" si="110"/>
        <v>1.1415525114155251E-4</v>
      </c>
      <c r="E7100" s="130">
        <v>1.558224534885599E-4</v>
      </c>
      <c r="F7100">
        <v>0.84615384615384615</v>
      </c>
      <c r="I7100" s="140"/>
    </row>
    <row r="7101" spans="1:9">
      <c r="A7101" s="10">
        <v>7095</v>
      </c>
      <c r="B7101" s="10">
        <v>1.133196416583192E-4</v>
      </c>
      <c r="C7101" s="10">
        <v>8.4174846804475483E-6</v>
      </c>
      <c r="D7101" s="10">
        <f t="shared" si="110"/>
        <v>1.1415525114155251E-4</v>
      </c>
      <c r="E7101" s="130">
        <v>1.7080538170861399E-4</v>
      </c>
      <c r="F7101">
        <v>0.96153846153846156</v>
      </c>
      <c r="I7101" s="140"/>
    </row>
    <row r="7102" spans="1:9">
      <c r="A7102" s="10">
        <v>7096</v>
      </c>
      <c r="B7102" s="10">
        <v>1.148781625378745E-4</v>
      </c>
      <c r="C7102" s="10">
        <v>9.6100238036465923E-6</v>
      </c>
      <c r="D7102" s="10">
        <f t="shared" si="110"/>
        <v>1.1415525114155251E-4</v>
      </c>
      <c r="E7102" s="130">
        <v>1.8578830992866801E-4</v>
      </c>
      <c r="F7102">
        <v>1</v>
      </c>
      <c r="I7102" s="140"/>
    </row>
    <row r="7103" spans="1:9">
      <c r="A7103" s="10">
        <v>7097</v>
      </c>
      <c r="B7103" s="10">
        <v>1.163976223090254E-4</v>
      </c>
      <c r="C7103" s="10">
        <v>1.6766094981740241E-5</v>
      </c>
      <c r="D7103" s="10">
        <f t="shared" si="110"/>
        <v>1.1415525114155251E-4</v>
      </c>
      <c r="E7103" s="130">
        <v>2.037678237927325E-4</v>
      </c>
      <c r="F7103">
        <v>0.92307692307692313</v>
      </c>
      <c r="I7103" s="140"/>
    </row>
    <row r="7104" spans="1:9">
      <c r="A7104" s="10">
        <v>7098</v>
      </c>
      <c r="B7104" s="10">
        <v>1.191343754359876E-4</v>
      </c>
      <c r="C7104" s="10">
        <v>2.3625834950410869E-5</v>
      </c>
      <c r="D7104" s="10">
        <f t="shared" si="110"/>
        <v>1.1415525114155251E-4</v>
      </c>
      <c r="E7104" s="130">
        <v>1.9028318839468399E-4</v>
      </c>
      <c r="F7104">
        <v>0.76923076923076927</v>
      </c>
      <c r="I7104" s="140"/>
    </row>
    <row r="7105" spans="1:9">
      <c r="A7105" s="10">
        <v>7099</v>
      </c>
      <c r="B7105" s="10">
        <v>1.1794120164415811E-4</v>
      </c>
      <c r="C7105" s="10">
        <v>2.3927834851722621E-5</v>
      </c>
      <c r="D7105" s="10">
        <f t="shared" si="110"/>
        <v>1.1415525114155251E-4</v>
      </c>
      <c r="E7105" s="130">
        <v>1.618156247765814E-4</v>
      </c>
      <c r="F7105">
        <v>0.57692307692307687</v>
      </c>
      <c r="I7105" s="140"/>
    </row>
    <row r="7106" spans="1:9">
      <c r="A7106" s="10">
        <v>7100</v>
      </c>
      <c r="B7106" s="10">
        <v>1.157449590141896E-4</v>
      </c>
      <c r="C7106" s="10">
        <v>1.85912501188213E-5</v>
      </c>
      <c r="D7106" s="10">
        <f t="shared" si="110"/>
        <v>1.1415525114155251E-4</v>
      </c>
      <c r="E7106" s="130">
        <v>1.3559550039148719E-4</v>
      </c>
      <c r="F7106">
        <v>0.46153846153846162</v>
      </c>
      <c r="I7106" s="140"/>
    </row>
    <row r="7107" spans="1:9">
      <c r="A7107" s="10">
        <v>7101</v>
      </c>
      <c r="B7107" s="10">
        <v>1.1305842069740331E-4</v>
      </c>
      <c r="C7107" s="10">
        <v>1.349873280172255E-5</v>
      </c>
      <c r="D7107" s="10">
        <f t="shared" si="110"/>
        <v>1.1415525114155251E-4</v>
      </c>
      <c r="E7107" s="130">
        <v>1.116228152394012E-4</v>
      </c>
      <c r="F7107">
        <v>0.30769230769230771</v>
      </c>
      <c r="I7107" s="140"/>
    </row>
    <row r="7108" spans="1:9">
      <c r="A7108" s="10">
        <v>7102</v>
      </c>
      <c r="B7108" s="10">
        <v>1.119248634110947E-4</v>
      </c>
      <c r="C7108" s="10">
        <v>7.5426605089686043E-6</v>
      </c>
      <c r="D7108" s="10">
        <f t="shared" si="110"/>
        <v>1.1415525114155251E-4</v>
      </c>
      <c r="E7108" s="130">
        <v>9.4392447786338879E-5</v>
      </c>
      <c r="F7108">
        <v>0.23076923076923081</v>
      </c>
      <c r="I7108" s="140"/>
    </row>
    <row r="7109" spans="1:9">
      <c r="A7109" s="10">
        <v>7103</v>
      </c>
      <c r="B7109" s="10">
        <v>1.117470568977078E-4</v>
      </c>
      <c r="C7109" s="10">
        <v>5.7641686615730207E-6</v>
      </c>
      <c r="D7109" s="10">
        <f t="shared" si="110"/>
        <v>1.1415525114155251E-4</v>
      </c>
      <c r="E7109" s="130">
        <v>8.315525162129868E-5</v>
      </c>
      <c r="F7109">
        <v>0.15384615384615391</v>
      </c>
      <c r="I7109" s="140"/>
    </row>
    <row r="7110" spans="1:9">
      <c r="A7110" s="10">
        <v>7104</v>
      </c>
      <c r="B7110" s="10">
        <v>1.08368720353955E-4</v>
      </c>
      <c r="C7110" s="10">
        <v>2.5471337372892131E-6</v>
      </c>
      <c r="D7110" s="10">
        <f t="shared" ref="D7110:D7173" si="111">1/8760</f>
        <v>1.1415525114155251E-4</v>
      </c>
      <c r="E7110" s="130">
        <v>7.3838197713585663E-5</v>
      </c>
      <c r="F7110">
        <v>7.6923076923076927E-2</v>
      </c>
      <c r="I7110" s="140"/>
    </row>
    <row r="7111" spans="1:9">
      <c r="A7111" s="10">
        <v>7105</v>
      </c>
      <c r="B7111" s="10">
        <v>1.036366343599793E-4</v>
      </c>
      <c r="C7111" s="10">
        <v>1.471496042005564E-6</v>
      </c>
      <c r="D7111" s="10">
        <f t="shared" si="111"/>
        <v>1.1415525114155251E-4</v>
      </c>
      <c r="E7111" s="130">
        <v>4.7916277239667421E-5</v>
      </c>
      <c r="F7111">
        <v>7.6923076923076927E-2</v>
      </c>
      <c r="I7111" s="140"/>
    </row>
    <row r="7112" spans="1:9">
      <c r="A7112" s="10">
        <v>7106</v>
      </c>
      <c r="B7112" s="10">
        <v>1.0281531855985E-4</v>
      </c>
      <c r="C7112" s="10">
        <v>1.23896602797817E-6</v>
      </c>
      <c r="D7112" s="10">
        <f t="shared" si="111"/>
        <v>1.1415525114155251E-4</v>
      </c>
      <c r="E7112" s="130">
        <v>4.1632175306596263E-5</v>
      </c>
      <c r="F7112">
        <v>5.7692307692307702E-2</v>
      </c>
      <c r="I7112" s="140"/>
    </row>
    <row r="7113" spans="1:9">
      <c r="A7113" s="10">
        <v>7107</v>
      </c>
      <c r="B7113" s="10">
        <v>1.025006880141865E-4</v>
      </c>
      <c r="C7113" s="10">
        <v>1.2415571702208119E-6</v>
      </c>
      <c r="D7113" s="10">
        <f t="shared" si="111"/>
        <v>1.1415525114155251E-4</v>
      </c>
      <c r="E7113" s="130">
        <v>3.4562560631891218E-5</v>
      </c>
      <c r="F7113">
        <v>5.7692307692307702E-2</v>
      </c>
      <c r="I7113" s="140"/>
    </row>
    <row r="7114" spans="1:9">
      <c r="A7114" s="10">
        <v>7108</v>
      </c>
      <c r="B7114" s="10">
        <v>1.030558919664698E-4</v>
      </c>
      <c r="C7114" s="10">
        <v>1.1101680750645349E-6</v>
      </c>
      <c r="D7114" s="10">
        <f t="shared" si="111"/>
        <v>1.1415525114155251E-4</v>
      </c>
      <c r="E7114" s="130">
        <v>4.5559739014765753E-5</v>
      </c>
      <c r="F7114">
        <v>7.6923076923076927E-2</v>
      </c>
      <c r="I7114" s="140"/>
    </row>
    <row r="7115" spans="1:9">
      <c r="A7115" s="10">
        <v>7109</v>
      </c>
      <c r="B7115" s="10">
        <v>1.035379225784676E-4</v>
      </c>
      <c r="C7115" s="10">
        <v>1.14322695880342E-5</v>
      </c>
      <c r="D7115" s="10">
        <f t="shared" si="111"/>
        <v>1.1415525114155251E-4</v>
      </c>
      <c r="E7115" s="130">
        <v>8.0122299646657032E-5</v>
      </c>
      <c r="F7115">
        <v>0.1153846153846154</v>
      </c>
      <c r="I7115" s="140"/>
    </row>
    <row r="7116" spans="1:9">
      <c r="A7116" s="10">
        <v>7110</v>
      </c>
      <c r="B7116" s="10">
        <v>1.051163321948941E-4</v>
      </c>
      <c r="C7116" s="10">
        <v>1.1855208098709831E-4</v>
      </c>
      <c r="D7116" s="10">
        <f t="shared" si="111"/>
        <v>1.1415525114155251E-4</v>
      </c>
      <c r="E7116" s="130">
        <v>1.335371660777613E-4</v>
      </c>
      <c r="F7116">
        <v>0.19230769230769229</v>
      </c>
      <c r="I7116" s="140"/>
    </row>
    <row r="7117" spans="1:9">
      <c r="A7117" s="10">
        <v>7111</v>
      </c>
      <c r="B7117" s="10">
        <v>1.091705269158706E-4</v>
      </c>
      <c r="C7117" s="10">
        <v>1.3517022174678421E-4</v>
      </c>
      <c r="D7117" s="10">
        <f t="shared" si="111"/>
        <v>1.1415525114155251E-4</v>
      </c>
      <c r="E7117" s="130">
        <v>1.8852305799213419E-4</v>
      </c>
      <c r="F7117">
        <v>0.30769230769230771</v>
      </c>
      <c r="I7117" s="140"/>
    </row>
    <row r="7118" spans="1:9">
      <c r="A7118" s="10">
        <v>7112</v>
      </c>
      <c r="B7118" s="10">
        <v>1.111183091048008E-4</v>
      </c>
      <c r="C7118" s="10">
        <v>1.073033597329785E-4</v>
      </c>
      <c r="D7118" s="10">
        <f t="shared" si="111"/>
        <v>1.1415525114155251E-4</v>
      </c>
      <c r="E7118" s="130">
        <v>2.0894638927461501E-4</v>
      </c>
      <c r="F7118">
        <v>0.46153846153846162</v>
      </c>
      <c r="I7118" s="140"/>
    </row>
    <row r="7119" spans="1:9">
      <c r="A7119" s="10">
        <v>7113</v>
      </c>
      <c r="B7119" s="10">
        <v>1.143854585835483E-4</v>
      </c>
      <c r="C7119" s="10">
        <v>5.8152123454076228E-5</v>
      </c>
      <c r="D7119" s="10">
        <f t="shared" si="111"/>
        <v>1.1415525114155251E-4</v>
      </c>
      <c r="E7119" s="130">
        <v>1.7909690509252749E-4</v>
      </c>
      <c r="F7119">
        <v>0.57692307692307687</v>
      </c>
      <c r="I7119" s="140"/>
    </row>
    <row r="7120" spans="1:9">
      <c r="A7120" s="10">
        <v>7114</v>
      </c>
      <c r="B7120" s="10">
        <v>1.15361675222033E-4</v>
      </c>
      <c r="C7120" s="10">
        <v>2.569277547977559E-5</v>
      </c>
      <c r="D7120" s="10">
        <f t="shared" si="111"/>
        <v>1.1415525114155251E-4</v>
      </c>
      <c r="E7120" s="130">
        <v>1.4924742091043929E-4</v>
      </c>
      <c r="F7120">
        <v>0.69230769230769229</v>
      </c>
      <c r="I7120" s="140"/>
    </row>
    <row r="7121" spans="1:9">
      <c r="A7121" s="10">
        <v>7115</v>
      </c>
      <c r="B7121" s="10">
        <v>1.146532229817066E-4</v>
      </c>
      <c r="C7121" s="10">
        <v>1.2684154960316909E-5</v>
      </c>
      <c r="D7121" s="10">
        <f t="shared" si="111"/>
        <v>1.1415525114155251E-4</v>
      </c>
      <c r="E7121" s="130">
        <v>1.5631703558514399E-4</v>
      </c>
      <c r="F7121">
        <v>0.76923076923076927</v>
      </c>
      <c r="I7121" s="140"/>
    </row>
    <row r="7122" spans="1:9">
      <c r="A7122" s="10">
        <v>7116</v>
      </c>
      <c r="B7122" s="10">
        <v>1.0950399682444999E-4</v>
      </c>
      <c r="C7122" s="10">
        <v>1.8849027859191948E-5</v>
      </c>
      <c r="D7122" s="10">
        <f t="shared" si="111"/>
        <v>1.1415525114155251E-4</v>
      </c>
      <c r="E7122" s="130">
        <v>1.6495767574311741E-4</v>
      </c>
      <c r="F7122">
        <v>0.73076923076923073</v>
      </c>
      <c r="I7122" s="140"/>
    </row>
    <row r="7123" spans="1:9">
      <c r="A7123" s="10">
        <v>7117</v>
      </c>
      <c r="B7123" s="10">
        <v>1.083297790273021E-4</v>
      </c>
      <c r="C7123" s="10">
        <v>1.6760408106397179E-5</v>
      </c>
      <c r="D7123" s="10">
        <f t="shared" si="111"/>
        <v>1.1415525114155251E-4</v>
      </c>
      <c r="E7123" s="130">
        <v>1.586735738100461E-4</v>
      </c>
      <c r="F7123">
        <v>0.69230769230769229</v>
      </c>
      <c r="I7123" s="140"/>
    </row>
    <row r="7124" spans="1:9">
      <c r="A7124" s="10">
        <v>7118</v>
      </c>
      <c r="B7124" s="10">
        <v>1.1436150955513E-4</v>
      </c>
      <c r="C7124" s="10">
        <v>9.6097101390593246E-6</v>
      </c>
      <c r="D7124" s="10">
        <f t="shared" si="111"/>
        <v>1.1415525114155251E-4</v>
      </c>
      <c r="E7124" s="130">
        <v>1.633866502598494E-4</v>
      </c>
      <c r="F7124">
        <v>0.84615384615384615</v>
      </c>
      <c r="I7124" s="140"/>
    </row>
    <row r="7125" spans="1:9">
      <c r="A7125" s="10">
        <v>7119</v>
      </c>
      <c r="B7125" s="10">
        <v>1.138193553913198E-4</v>
      </c>
      <c r="C7125" s="10">
        <v>8.4199712678277231E-6</v>
      </c>
      <c r="D7125" s="10">
        <f t="shared" si="111"/>
        <v>1.1415525114155251E-4</v>
      </c>
      <c r="E7125" s="130">
        <v>1.7909690509252749E-4</v>
      </c>
      <c r="F7125">
        <v>0.96153846153846156</v>
      </c>
      <c r="I7125" s="140"/>
    </row>
    <row r="7126" spans="1:9">
      <c r="A7126" s="10">
        <v>7120</v>
      </c>
      <c r="B7126" s="10">
        <v>1.1693380952701569E-4</v>
      </c>
      <c r="C7126" s="10">
        <v>9.6116284934915522E-6</v>
      </c>
      <c r="D7126" s="10">
        <f t="shared" si="111"/>
        <v>1.1415525114155251E-4</v>
      </c>
      <c r="E7126" s="130">
        <v>1.9480715992520491E-4</v>
      </c>
      <c r="F7126">
        <v>1</v>
      </c>
      <c r="I7126" s="140"/>
    </row>
    <row r="7127" spans="1:9">
      <c r="A7127" s="10">
        <v>7121</v>
      </c>
      <c r="B7127" s="10">
        <v>1.1761175967183401E-4</v>
      </c>
      <c r="C7127" s="10">
        <v>1.6768317909032571E-5</v>
      </c>
      <c r="D7127" s="10">
        <f t="shared" si="111"/>
        <v>1.1415525114155251E-4</v>
      </c>
      <c r="E7127" s="130">
        <v>2.1365946572441831E-4</v>
      </c>
      <c r="F7127">
        <v>0.92307692307692313</v>
      </c>
      <c r="I7127" s="140"/>
    </row>
    <row r="7128" spans="1:9">
      <c r="A7128" s="10">
        <v>7122</v>
      </c>
      <c r="B7128" s="10">
        <v>1.206253862938283E-4</v>
      </c>
      <c r="C7128" s="10">
        <v>2.363211733388338E-5</v>
      </c>
      <c r="D7128" s="10">
        <f t="shared" si="111"/>
        <v>1.1415525114155251E-4</v>
      </c>
      <c r="E7128" s="130">
        <v>1.995202363750082E-4</v>
      </c>
      <c r="F7128">
        <v>0.76923076923076927</v>
      </c>
      <c r="I7128" s="140"/>
    </row>
    <row r="7129" spans="1:9">
      <c r="A7129" s="10">
        <v>7123</v>
      </c>
      <c r="B7129" s="10">
        <v>1.19657267874687E-4</v>
      </c>
      <c r="C7129" s="10">
        <v>2.3935612824314129E-5</v>
      </c>
      <c r="D7129" s="10">
        <f t="shared" si="111"/>
        <v>1.1415525114155251E-4</v>
      </c>
      <c r="E7129" s="130">
        <v>1.6967075219292079E-4</v>
      </c>
      <c r="F7129">
        <v>0.57692307692307687</v>
      </c>
      <c r="I7129" s="140"/>
    </row>
    <row r="7130" spans="1:9">
      <c r="A7130" s="10">
        <v>7124</v>
      </c>
      <c r="B7130" s="10">
        <v>1.170947876965694E-4</v>
      </c>
      <c r="C7130" s="10">
        <v>2.0578619852018981E-5</v>
      </c>
      <c r="D7130" s="10">
        <f t="shared" si="111"/>
        <v>1.1415525114155251E-4</v>
      </c>
      <c r="E7130" s="130">
        <v>1.4217780623573399E-4</v>
      </c>
      <c r="F7130">
        <v>0.46153846153846162</v>
      </c>
      <c r="I7130" s="140"/>
    </row>
    <row r="7131" spans="1:9">
      <c r="A7131" s="10">
        <v>7125</v>
      </c>
      <c r="B7131" s="10">
        <v>1.142367432896953E-4</v>
      </c>
      <c r="C7131" s="10">
        <v>1.3505178836284069E-5</v>
      </c>
      <c r="D7131" s="10">
        <f t="shared" si="111"/>
        <v>1.1415525114155251E-4</v>
      </c>
      <c r="E7131" s="130">
        <v>1.170413985034499E-4</v>
      </c>
      <c r="F7131">
        <v>0.30769230769230771</v>
      </c>
      <c r="I7131" s="140"/>
    </row>
    <row r="7132" spans="1:9">
      <c r="A7132" s="10">
        <v>7126</v>
      </c>
      <c r="B7132" s="10">
        <v>1.126633270591304E-4</v>
      </c>
      <c r="C7132" s="10">
        <v>7.5477836972273466E-6</v>
      </c>
      <c r="D7132" s="10">
        <f t="shared" si="111"/>
        <v>1.1415525114155251E-4</v>
      </c>
      <c r="E7132" s="130">
        <v>9.8974605445870459E-5</v>
      </c>
      <c r="F7132">
        <v>0.23076923076923081</v>
      </c>
      <c r="I7132" s="140"/>
    </row>
    <row r="7133" spans="1:9">
      <c r="A7133" s="10">
        <v>7127</v>
      </c>
      <c r="B7133" s="10">
        <v>1.130314748803998E-4</v>
      </c>
      <c r="C7133" s="10">
        <v>5.7690827401068744E-6</v>
      </c>
      <c r="D7133" s="10">
        <f t="shared" si="111"/>
        <v>1.1415525114155251E-4</v>
      </c>
      <c r="E7133" s="130">
        <v>8.7191914321361731E-5</v>
      </c>
      <c r="F7133">
        <v>0.15384615384615391</v>
      </c>
      <c r="I7133" s="140"/>
    </row>
    <row r="7134" spans="1:9">
      <c r="A7134" s="10">
        <v>7128</v>
      </c>
      <c r="B7134" s="10">
        <v>1.0816269608569561E-4</v>
      </c>
      <c r="C7134" s="10">
        <v>2.5512250145144371E-6</v>
      </c>
      <c r="D7134" s="10">
        <f t="shared" si="111"/>
        <v>1.1415525114155251E-4</v>
      </c>
      <c r="E7134" s="130">
        <v>5.8113396348655513E-5</v>
      </c>
      <c r="F7134">
        <v>3.8461538461538457E-2</v>
      </c>
      <c r="I7134" s="140"/>
    </row>
    <row r="7135" spans="1:9">
      <c r="A7135" s="10">
        <v>7129</v>
      </c>
      <c r="B7135" s="10">
        <v>1.031330852991521E-4</v>
      </c>
      <c r="C7135" s="10">
        <v>1.476646505445767E-6</v>
      </c>
      <c r="D7135" s="10">
        <f t="shared" si="111"/>
        <v>1.1415525114155251E-4</v>
      </c>
      <c r="E7135" s="130">
        <v>3.7711884864553021E-5</v>
      </c>
      <c r="F7135">
        <v>3.8461538461538457E-2</v>
      </c>
      <c r="I7135" s="140"/>
    </row>
    <row r="7136" spans="1:9">
      <c r="A7136" s="10">
        <v>7130</v>
      </c>
      <c r="B7136" s="10">
        <v>1.027857883880683E-4</v>
      </c>
      <c r="C7136" s="10">
        <v>1.252553614229497E-6</v>
      </c>
      <c r="D7136" s="10">
        <f t="shared" si="111"/>
        <v>1.1415525114155251E-4</v>
      </c>
      <c r="E7136" s="130">
        <v>3.2766063898710031E-5</v>
      </c>
      <c r="F7136">
        <v>3.8461538461538457E-2</v>
      </c>
      <c r="I7136" s="140"/>
    </row>
    <row r="7137" spans="1:9">
      <c r="A7137" s="10">
        <v>7131</v>
      </c>
      <c r="B7137" s="10">
        <v>1.031481331967416E-4</v>
      </c>
      <c r="C7137" s="10">
        <v>1.25679490495298E-6</v>
      </c>
      <c r="D7137" s="10">
        <f t="shared" si="111"/>
        <v>1.1415525114155251E-4</v>
      </c>
      <c r="E7137" s="130">
        <v>2.720201531213658E-5</v>
      </c>
      <c r="F7137">
        <v>3.8461538461538457E-2</v>
      </c>
      <c r="I7137" s="140"/>
    </row>
    <row r="7138" spans="1:9">
      <c r="A7138" s="10">
        <v>7132</v>
      </c>
      <c r="B7138" s="10">
        <v>1.0392022240958871E-4</v>
      </c>
      <c r="C7138" s="10">
        <v>1.119705296862886E-6</v>
      </c>
      <c r="D7138" s="10">
        <f t="shared" si="111"/>
        <v>1.1415525114155251E-4</v>
      </c>
      <c r="E7138" s="130">
        <v>3.5857202002361912E-5</v>
      </c>
      <c r="F7138">
        <v>3.8461538461538457E-2</v>
      </c>
      <c r="I7138" s="140"/>
    </row>
    <row r="7139" spans="1:9">
      <c r="A7139" s="10">
        <v>7133</v>
      </c>
      <c r="B7139" s="10">
        <v>1.0540103934490691E-4</v>
      </c>
      <c r="C7139" s="10">
        <v>1.1445238936838159E-5</v>
      </c>
      <c r="D7139" s="10">
        <f t="shared" si="111"/>
        <v>1.1415525114155251E-4</v>
      </c>
      <c r="E7139" s="130">
        <v>6.305921731449857E-5</v>
      </c>
      <c r="F7139">
        <v>7.6923076923076927E-2</v>
      </c>
      <c r="I7139" s="140"/>
    </row>
    <row r="7140" spans="1:9">
      <c r="A7140" s="10">
        <v>7134</v>
      </c>
      <c r="B7140" s="10">
        <v>1.091286072546504E-4</v>
      </c>
      <c r="C7140" s="10">
        <v>1.981677630111465E-4</v>
      </c>
      <c r="D7140" s="10">
        <f t="shared" si="111"/>
        <v>1.1415525114155251E-4</v>
      </c>
      <c r="E7140" s="130">
        <v>1.050986955241637E-4</v>
      </c>
      <c r="F7140">
        <v>0.15384615384615391</v>
      </c>
      <c r="I7140" s="140"/>
    </row>
    <row r="7141" spans="1:9">
      <c r="A7141" s="10">
        <v>7135</v>
      </c>
      <c r="B7141" s="10">
        <v>1.117698907354561E-4</v>
      </c>
      <c r="C7141" s="10">
        <v>2.0475905609761589E-4</v>
      </c>
      <c r="D7141" s="10">
        <f t="shared" si="111"/>
        <v>1.1415525114155251E-4</v>
      </c>
      <c r="E7141" s="130">
        <v>1.4837462897529039E-4</v>
      </c>
      <c r="F7141">
        <v>0.23076923076923081</v>
      </c>
      <c r="I7141" s="140"/>
    </row>
    <row r="7142" spans="1:9">
      <c r="A7142" s="10">
        <v>7136</v>
      </c>
      <c r="B7142" s="10">
        <v>1.122766455498762E-4</v>
      </c>
      <c r="C7142" s="10">
        <v>1.6873041877580271E-4</v>
      </c>
      <c r="D7142" s="10">
        <f t="shared" si="111"/>
        <v>1.1415525114155251E-4</v>
      </c>
      <c r="E7142" s="130">
        <v>1.644485471142801E-4</v>
      </c>
      <c r="F7142">
        <v>0.38461538461538458</v>
      </c>
      <c r="I7142" s="140"/>
    </row>
    <row r="7143" spans="1:9">
      <c r="A7143" s="10">
        <v>7137</v>
      </c>
      <c r="B7143" s="10">
        <v>1.141107077139315E-4</v>
      </c>
      <c r="C7143" s="10">
        <v>1.221291619447926E-4</v>
      </c>
      <c r="D7143" s="10">
        <f t="shared" si="111"/>
        <v>1.1415525114155251E-4</v>
      </c>
      <c r="E7143" s="130">
        <v>1.4095589752652579E-4</v>
      </c>
      <c r="F7143">
        <v>0.46153846153846162</v>
      </c>
      <c r="I7143" s="140"/>
    </row>
    <row r="7144" spans="1:9">
      <c r="A7144" s="10">
        <v>7138</v>
      </c>
      <c r="B7144" s="10">
        <v>1.13878708913212E-4</v>
      </c>
      <c r="C7144" s="10">
        <v>8.7358537819373725E-5</v>
      </c>
      <c r="D7144" s="10">
        <f t="shared" si="111"/>
        <v>1.1415525114155251E-4</v>
      </c>
      <c r="E7144" s="130">
        <v>1.1746324793877149E-4</v>
      </c>
      <c r="F7144">
        <v>0.57692307692307687</v>
      </c>
      <c r="I7144" s="140"/>
    </row>
    <row r="7145" spans="1:9">
      <c r="A7145" s="10">
        <v>7139</v>
      </c>
      <c r="B7145" s="10">
        <v>1.130426483796217E-4</v>
      </c>
      <c r="C7145" s="10">
        <v>5.4922151002033557E-5</v>
      </c>
      <c r="D7145" s="10">
        <f t="shared" si="111"/>
        <v>1.1415525114155251E-4</v>
      </c>
      <c r="E7145" s="130">
        <v>1.230272965253451E-4</v>
      </c>
      <c r="F7145">
        <v>0.69230769230769229</v>
      </c>
      <c r="I7145" s="140"/>
    </row>
    <row r="7146" spans="1:9">
      <c r="A7146" s="10">
        <v>7140</v>
      </c>
      <c r="B7146" s="10">
        <v>1.075396302950239E-4</v>
      </c>
      <c r="C7146" s="10">
        <v>1.8866747635440711E-5</v>
      </c>
      <c r="D7146" s="10">
        <f t="shared" si="111"/>
        <v>1.1415525114155251E-4</v>
      </c>
      <c r="E7146" s="130">
        <v>1.298278003533793E-4</v>
      </c>
      <c r="F7146">
        <v>0.61538461538461542</v>
      </c>
      <c r="I7146" s="140"/>
    </row>
    <row r="7147" spans="1:9">
      <c r="A7147" s="10">
        <v>7141</v>
      </c>
      <c r="B7147" s="10">
        <v>1.085869293606601E-4</v>
      </c>
      <c r="C7147" s="10">
        <v>1.6999797828572201E-5</v>
      </c>
      <c r="D7147" s="10">
        <f t="shared" si="111"/>
        <v>1.1415525114155251E-4</v>
      </c>
      <c r="E7147" s="130">
        <v>1.248819793875361E-4</v>
      </c>
      <c r="F7147">
        <v>0.53846153846153844</v>
      </c>
      <c r="I7147" s="140"/>
    </row>
    <row r="7148" spans="1:9">
      <c r="A7148" s="10">
        <v>7142</v>
      </c>
      <c r="B7148" s="10">
        <v>1.1268132040972189E-4</v>
      </c>
      <c r="C7148" s="10">
        <v>1.01541045783748E-5</v>
      </c>
      <c r="D7148" s="10">
        <f t="shared" si="111"/>
        <v>1.1415525114155251E-4</v>
      </c>
      <c r="E7148" s="130">
        <v>1.285913451119187E-4</v>
      </c>
      <c r="F7148">
        <v>0.61538461538461542</v>
      </c>
      <c r="I7148" s="140"/>
    </row>
    <row r="7149" spans="1:9">
      <c r="A7149" s="10">
        <v>7143</v>
      </c>
      <c r="B7149" s="10">
        <v>1.126748134767198E-4</v>
      </c>
      <c r="C7149" s="10">
        <v>9.6020594506481115E-6</v>
      </c>
      <c r="D7149" s="10">
        <f t="shared" si="111"/>
        <v>1.1415525114155251E-4</v>
      </c>
      <c r="E7149" s="130">
        <v>1.4095589752652579E-4</v>
      </c>
      <c r="F7149">
        <v>0.69230769230769229</v>
      </c>
      <c r="I7149" s="140"/>
    </row>
    <row r="7150" spans="1:9">
      <c r="A7150" s="10">
        <v>7144</v>
      </c>
      <c r="B7150" s="10">
        <v>1.1573150701309691E-4</v>
      </c>
      <c r="C7150" s="10">
        <v>2.050631789172206E-5</v>
      </c>
      <c r="D7150" s="10">
        <f t="shared" si="111"/>
        <v>1.1415525114155251E-4</v>
      </c>
      <c r="E7150" s="130">
        <v>1.5332044994113359E-4</v>
      </c>
      <c r="F7150">
        <v>0.76923076923076927</v>
      </c>
      <c r="I7150" s="140"/>
    </row>
    <row r="7151" spans="1:9">
      <c r="A7151" s="10">
        <v>7145</v>
      </c>
      <c r="B7151" s="10">
        <v>1.1695058811791361E-4</v>
      </c>
      <c r="C7151" s="10">
        <v>4.5497762083686177E-5</v>
      </c>
      <c r="D7151" s="10">
        <f t="shared" si="111"/>
        <v>1.1415525114155251E-4</v>
      </c>
      <c r="E7151" s="130">
        <v>1.6815791283866281E-4</v>
      </c>
      <c r="F7151">
        <v>0.69230769230769229</v>
      </c>
      <c r="I7151" s="140"/>
    </row>
    <row r="7152" spans="1:9">
      <c r="A7152" s="10">
        <v>7146</v>
      </c>
      <c r="B7152" s="10">
        <v>1.195122164372873E-4</v>
      </c>
      <c r="C7152" s="10">
        <v>2.7931399639101401E-5</v>
      </c>
      <c r="D7152" s="10">
        <f t="shared" si="111"/>
        <v>1.1415525114155251E-4</v>
      </c>
      <c r="E7152" s="130">
        <v>1.5702981566551559E-4</v>
      </c>
      <c r="F7152">
        <v>0.57692307692307687</v>
      </c>
      <c r="I7152" s="140"/>
    </row>
    <row r="7153" spans="1:9">
      <c r="A7153" s="10">
        <v>7147</v>
      </c>
      <c r="B7153" s="10">
        <v>1.176270025145065E-4</v>
      </c>
      <c r="C7153" s="10">
        <v>3.2324381284504177E-5</v>
      </c>
      <c r="D7153" s="10">
        <f t="shared" si="111"/>
        <v>1.1415525114155251E-4</v>
      </c>
      <c r="E7153" s="130">
        <v>1.335371660777613E-4</v>
      </c>
      <c r="F7153">
        <v>0.46153846153846162</v>
      </c>
      <c r="I7153" s="140"/>
    </row>
    <row r="7154" spans="1:9">
      <c r="A7154" s="10">
        <v>7148</v>
      </c>
      <c r="B7154" s="10">
        <v>1.155171741003167E-4</v>
      </c>
      <c r="C7154" s="10">
        <v>9.3422042506198012E-5</v>
      </c>
      <c r="D7154" s="10">
        <f t="shared" si="111"/>
        <v>1.1415525114155251E-4</v>
      </c>
      <c r="E7154" s="130">
        <v>1.118991993521979E-4</v>
      </c>
      <c r="F7154">
        <v>0.30769230769230771</v>
      </c>
      <c r="I7154" s="140"/>
    </row>
    <row r="7155" spans="1:9">
      <c r="A7155" s="10">
        <v>7149</v>
      </c>
      <c r="B7155" s="10">
        <v>1.1439141163000789E-4</v>
      </c>
      <c r="C7155" s="10">
        <v>1.351904826607762E-5</v>
      </c>
      <c r="D7155" s="10">
        <f t="shared" si="111"/>
        <v>1.1415525114155251E-4</v>
      </c>
      <c r="E7155" s="130">
        <v>9.2115915488826249E-5</v>
      </c>
      <c r="F7155">
        <v>0.23076923076923081</v>
      </c>
      <c r="I7155" s="140"/>
    </row>
    <row r="7156" spans="1:9">
      <c r="A7156" s="10">
        <v>7150</v>
      </c>
      <c r="B7156" s="10">
        <v>1.14265465995334E-4</v>
      </c>
      <c r="C7156" s="10">
        <v>7.5564662966719878E-6</v>
      </c>
      <c r="D7156" s="10">
        <f t="shared" si="111"/>
        <v>1.1415525114155251E-4</v>
      </c>
      <c r="E7156" s="130">
        <v>7.7896680212027466E-5</v>
      </c>
      <c r="F7156">
        <v>0.15384615384615391</v>
      </c>
      <c r="I7156" s="140"/>
    </row>
    <row r="7157" spans="1:9">
      <c r="A7157" s="10">
        <v>7151</v>
      </c>
      <c r="B7157" s="10">
        <v>1.121534388565877E-4</v>
      </c>
      <c r="C7157" s="10">
        <v>5.7760151820717908E-6</v>
      </c>
      <c r="D7157" s="10">
        <f t="shared" si="111"/>
        <v>1.1415525114155251E-4</v>
      </c>
      <c r="E7157" s="130">
        <v>6.8623265901071937E-5</v>
      </c>
      <c r="F7157">
        <v>7.6923076923076927E-2</v>
      </c>
      <c r="I7157" s="140"/>
    </row>
    <row r="7158" spans="1:9">
      <c r="A7158" s="10">
        <v>7152</v>
      </c>
      <c r="B7158" s="10">
        <v>1.093768135840735E-4</v>
      </c>
      <c r="C7158" s="10">
        <v>2.474763589038584E-6</v>
      </c>
      <c r="D7158" s="10">
        <f t="shared" si="111"/>
        <v>1.1415525114155251E-4</v>
      </c>
      <c r="E7158" s="130">
        <v>5.1276526189990182E-5</v>
      </c>
      <c r="F7158">
        <v>3.8461538461538457E-2</v>
      </c>
      <c r="I7158" s="140"/>
    </row>
    <row r="7159" spans="1:9">
      <c r="A7159" s="10">
        <v>7153</v>
      </c>
      <c r="B7159" s="10">
        <v>1.037790408197265E-4</v>
      </c>
      <c r="C7159" s="10">
        <v>2.7196810813312389E-6</v>
      </c>
      <c r="D7159" s="10">
        <f t="shared" si="111"/>
        <v>1.1415525114155251E-4</v>
      </c>
      <c r="E7159" s="130">
        <v>3.3275192527546778E-5</v>
      </c>
      <c r="F7159">
        <v>3.8461538461538457E-2</v>
      </c>
      <c r="I7159" s="140"/>
    </row>
    <row r="7160" spans="1:9">
      <c r="A7160" s="10">
        <v>7154</v>
      </c>
      <c r="B7160" s="10">
        <v>1.0266654323063519E-4</v>
      </c>
      <c r="C7160" s="10">
        <v>1.7713775708873211E-6</v>
      </c>
      <c r="D7160" s="10">
        <f t="shared" si="111"/>
        <v>1.1415525114155251E-4</v>
      </c>
      <c r="E7160" s="130">
        <v>2.8911232851802942E-5</v>
      </c>
      <c r="F7160">
        <v>3.8461538461538457E-2</v>
      </c>
      <c r="I7160" s="140"/>
    </row>
    <row r="7161" spans="1:9">
      <c r="A7161" s="10">
        <v>7155</v>
      </c>
      <c r="B7161" s="10">
        <v>1.025432755642614E-4</v>
      </c>
      <c r="C7161" s="10">
        <v>1.117091425302331E-6</v>
      </c>
      <c r="D7161" s="10">
        <f t="shared" si="111"/>
        <v>1.1415525114155251E-4</v>
      </c>
      <c r="E7161" s="130">
        <v>2.400177821659112E-5</v>
      </c>
      <c r="F7161">
        <v>3.8461538461538457E-2</v>
      </c>
      <c r="I7161" s="140"/>
    </row>
    <row r="7162" spans="1:9">
      <c r="A7162" s="10">
        <v>7156</v>
      </c>
      <c r="B7162" s="10">
        <v>1.025877123588732E-4</v>
      </c>
      <c r="C7162" s="10">
        <v>1.1183233543334811E-6</v>
      </c>
      <c r="D7162" s="10">
        <f t="shared" si="111"/>
        <v>1.1415525114155251E-4</v>
      </c>
      <c r="E7162" s="130">
        <v>3.1638707649142888E-5</v>
      </c>
      <c r="F7162">
        <v>3.8461538461538457E-2</v>
      </c>
      <c r="I7162" s="140"/>
    </row>
    <row r="7163" spans="1:9">
      <c r="A7163" s="10">
        <v>7157</v>
      </c>
      <c r="B7163" s="10">
        <v>1.040159972044029E-4</v>
      </c>
      <c r="C7163" s="10">
        <v>3.2215125999136318E-6</v>
      </c>
      <c r="D7163" s="10">
        <f t="shared" si="111"/>
        <v>1.1415525114155251E-4</v>
      </c>
      <c r="E7163" s="130">
        <v>5.5640485865734008E-5</v>
      </c>
      <c r="F7163">
        <v>7.6923076923076927E-2</v>
      </c>
      <c r="I7163" s="140"/>
    </row>
    <row r="7164" spans="1:9">
      <c r="A7164" s="10">
        <v>7158</v>
      </c>
      <c r="B7164" s="10">
        <v>1.079659518536688E-4</v>
      </c>
      <c r="C7164" s="10">
        <v>2.3053794387125479E-4</v>
      </c>
      <c r="D7164" s="10">
        <f t="shared" si="111"/>
        <v>1.1415525114155251E-4</v>
      </c>
      <c r="E7164" s="130">
        <v>9.2734143109556578E-5</v>
      </c>
      <c r="F7164">
        <v>0.15384615384615391</v>
      </c>
      <c r="I7164" s="140"/>
    </row>
    <row r="7165" spans="1:9">
      <c r="A7165" s="10">
        <v>7159</v>
      </c>
      <c r="B7165" s="10">
        <v>1.107440527682389E-4</v>
      </c>
      <c r="C7165" s="10">
        <v>2.613317237954401E-4</v>
      </c>
      <c r="D7165" s="10">
        <f t="shared" si="111"/>
        <v>1.1415525114155251E-4</v>
      </c>
      <c r="E7165" s="130">
        <v>1.30918790272315E-4</v>
      </c>
      <c r="F7165">
        <v>0.23076923076923081</v>
      </c>
      <c r="I7165" s="140"/>
    </row>
    <row r="7166" spans="1:9">
      <c r="A7166" s="10">
        <v>7160</v>
      </c>
      <c r="B7166" s="10">
        <v>1.1322251006356329E-4</v>
      </c>
      <c r="C7166" s="10">
        <v>2.8654405604479398E-4</v>
      </c>
      <c r="D7166" s="10">
        <f t="shared" si="111"/>
        <v>1.1415525114155251E-4</v>
      </c>
      <c r="E7166" s="130">
        <v>1.4510165921848261E-4</v>
      </c>
      <c r="F7166">
        <v>0.38461538461538458</v>
      </c>
      <c r="I7166" s="140"/>
    </row>
    <row r="7167" spans="1:9">
      <c r="A7167" s="10">
        <v>7161</v>
      </c>
      <c r="B7167" s="10">
        <v>1.167596536137323E-4</v>
      </c>
      <c r="C7167" s="10">
        <v>2.5658142363477703E-4</v>
      </c>
      <c r="D7167" s="10">
        <f t="shared" si="111"/>
        <v>1.1415525114155251E-4</v>
      </c>
      <c r="E7167" s="130">
        <v>1.2437285075869939E-4</v>
      </c>
      <c r="F7167">
        <v>0.46153846153846162</v>
      </c>
      <c r="I7167" s="140"/>
    </row>
    <row r="7168" spans="1:9">
      <c r="A7168" s="10">
        <v>7162</v>
      </c>
      <c r="B7168" s="10">
        <v>1.168467712274709E-4</v>
      </c>
      <c r="C7168" s="10">
        <v>2.4220249799668329E-4</v>
      </c>
      <c r="D7168" s="10">
        <f t="shared" si="111"/>
        <v>1.1415525114155251E-4</v>
      </c>
      <c r="E7168" s="130">
        <v>1.0364404229891629E-4</v>
      </c>
      <c r="F7168">
        <v>0.57692307692307687</v>
      </c>
      <c r="I7168" s="140"/>
    </row>
    <row r="7169" spans="1:9">
      <c r="A7169" s="10">
        <v>7163</v>
      </c>
      <c r="B7169" s="10">
        <v>1.164553835551822E-4</v>
      </c>
      <c r="C7169" s="10">
        <v>2.396145105833685E-4</v>
      </c>
      <c r="D7169" s="10">
        <f t="shared" si="111"/>
        <v>1.1415525114155251E-4</v>
      </c>
      <c r="E7169" s="130">
        <v>1.0855349693412771E-4</v>
      </c>
      <c r="F7169">
        <v>0.69230769230769229</v>
      </c>
      <c r="I7169" s="140"/>
    </row>
    <row r="7170" spans="1:9">
      <c r="A7170" s="10">
        <v>7164</v>
      </c>
      <c r="B7170" s="10">
        <v>1.1113339245217009E-4</v>
      </c>
      <c r="C7170" s="10">
        <v>1.590926288373876E-4</v>
      </c>
      <c r="D7170" s="10">
        <f t="shared" si="111"/>
        <v>1.1415525114155251E-4</v>
      </c>
      <c r="E7170" s="130">
        <v>1.145539414882754E-4</v>
      </c>
      <c r="F7170">
        <v>0.61538461538461542</v>
      </c>
      <c r="I7170" s="140"/>
    </row>
    <row r="7171" spans="1:9">
      <c r="A7171" s="10">
        <v>7165</v>
      </c>
      <c r="B7171" s="10">
        <v>1.108465021093656E-4</v>
      </c>
      <c r="C7171" s="10">
        <v>1.398252360608718E-4</v>
      </c>
      <c r="D7171" s="10">
        <f t="shared" si="111"/>
        <v>1.1415525114155251E-4</v>
      </c>
      <c r="E7171" s="130">
        <v>1.1018998181253189E-4</v>
      </c>
      <c r="F7171">
        <v>0.53846153846153844</v>
      </c>
      <c r="I7171" s="140"/>
    </row>
    <row r="7172" spans="1:9">
      <c r="A7172" s="10">
        <v>7166</v>
      </c>
      <c r="B7172" s="10">
        <v>1.1577983566687261E-4</v>
      </c>
      <c r="C7172" s="10">
        <v>1.2649444564338111E-4</v>
      </c>
      <c r="D7172" s="10">
        <f t="shared" si="111"/>
        <v>1.1415525114155251E-4</v>
      </c>
      <c r="E7172" s="130">
        <v>1.134629515693397E-4</v>
      </c>
      <c r="F7172">
        <v>0.61538461538461542</v>
      </c>
      <c r="I7172" s="140"/>
    </row>
    <row r="7173" spans="1:9">
      <c r="A7173" s="10">
        <v>7167</v>
      </c>
      <c r="B7173" s="10">
        <v>1.1594987358416E-4</v>
      </c>
      <c r="C7173" s="10">
        <v>1.195027256172883E-4</v>
      </c>
      <c r="D7173" s="10">
        <f t="shared" si="111"/>
        <v>1.1415525114155251E-4</v>
      </c>
      <c r="E7173" s="130">
        <v>1.2437285075869939E-4</v>
      </c>
      <c r="F7173">
        <v>0.69230769230769229</v>
      </c>
      <c r="I7173" s="140"/>
    </row>
    <row r="7174" spans="1:9">
      <c r="A7174" s="10">
        <v>7168</v>
      </c>
      <c r="B7174" s="10">
        <v>1.171474232746833E-4</v>
      </c>
      <c r="C7174" s="10">
        <v>1.2677873940603469E-4</v>
      </c>
      <c r="D7174" s="10">
        <f t="shared" ref="D7174:D7237" si="112">1/8760</f>
        <v>1.1415525114155251E-4</v>
      </c>
      <c r="E7174" s="130">
        <v>1.3528274994805919E-4</v>
      </c>
      <c r="F7174">
        <v>0.76923076923076927</v>
      </c>
      <c r="I7174" s="140"/>
    </row>
    <row r="7175" spans="1:9">
      <c r="A7175" s="10">
        <v>7169</v>
      </c>
      <c r="B7175" s="10">
        <v>1.187256416835252E-4</v>
      </c>
      <c r="C7175" s="10">
        <v>1.3246904687610171E-4</v>
      </c>
      <c r="D7175" s="10">
        <f t="shared" si="112"/>
        <v>1.1415525114155251E-4</v>
      </c>
      <c r="E7175" s="130">
        <v>1.4837462897529039E-4</v>
      </c>
      <c r="F7175">
        <v>0.69230769230769229</v>
      </c>
      <c r="I7175" s="140"/>
    </row>
    <row r="7176" spans="1:9">
      <c r="A7176" s="10">
        <v>7170</v>
      </c>
      <c r="B7176" s="10">
        <v>1.2072344829411949E-4</v>
      </c>
      <c r="C7176" s="10">
        <v>1.1033325509111691E-4</v>
      </c>
      <c r="D7176" s="10">
        <f t="shared" si="112"/>
        <v>1.1415525114155251E-4</v>
      </c>
      <c r="E7176" s="130">
        <v>1.38555719704867E-4</v>
      </c>
      <c r="F7176">
        <v>0.57692307692307687</v>
      </c>
      <c r="I7176" s="140"/>
    </row>
    <row r="7177" spans="1:9">
      <c r="A7177" s="10">
        <v>7171</v>
      </c>
      <c r="B7177" s="10">
        <v>1.197931518026871E-4</v>
      </c>
      <c r="C7177" s="10">
        <v>1.028792980182551E-4</v>
      </c>
      <c r="D7177" s="10">
        <f t="shared" si="112"/>
        <v>1.1415525114155251E-4</v>
      </c>
      <c r="E7177" s="130">
        <v>1.178269112450839E-4</v>
      </c>
      <c r="F7177">
        <v>0.46153846153846162</v>
      </c>
      <c r="I7177" s="140"/>
    </row>
    <row r="7178" spans="1:9">
      <c r="A7178" s="10">
        <v>7172</v>
      </c>
      <c r="B7178" s="10">
        <v>1.1685845440052391E-4</v>
      </c>
      <c r="C7178" s="10">
        <v>1.5697290174009079E-4</v>
      </c>
      <c r="D7178" s="10">
        <f t="shared" si="112"/>
        <v>1.1415525114155251E-4</v>
      </c>
      <c r="E7178" s="130">
        <v>9.87345876637043E-5</v>
      </c>
      <c r="F7178">
        <v>0.30769230769230771</v>
      </c>
      <c r="I7178" s="140"/>
    </row>
    <row r="7179" spans="1:9">
      <c r="A7179" s="10">
        <v>7173</v>
      </c>
      <c r="B7179" s="10">
        <v>1.139230901639668E-4</v>
      </c>
      <c r="C7179" s="10">
        <v>1.1098080426687109E-5</v>
      </c>
      <c r="D7179" s="10">
        <f t="shared" si="112"/>
        <v>1.1415525114155251E-4</v>
      </c>
      <c r="E7179" s="130">
        <v>8.127874896072897E-5</v>
      </c>
      <c r="F7179">
        <v>0.23076923076923081</v>
      </c>
      <c r="I7179" s="140"/>
    </row>
    <row r="7180" spans="1:9">
      <c r="A7180" s="10">
        <v>7174</v>
      </c>
      <c r="B7180" s="10">
        <v>1.1227309323660281E-4</v>
      </c>
      <c r="C7180" s="10">
        <v>9.05589212453504E-6</v>
      </c>
      <c r="D7180" s="10">
        <f t="shared" si="112"/>
        <v>1.1415525114155251E-4</v>
      </c>
      <c r="E7180" s="130">
        <v>6.8732364892964984E-5</v>
      </c>
      <c r="F7180">
        <v>0.15384615384615391</v>
      </c>
      <c r="I7180" s="140"/>
    </row>
    <row r="7181" spans="1:9">
      <c r="A7181" s="10">
        <v>7175</v>
      </c>
      <c r="B7181" s="10">
        <v>1.1168574731307749E-4</v>
      </c>
      <c r="C7181" s="10">
        <v>5.4858299802138648E-6</v>
      </c>
      <c r="D7181" s="10">
        <f t="shared" si="112"/>
        <v>1.1415525114155251E-4</v>
      </c>
      <c r="E7181" s="130">
        <v>6.0549940500945833E-5</v>
      </c>
      <c r="F7181">
        <v>7.6923076923076927E-2</v>
      </c>
      <c r="I7181" s="140"/>
    </row>
    <row r="7182" spans="1:9">
      <c r="A7182" s="10">
        <v>7176</v>
      </c>
      <c r="B7182" s="10">
        <v>1.074995692804552E-4</v>
      </c>
      <c r="C7182" s="10">
        <v>3.2553247332483211E-6</v>
      </c>
      <c r="D7182" s="10">
        <f t="shared" si="112"/>
        <v>1.1415525114155251E-4</v>
      </c>
      <c r="E7182" s="130">
        <v>7.1787136665986019E-5</v>
      </c>
      <c r="F7182">
        <v>7.6923076923076927E-2</v>
      </c>
      <c r="I7182" s="140"/>
    </row>
    <row r="7183" spans="1:9">
      <c r="A7183" s="10">
        <v>7177</v>
      </c>
      <c r="B7183" s="10">
        <v>1.0343020676531431E-4</v>
      </c>
      <c r="C7183" s="10">
        <v>2.442988002589344E-6</v>
      </c>
      <c r="D7183" s="10">
        <f t="shared" si="112"/>
        <v>1.1415525114155251E-4</v>
      </c>
      <c r="E7183" s="130">
        <v>4.6585269538565562E-5</v>
      </c>
      <c r="F7183">
        <v>7.6923076923076927E-2</v>
      </c>
      <c r="I7183" s="140"/>
    </row>
    <row r="7184" spans="1:9">
      <c r="A7184" s="10">
        <v>7178</v>
      </c>
      <c r="B7184" s="10">
        <v>1.037470155912461E-4</v>
      </c>
      <c r="C7184" s="10">
        <v>1.9556032384755709E-6</v>
      </c>
      <c r="D7184" s="10">
        <f t="shared" si="112"/>
        <v>1.1415525114155251E-4</v>
      </c>
      <c r="E7184" s="130">
        <v>4.0475725992524122E-5</v>
      </c>
      <c r="F7184">
        <v>5.7692307692307702E-2</v>
      </c>
      <c r="I7184" s="140"/>
    </row>
    <row r="7185" spans="1:9">
      <c r="A7185" s="10">
        <v>7179</v>
      </c>
      <c r="B7185" s="10">
        <v>1.038210526955379E-4</v>
      </c>
      <c r="C7185" s="10">
        <v>1.3259283983320981E-6</v>
      </c>
      <c r="D7185" s="10">
        <f t="shared" si="112"/>
        <v>1.1415525114155251E-4</v>
      </c>
      <c r="E7185" s="130">
        <v>3.3602489503227633E-5</v>
      </c>
      <c r="F7185">
        <v>5.7692307692307702E-2</v>
      </c>
      <c r="I7185" s="140"/>
    </row>
    <row r="7186" spans="1:9">
      <c r="A7186" s="10">
        <v>7180</v>
      </c>
      <c r="B7186" s="10">
        <v>1.0437401096819031E-4</v>
      </c>
      <c r="C7186" s="10">
        <v>2.186396732614045E-6</v>
      </c>
      <c r="D7186" s="10">
        <f t="shared" si="112"/>
        <v>1.1415525114155251E-4</v>
      </c>
      <c r="E7186" s="130">
        <v>4.4294190708800043E-5</v>
      </c>
      <c r="F7186">
        <v>7.6923076923076927E-2</v>
      </c>
      <c r="I7186" s="140"/>
    </row>
    <row r="7187" spans="1:9">
      <c r="A7187" s="10">
        <v>7181</v>
      </c>
      <c r="B7187" s="10">
        <v>1.042715383255889E-4</v>
      </c>
      <c r="C7187" s="10">
        <v>4.8933721252291758E-6</v>
      </c>
      <c r="D7187" s="10">
        <f t="shared" si="112"/>
        <v>1.1415525114155251E-4</v>
      </c>
      <c r="E7187" s="130">
        <v>7.7896680212027466E-5</v>
      </c>
      <c r="F7187">
        <v>0.1153846153846154</v>
      </c>
      <c r="I7187" s="140"/>
    </row>
    <row r="7188" spans="1:9">
      <c r="A7188" s="10">
        <v>7182</v>
      </c>
      <c r="B7188" s="10">
        <v>1.05596625400248E-4</v>
      </c>
      <c r="C7188" s="10">
        <v>3.395057442801812E-4</v>
      </c>
      <c r="D7188" s="10">
        <f t="shared" si="112"/>
        <v>1.1415525114155251E-4</v>
      </c>
      <c r="E7188" s="130">
        <v>1.298278003533793E-4</v>
      </c>
      <c r="F7188">
        <v>0.19230769230769229</v>
      </c>
      <c r="I7188" s="140"/>
    </row>
    <row r="7189" spans="1:9">
      <c r="A7189" s="10">
        <v>7183</v>
      </c>
      <c r="B7189" s="10">
        <v>1.085955392345367E-4</v>
      </c>
      <c r="C7189" s="10">
        <v>3.4806845566453311E-4</v>
      </c>
      <c r="D7189" s="10">
        <f t="shared" si="112"/>
        <v>1.1415525114155251E-4</v>
      </c>
      <c r="E7189" s="130">
        <v>1.832863063812411E-4</v>
      </c>
      <c r="F7189">
        <v>0.30769230769230771</v>
      </c>
      <c r="I7189" s="140"/>
    </row>
    <row r="7190" spans="1:9">
      <c r="A7190" s="10">
        <v>7184</v>
      </c>
      <c r="B7190" s="10">
        <v>1.13143467775316E-4</v>
      </c>
      <c r="C7190" s="10">
        <v>3.1224244112023139E-4</v>
      </c>
      <c r="D7190" s="10">
        <f t="shared" si="112"/>
        <v>1.1415525114155251E-4</v>
      </c>
      <c r="E7190" s="130">
        <v>2.0314232290587591E-4</v>
      </c>
      <c r="F7190">
        <v>0.46153846153846162</v>
      </c>
      <c r="I7190" s="140"/>
    </row>
    <row r="7191" spans="1:9">
      <c r="A7191" s="10">
        <v>7185</v>
      </c>
      <c r="B7191" s="10">
        <v>1.1612324754886501E-4</v>
      </c>
      <c r="C7191" s="10">
        <v>2.5906570626215922E-4</v>
      </c>
      <c r="D7191" s="10">
        <f t="shared" si="112"/>
        <v>1.1415525114155251E-4</v>
      </c>
      <c r="E7191" s="130">
        <v>1.7412199106217919E-4</v>
      </c>
      <c r="F7191">
        <v>0.57692307692307687</v>
      </c>
      <c r="I7191" s="140"/>
    </row>
    <row r="7192" spans="1:9">
      <c r="A7192" s="10">
        <v>7186</v>
      </c>
      <c r="B7192" s="10">
        <v>1.157549362613199E-4</v>
      </c>
      <c r="C7192" s="10">
        <v>2.0751366304885981E-4</v>
      </c>
      <c r="D7192" s="10">
        <f t="shared" si="112"/>
        <v>1.1415525114155251E-4</v>
      </c>
      <c r="E7192" s="130">
        <v>1.4510165921848261E-4</v>
      </c>
      <c r="F7192">
        <v>0.69230769230769229</v>
      </c>
      <c r="I7192" s="140"/>
    </row>
    <row r="7193" spans="1:9">
      <c r="A7193" s="10">
        <v>7187</v>
      </c>
      <c r="B7193" s="10">
        <v>1.161498467526038E-4</v>
      </c>
      <c r="C7193" s="10">
        <v>1.6654586311794041E-4</v>
      </c>
      <c r="D7193" s="10">
        <f t="shared" si="112"/>
        <v>1.1415525114155251E-4</v>
      </c>
      <c r="E7193" s="130">
        <v>1.519748957077793E-4</v>
      </c>
      <c r="F7193">
        <v>0.76923076923076927</v>
      </c>
      <c r="I7193" s="140"/>
    </row>
    <row r="7194" spans="1:9">
      <c r="A7194" s="10">
        <v>7188</v>
      </c>
      <c r="B7194" s="10">
        <v>1.107148650091028E-4</v>
      </c>
      <c r="C7194" s="10">
        <v>7.2317002559473432E-5</v>
      </c>
      <c r="D7194" s="10">
        <f t="shared" si="112"/>
        <v>1.1415525114155251E-4</v>
      </c>
      <c r="E7194" s="130">
        <v>1.6037551808358589E-4</v>
      </c>
      <c r="F7194">
        <v>0.73076923076923073</v>
      </c>
      <c r="I7194" s="140"/>
    </row>
    <row r="7195" spans="1:9">
      <c r="A7195" s="10">
        <v>7189</v>
      </c>
      <c r="B7195" s="10">
        <v>1.104940946046244E-4</v>
      </c>
      <c r="C7195" s="10">
        <v>9.3038862573010698E-5</v>
      </c>
      <c r="D7195" s="10">
        <f t="shared" si="112"/>
        <v>1.1415525114155251E-4</v>
      </c>
      <c r="E7195" s="130">
        <v>1.5426597453754439E-4</v>
      </c>
      <c r="F7195">
        <v>0.69230769230769229</v>
      </c>
      <c r="I7195" s="140"/>
    </row>
    <row r="7196" spans="1:9">
      <c r="A7196" s="10">
        <v>7190</v>
      </c>
      <c r="B7196" s="10">
        <v>1.15212930261667E-4</v>
      </c>
      <c r="C7196" s="10">
        <v>9.4409276792372168E-5</v>
      </c>
      <c r="D7196" s="10">
        <f t="shared" si="112"/>
        <v>1.1415525114155251E-4</v>
      </c>
      <c r="E7196" s="130">
        <v>1.5884813219707599E-4</v>
      </c>
      <c r="F7196">
        <v>0.84615384615384615</v>
      </c>
      <c r="I7196" s="140"/>
    </row>
    <row r="7197" spans="1:9">
      <c r="A7197" s="10">
        <v>7191</v>
      </c>
      <c r="B7197" s="10">
        <v>1.155388194556833E-4</v>
      </c>
      <c r="C7197" s="10">
        <v>1.002644900097971E-4</v>
      </c>
      <c r="D7197" s="10">
        <f t="shared" si="112"/>
        <v>1.1415525114155251E-4</v>
      </c>
      <c r="E7197" s="130">
        <v>1.7412199106217919E-4</v>
      </c>
      <c r="F7197">
        <v>0.96153846153846156</v>
      </c>
      <c r="I7197" s="140"/>
    </row>
    <row r="7198" spans="1:9">
      <c r="A7198" s="10">
        <v>7192</v>
      </c>
      <c r="B7198" s="10">
        <v>1.1673454956818269E-4</v>
      </c>
      <c r="C7198" s="10">
        <v>1.1833139749357021E-4</v>
      </c>
      <c r="D7198" s="10">
        <f t="shared" si="112"/>
        <v>1.1415525114155251E-4</v>
      </c>
      <c r="E7198" s="130">
        <v>1.893958499272825E-4</v>
      </c>
      <c r="F7198">
        <v>1</v>
      </c>
      <c r="I7198" s="140"/>
    </row>
    <row r="7199" spans="1:9">
      <c r="A7199" s="10">
        <v>7193</v>
      </c>
      <c r="B7199" s="10">
        <v>1.1775485702719761E-4</v>
      </c>
      <c r="C7199" s="10">
        <v>1.4756916922586719E-4</v>
      </c>
      <c r="D7199" s="10">
        <f t="shared" si="112"/>
        <v>1.1415525114155251E-4</v>
      </c>
      <c r="E7199" s="130">
        <v>2.0772448056540681E-4</v>
      </c>
      <c r="F7199">
        <v>0.92307692307692313</v>
      </c>
      <c r="I7199" s="140"/>
    </row>
    <row r="7200" spans="1:9">
      <c r="A7200" s="10">
        <v>7194</v>
      </c>
      <c r="B7200" s="10">
        <v>1.20663929845782E-4</v>
      </c>
      <c r="C7200" s="10">
        <v>1.1328363420345181E-4</v>
      </c>
      <c r="D7200" s="10">
        <f t="shared" si="112"/>
        <v>1.1415525114155251E-4</v>
      </c>
      <c r="E7200" s="130">
        <v>1.939780075868134E-4</v>
      </c>
      <c r="F7200">
        <v>0.76923076923076927</v>
      </c>
      <c r="I7200" s="140"/>
    </row>
    <row r="7201" spans="1:9">
      <c r="A7201" s="10">
        <v>7195</v>
      </c>
      <c r="B7201" s="10">
        <v>1.183512676664781E-4</v>
      </c>
      <c r="C7201" s="10">
        <v>1.065604292475141E-4</v>
      </c>
      <c r="D7201" s="10">
        <f t="shared" si="112"/>
        <v>1.1415525114155251E-4</v>
      </c>
      <c r="E7201" s="130">
        <v>1.6495767574311741E-4</v>
      </c>
      <c r="F7201">
        <v>0.57692307692307687</v>
      </c>
      <c r="I7201" s="140"/>
    </row>
    <row r="7202" spans="1:9">
      <c r="A7202" s="10">
        <v>7196</v>
      </c>
      <c r="B7202" s="10">
        <v>1.1400849326299981E-4</v>
      </c>
      <c r="C7202" s="10">
        <v>1.521594004380251E-4</v>
      </c>
      <c r="D7202" s="10">
        <f t="shared" si="112"/>
        <v>1.1415525114155251E-4</v>
      </c>
      <c r="E7202" s="130">
        <v>1.3822842272918589E-4</v>
      </c>
      <c r="F7202">
        <v>0.46153846153846162</v>
      </c>
      <c r="I7202" s="140"/>
    </row>
    <row r="7203" spans="1:9">
      <c r="A7203" s="10">
        <v>7197</v>
      </c>
      <c r="B7203" s="10">
        <v>1.106013816924584E-4</v>
      </c>
      <c r="C7203" s="10">
        <v>1.0545176130743209E-5</v>
      </c>
      <c r="D7203" s="10">
        <f t="shared" si="112"/>
        <v>1.1415525114155251E-4</v>
      </c>
      <c r="E7203" s="130">
        <v>1.1379024854502079E-4</v>
      </c>
      <c r="F7203">
        <v>0.30769230769230771</v>
      </c>
      <c r="I7203" s="140"/>
    </row>
    <row r="7204" spans="1:9">
      <c r="A7204" s="10">
        <v>7198</v>
      </c>
      <c r="B7204" s="10">
        <v>1.096853421000473E-4</v>
      </c>
      <c r="C7204" s="10">
        <v>9.6997955176951748E-6</v>
      </c>
      <c r="D7204" s="10">
        <f t="shared" si="112"/>
        <v>1.1415525114155251E-4</v>
      </c>
      <c r="E7204" s="130">
        <v>9.6225310850151766E-5</v>
      </c>
      <c r="F7204">
        <v>0.23076923076923081</v>
      </c>
      <c r="I7204" s="140"/>
    </row>
    <row r="7205" spans="1:9">
      <c r="A7205" s="10">
        <v>7199</v>
      </c>
      <c r="B7205" s="10">
        <v>1.081075539398472E-4</v>
      </c>
      <c r="C7205" s="10">
        <v>5.4766291523206944E-6</v>
      </c>
      <c r="D7205" s="10">
        <f t="shared" si="112"/>
        <v>1.1415525114155251E-4</v>
      </c>
      <c r="E7205" s="130">
        <v>8.4769916701324171E-5</v>
      </c>
      <c r="F7205">
        <v>0.15384615384615391</v>
      </c>
      <c r="I7205" s="140"/>
    </row>
    <row r="7206" spans="1:9">
      <c r="A7206" s="10">
        <v>7200</v>
      </c>
      <c r="B7206" s="10">
        <v>1.047061706261934E-4</v>
      </c>
      <c r="C7206" s="10">
        <v>2.5587256894273481E-6</v>
      </c>
      <c r="D7206" s="10">
        <f t="shared" si="112"/>
        <v>1.1415525114155251E-4</v>
      </c>
      <c r="E7206" s="130">
        <v>6.8368701586653309E-5</v>
      </c>
      <c r="F7206">
        <v>7.6923076923076927E-2</v>
      </c>
      <c r="I7206" s="140"/>
    </row>
    <row r="7207" spans="1:9">
      <c r="A7207" s="10">
        <v>7201</v>
      </c>
      <c r="B7207" s="10">
        <v>1.006268538094448E-4</v>
      </c>
      <c r="C7207" s="10">
        <v>1.4840108044511661E-6</v>
      </c>
      <c r="D7207" s="10">
        <f t="shared" si="112"/>
        <v>1.1415525114155251E-4</v>
      </c>
      <c r="E7207" s="130">
        <v>4.436692337006244E-5</v>
      </c>
      <c r="F7207">
        <v>7.6923076923076927E-2</v>
      </c>
      <c r="I7207" s="140"/>
    </row>
    <row r="7208" spans="1:9">
      <c r="A7208" s="10">
        <v>7202</v>
      </c>
      <c r="B7208" s="10">
        <v>1.0081282255233671E-4</v>
      </c>
      <c r="C7208" s="10">
        <v>1.2687005216783769E-6</v>
      </c>
      <c r="D7208" s="10">
        <f t="shared" si="112"/>
        <v>1.1415525114155251E-4</v>
      </c>
      <c r="E7208" s="130">
        <v>3.8548310469070623E-5</v>
      </c>
      <c r="F7208">
        <v>5.7692307692307702E-2</v>
      </c>
      <c r="I7208" s="140"/>
    </row>
    <row r="7209" spans="1:9">
      <c r="A7209" s="10">
        <v>7203</v>
      </c>
      <c r="B7209" s="10">
        <v>1.001281040639669E-4</v>
      </c>
      <c r="C7209" s="10">
        <v>1.2708461692898321E-6</v>
      </c>
      <c r="D7209" s="10">
        <f t="shared" si="112"/>
        <v>1.1415525114155251E-4</v>
      </c>
      <c r="E7209" s="130">
        <v>3.2002370955454833E-5</v>
      </c>
      <c r="F7209">
        <v>5.7692307692307702E-2</v>
      </c>
      <c r="I7209" s="140"/>
    </row>
    <row r="7210" spans="1:9">
      <c r="A7210" s="10">
        <v>7204</v>
      </c>
      <c r="B7210" s="10">
        <v>9.9281713829303149E-5</v>
      </c>
      <c r="C7210" s="10">
        <v>1.1261876983330789E-6</v>
      </c>
      <c r="D7210" s="10">
        <f t="shared" si="112"/>
        <v>1.1415525114155251E-4</v>
      </c>
      <c r="E7210" s="130">
        <v>4.218494353219049E-5</v>
      </c>
      <c r="F7210">
        <v>7.6923076923076927E-2</v>
      </c>
      <c r="I7210" s="140"/>
    </row>
    <row r="7211" spans="1:9">
      <c r="A7211" s="10">
        <v>7205</v>
      </c>
      <c r="B7211" s="10">
        <v>1.0028535249719959E-4</v>
      </c>
      <c r="C7211" s="10">
        <v>1.144935748924489E-5</v>
      </c>
      <c r="D7211" s="10">
        <f t="shared" si="112"/>
        <v>1.1415525114155251E-4</v>
      </c>
      <c r="E7211" s="130">
        <v>7.4187314487644856E-5</v>
      </c>
      <c r="F7211">
        <v>0.1153846153846154</v>
      </c>
      <c r="I7211" s="140"/>
    </row>
    <row r="7212" spans="1:9">
      <c r="A7212" s="10">
        <v>7206</v>
      </c>
      <c r="B7212" s="10">
        <v>1.0248193806225959E-4</v>
      </c>
      <c r="C7212" s="10">
        <v>2.457519719248345E-4</v>
      </c>
      <c r="D7212" s="10">
        <f t="shared" si="112"/>
        <v>1.1415525114155251E-4</v>
      </c>
      <c r="E7212" s="130">
        <v>1.2364552414607539E-4</v>
      </c>
      <c r="F7212">
        <v>0.19230769230769229</v>
      </c>
      <c r="I7212" s="140"/>
    </row>
    <row r="7213" spans="1:9">
      <c r="A7213" s="10">
        <v>7207</v>
      </c>
      <c r="B7213" s="10">
        <v>1.038780530210897E-4</v>
      </c>
      <c r="C7213" s="10">
        <v>2.4640219861423932E-4</v>
      </c>
      <c r="D7213" s="10">
        <f t="shared" si="112"/>
        <v>1.1415525114155251E-4</v>
      </c>
      <c r="E7213" s="130">
        <v>1.7455838702975341E-4</v>
      </c>
      <c r="F7213">
        <v>0.30769230769230771</v>
      </c>
      <c r="I7213" s="140"/>
    </row>
    <row r="7214" spans="1:9">
      <c r="A7214" s="10">
        <v>7208</v>
      </c>
      <c r="B7214" s="10">
        <v>1.0292156252394379E-4</v>
      </c>
      <c r="C7214" s="10">
        <v>2.174088806961496E-4</v>
      </c>
      <c r="D7214" s="10">
        <f t="shared" si="112"/>
        <v>1.1415525114155251E-4</v>
      </c>
      <c r="E7214" s="130">
        <v>1.9346887895797679E-4</v>
      </c>
      <c r="F7214">
        <v>0.46153846153846162</v>
      </c>
      <c r="I7214" s="140"/>
    </row>
    <row r="7215" spans="1:9">
      <c r="A7215" s="10">
        <v>7209</v>
      </c>
      <c r="B7215" s="10">
        <v>1.050439994396184E-4</v>
      </c>
      <c r="C7215" s="10">
        <v>1.7531100635353271E-4</v>
      </c>
      <c r="D7215" s="10">
        <f t="shared" si="112"/>
        <v>1.1415525114155251E-4</v>
      </c>
      <c r="E7215" s="130">
        <v>1.6583046767826569E-4</v>
      </c>
      <c r="F7215">
        <v>0.57692307692307687</v>
      </c>
      <c r="I7215" s="140"/>
    </row>
    <row r="7216" spans="1:9">
      <c r="A7216" s="10">
        <v>7210</v>
      </c>
      <c r="B7216" s="10">
        <v>1.049863353741605E-4</v>
      </c>
      <c r="C7216" s="10">
        <v>1.2885526261583309E-4</v>
      </c>
      <c r="D7216" s="10">
        <f t="shared" si="112"/>
        <v>1.1415525114155251E-4</v>
      </c>
      <c r="E7216" s="130">
        <v>1.3819205639855459E-4</v>
      </c>
      <c r="F7216">
        <v>0.69230769230769229</v>
      </c>
      <c r="I7216" s="140"/>
    </row>
    <row r="7217" spans="1:9">
      <c r="A7217" s="10">
        <v>7211</v>
      </c>
      <c r="B7217" s="10">
        <v>1.052707784305861E-4</v>
      </c>
      <c r="C7217" s="10">
        <v>8.7619429476299091E-5</v>
      </c>
      <c r="D7217" s="10">
        <f t="shared" si="112"/>
        <v>1.1415525114155251E-4</v>
      </c>
      <c r="E7217" s="130">
        <v>1.4473799591217091E-4</v>
      </c>
      <c r="F7217">
        <v>0.76923076923076927</v>
      </c>
      <c r="I7217" s="140"/>
    </row>
    <row r="7218" spans="1:9">
      <c r="A7218" s="10">
        <v>7212</v>
      </c>
      <c r="B7218" s="10">
        <v>1.015981308548698E-4</v>
      </c>
      <c r="C7218" s="10">
        <v>1.8891227110838351E-5</v>
      </c>
      <c r="D7218" s="10">
        <f t="shared" si="112"/>
        <v>1.1415525114155251E-4</v>
      </c>
      <c r="E7218" s="130">
        <v>1.5273858865103449E-4</v>
      </c>
      <c r="F7218">
        <v>0.73076923076923073</v>
      </c>
      <c r="I7218" s="140"/>
    </row>
    <row r="7219" spans="1:9">
      <c r="A7219" s="10">
        <v>7213</v>
      </c>
      <c r="B7219" s="10">
        <v>1.0135183135386789E-4</v>
      </c>
      <c r="C7219" s="10">
        <v>1.7081609735485891E-5</v>
      </c>
      <c r="D7219" s="10">
        <f t="shared" si="112"/>
        <v>1.1415525114155251E-4</v>
      </c>
      <c r="E7219" s="130">
        <v>1.4691997575004231E-4</v>
      </c>
      <c r="F7219">
        <v>0.69230769230769229</v>
      </c>
      <c r="I7219" s="140"/>
    </row>
    <row r="7220" spans="1:9">
      <c r="A7220" s="10">
        <v>7214</v>
      </c>
      <c r="B7220" s="10">
        <v>1.042464849094592E-4</v>
      </c>
      <c r="C7220" s="10">
        <v>9.8889852683166989E-6</v>
      </c>
      <c r="D7220" s="10">
        <f t="shared" si="112"/>
        <v>1.1415525114155251E-4</v>
      </c>
      <c r="E7220" s="130">
        <v>1.5128393542578649E-4</v>
      </c>
      <c r="F7220">
        <v>0.84615384615384615</v>
      </c>
      <c r="I7220" s="140"/>
    </row>
    <row r="7221" spans="1:9">
      <c r="A7221" s="10">
        <v>7215</v>
      </c>
      <c r="B7221" s="10">
        <v>1.0371334605102499E-4</v>
      </c>
      <c r="C7221" s="10">
        <v>8.6028104470229837E-6</v>
      </c>
      <c r="D7221" s="10">
        <f t="shared" si="112"/>
        <v>1.1415525114155251E-4</v>
      </c>
      <c r="E7221" s="130">
        <v>1.6583046767826569E-4</v>
      </c>
      <c r="F7221">
        <v>0.96153846153846156</v>
      </c>
      <c r="I7221" s="140"/>
    </row>
    <row r="7222" spans="1:9">
      <c r="A7222" s="10">
        <v>7216</v>
      </c>
      <c r="B7222" s="10">
        <v>1.043088459654836E-4</v>
      </c>
      <c r="C7222" s="10">
        <v>1.280252470216976E-5</v>
      </c>
      <c r="D7222" s="10">
        <f t="shared" si="112"/>
        <v>1.1415525114155251E-4</v>
      </c>
      <c r="E7222" s="130">
        <v>1.8037699993074559E-4</v>
      </c>
      <c r="F7222">
        <v>1</v>
      </c>
      <c r="I7222" s="140"/>
    </row>
    <row r="7223" spans="1:9">
      <c r="A7223" s="10">
        <v>7217</v>
      </c>
      <c r="B7223" s="10">
        <v>1.0313619252669981E-4</v>
      </c>
      <c r="C7223" s="10">
        <v>3.9136139663050113E-5</v>
      </c>
      <c r="D7223" s="10">
        <f t="shared" si="112"/>
        <v>1.1415525114155251E-4</v>
      </c>
      <c r="E7223" s="130">
        <v>1.9783283863372101E-4</v>
      </c>
      <c r="F7223">
        <v>0.92307692307692313</v>
      </c>
      <c r="I7223" s="140"/>
    </row>
    <row r="7224" spans="1:9">
      <c r="A7224" s="10">
        <v>7218</v>
      </c>
      <c r="B7224" s="10">
        <v>1.059965152574686E-4</v>
      </c>
      <c r="C7224" s="10">
        <v>2.3973034373334171E-5</v>
      </c>
      <c r="D7224" s="10">
        <f t="shared" si="112"/>
        <v>1.1415525114155251E-4</v>
      </c>
      <c r="E7224" s="130">
        <v>1.847409596064891E-4</v>
      </c>
      <c r="F7224">
        <v>0.76923076923076927</v>
      </c>
      <c r="I7224" s="140"/>
    </row>
    <row r="7225" spans="1:9">
      <c r="A7225" s="10">
        <v>7219</v>
      </c>
      <c r="B7225" s="10">
        <v>1.059446180563188E-4</v>
      </c>
      <c r="C7225" s="10">
        <v>2.4094227096472429E-5</v>
      </c>
      <c r="D7225" s="10">
        <f t="shared" si="112"/>
        <v>1.1415525114155251E-4</v>
      </c>
      <c r="E7225" s="130">
        <v>1.5710254832677811E-4</v>
      </c>
      <c r="F7225">
        <v>0.57692307692307687</v>
      </c>
      <c r="I7225" s="140"/>
    </row>
    <row r="7226" spans="1:9">
      <c r="A7226" s="10">
        <v>7220</v>
      </c>
      <c r="B7226" s="10">
        <v>1.052357371997552E-4</v>
      </c>
      <c r="C7226" s="10">
        <v>6.4029715957923298E-5</v>
      </c>
      <c r="D7226" s="10">
        <f t="shared" si="112"/>
        <v>1.1415525114155251E-4</v>
      </c>
      <c r="E7226" s="130">
        <v>1.3164611688493911E-4</v>
      </c>
      <c r="F7226">
        <v>0.46153846153846162</v>
      </c>
      <c r="I7226" s="140"/>
    </row>
    <row r="7227" spans="1:9">
      <c r="A7227" s="10">
        <v>7221</v>
      </c>
      <c r="B7227" s="10">
        <v>1.052227238600245E-4</v>
      </c>
      <c r="C7227" s="10">
        <v>1.350764269434642E-5</v>
      </c>
      <c r="D7227" s="10">
        <f t="shared" si="112"/>
        <v>1.1415525114155251E-4</v>
      </c>
      <c r="E7227" s="130">
        <v>1.0837166528097219E-4</v>
      </c>
      <c r="F7227">
        <v>0.30769230769230771</v>
      </c>
      <c r="I7227" s="140"/>
    </row>
    <row r="7228" spans="1:9">
      <c r="A7228" s="10">
        <v>7222</v>
      </c>
      <c r="B7228" s="10">
        <v>1.051171241847701E-4</v>
      </c>
      <c r="C7228" s="10">
        <v>7.5480155362701087E-6</v>
      </c>
      <c r="D7228" s="10">
        <f t="shared" si="112"/>
        <v>1.1415525114155251E-4</v>
      </c>
      <c r="E7228" s="130">
        <v>9.1643153190620186E-5</v>
      </c>
      <c r="F7228">
        <v>0.23076923076923081</v>
      </c>
      <c r="I7228" s="140"/>
    </row>
    <row r="7229" spans="1:9">
      <c r="A7229" s="10">
        <v>7223</v>
      </c>
      <c r="B7229" s="10">
        <v>1.04160312241713E-4</v>
      </c>
      <c r="C7229" s="10">
        <v>5.7679462742109783E-6</v>
      </c>
      <c r="D7229" s="10">
        <f t="shared" si="112"/>
        <v>1.1415525114155251E-4</v>
      </c>
      <c r="E7229" s="130">
        <v>8.0733254001261106E-5</v>
      </c>
      <c r="F7229">
        <v>0.15384615384615391</v>
      </c>
      <c r="I7229" s="140"/>
    </row>
    <row r="7230" spans="1:9">
      <c r="A7230" s="10">
        <v>7224</v>
      </c>
      <c r="B7230" s="10">
        <v>1.0075067886638551E-4</v>
      </c>
      <c r="C7230" s="10">
        <v>2.5500112689376159E-6</v>
      </c>
      <c r="D7230" s="10">
        <f t="shared" si="112"/>
        <v>1.1415525114155251E-4</v>
      </c>
      <c r="E7230" s="130">
        <v>6.9736075618386401E-5</v>
      </c>
      <c r="F7230">
        <v>7.6923076923076927E-2</v>
      </c>
      <c r="I7230" s="140"/>
    </row>
    <row r="7231" spans="1:9">
      <c r="A7231" s="10">
        <v>7225</v>
      </c>
      <c r="B7231" s="10">
        <v>9.5175631249965828E-5</v>
      </c>
      <c r="C7231" s="10">
        <v>1.475064544918676E-6</v>
      </c>
      <c r="D7231" s="10">
        <f t="shared" si="112"/>
        <v>1.1415525114155251E-4</v>
      </c>
      <c r="E7231" s="130">
        <v>4.5254261837463628E-5</v>
      </c>
      <c r="F7231">
        <v>7.6923076923076927E-2</v>
      </c>
      <c r="I7231" s="140"/>
    </row>
    <row r="7232" spans="1:9">
      <c r="A7232" s="10">
        <v>7226</v>
      </c>
      <c r="B7232" s="10">
        <v>9.5017221258501323E-5</v>
      </c>
      <c r="C7232" s="10">
        <v>1.2491987669048139E-6</v>
      </c>
      <c r="D7232" s="10">
        <f t="shared" si="112"/>
        <v>1.1415525114155251E-4</v>
      </c>
      <c r="E7232" s="130">
        <v>3.9319276678452062E-5</v>
      </c>
      <c r="F7232">
        <v>5.7692307692307702E-2</v>
      </c>
      <c r="I7232" s="140"/>
    </row>
    <row r="7233" spans="1:9">
      <c r="A7233" s="10">
        <v>7227</v>
      </c>
      <c r="B7233" s="10">
        <v>9.4819118012356887E-5</v>
      </c>
      <c r="C7233" s="10">
        <v>1.251658079103527E-6</v>
      </c>
      <c r="D7233" s="10">
        <f t="shared" si="112"/>
        <v>1.1415525114155251E-4</v>
      </c>
      <c r="E7233" s="130">
        <v>3.2642418374563973E-5</v>
      </c>
      <c r="F7233">
        <v>5.7692307692307702E-2</v>
      </c>
      <c r="I7233" s="140"/>
    </row>
    <row r="7234" spans="1:9">
      <c r="A7234" s="10">
        <v>7228</v>
      </c>
      <c r="B7234" s="10">
        <v>9.4823334241598805E-5</v>
      </c>
      <c r="C7234" s="10">
        <v>1.115491281320905E-6</v>
      </c>
      <c r="D7234" s="10">
        <f t="shared" si="112"/>
        <v>1.1415525114155251E-4</v>
      </c>
      <c r="E7234" s="130">
        <v>4.3028642402834272E-5</v>
      </c>
      <c r="F7234">
        <v>7.6923076923076927E-2</v>
      </c>
      <c r="I7234" s="140"/>
    </row>
    <row r="7235" spans="1:9">
      <c r="A7235" s="10">
        <v>7229</v>
      </c>
      <c r="B7235" s="10">
        <v>9.6163676016349745E-5</v>
      </c>
      <c r="C7235" s="10">
        <v>1.143671544261894E-5</v>
      </c>
      <c r="D7235" s="10">
        <f t="shared" si="112"/>
        <v>1.1415525114155251E-4</v>
      </c>
      <c r="E7235" s="130">
        <v>7.56710607773979E-5</v>
      </c>
      <c r="F7235">
        <v>0.1153846153846154</v>
      </c>
      <c r="I7235" s="140"/>
    </row>
    <row r="7236" spans="1:9">
      <c r="A7236" s="10">
        <v>7230</v>
      </c>
      <c r="B7236" s="10">
        <v>9.6531976971711661E-5</v>
      </c>
      <c r="C7236" s="10">
        <v>1.7131746974121981E-4</v>
      </c>
      <c r="D7236" s="10">
        <f t="shared" si="112"/>
        <v>1.1415525114155251E-4</v>
      </c>
      <c r="E7236" s="130">
        <v>1.2611843462899671E-4</v>
      </c>
      <c r="F7236">
        <v>0.19230769230769229</v>
      </c>
      <c r="I7236" s="140"/>
    </row>
    <row r="7237" spans="1:9">
      <c r="A7237" s="10">
        <v>7231</v>
      </c>
      <c r="B7237" s="10">
        <v>9.6934239880134843E-5</v>
      </c>
      <c r="C7237" s="10">
        <v>1.8157200608374659E-4</v>
      </c>
      <c r="D7237" s="10">
        <f t="shared" si="112"/>
        <v>1.1415525114155251E-4</v>
      </c>
      <c r="E7237" s="130">
        <v>1.7804955477034861E-4</v>
      </c>
      <c r="F7237">
        <v>0.30769230769230771</v>
      </c>
      <c r="I7237" s="140"/>
    </row>
    <row r="7238" spans="1:9">
      <c r="A7238" s="10">
        <v>7232</v>
      </c>
      <c r="B7238" s="10">
        <v>9.6192483522822072E-5</v>
      </c>
      <c r="C7238" s="10">
        <v>1.4756386420306509E-4</v>
      </c>
      <c r="D7238" s="10">
        <f t="shared" ref="D7238:D7301" si="113">1/8760</f>
        <v>1.1415525114155251E-4</v>
      </c>
      <c r="E7238" s="130">
        <v>1.9733825653713621E-4</v>
      </c>
      <c r="F7238">
        <v>0.46153846153846162</v>
      </c>
      <c r="I7238" s="140"/>
    </row>
    <row r="7239" spans="1:9">
      <c r="A7239" s="10">
        <v>7233</v>
      </c>
      <c r="B7239" s="10">
        <v>9.6167082846589821E-5</v>
      </c>
      <c r="C7239" s="10">
        <v>9.7155242056943202E-5</v>
      </c>
      <c r="D7239" s="10">
        <f t="shared" si="113"/>
        <v>1.1415525114155251E-4</v>
      </c>
      <c r="E7239" s="130">
        <v>1.69147077031831E-4</v>
      </c>
      <c r="F7239">
        <v>0.57692307692307687</v>
      </c>
      <c r="I7239" s="140"/>
    </row>
    <row r="7240" spans="1:9">
      <c r="A7240" s="10">
        <v>7234</v>
      </c>
      <c r="B7240" s="10">
        <v>9.6182818022861751E-5</v>
      </c>
      <c r="C7240" s="10">
        <v>5.0558017406932232E-5</v>
      </c>
      <c r="D7240" s="10">
        <f t="shared" si="113"/>
        <v>1.1415525114155251E-4</v>
      </c>
      <c r="E7240" s="130">
        <v>1.4095589752652579E-4</v>
      </c>
      <c r="F7240">
        <v>0.69230769230769229</v>
      </c>
      <c r="I7240" s="140"/>
    </row>
    <row r="7241" spans="1:9">
      <c r="A7241" s="10">
        <v>7235</v>
      </c>
      <c r="B7241" s="10">
        <v>9.5669266369574789E-5</v>
      </c>
      <c r="C7241" s="10">
        <v>1.3691963825069921E-5</v>
      </c>
      <c r="D7241" s="10">
        <f t="shared" si="113"/>
        <v>1.1415525114155251E-4</v>
      </c>
      <c r="E7241" s="130">
        <v>1.4763275583041391E-4</v>
      </c>
      <c r="F7241">
        <v>0.76923076923076927</v>
      </c>
      <c r="I7241" s="140"/>
    </row>
    <row r="7242" spans="1:9">
      <c r="A7242" s="10">
        <v>7236</v>
      </c>
      <c r="B7242" s="10">
        <v>9.4233568945238419E-5</v>
      </c>
      <c r="C7242" s="10">
        <v>1.8846777656718079E-5</v>
      </c>
      <c r="D7242" s="10">
        <f t="shared" si="113"/>
        <v>1.1415525114155251E-4</v>
      </c>
      <c r="E7242" s="130">
        <v>1.557933604240549E-4</v>
      </c>
      <c r="F7242">
        <v>0.73076923076923073</v>
      </c>
      <c r="I7242" s="140"/>
    </row>
    <row r="7243" spans="1:9">
      <c r="A7243" s="10">
        <v>7237</v>
      </c>
      <c r="B7243" s="10">
        <v>9.4807123086392616E-5</v>
      </c>
      <c r="C7243" s="10">
        <v>1.67589897969591E-5</v>
      </c>
      <c r="D7243" s="10">
        <f t="shared" si="113"/>
        <v>1.1415525114155251E-4</v>
      </c>
      <c r="E7243" s="130">
        <v>1.4985837526504341E-4</v>
      </c>
      <c r="F7243">
        <v>0.69230769230769229</v>
      </c>
      <c r="I7243" s="140"/>
    </row>
    <row r="7244" spans="1:9">
      <c r="A7244" s="10">
        <v>7238</v>
      </c>
      <c r="B7244" s="10">
        <v>9.6135401378015067E-5</v>
      </c>
      <c r="C7244" s="10">
        <v>9.6085873107541817E-6</v>
      </c>
      <c r="D7244" s="10">
        <f t="shared" si="113"/>
        <v>1.1415525114155251E-4</v>
      </c>
      <c r="E7244" s="130">
        <v>1.5430961413430189E-4</v>
      </c>
      <c r="F7244">
        <v>0.84615384615384615</v>
      </c>
      <c r="I7244" s="140"/>
    </row>
    <row r="7245" spans="1:9">
      <c r="A7245" s="10">
        <v>7239</v>
      </c>
      <c r="B7245" s="10">
        <v>9.482133338055067E-5</v>
      </c>
      <c r="C7245" s="10">
        <v>8.4194575852427768E-6</v>
      </c>
      <c r="D7245" s="10">
        <f t="shared" si="113"/>
        <v>1.1415525114155251E-4</v>
      </c>
      <c r="E7245" s="130">
        <v>1.69147077031831E-4</v>
      </c>
      <c r="F7245">
        <v>0.96153846153846156</v>
      </c>
      <c r="I7245" s="140"/>
    </row>
    <row r="7246" spans="1:9">
      <c r="A7246" s="10">
        <v>7240</v>
      </c>
      <c r="B7246" s="10">
        <v>9.4765516402865448E-5</v>
      </c>
      <c r="C7246" s="10">
        <v>9.612505845163229E-6</v>
      </c>
      <c r="D7246" s="10">
        <f t="shared" si="113"/>
        <v>1.1415525114155251E-4</v>
      </c>
      <c r="E7246" s="130">
        <v>1.8398453992936011E-4</v>
      </c>
      <c r="F7246">
        <v>1</v>
      </c>
      <c r="I7246" s="140"/>
    </row>
    <row r="7247" spans="1:9">
      <c r="A7247" s="10">
        <v>7241</v>
      </c>
      <c r="B7247" s="10">
        <v>9.641144071622844E-5</v>
      </c>
      <c r="C7247" s="10">
        <v>1.6774436641416121E-5</v>
      </c>
      <c r="D7247" s="10">
        <f t="shared" si="113"/>
        <v>1.1415525114155251E-4</v>
      </c>
      <c r="E7247" s="130">
        <v>2.0178949540639531E-4</v>
      </c>
      <c r="F7247">
        <v>0.92307692307692313</v>
      </c>
      <c r="I7247" s="140"/>
    </row>
    <row r="7248" spans="1:9">
      <c r="A7248" s="10">
        <v>7242</v>
      </c>
      <c r="B7248" s="10">
        <v>1.019353008332572E-4</v>
      </c>
      <c r="C7248" s="10">
        <v>2.3632008233157422E-5</v>
      </c>
      <c r="D7248" s="10">
        <f t="shared" si="113"/>
        <v>1.1415525114155251E-4</v>
      </c>
      <c r="E7248" s="130">
        <v>1.8843577879861919E-4</v>
      </c>
      <c r="F7248">
        <v>0.76923076923076927</v>
      </c>
      <c r="I7248" s="140"/>
    </row>
    <row r="7249" spans="1:9">
      <c r="A7249" s="10">
        <v>7243</v>
      </c>
      <c r="B7249" s="10">
        <v>1.0088745740184369E-4</v>
      </c>
      <c r="C7249" s="10">
        <v>2.3933930854788201E-5</v>
      </c>
      <c r="D7249" s="10">
        <f t="shared" si="113"/>
        <v>1.1415525114155251E-4</v>
      </c>
      <c r="E7249" s="130">
        <v>1.6024459929331409E-4</v>
      </c>
      <c r="F7249">
        <v>0.57692307692307687</v>
      </c>
      <c r="I7249" s="140"/>
    </row>
    <row r="7250" spans="1:9">
      <c r="A7250" s="10">
        <v>7244</v>
      </c>
      <c r="B7250" s="10">
        <v>1.010015555800297E-4</v>
      </c>
      <c r="C7250" s="10">
        <v>2.1842606313161141E-5</v>
      </c>
      <c r="D7250" s="10">
        <f t="shared" si="113"/>
        <v>1.1415525114155251E-4</v>
      </c>
      <c r="E7250" s="130">
        <v>1.3427903922263781E-4</v>
      </c>
      <c r="F7250">
        <v>0.46153846153846162</v>
      </c>
      <c r="I7250" s="140"/>
    </row>
    <row r="7251" spans="1:9">
      <c r="A7251" s="10">
        <v>7245</v>
      </c>
      <c r="B7251" s="10">
        <v>1.003567472552062E-4</v>
      </c>
      <c r="C7251" s="10">
        <v>1.3502005823502769E-5</v>
      </c>
      <c r="D7251" s="10">
        <f t="shared" si="113"/>
        <v>1.1415525114155251E-4</v>
      </c>
      <c r="E7251" s="130">
        <v>1.105390985865911E-4</v>
      </c>
      <c r="F7251">
        <v>0.30769230769230771</v>
      </c>
      <c r="I7251" s="140"/>
    </row>
    <row r="7252" spans="1:9">
      <c r="A7252" s="10">
        <v>7246</v>
      </c>
      <c r="B7252" s="10">
        <v>1.0050039587148609E-4</v>
      </c>
      <c r="C7252" s="10">
        <v>7.5450198121685283E-6</v>
      </c>
      <c r="D7252" s="10">
        <f t="shared" si="113"/>
        <v>1.1415525114155251E-4</v>
      </c>
      <c r="E7252" s="130">
        <v>9.3476016254433086E-5</v>
      </c>
      <c r="F7252">
        <v>0.23076923076923081</v>
      </c>
      <c r="I7252" s="140"/>
    </row>
    <row r="7253" spans="1:9">
      <c r="A7253" s="10">
        <v>7247</v>
      </c>
      <c r="B7253" s="10">
        <v>1.0093570721411511E-4</v>
      </c>
      <c r="C7253" s="10">
        <v>5.7658869980075714E-6</v>
      </c>
      <c r="D7253" s="10">
        <f t="shared" si="113"/>
        <v>1.1415525114155251E-4</v>
      </c>
      <c r="E7253" s="130">
        <v>8.2347919081285934E-5</v>
      </c>
      <c r="F7253">
        <v>0.15384615384615391</v>
      </c>
      <c r="I7253" s="140"/>
    </row>
    <row r="7254" spans="1:9">
      <c r="A7254" s="10">
        <v>7248</v>
      </c>
      <c r="B7254" s="10">
        <v>9.757959490930351E-5</v>
      </c>
      <c r="C7254" s="10">
        <v>2.5485656843180368E-6</v>
      </c>
      <c r="D7254" s="10">
        <f t="shared" si="113"/>
        <v>1.1415525114155251E-4</v>
      </c>
      <c r="E7254" s="130">
        <v>7.041976263425294E-5</v>
      </c>
      <c r="F7254">
        <v>7.6923076923076927E-2</v>
      </c>
      <c r="I7254" s="140"/>
    </row>
    <row r="7255" spans="1:9">
      <c r="A7255" s="10">
        <v>7249</v>
      </c>
      <c r="B7255" s="10">
        <v>9.1988497273040359E-5</v>
      </c>
      <c r="C7255" s="10">
        <v>1.473037089760403E-6</v>
      </c>
      <c r="D7255" s="10">
        <f t="shared" si="113"/>
        <v>1.1415525114155251E-4</v>
      </c>
      <c r="E7255" s="130">
        <v>4.56979310711643E-5</v>
      </c>
      <c r="F7255">
        <v>7.6923076923076927E-2</v>
      </c>
      <c r="I7255" s="140"/>
    </row>
    <row r="7256" spans="1:9">
      <c r="A7256" s="10">
        <v>7250</v>
      </c>
      <c r="B7256" s="10">
        <v>9.2188869557702162E-5</v>
      </c>
      <c r="C7256" s="10">
        <v>1.242661815071618E-6</v>
      </c>
      <c r="D7256" s="10">
        <f t="shared" si="113"/>
        <v>1.1415525114155251E-4</v>
      </c>
      <c r="E7256" s="130">
        <v>3.9704759783142751E-5</v>
      </c>
      <c r="F7256">
        <v>5.7692307692307702E-2</v>
      </c>
      <c r="I7256" s="140"/>
    </row>
    <row r="7257" spans="1:9">
      <c r="A7257" s="10">
        <v>7251</v>
      </c>
      <c r="B7257" s="10">
        <v>9.296676388441177E-5</v>
      </c>
      <c r="C7257" s="10">
        <v>1.2454120625396899E-6</v>
      </c>
      <c r="D7257" s="10">
        <f t="shared" si="113"/>
        <v>1.1415525114155251E-4</v>
      </c>
      <c r="E7257" s="130">
        <v>3.2962442084118499E-5</v>
      </c>
      <c r="F7257">
        <v>5.7692307692307702E-2</v>
      </c>
      <c r="I7257" s="140"/>
    </row>
    <row r="7258" spans="1:9">
      <c r="A7258" s="10">
        <v>7252</v>
      </c>
      <c r="B7258" s="10">
        <v>9.4196122307913042E-5</v>
      </c>
      <c r="C7258" s="10">
        <v>1.1122546264493989E-6</v>
      </c>
      <c r="D7258" s="10">
        <f t="shared" si="113"/>
        <v>1.1415525114155251E-4</v>
      </c>
      <c r="E7258" s="130">
        <v>4.3450491838156193E-5</v>
      </c>
      <c r="F7258">
        <v>7.6923076923076927E-2</v>
      </c>
      <c r="I7258" s="140"/>
    </row>
    <row r="7259" spans="1:9">
      <c r="A7259" s="10">
        <v>7253</v>
      </c>
      <c r="B7259" s="10">
        <v>9.7313752702923883E-5</v>
      </c>
      <c r="C7259" s="10">
        <v>1.143429704319248E-5</v>
      </c>
      <c r="D7259" s="10">
        <f t="shared" si="113"/>
        <v>1.1415525114155251E-4</v>
      </c>
      <c r="E7259" s="130">
        <v>7.6412933922274422E-5</v>
      </c>
      <c r="F7259">
        <v>0.1153846153846154</v>
      </c>
      <c r="I7259" s="140"/>
    </row>
    <row r="7260" spans="1:9">
      <c r="A7260" s="10">
        <v>7254</v>
      </c>
      <c r="B7260" s="10">
        <v>1.006658018551743E-4</v>
      </c>
      <c r="C7260" s="10">
        <v>1.3844426180040611E-4</v>
      </c>
      <c r="D7260" s="10">
        <f t="shared" si="113"/>
        <v>1.1415525114155251E-4</v>
      </c>
      <c r="E7260" s="130">
        <v>1.2735488987045739E-4</v>
      </c>
      <c r="F7260">
        <v>0.19230769230769229</v>
      </c>
      <c r="I7260" s="140"/>
    </row>
    <row r="7261" spans="1:9">
      <c r="A7261" s="10">
        <v>7255</v>
      </c>
      <c r="B7261" s="10">
        <v>1.0677396730396849E-4</v>
      </c>
      <c r="C7261" s="10">
        <v>1.5345969925747299E-4</v>
      </c>
      <c r="D7261" s="10">
        <f t="shared" si="113"/>
        <v>1.1415525114155251E-4</v>
      </c>
      <c r="E7261" s="130">
        <v>1.797951386406465E-4</v>
      </c>
      <c r="F7261">
        <v>0.30769230769230771</v>
      </c>
      <c r="I7261" s="140"/>
    </row>
    <row r="7262" spans="1:9">
      <c r="A7262" s="10">
        <v>7256</v>
      </c>
      <c r="B7262" s="10">
        <v>1.1179791243720071E-4</v>
      </c>
      <c r="C7262" s="10">
        <v>1.2921044912107319E-4</v>
      </c>
      <c r="D7262" s="10">
        <f t="shared" si="113"/>
        <v>1.1415525114155251E-4</v>
      </c>
      <c r="E7262" s="130">
        <v>1.992729453267165E-4</v>
      </c>
      <c r="F7262">
        <v>0.46153846153846162</v>
      </c>
      <c r="I7262" s="140"/>
    </row>
    <row r="7263" spans="1:9">
      <c r="A7263" s="10">
        <v>7257</v>
      </c>
      <c r="B7263" s="10">
        <v>1.142353254611703E-4</v>
      </c>
      <c r="C7263" s="10">
        <v>7.7446250454327569E-5</v>
      </c>
      <c r="D7263" s="10">
        <f t="shared" si="113"/>
        <v>1.1415525114155251E-4</v>
      </c>
      <c r="E7263" s="130">
        <v>1.7080538170861399E-4</v>
      </c>
      <c r="F7263">
        <v>0.57692307692307687</v>
      </c>
      <c r="I7263" s="140"/>
    </row>
    <row r="7264" spans="1:9">
      <c r="A7264" s="10">
        <v>7258</v>
      </c>
      <c r="B7264" s="10">
        <v>1.145892976802278E-4</v>
      </c>
      <c r="C7264" s="10">
        <v>2.566975522658833E-5</v>
      </c>
      <c r="D7264" s="10">
        <f t="shared" si="113"/>
        <v>1.1415525114155251E-4</v>
      </c>
      <c r="E7264" s="130">
        <v>1.4233781809051141E-4</v>
      </c>
      <c r="F7264">
        <v>0.69230769230769229</v>
      </c>
      <c r="I7264" s="140"/>
    </row>
    <row r="7265" spans="1:9">
      <c r="A7265" s="10">
        <v>7259</v>
      </c>
      <c r="B7265" s="10">
        <v>1.149403834310118E-4</v>
      </c>
      <c r="C7265" s="10">
        <v>1.2696478796491959E-5</v>
      </c>
      <c r="D7265" s="10">
        <f t="shared" si="113"/>
        <v>1.1415525114155251E-4</v>
      </c>
      <c r="E7265" s="130">
        <v>1.4908013578953571E-4</v>
      </c>
      <c r="F7265">
        <v>0.76923076923076927</v>
      </c>
      <c r="I7265" s="140"/>
    </row>
    <row r="7266" spans="1:9">
      <c r="A7266" s="10">
        <v>7260</v>
      </c>
      <c r="B7266" s="10">
        <v>1.095158160190966E-4</v>
      </c>
      <c r="C7266" s="10">
        <v>1.8849182418553799E-5</v>
      </c>
      <c r="D7266" s="10">
        <f t="shared" si="113"/>
        <v>1.1415525114155251E-4</v>
      </c>
      <c r="E7266" s="130">
        <v>1.573207463105655E-4</v>
      </c>
      <c r="F7266">
        <v>0.73076923076923073</v>
      </c>
      <c r="I7266" s="140"/>
    </row>
    <row r="7267" spans="1:9">
      <c r="A7267" s="10">
        <v>7261</v>
      </c>
      <c r="B7267" s="10">
        <v>1.092477387044844E-4</v>
      </c>
      <c r="C7267" s="10">
        <v>1.676148093020291E-5</v>
      </c>
      <c r="D7267" s="10">
        <f t="shared" si="113"/>
        <v>1.1415525114155251E-4</v>
      </c>
      <c r="E7267" s="130">
        <v>1.5132757502254399E-4</v>
      </c>
      <c r="F7267">
        <v>0.69230769230769229</v>
      </c>
      <c r="I7267" s="140"/>
    </row>
    <row r="7268" spans="1:9">
      <c r="A7268" s="10">
        <v>7262</v>
      </c>
      <c r="B7268" s="10">
        <v>1.147657976767093E-4</v>
      </c>
      <c r="C7268" s="10">
        <v>9.6114966634476735E-6</v>
      </c>
      <c r="D7268" s="10">
        <f t="shared" si="113"/>
        <v>1.1415525114155251E-4</v>
      </c>
      <c r="E7268" s="130">
        <v>1.558224534885599E-4</v>
      </c>
      <c r="F7268">
        <v>0.84615384615384615</v>
      </c>
      <c r="I7268" s="140"/>
    </row>
    <row r="7269" spans="1:9">
      <c r="A7269" s="10">
        <v>7263</v>
      </c>
      <c r="B7269" s="10">
        <v>1.143953946588711E-4</v>
      </c>
      <c r="C7269" s="10">
        <v>8.4232533813350689E-6</v>
      </c>
      <c r="D7269" s="10">
        <f t="shared" si="113"/>
        <v>1.1415525114155251E-4</v>
      </c>
      <c r="E7269" s="130">
        <v>1.7080538170861399E-4</v>
      </c>
      <c r="F7269">
        <v>0.96153846153846156</v>
      </c>
      <c r="I7269" s="140"/>
    </row>
    <row r="7270" spans="1:9">
      <c r="A7270" s="10">
        <v>7264</v>
      </c>
      <c r="B7270" s="10">
        <v>1.150074714981543E-4</v>
      </c>
      <c r="C7270" s="10">
        <v>9.616697131387247E-6</v>
      </c>
      <c r="D7270" s="10">
        <f t="shared" si="113"/>
        <v>1.1415525114155251E-4</v>
      </c>
      <c r="E7270" s="130">
        <v>1.8578830992866801E-4</v>
      </c>
      <c r="F7270">
        <v>1</v>
      </c>
      <c r="I7270" s="140"/>
    </row>
    <row r="7271" spans="1:9">
      <c r="A7271" s="10">
        <v>7265</v>
      </c>
      <c r="B7271" s="10">
        <v>1.171257925784245E-4</v>
      </c>
      <c r="C7271" s="10">
        <v>1.6909048753853151E-5</v>
      </c>
      <c r="D7271" s="10">
        <f t="shared" si="113"/>
        <v>1.1415525114155251E-4</v>
      </c>
      <c r="E7271" s="130">
        <v>2.037678237927325E-4</v>
      </c>
      <c r="F7271">
        <v>0.92307692307692313</v>
      </c>
      <c r="I7271" s="140"/>
    </row>
    <row r="7272" spans="1:9">
      <c r="A7272" s="10">
        <v>7266</v>
      </c>
      <c r="B7272" s="10">
        <v>1.2044157837614959E-4</v>
      </c>
      <c r="C7272" s="10">
        <v>2.3639758930567389E-5</v>
      </c>
      <c r="D7272" s="10">
        <f t="shared" si="113"/>
        <v>1.1415525114155251E-4</v>
      </c>
      <c r="E7272" s="130">
        <v>1.9028318839468399E-4</v>
      </c>
      <c r="F7272">
        <v>0.76923076923076927</v>
      </c>
      <c r="I7272" s="140"/>
    </row>
    <row r="7273" spans="1:9">
      <c r="A7273" s="10">
        <v>7267</v>
      </c>
      <c r="B7273" s="10">
        <v>1.1877993465749471E-4</v>
      </c>
      <c r="C7273" s="10">
        <v>2.3941845203287221E-5</v>
      </c>
      <c r="D7273" s="10">
        <f t="shared" si="113"/>
        <v>1.1415525114155251E-4</v>
      </c>
      <c r="E7273" s="130">
        <v>1.618156247765814E-4</v>
      </c>
      <c r="F7273">
        <v>0.57692307692307687</v>
      </c>
      <c r="I7273" s="140"/>
    </row>
    <row r="7274" spans="1:9">
      <c r="A7274" s="10">
        <v>7268</v>
      </c>
      <c r="B7274" s="10">
        <v>1.148594573230186E-4</v>
      </c>
      <c r="C7274" s="10">
        <v>3.3681776150561842E-5</v>
      </c>
      <c r="D7274" s="10">
        <f t="shared" si="113"/>
        <v>1.1415525114155251E-4</v>
      </c>
      <c r="E7274" s="130">
        <v>1.3559550039148719E-4</v>
      </c>
      <c r="F7274">
        <v>0.46153846153846162</v>
      </c>
      <c r="I7274" s="140"/>
    </row>
    <row r="7275" spans="1:9">
      <c r="A7275" s="10">
        <v>7269</v>
      </c>
      <c r="B7275" s="10">
        <v>1.10948528623263E-4</v>
      </c>
      <c r="C7275" s="10">
        <v>1.3506801709583449E-5</v>
      </c>
      <c r="D7275" s="10">
        <f t="shared" si="113"/>
        <v>1.1415525114155251E-4</v>
      </c>
      <c r="E7275" s="130">
        <v>1.116228152394012E-4</v>
      </c>
      <c r="F7275">
        <v>0.30769230769230771</v>
      </c>
      <c r="I7275" s="140"/>
    </row>
    <row r="7276" spans="1:9">
      <c r="A7276" s="10">
        <v>7270</v>
      </c>
      <c r="B7276" s="10">
        <v>1.1188120768474951E-4</v>
      </c>
      <c r="C7276" s="10">
        <v>7.5481791873591182E-6</v>
      </c>
      <c r="D7276" s="10">
        <f t="shared" si="113"/>
        <v>1.1415525114155251E-4</v>
      </c>
      <c r="E7276" s="130">
        <v>9.4392447786338879E-5</v>
      </c>
      <c r="F7276">
        <v>0.23076923076923081</v>
      </c>
      <c r="I7276" s="140"/>
    </row>
    <row r="7277" spans="1:9">
      <c r="A7277" s="10">
        <v>7271</v>
      </c>
      <c r="B7277" s="10">
        <v>1.114121510529692E-4</v>
      </c>
      <c r="C7277" s="10">
        <v>5.7685963327033846E-6</v>
      </c>
      <c r="D7277" s="10">
        <f t="shared" si="113"/>
        <v>1.1415525114155251E-4</v>
      </c>
      <c r="E7277" s="130">
        <v>8.315525162129868E-5</v>
      </c>
      <c r="F7277">
        <v>0.15384615384615391</v>
      </c>
      <c r="I7277" s="140"/>
    </row>
    <row r="7278" spans="1:9">
      <c r="A7278" s="10">
        <v>7272</v>
      </c>
      <c r="B7278" s="10">
        <v>1.092875553616773E-4</v>
      </c>
      <c r="C7278" s="10">
        <v>2.5507113319294921E-6</v>
      </c>
      <c r="D7278" s="10">
        <f t="shared" si="113"/>
        <v>1.1415525114155251E-4</v>
      </c>
      <c r="E7278" s="130">
        <v>7.3838197713585663E-5</v>
      </c>
      <c r="F7278">
        <v>7.6923076923076927E-2</v>
      </c>
      <c r="I7278" s="140"/>
    </row>
    <row r="7279" spans="1:9">
      <c r="A7279" s="10">
        <v>7273</v>
      </c>
      <c r="B7279" s="10">
        <v>1.029638587041568E-4</v>
      </c>
      <c r="C7279" s="10">
        <v>1.475714603411128E-6</v>
      </c>
      <c r="D7279" s="10">
        <f t="shared" si="113"/>
        <v>1.1415525114155251E-4</v>
      </c>
      <c r="E7279" s="130">
        <v>4.7916277239667421E-5</v>
      </c>
      <c r="F7279">
        <v>7.6923076923076927E-2</v>
      </c>
      <c r="I7279" s="140"/>
    </row>
    <row r="7280" spans="1:9">
      <c r="A7280" s="10">
        <v>7274</v>
      </c>
      <c r="B7280" s="10">
        <v>1.017010873609386E-4</v>
      </c>
      <c r="C7280" s="10">
        <v>1.2495124314920759E-6</v>
      </c>
      <c r="D7280" s="10">
        <f t="shared" si="113"/>
        <v>1.1415525114155251E-4</v>
      </c>
      <c r="E7280" s="130">
        <v>4.1632175306596263E-5</v>
      </c>
      <c r="F7280">
        <v>5.7692307692307702E-2</v>
      </c>
      <c r="I7280" s="140"/>
    </row>
    <row r="7281" spans="1:9">
      <c r="A7281" s="10">
        <v>7275</v>
      </c>
      <c r="B7281" s="10">
        <v>1.0257084412351219E-4</v>
      </c>
      <c r="C7281" s="10">
        <v>1.253080934405189E-6</v>
      </c>
      <c r="D7281" s="10">
        <f t="shared" si="113"/>
        <v>1.1415525114155251E-4</v>
      </c>
      <c r="E7281" s="130">
        <v>3.4562560631891218E-5</v>
      </c>
      <c r="F7281">
        <v>5.7692307692307702E-2</v>
      </c>
      <c r="I7281" s="140"/>
    </row>
    <row r="7282" spans="1:9">
      <c r="A7282" s="10">
        <v>7276</v>
      </c>
      <c r="B7282" s="10">
        <v>1.0379677492227399E-4</v>
      </c>
      <c r="C7282" s="10">
        <v>1.116745939669978E-6</v>
      </c>
      <c r="D7282" s="10">
        <f t="shared" si="113"/>
        <v>1.1415525114155251E-4</v>
      </c>
      <c r="E7282" s="130">
        <v>4.5559739014765753E-5</v>
      </c>
      <c r="F7282">
        <v>7.6923076923076927E-2</v>
      </c>
      <c r="I7282" s="140"/>
    </row>
    <row r="7283" spans="1:9">
      <c r="A7283" s="10">
        <v>7277</v>
      </c>
      <c r="B7283" s="10">
        <v>1.049258480946709E-4</v>
      </c>
      <c r="C7283" s="10">
        <v>1.144063397702795E-5</v>
      </c>
      <c r="D7283" s="10">
        <f t="shared" si="113"/>
        <v>1.1415525114155251E-4</v>
      </c>
      <c r="E7283" s="130">
        <v>8.0122299646657032E-5</v>
      </c>
      <c r="F7283">
        <v>0.1153846153846154</v>
      </c>
      <c r="I7283" s="140"/>
    </row>
    <row r="7284" spans="1:9">
      <c r="A7284" s="10">
        <v>7278</v>
      </c>
      <c r="B7284" s="10">
        <v>1.054302674012796E-4</v>
      </c>
      <c r="C7284" s="10">
        <v>1.733151176719795E-4</v>
      </c>
      <c r="D7284" s="10">
        <f t="shared" si="113"/>
        <v>1.1415525114155251E-4</v>
      </c>
      <c r="E7284" s="130">
        <v>1.335371660777613E-4</v>
      </c>
      <c r="F7284">
        <v>0.19230769230769229</v>
      </c>
      <c r="I7284" s="140"/>
    </row>
    <row r="7285" spans="1:9">
      <c r="A7285" s="10">
        <v>7279</v>
      </c>
      <c r="B7285" s="10">
        <v>1.0973982955597919E-4</v>
      </c>
      <c r="C7285" s="10">
        <v>1.934131442800785E-4</v>
      </c>
      <c r="D7285" s="10">
        <f t="shared" si="113"/>
        <v>1.1415525114155251E-4</v>
      </c>
      <c r="E7285" s="130">
        <v>1.8852305799213419E-4</v>
      </c>
      <c r="F7285">
        <v>0.30769230769230771</v>
      </c>
      <c r="I7285" s="140"/>
    </row>
    <row r="7286" spans="1:9">
      <c r="A7286" s="10">
        <v>7280</v>
      </c>
      <c r="B7286" s="10">
        <v>1.109752708528166E-4</v>
      </c>
      <c r="C7286" s="10">
        <v>1.7181728289637109E-4</v>
      </c>
      <c r="D7286" s="10">
        <f t="shared" si="113"/>
        <v>1.1415525114155251E-4</v>
      </c>
      <c r="E7286" s="130">
        <v>2.0894638927461501E-4</v>
      </c>
      <c r="F7286">
        <v>0.46153846153846162</v>
      </c>
      <c r="I7286" s="140"/>
    </row>
    <row r="7287" spans="1:9">
      <c r="A7287" s="10">
        <v>7281</v>
      </c>
      <c r="B7287" s="10">
        <v>1.145639272599348E-4</v>
      </c>
      <c r="C7287" s="10">
        <v>1.368649060531524E-4</v>
      </c>
      <c r="D7287" s="10">
        <f t="shared" si="113"/>
        <v>1.1415525114155251E-4</v>
      </c>
      <c r="E7287" s="130">
        <v>1.7909690509252749E-4</v>
      </c>
      <c r="F7287">
        <v>0.57692307692307687</v>
      </c>
      <c r="I7287" s="140"/>
    </row>
    <row r="7288" spans="1:9">
      <c r="A7288" s="10">
        <v>7282</v>
      </c>
      <c r="B7288" s="10">
        <v>1.147132451483736E-4</v>
      </c>
      <c r="C7288" s="10">
        <v>1.089622953681263E-4</v>
      </c>
      <c r="D7288" s="10">
        <f t="shared" si="113"/>
        <v>1.1415525114155251E-4</v>
      </c>
      <c r="E7288" s="130">
        <v>1.4924742091043929E-4</v>
      </c>
      <c r="F7288">
        <v>0.69230769230769229</v>
      </c>
      <c r="I7288" s="140"/>
    </row>
    <row r="7289" spans="1:9">
      <c r="A7289" s="10">
        <v>7283</v>
      </c>
      <c r="B7289" s="10">
        <v>1.1363182217332689E-4</v>
      </c>
      <c r="C7289" s="10">
        <v>9.5425236390530091E-5</v>
      </c>
      <c r="D7289" s="10">
        <f t="shared" si="113"/>
        <v>1.1415525114155251E-4</v>
      </c>
      <c r="E7289" s="130">
        <v>1.5631703558514399E-4</v>
      </c>
      <c r="F7289">
        <v>0.76923076923076927</v>
      </c>
      <c r="I7289" s="140"/>
    </row>
    <row r="7290" spans="1:9">
      <c r="A7290" s="10">
        <v>7284</v>
      </c>
      <c r="B7290" s="10">
        <v>1.073359859692788E-4</v>
      </c>
      <c r="C7290" s="10">
        <v>3.1871172322811687E-5</v>
      </c>
      <c r="D7290" s="10">
        <f t="shared" si="113"/>
        <v>1.1415525114155251E-4</v>
      </c>
      <c r="E7290" s="130">
        <v>1.6495767574311741E-4</v>
      </c>
      <c r="F7290">
        <v>0.73076923076923073</v>
      </c>
      <c r="I7290" s="140"/>
    </row>
    <row r="7291" spans="1:9">
      <c r="A7291" s="10">
        <v>7285</v>
      </c>
      <c r="B7291" s="10">
        <v>1.0657700109171289E-4</v>
      </c>
      <c r="C7291" s="10">
        <v>5.9463927854254227E-5</v>
      </c>
      <c r="D7291" s="10">
        <f t="shared" si="113"/>
        <v>1.1415525114155251E-4</v>
      </c>
      <c r="E7291" s="130">
        <v>1.586735738100461E-4</v>
      </c>
      <c r="F7291">
        <v>0.69230769230769229</v>
      </c>
      <c r="I7291" s="140"/>
    </row>
    <row r="7292" spans="1:9">
      <c r="A7292" s="10">
        <v>7286</v>
      </c>
      <c r="B7292" s="10">
        <v>1.108815569524985E-4</v>
      </c>
      <c r="C7292" s="10">
        <v>5.6077200388258848E-5</v>
      </c>
      <c r="D7292" s="10">
        <f t="shared" si="113"/>
        <v>1.1415525114155251E-4</v>
      </c>
      <c r="E7292" s="130">
        <v>1.633866502598494E-4</v>
      </c>
      <c r="F7292">
        <v>0.84615384615384615</v>
      </c>
      <c r="I7292" s="140"/>
    </row>
    <row r="7293" spans="1:9">
      <c r="A7293" s="10">
        <v>7287</v>
      </c>
      <c r="B7293" s="10">
        <v>1.116026811188726E-4</v>
      </c>
      <c r="C7293" s="10">
        <v>5.1055857657288293E-5</v>
      </c>
      <c r="D7293" s="10">
        <f t="shared" si="113"/>
        <v>1.1415525114155251E-4</v>
      </c>
      <c r="E7293" s="130">
        <v>1.7909690509252749E-4</v>
      </c>
      <c r="F7293">
        <v>0.96153846153846156</v>
      </c>
      <c r="I7293" s="140"/>
    </row>
    <row r="7294" spans="1:9">
      <c r="A7294" s="10">
        <v>7288</v>
      </c>
      <c r="B7294" s="10">
        <v>1.13711994483587E-4</v>
      </c>
      <c r="C7294" s="10">
        <v>5.9114000913180783E-5</v>
      </c>
      <c r="D7294" s="10">
        <f t="shared" si="113"/>
        <v>1.1415525114155251E-4</v>
      </c>
      <c r="E7294" s="130">
        <v>1.9480715992520491E-4</v>
      </c>
      <c r="F7294">
        <v>1</v>
      </c>
      <c r="I7294" s="140"/>
    </row>
    <row r="7295" spans="1:9">
      <c r="A7295" s="10">
        <v>7289</v>
      </c>
      <c r="B7295" s="10">
        <v>1.1580919530309089E-4</v>
      </c>
      <c r="C7295" s="10">
        <v>7.9597589486984566E-5</v>
      </c>
      <c r="D7295" s="10">
        <f t="shared" si="113"/>
        <v>1.1415525114155251E-4</v>
      </c>
      <c r="E7295" s="130">
        <v>2.1365946572441831E-4</v>
      </c>
      <c r="F7295">
        <v>0.92307692307692313</v>
      </c>
      <c r="I7295" s="140"/>
    </row>
    <row r="7296" spans="1:9">
      <c r="A7296" s="10">
        <v>7290</v>
      </c>
      <c r="B7296" s="10">
        <v>1.1733580017026031E-4</v>
      </c>
      <c r="C7296" s="10">
        <v>5.4835788685672698E-5</v>
      </c>
      <c r="D7296" s="10">
        <f t="shared" si="113"/>
        <v>1.1415525114155251E-4</v>
      </c>
      <c r="E7296" s="130">
        <v>1.995202363750082E-4</v>
      </c>
      <c r="F7296">
        <v>0.76923076923076927</v>
      </c>
      <c r="I7296" s="140"/>
    </row>
    <row r="7297" spans="1:9">
      <c r="A7297" s="10">
        <v>7291</v>
      </c>
      <c r="B7297" s="10">
        <v>1.172644362480505E-4</v>
      </c>
      <c r="C7297" s="10">
        <v>5.476189112725799E-5</v>
      </c>
      <c r="D7297" s="10">
        <f t="shared" si="113"/>
        <v>1.1415525114155251E-4</v>
      </c>
      <c r="E7297" s="130">
        <v>1.6967075219292079E-4</v>
      </c>
      <c r="F7297">
        <v>0.57692307692307687</v>
      </c>
      <c r="I7297" s="140"/>
    </row>
    <row r="7298" spans="1:9">
      <c r="A7298" s="10">
        <v>7292</v>
      </c>
      <c r="B7298" s="10">
        <v>1.151974157298461E-4</v>
      </c>
      <c r="C7298" s="10">
        <v>1.150411787114543E-4</v>
      </c>
      <c r="D7298" s="10">
        <f t="shared" si="113"/>
        <v>1.1415525114155251E-4</v>
      </c>
      <c r="E7298" s="130">
        <v>1.4217780623573399E-4</v>
      </c>
      <c r="F7298">
        <v>0.46153846153846162</v>
      </c>
      <c r="I7298" s="140"/>
    </row>
    <row r="7299" spans="1:9">
      <c r="A7299" s="10">
        <v>7293</v>
      </c>
      <c r="B7299" s="10">
        <v>1.1175777310931471E-4</v>
      </c>
      <c r="C7299" s="10">
        <v>1.352301225912251E-5</v>
      </c>
      <c r="D7299" s="10">
        <f t="shared" si="113"/>
        <v>1.1415525114155251E-4</v>
      </c>
      <c r="E7299" s="130">
        <v>1.170413985034499E-4</v>
      </c>
      <c r="F7299">
        <v>0.30769230769230771</v>
      </c>
      <c r="I7299" s="140"/>
    </row>
    <row r="7300" spans="1:9">
      <c r="A7300" s="10">
        <v>7294</v>
      </c>
      <c r="B7300" s="10">
        <v>1.1046965774176621E-4</v>
      </c>
      <c r="C7300" s="10">
        <v>7.5584619307851804E-6</v>
      </c>
      <c r="D7300" s="10">
        <f t="shared" si="113"/>
        <v>1.1415525114155251E-4</v>
      </c>
      <c r="E7300" s="130">
        <v>9.8974605445870459E-5</v>
      </c>
      <c r="F7300">
        <v>0.23076923076923081</v>
      </c>
      <c r="I7300" s="140"/>
    </row>
    <row r="7301" spans="1:9">
      <c r="A7301" s="10">
        <v>7295</v>
      </c>
      <c r="B7301" s="10">
        <v>1.105501287820616E-4</v>
      </c>
      <c r="C7301" s="10">
        <v>5.777451674964203E-6</v>
      </c>
      <c r="D7301" s="10">
        <f t="shared" si="113"/>
        <v>1.1415525114155251E-4</v>
      </c>
      <c r="E7301" s="130">
        <v>8.7191914321361731E-5</v>
      </c>
      <c r="F7301">
        <v>0.15384615384615391</v>
      </c>
      <c r="I7301" s="140"/>
    </row>
    <row r="7302" spans="1:9">
      <c r="A7302" s="10">
        <v>7296</v>
      </c>
      <c r="B7302" s="10">
        <v>1.066359447460989E-4</v>
      </c>
      <c r="C7302" s="10">
        <v>2.5571937333996762E-6</v>
      </c>
      <c r="D7302" s="10">
        <f t="shared" ref="D7302:D7365" si="114">1/8760</f>
        <v>1.1415525114155251E-4</v>
      </c>
      <c r="E7302" s="130">
        <v>5.4884874329285748E-5</v>
      </c>
      <c r="F7302">
        <v>3.8461538461538457E-2</v>
      </c>
      <c r="I7302" s="140"/>
    </row>
    <row r="7303" spans="1:9">
      <c r="A7303" s="10">
        <v>7297</v>
      </c>
      <c r="B7303" s="10">
        <v>1.018736627372553E-4</v>
      </c>
      <c r="C7303" s="10">
        <v>1.482992531008448E-6</v>
      </c>
      <c r="D7303" s="10">
        <f t="shared" si="114"/>
        <v>1.1415525114155251E-4</v>
      </c>
      <c r="E7303" s="130">
        <v>3.5616780149855693E-5</v>
      </c>
      <c r="F7303">
        <v>3.8461538461538457E-2</v>
      </c>
      <c r="I7303" s="140"/>
    </row>
    <row r="7304" spans="1:9">
      <c r="A7304" s="10">
        <v>7298</v>
      </c>
      <c r="B7304" s="10">
        <v>1.0125587504255561E-4</v>
      </c>
      <c r="C7304" s="10">
        <v>1.268459590908447E-6</v>
      </c>
      <c r="D7304" s="10">
        <f t="shared" si="114"/>
        <v>1.1415525114155251E-4</v>
      </c>
      <c r="E7304" s="130">
        <v>3.0945727015448348E-5</v>
      </c>
      <c r="F7304">
        <v>3.8461538461538457E-2</v>
      </c>
      <c r="I7304" s="140"/>
    </row>
    <row r="7305" spans="1:9">
      <c r="A7305" s="10">
        <v>7299</v>
      </c>
      <c r="B7305" s="10">
        <v>1.010266286749591E-4</v>
      </c>
      <c r="C7305" s="10">
        <v>1.271909901368391E-6</v>
      </c>
      <c r="D7305" s="10">
        <f t="shared" si="114"/>
        <v>1.1415525114155251E-4</v>
      </c>
      <c r="E7305" s="130">
        <v>2.5690792239240139E-5</v>
      </c>
      <c r="F7305">
        <v>3.8461538461538457E-2</v>
      </c>
      <c r="I7305" s="140"/>
    </row>
    <row r="7306" spans="1:9">
      <c r="A7306" s="10">
        <v>7300</v>
      </c>
      <c r="B7306" s="10">
        <v>1.0222738616293E-4</v>
      </c>
      <c r="C7306" s="10">
        <v>1.127946947539921E-6</v>
      </c>
      <c r="D7306" s="10">
        <f t="shared" si="114"/>
        <v>1.1415525114155251E-4</v>
      </c>
      <c r="E7306" s="130">
        <v>3.3865135224452948E-5</v>
      </c>
      <c r="F7306">
        <v>3.8461538461538457E-2</v>
      </c>
      <c r="I7306" s="140"/>
    </row>
    <row r="7307" spans="1:9">
      <c r="A7307" s="10">
        <v>7301</v>
      </c>
      <c r="B7307" s="10">
        <v>1.030771637825082E-4</v>
      </c>
      <c r="C7307" s="10">
        <v>1.145367605964929E-5</v>
      </c>
      <c r="D7307" s="10">
        <f t="shared" si="114"/>
        <v>1.1415525114155251E-4</v>
      </c>
      <c r="E7307" s="130">
        <v>5.9555927463693087E-5</v>
      </c>
      <c r="F7307">
        <v>7.6923076923076927E-2</v>
      </c>
      <c r="I7307" s="140"/>
    </row>
    <row r="7308" spans="1:9">
      <c r="A7308" s="10">
        <v>7302</v>
      </c>
      <c r="B7308" s="10">
        <v>1.045849039911889E-4</v>
      </c>
      <c r="C7308" s="10">
        <v>2.5978565740720908E-4</v>
      </c>
      <c r="D7308" s="10">
        <f t="shared" si="114"/>
        <v>1.1415525114155251E-4</v>
      </c>
      <c r="E7308" s="130">
        <v>9.9259879106154794E-5</v>
      </c>
      <c r="F7308">
        <v>0.15384615384615391</v>
      </c>
      <c r="I7308" s="140"/>
    </row>
    <row r="7309" spans="1:9">
      <c r="A7309" s="10">
        <v>7303</v>
      </c>
      <c r="B7309" s="10">
        <v>1.084354251887691E-4</v>
      </c>
      <c r="C7309" s="10">
        <v>2.7532725129889409E-4</v>
      </c>
      <c r="D7309" s="10">
        <f t="shared" si="114"/>
        <v>1.1415525114155251E-4</v>
      </c>
      <c r="E7309" s="130">
        <v>1.4013159403221851E-4</v>
      </c>
      <c r="F7309">
        <v>0.23076923076923081</v>
      </c>
      <c r="I7309" s="140"/>
    </row>
    <row r="7310" spans="1:9">
      <c r="A7310" s="10">
        <v>7304</v>
      </c>
      <c r="B7310" s="10">
        <v>1.100079756669709E-4</v>
      </c>
      <c r="C7310" s="10">
        <v>2.5519563985063992E-4</v>
      </c>
      <c r="D7310" s="10">
        <f t="shared" si="114"/>
        <v>1.1415525114155251E-4</v>
      </c>
      <c r="E7310" s="130">
        <v>1.5531251671904259E-4</v>
      </c>
      <c r="F7310">
        <v>0.38461538461538458</v>
      </c>
      <c r="I7310" s="140"/>
    </row>
    <row r="7311" spans="1:9">
      <c r="A7311" s="10">
        <v>7305</v>
      </c>
      <c r="B7311" s="10">
        <v>1.150622628186367E-4</v>
      </c>
      <c r="C7311" s="10">
        <v>2.1997596622870709E-4</v>
      </c>
      <c r="D7311" s="10">
        <f t="shared" si="114"/>
        <v>1.1415525114155251E-4</v>
      </c>
      <c r="E7311" s="130">
        <v>1.331250143306079E-4</v>
      </c>
      <c r="F7311">
        <v>0.46153846153846162</v>
      </c>
      <c r="I7311" s="140"/>
    </row>
    <row r="7312" spans="1:9">
      <c r="A7312" s="10">
        <v>7306</v>
      </c>
      <c r="B7312" s="10">
        <v>1.15323251279596E-4</v>
      </c>
      <c r="C7312" s="10">
        <v>1.9120547745175739E-4</v>
      </c>
      <c r="D7312" s="10">
        <f t="shared" si="114"/>
        <v>1.1415525114155251E-4</v>
      </c>
      <c r="E7312" s="130">
        <v>1.109375119421733E-4</v>
      </c>
      <c r="F7312">
        <v>0.57692307692307687</v>
      </c>
      <c r="I7312" s="140"/>
    </row>
    <row r="7313" spans="1:9">
      <c r="A7313" s="10">
        <v>7307</v>
      </c>
      <c r="B7313" s="10">
        <v>1.14496382134824E-4</v>
      </c>
      <c r="C7313" s="10">
        <v>1.676870839871439E-4</v>
      </c>
      <c r="D7313" s="10">
        <f t="shared" si="114"/>
        <v>1.1415525114155251E-4</v>
      </c>
      <c r="E7313" s="130">
        <v>1.161924467183814E-4</v>
      </c>
      <c r="F7313">
        <v>0.69230769230769229</v>
      </c>
      <c r="I7313" s="140"/>
    </row>
    <row r="7314" spans="1:9">
      <c r="A7314" s="10">
        <v>7308</v>
      </c>
      <c r="B7314" s="10">
        <v>1.0934990240351809E-4</v>
      </c>
      <c r="C7314" s="10">
        <v>9.7662242222420115E-5</v>
      </c>
      <c r="D7314" s="10">
        <f t="shared" si="114"/>
        <v>1.1415525114155251E-4</v>
      </c>
      <c r="E7314" s="130">
        <v>1.2261514477819111E-4</v>
      </c>
      <c r="F7314">
        <v>0.61538461538461542</v>
      </c>
      <c r="I7314" s="140"/>
    </row>
    <row r="7315" spans="1:9">
      <c r="A7315" s="10">
        <v>7309</v>
      </c>
      <c r="B7315" s="10">
        <v>1.083999457080262E-4</v>
      </c>
      <c r="C7315" s="10">
        <v>1.2928689690895831E-4</v>
      </c>
      <c r="D7315" s="10">
        <f t="shared" si="114"/>
        <v>1.1415525114155251E-4</v>
      </c>
      <c r="E7315" s="130">
        <v>1.1794409164378391E-4</v>
      </c>
      <c r="F7315">
        <v>0.53846153846153844</v>
      </c>
      <c r="I7315" s="140"/>
    </row>
    <row r="7316" spans="1:9">
      <c r="A7316" s="10">
        <v>7310</v>
      </c>
      <c r="B7316" s="10">
        <v>1.130708705762421E-4</v>
      </c>
      <c r="C7316" s="10">
        <v>1.2856802313357729E-4</v>
      </c>
      <c r="D7316" s="10">
        <f t="shared" si="114"/>
        <v>1.1415525114155251E-4</v>
      </c>
      <c r="E7316" s="130">
        <v>1.214473814945895E-4</v>
      </c>
      <c r="F7316">
        <v>0.61538461538461542</v>
      </c>
      <c r="I7316" s="140"/>
    </row>
    <row r="7317" spans="1:9">
      <c r="A7317" s="10">
        <v>7311</v>
      </c>
      <c r="B7317" s="10">
        <v>1.12518841072893E-4</v>
      </c>
      <c r="C7317" s="10">
        <v>1.299471472275645E-4</v>
      </c>
      <c r="D7317" s="10">
        <f t="shared" si="114"/>
        <v>1.1415525114155251E-4</v>
      </c>
      <c r="E7317" s="130">
        <v>1.331250143306079E-4</v>
      </c>
      <c r="F7317">
        <v>0.69230769230769229</v>
      </c>
      <c r="I7317" s="140"/>
    </row>
    <row r="7318" spans="1:9">
      <c r="A7318" s="10">
        <v>7312</v>
      </c>
      <c r="B7318" s="10">
        <v>1.138825615257725E-4</v>
      </c>
      <c r="C7318" s="10">
        <v>1.3963971027629871E-4</v>
      </c>
      <c r="D7318" s="10">
        <f t="shared" si="114"/>
        <v>1.1415525114155251E-4</v>
      </c>
      <c r="E7318" s="130">
        <v>1.4480264716662579E-4</v>
      </c>
      <c r="F7318">
        <v>0.76923076923076927</v>
      </c>
      <c r="I7318" s="140"/>
    </row>
    <row r="7319" spans="1:9">
      <c r="A7319" s="10">
        <v>7313</v>
      </c>
      <c r="B7319" s="10">
        <v>1.1456145054434429E-4</v>
      </c>
      <c r="C7319" s="10">
        <v>1.6520683808662361E-4</v>
      </c>
      <c r="D7319" s="10">
        <f t="shared" si="114"/>
        <v>1.1415525114155251E-4</v>
      </c>
      <c r="E7319" s="130">
        <v>1.5881580656984821E-4</v>
      </c>
      <c r="F7319">
        <v>0.69230769230769229</v>
      </c>
      <c r="I7319" s="140"/>
    </row>
    <row r="7320" spans="1:9">
      <c r="A7320" s="10">
        <v>7314</v>
      </c>
      <c r="B7320" s="10">
        <v>1.163258604360542E-4</v>
      </c>
      <c r="C7320" s="10">
        <v>1.197383240892341E-4</v>
      </c>
      <c r="D7320" s="10">
        <f t="shared" si="114"/>
        <v>1.1415525114155251E-4</v>
      </c>
      <c r="E7320" s="130">
        <v>1.4830593701743139E-4</v>
      </c>
      <c r="F7320">
        <v>0.57692307692307687</v>
      </c>
      <c r="I7320" s="140"/>
    </row>
    <row r="7321" spans="1:9">
      <c r="A7321" s="10">
        <v>7315</v>
      </c>
      <c r="B7321" s="10">
        <v>1.1523216933022721E-4</v>
      </c>
      <c r="C7321" s="10">
        <v>1.072250981455239E-4</v>
      </c>
      <c r="D7321" s="10">
        <f t="shared" si="114"/>
        <v>1.1415525114155251E-4</v>
      </c>
      <c r="E7321" s="130">
        <v>1.2611843462899671E-4</v>
      </c>
      <c r="F7321">
        <v>0.46153846153846162</v>
      </c>
      <c r="I7321" s="140"/>
    </row>
    <row r="7322" spans="1:9">
      <c r="A7322" s="10">
        <v>7316</v>
      </c>
      <c r="B7322" s="10">
        <v>1.1438357207693721E-4</v>
      </c>
      <c r="C7322" s="10">
        <v>1.5481045716269861E-4</v>
      </c>
      <c r="D7322" s="10">
        <f t="shared" si="114"/>
        <v>1.1415525114155251E-4</v>
      </c>
      <c r="E7322" s="130">
        <v>1.056825771659652E-4</v>
      </c>
      <c r="F7322">
        <v>0.30769230769230771</v>
      </c>
      <c r="I7322" s="140"/>
    </row>
    <row r="7323" spans="1:9">
      <c r="A7323" s="10">
        <v>7317</v>
      </c>
      <c r="B7323" s="10">
        <v>1.127534158769094E-4</v>
      </c>
      <c r="C7323" s="10">
        <v>1.353210398628963E-5</v>
      </c>
      <c r="D7323" s="10">
        <f t="shared" si="114"/>
        <v>1.1415525114155251E-4</v>
      </c>
      <c r="E7323" s="130">
        <v>8.6998364628335497E-5</v>
      </c>
      <c r="F7323">
        <v>0.23076923076923081</v>
      </c>
      <c r="I7323" s="140"/>
    </row>
    <row r="7324" spans="1:9">
      <c r="A7324" s="10">
        <v>7318</v>
      </c>
      <c r="B7324" s="10">
        <v>1.129054033879081E-4</v>
      </c>
      <c r="C7324" s="10">
        <v>7.5625032035109403E-6</v>
      </c>
      <c r="D7324" s="10">
        <f t="shared" si="114"/>
        <v>1.1415525114155251E-4</v>
      </c>
      <c r="E7324" s="130">
        <v>7.3569086866914527E-5</v>
      </c>
      <c r="F7324">
        <v>0.15384615384615391</v>
      </c>
      <c r="I7324" s="140"/>
    </row>
    <row r="7325" spans="1:9">
      <c r="A7325" s="10">
        <v>7319</v>
      </c>
      <c r="B7325" s="10">
        <v>1.116572042561446E-4</v>
      </c>
      <c r="C7325" s="10">
        <v>5.7798291616184623E-6</v>
      </c>
      <c r="D7325" s="10">
        <f t="shared" si="114"/>
        <v>1.1415525114155251E-4</v>
      </c>
      <c r="E7325" s="130">
        <v>6.4810862239901302E-5</v>
      </c>
      <c r="F7325">
        <v>7.6923076923076927E-2</v>
      </c>
      <c r="I7325" s="140"/>
    </row>
    <row r="7326" spans="1:9">
      <c r="A7326" s="10">
        <v>7320</v>
      </c>
      <c r="B7326" s="10">
        <v>1.074352092350024E-4</v>
      </c>
      <c r="C7326" s="10">
        <v>2.4769319659679522E-6</v>
      </c>
      <c r="D7326" s="10">
        <f t="shared" si="114"/>
        <v>1.1415525114155251E-4</v>
      </c>
      <c r="E7326" s="130">
        <v>4.8427830290546259E-5</v>
      </c>
      <c r="F7326">
        <v>3.8461538461538457E-2</v>
      </c>
      <c r="I7326" s="140"/>
    </row>
    <row r="7327" spans="1:9">
      <c r="A7327" s="10">
        <v>7321</v>
      </c>
      <c r="B7327" s="10">
        <v>1.015731796448721E-4</v>
      </c>
      <c r="C7327" s="10">
        <v>2.7215403395369291E-6</v>
      </c>
      <c r="D7327" s="10">
        <f t="shared" si="114"/>
        <v>1.1415525114155251E-4</v>
      </c>
      <c r="E7327" s="130">
        <v>3.1426570720460881E-5</v>
      </c>
      <c r="F7327">
        <v>3.8461538461538457E-2</v>
      </c>
      <c r="I7327" s="140"/>
    </row>
    <row r="7328" spans="1:9">
      <c r="A7328" s="10">
        <v>7322</v>
      </c>
      <c r="B7328" s="10">
        <v>1.015460489834084E-4</v>
      </c>
      <c r="C7328" s="10">
        <v>1.7719821707439381E-6</v>
      </c>
      <c r="D7328" s="10">
        <f t="shared" si="114"/>
        <v>1.1415525114155251E-4</v>
      </c>
      <c r="E7328" s="130">
        <v>2.7305053248925011E-5</v>
      </c>
      <c r="F7328">
        <v>3.8461538461538457E-2</v>
      </c>
      <c r="I7328" s="140"/>
    </row>
    <row r="7329" spans="1:9">
      <c r="A7329" s="10">
        <v>7323</v>
      </c>
      <c r="B7329" s="10">
        <v>1.0187281403615201E-4</v>
      </c>
      <c r="C7329" s="10">
        <v>1.1166550223983019E-6</v>
      </c>
      <c r="D7329" s="10">
        <f t="shared" si="114"/>
        <v>1.1415525114155251E-4</v>
      </c>
      <c r="E7329" s="130">
        <v>2.2668346093447179E-5</v>
      </c>
      <c r="F7329">
        <v>3.8461538461538457E-2</v>
      </c>
      <c r="I7329" s="140"/>
    </row>
    <row r="7330" spans="1:9">
      <c r="A7330" s="10">
        <v>7324</v>
      </c>
      <c r="B7330" s="10">
        <v>1.018933365517031E-4</v>
      </c>
      <c r="C7330" s="10">
        <v>1.117436910934683E-6</v>
      </c>
      <c r="D7330" s="10">
        <f t="shared" si="114"/>
        <v>1.1415525114155251E-4</v>
      </c>
      <c r="E7330" s="130">
        <v>2.9881001668634941E-5</v>
      </c>
      <c r="F7330">
        <v>3.8461538461538457E-2</v>
      </c>
      <c r="I7330" s="140"/>
    </row>
    <row r="7331" spans="1:9">
      <c r="A7331" s="10">
        <v>7325</v>
      </c>
      <c r="B7331" s="10">
        <v>1.04538627357982E-4</v>
      </c>
      <c r="C7331" s="10">
        <v>3.2164394161543591E-6</v>
      </c>
      <c r="D7331" s="10">
        <f t="shared" si="114"/>
        <v>1.1415525114155251E-4</v>
      </c>
      <c r="E7331" s="130">
        <v>5.2549347762082133E-5</v>
      </c>
      <c r="F7331">
        <v>7.6923076923076927E-2</v>
      </c>
      <c r="I7331" s="140"/>
    </row>
    <row r="7332" spans="1:9">
      <c r="A7332" s="10">
        <v>7326</v>
      </c>
      <c r="B7332" s="10">
        <v>1.0664092755864831E-4</v>
      </c>
      <c r="C7332" s="10">
        <v>2.1961162435421019E-4</v>
      </c>
      <c r="D7332" s="10">
        <f t="shared" si="114"/>
        <v>1.1415525114155251E-4</v>
      </c>
      <c r="E7332" s="130">
        <v>8.7582246270136312E-5</v>
      </c>
      <c r="F7332">
        <v>0.15384615384615391</v>
      </c>
      <c r="I7332" s="140"/>
    </row>
    <row r="7333" spans="1:9">
      <c r="A7333" s="10">
        <v>7327</v>
      </c>
      <c r="B7333" s="10">
        <v>1.086437998516804E-4</v>
      </c>
      <c r="C7333" s="10">
        <v>2.5213303245815349E-4</v>
      </c>
      <c r="D7333" s="10">
        <f t="shared" si="114"/>
        <v>1.1415525114155251E-4</v>
      </c>
      <c r="E7333" s="130">
        <v>1.2364552414607539E-4</v>
      </c>
      <c r="F7333">
        <v>0.23076923076923081</v>
      </c>
      <c r="I7333" s="140"/>
    </row>
    <row r="7334" spans="1:9">
      <c r="A7334" s="10">
        <v>7328</v>
      </c>
      <c r="B7334" s="10">
        <v>1.118617090198479E-4</v>
      </c>
      <c r="C7334" s="10">
        <v>2.4851693435332139E-4</v>
      </c>
      <c r="D7334" s="10">
        <f t="shared" si="114"/>
        <v>1.1415525114155251E-4</v>
      </c>
      <c r="E7334" s="130">
        <v>1.370404559285669E-4</v>
      </c>
      <c r="F7334">
        <v>0.38461538461538458</v>
      </c>
      <c r="I7334" s="140"/>
    </row>
    <row r="7335" spans="1:9">
      <c r="A7335" s="10">
        <v>7329</v>
      </c>
      <c r="B7335" s="10">
        <v>1.151985644431782E-4</v>
      </c>
      <c r="C7335" s="10">
        <v>2.283499788157049E-4</v>
      </c>
      <c r="D7335" s="10">
        <f t="shared" si="114"/>
        <v>1.1415525114155251E-4</v>
      </c>
      <c r="E7335" s="130">
        <v>1.1746324793877149E-4</v>
      </c>
      <c r="F7335">
        <v>0.46153846153846162</v>
      </c>
      <c r="I7335" s="140"/>
    </row>
    <row r="7336" spans="1:9">
      <c r="A7336" s="10">
        <v>7330</v>
      </c>
      <c r="B7336" s="10">
        <v>1.1605375670085421E-4</v>
      </c>
      <c r="C7336" s="10">
        <v>2.0681164988151031E-4</v>
      </c>
      <c r="D7336" s="10">
        <f t="shared" si="114"/>
        <v>1.1415525114155251E-4</v>
      </c>
      <c r="E7336" s="130">
        <v>9.7886039948976152E-5</v>
      </c>
      <c r="F7336">
        <v>0.57692307692307687</v>
      </c>
      <c r="I7336" s="140"/>
    </row>
    <row r="7337" spans="1:9">
      <c r="A7337" s="10">
        <v>7331</v>
      </c>
      <c r="B7337" s="10">
        <v>1.14720983899984E-4</v>
      </c>
      <c r="C7337" s="10">
        <v>1.9885853425785329E-4</v>
      </c>
      <c r="D7337" s="10">
        <f t="shared" si="114"/>
        <v>1.1415525114155251E-4</v>
      </c>
      <c r="E7337" s="130">
        <v>1.025227471044539E-4</v>
      </c>
      <c r="F7337">
        <v>0.69230769230769229</v>
      </c>
      <c r="I7337" s="140"/>
    </row>
    <row r="7338" spans="1:9">
      <c r="A7338" s="10">
        <v>7332</v>
      </c>
      <c r="B7338" s="10">
        <v>1.085346683686801E-4</v>
      </c>
      <c r="C7338" s="10">
        <v>1.468849485685838E-4</v>
      </c>
      <c r="D7338" s="10">
        <f t="shared" si="114"/>
        <v>1.1415525114155251E-4</v>
      </c>
      <c r="E7338" s="130">
        <v>1.0818983362781601E-4</v>
      </c>
      <c r="F7338">
        <v>0.61538461538461542</v>
      </c>
      <c r="I7338" s="140"/>
    </row>
    <row r="7339" spans="1:9">
      <c r="A7339" s="10">
        <v>7333</v>
      </c>
      <c r="B7339" s="10">
        <v>1.088885246602214E-4</v>
      </c>
      <c r="C7339" s="10">
        <v>1.110015970469023E-4</v>
      </c>
      <c r="D7339" s="10">
        <f t="shared" si="114"/>
        <v>1.1415525114155251E-4</v>
      </c>
      <c r="E7339" s="130">
        <v>1.040683161562801E-4</v>
      </c>
      <c r="F7339">
        <v>0.53846153846153844</v>
      </c>
      <c r="I7339" s="140"/>
    </row>
    <row r="7340" spans="1:9">
      <c r="A7340" s="10">
        <v>7334</v>
      </c>
      <c r="B7340" s="10">
        <v>1.144404051968012E-4</v>
      </c>
      <c r="C7340" s="10">
        <v>8.4757590148982053E-5</v>
      </c>
      <c r="D7340" s="10">
        <f t="shared" si="114"/>
        <v>1.1415525114155251E-4</v>
      </c>
      <c r="E7340" s="130">
        <v>1.0715945425993169E-4</v>
      </c>
      <c r="F7340">
        <v>0.61538461538461542</v>
      </c>
      <c r="I7340" s="140"/>
    </row>
    <row r="7341" spans="1:9">
      <c r="A7341" s="10">
        <v>7335</v>
      </c>
      <c r="B7341" s="10">
        <v>1.141518837392805E-4</v>
      </c>
      <c r="C7341" s="10">
        <v>6.5837551354750918E-5</v>
      </c>
      <c r="D7341" s="10">
        <f t="shared" si="114"/>
        <v>1.1415525114155251E-4</v>
      </c>
      <c r="E7341" s="130">
        <v>1.1746324793877149E-4</v>
      </c>
      <c r="F7341">
        <v>0.69230769230769229</v>
      </c>
      <c r="I7341" s="140"/>
    </row>
    <row r="7342" spans="1:9">
      <c r="A7342" s="10">
        <v>7336</v>
      </c>
      <c r="B7342" s="10">
        <v>1.159886507422014E-4</v>
      </c>
      <c r="C7342" s="10">
        <v>7.8509014263942068E-5</v>
      </c>
      <c r="D7342" s="10">
        <f t="shared" si="114"/>
        <v>1.1415525114155251E-4</v>
      </c>
      <c r="E7342" s="130">
        <v>1.2776704161761139E-4</v>
      </c>
      <c r="F7342">
        <v>0.76923076923076927</v>
      </c>
      <c r="I7342" s="140"/>
    </row>
    <row r="7343" spans="1:9">
      <c r="A7343" s="10">
        <v>7337</v>
      </c>
      <c r="B7343" s="10">
        <v>1.166769602584335E-4</v>
      </c>
      <c r="C7343" s="10">
        <v>9.8955513136768215E-5</v>
      </c>
      <c r="D7343" s="10">
        <f t="shared" si="114"/>
        <v>1.1415525114155251E-4</v>
      </c>
      <c r="E7343" s="130">
        <v>1.4013159403221851E-4</v>
      </c>
      <c r="F7343">
        <v>0.69230769230769229</v>
      </c>
      <c r="I7343" s="140"/>
    </row>
    <row r="7344" spans="1:9">
      <c r="A7344" s="10">
        <v>7338</v>
      </c>
      <c r="B7344" s="10">
        <v>1.182897433393143E-4</v>
      </c>
      <c r="C7344" s="10">
        <v>6.929149395969312E-5</v>
      </c>
      <c r="D7344" s="10">
        <f t="shared" si="114"/>
        <v>1.1415525114155251E-4</v>
      </c>
      <c r="E7344" s="130">
        <v>1.3085817972126299E-4</v>
      </c>
      <c r="F7344">
        <v>0.57692307692307687</v>
      </c>
      <c r="I7344" s="140"/>
    </row>
    <row r="7345" spans="1:9">
      <c r="A7345" s="10">
        <v>7339</v>
      </c>
      <c r="B7345" s="10">
        <v>1.167864808775935E-4</v>
      </c>
      <c r="C7345" s="10">
        <v>6.0048507727648477E-5</v>
      </c>
      <c r="D7345" s="10">
        <f t="shared" si="114"/>
        <v>1.1415525114155251E-4</v>
      </c>
      <c r="E7345" s="130">
        <v>1.112809717314676E-4</v>
      </c>
      <c r="F7345">
        <v>0.46153846153846162</v>
      </c>
      <c r="I7345" s="140"/>
    </row>
    <row r="7346" spans="1:9">
      <c r="A7346" s="10">
        <v>7340</v>
      </c>
      <c r="B7346" s="10">
        <v>1.13755867170469E-4</v>
      </c>
      <c r="C7346" s="10">
        <v>1.158162620900454E-4</v>
      </c>
      <c r="D7346" s="10">
        <f t="shared" si="114"/>
        <v>1.1415525114155251E-4</v>
      </c>
      <c r="E7346" s="130">
        <v>9.3249332793498394E-5</v>
      </c>
      <c r="F7346">
        <v>0.30769230769230771</v>
      </c>
      <c r="I7346" s="140"/>
    </row>
    <row r="7347" spans="1:9">
      <c r="A7347" s="10">
        <v>7341</v>
      </c>
      <c r="B7347" s="10">
        <v>1.109785776987555E-4</v>
      </c>
      <c r="C7347" s="10">
        <v>1.1086606667002189E-5</v>
      </c>
      <c r="D7347" s="10">
        <f t="shared" si="114"/>
        <v>1.1415525114155251E-4</v>
      </c>
      <c r="E7347" s="130">
        <v>7.676326290735532E-5</v>
      </c>
      <c r="F7347">
        <v>0.23076923076923081</v>
      </c>
      <c r="I7347" s="140"/>
    </row>
    <row r="7348" spans="1:9">
      <c r="A7348" s="10">
        <v>7342</v>
      </c>
      <c r="B7348" s="10">
        <v>1.1017215520386741E-4</v>
      </c>
      <c r="C7348" s="10">
        <v>9.0440046912639722E-6</v>
      </c>
      <c r="D7348" s="10">
        <f t="shared" si="114"/>
        <v>1.1415525114155251E-4</v>
      </c>
      <c r="E7348" s="130">
        <v>6.4913900176689733E-5</v>
      </c>
      <c r="F7348">
        <v>0.15384615384615391</v>
      </c>
      <c r="I7348" s="140"/>
    </row>
    <row r="7349" spans="1:9">
      <c r="A7349" s="10">
        <v>7343</v>
      </c>
      <c r="B7349" s="10">
        <v>1.086130475600317E-4</v>
      </c>
      <c r="C7349" s="10">
        <v>5.4782929383922857E-6</v>
      </c>
      <c r="D7349" s="10">
        <f t="shared" si="114"/>
        <v>1.1415525114155251E-4</v>
      </c>
      <c r="E7349" s="130">
        <v>5.7186054917559952E-5</v>
      </c>
      <c r="F7349">
        <v>7.6923076923076927E-2</v>
      </c>
      <c r="I7349" s="140"/>
    </row>
    <row r="7350" spans="1:9">
      <c r="A7350" s="10">
        <v>7344</v>
      </c>
      <c r="B7350" s="10">
        <v>1.071904725173717E-4</v>
      </c>
      <c r="C7350" s="10">
        <v>3.2492969181364909E-6</v>
      </c>
      <c r="D7350" s="10">
        <f t="shared" si="114"/>
        <v>1.1415525114155251E-4</v>
      </c>
      <c r="E7350" s="130">
        <v>6.779896240676461E-5</v>
      </c>
      <c r="F7350">
        <v>7.6923076923076927E-2</v>
      </c>
      <c r="I7350" s="140"/>
    </row>
    <row r="7351" spans="1:9">
      <c r="A7351" s="10">
        <v>7345</v>
      </c>
      <c r="B7351" s="10">
        <v>1.015100765279694E-4</v>
      </c>
      <c r="C7351" s="10">
        <v>2.4370420130220139E-6</v>
      </c>
      <c r="D7351" s="10">
        <f t="shared" si="114"/>
        <v>1.1415525114155251E-4</v>
      </c>
      <c r="E7351" s="130">
        <v>4.3997199008645222E-5</v>
      </c>
      <c r="F7351">
        <v>7.6923076923076927E-2</v>
      </c>
      <c r="I7351" s="140"/>
    </row>
    <row r="7352" spans="1:9">
      <c r="A7352" s="10">
        <v>7346</v>
      </c>
      <c r="B7352" s="10">
        <v>1.001941803751806E-4</v>
      </c>
      <c r="C7352" s="10">
        <v>1.9160269501169029E-6</v>
      </c>
      <c r="D7352" s="10">
        <f t="shared" si="114"/>
        <v>1.1415525114155251E-4</v>
      </c>
      <c r="E7352" s="130">
        <v>3.8227074548495041E-5</v>
      </c>
      <c r="F7352">
        <v>5.7692307692307702E-2</v>
      </c>
      <c r="I7352" s="140"/>
    </row>
    <row r="7353" spans="1:9">
      <c r="A7353" s="10">
        <v>7347</v>
      </c>
      <c r="B7353" s="10">
        <v>9.8995503581069961E-5</v>
      </c>
      <c r="C7353" s="10">
        <v>1.1234147215470891E-6</v>
      </c>
      <c r="D7353" s="10">
        <f t="shared" si="114"/>
        <v>1.1415525114155251E-4</v>
      </c>
      <c r="E7353" s="130">
        <v>3.1735684530826052E-5</v>
      </c>
      <c r="F7353">
        <v>5.7692307692307702E-2</v>
      </c>
      <c r="I7353" s="140"/>
    </row>
    <row r="7354" spans="1:9">
      <c r="A7354" s="10">
        <v>7348</v>
      </c>
      <c r="B7354" s="10">
        <v>1.006909390157633E-4</v>
      </c>
      <c r="C7354" s="10">
        <v>1.126028593107653E-6</v>
      </c>
      <c r="D7354" s="10">
        <f t="shared" si="114"/>
        <v>1.1415525114155251E-4</v>
      </c>
      <c r="E7354" s="130">
        <v>4.1833402336088888E-5</v>
      </c>
      <c r="F7354">
        <v>7.6923076923076927E-2</v>
      </c>
      <c r="I7354" s="140"/>
    </row>
    <row r="7355" spans="1:9">
      <c r="A7355" s="10">
        <v>7349</v>
      </c>
      <c r="B7355" s="10">
        <v>1.016166391956113E-4</v>
      </c>
      <c r="C7355" s="10">
        <v>1.931614716345007E-6</v>
      </c>
      <c r="D7355" s="10">
        <f t="shared" si="114"/>
        <v>1.1415525114155251E-4</v>
      </c>
      <c r="E7355" s="130">
        <v>7.3569086866914527E-5</v>
      </c>
      <c r="F7355">
        <v>0.1153846153846154</v>
      </c>
      <c r="I7355" s="140"/>
    </row>
    <row r="7356" spans="1:9">
      <c r="A7356" s="10">
        <v>7350</v>
      </c>
      <c r="B7356" s="10">
        <v>1.0481787863685041E-4</v>
      </c>
      <c r="C7356" s="10">
        <v>2.7333661308977979E-4</v>
      </c>
      <c r="D7356" s="10">
        <f t="shared" si="114"/>
        <v>1.1415525114155251E-4</v>
      </c>
      <c r="E7356" s="130">
        <v>1.2261514477819111E-4</v>
      </c>
      <c r="F7356">
        <v>0.19230769230769229</v>
      </c>
      <c r="I7356" s="140"/>
    </row>
    <row r="7357" spans="1:9">
      <c r="A7357" s="10">
        <v>7351</v>
      </c>
      <c r="B7357" s="10">
        <v>1.07471429783402E-4</v>
      </c>
      <c r="C7357" s="10">
        <v>2.9478215185650632E-4</v>
      </c>
      <c r="D7357" s="10">
        <f t="shared" si="114"/>
        <v>1.1415525114155251E-4</v>
      </c>
      <c r="E7357" s="130">
        <v>1.731037338045053E-4</v>
      </c>
      <c r="F7357">
        <v>0.30769230769230771</v>
      </c>
      <c r="I7357" s="140"/>
    </row>
    <row r="7358" spans="1:9">
      <c r="A7358" s="10">
        <v>7352</v>
      </c>
      <c r="B7358" s="10">
        <v>1.109541086011699E-4</v>
      </c>
      <c r="C7358" s="10">
        <v>2.4308612750592319E-4</v>
      </c>
      <c r="D7358" s="10">
        <f t="shared" si="114"/>
        <v>1.1415525114155251E-4</v>
      </c>
      <c r="E7358" s="130">
        <v>1.9185663829999409E-4</v>
      </c>
      <c r="F7358">
        <v>0.46153846153846162</v>
      </c>
      <c r="I7358" s="140"/>
    </row>
    <row r="7359" spans="1:9">
      <c r="A7359" s="10">
        <v>7353</v>
      </c>
      <c r="B7359" s="10">
        <v>1.167815938429851E-4</v>
      </c>
      <c r="C7359" s="10">
        <v>1.8291853178997551E-4</v>
      </c>
      <c r="D7359" s="10">
        <f t="shared" si="114"/>
        <v>1.1415525114155251E-4</v>
      </c>
      <c r="E7359" s="130">
        <v>1.644485471142801E-4</v>
      </c>
      <c r="F7359">
        <v>0.57692307692307687</v>
      </c>
      <c r="I7359" s="140"/>
    </row>
    <row r="7360" spans="1:9">
      <c r="A7360" s="10">
        <v>7354</v>
      </c>
      <c r="B7360" s="10">
        <v>1.1624256203277841E-4</v>
      </c>
      <c r="C7360" s="10">
        <v>1.3456279890888191E-4</v>
      </c>
      <c r="D7360" s="10">
        <f t="shared" si="114"/>
        <v>1.1415525114155251E-4</v>
      </c>
      <c r="E7360" s="130">
        <v>1.370404559285669E-4</v>
      </c>
      <c r="F7360">
        <v>0.69230769230769229</v>
      </c>
      <c r="I7360" s="140"/>
    </row>
    <row r="7361" spans="1:9">
      <c r="A7361" s="10">
        <v>7355</v>
      </c>
      <c r="B7361" s="10">
        <v>1.152890072975482E-4</v>
      </c>
      <c r="C7361" s="10">
        <v>8.9235702181714082E-5</v>
      </c>
      <c r="D7361" s="10">
        <f t="shared" si="114"/>
        <v>1.1415525114155251E-4</v>
      </c>
      <c r="E7361" s="130">
        <v>1.4353184594623561E-4</v>
      </c>
      <c r="F7361">
        <v>0.76923076923076927</v>
      </c>
      <c r="I7361" s="140"/>
    </row>
    <row r="7362" spans="1:9">
      <c r="A7362" s="10">
        <v>7356</v>
      </c>
      <c r="B7362" s="10">
        <v>1.094366388211281E-4</v>
      </c>
      <c r="C7362" s="10">
        <v>2.4425043227040509E-5</v>
      </c>
      <c r="D7362" s="10">
        <f t="shared" si="114"/>
        <v>1.1415525114155251E-4</v>
      </c>
      <c r="E7362" s="130">
        <v>1.514657670789427E-4</v>
      </c>
      <c r="F7362">
        <v>0.73076923076923073</v>
      </c>
      <c r="I7362" s="140"/>
    </row>
    <row r="7363" spans="1:9">
      <c r="A7363" s="10">
        <v>7357</v>
      </c>
      <c r="B7363" s="10">
        <v>1.0962527589864521E-4</v>
      </c>
      <c r="C7363" s="10">
        <v>2.319911928168363E-5</v>
      </c>
      <c r="D7363" s="10">
        <f t="shared" si="114"/>
        <v>1.1415525114155251E-4</v>
      </c>
      <c r="E7363" s="130">
        <v>1.456956426187921E-4</v>
      </c>
      <c r="F7363">
        <v>0.69230769230769229</v>
      </c>
      <c r="I7363" s="140"/>
    </row>
    <row r="7364" spans="1:9">
      <c r="A7364" s="10">
        <v>7358</v>
      </c>
      <c r="B7364" s="10">
        <v>1.137482494866311E-4</v>
      </c>
      <c r="C7364" s="10">
        <v>2.0962117995657109E-5</v>
      </c>
      <c r="D7364" s="10">
        <f t="shared" si="114"/>
        <v>1.1415525114155251E-4</v>
      </c>
      <c r="E7364" s="130">
        <v>1.5002323596390499E-4</v>
      </c>
      <c r="F7364">
        <v>0.84615384615384615</v>
      </c>
      <c r="I7364" s="140"/>
    </row>
    <row r="7365" spans="1:9">
      <c r="A7365" s="10">
        <v>7359</v>
      </c>
      <c r="B7365" s="10">
        <v>1.131955946173223E-4</v>
      </c>
      <c r="C7365" s="10">
        <v>2.9492503744066461E-5</v>
      </c>
      <c r="D7365" s="10">
        <f t="shared" si="114"/>
        <v>1.1415525114155251E-4</v>
      </c>
      <c r="E7365" s="130">
        <v>1.644485471142801E-4</v>
      </c>
      <c r="F7365">
        <v>0.96153846153846156</v>
      </c>
      <c r="I7365" s="140"/>
    </row>
    <row r="7366" spans="1:9">
      <c r="A7366" s="10">
        <v>7360</v>
      </c>
      <c r="B7366" s="10">
        <v>1.142615566141347E-4</v>
      </c>
      <c r="C7366" s="10">
        <v>5.5181292501479329E-5</v>
      </c>
      <c r="D7366" s="10">
        <f t="shared" ref="D7366:D7429" si="115">1/8760</f>
        <v>1.1415525114155251E-4</v>
      </c>
      <c r="E7366" s="130">
        <v>1.788738582646559E-4</v>
      </c>
      <c r="F7366">
        <v>1</v>
      </c>
      <c r="I7366" s="140"/>
    </row>
    <row r="7367" spans="1:9">
      <c r="A7367" s="10">
        <v>7361</v>
      </c>
      <c r="B7367" s="10">
        <v>1.144452830608555E-4</v>
      </c>
      <c r="C7367" s="10">
        <v>9.2473748087481237E-5</v>
      </c>
      <c r="D7367" s="10">
        <f t="shared" si="115"/>
        <v>1.1415525114155251E-4</v>
      </c>
      <c r="E7367" s="130">
        <v>1.961842316451063E-4</v>
      </c>
      <c r="F7367">
        <v>0.92307692307692313</v>
      </c>
      <c r="I7367" s="140"/>
    </row>
    <row r="7368" spans="1:9">
      <c r="A7368" s="10">
        <v>7362</v>
      </c>
      <c r="B7368" s="10">
        <v>1.1630800771529789E-4</v>
      </c>
      <c r="C7368" s="10">
        <v>6.2706674182966743E-5</v>
      </c>
      <c r="D7368" s="10">
        <f t="shared" si="115"/>
        <v>1.1415525114155251E-4</v>
      </c>
      <c r="E7368" s="130">
        <v>1.8320145160976819E-4</v>
      </c>
      <c r="F7368">
        <v>0.76923076923076927</v>
      </c>
      <c r="I7368" s="140"/>
    </row>
    <row r="7369" spans="1:9">
      <c r="A7369" s="10">
        <v>7363</v>
      </c>
      <c r="B7369" s="10">
        <v>1.1430893781111529E-4</v>
      </c>
      <c r="C7369" s="10">
        <v>6.0951993569021958E-5</v>
      </c>
      <c r="D7369" s="10">
        <f t="shared" si="115"/>
        <v>1.1415525114155251E-4</v>
      </c>
      <c r="E7369" s="130">
        <v>1.557933604240549E-4</v>
      </c>
      <c r="F7369">
        <v>0.57692307692307687</v>
      </c>
      <c r="I7369" s="140"/>
    </row>
    <row r="7370" spans="1:9">
      <c r="A7370" s="10">
        <v>7364</v>
      </c>
      <c r="B7370" s="10">
        <v>1.123942014269373E-4</v>
      </c>
      <c r="C7370" s="10">
        <v>1.128811889003973E-4</v>
      </c>
      <c r="D7370" s="10">
        <f t="shared" si="115"/>
        <v>1.1415525114155251E-4</v>
      </c>
      <c r="E7370" s="130">
        <v>1.3054906591089809E-4</v>
      </c>
      <c r="F7370">
        <v>0.46153846153846162</v>
      </c>
      <c r="I7370" s="140"/>
    </row>
    <row r="7371" spans="1:9">
      <c r="A7371" s="10">
        <v>7365</v>
      </c>
      <c r="B7371" s="10">
        <v>1.0898708874261E-4</v>
      </c>
      <c r="C7371" s="10">
        <v>1.0537952753508901E-5</v>
      </c>
      <c r="D7371" s="10">
        <f t="shared" si="115"/>
        <v>1.1415525114155251E-4</v>
      </c>
      <c r="E7371" s="130">
        <v>1.074685680702972E-4</v>
      </c>
      <c r="F7371">
        <v>0.30769230769230771</v>
      </c>
      <c r="I7371" s="140"/>
    </row>
    <row r="7372" spans="1:9">
      <c r="A7372" s="10">
        <v>7366</v>
      </c>
      <c r="B7372" s="10">
        <v>1.0751959829695041E-4</v>
      </c>
      <c r="C7372" s="10">
        <v>9.6939177160816014E-6</v>
      </c>
      <c r="D7372" s="10">
        <f t="shared" si="115"/>
        <v>1.1415525114155251E-4</v>
      </c>
      <c r="E7372" s="130">
        <v>9.0879460247365605E-5</v>
      </c>
      <c r="F7372">
        <v>0.23076923076923081</v>
      </c>
      <c r="I7372" s="140"/>
    </row>
    <row r="7373" spans="1:9">
      <c r="A7373" s="10">
        <v>7367</v>
      </c>
      <c r="B7373" s="10">
        <v>1.079674321154488E-4</v>
      </c>
      <c r="C7373" s="10">
        <v>5.4730924704526673E-6</v>
      </c>
      <c r="D7373" s="10">
        <f t="shared" si="115"/>
        <v>1.1415525114155251E-4</v>
      </c>
      <c r="E7373" s="130">
        <v>8.0060476884583935E-5</v>
      </c>
      <c r="F7373">
        <v>0.15384615384615391</v>
      </c>
      <c r="I7373" s="140"/>
    </row>
    <row r="7374" spans="1:9">
      <c r="A7374" s="10">
        <v>7368</v>
      </c>
      <c r="B7374" s="10">
        <v>1.056496782079554E-4</v>
      </c>
      <c r="C7374" s="10">
        <v>2.5564618493627241E-6</v>
      </c>
      <c r="D7374" s="10">
        <f t="shared" si="115"/>
        <v>1.1415525114155251E-4</v>
      </c>
      <c r="E7374" s="130">
        <v>6.4570440387395008E-5</v>
      </c>
      <c r="F7374">
        <v>7.6923076923076927E-2</v>
      </c>
      <c r="I7374" s="140"/>
    </row>
    <row r="7375" spans="1:9">
      <c r="A7375" s="10">
        <v>7369</v>
      </c>
      <c r="B7375" s="10">
        <v>1.007745651725768E-4</v>
      </c>
      <c r="C7375" s="10">
        <v>1.4813696577091049E-6</v>
      </c>
      <c r="D7375" s="10">
        <f t="shared" si="115"/>
        <v>1.1415525114155251E-4</v>
      </c>
      <c r="E7375" s="130">
        <v>4.1902094293947833E-5</v>
      </c>
      <c r="F7375">
        <v>7.6923076923076927E-2</v>
      </c>
      <c r="I7375" s="140"/>
    </row>
    <row r="7376" spans="1:9">
      <c r="A7376" s="10">
        <v>7370</v>
      </c>
      <c r="B7376" s="10">
        <v>9.8712209058086719E-5</v>
      </c>
      <c r="C7376" s="10">
        <v>1.262863632837057E-6</v>
      </c>
      <c r="D7376" s="10">
        <f t="shared" si="115"/>
        <v>1.1415525114155251E-4</v>
      </c>
      <c r="E7376" s="130">
        <v>3.6406737665233371E-5</v>
      </c>
      <c r="F7376">
        <v>5.7692307692307702E-2</v>
      </c>
      <c r="I7376" s="140"/>
    </row>
    <row r="7377" spans="1:9">
      <c r="A7377" s="10">
        <v>7371</v>
      </c>
      <c r="B7377" s="10">
        <v>9.7950160578171862E-5</v>
      </c>
      <c r="C7377" s="10">
        <v>1.265159293946766E-6</v>
      </c>
      <c r="D7377" s="10">
        <f t="shared" si="115"/>
        <v>1.1415525114155251E-4</v>
      </c>
      <c r="E7377" s="130">
        <v>3.0224461457929601E-5</v>
      </c>
      <c r="F7377">
        <v>5.7692307692307702E-2</v>
      </c>
      <c r="I7377" s="140"/>
    </row>
    <row r="7378" spans="1:9">
      <c r="A7378" s="10">
        <v>7372</v>
      </c>
      <c r="B7378" s="10">
        <v>9.7491683964170042E-5</v>
      </c>
      <c r="C7378" s="10">
        <v>1.123132878004911E-6</v>
      </c>
      <c r="D7378" s="10">
        <f t="shared" si="115"/>
        <v>1.1415525114155251E-4</v>
      </c>
      <c r="E7378" s="130">
        <v>3.9841335558179923E-5</v>
      </c>
      <c r="F7378">
        <v>7.6923076923076927E-2</v>
      </c>
      <c r="I7378" s="140"/>
    </row>
    <row r="7379" spans="1:9">
      <c r="A7379" s="10">
        <v>7373</v>
      </c>
      <c r="B7379" s="10">
        <v>9.8727409971117918E-5</v>
      </c>
      <c r="C7379" s="10">
        <v>1.1445798078058941E-5</v>
      </c>
      <c r="D7379" s="10">
        <f t="shared" si="115"/>
        <v>1.1415525114155251E-4</v>
      </c>
      <c r="E7379" s="130">
        <v>7.0065797016108914E-5</v>
      </c>
      <c r="F7379">
        <v>0.1153846153846154</v>
      </c>
      <c r="I7379" s="140"/>
    </row>
    <row r="7380" spans="1:9">
      <c r="A7380" s="10">
        <v>7374</v>
      </c>
      <c r="B7380" s="10">
        <v>1.006111584672889E-4</v>
      </c>
      <c r="C7380" s="10">
        <v>2.227574756006387E-4</v>
      </c>
      <c r="D7380" s="10">
        <f t="shared" si="115"/>
        <v>1.1415525114155251E-4</v>
      </c>
      <c r="E7380" s="130">
        <v>1.1677632836018221E-4</v>
      </c>
      <c r="F7380">
        <v>0.19230769230769229</v>
      </c>
      <c r="I7380" s="140"/>
    </row>
    <row r="7381" spans="1:9">
      <c r="A7381" s="10">
        <v>7375</v>
      </c>
      <c r="B7381" s="10">
        <v>9.9776826697975526E-5</v>
      </c>
      <c r="C7381" s="10">
        <v>2.354163828346123E-4</v>
      </c>
      <c r="D7381" s="10">
        <f t="shared" si="115"/>
        <v>1.1415525114155251E-4</v>
      </c>
      <c r="E7381" s="130">
        <v>1.648606988614341E-4</v>
      </c>
      <c r="F7381">
        <v>0.30769230769230771</v>
      </c>
      <c r="I7381" s="140"/>
    </row>
    <row r="7382" spans="1:9">
      <c r="A7382" s="10">
        <v>7376</v>
      </c>
      <c r="B7382" s="10">
        <v>1.002118165391953E-4</v>
      </c>
      <c r="C7382" s="10">
        <v>1.7790935378995501E-4</v>
      </c>
      <c r="D7382" s="10">
        <f t="shared" si="115"/>
        <v>1.1415525114155251E-4</v>
      </c>
      <c r="E7382" s="130">
        <v>1.8272060790475579E-4</v>
      </c>
      <c r="F7382">
        <v>0.46153846153846162</v>
      </c>
      <c r="I7382" s="140"/>
    </row>
    <row r="7383" spans="1:9">
      <c r="A7383" s="10">
        <v>7377</v>
      </c>
      <c r="B7383" s="10">
        <v>1.017916907650724E-4</v>
      </c>
      <c r="C7383" s="10">
        <v>1.193775370800595E-4</v>
      </c>
      <c r="D7383" s="10">
        <f t="shared" si="115"/>
        <v>1.1415525114155251E-4</v>
      </c>
      <c r="E7383" s="130">
        <v>1.5661766391836219E-4</v>
      </c>
      <c r="F7383">
        <v>0.57692307692307687</v>
      </c>
      <c r="I7383" s="140"/>
    </row>
    <row r="7384" spans="1:9">
      <c r="A7384" s="10">
        <v>7378</v>
      </c>
      <c r="B7384" s="10">
        <v>1.0299338175115281E-4</v>
      </c>
      <c r="C7384" s="10">
        <v>6.6998651285405907E-5</v>
      </c>
      <c r="D7384" s="10">
        <f t="shared" si="115"/>
        <v>1.1415525114155251E-4</v>
      </c>
      <c r="E7384" s="130">
        <v>1.305147199319687E-4</v>
      </c>
      <c r="F7384">
        <v>0.69230769230769229</v>
      </c>
      <c r="I7384" s="140"/>
    </row>
    <row r="7385" spans="1:9">
      <c r="A7385" s="10">
        <v>7379</v>
      </c>
      <c r="B7385" s="10">
        <v>1.031787332365236E-4</v>
      </c>
      <c r="C7385" s="10">
        <v>2.494445814596415E-5</v>
      </c>
      <c r="D7385" s="10">
        <f t="shared" si="115"/>
        <v>1.1415525114155251E-4</v>
      </c>
      <c r="E7385" s="130">
        <v>1.3669699613927191E-4</v>
      </c>
      <c r="F7385">
        <v>0.76923076923076927</v>
      </c>
      <c r="I7385" s="140"/>
    </row>
    <row r="7386" spans="1:9">
      <c r="A7386" s="10">
        <v>7380</v>
      </c>
      <c r="B7386" s="10">
        <v>1.008423692491048E-4</v>
      </c>
      <c r="C7386" s="10">
        <v>1.8852337247880801E-5</v>
      </c>
      <c r="D7386" s="10">
        <f t="shared" si="115"/>
        <v>1.1415525114155251E-4</v>
      </c>
      <c r="E7386" s="130">
        <v>1.4425311150375439E-4</v>
      </c>
      <c r="F7386">
        <v>0.73076923076923073</v>
      </c>
      <c r="I7386" s="140"/>
    </row>
    <row r="7387" spans="1:9">
      <c r="A7387" s="10">
        <v>7381</v>
      </c>
      <c r="B7387" s="10">
        <v>1.0005540372677851E-4</v>
      </c>
      <c r="C7387" s="10">
        <v>1.6764753951983081E-5</v>
      </c>
      <c r="D7387" s="10">
        <f t="shared" si="115"/>
        <v>1.1415525114155251E-4</v>
      </c>
      <c r="E7387" s="130">
        <v>1.387577548750399E-4</v>
      </c>
      <c r="F7387">
        <v>0.69230769230769229</v>
      </c>
      <c r="I7387" s="140"/>
    </row>
    <row r="7388" spans="1:9">
      <c r="A7388" s="10">
        <v>7382</v>
      </c>
      <c r="B7388" s="10">
        <v>1.0167812282174299E-4</v>
      </c>
      <c r="C7388" s="10">
        <v>9.6132240916093902E-6</v>
      </c>
      <c r="D7388" s="10">
        <f t="shared" si="115"/>
        <v>1.1415525114155251E-4</v>
      </c>
      <c r="E7388" s="130">
        <v>1.4287927234657579E-4</v>
      </c>
      <c r="F7388">
        <v>0.84615384615384615</v>
      </c>
      <c r="I7388" s="140"/>
    </row>
    <row r="7389" spans="1:9">
      <c r="A7389" s="10">
        <v>7383</v>
      </c>
      <c r="B7389" s="10">
        <v>1.0143718445692291E-4</v>
      </c>
      <c r="C7389" s="10">
        <v>8.4241125495524104E-6</v>
      </c>
      <c r="D7389" s="10">
        <f t="shared" si="115"/>
        <v>1.1415525114155251E-4</v>
      </c>
      <c r="E7389" s="130">
        <v>1.5661766391836219E-4</v>
      </c>
      <c r="F7389">
        <v>0.96153846153846156</v>
      </c>
      <c r="I7389" s="140"/>
    </row>
    <row r="7390" spans="1:9">
      <c r="A7390" s="10">
        <v>7384</v>
      </c>
      <c r="B7390" s="10">
        <v>1.024226994784895E-4</v>
      </c>
      <c r="C7390" s="10">
        <v>9.765865099018958E-6</v>
      </c>
      <c r="D7390" s="10">
        <f t="shared" si="115"/>
        <v>1.1415525114155251E-4</v>
      </c>
      <c r="E7390" s="130">
        <v>1.7035605549014799E-4</v>
      </c>
      <c r="F7390">
        <v>1</v>
      </c>
      <c r="I7390" s="140"/>
    </row>
    <row r="7391" spans="1:9">
      <c r="A7391" s="10">
        <v>7385</v>
      </c>
      <c r="B7391" s="10">
        <v>1.032816790027866E-4</v>
      </c>
      <c r="C7391" s="10">
        <v>2.0490239172226981E-5</v>
      </c>
      <c r="D7391" s="10">
        <f t="shared" si="115"/>
        <v>1.1415525114155251E-4</v>
      </c>
      <c r="E7391" s="130">
        <v>1.8684212537629181E-4</v>
      </c>
      <c r="F7391">
        <v>0.92307692307692313</v>
      </c>
      <c r="I7391" s="140"/>
    </row>
    <row r="7392" spans="1:9">
      <c r="A7392" s="10">
        <v>7386</v>
      </c>
      <c r="B7392" s="10">
        <v>1.063461173017737E-4</v>
      </c>
      <c r="C7392" s="10">
        <v>2.3667647803652658E-5</v>
      </c>
      <c r="D7392" s="10">
        <f t="shared" si="115"/>
        <v>1.1415525114155251E-4</v>
      </c>
      <c r="E7392" s="130">
        <v>1.7447757296168399E-4</v>
      </c>
      <c r="F7392">
        <v>0.76923076923076927</v>
      </c>
      <c r="I7392" s="140"/>
    </row>
    <row r="7393" spans="1:9">
      <c r="A7393" s="10">
        <v>7387</v>
      </c>
      <c r="B7393" s="10">
        <v>1.064347169819318E-4</v>
      </c>
      <c r="C7393" s="10">
        <v>2.3972188842707629E-5</v>
      </c>
      <c r="D7393" s="10">
        <f t="shared" si="115"/>
        <v>1.1415525114155251E-4</v>
      </c>
      <c r="E7393" s="130">
        <v>1.4837462897529039E-4</v>
      </c>
      <c r="F7393">
        <v>0.57692307692307687</v>
      </c>
      <c r="I7393" s="140"/>
    </row>
    <row r="7394" spans="1:9">
      <c r="A7394" s="10">
        <v>7388</v>
      </c>
      <c r="B7394" s="10">
        <v>1.06007068525246E-4</v>
      </c>
      <c r="C7394" s="10">
        <v>5.3392331530250667E-5</v>
      </c>
      <c r="D7394" s="10">
        <f t="shared" si="115"/>
        <v>1.1415525114155251E-4</v>
      </c>
      <c r="E7394" s="130">
        <v>1.2433244372466479E-4</v>
      </c>
      <c r="F7394">
        <v>0.46153846153846162</v>
      </c>
      <c r="I7394" s="140"/>
    </row>
    <row r="7395" spans="1:9">
      <c r="A7395" s="10">
        <v>7389</v>
      </c>
      <c r="B7395" s="10">
        <v>1.0447948320297909E-4</v>
      </c>
      <c r="C7395" s="10">
        <v>1.350818365211286E-5</v>
      </c>
      <c r="D7395" s="10">
        <f t="shared" si="115"/>
        <v>1.1415525114155251E-4</v>
      </c>
      <c r="E7395" s="130">
        <v>1.023510172098071E-4</v>
      </c>
      <c r="F7395">
        <v>0.30769230769230771</v>
      </c>
      <c r="I7395" s="140"/>
    </row>
    <row r="7396" spans="1:9">
      <c r="A7396" s="10">
        <v>7390</v>
      </c>
      <c r="B7396" s="10">
        <v>1.0536090649879611E-4</v>
      </c>
      <c r="C7396" s="10">
        <v>7.5487292368527309E-6</v>
      </c>
      <c r="D7396" s="10">
        <f t="shared" si="115"/>
        <v>1.1415525114155251E-4</v>
      </c>
      <c r="E7396" s="130">
        <v>8.6551866902252666E-5</v>
      </c>
      <c r="F7396">
        <v>0.23076923076923081</v>
      </c>
      <c r="I7396" s="140"/>
    </row>
    <row r="7397" spans="1:9">
      <c r="A7397" s="10">
        <v>7391</v>
      </c>
      <c r="B7397" s="10">
        <v>1.057103006306403E-4</v>
      </c>
      <c r="C7397" s="10">
        <v>5.7690781942432914E-6</v>
      </c>
      <c r="D7397" s="10">
        <f t="shared" si="115"/>
        <v>1.1415525114155251E-4</v>
      </c>
      <c r="E7397" s="130">
        <v>7.6248073223412826E-5</v>
      </c>
      <c r="F7397">
        <v>0.15384615384615391</v>
      </c>
      <c r="I7397" s="140"/>
    </row>
    <row r="7398" spans="1:9">
      <c r="A7398" s="10">
        <v>7392</v>
      </c>
      <c r="B7398" s="10">
        <v>1.030204746242688E-4</v>
      </c>
      <c r="C7398" s="10">
        <v>2.5515523166924499E-6</v>
      </c>
      <c r="D7398" s="10">
        <f t="shared" si="115"/>
        <v>1.1415525114155251E-4</v>
      </c>
      <c r="E7398" s="130">
        <v>6.5861849195142914E-5</v>
      </c>
      <c r="F7398">
        <v>7.6923076923076927E-2</v>
      </c>
      <c r="I7398" s="140"/>
    </row>
    <row r="7399" spans="1:9">
      <c r="A7399" s="10">
        <v>7393</v>
      </c>
      <c r="B7399" s="10">
        <v>9.9454709523959917E-5</v>
      </c>
      <c r="C7399" s="10">
        <v>1.4772920180746319E-6</v>
      </c>
      <c r="D7399" s="10">
        <f t="shared" si="115"/>
        <v>1.1415525114155251E-4</v>
      </c>
      <c r="E7399" s="130">
        <v>4.2740136179826809E-5</v>
      </c>
      <c r="F7399">
        <v>7.6923076923076927E-2</v>
      </c>
      <c r="I7399" s="140"/>
    </row>
    <row r="7400" spans="1:9">
      <c r="A7400" s="10">
        <v>7394</v>
      </c>
      <c r="B7400" s="10">
        <v>9.7127392437461468E-5</v>
      </c>
      <c r="C7400" s="10">
        <v>1.256426690002705E-6</v>
      </c>
      <c r="D7400" s="10">
        <f t="shared" si="115"/>
        <v>1.1415525114155251E-4</v>
      </c>
      <c r="E7400" s="130">
        <v>3.7134872418538033E-5</v>
      </c>
      <c r="F7400">
        <v>5.7692307692307702E-2</v>
      </c>
      <c r="I7400" s="140"/>
    </row>
    <row r="7401" spans="1:9">
      <c r="A7401" s="10">
        <v>7395</v>
      </c>
      <c r="B7401" s="10">
        <v>9.6706477219017306E-5</v>
      </c>
      <c r="C7401" s="10">
        <v>1.2602224860950009E-6</v>
      </c>
      <c r="D7401" s="10">
        <f t="shared" si="115"/>
        <v>1.1415525114155251E-4</v>
      </c>
      <c r="E7401" s="130">
        <v>3.0828950687088193E-5</v>
      </c>
      <c r="F7401">
        <v>5.7692307692307702E-2</v>
      </c>
      <c r="I7401" s="140"/>
    </row>
    <row r="7402" spans="1:9">
      <c r="A7402" s="10">
        <v>7396</v>
      </c>
      <c r="B7402" s="10">
        <v>9.7282556491005913E-5</v>
      </c>
      <c r="C7402" s="10">
        <v>1.121523642296323E-6</v>
      </c>
      <c r="D7402" s="10">
        <f t="shared" si="115"/>
        <v>1.1415525114155251E-4</v>
      </c>
      <c r="E7402" s="130">
        <v>4.063816226934351E-5</v>
      </c>
      <c r="F7402">
        <v>7.6923076923076927E-2</v>
      </c>
      <c r="I7402" s="140"/>
    </row>
    <row r="7403" spans="1:9">
      <c r="A7403" s="10">
        <v>7397</v>
      </c>
      <c r="B7403" s="10">
        <v>9.7812086684719154E-5</v>
      </c>
      <c r="C7403" s="10">
        <v>1.144631630650742E-5</v>
      </c>
      <c r="D7403" s="10">
        <f t="shared" si="115"/>
        <v>1.1415525114155251E-4</v>
      </c>
      <c r="E7403" s="130">
        <v>7.1467112956431167E-5</v>
      </c>
      <c r="F7403">
        <v>0.1153846153846154</v>
      </c>
      <c r="I7403" s="140"/>
    </row>
    <row r="7404" spans="1:9">
      <c r="A7404" s="10">
        <v>7398</v>
      </c>
      <c r="B7404" s="10">
        <v>9.819946633493982E-5</v>
      </c>
      <c r="C7404" s="10">
        <v>2.2113075195484409E-4</v>
      </c>
      <c r="D7404" s="10">
        <f t="shared" si="115"/>
        <v>1.1415525114155251E-4</v>
      </c>
      <c r="E7404" s="130">
        <v>1.191118549273862E-4</v>
      </c>
      <c r="F7404">
        <v>0.19230769230769229</v>
      </c>
      <c r="I7404" s="140"/>
    </row>
    <row r="7405" spans="1:9">
      <c r="A7405" s="10">
        <v>7399</v>
      </c>
      <c r="B7405" s="10">
        <v>9.80493136466717E-5</v>
      </c>
      <c r="C7405" s="10">
        <v>2.3558268870795411E-4</v>
      </c>
      <c r="D7405" s="10">
        <f t="shared" si="115"/>
        <v>1.1415525114155251E-4</v>
      </c>
      <c r="E7405" s="130">
        <v>1.6815791283866281E-4</v>
      </c>
      <c r="F7405">
        <v>0.30769230769230771</v>
      </c>
      <c r="I7405" s="140"/>
    </row>
    <row r="7406" spans="1:9">
      <c r="A7406" s="10">
        <v>7400</v>
      </c>
      <c r="B7406" s="10">
        <v>9.8073844886626598E-5</v>
      </c>
      <c r="C7406" s="10">
        <v>1.844792813175816E-4</v>
      </c>
      <c r="D7406" s="10">
        <f t="shared" si="115"/>
        <v>1.1415525114155251E-4</v>
      </c>
      <c r="E7406" s="130">
        <v>1.863750200628513E-4</v>
      </c>
      <c r="F7406">
        <v>0.46153846153846162</v>
      </c>
      <c r="I7406" s="140"/>
    </row>
    <row r="7407" spans="1:9">
      <c r="A7407" s="10">
        <v>7401</v>
      </c>
      <c r="B7407" s="10">
        <v>9.6689684439787082E-5</v>
      </c>
      <c r="C7407" s="10">
        <v>1.2771263707478191E-4</v>
      </c>
      <c r="D7407" s="10">
        <f t="shared" si="115"/>
        <v>1.1415525114155251E-4</v>
      </c>
      <c r="E7407" s="130">
        <v>1.5975001719672929E-4</v>
      </c>
      <c r="F7407">
        <v>0.57692307692307687</v>
      </c>
      <c r="I7407" s="140"/>
    </row>
    <row r="7408" spans="1:9">
      <c r="A7408" s="10">
        <v>7402</v>
      </c>
      <c r="B7408" s="10">
        <v>9.7068125584195183E-5</v>
      </c>
      <c r="C7408" s="10">
        <v>7.9550098850126905E-5</v>
      </c>
      <c r="D7408" s="10">
        <f t="shared" si="115"/>
        <v>1.1415525114155251E-4</v>
      </c>
      <c r="E7408" s="130">
        <v>1.331250143306079E-4</v>
      </c>
      <c r="F7408">
        <v>0.69230769230769229</v>
      </c>
      <c r="I7408" s="140"/>
    </row>
    <row r="7409" spans="1:9">
      <c r="A7409" s="10">
        <v>7403</v>
      </c>
      <c r="B7409" s="10">
        <v>9.591424224691341E-5</v>
      </c>
      <c r="C7409" s="10">
        <v>3.4287007882216349E-5</v>
      </c>
      <c r="D7409" s="10">
        <f t="shared" si="115"/>
        <v>1.1415525114155251E-4</v>
      </c>
      <c r="E7409" s="130">
        <v>1.3943093606205739E-4</v>
      </c>
      <c r="F7409">
        <v>0.76923076923076927</v>
      </c>
      <c r="I7409" s="140"/>
    </row>
    <row r="7410" spans="1:9">
      <c r="A7410" s="10">
        <v>7404</v>
      </c>
      <c r="B7410" s="10">
        <v>9.5276666792865308E-5</v>
      </c>
      <c r="C7410" s="10">
        <v>1.885887419971399E-5</v>
      </c>
      <c r="D7410" s="10">
        <f t="shared" si="115"/>
        <v>1.1415525114155251E-4</v>
      </c>
      <c r="E7410" s="130">
        <v>1.471381737338297E-4</v>
      </c>
      <c r="F7410">
        <v>0.73076923076923073</v>
      </c>
      <c r="I7410" s="140"/>
    </row>
    <row r="7411" spans="1:9">
      <c r="A7411" s="10">
        <v>7405</v>
      </c>
      <c r="B7411" s="10">
        <v>9.6184095569848855E-5</v>
      </c>
      <c r="C7411" s="10">
        <v>1.68334874093668E-5</v>
      </c>
      <c r="D7411" s="10">
        <f t="shared" si="115"/>
        <v>1.1415525114155251E-4</v>
      </c>
      <c r="E7411" s="130">
        <v>1.4153290997254069E-4</v>
      </c>
      <c r="F7411">
        <v>0.69230769230769229</v>
      </c>
      <c r="I7411" s="140"/>
    </row>
    <row r="7412" spans="1:9">
      <c r="A7412" s="10">
        <v>7406</v>
      </c>
      <c r="B7412" s="10">
        <v>9.6110730440207397E-5</v>
      </c>
      <c r="C7412" s="10">
        <v>9.8701608472170868E-6</v>
      </c>
      <c r="D7412" s="10">
        <f t="shared" si="115"/>
        <v>1.1415525114155251E-4</v>
      </c>
      <c r="E7412" s="130">
        <v>1.4573685779350749E-4</v>
      </c>
      <c r="F7412">
        <v>0.84615384615384615</v>
      </c>
      <c r="I7412" s="140"/>
    </row>
    <row r="7413" spans="1:9">
      <c r="A7413" s="10">
        <v>7407</v>
      </c>
      <c r="B7413" s="10">
        <v>9.6023329230144299E-5</v>
      </c>
      <c r="C7413" s="10">
        <v>9.4936042372710057E-6</v>
      </c>
      <c r="D7413" s="10">
        <f t="shared" si="115"/>
        <v>1.1415525114155251E-4</v>
      </c>
      <c r="E7413" s="130">
        <v>1.5975001719672929E-4</v>
      </c>
      <c r="F7413">
        <v>0.96153846153846156</v>
      </c>
      <c r="I7413" s="140"/>
    </row>
    <row r="7414" spans="1:9">
      <c r="A7414" s="10">
        <v>7408</v>
      </c>
      <c r="B7414" s="10">
        <v>9.6814006612717655E-5</v>
      </c>
      <c r="C7414" s="10">
        <v>2.633880633709279E-5</v>
      </c>
      <c r="D7414" s="10">
        <f t="shared" si="115"/>
        <v>1.1415525114155251E-4</v>
      </c>
      <c r="E7414" s="130">
        <v>1.7376317659995109E-4</v>
      </c>
      <c r="F7414">
        <v>1</v>
      </c>
      <c r="I7414" s="140"/>
    </row>
    <row r="7415" spans="1:9">
      <c r="A7415" s="10">
        <v>7409</v>
      </c>
      <c r="B7415" s="10">
        <v>9.7036947070375015E-5</v>
      </c>
      <c r="C7415" s="10">
        <v>5.9518960078797037E-5</v>
      </c>
      <c r="D7415" s="10">
        <f t="shared" si="115"/>
        <v>1.1415525114155251E-4</v>
      </c>
      <c r="E7415" s="130">
        <v>1.9057896788381799E-4</v>
      </c>
      <c r="F7415">
        <v>0.92307692307692313</v>
      </c>
      <c r="I7415" s="140"/>
    </row>
    <row r="7416" spans="1:9">
      <c r="A7416" s="10">
        <v>7410</v>
      </c>
      <c r="B7416" s="10">
        <v>1.0330217564099361E-4</v>
      </c>
      <c r="C7416" s="10">
        <v>3.9289412545497698E-5</v>
      </c>
      <c r="D7416" s="10">
        <f t="shared" si="115"/>
        <v>1.1415525114155251E-4</v>
      </c>
      <c r="E7416" s="130">
        <v>1.7796712442091781E-4</v>
      </c>
      <c r="F7416">
        <v>0.76923076923076927</v>
      </c>
      <c r="I7416" s="140"/>
    </row>
    <row r="7417" spans="1:9">
      <c r="A7417" s="10">
        <v>7411</v>
      </c>
      <c r="B7417" s="10">
        <v>1.0342143785542769E-4</v>
      </c>
      <c r="C7417" s="10">
        <v>4.5512281571972173E-5</v>
      </c>
      <c r="D7417" s="10">
        <f t="shared" si="115"/>
        <v>1.1415525114155251E-4</v>
      </c>
      <c r="E7417" s="130">
        <v>1.513421215547965E-4</v>
      </c>
      <c r="F7417">
        <v>0.57692307692307687</v>
      </c>
      <c r="I7417" s="140"/>
    </row>
    <row r="7418" spans="1:9">
      <c r="A7418" s="10">
        <v>7412</v>
      </c>
      <c r="B7418" s="10">
        <v>1.037292011831972E-4</v>
      </c>
      <c r="C7418" s="10">
        <v>1.106486334689551E-4</v>
      </c>
      <c r="D7418" s="10">
        <f t="shared" si="115"/>
        <v>1.1415525114155251E-4</v>
      </c>
      <c r="E7418" s="130">
        <v>1.268190925991578E-4</v>
      </c>
      <c r="F7418">
        <v>0.46153846153846162</v>
      </c>
      <c r="I7418" s="140"/>
    </row>
    <row r="7419" spans="1:9">
      <c r="A7419" s="10">
        <v>7413</v>
      </c>
      <c r="B7419" s="10">
        <v>1.0313483876383439E-4</v>
      </c>
      <c r="C7419" s="10">
        <v>1.3523025896713209E-5</v>
      </c>
      <c r="D7419" s="10">
        <f t="shared" si="115"/>
        <v>1.1415525114155251E-4</v>
      </c>
      <c r="E7419" s="130">
        <v>1.043980375540026E-4</v>
      </c>
      <c r="F7419">
        <v>0.30769230769230771</v>
      </c>
      <c r="I7419" s="140"/>
    </row>
    <row r="7420" spans="1:9">
      <c r="A7420" s="10">
        <v>7414</v>
      </c>
      <c r="B7420" s="10">
        <v>1.0360976948766029E-4</v>
      </c>
      <c r="C7420" s="10">
        <v>7.5593665576383144E-6</v>
      </c>
      <c r="D7420" s="10">
        <f t="shared" si="115"/>
        <v>1.1415525114155251E-4</v>
      </c>
      <c r="E7420" s="130">
        <v>8.8282904240297446E-5</v>
      </c>
      <c r="F7420">
        <v>0.23076923076923081</v>
      </c>
      <c r="I7420" s="140"/>
    </row>
    <row r="7421" spans="1:9">
      <c r="A7421" s="10">
        <v>7415</v>
      </c>
      <c r="B7421" s="10">
        <v>1.040355771087021E-4</v>
      </c>
      <c r="C7421" s="10">
        <v>5.7787790671306549E-6</v>
      </c>
      <c r="D7421" s="10">
        <f t="shared" si="115"/>
        <v>1.1415525114155251E-4</v>
      </c>
      <c r="E7421" s="130">
        <v>7.7773034687881272E-5</v>
      </c>
      <c r="F7421">
        <v>0.15384615384615391</v>
      </c>
      <c r="I7421" s="140"/>
    </row>
    <row r="7422" spans="1:9">
      <c r="A7422" s="10">
        <v>7416</v>
      </c>
      <c r="B7422" s="10">
        <v>1.008147442159282E-4</v>
      </c>
      <c r="C7422" s="10">
        <v>2.5586620473371731E-6</v>
      </c>
      <c r="D7422" s="10">
        <f t="shared" si="115"/>
        <v>1.1415525114155251E-4</v>
      </c>
      <c r="E7422" s="130">
        <v>6.6507553599016908E-5</v>
      </c>
      <c r="F7422">
        <v>7.6923076923076927E-2</v>
      </c>
      <c r="I7422" s="140"/>
    </row>
    <row r="7423" spans="1:9">
      <c r="A7423" s="10">
        <v>7417</v>
      </c>
      <c r="B7423" s="10">
        <v>9.7703378034689201E-5</v>
      </c>
      <c r="C7423" s="10">
        <v>1.4852245500279869E-6</v>
      </c>
      <c r="D7423" s="10">
        <f t="shared" si="115"/>
        <v>1.1415525114155251E-4</v>
      </c>
      <c r="E7423" s="130">
        <v>4.3159157122766307E-5</v>
      </c>
      <c r="F7423">
        <v>7.6923076923076927E-2</v>
      </c>
      <c r="I7423" s="140"/>
    </row>
    <row r="7424" spans="1:9">
      <c r="A7424" s="10">
        <v>7418</v>
      </c>
      <c r="B7424" s="10">
        <v>9.6404022767518848E-5</v>
      </c>
      <c r="C7424" s="10">
        <v>1.275655692961258E-6</v>
      </c>
      <c r="D7424" s="10">
        <f t="shared" si="115"/>
        <v>1.1415525114155251E-4</v>
      </c>
      <c r="E7424" s="130">
        <v>3.7498939795190392E-5</v>
      </c>
      <c r="F7424">
        <v>5.7692307692307702E-2</v>
      </c>
      <c r="I7424" s="140"/>
    </row>
    <row r="7425" spans="1:9">
      <c r="A7425" s="10">
        <v>7419</v>
      </c>
      <c r="B7425" s="10">
        <v>9.5160381108358986E-5</v>
      </c>
      <c r="C7425" s="10">
        <v>1.2795242228708911E-6</v>
      </c>
      <c r="D7425" s="10">
        <f t="shared" si="115"/>
        <v>1.1415525114155251E-4</v>
      </c>
      <c r="E7425" s="130">
        <v>3.1131195301667448E-5</v>
      </c>
      <c r="F7425">
        <v>5.7692307692307702E-2</v>
      </c>
      <c r="I7425" s="140"/>
    </row>
    <row r="7426" spans="1:9">
      <c r="A7426" s="10">
        <v>7420</v>
      </c>
      <c r="B7426" s="10">
        <v>9.5415184137725406E-5</v>
      </c>
      <c r="C7426" s="10">
        <v>1.133051952344288E-6</v>
      </c>
      <c r="D7426" s="10">
        <f t="shared" si="115"/>
        <v>1.1415525114155251E-4</v>
      </c>
      <c r="E7426" s="130">
        <v>4.10365756249253E-5</v>
      </c>
      <c r="F7426">
        <v>7.6923076923076927E-2</v>
      </c>
      <c r="I7426" s="140"/>
    </row>
    <row r="7427" spans="1:9">
      <c r="A7427" s="10">
        <v>7421</v>
      </c>
      <c r="B7427" s="10">
        <v>9.8297335784213745E-5</v>
      </c>
      <c r="C7427" s="10">
        <v>1.1486251718089189E-5</v>
      </c>
      <c r="D7427" s="10">
        <f t="shared" si="115"/>
        <v>1.1415525114155251E-4</v>
      </c>
      <c r="E7427" s="130">
        <v>7.2167770926592287E-5</v>
      </c>
      <c r="F7427">
        <v>0.1153846153846154</v>
      </c>
      <c r="I7427" s="140"/>
    </row>
    <row r="7428" spans="1:9">
      <c r="A7428" s="10">
        <v>7422</v>
      </c>
      <c r="B7428" s="10">
        <v>1.004045620900296E-4</v>
      </c>
      <c r="C7428" s="10">
        <v>3.0402296516575801E-4</v>
      </c>
      <c r="D7428" s="10">
        <f t="shared" si="115"/>
        <v>1.1415525114155251E-4</v>
      </c>
      <c r="E7428" s="130">
        <v>1.202796182109878E-4</v>
      </c>
      <c r="F7428">
        <v>0.19230769230769229</v>
      </c>
      <c r="I7428" s="140"/>
    </row>
    <row r="7429" spans="1:9">
      <c r="A7429" s="10">
        <v>7423</v>
      </c>
      <c r="B7429" s="10">
        <v>1.059631814146439E-4</v>
      </c>
      <c r="C7429" s="10">
        <v>3.1568681013646689E-4</v>
      </c>
      <c r="D7429" s="10">
        <f t="shared" si="115"/>
        <v>1.1415525114155251E-4</v>
      </c>
      <c r="E7429" s="130">
        <v>1.698065198272767E-4</v>
      </c>
      <c r="F7429">
        <v>0.30769230769230771</v>
      </c>
      <c r="I7429" s="140"/>
    </row>
    <row r="7430" spans="1:9">
      <c r="A7430" s="10">
        <v>7424</v>
      </c>
      <c r="B7430" s="10">
        <v>1.09812874699879E-4</v>
      </c>
      <c r="C7430" s="10">
        <v>2.6305608349928242E-4</v>
      </c>
      <c r="D7430" s="10">
        <f t="shared" ref="D7430:D7493" si="116">1/8760</f>
        <v>1.1415525114155251E-4</v>
      </c>
      <c r="E7430" s="130">
        <v>1.8820222614189861E-4</v>
      </c>
      <c r="F7430">
        <v>0.46153846153846162</v>
      </c>
      <c r="I7430" s="140"/>
    </row>
    <row r="7431" spans="1:9">
      <c r="A7431" s="10">
        <v>7425</v>
      </c>
      <c r="B7431" s="10">
        <v>1.1603854825541459E-4</v>
      </c>
      <c r="C7431" s="10">
        <v>2.0179255280715049E-4</v>
      </c>
      <c r="D7431" s="10">
        <f t="shared" si="116"/>
        <v>1.1415525114155251E-4</v>
      </c>
      <c r="E7431" s="130">
        <v>1.6131619383591311E-4</v>
      </c>
      <c r="F7431">
        <v>0.57692307692307687</v>
      </c>
      <c r="I7431" s="140"/>
    </row>
    <row r="7432" spans="1:9">
      <c r="A7432" s="10">
        <v>7426</v>
      </c>
      <c r="B7432" s="10">
        <v>1.166672239794781E-4</v>
      </c>
      <c r="C7432" s="10">
        <v>1.4811446374617221E-4</v>
      </c>
      <c r="D7432" s="10">
        <f t="shared" si="116"/>
        <v>1.1415525114155251E-4</v>
      </c>
      <c r="E7432" s="130">
        <v>1.3443016152992759E-4</v>
      </c>
      <c r="F7432">
        <v>0.69230769230769229</v>
      </c>
      <c r="I7432" s="140"/>
    </row>
    <row r="7433" spans="1:9">
      <c r="A7433" s="10">
        <v>7427</v>
      </c>
      <c r="B7433" s="10">
        <v>1.1496001543064171E-4</v>
      </c>
      <c r="C7433" s="10">
        <v>1.028903944712627E-4</v>
      </c>
      <c r="D7433" s="10">
        <f t="shared" si="116"/>
        <v>1.1415525114155251E-4</v>
      </c>
      <c r="E7433" s="130">
        <v>1.407979060234501E-4</v>
      </c>
      <c r="F7433">
        <v>0.76923076923076927</v>
      </c>
      <c r="I7433" s="140"/>
    </row>
    <row r="7434" spans="1:9">
      <c r="A7434" s="10">
        <v>7428</v>
      </c>
      <c r="B7434" s="10">
        <v>1.099195857651523E-4</v>
      </c>
      <c r="C7434" s="10">
        <v>2.2160825855739119E-5</v>
      </c>
      <c r="D7434" s="10">
        <f t="shared" si="116"/>
        <v>1.1415525114155251E-4</v>
      </c>
      <c r="E7434" s="130">
        <v>1.4858070484886741E-4</v>
      </c>
      <c r="F7434">
        <v>0.73076923076923073</v>
      </c>
      <c r="I7434" s="140"/>
    </row>
    <row r="7435" spans="1:9">
      <c r="A7435" s="10">
        <v>7429</v>
      </c>
      <c r="B7435" s="10">
        <v>1.087131811410407E-4</v>
      </c>
      <c r="C7435" s="10">
        <v>4.1748674739716317E-5</v>
      </c>
      <c r="D7435" s="10">
        <f t="shared" si="116"/>
        <v>1.1415525114155251E-4</v>
      </c>
      <c r="E7435" s="130">
        <v>1.4292048752129121E-4</v>
      </c>
      <c r="F7435">
        <v>0.69230769230769229</v>
      </c>
      <c r="I7435" s="140"/>
    </row>
    <row r="7436" spans="1:9">
      <c r="A7436" s="10">
        <v>7430</v>
      </c>
      <c r="B7436" s="10">
        <v>1.13092016360314E-4</v>
      </c>
      <c r="C7436" s="10">
        <v>4.3815387975901758E-5</v>
      </c>
      <c r="D7436" s="10">
        <f t="shared" si="116"/>
        <v>1.1415525114155251E-4</v>
      </c>
      <c r="E7436" s="130">
        <v>1.4716565051697329E-4</v>
      </c>
      <c r="F7436">
        <v>0.84615384615384615</v>
      </c>
      <c r="I7436" s="140"/>
    </row>
    <row r="7437" spans="1:9">
      <c r="A7437" s="10">
        <v>7431</v>
      </c>
      <c r="B7437" s="10">
        <v>1.137885432346305E-4</v>
      </c>
      <c r="C7437" s="10">
        <v>6.0324246175037929E-5</v>
      </c>
      <c r="D7437" s="10">
        <f t="shared" si="116"/>
        <v>1.1415525114155251E-4</v>
      </c>
      <c r="E7437" s="130">
        <v>1.6131619383591311E-4</v>
      </c>
      <c r="F7437">
        <v>0.96153846153846156</v>
      </c>
      <c r="I7437" s="140"/>
    </row>
    <row r="7438" spans="1:9">
      <c r="A7438" s="10">
        <v>7432</v>
      </c>
      <c r="B7438" s="10">
        <v>1.156139982059333E-4</v>
      </c>
      <c r="C7438" s="10">
        <v>9.0821899453661078E-5</v>
      </c>
      <c r="D7438" s="10">
        <f t="shared" si="116"/>
        <v>1.1415525114155251E-4</v>
      </c>
      <c r="E7438" s="130">
        <v>1.7546673715485291E-4</v>
      </c>
      <c r="F7438">
        <v>1</v>
      </c>
      <c r="I7438" s="140"/>
    </row>
    <row r="7439" spans="1:9">
      <c r="A7439" s="10">
        <v>7433</v>
      </c>
      <c r="B7439" s="10">
        <v>1.179424092828934E-4</v>
      </c>
      <c r="C7439" s="10">
        <v>1.1837037372793589E-4</v>
      </c>
      <c r="D7439" s="10">
        <f t="shared" si="116"/>
        <v>1.1415525114155251E-4</v>
      </c>
      <c r="E7439" s="130">
        <v>1.924473891375808E-4</v>
      </c>
      <c r="F7439">
        <v>0.92307692307692313</v>
      </c>
      <c r="I7439" s="140"/>
    </row>
    <row r="7440" spans="1:9">
      <c r="A7440" s="10">
        <v>7434</v>
      </c>
      <c r="B7440" s="10">
        <v>1.204652970077914E-4</v>
      </c>
      <c r="C7440" s="10">
        <v>9.3415214619095471E-5</v>
      </c>
      <c r="D7440" s="10">
        <f t="shared" si="116"/>
        <v>1.1415525114155251E-4</v>
      </c>
      <c r="E7440" s="130">
        <v>1.7971190015053499E-4</v>
      </c>
      <c r="F7440">
        <v>0.76923076923076927</v>
      </c>
      <c r="I7440" s="140"/>
    </row>
    <row r="7441" spans="1:9">
      <c r="A7441" s="10">
        <v>7435</v>
      </c>
      <c r="B7441" s="10">
        <v>1.176669287935027E-4</v>
      </c>
      <c r="C7441" s="10">
        <v>9.1090687275631151E-5</v>
      </c>
      <c r="D7441" s="10">
        <f t="shared" si="116"/>
        <v>1.1415525114155251E-4</v>
      </c>
      <c r="E7441" s="130">
        <v>1.5282586784454949E-4</v>
      </c>
      <c r="F7441">
        <v>0.57692307692307687</v>
      </c>
      <c r="I7441" s="140"/>
    </row>
    <row r="7442" spans="1:9">
      <c r="A7442" s="10">
        <v>7436</v>
      </c>
      <c r="B7442" s="10">
        <v>1.141966644086213E-4</v>
      </c>
      <c r="C7442" s="10">
        <v>1.5114260440096699E-4</v>
      </c>
      <c r="D7442" s="10">
        <f t="shared" si="116"/>
        <v>1.1415525114155251E-4</v>
      </c>
      <c r="E7442" s="130">
        <v>1.280624170364044E-4</v>
      </c>
      <c r="F7442">
        <v>0.46153846153846162</v>
      </c>
      <c r="I7442" s="140"/>
    </row>
    <row r="7443" spans="1:9">
      <c r="A7443" s="10">
        <v>7437</v>
      </c>
      <c r="B7443" s="10">
        <v>1.105384672723375E-4</v>
      </c>
      <c r="C7443" s="10">
        <v>1.353053566335329E-5</v>
      </c>
      <c r="D7443" s="10">
        <f t="shared" si="116"/>
        <v>1.1415525114155251E-4</v>
      </c>
      <c r="E7443" s="130">
        <v>1.05421547726101E-4</v>
      </c>
      <c r="F7443">
        <v>0.30769230769230771</v>
      </c>
      <c r="I7443" s="140"/>
    </row>
    <row r="7444" spans="1:9">
      <c r="A7444" s="10">
        <v>7438</v>
      </c>
      <c r="B7444" s="10">
        <v>1.115121321486374E-4</v>
      </c>
      <c r="C7444" s="10">
        <v>7.5633305506831966E-6</v>
      </c>
      <c r="D7444" s="10">
        <f t="shared" si="116"/>
        <v>1.1415525114155251E-4</v>
      </c>
      <c r="E7444" s="130">
        <v>8.9148422909320161E-5</v>
      </c>
      <c r="F7444">
        <v>0.23076923076923081</v>
      </c>
      <c r="I7444" s="140"/>
    </row>
    <row r="7445" spans="1:9">
      <c r="A7445" s="10">
        <v>7439</v>
      </c>
      <c r="B7445" s="10">
        <v>1.095741171911965E-4</v>
      </c>
      <c r="C7445" s="10">
        <v>5.7819157130033274E-6</v>
      </c>
      <c r="D7445" s="10">
        <f t="shared" si="116"/>
        <v>1.1415525114155251E-4</v>
      </c>
      <c r="E7445" s="130">
        <v>7.8535515420115489E-5</v>
      </c>
      <c r="F7445">
        <v>0.15384615384615391</v>
      </c>
      <c r="I7445" s="140"/>
    </row>
    <row r="7446" spans="1:9">
      <c r="A7446" s="10">
        <v>7440</v>
      </c>
      <c r="B7446" s="10">
        <v>1.089177947074745E-4</v>
      </c>
      <c r="C7446" s="10">
        <v>2.560671319041116E-6</v>
      </c>
      <c r="D7446" s="10">
        <f t="shared" si="116"/>
        <v>1.1415525114155251E-4</v>
      </c>
      <c r="E7446" s="130">
        <v>6.9736075618386401E-5</v>
      </c>
      <c r="F7446">
        <v>7.6923076923076927E-2</v>
      </c>
      <c r="I7446" s="140"/>
    </row>
    <row r="7447" spans="1:9">
      <c r="A7447" s="10">
        <v>7441</v>
      </c>
      <c r="B7447" s="10">
        <v>1.040262148360229E-4</v>
      </c>
      <c r="C7447" s="10">
        <v>1.487261096913427E-6</v>
      </c>
      <c r="D7447" s="10">
        <f t="shared" si="116"/>
        <v>1.1415525114155251E-4</v>
      </c>
      <c r="E7447" s="130">
        <v>4.5254261837463702E-5</v>
      </c>
      <c r="F7447">
        <v>7.6923076923076927E-2</v>
      </c>
      <c r="I7447" s="140"/>
    </row>
    <row r="7448" spans="1:9">
      <c r="A7448" s="10">
        <v>7442</v>
      </c>
      <c r="B7448" s="10">
        <v>1.0235690857972219E-4</v>
      </c>
      <c r="C7448" s="10">
        <v>1.279601502551812E-6</v>
      </c>
      <c r="D7448" s="10">
        <f t="shared" si="116"/>
        <v>1.1415525114155251E-4</v>
      </c>
      <c r="E7448" s="130">
        <v>3.9319276678452062E-5</v>
      </c>
      <c r="F7448">
        <v>5.7692307692307702E-2</v>
      </c>
      <c r="I7448" s="140"/>
    </row>
    <row r="7449" spans="1:9">
      <c r="A7449" s="10">
        <v>7443</v>
      </c>
      <c r="B7449" s="10">
        <v>1.0203543710113139E-4</v>
      </c>
      <c r="C7449" s="10">
        <v>1.282924528831411E-6</v>
      </c>
      <c r="D7449" s="10">
        <f t="shared" si="116"/>
        <v>1.1415525114155251E-4</v>
      </c>
      <c r="E7449" s="130">
        <v>3.2642418374563973E-5</v>
      </c>
      <c r="F7449">
        <v>5.7692307692307702E-2</v>
      </c>
      <c r="I7449" s="140"/>
    </row>
    <row r="7450" spans="1:9">
      <c r="A7450" s="10">
        <v>7444</v>
      </c>
      <c r="B7450" s="10">
        <v>1.020709426295396E-4</v>
      </c>
      <c r="C7450" s="10">
        <v>1.159308860403059E-6</v>
      </c>
      <c r="D7450" s="10">
        <f t="shared" si="116"/>
        <v>1.1415525114155251E-4</v>
      </c>
      <c r="E7450" s="130">
        <v>4.302864240283434E-5</v>
      </c>
      <c r="F7450">
        <v>7.6923076923076927E-2</v>
      </c>
      <c r="I7450" s="140"/>
    </row>
    <row r="7451" spans="1:9">
      <c r="A7451" s="10">
        <v>7445</v>
      </c>
      <c r="B7451" s="10">
        <v>1.03467377218159E-4</v>
      </c>
      <c r="C7451" s="10">
        <v>1.1511904026291389E-5</v>
      </c>
      <c r="D7451" s="10">
        <f t="shared" si="116"/>
        <v>1.1415525114155251E-4</v>
      </c>
      <c r="E7451" s="130">
        <v>7.56710607773979E-5</v>
      </c>
      <c r="F7451">
        <v>0.1153846153846154</v>
      </c>
      <c r="I7451" s="140"/>
    </row>
    <row r="7452" spans="1:9">
      <c r="A7452" s="10">
        <v>7446</v>
      </c>
      <c r="B7452" s="10">
        <v>1.05762798790144E-4</v>
      </c>
      <c r="C7452" s="10">
        <v>3.1447494200131059E-4</v>
      </c>
      <c r="D7452" s="10">
        <f t="shared" si="116"/>
        <v>1.1415525114155251E-4</v>
      </c>
      <c r="E7452" s="130">
        <v>1.2611843462899671E-4</v>
      </c>
      <c r="F7452">
        <v>0.19230769230769229</v>
      </c>
      <c r="I7452" s="140"/>
    </row>
    <row r="7453" spans="1:9">
      <c r="A7453" s="10">
        <v>7447</v>
      </c>
      <c r="B7453" s="10">
        <v>1.09265356994339E-4</v>
      </c>
      <c r="C7453" s="10">
        <v>3.2324369919845231E-4</v>
      </c>
      <c r="D7453" s="10">
        <f t="shared" si="116"/>
        <v>1.1415525114155251E-4</v>
      </c>
      <c r="E7453" s="130">
        <v>1.7804955477034861E-4</v>
      </c>
      <c r="F7453">
        <v>0.30769230769230771</v>
      </c>
      <c r="I7453" s="140"/>
    </row>
    <row r="7454" spans="1:9">
      <c r="A7454" s="10">
        <v>7448</v>
      </c>
      <c r="B7454" s="10">
        <v>1.12426670217821E-4</v>
      </c>
      <c r="C7454" s="10">
        <v>2.8146429896677439E-4</v>
      </c>
      <c r="D7454" s="10">
        <f t="shared" si="116"/>
        <v>1.1415525114155251E-4</v>
      </c>
      <c r="E7454" s="130">
        <v>1.973382565371368E-4</v>
      </c>
      <c r="F7454">
        <v>0.46153846153846162</v>
      </c>
      <c r="I7454" s="140"/>
    </row>
    <row r="7455" spans="1:9">
      <c r="A7455" s="10">
        <v>7449</v>
      </c>
      <c r="B7455" s="10">
        <v>1.1711322682948131E-4</v>
      </c>
      <c r="C7455" s="10">
        <v>2.2019344943427239E-4</v>
      </c>
      <c r="D7455" s="10">
        <f t="shared" si="116"/>
        <v>1.1415525114155251E-4</v>
      </c>
      <c r="E7455" s="130">
        <v>1.69147077031831E-4</v>
      </c>
      <c r="F7455">
        <v>0.57692307692307687</v>
      </c>
      <c r="I7455" s="140"/>
    </row>
    <row r="7456" spans="1:9">
      <c r="A7456" s="10">
        <v>7450</v>
      </c>
      <c r="B7456" s="10">
        <v>1.182627141223215E-4</v>
      </c>
      <c r="C7456" s="10">
        <v>1.578049493352477E-4</v>
      </c>
      <c r="D7456" s="10">
        <f t="shared" si="116"/>
        <v>1.1415525114155251E-4</v>
      </c>
      <c r="E7456" s="130">
        <v>1.4095589752652579E-4</v>
      </c>
      <c r="F7456">
        <v>0.69230769230769229</v>
      </c>
      <c r="I7456" s="140"/>
    </row>
    <row r="7457" spans="1:9">
      <c r="A7457" s="10">
        <v>7451</v>
      </c>
      <c r="B7457" s="10">
        <v>1.163228277881528E-4</v>
      </c>
      <c r="C7457" s="10">
        <v>1.2409953923991519E-4</v>
      </c>
      <c r="D7457" s="10">
        <f t="shared" si="116"/>
        <v>1.1415525114155251E-4</v>
      </c>
      <c r="E7457" s="130">
        <v>1.4763275583041391E-4</v>
      </c>
      <c r="F7457">
        <v>0.76923076923076927</v>
      </c>
      <c r="I7457" s="140"/>
    </row>
    <row r="7458" spans="1:9">
      <c r="A7458" s="10">
        <v>7452</v>
      </c>
      <c r="B7458" s="10">
        <v>1.104407614673153E-4</v>
      </c>
      <c r="C7458" s="10">
        <v>5.435547728529499E-5</v>
      </c>
      <c r="D7458" s="10">
        <f t="shared" si="116"/>
        <v>1.1415525114155251E-4</v>
      </c>
      <c r="E7458" s="130">
        <v>1.557933604240549E-4</v>
      </c>
      <c r="F7458">
        <v>0.73076923076923073</v>
      </c>
      <c r="I7458" s="140"/>
    </row>
    <row r="7459" spans="1:9">
      <c r="A7459" s="10">
        <v>7453</v>
      </c>
      <c r="B7459" s="10">
        <v>1.0929885337337059E-4</v>
      </c>
      <c r="C7459" s="10">
        <v>9.5734932438889245E-5</v>
      </c>
      <c r="D7459" s="10">
        <f t="shared" si="116"/>
        <v>1.1415525114155251E-4</v>
      </c>
      <c r="E7459" s="130">
        <v>1.4985837526504341E-4</v>
      </c>
      <c r="F7459">
        <v>0.69230769230769229</v>
      </c>
      <c r="I7459" s="140"/>
    </row>
    <row r="7460" spans="1:9">
      <c r="A7460" s="10">
        <v>7454</v>
      </c>
      <c r="B7460" s="10">
        <v>1.1532335488465851E-4</v>
      </c>
      <c r="C7460" s="10">
        <v>1.1913997024918199E-4</v>
      </c>
      <c r="D7460" s="10">
        <f t="shared" si="116"/>
        <v>1.1415525114155251E-4</v>
      </c>
      <c r="E7460" s="130">
        <v>1.5430961413430189E-4</v>
      </c>
      <c r="F7460">
        <v>0.84615384615384615</v>
      </c>
      <c r="I7460" s="140"/>
    </row>
    <row r="7461" spans="1:9">
      <c r="A7461" s="10">
        <v>7455</v>
      </c>
      <c r="B7461" s="10">
        <v>1.1625744640285319E-4</v>
      </c>
      <c r="C7461" s="10">
        <v>1.345378284802177E-4</v>
      </c>
      <c r="D7461" s="10">
        <f t="shared" si="116"/>
        <v>1.1415525114155251E-4</v>
      </c>
      <c r="E7461" s="130">
        <v>1.69147077031831E-4</v>
      </c>
      <c r="F7461">
        <v>0.96153846153846156</v>
      </c>
      <c r="I7461" s="140"/>
    </row>
    <row r="7462" spans="1:9">
      <c r="A7462" s="10">
        <v>7456</v>
      </c>
      <c r="B7462" s="10">
        <v>1.1710969589630609E-4</v>
      </c>
      <c r="C7462" s="10">
        <v>1.4801789596606619E-4</v>
      </c>
      <c r="D7462" s="10">
        <f t="shared" si="116"/>
        <v>1.1415525114155251E-4</v>
      </c>
      <c r="E7462" s="130">
        <v>1.8398453992936011E-4</v>
      </c>
      <c r="F7462">
        <v>1</v>
      </c>
      <c r="I7462" s="140"/>
    </row>
    <row r="7463" spans="1:9">
      <c r="A7463" s="10">
        <v>7457</v>
      </c>
      <c r="B7463" s="10">
        <v>1.179792690985268E-4</v>
      </c>
      <c r="C7463" s="10">
        <v>1.59964029973588E-4</v>
      </c>
      <c r="D7463" s="10">
        <f t="shared" si="116"/>
        <v>1.1415525114155251E-4</v>
      </c>
      <c r="E7463" s="130">
        <v>2.0178949540639531E-4</v>
      </c>
      <c r="F7463">
        <v>0.92307692307692313</v>
      </c>
      <c r="I7463" s="140"/>
    </row>
    <row r="7464" spans="1:9">
      <c r="A7464" s="10">
        <v>7458</v>
      </c>
      <c r="B7464" s="10">
        <v>1.193363958311275E-4</v>
      </c>
      <c r="C7464" s="10">
        <v>1.3214952267067529E-4</v>
      </c>
      <c r="D7464" s="10">
        <f t="shared" si="116"/>
        <v>1.1415525114155251E-4</v>
      </c>
      <c r="E7464" s="130">
        <v>1.8843577879861919E-4</v>
      </c>
      <c r="F7464">
        <v>0.76923076923076927</v>
      </c>
      <c r="I7464" s="140"/>
    </row>
    <row r="7465" spans="1:9">
      <c r="A7465" s="10">
        <v>7459</v>
      </c>
      <c r="B7465" s="10">
        <v>1.163443868825162E-4</v>
      </c>
      <c r="C7465" s="10">
        <v>1.2718947636426571E-4</v>
      </c>
      <c r="D7465" s="10">
        <f t="shared" si="116"/>
        <v>1.1415525114155251E-4</v>
      </c>
      <c r="E7465" s="130">
        <v>1.6024459929331409E-4</v>
      </c>
      <c r="F7465">
        <v>0.57692307692307687</v>
      </c>
      <c r="I7465" s="140"/>
    </row>
    <row r="7466" spans="1:9">
      <c r="A7466" s="10">
        <v>7460</v>
      </c>
      <c r="B7466" s="10">
        <v>1.1387145425471571E-4</v>
      </c>
      <c r="C7466" s="10">
        <v>1.798400229666742E-4</v>
      </c>
      <c r="D7466" s="10">
        <f t="shared" si="116"/>
        <v>1.1415525114155251E-4</v>
      </c>
      <c r="E7466" s="130">
        <v>1.3427903922263781E-4</v>
      </c>
      <c r="F7466">
        <v>0.46153846153846162</v>
      </c>
      <c r="I7466" s="140"/>
    </row>
    <row r="7467" spans="1:9">
      <c r="A7467" s="10">
        <v>7461</v>
      </c>
      <c r="B7467" s="10">
        <v>1.1059598188570339E-4</v>
      </c>
      <c r="C7467" s="10">
        <v>1.3537413554955251E-5</v>
      </c>
      <c r="D7467" s="10">
        <f t="shared" si="116"/>
        <v>1.1415525114155251E-4</v>
      </c>
      <c r="E7467" s="130">
        <v>1.105390985865911E-4</v>
      </c>
      <c r="F7467">
        <v>0.30769230769230771</v>
      </c>
      <c r="I7467" s="140"/>
    </row>
    <row r="7468" spans="1:9">
      <c r="A7468" s="10">
        <v>7462</v>
      </c>
      <c r="B7468" s="10">
        <v>1.1041340958154309E-4</v>
      </c>
      <c r="C7468" s="10">
        <v>7.5678036804493971E-6</v>
      </c>
      <c r="D7468" s="10">
        <f t="shared" si="116"/>
        <v>1.1415525114155251E-4</v>
      </c>
      <c r="E7468" s="130">
        <v>9.3476016254433086E-5</v>
      </c>
      <c r="F7468">
        <v>0.23076923076923081</v>
      </c>
      <c r="I7468" s="140"/>
    </row>
    <row r="7469" spans="1:9">
      <c r="A7469" s="10">
        <v>7463</v>
      </c>
      <c r="B7469" s="10">
        <v>1.0908101183949609E-4</v>
      </c>
      <c r="C7469" s="10">
        <v>5.7852478310100929E-6</v>
      </c>
      <c r="D7469" s="10">
        <f t="shared" si="116"/>
        <v>1.1415525114155251E-4</v>
      </c>
      <c r="E7469" s="130">
        <v>8.2347919081285934E-5</v>
      </c>
      <c r="F7469">
        <v>0.15384615384615391</v>
      </c>
      <c r="I7469" s="140"/>
    </row>
    <row r="7470" spans="1:9">
      <c r="A7470" s="10">
        <v>7464</v>
      </c>
      <c r="B7470" s="10">
        <v>1.085623546696552E-4</v>
      </c>
      <c r="C7470" s="10">
        <v>2.5634261123727671E-6</v>
      </c>
      <c r="D7470" s="10">
        <f t="shared" si="116"/>
        <v>1.1415525114155251E-4</v>
      </c>
      <c r="E7470" s="130">
        <v>5.4884874329285748E-5</v>
      </c>
      <c r="F7470">
        <v>3.8461538461538457E-2</v>
      </c>
      <c r="I7470" s="140"/>
    </row>
    <row r="7471" spans="1:9">
      <c r="A7471" s="10">
        <v>7465</v>
      </c>
      <c r="B7471" s="10">
        <v>1.039018926018533E-4</v>
      </c>
      <c r="C7471" s="10">
        <v>1.4905977607837771E-6</v>
      </c>
      <c r="D7471" s="10">
        <f t="shared" si="116"/>
        <v>1.1415525114155251E-4</v>
      </c>
      <c r="E7471" s="130">
        <v>3.5616780149855693E-5</v>
      </c>
      <c r="F7471">
        <v>3.8461538461538457E-2</v>
      </c>
      <c r="I7471" s="140"/>
    </row>
    <row r="7472" spans="1:9">
      <c r="A7472" s="10">
        <v>7466</v>
      </c>
      <c r="B7472" s="10">
        <v>1.029644434264961E-4</v>
      </c>
      <c r="C7472" s="10">
        <v>1.30780858608794E-6</v>
      </c>
      <c r="D7472" s="10">
        <f t="shared" si="116"/>
        <v>1.1415525114155251E-4</v>
      </c>
      <c r="E7472" s="130">
        <v>3.0945727015448348E-5</v>
      </c>
      <c r="F7472">
        <v>3.8461538461538457E-2</v>
      </c>
      <c r="I7472" s="140"/>
    </row>
    <row r="7473" spans="1:9">
      <c r="A7473" s="10">
        <v>7467</v>
      </c>
      <c r="B7473" s="10">
        <v>1.028265191018725E-4</v>
      </c>
      <c r="C7473" s="10">
        <v>1.4330971323150499E-6</v>
      </c>
      <c r="D7473" s="10">
        <f t="shared" si="116"/>
        <v>1.1415525114155251E-4</v>
      </c>
      <c r="E7473" s="130">
        <v>2.5690792239240139E-5</v>
      </c>
      <c r="F7473">
        <v>3.8461538461538457E-2</v>
      </c>
      <c r="I7473" s="140"/>
    </row>
    <row r="7474" spans="1:9">
      <c r="A7474" s="10">
        <v>7468</v>
      </c>
      <c r="B7474" s="10">
        <v>1.024920191498402E-4</v>
      </c>
      <c r="C7474" s="10">
        <v>1.7607220666473999E-6</v>
      </c>
      <c r="D7474" s="10">
        <f t="shared" si="116"/>
        <v>1.1415525114155251E-4</v>
      </c>
      <c r="E7474" s="130">
        <v>3.3865135224452948E-5</v>
      </c>
      <c r="F7474">
        <v>3.8461538461538457E-2</v>
      </c>
      <c r="I7474" s="140"/>
    </row>
    <row r="7475" spans="1:9">
      <c r="A7475" s="10">
        <v>7469</v>
      </c>
      <c r="B7475" s="10">
        <v>1.0383691781733711E-4</v>
      </c>
      <c r="C7475" s="10">
        <v>1.313954593652942E-5</v>
      </c>
      <c r="D7475" s="10">
        <f t="shared" si="116"/>
        <v>1.1415525114155251E-4</v>
      </c>
      <c r="E7475" s="130">
        <v>5.9555927463693087E-5</v>
      </c>
      <c r="F7475">
        <v>7.6923076923076927E-2</v>
      </c>
      <c r="I7475" s="140"/>
    </row>
    <row r="7476" spans="1:9">
      <c r="A7476" s="10">
        <v>7470</v>
      </c>
      <c r="B7476" s="10">
        <v>1.076481636232727E-4</v>
      </c>
      <c r="C7476" s="10">
        <v>3.6221514676973269E-4</v>
      </c>
      <c r="D7476" s="10">
        <f t="shared" si="116"/>
        <v>1.1415525114155251E-4</v>
      </c>
      <c r="E7476" s="130">
        <v>9.9259879106154794E-5</v>
      </c>
      <c r="F7476">
        <v>0.15384615384615391</v>
      </c>
      <c r="I7476" s="140"/>
    </row>
    <row r="7477" spans="1:9">
      <c r="A7477" s="10">
        <v>7471</v>
      </c>
      <c r="B7477" s="10">
        <v>1.111875985814513E-4</v>
      </c>
      <c r="C7477" s="10">
        <v>3.723723607187983E-4</v>
      </c>
      <c r="D7477" s="10">
        <f t="shared" si="116"/>
        <v>1.1415525114155251E-4</v>
      </c>
      <c r="E7477" s="130">
        <v>1.4013159403221851E-4</v>
      </c>
      <c r="F7477">
        <v>0.23076923076923081</v>
      </c>
      <c r="I7477" s="140"/>
    </row>
    <row r="7478" spans="1:9">
      <c r="A7478" s="10">
        <v>7472</v>
      </c>
      <c r="B7478" s="10">
        <v>1.121698915024147E-4</v>
      </c>
      <c r="C7478" s="10">
        <v>3.2748310338854718E-4</v>
      </c>
      <c r="D7478" s="10">
        <f t="shared" si="116"/>
        <v>1.1415525114155251E-4</v>
      </c>
      <c r="E7478" s="130">
        <v>1.5531251671904259E-4</v>
      </c>
      <c r="F7478">
        <v>0.38461538461538458</v>
      </c>
      <c r="I7478" s="140"/>
    </row>
    <row r="7479" spans="1:9">
      <c r="A7479" s="10">
        <v>7473</v>
      </c>
      <c r="B7479" s="10">
        <v>1.1692863859945601E-4</v>
      </c>
      <c r="C7479" s="10">
        <v>2.6775177420071601E-4</v>
      </c>
      <c r="D7479" s="10">
        <f t="shared" si="116"/>
        <v>1.1415525114155251E-4</v>
      </c>
      <c r="E7479" s="130">
        <v>1.331250143306079E-4</v>
      </c>
      <c r="F7479">
        <v>0.46153846153846162</v>
      </c>
      <c r="I7479" s="140"/>
    </row>
    <row r="7480" spans="1:9">
      <c r="A7480" s="10">
        <v>7474</v>
      </c>
      <c r="B7480" s="10">
        <v>1.160602692984723E-4</v>
      </c>
      <c r="C7480" s="10">
        <v>2.196832535266962E-4</v>
      </c>
      <c r="D7480" s="10">
        <f t="shared" si="116"/>
        <v>1.1415525114155251E-4</v>
      </c>
      <c r="E7480" s="130">
        <v>1.109375119421733E-4</v>
      </c>
      <c r="F7480">
        <v>0.57692307692307687</v>
      </c>
      <c r="I7480" s="140"/>
    </row>
    <row r="7481" spans="1:9">
      <c r="A7481" s="10">
        <v>7475</v>
      </c>
      <c r="B7481" s="10">
        <v>1.152176895113399E-4</v>
      </c>
      <c r="C7481" s="10">
        <v>1.7599840456946101E-4</v>
      </c>
      <c r="D7481" s="10">
        <f t="shared" si="116"/>
        <v>1.1415525114155251E-4</v>
      </c>
      <c r="E7481" s="130">
        <v>1.161924467183814E-4</v>
      </c>
      <c r="F7481">
        <v>0.69230769230769229</v>
      </c>
      <c r="I7481" s="140"/>
    </row>
    <row r="7482" spans="1:9">
      <c r="A7482" s="10">
        <v>7476</v>
      </c>
      <c r="B7482" s="10">
        <v>1.084275760536941E-4</v>
      </c>
      <c r="C7482" s="10">
        <v>1.062497285633034E-4</v>
      </c>
      <c r="D7482" s="10">
        <f t="shared" si="116"/>
        <v>1.1415525114155251E-4</v>
      </c>
      <c r="E7482" s="130">
        <v>1.2261514477819111E-4</v>
      </c>
      <c r="F7482">
        <v>0.61538461538461542</v>
      </c>
      <c r="I7482" s="140"/>
    </row>
    <row r="7483" spans="1:9">
      <c r="A7483" s="10">
        <v>7477</v>
      </c>
      <c r="B7483" s="10">
        <v>1.071700283744631E-4</v>
      </c>
      <c r="C7483" s="10">
        <v>1.3910516217750519E-4</v>
      </c>
      <c r="D7483" s="10">
        <f t="shared" si="116"/>
        <v>1.1415525114155251E-4</v>
      </c>
      <c r="E7483" s="130">
        <v>1.1794409164378391E-4</v>
      </c>
      <c r="F7483">
        <v>0.53846153846153844</v>
      </c>
      <c r="I7483" s="140"/>
    </row>
    <row r="7484" spans="1:9">
      <c r="A7484" s="10">
        <v>7478</v>
      </c>
      <c r="B7484" s="10">
        <v>1.125088624823301E-4</v>
      </c>
      <c r="C7484" s="10">
        <v>1.300454742568779E-4</v>
      </c>
      <c r="D7484" s="10">
        <f t="shared" si="116"/>
        <v>1.1415525114155251E-4</v>
      </c>
      <c r="E7484" s="130">
        <v>1.214473814945895E-4</v>
      </c>
      <c r="F7484">
        <v>0.61538461538461542</v>
      </c>
      <c r="I7484" s="140"/>
    </row>
    <row r="7485" spans="1:9">
      <c r="A7485" s="10">
        <v>7479</v>
      </c>
      <c r="B7485" s="10">
        <v>1.127757200079882E-4</v>
      </c>
      <c r="C7485" s="10">
        <v>1.2680505995618321E-4</v>
      </c>
      <c r="D7485" s="10">
        <f t="shared" si="116"/>
        <v>1.1415525114155251E-4</v>
      </c>
      <c r="E7485" s="130">
        <v>1.331250143306079E-4</v>
      </c>
      <c r="F7485">
        <v>0.69230769230769229</v>
      </c>
      <c r="I7485" s="140"/>
    </row>
    <row r="7486" spans="1:9">
      <c r="A7486" s="10">
        <v>7480</v>
      </c>
      <c r="B7486" s="10">
        <v>1.14401907608614E-4</v>
      </c>
      <c r="C7486" s="10">
        <v>1.4988034536798651E-4</v>
      </c>
      <c r="D7486" s="10">
        <f t="shared" si="116"/>
        <v>1.1415525114155251E-4</v>
      </c>
      <c r="E7486" s="130">
        <v>1.4480264716662579E-4</v>
      </c>
      <c r="F7486">
        <v>0.76923076923076927</v>
      </c>
      <c r="I7486" s="140"/>
    </row>
    <row r="7487" spans="1:9">
      <c r="A7487" s="10">
        <v>7481</v>
      </c>
      <c r="B7487" s="10">
        <v>1.163443822092079E-4</v>
      </c>
      <c r="C7487" s="10">
        <v>1.7073685386086989E-4</v>
      </c>
      <c r="D7487" s="10">
        <f t="shared" si="116"/>
        <v>1.1415525114155251E-4</v>
      </c>
      <c r="E7487" s="130">
        <v>1.5881580656984821E-4</v>
      </c>
      <c r="F7487">
        <v>0.69230769230769229</v>
      </c>
      <c r="I7487" s="140"/>
    </row>
    <row r="7488" spans="1:9">
      <c r="A7488" s="10">
        <v>7482</v>
      </c>
      <c r="B7488" s="10">
        <v>1.182047209043953E-4</v>
      </c>
      <c r="C7488" s="10">
        <v>1.452996422858997E-4</v>
      </c>
      <c r="D7488" s="10">
        <f t="shared" si="116"/>
        <v>1.1415525114155251E-4</v>
      </c>
      <c r="E7488" s="130">
        <v>1.4830593701743139E-4</v>
      </c>
      <c r="F7488">
        <v>0.57692307692307687</v>
      </c>
      <c r="I7488" s="140"/>
    </row>
    <row r="7489" spans="1:9">
      <c r="A7489" s="10">
        <v>7483</v>
      </c>
      <c r="B7489" s="10">
        <v>1.162204768505932E-4</v>
      </c>
      <c r="C7489" s="10">
        <v>1.4123100346132239E-4</v>
      </c>
      <c r="D7489" s="10">
        <f t="shared" si="116"/>
        <v>1.1415525114155251E-4</v>
      </c>
      <c r="E7489" s="130">
        <v>1.2611843462899671E-4</v>
      </c>
      <c r="F7489">
        <v>0.46153846153846162</v>
      </c>
      <c r="I7489" s="140"/>
    </row>
    <row r="7490" spans="1:9">
      <c r="A7490" s="10">
        <v>7484</v>
      </c>
      <c r="B7490" s="10">
        <v>1.13492655571606E-4</v>
      </c>
      <c r="C7490" s="10">
        <v>1.9743361513412509E-4</v>
      </c>
      <c r="D7490" s="10">
        <f t="shared" si="116"/>
        <v>1.1415525114155251E-4</v>
      </c>
      <c r="E7490" s="130">
        <v>1.056825771659652E-4</v>
      </c>
      <c r="F7490">
        <v>0.30769230769230771</v>
      </c>
      <c r="I7490" s="140"/>
    </row>
    <row r="7491" spans="1:9">
      <c r="A7491" s="10">
        <v>7485</v>
      </c>
      <c r="B7491" s="10">
        <v>1.1368386969922581E-4</v>
      </c>
      <c r="C7491" s="10">
        <v>1.3543045879935311E-5</v>
      </c>
      <c r="D7491" s="10">
        <f t="shared" si="116"/>
        <v>1.1415525114155251E-4</v>
      </c>
      <c r="E7491" s="130">
        <v>8.6998364628335497E-5</v>
      </c>
      <c r="F7491">
        <v>0.23076923076923081</v>
      </c>
      <c r="I7491" s="140"/>
    </row>
    <row r="7492" spans="1:9">
      <c r="A7492" s="10">
        <v>7486</v>
      </c>
      <c r="B7492" s="10">
        <v>1.130372147019072E-4</v>
      </c>
      <c r="C7492" s="10">
        <v>7.571840407311663E-6</v>
      </c>
      <c r="D7492" s="10">
        <f t="shared" si="116"/>
        <v>1.1415525114155251E-4</v>
      </c>
      <c r="E7492" s="130">
        <v>7.3569086866914527E-5</v>
      </c>
      <c r="F7492">
        <v>0.15384615384615391</v>
      </c>
      <c r="I7492" s="140"/>
    </row>
    <row r="7493" spans="1:9">
      <c r="A7493" s="10">
        <v>7487</v>
      </c>
      <c r="B7493" s="10">
        <v>1.120894874481181E-4</v>
      </c>
      <c r="C7493" s="10">
        <v>5.7892300075092664E-6</v>
      </c>
      <c r="D7493" s="10">
        <f t="shared" si="116"/>
        <v>1.1415525114155251E-4</v>
      </c>
      <c r="E7493" s="130">
        <v>6.4810862239901302E-5</v>
      </c>
      <c r="F7493">
        <v>7.6923076923076927E-2</v>
      </c>
      <c r="I7493" s="140"/>
    </row>
    <row r="7494" spans="1:9">
      <c r="A7494" s="10">
        <v>7488</v>
      </c>
      <c r="B7494" s="10">
        <v>1.09742517982768E-4</v>
      </c>
      <c r="C7494" s="10">
        <v>2.4842189852924309E-6</v>
      </c>
      <c r="D7494" s="10">
        <f t="shared" ref="D7494:D7557" si="117">1/8760</f>
        <v>1.1415525114155251E-4</v>
      </c>
      <c r="E7494" s="130">
        <v>4.8427830290546259E-5</v>
      </c>
      <c r="F7494">
        <v>3.8461538461538457E-2</v>
      </c>
      <c r="I7494" s="140"/>
    </row>
    <row r="7495" spans="1:9">
      <c r="A7495" s="10">
        <v>7489</v>
      </c>
      <c r="B7495" s="10">
        <v>1.054391739077526E-4</v>
      </c>
      <c r="C7495" s="10">
        <v>2.759716501911853E-6</v>
      </c>
      <c r="D7495" s="10">
        <f t="shared" si="117"/>
        <v>1.1415525114155251E-4</v>
      </c>
      <c r="E7495" s="130">
        <v>3.1426570720460881E-5</v>
      </c>
      <c r="F7495">
        <v>3.8461538461538457E-2</v>
      </c>
      <c r="I7495" s="140"/>
    </row>
    <row r="7496" spans="1:9">
      <c r="A7496" s="10">
        <v>7490</v>
      </c>
      <c r="B7496" s="10">
        <v>1.038817433940701E-4</v>
      </c>
      <c r="C7496" s="10">
        <v>2.0403290439463761E-6</v>
      </c>
      <c r="D7496" s="10">
        <f t="shared" si="117"/>
        <v>1.1415525114155251E-4</v>
      </c>
      <c r="E7496" s="130">
        <v>2.7305053248925011E-5</v>
      </c>
      <c r="F7496">
        <v>3.8461538461538457E-2</v>
      </c>
      <c r="I7496" s="140"/>
    </row>
    <row r="7497" spans="1:9">
      <c r="A7497" s="10">
        <v>7491</v>
      </c>
      <c r="B7497" s="10">
        <v>1.043188071545756E-4</v>
      </c>
      <c r="C7497" s="10">
        <v>2.2554074876764022E-6</v>
      </c>
      <c r="D7497" s="10">
        <f t="shared" si="117"/>
        <v>1.1415525114155251E-4</v>
      </c>
      <c r="E7497" s="130">
        <v>2.2668346093447179E-5</v>
      </c>
      <c r="F7497">
        <v>3.8461538461538457E-2</v>
      </c>
      <c r="I7497" s="140"/>
    </row>
    <row r="7498" spans="1:9">
      <c r="A7498" s="10">
        <v>7492</v>
      </c>
      <c r="B7498" s="10">
        <v>1.048982119025833E-4</v>
      </c>
      <c r="C7498" s="10">
        <v>5.7813974845547939E-6</v>
      </c>
      <c r="D7498" s="10">
        <f t="shared" si="117"/>
        <v>1.1415525114155251E-4</v>
      </c>
      <c r="E7498" s="130">
        <v>2.9881001668634941E-5</v>
      </c>
      <c r="F7498">
        <v>3.8461538461538457E-2</v>
      </c>
      <c r="I7498" s="140"/>
    </row>
    <row r="7499" spans="1:9">
      <c r="A7499" s="10">
        <v>7493</v>
      </c>
      <c r="B7499" s="10">
        <v>1.0675182921120719E-4</v>
      </c>
      <c r="C7499" s="10">
        <v>1.143739732215644E-5</v>
      </c>
      <c r="D7499" s="10">
        <f t="shared" si="117"/>
        <v>1.1415525114155251E-4</v>
      </c>
      <c r="E7499" s="130">
        <v>5.2549347762082133E-5</v>
      </c>
      <c r="F7499">
        <v>7.6923076923076927E-2</v>
      </c>
      <c r="I7499" s="140"/>
    </row>
    <row r="7500" spans="1:9">
      <c r="A7500" s="10">
        <v>7494</v>
      </c>
      <c r="B7500" s="10">
        <v>1.092485155683046E-4</v>
      </c>
      <c r="C7500" s="10">
        <v>3.6517489490691302E-4</v>
      </c>
      <c r="D7500" s="10">
        <f t="shared" si="117"/>
        <v>1.1415525114155251E-4</v>
      </c>
      <c r="E7500" s="130">
        <v>8.7582246270136312E-5</v>
      </c>
      <c r="F7500">
        <v>0.15384615384615391</v>
      </c>
      <c r="I7500" s="140"/>
    </row>
    <row r="7501" spans="1:9">
      <c r="A7501" s="10">
        <v>7495</v>
      </c>
      <c r="B7501" s="10">
        <v>1.114980928550771E-4</v>
      </c>
      <c r="C7501" s="10">
        <v>3.7933457809023421E-4</v>
      </c>
      <c r="D7501" s="10">
        <f t="shared" si="117"/>
        <v>1.1415525114155251E-4</v>
      </c>
      <c r="E7501" s="130">
        <v>1.2364552414607539E-4</v>
      </c>
      <c r="F7501">
        <v>0.23076923076923081</v>
      </c>
      <c r="I7501" s="140"/>
    </row>
    <row r="7502" spans="1:9">
      <c r="A7502" s="10">
        <v>7496</v>
      </c>
      <c r="B7502" s="10">
        <v>1.1387678981592119E-4</v>
      </c>
      <c r="C7502" s="10">
        <v>3.7260949569263639E-4</v>
      </c>
      <c r="D7502" s="10">
        <f t="shared" si="117"/>
        <v>1.1415525114155251E-4</v>
      </c>
      <c r="E7502" s="130">
        <v>1.370404559285669E-4</v>
      </c>
      <c r="F7502">
        <v>0.38461538461538458</v>
      </c>
      <c r="I7502" s="140"/>
    </row>
    <row r="7503" spans="1:9">
      <c r="A7503" s="10">
        <v>7497</v>
      </c>
      <c r="B7503" s="10">
        <v>1.179471480346937E-4</v>
      </c>
      <c r="C7503" s="10">
        <v>3.4110645649454972E-4</v>
      </c>
      <c r="D7503" s="10">
        <f t="shared" si="117"/>
        <v>1.1415525114155251E-4</v>
      </c>
      <c r="E7503" s="130">
        <v>1.1746324793877149E-4</v>
      </c>
      <c r="F7503">
        <v>0.46153846153846162</v>
      </c>
      <c r="I7503" s="140"/>
    </row>
    <row r="7504" spans="1:9">
      <c r="A7504" s="10">
        <v>7498</v>
      </c>
      <c r="B7504" s="10">
        <v>1.174625434632537E-4</v>
      </c>
      <c r="C7504" s="10">
        <v>3.0498742922124112E-4</v>
      </c>
      <c r="D7504" s="10">
        <f t="shared" si="117"/>
        <v>1.1415525114155251E-4</v>
      </c>
      <c r="E7504" s="130">
        <v>9.7886039948976152E-5</v>
      </c>
      <c r="F7504">
        <v>0.57692307692307687</v>
      </c>
      <c r="I7504" s="140"/>
    </row>
    <row r="7505" spans="1:9">
      <c r="A7505" s="10">
        <v>7499</v>
      </c>
      <c r="B7505" s="10">
        <v>1.163110585875705E-4</v>
      </c>
      <c r="C7505" s="10">
        <v>2.5868799500286343E-4</v>
      </c>
      <c r="D7505" s="10">
        <f t="shared" si="117"/>
        <v>1.1415525114155251E-4</v>
      </c>
      <c r="E7505" s="130">
        <v>1.025227471044539E-4</v>
      </c>
      <c r="F7505">
        <v>0.69230769230769229</v>
      </c>
      <c r="I7505" s="140"/>
    </row>
    <row r="7506" spans="1:9">
      <c r="A7506" s="10">
        <v>7500</v>
      </c>
      <c r="B7506" s="10">
        <v>1.105079286706753E-4</v>
      </c>
      <c r="C7506" s="10">
        <v>1.608317580520129E-4</v>
      </c>
      <c r="D7506" s="10">
        <f t="shared" si="117"/>
        <v>1.1415525114155251E-4</v>
      </c>
      <c r="E7506" s="130">
        <v>1.0818983362781601E-4</v>
      </c>
      <c r="F7506">
        <v>0.61538461538461542</v>
      </c>
      <c r="I7506" s="140"/>
    </row>
    <row r="7507" spans="1:9">
      <c r="A7507" s="10">
        <v>7501</v>
      </c>
      <c r="B7507" s="10">
        <v>1.098157650204741E-4</v>
      </c>
      <c r="C7507" s="10">
        <v>1.5694494013318821E-4</v>
      </c>
      <c r="D7507" s="10">
        <f t="shared" si="117"/>
        <v>1.1415525114155251E-4</v>
      </c>
      <c r="E7507" s="130">
        <v>1.040683161562801E-4</v>
      </c>
      <c r="F7507">
        <v>0.53846153846153844</v>
      </c>
      <c r="I7507" s="140"/>
    </row>
    <row r="7508" spans="1:9">
      <c r="A7508" s="10">
        <v>7502</v>
      </c>
      <c r="B7508" s="10">
        <v>1.1329274139363201E-4</v>
      </c>
      <c r="C7508" s="10">
        <v>1.6723923914448019E-4</v>
      </c>
      <c r="D7508" s="10">
        <f t="shared" si="117"/>
        <v>1.1415525114155251E-4</v>
      </c>
      <c r="E7508" s="130">
        <v>1.0715945425993169E-4</v>
      </c>
      <c r="F7508">
        <v>0.61538461538461542</v>
      </c>
      <c r="I7508" s="140"/>
    </row>
    <row r="7509" spans="1:9">
      <c r="A7509" s="10">
        <v>7503</v>
      </c>
      <c r="B7509" s="10">
        <v>1.123567602150128E-4</v>
      </c>
      <c r="C7509" s="10">
        <v>1.5889650664480161E-4</v>
      </c>
      <c r="D7509" s="10">
        <f t="shared" si="117"/>
        <v>1.1415525114155251E-4</v>
      </c>
      <c r="E7509" s="130">
        <v>1.1746324793877149E-4</v>
      </c>
      <c r="F7509">
        <v>0.69230769230769229</v>
      </c>
      <c r="I7509" s="140"/>
    </row>
    <row r="7510" spans="1:9">
      <c r="A7510" s="10">
        <v>7504</v>
      </c>
      <c r="B7510" s="10">
        <v>1.141155844699409E-4</v>
      </c>
      <c r="C7510" s="10">
        <v>1.8519581397321661E-4</v>
      </c>
      <c r="D7510" s="10">
        <f t="shared" si="117"/>
        <v>1.1415525114155251E-4</v>
      </c>
      <c r="E7510" s="130">
        <v>1.2776704161761139E-4</v>
      </c>
      <c r="F7510">
        <v>0.76923076923076927</v>
      </c>
      <c r="I7510" s="140"/>
    </row>
    <row r="7511" spans="1:9">
      <c r="A7511" s="10">
        <v>7505</v>
      </c>
      <c r="B7511" s="10">
        <v>1.160106583076641E-4</v>
      </c>
      <c r="C7511" s="10">
        <v>1.9581186466309099E-4</v>
      </c>
      <c r="D7511" s="10">
        <f t="shared" si="117"/>
        <v>1.1415525114155251E-4</v>
      </c>
      <c r="E7511" s="130">
        <v>1.4013159403221851E-4</v>
      </c>
      <c r="F7511">
        <v>0.69230769230769229</v>
      </c>
      <c r="I7511" s="140"/>
    </row>
    <row r="7512" spans="1:9">
      <c r="A7512" s="10">
        <v>7506</v>
      </c>
      <c r="B7512" s="10">
        <v>1.181414825887994E-4</v>
      </c>
      <c r="C7512" s="10">
        <v>1.6758864785710551E-4</v>
      </c>
      <c r="D7512" s="10">
        <f t="shared" si="117"/>
        <v>1.1415525114155251E-4</v>
      </c>
      <c r="E7512" s="130">
        <v>1.3085817972126299E-4</v>
      </c>
      <c r="F7512">
        <v>0.57692307692307687</v>
      </c>
      <c r="I7512" s="140"/>
    </row>
    <row r="7513" spans="1:9">
      <c r="A7513" s="10">
        <v>7507</v>
      </c>
      <c r="B7513" s="10">
        <v>1.184700376659635E-4</v>
      </c>
      <c r="C7513" s="10">
        <v>1.5629911383973231E-4</v>
      </c>
      <c r="D7513" s="10">
        <f t="shared" si="117"/>
        <v>1.1415525114155251E-4</v>
      </c>
      <c r="E7513" s="130">
        <v>1.112809717314676E-4</v>
      </c>
      <c r="F7513">
        <v>0.46153846153846162</v>
      </c>
      <c r="I7513" s="140"/>
    </row>
    <row r="7514" spans="1:9">
      <c r="A7514" s="10">
        <v>7508</v>
      </c>
      <c r="B7514" s="10">
        <v>1.180392916747302E-4</v>
      </c>
      <c r="C7514" s="10">
        <v>2.0641630976323691E-4</v>
      </c>
      <c r="D7514" s="10">
        <f t="shared" si="117"/>
        <v>1.1415525114155251E-4</v>
      </c>
      <c r="E7514" s="130">
        <v>9.3249332793498394E-5</v>
      </c>
      <c r="F7514">
        <v>0.30769230769230771</v>
      </c>
      <c r="I7514" s="140"/>
    </row>
    <row r="7515" spans="1:9">
      <c r="A7515" s="10">
        <v>7509</v>
      </c>
      <c r="B7515" s="10">
        <v>1.160656028196506E-4</v>
      </c>
      <c r="C7515" s="10">
        <v>1.1107472180850791E-5</v>
      </c>
      <c r="D7515" s="10">
        <f t="shared" si="117"/>
        <v>1.1415525114155251E-4</v>
      </c>
      <c r="E7515" s="130">
        <v>7.676326290735532E-5</v>
      </c>
      <c r="F7515">
        <v>0.23076923076923081</v>
      </c>
      <c r="I7515" s="140"/>
    </row>
    <row r="7516" spans="1:9">
      <c r="A7516" s="10">
        <v>7510</v>
      </c>
      <c r="B7516" s="10">
        <v>1.140511047575599E-4</v>
      </c>
      <c r="C7516" s="10">
        <v>9.062310883915105E-6</v>
      </c>
      <c r="D7516" s="10">
        <f t="shared" si="117"/>
        <v>1.1415525114155251E-4</v>
      </c>
      <c r="E7516" s="130">
        <v>6.4913900176689733E-5</v>
      </c>
      <c r="F7516">
        <v>0.15384615384615391</v>
      </c>
      <c r="I7516" s="140"/>
    </row>
    <row r="7517" spans="1:9">
      <c r="A7517" s="10">
        <v>7511</v>
      </c>
      <c r="B7517" s="10">
        <v>1.136711567793467E-4</v>
      </c>
      <c r="C7517" s="10">
        <v>5.4915441307384277E-6</v>
      </c>
      <c r="D7517" s="10">
        <f t="shared" si="117"/>
        <v>1.1415525114155251E-4</v>
      </c>
      <c r="E7517" s="130">
        <v>5.7186054917559952E-5</v>
      </c>
      <c r="F7517">
        <v>7.6923076923076927E-2</v>
      </c>
      <c r="I7517" s="140"/>
    </row>
    <row r="7518" spans="1:9">
      <c r="A7518" s="10">
        <v>7512</v>
      </c>
      <c r="B7518" s="10">
        <v>1.1121312061634181E-4</v>
      </c>
      <c r="C7518" s="10">
        <v>3.2654847383576281E-6</v>
      </c>
      <c r="D7518" s="10">
        <f t="shared" si="117"/>
        <v>1.1415525114155251E-4</v>
      </c>
      <c r="E7518" s="130">
        <v>6.779896240676461E-5</v>
      </c>
      <c r="F7518">
        <v>7.6923076923076927E-2</v>
      </c>
      <c r="I7518" s="140"/>
    </row>
    <row r="7519" spans="1:9">
      <c r="A7519" s="10">
        <v>7513</v>
      </c>
      <c r="B7519" s="10">
        <v>1.065331610490948E-4</v>
      </c>
      <c r="C7519" s="10">
        <v>2.5737088557988301E-6</v>
      </c>
      <c r="D7519" s="10">
        <f t="shared" si="117"/>
        <v>1.1415525114155251E-4</v>
      </c>
      <c r="E7519" s="130">
        <v>4.3997199008645222E-5</v>
      </c>
      <c r="F7519">
        <v>7.6923076923076927E-2</v>
      </c>
      <c r="I7519" s="140"/>
    </row>
    <row r="7520" spans="1:9">
      <c r="A7520" s="10">
        <v>7514</v>
      </c>
      <c r="B7520" s="10">
        <v>1.0460043878740839E-4</v>
      </c>
      <c r="C7520" s="10">
        <v>2.7706583955575348E-6</v>
      </c>
      <c r="D7520" s="10">
        <f t="shared" si="117"/>
        <v>1.1415525114155251E-4</v>
      </c>
      <c r="E7520" s="130">
        <v>3.8227074548495041E-5</v>
      </c>
      <c r="F7520">
        <v>5.7692307692307702E-2</v>
      </c>
      <c r="I7520" s="140"/>
    </row>
    <row r="7521" spans="1:9">
      <c r="A7521" s="10">
        <v>7515</v>
      </c>
      <c r="B7521" s="10">
        <v>1.043698839202909E-4</v>
      </c>
      <c r="C7521" s="10">
        <v>4.7561643246859138E-6</v>
      </c>
      <c r="D7521" s="10">
        <f t="shared" si="117"/>
        <v>1.1415525114155251E-4</v>
      </c>
      <c r="E7521" s="130">
        <v>3.1735684530826052E-5</v>
      </c>
      <c r="F7521">
        <v>5.7692307692307702E-2</v>
      </c>
      <c r="I7521" s="140"/>
    </row>
    <row r="7522" spans="1:9">
      <c r="A7522" s="10">
        <v>7516</v>
      </c>
      <c r="B7522" s="10">
        <v>1.051809217032272E-4</v>
      </c>
      <c r="C7522" s="10">
        <v>1.381790242978949E-5</v>
      </c>
      <c r="D7522" s="10">
        <f t="shared" si="117"/>
        <v>1.1415525114155251E-4</v>
      </c>
      <c r="E7522" s="130">
        <v>4.1833402336088888E-5</v>
      </c>
      <c r="F7522">
        <v>7.6923076923076927E-2</v>
      </c>
      <c r="I7522" s="140"/>
    </row>
    <row r="7523" spans="1:9">
      <c r="A7523" s="10">
        <v>7517</v>
      </c>
      <c r="B7523" s="10">
        <v>1.06402567769167E-4</v>
      </c>
      <c r="C7523" s="10">
        <v>2.6125300762162681E-5</v>
      </c>
      <c r="D7523" s="10">
        <f t="shared" si="117"/>
        <v>1.1415525114155251E-4</v>
      </c>
      <c r="E7523" s="130">
        <v>7.3569086866914527E-5</v>
      </c>
      <c r="F7523">
        <v>0.1153846153846154</v>
      </c>
      <c r="I7523" s="140"/>
    </row>
    <row r="7524" spans="1:9">
      <c r="A7524" s="10">
        <v>7518</v>
      </c>
      <c r="B7524" s="10">
        <v>1.084349318638618E-4</v>
      </c>
      <c r="C7524" s="10">
        <v>3.8109448190143603E-4</v>
      </c>
      <c r="D7524" s="10">
        <f t="shared" si="117"/>
        <v>1.1415525114155251E-4</v>
      </c>
      <c r="E7524" s="130">
        <v>1.2261514477819111E-4</v>
      </c>
      <c r="F7524">
        <v>0.19230769230769229</v>
      </c>
      <c r="I7524" s="140"/>
    </row>
    <row r="7525" spans="1:9">
      <c r="A7525" s="10">
        <v>7519</v>
      </c>
      <c r="B7525" s="10">
        <v>1.0918537811349441E-4</v>
      </c>
      <c r="C7525" s="10">
        <v>4.012905264201244E-4</v>
      </c>
      <c r="D7525" s="10">
        <f t="shared" si="117"/>
        <v>1.1415525114155251E-4</v>
      </c>
      <c r="E7525" s="130">
        <v>1.731037338045053E-4</v>
      </c>
      <c r="F7525">
        <v>0.30769230769230771</v>
      </c>
      <c r="I7525" s="140"/>
    </row>
    <row r="7526" spans="1:9">
      <c r="A7526" s="10">
        <v>7520</v>
      </c>
      <c r="B7526" s="10">
        <v>1.1278176545084261E-4</v>
      </c>
      <c r="C7526" s="10">
        <v>3.6589688259884828E-4</v>
      </c>
      <c r="D7526" s="10">
        <f t="shared" si="117"/>
        <v>1.1415525114155251E-4</v>
      </c>
      <c r="E7526" s="130">
        <v>1.9185663829999409E-4</v>
      </c>
      <c r="F7526">
        <v>0.46153846153846162</v>
      </c>
      <c r="I7526" s="140"/>
    </row>
    <row r="7527" spans="1:9">
      <c r="A7527" s="10">
        <v>7521</v>
      </c>
      <c r="B7527" s="10">
        <v>1.17543130721951E-4</v>
      </c>
      <c r="C7527" s="10">
        <v>3.186382347974252E-4</v>
      </c>
      <c r="D7527" s="10">
        <f t="shared" si="117"/>
        <v>1.1415525114155251E-4</v>
      </c>
      <c r="E7527" s="130">
        <v>1.644485471142801E-4</v>
      </c>
      <c r="F7527">
        <v>0.57692307692307687</v>
      </c>
      <c r="I7527" s="140"/>
    </row>
    <row r="7528" spans="1:9">
      <c r="A7528" s="10">
        <v>7522</v>
      </c>
      <c r="B7528" s="10">
        <v>1.1715444263153469E-4</v>
      </c>
      <c r="C7528" s="10">
        <v>2.8146218968607171E-4</v>
      </c>
      <c r="D7528" s="10">
        <f t="shared" si="117"/>
        <v>1.1415525114155251E-4</v>
      </c>
      <c r="E7528" s="130">
        <v>1.370404559285669E-4</v>
      </c>
      <c r="F7528">
        <v>0.69230769230769229</v>
      </c>
      <c r="I7528" s="140"/>
    </row>
    <row r="7529" spans="1:9">
      <c r="A7529" s="10">
        <v>7523</v>
      </c>
      <c r="B7529" s="10">
        <v>1.166003398499966E-4</v>
      </c>
      <c r="C7529" s="10">
        <v>2.4545030841742748E-4</v>
      </c>
      <c r="D7529" s="10">
        <f t="shared" si="117"/>
        <v>1.1415525114155251E-4</v>
      </c>
      <c r="E7529" s="130">
        <v>1.4353184594623561E-4</v>
      </c>
      <c r="F7529">
        <v>0.76923076923076927</v>
      </c>
      <c r="I7529" s="140"/>
    </row>
    <row r="7530" spans="1:9">
      <c r="A7530" s="10">
        <v>7524</v>
      </c>
      <c r="B7530" s="10">
        <v>1.1183374431830251E-4</v>
      </c>
      <c r="C7530" s="10">
        <v>1.6388871493606491E-4</v>
      </c>
      <c r="D7530" s="10">
        <f t="shared" si="117"/>
        <v>1.1415525114155251E-4</v>
      </c>
      <c r="E7530" s="130">
        <v>1.514657670789427E-4</v>
      </c>
      <c r="F7530">
        <v>0.73076923076923073</v>
      </c>
      <c r="I7530" s="140"/>
    </row>
    <row r="7531" spans="1:9">
      <c r="A7531" s="10">
        <v>7525</v>
      </c>
      <c r="B7531" s="10">
        <v>1.123578874908351E-4</v>
      </c>
      <c r="C7531" s="10">
        <v>1.8648779840817011E-4</v>
      </c>
      <c r="D7531" s="10">
        <f t="shared" si="117"/>
        <v>1.1415525114155251E-4</v>
      </c>
      <c r="E7531" s="130">
        <v>1.456956426187921E-4</v>
      </c>
      <c r="F7531">
        <v>0.69230769230769229</v>
      </c>
      <c r="I7531" s="140"/>
    </row>
    <row r="7532" spans="1:9">
      <c r="A7532" s="10">
        <v>7526</v>
      </c>
      <c r="B7532" s="10">
        <v>1.182605266695853E-4</v>
      </c>
      <c r="C7532" s="10">
        <v>1.8436261172870901E-4</v>
      </c>
      <c r="D7532" s="10">
        <f t="shared" si="117"/>
        <v>1.1415525114155251E-4</v>
      </c>
      <c r="E7532" s="130">
        <v>1.5002323596390499E-4</v>
      </c>
      <c r="F7532">
        <v>0.84615384615384615</v>
      </c>
      <c r="I7532" s="140"/>
    </row>
    <row r="7533" spans="1:9">
      <c r="A7533" s="10">
        <v>7527</v>
      </c>
      <c r="B7533" s="10">
        <v>1.183914564640686E-4</v>
      </c>
      <c r="C7533" s="10">
        <v>1.8684462142429969E-4</v>
      </c>
      <c r="D7533" s="10">
        <f t="shared" si="117"/>
        <v>1.1415525114155251E-4</v>
      </c>
      <c r="E7533" s="130">
        <v>1.644485471142801E-4</v>
      </c>
      <c r="F7533">
        <v>0.96153846153846156</v>
      </c>
      <c r="I7533" s="140"/>
    </row>
    <row r="7534" spans="1:9">
      <c r="A7534" s="10">
        <v>7528</v>
      </c>
      <c r="B7534" s="10">
        <v>1.198392260196417E-4</v>
      </c>
      <c r="C7534" s="10">
        <v>1.991890094486521E-4</v>
      </c>
      <c r="D7534" s="10">
        <f t="shared" si="117"/>
        <v>1.1415525114155251E-4</v>
      </c>
      <c r="E7534" s="130">
        <v>1.788738582646559E-4</v>
      </c>
      <c r="F7534">
        <v>1</v>
      </c>
      <c r="I7534" s="140"/>
    </row>
    <row r="7535" spans="1:9">
      <c r="A7535" s="10">
        <v>7529</v>
      </c>
      <c r="B7535" s="10">
        <v>1.192373583437603E-4</v>
      </c>
      <c r="C7535" s="10">
        <v>2.1459648218116709E-4</v>
      </c>
      <c r="D7535" s="10">
        <f t="shared" si="117"/>
        <v>1.1415525114155251E-4</v>
      </c>
      <c r="E7535" s="130">
        <v>1.961842316451063E-4</v>
      </c>
      <c r="F7535">
        <v>0.92307692307692313</v>
      </c>
      <c r="I7535" s="140"/>
    </row>
    <row r="7536" spans="1:9">
      <c r="A7536" s="10">
        <v>7530</v>
      </c>
      <c r="B7536" s="10">
        <v>1.183017083040525E-4</v>
      </c>
      <c r="C7536" s="10">
        <v>1.830437703317037E-4</v>
      </c>
      <c r="D7536" s="10">
        <f t="shared" si="117"/>
        <v>1.1415525114155251E-4</v>
      </c>
      <c r="E7536" s="130">
        <v>1.8320145160976819E-4</v>
      </c>
      <c r="F7536">
        <v>0.76923076923076927</v>
      </c>
      <c r="I7536" s="140"/>
    </row>
    <row r="7537" spans="1:9">
      <c r="A7537" s="10">
        <v>7531</v>
      </c>
      <c r="B7537" s="10">
        <v>1.157735819651738E-4</v>
      </c>
      <c r="C7537" s="10">
        <v>1.8017378936270839E-4</v>
      </c>
      <c r="D7537" s="10">
        <f t="shared" si="117"/>
        <v>1.1415525114155251E-4</v>
      </c>
      <c r="E7537" s="130">
        <v>1.557933604240549E-4</v>
      </c>
      <c r="F7537">
        <v>0.57692307692307687</v>
      </c>
      <c r="I7537" s="140"/>
    </row>
    <row r="7538" spans="1:9">
      <c r="A7538" s="10">
        <v>7532</v>
      </c>
      <c r="B7538" s="10">
        <v>1.114449710768416E-4</v>
      </c>
      <c r="C7538" s="10">
        <v>2.2859277793556759E-4</v>
      </c>
      <c r="D7538" s="10">
        <f t="shared" si="117"/>
        <v>1.1415525114155251E-4</v>
      </c>
      <c r="E7538" s="130">
        <v>1.3054906591089809E-4</v>
      </c>
      <c r="F7538">
        <v>0.46153846153846162</v>
      </c>
      <c r="I7538" s="140"/>
    </row>
    <row r="7539" spans="1:9">
      <c r="A7539" s="10">
        <v>7533</v>
      </c>
      <c r="B7539" s="10">
        <v>1.091940170759399E-4</v>
      </c>
      <c r="C7539" s="10">
        <v>1.056199128013888E-5</v>
      </c>
      <c r="D7539" s="10">
        <f t="shared" si="117"/>
        <v>1.1415525114155251E-4</v>
      </c>
      <c r="E7539" s="130">
        <v>1.074685680702972E-4</v>
      </c>
      <c r="F7539">
        <v>0.30769230769230771</v>
      </c>
      <c r="I7539" s="140"/>
    </row>
    <row r="7540" spans="1:9">
      <c r="A7540" s="10">
        <v>7534</v>
      </c>
      <c r="B7540" s="10">
        <v>1.081036393590662E-4</v>
      </c>
      <c r="C7540" s="10">
        <v>9.7166697633174317E-6</v>
      </c>
      <c r="D7540" s="10">
        <f t="shared" si="117"/>
        <v>1.1415525114155251E-4</v>
      </c>
      <c r="E7540" s="130">
        <v>9.0879460247365605E-5</v>
      </c>
      <c r="F7540">
        <v>0.23076923076923081</v>
      </c>
      <c r="I7540" s="140"/>
    </row>
    <row r="7541" spans="1:9">
      <c r="A7541" s="10">
        <v>7535</v>
      </c>
      <c r="B7541" s="10">
        <v>1.093014230709547E-4</v>
      </c>
      <c r="C7541" s="10">
        <v>5.48909845613046E-6</v>
      </c>
      <c r="D7541" s="10">
        <f t="shared" si="117"/>
        <v>1.1415525114155251E-4</v>
      </c>
      <c r="E7541" s="130">
        <v>8.0060476884583935E-5</v>
      </c>
      <c r="F7541">
        <v>0.15384615384615391</v>
      </c>
      <c r="I7541" s="140"/>
    </row>
    <row r="7542" spans="1:9">
      <c r="A7542" s="10">
        <v>7536</v>
      </c>
      <c r="B7542" s="10">
        <v>1.07279473711641E-4</v>
      </c>
      <c r="C7542" s="10">
        <v>2.6086983678016669E-6</v>
      </c>
      <c r="D7542" s="10">
        <f t="shared" si="117"/>
        <v>1.1415525114155251E-4</v>
      </c>
      <c r="E7542" s="130">
        <v>6.4570440387395008E-5</v>
      </c>
      <c r="F7542">
        <v>7.6923076923076927E-2</v>
      </c>
      <c r="I7542" s="140"/>
    </row>
    <row r="7543" spans="1:9">
      <c r="A7543" s="10">
        <v>7537</v>
      </c>
      <c r="B7543" s="10">
        <v>1.034720232271809E-4</v>
      </c>
      <c r="C7543" s="10">
        <v>1.9446295237848032E-6</v>
      </c>
      <c r="D7543" s="10">
        <f t="shared" si="117"/>
        <v>1.1415525114155251E-4</v>
      </c>
      <c r="E7543" s="130">
        <v>4.1902094293947833E-5</v>
      </c>
      <c r="F7543">
        <v>7.6923076923076927E-2</v>
      </c>
      <c r="I7543" s="140"/>
    </row>
    <row r="7544" spans="1:9">
      <c r="A7544" s="10">
        <v>7538</v>
      </c>
      <c r="B7544" s="10">
        <v>1.0087803538277471E-4</v>
      </c>
      <c r="C7544" s="10">
        <v>3.8632385244171901E-6</v>
      </c>
      <c r="D7544" s="10">
        <f t="shared" si="117"/>
        <v>1.1415525114155251E-4</v>
      </c>
      <c r="E7544" s="130">
        <v>3.6406737665233371E-5</v>
      </c>
      <c r="F7544">
        <v>5.7692307692307702E-2</v>
      </c>
      <c r="I7544" s="140"/>
    </row>
    <row r="7545" spans="1:9">
      <c r="A7545" s="10">
        <v>7539</v>
      </c>
      <c r="B7545" s="10">
        <v>1.013688006184221E-4</v>
      </c>
      <c r="C7545" s="10">
        <v>9.7069916197479858E-6</v>
      </c>
      <c r="D7545" s="10">
        <f t="shared" si="117"/>
        <v>1.1415525114155251E-4</v>
      </c>
      <c r="E7545" s="130">
        <v>3.0224461457929601E-5</v>
      </c>
      <c r="F7545">
        <v>5.7692307692307702E-2</v>
      </c>
      <c r="I7545" s="140"/>
    </row>
    <row r="7546" spans="1:9">
      <c r="A7546" s="10">
        <v>7540</v>
      </c>
      <c r="B7546" s="10">
        <v>1.0236977760953091E-4</v>
      </c>
      <c r="C7546" s="10">
        <v>2.8858496695927922E-5</v>
      </c>
      <c r="D7546" s="10">
        <f t="shared" si="117"/>
        <v>1.1415525114155251E-4</v>
      </c>
      <c r="E7546" s="130">
        <v>3.9841335558179923E-5</v>
      </c>
      <c r="F7546">
        <v>7.6923076923076927E-2</v>
      </c>
      <c r="I7546" s="140"/>
    </row>
    <row r="7547" spans="1:9">
      <c r="A7547" s="10">
        <v>7541</v>
      </c>
      <c r="B7547" s="10">
        <v>1.0318915901216479E-4</v>
      </c>
      <c r="C7547" s="10">
        <v>5.0467963849341523E-5</v>
      </c>
      <c r="D7547" s="10">
        <f t="shared" si="117"/>
        <v>1.1415525114155251E-4</v>
      </c>
      <c r="E7547" s="130">
        <v>7.0065797016108914E-5</v>
      </c>
      <c r="F7547">
        <v>0.1153846153846154</v>
      </c>
      <c r="I7547" s="140"/>
    </row>
    <row r="7548" spans="1:9">
      <c r="A7548" s="10">
        <v>7542</v>
      </c>
      <c r="B7548" s="10">
        <v>1.0292720498868989E-4</v>
      </c>
      <c r="C7548" s="10">
        <v>4.1827213170263499E-4</v>
      </c>
      <c r="D7548" s="10">
        <f t="shared" si="117"/>
        <v>1.1415525114155251E-4</v>
      </c>
      <c r="E7548" s="130">
        <v>1.1677632836018221E-4</v>
      </c>
      <c r="F7548">
        <v>0.19230769230769229</v>
      </c>
      <c r="I7548" s="140"/>
    </row>
    <row r="7549" spans="1:9">
      <c r="A7549" s="10">
        <v>7543</v>
      </c>
      <c r="B7549" s="10">
        <v>1.027561228396174E-4</v>
      </c>
      <c r="C7549" s="10">
        <v>4.2480153740227751E-4</v>
      </c>
      <c r="D7549" s="10">
        <f t="shared" si="117"/>
        <v>1.1415525114155251E-4</v>
      </c>
      <c r="E7549" s="130">
        <v>1.648606988614341E-4</v>
      </c>
      <c r="F7549">
        <v>0.30769230769230771</v>
      </c>
      <c r="I7549" s="140"/>
    </row>
    <row r="7550" spans="1:9">
      <c r="A7550" s="10">
        <v>7544</v>
      </c>
      <c r="B7550" s="10">
        <v>1.032945079650052E-4</v>
      </c>
      <c r="C7550" s="10">
        <v>3.7233249804103432E-4</v>
      </c>
      <c r="D7550" s="10">
        <f t="shared" si="117"/>
        <v>1.1415525114155251E-4</v>
      </c>
      <c r="E7550" s="130">
        <v>1.8272060790475579E-4</v>
      </c>
      <c r="F7550">
        <v>0.46153846153846162</v>
      </c>
      <c r="I7550" s="140"/>
    </row>
    <row r="7551" spans="1:9">
      <c r="A7551" s="10">
        <v>7545</v>
      </c>
      <c r="B7551" s="10">
        <v>1.0418867951374401E-4</v>
      </c>
      <c r="C7551" s="10">
        <v>3.2100816168049919E-4</v>
      </c>
      <c r="D7551" s="10">
        <f t="shared" si="117"/>
        <v>1.1415525114155251E-4</v>
      </c>
      <c r="E7551" s="130">
        <v>1.5661766391836219E-4</v>
      </c>
      <c r="F7551">
        <v>0.57692307692307687</v>
      </c>
      <c r="I7551" s="140"/>
    </row>
    <row r="7552" spans="1:9">
      <c r="A7552" s="10">
        <v>7546</v>
      </c>
      <c r="B7552" s="10">
        <v>1.052379848658292E-4</v>
      </c>
      <c r="C7552" s="10">
        <v>2.8393238013634469E-4</v>
      </c>
      <c r="D7552" s="10">
        <f t="shared" si="117"/>
        <v>1.1415525114155251E-4</v>
      </c>
      <c r="E7552" s="130">
        <v>1.305147199319687E-4</v>
      </c>
      <c r="F7552">
        <v>0.69230769230769229</v>
      </c>
      <c r="I7552" s="140"/>
    </row>
    <row r="7553" spans="1:9">
      <c r="A7553" s="10">
        <v>7547</v>
      </c>
      <c r="B7553" s="10">
        <v>1.067690389234039E-4</v>
      </c>
      <c r="C7553" s="10">
        <v>2.3973341673712379E-4</v>
      </c>
      <c r="D7553" s="10">
        <f t="shared" si="117"/>
        <v>1.1415525114155251E-4</v>
      </c>
      <c r="E7553" s="130">
        <v>1.3669699613927191E-4</v>
      </c>
      <c r="F7553">
        <v>0.76923076923076927</v>
      </c>
      <c r="I7553" s="140"/>
    </row>
    <row r="7554" spans="1:9">
      <c r="A7554" s="10">
        <v>7548</v>
      </c>
      <c r="B7554" s="10">
        <v>1.0428007210223781E-4</v>
      </c>
      <c r="C7554" s="10">
        <v>1.5017590378060071E-4</v>
      </c>
      <c r="D7554" s="10">
        <f t="shared" si="117"/>
        <v>1.1415525114155251E-4</v>
      </c>
      <c r="E7554" s="130">
        <v>1.4425311150375439E-4</v>
      </c>
      <c r="F7554">
        <v>0.73076923076923073</v>
      </c>
      <c r="I7554" s="140"/>
    </row>
    <row r="7555" spans="1:9">
      <c r="A7555" s="10">
        <v>7549</v>
      </c>
      <c r="B7555" s="10">
        <v>1.036112659242156E-4</v>
      </c>
      <c r="C7555" s="10">
        <v>1.5907880941209339E-4</v>
      </c>
      <c r="D7555" s="10">
        <f t="shared" si="117"/>
        <v>1.1415525114155251E-4</v>
      </c>
      <c r="E7555" s="130">
        <v>1.387577548750399E-4</v>
      </c>
      <c r="F7555">
        <v>0.69230769230769229</v>
      </c>
      <c r="I7555" s="140"/>
    </row>
    <row r="7556" spans="1:9">
      <c r="A7556" s="10">
        <v>7550</v>
      </c>
      <c r="B7556" s="10">
        <v>1.041877663393584E-4</v>
      </c>
      <c r="C7556" s="10">
        <v>1.466446042150563E-4</v>
      </c>
      <c r="D7556" s="10">
        <f t="shared" si="117"/>
        <v>1.1415525114155251E-4</v>
      </c>
      <c r="E7556" s="130">
        <v>1.4287927234657579E-4</v>
      </c>
      <c r="F7556">
        <v>0.84615384615384615</v>
      </c>
      <c r="I7556" s="140"/>
    </row>
    <row r="7557" spans="1:9">
      <c r="A7557" s="10">
        <v>7551</v>
      </c>
      <c r="B7557" s="10">
        <v>1.035759299381492E-4</v>
      </c>
      <c r="C7557" s="10">
        <v>1.5105205989010911E-4</v>
      </c>
      <c r="D7557" s="10">
        <f t="shared" si="117"/>
        <v>1.1415525114155251E-4</v>
      </c>
      <c r="E7557" s="130">
        <v>1.5661766391836219E-4</v>
      </c>
      <c r="F7557">
        <v>0.96153846153846156</v>
      </c>
      <c r="I7557" s="140"/>
    </row>
    <row r="7558" spans="1:9">
      <c r="A7558" s="10">
        <v>7552</v>
      </c>
      <c r="B7558" s="10">
        <v>1.0534852459917771E-4</v>
      </c>
      <c r="C7558" s="10">
        <v>1.7393347331180021E-4</v>
      </c>
      <c r="D7558" s="10">
        <f t="shared" ref="D7558:D7621" si="118">1/8760</f>
        <v>1.1415525114155251E-4</v>
      </c>
      <c r="E7558" s="130">
        <v>1.7035605549014799E-4</v>
      </c>
      <c r="F7558">
        <v>1</v>
      </c>
      <c r="I7558" s="140"/>
    </row>
    <row r="7559" spans="1:9">
      <c r="A7559" s="10">
        <v>7553</v>
      </c>
      <c r="B7559" s="10">
        <v>1.058902846090501E-4</v>
      </c>
      <c r="C7559" s="10">
        <v>1.9740179863490359E-4</v>
      </c>
      <c r="D7559" s="10">
        <f t="shared" si="118"/>
        <v>1.1415525114155251E-4</v>
      </c>
      <c r="E7559" s="130">
        <v>1.8684212537629181E-4</v>
      </c>
      <c r="F7559">
        <v>0.92307692307692313</v>
      </c>
      <c r="I7559" s="140"/>
    </row>
    <row r="7560" spans="1:9">
      <c r="A7560" s="10">
        <v>7554</v>
      </c>
      <c r="B7560" s="10">
        <v>1.081451163324539E-4</v>
      </c>
      <c r="C7560" s="10">
        <v>1.6780611742507999E-4</v>
      </c>
      <c r="D7560" s="10">
        <f t="shared" si="118"/>
        <v>1.1415525114155251E-4</v>
      </c>
      <c r="E7560" s="130">
        <v>1.7447757296168399E-4</v>
      </c>
      <c r="F7560">
        <v>0.76923076923076927</v>
      </c>
      <c r="I7560" s="140"/>
    </row>
    <row r="7561" spans="1:9">
      <c r="A7561" s="10">
        <v>7555</v>
      </c>
      <c r="B7561" s="10">
        <v>1.0759677522329701E-4</v>
      </c>
      <c r="C7561" s="10">
        <v>1.6218744367336359E-4</v>
      </c>
      <c r="D7561" s="10">
        <f t="shared" si="118"/>
        <v>1.1415525114155251E-4</v>
      </c>
      <c r="E7561" s="130">
        <v>1.4837462897529039E-4</v>
      </c>
      <c r="F7561">
        <v>0.57692307692307687</v>
      </c>
      <c r="I7561" s="140"/>
    </row>
    <row r="7562" spans="1:9">
      <c r="A7562" s="10">
        <v>7556</v>
      </c>
      <c r="B7562" s="10">
        <v>1.074461733635074E-4</v>
      </c>
      <c r="C7562" s="10">
        <v>2.1377191253160521E-4</v>
      </c>
      <c r="D7562" s="10">
        <f t="shared" si="118"/>
        <v>1.1415525114155251E-4</v>
      </c>
      <c r="E7562" s="130">
        <v>1.2433244372466479E-4</v>
      </c>
      <c r="F7562">
        <v>0.46153846153846162</v>
      </c>
      <c r="I7562" s="140"/>
    </row>
    <row r="7563" spans="1:9">
      <c r="A7563" s="10">
        <v>7557</v>
      </c>
      <c r="B7563" s="10">
        <v>1.0608086676645671E-4</v>
      </c>
      <c r="C7563" s="10">
        <v>1.3547059877479661E-5</v>
      </c>
      <c r="D7563" s="10">
        <f t="shared" si="118"/>
        <v>1.1415525114155251E-4</v>
      </c>
      <c r="E7563" s="130">
        <v>1.023510172098071E-4</v>
      </c>
      <c r="F7563">
        <v>0.30769230769230771</v>
      </c>
      <c r="I7563" s="140"/>
    </row>
    <row r="7564" spans="1:9">
      <c r="A7564" s="10">
        <v>7558</v>
      </c>
      <c r="B7564" s="10">
        <v>1.063319321807102E-4</v>
      </c>
      <c r="C7564" s="10">
        <v>7.573599656518464E-6</v>
      </c>
      <c r="D7564" s="10">
        <f t="shared" si="118"/>
        <v>1.1415525114155251E-4</v>
      </c>
      <c r="E7564" s="130">
        <v>8.6551866902252666E-5</v>
      </c>
      <c r="F7564">
        <v>0.23076923076923081</v>
      </c>
      <c r="I7564" s="140"/>
    </row>
    <row r="7565" spans="1:9">
      <c r="A7565" s="10">
        <v>7559</v>
      </c>
      <c r="B7565" s="10">
        <v>1.059582940298244E-4</v>
      </c>
      <c r="C7565" s="10">
        <v>5.790280101997073E-6</v>
      </c>
      <c r="D7565" s="10">
        <f t="shared" si="118"/>
        <v>1.1415525114155251E-4</v>
      </c>
      <c r="E7565" s="130">
        <v>7.6248073223412826E-5</v>
      </c>
      <c r="F7565">
        <v>0.15384615384615391</v>
      </c>
      <c r="I7565" s="140"/>
    </row>
    <row r="7566" spans="1:9">
      <c r="A7566" s="10">
        <v>7560</v>
      </c>
      <c r="B7566" s="10">
        <v>1.043312954628587E-4</v>
      </c>
      <c r="C7566" s="10">
        <v>2.5763909153131479E-6</v>
      </c>
      <c r="D7566" s="10">
        <f t="shared" si="118"/>
        <v>1.1415525114155251E-4</v>
      </c>
      <c r="E7566" s="130">
        <v>6.5861849195142914E-5</v>
      </c>
      <c r="F7566">
        <v>7.6923076923076927E-2</v>
      </c>
      <c r="I7566" s="140"/>
    </row>
    <row r="7567" spans="1:9">
      <c r="A7567" s="10">
        <v>7561</v>
      </c>
      <c r="B7567" s="10">
        <v>1.014640503817888E-4</v>
      </c>
      <c r="C7567" s="10">
        <v>1.5476347111669879E-6</v>
      </c>
      <c r="D7567" s="10">
        <f t="shared" si="118"/>
        <v>1.1415525114155251E-4</v>
      </c>
      <c r="E7567" s="130">
        <v>4.2740136179826809E-5</v>
      </c>
      <c r="F7567">
        <v>7.6923076923076927E-2</v>
      </c>
      <c r="I7567" s="140"/>
    </row>
    <row r="7568" spans="1:9">
      <c r="A7568" s="10">
        <v>7562</v>
      </c>
      <c r="B7568" s="10">
        <v>1.00350084972022E-4</v>
      </c>
      <c r="C7568" s="10">
        <v>1.598757493027948E-6</v>
      </c>
      <c r="D7568" s="10">
        <f t="shared" si="118"/>
        <v>1.1415525114155251E-4</v>
      </c>
      <c r="E7568" s="130">
        <v>3.7134872418538033E-5</v>
      </c>
      <c r="F7568">
        <v>5.7692307692307702E-2</v>
      </c>
      <c r="I7568" s="140"/>
    </row>
    <row r="7569" spans="1:9">
      <c r="A7569" s="10">
        <v>7563</v>
      </c>
      <c r="B7569" s="10">
        <v>9.9608012188489854E-5</v>
      </c>
      <c r="C7569" s="10">
        <v>2.6881236963340161E-6</v>
      </c>
      <c r="D7569" s="10">
        <f t="shared" si="118"/>
        <v>1.1415525114155251E-4</v>
      </c>
      <c r="E7569" s="130">
        <v>3.0828950687088193E-5</v>
      </c>
      <c r="F7569">
        <v>5.7692307692307702E-2</v>
      </c>
      <c r="I7569" s="140"/>
    </row>
    <row r="7570" spans="1:9">
      <c r="A7570" s="10">
        <v>7564</v>
      </c>
      <c r="B7570" s="10">
        <v>9.9074270500082044E-5</v>
      </c>
      <c r="C7570" s="10">
        <v>6.3774693010883843E-6</v>
      </c>
      <c r="D7570" s="10">
        <f t="shared" si="118"/>
        <v>1.1415525114155251E-4</v>
      </c>
      <c r="E7570" s="130">
        <v>4.063816226934351E-5</v>
      </c>
      <c r="F7570">
        <v>7.6923076923076927E-2</v>
      </c>
      <c r="I7570" s="140"/>
    </row>
    <row r="7571" spans="1:9">
      <c r="A7571" s="10">
        <v>7565</v>
      </c>
      <c r="B7571" s="10">
        <v>9.9210051471771216E-5</v>
      </c>
      <c r="C7571" s="10">
        <v>2.1031396956670899E-5</v>
      </c>
      <c r="D7571" s="10">
        <f t="shared" si="118"/>
        <v>1.1415525114155251E-4</v>
      </c>
      <c r="E7571" s="130">
        <v>7.1467112956431167E-5</v>
      </c>
      <c r="F7571">
        <v>0.1153846153846154</v>
      </c>
      <c r="I7571" s="140"/>
    </row>
    <row r="7572" spans="1:9">
      <c r="A7572" s="10">
        <v>7566</v>
      </c>
      <c r="B7572" s="10">
        <v>1.010994166165833E-4</v>
      </c>
      <c r="C7572" s="10">
        <v>3.8913335524159781E-4</v>
      </c>
      <c r="D7572" s="10">
        <f t="shared" si="118"/>
        <v>1.1415525114155251E-4</v>
      </c>
      <c r="E7572" s="130">
        <v>1.191118549273862E-4</v>
      </c>
      <c r="F7572">
        <v>0.19230769230769229</v>
      </c>
      <c r="I7572" s="140"/>
    </row>
    <row r="7573" spans="1:9">
      <c r="A7573" s="10">
        <v>7567</v>
      </c>
      <c r="B7573" s="10">
        <v>1.0070608631396891E-4</v>
      </c>
      <c r="C7573" s="10">
        <v>3.950568564217758E-4</v>
      </c>
      <c r="D7573" s="10">
        <f t="shared" si="118"/>
        <v>1.1415525114155251E-4</v>
      </c>
      <c r="E7573" s="130">
        <v>1.6815791283866281E-4</v>
      </c>
      <c r="F7573">
        <v>0.30769230769230771</v>
      </c>
      <c r="I7573" s="140"/>
    </row>
    <row r="7574" spans="1:9">
      <c r="A7574" s="10">
        <v>7568</v>
      </c>
      <c r="B7574" s="10">
        <v>1.001942337546185E-4</v>
      </c>
      <c r="C7574" s="10">
        <v>3.4050271580615102E-4</v>
      </c>
      <c r="D7574" s="10">
        <f t="shared" si="118"/>
        <v>1.1415525114155251E-4</v>
      </c>
      <c r="E7574" s="130">
        <v>1.863750200628513E-4</v>
      </c>
      <c r="F7574">
        <v>0.46153846153846162</v>
      </c>
      <c r="I7574" s="140"/>
    </row>
    <row r="7575" spans="1:9">
      <c r="A7575" s="10">
        <v>7569</v>
      </c>
      <c r="B7575" s="10">
        <v>9.860322089561421E-5</v>
      </c>
      <c r="C7575" s="10">
        <v>2.7538854772345562E-4</v>
      </c>
      <c r="D7575" s="10">
        <f t="shared" si="118"/>
        <v>1.1415525114155251E-4</v>
      </c>
      <c r="E7575" s="130">
        <v>1.5975001719672929E-4</v>
      </c>
      <c r="F7575">
        <v>0.57692307692307687</v>
      </c>
      <c r="I7575" s="140"/>
    </row>
    <row r="7576" spans="1:9">
      <c r="A7576" s="10">
        <v>7570</v>
      </c>
      <c r="B7576" s="10">
        <v>9.9175717370657369E-5</v>
      </c>
      <c r="C7576" s="10">
        <v>2.2203506514338969E-4</v>
      </c>
      <c r="D7576" s="10">
        <f t="shared" si="118"/>
        <v>1.1415525114155251E-4</v>
      </c>
      <c r="E7576" s="130">
        <v>1.331250143306079E-4</v>
      </c>
      <c r="F7576">
        <v>0.69230769230769229</v>
      </c>
      <c r="I7576" s="140"/>
    </row>
    <row r="7577" spans="1:9">
      <c r="A7577" s="10">
        <v>7571</v>
      </c>
      <c r="B7577" s="10">
        <v>9.8651141084641733E-5</v>
      </c>
      <c r="C7577" s="10">
        <v>1.8260510358761509E-4</v>
      </c>
      <c r="D7577" s="10">
        <f t="shared" si="118"/>
        <v>1.1415525114155251E-4</v>
      </c>
      <c r="E7577" s="130">
        <v>1.3943093606205739E-4</v>
      </c>
      <c r="F7577">
        <v>0.76923076923076927</v>
      </c>
      <c r="I7577" s="140"/>
    </row>
    <row r="7578" spans="1:9">
      <c r="A7578" s="10">
        <v>7572</v>
      </c>
      <c r="B7578" s="10">
        <v>9.894207659102389E-5</v>
      </c>
      <c r="C7578" s="10">
        <v>1.099606988411249E-4</v>
      </c>
      <c r="D7578" s="10">
        <f t="shared" si="118"/>
        <v>1.1415525114155251E-4</v>
      </c>
      <c r="E7578" s="130">
        <v>1.471381737338297E-4</v>
      </c>
      <c r="F7578">
        <v>0.73076923076923073</v>
      </c>
      <c r="I7578" s="140"/>
    </row>
    <row r="7579" spans="1:9">
      <c r="A7579" s="10">
        <v>7573</v>
      </c>
      <c r="B7579" s="10">
        <v>9.9577360403588252E-5</v>
      </c>
      <c r="C7579" s="10">
        <v>1.3428758323580511E-4</v>
      </c>
      <c r="D7579" s="10">
        <f t="shared" si="118"/>
        <v>1.1415525114155251E-4</v>
      </c>
      <c r="E7579" s="130">
        <v>1.4153290997254069E-4</v>
      </c>
      <c r="F7579">
        <v>0.69230769230769229</v>
      </c>
      <c r="I7579" s="140"/>
    </row>
    <row r="7580" spans="1:9">
      <c r="A7580" s="10">
        <v>7574</v>
      </c>
      <c r="B7580" s="10">
        <v>1.004546387199339E-4</v>
      </c>
      <c r="C7580" s="10">
        <v>1.3257772483679439E-4</v>
      </c>
      <c r="D7580" s="10">
        <f t="shared" si="118"/>
        <v>1.1415525114155251E-4</v>
      </c>
      <c r="E7580" s="130">
        <v>1.4573685779350749E-4</v>
      </c>
      <c r="F7580">
        <v>0.84615384615384615</v>
      </c>
      <c r="I7580" s="140"/>
    </row>
    <row r="7581" spans="1:9">
      <c r="A7581" s="10">
        <v>7575</v>
      </c>
      <c r="B7581" s="10">
        <v>1.000065625343301E-4</v>
      </c>
      <c r="C7581" s="10">
        <v>1.4311911426317209E-4</v>
      </c>
      <c r="D7581" s="10">
        <f t="shared" si="118"/>
        <v>1.1415525114155251E-4</v>
      </c>
      <c r="E7581" s="130">
        <v>1.5975001719672929E-4</v>
      </c>
      <c r="F7581">
        <v>0.96153846153846156</v>
      </c>
      <c r="I7581" s="140"/>
    </row>
    <row r="7582" spans="1:9">
      <c r="A7582" s="10">
        <v>7576</v>
      </c>
      <c r="B7582" s="10">
        <v>1.0113330060845209E-4</v>
      </c>
      <c r="C7582" s="10">
        <v>1.6362194547752599E-4</v>
      </c>
      <c r="D7582" s="10">
        <f t="shared" si="118"/>
        <v>1.1415525114155251E-4</v>
      </c>
      <c r="E7582" s="130">
        <v>1.7376317659995109E-4</v>
      </c>
      <c r="F7582">
        <v>1</v>
      </c>
      <c r="I7582" s="140"/>
    </row>
    <row r="7583" spans="1:9">
      <c r="A7583" s="10">
        <v>7577</v>
      </c>
      <c r="B7583" s="10">
        <v>1.0195941718027279E-4</v>
      </c>
      <c r="C7583" s="10">
        <v>1.806196067502139E-4</v>
      </c>
      <c r="D7583" s="10">
        <f t="shared" si="118"/>
        <v>1.1415525114155251E-4</v>
      </c>
      <c r="E7583" s="130">
        <v>1.9057896788381799E-4</v>
      </c>
      <c r="F7583">
        <v>0.92307692307692313</v>
      </c>
      <c r="I7583" s="140"/>
    </row>
    <row r="7584" spans="1:9">
      <c r="A7584" s="10">
        <v>7578</v>
      </c>
      <c r="B7584" s="10">
        <v>1.0668290100692911E-4</v>
      </c>
      <c r="C7584" s="10">
        <v>1.5246331414790561E-4</v>
      </c>
      <c r="D7584" s="10">
        <f t="shared" si="118"/>
        <v>1.1415525114155251E-4</v>
      </c>
      <c r="E7584" s="130">
        <v>1.7796712442091781E-4</v>
      </c>
      <c r="F7584">
        <v>0.76923076923076927</v>
      </c>
      <c r="I7584" s="140"/>
    </row>
    <row r="7585" spans="1:9">
      <c r="A7585" s="10">
        <v>7579</v>
      </c>
      <c r="B7585" s="10">
        <v>1.070294611160416E-4</v>
      </c>
      <c r="C7585" s="10">
        <v>1.4919596560547871E-4</v>
      </c>
      <c r="D7585" s="10">
        <f t="shared" si="118"/>
        <v>1.1415525114155251E-4</v>
      </c>
      <c r="E7585" s="130">
        <v>1.513421215547965E-4</v>
      </c>
      <c r="F7585">
        <v>0.57692307692307687</v>
      </c>
      <c r="I7585" s="140"/>
    </row>
    <row r="7586" spans="1:9">
      <c r="A7586" s="10">
        <v>7580</v>
      </c>
      <c r="B7586" s="10">
        <v>1.065408542464751E-4</v>
      </c>
      <c r="C7586" s="10">
        <v>2.0208723841395621E-4</v>
      </c>
      <c r="D7586" s="10">
        <f t="shared" si="118"/>
        <v>1.1415525114155251E-4</v>
      </c>
      <c r="E7586" s="130">
        <v>1.268190925991578E-4</v>
      </c>
      <c r="F7586">
        <v>0.46153846153846162</v>
      </c>
      <c r="I7586" s="140"/>
    </row>
    <row r="7587" spans="1:9">
      <c r="A7587" s="10">
        <v>7581</v>
      </c>
      <c r="B7587" s="10">
        <v>1.0561747385895629E-4</v>
      </c>
      <c r="C7587" s="10">
        <v>1.354426417137575E-5</v>
      </c>
      <c r="D7587" s="10">
        <f t="shared" si="118"/>
        <v>1.1415525114155251E-4</v>
      </c>
      <c r="E7587" s="130">
        <v>1.043980375540026E-4</v>
      </c>
      <c r="F7587">
        <v>0.30769230769230771</v>
      </c>
      <c r="I7587" s="140"/>
    </row>
    <row r="7588" spans="1:9">
      <c r="A7588" s="10">
        <v>7582</v>
      </c>
      <c r="B7588" s="10">
        <v>1.0607937401190191E-4</v>
      </c>
      <c r="C7588" s="10">
        <v>7.5723313605786901E-6</v>
      </c>
      <c r="D7588" s="10">
        <f t="shared" si="118"/>
        <v>1.1415525114155251E-4</v>
      </c>
      <c r="E7588" s="130">
        <v>8.8282904240297446E-5</v>
      </c>
      <c r="F7588">
        <v>0.23076923076923081</v>
      </c>
      <c r="I7588" s="140"/>
    </row>
    <row r="7589" spans="1:9">
      <c r="A7589" s="10">
        <v>7583</v>
      </c>
      <c r="B7589" s="10">
        <v>1.0671203235146471E-4</v>
      </c>
      <c r="C7589" s="10">
        <v>5.7893663834168178E-6</v>
      </c>
      <c r="D7589" s="10">
        <f t="shared" si="118"/>
        <v>1.1415525114155251E-4</v>
      </c>
      <c r="E7589" s="130">
        <v>7.7773034687881272E-5</v>
      </c>
      <c r="F7589">
        <v>0.15384615384615391</v>
      </c>
      <c r="I7589" s="140"/>
    </row>
    <row r="7590" spans="1:9">
      <c r="A7590" s="10">
        <v>7584</v>
      </c>
      <c r="B7590" s="10">
        <v>1.0360245619655999E-4</v>
      </c>
      <c r="C7590" s="10">
        <v>2.5665991251541119E-6</v>
      </c>
      <c r="D7590" s="10">
        <f t="shared" si="118"/>
        <v>1.1415525114155251E-4</v>
      </c>
      <c r="E7590" s="130">
        <v>6.6507553599016908E-5</v>
      </c>
      <c r="F7590">
        <v>7.6923076923076927E-2</v>
      </c>
      <c r="I7590" s="140"/>
    </row>
    <row r="7591" spans="1:9">
      <c r="A7591" s="10">
        <v>7585</v>
      </c>
      <c r="B7591" s="10">
        <v>1.000275908120655E-4</v>
      </c>
      <c r="C7591" s="10">
        <v>1.5298967514638449E-6</v>
      </c>
      <c r="D7591" s="10">
        <f t="shared" si="118"/>
        <v>1.1415525114155251E-4</v>
      </c>
      <c r="E7591" s="130">
        <v>4.3159157122766307E-5</v>
      </c>
      <c r="F7591">
        <v>7.6923076923076927E-2</v>
      </c>
      <c r="I7591" s="140"/>
    </row>
    <row r="7592" spans="1:9">
      <c r="A7592" s="10">
        <v>7586</v>
      </c>
      <c r="B7592" s="10">
        <v>9.8569687606633183E-5</v>
      </c>
      <c r="C7592" s="10">
        <v>1.706294441961175E-6</v>
      </c>
      <c r="D7592" s="10">
        <f t="shared" si="118"/>
        <v>1.1415525114155251E-4</v>
      </c>
      <c r="E7592" s="130">
        <v>3.7498939795190392E-5</v>
      </c>
      <c r="F7592">
        <v>5.7692307692307702E-2</v>
      </c>
      <c r="I7592" s="140"/>
    </row>
    <row r="7593" spans="1:9">
      <c r="A7593" s="10">
        <v>7587</v>
      </c>
      <c r="B7593" s="10">
        <v>9.8704159491288797E-5</v>
      </c>
      <c r="C7593" s="10">
        <v>3.6370681735432242E-6</v>
      </c>
      <c r="D7593" s="10">
        <f t="shared" si="118"/>
        <v>1.1415525114155251E-4</v>
      </c>
      <c r="E7593" s="130">
        <v>3.1131195301667448E-5</v>
      </c>
      <c r="F7593">
        <v>5.7692307692307702E-2</v>
      </c>
      <c r="I7593" s="140"/>
    </row>
    <row r="7594" spans="1:9">
      <c r="A7594" s="10">
        <v>7588</v>
      </c>
      <c r="B7594" s="10">
        <v>9.8431111393781494E-5</v>
      </c>
      <c r="C7594" s="10">
        <v>1.234634274569374E-5</v>
      </c>
      <c r="D7594" s="10">
        <f t="shared" si="118"/>
        <v>1.1415525114155251E-4</v>
      </c>
      <c r="E7594" s="130">
        <v>4.10365756249253E-5</v>
      </c>
      <c r="F7594">
        <v>7.6923076923076927E-2</v>
      </c>
      <c r="I7594" s="140"/>
    </row>
    <row r="7595" spans="1:9">
      <c r="A7595" s="10">
        <v>7589</v>
      </c>
      <c r="B7595" s="10">
        <v>1.01085729021046E-4</v>
      </c>
      <c r="C7595" s="10">
        <v>3.5918568326863432E-5</v>
      </c>
      <c r="D7595" s="10">
        <f t="shared" si="118"/>
        <v>1.1415525114155251E-4</v>
      </c>
      <c r="E7595" s="130">
        <v>7.2167770926592287E-5</v>
      </c>
      <c r="F7595">
        <v>0.1153846153846154</v>
      </c>
      <c r="I7595" s="140"/>
    </row>
    <row r="7596" spans="1:9">
      <c r="A7596" s="10">
        <v>7590</v>
      </c>
      <c r="B7596" s="10">
        <v>1.04196449336539E-4</v>
      </c>
      <c r="C7596" s="10">
        <v>4.0766582734428388E-4</v>
      </c>
      <c r="D7596" s="10">
        <f t="shared" si="118"/>
        <v>1.1415525114155251E-4</v>
      </c>
      <c r="E7596" s="130">
        <v>1.202796182109878E-4</v>
      </c>
      <c r="F7596">
        <v>0.19230769230769229</v>
      </c>
      <c r="I7596" s="140"/>
    </row>
    <row r="7597" spans="1:9">
      <c r="A7597" s="10">
        <v>7591</v>
      </c>
      <c r="B7597" s="10">
        <v>1.084908427536094E-4</v>
      </c>
      <c r="C7597" s="10">
        <v>4.163498587359543E-4</v>
      </c>
      <c r="D7597" s="10">
        <f t="shared" si="118"/>
        <v>1.1415525114155251E-4</v>
      </c>
      <c r="E7597" s="130">
        <v>1.698065198272767E-4</v>
      </c>
      <c r="F7597">
        <v>0.30769230769230771</v>
      </c>
      <c r="I7597" s="140"/>
    </row>
    <row r="7598" spans="1:9">
      <c r="A7598" s="10">
        <v>7592</v>
      </c>
      <c r="B7598" s="10">
        <v>1.143620741891332E-4</v>
      </c>
      <c r="C7598" s="10">
        <v>3.6029030084426382E-4</v>
      </c>
      <c r="D7598" s="10">
        <f t="shared" si="118"/>
        <v>1.1415525114155251E-4</v>
      </c>
      <c r="E7598" s="130">
        <v>1.8820222614189861E-4</v>
      </c>
      <c r="F7598">
        <v>0.46153846153846162</v>
      </c>
      <c r="I7598" s="140"/>
    </row>
    <row r="7599" spans="1:9">
      <c r="A7599" s="10">
        <v>7593</v>
      </c>
      <c r="B7599" s="10">
        <v>1.222261453601759E-4</v>
      </c>
      <c r="C7599" s="10">
        <v>2.989488358668543E-4</v>
      </c>
      <c r="D7599" s="10">
        <f t="shared" si="118"/>
        <v>1.1415525114155251E-4</v>
      </c>
      <c r="E7599" s="130">
        <v>1.6131619383591311E-4</v>
      </c>
      <c r="F7599">
        <v>0.57692307692307687</v>
      </c>
      <c r="I7599" s="140"/>
    </row>
    <row r="7600" spans="1:9">
      <c r="A7600" s="10">
        <v>7594</v>
      </c>
      <c r="B7600" s="10">
        <v>1.230201589700566E-4</v>
      </c>
      <c r="C7600" s="10">
        <v>2.5315141500160238E-4</v>
      </c>
      <c r="D7600" s="10">
        <f t="shared" si="118"/>
        <v>1.1415525114155251E-4</v>
      </c>
      <c r="E7600" s="130">
        <v>1.3443016152992759E-4</v>
      </c>
      <c r="F7600">
        <v>0.69230769230769229</v>
      </c>
      <c r="I7600" s="140"/>
    </row>
    <row r="7601" spans="1:9">
      <c r="A7601" s="10">
        <v>7595</v>
      </c>
      <c r="B7601" s="10">
        <v>1.235844078980563E-4</v>
      </c>
      <c r="C7601" s="10">
        <v>2.1797589535265649E-4</v>
      </c>
      <c r="D7601" s="10">
        <f t="shared" si="118"/>
        <v>1.1415525114155251E-4</v>
      </c>
      <c r="E7601" s="130">
        <v>1.407979060234501E-4</v>
      </c>
      <c r="F7601">
        <v>0.76923076923076927</v>
      </c>
      <c r="I7601" s="140"/>
    </row>
    <row r="7602" spans="1:9">
      <c r="A7602" s="10">
        <v>7596</v>
      </c>
      <c r="B7602" s="10">
        <v>1.182661275529875E-4</v>
      </c>
      <c r="C7602" s="10">
        <v>1.396003612811192E-4</v>
      </c>
      <c r="D7602" s="10">
        <f t="shared" si="118"/>
        <v>1.1415525114155251E-4</v>
      </c>
      <c r="E7602" s="130">
        <v>1.4858070484886741E-4</v>
      </c>
      <c r="F7602">
        <v>0.73076923076923073</v>
      </c>
      <c r="I7602" s="140"/>
    </row>
    <row r="7603" spans="1:9">
      <c r="A7603" s="10">
        <v>7597</v>
      </c>
      <c r="B7603" s="10">
        <v>1.1737914566127561E-4</v>
      </c>
      <c r="C7603" s="10">
        <v>1.5794834405612871E-4</v>
      </c>
      <c r="D7603" s="10">
        <f t="shared" si="118"/>
        <v>1.1415525114155251E-4</v>
      </c>
      <c r="E7603" s="130">
        <v>1.4292048752129121E-4</v>
      </c>
      <c r="F7603">
        <v>0.69230769230769229</v>
      </c>
      <c r="I7603" s="140"/>
    </row>
    <row r="7604" spans="1:9">
      <c r="A7604" s="10">
        <v>7598</v>
      </c>
      <c r="B7604" s="10">
        <v>1.209850124810127E-4</v>
      </c>
      <c r="C7604" s="10">
        <v>1.4953506884535949E-4</v>
      </c>
      <c r="D7604" s="10">
        <f t="shared" si="118"/>
        <v>1.1415525114155251E-4</v>
      </c>
      <c r="E7604" s="130">
        <v>1.4716565051697329E-4</v>
      </c>
      <c r="F7604">
        <v>0.84615384615384615</v>
      </c>
      <c r="I7604" s="140"/>
    </row>
    <row r="7605" spans="1:9">
      <c r="A7605" s="10">
        <v>7599</v>
      </c>
      <c r="B7605" s="10">
        <v>1.201217146476474E-4</v>
      </c>
      <c r="C7605" s="10">
        <v>1.5000723860405859E-4</v>
      </c>
      <c r="D7605" s="10">
        <f t="shared" si="118"/>
        <v>1.1415525114155251E-4</v>
      </c>
      <c r="E7605" s="130">
        <v>1.6131619383591311E-4</v>
      </c>
      <c r="F7605">
        <v>0.96153846153846156</v>
      </c>
      <c r="I7605" s="140"/>
    </row>
    <row r="7606" spans="1:9">
      <c r="A7606" s="10">
        <v>7600</v>
      </c>
      <c r="B7606" s="10">
        <v>1.195574876260194E-4</v>
      </c>
      <c r="C7606" s="10">
        <v>1.77643043463638E-4</v>
      </c>
      <c r="D7606" s="10">
        <f t="shared" si="118"/>
        <v>1.1415525114155251E-4</v>
      </c>
      <c r="E7606" s="130">
        <v>1.7546673715485291E-4</v>
      </c>
      <c r="F7606">
        <v>1</v>
      </c>
      <c r="I7606" s="140"/>
    </row>
    <row r="7607" spans="1:9">
      <c r="A7607" s="10">
        <v>7601</v>
      </c>
      <c r="B7607" s="10">
        <v>1.1941420478127149E-4</v>
      </c>
      <c r="C7607" s="10">
        <v>1.972445935804562E-4</v>
      </c>
      <c r="D7607" s="10">
        <f t="shared" si="118"/>
        <v>1.1415525114155251E-4</v>
      </c>
      <c r="E7607" s="130">
        <v>1.924473891375808E-4</v>
      </c>
      <c r="F7607">
        <v>0.92307692307692313</v>
      </c>
      <c r="I7607" s="140"/>
    </row>
    <row r="7608" spans="1:9">
      <c r="A7608" s="10">
        <v>7602</v>
      </c>
      <c r="B7608" s="10">
        <v>1.213429299367582E-4</v>
      </c>
      <c r="C7608" s="10">
        <v>1.6984819208064301E-4</v>
      </c>
      <c r="D7608" s="10">
        <f t="shared" si="118"/>
        <v>1.1415525114155251E-4</v>
      </c>
      <c r="E7608" s="130">
        <v>1.7971190015053499E-4</v>
      </c>
      <c r="F7608">
        <v>0.76923076923076927</v>
      </c>
      <c r="I7608" s="140"/>
    </row>
    <row r="7609" spans="1:9">
      <c r="A7609" s="10">
        <v>7603</v>
      </c>
      <c r="B7609" s="10">
        <v>1.216639393434301E-4</v>
      </c>
      <c r="C7609" s="10">
        <v>1.6704508076496229E-4</v>
      </c>
      <c r="D7609" s="10">
        <f t="shared" si="118"/>
        <v>1.1415525114155251E-4</v>
      </c>
      <c r="E7609" s="130">
        <v>1.5282586784454949E-4</v>
      </c>
      <c r="F7609">
        <v>0.57692307692307687</v>
      </c>
      <c r="I7609" s="140"/>
    </row>
    <row r="7610" spans="1:9">
      <c r="A7610" s="10">
        <v>7604</v>
      </c>
      <c r="B7610" s="10">
        <v>1.180390243086789E-4</v>
      </c>
      <c r="C7610" s="10">
        <v>2.198462863782578E-4</v>
      </c>
      <c r="D7610" s="10">
        <f t="shared" si="118"/>
        <v>1.1415525114155251E-4</v>
      </c>
      <c r="E7610" s="130">
        <v>1.280624170364044E-4</v>
      </c>
      <c r="F7610">
        <v>0.46153846153846162</v>
      </c>
      <c r="I7610" s="140"/>
    </row>
    <row r="7611" spans="1:9">
      <c r="A7611" s="10">
        <v>7605</v>
      </c>
      <c r="B7611" s="10">
        <v>1.141573631472874E-4</v>
      </c>
      <c r="C7611" s="10">
        <v>1.354976921217547E-5</v>
      </c>
      <c r="D7611" s="10">
        <f t="shared" si="118"/>
        <v>1.1415525114155251E-4</v>
      </c>
      <c r="E7611" s="130">
        <v>1.05421547726101E-4</v>
      </c>
      <c r="F7611">
        <v>0.30769230769230771</v>
      </c>
      <c r="I7611" s="140"/>
    </row>
    <row r="7612" spans="1:9">
      <c r="A7612" s="10">
        <v>7606</v>
      </c>
      <c r="B7612" s="10">
        <v>1.133238354587434E-4</v>
      </c>
      <c r="C7612" s="10">
        <v>7.5756271116767418E-6</v>
      </c>
      <c r="D7612" s="10">
        <f t="shared" si="118"/>
        <v>1.1415525114155251E-4</v>
      </c>
      <c r="E7612" s="130">
        <v>8.9148422909320161E-5</v>
      </c>
      <c r="F7612">
        <v>0.23076923076923081</v>
      </c>
      <c r="I7612" s="140"/>
    </row>
    <row r="7613" spans="1:9">
      <c r="A7613" s="10">
        <v>7607</v>
      </c>
      <c r="B7613" s="10">
        <v>1.128433775585045E-4</v>
      </c>
      <c r="C7613" s="10">
        <v>5.7922030022929276E-6</v>
      </c>
      <c r="D7613" s="10">
        <f t="shared" si="118"/>
        <v>1.1415525114155251E-4</v>
      </c>
      <c r="E7613" s="130">
        <v>7.8535515420115489E-5</v>
      </c>
      <c r="F7613">
        <v>0.15384615384615391</v>
      </c>
      <c r="I7613" s="140"/>
    </row>
    <row r="7614" spans="1:9">
      <c r="A7614" s="10">
        <v>7608</v>
      </c>
      <c r="B7614" s="10">
        <v>1.106753216160513E-4</v>
      </c>
      <c r="C7614" s="10">
        <v>2.596870030757186E-6</v>
      </c>
      <c r="D7614" s="10">
        <f t="shared" si="118"/>
        <v>1.1415525114155251E-4</v>
      </c>
      <c r="E7614" s="130">
        <v>6.9736075618386401E-5</v>
      </c>
      <c r="F7614">
        <v>7.6923076923076927E-2</v>
      </c>
      <c r="I7614" s="140"/>
    </row>
    <row r="7615" spans="1:9">
      <c r="A7615" s="10">
        <v>7609</v>
      </c>
      <c r="B7615" s="10">
        <v>1.050646234589657E-4</v>
      </c>
      <c r="C7615" s="10">
        <v>1.674737056963947E-6</v>
      </c>
      <c r="D7615" s="10">
        <f t="shared" si="118"/>
        <v>1.1415525114155251E-4</v>
      </c>
      <c r="E7615" s="130">
        <v>4.5254261837463702E-5</v>
      </c>
      <c r="F7615">
        <v>7.6923076923076927E-2</v>
      </c>
      <c r="I7615" s="140"/>
    </row>
    <row r="7616" spans="1:9">
      <c r="A7616" s="10">
        <v>7610</v>
      </c>
      <c r="B7616" s="10">
        <v>1.030471525508613E-4</v>
      </c>
      <c r="C7616" s="10">
        <v>2.4850826993733109E-6</v>
      </c>
      <c r="D7616" s="10">
        <f t="shared" si="118"/>
        <v>1.1415525114155251E-4</v>
      </c>
      <c r="E7616" s="130">
        <v>3.9319276678452062E-5</v>
      </c>
      <c r="F7616">
        <v>5.7692307692307702E-2</v>
      </c>
      <c r="I7616" s="140"/>
    </row>
    <row r="7617" spans="1:9">
      <c r="A7617" s="10">
        <v>7611</v>
      </c>
      <c r="B7617" s="10">
        <v>1.039196271751763E-4</v>
      </c>
      <c r="C7617" s="10">
        <v>6.3807832356408662E-6</v>
      </c>
      <c r="D7617" s="10">
        <f t="shared" si="118"/>
        <v>1.1415525114155251E-4</v>
      </c>
      <c r="E7617" s="130">
        <v>3.2642418374563973E-5</v>
      </c>
      <c r="F7617">
        <v>5.7692307692307702E-2</v>
      </c>
      <c r="I7617" s="140"/>
    </row>
    <row r="7618" spans="1:9">
      <c r="A7618" s="10">
        <v>7612</v>
      </c>
      <c r="B7618" s="10">
        <v>1.04053654326231E-4</v>
      </c>
      <c r="C7618" s="10">
        <v>1.830667905848909E-5</v>
      </c>
      <c r="D7618" s="10">
        <f t="shared" si="118"/>
        <v>1.1415525114155251E-4</v>
      </c>
      <c r="E7618" s="130">
        <v>4.302864240283434E-5</v>
      </c>
      <c r="F7618">
        <v>7.6923076923076927E-2</v>
      </c>
      <c r="I7618" s="140"/>
    </row>
    <row r="7619" spans="1:9">
      <c r="A7619" s="10">
        <v>7613</v>
      </c>
      <c r="B7619" s="10">
        <v>1.052277194619757E-4</v>
      </c>
      <c r="C7619" s="10">
        <v>4.3467956713935778E-5</v>
      </c>
      <c r="D7619" s="10">
        <f t="shared" si="118"/>
        <v>1.1415525114155251E-4</v>
      </c>
      <c r="E7619" s="130">
        <v>7.56710607773979E-5</v>
      </c>
      <c r="F7619">
        <v>0.1153846153846154</v>
      </c>
      <c r="I7619" s="140"/>
    </row>
    <row r="7620" spans="1:9">
      <c r="A7620" s="10">
        <v>7614</v>
      </c>
      <c r="B7620" s="10">
        <v>1.0794975903957089E-4</v>
      </c>
      <c r="C7620" s="10">
        <v>4.1062497542747111E-4</v>
      </c>
      <c r="D7620" s="10">
        <f t="shared" si="118"/>
        <v>1.1415525114155251E-4</v>
      </c>
      <c r="E7620" s="130">
        <v>1.2611843462899671E-4</v>
      </c>
      <c r="F7620">
        <v>0.19230769230769229</v>
      </c>
      <c r="I7620" s="140"/>
    </row>
    <row r="7621" spans="1:9">
      <c r="A7621" s="10">
        <v>7615</v>
      </c>
      <c r="B7621" s="10">
        <v>1.129162916488323E-4</v>
      </c>
      <c r="C7621" s="10">
        <v>4.2071905642308832E-4</v>
      </c>
      <c r="D7621" s="10">
        <f t="shared" si="118"/>
        <v>1.1415525114155251E-4</v>
      </c>
      <c r="E7621" s="130">
        <v>1.7804955477034861E-4</v>
      </c>
      <c r="F7621">
        <v>0.30769230769230771</v>
      </c>
      <c r="I7621" s="140"/>
    </row>
    <row r="7622" spans="1:9">
      <c r="A7622" s="10">
        <v>7616</v>
      </c>
      <c r="B7622" s="10">
        <v>1.176676519334151E-4</v>
      </c>
      <c r="C7622" s="10">
        <v>3.6128254921796981E-4</v>
      </c>
      <c r="D7622" s="10">
        <f t="shared" ref="D7622:D7685" si="119">1/8760</f>
        <v>1.1415525114155251E-4</v>
      </c>
      <c r="E7622" s="130">
        <v>1.973382565371368E-4</v>
      </c>
      <c r="F7622">
        <v>0.46153846153846162</v>
      </c>
      <c r="I7622" s="140"/>
    </row>
    <row r="7623" spans="1:9">
      <c r="A7623" s="10">
        <v>7617</v>
      </c>
      <c r="B7623" s="10">
        <v>1.216219150246005E-4</v>
      </c>
      <c r="C7623" s="10">
        <v>2.9310133243406751E-4</v>
      </c>
      <c r="D7623" s="10">
        <f t="shared" si="119"/>
        <v>1.1415525114155251E-4</v>
      </c>
      <c r="E7623" s="130">
        <v>1.69147077031831E-4</v>
      </c>
      <c r="F7623">
        <v>0.57692307692307687</v>
      </c>
      <c r="I7623" s="140"/>
    </row>
    <row r="7624" spans="1:9">
      <c r="A7624" s="10">
        <v>7618</v>
      </c>
      <c r="B7624" s="10">
        <v>1.210866551176576E-4</v>
      </c>
      <c r="C7624" s="10">
        <v>2.3943723554119951E-4</v>
      </c>
      <c r="D7624" s="10">
        <f t="shared" si="119"/>
        <v>1.1415525114155251E-4</v>
      </c>
      <c r="E7624" s="130">
        <v>1.4095589752652579E-4</v>
      </c>
      <c r="F7624">
        <v>0.69230769230769229</v>
      </c>
      <c r="I7624" s="140"/>
    </row>
    <row r="7625" spans="1:9">
      <c r="A7625" s="10">
        <v>7619</v>
      </c>
      <c r="B7625" s="10">
        <v>1.1907758536146459E-4</v>
      </c>
      <c r="C7625" s="10">
        <v>1.9514732304926191E-4</v>
      </c>
      <c r="D7625" s="10">
        <f t="shared" si="119"/>
        <v>1.1415525114155251E-4</v>
      </c>
      <c r="E7625" s="130">
        <v>1.4763275583041391E-4</v>
      </c>
      <c r="F7625">
        <v>0.76923076923076927</v>
      </c>
      <c r="I7625" s="140"/>
    </row>
    <row r="7626" spans="1:9">
      <c r="A7626" s="10">
        <v>7620</v>
      </c>
      <c r="B7626" s="10">
        <v>1.121599280934056E-4</v>
      </c>
      <c r="C7626" s="10">
        <v>1.1081353921631361E-4</v>
      </c>
      <c r="D7626" s="10">
        <f t="shared" si="119"/>
        <v>1.1415525114155251E-4</v>
      </c>
      <c r="E7626" s="130">
        <v>1.557933604240549E-4</v>
      </c>
      <c r="F7626">
        <v>0.73076923076923073</v>
      </c>
      <c r="I7626" s="140"/>
    </row>
    <row r="7627" spans="1:9">
      <c r="A7627" s="10">
        <v>7621</v>
      </c>
      <c r="B7627" s="10">
        <v>1.0990579240396081E-4</v>
      </c>
      <c r="C7627" s="10">
        <v>1.2992246773416919E-4</v>
      </c>
      <c r="D7627" s="10">
        <f t="shared" si="119"/>
        <v>1.1415525114155251E-4</v>
      </c>
      <c r="E7627" s="130">
        <v>1.4985837526504341E-4</v>
      </c>
      <c r="F7627">
        <v>0.69230769230769229</v>
      </c>
      <c r="I7627" s="140"/>
    </row>
    <row r="7628" spans="1:9">
      <c r="A7628" s="10">
        <v>7622</v>
      </c>
      <c r="B7628" s="10">
        <v>1.153707387091789E-4</v>
      </c>
      <c r="C7628" s="10">
        <v>1.180683147303976E-4</v>
      </c>
      <c r="D7628" s="10">
        <f t="shared" si="119"/>
        <v>1.1415525114155251E-4</v>
      </c>
      <c r="E7628" s="130">
        <v>1.5430961413430189E-4</v>
      </c>
      <c r="F7628">
        <v>0.84615384615384615</v>
      </c>
      <c r="I7628" s="140"/>
    </row>
    <row r="7629" spans="1:9">
      <c r="A7629" s="10">
        <v>7623</v>
      </c>
      <c r="B7629" s="10">
        <v>1.1616097989334991E-4</v>
      </c>
      <c r="C7629" s="10">
        <v>1.2332624238571211E-4</v>
      </c>
      <c r="D7629" s="10">
        <f t="shared" si="119"/>
        <v>1.1415525114155251E-4</v>
      </c>
      <c r="E7629" s="130">
        <v>1.69147077031831E-4</v>
      </c>
      <c r="F7629">
        <v>0.96153846153846156</v>
      </c>
      <c r="I7629" s="140"/>
    </row>
    <row r="7630" spans="1:9">
      <c r="A7630" s="10">
        <v>7624</v>
      </c>
      <c r="B7630" s="10">
        <v>1.195439667079827E-4</v>
      </c>
      <c r="C7630" s="10">
        <v>1.5028432717293229E-4</v>
      </c>
      <c r="D7630" s="10">
        <f t="shared" si="119"/>
        <v>1.1415525114155251E-4</v>
      </c>
      <c r="E7630" s="130">
        <v>1.8398453992936011E-4</v>
      </c>
      <c r="F7630">
        <v>1</v>
      </c>
      <c r="I7630" s="140"/>
    </row>
    <row r="7631" spans="1:9">
      <c r="A7631" s="10">
        <v>7625</v>
      </c>
      <c r="B7631" s="10">
        <v>1.210592350746889E-4</v>
      </c>
      <c r="C7631" s="10">
        <v>1.7953280441396899E-4</v>
      </c>
      <c r="D7631" s="10">
        <f t="shared" si="119"/>
        <v>1.1415525114155251E-4</v>
      </c>
      <c r="E7631" s="130">
        <v>2.0178949540639531E-4</v>
      </c>
      <c r="F7631">
        <v>0.92307692307692313</v>
      </c>
      <c r="I7631" s="140"/>
    </row>
    <row r="7632" spans="1:9">
      <c r="A7632" s="10">
        <v>7626</v>
      </c>
      <c r="B7632" s="10">
        <v>1.229598901725124E-4</v>
      </c>
      <c r="C7632" s="10">
        <v>1.5059940097791091E-4</v>
      </c>
      <c r="D7632" s="10">
        <f t="shared" si="119"/>
        <v>1.1415525114155251E-4</v>
      </c>
      <c r="E7632" s="130">
        <v>1.8843577879861919E-4</v>
      </c>
      <c r="F7632">
        <v>0.76923076923076927</v>
      </c>
      <c r="I7632" s="140"/>
    </row>
    <row r="7633" spans="1:9">
      <c r="A7633" s="10">
        <v>7627</v>
      </c>
      <c r="B7633" s="10">
        <v>1.205037760807217E-4</v>
      </c>
      <c r="C7633" s="10">
        <v>1.4781478223528809E-4</v>
      </c>
      <c r="D7633" s="10">
        <f t="shared" si="119"/>
        <v>1.1415525114155251E-4</v>
      </c>
      <c r="E7633" s="130">
        <v>1.6024459929331409E-4</v>
      </c>
      <c r="F7633">
        <v>0.57692307692307687</v>
      </c>
      <c r="I7633" s="140"/>
    </row>
    <row r="7634" spans="1:9">
      <c r="A7634" s="10">
        <v>7628</v>
      </c>
      <c r="B7634" s="10">
        <v>1.1785452969600289E-4</v>
      </c>
      <c r="C7634" s="10">
        <v>2.002159336697741E-4</v>
      </c>
      <c r="D7634" s="10">
        <f t="shared" si="119"/>
        <v>1.1415525114155251E-4</v>
      </c>
      <c r="E7634" s="130">
        <v>1.3427903922263781E-4</v>
      </c>
      <c r="F7634">
        <v>0.46153846153846162</v>
      </c>
      <c r="I7634" s="140"/>
    </row>
    <row r="7635" spans="1:9">
      <c r="A7635" s="10">
        <v>7629</v>
      </c>
      <c r="B7635" s="10">
        <v>1.144810139606071E-4</v>
      </c>
      <c r="C7635" s="10">
        <v>1.354305497166248E-5</v>
      </c>
      <c r="D7635" s="10">
        <f t="shared" si="119"/>
        <v>1.1415525114155251E-4</v>
      </c>
      <c r="E7635" s="130">
        <v>1.105390985865911E-4</v>
      </c>
      <c r="F7635">
        <v>0.30769230769230771</v>
      </c>
      <c r="I7635" s="140"/>
    </row>
    <row r="7636" spans="1:9">
      <c r="A7636" s="10">
        <v>7630</v>
      </c>
      <c r="B7636" s="10">
        <v>1.1244898135886221E-4</v>
      </c>
      <c r="C7636" s="10">
        <v>7.5712676285000863E-6</v>
      </c>
      <c r="D7636" s="10">
        <f t="shared" si="119"/>
        <v>1.1415525114155251E-4</v>
      </c>
      <c r="E7636" s="130">
        <v>9.3476016254433086E-5</v>
      </c>
      <c r="F7636">
        <v>0.23076923076923081</v>
      </c>
      <c r="I7636" s="140"/>
    </row>
    <row r="7637" spans="1:9">
      <c r="A7637" s="10">
        <v>7631</v>
      </c>
      <c r="B7637" s="10">
        <v>1.117973048190956E-4</v>
      </c>
      <c r="C7637" s="10">
        <v>5.7880026243416978E-6</v>
      </c>
      <c r="D7637" s="10">
        <f t="shared" si="119"/>
        <v>1.1415525114155251E-4</v>
      </c>
      <c r="E7637" s="130">
        <v>8.2347919081285934E-5</v>
      </c>
      <c r="F7637">
        <v>0.15384615384615391</v>
      </c>
      <c r="I7637" s="140"/>
    </row>
    <row r="7638" spans="1:9">
      <c r="A7638" s="10">
        <v>7632</v>
      </c>
      <c r="B7638" s="10">
        <v>1.088247266748162E-4</v>
      </c>
      <c r="C7638" s="10">
        <v>2.5653853795772911E-6</v>
      </c>
      <c r="D7638" s="10">
        <f t="shared" si="119"/>
        <v>1.1415525114155251E-4</v>
      </c>
      <c r="E7638" s="130">
        <v>5.4884874329285748E-5</v>
      </c>
      <c r="F7638">
        <v>3.8461538461538457E-2</v>
      </c>
      <c r="I7638" s="140"/>
    </row>
    <row r="7639" spans="1:9">
      <c r="A7639" s="10">
        <v>7633</v>
      </c>
      <c r="B7639" s="10">
        <v>1.037987764225051E-4</v>
      </c>
      <c r="C7639" s="10">
        <v>1.5247190128421499E-6</v>
      </c>
      <c r="D7639" s="10">
        <f t="shared" si="119"/>
        <v>1.1415525114155251E-4</v>
      </c>
      <c r="E7639" s="130">
        <v>3.5616780149855693E-5</v>
      </c>
      <c r="F7639">
        <v>3.8461538461538457E-2</v>
      </c>
      <c r="I7639" s="140"/>
    </row>
    <row r="7640" spans="1:9">
      <c r="A7640" s="10">
        <v>7634</v>
      </c>
      <c r="B7640" s="10">
        <v>1.02237913555277E-4</v>
      </c>
      <c r="C7640" s="10">
        <v>1.4481439407767071E-6</v>
      </c>
      <c r="D7640" s="10">
        <f t="shared" si="119"/>
        <v>1.1415525114155251E-4</v>
      </c>
      <c r="E7640" s="130">
        <v>3.0945727015448348E-5</v>
      </c>
      <c r="F7640">
        <v>3.8461538461538457E-2</v>
      </c>
      <c r="I7640" s="140"/>
    </row>
    <row r="7641" spans="1:9">
      <c r="A7641" s="10">
        <v>7635</v>
      </c>
      <c r="B7641" s="10">
        <v>1.0274498164018949E-4</v>
      </c>
      <c r="C7641" s="10">
        <v>1.6922249941699869E-6</v>
      </c>
      <c r="D7641" s="10">
        <f t="shared" si="119"/>
        <v>1.1415525114155251E-4</v>
      </c>
      <c r="E7641" s="130">
        <v>2.5690792239240139E-5</v>
      </c>
      <c r="F7641">
        <v>3.8461538461538457E-2</v>
      </c>
      <c r="I7641" s="140"/>
    </row>
    <row r="7642" spans="1:9">
      <c r="A7642" s="10">
        <v>7636</v>
      </c>
      <c r="B7642" s="10">
        <v>1.032183809962988E-4</v>
      </c>
      <c r="C7642" s="10">
        <v>3.292487168044107E-6</v>
      </c>
      <c r="D7642" s="10">
        <f t="shared" si="119"/>
        <v>1.1415525114155251E-4</v>
      </c>
      <c r="E7642" s="130">
        <v>3.3865135224452948E-5</v>
      </c>
      <c r="F7642">
        <v>3.8461538461538457E-2</v>
      </c>
      <c r="I7642" s="140"/>
    </row>
    <row r="7643" spans="1:9">
      <c r="A7643" s="10">
        <v>7637</v>
      </c>
      <c r="B7643" s="10">
        <v>1.059314073162003E-4</v>
      </c>
      <c r="C7643" s="10">
        <v>1.6275941786704069E-5</v>
      </c>
      <c r="D7643" s="10">
        <f t="shared" si="119"/>
        <v>1.1415525114155251E-4</v>
      </c>
      <c r="E7643" s="130">
        <v>5.9555927463693087E-5</v>
      </c>
      <c r="F7643">
        <v>7.6923076923076927E-2</v>
      </c>
      <c r="I7643" s="140"/>
    </row>
    <row r="7644" spans="1:9">
      <c r="A7644" s="10">
        <v>7638</v>
      </c>
      <c r="B7644" s="10">
        <v>1.092983557904327E-4</v>
      </c>
      <c r="C7644" s="10">
        <v>3.7235192706199058E-4</v>
      </c>
      <c r="D7644" s="10">
        <f t="shared" si="119"/>
        <v>1.1415525114155251E-4</v>
      </c>
      <c r="E7644" s="130">
        <v>9.9259879106154794E-5</v>
      </c>
      <c r="F7644">
        <v>0.15384615384615391</v>
      </c>
      <c r="I7644" s="140"/>
    </row>
    <row r="7645" spans="1:9">
      <c r="A7645" s="10">
        <v>7639</v>
      </c>
      <c r="B7645" s="10">
        <v>1.147286627310559E-4</v>
      </c>
      <c r="C7645" s="10">
        <v>3.832910250015687E-4</v>
      </c>
      <c r="D7645" s="10">
        <f t="shared" si="119"/>
        <v>1.1415525114155251E-4</v>
      </c>
      <c r="E7645" s="130">
        <v>1.4013159403221851E-4</v>
      </c>
      <c r="F7645">
        <v>0.23076923076923081</v>
      </c>
      <c r="I7645" s="140"/>
    </row>
    <row r="7646" spans="1:9">
      <c r="A7646" s="10">
        <v>7640</v>
      </c>
      <c r="B7646" s="10">
        <v>1.187028933432052E-4</v>
      </c>
      <c r="C7646" s="10">
        <v>3.2651361160793992E-4</v>
      </c>
      <c r="D7646" s="10">
        <f t="shared" si="119"/>
        <v>1.1415525114155251E-4</v>
      </c>
      <c r="E7646" s="130">
        <v>1.5531251671904259E-4</v>
      </c>
      <c r="F7646">
        <v>0.38461538461538458</v>
      </c>
      <c r="I7646" s="140"/>
    </row>
    <row r="7647" spans="1:9">
      <c r="A7647" s="10">
        <v>7641</v>
      </c>
      <c r="B7647" s="10">
        <v>1.253610649557258E-4</v>
      </c>
      <c r="C7647" s="10">
        <v>2.6009074849575798E-4</v>
      </c>
      <c r="D7647" s="10">
        <f t="shared" si="119"/>
        <v>1.1415525114155251E-4</v>
      </c>
      <c r="E7647" s="130">
        <v>1.331250143306079E-4</v>
      </c>
      <c r="F7647">
        <v>0.46153846153846162</v>
      </c>
      <c r="I7647" s="140"/>
    </row>
    <row r="7648" spans="1:9">
      <c r="A7648" s="10">
        <v>7642</v>
      </c>
      <c r="B7648" s="10">
        <v>1.239029215437798E-4</v>
      </c>
      <c r="C7648" s="10">
        <v>2.0764592040396049E-4</v>
      </c>
      <c r="D7648" s="10">
        <f t="shared" si="119"/>
        <v>1.1415525114155251E-4</v>
      </c>
      <c r="E7648" s="130">
        <v>1.109375119421733E-4</v>
      </c>
      <c r="F7648">
        <v>0.57692307692307687</v>
      </c>
      <c r="I7648" s="140"/>
    </row>
    <row r="7649" spans="1:9">
      <c r="A7649" s="10">
        <v>7643</v>
      </c>
      <c r="B7649" s="10">
        <v>1.2362201023960229E-4</v>
      </c>
      <c r="C7649" s="10">
        <v>1.6165402294873851E-4</v>
      </c>
      <c r="D7649" s="10">
        <f t="shared" si="119"/>
        <v>1.1415525114155251E-4</v>
      </c>
      <c r="E7649" s="130">
        <v>1.161924467183814E-4</v>
      </c>
      <c r="F7649">
        <v>0.69230769230769229</v>
      </c>
      <c r="I7649" s="140"/>
    </row>
    <row r="7650" spans="1:9">
      <c r="A7650" s="10">
        <v>7644</v>
      </c>
      <c r="B7650" s="10">
        <v>1.1704482039375519E-4</v>
      </c>
      <c r="C7650" s="10">
        <v>8.0463385573386429E-5</v>
      </c>
      <c r="D7650" s="10">
        <f t="shared" si="119"/>
        <v>1.1415525114155251E-4</v>
      </c>
      <c r="E7650" s="130">
        <v>1.2261514477819111E-4</v>
      </c>
      <c r="F7650">
        <v>0.61538461538461542</v>
      </c>
      <c r="I7650" s="140"/>
    </row>
    <row r="7651" spans="1:9">
      <c r="A7651" s="10">
        <v>7645</v>
      </c>
      <c r="B7651" s="10">
        <v>1.161523994505985E-4</v>
      </c>
      <c r="C7651" s="10">
        <v>1.047332966597741E-4</v>
      </c>
      <c r="D7651" s="10">
        <f t="shared" si="119"/>
        <v>1.1415525114155251E-4</v>
      </c>
      <c r="E7651" s="130">
        <v>1.1794409164378391E-4</v>
      </c>
      <c r="F7651">
        <v>0.53846153846153844</v>
      </c>
      <c r="I7651" s="140"/>
    </row>
    <row r="7652" spans="1:9">
      <c r="A7652" s="10">
        <v>7646</v>
      </c>
      <c r="B7652" s="10">
        <v>1.2061412355393869E-4</v>
      </c>
      <c r="C7652" s="10">
        <v>1.013343817335107E-4</v>
      </c>
      <c r="D7652" s="10">
        <f t="shared" si="119"/>
        <v>1.1415525114155251E-4</v>
      </c>
      <c r="E7652" s="130">
        <v>1.214473814945895E-4</v>
      </c>
      <c r="F7652">
        <v>0.61538461538461542</v>
      </c>
      <c r="I7652" s="140"/>
    </row>
    <row r="7653" spans="1:9">
      <c r="A7653" s="10">
        <v>7647</v>
      </c>
      <c r="B7653" s="10">
        <v>1.203262126961014E-4</v>
      </c>
      <c r="C7653" s="10">
        <v>1.0940150306998129E-4</v>
      </c>
      <c r="D7653" s="10">
        <f t="shared" si="119"/>
        <v>1.1415525114155251E-4</v>
      </c>
      <c r="E7653" s="130">
        <v>1.331250143306079E-4</v>
      </c>
      <c r="F7653">
        <v>0.69230769230769229</v>
      </c>
      <c r="I7653" s="140"/>
    </row>
    <row r="7654" spans="1:9">
      <c r="A7654" s="10">
        <v>7648</v>
      </c>
      <c r="B7654" s="10">
        <v>1.2251514764026041E-4</v>
      </c>
      <c r="C7654" s="10">
        <v>1.3447615474897919E-4</v>
      </c>
      <c r="D7654" s="10">
        <f t="shared" si="119"/>
        <v>1.1415525114155251E-4</v>
      </c>
      <c r="E7654" s="130">
        <v>1.4480264716662579E-4</v>
      </c>
      <c r="F7654">
        <v>0.76923076923076927</v>
      </c>
      <c r="I7654" s="140"/>
    </row>
    <row r="7655" spans="1:9">
      <c r="A7655" s="10">
        <v>7649</v>
      </c>
      <c r="B7655" s="10">
        <v>1.2533933637834589E-4</v>
      </c>
      <c r="C7655" s="10">
        <v>1.599551973606455E-4</v>
      </c>
      <c r="D7655" s="10">
        <f t="shared" si="119"/>
        <v>1.1415525114155251E-4</v>
      </c>
      <c r="E7655" s="130">
        <v>1.5881580656984821E-4</v>
      </c>
      <c r="F7655">
        <v>0.69230769230769229</v>
      </c>
      <c r="I7655" s="140"/>
    </row>
    <row r="7656" spans="1:9">
      <c r="A7656" s="10">
        <v>7650</v>
      </c>
      <c r="B7656" s="10">
        <v>1.261836615121533E-4</v>
      </c>
      <c r="C7656" s="10">
        <v>1.3096000200089531E-4</v>
      </c>
      <c r="D7656" s="10">
        <f t="shared" si="119"/>
        <v>1.1415525114155251E-4</v>
      </c>
      <c r="E7656" s="130">
        <v>1.4830593701743139E-4</v>
      </c>
      <c r="F7656">
        <v>0.57692307692307687</v>
      </c>
      <c r="I7656" s="140"/>
    </row>
    <row r="7657" spans="1:9">
      <c r="A7657" s="10">
        <v>7651</v>
      </c>
      <c r="B7657" s="10">
        <v>1.2434857625910969E-4</v>
      </c>
      <c r="C7657" s="10">
        <v>1.2622633060922089E-4</v>
      </c>
      <c r="D7657" s="10">
        <f t="shared" si="119"/>
        <v>1.1415525114155251E-4</v>
      </c>
      <c r="E7657" s="130">
        <v>1.2611843462899671E-4</v>
      </c>
      <c r="F7657">
        <v>0.46153846153846162</v>
      </c>
      <c r="I7657" s="140"/>
    </row>
    <row r="7658" spans="1:9">
      <c r="A7658" s="10">
        <v>7652</v>
      </c>
      <c r="B7658" s="10">
        <v>1.206241652226807E-4</v>
      </c>
      <c r="C7658" s="10">
        <v>1.80795745326487E-4</v>
      </c>
      <c r="D7658" s="10">
        <f t="shared" si="119"/>
        <v>1.1415525114155251E-4</v>
      </c>
      <c r="E7658" s="130">
        <v>1.056825771659652E-4</v>
      </c>
      <c r="F7658">
        <v>0.30769230769230771</v>
      </c>
      <c r="I7658" s="140"/>
    </row>
    <row r="7659" spans="1:9">
      <c r="A7659" s="10">
        <v>7653</v>
      </c>
      <c r="B7659" s="10">
        <v>1.177145780569567E-4</v>
      </c>
      <c r="C7659" s="10">
        <v>1.3538299998354049E-5</v>
      </c>
      <c r="D7659" s="10">
        <f t="shared" si="119"/>
        <v>1.1415525114155251E-4</v>
      </c>
      <c r="E7659" s="130">
        <v>8.6998364628335497E-5</v>
      </c>
      <c r="F7659">
        <v>0.23076923076923081</v>
      </c>
      <c r="I7659" s="140"/>
    </row>
    <row r="7660" spans="1:9">
      <c r="A7660" s="10">
        <v>7654</v>
      </c>
      <c r="B7660" s="10">
        <v>1.1742546942753291E-4</v>
      </c>
      <c r="C7660" s="10">
        <v>7.5684446472147272E-6</v>
      </c>
      <c r="D7660" s="10">
        <f t="shared" si="119"/>
        <v>1.1415525114155251E-4</v>
      </c>
      <c r="E7660" s="130">
        <v>7.3569086866914527E-5</v>
      </c>
      <c r="F7660">
        <v>0.15384615384615391</v>
      </c>
      <c r="I7660" s="140"/>
    </row>
    <row r="7661" spans="1:9">
      <c r="A7661" s="10">
        <v>7655</v>
      </c>
      <c r="B7661" s="10">
        <v>1.173482117918896E-4</v>
      </c>
      <c r="C7661" s="10">
        <v>5.7858115180944563E-6</v>
      </c>
      <c r="D7661" s="10">
        <f t="shared" si="119"/>
        <v>1.1415525114155251E-4</v>
      </c>
      <c r="E7661" s="130">
        <v>6.4810862239901302E-5</v>
      </c>
      <c r="F7661">
        <v>7.6923076923076927E-2</v>
      </c>
      <c r="I7661" s="140"/>
    </row>
    <row r="7662" spans="1:9">
      <c r="A7662" s="10">
        <v>7656</v>
      </c>
      <c r="B7662" s="10">
        <v>1.1476824835228931E-4</v>
      </c>
      <c r="C7662" s="10">
        <v>2.481964236954978E-6</v>
      </c>
      <c r="D7662" s="10">
        <f t="shared" si="119"/>
        <v>1.1415525114155251E-4</v>
      </c>
      <c r="E7662" s="130">
        <v>4.8427830290546259E-5</v>
      </c>
      <c r="F7662">
        <v>3.8461538461538457E-2</v>
      </c>
      <c r="I7662" s="140"/>
    </row>
    <row r="7663" spans="1:9">
      <c r="A7663" s="10">
        <v>7657</v>
      </c>
      <c r="B7663" s="10">
        <v>1.08093673035459E-4</v>
      </c>
      <c r="C7663" s="10">
        <v>2.7273090404244938E-6</v>
      </c>
      <c r="D7663" s="10">
        <f t="shared" si="119"/>
        <v>1.1415525114155251E-4</v>
      </c>
      <c r="E7663" s="130">
        <v>3.1426570720460881E-5</v>
      </c>
      <c r="F7663">
        <v>3.8461538461538457E-2</v>
      </c>
      <c r="I7663" s="140"/>
    </row>
    <row r="7664" spans="1:9">
      <c r="A7664" s="10">
        <v>7658</v>
      </c>
      <c r="B7664" s="10">
        <v>1.064846227911282E-4</v>
      </c>
      <c r="C7664" s="10">
        <v>1.8081126945062449E-6</v>
      </c>
      <c r="D7664" s="10">
        <f t="shared" si="119"/>
        <v>1.1415525114155251E-4</v>
      </c>
      <c r="E7664" s="130">
        <v>2.7305053248925011E-5</v>
      </c>
      <c r="F7664">
        <v>3.8461538461538457E-2</v>
      </c>
      <c r="I7664" s="140"/>
    </row>
    <row r="7665" spans="1:9">
      <c r="A7665" s="10">
        <v>7659</v>
      </c>
      <c r="B7665" s="10">
        <v>1.0491168370495401E-4</v>
      </c>
      <c r="C7665" s="10">
        <v>1.2833836610533521E-6</v>
      </c>
      <c r="D7665" s="10">
        <f t="shared" si="119"/>
        <v>1.1415525114155251E-4</v>
      </c>
      <c r="E7665" s="130">
        <v>2.2668346093447179E-5</v>
      </c>
      <c r="F7665">
        <v>3.8461538461538457E-2</v>
      </c>
      <c r="I7665" s="140"/>
    </row>
    <row r="7666" spans="1:9">
      <c r="A7666" s="10">
        <v>7660</v>
      </c>
      <c r="B7666" s="10">
        <v>1.058828644404233E-4</v>
      </c>
      <c r="C7666" s="10">
        <v>1.73556525757586E-6</v>
      </c>
      <c r="D7666" s="10">
        <f t="shared" si="119"/>
        <v>1.1415525114155251E-4</v>
      </c>
      <c r="E7666" s="130">
        <v>2.9881001668634941E-5</v>
      </c>
      <c r="F7666">
        <v>3.8461538461538457E-2</v>
      </c>
      <c r="I7666" s="140"/>
    </row>
    <row r="7667" spans="1:9">
      <c r="A7667" s="10">
        <v>7661</v>
      </c>
      <c r="B7667" s="10">
        <v>1.07772706737281E-4</v>
      </c>
      <c r="C7667" s="10">
        <v>4.9014228496356961E-6</v>
      </c>
      <c r="D7667" s="10">
        <f t="shared" si="119"/>
        <v>1.1415525114155251E-4</v>
      </c>
      <c r="E7667" s="130">
        <v>5.2549347762082133E-5</v>
      </c>
      <c r="F7667">
        <v>7.6923076923076927E-2</v>
      </c>
      <c r="I7667" s="140"/>
    </row>
    <row r="7668" spans="1:9">
      <c r="A7668" s="10">
        <v>7662</v>
      </c>
      <c r="B7668" s="10">
        <v>1.125465470545815E-4</v>
      </c>
      <c r="C7668" s="10">
        <v>3.4044644256084989E-4</v>
      </c>
      <c r="D7668" s="10">
        <f t="shared" si="119"/>
        <v>1.1415525114155251E-4</v>
      </c>
      <c r="E7668" s="130">
        <v>8.7582246270136312E-5</v>
      </c>
      <c r="F7668">
        <v>0.15384615384615391</v>
      </c>
      <c r="I7668" s="140"/>
    </row>
    <row r="7669" spans="1:9">
      <c r="A7669" s="10">
        <v>7663</v>
      </c>
      <c r="B7669" s="10">
        <v>1.172585907737985E-4</v>
      </c>
      <c r="C7669" s="10">
        <v>3.6119196379434009E-4</v>
      </c>
      <c r="D7669" s="10">
        <f t="shared" si="119"/>
        <v>1.1415525114155251E-4</v>
      </c>
      <c r="E7669" s="130">
        <v>1.2364552414607539E-4</v>
      </c>
      <c r="F7669">
        <v>0.23076923076923081</v>
      </c>
      <c r="I7669" s="140"/>
    </row>
    <row r="7670" spans="1:9">
      <c r="A7670" s="10">
        <v>7664</v>
      </c>
      <c r="B7670" s="10">
        <v>1.2170253603752021E-4</v>
      </c>
      <c r="C7670" s="10">
        <v>3.1341709227022951E-4</v>
      </c>
      <c r="D7670" s="10">
        <f t="shared" si="119"/>
        <v>1.1415525114155251E-4</v>
      </c>
      <c r="E7670" s="130">
        <v>1.370404559285669E-4</v>
      </c>
      <c r="F7670">
        <v>0.38461538461538458</v>
      </c>
      <c r="I7670" s="140"/>
    </row>
    <row r="7671" spans="1:9">
      <c r="A7671" s="10">
        <v>7665</v>
      </c>
      <c r="B7671" s="10">
        <v>1.285308478289581E-4</v>
      </c>
      <c r="C7671" s="10">
        <v>2.468113808871243E-4</v>
      </c>
      <c r="D7671" s="10">
        <f t="shared" si="119"/>
        <v>1.1415525114155251E-4</v>
      </c>
      <c r="E7671" s="130">
        <v>1.1746324793877149E-4</v>
      </c>
      <c r="F7671">
        <v>0.46153846153846162</v>
      </c>
      <c r="I7671" s="140"/>
    </row>
    <row r="7672" spans="1:9">
      <c r="A7672" s="10">
        <v>7666</v>
      </c>
      <c r="B7672" s="10">
        <v>1.2695626612085941E-4</v>
      </c>
      <c r="C7672" s="10">
        <v>1.8611454209518531E-4</v>
      </c>
      <c r="D7672" s="10">
        <f t="shared" si="119"/>
        <v>1.1415525114155251E-4</v>
      </c>
      <c r="E7672" s="130">
        <v>9.7886039948976152E-5</v>
      </c>
      <c r="F7672">
        <v>0.57692307692307687</v>
      </c>
      <c r="I7672" s="140"/>
    </row>
    <row r="7673" spans="1:9">
      <c r="A7673" s="10">
        <v>7667</v>
      </c>
      <c r="B7673" s="10">
        <v>1.2587761404252211E-4</v>
      </c>
      <c r="C7673" s="10">
        <v>1.407846269325956E-4</v>
      </c>
      <c r="D7673" s="10">
        <f t="shared" si="119"/>
        <v>1.1415525114155251E-4</v>
      </c>
      <c r="E7673" s="130">
        <v>1.025227471044539E-4</v>
      </c>
      <c r="F7673">
        <v>0.69230769230769229</v>
      </c>
      <c r="I7673" s="140"/>
    </row>
    <row r="7674" spans="1:9">
      <c r="A7674" s="10">
        <v>7668</v>
      </c>
      <c r="B7674" s="10">
        <v>1.200441234771131E-4</v>
      </c>
      <c r="C7674" s="10">
        <v>4.7872189371707929E-5</v>
      </c>
      <c r="D7674" s="10">
        <f t="shared" si="119"/>
        <v>1.1415525114155251E-4</v>
      </c>
      <c r="E7674" s="130">
        <v>1.0818983362781601E-4</v>
      </c>
      <c r="F7674">
        <v>0.61538461538461542</v>
      </c>
      <c r="I7674" s="140"/>
    </row>
    <row r="7675" spans="1:9">
      <c r="A7675" s="10">
        <v>7669</v>
      </c>
      <c r="B7675" s="10">
        <v>1.17813332824484E-4</v>
      </c>
      <c r="C7675" s="10">
        <v>7.0243729642136842E-5</v>
      </c>
      <c r="D7675" s="10">
        <f t="shared" si="119"/>
        <v>1.1415525114155251E-4</v>
      </c>
      <c r="E7675" s="130">
        <v>1.040683161562801E-4</v>
      </c>
      <c r="F7675">
        <v>0.53846153846153844</v>
      </c>
      <c r="I7675" s="140"/>
    </row>
    <row r="7676" spans="1:9">
      <c r="A7676" s="10">
        <v>7670</v>
      </c>
      <c r="B7676" s="10">
        <v>1.2275924293006561E-4</v>
      </c>
      <c r="C7676" s="10">
        <v>7.0298557302817959E-5</v>
      </c>
      <c r="D7676" s="10">
        <f t="shared" si="119"/>
        <v>1.1415525114155251E-4</v>
      </c>
      <c r="E7676" s="130">
        <v>1.0715945425993169E-4</v>
      </c>
      <c r="F7676">
        <v>0.61538461538461542</v>
      </c>
      <c r="I7676" s="140"/>
    </row>
    <row r="7677" spans="1:9">
      <c r="A7677" s="10">
        <v>7671</v>
      </c>
      <c r="B7677" s="10">
        <v>1.231566741142634E-4</v>
      </c>
      <c r="C7677" s="10">
        <v>8.0058185477000307E-5</v>
      </c>
      <c r="D7677" s="10">
        <f t="shared" si="119"/>
        <v>1.1415525114155251E-4</v>
      </c>
      <c r="E7677" s="130">
        <v>1.1746324793877149E-4</v>
      </c>
      <c r="F7677">
        <v>0.69230769230769229</v>
      </c>
      <c r="I7677" s="140"/>
    </row>
    <row r="7678" spans="1:9">
      <c r="A7678" s="10">
        <v>7672</v>
      </c>
      <c r="B7678" s="10">
        <v>1.2524567754919569E-4</v>
      </c>
      <c r="C7678" s="10">
        <v>1.126317664572929E-4</v>
      </c>
      <c r="D7678" s="10">
        <f t="shared" si="119"/>
        <v>1.1415525114155251E-4</v>
      </c>
      <c r="E7678" s="130">
        <v>1.2776704161761139E-4</v>
      </c>
      <c r="F7678">
        <v>0.76923076923076927</v>
      </c>
      <c r="I7678" s="140"/>
    </row>
    <row r="7679" spans="1:9">
      <c r="A7679" s="10">
        <v>7673</v>
      </c>
      <c r="B7679" s="10">
        <v>1.2838289141568291E-4</v>
      </c>
      <c r="C7679" s="10">
        <v>1.4071257954065939E-4</v>
      </c>
      <c r="D7679" s="10">
        <f t="shared" si="119"/>
        <v>1.1415525114155251E-4</v>
      </c>
      <c r="E7679" s="130">
        <v>1.4013159403221851E-4</v>
      </c>
      <c r="F7679">
        <v>0.69230769230769229</v>
      </c>
      <c r="I7679" s="140"/>
    </row>
    <row r="7680" spans="1:9">
      <c r="A7680" s="10">
        <v>7674</v>
      </c>
      <c r="B7680" s="10">
        <v>1.283040732739972E-4</v>
      </c>
      <c r="C7680" s="10">
        <v>1.1943567867529399E-4</v>
      </c>
      <c r="D7680" s="10">
        <f t="shared" si="119"/>
        <v>1.1415525114155251E-4</v>
      </c>
      <c r="E7680" s="130">
        <v>1.3085817972126299E-4</v>
      </c>
      <c r="F7680">
        <v>0.57692307692307687</v>
      </c>
      <c r="I7680" s="140"/>
    </row>
    <row r="7681" spans="1:9">
      <c r="A7681" s="10">
        <v>7675</v>
      </c>
      <c r="B7681" s="10">
        <v>1.2713394041713141E-4</v>
      </c>
      <c r="C7681" s="10">
        <v>1.1886096787173961E-4</v>
      </c>
      <c r="D7681" s="10">
        <f t="shared" si="119"/>
        <v>1.1415525114155251E-4</v>
      </c>
      <c r="E7681" s="130">
        <v>1.112809717314676E-4</v>
      </c>
      <c r="F7681">
        <v>0.46153846153846162</v>
      </c>
      <c r="I7681" s="140"/>
    </row>
    <row r="7682" spans="1:9">
      <c r="A7682" s="10">
        <v>7676</v>
      </c>
      <c r="B7682" s="10">
        <v>1.2492933225917999E-4</v>
      </c>
      <c r="C7682" s="10">
        <v>1.7962932218957561E-4</v>
      </c>
      <c r="D7682" s="10">
        <f t="shared" si="119"/>
        <v>1.1415525114155251E-4</v>
      </c>
      <c r="E7682" s="130">
        <v>9.3249332793498394E-5</v>
      </c>
      <c r="F7682">
        <v>0.30769230769230771</v>
      </c>
      <c r="I7682" s="140"/>
    </row>
    <row r="7683" spans="1:9">
      <c r="A7683" s="10">
        <v>7677</v>
      </c>
      <c r="B7683" s="10">
        <v>1.2125417117274709E-4</v>
      </c>
      <c r="C7683" s="10">
        <v>1.110171257169039E-5</v>
      </c>
      <c r="D7683" s="10">
        <f t="shared" si="119"/>
        <v>1.1415525114155251E-4</v>
      </c>
      <c r="E7683" s="130">
        <v>7.676326290735532E-5</v>
      </c>
      <c r="F7683">
        <v>0.23076923076923081</v>
      </c>
      <c r="I7683" s="140"/>
    </row>
    <row r="7684" spans="1:9">
      <c r="A7684" s="10">
        <v>7678</v>
      </c>
      <c r="B7684" s="10">
        <v>1.2214915199609591E-4</v>
      </c>
      <c r="C7684" s="10">
        <v>9.0587469268655749E-6</v>
      </c>
      <c r="D7684" s="10">
        <f t="shared" si="119"/>
        <v>1.1415525114155251E-4</v>
      </c>
      <c r="E7684" s="130">
        <v>6.4913900176689733E-5</v>
      </c>
      <c r="F7684">
        <v>0.15384615384615391</v>
      </c>
      <c r="I7684" s="140"/>
    </row>
    <row r="7685" spans="1:9">
      <c r="A7685" s="10">
        <v>7679</v>
      </c>
      <c r="B7685" s="10">
        <v>1.222091531960285E-4</v>
      </c>
      <c r="C7685" s="10">
        <v>5.4899530784841287E-6</v>
      </c>
      <c r="D7685" s="10">
        <f t="shared" si="119"/>
        <v>1.1415525114155251E-4</v>
      </c>
      <c r="E7685" s="130">
        <v>5.7186054917559952E-5</v>
      </c>
      <c r="F7685">
        <v>7.6923076923076927E-2</v>
      </c>
      <c r="I7685" s="140"/>
    </row>
    <row r="7686" spans="1:9">
      <c r="A7686" s="10">
        <v>7680</v>
      </c>
      <c r="B7686" s="10">
        <v>1.183311879554964E-4</v>
      </c>
      <c r="C7686" s="10">
        <v>3.2701806154394641E-6</v>
      </c>
      <c r="D7686" s="10">
        <f t="shared" ref="D7686:D7749" si="120">1/8760</f>
        <v>1.1415525114155251E-4</v>
      </c>
      <c r="E7686" s="130">
        <v>6.779896240676461E-5</v>
      </c>
      <c r="F7686">
        <v>7.6923076923076927E-2</v>
      </c>
      <c r="I7686" s="140"/>
    </row>
    <row r="7687" spans="1:9">
      <c r="A7687" s="10">
        <v>7681</v>
      </c>
      <c r="B7687" s="10">
        <v>1.129560290530706E-4</v>
      </c>
      <c r="C7687" s="10">
        <v>2.6586937754939041E-6</v>
      </c>
      <c r="D7687" s="10">
        <f t="shared" si="120"/>
        <v>1.1415525114155251E-4</v>
      </c>
      <c r="E7687" s="130">
        <v>4.3997199008645222E-5</v>
      </c>
      <c r="F7687">
        <v>7.6923076923076927E-2</v>
      </c>
      <c r="I7687" s="140"/>
    </row>
    <row r="7688" spans="1:9">
      <c r="A7688" s="10">
        <v>7682</v>
      </c>
      <c r="B7688" s="10">
        <v>1.0978499146737779E-4</v>
      </c>
      <c r="C7688" s="10">
        <v>5.0966449612326346E-6</v>
      </c>
      <c r="D7688" s="10">
        <f t="shared" si="120"/>
        <v>1.1415525114155251E-4</v>
      </c>
      <c r="E7688" s="130">
        <v>3.8227074548495041E-5</v>
      </c>
      <c r="F7688">
        <v>5.7692307692307702E-2</v>
      </c>
      <c r="I7688" s="140"/>
    </row>
    <row r="7689" spans="1:9">
      <c r="A7689" s="10">
        <v>7683</v>
      </c>
      <c r="B7689" s="10">
        <v>1.097575245879855E-4</v>
      </c>
      <c r="C7689" s="10">
        <v>2.0698439724354999E-5</v>
      </c>
      <c r="D7689" s="10">
        <f t="shared" si="120"/>
        <v>1.1415525114155251E-4</v>
      </c>
      <c r="E7689" s="130">
        <v>3.1735684530826052E-5</v>
      </c>
      <c r="F7689">
        <v>5.7692307692307702E-2</v>
      </c>
      <c r="I7689" s="140"/>
    </row>
    <row r="7690" spans="1:9">
      <c r="A7690" s="10">
        <v>7684</v>
      </c>
      <c r="B7690" s="10">
        <v>1.107464797863919E-4</v>
      </c>
      <c r="C7690" s="10">
        <v>4.7870621048771181E-5</v>
      </c>
      <c r="D7690" s="10">
        <f t="shared" si="120"/>
        <v>1.1415525114155251E-4</v>
      </c>
      <c r="E7690" s="130">
        <v>4.1833402336088888E-5</v>
      </c>
      <c r="F7690">
        <v>7.6923076923076927E-2</v>
      </c>
      <c r="I7690" s="140"/>
    </row>
    <row r="7691" spans="1:9">
      <c r="A7691" s="10">
        <v>7685</v>
      </c>
      <c r="B7691" s="10">
        <v>1.129865087867412E-4</v>
      </c>
      <c r="C7691" s="10">
        <v>6.503106969638764E-5</v>
      </c>
      <c r="D7691" s="10">
        <f t="shared" si="120"/>
        <v>1.1415525114155251E-4</v>
      </c>
      <c r="E7691" s="130">
        <v>7.3569086866914527E-5</v>
      </c>
      <c r="F7691">
        <v>0.1153846153846154</v>
      </c>
      <c r="I7691" s="140"/>
    </row>
    <row r="7692" spans="1:9">
      <c r="A7692" s="10">
        <v>7686</v>
      </c>
      <c r="B7692" s="10">
        <v>1.1613952674070311E-4</v>
      </c>
      <c r="C7692" s="10">
        <v>4.2122050154326561E-4</v>
      </c>
      <c r="D7692" s="10">
        <f t="shared" si="120"/>
        <v>1.1415525114155251E-4</v>
      </c>
      <c r="E7692" s="130">
        <v>1.2261514477819111E-4</v>
      </c>
      <c r="F7692">
        <v>0.19230769230769229</v>
      </c>
      <c r="I7692" s="140"/>
    </row>
    <row r="7693" spans="1:9">
      <c r="A7693" s="10">
        <v>7687</v>
      </c>
      <c r="B7693" s="10">
        <v>1.185992577951119E-4</v>
      </c>
      <c r="C7693" s="10">
        <v>4.403336395308005E-4</v>
      </c>
      <c r="D7693" s="10">
        <f t="shared" si="120"/>
        <v>1.1415525114155251E-4</v>
      </c>
      <c r="E7693" s="130">
        <v>1.731037338045053E-4</v>
      </c>
      <c r="F7693">
        <v>0.30769230769230771</v>
      </c>
      <c r="I7693" s="140"/>
    </row>
    <row r="7694" spans="1:9">
      <c r="A7694" s="10">
        <v>7688</v>
      </c>
      <c r="B7694" s="10">
        <v>1.239149011695395E-4</v>
      </c>
      <c r="C7694" s="10">
        <v>3.9930387038750929E-4</v>
      </c>
      <c r="D7694" s="10">
        <f t="shared" si="120"/>
        <v>1.1415525114155251E-4</v>
      </c>
      <c r="E7694" s="130">
        <v>1.9185663829999409E-4</v>
      </c>
      <c r="F7694">
        <v>0.46153846153846162</v>
      </c>
      <c r="I7694" s="140"/>
    </row>
    <row r="7695" spans="1:9">
      <c r="A7695" s="10">
        <v>7689</v>
      </c>
      <c r="B7695" s="10">
        <v>1.320861011892494E-4</v>
      </c>
      <c r="C7695" s="10">
        <v>3.4679064523223372E-4</v>
      </c>
      <c r="D7695" s="10">
        <f t="shared" si="120"/>
        <v>1.1415525114155251E-4</v>
      </c>
      <c r="E7695" s="130">
        <v>1.644485471142801E-4</v>
      </c>
      <c r="F7695">
        <v>0.57692307692307687</v>
      </c>
      <c r="I7695" s="140"/>
    </row>
    <row r="7696" spans="1:9">
      <c r="A7696" s="10">
        <v>7690</v>
      </c>
      <c r="B7696" s="10">
        <v>1.340796660492099E-4</v>
      </c>
      <c r="C7696" s="10">
        <v>2.9620192506265788E-4</v>
      </c>
      <c r="D7696" s="10">
        <f t="shared" si="120"/>
        <v>1.1415525114155251E-4</v>
      </c>
      <c r="E7696" s="130">
        <v>1.370404559285669E-4</v>
      </c>
      <c r="F7696">
        <v>0.69230769230769229</v>
      </c>
      <c r="I7696" s="140"/>
    </row>
    <row r="7697" spans="1:9">
      <c r="A7697" s="10">
        <v>7691</v>
      </c>
      <c r="B7697" s="10">
        <v>1.3294281984470679E-4</v>
      </c>
      <c r="C7697" s="10">
        <v>2.6020213579114597E-4</v>
      </c>
      <c r="D7697" s="10">
        <f t="shared" si="120"/>
        <v>1.1415525114155251E-4</v>
      </c>
      <c r="E7697" s="130">
        <v>1.4353184594623561E-4</v>
      </c>
      <c r="F7697">
        <v>0.76923076923076927</v>
      </c>
      <c r="I7697" s="140"/>
    </row>
    <row r="7698" spans="1:9">
      <c r="A7698" s="10">
        <v>7692</v>
      </c>
      <c r="B7698" s="10">
        <v>1.284134419302624E-4</v>
      </c>
      <c r="C7698" s="10">
        <v>1.7454676031372491E-4</v>
      </c>
      <c r="D7698" s="10">
        <f t="shared" si="120"/>
        <v>1.1415525114155251E-4</v>
      </c>
      <c r="E7698" s="130">
        <v>1.514657670789427E-4</v>
      </c>
      <c r="F7698">
        <v>0.73076923076923073</v>
      </c>
      <c r="I7698" s="140"/>
    </row>
    <row r="7699" spans="1:9">
      <c r="A7699" s="10">
        <v>7693</v>
      </c>
      <c r="B7699" s="10">
        <v>1.2628449095680009E-4</v>
      </c>
      <c r="C7699" s="10">
        <v>1.9944972836276131E-4</v>
      </c>
      <c r="D7699" s="10">
        <f t="shared" si="120"/>
        <v>1.1415525114155251E-4</v>
      </c>
      <c r="E7699" s="130">
        <v>1.456956426187921E-4</v>
      </c>
      <c r="F7699">
        <v>0.69230769230769229</v>
      </c>
      <c r="I7699" s="140"/>
    </row>
    <row r="7700" spans="1:9">
      <c r="A7700" s="10">
        <v>7694</v>
      </c>
      <c r="B7700" s="10">
        <v>1.322628501532622E-4</v>
      </c>
      <c r="C7700" s="10">
        <v>1.981983521272E-4</v>
      </c>
      <c r="D7700" s="10">
        <f t="shared" si="120"/>
        <v>1.1415525114155251E-4</v>
      </c>
      <c r="E7700" s="130">
        <v>1.5002323596390499E-4</v>
      </c>
      <c r="F7700">
        <v>0.84615384615384615</v>
      </c>
      <c r="I7700" s="140"/>
    </row>
    <row r="7701" spans="1:9">
      <c r="A7701" s="10">
        <v>7695</v>
      </c>
      <c r="B7701" s="10">
        <v>1.3085286375722499E-4</v>
      </c>
      <c r="C7701" s="10">
        <v>2.0307828667967651E-4</v>
      </c>
      <c r="D7701" s="10">
        <f t="shared" si="120"/>
        <v>1.1415525114155251E-4</v>
      </c>
      <c r="E7701" s="130">
        <v>1.644485471142801E-4</v>
      </c>
      <c r="F7701">
        <v>0.96153846153846156</v>
      </c>
      <c r="I7701" s="140"/>
    </row>
    <row r="7702" spans="1:9">
      <c r="A7702" s="10">
        <v>7696</v>
      </c>
      <c r="B7702" s="10">
        <v>1.3139167836767959E-4</v>
      </c>
      <c r="C7702" s="10">
        <v>2.1695517168946301E-4</v>
      </c>
      <c r="D7702" s="10">
        <f t="shared" si="120"/>
        <v>1.1415525114155251E-4</v>
      </c>
      <c r="E7702" s="130">
        <v>1.788738582646559E-4</v>
      </c>
      <c r="F7702">
        <v>1</v>
      </c>
      <c r="I7702" s="140"/>
    </row>
    <row r="7703" spans="1:9">
      <c r="A7703" s="10">
        <v>7697</v>
      </c>
      <c r="B7703" s="10">
        <v>1.301887425382013E-4</v>
      </c>
      <c r="C7703" s="10">
        <v>2.3763439150258669E-4</v>
      </c>
      <c r="D7703" s="10">
        <f t="shared" si="120"/>
        <v>1.1415525114155251E-4</v>
      </c>
      <c r="E7703" s="130">
        <v>1.961842316451063E-4</v>
      </c>
      <c r="F7703">
        <v>0.92307692307692313</v>
      </c>
      <c r="I7703" s="140"/>
    </row>
    <row r="7704" spans="1:9">
      <c r="A7704" s="10">
        <v>7698</v>
      </c>
      <c r="B7704" s="10">
        <v>1.289490846064131E-4</v>
      </c>
      <c r="C7704" s="10">
        <v>2.1008180776763179E-4</v>
      </c>
      <c r="D7704" s="10">
        <f t="shared" si="120"/>
        <v>1.1415525114155251E-4</v>
      </c>
      <c r="E7704" s="130">
        <v>1.8320145160976819E-4</v>
      </c>
      <c r="F7704">
        <v>0.76923076923076927</v>
      </c>
      <c r="I7704" s="140"/>
    </row>
    <row r="7705" spans="1:9">
      <c r="A7705" s="10">
        <v>7699</v>
      </c>
      <c r="B7705" s="10">
        <v>1.2480067162377859E-4</v>
      </c>
      <c r="C7705" s="10">
        <v>2.0785793038977121E-4</v>
      </c>
      <c r="D7705" s="10">
        <f t="shared" si="120"/>
        <v>1.1415525114155251E-4</v>
      </c>
      <c r="E7705" s="130">
        <v>1.557933604240549E-4</v>
      </c>
      <c r="F7705">
        <v>0.57692307692307687</v>
      </c>
      <c r="I7705" s="140"/>
    </row>
    <row r="7706" spans="1:9">
      <c r="A7706" s="10">
        <v>7700</v>
      </c>
      <c r="B7706" s="10">
        <v>1.2300420011799861E-4</v>
      </c>
      <c r="C7706" s="10">
        <v>2.558196823658033E-4</v>
      </c>
      <c r="D7706" s="10">
        <f t="shared" si="120"/>
        <v>1.1415525114155251E-4</v>
      </c>
      <c r="E7706" s="130">
        <v>1.3054906591089809E-4</v>
      </c>
      <c r="F7706">
        <v>0.46153846153846162</v>
      </c>
      <c r="I7706" s="140"/>
    </row>
    <row r="7707" spans="1:9">
      <c r="A7707" s="10">
        <v>7701</v>
      </c>
      <c r="B7707" s="10">
        <v>1.1959765457656359E-4</v>
      </c>
      <c r="C7707" s="10">
        <v>1.0570528411948849E-5</v>
      </c>
      <c r="D7707" s="10">
        <f t="shared" si="120"/>
        <v>1.1415525114155251E-4</v>
      </c>
      <c r="E7707" s="130">
        <v>1.074685680702972E-4</v>
      </c>
      <c r="F7707">
        <v>0.30769230769230771</v>
      </c>
      <c r="I7707" s="140"/>
    </row>
    <row r="7708" spans="1:9">
      <c r="A7708" s="10">
        <v>7702</v>
      </c>
      <c r="B7708" s="10">
        <v>1.181563111279589E-4</v>
      </c>
      <c r="C7708" s="10">
        <v>9.7385308212908795E-6</v>
      </c>
      <c r="D7708" s="10">
        <f t="shared" si="120"/>
        <v>1.1415525114155251E-4</v>
      </c>
      <c r="E7708" s="130">
        <v>9.0879460247365605E-5</v>
      </c>
      <c r="F7708">
        <v>0.23076923076923081</v>
      </c>
      <c r="I7708" s="140"/>
    </row>
    <row r="7709" spans="1:9">
      <c r="A7709" s="10">
        <v>7703</v>
      </c>
      <c r="B7709" s="10">
        <v>1.174300620571169E-4</v>
      </c>
      <c r="C7709" s="10">
        <v>5.7462261380086227E-6</v>
      </c>
      <c r="D7709" s="10">
        <f t="shared" si="120"/>
        <v>1.1415525114155251E-4</v>
      </c>
      <c r="E7709" s="130">
        <v>8.0060476884583935E-5</v>
      </c>
      <c r="F7709">
        <v>0.15384615384615391</v>
      </c>
      <c r="I7709" s="140"/>
    </row>
    <row r="7710" spans="1:9">
      <c r="A7710" s="10">
        <v>7704</v>
      </c>
      <c r="B7710" s="10">
        <v>1.144768043930303E-4</v>
      </c>
      <c r="C7710" s="10">
        <v>4.894758613622165E-6</v>
      </c>
      <c r="D7710" s="10">
        <f t="shared" si="120"/>
        <v>1.1415525114155251E-4</v>
      </c>
      <c r="E7710" s="130">
        <v>6.4570440387395008E-5</v>
      </c>
      <c r="F7710">
        <v>7.6923076923076927E-2</v>
      </c>
      <c r="I7710" s="140"/>
    </row>
    <row r="7711" spans="1:9">
      <c r="A7711" s="10">
        <v>7705</v>
      </c>
      <c r="B7711" s="10">
        <v>1.078331718233408E-4</v>
      </c>
      <c r="C7711" s="10">
        <v>1.5545435146413159E-5</v>
      </c>
      <c r="D7711" s="10">
        <f t="shared" si="120"/>
        <v>1.1415525114155251E-4</v>
      </c>
      <c r="E7711" s="130">
        <v>4.1902094293947833E-5</v>
      </c>
      <c r="F7711">
        <v>7.6923076923076927E-2</v>
      </c>
      <c r="I7711" s="140"/>
    </row>
    <row r="7712" spans="1:9">
      <c r="A7712" s="10">
        <v>7706</v>
      </c>
      <c r="B7712" s="10">
        <v>1.062655552161709E-4</v>
      </c>
      <c r="C7712" s="10">
        <v>4.1508498583141383E-5</v>
      </c>
      <c r="D7712" s="10">
        <f t="shared" si="120"/>
        <v>1.1415525114155251E-4</v>
      </c>
      <c r="E7712" s="130">
        <v>3.6406737665233371E-5</v>
      </c>
      <c r="F7712">
        <v>5.7692307692307702E-2</v>
      </c>
      <c r="I7712" s="140"/>
    </row>
    <row r="7713" spans="1:9">
      <c r="A7713" s="10">
        <v>7707</v>
      </c>
      <c r="B7713" s="10">
        <v>1.066731581294614E-4</v>
      </c>
      <c r="C7713" s="10">
        <v>5.9990184297870767E-5</v>
      </c>
      <c r="D7713" s="10">
        <f t="shared" si="120"/>
        <v>1.1415525114155251E-4</v>
      </c>
      <c r="E7713" s="130">
        <v>3.0224461457929601E-5</v>
      </c>
      <c r="F7713">
        <v>5.7692307692307702E-2</v>
      </c>
      <c r="I7713" s="140"/>
    </row>
    <row r="7714" spans="1:9">
      <c r="A7714" s="10">
        <v>7708</v>
      </c>
      <c r="B7714" s="10">
        <v>1.061931417477711E-4</v>
      </c>
      <c r="C7714" s="10">
        <v>7.939900798219935E-5</v>
      </c>
      <c r="D7714" s="10">
        <f t="shared" si="120"/>
        <v>1.1415525114155251E-4</v>
      </c>
      <c r="E7714" s="130">
        <v>3.9841335558179923E-5</v>
      </c>
      <c r="F7714">
        <v>7.6923076923076927E-2</v>
      </c>
      <c r="I7714" s="140"/>
    </row>
    <row r="7715" spans="1:9">
      <c r="A7715" s="10">
        <v>7709</v>
      </c>
      <c r="B7715" s="10">
        <v>1.0786898407731329E-4</v>
      </c>
      <c r="C7715" s="10">
        <v>9.9359003988447019E-5</v>
      </c>
      <c r="D7715" s="10">
        <f t="shared" si="120"/>
        <v>1.1415525114155251E-4</v>
      </c>
      <c r="E7715" s="130">
        <v>7.0065797016108914E-5</v>
      </c>
      <c r="F7715">
        <v>0.1153846153846154</v>
      </c>
      <c r="I7715" s="140"/>
    </row>
    <row r="7716" spans="1:9">
      <c r="A7716" s="10">
        <v>7710</v>
      </c>
      <c r="B7716" s="10">
        <v>1.0986408678485191E-4</v>
      </c>
      <c r="C7716" s="10">
        <v>4.6130633575101621E-4</v>
      </c>
      <c r="D7716" s="10">
        <f t="shared" si="120"/>
        <v>1.1415525114155251E-4</v>
      </c>
      <c r="E7716" s="130">
        <v>1.1677632836018221E-4</v>
      </c>
      <c r="F7716">
        <v>0.19230769230769229</v>
      </c>
      <c r="I7716" s="140"/>
    </row>
    <row r="7717" spans="1:9">
      <c r="A7717" s="10">
        <v>7711</v>
      </c>
      <c r="B7717" s="10">
        <v>1.095260943884143E-4</v>
      </c>
      <c r="C7717" s="10">
        <v>4.689200662912506E-4</v>
      </c>
      <c r="D7717" s="10">
        <f t="shared" si="120"/>
        <v>1.1415525114155251E-4</v>
      </c>
      <c r="E7717" s="130">
        <v>1.648606988614341E-4</v>
      </c>
      <c r="F7717">
        <v>0.30769230769230771</v>
      </c>
      <c r="I7717" s="140"/>
    </row>
    <row r="7718" spans="1:9">
      <c r="A7718" s="10">
        <v>7712</v>
      </c>
      <c r="B7718" s="10">
        <v>1.111182238389328E-4</v>
      </c>
      <c r="C7718" s="10">
        <v>4.1441580743672898E-4</v>
      </c>
      <c r="D7718" s="10">
        <f t="shared" si="120"/>
        <v>1.1415525114155251E-4</v>
      </c>
      <c r="E7718" s="130">
        <v>1.8272060790475579E-4</v>
      </c>
      <c r="F7718">
        <v>0.46153846153846162</v>
      </c>
      <c r="I7718" s="140"/>
    </row>
    <row r="7719" spans="1:9">
      <c r="A7719" s="10">
        <v>7713</v>
      </c>
      <c r="B7719" s="10">
        <v>1.136694507386006E-4</v>
      </c>
      <c r="C7719" s="10">
        <v>3.4785434548974682E-4</v>
      </c>
      <c r="D7719" s="10">
        <f t="shared" si="120"/>
        <v>1.1415525114155251E-4</v>
      </c>
      <c r="E7719" s="130">
        <v>1.5661766391836219E-4</v>
      </c>
      <c r="F7719">
        <v>0.57692307692307687</v>
      </c>
      <c r="I7719" s="140"/>
    </row>
    <row r="7720" spans="1:9">
      <c r="A7720" s="10">
        <v>7714</v>
      </c>
      <c r="B7720" s="10">
        <v>1.149332605284234E-4</v>
      </c>
      <c r="C7720" s="10">
        <v>2.9333649450310979E-4</v>
      </c>
      <c r="D7720" s="10">
        <f t="shared" si="120"/>
        <v>1.1415525114155251E-4</v>
      </c>
      <c r="E7720" s="130">
        <v>1.305147199319687E-4</v>
      </c>
      <c r="F7720">
        <v>0.69230769230769229</v>
      </c>
      <c r="I7720" s="140"/>
    </row>
    <row r="7721" spans="1:9">
      <c r="A7721" s="10">
        <v>7715</v>
      </c>
      <c r="B7721" s="10">
        <v>1.137668419277841E-4</v>
      </c>
      <c r="C7721" s="10">
        <v>2.5074130268444952E-4</v>
      </c>
      <c r="D7721" s="10">
        <f t="shared" si="120"/>
        <v>1.1415525114155251E-4</v>
      </c>
      <c r="E7721" s="130">
        <v>1.3669699613927191E-4</v>
      </c>
      <c r="F7721">
        <v>0.76923076923076927</v>
      </c>
      <c r="I7721" s="140"/>
    </row>
    <row r="7722" spans="1:9">
      <c r="A7722" s="10">
        <v>7716</v>
      </c>
      <c r="B7722" s="10">
        <v>1.0907280061297581E-4</v>
      </c>
      <c r="C7722" s="10">
        <v>1.725455757010963E-4</v>
      </c>
      <c r="D7722" s="10">
        <f t="shared" si="120"/>
        <v>1.1415525114155251E-4</v>
      </c>
      <c r="E7722" s="130">
        <v>1.4425311150375439E-4</v>
      </c>
      <c r="F7722">
        <v>0.73076923076923073</v>
      </c>
      <c r="I7722" s="140"/>
    </row>
    <row r="7723" spans="1:9">
      <c r="A7723" s="10">
        <v>7717</v>
      </c>
      <c r="B7723" s="10">
        <v>1.082102047728986E-4</v>
      </c>
      <c r="C7723" s="10">
        <v>1.9416216167688179E-4</v>
      </c>
      <c r="D7723" s="10">
        <f t="shared" si="120"/>
        <v>1.1415525114155251E-4</v>
      </c>
      <c r="E7723" s="130">
        <v>1.387577548750399E-4</v>
      </c>
      <c r="F7723">
        <v>0.69230769230769229</v>
      </c>
      <c r="I7723" s="140"/>
    </row>
    <row r="7724" spans="1:9">
      <c r="A7724" s="10">
        <v>7718</v>
      </c>
      <c r="B7724" s="10">
        <v>1.100101778362265E-4</v>
      </c>
      <c r="C7724" s="10">
        <v>1.9006854787777629E-4</v>
      </c>
      <c r="D7724" s="10">
        <f t="shared" si="120"/>
        <v>1.1415525114155251E-4</v>
      </c>
      <c r="E7724" s="130">
        <v>1.4287927234657579E-4</v>
      </c>
      <c r="F7724">
        <v>0.84615384615384615</v>
      </c>
      <c r="I7724" s="140"/>
    </row>
    <row r="7725" spans="1:9">
      <c r="A7725" s="10">
        <v>7719</v>
      </c>
      <c r="B7725" s="10">
        <v>1.1000998767736129E-4</v>
      </c>
      <c r="C7725" s="10">
        <v>1.9590368201575259E-4</v>
      </c>
      <c r="D7725" s="10">
        <f t="shared" si="120"/>
        <v>1.1415525114155251E-4</v>
      </c>
      <c r="E7725" s="130">
        <v>1.5661766391836219E-4</v>
      </c>
      <c r="F7725">
        <v>0.96153846153846156</v>
      </c>
      <c r="I7725" s="140"/>
    </row>
    <row r="7726" spans="1:9">
      <c r="A7726" s="10">
        <v>7720</v>
      </c>
      <c r="B7726" s="10">
        <v>1.117086554989117E-4</v>
      </c>
      <c r="C7726" s="10">
        <v>2.152751796141959E-4</v>
      </c>
      <c r="D7726" s="10">
        <f t="shared" si="120"/>
        <v>1.1415525114155251E-4</v>
      </c>
      <c r="E7726" s="130">
        <v>1.7035605549014799E-4</v>
      </c>
      <c r="F7726">
        <v>1</v>
      </c>
      <c r="I7726" s="140"/>
    </row>
    <row r="7727" spans="1:9">
      <c r="A7727" s="10">
        <v>7721</v>
      </c>
      <c r="B7727" s="10">
        <v>1.1274384475787321E-4</v>
      </c>
      <c r="C7727" s="10">
        <v>2.347641877862758E-4</v>
      </c>
      <c r="D7727" s="10">
        <f t="shared" si="120"/>
        <v>1.1415525114155251E-4</v>
      </c>
      <c r="E7727" s="130">
        <v>1.8684212537629181E-4</v>
      </c>
      <c r="F7727">
        <v>0.92307692307692313</v>
      </c>
      <c r="I7727" s="140"/>
    </row>
    <row r="7728" spans="1:9">
      <c r="A7728" s="10">
        <v>7722</v>
      </c>
      <c r="B7728" s="10">
        <v>1.155198854783693E-4</v>
      </c>
      <c r="C7728" s="10">
        <v>2.130762863025911E-4</v>
      </c>
      <c r="D7728" s="10">
        <f t="shared" si="120"/>
        <v>1.1415525114155251E-4</v>
      </c>
      <c r="E7728" s="130">
        <v>1.7447757296168399E-4</v>
      </c>
      <c r="F7728">
        <v>0.76923076923076927</v>
      </c>
      <c r="I7728" s="140"/>
    </row>
    <row r="7729" spans="1:9">
      <c r="A7729" s="10">
        <v>7723</v>
      </c>
      <c r="B7729" s="10">
        <v>1.138244550078699E-4</v>
      </c>
      <c r="C7729" s="10">
        <v>2.1693997032163899E-4</v>
      </c>
      <c r="D7729" s="10">
        <f t="shared" si="120"/>
        <v>1.1415525114155251E-4</v>
      </c>
      <c r="E7729" s="130">
        <v>1.4837462897529039E-4</v>
      </c>
      <c r="F7729">
        <v>0.57692307692307687</v>
      </c>
      <c r="I7729" s="140"/>
    </row>
    <row r="7730" spans="1:9">
      <c r="A7730" s="10">
        <v>7724</v>
      </c>
      <c r="B7730" s="10">
        <v>1.134401356894479E-4</v>
      </c>
      <c r="C7730" s="10">
        <v>2.7464882661768072E-4</v>
      </c>
      <c r="D7730" s="10">
        <f t="shared" si="120"/>
        <v>1.1415525114155251E-4</v>
      </c>
      <c r="E7730" s="130">
        <v>1.2433244372466479E-4</v>
      </c>
      <c r="F7730">
        <v>0.46153846153846162</v>
      </c>
      <c r="I7730" s="140"/>
    </row>
    <row r="7731" spans="1:9">
      <c r="A7731" s="10">
        <v>7725</v>
      </c>
      <c r="B7731" s="10">
        <v>1.117930807723007E-4</v>
      </c>
      <c r="C7731" s="10">
        <v>1.356582974821627E-5</v>
      </c>
      <c r="D7731" s="10">
        <f t="shared" si="120"/>
        <v>1.1415525114155251E-4</v>
      </c>
      <c r="E7731" s="130">
        <v>1.023510172098071E-4</v>
      </c>
      <c r="F7731">
        <v>0.30769230769230771</v>
      </c>
      <c r="I7731" s="140"/>
    </row>
    <row r="7732" spans="1:9">
      <c r="A7732" s="10">
        <v>7726</v>
      </c>
      <c r="B7732" s="10">
        <v>1.11553854235321E-4</v>
      </c>
      <c r="C7732" s="10">
        <v>7.6716675716071295E-6</v>
      </c>
      <c r="D7732" s="10">
        <f t="shared" si="120"/>
        <v>1.1415525114155251E-4</v>
      </c>
      <c r="E7732" s="130">
        <v>8.6551866902252666E-5</v>
      </c>
      <c r="F7732">
        <v>0.23076923076923081</v>
      </c>
      <c r="I7732" s="140"/>
    </row>
    <row r="7733" spans="1:9">
      <c r="A7733" s="10">
        <v>7727</v>
      </c>
      <c r="B7733" s="10">
        <v>1.118711771749183E-4</v>
      </c>
      <c r="C7733" s="10">
        <v>8.0188033524402196E-6</v>
      </c>
      <c r="D7733" s="10">
        <f t="shared" si="120"/>
        <v>1.1415525114155251E-4</v>
      </c>
      <c r="E7733" s="130">
        <v>7.6248073223412826E-5</v>
      </c>
      <c r="F7733">
        <v>0.15384615384615391</v>
      </c>
      <c r="I7733" s="140"/>
    </row>
    <row r="7734" spans="1:9">
      <c r="A7734" s="10">
        <v>7728</v>
      </c>
      <c r="B7734" s="10">
        <v>1.1113896390061961E-4</v>
      </c>
      <c r="C7734" s="10">
        <v>2.74863050439057E-5</v>
      </c>
      <c r="D7734" s="10">
        <f t="shared" si="120"/>
        <v>1.1415525114155251E-4</v>
      </c>
      <c r="E7734" s="130">
        <v>6.5861849195142914E-5</v>
      </c>
      <c r="F7734">
        <v>7.6923076923076927E-2</v>
      </c>
      <c r="I7734" s="140"/>
    </row>
    <row r="7735" spans="1:9">
      <c r="A7735" s="10">
        <v>7729</v>
      </c>
      <c r="B7735" s="10">
        <v>1.085028241304244E-4</v>
      </c>
      <c r="C7735" s="10">
        <v>6.7023412604345274E-5</v>
      </c>
      <c r="D7735" s="10">
        <f t="shared" si="120"/>
        <v>1.1415525114155251E-4</v>
      </c>
      <c r="E7735" s="130">
        <v>4.2740136179826809E-5</v>
      </c>
      <c r="F7735">
        <v>7.6923076923076927E-2</v>
      </c>
      <c r="I7735" s="140"/>
    </row>
    <row r="7736" spans="1:9">
      <c r="A7736" s="10">
        <v>7730</v>
      </c>
      <c r="B7736" s="10">
        <v>1.075203775586637E-4</v>
      </c>
      <c r="C7736" s="10">
        <v>1.0642738091214931E-4</v>
      </c>
      <c r="D7736" s="10">
        <f t="shared" si="120"/>
        <v>1.1415525114155251E-4</v>
      </c>
      <c r="E7736" s="130">
        <v>3.7134872418538033E-5</v>
      </c>
      <c r="F7736">
        <v>5.7692307692307702E-2</v>
      </c>
      <c r="I7736" s="140"/>
    </row>
    <row r="7737" spans="1:9">
      <c r="A7737" s="10">
        <v>7731</v>
      </c>
      <c r="B7737" s="10">
        <v>1.063651245153015E-4</v>
      </c>
      <c r="C7737" s="10">
        <v>1.3375888111757971E-4</v>
      </c>
      <c r="D7737" s="10">
        <f t="shared" si="120"/>
        <v>1.1415525114155251E-4</v>
      </c>
      <c r="E7737" s="130">
        <v>3.0828950687088193E-5</v>
      </c>
      <c r="F7737">
        <v>5.7692307692307702E-2</v>
      </c>
      <c r="I7737" s="140"/>
    </row>
    <row r="7738" spans="1:9">
      <c r="A7738" s="10">
        <v>7732</v>
      </c>
      <c r="B7738" s="10">
        <v>1.058202183221636E-4</v>
      </c>
      <c r="C7738" s="10">
        <v>1.595425465938455E-4</v>
      </c>
      <c r="D7738" s="10">
        <f t="shared" si="120"/>
        <v>1.1415525114155251E-4</v>
      </c>
      <c r="E7738" s="130">
        <v>4.063816226934351E-5</v>
      </c>
      <c r="F7738">
        <v>7.6923076923076927E-2</v>
      </c>
      <c r="I7738" s="140"/>
    </row>
    <row r="7739" spans="1:9">
      <c r="A7739" s="10">
        <v>7733</v>
      </c>
      <c r="B7739" s="10">
        <v>1.06127258163637E-4</v>
      </c>
      <c r="C7739" s="10">
        <v>1.833660766056428E-4</v>
      </c>
      <c r="D7739" s="10">
        <f t="shared" si="120"/>
        <v>1.1415525114155251E-4</v>
      </c>
      <c r="E7739" s="130">
        <v>7.1467112956431167E-5</v>
      </c>
      <c r="F7739">
        <v>0.1153846153846154</v>
      </c>
      <c r="I7739" s="140"/>
    </row>
    <row r="7740" spans="1:9">
      <c r="A7740" s="10">
        <v>7734</v>
      </c>
      <c r="B7740" s="10">
        <v>1.060406981203551E-4</v>
      </c>
      <c r="C7740" s="10">
        <v>5.4813090279626751E-4</v>
      </c>
      <c r="D7740" s="10">
        <f t="shared" si="120"/>
        <v>1.1415525114155251E-4</v>
      </c>
      <c r="E7740" s="130">
        <v>1.191118549273862E-4</v>
      </c>
      <c r="F7740">
        <v>0.19230769230769229</v>
      </c>
      <c r="I7740" s="140"/>
    </row>
    <row r="7741" spans="1:9">
      <c r="A7741" s="10">
        <v>7735</v>
      </c>
      <c r="B7741" s="10">
        <v>1.063627091785054E-4</v>
      </c>
      <c r="C7741" s="10">
        <v>5.5548114144561122E-4</v>
      </c>
      <c r="D7741" s="10">
        <f t="shared" si="120"/>
        <v>1.1415525114155251E-4</v>
      </c>
      <c r="E7741" s="130">
        <v>1.6815791283866281E-4</v>
      </c>
      <c r="F7741">
        <v>0.30769230769230771</v>
      </c>
      <c r="I7741" s="140"/>
    </row>
    <row r="7742" spans="1:9">
      <c r="A7742" s="10">
        <v>7736</v>
      </c>
      <c r="B7742" s="10">
        <v>1.051280337090555E-4</v>
      </c>
      <c r="C7742" s="10">
        <v>5.0457639738556387E-4</v>
      </c>
      <c r="D7742" s="10">
        <f t="shared" si="120"/>
        <v>1.1415525114155251E-4</v>
      </c>
      <c r="E7742" s="130">
        <v>1.863750200628513E-4</v>
      </c>
      <c r="F7742">
        <v>0.46153846153846162</v>
      </c>
      <c r="I7742" s="140"/>
    </row>
    <row r="7743" spans="1:9">
      <c r="A7743" s="10">
        <v>7737</v>
      </c>
      <c r="B7743" s="10">
        <v>1.055419619795244E-4</v>
      </c>
      <c r="C7743" s="10">
        <v>4.4259770688860319E-4</v>
      </c>
      <c r="D7743" s="10">
        <f t="shared" si="120"/>
        <v>1.1415525114155251E-4</v>
      </c>
      <c r="E7743" s="130">
        <v>1.5975001719672929E-4</v>
      </c>
      <c r="F7743">
        <v>0.57692307692307687</v>
      </c>
      <c r="I7743" s="140"/>
    </row>
    <row r="7744" spans="1:9">
      <c r="A7744" s="10">
        <v>7738</v>
      </c>
      <c r="B7744" s="10">
        <v>1.044973490078503E-4</v>
      </c>
      <c r="C7744" s="10">
        <v>3.9258115183897539E-4</v>
      </c>
      <c r="D7744" s="10">
        <f t="shared" si="120"/>
        <v>1.1415525114155251E-4</v>
      </c>
      <c r="E7744" s="130">
        <v>1.331250143306079E-4</v>
      </c>
      <c r="F7744">
        <v>0.69230769230769229</v>
      </c>
      <c r="I7744" s="140"/>
    </row>
    <row r="7745" spans="1:9">
      <c r="A7745" s="10">
        <v>7739</v>
      </c>
      <c r="B7745" s="10">
        <v>1.0434264655927681E-4</v>
      </c>
      <c r="C7745" s="10">
        <v>3.5098173143829838E-4</v>
      </c>
      <c r="D7745" s="10">
        <f t="shared" si="120"/>
        <v>1.1415525114155251E-4</v>
      </c>
      <c r="E7745" s="130">
        <v>1.3943093606205739E-4</v>
      </c>
      <c r="F7745">
        <v>0.76923076923076927</v>
      </c>
      <c r="I7745" s="140"/>
    </row>
    <row r="7746" spans="1:9">
      <c r="A7746" s="10">
        <v>7740</v>
      </c>
      <c r="B7746" s="10">
        <v>1.045639926954303E-4</v>
      </c>
      <c r="C7746" s="10">
        <v>2.7826537021714398E-4</v>
      </c>
      <c r="D7746" s="10">
        <f t="shared" si="120"/>
        <v>1.1415525114155251E-4</v>
      </c>
      <c r="E7746" s="130">
        <v>1.471381737338297E-4</v>
      </c>
      <c r="F7746">
        <v>0.73076923076923073</v>
      </c>
      <c r="I7746" s="140"/>
    </row>
    <row r="7747" spans="1:9">
      <c r="A7747" s="10">
        <v>7741</v>
      </c>
      <c r="B7747" s="10">
        <v>1.0566164317269351E-4</v>
      </c>
      <c r="C7747" s="10">
        <v>2.9812666643326449E-4</v>
      </c>
      <c r="D7747" s="10">
        <f t="shared" si="120"/>
        <v>1.1415525114155251E-4</v>
      </c>
      <c r="E7747" s="130">
        <v>1.4153290997254069E-4</v>
      </c>
      <c r="F7747">
        <v>0.69230769230769229</v>
      </c>
      <c r="I7747" s="140"/>
    </row>
    <row r="7748" spans="1:9">
      <c r="A7748" s="10">
        <v>7742</v>
      </c>
      <c r="B7748" s="10">
        <v>1.0643171832746799E-4</v>
      </c>
      <c r="C7748" s="10">
        <v>2.9155288855918222E-4</v>
      </c>
      <c r="D7748" s="10">
        <f t="shared" si="120"/>
        <v>1.1415525114155251E-4</v>
      </c>
      <c r="E7748" s="130">
        <v>1.4573685779350749E-4</v>
      </c>
      <c r="F7748">
        <v>0.84615384615384615</v>
      </c>
      <c r="I7748" s="140"/>
    </row>
    <row r="7749" spans="1:9">
      <c r="A7749" s="10">
        <v>7743</v>
      </c>
      <c r="B7749" s="10">
        <v>1.056786566499589E-4</v>
      </c>
      <c r="C7749" s="10">
        <v>2.9626452615006738E-4</v>
      </c>
      <c r="D7749" s="10">
        <f t="shared" si="120"/>
        <v>1.1415525114155251E-4</v>
      </c>
      <c r="E7749" s="130">
        <v>1.5975001719672929E-4</v>
      </c>
      <c r="F7749">
        <v>0.96153846153846156</v>
      </c>
      <c r="I7749" s="140"/>
    </row>
    <row r="7750" spans="1:9">
      <c r="A7750" s="10">
        <v>7744</v>
      </c>
      <c r="B7750" s="10">
        <v>1.0466325602683029E-4</v>
      </c>
      <c r="C7750" s="10">
        <v>3.1659859672474402E-4</v>
      </c>
      <c r="D7750" s="10">
        <f t="shared" ref="D7750:D7813" si="121">1/8760</f>
        <v>1.1415525114155251E-4</v>
      </c>
      <c r="E7750" s="130">
        <v>1.7376317659995109E-4</v>
      </c>
      <c r="F7750">
        <v>1</v>
      </c>
      <c r="I7750" s="140"/>
    </row>
    <row r="7751" spans="1:9">
      <c r="A7751" s="10">
        <v>7745</v>
      </c>
      <c r="B7751" s="10">
        <v>1.055802729741099E-4</v>
      </c>
      <c r="C7751" s="10">
        <v>3.35866762298069E-4</v>
      </c>
      <c r="D7751" s="10">
        <f t="shared" si="121"/>
        <v>1.1415525114155251E-4</v>
      </c>
      <c r="E7751" s="130">
        <v>1.9057896788381799E-4</v>
      </c>
      <c r="F7751">
        <v>0.92307692307692313</v>
      </c>
      <c r="I7751" s="140"/>
    </row>
    <row r="7752" spans="1:9">
      <c r="A7752" s="10">
        <v>7746</v>
      </c>
      <c r="B7752" s="10">
        <v>1.112617936692063E-4</v>
      </c>
      <c r="C7752" s="10">
        <v>3.0351521947865332E-4</v>
      </c>
      <c r="D7752" s="10">
        <f t="shared" si="121"/>
        <v>1.1415525114155251E-4</v>
      </c>
      <c r="E7752" s="130">
        <v>1.7796712442091781E-4</v>
      </c>
      <c r="F7752">
        <v>0.76923076923076927</v>
      </c>
      <c r="I7752" s="140"/>
    </row>
    <row r="7753" spans="1:9">
      <c r="A7753" s="10">
        <v>7747</v>
      </c>
      <c r="B7753" s="10">
        <v>1.105776713529725E-4</v>
      </c>
      <c r="C7753" s="10">
        <v>2.94131438759698E-4</v>
      </c>
      <c r="D7753" s="10">
        <f t="shared" si="121"/>
        <v>1.1415525114155251E-4</v>
      </c>
      <c r="E7753" s="130">
        <v>1.513421215547965E-4</v>
      </c>
      <c r="F7753">
        <v>0.57692307692307687</v>
      </c>
      <c r="I7753" s="140"/>
    </row>
    <row r="7754" spans="1:9">
      <c r="A7754" s="10">
        <v>7748</v>
      </c>
      <c r="B7754" s="10">
        <v>1.0993321192065611E-4</v>
      </c>
      <c r="C7754" s="10">
        <v>3.3798970332092019E-4</v>
      </c>
      <c r="D7754" s="10">
        <f t="shared" si="121"/>
        <v>1.1415525114155251E-4</v>
      </c>
      <c r="E7754" s="130">
        <v>1.268190925991578E-4</v>
      </c>
      <c r="F7754">
        <v>0.46153846153846162</v>
      </c>
      <c r="I7754" s="140"/>
    </row>
    <row r="7755" spans="1:9">
      <c r="A7755" s="10">
        <v>7749</v>
      </c>
      <c r="B7755" s="10">
        <v>1.086580981598107E-4</v>
      </c>
      <c r="C7755" s="10">
        <v>1.397187992109259E-5</v>
      </c>
      <c r="D7755" s="10">
        <f t="shared" si="121"/>
        <v>1.1415525114155251E-4</v>
      </c>
      <c r="E7755" s="130">
        <v>1.043980375540026E-4</v>
      </c>
      <c r="F7755">
        <v>0.30769230769230771</v>
      </c>
      <c r="I7755" s="140"/>
    </row>
    <row r="7756" spans="1:9">
      <c r="A7756" s="10">
        <v>7750</v>
      </c>
      <c r="B7756" s="10">
        <v>1.092442283285072E-4</v>
      </c>
      <c r="C7756" s="10">
        <v>1.1424609807895821E-5</v>
      </c>
      <c r="D7756" s="10">
        <f t="shared" si="121"/>
        <v>1.1415525114155251E-4</v>
      </c>
      <c r="E7756" s="130">
        <v>8.8282904240297446E-5</v>
      </c>
      <c r="F7756">
        <v>0.23076923076923081</v>
      </c>
      <c r="I7756" s="140"/>
    </row>
    <row r="7757" spans="1:9">
      <c r="A7757" s="10">
        <v>7751</v>
      </c>
      <c r="B7757" s="10">
        <v>1.112086357981805E-4</v>
      </c>
      <c r="C7757" s="10">
        <v>3.4868187449650168E-5</v>
      </c>
      <c r="D7757" s="10">
        <f t="shared" si="121"/>
        <v>1.1415525114155251E-4</v>
      </c>
      <c r="E7757" s="130">
        <v>7.7773034687881272E-5</v>
      </c>
      <c r="F7757">
        <v>0.15384615384615391</v>
      </c>
      <c r="I7757" s="140"/>
    </row>
    <row r="7758" spans="1:9">
      <c r="A7758" s="10">
        <v>7752</v>
      </c>
      <c r="B7758" s="10">
        <v>1.097380537773026E-4</v>
      </c>
      <c r="C7758" s="10">
        <v>5.0344734579317301E-5</v>
      </c>
      <c r="D7758" s="10">
        <f t="shared" si="121"/>
        <v>1.1415525114155251E-4</v>
      </c>
      <c r="E7758" s="130">
        <v>6.6507553599016908E-5</v>
      </c>
      <c r="F7758">
        <v>7.6923076923076927E-2</v>
      </c>
      <c r="I7758" s="140"/>
    </row>
    <row r="7759" spans="1:9">
      <c r="A7759" s="10">
        <v>7753</v>
      </c>
      <c r="B7759" s="10">
        <v>1.0514836268036791E-4</v>
      </c>
      <c r="C7759" s="10">
        <v>6.5699566211534902E-5</v>
      </c>
      <c r="D7759" s="10">
        <f t="shared" si="121"/>
        <v>1.1415525114155251E-4</v>
      </c>
      <c r="E7759" s="130">
        <v>4.3159157122766307E-5</v>
      </c>
      <c r="F7759">
        <v>7.6923076923076927E-2</v>
      </c>
      <c r="I7759" s="140"/>
    </row>
    <row r="7760" spans="1:9">
      <c r="A7760" s="10">
        <v>7754</v>
      </c>
      <c r="B7760" s="10">
        <v>1.031455606400574E-4</v>
      </c>
      <c r="C7760" s="10">
        <v>7.884661282297723E-5</v>
      </c>
      <c r="D7760" s="10">
        <f t="shared" si="121"/>
        <v>1.1415525114155251E-4</v>
      </c>
      <c r="E7760" s="130">
        <v>3.7498939795190392E-5</v>
      </c>
      <c r="F7760">
        <v>5.7692307692307702E-2</v>
      </c>
      <c r="I7760" s="140"/>
    </row>
    <row r="7761" spans="1:9">
      <c r="A7761" s="10">
        <v>7755</v>
      </c>
      <c r="B7761" s="10">
        <v>1.0543194296026741E-4</v>
      </c>
      <c r="C7761" s="10">
        <v>9.3963582143183439E-5</v>
      </c>
      <c r="D7761" s="10">
        <f t="shared" si="121"/>
        <v>1.1415525114155251E-4</v>
      </c>
      <c r="E7761" s="130">
        <v>3.1131195301667448E-5</v>
      </c>
      <c r="F7761">
        <v>5.7692307692307702E-2</v>
      </c>
      <c r="I7761" s="140"/>
    </row>
    <row r="7762" spans="1:9">
      <c r="A7762" s="10">
        <v>7756</v>
      </c>
      <c r="B7762" s="10">
        <v>1.0542332326899881E-4</v>
      </c>
      <c r="C7762" s="10">
        <v>1.0807788397034969E-4</v>
      </c>
      <c r="D7762" s="10">
        <f t="shared" si="121"/>
        <v>1.1415525114155251E-4</v>
      </c>
      <c r="E7762" s="130">
        <v>4.10365756249253E-5</v>
      </c>
      <c r="F7762">
        <v>7.6923076923076927E-2</v>
      </c>
      <c r="I7762" s="140"/>
    </row>
    <row r="7763" spans="1:9">
      <c r="A7763" s="10">
        <v>7757</v>
      </c>
      <c r="B7763" s="10">
        <v>1.0693948962470929E-4</v>
      </c>
      <c r="C7763" s="10">
        <v>1.239598221226739E-4</v>
      </c>
      <c r="D7763" s="10">
        <f t="shared" si="121"/>
        <v>1.1415525114155251E-4</v>
      </c>
      <c r="E7763" s="130">
        <v>7.2167770926592287E-5</v>
      </c>
      <c r="F7763">
        <v>0.1153846153846154</v>
      </c>
      <c r="I7763" s="140"/>
    </row>
    <row r="7764" spans="1:9">
      <c r="A7764" s="10">
        <v>7758</v>
      </c>
      <c r="B7764" s="10">
        <v>1.116335176295836E-4</v>
      </c>
      <c r="C7764" s="10">
        <v>4.7974242190813968E-4</v>
      </c>
      <c r="D7764" s="10">
        <f t="shared" si="121"/>
        <v>1.1415525114155251E-4</v>
      </c>
      <c r="E7764" s="130">
        <v>1.202796182109878E-4</v>
      </c>
      <c r="F7764">
        <v>0.19230769230769229</v>
      </c>
      <c r="I7764" s="140"/>
    </row>
    <row r="7765" spans="1:9">
      <c r="A7765" s="10">
        <v>7759</v>
      </c>
      <c r="B7765" s="10">
        <v>1.1608688870537061E-4</v>
      </c>
      <c r="C7765" s="10">
        <v>4.851097184954115E-4</v>
      </c>
      <c r="D7765" s="10">
        <f t="shared" si="121"/>
        <v>1.1415525114155251E-4</v>
      </c>
      <c r="E7765" s="130">
        <v>1.698065198272767E-4</v>
      </c>
      <c r="F7765">
        <v>0.30769230769230771</v>
      </c>
      <c r="I7765" s="140"/>
    </row>
    <row r="7766" spans="1:9">
      <c r="A7766" s="10">
        <v>7760</v>
      </c>
      <c r="B7766" s="10">
        <v>1.2232094367277871E-4</v>
      </c>
      <c r="C7766" s="10">
        <v>4.2652653807288561E-4</v>
      </c>
      <c r="D7766" s="10">
        <f t="shared" si="121"/>
        <v>1.1415525114155251E-4</v>
      </c>
      <c r="E7766" s="130">
        <v>1.8820222614189861E-4</v>
      </c>
      <c r="F7766">
        <v>0.46153846153846162</v>
      </c>
      <c r="I7766" s="140"/>
    </row>
    <row r="7767" spans="1:9">
      <c r="A7767" s="10">
        <v>7761</v>
      </c>
      <c r="B7767" s="10">
        <v>1.3176988952102019E-4</v>
      </c>
      <c r="C7767" s="10">
        <v>3.5429644333340312E-4</v>
      </c>
      <c r="D7767" s="10">
        <f t="shared" si="121"/>
        <v>1.1415525114155251E-4</v>
      </c>
      <c r="E7767" s="130">
        <v>1.6131619383591311E-4</v>
      </c>
      <c r="F7767">
        <v>0.57692307692307687</v>
      </c>
      <c r="I7767" s="140"/>
    </row>
    <row r="7768" spans="1:9">
      <c r="A7768" s="10">
        <v>7762</v>
      </c>
      <c r="B7768" s="10">
        <v>1.3302950919241919E-4</v>
      </c>
      <c r="C7768" s="10">
        <v>2.9646634430972407E-4</v>
      </c>
      <c r="D7768" s="10">
        <f t="shared" si="121"/>
        <v>1.1415525114155251E-4</v>
      </c>
      <c r="E7768" s="130">
        <v>1.3443016152992759E-4</v>
      </c>
      <c r="F7768">
        <v>0.69230769230769229</v>
      </c>
      <c r="I7768" s="140"/>
    </row>
    <row r="7769" spans="1:9">
      <c r="A7769" s="10">
        <v>7763</v>
      </c>
      <c r="B7769" s="10">
        <v>1.319406484712124E-4</v>
      </c>
      <c r="C7769" s="10">
        <v>2.484901728544053E-4</v>
      </c>
      <c r="D7769" s="10">
        <f t="shared" si="121"/>
        <v>1.1415525114155251E-4</v>
      </c>
      <c r="E7769" s="130">
        <v>1.407979060234501E-4</v>
      </c>
      <c r="F7769">
        <v>0.76923076923076927</v>
      </c>
      <c r="I7769" s="140"/>
    </row>
    <row r="7770" spans="1:9">
      <c r="A7770" s="10">
        <v>7764</v>
      </c>
      <c r="B7770" s="10">
        <v>1.249313671079246E-4</v>
      </c>
      <c r="C7770" s="10">
        <v>1.690966790047323E-4</v>
      </c>
      <c r="D7770" s="10">
        <f t="shared" si="121"/>
        <v>1.1415525114155251E-4</v>
      </c>
      <c r="E7770" s="130">
        <v>1.4858070484886741E-4</v>
      </c>
      <c r="F7770">
        <v>0.73076923076923073</v>
      </c>
      <c r="I7770" s="140"/>
    </row>
    <row r="7771" spans="1:9">
      <c r="A7771" s="10">
        <v>7765</v>
      </c>
      <c r="B7771" s="10">
        <v>1.24232291154461E-4</v>
      </c>
      <c r="C7771" s="10">
        <v>1.9001795241609061E-4</v>
      </c>
      <c r="D7771" s="10">
        <f t="shared" si="121"/>
        <v>1.1415525114155251E-4</v>
      </c>
      <c r="E7771" s="130">
        <v>1.4292048752129121E-4</v>
      </c>
      <c r="F7771">
        <v>0.69230769230769229</v>
      </c>
      <c r="I7771" s="140"/>
    </row>
    <row r="7772" spans="1:9">
      <c r="A7772" s="10">
        <v>7766</v>
      </c>
      <c r="B7772" s="10">
        <v>1.309750497536772E-4</v>
      </c>
      <c r="C7772" s="10">
        <v>1.83422899900438E-4</v>
      </c>
      <c r="D7772" s="10">
        <f t="shared" si="121"/>
        <v>1.1415525114155251E-4</v>
      </c>
      <c r="E7772" s="130">
        <v>1.4716565051697329E-4</v>
      </c>
      <c r="F7772">
        <v>0.84615384615384615</v>
      </c>
      <c r="I7772" s="140"/>
    </row>
    <row r="7773" spans="1:9">
      <c r="A7773" s="10">
        <v>7767</v>
      </c>
      <c r="B7773" s="10">
        <v>1.3088535555487029E-4</v>
      </c>
      <c r="C7773" s="10">
        <v>1.9321851313074749E-4</v>
      </c>
      <c r="D7773" s="10">
        <f t="shared" si="121"/>
        <v>1.1415525114155251E-4</v>
      </c>
      <c r="E7773" s="130">
        <v>1.6131619383591311E-4</v>
      </c>
      <c r="F7773">
        <v>0.96153846153846156</v>
      </c>
      <c r="I7773" s="140"/>
    </row>
    <row r="7774" spans="1:9">
      <c r="A7774" s="10">
        <v>7768</v>
      </c>
      <c r="B7774" s="10">
        <v>1.313925470977937E-4</v>
      </c>
      <c r="C7774" s="10">
        <v>2.164755694438043E-4</v>
      </c>
      <c r="D7774" s="10">
        <f t="shared" si="121"/>
        <v>1.1415525114155251E-4</v>
      </c>
      <c r="E7774" s="130">
        <v>1.7546673715485291E-4</v>
      </c>
      <c r="F7774">
        <v>1</v>
      </c>
      <c r="I7774" s="140"/>
    </row>
    <row r="7775" spans="1:9">
      <c r="A7775" s="10">
        <v>7769</v>
      </c>
      <c r="B7775" s="10">
        <v>1.3315478192428771E-4</v>
      </c>
      <c r="C7775" s="10">
        <v>2.3990374569973709E-4</v>
      </c>
      <c r="D7775" s="10">
        <f t="shared" si="121"/>
        <v>1.1415525114155251E-4</v>
      </c>
      <c r="E7775" s="130">
        <v>1.924473891375808E-4</v>
      </c>
      <c r="F7775">
        <v>0.92307692307692313</v>
      </c>
      <c r="I7775" s="140"/>
    </row>
    <row r="7776" spans="1:9">
      <c r="A7776" s="10">
        <v>7770</v>
      </c>
      <c r="B7776" s="10">
        <v>1.3285249940154191E-4</v>
      </c>
      <c r="C7776" s="10">
        <v>2.0565624137206239E-4</v>
      </c>
      <c r="D7776" s="10">
        <f t="shared" si="121"/>
        <v>1.1415525114155251E-4</v>
      </c>
      <c r="E7776" s="130">
        <v>1.7971190015053499E-4</v>
      </c>
      <c r="F7776">
        <v>0.76923076923076927</v>
      </c>
      <c r="I7776" s="140"/>
    </row>
    <row r="7777" spans="1:9">
      <c r="A7777" s="10">
        <v>7771</v>
      </c>
      <c r="B7777" s="10">
        <v>1.281921612051148E-4</v>
      </c>
      <c r="C7777" s="10">
        <v>1.9519062694575901E-4</v>
      </c>
      <c r="D7777" s="10">
        <f t="shared" si="121"/>
        <v>1.1415525114155251E-4</v>
      </c>
      <c r="E7777" s="130">
        <v>1.5282586784454949E-4</v>
      </c>
      <c r="F7777">
        <v>0.57692307692307687</v>
      </c>
      <c r="I7777" s="140"/>
    </row>
    <row r="7778" spans="1:9">
      <c r="A7778" s="10">
        <v>7772</v>
      </c>
      <c r="B7778" s="10">
        <v>1.2561374822260451E-4</v>
      </c>
      <c r="C7778" s="10">
        <v>2.4320702020206539E-4</v>
      </c>
      <c r="D7778" s="10">
        <f t="shared" si="121"/>
        <v>1.1415525114155251E-4</v>
      </c>
      <c r="E7778" s="130">
        <v>1.280624170364044E-4</v>
      </c>
      <c r="F7778">
        <v>0.46153846153846162</v>
      </c>
      <c r="I7778" s="140"/>
    </row>
    <row r="7779" spans="1:9">
      <c r="A7779" s="10">
        <v>7773</v>
      </c>
      <c r="B7779" s="10">
        <v>1.2155002980461419E-4</v>
      </c>
      <c r="C7779" s="10">
        <v>1.35553833537012E-5</v>
      </c>
      <c r="D7779" s="10">
        <f t="shared" si="121"/>
        <v>1.1415525114155251E-4</v>
      </c>
      <c r="E7779" s="130">
        <v>1.05421547726101E-4</v>
      </c>
      <c r="F7779">
        <v>0.30769230769230771</v>
      </c>
      <c r="I7779" s="140"/>
    </row>
    <row r="7780" spans="1:9">
      <c r="A7780" s="10">
        <v>7774</v>
      </c>
      <c r="B7780" s="10">
        <v>1.196076621370448E-4</v>
      </c>
      <c r="C7780" s="10">
        <v>7.5787092071864557E-6</v>
      </c>
      <c r="D7780" s="10">
        <f t="shared" si="121"/>
        <v>1.1415525114155251E-4</v>
      </c>
      <c r="E7780" s="130">
        <v>8.9148422909320161E-5</v>
      </c>
      <c r="F7780">
        <v>0.23076923076923081</v>
      </c>
      <c r="I7780" s="140"/>
    </row>
    <row r="7781" spans="1:9">
      <c r="A7781" s="10">
        <v>7775</v>
      </c>
      <c r="B7781" s="10">
        <v>1.1926995217338889E-4</v>
      </c>
      <c r="C7781" s="10">
        <v>5.8120729720168107E-6</v>
      </c>
      <c r="D7781" s="10">
        <f t="shared" si="121"/>
        <v>1.1415525114155251E-4</v>
      </c>
      <c r="E7781" s="130">
        <v>7.8535515420115489E-5</v>
      </c>
      <c r="F7781">
        <v>0.15384615384615391</v>
      </c>
      <c r="I7781" s="140"/>
    </row>
    <row r="7782" spans="1:9">
      <c r="A7782" s="10">
        <v>7776</v>
      </c>
      <c r="B7782" s="10">
        <v>1.1836215686321211E-4</v>
      </c>
      <c r="C7782" s="10">
        <v>2.6773272703230082E-6</v>
      </c>
      <c r="D7782" s="10">
        <f t="shared" si="121"/>
        <v>1.1415525114155251E-4</v>
      </c>
      <c r="E7782" s="130">
        <v>6.9736075618386401E-5</v>
      </c>
      <c r="F7782">
        <v>7.6923076923076927E-2</v>
      </c>
      <c r="I7782" s="140"/>
    </row>
    <row r="7783" spans="1:9">
      <c r="A7783" s="10">
        <v>7777</v>
      </c>
      <c r="B7783" s="10">
        <v>1.1186306587528749E-4</v>
      </c>
      <c r="C7783" s="10">
        <v>2.0837329494424189E-6</v>
      </c>
      <c r="D7783" s="10">
        <f t="shared" si="121"/>
        <v>1.1415525114155251E-4</v>
      </c>
      <c r="E7783" s="130">
        <v>4.5254261837463702E-5</v>
      </c>
      <c r="F7783">
        <v>7.6923076923076927E-2</v>
      </c>
      <c r="I7783" s="140"/>
    </row>
    <row r="7784" spans="1:9">
      <c r="A7784" s="10">
        <v>7778</v>
      </c>
      <c r="B7784" s="10">
        <v>1.1047673076702741E-4</v>
      </c>
      <c r="C7784" s="10">
        <v>4.8353214472668311E-6</v>
      </c>
      <c r="D7784" s="10">
        <f t="shared" si="121"/>
        <v>1.1415525114155251E-4</v>
      </c>
      <c r="E7784" s="130">
        <v>3.9319276678452062E-5</v>
      </c>
      <c r="F7784">
        <v>5.7692307692307702E-2</v>
      </c>
      <c r="I7784" s="140"/>
    </row>
    <row r="7785" spans="1:9">
      <c r="A7785" s="10">
        <v>7779</v>
      </c>
      <c r="B7785" s="10">
        <v>1.101232122779763E-4</v>
      </c>
      <c r="C7785" s="10">
        <v>1.231457625097168E-5</v>
      </c>
      <c r="D7785" s="10">
        <f t="shared" si="121"/>
        <v>1.1415525114155251E-4</v>
      </c>
      <c r="E7785" s="130">
        <v>3.2642418374563973E-5</v>
      </c>
      <c r="F7785">
        <v>5.7692307692307702E-2</v>
      </c>
      <c r="I7785" s="140"/>
    </row>
    <row r="7786" spans="1:9">
      <c r="A7786" s="10">
        <v>7780</v>
      </c>
      <c r="B7786" s="10">
        <v>1.106776555986265E-4</v>
      </c>
      <c r="C7786" s="10">
        <v>3.4032853195121848E-5</v>
      </c>
      <c r="D7786" s="10">
        <f t="shared" si="121"/>
        <v>1.1415525114155251E-4</v>
      </c>
      <c r="E7786" s="130">
        <v>4.302864240283434E-5</v>
      </c>
      <c r="F7786">
        <v>7.6923076923076927E-2</v>
      </c>
      <c r="I7786" s="140"/>
    </row>
    <row r="7787" spans="1:9">
      <c r="A7787" s="10">
        <v>7781</v>
      </c>
      <c r="B7787" s="10">
        <v>1.128539099188729E-4</v>
      </c>
      <c r="C7787" s="10">
        <v>5.4911668240609857E-5</v>
      </c>
      <c r="D7787" s="10">
        <f t="shared" si="121"/>
        <v>1.1415525114155251E-4</v>
      </c>
      <c r="E7787" s="130">
        <v>7.56710607773979E-5</v>
      </c>
      <c r="F7787">
        <v>0.1153846153846154</v>
      </c>
      <c r="I7787" s="140"/>
    </row>
    <row r="7788" spans="1:9">
      <c r="A7788" s="10">
        <v>7782</v>
      </c>
      <c r="B7788" s="10">
        <v>1.181275172912003E-4</v>
      </c>
      <c r="C7788" s="10">
        <v>4.2313160077725828E-4</v>
      </c>
      <c r="D7788" s="10">
        <f t="shared" si="121"/>
        <v>1.1415525114155251E-4</v>
      </c>
      <c r="E7788" s="130">
        <v>1.2611843462899671E-4</v>
      </c>
      <c r="F7788">
        <v>0.19230769230769229</v>
      </c>
      <c r="I7788" s="140"/>
    </row>
    <row r="7789" spans="1:9">
      <c r="A7789" s="10">
        <v>7783</v>
      </c>
      <c r="B7789" s="10">
        <v>1.218044257164924E-4</v>
      </c>
      <c r="C7789" s="10">
        <v>4.325779825836231E-4</v>
      </c>
      <c r="D7789" s="10">
        <f t="shared" si="121"/>
        <v>1.1415525114155251E-4</v>
      </c>
      <c r="E7789" s="130">
        <v>1.7804955477034861E-4</v>
      </c>
      <c r="F7789">
        <v>0.30769230769230771</v>
      </c>
      <c r="I7789" s="140"/>
    </row>
    <row r="7790" spans="1:9">
      <c r="A7790" s="10">
        <v>7784</v>
      </c>
      <c r="B7790" s="10">
        <v>1.2684961889159911E-4</v>
      </c>
      <c r="C7790" s="10">
        <v>3.8625992396214271E-4</v>
      </c>
      <c r="D7790" s="10">
        <f t="shared" si="121"/>
        <v>1.1415525114155251E-4</v>
      </c>
      <c r="E7790" s="130">
        <v>1.973382565371368E-4</v>
      </c>
      <c r="F7790">
        <v>0.46153846153846162</v>
      </c>
      <c r="I7790" s="140"/>
    </row>
    <row r="7791" spans="1:9">
      <c r="A7791" s="10">
        <v>7785</v>
      </c>
      <c r="B7791" s="10">
        <v>1.3717232129356521E-4</v>
      </c>
      <c r="C7791" s="10">
        <v>3.2694376849540019E-4</v>
      </c>
      <c r="D7791" s="10">
        <f t="shared" si="121"/>
        <v>1.1415525114155251E-4</v>
      </c>
      <c r="E7791" s="130">
        <v>1.69147077031831E-4</v>
      </c>
      <c r="F7791">
        <v>0.57692307692307687</v>
      </c>
      <c r="I7791" s="140"/>
    </row>
    <row r="7792" spans="1:9">
      <c r="A7792" s="10">
        <v>7786</v>
      </c>
      <c r="B7792" s="10">
        <v>1.3596576289617821E-4</v>
      </c>
      <c r="C7792" s="10">
        <v>3.175944726975896E-4</v>
      </c>
      <c r="D7792" s="10">
        <f t="shared" si="121"/>
        <v>1.1415525114155251E-4</v>
      </c>
      <c r="E7792" s="130">
        <v>1.4095589752652579E-4</v>
      </c>
      <c r="F7792">
        <v>0.69230769230769229</v>
      </c>
      <c r="I7792" s="140"/>
    </row>
    <row r="7793" spans="1:9">
      <c r="A7793" s="10">
        <v>7787</v>
      </c>
      <c r="B7793" s="10">
        <v>1.3403149455408321E-4</v>
      </c>
      <c r="C7793" s="10">
        <v>2.6517908816422298E-4</v>
      </c>
      <c r="D7793" s="10">
        <f t="shared" si="121"/>
        <v>1.1415525114155251E-4</v>
      </c>
      <c r="E7793" s="130">
        <v>1.4763275583041391E-4</v>
      </c>
      <c r="F7793">
        <v>0.76923076923076927</v>
      </c>
      <c r="I7793" s="140"/>
    </row>
    <row r="7794" spans="1:9">
      <c r="A7794" s="10">
        <v>7788</v>
      </c>
      <c r="B7794" s="10">
        <v>1.252233170035165E-4</v>
      </c>
      <c r="C7794" s="10">
        <v>2.1165873147786831E-4</v>
      </c>
      <c r="D7794" s="10">
        <f t="shared" si="121"/>
        <v>1.1415525114155251E-4</v>
      </c>
      <c r="E7794" s="130">
        <v>1.557933604240549E-4</v>
      </c>
      <c r="F7794">
        <v>0.73076923076923073</v>
      </c>
      <c r="I7794" s="140"/>
    </row>
    <row r="7795" spans="1:9">
      <c r="A7795" s="10">
        <v>7789</v>
      </c>
      <c r="B7795" s="10">
        <v>1.217179169456408E-4</v>
      </c>
      <c r="C7795" s="10">
        <v>2.2330745236043441E-4</v>
      </c>
      <c r="D7795" s="10">
        <f t="shared" si="121"/>
        <v>1.1415525114155251E-4</v>
      </c>
      <c r="E7795" s="130">
        <v>1.4985837526504341E-4</v>
      </c>
      <c r="F7795">
        <v>0.69230769230769229</v>
      </c>
      <c r="I7795" s="140"/>
    </row>
    <row r="7796" spans="1:9">
      <c r="A7796" s="10">
        <v>7790</v>
      </c>
      <c r="B7796" s="10">
        <v>1.2742157754196549E-4</v>
      </c>
      <c r="C7796" s="10">
        <v>2.433709940473888E-4</v>
      </c>
      <c r="D7796" s="10">
        <f t="shared" si="121"/>
        <v>1.1415525114155251E-4</v>
      </c>
      <c r="E7796" s="130">
        <v>1.5430961413430189E-4</v>
      </c>
      <c r="F7796">
        <v>0.84615384615384615</v>
      </c>
      <c r="I7796" s="140"/>
    </row>
    <row r="7797" spans="1:9">
      <c r="A7797" s="10">
        <v>7791</v>
      </c>
      <c r="B7797" s="10">
        <v>1.274582025822273E-4</v>
      </c>
      <c r="C7797" s="10">
        <v>2.4617785115466252E-4</v>
      </c>
      <c r="D7797" s="10">
        <f t="shared" si="121"/>
        <v>1.1415525114155251E-4</v>
      </c>
      <c r="E7797" s="130">
        <v>1.69147077031831E-4</v>
      </c>
      <c r="F7797">
        <v>0.96153846153846156</v>
      </c>
      <c r="I7797" s="140"/>
    </row>
    <row r="7798" spans="1:9">
      <c r="A7798" s="10">
        <v>7792</v>
      </c>
      <c r="B7798" s="10">
        <v>1.2919362935671171E-4</v>
      </c>
      <c r="C7798" s="10">
        <v>2.5407089319106279E-4</v>
      </c>
      <c r="D7798" s="10">
        <f t="shared" si="121"/>
        <v>1.1415525114155251E-4</v>
      </c>
      <c r="E7798" s="130">
        <v>1.8398453992936011E-4</v>
      </c>
      <c r="F7798">
        <v>1</v>
      </c>
      <c r="I7798" s="140"/>
    </row>
    <row r="7799" spans="1:9">
      <c r="A7799" s="10">
        <v>7793</v>
      </c>
      <c r="B7799" s="10">
        <v>1.3056066132883829E-4</v>
      </c>
      <c r="C7799" s="10">
        <v>2.5600505359101418E-4</v>
      </c>
      <c r="D7799" s="10">
        <f t="shared" si="121"/>
        <v>1.1415525114155251E-4</v>
      </c>
      <c r="E7799" s="130">
        <v>2.0178949540639531E-4</v>
      </c>
      <c r="F7799">
        <v>0.92307692307692313</v>
      </c>
      <c r="I7799" s="140"/>
    </row>
    <row r="7800" spans="1:9">
      <c r="A7800" s="10">
        <v>7794</v>
      </c>
      <c r="B7800" s="10">
        <v>1.327246970415932E-4</v>
      </c>
      <c r="C7800" s="10">
        <v>2.2844721483775769E-4</v>
      </c>
      <c r="D7800" s="10">
        <f t="shared" si="121"/>
        <v>1.1415525114155251E-4</v>
      </c>
      <c r="E7800" s="130">
        <v>1.8843577879861919E-4</v>
      </c>
      <c r="F7800">
        <v>0.76923076923076927</v>
      </c>
      <c r="I7800" s="140"/>
    </row>
    <row r="7801" spans="1:9">
      <c r="A7801" s="10">
        <v>7795</v>
      </c>
      <c r="B7801" s="10">
        <v>1.2992072070620709E-4</v>
      </c>
      <c r="C7801" s="10">
        <v>2.207034271403971E-4</v>
      </c>
      <c r="D7801" s="10">
        <f t="shared" si="121"/>
        <v>1.1415525114155251E-4</v>
      </c>
      <c r="E7801" s="130">
        <v>1.6024459929331409E-4</v>
      </c>
      <c r="F7801">
        <v>0.57692307692307687</v>
      </c>
      <c r="I7801" s="140"/>
    </row>
    <row r="7802" spans="1:9">
      <c r="A7802" s="10">
        <v>7796</v>
      </c>
      <c r="B7802" s="10">
        <v>1.2592113555956821E-4</v>
      </c>
      <c r="C7802" s="10">
        <v>2.7162770932212212E-4</v>
      </c>
      <c r="D7802" s="10">
        <f t="shared" si="121"/>
        <v>1.1415525114155251E-4</v>
      </c>
      <c r="E7802" s="130">
        <v>1.3427903922263781E-4</v>
      </c>
      <c r="F7802">
        <v>0.46153846153846162</v>
      </c>
      <c r="I7802" s="140"/>
    </row>
    <row r="7803" spans="1:9">
      <c r="A7803" s="10">
        <v>7797</v>
      </c>
      <c r="B7803" s="10">
        <v>1.218211499864014E-4</v>
      </c>
      <c r="C7803" s="10">
        <v>1.356371137578632E-5</v>
      </c>
      <c r="D7803" s="10">
        <f t="shared" si="121"/>
        <v>1.1415525114155251E-4</v>
      </c>
      <c r="E7803" s="130">
        <v>1.105390985865911E-4</v>
      </c>
      <c r="F7803">
        <v>0.30769230769230771</v>
      </c>
      <c r="I7803" s="140"/>
    </row>
    <row r="7804" spans="1:9">
      <c r="A7804" s="10">
        <v>7798</v>
      </c>
      <c r="B7804" s="10">
        <v>1.197319094394433E-4</v>
      </c>
      <c r="C7804" s="10">
        <v>7.613275953876015E-6</v>
      </c>
      <c r="D7804" s="10">
        <f t="shared" si="121"/>
        <v>1.1415525114155251E-4</v>
      </c>
      <c r="E7804" s="130">
        <v>9.3476016254433086E-5</v>
      </c>
      <c r="F7804">
        <v>0.23076923076923081</v>
      </c>
      <c r="I7804" s="140"/>
    </row>
    <row r="7805" spans="1:9">
      <c r="A7805" s="10">
        <v>7799</v>
      </c>
      <c r="B7805" s="10">
        <v>1.1933485121088861E-4</v>
      </c>
      <c r="C7805" s="10">
        <v>6.2956846693561612E-6</v>
      </c>
      <c r="D7805" s="10">
        <f t="shared" si="121"/>
        <v>1.1415525114155251E-4</v>
      </c>
      <c r="E7805" s="130">
        <v>8.2347919081285934E-5</v>
      </c>
      <c r="F7805">
        <v>0.15384615384615391</v>
      </c>
      <c r="I7805" s="140"/>
    </row>
    <row r="7806" spans="1:9">
      <c r="A7806" s="10">
        <v>7800</v>
      </c>
      <c r="B7806" s="10">
        <v>1.177250841380994E-4</v>
      </c>
      <c r="C7806" s="10">
        <v>6.2282604206845146E-6</v>
      </c>
      <c r="D7806" s="10">
        <f t="shared" si="121"/>
        <v>1.1415525114155251E-4</v>
      </c>
      <c r="E7806" s="130">
        <v>5.4884874329285748E-5</v>
      </c>
      <c r="F7806">
        <v>3.8461538461538457E-2</v>
      </c>
      <c r="I7806" s="140"/>
    </row>
    <row r="7807" spans="1:9">
      <c r="A7807" s="10">
        <v>7801</v>
      </c>
      <c r="B7807" s="10">
        <v>1.106398427764052E-4</v>
      </c>
      <c r="C7807" s="10">
        <v>2.220538895644898E-5</v>
      </c>
      <c r="D7807" s="10">
        <f t="shared" si="121"/>
        <v>1.1415525114155251E-4</v>
      </c>
      <c r="E7807" s="130">
        <v>3.5616780149855693E-5</v>
      </c>
      <c r="F7807">
        <v>3.8461538461538457E-2</v>
      </c>
      <c r="I7807" s="140"/>
    </row>
    <row r="7808" spans="1:9">
      <c r="A7808" s="10">
        <v>7802</v>
      </c>
      <c r="B7808" s="10">
        <v>1.0897533542591739E-4</v>
      </c>
      <c r="C7808" s="10">
        <v>5.3245695608635101E-5</v>
      </c>
      <c r="D7808" s="10">
        <f t="shared" si="121"/>
        <v>1.1415525114155251E-4</v>
      </c>
      <c r="E7808" s="130">
        <v>3.0945727015448348E-5</v>
      </c>
      <c r="F7808">
        <v>3.8461538461538457E-2</v>
      </c>
      <c r="I7808" s="140"/>
    </row>
    <row r="7809" spans="1:9">
      <c r="A7809" s="10">
        <v>7803</v>
      </c>
      <c r="B7809" s="10">
        <v>1.085278201349047E-4</v>
      </c>
      <c r="C7809" s="10">
        <v>7.6767853048295256E-5</v>
      </c>
      <c r="D7809" s="10">
        <f t="shared" si="121"/>
        <v>1.1415525114155251E-4</v>
      </c>
      <c r="E7809" s="130">
        <v>2.5690792239240139E-5</v>
      </c>
      <c r="F7809">
        <v>3.8461538461538457E-2</v>
      </c>
      <c r="I7809" s="140"/>
    </row>
    <row r="7810" spans="1:9">
      <c r="A7810" s="10">
        <v>7804</v>
      </c>
      <c r="B7810" s="10">
        <v>1.093294978593378E-4</v>
      </c>
      <c r="C7810" s="10">
        <v>9.8241767095510007E-5</v>
      </c>
      <c r="D7810" s="10">
        <f t="shared" si="121"/>
        <v>1.1415525114155251E-4</v>
      </c>
      <c r="E7810" s="130">
        <v>3.3865135224452948E-5</v>
      </c>
      <c r="F7810">
        <v>3.8461538461538457E-2</v>
      </c>
      <c r="I7810" s="140"/>
    </row>
    <row r="7811" spans="1:9">
      <c r="A7811" s="10">
        <v>7805</v>
      </c>
      <c r="B7811" s="10">
        <v>1.1130525864917379E-4</v>
      </c>
      <c r="C7811" s="10">
        <v>1.2002092679063469E-4</v>
      </c>
      <c r="D7811" s="10">
        <f t="shared" si="121"/>
        <v>1.1415525114155251E-4</v>
      </c>
      <c r="E7811" s="130">
        <v>5.9555927463693087E-5</v>
      </c>
      <c r="F7811">
        <v>7.6923076923076927E-2</v>
      </c>
      <c r="I7811" s="140"/>
    </row>
    <row r="7812" spans="1:9">
      <c r="A7812" s="10">
        <v>7806</v>
      </c>
      <c r="B7812" s="10">
        <v>1.165672908895174E-4</v>
      </c>
      <c r="C7812" s="10">
        <v>4.824437604299106E-4</v>
      </c>
      <c r="D7812" s="10">
        <f t="shared" si="121"/>
        <v>1.1415525114155251E-4</v>
      </c>
      <c r="E7812" s="130">
        <v>9.9259879106154794E-5</v>
      </c>
      <c r="F7812">
        <v>0.15384615384615391</v>
      </c>
      <c r="I7812" s="140"/>
    </row>
    <row r="7813" spans="1:9">
      <c r="A7813" s="10">
        <v>7807</v>
      </c>
      <c r="B7813" s="10">
        <v>1.198628559349754E-4</v>
      </c>
      <c r="C7813" s="10">
        <v>4.9161526750296286E-4</v>
      </c>
      <c r="D7813" s="10">
        <f t="shared" si="121"/>
        <v>1.1415525114155251E-4</v>
      </c>
      <c r="E7813" s="130">
        <v>1.4013159403221851E-4</v>
      </c>
      <c r="F7813">
        <v>0.23076923076923081</v>
      </c>
      <c r="I7813" s="140"/>
    </row>
    <row r="7814" spans="1:9">
      <c r="A7814" s="10">
        <v>7808</v>
      </c>
      <c r="B7814" s="10">
        <v>1.2583177921683569E-4</v>
      </c>
      <c r="C7814" s="10">
        <v>4.5353278173891062E-4</v>
      </c>
      <c r="D7814" s="10">
        <f t="shared" ref="D7814:D7877" si="122">1/8760</f>
        <v>1.1415525114155251E-4</v>
      </c>
      <c r="E7814" s="130">
        <v>1.5531251671904259E-4</v>
      </c>
      <c r="F7814">
        <v>0.38461538461538458</v>
      </c>
      <c r="I7814" s="140"/>
    </row>
    <row r="7815" spans="1:9">
      <c r="A7815" s="10">
        <v>7809</v>
      </c>
      <c r="B7815" s="10">
        <v>1.369305327712996E-4</v>
      </c>
      <c r="C7815" s="10">
        <v>3.9609096765322289E-4</v>
      </c>
      <c r="D7815" s="10">
        <f t="shared" si="122"/>
        <v>1.1415525114155251E-4</v>
      </c>
      <c r="E7815" s="130">
        <v>1.331250143306079E-4</v>
      </c>
      <c r="F7815">
        <v>0.46153846153846162</v>
      </c>
      <c r="I7815" s="140"/>
    </row>
    <row r="7816" spans="1:9">
      <c r="A7816" s="10">
        <v>7810</v>
      </c>
      <c r="B7816" s="10">
        <v>1.3751635550826851E-4</v>
      </c>
      <c r="C7816" s="10">
        <v>3.4615176956419649E-4</v>
      </c>
      <c r="D7816" s="10">
        <f t="shared" si="122"/>
        <v>1.1415525114155251E-4</v>
      </c>
      <c r="E7816" s="130">
        <v>1.109375119421733E-4</v>
      </c>
      <c r="F7816">
        <v>0.57692307692307687</v>
      </c>
      <c r="I7816" s="140"/>
    </row>
    <row r="7817" spans="1:9">
      <c r="A7817" s="10">
        <v>7811</v>
      </c>
      <c r="B7817" s="10">
        <v>1.357348064517966E-4</v>
      </c>
      <c r="C7817" s="10">
        <v>3.1884887647829819E-4</v>
      </c>
      <c r="D7817" s="10">
        <f t="shared" si="122"/>
        <v>1.1415525114155251E-4</v>
      </c>
      <c r="E7817" s="130">
        <v>1.161924467183814E-4</v>
      </c>
      <c r="F7817">
        <v>0.69230769230769229</v>
      </c>
      <c r="I7817" s="140"/>
    </row>
    <row r="7818" spans="1:9">
      <c r="A7818" s="10">
        <v>7812</v>
      </c>
      <c r="B7818" s="10">
        <v>1.2833212347488471E-4</v>
      </c>
      <c r="C7818" s="10">
        <v>2.6762584468772359E-4</v>
      </c>
      <c r="D7818" s="10">
        <f t="shared" si="122"/>
        <v>1.1415525114155251E-4</v>
      </c>
      <c r="E7818" s="130">
        <v>1.2261514477819111E-4</v>
      </c>
      <c r="F7818">
        <v>0.61538461538461542</v>
      </c>
      <c r="I7818" s="140"/>
    </row>
    <row r="7819" spans="1:9">
      <c r="A7819" s="10">
        <v>7813</v>
      </c>
      <c r="B7819" s="10">
        <v>1.262905639629873E-4</v>
      </c>
      <c r="C7819" s="10">
        <v>3.0950379469602988E-4</v>
      </c>
      <c r="D7819" s="10">
        <f t="shared" si="122"/>
        <v>1.1415525114155251E-4</v>
      </c>
      <c r="E7819" s="130">
        <v>1.1794409164378391E-4</v>
      </c>
      <c r="F7819">
        <v>0.53846153846153844</v>
      </c>
      <c r="I7819" s="140"/>
    </row>
    <row r="7820" spans="1:9">
      <c r="A7820" s="10">
        <v>7814</v>
      </c>
      <c r="B7820" s="10">
        <v>1.3058719833088249E-4</v>
      </c>
      <c r="C7820" s="10">
        <v>3.0736390214787529E-4</v>
      </c>
      <c r="D7820" s="10">
        <f t="shared" si="122"/>
        <v>1.1415525114155251E-4</v>
      </c>
      <c r="E7820" s="130">
        <v>1.214473814945895E-4</v>
      </c>
      <c r="F7820">
        <v>0.61538461538461542</v>
      </c>
      <c r="I7820" s="140"/>
    </row>
    <row r="7821" spans="1:9">
      <c r="A7821" s="10">
        <v>7815</v>
      </c>
      <c r="B7821" s="10">
        <v>1.2978133871702861E-4</v>
      </c>
      <c r="C7821" s="10">
        <v>3.0939842157816187E-4</v>
      </c>
      <c r="D7821" s="10">
        <f t="shared" si="122"/>
        <v>1.1415525114155251E-4</v>
      </c>
      <c r="E7821" s="130">
        <v>1.331250143306079E-4</v>
      </c>
      <c r="F7821">
        <v>0.69230769230769229</v>
      </c>
      <c r="I7821" s="140"/>
    </row>
    <row r="7822" spans="1:9">
      <c r="A7822" s="10">
        <v>7816</v>
      </c>
      <c r="B7822" s="10">
        <v>1.309494971183776E-4</v>
      </c>
      <c r="C7822" s="10">
        <v>3.1681493437268622E-4</v>
      </c>
      <c r="D7822" s="10">
        <f t="shared" si="122"/>
        <v>1.1415525114155251E-4</v>
      </c>
      <c r="E7822" s="130">
        <v>1.4480264716662579E-4</v>
      </c>
      <c r="F7822">
        <v>0.76923076923076927</v>
      </c>
      <c r="I7822" s="140"/>
    </row>
    <row r="7823" spans="1:9">
      <c r="A7823" s="10">
        <v>7817</v>
      </c>
      <c r="B7823" s="10">
        <v>1.305534518150356E-4</v>
      </c>
      <c r="C7823" s="10">
        <v>3.1999762984346008E-4</v>
      </c>
      <c r="D7823" s="10">
        <f t="shared" si="122"/>
        <v>1.1415525114155251E-4</v>
      </c>
      <c r="E7823" s="130">
        <v>1.5881580656984821E-4</v>
      </c>
      <c r="F7823">
        <v>0.69230769230769229</v>
      </c>
      <c r="I7823" s="140"/>
    </row>
    <row r="7824" spans="1:9">
      <c r="A7824" s="10">
        <v>7818</v>
      </c>
      <c r="B7824" s="10">
        <v>1.2964763926210011E-4</v>
      </c>
      <c r="C7824" s="10">
        <v>2.8470062199024342E-4</v>
      </c>
      <c r="D7824" s="10">
        <f t="shared" si="122"/>
        <v>1.1415525114155251E-4</v>
      </c>
      <c r="E7824" s="130">
        <v>1.4830593701743139E-4</v>
      </c>
      <c r="F7824">
        <v>0.57692307692307687</v>
      </c>
      <c r="I7824" s="140"/>
    </row>
    <row r="7825" spans="1:9">
      <c r="A7825" s="10">
        <v>7819</v>
      </c>
      <c r="B7825" s="10">
        <v>1.2655328235367999E-4</v>
      </c>
      <c r="C7825" s="10">
        <v>2.7183791460009009E-4</v>
      </c>
      <c r="D7825" s="10">
        <f t="shared" si="122"/>
        <v>1.1415525114155251E-4</v>
      </c>
      <c r="E7825" s="130">
        <v>1.2611843462899671E-4</v>
      </c>
      <c r="F7825">
        <v>0.46153846153846162</v>
      </c>
      <c r="I7825" s="140"/>
    </row>
    <row r="7826" spans="1:9">
      <c r="A7826" s="10">
        <v>7820</v>
      </c>
      <c r="B7826" s="10">
        <v>1.217185032448869E-4</v>
      </c>
      <c r="C7826" s="10">
        <v>3.153722954727092E-4</v>
      </c>
      <c r="D7826" s="10">
        <f t="shared" si="122"/>
        <v>1.1415525114155251E-4</v>
      </c>
      <c r="E7826" s="130">
        <v>1.056825771659652E-4</v>
      </c>
      <c r="F7826">
        <v>0.30769230769230771</v>
      </c>
      <c r="I7826" s="140"/>
    </row>
    <row r="7827" spans="1:9">
      <c r="A7827" s="10">
        <v>7821</v>
      </c>
      <c r="B7827" s="10">
        <v>1.184619249654884E-4</v>
      </c>
      <c r="C7827" s="10">
        <v>1.3618711779284031E-5</v>
      </c>
      <c r="D7827" s="10">
        <f t="shared" si="122"/>
        <v>1.1415525114155251E-4</v>
      </c>
      <c r="E7827" s="130">
        <v>8.6998364628335497E-5</v>
      </c>
      <c r="F7827">
        <v>0.23076923076923081</v>
      </c>
      <c r="I7827" s="140"/>
    </row>
    <row r="7828" spans="1:9">
      <c r="A7828" s="10">
        <v>7822</v>
      </c>
      <c r="B7828" s="10">
        <v>1.195955064890817E-4</v>
      </c>
      <c r="C7828" s="10">
        <v>8.6332631871694459E-6</v>
      </c>
      <c r="D7828" s="10">
        <f t="shared" si="122"/>
        <v>1.1415525114155251E-4</v>
      </c>
      <c r="E7828" s="130">
        <v>7.3569086866914527E-5</v>
      </c>
      <c r="F7828">
        <v>0.15384615384615391</v>
      </c>
      <c r="I7828" s="140"/>
    </row>
    <row r="7829" spans="1:9">
      <c r="A7829" s="10">
        <v>7823</v>
      </c>
      <c r="B7829" s="10">
        <v>1.189581274422E-4</v>
      </c>
      <c r="C7829" s="10">
        <v>9.262615270998489E-6</v>
      </c>
      <c r="D7829" s="10">
        <f t="shared" si="122"/>
        <v>1.1415525114155251E-4</v>
      </c>
      <c r="E7829" s="130">
        <v>6.4810862239901302E-5</v>
      </c>
      <c r="F7829">
        <v>7.6923076923076927E-2</v>
      </c>
      <c r="I7829" s="140"/>
    </row>
    <row r="7830" spans="1:9">
      <c r="A7830" s="10">
        <v>7824</v>
      </c>
      <c r="B7830" s="10">
        <v>1.169843608536608E-4</v>
      </c>
      <c r="C7830" s="10">
        <v>1.6259703961983508E-5</v>
      </c>
      <c r="D7830" s="10">
        <f t="shared" si="122"/>
        <v>1.1415525114155251E-4</v>
      </c>
      <c r="E7830" s="130">
        <v>4.8427830290546259E-5</v>
      </c>
      <c r="F7830">
        <v>3.8461538461538457E-2</v>
      </c>
      <c r="I7830" s="140"/>
    </row>
    <row r="7831" spans="1:9">
      <c r="A7831" s="10">
        <v>7825</v>
      </c>
      <c r="B7831" s="10">
        <v>1.11050445281883E-4</v>
      </c>
      <c r="C7831" s="10">
        <v>3.411932915807233E-5</v>
      </c>
      <c r="D7831" s="10">
        <f t="shared" si="122"/>
        <v>1.1415525114155251E-4</v>
      </c>
      <c r="E7831" s="130">
        <v>3.1426570720460881E-5</v>
      </c>
      <c r="F7831">
        <v>3.8461538461538457E-2</v>
      </c>
      <c r="I7831" s="140"/>
    </row>
    <row r="7832" spans="1:9">
      <c r="A7832" s="10">
        <v>7826</v>
      </c>
      <c r="B7832" s="10">
        <v>1.092109621108643E-4</v>
      </c>
      <c r="C7832" s="10">
        <v>5.3863301180963709E-5</v>
      </c>
      <c r="D7832" s="10">
        <f t="shared" si="122"/>
        <v>1.1415525114155251E-4</v>
      </c>
      <c r="E7832" s="130">
        <v>2.7305053248925011E-5</v>
      </c>
      <c r="F7832">
        <v>3.8461538461538457E-2</v>
      </c>
      <c r="I7832" s="140"/>
    </row>
    <row r="7833" spans="1:9">
      <c r="A7833" s="10">
        <v>7827</v>
      </c>
      <c r="B7833" s="10">
        <v>1.0796409618476831E-4</v>
      </c>
      <c r="C7833" s="10">
        <v>7.0107621940580388E-5</v>
      </c>
      <c r="D7833" s="10">
        <f t="shared" si="122"/>
        <v>1.1415525114155251E-4</v>
      </c>
      <c r="E7833" s="130">
        <v>2.2668346093447179E-5</v>
      </c>
      <c r="F7833">
        <v>3.8461538461538457E-2</v>
      </c>
      <c r="I7833" s="140"/>
    </row>
    <row r="7834" spans="1:9">
      <c r="A7834" s="10">
        <v>7828</v>
      </c>
      <c r="B7834" s="10">
        <v>1.090009867575835E-4</v>
      </c>
      <c r="C7834" s="10">
        <v>8.5265122180498254E-5</v>
      </c>
      <c r="D7834" s="10">
        <f t="shared" si="122"/>
        <v>1.1415525114155251E-4</v>
      </c>
      <c r="E7834" s="130">
        <v>2.9881001668634941E-5</v>
      </c>
      <c r="F7834">
        <v>3.8461538461538457E-2</v>
      </c>
      <c r="I7834" s="140"/>
    </row>
    <row r="7835" spans="1:9">
      <c r="A7835" s="10">
        <v>7829</v>
      </c>
      <c r="B7835" s="10">
        <v>1.109993443917927E-4</v>
      </c>
      <c r="C7835" s="10">
        <v>9.4545729979560574E-5</v>
      </c>
      <c r="D7835" s="10">
        <f t="shared" si="122"/>
        <v>1.1415525114155251E-4</v>
      </c>
      <c r="E7835" s="130">
        <v>5.2549347762082133E-5</v>
      </c>
      <c r="F7835">
        <v>7.6923076923076927E-2</v>
      </c>
      <c r="I7835" s="140"/>
    </row>
    <row r="7836" spans="1:9">
      <c r="A7836" s="10">
        <v>7830</v>
      </c>
      <c r="B7836" s="10">
        <v>1.1338386387371151E-4</v>
      </c>
      <c r="C7836" s="10">
        <v>4.4070292730487602E-4</v>
      </c>
      <c r="D7836" s="10">
        <f t="shared" si="122"/>
        <v>1.1415525114155251E-4</v>
      </c>
      <c r="E7836" s="130">
        <v>8.7582246270136312E-5</v>
      </c>
      <c r="F7836">
        <v>0.15384615384615391</v>
      </c>
      <c r="I7836" s="140"/>
    </row>
    <row r="7837" spans="1:9">
      <c r="A7837" s="10">
        <v>7831</v>
      </c>
      <c r="B7837" s="10">
        <v>1.1872584702203039E-4</v>
      </c>
      <c r="C7837" s="10">
        <v>4.639210846632481E-4</v>
      </c>
      <c r="D7837" s="10">
        <f t="shared" si="122"/>
        <v>1.1415525114155251E-4</v>
      </c>
      <c r="E7837" s="130">
        <v>1.2364552414607539E-4</v>
      </c>
      <c r="F7837">
        <v>0.23076923076923081</v>
      </c>
      <c r="I7837" s="140"/>
    </row>
    <row r="7838" spans="1:9">
      <c r="A7838" s="10">
        <v>7832</v>
      </c>
      <c r="B7838" s="10">
        <v>1.2490768223241889E-4</v>
      </c>
      <c r="C7838" s="10">
        <v>4.4223789724009949E-4</v>
      </c>
      <c r="D7838" s="10">
        <f t="shared" si="122"/>
        <v>1.1415525114155251E-4</v>
      </c>
      <c r="E7838" s="130">
        <v>1.370404559285669E-4</v>
      </c>
      <c r="F7838">
        <v>0.38461538461538458</v>
      </c>
      <c r="I7838" s="140"/>
    </row>
    <row r="7839" spans="1:9">
      <c r="A7839" s="10">
        <v>7833</v>
      </c>
      <c r="B7839" s="10">
        <v>1.342526931633487E-4</v>
      </c>
      <c r="C7839" s="10">
        <v>4.0276997317753799E-4</v>
      </c>
      <c r="D7839" s="10">
        <f t="shared" si="122"/>
        <v>1.1415525114155251E-4</v>
      </c>
      <c r="E7839" s="130">
        <v>1.1746324793877149E-4</v>
      </c>
      <c r="F7839">
        <v>0.46153846153846162</v>
      </c>
      <c r="I7839" s="140"/>
    </row>
    <row r="7840" spans="1:9">
      <c r="A7840" s="10">
        <v>7834</v>
      </c>
      <c r="B7840" s="10">
        <v>1.3506397447884689E-4</v>
      </c>
      <c r="C7840" s="10">
        <v>3.4485972603301652E-4</v>
      </c>
      <c r="D7840" s="10">
        <f t="shared" si="122"/>
        <v>1.1415525114155251E-4</v>
      </c>
      <c r="E7840" s="130">
        <v>9.7886039948976152E-5</v>
      </c>
      <c r="F7840">
        <v>0.57692307692307687</v>
      </c>
      <c r="I7840" s="140"/>
    </row>
    <row r="7841" spans="1:9">
      <c r="A7841" s="10">
        <v>7835</v>
      </c>
      <c r="B7841" s="10">
        <v>1.3462421738668411E-4</v>
      </c>
      <c r="C7841" s="10">
        <v>3.050413522550695E-4</v>
      </c>
      <c r="D7841" s="10">
        <f t="shared" si="122"/>
        <v>1.1415525114155251E-4</v>
      </c>
      <c r="E7841" s="130">
        <v>1.025227471044539E-4</v>
      </c>
      <c r="F7841">
        <v>0.69230769230769229</v>
      </c>
      <c r="I7841" s="140"/>
    </row>
    <row r="7842" spans="1:9">
      <c r="A7842" s="10">
        <v>7836</v>
      </c>
      <c r="B7842" s="10">
        <v>1.2704069180761231E-4</v>
      </c>
      <c r="C7842" s="10">
        <v>2.276786638651354E-4</v>
      </c>
      <c r="D7842" s="10">
        <f t="shared" si="122"/>
        <v>1.1415525114155251E-4</v>
      </c>
      <c r="E7842" s="130">
        <v>1.0818983362781601E-4</v>
      </c>
      <c r="F7842">
        <v>0.61538461538461542</v>
      </c>
      <c r="I7842" s="140"/>
    </row>
    <row r="7843" spans="1:9">
      <c r="A7843" s="10">
        <v>7837</v>
      </c>
      <c r="B7843" s="10">
        <v>1.2569472181194551E-4</v>
      </c>
      <c r="C7843" s="10">
        <v>2.5375821505619288E-4</v>
      </c>
      <c r="D7843" s="10">
        <f t="shared" si="122"/>
        <v>1.1415525114155251E-4</v>
      </c>
      <c r="E7843" s="130">
        <v>1.040683161562801E-4</v>
      </c>
      <c r="F7843">
        <v>0.53846153846153844</v>
      </c>
      <c r="I7843" s="140"/>
    </row>
    <row r="7844" spans="1:9">
      <c r="A7844" s="10">
        <v>7838</v>
      </c>
      <c r="B7844" s="10">
        <v>1.30953378875005E-4</v>
      </c>
      <c r="C7844" s="10">
        <v>2.5116864113648778E-4</v>
      </c>
      <c r="D7844" s="10">
        <f t="shared" si="122"/>
        <v>1.1415525114155251E-4</v>
      </c>
      <c r="E7844" s="130">
        <v>1.0715945425993169E-4</v>
      </c>
      <c r="F7844">
        <v>0.61538461538461542</v>
      </c>
      <c r="I7844" s="140"/>
    </row>
    <row r="7845" spans="1:9">
      <c r="A7845" s="10">
        <v>7839</v>
      </c>
      <c r="B7845" s="10">
        <v>1.3128900154820201E-4</v>
      </c>
      <c r="C7845" s="10">
        <v>2.5201208521164918E-4</v>
      </c>
      <c r="D7845" s="10">
        <f t="shared" si="122"/>
        <v>1.1415525114155251E-4</v>
      </c>
      <c r="E7845" s="130">
        <v>1.1746324793877149E-4</v>
      </c>
      <c r="F7845">
        <v>0.69230769230769229</v>
      </c>
      <c r="I7845" s="140"/>
    </row>
    <row r="7846" spans="1:9">
      <c r="A7846" s="10">
        <v>7840</v>
      </c>
      <c r="B7846" s="10">
        <v>1.3218647462656099E-4</v>
      </c>
      <c r="C7846" s="10">
        <v>2.6023949824393998E-4</v>
      </c>
      <c r="D7846" s="10">
        <f t="shared" si="122"/>
        <v>1.1415525114155251E-4</v>
      </c>
      <c r="E7846" s="130">
        <v>1.2776704161761139E-4</v>
      </c>
      <c r="F7846">
        <v>0.76923076923076927</v>
      </c>
      <c r="I7846" s="140"/>
    </row>
    <row r="7847" spans="1:9">
      <c r="A7847" s="10">
        <v>7841</v>
      </c>
      <c r="B7847" s="10">
        <v>1.3303602348559471E-4</v>
      </c>
      <c r="C7847" s="10">
        <v>2.6886907928160681E-4</v>
      </c>
      <c r="D7847" s="10">
        <f t="shared" si="122"/>
        <v>1.1415525114155251E-4</v>
      </c>
      <c r="E7847" s="130">
        <v>1.4013159403221851E-4</v>
      </c>
      <c r="F7847">
        <v>0.69230769230769229</v>
      </c>
      <c r="I7847" s="140"/>
    </row>
    <row r="7848" spans="1:9">
      <c r="A7848" s="10">
        <v>7842</v>
      </c>
      <c r="B7848" s="10">
        <v>1.3405303829083041E-4</v>
      </c>
      <c r="C7848" s="10">
        <v>2.422002568859366E-4</v>
      </c>
      <c r="D7848" s="10">
        <f t="shared" si="122"/>
        <v>1.1415525114155251E-4</v>
      </c>
      <c r="E7848" s="130">
        <v>1.3085817972126299E-4</v>
      </c>
      <c r="F7848">
        <v>0.57692307692307687</v>
      </c>
      <c r="I7848" s="140"/>
    </row>
    <row r="7849" spans="1:9">
      <c r="A7849" s="10">
        <v>7843</v>
      </c>
      <c r="B7849" s="10">
        <v>1.3036110632197039E-4</v>
      </c>
      <c r="C7849" s="10">
        <v>2.1086683294988109E-4</v>
      </c>
      <c r="D7849" s="10">
        <f t="shared" si="122"/>
        <v>1.1415525114155251E-4</v>
      </c>
      <c r="E7849" s="130">
        <v>1.112809717314676E-4</v>
      </c>
      <c r="F7849">
        <v>0.46153846153846162</v>
      </c>
      <c r="I7849" s="140"/>
    </row>
    <row r="7850" spans="1:9">
      <c r="A7850" s="10">
        <v>7844</v>
      </c>
      <c r="B7850" s="10">
        <v>1.270484799638607E-4</v>
      </c>
      <c r="C7850" s="10">
        <v>2.5021555537755393E-4</v>
      </c>
      <c r="D7850" s="10">
        <f t="shared" si="122"/>
        <v>1.1415525114155251E-4</v>
      </c>
      <c r="E7850" s="130">
        <v>9.3249332793498394E-5</v>
      </c>
      <c r="F7850">
        <v>0.30769230769230771</v>
      </c>
      <c r="I7850" s="140"/>
    </row>
    <row r="7851" spans="1:9">
      <c r="A7851" s="10">
        <v>7845</v>
      </c>
      <c r="B7851" s="10">
        <v>1.220288367926864E-4</v>
      </c>
      <c r="C7851" s="10">
        <v>1.111735488828154E-5</v>
      </c>
      <c r="D7851" s="10">
        <f t="shared" si="122"/>
        <v>1.1415525114155251E-4</v>
      </c>
      <c r="E7851" s="130">
        <v>7.676326290735532E-5</v>
      </c>
      <c r="F7851">
        <v>0.23076923076923081</v>
      </c>
      <c r="I7851" s="140"/>
    </row>
    <row r="7852" spans="1:9">
      <c r="A7852" s="10">
        <v>7846</v>
      </c>
      <c r="B7852" s="10">
        <v>1.21983169934349E-4</v>
      </c>
      <c r="C7852" s="10">
        <v>9.0691842296534806E-6</v>
      </c>
      <c r="D7852" s="10">
        <f t="shared" si="122"/>
        <v>1.1415525114155251E-4</v>
      </c>
      <c r="E7852" s="130">
        <v>6.4913900176689733E-5</v>
      </c>
      <c r="F7852">
        <v>0.15384615384615391</v>
      </c>
      <c r="I7852" s="140"/>
    </row>
    <row r="7853" spans="1:9">
      <c r="A7853" s="10">
        <v>7847</v>
      </c>
      <c r="B7853" s="10">
        <v>1.2141316144480309E-4</v>
      </c>
      <c r="C7853" s="10">
        <v>5.5024905702476933E-6</v>
      </c>
      <c r="D7853" s="10">
        <f t="shared" si="122"/>
        <v>1.1415525114155251E-4</v>
      </c>
      <c r="E7853" s="130">
        <v>5.7186054917559952E-5</v>
      </c>
      <c r="F7853">
        <v>7.6923076923076927E-2</v>
      </c>
      <c r="I7853" s="140"/>
    </row>
    <row r="7854" spans="1:9">
      <c r="A7854" s="10">
        <v>7848</v>
      </c>
      <c r="B7854" s="10">
        <v>1.224053831345E-4</v>
      </c>
      <c r="C7854" s="10">
        <v>4.3502232525356039E-6</v>
      </c>
      <c r="D7854" s="10">
        <f t="shared" si="122"/>
        <v>1.1415525114155251E-4</v>
      </c>
      <c r="E7854" s="130">
        <v>6.779896240676461E-5</v>
      </c>
      <c r="F7854">
        <v>7.6923076923076927E-2</v>
      </c>
      <c r="I7854" s="140"/>
    </row>
    <row r="7855" spans="1:9">
      <c r="A7855" s="10">
        <v>7849</v>
      </c>
      <c r="B7855" s="10">
        <v>1.1645453158544241E-4</v>
      </c>
      <c r="C7855" s="10">
        <v>3.5023560521073478E-6</v>
      </c>
      <c r="D7855" s="10">
        <f t="shared" si="122"/>
        <v>1.1415525114155251E-4</v>
      </c>
      <c r="E7855" s="130">
        <v>4.3997199008645222E-5</v>
      </c>
      <c r="F7855">
        <v>7.6923076923076927E-2</v>
      </c>
      <c r="I7855" s="140"/>
    </row>
    <row r="7856" spans="1:9">
      <c r="A7856" s="10">
        <v>7850</v>
      </c>
      <c r="B7856" s="10">
        <v>1.127434086704667E-4</v>
      </c>
      <c r="C7856" s="10">
        <v>4.0655885501131846E-6</v>
      </c>
      <c r="D7856" s="10">
        <f t="shared" si="122"/>
        <v>1.1415525114155251E-4</v>
      </c>
      <c r="E7856" s="130">
        <v>3.8227074548495041E-5</v>
      </c>
      <c r="F7856">
        <v>5.7692307692307702E-2</v>
      </c>
      <c r="I7856" s="140"/>
    </row>
    <row r="7857" spans="1:9">
      <c r="A7857" s="10">
        <v>7851</v>
      </c>
      <c r="B7857" s="10">
        <v>1.1423036110263879E-4</v>
      </c>
      <c r="C7857" s="10">
        <v>5.6769789980399091E-6</v>
      </c>
      <c r="D7857" s="10">
        <f t="shared" si="122"/>
        <v>1.1415525114155251E-4</v>
      </c>
      <c r="E7857" s="130">
        <v>3.1735684530826052E-5</v>
      </c>
      <c r="F7857">
        <v>5.7692307692307702E-2</v>
      </c>
      <c r="I7857" s="140"/>
    </row>
    <row r="7858" spans="1:9">
      <c r="A7858" s="10">
        <v>7852</v>
      </c>
      <c r="B7858" s="10">
        <v>1.145843685973274E-4</v>
      </c>
      <c r="C7858" s="10">
        <v>7.832259294424335E-6</v>
      </c>
      <c r="D7858" s="10">
        <f t="shared" si="122"/>
        <v>1.1415525114155251E-4</v>
      </c>
      <c r="E7858" s="130">
        <v>4.1833402336088888E-5</v>
      </c>
      <c r="F7858">
        <v>7.6923076923076927E-2</v>
      </c>
      <c r="I7858" s="140"/>
    </row>
    <row r="7859" spans="1:9">
      <c r="A7859" s="10">
        <v>7853</v>
      </c>
      <c r="B7859" s="10">
        <v>1.167593197879557E-4</v>
      </c>
      <c r="C7859" s="10">
        <v>1.586706863254235E-5</v>
      </c>
      <c r="D7859" s="10">
        <f t="shared" si="122"/>
        <v>1.1415525114155251E-4</v>
      </c>
      <c r="E7859" s="130">
        <v>7.3569086866914527E-5</v>
      </c>
      <c r="F7859">
        <v>0.1153846153846154</v>
      </c>
      <c r="I7859" s="140"/>
    </row>
    <row r="7860" spans="1:9">
      <c r="A7860" s="10">
        <v>7854</v>
      </c>
      <c r="B7860" s="10">
        <v>1.1863832614503901E-4</v>
      </c>
      <c r="C7860" s="10">
        <v>3.6337810141272943E-4</v>
      </c>
      <c r="D7860" s="10">
        <f t="shared" si="122"/>
        <v>1.1415525114155251E-4</v>
      </c>
      <c r="E7860" s="130">
        <v>1.2261514477819111E-4</v>
      </c>
      <c r="F7860">
        <v>0.19230769230769229</v>
      </c>
      <c r="I7860" s="140"/>
    </row>
    <row r="7861" spans="1:9">
      <c r="A7861" s="10">
        <v>7855</v>
      </c>
      <c r="B7861" s="10">
        <v>1.21381226683686E-4</v>
      </c>
      <c r="C7861" s="10">
        <v>3.874323203638033E-4</v>
      </c>
      <c r="D7861" s="10">
        <f t="shared" si="122"/>
        <v>1.1415525114155251E-4</v>
      </c>
      <c r="E7861" s="130">
        <v>1.731037338045053E-4</v>
      </c>
      <c r="F7861">
        <v>0.30769230769230771</v>
      </c>
      <c r="I7861" s="140"/>
    </row>
    <row r="7862" spans="1:9">
      <c r="A7862" s="10">
        <v>7856</v>
      </c>
      <c r="B7862" s="10">
        <v>1.268150190644934E-4</v>
      </c>
      <c r="C7862" s="10">
        <v>3.8711158241279962E-4</v>
      </c>
      <c r="D7862" s="10">
        <f t="shared" si="122"/>
        <v>1.1415525114155251E-4</v>
      </c>
      <c r="E7862" s="130">
        <v>1.9185663829999409E-4</v>
      </c>
      <c r="F7862">
        <v>0.46153846153846162</v>
      </c>
      <c r="I7862" s="140"/>
    </row>
    <row r="7863" spans="1:9">
      <c r="A7863" s="10">
        <v>7857</v>
      </c>
      <c r="B7863" s="10">
        <v>1.3559750060564851E-4</v>
      </c>
      <c r="C7863" s="10">
        <v>3.6755334983006982E-4</v>
      </c>
      <c r="D7863" s="10">
        <f t="shared" si="122"/>
        <v>1.1415525114155251E-4</v>
      </c>
      <c r="E7863" s="130">
        <v>1.644485471142801E-4</v>
      </c>
      <c r="F7863">
        <v>0.57692307692307687</v>
      </c>
      <c r="I7863" s="140"/>
    </row>
    <row r="7864" spans="1:9">
      <c r="A7864" s="10">
        <v>7858</v>
      </c>
      <c r="B7864" s="10">
        <v>1.376222284438368E-4</v>
      </c>
      <c r="C7864" s="10">
        <v>3.5403122401434618E-4</v>
      </c>
      <c r="D7864" s="10">
        <f t="shared" si="122"/>
        <v>1.1415525114155251E-4</v>
      </c>
      <c r="E7864" s="130">
        <v>1.370404559285669E-4</v>
      </c>
      <c r="F7864">
        <v>0.69230769230769229</v>
      </c>
      <c r="I7864" s="140"/>
    </row>
    <row r="7865" spans="1:9">
      <c r="A7865" s="10">
        <v>7859</v>
      </c>
      <c r="B7865" s="10">
        <v>1.35811752629242E-4</v>
      </c>
      <c r="C7865" s="10">
        <v>3.3688967706751029E-4</v>
      </c>
      <c r="D7865" s="10">
        <f t="shared" si="122"/>
        <v>1.1415525114155251E-4</v>
      </c>
      <c r="E7865" s="130">
        <v>1.4353184594623561E-4</v>
      </c>
      <c r="F7865">
        <v>0.76923076923076927</v>
      </c>
      <c r="I7865" s="140"/>
    </row>
    <row r="7866" spans="1:9">
      <c r="A7866" s="10">
        <v>7860</v>
      </c>
      <c r="B7866" s="10">
        <v>1.2960503500906271E-4</v>
      </c>
      <c r="C7866" s="10">
        <v>2.6848305363781562E-4</v>
      </c>
      <c r="D7866" s="10">
        <f t="shared" si="122"/>
        <v>1.1415525114155251E-4</v>
      </c>
      <c r="E7866" s="130">
        <v>1.514657670789427E-4</v>
      </c>
      <c r="F7866">
        <v>0.73076923076923073</v>
      </c>
      <c r="I7866" s="140"/>
    </row>
    <row r="7867" spans="1:9">
      <c r="A7867" s="10">
        <v>7861</v>
      </c>
      <c r="B7867" s="10">
        <v>1.2630912655965131E-4</v>
      </c>
      <c r="C7867" s="10">
        <v>2.4802718119428099E-4</v>
      </c>
      <c r="D7867" s="10">
        <f t="shared" si="122"/>
        <v>1.1415525114155251E-4</v>
      </c>
      <c r="E7867" s="130">
        <v>1.456956426187921E-4</v>
      </c>
      <c r="F7867">
        <v>0.69230769230769229</v>
      </c>
      <c r="I7867" s="140"/>
    </row>
    <row r="7868" spans="1:9">
      <c r="A7868" s="10">
        <v>7862</v>
      </c>
      <c r="B7868" s="10">
        <v>1.31861674632961E-4</v>
      </c>
      <c r="C7868" s="10">
        <v>2.2089728094705491E-4</v>
      </c>
      <c r="D7868" s="10">
        <f t="shared" si="122"/>
        <v>1.1415525114155251E-4</v>
      </c>
      <c r="E7868" s="130">
        <v>1.5002323596390499E-4</v>
      </c>
      <c r="F7868">
        <v>0.84615384615384615</v>
      </c>
      <c r="I7868" s="140"/>
    </row>
    <row r="7869" spans="1:9">
      <c r="A7869" s="10">
        <v>7863</v>
      </c>
      <c r="B7869" s="10">
        <v>1.309837635292431E-4</v>
      </c>
      <c r="C7869" s="10">
        <v>1.9973536770103619E-4</v>
      </c>
      <c r="D7869" s="10">
        <f t="shared" si="122"/>
        <v>1.1415525114155251E-4</v>
      </c>
      <c r="E7869" s="130">
        <v>1.644485471142801E-4</v>
      </c>
      <c r="F7869">
        <v>0.96153846153846156</v>
      </c>
      <c r="I7869" s="140"/>
    </row>
    <row r="7870" spans="1:9">
      <c r="A7870" s="10">
        <v>7864</v>
      </c>
      <c r="B7870" s="10">
        <v>1.333270943112345E-4</v>
      </c>
      <c r="C7870" s="10">
        <v>1.9793840146403689E-4</v>
      </c>
      <c r="D7870" s="10">
        <f t="shared" si="122"/>
        <v>1.1415525114155251E-4</v>
      </c>
      <c r="E7870" s="130">
        <v>1.788738582646559E-4</v>
      </c>
      <c r="F7870">
        <v>1</v>
      </c>
      <c r="I7870" s="140"/>
    </row>
    <row r="7871" spans="1:9">
      <c r="A7871" s="10">
        <v>7865</v>
      </c>
      <c r="B7871" s="10">
        <v>1.339657106059529E-4</v>
      </c>
      <c r="C7871" s="10">
        <v>2.091207712932908E-4</v>
      </c>
      <c r="D7871" s="10">
        <f t="shared" si="122"/>
        <v>1.1415525114155251E-4</v>
      </c>
      <c r="E7871" s="130">
        <v>1.961842316451063E-4</v>
      </c>
      <c r="F7871">
        <v>0.92307692307692313</v>
      </c>
      <c r="I7871" s="140"/>
    </row>
    <row r="7872" spans="1:9">
      <c r="A7872" s="10">
        <v>7866</v>
      </c>
      <c r="B7872" s="10">
        <v>1.3348066615028259E-4</v>
      </c>
      <c r="C7872" s="10">
        <v>1.7992111662714209E-4</v>
      </c>
      <c r="D7872" s="10">
        <f t="shared" si="122"/>
        <v>1.1415525114155251E-4</v>
      </c>
      <c r="E7872" s="130">
        <v>1.8320145160976819E-4</v>
      </c>
      <c r="F7872">
        <v>0.76923076923076927</v>
      </c>
      <c r="I7872" s="140"/>
    </row>
    <row r="7873" spans="1:9">
      <c r="A7873" s="10">
        <v>7867</v>
      </c>
      <c r="B7873" s="10">
        <v>1.28447182136569E-4</v>
      </c>
      <c r="C7873" s="10">
        <v>1.7658471187101711E-4</v>
      </c>
      <c r="D7873" s="10">
        <f t="shared" si="122"/>
        <v>1.1415525114155251E-4</v>
      </c>
      <c r="E7873" s="130">
        <v>1.557933604240549E-4</v>
      </c>
      <c r="F7873">
        <v>0.57692307692307687</v>
      </c>
      <c r="I7873" s="140"/>
    </row>
    <row r="7874" spans="1:9">
      <c r="A7874" s="10">
        <v>7868</v>
      </c>
      <c r="B7874" s="10">
        <v>1.2491873273866419E-4</v>
      </c>
      <c r="C7874" s="10">
        <v>2.2126405940443259E-4</v>
      </c>
      <c r="D7874" s="10">
        <f t="shared" si="122"/>
        <v>1.1415525114155251E-4</v>
      </c>
      <c r="E7874" s="130">
        <v>1.3054906591089809E-4</v>
      </c>
      <c r="F7874">
        <v>0.46153846153846162</v>
      </c>
      <c r="I7874" s="140"/>
    </row>
    <row r="7875" spans="1:9">
      <c r="A7875" s="10">
        <v>7869</v>
      </c>
      <c r="B7875" s="10">
        <v>1.2159492447243981E-4</v>
      </c>
      <c r="C7875" s="10">
        <v>1.056221402745443E-5</v>
      </c>
      <c r="D7875" s="10">
        <f t="shared" si="122"/>
        <v>1.1415525114155251E-4</v>
      </c>
      <c r="E7875" s="130">
        <v>1.074685680702972E-4</v>
      </c>
      <c r="F7875">
        <v>0.30769230769230771</v>
      </c>
      <c r="I7875" s="140"/>
    </row>
    <row r="7876" spans="1:9">
      <c r="A7876" s="10">
        <v>7870</v>
      </c>
      <c r="B7876" s="10">
        <v>1.191221203280831E-4</v>
      </c>
      <c r="C7876" s="10">
        <v>9.7168470519971471E-6</v>
      </c>
      <c r="D7876" s="10">
        <f t="shared" si="122"/>
        <v>1.1415525114155251E-4</v>
      </c>
      <c r="E7876" s="130">
        <v>9.0879460247365605E-5</v>
      </c>
      <c r="F7876">
        <v>0.23076923076923081</v>
      </c>
      <c r="I7876" s="140"/>
    </row>
    <row r="7877" spans="1:9">
      <c r="A7877" s="10">
        <v>7871</v>
      </c>
      <c r="B7877" s="10">
        <v>1.202058365770182E-4</v>
      </c>
      <c r="C7877" s="10">
        <v>5.4901440047546836E-6</v>
      </c>
      <c r="D7877" s="10">
        <f t="shared" si="122"/>
        <v>1.1415525114155251E-4</v>
      </c>
      <c r="E7877" s="130">
        <v>8.0060476884583935E-5</v>
      </c>
      <c r="F7877">
        <v>0.15384615384615391</v>
      </c>
      <c r="I7877" s="140"/>
    </row>
    <row r="7878" spans="1:9">
      <c r="A7878" s="10">
        <v>7872</v>
      </c>
      <c r="B7878" s="10">
        <v>1.174809969088898E-4</v>
      </c>
      <c r="C7878" s="10">
        <v>2.6904284491708921E-6</v>
      </c>
      <c r="D7878" s="10">
        <f t="shared" ref="D7878:D7941" si="123">1/8760</f>
        <v>1.1415525114155251E-4</v>
      </c>
      <c r="E7878" s="130">
        <v>6.4570440387395008E-5</v>
      </c>
      <c r="F7878">
        <v>7.6923076923076927E-2</v>
      </c>
      <c r="I7878" s="140"/>
    </row>
    <row r="7879" spans="1:9">
      <c r="A7879" s="10">
        <v>7873</v>
      </c>
      <c r="B7879" s="10">
        <v>1.1235940028588309E-4</v>
      </c>
      <c r="C7879" s="10">
        <v>2.8986199095717911E-6</v>
      </c>
      <c r="D7879" s="10">
        <f t="shared" si="123"/>
        <v>1.1415525114155251E-4</v>
      </c>
      <c r="E7879" s="130">
        <v>4.1902094293947833E-5</v>
      </c>
      <c r="F7879">
        <v>7.6923076923076927E-2</v>
      </c>
      <c r="I7879" s="140"/>
    </row>
    <row r="7880" spans="1:9">
      <c r="A7880" s="10">
        <v>7874</v>
      </c>
      <c r="B7880" s="10">
        <v>1.109748972522493E-4</v>
      </c>
      <c r="C7880" s="10">
        <v>1.2935118451175689E-5</v>
      </c>
      <c r="D7880" s="10">
        <f t="shared" si="123"/>
        <v>1.1415525114155251E-4</v>
      </c>
      <c r="E7880" s="130">
        <v>3.6406737665233371E-5</v>
      </c>
      <c r="F7880">
        <v>5.7692307692307702E-2</v>
      </c>
      <c r="I7880" s="140"/>
    </row>
    <row r="7881" spans="1:9">
      <c r="A7881" s="10">
        <v>7875</v>
      </c>
      <c r="B7881" s="10">
        <v>1.113749358611397E-4</v>
      </c>
      <c r="C7881" s="10">
        <v>3.9609723185324159E-5</v>
      </c>
      <c r="D7881" s="10">
        <f t="shared" si="123"/>
        <v>1.1415525114155251E-4</v>
      </c>
      <c r="E7881" s="130">
        <v>3.0224461457929601E-5</v>
      </c>
      <c r="F7881">
        <v>5.7692307692307702E-2</v>
      </c>
      <c r="I7881" s="140"/>
    </row>
    <row r="7882" spans="1:9">
      <c r="A7882" s="10">
        <v>7876</v>
      </c>
      <c r="B7882" s="10">
        <v>1.126207041205148E-4</v>
      </c>
      <c r="C7882" s="10">
        <v>6.6174949895788011E-5</v>
      </c>
      <c r="D7882" s="10">
        <f t="shared" si="123"/>
        <v>1.1415525114155251E-4</v>
      </c>
      <c r="E7882" s="130">
        <v>3.9841335558179923E-5</v>
      </c>
      <c r="F7882">
        <v>7.6923076923076927E-2</v>
      </c>
      <c r="I7882" s="140"/>
    </row>
    <row r="7883" spans="1:9">
      <c r="A7883" s="10">
        <v>7877</v>
      </c>
      <c r="B7883" s="10">
        <v>1.1388060265943221E-4</v>
      </c>
      <c r="C7883" s="10">
        <v>9.0053962172622961E-5</v>
      </c>
      <c r="D7883" s="10">
        <f t="shared" si="123"/>
        <v>1.1415525114155251E-4</v>
      </c>
      <c r="E7883" s="130">
        <v>7.0065797016108914E-5</v>
      </c>
      <c r="F7883">
        <v>0.1153846153846154</v>
      </c>
      <c r="I7883" s="140"/>
    </row>
    <row r="7884" spans="1:9">
      <c r="A7884" s="10">
        <v>7878</v>
      </c>
      <c r="B7884" s="10">
        <v>1.147991800553424E-4</v>
      </c>
      <c r="C7884" s="10">
        <v>4.5607878355616749E-4</v>
      </c>
      <c r="D7884" s="10">
        <f t="shared" si="123"/>
        <v>1.1415525114155251E-4</v>
      </c>
      <c r="E7884" s="130">
        <v>1.1677632836018221E-4</v>
      </c>
      <c r="F7884">
        <v>0.19230769230769229</v>
      </c>
      <c r="I7884" s="140"/>
    </row>
    <row r="7885" spans="1:9">
      <c r="A7885" s="10">
        <v>7879</v>
      </c>
      <c r="B7885" s="10">
        <v>1.1247445508950459E-4</v>
      </c>
      <c r="C7885" s="10">
        <v>4.7036417350516512E-4</v>
      </c>
      <c r="D7885" s="10">
        <f t="shared" si="123"/>
        <v>1.1415525114155251E-4</v>
      </c>
      <c r="E7885" s="130">
        <v>1.648606988614341E-4</v>
      </c>
      <c r="F7885">
        <v>0.30769230769230771</v>
      </c>
      <c r="I7885" s="140"/>
    </row>
    <row r="7886" spans="1:9">
      <c r="A7886" s="10">
        <v>7880</v>
      </c>
      <c r="B7886" s="10">
        <v>1.1360215516662001E-4</v>
      </c>
      <c r="C7886" s="10">
        <v>4.4102203783671619E-4</v>
      </c>
      <c r="D7886" s="10">
        <f t="shared" si="123"/>
        <v>1.1415525114155251E-4</v>
      </c>
      <c r="E7886" s="130">
        <v>1.8272060790475579E-4</v>
      </c>
      <c r="F7886">
        <v>0.46153846153846162</v>
      </c>
      <c r="I7886" s="140"/>
    </row>
    <row r="7887" spans="1:9">
      <c r="A7887" s="10">
        <v>7881</v>
      </c>
      <c r="B7887" s="10">
        <v>1.1607942053486381E-4</v>
      </c>
      <c r="C7887" s="10">
        <v>3.9632177933081629E-4</v>
      </c>
      <c r="D7887" s="10">
        <f t="shared" si="123"/>
        <v>1.1415525114155251E-4</v>
      </c>
      <c r="E7887" s="130">
        <v>1.5661766391836219E-4</v>
      </c>
      <c r="F7887">
        <v>0.57692307692307687</v>
      </c>
      <c r="I7887" s="140"/>
    </row>
    <row r="7888" spans="1:9">
      <c r="A7888" s="10">
        <v>7882</v>
      </c>
      <c r="B7888" s="10">
        <v>1.1669484638320111E-4</v>
      </c>
      <c r="C7888" s="10">
        <v>3.5711021469918692E-4</v>
      </c>
      <c r="D7888" s="10">
        <f t="shared" si="123"/>
        <v>1.1415525114155251E-4</v>
      </c>
      <c r="E7888" s="130">
        <v>1.305147199319687E-4</v>
      </c>
      <c r="F7888">
        <v>0.69230769230769229</v>
      </c>
      <c r="I7888" s="140"/>
    </row>
    <row r="7889" spans="1:9">
      <c r="A7889" s="10">
        <v>7883</v>
      </c>
      <c r="B7889" s="10">
        <v>1.1716414235266549E-4</v>
      </c>
      <c r="C7889" s="10">
        <v>3.210773633618325E-4</v>
      </c>
      <c r="D7889" s="10">
        <f t="shared" si="123"/>
        <v>1.1415525114155251E-4</v>
      </c>
      <c r="E7889" s="130">
        <v>1.3669699613927191E-4</v>
      </c>
      <c r="F7889">
        <v>0.76923076923076927</v>
      </c>
      <c r="I7889" s="140"/>
    </row>
    <row r="7890" spans="1:9">
      <c r="A7890" s="10">
        <v>7884</v>
      </c>
      <c r="B7890" s="10">
        <v>1.122609774189284E-4</v>
      </c>
      <c r="C7890" s="10">
        <v>2.6283368166931932E-4</v>
      </c>
      <c r="D7890" s="10">
        <f t="shared" si="123"/>
        <v>1.1415525114155251E-4</v>
      </c>
      <c r="E7890" s="130">
        <v>1.4425311150375439E-4</v>
      </c>
      <c r="F7890">
        <v>0.73076923076923073</v>
      </c>
      <c r="I7890" s="140"/>
    </row>
    <row r="7891" spans="1:9">
      <c r="A7891" s="10">
        <v>7885</v>
      </c>
      <c r="B7891" s="10">
        <v>1.100566504689769E-4</v>
      </c>
      <c r="C7891" s="10">
        <v>2.808211229117873E-4</v>
      </c>
      <c r="D7891" s="10">
        <f t="shared" si="123"/>
        <v>1.1415525114155251E-4</v>
      </c>
      <c r="E7891" s="130">
        <v>1.387577548750399E-4</v>
      </c>
      <c r="F7891">
        <v>0.69230769230769229</v>
      </c>
      <c r="I7891" s="140"/>
    </row>
    <row r="7892" spans="1:9">
      <c r="A7892" s="10">
        <v>7886</v>
      </c>
      <c r="B7892" s="10">
        <v>1.128191800275892E-4</v>
      </c>
      <c r="C7892" s="10">
        <v>2.7551070416967312E-4</v>
      </c>
      <c r="D7892" s="10">
        <f t="shared" si="123"/>
        <v>1.1415525114155251E-4</v>
      </c>
      <c r="E7892" s="130">
        <v>1.4287927234657579E-4</v>
      </c>
      <c r="F7892">
        <v>0.84615384615384615</v>
      </c>
      <c r="I7892" s="140"/>
    </row>
    <row r="7893" spans="1:9">
      <c r="A7893" s="10">
        <v>7887</v>
      </c>
      <c r="B7893" s="10">
        <v>1.1307170987523091E-4</v>
      </c>
      <c r="C7893" s="10">
        <v>2.7472022395112441E-4</v>
      </c>
      <c r="D7893" s="10">
        <f t="shared" si="123"/>
        <v>1.1415525114155251E-4</v>
      </c>
      <c r="E7893" s="130">
        <v>1.5661766391836219E-4</v>
      </c>
      <c r="F7893">
        <v>0.96153846153846156</v>
      </c>
      <c r="I7893" s="140"/>
    </row>
    <row r="7894" spans="1:9">
      <c r="A7894" s="10">
        <v>7888</v>
      </c>
      <c r="B7894" s="10">
        <v>1.1364297237107399E-4</v>
      </c>
      <c r="C7894" s="10">
        <v>2.855346515819228E-4</v>
      </c>
      <c r="D7894" s="10">
        <f t="shared" si="123"/>
        <v>1.1415525114155251E-4</v>
      </c>
      <c r="E7894" s="130">
        <v>1.7035605549014799E-4</v>
      </c>
      <c r="F7894">
        <v>1</v>
      </c>
      <c r="I7894" s="140"/>
    </row>
    <row r="7895" spans="1:9">
      <c r="A7895" s="10">
        <v>7889</v>
      </c>
      <c r="B7895" s="10">
        <v>1.1272708690406309E-4</v>
      </c>
      <c r="C7895" s="10">
        <v>2.9132828198538148E-4</v>
      </c>
      <c r="D7895" s="10">
        <f t="shared" si="123"/>
        <v>1.1415525114155251E-4</v>
      </c>
      <c r="E7895" s="130">
        <v>1.8684212537629181E-4</v>
      </c>
      <c r="F7895">
        <v>0.92307692307692313</v>
      </c>
      <c r="I7895" s="140"/>
    </row>
    <row r="7896" spans="1:9">
      <c r="A7896" s="10">
        <v>7890</v>
      </c>
      <c r="B7896" s="10">
        <v>1.149108412869875E-4</v>
      </c>
      <c r="C7896" s="10">
        <v>2.6876403346591732E-4</v>
      </c>
      <c r="D7896" s="10">
        <f t="shared" si="123"/>
        <v>1.1415525114155251E-4</v>
      </c>
      <c r="E7896" s="130">
        <v>1.7447757296168399E-4</v>
      </c>
      <c r="F7896">
        <v>0.76923076923076927</v>
      </c>
      <c r="I7896" s="140"/>
    </row>
    <row r="7897" spans="1:9">
      <c r="A7897" s="10">
        <v>7891</v>
      </c>
      <c r="B7897" s="10">
        <v>1.129498100452314E-4</v>
      </c>
      <c r="C7897" s="10">
        <v>2.6614119746237069E-4</v>
      </c>
      <c r="D7897" s="10">
        <f t="shared" si="123"/>
        <v>1.1415525114155251E-4</v>
      </c>
      <c r="E7897" s="130">
        <v>1.4837462897529039E-4</v>
      </c>
      <c r="F7897">
        <v>0.57692307692307687</v>
      </c>
      <c r="I7897" s="140"/>
    </row>
    <row r="7898" spans="1:9">
      <c r="A7898" s="10">
        <v>7892</v>
      </c>
      <c r="B7898" s="10">
        <v>1.1129082117137799E-4</v>
      </c>
      <c r="C7898" s="10">
        <v>3.2049893404186637E-4</v>
      </c>
      <c r="D7898" s="10">
        <f t="shared" si="123"/>
        <v>1.1415525114155251E-4</v>
      </c>
      <c r="E7898" s="130">
        <v>1.2433244372466479E-4</v>
      </c>
      <c r="F7898">
        <v>0.46153846153846162</v>
      </c>
      <c r="I7898" s="140"/>
    </row>
    <row r="7899" spans="1:9">
      <c r="A7899" s="10">
        <v>7893</v>
      </c>
      <c r="B7899" s="10">
        <v>1.09570715382562E-4</v>
      </c>
      <c r="C7899" s="10">
        <v>1.3818934340822911E-5</v>
      </c>
      <c r="D7899" s="10">
        <f t="shared" si="123"/>
        <v>1.1415525114155251E-4</v>
      </c>
      <c r="E7899" s="130">
        <v>1.023510172098071E-4</v>
      </c>
      <c r="F7899">
        <v>0.30769230769230771</v>
      </c>
      <c r="I7899" s="140"/>
    </row>
    <row r="7900" spans="1:9">
      <c r="A7900" s="10">
        <v>7894</v>
      </c>
      <c r="B7900" s="10">
        <v>1.09333912187476E-4</v>
      </c>
      <c r="C7900" s="10">
        <v>1.076805527638262E-5</v>
      </c>
      <c r="D7900" s="10">
        <f t="shared" si="123"/>
        <v>1.1415525114155251E-4</v>
      </c>
      <c r="E7900" s="130">
        <v>8.6551866902252666E-5</v>
      </c>
      <c r="F7900">
        <v>0.23076923076923081</v>
      </c>
      <c r="I7900" s="140"/>
    </row>
    <row r="7901" spans="1:9">
      <c r="A7901" s="10">
        <v>7895</v>
      </c>
      <c r="B7901" s="10">
        <v>1.115552815233721E-4</v>
      </c>
      <c r="C7901" s="10">
        <v>3.8867979170254588E-5</v>
      </c>
      <c r="D7901" s="10">
        <f t="shared" si="123"/>
        <v>1.1415525114155251E-4</v>
      </c>
      <c r="E7901" s="130">
        <v>7.6248073223412826E-5</v>
      </c>
      <c r="F7901">
        <v>0.15384615384615391</v>
      </c>
      <c r="I7901" s="140"/>
    </row>
    <row r="7902" spans="1:9">
      <c r="A7902" s="10">
        <v>7896</v>
      </c>
      <c r="B7902" s="10">
        <v>1.10545183344496E-4</v>
      </c>
      <c r="C7902" s="10">
        <v>6.7946591126763183E-5</v>
      </c>
      <c r="D7902" s="10">
        <f t="shared" si="123"/>
        <v>1.1415525114155251E-4</v>
      </c>
      <c r="E7902" s="130">
        <v>6.5861849195142914E-5</v>
      </c>
      <c r="F7902">
        <v>7.6923076923076927E-2</v>
      </c>
      <c r="I7902" s="140"/>
    </row>
    <row r="7903" spans="1:9">
      <c r="A7903" s="10">
        <v>7897</v>
      </c>
      <c r="B7903" s="10">
        <v>1.058808117825851E-4</v>
      </c>
      <c r="C7903" s="10">
        <v>9.9423187036383628E-5</v>
      </c>
      <c r="D7903" s="10">
        <f t="shared" si="123"/>
        <v>1.1415525114155251E-4</v>
      </c>
      <c r="E7903" s="130">
        <v>4.2740136179826809E-5</v>
      </c>
      <c r="F7903">
        <v>7.6923076923076927E-2</v>
      </c>
      <c r="I7903" s="140"/>
    </row>
    <row r="7904" spans="1:9">
      <c r="A7904" s="10">
        <v>7898</v>
      </c>
      <c r="B7904" s="10">
        <v>1.025859641492706E-4</v>
      </c>
      <c r="C7904" s="10">
        <v>1.2551110261643491E-4</v>
      </c>
      <c r="D7904" s="10">
        <f t="shared" si="123"/>
        <v>1.1415525114155251E-4</v>
      </c>
      <c r="E7904" s="130">
        <v>3.7134872418538033E-5</v>
      </c>
      <c r="F7904">
        <v>5.7692307692307702E-2</v>
      </c>
      <c r="I7904" s="140"/>
    </row>
    <row r="7905" spans="1:9">
      <c r="A7905" s="10">
        <v>7899</v>
      </c>
      <c r="B7905" s="10">
        <v>1.0301992219980971E-4</v>
      </c>
      <c r="C7905" s="10">
        <v>1.4696859700438531E-4</v>
      </c>
      <c r="D7905" s="10">
        <f t="shared" si="123"/>
        <v>1.1415525114155251E-4</v>
      </c>
      <c r="E7905" s="130">
        <v>3.0828950687088193E-5</v>
      </c>
      <c r="F7905">
        <v>5.7692307692307702E-2</v>
      </c>
      <c r="I7905" s="140"/>
    </row>
    <row r="7906" spans="1:9">
      <c r="A7906" s="10">
        <v>7900</v>
      </c>
      <c r="B7906" s="10">
        <v>1.033940480645708E-4</v>
      </c>
      <c r="C7906" s="10">
        <v>1.6716041386994129E-4</v>
      </c>
      <c r="D7906" s="10">
        <f t="shared" si="123"/>
        <v>1.1415525114155251E-4</v>
      </c>
      <c r="E7906" s="130">
        <v>4.063816226934351E-5</v>
      </c>
      <c r="F7906">
        <v>7.6923076923076927E-2</v>
      </c>
      <c r="I7906" s="140"/>
    </row>
    <row r="7907" spans="1:9">
      <c r="A7907" s="10">
        <v>7901</v>
      </c>
      <c r="B7907" s="10">
        <v>1.041619163786952E-4</v>
      </c>
      <c r="C7907" s="10">
        <v>1.860647830723994E-4</v>
      </c>
      <c r="D7907" s="10">
        <f t="shared" si="123"/>
        <v>1.1415525114155251E-4</v>
      </c>
      <c r="E7907" s="130">
        <v>7.1467112956431167E-5</v>
      </c>
      <c r="F7907">
        <v>0.1153846153846154</v>
      </c>
      <c r="I7907" s="140"/>
    </row>
    <row r="7908" spans="1:9">
      <c r="A7908" s="10">
        <v>7902</v>
      </c>
      <c r="B7908" s="10">
        <v>1.038226771524166E-4</v>
      </c>
      <c r="C7908" s="10">
        <v>5.4499348412678664E-4</v>
      </c>
      <c r="D7908" s="10">
        <f t="shared" si="123"/>
        <v>1.1415525114155251E-4</v>
      </c>
      <c r="E7908" s="130">
        <v>1.191118549273862E-4</v>
      </c>
      <c r="F7908">
        <v>0.19230769230769229</v>
      </c>
      <c r="I7908" s="140"/>
    </row>
    <row r="7909" spans="1:9">
      <c r="A7909" s="10">
        <v>7903</v>
      </c>
      <c r="B7909" s="10">
        <v>1.026655903388706E-4</v>
      </c>
      <c r="C7909" s="10">
        <v>5.5284679531547099E-4</v>
      </c>
      <c r="D7909" s="10">
        <f t="shared" si="123"/>
        <v>1.1415525114155251E-4</v>
      </c>
      <c r="E7909" s="130">
        <v>1.6815791283866281E-4</v>
      </c>
      <c r="F7909">
        <v>0.30769230769230771</v>
      </c>
      <c r="I7909" s="140"/>
    </row>
    <row r="7910" spans="1:9">
      <c r="A7910" s="10">
        <v>7904</v>
      </c>
      <c r="B7910" s="10">
        <v>1.0181962772530879E-4</v>
      </c>
      <c r="C7910" s="10">
        <v>4.9301534348221139E-4</v>
      </c>
      <c r="D7910" s="10">
        <f t="shared" si="123"/>
        <v>1.1415525114155251E-4</v>
      </c>
      <c r="E7910" s="130">
        <v>1.863750200628513E-4</v>
      </c>
      <c r="F7910">
        <v>0.46153846153846162</v>
      </c>
      <c r="I7910" s="140"/>
    </row>
    <row r="7911" spans="1:9">
      <c r="A7911" s="10">
        <v>7905</v>
      </c>
      <c r="B7911" s="10">
        <v>1.0204984864608519E-4</v>
      </c>
      <c r="C7911" s="10">
        <v>4.162689059972583E-4</v>
      </c>
      <c r="D7911" s="10">
        <f t="shared" si="123"/>
        <v>1.1415525114155251E-4</v>
      </c>
      <c r="E7911" s="130">
        <v>1.5975001719672929E-4</v>
      </c>
      <c r="F7911">
        <v>0.57692307692307687</v>
      </c>
      <c r="I7911" s="140"/>
    </row>
    <row r="7912" spans="1:9">
      <c r="A7912" s="10">
        <v>7906</v>
      </c>
      <c r="B7912" s="10">
        <v>1.0252060057689211E-4</v>
      </c>
      <c r="C7912" s="10">
        <v>3.5302735186745602E-4</v>
      </c>
      <c r="D7912" s="10">
        <f t="shared" si="123"/>
        <v>1.1415525114155251E-4</v>
      </c>
      <c r="E7912" s="130">
        <v>1.331250143306079E-4</v>
      </c>
      <c r="F7912">
        <v>0.69230769230769229</v>
      </c>
      <c r="I7912" s="140"/>
    </row>
    <row r="7913" spans="1:9">
      <c r="A7913" s="10">
        <v>7907</v>
      </c>
      <c r="B7913" s="10">
        <v>1.033078317735397E-4</v>
      </c>
      <c r="C7913" s="10">
        <v>3.0080891232798498E-4</v>
      </c>
      <c r="D7913" s="10">
        <f t="shared" si="123"/>
        <v>1.1415525114155251E-4</v>
      </c>
      <c r="E7913" s="130">
        <v>1.3943093606205739E-4</v>
      </c>
      <c r="F7913">
        <v>0.76923076923076927</v>
      </c>
      <c r="I7913" s="140"/>
    </row>
    <row r="7914" spans="1:9">
      <c r="A7914" s="10">
        <v>7908</v>
      </c>
      <c r="B7914" s="10">
        <v>1.02308581152642E-4</v>
      </c>
      <c r="C7914" s="10">
        <v>2.180275136336481E-4</v>
      </c>
      <c r="D7914" s="10">
        <f t="shared" si="123"/>
        <v>1.1415525114155251E-4</v>
      </c>
      <c r="E7914" s="130">
        <v>1.471381737338297E-4</v>
      </c>
      <c r="F7914">
        <v>0.73076923076923073</v>
      </c>
      <c r="I7914" s="140"/>
    </row>
    <row r="7915" spans="1:9">
      <c r="A7915" s="10">
        <v>7909</v>
      </c>
      <c r="B7915" s="10">
        <v>1.026126352438768E-4</v>
      </c>
      <c r="C7915" s="10">
        <v>2.328333549584671E-4</v>
      </c>
      <c r="D7915" s="10">
        <f t="shared" si="123"/>
        <v>1.1415525114155251E-4</v>
      </c>
      <c r="E7915" s="130">
        <v>1.4153290997254069E-4</v>
      </c>
      <c r="F7915">
        <v>0.69230769230769229</v>
      </c>
      <c r="I7915" s="140"/>
    </row>
    <row r="7916" spans="1:9">
      <c r="A7916" s="10">
        <v>7910</v>
      </c>
      <c r="B7916" s="10">
        <v>1.028860583982935E-4</v>
      </c>
      <c r="C7916" s="10">
        <v>2.2473889479840501E-4</v>
      </c>
      <c r="D7916" s="10">
        <f t="shared" si="123"/>
        <v>1.1415525114155251E-4</v>
      </c>
      <c r="E7916" s="130">
        <v>1.4573685779350749E-4</v>
      </c>
      <c r="F7916">
        <v>0.84615384615384615</v>
      </c>
      <c r="I7916" s="140"/>
    </row>
    <row r="7917" spans="1:9">
      <c r="A7917" s="10">
        <v>7911</v>
      </c>
      <c r="B7917" s="10">
        <v>1.018195560066764E-4</v>
      </c>
      <c r="C7917" s="10">
        <v>2.3391105647581779E-4</v>
      </c>
      <c r="D7917" s="10">
        <f t="shared" si="123"/>
        <v>1.1415525114155251E-4</v>
      </c>
      <c r="E7917" s="130">
        <v>1.5975001719672929E-4</v>
      </c>
      <c r="F7917">
        <v>0.96153846153846156</v>
      </c>
      <c r="I7917" s="140"/>
    </row>
    <row r="7918" spans="1:9">
      <c r="A7918" s="10">
        <v>7912</v>
      </c>
      <c r="B7918" s="10">
        <v>1.0453375632400031E-4</v>
      </c>
      <c r="C7918" s="10">
        <v>2.624001972097161E-4</v>
      </c>
      <c r="D7918" s="10">
        <f t="shared" si="123"/>
        <v>1.1415525114155251E-4</v>
      </c>
      <c r="E7918" s="130">
        <v>1.7376317659995109E-4</v>
      </c>
      <c r="F7918">
        <v>1</v>
      </c>
      <c r="I7918" s="140"/>
    </row>
    <row r="7919" spans="1:9">
      <c r="A7919" s="10">
        <v>7913</v>
      </c>
      <c r="B7919" s="10">
        <v>1.045825769611645E-4</v>
      </c>
      <c r="C7919" s="10">
        <v>2.9198220446187932E-4</v>
      </c>
      <c r="D7919" s="10">
        <f t="shared" si="123"/>
        <v>1.1415525114155251E-4</v>
      </c>
      <c r="E7919" s="130">
        <v>1.9057896788381799E-4</v>
      </c>
      <c r="F7919">
        <v>0.92307692307692313</v>
      </c>
      <c r="I7919" s="140"/>
    </row>
    <row r="7920" spans="1:9">
      <c r="A7920" s="10">
        <v>7914</v>
      </c>
      <c r="B7920" s="10">
        <v>1.085930848884385E-4</v>
      </c>
      <c r="C7920" s="10">
        <v>2.6725163828924978E-4</v>
      </c>
      <c r="D7920" s="10">
        <f t="shared" si="123"/>
        <v>1.1415525114155251E-4</v>
      </c>
      <c r="E7920" s="130">
        <v>1.7796712442091781E-4</v>
      </c>
      <c r="F7920">
        <v>0.76923076923076927</v>
      </c>
      <c r="I7920" s="140"/>
    </row>
    <row r="7921" spans="1:9">
      <c r="A7921" s="10">
        <v>7915</v>
      </c>
      <c r="B7921" s="10">
        <v>1.089665460793973E-4</v>
      </c>
      <c r="C7921" s="10">
        <v>2.6663421455146407E-4</v>
      </c>
      <c r="D7921" s="10">
        <f t="shared" si="123"/>
        <v>1.1415525114155251E-4</v>
      </c>
      <c r="E7921" s="130">
        <v>1.513421215547965E-4</v>
      </c>
      <c r="F7921">
        <v>0.57692307692307687</v>
      </c>
      <c r="I7921" s="140"/>
    </row>
    <row r="7922" spans="1:9">
      <c r="A7922" s="10">
        <v>7916</v>
      </c>
      <c r="B7922" s="10">
        <v>1.086437703612299E-4</v>
      </c>
      <c r="C7922" s="10">
        <v>3.2032505930565793E-4</v>
      </c>
      <c r="D7922" s="10">
        <f t="shared" si="123"/>
        <v>1.1415525114155251E-4</v>
      </c>
      <c r="E7922" s="130">
        <v>1.268190925991578E-4</v>
      </c>
      <c r="F7922">
        <v>0.46153846153846162</v>
      </c>
      <c r="I7922" s="140"/>
    </row>
    <row r="7923" spans="1:9">
      <c r="A7923" s="10">
        <v>7917</v>
      </c>
      <c r="B7923" s="10">
        <v>1.053035287796808E-4</v>
      </c>
      <c r="C7923" s="10">
        <v>1.382401207044577E-5</v>
      </c>
      <c r="D7923" s="10">
        <f t="shared" si="123"/>
        <v>1.1415525114155251E-4</v>
      </c>
      <c r="E7923" s="130">
        <v>1.043980375540026E-4</v>
      </c>
      <c r="F7923">
        <v>0.30769230769230771</v>
      </c>
      <c r="I7923" s="140"/>
    </row>
    <row r="7924" spans="1:9">
      <c r="A7924" s="10">
        <v>7918</v>
      </c>
      <c r="B7924" s="10">
        <v>1.067196264984401E-4</v>
      </c>
      <c r="C7924" s="10">
        <v>1.036457351643107E-5</v>
      </c>
      <c r="D7924" s="10">
        <f t="shared" si="123"/>
        <v>1.1415525114155251E-4</v>
      </c>
      <c r="E7924" s="130">
        <v>8.8282904240297446E-5</v>
      </c>
      <c r="F7924">
        <v>0.23076923076923081</v>
      </c>
      <c r="I7924" s="140"/>
    </row>
    <row r="7925" spans="1:9">
      <c r="A7925" s="10">
        <v>7919</v>
      </c>
      <c r="B7925" s="10">
        <v>1.0874618705809269E-4</v>
      </c>
      <c r="C7925" s="10">
        <v>3.5749630398506758E-5</v>
      </c>
      <c r="D7925" s="10">
        <f t="shared" si="123"/>
        <v>1.1415525114155251E-4</v>
      </c>
      <c r="E7925" s="130">
        <v>7.7773034687881272E-5</v>
      </c>
      <c r="F7925">
        <v>0.15384615384615391</v>
      </c>
      <c r="I7925" s="140"/>
    </row>
    <row r="7926" spans="1:9">
      <c r="A7926" s="10">
        <v>7920</v>
      </c>
      <c r="B7926" s="10">
        <v>1.080918484932411E-4</v>
      </c>
      <c r="C7926" s="10">
        <v>6.8008242128683277E-5</v>
      </c>
      <c r="D7926" s="10">
        <f t="shared" si="123"/>
        <v>1.1415525114155251E-4</v>
      </c>
      <c r="E7926" s="130">
        <v>6.6507553599016908E-5</v>
      </c>
      <c r="F7926">
        <v>7.6923076923076927E-2</v>
      </c>
      <c r="I7926" s="140"/>
    </row>
    <row r="7927" spans="1:9">
      <c r="A7927" s="10">
        <v>7921</v>
      </c>
      <c r="B7927" s="10">
        <v>1.034802860820838E-4</v>
      </c>
      <c r="C7927" s="10">
        <v>1.0343622994933369E-4</v>
      </c>
      <c r="D7927" s="10">
        <f t="shared" si="123"/>
        <v>1.1415525114155251E-4</v>
      </c>
      <c r="E7927" s="130">
        <v>4.3159157122766307E-5</v>
      </c>
      <c r="F7927">
        <v>7.6923076923076927E-2</v>
      </c>
      <c r="I7927" s="140"/>
    </row>
    <row r="7928" spans="1:9">
      <c r="A7928" s="10">
        <v>7922</v>
      </c>
      <c r="B7928" s="10">
        <v>1.026852777617931E-4</v>
      </c>
      <c r="C7928" s="10">
        <v>1.3504607421231611E-4</v>
      </c>
      <c r="D7928" s="10">
        <f t="shared" si="123"/>
        <v>1.1415525114155251E-4</v>
      </c>
      <c r="E7928" s="130">
        <v>3.7498939795190392E-5</v>
      </c>
      <c r="F7928">
        <v>5.7692307692307702E-2</v>
      </c>
      <c r="I7928" s="140"/>
    </row>
    <row r="7929" spans="1:9">
      <c r="A7929" s="10">
        <v>7923</v>
      </c>
      <c r="B7929" s="10">
        <v>1.030414256374064E-4</v>
      </c>
      <c r="C7929" s="10">
        <v>1.562366400365031E-4</v>
      </c>
      <c r="D7929" s="10">
        <f t="shared" si="123"/>
        <v>1.1415525114155251E-4</v>
      </c>
      <c r="E7929" s="130">
        <v>3.1131195301667448E-5</v>
      </c>
      <c r="F7929">
        <v>5.7692307692307702E-2</v>
      </c>
      <c r="I7929" s="140"/>
    </row>
    <row r="7930" spans="1:9">
      <c r="A7930" s="10">
        <v>7924</v>
      </c>
      <c r="B7930" s="10">
        <v>1.0504082586334129E-4</v>
      </c>
      <c r="C7930" s="10">
        <v>1.7800861726716621E-4</v>
      </c>
      <c r="D7930" s="10">
        <f t="shared" si="123"/>
        <v>1.1415525114155251E-4</v>
      </c>
      <c r="E7930" s="130">
        <v>4.10365756249253E-5</v>
      </c>
      <c r="F7930">
        <v>7.6923076923076927E-2</v>
      </c>
      <c r="I7930" s="140"/>
    </row>
    <row r="7931" spans="1:9">
      <c r="A7931" s="10">
        <v>7925</v>
      </c>
      <c r="B7931" s="10">
        <v>1.0823866355527131E-4</v>
      </c>
      <c r="C7931" s="10">
        <v>2.0027768922655751E-4</v>
      </c>
      <c r="D7931" s="10">
        <f t="shared" si="123"/>
        <v>1.1415525114155251E-4</v>
      </c>
      <c r="E7931" s="130">
        <v>7.2167770926592287E-5</v>
      </c>
      <c r="F7931">
        <v>0.1153846153846154</v>
      </c>
      <c r="I7931" s="140"/>
    </row>
    <row r="7932" spans="1:9">
      <c r="A7932" s="10">
        <v>7926</v>
      </c>
      <c r="B7932" s="10">
        <v>1.123328118315187E-4</v>
      </c>
      <c r="C7932" s="10">
        <v>5.6003463753414575E-4</v>
      </c>
      <c r="D7932" s="10">
        <f t="shared" si="123"/>
        <v>1.1415525114155251E-4</v>
      </c>
      <c r="E7932" s="130">
        <v>1.202796182109878E-4</v>
      </c>
      <c r="F7932">
        <v>0.19230769230769229</v>
      </c>
      <c r="I7932" s="140"/>
    </row>
    <row r="7933" spans="1:9">
      <c r="A7933" s="10">
        <v>7927</v>
      </c>
      <c r="B7933" s="10">
        <v>1.182162590651906E-4</v>
      </c>
      <c r="C7933" s="10">
        <v>5.6717462999274877E-4</v>
      </c>
      <c r="D7933" s="10">
        <f t="shared" si="123"/>
        <v>1.1415525114155251E-4</v>
      </c>
      <c r="E7933" s="130">
        <v>1.698065198272767E-4</v>
      </c>
      <c r="F7933">
        <v>0.30769230769230771</v>
      </c>
      <c r="I7933" s="140"/>
    </row>
    <row r="7934" spans="1:9">
      <c r="A7934" s="10">
        <v>7928</v>
      </c>
      <c r="B7934" s="10">
        <v>1.2772790569715069E-4</v>
      </c>
      <c r="C7934" s="10">
        <v>5.2752373946680724E-4</v>
      </c>
      <c r="D7934" s="10">
        <f t="shared" si="123"/>
        <v>1.1415525114155251E-4</v>
      </c>
      <c r="E7934" s="130">
        <v>1.8820222614189861E-4</v>
      </c>
      <c r="F7934">
        <v>0.46153846153846162</v>
      </c>
      <c r="I7934" s="140"/>
    </row>
    <row r="7935" spans="1:9">
      <c r="A7935" s="10">
        <v>7929</v>
      </c>
      <c r="B7935" s="10">
        <v>1.360900768917761E-4</v>
      </c>
      <c r="C7935" s="10">
        <v>4.7082506952217319E-4</v>
      </c>
      <c r="D7935" s="10">
        <f t="shared" si="123"/>
        <v>1.1415525114155251E-4</v>
      </c>
      <c r="E7935" s="130">
        <v>1.6131619383591311E-4</v>
      </c>
      <c r="F7935">
        <v>0.57692307692307687</v>
      </c>
      <c r="I7935" s="140"/>
    </row>
    <row r="7936" spans="1:9">
      <c r="A7936" s="10">
        <v>7930</v>
      </c>
      <c r="B7936" s="10">
        <v>1.3643970627168119E-4</v>
      </c>
      <c r="C7936" s="10">
        <v>4.1501066096182222E-4</v>
      </c>
      <c r="D7936" s="10">
        <f t="shared" si="123"/>
        <v>1.1415525114155251E-4</v>
      </c>
      <c r="E7936" s="130">
        <v>1.3443016152992759E-4</v>
      </c>
      <c r="F7936">
        <v>0.69230769230769229</v>
      </c>
      <c r="I7936" s="140"/>
    </row>
    <row r="7937" spans="1:9">
      <c r="A7937" s="10">
        <v>7931</v>
      </c>
      <c r="B7937" s="10">
        <v>1.3340153923917781E-4</v>
      </c>
      <c r="C7937" s="10">
        <v>3.6042294005190502E-4</v>
      </c>
      <c r="D7937" s="10">
        <f t="shared" si="123"/>
        <v>1.1415525114155251E-4</v>
      </c>
      <c r="E7937" s="130">
        <v>1.407979060234501E-4</v>
      </c>
      <c r="F7937">
        <v>0.76923076923076927</v>
      </c>
      <c r="I7937" s="140"/>
    </row>
    <row r="7938" spans="1:9">
      <c r="A7938" s="10">
        <v>7932</v>
      </c>
      <c r="B7938" s="10">
        <v>1.2627931419047561E-4</v>
      </c>
      <c r="C7938" s="10">
        <v>2.902286557679668E-4</v>
      </c>
      <c r="D7938" s="10">
        <f t="shared" si="123"/>
        <v>1.1415525114155251E-4</v>
      </c>
      <c r="E7938" s="130">
        <v>1.4858070484886741E-4</v>
      </c>
      <c r="F7938">
        <v>0.73076923076923073</v>
      </c>
      <c r="I7938" s="140"/>
    </row>
    <row r="7939" spans="1:9">
      <c r="A7939" s="10">
        <v>7933</v>
      </c>
      <c r="B7939" s="10">
        <v>1.231519301092972E-4</v>
      </c>
      <c r="C7939" s="10">
        <v>3.1595796635336399E-4</v>
      </c>
      <c r="D7939" s="10">
        <f t="shared" si="123"/>
        <v>1.1415525114155251E-4</v>
      </c>
      <c r="E7939" s="130">
        <v>1.4292048752129121E-4</v>
      </c>
      <c r="F7939">
        <v>0.69230769230769229</v>
      </c>
      <c r="I7939" s="140"/>
    </row>
    <row r="7940" spans="1:9">
      <c r="A7940" s="10">
        <v>7934</v>
      </c>
      <c r="B7940" s="10">
        <v>1.285469278100277E-4</v>
      </c>
      <c r="C7940" s="10">
        <v>3.1034283382937883E-4</v>
      </c>
      <c r="D7940" s="10">
        <f t="shared" si="123"/>
        <v>1.1415525114155251E-4</v>
      </c>
      <c r="E7940" s="130">
        <v>1.4716565051697329E-4</v>
      </c>
      <c r="F7940">
        <v>0.84615384615384615</v>
      </c>
      <c r="I7940" s="140"/>
    </row>
    <row r="7941" spans="1:9">
      <c r="A7941" s="10">
        <v>7935</v>
      </c>
      <c r="B7941" s="10">
        <v>1.2776776726364941E-4</v>
      </c>
      <c r="C7941" s="10">
        <v>3.1019170659454261E-4</v>
      </c>
      <c r="D7941" s="10">
        <f t="shared" si="123"/>
        <v>1.1415525114155251E-4</v>
      </c>
      <c r="E7941" s="130">
        <v>1.6131619383591311E-4</v>
      </c>
      <c r="F7941">
        <v>0.96153846153846156</v>
      </c>
      <c r="I7941" s="140"/>
    </row>
    <row r="7942" spans="1:9">
      <c r="A7942" s="10">
        <v>7936</v>
      </c>
      <c r="B7942" s="10">
        <v>1.2982915746541281E-4</v>
      </c>
      <c r="C7942" s="10">
        <v>3.2544525184025389E-4</v>
      </c>
      <c r="D7942" s="10">
        <f t="shared" ref="D7942:D8005" si="124">1/8760</f>
        <v>1.1415525114155251E-4</v>
      </c>
      <c r="E7942" s="130">
        <v>1.7546673715485291E-4</v>
      </c>
      <c r="F7942">
        <v>1</v>
      </c>
      <c r="I7942" s="140"/>
    </row>
    <row r="7943" spans="1:9">
      <c r="A7943" s="10">
        <v>7937</v>
      </c>
      <c r="B7943" s="10">
        <v>1.310711049948301E-4</v>
      </c>
      <c r="C7943" s="10">
        <v>3.4389021152309159E-4</v>
      </c>
      <c r="D7943" s="10">
        <f t="shared" si="124"/>
        <v>1.1415525114155251E-4</v>
      </c>
      <c r="E7943" s="130">
        <v>1.924473891375808E-4</v>
      </c>
      <c r="F7943">
        <v>0.92307692307692313</v>
      </c>
      <c r="I7943" s="140"/>
    </row>
    <row r="7944" spans="1:9">
      <c r="A7944" s="10">
        <v>7938</v>
      </c>
      <c r="B7944" s="10">
        <v>1.316929164213387E-4</v>
      </c>
      <c r="C7944" s="10">
        <v>3.1254779132300461E-4</v>
      </c>
      <c r="D7944" s="10">
        <f t="shared" si="124"/>
        <v>1.1415525114155251E-4</v>
      </c>
      <c r="E7944" s="130">
        <v>1.7971190015053499E-4</v>
      </c>
      <c r="F7944">
        <v>0.76923076923076927</v>
      </c>
      <c r="I7944" s="140"/>
    </row>
    <row r="7945" spans="1:9">
      <c r="A7945" s="10">
        <v>7939</v>
      </c>
      <c r="B7945" s="10">
        <v>1.2781526363222619E-4</v>
      </c>
      <c r="C7945" s="10">
        <v>3.0588775114156032E-4</v>
      </c>
      <c r="D7945" s="10">
        <f t="shared" si="124"/>
        <v>1.1415525114155251E-4</v>
      </c>
      <c r="E7945" s="130">
        <v>1.5282586784454949E-4</v>
      </c>
      <c r="F7945">
        <v>0.57692307692307687</v>
      </c>
      <c r="I7945" s="140"/>
    </row>
    <row r="7946" spans="1:9">
      <c r="A7946" s="10">
        <v>7940</v>
      </c>
      <c r="B7946" s="10">
        <v>1.2396657994424181E-4</v>
      </c>
      <c r="C7946" s="10">
        <v>3.5321693256234619E-4</v>
      </c>
      <c r="D7946" s="10">
        <f t="shared" si="124"/>
        <v>1.1415525114155251E-4</v>
      </c>
      <c r="E7946" s="130">
        <v>1.280624170364044E-4</v>
      </c>
      <c r="F7946">
        <v>0.46153846153846162</v>
      </c>
      <c r="I7946" s="140"/>
    </row>
    <row r="7947" spans="1:9">
      <c r="A7947" s="10">
        <v>7941</v>
      </c>
      <c r="B7947" s="10">
        <v>1.200888856886086E-4</v>
      </c>
      <c r="C7947" s="10">
        <v>1.5337025484560242E-5</v>
      </c>
      <c r="D7947" s="10">
        <f t="shared" si="124"/>
        <v>1.1415525114155251E-4</v>
      </c>
      <c r="E7947" s="130">
        <v>1.05421547726101E-4</v>
      </c>
      <c r="F7947">
        <v>0.30769230769230771</v>
      </c>
      <c r="I7947" s="140"/>
    </row>
    <row r="7948" spans="1:9">
      <c r="A7948" s="10">
        <v>7942</v>
      </c>
      <c r="B7948" s="10">
        <v>1.17283215573691E-4</v>
      </c>
      <c r="C7948" s="10">
        <v>1.9437558088040381E-5</v>
      </c>
      <c r="D7948" s="10">
        <f t="shared" si="124"/>
        <v>1.1415525114155251E-4</v>
      </c>
      <c r="E7948" s="130">
        <v>8.9148422909320161E-5</v>
      </c>
      <c r="F7948">
        <v>0.23076923076923081</v>
      </c>
      <c r="I7948" s="140"/>
    </row>
    <row r="7949" spans="1:9">
      <c r="A7949" s="10">
        <v>7943</v>
      </c>
      <c r="B7949" s="10">
        <v>1.168330833391342E-4</v>
      </c>
      <c r="C7949" s="10">
        <v>5.3149132374392652E-5</v>
      </c>
      <c r="D7949" s="10">
        <f t="shared" si="124"/>
        <v>1.1415525114155251E-4</v>
      </c>
      <c r="E7949" s="130">
        <v>7.8535515420115489E-5</v>
      </c>
      <c r="F7949">
        <v>0.15384615384615391</v>
      </c>
      <c r="I7949" s="140"/>
    </row>
    <row r="7950" spans="1:9">
      <c r="A7950" s="10">
        <v>7944</v>
      </c>
      <c r="B7950" s="10">
        <v>1.1687247383730839E-4</v>
      </c>
      <c r="C7950" s="10">
        <v>7.4230006510307307E-5</v>
      </c>
      <c r="D7950" s="10">
        <f t="shared" si="124"/>
        <v>1.1415525114155251E-4</v>
      </c>
      <c r="E7950" s="130">
        <v>6.9736075618386401E-5</v>
      </c>
      <c r="F7950">
        <v>7.6923076923076927E-2</v>
      </c>
      <c r="I7950" s="140"/>
    </row>
    <row r="7951" spans="1:9">
      <c r="A7951" s="10">
        <v>7945</v>
      </c>
      <c r="B7951" s="10">
        <v>1.0912441287054109E-4</v>
      </c>
      <c r="C7951" s="10">
        <v>9.4888974501166113E-5</v>
      </c>
      <c r="D7951" s="10">
        <f t="shared" si="124"/>
        <v>1.1415525114155251E-4</v>
      </c>
      <c r="E7951" s="130">
        <v>4.5254261837463702E-5</v>
      </c>
      <c r="F7951">
        <v>7.6923076923076927E-2</v>
      </c>
      <c r="I7951" s="140"/>
    </row>
    <row r="7952" spans="1:9">
      <c r="A7952" s="10">
        <v>7946</v>
      </c>
      <c r="B7952" s="10">
        <v>1.079095336267441E-4</v>
      </c>
      <c r="C7952" s="10">
        <v>1.13883374531897E-4</v>
      </c>
      <c r="D7952" s="10">
        <f t="shared" si="124"/>
        <v>1.1415525114155251E-4</v>
      </c>
      <c r="E7952" s="130">
        <v>3.9319276678452062E-5</v>
      </c>
      <c r="F7952">
        <v>5.7692307692307702E-2</v>
      </c>
      <c r="I7952" s="140"/>
    </row>
    <row r="7953" spans="1:9">
      <c r="A7953" s="10">
        <v>7947</v>
      </c>
      <c r="B7953" s="10">
        <v>1.077726266633399E-4</v>
      </c>
      <c r="C7953" s="10">
        <v>1.2943578757891141E-4</v>
      </c>
      <c r="D7953" s="10">
        <f t="shared" si="124"/>
        <v>1.1415525114155251E-4</v>
      </c>
      <c r="E7953" s="130">
        <v>3.2642418374563973E-5</v>
      </c>
      <c r="F7953">
        <v>5.7692307692307702E-2</v>
      </c>
      <c r="I7953" s="140"/>
    </row>
    <row r="7954" spans="1:9">
      <c r="A7954" s="10">
        <v>7948</v>
      </c>
      <c r="B7954" s="10">
        <v>1.0874360912767811E-4</v>
      </c>
      <c r="C7954" s="10">
        <v>1.4588447672765471E-4</v>
      </c>
      <c r="D7954" s="10">
        <f t="shared" si="124"/>
        <v>1.1415525114155251E-4</v>
      </c>
      <c r="E7954" s="130">
        <v>4.302864240283434E-5</v>
      </c>
      <c r="F7954">
        <v>7.6923076923076927E-2</v>
      </c>
      <c r="I7954" s="140"/>
    </row>
    <row r="7955" spans="1:9">
      <c r="A7955" s="10">
        <v>7949</v>
      </c>
      <c r="B7955" s="10">
        <v>1.11227401750734E-4</v>
      </c>
      <c r="C7955" s="10">
        <v>1.61672601893205E-4</v>
      </c>
      <c r="D7955" s="10">
        <f t="shared" si="124"/>
        <v>1.1415525114155251E-4</v>
      </c>
      <c r="E7955" s="130">
        <v>7.56710607773979E-5</v>
      </c>
      <c r="F7955">
        <v>0.1153846153846154</v>
      </c>
      <c r="I7955" s="140"/>
    </row>
    <row r="7956" spans="1:9">
      <c r="A7956" s="10">
        <v>7950</v>
      </c>
      <c r="B7956" s="10">
        <v>1.161884652860854E-4</v>
      </c>
      <c r="C7956" s="10">
        <v>5.1704288275991259E-4</v>
      </c>
      <c r="D7956" s="10">
        <f t="shared" si="124"/>
        <v>1.1415525114155251E-4</v>
      </c>
      <c r="E7956" s="130">
        <v>1.2611843462899671E-4</v>
      </c>
      <c r="F7956">
        <v>0.19230769230769229</v>
      </c>
      <c r="I7956" s="140"/>
    </row>
    <row r="7957" spans="1:9">
      <c r="A7957" s="10">
        <v>7951</v>
      </c>
      <c r="B7957" s="10">
        <v>1.214439997658947E-4</v>
      </c>
      <c r="C7957" s="10">
        <v>5.2345388235079356E-4</v>
      </c>
      <c r="D7957" s="10">
        <f t="shared" si="124"/>
        <v>1.1415525114155251E-4</v>
      </c>
      <c r="E7957" s="130">
        <v>1.7804955477034861E-4</v>
      </c>
      <c r="F7957">
        <v>0.30769230769230771</v>
      </c>
      <c r="I7957" s="140"/>
    </row>
    <row r="7958" spans="1:9">
      <c r="A7958" s="10">
        <v>7952</v>
      </c>
      <c r="B7958" s="10">
        <v>1.2590733991913429E-4</v>
      </c>
      <c r="C7958" s="10">
        <v>4.87286864395633E-4</v>
      </c>
      <c r="D7958" s="10">
        <f t="shared" si="124"/>
        <v>1.1415525114155251E-4</v>
      </c>
      <c r="E7958" s="130">
        <v>1.973382565371368E-4</v>
      </c>
      <c r="F7958">
        <v>0.46153846153846162</v>
      </c>
      <c r="I7958" s="140"/>
    </row>
    <row r="7959" spans="1:9">
      <c r="A7959" s="10">
        <v>7953</v>
      </c>
      <c r="B7959" s="10">
        <v>1.349410071175013E-4</v>
      </c>
      <c r="C7959" s="10">
        <v>4.3174913982229208E-4</v>
      </c>
      <c r="D7959" s="10">
        <f t="shared" si="124"/>
        <v>1.1415525114155251E-4</v>
      </c>
      <c r="E7959" s="130">
        <v>1.69147077031831E-4</v>
      </c>
      <c r="F7959">
        <v>0.57692307692307687</v>
      </c>
      <c r="I7959" s="140"/>
    </row>
    <row r="7960" spans="1:9">
      <c r="A7960" s="10">
        <v>7954</v>
      </c>
      <c r="B7960" s="10">
        <v>1.3597599179770501E-4</v>
      </c>
      <c r="C7960" s="10">
        <v>3.7194399944745423E-4</v>
      </c>
      <c r="D7960" s="10">
        <f t="shared" si="124"/>
        <v>1.1415525114155251E-4</v>
      </c>
      <c r="E7960" s="130">
        <v>1.4095589752652579E-4</v>
      </c>
      <c r="F7960">
        <v>0.69230769230769229</v>
      </c>
      <c r="I7960" s="140"/>
    </row>
    <row r="7961" spans="1:9">
      <c r="A7961" s="10">
        <v>7955</v>
      </c>
      <c r="B7961" s="10">
        <v>1.3508942450230559E-4</v>
      </c>
      <c r="C7961" s="10">
        <v>3.12124780533098E-4</v>
      </c>
      <c r="D7961" s="10">
        <f t="shared" si="124"/>
        <v>1.1415525114155251E-4</v>
      </c>
      <c r="E7961" s="130">
        <v>1.4763275583041391E-4</v>
      </c>
      <c r="F7961">
        <v>0.76923076923076927</v>
      </c>
      <c r="I7961" s="140"/>
    </row>
    <row r="7962" spans="1:9">
      <c r="A7962" s="10">
        <v>7956</v>
      </c>
      <c r="B7962" s="10">
        <v>1.278678775431837E-4</v>
      </c>
      <c r="C7962" s="10">
        <v>2.3552607452288369E-4</v>
      </c>
      <c r="D7962" s="10">
        <f t="shared" si="124"/>
        <v>1.1415525114155251E-4</v>
      </c>
      <c r="E7962" s="130">
        <v>1.557933604240549E-4</v>
      </c>
      <c r="F7962">
        <v>0.73076923076923073</v>
      </c>
      <c r="I7962" s="140"/>
    </row>
    <row r="7963" spans="1:9">
      <c r="A7963" s="10">
        <v>7957</v>
      </c>
      <c r="B7963" s="10">
        <v>1.2428720342789261E-4</v>
      </c>
      <c r="C7963" s="10">
        <v>2.4340339696301259E-4</v>
      </c>
      <c r="D7963" s="10">
        <f t="shared" si="124"/>
        <v>1.1415525114155251E-4</v>
      </c>
      <c r="E7963" s="130">
        <v>1.4985837526504341E-4</v>
      </c>
      <c r="F7963">
        <v>0.69230769230769229</v>
      </c>
      <c r="I7963" s="140"/>
    </row>
    <row r="7964" spans="1:9">
      <c r="A7964" s="10">
        <v>7958</v>
      </c>
      <c r="B7964" s="10">
        <v>1.2852917326319191E-4</v>
      </c>
      <c r="C7964" s="10">
        <v>2.3000377762500291E-4</v>
      </c>
      <c r="D7964" s="10">
        <f t="shared" si="124"/>
        <v>1.1415525114155251E-4</v>
      </c>
      <c r="E7964" s="130">
        <v>1.5430961413430189E-4</v>
      </c>
      <c r="F7964">
        <v>0.84615384615384615</v>
      </c>
      <c r="I7964" s="140"/>
    </row>
    <row r="7965" spans="1:9">
      <c r="A7965" s="10">
        <v>7959</v>
      </c>
      <c r="B7965" s="10">
        <v>1.283178414640079E-4</v>
      </c>
      <c r="C7965" s="10">
        <v>2.2643865683439699E-4</v>
      </c>
      <c r="D7965" s="10">
        <f t="shared" si="124"/>
        <v>1.1415525114155251E-4</v>
      </c>
      <c r="E7965" s="130">
        <v>1.69147077031831E-4</v>
      </c>
      <c r="F7965">
        <v>0.96153846153846156</v>
      </c>
      <c r="I7965" s="140"/>
    </row>
    <row r="7966" spans="1:9">
      <c r="A7966" s="10">
        <v>7960</v>
      </c>
      <c r="B7966" s="10">
        <v>1.2852970367411101E-4</v>
      </c>
      <c r="C7966" s="10">
        <v>2.5006132786375323E-4</v>
      </c>
      <c r="D7966" s="10">
        <f t="shared" si="124"/>
        <v>1.1415525114155251E-4</v>
      </c>
      <c r="E7966" s="130">
        <v>1.8398453992936011E-4</v>
      </c>
      <c r="F7966">
        <v>1</v>
      </c>
      <c r="I7966" s="140"/>
    </row>
    <row r="7967" spans="1:9">
      <c r="A7967" s="10">
        <v>7961</v>
      </c>
      <c r="B7967" s="10">
        <v>1.295199677222494E-4</v>
      </c>
      <c r="C7967" s="10">
        <v>2.7145858955922162E-4</v>
      </c>
      <c r="D7967" s="10">
        <f t="shared" si="124"/>
        <v>1.1415525114155251E-4</v>
      </c>
      <c r="E7967" s="130">
        <v>2.0178949540639531E-4</v>
      </c>
      <c r="F7967">
        <v>0.92307692307692313</v>
      </c>
      <c r="I7967" s="140"/>
    </row>
    <row r="7968" spans="1:9">
      <c r="A7968" s="10">
        <v>7962</v>
      </c>
      <c r="B7968" s="10">
        <v>1.3136936605926821E-4</v>
      </c>
      <c r="C7968" s="10">
        <v>2.418673723874381E-4</v>
      </c>
      <c r="D7968" s="10">
        <f t="shared" si="124"/>
        <v>1.1415525114155251E-4</v>
      </c>
      <c r="E7968" s="130">
        <v>1.8843577879861919E-4</v>
      </c>
      <c r="F7968">
        <v>0.76923076923076927</v>
      </c>
      <c r="I7968" s="140"/>
    </row>
    <row r="7969" spans="1:9">
      <c r="A7969" s="10">
        <v>7963</v>
      </c>
      <c r="B7969" s="10">
        <v>1.271315274705737E-4</v>
      </c>
      <c r="C7969" s="10">
        <v>2.335919550357042E-4</v>
      </c>
      <c r="D7969" s="10">
        <f t="shared" si="124"/>
        <v>1.1415525114155251E-4</v>
      </c>
      <c r="E7969" s="130">
        <v>1.6024459929331409E-4</v>
      </c>
      <c r="F7969">
        <v>0.57692307692307687</v>
      </c>
      <c r="I7969" s="140"/>
    </row>
    <row r="7970" spans="1:9">
      <c r="A7970" s="10">
        <v>7964</v>
      </c>
      <c r="B7970" s="10">
        <v>1.2413392990551591E-4</v>
      </c>
      <c r="C7970" s="10">
        <v>2.80722095819483E-4</v>
      </c>
      <c r="D7970" s="10">
        <f t="shared" si="124"/>
        <v>1.1415525114155251E-4</v>
      </c>
      <c r="E7970" s="130">
        <v>1.3427903922263781E-4</v>
      </c>
      <c r="F7970">
        <v>0.46153846153846162</v>
      </c>
      <c r="I7970" s="140"/>
    </row>
    <row r="7971" spans="1:9">
      <c r="A7971" s="10">
        <v>7965</v>
      </c>
      <c r="B7971" s="10">
        <v>1.1929083689712239E-4</v>
      </c>
      <c r="C7971" s="10">
        <v>1.357211667755236E-5</v>
      </c>
      <c r="D7971" s="10">
        <f t="shared" si="124"/>
        <v>1.1415525114155251E-4</v>
      </c>
      <c r="E7971" s="130">
        <v>1.105390985865911E-4</v>
      </c>
      <c r="F7971">
        <v>0.30769230769230771</v>
      </c>
      <c r="I7971" s="140"/>
    </row>
    <row r="7972" spans="1:9">
      <c r="A7972" s="10">
        <v>7966</v>
      </c>
      <c r="B7972" s="10">
        <v>1.1887763222777271E-4</v>
      </c>
      <c r="C7972" s="10">
        <v>7.6457334198627925E-6</v>
      </c>
      <c r="D7972" s="10">
        <f t="shared" si="124"/>
        <v>1.1415525114155251E-4</v>
      </c>
      <c r="E7972" s="130">
        <v>9.3476016254433086E-5</v>
      </c>
      <c r="F7972">
        <v>0.23076923076923081</v>
      </c>
      <c r="I7972" s="140"/>
    </row>
    <row r="7973" spans="1:9">
      <c r="A7973" s="10">
        <v>7967</v>
      </c>
      <c r="B7973" s="10">
        <v>1.174825136117573E-4</v>
      </c>
      <c r="C7973" s="10">
        <v>6.4036807505113699E-6</v>
      </c>
      <c r="D7973" s="10">
        <f t="shared" si="124"/>
        <v>1.1415525114155251E-4</v>
      </c>
      <c r="E7973" s="130">
        <v>8.2347919081285934E-5</v>
      </c>
      <c r="F7973">
        <v>0.15384615384615391</v>
      </c>
      <c r="I7973" s="140"/>
    </row>
    <row r="7974" spans="1:9">
      <c r="A7974" s="10">
        <v>7968</v>
      </c>
      <c r="B7974" s="10">
        <v>1.1667041104366541E-4</v>
      </c>
      <c r="C7974" s="10">
        <v>7.8010064822871653E-6</v>
      </c>
      <c r="D7974" s="10">
        <f t="shared" si="124"/>
        <v>1.1415525114155251E-4</v>
      </c>
      <c r="E7974" s="130">
        <v>5.4884874329285748E-5</v>
      </c>
      <c r="F7974">
        <v>3.8461538461538457E-2</v>
      </c>
      <c r="I7974" s="140"/>
    </row>
    <row r="7975" spans="1:9">
      <c r="A7975" s="10">
        <v>7969</v>
      </c>
      <c r="B7975" s="10">
        <v>1.106449371952873E-4</v>
      </c>
      <c r="C7975" s="10">
        <v>2.484358997890809E-5</v>
      </c>
      <c r="D7975" s="10">
        <f t="shared" si="124"/>
        <v>1.1415525114155251E-4</v>
      </c>
      <c r="E7975" s="130">
        <v>3.5616780149855693E-5</v>
      </c>
      <c r="F7975">
        <v>3.8461538461538457E-2</v>
      </c>
      <c r="I7975" s="140"/>
    </row>
    <row r="7976" spans="1:9">
      <c r="A7976" s="10">
        <v>7970</v>
      </c>
      <c r="B7976" s="10">
        <v>1.101087917921149E-4</v>
      </c>
      <c r="C7976" s="10">
        <v>5.4806767892555162E-5</v>
      </c>
      <c r="D7976" s="10">
        <f t="shared" si="124"/>
        <v>1.1415525114155251E-4</v>
      </c>
      <c r="E7976" s="130">
        <v>3.0945727015448348E-5</v>
      </c>
      <c r="F7976">
        <v>3.8461538461538457E-2</v>
      </c>
      <c r="I7976" s="140"/>
    </row>
    <row r="7977" spans="1:9">
      <c r="A7977" s="10">
        <v>7971</v>
      </c>
      <c r="B7977" s="10">
        <v>1.1013005537532279E-4</v>
      </c>
      <c r="C7977" s="10">
        <v>7.9003695139107926E-5</v>
      </c>
      <c r="D7977" s="10">
        <f t="shared" si="124"/>
        <v>1.1415525114155251E-4</v>
      </c>
      <c r="E7977" s="130">
        <v>2.5690792239240139E-5</v>
      </c>
      <c r="F7977">
        <v>3.8461538461538457E-2</v>
      </c>
      <c r="I7977" s="140"/>
    </row>
    <row r="7978" spans="1:9">
      <c r="A7978" s="10">
        <v>7972</v>
      </c>
      <c r="B7978" s="10">
        <v>1.091347379633728E-4</v>
      </c>
      <c r="C7978" s="10">
        <v>9.919898049857729E-5</v>
      </c>
      <c r="D7978" s="10">
        <f t="shared" si="124"/>
        <v>1.1415525114155251E-4</v>
      </c>
      <c r="E7978" s="130">
        <v>3.3865135224452948E-5</v>
      </c>
      <c r="F7978">
        <v>3.8461538461538457E-2</v>
      </c>
      <c r="I7978" s="140"/>
    </row>
    <row r="7979" spans="1:9">
      <c r="A7979" s="10">
        <v>7973</v>
      </c>
      <c r="B7979" s="10">
        <v>1.112730545374762E-4</v>
      </c>
      <c r="C7979" s="10">
        <v>1.2087030776363671E-4</v>
      </c>
      <c r="D7979" s="10">
        <f t="shared" si="124"/>
        <v>1.1415525114155251E-4</v>
      </c>
      <c r="E7979" s="130">
        <v>5.9555927463693087E-5</v>
      </c>
      <c r="F7979">
        <v>7.6923076923076927E-2</v>
      </c>
      <c r="I7979" s="140"/>
    </row>
    <row r="7980" spans="1:9">
      <c r="A7980" s="10">
        <v>7974</v>
      </c>
      <c r="B7980" s="10">
        <v>1.1525616333110431E-4</v>
      </c>
      <c r="C7980" s="10">
        <v>4.8226412608454178E-4</v>
      </c>
      <c r="D7980" s="10">
        <f t="shared" si="124"/>
        <v>1.1415525114155251E-4</v>
      </c>
      <c r="E7980" s="130">
        <v>9.9259879106154794E-5</v>
      </c>
      <c r="F7980">
        <v>0.15384615384615391</v>
      </c>
      <c r="I7980" s="140"/>
    </row>
    <row r="7981" spans="1:9">
      <c r="A7981" s="10">
        <v>7975</v>
      </c>
      <c r="B7981" s="10">
        <v>1.2067215321677991E-4</v>
      </c>
      <c r="C7981" s="10">
        <v>4.9211178036115703E-4</v>
      </c>
      <c r="D7981" s="10">
        <f t="shared" si="124"/>
        <v>1.1415525114155251E-4</v>
      </c>
      <c r="E7981" s="130">
        <v>1.4013159403221851E-4</v>
      </c>
      <c r="F7981">
        <v>0.23076923076923081</v>
      </c>
      <c r="I7981" s="140"/>
    </row>
    <row r="7982" spans="1:9">
      <c r="A7982" s="10">
        <v>7976</v>
      </c>
      <c r="B7982" s="10">
        <v>1.2669529027706689E-4</v>
      </c>
      <c r="C7982" s="10">
        <v>4.4241230384234722E-4</v>
      </c>
      <c r="D7982" s="10">
        <f t="shared" si="124"/>
        <v>1.1415525114155251E-4</v>
      </c>
      <c r="E7982" s="130">
        <v>1.5531251671904259E-4</v>
      </c>
      <c r="F7982">
        <v>0.38461538461538458</v>
      </c>
      <c r="I7982" s="140"/>
    </row>
    <row r="7983" spans="1:9">
      <c r="A7983" s="10">
        <v>7977</v>
      </c>
      <c r="B7983" s="10">
        <v>1.3202251070676871E-4</v>
      </c>
      <c r="C7983" s="10">
        <v>3.7872149565217078E-4</v>
      </c>
      <c r="D7983" s="10">
        <f t="shared" si="124"/>
        <v>1.1415525114155251E-4</v>
      </c>
      <c r="E7983" s="130">
        <v>1.331250143306079E-4</v>
      </c>
      <c r="F7983">
        <v>0.46153846153846162</v>
      </c>
      <c r="I7983" s="140"/>
    </row>
    <row r="7984" spans="1:9">
      <c r="A7984" s="10">
        <v>7978</v>
      </c>
      <c r="B7984" s="10">
        <v>1.3142284695311191E-4</v>
      </c>
      <c r="C7984" s="10">
        <v>3.2416045441562621E-4</v>
      </c>
      <c r="D7984" s="10">
        <f t="shared" si="124"/>
        <v>1.1415525114155251E-4</v>
      </c>
      <c r="E7984" s="130">
        <v>1.109375119421733E-4</v>
      </c>
      <c r="F7984">
        <v>0.57692307692307687</v>
      </c>
      <c r="I7984" s="140"/>
    </row>
    <row r="7985" spans="1:9">
      <c r="A7985" s="10">
        <v>7979</v>
      </c>
      <c r="B7985" s="10">
        <v>1.2894775607405381E-4</v>
      </c>
      <c r="C7985" s="10">
        <v>2.7821919333486159E-4</v>
      </c>
      <c r="D7985" s="10">
        <f t="shared" si="124"/>
        <v>1.1415525114155251E-4</v>
      </c>
      <c r="E7985" s="130">
        <v>1.161924467183814E-4</v>
      </c>
      <c r="F7985">
        <v>0.69230769230769229</v>
      </c>
      <c r="I7985" s="140"/>
    </row>
    <row r="7986" spans="1:9">
      <c r="A7986" s="10">
        <v>7980</v>
      </c>
      <c r="B7986" s="10">
        <v>1.225306942919854E-4</v>
      </c>
      <c r="C7986" s="10">
        <v>2.0642434685005269E-4</v>
      </c>
      <c r="D7986" s="10">
        <f t="shared" si="124"/>
        <v>1.1415525114155251E-4</v>
      </c>
      <c r="E7986" s="130">
        <v>1.2261514477819111E-4</v>
      </c>
      <c r="F7986">
        <v>0.61538461538461542</v>
      </c>
      <c r="I7986" s="140"/>
    </row>
    <row r="7987" spans="1:9">
      <c r="A7987" s="10">
        <v>7981</v>
      </c>
      <c r="B7987" s="10">
        <v>1.2212541181594831E-4</v>
      </c>
      <c r="C7987" s="10">
        <v>2.2947384812361041E-4</v>
      </c>
      <c r="D7987" s="10">
        <f t="shared" si="124"/>
        <v>1.1415525114155251E-4</v>
      </c>
      <c r="E7987" s="130">
        <v>1.1794409164378391E-4</v>
      </c>
      <c r="F7987">
        <v>0.53846153846153844</v>
      </c>
      <c r="I7987" s="140"/>
    </row>
    <row r="7988" spans="1:9">
      <c r="A7988" s="10">
        <v>7982</v>
      </c>
      <c r="B7988" s="10">
        <v>1.280553380512363E-4</v>
      </c>
      <c r="C7988" s="10">
        <v>2.2778821463163609E-4</v>
      </c>
      <c r="D7988" s="10">
        <f t="shared" si="124"/>
        <v>1.1415525114155251E-4</v>
      </c>
      <c r="E7988" s="130">
        <v>1.214473814945895E-4</v>
      </c>
      <c r="F7988">
        <v>0.61538461538461542</v>
      </c>
      <c r="I7988" s="140"/>
    </row>
    <row r="7989" spans="1:9">
      <c r="A7989" s="10">
        <v>7983</v>
      </c>
      <c r="B7989" s="10">
        <v>1.291269876000768E-4</v>
      </c>
      <c r="C7989" s="10">
        <v>2.3425249174371699E-4</v>
      </c>
      <c r="D7989" s="10">
        <f t="shared" si="124"/>
        <v>1.1415525114155251E-4</v>
      </c>
      <c r="E7989" s="130">
        <v>1.331250143306079E-4</v>
      </c>
      <c r="F7989">
        <v>0.69230769230769229</v>
      </c>
      <c r="I7989" s="140"/>
    </row>
    <row r="7990" spans="1:9">
      <c r="A7990" s="10">
        <v>7984</v>
      </c>
      <c r="B7990" s="10">
        <v>1.3090093713201539E-4</v>
      </c>
      <c r="C7990" s="10">
        <v>2.5249679700797541E-4</v>
      </c>
      <c r="D7990" s="10">
        <f t="shared" si="124"/>
        <v>1.1415525114155251E-4</v>
      </c>
      <c r="E7990" s="130">
        <v>1.4480264716662579E-4</v>
      </c>
      <c r="F7990">
        <v>0.76923076923076927</v>
      </c>
      <c r="I7990" s="140"/>
    </row>
    <row r="7991" spans="1:9">
      <c r="A7991" s="10">
        <v>7985</v>
      </c>
      <c r="B7991" s="10">
        <v>1.3207395575864621E-4</v>
      </c>
      <c r="C7991" s="10">
        <v>2.7268620911169531E-4</v>
      </c>
      <c r="D7991" s="10">
        <f t="shared" si="124"/>
        <v>1.1415525114155251E-4</v>
      </c>
      <c r="E7991" s="130">
        <v>1.5881580656984821E-4</v>
      </c>
      <c r="F7991">
        <v>0.69230769230769229</v>
      </c>
      <c r="I7991" s="140"/>
    </row>
    <row r="7992" spans="1:9">
      <c r="A7992" s="10">
        <v>7986</v>
      </c>
      <c r="B7992" s="10">
        <v>1.3186950437438081E-4</v>
      </c>
      <c r="C7992" s="10">
        <v>2.401850801051978E-4</v>
      </c>
      <c r="D7992" s="10">
        <f t="shared" si="124"/>
        <v>1.1415525114155251E-4</v>
      </c>
      <c r="E7992" s="130">
        <v>1.4830593701743139E-4</v>
      </c>
      <c r="F7992">
        <v>0.57692307692307687</v>
      </c>
      <c r="I7992" s="140"/>
    </row>
    <row r="7993" spans="1:9">
      <c r="A7993" s="10">
        <v>7987</v>
      </c>
      <c r="B7993" s="10">
        <v>1.2727700167970471E-4</v>
      </c>
      <c r="C7993" s="10">
        <v>2.3196741340443061E-4</v>
      </c>
      <c r="D7993" s="10">
        <f t="shared" si="124"/>
        <v>1.1415525114155251E-4</v>
      </c>
      <c r="E7993" s="130">
        <v>1.2611843462899671E-4</v>
      </c>
      <c r="F7993">
        <v>0.46153846153846162</v>
      </c>
      <c r="I7993" s="140"/>
    </row>
    <row r="7994" spans="1:9">
      <c r="A7994" s="10">
        <v>7988</v>
      </c>
      <c r="B7994" s="10">
        <v>1.228108428058518E-4</v>
      </c>
      <c r="C7994" s="10">
        <v>2.7863287601269518E-4</v>
      </c>
      <c r="D7994" s="10">
        <f t="shared" si="124"/>
        <v>1.1415525114155251E-4</v>
      </c>
      <c r="E7994" s="130">
        <v>1.056825771659652E-4</v>
      </c>
      <c r="F7994">
        <v>0.30769230769230771</v>
      </c>
      <c r="I7994" s="140"/>
    </row>
    <row r="7995" spans="1:9">
      <c r="A7995" s="10">
        <v>7989</v>
      </c>
      <c r="B7995" s="10">
        <v>1.19594371908584E-4</v>
      </c>
      <c r="C7995" s="10">
        <v>1.356555699640125E-5</v>
      </c>
      <c r="D7995" s="10">
        <f t="shared" si="124"/>
        <v>1.1415525114155251E-4</v>
      </c>
      <c r="E7995" s="130">
        <v>8.6998364628335497E-5</v>
      </c>
      <c r="F7995">
        <v>0.23076923076923081</v>
      </c>
      <c r="I7995" s="140"/>
    </row>
    <row r="7996" spans="1:9">
      <c r="A7996" s="10">
        <v>7990</v>
      </c>
      <c r="B7996" s="10">
        <v>1.177267515771662E-4</v>
      </c>
      <c r="C7996" s="10">
        <v>7.6284364089272169E-6</v>
      </c>
      <c r="D7996" s="10">
        <f t="shared" si="124"/>
        <v>1.1415525114155251E-4</v>
      </c>
      <c r="E7996" s="130">
        <v>7.3569086866914527E-5</v>
      </c>
      <c r="F7996">
        <v>0.15384615384615391</v>
      </c>
      <c r="I7996" s="140"/>
    </row>
    <row r="7997" spans="1:9">
      <c r="A7997" s="10">
        <v>7991</v>
      </c>
      <c r="B7997" s="10">
        <v>1.176320784200454E-4</v>
      </c>
      <c r="C7997" s="10">
        <v>6.1630636451687337E-6</v>
      </c>
      <c r="D7997" s="10">
        <f t="shared" si="124"/>
        <v>1.1415525114155251E-4</v>
      </c>
      <c r="E7997" s="130">
        <v>6.4810862239901302E-5</v>
      </c>
      <c r="F7997">
        <v>7.6923076923076927E-2</v>
      </c>
      <c r="I7997" s="140"/>
    </row>
    <row r="7998" spans="1:9">
      <c r="A7998" s="10">
        <v>7992</v>
      </c>
      <c r="B7998" s="10">
        <v>1.175369914875987E-4</v>
      </c>
      <c r="C7998" s="10">
        <v>4.3760437576903424E-6</v>
      </c>
      <c r="D7998" s="10">
        <f t="shared" si="124"/>
        <v>1.1415525114155251E-4</v>
      </c>
      <c r="E7998" s="130">
        <v>4.8427830290546259E-5</v>
      </c>
      <c r="F7998">
        <v>3.8461538461538457E-2</v>
      </c>
      <c r="I7998" s="140"/>
    </row>
    <row r="7999" spans="1:9">
      <c r="A7999" s="10">
        <v>7993</v>
      </c>
      <c r="B7999" s="10">
        <v>1.105477812484234E-4</v>
      </c>
      <c r="C7999" s="10">
        <v>9.8318755841161581E-6</v>
      </c>
      <c r="D7999" s="10">
        <f t="shared" si="124"/>
        <v>1.1415525114155251E-4</v>
      </c>
      <c r="E7999" s="130">
        <v>3.1426570720460881E-5</v>
      </c>
      <c r="F7999">
        <v>3.8461538461538457E-2</v>
      </c>
      <c r="I7999" s="140"/>
    </row>
    <row r="8000" spans="1:9">
      <c r="A8000" s="10">
        <v>7994</v>
      </c>
      <c r="B8000" s="10">
        <v>1.0945092883518879E-4</v>
      </c>
      <c r="C8000" s="10">
        <v>2.1746124904463249E-5</v>
      </c>
      <c r="D8000" s="10">
        <f t="shared" si="124"/>
        <v>1.1415525114155251E-4</v>
      </c>
      <c r="E8000" s="130">
        <v>2.7305053248925011E-5</v>
      </c>
      <c r="F8000">
        <v>3.8461538461538457E-2</v>
      </c>
      <c r="I8000" s="140"/>
    </row>
    <row r="8001" spans="1:9">
      <c r="A8001" s="10">
        <v>7995</v>
      </c>
      <c r="B8001" s="10">
        <v>1.0907409790191539E-4</v>
      </c>
      <c r="C8001" s="10">
        <v>3.8757637423490288E-5</v>
      </c>
      <c r="D8001" s="10">
        <f t="shared" si="124"/>
        <v>1.1415525114155251E-4</v>
      </c>
      <c r="E8001" s="130">
        <v>2.2668346093447179E-5</v>
      </c>
      <c r="F8001">
        <v>3.8461538461538457E-2</v>
      </c>
      <c r="I8001" s="140"/>
    </row>
    <row r="8002" spans="1:9">
      <c r="A8002" s="10">
        <v>7996</v>
      </c>
      <c r="B8002" s="10">
        <v>1.0987685004900639E-4</v>
      </c>
      <c r="C8002" s="10">
        <v>5.7192805316168931E-5</v>
      </c>
      <c r="D8002" s="10">
        <f t="shared" si="124"/>
        <v>1.1415525114155251E-4</v>
      </c>
      <c r="E8002" s="130">
        <v>2.9881001668634941E-5</v>
      </c>
      <c r="F8002">
        <v>3.8461538461538457E-2</v>
      </c>
      <c r="I8002" s="140"/>
    </row>
    <row r="8003" spans="1:9">
      <c r="A8003" s="10">
        <v>7997</v>
      </c>
      <c r="B8003" s="10">
        <v>1.1169230032658299E-4</v>
      </c>
      <c r="C8003" s="10">
        <v>6.8207128206329036E-5</v>
      </c>
      <c r="D8003" s="10">
        <f t="shared" si="124"/>
        <v>1.1415525114155251E-4</v>
      </c>
      <c r="E8003" s="130">
        <v>5.2549347762082133E-5</v>
      </c>
      <c r="F8003">
        <v>7.6923076923076927E-2</v>
      </c>
      <c r="I8003" s="140"/>
    </row>
    <row r="8004" spans="1:9">
      <c r="A8004" s="10">
        <v>7998</v>
      </c>
      <c r="B8004" s="10">
        <v>1.172032696299096E-4</v>
      </c>
      <c r="C8004" s="10">
        <v>4.1678537974244298E-4</v>
      </c>
      <c r="D8004" s="10">
        <f t="shared" si="124"/>
        <v>1.1415525114155251E-4</v>
      </c>
      <c r="E8004" s="130">
        <v>8.7582246270136312E-5</v>
      </c>
      <c r="F8004">
        <v>0.15384615384615391</v>
      </c>
      <c r="I8004" s="140"/>
    </row>
    <row r="8005" spans="1:9">
      <c r="A8005" s="10">
        <v>7999</v>
      </c>
      <c r="B8005" s="10">
        <v>1.224555954338731E-4</v>
      </c>
      <c r="C8005" s="10">
        <v>4.386008063372379E-4</v>
      </c>
      <c r="D8005" s="10">
        <f t="shared" si="124"/>
        <v>1.1415525114155251E-4</v>
      </c>
      <c r="E8005" s="130">
        <v>1.2364552414607539E-4</v>
      </c>
      <c r="F8005">
        <v>0.23076923076923081</v>
      </c>
      <c r="I8005" s="140"/>
    </row>
    <row r="8006" spans="1:9">
      <c r="A8006" s="10">
        <v>8000</v>
      </c>
      <c r="B8006" s="10">
        <v>1.2681420248712171E-4</v>
      </c>
      <c r="C8006" s="10">
        <v>4.0143258920297489E-4</v>
      </c>
      <c r="D8006" s="10">
        <f t="shared" ref="D8006:D8069" si="125">1/8760</f>
        <v>1.1415525114155251E-4</v>
      </c>
      <c r="E8006" s="130">
        <v>1.370404559285669E-4</v>
      </c>
      <c r="F8006">
        <v>0.38461538461538458</v>
      </c>
      <c r="I8006" s="140"/>
    </row>
    <row r="8007" spans="1:9">
      <c r="A8007" s="10">
        <v>8001</v>
      </c>
      <c r="B8007" s="10">
        <v>1.368317327423417E-4</v>
      </c>
      <c r="C8007" s="10">
        <v>3.3883355652380368E-4</v>
      </c>
      <c r="D8007" s="10">
        <f t="shared" si="125"/>
        <v>1.1415525114155251E-4</v>
      </c>
      <c r="E8007" s="130">
        <v>1.1746324793877149E-4</v>
      </c>
      <c r="F8007">
        <v>0.46153846153846162</v>
      </c>
      <c r="I8007" s="140"/>
    </row>
    <row r="8008" spans="1:9">
      <c r="A8008" s="10">
        <v>8002</v>
      </c>
      <c r="B8008" s="10">
        <v>1.362001490589107E-4</v>
      </c>
      <c r="C8008" s="10">
        <v>2.732897816031422E-4</v>
      </c>
      <c r="D8008" s="10">
        <f t="shared" si="125"/>
        <v>1.1415525114155251E-4</v>
      </c>
      <c r="E8008" s="130">
        <v>9.7886039948976152E-5</v>
      </c>
      <c r="F8008">
        <v>0.57692307692307687</v>
      </c>
      <c r="I8008" s="140"/>
    </row>
    <row r="8009" spans="1:9">
      <c r="A8009" s="10">
        <v>8003</v>
      </c>
      <c r="B8009" s="10">
        <v>1.3404601245220379E-4</v>
      </c>
      <c r="C8009" s="10">
        <v>2.24293486538622E-4</v>
      </c>
      <c r="D8009" s="10">
        <f t="shared" si="125"/>
        <v>1.1415525114155251E-4</v>
      </c>
      <c r="E8009" s="130">
        <v>1.025227471044539E-4</v>
      </c>
      <c r="F8009">
        <v>0.69230769230769229</v>
      </c>
      <c r="I8009" s="140"/>
    </row>
    <row r="8010" spans="1:9">
      <c r="A8010" s="10">
        <v>8004</v>
      </c>
      <c r="B8010" s="10">
        <v>1.260897319354057E-4</v>
      </c>
      <c r="C8010" s="10">
        <v>1.3839390726949079E-4</v>
      </c>
      <c r="D8010" s="10">
        <f t="shared" si="125"/>
        <v>1.1415525114155251E-4</v>
      </c>
      <c r="E8010" s="130">
        <v>1.0818983362781601E-4</v>
      </c>
      <c r="F8010">
        <v>0.61538461538461542</v>
      </c>
      <c r="I8010" s="140"/>
    </row>
    <row r="8011" spans="1:9">
      <c r="A8011" s="10">
        <v>8005</v>
      </c>
      <c r="B8011" s="10">
        <v>1.2427680714078819E-4</v>
      </c>
      <c r="C8011" s="10">
        <v>1.5796408638171861E-4</v>
      </c>
      <c r="D8011" s="10">
        <f t="shared" si="125"/>
        <v>1.1415525114155251E-4</v>
      </c>
      <c r="E8011" s="130">
        <v>1.040683161562801E-4</v>
      </c>
      <c r="F8011">
        <v>0.53846153846153844</v>
      </c>
      <c r="I8011" s="140"/>
    </row>
    <row r="8012" spans="1:9">
      <c r="A8012" s="10">
        <v>8006</v>
      </c>
      <c r="B8012" s="10">
        <v>1.297101777430858E-4</v>
      </c>
      <c r="C8012" s="10">
        <v>1.5409046055901289E-4</v>
      </c>
      <c r="D8012" s="10">
        <f t="shared" si="125"/>
        <v>1.1415525114155251E-4</v>
      </c>
      <c r="E8012" s="130">
        <v>1.0715945425993169E-4</v>
      </c>
      <c r="F8012">
        <v>0.61538461538461542</v>
      </c>
      <c r="I8012" s="140"/>
    </row>
    <row r="8013" spans="1:9">
      <c r="A8013" s="10">
        <v>8007</v>
      </c>
      <c r="B8013" s="10">
        <v>1.2802817269974039E-4</v>
      </c>
      <c r="C8013" s="10">
        <v>1.632209503049546E-4</v>
      </c>
      <c r="D8013" s="10">
        <f t="shared" si="125"/>
        <v>1.1415525114155251E-4</v>
      </c>
      <c r="E8013" s="130">
        <v>1.1746324793877149E-4</v>
      </c>
      <c r="F8013">
        <v>0.69230769230769229</v>
      </c>
      <c r="I8013" s="140"/>
    </row>
    <row r="8014" spans="1:9">
      <c r="A8014" s="10">
        <v>8008</v>
      </c>
      <c r="B8014" s="10">
        <v>1.318317522324455E-4</v>
      </c>
      <c r="C8014" s="10">
        <v>1.9188820251992081E-4</v>
      </c>
      <c r="D8014" s="10">
        <f t="shared" si="125"/>
        <v>1.1415525114155251E-4</v>
      </c>
      <c r="E8014" s="130">
        <v>1.2776704161761139E-4</v>
      </c>
      <c r="F8014">
        <v>0.76923076923076927</v>
      </c>
      <c r="I8014" s="140"/>
    </row>
    <row r="8015" spans="1:9">
      <c r="A8015" s="10">
        <v>8009</v>
      </c>
      <c r="B8015" s="10">
        <v>1.342320303069344E-4</v>
      </c>
      <c r="C8015" s="10">
        <v>2.1117385603045271E-4</v>
      </c>
      <c r="D8015" s="10">
        <f t="shared" si="125"/>
        <v>1.1415525114155251E-4</v>
      </c>
      <c r="E8015" s="130">
        <v>1.4013159403221851E-4</v>
      </c>
      <c r="F8015">
        <v>0.69230769230769229</v>
      </c>
      <c r="I8015" s="140"/>
    </row>
    <row r="8016" spans="1:9">
      <c r="A8016" s="10">
        <v>8010</v>
      </c>
      <c r="B8016" s="10">
        <v>1.3494562357483351E-4</v>
      </c>
      <c r="C8016" s="10">
        <v>1.7903189115983049E-4</v>
      </c>
      <c r="D8016" s="10">
        <f t="shared" si="125"/>
        <v>1.1415525114155251E-4</v>
      </c>
      <c r="E8016" s="130">
        <v>1.3085817972126299E-4</v>
      </c>
      <c r="F8016">
        <v>0.57692307692307687</v>
      </c>
      <c r="I8016" s="140"/>
    </row>
    <row r="8017" spans="1:9">
      <c r="A8017" s="10">
        <v>8011</v>
      </c>
      <c r="B8017" s="10">
        <v>1.3207904346419281E-4</v>
      </c>
      <c r="C8017" s="10">
        <v>1.65220757520917E-4</v>
      </c>
      <c r="D8017" s="10">
        <f t="shared" si="125"/>
        <v>1.1415525114155251E-4</v>
      </c>
      <c r="E8017" s="130">
        <v>1.112809717314676E-4</v>
      </c>
      <c r="F8017">
        <v>0.46153846153846162</v>
      </c>
      <c r="I8017" s="140"/>
    </row>
    <row r="8018" spans="1:9">
      <c r="A8018" s="10">
        <v>8012</v>
      </c>
      <c r="B8018" s="10">
        <v>1.276760455820126E-4</v>
      </c>
      <c r="C8018" s="10">
        <v>2.0928305862322471E-4</v>
      </c>
      <c r="D8018" s="10">
        <f t="shared" si="125"/>
        <v>1.1415525114155251E-4</v>
      </c>
      <c r="E8018" s="130">
        <v>9.3249332793498394E-5</v>
      </c>
      <c r="F8018">
        <v>0.30769230769230771</v>
      </c>
      <c r="I8018" s="140"/>
    </row>
    <row r="8019" spans="1:9">
      <c r="A8019" s="10">
        <v>8013</v>
      </c>
      <c r="B8019" s="10">
        <v>1.234843141454222E-4</v>
      </c>
      <c r="C8019" s="10">
        <v>1.1107172153854269E-5</v>
      </c>
      <c r="D8019" s="10">
        <f t="shared" si="125"/>
        <v>1.1415525114155251E-4</v>
      </c>
      <c r="E8019" s="130">
        <v>7.676326290735532E-5</v>
      </c>
      <c r="F8019">
        <v>0.23076923076923081</v>
      </c>
      <c r="I8019" s="140"/>
    </row>
    <row r="8020" spans="1:9">
      <c r="A8020" s="10">
        <v>8014</v>
      </c>
      <c r="B8020" s="10">
        <v>1.2118976510611619E-4</v>
      </c>
      <c r="C8020" s="10">
        <v>9.0617699261486574E-6</v>
      </c>
      <c r="D8020" s="10">
        <f t="shared" si="125"/>
        <v>1.1415525114155251E-4</v>
      </c>
      <c r="E8020" s="130">
        <v>6.4913900176689733E-5</v>
      </c>
      <c r="F8020">
        <v>0.15384615384615391</v>
      </c>
      <c r="I8020" s="140"/>
    </row>
    <row r="8021" spans="1:9">
      <c r="A8021" s="10">
        <v>8015</v>
      </c>
      <c r="B8021" s="10">
        <v>1.20473988530602E-4</v>
      </c>
      <c r="C8021" s="10">
        <v>5.4906395038852496E-6</v>
      </c>
      <c r="D8021" s="10">
        <f t="shared" si="125"/>
        <v>1.1415525114155251E-4</v>
      </c>
      <c r="E8021" s="130">
        <v>5.7186054917559952E-5</v>
      </c>
      <c r="F8021">
        <v>7.6923076923076927E-2</v>
      </c>
      <c r="I8021" s="140"/>
    </row>
    <row r="8022" spans="1:9">
      <c r="A8022" s="10">
        <v>8016</v>
      </c>
      <c r="B8022" s="10">
        <v>1.208105117629315E-4</v>
      </c>
      <c r="C8022" s="10">
        <v>3.258747768526754E-6</v>
      </c>
      <c r="D8022" s="10">
        <f t="shared" si="125"/>
        <v>1.1415525114155251E-4</v>
      </c>
      <c r="E8022" s="130">
        <v>6.1152005308062339E-5</v>
      </c>
      <c r="F8022">
        <v>7.6923076923076927E-2</v>
      </c>
      <c r="I8022" s="140"/>
    </row>
    <row r="8023" spans="1:9">
      <c r="A8023" s="10">
        <v>8017</v>
      </c>
      <c r="B8023" s="10">
        <v>1.136548120616794E-4</v>
      </c>
      <c r="C8023" s="10">
        <v>2.4916787474330891E-6</v>
      </c>
      <c r="D8023" s="10">
        <f t="shared" si="125"/>
        <v>1.1415525114155251E-4</v>
      </c>
      <c r="E8023" s="130">
        <v>3.9683748125444697E-5</v>
      </c>
      <c r="F8023">
        <v>7.6923076923076927E-2</v>
      </c>
      <c r="I8023" s="140"/>
    </row>
    <row r="8024" spans="1:9">
      <c r="A8024" s="10">
        <v>8018</v>
      </c>
      <c r="B8024" s="10">
        <v>1.132300590103471E-4</v>
      </c>
      <c r="C8024" s="10">
        <v>2.185601206486918E-6</v>
      </c>
      <c r="D8024" s="10">
        <f t="shared" si="125"/>
        <v>1.1415525114155251E-4</v>
      </c>
      <c r="E8024" s="130">
        <v>3.4479322141779797E-5</v>
      </c>
      <c r="F8024">
        <v>5.7692307692307702E-2</v>
      </c>
      <c r="I8024" s="140"/>
    </row>
    <row r="8025" spans="1:9">
      <c r="A8025" s="10">
        <v>8019</v>
      </c>
      <c r="B8025" s="10">
        <v>1.124014873250259E-4</v>
      </c>
      <c r="C8025" s="10">
        <v>2.2056211897090138E-6</v>
      </c>
      <c r="D8025" s="10">
        <f t="shared" si="125"/>
        <v>1.1415525114155251E-4</v>
      </c>
      <c r="E8025" s="130">
        <v>2.8624342910156808E-5</v>
      </c>
      <c r="F8025">
        <v>5.7692307692307702E-2</v>
      </c>
      <c r="I8025" s="140"/>
    </row>
    <row r="8026" spans="1:9">
      <c r="A8026" s="10">
        <v>8020</v>
      </c>
      <c r="B8026" s="10">
        <v>1.135195810093877E-4</v>
      </c>
      <c r="C8026" s="10">
        <v>4.9184016501203761E-6</v>
      </c>
      <c r="D8026" s="10">
        <f t="shared" si="125"/>
        <v>1.1415525114155251E-4</v>
      </c>
      <c r="E8026" s="130">
        <v>3.773208838157037E-5</v>
      </c>
      <c r="F8026">
        <v>7.6923076923076927E-2</v>
      </c>
      <c r="I8026" s="140"/>
    </row>
    <row r="8027" spans="1:9">
      <c r="A8027" s="10">
        <v>8021</v>
      </c>
      <c r="B8027" s="10">
        <v>1.1585148137885359E-4</v>
      </c>
      <c r="C8027" s="10">
        <v>8.8572197024782087E-6</v>
      </c>
      <c r="D8027" s="10">
        <f t="shared" si="125"/>
        <v>1.1415525114155251E-4</v>
      </c>
      <c r="E8027" s="130">
        <v>6.6356431291727253E-5</v>
      </c>
      <c r="F8027">
        <v>0.1153846153846154</v>
      </c>
      <c r="I8027" s="140"/>
    </row>
    <row r="8028" spans="1:9">
      <c r="A8028" s="10">
        <v>8022</v>
      </c>
      <c r="B8028" s="10">
        <v>1.205716184125454E-4</v>
      </c>
      <c r="C8028" s="10">
        <v>3.5902024565523703E-4</v>
      </c>
      <c r="D8028" s="10">
        <f t="shared" si="125"/>
        <v>1.1415525114155251E-4</v>
      </c>
      <c r="E8028" s="130">
        <v>1.1059405215287829E-4</v>
      </c>
      <c r="F8028">
        <v>0.19230769230769229</v>
      </c>
      <c r="I8028" s="140"/>
    </row>
    <row r="8029" spans="1:9">
      <c r="A8029" s="10">
        <v>8023</v>
      </c>
      <c r="B8029" s="10">
        <v>1.2608399468019911E-4</v>
      </c>
      <c r="C8029" s="10">
        <v>3.8391254456244362E-4</v>
      </c>
      <c r="D8029" s="10">
        <f t="shared" si="125"/>
        <v>1.1415525114155251E-4</v>
      </c>
      <c r="E8029" s="130">
        <v>1.5613277950994649E-4</v>
      </c>
      <c r="F8029">
        <v>0.30769230769230771</v>
      </c>
      <c r="I8029" s="140"/>
    </row>
    <row r="8030" spans="1:9">
      <c r="A8030" s="10">
        <v>8024</v>
      </c>
      <c r="B8030" s="10">
        <v>1.2972518715381929E-4</v>
      </c>
      <c r="C8030" s="10">
        <v>3.6199222671132121E-4</v>
      </c>
      <c r="D8030" s="10">
        <f t="shared" si="125"/>
        <v>1.1415525114155251E-4</v>
      </c>
      <c r="E8030" s="130">
        <v>1.7304716395685741E-4</v>
      </c>
      <c r="F8030">
        <v>0.46153846153846162</v>
      </c>
      <c r="I8030" s="140"/>
    </row>
    <row r="8031" spans="1:9">
      <c r="A8031" s="10">
        <v>8025</v>
      </c>
      <c r="B8031" s="10">
        <v>1.3690212269314289E-4</v>
      </c>
      <c r="C8031" s="10">
        <v>3.2281305590358881E-4</v>
      </c>
      <c r="D8031" s="10">
        <f t="shared" si="125"/>
        <v>1.1415525114155251E-4</v>
      </c>
      <c r="E8031" s="130">
        <v>1.4832614053444869E-4</v>
      </c>
      <c r="F8031">
        <v>0.57692307692307687</v>
      </c>
      <c r="I8031" s="140"/>
    </row>
    <row r="8032" spans="1:9">
      <c r="A8032" s="10">
        <v>8026</v>
      </c>
      <c r="B8032" s="10">
        <v>1.35204215796025E-4</v>
      </c>
      <c r="C8032" s="10">
        <v>2.8086724069784319E-4</v>
      </c>
      <c r="D8032" s="10">
        <f t="shared" si="125"/>
        <v>1.1415525114155251E-4</v>
      </c>
      <c r="E8032" s="130">
        <v>1.2360511711204071E-4</v>
      </c>
      <c r="F8032">
        <v>0.69230769230769229</v>
      </c>
      <c r="I8032" s="140"/>
    </row>
    <row r="8033" spans="1:9">
      <c r="A8033" s="10">
        <v>8027</v>
      </c>
      <c r="B8033" s="10">
        <v>1.3479151665538551E-4</v>
      </c>
      <c r="C8033" s="10">
        <v>2.4490810508435979E-4</v>
      </c>
      <c r="D8033" s="10">
        <f t="shared" si="125"/>
        <v>1.1415525114155251E-4</v>
      </c>
      <c r="E8033" s="130">
        <v>1.2946009634366351E-4</v>
      </c>
      <c r="F8033">
        <v>0.76923076923076927</v>
      </c>
      <c r="I8033" s="140"/>
    </row>
    <row r="8034" spans="1:9">
      <c r="A8034" s="10">
        <v>8028</v>
      </c>
      <c r="B8034" s="10">
        <v>1.2766139113793871E-4</v>
      </c>
      <c r="C8034" s="10">
        <v>1.5777675134343919E-4</v>
      </c>
      <c r="D8034" s="10">
        <f t="shared" si="125"/>
        <v>1.1415525114155251E-4</v>
      </c>
      <c r="E8034" s="130">
        <v>1.3661618207120319E-4</v>
      </c>
      <c r="F8034">
        <v>0.73076923076923073</v>
      </c>
      <c r="I8034" s="140"/>
    </row>
    <row r="8035" spans="1:9">
      <c r="A8035" s="10">
        <v>8029</v>
      </c>
      <c r="B8035" s="10">
        <v>1.2421566365380081E-4</v>
      </c>
      <c r="C8035" s="10">
        <v>1.5015677478664099E-4</v>
      </c>
      <c r="D8035" s="10">
        <f t="shared" si="125"/>
        <v>1.1415525114155251E-4</v>
      </c>
      <c r="E8035" s="130">
        <v>1.314117560875378E-4</v>
      </c>
      <c r="F8035">
        <v>0.69230769230769229</v>
      </c>
      <c r="I8035" s="140"/>
    </row>
    <row r="8036" spans="1:9">
      <c r="A8036" s="10">
        <v>8030</v>
      </c>
      <c r="B8036" s="10">
        <v>1.2921441830250421E-4</v>
      </c>
      <c r="C8036" s="10">
        <v>1.3968847830082341E-4</v>
      </c>
      <c r="D8036" s="10">
        <f t="shared" si="125"/>
        <v>1.1415525114155251E-4</v>
      </c>
      <c r="E8036" s="130">
        <v>1.35315075575287E-4</v>
      </c>
      <c r="F8036">
        <v>0.84615384615384615</v>
      </c>
      <c r="I8036" s="140"/>
    </row>
    <row r="8037" spans="1:9">
      <c r="A8037" s="10">
        <v>8031</v>
      </c>
      <c r="B8037" s="10">
        <v>1.295710170413689E-4</v>
      </c>
      <c r="C8037" s="10">
        <v>1.368156970798601E-4</v>
      </c>
      <c r="D8037" s="10">
        <f t="shared" si="125"/>
        <v>1.1415525114155251E-4</v>
      </c>
      <c r="E8037" s="130">
        <v>1.4832614053444869E-4</v>
      </c>
      <c r="F8037">
        <v>0.96153846153846156</v>
      </c>
      <c r="I8037" s="140"/>
    </row>
    <row r="8038" spans="1:9">
      <c r="A8038" s="10">
        <v>8032</v>
      </c>
      <c r="B8038" s="10">
        <v>1.3207353841614329E-4</v>
      </c>
      <c r="C8038" s="10">
        <v>1.532331606916487E-4</v>
      </c>
      <c r="D8038" s="10">
        <f t="shared" si="125"/>
        <v>1.1415525114155251E-4</v>
      </c>
      <c r="E8038" s="130">
        <v>1.6133720549361109E-4</v>
      </c>
      <c r="F8038">
        <v>1</v>
      </c>
      <c r="I8038" s="140"/>
    </row>
    <row r="8039" spans="1:9">
      <c r="A8039" s="10">
        <v>8033</v>
      </c>
      <c r="B8039" s="10">
        <v>1.3395040503722601E-4</v>
      </c>
      <c r="C8039" s="10">
        <v>1.742787043757914E-4</v>
      </c>
      <c r="D8039" s="10">
        <f t="shared" si="125"/>
        <v>1.1415525114155251E-4</v>
      </c>
      <c r="E8039" s="130">
        <v>1.7695048344460601E-4</v>
      </c>
      <c r="F8039">
        <v>0.92307692307692313</v>
      </c>
      <c r="I8039" s="140"/>
    </row>
    <row r="8040" spans="1:9">
      <c r="A8040" s="10">
        <v>8034</v>
      </c>
      <c r="B8040" s="10">
        <v>1.3351426408860829E-4</v>
      </c>
      <c r="C8040" s="10">
        <v>1.4301746875344359E-4</v>
      </c>
      <c r="D8040" s="10">
        <f t="shared" si="125"/>
        <v>1.1415525114155251E-4</v>
      </c>
      <c r="E8040" s="130">
        <v>1.6524052498135969E-4</v>
      </c>
      <c r="F8040">
        <v>0.76923076923076927</v>
      </c>
      <c r="I8040" s="140"/>
    </row>
    <row r="8041" spans="1:9">
      <c r="A8041" s="10">
        <v>8035</v>
      </c>
      <c r="B8041" s="10">
        <v>1.2942352206082969E-4</v>
      </c>
      <c r="C8041" s="10">
        <v>1.4046792116259151E-4</v>
      </c>
      <c r="D8041" s="10">
        <f t="shared" si="125"/>
        <v>1.1415525114155251E-4</v>
      </c>
      <c r="E8041" s="130">
        <v>1.4051950155895171E-4</v>
      </c>
      <c r="F8041">
        <v>0.57692307692307687</v>
      </c>
      <c r="I8041" s="140"/>
    </row>
    <row r="8042" spans="1:9">
      <c r="A8042" s="10">
        <v>8036</v>
      </c>
      <c r="B8042" s="10">
        <v>1.2655575691250621E-4</v>
      </c>
      <c r="C8042" s="10">
        <v>1.8730854044059499E-4</v>
      </c>
      <c r="D8042" s="10">
        <f t="shared" si="125"/>
        <v>1.1415525114155251E-4</v>
      </c>
      <c r="E8042" s="130">
        <v>1.177501378804179E-4</v>
      </c>
      <c r="F8042">
        <v>0.46153846153846162</v>
      </c>
      <c r="I8042" s="140"/>
    </row>
    <row r="8043" spans="1:9">
      <c r="A8043" s="10">
        <v>8037</v>
      </c>
      <c r="B8043" s="10">
        <v>1.227926357614464E-4</v>
      </c>
      <c r="C8043" s="10">
        <v>1.0553526882146209E-5</v>
      </c>
      <c r="D8043" s="10">
        <f t="shared" si="125"/>
        <v>1.1415525114155251E-4</v>
      </c>
      <c r="E8043" s="130">
        <v>9.6932433945758436E-5</v>
      </c>
      <c r="F8043">
        <v>0.30769230769230771</v>
      </c>
      <c r="I8043" s="140"/>
    </row>
    <row r="8044" spans="1:9">
      <c r="A8044" s="10">
        <v>8038</v>
      </c>
      <c r="B8044" s="10">
        <v>1.215627757227957E-4</v>
      </c>
      <c r="C8044" s="10">
        <v>9.7084781171398168E-6</v>
      </c>
      <c r="D8044" s="10">
        <f t="shared" si="125"/>
        <v>1.1415525114155251E-4</v>
      </c>
      <c r="E8044" s="130">
        <v>8.1969709242721764E-5</v>
      </c>
      <c r="F8044">
        <v>0.23076923076923081</v>
      </c>
      <c r="I8044" s="140"/>
    </row>
    <row r="8045" spans="1:9">
      <c r="A8045" s="10">
        <v>8039</v>
      </c>
      <c r="B8045" s="10">
        <v>1.2213862512619499E-4</v>
      </c>
      <c r="C8045" s="10">
        <v>5.4831797417445906E-6</v>
      </c>
      <c r="D8045" s="10">
        <f t="shared" si="125"/>
        <v>1.1415525114155251E-4</v>
      </c>
      <c r="E8045" s="130">
        <v>7.2211410523349761E-5</v>
      </c>
      <c r="F8045">
        <v>0.15384615384615391</v>
      </c>
      <c r="I8045" s="140"/>
    </row>
    <row r="8046" spans="1:9">
      <c r="A8046" s="10">
        <v>8040</v>
      </c>
      <c r="B8046" s="10">
        <v>1.2079529648550561E-4</v>
      </c>
      <c r="C8046" s="10">
        <v>2.5654308382131269E-6</v>
      </c>
      <c r="D8046" s="10">
        <f t="shared" si="125"/>
        <v>1.1415525114155251E-4</v>
      </c>
      <c r="E8046" s="130">
        <v>5.8240005055297508E-5</v>
      </c>
      <c r="F8046">
        <v>7.6923076923076927E-2</v>
      </c>
      <c r="I8046" s="140"/>
    </row>
    <row r="8047" spans="1:9">
      <c r="A8047" s="10">
        <v>8041</v>
      </c>
      <c r="B8047" s="10">
        <v>1.131486499172847E-4</v>
      </c>
      <c r="C8047" s="10">
        <v>1.49302525193741E-6</v>
      </c>
      <c r="D8047" s="10">
        <f t="shared" si="125"/>
        <v>1.1415525114155251E-4</v>
      </c>
      <c r="E8047" s="130">
        <v>3.7794045833756852E-5</v>
      </c>
      <c r="F8047">
        <v>7.6923076923076927E-2</v>
      </c>
      <c r="I8047" s="140"/>
    </row>
    <row r="8048" spans="1:9">
      <c r="A8048" s="10">
        <v>8042</v>
      </c>
      <c r="B8048" s="10">
        <v>1.113773245665854E-4</v>
      </c>
      <c r="C8048" s="10">
        <v>1.341711636694296E-6</v>
      </c>
      <c r="D8048" s="10">
        <f t="shared" si="125"/>
        <v>1.1415525114155251E-4</v>
      </c>
      <c r="E8048" s="130">
        <v>3.283744965883794E-5</v>
      </c>
      <c r="F8048">
        <v>5.7692307692307702E-2</v>
      </c>
      <c r="I8048" s="140"/>
    </row>
    <row r="8049" spans="1:9">
      <c r="A8049" s="10">
        <v>8043</v>
      </c>
      <c r="B8049" s="10">
        <v>1.098825114366321E-4</v>
      </c>
      <c r="C8049" s="10">
        <v>1.5551490236706481E-6</v>
      </c>
      <c r="D8049" s="10">
        <f t="shared" si="125"/>
        <v>1.1415525114155251E-4</v>
      </c>
      <c r="E8049" s="130">
        <v>2.7261278962054149E-5</v>
      </c>
      <c r="F8049">
        <v>5.7692307692307702E-2</v>
      </c>
      <c r="I8049" s="140"/>
    </row>
    <row r="8050" spans="1:9">
      <c r="A8050" s="10">
        <v>8044</v>
      </c>
      <c r="B8050" s="10">
        <v>1.1078216075714581E-4</v>
      </c>
      <c r="C8050" s="10">
        <v>2.3260047491294339E-6</v>
      </c>
      <c r="D8050" s="10">
        <f t="shared" si="125"/>
        <v>1.1415525114155251E-4</v>
      </c>
      <c r="E8050" s="130">
        <v>3.5935322268162277E-5</v>
      </c>
      <c r="F8050">
        <v>7.6923076923076927E-2</v>
      </c>
      <c r="I8050" s="140"/>
    </row>
    <row r="8051" spans="1:9">
      <c r="A8051" s="10">
        <v>8045</v>
      </c>
      <c r="B8051" s="10">
        <v>1.118462780047534E-4</v>
      </c>
      <c r="C8051" s="10">
        <v>1.4539585548864661E-5</v>
      </c>
      <c r="D8051" s="10">
        <f t="shared" si="125"/>
        <v>1.1415525114155251E-4</v>
      </c>
      <c r="E8051" s="130">
        <v>6.3196601230216433E-5</v>
      </c>
      <c r="F8051">
        <v>0.1153846153846154</v>
      </c>
      <c r="I8051" s="140"/>
    </row>
    <row r="8052" spans="1:9">
      <c r="A8052" s="10">
        <v>8046</v>
      </c>
      <c r="B8052" s="10">
        <v>1.128291766071356E-4</v>
      </c>
      <c r="C8052" s="10">
        <v>3.7000333846257789E-4</v>
      </c>
      <c r="D8052" s="10">
        <f t="shared" si="125"/>
        <v>1.1415525114155251E-4</v>
      </c>
      <c r="E8052" s="130">
        <v>1.053276687170271E-4</v>
      </c>
      <c r="F8052">
        <v>0.19230769230769229</v>
      </c>
      <c r="I8052" s="140"/>
    </row>
    <row r="8053" spans="1:9">
      <c r="A8053" s="10">
        <v>8047</v>
      </c>
      <c r="B8053" s="10">
        <v>1.127826814307441E-4</v>
      </c>
      <c r="C8053" s="10">
        <v>3.8141802465027028E-4</v>
      </c>
      <c r="D8053" s="10">
        <f t="shared" si="125"/>
        <v>1.1415525114155251E-4</v>
      </c>
      <c r="E8053" s="130">
        <v>1.48697885247568E-4</v>
      </c>
      <c r="F8053">
        <v>0.30769230769230771</v>
      </c>
      <c r="I8053" s="140"/>
    </row>
    <row r="8054" spans="1:9">
      <c r="A8054" s="10">
        <v>8048</v>
      </c>
      <c r="B8054" s="10">
        <v>1.142322378569245E-4</v>
      </c>
      <c r="C8054" s="10">
        <v>3.392068537495603E-4</v>
      </c>
      <c r="D8054" s="10">
        <f t="shared" si="125"/>
        <v>1.1415525114155251E-4</v>
      </c>
      <c r="E8054" s="130">
        <v>1.648068228160545E-4</v>
      </c>
      <c r="F8054">
        <v>0.46153846153846162</v>
      </c>
      <c r="I8054" s="140"/>
    </row>
    <row r="8055" spans="1:9">
      <c r="A8055" s="10">
        <v>8049</v>
      </c>
      <c r="B8055" s="10">
        <v>1.175032204454951E-4</v>
      </c>
      <c r="C8055" s="10">
        <v>3.065014063584356E-4</v>
      </c>
      <c r="D8055" s="10">
        <f t="shared" si="125"/>
        <v>1.1415525114155251E-4</v>
      </c>
      <c r="E8055" s="130">
        <v>1.412629909851896E-4</v>
      </c>
      <c r="F8055">
        <v>0.57692307692307687</v>
      </c>
      <c r="I8055" s="140"/>
    </row>
    <row r="8056" spans="1:9">
      <c r="A8056" s="10">
        <v>8050</v>
      </c>
      <c r="B8056" s="10">
        <v>1.182064716248007E-4</v>
      </c>
      <c r="C8056" s="10">
        <v>2.5471125535649129E-4</v>
      </c>
      <c r="D8056" s="10">
        <f t="shared" si="125"/>
        <v>1.1415525114155251E-4</v>
      </c>
      <c r="E8056" s="130">
        <v>1.177191591543247E-4</v>
      </c>
      <c r="F8056">
        <v>0.69230769230769229</v>
      </c>
      <c r="I8056" s="140"/>
    </row>
    <row r="8057" spans="1:9">
      <c r="A8057" s="10">
        <v>8051</v>
      </c>
      <c r="B8057" s="10">
        <v>1.182126407017283E-4</v>
      </c>
      <c r="C8057" s="10">
        <v>2.3097222840284909E-4</v>
      </c>
      <c r="D8057" s="10">
        <f t="shared" si="125"/>
        <v>1.1415525114155251E-4</v>
      </c>
      <c r="E8057" s="130">
        <v>1.2329532985110801E-4</v>
      </c>
      <c r="F8057">
        <v>0.76923076923076927</v>
      </c>
      <c r="I8057" s="140"/>
    </row>
    <row r="8058" spans="1:9">
      <c r="A8058" s="10">
        <v>8052</v>
      </c>
      <c r="B8058" s="10">
        <v>1.1514832936669011E-4</v>
      </c>
      <c r="C8058" s="10">
        <v>1.824942572499931E-4</v>
      </c>
      <c r="D8058" s="10">
        <f t="shared" si="125"/>
        <v>1.1415525114155251E-4</v>
      </c>
      <c r="E8058" s="130">
        <v>1.3011064959162161E-4</v>
      </c>
      <c r="F8058">
        <v>0.73076923076923073</v>
      </c>
      <c r="I8058" s="140"/>
    </row>
    <row r="8059" spans="1:9">
      <c r="A8059" s="10">
        <v>8053</v>
      </c>
      <c r="B8059" s="10">
        <v>1.116884380784341E-4</v>
      </c>
      <c r="C8059" s="10">
        <v>2.0365505675943381E-4</v>
      </c>
      <c r="D8059" s="10">
        <f t="shared" si="125"/>
        <v>1.1415525114155251E-4</v>
      </c>
      <c r="E8059" s="130">
        <v>1.251540534167031E-4</v>
      </c>
      <c r="F8059">
        <v>0.69230769230769229</v>
      </c>
      <c r="I8059" s="140"/>
    </row>
    <row r="8060" spans="1:9">
      <c r="A8060" s="10">
        <v>8054</v>
      </c>
      <c r="B8060" s="10">
        <v>1.138472093017779E-4</v>
      </c>
      <c r="C8060" s="10">
        <v>1.8248171975822911E-4</v>
      </c>
      <c r="D8060" s="10">
        <f t="shared" si="125"/>
        <v>1.1415525114155251E-4</v>
      </c>
      <c r="E8060" s="130">
        <v>1.28871500547892E-4</v>
      </c>
      <c r="F8060">
        <v>0.84615384615384615</v>
      </c>
      <c r="I8060" s="140"/>
    </row>
    <row r="8061" spans="1:9">
      <c r="A8061" s="10">
        <v>8055</v>
      </c>
      <c r="B8061" s="10">
        <v>1.130670254941763E-4</v>
      </c>
      <c r="C8061" s="10">
        <v>1.8405660237571649E-4</v>
      </c>
      <c r="D8061" s="10">
        <f t="shared" si="125"/>
        <v>1.1415525114155251E-4</v>
      </c>
      <c r="E8061" s="130">
        <v>1.412629909851896E-4</v>
      </c>
      <c r="F8061">
        <v>0.96153846153846156</v>
      </c>
      <c r="I8061" s="140"/>
    </row>
    <row r="8062" spans="1:9">
      <c r="A8062" s="10">
        <v>8056</v>
      </c>
      <c r="B8062" s="10">
        <v>1.136244571945187E-4</v>
      </c>
      <c r="C8062" s="10">
        <v>1.9295571675698059E-4</v>
      </c>
      <c r="D8062" s="10">
        <f t="shared" si="125"/>
        <v>1.1415525114155251E-4</v>
      </c>
      <c r="E8062" s="130">
        <v>1.5365448142248649E-4</v>
      </c>
      <c r="F8062">
        <v>1</v>
      </c>
      <c r="I8062" s="140"/>
    </row>
    <row r="8063" spans="1:9">
      <c r="A8063" s="10">
        <v>8057</v>
      </c>
      <c r="B8063" s="10">
        <v>1.139907284988041E-4</v>
      </c>
      <c r="C8063" s="10">
        <v>2.060166101617869E-4</v>
      </c>
      <c r="D8063" s="10">
        <f t="shared" si="125"/>
        <v>1.1415525114155251E-4</v>
      </c>
      <c r="E8063" s="130">
        <v>1.6852426994724341E-4</v>
      </c>
      <c r="F8063">
        <v>0.92307692307692313</v>
      </c>
      <c r="I8063" s="140"/>
    </row>
    <row r="8064" spans="1:9">
      <c r="A8064" s="10">
        <v>8058</v>
      </c>
      <c r="B8064" s="10">
        <v>1.1582403622402949E-4</v>
      </c>
      <c r="C8064" s="10">
        <v>1.7843419646999749E-4</v>
      </c>
      <c r="D8064" s="10">
        <f t="shared" si="125"/>
        <v>1.1415525114155251E-4</v>
      </c>
      <c r="E8064" s="130">
        <v>1.573719285536761E-4</v>
      </c>
      <c r="F8064">
        <v>0.76923076923076927</v>
      </c>
      <c r="I8064" s="140"/>
    </row>
    <row r="8065" spans="1:9">
      <c r="A8065" s="10">
        <v>8059</v>
      </c>
      <c r="B8065" s="10">
        <v>1.148727462635447E-4</v>
      </c>
      <c r="C8065" s="10">
        <v>1.7488937750615601E-4</v>
      </c>
      <c r="D8065" s="10">
        <f t="shared" si="125"/>
        <v>1.1415525114155251E-4</v>
      </c>
      <c r="E8065" s="130">
        <v>1.3382809672281119E-4</v>
      </c>
      <c r="F8065">
        <v>0.57692307692307687</v>
      </c>
      <c r="I8065" s="140"/>
    </row>
    <row r="8066" spans="1:9">
      <c r="A8066" s="10">
        <v>8060</v>
      </c>
      <c r="B8066" s="10">
        <v>1.138193664296663E-4</v>
      </c>
      <c r="C8066" s="10">
        <v>2.2984672258405319E-4</v>
      </c>
      <c r="D8066" s="10">
        <f t="shared" si="125"/>
        <v>1.1415525114155251E-4</v>
      </c>
      <c r="E8066" s="130">
        <v>1.121429884575407E-4</v>
      </c>
      <c r="F8066">
        <v>0.46153846153846162</v>
      </c>
      <c r="I8066" s="140"/>
    </row>
    <row r="8067" spans="1:9">
      <c r="A8067" s="10">
        <v>8061</v>
      </c>
      <c r="B8067" s="10">
        <v>1.1230707733333731E-4</v>
      </c>
      <c r="C8067" s="10">
        <v>1.3552160336420441E-5</v>
      </c>
      <c r="D8067" s="10">
        <f t="shared" si="125"/>
        <v>1.1415525114155251E-4</v>
      </c>
      <c r="E8067" s="130">
        <v>9.2316603757864614E-5</v>
      </c>
      <c r="F8067">
        <v>0.30769230769230771</v>
      </c>
      <c r="I8067" s="140"/>
    </row>
    <row r="8068" spans="1:9">
      <c r="A8068" s="10">
        <v>8062</v>
      </c>
      <c r="B8068" s="10">
        <v>1.13020414855303E-4</v>
      </c>
      <c r="C8068" s="10">
        <v>7.5774363653830073E-6</v>
      </c>
      <c r="D8068" s="10">
        <f t="shared" si="125"/>
        <v>1.1415525114155251E-4</v>
      </c>
      <c r="E8068" s="130">
        <v>7.8066389754973231E-5</v>
      </c>
      <c r="F8068">
        <v>0.23076923076923081</v>
      </c>
      <c r="I8068" s="140"/>
    </row>
    <row r="8069" spans="1:9">
      <c r="A8069" s="10">
        <v>8063</v>
      </c>
      <c r="B8069" s="10">
        <v>1.140557967839324E-4</v>
      </c>
      <c r="C8069" s="10">
        <v>5.7938031462743926E-6</v>
      </c>
      <c r="D8069" s="10">
        <f t="shared" si="125"/>
        <v>1.1415525114155251E-4</v>
      </c>
      <c r="E8069" s="130">
        <v>6.8772771926999682E-5</v>
      </c>
      <c r="F8069">
        <v>0.15384615384615391</v>
      </c>
      <c r="I8069" s="140"/>
    </row>
    <row r="8070" spans="1:9">
      <c r="A8070" s="10">
        <v>8064</v>
      </c>
      <c r="B8070" s="10">
        <v>1.137115580459694E-4</v>
      </c>
      <c r="C8070" s="10">
        <v>2.6410376413352669E-6</v>
      </c>
      <c r="D8070" s="10">
        <f t="shared" ref="D8070:D8133" si="126">1/8760</f>
        <v>1.1415525114155251E-4</v>
      </c>
      <c r="E8070" s="130">
        <v>5.9404805156403419E-5</v>
      </c>
      <c r="F8070">
        <v>7.6923076923076927E-2</v>
      </c>
      <c r="I8070" s="140"/>
    </row>
    <row r="8071" spans="1:9">
      <c r="A8071" s="10">
        <v>8065</v>
      </c>
      <c r="B8071" s="10">
        <v>1.090952696724136E-4</v>
      </c>
      <c r="C8071" s="10">
        <v>2.1235365309802689E-6</v>
      </c>
      <c r="D8071" s="10">
        <f t="shared" si="126"/>
        <v>1.1415525114155251E-4</v>
      </c>
      <c r="E8071" s="130">
        <v>3.8549926750431997E-5</v>
      </c>
      <c r="F8071">
        <v>7.6923076923076927E-2</v>
      </c>
      <c r="I8071" s="140"/>
    </row>
    <row r="8072" spans="1:9">
      <c r="A8072" s="10">
        <v>8066</v>
      </c>
      <c r="B8072" s="10">
        <v>1.047630773898938E-4</v>
      </c>
      <c r="C8072" s="10">
        <v>6.0080269676507034E-6</v>
      </c>
      <c r="D8072" s="10">
        <f t="shared" si="126"/>
        <v>1.1415525114155251E-4</v>
      </c>
      <c r="E8072" s="130">
        <v>3.3494198652014687E-5</v>
      </c>
      <c r="F8072">
        <v>5.7692307692307702E-2</v>
      </c>
      <c r="I8072" s="140"/>
    </row>
    <row r="8073" spans="1:9">
      <c r="A8073" s="10">
        <v>8067</v>
      </c>
      <c r="B8073" s="10">
        <v>1.045537836506793E-4</v>
      </c>
      <c r="C8073" s="10">
        <v>1.673126912082642E-5</v>
      </c>
      <c r="D8073" s="10">
        <f t="shared" si="126"/>
        <v>1.1415525114155251E-4</v>
      </c>
      <c r="E8073" s="130">
        <v>2.7806504541295239E-5</v>
      </c>
      <c r="F8073">
        <v>5.7692307692307702E-2</v>
      </c>
      <c r="I8073" s="140"/>
    </row>
    <row r="8074" spans="1:9">
      <c r="A8074" s="10">
        <v>8068</v>
      </c>
      <c r="B8074" s="10">
        <v>1.0569503360809481E-4</v>
      </c>
      <c r="C8074" s="10">
        <v>3.9463119084753633E-5</v>
      </c>
      <c r="D8074" s="10">
        <f t="shared" si="126"/>
        <v>1.1415525114155251E-4</v>
      </c>
      <c r="E8074" s="130">
        <v>3.66540287135255E-5</v>
      </c>
      <c r="F8074">
        <v>7.6923076923076927E-2</v>
      </c>
      <c r="I8074" s="140"/>
    </row>
    <row r="8075" spans="1:9">
      <c r="A8075" s="10">
        <v>8069</v>
      </c>
      <c r="B8075" s="10">
        <v>1.067678955263905E-4</v>
      </c>
      <c r="C8075" s="10">
        <v>6.3331339481441108E-5</v>
      </c>
      <c r="D8075" s="10">
        <f t="shared" si="126"/>
        <v>1.1415525114155251E-4</v>
      </c>
      <c r="E8075" s="130">
        <v>6.4460533254820742E-5</v>
      </c>
      <c r="F8075">
        <v>0.1153846153846154</v>
      </c>
      <c r="I8075" s="140"/>
    </row>
    <row r="8076" spans="1:9">
      <c r="A8076" s="10">
        <v>8070</v>
      </c>
      <c r="B8076" s="10">
        <v>1.051125076126146E-4</v>
      </c>
      <c r="C8076" s="10">
        <v>4.2816140790622159E-4</v>
      </c>
      <c r="D8076" s="10">
        <f t="shared" si="126"/>
        <v>1.1415525114155251E-4</v>
      </c>
      <c r="E8076" s="130">
        <v>1.074342220913677E-4</v>
      </c>
      <c r="F8076">
        <v>0.19230769230769229</v>
      </c>
      <c r="I8076" s="140"/>
    </row>
    <row r="8077" spans="1:9">
      <c r="A8077" s="10">
        <v>8071</v>
      </c>
      <c r="B8077" s="10">
        <v>1.0576082661004221E-4</v>
      </c>
      <c r="C8077" s="10">
        <v>4.4173515654879998E-4</v>
      </c>
      <c r="D8077" s="10">
        <f t="shared" si="126"/>
        <v>1.1415525114155251E-4</v>
      </c>
      <c r="E8077" s="130">
        <v>1.5167184295251899E-4</v>
      </c>
      <c r="F8077">
        <v>0.30769230769230771</v>
      </c>
      <c r="I8077" s="140"/>
    </row>
    <row r="8078" spans="1:9">
      <c r="A8078" s="10">
        <v>8072</v>
      </c>
      <c r="B8078" s="10">
        <v>1.055779969256301E-4</v>
      </c>
      <c r="C8078" s="10">
        <v>3.9086426098900048E-4</v>
      </c>
      <c r="D8078" s="10">
        <f t="shared" si="126"/>
        <v>1.1415525114155251E-4</v>
      </c>
      <c r="E8078" s="130">
        <v>1.6810295927237551E-4</v>
      </c>
      <c r="F8078">
        <v>0.46153846153846162</v>
      </c>
      <c r="I8078" s="140"/>
    </row>
    <row r="8079" spans="1:9">
      <c r="A8079" s="10">
        <v>8073</v>
      </c>
      <c r="B8079" s="10">
        <v>1.051979886173421E-4</v>
      </c>
      <c r="C8079" s="10">
        <v>3.3250746002707341E-4</v>
      </c>
      <c r="D8079" s="10">
        <f t="shared" si="126"/>
        <v>1.1415525114155251E-4</v>
      </c>
      <c r="E8079" s="130">
        <v>1.4408825080489281E-4</v>
      </c>
      <c r="F8079">
        <v>0.57692307692307687</v>
      </c>
      <c r="I8079" s="140"/>
    </row>
    <row r="8080" spans="1:9">
      <c r="A8080" s="10">
        <v>8074</v>
      </c>
      <c r="B8080" s="10">
        <v>1.070598650433705E-4</v>
      </c>
      <c r="C8080" s="10">
        <v>2.8000606775470529E-4</v>
      </c>
      <c r="D8080" s="10">
        <f t="shared" si="126"/>
        <v>1.1415525114155251E-4</v>
      </c>
      <c r="E8080" s="130">
        <v>1.2007354233741079E-4</v>
      </c>
      <c r="F8080">
        <v>0.69230769230769229</v>
      </c>
      <c r="I8080" s="140"/>
    </row>
    <row r="8081" spans="1:9">
      <c r="A8081" s="10">
        <v>8075</v>
      </c>
      <c r="B8081" s="10">
        <v>1.075823800272672E-4</v>
      </c>
      <c r="C8081" s="10">
        <v>2.322348101921436E-4</v>
      </c>
      <c r="D8081" s="10">
        <f t="shared" si="126"/>
        <v>1.1415525114155251E-4</v>
      </c>
      <c r="E8081" s="130">
        <v>1.2576123644813061E-4</v>
      </c>
      <c r="F8081">
        <v>0.76923076923076927</v>
      </c>
      <c r="I8081" s="140"/>
    </row>
    <row r="8082" spans="1:9">
      <c r="A8082" s="10">
        <v>8076</v>
      </c>
      <c r="B8082" s="10">
        <v>1.0616315247799381E-4</v>
      </c>
      <c r="C8082" s="10">
        <v>1.4425329813554869E-4</v>
      </c>
      <c r="D8082" s="10">
        <f t="shared" si="126"/>
        <v>1.1415525114155251E-4</v>
      </c>
      <c r="E8082" s="130">
        <v>1.3271286258345399E-4</v>
      </c>
      <c r="F8082">
        <v>0.73076923076923073</v>
      </c>
      <c r="I8082" s="140"/>
    </row>
    <row r="8083" spans="1:9">
      <c r="A8083" s="10">
        <v>8077</v>
      </c>
      <c r="B8083" s="10">
        <v>1.0703393028187361E-4</v>
      </c>
      <c r="C8083" s="10">
        <v>1.589410788372385E-4</v>
      </c>
      <c r="D8083" s="10">
        <f t="shared" si="126"/>
        <v>1.1415525114155251E-4</v>
      </c>
      <c r="E8083" s="130">
        <v>1.27657134485037E-4</v>
      </c>
      <c r="F8083">
        <v>0.69230769230769229</v>
      </c>
      <c r="I8083" s="140"/>
    </row>
    <row r="8084" spans="1:9">
      <c r="A8084" s="10">
        <v>8078</v>
      </c>
      <c r="B8084" s="10">
        <v>1.068034205613635E-4</v>
      </c>
      <c r="C8084" s="10">
        <v>1.541560891915687E-4</v>
      </c>
      <c r="D8084" s="10">
        <f t="shared" si="126"/>
        <v>1.1415525114155251E-4</v>
      </c>
      <c r="E8084" s="130">
        <v>1.314489305588497E-4</v>
      </c>
      <c r="F8084">
        <v>0.84615384615384615</v>
      </c>
      <c r="I8084" s="140"/>
    </row>
    <row r="8085" spans="1:9">
      <c r="A8085" s="10">
        <v>8079</v>
      </c>
      <c r="B8085" s="10">
        <v>1.060267418191615E-4</v>
      </c>
      <c r="C8085" s="10">
        <v>1.595988925729644E-4</v>
      </c>
      <c r="D8085" s="10">
        <f t="shared" si="126"/>
        <v>1.1415525114155251E-4</v>
      </c>
      <c r="E8085" s="130">
        <v>1.4408825080489281E-4</v>
      </c>
      <c r="F8085">
        <v>0.96153846153846156</v>
      </c>
      <c r="I8085" s="140"/>
    </row>
    <row r="8086" spans="1:9">
      <c r="A8086" s="10">
        <v>8080</v>
      </c>
      <c r="B8086" s="10">
        <v>1.078130709695624E-4</v>
      </c>
      <c r="C8086" s="10">
        <v>1.838675899137747E-4</v>
      </c>
      <c r="D8086" s="10">
        <f t="shared" si="126"/>
        <v>1.1415525114155251E-4</v>
      </c>
      <c r="E8086" s="130">
        <v>1.5672757105093671E-4</v>
      </c>
      <c r="F8086">
        <v>1</v>
      </c>
      <c r="I8086" s="140"/>
    </row>
    <row r="8087" spans="1:9">
      <c r="A8087" s="10">
        <v>8081</v>
      </c>
      <c r="B8087" s="10">
        <v>1.086884782555639E-4</v>
      </c>
      <c r="C8087" s="10">
        <v>2.088816997815666E-4</v>
      </c>
      <c r="D8087" s="10">
        <f t="shared" si="126"/>
        <v>1.1415525114155251E-4</v>
      </c>
      <c r="E8087" s="130">
        <v>1.7189475534618831E-4</v>
      </c>
      <c r="F8087">
        <v>0.92307692307692313</v>
      </c>
      <c r="I8087" s="140"/>
    </row>
    <row r="8088" spans="1:9">
      <c r="A8088" s="10">
        <v>8082</v>
      </c>
      <c r="B8088" s="10">
        <v>1.1272231545058731E-4</v>
      </c>
      <c r="C8088" s="10">
        <v>1.8183284773617221E-4</v>
      </c>
      <c r="D8088" s="10">
        <f t="shared" si="126"/>
        <v>1.1415525114155251E-4</v>
      </c>
      <c r="E8088" s="130">
        <v>1.6051936712474941E-4</v>
      </c>
      <c r="F8088">
        <v>0.76923076923076927</v>
      </c>
      <c r="I8088" s="140"/>
    </row>
    <row r="8089" spans="1:9">
      <c r="A8089" s="10">
        <v>8083</v>
      </c>
      <c r="B8089" s="10">
        <v>1.119809269067476E-4</v>
      </c>
      <c r="C8089" s="10">
        <v>1.7873506899714051E-4</v>
      </c>
      <c r="D8089" s="10">
        <f t="shared" si="126"/>
        <v>1.1415525114155251E-4</v>
      </c>
      <c r="E8089" s="130">
        <v>1.3650465865726739E-4</v>
      </c>
      <c r="F8089">
        <v>0.57692307692307687</v>
      </c>
      <c r="I8089" s="140"/>
    </row>
    <row r="8090" spans="1:9">
      <c r="A8090" s="10">
        <v>8084</v>
      </c>
      <c r="B8090" s="10">
        <v>1.120050270196624E-4</v>
      </c>
      <c r="C8090" s="10">
        <v>2.3145042143079661E-4</v>
      </c>
      <c r="D8090" s="10">
        <f t="shared" si="126"/>
        <v>1.1415525114155251E-4</v>
      </c>
      <c r="E8090" s="130">
        <v>1.143858482266917E-4</v>
      </c>
      <c r="F8090">
        <v>0.46153846153846162</v>
      </c>
      <c r="I8090" s="140"/>
    </row>
    <row r="8091" spans="1:9">
      <c r="A8091" s="10">
        <v>8085</v>
      </c>
      <c r="B8091" s="10">
        <v>1.107340753431325E-4</v>
      </c>
      <c r="C8091" s="10">
        <v>1.355234671682732E-5</v>
      </c>
      <c r="D8091" s="10">
        <f t="shared" si="126"/>
        <v>1.1415525114155251E-4</v>
      </c>
      <c r="E8091" s="130">
        <v>9.4162935833022428E-5</v>
      </c>
      <c r="F8091">
        <v>0.30769230769230771</v>
      </c>
      <c r="I8091" s="140"/>
    </row>
    <row r="8092" spans="1:9">
      <c r="A8092" s="10">
        <v>8086</v>
      </c>
      <c r="B8092" s="10">
        <v>1.112976468653398E-4</v>
      </c>
      <c r="C8092" s="10">
        <v>7.5776272916535639E-6</v>
      </c>
      <c r="D8092" s="10">
        <f t="shared" si="126"/>
        <v>1.1415525114155251E-4</v>
      </c>
      <c r="E8092" s="130">
        <v>7.9627717550072245E-5</v>
      </c>
      <c r="F8092">
        <v>0.23076923076923081</v>
      </c>
      <c r="I8092" s="140"/>
    </row>
    <row r="8093" spans="1:9">
      <c r="A8093" s="10">
        <v>8087</v>
      </c>
      <c r="B8093" s="10">
        <v>1.1413598830987159E-4</v>
      </c>
      <c r="C8093" s="10">
        <v>5.8124184576491177E-6</v>
      </c>
      <c r="D8093" s="10">
        <f t="shared" si="126"/>
        <v>1.1415525114155251E-4</v>
      </c>
      <c r="E8093" s="130">
        <v>7.0148227365539705E-5</v>
      </c>
      <c r="F8093">
        <v>0.15384615384615391</v>
      </c>
      <c r="I8093" s="140"/>
    </row>
    <row r="8094" spans="1:9">
      <c r="A8094" s="10">
        <v>8088</v>
      </c>
      <c r="B8094" s="10">
        <v>1.123785952584691E-4</v>
      </c>
      <c r="C8094" s="10">
        <v>2.705470711768961E-6</v>
      </c>
      <c r="D8094" s="10">
        <f t="shared" si="126"/>
        <v>1.1415525114155251E-4</v>
      </c>
      <c r="E8094" s="130">
        <v>5.9987205206956442E-5</v>
      </c>
      <c r="F8094">
        <v>7.6923076923076927E-2</v>
      </c>
      <c r="I8094" s="140"/>
    </row>
    <row r="8095" spans="1:9">
      <c r="A8095" s="10">
        <v>8089</v>
      </c>
      <c r="B8095" s="10">
        <v>1.065432392737478E-4</v>
      </c>
      <c r="C8095" s="10">
        <v>2.526386415893743E-6</v>
      </c>
      <c r="D8095" s="10">
        <f t="shared" si="126"/>
        <v>1.1415525114155251E-4</v>
      </c>
      <c r="E8095" s="130">
        <v>3.8927867208769552E-5</v>
      </c>
      <c r="F8095">
        <v>7.6923076923076927E-2</v>
      </c>
      <c r="I8095" s="140"/>
    </row>
    <row r="8096" spans="1:9">
      <c r="A8096" s="10">
        <v>8090</v>
      </c>
      <c r="B8096" s="10">
        <v>1.043545406263691E-4</v>
      </c>
      <c r="C8096" s="10">
        <v>8.6562288899937029E-6</v>
      </c>
      <c r="D8096" s="10">
        <f t="shared" si="126"/>
        <v>1.1415525114155251E-4</v>
      </c>
      <c r="E8096" s="130">
        <v>3.3822573148603057E-5</v>
      </c>
      <c r="F8096">
        <v>5.7692307692307702E-2</v>
      </c>
      <c r="I8096" s="140"/>
    </row>
    <row r="8097" spans="1:9">
      <c r="A8097" s="10">
        <v>8091</v>
      </c>
      <c r="B8097" s="10">
        <v>1.0466891204072571E-4</v>
      </c>
      <c r="C8097" s="10">
        <v>2.7642664567726551E-5</v>
      </c>
      <c r="D8097" s="10">
        <f t="shared" si="126"/>
        <v>1.1415525114155251E-4</v>
      </c>
      <c r="E8097" s="130">
        <v>2.8079117330915779E-5</v>
      </c>
      <c r="F8097">
        <v>5.7692307692307702E-2</v>
      </c>
      <c r="I8097" s="140"/>
    </row>
    <row r="8098" spans="1:9">
      <c r="A8098" s="10">
        <v>8092</v>
      </c>
      <c r="B8098" s="10">
        <v>1.0536032493026999E-4</v>
      </c>
      <c r="C8098" s="10">
        <v>5.2445564521698048E-5</v>
      </c>
      <c r="D8098" s="10">
        <f t="shared" si="126"/>
        <v>1.1415525114155251E-4</v>
      </c>
      <c r="E8098" s="130">
        <v>3.7013381936207148E-5</v>
      </c>
      <c r="F8098">
        <v>7.6923076923076927E-2</v>
      </c>
      <c r="I8098" s="140"/>
    </row>
    <row r="8099" spans="1:9">
      <c r="A8099" s="10">
        <v>8093</v>
      </c>
      <c r="B8099" s="10">
        <v>1.069305813710085E-4</v>
      </c>
      <c r="C8099" s="10">
        <v>7.4436343258366057E-5</v>
      </c>
      <c r="D8099" s="10">
        <f t="shared" si="126"/>
        <v>1.1415525114155251E-4</v>
      </c>
      <c r="E8099" s="130">
        <v>6.509249926712293E-5</v>
      </c>
      <c r="F8099">
        <v>0.1153846153846154</v>
      </c>
      <c r="I8099" s="140"/>
    </row>
    <row r="8100" spans="1:9">
      <c r="A8100" s="10">
        <v>8094</v>
      </c>
      <c r="B8100" s="10">
        <v>1.119120069372137E-4</v>
      </c>
      <c r="C8100" s="10">
        <v>4.3998062140248982E-4</v>
      </c>
      <c r="D8100" s="10">
        <f t="shared" si="126"/>
        <v>1.1415525114155251E-4</v>
      </c>
      <c r="E8100" s="130">
        <v>1.084874987785377E-4</v>
      </c>
      <c r="F8100">
        <v>0.19230769230769229</v>
      </c>
      <c r="I8100" s="140"/>
    </row>
    <row r="8101" spans="1:9">
      <c r="A8101" s="10">
        <v>8095</v>
      </c>
      <c r="B8101" s="10">
        <v>1.170943917858351E-4</v>
      </c>
      <c r="C8101" s="10">
        <v>4.5258527375459389E-4</v>
      </c>
      <c r="D8101" s="10">
        <f t="shared" si="126"/>
        <v>1.1415525114155251E-4</v>
      </c>
      <c r="E8101" s="130">
        <v>1.531588218049948E-4</v>
      </c>
      <c r="F8101">
        <v>0.30769230769230771</v>
      </c>
      <c r="I8101" s="140"/>
    </row>
    <row r="8102" spans="1:9">
      <c r="A8102" s="10">
        <v>8096</v>
      </c>
      <c r="B8102" s="10">
        <v>1.2577383873533691E-4</v>
      </c>
      <c r="C8102" s="10">
        <v>4.2629282158846289E-4</v>
      </c>
      <c r="D8102" s="10">
        <f t="shared" si="126"/>
        <v>1.1415525114155251E-4</v>
      </c>
      <c r="E8102" s="130">
        <v>1.697510275005357E-4</v>
      </c>
      <c r="F8102">
        <v>0.46153846153846162</v>
      </c>
      <c r="I8102" s="140"/>
    </row>
    <row r="8103" spans="1:9">
      <c r="A8103" s="10">
        <v>8097</v>
      </c>
      <c r="B8103" s="10">
        <v>1.372401472726374E-4</v>
      </c>
      <c r="C8103" s="10">
        <v>4.0259652120664291E-4</v>
      </c>
      <c r="D8103" s="10">
        <f t="shared" si="126"/>
        <v>1.1415525114155251E-4</v>
      </c>
      <c r="E8103" s="130">
        <v>1.455008807147448E-4</v>
      </c>
      <c r="F8103">
        <v>0.57692307692307687</v>
      </c>
      <c r="I8103" s="140"/>
    </row>
    <row r="8104" spans="1:9">
      <c r="A8104" s="10">
        <v>8098</v>
      </c>
      <c r="B8104" s="10">
        <v>1.3855989212825331E-4</v>
      </c>
      <c r="C8104" s="10">
        <v>3.2236290630808812E-4</v>
      </c>
      <c r="D8104" s="10">
        <f t="shared" si="126"/>
        <v>1.1415525114155251E-4</v>
      </c>
      <c r="E8104" s="130">
        <v>1.212507339289539E-4</v>
      </c>
      <c r="F8104">
        <v>0.69230769230769229</v>
      </c>
      <c r="I8104" s="140"/>
    </row>
    <row r="8105" spans="1:9">
      <c r="A8105" s="10">
        <v>8099</v>
      </c>
      <c r="B8105" s="10">
        <v>1.37346734988982E-4</v>
      </c>
      <c r="C8105" s="10">
        <v>2.8430938678678549E-4</v>
      </c>
      <c r="D8105" s="10">
        <f t="shared" si="126"/>
        <v>1.1415525114155251E-4</v>
      </c>
      <c r="E8105" s="130">
        <v>1.2699418974664159E-4</v>
      </c>
      <c r="F8105">
        <v>0.76923076923076927</v>
      </c>
      <c r="I8105" s="140"/>
    </row>
    <row r="8106" spans="1:9">
      <c r="A8106" s="10">
        <v>8100</v>
      </c>
      <c r="B8106" s="10">
        <v>1.3043484586742449E-4</v>
      </c>
      <c r="C8106" s="10">
        <v>2.139410777531405E-4</v>
      </c>
      <c r="D8106" s="10">
        <f t="shared" si="126"/>
        <v>1.1415525114155251E-4</v>
      </c>
      <c r="E8106" s="130">
        <v>1.3401396907937081E-4</v>
      </c>
      <c r="F8106">
        <v>0.73076923076923073</v>
      </c>
      <c r="I8106" s="140"/>
    </row>
    <row r="8107" spans="1:9">
      <c r="A8107" s="10">
        <v>8101</v>
      </c>
      <c r="B8107" s="10">
        <v>1.2663905876048089E-4</v>
      </c>
      <c r="C8107" s="10">
        <v>2.2760962128902791E-4</v>
      </c>
      <c r="D8107" s="10">
        <f t="shared" si="126"/>
        <v>1.1415525114155251E-4</v>
      </c>
      <c r="E8107" s="130">
        <v>1.289086750192039E-4</v>
      </c>
      <c r="F8107">
        <v>0.69230769230769229</v>
      </c>
      <c r="I8107" s="140"/>
    </row>
    <row r="8108" spans="1:9">
      <c r="A8108" s="10">
        <v>8102</v>
      </c>
      <c r="B8108" s="10">
        <v>1.3207348918374011E-4</v>
      </c>
      <c r="C8108" s="10">
        <v>2.0813134590086981E-4</v>
      </c>
      <c r="D8108" s="10">
        <f t="shared" si="126"/>
        <v>1.1415525114155251E-4</v>
      </c>
      <c r="E8108" s="130">
        <v>1.327376455643286E-4</v>
      </c>
      <c r="F8108">
        <v>0.84615384615384615</v>
      </c>
      <c r="I8108" s="140"/>
    </row>
    <row r="8109" spans="1:9">
      <c r="A8109" s="10">
        <v>8103</v>
      </c>
      <c r="B8109" s="10">
        <v>1.3293242011481709E-4</v>
      </c>
      <c r="C8109" s="10">
        <v>2.0866707137833131E-4</v>
      </c>
      <c r="D8109" s="10">
        <f t="shared" si="126"/>
        <v>1.1415525114155251E-4</v>
      </c>
      <c r="E8109" s="130">
        <v>1.455008807147448E-4</v>
      </c>
      <c r="F8109">
        <v>0.96153846153846156</v>
      </c>
      <c r="I8109" s="140"/>
    </row>
    <row r="8110" spans="1:9">
      <c r="A8110" s="10">
        <v>8104</v>
      </c>
      <c r="B8110" s="10">
        <v>1.3617674924755409E-4</v>
      </c>
      <c r="C8110" s="10">
        <v>2.3436211069817161E-4</v>
      </c>
      <c r="D8110" s="10">
        <f t="shared" si="126"/>
        <v>1.1415525114155251E-4</v>
      </c>
      <c r="E8110" s="130">
        <v>1.582641158651617E-4</v>
      </c>
      <c r="F8110">
        <v>1</v>
      </c>
      <c r="I8110" s="140"/>
    </row>
    <row r="8111" spans="1:9">
      <c r="A8111" s="10">
        <v>8105</v>
      </c>
      <c r="B8111" s="10">
        <v>1.3980356229038339E-4</v>
      </c>
      <c r="C8111" s="10">
        <v>2.4575523130902403E-4</v>
      </c>
      <c r="D8111" s="10">
        <f t="shared" si="126"/>
        <v>1.1415525114155251E-4</v>
      </c>
      <c r="E8111" s="130">
        <v>1.735799980456611E-4</v>
      </c>
      <c r="F8111">
        <v>0.92307692307692313</v>
      </c>
      <c r="I8111" s="140"/>
    </row>
    <row r="8112" spans="1:9">
      <c r="A8112" s="10">
        <v>8106</v>
      </c>
      <c r="B8112" s="10">
        <v>1.4040147076897731E-4</v>
      </c>
      <c r="C8112" s="10">
        <v>2.1807201763813179E-4</v>
      </c>
      <c r="D8112" s="10">
        <f t="shared" si="126"/>
        <v>1.1415525114155251E-4</v>
      </c>
      <c r="E8112" s="130">
        <v>1.6209308641028641E-4</v>
      </c>
      <c r="F8112">
        <v>0.76923076923076927</v>
      </c>
      <c r="I8112" s="140"/>
    </row>
    <row r="8113" spans="1:9">
      <c r="A8113" s="10">
        <v>8107</v>
      </c>
      <c r="B8113" s="10">
        <v>1.3599266829729419E-4</v>
      </c>
      <c r="C8113" s="10">
        <v>2.1370196987450781E-4</v>
      </c>
      <c r="D8113" s="10">
        <f t="shared" si="126"/>
        <v>1.1415525114155251E-4</v>
      </c>
      <c r="E8113" s="130">
        <v>1.3784293962449551E-4</v>
      </c>
      <c r="F8113">
        <v>0.57692307692307687</v>
      </c>
      <c r="I8113" s="140"/>
    </row>
    <row r="8114" spans="1:9">
      <c r="A8114" s="10">
        <v>8108</v>
      </c>
      <c r="B8114" s="10">
        <v>1.3275208157928419E-4</v>
      </c>
      <c r="C8114" s="10">
        <v>2.658718232239984E-4</v>
      </c>
      <c r="D8114" s="10">
        <f t="shared" si="126"/>
        <v>1.1415525114155251E-4</v>
      </c>
      <c r="E8114" s="130">
        <v>1.155072781112669E-4</v>
      </c>
      <c r="F8114">
        <v>0.46153846153846162</v>
      </c>
      <c r="I8114" s="140"/>
    </row>
    <row r="8115" spans="1:9">
      <c r="A8115" s="10">
        <v>8109</v>
      </c>
      <c r="B8115" s="10">
        <v>1.279504192303008E-4</v>
      </c>
      <c r="C8115" s="10">
        <v>1.3562024860396759E-5</v>
      </c>
      <c r="D8115" s="10">
        <f t="shared" si="126"/>
        <v>1.1415525114155251E-4</v>
      </c>
      <c r="E8115" s="130">
        <v>9.508610187060065E-5</v>
      </c>
      <c r="F8115">
        <v>0.30769230769230771</v>
      </c>
      <c r="I8115" s="140"/>
    </row>
    <row r="8116" spans="1:9">
      <c r="A8116" s="10">
        <v>8110</v>
      </c>
      <c r="B8116" s="10">
        <v>1.2506148382714671E-4</v>
      </c>
      <c r="C8116" s="10">
        <v>7.6108984672217574E-6</v>
      </c>
      <c r="D8116" s="10">
        <f t="shared" si="126"/>
        <v>1.1415525114155251E-4</v>
      </c>
      <c r="E8116" s="130">
        <v>8.0408381447622085E-5</v>
      </c>
      <c r="F8116">
        <v>0.23076923076923081</v>
      </c>
      <c r="I8116" s="140"/>
    </row>
    <row r="8117" spans="1:9">
      <c r="A8117" s="10">
        <v>8111</v>
      </c>
      <c r="B8117" s="10">
        <v>1.2718556213422289E-4</v>
      </c>
      <c r="C8117" s="10">
        <v>6.1675004080263101E-6</v>
      </c>
      <c r="D8117" s="10">
        <f t="shared" si="126"/>
        <v>1.1415525114155251E-4</v>
      </c>
      <c r="E8117" s="130">
        <v>7.0835955084809737E-5</v>
      </c>
      <c r="F8117">
        <v>0.15384615384615391</v>
      </c>
      <c r="I8117" s="140"/>
    </row>
    <row r="8118" spans="1:9">
      <c r="A8118" s="10">
        <v>8112</v>
      </c>
      <c r="B8118" s="10">
        <v>1.239913523858456E-4</v>
      </c>
      <c r="C8118" s="10">
        <v>5.2099233358719208E-6</v>
      </c>
      <c r="D8118" s="10">
        <f t="shared" si="126"/>
        <v>1.1415525114155251E-4</v>
      </c>
      <c r="E8118" s="130">
        <v>6.2899205459721267E-5</v>
      </c>
      <c r="F8118">
        <v>7.6923076923076927E-2</v>
      </c>
      <c r="I8118" s="140"/>
    </row>
    <row r="8119" spans="1:9">
      <c r="A8119" s="10">
        <v>8113</v>
      </c>
      <c r="B8119" s="10">
        <v>1.163880993143475E-4</v>
      </c>
      <c r="C8119" s="10">
        <v>1.7402506791714579E-5</v>
      </c>
      <c r="D8119" s="10">
        <f t="shared" si="126"/>
        <v>1.1415525114155251E-4</v>
      </c>
      <c r="E8119" s="130">
        <v>4.0817569500457398E-5</v>
      </c>
      <c r="F8119">
        <v>7.6923076923076927E-2</v>
      </c>
      <c r="I8119" s="140"/>
    </row>
    <row r="8120" spans="1:9">
      <c r="A8120" s="10">
        <v>8114</v>
      </c>
      <c r="B8120" s="10">
        <v>1.141922888008132E-4</v>
      </c>
      <c r="C8120" s="10">
        <v>4.5235874882636053E-5</v>
      </c>
      <c r="D8120" s="10">
        <f t="shared" si="126"/>
        <v>1.1415525114155251E-4</v>
      </c>
      <c r="E8120" s="130">
        <v>3.5464445631544982E-5</v>
      </c>
      <c r="F8120">
        <v>5.7692307692307702E-2</v>
      </c>
      <c r="I8120" s="140"/>
    </row>
    <row r="8121" spans="1:9">
      <c r="A8121" s="10">
        <v>8115</v>
      </c>
      <c r="B8121" s="10">
        <v>1.160247462499424E-4</v>
      </c>
      <c r="C8121" s="10">
        <v>6.8792603614848888E-5</v>
      </c>
      <c r="D8121" s="10">
        <f t="shared" si="126"/>
        <v>1.1415525114155251E-4</v>
      </c>
      <c r="E8121" s="130">
        <v>2.9442181279018439E-5</v>
      </c>
      <c r="F8121">
        <v>5.7692307692307702E-2</v>
      </c>
      <c r="I8121" s="140"/>
    </row>
    <row r="8122" spans="1:9">
      <c r="A8122" s="10">
        <v>8116</v>
      </c>
      <c r="B8122" s="10">
        <v>1.175495220183225E-4</v>
      </c>
      <c r="C8122" s="10">
        <v>9.0131741898537594E-5</v>
      </c>
      <c r="D8122" s="10">
        <f t="shared" si="126"/>
        <v>1.1415525114155251E-4</v>
      </c>
      <c r="E8122" s="130">
        <v>3.881014804961524E-5</v>
      </c>
      <c r="F8122">
        <v>7.6923076923076927E-2</v>
      </c>
      <c r="I8122" s="140"/>
    </row>
    <row r="8123" spans="1:9">
      <c r="A8123" s="10">
        <v>8117</v>
      </c>
      <c r="B8123" s="10">
        <v>1.220516574334102E-4</v>
      </c>
      <c r="C8123" s="10">
        <v>1.109827635340755E-4</v>
      </c>
      <c r="D8123" s="10">
        <f t="shared" si="126"/>
        <v>1.1415525114155251E-4</v>
      </c>
      <c r="E8123" s="130">
        <v>6.8252329328633344E-5</v>
      </c>
      <c r="F8123">
        <v>0.1153846153846154</v>
      </c>
      <c r="I8123" s="140"/>
    </row>
    <row r="8124" spans="1:9">
      <c r="A8124" s="10">
        <v>8118</v>
      </c>
      <c r="B8124" s="10">
        <v>1.260864944121198E-4</v>
      </c>
      <c r="C8124" s="10">
        <v>4.7319112787534207E-4</v>
      </c>
      <c r="D8124" s="10">
        <f t="shared" si="126"/>
        <v>1.1415525114155251E-4</v>
      </c>
      <c r="E8124" s="130">
        <v>1.137538822143896E-4</v>
      </c>
      <c r="F8124">
        <v>0.19230769230769229</v>
      </c>
      <c r="I8124" s="140"/>
    </row>
    <row r="8125" spans="1:9">
      <c r="A8125" s="10">
        <v>8119</v>
      </c>
      <c r="B8125" s="10">
        <v>1.3079827724897441E-4</v>
      </c>
      <c r="C8125" s="10">
        <v>4.8453566684207681E-4</v>
      </c>
      <c r="D8125" s="10">
        <f t="shared" si="126"/>
        <v>1.1415525114155251E-4</v>
      </c>
      <c r="E8125" s="130">
        <v>1.605937160673732E-4</v>
      </c>
      <c r="F8125">
        <v>0.30769230769230771</v>
      </c>
      <c r="I8125" s="140"/>
    </row>
    <row r="8126" spans="1:9">
      <c r="A8126" s="10">
        <v>8120</v>
      </c>
      <c r="B8126" s="10">
        <v>1.353102509730871E-4</v>
      </c>
      <c r="C8126" s="10">
        <v>4.3169230743576978E-4</v>
      </c>
      <c r="D8126" s="10">
        <f t="shared" si="126"/>
        <v>1.1415525114155251E-4</v>
      </c>
      <c r="E8126" s="130">
        <v>1.779913686413386E-4</v>
      </c>
      <c r="F8126">
        <v>0.46153846153846162</v>
      </c>
      <c r="I8126" s="140"/>
    </row>
    <row r="8127" spans="1:9">
      <c r="A8127" s="10">
        <v>8121</v>
      </c>
      <c r="B8127" s="10">
        <v>1.4503571348382249E-4</v>
      </c>
      <c r="C8127" s="10">
        <v>3.5894746637926418E-4</v>
      </c>
      <c r="D8127" s="10">
        <f t="shared" si="126"/>
        <v>1.1415525114155251E-4</v>
      </c>
      <c r="E8127" s="130">
        <v>1.525640302640046E-4</v>
      </c>
      <c r="F8127">
        <v>0.57692307692307687</v>
      </c>
      <c r="I8127" s="140"/>
    </row>
    <row r="8128" spans="1:9">
      <c r="A8128" s="10">
        <v>8122</v>
      </c>
      <c r="B8128" s="10">
        <v>1.4406591880144389E-4</v>
      </c>
      <c r="C8128" s="10">
        <v>3.0636244385454911E-4</v>
      </c>
      <c r="D8128" s="10">
        <f t="shared" si="126"/>
        <v>1.1415525114155251E-4</v>
      </c>
      <c r="E8128" s="130">
        <v>1.2713669188667059E-4</v>
      </c>
      <c r="F8128">
        <v>0.69230769230769229</v>
      </c>
      <c r="I8128" s="140"/>
    </row>
    <row r="8129" spans="1:9">
      <c r="A8129" s="10">
        <v>8123</v>
      </c>
      <c r="B8129" s="10">
        <v>1.4257681781101441E-4</v>
      </c>
      <c r="C8129" s="10">
        <v>2.6016135484893769E-4</v>
      </c>
      <c r="D8129" s="10">
        <f t="shared" si="126"/>
        <v>1.1415525114155251E-4</v>
      </c>
      <c r="E8129" s="130">
        <v>1.3315895623919709E-4</v>
      </c>
      <c r="F8129">
        <v>0.76923076923076927</v>
      </c>
      <c r="I8129" s="140"/>
    </row>
    <row r="8130" spans="1:9">
      <c r="A8130" s="10">
        <v>8124</v>
      </c>
      <c r="B8130" s="10">
        <v>1.3560681883976501E-4</v>
      </c>
      <c r="C8130" s="10">
        <v>2.1864292355386629E-4</v>
      </c>
      <c r="D8130" s="10">
        <f t="shared" si="126"/>
        <v>1.1415525114155251E-4</v>
      </c>
      <c r="E8130" s="130">
        <v>1.4051950155895171E-4</v>
      </c>
      <c r="F8130">
        <v>0.73076923076923073</v>
      </c>
      <c r="I8130" s="140"/>
    </row>
    <row r="8131" spans="1:9">
      <c r="A8131" s="10">
        <v>8125</v>
      </c>
      <c r="B8131" s="10">
        <v>1.3354373089323891E-4</v>
      </c>
      <c r="C8131" s="10">
        <v>2.3833783661696411E-4</v>
      </c>
      <c r="D8131" s="10">
        <f t="shared" si="126"/>
        <v>1.1415525114155251E-4</v>
      </c>
      <c r="E8131" s="130">
        <v>1.351663776900393E-4</v>
      </c>
      <c r="F8131">
        <v>0.69230769230769229</v>
      </c>
      <c r="I8131" s="140"/>
    </row>
    <row r="8132" spans="1:9">
      <c r="A8132" s="10">
        <v>8126</v>
      </c>
      <c r="B8132" s="10">
        <v>1.3839146138311059E-4</v>
      </c>
      <c r="C8132" s="10">
        <v>2.2540563661020899E-4</v>
      </c>
      <c r="D8132" s="10">
        <f t="shared" si="126"/>
        <v>1.1415525114155251E-4</v>
      </c>
      <c r="E8132" s="130">
        <v>1.3918122059172359E-4</v>
      </c>
      <c r="F8132">
        <v>0.84615384615384615</v>
      </c>
      <c r="I8132" s="140"/>
    </row>
    <row r="8133" spans="1:9">
      <c r="A8133" s="10">
        <v>8127</v>
      </c>
      <c r="B8133" s="10">
        <v>1.382270912146597E-4</v>
      </c>
      <c r="C8133" s="10">
        <v>2.2436410652939339E-4</v>
      </c>
      <c r="D8133" s="10">
        <f t="shared" si="126"/>
        <v>1.1415525114155251E-4</v>
      </c>
      <c r="E8133" s="130">
        <v>1.525640302640046E-4</v>
      </c>
      <c r="F8133">
        <v>0.96153846153846156</v>
      </c>
      <c r="I8133" s="140"/>
    </row>
    <row r="8134" spans="1:9">
      <c r="A8134" s="10">
        <v>8128</v>
      </c>
      <c r="B8134" s="10">
        <v>1.4056669313490091E-4</v>
      </c>
      <c r="C8134" s="10">
        <v>2.5293877768661679E-4</v>
      </c>
      <c r="D8134" s="10">
        <f t="shared" ref="D8134:D8197" si="127">1/8760</f>
        <v>1.1415525114155251E-4</v>
      </c>
      <c r="E8134" s="130">
        <v>1.6594683993628571E-4</v>
      </c>
      <c r="F8134">
        <v>1</v>
      </c>
      <c r="I8134" s="140"/>
    </row>
    <row r="8135" spans="1:9">
      <c r="A8135" s="10">
        <v>8129</v>
      </c>
      <c r="B8135" s="10">
        <v>1.430026742568366E-4</v>
      </c>
      <c r="C8135" s="10">
        <v>2.6819652331027928E-4</v>
      </c>
      <c r="D8135" s="10">
        <f t="shared" si="127"/>
        <v>1.1415525114155251E-4</v>
      </c>
      <c r="E8135" s="130">
        <v>1.8200621154302289E-4</v>
      </c>
      <c r="F8135">
        <v>0.92307692307692313</v>
      </c>
      <c r="I8135" s="140"/>
    </row>
    <row r="8136" spans="1:9">
      <c r="A8136" s="10">
        <v>8130</v>
      </c>
      <c r="B8136" s="10">
        <v>1.4183796450245939E-4</v>
      </c>
      <c r="C8136" s="10">
        <v>2.4038547540955281E-4</v>
      </c>
      <c r="D8136" s="10">
        <f t="shared" si="127"/>
        <v>1.1415525114155251E-4</v>
      </c>
      <c r="E8136" s="130">
        <v>1.6996168283797E-4</v>
      </c>
      <c r="F8136">
        <v>0.76923076923076927</v>
      </c>
      <c r="I8136" s="140"/>
    </row>
    <row r="8137" spans="1:9">
      <c r="A8137" s="10">
        <v>8131</v>
      </c>
      <c r="B8137" s="10">
        <v>1.380491473439016E-4</v>
      </c>
      <c r="C8137" s="10">
        <v>2.3615972699366329E-4</v>
      </c>
      <c r="D8137" s="10">
        <f t="shared" si="127"/>
        <v>1.1415525114155251E-4</v>
      </c>
      <c r="E8137" s="130">
        <v>1.4453434446063599E-4</v>
      </c>
      <c r="F8137">
        <v>0.57692307692307687</v>
      </c>
      <c r="I8137" s="140"/>
    </row>
    <row r="8138" spans="1:9">
      <c r="A8138" s="10">
        <v>8132</v>
      </c>
      <c r="B8138" s="10">
        <v>1.3445010515983829E-4</v>
      </c>
      <c r="C8138" s="10">
        <v>2.8686608047519149E-4</v>
      </c>
      <c r="D8138" s="10">
        <f t="shared" si="127"/>
        <v>1.1415525114155251E-4</v>
      </c>
      <c r="E8138" s="130">
        <v>1.211144275341442E-4</v>
      </c>
      <c r="F8138">
        <v>0.46153846153846162</v>
      </c>
      <c r="I8138" s="140"/>
    </row>
    <row r="8139" spans="1:9">
      <c r="A8139" s="10">
        <v>8133</v>
      </c>
      <c r="B8139" s="10">
        <v>1.3089253855214591E-4</v>
      </c>
      <c r="C8139" s="10">
        <v>1.3571666637057591E-5</v>
      </c>
      <c r="D8139" s="10">
        <f t="shared" si="127"/>
        <v>1.1415525114155251E-4</v>
      </c>
      <c r="E8139" s="130">
        <v>9.9701932058493808E-5</v>
      </c>
      <c r="F8139">
        <v>0.30769230769230771</v>
      </c>
      <c r="I8139" s="140"/>
    </row>
    <row r="8140" spans="1:9">
      <c r="A8140" s="10">
        <v>8134</v>
      </c>
      <c r="B8140" s="10">
        <v>1.2820535436769989E-4</v>
      </c>
      <c r="C8140" s="10">
        <v>7.7451878233444048E-6</v>
      </c>
      <c r="D8140" s="10">
        <f t="shared" si="127"/>
        <v>1.1415525114155251E-4</v>
      </c>
      <c r="E8140" s="130">
        <v>8.4311700935370604E-5</v>
      </c>
      <c r="F8140">
        <v>0.23076923076923081</v>
      </c>
      <c r="I8140" s="140"/>
    </row>
    <row r="8141" spans="1:9">
      <c r="A8141" s="10">
        <v>8135</v>
      </c>
      <c r="B8141" s="10">
        <v>1.2750703156895899E-4</v>
      </c>
      <c r="C8141" s="10">
        <v>8.2702714341568203E-6</v>
      </c>
      <c r="D8141" s="10">
        <f t="shared" si="127"/>
        <v>1.1415525114155251E-4</v>
      </c>
      <c r="E8141" s="130">
        <v>7.4274593681159816E-5</v>
      </c>
      <c r="F8141">
        <v>0.15384615384615391</v>
      </c>
      <c r="I8141" s="140"/>
    </row>
    <row r="8142" spans="1:9">
      <c r="A8142" s="10">
        <v>8136</v>
      </c>
      <c r="B8142" s="10">
        <v>1.255782372611405E-4</v>
      </c>
      <c r="C8142" s="10">
        <v>2.2406770713201669E-5</v>
      </c>
      <c r="D8142" s="10">
        <f t="shared" si="127"/>
        <v>1.1415525114155251E-4</v>
      </c>
      <c r="E8142" s="130">
        <v>4.9504004297002843E-5</v>
      </c>
      <c r="F8142">
        <v>3.8461538461538457E-2</v>
      </c>
      <c r="I8142" s="140"/>
    </row>
    <row r="8143" spans="1:9">
      <c r="A8143" s="10">
        <v>8137</v>
      </c>
      <c r="B8143" s="10">
        <v>1.19337835210072E-4</v>
      </c>
      <c r="C8143" s="10">
        <v>5.3252341661193848E-5</v>
      </c>
      <c r="D8143" s="10">
        <f t="shared" si="127"/>
        <v>1.1415525114155251E-4</v>
      </c>
      <c r="E8143" s="130">
        <v>3.2124938958693308E-5</v>
      </c>
      <c r="F8143">
        <v>3.8461538461538457E-2</v>
      </c>
      <c r="I8143" s="140"/>
    </row>
    <row r="8144" spans="1:9">
      <c r="A8144" s="10">
        <v>8138</v>
      </c>
      <c r="B8144" s="10">
        <v>1.18601617360318E-4</v>
      </c>
      <c r="C8144" s="10">
        <v>7.4468332500403762E-5</v>
      </c>
      <c r="D8144" s="10">
        <f t="shared" si="127"/>
        <v>1.1415525114155251E-4</v>
      </c>
      <c r="E8144" s="130">
        <v>2.7911832210012231E-5</v>
      </c>
      <c r="F8144">
        <v>3.8461538461538457E-2</v>
      </c>
      <c r="I8144" s="140"/>
    </row>
    <row r="8145" spans="1:9">
      <c r="A8145" s="10">
        <v>8139</v>
      </c>
      <c r="B8145" s="10">
        <v>1.174303770805783E-4</v>
      </c>
      <c r="C8145" s="10">
        <v>9.4191657210898475E-5</v>
      </c>
      <c r="D8145" s="10">
        <f t="shared" si="127"/>
        <v>1.1415525114155251E-4</v>
      </c>
      <c r="E8145" s="130">
        <v>2.3172087117745971E-5</v>
      </c>
      <c r="F8145">
        <v>3.8461538461538457E-2</v>
      </c>
      <c r="I8145" s="140"/>
    </row>
    <row r="8146" spans="1:9">
      <c r="A8146" s="10">
        <v>8140</v>
      </c>
      <c r="B8146" s="10">
        <v>1.1673642731377609E-4</v>
      </c>
      <c r="C8146" s="10">
        <v>1.14023864445948E-4</v>
      </c>
      <c r="D8146" s="10">
        <f t="shared" si="127"/>
        <v>1.1415525114155251E-4</v>
      </c>
      <c r="E8146" s="130">
        <v>3.0545023927937932E-5</v>
      </c>
      <c r="F8146">
        <v>3.8461538461538457E-2</v>
      </c>
      <c r="I8146" s="140"/>
    </row>
    <row r="8147" spans="1:9">
      <c r="A8147" s="10">
        <v>8141</v>
      </c>
      <c r="B8147" s="10">
        <v>1.1747577517202031E-4</v>
      </c>
      <c r="C8147" s="10">
        <v>1.326819614887655E-4</v>
      </c>
      <c r="D8147" s="10">
        <f t="shared" si="127"/>
        <v>1.1415525114155251E-4</v>
      </c>
      <c r="E8147" s="130">
        <v>5.3717111045683968E-5</v>
      </c>
      <c r="F8147">
        <v>7.6923076923076927E-2</v>
      </c>
      <c r="I8147" s="140"/>
    </row>
    <row r="8148" spans="1:9">
      <c r="A8148" s="10">
        <v>8142</v>
      </c>
      <c r="B8148" s="10">
        <v>1.214247782155425E-4</v>
      </c>
      <c r="C8148" s="10">
        <v>4.9381236974432082E-4</v>
      </c>
      <c r="D8148" s="10">
        <f t="shared" si="127"/>
        <v>1.1415525114155251E-4</v>
      </c>
      <c r="E8148" s="130">
        <v>8.9528518409473282E-5</v>
      </c>
      <c r="F8148">
        <v>0.15384615384615391</v>
      </c>
      <c r="I8148" s="140"/>
    </row>
    <row r="8149" spans="1:9">
      <c r="A8149" s="10">
        <v>8143</v>
      </c>
      <c r="B8149" s="10">
        <v>1.283577366737332E-4</v>
      </c>
      <c r="C8149" s="10">
        <v>5.0434678127009357E-4</v>
      </c>
      <c r="D8149" s="10">
        <f t="shared" si="127"/>
        <v>1.1415525114155251E-4</v>
      </c>
      <c r="E8149" s="130">
        <v>1.263932024604327E-4</v>
      </c>
      <c r="F8149">
        <v>0.23076923076923081</v>
      </c>
      <c r="I8149" s="140"/>
    </row>
    <row r="8150" spans="1:9">
      <c r="A8150" s="10">
        <v>8144</v>
      </c>
      <c r="B8150" s="10">
        <v>1.343468162862487E-4</v>
      </c>
      <c r="C8150" s="10">
        <v>4.8580547200860588E-4</v>
      </c>
      <c r="D8150" s="10">
        <f t="shared" si="127"/>
        <v>1.1415525114155251E-4</v>
      </c>
      <c r="E8150" s="130">
        <v>1.4008579939364581E-4</v>
      </c>
      <c r="F8150">
        <v>0.38461538461538458</v>
      </c>
      <c r="I8150" s="140"/>
    </row>
    <row r="8151" spans="1:9">
      <c r="A8151" s="10">
        <v>8145</v>
      </c>
      <c r="B8151" s="10">
        <v>1.4475428929076141E-4</v>
      </c>
      <c r="C8151" s="10">
        <v>4.2007621676200631E-4</v>
      </c>
      <c r="D8151" s="10">
        <f t="shared" si="127"/>
        <v>1.1415525114155251E-4</v>
      </c>
      <c r="E8151" s="130">
        <v>1.2007354233741079E-4</v>
      </c>
      <c r="F8151">
        <v>0.46153846153846162</v>
      </c>
      <c r="I8151" s="140"/>
    </row>
    <row r="8152" spans="1:9">
      <c r="A8152" s="10">
        <v>8146</v>
      </c>
      <c r="B8152" s="10">
        <v>1.4435313403103121E-4</v>
      </c>
      <c r="C8152" s="10">
        <v>3.928342655233088E-4</v>
      </c>
      <c r="D8152" s="10">
        <f t="shared" si="127"/>
        <v>1.1415525114155251E-4</v>
      </c>
      <c r="E8152" s="130">
        <v>1.000612852811758E-4</v>
      </c>
      <c r="F8152">
        <v>0.57692307692307687</v>
      </c>
      <c r="I8152" s="140"/>
    </row>
    <row r="8153" spans="1:9">
      <c r="A8153" s="10">
        <v>8147</v>
      </c>
      <c r="B8153" s="10">
        <v>1.43340950488814E-4</v>
      </c>
      <c r="C8153" s="10">
        <v>3.4716842922534729E-4</v>
      </c>
      <c r="D8153" s="10">
        <f t="shared" si="127"/>
        <v>1.1415525114155251E-4</v>
      </c>
      <c r="E8153" s="130">
        <v>1.04801030373442E-4</v>
      </c>
      <c r="F8153">
        <v>0.69230769230769229</v>
      </c>
      <c r="I8153" s="140"/>
    </row>
    <row r="8154" spans="1:9">
      <c r="A8154" s="10">
        <v>8148</v>
      </c>
      <c r="B8154" s="10">
        <v>1.350783183967052E-4</v>
      </c>
      <c r="C8154" s="10">
        <v>2.7433242542053622E-4</v>
      </c>
      <c r="D8154" s="10">
        <f t="shared" si="127"/>
        <v>1.1415525114155251E-4</v>
      </c>
      <c r="E8154" s="130">
        <v>1.1059405215287829E-4</v>
      </c>
      <c r="F8154">
        <v>0.61538461538461542</v>
      </c>
      <c r="I8154" s="140"/>
    </row>
    <row r="8155" spans="1:9">
      <c r="A8155" s="10">
        <v>8149</v>
      </c>
      <c r="B8155" s="10">
        <v>1.328205593815179E-4</v>
      </c>
      <c r="C8155" s="10">
        <v>3.2234439555157529E-4</v>
      </c>
      <c r="D8155" s="10">
        <f t="shared" si="127"/>
        <v>1.1415525114155251E-4</v>
      </c>
      <c r="E8155" s="130">
        <v>1.0638094540419699E-4</v>
      </c>
      <c r="F8155">
        <v>0.53846153846153844</v>
      </c>
      <c r="I8155" s="140"/>
    </row>
    <row r="8156" spans="1:9">
      <c r="A8156" s="10">
        <v>8150</v>
      </c>
      <c r="B8156" s="10">
        <v>1.3659249026406071E-4</v>
      </c>
      <c r="C8156" s="10">
        <v>3.2653214963963422E-4</v>
      </c>
      <c r="D8156" s="10">
        <f t="shared" si="127"/>
        <v>1.1415525114155251E-4</v>
      </c>
      <c r="E8156" s="130">
        <v>1.095407754657083E-4</v>
      </c>
      <c r="F8156">
        <v>0.61538461538461542</v>
      </c>
      <c r="I8156" s="140"/>
    </row>
    <row r="8157" spans="1:9">
      <c r="A8157" s="10">
        <v>8151</v>
      </c>
      <c r="B8157" s="10">
        <v>1.3631097449750499E-4</v>
      </c>
      <c r="C8157" s="10">
        <v>3.2890525862721659E-4</v>
      </c>
      <c r="D8157" s="10">
        <f t="shared" si="127"/>
        <v>1.1415525114155251E-4</v>
      </c>
      <c r="E8157" s="130">
        <v>1.2007354233741079E-4</v>
      </c>
      <c r="F8157">
        <v>0.69230769230769229</v>
      </c>
      <c r="I8157" s="140"/>
    </row>
    <row r="8158" spans="1:9">
      <c r="A8158" s="10">
        <v>8152</v>
      </c>
      <c r="B8158" s="10">
        <v>1.3718877060568921E-4</v>
      </c>
      <c r="C8158" s="10">
        <v>3.3754265400438361E-4</v>
      </c>
      <c r="D8158" s="10">
        <f t="shared" si="127"/>
        <v>1.1415525114155251E-4</v>
      </c>
      <c r="E8158" s="130">
        <v>1.30606309209114E-4</v>
      </c>
      <c r="F8158">
        <v>0.76923076923076927</v>
      </c>
      <c r="I8158" s="140"/>
    </row>
    <row r="8159" spans="1:9">
      <c r="A8159" s="10">
        <v>8153</v>
      </c>
      <c r="B8159" s="10">
        <v>1.3831966562961141E-4</v>
      </c>
      <c r="C8159" s="10">
        <v>3.3585627044491851E-4</v>
      </c>
      <c r="D8159" s="10">
        <f t="shared" si="127"/>
        <v>1.1415525114155251E-4</v>
      </c>
      <c r="E8159" s="130">
        <v>1.4324562945515709E-4</v>
      </c>
      <c r="F8159">
        <v>0.69230769230769229</v>
      </c>
      <c r="I8159" s="140"/>
    </row>
    <row r="8160" spans="1:9">
      <c r="A8160" s="10">
        <v>8154</v>
      </c>
      <c r="B8160" s="10">
        <v>1.3765369283322401E-4</v>
      </c>
      <c r="C8160" s="10">
        <v>3.0247494860205E-4</v>
      </c>
      <c r="D8160" s="10">
        <f t="shared" si="127"/>
        <v>1.1415525114155251E-4</v>
      </c>
      <c r="E8160" s="130">
        <v>1.3376613927062461E-4</v>
      </c>
      <c r="F8160">
        <v>0.57692307692307687</v>
      </c>
      <c r="I8160" s="140"/>
    </row>
    <row r="8161" spans="1:9">
      <c r="A8161" s="10">
        <v>8155</v>
      </c>
      <c r="B8161" s="10">
        <v>1.3382743055109471E-4</v>
      </c>
      <c r="C8161" s="10">
        <v>2.9039638904247418E-4</v>
      </c>
      <c r="D8161" s="10">
        <f t="shared" si="127"/>
        <v>1.1415525114155251E-4</v>
      </c>
      <c r="E8161" s="130">
        <v>1.137538822143896E-4</v>
      </c>
      <c r="F8161">
        <v>0.46153846153846162</v>
      </c>
      <c r="I8161" s="140"/>
    </row>
    <row r="8162" spans="1:9">
      <c r="A8162" s="10">
        <v>8156</v>
      </c>
      <c r="B8162" s="10">
        <v>1.3021731485593811E-4</v>
      </c>
      <c r="C8162" s="10">
        <v>3.3677709875586283E-4</v>
      </c>
      <c r="D8162" s="10">
        <f t="shared" si="127"/>
        <v>1.1415525114155251E-4</v>
      </c>
      <c r="E8162" s="130">
        <v>9.5321540188909531E-5</v>
      </c>
      <c r="F8162">
        <v>0.30769230769230771</v>
      </c>
      <c r="I8162" s="140"/>
    </row>
    <row r="8163" spans="1:9">
      <c r="A8163" s="10">
        <v>8157</v>
      </c>
      <c r="B8163" s="10">
        <v>1.2621141561820011E-4</v>
      </c>
      <c r="C8163" s="10">
        <v>1.408971325104257E-5</v>
      </c>
      <c r="D8163" s="10">
        <f t="shared" si="127"/>
        <v>1.1415525114155251E-4</v>
      </c>
      <c r="E8163" s="130">
        <v>7.8469113194185128E-5</v>
      </c>
      <c r="F8163">
        <v>0.23076923076923081</v>
      </c>
      <c r="I8163" s="140"/>
    </row>
    <row r="8164" spans="1:9">
      <c r="A8164" s="10">
        <v>8158</v>
      </c>
      <c r="B8164" s="10">
        <v>1.256042446751659E-4</v>
      </c>
      <c r="C8164" s="10">
        <v>1.388250824303936E-5</v>
      </c>
      <c r="D8164" s="10">
        <f t="shared" si="127"/>
        <v>1.1415525114155251E-4</v>
      </c>
      <c r="E8164" s="130">
        <v>6.6356431291727253E-5</v>
      </c>
      <c r="F8164">
        <v>0.15384615384615391</v>
      </c>
      <c r="I8164" s="140"/>
    </row>
    <row r="8165" spans="1:9">
      <c r="A8165" s="10">
        <v>8159</v>
      </c>
      <c r="B8165" s="10">
        <v>1.252739291214434E-4</v>
      </c>
      <c r="C8165" s="10">
        <v>2.78526152773343E-5</v>
      </c>
      <c r="D8165" s="10">
        <f t="shared" si="127"/>
        <v>1.1415525114155251E-4</v>
      </c>
      <c r="E8165" s="130">
        <v>5.845685613795017E-5</v>
      </c>
      <c r="F8165">
        <v>7.6923076923076927E-2</v>
      </c>
      <c r="I8165" s="140"/>
    </row>
    <row r="8166" spans="1:9">
      <c r="A8166" s="10">
        <v>8160</v>
      </c>
      <c r="B8166" s="10">
        <v>1.2584062422394979E-4</v>
      </c>
      <c r="C8166" s="10">
        <v>5.1610762133209009E-5</v>
      </c>
      <c r="D8166" s="10">
        <f t="shared" si="127"/>
        <v>1.1415525114155251E-4</v>
      </c>
      <c r="E8166" s="130">
        <v>4.3680003791473132E-5</v>
      </c>
      <c r="F8166">
        <v>3.8461538461538457E-2</v>
      </c>
      <c r="I8166" s="140"/>
    </row>
    <row r="8167" spans="1:9">
      <c r="A8167" s="10">
        <v>8161</v>
      </c>
      <c r="B8167" s="10">
        <v>1.1860649674386729E-4</v>
      </c>
      <c r="C8167" s="10">
        <v>7.8224925065150107E-5</v>
      </c>
      <c r="D8167" s="10">
        <f t="shared" si="127"/>
        <v>1.1415525114155251E-4</v>
      </c>
      <c r="E8167" s="130">
        <v>2.8345534375317671E-5</v>
      </c>
      <c r="F8167">
        <v>3.8461538461538457E-2</v>
      </c>
      <c r="I8167" s="140"/>
    </row>
    <row r="8168" spans="1:9">
      <c r="A8168" s="10">
        <v>8162</v>
      </c>
      <c r="B8168" s="10">
        <v>1.1566084391489141E-4</v>
      </c>
      <c r="C8168" s="10">
        <v>1.009323591957699E-4</v>
      </c>
      <c r="D8168" s="10">
        <f t="shared" si="127"/>
        <v>1.1415525114155251E-4</v>
      </c>
      <c r="E8168" s="130">
        <v>2.4628087244128461E-5</v>
      </c>
      <c r="F8168">
        <v>3.8461538461538457E-2</v>
      </c>
      <c r="I8168" s="140"/>
    </row>
    <row r="8169" spans="1:9">
      <c r="A8169" s="10">
        <v>8163</v>
      </c>
      <c r="B8169" s="10">
        <v>1.163591046918275E-4</v>
      </c>
      <c r="C8169" s="10">
        <v>1.181578773347213E-4</v>
      </c>
      <c r="D8169" s="10">
        <f t="shared" si="127"/>
        <v>1.1415525114155251E-4</v>
      </c>
      <c r="E8169" s="130">
        <v>2.0445959221540591E-5</v>
      </c>
      <c r="F8169">
        <v>3.8461538461538457E-2</v>
      </c>
      <c r="I8169" s="140"/>
    </row>
    <row r="8170" spans="1:9">
      <c r="A8170" s="10">
        <v>8164</v>
      </c>
      <c r="B8170" s="10">
        <v>1.167617104817581E-4</v>
      </c>
      <c r="C8170" s="10">
        <v>1.3383680176526591E-4</v>
      </c>
      <c r="D8170" s="10">
        <f t="shared" si="127"/>
        <v>1.1415525114155251E-4</v>
      </c>
      <c r="E8170" s="130">
        <v>2.6951491701121679E-5</v>
      </c>
      <c r="F8170">
        <v>3.8461538461538457E-2</v>
      </c>
      <c r="I8170" s="140"/>
    </row>
    <row r="8171" spans="1:9">
      <c r="A8171" s="10">
        <v>8165</v>
      </c>
      <c r="B8171" s="10">
        <v>1.182527209300624E-4</v>
      </c>
      <c r="C8171" s="10">
        <v>1.445420923031505E-4</v>
      </c>
      <c r="D8171" s="10">
        <f t="shared" si="127"/>
        <v>1.1415525114155251E-4</v>
      </c>
      <c r="E8171" s="130">
        <v>4.7397450922662342E-5</v>
      </c>
      <c r="F8171">
        <v>7.6923076923076927E-2</v>
      </c>
      <c r="I8171" s="140"/>
    </row>
    <row r="8172" spans="1:9">
      <c r="A8172" s="10">
        <v>8166</v>
      </c>
      <c r="B8172" s="10">
        <v>1.2190568826696741E-4</v>
      </c>
      <c r="C8172" s="10">
        <v>4.897330481403216E-4</v>
      </c>
      <c r="D8172" s="10">
        <f t="shared" si="127"/>
        <v>1.1415525114155251E-4</v>
      </c>
      <c r="E8172" s="130">
        <v>7.8995751537770125E-5</v>
      </c>
      <c r="F8172">
        <v>0.15384615384615391</v>
      </c>
      <c r="I8172" s="140"/>
    </row>
    <row r="8173" spans="1:9">
      <c r="A8173" s="10">
        <v>8167</v>
      </c>
      <c r="B8173" s="10">
        <v>1.2795949591829861E-4</v>
      </c>
      <c r="C8173" s="10">
        <v>5.1016956884258142E-4</v>
      </c>
      <c r="D8173" s="10">
        <f t="shared" si="127"/>
        <v>1.1415525114155251E-4</v>
      </c>
      <c r="E8173" s="130">
        <v>1.1152341393567591E-4</v>
      </c>
      <c r="F8173">
        <v>0.23076923076923081</v>
      </c>
      <c r="I8173" s="140"/>
    </row>
    <row r="8174" spans="1:9">
      <c r="A8174" s="10">
        <v>8168</v>
      </c>
      <c r="B8174" s="10">
        <v>1.3509128052524461E-4</v>
      </c>
      <c r="C8174" s="10">
        <v>4.6728799216401901E-4</v>
      </c>
      <c r="D8174" s="10">
        <f t="shared" si="127"/>
        <v>1.1415525114155251E-4</v>
      </c>
      <c r="E8174" s="130">
        <v>1.2360511711204071E-4</v>
      </c>
      <c r="F8174">
        <v>0.38461538461538458</v>
      </c>
      <c r="I8174" s="140"/>
    </row>
    <row r="8175" spans="1:9">
      <c r="A8175" s="10">
        <v>8169</v>
      </c>
      <c r="B8175" s="10">
        <v>1.4316563074188361E-4</v>
      </c>
      <c r="C8175" s="10">
        <v>3.9349574777094662E-4</v>
      </c>
      <c r="D8175" s="10">
        <f t="shared" si="127"/>
        <v>1.1415525114155251E-4</v>
      </c>
      <c r="E8175" s="130">
        <v>1.059472432388919E-4</v>
      </c>
      <c r="F8175">
        <v>0.46153846153846162</v>
      </c>
      <c r="I8175" s="140"/>
    </row>
    <row r="8176" spans="1:9">
      <c r="A8176" s="10">
        <v>8170</v>
      </c>
      <c r="B8176" s="10">
        <v>1.4435589213451151E-4</v>
      </c>
      <c r="C8176" s="10">
        <v>3.284188557696365E-4</v>
      </c>
      <c r="D8176" s="10">
        <f t="shared" si="127"/>
        <v>1.1415525114155251E-4</v>
      </c>
      <c r="E8176" s="130">
        <v>8.8289369365742983E-5</v>
      </c>
      <c r="F8176">
        <v>0.57692307692307687</v>
      </c>
      <c r="I8176" s="140"/>
    </row>
    <row r="8177" spans="1:9">
      <c r="A8177" s="10">
        <v>8171</v>
      </c>
      <c r="B8177" s="10">
        <v>1.4308561290149371E-4</v>
      </c>
      <c r="C8177" s="10">
        <v>2.7440895048810182E-4</v>
      </c>
      <c r="D8177" s="10">
        <f t="shared" si="127"/>
        <v>1.1415525114155251E-4</v>
      </c>
      <c r="E8177" s="130">
        <v>9.2471497388330978E-5</v>
      </c>
      <c r="F8177">
        <v>0.69230769230769229</v>
      </c>
      <c r="I8177" s="140"/>
    </row>
    <row r="8178" spans="1:9">
      <c r="A8178" s="10">
        <v>8172</v>
      </c>
      <c r="B8178" s="10">
        <v>1.3468381701509371E-4</v>
      </c>
      <c r="C8178" s="10">
        <v>1.8246652293626921E-4</v>
      </c>
      <c r="D8178" s="10">
        <f t="shared" si="127"/>
        <v>1.1415525114155251E-4</v>
      </c>
      <c r="E8178" s="130">
        <v>9.7582987193716532E-5</v>
      </c>
      <c r="F8178">
        <v>0.61538461538461542</v>
      </c>
      <c r="I8178" s="140"/>
    </row>
    <row r="8179" spans="1:9">
      <c r="A8179" s="10">
        <v>8173</v>
      </c>
      <c r="B8179" s="10">
        <v>1.3332859098126381E-4</v>
      </c>
      <c r="C8179" s="10">
        <v>1.966137549992353E-4</v>
      </c>
      <c r="D8179" s="10">
        <f t="shared" si="127"/>
        <v>1.1415525114155251E-4</v>
      </c>
      <c r="E8179" s="130">
        <v>9.3865540062526977E-5</v>
      </c>
      <c r="F8179">
        <v>0.53846153846153844</v>
      </c>
      <c r="I8179" s="140"/>
    </row>
    <row r="8180" spans="1:9">
      <c r="A8180" s="10">
        <v>8174</v>
      </c>
      <c r="B8180" s="10">
        <v>1.368920483801369E-4</v>
      </c>
      <c r="C8180" s="10">
        <v>1.9042070683786931E-4</v>
      </c>
      <c r="D8180" s="10">
        <f t="shared" si="127"/>
        <v>1.1415525114155251E-4</v>
      </c>
      <c r="E8180" s="130">
        <v>9.6653625410918974E-5</v>
      </c>
      <c r="F8180">
        <v>0.61538461538461542</v>
      </c>
      <c r="I8180" s="140"/>
    </row>
    <row r="8181" spans="1:9">
      <c r="A8181" s="10">
        <v>8175</v>
      </c>
      <c r="B8181" s="10">
        <v>1.3687520514563551E-4</v>
      </c>
      <c r="C8181" s="10">
        <v>1.9563473508855671E-4</v>
      </c>
      <c r="D8181" s="10">
        <f t="shared" si="127"/>
        <v>1.1415525114155251E-4</v>
      </c>
      <c r="E8181" s="130">
        <v>1.059472432388919E-4</v>
      </c>
      <c r="F8181">
        <v>0.69230769230769229</v>
      </c>
      <c r="I8181" s="140"/>
    </row>
    <row r="8182" spans="1:9">
      <c r="A8182" s="10">
        <v>8176</v>
      </c>
      <c r="B8182" s="10">
        <v>1.380328686764232E-4</v>
      </c>
      <c r="C8182" s="10">
        <v>2.260988944442965E-4</v>
      </c>
      <c r="D8182" s="10">
        <f t="shared" si="127"/>
        <v>1.1415525114155251E-4</v>
      </c>
      <c r="E8182" s="130">
        <v>1.152408610668647E-4</v>
      </c>
      <c r="F8182">
        <v>0.76923076923076927</v>
      </c>
      <c r="I8182" s="140"/>
    </row>
    <row r="8183" spans="1:9">
      <c r="A8183" s="10">
        <v>8177</v>
      </c>
      <c r="B8183" s="10">
        <v>1.404207024792777E-4</v>
      </c>
      <c r="C8183" s="10">
        <v>2.5098173795524829E-4</v>
      </c>
      <c r="D8183" s="10">
        <f t="shared" si="127"/>
        <v>1.1415525114155251E-4</v>
      </c>
      <c r="E8183" s="130">
        <v>1.263932024604327E-4</v>
      </c>
      <c r="F8183">
        <v>0.69230769230769229</v>
      </c>
      <c r="I8183" s="140"/>
    </row>
    <row r="8184" spans="1:9">
      <c r="A8184" s="10">
        <v>8178</v>
      </c>
      <c r="B8184" s="10">
        <v>1.3998513060067E-4</v>
      </c>
      <c r="C8184" s="10">
        <v>2.2457281621824279E-4</v>
      </c>
      <c r="D8184" s="10">
        <f t="shared" si="127"/>
        <v>1.1415525114155251E-4</v>
      </c>
      <c r="E8184" s="130">
        <v>1.180289464152567E-4</v>
      </c>
      <c r="F8184">
        <v>0.57692307692307687</v>
      </c>
      <c r="I8184" s="140"/>
    </row>
    <row r="8185" spans="1:9">
      <c r="A8185" s="10">
        <v>8179</v>
      </c>
      <c r="B8185" s="10">
        <v>1.355297807998532E-4</v>
      </c>
      <c r="C8185" s="10">
        <v>2.1378238165543811E-4</v>
      </c>
      <c r="D8185" s="10">
        <f t="shared" si="127"/>
        <v>1.1415525114155251E-4</v>
      </c>
      <c r="E8185" s="130">
        <v>1.0037107254210791E-4</v>
      </c>
      <c r="F8185">
        <v>0.46153846153846162</v>
      </c>
      <c r="I8185" s="140"/>
    </row>
    <row r="8186" spans="1:9">
      <c r="A8186" s="10">
        <v>8180</v>
      </c>
      <c r="B8186" s="10">
        <v>1.3156937998998311E-4</v>
      </c>
      <c r="C8186" s="10">
        <v>2.6044491218169138E-4</v>
      </c>
      <c r="D8186" s="10">
        <f t="shared" si="127"/>
        <v>1.1415525114155251E-4</v>
      </c>
      <c r="E8186" s="130">
        <v>8.4107241343155665E-5</v>
      </c>
      <c r="F8186">
        <v>0.30769230769230771</v>
      </c>
      <c r="I8186" s="140"/>
    </row>
    <row r="8187" spans="1:9">
      <c r="A8187" s="10">
        <v>8181</v>
      </c>
      <c r="B8187" s="10">
        <v>1.2827905718118079E-4</v>
      </c>
      <c r="C8187" s="10">
        <v>1.112151435346052E-5</v>
      </c>
      <c r="D8187" s="10">
        <f t="shared" si="127"/>
        <v>1.1415525114155251E-4</v>
      </c>
      <c r="E8187" s="130">
        <v>6.92374528183988E-5</v>
      </c>
      <c r="F8187">
        <v>0.23076923076923081</v>
      </c>
      <c r="I8187" s="140"/>
    </row>
    <row r="8188" spans="1:9">
      <c r="A8188" s="10">
        <v>8182</v>
      </c>
      <c r="B8188" s="10">
        <v>1.2751573500660051E-4</v>
      </c>
      <c r="C8188" s="10">
        <v>9.1072331078480635E-6</v>
      </c>
      <c r="D8188" s="10">
        <f t="shared" si="127"/>
        <v>1.1415525114155251E-4</v>
      </c>
      <c r="E8188" s="130">
        <v>5.8549792316229923E-5</v>
      </c>
      <c r="F8188">
        <v>0.15384615384615391</v>
      </c>
      <c r="I8188" s="140"/>
    </row>
    <row r="8189" spans="1:9">
      <c r="A8189" s="10">
        <v>8183</v>
      </c>
      <c r="B8189" s="10">
        <v>1.2926282276262181E-4</v>
      </c>
      <c r="C8189" s="10">
        <v>5.7669961887220093E-6</v>
      </c>
      <c r="D8189" s="10">
        <f t="shared" si="127"/>
        <v>1.1415525114155251E-4</v>
      </c>
      <c r="E8189" s="130">
        <v>5.1579578945250202E-5</v>
      </c>
      <c r="F8189">
        <v>7.6923076923076927E-2</v>
      </c>
      <c r="I8189" s="140"/>
    </row>
    <row r="8190" spans="1:9">
      <c r="A8190" s="10">
        <v>8184</v>
      </c>
      <c r="B8190" s="10">
        <v>1.2641317810681491E-4</v>
      </c>
      <c r="C8190" s="10">
        <v>5.3924124835712499E-6</v>
      </c>
      <c r="D8190" s="10">
        <f t="shared" si="127"/>
        <v>1.1415525114155251E-4</v>
      </c>
      <c r="E8190" s="130">
        <v>6.1152005308062339E-5</v>
      </c>
      <c r="F8190">
        <v>7.6923076923076927E-2</v>
      </c>
      <c r="I8190" s="140"/>
    </row>
    <row r="8191" spans="1:9">
      <c r="A8191" s="10">
        <v>8185</v>
      </c>
      <c r="B8191" s="10">
        <v>1.2101352102397561E-4</v>
      </c>
      <c r="C8191" s="10">
        <v>1.7745942239590639E-5</v>
      </c>
      <c r="D8191" s="10">
        <f t="shared" si="127"/>
        <v>1.1415525114155251E-4</v>
      </c>
      <c r="E8191" s="130">
        <v>3.9683748125444697E-5</v>
      </c>
      <c r="F8191">
        <v>7.6923076923076927E-2</v>
      </c>
      <c r="I8191" s="140"/>
    </row>
    <row r="8192" spans="1:9">
      <c r="A8192" s="10">
        <v>8186</v>
      </c>
      <c r="B8192" s="10">
        <v>1.189994210312971E-4</v>
      </c>
      <c r="C8192" s="10">
        <v>4.6556384611576507E-5</v>
      </c>
      <c r="D8192" s="10">
        <f t="shared" si="127"/>
        <v>1.1415525114155251E-4</v>
      </c>
      <c r="E8192" s="130">
        <v>3.4479322141779797E-5</v>
      </c>
      <c r="F8192">
        <v>5.7692307692307702E-2</v>
      </c>
      <c r="I8192" s="140"/>
    </row>
    <row r="8193" spans="1:9">
      <c r="A8193" s="10">
        <v>8187</v>
      </c>
      <c r="B8193" s="10">
        <v>1.167534168522974E-4</v>
      </c>
      <c r="C8193" s="10">
        <v>6.8926688407110691E-5</v>
      </c>
      <c r="D8193" s="10">
        <f t="shared" si="127"/>
        <v>1.1415525114155251E-4</v>
      </c>
      <c r="E8193" s="130">
        <v>2.8624342910156808E-5</v>
      </c>
      <c r="F8193">
        <v>5.7692307692307702E-2</v>
      </c>
      <c r="I8193" s="140"/>
    </row>
    <row r="8194" spans="1:9">
      <c r="A8194" s="10">
        <v>8188</v>
      </c>
      <c r="B8194" s="10">
        <v>1.173999725695644E-4</v>
      </c>
      <c r="C8194" s="10">
        <v>9.2685448954568669E-5</v>
      </c>
      <c r="D8194" s="10">
        <f t="shared" si="127"/>
        <v>1.1415525114155251E-4</v>
      </c>
      <c r="E8194" s="130">
        <v>3.773208838157037E-5</v>
      </c>
      <c r="F8194">
        <v>7.6923076923076927E-2</v>
      </c>
      <c r="I8194" s="140"/>
    </row>
    <row r="8195" spans="1:9">
      <c r="A8195" s="10">
        <v>8189</v>
      </c>
      <c r="B8195" s="10">
        <v>1.195555715064795E-4</v>
      </c>
      <c r="C8195" s="10">
        <v>1.056577662074493E-4</v>
      </c>
      <c r="D8195" s="10">
        <f t="shared" si="127"/>
        <v>1.1415525114155251E-4</v>
      </c>
      <c r="E8195" s="130">
        <v>6.6356431291727253E-5</v>
      </c>
      <c r="F8195">
        <v>0.1153846153846154</v>
      </c>
      <c r="I8195" s="140"/>
    </row>
    <row r="8196" spans="1:9">
      <c r="A8196" s="10">
        <v>8190</v>
      </c>
      <c r="B8196" s="10">
        <v>1.21723611798517E-4</v>
      </c>
      <c r="C8196" s="10">
        <v>4.5472241150941629E-4</v>
      </c>
      <c r="D8196" s="10">
        <f t="shared" si="127"/>
        <v>1.1415525114155251E-4</v>
      </c>
      <c r="E8196" s="130">
        <v>1.1059405215287829E-4</v>
      </c>
      <c r="F8196">
        <v>0.19230769230769229</v>
      </c>
      <c r="I8196" s="140"/>
    </row>
    <row r="8197" spans="1:9">
      <c r="A8197" s="10">
        <v>8191</v>
      </c>
      <c r="B8197" s="10">
        <v>1.2697597421771679E-4</v>
      </c>
      <c r="C8197" s="10">
        <v>4.7680558946928422E-4</v>
      </c>
      <c r="D8197" s="10">
        <f t="shared" si="127"/>
        <v>1.1415525114155251E-4</v>
      </c>
      <c r="E8197" s="130">
        <v>1.5613277950994649E-4</v>
      </c>
      <c r="F8197">
        <v>0.30769230769230771</v>
      </c>
      <c r="I8197" s="140"/>
    </row>
    <row r="8198" spans="1:9">
      <c r="A8198" s="10">
        <v>8192</v>
      </c>
      <c r="B8198" s="10">
        <v>1.361944063783032E-4</v>
      </c>
      <c r="C8198" s="10">
        <v>4.3428008119349631E-4</v>
      </c>
      <c r="D8198" s="10">
        <f t="shared" ref="D8198:D8261" si="128">1/8760</f>
        <v>1.1415525114155251E-4</v>
      </c>
      <c r="E8198" s="130">
        <v>1.7304716395685741E-4</v>
      </c>
      <c r="F8198">
        <v>0.46153846153846162</v>
      </c>
      <c r="I8198" s="140"/>
    </row>
    <row r="8199" spans="1:9">
      <c r="A8199" s="10">
        <v>8193</v>
      </c>
      <c r="B8199" s="10">
        <v>1.4426208093484369E-4</v>
      </c>
      <c r="C8199" s="10">
        <v>3.7516011610729368E-4</v>
      </c>
      <c r="D8199" s="10">
        <f t="shared" si="128"/>
        <v>1.1415525114155251E-4</v>
      </c>
      <c r="E8199" s="130">
        <v>1.4832614053444869E-4</v>
      </c>
      <c r="F8199">
        <v>0.57692307692307687</v>
      </c>
      <c r="I8199" s="140"/>
    </row>
    <row r="8200" spans="1:9">
      <c r="A8200" s="10">
        <v>8194</v>
      </c>
      <c r="B8200" s="10">
        <v>1.4469798576274349E-4</v>
      </c>
      <c r="C8200" s="10">
        <v>3.14375814900007E-4</v>
      </c>
      <c r="D8200" s="10">
        <f t="shared" si="128"/>
        <v>1.1415525114155251E-4</v>
      </c>
      <c r="E8200" s="130">
        <v>1.2360511711204071E-4</v>
      </c>
      <c r="F8200">
        <v>0.69230769230769229</v>
      </c>
      <c r="I8200" s="140"/>
    </row>
    <row r="8201" spans="1:9">
      <c r="A8201" s="10">
        <v>8195</v>
      </c>
      <c r="B8201" s="10">
        <v>1.4348146839618161E-4</v>
      </c>
      <c r="C8201" s="10">
        <v>2.6495367242670439E-4</v>
      </c>
      <c r="D8201" s="10">
        <f t="shared" si="128"/>
        <v>1.1415525114155251E-4</v>
      </c>
      <c r="E8201" s="130">
        <v>1.2946009634366351E-4</v>
      </c>
      <c r="F8201">
        <v>0.76923076923076927</v>
      </c>
      <c r="I8201" s="140"/>
    </row>
    <row r="8202" spans="1:9">
      <c r="A8202" s="10">
        <v>8196</v>
      </c>
      <c r="B8202" s="10">
        <v>1.3679118436410871E-4</v>
      </c>
      <c r="C8202" s="10">
        <v>1.8101214661651939E-4</v>
      </c>
      <c r="D8202" s="10">
        <f t="shared" si="128"/>
        <v>1.1415525114155251E-4</v>
      </c>
      <c r="E8202" s="130">
        <v>1.3661618207120319E-4</v>
      </c>
      <c r="F8202">
        <v>0.73076923076923073</v>
      </c>
      <c r="I8202" s="140"/>
    </row>
    <row r="8203" spans="1:9">
      <c r="A8203" s="10">
        <v>8197</v>
      </c>
      <c r="B8203" s="10">
        <v>1.346071137348547E-4</v>
      </c>
      <c r="C8203" s="10">
        <v>2.1010445526000571E-4</v>
      </c>
      <c r="D8203" s="10">
        <f t="shared" si="128"/>
        <v>1.1415525114155251E-4</v>
      </c>
      <c r="E8203" s="130">
        <v>1.314117560875378E-4</v>
      </c>
      <c r="F8203">
        <v>0.69230769230769229</v>
      </c>
      <c r="I8203" s="140"/>
    </row>
    <row r="8204" spans="1:9">
      <c r="A8204" s="10">
        <v>8198</v>
      </c>
      <c r="B8204" s="10">
        <v>1.391458849338375E-4</v>
      </c>
      <c r="C8204" s="10">
        <v>2.1355371107959319E-4</v>
      </c>
      <c r="D8204" s="10">
        <f t="shared" si="128"/>
        <v>1.1415525114155251E-4</v>
      </c>
      <c r="E8204" s="130">
        <v>1.35315075575287E-4</v>
      </c>
      <c r="F8204">
        <v>0.84615384615384615</v>
      </c>
      <c r="I8204" s="140"/>
    </row>
    <row r="8205" spans="1:9">
      <c r="A8205" s="10">
        <v>8199</v>
      </c>
      <c r="B8205" s="10">
        <v>1.3960545653343619E-4</v>
      </c>
      <c r="C8205" s="10">
        <v>2.251866123568888E-4</v>
      </c>
      <c r="D8205" s="10">
        <f t="shared" si="128"/>
        <v>1.1415525114155251E-4</v>
      </c>
      <c r="E8205" s="130">
        <v>1.4832614053444869E-4</v>
      </c>
      <c r="F8205">
        <v>0.96153846153846156</v>
      </c>
      <c r="I8205" s="140"/>
    </row>
    <row r="8206" spans="1:9">
      <c r="A8206" s="10">
        <v>8200</v>
      </c>
      <c r="B8206" s="10">
        <v>1.4095196236542289E-4</v>
      </c>
      <c r="C8206" s="10">
        <v>2.434438687864968E-4</v>
      </c>
      <c r="D8206" s="10">
        <f t="shared" si="128"/>
        <v>1.1415525114155251E-4</v>
      </c>
      <c r="E8206" s="130">
        <v>1.6133720549361109E-4</v>
      </c>
      <c r="F8206">
        <v>1</v>
      </c>
      <c r="I8206" s="140"/>
    </row>
    <row r="8207" spans="1:9">
      <c r="A8207" s="10">
        <v>8201</v>
      </c>
      <c r="B8207" s="10">
        <v>1.427610423688603E-4</v>
      </c>
      <c r="C8207" s="10">
        <v>2.5976591017580242E-4</v>
      </c>
      <c r="D8207" s="10">
        <f t="shared" si="128"/>
        <v>1.1415525114155251E-4</v>
      </c>
      <c r="E8207" s="130">
        <v>1.7695048344460601E-4</v>
      </c>
      <c r="F8207">
        <v>0.92307692307692313</v>
      </c>
      <c r="I8207" s="140"/>
    </row>
    <row r="8208" spans="1:9">
      <c r="A8208" s="10">
        <v>8202</v>
      </c>
      <c r="B8208" s="10">
        <v>1.4051049917318851E-4</v>
      </c>
      <c r="C8208" s="10">
        <v>2.272035029281978E-4</v>
      </c>
      <c r="D8208" s="10">
        <f t="shared" si="128"/>
        <v>1.1415525114155251E-4</v>
      </c>
      <c r="E8208" s="130">
        <v>1.6524052498135969E-4</v>
      </c>
      <c r="F8208">
        <v>0.76923076923076927</v>
      </c>
      <c r="I8208" s="140"/>
    </row>
    <row r="8209" spans="1:9">
      <c r="A8209" s="10">
        <v>8203</v>
      </c>
      <c r="B8209" s="10">
        <v>1.3590373840829351E-4</v>
      </c>
      <c r="C8209" s="10">
        <v>2.1914175934834709E-4</v>
      </c>
      <c r="D8209" s="10">
        <f t="shared" si="128"/>
        <v>1.1415525114155251E-4</v>
      </c>
      <c r="E8209" s="130">
        <v>1.4051950155895171E-4</v>
      </c>
      <c r="F8209">
        <v>0.57692307692307687</v>
      </c>
      <c r="I8209" s="140"/>
    </row>
    <row r="8210" spans="1:9">
      <c r="A8210" s="10">
        <v>8204</v>
      </c>
      <c r="B8210" s="10">
        <v>1.3142895120271881E-4</v>
      </c>
      <c r="C8210" s="10">
        <v>2.5957973887860041E-4</v>
      </c>
      <c r="D8210" s="10">
        <f t="shared" si="128"/>
        <v>1.1415525114155251E-4</v>
      </c>
      <c r="E8210" s="130">
        <v>1.177501378804179E-4</v>
      </c>
      <c r="F8210">
        <v>0.46153846153846162</v>
      </c>
      <c r="I8210" s="140"/>
    </row>
    <row r="8211" spans="1:9">
      <c r="A8211" s="10">
        <v>8205</v>
      </c>
      <c r="B8211" s="10">
        <v>1.2775508512215559E-4</v>
      </c>
      <c r="C8211" s="10">
        <v>1.0570001091773109E-5</v>
      </c>
      <c r="D8211" s="10">
        <f t="shared" si="128"/>
        <v>1.1415525114155251E-4</v>
      </c>
      <c r="E8211" s="130">
        <v>9.6932433945758436E-5</v>
      </c>
      <c r="F8211">
        <v>0.30769230769230771</v>
      </c>
      <c r="I8211" s="140"/>
    </row>
    <row r="8212" spans="1:9">
      <c r="A8212" s="10">
        <v>8206</v>
      </c>
      <c r="B8212" s="10">
        <v>1.2508386504867471E-4</v>
      </c>
      <c r="C8212" s="10">
        <v>9.7335576465304402E-6</v>
      </c>
      <c r="D8212" s="10">
        <f t="shared" si="128"/>
        <v>1.1415525114155251E-4</v>
      </c>
      <c r="E8212" s="130">
        <v>8.1969709242721764E-5</v>
      </c>
      <c r="F8212">
        <v>0.23076923076923081</v>
      </c>
      <c r="I8212" s="140"/>
    </row>
    <row r="8213" spans="1:9">
      <c r="A8213" s="10">
        <v>8207</v>
      </c>
      <c r="B8213" s="10">
        <v>1.2538210228536461E-4</v>
      </c>
      <c r="C8213" s="10">
        <v>5.6440987667398179E-6</v>
      </c>
      <c r="D8213" s="10">
        <f t="shared" si="128"/>
        <v>1.1415525114155251E-4</v>
      </c>
      <c r="E8213" s="130">
        <v>7.2211410523349761E-5</v>
      </c>
      <c r="F8213">
        <v>0.15384615384615391</v>
      </c>
      <c r="I8213" s="140"/>
    </row>
    <row r="8214" spans="1:9">
      <c r="A8214" s="10">
        <v>8208</v>
      </c>
      <c r="B8214" s="10">
        <v>1.230036482178992E-4</v>
      </c>
      <c r="C8214" s="10">
        <v>3.2363730279683629E-6</v>
      </c>
      <c r="D8214" s="10">
        <f t="shared" si="128"/>
        <v>1.1415525114155251E-4</v>
      </c>
      <c r="E8214" s="130">
        <v>5.8240005055297508E-5</v>
      </c>
      <c r="F8214">
        <v>7.6923076923076927E-2</v>
      </c>
      <c r="I8214" s="140"/>
    </row>
    <row r="8215" spans="1:9">
      <c r="A8215" s="10">
        <v>8209</v>
      </c>
      <c r="B8215" s="10">
        <v>1.1806822585235201E-4</v>
      </c>
      <c r="C8215" s="10">
        <v>4.8447859352478504E-6</v>
      </c>
      <c r="D8215" s="10">
        <f t="shared" si="128"/>
        <v>1.1415525114155251E-4</v>
      </c>
      <c r="E8215" s="130">
        <v>3.7794045833756852E-5</v>
      </c>
      <c r="F8215">
        <v>7.6923076923076927E-2</v>
      </c>
      <c r="I8215" s="140"/>
    </row>
    <row r="8216" spans="1:9">
      <c r="A8216" s="10">
        <v>8210</v>
      </c>
      <c r="B8216" s="10">
        <v>1.15432864348735E-4</v>
      </c>
      <c r="C8216" s="10">
        <v>1.214291080446486E-5</v>
      </c>
      <c r="D8216" s="10">
        <f t="shared" si="128"/>
        <v>1.1415525114155251E-4</v>
      </c>
      <c r="E8216" s="130">
        <v>3.283744965883794E-5</v>
      </c>
      <c r="F8216">
        <v>5.7692307692307702E-2</v>
      </c>
      <c r="I8216" s="140"/>
    </row>
    <row r="8217" spans="1:9">
      <c r="A8217" s="10">
        <v>8211</v>
      </c>
      <c r="B8217" s="10">
        <v>1.153434605839801E-4</v>
      </c>
      <c r="C8217" s="10">
        <v>3.0567955058943267E-5</v>
      </c>
      <c r="D8217" s="10">
        <f t="shared" si="128"/>
        <v>1.1415525114155251E-4</v>
      </c>
      <c r="E8217" s="130">
        <v>2.7261278962054149E-5</v>
      </c>
      <c r="F8217">
        <v>5.7692307692307702E-2</v>
      </c>
      <c r="I8217" s="140"/>
    </row>
    <row r="8218" spans="1:9">
      <c r="A8218" s="10">
        <v>8212</v>
      </c>
      <c r="B8218" s="10">
        <v>1.1447985853585319E-4</v>
      </c>
      <c r="C8218" s="10">
        <v>5.2159325129430607E-5</v>
      </c>
      <c r="D8218" s="10">
        <f t="shared" si="128"/>
        <v>1.1415525114155251E-4</v>
      </c>
      <c r="E8218" s="130">
        <v>3.5935322268162277E-5</v>
      </c>
      <c r="F8218">
        <v>7.6923076923076927E-2</v>
      </c>
      <c r="I8218" s="140"/>
    </row>
    <row r="8219" spans="1:9">
      <c r="A8219" s="10">
        <v>8213</v>
      </c>
      <c r="B8219" s="10">
        <v>1.158299891556658E-4</v>
      </c>
      <c r="C8219" s="10">
        <v>6.9454022220396519E-5</v>
      </c>
      <c r="D8219" s="10">
        <f t="shared" si="128"/>
        <v>1.1415525114155251E-4</v>
      </c>
      <c r="E8219" s="130">
        <v>6.3196601230216433E-5</v>
      </c>
      <c r="F8219">
        <v>0.1153846153846154</v>
      </c>
      <c r="I8219" s="140"/>
    </row>
    <row r="8220" spans="1:9">
      <c r="A8220" s="10">
        <v>8214</v>
      </c>
      <c r="B8220" s="10">
        <v>1.1745213397721111E-4</v>
      </c>
      <c r="C8220" s="10">
        <v>4.3189147081109362E-4</v>
      </c>
      <c r="D8220" s="10">
        <f t="shared" si="128"/>
        <v>1.1415525114155251E-4</v>
      </c>
      <c r="E8220" s="130">
        <v>1.053276687170271E-4</v>
      </c>
      <c r="F8220">
        <v>0.19230769230769229</v>
      </c>
      <c r="I8220" s="140"/>
    </row>
    <row r="8221" spans="1:9">
      <c r="A8221" s="10">
        <v>8215</v>
      </c>
      <c r="B8221" s="10">
        <v>1.1896473354234399E-4</v>
      </c>
      <c r="C8221" s="10">
        <v>4.4225508515030848E-4</v>
      </c>
      <c r="D8221" s="10">
        <f t="shared" si="128"/>
        <v>1.1415525114155251E-4</v>
      </c>
      <c r="E8221" s="130">
        <v>1.48697885247568E-4</v>
      </c>
      <c r="F8221">
        <v>0.30769230769230771</v>
      </c>
      <c r="I8221" s="140"/>
    </row>
    <row r="8222" spans="1:9">
      <c r="A8222" s="10">
        <v>8216</v>
      </c>
      <c r="B8222" s="10">
        <v>1.189698631182065E-4</v>
      </c>
      <c r="C8222" s="10">
        <v>4.0058890419704353E-4</v>
      </c>
      <c r="D8222" s="10">
        <f t="shared" si="128"/>
        <v>1.1415525114155251E-4</v>
      </c>
      <c r="E8222" s="130">
        <v>1.648068228160545E-4</v>
      </c>
      <c r="F8222">
        <v>0.46153846153846162</v>
      </c>
      <c r="I8222" s="140"/>
    </row>
    <row r="8223" spans="1:9">
      <c r="A8223" s="10">
        <v>8217</v>
      </c>
      <c r="B8223" s="10">
        <v>1.2165594981390761E-4</v>
      </c>
      <c r="C8223" s="10">
        <v>3.6036072081703703E-4</v>
      </c>
      <c r="D8223" s="10">
        <f t="shared" si="128"/>
        <v>1.1415525114155251E-4</v>
      </c>
      <c r="E8223" s="130">
        <v>1.412629909851896E-4</v>
      </c>
      <c r="F8223">
        <v>0.57692307692307687</v>
      </c>
      <c r="I8223" s="140"/>
    </row>
    <row r="8224" spans="1:9">
      <c r="A8224" s="10">
        <v>8218</v>
      </c>
      <c r="B8224" s="10">
        <v>1.2317905965697479E-4</v>
      </c>
      <c r="C8224" s="10">
        <v>3.1436137269140192E-4</v>
      </c>
      <c r="D8224" s="10">
        <f t="shared" si="128"/>
        <v>1.1415525114155251E-4</v>
      </c>
      <c r="E8224" s="130">
        <v>1.177191591543247E-4</v>
      </c>
      <c r="F8224">
        <v>0.69230769230769229</v>
      </c>
      <c r="I8224" s="140"/>
    </row>
    <row r="8225" spans="1:9">
      <c r="A8225" s="10">
        <v>8219</v>
      </c>
      <c r="B8225" s="10">
        <v>1.2316420647482171E-4</v>
      </c>
      <c r="C8225" s="10">
        <v>2.9871361015572243E-4</v>
      </c>
      <c r="D8225" s="10">
        <f t="shared" si="128"/>
        <v>1.1415525114155251E-4</v>
      </c>
      <c r="E8225" s="130">
        <v>1.2329532985110801E-4</v>
      </c>
      <c r="F8225">
        <v>0.76923076923076927</v>
      </c>
      <c r="I8225" s="140"/>
    </row>
    <row r="8226" spans="1:9">
      <c r="A8226" s="10">
        <v>8220</v>
      </c>
      <c r="B8226" s="10">
        <v>1.168700056473479E-4</v>
      </c>
      <c r="C8226" s="10">
        <v>2.4626964577800531E-4</v>
      </c>
      <c r="D8226" s="10">
        <f t="shared" si="128"/>
        <v>1.1415525114155251E-4</v>
      </c>
      <c r="E8226" s="130">
        <v>1.3011064959162161E-4</v>
      </c>
      <c r="F8226">
        <v>0.73076923076923073</v>
      </c>
      <c r="I8226" s="140"/>
    </row>
    <row r="8227" spans="1:9">
      <c r="A8227" s="10">
        <v>8221</v>
      </c>
      <c r="B8227" s="10">
        <v>1.161803892065877E-4</v>
      </c>
      <c r="C8227" s="10">
        <v>2.31614890775251E-4</v>
      </c>
      <c r="D8227" s="10">
        <f t="shared" si="128"/>
        <v>1.1415525114155251E-4</v>
      </c>
      <c r="E8227" s="130">
        <v>1.251540534167031E-4</v>
      </c>
      <c r="F8227">
        <v>0.69230769230769229</v>
      </c>
      <c r="I8227" s="140"/>
    </row>
    <row r="8228" spans="1:9">
      <c r="A8228" s="10">
        <v>8222</v>
      </c>
      <c r="B8228" s="10">
        <v>1.17284181429006E-4</v>
      </c>
      <c r="C8228" s="10">
        <v>2.1069961335795859E-4</v>
      </c>
      <c r="D8228" s="10">
        <f t="shared" si="128"/>
        <v>1.1415525114155251E-4</v>
      </c>
      <c r="E8228" s="130">
        <v>1.28871500547892E-4</v>
      </c>
      <c r="F8228">
        <v>0.84615384615384615</v>
      </c>
      <c r="I8228" s="140"/>
    </row>
    <row r="8229" spans="1:9">
      <c r="A8229" s="10">
        <v>8223</v>
      </c>
      <c r="B8229" s="10">
        <v>1.154942262009309E-4</v>
      </c>
      <c r="C8229" s="10">
        <v>1.994889500737609E-4</v>
      </c>
      <c r="D8229" s="10">
        <f t="shared" si="128"/>
        <v>1.1415525114155251E-4</v>
      </c>
      <c r="E8229" s="130">
        <v>1.412629909851896E-4</v>
      </c>
      <c r="F8229">
        <v>0.96153846153846156</v>
      </c>
      <c r="I8229" s="140"/>
    </row>
    <row r="8230" spans="1:9">
      <c r="A8230" s="10">
        <v>8224</v>
      </c>
      <c r="B8230" s="10">
        <v>1.1599363011196551E-4</v>
      </c>
      <c r="C8230" s="10">
        <v>2.2147313276236921E-4</v>
      </c>
      <c r="D8230" s="10">
        <f t="shared" si="128"/>
        <v>1.1415525114155251E-4</v>
      </c>
      <c r="E8230" s="130">
        <v>1.5365448142248649E-4</v>
      </c>
      <c r="F8230">
        <v>1</v>
      </c>
      <c r="I8230" s="140"/>
    </row>
    <row r="8231" spans="1:9">
      <c r="A8231" s="10">
        <v>8225</v>
      </c>
      <c r="B8231" s="10">
        <v>1.177990968309579E-4</v>
      </c>
      <c r="C8231" s="10">
        <v>2.3278292314787041E-4</v>
      </c>
      <c r="D8231" s="10">
        <f t="shared" si="128"/>
        <v>1.1415525114155251E-4</v>
      </c>
      <c r="E8231" s="130">
        <v>1.6852426994724341E-4</v>
      </c>
      <c r="F8231">
        <v>0.92307692307692313</v>
      </c>
      <c r="I8231" s="140"/>
    </row>
    <row r="8232" spans="1:9">
      <c r="A8232" s="10">
        <v>8226</v>
      </c>
      <c r="B8232" s="10">
        <v>1.183508335042755E-4</v>
      </c>
      <c r="C8232" s="10">
        <v>2.0202058241622971E-4</v>
      </c>
      <c r="D8232" s="10">
        <f t="shared" si="128"/>
        <v>1.1415525114155251E-4</v>
      </c>
      <c r="E8232" s="130">
        <v>1.573719285536761E-4</v>
      </c>
      <c r="F8232">
        <v>0.76923076923076927</v>
      </c>
      <c r="I8232" s="140"/>
    </row>
    <row r="8233" spans="1:9">
      <c r="A8233" s="10">
        <v>8227</v>
      </c>
      <c r="B8233" s="10">
        <v>1.154341250147834E-4</v>
      </c>
      <c r="C8233" s="10">
        <v>1.9450484705726661E-4</v>
      </c>
      <c r="D8233" s="10">
        <f t="shared" si="128"/>
        <v>1.1415525114155251E-4</v>
      </c>
      <c r="E8233" s="130">
        <v>1.3382809672281119E-4</v>
      </c>
      <c r="F8233">
        <v>0.57692307692307687</v>
      </c>
      <c r="I8233" s="140"/>
    </row>
    <row r="8234" spans="1:9">
      <c r="A8234" s="10">
        <v>8228</v>
      </c>
      <c r="B8234" s="10">
        <v>1.137980336424562E-4</v>
      </c>
      <c r="C8234" s="10">
        <v>2.4227193606292209E-4</v>
      </c>
      <c r="D8234" s="10">
        <f t="shared" si="128"/>
        <v>1.1415525114155251E-4</v>
      </c>
      <c r="E8234" s="130">
        <v>1.121429884575407E-4</v>
      </c>
      <c r="F8234">
        <v>0.46153846153846162</v>
      </c>
      <c r="I8234" s="140"/>
    </row>
    <row r="8235" spans="1:9">
      <c r="A8235" s="10">
        <v>8229</v>
      </c>
      <c r="B8235" s="10">
        <v>1.132401550498349E-4</v>
      </c>
      <c r="C8235" s="10">
        <v>1.355523334020294E-5</v>
      </c>
      <c r="D8235" s="10">
        <f t="shared" si="128"/>
        <v>1.1415525114155251E-4</v>
      </c>
      <c r="E8235" s="130">
        <v>9.2316603757864614E-5</v>
      </c>
      <c r="F8235">
        <v>0.30769230769230771</v>
      </c>
      <c r="I8235" s="140"/>
    </row>
    <row r="8236" spans="1:9">
      <c r="A8236" s="10">
        <v>8230</v>
      </c>
      <c r="B8236" s="10">
        <v>1.131720714570369E-4</v>
      </c>
      <c r="C8236" s="10">
        <v>7.5788592206847146E-6</v>
      </c>
      <c r="D8236" s="10">
        <f t="shared" si="128"/>
        <v>1.1415525114155251E-4</v>
      </c>
      <c r="E8236" s="130">
        <v>7.8066389754973231E-5</v>
      </c>
      <c r="F8236">
        <v>0.23076923076923081</v>
      </c>
      <c r="I8236" s="140"/>
    </row>
    <row r="8237" spans="1:9">
      <c r="A8237" s="10">
        <v>8231</v>
      </c>
      <c r="B8237" s="10">
        <v>1.14741091817309E-4</v>
      </c>
      <c r="C8237" s="10">
        <v>5.8099318702688989E-6</v>
      </c>
      <c r="D8237" s="10">
        <f t="shared" si="128"/>
        <v>1.1415525114155251E-4</v>
      </c>
      <c r="E8237" s="130">
        <v>6.8772771926999682E-5</v>
      </c>
      <c r="F8237">
        <v>0.15384615384615391</v>
      </c>
      <c r="I8237" s="140"/>
    </row>
    <row r="8238" spans="1:9">
      <c r="A8238" s="10">
        <v>8232</v>
      </c>
      <c r="B8238" s="10">
        <v>1.160979892611781E-4</v>
      </c>
      <c r="C8238" s="10">
        <v>2.7308775433376019E-6</v>
      </c>
      <c r="D8238" s="10">
        <f t="shared" si="128"/>
        <v>1.1415525114155251E-4</v>
      </c>
      <c r="E8238" s="130">
        <v>5.9404805156403419E-5</v>
      </c>
      <c r="F8238">
        <v>7.6923076923076927E-2</v>
      </c>
      <c r="I8238" s="140"/>
    </row>
    <row r="8239" spans="1:9">
      <c r="A8239" s="10">
        <v>8233</v>
      </c>
      <c r="B8239" s="10">
        <v>1.113844578051844E-4</v>
      </c>
      <c r="C8239" s="10">
        <v>2.2924880969276871E-6</v>
      </c>
      <c r="D8239" s="10">
        <f t="shared" si="128"/>
        <v>1.1415525114155251E-4</v>
      </c>
      <c r="E8239" s="130">
        <v>3.8549926750431997E-5</v>
      </c>
      <c r="F8239">
        <v>7.6923076923076927E-2</v>
      </c>
      <c r="I8239" s="140"/>
    </row>
    <row r="8240" spans="1:9">
      <c r="A8240" s="10">
        <v>8234</v>
      </c>
      <c r="B8240" s="10">
        <v>1.1017133115341261E-4</v>
      </c>
      <c r="C8240" s="10">
        <v>6.1976303918582921E-6</v>
      </c>
      <c r="D8240" s="10">
        <f t="shared" si="128"/>
        <v>1.1415525114155251E-4</v>
      </c>
      <c r="E8240" s="130">
        <v>3.3494198652014687E-5</v>
      </c>
      <c r="F8240">
        <v>5.7692307692307702E-2</v>
      </c>
      <c r="I8240" s="140"/>
    </row>
    <row r="8241" spans="1:9">
      <c r="A8241" s="10">
        <v>8235</v>
      </c>
      <c r="B8241" s="10">
        <v>1.089371542601221E-4</v>
      </c>
      <c r="C8241" s="10">
        <v>1.6397216335386829E-5</v>
      </c>
      <c r="D8241" s="10">
        <f t="shared" si="128"/>
        <v>1.1415525114155251E-4</v>
      </c>
      <c r="E8241" s="130">
        <v>2.7806504541295239E-5</v>
      </c>
      <c r="F8241">
        <v>5.7692307692307702E-2</v>
      </c>
      <c r="I8241" s="140"/>
    </row>
    <row r="8242" spans="1:9">
      <c r="A8242" s="10">
        <v>8236</v>
      </c>
      <c r="B8242" s="10">
        <v>1.08918694860898E-4</v>
      </c>
      <c r="C8242" s="10">
        <v>3.6415376666186017E-5</v>
      </c>
      <c r="D8242" s="10">
        <f t="shared" si="128"/>
        <v>1.1415525114155251E-4</v>
      </c>
      <c r="E8242" s="130">
        <v>3.66540287135255E-5</v>
      </c>
      <c r="F8242">
        <v>7.6923076923076927E-2</v>
      </c>
      <c r="I8242" s="140"/>
    </row>
    <row r="8243" spans="1:9">
      <c r="A8243" s="10">
        <v>8237</v>
      </c>
      <c r="B8243" s="10">
        <v>1.095071721517825E-4</v>
      </c>
      <c r="C8243" s="10">
        <v>5.9739507196417703E-5</v>
      </c>
      <c r="D8243" s="10">
        <f t="shared" si="128"/>
        <v>1.1415525114155251E-4</v>
      </c>
      <c r="E8243" s="130">
        <v>6.4460533254820742E-5</v>
      </c>
      <c r="F8243">
        <v>0.1153846153846154</v>
      </c>
      <c r="I8243" s="140"/>
    </row>
    <row r="8244" spans="1:9">
      <c r="A8244" s="10">
        <v>8238</v>
      </c>
      <c r="B8244" s="10">
        <v>1.0948697323890691E-4</v>
      </c>
      <c r="C8244" s="10">
        <v>4.2542774374850709E-4</v>
      </c>
      <c r="D8244" s="10">
        <f t="shared" si="128"/>
        <v>1.1415525114155251E-4</v>
      </c>
      <c r="E8244" s="130">
        <v>1.074342220913677E-4</v>
      </c>
      <c r="F8244">
        <v>0.19230769230769229</v>
      </c>
      <c r="I8244" s="140"/>
    </row>
    <row r="8245" spans="1:9">
      <c r="A8245" s="10">
        <v>8239</v>
      </c>
      <c r="B8245" s="10">
        <v>1.092185001934503E-4</v>
      </c>
      <c r="C8245" s="10">
        <v>4.3876568480941488E-4</v>
      </c>
      <c r="D8245" s="10">
        <f t="shared" si="128"/>
        <v>1.1415525114155251E-4</v>
      </c>
      <c r="E8245" s="130">
        <v>1.5167184295251899E-4</v>
      </c>
      <c r="F8245">
        <v>0.30769230769230771</v>
      </c>
      <c r="I8245" s="140"/>
    </row>
    <row r="8246" spans="1:9">
      <c r="A8246" s="10">
        <v>8240</v>
      </c>
      <c r="B8246" s="10">
        <v>1.085432872408758E-4</v>
      </c>
      <c r="C8246" s="10">
        <v>4.0135008632479689E-4</v>
      </c>
      <c r="D8246" s="10">
        <f t="shared" si="128"/>
        <v>1.1415525114155251E-4</v>
      </c>
      <c r="E8246" s="130">
        <v>1.6810295927237551E-4</v>
      </c>
      <c r="F8246">
        <v>0.46153846153846162</v>
      </c>
      <c r="I8246" s="140"/>
    </row>
    <row r="8247" spans="1:9">
      <c r="A8247" s="10">
        <v>8241</v>
      </c>
      <c r="B8247" s="10">
        <v>1.0852362323807891E-4</v>
      </c>
      <c r="C8247" s="10">
        <v>3.473578417232843E-4</v>
      </c>
      <c r="D8247" s="10">
        <f t="shared" si="128"/>
        <v>1.1415525114155251E-4</v>
      </c>
      <c r="E8247" s="130">
        <v>1.4408825080489281E-4</v>
      </c>
      <c r="F8247">
        <v>0.57692307692307687</v>
      </c>
      <c r="I8247" s="140"/>
    </row>
    <row r="8248" spans="1:9">
      <c r="A8248" s="10">
        <v>8242</v>
      </c>
      <c r="B8248" s="10">
        <v>1.119135387661372E-4</v>
      </c>
      <c r="C8248" s="10">
        <v>2.9782264362265761E-4</v>
      </c>
      <c r="D8248" s="10">
        <f t="shared" si="128"/>
        <v>1.1415525114155251E-4</v>
      </c>
      <c r="E8248" s="130">
        <v>1.2007354233741079E-4</v>
      </c>
      <c r="F8248">
        <v>0.69230769230769229</v>
      </c>
      <c r="I8248" s="140"/>
    </row>
    <row r="8249" spans="1:9">
      <c r="A8249" s="10">
        <v>8243</v>
      </c>
      <c r="B8249" s="10">
        <v>1.113733563728924E-4</v>
      </c>
      <c r="C8249" s="10">
        <v>2.5462902523012748E-4</v>
      </c>
      <c r="D8249" s="10">
        <f t="shared" si="128"/>
        <v>1.1415525114155251E-4</v>
      </c>
      <c r="E8249" s="130">
        <v>1.2576123644813061E-4</v>
      </c>
      <c r="F8249">
        <v>0.76923076923076927</v>
      </c>
      <c r="I8249" s="140"/>
    </row>
    <row r="8250" spans="1:9">
      <c r="A8250" s="10">
        <v>8244</v>
      </c>
      <c r="B8250" s="10">
        <v>1.1089646550244639E-4</v>
      </c>
      <c r="C8250" s="10">
        <v>1.6901033487182529E-4</v>
      </c>
      <c r="D8250" s="10">
        <f t="shared" si="128"/>
        <v>1.1415525114155251E-4</v>
      </c>
      <c r="E8250" s="130">
        <v>1.3271286258345399E-4</v>
      </c>
      <c r="F8250">
        <v>0.73076923076923073</v>
      </c>
      <c r="I8250" s="140"/>
    </row>
    <row r="8251" spans="1:9">
      <c r="A8251" s="10">
        <v>8245</v>
      </c>
      <c r="B8251" s="10">
        <v>1.095552271318805E-4</v>
      </c>
      <c r="C8251" s="10">
        <v>1.8381185762623959E-4</v>
      </c>
      <c r="D8251" s="10">
        <f t="shared" si="128"/>
        <v>1.1415525114155251E-4</v>
      </c>
      <c r="E8251" s="130">
        <v>1.27657134485037E-4</v>
      </c>
      <c r="F8251">
        <v>0.69230769230769229</v>
      </c>
      <c r="I8251" s="140"/>
    </row>
    <row r="8252" spans="1:9">
      <c r="A8252" s="10">
        <v>8246</v>
      </c>
      <c r="B8252" s="10">
        <v>1.099591890232443E-4</v>
      </c>
      <c r="C8252" s="10">
        <v>1.746933053180688E-4</v>
      </c>
      <c r="D8252" s="10">
        <f t="shared" si="128"/>
        <v>1.1415525114155251E-4</v>
      </c>
      <c r="E8252" s="130">
        <v>1.314489305588497E-4</v>
      </c>
      <c r="F8252">
        <v>0.84615384615384615</v>
      </c>
      <c r="I8252" s="140"/>
    </row>
    <row r="8253" spans="1:9">
      <c r="A8253" s="10">
        <v>8247</v>
      </c>
      <c r="B8253" s="10">
        <v>1.108957742547053E-4</v>
      </c>
      <c r="C8253" s="10">
        <v>1.803600879440908E-4</v>
      </c>
      <c r="D8253" s="10">
        <f t="shared" si="128"/>
        <v>1.1415525114155251E-4</v>
      </c>
      <c r="E8253" s="130">
        <v>1.4408825080489281E-4</v>
      </c>
      <c r="F8253">
        <v>0.96153846153846156</v>
      </c>
      <c r="I8253" s="140"/>
    </row>
    <row r="8254" spans="1:9">
      <c r="A8254" s="10">
        <v>8248</v>
      </c>
      <c r="B8254" s="10">
        <v>1.123969080742699E-4</v>
      </c>
      <c r="C8254" s="10">
        <v>1.9875099276305609E-4</v>
      </c>
      <c r="D8254" s="10">
        <f t="shared" si="128"/>
        <v>1.1415525114155251E-4</v>
      </c>
      <c r="E8254" s="130">
        <v>1.5672757105093671E-4</v>
      </c>
      <c r="F8254">
        <v>1</v>
      </c>
      <c r="I8254" s="140"/>
    </row>
    <row r="8255" spans="1:9">
      <c r="A8255" s="10">
        <v>8249</v>
      </c>
      <c r="B8255" s="10">
        <v>1.128502454174954E-4</v>
      </c>
      <c r="C8255" s="10">
        <v>2.1761233991255999E-4</v>
      </c>
      <c r="D8255" s="10">
        <f t="shared" si="128"/>
        <v>1.1415525114155251E-4</v>
      </c>
      <c r="E8255" s="130">
        <v>1.7189475534618831E-4</v>
      </c>
      <c r="F8255">
        <v>0.92307692307692313</v>
      </c>
      <c r="I8255" s="140"/>
    </row>
    <row r="8256" spans="1:9">
      <c r="A8256" s="10">
        <v>8250</v>
      </c>
      <c r="B8256" s="10">
        <v>1.14978070514066E-4</v>
      </c>
      <c r="C8256" s="10">
        <v>1.8818969700004591E-4</v>
      </c>
      <c r="D8256" s="10">
        <f t="shared" si="128"/>
        <v>1.1415525114155251E-4</v>
      </c>
      <c r="E8256" s="130">
        <v>1.6051936712474941E-4</v>
      </c>
      <c r="F8256">
        <v>0.76923076923076927</v>
      </c>
      <c r="I8256" s="140"/>
    </row>
    <row r="8257" spans="1:9">
      <c r="A8257" s="10">
        <v>8251</v>
      </c>
      <c r="B8257" s="10">
        <v>1.123626355299266E-4</v>
      </c>
      <c r="C8257" s="10">
        <v>1.8331248087399279E-4</v>
      </c>
      <c r="D8257" s="10">
        <f t="shared" si="128"/>
        <v>1.1415525114155251E-4</v>
      </c>
      <c r="E8257" s="130">
        <v>1.3650465865726739E-4</v>
      </c>
      <c r="F8257">
        <v>0.57692307692307687</v>
      </c>
      <c r="I8257" s="140"/>
    </row>
    <row r="8258" spans="1:9">
      <c r="A8258" s="10">
        <v>8252</v>
      </c>
      <c r="B8258" s="10">
        <v>1.11718157645506E-4</v>
      </c>
      <c r="C8258" s="10">
        <v>2.342854674381524E-4</v>
      </c>
      <c r="D8258" s="10">
        <f t="shared" si="128"/>
        <v>1.1415525114155251E-4</v>
      </c>
      <c r="E8258" s="130">
        <v>1.143858482266917E-4</v>
      </c>
      <c r="F8258">
        <v>0.46153846153846162</v>
      </c>
      <c r="I8258" s="140"/>
    </row>
    <row r="8259" spans="1:9">
      <c r="A8259" s="10">
        <v>8253</v>
      </c>
      <c r="B8259" s="10">
        <v>1.10337078439788E-4</v>
      </c>
      <c r="C8259" s="10">
        <v>1.355351500376834E-5</v>
      </c>
      <c r="D8259" s="10">
        <f t="shared" si="128"/>
        <v>1.1415525114155251E-4</v>
      </c>
      <c r="E8259" s="130">
        <v>9.4162935833022428E-5</v>
      </c>
      <c r="F8259">
        <v>0.30769230769230771</v>
      </c>
      <c r="I8259" s="140"/>
    </row>
    <row r="8260" spans="1:9">
      <c r="A8260" s="10">
        <v>8254</v>
      </c>
      <c r="B8260" s="10">
        <v>1.120600701131921E-4</v>
      </c>
      <c r="C8260" s="10">
        <v>7.5781500659656753E-6</v>
      </c>
      <c r="D8260" s="10">
        <f t="shared" si="128"/>
        <v>1.1415525114155251E-4</v>
      </c>
      <c r="E8260" s="130">
        <v>7.9627717550072245E-5</v>
      </c>
      <c r="F8260">
        <v>0.23076923076923081</v>
      </c>
      <c r="I8260" s="140"/>
    </row>
    <row r="8261" spans="1:9">
      <c r="A8261" s="10">
        <v>8255</v>
      </c>
      <c r="B8261" s="10">
        <v>1.146748033356038E-4</v>
      </c>
      <c r="C8261" s="10">
        <v>5.8105682911706002E-6</v>
      </c>
      <c r="D8261" s="10">
        <f t="shared" si="128"/>
        <v>1.1415525114155251E-4</v>
      </c>
      <c r="E8261" s="130">
        <v>7.0148227365539705E-5</v>
      </c>
      <c r="F8261">
        <v>0.15384615384615391</v>
      </c>
      <c r="I8261" s="140"/>
    </row>
    <row r="8262" spans="1:9">
      <c r="A8262" s="10">
        <v>8256</v>
      </c>
      <c r="B8262" s="10">
        <v>1.132082328982298E-4</v>
      </c>
      <c r="C8262" s="10">
        <v>2.733645974260004E-6</v>
      </c>
      <c r="D8262" s="10">
        <f t="shared" ref="D8262:D8325" si="129">1/8760</f>
        <v>1.1415525114155251E-4</v>
      </c>
      <c r="E8262" s="130">
        <v>5.9987205206956442E-5</v>
      </c>
      <c r="F8262">
        <v>7.6923076923076927E-2</v>
      </c>
      <c r="I8262" s="140"/>
    </row>
    <row r="8263" spans="1:9">
      <c r="A8263" s="10">
        <v>8257</v>
      </c>
      <c r="B8263" s="10">
        <v>1.081337490000213E-4</v>
      </c>
      <c r="C8263" s="10">
        <v>2.5294003234496499E-6</v>
      </c>
      <c r="D8263" s="10">
        <f t="shared" si="129"/>
        <v>1.1415525114155251E-4</v>
      </c>
      <c r="E8263" s="130">
        <v>3.8927867208769552E-5</v>
      </c>
      <c r="F8263">
        <v>7.6923076923076927E-2</v>
      </c>
      <c r="I8263" s="140"/>
    </row>
    <row r="8264" spans="1:9">
      <c r="A8264" s="10">
        <v>8258</v>
      </c>
      <c r="B8264" s="10">
        <v>1.0599464159958461E-4</v>
      </c>
      <c r="C8264" s="10">
        <v>8.0296725122685592E-6</v>
      </c>
      <c r="D8264" s="10">
        <f t="shared" si="129"/>
        <v>1.1415525114155251E-4</v>
      </c>
      <c r="E8264" s="130">
        <v>3.3822573148603057E-5</v>
      </c>
      <c r="F8264">
        <v>5.7692307692307702E-2</v>
      </c>
      <c r="I8264" s="140"/>
    </row>
    <row r="8265" spans="1:9">
      <c r="A8265" s="10">
        <v>8259</v>
      </c>
      <c r="B8265" s="10">
        <v>1.06652303772663E-4</v>
      </c>
      <c r="C8265" s="10">
        <v>2.667377738697621E-5</v>
      </c>
      <c r="D8265" s="10">
        <f t="shared" si="129"/>
        <v>1.1415525114155251E-4</v>
      </c>
      <c r="E8265" s="130">
        <v>2.8079117330915779E-5</v>
      </c>
      <c r="F8265">
        <v>5.7692307692307702E-2</v>
      </c>
      <c r="I8265" s="140"/>
    </row>
    <row r="8266" spans="1:9">
      <c r="A8266" s="10">
        <v>8260</v>
      </c>
      <c r="B8266" s="10">
        <v>1.090837737340589E-4</v>
      </c>
      <c r="C8266" s="10">
        <v>4.9501072302704323E-5</v>
      </c>
      <c r="D8266" s="10">
        <f t="shared" si="129"/>
        <v>1.1415525114155251E-4</v>
      </c>
      <c r="E8266" s="130">
        <v>3.7013381936207148E-5</v>
      </c>
      <c r="F8266">
        <v>7.6923076923076927E-2</v>
      </c>
      <c r="I8266" s="140"/>
    </row>
    <row r="8267" spans="1:9">
      <c r="A8267" s="10">
        <v>8261</v>
      </c>
      <c r="B8267" s="10">
        <v>1.133907339507058E-4</v>
      </c>
      <c r="C8267" s="10">
        <v>7.2730653416261043E-5</v>
      </c>
      <c r="D8267" s="10">
        <f t="shared" si="129"/>
        <v>1.1415525114155251E-4</v>
      </c>
      <c r="E8267" s="130">
        <v>6.509249926712293E-5</v>
      </c>
      <c r="F8267">
        <v>0.1153846153846154</v>
      </c>
      <c r="I8267" s="140"/>
    </row>
    <row r="8268" spans="1:9">
      <c r="A8268" s="10">
        <v>8262</v>
      </c>
      <c r="B8268" s="10">
        <v>1.194713511678004E-4</v>
      </c>
      <c r="C8268" s="10">
        <v>4.3654818527816188E-4</v>
      </c>
      <c r="D8268" s="10">
        <f t="shared" si="129"/>
        <v>1.1415525114155251E-4</v>
      </c>
      <c r="E8268" s="130">
        <v>1.084874987785377E-4</v>
      </c>
      <c r="F8268">
        <v>0.19230769230769229</v>
      </c>
      <c r="I8268" s="140"/>
    </row>
    <row r="8269" spans="1:9">
      <c r="A8269" s="10">
        <v>8263</v>
      </c>
      <c r="B8269" s="10">
        <v>1.272442436221393E-4</v>
      </c>
      <c r="C8269" s="10">
        <v>4.4832345845703127E-4</v>
      </c>
      <c r="D8269" s="10">
        <f t="shared" si="129"/>
        <v>1.1415525114155251E-4</v>
      </c>
      <c r="E8269" s="130">
        <v>1.531588218049948E-4</v>
      </c>
      <c r="F8269">
        <v>0.30769230769230771</v>
      </c>
      <c r="I8269" s="140"/>
    </row>
    <row r="8270" spans="1:9">
      <c r="A8270" s="10">
        <v>8264</v>
      </c>
      <c r="B8270" s="10">
        <v>1.3249364061865171E-4</v>
      </c>
      <c r="C8270" s="10">
        <v>4.0935897060289728E-4</v>
      </c>
      <c r="D8270" s="10">
        <f t="shared" si="129"/>
        <v>1.1415525114155251E-4</v>
      </c>
      <c r="E8270" s="130">
        <v>1.697510275005357E-4</v>
      </c>
      <c r="F8270">
        <v>0.46153846153846162</v>
      </c>
      <c r="I8270" s="140"/>
    </row>
    <row r="8271" spans="1:9">
      <c r="A8271" s="10">
        <v>8265</v>
      </c>
      <c r="B8271" s="10">
        <v>1.4659175116027109E-4</v>
      </c>
      <c r="C8271" s="10">
        <v>3.5462764131651209E-4</v>
      </c>
      <c r="D8271" s="10">
        <f t="shared" si="129"/>
        <v>1.1415525114155251E-4</v>
      </c>
      <c r="E8271" s="130">
        <v>1.455008807147448E-4</v>
      </c>
      <c r="F8271">
        <v>0.57692307692307687</v>
      </c>
      <c r="I8271" s="140"/>
    </row>
    <row r="8272" spans="1:9">
      <c r="A8272" s="10">
        <v>8266</v>
      </c>
      <c r="B8272" s="10">
        <v>1.4788561288851389E-4</v>
      </c>
      <c r="C8272" s="10">
        <v>3.0113921023010439E-4</v>
      </c>
      <c r="D8272" s="10">
        <f t="shared" si="129"/>
        <v>1.1415525114155251E-4</v>
      </c>
      <c r="E8272" s="130">
        <v>1.212507339289539E-4</v>
      </c>
      <c r="F8272">
        <v>0.69230769230769229</v>
      </c>
      <c r="I8272" s="140"/>
    </row>
    <row r="8273" spans="1:9">
      <c r="A8273" s="10">
        <v>8267</v>
      </c>
      <c r="B8273" s="10">
        <v>1.479317141444416E-4</v>
      </c>
      <c r="C8273" s="10">
        <v>2.5837401220514539E-4</v>
      </c>
      <c r="D8273" s="10">
        <f t="shared" si="129"/>
        <v>1.1415525114155251E-4</v>
      </c>
      <c r="E8273" s="130">
        <v>1.2699418974664159E-4</v>
      </c>
      <c r="F8273">
        <v>0.76923076923076927</v>
      </c>
      <c r="I8273" s="140"/>
    </row>
    <row r="8274" spans="1:9">
      <c r="A8274" s="10">
        <v>8268</v>
      </c>
      <c r="B8274" s="10">
        <v>1.403805375132628E-4</v>
      </c>
      <c r="C8274" s="10">
        <v>1.792349503402455E-4</v>
      </c>
      <c r="D8274" s="10">
        <f t="shared" si="129"/>
        <v>1.1415525114155251E-4</v>
      </c>
      <c r="E8274" s="130">
        <v>1.3401396907937081E-4</v>
      </c>
      <c r="F8274">
        <v>0.73076923076923073</v>
      </c>
      <c r="I8274" s="140"/>
    </row>
    <row r="8275" spans="1:9">
      <c r="A8275" s="10">
        <v>8269</v>
      </c>
      <c r="B8275" s="10">
        <v>1.384561869053823E-4</v>
      </c>
      <c r="C8275" s="10">
        <v>1.9736352246352989E-4</v>
      </c>
      <c r="D8275" s="10">
        <f t="shared" si="129"/>
        <v>1.1415525114155251E-4</v>
      </c>
      <c r="E8275" s="130">
        <v>1.289086750192039E-4</v>
      </c>
      <c r="F8275">
        <v>0.69230769230769229</v>
      </c>
      <c r="I8275" s="140"/>
    </row>
    <row r="8276" spans="1:9">
      <c r="A8276" s="10">
        <v>8270</v>
      </c>
      <c r="B8276" s="10">
        <v>1.445673427834646E-4</v>
      </c>
      <c r="C8276" s="10">
        <v>1.8656668732479949E-4</v>
      </c>
      <c r="D8276" s="10">
        <f t="shared" si="129"/>
        <v>1.1415525114155251E-4</v>
      </c>
      <c r="E8276" s="130">
        <v>1.327376455643286E-4</v>
      </c>
      <c r="F8276">
        <v>0.84615384615384615</v>
      </c>
      <c r="I8276" s="140"/>
    </row>
    <row r="8277" spans="1:9">
      <c r="A8277" s="10">
        <v>8271</v>
      </c>
      <c r="B8277" s="10">
        <v>1.4541623923182431E-4</v>
      </c>
      <c r="C8277" s="10">
        <v>1.8944275520513319E-4</v>
      </c>
      <c r="D8277" s="10">
        <f t="shared" si="129"/>
        <v>1.1415525114155251E-4</v>
      </c>
      <c r="E8277" s="130">
        <v>1.455008807147448E-4</v>
      </c>
      <c r="F8277">
        <v>0.96153846153846156</v>
      </c>
      <c r="I8277" s="140"/>
    </row>
    <row r="8278" spans="1:9">
      <c r="A8278" s="10">
        <v>8272</v>
      </c>
      <c r="B8278" s="10">
        <v>1.4784036296122929E-4</v>
      </c>
      <c r="C8278" s="10">
        <v>2.0959750964489181E-4</v>
      </c>
      <c r="D8278" s="10">
        <f t="shared" si="129"/>
        <v>1.1415525114155251E-4</v>
      </c>
      <c r="E8278" s="130">
        <v>1.582641158651617E-4</v>
      </c>
      <c r="F8278">
        <v>1</v>
      </c>
      <c r="I8278" s="140"/>
    </row>
    <row r="8279" spans="1:9">
      <c r="A8279" s="10">
        <v>8273</v>
      </c>
      <c r="B8279" s="10">
        <v>1.4971427291298749E-4</v>
      </c>
      <c r="C8279" s="10">
        <v>2.2577666090417431E-4</v>
      </c>
      <c r="D8279" s="10">
        <f t="shared" si="129"/>
        <v>1.1415525114155251E-4</v>
      </c>
      <c r="E8279" s="130">
        <v>1.735799980456611E-4</v>
      </c>
      <c r="F8279">
        <v>0.92307692307692313</v>
      </c>
      <c r="I8279" s="140"/>
    </row>
    <row r="8280" spans="1:9">
      <c r="A8280" s="10">
        <v>8274</v>
      </c>
      <c r="B8280" s="10">
        <v>1.4820652867400901E-4</v>
      </c>
      <c r="C8280" s="10">
        <v>1.9865851626017569E-4</v>
      </c>
      <c r="D8280" s="10">
        <f t="shared" si="129"/>
        <v>1.1415525114155251E-4</v>
      </c>
      <c r="E8280" s="130">
        <v>1.6209308641028641E-4</v>
      </c>
      <c r="F8280">
        <v>0.76923076923076927</v>
      </c>
      <c r="I8280" s="140"/>
    </row>
    <row r="8281" spans="1:9">
      <c r="A8281" s="10">
        <v>8275</v>
      </c>
      <c r="B8281" s="10">
        <v>1.4246283468577381E-4</v>
      </c>
      <c r="C8281" s="10">
        <v>1.9519597742719691E-4</v>
      </c>
      <c r="D8281" s="10">
        <f t="shared" si="129"/>
        <v>1.1415525114155251E-4</v>
      </c>
      <c r="E8281" s="130">
        <v>1.3784293962449551E-4</v>
      </c>
      <c r="F8281">
        <v>0.57692307692307687</v>
      </c>
      <c r="I8281" s="140"/>
    </row>
    <row r="8282" spans="1:9">
      <c r="A8282" s="10">
        <v>8276</v>
      </c>
      <c r="B8282" s="10">
        <v>1.365106786636655E-4</v>
      </c>
      <c r="C8282" s="10">
        <v>2.471741635304121E-4</v>
      </c>
      <c r="D8282" s="10">
        <f t="shared" si="129"/>
        <v>1.1415525114155251E-4</v>
      </c>
      <c r="E8282" s="130">
        <v>1.155072781112669E-4</v>
      </c>
      <c r="F8282">
        <v>0.46153846153846162</v>
      </c>
      <c r="I8282" s="140"/>
    </row>
    <row r="8283" spans="1:9">
      <c r="A8283" s="10">
        <v>8277</v>
      </c>
      <c r="B8283" s="10">
        <v>1.3205369908965141E-4</v>
      </c>
      <c r="C8283" s="10">
        <v>1.3557197153270999E-5</v>
      </c>
      <c r="D8283" s="10">
        <f t="shared" si="129"/>
        <v>1.1415525114155251E-4</v>
      </c>
      <c r="E8283" s="130">
        <v>9.508610187060065E-5</v>
      </c>
      <c r="F8283">
        <v>0.30769230769230771</v>
      </c>
      <c r="I8283" s="140"/>
    </row>
    <row r="8284" spans="1:9">
      <c r="A8284" s="10">
        <v>8278</v>
      </c>
      <c r="B8284" s="10">
        <v>1.2927423250121229E-4</v>
      </c>
      <c r="C8284" s="10">
        <v>7.5807548457990222E-6</v>
      </c>
      <c r="D8284" s="10">
        <f t="shared" si="129"/>
        <v>1.1415525114155251E-4</v>
      </c>
      <c r="E8284" s="130">
        <v>8.0408381447622085E-5</v>
      </c>
      <c r="F8284">
        <v>0.23076923076923081</v>
      </c>
      <c r="I8284" s="140"/>
    </row>
    <row r="8285" spans="1:9">
      <c r="A8285" s="10">
        <v>8279</v>
      </c>
      <c r="B8285" s="10">
        <v>1.2928133467054049E-4</v>
      </c>
      <c r="C8285" s="10">
        <v>5.8382253252131598E-6</v>
      </c>
      <c r="D8285" s="10">
        <f t="shared" si="129"/>
        <v>1.1415525114155251E-4</v>
      </c>
      <c r="E8285" s="130">
        <v>7.0835955084809737E-5</v>
      </c>
      <c r="F8285">
        <v>0.15384615384615391</v>
      </c>
      <c r="I8285" s="140"/>
    </row>
    <row r="8286" spans="1:9">
      <c r="A8286" s="10">
        <v>8280</v>
      </c>
      <c r="B8286" s="10">
        <v>1.275360810310865E-4</v>
      </c>
      <c r="C8286" s="10">
        <v>2.9745676524626992E-6</v>
      </c>
      <c r="D8286" s="10">
        <f t="shared" si="129"/>
        <v>1.1415525114155251E-4</v>
      </c>
      <c r="E8286" s="130">
        <v>6.2899205459721267E-5</v>
      </c>
      <c r="F8286">
        <v>7.6923076923076927E-2</v>
      </c>
      <c r="I8286" s="140"/>
    </row>
    <row r="8287" spans="1:9">
      <c r="A8287" s="10">
        <v>8281</v>
      </c>
      <c r="B8287" s="10">
        <v>1.2299739288188199E-4</v>
      </c>
      <c r="C8287" s="10">
        <v>4.6859080030016447E-6</v>
      </c>
      <c r="D8287" s="10">
        <f t="shared" si="129"/>
        <v>1.1415525114155251E-4</v>
      </c>
      <c r="E8287" s="130">
        <v>4.0817569500457398E-5</v>
      </c>
      <c r="F8287">
        <v>7.6923076923076927E-2</v>
      </c>
      <c r="I8287" s="140"/>
    </row>
    <row r="8288" spans="1:9">
      <c r="A8288" s="10">
        <v>8282</v>
      </c>
      <c r="B8288" s="10">
        <v>1.211847738827602E-4</v>
      </c>
      <c r="C8288" s="10">
        <v>2.0399649202733349E-5</v>
      </c>
      <c r="D8288" s="10">
        <f t="shared" si="129"/>
        <v>1.1415525114155251E-4</v>
      </c>
      <c r="E8288" s="130">
        <v>3.5464445631544982E-5</v>
      </c>
      <c r="F8288">
        <v>5.7692307692307702E-2</v>
      </c>
      <c r="I8288" s="140"/>
    </row>
    <row r="8289" spans="1:9">
      <c r="A8289" s="10">
        <v>8283</v>
      </c>
      <c r="B8289" s="10">
        <v>1.203132348635622E-4</v>
      </c>
      <c r="C8289" s="10">
        <v>4.3930593796700532E-5</v>
      </c>
      <c r="D8289" s="10">
        <f t="shared" si="129"/>
        <v>1.1415525114155251E-4</v>
      </c>
      <c r="E8289" s="130">
        <v>2.9442181279018439E-5</v>
      </c>
      <c r="F8289">
        <v>5.7692307692307702E-2</v>
      </c>
      <c r="I8289" s="140"/>
    </row>
    <row r="8290" spans="1:9">
      <c r="A8290" s="10">
        <v>8284</v>
      </c>
      <c r="B8290" s="10">
        <v>1.201997364763598E-4</v>
      </c>
      <c r="C8290" s="10">
        <v>6.5808716942040285E-5</v>
      </c>
      <c r="D8290" s="10">
        <f t="shared" si="129"/>
        <v>1.1415525114155251E-4</v>
      </c>
      <c r="E8290" s="130">
        <v>3.881014804961524E-5</v>
      </c>
      <c r="F8290">
        <v>7.6923076923076927E-2</v>
      </c>
      <c r="I8290" s="140"/>
    </row>
    <row r="8291" spans="1:9">
      <c r="A8291" s="10">
        <v>8285</v>
      </c>
      <c r="B8291" s="10">
        <v>1.2212189758382201E-4</v>
      </c>
      <c r="C8291" s="10">
        <v>8.6695250863892779E-5</v>
      </c>
      <c r="D8291" s="10">
        <f t="shared" si="129"/>
        <v>1.1415525114155251E-4</v>
      </c>
      <c r="E8291" s="130">
        <v>6.8252329328633344E-5</v>
      </c>
      <c r="F8291">
        <v>0.1153846153846154</v>
      </c>
      <c r="I8291" s="140"/>
    </row>
    <row r="8292" spans="1:9">
      <c r="A8292" s="10">
        <v>8286</v>
      </c>
      <c r="B8292" s="10">
        <v>1.2618195400932391E-4</v>
      </c>
      <c r="C8292" s="10">
        <v>4.5184003397042821E-4</v>
      </c>
      <c r="D8292" s="10">
        <f t="shared" si="129"/>
        <v>1.1415525114155251E-4</v>
      </c>
      <c r="E8292" s="130">
        <v>1.137538822143896E-4</v>
      </c>
      <c r="F8292">
        <v>0.19230769230769229</v>
      </c>
      <c r="I8292" s="140"/>
    </row>
    <row r="8293" spans="1:9">
      <c r="A8293" s="10">
        <v>8287</v>
      </c>
      <c r="B8293" s="10">
        <v>1.3283050789603129E-4</v>
      </c>
      <c r="C8293" s="10">
        <v>4.6372138487602081E-4</v>
      </c>
      <c r="D8293" s="10">
        <f t="shared" si="129"/>
        <v>1.1415525114155251E-4</v>
      </c>
      <c r="E8293" s="130">
        <v>1.605937160673732E-4</v>
      </c>
      <c r="F8293">
        <v>0.30769230769230771</v>
      </c>
      <c r="I8293" s="140"/>
    </row>
    <row r="8294" spans="1:9">
      <c r="A8294" s="10">
        <v>8288</v>
      </c>
      <c r="B8294" s="10">
        <v>1.4084185533219361E-4</v>
      </c>
      <c r="C8294" s="10">
        <v>4.246306947570794E-4</v>
      </c>
      <c r="D8294" s="10">
        <f t="shared" si="129"/>
        <v>1.1415525114155251E-4</v>
      </c>
      <c r="E8294" s="130">
        <v>1.779913686413386E-4</v>
      </c>
      <c r="F8294">
        <v>0.46153846153846162</v>
      </c>
      <c r="I8294" s="140"/>
    </row>
    <row r="8295" spans="1:9">
      <c r="A8295" s="10">
        <v>8289</v>
      </c>
      <c r="B8295" s="10">
        <v>1.5144513310746689E-4</v>
      </c>
      <c r="C8295" s="10">
        <v>3.671456813297573E-4</v>
      </c>
      <c r="D8295" s="10">
        <f t="shared" si="129"/>
        <v>1.1415525114155251E-4</v>
      </c>
      <c r="E8295" s="130">
        <v>1.525640302640046E-4</v>
      </c>
      <c r="F8295">
        <v>0.57692307692307687</v>
      </c>
      <c r="I8295" s="140"/>
    </row>
    <row r="8296" spans="1:9">
      <c r="A8296" s="10">
        <v>8290</v>
      </c>
      <c r="B8296" s="10">
        <v>1.5250124184334701E-4</v>
      </c>
      <c r="C8296" s="10">
        <v>3.1835150899775429E-4</v>
      </c>
      <c r="D8296" s="10">
        <f t="shared" si="129"/>
        <v>1.1415525114155251E-4</v>
      </c>
      <c r="E8296" s="130">
        <v>1.2713669188667059E-4</v>
      </c>
      <c r="F8296">
        <v>0.69230769230769229</v>
      </c>
      <c r="I8296" s="140"/>
    </row>
    <row r="8297" spans="1:9">
      <c r="A8297" s="10">
        <v>8291</v>
      </c>
      <c r="B8297" s="10">
        <v>1.5020687962920311E-4</v>
      </c>
      <c r="C8297" s="10">
        <v>2.7786456597084279E-4</v>
      </c>
      <c r="D8297" s="10">
        <f t="shared" si="129"/>
        <v>1.1415525114155251E-4</v>
      </c>
      <c r="E8297" s="130">
        <v>1.3315895623919709E-4</v>
      </c>
      <c r="F8297">
        <v>0.76923076923076927</v>
      </c>
      <c r="I8297" s="140"/>
    </row>
    <row r="8298" spans="1:9">
      <c r="A8298" s="10">
        <v>8292</v>
      </c>
      <c r="B8298" s="10">
        <v>1.434287542674489E-4</v>
      </c>
      <c r="C8298" s="10">
        <v>1.9866603511854299E-4</v>
      </c>
      <c r="D8298" s="10">
        <f t="shared" si="129"/>
        <v>1.1415525114155251E-4</v>
      </c>
      <c r="E8298" s="130">
        <v>1.4051950155895171E-4</v>
      </c>
      <c r="F8298">
        <v>0.73076923076923073</v>
      </c>
      <c r="I8298" s="140"/>
    </row>
    <row r="8299" spans="1:9">
      <c r="A8299" s="10">
        <v>8293</v>
      </c>
      <c r="B8299" s="10">
        <v>1.4050931419291751E-4</v>
      </c>
      <c r="C8299" s="10">
        <v>2.1740542583982599E-4</v>
      </c>
      <c r="D8299" s="10">
        <f t="shared" si="129"/>
        <v>1.1415525114155251E-4</v>
      </c>
      <c r="E8299" s="130">
        <v>1.351663776900393E-4</v>
      </c>
      <c r="F8299">
        <v>0.69230769230769229</v>
      </c>
      <c r="I8299" s="140"/>
    </row>
    <row r="8300" spans="1:9">
      <c r="A8300" s="10">
        <v>8294</v>
      </c>
      <c r="B8300" s="10">
        <v>1.4686238754365731E-4</v>
      </c>
      <c r="C8300" s="10">
        <v>2.128299914136326E-4</v>
      </c>
      <c r="D8300" s="10">
        <f t="shared" si="129"/>
        <v>1.1415525114155251E-4</v>
      </c>
      <c r="E8300" s="130">
        <v>1.3918122059172359E-4</v>
      </c>
      <c r="F8300">
        <v>0.84615384615384615</v>
      </c>
      <c r="I8300" s="140"/>
    </row>
    <row r="8301" spans="1:9">
      <c r="A8301" s="10">
        <v>8295</v>
      </c>
      <c r="B8301" s="10">
        <v>1.4653817349526491E-4</v>
      </c>
      <c r="C8301" s="10">
        <v>2.1291595369399771E-4</v>
      </c>
      <c r="D8301" s="10">
        <f t="shared" si="129"/>
        <v>1.1415525114155251E-4</v>
      </c>
      <c r="E8301" s="130">
        <v>1.525640302640046E-4</v>
      </c>
      <c r="F8301">
        <v>0.96153846153846156</v>
      </c>
      <c r="I8301" s="140"/>
    </row>
    <row r="8302" spans="1:9">
      <c r="A8302" s="10">
        <v>8296</v>
      </c>
      <c r="B8302" s="10">
        <v>1.508861650790414E-4</v>
      </c>
      <c r="C8302" s="10">
        <v>2.2910271018305591E-4</v>
      </c>
      <c r="D8302" s="10">
        <f t="shared" si="129"/>
        <v>1.1415525114155251E-4</v>
      </c>
      <c r="E8302" s="130">
        <v>1.6594683993628571E-4</v>
      </c>
      <c r="F8302">
        <v>1</v>
      </c>
      <c r="I8302" s="140"/>
    </row>
    <row r="8303" spans="1:9">
      <c r="A8303" s="10">
        <v>8297</v>
      </c>
      <c r="B8303" s="10">
        <v>1.5288150314755051E-4</v>
      </c>
      <c r="C8303" s="10">
        <v>2.4500870504546408E-4</v>
      </c>
      <c r="D8303" s="10">
        <f t="shared" si="129"/>
        <v>1.1415525114155251E-4</v>
      </c>
      <c r="E8303" s="130">
        <v>1.8200621154302289E-4</v>
      </c>
      <c r="F8303">
        <v>0.92307692307692313</v>
      </c>
      <c r="I8303" s="140"/>
    </row>
    <row r="8304" spans="1:9">
      <c r="A8304" s="10">
        <v>8298</v>
      </c>
      <c r="B8304" s="10">
        <v>1.5206489847082209E-4</v>
      </c>
      <c r="C8304" s="10">
        <v>2.200690836983533E-4</v>
      </c>
      <c r="D8304" s="10">
        <f t="shared" si="129"/>
        <v>1.1415525114155251E-4</v>
      </c>
      <c r="E8304" s="130">
        <v>1.6996168283797E-4</v>
      </c>
      <c r="F8304">
        <v>0.76923076923076927</v>
      </c>
      <c r="I8304" s="140"/>
    </row>
    <row r="8305" spans="1:9">
      <c r="A8305" s="10">
        <v>8299</v>
      </c>
      <c r="B8305" s="10">
        <v>1.4600212177068089E-4</v>
      </c>
      <c r="C8305" s="10">
        <v>2.179322141494823E-4</v>
      </c>
      <c r="D8305" s="10">
        <f t="shared" si="129"/>
        <v>1.1415525114155251E-4</v>
      </c>
      <c r="E8305" s="130">
        <v>1.4453434446063599E-4</v>
      </c>
      <c r="F8305">
        <v>0.57692307692307687</v>
      </c>
      <c r="I8305" s="140"/>
    </row>
    <row r="8306" spans="1:9">
      <c r="A8306" s="10">
        <v>8300</v>
      </c>
      <c r="B8306" s="10">
        <v>1.4066114973910771E-4</v>
      </c>
      <c r="C8306" s="10">
        <v>2.7115667602931851E-4</v>
      </c>
      <c r="D8306" s="10">
        <f t="shared" si="129"/>
        <v>1.1415525114155251E-4</v>
      </c>
      <c r="E8306" s="130">
        <v>1.211144275341442E-4</v>
      </c>
      <c r="F8306">
        <v>0.46153846153846162</v>
      </c>
      <c r="I8306" s="140"/>
    </row>
    <row r="8307" spans="1:9">
      <c r="A8307" s="10">
        <v>8301</v>
      </c>
      <c r="B8307" s="10">
        <v>1.3465371502902521E-4</v>
      </c>
      <c r="C8307" s="10">
        <v>1.3564893300318E-5</v>
      </c>
      <c r="D8307" s="10">
        <f t="shared" si="129"/>
        <v>1.1415525114155251E-4</v>
      </c>
      <c r="E8307" s="130">
        <v>9.9701932058493808E-5</v>
      </c>
      <c r="F8307">
        <v>0.30769230769230771</v>
      </c>
      <c r="I8307" s="140"/>
    </row>
    <row r="8308" spans="1:9">
      <c r="A8308" s="10">
        <v>8302</v>
      </c>
      <c r="B8308" s="10">
        <v>1.3271751369602029E-4</v>
      </c>
      <c r="C8308" s="10">
        <v>7.6188991871288614E-6</v>
      </c>
      <c r="D8308" s="10">
        <f t="shared" si="129"/>
        <v>1.1415525114155251E-4</v>
      </c>
      <c r="E8308" s="130">
        <v>8.4311700935370604E-5</v>
      </c>
      <c r="F8308">
        <v>0.23076923076923081</v>
      </c>
      <c r="I8308" s="140"/>
    </row>
    <row r="8309" spans="1:9">
      <c r="A8309" s="10">
        <v>8303</v>
      </c>
      <c r="B8309" s="10">
        <v>1.3173163132410121E-4</v>
      </c>
      <c r="C8309" s="10">
        <v>6.4530170079839434E-6</v>
      </c>
      <c r="D8309" s="10">
        <f t="shared" si="129"/>
        <v>1.1415525114155251E-4</v>
      </c>
      <c r="E8309" s="130">
        <v>7.4274593681159816E-5</v>
      </c>
      <c r="F8309">
        <v>0.15384615384615391</v>
      </c>
      <c r="I8309" s="140"/>
    </row>
    <row r="8310" spans="1:9">
      <c r="A8310" s="10">
        <v>8304</v>
      </c>
      <c r="B8310" s="10">
        <v>1.3250829243135819E-4</v>
      </c>
      <c r="C8310" s="10">
        <v>8.7560878753342037E-6</v>
      </c>
      <c r="D8310" s="10">
        <f t="shared" si="129"/>
        <v>1.1415525114155251E-4</v>
      </c>
      <c r="E8310" s="130">
        <v>4.9504004297002843E-5</v>
      </c>
      <c r="F8310">
        <v>3.8461538461538457E-2</v>
      </c>
      <c r="I8310" s="140"/>
    </row>
    <row r="8311" spans="1:9">
      <c r="A8311" s="10">
        <v>8305</v>
      </c>
      <c r="B8311" s="10">
        <v>1.27455339474754E-4</v>
      </c>
      <c r="C8311" s="10">
        <v>3.5932260467977178E-5</v>
      </c>
      <c r="D8311" s="10">
        <f t="shared" si="129"/>
        <v>1.1415525114155251E-4</v>
      </c>
      <c r="E8311" s="130">
        <v>3.2124938958693308E-5</v>
      </c>
      <c r="F8311">
        <v>3.8461538461538457E-2</v>
      </c>
      <c r="I8311" s="140"/>
    </row>
    <row r="8312" spans="1:9">
      <c r="A8312" s="10">
        <v>8306</v>
      </c>
      <c r="B8312" s="10">
        <v>1.2726613040880139E-4</v>
      </c>
      <c r="C8312" s="10">
        <v>6.611988130433651E-5</v>
      </c>
      <c r="D8312" s="10">
        <f t="shared" si="129"/>
        <v>1.1415525114155251E-4</v>
      </c>
      <c r="E8312" s="130">
        <v>2.7911832210012231E-5</v>
      </c>
      <c r="F8312">
        <v>3.8461538461538457E-2</v>
      </c>
      <c r="I8312" s="140"/>
    </row>
    <row r="8313" spans="1:9">
      <c r="A8313" s="10">
        <v>8307</v>
      </c>
      <c r="B8313" s="10">
        <v>1.263458426490478E-4</v>
      </c>
      <c r="C8313" s="10">
        <v>9.0503657181764801E-5</v>
      </c>
      <c r="D8313" s="10">
        <f t="shared" si="129"/>
        <v>1.1415525114155251E-4</v>
      </c>
      <c r="E8313" s="130">
        <v>2.3172087117745971E-5</v>
      </c>
      <c r="F8313">
        <v>3.8461538461538457E-2</v>
      </c>
      <c r="I8313" s="140"/>
    </row>
    <row r="8314" spans="1:9">
      <c r="A8314" s="10">
        <v>8308</v>
      </c>
      <c r="B8314" s="10">
        <v>1.2557339426700839E-4</v>
      </c>
      <c r="C8314" s="10">
        <v>1.111158891491208E-4</v>
      </c>
      <c r="D8314" s="10">
        <f t="shared" si="129"/>
        <v>1.1415525114155251E-4</v>
      </c>
      <c r="E8314" s="130">
        <v>3.0545023927937932E-5</v>
      </c>
      <c r="F8314">
        <v>3.8461538461538457E-2</v>
      </c>
      <c r="I8314" s="140"/>
    </row>
    <row r="8315" spans="1:9">
      <c r="A8315" s="10">
        <v>8309</v>
      </c>
      <c r="B8315" s="10">
        <v>1.2605082623268131E-4</v>
      </c>
      <c r="C8315" s="10">
        <v>1.340771506646571E-4</v>
      </c>
      <c r="D8315" s="10">
        <f t="shared" si="129"/>
        <v>1.1415525114155251E-4</v>
      </c>
      <c r="E8315" s="130">
        <v>5.3717111045683968E-5</v>
      </c>
      <c r="F8315">
        <v>7.6923076923076927E-2</v>
      </c>
      <c r="I8315" s="140"/>
    </row>
    <row r="8316" spans="1:9">
      <c r="A8316" s="10">
        <v>8310</v>
      </c>
      <c r="B8316" s="10">
        <v>1.287484280192634E-4</v>
      </c>
      <c r="C8316" s="10">
        <v>4.9530571775256802E-4</v>
      </c>
      <c r="D8316" s="10">
        <f t="shared" si="129"/>
        <v>1.1415525114155251E-4</v>
      </c>
      <c r="E8316" s="130">
        <v>8.9528518409473282E-5</v>
      </c>
      <c r="F8316">
        <v>0.15384615384615391</v>
      </c>
      <c r="I8316" s="140"/>
    </row>
    <row r="8317" spans="1:9">
      <c r="A8317" s="10">
        <v>8311</v>
      </c>
      <c r="B8317" s="10">
        <v>1.309272322339023E-4</v>
      </c>
      <c r="C8317" s="10">
        <v>5.0680698445807392E-4</v>
      </c>
      <c r="D8317" s="10">
        <f t="shared" si="129"/>
        <v>1.1415525114155251E-4</v>
      </c>
      <c r="E8317" s="130">
        <v>1.263932024604327E-4</v>
      </c>
      <c r="F8317">
        <v>0.23076923076923081</v>
      </c>
      <c r="I8317" s="140"/>
    </row>
    <row r="8318" spans="1:9">
      <c r="A8318" s="10">
        <v>8312</v>
      </c>
      <c r="B8318" s="10">
        <v>1.4278043994332961E-4</v>
      </c>
      <c r="C8318" s="10">
        <v>4.6572310135468829E-4</v>
      </c>
      <c r="D8318" s="10">
        <f t="shared" si="129"/>
        <v>1.1415525114155251E-4</v>
      </c>
      <c r="E8318" s="130">
        <v>1.4008579939364581E-4</v>
      </c>
      <c r="F8318">
        <v>0.38461538461538458</v>
      </c>
      <c r="I8318" s="140"/>
    </row>
    <row r="8319" spans="1:9">
      <c r="A8319" s="10">
        <v>8313</v>
      </c>
      <c r="B8319" s="10">
        <v>1.513914514871872E-4</v>
      </c>
      <c r="C8319" s="10">
        <v>4.023925210324656E-4</v>
      </c>
      <c r="D8319" s="10">
        <f t="shared" si="129"/>
        <v>1.1415525114155251E-4</v>
      </c>
      <c r="E8319" s="130">
        <v>1.2007354233741079E-4</v>
      </c>
      <c r="F8319">
        <v>0.46153846153846162</v>
      </c>
      <c r="I8319" s="140"/>
    </row>
    <row r="8320" spans="1:9">
      <c r="A8320" s="10">
        <v>8314</v>
      </c>
      <c r="B8320" s="10">
        <v>1.512840544885778E-4</v>
      </c>
      <c r="C8320" s="10">
        <v>3.4815087671716748E-4</v>
      </c>
      <c r="D8320" s="10">
        <f t="shared" si="129"/>
        <v>1.1415525114155251E-4</v>
      </c>
      <c r="E8320" s="130">
        <v>1.000612852811758E-4</v>
      </c>
      <c r="F8320">
        <v>0.57692307692307687</v>
      </c>
      <c r="I8320" s="140"/>
    </row>
    <row r="8321" spans="1:9">
      <c r="A8321" s="10">
        <v>8315</v>
      </c>
      <c r="B8321" s="10">
        <v>1.501854525797196E-4</v>
      </c>
      <c r="C8321" s="10">
        <v>3.0079387915711412E-4</v>
      </c>
      <c r="D8321" s="10">
        <f t="shared" si="129"/>
        <v>1.1415525114155251E-4</v>
      </c>
      <c r="E8321" s="130">
        <v>1.04801030373442E-4</v>
      </c>
      <c r="F8321">
        <v>0.69230769230769229</v>
      </c>
      <c r="I8321" s="140"/>
    </row>
    <row r="8322" spans="1:9">
      <c r="A8322" s="10">
        <v>8316</v>
      </c>
      <c r="B8322" s="10">
        <v>1.4295357329198449E-4</v>
      </c>
      <c r="C8322" s="10">
        <v>2.3369438697983349E-4</v>
      </c>
      <c r="D8322" s="10">
        <f t="shared" si="129"/>
        <v>1.1415525114155251E-4</v>
      </c>
      <c r="E8322" s="130">
        <v>1.1059405215287829E-4</v>
      </c>
      <c r="F8322">
        <v>0.61538461538461542</v>
      </c>
      <c r="I8322" s="140"/>
    </row>
    <row r="8323" spans="1:9">
      <c r="A8323" s="10">
        <v>8317</v>
      </c>
      <c r="B8323" s="10">
        <v>1.4093541628022279E-4</v>
      </c>
      <c r="C8323" s="10">
        <v>2.7247315357726041E-4</v>
      </c>
      <c r="D8323" s="10">
        <f t="shared" si="129"/>
        <v>1.1415525114155251E-4</v>
      </c>
      <c r="E8323" s="130">
        <v>1.0638094540419699E-4</v>
      </c>
      <c r="F8323">
        <v>0.53846153846153844</v>
      </c>
      <c r="I8323" s="140"/>
    </row>
    <row r="8324" spans="1:9">
      <c r="A8324" s="10">
        <v>8318</v>
      </c>
      <c r="B8324" s="10">
        <v>1.461976877357721E-4</v>
      </c>
      <c r="C8324" s="10">
        <v>2.7638794219471478E-4</v>
      </c>
      <c r="D8324" s="10">
        <f t="shared" si="129"/>
        <v>1.1415525114155251E-4</v>
      </c>
      <c r="E8324" s="130">
        <v>1.095407754657083E-4</v>
      </c>
      <c r="F8324">
        <v>0.61538461538461542</v>
      </c>
      <c r="I8324" s="140"/>
    </row>
    <row r="8325" spans="1:9">
      <c r="A8325" s="10">
        <v>8319</v>
      </c>
      <c r="B8325" s="10">
        <v>1.4626018457991599E-4</v>
      </c>
      <c r="C8325" s="10">
        <v>2.8903793499020122E-4</v>
      </c>
      <c r="D8325" s="10">
        <f t="shared" si="129"/>
        <v>1.1415525114155251E-4</v>
      </c>
      <c r="E8325" s="130">
        <v>1.2007354233741079E-4</v>
      </c>
      <c r="F8325">
        <v>0.69230769230769229</v>
      </c>
      <c r="I8325" s="140"/>
    </row>
    <row r="8326" spans="1:9">
      <c r="A8326" s="10">
        <v>8320</v>
      </c>
      <c r="B8326" s="10">
        <v>1.4827908587055941E-4</v>
      </c>
      <c r="C8326" s="10">
        <v>3.0218666357116988E-4</v>
      </c>
      <c r="D8326" s="10">
        <f t="shared" ref="D8326:D8389" si="130">1/8760</f>
        <v>1.1415525114155251E-4</v>
      </c>
      <c r="E8326" s="130">
        <v>1.30606309209114E-4</v>
      </c>
      <c r="F8326">
        <v>0.76923076923076927</v>
      </c>
      <c r="I8326" s="140"/>
    </row>
    <row r="8327" spans="1:9">
      <c r="A8327" s="10">
        <v>8321</v>
      </c>
      <c r="B8327" s="10">
        <v>1.4939482132740649E-4</v>
      </c>
      <c r="C8327" s="10">
        <v>3.1032305932278978E-4</v>
      </c>
      <c r="D8327" s="10">
        <f t="shared" si="130"/>
        <v>1.1415525114155251E-4</v>
      </c>
      <c r="E8327" s="130">
        <v>1.4324562945515709E-4</v>
      </c>
      <c r="F8327">
        <v>0.69230769230769229</v>
      </c>
      <c r="I8327" s="140"/>
    </row>
    <row r="8328" spans="1:9">
      <c r="A8328" s="10">
        <v>8322</v>
      </c>
      <c r="B8328" s="10">
        <v>1.4783126986306829E-4</v>
      </c>
      <c r="C8328" s="10">
        <v>2.8085516688416468E-4</v>
      </c>
      <c r="D8328" s="10">
        <f t="shared" si="130"/>
        <v>1.1415525114155251E-4</v>
      </c>
      <c r="E8328" s="130">
        <v>1.3376613927062461E-4</v>
      </c>
      <c r="F8328">
        <v>0.57692307692307687</v>
      </c>
      <c r="I8328" s="140"/>
    </row>
    <row r="8329" spans="1:9">
      <c r="A8329" s="10">
        <v>8323</v>
      </c>
      <c r="B8329" s="10">
        <v>1.440421031058402E-4</v>
      </c>
      <c r="C8329" s="10">
        <v>2.7486335955778071E-4</v>
      </c>
      <c r="D8329" s="10">
        <f t="shared" si="130"/>
        <v>1.1415525114155251E-4</v>
      </c>
      <c r="E8329" s="130">
        <v>1.137538822143896E-4</v>
      </c>
      <c r="F8329">
        <v>0.46153846153846162</v>
      </c>
      <c r="I8329" s="140"/>
    </row>
    <row r="8330" spans="1:9">
      <c r="A8330" s="10">
        <v>8324</v>
      </c>
      <c r="B8330" s="10">
        <v>1.3962830012350999E-4</v>
      </c>
      <c r="C8330" s="10">
        <v>3.2303740790902891E-4</v>
      </c>
      <c r="D8330" s="10">
        <f t="shared" si="130"/>
        <v>1.1415525114155251E-4</v>
      </c>
      <c r="E8330" s="130">
        <v>9.5321540188909531E-5</v>
      </c>
      <c r="F8330">
        <v>0.30769230769230771</v>
      </c>
      <c r="I8330" s="140"/>
    </row>
    <row r="8331" spans="1:9">
      <c r="A8331" s="10">
        <v>8325</v>
      </c>
      <c r="B8331" s="10">
        <v>1.354639455735514E-4</v>
      </c>
      <c r="C8331" s="10">
        <v>1.3740872771365681E-5</v>
      </c>
      <c r="D8331" s="10">
        <f t="shared" si="130"/>
        <v>1.1415525114155251E-4</v>
      </c>
      <c r="E8331" s="130">
        <v>7.8469113194185128E-5</v>
      </c>
      <c r="F8331">
        <v>0.23076923076923081</v>
      </c>
      <c r="I8331" s="140"/>
    </row>
    <row r="8332" spans="1:9">
      <c r="A8332" s="10">
        <v>8326</v>
      </c>
      <c r="B8332" s="10">
        <v>1.3200634616216691E-4</v>
      </c>
      <c r="C8332" s="10">
        <v>9.6934222169509431E-6</v>
      </c>
      <c r="D8332" s="10">
        <f t="shared" si="130"/>
        <v>1.1415525114155251E-4</v>
      </c>
      <c r="E8332" s="130">
        <v>6.6356431291727253E-5</v>
      </c>
      <c r="F8332">
        <v>0.15384615384615391</v>
      </c>
      <c r="I8332" s="140"/>
    </row>
    <row r="8333" spans="1:9">
      <c r="A8333" s="10">
        <v>8327</v>
      </c>
      <c r="B8333" s="10">
        <v>1.3424406237632199E-4</v>
      </c>
      <c r="C8333" s="10">
        <v>2.5463022988397661E-5</v>
      </c>
      <c r="D8333" s="10">
        <f t="shared" si="130"/>
        <v>1.1415525114155251E-4</v>
      </c>
      <c r="E8333" s="130">
        <v>5.845685613795017E-5</v>
      </c>
      <c r="F8333">
        <v>7.6923076923076927E-2</v>
      </c>
      <c r="I8333" s="140"/>
    </row>
    <row r="8334" spans="1:9">
      <c r="A8334" s="10">
        <v>8328</v>
      </c>
      <c r="B8334" s="10">
        <v>1.3290244538741069E-4</v>
      </c>
      <c r="C8334" s="10">
        <v>5.2306301990814547E-5</v>
      </c>
      <c r="D8334" s="10">
        <f t="shared" si="130"/>
        <v>1.1415525114155251E-4</v>
      </c>
      <c r="E8334" s="130">
        <v>4.3680003791473132E-5</v>
      </c>
      <c r="F8334">
        <v>3.8461538461538457E-2</v>
      </c>
      <c r="I8334" s="140"/>
    </row>
    <row r="8335" spans="1:9">
      <c r="A8335" s="10">
        <v>8329</v>
      </c>
      <c r="B8335" s="10">
        <v>1.2664467681379371E-4</v>
      </c>
      <c r="C8335" s="10">
        <v>8.2259906315754582E-5</v>
      </c>
      <c r="D8335" s="10">
        <f t="shared" si="130"/>
        <v>1.1415525114155251E-4</v>
      </c>
      <c r="E8335" s="130">
        <v>2.8345534375317671E-5</v>
      </c>
      <c r="F8335">
        <v>3.8461538461538457E-2</v>
      </c>
      <c r="I8335" s="140"/>
    </row>
    <row r="8336" spans="1:9">
      <c r="A8336" s="10">
        <v>8330</v>
      </c>
      <c r="B8336" s="10">
        <v>1.266749726962258E-4</v>
      </c>
      <c r="C8336" s="10">
        <v>1.0686702956277231E-4</v>
      </c>
      <c r="D8336" s="10">
        <f t="shared" si="130"/>
        <v>1.1415525114155251E-4</v>
      </c>
      <c r="E8336" s="130">
        <v>2.4628087244128461E-5</v>
      </c>
      <c r="F8336">
        <v>3.8461538461538457E-2</v>
      </c>
      <c r="I8336" s="140"/>
    </row>
    <row r="8337" spans="1:9">
      <c r="A8337" s="10">
        <v>8331</v>
      </c>
      <c r="B8337" s="10">
        <v>1.2804443647272329E-4</v>
      </c>
      <c r="C8337" s="10">
        <v>1.274552548245435E-4</v>
      </c>
      <c r="D8337" s="10">
        <f t="shared" si="130"/>
        <v>1.1415525114155251E-4</v>
      </c>
      <c r="E8337" s="130">
        <v>2.0445959221540591E-5</v>
      </c>
      <c r="F8337">
        <v>3.8461538461538457E-2</v>
      </c>
      <c r="I8337" s="140"/>
    </row>
    <row r="8338" spans="1:9">
      <c r="A8338" s="10">
        <v>8332</v>
      </c>
      <c r="B8338" s="10">
        <v>1.2698268550557121E-4</v>
      </c>
      <c r="C8338" s="10">
        <v>1.4488310480573611E-4</v>
      </c>
      <c r="D8338" s="10">
        <f t="shared" si="130"/>
        <v>1.1415525114155251E-4</v>
      </c>
      <c r="E8338" s="130">
        <v>2.6951491701121679E-5</v>
      </c>
      <c r="F8338">
        <v>3.8461538461538457E-2</v>
      </c>
      <c r="I8338" s="140"/>
    </row>
    <row r="8339" spans="1:9">
      <c r="A8339" s="10">
        <v>8333</v>
      </c>
      <c r="B8339" s="10">
        <v>1.2814425182095971E-4</v>
      </c>
      <c r="C8339" s="10">
        <v>1.573682964087272E-4</v>
      </c>
      <c r="D8339" s="10">
        <f t="shared" si="130"/>
        <v>1.1415525114155251E-4</v>
      </c>
      <c r="E8339" s="130">
        <v>4.7397450922662342E-5</v>
      </c>
      <c r="F8339">
        <v>7.6923076923076927E-2</v>
      </c>
      <c r="I8339" s="140"/>
    </row>
    <row r="8340" spans="1:9">
      <c r="A8340" s="10">
        <v>8334</v>
      </c>
      <c r="B8340" s="10">
        <v>1.3105732465651439E-4</v>
      </c>
      <c r="C8340" s="10">
        <v>5.0291495243371829E-4</v>
      </c>
      <c r="D8340" s="10">
        <f t="shared" si="130"/>
        <v>1.1415525114155251E-4</v>
      </c>
      <c r="E8340" s="130">
        <v>7.8995751537770125E-5</v>
      </c>
      <c r="F8340">
        <v>0.15384615384615391</v>
      </c>
      <c r="I8340" s="140"/>
    </row>
    <row r="8341" spans="1:9">
      <c r="A8341" s="10">
        <v>8335</v>
      </c>
      <c r="B8341" s="10">
        <v>1.329717153594102E-4</v>
      </c>
      <c r="C8341" s="10">
        <v>5.2478391566394161E-4</v>
      </c>
      <c r="D8341" s="10">
        <f t="shared" si="130"/>
        <v>1.1415525114155251E-4</v>
      </c>
      <c r="E8341" s="130">
        <v>1.1152341393567591E-4</v>
      </c>
      <c r="F8341">
        <v>0.23076923076923081</v>
      </c>
      <c r="I8341" s="140"/>
    </row>
    <row r="8342" spans="1:9">
      <c r="A8342" s="10">
        <v>8336</v>
      </c>
      <c r="B8342" s="10">
        <v>1.4274615788204849E-4</v>
      </c>
      <c r="C8342" s="10">
        <v>4.9021843272445864E-4</v>
      </c>
      <c r="D8342" s="10">
        <f t="shared" si="130"/>
        <v>1.1415525114155251E-4</v>
      </c>
      <c r="E8342" s="130">
        <v>1.2360511711204071E-4</v>
      </c>
      <c r="F8342">
        <v>0.38461538461538458</v>
      </c>
      <c r="I8342" s="140"/>
    </row>
    <row r="8343" spans="1:9">
      <c r="A8343" s="10">
        <v>8337</v>
      </c>
      <c r="B8343" s="10">
        <v>1.5098567066272351E-4</v>
      </c>
      <c r="C8343" s="10">
        <v>4.4755211177830551E-4</v>
      </c>
      <c r="D8343" s="10">
        <f t="shared" si="130"/>
        <v>1.1415525114155251E-4</v>
      </c>
      <c r="E8343" s="130">
        <v>1.059472432388919E-4</v>
      </c>
      <c r="F8343">
        <v>0.46153846153846162</v>
      </c>
      <c r="I8343" s="140"/>
    </row>
    <row r="8344" spans="1:9">
      <c r="A8344" s="10">
        <v>8338</v>
      </c>
      <c r="B8344" s="10">
        <v>1.5220330584558151E-4</v>
      </c>
      <c r="C8344" s="10">
        <v>3.8977794506015888E-4</v>
      </c>
      <c r="D8344" s="10">
        <f t="shared" si="130"/>
        <v>1.1415525114155251E-4</v>
      </c>
      <c r="E8344" s="130">
        <v>8.8289369365742983E-5</v>
      </c>
      <c r="F8344">
        <v>0.57692307692307687</v>
      </c>
      <c r="I8344" s="140"/>
    </row>
    <row r="8345" spans="1:9">
      <c r="A8345" s="10">
        <v>8339</v>
      </c>
      <c r="B8345" s="10">
        <v>1.5140718923167351E-4</v>
      </c>
      <c r="C8345" s="10">
        <v>3.3110542932648901E-4</v>
      </c>
      <c r="D8345" s="10">
        <f t="shared" si="130"/>
        <v>1.1415525114155251E-4</v>
      </c>
      <c r="E8345" s="130">
        <v>9.2471497388330978E-5</v>
      </c>
      <c r="F8345">
        <v>0.69230769230769229</v>
      </c>
      <c r="I8345" s="140"/>
    </row>
    <row r="8346" spans="1:9">
      <c r="A8346" s="10">
        <v>8340</v>
      </c>
      <c r="B8346" s="10">
        <v>1.463349710421068E-4</v>
      </c>
      <c r="C8346" s="10">
        <v>2.6436471488667899E-4</v>
      </c>
      <c r="D8346" s="10">
        <f t="shared" si="130"/>
        <v>1.1415525114155251E-4</v>
      </c>
      <c r="E8346" s="130">
        <v>9.7582987193716532E-5</v>
      </c>
      <c r="F8346">
        <v>0.61538461538461542</v>
      </c>
      <c r="I8346" s="140"/>
    </row>
    <row r="8347" spans="1:9">
      <c r="A8347" s="10">
        <v>8341</v>
      </c>
      <c r="B8347" s="10">
        <v>1.4326696781076579E-4</v>
      </c>
      <c r="C8347" s="10">
        <v>3.1083986946188003E-4</v>
      </c>
      <c r="D8347" s="10">
        <f t="shared" si="130"/>
        <v>1.1415525114155251E-4</v>
      </c>
      <c r="E8347" s="130">
        <v>9.3865540062526977E-5</v>
      </c>
      <c r="F8347">
        <v>0.53846153846153844</v>
      </c>
      <c r="I8347" s="140"/>
    </row>
    <row r="8348" spans="1:9">
      <c r="A8348" s="10">
        <v>8342</v>
      </c>
      <c r="B8348" s="10">
        <v>1.4821987087723599E-4</v>
      </c>
      <c r="C8348" s="10">
        <v>3.0182930868900089E-4</v>
      </c>
      <c r="D8348" s="10">
        <f t="shared" si="130"/>
        <v>1.1415525114155251E-4</v>
      </c>
      <c r="E8348" s="130">
        <v>9.6653625410918974E-5</v>
      </c>
      <c r="F8348">
        <v>0.61538461538461542</v>
      </c>
      <c r="I8348" s="140"/>
    </row>
    <row r="8349" spans="1:9">
      <c r="A8349" s="10">
        <v>8343</v>
      </c>
      <c r="B8349" s="10">
        <v>1.4877212043752351E-4</v>
      </c>
      <c r="C8349" s="10">
        <v>2.8460134487544162E-4</v>
      </c>
      <c r="D8349" s="10">
        <f t="shared" si="130"/>
        <v>1.1415525114155251E-4</v>
      </c>
      <c r="E8349" s="130">
        <v>1.059472432388919E-4</v>
      </c>
      <c r="F8349">
        <v>0.69230769230769229</v>
      </c>
      <c r="I8349" s="140"/>
    </row>
    <row r="8350" spans="1:9">
      <c r="A8350" s="10">
        <v>8344</v>
      </c>
      <c r="B8350" s="10">
        <v>1.5090954859888579E-4</v>
      </c>
      <c r="C8350" s="10">
        <v>3.0262779871918392E-4</v>
      </c>
      <c r="D8350" s="10">
        <f t="shared" si="130"/>
        <v>1.1415525114155251E-4</v>
      </c>
      <c r="E8350" s="130">
        <v>1.152408610668647E-4</v>
      </c>
      <c r="F8350">
        <v>0.76923076923076927</v>
      </c>
      <c r="I8350" s="140"/>
    </row>
    <row r="8351" spans="1:9">
      <c r="A8351" s="10">
        <v>8345</v>
      </c>
      <c r="B8351" s="10">
        <v>1.5212078688008149E-4</v>
      </c>
      <c r="C8351" s="10">
        <v>3.171053605053146E-4</v>
      </c>
      <c r="D8351" s="10">
        <f t="shared" si="130"/>
        <v>1.1415525114155251E-4</v>
      </c>
      <c r="E8351" s="130">
        <v>1.263932024604327E-4</v>
      </c>
      <c r="F8351">
        <v>0.69230769230769229</v>
      </c>
      <c r="I8351" s="140"/>
    </row>
    <row r="8352" spans="1:9">
      <c r="A8352" s="10">
        <v>8346</v>
      </c>
      <c r="B8352" s="10">
        <v>1.5039822201062019E-4</v>
      </c>
      <c r="C8352" s="10">
        <v>2.8710251084017318E-4</v>
      </c>
      <c r="D8352" s="10">
        <f t="shared" si="130"/>
        <v>1.1415525114155251E-4</v>
      </c>
      <c r="E8352" s="130">
        <v>1.180289464152567E-4</v>
      </c>
      <c r="F8352">
        <v>0.57692307692307687</v>
      </c>
      <c r="I8352" s="140"/>
    </row>
    <row r="8353" spans="1:9">
      <c r="A8353" s="10">
        <v>8347</v>
      </c>
      <c r="B8353" s="10">
        <v>1.445640423006502E-4</v>
      </c>
      <c r="C8353" s="10">
        <v>2.7136879056999149E-4</v>
      </c>
      <c r="D8353" s="10">
        <f t="shared" si="130"/>
        <v>1.1415525114155251E-4</v>
      </c>
      <c r="E8353" s="130">
        <v>1.0037107254210791E-4</v>
      </c>
      <c r="F8353">
        <v>0.46153846153846162</v>
      </c>
      <c r="I8353" s="140"/>
    </row>
    <row r="8354" spans="1:9">
      <c r="A8354" s="10">
        <v>8348</v>
      </c>
      <c r="B8354" s="10">
        <v>1.396462327383176E-4</v>
      </c>
      <c r="C8354" s="10">
        <v>3.1400104026858573E-4</v>
      </c>
      <c r="D8354" s="10">
        <f t="shared" si="130"/>
        <v>1.1415525114155251E-4</v>
      </c>
      <c r="E8354" s="130">
        <v>8.4107241343155665E-5</v>
      </c>
      <c r="F8354">
        <v>0.30769230769230771</v>
      </c>
      <c r="I8354" s="140"/>
    </row>
    <row r="8355" spans="1:9">
      <c r="A8355" s="10">
        <v>8349</v>
      </c>
      <c r="B8355" s="10">
        <v>1.353004655765519E-4</v>
      </c>
      <c r="C8355" s="10">
        <v>1.129305706165053E-5</v>
      </c>
      <c r="D8355" s="10">
        <f t="shared" si="130"/>
        <v>1.1415525114155251E-4</v>
      </c>
      <c r="E8355" s="130">
        <v>6.92374528183988E-5</v>
      </c>
      <c r="F8355">
        <v>0.23076923076923081</v>
      </c>
      <c r="I8355" s="140"/>
    </row>
    <row r="8356" spans="1:9">
      <c r="A8356" s="10">
        <v>8350</v>
      </c>
      <c r="B8356" s="10">
        <v>1.3320160654403321E-4</v>
      </c>
      <c r="C8356" s="10">
        <v>1.042848381255261E-5</v>
      </c>
      <c r="D8356" s="10">
        <f t="shared" si="130"/>
        <v>1.1415525114155251E-4</v>
      </c>
      <c r="E8356" s="130">
        <v>5.8549792316229923E-5</v>
      </c>
      <c r="F8356">
        <v>0.15384615384615391</v>
      </c>
      <c r="I8356" s="140"/>
    </row>
    <row r="8357" spans="1:9">
      <c r="A8357" s="10">
        <v>8351</v>
      </c>
      <c r="B8357" s="10">
        <v>1.3451993976584109E-4</v>
      </c>
      <c r="C8357" s="10">
        <v>1.6960126077078231E-5</v>
      </c>
      <c r="D8357" s="10">
        <f t="shared" si="130"/>
        <v>1.1415525114155251E-4</v>
      </c>
      <c r="E8357" s="130">
        <v>5.1579578945250202E-5</v>
      </c>
      <c r="F8357">
        <v>7.6923076923076927E-2</v>
      </c>
      <c r="I8357" s="140"/>
    </row>
    <row r="8358" spans="1:9">
      <c r="A8358" s="10">
        <v>8352</v>
      </c>
      <c r="B8358" s="10">
        <v>1.3375097173731369E-4</v>
      </c>
      <c r="C8358" s="10">
        <v>4.0350717132902403E-5</v>
      </c>
      <c r="D8358" s="10">
        <f t="shared" si="130"/>
        <v>1.1415525114155251E-4</v>
      </c>
      <c r="E8358" s="130">
        <v>6.1152005308062339E-5</v>
      </c>
      <c r="F8358">
        <v>7.6923076923076927E-2</v>
      </c>
      <c r="I8358" s="140"/>
    </row>
    <row r="8359" spans="1:9">
      <c r="A8359" s="10">
        <v>8353</v>
      </c>
      <c r="B8359" s="10">
        <v>1.2924103952361061E-4</v>
      </c>
      <c r="C8359" s="10">
        <v>6.4253363354508384E-5</v>
      </c>
      <c r="D8359" s="10">
        <f t="shared" si="130"/>
        <v>1.1415525114155251E-4</v>
      </c>
      <c r="E8359" s="130">
        <v>3.9683748125444697E-5</v>
      </c>
      <c r="F8359">
        <v>7.6923076923076927E-2</v>
      </c>
      <c r="I8359" s="140"/>
    </row>
    <row r="8360" spans="1:9">
      <c r="A8360" s="10">
        <v>8354</v>
      </c>
      <c r="B8360" s="10">
        <v>1.2727945252369229E-4</v>
      </c>
      <c r="C8360" s="10">
        <v>8.6504911009784602E-5</v>
      </c>
      <c r="D8360" s="10">
        <f t="shared" si="130"/>
        <v>1.1415525114155251E-4</v>
      </c>
      <c r="E8360" s="130">
        <v>3.4479322141779797E-5</v>
      </c>
      <c r="F8360">
        <v>5.7692307692307702E-2</v>
      </c>
      <c r="I8360" s="140"/>
    </row>
    <row r="8361" spans="1:9">
      <c r="A8361" s="10">
        <v>8355</v>
      </c>
      <c r="B8361" s="10">
        <v>1.254580747210479E-4</v>
      </c>
      <c r="C8361" s="10">
        <v>1.0449011568736991E-4</v>
      </c>
      <c r="D8361" s="10">
        <f t="shared" si="130"/>
        <v>1.1415525114155251E-4</v>
      </c>
      <c r="E8361" s="130">
        <v>2.8624342910156808E-5</v>
      </c>
      <c r="F8361">
        <v>5.7692307692307702E-2</v>
      </c>
      <c r="I8361" s="140"/>
    </row>
    <row r="8362" spans="1:9">
      <c r="A8362" s="10">
        <v>8356</v>
      </c>
      <c r="B8362" s="10">
        <v>1.2481145803260919E-4</v>
      </c>
      <c r="C8362" s="10">
        <v>1.2221558335738061E-4</v>
      </c>
      <c r="D8362" s="10">
        <f t="shared" si="130"/>
        <v>1.1415525114155251E-4</v>
      </c>
      <c r="E8362" s="130">
        <v>3.773208838157037E-5</v>
      </c>
      <c r="F8362">
        <v>7.6923076923076927E-2</v>
      </c>
      <c r="I8362" s="140"/>
    </row>
    <row r="8363" spans="1:9">
      <c r="A8363" s="10">
        <v>8357</v>
      </c>
      <c r="B8363" s="10">
        <v>1.26531426106188E-4</v>
      </c>
      <c r="C8363" s="10">
        <v>1.295677767280607E-4</v>
      </c>
      <c r="D8363" s="10">
        <f t="shared" si="130"/>
        <v>1.1415525114155251E-4</v>
      </c>
      <c r="E8363" s="130">
        <v>6.6356431291727253E-5</v>
      </c>
      <c r="F8363">
        <v>0.1153846153846154</v>
      </c>
      <c r="I8363" s="140"/>
    </row>
    <row r="8364" spans="1:9">
      <c r="A8364" s="10">
        <v>8358</v>
      </c>
      <c r="B8364" s="10">
        <v>1.291816705809493E-4</v>
      </c>
      <c r="C8364" s="10">
        <v>4.7363911363977699E-4</v>
      </c>
      <c r="D8364" s="10">
        <f t="shared" si="130"/>
        <v>1.1415525114155251E-4</v>
      </c>
      <c r="E8364" s="130">
        <v>1.1059405215287829E-4</v>
      </c>
      <c r="F8364">
        <v>0.19230769230769229</v>
      </c>
      <c r="I8364" s="140"/>
    </row>
    <row r="8365" spans="1:9">
      <c r="A8365" s="10">
        <v>8359</v>
      </c>
      <c r="B8365" s="10">
        <v>1.309093010218527E-4</v>
      </c>
      <c r="C8365" s="10">
        <v>4.9878026675713916E-4</v>
      </c>
      <c r="D8365" s="10">
        <f t="shared" si="130"/>
        <v>1.1415525114155251E-4</v>
      </c>
      <c r="E8365" s="130">
        <v>1.5613277950994649E-4</v>
      </c>
      <c r="F8365">
        <v>0.30769230769230771</v>
      </c>
      <c r="I8365" s="140"/>
    </row>
    <row r="8366" spans="1:9">
      <c r="A8366" s="10">
        <v>8360</v>
      </c>
      <c r="B8366" s="10">
        <v>1.406361539681014E-4</v>
      </c>
      <c r="C8366" s="10">
        <v>4.8394102697257201E-4</v>
      </c>
      <c r="D8366" s="10">
        <f t="shared" si="130"/>
        <v>1.1415525114155251E-4</v>
      </c>
      <c r="E8366" s="130">
        <v>1.7304716395685741E-4</v>
      </c>
      <c r="F8366">
        <v>0.46153846153846162</v>
      </c>
      <c r="I8366" s="140"/>
    </row>
    <row r="8367" spans="1:9">
      <c r="A8367" s="10">
        <v>8361</v>
      </c>
      <c r="B8367" s="10">
        <v>1.5002387602768149E-4</v>
      </c>
      <c r="C8367" s="10">
        <v>4.4206321334017319E-4</v>
      </c>
      <c r="D8367" s="10">
        <f t="shared" si="130"/>
        <v>1.1415525114155251E-4</v>
      </c>
      <c r="E8367" s="130">
        <v>1.4832614053444869E-4</v>
      </c>
      <c r="F8367">
        <v>0.57692307692307687</v>
      </c>
      <c r="I8367" s="140"/>
    </row>
    <row r="8368" spans="1:9">
      <c r="A8368" s="10">
        <v>8362</v>
      </c>
      <c r="B8368" s="10">
        <v>1.5036871198841371E-4</v>
      </c>
      <c r="C8368" s="10">
        <v>3.8905601191858719E-4</v>
      </c>
      <c r="D8368" s="10">
        <f t="shared" si="130"/>
        <v>1.1415525114155251E-4</v>
      </c>
      <c r="E8368" s="130">
        <v>1.2360511711204071E-4</v>
      </c>
      <c r="F8368">
        <v>0.69230769230769229</v>
      </c>
      <c r="I8368" s="140"/>
    </row>
    <row r="8369" spans="1:9">
      <c r="A8369" s="10">
        <v>8363</v>
      </c>
      <c r="B8369" s="10">
        <v>1.4991582644233571E-4</v>
      </c>
      <c r="C8369" s="10">
        <v>3.2809976796711448E-4</v>
      </c>
      <c r="D8369" s="10">
        <f t="shared" si="130"/>
        <v>1.1415525114155251E-4</v>
      </c>
      <c r="E8369" s="130">
        <v>1.2946009634366351E-4</v>
      </c>
      <c r="F8369">
        <v>0.76923076923076927</v>
      </c>
      <c r="I8369" s="140"/>
    </row>
    <row r="8370" spans="1:9">
      <c r="A8370" s="10">
        <v>8364</v>
      </c>
      <c r="B8370" s="10">
        <v>1.4262574012420971E-4</v>
      </c>
      <c r="C8370" s="10">
        <v>2.5770526566750059E-4</v>
      </c>
      <c r="D8370" s="10">
        <f t="shared" si="130"/>
        <v>1.1415525114155251E-4</v>
      </c>
      <c r="E8370" s="130">
        <v>1.3661618207120319E-4</v>
      </c>
      <c r="F8370">
        <v>0.73076923076923073</v>
      </c>
      <c r="I8370" s="140"/>
    </row>
    <row r="8371" spans="1:9">
      <c r="A8371" s="10">
        <v>8365</v>
      </c>
      <c r="B8371" s="10">
        <v>1.3984688838965739E-4</v>
      </c>
      <c r="C8371" s="10">
        <v>2.7329971431507228E-4</v>
      </c>
      <c r="D8371" s="10">
        <f t="shared" si="130"/>
        <v>1.1415525114155251E-4</v>
      </c>
      <c r="E8371" s="130">
        <v>1.314117560875378E-4</v>
      </c>
      <c r="F8371">
        <v>0.69230769230769229</v>
      </c>
      <c r="I8371" s="140"/>
    </row>
    <row r="8372" spans="1:9">
      <c r="A8372" s="10">
        <v>8366</v>
      </c>
      <c r="B8372" s="10">
        <v>1.4471695583093421E-4</v>
      </c>
      <c r="C8372" s="10">
        <v>2.7188417785378071E-4</v>
      </c>
      <c r="D8372" s="10">
        <f t="shared" si="130"/>
        <v>1.1415525114155251E-4</v>
      </c>
      <c r="E8372" s="130">
        <v>1.35315075575287E-4</v>
      </c>
      <c r="F8372">
        <v>0.84615384615384615</v>
      </c>
      <c r="I8372" s="140"/>
    </row>
    <row r="8373" spans="1:9">
      <c r="A8373" s="10">
        <v>8367</v>
      </c>
      <c r="B8373" s="10">
        <v>1.437350430554661E-4</v>
      </c>
      <c r="C8373" s="10">
        <v>2.7265642915935923E-4</v>
      </c>
      <c r="D8373" s="10">
        <f t="shared" si="130"/>
        <v>1.1415525114155251E-4</v>
      </c>
      <c r="E8373" s="130">
        <v>1.4832614053444869E-4</v>
      </c>
      <c r="F8373">
        <v>0.96153846153846156</v>
      </c>
      <c r="I8373" s="140"/>
    </row>
    <row r="8374" spans="1:9">
      <c r="A8374" s="10">
        <v>8368</v>
      </c>
      <c r="B8374" s="10">
        <v>1.458638598234568E-4</v>
      </c>
      <c r="C8374" s="10">
        <v>2.8595503031681461E-4</v>
      </c>
      <c r="D8374" s="10">
        <f t="shared" si="130"/>
        <v>1.1415525114155251E-4</v>
      </c>
      <c r="E8374" s="130">
        <v>1.6133720549361109E-4</v>
      </c>
      <c r="F8374">
        <v>1</v>
      </c>
      <c r="I8374" s="140"/>
    </row>
    <row r="8375" spans="1:9">
      <c r="A8375" s="10">
        <v>8369</v>
      </c>
      <c r="B8375" s="10">
        <v>1.4553057113283501E-4</v>
      </c>
      <c r="C8375" s="10">
        <v>2.9493364730629232E-4</v>
      </c>
      <c r="D8375" s="10">
        <f t="shared" si="130"/>
        <v>1.1415525114155251E-4</v>
      </c>
      <c r="E8375" s="130">
        <v>1.7695048344460601E-4</v>
      </c>
      <c r="F8375">
        <v>0.92307692307692313</v>
      </c>
      <c r="I8375" s="140"/>
    </row>
    <row r="8376" spans="1:9">
      <c r="A8376" s="10">
        <v>8370</v>
      </c>
      <c r="B8376" s="10">
        <v>1.417336872318275E-4</v>
      </c>
      <c r="C8376" s="10">
        <v>2.6847257542225597E-4</v>
      </c>
      <c r="D8376" s="10">
        <f t="shared" si="130"/>
        <v>1.1415525114155251E-4</v>
      </c>
      <c r="E8376" s="130">
        <v>1.6524052498135969E-4</v>
      </c>
      <c r="F8376">
        <v>0.76923076923076927</v>
      </c>
      <c r="I8376" s="140"/>
    </row>
    <row r="8377" spans="1:9">
      <c r="A8377" s="10">
        <v>8371</v>
      </c>
      <c r="B8377" s="10">
        <v>1.3578919836134789E-4</v>
      </c>
      <c r="C8377" s="10">
        <v>2.6566605016302398E-4</v>
      </c>
      <c r="D8377" s="10">
        <f t="shared" si="130"/>
        <v>1.1415525114155251E-4</v>
      </c>
      <c r="E8377" s="130">
        <v>1.4051950155895171E-4</v>
      </c>
      <c r="F8377">
        <v>0.57692307692307687</v>
      </c>
      <c r="I8377" s="140"/>
    </row>
    <row r="8378" spans="1:9">
      <c r="A8378" s="10">
        <v>8372</v>
      </c>
      <c r="B8378" s="10">
        <v>1.3179992644820761E-4</v>
      </c>
      <c r="C8378" s="10">
        <v>3.1237783512120528E-4</v>
      </c>
      <c r="D8378" s="10">
        <f t="shared" si="130"/>
        <v>1.1415525114155251E-4</v>
      </c>
      <c r="E8378" s="130">
        <v>1.177501378804179E-4</v>
      </c>
      <c r="F8378">
        <v>0.46153846153846162</v>
      </c>
      <c r="I8378" s="140"/>
    </row>
    <row r="8379" spans="1:9">
      <c r="A8379" s="10">
        <v>8373</v>
      </c>
      <c r="B8379" s="10">
        <v>1.279040157441408E-4</v>
      </c>
      <c r="C8379" s="10">
        <v>1.077911081661789E-5</v>
      </c>
      <c r="D8379" s="10">
        <f t="shared" si="130"/>
        <v>1.1415525114155251E-4</v>
      </c>
      <c r="E8379" s="130">
        <v>9.6932433945758436E-5</v>
      </c>
      <c r="F8379">
        <v>0.30769230769230771</v>
      </c>
      <c r="I8379" s="140"/>
    </row>
    <row r="8380" spans="1:9">
      <c r="A8380" s="10">
        <v>8374</v>
      </c>
      <c r="B8380" s="10">
        <v>1.276968908849939E-4</v>
      </c>
      <c r="C8380" s="10">
        <v>1.2333091553347609E-5</v>
      </c>
      <c r="D8380" s="10">
        <f t="shared" si="130"/>
        <v>1.1415525114155251E-4</v>
      </c>
      <c r="E8380" s="130">
        <v>8.1969709242721764E-5</v>
      </c>
      <c r="F8380">
        <v>0.23076923076923081</v>
      </c>
      <c r="I8380" s="140"/>
    </row>
    <row r="8381" spans="1:9">
      <c r="A8381" s="10">
        <v>8375</v>
      </c>
      <c r="B8381" s="10">
        <v>1.2833325262424041E-4</v>
      </c>
      <c r="C8381" s="10">
        <v>2.960096804917077E-5</v>
      </c>
      <c r="D8381" s="10">
        <f t="shared" si="130"/>
        <v>1.1415525114155251E-4</v>
      </c>
      <c r="E8381" s="130">
        <v>7.2211410523349761E-5</v>
      </c>
      <c r="F8381">
        <v>0.15384615384615391</v>
      </c>
      <c r="I8381" s="140"/>
    </row>
    <row r="8382" spans="1:9">
      <c r="A8382" s="10">
        <v>8376</v>
      </c>
      <c r="B8382" s="10">
        <v>1.280283052115684E-4</v>
      </c>
      <c r="C8382" s="10">
        <v>6.7825889356891458E-5</v>
      </c>
      <c r="D8382" s="10">
        <f t="shared" si="130"/>
        <v>1.1415525114155251E-4</v>
      </c>
      <c r="E8382" s="130">
        <v>5.8240005055297508E-5</v>
      </c>
      <c r="F8382">
        <v>7.6923076923076927E-2</v>
      </c>
      <c r="I8382" s="140"/>
    </row>
    <row r="8383" spans="1:9">
      <c r="A8383" s="10">
        <v>8377</v>
      </c>
      <c r="B8383" s="10">
        <v>1.2325374415416251E-4</v>
      </c>
      <c r="C8383" s="10">
        <v>1.0430365800076259E-4</v>
      </c>
      <c r="D8383" s="10">
        <f t="shared" si="130"/>
        <v>1.1415525114155251E-4</v>
      </c>
      <c r="E8383" s="130">
        <v>3.7794045833756852E-5</v>
      </c>
      <c r="F8383">
        <v>7.6923076923076927E-2</v>
      </c>
      <c r="I8383" s="140"/>
    </row>
    <row r="8384" spans="1:9">
      <c r="A8384" s="10">
        <v>8378</v>
      </c>
      <c r="B8384" s="10">
        <v>1.18959888498616E-4</v>
      </c>
      <c r="C8384" s="10">
        <v>1.4067685359875649E-4</v>
      </c>
      <c r="D8384" s="10">
        <f t="shared" si="130"/>
        <v>1.1415525114155251E-4</v>
      </c>
      <c r="E8384" s="130">
        <v>3.283744965883794E-5</v>
      </c>
      <c r="F8384">
        <v>5.7692307692307702E-2</v>
      </c>
      <c r="I8384" s="140"/>
    </row>
    <row r="8385" spans="1:9">
      <c r="A8385" s="10">
        <v>8379</v>
      </c>
      <c r="B8385" s="10">
        <v>1.1812007230160381E-4</v>
      </c>
      <c r="C8385" s="10">
        <v>1.6596887483673071E-4</v>
      </c>
      <c r="D8385" s="10">
        <f t="shared" si="130"/>
        <v>1.1415525114155251E-4</v>
      </c>
      <c r="E8385" s="130">
        <v>2.7261278962054149E-5</v>
      </c>
      <c r="F8385">
        <v>5.7692307692307702E-2</v>
      </c>
      <c r="I8385" s="140"/>
    </row>
    <row r="8386" spans="1:9">
      <c r="A8386" s="10">
        <v>8380</v>
      </c>
      <c r="B8386" s="10">
        <v>1.171165204190703E-4</v>
      </c>
      <c r="C8386" s="10">
        <v>1.8887514504049591E-4</v>
      </c>
      <c r="D8386" s="10">
        <f t="shared" si="130"/>
        <v>1.1415525114155251E-4</v>
      </c>
      <c r="E8386" s="130">
        <v>3.5935322268162277E-5</v>
      </c>
      <c r="F8386">
        <v>7.6923076923076927E-2</v>
      </c>
      <c r="I8386" s="140"/>
    </row>
    <row r="8387" spans="1:9">
      <c r="A8387" s="10">
        <v>8381</v>
      </c>
      <c r="B8387" s="10">
        <v>1.180884169361923E-4</v>
      </c>
      <c r="C8387" s="10">
        <v>2.112154234070605E-4</v>
      </c>
      <c r="D8387" s="10">
        <f t="shared" si="130"/>
        <v>1.1415525114155251E-4</v>
      </c>
      <c r="E8387" s="130">
        <v>6.3196601230216433E-5</v>
      </c>
      <c r="F8387">
        <v>0.1153846153846154</v>
      </c>
      <c r="I8387" s="140"/>
    </row>
    <row r="8388" spans="1:9">
      <c r="A8388" s="10">
        <v>8382</v>
      </c>
      <c r="B8388" s="10">
        <v>1.200428392167905E-4</v>
      </c>
      <c r="C8388" s="10">
        <v>5.7169926893925937E-4</v>
      </c>
      <c r="D8388" s="10">
        <f t="shared" si="130"/>
        <v>1.1415525114155251E-4</v>
      </c>
      <c r="E8388" s="130">
        <v>1.053276687170271E-4</v>
      </c>
      <c r="F8388">
        <v>0.19230769230769229</v>
      </c>
      <c r="I8388" s="140"/>
    </row>
    <row r="8389" spans="1:9">
      <c r="A8389" s="10">
        <v>8383</v>
      </c>
      <c r="B8389" s="10">
        <v>1.199105114486443E-4</v>
      </c>
      <c r="C8389" s="10">
        <v>5.8021056206061762E-4</v>
      </c>
      <c r="D8389" s="10">
        <f t="shared" si="130"/>
        <v>1.1415525114155251E-4</v>
      </c>
      <c r="E8389" s="130">
        <v>1.48697885247568E-4</v>
      </c>
      <c r="F8389">
        <v>0.30769230769230771</v>
      </c>
      <c r="I8389" s="140"/>
    </row>
    <row r="8390" spans="1:9">
      <c r="A8390" s="10">
        <v>8384</v>
      </c>
      <c r="B8390" s="10">
        <v>1.212499112608949E-4</v>
      </c>
      <c r="C8390" s="10">
        <v>5.4137863158857627E-4</v>
      </c>
      <c r="D8390" s="10">
        <f t="shared" ref="D8390:D8453" si="131">1/8760</f>
        <v>1.1415525114155251E-4</v>
      </c>
      <c r="E8390" s="130">
        <v>1.648068228160545E-4</v>
      </c>
      <c r="F8390">
        <v>0.46153846153846162</v>
      </c>
      <c r="I8390" s="140"/>
    </row>
    <row r="8391" spans="1:9">
      <c r="A8391" s="10">
        <v>8385</v>
      </c>
      <c r="B8391" s="10">
        <v>1.250402124818839E-4</v>
      </c>
      <c r="C8391" s="10">
        <v>4.8471040074650251E-4</v>
      </c>
      <c r="D8391" s="10">
        <f t="shared" si="131"/>
        <v>1.1415525114155251E-4</v>
      </c>
      <c r="E8391" s="130">
        <v>1.412629909851896E-4</v>
      </c>
      <c r="F8391">
        <v>0.57692307692307687</v>
      </c>
      <c r="I8391" s="140"/>
    </row>
    <row r="8392" spans="1:9">
      <c r="A8392" s="10">
        <v>8386</v>
      </c>
      <c r="B8392" s="10">
        <v>1.273138495230955E-4</v>
      </c>
      <c r="C8392" s="10">
        <v>4.3760369388949708E-4</v>
      </c>
      <c r="D8392" s="10">
        <f t="shared" si="131"/>
        <v>1.1415525114155251E-4</v>
      </c>
      <c r="E8392" s="130">
        <v>1.177191591543247E-4</v>
      </c>
      <c r="F8392">
        <v>0.69230769230769229</v>
      </c>
      <c r="I8392" s="140"/>
    </row>
    <row r="8393" spans="1:9">
      <c r="A8393" s="10">
        <v>8387</v>
      </c>
      <c r="B8393" s="10">
        <v>1.275188490680482E-4</v>
      </c>
      <c r="C8393" s="10">
        <v>3.980962026303041E-4</v>
      </c>
      <c r="D8393" s="10">
        <f t="shared" si="131"/>
        <v>1.1415525114155251E-4</v>
      </c>
      <c r="E8393" s="130">
        <v>1.2329532985110801E-4</v>
      </c>
      <c r="F8393">
        <v>0.76923076923076927</v>
      </c>
      <c r="I8393" s="140"/>
    </row>
    <row r="8394" spans="1:9">
      <c r="A8394" s="10">
        <v>8388</v>
      </c>
      <c r="B8394" s="10">
        <v>1.2208062775932019E-4</v>
      </c>
      <c r="C8394" s="10">
        <v>3.2322549301479989E-4</v>
      </c>
      <c r="D8394" s="10">
        <f t="shared" si="131"/>
        <v>1.1415525114155251E-4</v>
      </c>
      <c r="E8394" s="130">
        <v>1.3011064959162161E-4</v>
      </c>
      <c r="F8394">
        <v>0.73076923076923073</v>
      </c>
      <c r="I8394" s="140"/>
    </row>
    <row r="8395" spans="1:9">
      <c r="A8395" s="10">
        <v>8389</v>
      </c>
      <c r="B8395" s="10">
        <v>1.205169627002925E-4</v>
      </c>
      <c r="C8395" s="10">
        <v>3.3950858999078418E-4</v>
      </c>
      <c r="D8395" s="10">
        <f t="shared" si="131"/>
        <v>1.1415525114155251E-4</v>
      </c>
      <c r="E8395" s="130">
        <v>1.251540534167031E-4</v>
      </c>
      <c r="F8395">
        <v>0.69230769230769229</v>
      </c>
      <c r="I8395" s="140"/>
    </row>
    <row r="8396" spans="1:9">
      <c r="A8396" s="10">
        <v>8390</v>
      </c>
      <c r="B8396" s="10">
        <v>1.2073044819990399E-4</v>
      </c>
      <c r="C8396" s="10">
        <v>3.3094696961369189E-4</v>
      </c>
      <c r="D8396" s="10">
        <f t="shared" si="131"/>
        <v>1.1415525114155251E-4</v>
      </c>
      <c r="E8396" s="130">
        <v>1.28871500547892E-4</v>
      </c>
      <c r="F8396">
        <v>0.84615384615384615</v>
      </c>
      <c r="I8396" s="140"/>
    </row>
    <row r="8397" spans="1:9">
      <c r="A8397" s="10">
        <v>8391</v>
      </c>
      <c r="B8397" s="10">
        <v>1.2063850931468769E-4</v>
      </c>
      <c r="C8397" s="10">
        <v>3.3192649866109199E-4</v>
      </c>
      <c r="D8397" s="10">
        <f t="shared" si="131"/>
        <v>1.1415525114155251E-4</v>
      </c>
      <c r="E8397" s="130">
        <v>1.412629909851896E-4</v>
      </c>
      <c r="F8397">
        <v>0.96153846153846156</v>
      </c>
      <c r="I8397" s="140"/>
    </row>
    <row r="8398" spans="1:9">
      <c r="A8398" s="10">
        <v>8392</v>
      </c>
      <c r="B8398" s="10">
        <v>1.2255687515999979E-4</v>
      </c>
      <c r="C8398" s="10">
        <v>3.510846679732854E-4</v>
      </c>
      <c r="D8398" s="10">
        <f t="shared" si="131"/>
        <v>1.1415525114155251E-4</v>
      </c>
      <c r="E8398" s="130">
        <v>1.5365448142248649E-4</v>
      </c>
      <c r="F8398">
        <v>1</v>
      </c>
      <c r="I8398" s="140"/>
    </row>
    <row r="8399" spans="1:9">
      <c r="A8399" s="10">
        <v>8393</v>
      </c>
      <c r="B8399" s="10">
        <v>1.2280501479622349E-4</v>
      </c>
      <c r="C8399" s="10">
        <v>3.6384531618012289E-4</v>
      </c>
      <c r="D8399" s="10">
        <f t="shared" si="131"/>
        <v>1.1415525114155251E-4</v>
      </c>
      <c r="E8399" s="130">
        <v>1.6852426994724341E-4</v>
      </c>
      <c r="F8399">
        <v>0.92307692307692313</v>
      </c>
      <c r="I8399" s="140"/>
    </row>
    <row r="8400" spans="1:9">
      <c r="A8400" s="10">
        <v>8394</v>
      </c>
      <c r="B8400" s="10">
        <v>1.247494421890052E-4</v>
      </c>
      <c r="C8400" s="10">
        <v>3.3341468711417651E-4</v>
      </c>
      <c r="D8400" s="10">
        <f t="shared" si="131"/>
        <v>1.1415525114155251E-4</v>
      </c>
      <c r="E8400" s="130">
        <v>1.573719285536761E-4</v>
      </c>
      <c r="F8400">
        <v>0.76923076923076927</v>
      </c>
      <c r="I8400" s="140"/>
    </row>
    <row r="8401" spans="1:9">
      <c r="A8401" s="10">
        <v>8395</v>
      </c>
      <c r="B8401" s="10">
        <v>1.23583084096417E-4</v>
      </c>
      <c r="C8401" s="10">
        <v>3.2571695810664468E-4</v>
      </c>
      <c r="D8401" s="10">
        <f t="shared" si="131"/>
        <v>1.1415525114155251E-4</v>
      </c>
      <c r="E8401" s="130">
        <v>1.3382809672281119E-4</v>
      </c>
      <c r="F8401">
        <v>0.57692307692307687</v>
      </c>
      <c r="I8401" s="140"/>
    </row>
    <row r="8402" spans="1:9">
      <c r="A8402" s="10">
        <v>8396</v>
      </c>
      <c r="B8402" s="10">
        <v>1.220732536137854E-4</v>
      </c>
      <c r="C8402" s="10">
        <v>3.7105917892195502E-4</v>
      </c>
      <c r="D8402" s="10">
        <f t="shared" si="131"/>
        <v>1.1415525114155251E-4</v>
      </c>
      <c r="E8402" s="130">
        <v>1.121429884575407E-4</v>
      </c>
      <c r="F8402">
        <v>0.46153846153846162</v>
      </c>
      <c r="I8402" s="140"/>
    </row>
    <row r="8403" spans="1:9">
      <c r="A8403" s="10">
        <v>8397</v>
      </c>
      <c r="B8403" s="10">
        <v>1.204636816028162E-4</v>
      </c>
      <c r="C8403" s="10">
        <v>1.8496341578923269E-5</v>
      </c>
      <c r="D8403" s="10">
        <f t="shared" si="131"/>
        <v>1.1415525114155251E-4</v>
      </c>
      <c r="E8403" s="130">
        <v>9.2316603757864614E-5</v>
      </c>
      <c r="F8403">
        <v>0.30769230769230771</v>
      </c>
      <c r="I8403" s="140"/>
    </row>
    <row r="8404" spans="1:9">
      <c r="A8404" s="10">
        <v>8398</v>
      </c>
      <c r="B8404" s="10">
        <v>1.2071302783096961E-4</v>
      </c>
      <c r="C8404" s="10">
        <v>3.5779755836475172E-5</v>
      </c>
      <c r="D8404" s="10">
        <f t="shared" si="131"/>
        <v>1.1415525114155251E-4</v>
      </c>
      <c r="E8404" s="130">
        <v>7.8066389754973231E-5</v>
      </c>
      <c r="F8404">
        <v>0.23076923076923081</v>
      </c>
      <c r="I8404" s="140"/>
    </row>
    <row r="8405" spans="1:9">
      <c r="A8405" s="10">
        <v>8399</v>
      </c>
      <c r="B8405" s="10">
        <v>1.226209865881323E-4</v>
      </c>
      <c r="C8405" s="10">
        <v>7.3069547546417604E-5</v>
      </c>
      <c r="D8405" s="10">
        <f t="shared" si="131"/>
        <v>1.1415525114155251E-4</v>
      </c>
      <c r="E8405" s="130">
        <v>6.8772771926999682E-5</v>
      </c>
      <c r="F8405">
        <v>0.15384615384615391</v>
      </c>
      <c r="I8405" s="140"/>
    </row>
    <row r="8406" spans="1:9">
      <c r="A8406" s="10">
        <v>8400</v>
      </c>
      <c r="B8406" s="10">
        <v>1.215051776539425E-4</v>
      </c>
      <c r="C8406" s="10">
        <v>9.3723365073836189E-5</v>
      </c>
      <c r="D8406" s="10">
        <f t="shared" si="131"/>
        <v>1.1415525114155251E-4</v>
      </c>
      <c r="E8406" s="130">
        <v>5.9404805156403419E-5</v>
      </c>
      <c r="F8406">
        <v>7.6923076923076927E-2</v>
      </c>
      <c r="I8406" s="140"/>
    </row>
    <row r="8407" spans="1:9">
      <c r="A8407" s="10">
        <v>8401</v>
      </c>
      <c r="B8407" s="10">
        <v>1.185539182214505E-4</v>
      </c>
      <c r="C8407" s="10">
        <v>1.115309083108475E-4</v>
      </c>
      <c r="D8407" s="10">
        <f t="shared" si="131"/>
        <v>1.1415525114155251E-4</v>
      </c>
      <c r="E8407" s="130">
        <v>3.8549926750431997E-5</v>
      </c>
      <c r="F8407">
        <v>7.6923076923076927E-2</v>
      </c>
      <c r="I8407" s="140"/>
    </row>
    <row r="8408" spans="1:9">
      <c r="A8408" s="10">
        <v>8402</v>
      </c>
      <c r="B8408" s="10">
        <v>1.162179612941082E-4</v>
      </c>
      <c r="C8408" s="10">
        <v>1.2853844774510261E-4</v>
      </c>
      <c r="D8408" s="10">
        <f t="shared" si="131"/>
        <v>1.1415525114155251E-4</v>
      </c>
      <c r="E8408" s="130">
        <v>3.3494198652014687E-5</v>
      </c>
      <c r="F8408">
        <v>5.7692307692307702E-2</v>
      </c>
      <c r="I8408" s="140"/>
    </row>
    <row r="8409" spans="1:9">
      <c r="A8409" s="10">
        <v>8403</v>
      </c>
      <c r="B8409" s="10">
        <v>1.134506010638175E-4</v>
      </c>
      <c r="C8409" s="10">
        <v>1.468678152087378E-4</v>
      </c>
      <c r="D8409" s="10">
        <f t="shared" si="131"/>
        <v>1.1415525114155251E-4</v>
      </c>
      <c r="E8409" s="130">
        <v>2.7806504541295239E-5</v>
      </c>
      <c r="F8409">
        <v>5.7692307692307702E-2</v>
      </c>
      <c r="I8409" s="140"/>
    </row>
    <row r="8410" spans="1:9">
      <c r="A8410" s="10">
        <v>8404</v>
      </c>
      <c r="B8410" s="10">
        <v>1.1386359198194161E-4</v>
      </c>
      <c r="C8410" s="10">
        <v>1.6083644483736809E-4</v>
      </c>
      <c r="D8410" s="10">
        <f t="shared" si="131"/>
        <v>1.1415525114155251E-4</v>
      </c>
      <c r="E8410" s="130">
        <v>3.66540287135255E-5</v>
      </c>
      <c r="F8410">
        <v>7.6923076923076927E-2</v>
      </c>
      <c r="I8410" s="140"/>
    </row>
    <row r="8411" spans="1:9">
      <c r="A8411" s="10">
        <v>8405</v>
      </c>
      <c r="B8411" s="10">
        <v>1.1394761375477619E-4</v>
      </c>
      <c r="C8411" s="10">
        <v>1.7794280225420301E-4</v>
      </c>
      <c r="D8411" s="10">
        <f t="shared" si="131"/>
        <v>1.1415525114155251E-4</v>
      </c>
      <c r="E8411" s="130">
        <v>6.4460533254820742E-5</v>
      </c>
      <c r="F8411">
        <v>0.1153846153846154</v>
      </c>
      <c r="I8411" s="140"/>
    </row>
    <row r="8412" spans="1:9">
      <c r="A8412" s="10">
        <v>8406</v>
      </c>
      <c r="B8412" s="10">
        <v>1.134887555944349E-4</v>
      </c>
      <c r="C8412" s="10">
        <v>5.3110367522683191E-4</v>
      </c>
      <c r="D8412" s="10">
        <f t="shared" si="131"/>
        <v>1.1415525114155251E-4</v>
      </c>
      <c r="E8412" s="130">
        <v>1.074342220913677E-4</v>
      </c>
      <c r="F8412">
        <v>0.19230769230769229</v>
      </c>
      <c r="I8412" s="140"/>
    </row>
    <row r="8413" spans="1:9">
      <c r="A8413" s="10">
        <v>8407</v>
      </c>
      <c r="B8413" s="10">
        <v>1.140183764258327E-4</v>
      </c>
      <c r="C8413" s="10">
        <v>5.422145022550075E-4</v>
      </c>
      <c r="D8413" s="10">
        <f t="shared" si="131"/>
        <v>1.1415525114155251E-4</v>
      </c>
      <c r="E8413" s="130">
        <v>1.5167184295251899E-4</v>
      </c>
      <c r="F8413">
        <v>0.30769230769230771</v>
      </c>
      <c r="I8413" s="140"/>
    </row>
    <row r="8414" spans="1:9">
      <c r="A8414" s="10">
        <v>8408</v>
      </c>
      <c r="B8414" s="10">
        <v>1.136632647214089E-4</v>
      </c>
      <c r="C8414" s="10">
        <v>5.0516001808174665E-4</v>
      </c>
      <c r="D8414" s="10">
        <f t="shared" si="131"/>
        <v>1.1415525114155251E-4</v>
      </c>
      <c r="E8414" s="130">
        <v>1.6810295927237551E-4</v>
      </c>
      <c r="F8414">
        <v>0.46153846153846162</v>
      </c>
      <c r="I8414" s="140"/>
    </row>
    <row r="8415" spans="1:9">
      <c r="A8415" s="10">
        <v>8409</v>
      </c>
      <c r="B8415" s="10">
        <v>1.117286356925403E-4</v>
      </c>
      <c r="C8415" s="10">
        <v>4.4802871375399948E-4</v>
      </c>
      <c r="D8415" s="10">
        <f t="shared" si="131"/>
        <v>1.1415525114155251E-4</v>
      </c>
      <c r="E8415" s="130">
        <v>1.4408825080489281E-4</v>
      </c>
      <c r="F8415">
        <v>0.57692307692307687</v>
      </c>
      <c r="I8415" s="140"/>
    </row>
    <row r="8416" spans="1:9">
      <c r="A8416" s="10">
        <v>8410</v>
      </c>
      <c r="B8416" s="10">
        <v>1.1196691879919521E-4</v>
      </c>
      <c r="C8416" s="10">
        <v>4.0777269605126977E-4</v>
      </c>
      <c r="D8416" s="10">
        <f t="shared" si="131"/>
        <v>1.1415525114155251E-4</v>
      </c>
      <c r="E8416" s="130">
        <v>1.2007354233741079E-4</v>
      </c>
      <c r="F8416">
        <v>0.69230769230769229</v>
      </c>
      <c r="I8416" s="140"/>
    </row>
    <row r="8417" spans="1:9">
      <c r="A8417" s="10">
        <v>8411</v>
      </c>
      <c r="B8417" s="10">
        <v>1.119767939033463E-4</v>
      </c>
      <c r="C8417" s="10">
        <v>3.5605858825535168E-4</v>
      </c>
      <c r="D8417" s="10">
        <f t="shared" si="131"/>
        <v>1.1415525114155251E-4</v>
      </c>
      <c r="E8417" s="130">
        <v>1.2576123644813061E-4</v>
      </c>
      <c r="F8417">
        <v>0.76923076923076927</v>
      </c>
      <c r="I8417" s="140"/>
    </row>
    <row r="8418" spans="1:9">
      <c r="A8418" s="10">
        <v>8412</v>
      </c>
      <c r="B8418" s="10">
        <v>1.115063482904811E-4</v>
      </c>
      <c r="C8418" s="10">
        <v>2.9580388924727892E-4</v>
      </c>
      <c r="D8418" s="10">
        <f t="shared" si="131"/>
        <v>1.1415525114155251E-4</v>
      </c>
      <c r="E8418" s="130">
        <v>1.3271286258345399E-4</v>
      </c>
      <c r="F8418">
        <v>0.73076923076923073</v>
      </c>
      <c r="I8418" s="140"/>
    </row>
    <row r="8419" spans="1:9">
      <c r="A8419" s="10">
        <v>8413</v>
      </c>
      <c r="B8419" s="10">
        <v>1.120744087740571E-4</v>
      </c>
      <c r="C8419" s="10">
        <v>3.28048367887575E-4</v>
      </c>
      <c r="D8419" s="10">
        <f t="shared" si="131"/>
        <v>1.1415525114155251E-4</v>
      </c>
      <c r="E8419" s="130">
        <v>1.27657134485037E-4</v>
      </c>
      <c r="F8419">
        <v>0.69230769230769229</v>
      </c>
      <c r="I8419" s="140"/>
    </row>
    <row r="8420" spans="1:9">
      <c r="A8420" s="10">
        <v>8414</v>
      </c>
      <c r="B8420" s="10">
        <v>1.132729218071789E-4</v>
      </c>
      <c r="C8420" s="10">
        <v>3.3416303172316929E-4</v>
      </c>
      <c r="D8420" s="10">
        <f t="shared" si="131"/>
        <v>1.1415525114155251E-4</v>
      </c>
      <c r="E8420" s="130">
        <v>1.314489305588497E-4</v>
      </c>
      <c r="F8420">
        <v>0.84615384615384615</v>
      </c>
      <c r="I8420" s="140"/>
    </row>
    <row r="8421" spans="1:9">
      <c r="A8421" s="10">
        <v>8415</v>
      </c>
      <c r="B8421" s="10">
        <v>1.141192331984246E-4</v>
      </c>
      <c r="C8421" s="10">
        <v>3.3639871925461969E-4</v>
      </c>
      <c r="D8421" s="10">
        <f t="shared" si="131"/>
        <v>1.1415525114155251E-4</v>
      </c>
      <c r="E8421" s="130">
        <v>1.4408825080489281E-4</v>
      </c>
      <c r="F8421">
        <v>0.96153846153846156</v>
      </c>
      <c r="I8421" s="140"/>
    </row>
    <row r="8422" spans="1:9">
      <c r="A8422" s="10">
        <v>8416</v>
      </c>
      <c r="B8422" s="10">
        <v>1.158588910947327E-4</v>
      </c>
      <c r="C8422" s="10">
        <v>3.492321831043399E-4</v>
      </c>
      <c r="D8422" s="10">
        <f t="shared" si="131"/>
        <v>1.1415525114155251E-4</v>
      </c>
      <c r="E8422" s="130">
        <v>1.5672757105093671E-4</v>
      </c>
      <c r="F8422">
        <v>1</v>
      </c>
      <c r="I8422" s="140"/>
    </row>
    <row r="8423" spans="1:9">
      <c r="A8423" s="10">
        <v>8417</v>
      </c>
      <c r="B8423" s="10">
        <v>1.180773320327141E-4</v>
      </c>
      <c r="C8423" s="10">
        <v>3.5207953931027958E-4</v>
      </c>
      <c r="D8423" s="10">
        <f t="shared" si="131"/>
        <v>1.1415525114155251E-4</v>
      </c>
      <c r="E8423" s="130">
        <v>1.7189475534618831E-4</v>
      </c>
      <c r="F8423">
        <v>0.92307692307692313</v>
      </c>
      <c r="I8423" s="140"/>
    </row>
    <row r="8424" spans="1:9">
      <c r="A8424" s="10">
        <v>8418</v>
      </c>
      <c r="B8424" s="10">
        <v>1.2235162746084739E-4</v>
      </c>
      <c r="C8424" s="10">
        <v>3.2126870785179231E-4</v>
      </c>
      <c r="D8424" s="10">
        <f t="shared" si="131"/>
        <v>1.1415525114155251E-4</v>
      </c>
      <c r="E8424" s="130">
        <v>1.6051936712474941E-4</v>
      </c>
      <c r="F8424">
        <v>0.76923076923076927</v>
      </c>
      <c r="I8424" s="140"/>
    </row>
    <row r="8425" spans="1:9">
      <c r="A8425" s="10">
        <v>8419</v>
      </c>
      <c r="B8425" s="10">
        <v>1.220001136813387E-4</v>
      </c>
      <c r="C8425" s="10">
        <v>3.011295048113535E-4</v>
      </c>
      <c r="D8425" s="10">
        <f t="shared" si="131"/>
        <v>1.1415525114155251E-4</v>
      </c>
      <c r="E8425" s="130">
        <v>1.3650465865726739E-4</v>
      </c>
      <c r="F8425">
        <v>0.57692307692307687</v>
      </c>
      <c r="I8425" s="140"/>
    </row>
    <row r="8426" spans="1:9">
      <c r="A8426" s="10">
        <v>8420</v>
      </c>
      <c r="B8426" s="10">
        <v>1.220230152648333E-4</v>
      </c>
      <c r="C8426" s="10">
        <v>3.3929371156505222E-4</v>
      </c>
      <c r="D8426" s="10">
        <f t="shared" si="131"/>
        <v>1.1415525114155251E-4</v>
      </c>
      <c r="E8426" s="130">
        <v>1.143858482266917E-4</v>
      </c>
      <c r="F8426">
        <v>0.46153846153846162</v>
      </c>
      <c r="I8426" s="140"/>
    </row>
    <row r="8427" spans="1:9">
      <c r="A8427" s="10">
        <v>8421</v>
      </c>
      <c r="B8427" s="10">
        <v>1.197686047955795E-4</v>
      </c>
      <c r="C8427" s="10">
        <v>1.4071970745475901E-5</v>
      </c>
      <c r="D8427" s="10">
        <f t="shared" si="131"/>
        <v>1.1415525114155251E-4</v>
      </c>
      <c r="E8427" s="130">
        <v>9.4162935833022428E-5</v>
      </c>
      <c r="F8427">
        <v>0.30769230769230771</v>
      </c>
      <c r="I8427" s="140"/>
    </row>
    <row r="8428" spans="1:9">
      <c r="A8428" s="10">
        <v>8422</v>
      </c>
      <c r="B8428" s="10">
        <v>1.210229322955838E-4</v>
      </c>
      <c r="C8428" s="10">
        <v>9.9601098499454287E-6</v>
      </c>
      <c r="D8428" s="10">
        <f t="shared" si="131"/>
        <v>1.1415525114155251E-4</v>
      </c>
      <c r="E8428" s="130">
        <v>7.9627717550072245E-5</v>
      </c>
      <c r="F8428">
        <v>0.23076923076923081</v>
      </c>
      <c r="I8428" s="140"/>
    </row>
    <row r="8429" spans="1:9">
      <c r="A8429" s="10">
        <v>8423</v>
      </c>
      <c r="B8429" s="10">
        <v>1.222772315318331E-4</v>
      </c>
      <c r="C8429" s="10">
        <v>1.595283544077375E-5</v>
      </c>
      <c r="D8429" s="10">
        <f t="shared" si="131"/>
        <v>1.1415525114155251E-4</v>
      </c>
      <c r="E8429" s="130">
        <v>7.0148227365539705E-5</v>
      </c>
      <c r="F8429">
        <v>0.15384615384615391</v>
      </c>
      <c r="I8429" s="140"/>
    </row>
    <row r="8430" spans="1:9">
      <c r="A8430" s="10">
        <v>8424</v>
      </c>
      <c r="B8430" s="10">
        <v>1.203789789814038E-4</v>
      </c>
      <c r="C8430" s="10">
        <v>3.9055664240029941E-5</v>
      </c>
      <c r="D8430" s="10">
        <f t="shared" si="131"/>
        <v>1.1415525114155251E-4</v>
      </c>
      <c r="E8430" s="130">
        <v>5.9987205206956442E-5</v>
      </c>
      <c r="F8430">
        <v>7.6923076923076927E-2</v>
      </c>
      <c r="I8430" s="140"/>
    </row>
    <row r="8431" spans="1:9">
      <c r="A8431" s="10">
        <v>8425</v>
      </c>
      <c r="B8431" s="10">
        <v>1.138405539118191E-4</v>
      </c>
      <c r="C8431" s="10">
        <v>5.8607714448286532E-5</v>
      </c>
      <c r="D8431" s="10">
        <f t="shared" si="131"/>
        <v>1.1415525114155251E-4</v>
      </c>
      <c r="E8431" s="130">
        <v>3.8927867208769552E-5</v>
      </c>
      <c r="F8431">
        <v>7.6923076923076927E-2</v>
      </c>
      <c r="I8431" s="140"/>
    </row>
    <row r="8432" spans="1:9">
      <c r="A8432" s="10">
        <v>8426</v>
      </c>
      <c r="B8432" s="10">
        <v>1.119765541025417E-4</v>
      </c>
      <c r="C8432" s="10">
        <v>7.9051931297593323E-5</v>
      </c>
      <c r="D8432" s="10">
        <f t="shared" si="131"/>
        <v>1.1415525114155251E-4</v>
      </c>
      <c r="E8432" s="130">
        <v>3.3822573148603057E-5</v>
      </c>
      <c r="F8432">
        <v>5.7692307692307702E-2</v>
      </c>
      <c r="I8432" s="140"/>
    </row>
    <row r="8433" spans="1:9">
      <c r="A8433" s="10">
        <v>8427</v>
      </c>
      <c r="B8433" s="10">
        <v>1.1316575421212449E-4</v>
      </c>
      <c r="C8433" s="10">
        <v>9.7606709952883578E-5</v>
      </c>
      <c r="D8433" s="10">
        <f t="shared" si="131"/>
        <v>1.1415525114155251E-4</v>
      </c>
      <c r="E8433" s="130">
        <v>2.8079117330915779E-5</v>
      </c>
      <c r="F8433">
        <v>5.7692307692307702E-2</v>
      </c>
      <c r="I8433" s="140"/>
    </row>
    <row r="8434" spans="1:9">
      <c r="A8434" s="10">
        <v>8428</v>
      </c>
      <c r="B8434" s="10">
        <v>1.148371046025472E-4</v>
      </c>
      <c r="C8434" s="10">
        <v>1.123851579037476E-4</v>
      </c>
      <c r="D8434" s="10">
        <f t="shared" si="131"/>
        <v>1.1415525114155251E-4</v>
      </c>
      <c r="E8434" s="130">
        <v>3.7013381936207148E-5</v>
      </c>
      <c r="F8434">
        <v>7.6923076923076927E-2</v>
      </c>
      <c r="I8434" s="140"/>
    </row>
    <row r="8435" spans="1:9">
      <c r="A8435" s="10">
        <v>8429</v>
      </c>
      <c r="B8435" s="10">
        <v>1.179581213299255E-4</v>
      </c>
      <c r="C8435" s="10">
        <v>1.3010977095140411E-4</v>
      </c>
      <c r="D8435" s="10">
        <f t="shared" si="131"/>
        <v>1.1415525114155251E-4</v>
      </c>
      <c r="E8435" s="130">
        <v>6.509249926712293E-5</v>
      </c>
      <c r="F8435">
        <v>0.1153846153846154</v>
      </c>
      <c r="I8435" s="140"/>
    </row>
    <row r="8436" spans="1:9">
      <c r="A8436" s="10">
        <v>8430</v>
      </c>
      <c r="B8436" s="10">
        <v>1.207359178517579E-4</v>
      </c>
      <c r="C8436" s="10">
        <v>4.8970610480686177E-4</v>
      </c>
      <c r="D8436" s="10">
        <f t="shared" si="131"/>
        <v>1.1415525114155251E-4</v>
      </c>
      <c r="E8436" s="130">
        <v>1.084874987785377E-4</v>
      </c>
      <c r="F8436">
        <v>0.19230769230769229</v>
      </c>
      <c r="I8436" s="140"/>
    </row>
    <row r="8437" spans="1:9">
      <c r="A8437" s="10">
        <v>8431</v>
      </c>
      <c r="B8437" s="10">
        <v>1.2921778016411299E-4</v>
      </c>
      <c r="C8437" s="10">
        <v>4.9962567464536417E-4</v>
      </c>
      <c r="D8437" s="10">
        <f t="shared" si="131"/>
        <v>1.1415525114155251E-4</v>
      </c>
      <c r="E8437" s="130">
        <v>1.531588218049948E-4</v>
      </c>
      <c r="F8437">
        <v>0.30769230769230771</v>
      </c>
      <c r="I8437" s="140"/>
    </row>
    <row r="8438" spans="1:9">
      <c r="A8438" s="10">
        <v>8432</v>
      </c>
      <c r="B8438" s="10">
        <v>1.362007243198103E-4</v>
      </c>
      <c r="C8438" s="10">
        <v>4.6894809154024339E-4</v>
      </c>
      <c r="D8438" s="10">
        <f t="shared" si="131"/>
        <v>1.1415525114155251E-4</v>
      </c>
      <c r="E8438" s="130">
        <v>1.697510275005357E-4</v>
      </c>
      <c r="F8438">
        <v>0.46153846153846162</v>
      </c>
      <c r="I8438" s="140"/>
    </row>
    <row r="8439" spans="1:9">
      <c r="A8439" s="10">
        <v>8433</v>
      </c>
      <c r="B8439" s="10">
        <v>1.4816120066114011E-4</v>
      </c>
      <c r="C8439" s="10">
        <v>4.174623997518099E-4</v>
      </c>
      <c r="D8439" s="10">
        <f t="shared" si="131"/>
        <v>1.1415525114155251E-4</v>
      </c>
      <c r="E8439" s="130">
        <v>1.455008807147448E-4</v>
      </c>
      <c r="F8439">
        <v>0.57692307692307687</v>
      </c>
      <c r="I8439" s="140"/>
    </row>
    <row r="8440" spans="1:9">
      <c r="A8440" s="10">
        <v>8434</v>
      </c>
      <c r="B8440" s="10">
        <v>1.5198131436612811E-4</v>
      </c>
      <c r="C8440" s="10">
        <v>3.5229347219638659E-4</v>
      </c>
      <c r="D8440" s="10">
        <f t="shared" si="131"/>
        <v>1.1415525114155251E-4</v>
      </c>
      <c r="E8440" s="130">
        <v>1.212507339289539E-4</v>
      </c>
      <c r="F8440">
        <v>0.69230769230769229</v>
      </c>
      <c r="I8440" s="140"/>
    </row>
    <row r="8441" spans="1:9">
      <c r="A8441" s="10">
        <v>8435</v>
      </c>
      <c r="B8441" s="10">
        <v>1.517504548766262E-4</v>
      </c>
      <c r="C8441" s="10">
        <v>3.0743446304242031E-4</v>
      </c>
      <c r="D8441" s="10">
        <f t="shared" si="131"/>
        <v>1.1415525114155251E-4</v>
      </c>
      <c r="E8441" s="130">
        <v>1.2699418974664159E-4</v>
      </c>
      <c r="F8441">
        <v>0.76923076923076927</v>
      </c>
      <c r="I8441" s="140"/>
    </row>
    <row r="8442" spans="1:9">
      <c r="A8442" s="10">
        <v>8436</v>
      </c>
      <c r="B8442" s="10">
        <v>1.4487507848474831E-4</v>
      </c>
      <c r="C8442" s="10">
        <v>2.3731581738264921E-4</v>
      </c>
      <c r="D8442" s="10">
        <f t="shared" si="131"/>
        <v>1.1415525114155251E-4</v>
      </c>
      <c r="E8442" s="130">
        <v>1.3401396907937081E-4</v>
      </c>
      <c r="F8442">
        <v>0.73076923076923073</v>
      </c>
      <c r="I8442" s="140"/>
    </row>
    <row r="8443" spans="1:9">
      <c r="A8443" s="10">
        <v>8437</v>
      </c>
      <c r="B8443" s="10">
        <v>1.4227917113542859E-4</v>
      </c>
      <c r="C8443" s="10">
        <v>2.5533700711636171E-4</v>
      </c>
      <c r="D8443" s="10">
        <f t="shared" si="131"/>
        <v>1.1415525114155251E-4</v>
      </c>
      <c r="E8443" s="130">
        <v>1.289086750192039E-4</v>
      </c>
      <c r="F8443">
        <v>0.69230769230769229</v>
      </c>
      <c r="I8443" s="140"/>
    </row>
    <row r="8444" spans="1:9">
      <c r="A8444" s="10">
        <v>8438</v>
      </c>
      <c r="B8444" s="10">
        <v>1.4699532333179021E-4</v>
      </c>
      <c r="C8444" s="10">
        <v>2.44443258711893E-4</v>
      </c>
      <c r="D8444" s="10">
        <f t="shared" si="131"/>
        <v>1.1415525114155251E-4</v>
      </c>
      <c r="E8444" s="130">
        <v>1.327376455643286E-4</v>
      </c>
      <c r="F8444">
        <v>0.84615384615384615</v>
      </c>
      <c r="I8444" s="140"/>
    </row>
    <row r="8445" spans="1:9">
      <c r="A8445" s="10">
        <v>8439</v>
      </c>
      <c r="B8445" s="10">
        <v>1.4593671755276831E-4</v>
      </c>
      <c r="C8445" s="10">
        <v>2.342991141206303E-4</v>
      </c>
      <c r="D8445" s="10">
        <f t="shared" si="131"/>
        <v>1.1415525114155251E-4</v>
      </c>
      <c r="E8445" s="130">
        <v>1.455008807147448E-4</v>
      </c>
      <c r="F8445">
        <v>0.96153846153846156</v>
      </c>
      <c r="I8445" s="140"/>
    </row>
    <row r="8446" spans="1:9">
      <c r="A8446" s="10">
        <v>8440</v>
      </c>
      <c r="B8446" s="10">
        <v>1.4560168345805979E-4</v>
      </c>
      <c r="C8446" s="10">
        <v>2.5353324935916901E-4</v>
      </c>
      <c r="D8446" s="10">
        <f t="shared" si="131"/>
        <v>1.1415525114155251E-4</v>
      </c>
      <c r="E8446" s="130">
        <v>1.582641158651617E-4</v>
      </c>
      <c r="F8446">
        <v>1</v>
      </c>
      <c r="I8446" s="140"/>
    </row>
    <row r="8447" spans="1:9">
      <c r="A8447" s="10">
        <v>8441</v>
      </c>
      <c r="B8447" s="10">
        <v>1.4689242528800401E-4</v>
      </c>
      <c r="C8447" s="10">
        <v>2.7086935472151819E-4</v>
      </c>
      <c r="D8447" s="10">
        <f t="shared" si="131"/>
        <v>1.1415525114155251E-4</v>
      </c>
      <c r="E8447" s="130">
        <v>1.735799980456611E-4</v>
      </c>
      <c r="F8447">
        <v>0.92307692307692313</v>
      </c>
      <c r="I8447" s="140"/>
    </row>
    <row r="8448" spans="1:9">
      <c r="A8448" s="10">
        <v>8442</v>
      </c>
      <c r="B8448" s="10">
        <v>1.4500187959701381E-4</v>
      </c>
      <c r="C8448" s="10">
        <v>2.4294431019970659E-4</v>
      </c>
      <c r="D8448" s="10">
        <f t="shared" si="131"/>
        <v>1.1415525114155251E-4</v>
      </c>
      <c r="E8448" s="130">
        <v>1.6209308641028641E-4</v>
      </c>
      <c r="F8448">
        <v>0.76923076923076927</v>
      </c>
      <c r="I8448" s="140"/>
    </row>
    <row r="8449" spans="1:9">
      <c r="A8449" s="10">
        <v>8443</v>
      </c>
      <c r="B8449" s="10">
        <v>1.3932716123507921E-4</v>
      </c>
      <c r="C8449" s="10">
        <v>2.34988080659494E-4</v>
      </c>
      <c r="D8449" s="10">
        <f t="shared" si="131"/>
        <v>1.1415525114155251E-4</v>
      </c>
      <c r="E8449" s="130">
        <v>1.3784293962449551E-4</v>
      </c>
      <c r="F8449">
        <v>0.57692307692307687</v>
      </c>
      <c r="I8449" s="140"/>
    </row>
    <row r="8450" spans="1:9">
      <c r="A8450" s="10">
        <v>8444</v>
      </c>
      <c r="B8450" s="10">
        <v>1.3502103499918869E-4</v>
      </c>
      <c r="C8450" s="10">
        <v>2.8209981978748639E-4</v>
      </c>
      <c r="D8450" s="10">
        <f t="shared" si="131"/>
        <v>1.1415525114155251E-4</v>
      </c>
      <c r="E8450" s="130">
        <v>1.155072781112669E-4</v>
      </c>
      <c r="F8450">
        <v>0.46153846153846162</v>
      </c>
      <c r="I8450" s="140"/>
    </row>
    <row r="8451" spans="1:9">
      <c r="A8451" s="10">
        <v>8445</v>
      </c>
      <c r="B8451" s="10">
        <v>1.3050137426858519E-4</v>
      </c>
      <c r="C8451" s="10">
        <v>1.3568379977686659E-5</v>
      </c>
      <c r="D8451" s="10">
        <f t="shared" si="131"/>
        <v>1.1415525114155251E-4</v>
      </c>
      <c r="E8451" s="130">
        <v>9.508610187060065E-5</v>
      </c>
      <c r="F8451">
        <v>0.30769230769230771</v>
      </c>
      <c r="I8451" s="140"/>
    </row>
    <row r="8452" spans="1:9">
      <c r="A8452" s="10">
        <v>8446</v>
      </c>
      <c r="B8452" s="10">
        <v>1.302793963382809E-4</v>
      </c>
      <c r="C8452" s="10">
        <v>7.6602619998759211E-6</v>
      </c>
      <c r="D8452" s="10">
        <f t="shared" si="131"/>
        <v>1.1415525114155251E-4</v>
      </c>
      <c r="E8452" s="130">
        <v>8.0408381447622085E-5</v>
      </c>
      <c r="F8452">
        <v>0.23076923076923081</v>
      </c>
      <c r="I8452" s="140"/>
    </row>
    <row r="8453" spans="1:9">
      <c r="A8453" s="10">
        <v>8447</v>
      </c>
      <c r="B8453" s="10">
        <v>1.303425422632231E-4</v>
      </c>
      <c r="C8453" s="10">
        <v>6.8958932217508568E-6</v>
      </c>
      <c r="D8453" s="10">
        <f t="shared" si="131"/>
        <v>1.1415525114155251E-4</v>
      </c>
      <c r="E8453" s="130">
        <v>7.0835955084809737E-5</v>
      </c>
      <c r="F8453">
        <v>0.15384615384615391</v>
      </c>
      <c r="I8453" s="140"/>
    </row>
    <row r="8454" spans="1:9">
      <c r="A8454" s="10">
        <v>8448</v>
      </c>
      <c r="B8454" s="10">
        <v>1.2985219115502639E-4</v>
      </c>
      <c r="C8454" s="10">
        <v>1.0089394210262499E-5</v>
      </c>
      <c r="D8454" s="10">
        <f t="shared" ref="D8454:D8517" si="132">1/8760</f>
        <v>1.1415525114155251E-4</v>
      </c>
      <c r="E8454" s="130">
        <v>6.2899205459721267E-5</v>
      </c>
      <c r="F8454">
        <v>7.6923076923076927E-2</v>
      </c>
      <c r="I8454" s="140"/>
    </row>
    <row r="8455" spans="1:9">
      <c r="A8455" s="10">
        <v>8449</v>
      </c>
      <c r="B8455" s="10">
        <v>1.241719384918931E-4</v>
      </c>
      <c r="C8455" s="10">
        <v>3.5281470091487963E-5</v>
      </c>
      <c r="D8455" s="10">
        <f t="shared" si="132"/>
        <v>1.1415525114155251E-4</v>
      </c>
      <c r="E8455" s="130">
        <v>4.0817569500457398E-5</v>
      </c>
      <c r="F8455">
        <v>7.6923076923076927E-2</v>
      </c>
      <c r="I8455" s="140"/>
    </row>
    <row r="8456" spans="1:9">
      <c r="A8456" s="10">
        <v>8450</v>
      </c>
      <c r="B8456" s="10">
        <v>1.221366306340125E-4</v>
      </c>
      <c r="C8456" s="10">
        <v>6.4366159867607813E-5</v>
      </c>
      <c r="D8456" s="10">
        <f t="shared" si="132"/>
        <v>1.1415525114155251E-4</v>
      </c>
      <c r="E8456" s="130">
        <v>3.5464445631544982E-5</v>
      </c>
      <c r="F8456">
        <v>5.7692307692307702E-2</v>
      </c>
      <c r="I8456" s="140"/>
    </row>
    <row r="8457" spans="1:9">
      <c r="A8457" s="10">
        <v>8451</v>
      </c>
      <c r="B8457" s="10">
        <v>1.218171240346754E-4</v>
      </c>
      <c r="C8457" s="10">
        <v>8.718889528216159E-5</v>
      </c>
      <c r="D8457" s="10">
        <f t="shared" si="132"/>
        <v>1.1415525114155251E-4</v>
      </c>
      <c r="E8457" s="130">
        <v>2.9442181279018439E-5</v>
      </c>
      <c r="F8457">
        <v>5.7692307692307702E-2</v>
      </c>
      <c r="I8457" s="140"/>
    </row>
    <row r="8458" spans="1:9">
      <c r="A8458" s="10">
        <v>8452</v>
      </c>
      <c r="B8458" s="10">
        <v>1.210239355316238E-4</v>
      </c>
      <c r="C8458" s="10">
        <v>1.0777527946918129E-4</v>
      </c>
      <c r="D8458" s="10">
        <f t="shared" si="132"/>
        <v>1.1415525114155251E-4</v>
      </c>
      <c r="E8458" s="130">
        <v>3.881014804961524E-5</v>
      </c>
      <c r="F8458">
        <v>7.6923076923076927E-2</v>
      </c>
      <c r="I8458" s="140"/>
    </row>
    <row r="8459" spans="1:9">
      <c r="A8459" s="10">
        <v>8453</v>
      </c>
      <c r="B8459" s="10">
        <v>1.2273708421695349E-4</v>
      </c>
      <c r="C8459" s="10">
        <v>1.295755365171979E-4</v>
      </c>
      <c r="D8459" s="10">
        <f t="shared" si="132"/>
        <v>1.1415525114155251E-4</v>
      </c>
      <c r="E8459" s="130">
        <v>6.8252329328633344E-5</v>
      </c>
      <c r="F8459">
        <v>0.1153846153846154</v>
      </c>
      <c r="I8459" s="140"/>
    </row>
    <row r="8460" spans="1:9">
      <c r="A8460" s="10">
        <v>8454</v>
      </c>
      <c r="B8460" s="10">
        <v>1.2531251915960971E-4</v>
      </c>
      <c r="C8460" s="10">
        <v>4.8866827960486177E-4</v>
      </c>
      <c r="D8460" s="10">
        <f t="shared" si="132"/>
        <v>1.1415525114155251E-4</v>
      </c>
      <c r="E8460" s="130">
        <v>1.137538822143896E-4</v>
      </c>
      <c r="F8460">
        <v>0.19230769230769229</v>
      </c>
      <c r="I8460" s="140"/>
    </row>
    <row r="8461" spans="1:9">
      <c r="A8461" s="10">
        <v>8455</v>
      </c>
      <c r="B8461" s="10">
        <v>1.2740947054463419E-4</v>
      </c>
      <c r="C8461" s="10">
        <v>5.0250806582194721E-4</v>
      </c>
      <c r="D8461" s="10">
        <f t="shared" si="132"/>
        <v>1.1415525114155251E-4</v>
      </c>
      <c r="E8461" s="130">
        <v>1.605937160673732E-4</v>
      </c>
      <c r="F8461">
        <v>0.30769230769230771</v>
      </c>
      <c r="I8461" s="140"/>
    </row>
    <row r="8462" spans="1:9">
      <c r="A8462" s="10">
        <v>8456</v>
      </c>
      <c r="B8462" s="10">
        <v>1.386229475877459E-4</v>
      </c>
      <c r="C8462" s="10">
        <v>4.6233120069593531E-4</v>
      </c>
      <c r="D8462" s="10">
        <f t="shared" si="132"/>
        <v>1.1415525114155251E-4</v>
      </c>
      <c r="E8462" s="130">
        <v>1.779913686413386E-4</v>
      </c>
      <c r="F8462">
        <v>0.46153846153846162</v>
      </c>
      <c r="I8462" s="140"/>
    </row>
    <row r="8463" spans="1:9">
      <c r="A8463" s="10">
        <v>8457</v>
      </c>
      <c r="B8463" s="10">
        <v>1.489517109030922E-4</v>
      </c>
      <c r="C8463" s="10">
        <v>4.0601807453355198E-4</v>
      </c>
      <c r="D8463" s="10">
        <f t="shared" si="132"/>
        <v>1.1415525114155251E-4</v>
      </c>
      <c r="E8463" s="130">
        <v>1.525640302640046E-4</v>
      </c>
      <c r="F8463">
        <v>0.57692307692307687</v>
      </c>
      <c r="I8463" s="140"/>
    </row>
    <row r="8464" spans="1:9">
      <c r="A8464" s="10">
        <v>8458</v>
      </c>
      <c r="B8464" s="10">
        <v>1.5053611847911161E-4</v>
      </c>
      <c r="C8464" s="10">
        <v>3.5350326741774839E-4</v>
      </c>
      <c r="D8464" s="10">
        <f t="shared" si="132"/>
        <v>1.1415525114155251E-4</v>
      </c>
      <c r="E8464" s="130">
        <v>1.2713669188667059E-4</v>
      </c>
      <c r="F8464">
        <v>0.69230769230769229</v>
      </c>
      <c r="I8464" s="140"/>
    </row>
    <row r="8465" spans="1:9">
      <c r="A8465" s="10">
        <v>8459</v>
      </c>
      <c r="B8465" s="10">
        <v>1.4995937785745509E-4</v>
      </c>
      <c r="C8465" s="10">
        <v>3.1208273584081302E-4</v>
      </c>
      <c r="D8465" s="10">
        <f t="shared" si="132"/>
        <v>1.1415525114155251E-4</v>
      </c>
      <c r="E8465" s="130">
        <v>1.3315895623919709E-4</v>
      </c>
      <c r="F8465">
        <v>0.76923076923076927</v>
      </c>
      <c r="I8465" s="140"/>
    </row>
    <row r="8466" spans="1:9">
      <c r="A8466" s="10">
        <v>8460</v>
      </c>
      <c r="B8466" s="10">
        <v>1.418562977548937E-4</v>
      </c>
      <c r="C8466" s="10">
        <v>2.336090111158698E-4</v>
      </c>
      <c r="D8466" s="10">
        <f t="shared" si="132"/>
        <v>1.1415525114155251E-4</v>
      </c>
      <c r="E8466" s="130">
        <v>1.4051950155895171E-4</v>
      </c>
      <c r="F8466">
        <v>0.73076923076923073</v>
      </c>
      <c r="I8466" s="140"/>
    </row>
    <row r="8467" spans="1:9">
      <c r="A8467" s="10">
        <v>8461</v>
      </c>
      <c r="B8467" s="10">
        <v>1.3741496575271571E-4</v>
      </c>
      <c r="C8467" s="10">
        <v>2.5124704364571379E-4</v>
      </c>
      <c r="D8467" s="10">
        <f t="shared" si="132"/>
        <v>1.1415525114155251E-4</v>
      </c>
      <c r="E8467" s="130">
        <v>1.351663776900393E-4</v>
      </c>
      <c r="F8467">
        <v>0.69230769230769229</v>
      </c>
      <c r="I8467" s="140"/>
    </row>
    <row r="8468" spans="1:9">
      <c r="A8468" s="10">
        <v>8462</v>
      </c>
      <c r="B8468" s="10">
        <v>1.430930729597344E-4</v>
      </c>
      <c r="C8468" s="10">
        <v>2.4287112179601051E-4</v>
      </c>
      <c r="D8468" s="10">
        <f t="shared" si="132"/>
        <v>1.1415525114155251E-4</v>
      </c>
      <c r="E8468" s="130">
        <v>1.3918122059172359E-4</v>
      </c>
      <c r="F8468">
        <v>0.84615384615384615</v>
      </c>
      <c r="I8468" s="140"/>
    </row>
    <row r="8469" spans="1:9">
      <c r="A8469" s="10">
        <v>8463</v>
      </c>
      <c r="B8469" s="10">
        <v>1.4301765073050681E-4</v>
      </c>
      <c r="C8469" s="10">
        <v>2.440904315098533E-4</v>
      </c>
      <c r="D8469" s="10">
        <f t="shared" si="132"/>
        <v>1.1415525114155251E-4</v>
      </c>
      <c r="E8469" s="130">
        <v>1.525640302640046E-4</v>
      </c>
      <c r="F8469">
        <v>0.96153846153846156</v>
      </c>
      <c r="I8469" s="140"/>
    </row>
    <row r="8470" spans="1:9">
      <c r="A8470" s="10">
        <v>8464</v>
      </c>
      <c r="B8470" s="10">
        <v>1.44319869451534E-4</v>
      </c>
      <c r="C8470" s="10">
        <v>2.5964718585658989E-4</v>
      </c>
      <c r="D8470" s="10">
        <f t="shared" si="132"/>
        <v>1.1415525114155251E-4</v>
      </c>
      <c r="E8470" s="130">
        <v>1.6594683993628571E-4</v>
      </c>
      <c r="F8470">
        <v>1</v>
      </c>
      <c r="I8470" s="140"/>
    </row>
    <row r="8471" spans="1:9">
      <c r="A8471" s="10">
        <v>8465</v>
      </c>
      <c r="B8471" s="10">
        <v>1.4678670501192499E-4</v>
      </c>
      <c r="C8471" s="10">
        <v>2.7664005124319722E-4</v>
      </c>
      <c r="D8471" s="10">
        <f t="shared" si="132"/>
        <v>1.1415525114155251E-4</v>
      </c>
      <c r="E8471" s="130">
        <v>1.8200621154302289E-4</v>
      </c>
      <c r="F8471">
        <v>0.92307692307692313</v>
      </c>
      <c r="I8471" s="140"/>
    </row>
    <row r="8472" spans="1:9">
      <c r="A8472" s="10">
        <v>8466</v>
      </c>
      <c r="B8472" s="10">
        <v>1.4588406147486799E-4</v>
      </c>
      <c r="C8472" s="10">
        <v>2.4727099497060651E-4</v>
      </c>
      <c r="D8472" s="10">
        <f t="shared" si="132"/>
        <v>1.1415525114155251E-4</v>
      </c>
      <c r="E8472" s="130">
        <v>1.6996168283797E-4</v>
      </c>
      <c r="F8472">
        <v>0.76923076923076927</v>
      </c>
      <c r="I8472" s="140"/>
    </row>
    <row r="8473" spans="1:9">
      <c r="A8473" s="10">
        <v>8467</v>
      </c>
      <c r="B8473" s="10">
        <v>1.418182811098347E-4</v>
      </c>
      <c r="C8473" s="10">
        <v>2.3952103399049881E-4</v>
      </c>
      <c r="D8473" s="10">
        <f t="shared" si="132"/>
        <v>1.1415525114155251E-4</v>
      </c>
      <c r="E8473" s="130">
        <v>1.4453434446063599E-4</v>
      </c>
      <c r="F8473">
        <v>0.57692307692307687</v>
      </c>
      <c r="I8473" s="140"/>
    </row>
    <row r="8474" spans="1:9">
      <c r="A8474" s="10">
        <v>8468</v>
      </c>
      <c r="B8474" s="10">
        <v>1.3965512949055129E-4</v>
      </c>
      <c r="C8474" s="10">
        <v>2.8844690453638181E-4</v>
      </c>
      <c r="D8474" s="10">
        <f t="shared" si="132"/>
        <v>1.1415525114155251E-4</v>
      </c>
      <c r="E8474" s="130">
        <v>1.211144275341442E-4</v>
      </c>
      <c r="F8474">
        <v>0.46153846153846162</v>
      </c>
      <c r="I8474" s="140"/>
    </row>
    <row r="8475" spans="1:9">
      <c r="A8475" s="10">
        <v>8469</v>
      </c>
      <c r="B8475" s="10">
        <v>1.364599637520941E-4</v>
      </c>
      <c r="C8475" s="10">
        <v>1.357328041862971E-5</v>
      </c>
      <c r="D8475" s="10">
        <f t="shared" si="132"/>
        <v>1.1415525114155251E-4</v>
      </c>
      <c r="E8475" s="130">
        <v>9.9701932058493808E-5</v>
      </c>
      <c r="F8475">
        <v>0.30769230769230771</v>
      </c>
      <c r="I8475" s="140"/>
    </row>
    <row r="8476" spans="1:9">
      <c r="A8476" s="10">
        <v>8470</v>
      </c>
      <c r="B8476" s="10">
        <v>1.338376381969152E-4</v>
      </c>
      <c r="C8476" s="10">
        <v>7.6975017143526271E-6</v>
      </c>
      <c r="D8476" s="10">
        <f t="shared" si="132"/>
        <v>1.1415525114155251E-4</v>
      </c>
      <c r="E8476" s="130">
        <v>8.4311700935370604E-5</v>
      </c>
      <c r="F8476">
        <v>0.23076923076923081</v>
      </c>
      <c r="I8476" s="140"/>
    </row>
    <row r="8477" spans="1:9">
      <c r="A8477" s="10">
        <v>8471</v>
      </c>
      <c r="B8477" s="10">
        <v>1.3321925287182359E-4</v>
      </c>
      <c r="C8477" s="10">
        <v>7.0101807781056942E-6</v>
      </c>
      <c r="D8477" s="10">
        <f t="shared" si="132"/>
        <v>1.1415525114155251E-4</v>
      </c>
      <c r="E8477" s="130">
        <v>7.4274593681159816E-5</v>
      </c>
      <c r="F8477">
        <v>0.15384615384615391</v>
      </c>
      <c r="I8477" s="140"/>
    </row>
    <row r="8478" spans="1:9">
      <c r="A8478" s="10">
        <v>8472</v>
      </c>
      <c r="B8478" s="10">
        <v>1.328296707002226E-4</v>
      </c>
      <c r="C8478" s="10">
        <v>9.9362486119951579E-6</v>
      </c>
      <c r="D8478" s="10">
        <f t="shared" si="132"/>
        <v>1.1415525114155251E-4</v>
      </c>
      <c r="E8478" s="130">
        <v>4.9504004297002843E-5</v>
      </c>
      <c r="F8478">
        <v>3.8461538461538457E-2</v>
      </c>
      <c r="I8478" s="140"/>
    </row>
    <row r="8479" spans="1:9">
      <c r="A8479" s="10">
        <v>8473</v>
      </c>
      <c r="B8479" s="10">
        <v>1.2806194018040801E-4</v>
      </c>
      <c r="C8479" s="10">
        <v>3.098109223314638E-5</v>
      </c>
      <c r="D8479" s="10">
        <f t="shared" si="132"/>
        <v>1.1415525114155251E-4</v>
      </c>
      <c r="E8479" s="130">
        <v>3.2124938958693308E-5</v>
      </c>
      <c r="F8479">
        <v>3.8461538461538457E-2</v>
      </c>
      <c r="I8479" s="140"/>
    </row>
    <row r="8480" spans="1:9">
      <c r="A8480" s="10">
        <v>8474</v>
      </c>
      <c r="B8480" s="10">
        <v>1.2565939452374399E-4</v>
      </c>
      <c r="C8480" s="10">
        <v>5.5831632837473771E-5</v>
      </c>
      <c r="D8480" s="10">
        <f t="shared" si="132"/>
        <v>1.1415525114155251E-4</v>
      </c>
      <c r="E8480" s="130">
        <v>2.7911832210012231E-5</v>
      </c>
      <c r="F8480">
        <v>3.8461538461538457E-2</v>
      </c>
      <c r="I8480" s="140"/>
    </row>
    <row r="8481" spans="1:9">
      <c r="A8481" s="10">
        <v>8475</v>
      </c>
      <c r="B8481" s="10">
        <v>1.253666165473995E-4</v>
      </c>
      <c r="C8481" s="10">
        <v>7.6670235173700957E-5</v>
      </c>
      <c r="D8481" s="10">
        <f t="shared" si="132"/>
        <v>1.1415525114155251E-4</v>
      </c>
      <c r="E8481" s="130">
        <v>2.3172087117745971E-5</v>
      </c>
      <c r="F8481">
        <v>3.8461538461538457E-2</v>
      </c>
      <c r="I8481" s="140"/>
    </row>
    <row r="8482" spans="1:9">
      <c r="A8482" s="10">
        <v>8476</v>
      </c>
      <c r="B8482" s="10">
        <v>1.2619885968090771E-4</v>
      </c>
      <c r="C8482" s="10">
        <v>9.3735079764291088E-5</v>
      </c>
      <c r="D8482" s="10">
        <f t="shared" si="132"/>
        <v>1.1415525114155251E-4</v>
      </c>
      <c r="E8482" s="130">
        <v>3.0545023927937932E-5</v>
      </c>
      <c r="F8482">
        <v>3.8461538461538457E-2</v>
      </c>
      <c r="I8482" s="140"/>
    </row>
    <row r="8483" spans="1:9">
      <c r="A8483" s="10">
        <v>8477</v>
      </c>
      <c r="B8483" s="10">
        <v>1.2717207830602529E-4</v>
      </c>
      <c r="C8483" s="10">
        <v>1.1385704034415771E-4</v>
      </c>
      <c r="D8483" s="10">
        <f t="shared" si="132"/>
        <v>1.1415525114155251E-4</v>
      </c>
      <c r="E8483" s="130">
        <v>5.3717111045683968E-5</v>
      </c>
      <c r="F8483">
        <v>7.6923076923076927E-2</v>
      </c>
      <c r="I8483" s="140"/>
    </row>
    <row r="8484" spans="1:9">
      <c r="A8484" s="10">
        <v>8478</v>
      </c>
      <c r="B8484" s="10">
        <v>1.2977374077514331E-4</v>
      </c>
      <c r="C8484" s="10">
        <v>4.7477533405903898E-4</v>
      </c>
      <c r="D8484" s="10">
        <f t="shared" si="132"/>
        <v>1.1415525114155251E-4</v>
      </c>
      <c r="E8484" s="130">
        <v>8.9528518409473282E-5</v>
      </c>
      <c r="F8484">
        <v>0.15384615384615391</v>
      </c>
      <c r="I8484" s="140"/>
    </row>
    <row r="8485" spans="1:9">
      <c r="A8485" s="10">
        <v>8479</v>
      </c>
      <c r="B8485" s="10">
        <v>1.329911529976422E-4</v>
      </c>
      <c r="C8485" s="10">
        <v>4.8643913357110781E-4</v>
      </c>
      <c r="D8485" s="10">
        <f t="shared" si="132"/>
        <v>1.1415525114155251E-4</v>
      </c>
      <c r="E8485" s="130">
        <v>1.263932024604327E-4</v>
      </c>
      <c r="F8485">
        <v>0.23076923076923081</v>
      </c>
      <c r="I8485" s="140"/>
    </row>
    <row r="8486" spans="1:9">
      <c r="A8486" s="10">
        <v>8480</v>
      </c>
      <c r="B8486" s="10">
        <v>1.4282385119747561E-4</v>
      </c>
      <c r="C8486" s="10">
        <v>4.5375779744043389E-4</v>
      </c>
      <c r="D8486" s="10">
        <f t="shared" si="132"/>
        <v>1.1415525114155251E-4</v>
      </c>
      <c r="E8486" s="130">
        <v>1.4008579939364581E-4</v>
      </c>
      <c r="F8486">
        <v>0.38461538461538458</v>
      </c>
      <c r="I8486" s="140"/>
    </row>
    <row r="8487" spans="1:9">
      <c r="A8487" s="10">
        <v>8481</v>
      </c>
      <c r="B8487" s="10">
        <v>1.5230434086220749E-4</v>
      </c>
      <c r="C8487" s="10">
        <v>3.9305152598155887E-4</v>
      </c>
      <c r="D8487" s="10">
        <f t="shared" si="132"/>
        <v>1.1415525114155251E-4</v>
      </c>
      <c r="E8487" s="130">
        <v>1.2007354233741079E-4</v>
      </c>
      <c r="F8487">
        <v>0.46153846153846162</v>
      </c>
      <c r="I8487" s="140"/>
    </row>
    <row r="8488" spans="1:9">
      <c r="A8488" s="10">
        <v>8482</v>
      </c>
      <c r="B8488" s="10">
        <v>1.5238781937922349E-4</v>
      </c>
      <c r="C8488" s="10">
        <v>3.4367952438358332E-4</v>
      </c>
      <c r="D8488" s="10">
        <f t="shared" si="132"/>
        <v>1.1415525114155251E-4</v>
      </c>
      <c r="E8488" s="130">
        <v>1.000612852811758E-4</v>
      </c>
      <c r="F8488">
        <v>0.57692307692307687</v>
      </c>
      <c r="I8488" s="140"/>
    </row>
    <row r="8489" spans="1:9">
      <c r="A8489" s="10">
        <v>8483</v>
      </c>
      <c r="B8489" s="10">
        <v>1.5058914377707029E-4</v>
      </c>
      <c r="C8489" s="10">
        <v>3.0902180132612582E-4</v>
      </c>
      <c r="D8489" s="10">
        <f t="shared" si="132"/>
        <v>1.1415525114155251E-4</v>
      </c>
      <c r="E8489" s="130">
        <v>1.04801030373442E-4</v>
      </c>
      <c r="F8489">
        <v>0.69230769230769229</v>
      </c>
      <c r="I8489" s="140"/>
    </row>
    <row r="8490" spans="1:9">
      <c r="A8490" s="10">
        <v>8484</v>
      </c>
      <c r="B8490" s="10">
        <v>1.4378592335851709E-4</v>
      </c>
      <c r="C8490" s="10">
        <v>2.1728813801350611E-4</v>
      </c>
      <c r="D8490" s="10">
        <f t="shared" si="132"/>
        <v>1.1415525114155251E-4</v>
      </c>
      <c r="E8490" s="130">
        <v>1.1059405215287829E-4</v>
      </c>
      <c r="F8490">
        <v>0.61538461538461542</v>
      </c>
      <c r="I8490" s="140"/>
    </row>
    <row r="8491" spans="1:9">
      <c r="A8491" s="10">
        <v>8485</v>
      </c>
      <c r="B8491" s="10">
        <v>1.411352442565189E-4</v>
      </c>
      <c r="C8491" s="10">
        <v>2.238614431177752E-4</v>
      </c>
      <c r="D8491" s="10">
        <f t="shared" si="132"/>
        <v>1.1415525114155251E-4</v>
      </c>
      <c r="E8491" s="130">
        <v>1.0638094540419699E-4</v>
      </c>
      <c r="F8491">
        <v>0.53846153846153844</v>
      </c>
      <c r="I8491" s="140"/>
    </row>
    <row r="8492" spans="1:9">
      <c r="A8492" s="10">
        <v>8486</v>
      </c>
      <c r="B8492" s="10">
        <v>1.4596387385427449E-4</v>
      </c>
      <c r="C8492" s="10">
        <v>2.0624464431673011E-4</v>
      </c>
      <c r="D8492" s="10">
        <f t="shared" si="132"/>
        <v>1.1415525114155251E-4</v>
      </c>
      <c r="E8492" s="130">
        <v>1.095407754657083E-4</v>
      </c>
      <c r="F8492">
        <v>0.61538461538461542</v>
      </c>
      <c r="I8492" s="140"/>
    </row>
    <row r="8493" spans="1:9">
      <c r="A8493" s="10">
        <v>8487</v>
      </c>
      <c r="B8493" s="10">
        <v>1.461708598327279E-4</v>
      </c>
      <c r="C8493" s="10">
        <v>2.0633390234819419E-4</v>
      </c>
      <c r="D8493" s="10">
        <f t="shared" si="132"/>
        <v>1.1415525114155251E-4</v>
      </c>
      <c r="E8493" s="130">
        <v>1.2007354233741079E-4</v>
      </c>
      <c r="F8493">
        <v>0.69230769230769229</v>
      </c>
      <c r="I8493" s="140"/>
    </row>
    <row r="8494" spans="1:9">
      <c r="A8494" s="10">
        <v>8488</v>
      </c>
      <c r="B8494" s="10">
        <v>1.4824851316063621E-4</v>
      </c>
      <c r="C8494" s="10">
        <v>2.265331653382997E-4</v>
      </c>
      <c r="D8494" s="10">
        <f t="shared" si="132"/>
        <v>1.1415525114155251E-4</v>
      </c>
      <c r="E8494" s="130">
        <v>1.30606309209114E-4</v>
      </c>
      <c r="F8494">
        <v>0.76923076923076927</v>
      </c>
      <c r="I8494" s="140"/>
    </row>
    <row r="8495" spans="1:9">
      <c r="A8495" s="10">
        <v>8489</v>
      </c>
      <c r="B8495" s="10">
        <v>1.4786302906701629E-4</v>
      </c>
      <c r="C8495" s="10">
        <v>2.466591035488019E-4</v>
      </c>
      <c r="D8495" s="10">
        <f t="shared" si="132"/>
        <v>1.1415525114155251E-4</v>
      </c>
      <c r="E8495" s="130">
        <v>1.4324562945515709E-4</v>
      </c>
      <c r="F8495">
        <v>0.69230769230769229</v>
      </c>
      <c r="I8495" s="140"/>
    </row>
    <row r="8496" spans="1:9">
      <c r="A8496" s="10">
        <v>8490</v>
      </c>
      <c r="B8496" s="10">
        <v>1.4524288915036549E-4</v>
      </c>
      <c r="C8496" s="10">
        <v>2.2349985603660989E-4</v>
      </c>
      <c r="D8496" s="10">
        <f t="shared" si="132"/>
        <v>1.1415525114155251E-4</v>
      </c>
      <c r="E8496" s="130">
        <v>1.3376613927062461E-4</v>
      </c>
      <c r="F8496">
        <v>0.57692307692307687</v>
      </c>
      <c r="I8496" s="140"/>
    </row>
    <row r="8497" spans="1:9">
      <c r="A8497" s="10">
        <v>8491</v>
      </c>
      <c r="B8497" s="10">
        <v>1.4038008004575801E-4</v>
      </c>
      <c r="C8497" s="10">
        <v>2.2411757070966499E-4</v>
      </c>
      <c r="D8497" s="10">
        <f t="shared" si="132"/>
        <v>1.1415525114155251E-4</v>
      </c>
      <c r="E8497" s="130">
        <v>1.137538822143896E-4</v>
      </c>
      <c r="F8497">
        <v>0.46153846153846162</v>
      </c>
      <c r="I8497" s="140"/>
    </row>
    <row r="8498" spans="1:9">
      <c r="A8498" s="10">
        <v>8492</v>
      </c>
      <c r="B8498" s="10">
        <v>1.3639859267384609E-4</v>
      </c>
      <c r="C8498" s="10">
        <v>2.7971720539915072E-4</v>
      </c>
      <c r="D8498" s="10">
        <f t="shared" si="132"/>
        <v>1.1415525114155251E-4</v>
      </c>
      <c r="E8498" s="130">
        <v>9.5321540188909531E-5</v>
      </c>
      <c r="F8498">
        <v>0.30769230769230771</v>
      </c>
      <c r="I8498" s="140"/>
    </row>
    <row r="8499" spans="1:9">
      <c r="A8499" s="10">
        <v>8493</v>
      </c>
      <c r="B8499" s="10">
        <v>1.338697113717777E-4</v>
      </c>
      <c r="C8499" s="10">
        <v>1.35783354189347E-5</v>
      </c>
      <c r="D8499" s="10">
        <f t="shared" si="132"/>
        <v>1.1415525114155251E-4</v>
      </c>
      <c r="E8499" s="130">
        <v>7.8469113194185128E-5</v>
      </c>
      <c r="F8499">
        <v>0.23076923076923081</v>
      </c>
      <c r="I8499" s="140"/>
    </row>
    <row r="8500" spans="1:9">
      <c r="A8500" s="10">
        <v>8494</v>
      </c>
      <c r="B8500" s="10">
        <v>1.323232890194217E-4</v>
      </c>
      <c r="C8500" s="10">
        <v>7.8002973275681717E-6</v>
      </c>
      <c r="D8500" s="10">
        <f t="shared" si="132"/>
        <v>1.1415525114155251E-4</v>
      </c>
      <c r="E8500" s="130">
        <v>6.6356431291727253E-5</v>
      </c>
      <c r="F8500">
        <v>0.15384615384615391</v>
      </c>
      <c r="I8500" s="140"/>
    </row>
    <row r="8501" spans="1:9">
      <c r="A8501" s="10">
        <v>8495</v>
      </c>
      <c r="B8501" s="10">
        <v>1.3271106493250139E-4</v>
      </c>
      <c r="C8501" s="10">
        <v>9.5128650612746845E-6</v>
      </c>
      <c r="D8501" s="10">
        <f t="shared" si="132"/>
        <v>1.1415525114155251E-4</v>
      </c>
      <c r="E8501" s="130">
        <v>5.845685613795017E-5</v>
      </c>
      <c r="F8501">
        <v>7.6923076923076927E-2</v>
      </c>
      <c r="I8501" s="140"/>
    </row>
    <row r="8502" spans="1:9">
      <c r="A8502" s="10">
        <v>8496</v>
      </c>
      <c r="B8502" s="10">
        <v>1.3030346690333361E-4</v>
      </c>
      <c r="C8502" s="10">
        <v>3.3708974052382409E-5</v>
      </c>
      <c r="D8502" s="10">
        <f t="shared" si="132"/>
        <v>1.1415525114155251E-4</v>
      </c>
      <c r="E8502" s="130">
        <v>4.3680003791473132E-5</v>
      </c>
      <c r="F8502">
        <v>3.8461538461538457E-2</v>
      </c>
      <c r="I8502" s="140"/>
    </row>
    <row r="8503" spans="1:9">
      <c r="A8503" s="10">
        <v>8497</v>
      </c>
      <c r="B8503" s="10">
        <v>1.2311433121436389E-4</v>
      </c>
      <c r="C8503" s="10">
        <v>7.5486124081586316E-5</v>
      </c>
      <c r="D8503" s="10">
        <f t="shared" si="132"/>
        <v>1.1415525114155251E-4</v>
      </c>
      <c r="E8503" s="130">
        <v>2.8345534375317671E-5</v>
      </c>
      <c r="F8503">
        <v>3.8461538461538457E-2</v>
      </c>
      <c r="I8503" s="140"/>
    </row>
    <row r="8504" spans="1:9">
      <c r="A8504" s="10">
        <v>8498</v>
      </c>
      <c r="B8504" s="10">
        <v>1.218612523488401E-4</v>
      </c>
      <c r="C8504" s="10">
        <v>1.135199191007993E-4</v>
      </c>
      <c r="D8504" s="10">
        <f t="shared" si="132"/>
        <v>1.1415525114155251E-4</v>
      </c>
      <c r="E8504" s="130">
        <v>2.4628087244128461E-5</v>
      </c>
      <c r="F8504">
        <v>3.8461538461538457E-2</v>
      </c>
      <c r="I8504" s="140"/>
    </row>
    <row r="8505" spans="1:9">
      <c r="A8505" s="10">
        <v>8499</v>
      </c>
      <c r="B8505" s="10">
        <v>1.230819250270564E-4</v>
      </c>
      <c r="C8505" s="10">
        <v>1.3865981301394839E-4</v>
      </c>
      <c r="D8505" s="10">
        <f t="shared" si="132"/>
        <v>1.1415525114155251E-4</v>
      </c>
      <c r="E8505" s="130">
        <v>2.0445959221540591E-5</v>
      </c>
      <c r="F8505">
        <v>3.8461538461538457E-2</v>
      </c>
      <c r="I8505" s="140"/>
    </row>
    <row r="8506" spans="1:9">
      <c r="A8506" s="10">
        <v>8500</v>
      </c>
      <c r="B8506" s="10">
        <v>1.232140799229851E-4</v>
      </c>
      <c r="C8506" s="10">
        <v>1.6250277204670239E-4</v>
      </c>
      <c r="D8506" s="10">
        <f t="shared" si="132"/>
        <v>1.1415525114155251E-4</v>
      </c>
      <c r="E8506" s="130">
        <v>2.6951491701121679E-5</v>
      </c>
      <c r="F8506">
        <v>3.8461538461538457E-2</v>
      </c>
      <c r="I8506" s="140"/>
    </row>
    <row r="8507" spans="1:9">
      <c r="A8507" s="10">
        <v>8501</v>
      </c>
      <c r="B8507" s="10">
        <v>1.249834083874361E-4</v>
      </c>
      <c r="C8507" s="10">
        <v>1.7810956271390271E-4</v>
      </c>
      <c r="D8507" s="10">
        <f t="shared" si="132"/>
        <v>1.1415525114155251E-4</v>
      </c>
      <c r="E8507" s="130">
        <v>4.7397450922662342E-5</v>
      </c>
      <c r="F8507">
        <v>7.6923076923076927E-2</v>
      </c>
      <c r="I8507" s="140"/>
    </row>
    <row r="8508" spans="1:9">
      <c r="A8508" s="10">
        <v>8502</v>
      </c>
      <c r="B8508" s="10">
        <v>1.2779920082298091E-4</v>
      </c>
      <c r="C8508" s="10">
        <v>5.2784672762028878E-4</v>
      </c>
      <c r="D8508" s="10">
        <f t="shared" si="132"/>
        <v>1.1415525114155251E-4</v>
      </c>
      <c r="E8508" s="130">
        <v>7.8995751537770125E-5</v>
      </c>
      <c r="F8508">
        <v>0.15384615384615391</v>
      </c>
      <c r="I8508" s="140"/>
    </row>
    <row r="8509" spans="1:9">
      <c r="A8509" s="10">
        <v>8503</v>
      </c>
      <c r="B8509" s="10">
        <v>1.3229861901933759E-4</v>
      </c>
      <c r="C8509" s="10">
        <v>5.5129519206539553E-4</v>
      </c>
      <c r="D8509" s="10">
        <f t="shared" si="132"/>
        <v>1.1415525114155251E-4</v>
      </c>
      <c r="E8509" s="130">
        <v>1.1152341393567591E-4</v>
      </c>
      <c r="F8509">
        <v>0.23076923076923081</v>
      </c>
      <c r="I8509" s="140"/>
    </row>
    <row r="8510" spans="1:9">
      <c r="A8510" s="10">
        <v>8504</v>
      </c>
      <c r="B8510" s="10">
        <v>1.4037656306744109E-4</v>
      </c>
      <c r="C8510" s="10">
        <v>5.2555316215368729E-4</v>
      </c>
      <c r="D8510" s="10">
        <f t="shared" si="132"/>
        <v>1.1415525114155251E-4</v>
      </c>
      <c r="E8510" s="130">
        <v>1.2360511711204071E-4</v>
      </c>
      <c r="F8510">
        <v>0.38461538461538458</v>
      </c>
      <c r="I8510" s="140"/>
    </row>
    <row r="8511" spans="1:9">
      <c r="A8511" s="10">
        <v>8505</v>
      </c>
      <c r="B8511" s="10">
        <v>1.5088211769363299E-4</v>
      </c>
      <c r="C8511" s="10">
        <v>4.7498714402685252E-4</v>
      </c>
      <c r="D8511" s="10">
        <f t="shared" si="132"/>
        <v>1.1415525114155251E-4</v>
      </c>
      <c r="E8511" s="130">
        <v>1.059472432388919E-4</v>
      </c>
      <c r="F8511">
        <v>0.46153846153846162</v>
      </c>
      <c r="I8511" s="140"/>
    </row>
    <row r="8512" spans="1:9">
      <c r="A8512" s="10">
        <v>8506</v>
      </c>
      <c r="B8512" s="10">
        <v>1.5122989922410421E-4</v>
      </c>
      <c r="C8512" s="10">
        <v>4.2579561775900858E-4</v>
      </c>
      <c r="D8512" s="10">
        <f t="shared" si="132"/>
        <v>1.1415525114155251E-4</v>
      </c>
      <c r="E8512" s="130">
        <v>8.8289369365742983E-5</v>
      </c>
      <c r="F8512">
        <v>0.57692307692307687</v>
      </c>
      <c r="I8512" s="140"/>
    </row>
    <row r="8513" spans="1:9">
      <c r="A8513" s="10">
        <v>8507</v>
      </c>
      <c r="B8513" s="10">
        <v>1.49842533029413E-4</v>
      </c>
      <c r="C8513" s="10">
        <v>3.8130327341583001E-4</v>
      </c>
      <c r="D8513" s="10">
        <f t="shared" si="132"/>
        <v>1.1415525114155251E-4</v>
      </c>
      <c r="E8513" s="130">
        <v>9.2471497388330978E-5</v>
      </c>
      <c r="F8513">
        <v>0.69230769230769229</v>
      </c>
      <c r="I8513" s="140"/>
    </row>
    <row r="8514" spans="1:9">
      <c r="A8514" s="10">
        <v>8508</v>
      </c>
      <c r="B8514" s="10">
        <v>1.4108076895080581E-4</v>
      </c>
      <c r="C8514" s="10">
        <v>3.0030028474334461E-4</v>
      </c>
      <c r="D8514" s="10">
        <f t="shared" si="132"/>
        <v>1.1415525114155251E-4</v>
      </c>
      <c r="E8514" s="130">
        <v>9.7582987193716532E-5</v>
      </c>
      <c r="F8514">
        <v>0.61538461538461542</v>
      </c>
      <c r="I8514" s="140"/>
    </row>
    <row r="8515" spans="1:9">
      <c r="A8515" s="10">
        <v>8509</v>
      </c>
      <c r="B8515" s="10">
        <v>1.380290495271995E-4</v>
      </c>
      <c r="C8515" s="10">
        <v>3.1325616869937059E-4</v>
      </c>
      <c r="D8515" s="10">
        <f t="shared" si="132"/>
        <v>1.1415525114155251E-4</v>
      </c>
      <c r="E8515" s="130">
        <v>9.3865540062526977E-5</v>
      </c>
      <c r="F8515">
        <v>0.53846153846153844</v>
      </c>
      <c r="I8515" s="140"/>
    </row>
    <row r="8516" spans="1:9">
      <c r="A8516" s="10">
        <v>8510</v>
      </c>
      <c r="B8516" s="10">
        <v>1.4087093855428469E-4</v>
      </c>
      <c r="C8516" s="10">
        <v>3.0921038193102709E-4</v>
      </c>
      <c r="D8516" s="10">
        <f t="shared" si="132"/>
        <v>1.1415525114155251E-4</v>
      </c>
      <c r="E8516" s="130">
        <v>9.6653625410918974E-5</v>
      </c>
      <c r="F8516">
        <v>0.61538461538461542</v>
      </c>
      <c r="I8516" s="140"/>
    </row>
    <row r="8517" spans="1:9">
      <c r="A8517" s="10">
        <v>8511</v>
      </c>
      <c r="B8517" s="10">
        <v>1.4062048712508839E-4</v>
      </c>
      <c r="C8517" s="10">
        <v>3.0876469182770239E-4</v>
      </c>
      <c r="D8517" s="10">
        <f t="shared" si="132"/>
        <v>1.1415525114155251E-4</v>
      </c>
      <c r="E8517" s="130">
        <v>1.059472432388919E-4</v>
      </c>
      <c r="F8517">
        <v>0.69230769230769229</v>
      </c>
      <c r="I8517" s="140"/>
    </row>
    <row r="8518" spans="1:9">
      <c r="A8518" s="10">
        <v>8512</v>
      </c>
      <c r="B8518" s="10">
        <v>1.431545789496173E-4</v>
      </c>
      <c r="C8518" s="10">
        <v>3.2920297177916848E-4</v>
      </c>
      <c r="D8518" s="10">
        <f t="shared" ref="D8518:D8581" si="133">1/8760</f>
        <v>1.1415525114155251E-4</v>
      </c>
      <c r="E8518" s="130">
        <v>1.152408610668647E-4</v>
      </c>
      <c r="F8518">
        <v>0.76923076923076927</v>
      </c>
      <c r="I8518" s="140"/>
    </row>
    <row r="8519" spans="1:9">
      <c r="A8519" s="10">
        <v>8513</v>
      </c>
      <c r="B8519" s="10">
        <v>1.4402205096201881E-4</v>
      </c>
      <c r="C8519" s="10">
        <v>3.4012755023046169E-4</v>
      </c>
      <c r="D8519" s="10">
        <f t="shared" si="133"/>
        <v>1.1415525114155251E-4</v>
      </c>
      <c r="E8519" s="130">
        <v>1.263932024604327E-4</v>
      </c>
      <c r="F8519">
        <v>0.69230769230769229</v>
      </c>
      <c r="I8519" s="140"/>
    </row>
    <row r="8520" spans="1:9">
      <c r="A8520" s="10">
        <v>8514</v>
      </c>
      <c r="B8520" s="10">
        <v>1.431915326792268E-4</v>
      </c>
      <c r="C8520" s="10">
        <v>3.1415747252622341E-4</v>
      </c>
      <c r="D8520" s="10">
        <f t="shared" si="133"/>
        <v>1.1415525114155251E-4</v>
      </c>
      <c r="E8520" s="130">
        <v>1.180289464152567E-4</v>
      </c>
      <c r="F8520">
        <v>0.57692307692307687</v>
      </c>
      <c r="I8520" s="140"/>
    </row>
    <row r="8521" spans="1:9">
      <c r="A8521" s="10">
        <v>8515</v>
      </c>
      <c r="B8521" s="10">
        <v>1.3967138934997331E-4</v>
      </c>
      <c r="C8521" s="10">
        <v>3.0554823877395731E-4</v>
      </c>
      <c r="D8521" s="10">
        <f t="shared" si="133"/>
        <v>1.1415525114155251E-4</v>
      </c>
      <c r="E8521" s="130">
        <v>1.0037107254210791E-4</v>
      </c>
      <c r="F8521">
        <v>0.46153846153846162</v>
      </c>
      <c r="I8521" s="140"/>
    </row>
    <row r="8522" spans="1:9">
      <c r="A8522" s="10">
        <v>8516</v>
      </c>
      <c r="B8522" s="10">
        <v>1.37405290272697E-4</v>
      </c>
      <c r="C8522" s="10">
        <v>3.5360308549031673E-4</v>
      </c>
      <c r="D8522" s="10">
        <f t="shared" si="133"/>
        <v>1.1415525114155251E-4</v>
      </c>
      <c r="E8522" s="130">
        <v>8.4107241343155665E-5</v>
      </c>
      <c r="F8522">
        <v>0.30769230769230771</v>
      </c>
      <c r="I8522" s="140"/>
    </row>
    <row r="8523" spans="1:9">
      <c r="A8523" s="10">
        <v>8517</v>
      </c>
      <c r="B8523" s="10">
        <v>1.3276627773486669E-4</v>
      </c>
      <c r="C8523" s="10">
        <v>1.486862424677151E-5</v>
      </c>
      <c r="D8523" s="10">
        <f t="shared" si="133"/>
        <v>1.1415525114155251E-4</v>
      </c>
      <c r="E8523" s="130">
        <v>6.92374528183988E-5</v>
      </c>
      <c r="F8523">
        <v>0.23076923076923081</v>
      </c>
      <c r="I8523" s="140"/>
    </row>
    <row r="8524" spans="1:9">
      <c r="A8524" s="10">
        <v>8518</v>
      </c>
      <c r="B8524" s="10">
        <v>1.3132101900697251E-4</v>
      </c>
      <c r="C8524" s="10">
        <v>3.8088372657397398E-5</v>
      </c>
      <c r="D8524" s="10">
        <f t="shared" si="133"/>
        <v>1.1415525114155251E-4</v>
      </c>
      <c r="E8524" s="130">
        <v>5.8549792316229923E-5</v>
      </c>
      <c r="F8524">
        <v>0.15384615384615391</v>
      </c>
      <c r="I8524" s="140"/>
    </row>
    <row r="8525" spans="1:9">
      <c r="A8525" s="10">
        <v>8519</v>
      </c>
      <c r="B8525" s="10">
        <v>1.3170396996274659E-4</v>
      </c>
      <c r="C8525" s="10">
        <v>7.5007562838687802E-5</v>
      </c>
      <c r="D8525" s="10">
        <f t="shared" si="133"/>
        <v>1.1415525114155251E-4</v>
      </c>
      <c r="E8525" s="130">
        <v>5.1579578945250202E-5</v>
      </c>
      <c r="F8525">
        <v>7.6923076923076927E-2</v>
      </c>
      <c r="I8525" s="140"/>
    </row>
    <row r="8526" spans="1:9">
      <c r="A8526" s="10">
        <v>8520</v>
      </c>
      <c r="B8526" s="10">
        <v>1.2973375030992301E-4</v>
      </c>
      <c r="C8526" s="10">
        <v>9.7790262832661015E-5</v>
      </c>
      <c r="D8526" s="10">
        <f t="shared" si="133"/>
        <v>1.1415525114155251E-4</v>
      </c>
      <c r="E8526" s="130">
        <v>6.1152005308062339E-5</v>
      </c>
      <c r="F8526">
        <v>7.6923076923076927E-2</v>
      </c>
      <c r="I8526" s="140"/>
    </row>
    <row r="8527" spans="1:9">
      <c r="A8527" s="10">
        <v>8521</v>
      </c>
      <c r="B8527" s="10">
        <v>1.228415984867016E-4</v>
      </c>
      <c r="C8527" s="10">
        <v>1.214841811819632E-4</v>
      </c>
      <c r="D8527" s="10">
        <f t="shared" si="133"/>
        <v>1.1415525114155251E-4</v>
      </c>
      <c r="E8527" s="130">
        <v>3.9683748125444697E-5</v>
      </c>
      <c r="F8527">
        <v>7.6923076923076927E-2</v>
      </c>
      <c r="I8527" s="140"/>
    </row>
    <row r="8528" spans="1:9">
      <c r="A8528" s="10">
        <v>8522</v>
      </c>
      <c r="B8528" s="10">
        <v>1.2237511154867799E-4</v>
      </c>
      <c r="C8528" s="10">
        <v>1.419359714400007E-4</v>
      </c>
      <c r="D8528" s="10">
        <f t="shared" si="133"/>
        <v>1.1415525114155251E-4</v>
      </c>
      <c r="E8528" s="130">
        <v>3.4479322141779797E-5</v>
      </c>
      <c r="F8528">
        <v>5.7692307692307702E-2</v>
      </c>
      <c r="I8528" s="140"/>
    </row>
    <row r="8529" spans="1:9">
      <c r="A8529" s="10">
        <v>8523</v>
      </c>
      <c r="B8529" s="10">
        <v>1.223595903609331E-4</v>
      </c>
      <c r="C8529" s="10">
        <v>1.5745021287050329E-4</v>
      </c>
      <c r="D8529" s="10">
        <f t="shared" si="133"/>
        <v>1.1415525114155251E-4</v>
      </c>
      <c r="E8529" s="130">
        <v>2.8624342910156808E-5</v>
      </c>
      <c r="F8529">
        <v>5.7692307692307702E-2</v>
      </c>
      <c r="I8529" s="140"/>
    </row>
    <row r="8530" spans="1:9">
      <c r="A8530" s="10">
        <v>8524</v>
      </c>
      <c r="B8530" s="10">
        <v>1.2263079487660579E-4</v>
      </c>
      <c r="C8530" s="10">
        <v>1.7651774220870379E-4</v>
      </c>
      <c r="D8530" s="10">
        <f t="shared" si="133"/>
        <v>1.1415525114155251E-4</v>
      </c>
      <c r="E8530" s="130">
        <v>3.773208838157037E-5</v>
      </c>
      <c r="F8530">
        <v>7.6923076923076927E-2</v>
      </c>
      <c r="I8530" s="140"/>
    </row>
    <row r="8531" spans="1:9">
      <c r="A8531" s="10">
        <v>8525</v>
      </c>
      <c r="B8531" s="10">
        <v>1.2385025618050211E-4</v>
      </c>
      <c r="C8531" s="10">
        <v>1.8290525786831139E-4</v>
      </c>
      <c r="D8531" s="10">
        <f t="shared" si="133"/>
        <v>1.1415525114155251E-4</v>
      </c>
      <c r="E8531" s="130">
        <v>6.6356431291727253E-5</v>
      </c>
      <c r="F8531">
        <v>0.1153846153846154</v>
      </c>
      <c r="I8531" s="140"/>
    </row>
    <row r="8532" spans="1:9">
      <c r="A8532" s="10">
        <v>8526</v>
      </c>
      <c r="B8532" s="10">
        <v>1.2625180421024429E-4</v>
      </c>
      <c r="C8532" s="10">
        <v>5.2436856010830977E-4</v>
      </c>
      <c r="D8532" s="10">
        <f t="shared" si="133"/>
        <v>1.1415525114155251E-4</v>
      </c>
      <c r="E8532" s="130">
        <v>1.1059405215287829E-4</v>
      </c>
      <c r="F8532">
        <v>0.19230769230769229</v>
      </c>
      <c r="I8532" s="140"/>
    </row>
    <row r="8533" spans="1:9">
      <c r="A8533" s="10">
        <v>8527</v>
      </c>
      <c r="B8533" s="10">
        <v>1.2861369425902391E-4</v>
      </c>
      <c r="C8533" s="10">
        <v>5.4445225815438877E-4</v>
      </c>
      <c r="D8533" s="10">
        <f t="shared" si="133"/>
        <v>1.1415525114155251E-4</v>
      </c>
      <c r="E8533" s="130">
        <v>1.5613277950994649E-4</v>
      </c>
      <c r="F8533">
        <v>0.30769230769230771</v>
      </c>
      <c r="I8533" s="140"/>
    </row>
    <row r="8534" spans="1:9">
      <c r="A8534" s="10">
        <v>8528</v>
      </c>
      <c r="B8534" s="10">
        <v>1.364032615748063E-4</v>
      </c>
      <c r="C8534" s="10">
        <v>5.1005430847141965E-4</v>
      </c>
      <c r="D8534" s="10">
        <f t="shared" si="133"/>
        <v>1.1415525114155251E-4</v>
      </c>
      <c r="E8534" s="130">
        <v>1.7304716395685741E-4</v>
      </c>
      <c r="F8534">
        <v>0.46153846153846162</v>
      </c>
      <c r="I8534" s="140"/>
    </row>
    <row r="8535" spans="1:9">
      <c r="A8535" s="10">
        <v>8529</v>
      </c>
      <c r="B8535" s="10">
        <v>1.483909708392296E-4</v>
      </c>
      <c r="C8535" s="10">
        <v>4.552245203256773E-4</v>
      </c>
      <c r="D8535" s="10">
        <f t="shared" si="133"/>
        <v>1.1415525114155251E-4</v>
      </c>
      <c r="E8535" s="130">
        <v>1.4832614053444869E-4</v>
      </c>
      <c r="F8535">
        <v>0.57692307692307687</v>
      </c>
      <c r="I8535" s="140"/>
    </row>
    <row r="8536" spans="1:9">
      <c r="A8536" s="10">
        <v>8530</v>
      </c>
      <c r="B8536" s="10">
        <v>1.4788741687162021E-4</v>
      </c>
      <c r="C8536" s="10">
        <v>3.9487844491371089E-4</v>
      </c>
      <c r="D8536" s="10">
        <f t="shared" si="133"/>
        <v>1.1415525114155251E-4</v>
      </c>
      <c r="E8536" s="130">
        <v>1.2360511711204071E-4</v>
      </c>
      <c r="F8536">
        <v>0.69230769230769229</v>
      </c>
      <c r="I8536" s="140"/>
    </row>
    <row r="8537" spans="1:9">
      <c r="A8537" s="10">
        <v>8531</v>
      </c>
      <c r="B8537" s="10">
        <v>1.4573282735589349E-4</v>
      </c>
      <c r="C8537" s="10">
        <v>3.4009817940584808E-4</v>
      </c>
      <c r="D8537" s="10">
        <f t="shared" si="133"/>
        <v>1.1415525114155251E-4</v>
      </c>
      <c r="E8537" s="130">
        <v>1.2946009634366351E-4</v>
      </c>
      <c r="F8537">
        <v>0.76923076923076927</v>
      </c>
      <c r="I8537" s="140"/>
    </row>
    <row r="8538" spans="1:9">
      <c r="A8538" s="10">
        <v>8532</v>
      </c>
      <c r="B8538" s="10">
        <v>1.374961248850252E-4</v>
      </c>
      <c r="C8538" s="10">
        <v>2.4685663041323528E-4</v>
      </c>
      <c r="D8538" s="10">
        <f t="shared" si="133"/>
        <v>1.1415525114155251E-4</v>
      </c>
      <c r="E8538" s="130">
        <v>1.3661618207120319E-4</v>
      </c>
      <c r="F8538">
        <v>0.73076923076923073</v>
      </c>
      <c r="I8538" s="140"/>
    </row>
    <row r="8539" spans="1:9">
      <c r="A8539" s="10">
        <v>8533</v>
      </c>
      <c r="B8539" s="10">
        <v>1.3471903316008321E-4</v>
      </c>
      <c r="C8539" s="10">
        <v>2.5642188655231122E-4</v>
      </c>
      <c r="D8539" s="10">
        <f t="shared" si="133"/>
        <v>1.1415525114155251E-4</v>
      </c>
      <c r="E8539" s="130">
        <v>1.314117560875378E-4</v>
      </c>
      <c r="F8539">
        <v>0.69230769230769229</v>
      </c>
      <c r="I8539" s="140"/>
    </row>
    <row r="8540" spans="1:9">
      <c r="A8540" s="10">
        <v>8534</v>
      </c>
      <c r="B8540" s="10">
        <v>1.3845839339964879E-4</v>
      </c>
      <c r="C8540" s="10">
        <v>2.5423329871344951E-4</v>
      </c>
      <c r="D8540" s="10">
        <f t="shared" si="133"/>
        <v>1.1415525114155251E-4</v>
      </c>
      <c r="E8540" s="130">
        <v>1.35315075575287E-4</v>
      </c>
      <c r="F8540">
        <v>0.84615384615384615</v>
      </c>
      <c r="I8540" s="140"/>
    </row>
    <row r="8541" spans="1:9">
      <c r="A8541" s="10">
        <v>8535</v>
      </c>
      <c r="B8541" s="10">
        <v>1.381690677465354E-4</v>
      </c>
      <c r="C8541" s="10">
        <v>2.5800793835662307E-4</v>
      </c>
      <c r="D8541" s="10">
        <f t="shared" si="133"/>
        <v>1.1415525114155251E-4</v>
      </c>
      <c r="E8541" s="130">
        <v>1.4832614053444869E-4</v>
      </c>
      <c r="F8541">
        <v>0.96153846153846156</v>
      </c>
      <c r="I8541" s="140"/>
    </row>
    <row r="8542" spans="1:9">
      <c r="A8542" s="10">
        <v>8536</v>
      </c>
      <c r="B8542" s="10">
        <v>1.3923163517623601E-4</v>
      </c>
      <c r="C8542" s="10">
        <v>2.727959735337844E-4</v>
      </c>
      <c r="D8542" s="10">
        <f t="shared" si="133"/>
        <v>1.1415525114155251E-4</v>
      </c>
      <c r="E8542" s="130">
        <v>1.6133720549361109E-4</v>
      </c>
      <c r="F8542">
        <v>1</v>
      </c>
      <c r="I8542" s="140"/>
    </row>
    <row r="8543" spans="1:9">
      <c r="A8543" s="10">
        <v>8537</v>
      </c>
      <c r="B8543" s="10">
        <v>1.3914253148303529E-4</v>
      </c>
      <c r="C8543" s="10">
        <v>2.9647669978696698E-4</v>
      </c>
      <c r="D8543" s="10">
        <f t="shared" si="133"/>
        <v>1.1415525114155251E-4</v>
      </c>
      <c r="E8543" s="130">
        <v>1.7695048344460601E-4</v>
      </c>
      <c r="F8543">
        <v>0.92307692307692313</v>
      </c>
      <c r="I8543" s="140"/>
    </row>
    <row r="8544" spans="1:9">
      <c r="A8544" s="10">
        <v>8538</v>
      </c>
      <c r="B8544" s="10">
        <v>1.374188721580779E-4</v>
      </c>
      <c r="C8544" s="10">
        <v>2.7286227495415142E-4</v>
      </c>
      <c r="D8544" s="10">
        <f t="shared" si="133"/>
        <v>1.1415525114155251E-4</v>
      </c>
      <c r="E8544" s="130">
        <v>1.6524052498135969E-4</v>
      </c>
      <c r="F8544">
        <v>0.76923076923076927</v>
      </c>
      <c r="I8544" s="140"/>
    </row>
    <row r="8545" spans="1:9">
      <c r="A8545" s="10">
        <v>8539</v>
      </c>
      <c r="B8545" s="10">
        <v>1.3438763880510769E-4</v>
      </c>
      <c r="C8545" s="10">
        <v>2.7380456883293778E-4</v>
      </c>
      <c r="D8545" s="10">
        <f t="shared" si="133"/>
        <v>1.1415525114155251E-4</v>
      </c>
      <c r="E8545" s="130">
        <v>1.4051950155895171E-4</v>
      </c>
      <c r="F8545">
        <v>0.57692307692307687</v>
      </c>
      <c r="I8545" s="140"/>
    </row>
    <row r="8546" spans="1:9">
      <c r="A8546" s="10">
        <v>8540</v>
      </c>
      <c r="B8546" s="10">
        <v>1.3009580509408081E-4</v>
      </c>
      <c r="C8546" s="10">
        <v>3.2248898128871522E-4</v>
      </c>
      <c r="D8546" s="10">
        <f t="shared" si="133"/>
        <v>1.1415525114155251E-4</v>
      </c>
      <c r="E8546" s="130">
        <v>1.177501378804179E-4</v>
      </c>
      <c r="F8546">
        <v>0.46153846153846162</v>
      </c>
      <c r="I8546" s="140"/>
    </row>
    <row r="8547" spans="1:9">
      <c r="A8547" s="10">
        <v>8541</v>
      </c>
      <c r="B8547" s="10">
        <v>1.271185764416199E-4</v>
      </c>
      <c r="C8547" s="10">
        <v>1.1061568050383769E-5</v>
      </c>
      <c r="D8547" s="10">
        <f t="shared" si="133"/>
        <v>1.1415525114155251E-4</v>
      </c>
      <c r="E8547" s="130">
        <v>9.6932433945758436E-5</v>
      </c>
      <c r="F8547">
        <v>0.30769230769230771</v>
      </c>
      <c r="I8547" s="140"/>
    </row>
    <row r="8548" spans="1:9">
      <c r="A8548" s="10">
        <v>8542</v>
      </c>
      <c r="B8548" s="10">
        <v>1.2574482834375051E-4</v>
      </c>
      <c r="C8548" s="10">
        <v>1.6335633521420089E-5</v>
      </c>
      <c r="D8548" s="10">
        <f t="shared" si="133"/>
        <v>1.1415525114155251E-4</v>
      </c>
      <c r="E8548" s="130">
        <v>8.1969709242721764E-5</v>
      </c>
      <c r="F8548">
        <v>0.23076923076923081</v>
      </c>
      <c r="I8548" s="140"/>
    </row>
    <row r="8549" spans="1:9">
      <c r="A8549" s="10">
        <v>8543</v>
      </c>
      <c r="B8549" s="10">
        <v>1.2653518673954491E-4</v>
      </c>
      <c r="C8549" s="10">
        <v>5.0100403503427392E-5</v>
      </c>
      <c r="D8549" s="10">
        <f t="shared" si="133"/>
        <v>1.1415525114155251E-4</v>
      </c>
      <c r="E8549" s="130">
        <v>7.2211410523349761E-5</v>
      </c>
      <c r="F8549">
        <v>0.15384615384615391</v>
      </c>
      <c r="I8549" s="140"/>
    </row>
    <row r="8550" spans="1:9">
      <c r="A8550" s="10">
        <v>8544</v>
      </c>
      <c r="B8550" s="10">
        <v>1.2480092660805081E-4</v>
      </c>
      <c r="C8550" s="10">
        <v>9.1176740473267903E-5</v>
      </c>
      <c r="D8550" s="10">
        <f t="shared" si="133"/>
        <v>1.1415525114155251E-4</v>
      </c>
      <c r="E8550" s="130">
        <v>5.8240005055297508E-5</v>
      </c>
      <c r="F8550">
        <v>7.6923076923076927E-2</v>
      </c>
      <c r="I8550" s="140"/>
    </row>
    <row r="8551" spans="1:9">
      <c r="A8551" s="10">
        <v>8545</v>
      </c>
      <c r="B8551" s="10">
        <v>1.186731812492163E-4</v>
      </c>
      <c r="C8551" s="10">
        <v>1.2691635178843649E-4</v>
      </c>
      <c r="D8551" s="10">
        <f t="shared" si="133"/>
        <v>1.1415525114155251E-4</v>
      </c>
      <c r="E8551" s="130">
        <v>3.7794045833756852E-5</v>
      </c>
      <c r="F8551">
        <v>7.6923076923076927E-2</v>
      </c>
      <c r="I8551" s="140"/>
    </row>
    <row r="8552" spans="1:9">
      <c r="A8552" s="10">
        <v>8546</v>
      </c>
      <c r="B8552" s="10">
        <v>1.155770388155352E-4</v>
      </c>
      <c r="C8552" s="10">
        <v>1.6342195020916579E-4</v>
      </c>
      <c r="D8552" s="10">
        <f t="shared" si="133"/>
        <v>1.1415525114155251E-4</v>
      </c>
      <c r="E8552" s="130">
        <v>3.283744965883794E-5</v>
      </c>
      <c r="F8552">
        <v>5.7692307692307702E-2</v>
      </c>
      <c r="I8552" s="140"/>
    </row>
    <row r="8553" spans="1:9">
      <c r="A8553" s="10">
        <v>8547</v>
      </c>
      <c r="B8553" s="10">
        <v>1.132589792273695E-4</v>
      </c>
      <c r="C8553" s="10">
        <v>1.8745881305307749E-4</v>
      </c>
      <c r="D8553" s="10">
        <f t="shared" si="133"/>
        <v>1.1415525114155251E-4</v>
      </c>
      <c r="E8553" s="130">
        <v>2.7261278962054149E-5</v>
      </c>
      <c r="F8553">
        <v>5.7692307692307702E-2</v>
      </c>
      <c r="I8553" s="140"/>
    </row>
    <row r="8554" spans="1:9">
      <c r="A8554" s="10">
        <v>8548</v>
      </c>
      <c r="B8554" s="10">
        <v>1.138311859726102E-4</v>
      </c>
      <c r="C8554" s="10">
        <v>2.1272688213582979E-4</v>
      </c>
      <c r="D8554" s="10">
        <f t="shared" si="133"/>
        <v>1.1415525114155251E-4</v>
      </c>
      <c r="E8554" s="130">
        <v>3.5935322268162277E-5</v>
      </c>
      <c r="F8554">
        <v>7.6923076923076927E-2</v>
      </c>
      <c r="I8554" s="140"/>
    </row>
    <row r="8555" spans="1:9">
      <c r="A8555" s="10">
        <v>8549</v>
      </c>
      <c r="B8555" s="10">
        <v>1.149456501365126E-4</v>
      </c>
      <c r="C8555" s="10">
        <v>2.3693333751245379E-4</v>
      </c>
      <c r="D8555" s="10">
        <f t="shared" si="133"/>
        <v>1.1415525114155251E-4</v>
      </c>
      <c r="E8555" s="130">
        <v>6.3196601230216433E-5</v>
      </c>
      <c r="F8555">
        <v>0.1153846153846154</v>
      </c>
      <c r="I8555" s="140"/>
    </row>
    <row r="8556" spans="1:9">
      <c r="A8556" s="10">
        <v>8550</v>
      </c>
      <c r="B8556" s="10">
        <v>1.152849739875624E-4</v>
      </c>
      <c r="C8556" s="10">
        <v>5.9595017376999897E-4</v>
      </c>
      <c r="D8556" s="10">
        <f t="shared" si="133"/>
        <v>1.1415525114155251E-4</v>
      </c>
      <c r="E8556" s="130">
        <v>1.053276687170271E-4</v>
      </c>
      <c r="F8556">
        <v>0.19230769230769229</v>
      </c>
      <c r="I8556" s="140"/>
    </row>
    <row r="8557" spans="1:9">
      <c r="A8557" s="10">
        <v>8551</v>
      </c>
      <c r="B8557" s="10">
        <v>1.142626749528768E-4</v>
      </c>
      <c r="C8557" s="10">
        <v>6.0747979302667554E-4</v>
      </c>
      <c r="D8557" s="10">
        <f t="shared" si="133"/>
        <v>1.1415525114155251E-4</v>
      </c>
      <c r="E8557" s="130">
        <v>1.48697885247568E-4</v>
      </c>
      <c r="F8557">
        <v>0.30769230769230771</v>
      </c>
      <c r="I8557" s="140"/>
    </row>
    <row r="8558" spans="1:9">
      <c r="A8558" s="10">
        <v>8552</v>
      </c>
      <c r="B8558" s="10">
        <v>1.155232166783298E-4</v>
      </c>
      <c r="C8558" s="10">
        <v>5.6443778827638947E-4</v>
      </c>
      <c r="D8558" s="10">
        <f t="shared" si="133"/>
        <v>1.1415525114155251E-4</v>
      </c>
      <c r="E8558" s="130">
        <v>1.648068228160545E-4</v>
      </c>
      <c r="F8558">
        <v>0.46153846153846162</v>
      </c>
      <c r="I8558" s="140"/>
    </row>
    <row r="8559" spans="1:9">
      <c r="A8559" s="10">
        <v>8553</v>
      </c>
      <c r="B8559" s="10">
        <v>1.196514579057126E-4</v>
      </c>
      <c r="C8559" s="10">
        <v>5.0031521396304442E-4</v>
      </c>
      <c r="D8559" s="10">
        <f t="shared" si="133"/>
        <v>1.1415525114155251E-4</v>
      </c>
      <c r="E8559" s="130">
        <v>1.412629909851896E-4</v>
      </c>
      <c r="F8559">
        <v>0.57692307692307687</v>
      </c>
      <c r="I8559" s="140"/>
    </row>
    <row r="8560" spans="1:9">
      <c r="A8560" s="10">
        <v>8554</v>
      </c>
      <c r="B8560" s="10">
        <v>1.203384149508414E-4</v>
      </c>
      <c r="C8560" s="10">
        <v>4.4039662701661459E-4</v>
      </c>
      <c r="D8560" s="10">
        <f t="shared" si="133"/>
        <v>1.1415525114155251E-4</v>
      </c>
      <c r="E8560" s="130">
        <v>1.177191591543247E-4</v>
      </c>
      <c r="F8560">
        <v>0.69230769230769229</v>
      </c>
      <c r="I8560" s="140"/>
    </row>
    <row r="8561" spans="1:9">
      <c r="A8561" s="10">
        <v>8555</v>
      </c>
      <c r="B8561" s="10">
        <v>1.184503887298971E-4</v>
      </c>
      <c r="C8561" s="10">
        <v>3.8868859249444418E-4</v>
      </c>
      <c r="D8561" s="10">
        <f t="shared" si="133"/>
        <v>1.1415525114155251E-4</v>
      </c>
      <c r="E8561" s="130">
        <v>1.2329532985110801E-4</v>
      </c>
      <c r="F8561">
        <v>0.76923076923076927</v>
      </c>
      <c r="I8561" s="140"/>
    </row>
    <row r="8562" spans="1:9">
      <c r="A8562" s="10">
        <v>8556</v>
      </c>
      <c r="B8562" s="10">
        <v>1.139187339459864E-4</v>
      </c>
      <c r="C8562" s="10">
        <v>3.0700210141112181E-4</v>
      </c>
      <c r="D8562" s="10">
        <f t="shared" si="133"/>
        <v>1.1415525114155251E-4</v>
      </c>
      <c r="E8562" s="130">
        <v>1.3011064959162161E-4</v>
      </c>
      <c r="F8562">
        <v>0.73076923076923073</v>
      </c>
      <c r="I8562" s="140"/>
    </row>
    <row r="8563" spans="1:9">
      <c r="A8563" s="10">
        <v>8557</v>
      </c>
      <c r="B8563" s="10">
        <v>1.113455073098912E-4</v>
      </c>
      <c r="C8563" s="10">
        <v>3.2052446815761568E-4</v>
      </c>
      <c r="D8563" s="10">
        <f t="shared" si="133"/>
        <v>1.1415525114155251E-4</v>
      </c>
      <c r="E8563" s="130">
        <v>1.251540534167031E-4</v>
      </c>
      <c r="F8563">
        <v>0.69230769230769229</v>
      </c>
      <c r="I8563" s="140"/>
    </row>
    <row r="8564" spans="1:9">
      <c r="A8564" s="10">
        <v>8558</v>
      </c>
      <c r="B8564" s="10">
        <v>1.123071690235688E-4</v>
      </c>
      <c r="C8564" s="10">
        <v>3.1144926975044078E-4</v>
      </c>
      <c r="D8564" s="10">
        <f t="shared" si="133"/>
        <v>1.1415525114155251E-4</v>
      </c>
      <c r="E8564" s="130">
        <v>1.28871500547892E-4</v>
      </c>
      <c r="F8564">
        <v>0.84615384615384615</v>
      </c>
      <c r="I8564" s="140"/>
    </row>
    <row r="8565" spans="1:9">
      <c r="A8565" s="10">
        <v>8559</v>
      </c>
      <c r="B8565" s="10">
        <v>1.124880218507433E-4</v>
      </c>
      <c r="C8565" s="10">
        <v>3.1930520390240839E-4</v>
      </c>
      <c r="D8565" s="10">
        <f t="shared" si="133"/>
        <v>1.1415525114155251E-4</v>
      </c>
      <c r="E8565" s="130">
        <v>1.412629909851896E-4</v>
      </c>
      <c r="F8565">
        <v>0.96153846153846156</v>
      </c>
      <c r="I8565" s="140"/>
    </row>
    <row r="8566" spans="1:9">
      <c r="A8566" s="10">
        <v>8560</v>
      </c>
      <c r="B8566" s="10">
        <v>1.132725717453879E-4</v>
      </c>
      <c r="C8566" s="10">
        <v>3.4508486447285751E-4</v>
      </c>
      <c r="D8566" s="10">
        <f t="shared" si="133"/>
        <v>1.1415525114155251E-4</v>
      </c>
      <c r="E8566" s="130">
        <v>1.5365448142248649E-4</v>
      </c>
      <c r="F8566">
        <v>1</v>
      </c>
      <c r="I8566" s="140"/>
    </row>
    <row r="8567" spans="1:9">
      <c r="A8567" s="10">
        <v>8561</v>
      </c>
      <c r="B8567" s="10">
        <v>1.1420554748922751E-4</v>
      </c>
      <c r="C8567" s="10">
        <v>3.6340735404489019E-4</v>
      </c>
      <c r="D8567" s="10">
        <f t="shared" si="133"/>
        <v>1.1415525114155251E-4</v>
      </c>
      <c r="E8567" s="130">
        <v>1.6852426994724341E-4</v>
      </c>
      <c r="F8567">
        <v>0.92307692307692313</v>
      </c>
      <c r="I8567" s="140"/>
    </row>
    <row r="8568" spans="1:9">
      <c r="A8568" s="10">
        <v>8562</v>
      </c>
      <c r="B8568" s="10">
        <v>1.164558219199175E-4</v>
      </c>
      <c r="C8568" s="10">
        <v>3.409630072233067E-4</v>
      </c>
      <c r="D8568" s="10">
        <f t="shared" si="133"/>
        <v>1.1415525114155251E-4</v>
      </c>
      <c r="E8568" s="130">
        <v>1.573719285536761E-4</v>
      </c>
      <c r="F8568">
        <v>0.76923076923076927</v>
      </c>
      <c r="I8568" s="140"/>
    </row>
    <row r="8569" spans="1:9">
      <c r="A8569" s="10">
        <v>8563</v>
      </c>
      <c r="B8569" s="10">
        <v>1.147365804826206E-4</v>
      </c>
      <c r="C8569" s="10">
        <v>3.3910277620281419E-4</v>
      </c>
      <c r="D8569" s="10">
        <f t="shared" si="133"/>
        <v>1.1415525114155251E-4</v>
      </c>
      <c r="E8569" s="130">
        <v>1.3382809672281119E-4</v>
      </c>
      <c r="F8569">
        <v>0.57692307692307687</v>
      </c>
      <c r="I8569" s="140"/>
    </row>
    <row r="8570" spans="1:9">
      <c r="A8570" s="10">
        <v>8564</v>
      </c>
      <c r="B8570" s="10">
        <v>1.137393040895069E-4</v>
      </c>
      <c r="C8570" s="10">
        <v>3.9249388034989731E-4</v>
      </c>
      <c r="D8570" s="10">
        <f t="shared" si="133"/>
        <v>1.1415525114155251E-4</v>
      </c>
      <c r="E8570" s="130">
        <v>1.121429884575407E-4</v>
      </c>
      <c r="F8570">
        <v>0.46153846153846162</v>
      </c>
      <c r="I8570" s="140"/>
    </row>
    <row r="8571" spans="1:9">
      <c r="A8571" s="10">
        <v>8565</v>
      </c>
      <c r="B8571" s="10">
        <v>1.113159865421376E-4</v>
      </c>
      <c r="C8571" s="10">
        <v>3.7103938623191209E-5</v>
      </c>
      <c r="D8571" s="10">
        <f t="shared" si="133"/>
        <v>1.1415525114155251E-4</v>
      </c>
      <c r="E8571" s="130">
        <v>9.2316603757864614E-5</v>
      </c>
      <c r="F8571">
        <v>0.30769230769230771</v>
      </c>
      <c r="I8571" s="140"/>
    </row>
    <row r="8572" spans="1:9">
      <c r="A8572" s="10">
        <v>8566</v>
      </c>
      <c r="B8572" s="10">
        <v>1.1246730725303679E-4</v>
      </c>
      <c r="C8572" s="10">
        <v>7.2142218650548325E-5</v>
      </c>
      <c r="D8572" s="10">
        <f t="shared" si="133"/>
        <v>1.1415525114155251E-4</v>
      </c>
      <c r="E8572" s="130">
        <v>7.8066389754973231E-5</v>
      </c>
      <c r="F8572">
        <v>0.23076923076923081</v>
      </c>
      <c r="I8572" s="140"/>
    </row>
    <row r="8573" spans="1:9">
      <c r="A8573" s="10">
        <v>8567</v>
      </c>
      <c r="B8573" s="10">
        <v>1.1402812502915559E-4</v>
      </c>
      <c r="C8573" s="10">
        <v>1.132025950933468E-4</v>
      </c>
      <c r="D8573" s="10">
        <f t="shared" si="133"/>
        <v>1.1415525114155251E-4</v>
      </c>
      <c r="E8573" s="130">
        <v>6.8772771926999682E-5</v>
      </c>
      <c r="F8573">
        <v>0.15384615384615391</v>
      </c>
      <c r="I8573" s="140"/>
    </row>
    <row r="8574" spans="1:9">
      <c r="A8574" s="10">
        <v>8568</v>
      </c>
      <c r="B8574" s="10">
        <v>1.1285742928934179E-4</v>
      </c>
      <c r="C8574" s="10">
        <v>1.4071387511178121E-4</v>
      </c>
      <c r="D8574" s="10">
        <f t="shared" si="133"/>
        <v>1.1415525114155251E-4</v>
      </c>
      <c r="E8574" s="130">
        <v>5.9404805156403419E-5</v>
      </c>
      <c r="F8574">
        <v>7.6923076923076927E-2</v>
      </c>
      <c r="I8574" s="140"/>
    </row>
    <row r="8575" spans="1:9">
      <c r="A8575" s="10">
        <v>8569</v>
      </c>
      <c r="B8575" s="10">
        <v>1.083050285475679E-4</v>
      </c>
      <c r="C8575" s="10">
        <v>1.671879254363492E-4</v>
      </c>
      <c r="D8575" s="10">
        <f t="shared" si="133"/>
        <v>1.1415525114155251E-4</v>
      </c>
      <c r="E8575" s="130">
        <v>3.8549926750431997E-5</v>
      </c>
      <c r="F8575">
        <v>7.6923076923076927E-2</v>
      </c>
      <c r="I8575" s="140"/>
    </row>
    <row r="8576" spans="1:9">
      <c r="A8576" s="10">
        <v>8570</v>
      </c>
      <c r="B8576" s="10">
        <v>1.067389208754696E-4</v>
      </c>
      <c r="C8576" s="10">
        <v>1.919683097279911E-4</v>
      </c>
      <c r="D8576" s="10">
        <f t="shared" si="133"/>
        <v>1.1415525114155251E-4</v>
      </c>
      <c r="E8576" s="130">
        <v>3.3494198652014687E-5</v>
      </c>
      <c r="F8576">
        <v>5.7692307692307702E-2</v>
      </c>
      <c r="I8576" s="140"/>
    </row>
    <row r="8577" spans="1:9">
      <c r="A8577" s="10">
        <v>8571</v>
      </c>
      <c r="B8577" s="10">
        <v>1.076100414460335E-4</v>
      </c>
      <c r="C8577" s="10">
        <v>2.108724334538161E-4</v>
      </c>
      <c r="D8577" s="10">
        <f t="shared" si="133"/>
        <v>1.1415525114155251E-4</v>
      </c>
      <c r="E8577" s="130">
        <v>2.7806504541295239E-5</v>
      </c>
      <c r="F8577">
        <v>5.7692307692307702E-2</v>
      </c>
      <c r="I8577" s="140"/>
    </row>
    <row r="8578" spans="1:9">
      <c r="A8578" s="10">
        <v>8572</v>
      </c>
      <c r="B8578" s="10">
        <v>1.0821062182260219E-4</v>
      </c>
      <c r="C8578" s="10">
        <v>2.2767996398212069E-4</v>
      </c>
      <c r="D8578" s="10">
        <f t="shared" si="133"/>
        <v>1.1415525114155251E-4</v>
      </c>
      <c r="E8578" s="130">
        <v>3.66540287135255E-5</v>
      </c>
      <c r="F8578">
        <v>7.6923076923076927E-2</v>
      </c>
      <c r="I8578" s="140"/>
    </row>
    <row r="8579" spans="1:9">
      <c r="A8579" s="10">
        <v>8573</v>
      </c>
      <c r="B8579" s="10">
        <v>1.086860786304225E-4</v>
      </c>
      <c r="C8579" s="10">
        <v>2.4768707786441128E-4</v>
      </c>
      <c r="D8579" s="10">
        <f t="shared" si="133"/>
        <v>1.1415525114155251E-4</v>
      </c>
      <c r="E8579" s="130">
        <v>6.4460533254820742E-5</v>
      </c>
      <c r="F8579">
        <v>0.1153846153846154</v>
      </c>
      <c r="I8579" s="140"/>
    </row>
    <row r="8580" spans="1:9">
      <c r="A8580" s="10">
        <v>8574</v>
      </c>
      <c r="B8580" s="10">
        <v>1.0909635589316529E-4</v>
      </c>
      <c r="C8580" s="10">
        <v>6.0134631840757689E-4</v>
      </c>
      <c r="D8580" s="10">
        <f t="shared" si="133"/>
        <v>1.1415525114155251E-4</v>
      </c>
      <c r="E8580" s="130">
        <v>1.074342220913677E-4</v>
      </c>
      <c r="F8580">
        <v>0.19230769230769229</v>
      </c>
      <c r="I8580" s="140"/>
    </row>
    <row r="8581" spans="1:9">
      <c r="A8581" s="10">
        <v>8575</v>
      </c>
      <c r="B8581" s="10">
        <v>1.090756711935321E-4</v>
      </c>
      <c r="C8581" s="10">
        <v>6.1178350754888754E-4</v>
      </c>
      <c r="D8581" s="10">
        <f t="shared" si="133"/>
        <v>1.1415525114155251E-4</v>
      </c>
      <c r="E8581" s="130">
        <v>1.5167184295251899E-4</v>
      </c>
      <c r="F8581">
        <v>0.30769230769230771</v>
      </c>
      <c r="I8581" s="140"/>
    </row>
    <row r="8582" spans="1:9">
      <c r="A8582" s="10">
        <v>8576</v>
      </c>
      <c r="B8582" s="10">
        <v>1.0719202624692569E-4</v>
      </c>
      <c r="C8582" s="10">
        <v>5.7838102471103746E-4</v>
      </c>
      <c r="D8582" s="10">
        <f t="shared" ref="D8582:D8645" si="134">1/8760</f>
        <v>1.1415525114155251E-4</v>
      </c>
      <c r="E8582" s="130">
        <v>1.6810295927237551E-4</v>
      </c>
      <c r="F8582">
        <v>0.46153846153846162</v>
      </c>
      <c r="I8582" s="140"/>
    </row>
    <row r="8583" spans="1:9">
      <c r="A8583" s="10">
        <v>8577</v>
      </c>
      <c r="B8583" s="10">
        <v>1.080546797302125E-4</v>
      </c>
      <c r="C8583" s="10">
        <v>5.3995013032434429E-4</v>
      </c>
      <c r="D8583" s="10">
        <f t="shared" si="134"/>
        <v>1.1415525114155251E-4</v>
      </c>
      <c r="E8583" s="130">
        <v>1.4408825080489281E-4</v>
      </c>
      <c r="F8583">
        <v>0.57692307692307687</v>
      </c>
      <c r="I8583" s="140"/>
    </row>
    <row r="8584" spans="1:9">
      <c r="A8584" s="10">
        <v>8578</v>
      </c>
      <c r="B8584" s="10">
        <v>1.1077545653857919E-4</v>
      </c>
      <c r="C8584" s="10">
        <v>4.9592790100953029E-4</v>
      </c>
      <c r="D8584" s="10">
        <f t="shared" si="134"/>
        <v>1.1415525114155251E-4</v>
      </c>
      <c r="E8584" s="130">
        <v>1.2007354233741079E-4</v>
      </c>
      <c r="F8584">
        <v>0.69230769230769229</v>
      </c>
      <c r="I8584" s="140"/>
    </row>
    <row r="8585" spans="1:9">
      <c r="A8585" s="10">
        <v>8579</v>
      </c>
      <c r="B8585" s="10">
        <v>1.122238968995187E-4</v>
      </c>
      <c r="C8585" s="10">
        <v>4.3327915476620919E-4</v>
      </c>
      <c r="D8585" s="10">
        <f t="shared" si="134"/>
        <v>1.1415525114155251E-4</v>
      </c>
      <c r="E8585" s="130">
        <v>1.2576123644813061E-4</v>
      </c>
      <c r="F8585">
        <v>0.76923076923076927</v>
      </c>
      <c r="I8585" s="140"/>
    </row>
    <row r="8586" spans="1:9">
      <c r="A8586" s="10">
        <v>8580</v>
      </c>
      <c r="B8586" s="10">
        <v>1.112228302639468E-4</v>
      </c>
      <c r="C8586" s="10">
        <v>3.4377200543232771E-4</v>
      </c>
      <c r="D8586" s="10">
        <f t="shared" si="134"/>
        <v>1.1415525114155251E-4</v>
      </c>
      <c r="E8586" s="130">
        <v>1.3271286258345399E-4</v>
      </c>
      <c r="F8586">
        <v>0.73076923076923073</v>
      </c>
      <c r="I8586" s="140"/>
    </row>
    <row r="8587" spans="1:9">
      <c r="A8587" s="10">
        <v>8581</v>
      </c>
      <c r="B8587" s="10">
        <v>1.096202480562255E-4</v>
      </c>
      <c r="C8587" s="10">
        <v>3.5005983484941188E-4</v>
      </c>
      <c r="D8587" s="10">
        <f t="shared" si="134"/>
        <v>1.1415525114155251E-4</v>
      </c>
      <c r="E8587" s="130">
        <v>1.27657134485037E-4</v>
      </c>
      <c r="F8587">
        <v>0.69230769230769229</v>
      </c>
      <c r="I8587" s="140"/>
    </row>
    <row r="8588" spans="1:9">
      <c r="A8588" s="10">
        <v>8582</v>
      </c>
      <c r="B8588" s="10">
        <v>1.07951808199126E-4</v>
      </c>
      <c r="C8588" s="10">
        <v>3.2973784263427689E-4</v>
      </c>
      <c r="D8588" s="10">
        <f t="shared" si="134"/>
        <v>1.1415525114155251E-4</v>
      </c>
      <c r="E8588" s="130">
        <v>1.314489305588497E-4</v>
      </c>
      <c r="F8588">
        <v>0.84615384615384615</v>
      </c>
      <c r="I8588" s="140"/>
    </row>
    <row r="8589" spans="1:9">
      <c r="A8589" s="10">
        <v>8583</v>
      </c>
      <c r="B8589" s="10">
        <v>1.086063359277074E-4</v>
      </c>
      <c r="C8589" s="10">
        <v>3.3687438478241511E-4</v>
      </c>
      <c r="D8589" s="10">
        <f t="shared" si="134"/>
        <v>1.1415525114155251E-4</v>
      </c>
      <c r="E8589" s="130">
        <v>1.4408825080489281E-4</v>
      </c>
      <c r="F8589">
        <v>0.96153846153846156</v>
      </c>
      <c r="I8589" s="140"/>
    </row>
    <row r="8590" spans="1:9">
      <c r="A8590" s="10">
        <v>8584</v>
      </c>
      <c r="B8590" s="10">
        <v>1.095090346526693E-4</v>
      </c>
      <c r="C8590" s="10">
        <v>3.5368642026153101E-4</v>
      </c>
      <c r="D8590" s="10">
        <f t="shared" si="134"/>
        <v>1.1415525114155251E-4</v>
      </c>
      <c r="E8590" s="130">
        <v>1.5672757105093671E-4</v>
      </c>
      <c r="F8590">
        <v>1</v>
      </c>
      <c r="I8590" s="140"/>
    </row>
    <row r="8591" spans="1:9">
      <c r="A8591" s="10">
        <v>8585</v>
      </c>
      <c r="B8591" s="10">
        <v>1.097708892755282E-4</v>
      </c>
      <c r="C8591" s="10">
        <v>3.7371890006261883E-4</v>
      </c>
      <c r="D8591" s="10">
        <f t="shared" si="134"/>
        <v>1.1415525114155251E-4</v>
      </c>
      <c r="E8591" s="130">
        <v>1.7189475534618831E-4</v>
      </c>
      <c r="F8591">
        <v>0.92307692307692313</v>
      </c>
      <c r="I8591" s="140"/>
    </row>
    <row r="8592" spans="1:9">
      <c r="A8592" s="10">
        <v>8586</v>
      </c>
      <c r="B8592" s="10">
        <v>1.125698374240247E-4</v>
      </c>
      <c r="C8592" s="10">
        <v>3.4248547603367489E-4</v>
      </c>
      <c r="D8592" s="10">
        <f t="shared" si="134"/>
        <v>1.1415525114155251E-4</v>
      </c>
      <c r="E8592" s="130">
        <v>1.6051936712474941E-4</v>
      </c>
      <c r="F8592">
        <v>0.76923076923076927</v>
      </c>
      <c r="I8592" s="140"/>
    </row>
    <row r="8593" spans="1:9">
      <c r="A8593" s="10">
        <v>8587</v>
      </c>
      <c r="B8593" s="10">
        <v>1.1178504381692849E-4</v>
      </c>
      <c r="C8593" s="10">
        <v>3.3622068505323281E-4</v>
      </c>
      <c r="D8593" s="10">
        <f t="shared" si="134"/>
        <v>1.1415525114155251E-4</v>
      </c>
      <c r="E8593" s="130">
        <v>1.3650465865726739E-4</v>
      </c>
      <c r="F8593">
        <v>0.57692307692307687</v>
      </c>
      <c r="I8593" s="140"/>
    </row>
    <row r="8594" spans="1:9">
      <c r="A8594" s="10">
        <v>8588</v>
      </c>
      <c r="B8594" s="10">
        <v>1.117530198151436E-4</v>
      </c>
      <c r="C8594" s="10">
        <v>3.8290481752323459E-4</v>
      </c>
      <c r="D8594" s="10">
        <f t="shared" si="134"/>
        <v>1.1415525114155251E-4</v>
      </c>
      <c r="E8594" s="130">
        <v>1.143858482266917E-4</v>
      </c>
      <c r="F8594">
        <v>0.46153846153846162</v>
      </c>
      <c r="I8594" s="140"/>
    </row>
    <row r="8595" spans="1:9">
      <c r="A8595" s="10">
        <v>8589</v>
      </c>
      <c r="B8595" s="10">
        <v>1.102482898255466E-4</v>
      </c>
      <c r="C8595" s="10">
        <v>2.3504651318999731E-5</v>
      </c>
      <c r="D8595" s="10">
        <f t="shared" si="134"/>
        <v>1.1415525114155251E-4</v>
      </c>
      <c r="E8595" s="130">
        <v>9.4162935833022428E-5</v>
      </c>
      <c r="F8595">
        <v>0.30769230769230771</v>
      </c>
      <c r="I8595" s="140"/>
    </row>
    <row r="8596" spans="1:9">
      <c r="A8596" s="10">
        <v>8590</v>
      </c>
      <c r="B8596" s="10">
        <v>1.119044321800661E-4</v>
      </c>
      <c r="C8596" s="10">
        <v>5.0820350102613639E-5</v>
      </c>
      <c r="D8596" s="10">
        <f t="shared" si="134"/>
        <v>1.1415525114155251E-4</v>
      </c>
      <c r="E8596" s="130">
        <v>7.9627717550072245E-5</v>
      </c>
      <c r="F8596">
        <v>0.23076923076923081</v>
      </c>
      <c r="I8596" s="140"/>
    </row>
    <row r="8597" spans="1:9">
      <c r="A8597" s="10">
        <v>8591</v>
      </c>
      <c r="B8597" s="10">
        <v>1.153719306994124E-4</v>
      </c>
      <c r="C8597" s="10">
        <v>8.9111154611251598E-5</v>
      </c>
      <c r="D8597" s="10">
        <f t="shared" si="134"/>
        <v>1.1415525114155251E-4</v>
      </c>
      <c r="E8597" s="130">
        <v>7.0148227365539705E-5</v>
      </c>
      <c r="F8597">
        <v>0.15384615384615391</v>
      </c>
      <c r="I8597" s="140"/>
    </row>
    <row r="8598" spans="1:9">
      <c r="A8598" s="10">
        <v>8592</v>
      </c>
      <c r="B8598" s="10">
        <v>1.13479333519868E-4</v>
      </c>
      <c r="C8598" s="10">
        <v>1.148025754236793E-4</v>
      </c>
      <c r="D8598" s="10">
        <f t="shared" si="134"/>
        <v>1.1415525114155251E-4</v>
      </c>
      <c r="E8598" s="130">
        <v>5.9987205206956442E-5</v>
      </c>
      <c r="F8598">
        <v>7.6923076923076927E-2</v>
      </c>
      <c r="I8598" s="140"/>
    </row>
    <row r="8599" spans="1:9">
      <c r="A8599" s="10">
        <v>8593</v>
      </c>
      <c r="B8599" s="10">
        <v>1.071959030986845E-4</v>
      </c>
      <c r="C8599" s="10">
        <v>1.386054490313528E-4</v>
      </c>
      <c r="D8599" s="10">
        <f t="shared" si="134"/>
        <v>1.1415525114155251E-4</v>
      </c>
      <c r="E8599" s="130">
        <v>3.8927867208769552E-5</v>
      </c>
      <c r="F8599">
        <v>7.6923076923076927E-2</v>
      </c>
      <c r="I8599" s="140"/>
    </row>
    <row r="8600" spans="1:9">
      <c r="A8600" s="10">
        <v>8594</v>
      </c>
      <c r="B8600" s="10">
        <v>1.0455058444010071E-4</v>
      </c>
      <c r="C8600" s="10">
        <v>1.6457940890309041E-4</v>
      </c>
      <c r="D8600" s="10">
        <f t="shared" si="134"/>
        <v>1.1415525114155251E-4</v>
      </c>
      <c r="E8600" s="130">
        <v>3.3822573148603057E-5</v>
      </c>
      <c r="F8600">
        <v>5.7692307692307702E-2</v>
      </c>
      <c r="I8600" s="140"/>
    </row>
    <row r="8601" spans="1:9">
      <c r="A8601" s="10">
        <v>8595</v>
      </c>
      <c r="B8601" s="10">
        <v>1.0355430677621261E-4</v>
      </c>
      <c r="C8601" s="10">
        <v>1.8077993935880691E-4</v>
      </c>
      <c r="D8601" s="10">
        <f t="shared" si="134"/>
        <v>1.1415525114155251E-4</v>
      </c>
      <c r="E8601" s="130">
        <v>2.8079117330915779E-5</v>
      </c>
      <c r="F8601">
        <v>5.7692307692307702E-2</v>
      </c>
      <c r="I8601" s="140"/>
    </row>
    <row r="8602" spans="1:9">
      <c r="A8602" s="10">
        <v>8596</v>
      </c>
      <c r="B8602" s="10">
        <v>1.049911103335744E-4</v>
      </c>
      <c r="C8602" s="10">
        <v>1.9877216284976519E-4</v>
      </c>
      <c r="D8602" s="10">
        <f t="shared" si="134"/>
        <v>1.1415525114155251E-4</v>
      </c>
      <c r="E8602" s="130">
        <v>3.7013381936207148E-5</v>
      </c>
      <c r="F8602">
        <v>7.6923076923076927E-2</v>
      </c>
      <c r="I8602" s="140"/>
    </row>
    <row r="8603" spans="1:9">
      <c r="A8603" s="10">
        <v>8597</v>
      </c>
      <c r="B8603" s="10">
        <v>1.066193219168333E-4</v>
      </c>
      <c r="C8603" s="10">
        <v>2.1687948306079629E-4</v>
      </c>
      <c r="D8603" s="10">
        <f t="shared" si="134"/>
        <v>1.1415525114155251E-4</v>
      </c>
      <c r="E8603" s="130">
        <v>6.509249926712293E-5</v>
      </c>
      <c r="F8603">
        <v>0.1153846153846154</v>
      </c>
      <c r="I8603" s="140"/>
    </row>
    <row r="8604" spans="1:9">
      <c r="A8604" s="10">
        <v>8598</v>
      </c>
      <c r="B8604" s="10">
        <v>1.0644297884361311E-4</v>
      </c>
      <c r="C8604" s="10">
        <v>5.7200914682216137E-4</v>
      </c>
      <c r="D8604" s="10">
        <f t="shared" si="134"/>
        <v>1.1415525114155251E-4</v>
      </c>
      <c r="E8604" s="130">
        <v>1.084874987785377E-4</v>
      </c>
      <c r="F8604">
        <v>0.19230769230769229</v>
      </c>
      <c r="I8604" s="140"/>
    </row>
    <row r="8605" spans="1:9">
      <c r="A8605" s="10">
        <v>8599</v>
      </c>
      <c r="B8605" s="10">
        <v>1.083538952614082E-4</v>
      </c>
      <c r="C8605" s="10">
        <v>5.8136236115437613E-4</v>
      </c>
      <c r="D8605" s="10">
        <f t="shared" si="134"/>
        <v>1.1415525114155251E-4</v>
      </c>
      <c r="E8605" s="130">
        <v>1.531588218049948E-4</v>
      </c>
      <c r="F8605">
        <v>0.30769230769230771</v>
      </c>
      <c r="I8605" s="140"/>
    </row>
    <row r="8606" spans="1:9">
      <c r="A8606" s="10">
        <v>8600</v>
      </c>
      <c r="B8606" s="10">
        <v>1.107165139367401E-4</v>
      </c>
      <c r="C8606" s="10">
        <v>5.3998129221920969E-4</v>
      </c>
      <c r="D8606" s="10">
        <f t="shared" si="134"/>
        <v>1.1415525114155251E-4</v>
      </c>
      <c r="E8606" s="130">
        <v>1.697510275005357E-4</v>
      </c>
      <c r="F8606">
        <v>0.46153846153846162</v>
      </c>
      <c r="I8606" s="140"/>
    </row>
    <row r="8607" spans="1:9">
      <c r="A8607" s="10">
        <v>8601</v>
      </c>
      <c r="B8607" s="10">
        <v>1.109604125820776E-4</v>
      </c>
      <c r="C8607" s="10">
        <v>4.7128243340318552E-4</v>
      </c>
      <c r="D8607" s="10">
        <f t="shared" si="134"/>
        <v>1.1415525114155251E-4</v>
      </c>
      <c r="E8607" s="130">
        <v>1.455008807147448E-4</v>
      </c>
      <c r="F8607">
        <v>0.57692307692307687</v>
      </c>
      <c r="I8607" s="140"/>
    </row>
    <row r="8608" spans="1:9">
      <c r="A8608" s="10">
        <v>8602</v>
      </c>
      <c r="B8608" s="10">
        <v>1.108380899267626E-4</v>
      </c>
      <c r="C8608" s="10">
        <v>4.1063013952850192E-4</v>
      </c>
      <c r="D8608" s="10">
        <f t="shared" si="134"/>
        <v>1.1415525114155251E-4</v>
      </c>
      <c r="E8608" s="130">
        <v>1.212507339289539E-4</v>
      </c>
      <c r="F8608">
        <v>0.69230769230769229</v>
      </c>
      <c r="I8608" s="140"/>
    </row>
    <row r="8609" spans="1:9">
      <c r="A8609" s="10">
        <v>8603</v>
      </c>
      <c r="B8609" s="10">
        <v>1.0975764898563371E-4</v>
      </c>
      <c r="C8609" s="10">
        <v>3.6972559074348462E-4</v>
      </c>
      <c r="D8609" s="10">
        <f t="shared" si="134"/>
        <v>1.1415525114155251E-4</v>
      </c>
      <c r="E8609" s="130">
        <v>1.2699418974664159E-4</v>
      </c>
      <c r="F8609">
        <v>0.76923076923076927</v>
      </c>
      <c r="I8609" s="140"/>
    </row>
    <row r="8610" spans="1:9">
      <c r="A8610" s="10">
        <v>8604</v>
      </c>
      <c r="B8610" s="10">
        <v>1.086806067567377E-4</v>
      </c>
      <c r="C8610" s="10">
        <v>2.8304613220968083E-4</v>
      </c>
      <c r="D8610" s="10">
        <f t="shared" si="134"/>
        <v>1.1415525114155251E-4</v>
      </c>
      <c r="E8610" s="130">
        <v>1.3401396907937081E-4</v>
      </c>
      <c r="F8610">
        <v>0.73076923076923073</v>
      </c>
      <c r="I8610" s="140"/>
    </row>
    <row r="8611" spans="1:9">
      <c r="A8611" s="10">
        <v>8605</v>
      </c>
      <c r="B8611" s="10">
        <v>1.0875665003456901E-4</v>
      </c>
      <c r="C8611" s="10">
        <v>2.9849907721562233E-4</v>
      </c>
      <c r="D8611" s="10">
        <f t="shared" si="134"/>
        <v>1.1415525114155251E-4</v>
      </c>
      <c r="E8611" s="130">
        <v>1.289086750192039E-4</v>
      </c>
      <c r="F8611">
        <v>0.69230769230769229</v>
      </c>
      <c r="I8611" s="140"/>
    </row>
    <row r="8612" spans="1:9">
      <c r="A8612" s="10">
        <v>8606</v>
      </c>
      <c r="B8612" s="10">
        <v>1.092163943858208E-4</v>
      </c>
      <c r="C8612" s="10">
        <v>3.018420416528985E-4</v>
      </c>
      <c r="D8612" s="10">
        <f t="shared" si="134"/>
        <v>1.1415525114155251E-4</v>
      </c>
      <c r="E8612" s="130">
        <v>1.327376455643286E-4</v>
      </c>
      <c r="F8612">
        <v>0.84615384615384615</v>
      </c>
      <c r="I8612" s="140"/>
    </row>
    <row r="8613" spans="1:9">
      <c r="A8613" s="10">
        <v>8607</v>
      </c>
      <c r="B8613" s="10">
        <v>1.09940913178632E-4</v>
      </c>
      <c r="C8613" s="10">
        <v>3.1283579905620561E-4</v>
      </c>
      <c r="D8613" s="10">
        <f t="shared" si="134"/>
        <v>1.1415525114155251E-4</v>
      </c>
      <c r="E8613" s="130">
        <v>1.455008807147448E-4</v>
      </c>
      <c r="F8613">
        <v>0.96153846153846156</v>
      </c>
      <c r="I8613" s="140"/>
    </row>
    <row r="8614" spans="1:9">
      <c r="A8614" s="10">
        <v>8608</v>
      </c>
      <c r="B8614" s="10">
        <v>1.130196156813159E-4</v>
      </c>
      <c r="C8614" s="10">
        <v>3.3515768940457508E-4</v>
      </c>
      <c r="D8614" s="10">
        <f t="shared" si="134"/>
        <v>1.1415525114155251E-4</v>
      </c>
      <c r="E8614" s="130">
        <v>1.582641158651617E-4</v>
      </c>
      <c r="F8614">
        <v>1</v>
      </c>
      <c r="I8614" s="140"/>
    </row>
    <row r="8615" spans="1:9">
      <c r="A8615" s="10">
        <v>8609</v>
      </c>
      <c r="B8615" s="10">
        <v>1.1532130596431859E-4</v>
      </c>
      <c r="C8615" s="10">
        <v>3.4975883049222499E-4</v>
      </c>
      <c r="D8615" s="10">
        <f t="shared" si="134"/>
        <v>1.1415525114155251E-4</v>
      </c>
      <c r="E8615" s="130">
        <v>1.735799980456611E-4</v>
      </c>
      <c r="F8615">
        <v>0.92307692307692313</v>
      </c>
      <c r="I8615" s="140"/>
    </row>
    <row r="8616" spans="1:9">
      <c r="A8616" s="10">
        <v>8610</v>
      </c>
      <c r="B8616" s="10">
        <v>1.1958959099175459E-4</v>
      </c>
      <c r="C8616" s="10">
        <v>3.2309874070049889E-4</v>
      </c>
      <c r="D8616" s="10">
        <f t="shared" si="134"/>
        <v>1.1415525114155251E-4</v>
      </c>
      <c r="E8616" s="130">
        <v>1.6209308641028641E-4</v>
      </c>
      <c r="F8616">
        <v>0.76923076923076927</v>
      </c>
      <c r="I8616" s="140"/>
    </row>
    <row r="8617" spans="1:9">
      <c r="A8617" s="10">
        <v>8611</v>
      </c>
      <c r="B8617" s="10">
        <v>1.180814341984047E-4</v>
      </c>
      <c r="C8617" s="10">
        <v>3.2042013604250839E-4</v>
      </c>
      <c r="D8617" s="10">
        <f t="shared" si="134"/>
        <v>1.1415525114155251E-4</v>
      </c>
      <c r="E8617" s="130">
        <v>1.3784293962449551E-4</v>
      </c>
      <c r="F8617">
        <v>0.57692307692307687</v>
      </c>
      <c r="I8617" s="140"/>
    </row>
    <row r="8618" spans="1:9">
      <c r="A8618" s="10">
        <v>8612</v>
      </c>
      <c r="B8618" s="10">
        <v>1.175209974728191E-4</v>
      </c>
      <c r="C8618" s="10">
        <v>3.7132654843448657E-4</v>
      </c>
      <c r="D8618" s="10">
        <f t="shared" si="134"/>
        <v>1.1415525114155251E-4</v>
      </c>
      <c r="E8618" s="130">
        <v>1.155072781112669E-4</v>
      </c>
      <c r="F8618">
        <v>0.46153846153846162</v>
      </c>
      <c r="I8618" s="140"/>
    </row>
    <row r="8619" spans="1:9">
      <c r="A8619" s="10">
        <v>8613</v>
      </c>
      <c r="B8619" s="10">
        <v>1.164047540300432E-4</v>
      </c>
      <c r="C8619" s="10">
        <v>2.0675742227482181E-5</v>
      </c>
      <c r="D8619" s="10">
        <f t="shared" si="134"/>
        <v>1.1415525114155251E-4</v>
      </c>
      <c r="E8619" s="130">
        <v>9.508610187060065E-5</v>
      </c>
      <c r="F8619">
        <v>0.30769230769230771</v>
      </c>
      <c r="I8619" s="140"/>
    </row>
    <row r="8620" spans="1:9">
      <c r="A8620" s="10">
        <v>8614</v>
      </c>
      <c r="B8620" s="10">
        <v>1.161963625455186E-4</v>
      </c>
      <c r="C8620" s="10">
        <v>4.8539658521685313E-5</v>
      </c>
      <c r="D8620" s="10">
        <f t="shared" si="134"/>
        <v>1.1415525114155251E-4</v>
      </c>
      <c r="E8620" s="130">
        <v>8.0408381447622085E-5</v>
      </c>
      <c r="F8620">
        <v>0.23076923076923081</v>
      </c>
      <c r="I8620" s="140"/>
    </row>
    <row r="8621" spans="1:9">
      <c r="A8621" s="10">
        <v>8615</v>
      </c>
      <c r="B8621" s="10">
        <v>1.197364830294106E-4</v>
      </c>
      <c r="C8621" s="10">
        <v>9.0731704974299188E-5</v>
      </c>
      <c r="D8621" s="10">
        <f t="shared" si="134"/>
        <v>1.1415525114155251E-4</v>
      </c>
      <c r="E8621" s="130">
        <v>7.0835955084809737E-5</v>
      </c>
      <c r="F8621">
        <v>0.15384615384615391</v>
      </c>
      <c r="I8621" s="140"/>
    </row>
    <row r="8622" spans="1:9">
      <c r="A8622" s="10">
        <v>8616</v>
      </c>
      <c r="B8622" s="10">
        <v>1.163281833209575E-4</v>
      </c>
      <c r="C8622" s="10">
        <v>1.2501735818916729E-4</v>
      </c>
      <c r="D8622" s="10">
        <f t="shared" si="134"/>
        <v>1.1415525114155251E-4</v>
      </c>
      <c r="E8622" s="130">
        <v>6.2899205459721267E-5</v>
      </c>
      <c r="F8622">
        <v>7.6923076923076927E-2</v>
      </c>
      <c r="I8622" s="140"/>
    </row>
    <row r="8623" spans="1:9">
      <c r="A8623" s="10">
        <v>8617</v>
      </c>
      <c r="B8623" s="10">
        <v>1.1342097557912919E-4</v>
      </c>
      <c r="C8623" s="10">
        <v>1.6034889187630181E-4</v>
      </c>
      <c r="D8623" s="10">
        <f t="shared" si="134"/>
        <v>1.1415525114155251E-4</v>
      </c>
      <c r="E8623" s="130">
        <v>4.0817569500457398E-5</v>
      </c>
      <c r="F8623">
        <v>7.6923076923076927E-2</v>
      </c>
      <c r="I8623" s="140"/>
    </row>
    <row r="8624" spans="1:9">
      <c r="A8624" s="10">
        <v>8618</v>
      </c>
      <c r="B8624" s="10">
        <v>1.112301588571653E-4</v>
      </c>
      <c r="C8624" s="10">
        <v>1.913904031823375E-4</v>
      </c>
      <c r="D8624" s="10">
        <f t="shared" si="134"/>
        <v>1.1415525114155251E-4</v>
      </c>
      <c r="E8624" s="130">
        <v>3.5464445631544982E-5</v>
      </c>
      <c r="F8624">
        <v>5.7692307692307702E-2</v>
      </c>
      <c r="I8624" s="140"/>
    </row>
    <row r="8625" spans="1:9">
      <c r="A8625" s="10">
        <v>8619</v>
      </c>
      <c r="B8625" s="10">
        <v>1.111985164572179E-4</v>
      </c>
      <c r="C8625" s="10">
        <v>2.1369477831831849E-4</v>
      </c>
      <c r="D8625" s="10">
        <f t="shared" si="134"/>
        <v>1.1415525114155251E-4</v>
      </c>
      <c r="E8625" s="130">
        <v>2.9442181279018439E-5</v>
      </c>
      <c r="F8625">
        <v>5.7692307692307702E-2</v>
      </c>
      <c r="I8625" s="140"/>
    </row>
    <row r="8626" spans="1:9">
      <c r="A8626" s="10">
        <v>8620</v>
      </c>
      <c r="B8626" s="10">
        <v>1.121390471033431E-4</v>
      </c>
      <c r="C8626" s="10">
        <v>2.348827666378536E-4</v>
      </c>
      <c r="D8626" s="10">
        <f t="shared" si="134"/>
        <v>1.1415525114155251E-4</v>
      </c>
      <c r="E8626" s="130">
        <v>3.881014804961524E-5</v>
      </c>
      <c r="F8626">
        <v>7.6923076923076927E-2</v>
      </c>
      <c r="I8626" s="140"/>
    </row>
    <row r="8627" spans="1:9">
      <c r="A8627" s="10">
        <v>8621</v>
      </c>
      <c r="B8627" s="10">
        <v>1.153816539574057E-4</v>
      </c>
      <c r="C8627" s="10">
        <v>2.5743677787252751E-4</v>
      </c>
      <c r="D8627" s="10">
        <f t="shared" si="134"/>
        <v>1.1415525114155251E-4</v>
      </c>
      <c r="E8627" s="130">
        <v>6.8252329328633344E-5</v>
      </c>
      <c r="F8627">
        <v>0.1153846153846154</v>
      </c>
      <c r="I8627" s="140"/>
    </row>
    <row r="8628" spans="1:9">
      <c r="A8628" s="10">
        <v>8622</v>
      </c>
      <c r="B8628" s="10">
        <v>1.183270904612004E-4</v>
      </c>
      <c r="C8628" s="10">
        <v>6.1268917085891743E-4</v>
      </c>
      <c r="D8628" s="10">
        <f t="shared" si="134"/>
        <v>1.1415525114155251E-4</v>
      </c>
      <c r="E8628" s="130">
        <v>1.137538822143896E-4</v>
      </c>
      <c r="F8628">
        <v>0.19230769230769229</v>
      </c>
      <c r="I8628" s="140"/>
    </row>
    <row r="8629" spans="1:9">
      <c r="A8629" s="10">
        <v>8623</v>
      </c>
      <c r="B8629" s="10">
        <v>1.248511443978912E-4</v>
      </c>
      <c r="C8629" s="10">
        <v>6.2085167805096635E-4</v>
      </c>
      <c r="D8629" s="10">
        <f t="shared" si="134"/>
        <v>1.1415525114155251E-4</v>
      </c>
      <c r="E8629" s="130">
        <v>1.605937160673732E-4</v>
      </c>
      <c r="F8629">
        <v>0.30769230769230771</v>
      </c>
      <c r="I8629" s="140"/>
    </row>
    <row r="8630" spans="1:9">
      <c r="A8630" s="10">
        <v>8624</v>
      </c>
      <c r="B8630" s="10">
        <v>1.3238092061093699E-4</v>
      </c>
      <c r="C8630" s="10">
        <v>5.8437719606646218E-4</v>
      </c>
      <c r="D8630" s="10">
        <f t="shared" si="134"/>
        <v>1.1415525114155251E-4</v>
      </c>
      <c r="E8630" s="130">
        <v>1.779913686413386E-4</v>
      </c>
      <c r="F8630">
        <v>0.46153846153846162</v>
      </c>
      <c r="I8630" s="140"/>
    </row>
    <row r="8631" spans="1:9">
      <c r="A8631" s="10">
        <v>8625</v>
      </c>
      <c r="B8631" s="10">
        <v>1.4410785902177581E-4</v>
      </c>
      <c r="C8631" s="10">
        <v>5.2504373449706126E-4</v>
      </c>
      <c r="D8631" s="10">
        <f t="shared" si="134"/>
        <v>1.1415525114155251E-4</v>
      </c>
      <c r="E8631" s="130">
        <v>1.525640302640046E-4</v>
      </c>
      <c r="F8631">
        <v>0.57692307692307687</v>
      </c>
      <c r="I8631" s="140"/>
    </row>
    <row r="8632" spans="1:9">
      <c r="A8632" s="10">
        <v>8626</v>
      </c>
      <c r="B8632" s="10">
        <v>1.4524702023047649E-4</v>
      </c>
      <c r="C8632" s="10">
        <v>4.6659779369612371E-4</v>
      </c>
      <c r="D8632" s="10">
        <f t="shared" si="134"/>
        <v>1.1415525114155251E-4</v>
      </c>
      <c r="E8632" s="130">
        <v>1.2713669188667059E-4</v>
      </c>
      <c r="F8632">
        <v>0.69230769230769229</v>
      </c>
      <c r="I8632" s="140"/>
    </row>
    <row r="8633" spans="1:9">
      <c r="A8633" s="10">
        <v>8627</v>
      </c>
      <c r="B8633" s="10">
        <v>1.4353817577687859E-4</v>
      </c>
      <c r="C8633" s="10">
        <v>4.3112501548158431E-4</v>
      </c>
      <c r="D8633" s="10">
        <f t="shared" si="134"/>
        <v>1.1415525114155251E-4</v>
      </c>
      <c r="E8633" s="130">
        <v>1.3315895623919709E-4</v>
      </c>
      <c r="F8633">
        <v>0.76923076923076927</v>
      </c>
      <c r="I8633" s="140"/>
    </row>
    <row r="8634" spans="1:9">
      <c r="A8634" s="10">
        <v>8628</v>
      </c>
      <c r="B8634" s="10">
        <v>1.3684837770571191E-4</v>
      </c>
      <c r="C8634" s="10">
        <v>3.7060450619218823E-4</v>
      </c>
      <c r="D8634" s="10">
        <f t="shared" si="134"/>
        <v>1.1415525114155251E-4</v>
      </c>
      <c r="E8634" s="130">
        <v>1.4051950155895171E-4</v>
      </c>
      <c r="F8634">
        <v>0.73076923076923073</v>
      </c>
      <c r="I8634" s="140"/>
    </row>
    <row r="8635" spans="1:9">
      <c r="A8635" s="10">
        <v>8629</v>
      </c>
      <c r="B8635" s="10">
        <v>1.331792752553305E-4</v>
      </c>
      <c r="C8635" s="10">
        <v>3.8689014430591648E-4</v>
      </c>
      <c r="D8635" s="10">
        <f t="shared" si="134"/>
        <v>1.1415525114155251E-4</v>
      </c>
      <c r="E8635" s="130">
        <v>1.351663776900393E-4</v>
      </c>
      <c r="F8635">
        <v>0.69230769230769229</v>
      </c>
      <c r="I8635" s="140"/>
    </row>
    <row r="8636" spans="1:9">
      <c r="A8636" s="10">
        <v>8630</v>
      </c>
      <c r="B8636" s="10">
        <v>1.3865143872541049E-4</v>
      </c>
      <c r="C8636" s="10">
        <v>3.9403806475060493E-4</v>
      </c>
      <c r="D8636" s="10">
        <f t="shared" si="134"/>
        <v>1.1415525114155251E-4</v>
      </c>
      <c r="E8636" s="130">
        <v>1.3918122059172359E-4</v>
      </c>
      <c r="F8636">
        <v>0.84615384615384615</v>
      </c>
      <c r="I8636" s="140"/>
    </row>
    <row r="8637" spans="1:9">
      <c r="A8637" s="10">
        <v>8631</v>
      </c>
      <c r="B8637" s="10">
        <v>1.3893151996047861E-4</v>
      </c>
      <c r="C8637" s="10">
        <v>4.0717921083111572E-4</v>
      </c>
      <c r="D8637" s="10">
        <f t="shared" si="134"/>
        <v>1.1415525114155251E-4</v>
      </c>
      <c r="E8637" s="130">
        <v>1.525640302640046E-4</v>
      </c>
      <c r="F8637">
        <v>0.96153846153846156</v>
      </c>
      <c r="I8637" s="140"/>
    </row>
    <row r="8638" spans="1:9">
      <c r="A8638" s="10">
        <v>8632</v>
      </c>
      <c r="B8638" s="10">
        <v>1.4080311392055891E-4</v>
      </c>
      <c r="C8638" s="10">
        <v>4.2092503859378762E-4</v>
      </c>
      <c r="D8638" s="10">
        <f t="shared" si="134"/>
        <v>1.1415525114155251E-4</v>
      </c>
      <c r="E8638" s="130">
        <v>1.6594683993628571E-4</v>
      </c>
      <c r="F8638">
        <v>1</v>
      </c>
      <c r="I8638" s="140"/>
    </row>
    <row r="8639" spans="1:9">
      <c r="A8639" s="10">
        <v>8633</v>
      </c>
      <c r="B8639" s="10">
        <v>1.4381814429374179E-4</v>
      </c>
      <c r="C8639" s="10">
        <v>4.221566766896689E-4</v>
      </c>
      <c r="D8639" s="10">
        <f t="shared" si="134"/>
        <v>1.1415525114155251E-4</v>
      </c>
      <c r="E8639" s="130">
        <v>1.8200621154302289E-4</v>
      </c>
      <c r="F8639">
        <v>0.92307692307692313</v>
      </c>
      <c r="I8639" s="140"/>
    </row>
    <row r="8640" spans="1:9">
      <c r="A8640" s="10">
        <v>8634</v>
      </c>
      <c r="B8640" s="10">
        <v>1.443348541618622E-4</v>
      </c>
      <c r="C8640" s="10">
        <v>3.9454070543290521E-4</v>
      </c>
      <c r="D8640" s="10">
        <f t="shared" si="134"/>
        <v>1.1415525114155251E-4</v>
      </c>
      <c r="E8640" s="130">
        <v>1.6996168283797E-4</v>
      </c>
      <c r="F8640">
        <v>0.76923076923076927</v>
      </c>
      <c r="I8640" s="140"/>
    </row>
    <row r="8641" spans="1:9">
      <c r="A8641" s="10">
        <v>8635</v>
      </c>
      <c r="B8641" s="10">
        <v>1.3983830537869161E-4</v>
      </c>
      <c r="C8641" s="10">
        <v>3.8839984833134218E-4</v>
      </c>
      <c r="D8641" s="10">
        <f t="shared" si="134"/>
        <v>1.1415525114155251E-4</v>
      </c>
      <c r="E8641" s="130">
        <v>1.4453434446063599E-4</v>
      </c>
      <c r="F8641">
        <v>0.57692307692307687</v>
      </c>
      <c r="I8641" s="140"/>
    </row>
    <row r="8642" spans="1:9">
      <c r="A8642" s="10">
        <v>8636</v>
      </c>
      <c r="B8642" s="10">
        <v>1.3468956834380939E-4</v>
      </c>
      <c r="C8642" s="10">
        <v>4.3542183392873988E-4</v>
      </c>
      <c r="D8642" s="10">
        <f t="shared" si="134"/>
        <v>1.1415525114155251E-4</v>
      </c>
      <c r="E8642" s="130">
        <v>1.211144275341442E-4</v>
      </c>
      <c r="F8642">
        <v>0.46153846153846162</v>
      </c>
      <c r="I8642" s="140"/>
    </row>
    <row r="8643" spans="1:9">
      <c r="A8643" s="10">
        <v>8637</v>
      </c>
      <c r="B8643" s="10">
        <v>1.3007904414769639E-4</v>
      </c>
      <c r="C8643" s="10">
        <v>7.8556895845067885E-5</v>
      </c>
      <c r="D8643" s="10">
        <f t="shared" si="134"/>
        <v>1.1415525114155251E-4</v>
      </c>
      <c r="E8643" s="130">
        <v>9.9701932058493808E-5</v>
      </c>
      <c r="F8643">
        <v>0.30769230769230771</v>
      </c>
      <c r="I8643" s="140"/>
    </row>
    <row r="8644" spans="1:9">
      <c r="A8644" s="10">
        <v>8638</v>
      </c>
      <c r="B8644" s="10">
        <v>1.2998167783306679E-4</v>
      </c>
      <c r="C8644" s="10">
        <v>1.096905518059429E-4</v>
      </c>
      <c r="D8644" s="10">
        <f t="shared" si="134"/>
        <v>1.1415525114155251E-4</v>
      </c>
      <c r="E8644" s="130">
        <v>8.4311700935370604E-5</v>
      </c>
      <c r="F8644">
        <v>0.23076923076923081</v>
      </c>
      <c r="I8644" s="140"/>
    </row>
    <row r="8645" spans="1:9">
      <c r="A8645" s="10">
        <v>8639</v>
      </c>
      <c r="B8645" s="10">
        <v>1.299185067962692E-4</v>
      </c>
      <c r="C8645" s="10">
        <v>1.480749601916309E-4</v>
      </c>
      <c r="D8645" s="10">
        <f t="shared" si="134"/>
        <v>1.1415525114155251E-4</v>
      </c>
      <c r="E8645" s="130">
        <v>7.4274593681159816E-5</v>
      </c>
      <c r="F8645">
        <v>0.15384615384615391</v>
      </c>
      <c r="I8645" s="140"/>
    </row>
    <row r="8646" spans="1:9">
      <c r="A8646" s="10">
        <v>8640</v>
      </c>
      <c r="B8646" s="10">
        <v>1.3064252239511061E-4</v>
      </c>
      <c r="C8646" s="10">
        <v>1.7383544176361991E-4</v>
      </c>
      <c r="D8646" s="10">
        <f t="shared" ref="D8646:D8709" si="135">1/8760</f>
        <v>1.1415525114155251E-4</v>
      </c>
      <c r="E8646" s="130">
        <v>4.9504004297002843E-5</v>
      </c>
      <c r="F8646">
        <v>3.8461538461538457E-2</v>
      </c>
      <c r="I8646" s="140"/>
    </row>
    <row r="8647" spans="1:9">
      <c r="A8647" s="10">
        <v>8641</v>
      </c>
      <c r="B8647" s="10">
        <v>1.239468925251468E-4</v>
      </c>
      <c r="C8647" s="10">
        <v>2.0113899854560239E-4</v>
      </c>
      <c r="D8647" s="10">
        <f t="shared" si="135"/>
        <v>1.1415525114155251E-4</v>
      </c>
      <c r="E8647" s="130">
        <v>3.2124938958693308E-5</v>
      </c>
      <c r="F8647">
        <v>3.8461538461538457E-2</v>
      </c>
      <c r="I8647" s="140"/>
    </row>
    <row r="8648" spans="1:9">
      <c r="A8648" s="10">
        <v>8642</v>
      </c>
      <c r="B8648" s="10">
        <v>1.2248149270364909E-4</v>
      </c>
      <c r="C8648" s="10">
        <v>2.2608230658807999E-4</v>
      </c>
      <c r="D8648" s="10">
        <f t="shared" si="135"/>
        <v>1.1415525114155251E-4</v>
      </c>
      <c r="E8648" s="130">
        <v>2.7911832210012231E-5</v>
      </c>
      <c r="F8648">
        <v>3.8461538461538457E-2</v>
      </c>
      <c r="I8648" s="140"/>
    </row>
    <row r="8649" spans="1:9">
      <c r="A8649" s="10">
        <v>8643</v>
      </c>
      <c r="B8649" s="10">
        <v>1.224709659466578E-4</v>
      </c>
      <c r="C8649" s="10">
        <v>2.4610056238201391E-4</v>
      </c>
      <c r="D8649" s="10">
        <f t="shared" si="135"/>
        <v>1.1415525114155251E-4</v>
      </c>
      <c r="E8649" s="130">
        <v>2.3172087117745971E-5</v>
      </c>
      <c r="F8649">
        <v>3.8461538461538457E-2</v>
      </c>
      <c r="I8649" s="140"/>
    </row>
    <row r="8650" spans="1:9">
      <c r="A8650" s="10">
        <v>8644</v>
      </c>
      <c r="B8650" s="10">
        <v>1.2308278768684541E-4</v>
      </c>
      <c r="C8650" s="10">
        <v>2.6511322314676049E-4</v>
      </c>
      <c r="D8650" s="10">
        <f t="shared" si="135"/>
        <v>1.1415525114155251E-4</v>
      </c>
      <c r="E8650" s="130">
        <v>3.0545023927937932E-5</v>
      </c>
      <c r="F8650">
        <v>3.8461538461538457E-2</v>
      </c>
      <c r="I8650" s="140"/>
    </row>
    <row r="8651" spans="1:9">
      <c r="A8651" s="10">
        <v>8645</v>
      </c>
      <c r="B8651" s="10">
        <v>1.246711523569722E-4</v>
      </c>
      <c r="C8651" s="10">
        <v>2.8534756202027741E-4</v>
      </c>
      <c r="D8651" s="10">
        <f t="shared" si="135"/>
        <v>1.1415525114155251E-4</v>
      </c>
      <c r="E8651" s="130">
        <v>5.3717111045683968E-5</v>
      </c>
      <c r="F8651">
        <v>7.6923076923076927E-2</v>
      </c>
      <c r="I8651" s="140"/>
    </row>
    <row r="8652" spans="1:9">
      <c r="A8652" s="10">
        <v>8646</v>
      </c>
      <c r="B8652" s="10">
        <v>1.284771513160965E-4</v>
      </c>
      <c r="C8652" s="10">
        <v>6.4130958249552345E-4</v>
      </c>
      <c r="D8652" s="10">
        <f t="shared" si="135"/>
        <v>1.1415525114155251E-4</v>
      </c>
      <c r="E8652" s="130">
        <v>8.9528518409473282E-5</v>
      </c>
      <c r="F8652">
        <v>0.15384615384615391</v>
      </c>
      <c r="I8652" s="140"/>
    </row>
    <row r="8653" spans="1:9">
      <c r="A8653" s="10">
        <v>8647</v>
      </c>
      <c r="B8653" s="10">
        <v>1.330984331348392E-4</v>
      </c>
      <c r="C8653" s="10">
        <v>6.5164222132027539E-4</v>
      </c>
      <c r="D8653" s="10">
        <f t="shared" si="135"/>
        <v>1.1415525114155251E-4</v>
      </c>
      <c r="E8653" s="130">
        <v>1.263932024604327E-4</v>
      </c>
      <c r="F8653">
        <v>0.23076923076923081</v>
      </c>
      <c r="I8653" s="140"/>
    </row>
    <row r="8654" spans="1:9">
      <c r="A8654" s="10">
        <v>8648</v>
      </c>
      <c r="B8654" s="10">
        <v>1.3984103077092769E-4</v>
      </c>
      <c r="C8654" s="10">
        <v>6.2049456409956748E-4</v>
      </c>
      <c r="D8654" s="10">
        <f t="shared" si="135"/>
        <v>1.1415525114155251E-4</v>
      </c>
      <c r="E8654" s="130">
        <v>1.4008579939364581E-4</v>
      </c>
      <c r="F8654">
        <v>0.38461538461538458</v>
      </c>
      <c r="I8654" s="140"/>
    </row>
    <row r="8655" spans="1:9">
      <c r="A8655" s="10">
        <v>8649</v>
      </c>
      <c r="B8655" s="10">
        <v>1.5027055373940601E-4</v>
      </c>
      <c r="C8655" s="10">
        <v>5.647406791669591E-4</v>
      </c>
      <c r="D8655" s="10">
        <f t="shared" si="135"/>
        <v>1.1415525114155251E-4</v>
      </c>
      <c r="E8655" s="130">
        <v>1.2007354233741079E-4</v>
      </c>
      <c r="F8655">
        <v>0.46153846153846162</v>
      </c>
      <c r="I8655" s="140"/>
    </row>
    <row r="8656" spans="1:9">
      <c r="A8656" s="10">
        <v>8650</v>
      </c>
      <c r="B8656" s="10">
        <v>1.4878797049067851E-4</v>
      </c>
      <c r="C8656" s="10">
        <v>5.1786268834443951E-4</v>
      </c>
      <c r="D8656" s="10">
        <f t="shared" si="135"/>
        <v>1.1415525114155251E-4</v>
      </c>
      <c r="E8656" s="130">
        <v>1.000612852811758E-4</v>
      </c>
      <c r="F8656">
        <v>0.57692307692307687</v>
      </c>
      <c r="I8656" s="140"/>
    </row>
    <row r="8657" spans="1:9">
      <c r="A8657" s="10">
        <v>8651</v>
      </c>
      <c r="B8657" s="10">
        <v>1.4719671234040221E-4</v>
      </c>
      <c r="C8657" s="10">
        <v>4.7520987770485729E-4</v>
      </c>
      <c r="D8657" s="10">
        <f t="shared" si="135"/>
        <v>1.1415525114155251E-4</v>
      </c>
      <c r="E8657" s="130">
        <v>1.04801030373442E-4</v>
      </c>
      <c r="F8657">
        <v>0.69230769230769229</v>
      </c>
      <c r="I8657" s="140"/>
    </row>
    <row r="8658" spans="1:9">
      <c r="A8658" s="10">
        <v>8652</v>
      </c>
      <c r="B8658" s="10">
        <v>1.38840563750277E-4</v>
      </c>
      <c r="C8658" s="10">
        <v>3.9861621305735769E-4</v>
      </c>
      <c r="D8658" s="10">
        <f t="shared" si="135"/>
        <v>1.1415525114155251E-4</v>
      </c>
      <c r="E8658" s="130">
        <v>1.1059405215287829E-4</v>
      </c>
      <c r="F8658">
        <v>0.61538461538461542</v>
      </c>
      <c r="I8658" s="140"/>
    </row>
    <row r="8659" spans="1:9">
      <c r="A8659" s="10">
        <v>8653</v>
      </c>
      <c r="B8659" s="10">
        <v>1.360140525961499E-4</v>
      </c>
      <c r="C8659" s="10">
        <v>4.1495063737906422E-4</v>
      </c>
      <c r="D8659" s="10">
        <f t="shared" si="135"/>
        <v>1.1415525114155251E-4</v>
      </c>
      <c r="E8659" s="130">
        <v>1.0638094540419699E-4</v>
      </c>
      <c r="F8659">
        <v>0.53846153846153844</v>
      </c>
      <c r="I8659" s="140"/>
    </row>
    <row r="8660" spans="1:9">
      <c r="A8660" s="10">
        <v>8654</v>
      </c>
      <c r="B8660" s="10">
        <v>1.4155977363015151E-4</v>
      </c>
      <c r="C8660" s="10">
        <v>4.0742187812093408E-4</v>
      </c>
      <c r="D8660" s="10">
        <f t="shared" si="135"/>
        <v>1.1415525114155251E-4</v>
      </c>
      <c r="E8660" s="130">
        <v>1.095407754657083E-4</v>
      </c>
      <c r="F8660">
        <v>0.61538461538461542</v>
      </c>
      <c r="I8660" s="140"/>
    </row>
    <row r="8661" spans="1:9">
      <c r="A8661" s="10">
        <v>8655</v>
      </c>
      <c r="B8661" s="10">
        <v>1.417314030079289E-4</v>
      </c>
      <c r="C8661" s="10">
        <v>4.0868338708642321E-4</v>
      </c>
      <c r="D8661" s="10">
        <f t="shared" si="135"/>
        <v>1.1415525114155251E-4</v>
      </c>
      <c r="E8661" s="130">
        <v>1.2007354233741079E-4</v>
      </c>
      <c r="F8661">
        <v>0.69230769230769229</v>
      </c>
      <c r="I8661" s="140"/>
    </row>
    <row r="8662" spans="1:9">
      <c r="A8662" s="10">
        <v>8656</v>
      </c>
      <c r="B8662" s="10">
        <v>1.4290867184767059E-4</v>
      </c>
      <c r="C8662" s="10">
        <v>4.2590323198762219E-4</v>
      </c>
      <c r="D8662" s="10">
        <f t="shared" si="135"/>
        <v>1.1415525114155251E-4</v>
      </c>
      <c r="E8662" s="130">
        <v>1.30606309209114E-4</v>
      </c>
      <c r="F8662">
        <v>0.76923076923076927</v>
      </c>
      <c r="I8662" s="140"/>
    </row>
    <row r="8663" spans="1:9">
      <c r="A8663" s="10">
        <v>8657</v>
      </c>
      <c r="B8663" s="10">
        <v>1.449122047325368E-4</v>
      </c>
      <c r="C8663" s="10">
        <v>4.4296172146092249E-4</v>
      </c>
      <c r="D8663" s="10">
        <f t="shared" si="135"/>
        <v>1.1415525114155251E-4</v>
      </c>
      <c r="E8663" s="130">
        <v>1.4324562945515709E-4</v>
      </c>
      <c r="F8663">
        <v>0.69230769230769229</v>
      </c>
      <c r="I8663" s="140"/>
    </row>
    <row r="8664" spans="1:9">
      <c r="A8664" s="10">
        <v>8658</v>
      </c>
      <c r="B8664" s="10">
        <v>1.4384035182780669E-4</v>
      </c>
      <c r="C8664" s="10">
        <v>4.094911779534991E-4</v>
      </c>
      <c r="D8664" s="10">
        <f t="shared" si="135"/>
        <v>1.1415525114155251E-4</v>
      </c>
      <c r="E8664" s="130">
        <v>1.3376613927062461E-4</v>
      </c>
      <c r="F8664">
        <v>0.57692307692307687</v>
      </c>
      <c r="I8664" s="140"/>
    </row>
    <row r="8665" spans="1:9">
      <c r="A8665" s="10">
        <v>8659</v>
      </c>
      <c r="B8665" s="10">
        <v>1.3914575481607531E-4</v>
      </c>
      <c r="C8665" s="10">
        <v>4.0122811171312221E-4</v>
      </c>
      <c r="D8665" s="10">
        <f t="shared" si="135"/>
        <v>1.1415525114155251E-4</v>
      </c>
      <c r="E8665" s="130">
        <v>1.137538822143896E-4</v>
      </c>
      <c r="F8665">
        <v>0.46153846153846162</v>
      </c>
      <c r="I8665" s="140"/>
    </row>
    <row r="8666" spans="1:9">
      <c r="A8666" s="10">
        <v>8660</v>
      </c>
      <c r="B8666" s="10">
        <v>1.348987227927939E-4</v>
      </c>
      <c r="C8666" s="10">
        <v>4.4287110421624751E-4</v>
      </c>
      <c r="D8666" s="10">
        <f t="shared" si="135"/>
        <v>1.1415525114155251E-4</v>
      </c>
      <c r="E8666" s="130">
        <v>9.5321540188909531E-5</v>
      </c>
      <c r="F8666">
        <v>0.30769230769230771</v>
      </c>
      <c r="I8666" s="140"/>
    </row>
    <row r="8667" spans="1:9">
      <c r="A8667" s="10">
        <v>8661</v>
      </c>
      <c r="B8667" s="10">
        <v>1.316297386118802E-4</v>
      </c>
      <c r="C8667" s="10">
        <v>8.3813100618084304E-5</v>
      </c>
      <c r="D8667" s="10">
        <f t="shared" si="135"/>
        <v>1.1415525114155251E-4</v>
      </c>
      <c r="E8667" s="130">
        <v>7.8469113194185128E-5</v>
      </c>
      <c r="F8667">
        <v>0.23076923076923081</v>
      </c>
      <c r="I8667" s="140"/>
    </row>
    <row r="8668" spans="1:9">
      <c r="A8668" s="10">
        <v>8662</v>
      </c>
      <c r="B8668" s="10">
        <v>1.3186605929267251E-4</v>
      </c>
      <c r="C8668" s="10">
        <v>1.108699306540674E-4</v>
      </c>
      <c r="D8668" s="10">
        <f t="shared" si="135"/>
        <v>1.1415525114155251E-4</v>
      </c>
      <c r="E8668" s="130">
        <v>6.6356431291727253E-5</v>
      </c>
      <c r="F8668">
        <v>0.15384615384615391</v>
      </c>
      <c r="I8668" s="140"/>
    </row>
    <row r="8669" spans="1:9">
      <c r="A8669" s="10">
        <v>8663</v>
      </c>
      <c r="B8669" s="10">
        <v>1.3126899390415009E-4</v>
      </c>
      <c r="C8669" s="10">
        <v>1.431157048654848E-4</v>
      </c>
      <c r="D8669" s="10">
        <f t="shared" si="135"/>
        <v>1.1415525114155251E-4</v>
      </c>
      <c r="E8669" s="130">
        <v>5.845685613795017E-5</v>
      </c>
      <c r="F8669">
        <v>7.6923076923076927E-2</v>
      </c>
      <c r="I8669" s="140"/>
    </row>
    <row r="8670" spans="1:9">
      <c r="A8670" s="10">
        <v>8664</v>
      </c>
      <c r="B8670" s="10">
        <v>1.3175153139020451E-4</v>
      </c>
      <c r="C8670" s="10">
        <v>1.5944071470371009E-4</v>
      </c>
      <c r="D8670" s="10">
        <f t="shared" si="135"/>
        <v>1.1415525114155251E-4</v>
      </c>
      <c r="E8670" s="130">
        <v>4.3680003791473132E-5</v>
      </c>
      <c r="F8670">
        <v>3.8461538461538457E-2</v>
      </c>
      <c r="I8670" s="140"/>
    </row>
    <row r="8671" spans="1:9">
      <c r="A8671" s="10">
        <v>8665</v>
      </c>
      <c r="B8671" s="10">
        <v>1.2448210962213649E-4</v>
      </c>
      <c r="C8671" s="10">
        <v>1.775082722459756E-4</v>
      </c>
      <c r="D8671" s="10">
        <f t="shared" si="135"/>
        <v>1.1415525114155251E-4</v>
      </c>
      <c r="E8671" s="130">
        <v>2.8345534375317671E-5</v>
      </c>
      <c r="F8671">
        <v>3.8461538461538457E-2</v>
      </c>
      <c r="I8671" s="140"/>
    </row>
    <row r="8672" spans="1:9">
      <c r="A8672" s="10">
        <v>8666</v>
      </c>
      <c r="B8672" s="10">
        <v>1.232271345550877E-4</v>
      </c>
      <c r="C8672" s="10">
        <v>1.9124244441441911E-4</v>
      </c>
      <c r="D8672" s="10">
        <f t="shared" si="135"/>
        <v>1.1415525114155251E-4</v>
      </c>
      <c r="E8672" s="130">
        <v>2.4628087244128461E-5</v>
      </c>
      <c r="F8672">
        <v>3.8461538461538457E-2</v>
      </c>
      <c r="I8672" s="140"/>
    </row>
    <row r="8673" spans="1:9">
      <c r="A8673" s="10">
        <v>8667</v>
      </c>
      <c r="B8673" s="10">
        <v>1.2328460455386081E-4</v>
      </c>
      <c r="C8673" s="10">
        <v>2.046727937902534E-4</v>
      </c>
      <c r="D8673" s="10">
        <f t="shared" si="135"/>
        <v>1.1415525114155251E-4</v>
      </c>
      <c r="E8673" s="130">
        <v>2.0445959221540591E-5</v>
      </c>
      <c r="F8673">
        <v>3.8461538461538457E-2</v>
      </c>
      <c r="I8673" s="140"/>
    </row>
    <row r="8674" spans="1:9">
      <c r="A8674" s="10">
        <v>8668</v>
      </c>
      <c r="B8674" s="10">
        <v>1.2336172558231179E-4</v>
      </c>
      <c r="C8674" s="10">
        <v>2.165828290950585E-4</v>
      </c>
      <c r="D8674" s="10">
        <f t="shared" si="135"/>
        <v>1.1415525114155251E-4</v>
      </c>
      <c r="E8674" s="130">
        <v>2.6951491701121679E-5</v>
      </c>
      <c r="F8674">
        <v>3.8461538461538457E-2</v>
      </c>
      <c r="I8674" s="140"/>
    </row>
    <row r="8675" spans="1:9">
      <c r="A8675" s="10">
        <v>8669</v>
      </c>
      <c r="B8675" s="10">
        <v>1.2447462188191211E-4</v>
      </c>
      <c r="C8675" s="10">
        <v>2.2342132169733949E-4</v>
      </c>
      <c r="D8675" s="10">
        <f t="shared" si="135"/>
        <v>1.1415525114155251E-4</v>
      </c>
      <c r="E8675" s="130">
        <v>4.7397450922662342E-5</v>
      </c>
      <c r="F8675">
        <v>7.6923076923076927E-2</v>
      </c>
      <c r="I8675" s="140"/>
    </row>
    <row r="8676" spans="1:9">
      <c r="A8676" s="10">
        <v>8670</v>
      </c>
      <c r="B8676" s="10">
        <v>1.272579319161849E-4</v>
      </c>
      <c r="C8676" s="10">
        <v>5.6343908477639445E-4</v>
      </c>
      <c r="D8676" s="10">
        <f t="shared" si="135"/>
        <v>1.1415525114155251E-4</v>
      </c>
      <c r="E8676" s="130">
        <v>7.8995751537770125E-5</v>
      </c>
      <c r="F8676">
        <v>0.15384615384615391</v>
      </c>
      <c r="I8676" s="140"/>
    </row>
    <row r="8677" spans="1:9">
      <c r="A8677" s="10">
        <v>8671</v>
      </c>
      <c r="B8677" s="10">
        <v>1.319137384541998E-4</v>
      </c>
      <c r="C8677" s="10">
        <v>5.8651541119095381E-4</v>
      </c>
      <c r="D8677" s="10">
        <f t="shared" si="135"/>
        <v>1.1415525114155251E-4</v>
      </c>
      <c r="E8677" s="130">
        <v>1.1152341393567591E-4</v>
      </c>
      <c r="F8677">
        <v>0.23076923076923081</v>
      </c>
      <c r="I8677" s="140"/>
    </row>
    <row r="8678" spans="1:9">
      <c r="A8678" s="10">
        <v>8672</v>
      </c>
      <c r="B8678" s="10">
        <v>1.3803262969469139E-4</v>
      </c>
      <c r="C8678" s="10">
        <v>5.6078942363184121E-4</v>
      </c>
      <c r="D8678" s="10">
        <f t="shared" si="135"/>
        <v>1.1415525114155251E-4</v>
      </c>
      <c r="E8678" s="130">
        <v>1.2360511711204071E-4</v>
      </c>
      <c r="F8678">
        <v>0.38461538461538458</v>
      </c>
      <c r="I8678" s="140"/>
    </row>
    <row r="8679" spans="1:9">
      <c r="A8679" s="10">
        <v>8673</v>
      </c>
      <c r="B8679" s="10">
        <v>1.492786489428766E-4</v>
      </c>
      <c r="C8679" s="10">
        <v>5.247867841038583E-4</v>
      </c>
      <c r="D8679" s="10">
        <f t="shared" si="135"/>
        <v>1.1415525114155251E-4</v>
      </c>
      <c r="E8679" s="130">
        <v>1.059472432388919E-4</v>
      </c>
      <c r="F8679">
        <v>0.46153846153846162</v>
      </c>
      <c r="I8679" s="140"/>
    </row>
    <row r="8680" spans="1:9">
      <c r="A8680" s="10">
        <v>8674</v>
      </c>
      <c r="B8680" s="10">
        <v>1.4890737199151519E-4</v>
      </c>
      <c r="C8680" s="10">
        <v>5.0203307762782575E-4</v>
      </c>
      <c r="D8680" s="10">
        <f t="shared" si="135"/>
        <v>1.1415525114155251E-4</v>
      </c>
      <c r="E8680" s="130">
        <v>8.8289369365742983E-5</v>
      </c>
      <c r="F8680">
        <v>0.57692307692307687</v>
      </c>
      <c r="I8680" s="140"/>
    </row>
    <row r="8681" spans="1:9">
      <c r="A8681" s="10">
        <v>8675</v>
      </c>
      <c r="B8681" s="10">
        <v>1.4673211056747079E-4</v>
      </c>
      <c r="C8681" s="10">
        <v>4.3353472776274131E-4</v>
      </c>
      <c r="D8681" s="10">
        <f t="shared" si="135"/>
        <v>1.1415525114155251E-4</v>
      </c>
      <c r="E8681" s="130">
        <v>9.2471497388330978E-5</v>
      </c>
      <c r="F8681">
        <v>0.69230769230769229</v>
      </c>
      <c r="I8681" s="140"/>
    </row>
    <row r="8682" spans="1:9">
      <c r="A8682" s="10">
        <v>8676</v>
      </c>
      <c r="B8682" s="10">
        <v>1.391565030270219E-4</v>
      </c>
      <c r="C8682" s="10">
        <v>3.9051678426839912E-4</v>
      </c>
      <c r="D8682" s="10">
        <f t="shared" si="135"/>
        <v>1.1415525114155251E-4</v>
      </c>
      <c r="E8682" s="130">
        <v>9.7582987193716532E-5</v>
      </c>
      <c r="F8682">
        <v>0.61538461538461542</v>
      </c>
      <c r="I8682" s="140"/>
    </row>
    <row r="8683" spans="1:9">
      <c r="A8683" s="10">
        <v>8677</v>
      </c>
      <c r="B8683" s="10">
        <v>1.363163248345554E-4</v>
      </c>
      <c r="C8683" s="10">
        <v>3.9265341743236322E-4</v>
      </c>
      <c r="D8683" s="10">
        <f t="shared" si="135"/>
        <v>1.1415525114155251E-4</v>
      </c>
      <c r="E8683" s="130">
        <v>9.3865540062526977E-5</v>
      </c>
      <c r="F8683">
        <v>0.53846153846153844</v>
      </c>
      <c r="I8683" s="140"/>
    </row>
    <row r="8684" spans="1:9">
      <c r="A8684" s="10">
        <v>8678</v>
      </c>
      <c r="B8684" s="10">
        <v>1.4216663813467961E-4</v>
      </c>
      <c r="C8684" s="10">
        <v>3.8103042159181617E-4</v>
      </c>
      <c r="D8684" s="10">
        <f t="shared" si="135"/>
        <v>1.1415525114155251E-4</v>
      </c>
      <c r="E8684" s="130">
        <v>9.6653625410918974E-5</v>
      </c>
      <c r="F8684">
        <v>0.61538461538461542</v>
      </c>
      <c r="I8684" s="140"/>
    </row>
    <row r="8685" spans="1:9">
      <c r="A8685" s="10">
        <v>8679</v>
      </c>
      <c r="B8685" s="10">
        <v>1.4094157980927129E-4</v>
      </c>
      <c r="C8685" s="10">
        <v>3.5735436848639802E-4</v>
      </c>
      <c r="D8685" s="10">
        <f t="shared" si="135"/>
        <v>1.1415525114155251E-4</v>
      </c>
      <c r="E8685" s="130">
        <v>1.059472432388919E-4</v>
      </c>
      <c r="F8685">
        <v>0.69230769230769229</v>
      </c>
      <c r="I8685" s="140"/>
    </row>
    <row r="8686" spans="1:9">
      <c r="A8686" s="10">
        <v>8680</v>
      </c>
      <c r="B8686" s="10">
        <v>1.424607046427734E-4</v>
      </c>
      <c r="C8686" s="10">
        <v>3.7178259401505511E-4</v>
      </c>
      <c r="D8686" s="10">
        <f t="shared" si="135"/>
        <v>1.1415525114155251E-4</v>
      </c>
      <c r="E8686" s="130">
        <v>1.152408610668647E-4</v>
      </c>
      <c r="F8686">
        <v>0.76923076923076927</v>
      </c>
      <c r="I8686" s="140"/>
    </row>
    <row r="8687" spans="1:9">
      <c r="A8687" s="10">
        <v>8681</v>
      </c>
      <c r="B8687" s="10">
        <v>1.427258981759774E-4</v>
      </c>
      <c r="C8687" s="10">
        <v>3.8223885305410378E-4</v>
      </c>
      <c r="D8687" s="10">
        <f t="shared" si="135"/>
        <v>1.1415525114155251E-4</v>
      </c>
      <c r="E8687" s="130">
        <v>1.263932024604327E-4</v>
      </c>
      <c r="F8687">
        <v>0.69230769230769229</v>
      </c>
      <c r="I8687" s="140"/>
    </row>
    <row r="8688" spans="1:9">
      <c r="A8688" s="10">
        <v>8682</v>
      </c>
      <c r="B8688" s="10">
        <v>1.4153735835968799E-4</v>
      </c>
      <c r="C8688" s="10">
        <v>3.5066436651807461E-4</v>
      </c>
      <c r="D8688" s="10">
        <f t="shared" si="135"/>
        <v>1.1415525114155251E-4</v>
      </c>
      <c r="E8688" s="130">
        <v>1.180289464152567E-4</v>
      </c>
      <c r="F8688">
        <v>0.57692307692307687</v>
      </c>
      <c r="I8688" s="140"/>
    </row>
    <row r="8689" spans="1:9">
      <c r="A8689" s="10">
        <v>8683</v>
      </c>
      <c r="B8689" s="10">
        <v>1.3664145310796671E-4</v>
      </c>
      <c r="C8689" s="10">
        <v>3.3713438090421491E-4</v>
      </c>
      <c r="D8689" s="10">
        <f t="shared" si="135"/>
        <v>1.1415525114155251E-4</v>
      </c>
      <c r="E8689" s="130">
        <v>1.0037107254210791E-4</v>
      </c>
      <c r="F8689">
        <v>0.46153846153846162</v>
      </c>
      <c r="I8689" s="140"/>
    </row>
    <row r="8690" spans="1:9">
      <c r="A8690" s="10">
        <v>8684</v>
      </c>
      <c r="B8690" s="10">
        <v>1.315372917464763E-4</v>
      </c>
      <c r="C8690" s="10">
        <v>3.7624062696833902E-4</v>
      </c>
      <c r="D8690" s="10">
        <f t="shared" si="135"/>
        <v>1.1415525114155251E-4</v>
      </c>
      <c r="E8690" s="130">
        <v>8.4107241343155665E-5</v>
      </c>
      <c r="F8690">
        <v>0.30769230769230771</v>
      </c>
      <c r="I8690" s="140"/>
    </row>
    <row r="8691" spans="1:9">
      <c r="A8691" s="10">
        <v>8685</v>
      </c>
      <c r="B8691" s="10">
        <v>1.284621404451934E-4</v>
      </c>
      <c r="C8691" s="10">
        <v>2.0946289298659121E-5</v>
      </c>
      <c r="D8691" s="10">
        <f t="shared" si="135"/>
        <v>1.1415525114155251E-4</v>
      </c>
      <c r="E8691" s="130">
        <v>6.92374528183988E-5</v>
      </c>
      <c r="F8691">
        <v>0.23076923076923081</v>
      </c>
      <c r="I8691" s="140"/>
    </row>
    <row r="8692" spans="1:9">
      <c r="A8692" s="10">
        <v>8686</v>
      </c>
      <c r="B8692" s="10">
        <v>1.2639559999554629E-4</v>
      </c>
      <c r="C8692" s="10">
        <v>4.8715824373139871E-5</v>
      </c>
      <c r="D8692" s="10">
        <f t="shared" si="135"/>
        <v>1.1415525114155251E-4</v>
      </c>
      <c r="E8692" s="130">
        <v>5.8549792316229923E-5</v>
      </c>
      <c r="F8692">
        <v>0.15384615384615391</v>
      </c>
      <c r="I8692" s="140"/>
    </row>
    <row r="8693" spans="1:9">
      <c r="A8693" s="10">
        <v>8687</v>
      </c>
      <c r="B8693" s="10">
        <v>1.2758596826761441E-4</v>
      </c>
      <c r="C8693" s="10">
        <v>8.1947896422832306E-5</v>
      </c>
      <c r="D8693" s="10">
        <f t="shared" si="135"/>
        <v>1.1415525114155251E-4</v>
      </c>
      <c r="E8693" s="130">
        <v>5.1579578945250202E-5</v>
      </c>
      <c r="F8693">
        <v>7.6923076923076927E-2</v>
      </c>
      <c r="I8693" s="140"/>
    </row>
    <row r="8694" spans="1:9">
      <c r="A8694" s="10">
        <v>8688</v>
      </c>
      <c r="B8694" s="10">
        <v>1.2542126256282469E-4</v>
      </c>
      <c r="C8694" s="10">
        <v>1.1250843263240669E-4</v>
      </c>
      <c r="D8694" s="10">
        <f t="shared" si="135"/>
        <v>1.1415525114155251E-4</v>
      </c>
      <c r="E8694" s="130">
        <v>6.1152005308062339E-5</v>
      </c>
      <c r="F8694">
        <v>7.6923076923076927E-2</v>
      </c>
      <c r="I8694" s="140"/>
    </row>
    <row r="8695" spans="1:9">
      <c r="A8695" s="10">
        <v>8689</v>
      </c>
      <c r="B8695" s="10">
        <v>1.20983627183842E-4</v>
      </c>
      <c r="C8695" s="10">
        <v>1.399610573730221E-4</v>
      </c>
      <c r="D8695" s="10">
        <f t="shared" si="135"/>
        <v>1.1415525114155251E-4</v>
      </c>
      <c r="E8695" s="130">
        <v>3.9683748125444697E-5</v>
      </c>
      <c r="F8695">
        <v>7.6923076923076927E-2</v>
      </c>
      <c r="I8695" s="140"/>
    </row>
    <row r="8696" spans="1:9">
      <c r="A8696" s="10">
        <v>8690</v>
      </c>
      <c r="B8696" s="10">
        <v>1.204955956899983E-4</v>
      </c>
      <c r="C8696" s="10">
        <v>1.6685669108633099E-4</v>
      </c>
      <c r="D8696" s="10">
        <f t="shared" si="135"/>
        <v>1.1415525114155251E-4</v>
      </c>
      <c r="E8696" s="130">
        <v>3.4479322141779797E-5</v>
      </c>
      <c r="F8696">
        <v>5.7692307692307702E-2</v>
      </c>
      <c r="I8696" s="140"/>
    </row>
    <row r="8697" spans="1:9">
      <c r="A8697" s="10">
        <v>8691</v>
      </c>
      <c r="B8697" s="10">
        <v>1.185613540979045E-4</v>
      </c>
      <c r="C8697" s="10">
        <v>1.8755304425930171E-4</v>
      </c>
      <c r="D8697" s="10">
        <f t="shared" si="135"/>
        <v>1.1415525114155251E-4</v>
      </c>
      <c r="E8697" s="130">
        <v>2.8624342910156808E-5</v>
      </c>
      <c r="F8697">
        <v>5.7692307692307702E-2</v>
      </c>
      <c r="I8697" s="140"/>
    </row>
    <row r="8698" spans="1:9">
      <c r="A8698" s="10">
        <v>8692</v>
      </c>
      <c r="B8698" s="10">
        <v>1.2004694862400379E-4</v>
      </c>
      <c r="C8698" s="10">
        <v>2.063243014843057E-4</v>
      </c>
      <c r="D8698" s="10">
        <f t="shared" si="135"/>
        <v>1.1415525114155251E-4</v>
      </c>
      <c r="E8698" s="130">
        <v>3.773208838157037E-5</v>
      </c>
      <c r="F8698">
        <v>7.6923076923076927E-2</v>
      </c>
      <c r="I8698" s="140"/>
    </row>
    <row r="8699" spans="1:9">
      <c r="A8699" s="10">
        <v>8693</v>
      </c>
      <c r="B8699" s="10">
        <v>1.200252705631342E-4</v>
      </c>
      <c r="C8699" s="10">
        <v>2.1750816690267819E-4</v>
      </c>
      <c r="D8699" s="10">
        <f t="shared" si="135"/>
        <v>1.1415525114155251E-4</v>
      </c>
      <c r="E8699" s="130">
        <v>6.6356431291727253E-5</v>
      </c>
      <c r="F8699">
        <v>0.1153846153846154</v>
      </c>
      <c r="I8699" s="140"/>
    </row>
    <row r="8700" spans="1:9">
      <c r="A8700" s="10">
        <v>8694</v>
      </c>
      <c r="B8700" s="10">
        <v>1.218472698832441E-4</v>
      </c>
      <c r="C8700" s="10">
        <v>5.5750986489982871E-4</v>
      </c>
      <c r="D8700" s="10">
        <f t="shared" si="135"/>
        <v>1.1415525114155251E-4</v>
      </c>
      <c r="E8700" s="130">
        <v>1.1059405215287829E-4</v>
      </c>
      <c r="F8700">
        <v>0.19230769230769229</v>
      </c>
      <c r="I8700" s="140"/>
    </row>
    <row r="8701" spans="1:9">
      <c r="A8701" s="10">
        <v>8695</v>
      </c>
      <c r="B8701" s="10">
        <v>1.229296215070296E-4</v>
      </c>
      <c r="C8701" s="10">
        <v>5.7937224571957401E-4</v>
      </c>
      <c r="D8701" s="10">
        <f t="shared" si="135"/>
        <v>1.1415525114155251E-4</v>
      </c>
      <c r="E8701" s="130">
        <v>1.5613277950994649E-4</v>
      </c>
      <c r="F8701">
        <v>0.30769230769230771</v>
      </c>
      <c r="I8701" s="140"/>
    </row>
    <row r="8702" spans="1:9">
      <c r="A8702" s="10">
        <v>8696</v>
      </c>
      <c r="B8702" s="10">
        <v>1.3060685672647499E-4</v>
      </c>
      <c r="C8702" s="10">
        <v>5.5922679666257089E-4</v>
      </c>
      <c r="D8702" s="10">
        <f t="shared" si="135"/>
        <v>1.1415525114155251E-4</v>
      </c>
      <c r="E8702" s="130">
        <v>1.7304716395685741E-4</v>
      </c>
      <c r="F8702">
        <v>0.46153846153846162</v>
      </c>
      <c r="I8702" s="140"/>
    </row>
    <row r="8703" spans="1:9">
      <c r="A8703" s="10">
        <v>8697</v>
      </c>
      <c r="B8703" s="10">
        <v>1.4025037470970971E-4</v>
      </c>
      <c r="C8703" s="10">
        <v>5.1596491303661067E-4</v>
      </c>
      <c r="D8703" s="10">
        <f t="shared" si="135"/>
        <v>1.1415525114155251E-4</v>
      </c>
      <c r="E8703" s="130">
        <v>1.4832614053444869E-4</v>
      </c>
      <c r="F8703">
        <v>0.57692307692307687</v>
      </c>
      <c r="I8703" s="140"/>
    </row>
    <row r="8704" spans="1:9">
      <c r="A8704" s="10">
        <v>8698</v>
      </c>
      <c r="B8704" s="10">
        <v>1.3974268762961681E-4</v>
      </c>
      <c r="C8704" s="10">
        <v>4.7345487888046151E-4</v>
      </c>
      <c r="D8704" s="10">
        <f t="shared" si="135"/>
        <v>1.1415525114155251E-4</v>
      </c>
      <c r="E8704" s="130">
        <v>1.2360511711204071E-4</v>
      </c>
      <c r="F8704">
        <v>0.69230769230769229</v>
      </c>
      <c r="I8704" s="140"/>
    </row>
    <row r="8705" spans="1:9">
      <c r="A8705" s="10">
        <v>8699</v>
      </c>
      <c r="B8705" s="10">
        <v>1.400524017018919E-4</v>
      </c>
      <c r="C8705" s="10">
        <v>4.2471056103437929E-4</v>
      </c>
      <c r="D8705" s="10">
        <f t="shared" si="135"/>
        <v>1.1415525114155251E-4</v>
      </c>
      <c r="E8705" s="130">
        <v>1.2946009634366351E-4</v>
      </c>
      <c r="F8705">
        <v>0.76923076923076927</v>
      </c>
      <c r="I8705" s="140"/>
    </row>
    <row r="8706" spans="1:9">
      <c r="A8706" s="10">
        <v>8700</v>
      </c>
      <c r="B8706" s="10">
        <v>1.3242663822499989E-4</v>
      </c>
      <c r="C8706" s="10">
        <v>3.3664857810062818E-4</v>
      </c>
      <c r="D8706" s="10">
        <f t="shared" si="135"/>
        <v>1.1415525114155251E-4</v>
      </c>
      <c r="E8706" s="130">
        <v>1.3661618207120319E-4</v>
      </c>
      <c r="F8706">
        <v>0.73076923076923073</v>
      </c>
      <c r="I8706" s="140"/>
    </row>
    <row r="8707" spans="1:9">
      <c r="A8707" s="10">
        <v>8701</v>
      </c>
      <c r="B8707" s="10">
        <v>1.2850912024288611E-4</v>
      </c>
      <c r="C8707" s="10">
        <v>3.4573008616645682E-4</v>
      </c>
      <c r="D8707" s="10">
        <f t="shared" si="135"/>
        <v>1.1415525114155251E-4</v>
      </c>
      <c r="E8707" s="130">
        <v>1.314117560875378E-4</v>
      </c>
      <c r="F8707">
        <v>0.69230769230769229</v>
      </c>
      <c r="I8707" s="140"/>
    </row>
    <row r="8708" spans="1:9">
      <c r="A8708" s="10">
        <v>8702</v>
      </c>
      <c r="B8708" s="10">
        <v>1.3231721040985741E-4</v>
      </c>
      <c r="C8708" s="10">
        <v>3.4070562042720431E-4</v>
      </c>
      <c r="D8708" s="10">
        <f t="shared" si="135"/>
        <v>1.1415525114155251E-4</v>
      </c>
      <c r="E8708" s="130">
        <v>1.35315075575287E-4</v>
      </c>
      <c r="F8708">
        <v>0.84615384615384615</v>
      </c>
      <c r="I8708" s="140"/>
    </row>
    <row r="8709" spans="1:9">
      <c r="A8709" s="10">
        <v>8703</v>
      </c>
      <c r="B8709" s="10">
        <v>1.3064944982442889E-4</v>
      </c>
      <c r="C8709" s="10">
        <v>3.3942378690563239E-4</v>
      </c>
      <c r="D8709" s="10">
        <f t="shared" si="135"/>
        <v>1.1415525114155251E-4</v>
      </c>
      <c r="E8709" s="130">
        <v>1.4832614053444869E-4</v>
      </c>
      <c r="F8709">
        <v>0.96153846153846156</v>
      </c>
      <c r="I8709" s="140"/>
    </row>
    <row r="8710" spans="1:9">
      <c r="A8710" s="10">
        <v>8704</v>
      </c>
      <c r="B8710" s="10">
        <v>1.3183595712862781E-4</v>
      </c>
      <c r="C8710" s="10">
        <v>3.4881271808802849E-4</v>
      </c>
      <c r="D8710" s="10">
        <f t="shared" ref="D8710:D8765" si="136">1/8760</f>
        <v>1.1415525114155251E-4</v>
      </c>
      <c r="E8710" s="130">
        <v>1.6133720549361109E-4</v>
      </c>
      <c r="F8710">
        <v>1</v>
      </c>
      <c r="I8710" s="140"/>
    </row>
    <row r="8711" spans="1:9">
      <c r="A8711" s="10">
        <v>8705</v>
      </c>
      <c r="B8711" s="10">
        <v>1.3174878087845801E-4</v>
      </c>
      <c r="C8711" s="10">
        <v>3.6515778427638441E-4</v>
      </c>
      <c r="D8711" s="10">
        <f t="shared" si="136"/>
        <v>1.1415525114155251E-4</v>
      </c>
      <c r="E8711" s="130">
        <v>1.7695048344460601E-4</v>
      </c>
      <c r="F8711">
        <v>0.92307692307692313</v>
      </c>
      <c r="I8711" s="140"/>
    </row>
    <row r="8712" spans="1:9">
      <c r="A8712" s="10">
        <v>8706</v>
      </c>
      <c r="B8712" s="10">
        <v>1.3021595350133891E-4</v>
      </c>
      <c r="C8712" s="10">
        <v>3.3411950962522019E-4</v>
      </c>
      <c r="D8712" s="10">
        <f t="shared" si="136"/>
        <v>1.1415525114155251E-4</v>
      </c>
      <c r="E8712" s="130">
        <v>1.6524052498135969E-4</v>
      </c>
      <c r="F8712">
        <v>0.76923076923076927</v>
      </c>
      <c r="I8712" s="140"/>
    </row>
    <row r="8713" spans="1:9">
      <c r="A8713" s="10">
        <v>8707</v>
      </c>
      <c r="B8713" s="10">
        <v>1.271367703483262E-4</v>
      </c>
      <c r="C8713" s="10">
        <v>3.2607684503482929E-4</v>
      </c>
      <c r="D8713" s="10">
        <f t="shared" si="136"/>
        <v>1.1415525114155251E-4</v>
      </c>
      <c r="E8713" s="130">
        <v>1.4051950155895171E-4</v>
      </c>
      <c r="F8713">
        <v>0.57692307692307687</v>
      </c>
      <c r="I8713" s="140"/>
    </row>
    <row r="8714" spans="1:9">
      <c r="A8714" s="10">
        <v>8708</v>
      </c>
      <c r="B8714" s="10">
        <v>1.2379553348033679E-4</v>
      </c>
      <c r="C8714" s="10">
        <v>3.6719818150828421E-4</v>
      </c>
      <c r="D8714" s="10">
        <f t="shared" si="136"/>
        <v>1.1415525114155251E-4</v>
      </c>
      <c r="E8714" s="130">
        <v>1.177501378804179E-4</v>
      </c>
      <c r="F8714">
        <v>0.46153846153846162</v>
      </c>
      <c r="I8714" s="140"/>
    </row>
    <row r="8715" spans="1:9">
      <c r="A8715" s="10">
        <v>8709</v>
      </c>
      <c r="B8715" s="10">
        <v>1.2286491799829799E-4</v>
      </c>
      <c r="C8715" s="10">
        <v>1.7839096076145412E-5</v>
      </c>
      <c r="D8715" s="10">
        <f t="shared" si="136"/>
        <v>1.1415525114155251E-4</v>
      </c>
      <c r="E8715" s="130">
        <v>9.6932433945758436E-5</v>
      </c>
      <c r="F8715">
        <v>0.30769230769230771</v>
      </c>
      <c r="I8715" s="140"/>
    </row>
    <row r="8716" spans="1:9">
      <c r="A8716" s="10">
        <v>8710</v>
      </c>
      <c r="B8716" s="10">
        <v>1.2121393956711709E-4</v>
      </c>
      <c r="C8716" s="10">
        <v>4.4325788447339257E-5</v>
      </c>
      <c r="D8716" s="10">
        <f t="shared" si="136"/>
        <v>1.1415525114155251E-4</v>
      </c>
      <c r="E8716" s="130">
        <v>8.1969709242721764E-5</v>
      </c>
      <c r="F8716">
        <v>0.23076923076923081</v>
      </c>
      <c r="I8716" s="140"/>
    </row>
    <row r="8717" spans="1:9">
      <c r="A8717" s="10">
        <v>8711</v>
      </c>
      <c r="B8717" s="10">
        <v>1.229067387277639E-4</v>
      </c>
      <c r="C8717" s="10">
        <v>8.0527414061961648E-5</v>
      </c>
      <c r="D8717" s="10">
        <f t="shared" si="136"/>
        <v>1.1415525114155251E-4</v>
      </c>
      <c r="E8717" s="130">
        <v>7.2211410523349761E-5</v>
      </c>
      <c r="F8717">
        <v>0.15384615384615391</v>
      </c>
      <c r="I8717" s="140"/>
    </row>
    <row r="8718" spans="1:9">
      <c r="A8718" s="10">
        <v>8712</v>
      </c>
      <c r="B8718" s="10">
        <v>1.2280567625880091E-4</v>
      </c>
      <c r="C8718" s="10">
        <v>1.05545142437166E-4</v>
      </c>
      <c r="D8718" s="10">
        <f t="shared" si="136"/>
        <v>1.1415525114155251E-4</v>
      </c>
      <c r="E8718" s="130">
        <v>5.8240005055297508E-5</v>
      </c>
      <c r="F8718">
        <v>7.6923076923076927E-2</v>
      </c>
      <c r="I8718" s="140"/>
    </row>
    <row r="8719" spans="1:9">
      <c r="A8719" s="10">
        <v>8713</v>
      </c>
      <c r="B8719" s="10">
        <v>1.161851789992581E-4</v>
      </c>
      <c r="C8719" s="10">
        <v>1.3077607636030399E-4</v>
      </c>
      <c r="D8719" s="10">
        <f t="shared" si="136"/>
        <v>1.1415525114155251E-4</v>
      </c>
      <c r="E8719" s="130">
        <v>3.7794045833756852E-5</v>
      </c>
      <c r="F8719">
        <v>7.6923076923076927E-2</v>
      </c>
      <c r="I8719" s="140"/>
    </row>
    <row r="8720" spans="1:9">
      <c r="A8720" s="10">
        <v>8714</v>
      </c>
      <c r="B8720" s="10">
        <v>1.120413457974805E-4</v>
      </c>
      <c r="C8720" s="10">
        <v>1.519655148103213E-4</v>
      </c>
      <c r="D8720" s="10">
        <f t="shared" si="136"/>
        <v>1.1415525114155251E-4</v>
      </c>
      <c r="E8720" s="130">
        <v>3.283744965883794E-5</v>
      </c>
      <c r="F8720">
        <v>5.7692307692307702E-2</v>
      </c>
      <c r="I8720" s="140"/>
    </row>
    <row r="8721" spans="1:9">
      <c r="A8721" s="10">
        <v>8715</v>
      </c>
      <c r="B8721" s="10">
        <v>1.113910693957959E-4</v>
      </c>
      <c r="C8721" s="10">
        <v>1.6963304090309559E-4</v>
      </c>
      <c r="D8721" s="10">
        <f t="shared" si="136"/>
        <v>1.1415525114155251E-4</v>
      </c>
      <c r="E8721" s="130">
        <v>2.7261278962054149E-5</v>
      </c>
      <c r="F8721">
        <v>5.7692307692307702E-2</v>
      </c>
      <c r="I8721" s="140"/>
    </row>
    <row r="8722" spans="1:9">
      <c r="A8722" s="10">
        <v>8716</v>
      </c>
      <c r="B8722" s="10">
        <v>1.128599363182832E-4</v>
      </c>
      <c r="C8722" s="10">
        <v>1.8484127752646889E-4</v>
      </c>
      <c r="D8722" s="10">
        <f t="shared" si="136"/>
        <v>1.1415525114155251E-4</v>
      </c>
      <c r="E8722" s="130">
        <v>3.5935322268162277E-5</v>
      </c>
      <c r="F8722">
        <v>7.6923076923076927E-2</v>
      </c>
      <c r="I8722" s="140"/>
    </row>
    <row r="8723" spans="1:9">
      <c r="A8723" s="10">
        <v>8717</v>
      </c>
      <c r="B8723" s="10">
        <v>1.126526717038718E-4</v>
      </c>
      <c r="C8723" s="10">
        <v>2.0472611677008879E-4</v>
      </c>
      <c r="D8723" s="10">
        <f t="shared" si="136"/>
        <v>1.1415525114155251E-4</v>
      </c>
      <c r="E8723" s="130">
        <v>6.3196601230216433E-5</v>
      </c>
      <c r="F8723">
        <v>0.1153846153846154</v>
      </c>
      <c r="I8723" s="140"/>
    </row>
    <row r="8724" spans="1:9">
      <c r="A8724" s="10">
        <v>8718</v>
      </c>
      <c r="B8724" s="10">
        <v>1.135012812241175E-4</v>
      </c>
      <c r="C8724" s="10">
        <v>5.5877458779087148E-4</v>
      </c>
      <c r="D8724" s="10">
        <f t="shared" si="136"/>
        <v>1.1415525114155251E-4</v>
      </c>
      <c r="E8724" s="130">
        <v>1.053276687170271E-4</v>
      </c>
      <c r="F8724">
        <v>0.19230769230769229</v>
      </c>
      <c r="I8724" s="140"/>
    </row>
    <row r="8725" spans="1:9">
      <c r="A8725" s="10">
        <v>8719</v>
      </c>
      <c r="B8725" s="10">
        <v>1.1375171104165539E-4</v>
      </c>
      <c r="C8725" s="10">
        <v>5.6916324983842732E-4</v>
      </c>
      <c r="D8725" s="10">
        <f t="shared" si="136"/>
        <v>1.1415525114155251E-4</v>
      </c>
      <c r="E8725" s="130">
        <v>1.48697885247568E-4</v>
      </c>
      <c r="F8725">
        <v>0.30769230769230771</v>
      </c>
      <c r="I8725" s="140"/>
    </row>
    <row r="8726" spans="1:9">
      <c r="A8726" s="10">
        <v>8720</v>
      </c>
      <c r="B8726" s="10">
        <v>1.1494291936480491E-4</v>
      </c>
      <c r="C8726" s="10">
        <v>5.2891864679915652E-4</v>
      </c>
      <c r="D8726" s="10">
        <f t="shared" si="136"/>
        <v>1.1415525114155251E-4</v>
      </c>
      <c r="E8726" s="130">
        <v>1.648068228160545E-4</v>
      </c>
      <c r="F8726">
        <v>0.46153846153846162</v>
      </c>
      <c r="I8726" s="140"/>
    </row>
    <row r="8727" spans="1:9">
      <c r="A8727" s="10">
        <v>8721</v>
      </c>
      <c r="B8727" s="10">
        <v>1.185238197394062E-4</v>
      </c>
      <c r="C8727" s="10">
        <v>4.7069189390263309E-4</v>
      </c>
      <c r="D8727" s="10">
        <f t="shared" si="136"/>
        <v>1.1415525114155251E-4</v>
      </c>
      <c r="E8727" s="130">
        <v>1.412629909851896E-4</v>
      </c>
      <c r="F8727">
        <v>0.57692307692307687</v>
      </c>
      <c r="I8727" s="140"/>
    </row>
    <row r="8728" spans="1:9">
      <c r="A8728" s="10">
        <v>8722</v>
      </c>
      <c r="B8728" s="10">
        <v>1.203255866833038E-4</v>
      </c>
      <c r="C8728" s="10">
        <v>4.101173661162739E-4</v>
      </c>
      <c r="D8728" s="10">
        <f t="shared" si="136"/>
        <v>1.1415525114155251E-4</v>
      </c>
      <c r="E8728" s="130">
        <v>1.177191591543247E-4</v>
      </c>
      <c r="F8728">
        <v>0.69230769230769229</v>
      </c>
      <c r="I8728" s="140"/>
    </row>
    <row r="8729" spans="1:9">
      <c r="A8729" s="10">
        <v>8723</v>
      </c>
      <c r="B8729" s="10">
        <v>1.20363825607132E-4</v>
      </c>
      <c r="C8729" s="10">
        <v>3.5716731983752428E-4</v>
      </c>
      <c r="D8729" s="10">
        <f t="shared" si="136"/>
        <v>1.1415525114155251E-4</v>
      </c>
      <c r="E8729" s="130">
        <v>1.2329532985110801E-4</v>
      </c>
      <c r="F8729">
        <v>0.76923076923076927</v>
      </c>
      <c r="I8729" s="140"/>
    </row>
    <row r="8730" spans="1:9">
      <c r="A8730" s="10">
        <v>8724</v>
      </c>
      <c r="B8730" s="10">
        <v>1.152763002145201E-4</v>
      </c>
      <c r="C8730" s="10">
        <v>2.7383216677075319E-4</v>
      </c>
      <c r="D8730" s="10">
        <f t="shared" si="136"/>
        <v>1.1415525114155251E-4</v>
      </c>
      <c r="E8730" s="130">
        <v>1.3011064959162161E-4</v>
      </c>
      <c r="F8730">
        <v>0.73076923076923073</v>
      </c>
      <c r="I8730" s="140"/>
    </row>
    <row r="8731" spans="1:9">
      <c r="A8731" s="10">
        <v>8725</v>
      </c>
      <c r="B8731" s="10">
        <v>1.136235749726671E-4</v>
      </c>
      <c r="C8731" s="10">
        <v>2.7988284303054518E-4</v>
      </c>
      <c r="D8731" s="10">
        <f t="shared" si="136"/>
        <v>1.1415525114155251E-4</v>
      </c>
      <c r="E8731" s="130">
        <v>1.251540534167031E-4</v>
      </c>
      <c r="F8731">
        <v>0.69230769230769229</v>
      </c>
      <c r="I8731" s="140"/>
    </row>
    <row r="8732" spans="1:9">
      <c r="A8732" s="10">
        <v>8726</v>
      </c>
      <c r="B8732" s="10">
        <v>1.151512938018971E-4</v>
      </c>
      <c r="C8732" s="10">
        <v>2.6824018632999922E-4</v>
      </c>
      <c r="D8732" s="10">
        <f t="shared" si="136"/>
        <v>1.1415525114155251E-4</v>
      </c>
      <c r="E8732" s="130">
        <v>1.28871500547892E-4</v>
      </c>
      <c r="F8732">
        <v>0.84615384615384615</v>
      </c>
      <c r="I8732" s="140"/>
    </row>
    <row r="8733" spans="1:9">
      <c r="A8733" s="10">
        <v>8727</v>
      </c>
      <c r="B8733" s="10">
        <v>1.145840837092407E-4</v>
      </c>
      <c r="C8733" s="10">
        <v>2.6961365082382532E-4</v>
      </c>
      <c r="D8733" s="10">
        <f t="shared" si="136"/>
        <v>1.1415525114155251E-4</v>
      </c>
      <c r="E8733" s="130">
        <v>1.412629909851896E-4</v>
      </c>
      <c r="F8733">
        <v>0.96153846153846156</v>
      </c>
      <c r="I8733" s="140"/>
    </row>
    <row r="8734" spans="1:9">
      <c r="A8734" s="10">
        <v>8728</v>
      </c>
      <c r="B8734" s="10">
        <v>1.1457347834804651E-4</v>
      </c>
      <c r="C8734" s="10">
        <v>2.911347282057197E-4</v>
      </c>
      <c r="D8734" s="10">
        <f t="shared" si="136"/>
        <v>1.1415525114155251E-4</v>
      </c>
      <c r="E8734" s="130">
        <v>1.5365448142248649E-4</v>
      </c>
      <c r="F8734">
        <v>1</v>
      </c>
      <c r="I8734" s="140"/>
    </row>
    <row r="8735" spans="1:9">
      <c r="A8735" s="10">
        <v>8729</v>
      </c>
      <c r="B8735" s="10">
        <v>1.152678740732314E-4</v>
      </c>
      <c r="C8735" s="10">
        <v>3.1196189769503422E-4</v>
      </c>
      <c r="D8735" s="10">
        <f t="shared" si="136"/>
        <v>1.1415525114155251E-4</v>
      </c>
      <c r="E8735" s="130">
        <v>1.6852426994724341E-4</v>
      </c>
      <c r="F8735">
        <v>0.92307692307692313</v>
      </c>
      <c r="I8735" s="140"/>
    </row>
    <row r="8736" spans="1:9">
      <c r="A8736" s="10">
        <v>8730</v>
      </c>
      <c r="B8736" s="10">
        <v>1.179097178611157E-4</v>
      </c>
      <c r="C8736" s="10">
        <v>2.9142318143355228E-4</v>
      </c>
      <c r="D8736" s="10">
        <f t="shared" si="136"/>
        <v>1.1415525114155251E-4</v>
      </c>
      <c r="E8736" s="130">
        <v>1.573719285536761E-4</v>
      </c>
      <c r="F8736">
        <v>0.76923076923076927</v>
      </c>
      <c r="I8736" s="140"/>
    </row>
    <row r="8737" spans="1:9">
      <c r="A8737" s="10">
        <v>8731</v>
      </c>
      <c r="B8737" s="10">
        <v>1.162545806104285E-4</v>
      </c>
      <c r="C8737" s="10">
        <v>2.9225903391652872E-4</v>
      </c>
      <c r="D8737" s="10">
        <f t="shared" si="136"/>
        <v>1.1415525114155251E-4</v>
      </c>
      <c r="E8737" s="130">
        <v>1.3382809672281119E-4</v>
      </c>
      <c r="F8737">
        <v>0.57692307692307687</v>
      </c>
      <c r="I8737" s="140"/>
    </row>
    <row r="8738" spans="1:9">
      <c r="A8738" s="10">
        <v>8732</v>
      </c>
      <c r="B8738" s="10">
        <v>1.150261716320792E-4</v>
      </c>
      <c r="C8738" s="10">
        <v>3.4959128359812448E-4</v>
      </c>
      <c r="D8738" s="10">
        <f t="shared" si="136"/>
        <v>1.1415525114155251E-4</v>
      </c>
      <c r="E8738" s="130">
        <v>1.121429884575407E-4</v>
      </c>
      <c r="F8738">
        <v>0.46153846153846162</v>
      </c>
      <c r="I8738" s="140"/>
    </row>
    <row r="8739" spans="1:9">
      <c r="A8739" s="10">
        <v>8733</v>
      </c>
      <c r="B8739" s="10">
        <v>1.125170294406413E-4</v>
      </c>
      <c r="C8739" s="10">
        <v>1.5855281208270079E-5</v>
      </c>
      <c r="D8739" s="10">
        <f t="shared" si="136"/>
        <v>1.1415525114155251E-4</v>
      </c>
      <c r="E8739" s="130">
        <v>9.2316603757864614E-5</v>
      </c>
      <c r="F8739">
        <v>0.30769230769230771</v>
      </c>
      <c r="I8739" s="140"/>
    </row>
    <row r="8740" spans="1:9">
      <c r="A8740" s="10">
        <v>8734</v>
      </c>
      <c r="B8740" s="10">
        <v>1.12940984194471E-4</v>
      </c>
      <c r="C8740" s="10">
        <v>3.3376812346193643E-5</v>
      </c>
      <c r="D8740" s="10">
        <f t="shared" si="136"/>
        <v>1.1415525114155251E-4</v>
      </c>
      <c r="E8740" s="130">
        <v>7.8066389754973231E-5</v>
      </c>
      <c r="F8740">
        <v>0.23076923076923081</v>
      </c>
      <c r="I8740" s="140"/>
    </row>
    <row r="8741" spans="1:9">
      <c r="A8741" s="10">
        <v>8735</v>
      </c>
      <c r="B8741" s="10">
        <v>1.151252359306868E-4</v>
      </c>
      <c r="C8741" s="10">
        <v>8.0102680389756851E-5</v>
      </c>
      <c r="D8741" s="10">
        <f t="shared" si="136"/>
        <v>1.1415525114155251E-4</v>
      </c>
      <c r="E8741" s="130">
        <v>6.8772771926999682E-5</v>
      </c>
      <c r="F8741">
        <v>0.15384615384615391</v>
      </c>
      <c r="I8741" s="140"/>
    </row>
    <row r="8742" spans="1:9">
      <c r="A8742" s="10">
        <v>8736</v>
      </c>
      <c r="B8742" s="10">
        <v>1.145011280133237E-4</v>
      </c>
      <c r="C8742" s="10">
        <v>1.194414110092725E-4</v>
      </c>
      <c r="D8742" s="10">
        <f t="shared" si="136"/>
        <v>1.1415525114155251E-4</v>
      </c>
      <c r="E8742" s="130">
        <v>5.9404805156403419E-5</v>
      </c>
      <c r="F8742">
        <v>7.6923076923076927E-2</v>
      </c>
      <c r="I8742" s="140"/>
    </row>
    <row r="8743" spans="1:9">
      <c r="A8743" s="10">
        <v>8737</v>
      </c>
      <c r="B8743" s="10">
        <v>1.083182922575879E-4</v>
      </c>
      <c r="C8743" s="10">
        <v>1.6204040771575269E-4</v>
      </c>
      <c r="D8743" s="10">
        <f t="shared" si="136"/>
        <v>1.1415525114155251E-4</v>
      </c>
      <c r="E8743" s="130">
        <v>3.8549926750431997E-5</v>
      </c>
      <c r="F8743">
        <v>7.6923076923076927E-2</v>
      </c>
      <c r="I8743" s="140"/>
    </row>
    <row r="8744" spans="1:9">
      <c r="A8744" s="10">
        <v>8738</v>
      </c>
      <c r="B8744" s="10">
        <v>1.051504841364993E-4</v>
      </c>
      <c r="C8744" s="10">
        <v>1.9998056703687101E-4</v>
      </c>
      <c r="D8744" s="10">
        <f t="shared" si="136"/>
        <v>1.1415525114155251E-4</v>
      </c>
      <c r="E8744" s="130">
        <v>3.3494198652014687E-5</v>
      </c>
      <c r="F8744">
        <v>5.7692307692307702E-2</v>
      </c>
      <c r="I8744" s="140"/>
    </row>
    <row r="8745" spans="1:9">
      <c r="A8745" s="10">
        <v>8739</v>
      </c>
      <c r="B8745" s="10">
        <v>1.052638633256352E-4</v>
      </c>
      <c r="C8745" s="10">
        <v>2.2879177765980211E-4</v>
      </c>
      <c r="D8745" s="10">
        <f t="shared" si="136"/>
        <v>1.1415525114155251E-4</v>
      </c>
      <c r="E8745" s="130">
        <v>2.7806504541295239E-5</v>
      </c>
      <c r="F8745">
        <v>5.7692307692307702E-2</v>
      </c>
      <c r="I8745" s="140"/>
    </row>
    <row r="8746" spans="1:9">
      <c r="A8746" s="10">
        <v>8740</v>
      </c>
      <c r="B8746" s="10">
        <v>1.047942357522251E-4</v>
      </c>
      <c r="C8746" s="10">
        <v>2.553609592715836E-4</v>
      </c>
      <c r="D8746" s="10">
        <f t="shared" si="136"/>
        <v>1.1415525114155251E-4</v>
      </c>
      <c r="E8746" s="130">
        <v>3.66540287135255E-5</v>
      </c>
      <c r="F8746">
        <v>7.6923076923076927E-2</v>
      </c>
      <c r="I8746" s="140"/>
    </row>
    <row r="8747" spans="1:9">
      <c r="A8747" s="10">
        <v>8741</v>
      </c>
      <c r="B8747" s="10">
        <v>1.060602326464866E-4</v>
      </c>
      <c r="C8747" s="10">
        <v>2.8105223007051348E-4</v>
      </c>
      <c r="D8747" s="10">
        <f t="shared" si="136"/>
        <v>1.1415525114155251E-4</v>
      </c>
      <c r="E8747" s="130">
        <v>6.4460533254820742E-5</v>
      </c>
      <c r="F8747">
        <v>0.1153846153846154</v>
      </c>
      <c r="I8747" s="140"/>
    </row>
    <row r="8748" spans="1:9">
      <c r="A8748" s="10">
        <v>8742</v>
      </c>
      <c r="B8748" s="10">
        <v>1.069744038360934E-4</v>
      </c>
      <c r="C8748" s="10">
        <v>6.4235622667287097E-4</v>
      </c>
      <c r="D8748" s="10">
        <f t="shared" si="136"/>
        <v>1.1415525114155251E-4</v>
      </c>
      <c r="E8748" s="130">
        <v>1.074342220913677E-4</v>
      </c>
      <c r="F8748">
        <v>0.19230769230769229</v>
      </c>
      <c r="I8748" s="140"/>
    </row>
    <row r="8749" spans="1:9">
      <c r="A8749" s="10">
        <v>8743</v>
      </c>
      <c r="B8749" s="10">
        <v>1.052498593057923E-4</v>
      </c>
      <c r="C8749" s="10">
        <v>6.5366586704487437E-4</v>
      </c>
      <c r="D8749" s="10">
        <f t="shared" si="136"/>
        <v>1.1415525114155251E-4</v>
      </c>
      <c r="E8749" s="130">
        <v>1.5167184295251899E-4</v>
      </c>
      <c r="F8749">
        <v>0.30769230769230771</v>
      </c>
      <c r="I8749" s="140"/>
    </row>
    <row r="8750" spans="1:9">
      <c r="A8750" s="10">
        <v>8744</v>
      </c>
      <c r="B8750" s="10">
        <v>1.040513393239471E-4</v>
      </c>
      <c r="C8750" s="10">
        <v>6.211423087474512E-4</v>
      </c>
      <c r="D8750" s="10">
        <f t="shared" si="136"/>
        <v>1.1415525114155251E-4</v>
      </c>
      <c r="E8750" s="130">
        <v>1.6810295927237551E-4</v>
      </c>
      <c r="F8750">
        <v>0.46153846153846162</v>
      </c>
      <c r="I8750" s="140"/>
    </row>
    <row r="8751" spans="1:9">
      <c r="A8751" s="10">
        <v>8745</v>
      </c>
      <c r="B8751" s="10">
        <v>1.0286493416464111E-4</v>
      </c>
      <c r="C8751" s="10">
        <v>5.6854943097046343E-4</v>
      </c>
      <c r="D8751" s="10">
        <f t="shared" si="136"/>
        <v>1.1415525114155251E-4</v>
      </c>
      <c r="E8751" s="130">
        <v>1.4408825080489281E-4</v>
      </c>
      <c r="F8751">
        <v>0.57692307692307687</v>
      </c>
      <c r="I8751" s="140"/>
    </row>
    <row r="8752" spans="1:9">
      <c r="A8752" s="10">
        <v>8746</v>
      </c>
      <c r="B8752" s="10">
        <v>1.013292724700772E-4</v>
      </c>
      <c r="C8752" s="10">
        <v>5.2255291037198192E-4</v>
      </c>
      <c r="D8752" s="10">
        <f t="shared" si="136"/>
        <v>1.1415525114155251E-4</v>
      </c>
      <c r="E8752" s="130">
        <v>1.2007354233741079E-4</v>
      </c>
      <c r="F8752">
        <v>0.69230769230769229</v>
      </c>
      <c r="I8752" s="140"/>
    </row>
    <row r="8753" spans="1:9">
      <c r="A8753" s="10">
        <v>8747</v>
      </c>
      <c r="B8753" s="10">
        <v>1.0199009536496451E-4</v>
      </c>
      <c r="C8753" s="10">
        <v>4.8013969856429498E-4</v>
      </c>
      <c r="D8753" s="10">
        <f t="shared" si="136"/>
        <v>1.1415525114155251E-4</v>
      </c>
      <c r="E8753" s="130">
        <v>1.2576123644813061E-4</v>
      </c>
      <c r="F8753">
        <v>0.76923076923076927</v>
      </c>
      <c r="I8753" s="140"/>
    </row>
    <row r="8754" spans="1:9">
      <c r="A8754" s="10">
        <v>8748</v>
      </c>
      <c r="B8754" s="10">
        <v>9.9336882250549715E-5</v>
      </c>
      <c r="C8754" s="10">
        <v>4.0546094713033852E-4</v>
      </c>
      <c r="D8754" s="10">
        <f t="shared" si="136"/>
        <v>1.1415525114155251E-4</v>
      </c>
      <c r="E8754" s="130">
        <v>1.3271286258345399E-4</v>
      </c>
      <c r="F8754">
        <v>0.73076923076923073</v>
      </c>
      <c r="I8754" s="140"/>
    </row>
    <row r="8755" spans="1:9">
      <c r="A8755" s="10">
        <v>8749</v>
      </c>
      <c r="B8755" s="10">
        <v>1.003715585038906E-4</v>
      </c>
      <c r="C8755" s="10">
        <v>4.1853560541007628E-4</v>
      </c>
      <c r="D8755" s="10">
        <f t="shared" si="136"/>
        <v>1.1415525114155251E-4</v>
      </c>
      <c r="E8755" s="130">
        <v>1.27657134485037E-4</v>
      </c>
      <c r="F8755">
        <v>0.69230769230769229</v>
      </c>
      <c r="I8755" s="140"/>
    </row>
    <row r="8756" spans="1:9">
      <c r="A8756" s="10">
        <v>8750</v>
      </c>
      <c r="B8756" s="10">
        <v>9.9834315204350719E-5</v>
      </c>
      <c r="C8756" s="10">
        <v>4.095343272906344E-4</v>
      </c>
      <c r="D8756" s="10">
        <f t="shared" si="136"/>
        <v>1.1415525114155251E-4</v>
      </c>
      <c r="E8756" s="130">
        <v>1.314489305588497E-4</v>
      </c>
      <c r="F8756">
        <v>0.84615384615384615</v>
      </c>
      <c r="I8756" s="140"/>
    </row>
    <row r="8757" spans="1:9">
      <c r="A8757" s="10">
        <v>8751</v>
      </c>
      <c r="B8757" s="10">
        <v>1.0011725195324459E-4</v>
      </c>
      <c r="C8757" s="10">
        <v>4.1033192178569177E-4</v>
      </c>
      <c r="D8757" s="10">
        <f t="shared" si="136"/>
        <v>1.1415525114155251E-4</v>
      </c>
      <c r="E8757" s="130">
        <v>1.4408825080489281E-4</v>
      </c>
      <c r="F8757">
        <v>0.96153846153846156</v>
      </c>
      <c r="I8757" s="140"/>
    </row>
    <row r="8758" spans="1:9">
      <c r="A8758" s="10">
        <v>8752</v>
      </c>
      <c r="B8758" s="10">
        <v>1.013923620914149E-4</v>
      </c>
      <c r="C8758" s="10">
        <v>4.3027349340683471E-4</v>
      </c>
      <c r="D8758" s="10">
        <f t="shared" si="136"/>
        <v>1.1415525114155251E-4</v>
      </c>
      <c r="E8758" s="130">
        <v>1.5672757105093671E-4</v>
      </c>
      <c r="F8758">
        <v>1</v>
      </c>
      <c r="I8758" s="140"/>
    </row>
    <row r="8759" spans="1:9">
      <c r="A8759" s="10">
        <v>8753</v>
      </c>
      <c r="B8759" s="10">
        <v>1.054801045289199E-4</v>
      </c>
      <c r="C8759" s="10">
        <v>4.5016809261956808E-4</v>
      </c>
      <c r="D8759" s="10">
        <f t="shared" si="136"/>
        <v>1.1415525114155251E-4</v>
      </c>
      <c r="E8759" s="130">
        <v>1.7189475534618831E-4</v>
      </c>
      <c r="F8759">
        <v>0.92307692307692313</v>
      </c>
      <c r="I8759" s="140"/>
    </row>
    <row r="8760" spans="1:9">
      <c r="A8760" s="10">
        <v>8754</v>
      </c>
      <c r="B8760" s="10">
        <v>1.116656176692706E-4</v>
      </c>
      <c r="C8760" s="10">
        <v>4.0568804029152041E-4</v>
      </c>
      <c r="D8760" s="10">
        <f t="shared" si="136"/>
        <v>1.1415525114155251E-4</v>
      </c>
      <c r="E8760" s="130">
        <v>1.6051936712474941E-4</v>
      </c>
      <c r="F8760">
        <v>0.76923076923076927</v>
      </c>
      <c r="I8760" s="140"/>
    </row>
    <row r="8761" spans="1:9">
      <c r="A8761" s="10">
        <v>8755</v>
      </c>
      <c r="B8761" s="10">
        <v>1.107615852104541E-4</v>
      </c>
      <c r="C8761" s="10">
        <v>3.8700317720392229E-4</v>
      </c>
      <c r="D8761" s="10">
        <f t="shared" si="136"/>
        <v>1.1415525114155251E-4</v>
      </c>
      <c r="E8761" s="130">
        <v>1.3650465865726739E-4</v>
      </c>
      <c r="F8761">
        <v>0.57692307692307687</v>
      </c>
      <c r="I8761" s="140"/>
    </row>
    <row r="8762" spans="1:9">
      <c r="A8762" s="10">
        <v>8756</v>
      </c>
      <c r="B8762" s="10">
        <v>1.105607543521565E-4</v>
      </c>
      <c r="C8762" s="10">
        <v>4.2174216666466299E-4</v>
      </c>
      <c r="D8762" s="10">
        <f t="shared" si="136"/>
        <v>1.1415525114155251E-4</v>
      </c>
      <c r="E8762" s="130">
        <v>1.143858482266917E-4</v>
      </c>
      <c r="F8762">
        <v>0.46153846153846162</v>
      </c>
      <c r="I8762" s="140"/>
    </row>
    <row r="8763" spans="1:9">
      <c r="A8763" s="10">
        <v>8757</v>
      </c>
      <c r="B8763" s="10">
        <v>1.093557884601514E-4</v>
      </c>
      <c r="C8763" s="10">
        <v>5.3651227553062803E-5</v>
      </c>
      <c r="D8763" s="10">
        <f t="shared" si="136"/>
        <v>1.1415525114155251E-4</v>
      </c>
      <c r="E8763" s="130">
        <v>9.4162935833022428E-5</v>
      </c>
      <c r="F8763">
        <v>0.30769230769230771</v>
      </c>
      <c r="I8763" s="140"/>
    </row>
    <row r="8764" spans="1:9">
      <c r="A8764" s="10">
        <v>8758</v>
      </c>
      <c r="B8764" s="10">
        <v>1.110576467350902E-4</v>
      </c>
      <c r="C8764" s="10">
        <v>7.2391918391330871E-5</v>
      </c>
      <c r="D8764" s="10">
        <f t="shared" si="136"/>
        <v>1.1415525114155251E-4</v>
      </c>
      <c r="E8764" s="130">
        <v>7.9627717550072245E-5</v>
      </c>
      <c r="F8764">
        <v>0.23076923076923081</v>
      </c>
      <c r="I8764" s="140"/>
    </row>
    <row r="8765" spans="1:9">
      <c r="A8765" s="10">
        <v>8759</v>
      </c>
      <c r="B8765" s="10">
        <v>1.142683623919953E-4</v>
      </c>
      <c r="C8765" s="10">
        <v>9.7958014290622762E-5</v>
      </c>
      <c r="D8765" s="10">
        <f t="shared" si="136"/>
        <v>1.1415525114155251E-4</v>
      </c>
      <c r="E8765" s="130">
        <v>7.0148227365539705E-5</v>
      </c>
      <c r="F8765">
        <v>0.15384615384615391</v>
      </c>
      <c r="I8765" s="140"/>
    </row>
    <row r="8766" spans="1:9">
      <c r="E8766" s="138"/>
    </row>
    <row r="8767" spans="1:9">
      <c r="E8767" s="138"/>
    </row>
  </sheetData>
  <mergeCells count="2">
    <mergeCell ref="A3:G3"/>
    <mergeCell ref="A1:E1"/>
  </mergeCells>
  <phoneticPr fontId="9"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8766"/>
  <sheetViews>
    <sheetView workbookViewId="0">
      <selection activeCell="J17" sqref="J17"/>
    </sheetView>
  </sheetViews>
  <sheetFormatPr defaultRowHeight="16.5"/>
  <cols>
    <col min="1" max="2" width="15" customWidth="1"/>
    <col min="3" max="3" width="10" customWidth="1"/>
    <col min="5" max="5" width="10" customWidth="1"/>
    <col min="6" max="6" width="15" customWidth="1"/>
  </cols>
  <sheetData>
    <row r="1" spans="1:7" ht="20.25" customHeight="1">
      <c r="A1" s="282" t="s">
        <v>575</v>
      </c>
      <c r="B1" s="278"/>
      <c r="C1" s="278"/>
      <c r="D1" s="278"/>
      <c r="E1" s="278"/>
    </row>
    <row r="3" spans="1:7">
      <c r="A3" s="277" t="s">
        <v>576</v>
      </c>
      <c r="B3" s="278"/>
      <c r="C3" s="278"/>
      <c r="D3" s="278"/>
      <c r="E3" s="278"/>
      <c r="F3" s="278"/>
      <c r="G3" s="278"/>
    </row>
    <row r="4" spans="1:7">
      <c r="A4" s="277" t="s">
        <v>577</v>
      </c>
      <c r="B4" s="278"/>
      <c r="C4" s="278"/>
      <c r="D4" s="278"/>
      <c r="E4" s="278"/>
      <c r="F4" s="278"/>
      <c r="G4" s="278"/>
    </row>
    <row r="6" spans="1:7">
      <c r="A6" s="8" t="s">
        <v>578</v>
      </c>
      <c r="B6" s="8" t="s">
        <v>579</v>
      </c>
      <c r="C6" s="8" t="s">
        <v>580</v>
      </c>
      <c r="E6" s="8" t="s">
        <v>548</v>
      </c>
      <c r="F6" s="8" t="s">
        <v>581</v>
      </c>
    </row>
    <row r="7" spans="1:7">
      <c r="A7" t="s">
        <v>496</v>
      </c>
      <c r="B7" t="s">
        <v>582</v>
      </c>
      <c r="C7" t="s">
        <v>469</v>
      </c>
      <c r="E7">
        <v>0</v>
      </c>
    </row>
    <row r="8" spans="1:7">
      <c r="A8" t="s">
        <v>490</v>
      </c>
      <c r="B8" t="s">
        <v>583</v>
      </c>
      <c r="C8" t="s">
        <v>469</v>
      </c>
      <c r="E8">
        <v>1</v>
      </c>
    </row>
    <row r="9" spans="1:7">
      <c r="E9">
        <v>2</v>
      </c>
    </row>
    <row r="10" spans="1:7">
      <c r="E10">
        <v>3</v>
      </c>
    </row>
    <row r="11" spans="1:7">
      <c r="E11">
        <v>4</v>
      </c>
    </row>
    <row r="12" spans="1:7">
      <c r="E12">
        <v>5</v>
      </c>
    </row>
    <row r="13" spans="1:7">
      <c r="E13">
        <v>6</v>
      </c>
    </row>
    <row r="14" spans="1:7">
      <c r="E14">
        <v>7</v>
      </c>
    </row>
    <row r="15" spans="1:7">
      <c r="E15">
        <v>8</v>
      </c>
    </row>
    <row r="16" spans="1:7">
      <c r="E16">
        <v>9</v>
      </c>
    </row>
    <row r="17" spans="5:5">
      <c r="E17">
        <v>10</v>
      </c>
    </row>
    <row r="18" spans="5:5">
      <c r="E18">
        <v>11</v>
      </c>
    </row>
    <row r="19" spans="5:5">
      <c r="E19">
        <v>12</v>
      </c>
    </row>
    <row r="20" spans="5:5">
      <c r="E20">
        <v>13</v>
      </c>
    </row>
    <row r="21" spans="5:5">
      <c r="E21">
        <v>14</v>
      </c>
    </row>
    <row r="22" spans="5:5">
      <c r="E22">
        <v>15</v>
      </c>
    </row>
    <row r="23" spans="5:5">
      <c r="E23">
        <v>16</v>
      </c>
    </row>
    <row r="24" spans="5:5">
      <c r="E24">
        <v>17</v>
      </c>
    </row>
    <row r="25" spans="5:5">
      <c r="E25">
        <v>18</v>
      </c>
    </row>
    <row r="26" spans="5:5">
      <c r="E26">
        <v>19</v>
      </c>
    </row>
    <row r="27" spans="5:5">
      <c r="E27">
        <v>20</v>
      </c>
    </row>
    <row r="28" spans="5:5">
      <c r="E28">
        <v>21</v>
      </c>
    </row>
    <row r="29" spans="5:5">
      <c r="E29">
        <v>22</v>
      </c>
    </row>
    <row r="30" spans="5:5">
      <c r="E30">
        <v>23</v>
      </c>
    </row>
    <row r="31" spans="5:5">
      <c r="E31" s="10">
        <v>24</v>
      </c>
    </row>
    <row r="32" spans="5:5">
      <c r="E32" s="10">
        <v>25</v>
      </c>
    </row>
    <row r="33" spans="5:5">
      <c r="E33" s="10">
        <v>26</v>
      </c>
    </row>
    <row r="34" spans="5:5">
      <c r="E34" s="10">
        <v>27</v>
      </c>
    </row>
    <row r="35" spans="5:5">
      <c r="E35" s="10">
        <v>28</v>
      </c>
    </row>
    <row r="36" spans="5:5">
      <c r="E36" s="10">
        <v>29</v>
      </c>
    </row>
    <row r="37" spans="5:5">
      <c r="E37" s="10">
        <v>30</v>
      </c>
    </row>
    <row r="38" spans="5:5">
      <c r="E38" s="10">
        <v>31</v>
      </c>
    </row>
    <row r="39" spans="5:5">
      <c r="E39" s="10">
        <v>32</v>
      </c>
    </row>
    <row r="40" spans="5:5">
      <c r="E40" s="10">
        <v>33</v>
      </c>
    </row>
    <row r="41" spans="5:5">
      <c r="E41" s="10">
        <v>34</v>
      </c>
    </row>
    <row r="42" spans="5:5">
      <c r="E42" s="10">
        <v>35</v>
      </c>
    </row>
    <row r="43" spans="5:5">
      <c r="E43" s="10">
        <v>36</v>
      </c>
    </row>
    <row r="44" spans="5:5">
      <c r="E44" s="10">
        <v>37</v>
      </c>
    </row>
    <row r="45" spans="5:5">
      <c r="E45" s="10">
        <v>38</v>
      </c>
    </row>
    <row r="46" spans="5:5">
      <c r="E46" s="10">
        <v>39</v>
      </c>
    </row>
    <row r="47" spans="5:5">
      <c r="E47" s="10">
        <v>40</v>
      </c>
    </row>
    <row r="48" spans="5:5">
      <c r="E48" s="10">
        <v>41</v>
      </c>
    </row>
    <row r="49" spans="5:5">
      <c r="E49" s="10">
        <v>42</v>
      </c>
    </row>
    <row r="50" spans="5:5">
      <c r="E50" s="10">
        <v>43</v>
      </c>
    </row>
    <row r="51" spans="5:5">
      <c r="E51" s="10">
        <v>44</v>
      </c>
    </row>
    <row r="52" spans="5:5">
      <c r="E52" s="10">
        <v>45</v>
      </c>
    </row>
    <row r="53" spans="5:5">
      <c r="E53" s="10">
        <v>46</v>
      </c>
    </row>
    <row r="54" spans="5:5">
      <c r="E54" s="10">
        <v>47</v>
      </c>
    </row>
    <row r="55" spans="5:5">
      <c r="E55" s="10">
        <v>48</v>
      </c>
    </row>
    <row r="56" spans="5:5">
      <c r="E56" s="10">
        <v>49</v>
      </c>
    </row>
    <row r="57" spans="5:5">
      <c r="E57" s="10">
        <v>50</v>
      </c>
    </row>
    <row r="58" spans="5:5">
      <c r="E58" s="10">
        <v>51</v>
      </c>
    </row>
    <row r="59" spans="5:5">
      <c r="E59" s="10">
        <v>52</v>
      </c>
    </row>
    <row r="60" spans="5:5">
      <c r="E60" s="10">
        <v>53</v>
      </c>
    </row>
    <row r="61" spans="5:5">
      <c r="E61" s="10">
        <v>54</v>
      </c>
    </row>
    <row r="62" spans="5:5">
      <c r="E62" s="10">
        <v>55</v>
      </c>
    </row>
    <row r="63" spans="5:5">
      <c r="E63" s="10">
        <v>56</v>
      </c>
    </row>
    <row r="64" spans="5:5">
      <c r="E64" s="10">
        <v>57</v>
      </c>
    </row>
    <row r="65" spans="5:5">
      <c r="E65" s="10">
        <v>58</v>
      </c>
    </row>
    <row r="66" spans="5:5">
      <c r="E66" s="10">
        <v>59</v>
      </c>
    </row>
    <row r="67" spans="5:5">
      <c r="E67" s="10">
        <v>60</v>
      </c>
    </row>
    <row r="68" spans="5:5">
      <c r="E68" s="10">
        <v>61</v>
      </c>
    </row>
    <row r="69" spans="5:5">
      <c r="E69" s="10">
        <v>62</v>
      </c>
    </row>
    <row r="70" spans="5:5">
      <c r="E70" s="10">
        <v>63</v>
      </c>
    </row>
    <row r="71" spans="5:5">
      <c r="E71" s="10">
        <v>64</v>
      </c>
    </row>
    <row r="72" spans="5:5">
      <c r="E72" s="10">
        <v>65</v>
      </c>
    </row>
    <row r="73" spans="5:5">
      <c r="E73" s="10">
        <v>66</v>
      </c>
    </row>
    <row r="74" spans="5:5">
      <c r="E74" s="10">
        <v>67</v>
      </c>
    </row>
    <row r="75" spans="5:5">
      <c r="E75" s="10">
        <v>68</v>
      </c>
    </row>
    <row r="76" spans="5:5">
      <c r="E76" s="10">
        <v>69</v>
      </c>
    </row>
    <row r="77" spans="5:5">
      <c r="E77" s="10">
        <v>70</v>
      </c>
    </row>
    <row r="78" spans="5:5">
      <c r="E78" s="10">
        <v>71</v>
      </c>
    </row>
    <row r="79" spans="5:5">
      <c r="E79" s="10">
        <v>72</v>
      </c>
    </row>
    <row r="80" spans="5:5">
      <c r="E80" s="10">
        <v>73</v>
      </c>
    </row>
    <row r="81" spans="5:5">
      <c r="E81" s="10">
        <v>74</v>
      </c>
    </row>
    <row r="82" spans="5:5">
      <c r="E82" s="10">
        <v>75</v>
      </c>
    </row>
    <row r="83" spans="5:5">
      <c r="E83" s="10">
        <v>76</v>
      </c>
    </row>
    <row r="84" spans="5:5">
      <c r="E84" s="10">
        <v>77</v>
      </c>
    </row>
    <row r="85" spans="5:5">
      <c r="E85" s="10">
        <v>78</v>
      </c>
    </row>
    <row r="86" spans="5:5">
      <c r="E86" s="10">
        <v>79</v>
      </c>
    </row>
    <row r="87" spans="5:5">
      <c r="E87" s="10">
        <v>80</v>
      </c>
    </row>
    <row r="88" spans="5:5">
      <c r="E88" s="10">
        <v>81</v>
      </c>
    </row>
    <row r="89" spans="5:5">
      <c r="E89" s="10">
        <v>82</v>
      </c>
    </row>
    <row r="90" spans="5:5">
      <c r="E90" s="10">
        <v>83</v>
      </c>
    </row>
    <row r="91" spans="5:5">
      <c r="E91" s="10">
        <v>84</v>
      </c>
    </row>
    <row r="92" spans="5:5">
      <c r="E92" s="10">
        <v>85</v>
      </c>
    </row>
    <row r="93" spans="5:5">
      <c r="E93" s="10">
        <v>86</v>
      </c>
    </row>
    <row r="94" spans="5:5">
      <c r="E94" s="10">
        <v>87</v>
      </c>
    </row>
    <row r="95" spans="5:5">
      <c r="E95" s="10">
        <v>88</v>
      </c>
    </row>
    <row r="96" spans="5:5">
      <c r="E96" s="10">
        <v>89</v>
      </c>
    </row>
    <row r="97" spans="5:5">
      <c r="E97" s="10">
        <v>90</v>
      </c>
    </row>
    <row r="98" spans="5:5">
      <c r="E98" s="10">
        <v>91</v>
      </c>
    </row>
    <row r="99" spans="5:5">
      <c r="E99" s="10">
        <v>92</v>
      </c>
    </row>
    <row r="100" spans="5:5">
      <c r="E100" s="10">
        <v>93</v>
      </c>
    </row>
    <row r="101" spans="5:5">
      <c r="E101" s="10">
        <v>94</v>
      </c>
    </row>
    <row r="102" spans="5:5">
      <c r="E102" s="10">
        <v>95</v>
      </c>
    </row>
    <row r="103" spans="5:5">
      <c r="E103" s="10">
        <v>96</v>
      </c>
    </row>
    <row r="104" spans="5:5">
      <c r="E104" s="10">
        <v>97</v>
      </c>
    </row>
    <row r="105" spans="5:5">
      <c r="E105" s="10">
        <v>98</v>
      </c>
    </row>
    <row r="106" spans="5:5">
      <c r="E106" s="10">
        <v>99</v>
      </c>
    </row>
    <row r="107" spans="5:5">
      <c r="E107" s="10">
        <v>100</v>
      </c>
    </row>
    <row r="108" spans="5:5">
      <c r="E108" s="10">
        <v>101</v>
      </c>
    </row>
    <row r="109" spans="5:5">
      <c r="E109" s="10">
        <v>102</v>
      </c>
    </row>
    <row r="110" spans="5:5">
      <c r="E110" s="10">
        <v>103</v>
      </c>
    </row>
    <row r="111" spans="5:5">
      <c r="E111" s="10">
        <v>104</v>
      </c>
    </row>
    <row r="112" spans="5:5">
      <c r="E112" s="10">
        <v>105</v>
      </c>
    </row>
    <row r="113" spans="5:5">
      <c r="E113" s="10">
        <v>106</v>
      </c>
    </row>
    <row r="114" spans="5:5">
      <c r="E114" s="10">
        <v>107</v>
      </c>
    </row>
    <row r="115" spans="5:5">
      <c r="E115" s="10">
        <v>108</v>
      </c>
    </row>
    <row r="116" spans="5:5">
      <c r="E116" s="10">
        <v>109</v>
      </c>
    </row>
    <row r="117" spans="5:5">
      <c r="E117" s="10">
        <v>110</v>
      </c>
    </row>
    <row r="118" spans="5:5">
      <c r="E118" s="10">
        <v>111</v>
      </c>
    </row>
    <row r="119" spans="5:5">
      <c r="E119" s="10">
        <v>112</v>
      </c>
    </row>
    <row r="120" spans="5:5">
      <c r="E120" s="10">
        <v>113</v>
      </c>
    </row>
    <row r="121" spans="5:5">
      <c r="E121" s="10">
        <v>114</v>
      </c>
    </row>
    <row r="122" spans="5:5">
      <c r="E122" s="10">
        <v>115</v>
      </c>
    </row>
    <row r="123" spans="5:5">
      <c r="E123" s="10">
        <v>116</v>
      </c>
    </row>
    <row r="124" spans="5:5">
      <c r="E124" s="10">
        <v>117</v>
      </c>
    </row>
    <row r="125" spans="5:5">
      <c r="E125" s="10">
        <v>118</v>
      </c>
    </row>
    <row r="126" spans="5:5">
      <c r="E126" s="10">
        <v>119</v>
      </c>
    </row>
    <row r="127" spans="5:5">
      <c r="E127" s="10">
        <v>120</v>
      </c>
    </row>
    <row r="128" spans="5:5">
      <c r="E128" s="10">
        <v>121</v>
      </c>
    </row>
    <row r="129" spans="5:5">
      <c r="E129" s="10">
        <v>122</v>
      </c>
    </row>
    <row r="130" spans="5:5">
      <c r="E130" s="10">
        <v>123</v>
      </c>
    </row>
    <row r="131" spans="5:5">
      <c r="E131" s="10">
        <v>124</v>
      </c>
    </row>
    <row r="132" spans="5:5">
      <c r="E132" s="10">
        <v>125</v>
      </c>
    </row>
    <row r="133" spans="5:5">
      <c r="E133" s="10">
        <v>126</v>
      </c>
    </row>
    <row r="134" spans="5:5">
      <c r="E134" s="10">
        <v>127</v>
      </c>
    </row>
    <row r="135" spans="5:5">
      <c r="E135" s="10">
        <v>128</v>
      </c>
    </row>
    <row r="136" spans="5:5">
      <c r="E136" s="10">
        <v>129</v>
      </c>
    </row>
    <row r="137" spans="5:5">
      <c r="E137" s="10">
        <v>130</v>
      </c>
    </row>
    <row r="138" spans="5:5">
      <c r="E138" s="10">
        <v>131</v>
      </c>
    </row>
    <row r="139" spans="5:5">
      <c r="E139" s="10">
        <v>132</v>
      </c>
    </row>
    <row r="140" spans="5:5">
      <c r="E140" s="10">
        <v>133</v>
      </c>
    </row>
    <row r="141" spans="5:5">
      <c r="E141" s="10">
        <v>134</v>
      </c>
    </row>
    <row r="142" spans="5:5">
      <c r="E142" s="10">
        <v>135</v>
      </c>
    </row>
    <row r="143" spans="5:5">
      <c r="E143" s="10">
        <v>136</v>
      </c>
    </row>
    <row r="144" spans="5:5">
      <c r="E144" s="10">
        <v>137</v>
      </c>
    </row>
    <row r="145" spans="5:5">
      <c r="E145" s="10">
        <v>138</v>
      </c>
    </row>
    <row r="146" spans="5:5">
      <c r="E146" s="10">
        <v>139</v>
      </c>
    </row>
    <row r="147" spans="5:5">
      <c r="E147" s="10">
        <v>140</v>
      </c>
    </row>
    <row r="148" spans="5:5">
      <c r="E148" s="10">
        <v>141</v>
      </c>
    </row>
    <row r="149" spans="5:5">
      <c r="E149" s="10">
        <v>142</v>
      </c>
    </row>
    <row r="150" spans="5:5">
      <c r="E150" s="10">
        <v>143</v>
      </c>
    </row>
    <row r="151" spans="5:5">
      <c r="E151" s="10">
        <v>144</v>
      </c>
    </row>
    <row r="152" spans="5:5">
      <c r="E152" s="10">
        <v>145</v>
      </c>
    </row>
    <row r="153" spans="5:5">
      <c r="E153" s="10">
        <v>146</v>
      </c>
    </row>
    <row r="154" spans="5:5">
      <c r="E154" s="10">
        <v>147</v>
      </c>
    </row>
    <row r="155" spans="5:5">
      <c r="E155" s="10">
        <v>148</v>
      </c>
    </row>
    <row r="156" spans="5:5">
      <c r="E156" s="10">
        <v>149</v>
      </c>
    </row>
    <row r="157" spans="5:5">
      <c r="E157" s="10">
        <v>150</v>
      </c>
    </row>
    <row r="158" spans="5:5">
      <c r="E158" s="10">
        <v>151</v>
      </c>
    </row>
    <row r="159" spans="5:5">
      <c r="E159" s="10">
        <v>152</v>
      </c>
    </row>
    <row r="160" spans="5:5">
      <c r="E160" s="10">
        <v>153</v>
      </c>
    </row>
    <row r="161" spans="5:5">
      <c r="E161" s="10">
        <v>154</v>
      </c>
    </row>
    <row r="162" spans="5:5">
      <c r="E162" s="10">
        <v>155</v>
      </c>
    </row>
    <row r="163" spans="5:5">
      <c r="E163" s="10">
        <v>156</v>
      </c>
    </row>
    <row r="164" spans="5:5">
      <c r="E164" s="10">
        <v>157</v>
      </c>
    </row>
    <row r="165" spans="5:5">
      <c r="E165" s="10">
        <v>158</v>
      </c>
    </row>
    <row r="166" spans="5:5">
      <c r="E166" s="10">
        <v>159</v>
      </c>
    </row>
    <row r="167" spans="5:5">
      <c r="E167" s="10">
        <v>160</v>
      </c>
    </row>
    <row r="168" spans="5:5">
      <c r="E168" s="10">
        <v>161</v>
      </c>
    </row>
    <row r="169" spans="5:5">
      <c r="E169" s="10">
        <v>162</v>
      </c>
    </row>
    <row r="170" spans="5:5">
      <c r="E170" s="10">
        <v>163</v>
      </c>
    </row>
    <row r="171" spans="5:5">
      <c r="E171" s="10">
        <v>164</v>
      </c>
    </row>
    <row r="172" spans="5:5">
      <c r="E172" s="10">
        <v>165</v>
      </c>
    </row>
    <row r="173" spans="5:5">
      <c r="E173" s="10">
        <v>166</v>
      </c>
    </row>
    <row r="174" spans="5:5">
      <c r="E174" s="10">
        <v>167</v>
      </c>
    </row>
    <row r="175" spans="5:5">
      <c r="E175" s="10">
        <v>168</v>
      </c>
    </row>
    <row r="176" spans="5:5">
      <c r="E176" s="10">
        <v>169</v>
      </c>
    </row>
    <row r="177" spans="5:5">
      <c r="E177" s="10">
        <v>170</v>
      </c>
    </row>
    <row r="178" spans="5:5">
      <c r="E178" s="10">
        <v>171</v>
      </c>
    </row>
    <row r="179" spans="5:5">
      <c r="E179" s="10">
        <v>172</v>
      </c>
    </row>
    <row r="180" spans="5:5">
      <c r="E180" s="10">
        <v>173</v>
      </c>
    </row>
    <row r="181" spans="5:5">
      <c r="E181" s="10">
        <v>174</v>
      </c>
    </row>
    <row r="182" spans="5:5">
      <c r="E182" s="10">
        <v>175</v>
      </c>
    </row>
    <row r="183" spans="5:5">
      <c r="E183" s="10">
        <v>176</v>
      </c>
    </row>
    <row r="184" spans="5:5">
      <c r="E184" s="10">
        <v>177</v>
      </c>
    </row>
    <row r="185" spans="5:5">
      <c r="E185" s="10">
        <v>178</v>
      </c>
    </row>
    <row r="186" spans="5:5">
      <c r="E186" s="10">
        <v>179</v>
      </c>
    </row>
    <row r="187" spans="5:5">
      <c r="E187" s="10">
        <v>180</v>
      </c>
    </row>
    <row r="188" spans="5:5">
      <c r="E188" s="10">
        <v>181</v>
      </c>
    </row>
    <row r="189" spans="5:5">
      <c r="E189" s="10">
        <v>182</v>
      </c>
    </row>
    <row r="190" spans="5:5">
      <c r="E190" s="10">
        <v>183</v>
      </c>
    </row>
    <row r="191" spans="5:5">
      <c r="E191" s="10">
        <v>184</v>
      </c>
    </row>
    <row r="192" spans="5:5">
      <c r="E192" s="10">
        <v>185</v>
      </c>
    </row>
    <row r="193" spans="5:5">
      <c r="E193" s="10">
        <v>186</v>
      </c>
    </row>
    <row r="194" spans="5:5">
      <c r="E194" s="10">
        <v>187</v>
      </c>
    </row>
    <row r="195" spans="5:5">
      <c r="E195" s="10">
        <v>188</v>
      </c>
    </row>
    <row r="196" spans="5:5">
      <c r="E196" s="10">
        <v>189</v>
      </c>
    </row>
    <row r="197" spans="5:5">
      <c r="E197" s="10">
        <v>190</v>
      </c>
    </row>
    <row r="198" spans="5:5">
      <c r="E198" s="10">
        <v>191</v>
      </c>
    </row>
    <row r="199" spans="5:5">
      <c r="E199" s="10">
        <v>192</v>
      </c>
    </row>
    <row r="200" spans="5:5">
      <c r="E200" s="10">
        <v>193</v>
      </c>
    </row>
    <row r="201" spans="5:5">
      <c r="E201" s="10">
        <v>194</v>
      </c>
    </row>
    <row r="202" spans="5:5">
      <c r="E202" s="10">
        <v>195</v>
      </c>
    </row>
    <row r="203" spans="5:5">
      <c r="E203" s="10">
        <v>196</v>
      </c>
    </row>
    <row r="204" spans="5:5">
      <c r="E204" s="10">
        <v>197</v>
      </c>
    </row>
    <row r="205" spans="5:5">
      <c r="E205" s="10">
        <v>198</v>
      </c>
    </row>
    <row r="206" spans="5:5">
      <c r="E206" s="10">
        <v>199</v>
      </c>
    </row>
    <row r="207" spans="5:5">
      <c r="E207" s="10">
        <v>200</v>
      </c>
    </row>
    <row r="208" spans="5:5">
      <c r="E208" s="10">
        <v>201</v>
      </c>
    </row>
    <row r="209" spans="5:5">
      <c r="E209" s="10">
        <v>202</v>
      </c>
    </row>
    <row r="210" spans="5:5">
      <c r="E210" s="10">
        <v>203</v>
      </c>
    </row>
    <row r="211" spans="5:5">
      <c r="E211" s="10">
        <v>204</v>
      </c>
    </row>
    <row r="212" spans="5:5">
      <c r="E212" s="10">
        <v>205</v>
      </c>
    </row>
    <row r="213" spans="5:5">
      <c r="E213" s="10">
        <v>206</v>
      </c>
    </row>
    <row r="214" spans="5:5">
      <c r="E214" s="10">
        <v>207</v>
      </c>
    </row>
    <row r="215" spans="5:5">
      <c r="E215" s="10">
        <v>208</v>
      </c>
    </row>
    <row r="216" spans="5:5">
      <c r="E216" s="10">
        <v>209</v>
      </c>
    </row>
    <row r="217" spans="5:5">
      <c r="E217" s="10">
        <v>210</v>
      </c>
    </row>
    <row r="218" spans="5:5">
      <c r="E218" s="10">
        <v>211</v>
      </c>
    </row>
    <row r="219" spans="5:5">
      <c r="E219" s="10">
        <v>212</v>
      </c>
    </row>
    <row r="220" spans="5:5">
      <c r="E220" s="10">
        <v>213</v>
      </c>
    </row>
    <row r="221" spans="5:5">
      <c r="E221" s="10">
        <v>214</v>
      </c>
    </row>
    <row r="222" spans="5:5">
      <c r="E222" s="10">
        <v>215</v>
      </c>
    </row>
    <row r="223" spans="5:5">
      <c r="E223" s="10">
        <v>216</v>
      </c>
    </row>
    <row r="224" spans="5:5">
      <c r="E224" s="10">
        <v>217</v>
      </c>
    </row>
    <row r="225" spans="5:5">
      <c r="E225" s="10">
        <v>218</v>
      </c>
    </row>
    <row r="226" spans="5:5">
      <c r="E226" s="10">
        <v>219</v>
      </c>
    </row>
    <row r="227" spans="5:5">
      <c r="E227" s="10">
        <v>220</v>
      </c>
    </row>
    <row r="228" spans="5:5">
      <c r="E228" s="10">
        <v>221</v>
      </c>
    </row>
    <row r="229" spans="5:5">
      <c r="E229" s="10">
        <v>222</v>
      </c>
    </row>
    <row r="230" spans="5:5">
      <c r="E230" s="10">
        <v>223</v>
      </c>
    </row>
    <row r="231" spans="5:5">
      <c r="E231" s="10">
        <v>224</v>
      </c>
    </row>
    <row r="232" spans="5:5">
      <c r="E232" s="10">
        <v>225</v>
      </c>
    </row>
    <row r="233" spans="5:5">
      <c r="E233" s="10">
        <v>226</v>
      </c>
    </row>
    <row r="234" spans="5:5">
      <c r="E234" s="10">
        <v>227</v>
      </c>
    </row>
    <row r="235" spans="5:5">
      <c r="E235" s="10">
        <v>228</v>
      </c>
    </row>
    <row r="236" spans="5:5">
      <c r="E236" s="10">
        <v>229</v>
      </c>
    </row>
    <row r="237" spans="5:5">
      <c r="E237" s="10">
        <v>230</v>
      </c>
    </row>
    <row r="238" spans="5:5">
      <c r="E238" s="10">
        <v>231</v>
      </c>
    </row>
    <row r="239" spans="5:5">
      <c r="E239" s="10">
        <v>232</v>
      </c>
    </row>
    <row r="240" spans="5:5">
      <c r="E240" s="10">
        <v>233</v>
      </c>
    </row>
    <row r="241" spans="5:5">
      <c r="E241" s="10">
        <v>234</v>
      </c>
    </row>
    <row r="242" spans="5:5">
      <c r="E242" s="10">
        <v>235</v>
      </c>
    </row>
    <row r="243" spans="5:5">
      <c r="E243" s="10">
        <v>236</v>
      </c>
    </row>
    <row r="244" spans="5:5">
      <c r="E244" s="10">
        <v>237</v>
      </c>
    </row>
    <row r="245" spans="5:5">
      <c r="E245" s="10">
        <v>238</v>
      </c>
    </row>
    <row r="246" spans="5:5">
      <c r="E246" s="10">
        <v>239</v>
      </c>
    </row>
    <row r="247" spans="5:5">
      <c r="E247" s="10">
        <v>240</v>
      </c>
    </row>
    <row r="248" spans="5:5">
      <c r="E248" s="10">
        <v>241</v>
      </c>
    </row>
    <row r="249" spans="5:5">
      <c r="E249" s="10">
        <v>242</v>
      </c>
    </row>
    <row r="250" spans="5:5">
      <c r="E250" s="10">
        <v>243</v>
      </c>
    </row>
    <row r="251" spans="5:5">
      <c r="E251" s="10">
        <v>244</v>
      </c>
    </row>
    <row r="252" spans="5:5">
      <c r="E252" s="10">
        <v>245</v>
      </c>
    </row>
    <row r="253" spans="5:5">
      <c r="E253" s="10">
        <v>246</v>
      </c>
    </row>
    <row r="254" spans="5:5">
      <c r="E254" s="10">
        <v>247</v>
      </c>
    </row>
    <row r="255" spans="5:5">
      <c r="E255" s="10">
        <v>248</v>
      </c>
    </row>
    <row r="256" spans="5:5">
      <c r="E256" s="10">
        <v>249</v>
      </c>
    </row>
    <row r="257" spans="5:5">
      <c r="E257" s="10">
        <v>250</v>
      </c>
    </row>
    <row r="258" spans="5:5">
      <c r="E258" s="10">
        <v>251</v>
      </c>
    </row>
    <row r="259" spans="5:5">
      <c r="E259" s="10">
        <v>252</v>
      </c>
    </row>
    <row r="260" spans="5:5">
      <c r="E260" s="10">
        <v>253</v>
      </c>
    </row>
    <row r="261" spans="5:5">
      <c r="E261" s="10">
        <v>254</v>
      </c>
    </row>
    <row r="262" spans="5:5">
      <c r="E262" s="10">
        <v>255</v>
      </c>
    </row>
    <row r="263" spans="5:5">
      <c r="E263" s="10">
        <v>256</v>
      </c>
    </row>
    <row r="264" spans="5:5">
      <c r="E264" s="10">
        <v>257</v>
      </c>
    </row>
    <row r="265" spans="5:5">
      <c r="E265" s="10">
        <v>258</v>
      </c>
    </row>
    <row r="266" spans="5:5">
      <c r="E266" s="10">
        <v>259</v>
      </c>
    </row>
    <row r="267" spans="5:5">
      <c r="E267" s="10">
        <v>260</v>
      </c>
    </row>
    <row r="268" spans="5:5">
      <c r="E268" s="10">
        <v>261</v>
      </c>
    </row>
    <row r="269" spans="5:5">
      <c r="E269" s="10">
        <v>262</v>
      </c>
    </row>
    <row r="270" spans="5:5">
      <c r="E270" s="10">
        <v>263</v>
      </c>
    </row>
    <row r="271" spans="5:5">
      <c r="E271" s="10">
        <v>264</v>
      </c>
    </row>
    <row r="272" spans="5:5">
      <c r="E272" s="10">
        <v>265</v>
      </c>
    </row>
    <row r="273" spans="5:5">
      <c r="E273" s="10">
        <v>266</v>
      </c>
    </row>
    <row r="274" spans="5:5">
      <c r="E274" s="10">
        <v>267</v>
      </c>
    </row>
    <row r="275" spans="5:5">
      <c r="E275" s="10">
        <v>268</v>
      </c>
    </row>
    <row r="276" spans="5:5">
      <c r="E276" s="10">
        <v>269</v>
      </c>
    </row>
    <row r="277" spans="5:5">
      <c r="E277" s="10">
        <v>270</v>
      </c>
    </row>
    <row r="278" spans="5:5">
      <c r="E278" s="10">
        <v>271</v>
      </c>
    </row>
    <row r="279" spans="5:5">
      <c r="E279" s="10">
        <v>272</v>
      </c>
    </row>
    <row r="280" spans="5:5">
      <c r="E280" s="10">
        <v>273</v>
      </c>
    </row>
    <row r="281" spans="5:5">
      <c r="E281" s="10">
        <v>274</v>
      </c>
    </row>
    <row r="282" spans="5:5">
      <c r="E282" s="10">
        <v>275</v>
      </c>
    </row>
    <row r="283" spans="5:5">
      <c r="E283" s="10">
        <v>276</v>
      </c>
    </row>
    <row r="284" spans="5:5">
      <c r="E284" s="10">
        <v>277</v>
      </c>
    </row>
    <row r="285" spans="5:5">
      <c r="E285" s="10">
        <v>278</v>
      </c>
    </row>
    <row r="286" spans="5:5">
      <c r="E286" s="10">
        <v>279</v>
      </c>
    </row>
    <row r="287" spans="5:5">
      <c r="E287" s="10">
        <v>280</v>
      </c>
    </row>
    <row r="288" spans="5:5">
      <c r="E288" s="10">
        <v>281</v>
      </c>
    </row>
    <row r="289" spans="5:5">
      <c r="E289" s="10">
        <v>282</v>
      </c>
    </row>
    <row r="290" spans="5:5">
      <c r="E290" s="10">
        <v>283</v>
      </c>
    </row>
    <row r="291" spans="5:5">
      <c r="E291" s="10">
        <v>284</v>
      </c>
    </row>
    <row r="292" spans="5:5">
      <c r="E292" s="10">
        <v>285</v>
      </c>
    </row>
    <row r="293" spans="5:5">
      <c r="E293" s="10">
        <v>286</v>
      </c>
    </row>
    <row r="294" spans="5:5">
      <c r="E294" s="10">
        <v>287</v>
      </c>
    </row>
    <row r="295" spans="5:5">
      <c r="E295" s="10">
        <v>288</v>
      </c>
    </row>
    <row r="296" spans="5:5">
      <c r="E296" s="10">
        <v>289</v>
      </c>
    </row>
    <row r="297" spans="5:5">
      <c r="E297" s="10">
        <v>290</v>
      </c>
    </row>
    <row r="298" spans="5:5">
      <c r="E298" s="10">
        <v>291</v>
      </c>
    </row>
    <row r="299" spans="5:5">
      <c r="E299" s="10">
        <v>292</v>
      </c>
    </row>
    <row r="300" spans="5:5">
      <c r="E300" s="10">
        <v>293</v>
      </c>
    </row>
    <row r="301" spans="5:5">
      <c r="E301" s="10">
        <v>294</v>
      </c>
    </row>
    <row r="302" spans="5:5">
      <c r="E302" s="10">
        <v>295</v>
      </c>
    </row>
    <row r="303" spans="5:5">
      <c r="E303" s="10">
        <v>296</v>
      </c>
    </row>
    <row r="304" spans="5:5">
      <c r="E304" s="10">
        <v>297</v>
      </c>
    </row>
    <row r="305" spans="5:5">
      <c r="E305" s="10">
        <v>298</v>
      </c>
    </row>
    <row r="306" spans="5:5">
      <c r="E306" s="10">
        <v>299</v>
      </c>
    </row>
    <row r="307" spans="5:5">
      <c r="E307" s="10">
        <v>300</v>
      </c>
    </row>
    <row r="308" spans="5:5">
      <c r="E308" s="10">
        <v>301</v>
      </c>
    </row>
    <row r="309" spans="5:5">
      <c r="E309" s="10">
        <v>302</v>
      </c>
    </row>
    <row r="310" spans="5:5">
      <c r="E310" s="10">
        <v>303</v>
      </c>
    </row>
    <row r="311" spans="5:5">
      <c r="E311" s="10">
        <v>304</v>
      </c>
    </row>
    <row r="312" spans="5:5">
      <c r="E312" s="10">
        <v>305</v>
      </c>
    </row>
    <row r="313" spans="5:5">
      <c r="E313" s="10">
        <v>306</v>
      </c>
    </row>
    <row r="314" spans="5:5">
      <c r="E314" s="10">
        <v>307</v>
      </c>
    </row>
    <row r="315" spans="5:5">
      <c r="E315" s="10">
        <v>308</v>
      </c>
    </row>
    <row r="316" spans="5:5">
      <c r="E316" s="10">
        <v>309</v>
      </c>
    </row>
    <row r="317" spans="5:5">
      <c r="E317" s="10">
        <v>310</v>
      </c>
    </row>
    <row r="318" spans="5:5">
      <c r="E318" s="10">
        <v>311</v>
      </c>
    </row>
    <row r="319" spans="5:5">
      <c r="E319" s="10">
        <v>312</v>
      </c>
    </row>
    <row r="320" spans="5:5">
      <c r="E320" s="10">
        <v>313</v>
      </c>
    </row>
    <row r="321" spans="5:5">
      <c r="E321" s="10">
        <v>314</v>
      </c>
    </row>
    <row r="322" spans="5:5">
      <c r="E322" s="10">
        <v>315</v>
      </c>
    </row>
    <row r="323" spans="5:5">
      <c r="E323" s="10">
        <v>316</v>
      </c>
    </row>
    <row r="324" spans="5:5">
      <c r="E324" s="10">
        <v>317</v>
      </c>
    </row>
    <row r="325" spans="5:5">
      <c r="E325" s="10">
        <v>318</v>
      </c>
    </row>
    <row r="326" spans="5:5">
      <c r="E326" s="10">
        <v>319</v>
      </c>
    </row>
    <row r="327" spans="5:5">
      <c r="E327" s="10">
        <v>320</v>
      </c>
    </row>
    <row r="328" spans="5:5">
      <c r="E328" s="10">
        <v>321</v>
      </c>
    </row>
    <row r="329" spans="5:5">
      <c r="E329" s="10">
        <v>322</v>
      </c>
    </row>
    <row r="330" spans="5:5">
      <c r="E330" s="10">
        <v>323</v>
      </c>
    </row>
    <row r="331" spans="5:5">
      <c r="E331" s="10">
        <v>324</v>
      </c>
    </row>
    <row r="332" spans="5:5">
      <c r="E332" s="10">
        <v>325</v>
      </c>
    </row>
    <row r="333" spans="5:5">
      <c r="E333" s="10">
        <v>326</v>
      </c>
    </row>
    <row r="334" spans="5:5">
      <c r="E334" s="10">
        <v>327</v>
      </c>
    </row>
    <row r="335" spans="5:5">
      <c r="E335" s="10">
        <v>328</v>
      </c>
    </row>
    <row r="336" spans="5:5">
      <c r="E336" s="10">
        <v>329</v>
      </c>
    </row>
    <row r="337" spans="5:5">
      <c r="E337" s="10">
        <v>330</v>
      </c>
    </row>
    <row r="338" spans="5:5">
      <c r="E338" s="10">
        <v>331</v>
      </c>
    </row>
    <row r="339" spans="5:5">
      <c r="E339" s="10">
        <v>332</v>
      </c>
    </row>
    <row r="340" spans="5:5">
      <c r="E340" s="10">
        <v>333</v>
      </c>
    </row>
    <row r="341" spans="5:5">
      <c r="E341" s="10">
        <v>334</v>
      </c>
    </row>
    <row r="342" spans="5:5">
      <c r="E342" s="10">
        <v>335</v>
      </c>
    </row>
    <row r="343" spans="5:5">
      <c r="E343" s="10">
        <v>336</v>
      </c>
    </row>
    <row r="344" spans="5:5">
      <c r="E344" s="10">
        <v>337</v>
      </c>
    </row>
    <row r="345" spans="5:5">
      <c r="E345" s="10">
        <v>338</v>
      </c>
    </row>
    <row r="346" spans="5:5">
      <c r="E346" s="10">
        <v>339</v>
      </c>
    </row>
    <row r="347" spans="5:5">
      <c r="E347" s="10">
        <v>340</v>
      </c>
    </row>
    <row r="348" spans="5:5">
      <c r="E348" s="10">
        <v>341</v>
      </c>
    </row>
    <row r="349" spans="5:5">
      <c r="E349" s="10">
        <v>342</v>
      </c>
    </row>
    <row r="350" spans="5:5">
      <c r="E350" s="10">
        <v>343</v>
      </c>
    </row>
    <row r="351" spans="5:5">
      <c r="E351" s="10">
        <v>344</v>
      </c>
    </row>
    <row r="352" spans="5:5">
      <c r="E352" s="10">
        <v>345</v>
      </c>
    </row>
    <row r="353" spans="5:5">
      <c r="E353" s="10">
        <v>346</v>
      </c>
    </row>
    <row r="354" spans="5:5">
      <c r="E354" s="10">
        <v>347</v>
      </c>
    </row>
    <row r="355" spans="5:5">
      <c r="E355" s="10">
        <v>348</v>
      </c>
    </row>
    <row r="356" spans="5:5">
      <c r="E356" s="10">
        <v>349</v>
      </c>
    </row>
    <row r="357" spans="5:5">
      <c r="E357" s="10">
        <v>350</v>
      </c>
    </row>
    <row r="358" spans="5:5">
      <c r="E358" s="10">
        <v>351</v>
      </c>
    </row>
    <row r="359" spans="5:5">
      <c r="E359" s="10">
        <v>352</v>
      </c>
    </row>
    <row r="360" spans="5:5">
      <c r="E360" s="10">
        <v>353</v>
      </c>
    </row>
    <row r="361" spans="5:5">
      <c r="E361" s="10">
        <v>354</v>
      </c>
    </row>
    <row r="362" spans="5:5">
      <c r="E362" s="10">
        <v>355</v>
      </c>
    </row>
    <row r="363" spans="5:5">
      <c r="E363" s="10">
        <v>356</v>
      </c>
    </row>
    <row r="364" spans="5:5">
      <c r="E364" s="10">
        <v>357</v>
      </c>
    </row>
    <row r="365" spans="5:5">
      <c r="E365" s="10">
        <v>358</v>
      </c>
    </row>
    <row r="366" spans="5:5">
      <c r="E366" s="10">
        <v>359</v>
      </c>
    </row>
    <row r="367" spans="5:5">
      <c r="E367" s="10">
        <v>360</v>
      </c>
    </row>
    <row r="368" spans="5:5">
      <c r="E368" s="10">
        <v>361</v>
      </c>
    </row>
    <row r="369" spans="5:5">
      <c r="E369" s="10">
        <v>362</v>
      </c>
    </row>
    <row r="370" spans="5:5">
      <c r="E370" s="10">
        <v>363</v>
      </c>
    </row>
    <row r="371" spans="5:5">
      <c r="E371" s="10">
        <v>364</v>
      </c>
    </row>
    <row r="372" spans="5:5">
      <c r="E372" s="10">
        <v>365</v>
      </c>
    </row>
    <row r="373" spans="5:5">
      <c r="E373" s="10">
        <v>366</v>
      </c>
    </row>
    <row r="374" spans="5:5">
      <c r="E374" s="10">
        <v>367</v>
      </c>
    </row>
    <row r="375" spans="5:5">
      <c r="E375" s="10">
        <v>368</v>
      </c>
    </row>
    <row r="376" spans="5:5">
      <c r="E376" s="10">
        <v>369</v>
      </c>
    </row>
    <row r="377" spans="5:5">
      <c r="E377" s="10">
        <v>370</v>
      </c>
    </row>
    <row r="378" spans="5:5">
      <c r="E378" s="10">
        <v>371</v>
      </c>
    </row>
    <row r="379" spans="5:5">
      <c r="E379" s="10">
        <v>372</v>
      </c>
    </row>
    <row r="380" spans="5:5">
      <c r="E380" s="10">
        <v>373</v>
      </c>
    </row>
    <row r="381" spans="5:5">
      <c r="E381" s="10">
        <v>374</v>
      </c>
    </row>
    <row r="382" spans="5:5">
      <c r="E382" s="10">
        <v>375</v>
      </c>
    </row>
    <row r="383" spans="5:5">
      <c r="E383" s="10">
        <v>376</v>
      </c>
    </row>
    <row r="384" spans="5:5">
      <c r="E384" s="10">
        <v>377</v>
      </c>
    </row>
    <row r="385" spans="5:5">
      <c r="E385" s="10">
        <v>378</v>
      </c>
    </row>
    <row r="386" spans="5:5">
      <c r="E386" s="10">
        <v>379</v>
      </c>
    </row>
    <row r="387" spans="5:5">
      <c r="E387" s="10">
        <v>380</v>
      </c>
    </row>
    <row r="388" spans="5:5">
      <c r="E388" s="10">
        <v>381</v>
      </c>
    </row>
    <row r="389" spans="5:5">
      <c r="E389" s="10">
        <v>382</v>
      </c>
    </row>
    <row r="390" spans="5:5">
      <c r="E390" s="10">
        <v>383</v>
      </c>
    </row>
    <row r="391" spans="5:5">
      <c r="E391" s="10">
        <v>384</v>
      </c>
    </row>
    <row r="392" spans="5:5">
      <c r="E392" s="10">
        <v>385</v>
      </c>
    </row>
    <row r="393" spans="5:5">
      <c r="E393" s="10">
        <v>386</v>
      </c>
    </row>
    <row r="394" spans="5:5">
      <c r="E394" s="10">
        <v>387</v>
      </c>
    </row>
    <row r="395" spans="5:5">
      <c r="E395" s="10">
        <v>388</v>
      </c>
    </row>
    <row r="396" spans="5:5">
      <c r="E396" s="10">
        <v>389</v>
      </c>
    </row>
    <row r="397" spans="5:5">
      <c r="E397" s="10">
        <v>390</v>
      </c>
    </row>
    <row r="398" spans="5:5">
      <c r="E398" s="10">
        <v>391</v>
      </c>
    </row>
    <row r="399" spans="5:5">
      <c r="E399" s="10">
        <v>392</v>
      </c>
    </row>
    <row r="400" spans="5:5">
      <c r="E400" s="10">
        <v>393</v>
      </c>
    </row>
    <row r="401" spans="5:5">
      <c r="E401" s="10">
        <v>394</v>
      </c>
    </row>
    <row r="402" spans="5:5">
      <c r="E402" s="10">
        <v>395</v>
      </c>
    </row>
    <row r="403" spans="5:5">
      <c r="E403" s="10">
        <v>396</v>
      </c>
    </row>
    <row r="404" spans="5:5">
      <c r="E404" s="10">
        <v>397</v>
      </c>
    </row>
    <row r="405" spans="5:5">
      <c r="E405" s="10">
        <v>398</v>
      </c>
    </row>
    <row r="406" spans="5:5">
      <c r="E406" s="10">
        <v>399</v>
      </c>
    </row>
    <row r="407" spans="5:5">
      <c r="E407" s="10">
        <v>400</v>
      </c>
    </row>
    <row r="408" spans="5:5">
      <c r="E408" s="10">
        <v>401</v>
      </c>
    </row>
    <row r="409" spans="5:5">
      <c r="E409" s="10">
        <v>402</v>
      </c>
    </row>
    <row r="410" spans="5:5">
      <c r="E410" s="10">
        <v>403</v>
      </c>
    </row>
    <row r="411" spans="5:5">
      <c r="E411" s="10">
        <v>404</v>
      </c>
    </row>
    <row r="412" spans="5:5">
      <c r="E412" s="10">
        <v>405</v>
      </c>
    </row>
    <row r="413" spans="5:5">
      <c r="E413" s="10">
        <v>406</v>
      </c>
    </row>
    <row r="414" spans="5:5">
      <c r="E414" s="10">
        <v>407</v>
      </c>
    </row>
    <row r="415" spans="5:5">
      <c r="E415" s="10">
        <v>408</v>
      </c>
    </row>
    <row r="416" spans="5:5">
      <c r="E416" s="10">
        <v>409</v>
      </c>
    </row>
    <row r="417" spans="5:5">
      <c r="E417" s="10">
        <v>410</v>
      </c>
    </row>
    <row r="418" spans="5:5">
      <c r="E418" s="10">
        <v>411</v>
      </c>
    </row>
    <row r="419" spans="5:5">
      <c r="E419" s="10">
        <v>412</v>
      </c>
    </row>
    <row r="420" spans="5:5">
      <c r="E420" s="10">
        <v>413</v>
      </c>
    </row>
    <row r="421" spans="5:5">
      <c r="E421" s="10">
        <v>414</v>
      </c>
    </row>
    <row r="422" spans="5:5">
      <c r="E422" s="10">
        <v>415</v>
      </c>
    </row>
    <row r="423" spans="5:5">
      <c r="E423" s="10">
        <v>416</v>
      </c>
    </row>
    <row r="424" spans="5:5">
      <c r="E424" s="10">
        <v>417</v>
      </c>
    </row>
    <row r="425" spans="5:5">
      <c r="E425" s="10">
        <v>418</v>
      </c>
    </row>
    <row r="426" spans="5:5">
      <c r="E426" s="10">
        <v>419</v>
      </c>
    </row>
    <row r="427" spans="5:5">
      <c r="E427" s="10">
        <v>420</v>
      </c>
    </row>
    <row r="428" spans="5:5">
      <c r="E428" s="10">
        <v>421</v>
      </c>
    </row>
    <row r="429" spans="5:5">
      <c r="E429" s="10">
        <v>422</v>
      </c>
    </row>
    <row r="430" spans="5:5">
      <c r="E430" s="10">
        <v>423</v>
      </c>
    </row>
    <row r="431" spans="5:5">
      <c r="E431" s="10">
        <v>424</v>
      </c>
    </row>
    <row r="432" spans="5:5">
      <c r="E432" s="10">
        <v>425</v>
      </c>
    </row>
    <row r="433" spans="5:5">
      <c r="E433" s="10">
        <v>426</v>
      </c>
    </row>
    <row r="434" spans="5:5">
      <c r="E434" s="10">
        <v>427</v>
      </c>
    </row>
    <row r="435" spans="5:5">
      <c r="E435" s="10">
        <v>428</v>
      </c>
    </row>
    <row r="436" spans="5:5">
      <c r="E436" s="10">
        <v>429</v>
      </c>
    </row>
    <row r="437" spans="5:5">
      <c r="E437" s="10">
        <v>430</v>
      </c>
    </row>
    <row r="438" spans="5:5">
      <c r="E438" s="10">
        <v>431</v>
      </c>
    </row>
    <row r="439" spans="5:5">
      <c r="E439" s="10">
        <v>432</v>
      </c>
    </row>
    <row r="440" spans="5:5">
      <c r="E440" s="10">
        <v>433</v>
      </c>
    </row>
    <row r="441" spans="5:5">
      <c r="E441" s="10">
        <v>434</v>
      </c>
    </row>
    <row r="442" spans="5:5">
      <c r="E442" s="10">
        <v>435</v>
      </c>
    </row>
    <row r="443" spans="5:5">
      <c r="E443" s="10">
        <v>436</v>
      </c>
    </row>
    <row r="444" spans="5:5">
      <c r="E444" s="10">
        <v>437</v>
      </c>
    </row>
    <row r="445" spans="5:5">
      <c r="E445" s="10">
        <v>438</v>
      </c>
    </row>
    <row r="446" spans="5:5">
      <c r="E446" s="10">
        <v>439</v>
      </c>
    </row>
    <row r="447" spans="5:5">
      <c r="E447" s="10">
        <v>440</v>
      </c>
    </row>
    <row r="448" spans="5:5">
      <c r="E448" s="10">
        <v>441</v>
      </c>
    </row>
    <row r="449" spans="5:5">
      <c r="E449" s="10">
        <v>442</v>
      </c>
    </row>
    <row r="450" spans="5:5">
      <c r="E450" s="10">
        <v>443</v>
      </c>
    </row>
    <row r="451" spans="5:5">
      <c r="E451" s="10">
        <v>444</v>
      </c>
    </row>
    <row r="452" spans="5:5">
      <c r="E452" s="10">
        <v>445</v>
      </c>
    </row>
    <row r="453" spans="5:5">
      <c r="E453" s="10">
        <v>446</v>
      </c>
    </row>
    <row r="454" spans="5:5">
      <c r="E454" s="10">
        <v>447</v>
      </c>
    </row>
    <row r="455" spans="5:5">
      <c r="E455" s="10">
        <v>448</v>
      </c>
    </row>
    <row r="456" spans="5:5">
      <c r="E456" s="10">
        <v>449</v>
      </c>
    </row>
    <row r="457" spans="5:5">
      <c r="E457" s="10">
        <v>450</v>
      </c>
    </row>
    <row r="458" spans="5:5">
      <c r="E458" s="10">
        <v>451</v>
      </c>
    </row>
    <row r="459" spans="5:5">
      <c r="E459" s="10">
        <v>452</v>
      </c>
    </row>
    <row r="460" spans="5:5">
      <c r="E460" s="10">
        <v>453</v>
      </c>
    </row>
    <row r="461" spans="5:5">
      <c r="E461" s="10">
        <v>454</v>
      </c>
    </row>
    <row r="462" spans="5:5">
      <c r="E462" s="10">
        <v>455</v>
      </c>
    </row>
    <row r="463" spans="5:5">
      <c r="E463" s="10">
        <v>456</v>
      </c>
    </row>
    <row r="464" spans="5:5">
      <c r="E464" s="10">
        <v>457</v>
      </c>
    </row>
    <row r="465" spans="5:5">
      <c r="E465" s="10">
        <v>458</v>
      </c>
    </row>
    <row r="466" spans="5:5">
      <c r="E466" s="10">
        <v>459</v>
      </c>
    </row>
    <row r="467" spans="5:5">
      <c r="E467" s="10">
        <v>460</v>
      </c>
    </row>
    <row r="468" spans="5:5">
      <c r="E468" s="10">
        <v>461</v>
      </c>
    </row>
    <row r="469" spans="5:5">
      <c r="E469" s="10">
        <v>462</v>
      </c>
    </row>
    <row r="470" spans="5:5">
      <c r="E470" s="10">
        <v>463</v>
      </c>
    </row>
    <row r="471" spans="5:5">
      <c r="E471" s="10">
        <v>464</v>
      </c>
    </row>
    <row r="472" spans="5:5">
      <c r="E472" s="10">
        <v>465</v>
      </c>
    </row>
    <row r="473" spans="5:5">
      <c r="E473" s="10">
        <v>466</v>
      </c>
    </row>
    <row r="474" spans="5:5">
      <c r="E474" s="10">
        <v>467</v>
      </c>
    </row>
    <row r="475" spans="5:5">
      <c r="E475" s="10">
        <v>468</v>
      </c>
    </row>
    <row r="476" spans="5:5">
      <c r="E476" s="10">
        <v>469</v>
      </c>
    </row>
    <row r="477" spans="5:5">
      <c r="E477" s="10">
        <v>470</v>
      </c>
    </row>
    <row r="478" spans="5:5">
      <c r="E478" s="10">
        <v>471</v>
      </c>
    </row>
    <row r="479" spans="5:5">
      <c r="E479" s="10">
        <v>472</v>
      </c>
    </row>
    <row r="480" spans="5:5">
      <c r="E480" s="10">
        <v>473</v>
      </c>
    </row>
    <row r="481" spans="5:5">
      <c r="E481" s="10">
        <v>474</v>
      </c>
    </row>
    <row r="482" spans="5:5">
      <c r="E482" s="10">
        <v>475</v>
      </c>
    </row>
    <row r="483" spans="5:5">
      <c r="E483" s="10">
        <v>476</v>
      </c>
    </row>
    <row r="484" spans="5:5">
      <c r="E484" s="10">
        <v>477</v>
      </c>
    </row>
    <row r="485" spans="5:5">
      <c r="E485" s="10">
        <v>478</v>
      </c>
    </row>
    <row r="486" spans="5:5">
      <c r="E486" s="10">
        <v>479</v>
      </c>
    </row>
    <row r="487" spans="5:5">
      <c r="E487" s="10">
        <v>480</v>
      </c>
    </row>
    <row r="488" spans="5:5">
      <c r="E488" s="10">
        <v>481</v>
      </c>
    </row>
    <row r="489" spans="5:5">
      <c r="E489" s="10">
        <v>482</v>
      </c>
    </row>
    <row r="490" spans="5:5">
      <c r="E490" s="10">
        <v>483</v>
      </c>
    </row>
    <row r="491" spans="5:5">
      <c r="E491" s="10">
        <v>484</v>
      </c>
    </row>
    <row r="492" spans="5:5">
      <c r="E492" s="10">
        <v>485</v>
      </c>
    </row>
    <row r="493" spans="5:5">
      <c r="E493" s="10">
        <v>486</v>
      </c>
    </row>
    <row r="494" spans="5:5">
      <c r="E494" s="10">
        <v>487</v>
      </c>
    </row>
    <row r="495" spans="5:5">
      <c r="E495" s="10">
        <v>488</v>
      </c>
    </row>
    <row r="496" spans="5:5">
      <c r="E496" s="10">
        <v>489</v>
      </c>
    </row>
    <row r="497" spans="5:5">
      <c r="E497" s="10">
        <v>490</v>
      </c>
    </row>
    <row r="498" spans="5:5">
      <c r="E498" s="10">
        <v>491</v>
      </c>
    </row>
    <row r="499" spans="5:5">
      <c r="E499" s="10">
        <v>492</v>
      </c>
    </row>
    <row r="500" spans="5:5">
      <c r="E500" s="10">
        <v>493</v>
      </c>
    </row>
    <row r="501" spans="5:5">
      <c r="E501" s="10">
        <v>494</v>
      </c>
    </row>
    <row r="502" spans="5:5">
      <c r="E502" s="10">
        <v>495</v>
      </c>
    </row>
    <row r="503" spans="5:5">
      <c r="E503" s="10">
        <v>496</v>
      </c>
    </row>
    <row r="504" spans="5:5">
      <c r="E504" s="10">
        <v>497</v>
      </c>
    </row>
    <row r="505" spans="5:5">
      <c r="E505" s="10">
        <v>498</v>
      </c>
    </row>
    <row r="506" spans="5:5">
      <c r="E506" s="10">
        <v>499</v>
      </c>
    </row>
    <row r="507" spans="5:5">
      <c r="E507" s="10">
        <v>500</v>
      </c>
    </row>
    <row r="508" spans="5:5">
      <c r="E508" s="10">
        <v>501</v>
      </c>
    </row>
    <row r="509" spans="5:5">
      <c r="E509" s="10">
        <v>502</v>
      </c>
    </row>
    <row r="510" spans="5:5">
      <c r="E510" s="10">
        <v>503</v>
      </c>
    </row>
    <row r="511" spans="5:5">
      <c r="E511" s="10">
        <v>504</v>
      </c>
    </row>
    <row r="512" spans="5:5">
      <c r="E512" s="10">
        <v>505</v>
      </c>
    </row>
    <row r="513" spans="5:5">
      <c r="E513" s="10">
        <v>506</v>
      </c>
    </row>
    <row r="514" spans="5:5">
      <c r="E514" s="10">
        <v>507</v>
      </c>
    </row>
    <row r="515" spans="5:5">
      <c r="E515" s="10">
        <v>508</v>
      </c>
    </row>
    <row r="516" spans="5:5">
      <c r="E516" s="10">
        <v>509</v>
      </c>
    </row>
    <row r="517" spans="5:5">
      <c r="E517" s="10">
        <v>510</v>
      </c>
    </row>
    <row r="518" spans="5:5">
      <c r="E518" s="10">
        <v>511</v>
      </c>
    </row>
    <row r="519" spans="5:5">
      <c r="E519" s="10">
        <v>512</v>
      </c>
    </row>
    <row r="520" spans="5:5">
      <c r="E520" s="10">
        <v>513</v>
      </c>
    </row>
    <row r="521" spans="5:5">
      <c r="E521" s="10">
        <v>514</v>
      </c>
    </row>
    <row r="522" spans="5:5">
      <c r="E522" s="10">
        <v>515</v>
      </c>
    </row>
    <row r="523" spans="5:5">
      <c r="E523" s="10">
        <v>516</v>
      </c>
    </row>
    <row r="524" spans="5:5">
      <c r="E524" s="10">
        <v>517</v>
      </c>
    </row>
    <row r="525" spans="5:5">
      <c r="E525" s="10">
        <v>518</v>
      </c>
    </row>
    <row r="526" spans="5:5">
      <c r="E526" s="10">
        <v>519</v>
      </c>
    </row>
    <row r="527" spans="5:5">
      <c r="E527" s="10">
        <v>520</v>
      </c>
    </row>
    <row r="528" spans="5:5">
      <c r="E528" s="10">
        <v>521</v>
      </c>
    </row>
    <row r="529" spans="5:5">
      <c r="E529" s="10">
        <v>522</v>
      </c>
    </row>
    <row r="530" spans="5:5">
      <c r="E530" s="10">
        <v>523</v>
      </c>
    </row>
    <row r="531" spans="5:5">
      <c r="E531" s="10">
        <v>524</v>
      </c>
    </row>
    <row r="532" spans="5:5">
      <c r="E532" s="10">
        <v>525</v>
      </c>
    </row>
    <row r="533" spans="5:5">
      <c r="E533" s="10">
        <v>526</v>
      </c>
    </row>
    <row r="534" spans="5:5">
      <c r="E534" s="10">
        <v>527</v>
      </c>
    </row>
    <row r="535" spans="5:5">
      <c r="E535" s="10">
        <v>528</v>
      </c>
    </row>
    <row r="536" spans="5:5">
      <c r="E536" s="10">
        <v>529</v>
      </c>
    </row>
    <row r="537" spans="5:5">
      <c r="E537" s="10">
        <v>530</v>
      </c>
    </row>
    <row r="538" spans="5:5">
      <c r="E538" s="10">
        <v>531</v>
      </c>
    </row>
    <row r="539" spans="5:5">
      <c r="E539" s="10">
        <v>532</v>
      </c>
    </row>
    <row r="540" spans="5:5">
      <c r="E540" s="10">
        <v>533</v>
      </c>
    </row>
    <row r="541" spans="5:5">
      <c r="E541" s="10">
        <v>534</v>
      </c>
    </row>
    <row r="542" spans="5:5">
      <c r="E542" s="10">
        <v>535</v>
      </c>
    </row>
    <row r="543" spans="5:5">
      <c r="E543" s="10">
        <v>536</v>
      </c>
    </row>
    <row r="544" spans="5:5">
      <c r="E544" s="10">
        <v>537</v>
      </c>
    </row>
    <row r="545" spans="5:5">
      <c r="E545" s="10">
        <v>538</v>
      </c>
    </row>
    <row r="546" spans="5:5">
      <c r="E546" s="10">
        <v>539</v>
      </c>
    </row>
    <row r="547" spans="5:5">
      <c r="E547" s="10">
        <v>540</v>
      </c>
    </row>
    <row r="548" spans="5:5">
      <c r="E548" s="10">
        <v>541</v>
      </c>
    </row>
    <row r="549" spans="5:5">
      <c r="E549" s="10">
        <v>542</v>
      </c>
    </row>
    <row r="550" spans="5:5">
      <c r="E550" s="10">
        <v>543</v>
      </c>
    </row>
    <row r="551" spans="5:5">
      <c r="E551" s="10">
        <v>544</v>
      </c>
    </row>
    <row r="552" spans="5:5">
      <c r="E552" s="10">
        <v>545</v>
      </c>
    </row>
    <row r="553" spans="5:5">
      <c r="E553" s="10">
        <v>546</v>
      </c>
    </row>
    <row r="554" spans="5:5">
      <c r="E554" s="10">
        <v>547</v>
      </c>
    </row>
    <row r="555" spans="5:5">
      <c r="E555" s="10">
        <v>548</v>
      </c>
    </row>
    <row r="556" spans="5:5">
      <c r="E556" s="10">
        <v>549</v>
      </c>
    </row>
    <row r="557" spans="5:5">
      <c r="E557" s="10">
        <v>550</v>
      </c>
    </row>
    <row r="558" spans="5:5">
      <c r="E558" s="10">
        <v>551</v>
      </c>
    </row>
    <row r="559" spans="5:5">
      <c r="E559" s="10">
        <v>552</v>
      </c>
    </row>
    <row r="560" spans="5:5">
      <c r="E560" s="10">
        <v>553</v>
      </c>
    </row>
    <row r="561" spans="5:5">
      <c r="E561" s="10">
        <v>554</v>
      </c>
    </row>
    <row r="562" spans="5:5">
      <c r="E562" s="10">
        <v>555</v>
      </c>
    </row>
    <row r="563" spans="5:5">
      <c r="E563" s="10">
        <v>556</v>
      </c>
    </row>
    <row r="564" spans="5:5">
      <c r="E564" s="10">
        <v>557</v>
      </c>
    </row>
    <row r="565" spans="5:5">
      <c r="E565" s="10">
        <v>558</v>
      </c>
    </row>
    <row r="566" spans="5:5">
      <c r="E566" s="10">
        <v>559</v>
      </c>
    </row>
    <row r="567" spans="5:5">
      <c r="E567" s="10">
        <v>560</v>
      </c>
    </row>
    <row r="568" spans="5:5">
      <c r="E568" s="10">
        <v>561</v>
      </c>
    </row>
    <row r="569" spans="5:5">
      <c r="E569" s="10">
        <v>562</v>
      </c>
    </row>
    <row r="570" spans="5:5">
      <c r="E570" s="10">
        <v>563</v>
      </c>
    </row>
    <row r="571" spans="5:5">
      <c r="E571" s="10">
        <v>564</v>
      </c>
    </row>
    <row r="572" spans="5:5">
      <c r="E572" s="10">
        <v>565</v>
      </c>
    </row>
    <row r="573" spans="5:5">
      <c r="E573" s="10">
        <v>566</v>
      </c>
    </row>
    <row r="574" spans="5:5">
      <c r="E574" s="10">
        <v>567</v>
      </c>
    </row>
    <row r="575" spans="5:5">
      <c r="E575" s="10">
        <v>568</v>
      </c>
    </row>
    <row r="576" spans="5:5">
      <c r="E576" s="10">
        <v>569</v>
      </c>
    </row>
    <row r="577" spans="5:5">
      <c r="E577" s="10">
        <v>570</v>
      </c>
    </row>
    <row r="578" spans="5:5">
      <c r="E578" s="10">
        <v>571</v>
      </c>
    </row>
    <row r="579" spans="5:5">
      <c r="E579" s="10">
        <v>572</v>
      </c>
    </row>
    <row r="580" spans="5:5">
      <c r="E580" s="10">
        <v>573</v>
      </c>
    </row>
    <row r="581" spans="5:5">
      <c r="E581" s="10">
        <v>574</v>
      </c>
    </row>
    <row r="582" spans="5:5">
      <c r="E582" s="10">
        <v>575</v>
      </c>
    </row>
    <row r="583" spans="5:5">
      <c r="E583" s="10">
        <v>576</v>
      </c>
    </row>
    <row r="584" spans="5:5">
      <c r="E584" s="10">
        <v>577</v>
      </c>
    </row>
    <row r="585" spans="5:5">
      <c r="E585" s="10">
        <v>578</v>
      </c>
    </row>
    <row r="586" spans="5:5">
      <c r="E586" s="10">
        <v>579</v>
      </c>
    </row>
    <row r="587" spans="5:5">
      <c r="E587" s="10">
        <v>580</v>
      </c>
    </row>
    <row r="588" spans="5:5">
      <c r="E588" s="10">
        <v>581</v>
      </c>
    </row>
    <row r="589" spans="5:5">
      <c r="E589" s="10">
        <v>582</v>
      </c>
    </row>
    <row r="590" spans="5:5">
      <c r="E590" s="10">
        <v>583</v>
      </c>
    </row>
    <row r="591" spans="5:5">
      <c r="E591" s="10">
        <v>584</v>
      </c>
    </row>
    <row r="592" spans="5:5">
      <c r="E592" s="10">
        <v>585</v>
      </c>
    </row>
    <row r="593" spans="5:5">
      <c r="E593" s="10">
        <v>586</v>
      </c>
    </row>
    <row r="594" spans="5:5">
      <c r="E594" s="10">
        <v>587</v>
      </c>
    </row>
    <row r="595" spans="5:5">
      <c r="E595" s="10">
        <v>588</v>
      </c>
    </row>
    <row r="596" spans="5:5">
      <c r="E596" s="10">
        <v>589</v>
      </c>
    </row>
    <row r="597" spans="5:5">
      <c r="E597" s="10">
        <v>590</v>
      </c>
    </row>
    <row r="598" spans="5:5">
      <c r="E598" s="10">
        <v>591</v>
      </c>
    </row>
    <row r="599" spans="5:5">
      <c r="E599" s="10">
        <v>592</v>
      </c>
    </row>
    <row r="600" spans="5:5">
      <c r="E600" s="10">
        <v>593</v>
      </c>
    </row>
    <row r="601" spans="5:5">
      <c r="E601" s="10">
        <v>594</v>
      </c>
    </row>
    <row r="602" spans="5:5">
      <c r="E602" s="10">
        <v>595</v>
      </c>
    </row>
    <row r="603" spans="5:5">
      <c r="E603" s="10">
        <v>596</v>
      </c>
    </row>
    <row r="604" spans="5:5">
      <c r="E604" s="10">
        <v>597</v>
      </c>
    </row>
    <row r="605" spans="5:5">
      <c r="E605" s="10">
        <v>598</v>
      </c>
    </row>
    <row r="606" spans="5:5">
      <c r="E606" s="10">
        <v>599</v>
      </c>
    </row>
    <row r="607" spans="5:5">
      <c r="E607" s="10">
        <v>600</v>
      </c>
    </row>
    <row r="608" spans="5:5">
      <c r="E608" s="10">
        <v>601</v>
      </c>
    </row>
    <row r="609" spans="5:5">
      <c r="E609" s="10">
        <v>602</v>
      </c>
    </row>
    <row r="610" spans="5:5">
      <c r="E610" s="10">
        <v>603</v>
      </c>
    </row>
    <row r="611" spans="5:5">
      <c r="E611" s="10">
        <v>604</v>
      </c>
    </row>
    <row r="612" spans="5:5">
      <c r="E612" s="10">
        <v>605</v>
      </c>
    </row>
    <row r="613" spans="5:5">
      <c r="E613" s="10">
        <v>606</v>
      </c>
    </row>
    <row r="614" spans="5:5">
      <c r="E614" s="10">
        <v>607</v>
      </c>
    </row>
    <row r="615" spans="5:5">
      <c r="E615" s="10">
        <v>608</v>
      </c>
    </row>
    <row r="616" spans="5:5">
      <c r="E616" s="10">
        <v>609</v>
      </c>
    </row>
    <row r="617" spans="5:5">
      <c r="E617" s="10">
        <v>610</v>
      </c>
    </row>
    <row r="618" spans="5:5">
      <c r="E618" s="10">
        <v>611</v>
      </c>
    </row>
    <row r="619" spans="5:5">
      <c r="E619" s="10">
        <v>612</v>
      </c>
    </row>
    <row r="620" spans="5:5">
      <c r="E620" s="10">
        <v>613</v>
      </c>
    </row>
    <row r="621" spans="5:5">
      <c r="E621" s="10">
        <v>614</v>
      </c>
    </row>
    <row r="622" spans="5:5">
      <c r="E622" s="10">
        <v>615</v>
      </c>
    </row>
    <row r="623" spans="5:5">
      <c r="E623" s="10">
        <v>616</v>
      </c>
    </row>
    <row r="624" spans="5:5">
      <c r="E624" s="10">
        <v>617</v>
      </c>
    </row>
    <row r="625" spans="5:5">
      <c r="E625" s="10">
        <v>618</v>
      </c>
    </row>
    <row r="626" spans="5:5">
      <c r="E626" s="10">
        <v>619</v>
      </c>
    </row>
    <row r="627" spans="5:5">
      <c r="E627" s="10">
        <v>620</v>
      </c>
    </row>
    <row r="628" spans="5:5">
      <c r="E628" s="10">
        <v>621</v>
      </c>
    </row>
    <row r="629" spans="5:5">
      <c r="E629" s="10">
        <v>622</v>
      </c>
    </row>
    <row r="630" spans="5:5">
      <c r="E630" s="10">
        <v>623</v>
      </c>
    </row>
    <row r="631" spans="5:5">
      <c r="E631" s="10">
        <v>624</v>
      </c>
    </row>
    <row r="632" spans="5:5">
      <c r="E632" s="10">
        <v>625</v>
      </c>
    </row>
    <row r="633" spans="5:5">
      <c r="E633" s="10">
        <v>626</v>
      </c>
    </row>
    <row r="634" spans="5:5">
      <c r="E634" s="10">
        <v>627</v>
      </c>
    </row>
    <row r="635" spans="5:5">
      <c r="E635" s="10">
        <v>628</v>
      </c>
    </row>
    <row r="636" spans="5:5">
      <c r="E636" s="10">
        <v>629</v>
      </c>
    </row>
    <row r="637" spans="5:5">
      <c r="E637" s="10">
        <v>630</v>
      </c>
    </row>
    <row r="638" spans="5:5">
      <c r="E638" s="10">
        <v>631</v>
      </c>
    </row>
    <row r="639" spans="5:5">
      <c r="E639" s="10">
        <v>632</v>
      </c>
    </row>
    <row r="640" spans="5:5">
      <c r="E640" s="10">
        <v>633</v>
      </c>
    </row>
    <row r="641" spans="5:5">
      <c r="E641" s="10">
        <v>634</v>
      </c>
    </row>
    <row r="642" spans="5:5">
      <c r="E642" s="10">
        <v>635</v>
      </c>
    </row>
    <row r="643" spans="5:5">
      <c r="E643" s="10">
        <v>636</v>
      </c>
    </row>
    <row r="644" spans="5:5">
      <c r="E644" s="10">
        <v>637</v>
      </c>
    </row>
    <row r="645" spans="5:5">
      <c r="E645" s="10">
        <v>638</v>
      </c>
    </row>
    <row r="646" spans="5:5">
      <c r="E646" s="10">
        <v>639</v>
      </c>
    </row>
    <row r="647" spans="5:5">
      <c r="E647" s="10">
        <v>640</v>
      </c>
    </row>
    <row r="648" spans="5:5">
      <c r="E648" s="10">
        <v>641</v>
      </c>
    </row>
    <row r="649" spans="5:5">
      <c r="E649" s="10">
        <v>642</v>
      </c>
    </row>
    <row r="650" spans="5:5">
      <c r="E650" s="10">
        <v>643</v>
      </c>
    </row>
    <row r="651" spans="5:5">
      <c r="E651" s="10">
        <v>644</v>
      </c>
    </row>
    <row r="652" spans="5:5">
      <c r="E652" s="10">
        <v>645</v>
      </c>
    </row>
    <row r="653" spans="5:5">
      <c r="E653" s="10">
        <v>646</v>
      </c>
    </row>
    <row r="654" spans="5:5">
      <c r="E654" s="10">
        <v>647</v>
      </c>
    </row>
    <row r="655" spans="5:5">
      <c r="E655" s="10">
        <v>648</v>
      </c>
    </row>
    <row r="656" spans="5:5">
      <c r="E656" s="10">
        <v>649</v>
      </c>
    </row>
    <row r="657" spans="5:5">
      <c r="E657" s="10">
        <v>650</v>
      </c>
    </row>
    <row r="658" spans="5:5">
      <c r="E658" s="10">
        <v>651</v>
      </c>
    </row>
    <row r="659" spans="5:5">
      <c r="E659" s="10">
        <v>652</v>
      </c>
    </row>
    <row r="660" spans="5:5">
      <c r="E660" s="10">
        <v>653</v>
      </c>
    </row>
    <row r="661" spans="5:5">
      <c r="E661" s="10">
        <v>654</v>
      </c>
    </row>
    <row r="662" spans="5:5">
      <c r="E662" s="10">
        <v>655</v>
      </c>
    </row>
    <row r="663" spans="5:5">
      <c r="E663" s="10">
        <v>656</v>
      </c>
    </row>
    <row r="664" spans="5:5">
      <c r="E664" s="10">
        <v>657</v>
      </c>
    </row>
    <row r="665" spans="5:5">
      <c r="E665" s="10">
        <v>658</v>
      </c>
    </row>
    <row r="666" spans="5:5">
      <c r="E666" s="10">
        <v>659</v>
      </c>
    </row>
    <row r="667" spans="5:5">
      <c r="E667" s="10">
        <v>660</v>
      </c>
    </row>
    <row r="668" spans="5:5">
      <c r="E668" s="10">
        <v>661</v>
      </c>
    </row>
    <row r="669" spans="5:5">
      <c r="E669" s="10">
        <v>662</v>
      </c>
    </row>
    <row r="670" spans="5:5">
      <c r="E670" s="10">
        <v>663</v>
      </c>
    </row>
    <row r="671" spans="5:5">
      <c r="E671" s="10">
        <v>664</v>
      </c>
    </row>
    <row r="672" spans="5:5">
      <c r="E672" s="10">
        <v>665</v>
      </c>
    </row>
    <row r="673" spans="5:5">
      <c r="E673" s="10">
        <v>666</v>
      </c>
    </row>
    <row r="674" spans="5:5">
      <c r="E674" s="10">
        <v>667</v>
      </c>
    </row>
    <row r="675" spans="5:5">
      <c r="E675" s="10">
        <v>668</v>
      </c>
    </row>
    <row r="676" spans="5:5">
      <c r="E676" s="10">
        <v>669</v>
      </c>
    </row>
    <row r="677" spans="5:5">
      <c r="E677" s="10">
        <v>670</v>
      </c>
    </row>
    <row r="678" spans="5:5">
      <c r="E678" s="10">
        <v>671</v>
      </c>
    </row>
    <row r="679" spans="5:5">
      <c r="E679" s="10">
        <v>672</v>
      </c>
    </row>
    <row r="680" spans="5:5">
      <c r="E680" s="10">
        <v>673</v>
      </c>
    </row>
    <row r="681" spans="5:5">
      <c r="E681" s="10">
        <v>674</v>
      </c>
    </row>
    <row r="682" spans="5:5">
      <c r="E682" s="10">
        <v>675</v>
      </c>
    </row>
    <row r="683" spans="5:5">
      <c r="E683" s="10">
        <v>676</v>
      </c>
    </row>
    <row r="684" spans="5:5">
      <c r="E684" s="10">
        <v>677</v>
      </c>
    </row>
    <row r="685" spans="5:5">
      <c r="E685" s="10">
        <v>678</v>
      </c>
    </row>
    <row r="686" spans="5:5">
      <c r="E686" s="10">
        <v>679</v>
      </c>
    </row>
    <row r="687" spans="5:5">
      <c r="E687" s="10">
        <v>680</v>
      </c>
    </row>
    <row r="688" spans="5:5">
      <c r="E688" s="10">
        <v>681</v>
      </c>
    </row>
    <row r="689" spans="5:5">
      <c r="E689" s="10">
        <v>682</v>
      </c>
    </row>
    <row r="690" spans="5:5">
      <c r="E690" s="10">
        <v>683</v>
      </c>
    </row>
    <row r="691" spans="5:5">
      <c r="E691" s="10">
        <v>684</v>
      </c>
    </row>
    <row r="692" spans="5:5">
      <c r="E692" s="10">
        <v>685</v>
      </c>
    </row>
    <row r="693" spans="5:5">
      <c r="E693" s="10">
        <v>686</v>
      </c>
    </row>
    <row r="694" spans="5:5">
      <c r="E694" s="10">
        <v>687</v>
      </c>
    </row>
    <row r="695" spans="5:5">
      <c r="E695" s="10">
        <v>688</v>
      </c>
    </row>
    <row r="696" spans="5:5">
      <c r="E696" s="10">
        <v>689</v>
      </c>
    </row>
    <row r="697" spans="5:5">
      <c r="E697" s="10">
        <v>690</v>
      </c>
    </row>
    <row r="698" spans="5:5">
      <c r="E698" s="10">
        <v>691</v>
      </c>
    </row>
    <row r="699" spans="5:5">
      <c r="E699" s="10">
        <v>692</v>
      </c>
    </row>
    <row r="700" spans="5:5">
      <c r="E700" s="10">
        <v>693</v>
      </c>
    </row>
    <row r="701" spans="5:5">
      <c r="E701" s="10">
        <v>694</v>
      </c>
    </row>
    <row r="702" spans="5:5">
      <c r="E702" s="10">
        <v>695</v>
      </c>
    </row>
    <row r="703" spans="5:5">
      <c r="E703" s="10">
        <v>696</v>
      </c>
    </row>
    <row r="704" spans="5:5">
      <c r="E704" s="10">
        <v>697</v>
      </c>
    </row>
    <row r="705" spans="5:5">
      <c r="E705" s="10">
        <v>698</v>
      </c>
    </row>
    <row r="706" spans="5:5">
      <c r="E706" s="10">
        <v>699</v>
      </c>
    </row>
    <row r="707" spans="5:5">
      <c r="E707" s="10">
        <v>700</v>
      </c>
    </row>
    <row r="708" spans="5:5">
      <c r="E708" s="10">
        <v>701</v>
      </c>
    </row>
    <row r="709" spans="5:5">
      <c r="E709" s="10">
        <v>702</v>
      </c>
    </row>
    <row r="710" spans="5:5">
      <c r="E710" s="10">
        <v>703</v>
      </c>
    </row>
    <row r="711" spans="5:5">
      <c r="E711" s="10">
        <v>704</v>
      </c>
    </row>
    <row r="712" spans="5:5">
      <c r="E712" s="10">
        <v>705</v>
      </c>
    </row>
    <row r="713" spans="5:5">
      <c r="E713" s="10">
        <v>706</v>
      </c>
    </row>
    <row r="714" spans="5:5">
      <c r="E714" s="10">
        <v>707</v>
      </c>
    </row>
    <row r="715" spans="5:5">
      <c r="E715" s="10">
        <v>708</v>
      </c>
    </row>
    <row r="716" spans="5:5">
      <c r="E716" s="10">
        <v>709</v>
      </c>
    </row>
    <row r="717" spans="5:5">
      <c r="E717" s="10">
        <v>710</v>
      </c>
    </row>
    <row r="718" spans="5:5">
      <c r="E718" s="10">
        <v>711</v>
      </c>
    </row>
    <row r="719" spans="5:5">
      <c r="E719" s="10">
        <v>712</v>
      </c>
    </row>
    <row r="720" spans="5:5">
      <c r="E720" s="10">
        <v>713</v>
      </c>
    </row>
    <row r="721" spans="5:5">
      <c r="E721" s="10">
        <v>714</v>
      </c>
    </row>
    <row r="722" spans="5:5">
      <c r="E722" s="10">
        <v>715</v>
      </c>
    </row>
    <row r="723" spans="5:5">
      <c r="E723" s="10">
        <v>716</v>
      </c>
    </row>
    <row r="724" spans="5:5">
      <c r="E724" s="10">
        <v>717</v>
      </c>
    </row>
    <row r="725" spans="5:5">
      <c r="E725" s="10">
        <v>718</v>
      </c>
    </row>
    <row r="726" spans="5:5">
      <c r="E726" s="10">
        <v>719</v>
      </c>
    </row>
    <row r="727" spans="5:5">
      <c r="E727" s="10">
        <v>720</v>
      </c>
    </row>
    <row r="728" spans="5:5">
      <c r="E728" s="10">
        <v>721</v>
      </c>
    </row>
    <row r="729" spans="5:5">
      <c r="E729" s="10">
        <v>722</v>
      </c>
    </row>
    <row r="730" spans="5:5">
      <c r="E730" s="10">
        <v>723</v>
      </c>
    </row>
    <row r="731" spans="5:5">
      <c r="E731" s="10">
        <v>724</v>
      </c>
    </row>
    <row r="732" spans="5:5">
      <c r="E732" s="10">
        <v>725</v>
      </c>
    </row>
    <row r="733" spans="5:5">
      <c r="E733" s="10">
        <v>726</v>
      </c>
    </row>
    <row r="734" spans="5:5">
      <c r="E734" s="10">
        <v>727</v>
      </c>
    </row>
    <row r="735" spans="5:5">
      <c r="E735" s="10">
        <v>728</v>
      </c>
    </row>
    <row r="736" spans="5:5">
      <c r="E736" s="10">
        <v>729</v>
      </c>
    </row>
    <row r="737" spans="5:5">
      <c r="E737" s="10">
        <v>730</v>
      </c>
    </row>
    <row r="738" spans="5:5">
      <c r="E738" s="10">
        <v>731</v>
      </c>
    </row>
    <row r="739" spans="5:5">
      <c r="E739" s="10">
        <v>732</v>
      </c>
    </row>
    <row r="740" spans="5:5">
      <c r="E740" s="10">
        <v>733</v>
      </c>
    </row>
    <row r="741" spans="5:5">
      <c r="E741" s="10">
        <v>734</v>
      </c>
    </row>
    <row r="742" spans="5:5">
      <c r="E742" s="10">
        <v>735</v>
      </c>
    </row>
    <row r="743" spans="5:5">
      <c r="E743" s="10">
        <v>736</v>
      </c>
    </row>
    <row r="744" spans="5:5">
      <c r="E744" s="10">
        <v>737</v>
      </c>
    </row>
    <row r="745" spans="5:5">
      <c r="E745" s="10">
        <v>738</v>
      </c>
    </row>
    <row r="746" spans="5:5">
      <c r="E746" s="10">
        <v>739</v>
      </c>
    </row>
    <row r="747" spans="5:5">
      <c r="E747" s="10">
        <v>740</v>
      </c>
    </row>
    <row r="748" spans="5:5">
      <c r="E748" s="10">
        <v>741</v>
      </c>
    </row>
    <row r="749" spans="5:5">
      <c r="E749" s="10">
        <v>742</v>
      </c>
    </row>
    <row r="750" spans="5:5">
      <c r="E750" s="10">
        <v>743</v>
      </c>
    </row>
    <row r="751" spans="5:5">
      <c r="E751" s="10">
        <v>744</v>
      </c>
    </row>
    <row r="752" spans="5:5">
      <c r="E752" s="10">
        <v>745</v>
      </c>
    </row>
    <row r="753" spans="5:5">
      <c r="E753" s="10">
        <v>746</v>
      </c>
    </row>
    <row r="754" spans="5:5">
      <c r="E754" s="10">
        <v>747</v>
      </c>
    </row>
    <row r="755" spans="5:5">
      <c r="E755" s="10">
        <v>748</v>
      </c>
    </row>
    <row r="756" spans="5:5">
      <c r="E756" s="10">
        <v>749</v>
      </c>
    </row>
    <row r="757" spans="5:5">
      <c r="E757" s="10">
        <v>750</v>
      </c>
    </row>
    <row r="758" spans="5:5">
      <c r="E758" s="10">
        <v>751</v>
      </c>
    </row>
    <row r="759" spans="5:5">
      <c r="E759" s="10">
        <v>752</v>
      </c>
    </row>
    <row r="760" spans="5:5">
      <c r="E760" s="10">
        <v>753</v>
      </c>
    </row>
    <row r="761" spans="5:5">
      <c r="E761" s="10">
        <v>754</v>
      </c>
    </row>
    <row r="762" spans="5:5">
      <c r="E762" s="10">
        <v>755</v>
      </c>
    </row>
    <row r="763" spans="5:5">
      <c r="E763" s="10">
        <v>756</v>
      </c>
    </row>
    <row r="764" spans="5:5">
      <c r="E764" s="10">
        <v>757</v>
      </c>
    </row>
    <row r="765" spans="5:5">
      <c r="E765" s="10">
        <v>758</v>
      </c>
    </row>
    <row r="766" spans="5:5">
      <c r="E766" s="10">
        <v>759</v>
      </c>
    </row>
    <row r="767" spans="5:5">
      <c r="E767" s="10">
        <v>760</v>
      </c>
    </row>
    <row r="768" spans="5:5">
      <c r="E768" s="10">
        <v>761</v>
      </c>
    </row>
    <row r="769" spans="5:5">
      <c r="E769" s="10">
        <v>762</v>
      </c>
    </row>
    <row r="770" spans="5:5">
      <c r="E770" s="10">
        <v>763</v>
      </c>
    </row>
    <row r="771" spans="5:5">
      <c r="E771" s="10">
        <v>764</v>
      </c>
    </row>
    <row r="772" spans="5:5">
      <c r="E772" s="10">
        <v>765</v>
      </c>
    </row>
    <row r="773" spans="5:5">
      <c r="E773" s="10">
        <v>766</v>
      </c>
    </row>
    <row r="774" spans="5:5">
      <c r="E774" s="10">
        <v>767</v>
      </c>
    </row>
    <row r="775" spans="5:5">
      <c r="E775" s="10">
        <v>768</v>
      </c>
    </row>
    <row r="776" spans="5:5">
      <c r="E776" s="10">
        <v>769</v>
      </c>
    </row>
    <row r="777" spans="5:5">
      <c r="E777" s="10">
        <v>770</v>
      </c>
    </row>
    <row r="778" spans="5:5">
      <c r="E778" s="10">
        <v>771</v>
      </c>
    </row>
    <row r="779" spans="5:5">
      <c r="E779" s="10">
        <v>772</v>
      </c>
    </row>
    <row r="780" spans="5:5">
      <c r="E780" s="10">
        <v>773</v>
      </c>
    </row>
    <row r="781" spans="5:5">
      <c r="E781" s="10">
        <v>774</v>
      </c>
    </row>
    <row r="782" spans="5:5">
      <c r="E782" s="10">
        <v>775</v>
      </c>
    </row>
    <row r="783" spans="5:5">
      <c r="E783" s="10">
        <v>776</v>
      </c>
    </row>
    <row r="784" spans="5:5">
      <c r="E784" s="10">
        <v>777</v>
      </c>
    </row>
    <row r="785" spans="5:5">
      <c r="E785" s="10">
        <v>778</v>
      </c>
    </row>
    <row r="786" spans="5:5">
      <c r="E786" s="10">
        <v>779</v>
      </c>
    </row>
    <row r="787" spans="5:5">
      <c r="E787" s="10">
        <v>780</v>
      </c>
    </row>
    <row r="788" spans="5:5">
      <c r="E788" s="10">
        <v>781</v>
      </c>
    </row>
    <row r="789" spans="5:5">
      <c r="E789" s="10">
        <v>782</v>
      </c>
    </row>
    <row r="790" spans="5:5">
      <c r="E790" s="10">
        <v>783</v>
      </c>
    </row>
    <row r="791" spans="5:5">
      <c r="E791" s="10">
        <v>784</v>
      </c>
    </row>
    <row r="792" spans="5:5">
      <c r="E792" s="10">
        <v>785</v>
      </c>
    </row>
    <row r="793" spans="5:5">
      <c r="E793" s="10">
        <v>786</v>
      </c>
    </row>
    <row r="794" spans="5:5">
      <c r="E794" s="10">
        <v>787</v>
      </c>
    </row>
    <row r="795" spans="5:5">
      <c r="E795" s="10">
        <v>788</v>
      </c>
    </row>
    <row r="796" spans="5:5">
      <c r="E796" s="10">
        <v>789</v>
      </c>
    </row>
    <row r="797" spans="5:5">
      <c r="E797" s="10">
        <v>790</v>
      </c>
    </row>
    <row r="798" spans="5:5">
      <c r="E798" s="10">
        <v>791</v>
      </c>
    </row>
    <row r="799" spans="5:5">
      <c r="E799" s="10">
        <v>792</v>
      </c>
    </row>
    <row r="800" spans="5:5">
      <c r="E800" s="10">
        <v>793</v>
      </c>
    </row>
    <row r="801" spans="5:5">
      <c r="E801" s="10">
        <v>794</v>
      </c>
    </row>
    <row r="802" spans="5:5">
      <c r="E802" s="10">
        <v>795</v>
      </c>
    </row>
    <row r="803" spans="5:5">
      <c r="E803" s="10">
        <v>796</v>
      </c>
    </row>
    <row r="804" spans="5:5">
      <c r="E804" s="10">
        <v>797</v>
      </c>
    </row>
    <row r="805" spans="5:5">
      <c r="E805" s="10">
        <v>798</v>
      </c>
    </row>
    <row r="806" spans="5:5">
      <c r="E806" s="10">
        <v>799</v>
      </c>
    </row>
    <row r="807" spans="5:5">
      <c r="E807" s="10">
        <v>800</v>
      </c>
    </row>
    <row r="808" spans="5:5">
      <c r="E808" s="10">
        <v>801</v>
      </c>
    </row>
    <row r="809" spans="5:5">
      <c r="E809" s="10">
        <v>802</v>
      </c>
    </row>
    <row r="810" spans="5:5">
      <c r="E810" s="10">
        <v>803</v>
      </c>
    </row>
    <row r="811" spans="5:5">
      <c r="E811" s="10">
        <v>804</v>
      </c>
    </row>
    <row r="812" spans="5:5">
      <c r="E812" s="10">
        <v>805</v>
      </c>
    </row>
    <row r="813" spans="5:5">
      <c r="E813" s="10">
        <v>806</v>
      </c>
    </row>
    <row r="814" spans="5:5">
      <c r="E814" s="10">
        <v>807</v>
      </c>
    </row>
    <row r="815" spans="5:5">
      <c r="E815" s="10">
        <v>808</v>
      </c>
    </row>
    <row r="816" spans="5:5">
      <c r="E816" s="10">
        <v>809</v>
      </c>
    </row>
    <row r="817" spans="5:5">
      <c r="E817" s="10">
        <v>810</v>
      </c>
    </row>
    <row r="818" spans="5:5">
      <c r="E818" s="10">
        <v>811</v>
      </c>
    </row>
    <row r="819" spans="5:5">
      <c r="E819" s="10">
        <v>812</v>
      </c>
    </row>
    <row r="820" spans="5:5">
      <c r="E820" s="10">
        <v>813</v>
      </c>
    </row>
    <row r="821" spans="5:5">
      <c r="E821" s="10">
        <v>814</v>
      </c>
    </row>
    <row r="822" spans="5:5">
      <c r="E822" s="10">
        <v>815</v>
      </c>
    </row>
    <row r="823" spans="5:5">
      <c r="E823" s="10">
        <v>816</v>
      </c>
    </row>
    <row r="824" spans="5:5">
      <c r="E824" s="10">
        <v>817</v>
      </c>
    </row>
    <row r="825" spans="5:5">
      <c r="E825" s="10">
        <v>818</v>
      </c>
    </row>
    <row r="826" spans="5:5">
      <c r="E826" s="10">
        <v>819</v>
      </c>
    </row>
    <row r="827" spans="5:5">
      <c r="E827" s="10">
        <v>820</v>
      </c>
    </row>
    <row r="828" spans="5:5">
      <c r="E828" s="10">
        <v>821</v>
      </c>
    </row>
    <row r="829" spans="5:5">
      <c r="E829" s="10">
        <v>822</v>
      </c>
    </row>
    <row r="830" spans="5:5">
      <c r="E830" s="10">
        <v>823</v>
      </c>
    </row>
    <row r="831" spans="5:5">
      <c r="E831" s="10">
        <v>824</v>
      </c>
    </row>
    <row r="832" spans="5:5">
      <c r="E832" s="10">
        <v>825</v>
      </c>
    </row>
    <row r="833" spans="5:5">
      <c r="E833" s="10">
        <v>826</v>
      </c>
    </row>
    <row r="834" spans="5:5">
      <c r="E834" s="10">
        <v>827</v>
      </c>
    </row>
    <row r="835" spans="5:5">
      <c r="E835" s="10">
        <v>828</v>
      </c>
    </row>
    <row r="836" spans="5:5">
      <c r="E836" s="10">
        <v>829</v>
      </c>
    </row>
    <row r="837" spans="5:5">
      <c r="E837" s="10">
        <v>830</v>
      </c>
    </row>
    <row r="838" spans="5:5">
      <c r="E838" s="10">
        <v>831</v>
      </c>
    </row>
    <row r="839" spans="5:5">
      <c r="E839" s="10">
        <v>832</v>
      </c>
    </row>
    <row r="840" spans="5:5">
      <c r="E840" s="10">
        <v>833</v>
      </c>
    </row>
    <row r="841" spans="5:5">
      <c r="E841" s="10">
        <v>834</v>
      </c>
    </row>
    <row r="842" spans="5:5">
      <c r="E842" s="10">
        <v>835</v>
      </c>
    </row>
    <row r="843" spans="5:5">
      <c r="E843" s="10">
        <v>836</v>
      </c>
    </row>
    <row r="844" spans="5:5">
      <c r="E844" s="10">
        <v>837</v>
      </c>
    </row>
    <row r="845" spans="5:5">
      <c r="E845" s="10">
        <v>838</v>
      </c>
    </row>
    <row r="846" spans="5:5">
      <c r="E846" s="10">
        <v>839</v>
      </c>
    </row>
    <row r="847" spans="5:5">
      <c r="E847" s="10">
        <v>840</v>
      </c>
    </row>
    <row r="848" spans="5:5">
      <c r="E848" s="10">
        <v>841</v>
      </c>
    </row>
    <row r="849" spans="5:5">
      <c r="E849" s="10">
        <v>842</v>
      </c>
    </row>
    <row r="850" spans="5:5">
      <c r="E850" s="10">
        <v>843</v>
      </c>
    </row>
    <row r="851" spans="5:5">
      <c r="E851" s="10">
        <v>844</v>
      </c>
    </row>
    <row r="852" spans="5:5">
      <c r="E852" s="10">
        <v>845</v>
      </c>
    </row>
    <row r="853" spans="5:5">
      <c r="E853" s="10">
        <v>846</v>
      </c>
    </row>
    <row r="854" spans="5:5">
      <c r="E854" s="10">
        <v>847</v>
      </c>
    </row>
    <row r="855" spans="5:5">
      <c r="E855" s="10">
        <v>848</v>
      </c>
    </row>
    <row r="856" spans="5:5">
      <c r="E856" s="10">
        <v>849</v>
      </c>
    </row>
    <row r="857" spans="5:5">
      <c r="E857" s="10">
        <v>850</v>
      </c>
    </row>
    <row r="858" spans="5:5">
      <c r="E858" s="10">
        <v>851</v>
      </c>
    </row>
    <row r="859" spans="5:5">
      <c r="E859" s="10">
        <v>852</v>
      </c>
    </row>
    <row r="860" spans="5:5">
      <c r="E860" s="10">
        <v>853</v>
      </c>
    </row>
    <row r="861" spans="5:5">
      <c r="E861" s="10">
        <v>854</v>
      </c>
    </row>
    <row r="862" spans="5:5">
      <c r="E862" s="10">
        <v>855</v>
      </c>
    </row>
    <row r="863" spans="5:5">
      <c r="E863" s="10">
        <v>856</v>
      </c>
    </row>
    <row r="864" spans="5:5">
      <c r="E864" s="10">
        <v>857</v>
      </c>
    </row>
    <row r="865" spans="5:5">
      <c r="E865" s="10">
        <v>858</v>
      </c>
    </row>
    <row r="866" spans="5:5">
      <c r="E866" s="10">
        <v>859</v>
      </c>
    </row>
    <row r="867" spans="5:5">
      <c r="E867" s="10">
        <v>860</v>
      </c>
    </row>
    <row r="868" spans="5:5">
      <c r="E868" s="10">
        <v>861</v>
      </c>
    </row>
    <row r="869" spans="5:5">
      <c r="E869" s="10">
        <v>862</v>
      </c>
    </row>
    <row r="870" spans="5:5">
      <c r="E870" s="10">
        <v>863</v>
      </c>
    </row>
    <row r="871" spans="5:5">
      <c r="E871" s="10">
        <v>864</v>
      </c>
    </row>
    <row r="872" spans="5:5">
      <c r="E872" s="10">
        <v>865</v>
      </c>
    </row>
    <row r="873" spans="5:5">
      <c r="E873" s="10">
        <v>866</v>
      </c>
    </row>
    <row r="874" spans="5:5">
      <c r="E874" s="10">
        <v>867</v>
      </c>
    </row>
    <row r="875" spans="5:5">
      <c r="E875" s="10">
        <v>868</v>
      </c>
    </row>
    <row r="876" spans="5:5">
      <c r="E876" s="10">
        <v>869</v>
      </c>
    </row>
    <row r="877" spans="5:5">
      <c r="E877" s="10">
        <v>870</v>
      </c>
    </row>
    <row r="878" spans="5:5">
      <c r="E878" s="10">
        <v>871</v>
      </c>
    </row>
    <row r="879" spans="5:5">
      <c r="E879" s="10">
        <v>872</v>
      </c>
    </row>
    <row r="880" spans="5:5">
      <c r="E880" s="10">
        <v>873</v>
      </c>
    </row>
    <row r="881" spans="5:5">
      <c r="E881" s="10">
        <v>874</v>
      </c>
    </row>
    <row r="882" spans="5:5">
      <c r="E882" s="10">
        <v>875</v>
      </c>
    </row>
    <row r="883" spans="5:5">
      <c r="E883" s="10">
        <v>876</v>
      </c>
    </row>
    <row r="884" spans="5:5">
      <c r="E884" s="10">
        <v>877</v>
      </c>
    </row>
    <row r="885" spans="5:5">
      <c r="E885" s="10">
        <v>878</v>
      </c>
    </row>
    <row r="886" spans="5:5">
      <c r="E886" s="10">
        <v>879</v>
      </c>
    </row>
    <row r="887" spans="5:5">
      <c r="E887" s="10">
        <v>880</v>
      </c>
    </row>
    <row r="888" spans="5:5">
      <c r="E888" s="10">
        <v>881</v>
      </c>
    </row>
    <row r="889" spans="5:5">
      <c r="E889" s="10">
        <v>882</v>
      </c>
    </row>
    <row r="890" spans="5:5">
      <c r="E890" s="10">
        <v>883</v>
      </c>
    </row>
    <row r="891" spans="5:5">
      <c r="E891" s="10">
        <v>884</v>
      </c>
    </row>
    <row r="892" spans="5:5">
      <c r="E892" s="10">
        <v>885</v>
      </c>
    </row>
    <row r="893" spans="5:5">
      <c r="E893" s="10">
        <v>886</v>
      </c>
    </row>
    <row r="894" spans="5:5">
      <c r="E894" s="10">
        <v>887</v>
      </c>
    </row>
    <row r="895" spans="5:5">
      <c r="E895" s="10">
        <v>888</v>
      </c>
    </row>
    <row r="896" spans="5:5">
      <c r="E896" s="10">
        <v>889</v>
      </c>
    </row>
    <row r="897" spans="5:5">
      <c r="E897" s="10">
        <v>890</v>
      </c>
    </row>
    <row r="898" spans="5:5">
      <c r="E898" s="10">
        <v>891</v>
      </c>
    </row>
    <row r="899" spans="5:5">
      <c r="E899" s="10">
        <v>892</v>
      </c>
    </row>
    <row r="900" spans="5:5">
      <c r="E900" s="10">
        <v>893</v>
      </c>
    </row>
    <row r="901" spans="5:5">
      <c r="E901" s="10">
        <v>894</v>
      </c>
    </row>
    <row r="902" spans="5:5">
      <c r="E902" s="10">
        <v>895</v>
      </c>
    </row>
    <row r="903" spans="5:5">
      <c r="E903" s="10">
        <v>896</v>
      </c>
    </row>
    <row r="904" spans="5:5">
      <c r="E904" s="10">
        <v>897</v>
      </c>
    </row>
    <row r="905" spans="5:5">
      <c r="E905" s="10">
        <v>898</v>
      </c>
    </row>
    <row r="906" spans="5:5">
      <c r="E906" s="10">
        <v>899</v>
      </c>
    </row>
    <row r="907" spans="5:5">
      <c r="E907" s="10">
        <v>900</v>
      </c>
    </row>
    <row r="908" spans="5:5">
      <c r="E908" s="10">
        <v>901</v>
      </c>
    </row>
    <row r="909" spans="5:5">
      <c r="E909" s="10">
        <v>902</v>
      </c>
    </row>
    <row r="910" spans="5:5">
      <c r="E910" s="10">
        <v>903</v>
      </c>
    </row>
    <row r="911" spans="5:5">
      <c r="E911" s="10">
        <v>904</v>
      </c>
    </row>
    <row r="912" spans="5:5">
      <c r="E912" s="10">
        <v>905</v>
      </c>
    </row>
    <row r="913" spans="5:5">
      <c r="E913" s="10">
        <v>906</v>
      </c>
    </row>
    <row r="914" spans="5:5">
      <c r="E914" s="10">
        <v>907</v>
      </c>
    </row>
    <row r="915" spans="5:5">
      <c r="E915" s="10">
        <v>908</v>
      </c>
    </row>
    <row r="916" spans="5:5">
      <c r="E916" s="10">
        <v>909</v>
      </c>
    </row>
    <row r="917" spans="5:5">
      <c r="E917" s="10">
        <v>910</v>
      </c>
    </row>
    <row r="918" spans="5:5">
      <c r="E918" s="10">
        <v>911</v>
      </c>
    </row>
    <row r="919" spans="5:5">
      <c r="E919" s="10">
        <v>912</v>
      </c>
    </row>
    <row r="920" spans="5:5">
      <c r="E920" s="10">
        <v>913</v>
      </c>
    </row>
    <row r="921" spans="5:5">
      <c r="E921" s="10">
        <v>914</v>
      </c>
    </row>
    <row r="922" spans="5:5">
      <c r="E922" s="10">
        <v>915</v>
      </c>
    </row>
    <row r="923" spans="5:5">
      <c r="E923" s="10">
        <v>916</v>
      </c>
    </row>
    <row r="924" spans="5:5">
      <c r="E924" s="10">
        <v>917</v>
      </c>
    </row>
    <row r="925" spans="5:5">
      <c r="E925" s="10">
        <v>918</v>
      </c>
    </row>
    <row r="926" spans="5:5">
      <c r="E926" s="10">
        <v>919</v>
      </c>
    </row>
    <row r="927" spans="5:5">
      <c r="E927" s="10">
        <v>920</v>
      </c>
    </row>
    <row r="928" spans="5:5">
      <c r="E928" s="10">
        <v>921</v>
      </c>
    </row>
    <row r="929" spans="5:5">
      <c r="E929" s="10">
        <v>922</v>
      </c>
    </row>
    <row r="930" spans="5:5">
      <c r="E930" s="10">
        <v>923</v>
      </c>
    </row>
    <row r="931" spans="5:5">
      <c r="E931" s="10">
        <v>924</v>
      </c>
    </row>
    <row r="932" spans="5:5">
      <c r="E932" s="10">
        <v>925</v>
      </c>
    </row>
    <row r="933" spans="5:5">
      <c r="E933" s="10">
        <v>926</v>
      </c>
    </row>
    <row r="934" spans="5:5">
      <c r="E934" s="10">
        <v>927</v>
      </c>
    </row>
    <row r="935" spans="5:5">
      <c r="E935" s="10">
        <v>928</v>
      </c>
    </row>
    <row r="936" spans="5:5">
      <c r="E936" s="10">
        <v>929</v>
      </c>
    </row>
    <row r="937" spans="5:5">
      <c r="E937" s="10">
        <v>930</v>
      </c>
    </row>
    <row r="938" spans="5:5">
      <c r="E938" s="10">
        <v>931</v>
      </c>
    </row>
    <row r="939" spans="5:5">
      <c r="E939" s="10">
        <v>932</v>
      </c>
    </row>
    <row r="940" spans="5:5">
      <c r="E940" s="10">
        <v>933</v>
      </c>
    </row>
    <row r="941" spans="5:5">
      <c r="E941" s="10">
        <v>934</v>
      </c>
    </row>
    <row r="942" spans="5:5">
      <c r="E942" s="10">
        <v>935</v>
      </c>
    </row>
    <row r="943" spans="5:5">
      <c r="E943" s="10">
        <v>936</v>
      </c>
    </row>
    <row r="944" spans="5:5">
      <c r="E944" s="10">
        <v>937</v>
      </c>
    </row>
    <row r="945" spans="5:5">
      <c r="E945" s="10">
        <v>938</v>
      </c>
    </row>
    <row r="946" spans="5:5">
      <c r="E946" s="10">
        <v>939</v>
      </c>
    </row>
    <row r="947" spans="5:5">
      <c r="E947" s="10">
        <v>940</v>
      </c>
    </row>
    <row r="948" spans="5:5">
      <c r="E948" s="10">
        <v>941</v>
      </c>
    </row>
    <row r="949" spans="5:5">
      <c r="E949" s="10">
        <v>942</v>
      </c>
    </row>
    <row r="950" spans="5:5">
      <c r="E950" s="10">
        <v>943</v>
      </c>
    </row>
    <row r="951" spans="5:5">
      <c r="E951" s="10">
        <v>944</v>
      </c>
    </row>
    <row r="952" spans="5:5">
      <c r="E952" s="10">
        <v>945</v>
      </c>
    </row>
    <row r="953" spans="5:5">
      <c r="E953" s="10">
        <v>946</v>
      </c>
    </row>
    <row r="954" spans="5:5">
      <c r="E954" s="10">
        <v>947</v>
      </c>
    </row>
    <row r="955" spans="5:5">
      <c r="E955" s="10">
        <v>948</v>
      </c>
    </row>
    <row r="956" spans="5:5">
      <c r="E956" s="10">
        <v>949</v>
      </c>
    </row>
    <row r="957" spans="5:5">
      <c r="E957" s="10">
        <v>950</v>
      </c>
    </row>
    <row r="958" spans="5:5">
      <c r="E958" s="10">
        <v>951</v>
      </c>
    </row>
    <row r="959" spans="5:5">
      <c r="E959" s="10">
        <v>952</v>
      </c>
    </row>
    <row r="960" spans="5:5">
      <c r="E960" s="10">
        <v>953</v>
      </c>
    </row>
    <row r="961" spans="5:5">
      <c r="E961" s="10">
        <v>954</v>
      </c>
    </row>
    <row r="962" spans="5:5">
      <c r="E962" s="10">
        <v>955</v>
      </c>
    </row>
    <row r="963" spans="5:5">
      <c r="E963" s="10">
        <v>956</v>
      </c>
    </row>
    <row r="964" spans="5:5">
      <c r="E964" s="10">
        <v>957</v>
      </c>
    </row>
    <row r="965" spans="5:5">
      <c r="E965" s="10">
        <v>958</v>
      </c>
    </row>
    <row r="966" spans="5:5">
      <c r="E966" s="10">
        <v>959</v>
      </c>
    </row>
    <row r="967" spans="5:5">
      <c r="E967" s="10">
        <v>960</v>
      </c>
    </row>
    <row r="968" spans="5:5">
      <c r="E968" s="10">
        <v>961</v>
      </c>
    </row>
    <row r="969" spans="5:5">
      <c r="E969" s="10">
        <v>962</v>
      </c>
    </row>
    <row r="970" spans="5:5">
      <c r="E970" s="10">
        <v>963</v>
      </c>
    </row>
    <row r="971" spans="5:5">
      <c r="E971" s="10">
        <v>964</v>
      </c>
    </row>
    <row r="972" spans="5:5">
      <c r="E972" s="10">
        <v>965</v>
      </c>
    </row>
    <row r="973" spans="5:5">
      <c r="E973" s="10">
        <v>966</v>
      </c>
    </row>
    <row r="974" spans="5:5">
      <c r="E974" s="10">
        <v>967</v>
      </c>
    </row>
    <row r="975" spans="5:5">
      <c r="E975" s="10">
        <v>968</v>
      </c>
    </row>
    <row r="976" spans="5:5">
      <c r="E976" s="10">
        <v>969</v>
      </c>
    </row>
    <row r="977" spans="5:5">
      <c r="E977" s="10">
        <v>970</v>
      </c>
    </row>
    <row r="978" spans="5:5">
      <c r="E978" s="10">
        <v>971</v>
      </c>
    </row>
    <row r="979" spans="5:5">
      <c r="E979" s="10">
        <v>972</v>
      </c>
    </row>
    <row r="980" spans="5:5">
      <c r="E980" s="10">
        <v>973</v>
      </c>
    </row>
    <row r="981" spans="5:5">
      <c r="E981" s="10">
        <v>974</v>
      </c>
    </row>
    <row r="982" spans="5:5">
      <c r="E982" s="10">
        <v>975</v>
      </c>
    </row>
    <row r="983" spans="5:5">
      <c r="E983" s="10">
        <v>976</v>
      </c>
    </row>
    <row r="984" spans="5:5">
      <c r="E984" s="10">
        <v>977</v>
      </c>
    </row>
    <row r="985" spans="5:5">
      <c r="E985" s="10">
        <v>978</v>
      </c>
    </row>
    <row r="986" spans="5:5">
      <c r="E986" s="10">
        <v>979</v>
      </c>
    </row>
    <row r="987" spans="5:5">
      <c r="E987" s="10">
        <v>980</v>
      </c>
    </row>
    <row r="988" spans="5:5">
      <c r="E988" s="10">
        <v>981</v>
      </c>
    </row>
    <row r="989" spans="5:5">
      <c r="E989" s="10">
        <v>982</v>
      </c>
    </row>
    <row r="990" spans="5:5">
      <c r="E990" s="10">
        <v>983</v>
      </c>
    </row>
    <row r="991" spans="5:5">
      <c r="E991" s="10">
        <v>984</v>
      </c>
    </row>
    <row r="992" spans="5:5">
      <c r="E992" s="10">
        <v>985</v>
      </c>
    </row>
    <row r="993" spans="5:5">
      <c r="E993" s="10">
        <v>986</v>
      </c>
    </row>
    <row r="994" spans="5:5">
      <c r="E994" s="10">
        <v>987</v>
      </c>
    </row>
    <row r="995" spans="5:5">
      <c r="E995" s="10">
        <v>988</v>
      </c>
    </row>
    <row r="996" spans="5:5">
      <c r="E996" s="10">
        <v>989</v>
      </c>
    </row>
    <row r="997" spans="5:5">
      <c r="E997" s="10">
        <v>990</v>
      </c>
    </row>
    <row r="998" spans="5:5">
      <c r="E998" s="10">
        <v>991</v>
      </c>
    </row>
    <row r="999" spans="5:5">
      <c r="E999" s="10">
        <v>992</v>
      </c>
    </row>
    <row r="1000" spans="5:5">
      <c r="E1000" s="10">
        <v>993</v>
      </c>
    </row>
    <row r="1001" spans="5:5">
      <c r="E1001" s="10">
        <v>994</v>
      </c>
    </row>
    <row r="1002" spans="5:5">
      <c r="E1002" s="10">
        <v>995</v>
      </c>
    </row>
    <row r="1003" spans="5:5">
      <c r="E1003" s="10">
        <v>996</v>
      </c>
    </row>
    <row r="1004" spans="5:5">
      <c r="E1004" s="10">
        <v>997</v>
      </c>
    </row>
    <row r="1005" spans="5:5">
      <c r="E1005" s="10">
        <v>998</v>
      </c>
    </row>
    <row r="1006" spans="5:5">
      <c r="E1006" s="10">
        <v>999</v>
      </c>
    </row>
    <row r="1007" spans="5:5">
      <c r="E1007" s="10">
        <v>1000</v>
      </c>
    </row>
    <row r="1008" spans="5:5">
      <c r="E1008" s="10">
        <v>1001</v>
      </c>
    </row>
    <row r="1009" spans="5:5">
      <c r="E1009" s="10">
        <v>1002</v>
      </c>
    </row>
    <row r="1010" spans="5:5">
      <c r="E1010" s="10">
        <v>1003</v>
      </c>
    </row>
    <row r="1011" spans="5:5">
      <c r="E1011" s="10">
        <v>1004</v>
      </c>
    </row>
    <row r="1012" spans="5:5">
      <c r="E1012" s="10">
        <v>1005</v>
      </c>
    </row>
    <row r="1013" spans="5:5">
      <c r="E1013" s="10">
        <v>1006</v>
      </c>
    </row>
    <row r="1014" spans="5:5">
      <c r="E1014" s="10">
        <v>1007</v>
      </c>
    </row>
    <row r="1015" spans="5:5">
      <c r="E1015" s="10">
        <v>1008</v>
      </c>
    </row>
    <row r="1016" spans="5:5">
      <c r="E1016" s="10">
        <v>1009</v>
      </c>
    </row>
    <row r="1017" spans="5:5">
      <c r="E1017" s="10">
        <v>1010</v>
      </c>
    </row>
    <row r="1018" spans="5:5">
      <c r="E1018" s="10">
        <v>1011</v>
      </c>
    </row>
    <row r="1019" spans="5:5">
      <c r="E1019" s="10">
        <v>1012</v>
      </c>
    </row>
    <row r="1020" spans="5:5">
      <c r="E1020" s="10">
        <v>1013</v>
      </c>
    </row>
    <row r="1021" spans="5:5">
      <c r="E1021" s="10">
        <v>1014</v>
      </c>
    </row>
    <row r="1022" spans="5:5">
      <c r="E1022" s="10">
        <v>1015</v>
      </c>
    </row>
    <row r="1023" spans="5:5">
      <c r="E1023" s="10">
        <v>1016</v>
      </c>
    </row>
    <row r="1024" spans="5:5">
      <c r="E1024" s="10">
        <v>1017</v>
      </c>
    </row>
    <row r="1025" spans="5:5">
      <c r="E1025" s="10">
        <v>1018</v>
      </c>
    </row>
    <row r="1026" spans="5:5">
      <c r="E1026" s="10">
        <v>1019</v>
      </c>
    </row>
    <row r="1027" spans="5:5">
      <c r="E1027" s="10">
        <v>1020</v>
      </c>
    </row>
    <row r="1028" spans="5:5">
      <c r="E1028" s="10">
        <v>1021</v>
      </c>
    </row>
    <row r="1029" spans="5:5">
      <c r="E1029" s="10">
        <v>1022</v>
      </c>
    </row>
    <row r="1030" spans="5:5">
      <c r="E1030" s="10">
        <v>1023</v>
      </c>
    </row>
    <row r="1031" spans="5:5">
      <c r="E1031" s="10">
        <v>1024</v>
      </c>
    </row>
    <row r="1032" spans="5:5">
      <c r="E1032" s="10">
        <v>1025</v>
      </c>
    </row>
    <row r="1033" spans="5:5">
      <c r="E1033" s="10">
        <v>1026</v>
      </c>
    </row>
    <row r="1034" spans="5:5">
      <c r="E1034" s="10">
        <v>1027</v>
      </c>
    </row>
    <row r="1035" spans="5:5">
      <c r="E1035" s="10">
        <v>1028</v>
      </c>
    </row>
    <row r="1036" spans="5:5">
      <c r="E1036" s="10">
        <v>1029</v>
      </c>
    </row>
    <row r="1037" spans="5:5">
      <c r="E1037" s="10">
        <v>1030</v>
      </c>
    </row>
    <row r="1038" spans="5:5">
      <c r="E1038" s="10">
        <v>1031</v>
      </c>
    </row>
    <row r="1039" spans="5:5">
      <c r="E1039" s="10">
        <v>1032</v>
      </c>
    </row>
    <row r="1040" spans="5:5">
      <c r="E1040" s="10">
        <v>1033</v>
      </c>
    </row>
    <row r="1041" spans="5:5">
      <c r="E1041" s="10">
        <v>1034</v>
      </c>
    </row>
    <row r="1042" spans="5:5">
      <c r="E1042" s="10">
        <v>1035</v>
      </c>
    </row>
    <row r="1043" spans="5:5">
      <c r="E1043" s="10">
        <v>1036</v>
      </c>
    </row>
    <row r="1044" spans="5:5">
      <c r="E1044" s="10">
        <v>1037</v>
      </c>
    </row>
    <row r="1045" spans="5:5">
      <c r="E1045" s="10">
        <v>1038</v>
      </c>
    </row>
    <row r="1046" spans="5:5">
      <c r="E1046" s="10">
        <v>1039</v>
      </c>
    </row>
    <row r="1047" spans="5:5">
      <c r="E1047" s="10">
        <v>1040</v>
      </c>
    </row>
    <row r="1048" spans="5:5">
      <c r="E1048" s="10">
        <v>1041</v>
      </c>
    </row>
    <row r="1049" spans="5:5">
      <c r="E1049" s="10">
        <v>1042</v>
      </c>
    </row>
    <row r="1050" spans="5:5">
      <c r="E1050" s="10">
        <v>1043</v>
      </c>
    </row>
    <row r="1051" spans="5:5">
      <c r="E1051" s="10">
        <v>1044</v>
      </c>
    </row>
    <row r="1052" spans="5:5">
      <c r="E1052" s="10">
        <v>1045</v>
      </c>
    </row>
    <row r="1053" spans="5:5">
      <c r="E1053" s="10">
        <v>1046</v>
      </c>
    </row>
    <row r="1054" spans="5:5">
      <c r="E1054" s="10">
        <v>1047</v>
      </c>
    </row>
    <row r="1055" spans="5:5">
      <c r="E1055" s="10">
        <v>1048</v>
      </c>
    </row>
    <row r="1056" spans="5:5">
      <c r="E1056" s="10">
        <v>1049</v>
      </c>
    </row>
    <row r="1057" spans="5:5">
      <c r="E1057" s="10">
        <v>1050</v>
      </c>
    </row>
    <row r="1058" spans="5:5">
      <c r="E1058" s="10">
        <v>1051</v>
      </c>
    </row>
    <row r="1059" spans="5:5">
      <c r="E1059" s="10">
        <v>1052</v>
      </c>
    </row>
    <row r="1060" spans="5:5">
      <c r="E1060" s="10">
        <v>1053</v>
      </c>
    </row>
    <row r="1061" spans="5:5">
      <c r="E1061" s="10">
        <v>1054</v>
      </c>
    </row>
    <row r="1062" spans="5:5">
      <c r="E1062" s="10">
        <v>1055</v>
      </c>
    </row>
    <row r="1063" spans="5:5">
      <c r="E1063" s="10">
        <v>1056</v>
      </c>
    </row>
    <row r="1064" spans="5:5">
      <c r="E1064" s="10">
        <v>1057</v>
      </c>
    </row>
    <row r="1065" spans="5:5">
      <c r="E1065" s="10">
        <v>1058</v>
      </c>
    </row>
    <row r="1066" spans="5:5">
      <c r="E1066" s="10">
        <v>1059</v>
      </c>
    </row>
    <row r="1067" spans="5:5">
      <c r="E1067" s="10">
        <v>1060</v>
      </c>
    </row>
    <row r="1068" spans="5:5">
      <c r="E1068" s="10">
        <v>1061</v>
      </c>
    </row>
    <row r="1069" spans="5:5">
      <c r="E1069" s="10">
        <v>1062</v>
      </c>
    </row>
    <row r="1070" spans="5:5">
      <c r="E1070" s="10">
        <v>1063</v>
      </c>
    </row>
    <row r="1071" spans="5:5">
      <c r="E1071" s="10">
        <v>1064</v>
      </c>
    </row>
    <row r="1072" spans="5:5">
      <c r="E1072" s="10">
        <v>1065</v>
      </c>
    </row>
    <row r="1073" spans="5:5">
      <c r="E1073" s="10">
        <v>1066</v>
      </c>
    </row>
    <row r="1074" spans="5:5">
      <c r="E1074" s="10">
        <v>1067</v>
      </c>
    </row>
    <row r="1075" spans="5:5">
      <c r="E1075" s="10">
        <v>1068</v>
      </c>
    </row>
    <row r="1076" spans="5:5">
      <c r="E1076" s="10">
        <v>1069</v>
      </c>
    </row>
    <row r="1077" spans="5:5">
      <c r="E1077" s="10">
        <v>1070</v>
      </c>
    </row>
    <row r="1078" spans="5:5">
      <c r="E1078" s="10">
        <v>1071</v>
      </c>
    </row>
    <row r="1079" spans="5:5">
      <c r="E1079" s="10">
        <v>1072</v>
      </c>
    </row>
    <row r="1080" spans="5:5">
      <c r="E1080" s="10">
        <v>1073</v>
      </c>
    </row>
    <row r="1081" spans="5:5">
      <c r="E1081" s="10">
        <v>1074</v>
      </c>
    </row>
    <row r="1082" spans="5:5">
      <c r="E1082" s="10">
        <v>1075</v>
      </c>
    </row>
    <row r="1083" spans="5:5">
      <c r="E1083" s="10">
        <v>1076</v>
      </c>
    </row>
    <row r="1084" spans="5:5">
      <c r="E1084" s="10">
        <v>1077</v>
      </c>
    </row>
    <row r="1085" spans="5:5">
      <c r="E1085" s="10">
        <v>1078</v>
      </c>
    </row>
    <row r="1086" spans="5:5">
      <c r="E1086" s="10">
        <v>1079</v>
      </c>
    </row>
    <row r="1087" spans="5:5">
      <c r="E1087" s="10">
        <v>1080</v>
      </c>
    </row>
    <row r="1088" spans="5:5">
      <c r="E1088" s="10">
        <v>1081</v>
      </c>
    </row>
    <row r="1089" spans="5:5">
      <c r="E1089" s="10">
        <v>1082</v>
      </c>
    </row>
    <row r="1090" spans="5:5">
      <c r="E1090" s="10">
        <v>1083</v>
      </c>
    </row>
    <row r="1091" spans="5:5">
      <c r="E1091" s="10">
        <v>1084</v>
      </c>
    </row>
    <row r="1092" spans="5:5">
      <c r="E1092" s="10">
        <v>1085</v>
      </c>
    </row>
    <row r="1093" spans="5:5">
      <c r="E1093" s="10">
        <v>1086</v>
      </c>
    </row>
    <row r="1094" spans="5:5">
      <c r="E1094" s="10">
        <v>1087</v>
      </c>
    </row>
    <row r="1095" spans="5:5">
      <c r="E1095" s="10">
        <v>1088</v>
      </c>
    </row>
    <row r="1096" spans="5:5">
      <c r="E1096" s="10">
        <v>1089</v>
      </c>
    </row>
    <row r="1097" spans="5:5">
      <c r="E1097" s="10">
        <v>1090</v>
      </c>
    </row>
    <row r="1098" spans="5:5">
      <c r="E1098" s="10">
        <v>1091</v>
      </c>
    </row>
    <row r="1099" spans="5:5">
      <c r="E1099" s="10">
        <v>1092</v>
      </c>
    </row>
    <row r="1100" spans="5:5">
      <c r="E1100" s="10">
        <v>1093</v>
      </c>
    </row>
    <row r="1101" spans="5:5">
      <c r="E1101" s="10">
        <v>1094</v>
      </c>
    </row>
    <row r="1102" spans="5:5">
      <c r="E1102" s="10">
        <v>1095</v>
      </c>
    </row>
    <row r="1103" spans="5:5">
      <c r="E1103" s="10">
        <v>1096</v>
      </c>
    </row>
    <row r="1104" spans="5:5">
      <c r="E1104" s="10">
        <v>1097</v>
      </c>
    </row>
    <row r="1105" spans="5:5">
      <c r="E1105" s="10">
        <v>1098</v>
      </c>
    </row>
    <row r="1106" spans="5:5">
      <c r="E1106" s="10">
        <v>1099</v>
      </c>
    </row>
    <row r="1107" spans="5:5">
      <c r="E1107" s="10">
        <v>1100</v>
      </c>
    </row>
    <row r="1108" spans="5:5">
      <c r="E1108" s="10">
        <v>1101</v>
      </c>
    </row>
    <row r="1109" spans="5:5">
      <c r="E1109" s="10">
        <v>1102</v>
      </c>
    </row>
    <row r="1110" spans="5:5">
      <c r="E1110" s="10">
        <v>1103</v>
      </c>
    </row>
    <row r="1111" spans="5:5">
      <c r="E1111" s="10">
        <v>1104</v>
      </c>
    </row>
    <row r="1112" spans="5:5">
      <c r="E1112" s="10">
        <v>1105</v>
      </c>
    </row>
    <row r="1113" spans="5:5">
      <c r="E1113" s="10">
        <v>1106</v>
      </c>
    </row>
    <row r="1114" spans="5:5">
      <c r="E1114" s="10">
        <v>1107</v>
      </c>
    </row>
    <row r="1115" spans="5:5">
      <c r="E1115" s="10">
        <v>1108</v>
      </c>
    </row>
    <row r="1116" spans="5:5">
      <c r="E1116" s="10">
        <v>1109</v>
      </c>
    </row>
    <row r="1117" spans="5:5">
      <c r="E1117" s="10">
        <v>1110</v>
      </c>
    </row>
    <row r="1118" spans="5:5">
      <c r="E1118" s="10">
        <v>1111</v>
      </c>
    </row>
    <row r="1119" spans="5:5">
      <c r="E1119" s="10">
        <v>1112</v>
      </c>
    </row>
    <row r="1120" spans="5:5">
      <c r="E1120" s="10">
        <v>1113</v>
      </c>
    </row>
    <row r="1121" spans="5:5">
      <c r="E1121" s="10">
        <v>1114</v>
      </c>
    </row>
    <row r="1122" spans="5:5">
      <c r="E1122" s="10">
        <v>1115</v>
      </c>
    </row>
    <row r="1123" spans="5:5">
      <c r="E1123" s="10">
        <v>1116</v>
      </c>
    </row>
    <row r="1124" spans="5:5">
      <c r="E1124" s="10">
        <v>1117</v>
      </c>
    </row>
    <row r="1125" spans="5:5">
      <c r="E1125" s="10">
        <v>1118</v>
      </c>
    </row>
    <row r="1126" spans="5:5">
      <c r="E1126" s="10">
        <v>1119</v>
      </c>
    </row>
    <row r="1127" spans="5:5">
      <c r="E1127" s="10">
        <v>1120</v>
      </c>
    </row>
    <row r="1128" spans="5:5">
      <c r="E1128" s="10">
        <v>1121</v>
      </c>
    </row>
    <row r="1129" spans="5:5">
      <c r="E1129" s="10">
        <v>1122</v>
      </c>
    </row>
    <row r="1130" spans="5:5">
      <c r="E1130" s="10">
        <v>1123</v>
      </c>
    </row>
    <row r="1131" spans="5:5">
      <c r="E1131" s="10">
        <v>1124</v>
      </c>
    </row>
    <row r="1132" spans="5:5">
      <c r="E1132" s="10">
        <v>1125</v>
      </c>
    </row>
    <row r="1133" spans="5:5">
      <c r="E1133" s="10">
        <v>1126</v>
      </c>
    </row>
    <row r="1134" spans="5:5">
      <c r="E1134" s="10">
        <v>1127</v>
      </c>
    </row>
    <row r="1135" spans="5:5">
      <c r="E1135" s="10">
        <v>1128</v>
      </c>
    </row>
    <row r="1136" spans="5:5">
      <c r="E1136" s="10">
        <v>1129</v>
      </c>
    </row>
    <row r="1137" spans="5:5">
      <c r="E1137" s="10">
        <v>1130</v>
      </c>
    </row>
    <row r="1138" spans="5:5">
      <c r="E1138" s="10">
        <v>1131</v>
      </c>
    </row>
    <row r="1139" spans="5:5">
      <c r="E1139" s="10">
        <v>1132</v>
      </c>
    </row>
    <row r="1140" spans="5:5">
      <c r="E1140" s="10">
        <v>1133</v>
      </c>
    </row>
    <row r="1141" spans="5:5">
      <c r="E1141" s="10">
        <v>1134</v>
      </c>
    </row>
    <row r="1142" spans="5:5">
      <c r="E1142" s="10">
        <v>1135</v>
      </c>
    </row>
    <row r="1143" spans="5:5">
      <c r="E1143" s="10">
        <v>1136</v>
      </c>
    </row>
    <row r="1144" spans="5:5">
      <c r="E1144" s="10">
        <v>1137</v>
      </c>
    </row>
    <row r="1145" spans="5:5">
      <c r="E1145" s="10">
        <v>1138</v>
      </c>
    </row>
    <row r="1146" spans="5:5">
      <c r="E1146" s="10">
        <v>1139</v>
      </c>
    </row>
    <row r="1147" spans="5:5">
      <c r="E1147" s="10">
        <v>1140</v>
      </c>
    </row>
    <row r="1148" spans="5:5">
      <c r="E1148" s="10">
        <v>1141</v>
      </c>
    </row>
    <row r="1149" spans="5:5">
      <c r="E1149" s="10">
        <v>1142</v>
      </c>
    </row>
    <row r="1150" spans="5:5">
      <c r="E1150" s="10">
        <v>1143</v>
      </c>
    </row>
    <row r="1151" spans="5:5">
      <c r="E1151" s="10">
        <v>1144</v>
      </c>
    </row>
    <row r="1152" spans="5:5">
      <c r="E1152" s="10">
        <v>1145</v>
      </c>
    </row>
    <row r="1153" spans="5:5">
      <c r="E1153" s="10">
        <v>1146</v>
      </c>
    </row>
    <row r="1154" spans="5:5">
      <c r="E1154" s="10">
        <v>1147</v>
      </c>
    </row>
    <row r="1155" spans="5:5">
      <c r="E1155" s="10">
        <v>1148</v>
      </c>
    </row>
    <row r="1156" spans="5:5">
      <c r="E1156" s="10">
        <v>1149</v>
      </c>
    </row>
    <row r="1157" spans="5:5">
      <c r="E1157" s="10">
        <v>1150</v>
      </c>
    </row>
    <row r="1158" spans="5:5">
      <c r="E1158" s="10">
        <v>1151</v>
      </c>
    </row>
    <row r="1159" spans="5:5">
      <c r="E1159" s="10">
        <v>1152</v>
      </c>
    </row>
    <row r="1160" spans="5:5">
      <c r="E1160" s="10">
        <v>1153</v>
      </c>
    </row>
    <row r="1161" spans="5:5">
      <c r="E1161" s="10">
        <v>1154</v>
      </c>
    </row>
    <row r="1162" spans="5:5">
      <c r="E1162" s="10">
        <v>1155</v>
      </c>
    </row>
    <row r="1163" spans="5:5">
      <c r="E1163" s="10">
        <v>1156</v>
      </c>
    </row>
    <row r="1164" spans="5:5">
      <c r="E1164" s="10">
        <v>1157</v>
      </c>
    </row>
    <row r="1165" spans="5:5">
      <c r="E1165" s="10">
        <v>1158</v>
      </c>
    </row>
    <row r="1166" spans="5:5">
      <c r="E1166" s="10">
        <v>1159</v>
      </c>
    </row>
    <row r="1167" spans="5:5">
      <c r="E1167" s="10">
        <v>1160</v>
      </c>
    </row>
    <row r="1168" spans="5:5">
      <c r="E1168" s="10">
        <v>1161</v>
      </c>
    </row>
    <row r="1169" spans="5:5">
      <c r="E1169" s="10">
        <v>1162</v>
      </c>
    </row>
    <row r="1170" spans="5:5">
      <c r="E1170" s="10">
        <v>1163</v>
      </c>
    </row>
    <row r="1171" spans="5:5">
      <c r="E1171" s="10">
        <v>1164</v>
      </c>
    </row>
    <row r="1172" spans="5:5">
      <c r="E1172" s="10">
        <v>1165</v>
      </c>
    </row>
    <row r="1173" spans="5:5">
      <c r="E1173" s="10">
        <v>1166</v>
      </c>
    </row>
    <row r="1174" spans="5:5">
      <c r="E1174" s="10">
        <v>1167</v>
      </c>
    </row>
    <row r="1175" spans="5:5">
      <c r="E1175" s="10">
        <v>1168</v>
      </c>
    </row>
    <row r="1176" spans="5:5">
      <c r="E1176" s="10">
        <v>1169</v>
      </c>
    </row>
    <row r="1177" spans="5:5">
      <c r="E1177" s="10">
        <v>1170</v>
      </c>
    </row>
    <row r="1178" spans="5:5">
      <c r="E1178" s="10">
        <v>1171</v>
      </c>
    </row>
    <row r="1179" spans="5:5">
      <c r="E1179" s="10">
        <v>1172</v>
      </c>
    </row>
    <row r="1180" spans="5:5">
      <c r="E1180" s="10">
        <v>1173</v>
      </c>
    </row>
    <row r="1181" spans="5:5">
      <c r="E1181" s="10">
        <v>1174</v>
      </c>
    </row>
    <row r="1182" spans="5:5">
      <c r="E1182" s="10">
        <v>1175</v>
      </c>
    </row>
    <row r="1183" spans="5:5">
      <c r="E1183" s="10">
        <v>1176</v>
      </c>
    </row>
    <row r="1184" spans="5:5">
      <c r="E1184" s="10">
        <v>1177</v>
      </c>
    </row>
    <row r="1185" spans="5:5">
      <c r="E1185" s="10">
        <v>1178</v>
      </c>
    </row>
    <row r="1186" spans="5:5">
      <c r="E1186" s="10">
        <v>1179</v>
      </c>
    </row>
    <row r="1187" spans="5:5">
      <c r="E1187" s="10">
        <v>1180</v>
      </c>
    </row>
    <row r="1188" spans="5:5">
      <c r="E1188" s="10">
        <v>1181</v>
      </c>
    </row>
    <row r="1189" spans="5:5">
      <c r="E1189" s="10">
        <v>1182</v>
      </c>
    </row>
    <row r="1190" spans="5:5">
      <c r="E1190" s="10">
        <v>1183</v>
      </c>
    </row>
    <row r="1191" spans="5:5">
      <c r="E1191" s="10">
        <v>1184</v>
      </c>
    </row>
    <row r="1192" spans="5:5">
      <c r="E1192" s="10">
        <v>1185</v>
      </c>
    </row>
    <row r="1193" spans="5:5">
      <c r="E1193" s="10">
        <v>1186</v>
      </c>
    </row>
    <row r="1194" spans="5:5">
      <c r="E1194" s="10">
        <v>1187</v>
      </c>
    </row>
    <row r="1195" spans="5:5">
      <c r="E1195" s="10">
        <v>1188</v>
      </c>
    </row>
    <row r="1196" spans="5:5">
      <c r="E1196" s="10">
        <v>1189</v>
      </c>
    </row>
    <row r="1197" spans="5:5">
      <c r="E1197" s="10">
        <v>1190</v>
      </c>
    </row>
    <row r="1198" spans="5:5">
      <c r="E1198" s="10">
        <v>1191</v>
      </c>
    </row>
    <row r="1199" spans="5:5">
      <c r="E1199" s="10">
        <v>1192</v>
      </c>
    </row>
    <row r="1200" spans="5:5">
      <c r="E1200" s="10">
        <v>1193</v>
      </c>
    </row>
    <row r="1201" spans="5:5">
      <c r="E1201" s="10">
        <v>1194</v>
      </c>
    </row>
    <row r="1202" spans="5:5">
      <c r="E1202" s="10">
        <v>1195</v>
      </c>
    </row>
    <row r="1203" spans="5:5">
      <c r="E1203" s="10">
        <v>1196</v>
      </c>
    </row>
    <row r="1204" spans="5:5">
      <c r="E1204" s="10">
        <v>1197</v>
      </c>
    </row>
    <row r="1205" spans="5:5">
      <c r="E1205" s="10">
        <v>1198</v>
      </c>
    </row>
    <row r="1206" spans="5:5">
      <c r="E1206" s="10">
        <v>1199</v>
      </c>
    </row>
    <row r="1207" spans="5:5">
      <c r="E1207" s="10">
        <v>1200</v>
      </c>
    </row>
    <row r="1208" spans="5:5">
      <c r="E1208" s="10">
        <v>1201</v>
      </c>
    </row>
    <row r="1209" spans="5:5">
      <c r="E1209" s="10">
        <v>1202</v>
      </c>
    </row>
    <row r="1210" spans="5:5">
      <c r="E1210" s="10">
        <v>1203</v>
      </c>
    </row>
    <row r="1211" spans="5:5">
      <c r="E1211" s="10">
        <v>1204</v>
      </c>
    </row>
    <row r="1212" spans="5:5">
      <c r="E1212" s="10">
        <v>1205</v>
      </c>
    </row>
    <row r="1213" spans="5:5">
      <c r="E1213" s="10">
        <v>1206</v>
      </c>
    </row>
    <row r="1214" spans="5:5">
      <c r="E1214" s="10">
        <v>1207</v>
      </c>
    </row>
    <row r="1215" spans="5:5">
      <c r="E1215" s="10">
        <v>1208</v>
      </c>
    </row>
    <row r="1216" spans="5:5">
      <c r="E1216" s="10">
        <v>1209</v>
      </c>
    </row>
    <row r="1217" spans="5:5">
      <c r="E1217" s="10">
        <v>1210</v>
      </c>
    </row>
    <row r="1218" spans="5:5">
      <c r="E1218" s="10">
        <v>1211</v>
      </c>
    </row>
    <row r="1219" spans="5:5">
      <c r="E1219" s="10">
        <v>1212</v>
      </c>
    </row>
    <row r="1220" spans="5:5">
      <c r="E1220" s="10">
        <v>1213</v>
      </c>
    </row>
    <row r="1221" spans="5:5">
      <c r="E1221" s="10">
        <v>1214</v>
      </c>
    </row>
    <row r="1222" spans="5:5">
      <c r="E1222" s="10">
        <v>1215</v>
      </c>
    </row>
    <row r="1223" spans="5:5">
      <c r="E1223" s="10">
        <v>1216</v>
      </c>
    </row>
    <row r="1224" spans="5:5">
      <c r="E1224" s="10">
        <v>1217</v>
      </c>
    </row>
    <row r="1225" spans="5:5">
      <c r="E1225" s="10">
        <v>1218</v>
      </c>
    </row>
    <row r="1226" spans="5:5">
      <c r="E1226" s="10">
        <v>1219</v>
      </c>
    </row>
    <row r="1227" spans="5:5">
      <c r="E1227" s="10">
        <v>1220</v>
      </c>
    </row>
    <row r="1228" spans="5:5">
      <c r="E1228" s="10">
        <v>1221</v>
      </c>
    </row>
    <row r="1229" spans="5:5">
      <c r="E1229" s="10">
        <v>1222</v>
      </c>
    </row>
    <row r="1230" spans="5:5">
      <c r="E1230" s="10">
        <v>1223</v>
      </c>
    </row>
    <row r="1231" spans="5:5">
      <c r="E1231" s="10">
        <v>1224</v>
      </c>
    </row>
    <row r="1232" spans="5:5">
      <c r="E1232" s="10">
        <v>1225</v>
      </c>
    </row>
    <row r="1233" spans="5:5">
      <c r="E1233" s="10">
        <v>1226</v>
      </c>
    </row>
    <row r="1234" spans="5:5">
      <c r="E1234" s="10">
        <v>1227</v>
      </c>
    </row>
    <row r="1235" spans="5:5">
      <c r="E1235" s="10">
        <v>1228</v>
      </c>
    </row>
    <row r="1236" spans="5:5">
      <c r="E1236" s="10">
        <v>1229</v>
      </c>
    </row>
    <row r="1237" spans="5:5">
      <c r="E1237" s="10">
        <v>1230</v>
      </c>
    </row>
    <row r="1238" spans="5:5">
      <c r="E1238" s="10">
        <v>1231</v>
      </c>
    </row>
    <row r="1239" spans="5:5">
      <c r="E1239" s="10">
        <v>1232</v>
      </c>
    </row>
    <row r="1240" spans="5:5">
      <c r="E1240" s="10">
        <v>1233</v>
      </c>
    </row>
    <row r="1241" spans="5:5">
      <c r="E1241" s="10">
        <v>1234</v>
      </c>
    </row>
    <row r="1242" spans="5:5">
      <c r="E1242" s="10">
        <v>1235</v>
      </c>
    </row>
    <row r="1243" spans="5:5">
      <c r="E1243" s="10">
        <v>1236</v>
      </c>
    </row>
    <row r="1244" spans="5:5">
      <c r="E1244" s="10">
        <v>1237</v>
      </c>
    </row>
    <row r="1245" spans="5:5">
      <c r="E1245" s="10">
        <v>1238</v>
      </c>
    </row>
    <row r="1246" spans="5:5">
      <c r="E1246" s="10">
        <v>1239</v>
      </c>
    </row>
    <row r="1247" spans="5:5">
      <c r="E1247" s="10">
        <v>1240</v>
      </c>
    </row>
    <row r="1248" spans="5:5">
      <c r="E1248" s="10">
        <v>1241</v>
      </c>
    </row>
    <row r="1249" spans="5:5">
      <c r="E1249" s="10">
        <v>1242</v>
      </c>
    </row>
    <row r="1250" spans="5:5">
      <c r="E1250" s="10">
        <v>1243</v>
      </c>
    </row>
    <row r="1251" spans="5:5">
      <c r="E1251" s="10">
        <v>1244</v>
      </c>
    </row>
    <row r="1252" spans="5:5">
      <c r="E1252" s="10">
        <v>1245</v>
      </c>
    </row>
    <row r="1253" spans="5:5">
      <c r="E1253" s="10">
        <v>1246</v>
      </c>
    </row>
    <row r="1254" spans="5:5">
      <c r="E1254" s="10">
        <v>1247</v>
      </c>
    </row>
    <row r="1255" spans="5:5">
      <c r="E1255" s="10">
        <v>1248</v>
      </c>
    </row>
    <row r="1256" spans="5:5">
      <c r="E1256" s="10">
        <v>1249</v>
      </c>
    </row>
    <row r="1257" spans="5:5">
      <c r="E1257" s="10">
        <v>1250</v>
      </c>
    </row>
    <row r="1258" spans="5:5">
      <c r="E1258" s="10">
        <v>1251</v>
      </c>
    </row>
    <row r="1259" spans="5:5">
      <c r="E1259" s="10">
        <v>1252</v>
      </c>
    </row>
    <row r="1260" spans="5:5">
      <c r="E1260" s="10">
        <v>1253</v>
      </c>
    </row>
    <row r="1261" spans="5:5">
      <c r="E1261" s="10">
        <v>1254</v>
      </c>
    </row>
    <row r="1262" spans="5:5">
      <c r="E1262" s="10">
        <v>1255</v>
      </c>
    </row>
    <row r="1263" spans="5:5">
      <c r="E1263" s="10">
        <v>1256</v>
      </c>
    </row>
    <row r="1264" spans="5:5">
      <c r="E1264" s="10">
        <v>1257</v>
      </c>
    </row>
    <row r="1265" spans="5:5">
      <c r="E1265" s="10">
        <v>1258</v>
      </c>
    </row>
    <row r="1266" spans="5:5">
      <c r="E1266" s="10">
        <v>1259</v>
      </c>
    </row>
    <row r="1267" spans="5:5">
      <c r="E1267" s="10">
        <v>1260</v>
      </c>
    </row>
    <row r="1268" spans="5:5">
      <c r="E1268" s="10">
        <v>1261</v>
      </c>
    </row>
    <row r="1269" spans="5:5">
      <c r="E1269" s="10">
        <v>1262</v>
      </c>
    </row>
    <row r="1270" spans="5:5">
      <c r="E1270" s="10">
        <v>1263</v>
      </c>
    </row>
    <row r="1271" spans="5:5">
      <c r="E1271" s="10">
        <v>1264</v>
      </c>
    </row>
    <row r="1272" spans="5:5">
      <c r="E1272" s="10">
        <v>1265</v>
      </c>
    </row>
    <row r="1273" spans="5:5">
      <c r="E1273" s="10">
        <v>1266</v>
      </c>
    </row>
    <row r="1274" spans="5:5">
      <c r="E1274" s="10">
        <v>1267</v>
      </c>
    </row>
    <row r="1275" spans="5:5">
      <c r="E1275" s="10">
        <v>1268</v>
      </c>
    </row>
    <row r="1276" spans="5:5">
      <c r="E1276" s="10">
        <v>1269</v>
      </c>
    </row>
    <row r="1277" spans="5:5">
      <c r="E1277" s="10">
        <v>1270</v>
      </c>
    </row>
    <row r="1278" spans="5:5">
      <c r="E1278" s="10">
        <v>1271</v>
      </c>
    </row>
    <row r="1279" spans="5:5">
      <c r="E1279" s="10">
        <v>1272</v>
      </c>
    </row>
    <row r="1280" spans="5:5">
      <c r="E1280" s="10">
        <v>1273</v>
      </c>
    </row>
    <row r="1281" spans="5:5">
      <c r="E1281" s="10">
        <v>1274</v>
      </c>
    </row>
    <row r="1282" spans="5:5">
      <c r="E1282" s="10">
        <v>1275</v>
      </c>
    </row>
    <row r="1283" spans="5:5">
      <c r="E1283" s="10">
        <v>1276</v>
      </c>
    </row>
    <row r="1284" spans="5:5">
      <c r="E1284" s="10">
        <v>1277</v>
      </c>
    </row>
    <row r="1285" spans="5:5">
      <c r="E1285" s="10">
        <v>1278</v>
      </c>
    </row>
    <row r="1286" spans="5:5">
      <c r="E1286" s="10">
        <v>1279</v>
      </c>
    </row>
    <row r="1287" spans="5:5">
      <c r="E1287" s="10">
        <v>1280</v>
      </c>
    </row>
    <row r="1288" spans="5:5">
      <c r="E1288" s="10">
        <v>1281</v>
      </c>
    </row>
    <row r="1289" spans="5:5">
      <c r="E1289" s="10">
        <v>1282</v>
      </c>
    </row>
    <row r="1290" spans="5:5">
      <c r="E1290" s="10">
        <v>1283</v>
      </c>
    </row>
    <row r="1291" spans="5:5">
      <c r="E1291" s="10">
        <v>1284</v>
      </c>
    </row>
    <row r="1292" spans="5:5">
      <c r="E1292" s="10">
        <v>1285</v>
      </c>
    </row>
    <row r="1293" spans="5:5">
      <c r="E1293" s="10">
        <v>1286</v>
      </c>
    </row>
    <row r="1294" spans="5:5">
      <c r="E1294" s="10">
        <v>1287</v>
      </c>
    </row>
    <row r="1295" spans="5:5">
      <c r="E1295" s="10">
        <v>1288</v>
      </c>
    </row>
    <row r="1296" spans="5:5">
      <c r="E1296" s="10">
        <v>1289</v>
      </c>
    </row>
    <row r="1297" spans="5:5">
      <c r="E1297" s="10">
        <v>1290</v>
      </c>
    </row>
    <row r="1298" spans="5:5">
      <c r="E1298" s="10">
        <v>1291</v>
      </c>
    </row>
    <row r="1299" spans="5:5">
      <c r="E1299" s="10">
        <v>1292</v>
      </c>
    </row>
    <row r="1300" spans="5:5">
      <c r="E1300" s="10">
        <v>1293</v>
      </c>
    </row>
    <row r="1301" spans="5:5">
      <c r="E1301" s="10">
        <v>1294</v>
      </c>
    </row>
    <row r="1302" spans="5:5">
      <c r="E1302" s="10">
        <v>1295</v>
      </c>
    </row>
    <row r="1303" spans="5:5">
      <c r="E1303" s="10">
        <v>1296</v>
      </c>
    </row>
    <row r="1304" spans="5:5">
      <c r="E1304" s="10">
        <v>1297</v>
      </c>
    </row>
    <row r="1305" spans="5:5">
      <c r="E1305" s="10">
        <v>1298</v>
      </c>
    </row>
    <row r="1306" spans="5:5">
      <c r="E1306" s="10">
        <v>1299</v>
      </c>
    </row>
    <row r="1307" spans="5:5">
      <c r="E1307" s="10">
        <v>1300</v>
      </c>
    </row>
    <row r="1308" spans="5:5">
      <c r="E1308" s="10">
        <v>1301</v>
      </c>
    </row>
    <row r="1309" spans="5:5">
      <c r="E1309" s="10">
        <v>1302</v>
      </c>
    </row>
    <row r="1310" spans="5:5">
      <c r="E1310" s="10">
        <v>1303</v>
      </c>
    </row>
    <row r="1311" spans="5:5">
      <c r="E1311" s="10">
        <v>1304</v>
      </c>
    </row>
    <row r="1312" spans="5:5">
      <c r="E1312" s="10">
        <v>1305</v>
      </c>
    </row>
    <row r="1313" spans="5:5">
      <c r="E1313" s="10">
        <v>1306</v>
      </c>
    </row>
    <row r="1314" spans="5:5">
      <c r="E1314" s="10">
        <v>1307</v>
      </c>
    </row>
    <row r="1315" spans="5:5">
      <c r="E1315" s="10">
        <v>1308</v>
      </c>
    </row>
    <row r="1316" spans="5:5">
      <c r="E1316" s="10">
        <v>1309</v>
      </c>
    </row>
    <row r="1317" spans="5:5">
      <c r="E1317" s="10">
        <v>1310</v>
      </c>
    </row>
    <row r="1318" spans="5:5">
      <c r="E1318" s="10">
        <v>1311</v>
      </c>
    </row>
    <row r="1319" spans="5:5">
      <c r="E1319" s="10">
        <v>1312</v>
      </c>
    </row>
    <row r="1320" spans="5:5">
      <c r="E1320" s="10">
        <v>1313</v>
      </c>
    </row>
    <row r="1321" spans="5:5">
      <c r="E1321" s="10">
        <v>1314</v>
      </c>
    </row>
    <row r="1322" spans="5:5">
      <c r="E1322" s="10">
        <v>1315</v>
      </c>
    </row>
    <row r="1323" spans="5:5">
      <c r="E1323" s="10">
        <v>1316</v>
      </c>
    </row>
    <row r="1324" spans="5:5">
      <c r="E1324" s="10">
        <v>1317</v>
      </c>
    </row>
    <row r="1325" spans="5:5">
      <c r="E1325" s="10">
        <v>1318</v>
      </c>
    </row>
    <row r="1326" spans="5:5">
      <c r="E1326" s="10">
        <v>1319</v>
      </c>
    </row>
    <row r="1327" spans="5:5">
      <c r="E1327" s="10">
        <v>1320</v>
      </c>
    </row>
    <row r="1328" spans="5:5">
      <c r="E1328" s="10">
        <v>1321</v>
      </c>
    </row>
    <row r="1329" spans="5:5">
      <c r="E1329" s="10">
        <v>1322</v>
      </c>
    </row>
    <row r="1330" spans="5:5">
      <c r="E1330" s="10">
        <v>1323</v>
      </c>
    </row>
    <row r="1331" spans="5:5">
      <c r="E1331" s="10">
        <v>1324</v>
      </c>
    </row>
    <row r="1332" spans="5:5">
      <c r="E1332" s="10">
        <v>1325</v>
      </c>
    </row>
    <row r="1333" spans="5:5">
      <c r="E1333" s="10">
        <v>1326</v>
      </c>
    </row>
    <row r="1334" spans="5:5">
      <c r="E1334" s="10">
        <v>1327</v>
      </c>
    </row>
    <row r="1335" spans="5:5">
      <c r="E1335" s="10">
        <v>1328</v>
      </c>
    </row>
    <row r="1336" spans="5:5">
      <c r="E1336" s="10">
        <v>1329</v>
      </c>
    </row>
    <row r="1337" spans="5:5">
      <c r="E1337" s="10">
        <v>1330</v>
      </c>
    </row>
    <row r="1338" spans="5:5">
      <c r="E1338" s="10">
        <v>1331</v>
      </c>
    </row>
    <row r="1339" spans="5:5">
      <c r="E1339" s="10">
        <v>1332</v>
      </c>
    </row>
    <row r="1340" spans="5:5">
      <c r="E1340" s="10">
        <v>1333</v>
      </c>
    </row>
    <row r="1341" spans="5:5">
      <c r="E1341" s="10">
        <v>1334</v>
      </c>
    </row>
    <row r="1342" spans="5:5">
      <c r="E1342" s="10">
        <v>1335</v>
      </c>
    </row>
    <row r="1343" spans="5:5">
      <c r="E1343" s="10">
        <v>1336</v>
      </c>
    </row>
    <row r="1344" spans="5:5">
      <c r="E1344" s="10">
        <v>1337</v>
      </c>
    </row>
    <row r="1345" spans="5:5">
      <c r="E1345" s="10">
        <v>1338</v>
      </c>
    </row>
    <row r="1346" spans="5:5">
      <c r="E1346" s="10">
        <v>1339</v>
      </c>
    </row>
    <row r="1347" spans="5:5">
      <c r="E1347" s="10">
        <v>1340</v>
      </c>
    </row>
    <row r="1348" spans="5:5">
      <c r="E1348" s="10">
        <v>1341</v>
      </c>
    </row>
    <row r="1349" spans="5:5">
      <c r="E1349" s="10">
        <v>1342</v>
      </c>
    </row>
    <row r="1350" spans="5:5">
      <c r="E1350" s="10">
        <v>1343</v>
      </c>
    </row>
    <row r="1351" spans="5:5">
      <c r="E1351" s="10">
        <v>1344</v>
      </c>
    </row>
    <row r="1352" spans="5:5">
      <c r="E1352" s="10">
        <v>1345</v>
      </c>
    </row>
    <row r="1353" spans="5:5">
      <c r="E1353" s="10">
        <v>1346</v>
      </c>
    </row>
    <row r="1354" spans="5:5">
      <c r="E1354" s="10">
        <v>1347</v>
      </c>
    </row>
    <row r="1355" spans="5:5">
      <c r="E1355" s="10">
        <v>1348</v>
      </c>
    </row>
    <row r="1356" spans="5:5">
      <c r="E1356" s="10">
        <v>1349</v>
      </c>
    </row>
    <row r="1357" spans="5:5">
      <c r="E1357" s="10">
        <v>1350</v>
      </c>
    </row>
    <row r="1358" spans="5:5">
      <c r="E1358" s="10">
        <v>1351</v>
      </c>
    </row>
    <row r="1359" spans="5:5">
      <c r="E1359" s="10">
        <v>1352</v>
      </c>
    </row>
    <row r="1360" spans="5:5">
      <c r="E1360" s="10">
        <v>1353</v>
      </c>
    </row>
    <row r="1361" spans="5:5">
      <c r="E1361" s="10">
        <v>1354</v>
      </c>
    </row>
    <row r="1362" spans="5:5">
      <c r="E1362" s="10">
        <v>1355</v>
      </c>
    </row>
    <row r="1363" spans="5:5">
      <c r="E1363" s="10">
        <v>1356</v>
      </c>
    </row>
    <row r="1364" spans="5:5">
      <c r="E1364" s="10">
        <v>1357</v>
      </c>
    </row>
    <row r="1365" spans="5:5">
      <c r="E1365" s="10">
        <v>1358</v>
      </c>
    </row>
    <row r="1366" spans="5:5">
      <c r="E1366" s="10">
        <v>1359</v>
      </c>
    </row>
    <row r="1367" spans="5:5">
      <c r="E1367" s="10">
        <v>1360</v>
      </c>
    </row>
    <row r="1368" spans="5:5">
      <c r="E1368" s="10">
        <v>1361</v>
      </c>
    </row>
    <row r="1369" spans="5:5">
      <c r="E1369" s="10">
        <v>1362</v>
      </c>
    </row>
    <row r="1370" spans="5:5">
      <c r="E1370" s="10">
        <v>1363</v>
      </c>
    </row>
    <row r="1371" spans="5:5">
      <c r="E1371" s="10">
        <v>1364</v>
      </c>
    </row>
    <row r="1372" spans="5:5">
      <c r="E1372" s="10">
        <v>1365</v>
      </c>
    </row>
    <row r="1373" spans="5:5">
      <c r="E1373" s="10">
        <v>1366</v>
      </c>
    </row>
    <row r="1374" spans="5:5">
      <c r="E1374" s="10">
        <v>1367</v>
      </c>
    </row>
    <row r="1375" spans="5:5">
      <c r="E1375" s="10">
        <v>1368</v>
      </c>
    </row>
    <row r="1376" spans="5:5">
      <c r="E1376" s="10">
        <v>1369</v>
      </c>
    </row>
    <row r="1377" spans="5:5">
      <c r="E1377" s="10">
        <v>1370</v>
      </c>
    </row>
    <row r="1378" spans="5:5">
      <c r="E1378" s="10">
        <v>1371</v>
      </c>
    </row>
    <row r="1379" spans="5:5">
      <c r="E1379" s="10">
        <v>1372</v>
      </c>
    </row>
    <row r="1380" spans="5:5">
      <c r="E1380" s="10">
        <v>1373</v>
      </c>
    </row>
    <row r="1381" spans="5:5">
      <c r="E1381" s="10">
        <v>1374</v>
      </c>
    </row>
    <row r="1382" spans="5:5">
      <c r="E1382" s="10">
        <v>1375</v>
      </c>
    </row>
    <row r="1383" spans="5:5">
      <c r="E1383" s="10">
        <v>1376</v>
      </c>
    </row>
    <row r="1384" spans="5:5">
      <c r="E1384" s="10">
        <v>1377</v>
      </c>
    </row>
    <row r="1385" spans="5:5">
      <c r="E1385" s="10">
        <v>1378</v>
      </c>
    </row>
    <row r="1386" spans="5:5">
      <c r="E1386" s="10">
        <v>1379</v>
      </c>
    </row>
    <row r="1387" spans="5:5">
      <c r="E1387" s="10">
        <v>1380</v>
      </c>
    </row>
    <row r="1388" spans="5:5">
      <c r="E1388" s="10">
        <v>1381</v>
      </c>
    </row>
    <row r="1389" spans="5:5">
      <c r="E1389" s="10">
        <v>1382</v>
      </c>
    </row>
    <row r="1390" spans="5:5">
      <c r="E1390" s="10">
        <v>1383</v>
      </c>
    </row>
    <row r="1391" spans="5:5">
      <c r="E1391" s="10">
        <v>1384</v>
      </c>
    </row>
    <row r="1392" spans="5:5">
      <c r="E1392" s="10">
        <v>1385</v>
      </c>
    </row>
    <row r="1393" spans="5:5">
      <c r="E1393" s="10">
        <v>1386</v>
      </c>
    </row>
    <row r="1394" spans="5:5">
      <c r="E1394" s="10">
        <v>1387</v>
      </c>
    </row>
    <row r="1395" spans="5:5">
      <c r="E1395" s="10">
        <v>1388</v>
      </c>
    </row>
    <row r="1396" spans="5:5">
      <c r="E1396" s="10">
        <v>1389</v>
      </c>
    </row>
    <row r="1397" spans="5:5">
      <c r="E1397" s="10">
        <v>1390</v>
      </c>
    </row>
    <row r="1398" spans="5:5">
      <c r="E1398" s="10">
        <v>1391</v>
      </c>
    </row>
    <row r="1399" spans="5:5">
      <c r="E1399" s="10">
        <v>1392</v>
      </c>
    </row>
    <row r="1400" spans="5:5">
      <c r="E1400" s="10">
        <v>1393</v>
      </c>
    </row>
    <row r="1401" spans="5:5">
      <c r="E1401" s="10">
        <v>1394</v>
      </c>
    </row>
    <row r="1402" spans="5:5">
      <c r="E1402" s="10">
        <v>1395</v>
      </c>
    </row>
    <row r="1403" spans="5:5">
      <c r="E1403" s="10">
        <v>1396</v>
      </c>
    </row>
    <row r="1404" spans="5:5">
      <c r="E1404" s="10">
        <v>1397</v>
      </c>
    </row>
    <row r="1405" spans="5:5">
      <c r="E1405" s="10">
        <v>1398</v>
      </c>
    </row>
    <row r="1406" spans="5:5">
      <c r="E1406" s="10">
        <v>1399</v>
      </c>
    </row>
    <row r="1407" spans="5:5">
      <c r="E1407" s="10">
        <v>1400</v>
      </c>
    </row>
    <row r="1408" spans="5:5">
      <c r="E1408" s="10">
        <v>1401</v>
      </c>
    </row>
    <row r="1409" spans="5:5">
      <c r="E1409" s="10">
        <v>1402</v>
      </c>
    </row>
    <row r="1410" spans="5:5">
      <c r="E1410" s="10">
        <v>1403</v>
      </c>
    </row>
    <row r="1411" spans="5:5">
      <c r="E1411" s="10">
        <v>1404</v>
      </c>
    </row>
    <row r="1412" spans="5:5">
      <c r="E1412" s="10">
        <v>1405</v>
      </c>
    </row>
    <row r="1413" spans="5:5">
      <c r="E1413" s="10">
        <v>1406</v>
      </c>
    </row>
    <row r="1414" spans="5:5">
      <c r="E1414" s="10">
        <v>1407</v>
      </c>
    </row>
    <row r="1415" spans="5:5">
      <c r="E1415" s="10">
        <v>1408</v>
      </c>
    </row>
    <row r="1416" spans="5:5">
      <c r="E1416" s="10">
        <v>1409</v>
      </c>
    </row>
    <row r="1417" spans="5:5">
      <c r="E1417" s="10">
        <v>1410</v>
      </c>
    </row>
    <row r="1418" spans="5:5">
      <c r="E1418" s="10">
        <v>1411</v>
      </c>
    </row>
    <row r="1419" spans="5:5">
      <c r="E1419" s="10">
        <v>1412</v>
      </c>
    </row>
    <row r="1420" spans="5:5">
      <c r="E1420" s="10">
        <v>1413</v>
      </c>
    </row>
    <row r="1421" spans="5:5">
      <c r="E1421" s="10">
        <v>1414</v>
      </c>
    </row>
    <row r="1422" spans="5:5">
      <c r="E1422" s="10">
        <v>1415</v>
      </c>
    </row>
    <row r="1423" spans="5:5">
      <c r="E1423" s="10">
        <v>1416</v>
      </c>
    </row>
    <row r="1424" spans="5:5">
      <c r="E1424" s="10">
        <v>1417</v>
      </c>
    </row>
    <row r="1425" spans="5:5">
      <c r="E1425" s="10">
        <v>1418</v>
      </c>
    </row>
    <row r="1426" spans="5:5">
      <c r="E1426" s="10">
        <v>1419</v>
      </c>
    </row>
    <row r="1427" spans="5:5">
      <c r="E1427" s="10">
        <v>1420</v>
      </c>
    </row>
    <row r="1428" spans="5:5">
      <c r="E1428" s="10">
        <v>1421</v>
      </c>
    </row>
    <row r="1429" spans="5:5">
      <c r="E1429" s="10">
        <v>1422</v>
      </c>
    </row>
    <row r="1430" spans="5:5">
      <c r="E1430" s="10">
        <v>1423</v>
      </c>
    </row>
    <row r="1431" spans="5:5">
      <c r="E1431" s="10">
        <v>1424</v>
      </c>
    </row>
    <row r="1432" spans="5:5">
      <c r="E1432" s="10">
        <v>1425</v>
      </c>
    </row>
    <row r="1433" spans="5:5">
      <c r="E1433" s="10">
        <v>1426</v>
      </c>
    </row>
    <row r="1434" spans="5:5">
      <c r="E1434" s="10">
        <v>1427</v>
      </c>
    </row>
    <row r="1435" spans="5:5">
      <c r="E1435" s="10">
        <v>1428</v>
      </c>
    </row>
    <row r="1436" spans="5:5">
      <c r="E1436" s="10">
        <v>1429</v>
      </c>
    </row>
    <row r="1437" spans="5:5">
      <c r="E1437" s="10">
        <v>1430</v>
      </c>
    </row>
    <row r="1438" spans="5:5">
      <c r="E1438" s="10">
        <v>1431</v>
      </c>
    </row>
    <row r="1439" spans="5:5">
      <c r="E1439" s="10">
        <v>1432</v>
      </c>
    </row>
    <row r="1440" spans="5:5">
      <c r="E1440" s="10">
        <v>1433</v>
      </c>
    </row>
    <row r="1441" spans="5:5">
      <c r="E1441" s="10">
        <v>1434</v>
      </c>
    </row>
    <row r="1442" spans="5:5">
      <c r="E1442" s="10">
        <v>1435</v>
      </c>
    </row>
    <row r="1443" spans="5:5">
      <c r="E1443" s="10">
        <v>1436</v>
      </c>
    </row>
    <row r="1444" spans="5:5">
      <c r="E1444" s="10">
        <v>1437</v>
      </c>
    </row>
    <row r="1445" spans="5:5">
      <c r="E1445" s="10">
        <v>1438</v>
      </c>
    </row>
    <row r="1446" spans="5:5">
      <c r="E1446" s="10">
        <v>1439</v>
      </c>
    </row>
    <row r="1447" spans="5:5">
      <c r="E1447" s="10">
        <v>1440</v>
      </c>
    </row>
    <row r="1448" spans="5:5">
      <c r="E1448" s="10">
        <v>1441</v>
      </c>
    </row>
    <row r="1449" spans="5:5">
      <c r="E1449" s="10">
        <v>1442</v>
      </c>
    </row>
    <row r="1450" spans="5:5">
      <c r="E1450" s="10">
        <v>1443</v>
      </c>
    </row>
    <row r="1451" spans="5:5">
      <c r="E1451" s="10">
        <v>1444</v>
      </c>
    </row>
    <row r="1452" spans="5:5">
      <c r="E1452" s="10">
        <v>1445</v>
      </c>
    </row>
    <row r="1453" spans="5:5">
      <c r="E1453" s="10">
        <v>1446</v>
      </c>
    </row>
    <row r="1454" spans="5:5">
      <c r="E1454" s="10">
        <v>1447</v>
      </c>
    </row>
    <row r="1455" spans="5:5">
      <c r="E1455" s="10">
        <v>1448</v>
      </c>
    </row>
    <row r="1456" spans="5:5">
      <c r="E1456" s="10">
        <v>1449</v>
      </c>
    </row>
    <row r="1457" spans="5:5">
      <c r="E1457" s="10">
        <v>1450</v>
      </c>
    </row>
    <row r="1458" spans="5:5">
      <c r="E1458" s="10">
        <v>1451</v>
      </c>
    </row>
    <row r="1459" spans="5:5">
      <c r="E1459" s="10">
        <v>1452</v>
      </c>
    </row>
    <row r="1460" spans="5:5">
      <c r="E1460" s="10">
        <v>1453</v>
      </c>
    </row>
    <row r="1461" spans="5:5">
      <c r="E1461" s="10">
        <v>1454</v>
      </c>
    </row>
    <row r="1462" spans="5:5">
      <c r="E1462" s="10">
        <v>1455</v>
      </c>
    </row>
    <row r="1463" spans="5:5">
      <c r="E1463" s="10">
        <v>1456</v>
      </c>
    </row>
    <row r="1464" spans="5:5">
      <c r="E1464" s="10">
        <v>1457</v>
      </c>
    </row>
    <row r="1465" spans="5:5">
      <c r="E1465" s="10">
        <v>1458</v>
      </c>
    </row>
    <row r="1466" spans="5:5">
      <c r="E1466" s="10">
        <v>1459</v>
      </c>
    </row>
    <row r="1467" spans="5:5">
      <c r="E1467" s="10">
        <v>1460</v>
      </c>
    </row>
    <row r="1468" spans="5:5">
      <c r="E1468" s="10">
        <v>1461</v>
      </c>
    </row>
    <row r="1469" spans="5:5">
      <c r="E1469" s="10">
        <v>1462</v>
      </c>
    </row>
    <row r="1470" spans="5:5">
      <c r="E1470" s="10">
        <v>1463</v>
      </c>
    </row>
    <row r="1471" spans="5:5">
      <c r="E1471" s="10">
        <v>1464</v>
      </c>
    </row>
    <row r="1472" spans="5:5">
      <c r="E1472" s="10">
        <v>1465</v>
      </c>
    </row>
    <row r="1473" spans="5:5">
      <c r="E1473" s="10">
        <v>1466</v>
      </c>
    </row>
    <row r="1474" spans="5:5">
      <c r="E1474" s="10">
        <v>1467</v>
      </c>
    </row>
    <row r="1475" spans="5:5">
      <c r="E1475" s="10">
        <v>1468</v>
      </c>
    </row>
    <row r="1476" spans="5:5">
      <c r="E1476" s="10">
        <v>1469</v>
      </c>
    </row>
    <row r="1477" spans="5:5">
      <c r="E1477" s="10">
        <v>1470</v>
      </c>
    </row>
    <row r="1478" spans="5:5">
      <c r="E1478" s="10">
        <v>1471</v>
      </c>
    </row>
    <row r="1479" spans="5:5">
      <c r="E1479" s="10">
        <v>1472</v>
      </c>
    </row>
    <row r="1480" spans="5:5">
      <c r="E1480" s="10">
        <v>1473</v>
      </c>
    </row>
    <row r="1481" spans="5:5">
      <c r="E1481" s="10">
        <v>1474</v>
      </c>
    </row>
    <row r="1482" spans="5:5">
      <c r="E1482" s="10">
        <v>1475</v>
      </c>
    </row>
    <row r="1483" spans="5:5">
      <c r="E1483" s="10">
        <v>1476</v>
      </c>
    </row>
    <row r="1484" spans="5:5">
      <c r="E1484" s="10">
        <v>1477</v>
      </c>
    </row>
    <row r="1485" spans="5:5">
      <c r="E1485" s="10">
        <v>1478</v>
      </c>
    </row>
    <row r="1486" spans="5:5">
      <c r="E1486" s="10">
        <v>1479</v>
      </c>
    </row>
    <row r="1487" spans="5:5">
      <c r="E1487" s="10">
        <v>1480</v>
      </c>
    </row>
    <row r="1488" spans="5:5">
      <c r="E1488" s="10">
        <v>1481</v>
      </c>
    </row>
    <row r="1489" spans="5:5">
      <c r="E1489" s="10">
        <v>1482</v>
      </c>
    </row>
    <row r="1490" spans="5:5">
      <c r="E1490" s="10">
        <v>1483</v>
      </c>
    </row>
    <row r="1491" spans="5:5">
      <c r="E1491" s="10">
        <v>1484</v>
      </c>
    </row>
    <row r="1492" spans="5:5">
      <c r="E1492" s="10">
        <v>1485</v>
      </c>
    </row>
    <row r="1493" spans="5:5">
      <c r="E1493" s="10">
        <v>1486</v>
      </c>
    </row>
    <row r="1494" spans="5:5">
      <c r="E1494" s="10">
        <v>1487</v>
      </c>
    </row>
    <row r="1495" spans="5:5">
      <c r="E1495" s="10">
        <v>1488</v>
      </c>
    </row>
    <row r="1496" spans="5:5">
      <c r="E1496" s="10">
        <v>1489</v>
      </c>
    </row>
    <row r="1497" spans="5:5">
      <c r="E1497" s="10">
        <v>1490</v>
      </c>
    </row>
    <row r="1498" spans="5:5">
      <c r="E1498" s="10">
        <v>1491</v>
      </c>
    </row>
    <row r="1499" spans="5:5">
      <c r="E1499" s="10">
        <v>1492</v>
      </c>
    </row>
    <row r="1500" spans="5:5">
      <c r="E1500" s="10">
        <v>1493</v>
      </c>
    </row>
    <row r="1501" spans="5:5">
      <c r="E1501" s="10">
        <v>1494</v>
      </c>
    </row>
    <row r="1502" spans="5:5">
      <c r="E1502" s="10">
        <v>1495</v>
      </c>
    </row>
    <row r="1503" spans="5:5">
      <c r="E1503" s="10">
        <v>1496</v>
      </c>
    </row>
    <row r="1504" spans="5:5">
      <c r="E1504" s="10">
        <v>1497</v>
      </c>
    </row>
    <row r="1505" spans="5:5">
      <c r="E1505" s="10">
        <v>1498</v>
      </c>
    </row>
    <row r="1506" spans="5:5">
      <c r="E1506" s="10">
        <v>1499</v>
      </c>
    </row>
    <row r="1507" spans="5:5">
      <c r="E1507" s="10">
        <v>1500</v>
      </c>
    </row>
    <row r="1508" spans="5:5">
      <c r="E1508" s="10">
        <v>1501</v>
      </c>
    </row>
    <row r="1509" spans="5:5">
      <c r="E1509" s="10">
        <v>1502</v>
      </c>
    </row>
    <row r="1510" spans="5:5">
      <c r="E1510" s="10">
        <v>1503</v>
      </c>
    </row>
    <row r="1511" spans="5:5">
      <c r="E1511" s="10">
        <v>1504</v>
      </c>
    </row>
    <row r="1512" spans="5:5">
      <c r="E1512" s="10">
        <v>1505</v>
      </c>
    </row>
    <row r="1513" spans="5:5">
      <c r="E1513" s="10">
        <v>1506</v>
      </c>
    </row>
    <row r="1514" spans="5:5">
      <c r="E1514" s="10">
        <v>1507</v>
      </c>
    </row>
    <row r="1515" spans="5:5">
      <c r="E1515" s="10">
        <v>1508</v>
      </c>
    </row>
    <row r="1516" spans="5:5">
      <c r="E1516" s="10">
        <v>1509</v>
      </c>
    </row>
    <row r="1517" spans="5:5">
      <c r="E1517" s="10">
        <v>1510</v>
      </c>
    </row>
    <row r="1518" spans="5:5">
      <c r="E1518" s="10">
        <v>1511</v>
      </c>
    </row>
    <row r="1519" spans="5:5">
      <c r="E1519" s="10">
        <v>1512</v>
      </c>
    </row>
    <row r="1520" spans="5:5">
      <c r="E1520" s="10">
        <v>1513</v>
      </c>
    </row>
    <row r="1521" spans="5:5">
      <c r="E1521" s="10">
        <v>1514</v>
      </c>
    </row>
    <row r="1522" spans="5:5">
      <c r="E1522" s="10">
        <v>1515</v>
      </c>
    </row>
    <row r="1523" spans="5:5">
      <c r="E1523" s="10">
        <v>1516</v>
      </c>
    </row>
    <row r="1524" spans="5:5">
      <c r="E1524" s="10">
        <v>1517</v>
      </c>
    </row>
    <row r="1525" spans="5:5">
      <c r="E1525" s="10">
        <v>1518</v>
      </c>
    </row>
    <row r="1526" spans="5:5">
      <c r="E1526" s="10">
        <v>1519</v>
      </c>
    </row>
    <row r="1527" spans="5:5">
      <c r="E1527" s="10">
        <v>1520</v>
      </c>
    </row>
    <row r="1528" spans="5:5">
      <c r="E1528" s="10">
        <v>1521</v>
      </c>
    </row>
    <row r="1529" spans="5:5">
      <c r="E1529" s="10">
        <v>1522</v>
      </c>
    </row>
    <row r="1530" spans="5:5">
      <c r="E1530" s="10">
        <v>1523</v>
      </c>
    </row>
    <row r="1531" spans="5:5">
      <c r="E1531" s="10">
        <v>1524</v>
      </c>
    </row>
    <row r="1532" spans="5:5">
      <c r="E1532" s="10">
        <v>1525</v>
      </c>
    </row>
    <row r="1533" spans="5:5">
      <c r="E1533" s="10">
        <v>1526</v>
      </c>
    </row>
    <row r="1534" spans="5:5">
      <c r="E1534" s="10">
        <v>1527</v>
      </c>
    </row>
    <row r="1535" spans="5:5">
      <c r="E1535" s="10">
        <v>1528</v>
      </c>
    </row>
    <row r="1536" spans="5:5">
      <c r="E1536" s="10">
        <v>1529</v>
      </c>
    </row>
    <row r="1537" spans="5:5">
      <c r="E1537" s="10">
        <v>1530</v>
      </c>
    </row>
    <row r="1538" spans="5:5">
      <c r="E1538" s="10">
        <v>1531</v>
      </c>
    </row>
    <row r="1539" spans="5:5">
      <c r="E1539" s="10">
        <v>1532</v>
      </c>
    </row>
    <row r="1540" spans="5:5">
      <c r="E1540" s="10">
        <v>1533</v>
      </c>
    </row>
    <row r="1541" spans="5:5">
      <c r="E1541" s="10">
        <v>1534</v>
      </c>
    </row>
    <row r="1542" spans="5:5">
      <c r="E1542" s="10">
        <v>1535</v>
      </c>
    </row>
    <row r="1543" spans="5:5">
      <c r="E1543" s="10">
        <v>1536</v>
      </c>
    </row>
    <row r="1544" spans="5:5">
      <c r="E1544" s="10">
        <v>1537</v>
      </c>
    </row>
    <row r="1545" spans="5:5">
      <c r="E1545" s="10">
        <v>1538</v>
      </c>
    </row>
    <row r="1546" spans="5:5">
      <c r="E1546" s="10">
        <v>1539</v>
      </c>
    </row>
    <row r="1547" spans="5:5">
      <c r="E1547" s="10">
        <v>1540</v>
      </c>
    </row>
    <row r="1548" spans="5:5">
      <c r="E1548" s="10">
        <v>1541</v>
      </c>
    </row>
    <row r="1549" spans="5:5">
      <c r="E1549" s="10">
        <v>1542</v>
      </c>
    </row>
    <row r="1550" spans="5:5">
      <c r="E1550" s="10">
        <v>1543</v>
      </c>
    </row>
    <row r="1551" spans="5:5">
      <c r="E1551" s="10">
        <v>1544</v>
      </c>
    </row>
    <row r="1552" spans="5:5">
      <c r="E1552" s="10">
        <v>1545</v>
      </c>
    </row>
    <row r="1553" spans="5:5">
      <c r="E1553" s="10">
        <v>1546</v>
      </c>
    </row>
    <row r="1554" spans="5:5">
      <c r="E1554" s="10">
        <v>1547</v>
      </c>
    </row>
    <row r="1555" spans="5:5">
      <c r="E1555" s="10">
        <v>1548</v>
      </c>
    </row>
    <row r="1556" spans="5:5">
      <c r="E1556" s="10">
        <v>1549</v>
      </c>
    </row>
    <row r="1557" spans="5:5">
      <c r="E1557" s="10">
        <v>1550</v>
      </c>
    </row>
    <row r="1558" spans="5:5">
      <c r="E1558" s="10">
        <v>1551</v>
      </c>
    </row>
    <row r="1559" spans="5:5">
      <c r="E1559" s="10">
        <v>1552</v>
      </c>
    </row>
    <row r="1560" spans="5:5">
      <c r="E1560" s="10">
        <v>1553</v>
      </c>
    </row>
    <row r="1561" spans="5:5">
      <c r="E1561" s="10">
        <v>1554</v>
      </c>
    </row>
    <row r="1562" spans="5:5">
      <c r="E1562" s="10">
        <v>1555</v>
      </c>
    </row>
    <row r="1563" spans="5:5">
      <c r="E1563" s="10">
        <v>1556</v>
      </c>
    </row>
    <row r="1564" spans="5:5">
      <c r="E1564" s="10">
        <v>1557</v>
      </c>
    </row>
    <row r="1565" spans="5:5">
      <c r="E1565" s="10">
        <v>1558</v>
      </c>
    </row>
    <row r="1566" spans="5:5">
      <c r="E1566" s="10">
        <v>1559</v>
      </c>
    </row>
    <row r="1567" spans="5:5">
      <c r="E1567" s="10">
        <v>1560</v>
      </c>
    </row>
    <row r="1568" spans="5:5">
      <c r="E1568" s="10">
        <v>1561</v>
      </c>
    </row>
    <row r="1569" spans="5:5">
      <c r="E1569" s="10">
        <v>1562</v>
      </c>
    </row>
    <row r="1570" spans="5:5">
      <c r="E1570" s="10">
        <v>1563</v>
      </c>
    </row>
    <row r="1571" spans="5:5">
      <c r="E1571" s="10">
        <v>1564</v>
      </c>
    </row>
    <row r="1572" spans="5:5">
      <c r="E1572" s="10">
        <v>1565</v>
      </c>
    </row>
    <row r="1573" spans="5:5">
      <c r="E1573" s="10">
        <v>1566</v>
      </c>
    </row>
    <row r="1574" spans="5:5">
      <c r="E1574" s="10">
        <v>1567</v>
      </c>
    </row>
    <row r="1575" spans="5:5">
      <c r="E1575" s="10">
        <v>1568</v>
      </c>
    </row>
    <row r="1576" spans="5:5">
      <c r="E1576" s="10">
        <v>1569</v>
      </c>
    </row>
    <row r="1577" spans="5:5">
      <c r="E1577" s="10">
        <v>1570</v>
      </c>
    </row>
    <row r="1578" spans="5:5">
      <c r="E1578" s="10">
        <v>1571</v>
      </c>
    </row>
    <row r="1579" spans="5:5">
      <c r="E1579" s="10">
        <v>1572</v>
      </c>
    </row>
    <row r="1580" spans="5:5">
      <c r="E1580" s="10">
        <v>1573</v>
      </c>
    </row>
    <row r="1581" spans="5:5">
      <c r="E1581" s="10">
        <v>1574</v>
      </c>
    </row>
    <row r="1582" spans="5:5">
      <c r="E1582" s="10">
        <v>1575</v>
      </c>
    </row>
    <row r="1583" spans="5:5">
      <c r="E1583" s="10">
        <v>1576</v>
      </c>
    </row>
    <row r="1584" spans="5:5">
      <c r="E1584" s="10">
        <v>1577</v>
      </c>
    </row>
    <row r="1585" spans="5:5">
      <c r="E1585" s="10">
        <v>1578</v>
      </c>
    </row>
    <row r="1586" spans="5:5">
      <c r="E1586" s="10">
        <v>1579</v>
      </c>
    </row>
    <row r="1587" spans="5:5">
      <c r="E1587" s="10">
        <v>1580</v>
      </c>
    </row>
    <row r="1588" spans="5:5">
      <c r="E1588" s="10">
        <v>1581</v>
      </c>
    </row>
    <row r="1589" spans="5:5">
      <c r="E1589" s="10">
        <v>1582</v>
      </c>
    </row>
    <row r="1590" spans="5:5">
      <c r="E1590" s="10">
        <v>1583</v>
      </c>
    </row>
    <row r="1591" spans="5:5">
      <c r="E1591" s="10">
        <v>1584</v>
      </c>
    </row>
    <row r="1592" spans="5:5">
      <c r="E1592" s="10">
        <v>1585</v>
      </c>
    </row>
    <row r="1593" spans="5:5">
      <c r="E1593" s="10">
        <v>1586</v>
      </c>
    </row>
    <row r="1594" spans="5:5">
      <c r="E1594" s="10">
        <v>1587</v>
      </c>
    </row>
    <row r="1595" spans="5:5">
      <c r="E1595" s="10">
        <v>1588</v>
      </c>
    </row>
    <row r="1596" spans="5:5">
      <c r="E1596" s="10">
        <v>1589</v>
      </c>
    </row>
    <row r="1597" spans="5:5">
      <c r="E1597" s="10">
        <v>1590</v>
      </c>
    </row>
    <row r="1598" spans="5:5">
      <c r="E1598" s="10">
        <v>1591</v>
      </c>
    </row>
    <row r="1599" spans="5:5">
      <c r="E1599" s="10">
        <v>1592</v>
      </c>
    </row>
    <row r="1600" spans="5:5">
      <c r="E1600" s="10">
        <v>1593</v>
      </c>
    </row>
    <row r="1601" spans="5:5">
      <c r="E1601" s="10">
        <v>1594</v>
      </c>
    </row>
    <row r="1602" spans="5:5">
      <c r="E1602" s="10">
        <v>1595</v>
      </c>
    </row>
    <row r="1603" spans="5:5">
      <c r="E1603" s="10">
        <v>1596</v>
      </c>
    </row>
    <row r="1604" spans="5:5">
      <c r="E1604" s="10">
        <v>1597</v>
      </c>
    </row>
    <row r="1605" spans="5:5">
      <c r="E1605" s="10">
        <v>1598</v>
      </c>
    </row>
    <row r="1606" spans="5:5">
      <c r="E1606" s="10">
        <v>1599</v>
      </c>
    </row>
    <row r="1607" spans="5:5">
      <c r="E1607" s="10">
        <v>1600</v>
      </c>
    </row>
    <row r="1608" spans="5:5">
      <c r="E1608" s="10">
        <v>1601</v>
      </c>
    </row>
    <row r="1609" spans="5:5">
      <c r="E1609" s="10">
        <v>1602</v>
      </c>
    </row>
    <row r="1610" spans="5:5">
      <c r="E1610" s="10">
        <v>1603</v>
      </c>
    </row>
    <row r="1611" spans="5:5">
      <c r="E1611" s="10">
        <v>1604</v>
      </c>
    </row>
    <row r="1612" spans="5:5">
      <c r="E1612" s="10">
        <v>1605</v>
      </c>
    </row>
    <row r="1613" spans="5:5">
      <c r="E1613" s="10">
        <v>1606</v>
      </c>
    </row>
    <row r="1614" spans="5:5">
      <c r="E1614" s="10">
        <v>1607</v>
      </c>
    </row>
    <row r="1615" spans="5:5">
      <c r="E1615" s="10">
        <v>1608</v>
      </c>
    </row>
    <row r="1616" spans="5:5">
      <c r="E1616" s="10">
        <v>1609</v>
      </c>
    </row>
    <row r="1617" spans="5:5">
      <c r="E1617" s="10">
        <v>1610</v>
      </c>
    </row>
    <row r="1618" spans="5:5">
      <c r="E1618" s="10">
        <v>1611</v>
      </c>
    </row>
    <row r="1619" spans="5:5">
      <c r="E1619" s="10">
        <v>1612</v>
      </c>
    </row>
    <row r="1620" spans="5:5">
      <c r="E1620" s="10">
        <v>1613</v>
      </c>
    </row>
    <row r="1621" spans="5:5">
      <c r="E1621" s="10">
        <v>1614</v>
      </c>
    </row>
    <row r="1622" spans="5:5">
      <c r="E1622" s="10">
        <v>1615</v>
      </c>
    </row>
    <row r="1623" spans="5:5">
      <c r="E1623" s="10">
        <v>1616</v>
      </c>
    </row>
    <row r="1624" spans="5:5">
      <c r="E1624" s="10">
        <v>1617</v>
      </c>
    </row>
    <row r="1625" spans="5:5">
      <c r="E1625" s="10">
        <v>1618</v>
      </c>
    </row>
    <row r="1626" spans="5:5">
      <c r="E1626" s="10">
        <v>1619</v>
      </c>
    </row>
    <row r="1627" spans="5:5">
      <c r="E1627" s="10">
        <v>1620</v>
      </c>
    </row>
    <row r="1628" spans="5:5">
      <c r="E1628" s="10">
        <v>1621</v>
      </c>
    </row>
    <row r="1629" spans="5:5">
      <c r="E1629" s="10">
        <v>1622</v>
      </c>
    </row>
    <row r="1630" spans="5:5">
      <c r="E1630" s="10">
        <v>1623</v>
      </c>
    </row>
    <row r="1631" spans="5:5">
      <c r="E1631" s="10">
        <v>1624</v>
      </c>
    </row>
    <row r="1632" spans="5:5">
      <c r="E1632" s="10">
        <v>1625</v>
      </c>
    </row>
    <row r="1633" spans="5:5">
      <c r="E1633" s="10">
        <v>1626</v>
      </c>
    </row>
    <row r="1634" spans="5:5">
      <c r="E1634" s="10">
        <v>1627</v>
      </c>
    </row>
    <row r="1635" spans="5:5">
      <c r="E1635" s="10">
        <v>1628</v>
      </c>
    </row>
    <row r="1636" spans="5:5">
      <c r="E1636" s="10">
        <v>1629</v>
      </c>
    </row>
    <row r="1637" spans="5:5">
      <c r="E1637" s="10">
        <v>1630</v>
      </c>
    </row>
    <row r="1638" spans="5:5">
      <c r="E1638" s="10">
        <v>1631</v>
      </c>
    </row>
    <row r="1639" spans="5:5">
      <c r="E1639" s="10">
        <v>1632</v>
      </c>
    </row>
    <row r="1640" spans="5:5">
      <c r="E1640" s="10">
        <v>1633</v>
      </c>
    </row>
    <row r="1641" spans="5:5">
      <c r="E1641" s="10">
        <v>1634</v>
      </c>
    </row>
    <row r="1642" spans="5:5">
      <c r="E1642" s="10">
        <v>1635</v>
      </c>
    </row>
    <row r="1643" spans="5:5">
      <c r="E1643" s="10">
        <v>1636</v>
      </c>
    </row>
    <row r="1644" spans="5:5">
      <c r="E1644" s="10">
        <v>1637</v>
      </c>
    </row>
    <row r="1645" spans="5:5">
      <c r="E1645" s="10">
        <v>1638</v>
      </c>
    </row>
    <row r="1646" spans="5:5">
      <c r="E1646" s="10">
        <v>1639</v>
      </c>
    </row>
    <row r="1647" spans="5:5">
      <c r="E1647" s="10">
        <v>1640</v>
      </c>
    </row>
    <row r="1648" spans="5:5">
      <c r="E1648" s="10">
        <v>1641</v>
      </c>
    </row>
    <row r="1649" spans="5:5">
      <c r="E1649" s="10">
        <v>1642</v>
      </c>
    </row>
    <row r="1650" spans="5:5">
      <c r="E1650" s="10">
        <v>1643</v>
      </c>
    </row>
    <row r="1651" spans="5:5">
      <c r="E1651" s="10">
        <v>1644</v>
      </c>
    </row>
    <row r="1652" spans="5:5">
      <c r="E1652" s="10">
        <v>1645</v>
      </c>
    </row>
    <row r="1653" spans="5:5">
      <c r="E1653" s="10">
        <v>1646</v>
      </c>
    </row>
    <row r="1654" spans="5:5">
      <c r="E1654" s="10">
        <v>1647</v>
      </c>
    </row>
    <row r="1655" spans="5:5">
      <c r="E1655" s="10">
        <v>1648</v>
      </c>
    </row>
    <row r="1656" spans="5:5">
      <c r="E1656" s="10">
        <v>1649</v>
      </c>
    </row>
    <row r="1657" spans="5:5">
      <c r="E1657" s="10">
        <v>1650</v>
      </c>
    </row>
    <row r="1658" spans="5:5">
      <c r="E1658" s="10">
        <v>1651</v>
      </c>
    </row>
    <row r="1659" spans="5:5">
      <c r="E1659" s="10">
        <v>1652</v>
      </c>
    </row>
    <row r="1660" spans="5:5">
      <c r="E1660" s="10">
        <v>1653</v>
      </c>
    </row>
    <row r="1661" spans="5:5">
      <c r="E1661" s="10">
        <v>1654</v>
      </c>
    </row>
    <row r="1662" spans="5:5">
      <c r="E1662" s="10">
        <v>1655</v>
      </c>
    </row>
    <row r="1663" spans="5:5">
      <c r="E1663" s="10">
        <v>1656</v>
      </c>
    </row>
    <row r="1664" spans="5:5">
      <c r="E1664" s="10">
        <v>1657</v>
      </c>
    </row>
    <row r="1665" spans="5:5">
      <c r="E1665" s="10">
        <v>1658</v>
      </c>
    </row>
    <row r="1666" spans="5:5">
      <c r="E1666" s="10">
        <v>1659</v>
      </c>
    </row>
    <row r="1667" spans="5:5">
      <c r="E1667" s="10">
        <v>1660</v>
      </c>
    </row>
    <row r="1668" spans="5:5">
      <c r="E1668" s="10">
        <v>1661</v>
      </c>
    </row>
    <row r="1669" spans="5:5">
      <c r="E1669" s="10">
        <v>1662</v>
      </c>
    </row>
    <row r="1670" spans="5:5">
      <c r="E1670" s="10">
        <v>1663</v>
      </c>
    </row>
    <row r="1671" spans="5:5">
      <c r="E1671" s="10">
        <v>1664</v>
      </c>
    </row>
    <row r="1672" spans="5:5">
      <c r="E1672" s="10">
        <v>1665</v>
      </c>
    </row>
    <row r="1673" spans="5:5">
      <c r="E1673" s="10">
        <v>1666</v>
      </c>
    </row>
    <row r="1674" spans="5:5">
      <c r="E1674" s="10">
        <v>1667</v>
      </c>
    </row>
    <row r="1675" spans="5:5">
      <c r="E1675" s="10">
        <v>1668</v>
      </c>
    </row>
    <row r="1676" spans="5:5">
      <c r="E1676" s="10">
        <v>1669</v>
      </c>
    </row>
    <row r="1677" spans="5:5">
      <c r="E1677" s="10">
        <v>1670</v>
      </c>
    </row>
    <row r="1678" spans="5:5">
      <c r="E1678" s="10">
        <v>1671</v>
      </c>
    </row>
    <row r="1679" spans="5:5">
      <c r="E1679" s="10">
        <v>1672</v>
      </c>
    </row>
    <row r="1680" spans="5:5">
      <c r="E1680" s="10">
        <v>1673</v>
      </c>
    </row>
    <row r="1681" spans="5:5">
      <c r="E1681" s="10">
        <v>1674</v>
      </c>
    </row>
    <row r="1682" spans="5:5">
      <c r="E1682" s="10">
        <v>1675</v>
      </c>
    </row>
    <row r="1683" spans="5:5">
      <c r="E1683" s="10">
        <v>1676</v>
      </c>
    </row>
    <row r="1684" spans="5:5">
      <c r="E1684" s="10">
        <v>1677</v>
      </c>
    </row>
    <row r="1685" spans="5:5">
      <c r="E1685" s="10">
        <v>1678</v>
      </c>
    </row>
    <row r="1686" spans="5:5">
      <c r="E1686" s="10">
        <v>1679</v>
      </c>
    </row>
    <row r="1687" spans="5:5">
      <c r="E1687" s="10">
        <v>1680</v>
      </c>
    </row>
    <row r="1688" spans="5:5">
      <c r="E1688" s="10">
        <v>1681</v>
      </c>
    </row>
    <row r="1689" spans="5:5">
      <c r="E1689" s="10">
        <v>1682</v>
      </c>
    </row>
    <row r="1690" spans="5:5">
      <c r="E1690" s="10">
        <v>1683</v>
      </c>
    </row>
    <row r="1691" spans="5:5">
      <c r="E1691" s="10">
        <v>1684</v>
      </c>
    </row>
    <row r="1692" spans="5:5">
      <c r="E1692" s="10">
        <v>1685</v>
      </c>
    </row>
    <row r="1693" spans="5:5">
      <c r="E1693" s="10">
        <v>1686</v>
      </c>
    </row>
    <row r="1694" spans="5:5">
      <c r="E1694" s="10">
        <v>1687</v>
      </c>
    </row>
    <row r="1695" spans="5:5">
      <c r="E1695" s="10">
        <v>1688</v>
      </c>
    </row>
    <row r="1696" spans="5:5">
      <c r="E1696" s="10">
        <v>1689</v>
      </c>
    </row>
    <row r="1697" spans="5:5">
      <c r="E1697" s="10">
        <v>1690</v>
      </c>
    </row>
    <row r="1698" spans="5:5">
      <c r="E1698" s="10">
        <v>1691</v>
      </c>
    </row>
    <row r="1699" spans="5:5">
      <c r="E1699" s="10">
        <v>1692</v>
      </c>
    </row>
    <row r="1700" spans="5:5">
      <c r="E1700" s="10">
        <v>1693</v>
      </c>
    </row>
    <row r="1701" spans="5:5">
      <c r="E1701" s="10">
        <v>1694</v>
      </c>
    </row>
    <row r="1702" spans="5:5">
      <c r="E1702" s="10">
        <v>1695</v>
      </c>
    </row>
    <row r="1703" spans="5:5">
      <c r="E1703" s="10">
        <v>1696</v>
      </c>
    </row>
    <row r="1704" spans="5:5">
      <c r="E1704" s="10">
        <v>1697</v>
      </c>
    </row>
    <row r="1705" spans="5:5">
      <c r="E1705" s="10">
        <v>1698</v>
      </c>
    </row>
    <row r="1706" spans="5:5">
      <c r="E1706" s="10">
        <v>1699</v>
      </c>
    </row>
    <row r="1707" spans="5:5">
      <c r="E1707" s="10">
        <v>1700</v>
      </c>
    </row>
    <row r="1708" spans="5:5">
      <c r="E1708" s="10">
        <v>1701</v>
      </c>
    </row>
    <row r="1709" spans="5:5">
      <c r="E1709" s="10">
        <v>1702</v>
      </c>
    </row>
    <row r="1710" spans="5:5">
      <c r="E1710" s="10">
        <v>1703</v>
      </c>
    </row>
    <row r="1711" spans="5:5">
      <c r="E1711" s="10">
        <v>1704</v>
      </c>
    </row>
    <row r="1712" spans="5:5">
      <c r="E1712" s="10">
        <v>1705</v>
      </c>
    </row>
    <row r="1713" spans="5:5">
      <c r="E1713" s="10">
        <v>1706</v>
      </c>
    </row>
    <row r="1714" spans="5:5">
      <c r="E1714" s="10">
        <v>1707</v>
      </c>
    </row>
    <row r="1715" spans="5:5">
      <c r="E1715" s="10">
        <v>1708</v>
      </c>
    </row>
    <row r="1716" spans="5:5">
      <c r="E1716" s="10">
        <v>1709</v>
      </c>
    </row>
    <row r="1717" spans="5:5">
      <c r="E1717" s="10">
        <v>1710</v>
      </c>
    </row>
    <row r="1718" spans="5:5">
      <c r="E1718" s="10">
        <v>1711</v>
      </c>
    </row>
    <row r="1719" spans="5:5">
      <c r="E1719" s="10">
        <v>1712</v>
      </c>
    </row>
    <row r="1720" spans="5:5">
      <c r="E1720" s="10">
        <v>1713</v>
      </c>
    </row>
    <row r="1721" spans="5:5">
      <c r="E1721" s="10">
        <v>1714</v>
      </c>
    </row>
    <row r="1722" spans="5:5">
      <c r="E1722" s="10">
        <v>1715</v>
      </c>
    </row>
    <row r="1723" spans="5:5">
      <c r="E1723" s="10">
        <v>1716</v>
      </c>
    </row>
    <row r="1724" spans="5:5">
      <c r="E1724" s="10">
        <v>1717</v>
      </c>
    </row>
    <row r="1725" spans="5:5">
      <c r="E1725" s="10">
        <v>1718</v>
      </c>
    </row>
    <row r="1726" spans="5:5">
      <c r="E1726" s="10">
        <v>1719</v>
      </c>
    </row>
    <row r="1727" spans="5:5">
      <c r="E1727" s="10">
        <v>1720</v>
      </c>
    </row>
    <row r="1728" spans="5:5">
      <c r="E1728" s="10">
        <v>1721</v>
      </c>
    </row>
    <row r="1729" spans="5:5">
      <c r="E1729" s="10">
        <v>1722</v>
      </c>
    </row>
    <row r="1730" spans="5:5">
      <c r="E1730" s="10">
        <v>1723</v>
      </c>
    </row>
    <row r="1731" spans="5:5">
      <c r="E1731" s="10">
        <v>1724</v>
      </c>
    </row>
    <row r="1732" spans="5:5">
      <c r="E1732" s="10">
        <v>1725</v>
      </c>
    </row>
    <row r="1733" spans="5:5">
      <c r="E1733" s="10">
        <v>1726</v>
      </c>
    </row>
    <row r="1734" spans="5:5">
      <c r="E1734" s="10">
        <v>1727</v>
      </c>
    </row>
    <row r="1735" spans="5:5">
      <c r="E1735" s="10">
        <v>1728</v>
      </c>
    </row>
    <row r="1736" spans="5:5">
      <c r="E1736" s="10">
        <v>1729</v>
      </c>
    </row>
    <row r="1737" spans="5:5">
      <c r="E1737" s="10">
        <v>1730</v>
      </c>
    </row>
    <row r="1738" spans="5:5">
      <c r="E1738" s="10">
        <v>1731</v>
      </c>
    </row>
    <row r="1739" spans="5:5">
      <c r="E1739" s="10">
        <v>1732</v>
      </c>
    </row>
    <row r="1740" spans="5:5">
      <c r="E1740" s="10">
        <v>1733</v>
      </c>
    </row>
    <row r="1741" spans="5:5">
      <c r="E1741" s="10">
        <v>1734</v>
      </c>
    </row>
    <row r="1742" spans="5:5">
      <c r="E1742" s="10">
        <v>1735</v>
      </c>
    </row>
    <row r="1743" spans="5:5">
      <c r="E1743" s="10">
        <v>1736</v>
      </c>
    </row>
    <row r="1744" spans="5:5">
      <c r="E1744" s="10">
        <v>1737</v>
      </c>
    </row>
    <row r="1745" spans="5:5">
      <c r="E1745" s="10">
        <v>1738</v>
      </c>
    </row>
    <row r="1746" spans="5:5">
      <c r="E1746" s="10">
        <v>1739</v>
      </c>
    </row>
    <row r="1747" spans="5:5">
      <c r="E1747" s="10">
        <v>1740</v>
      </c>
    </row>
    <row r="1748" spans="5:5">
      <c r="E1748" s="10">
        <v>1741</v>
      </c>
    </row>
    <row r="1749" spans="5:5">
      <c r="E1749" s="10">
        <v>1742</v>
      </c>
    </row>
    <row r="1750" spans="5:5">
      <c r="E1750" s="10">
        <v>1743</v>
      </c>
    </row>
    <row r="1751" spans="5:5">
      <c r="E1751" s="10">
        <v>1744</v>
      </c>
    </row>
    <row r="1752" spans="5:5">
      <c r="E1752" s="10">
        <v>1745</v>
      </c>
    </row>
    <row r="1753" spans="5:5">
      <c r="E1753" s="10">
        <v>1746</v>
      </c>
    </row>
    <row r="1754" spans="5:5">
      <c r="E1754" s="10">
        <v>1747</v>
      </c>
    </row>
    <row r="1755" spans="5:5">
      <c r="E1755" s="10">
        <v>1748</v>
      </c>
    </row>
    <row r="1756" spans="5:5">
      <c r="E1756" s="10">
        <v>1749</v>
      </c>
    </row>
    <row r="1757" spans="5:5">
      <c r="E1757" s="10">
        <v>1750</v>
      </c>
    </row>
    <row r="1758" spans="5:5">
      <c r="E1758" s="10">
        <v>1751</v>
      </c>
    </row>
    <row r="1759" spans="5:5">
      <c r="E1759" s="10">
        <v>1752</v>
      </c>
    </row>
    <row r="1760" spans="5:5">
      <c r="E1760" s="10">
        <v>1753</v>
      </c>
    </row>
    <row r="1761" spans="5:5">
      <c r="E1761" s="10">
        <v>1754</v>
      </c>
    </row>
    <row r="1762" spans="5:5">
      <c r="E1762" s="10">
        <v>1755</v>
      </c>
    </row>
    <row r="1763" spans="5:5">
      <c r="E1763" s="10">
        <v>1756</v>
      </c>
    </row>
    <row r="1764" spans="5:5">
      <c r="E1764" s="10">
        <v>1757</v>
      </c>
    </row>
    <row r="1765" spans="5:5">
      <c r="E1765" s="10">
        <v>1758</v>
      </c>
    </row>
    <row r="1766" spans="5:5">
      <c r="E1766" s="10">
        <v>1759</v>
      </c>
    </row>
    <row r="1767" spans="5:5">
      <c r="E1767" s="10">
        <v>1760</v>
      </c>
    </row>
    <row r="1768" spans="5:5">
      <c r="E1768" s="10">
        <v>1761</v>
      </c>
    </row>
    <row r="1769" spans="5:5">
      <c r="E1769" s="10">
        <v>1762</v>
      </c>
    </row>
    <row r="1770" spans="5:5">
      <c r="E1770" s="10">
        <v>1763</v>
      </c>
    </row>
    <row r="1771" spans="5:5">
      <c r="E1771" s="10">
        <v>1764</v>
      </c>
    </row>
    <row r="1772" spans="5:5">
      <c r="E1772" s="10">
        <v>1765</v>
      </c>
    </row>
    <row r="1773" spans="5:5">
      <c r="E1773" s="10">
        <v>1766</v>
      </c>
    </row>
    <row r="1774" spans="5:5">
      <c r="E1774" s="10">
        <v>1767</v>
      </c>
    </row>
    <row r="1775" spans="5:5">
      <c r="E1775" s="10">
        <v>1768</v>
      </c>
    </row>
    <row r="1776" spans="5:5">
      <c r="E1776" s="10">
        <v>1769</v>
      </c>
    </row>
    <row r="1777" spans="5:5">
      <c r="E1777" s="10">
        <v>1770</v>
      </c>
    </row>
    <row r="1778" spans="5:5">
      <c r="E1778" s="10">
        <v>1771</v>
      </c>
    </row>
    <row r="1779" spans="5:5">
      <c r="E1779" s="10">
        <v>1772</v>
      </c>
    </row>
    <row r="1780" spans="5:5">
      <c r="E1780" s="10">
        <v>1773</v>
      </c>
    </row>
    <row r="1781" spans="5:5">
      <c r="E1781" s="10">
        <v>1774</v>
      </c>
    </row>
    <row r="1782" spans="5:5">
      <c r="E1782" s="10">
        <v>1775</v>
      </c>
    </row>
    <row r="1783" spans="5:5">
      <c r="E1783" s="10">
        <v>1776</v>
      </c>
    </row>
    <row r="1784" spans="5:5">
      <c r="E1784" s="10">
        <v>1777</v>
      </c>
    </row>
    <row r="1785" spans="5:5">
      <c r="E1785" s="10">
        <v>1778</v>
      </c>
    </row>
    <row r="1786" spans="5:5">
      <c r="E1786" s="10">
        <v>1779</v>
      </c>
    </row>
    <row r="1787" spans="5:5">
      <c r="E1787" s="10">
        <v>1780</v>
      </c>
    </row>
    <row r="1788" spans="5:5">
      <c r="E1788" s="10">
        <v>1781</v>
      </c>
    </row>
    <row r="1789" spans="5:5">
      <c r="E1789" s="10">
        <v>1782</v>
      </c>
    </row>
    <row r="1790" spans="5:5">
      <c r="E1790" s="10">
        <v>1783</v>
      </c>
    </row>
    <row r="1791" spans="5:5">
      <c r="E1791" s="10">
        <v>1784</v>
      </c>
    </row>
    <row r="1792" spans="5:5">
      <c r="E1792" s="10">
        <v>1785</v>
      </c>
    </row>
    <row r="1793" spans="5:5">
      <c r="E1793" s="10">
        <v>1786</v>
      </c>
    </row>
    <row r="1794" spans="5:5">
      <c r="E1794" s="10">
        <v>1787</v>
      </c>
    </row>
    <row r="1795" spans="5:5">
      <c r="E1795" s="10">
        <v>1788</v>
      </c>
    </row>
    <row r="1796" spans="5:5">
      <c r="E1796" s="10">
        <v>1789</v>
      </c>
    </row>
    <row r="1797" spans="5:5">
      <c r="E1797" s="10">
        <v>1790</v>
      </c>
    </row>
    <row r="1798" spans="5:5">
      <c r="E1798" s="10">
        <v>1791</v>
      </c>
    </row>
    <row r="1799" spans="5:5">
      <c r="E1799" s="10">
        <v>1792</v>
      </c>
    </row>
    <row r="1800" spans="5:5">
      <c r="E1800" s="10">
        <v>1793</v>
      </c>
    </row>
    <row r="1801" spans="5:5">
      <c r="E1801" s="10">
        <v>1794</v>
      </c>
    </row>
    <row r="1802" spans="5:5">
      <c r="E1802" s="10">
        <v>1795</v>
      </c>
    </row>
    <row r="1803" spans="5:5">
      <c r="E1803" s="10">
        <v>1796</v>
      </c>
    </row>
    <row r="1804" spans="5:5">
      <c r="E1804" s="10">
        <v>1797</v>
      </c>
    </row>
    <row r="1805" spans="5:5">
      <c r="E1805" s="10">
        <v>1798</v>
      </c>
    </row>
    <row r="1806" spans="5:5">
      <c r="E1806" s="10">
        <v>1799</v>
      </c>
    </row>
    <row r="1807" spans="5:5">
      <c r="E1807" s="10">
        <v>1800</v>
      </c>
    </row>
    <row r="1808" spans="5:5">
      <c r="E1808" s="10">
        <v>1801</v>
      </c>
    </row>
    <row r="1809" spans="5:5">
      <c r="E1809" s="10">
        <v>1802</v>
      </c>
    </row>
    <row r="1810" spans="5:5">
      <c r="E1810" s="10">
        <v>1803</v>
      </c>
    </row>
    <row r="1811" spans="5:5">
      <c r="E1811" s="10">
        <v>1804</v>
      </c>
    </row>
    <row r="1812" spans="5:5">
      <c r="E1812" s="10">
        <v>1805</v>
      </c>
    </row>
    <row r="1813" spans="5:5">
      <c r="E1813" s="10">
        <v>1806</v>
      </c>
    </row>
    <row r="1814" spans="5:5">
      <c r="E1814" s="10">
        <v>1807</v>
      </c>
    </row>
    <row r="1815" spans="5:5">
      <c r="E1815" s="10">
        <v>1808</v>
      </c>
    </row>
    <row r="1816" spans="5:5">
      <c r="E1816" s="10">
        <v>1809</v>
      </c>
    </row>
    <row r="1817" spans="5:5">
      <c r="E1817" s="10">
        <v>1810</v>
      </c>
    </row>
    <row r="1818" spans="5:5">
      <c r="E1818" s="10">
        <v>1811</v>
      </c>
    </row>
    <row r="1819" spans="5:5">
      <c r="E1819" s="10">
        <v>1812</v>
      </c>
    </row>
    <row r="1820" spans="5:5">
      <c r="E1820" s="10">
        <v>1813</v>
      </c>
    </row>
    <row r="1821" spans="5:5">
      <c r="E1821" s="10">
        <v>1814</v>
      </c>
    </row>
    <row r="1822" spans="5:5">
      <c r="E1822" s="10">
        <v>1815</v>
      </c>
    </row>
    <row r="1823" spans="5:5">
      <c r="E1823" s="10">
        <v>1816</v>
      </c>
    </row>
    <row r="1824" spans="5:5">
      <c r="E1824" s="10">
        <v>1817</v>
      </c>
    </row>
    <row r="1825" spans="5:5">
      <c r="E1825" s="10">
        <v>1818</v>
      </c>
    </row>
    <row r="1826" spans="5:5">
      <c r="E1826" s="10">
        <v>1819</v>
      </c>
    </row>
    <row r="1827" spans="5:5">
      <c r="E1827" s="10">
        <v>1820</v>
      </c>
    </row>
    <row r="1828" spans="5:5">
      <c r="E1828" s="10">
        <v>1821</v>
      </c>
    </row>
    <row r="1829" spans="5:5">
      <c r="E1829" s="10">
        <v>1822</v>
      </c>
    </row>
    <row r="1830" spans="5:5">
      <c r="E1830" s="10">
        <v>1823</v>
      </c>
    </row>
    <row r="1831" spans="5:5">
      <c r="E1831" s="10">
        <v>1824</v>
      </c>
    </row>
    <row r="1832" spans="5:5">
      <c r="E1832" s="10">
        <v>1825</v>
      </c>
    </row>
    <row r="1833" spans="5:5">
      <c r="E1833" s="10">
        <v>1826</v>
      </c>
    </row>
    <row r="1834" spans="5:5">
      <c r="E1834" s="10">
        <v>1827</v>
      </c>
    </row>
    <row r="1835" spans="5:5">
      <c r="E1835" s="10">
        <v>1828</v>
      </c>
    </row>
    <row r="1836" spans="5:5">
      <c r="E1836" s="10">
        <v>1829</v>
      </c>
    </row>
    <row r="1837" spans="5:5">
      <c r="E1837" s="10">
        <v>1830</v>
      </c>
    </row>
    <row r="1838" spans="5:5">
      <c r="E1838" s="10">
        <v>1831</v>
      </c>
    </row>
    <row r="1839" spans="5:5">
      <c r="E1839" s="10">
        <v>1832</v>
      </c>
    </row>
    <row r="1840" spans="5:5">
      <c r="E1840" s="10">
        <v>1833</v>
      </c>
    </row>
    <row r="1841" spans="5:5">
      <c r="E1841" s="10">
        <v>1834</v>
      </c>
    </row>
    <row r="1842" spans="5:5">
      <c r="E1842" s="10">
        <v>1835</v>
      </c>
    </row>
    <row r="1843" spans="5:5">
      <c r="E1843" s="10">
        <v>1836</v>
      </c>
    </row>
    <row r="1844" spans="5:5">
      <c r="E1844" s="10">
        <v>1837</v>
      </c>
    </row>
    <row r="1845" spans="5:5">
      <c r="E1845" s="10">
        <v>1838</v>
      </c>
    </row>
    <row r="1846" spans="5:5">
      <c r="E1846" s="10">
        <v>1839</v>
      </c>
    </row>
    <row r="1847" spans="5:5">
      <c r="E1847" s="10">
        <v>1840</v>
      </c>
    </row>
    <row r="1848" spans="5:5">
      <c r="E1848" s="10">
        <v>1841</v>
      </c>
    </row>
    <row r="1849" spans="5:5">
      <c r="E1849" s="10">
        <v>1842</v>
      </c>
    </row>
    <row r="1850" spans="5:5">
      <c r="E1850" s="10">
        <v>1843</v>
      </c>
    </row>
    <row r="1851" spans="5:5">
      <c r="E1851" s="10">
        <v>1844</v>
      </c>
    </row>
    <row r="1852" spans="5:5">
      <c r="E1852" s="10">
        <v>1845</v>
      </c>
    </row>
    <row r="1853" spans="5:5">
      <c r="E1853" s="10">
        <v>1846</v>
      </c>
    </row>
    <row r="1854" spans="5:5">
      <c r="E1854" s="10">
        <v>1847</v>
      </c>
    </row>
    <row r="1855" spans="5:5">
      <c r="E1855" s="10">
        <v>1848</v>
      </c>
    </row>
    <row r="1856" spans="5:5">
      <c r="E1856" s="10">
        <v>1849</v>
      </c>
    </row>
    <row r="1857" spans="5:5">
      <c r="E1857" s="10">
        <v>1850</v>
      </c>
    </row>
    <row r="1858" spans="5:5">
      <c r="E1858" s="10">
        <v>1851</v>
      </c>
    </row>
    <row r="1859" spans="5:5">
      <c r="E1859" s="10">
        <v>1852</v>
      </c>
    </row>
    <row r="1860" spans="5:5">
      <c r="E1860" s="10">
        <v>1853</v>
      </c>
    </row>
    <row r="1861" spans="5:5">
      <c r="E1861" s="10">
        <v>1854</v>
      </c>
    </row>
    <row r="1862" spans="5:5">
      <c r="E1862" s="10">
        <v>1855</v>
      </c>
    </row>
    <row r="1863" spans="5:5">
      <c r="E1863" s="10">
        <v>1856</v>
      </c>
    </row>
    <row r="1864" spans="5:5">
      <c r="E1864" s="10">
        <v>1857</v>
      </c>
    </row>
    <row r="1865" spans="5:5">
      <c r="E1865" s="10">
        <v>1858</v>
      </c>
    </row>
    <row r="1866" spans="5:5">
      <c r="E1866" s="10">
        <v>1859</v>
      </c>
    </row>
    <row r="1867" spans="5:5">
      <c r="E1867" s="10">
        <v>1860</v>
      </c>
    </row>
    <row r="1868" spans="5:5">
      <c r="E1868" s="10">
        <v>1861</v>
      </c>
    </row>
    <row r="1869" spans="5:5">
      <c r="E1869" s="10">
        <v>1862</v>
      </c>
    </row>
    <row r="1870" spans="5:5">
      <c r="E1870" s="10">
        <v>1863</v>
      </c>
    </row>
    <row r="1871" spans="5:5">
      <c r="E1871" s="10">
        <v>1864</v>
      </c>
    </row>
    <row r="1872" spans="5:5">
      <c r="E1872" s="10">
        <v>1865</v>
      </c>
    </row>
    <row r="1873" spans="5:5">
      <c r="E1873" s="10">
        <v>1866</v>
      </c>
    </row>
    <row r="1874" spans="5:5">
      <c r="E1874" s="10">
        <v>1867</v>
      </c>
    </row>
    <row r="1875" spans="5:5">
      <c r="E1875" s="10">
        <v>1868</v>
      </c>
    </row>
    <row r="1876" spans="5:5">
      <c r="E1876" s="10">
        <v>1869</v>
      </c>
    </row>
    <row r="1877" spans="5:5">
      <c r="E1877" s="10">
        <v>1870</v>
      </c>
    </row>
    <row r="1878" spans="5:5">
      <c r="E1878" s="10">
        <v>1871</v>
      </c>
    </row>
    <row r="1879" spans="5:5">
      <c r="E1879" s="10">
        <v>1872</v>
      </c>
    </row>
    <row r="1880" spans="5:5">
      <c r="E1880" s="10">
        <v>1873</v>
      </c>
    </row>
    <row r="1881" spans="5:5">
      <c r="E1881" s="10">
        <v>1874</v>
      </c>
    </row>
    <row r="1882" spans="5:5">
      <c r="E1882" s="10">
        <v>1875</v>
      </c>
    </row>
    <row r="1883" spans="5:5">
      <c r="E1883" s="10">
        <v>1876</v>
      </c>
    </row>
    <row r="1884" spans="5:5">
      <c r="E1884" s="10">
        <v>1877</v>
      </c>
    </row>
    <row r="1885" spans="5:5">
      <c r="E1885" s="10">
        <v>1878</v>
      </c>
    </row>
    <row r="1886" spans="5:5">
      <c r="E1886" s="10">
        <v>1879</v>
      </c>
    </row>
    <row r="1887" spans="5:5">
      <c r="E1887" s="10">
        <v>1880</v>
      </c>
    </row>
    <row r="1888" spans="5:5">
      <c r="E1888" s="10">
        <v>1881</v>
      </c>
    </row>
    <row r="1889" spans="5:5">
      <c r="E1889" s="10">
        <v>1882</v>
      </c>
    </row>
    <row r="1890" spans="5:5">
      <c r="E1890" s="10">
        <v>1883</v>
      </c>
    </row>
    <row r="1891" spans="5:5">
      <c r="E1891" s="10">
        <v>1884</v>
      </c>
    </row>
    <row r="1892" spans="5:5">
      <c r="E1892" s="10">
        <v>1885</v>
      </c>
    </row>
    <row r="1893" spans="5:5">
      <c r="E1893" s="10">
        <v>1886</v>
      </c>
    </row>
    <row r="1894" spans="5:5">
      <c r="E1894" s="10">
        <v>1887</v>
      </c>
    </row>
    <row r="1895" spans="5:5">
      <c r="E1895" s="10">
        <v>1888</v>
      </c>
    </row>
    <row r="1896" spans="5:5">
      <c r="E1896" s="10">
        <v>1889</v>
      </c>
    </row>
    <row r="1897" spans="5:5">
      <c r="E1897" s="10">
        <v>1890</v>
      </c>
    </row>
    <row r="1898" spans="5:5">
      <c r="E1898" s="10">
        <v>1891</v>
      </c>
    </row>
    <row r="1899" spans="5:5">
      <c r="E1899" s="10">
        <v>1892</v>
      </c>
    </row>
    <row r="1900" spans="5:5">
      <c r="E1900" s="10">
        <v>1893</v>
      </c>
    </row>
    <row r="1901" spans="5:5">
      <c r="E1901" s="10">
        <v>1894</v>
      </c>
    </row>
    <row r="1902" spans="5:5">
      <c r="E1902" s="10">
        <v>1895</v>
      </c>
    </row>
    <row r="1903" spans="5:5">
      <c r="E1903" s="10">
        <v>1896</v>
      </c>
    </row>
    <row r="1904" spans="5:5">
      <c r="E1904" s="10">
        <v>1897</v>
      </c>
    </row>
    <row r="1905" spans="5:5">
      <c r="E1905" s="10">
        <v>1898</v>
      </c>
    </row>
    <row r="1906" spans="5:5">
      <c r="E1906" s="10">
        <v>1899</v>
      </c>
    </row>
    <row r="1907" spans="5:5">
      <c r="E1907" s="10">
        <v>1900</v>
      </c>
    </row>
    <row r="1908" spans="5:5">
      <c r="E1908" s="10">
        <v>1901</v>
      </c>
    </row>
    <row r="1909" spans="5:5">
      <c r="E1909" s="10">
        <v>1902</v>
      </c>
    </row>
    <row r="1910" spans="5:5">
      <c r="E1910" s="10">
        <v>1903</v>
      </c>
    </row>
    <row r="1911" spans="5:5">
      <c r="E1911" s="10">
        <v>1904</v>
      </c>
    </row>
    <row r="1912" spans="5:5">
      <c r="E1912" s="10">
        <v>1905</v>
      </c>
    </row>
    <row r="1913" spans="5:5">
      <c r="E1913" s="10">
        <v>1906</v>
      </c>
    </row>
    <row r="1914" spans="5:5">
      <c r="E1914" s="10">
        <v>1907</v>
      </c>
    </row>
    <row r="1915" spans="5:5">
      <c r="E1915" s="10">
        <v>1908</v>
      </c>
    </row>
    <row r="1916" spans="5:5">
      <c r="E1916" s="10">
        <v>1909</v>
      </c>
    </row>
    <row r="1917" spans="5:5">
      <c r="E1917" s="10">
        <v>1910</v>
      </c>
    </row>
    <row r="1918" spans="5:5">
      <c r="E1918" s="10">
        <v>1911</v>
      </c>
    </row>
    <row r="1919" spans="5:5">
      <c r="E1919" s="10">
        <v>1912</v>
      </c>
    </row>
    <row r="1920" spans="5:5">
      <c r="E1920" s="10">
        <v>1913</v>
      </c>
    </row>
    <row r="1921" spans="5:5">
      <c r="E1921" s="10">
        <v>1914</v>
      </c>
    </row>
    <row r="1922" spans="5:5">
      <c r="E1922" s="10">
        <v>1915</v>
      </c>
    </row>
    <row r="1923" spans="5:5">
      <c r="E1923" s="10">
        <v>1916</v>
      </c>
    </row>
    <row r="1924" spans="5:5">
      <c r="E1924" s="10">
        <v>1917</v>
      </c>
    </row>
    <row r="1925" spans="5:5">
      <c r="E1925" s="10">
        <v>1918</v>
      </c>
    </row>
    <row r="1926" spans="5:5">
      <c r="E1926" s="10">
        <v>1919</v>
      </c>
    </row>
    <row r="1927" spans="5:5">
      <c r="E1927" s="10">
        <v>1920</v>
      </c>
    </row>
    <row r="1928" spans="5:5">
      <c r="E1928" s="10">
        <v>1921</v>
      </c>
    </row>
    <row r="1929" spans="5:5">
      <c r="E1929" s="10">
        <v>1922</v>
      </c>
    </row>
    <row r="1930" spans="5:5">
      <c r="E1930" s="10">
        <v>1923</v>
      </c>
    </row>
    <row r="1931" spans="5:5">
      <c r="E1931" s="10">
        <v>1924</v>
      </c>
    </row>
    <row r="1932" spans="5:5">
      <c r="E1932" s="10">
        <v>1925</v>
      </c>
    </row>
    <row r="1933" spans="5:5">
      <c r="E1933" s="10">
        <v>1926</v>
      </c>
    </row>
    <row r="1934" spans="5:5">
      <c r="E1934" s="10">
        <v>1927</v>
      </c>
    </row>
    <row r="1935" spans="5:5">
      <c r="E1935" s="10">
        <v>1928</v>
      </c>
    </row>
    <row r="1936" spans="5:5">
      <c r="E1936" s="10">
        <v>1929</v>
      </c>
    </row>
    <row r="1937" spans="5:5">
      <c r="E1937" s="10">
        <v>1930</v>
      </c>
    </row>
    <row r="1938" spans="5:5">
      <c r="E1938" s="10">
        <v>1931</v>
      </c>
    </row>
    <row r="1939" spans="5:5">
      <c r="E1939" s="10">
        <v>1932</v>
      </c>
    </row>
    <row r="1940" spans="5:5">
      <c r="E1940" s="10">
        <v>1933</v>
      </c>
    </row>
    <row r="1941" spans="5:5">
      <c r="E1941" s="10">
        <v>1934</v>
      </c>
    </row>
    <row r="1942" spans="5:5">
      <c r="E1942" s="10">
        <v>1935</v>
      </c>
    </row>
    <row r="1943" spans="5:5">
      <c r="E1943" s="10">
        <v>1936</v>
      </c>
    </row>
    <row r="1944" spans="5:5">
      <c r="E1944" s="10">
        <v>1937</v>
      </c>
    </row>
    <row r="1945" spans="5:5">
      <c r="E1945" s="10">
        <v>1938</v>
      </c>
    </row>
    <row r="1946" spans="5:5">
      <c r="E1946" s="10">
        <v>1939</v>
      </c>
    </row>
    <row r="1947" spans="5:5">
      <c r="E1947" s="10">
        <v>1940</v>
      </c>
    </row>
    <row r="1948" spans="5:5">
      <c r="E1948" s="10">
        <v>1941</v>
      </c>
    </row>
    <row r="1949" spans="5:5">
      <c r="E1949" s="10">
        <v>1942</v>
      </c>
    </row>
    <row r="1950" spans="5:5">
      <c r="E1950" s="10">
        <v>1943</v>
      </c>
    </row>
    <row r="1951" spans="5:5">
      <c r="E1951" s="10">
        <v>1944</v>
      </c>
    </row>
    <row r="1952" spans="5:5">
      <c r="E1952" s="10">
        <v>1945</v>
      </c>
    </row>
    <row r="1953" spans="5:5">
      <c r="E1953" s="10">
        <v>1946</v>
      </c>
    </row>
    <row r="1954" spans="5:5">
      <c r="E1954" s="10">
        <v>1947</v>
      </c>
    </row>
    <row r="1955" spans="5:5">
      <c r="E1955" s="10">
        <v>1948</v>
      </c>
    </row>
    <row r="1956" spans="5:5">
      <c r="E1956" s="10">
        <v>1949</v>
      </c>
    </row>
    <row r="1957" spans="5:5">
      <c r="E1957" s="10">
        <v>1950</v>
      </c>
    </row>
    <row r="1958" spans="5:5">
      <c r="E1958" s="10">
        <v>1951</v>
      </c>
    </row>
    <row r="1959" spans="5:5">
      <c r="E1959" s="10">
        <v>1952</v>
      </c>
    </row>
    <row r="1960" spans="5:5">
      <c r="E1960" s="10">
        <v>1953</v>
      </c>
    </row>
    <row r="1961" spans="5:5">
      <c r="E1961" s="10">
        <v>1954</v>
      </c>
    </row>
    <row r="1962" spans="5:5">
      <c r="E1962" s="10">
        <v>1955</v>
      </c>
    </row>
    <row r="1963" spans="5:5">
      <c r="E1963" s="10">
        <v>1956</v>
      </c>
    </row>
    <row r="1964" spans="5:5">
      <c r="E1964" s="10">
        <v>1957</v>
      </c>
    </row>
    <row r="1965" spans="5:5">
      <c r="E1965" s="10">
        <v>1958</v>
      </c>
    </row>
    <row r="1966" spans="5:5">
      <c r="E1966" s="10">
        <v>1959</v>
      </c>
    </row>
    <row r="1967" spans="5:5">
      <c r="E1967" s="10">
        <v>1960</v>
      </c>
    </row>
    <row r="1968" spans="5:5">
      <c r="E1968" s="10">
        <v>1961</v>
      </c>
    </row>
    <row r="1969" spans="5:5">
      <c r="E1969" s="10">
        <v>1962</v>
      </c>
    </row>
    <row r="1970" spans="5:5">
      <c r="E1970" s="10">
        <v>1963</v>
      </c>
    </row>
    <row r="1971" spans="5:5">
      <c r="E1971" s="10">
        <v>1964</v>
      </c>
    </row>
    <row r="1972" spans="5:5">
      <c r="E1972" s="10">
        <v>1965</v>
      </c>
    </row>
    <row r="1973" spans="5:5">
      <c r="E1973" s="10">
        <v>1966</v>
      </c>
    </row>
    <row r="1974" spans="5:5">
      <c r="E1974" s="10">
        <v>1967</v>
      </c>
    </row>
    <row r="1975" spans="5:5">
      <c r="E1975" s="10">
        <v>1968</v>
      </c>
    </row>
    <row r="1976" spans="5:5">
      <c r="E1976" s="10">
        <v>1969</v>
      </c>
    </row>
    <row r="1977" spans="5:5">
      <c r="E1977" s="10">
        <v>1970</v>
      </c>
    </row>
    <row r="1978" spans="5:5">
      <c r="E1978" s="10">
        <v>1971</v>
      </c>
    </row>
    <row r="1979" spans="5:5">
      <c r="E1979" s="10">
        <v>1972</v>
      </c>
    </row>
    <row r="1980" spans="5:5">
      <c r="E1980" s="10">
        <v>1973</v>
      </c>
    </row>
    <row r="1981" spans="5:5">
      <c r="E1981" s="10">
        <v>1974</v>
      </c>
    </row>
    <row r="1982" spans="5:5">
      <c r="E1982" s="10">
        <v>1975</v>
      </c>
    </row>
    <row r="1983" spans="5:5">
      <c r="E1983" s="10">
        <v>1976</v>
      </c>
    </row>
    <row r="1984" spans="5:5">
      <c r="E1984" s="10">
        <v>1977</v>
      </c>
    </row>
    <row r="1985" spans="5:5">
      <c r="E1985" s="10">
        <v>1978</v>
      </c>
    </row>
    <row r="1986" spans="5:5">
      <c r="E1986" s="10">
        <v>1979</v>
      </c>
    </row>
    <row r="1987" spans="5:5">
      <c r="E1987" s="10">
        <v>1980</v>
      </c>
    </row>
    <row r="1988" spans="5:5">
      <c r="E1988" s="10">
        <v>1981</v>
      </c>
    </row>
    <row r="1989" spans="5:5">
      <c r="E1989" s="10">
        <v>1982</v>
      </c>
    </row>
    <row r="1990" spans="5:5">
      <c r="E1990" s="10">
        <v>1983</v>
      </c>
    </row>
    <row r="1991" spans="5:5">
      <c r="E1991" s="10">
        <v>1984</v>
      </c>
    </row>
    <row r="1992" spans="5:5">
      <c r="E1992" s="10">
        <v>1985</v>
      </c>
    </row>
    <row r="1993" spans="5:5">
      <c r="E1993" s="10">
        <v>1986</v>
      </c>
    </row>
    <row r="1994" spans="5:5">
      <c r="E1994" s="10">
        <v>1987</v>
      </c>
    </row>
    <row r="1995" spans="5:5">
      <c r="E1995" s="10">
        <v>1988</v>
      </c>
    </row>
    <row r="1996" spans="5:5">
      <c r="E1996" s="10">
        <v>1989</v>
      </c>
    </row>
    <row r="1997" spans="5:5">
      <c r="E1997" s="10">
        <v>1990</v>
      </c>
    </row>
    <row r="1998" spans="5:5">
      <c r="E1998" s="10">
        <v>1991</v>
      </c>
    </row>
    <row r="1999" spans="5:5">
      <c r="E1999" s="10">
        <v>1992</v>
      </c>
    </row>
    <row r="2000" spans="5:5">
      <c r="E2000" s="10">
        <v>1993</v>
      </c>
    </row>
    <row r="2001" spans="5:5">
      <c r="E2001" s="10">
        <v>1994</v>
      </c>
    </row>
    <row r="2002" spans="5:5">
      <c r="E2002" s="10">
        <v>1995</v>
      </c>
    </row>
    <row r="2003" spans="5:5">
      <c r="E2003" s="10">
        <v>1996</v>
      </c>
    </row>
    <row r="2004" spans="5:5">
      <c r="E2004" s="10">
        <v>1997</v>
      </c>
    </row>
    <row r="2005" spans="5:5">
      <c r="E2005" s="10">
        <v>1998</v>
      </c>
    </row>
    <row r="2006" spans="5:5">
      <c r="E2006" s="10">
        <v>1999</v>
      </c>
    </row>
    <row r="2007" spans="5:5">
      <c r="E2007" s="10">
        <v>2000</v>
      </c>
    </row>
    <row r="2008" spans="5:5">
      <c r="E2008" s="10">
        <v>2001</v>
      </c>
    </row>
    <row r="2009" spans="5:5">
      <c r="E2009" s="10">
        <v>2002</v>
      </c>
    </row>
    <row r="2010" spans="5:5">
      <c r="E2010" s="10">
        <v>2003</v>
      </c>
    </row>
    <row r="2011" spans="5:5">
      <c r="E2011" s="10">
        <v>2004</v>
      </c>
    </row>
    <row r="2012" spans="5:5">
      <c r="E2012" s="10">
        <v>2005</v>
      </c>
    </row>
    <row r="2013" spans="5:5">
      <c r="E2013" s="10">
        <v>2006</v>
      </c>
    </row>
    <row r="2014" spans="5:5">
      <c r="E2014" s="10">
        <v>2007</v>
      </c>
    </row>
    <row r="2015" spans="5:5">
      <c r="E2015" s="10">
        <v>2008</v>
      </c>
    </row>
    <row r="2016" spans="5:5">
      <c r="E2016" s="10">
        <v>2009</v>
      </c>
    </row>
    <row r="2017" spans="5:5">
      <c r="E2017" s="10">
        <v>2010</v>
      </c>
    </row>
    <row r="2018" spans="5:5">
      <c r="E2018" s="10">
        <v>2011</v>
      </c>
    </row>
    <row r="2019" spans="5:5">
      <c r="E2019" s="10">
        <v>2012</v>
      </c>
    </row>
    <row r="2020" spans="5:5">
      <c r="E2020" s="10">
        <v>2013</v>
      </c>
    </row>
    <row r="2021" spans="5:5">
      <c r="E2021" s="10">
        <v>2014</v>
      </c>
    </row>
    <row r="2022" spans="5:5">
      <c r="E2022" s="10">
        <v>2015</v>
      </c>
    </row>
    <row r="2023" spans="5:5">
      <c r="E2023" s="10">
        <v>2016</v>
      </c>
    </row>
    <row r="2024" spans="5:5">
      <c r="E2024" s="10">
        <v>2017</v>
      </c>
    </row>
    <row r="2025" spans="5:5">
      <c r="E2025" s="10">
        <v>2018</v>
      </c>
    </row>
    <row r="2026" spans="5:5">
      <c r="E2026" s="10">
        <v>2019</v>
      </c>
    </row>
    <row r="2027" spans="5:5">
      <c r="E2027" s="10">
        <v>2020</v>
      </c>
    </row>
    <row r="2028" spans="5:5">
      <c r="E2028" s="10">
        <v>2021</v>
      </c>
    </row>
    <row r="2029" spans="5:5">
      <c r="E2029" s="10">
        <v>2022</v>
      </c>
    </row>
    <row r="2030" spans="5:5">
      <c r="E2030" s="10">
        <v>2023</v>
      </c>
    </row>
    <row r="2031" spans="5:5">
      <c r="E2031" s="10">
        <v>2024</v>
      </c>
    </row>
    <row r="2032" spans="5:5">
      <c r="E2032" s="10">
        <v>2025</v>
      </c>
    </row>
    <row r="2033" spans="5:5">
      <c r="E2033" s="10">
        <v>2026</v>
      </c>
    </row>
    <row r="2034" spans="5:5">
      <c r="E2034" s="10">
        <v>2027</v>
      </c>
    </row>
    <row r="2035" spans="5:5">
      <c r="E2035" s="10">
        <v>2028</v>
      </c>
    </row>
    <row r="2036" spans="5:5">
      <c r="E2036" s="10">
        <v>2029</v>
      </c>
    </row>
    <row r="2037" spans="5:5">
      <c r="E2037" s="10">
        <v>2030</v>
      </c>
    </row>
    <row r="2038" spans="5:5">
      <c r="E2038" s="10">
        <v>2031</v>
      </c>
    </row>
    <row r="2039" spans="5:5">
      <c r="E2039" s="10">
        <v>2032</v>
      </c>
    </row>
    <row r="2040" spans="5:5">
      <c r="E2040" s="10">
        <v>2033</v>
      </c>
    </row>
    <row r="2041" spans="5:5">
      <c r="E2041" s="10">
        <v>2034</v>
      </c>
    </row>
    <row r="2042" spans="5:5">
      <c r="E2042" s="10">
        <v>2035</v>
      </c>
    </row>
    <row r="2043" spans="5:5">
      <c r="E2043" s="10">
        <v>2036</v>
      </c>
    </row>
    <row r="2044" spans="5:5">
      <c r="E2044" s="10">
        <v>2037</v>
      </c>
    </row>
    <row r="2045" spans="5:5">
      <c r="E2045" s="10">
        <v>2038</v>
      </c>
    </row>
    <row r="2046" spans="5:5">
      <c r="E2046" s="10">
        <v>2039</v>
      </c>
    </row>
    <row r="2047" spans="5:5">
      <c r="E2047" s="10">
        <v>2040</v>
      </c>
    </row>
    <row r="2048" spans="5:5">
      <c r="E2048" s="10">
        <v>2041</v>
      </c>
    </row>
    <row r="2049" spans="5:5">
      <c r="E2049" s="10">
        <v>2042</v>
      </c>
    </row>
    <row r="2050" spans="5:5">
      <c r="E2050" s="10">
        <v>2043</v>
      </c>
    </row>
    <row r="2051" spans="5:5">
      <c r="E2051" s="10">
        <v>2044</v>
      </c>
    </row>
    <row r="2052" spans="5:5">
      <c r="E2052" s="10">
        <v>2045</v>
      </c>
    </row>
    <row r="2053" spans="5:5">
      <c r="E2053" s="10">
        <v>2046</v>
      </c>
    </row>
    <row r="2054" spans="5:5">
      <c r="E2054" s="10">
        <v>2047</v>
      </c>
    </row>
    <row r="2055" spans="5:5">
      <c r="E2055" s="10">
        <v>2048</v>
      </c>
    </row>
    <row r="2056" spans="5:5">
      <c r="E2056" s="10">
        <v>2049</v>
      </c>
    </row>
    <row r="2057" spans="5:5">
      <c r="E2057" s="10">
        <v>2050</v>
      </c>
    </row>
    <row r="2058" spans="5:5">
      <c r="E2058" s="10">
        <v>2051</v>
      </c>
    </row>
    <row r="2059" spans="5:5">
      <c r="E2059" s="10">
        <v>2052</v>
      </c>
    </row>
    <row r="2060" spans="5:5">
      <c r="E2060" s="10">
        <v>2053</v>
      </c>
    </row>
    <row r="2061" spans="5:5">
      <c r="E2061" s="10">
        <v>2054</v>
      </c>
    </row>
    <row r="2062" spans="5:5">
      <c r="E2062" s="10">
        <v>2055</v>
      </c>
    </row>
    <row r="2063" spans="5:5">
      <c r="E2063" s="10">
        <v>2056</v>
      </c>
    </row>
    <row r="2064" spans="5:5">
      <c r="E2064" s="10">
        <v>2057</v>
      </c>
    </row>
    <row r="2065" spans="5:5">
      <c r="E2065" s="10">
        <v>2058</v>
      </c>
    </row>
    <row r="2066" spans="5:5">
      <c r="E2066" s="10">
        <v>2059</v>
      </c>
    </row>
    <row r="2067" spans="5:5">
      <c r="E2067" s="10">
        <v>2060</v>
      </c>
    </row>
    <row r="2068" spans="5:5">
      <c r="E2068" s="10">
        <v>2061</v>
      </c>
    </row>
    <row r="2069" spans="5:5">
      <c r="E2069" s="10">
        <v>2062</v>
      </c>
    </row>
    <row r="2070" spans="5:5">
      <c r="E2070" s="10">
        <v>2063</v>
      </c>
    </row>
    <row r="2071" spans="5:5">
      <c r="E2071" s="10">
        <v>2064</v>
      </c>
    </row>
    <row r="2072" spans="5:5">
      <c r="E2072" s="10">
        <v>2065</v>
      </c>
    </row>
    <row r="2073" spans="5:5">
      <c r="E2073" s="10">
        <v>2066</v>
      </c>
    </row>
    <row r="2074" spans="5:5">
      <c r="E2074" s="10">
        <v>2067</v>
      </c>
    </row>
    <row r="2075" spans="5:5">
      <c r="E2075" s="10">
        <v>2068</v>
      </c>
    </row>
    <row r="2076" spans="5:5">
      <c r="E2076" s="10">
        <v>2069</v>
      </c>
    </row>
    <row r="2077" spans="5:5">
      <c r="E2077" s="10">
        <v>2070</v>
      </c>
    </row>
    <row r="2078" spans="5:5">
      <c r="E2078" s="10">
        <v>2071</v>
      </c>
    </row>
    <row r="2079" spans="5:5">
      <c r="E2079" s="10">
        <v>2072</v>
      </c>
    </row>
    <row r="2080" spans="5:5">
      <c r="E2080" s="10">
        <v>2073</v>
      </c>
    </row>
    <row r="2081" spans="5:5">
      <c r="E2081" s="10">
        <v>2074</v>
      </c>
    </row>
    <row r="2082" spans="5:5">
      <c r="E2082" s="10">
        <v>2075</v>
      </c>
    </row>
    <row r="2083" spans="5:5">
      <c r="E2083" s="10">
        <v>2076</v>
      </c>
    </row>
    <row r="2084" spans="5:5">
      <c r="E2084" s="10">
        <v>2077</v>
      </c>
    </row>
    <row r="2085" spans="5:5">
      <c r="E2085" s="10">
        <v>2078</v>
      </c>
    </row>
    <row r="2086" spans="5:5">
      <c r="E2086" s="10">
        <v>2079</v>
      </c>
    </row>
    <row r="2087" spans="5:5">
      <c r="E2087" s="10">
        <v>2080</v>
      </c>
    </row>
    <row r="2088" spans="5:5">
      <c r="E2088" s="10">
        <v>2081</v>
      </c>
    </row>
    <row r="2089" spans="5:5">
      <c r="E2089" s="10">
        <v>2082</v>
      </c>
    </row>
    <row r="2090" spans="5:5">
      <c r="E2090" s="10">
        <v>2083</v>
      </c>
    </row>
    <row r="2091" spans="5:5">
      <c r="E2091" s="10">
        <v>2084</v>
      </c>
    </row>
    <row r="2092" spans="5:5">
      <c r="E2092" s="10">
        <v>2085</v>
      </c>
    </row>
    <row r="2093" spans="5:5">
      <c r="E2093" s="10">
        <v>2086</v>
      </c>
    </row>
    <row r="2094" spans="5:5">
      <c r="E2094" s="10">
        <v>2087</v>
      </c>
    </row>
    <row r="2095" spans="5:5">
      <c r="E2095" s="10">
        <v>2088</v>
      </c>
    </row>
    <row r="2096" spans="5:5">
      <c r="E2096" s="10">
        <v>2089</v>
      </c>
    </row>
    <row r="2097" spans="5:5">
      <c r="E2097" s="10">
        <v>2090</v>
      </c>
    </row>
    <row r="2098" spans="5:5">
      <c r="E2098" s="10">
        <v>2091</v>
      </c>
    </row>
    <row r="2099" spans="5:5">
      <c r="E2099" s="10">
        <v>2092</v>
      </c>
    </row>
    <row r="2100" spans="5:5">
      <c r="E2100" s="10">
        <v>2093</v>
      </c>
    </row>
    <row r="2101" spans="5:5">
      <c r="E2101" s="10">
        <v>2094</v>
      </c>
    </row>
    <row r="2102" spans="5:5">
      <c r="E2102" s="10">
        <v>2095</v>
      </c>
    </row>
    <row r="2103" spans="5:5">
      <c r="E2103" s="10">
        <v>2096</v>
      </c>
    </row>
    <row r="2104" spans="5:5">
      <c r="E2104" s="10">
        <v>2097</v>
      </c>
    </row>
    <row r="2105" spans="5:5">
      <c r="E2105" s="10">
        <v>2098</v>
      </c>
    </row>
    <row r="2106" spans="5:5">
      <c r="E2106" s="10">
        <v>2099</v>
      </c>
    </row>
    <row r="2107" spans="5:5">
      <c r="E2107" s="10">
        <v>2100</v>
      </c>
    </row>
    <row r="2108" spans="5:5">
      <c r="E2108" s="10">
        <v>2101</v>
      </c>
    </row>
    <row r="2109" spans="5:5">
      <c r="E2109" s="10">
        <v>2102</v>
      </c>
    </row>
    <row r="2110" spans="5:5">
      <c r="E2110" s="10">
        <v>2103</v>
      </c>
    </row>
    <row r="2111" spans="5:5">
      <c r="E2111" s="10">
        <v>2104</v>
      </c>
    </row>
    <row r="2112" spans="5:5">
      <c r="E2112" s="10">
        <v>2105</v>
      </c>
    </row>
    <row r="2113" spans="5:5">
      <c r="E2113" s="10">
        <v>2106</v>
      </c>
    </row>
    <row r="2114" spans="5:5">
      <c r="E2114" s="10">
        <v>2107</v>
      </c>
    </row>
    <row r="2115" spans="5:5">
      <c r="E2115" s="10">
        <v>2108</v>
      </c>
    </row>
    <row r="2116" spans="5:5">
      <c r="E2116" s="10">
        <v>2109</v>
      </c>
    </row>
    <row r="2117" spans="5:5">
      <c r="E2117" s="10">
        <v>2110</v>
      </c>
    </row>
    <row r="2118" spans="5:5">
      <c r="E2118" s="10">
        <v>2111</v>
      </c>
    </row>
    <row r="2119" spans="5:5">
      <c r="E2119" s="10">
        <v>2112</v>
      </c>
    </row>
    <row r="2120" spans="5:5">
      <c r="E2120" s="10">
        <v>2113</v>
      </c>
    </row>
    <row r="2121" spans="5:5">
      <c r="E2121" s="10">
        <v>2114</v>
      </c>
    </row>
    <row r="2122" spans="5:5">
      <c r="E2122" s="10">
        <v>2115</v>
      </c>
    </row>
    <row r="2123" spans="5:5">
      <c r="E2123" s="10">
        <v>2116</v>
      </c>
    </row>
    <row r="2124" spans="5:5">
      <c r="E2124" s="10">
        <v>2117</v>
      </c>
    </row>
    <row r="2125" spans="5:5">
      <c r="E2125" s="10">
        <v>2118</v>
      </c>
    </row>
    <row r="2126" spans="5:5">
      <c r="E2126" s="10">
        <v>2119</v>
      </c>
    </row>
    <row r="2127" spans="5:5">
      <c r="E2127" s="10">
        <v>2120</v>
      </c>
    </row>
    <row r="2128" spans="5:5">
      <c r="E2128" s="10">
        <v>2121</v>
      </c>
    </row>
    <row r="2129" spans="5:5">
      <c r="E2129" s="10">
        <v>2122</v>
      </c>
    </row>
    <row r="2130" spans="5:5">
      <c r="E2130" s="10">
        <v>2123</v>
      </c>
    </row>
    <row r="2131" spans="5:5">
      <c r="E2131" s="10">
        <v>2124</v>
      </c>
    </row>
    <row r="2132" spans="5:5">
      <c r="E2132" s="10">
        <v>2125</v>
      </c>
    </row>
    <row r="2133" spans="5:5">
      <c r="E2133" s="10">
        <v>2126</v>
      </c>
    </row>
    <row r="2134" spans="5:5">
      <c r="E2134" s="10">
        <v>2127</v>
      </c>
    </row>
    <row r="2135" spans="5:5">
      <c r="E2135" s="10">
        <v>2128</v>
      </c>
    </row>
    <row r="2136" spans="5:5">
      <c r="E2136" s="10">
        <v>2129</v>
      </c>
    </row>
    <row r="2137" spans="5:5">
      <c r="E2137" s="10">
        <v>2130</v>
      </c>
    </row>
    <row r="2138" spans="5:5">
      <c r="E2138" s="10">
        <v>2131</v>
      </c>
    </row>
    <row r="2139" spans="5:5">
      <c r="E2139" s="10">
        <v>2132</v>
      </c>
    </row>
    <row r="2140" spans="5:5">
      <c r="E2140" s="10">
        <v>2133</v>
      </c>
    </row>
    <row r="2141" spans="5:5">
      <c r="E2141" s="10">
        <v>2134</v>
      </c>
    </row>
    <row r="2142" spans="5:5">
      <c r="E2142" s="10">
        <v>2135</v>
      </c>
    </row>
    <row r="2143" spans="5:5">
      <c r="E2143" s="10">
        <v>2136</v>
      </c>
    </row>
    <row r="2144" spans="5:5">
      <c r="E2144" s="10">
        <v>2137</v>
      </c>
    </row>
    <row r="2145" spans="5:5">
      <c r="E2145" s="10">
        <v>2138</v>
      </c>
    </row>
    <row r="2146" spans="5:5">
      <c r="E2146" s="10">
        <v>2139</v>
      </c>
    </row>
    <row r="2147" spans="5:5">
      <c r="E2147" s="10">
        <v>2140</v>
      </c>
    </row>
    <row r="2148" spans="5:5">
      <c r="E2148" s="10">
        <v>2141</v>
      </c>
    </row>
    <row r="2149" spans="5:5">
      <c r="E2149" s="10">
        <v>2142</v>
      </c>
    </row>
    <row r="2150" spans="5:5">
      <c r="E2150" s="10">
        <v>2143</v>
      </c>
    </row>
    <row r="2151" spans="5:5">
      <c r="E2151" s="10">
        <v>2144</v>
      </c>
    </row>
    <row r="2152" spans="5:5">
      <c r="E2152" s="10">
        <v>2145</v>
      </c>
    </row>
    <row r="2153" spans="5:5">
      <c r="E2153" s="10">
        <v>2146</v>
      </c>
    </row>
    <row r="2154" spans="5:5">
      <c r="E2154" s="10">
        <v>2147</v>
      </c>
    </row>
    <row r="2155" spans="5:5">
      <c r="E2155" s="10">
        <v>2148</v>
      </c>
    </row>
    <row r="2156" spans="5:5">
      <c r="E2156" s="10">
        <v>2149</v>
      </c>
    </row>
    <row r="2157" spans="5:5">
      <c r="E2157" s="10">
        <v>2150</v>
      </c>
    </row>
    <row r="2158" spans="5:5">
      <c r="E2158" s="10">
        <v>2151</v>
      </c>
    </row>
    <row r="2159" spans="5:5">
      <c r="E2159" s="10">
        <v>2152</v>
      </c>
    </row>
    <row r="2160" spans="5:5">
      <c r="E2160" s="10">
        <v>2153</v>
      </c>
    </row>
    <row r="2161" spans="5:5">
      <c r="E2161" s="10">
        <v>2154</v>
      </c>
    </row>
    <row r="2162" spans="5:5">
      <c r="E2162" s="10">
        <v>2155</v>
      </c>
    </row>
    <row r="2163" spans="5:5">
      <c r="E2163" s="10">
        <v>2156</v>
      </c>
    </row>
    <row r="2164" spans="5:5">
      <c r="E2164" s="10">
        <v>2157</v>
      </c>
    </row>
    <row r="2165" spans="5:5">
      <c r="E2165" s="10">
        <v>2158</v>
      </c>
    </row>
    <row r="2166" spans="5:5">
      <c r="E2166" s="10">
        <v>2159</v>
      </c>
    </row>
    <row r="2167" spans="5:5">
      <c r="E2167" s="10">
        <v>2160</v>
      </c>
    </row>
    <row r="2168" spans="5:5">
      <c r="E2168" s="10">
        <v>2161</v>
      </c>
    </row>
    <row r="2169" spans="5:5">
      <c r="E2169" s="10">
        <v>2162</v>
      </c>
    </row>
    <row r="2170" spans="5:5">
      <c r="E2170" s="10">
        <v>2163</v>
      </c>
    </row>
    <row r="2171" spans="5:5">
      <c r="E2171" s="10">
        <v>2164</v>
      </c>
    </row>
    <row r="2172" spans="5:5">
      <c r="E2172" s="10">
        <v>2165</v>
      </c>
    </row>
    <row r="2173" spans="5:5">
      <c r="E2173" s="10">
        <v>2166</v>
      </c>
    </row>
    <row r="2174" spans="5:5">
      <c r="E2174" s="10">
        <v>2167</v>
      </c>
    </row>
    <row r="2175" spans="5:5">
      <c r="E2175" s="10">
        <v>2168</v>
      </c>
    </row>
    <row r="2176" spans="5:5">
      <c r="E2176" s="10">
        <v>2169</v>
      </c>
    </row>
    <row r="2177" spans="5:5">
      <c r="E2177" s="10">
        <v>2170</v>
      </c>
    </row>
    <row r="2178" spans="5:5">
      <c r="E2178" s="10">
        <v>2171</v>
      </c>
    </row>
    <row r="2179" spans="5:5">
      <c r="E2179" s="10">
        <v>2172</v>
      </c>
    </row>
    <row r="2180" spans="5:5">
      <c r="E2180" s="10">
        <v>2173</v>
      </c>
    </row>
    <row r="2181" spans="5:5">
      <c r="E2181" s="10">
        <v>2174</v>
      </c>
    </row>
    <row r="2182" spans="5:5">
      <c r="E2182" s="10">
        <v>2175</v>
      </c>
    </row>
    <row r="2183" spans="5:5">
      <c r="E2183" s="10">
        <v>2176</v>
      </c>
    </row>
    <row r="2184" spans="5:5">
      <c r="E2184" s="10">
        <v>2177</v>
      </c>
    </row>
    <row r="2185" spans="5:5">
      <c r="E2185" s="10">
        <v>2178</v>
      </c>
    </row>
    <row r="2186" spans="5:5">
      <c r="E2186" s="10">
        <v>2179</v>
      </c>
    </row>
    <row r="2187" spans="5:5">
      <c r="E2187" s="10">
        <v>2180</v>
      </c>
    </row>
    <row r="2188" spans="5:5">
      <c r="E2188" s="10">
        <v>2181</v>
      </c>
    </row>
    <row r="2189" spans="5:5">
      <c r="E2189" s="10">
        <v>2182</v>
      </c>
    </row>
    <row r="2190" spans="5:5">
      <c r="E2190" s="10">
        <v>2183</v>
      </c>
    </row>
    <row r="2191" spans="5:5">
      <c r="E2191" s="10">
        <v>2184</v>
      </c>
    </row>
    <row r="2192" spans="5:5">
      <c r="E2192" s="10">
        <v>2185</v>
      </c>
    </row>
    <row r="2193" spans="5:5">
      <c r="E2193" s="10">
        <v>2186</v>
      </c>
    </row>
    <row r="2194" spans="5:5">
      <c r="E2194" s="10">
        <v>2187</v>
      </c>
    </row>
    <row r="2195" spans="5:5">
      <c r="E2195" s="10">
        <v>2188</v>
      </c>
    </row>
    <row r="2196" spans="5:5">
      <c r="E2196" s="10">
        <v>2189</v>
      </c>
    </row>
    <row r="2197" spans="5:5">
      <c r="E2197" s="10">
        <v>2190</v>
      </c>
    </row>
    <row r="2198" spans="5:5">
      <c r="E2198" s="10">
        <v>2191</v>
      </c>
    </row>
    <row r="2199" spans="5:5">
      <c r="E2199" s="10">
        <v>2192</v>
      </c>
    </row>
    <row r="2200" spans="5:5">
      <c r="E2200" s="10">
        <v>2193</v>
      </c>
    </row>
    <row r="2201" spans="5:5">
      <c r="E2201" s="10">
        <v>2194</v>
      </c>
    </row>
    <row r="2202" spans="5:5">
      <c r="E2202" s="10">
        <v>2195</v>
      </c>
    </row>
    <row r="2203" spans="5:5">
      <c r="E2203" s="10">
        <v>2196</v>
      </c>
    </row>
    <row r="2204" spans="5:5">
      <c r="E2204" s="10">
        <v>2197</v>
      </c>
    </row>
    <row r="2205" spans="5:5">
      <c r="E2205" s="10">
        <v>2198</v>
      </c>
    </row>
    <row r="2206" spans="5:5">
      <c r="E2206" s="10">
        <v>2199</v>
      </c>
    </row>
    <row r="2207" spans="5:5">
      <c r="E2207" s="10">
        <v>2200</v>
      </c>
    </row>
    <row r="2208" spans="5:5">
      <c r="E2208" s="10">
        <v>2201</v>
      </c>
    </row>
    <row r="2209" spans="5:5">
      <c r="E2209" s="10">
        <v>2202</v>
      </c>
    </row>
    <row r="2210" spans="5:5">
      <c r="E2210" s="10">
        <v>2203</v>
      </c>
    </row>
    <row r="2211" spans="5:5">
      <c r="E2211" s="10">
        <v>2204</v>
      </c>
    </row>
    <row r="2212" spans="5:5">
      <c r="E2212" s="10">
        <v>2205</v>
      </c>
    </row>
    <row r="2213" spans="5:5">
      <c r="E2213" s="10">
        <v>2206</v>
      </c>
    </row>
    <row r="2214" spans="5:5">
      <c r="E2214" s="10">
        <v>2207</v>
      </c>
    </row>
    <row r="2215" spans="5:5">
      <c r="E2215" s="10">
        <v>2208</v>
      </c>
    </row>
    <row r="2216" spans="5:5">
      <c r="E2216" s="10">
        <v>2209</v>
      </c>
    </row>
    <row r="2217" spans="5:5">
      <c r="E2217" s="10">
        <v>2210</v>
      </c>
    </row>
    <row r="2218" spans="5:5">
      <c r="E2218" s="10">
        <v>2211</v>
      </c>
    </row>
    <row r="2219" spans="5:5">
      <c r="E2219" s="10">
        <v>2212</v>
      </c>
    </row>
    <row r="2220" spans="5:5">
      <c r="E2220" s="10">
        <v>2213</v>
      </c>
    </row>
    <row r="2221" spans="5:5">
      <c r="E2221" s="10">
        <v>2214</v>
      </c>
    </row>
    <row r="2222" spans="5:5">
      <c r="E2222" s="10">
        <v>2215</v>
      </c>
    </row>
    <row r="2223" spans="5:5">
      <c r="E2223" s="10">
        <v>2216</v>
      </c>
    </row>
    <row r="2224" spans="5:5">
      <c r="E2224" s="10">
        <v>2217</v>
      </c>
    </row>
    <row r="2225" spans="5:5">
      <c r="E2225" s="10">
        <v>2218</v>
      </c>
    </row>
    <row r="2226" spans="5:5">
      <c r="E2226" s="10">
        <v>2219</v>
      </c>
    </row>
    <row r="2227" spans="5:5">
      <c r="E2227" s="10">
        <v>2220</v>
      </c>
    </row>
    <row r="2228" spans="5:5">
      <c r="E2228" s="10">
        <v>2221</v>
      </c>
    </row>
    <row r="2229" spans="5:5">
      <c r="E2229" s="10">
        <v>2222</v>
      </c>
    </row>
    <row r="2230" spans="5:5">
      <c r="E2230" s="10">
        <v>2223</v>
      </c>
    </row>
    <row r="2231" spans="5:5">
      <c r="E2231" s="10">
        <v>2224</v>
      </c>
    </row>
    <row r="2232" spans="5:5">
      <c r="E2232" s="10">
        <v>2225</v>
      </c>
    </row>
    <row r="2233" spans="5:5">
      <c r="E2233" s="10">
        <v>2226</v>
      </c>
    </row>
    <row r="2234" spans="5:5">
      <c r="E2234" s="10">
        <v>2227</v>
      </c>
    </row>
    <row r="2235" spans="5:5">
      <c r="E2235" s="10">
        <v>2228</v>
      </c>
    </row>
    <row r="2236" spans="5:5">
      <c r="E2236" s="10">
        <v>2229</v>
      </c>
    </row>
    <row r="2237" spans="5:5">
      <c r="E2237" s="10">
        <v>2230</v>
      </c>
    </row>
    <row r="2238" spans="5:5">
      <c r="E2238" s="10">
        <v>2231</v>
      </c>
    </row>
    <row r="2239" spans="5:5">
      <c r="E2239" s="10">
        <v>2232</v>
      </c>
    </row>
    <row r="2240" spans="5:5">
      <c r="E2240" s="10">
        <v>2233</v>
      </c>
    </row>
    <row r="2241" spans="5:5">
      <c r="E2241" s="10">
        <v>2234</v>
      </c>
    </row>
    <row r="2242" spans="5:5">
      <c r="E2242" s="10">
        <v>2235</v>
      </c>
    </row>
    <row r="2243" spans="5:5">
      <c r="E2243" s="10">
        <v>2236</v>
      </c>
    </row>
    <row r="2244" spans="5:5">
      <c r="E2244" s="10">
        <v>2237</v>
      </c>
    </row>
    <row r="2245" spans="5:5">
      <c r="E2245" s="10">
        <v>2238</v>
      </c>
    </row>
    <row r="2246" spans="5:5">
      <c r="E2246" s="10">
        <v>2239</v>
      </c>
    </row>
    <row r="2247" spans="5:5">
      <c r="E2247" s="10">
        <v>2240</v>
      </c>
    </row>
    <row r="2248" spans="5:5">
      <c r="E2248" s="10">
        <v>2241</v>
      </c>
    </row>
    <row r="2249" spans="5:5">
      <c r="E2249" s="10">
        <v>2242</v>
      </c>
    </row>
    <row r="2250" spans="5:5">
      <c r="E2250" s="10">
        <v>2243</v>
      </c>
    </row>
    <row r="2251" spans="5:5">
      <c r="E2251" s="10">
        <v>2244</v>
      </c>
    </row>
    <row r="2252" spans="5:5">
      <c r="E2252" s="10">
        <v>2245</v>
      </c>
    </row>
    <row r="2253" spans="5:5">
      <c r="E2253" s="10">
        <v>2246</v>
      </c>
    </row>
    <row r="2254" spans="5:5">
      <c r="E2254" s="10">
        <v>2247</v>
      </c>
    </row>
    <row r="2255" spans="5:5">
      <c r="E2255" s="10">
        <v>2248</v>
      </c>
    </row>
    <row r="2256" spans="5:5">
      <c r="E2256" s="10">
        <v>2249</v>
      </c>
    </row>
    <row r="2257" spans="5:5">
      <c r="E2257" s="10">
        <v>2250</v>
      </c>
    </row>
    <row r="2258" spans="5:5">
      <c r="E2258" s="10">
        <v>2251</v>
      </c>
    </row>
    <row r="2259" spans="5:5">
      <c r="E2259" s="10">
        <v>2252</v>
      </c>
    </row>
    <row r="2260" spans="5:5">
      <c r="E2260" s="10">
        <v>2253</v>
      </c>
    </row>
    <row r="2261" spans="5:5">
      <c r="E2261" s="10">
        <v>2254</v>
      </c>
    </row>
    <row r="2262" spans="5:5">
      <c r="E2262" s="10">
        <v>2255</v>
      </c>
    </row>
    <row r="2263" spans="5:5">
      <c r="E2263" s="10">
        <v>2256</v>
      </c>
    </row>
    <row r="2264" spans="5:5">
      <c r="E2264" s="10">
        <v>2257</v>
      </c>
    </row>
    <row r="2265" spans="5:5">
      <c r="E2265" s="10">
        <v>2258</v>
      </c>
    </row>
    <row r="2266" spans="5:5">
      <c r="E2266" s="10">
        <v>2259</v>
      </c>
    </row>
    <row r="2267" spans="5:5">
      <c r="E2267" s="10">
        <v>2260</v>
      </c>
    </row>
    <row r="2268" spans="5:5">
      <c r="E2268" s="10">
        <v>2261</v>
      </c>
    </row>
    <row r="2269" spans="5:5">
      <c r="E2269" s="10">
        <v>2262</v>
      </c>
    </row>
    <row r="2270" spans="5:5">
      <c r="E2270" s="10">
        <v>2263</v>
      </c>
    </row>
    <row r="2271" spans="5:5">
      <c r="E2271" s="10">
        <v>2264</v>
      </c>
    </row>
    <row r="2272" spans="5:5">
      <c r="E2272" s="10">
        <v>2265</v>
      </c>
    </row>
    <row r="2273" spans="5:5">
      <c r="E2273" s="10">
        <v>2266</v>
      </c>
    </row>
    <row r="2274" spans="5:5">
      <c r="E2274" s="10">
        <v>2267</v>
      </c>
    </row>
    <row r="2275" spans="5:5">
      <c r="E2275" s="10">
        <v>2268</v>
      </c>
    </row>
    <row r="2276" spans="5:5">
      <c r="E2276" s="10">
        <v>2269</v>
      </c>
    </row>
    <row r="2277" spans="5:5">
      <c r="E2277" s="10">
        <v>2270</v>
      </c>
    </row>
    <row r="2278" spans="5:5">
      <c r="E2278" s="10">
        <v>2271</v>
      </c>
    </row>
    <row r="2279" spans="5:5">
      <c r="E2279" s="10">
        <v>2272</v>
      </c>
    </row>
    <row r="2280" spans="5:5">
      <c r="E2280" s="10">
        <v>2273</v>
      </c>
    </row>
    <row r="2281" spans="5:5">
      <c r="E2281" s="10">
        <v>2274</v>
      </c>
    </row>
    <row r="2282" spans="5:5">
      <c r="E2282" s="10">
        <v>2275</v>
      </c>
    </row>
    <row r="2283" spans="5:5">
      <c r="E2283" s="10">
        <v>2276</v>
      </c>
    </row>
    <row r="2284" spans="5:5">
      <c r="E2284" s="10">
        <v>2277</v>
      </c>
    </row>
    <row r="2285" spans="5:5">
      <c r="E2285" s="10">
        <v>2278</v>
      </c>
    </row>
    <row r="2286" spans="5:5">
      <c r="E2286" s="10">
        <v>2279</v>
      </c>
    </row>
    <row r="2287" spans="5:5">
      <c r="E2287" s="10">
        <v>2280</v>
      </c>
    </row>
    <row r="2288" spans="5:5">
      <c r="E2288" s="10">
        <v>2281</v>
      </c>
    </row>
    <row r="2289" spans="5:5">
      <c r="E2289" s="10">
        <v>2282</v>
      </c>
    </row>
    <row r="2290" spans="5:5">
      <c r="E2290" s="10">
        <v>2283</v>
      </c>
    </row>
    <row r="2291" spans="5:5">
      <c r="E2291" s="10">
        <v>2284</v>
      </c>
    </row>
    <row r="2292" spans="5:5">
      <c r="E2292" s="10">
        <v>2285</v>
      </c>
    </row>
    <row r="2293" spans="5:5">
      <c r="E2293" s="10">
        <v>2286</v>
      </c>
    </row>
    <row r="2294" spans="5:5">
      <c r="E2294" s="10">
        <v>2287</v>
      </c>
    </row>
    <row r="2295" spans="5:5">
      <c r="E2295" s="10">
        <v>2288</v>
      </c>
    </row>
    <row r="2296" spans="5:5">
      <c r="E2296" s="10">
        <v>2289</v>
      </c>
    </row>
    <row r="2297" spans="5:5">
      <c r="E2297" s="10">
        <v>2290</v>
      </c>
    </row>
    <row r="2298" spans="5:5">
      <c r="E2298" s="10">
        <v>2291</v>
      </c>
    </row>
    <row r="2299" spans="5:5">
      <c r="E2299" s="10">
        <v>2292</v>
      </c>
    </row>
    <row r="2300" spans="5:5">
      <c r="E2300" s="10">
        <v>2293</v>
      </c>
    </row>
    <row r="2301" spans="5:5">
      <c r="E2301" s="10">
        <v>2294</v>
      </c>
    </row>
    <row r="2302" spans="5:5">
      <c r="E2302" s="10">
        <v>2295</v>
      </c>
    </row>
    <row r="2303" spans="5:5">
      <c r="E2303" s="10">
        <v>2296</v>
      </c>
    </row>
    <row r="2304" spans="5:5">
      <c r="E2304" s="10">
        <v>2297</v>
      </c>
    </row>
    <row r="2305" spans="5:5">
      <c r="E2305" s="10">
        <v>2298</v>
      </c>
    </row>
    <row r="2306" spans="5:5">
      <c r="E2306" s="10">
        <v>2299</v>
      </c>
    </row>
    <row r="2307" spans="5:5">
      <c r="E2307" s="10">
        <v>2300</v>
      </c>
    </row>
    <row r="2308" spans="5:5">
      <c r="E2308" s="10">
        <v>2301</v>
      </c>
    </row>
    <row r="2309" spans="5:5">
      <c r="E2309" s="10">
        <v>2302</v>
      </c>
    </row>
    <row r="2310" spans="5:5">
      <c r="E2310" s="10">
        <v>2303</v>
      </c>
    </row>
    <row r="2311" spans="5:5">
      <c r="E2311" s="10">
        <v>2304</v>
      </c>
    </row>
    <row r="2312" spans="5:5">
      <c r="E2312" s="10">
        <v>2305</v>
      </c>
    </row>
    <row r="2313" spans="5:5">
      <c r="E2313" s="10">
        <v>2306</v>
      </c>
    </row>
    <row r="2314" spans="5:5">
      <c r="E2314" s="10">
        <v>2307</v>
      </c>
    </row>
    <row r="2315" spans="5:5">
      <c r="E2315" s="10">
        <v>2308</v>
      </c>
    </row>
    <row r="2316" spans="5:5">
      <c r="E2316" s="10">
        <v>2309</v>
      </c>
    </row>
    <row r="2317" spans="5:5">
      <c r="E2317" s="10">
        <v>2310</v>
      </c>
    </row>
    <row r="2318" spans="5:5">
      <c r="E2318" s="10">
        <v>2311</v>
      </c>
    </row>
    <row r="2319" spans="5:5">
      <c r="E2319" s="10">
        <v>2312</v>
      </c>
    </row>
    <row r="2320" spans="5:5">
      <c r="E2320" s="10">
        <v>2313</v>
      </c>
    </row>
    <row r="2321" spans="5:5">
      <c r="E2321" s="10">
        <v>2314</v>
      </c>
    </row>
    <row r="2322" spans="5:5">
      <c r="E2322" s="10">
        <v>2315</v>
      </c>
    </row>
    <row r="2323" spans="5:5">
      <c r="E2323" s="10">
        <v>2316</v>
      </c>
    </row>
    <row r="2324" spans="5:5">
      <c r="E2324" s="10">
        <v>2317</v>
      </c>
    </row>
    <row r="2325" spans="5:5">
      <c r="E2325" s="10">
        <v>2318</v>
      </c>
    </row>
    <row r="2326" spans="5:5">
      <c r="E2326" s="10">
        <v>2319</v>
      </c>
    </row>
    <row r="2327" spans="5:5">
      <c r="E2327" s="10">
        <v>2320</v>
      </c>
    </row>
    <row r="2328" spans="5:5">
      <c r="E2328" s="10">
        <v>2321</v>
      </c>
    </row>
    <row r="2329" spans="5:5">
      <c r="E2329" s="10">
        <v>2322</v>
      </c>
    </row>
    <row r="2330" spans="5:5">
      <c r="E2330" s="10">
        <v>2323</v>
      </c>
    </row>
    <row r="2331" spans="5:5">
      <c r="E2331" s="10">
        <v>2324</v>
      </c>
    </row>
    <row r="2332" spans="5:5">
      <c r="E2332" s="10">
        <v>2325</v>
      </c>
    </row>
    <row r="2333" spans="5:5">
      <c r="E2333" s="10">
        <v>2326</v>
      </c>
    </row>
    <row r="2334" spans="5:5">
      <c r="E2334" s="10">
        <v>2327</v>
      </c>
    </row>
    <row r="2335" spans="5:5">
      <c r="E2335" s="10">
        <v>2328</v>
      </c>
    </row>
    <row r="2336" spans="5:5">
      <c r="E2336" s="10">
        <v>2329</v>
      </c>
    </row>
    <row r="2337" spans="5:5">
      <c r="E2337" s="10">
        <v>2330</v>
      </c>
    </row>
    <row r="2338" spans="5:5">
      <c r="E2338" s="10">
        <v>2331</v>
      </c>
    </row>
    <row r="2339" spans="5:5">
      <c r="E2339" s="10">
        <v>2332</v>
      </c>
    </row>
    <row r="2340" spans="5:5">
      <c r="E2340" s="10">
        <v>2333</v>
      </c>
    </row>
    <row r="2341" spans="5:5">
      <c r="E2341" s="10">
        <v>2334</v>
      </c>
    </row>
    <row r="2342" spans="5:5">
      <c r="E2342" s="10">
        <v>2335</v>
      </c>
    </row>
    <row r="2343" spans="5:5">
      <c r="E2343" s="10">
        <v>2336</v>
      </c>
    </row>
    <row r="2344" spans="5:5">
      <c r="E2344" s="10">
        <v>2337</v>
      </c>
    </row>
    <row r="2345" spans="5:5">
      <c r="E2345" s="10">
        <v>2338</v>
      </c>
    </row>
    <row r="2346" spans="5:5">
      <c r="E2346" s="10">
        <v>2339</v>
      </c>
    </row>
    <row r="2347" spans="5:5">
      <c r="E2347" s="10">
        <v>2340</v>
      </c>
    </row>
    <row r="2348" spans="5:5">
      <c r="E2348" s="10">
        <v>2341</v>
      </c>
    </row>
    <row r="2349" spans="5:5">
      <c r="E2349" s="10">
        <v>2342</v>
      </c>
    </row>
    <row r="2350" spans="5:5">
      <c r="E2350" s="10">
        <v>2343</v>
      </c>
    </row>
    <row r="2351" spans="5:5">
      <c r="E2351" s="10">
        <v>2344</v>
      </c>
    </row>
    <row r="2352" spans="5:5">
      <c r="E2352" s="10">
        <v>2345</v>
      </c>
    </row>
    <row r="2353" spans="5:5">
      <c r="E2353" s="10">
        <v>2346</v>
      </c>
    </row>
    <row r="2354" spans="5:5">
      <c r="E2354" s="10">
        <v>2347</v>
      </c>
    </row>
    <row r="2355" spans="5:5">
      <c r="E2355" s="10">
        <v>2348</v>
      </c>
    </row>
    <row r="2356" spans="5:5">
      <c r="E2356" s="10">
        <v>2349</v>
      </c>
    </row>
    <row r="2357" spans="5:5">
      <c r="E2357" s="10">
        <v>2350</v>
      </c>
    </row>
    <row r="2358" spans="5:5">
      <c r="E2358" s="10">
        <v>2351</v>
      </c>
    </row>
    <row r="2359" spans="5:5">
      <c r="E2359" s="10">
        <v>2352</v>
      </c>
    </row>
    <row r="2360" spans="5:5">
      <c r="E2360" s="10">
        <v>2353</v>
      </c>
    </row>
    <row r="2361" spans="5:5">
      <c r="E2361" s="10">
        <v>2354</v>
      </c>
    </row>
    <row r="2362" spans="5:5">
      <c r="E2362" s="10">
        <v>2355</v>
      </c>
    </row>
    <row r="2363" spans="5:5">
      <c r="E2363" s="10">
        <v>2356</v>
      </c>
    </row>
    <row r="2364" spans="5:5">
      <c r="E2364" s="10">
        <v>2357</v>
      </c>
    </row>
    <row r="2365" spans="5:5">
      <c r="E2365" s="10">
        <v>2358</v>
      </c>
    </row>
    <row r="2366" spans="5:5">
      <c r="E2366" s="10">
        <v>2359</v>
      </c>
    </row>
    <row r="2367" spans="5:5">
      <c r="E2367" s="10">
        <v>2360</v>
      </c>
    </row>
    <row r="2368" spans="5:5">
      <c r="E2368" s="10">
        <v>2361</v>
      </c>
    </row>
    <row r="2369" spans="5:5">
      <c r="E2369" s="10">
        <v>2362</v>
      </c>
    </row>
    <row r="2370" spans="5:5">
      <c r="E2370" s="10">
        <v>2363</v>
      </c>
    </row>
    <row r="2371" spans="5:5">
      <c r="E2371" s="10">
        <v>2364</v>
      </c>
    </row>
    <row r="2372" spans="5:5">
      <c r="E2372" s="10">
        <v>2365</v>
      </c>
    </row>
    <row r="2373" spans="5:5">
      <c r="E2373" s="10">
        <v>2366</v>
      </c>
    </row>
    <row r="2374" spans="5:5">
      <c r="E2374" s="10">
        <v>2367</v>
      </c>
    </row>
    <row r="2375" spans="5:5">
      <c r="E2375" s="10">
        <v>2368</v>
      </c>
    </row>
    <row r="2376" spans="5:5">
      <c r="E2376" s="10">
        <v>2369</v>
      </c>
    </row>
    <row r="2377" spans="5:5">
      <c r="E2377" s="10">
        <v>2370</v>
      </c>
    </row>
    <row r="2378" spans="5:5">
      <c r="E2378" s="10">
        <v>2371</v>
      </c>
    </row>
    <row r="2379" spans="5:5">
      <c r="E2379" s="10">
        <v>2372</v>
      </c>
    </row>
    <row r="2380" spans="5:5">
      <c r="E2380" s="10">
        <v>2373</v>
      </c>
    </row>
    <row r="2381" spans="5:5">
      <c r="E2381" s="10">
        <v>2374</v>
      </c>
    </row>
    <row r="2382" spans="5:5">
      <c r="E2382" s="10">
        <v>2375</v>
      </c>
    </row>
    <row r="2383" spans="5:5">
      <c r="E2383" s="10">
        <v>2376</v>
      </c>
    </row>
    <row r="2384" spans="5:5">
      <c r="E2384" s="10">
        <v>2377</v>
      </c>
    </row>
    <row r="2385" spans="5:5">
      <c r="E2385" s="10">
        <v>2378</v>
      </c>
    </row>
    <row r="2386" spans="5:5">
      <c r="E2386" s="10">
        <v>2379</v>
      </c>
    </row>
    <row r="2387" spans="5:5">
      <c r="E2387" s="10">
        <v>2380</v>
      </c>
    </row>
    <row r="2388" spans="5:5">
      <c r="E2388" s="10">
        <v>2381</v>
      </c>
    </row>
    <row r="2389" spans="5:5">
      <c r="E2389" s="10">
        <v>2382</v>
      </c>
    </row>
    <row r="2390" spans="5:5">
      <c r="E2390" s="10">
        <v>2383</v>
      </c>
    </row>
    <row r="2391" spans="5:5">
      <c r="E2391" s="10">
        <v>2384</v>
      </c>
    </row>
    <row r="2392" spans="5:5">
      <c r="E2392" s="10">
        <v>2385</v>
      </c>
    </row>
    <row r="2393" spans="5:5">
      <c r="E2393" s="10">
        <v>2386</v>
      </c>
    </row>
    <row r="2394" spans="5:5">
      <c r="E2394" s="10">
        <v>2387</v>
      </c>
    </row>
    <row r="2395" spans="5:5">
      <c r="E2395" s="10">
        <v>2388</v>
      </c>
    </row>
    <row r="2396" spans="5:5">
      <c r="E2396" s="10">
        <v>2389</v>
      </c>
    </row>
    <row r="2397" spans="5:5">
      <c r="E2397" s="10">
        <v>2390</v>
      </c>
    </row>
    <row r="2398" spans="5:5">
      <c r="E2398" s="10">
        <v>2391</v>
      </c>
    </row>
    <row r="2399" spans="5:5">
      <c r="E2399" s="10">
        <v>2392</v>
      </c>
    </row>
    <row r="2400" spans="5:5">
      <c r="E2400" s="10">
        <v>2393</v>
      </c>
    </row>
    <row r="2401" spans="5:5">
      <c r="E2401" s="10">
        <v>2394</v>
      </c>
    </row>
    <row r="2402" spans="5:5">
      <c r="E2402" s="10">
        <v>2395</v>
      </c>
    </row>
    <row r="2403" spans="5:5">
      <c r="E2403" s="10">
        <v>2396</v>
      </c>
    </row>
    <row r="2404" spans="5:5">
      <c r="E2404" s="10">
        <v>2397</v>
      </c>
    </row>
    <row r="2405" spans="5:5">
      <c r="E2405" s="10">
        <v>2398</v>
      </c>
    </row>
    <row r="2406" spans="5:5">
      <c r="E2406" s="10">
        <v>2399</v>
      </c>
    </row>
    <row r="2407" spans="5:5">
      <c r="E2407" s="10">
        <v>2400</v>
      </c>
    </row>
    <row r="2408" spans="5:5">
      <c r="E2408" s="10">
        <v>2401</v>
      </c>
    </row>
    <row r="2409" spans="5:5">
      <c r="E2409" s="10">
        <v>2402</v>
      </c>
    </row>
    <row r="2410" spans="5:5">
      <c r="E2410" s="10">
        <v>2403</v>
      </c>
    </row>
    <row r="2411" spans="5:5">
      <c r="E2411" s="10">
        <v>2404</v>
      </c>
    </row>
    <row r="2412" spans="5:5">
      <c r="E2412" s="10">
        <v>2405</v>
      </c>
    </row>
    <row r="2413" spans="5:5">
      <c r="E2413" s="10">
        <v>2406</v>
      </c>
    </row>
    <row r="2414" spans="5:5">
      <c r="E2414" s="10">
        <v>2407</v>
      </c>
    </row>
    <row r="2415" spans="5:5">
      <c r="E2415" s="10">
        <v>2408</v>
      </c>
    </row>
    <row r="2416" spans="5:5">
      <c r="E2416" s="10">
        <v>2409</v>
      </c>
    </row>
    <row r="2417" spans="5:5">
      <c r="E2417" s="10">
        <v>2410</v>
      </c>
    </row>
    <row r="2418" spans="5:5">
      <c r="E2418" s="10">
        <v>2411</v>
      </c>
    </row>
    <row r="2419" spans="5:5">
      <c r="E2419" s="10">
        <v>2412</v>
      </c>
    </row>
    <row r="2420" spans="5:5">
      <c r="E2420" s="10">
        <v>2413</v>
      </c>
    </row>
    <row r="2421" spans="5:5">
      <c r="E2421" s="10">
        <v>2414</v>
      </c>
    </row>
    <row r="2422" spans="5:5">
      <c r="E2422" s="10">
        <v>2415</v>
      </c>
    </row>
    <row r="2423" spans="5:5">
      <c r="E2423" s="10">
        <v>2416</v>
      </c>
    </row>
    <row r="2424" spans="5:5">
      <c r="E2424" s="10">
        <v>2417</v>
      </c>
    </row>
    <row r="2425" spans="5:5">
      <c r="E2425" s="10">
        <v>2418</v>
      </c>
    </row>
    <row r="2426" spans="5:5">
      <c r="E2426" s="10">
        <v>2419</v>
      </c>
    </row>
    <row r="2427" spans="5:5">
      <c r="E2427" s="10">
        <v>2420</v>
      </c>
    </row>
    <row r="2428" spans="5:5">
      <c r="E2428" s="10">
        <v>2421</v>
      </c>
    </row>
    <row r="2429" spans="5:5">
      <c r="E2429" s="10">
        <v>2422</v>
      </c>
    </row>
    <row r="2430" spans="5:5">
      <c r="E2430" s="10">
        <v>2423</v>
      </c>
    </row>
    <row r="2431" spans="5:5">
      <c r="E2431" s="10">
        <v>2424</v>
      </c>
    </row>
    <row r="2432" spans="5:5">
      <c r="E2432" s="10">
        <v>2425</v>
      </c>
    </row>
    <row r="2433" spans="5:5">
      <c r="E2433" s="10">
        <v>2426</v>
      </c>
    </row>
    <row r="2434" spans="5:5">
      <c r="E2434" s="10">
        <v>2427</v>
      </c>
    </row>
    <row r="2435" spans="5:5">
      <c r="E2435" s="10">
        <v>2428</v>
      </c>
    </row>
    <row r="2436" spans="5:5">
      <c r="E2436" s="10">
        <v>2429</v>
      </c>
    </row>
    <row r="2437" spans="5:5">
      <c r="E2437" s="10">
        <v>2430</v>
      </c>
    </row>
    <row r="2438" spans="5:5">
      <c r="E2438" s="10">
        <v>2431</v>
      </c>
    </row>
    <row r="2439" spans="5:5">
      <c r="E2439" s="10">
        <v>2432</v>
      </c>
    </row>
    <row r="2440" spans="5:5">
      <c r="E2440" s="10">
        <v>2433</v>
      </c>
    </row>
    <row r="2441" spans="5:5">
      <c r="E2441" s="10">
        <v>2434</v>
      </c>
    </row>
    <row r="2442" spans="5:5">
      <c r="E2442" s="10">
        <v>2435</v>
      </c>
    </row>
    <row r="2443" spans="5:5">
      <c r="E2443" s="10">
        <v>2436</v>
      </c>
    </row>
    <row r="2444" spans="5:5">
      <c r="E2444" s="10">
        <v>2437</v>
      </c>
    </row>
    <row r="2445" spans="5:5">
      <c r="E2445" s="10">
        <v>2438</v>
      </c>
    </row>
    <row r="2446" spans="5:5">
      <c r="E2446" s="10">
        <v>2439</v>
      </c>
    </row>
    <row r="2447" spans="5:5">
      <c r="E2447" s="10">
        <v>2440</v>
      </c>
    </row>
    <row r="2448" spans="5:5">
      <c r="E2448" s="10">
        <v>2441</v>
      </c>
    </row>
    <row r="2449" spans="5:5">
      <c r="E2449" s="10">
        <v>2442</v>
      </c>
    </row>
    <row r="2450" spans="5:5">
      <c r="E2450" s="10">
        <v>2443</v>
      </c>
    </row>
    <row r="2451" spans="5:5">
      <c r="E2451" s="10">
        <v>2444</v>
      </c>
    </row>
    <row r="2452" spans="5:5">
      <c r="E2452" s="10">
        <v>2445</v>
      </c>
    </row>
    <row r="2453" spans="5:5">
      <c r="E2453" s="10">
        <v>2446</v>
      </c>
    </row>
    <row r="2454" spans="5:5">
      <c r="E2454" s="10">
        <v>2447</v>
      </c>
    </row>
    <row r="2455" spans="5:5">
      <c r="E2455" s="10">
        <v>2448</v>
      </c>
    </row>
    <row r="2456" spans="5:5">
      <c r="E2456" s="10">
        <v>2449</v>
      </c>
    </row>
    <row r="2457" spans="5:5">
      <c r="E2457" s="10">
        <v>2450</v>
      </c>
    </row>
    <row r="2458" spans="5:5">
      <c r="E2458" s="10">
        <v>2451</v>
      </c>
    </row>
    <row r="2459" spans="5:5">
      <c r="E2459" s="10">
        <v>2452</v>
      </c>
    </row>
    <row r="2460" spans="5:5">
      <c r="E2460" s="10">
        <v>2453</v>
      </c>
    </row>
    <row r="2461" spans="5:5">
      <c r="E2461" s="10">
        <v>2454</v>
      </c>
    </row>
    <row r="2462" spans="5:5">
      <c r="E2462" s="10">
        <v>2455</v>
      </c>
    </row>
    <row r="2463" spans="5:5">
      <c r="E2463" s="10">
        <v>2456</v>
      </c>
    </row>
    <row r="2464" spans="5:5">
      <c r="E2464" s="10">
        <v>2457</v>
      </c>
    </row>
    <row r="2465" spans="5:5">
      <c r="E2465" s="10">
        <v>2458</v>
      </c>
    </row>
    <row r="2466" spans="5:5">
      <c r="E2466" s="10">
        <v>2459</v>
      </c>
    </row>
    <row r="2467" spans="5:5">
      <c r="E2467" s="10">
        <v>2460</v>
      </c>
    </row>
    <row r="2468" spans="5:5">
      <c r="E2468" s="10">
        <v>2461</v>
      </c>
    </row>
    <row r="2469" spans="5:5">
      <c r="E2469" s="10">
        <v>2462</v>
      </c>
    </row>
    <row r="2470" spans="5:5">
      <c r="E2470" s="10">
        <v>2463</v>
      </c>
    </row>
    <row r="2471" spans="5:5">
      <c r="E2471" s="10">
        <v>2464</v>
      </c>
    </row>
    <row r="2472" spans="5:5">
      <c r="E2472" s="10">
        <v>2465</v>
      </c>
    </row>
    <row r="2473" spans="5:5">
      <c r="E2473" s="10">
        <v>2466</v>
      </c>
    </row>
    <row r="2474" spans="5:5">
      <c r="E2474" s="10">
        <v>2467</v>
      </c>
    </row>
    <row r="2475" spans="5:5">
      <c r="E2475" s="10">
        <v>2468</v>
      </c>
    </row>
    <row r="2476" spans="5:5">
      <c r="E2476" s="10">
        <v>2469</v>
      </c>
    </row>
    <row r="2477" spans="5:5">
      <c r="E2477" s="10">
        <v>2470</v>
      </c>
    </row>
    <row r="2478" spans="5:5">
      <c r="E2478" s="10">
        <v>2471</v>
      </c>
    </row>
    <row r="2479" spans="5:5">
      <c r="E2479" s="10">
        <v>2472</v>
      </c>
    </row>
    <row r="2480" spans="5:5">
      <c r="E2480" s="10">
        <v>2473</v>
      </c>
    </row>
    <row r="2481" spans="5:5">
      <c r="E2481" s="10">
        <v>2474</v>
      </c>
    </row>
    <row r="2482" spans="5:5">
      <c r="E2482" s="10">
        <v>2475</v>
      </c>
    </row>
    <row r="2483" spans="5:5">
      <c r="E2483" s="10">
        <v>2476</v>
      </c>
    </row>
    <row r="2484" spans="5:5">
      <c r="E2484" s="10">
        <v>2477</v>
      </c>
    </row>
    <row r="2485" spans="5:5">
      <c r="E2485" s="10">
        <v>2478</v>
      </c>
    </row>
    <row r="2486" spans="5:5">
      <c r="E2486" s="10">
        <v>2479</v>
      </c>
    </row>
    <row r="2487" spans="5:5">
      <c r="E2487" s="10">
        <v>2480</v>
      </c>
    </row>
    <row r="2488" spans="5:5">
      <c r="E2488" s="10">
        <v>2481</v>
      </c>
    </row>
    <row r="2489" spans="5:5">
      <c r="E2489" s="10">
        <v>2482</v>
      </c>
    </row>
    <row r="2490" spans="5:5">
      <c r="E2490" s="10">
        <v>2483</v>
      </c>
    </row>
    <row r="2491" spans="5:5">
      <c r="E2491" s="10">
        <v>2484</v>
      </c>
    </row>
    <row r="2492" spans="5:5">
      <c r="E2492" s="10">
        <v>2485</v>
      </c>
    </row>
    <row r="2493" spans="5:5">
      <c r="E2493" s="10">
        <v>2486</v>
      </c>
    </row>
    <row r="2494" spans="5:5">
      <c r="E2494" s="10">
        <v>2487</v>
      </c>
    </row>
    <row r="2495" spans="5:5">
      <c r="E2495" s="10">
        <v>2488</v>
      </c>
    </row>
    <row r="2496" spans="5:5">
      <c r="E2496" s="10">
        <v>2489</v>
      </c>
    </row>
    <row r="2497" spans="5:5">
      <c r="E2497" s="10">
        <v>2490</v>
      </c>
    </row>
    <row r="2498" spans="5:5">
      <c r="E2498" s="10">
        <v>2491</v>
      </c>
    </row>
    <row r="2499" spans="5:5">
      <c r="E2499" s="10">
        <v>2492</v>
      </c>
    </row>
    <row r="2500" spans="5:5">
      <c r="E2500" s="10">
        <v>2493</v>
      </c>
    </row>
    <row r="2501" spans="5:5">
      <c r="E2501" s="10">
        <v>2494</v>
      </c>
    </row>
    <row r="2502" spans="5:5">
      <c r="E2502" s="10">
        <v>2495</v>
      </c>
    </row>
    <row r="2503" spans="5:5">
      <c r="E2503" s="10">
        <v>2496</v>
      </c>
    </row>
    <row r="2504" spans="5:5">
      <c r="E2504" s="10">
        <v>2497</v>
      </c>
    </row>
    <row r="2505" spans="5:5">
      <c r="E2505" s="10">
        <v>2498</v>
      </c>
    </row>
    <row r="2506" spans="5:5">
      <c r="E2506" s="10">
        <v>2499</v>
      </c>
    </row>
    <row r="2507" spans="5:5">
      <c r="E2507" s="10">
        <v>2500</v>
      </c>
    </row>
    <row r="2508" spans="5:5">
      <c r="E2508" s="10">
        <v>2501</v>
      </c>
    </row>
    <row r="2509" spans="5:5">
      <c r="E2509" s="10">
        <v>2502</v>
      </c>
    </row>
    <row r="2510" spans="5:5">
      <c r="E2510" s="10">
        <v>2503</v>
      </c>
    </row>
    <row r="2511" spans="5:5">
      <c r="E2511" s="10">
        <v>2504</v>
      </c>
    </row>
    <row r="2512" spans="5:5">
      <c r="E2512" s="10">
        <v>2505</v>
      </c>
    </row>
    <row r="2513" spans="5:5">
      <c r="E2513" s="10">
        <v>2506</v>
      </c>
    </row>
    <row r="2514" spans="5:5">
      <c r="E2514" s="10">
        <v>2507</v>
      </c>
    </row>
    <row r="2515" spans="5:5">
      <c r="E2515" s="10">
        <v>2508</v>
      </c>
    </row>
    <row r="2516" spans="5:5">
      <c r="E2516" s="10">
        <v>2509</v>
      </c>
    </row>
    <row r="2517" spans="5:5">
      <c r="E2517" s="10">
        <v>2510</v>
      </c>
    </row>
    <row r="2518" spans="5:5">
      <c r="E2518" s="10">
        <v>2511</v>
      </c>
    </row>
    <row r="2519" spans="5:5">
      <c r="E2519" s="10">
        <v>2512</v>
      </c>
    </row>
    <row r="2520" spans="5:5">
      <c r="E2520" s="10">
        <v>2513</v>
      </c>
    </row>
    <row r="2521" spans="5:5">
      <c r="E2521" s="10">
        <v>2514</v>
      </c>
    </row>
    <row r="2522" spans="5:5">
      <c r="E2522" s="10">
        <v>2515</v>
      </c>
    </row>
    <row r="2523" spans="5:5">
      <c r="E2523" s="10">
        <v>2516</v>
      </c>
    </row>
    <row r="2524" spans="5:5">
      <c r="E2524" s="10">
        <v>2517</v>
      </c>
    </row>
    <row r="2525" spans="5:5">
      <c r="E2525" s="10">
        <v>2518</v>
      </c>
    </row>
    <row r="2526" spans="5:5">
      <c r="E2526" s="10">
        <v>2519</v>
      </c>
    </row>
    <row r="2527" spans="5:5">
      <c r="E2527" s="10">
        <v>2520</v>
      </c>
    </row>
    <row r="2528" spans="5:5">
      <c r="E2528" s="10">
        <v>2521</v>
      </c>
    </row>
    <row r="2529" spans="5:5">
      <c r="E2529" s="10">
        <v>2522</v>
      </c>
    </row>
    <row r="2530" spans="5:5">
      <c r="E2530" s="10">
        <v>2523</v>
      </c>
    </row>
    <row r="2531" spans="5:5">
      <c r="E2531" s="10">
        <v>2524</v>
      </c>
    </row>
    <row r="2532" spans="5:5">
      <c r="E2532" s="10">
        <v>2525</v>
      </c>
    </row>
    <row r="2533" spans="5:5">
      <c r="E2533" s="10">
        <v>2526</v>
      </c>
    </row>
    <row r="2534" spans="5:5">
      <c r="E2534" s="10">
        <v>2527</v>
      </c>
    </row>
    <row r="2535" spans="5:5">
      <c r="E2535" s="10">
        <v>2528</v>
      </c>
    </row>
    <row r="2536" spans="5:5">
      <c r="E2536" s="10">
        <v>2529</v>
      </c>
    </row>
    <row r="2537" spans="5:5">
      <c r="E2537" s="10">
        <v>2530</v>
      </c>
    </row>
    <row r="2538" spans="5:5">
      <c r="E2538" s="10">
        <v>2531</v>
      </c>
    </row>
    <row r="2539" spans="5:5">
      <c r="E2539" s="10">
        <v>2532</v>
      </c>
    </row>
    <row r="2540" spans="5:5">
      <c r="E2540" s="10">
        <v>2533</v>
      </c>
    </row>
    <row r="2541" spans="5:5">
      <c r="E2541" s="10">
        <v>2534</v>
      </c>
    </row>
    <row r="2542" spans="5:5">
      <c r="E2542" s="10">
        <v>2535</v>
      </c>
    </row>
    <row r="2543" spans="5:5">
      <c r="E2543" s="10">
        <v>2536</v>
      </c>
    </row>
    <row r="2544" spans="5:5">
      <c r="E2544" s="10">
        <v>2537</v>
      </c>
    </row>
    <row r="2545" spans="5:5">
      <c r="E2545" s="10">
        <v>2538</v>
      </c>
    </row>
    <row r="2546" spans="5:5">
      <c r="E2546" s="10">
        <v>2539</v>
      </c>
    </row>
    <row r="2547" spans="5:5">
      <c r="E2547" s="10">
        <v>2540</v>
      </c>
    </row>
    <row r="2548" spans="5:5">
      <c r="E2548" s="10">
        <v>2541</v>
      </c>
    </row>
    <row r="2549" spans="5:5">
      <c r="E2549" s="10">
        <v>2542</v>
      </c>
    </row>
    <row r="2550" spans="5:5">
      <c r="E2550" s="10">
        <v>2543</v>
      </c>
    </row>
    <row r="2551" spans="5:5">
      <c r="E2551" s="10">
        <v>2544</v>
      </c>
    </row>
    <row r="2552" spans="5:5">
      <c r="E2552" s="10">
        <v>2545</v>
      </c>
    </row>
    <row r="2553" spans="5:5">
      <c r="E2553" s="10">
        <v>2546</v>
      </c>
    </row>
    <row r="2554" spans="5:5">
      <c r="E2554" s="10">
        <v>2547</v>
      </c>
    </row>
    <row r="2555" spans="5:5">
      <c r="E2555" s="10">
        <v>2548</v>
      </c>
    </row>
    <row r="2556" spans="5:5">
      <c r="E2556" s="10">
        <v>2549</v>
      </c>
    </row>
    <row r="2557" spans="5:5">
      <c r="E2557" s="10">
        <v>2550</v>
      </c>
    </row>
    <row r="2558" spans="5:5">
      <c r="E2558" s="10">
        <v>2551</v>
      </c>
    </row>
    <row r="2559" spans="5:5">
      <c r="E2559" s="10">
        <v>2552</v>
      </c>
    </row>
    <row r="2560" spans="5:5">
      <c r="E2560" s="10">
        <v>2553</v>
      </c>
    </row>
    <row r="2561" spans="5:5">
      <c r="E2561" s="10">
        <v>2554</v>
      </c>
    </row>
    <row r="2562" spans="5:5">
      <c r="E2562" s="10">
        <v>2555</v>
      </c>
    </row>
    <row r="2563" spans="5:5">
      <c r="E2563" s="10">
        <v>2556</v>
      </c>
    </row>
    <row r="2564" spans="5:5">
      <c r="E2564" s="10">
        <v>2557</v>
      </c>
    </row>
    <row r="2565" spans="5:5">
      <c r="E2565" s="10">
        <v>2558</v>
      </c>
    </row>
    <row r="2566" spans="5:5">
      <c r="E2566" s="10">
        <v>2559</v>
      </c>
    </row>
    <row r="2567" spans="5:5">
      <c r="E2567" s="10">
        <v>2560</v>
      </c>
    </row>
    <row r="2568" spans="5:5">
      <c r="E2568" s="10">
        <v>2561</v>
      </c>
    </row>
    <row r="2569" spans="5:5">
      <c r="E2569" s="10">
        <v>2562</v>
      </c>
    </row>
    <row r="2570" spans="5:5">
      <c r="E2570" s="10">
        <v>2563</v>
      </c>
    </row>
    <row r="2571" spans="5:5">
      <c r="E2571" s="10">
        <v>2564</v>
      </c>
    </row>
    <row r="2572" spans="5:5">
      <c r="E2572" s="10">
        <v>2565</v>
      </c>
    </row>
    <row r="2573" spans="5:5">
      <c r="E2573" s="10">
        <v>2566</v>
      </c>
    </row>
    <row r="2574" spans="5:5">
      <c r="E2574" s="10">
        <v>2567</v>
      </c>
    </row>
    <row r="2575" spans="5:5">
      <c r="E2575" s="10">
        <v>2568</v>
      </c>
    </row>
    <row r="2576" spans="5:5">
      <c r="E2576" s="10">
        <v>2569</v>
      </c>
    </row>
    <row r="2577" spans="5:5">
      <c r="E2577" s="10">
        <v>2570</v>
      </c>
    </row>
    <row r="2578" spans="5:5">
      <c r="E2578" s="10">
        <v>2571</v>
      </c>
    </row>
    <row r="2579" spans="5:5">
      <c r="E2579" s="10">
        <v>2572</v>
      </c>
    </row>
    <row r="2580" spans="5:5">
      <c r="E2580" s="10">
        <v>2573</v>
      </c>
    </row>
    <row r="2581" spans="5:5">
      <c r="E2581" s="10">
        <v>2574</v>
      </c>
    </row>
    <row r="2582" spans="5:5">
      <c r="E2582" s="10">
        <v>2575</v>
      </c>
    </row>
    <row r="2583" spans="5:5">
      <c r="E2583" s="10">
        <v>2576</v>
      </c>
    </row>
    <row r="2584" spans="5:5">
      <c r="E2584" s="10">
        <v>2577</v>
      </c>
    </row>
    <row r="2585" spans="5:5">
      <c r="E2585" s="10">
        <v>2578</v>
      </c>
    </row>
    <row r="2586" spans="5:5">
      <c r="E2586" s="10">
        <v>2579</v>
      </c>
    </row>
    <row r="2587" spans="5:5">
      <c r="E2587" s="10">
        <v>2580</v>
      </c>
    </row>
    <row r="2588" spans="5:5">
      <c r="E2588" s="10">
        <v>2581</v>
      </c>
    </row>
    <row r="2589" spans="5:5">
      <c r="E2589" s="10">
        <v>2582</v>
      </c>
    </row>
    <row r="2590" spans="5:5">
      <c r="E2590" s="10">
        <v>2583</v>
      </c>
    </row>
    <row r="2591" spans="5:5">
      <c r="E2591" s="10">
        <v>2584</v>
      </c>
    </row>
    <row r="2592" spans="5:5">
      <c r="E2592" s="10">
        <v>2585</v>
      </c>
    </row>
    <row r="2593" spans="5:5">
      <c r="E2593" s="10">
        <v>2586</v>
      </c>
    </row>
    <row r="2594" spans="5:5">
      <c r="E2594" s="10">
        <v>2587</v>
      </c>
    </row>
    <row r="2595" spans="5:5">
      <c r="E2595" s="10">
        <v>2588</v>
      </c>
    </row>
    <row r="2596" spans="5:5">
      <c r="E2596" s="10">
        <v>2589</v>
      </c>
    </row>
    <row r="2597" spans="5:5">
      <c r="E2597" s="10">
        <v>2590</v>
      </c>
    </row>
    <row r="2598" spans="5:5">
      <c r="E2598" s="10">
        <v>2591</v>
      </c>
    </row>
    <row r="2599" spans="5:5">
      <c r="E2599" s="10">
        <v>2592</v>
      </c>
    </row>
    <row r="2600" spans="5:5">
      <c r="E2600" s="10">
        <v>2593</v>
      </c>
    </row>
    <row r="2601" spans="5:5">
      <c r="E2601" s="10">
        <v>2594</v>
      </c>
    </row>
    <row r="2602" spans="5:5">
      <c r="E2602" s="10">
        <v>2595</v>
      </c>
    </row>
    <row r="2603" spans="5:5">
      <c r="E2603" s="10">
        <v>2596</v>
      </c>
    </row>
    <row r="2604" spans="5:5">
      <c r="E2604" s="10">
        <v>2597</v>
      </c>
    </row>
    <row r="2605" spans="5:5">
      <c r="E2605" s="10">
        <v>2598</v>
      </c>
    </row>
    <row r="2606" spans="5:5">
      <c r="E2606" s="10">
        <v>2599</v>
      </c>
    </row>
    <row r="2607" spans="5:5">
      <c r="E2607" s="10">
        <v>2600</v>
      </c>
    </row>
    <row r="2608" spans="5:5">
      <c r="E2608" s="10">
        <v>2601</v>
      </c>
    </row>
    <row r="2609" spans="5:5">
      <c r="E2609" s="10">
        <v>2602</v>
      </c>
    </row>
    <row r="2610" spans="5:5">
      <c r="E2610" s="10">
        <v>2603</v>
      </c>
    </row>
    <row r="2611" spans="5:5">
      <c r="E2611" s="10">
        <v>2604</v>
      </c>
    </row>
    <row r="2612" spans="5:5">
      <c r="E2612" s="10">
        <v>2605</v>
      </c>
    </row>
    <row r="2613" spans="5:5">
      <c r="E2613" s="10">
        <v>2606</v>
      </c>
    </row>
    <row r="2614" spans="5:5">
      <c r="E2614" s="10">
        <v>2607</v>
      </c>
    </row>
    <row r="2615" spans="5:5">
      <c r="E2615" s="10">
        <v>2608</v>
      </c>
    </row>
    <row r="2616" spans="5:5">
      <c r="E2616" s="10">
        <v>2609</v>
      </c>
    </row>
    <row r="2617" spans="5:5">
      <c r="E2617" s="10">
        <v>2610</v>
      </c>
    </row>
    <row r="2618" spans="5:5">
      <c r="E2618" s="10">
        <v>2611</v>
      </c>
    </row>
    <row r="2619" spans="5:5">
      <c r="E2619" s="10">
        <v>2612</v>
      </c>
    </row>
    <row r="2620" spans="5:5">
      <c r="E2620" s="10">
        <v>2613</v>
      </c>
    </row>
    <row r="2621" spans="5:5">
      <c r="E2621" s="10">
        <v>2614</v>
      </c>
    </row>
    <row r="2622" spans="5:5">
      <c r="E2622" s="10">
        <v>2615</v>
      </c>
    </row>
    <row r="2623" spans="5:5">
      <c r="E2623" s="10">
        <v>2616</v>
      </c>
    </row>
    <row r="2624" spans="5:5">
      <c r="E2624" s="10">
        <v>2617</v>
      </c>
    </row>
    <row r="2625" spans="5:5">
      <c r="E2625" s="10">
        <v>2618</v>
      </c>
    </row>
    <row r="2626" spans="5:5">
      <c r="E2626" s="10">
        <v>2619</v>
      </c>
    </row>
    <row r="2627" spans="5:5">
      <c r="E2627" s="10">
        <v>2620</v>
      </c>
    </row>
    <row r="2628" spans="5:5">
      <c r="E2628" s="10">
        <v>2621</v>
      </c>
    </row>
    <row r="2629" spans="5:5">
      <c r="E2629" s="10">
        <v>2622</v>
      </c>
    </row>
    <row r="2630" spans="5:5">
      <c r="E2630" s="10">
        <v>2623</v>
      </c>
    </row>
    <row r="2631" spans="5:5">
      <c r="E2631" s="10">
        <v>2624</v>
      </c>
    </row>
    <row r="2632" spans="5:5">
      <c r="E2632" s="10">
        <v>2625</v>
      </c>
    </row>
    <row r="2633" spans="5:5">
      <c r="E2633" s="10">
        <v>2626</v>
      </c>
    </row>
    <row r="2634" spans="5:5">
      <c r="E2634" s="10">
        <v>2627</v>
      </c>
    </row>
    <row r="2635" spans="5:5">
      <c r="E2635" s="10">
        <v>2628</v>
      </c>
    </row>
    <row r="2636" spans="5:5">
      <c r="E2636" s="10">
        <v>2629</v>
      </c>
    </row>
    <row r="2637" spans="5:5">
      <c r="E2637" s="10">
        <v>2630</v>
      </c>
    </row>
    <row r="2638" spans="5:5">
      <c r="E2638" s="10">
        <v>2631</v>
      </c>
    </row>
    <row r="2639" spans="5:5">
      <c r="E2639" s="10">
        <v>2632</v>
      </c>
    </row>
    <row r="2640" spans="5:5">
      <c r="E2640" s="10">
        <v>2633</v>
      </c>
    </row>
    <row r="2641" spans="5:5">
      <c r="E2641" s="10">
        <v>2634</v>
      </c>
    </row>
    <row r="2642" spans="5:5">
      <c r="E2642" s="10">
        <v>2635</v>
      </c>
    </row>
    <row r="2643" spans="5:5">
      <c r="E2643" s="10">
        <v>2636</v>
      </c>
    </row>
    <row r="2644" spans="5:5">
      <c r="E2644" s="10">
        <v>2637</v>
      </c>
    </row>
    <row r="2645" spans="5:5">
      <c r="E2645" s="10">
        <v>2638</v>
      </c>
    </row>
    <row r="2646" spans="5:5">
      <c r="E2646" s="10">
        <v>2639</v>
      </c>
    </row>
    <row r="2647" spans="5:5">
      <c r="E2647" s="10">
        <v>2640</v>
      </c>
    </row>
    <row r="2648" spans="5:5">
      <c r="E2648" s="10">
        <v>2641</v>
      </c>
    </row>
    <row r="2649" spans="5:5">
      <c r="E2649" s="10">
        <v>2642</v>
      </c>
    </row>
    <row r="2650" spans="5:5">
      <c r="E2650" s="10">
        <v>2643</v>
      </c>
    </row>
    <row r="2651" spans="5:5">
      <c r="E2651" s="10">
        <v>2644</v>
      </c>
    </row>
    <row r="2652" spans="5:5">
      <c r="E2652" s="10">
        <v>2645</v>
      </c>
    </row>
    <row r="2653" spans="5:5">
      <c r="E2653" s="10">
        <v>2646</v>
      </c>
    </row>
    <row r="2654" spans="5:5">
      <c r="E2654" s="10">
        <v>2647</v>
      </c>
    </row>
    <row r="2655" spans="5:5">
      <c r="E2655" s="10">
        <v>2648</v>
      </c>
    </row>
    <row r="2656" spans="5:5">
      <c r="E2656" s="10">
        <v>2649</v>
      </c>
    </row>
    <row r="2657" spans="5:5">
      <c r="E2657" s="10">
        <v>2650</v>
      </c>
    </row>
    <row r="2658" spans="5:5">
      <c r="E2658" s="10">
        <v>2651</v>
      </c>
    </row>
    <row r="2659" spans="5:5">
      <c r="E2659" s="10">
        <v>2652</v>
      </c>
    </row>
    <row r="2660" spans="5:5">
      <c r="E2660" s="10">
        <v>2653</v>
      </c>
    </row>
    <row r="2661" spans="5:5">
      <c r="E2661" s="10">
        <v>2654</v>
      </c>
    </row>
    <row r="2662" spans="5:5">
      <c r="E2662" s="10">
        <v>2655</v>
      </c>
    </row>
    <row r="2663" spans="5:5">
      <c r="E2663" s="10">
        <v>2656</v>
      </c>
    </row>
    <row r="2664" spans="5:5">
      <c r="E2664" s="10">
        <v>2657</v>
      </c>
    </row>
    <row r="2665" spans="5:5">
      <c r="E2665" s="10">
        <v>2658</v>
      </c>
    </row>
    <row r="2666" spans="5:5">
      <c r="E2666" s="10">
        <v>2659</v>
      </c>
    </row>
    <row r="2667" spans="5:5">
      <c r="E2667" s="10">
        <v>2660</v>
      </c>
    </row>
    <row r="2668" spans="5:5">
      <c r="E2668" s="10">
        <v>2661</v>
      </c>
    </row>
    <row r="2669" spans="5:5">
      <c r="E2669" s="10">
        <v>2662</v>
      </c>
    </row>
    <row r="2670" spans="5:5">
      <c r="E2670" s="10">
        <v>2663</v>
      </c>
    </row>
    <row r="2671" spans="5:5">
      <c r="E2671" s="10">
        <v>2664</v>
      </c>
    </row>
    <row r="2672" spans="5:5">
      <c r="E2672" s="10">
        <v>2665</v>
      </c>
    </row>
    <row r="2673" spans="5:5">
      <c r="E2673" s="10">
        <v>2666</v>
      </c>
    </row>
    <row r="2674" spans="5:5">
      <c r="E2674" s="10">
        <v>2667</v>
      </c>
    </row>
    <row r="2675" spans="5:5">
      <c r="E2675" s="10">
        <v>2668</v>
      </c>
    </row>
    <row r="2676" spans="5:5">
      <c r="E2676" s="10">
        <v>2669</v>
      </c>
    </row>
    <row r="2677" spans="5:5">
      <c r="E2677" s="10">
        <v>2670</v>
      </c>
    </row>
    <row r="2678" spans="5:5">
      <c r="E2678" s="10">
        <v>2671</v>
      </c>
    </row>
    <row r="2679" spans="5:5">
      <c r="E2679" s="10">
        <v>2672</v>
      </c>
    </row>
    <row r="2680" spans="5:5">
      <c r="E2680" s="10">
        <v>2673</v>
      </c>
    </row>
    <row r="2681" spans="5:5">
      <c r="E2681" s="10">
        <v>2674</v>
      </c>
    </row>
    <row r="2682" spans="5:5">
      <c r="E2682" s="10">
        <v>2675</v>
      </c>
    </row>
    <row r="2683" spans="5:5">
      <c r="E2683" s="10">
        <v>2676</v>
      </c>
    </row>
    <row r="2684" spans="5:5">
      <c r="E2684" s="10">
        <v>2677</v>
      </c>
    </row>
    <row r="2685" spans="5:5">
      <c r="E2685" s="10">
        <v>2678</v>
      </c>
    </row>
    <row r="2686" spans="5:5">
      <c r="E2686" s="10">
        <v>2679</v>
      </c>
    </row>
    <row r="2687" spans="5:5">
      <c r="E2687" s="10">
        <v>2680</v>
      </c>
    </row>
    <row r="2688" spans="5:5">
      <c r="E2688" s="10">
        <v>2681</v>
      </c>
    </row>
    <row r="2689" spans="5:5">
      <c r="E2689" s="10">
        <v>2682</v>
      </c>
    </row>
    <row r="2690" spans="5:5">
      <c r="E2690" s="10">
        <v>2683</v>
      </c>
    </row>
    <row r="2691" spans="5:5">
      <c r="E2691" s="10">
        <v>2684</v>
      </c>
    </row>
    <row r="2692" spans="5:5">
      <c r="E2692" s="10">
        <v>2685</v>
      </c>
    </row>
    <row r="2693" spans="5:5">
      <c r="E2693" s="10">
        <v>2686</v>
      </c>
    </row>
    <row r="2694" spans="5:5">
      <c r="E2694" s="10">
        <v>2687</v>
      </c>
    </row>
    <row r="2695" spans="5:5">
      <c r="E2695" s="10">
        <v>2688</v>
      </c>
    </row>
    <row r="2696" spans="5:5">
      <c r="E2696" s="10">
        <v>2689</v>
      </c>
    </row>
    <row r="2697" spans="5:5">
      <c r="E2697" s="10">
        <v>2690</v>
      </c>
    </row>
    <row r="2698" spans="5:5">
      <c r="E2698" s="10">
        <v>2691</v>
      </c>
    </row>
    <row r="2699" spans="5:5">
      <c r="E2699" s="10">
        <v>2692</v>
      </c>
    </row>
    <row r="2700" spans="5:5">
      <c r="E2700" s="10">
        <v>2693</v>
      </c>
    </row>
    <row r="2701" spans="5:5">
      <c r="E2701" s="10">
        <v>2694</v>
      </c>
    </row>
    <row r="2702" spans="5:5">
      <c r="E2702" s="10">
        <v>2695</v>
      </c>
    </row>
    <row r="2703" spans="5:5">
      <c r="E2703" s="10">
        <v>2696</v>
      </c>
    </row>
    <row r="2704" spans="5:5">
      <c r="E2704" s="10">
        <v>2697</v>
      </c>
    </row>
    <row r="2705" spans="5:5">
      <c r="E2705" s="10">
        <v>2698</v>
      </c>
    </row>
    <row r="2706" spans="5:5">
      <c r="E2706" s="10">
        <v>2699</v>
      </c>
    </row>
    <row r="2707" spans="5:5">
      <c r="E2707" s="10">
        <v>2700</v>
      </c>
    </row>
    <row r="2708" spans="5:5">
      <c r="E2708" s="10">
        <v>2701</v>
      </c>
    </row>
    <row r="2709" spans="5:5">
      <c r="E2709" s="10">
        <v>2702</v>
      </c>
    </row>
    <row r="2710" spans="5:5">
      <c r="E2710" s="10">
        <v>2703</v>
      </c>
    </row>
    <row r="2711" spans="5:5">
      <c r="E2711" s="10">
        <v>2704</v>
      </c>
    </row>
    <row r="2712" spans="5:5">
      <c r="E2712" s="10">
        <v>2705</v>
      </c>
    </row>
    <row r="2713" spans="5:5">
      <c r="E2713" s="10">
        <v>2706</v>
      </c>
    </row>
    <row r="2714" spans="5:5">
      <c r="E2714" s="10">
        <v>2707</v>
      </c>
    </row>
    <row r="2715" spans="5:5">
      <c r="E2715" s="10">
        <v>2708</v>
      </c>
    </row>
    <row r="2716" spans="5:5">
      <c r="E2716" s="10">
        <v>2709</v>
      </c>
    </row>
    <row r="2717" spans="5:5">
      <c r="E2717" s="10">
        <v>2710</v>
      </c>
    </row>
    <row r="2718" spans="5:5">
      <c r="E2718" s="10">
        <v>2711</v>
      </c>
    </row>
    <row r="2719" spans="5:5">
      <c r="E2719" s="10">
        <v>2712</v>
      </c>
    </row>
    <row r="2720" spans="5:5">
      <c r="E2720" s="10">
        <v>2713</v>
      </c>
    </row>
    <row r="2721" spans="5:5">
      <c r="E2721" s="10">
        <v>2714</v>
      </c>
    </row>
    <row r="2722" spans="5:5">
      <c r="E2722" s="10">
        <v>2715</v>
      </c>
    </row>
    <row r="2723" spans="5:5">
      <c r="E2723" s="10">
        <v>2716</v>
      </c>
    </row>
    <row r="2724" spans="5:5">
      <c r="E2724" s="10">
        <v>2717</v>
      </c>
    </row>
    <row r="2725" spans="5:5">
      <c r="E2725" s="10">
        <v>2718</v>
      </c>
    </row>
    <row r="2726" spans="5:5">
      <c r="E2726" s="10">
        <v>2719</v>
      </c>
    </row>
    <row r="2727" spans="5:5">
      <c r="E2727" s="10">
        <v>2720</v>
      </c>
    </row>
    <row r="2728" spans="5:5">
      <c r="E2728" s="10">
        <v>2721</v>
      </c>
    </row>
    <row r="2729" spans="5:5">
      <c r="E2729" s="10">
        <v>2722</v>
      </c>
    </row>
    <row r="2730" spans="5:5">
      <c r="E2730" s="10">
        <v>2723</v>
      </c>
    </row>
    <row r="2731" spans="5:5">
      <c r="E2731" s="10">
        <v>2724</v>
      </c>
    </row>
    <row r="2732" spans="5:5">
      <c r="E2732" s="10">
        <v>2725</v>
      </c>
    </row>
    <row r="2733" spans="5:5">
      <c r="E2733" s="10">
        <v>2726</v>
      </c>
    </row>
    <row r="2734" spans="5:5">
      <c r="E2734" s="10">
        <v>2727</v>
      </c>
    </row>
    <row r="2735" spans="5:5">
      <c r="E2735" s="10">
        <v>2728</v>
      </c>
    </row>
    <row r="2736" spans="5:5">
      <c r="E2736" s="10">
        <v>2729</v>
      </c>
    </row>
    <row r="2737" spans="5:5">
      <c r="E2737" s="10">
        <v>2730</v>
      </c>
    </row>
    <row r="2738" spans="5:5">
      <c r="E2738" s="10">
        <v>2731</v>
      </c>
    </row>
    <row r="2739" spans="5:5">
      <c r="E2739" s="10">
        <v>2732</v>
      </c>
    </row>
    <row r="2740" spans="5:5">
      <c r="E2740" s="10">
        <v>2733</v>
      </c>
    </row>
    <row r="2741" spans="5:5">
      <c r="E2741" s="10">
        <v>2734</v>
      </c>
    </row>
    <row r="2742" spans="5:5">
      <c r="E2742" s="10">
        <v>2735</v>
      </c>
    </row>
    <row r="2743" spans="5:5">
      <c r="E2743" s="10">
        <v>2736</v>
      </c>
    </row>
    <row r="2744" spans="5:5">
      <c r="E2744" s="10">
        <v>2737</v>
      </c>
    </row>
    <row r="2745" spans="5:5">
      <c r="E2745" s="10">
        <v>2738</v>
      </c>
    </row>
    <row r="2746" spans="5:5">
      <c r="E2746" s="10">
        <v>2739</v>
      </c>
    </row>
    <row r="2747" spans="5:5">
      <c r="E2747" s="10">
        <v>2740</v>
      </c>
    </row>
    <row r="2748" spans="5:5">
      <c r="E2748" s="10">
        <v>2741</v>
      </c>
    </row>
    <row r="2749" spans="5:5">
      <c r="E2749" s="10">
        <v>2742</v>
      </c>
    </row>
    <row r="2750" spans="5:5">
      <c r="E2750" s="10">
        <v>2743</v>
      </c>
    </row>
    <row r="2751" spans="5:5">
      <c r="E2751" s="10">
        <v>2744</v>
      </c>
    </row>
    <row r="2752" spans="5:5">
      <c r="E2752" s="10">
        <v>2745</v>
      </c>
    </row>
    <row r="2753" spans="5:5">
      <c r="E2753" s="10">
        <v>2746</v>
      </c>
    </row>
    <row r="2754" spans="5:5">
      <c r="E2754" s="10">
        <v>2747</v>
      </c>
    </row>
    <row r="2755" spans="5:5">
      <c r="E2755" s="10">
        <v>2748</v>
      </c>
    </row>
    <row r="2756" spans="5:5">
      <c r="E2756" s="10">
        <v>2749</v>
      </c>
    </row>
    <row r="2757" spans="5:5">
      <c r="E2757" s="10">
        <v>2750</v>
      </c>
    </row>
    <row r="2758" spans="5:5">
      <c r="E2758" s="10">
        <v>2751</v>
      </c>
    </row>
    <row r="2759" spans="5:5">
      <c r="E2759" s="10">
        <v>2752</v>
      </c>
    </row>
    <row r="2760" spans="5:5">
      <c r="E2760" s="10">
        <v>2753</v>
      </c>
    </row>
    <row r="2761" spans="5:5">
      <c r="E2761" s="10">
        <v>2754</v>
      </c>
    </row>
    <row r="2762" spans="5:5">
      <c r="E2762" s="10">
        <v>2755</v>
      </c>
    </row>
    <row r="2763" spans="5:5">
      <c r="E2763" s="10">
        <v>2756</v>
      </c>
    </row>
    <row r="2764" spans="5:5">
      <c r="E2764" s="10">
        <v>2757</v>
      </c>
    </row>
    <row r="2765" spans="5:5">
      <c r="E2765" s="10">
        <v>2758</v>
      </c>
    </row>
    <row r="2766" spans="5:5">
      <c r="E2766" s="10">
        <v>2759</v>
      </c>
    </row>
    <row r="2767" spans="5:5">
      <c r="E2767" s="10">
        <v>2760</v>
      </c>
    </row>
    <row r="2768" spans="5:5">
      <c r="E2768" s="10">
        <v>2761</v>
      </c>
    </row>
    <row r="2769" spans="5:5">
      <c r="E2769" s="10">
        <v>2762</v>
      </c>
    </row>
    <row r="2770" spans="5:5">
      <c r="E2770" s="10">
        <v>2763</v>
      </c>
    </row>
    <row r="2771" spans="5:5">
      <c r="E2771" s="10">
        <v>2764</v>
      </c>
    </row>
    <row r="2772" spans="5:5">
      <c r="E2772" s="10">
        <v>2765</v>
      </c>
    </row>
    <row r="2773" spans="5:5">
      <c r="E2773" s="10">
        <v>2766</v>
      </c>
    </row>
    <row r="2774" spans="5:5">
      <c r="E2774" s="10">
        <v>2767</v>
      </c>
    </row>
    <row r="2775" spans="5:5">
      <c r="E2775" s="10">
        <v>2768</v>
      </c>
    </row>
    <row r="2776" spans="5:5">
      <c r="E2776" s="10">
        <v>2769</v>
      </c>
    </row>
    <row r="2777" spans="5:5">
      <c r="E2777" s="10">
        <v>2770</v>
      </c>
    </row>
    <row r="2778" spans="5:5">
      <c r="E2778" s="10">
        <v>2771</v>
      </c>
    </row>
    <row r="2779" spans="5:5">
      <c r="E2779" s="10">
        <v>2772</v>
      </c>
    </row>
    <row r="2780" spans="5:5">
      <c r="E2780" s="10">
        <v>2773</v>
      </c>
    </row>
    <row r="2781" spans="5:5">
      <c r="E2781" s="10">
        <v>2774</v>
      </c>
    </row>
    <row r="2782" spans="5:5">
      <c r="E2782" s="10">
        <v>2775</v>
      </c>
    </row>
    <row r="2783" spans="5:5">
      <c r="E2783" s="10">
        <v>2776</v>
      </c>
    </row>
    <row r="2784" spans="5:5">
      <c r="E2784" s="10">
        <v>2777</v>
      </c>
    </row>
    <row r="2785" spans="5:5">
      <c r="E2785" s="10">
        <v>2778</v>
      </c>
    </row>
    <row r="2786" spans="5:5">
      <c r="E2786" s="10">
        <v>2779</v>
      </c>
    </row>
    <row r="2787" spans="5:5">
      <c r="E2787" s="10">
        <v>2780</v>
      </c>
    </row>
    <row r="2788" spans="5:5">
      <c r="E2788" s="10">
        <v>2781</v>
      </c>
    </row>
    <row r="2789" spans="5:5">
      <c r="E2789" s="10">
        <v>2782</v>
      </c>
    </row>
    <row r="2790" spans="5:5">
      <c r="E2790" s="10">
        <v>2783</v>
      </c>
    </row>
    <row r="2791" spans="5:5">
      <c r="E2791" s="10">
        <v>2784</v>
      </c>
    </row>
    <row r="2792" spans="5:5">
      <c r="E2792" s="10">
        <v>2785</v>
      </c>
    </row>
    <row r="2793" spans="5:5">
      <c r="E2793" s="10">
        <v>2786</v>
      </c>
    </row>
    <row r="2794" spans="5:5">
      <c r="E2794" s="10">
        <v>2787</v>
      </c>
    </row>
    <row r="2795" spans="5:5">
      <c r="E2795" s="10">
        <v>2788</v>
      </c>
    </row>
    <row r="2796" spans="5:5">
      <c r="E2796" s="10">
        <v>2789</v>
      </c>
    </row>
    <row r="2797" spans="5:5">
      <c r="E2797" s="10">
        <v>2790</v>
      </c>
    </row>
    <row r="2798" spans="5:5">
      <c r="E2798" s="10">
        <v>2791</v>
      </c>
    </row>
    <row r="2799" spans="5:5">
      <c r="E2799" s="10">
        <v>2792</v>
      </c>
    </row>
    <row r="2800" spans="5:5">
      <c r="E2800" s="10">
        <v>2793</v>
      </c>
    </row>
    <row r="2801" spans="5:5">
      <c r="E2801" s="10">
        <v>2794</v>
      </c>
    </row>
    <row r="2802" spans="5:5">
      <c r="E2802" s="10">
        <v>2795</v>
      </c>
    </row>
    <row r="2803" spans="5:5">
      <c r="E2803" s="10">
        <v>2796</v>
      </c>
    </row>
    <row r="2804" spans="5:5">
      <c r="E2804" s="10">
        <v>2797</v>
      </c>
    </row>
    <row r="2805" spans="5:5">
      <c r="E2805" s="10">
        <v>2798</v>
      </c>
    </row>
    <row r="2806" spans="5:5">
      <c r="E2806" s="10">
        <v>2799</v>
      </c>
    </row>
    <row r="2807" spans="5:5">
      <c r="E2807" s="10">
        <v>2800</v>
      </c>
    </row>
    <row r="2808" spans="5:5">
      <c r="E2808" s="10">
        <v>2801</v>
      </c>
    </row>
    <row r="2809" spans="5:5">
      <c r="E2809" s="10">
        <v>2802</v>
      </c>
    </row>
    <row r="2810" spans="5:5">
      <c r="E2810" s="10">
        <v>2803</v>
      </c>
    </row>
    <row r="2811" spans="5:5">
      <c r="E2811" s="10">
        <v>2804</v>
      </c>
    </row>
    <row r="2812" spans="5:5">
      <c r="E2812" s="10">
        <v>2805</v>
      </c>
    </row>
    <row r="2813" spans="5:5">
      <c r="E2813" s="10">
        <v>2806</v>
      </c>
    </row>
    <row r="2814" spans="5:5">
      <c r="E2814" s="10">
        <v>2807</v>
      </c>
    </row>
    <row r="2815" spans="5:5">
      <c r="E2815" s="10">
        <v>2808</v>
      </c>
    </row>
    <row r="2816" spans="5:5">
      <c r="E2816" s="10">
        <v>2809</v>
      </c>
    </row>
    <row r="2817" spans="5:5">
      <c r="E2817" s="10">
        <v>2810</v>
      </c>
    </row>
    <row r="2818" spans="5:5">
      <c r="E2818" s="10">
        <v>2811</v>
      </c>
    </row>
    <row r="2819" spans="5:5">
      <c r="E2819" s="10">
        <v>2812</v>
      </c>
    </row>
    <row r="2820" spans="5:5">
      <c r="E2820" s="10">
        <v>2813</v>
      </c>
    </row>
    <row r="2821" spans="5:5">
      <c r="E2821" s="10">
        <v>2814</v>
      </c>
    </row>
    <row r="2822" spans="5:5">
      <c r="E2822" s="10">
        <v>2815</v>
      </c>
    </row>
    <row r="2823" spans="5:5">
      <c r="E2823" s="10">
        <v>2816</v>
      </c>
    </row>
    <row r="2824" spans="5:5">
      <c r="E2824" s="10">
        <v>2817</v>
      </c>
    </row>
    <row r="2825" spans="5:5">
      <c r="E2825" s="10">
        <v>2818</v>
      </c>
    </row>
    <row r="2826" spans="5:5">
      <c r="E2826" s="10">
        <v>2819</v>
      </c>
    </row>
    <row r="2827" spans="5:5">
      <c r="E2827" s="10">
        <v>2820</v>
      </c>
    </row>
    <row r="2828" spans="5:5">
      <c r="E2828" s="10">
        <v>2821</v>
      </c>
    </row>
    <row r="2829" spans="5:5">
      <c r="E2829" s="10">
        <v>2822</v>
      </c>
    </row>
    <row r="2830" spans="5:5">
      <c r="E2830" s="10">
        <v>2823</v>
      </c>
    </row>
    <row r="2831" spans="5:5">
      <c r="E2831" s="10">
        <v>2824</v>
      </c>
    </row>
    <row r="2832" spans="5:5">
      <c r="E2832" s="10">
        <v>2825</v>
      </c>
    </row>
    <row r="2833" spans="5:5">
      <c r="E2833" s="10">
        <v>2826</v>
      </c>
    </row>
    <row r="2834" spans="5:5">
      <c r="E2834" s="10">
        <v>2827</v>
      </c>
    </row>
    <row r="2835" spans="5:5">
      <c r="E2835" s="10">
        <v>2828</v>
      </c>
    </row>
    <row r="2836" spans="5:5">
      <c r="E2836" s="10">
        <v>2829</v>
      </c>
    </row>
    <row r="2837" spans="5:5">
      <c r="E2837" s="10">
        <v>2830</v>
      </c>
    </row>
    <row r="2838" spans="5:5">
      <c r="E2838" s="10">
        <v>2831</v>
      </c>
    </row>
    <row r="2839" spans="5:5">
      <c r="E2839" s="10">
        <v>2832</v>
      </c>
    </row>
    <row r="2840" spans="5:5">
      <c r="E2840" s="10">
        <v>2833</v>
      </c>
    </row>
    <row r="2841" spans="5:5">
      <c r="E2841" s="10">
        <v>2834</v>
      </c>
    </row>
    <row r="2842" spans="5:5">
      <c r="E2842" s="10">
        <v>2835</v>
      </c>
    </row>
    <row r="2843" spans="5:5">
      <c r="E2843" s="10">
        <v>2836</v>
      </c>
    </row>
    <row r="2844" spans="5:5">
      <c r="E2844" s="10">
        <v>2837</v>
      </c>
    </row>
    <row r="2845" spans="5:5">
      <c r="E2845" s="10">
        <v>2838</v>
      </c>
    </row>
    <row r="2846" spans="5:5">
      <c r="E2846" s="10">
        <v>2839</v>
      </c>
    </row>
    <row r="2847" spans="5:5">
      <c r="E2847" s="10">
        <v>2840</v>
      </c>
    </row>
    <row r="2848" spans="5:5">
      <c r="E2848" s="10">
        <v>2841</v>
      </c>
    </row>
    <row r="2849" spans="5:5">
      <c r="E2849" s="10">
        <v>2842</v>
      </c>
    </row>
    <row r="2850" spans="5:5">
      <c r="E2850" s="10">
        <v>2843</v>
      </c>
    </row>
    <row r="2851" spans="5:5">
      <c r="E2851" s="10">
        <v>2844</v>
      </c>
    </row>
    <row r="2852" spans="5:5">
      <c r="E2852" s="10">
        <v>2845</v>
      </c>
    </row>
    <row r="2853" spans="5:5">
      <c r="E2853" s="10">
        <v>2846</v>
      </c>
    </row>
    <row r="2854" spans="5:5">
      <c r="E2854" s="10">
        <v>2847</v>
      </c>
    </row>
    <row r="2855" spans="5:5">
      <c r="E2855" s="10">
        <v>2848</v>
      </c>
    </row>
    <row r="2856" spans="5:5">
      <c r="E2856" s="10">
        <v>2849</v>
      </c>
    </row>
    <row r="2857" spans="5:5">
      <c r="E2857" s="10">
        <v>2850</v>
      </c>
    </row>
    <row r="2858" spans="5:5">
      <c r="E2858" s="10">
        <v>2851</v>
      </c>
    </row>
    <row r="2859" spans="5:5">
      <c r="E2859" s="10">
        <v>2852</v>
      </c>
    </row>
    <row r="2860" spans="5:5">
      <c r="E2860" s="10">
        <v>2853</v>
      </c>
    </row>
    <row r="2861" spans="5:5">
      <c r="E2861" s="10">
        <v>2854</v>
      </c>
    </row>
    <row r="2862" spans="5:5">
      <c r="E2862" s="10">
        <v>2855</v>
      </c>
    </row>
    <row r="2863" spans="5:5">
      <c r="E2863" s="10">
        <v>2856</v>
      </c>
    </row>
    <row r="2864" spans="5:5">
      <c r="E2864" s="10">
        <v>2857</v>
      </c>
    </row>
    <row r="2865" spans="5:5">
      <c r="E2865" s="10">
        <v>2858</v>
      </c>
    </row>
    <row r="2866" spans="5:5">
      <c r="E2866" s="10">
        <v>2859</v>
      </c>
    </row>
    <row r="2867" spans="5:5">
      <c r="E2867" s="10">
        <v>2860</v>
      </c>
    </row>
    <row r="2868" spans="5:5">
      <c r="E2868" s="10">
        <v>2861</v>
      </c>
    </row>
    <row r="2869" spans="5:5">
      <c r="E2869" s="10">
        <v>2862</v>
      </c>
    </row>
    <row r="2870" spans="5:5">
      <c r="E2870" s="10">
        <v>2863</v>
      </c>
    </row>
    <row r="2871" spans="5:5">
      <c r="E2871" s="10">
        <v>2864</v>
      </c>
    </row>
    <row r="2872" spans="5:5">
      <c r="E2872" s="10">
        <v>2865</v>
      </c>
    </row>
    <row r="2873" spans="5:5">
      <c r="E2873" s="10">
        <v>2866</v>
      </c>
    </row>
    <row r="2874" spans="5:5">
      <c r="E2874" s="10">
        <v>2867</v>
      </c>
    </row>
    <row r="2875" spans="5:5">
      <c r="E2875" s="10">
        <v>2868</v>
      </c>
    </row>
    <row r="2876" spans="5:5">
      <c r="E2876" s="10">
        <v>2869</v>
      </c>
    </row>
    <row r="2877" spans="5:5">
      <c r="E2877" s="10">
        <v>2870</v>
      </c>
    </row>
    <row r="2878" spans="5:5">
      <c r="E2878" s="10">
        <v>2871</v>
      </c>
    </row>
    <row r="2879" spans="5:5">
      <c r="E2879" s="10">
        <v>2872</v>
      </c>
    </row>
    <row r="2880" spans="5:5">
      <c r="E2880" s="10">
        <v>2873</v>
      </c>
    </row>
    <row r="2881" spans="5:5">
      <c r="E2881" s="10">
        <v>2874</v>
      </c>
    </row>
    <row r="2882" spans="5:5">
      <c r="E2882" s="10">
        <v>2875</v>
      </c>
    </row>
    <row r="2883" spans="5:5">
      <c r="E2883" s="10">
        <v>2876</v>
      </c>
    </row>
    <row r="2884" spans="5:5">
      <c r="E2884" s="10">
        <v>2877</v>
      </c>
    </row>
    <row r="2885" spans="5:5">
      <c r="E2885" s="10">
        <v>2878</v>
      </c>
    </row>
    <row r="2886" spans="5:5">
      <c r="E2886" s="10">
        <v>2879</v>
      </c>
    </row>
    <row r="2887" spans="5:5">
      <c r="E2887" s="10">
        <v>2880</v>
      </c>
    </row>
    <row r="2888" spans="5:5">
      <c r="E2888" s="10">
        <v>2881</v>
      </c>
    </row>
    <row r="2889" spans="5:5">
      <c r="E2889" s="10">
        <v>2882</v>
      </c>
    </row>
    <row r="2890" spans="5:5">
      <c r="E2890" s="10">
        <v>2883</v>
      </c>
    </row>
    <row r="2891" spans="5:5">
      <c r="E2891" s="10">
        <v>2884</v>
      </c>
    </row>
    <row r="2892" spans="5:5">
      <c r="E2892" s="10">
        <v>2885</v>
      </c>
    </row>
    <row r="2893" spans="5:5">
      <c r="E2893" s="10">
        <v>2886</v>
      </c>
    </row>
    <row r="2894" spans="5:5">
      <c r="E2894" s="10">
        <v>2887</v>
      </c>
    </row>
    <row r="2895" spans="5:5">
      <c r="E2895" s="10">
        <v>2888</v>
      </c>
    </row>
    <row r="2896" spans="5:5">
      <c r="E2896" s="10">
        <v>2889</v>
      </c>
    </row>
    <row r="2897" spans="5:5">
      <c r="E2897" s="10">
        <v>2890</v>
      </c>
    </row>
    <row r="2898" spans="5:5">
      <c r="E2898" s="10">
        <v>2891</v>
      </c>
    </row>
    <row r="2899" spans="5:5">
      <c r="E2899" s="10">
        <v>2892</v>
      </c>
    </row>
    <row r="2900" spans="5:5">
      <c r="E2900" s="10">
        <v>2893</v>
      </c>
    </row>
    <row r="2901" spans="5:5">
      <c r="E2901" s="10">
        <v>2894</v>
      </c>
    </row>
    <row r="2902" spans="5:5">
      <c r="E2902" s="10">
        <v>2895</v>
      </c>
    </row>
    <row r="2903" spans="5:5">
      <c r="E2903" s="10">
        <v>2896</v>
      </c>
    </row>
    <row r="2904" spans="5:5">
      <c r="E2904" s="10">
        <v>2897</v>
      </c>
    </row>
    <row r="2905" spans="5:5">
      <c r="E2905" s="10">
        <v>2898</v>
      </c>
    </row>
    <row r="2906" spans="5:5">
      <c r="E2906" s="10">
        <v>2899</v>
      </c>
    </row>
    <row r="2907" spans="5:5">
      <c r="E2907" s="10">
        <v>2900</v>
      </c>
    </row>
    <row r="2908" spans="5:5">
      <c r="E2908" s="10">
        <v>2901</v>
      </c>
    </row>
    <row r="2909" spans="5:5">
      <c r="E2909" s="10">
        <v>2902</v>
      </c>
    </row>
    <row r="2910" spans="5:5">
      <c r="E2910" s="10">
        <v>2903</v>
      </c>
    </row>
    <row r="2911" spans="5:5">
      <c r="E2911" s="10">
        <v>2904</v>
      </c>
    </row>
    <row r="2912" spans="5:5">
      <c r="E2912" s="10">
        <v>2905</v>
      </c>
    </row>
    <row r="2913" spans="5:5">
      <c r="E2913" s="10">
        <v>2906</v>
      </c>
    </row>
    <row r="2914" spans="5:5">
      <c r="E2914" s="10">
        <v>2907</v>
      </c>
    </row>
    <row r="2915" spans="5:5">
      <c r="E2915" s="10">
        <v>2908</v>
      </c>
    </row>
    <row r="2916" spans="5:5">
      <c r="E2916" s="10">
        <v>2909</v>
      </c>
    </row>
    <row r="2917" spans="5:5">
      <c r="E2917" s="10">
        <v>2910</v>
      </c>
    </row>
    <row r="2918" spans="5:5">
      <c r="E2918" s="10">
        <v>2911</v>
      </c>
    </row>
    <row r="2919" spans="5:5">
      <c r="E2919" s="10">
        <v>2912</v>
      </c>
    </row>
    <row r="2920" spans="5:5">
      <c r="E2920" s="10">
        <v>2913</v>
      </c>
    </row>
    <row r="2921" spans="5:5">
      <c r="E2921" s="10">
        <v>2914</v>
      </c>
    </row>
    <row r="2922" spans="5:5">
      <c r="E2922" s="10">
        <v>2915</v>
      </c>
    </row>
    <row r="2923" spans="5:5">
      <c r="E2923" s="10">
        <v>2916</v>
      </c>
    </row>
    <row r="2924" spans="5:5">
      <c r="E2924" s="10">
        <v>2917</v>
      </c>
    </row>
    <row r="2925" spans="5:5">
      <c r="E2925" s="10">
        <v>2918</v>
      </c>
    </row>
    <row r="2926" spans="5:5">
      <c r="E2926" s="10">
        <v>2919</v>
      </c>
    </row>
    <row r="2927" spans="5:5">
      <c r="E2927" s="10">
        <v>2920</v>
      </c>
    </row>
    <row r="2928" spans="5:5">
      <c r="E2928" s="10">
        <v>2921</v>
      </c>
    </row>
    <row r="2929" spans="5:5">
      <c r="E2929" s="10">
        <v>2922</v>
      </c>
    </row>
    <row r="2930" spans="5:5">
      <c r="E2930" s="10">
        <v>2923</v>
      </c>
    </row>
    <row r="2931" spans="5:5">
      <c r="E2931" s="10">
        <v>2924</v>
      </c>
    </row>
    <row r="2932" spans="5:5">
      <c r="E2932" s="10">
        <v>2925</v>
      </c>
    </row>
    <row r="2933" spans="5:5">
      <c r="E2933" s="10">
        <v>2926</v>
      </c>
    </row>
    <row r="2934" spans="5:5">
      <c r="E2934" s="10">
        <v>2927</v>
      </c>
    </row>
    <row r="2935" spans="5:5">
      <c r="E2935" s="10">
        <v>2928</v>
      </c>
    </row>
    <row r="2936" spans="5:5">
      <c r="E2936" s="10">
        <v>2929</v>
      </c>
    </row>
    <row r="2937" spans="5:5">
      <c r="E2937" s="10">
        <v>2930</v>
      </c>
    </row>
    <row r="2938" spans="5:5">
      <c r="E2938" s="10">
        <v>2931</v>
      </c>
    </row>
    <row r="2939" spans="5:5">
      <c r="E2939" s="10">
        <v>2932</v>
      </c>
    </row>
    <row r="2940" spans="5:5">
      <c r="E2940" s="10">
        <v>2933</v>
      </c>
    </row>
    <row r="2941" spans="5:5">
      <c r="E2941" s="10">
        <v>2934</v>
      </c>
    </row>
    <row r="2942" spans="5:5">
      <c r="E2942" s="10">
        <v>2935</v>
      </c>
    </row>
    <row r="2943" spans="5:5">
      <c r="E2943" s="10">
        <v>2936</v>
      </c>
    </row>
    <row r="2944" spans="5:5">
      <c r="E2944" s="10">
        <v>2937</v>
      </c>
    </row>
    <row r="2945" spans="5:5">
      <c r="E2945" s="10">
        <v>2938</v>
      </c>
    </row>
    <row r="2946" spans="5:5">
      <c r="E2946" s="10">
        <v>2939</v>
      </c>
    </row>
    <row r="2947" spans="5:5">
      <c r="E2947" s="10">
        <v>2940</v>
      </c>
    </row>
    <row r="2948" spans="5:5">
      <c r="E2948" s="10">
        <v>2941</v>
      </c>
    </row>
    <row r="2949" spans="5:5">
      <c r="E2949" s="10">
        <v>2942</v>
      </c>
    </row>
    <row r="2950" spans="5:5">
      <c r="E2950" s="10">
        <v>2943</v>
      </c>
    </row>
    <row r="2951" spans="5:5">
      <c r="E2951" s="10">
        <v>2944</v>
      </c>
    </row>
    <row r="2952" spans="5:5">
      <c r="E2952" s="10">
        <v>2945</v>
      </c>
    </row>
    <row r="2953" spans="5:5">
      <c r="E2953" s="10">
        <v>2946</v>
      </c>
    </row>
    <row r="2954" spans="5:5">
      <c r="E2954" s="10">
        <v>2947</v>
      </c>
    </row>
    <row r="2955" spans="5:5">
      <c r="E2955" s="10">
        <v>2948</v>
      </c>
    </row>
    <row r="2956" spans="5:5">
      <c r="E2956" s="10">
        <v>2949</v>
      </c>
    </row>
    <row r="2957" spans="5:5">
      <c r="E2957" s="10">
        <v>2950</v>
      </c>
    </row>
    <row r="2958" spans="5:5">
      <c r="E2958" s="10">
        <v>2951</v>
      </c>
    </row>
    <row r="2959" spans="5:5">
      <c r="E2959" s="10">
        <v>2952</v>
      </c>
    </row>
    <row r="2960" spans="5:5">
      <c r="E2960" s="10">
        <v>2953</v>
      </c>
    </row>
    <row r="2961" spans="5:5">
      <c r="E2961" s="10">
        <v>2954</v>
      </c>
    </row>
    <row r="2962" spans="5:5">
      <c r="E2962" s="10">
        <v>2955</v>
      </c>
    </row>
    <row r="2963" spans="5:5">
      <c r="E2963" s="10">
        <v>2956</v>
      </c>
    </row>
    <row r="2964" spans="5:5">
      <c r="E2964" s="10">
        <v>2957</v>
      </c>
    </row>
    <row r="2965" spans="5:5">
      <c r="E2965" s="10">
        <v>2958</v>
      </c>
    </row>
    <row r="2966" spans="5:5">
      <c r="E2966" s="10">
        <v>2959</v>
      </c>
    </row>
    <row r="2967" spans="5:5">
      <c r="E2967" s="10">
        <v>2960</v>
      </c>
    </row>
    <row r="2968" spans="5:5">
      <c r="E2968" s="10">
        <v>2961</v>
      </c>
    </row>
    <row r="2969" spans="5:5">
      <c r="E2969" s="10">
        <v>2962</v>
      </c>
    </row>
    <row r="2970" spans="5:5">
      <c r="E2970" s="10">
        <v>2963</v>
      </c>
    </row>
    <row r="2971" spans="5:5">
      <c r="E2971" s="10">
        <v>2964</v>
      </c>
    </row>
    <row r="2972" spans="5:5">
      <c r="E2972" s="10">
        <v>2965</v>
      </c>
    </row>
    <row r="2973" spans="5:5">
      <c r="E2973" s="10">
        <v>2966</v>
      </c>
    </row>
    <row r="2974" spans="5:5">
      <c r="E2974" s="10">
        <v>2967</v>
      </c>
    </row>
    <row r="2975" spans="5:5">
      <c r="E2975" s="10">
        <v>2968</v>
      </c>
    </row>
    <row r="2976" spans="5:5">
      <c r="E2976" s="10">
        <v>2969</v>
      </c>
    </row>
    <row r="2977" spans="5:5">
      <c r="E2977" s="10">
        <v>2970</v>
      </c>
    </row>
    <row r="2978" spans="5:5">
      <c r="E2978" s="10">
        <v>2971</v>
      </c>
    </row>
    <row r="2979" spans="5:5">
      <c r="E2979" s="10">
        <v>2972</v>
      </c>
    </row>
    <row r="2980" spans="5:5">
      <c r="E2980" s="10">
        <v>2973</v>
      </c>
    </row>
    <row r="2981" spans="5:5">
      <c r="E2981" s="10">
        <v>2974</v>
      </c>
    </row>
    <row r="2982" spans="5:5">
      <c r="E2982" s="10">
        <v>2975</v>
      </c>
    </row>
    <row r="2983" spans="5:5">
      <c r="E2983" s="10">
        <v>2976</v>
      </c>
    </row>
    <row r="2984" spans="5:5">
      <c r="E2984" s="10">
        <v>2977</v>
      </c>
    </row>
    <row r="2985" spans="5:5">
      <c r="E2985" s="10">
        <v>2978</v>
      </c>
    </row>
    <row r="2986" spans="5:5">
      <c r="E2986" s="10">
        <v>2979</v>
      </c>
    </row>
    <row r="2987" spans="5:5">
      <c r="E2987" s="10">
        <v>2980</v>
      </c>
    </row>
    <row r="2988" spans="5:5">
      <c r="E2988" s="10">
        <v>2981</v>
      </c>
    </row>
    <row r="2989" spans="5:5">
      <c r="E2989" s="10">
        <v>2982</v>
      </c>
    </row>
    <row r="2990" spans="5:5">
      <c r="E2990" s="10">
        <v>2983</v>
      </c>
    </row>
    <row r="2991" spans="5:5">
      <c r="E2991" s="10">
        <v>2984</v>
      </c>
    </row>
    <row r="2992" spans="5:5">
      <c r="E2992" s="10">
        <v>2985</v>
      </c>
    </row>
    <row r="2993" spans="5:5">
      <c r="E2993" s="10">
        <v>2986</v>
      </c>
    </row>
    <row r="2994" spans="5:5">
      <c r="E2994" s="10">
        <v>2987</v>
      </c>
    </row>
    <row r="2995" spans="5:5">
      <c r="E2995" s="10">
        <v>2988</v>
      </c>
    </row>
    <row r="2996" spans="5:5">
      <c r="E2996" s="10">
        <v>2989</v>
      </c>
    </row>
    <row r="2997" spans="5:5">
      <c r="E2997" s="10">
        <v>2990</v>
      </c>
    </row>
    <row r="2998" spans="5:5">
      <c r="E2998" s="10">
        <v>2991</v>
      </c>
    </row>
    <row r="2999" spans="5:5">
      <c r="E2999" s="10">
        <v>2992</v>
      </c>
    </row>
    <row r="3000" spans="5:5">
      <c r="E3000" s="10">
        <v>2993</v>
      </c>
    </row>
    <row r="3001" spans="5:5">
      <c r="E3001" s="10">
        <v>2994</v>
      </c>
    </row>
    <row r="3002" spans="5:5">
      <c r="E3002" s="10">
        <v>2995</v>
      </c>
    </row>
    <row r="3003" spans="5:5">
      <c r="E3003" s="10">
        <v>2996</v>
      </c>
    </row>
    <row r="3004" spans="5:5">
      <c r="E3004" s="10">
        <v>2997</v>
      </c>
    </row>
    <row r="3005" spans="5:5">
      <c r="E3005" s="10">
        <v>2998</v>
      </c>
    </row>
    <row r="3006" spans="5:5">
      <c r="E3006" s="10">
        <v>2999</v>
      </c>
    </row>
    <row r="3007" spans="5:5">
      <c r="E3007" s="10">
        <v>3000</v>
      </c>
    </row>
    <row r="3008" spans="5:5">
      <c r="E3008" s="10">
        <v>3001</v>
      </c>
    </row>
    <row r="3009" spans="5:5">
      <c r="E3009" s="10">
        <v>3002</v>
      </c>
    </row>
    <row r="3010" spans="5:5">
      <c r="E3010" s="10">
        <v>3003</v>
      </c>
    </row>
    <row r="3011" spans="5:5">
      <c r="E3011" s="10">
        <v>3004</v>
      </c>
    </row>
    <row r="3012" spans="5:5">
      <c r="E3012" s="10">
        <v>3005</v>
      </c>
    </row>
    <row r="3013" spans="5:5">
      <c r="E3013" s="10">
        <v>3006</v>
      </c>
    </row>
    <row r="3014" spans="5:5">
      <c r="E3014" s="10">
        <v>3007</v>
      </c>
    </row>
    <row r="3015" spans="5:5">
      <c r="E3015" s="10">
        <v>3008</v>
      </c>
    </row>
    <row r="3016" spans="5:5">
      <c r="E3016" s="10">
        <v>3009</v>
      </c>
    </row>
    <row r="3017" spans="5:5">
      <c r="E3017" s="10">
        <v>3010</v>
      </c>
    </row>
    <row r="3018" spans="5:5">
      <c r="E3018" s="10">
        <v>3011</v>
      </c>
    </row>
    <row r="3019" spans="5:5">
      <c r="E3019" s="10">
        <v>3012</v>
      </c>
    </row>
    <row r="3020" spans="5:5">
      <c r="E3020" s="10">
        <v>3013</v>
      </c>
    </row>
    <row r="3021" spans="5:5">
      <c r="E3021" s="10">
        <v>3014</v>
      </c>
    </row>
    <row r="3022" spans="5:5">
      <c r="E3022" s="10">
        <v>3015</v>
      </c>
    </row>
    <row r="3023" spans="5:5">
      <c r="E3023" s="10">
        <v>3016</v>
      </c>
    </row>
    <row r="3024" spans="5:5">
      <c r="E3024" s="10">
        <v>3017</v>
      </c>
    </row>
    <row r="3025" spans="5:5">
      <c r="E3025" s="10">
        <v>3018</v>
      </c>
    </row>
    <row r="3026" spans="5:5">
      <c r="E3026" s="10">
        <v>3019</v>
      </c>
    </row>
    <row r="3027" spans="5:5">
      <c r="E3027" s="10">
        <v>3020</v>
      </c>
    </row>
    <row r="3028" spans="5:5">
      <c r="E3028" s="10">
        <v>3021</v>
      </c>
    </row>
    <row r="3029" spans="5:5">
      <c r="E3029" s="10">
        <v>3022</v>
      </c>
    </row>
    <row r="3030" spans="5:5">
      <c r="E3030" s="10">
        <v>3023</v>
      </c>
    </row>
    <row r="3031" spans="5:5">
      <c r="E3031" s="10">
        <v>3024</v>
      </c>
    </row>
    <row r="3032" spans="5:5">
      <c r="E3032" s="10">
        <v>3025</v>
      </c>
    </row>
    <row r="3033" spans="5:5">
      <c r="E3033" s="10">
        <v>3026</v>
      </c>
    </row>
    <row r="3034" spans="5:5">
      <c r="E3034" s="10">
        <v>3027</v>
      </c>
    </row>
    <row r="3035" spans="5:5">
      <c r="E3035" s="10">
        <v>3028</v>
      </c>
    </row>
    <row r="3036" spans="5:5">
      <c r="E3036" s="10">
        <v>3029</v>
      </c>
    </row>
    <row r="3037" spans="5:5">
      <c r="E3037" s="10">
        <v>3030</v>
      </c>
    </row>
    <row r="3038" spans="5:5">
      <c r="E3038" s="10">
        <v>3031</v>
      </c>
    </row>
    <row r="3039" spans="5:5">
      <c r="E3039" s="10">
        <v>3032</v>
      </c>
    </row>
    <row r="3040" spans="5:5">
      <c r="E3040" s="10">
        <v>3033</v>
      </c>
    </row>
    <row r="3041" spans="5:5">
      <c r="E3041" s="10">
        <v>3034</v>
      </c>
    </row>
    <row r="3042" spans="5:5">
      <c r="E3042" s="10">
        <v>3035</v>
      </c>
    </row>
    <row r="3043" spans="5:5">
      <c r="E3043" s="10">
        <v>3036</v>
      </c>
    </row>
    <row r="3044" spans="5:5">
      <c r="E3044" s="10">
        <v>3037</v>
      </c>
    </row>
    <row r="3045" spans="5:5">
      <c r="E3045" s="10">
        <v>3038</v>
      </c>
    </row>
    <row r="3046" spans="5:5">
      <c r="E3046" s="10">
        <v>3039</v>
      </c>
    </row>
    <row r="3047" spans="5:5">
      <c r="E3047" s="10">
        <v>3040</v>
      </c>
    </row>
    <row r="3048" spans="5:5">
      <c r="E3048" s="10">
        <v>3041</v>
      </c>
    </row>
    <row r="3049" spans="5:5">
      <c r="E3049" s="10">
        <v>3042</v>
      </c>
    </row>
    <row r="3050" spans="5:5">
      <c r="E3050" s="10">
        <v>3043</v>
      </c>
    </row>
    <row r="3051" spans="5:5">
      <c r="E3051" s="10">
        <v>3044</v>
      </c>
    </row>
    <row r="3052" spans="5:5">
      <c r="E3052" s="10">
        <v>3045</v>
      </c>
    </row>
    <row r="3053" spans="5:5">
      <c r="E3053" s="10">
        <v>3046</v>
      </c>
    </row>
    <row r="3054" spans="5:5">
      <c r="E3054" s="10">
        <v>3047</v>
      </c>
    </row>
    <row r="3055" spans="5:5">
      <c r="E3055" s="10">
        <v>3048</v>
      </c>
    </row>
    <row r="3056" spans="5:5">
      <c r="E3056" s="10">
        <v>3049</v>
      </c>
    </row>
    <row r="3057" spans="5:5">
      <c r="E3057" s="10">
        <v>3050</v>
      </c>
    </row>
    <row r="3058" spans="5:5">
      <c r="E3058" s="10">
        <v>3051</v>
      </c>
    </row>
    <row r="3059" spans="5:5">
      <c r="E3059" s="10">
        <v>3052</v>
      </c>
    </row>
    <row r="3060" spans="5:5">
      <c r="E3060" s="10">
        <v>3053</v>
      </c>
    </row>
    <row r="3061" spans="5:5">
      <c r="E3061" s="10">
        <v>3054</v>
      </c>
    </row>
    <row r="3062" spans="5:5">
      <c r="E3062" s="10">
        <v>3055</v>
      </c>
    </row>
    <row r="3063" spans="5:5">
      <c r="E3063" s="10">
        <v>3056</v>
      </c>
    </row>
    <row r="3064" spans="5:5">
      <c r="E3064" s="10">
        <v>3057</v>
      </c>
    </row>
    <row r="3065" spans="5:5">
      <c r="E3065" s="10">
        <v>3058</v>
      </c>
    </row>
    <row r="3066" spans="5:5">
      <c r="E3066" s="10">
        <v>3059</v>
      </c>
    </row>
    <row r="3067" spans="5:5">
      <c r="E3067" s="10">
        <v>3060</v>
      </c>
    </row>
    <row r="3068" spans="5:5">
      <c r="E3068" s="10">
        <v>3061</v>
      </c>
    </row>
    <row r="3069" spans="5:5">
      <c r="E3069" s="10">
        <v>3062</v>
      </c>
    </row>
    <row r="3070" spans="5:5">
      <c r="E3070" s="10">
        <v>3063</v>
      </c>
    </row>
    <row r="3071" spans="5:5">
      <c r="E3071" s="10">
        <v>3064</v>
      </c>
    </row>
    <row r="3072" spans="5:5">
      <c r="E3072" s="10">
        <v>3065</v>
      </c>
    </row>
    <row r="3073" spans="5:5">
      <c r="E3073" s="10">
        <v>3066</v>
      </c>
    </row>
    <row r="3074" spans="5:5">
      <c r="E3074" s="10">
        <v>3067</v>
      </c>
    </row>
    <row r="3075" spans="5:5">
      <c r="E3075" s="10">
        <v>3068</v>
      </c>
    </row>
    <row r="3076" spans="5:5">
      <c r="E3076" s="10">
        <v>3069</v>
      </c>
    </row>
    <row r="3077" spans="5:5">
      <c r="E3077" s="10">
        <v>3070</v>
      </c>
    </row>
    <row r="3078" spans="5:5">
      <c r="E3078" s="10">
        <v>3071</v>
      </c>
    </row>
    <row r="3079" spans="5:5">
      <c r="E3079" s="10">
        <v>3072</v>
      </c>
    </row>
    <row r="3080" spans="5:5">
      <c r="E3080" s="10">
        <v>3073</v>
      </c>
    </row>
    <row r="3081" spans="5:5">
      <c r="E3081" s="10">
        <v>3074</v>
      </c>
    </row>
    <row r="3082" spans="5:5">
      <c r="E3082" s="10">
        <v>3075</v>
      </c>
    </row>
    <row r="3083" spans="5:5">
      <c r="E3083" s="10">
        <v>3076</v>
      </c>
    </row>
    <row r="3084" spans="5:5">
      <c r="E3084" s="10">
        <v>3077</v>
      </c>
    </row>
    <row r="3085" spans="5:5">
      <c r="E3085" s="10">
        <v>3078</v>
      </c>
    </row>
    <row r="3086" spans="5:5">
      <c r="E3086" s="10">
        <v>3079</v>
      </c>
    </row>
    <row r="3087" spans="5:5">
      <c r="E3087" s="10">
        <v>3080</v>
      </c>
    </row>
    <row r="3088" spans="5:5">
      <c r="E3088" s="10">
        <v>3081</v>
      </c>
    </row>
    <row r="3089" spans="5:5">
      <c r="E3089" s="10">
        <v>3082</v>
      </c>
    </row>
    <row r="3090" spans="5:5">
      <c r="E3090" s="10">
        <v>3083</v>
      </c>
    </row>
    <row r="3091" spans="5:5">
      <c r="E3091" s="10">
        <v>3084</v>
      </c>
    </row>
    <row r="3092" spans="5:5">
      <c r="E3092" s="10">
        <v>3085</v>
      </c>
    </row>
    <row r="3093" spans="5:5">
      <c r="E3093" s="10">
        <v>3086</v>
      </c>
    </row>
    <row r="3094" spans="5:5">
      <c r="E3094" s="10">
        <v>3087</v>
      </c>
    </row>
    <row r="3095" spans="5:5">
      <c r="E3095" s="10">
        <v>3088</v>
      </c>
    </row>
    <row r="3096" spans="5:5">
      <c r="E3096" s="10">
        <v>3089</v>
      </c>
    </row>
    <row r="3097" spans="5:5">
      <c r="E3097" s="10">
        <v>3090</v>
      </c>
    </row>
    <row r="3098" spans="5:5">
      <c r="E3098" s="10">
        <v>3091</v>
      </c>
    </row>
    <row r="3099" spans="5:5">
      <c r="E3099" s="10">
        <v>3092</v>
      </c>
    </row>
    <row r="3100" spans="5:5">
      <c r="E3100" s="10">
        <v>3093</v>
      </c>
    </row>
    <row r="3101" spans="5:5">
      <c r="E3101" s="10">
        <v>3094</v>
      </c>
    </row>
    <row r="3102" spans="5:5">
      <c r="E3102" s="10">
        <v>3095</v>
      </c>
    </row>
    <row r="3103" spans="5:5">
      <c r="E3103" s="10">
        <v>3096</v>
      </c>
    </row>
    <row r="3104" spans="5:5">
      <c r="E3104" s="10">
        <v>3097</v>
      </c>
    </row>
    <row r="3105" spans="5:5">
      <c r="E3105" s="10">
        <v>3098</v>
      </c>
    </row>
    <row r="3106" spans="5:5">
      <c r="E3106" s="10">
        <v>3099</v>
      </c>
    </row>
    <row r="3107" spans="5:5">
      <c r="E3107" s="10">
        <v>3100</v>
      </c>
    </row>
    <row r="3108" spans="5:5">
      <c r="E3108" s="10">
        <v>3101</v>
      </c>
    </row>
    <row r="3109" spans="5:5">
      <c r="E3109" s="10">
        <v>3102</v>
      </c>
    </row>
    <row r="3110" spans="5:5">
      <c r="E3110" s="10">
        <v>3103</v>
      </c>
    </row>
    <row r="3111" spans="5:5">
      <c r="E3111" s="10">
        <v>3104</v>
      </c>
    </row>
    <row r="3112" spans="5:5">
      <c r="E3112" s="10">
        <v>3105</v>
      </c>
    </row>
    <row r="3113" spans="5:5">
      <c r="E3113" s="10">
        <v>3106</v>
      </c>
    </row>
    <row r="3114" spans="5:5">
      <c r="E3114" s="10">
        <v>3107</v>
      </c>
    </row>
    <row r="3115" spans="5:5">
      <c r="E3115" s="10">
        <v>3108</v>
      </c>
    </row>
    <row r="3116" spans="5:5">
      <c r="E3116" s="10">
        <v>3109</v>
      </c>
    </row>
    <row r="3117" spans="5:5">
      <c r="E3117" s="10">
        <v>3110</v>
      </c>
    </row>
    <row r="3118" spans="5:5">
      <c r="E3118" s="10">
        <v>3111</v>
      </c>
    </row>
    <row r="3119" spans="5:5">
      <c r="E3119" s="10">
        <v>3112</v>
      </c>
    </row>
    <row r="3120" spans="5:5">
      <c r="E3120" s="10">
        <v>3113</v>
      </c>
    </row>
    <row r="3121" spans="5:5">
      <c r="E3121" s="10">
        <v>3114</v>
      </c>
    </row>
    <row r="3122" spans="5:5">
      <c r="E3122" s="10">
        <v>3115</v>
      </c>
    </row>
    <row r="3123" spans="5:5">
      <c r="E3123" s="10">
        <v>3116</v>
      </c>
    </row>
    <row r="3124" spans="5:5">
      <c r="E3124" s="10">
        <v>3117</v>
      </c>
    </row>
    <row r="3125" spans="5:5">
      <c r="E3125" s="10">
        <v>3118</v>
      </c>
    </row>
    <row r="3126" spans="5:5">
      <c r="E3126" s="10">
        <v>3119</v>
      </c>
    </row>
    <row r="3127" spans="5:5">
      <c r="E3127" s="10">
        <v>3120</v>
      </c>
    </row>
    <row r="3128" spans="5:5">
      <c r="E3128" s="10">
        <v>3121</v>
      </c>
    </row>
    <row r="3129" spans="5:5">
      <c r="E3129" s="10">
        <v>3122</v>
      </c>
    </row>
    <row r="3130" spans="5:5">
      <c r="E3130" s="10">
        <v>3123</v>
      </c>
    </row>
    <row r="3131" spans="5:5">
      <c r="E3131" s="10">
        <v>3124</v>
      </c>
    </row>
    <row r="3132" spans="5:5">
      <c r="E3132" s="10">
        <v>3125</v>
      </c>
    </row>
    <row r="3133" spans="5:5">
      <c r="E3133" s="10">
        <v>3126</v>
      </c>
    </row>
    <row r="3134" spans="5:5">
      <c r="E3134" s="10">
        <v>3127</v>
      </c>
    </row>
    <row r="3135" spans="5:5">
      <c r="E3135" s="10">
        <v>3128</v>
      </c>
    </row>
    <row r="3136" spans="5:5">
      <c r="E3136" s="10">
        <v>3129</v>
      </c>
    </row>
    <row r="3137" spans="5:5">
      <c r="E3137" s="10">
        <v>3130</v>
      </c>
    </row>
    <row r="3138" spans="5:5">
      <c r="E3138" s="10">
        <v>3131</v>
      </c>
    </row>
    <row r="3139" spans="5:5">
      <c r="E3139" s="10">
        <v>3132</v>
      </c>
    </row>
    <row r="3140" spans="5:5">
      <c r="E3140" s="10">
        <v>3133</v>
      </c>
    </row>
    <row r="3141" spans="5:5">
      <c r="E3141" s="10">
        <v>3134</v>
      </c>
    </row>
    <row r="3142" spans="5:5">
      <c r="E3142" s="10">
        <v>3135</v>
      </c>
    </row>
    <row r="3143" spans="5:5">
      <c r="E3143" s="10">
        <v>3136</v>
      </c>
    </row>
    <row r="3144" spans="5:5">
      <c r="E3144" s="10">
        <v>3137</v>
      </c>
    </row>
    <row r="3145" spans="5:5">
      <c r="E3145" s="10">
        <v>3138</v>
      </c>
    </row>
    <row r="3146" spans="5:5">
      <c r="E3146" s="10">
        <v>3139</v>
      </c>
    </row>
    <row r="3147" spans="5:5">
      <c r="E3147" s="10">
        <v>3140</v>
      </c>
    </row>
    <row r="3148" spans="5:5">
      <c r="E3148" s="10">
        <v>3141</v>
      </c>
    </row>
    <row r="3149" spans="5:5">
      <c r="E3149" s="10">
        <v>3142</v>
      </c>
    </row>
    <row r="3150" spans="5:5">
      <c r="E3150" s="10">
        <v>3143</v>
      </c>
    </row>
    <row r="3151" spans="5:5">
      <c r="E3151" s="10">
        <v>3144</v>
      </c>
    </row>
    <row r="3152" spans="5:5">
      <c r="E3152" s="10">
        <v>3145</v>
      </c>
    </row>
    <row r="3153" spans="5:5">
      <c r="E3153" s="10">
        <v>3146</v>
      </c>
    </row>
    <row r="3154" spans="5:5">
      <c r="E3154" s="10">
        <v>3147</v>
      </c>
    </row>
    <row r="3155" spans="5:5">
      <c r="E3155" s="10">
        <v>3148</v>
      </c>
    </row>
    <row r="3156" spans="5:5">
      <c r="E3156" s="10">
        <v>3149</v>
      </c>
    </row>
    <row r="3157" spans="5:5">
      <c r="E3157" s="10">
        <v>3150</v>
      </c>
    </row>
    <row r="3158" spans="5:5">
      <c r="E3158" s="10">
        <v>3151</v>
      </c>
    </row>
    <row r="3159" spans="5:5">
      <c r="E3159" s="10">
        <v>3152</v>
      </c>
    </row>
    <row r="3160" spans="5:5">
      <c r="E3160" s="10">
        <v>3153</v>
      </c>
    </row>
    <row r="3161" spans="5:5">
      <c r="E3161" s="10">
        <v>3154</v>
      </c>
    </row>
    <row r="3162" spans="5:5">
      <c r="E3162" s="10">
        <v>3155</v>
      </c>
    </row>
    <row r="3163" spans="5:5">
      <c r="E3163" s="10">
        <v>3156</v>
      </c>
    </row>
    <row r="3164" spans="5:5">
      <c r="E3164" s="10">
        <v>3157</v>
      </c>
    </row>
    <row r="3165" spans="5:5">
      <c r="E3165" s="10">
        <v>3158</v>
      </c>
    </row>
    <row r="3166" spans="5:5">
      <c r="E3166" s="10">
        <v>3159</v>
      </c>
    </row>
    <row r="3167" spans="5:5">
      <c r="E3167" s="10">
        <v>3160</v>
      </c>
    </row>
    <row r="3168" spans="5:5">
      <c r="E3168" s="10">
        <v>3161</v>
      </c>
    </row>
    <row r="3169" spans="5:5">
      <c r="E3169" s="10">
        <v>3162</v>
      </c>
    </row>
    <row r="3170" spans="5:5">
      <c r="E3170" s="10">
        <v>3163</v>
      </c>
    </row>
    <row r="3171" spans="5:5">
      <c r="E3171" s="10">
        <v>3164</v>
      </c>
    </row>
    <row r="3172" spans="5:5">
      <c r="E3172" s="10">
        <v>3165</v>
      </c>
    </row>
    <row r="3173" spans="5:5">
      <c r="E3173" s="10">
        <v>3166</v>
      </c>
    </row>
    <row r="3174" spans="5:5">
      <c r="E3174" s="10">
        <v>3167</v>
      </c>
    </row>
    <row r="3175" spans="5:5">
      <c r="E3175" s="10">
        <v>3168</v>
      </c>
    </row>
    <row r="3176" spans="5:5">
      <c r="E3176" s="10">
        <v>3169</v>
      </c>
    </row>
    <row r="3177" spans="5:5">
      <c r="E3177" s="10">
        <v>3170</v>
      </c>
    </row>
    <row r="3178" spans="5:5">
      <c r="E3178" s="10">
        <v>3171</v>
      </c>
    </row>
    <row r="3179" spans="5:5">
      <c r="E3179" s="10">
        <v>3172</v>
      </c>
    </row>
    <row r="3180" spans="5:5">
      <c r="E3180" s="10">
        <v>3173</v>
      </c>
    </row>
    <row r="3181" spans="5:5">
      <c r="E3181" s="10">
        <v>3174</v>
      </c>
    </row>
    <row r="3182" spans="5:5">
      <c r="E3182" s="10">
        <v>3175</v>
      </c>
    </row>
    <row r="3183" spans="5:5">
      <c r="E3183" s="10">
        <v>3176</v>
      </c>
    </row>
    <row r="3184" spans="5:5">
      <c r="E3184" s="10">
        <v>3177</v>
      </c>
    </row>
    <row r="3185" spans="5:5">
      <c r="E3185" s="10">
        <v>3178</v>
      </c>
    </row>
    <row r="3186" spans="5:5">
      <c r="E3186" s="10">
        <v>3179</v>
      </c>
    </row>
    <row r="3187" spans="5:5">
      <c r="E3187" s="10">
        <v>3180</v>
      </c>
    </row>
    <row r="3188" spans="5:5">
      <c r="E3188" s="10">
        <v>3181</v>
      </c>
    </row>
    <row r="3189" spans="5:5">
      <c r="E3189" s="10">
        <v>3182</v>
      </c>
    </row>
    <row r="3190" spans="5:5">
      <c r="E3190" s="10">
        <v>3183</v>
      </c>
    </row>
    <row r="3191" spans="5:5">
      <c r="E3191" s="10">
        <v>3184</v>
      </c>
    </row>
    <row r="3192" spans="5:5">
      <c r="E3192" s="10">
        <v>3185</v>
      </c>
    </row>
    <row r="3193" spans="5:5">
      <c r="E3193" s="10">
        <v>3186</v>
      </c>
    </row>
    <row r="3194" spans="5:5">
      <c r="E3194" s="10">
        <v>3187</v>
      </c>
    </row>
    <row r="3195" spans="5:5">
      <c r="E3195" s="10">
        <v>3188</v>
      </c>
    </row>
    <row r="3196" spans="5:5">
      <c r="E3196" s="10">
        <v>3189</v>
      </c>
    </row>
    <row r="3197" spans="5:5">
      <c r="E3197" s="10">
        <v>3190</v>
      </c>
    </row>
    <row r="3198" spans="5:5">
      <c r="E3198" s="10">
        <v>3191</v>
      </c>
    </row>
    <row r="3199" spans="5:5">
      <c r="E3199" s="10">
        <v>3192</v>
      </c>
    </row>
    <row r="3200" spans="5:5">
      <c r="E3200" s="10">
        <v>3193</v>
      </c>
    </row>
    <row r="3201" spans="5:5">
      <c r="E3201" s="10">
        <v>3194</v>
      </c>
    </row>
    <row r="3202" spans="5:5">
      <c r="E3202" s="10">
        <v>3195</v>
      </c>
    </row>
    <row r="3203" spans="5:5">
      <c r="E3203" s="10">
        <v>3196</v>
      </c>
    </row>
    <row r="3204" spans="5:5">
      <c r="E3204" s="10">
        <v>3197</v>
      </c>
    </row>
    <row r="3205" spans="5:5">
      <c r="E3205" s="10">
        <v>3198</v>
      </c>
    </row>
    <row r="3206" spans="5:5">
      <c r="E3206" s="10">
        <v>3199</v>
      </c>
    </row>
    <row r="3207" spans="5:5">
      <c r="E3207" s="10">
        <v>3200</v>
      </c>
    </row>
    <row r="3208" spans="5:5">
      <c r="E3208" s="10">
        <v>3201</v>
      </c>
    </row>
    <row r="3209" spans="5:5">
      <c r="E3209" s="10">
        <v>3202</v>
      </c>
    </row>
    <row r="3210" spans="5:5">
      <c r="E3210" s="10">
        <v>3203</v>
      </c>
    </row>
    <row r="3211" spans="5:5">
      <c r="E3211" s="10">
        <v>3204</v>
      </c>
    </row>
    <row r="3212" spans="5:5">
      <c r="E3212" s="10">
        <v>3205</v>
      </c>
    </row>
    <row r="3213" spans="5:5">
      <c r="E3213" s="10">
        <v>3206</v>
      </c>
    </row>
    <row r="3214" spans="5:5">
      <c r="E3214" s="10">
        <v>3207</v>
      </c>
    </row>
    <row r="3215" spans="5:5">
      <c r="E3215" s="10">
        <v>3208</v>
      </c>
    </row>
    <row r="3216" spans="5:5">
      <c r="E3216" s="10">
        <v>3209</v>
      </c>
    </row>
    <row r="3217" spans="5:5">
      <c r="E3217" s="10">
        <v>3210</v>
      </c>
    </row>
    <row r="3218" spans="5:5">
      <c r="E3218" s="10">
        <v>3211</v>
      </c>
    </row>
    <row r="3219" spans="5:5">
      <c r="E3219" s="10">
        <v>3212</v>
      </c>
    </row>
    <row r="3220" spans="5:5">
      <c r="E3220" s="10">
        <v>3213</v>
      </c>
    </row>
    <row r="3221" spans="5:5">
      <c r="E3221" s="10">
        <v>3214</v>
      </c>
    </row>
    <row r="3222" spans="5:5">
      <c r="E3222" s="10">
        <v>3215</v>
      </c>
    </row>
    <row r="3223" spans="5:5">
      <c r="E3223" s="10">
        <v>3216</v>
      </c>
    </row>
    <row r="3224" spans="5:5">
      <c r="E3224" s="10">
        <v>3217</v>
      </c>
    </row>
    <row r="3225" spans="5:5">
      <c r="E3225" s="10">
        <v>3218</v>
      </c>
    </row>
    <row r="3226" spans="5:5">
      <c r="E3226" s="10">
        <v>3219</v>
      </c>
    </row>
    <row r="3227" spans="5:5">
      <c r="E3227" s="10">
        <v>3220</v>
      </c>
    </row>
    <row r="3228" spans="5:5">
      <c r="E3228" s="10">
        <v>3221</v>
      </c>
    </row>
    <row r="3229" spans="5:5">
      <c r="E3229" s="10">
        <v>3222</v>
      </c>
    </row>
    <row r="3230" spans="5:5">
      <c r="E3230" s="10">
        <v>3223</v>
      </c>
    </row>
    <row r="3231" spans="5:5">
      <c r="E3231" s="10">
        <v>3224</v>
      </c>
    </row>
    <row r="3232" spans="5:5">
      <c r="E3232" s="10">
        <v>3225</v>
      </c>
    </row>
    <row r="3233" spans="5:5">
      <c r="E3233" s="10">
        <v>3226</v>
      </c>
    </row>
    <row r="3234" spans="5:5">
      <c r="E3234" s="10">
        <v>3227</v>
      </c>
    </row>
    <row r="3235" spans="5:5">
      <c r="E3235" s="10">
        <v>3228</v>
      </c>
    </row>
    <row r="3236" spans="5:5">
      <c r="E3236" s="10">
        <v>3229</v>
      </c>
    </row>
    <row r="3237" spans="5:5">
      <c r="E3237" s="10">
        <v>3230</v>
      </c>
    </row>
    <row r="3238" spans="5:5">
      <c r="E3238" s="10">
        <v>3231</v>
      </c>
    </row>
    <row r="3239" spans="5:5">
      <c r="E3239" s="10">
        <v>3232</v>
      </c>
    </row>
    <row r="3240" spans="5:5">
      <c r="E3240" s="10">
        <v>3233</v>
      </c>
    </row>
    <row r="3241" spans="5:5">
      <c r="E3241" s="10">
        <v>3234</v>
      </c>
    </row>
    <row r="3242" spans="5:5">
      <c r="E3242" s="10">
        <v>3235</v>
      </c>
    </row>
    <row r="3243" spans="5:5">
      <c r="E3243" s="10">
        <v>3236</v>
      </c>
    </row>
    <row r="3244" spans="5:5">
      <c r="E3244" s="10">
        <v>3237</v>
      </c>
    </row>
    <row r="3245" spans="5:5">
      <c r="E3245" s="10">
        <v>3238</v>
      </c>
    </row>
    <row r="3246" spans="5:5">
      <c r="E3246" s="10">
        <v>3239</v>
      </c>
    </row>
    <row r="3247" spans="5:5">
      <c r="E3247" s="10">
        <v>3240</v>
      </c>
    </row>
    <row r="3248" spans="5:5">
      <c r="E3248" s="10">
        <v>3241</v>
      </c>
    </row>
    <row r="3249" spans="5:5">
      <c r="E3249" s="10">
        <v>3242</v>
      </c>
    </row>
    <row r="3250" spans="5:5">
      <c r="E3250" s="10">
        <v>3243</v>
      </c>
    </row>
    <row r="3251" spans="5:5">
      <c r="E3251" s="10">
        <v>3244</v>
      </c>
    </row>
    <row r="3252" spans="5:5">
      <c r="E3252" s="10">
        <v>3245</v>
      </c>
    </row>
    <row r="3253" spans="5:5">
      <c r="E3253" s="10">
        <v>3246</v>
      </c>
    </row>
    <row r="3254" spans="5:5">
      <c r="E3254" s="10">
        <v>3247</v>
      </c>
    </row>
    <row r="3255" spans="5:5">
      <c r="E3255" s="10">
        <v>3248</v>
      </c>
    </row>
    <row r="3256" spans="5:5">
      <c r="E3256" s="10">
        <v>3249</v>
      </c>
    </row>
    <row r="3257" spans="5:5">
      <c r="E3257" s="10">
        <v>3250</v>
      </c>
    </row>
    <row r="3258" spans="5:5">
      <c r="E3258" s="10">
        <v>3251</v>
      </c>
    </row>
    <row r="3259" spans="5:5">
      <c r="E3259" s="10">
        <v>3252</v>
      </c>
    </row>
    <row r="3260" spans="5:5">
      <c r="E3260" s="10">
        <v>3253</v>
      </c>
    </row>
    <row r="3261" spans="5:5">
      <c r="E3261" s="10">
        <v>3254</v>
      </c>
    </row>
    <row r="3262" spans="5:5">
      <c r="E3262" s="10">
        <v>3255</v>
      </c>
    </row>
    <row r="3263" spans="5:5">
      <c r="E3263" s="10">
        <v>3256</v>
      </c>
    </row>
    <row r="3264" spans="5:5">
      <c r="E3264" s="10">
        <v>3257</v>
      </c>
    </row>
    <row r="3265" spans="5:5">
      <c r="E3265" s="10">
        <v>3258</v>
      </c>
    </row>
    <row r="3266" spans="5:5">
      <c r="E3266" s="10">
        <v>3259</v>
      </c>
    </row>
    <row r="3267" spans="5:5">
      <c r="E3267" s="10">
        <v>3260</v>
      </c>
    </row>
    <row r="3268" spans="5:5">
      <c r="E3268" s="10">
        <v>3261</v>
      </c>
    </row>
    <row r="3269" spans="5:5">
      <c r="E3269" s="10">
        <v>3262</v>
      </c>
    </row>
    <row r="3270" spans="5:5">
      <c r="E3270" s="10">
        <v>3263</v>
      </c>
    </row>
    <row r="3271" spans="5:5">
      <c r="E3271" s="10">
        <v>3264</v>
      </c>
    </row>
    <row r="3272" spans="5:5">
      <c r="E3272" s="10">
        <v>3265</v>
      </c>
    </row>
    <row r="3273" spans="5:5">
      <c r="E3273" s="10">
        <v>3266</v>
      </c>
    </row>
    <row r="3274" spans="5:5">
      <c r="E3274" s="10">
        <v>3267</v>
      </c>
    </row>
    <row r="3275" spans="5:5">
      <c r="E3275" s="10">
        <v>3268</v>
      </c>
    </row>
    <row r="3276" spans="5:5">
      <c r="E3276" s="10">
        <v>3269</v>
      </c>
    </row>
    <row r="3277" spans="5:5">
      <c r="E3277" s="10">
        <v>3270</v>
      </c>
    </row>
    <row r="3278" spans="5:5">
      <c r="E3278" s="10">
        <v>3271</v>
      </c>
    </row>
    <row r="3279" spans="5:5">
      <c r="E3279" s="10">
        <v>3272</v>
      </c>
    </row>
    <row r="3280" spans="5:5">
      <c r="E3280" s="10">
        <v>3273</v>
      </c>
    </row>
    <row r="3281" spans="5:5">
      <c r="E3281" s="10">
        <v>3274</v>
      </c>
    </row>
    <row r="3282" spans="5:5">
      <c r="E3282" s="10">
        <v>3275</v>
      </c>
    </row>
    <row r="3283" spans="5:5">
      <c r="E3283" s="10">
        <v>3276</v>
      </c>
    </row>
    <row r="3284" spans="5:5">
      <c r="E3284" s="10">
        <v>3277</v>
      </c>
    </row>
    <row r="3285" spans="5:5">
      <c r="E3285" s="10">
        <v>3278</v>
      </c>
    </row>
    <row r="3286" spans="5:5">
      <c r="E3286" s="10">
        <v>3279</v>
      </c>
    </row>
    <row r="3287" spans="5:5">
      <c r="E3287" s="10">
        <v>3280</v>
      </c>
    </row>
    <row r="3288" spans="5:5">
      <c r="E3288" s="10">
        <v>3281</v>
      </c>
    </row>
    <row r="3289" spans="5:5">
      <c r="E3289" s="10">
        <v>3282</v>
      </c>
    </row>
    <row r="3290" spans="5:5">
      <c r="E3290" s="10">
        <v>3283</v>
      </c>
    </row>
    <row r="3291" spans="5:5">
      <c r="E3291" s="10">
        <v>3284</v>
      </c>
    </row>
    <row r="3292" spans="5:5">
      <c r="E3292" s="10">
        <v>3285</v>
      </c>
    </row>
    <row r="3293" spans="5:5">
      <c r="E3293" s="10">
        <v>3286</v>
      </c>
    </row>
    <row r="3294" spans="5:5">
      <c r="E3294" s="10">
        <v>3287</v>
      </c>
    </row>
    <row r="3295" spans="5:5">
      <c r="E3295" s="10">
        <v>3288</v>
      </c>
    </row>
    <row r="3296" spans="5:5">
      <c r="E3296" s="10">
        <v>3289</v>
      </c>
    </row>
    <row r="3297" spans="5:5">
      <c r="E3297" s="10">
        <v>3290</v>
      </c>
    </row>
    <row r="3298" spans="5:5">
      <c r="E3298" s="10">
        <v>3291</v>
      </c>
    </row>
    <row r="3299" spans="5:5">
      <c r="E3299" s="10">
        <v>3292</v>
      </c>
    </row>
    <row r="3300" spans="5:5">
      <c r="E3300" s="10">
        <v>3293</v>
      </c>
    </row>
    <row r="3301" spans="5:5">
      <c r="E3301" s="10">
        <v>3294</v>
      </c>
    </row>
    <row r="3302" spans="5:5">
      <c r="E3302" s="10">
        <v>3295</v>
      </c>
    </row>
    <row r="3303" spans="5:5">
      <c r="E3303" s="10">
        <v>3296</v>
      </c>
    </row>
    <row r="3304" spans="5:5">
      <c r="E3304" s="10">
        <v>3297</v>
      </c>
    </row>
    <row r="3305" spans="5:5">
      <c r="E3305" s="10">
        <v>3298</v>
      </c>
    </row>
    <row r="3306" spans="5:5">
      <c r="E3306" s="10">
        <v>3299</v>
      </c>
    </row>
    <row r="3307" spans="5:5">
      <c r="E3307" s="10">
        <v>3300</v>
      </c>
    </row>
    <row r="3308" spans="5:5">
      <c r="E3308" s="10">
        <v>3301</v>
      </c>
    </row>
    <row r="3309" spans="5:5">
      <c r="E3309" s="10">
        <v>3302</v>
      </c>
    </row>
    <row r="3310" spans="5:5">
      <c r="E3310" s="10">
        <v>3303</v>
      </c>
    </row>
    <row r="3311" spans="5:5">
      <c r="E3311" s="10">
        <v>3304</v>
      </c>
    </row>
    <row r="3312" spans="5:5">
      <c r="E3312" s="10">
        <v>3305</v>
      </c>
    </row>
    <row r="3313" spans="5:5">
      <c r="E3313" s="10">
        <v>3306</v>
      </c>
    </row>
    <row r="3314" spans="5:5">
      <c r="E3314" s="10">
        <v>3307</v>
      </c>
    </row>
    <row r="3315" spans="5:5">
      <c r="E3315" s="10">
        <v>3308</v>
      </c>
    </row>
    <row r="3316" spans="5:5">
      <c r="E3316" s="10">
        <v>3309</v>
      </c>
    </row>
    <row r="3317" spans="5:5">
      <c r="E3317" s="10">
        <v>3310</v>
      </c>
    </row>
    <row r="3318" spans="5:5">
      <c r="E3318" s="10">
        <v>3311</v>
      </c>
    </row>
    <row r="3319" spans="5:5">
      <c r="E3319" s="10">
        <v>3312</v>
      </c>
    </row>
    <row r="3320" spans="5:5">
      <c r="E3320" s="10">
        <v>3313</v>
      </c>
    </row>
    <row r="3321" spans="5:5">
      <c r="E3321" s="10">
        <v>3314</v>
      </c>
    </row>
    <row r="3322" spans="5:5">
      <c r="E3322" s="10">
        <v>3315</v>
      </c>
    </row>
    <row r="3323" spans="5:5">
      <c r="E3323" s="10">
        <v>3316</v>
      </c>
    </row>
    <row r="3324" spans="5:5">
      <c r="E3324" s="10">
        <v>3317</v>
      </c>
    </row>
    <row r="3325" spans="5:5">
      <c r="E3325" s="10">
        <v>3318</v>
      </c>
    </row>
    <row r="3326" spans="5:5">
      <c r="E3326" s="10">
        <v>3319</v>
      </c>
    </row>
    <row r="3327" spans="5:5">
      <c r="E3327" s="10">
        <v>3320</v>
      </c>
    </row>
    <row r="3328" spans="5:5">
      <c r="E3328" s="10">
        <v>3321</v>
      </c>
    </row>
    <row r="3329" spans="5:5">
      <c r="E3329" s="10">
        <v>3322</v>
      </c>
    </row>
    <row r="3330" spans="5:5">
      <c r="E3330" s="10">
        <v>3323</v>
      </c>
    </row>
    <row r="3331" spans="5:5">
      <c r="E3331" s="10">
        <v>3324</v>
      </c>
    </row>
    <row r="3332" spans="5:5">
      <c r="E3332" s="10">
        <v>3325</v>
      </c>
    </row>
    <row r="3333" spans="5:5">
      <c r="E3333" s="10">
        <v>3326</v>
      </c>
    </row>
    <row r="3334" spans="5:5">
      <c r="E3334" s="10">
        <v>3327</v>
      </c>
    </row>
    <row r="3335" spans="5:5">
      <c r="E3335" s="10">
        <v>3328</v>
      </c>
    </row>
    <row r="3336" spans="5:5">
      <c r="E3336" s="10">
        <v>3329</v>
      </c>
    </row>
    <row r="3337" spans="5:5">
      <c r="E3337" s="10">
        <v>3330</v>
      </c>
    </row>
    <row r="3338" spans="5:5">
      <c r="E3338" s="10">
        <v>3331</v>
      </c>
    </row>
    <row r="3339" spans="5:5">
      <c r="E3339" s="10">
        <v>3332</v>
      </c>
    </row>
    <row r="3340" spans="5:5">
      <c r="E3340" s="10">
        <v>3333</v>
      </c>
    </row>
    <row r="3341" spans="5:5">
      <c r="E3341" s="10">
        <v>3334</v>
      </c>
    </row>
    <row r="3342" spans="5:5">
      <c r="E3342" s="10">
        <v>3335</v>
      </c>
    </row>
    <row r="3343" spans="5:5">
      <c r="E3343" s="10">
        <v>3336</v>
      </c>
    </row>
    <row r="3344" spans="5:5">
      <c r="E3344" s="10">
        <v>3337</v>
      </c>
    </row>
    <row r="3345" spans="5:5">
      <c r="E3345" s="10">
        <v>3338</v>
      </c>
    </row>
    <row r="3346" spans="5:5">
      <c r="E3346" s="10">
        <v>3339</v>
      </c>
    </row>
    <row r="3347" spans="5:5">
      <c r="E3347" s="10">
        <v>3340</v>
      </c>
    </row>
    <row r="3348" spans="5:5">
      <c r="E3348" s="10">
        <v>3341</v>
      </c>
    </row>
    <row r="3349" spans="5:5">
      <c r="E3349" s="10">
        <v>3342</v>
      </c>
    </row>
    <row r="3350" spans="5:5">
      <c r="E3350" s="10">
        <v>3343</v>
      </c>
    </row>
    <row r="3351" spans="5:5">
      <c r="E3351" s="10">
        <v>3344</v>
      </c>
    </row>
    <row r="3352" spans="5:5">
      <c r="E3352" s="10">
        <v>3345</v>
      </c>
    </row>
    <row r="3353" spans="5:5">
      <c r="E3353" s="10">
        <v>3346</v>
      </c>
    </row>
    <row r="3354" spans="5:5">
      <c r="E3354" s="10">
        <v>3347</v>
      </c>
    </row>
    <row r="3355" spans="5:5">
      <c r="E3355" s="10">
        <v>3348</v>
      </c>
    </row>
    <row r="3356" spans="5:5">
      <c r="E3356" s="10">
        <v>3349</v>
      </c>
    </row>
    <row r="3357" spans="5:5">
      <c r="E3357" s="10">
        <v>3350</v>
      </c>
    </row>
    <row r="3358" spans="5:5">
      <c r="E3358" s="10">
        <v>3351</v>
      </c>
    </row>
    <row r="3359" spans="5:5">
      <c r="E3359" s="10">
        <v>3352</v>
      </c>
    </row>
    <row r="3360" spans="5:5">
      <c r="E3360" s="10">
        <v>3353</v>
      </c>
    </row>
    <row r="3361" spans="5:5">
      <c r="E3361" s="10">
        <v>3354</v>
      </c>
    </row>
    <row r="3362" spans="5:5">
      <c r="E3362" s="10">
        <v>3355</v>
      </c>
    </row>
    <row r="3363" spans="5:5">
      <c r="E3363" s="10">
        <v>3356</v>
      </c>
    </row>
    <row r="3364" spans="5:5">
      <c r="E3364" s="10">
        <v>3357</v>
      </c>
    </row>
    <row r="3365" spans="5:5">
      <c r="E3365" s="10">
        <v>3358</v>
      </c>
    </row>
    <row r="3366" spans="5:5">
      <c r="E3366" s="10">
        <v>3359</v>
      </c>
    </row>
    <row r="3367" spans="5:5">
      <c r="E3367" s="10">
        <v>3360</v>
      </c>
    </row>
    <row r="3368" spans="5:5">
      <c r="E3368" s="10">
        <v>3361</v>
      </c>
    </row>
    <row r="3369" spans="5:5">
      <c r="E3369" s="10">
        <v>3362</v>
      </c>
    </row>
    <row r="3370" spans="5:5">
      <c r="E3370" s="10">
        <v>3363</v>
      </c>
    </row>
    <row r="3371" spans="5:5">
      <c r="E3371" s="10">
        <v>3364</v>
      </c>
    </row>
    <row r="3372" spans="5:5">
      <c r="E3372" s="10">
        <v>3365</v>
      </c>
    </row>
    <row r="3373" spans="5:5">
      <c r="E3373" s="10">
        <v>3366</v>
      </c>
    </row>
    <row r="3374" spans="5:5">
      <c r="E3374" s="10">
        <v>3367</v>
      </c>
    </row>
    <row r="3375" spans="5:5">
      <c r="E3375" s="10">
        <v>3368</v>
      </c>
    </row>
    <row r="3376" spans="5:5">
      <c r="E3376" s="10">
        <v>3369</v>
      </c>
    </row>
    <row r="3377" spans="5:5">
      <c r="E3377" s="10">
        <v>3370</v>
      </c>
    </row>
    <row r="3378" spans="5:5">
      <c r="E3378" s="10">
        <v>3371</v>
      </c>
    </row>
    <row r="3379" spans="5:5">
      <c r="E3379" s="10">
        <v>3372</v>
      </c>
    </row>
    <row r="3380" spans="5:5">
      <c r="E3380" s="10">
        <v>3373</v>
      </c>
    </row>
    <row r="3381" spans="5:5">
      <c r="E3381" s="10">
        <v>3374</v>
      </c>
    </row>
    <row r="3382" spans="5:5">
      <c r="E3382" s="10">
        <v>3375</v>
      </c>
    </row>
    <row r="3383" spans="5:5">
      <c r="E3383" s="10">
        <v>3376</v>
      </c>
    </row>
    <row r="3384" spans="5:5">
      <c r="E3384" s="10">
        <v>3377</v>
      </c>
    </row>
    <row r="3385" spans="5:5">
      <c r="E3385" s="10">
        <v>3378</v>
      </c>
    </row>
    <row r="3386" spans="5:5">
      <c r="E3386" s="10">
        <v>3379</v>
      </c>
    </row>
    <row r="3387" spans="5:5">
      <c r="E3387" s="10">
        <v>3380</v>
      </c>
    </row>
    <row r="3388" spans="5:5">
      <c r="E3388" s="10">
        <v>3381</v>
      </c>
    </row>
    <row r="3389" spans="5:5">
      <c r="E3389" s="10">
        <v>3382</v>
      </c>
    </row>
    <row r="3390" spans="5:5">
      <c r="E3390" s="10">
        <v>3383</v>
      </c>
    </row>
    <row r="3391" spans="5:5">
      <c r="E3391" s="10">
        <v>3384</v>
      </c>
    </row>
    <row r="3392" spans="5:5">
      <c r="E3392" s="10">
        <v>3385</v>
      </c>
    </row>
    <row r="3393" spans="5:5">
      <c r="E3393" s="10">
        <v>3386</v>
      </c>
    </row>
    <row r="3394" spans="5:5">
      <c r="E3394" s="10">
        <v>3387</v>
      </c>
    </row>
    <row r="3395" spans="5:5">
      <c r="E3395" s="10">
        <v>3388</v>
      </c>
    </row>
    <row r="3396" spans="5:5">
      <c r="E3396" s="10">
        <v>3389</v>
      </c>
    </row>
    <row r="3397" spans="5:5">
      <c r="E3397" s="10">
        <v>3390</v>
      </c>
    </row>
    <row r="3398" spans="5:5">
      <c r="E3398" s="10">
        <v>3391</v>
      </c>
    </row>
    <row r="3399" spans="5:5">
      <c r="E3399" s="10">
        <v>3392</v>
      </c>
    </row>
    <row r="3400" spans="5:5">
      <c r="E3400" s="10">
        <v>3393</v>
      </c>
    </row>
    <row r="3401" spans="5:5">
      <c r="E3401" s="10">
        <v>3394</v>
      </c>
    </row>
    <row r="3402" spans="5:5">
      <c r="E3402" s="10">
        <v>3395</v>
      </c>
    </row>
    <row r="3403" spans="5:5">
      <c r="E3403" s="10">
        <v>3396</v>
      </c>
    </row>
    <row r="3404" spans="5:5">
      <c r="E3404" s="10">
        <v>3397</v>
      </c>
    </row>
    <row r="3405" spans="5:5">
      <c r="E3405" s="10">
        <v>3398</v>
      </c>
    </row>
    <row r="3406" spans="5:5">
      <c r="E3406" s="10">
        <v>3399</v>
      </c>
    </row>
    <row r="3407" spans="5:5">
      <c r="E3407" s="10">
        <v>3400</v>
      </c>
    </row>
    <row r="3408" spans="5:5">
      <c r="E3408" s="10">
        <v>3401</v>
      </c>
    </row>
    <row r="3409" spans="5:5">
      <c r="E3409" s="10">
        <v>3402</v>
      </c>
    </row>
    <row r="3410" spans="5:5">
      <c r="E3410" s="10">
        <v>3403</v>
      </c>
    </row>
    <row r="3411" spans="5:5">
      <c r="E3411" s="10">
        <v>3404</v>
      </c>
    </row>
    <row r="3412" spans="5:5">
      <c r="E3412" s="10">
        <v>3405</v>
      </c>
    </row>
    <row r="3413" spans="5:5">
      <c r="E3413" s="10">
        <v>3406</v>
      </c>
    </row>
    <row r="3414" spans="5:5">
      <c r="E3414" s="10">
        <v>3407</v>
      </c>
    </row>
    <row r="3415" spans="5:5">
      <c r="E3415" s="10">
        <v>3408</v>
      </c>
    </row>
    <row r="3416" spans="5:5">
      <c r="E3416" s="10">
        <v>3409</v>
      </c>
    </row>
    <row r="3417" spans="5:5">
      <c r="E3417" s="10">
        <v>3410</v>
      </c>
    </row>
    <row r="3418" spans="5:5">
      <c r="E3418" s="10">
        <v>3411</v>
      </c>
    </row>
    <row r="3419" spans="5:5">
      <c r="E3419" s="10">
        <v>3412</v>
      </c>
    </row>
    <row r="3420" spans="5:5">
      <c r="E3420" s="10">
        <v>3413</v>
      </c>
    </row>
    <row r="3421" spans="5:5">
      <c r="E3421" s="10">
        <v>3414</v>
      </c>
    </row>
    <row r="3422" spans="5:5">
      <c r="E3422" s="10">
        <v>3415</v>
      </c>
    </row>
    <row r="3423" spans="5:5">
      <c r="E3423" s="10">
        <v>3416</v>
      </c>
    </row>
    <row r="3424" spans="5:5">
      <c r="E3424" s="10">
        <v>3417</v>
      </c>
    </row>
    <row r="3425" spans="5:5">
      <c r="E3425" s="10">
        <v>3418</v>
      </c>
    </row>
    <row r="3426" spans="5:5">
      <c r="E3426" s="10">
        <v>3419</v>
      </c>
    </row>
    <row r="3427" spans="5:5">
      <c r="E3427" s="10">
        <v>3420</v>
      </c>
    </row>
    <row r="3428" spans="5:5">
      <c r="E3428" s="10">
        <v>3421</v>
      </c>
    </row>
    <row r="3429" spans="5:5">
      <c r="E3429" s="10">
        <v>3422</v>
      </c>
    </row>
    <row r="3430" spans="5:5">
      <c r="E3430" s="10">
        <v>3423</v>
      </c>
    </row>
    <row r="3431" spans="5:5">
      <c r="E3431" s="10">
        <v>3424</v>
      </c>
    </row>
    <row r="3432" spans="5:5">
      <c r="E3432" s="10">
        <v>3425</v>
      </c>
    </row>
    <row r="3433" spans="5:5">
      <c r="E3433" s="10">
        <v>3426</v>
      </c>
    </row>
    <row r="3434" spans="5:5">
      <c r="E3434" s="10">
        <v>3427</v>
      </c>
    </row>
    <row r="3435" spans="5:5">
      <c r="E3435" s="10">
        <v>3428</v>
      </c>
    </row>
    <row r="3436" spans="5:5">
      <c r="E3436" s="10">
        <v>3429</v>
      </c>
    </row>
    <row r="3437" spans="5:5">
      <c r="E3437" s="10">
        <v>3430</v>
      </c>
    </row>
    <row r="3438" spans="5:5">
      <c r="E3438" s="10">
        <v>3431</v>
      </c>
    </row>
    <row r="3439" spans="5:5">
      <c r="E3439" s="10">
        <v>3432</v>
      </c>
    </row>
    <row r="3440" spans="5:5">
      <c r="E3440" s="10">
        <v>3433</v>
      </c>
    </row>
    <row r="3441" spans="5:5">
      <c r="E3441" s="10">
        <v>3434</v>
      </c>
    </row>
    <row r="3442" spans="5:5">
      <c r="E3442" s="10">
        <v>3435</v>
      </c>
    </row>
    <row r="3443" spans="5:5">
      <c r="E3443" s="10">
        <v>3436</v>
      </c>
    </row>
    <row r="3444" spans="5:5">
      <c r="E3444" s="10">
        <v>3437</v>
      </c>
    </row>
    <row r="3445" spans="5:5">
      <c r="E3445" s="10">
        <v>3438</v>
      </c>
    </row>
    <row r="3446" spans="5:5">
      <c r="E3446" s="10">
        <v>3439</v>
      </c>
    </row>
    <row r="3447" spans="5:5">
      <c r="E3447" s="10">
        <v>3440</v>
      </c>
    </row>
    <row r="3448" spans="5:5">
      <c r="E3448" s="10">
        <v>3441</v>
      </c>
    </row>
    <row r="3449" spans="5:5">
      <c r="E3449" s="10">
        <v>3442</v>
      </c>
    </row>
    <row r="3450" spans="5:5">
      <c r="E3450" s="10">
        <v>3443</v>
      </c>
    </row>
    <row r="3451" spans="5:5">
      <c r="E3451" s="10">
        <v>3444</v>
      </c>
    </row>
    <row r="3452" spans="5:5">
      <c r="E3452" s="10">
        <v>3445</v>
      </c>
    </row>
    <row r="3453" spans="5:5">
      <c r="E3453" s="10">
        <v>3446</v>
      </c>
    </row>
    <row r="3454" spans="5:5">
      <c r="E3454" s="10">
        <v>3447</v>
      </c>
    </row>
    <row r="3455" spans="5:5">
      <c r="E3455" s="10">
        <v>3448</v>
      </c>
    </row>
    <row r="3456" spans="5:5">
      <c r="E3456" s="10">
        <v>3449</v>
      </c>
    </row>
    <row r="3457" spans="5:5">
      <c r="E3457" s="10">
        <v>3450</v>
      </c>
    </row>
    <row r="3458" spans="5:5">
      <c r="E3458" s="10">
        <v>3451</v>
      </c>
    </row>
    <row r="3459" spans="5:5">
      <c r="E3459" s="10">
        <v>3452</v>
      </c>
    </row>
    <row r="3460" spans="5:5">
      <c r="E3460" s="10">
        <v>3453</v>
      </c>
    </row>
    <row r="3461" spans="5:5">
      <c r="E3461" s="10">
        <v>3454</v>
      </c>
    </row>
    <row r="3462" spans="5:5">
      <c r="E3462" s="10">
        <v>3455</v>
      </c>
    </row>
    <row r="3463" spans="5:5">
      <c r="E3463" s="10">
        <v>3456</v>
      </c>
    </row>
    <row r="3464" spans="5:5">
      <c r="E3464" s="10">
        <v>3457</v>
      </c>
    </row>
    <row r="3465" spans="5:5">
      <c r="E3465" s="10">
        <v>3458</v>
      </c>
    </row>
    <row r="3466" spans="5:5">
      <c r="E3466" s="10">
        <v>3459</v>
      </c>
    </row>
    <row r="3467" spans="5:5">
      <c r="E3467" s="10">
        <v>3460</v>
      </c>
    </row>
    <row r="3468" spans="5:5">
      <c r="E3468" s="10">
        <v>3461</v>
      </c>
    </row>
    <row r="3469" spans="5:5">
      <c r="E3469" s="10">
        <v>3462</v>
      </c>
    </row>
    <row r="3470" spans="5:5">
      <c r="E3470" s="10">
        <v>3463</v>
      </c>
    </row>
    <row r="3471" spans="5:5">
      <c r="E3471" s="10">
        <v>3464</v>
      </c>
    </row>
    <row r="3472" spans="5:5">
      <c r="E3472" s="10">
        <v>3465</v>
      </c>
    </row>
    <row r="3473" spans="5:5">
      <c r="E3473" s="10">
        <v>3466</v>
      </c>
    </row>
    <row r="3474" spans="5:5">
      <c r="E3474" s="10">
        <v>3467</v>
      </c>
    </row>
    <row r="3475" spans="5:5">
      <c r="E3475" s="10">
        <v>3468</v>
      </c>
    </row>
    <row r="3476" spans="5:5">
      <c r="E3476" s="10">
        <v>3469</v>
      </c>
    </row>
    <row r="3477" spans="5:5">
      <c r="E3477" s="10">
        <v>3470</v>
      </c>
    </row>
    <row r="3478" spans="5:5">
      <c r="E3478" s="10">
        <v>3471</v>
      </c>
    </row>
    <row r="3479" spans="5:5">
      <c r="E3479" s="10">
        <v>3472</v>
      </c>
    </row>
    <row r="3480" spans="5:5">
      <c r="E3480" s="10">
        <v>3473</v>
      </c>
    </row>
    <row r="3481" spans="5:5">
      <c r="E3481" s="10">
        <v>3474</v>
      </c>
    </row>
    <row r="3482" spans="5:5">
      <c r="E3482" s="10">
        <v>3475</v>
      </c>
    </row>
    <row r="3483" spans="5:5">
      <c r="E3483" s="10">
        <v>3476</v>
      </c>
    </row>
    <row r="3484" spans="5:5">
      <c r="E3484" s="10">
        <v>3477</v>
      </c>
    </row>
    <row r="3485" spans="5:5">
      <c r="E3485" s="10">
        <v>3478</v>
      </c>
    </row>
    <row r="3486" spans="5:5">
      <c r="E3486" s="10">
        <v>3479</v>
      </c>
    </row>
    <row r="3487" spans="5:5">
      <c r="E3487" s="10">
        <v>3480</v>
      </c>
    </row>
    <row r="3488" spans="5:5">
      <c r="E3488" s="10">
        <v>3481</v>
      </c>
    </row>
    <row r="3489" spans="5:5">
      <c r="E3489" s="10">
        <v>3482</v>
      </c>
    </row>
    <row r="3490" spans="5:5">
      <c r="E3490" s="10">
        <v>3483</v>
      </c>
    </row>
    <row r="3491" spans="5:5">
      <c r="E3491" s="10">
        <v>3484</v>
      </c>
    </row>
    <row r="3492" spans="5:5">
      <c r="E3492" s="10">
        <v>3485</v>
      </c>
    </row>
    <row r="3493" spans="5:5">
      <c r="E3493" s="10">
        <v>3486</v>
      </c>
    </row>
    <row r="3494" spans="5:5">
      <c r="E3494" s="10">
        <v>3487</v>
      </c>
    </row>
    <row r="3495" spans="5:5">
      <c r="E3495" s="10">
        <v>3488</v>
      </c>
    </row>
    <row r="3496" spans="5:5">
      <c r="E3496" s="10">
        <v>3489</v>
      </c>
    </row>
    <row r="3497" spans="5:5">
      <c r="E3497" s="10">
        <v>3490</v>
      </c>
    </row>
    <row r="3498" spans="5:5">
      <c r="E3498" s="10">
        <v>3491</v>
      </c>
    </row>
    <row r="3499" spans="5:5">
      <c r="E3499" s="10">
        <v>3492</v>
      </c>
    </row>
    <row r="3500" spans="5:5">
      <c r="E3500" s="10">
        <v>3493</v>
      </c>
    </row>
    <row r="3501" spans="5:5">
      <c r="E3501" s="10">
        <v>3494</v>
      </c>
    </row>
    <row r="3502" spans="5:5">
      <c r="E3502" s="10">
        <v>3495</v>
      </c>
    </row>
    <row r="3503" spans="5:5">
      <c r="E3503" s="10">
        <v>3496</v>
      </c>
    </row>
    <row r="3504" spans="5:5">
      <c r="E3504" s="10">
        <v>3497</v>
      </c>
    </row>
    <row r="3505" spans="5:5">
      <c r="E3505" s="10">
        <v>3498</v>
      </c>
    </row>
    <row r="3506" spans="5:5">
      <c r="E3506" s="10">
        <v>3499</v>
      </c>
    </row>
    <row r="3507" spans="5:5">
      <c r="E3507" s="10">
        <v>3500</v>
      </c>
    </row>
    <row r="3508" spans="5:5">
      <c r="E3508" s="10">
        <v>3501</v>
      </c>
    </row>
    <row r="3509" spans="5:5">
      <c r="E3509" s="10">
        <v>3502</v>
      </c>
    </row>
    <row r="3510" spans="5:5">
      <c r="E3510" s="10">
        <v>3503</v>
      </c>
    </row>
    <row r="3511" spans="5:5">
      <c r="E3511" s="10">
        <v>3504</v>
      </c>
    </row>
    <row r="3512" spans="5:5">
      <c r="E3512" s="10">
        <v>3505</v>
      </c>
    </row>
    <row r="3513" spans="5:5">
      <c r="E3513" s="10">
        <v>3506</v>
      </c>
    </row>
    <row r="3514" spans="5:5">
      <c r="E3514" s="10">
        <v>3507</v>
      </c>
    </row>
    <row r="3515" spans="5:5">
      <c r="E3515" s="10">
        <v>3508</v>
      </c>
    </row>
    <row r="3516" spans="5:5">
      <c r="E3516" s="10">
        <v>3509</v>
      </c>
    </row>
    <row r="3517" spans="5:5">
      <c r="E3517" s="10">
        <v>3510</v>
      </c>
    </row>
    <row r="3518" spans="5:5">
      <c r="E3518" s="10">
        <v>3511</v>
      </c>
    </row>
    <row r="3519" spans="5:5">
      <c r="E3519" s="10">
        <v>3512</v>
      </c>
    </row>
    <row r="3520" spans="5:5">
      <c r="E3520" s="10">
        <v>3513</v>
      </c>
    </row>
    <row r="3521" spans="5:5">
      <c r="E3521" s="10">
        <v>3514</v>
      </c>
    </row>
    <row r="3522" spans="5:5">
      <c r="E3522" s="10">
        <v>3515</v>
      </c>
    </row>
    <row r="3523" spans="5:5">
      <c r="E3523" s="10">
        <v>3516</v>
      </c>
    </row>
    <row r="3524" spans="5:5">
      <c r="E3524" s="10">
        <v>3517</v>
      </c>
    </row>
    <row r="3525" spans="5:5">
      <c r="E3525" s="10">
        <v>3518</v>
      </c>
    </row>
    <row r="3526" spans="5:5">
      <c r="E3526" s="10">
        <v>3519</v>
      </c>
    </row>
    <row r="3527" spans="5:5">
      <c r="E3527" s="10">
        <v>3520</v>
      </c>
    </row>
    <row r="3528" spans="5:5">
      <c r="E3528" s="10">
        <v>3521</v>
      </c>
    </row>
    <row r="3529" spans="5:5">
      <c r="E3529" s="10">
        <v>3522</v>
      </c>
    </row>
    <row r="3530" spans="5:5">
      <c r="E3530" s="10">
        <v>3523</v>
      </c>
    </row>
    <row r="3531" spans="5:5">
      <c r="E3531" s="10">
        <v>3524</v>
      </c>
    </row>
    <row r="3532" spans="5:5">
      <c r="E3532" s="10">
        <v>3525</v>
      </c>
    </row>
    <row r="3533" spans="5:5">
      <c r="E3533" s="10">
        <v>3526</v>
      </c>
    </row>
    <row r="3534" spans="5:5">
      <c r="E3534" s="10">
        <v>3527</v>
      </c>
    </row>
    <row r="3535" spans="5:5">
      <c r="E3535" s="10">
        <v>3528</v>
      </c>
    </row>
    <row r="3536" spans="5:5">
      <c r="E3536" s="10">
        <v>3529</v>
      </c>
    </row>
    <row r="3537" spans="5:5">
      <c r="E3537" s="10">
        <v>3530</v>
      </c>
    </row>
    <row r="3538" spans="5:5">
      <c r="E3538" s="10">
        <v>3531</v>
      </c>
    </row>
    <row r="3539" spans="5:5">
      <c r="E3539" s="10">
        <v>3532</v>
      </c>
    </row>
    <row r="3540" spans="5:5">
      <c r="E3540" s="10">
        <v>3533</v>
      </c>
    </row>
    <row r="3541" spans="5:5">
      <c r="E3541" s="10">
        <v>3534</v>
      </c>
    </row>
    <row r="3542" spans="5:5">
      <c r="E3542" s="10">
        <v>3535</v>
      </c>
    </row>
    <row r="3543" spans="5:5">
      <c r="E3543" s="10">
        <v>3536</v>
      </c>
    </row>
    <row r="3544" spans="5:5">
      <c r="E3544" s="10">
        <v>3537</v>
      </c>
    </row>
    <row r="3545" spans="5:5">
      <c r="E3545" s="10">
        <v>3538</v>
      </c>
    </row>
    <row r="3546" spans="5:5">
      <c r="E3546" s="10">
        <v>3539</v>
      </c>
    </row>
    <row r="3547" spans="5:5">
      <c r="E3547" s="10">
        <v>3540</v>
      </c>
    </row>
    <row r="3548" spans="5:5">
      <c r="E3548" s="10">
        <v>3541</v>
      </c>
    </row>
    <row r="3549" spans="5:5">
      <c r="E3549" s="10">
        <v>3542</v>
      </c>
    </row>
    <row r="3550" spans="5:5">
      <c r="E3550" s="10">
        <v>3543</v>
      </c>
    </row>
    <row r="3551" spans="5:5">
      <c r="E3551" s="10">
        <v>3544</v>
      </c>
    </row>
    <row r="3552" spans="5:5">
      <c r="E3552" s="10">
        <v>3545</v>
      </c>
    </row>
    <row r="3553" spans="5:5">
      <c r="E3553" s="10">
        <v>3546</v>
      </c>
    </row>
    <row r="3554" spans="5:5">
      <c r="E3554" s="10">
        <v>3547</v>
      </c>
    </row>
    <row r="3555" spans="5:5">
      <c r="E3555" s="10">
        <v>3548</v>
      </c>
    </row>
    <row r="3556" spans="5:5">
      <c r="E3556" s="10">
        <v>3549</v>
      </c>
    </row>
    <row r="3557" spans="5:5">
      <c r="E3557" s="10">
        <v>3550</v>
      </c>
    </row>
    <row r="3558" spans="5:5">
      <c r="E3558" s="10">
        <v>3551</v>
      </c>
    </row>
    <row r="3559" spans="5:5">
      <c r="E3559" s="10">
        <v>3552</v>
      </c>
    </row>
    <row r="3560" spans="5:5">
      <c r="E3560" s="10">
        <v>3553</v>
      </c>
    </row>
    <row r="3561" spans="5:5">
      <c r="E3561" s="10">
        <v>3554</v>
      </c>
    </row>
    <row r="3562" spans="5:5">
      <c r="E3562" s="10">
        <v>3555</v>
      </c>
    </row>
    <row r="3563" spans="5:5">
      <c r="E3563" s="10">
        <v>3556</v>
      </c>
    </row>
    <row r="3564" spans="5:5">
      <c r="E3564" s="10">
        <v>3557</v>
      </c>
    </row>
    <row r="3565" spans="5:5">
      <c r="E3565" s="10">
        <v>3558</v>
      </c>
    </row>
    <row r="3566" spans="5:5">
      <c r="E3566" s="10">
        <v>3559</v>
      </c>
    </row>
    <row r="3567" spans="5:5">
      <c r="E3567" s="10">
        <v>3560</v>
      </c>
    </row>
    <row r="3568" spans="5:5">
      <c r="E3568" s="10">
        <v>3561</v>
      </c>
    </row>
    <row r="3569" spans="5:5">
      <c r="E3569" s="10">
        <v>3562</v>
      </c>
    </row>
    <row r="3570" spans="5:5">
      <c r="E3570" s="10">
        <v>3563</v>
      </c>
    </row>
    <row r="3571" spans="5:5">
      <c r="E3571" s="10">
        <v>3564</v>
      </c>
    </row>
    <row r="3572" spans="5:5">
      <c r="E3572" s="10">
        <v>3565</v>
      </c>
    </row>
    <row r="3573" spans="5:5">
      <c r="E3573" s="10">
        <v>3566</v>
      </c>
    </row>
    <row r="3574" spans="5:5">
      <c r="E3574" s="10">
        <v>3567</v>
      </c>
    </row>
    <row r="3575" spans="5:5">
      <c r="E3575" s="10">
        <v>3568</v>
      </c>
    </row>
    <row r="3576" spans="5:5">
      <c r="E3576" s="10">
        <v>3569</v>
      </c>
    </row>
    <row r="3577" spans="5:5">
      <c r="E3577" s="10">
        <v>3570</v>
      </c>
    </row>
    <row r="3578" spans="5:5">
      <c r="E3578" s="10">
        <v>3571</v>
      </c>
    </row>
    <row r="3579" spans="5:5">
      <c r="E3579" s="10">
        <v>3572</v>
      </c>
    </row>
    <row r="3580" spans="5:5">
      <c r="E3580" s="10">
        <v>3573</v>
      </c>
    </row>
    <row r="3581" spans="5:5">
      <c r="E3581" s="10">
        <v>3574</v>
      </c>
    </row>
    <row r="3582" spans="5:5">
      <c r="E3582" s="10">
        <v>3575</v>
      </c>
    </row>
    <row r="3583" spans="5:5">
      <c r="E3583" s="10">
        <v>3576</v>
      </c>
    </row>
    <row r="3584" spans="5:5">
      <c r="E3584" s="10">
        <v>3577</v>
      </c>
    </row>
    <row r="3585" spans="5:5">
      <c r="E3585" s="10">
        <v>3578</v>
      </c>
    </row>
    <row r="3586" spans="5:5">
      <c r="E3586" s="10">
        <v>3579</v>
      </c>
    </row>
    <row r="3587" spans="5:5">
      <c r="E3587" s="10">
        <v>3580</v>
      </c>
    </row>
    <row r="3588" spans="5:5">
      <c r="E3588" s="10">
        <v>3581</v>
      </c>
    </row>
    <row r="3589" spans="5:5">
      <c r="E3589" s="10">
        <v>3582</v>
      </c>
    </row>
    <row r="3590" spans="5:5">
      <c r="E3590" s="10">
        <v>3583</v>
      </c>
    </row>
    <row r="3591" spans="5:5">
      <c r="E3591" s="10">
        <v>3584</v>
      </c>
    </row>
    <row r="3592" spans="5:5">
      <c r="E3592" s="10">
        <v>3585</v>
      </c>
    </row>
    <row r="3593" spans="5:5">
      <c r="E3593" s="10">
        <v>3586</v>
      </c>
    </row>
    <row r="3594" spans="5:5">
      <c r="E3594" s="10">
        <v>3587</v>
      </c>
    </row>
    <row r="3595" spans="5:5">
      <c r="E3595" s="10">
        <v>3588</v>
      </c>
    </row>
    <row r="3596" spans="5:5">
      <c r="E3596" s="10">
        <v>3589</v>
      </c>
    </row>
    <row r="3597" spans="5:5">
      <c r="E3597" s="10">
        <v>3590</v>
      </c>
    </row>
    <row r="3598" spans="5:5">
      <c r="E3598" s="10">
        <v>3591</v>
      </c>
    </row>
    <row r="3599" spans="5:5">
      <c r="E3599" s="10">
        <v>3592</v>
      </c>
    </row>
    <row r="3600" spans="5:5">
      <c r="E3600" s="10">
        <v>3593</v>
      </c>
    </row>
    <row r="3601" spans="5:5">
      <c r="E3601" s="10">
        <v>3594</v>
      </c>
    </row>
    <row r="3602" spans="5:5">
      <c r="E3602" s="10">
        <v>3595</v>
      </c>
    </row>
    <row r="3603" spans="5:5">
      <c r="E3603" s="10">
        <v>3596</v>
      </c>
    </row>
    <row r="3604" spans="5:5">
      <c r="E3604" s="10">
        <v>3597</v>
      </c>
    </row>
    <row r="3605" spans="5:5">
      <c r="E3605" s="10">
        <v>3598</v>
      </c>
    </row>
    <row r="3606" spans="5:5">
      <c r="E3606" s="10">
        <v>3599</v>
      </c>
    </row>
    <row r="3607" spans="5:5">
      <c r="E3607" s="10">
        <v>3600</v>
      </c>
    </row>
    <row r="3608" spans="5:5">
      <c r="E3608" s="10">
        <v>3601</v>
      </c>
    </row>
    <row r="3609" spans="5:5">
      <c r="E3609" s="10">
        <v>3602</v>
      </c>
    </row>
    <row r="3610" spans="5:5">
      <c r="E3610" s="10">
        <v>3603</v>
      </c>
    </row>
    <row r="3611" spans="5:5">
      <c r="E3611" s="10">
        <v>3604</v>
      </c>
    </row>
    <row r="3612" spans="5:5">
      <c r="E3612" s="10">
        <v>3605</v>
      </c>
    </row>
    <row r="3613" spans="5:5">
      <c r="E3613" s="10">
        <v>3606</v>
      </c>
    </row>
    <row r="3614" spans="5:5">
      <c r="E3614" s="10">
        <v>3607</v>
      </c>
    </row>
    <row r="3615" spans="5:5">
      <c r="E3615" s="10">
        <v>3608</v>
      </c>
    </row>
    <row r="3616" spans="5:5">
      <c r="E3616" s="10">
        <v>3609</v>
      </c>
    </row>
    <row r="3617" spans="5:5">
      <c r="E3617" s="10">
        <v>3610</v>
      </c>
    </row>
    <row r="3618" spans="5:5">
      <c r="E3618" s="10">
        <v>3611</v>
      </c>
    </row>
    <row r="3619" spans="5:5">
      <c r="E3619" s="10">
        <v>3612</v>
      </c>
    </row>
    <row r="3620" spans="5:5">
      <c r="E3620" s="10">
        <v>3613</v>
      </c>
    </row>
    <row r="3621" spans="5:5">
      <c r="E3621" s="10">
        <v>3614</v>
      </c>
    </row>
    <row r="3622" spans="5:5">
      <c r="E3622" s="10">
        <v>3615</v>
      </c>
    </row>
    <row r="3623" spans="5:5">
      <c r="E3623" s="10">
        <v>3616</v>
      </c>
    </row>
    <row r="3624" spans="5:5">
      <c r="E3624" s="10">
        <v>3617</v>
      </c>
    </row>
    <row r="3625" spans="5:5">
      <c r="E3625" s="10">
        <v>3618</v>
      </c>
    </row>
    <row r="3626" spans="5:5">
      <c r="E3626" s="10">
        <v>3619</v>
      </c>
    </row>
    <row r="3627" spans="5:5">
      <c r="E3627" s="10">
        <v>3620</v>
      </c>
    </row>
    <row r="3628" spans="5:5">
      <c r="E3628" s="10">
        <v>3621</v>
      </c>
    </row>
    <row r="3629" spans="5:5">
      <c r="E3629" s="10">
        <v>3622</v>
      </c>
    </row>
    <row r="3630" spans="5:5">
      <c r="E3630" s="10">
        <v>3623</v>
      </c>
    </row>
    <row r="3631" spans="5:5">
      <c r="E3631" s="10">
        <v>3624</v>
      </c>
    </row>
    <row r="3632" spans="5:5">
      <c r="E3632" s="10">
        <v>3625</v>
      </c>
    </row>
    <row r="3633" spans="5:5">
      <c r="E3633" s="10">
        <v>3626</v>
      </c>
    </row>
    <row r="3634" spans="5:5">
      <c r="E3634" s="10">
        <v>3627</v>
      </c>
    </row>
    <row r="3635" spans="5:5">
      <c r="E3635" s="10">
        <v>3628</v>
      </c>
    </row>
    <row r="3636" spans="5:5">
      <c r="E3636" s="10">
        <v>3629</v>
      </c>
    </row>
    <row r="3637" spans="5:5">
      <c r="E3637" s="10">
        <v>3630</v>
      </c>
    </row>
    <row r="3638" spans="5:5">
      <c r="E3638" s="10">
        <v>3631</v>
      </c>
    </row>
    <row r="3639" spans="5:5">
      <c r="E3639" s="10">
        <v>3632</v>
      </c>
    </row>
    <row r="3640" spans="5:5">
      <c r="E3640" s="10">
        <v>3633</v>
      </c>
    </row>
    <row r="3641" spans="5:5">
      <c r="E3641" s="10">
        <v>3634</v>
      </c>
    </row>
    <row r="3642" spans="5:5">
      <c r="E3642" s="10">
        <v>3635</v>
      </c>
    </row>
    <row r="3643" spans="5:5">
      <c r="E3643" s="10">
        <v>3636</v>
      </c>
    </row>
    <row r="3644" spans="5:5">
      <c r="E3644" s="10">
        <v>3637</v>
      </c>
    </row>
    <row r="3645" spans="5:5">
      <c r="E3645" s="10">
        <v>3638</v>
      </c>
    </row>
    <row r="3646" spans="5:5">
      <c r="E3646" s="10">
        <v>3639</v>
      </c>
    </row>
    <row r="3647" spans="5:5">
      <c r="E3647" s="10">
        <v>3640</v>
      </c>
    </row>
    <row r="3648" spans="5:5">
      <c r="E3648" s="10">
        <v>3641</v>
      </c>
    </row>
    <row r="3649" spans="5:5">
      <c r="E3649" s="10">
        <v>3642</v>
      </c>
    </row>
    <row r="3650" spans="5:5">
      <c r="E3650" s="10">
        <v>3643</v>
      </c>
    </row>
    <row r="3651" spans="5:5">
      <c r="E3651" s="10">
        <v>3644</v>
      </c>
    </row>
    <row r="3652" spans="5:5">
      <c r="E3652" s="10">
        <v>3645</v>
      </c>
    </row>
    <row r="3653" spans="5:5">
      <c r="E3653" s="10">
        <v>3646</v>
      </c>
    </row>
    <row r="3654" spans="5:5">
      <c r="E3654" s="10">
        <v>3647</v>
      </c>
    </row>
    <row r="3655" spans="5:5">
      <c r="E3655" s="10">
        <v>3648</v>
      </c>
    </row>
    <row r="3656" spans="5:5">
      <c r="E3656" s="10">
        <v>3649</v>
      </c>
    </row>
    <row r="3657" spans="5:5">
      <c r="E3657" s="10">
        <v>3650</v>
      </c>
    </row>
    <row r="3658" spans="5:5">
      <c r="E3658" s="10">
        <v>3651</v>
      </c>
    </row>
    <row r="3659" spans="5:5">
      <c r="E3659" s="10">
        <v>3652</v>
      </c>
    </row>
    <row r="3660" spans="5:5">
      <c r="E3660" s="10">
        <v>3653</v>
      </c>
    </row>
    <row r="3661" spans="5:5">
      <c r="E3661" s="10">
        <v>3654</v>
      </c>
    </row>
    <row r="3662" spans="5:5">
      <c r="E3662" s="10">
        <v>3655</v>
      </c>
    </row>
    <row r="3663" spans="5:5">
      <c r="E3663" s="10">
        <v>3656</v>
      </c>
    </row>
    <row r="3664" spans="5:5">
      <c r="E3664" s="10">
        <v>3657</v>
      </c>
    </row>
    <row r="3665" spans="5:5">
      <c r="E3665" s="10">
        <v>3658</v>
      </c>
    </row>
    <row r="3666" spans="5:5">
      <c r="E3666" s="10">
        <v>3659</v>
      </c>
    </row>
    <row r="3667" spans="5:5">
      <c r="E3667" s="10">
        <v>3660</v>
      </c>
    </row>
    <row r="3668" spans="5:5">
      <c r="E3668" s="10">
        <v>3661</v>
      </c>
    </row>
    <row r="3669" spans="5:5">
      <c r="E3669" s="10">
        <v>3662</v>
      </c>
    </row>
    <row r="3670" spans="5:5">
      <c r="E3670" s="10">
        <v>3663</v>
      </c>
    </row>
    <row r="3671" spans="5:5">
      <c r="E3671" s="10">
        <v>3664</v>
      </c>
    </row>
    <row r="3672" spans="5:5">
      <c r="E3672" s="10">
        <v>3665</v>
      </c>
    </row>
    <row r="3673" spans="5:5">
      <c r="E3673" s="10">
        <v>3666</v>
      </c>
    </row>
    <row r="3674" spans="5:5">
      <c r="E3674" s="10">
        <v>3667</v>
      </c>
    </row>
    <row r="3675" spans="5:5">
      <c r="E3675" s="10">
        <v>3668</v>
      </c>
    </row>
    <row r="3676" spans="5:5">
      <c r="E3676" s="10">
        <v>3669</v>
      </c>
    </row>
    <row r="3677" spans="5:5">
      <c r="E3677" s="10">
        <v>3670</v>
      </c>
    </row>
    <row r="3678" spans="5:5">
      <c r="E3678" s="10">
        <v>3671</v>
      </c>
    </row>
    <row r="3679" spans="5:5">
      <c r="E3679" s="10">
        <v>3672</v>
      </c>
    </row>
    <row r="3680" spans="5:5">
      <c r="E3680" s="10">
        <v>3673</v>
      </c>
    </row>
    <row r="3681" spans="5:5">
      <c r="E3681" s="10">
        <v>3674</v>
      </c>
    </row>
    <row r="3682" spans="5:5">
      <c r="E3682" s="10">
        <v>3675</v>
      </c>
    </row>
    <row r="3683" spans="5:5">
      <c r="E3683" s="10">
        <v>3676</v>
      </c>
    </row>
    <row r="3684" spans="5:5">
      <c r="E3684" s="10">
        <v>3677</v>
      </c>
    </row>
    <row r="3685" spans="5:5">
      <c r="E3685" s="10">
        <v>3678</v>
      </c>
    </row>
    <row r="3686" spans="5:5">
      <c r="E3686" s="10">
        <v>3679</v>
      </c>
    </row>
    <row r="3687" spans="5:5">
      <c r="E3687" s="10">
        <v>3680</v>
      </c>
    </row>
    <row r="3688" spans="5:5">
      <c r="E3688" s="10">
        <v>3681</v>
      </c>
    </row>
    <row r="3689" spans="5:5">
      <c r="E3689" s="10">
        <v>3682</v>
      </c>
    </row>
    <row r="3690" spans="5:5">
      <c r="E3690" s="10">
        <v>3683</v>
      </c>
    </row>
    <row r="3691" spans="5:5">
      <c r="E3691" s="10">
        <v>3684</v>
      </c>
    </row>
    <row r="3692" spans="5:5">
      <c r="E3692" s="10">
        <v>3685</v>
      </c>
    </row>
    <row r="3693" spans="5:5">
      <c r="E3693" s="10">
        <v>3686</v>
      </c>
    </row>
    <row r="3694" spans="5:5">
      <c r="E3694" s="10">
        <v>3687</v>
      </c>
    </row>
    <row r="3695" spans="5:5">
      <c r="E3695" s="10">
        <v>3688</v>
      </c>
    </row>
    <row r="3696" spans="5:5">
      <c r="E3696" s="10">
        <v>3689</v>
      </c>
    </row>
    <row r="3697" spans="5:5">
      <c r="E3697" s="10">
        <v>3690</v>
      </c>
    </row>
    <row r="3698" spans="5:5">
      <c r="E3698" s="10">
        <v>3691</v>
      </c>
    </row>
    <row r="3699" spans="5:5">
      <c r="E3699" s="10">
        <v>3692</v>
      </c>
    </row>
    <row r="3700" spans="5:5">
      <c r="E3700" s="10">
        <v>3693</v>
      </c>
    </row>
    <row r="3701" spans="5:5">
      <c r="E3701" s="10">
        <v>3694</v>
      </c>
    </row>
    <row r="3702" spans="5:5">
      <c r="E3702" s="10">
        <v>3695</v>
      </c>
    </row>
    <row r="3703" spans="5:5">
      <c r="E3703" s="10">
        <v>3696</v>
      </c>
    </row>
    <row r="3704" spans="5:5">
      <c r="E3704" s="10">
        <v>3697</v>
      </c>
    </row>
    <row r="3705" spans="5:5">
      <c r="E3705" s="10">
        <v>3698</v>
      </c>
    </row>
    <row r="3706" spans="5:5">
      <c r="E3706" s="10">
        <v>3699</v>
      </c>
    </row>
    <row r="3707" spans="5:5">
      <c r="E3707" s="10">
        <v>3700</v>
      </c>
    </row>
    <row r="3708" spans="5:5">
      <c r="E3708" s="10">
        <v>3701</v>
      </c>
    </row>
    <row r="3709" spans="5:5">
      <c r="E3709" s="10">
        <v>3702</v>
      </c>
    </row>
    <row r="3710" spans="5:5">
      <c r="E3710" s="10">
        <v>3703</v>
      </c>
    </row>
    <row r="3711" spans="5:5">
      <c r="E3711" s="10">
        <v>3704</v>
      </c>
    </row>
    <row r="3712" spans="5:5">
      <c r="E3712" s="10">
        <v>3705</v>
      </c>
    </row>
    <row r="3713" spans="5:5">
      <c r="E3713" s="10">
        <v>3706</v>
      </c>
    </row>
    <row r="3714" spans="5:5">
      <c r="E3714" s="10">
        <v>3707</v>
      </c>
    </row>
    <row r="3715" spans="5:5">
      <c r="E3715" s="10">
        <v>3708</v>
      </c>
    </row>
    <row r="3716" spans="5:5">
      <c r="E3716" s="10">
        <v>3709</v>
      </c>
    </row>
    <row r="3717" spans="5:5">
      <c r="E3717" s="10">
        <v>3710</v>
      </c>
    </row>
    <row r="3718" spans="5:5">
      <c r="E3718" s="10">
        <v>3711</v>
      </c>
    </row>
    <row r="3719" spans="5:5">
      <c r="E3719" s="10">
        <v>3712</v>
      </c>
    </row>
    <row r="3720" spans="5:5">
      <c r="E3720" s="10">
        <v>3713</v>
      </c>
    </row>
    <row r="3721" spans="5:5">
      <c r="E3721" s="10">
        <v>3714</v>
      </c>
    </row>
    <row r="3722" spans="5:5">
      <c r="E3722" s="10">
        <v>3715</v>
      </c>
    </row>
    <row r="3723" spans="5:5">
      <c r="E3723" s="10">
        <v>3716</v>
      </c>
    </row>
    <row r="3724" spans="5:5">
      <c r="E3724" s="10">
        <v>3717</v>
      </c>
    </row>
    <row r="3725" spans="5:5">
      <c r="E3725" s="10">
        <v>3718</v>
      </c>
    </row>
    <row r="3726" spans="5:5">
      <c r="E3726" s="10">
        <v>3719</v>
      </c>
    </row>
    <row r="3727" spans="5:5">
      <c r="E3727" s="10">
        <v>3720</v>
      </c>
    </row>
    <row r="3728" spans="5:5">
      <c r="E3728" s="10">
        <v>3721</v>
      </c>
    </row>
    <row r="3729" spans="5:5">
      <c r="E3729" s="10">
        <v>3722</v>
      </c>
    </row>
    <row r="3730" spans="5:5">
      <c r="E3730" s="10">
        <v>3723</v>
      </c>
    </row>
    <row r="3731" spans="5:5">
      <c r="E3731" s="10">
        <v>3724</v>
      </c>
    </row>
    <row r="3732" spans="5:5">
      <c r="E3732" s="10">
        <v>3725</v>
      </c>
    </row>
    <row r="3733" spans="5:5">
      <c r="E3733" s="10">
        <v>3726</v>
      </c>
    </row>
    <row r="3734" spans="5:5">
      <c r="E3734" s="10">
        <v>3727</v>
      </c>
    </row>
    <row r="3735" spans="5:5">
      <c r="E3735" s="10">
        <v>3728</v>
      </c>
    </row>
    <row r="3736" spans="5:5">
      <c r="E3736" s="10">
        <v>3729</v>
      </c>
    </row>
    <row r="3737" spans="5:5">
      <c r="E3737" s="10">
        <v>3730</v>
      </c>
    </row>
    <row r="3738" spans="5:5">
      <c r="E3738" s="10">
        <v>3731</v>
      </c>
    </row>
    <row r="3739" spans="5:5">
      <c r="E3739" s="10">
        <v>3732</v>
      </c>
    </row>
    <row r="3740" spans="5:5">
      <c r="E3740" s="10">
        <v>3733</v>
      </c>
    </row>
    <row r="3741" spans="5:5">
      <c r="E3741" s="10">
        <v>3734</v>
      </c>
    </row>
    <row r="3742" spans="5:5">
      <c r="E3742" s="10">
        <v>3735</v>
      </c>
    </row>
    <row r="3743" spans="5:5">
      <c r="E3743" s="10">
        <v>3736</v>
      </c>
    </row>
    <row r="3744" spans="5:5">
      <c r="E3744" s="10">
        <v>3737</v>
      </c>
    </row>
    <row r="3745" spans="5:5">
      <c r="E3745" s="10">
        <v>3738</v>
      </c>
    </row>
    <row r="3746" spans="5:5">
      <c r="E3746" s="10">
        <v>3739</v>
      </c>
    </row>
    <row r="3747" spans="5:5">
      <c r="E3747" s="10">
        <v>3740</v>
      </c>
    </row>
    <row r="3748" spans="5:5">
      <c r="E3748" s="10">
        <v>3741</v>
      </c>
    </row>
    <row r="3749" spans="5:5">
      <c r="E3749" s="10">
        <v>3742</v>
      </c>
    </row>
    <row r="3750" spans="5:5">
      <c r="E3750" s="10">
        <v>3743</v>
      </c>
    </row>
    <row r="3751" spans="5:5">
      <c r="E3751" s="10">
        <v>3744</v>
      </c>
    </row>
    <row r="3752" spans="5:5">
      <c r="E3752" s="10">
        <v>3745</v>
      </c>
    </row>
    <row r="3753" spans="5:5">
      <c r="E3753" s="10">
        <v>3746</v>
      </c>
    </row>
    <row r="3754" spans="5:5">
      <c r="E3754" s="10">
        <v>3747</v>
      </c>
    </row>
    <row r="3755" spans="5:5">
      <c r="E3755" s="10">
        <v>3748</v>
      </c>
    </row>
    <row r="3756" spans="5:5">
      <c r="E3756" s="10">
        <v>3749</v>
      </c>
    </row>
    <row r="3757" spans="5:5">
      <c r="E3757" s="10">
        <v>3750</v>
      </c>
    </row>
    <row r="3758" spans="5:5">
      <c r="E3758" s="10">
        <v>3751</v>
      </c>
    </row>
    <row r="3759" spans="5:5">
      <c r="E3759" s="10">
        <v>3752</v>
      </c>
    </row>
    <row r="3760" spans="5:5">
      <c r="E3760" s="10">
        <v>3753</v>
      </c>
    </row>
    <row r="3761" spans="5:5">
      <c r="E3761" s="10">
        <v>3754</v>
      </c>
    </row>
    <row r="3762" spans="5:5">
      <c r="E3762" s="10">
        <v>3755</v>
      </c>
    </row>
    <row r="3763" spans="5:5">
      <c r="E3763" s="10">
        <v>3756</v>
      </c>
    </row>
    <row r="3764" spans="5:5">
      <c r="E3764" s="10">
        <v>3757</v>
      </c>
    </row>
    <row r="3765" spans="5:5">
      <c r="E3765" s="10">
        <v>3758</v>
      </c>
    </row>
    <row r="3766" spans="5:5">
      <c r="E3766" s="10">
        <v>3759</v>
      </c>
    </row>
    <row r="3767" spans="5:5">
      <c r="E3767" s="10">
        <v>3760</v>
      </c>
    </row>
    <row r="3768" spans="5:5">
      <c r="E3768" s="10">
        <v>3761</v>
      </c>
    </row>
    <row r="3769" spans="5:5">
      <c r="E3769" s="10">
        <v>3762</v>
      </c>
    </row>
    <row r="3770" spans="5:5">
      <c r="E3770" s="10">
        <v>3763</v>
      </c>
    </row>
    <row r="3771" spans="5:5">
      <c r="E3771" s="10">
        <v>3764</v>
      </c>
    </row>
    <row r="3772" spans="5:5">
      <c r="E3772" s="10">
        <v>3765</v>
      </c>
    </row>
    <row r="3773" spans="5:5">
      <c r="E3773" s="10">
        <v>3766</v>
      </c>
    </row>
    <row r="3774" spans="5:5">
      <c r="E3774" s="10">
        <v>3767</v>
      </c>
    </row>
    <row r="3775" spans="5:5">
      <c r="E3775" s="10">
        <v>3768</v>
      </c>
    </row>
    <row r="3776" spans="5:5">
      <c r="E3776" s="10">
        <v>3769</v>
      </c>
    </row>
    <row r="3777" spans="5:5">
      <c r="E3777" s="10">
        <v>3770</v>
      </c>
    </row>
    <row r="3778" spans="5:5">
      <c r="E3778" s="10">
        <v>3771</v>
      </c>
    </row>
    <row r="3779" spans="5:5">
      <c r="E3779" s="10">
        <v>3772</v>
      </c>
    </row>
    <row r="3780" spans="5:5">
      <c r="E3780" s="10">
        <v>3773</v>
      </c>
    </row>
    <row r="3781" spans="5:5">
      <c r="E3781" s="10">
        <v>3774</v>
      </c>
    </row>
    <row r="3782" spans="5:5">
      <c r="E3782" s="10">
        <v>3775</v>
      </c>
    </row>
    <row r="3783" spans="5:5">
      <c r="E3783" s="10">
        <v>3776</v>
      </c>
    </row>
    <row r="3784" spans="5:5">
      <c r="E3784" s="10">
        <v>3777</v>
      </c>
    </row>
    <row r="3785" spans="5:5">
      <c r="E3785" s="10">
        <v>3778</v>
      </c>
    </row>
    <row r="3786" spans="5:5">
      <c r="E3786" s="10">
        <v>3779</v>
      </c>
    </row>
    <row r="3787" spans="5:5">
      <c r="E3787" s="10">
        <v>3780</v>
      </c>
    </row>
    <row r="3788" spans="5:5">
      <c r="E3788" s="10">
        <v>3781</v>
      </c>
    </row>
    <row r="3789" spans="5:5">
      <c r="E3789" s="10">
        <v>3782</v>
      </c>
    </row>
    <row r="3790" spans="5:5">
      <c r="E3790" s="10">
        <v>3783</v>
      </c>
    </row>
    <row r="3791" spans="5:5">
      <c r="E3791" s="10">
        <v>3784</v>
      </c>
    </row>
    <row r="3792" spans="5:5">
      <c r="E3792" s="10">
        <v>3785</v>
      </c>
    </row>
    <row r="3793" spans="5:5">
      <c r="E3793" s="10">
        <v>3786</v>
      </c>
    </row>
    <row r="3794" spans="5:5">
      <c r="E3794" s="10">
        <v>3787</v>
      </c>
    </row>
    <row r="3795" spans="5:5">
      <c r="E3795" s="10">
        <v>3788</v>
      </c>
    </row>
    <row r="3796" spans="5:5">
      <c r="E3796" s="10">
        <v>3789</v>
      </c>
    </row>
    <row r="3797" spans="5:5">
      <c r="E3797" s="10">
        <v>3790</v>
      </c>
    </row>
    <row r="3798" spans="5:5">
      <c r="E3798" s="10">
        <v>3791</v>
      </c>
    </row>
    <row r="3799" spans="5:5">
      <c r="E3799" s="10">
        <v>3792</v>
      </c>
    </row>
    <row r="3800" spans="5:5">
      <c r="E3800" s="10">
        <v>3793</v>
      </c>
    </row>
    <row r="3801" spans="5:5">
      <c r="E3801" s="10">
        <v>3794</v>
      </c>
    </row>
    <row r="3802" spans="5:5">
      <c r="E3802" s="10">
        <v>3795</v>
      </c>
    </row>
    <row r="3803" spans="5:5">
      <c r="E3803" s="10">
        <v>3796</v>
      </c>
    </row>
    <row r="3804" spans="5:5">
      <c r="E3804" s="10">
        <v>3797</v>
      </c>
    </row>
    <row r="3805" spans="5:5">
      <c r="E3805" s="10">
        <v>3798</v>
      </c>
    </row>
    <row r="3806" spans="5:5">
      <c r="E3806" s="10">
        <v>3799</v>
      </c>
    </row>
    <row r="3807" spans="5:5">
      <c r="E3807" s="10">
        <v>3800</v>
      </c>
    </row>
    <row r="3808" spans="5:5">
      <c r="E3808" s="10">
        <v>3801</v>
      </c>
    </row>
    <row r="3809" spans="5:5">
      <c r="E3809" s="10">
        <v>3802</v>
      </c>
    </row>
    <row r="3810" spans="5:5">
      <c r="E3810" s="10">
        <v>3803</v>
      </c>
    </row>
    <row r="3811" spans="5:5">
      <c r="E3811" s="10">
        <v>3804</v>
      </c>
    </row>
    <row r="3812" spans="5:5">
      <c r="E3812" s="10">
        <v>3805</v>
      </c>
    </row>
    <row r="3813" spans="5:5">
      <c r="E3813" s="10">
        <v>3806</v>
      </c>
    </row>
    <row r="3814" spans="5:5">
      <c r="E3814" s="10">
        <v>3807</v>
      </c>
    </row>
    <row r="3815" spans="5:5">
      <c r="E3815" s="10">
        <v>3808</v>
      </c>
    </row>
    <row r="3816" spans="5:5">
      <c r="E3816" s="10">
        <v>3809</v>
      </c>
    </row>
    <row r="3817" spans="5:5">
      <c r="E3817" s="10">
        <v>3810</v>
      </c>
    </row>
    <row r="3818" spans="5:5">
      <c r="E3818" s="10">
        <v>3811</v>
      </c>
    </row>
    <row r="3819" spans="5:5">
      <c r="E3819" s="10">
        <v>3812</v>
      </c>
    </row>
    <row r="3820" spans="5:5">
      <c r="E3820" s="10">
        <v>3813</v>
      </c>
    </row>
    <row r="3821" spans="5:5">
      <c r="E3821" s="10">
        <v>3814</v>
      </c>
    </row>
    <row r="3822" spans="5:5">
      <c r="E3822" s="10">
        <v>3815</v>
      </c>
    </row>
    <row r="3823" spans="5:5">
      <c r="E3823" s="10">
        <v>3816</v>
      </c>
    </row>
    <row r="3824" spans="5:5">
      <c r="E3824" s="10">
        <v>3817</v>
      </c>
    </row>
    <row r="3825" spans="5:5">
      <c r="E3825" s="10">
        <v>3818</v>
      </c>
    </row>
    <row r="3826" spans="5:5">
      <c r="E3826" s="10">
        <v>3819</v>
      </c>
    </row>
    <row r="3827" spans="5:5">
      <c r="E3827" s="10">
        <v>3820</v>
      </c>
    </row>
    <row r="3828" spans="5:5">
      <c r="E3828" s="10">
        <v>3821</v>
      </c>
    </row>
    <row r="3829" spans="5:5">
      <c r="E3829" s="10">
        <v>3822</v>
      </c>
    </row>
    <row r="3830" spans="5:5">
      <c r="E3830" s="10">
        <v>3823</v>
      </c>
    </row>
    <row r="3831" spans="5:5">
      <c r="E3831" s="10">
        <v>3824</v>
      </c>
    </row>
    <row r="3832" spans="5:5">
      <c r="E3832" s="10">
        <v>3825</v>
      </c>
    </row>
    <row r="3833" spans="5:5">
      <c r="E3833" s="10">
        <v>3826</v>
      </c>
    </row>
    <row r="3834" spans="5:5">
      <c r="E3834" s="10">
        <v>3827</v>
      </c>
    </row>
    <row r="3835" spans="5:5">
      <c r="E3835" s="10">
        <v>3828</v>
      </c>
    </row>
    <row r="3836" spans="5:5">
      <c r="E3836" s="10">
        <v>3829</v>
      </c>
    </row>
    <row r="3837" spans="5:5">
      <c r="E3837" s="10">
        <v>3830</v>
      </c>
    </row>
    <row r="3838" spans="5:5">
      <c r="E3838" s="10">
        <v>3831</v>
      </c>
    </row>
    <row r="3839" spans="5:5">
      <c r="E3839" s="10">
        <v>3832</v>
      </c>
    </row>
    <row r="3840" spans="5:5">
      <c r="E3840" s="10">
        <v>3833</v>
      </c>
    </row>
    <row r="3841" spans="5:5">
      <c r="E3841" s="10">
        <v>3834</v>
      </c>
    </row>
    <row r="3842" spans="5:5">
      <c r="E3842" s="10">
        <v>3835</v>
      </c>
    </row>
    <row r="3843" spans="5:5">
      <c r="E3843" s="10">
        <v>3836</v>
      </c>
    </row>
    <row r="3844" spans="5:5">
      <c r="E3844" s="10">
        <v>3837</v>
      </c>
    </row>
    <row r="3845" spans="5:5">
      <c r="E3845" s="10">
        <v>3838</v>
      </c>
    </row>
    <row r="3846" spans="5:5">
      <c r="E3846" s="10">
        <v>3839</v>
      </c>
    </row>
    <row r="3847" spans="5:5">
      <c r="E3847" s="10">
        <v>3840</v>
      </c>
    </row>
    <row r="3848" spans="5:5">
      <c r="E3848" s="10">
        <v>3841</v>
      </c>
    </row>
    <row r="3849" spans="5:5">
      <c r="E3849" s="10">
        <v>3842</v>
      </c>
    </row>
    <row r="3850" spans="5:5">
      <c r="E3850" s="10">
        <v>3843</v>
      </c>
    </row>
    <row r="3851" spans="5:5">
      <c r="E3851" s="10">
        <v>3844</v>
      </c>
    </row>
    <row r="3852" spans="5:5">
      <c r="E3852" s="10">
        <v>3845</v>
      </c>
    </row>
    <row r="3853" spans="5:5">
      <c r="E3853" s="10">
        <v>3846</v>
      </c>
    </row>
    <row r="3854" spans="5:5">
      <c r="E3854" s="10">
        <v>3847</v>
      </c>
    </row>
    <row r="3855" spans="5:5">
      <c r="E3855" s="10">
        <v>3848</v>
      </c>
    </row>
    <row r="3856" spans="5:5">
      <c r="E3856" s="10">
        <v>3849</v>
      </c>
    </row>
    <row r="3857" spans="5:5">
      <c r="E3857" s="10">
        <v>3850</v>
      </c>
    </row>
    <row r="3858" spans="5:5">
      <c r="E3858" s="10">
        <v>3851</v>
      </c>
    </row>
    <row r="3859" spans="5:5">
      <c r="E3859" s="10">
        <v>3852</v>
      </c>
    </row>
    <row r="3860" spans="5:5">
      <c r="E3860" s="10">
        <v>3853</v>
      </c>
    </row>
    <row r="3861" spans="5:5">
      <c r="E3861" s="10">
        <v>3854</v>
      </c>
    </row>
    <row r="3862" spans="5:5">
      <c r="E3862" s="10">
        <v>3855</v>
      </c>
    </row>
    <row r="3863" spans="5:5">
      <c r="E3863" s="10">
        <v>3856</v>
      </c>
    </row>
    <row r="3864" spans="5:5">
      <c r="E3864" s="10">
        <v>3857</v>
      </c>
    </row>
    <row r="3865" spans="5:5">
      <c r="E3865" s="10">
        <v>3858</v>
      </c>
    </row>
    <row r="3866" spans="5:5">
      <c r="E3866" s="10">
        <v>3859</v>
      </c>
    </row>
    <row r="3867" spans="5:5">
      <c r="E3867" s="10">
        <v>3860</v>
      </c>
    </row>
    <row r="3868" spans="5:5">
      <c r="E3868" s="10">
        <v>3861</v>
      </c>
    </row>
    <row r="3869" spans="5:5">
      <c r="E3869" s="10">
        <v>3862</v>
      </c>
    </row>
    <row r="3870" spans="5:5">
      <c r="E3870" s="10">
        <v>3863</v>
      </c>
    </row>
    <row r="3871" spans="5:5">
      <c r="E3871" s="10">
        <v>3864</v>
      </c>
    </row>
    <row r="3872" spans="5:5">
      <c r="E3872" s="10">
        <v>3865</v>
      </c>
    </row>
    <row r="3873" spans="5:5">
      <c r="E3873" s="10">
        <v>3866</v>
      </c>
    </row>
    <row r="3874" spans="5:5">
      <c r="E3874" s="10">
        <v>3867</v>
      </c>
    </row>
    <row r="3875" spans="5:5">
      <c r="E3875" s="10">
        <v>3868</v>
      </c>
    </row>
    <row r="3876" spans="5:5">
      <c r="E3876" s="10">
        <v>3869</v>
      </c>
    </row>
    <row r="3877" spans="5:5">
      <c r="E3877" s="10">
        <v>3870</v>
      </c>
    </row>
    <row r="3878" spans="5:5">
      <c r="E3878" s="10">
        <v>3871</v>
      </c>
    </row>
    <row r="3879" spans="5:5">
      <c r="E3879" s="10">
        <v>3872</v>
      </c>
    </row>
    <row r="3880" spans="5:5">
      <c r="E3880" s="10">
        <v>3873</v>
      </c>
    </row>
    <row r="3881" spans="5:5">
      <c r="E3881" s="10">
        <v>3874</v>
      </c>
    </row>
    <row r="3882" spans="5:5">
      <c r="E3882" s="10">
        <v>3875</v>
      </c>
    </row>
    <row r="3883" spans="5:5">
      <c r="E3883" s="10">
        <v>3876</v>
      </c>
    </row>
    <row r="3884" spans="5:5">
      <c r="E3884" s="10">
        <v>3877</v>
      </c>
    </row>
    <row r="3885" spans="5:5">
      <c r="E3885" s="10">
        <v>3878</v>
      </c>
    </row>
    <row r="3886" spans="5:5">
      <c r="E3886" s="10">
        <v>3879</v>
      </c>
    </row>
    <row r="3887" spans="5:5">
      <c r="E3887" s="10">
        <v>3880</v>
      </c>
    </row>
    <row r="3888" spans="5:5">
      <c r="E3888" s="10">
        <v>3881</v>
      </c>
    </row>
    <row r="3889" spans="5:5">
      <c r="E3889" s="10">
        <v>3882</v>
      </c>
    </row>
    <row r="3890" spans="5:5">
      <c r="E3890" s="10">
        <v>3883</v>
      </c>
    </row>
    <row r="3891" spans="5:5">
      <c r="E3891" s="10">
        <v>3884</v>
      </c>
    </row>
    <row r="3892" spans="5:5">
      <c r="E3892" s="10">
        <v>3885</v>
      </c>
    </row>
    <row r="3893" spans="5:5">
      <c r="E3893" s="10">
        <v>3886</v>
      </c>
    </row>
    <row r="3894" spans="5:5">
      <c r="E3894" s="10">
        <v>3887</v>
      </c>
    </row>
    <row r="3895" spans="5:5">
      <c r="E3895" s="10">
        <v>3888</v>
      </c>
    </row>
    <row r="3896" spans="5:5">
      <c r="E3896" s="10">
        <v>3889</v>
      </c>
    </row>
    <row r="3897" spans="5:5">
      <c r="E3897" s="10">
        <v>3890</v>
      </c>
    </row>
    <row r="3898" spans="5:5">
      <c r="E3898" s="10">
        <v>3891</v>
      </c>
    </row>
    <row r="3899" spans="5:5">
      <c r="E3899" s="10">
        <v>3892</v>
      </c>
    </row>
    <row r="3900" spans="5:5">
      <c r="E3900" s="10">
        <v>3893</v>
      </c>
    </row>
    <row r="3901" spans="5:5">
      <c r="E3901" s="10">
        <v>3894</v>
      </c>
    </row>
    <row r="3902" spans="5:5">
      <c r="E3902" s="10">
        <v>3895</v>
      </c>
    </row>
    <row r="3903" spans="5:5">
      <c r="E3903" s="10">
        <v>3896</v>
      </c>
    </row>
    <row r="3904" spans="5:5">
      <c r="E3904" s="10">
        <v>3897</v>
      </c>
    </row>
    <row r="3905" spans="5:5">
      <c r="E3905" s="10">
        <v>3898</v>
      </c>
    </row>
    <row r="3906" spans="5:5">
      <c r="E3906" s="10">
        <v>3899</v>
      </c>
    </row>
    <row r="3907" spans="5:5">
      <c r="E3907" s="10">
        <v>3900</v>
      </c>
    </row>
    <row r="3908" spans="5:5">
      <c r="E3908" s="10">
        <v>3901</v>
      </c>
    </row>
    <row r="3909" spans="5:5">
      <c r="E3909" s="10">
        <v>3902</v>
      </c>
    </row>
    <row r="3910" spans="5:5">
      <c r="E3910" s="10">
        <v>3903</v>
      </c>
    </row>
    <row r="3911" spans="5:5">
      <c r="E3911" s="10">
        <v>3904</v>
      </c>
    </row>
    <row r="3912" spans="5:5">
      <c r="E3912" s="10">
        <v>3905</v>
      </c>
    </row>
    <row r="3913" spans="5:5">
      <c r="E3913" s="10">
        <v>3906</v>
      </c>
    </row>
    <row r="3914" spans="5:5">
      <c r="E3914" s="10">
        <v>3907</v>
      </c>
    </row>
    <row r="3915" spans="5:5">
      <c r="E3915" s="10">
        <v>3908</v>
      </c>
    </row>
    <row r="3916" spans="5:5">
      <c r="E3916" s="10">
        <v>3909</v>
      </c>
    </row>
    <row r="3917" spans="5:5">
      <c r="E3917" s="10">
        <v>3910</v>
      </c>
    </row>
    <row r="3918" spans="5:5">
      <c r="E3918" s="10">
        <v>3911</v>
      </c>
    </row>
    <row r="3919" spans="5:5">
      <c r="E3919" s="10">
        <v>3912</v>
      </c>
    </row>
    <row r="3920" spans="5:5">
      <c r="E3920" s="10">
        <v>3913</v>
      </c>
    </row>
    <row r="3921" spans="5:5">
      <c r="E3921" s="10">
        <v>3914</v>
      </c>
    </row>
    <row r="3922" spans="5:5">
      <c r="E3922" s="10">
        <v>3915</v>
      </c>
    </row>
    <row r="3923" spans="5:5">
      <c r="E3923" s="10">
        <v>3916</v>
      </c>
    </row>
    <row r="3924" spans="5:5">
      <c r="E3924" s="10">
        <v>3917</v>
      </c>
    </row>
    <row r="3925" spans="5:5">
      <c r="E3925" s="10">
        <v>3918</v>
      </c>
    </row>
    <row r="3926" spans="5:5">
      <c r="E3926" s="10">
        <v>3919</v>
      </c>
    </row>
    <row r="3927" spans="5:5">
      <c r="E3927" s="10">
        <v>3920</v>
      </c>
    </row>
    <row r="3928" spans="5:5">
      <c r="E3928" s="10">
        <v>3921</v>
      </c>
    </row>
    <row r="3929" spans="5:5">
      <c r="E3929" s="10">
        <v>3922</v>
      </c>
    </row>
    <row r="3930" spans="5:5">
      <c r="E3930" s="10">
        <v>3923</v>
      </c>
    </row>
    <row r="3931" spans="5:5">
      <c r="E3931" s="10">
        <v>3924</v>
      </c>
    </row>
    <row r="3932" spans="5:5">
      <c r="E3932" s="10">
        <v>3925</v>
      </c>
    </row>
    <row r="3933" spans="5:5">
      <c r="E3933" s="10">
        <v>3926</v>
      </c>
    </row>
    <row r="3934" spans="5:5">
      <c r="E3934" s="10">
        <v>3927</v>
      </c>
    </row>
    <row r="3935" spans="5:5">
      <c r="E3935" s="10">
        <v>3928</v>
      </c>
    </row>
    <row r="3936" spans="5:5">
      <c r="E3936" s="10">
        <v>3929</v>
      </c>
    </row>
    <row r="3937" spans="5:5">
      <c r="E3937" s="10">
        <v>3930</v>
      </c>
    </row>
    <row r="3938" spans="5:5">
      <c r="E3938" s="10">
        <v>3931</v>
      </c>
    </row>
    <row r="3939" spans="5:5">
      <c r="E3939" s="10">
        <v>3932</v>
      </c>
    </row>
    <row r="3940" spans="5:5">
      <c r="E3940" s="10">
        <v>3933</v>
      </c>
    </row>
    <row r="3941" spans="5:5">
      <c r="E3941" s="10">
        <v>3934</v>
      </c>
    </row>
    <row r="3942" spans="5:5">
      <c r="E3942" s="10">
        <v>3935</v>
      </c>
    </row>
    <row r="3943" spans="5:5">
      <c r="E3943" s="10">
        <v>3936</v>
      </c>
    </row>
    <row r="3944" spans="5:5">
      <c r="E3944" s="10">
        <v>3937</v>
      </c>
    </row>
    <row r="3945" spans="5:5">
      <c r="E3945" s="10">
        <v>3938</v>
      </c>
    </row>
    <row r="3946" spans="5:5">
      <c r="E3946" s="10">
        <v>3939</v>
      </c>
    </row>
    <row r="3947" spans="5:5">
      <c r="E3947" s="10">
        <v>3940</v>
      </c>
    </row>
    <row r="3948" spans="5:5">
      <c r="E3948" s="10">
        <v>3941</v>
      </c>
    </row>
    <row r="3949" spans="5:5">
      <c r="E3949" s="10">
        <v>3942</v>
      </c>
    </row>
    <row r="3950" spans="5:5">
      <c r="E3950" s="10">
        <v>3943</v>
      </c>
    </row>
    <row r="3951" spans="5:5">
      <c r="E3951" s="10">
        <v>3944</v>
      </c>
    </row>
    <row r="3952" spans="5:5">
      <c r="E3952" s="10">
        <v>3945</v>
      </c>
    </row>
    <row r="3953" spans="5:5">
      <c r="E3953" s="10">
        <v>3946</v>
      </c>
    </row>
    <row r="3954" spans="5:5">
      <c r="E3954" s="10">
        <v>3947</v>
      </c>
    </row>
    <row r="3955" spans="5:5">
      <c r="E3955" s="10">
        <v>3948</v>
      </c>
    </row>
    <row r="3956" spans="5:5">
      <c r="E3956" s="10">
        <v>3949</v>
      </c>
    </row>
    <row r="3957" spans="5:5">
      <c r="E3957" s="10">
        <v>3950</v>
      </c>
    </row>
    <row r="3958" spans="5:5">
      <c r="E3958" s="10">
        <v>3951</v>
      </c>
    </row>
    <row r="3959" spans="5:5">
      <c r="E3959" s="10">
        <v>3952</v>
      </c>
    </row>
    <row r="3960" spans="5:5">
      <c r="E3960" s="10">
        <v>3953</v>
      </c>
    </row>
    <row r="3961" spans="5:5">
      <c r="E3961" s="10">
        <v>3954</v>
      </c>
    </row>
    <row r="3962" spans="5:5">
      <c r="E3962" s="10">
        <v>3955</v>
      </c>
    </row>
    <row r="3963" spans="5:5">
      <c r="E3963" s="10">
        <v>3956</v>
      </c>
    </row>
    <row r="3964" spans="5:5">
      <c r="E3964" s="10">
        <v>3957</v>
      </c>
    </row>
    <row r="3965" spans="5:5">
      <c r="E3965" s="10">
        <v>3958</v>
      </c>
    </row>
    <row r="3966" spans="5:5">
      <c r="E3966" s="10">
        <v>3959</v>
      </c>
    </row>
    <row r="3967" spans="5:5">
      <c r="E3967" s="10">
        <v>3960</v>
      </c>
    </row>
    <row r="3968" spans="5:5">
      <c r="E3968" s="10">
        <v>3961</v>
      </c>
    </row>
    <row r="3969" spans="5:5">
      <c r="E3969" s="10">
        <v>3962</v>
      </c>
    </row>
    <row r="3970" spans="5:5">
      <c r="E3970" s="10">
        <v>3963</v>
      </c>
    </row>
    <row r="3971" spans="5:5">
      <c r="E3971" s="10">
        <v>3964</v>
      </c>
    </row>
    <row r="3972" spans="5:5">
      <c r="E3972" s="10">
        <v>3965</v>
      </c>
    </row>
    <row r="3973" spans="5:5">
      <c r="E3973" s="10">
        <v>3966</v>
      </c>
    </row>
    <row r="3974" spans="5:5">
      <c r="E3974" s="10">
        <v>3967</v>
      </c>
    </row>
    <row r="3975" spans="5:5">
      <c r="E3975" s="10">
        <v>3968</v>
      </c>
    </row>
    <row r="3976" spans="5:5">
      <c r="E3976" s="10">
        <v>3969</v>
      </c>
    </row>
    <row r="3977" spans="5:5">
      <c r="E3977" s="10">
        <v>3970</v>
      </c>
    </row>
    <row r="3978" spans="5:5">
      <c r="E3978" s="10">
        <v>3971</v>
      </c>
    </row>
    <row r="3979" spans="5:5">
      <c r="E3979" s="10">
        <v>3972</v>
      </c>
    </row>
    <row r="3980" spans="5:5">
      <c r="E3980" s="10">
        <v>3973</v>
      </c>
    </row>
    <row r="3981" spans="5:5">
      <c r="E3981" s="10">
        <v>3974</v>
      </c>
    </row>
    <row r="3982" spans="5:5">
      <c r="E3982" s="10">
        <v>3975</v>
      </c>
    </row>
    <row r="3983" spans="5:5">
      <c r="E3983" s="10">
        <v>3976</v>
      </c>
    </row>
    <row r="3984" spans="5:5">
      <c r="E3984" s="10">
        <v>3977</v>
      </c>
    </row>
    <row r="3985" spans="5:5">
      <c r="E3985" s="10">
        <v>3978</v>
      </c>
    </row>
    <row r="3986" spans="5:5">
      <c r="E3986" s="10">
        <v>3979</v>
      </c>
    </row>
    <row r="3987" spans="5:5">
      <c r="E3987" s="10">
        <v>3980</v>
      </c>
    </row>
    <row r="3988" spans="5:5">
      <c r="E3988" s="10">
        <v>3981</v>
      </c>
    </row>
    <row r="3989" spans="5:5">
      <c r="E3989" s="10">
        <v>3982</v>
      </c>
    </row>
    <row r="3990" spans="5:5">
      <c r="E3990" s="10">
        <v>3983</v>
      </c>
    </row>
    <row r="3991" spans="5:5">
      <c r="E3991" s="10">
        <v>3984</v>
      </c>
    </row>
    <row r="3992" spans="5:5">
      <c r="E3992" s="10">
        <v>3985</v>
      </c>
    </row>
    <row r="3993" spans="5:5">
      <c r="E3993" s="10">
        <v>3986</v>
      </c>
    </row>
    <row r="3994" spans="5:5">
      <c r="E3994" s="10">
        <v>3987</v>
      </c>
    </row>
    <row r="3995" spans="5:5">
      <c r="E3995" s="10">
        <v>3988</v>
      </c>
    </row>
    <row r="3996" spans="5:5">
      <c r="E3996" s="10">
        <v>3989</v>
      </c>
    </row>
    <row r="3997" spans="5:5">
      <c r="E3997" s="10">
        <v>3990</v>
      </c>
    </row>
    <row r="3998" spans="5:5">
      <c r="E3998" s="10">
        <v>3991</v>
      </c>
    </row>
    <row r="3999" spans="5:5">
      <c r="E3999" s="10">
        <v>3992</v>
      </c>
    </row>
    <row r="4000" spans="5:5">
      <c r="E4000" s="10">
        <v>3993</v>
      </c>
    </row>
    <row r="4001" spans="5:5">
      <c r="E4001" s="10">
        <v>3994</v>
      </c>
    </row>
    <row r="4002" spans="5:5">
      <c r="E4002" s="10">
        <v>3995</v>
      </c>
    </row>
    <row r="4003" spans="5:5">
      <c r="E4003" s="10">
        <v>3996</v>
      </c>
    </row>
    <row r="4004" spans="5:5">
      <c r="E4004" s="10">
        <v>3997</v>
      </c>
    </row>
    <row r="4005" spans="5:5">
      <c r="E4005" s="10">
        <v>3998</v>
      </c>
    </row>
    <row r="4006" spans="5:5">
      <c r="E4006" s="10">
        <v>3999</v>
      </c>
    </row>
    <row r="4007" spans="5:5">
      <c r="E4007" s="10">
        <v>4000</v>
      </c>
    </row>
    <row r="4008" spans="5:5">
      <c r="E4008" s="10">
        <v>4001</v>
      </c>
    </row>
    <row r="4009" spans="5:5">
      <c r="E4009" s="10">
        <v>4002</v>
      </c>
    </row>
    <row r="4010" spans="5:5">
      <c r="E4010" s="10">
        <v>4003</v>
      </c>
    </row>
    <row r="4011" spans="5:5">
      <c r="E4011" s="10">
        <v>4004</v>
      </c>
    </row>
    <row r="4012" spans="5:5">
      <c r="E4012" s="10">
        <v>4005</v>
      </c>
    </row>
    <row r="4013" spans="5:5">
      <c r="E4013" s="10">
        <v>4006</v>
      </c>
    </row>
    <row r="4014" spans="5:5">
      <c r="E4014" s="10">
        <v>4007</v>
      </c>
    </row>
    <row r="4015" spans="5:5">
      <c r="E4015" s="10">
        <v>4008</v>
      </c>
    </row>
    <row r="4016" spans="5:5">
      <c r="E4016" s="10">
        <v>4009</v>
      </c>
    </row>
    <row r="4017" spans="5:5">
      <c r="E4017" s="10">
        <v>4010</v>
      </c>
    </row>
    <row r="4018" spans="5:5">
      <c r="E4018" s="10">
        <v>4011</v>
      </c>
    </row>
    <row r="4019" spans="5:5">
      <c r="E4019" s="10">
        <v>4012</v>
      </c>
    </row>
    <row r="4020" spans="5:5">
      <c r="E4020" s="10">
        <v>4013</v>
      </c>
    </row>
    <row r="4021" spans="5:5">
      <c r="E4021" s="10">
        <v>4014</v>
      </c>
    </row>
    <row r="4022" spans="5:5">
      <c r="E4022" s="10">
        <v>4015</v>
      </c>
    </row>
    <row r="4023" spans="5:5">
      <c r="E4023" s="10">
        <v>4016</v>
      </c>
    </row>
    <row r="4024" spans="5:5">
      <c r="E4024" s="10">
        <v>4017</v>
      </c>
    </row>
    <row r="4025" spans="5:5">
      <c r="E4025" s="10">
        <v>4018</v>
      </c>
    </row>
    <row r="4026" spans="5:5">
      <c r="E4026" s="10">
        <v>4019</v>
      </c>
    </row>
    <row r="4027" spans="5:5">
      <c r="E4027" s="10">
        <v>4020</v>
      </c>
    </row>
    <row r="4028" spans="5:5">
      <c r="E4028" s="10">
        <v>4021</v>
      </c>
    </row>
    <row r="4029" spans="5:5">
      <c r="E4029" s="10">
        <v>4022</v>
      </c>
    </row>
    <row r="4030" spans="5:5">
      <c r="E4030" s="10">
        <v>4023</v>
      </c>
    </row>
    <row r="4031" spans="5:5">
      <c r="E4031" s="10">
        <v>4024</v>
      </c>
    </row>
    <row r="4032" spans="5:5">
      <c r="E4032" s="10">
        <v>4025</v>
      </c>
    </row>
    <row r="4033" spans="5:5">
      <c r="E4033" s="10">
        <v>4026</v>
      </c>
    </row>
    <row r="4034" spans="5:5">
      <c r="E4034" s="10">
        <v>4027</v>
      </c>
    </row>
    <row r="4035" spans="5:5">
      <c r="E4035" s="10">
        <v>4028</v>
      </c>
    </row>
    <row r="4036" spans="5:5">
      <c r="E4036" s="10">
        <v>4029</v>
      </c>
    </row>
    <row r="4037" spans="5:5">
      <c r="E4037" s="10">
        <v>4030</v>
      </c>
    </row>
    <row r="4038" spans="5:5">
      <c r="E4038" s="10">
        <v>4031</v>
      </c>
    </row>
    <row r="4039" spans="5:5">
      <c r="E4039" s="10">
        <v>4032</v>
      </c>
    </row>
    <row r="4040" spans="5:5">
      <c r="E4040" s="10">
        <v>4033</v>
      </c>
    </row>
    <row r="4041" spans="5:5">
      <c r="E4041" s="10">
        <v>4034</v>
      </c>
    </row>
    <row r="4042" spans="5:5">
      <c r="E4042" s="10">
        <v>4035</v>
      </c>
    </row>
    <row r="4043" spans="5:5">
      <c r="E4043" s="10">
        <v>4036</v>
      </c>
    </row>
    <row r="4044" spans="5:5">
      <c r="E4044" s="10">
        <v>4037</v>
      </c>
    </row>
    <row r="4045" spans="5:5">
      <c r="E4045" s="10">
        <v>4038</v>
      </c>
    </row>
    <row r="4046" spans="5:5">
      <c r="E4046" s="10">
        <v>4039</v>
      </c>
    </row>
    <row r="4047" spans="5:5">
      <c r="E4047" s="10">
        <v>4040</v>
      </c>
    </row>
    <row r="4048" spans="5:5">
      <c r="E4048" s="10">
        <v>4041</v>
      </c>
    </row>
    <row r="4049" spans="5:5">
      <c r="E4049" s="10">
        <v>4042</v>
      </c>
    </row>
    <row r="4050" spans="5:5">
      <c r="E4050" s="10">
        <v>4043</v>
      </c>
    </row>
    <row r="4051" spans="5:5">
      <c r="E4051" s="10">
        <v>4044</v>
      </c>
    </row>
    <row r="4052" spans="5:5">
      <c r="E4052" s="10">
        <v>4045</v>
      </c>
    </row>
    <row r="4053" spans="5:5">
      <c r="E4053" s="10">
        <v>4046</v>
      </c>
    </row>
    <row r="4054" spans="5:5">
      <c r="E4054" s="10">
        <v>4047</v>
      </c>
    </row>
    <row r="4055" spans="5:5">
      <c r="E4055" s="10">
        <v>4048</v>
      </c>
    </row>
    <row r="4056" spans="5:5">
      <c r="E4056" s="10">
        <v>4049</v>
      </c>
    </row>
    <row r="4057" spans="5:5">
      <c r="E4057" s="10">
        <v>4050</v>
      </c>
    </row>
    <row r="4058" spans="5:5">
      <c r="E4058" s="10">
        <v>4051</v>
      </c>
    </row>
    <row r="4059" spans="5:5">
      <c r="E4059" s="10">
        <v>4052</v>
      </c>
    </row>
    <row r="4060" spans="5:5">
      <c r="E4060" s="10">
        <v>4053</v>
      </c>
    </row>
    <row r="4061" spans="5:5">
      <c r="E4061" s="10">
        <v>4054</v>
      </c>
    </row>
    <row r="4062" spans="5:5">
      <c r="E4062" s="10">
        <v>4055</v>
      </c>
    </row>
    <row r="4063" spans="5:5">
      <c r="E4063" s="10">
        <v>4056</v>
      </c>
    </row>
    <row r="4064" spans="5:5">
      <c r="E4064" s="10">
        <v>4057</v>
      </c>
    </row>
    <row r="4065" spans="5:5">
      <c r="E4065" s="10">
        <v>4058</v>
      </c>
    </row>
    <row r="4066" spans="5:5">
      <c r="E4066" s="10">
        <v>4059</v>
      </c>
    </row>
    <row r="4067" spans="5:5">
      <c r="E4067" s="10">
        <v>4060</v>
      </c>
    </row>
    <row r="4068" spans="5:5">
      <c r="E4068" s="10">
        <v>4061</v>
      </c>
    </row>
    <row r="4069" spans="5:5">
      <c r="E4069" s="10">
        <v>4062</v>
      </c>
    </row>
    <row r="4070" spans="5:5">
      <c r="E4070" s="10">
        <v>4063</v>
      </c>
    </row>
    <row r="4071" spans="5:5">
      <c r="E4071" s="10">
        <v>4064</v>
      </c>
    </row>
    <row r="4072" spans="5:5">
      <c r="E4072" s="10">
        <v>4065</v>
      </c>
    </row>
    <row r="4073" spans="5:5">
      <c r="E4073" s="10">
        <v>4066</v>
      </c>
    </row>
    <row r="4074" spans="5:5">
      <c r="E4074" s="10">
        <v>4067</v>
      </c>
    </row>
    <row r="4075" spans="5:5">
      <c r="E4075" s="10">
        <v>4068</v>
      </c>
    </row>
    <row r="4076" spans="5:5">
      <c r="E4076" s="10">
        <v>4069</v>
      </c>
    </row>
    <row r="4077" spans="5:5">
      <c r="E4077" s="10">
        <v>4070</v>
      </c>
    </row>
    <row r="4078" spans="5:5">
      <c r="E4078" s="10">
        <v>4071</v>
      </c>
    </row>
    <row r="4079" spans="5:5">
      <c r="E4079" s="10">
        <v>4072</v>
      </c>
    </row>
    <row r="4080" spans="5:5">
      <c r="E4080" s="10">
        <v>4073</v>
      </c>
    </row>
    <row r="4081" spans="5:5">
      <c r="E4081" s="10">
        <v>4074</v>
      </c>
    </row>
    <row r="4082" spans="5:5">
      <c r="E4082" s="10">
        <v>4075</v>
      </c>
    </row>
    <row r="4083" spans="5:5">
      <c r="E4083" s="10">
        <v>4076</v>
      </c>
    </row>
    <row r="4084" spans="5:5">
      <c r="E4084" s="10">
        <v>4077</v>
      </c>
    </row>
    <row r="4085" spans="5:5">
      <c r="E4085" s="10">
        <v>4078</v>
      </c>
    </row>
    <row r="4086" spans="5:5">
      <c r="E4086" s="10">
        <v>4079</v>
      </c>
    </row>
    <row r="4087" spans="5:5">
      <c r="E4087" s="10">
        <v>4080</v>
      </c>
    </row>
    <row r="4088" spans="5:5">
      <c r="E4088" s="10">
        <v>4081</v>
      </c>
    </row>
    <row r="4089" spans="5:5">
      <c r="E4089" s="10">
        <v>4082</v>
      </c>
    </row>
    <row r="4090" spans="5:5">
      <c r="E4090" s="10">
        <v>4083</v>
      </c>
    </row>
    <row r="4091" spans="5:5">
      <c r="E4091" s="10">
        <v>4084</v>
      </c>
    </row>
    <row r="4092" spans="5:5">
      <c r="E4092" s="10">
        <v>4085</v>
      </c>
    </row>
    <row r="4093" spans="5:5">
      <c r="E4093" s="10">
        <v>4086</v>
      </c>
    </row>
    <row r="4094" spans="5:5">
      <c r="E4094" s="10">
        <v>4087</v>
      </c>
    </row>
    <row r="4095" spans="5:5">
      <c r="E4095" s="10">
        <v>4088</v>
      </c>
    </row>
    <row r="4096" spans="5:5">
      <c r="E4096" s="10">
        <v>4089</v>
      </c>
    </row>
    <row r="4097" spans="5:5">
      <c r="E4097" s="10">
        <v>4090</v>
      </c>
    </row>
    <row r="4098" spans="5:5">
      <c r="E4098" s="10">
        <v>4091</v>
      </c>
    </row>
    <row r="4099" spans="5:5">
      <c r="E4099" s="10">
        <v>4092</v>
      </c>
    </row>
    <row r="4100" spans="5:5">
      <c r="E4100" s="10">
        <v>4093</v>
      </c>
    </row>
    <row r="4101" spans="5:5">
      <c r="E4101" s="10">
        <v>4094</v>
      </c>
    </row>
    <row r="4102" spans="5:5">
      <c r="E4102" s="10">
        <v>4095</v>
      </c>
    </row>
    <row r="4103" spans="5:5">
      <c r="E4103" s="10">
        <v>4096</v>
      </c>
    </row>
    <row r="4104" spans="5:5">
      <c r="E4104" s="10">
        <v>4097</v>
      </c>
    </row>
    <row r="4105" spans="5:5">
      <c r="E4105" s="10">
        <v>4098</v>
      </c>
    </row>
    <row r="4106" spans="5:5">
      <c r="E4106" s="10">
        <v>4099</v>
      </c>
    </row>
    <row r="4107" spans="5:5">
      <c r="E4107" s="10">
        <v>4100</v>
      </c>
    </row>
    <row r="4108" spans="5:5">
      <c r="E4108" s="10">
        <v>4101</v>
      </c>
    </row>
    <row r="4109" spans="5:5">
      <c r="E4109" s="10">
        <v>4102</v>
      </c>
    </row>
    <row r="4110" spans="5:5">
      <c r="E4110" s="10">
        <v>4103</v>
      </c>
    </row>
    <row r="4111" spans="5:5">
      <c r="E4111" s="10">
        <v>4104</v>
      </c>
    </row>
    <row r="4112" spans="5:5">
      <c r="E4112" s="10">
        <v>4105</v>
      </c>
    </row>
    <row r="4113" spans="5:5">
      <c r="E4113" s="10">
        <v>4106</v>
      </c>
    </row>
    <row r="4114" spans="5:5">
      <c r="E4114" s="10">
        <v>4107</v>
      </c>
    </row>
    <row r="4115" spans="5:5">
      <c r="E4115" s="10">
        <v>4108</v>
      </c>
    </row>
    <row r="4116" spans="5:5">
      <c r="E4116" s="10">
        <v>4109</v>
      </c>
    </row>
    <row r="4117" spans="5:5">
      <c r="E4117" s="10">
        <v>4110</v>
      </c>
    </row>
    <row r="4118" spans="5:5">
      <c r="E4118" s="10">
        <v>4111</v>
      </c>
    </row>
    <row r="4119" spans="5:5">
      <c r="E4119" s="10">
        <v>4112</v>
      </c>
    </row>
    <row r="4120" spans="5:5">
      <c r="E4120" s="10">
        <v>4113</v>
      </c>
    </row>
    <row r="4121" spans="5:5">
      <c r="E4121" s="10">
        <v>4114</v>
      </c>
    </row>
    <row r="4122" spans="5:5">
      <c r="E4122" s="10">
        <v>4115</v>
      </c>
    </row>
    <row r="4123" spans="5:5">
      <c r="E4123" s="10">
        <v>4116</v>
      </c>
    </row>
    <row r="4124" spans="5:5">
      <c r="E4124" s="10">
        <v>4117</v>
      </c>
    </row>
    <row r="4125" spans="5:5">
      <c r="E4125" s="10">
        <v>4118</v>
      </c>
    </row>
    <row r="4126" spans="5:5">
      <c r="E4126" s="10">
        <v>4119</v>
      </c>
    </row>
    <row r="4127" spans="5:5">
      <c r="E4127" s="10">
        <v>4120</v>
      </c>
    </row>
    <row r="4128" spans="5:5">
      <c r="E4128" s="10">
        <v>4121</v>
      </c>
    </row>
    <row r="4129" spans="5:5">
      <c r="E4129" s="10">
        <v>4122</v>
      </c>
    </row>
    <row r="4130" spans="5:5">
      <c r="E4130" s="10">
        <v>4123</v>
      </c>
    </row>
    <row r="4131" spans="5:5">
      <c r="E4131" s="10">
        <v>4124</v>
      </c>
    </row>
    <row r="4132" spans="5:5">
      <c r="E4132" s="10">
        <v>4125</v>
      </c>
    </row>
    <row r="4133" spans="5:5">
      <c r="E4133" s="10">
        <v>4126</v>
      </c>
    </row>
    <row r="4134" spans="5:5">
      <c r="E4134" s="10">
        <v>4127</v>
      </c>
    </row>
    <row r="4135" spans="5:5">
      <c r="E4135" s="10">
        <v>4128</v>
      </c>
    </row>
    <row r="4136" spans="5:5">
      <c r="E4136" s="10">
        <v>4129</v>
      </c>
    </row>
    <row r="4137" spans="5:5">
      <c r="E4137" s="10">
        <v>4130</v>
      </c>
    </row>
    <row r="4138" spans="5:5">
      <c r="E4138" s="10">
        <v>4131</v>
      </c>
    </row>
    <row r="4139" spans="5:5">
      <c r="E4139" s="10">
        <v>4132</v>
      </c>
    </row>
    <row r="4140" spans="5:5">
      <c r="E4140" s="10">
        <v>4133</v>
      </c>
    </row>
    <row r="4141" spans="5:5">
      <c r="E4141" s="10">
        <v>4134</v>
      </c>
    </row>
    <row r="4142" spans="5:5">
      <c r="E4142" s="10">
        <v>4135</v>
      </c>
    </row>
    <row r="4143" spans="5:5">
      <c r="E4143" s="10">
        <v>4136</v>
      </c>
    </row>
    <row r="4144" spans="5:5">
      <c r="E4144" s="10">
        <v>4137</v>
      </c>
    </row>
    <row r="4145" spans="5:5">
      <c r="E4145" s="10">
        <v>4138</v>
      </c>
    </row>
    <row r="4146" spans="5:5">
      <c r="E4146" s="10">
        <v>4139</v>
      </c>
    </row>
    <row r="4147" spans="5:5">
      <c r="E4147" s="10">
        <v>4140</v>
      </c>
    </row>
    <row r="4148" spans="5:5">
      <c r="E4148" s="10">
        <v>4141</v>
      </c>
    </row>
    <row r="4149" spans="5:5">
      <c r="E4149" s="10">
        <v>4142</v>
      </c>
    </row>
    <row r="4150" spans="5:5">
      <c r="E4150" s="10">
        <v>4143</v>
      </c>
    </row>
    <row r="4151" spans="5:5">
      <c r="E4151" s="10">
        <v>4144</v>
      </c>
    </row>
    <row r="4152" spans="5:5">
      <c r="E4152" s="10">
        <v>4145</v>
      </c>
    </row>
    <row r="4153" spans="5:5">
      <c r="E4153" s="10">
        <v>4146</v>
      </c>
    </row>
    <row r="4154" spans="5:5">
      <c r="E4154" s="10">
        <v>4147</v>
      </c>
    </row>
    <row r="4155" spans="5:5">
      <c r="E4155" s="10">
        <v>4148</v>
      </c>
    </row>
    <row r="4156" spans="5:5">
      <c r="E4156" s="10">
        <v>4149</v>
      </c>
    </row>
    <row r="4157" spans="5:5">
      <c r="E4157" s="10">
        <v>4150</v>
      </c>
    </row>
    <row r="4158" spans="5:5">
      <c r="E4158" s="10">
        <v>4151</v>
      </c>
    </row>
    <row r="4159" spans="5:5">
      <c r="E4159" s="10">
        <v>4152</v>
      </c>
    </row>
    <row r="4160" spans="5:5">
      <c r="E4160" s="10">
        <v>4153</v>
      </c>
    </row>
    <row r="4161" spans="5:5">
      <c r="E4161" s="10">
        <v>4154</v>
      </c>
    </row>
    <row r="4162" spans="5:5">
      <c r="E4162" s="10">
        <v>4155</v>
      </c>
    </row>
    <row r="4163" spans="5:5">
      <c r="E4163" s="10">
        <v>4156</v>
      </c>
    </row>
    <row r="4164" spans="5:5">
      <c r="E4164" s="10">
        <v>4157</v>
      </c>
    </row>
    <row r="4165" spans="5:5">
      <c r="E4165" s="10">
        <v>4158</v>
      </c>
    </row>
    <row r="4166" spans="5:5">
      <c r="E4166" s="10">
        <v>4159</v>
      </c>
    </row>
    <row r="4167" spans="5:5">
      <c r="E4167" s="10">
        <v>4160</v>
      </c>
    </row>
    <row r="4168" spans="5:5">
      <c r="E4168" s="10">
        <v>4161</v>
      </c>
    </row>
    <row r="4169" spans="5:5">
      <c r="E4169" s="10">
        <v>4162</v>
      </c>
    </row>
    <row r="4170" spans="5:5">
      <c r="E4170" s="10">
        <v>4163</v>
      </c>
    </row>
    <row r="4171" spans="5:5">
      <c r="E4171" s="10">
        <v>4164</v>
      </c>
    </row>
    <row r="4172" spans="5:5">
      <c r="E4172" s="10">
        <v>4165</v>
      </c>
    </row>
    <row r="4173" spans="5:5">
      <c r="E4173" s="10">
        <v>4166</v>
      </c>
    </row>
    <row r="4174" spans="5:5">
      <c r="E4174" s="10">
        <v>4167</v>
      </c>
    </row>
    <row r="4175" spans="5:5">
      <c r="E4175" s="10">
        <v>4168</v>
      </c>
    </row>
    <row r="4176" spans="5:5">
      <c r="E4176" s="10">
        <v>4169</v>
      </c>
    </row>
    <row r="4177" spans="5:5">
      <c r="E4177" s="10">
        <v>4170</v>
      </c>
    </row>
    <row r="4178" spans="5:5">
      <c r="E4178" s="10">
        <v>4171</v>
      </c>
    </row>
    <row r="4179" spans="5:5">
      <c r="E4179" s="10">
        <v>4172</v>
      </c>
    </row>
    <row r="4180" spans="5:5">
      <c r="E4180" s="10">
        <v>4173</v>
      </c>
    </row>
    <row r="4181" spans="5:5">
      <c r="E4181" s="10">
        <v>4174</v>
      </c>
    </row>
    <row r="4182" spans="5:5">
      <c r="E4182" s="10">
        <v>4175</v>
      </c>
    </row>
    <row r="4183" spans="5:5">
      <c r="E4183" s="10">
        <v>4176</v>
      </c>
    </row>
    <row r="4184" spans="5:5">
      <c r="E4184" s="10">
        <v>4177</v>
      </c>
    </row>
    <row r="4185" spans="5:5">
      <c r="E4185" s="10">
        <v>4178</v>
      </c>
    </row>
    <row r="4186" spans="5:5">
      <c r="E4186" s="10">
        <v>4179</v>
      </c>
    </row>
    <row r="4187" spans="5:5">
      <c r="E4187" s="10">
        <v>4180</v>
      </c>
    </row>
    <row r="4188" spans="5:5">
      <c r="E4188" s="10">
        <v>4181</v>
      </c>
    </row>
    <row r="4189" spans="5:5">
      <c r="E4189" s="10">
        <v>4182</v>
      </c>
    </row>
    <row r="4190" spans="5:5">
      <c r="E4190" s="10">
        <v>4183</v>
      </c>
    </row>
    <row r="4191" spans="5:5">
      <c r="E4191" s="10">
        <v>4184</v>
      </c>
    </row>
    <row r="4192" spans="5:5">
      <c r="E4192" s="10">
        <v>4185</v>
      </c>
    </row>
    <row r="4193" spans="5:5">
      <c r="E4193" s="10">
        <v>4186</v>
      </c>
    </row>
    <row r="4194" spans="5:5">
      <c r="E4194" s="10">
        <v>4187</v>
      </c>
    </row>
    <row r="4195" spans="5:5">
      <c r="E4195" s="10">
        <v>4188</v>
      </c>
    </row>
    <row r="4196" spans="5:5">
      <c r="E4196" s="10">
        <v>4189</v>
      </c>
    </row>
    <row r="4197" spans="5:5">
      <c r="E4197" s="10">
        <v>4190</v>
      </c>
    </row>
    <row r="4198" spans="5:5">
      <c r="E4198" s="10">
        <v>4191</v>
      </c>
    </row>
    <row r="4199" spans="5:5">
      <c r="E4199" s="10">
        <v>4192</v>
      </c>
    </row>
    <row r="4200" spans="5:5">
      <c r="E4200" s="10">
        <v>4193</v>
      </c>
    </row>
    <row r="4201" spans="5:5">
      <c r="E4201" s="10">
        <v>4194</v>
      </c>
    </row>
    <row r="4202" spans="5:5">
      <c r="E4202" s="10">
        <v>4195</v>
      </c>
    </row>
    <row r="4203" spans="5:5">
      <c r="E4203" s="10">
        <v>4196</v>
      </c>
    </row>
    <row r="4204" spans="5:5">
      <c r="E4204" s="10">
        <v>4197</v>
      </c>
    </row>
    <row r="4205" spans="5:5">
      <c r="E4205" s="10">
        <v>4198</v>
      </c>
    </row>
    <row r="4206" spans="5:5">
      <c r="E4206" s="10">
        <v>4199</v>
      </c>
    </row>
    <row r="4207" spans="5:5">
      <c r="E4207" s="10">
        <v>4200</v>
      </c>
    </row>
    <row r="4208" spans="5:5">
      <c r="E4208" s="10">
        <v>4201</v>
      </c>
    </row>
    <row r="4209" spans="5:5">
      <c r="E4209" s="10">
        <v>4202</v>
      </c>
    </row>
    <row r="4210" spans="5:5">
      <c r="E4210" s="10">
        <v>4203</v>
      </c>
    </row>
    <row r="4211" spans="5:5">
      <c r="E4211" s="10">
        <v>4204</v>
      </c>
    </row>
    <row r="4212" spans="5:5">
      <c r="E4212" s="10">
        <v>4205</v>
      </c>
    </row>
    <row r="4213" spans="5:5">
      <c r="E4213" s="10">
        <v>4206</v>
      </c>
    </row>
    <row r="4214" spans="5:5">
      <c r="E4214" s="10">
        <v>4207</v>
      </c>
    </row>
    <row r="4215" spans="5:5">
      <c r="E4215" s="10">
        <v>4208</v>
      </c>
    </row>
    <row r="4216" spans="5:5">
      <c r="E4216" s="10">
        <v>4209</v>
      </c>
    </row>
    <row r="4217" spans="5:5">
      <c r="E4217" s="10">
        <v>4210</v>
      </c>
    </row>
    <row r="4218" spans="5:5">
      <c r="E4218" s="10">
        <v>4211</v>
      </c>
    </row>
    <row r="4219" spans="5:5">
      <c r="E4219" s="10">
        <v>4212</v>
      </c>
    </row>
    <row r="4220" spans="5:5">
      <c r="E4220" s="10">
        <v>4213</v>
      </c>
    </row>
    <row r="4221" spans="5:5">
      <c r="E4221" s="10">
        <v>4214</v>
      </c>
    </row>
    <row r="4222" spans="5:5">
      <c r="E4222" s="10">
        <v>4215</v>
      </c>
    </row>
    <row r="4223" spans="5:5">
      <c r="E4223" s="10">
        <v>4216</v>
      </c>
    </row>
    <row r="4224" spans="5:5">
      <c r="E4224" s="10">
        <v>4217</v>
      </c>
    </row>
    <row r="4225" spans="5:5">
      <c r="E4225" s="10">
        <v>4218</v>
      </c>
    </row>
    <row r="4226" spans="5:5">
      <c r="E4226" s="10">
        <v>4219</v>
      </c>
    </row>
    <row r="4227" spans="5:5">
      <c r="E4227" s="10">
        <v>4220</v>
      </c>
    </row>
    <row r="4228" spans="5:5">
      <c r="E4228" s="10">
        <v>4221</v>
      </c>
    </row>
    <row r="4229" spans="5:5">
      <c r="E4229" s="10">
        <v>4222</v>
      </c>
    </row>
    <row r="4230" spans="5:5">
      <c r="E4230" s="10">
        <v>4223</v>
      </c>
    </row>
    <row r="4231" spans="5:5">
      <c r="E4231" s="10">
        <v>4224</v>
      </c>
    </row>
    <row r="4232" spans="5:5">
      <c r="E4232" s="10">
        <v>4225</v>
      </c>
    </row>
    <row r="4233" spans="5:5">
      <c r="E4233" s="10">
        <v>4226</v>
      </c>
    </row>
    <row r="4234" spans="5:5">
      <c r="E4234" s="10">
        <v>4227</v>
      </c>
    </row>
    <row r="4235" spans="5:5">
      <c r="E4235" s="10">
        <v>4228</v>
      </c>
    </row>
    <row r="4236" spans="5:5">
      <c r="E4236" s="10">
        <v>4229</v>
      </c>
    </row>
    <row r="4237" spans="5:5">
      <c r="E4237" s="10">
        <v>4230</v>
      </c>
    </row>
    <row r="4238" spans="5:5">
      <c r="E4238" s="10">
        <v>4231</v>
      </c>
    </row>
    <row r="4239" spans="5:5">
      <c r="E4239" s="10">
        <v>4232</v>
      </c>
    </row>
    <row r="4240" spans="5:5">
      <c r="E4240" s="10">
        <v>4233</v>
      </c>
    </row>
    <row r="4241" spans="5:5">
      <c r="E4241" s="10">
        <v>4234</v>
      </c>
    </row>
    <row r="4242" spans="5:5">
      <c r="E4242" s="10">
        <v>4235</v>
      </c>
    </row>
    <row r="4243" spans="5:5">
      <c r="E4243" s="10">
        <v>4236</v>
      </c>
    </row>
    <row r="4244" spans="5:5">
      <c r="E4244" s="10">
        <v>4237</v>
      </c>
    </row>
    <row r="4245" spans="5:5">
      <c r="E4245" s="10">
        <v>4238</v>
      </c>
    </row>
    <row r="4246" spans="5:5">
      <c r="E4246" s="10">
        <v>4239</v>
      </c>
    </row>
    <row r="4247" spans="5:5">
      <c r="E4247" s="10">
        <v>4240</v>
      </c>
    </row>
    <row r="4248" spans="5:5">
      <c r="E4248" s="10">
        <v>4241</v>
      </c>
    </row>
    <row r="4249" spans="5:5">
      <c r="E4249" s="10">
        <v>4242</v>
      </c>
    </row>
    <row r="4250" spans="5:5">
      <c r="E4250" s="10">
        <v>4243</v>
      </c>
    </row>
    <row r="4251" spans="5:5">
      <c r="E4251" s="10">
        <v>4244</v>
      </c>
    </row>
    <row r="4252" spans="5:5">
      <c r="E4252" s="10">
        <v>4245</v>
      </c>
    </row>
    <row r="4253" spans="5:5">
      <c r="E4253" s="10">
        <v>4246</v>
      </c>
    </row>
    <row r="4254" spans="5:5">
      <c r="E4254" s="10">
        <v>4247</v>
      </c>
    </row>
    <row r="4255" spans="5:5">
      <c r="E4255" s="10">
        <v>4248</v>
      </c>
    </row>
    <row r="4256" spans="5:5">
      <c r="E4256" s="10">
        <v>4249</v>
      </c>
    </row>
    <row r="4257" spans="5:5">
      <c r="E4257" s="10">
        <v>4250</v>
      </c>
    </row>
    <row r="4258" spans="5:5">
      <c r="E4258" s="10">
        <v>4251</v>
      </c>
    </row>
    <row r="4259" spans="5:5">
      <c r="E4259" s="10">
        <v>4252</v>
      </c>
    </row>
    <row r="4260" spans="5:5">
      <c r="E4260" s="10">
        <v>4253</v>
      </c>
    </row>
    <row r="4261" spans="5:5">
      <c r="E4261" s="10">
        <v>4254</v>
      </c>
    </row>
    <row r="4262" spans="5:5">
      <c r="E4262" s="10">
        <v>4255</v>
      </c>
    </row>
    <row r="4263" spans="5:5">
      <c r="E4263" s="10">
        <v>4256</v>
      </c>
    </row>
    <row r="4264" spans="5:5">
      <c r="E4264" s="10">
        <v>4257</v>
      </c>
    </row>
    <row r="4265" spans="5:5">
      <c r="E4265" s="10">
        <v>4258</v>
      </c>
    </row>
    <row r="4266" spans="5:5">
      <c r="E4266" s="10">
        <v>4259</v>
      </c>
    </row>
    <row r="4267" spans="5:5">
      <c r="E4267" s="10">
        <v>4260</v>
      </c>
    </row>
    <row r="4268" spans="5:5">
      <c r="E4268" s="10">
        <v>4261</v>
      </c>
    </row>
    <row r="4269" spans="5:5">
      <c r="E4269" s="10">
        <v>4262</v>
      </c>
    </row>
    <row r="4270" spans="5:5">
      <c r="E4270" s="10">
        <v>4263</v>
      </c>
    </row>
    <row r="4271" spans="5:5">
      <c r="E4271" s="10">
        <v>4264</v>
      </c>
    </row>
    <row r="4272" spans="5:5">
      <c r="E4272" s="10">
        <v>4265</v>
      </c>
    </row>
    <row r="4273" spans="5:5">
      <c r="E4273" s="10">
        <v>4266</v>
      </c>
    </row>
    <row r="4274" spans="5:5">
      <c r="E4274" s="10">
        <v>4267</v>
      </c>
    </row>
    <row r="4275" spans="5:5">
      <c r="E4275" s="10">
        <v>4268</v>
      </c>
    </row>
    <row r="4276" spans="5:5">
      <c r="E4276" s="10">
        <v>4269</v>
      </c>
    </row>
    <row r="4277" spans="5:5">
      <c r="E4277" s="10">
        <v>4270</v>
      </c>
    </row>
    <row r="4278" spans="5:5">
      <c r="E4278" s="10">
        <v>4271</v>
      </c>
    </row>
    <row r="4279" spans="5:5">
      <c r="E4279" s="10">
        <v>4272</v>
      </c>
    </row>
    <row r="4280" spans="5:5">
      <c r="E4280" s="10">
        <v>4273</v>
      </c>
    </row>
    <row r="4281" spans="5:5">
      <c r="E4281" s="10">
        <v>4274</v>
      </c>
    </row>
    <row r="4282" spans="5:5">
      <c r="E4282" s="10">
        <v>4275</v>
      </c>
    </row>
    <row r="4283" spans="5:5">
      <c r="E4283" s="10">
        <v>4276</v>
      </c>
    </row>
    <row r="4284" spans="5:5">
      <c r="E4284" s="10">
        <v>4277</v>
      </c>
    </row>
    <row r="4285" spans="5:5">
      <c r="E4285" s="10">
        <v>4278</v>
      </c>
    </row>
    <row r="4286" spans="5:5">
      <c r="E4286" s="10">
        <v>4279</v>
      </c>
    </row>
    <row r="4287" spans="5:5">
      <c r="E4287" s="10">
        <v>4280</v>
      </c>
    </row>
    <row r="4288" spans="5:5">
      <c r="E4288" s="10">
        <v>4281</v>
      </c>
    </row>
    <row r="4289" spans="5:5">
      <c r="E4289" s="10">
        <v>4282</v>
      </c>
    </row>
    <row r="4290" spans="5:5">
      <c r="E4290" s="10">
        <v>4283</v>
      </c>
    </row>
    <row r="4291" spans="5:5">
      <c r="E4291" s="10">
        <v>4284</v>
      </c>
    </row>
    <row r="4292" spans="5:5">
      <c r="E4292" s="10">
        <v>4285</v>
      </c>
    </row>
    <row r="4293" spans="5:5">
      <c r="E4293" s="10">
        <v>4286</v>
      </c>
    </row>
    <row r="4294" spans="5:5">
      <c r="E4294" s="10">
        <v>4287</v>
      </c>
    </row>
    <row r="4295" spans="5:5">
      <c r="E4295" s="10">
        <v>4288</v>
      </c>
    </row>
    <row r="4296" spans="5:5">
      <c r="E4296" s="10">
        <v>4289</v>
      </c>
    </row>
    <row r="4297" spans="5:5">
      <c r="E4297" s="10">
        <v>4290</v>
      </c>
    </row>
    <row r="4298" spans="5:5">
      <c r="E4298" s="10">
        <v>4291</v>
      </c>
    </row>
    <row r="4299" spans="5:5">
      <c r="E4299" s="10">
        <v>4292</v>
      </c>
    </row>
    <row r="4300" spans="5:5">
      <c r="E4300" s="10">
        <v>4293</v>
      </c>
    </row>
    <row r="4301" spans="5:5">
      <c r="E4301" s="10">
        <v>4294</v>
      </c>
    </row>
    <row r="4302" spans="5:5">
      <c r="E4302" s="10">
        <v>4295</v>
      </c>
    </row>
    <row r="4303" spans="5:5">
      <c r="E4303" s="10">
        <v>4296</v>
      </c>
    </row>
    <row r="4304" spans="5:5">
      <c r="E4304" s="10">
        <v>4297</v>
      </c>
    </row>
    <row r="4305" spans="5:5">
      <c r="E4305" s="10">
        <v>4298</v>
      </c>
    </row>
    <row r="4306" spans="5:5">
      <c r="E4306" s="10">
        <v>4299</v>
      </c>
    </row>
    <row r="4307" spans="5:5">
      <c r="E4307" s="10">
        <v>4300</v>
      </c>
    </row>
    <row r="4308" spans="5:5">
      <c r="E4308" s="10">
        <v>4301</v>
      </c>
    </row>
    <row r="4309" spans="5:5">
      <c r="E4309" s="10">
        <v>4302</v>
      </c>
    </row>
    <row r="4310" spans="5:5">
      <c r="E4310" s="10">
        <v>4303</v>
      </c>
    </row>
    <row r="4311" spans="5:5">
      <c r="E4311" s="10">
        <v>4304</v>
      </c>
    </row>
    <row r="4312" spans="5:5">
      <c r="E4312" s="10">
        <v>4305</v>
      </c>
    </row>
    <row r="4313" spans="5:5">
      <c r="E4313" s="10">
        <v>4306</v>
      </c>
    </row>
    <row r="4314" spans="5:5">
      <c r="E4314" s="10">
        <v>4307</v>
      </c>
    </row>
    <row r="4315" spans="5:5">
      <c r="E4315" s="10">
        <v>4308</v>
      </c>
    </row>
    <row r="4316" spans="5:5">
      <c r="E4316" s="10">
        <v>4309</v>
      </c>
    </row>
    <row r="4317" spans="5:5">
      <c r="E4317" s="10">
        <v>4310</v>
      </c>
    </row>
    <row r="4318" spans="5:5">
      <c r="E4318" s="10">
        <v>4311</v>
      </c>
    </row>
    <row r="4319" spans="5:5">
      <c r="E4319" s="10">
        <v>4312</v>
      </c>
    </row>
    <row r="4320" spans="5:5">
      <c r="E4320" s="10">
        <v>4313</v>
      </c>
    </row>
    <row r="4321" spans="5:5">
      <c r="E4321" s="10">
        <v>4314</v>
      </c>
    </row>
    <row r="4322" spans="5:5">
      <c r="E4322" s="10">
        <v>4315</v>
      </c>
    </row>
    <row r="4323" spans="5:5">
      <c r="E4323" s="10">
        <v>4316</v>
      </c>
    </row>
    <row r="4324" spans="5:5">
      <c r="E4324" s="10">
        <v>4317</v>
      </c>
    </row>
    <row r="4325" spans="5:5">
      <c r="E4325" s="10">
        <v>4318</v>
      </c>
    </row>
    <row r="4326" spans="5:5">
      <c r="E4326" s="10">
        <v>4319</v>
      </c>
    </row>
    <row r="4327" spans="5:5">
      <c r="E4327" s="10">
        <v>4320</v>
      </c>
    </row>
    <row r="4328" spans="5:5">
      <c r="E4328" s="10">
        <v>4321</v>
      </c>
    </row>
    <row r="4329" spans="5:5">
      <c r="E4329" s="10">
        <v>4322</v>
      </c>
    </row>
    <row r="4330" spans="5:5">
      <c r="E4330" s="10">
        <v>4323</v>
      </c>
    </row>
    <row r="4331" spans="5:5">
      <c r="E4331" s="10">
        <v>4324</v>
      </c>
    </row>
    <row r="4332" spans="5:5">
      <c r="E4332" s="10">
        <v>4325</v>
      </c>
    </row>
    <row r="4333" spans="5:5">
      <c r="E4333" s="10">
        <v>4326</v>
      </c>
    </row>
    <row r="4334" spans="5:5">
      <c r="E4334" s="10">
        <v>4327</v>
      </c>
    </row>
    <row r="4335" spans="5:5">
      <c r="E4335" s="10">
        <v>4328</v>
      </c>
    </row>
    <row r="4336" spans="5:5">
      <c r="E4336" s="10">
        <v>4329</v>
      </c>
    </row>
    <row r="4337" spans="5:5">
      <c r="E4337" s="10">
        <v>4330</v>
      </c>
    </row>
    <row r="4338" spans="5:5">
      <c r="E4338" s="10">
        <v>4331</v>
      </c>
    </row>
    <row r="4339" spans="5:5">
      <c r="E4339" s="10">
        <v>4332</v>
      </c>
    </row>
    <row r="4340" spans="5:5">
      <c r="E4340" s="10">
        <v>4333</v>
      </c>
    </row>
    <row r="4341" spans="5:5">
      <c r="E4341" s="10">
        <v>4334</v>
      </c>
    </row>
    <row r="4342" spans="5:5">
      <c r="E4342" s="10">
        <v>4335</v>
      </c>
    </row>
    <row r="4343" spans="5:5">
      <c r="E4343" s="10">
        <v>4336</v>
      </c>
    </row>
    <row r="4344" spans="5:5">
      <c r="E4344" s="10">
        <v>4337</v>
      </c>
    </row>
    <row r="4345" spans="5:5">
      <c r="E4345" s="10">
        <v>4338</v>
      </c>
    </row>
    <row r="4346" spans="5:5">
      <c r="E4346" s="10">
        <v>4339</v>
      </c>
    </row>
    <row r="4347" spans="5:5">
      <c r="E4347" s="10">
        <v>4340</v>
      </c>
    </row>
    <row r="4348" spans="5:5">
      <c r="E4348" s="10">
        <v>4341</v>
      </c>
    </row>
    <row r="4349" spans="5:5">
      <c r="E4349" s="10">
        <v>4342</v>
      </c>
    </row>
    <row r="4350" spans="5:5">
      <c r="E4350" s="10">
        <v>4343</v>
      </c>
    </row>
    <row r="4351" spans="5:5">
      <c r="E4351" s="10">
        <v>4344</v>
      </c>
    </row>
    <row r="4352" spans="5:5">
      <c r="E4352" s="10">
        <v>4345</v>
      </c>
    </row>
    <row r="4353" spans="5:5">
      <c r="E4353" s="10">
        <v>4346</v>
      </c>
    </row>
    <row r="4354" spans="5:5">
      <c r="E4354" s="10">
        <v>4347</v>
      </c>
    </row>
    <row r="4355" spans="5:5">
      <c r="E4355" s="10">
        <v>4348</v>
      </c>
    </row>
    <row r="4356" spans="5:5">
      <c r="E4356" s="10">
        <v>4349</v>
      </c>
    </row>
    <row r="4357" spans="5:5">
      <c r="E4357" s="10">
        <v>4350</v>
      </c>
    </row>
    <row r="4358" spans="5:5">
      <c r="E4358" s="10">
        <v>4351</v>
      </c>
    </row>
    <row r="4359" spans="5:5">
      <c r="E4359" s="10">
        <v>4352</v>
      </c>
    </row>
    <row r="4360" spans="5:5">
      <c r="E4360" s="10">
        <v>4353</v>
      </c>
    </row>
    <row r="4361" spans="5:5">
      <c r="E4361" s="10">
        <v>4354</v>
      </c>
    </row>
    <row r="4362" spans="5:5">
      <c r="E4362" s="10">
        <v>4355</v>
      </c>
    </row>
    <row r="4363" spans="5:5">
      <c r="E4363" s="10">
        <v>4356</v>
      </c>
    </row>
    <row r="4364" spans="5:5">
      <c r="E4364" s="10">
        <v>4357</v>
      </c>
    </row>
    <row r="4365" spans="5:5">
      <c r="E4365" s="10">
        <v>4358</v>
      </c>
    </row>
    <row r="4366" spans="5:5">
      <c r="E4366" s="10">
        <v>4359</v>
      </c>
    </row>
    <row r="4367" spans="5:5">
      <c r="E4367" s="10">
        <v>4360</v>
      </c>
    </row>
    <row r="4368" spans="5:5">
      <c r="E4368" s="10">
        <v>4361</v>
      </c>
    </row>
    <row r="4369" spans="5:5">
      <c r="E4369" s="10">
        <v>4362</v>
      </c>
    </row>
    <row r="4370" spans="5:5">
      <c r="E4370" s="10">
        <v>4363</v>
      </c>
    </row>
    <row r="4371" spans="5:5">
      <c r="E4371" s="10">
        <v>4364</v>
      </c>
    </row>
    <row r="4372" spans="5:5">
      <c r="E4372" s="10">
        <v>4365</v>
      </c>
    </row>
    <row r="4373" spans="5:5">
      <c r="E4373" s="10">
        <v>4366</v>
      </c>
    </row>
    <row r="4374" spans="5:5">
      <c r="E4374" s="10">
        <v>4367</v>
      </c>
    </row>
    <row r="4375" spans="5:5">
      <c r="E4375" s="10">
        <v>4368</v>
      </c>
    </row>
    <row r="4376" spans="5:5">
      <c r="E4376" s="10">
        <v>4369</v>
      </c>
    </row>
    <row r="4377" spans="5:5">
      <c r="E4377" s="10">
        <v>4370</v>
      </c>
    </row>
    <row r="4378" spans="5:5">
      <c r="E4378" s="10">
        <v>4371</v>
      </c>
    </row>
    <row r="4379" spans="5:5">
      <c r="E4379" s="10">
        <v>4372</v>
      </c>
    </row>
    <row r="4380" spans="5:5">
      <c r="E4380" s="10">
        <v>4373</v>
      </c>
    </row>
    <row r="4381" spans="5:5">
      <c r="E4381" s="10">
        <v>4374</v>
      </c>
    </row>
    <row r="4382" spans="5:5">
      <c r="E4382" s="10">
        <v>4375</v>
      </c>
    </row>
    <row r="4383" spans="5:5">
      <c r="E4383" s="10">
        <v>4376</v>
      </c>
    </row>
    <row r="4384" spans="5:5">
      <c r="E4384" s="10">
        <v>4377</v>
      </c>
    </row>
    <row r="4385" spans="5:5">
      <c r="E4385" s="10">
        <v>4378</v>
      </c>
    </row>
    <row r="4386" spans="5:5">
      <c r="E4386" s="10">
        <v>4379</v>
      </c>
    </row>
    <row r="4387" spans="5:5">
      <c r="E4387" s="10">
        <v>4380</v>
      </c>
    </row>
    <row r="4388" spans="5:5">
      <c r="E4388" s="10">
        <v>4381</v>
      </c>
    </row>
    <row r="4389" spans="5:5">
      <c r="E4389" s="10">
        <v>4382</v>
      </c>
    </row>
    <row r="4390" spans="5:5">
      <c r="E4390" s="10">
        <v>4383</v>
      </c>
    </row>
    <row r="4391" spans="5:5">
      <c r="E4391" s="10">
        <v>4384</v>
      </c>
    </row>
    <row r="4392" spans="5:5">
      <c r="E4392" s="10">
        <v>4385</v>
      </c>
    </row>
    <row r="4393" spans="5:5">
      <c r="E4393" s="10">
        <v>4386</v>
      </c>
    </row>
    <row r="4394" spans="5:5">
      <c r="E4394" s="10">
        <v>4387</v>
      </c>
    </row>
    <row r="4395" spans="5:5">
      <c r="E4395" s="10">
        <v>4388</v>
      </c>
    </row>
    <row r="4396" spans="5:5">
      <c r="E4396" s="10">
        <v>4389</v>
      </c>
    </row>
    <row r="4397" spans="5:5">
      <c r="E4397" s="10">
        <v>4390</v>
      </c>
    </row>
    <row r="4398" spans="5:5">
      <c r="E4398" s="10">
        <v>4391</v>
      </c>
    </row>
    <row r="4399" spans="5:5">
      <c r="E4399" s="10">
        <v>4392</v>
      </c>
    </row>
    <row r="4400" spans="5:5">
      <c r="E4400" s="10">
        <v>4393</v>
      </c>
    </row>
    <row r="4401" spans="5:5">
      <c r="E4401" s="10">
        <v>4394</v>
      </c>
    </row>
    <row r="4402" spans="5:5">
      <c r="E4402" s="10">
        <v>4395</v>
      </c>
    </row>
    <row r="4403" spans="5:5">
      <c r="E4403" s="10">
        <v>4396</v>
      </c>
    </row>
    <row r="4404" spans="5:5">
      <c r="E4404" s="10">
        <v>4397</v>
      </c>
    </row>
    <row r="4405" spans="5:5">
      <c r="E4405" s="10">
        <v>4398</v>
      </c>
    </row>
    <row r="4406" spans="5:5">
      <c r="E4406" s="10">
        <v>4399</v>
      </c>
    </row>
    <row r="4407" spans="5:5">
      <c r="E4407" s="10">
        <v>4400</v>
      </c>
    </row>
    <row r="4408" spans="5:5">
      <c r="E4408" s="10">
        <v>4401</v>
      </c>
    </row>
    <row r="4409" spans="5:5">
      <c r="E4409" s="10">
        <v>4402</v>
      </c>
    </row>
    <row r="4410" spans="5:5">
      <c r="E4410" s="10">
        <v>4403</v>
      </c>
    </row>
    <row r="4411" spans="5:5">
      <c r="E4411" s="10">
        <v>4404</v>
      </c>
    </row>
    <row r="4412" spans="5:5">
      <c r="E4412" s="10">
        <v>4405</v>
      </c>
    </row>
    <row r="4413" spans="5:5">
      <c r="E4413" s="10">
        <v>4406</v>
      </c>
    </row>
    <row r="4414" spans="5:5">
      <c r="E4414" s="10">
        <v>4407</v>
      </c>
    </row>
    <row r="4415" spans="5:5">
      <c r="E4415" s="10">
        <v>4408</v>
      </c>
    </row>
    <row r="4416" spans="5:5">
      <c r="E4416" s="10">
        <v>4409</v>
      </c>
    </row>
    <row r="4417" spans="5:5">
      <c r="E4417" s="10">
        <v>4410</v>
      </c>
    </row>
    <row r="4418" spans="5:5">
      <c r="E4418" s="10">
        <v>4411</v>
      </c>
    </row>
    <row r="4419" spans="5:5">
      <c r="E4419" s="10">
        <v>4412</v>
      </c>
    </row>
    <row r="4420" spans="5:5">
      <c r="E4420" s="10">
        <v>4413</v>
      </c>
    </row>
    <row r="4421" spans="5:5">
      <c r="E4421" s="10">
        <v>4414</v>
      </c>
    </row>
    <row r="4422" spans="5:5">
      <c r="E4422" s="10">
        <v>4415</v>
      </c>
    </row>
    <row r="4423" spans="5:5">
      <c r="E4423" s="10">
        <v>4416</v>
      </c>
    </row>
    <row r="4424" spans="5:5">
      <c r="E4424" s="10">
        <v>4417</v>
      </c>
    </row>
    <row r="4425" spans="5:5">
      <c r="E4425" s="10">
        <v>4418</v>
      </c>
    </row>
    <row r="4426" spans="5:5">
      <c r="E4426" s="10">
        <v>4419</v>
      </c>
    </row>
    <row r="4427" spans="5:5">
      <c r="E4427" s="10">
        <v>4420</v>
      </c>
    </row>
    <row r="4428" spans="5:5">
      <c r="E4428" s="10">
        <v>4421</v>
      </c>
    </row>
    <row r="4429" spans="5:5">
      <c r="E4429" s="10">
        <v>4422</v>
      </c>
    </row>
    <row r="4430" spans="5:5">
      <c r="E4430" s="10">
        <v>4423</v>
      </c>
    </row>
    <row r="4431" spans="5:5">
      <c r="E4431" s="10">
        <v>4424</v>
      </c>
    </row>
    <row r="4432" spans="5:5">
      <c r="E4432" s="10">
        <v>4425</v>
      </c>
    </row>
    <row r="4433" spans="5:5">
      <c r="E4433" s="10">
        <v>4426</v>
      </c>
    </row>
    <row r="4434" spans="5:5">
      <c r="E4434" s="10">
        <v>4427</v>
      </c>
    </row>
    <row r="4435" spans="5:5">
      <c r="E4435" s="10">
        <v>4428</v>
      </c>
    </row>
    <row r="4436" spans="5:5">
      <c r="E4436" s="10">
        <v>4429</v>
      </c>
    </row>
    <row r="4437" spans="5:5">
      <c r="E4437" s="10">
        <v>4430</v>
      </c>
    </row>
    <row r="4438" spans="5:5">
      <c r="E4438" s="10">
        <v>4431</v>
      </c>
    </row>
    <row r="4439" spans="5:5">
      <c r="E4439" s="10">
        <v>4432</v>
      </c>
    </row>
    <row r="4440" spans="5:5">
      <c r="E4440" s="10">
        <v>4433</v>
      </c>
    </row>
    <row r="4441" spans="5:5">
      <c r="E4441" s="10">
        <v>4434</v>
      </c>
    </row>
    <row r="4442" spans="5:5">
      <c r="E4442" s="10">
        <v>4435</v>
      </c>
    </row>
    <row r="4443" spans="5:5">
      <c r="E4443" s="10">
        <v>4436</v>
      </c>
    </row>
    <row r="4444" spans="5:5">
      <c r="E4444" s="10">
        <v>4437</v>
      </c>
    </row>
    <row r="4445" spans="5:5">
      <c r="E4445" s="10">
        <v>4438</v>
      </c>
    </row>
    <row r="4446" spans="5:5">
      <c r="E4446" s="10">
        <v>4439</v>
      </c>
    </row>
    <row r="4447" spans="5:5">
      <c r="E4447" s="10">
        <v>4440</v>
      </c>
    </row>
    <row r="4448" spans="5:5">
      <c r="E4448" s="10">
        <v>4441</v>
      </c>
    </row>
    <row r="4449" spans="5:5">
      <c r="E4449" s="10">
        <v>4442</v>
      </c>
    </row>
    <row r="4450" spans="5:5">
      <c r="E4450" s="10">
        <v>4443</v>
      </c>
    </row>
    <row r="4451" spans="5:5">
      <c r="E4451" s="10">
        <v>4444</v>
      </c>
    </row>
    <row r="4452" spans="5:5">
      <c r="E4452" s="10">
        <v>4445</v>
      </c>
    </row>
    <row r="4453" spans="5:5">
      <c r="E4453" s="10">
        <v>4446</v>
      </c>
    </row>
    <row r="4454" spans="5:5">
      <c r="E4454" s="10">
        <v>4447</v>
      </c>
    </row>
    <row r="4455" spans="5:5">
      <c r="E4455" s="10">
        <v>4448</v>
      </c>
    </row>
    <row r="4456" spans="5:5">
      <c r="E4456" s="10">
        <v>4449</v>
      </c>
    </row>
    <row r="4457" spans="5:5">
      <c r="E4457" s="10">
        <v>4450</v>
      </c>
    </row>
    <row r="4458" spans="5:5">
      <c r="E4458" s="10">
        <v>4451</v>
      </c>
    </row>
    <row r="4459" spans="5:5">
      <c r="E4459" s="10">
        <v>4452</v>
      </c>
    </row>
    <row r="4460" spans="5:5">
      <c r="E4460" s="10">
        <v>4453</v>
      </c>
    </row>
    <row r="4461" spans="5:5">
      <c r="E4461" s="10">
        <v>4454</v>
      </c>
    </row>
    <row r="4462" spans="5:5">
      <c r="E4462" s="10">
        <v>4455</v>
      </c>
    </row>
    <row r="4463" spans="5:5">
      <c r="E4463" s="10">
        <v>4456</v>
      </c>
    </row>
    <row r="4464" spans="5:5">
      <c r="E4464" s="10">
        <v>4457</v>
      </c>
    </row>
    <row r="4465" spans="5:5">
      <c r="E4465" s="10">
        <v>4458</v>
      </c>
    </row>
    <row r="4466" spans="5:5">
      <c r="E4466" s="10">
        <v>4459</v>
      </c>
    </row>
    <row r="4467" spans="5:5">
      <c r="E4467" s="10">
        <v>4460</v>
      </c>
    </row>
    <row r="4468" spans="5:5">
      <c r="E4468" s="10">
        <v>4461</v>
      </c>
    </row>
    <row r="4469" spans="5:5">
      <c r="E4469" s="10">
        <v>4462</v>
      </c>
    </row>
    <row r="4470" spans="5:5">
      <c r="E4470" s="10">
        <v>4463</v>
      </c>
    </row>
    <row r="4471" spans="5:5">
      <c r="E4471" s="10">
        <v>4464</v>
      </c>
    </row>
    <row r="4472" spans="5:5">
      <c r="E4472" s="10">
        <v>4465</v>
      </c>
    </row>
    <row r="4473" spans="5:5">
      <c r="E4473" s="10">
        <v>4466</v>
      </c>
    </row>
    <row r="4474" spans="5:5">
      <c r="E4474" s="10">
        <v>4467</v>
      </c>
    </row>
    <row r="4475" spans="5:5">
      <c r="E4475" s="10">
        <v>4468</v>
      </c>
    </row>
    <row r="4476" spans="5:5">
      <c r="E4476" s="10">
        <v>4469</v>
      </c>
    </row>
    <row r="4477" spans="5:5">
      <c r="E4477" s="10">
        <v>4470</v>
      </c>
    </row>
    <row r="4478" spans="5:5">
      <c r="E4478" s="10">
        <v>4471</v>
      </c>
    </row>
    <row r="4479" spans="5:5">
      <c r="E4479" s="10">
        <v>4472</v>
      </c>
    </row>
    <row r="4480" spans="5:5">
      <c r="E4480" s="10">
        <v>4473</v>
      </c>
    </row>
    <row r="4481" spans="5:5">
      <c r="E4481" s="10">
        <v>4474</v>
      </c>
    </row>
    <row r="4482" spans="5:5">
      <c r="E4482" s="10">
        <v>4475</v>
      </c>
    </row>
    <row r="4483" spans="5:5">
      <c r="E4483" s="10">
        <v>4476</v>
      </c>
    </row>
    <row r="4484" spans="5:5">
      <c r="E4484" s="10">
        <v>4477</v>
      </c>
    </row>
    <row r="4485" spans="5:5">
      <c r="E4485" s="10">
        <v>4478</v>
      </c>
    </row>
    <row r="4486" spans="5:5">
      <c r="E4486" s="10">
        <v>4479</v>
      </c>
    </row>
    <row r="4487" spans="5:5">
      <c r="E4487" s="10">
        <v>4480</v>
      </c>
    </row>
    <row r="4488" spans="5:5">
      <c r="E4488" s="10">
        <v>4481</v>
      </c>
    </row>
    <row r="4489" spans="5:5">
      <c r="E4489" s="10">
        <v>4482</v>
      </c>
    </row>
    <row r="4490" spans="5:5">
      <c r="E4490" s="10">
        <v>4483</v>
      </c>
    </row>
    <row r="4491" spans="5:5">
      <c r="E4491" s="10">
        <v>4484</v>
      </c>
    </row>
    <row r="4492" spans="5:5">
      <c r="E4492" s="10">
        <v>4485</v>
      </c>
    </row>
    <row r="4493" spans="5:5">
      <c r="E4493" s="10">
        <v>4486</v>
      </c>
    </row>
    <row r="4494" spans="5:5">
      <c r="E4494" s="10">
        <v>4487</v>
      </c>
    </row>
    <row r="4495" spans="5:5">
      <c r="E4495" s="10">
        <v>4488</v>
      </c>
    </row>
    <row r="4496" spans="5:5">
      <c r="E4496" s="10">
        <v>4489</v>
      </c>
    </row>
    <row r="4497" spans="5:5">
      <c r="E4497" s="10">
        <v>4490</v>
      </c>
    </row>
    <row r="4498" spans="5:5">
      <c r="E4498" s="10">
        <v>4491</v>
      </c>
    </row>
    <row r="4499" spans="5:5">
      <c r="E4499" s="10">
        <v>4492</v>
      </c>
    </row>
    <row r="4500" spans="5:5">
      <c r="E4500" s="10">
        <v>4493</v>
      </c>
    </row>
    <row r="4501" spans="5:5">
      <c r="E4501" s="10">
        <v>4494</v>
      </c>
    </row>
    <row r="4502" spans="5:5">
      <c r="E4502" s="10">
        <v>4495</v>
      </c>
    </row>
    <row r="4503" spans="5:5">
      <c r="E4503" s="10">
        <v>4496</v>
      </c>
    </row>
    <row r="4504" spans="5:5">
      <c r="E4504" s="10">
        <v>4497</v>
      </c>
    </row>
    <row r="4505" spans="5:5">
      <c r="E4505" s="10">
        <v>4498</v>
      </c>
    </row>
    <row r="4506" spans="5:5">
      <c r="E4506" s="10">
        <v>4499</v>
      </c>
    </row>
    <row r="4507" spans="5:5">
      <c r="E4507" s="10">
        <v>4500</v>
      </c>
    </row>
    <row r="4508" spans="5:5">
      <c r="E4508" s="10">
        <v>4501</v>
      </c>
    </row>
    <row r="4509" spans="5:5">
      <c r="E4509" s="10">
        <v>4502</v>
      </c>
    </row>
    <row r="4510" spans="5:5">
      <c r="E4510" s="10">
        <v>4503</v>
      </c>
    </row>
    <row r="4511" spans="5:5">
      <c r="E4511" s="10">
        <v>4504</v>
      </c>
    </row>
    <row r="4512" spans="5:5">
      <c r="E4512" s="10">
        <v>4505</v>
      </c>
    </row>
    <row r="4513" spans="5:5">
      <c r="E4513" s="10">
        <v>4506</v>
      </c>
    </row>
    <row r="4514" spans="5:5">
      <c r="E4514" s="10">
        <v>4507</v>
      </c>
    </row>
    <row r="4515" spans="5:5">
      <c r="E4515" s="10">
        <v>4508</v>
      </c>
    </row>
    <row r="4516" spans="5:5">
      <c r="E4516" s="10">
        <v>4509</v>
      </c>
    </row>
    <row r="4517" spans="5:5">
      <c r="E4517" s="10">
        <v>4510</v>
      </c>
    </row>
    <row r="4518" spans="5:5">
      <c r="E4518" s="10">
        <v>4511</v>
      </c>
    </row>
    <row r="4519" spans="5:5">
      <c r="E4519" s="10">
        <v>4512</v>
      </c>
    </row>
    <row r="4520" spans="5:5">
      <c r="E4520" s="10">
        <v>4513</v>
      </c>
    </row>
    <row r="4521" spans="5:5">
      <c r="E4521" s="10">
        <v>4514</v>
      </c>
    </row>
    <row r="4522" spans="5:5">
      <c r="E4522" s="10">
        <v>4515</v>
      </c>
    </row>
    <row r="4523" spans="5:5">
      <c r="E4523" s="10">
        <v>4516</v>
      </c>
    </row>
    <row r="4524" spans="5:5">
      <c r="E4524" s="10">
        <v>4517</v>
      </c>
    </row>
    <row r="4525" spans="5:5">
      <c r="E4525" s="10">
        <v>4518</v>
      </c>
    </row>
    <row r="4526" spans="5:5">
      <c r="E4526" s="10">
        <v>4519</v>
      </c>
    </row>
    <row r="4527" spans="5:5">
      <c r="E4527" s="10">
        <v>4520</v>
      </c>
    </row>
    <row r="4528" spans="5:5">
      <c r="E4528" s="10">
        <v>4521</v>
      </c>
    </row>
    <row r="4529" spans="5:5">
      <c r="E4529" s="10">
        <v>4522</v>
      </c>
    </row>
    <row r="4530" spans="5:5">
      <c r="E4530" s="10">
        <v>4523</v>
      </c>
    </row>
    <row r="4531" spans="5:5">
      <c r="E4531" s="10">
        <v>4524</v>
      </c>
    </row>
    <row r="4532" spans="5:5">
      <c r="E4532" s="10">
        <v>4525</v>
      </c>
    </row>
    <row r="4533" spans="5:5">
      <c r="E4533" s="10">
        <v>4526</v>
      </c>
    </row>
    <row r="4534" spans="5:5">
      <c r="E4534" s="10">
        <v>4527</v>
      </c>
    </row>
    <row r="4535" spans="5:5">
      <c r="E4535" s="10">
        <v>4528</v>
      </c>
    </row>
    <row r="4536" spans="5:5">
      <c r="E4536" s="10">
        <v>4529</v>
      </c>
    </row>
    <row r="4537" spans="5:5">
      <c r="E4537" s="10">
        <v>4530</v>
      </c>
    </row>
    <row r="4538" spans="5:5">
      <c r="E4538" s="10">
        <v>4531</v>
      </c>
    </row>
    <row r="4539" spans="5:5">
      <c r="E4539" s="10">
        <v>4532</v>
      </c>
    </row>
    <row r="4540" spans="5:5">
      <c r="E4540" s="10">
        <v>4533</v>
      </c>
    </row>
    <row r="4541" spans="5:5">
      <c r="E4541" s="10">
        <v>4534</v>
      </c>
    </row>
    <row r="4542" spans="5:5">
      <c r="E4542" s="10">
        <v>4535</v>
      </c>
    </row>
    <row r="4543" spans="5:5">
      <c r="E4543" s="10">
        <v>4536</v>
      </c>
    </row>
    <row r="4544" spans="5:5">
      <c r="E4544" s="10">
        <v>4537</v>
      </c>
    </row>
    <row r="4545" spans="5:5">
      <c r="E4545" s="10">
        <v>4538</v>
      </c>
    </row>
    <row r="4546" spans="5:5">
      <c r="E4546" s="10">
        <v>4539</v>
      </c>
    </row>
    <row r="4547" spans="5:5">
      <c r="E4547" s="10">
        <v>4540</v>
      </c>
    </row>
    <row r="4548" spans="5:5">
      <c r="E4548" s="10">
        <v>4541</v>
      </c>
    </row>
    <row r="4549" spans="5:5">
      <c r="E4549" s="10">
        <v>4542</v>
      </c>
    </row>
    <row r="4550" spans="5:5">
      <c r="E4550" s="10">
        <v>4543</v>
      </c>
    </row>
    <row r="4551" spans="5:5">
      <c r="E4551" s="10">
        <v>4544</v>
      </c>
    </row>
    <row r="4552" spans="5:5">
      <c r="E4552" s="10">
        <v>4545</v>
      </c>
    </row>
    <row r="4553" spans="5:5">
      <c r="E4553" s="10">
        <v>4546</v>
      </c>
    </row>
    <row r="4554" spans="5:5">
      <c r="E4554" s="10">
        <v>4547</v>
      </c>
    </row>
    <row r="4555" spans="5:5">
      <c r="E4555" s="10">
        <v>4548</v>
      </c>
    </row>
    <row r="4556" spans="5:5">
      <c r="E4556" s="10">
        <v>4549</v>
      </c>
    </row>
    <row r="4557" spans="5:5">
      <c r="E4557" s="10">
        <v>4550</v>
      </c>
    </row>
    <row r="4558" spans="5:5">
      <c r="E4558" s="10">
        <v>4551</v>
      </c>
    </row>
    <row r="4559" spans="5:5">
      <c r="E4559" s="10">
        <v>4552</v>
      </c>
    </row>
    <row r="4560" spans="5:5">
      <c r="E4560" s="10">
        <v>4553</v>
      </c>
    </row>
    <row r="4561" spans="5:5">
      <c r="E4561" s="10">
        <v>4554</v>
      </c>
    </row>
    <row r="4562" spans="5:5">
      <c r="E4562" s="10">
        <v>4555</v>
      </c>
    </row>
    <row r="4563" spans="5:5">
      <c r="E4563" s="10">
        <v>4556</v>
      </c>
    </row>
    <row r="4564" spans="5:5">
      <c r="E4564" s="10">
        <v>4557</v>
      </c>
    </row>
    <row r="4565" spans="5:5">
      <c r="E4565" s="10">
        <v>4558</v>
      </c>
    </row>
    <row r="4566" spans="5:5">
      <c r="E4566" s="10">
        <v>4559</v>
      </c>
    </row>
    <row r="4567" spans="5:5">
      <c r="E4567" s="10">
        <v>4560</v>
      </c>
    </row>
    <row r="4568" spans="5:5">
      <c r="E4568" s="10">
        <v>4561</v>
      </c>
    </row>
    <row r="4569" spans="5:5">
      <c r="E4569" s="10">
        <v>4562</v>
      </c>
    </row>
    <row r="4570" spans="5:5">
      <c r="E4570" s="10">
        <v>4563</v>
      </c>
    </row>
    <row r="4571" spans="5:5">
      <c r="E4571" s="10">
        <v>4564</v>
      </c>
    </row>
    <row r="4572" spans="5:5">
      <c r="E4572" s="10">
        <v>4565</v>
      </c>
    </row>
    <row r="4573" spans="5:5">
      <c r="E4573" s="10">
        <v>4566</v>
      </c>
    </row>
    <row r="4574" spans="5:5">
      <c r="E4574" s="10">
        <v>4567</v>
      </c>
    </row>
    <row r="4575" spans="5:5">
      <c r="E4575" s="10">
        <v>4568</v>
      </c>
    </row>
    <row r="4576" spans="5:5">
      <c r="E4576" s="10">
        <v>4569</v>
      </c>
    </row>
    <row r="4577" spans="5:5">
      <c r="E4577" s="10">
        <v>4570</v>
      </c>
    </row>
    <row r="4578" spans="5:5">
      <c r="E4578" s="10">
        <v>4571</v>
      </c>
    </row>
    <row r="4579" spans="5:5">
      <c r="E4579" s="10">
        <v>4572</v>
      </c>
    </row>
    <row r="4580" spans="5:5">
      <c r="E4580" s="10">
        <v>4573</v>
      </c>
    </row>
    <row r="4581" spans="5:5">
      <c r="E4581" s="10">
        <v>4574</v>
      </c>
    </row>
    <row r="4582" spans="5:5">
      <c r="E4582" s="10">
        <v>4575</v>
      </c>
    </row>
    <row r="4583" spans="5:5">
      <c r="E4583" s="10">
        <v>4576</v>
      </c>
    </row>
    <row r="4584" spans="5:5">
      <c r="E4584" s="10">
        <v>4577</v>
      </c>
    </row>
    <row r="4585" spans="5:5">
      <c r="E4585" s="10">
        <v>4578</v>
      </c>
    </row>
    <row r="4586" spans="5:5">
      <c r="E4586" s="10">
        <v>4579</v>
      </c>
    </row>
    <row r="4587" spans="5:5">
      <c r="E4587" s="10">
        <v>4580</v>
      </c>
    </row>
    <row r="4588" spans="5:5">
      <c r="E4588" s="10">
        <v>4581</v>
      </c>
    </row>
    <row r="4589" spans="5:5">
      <c r="E4589" s="10">
        <v>4582</v>
      </c>
    </row>
    <row r="4590" spans="5:5">
      <c r="E4590" s="10">
        <v>4583</v>
      </c>
    </row>
    <row r="4591" spans="5:5">
      <c r="E4591" s="10">
        <v>4584</v>
      </c>
    </row>
    <row r="4592" spans="5:5">
      <c r="E4592" s="10">
        <v>4585</v>
      </c>
    </row>
    <row r="4593" spans="5:5">
      <c r="E4593" s="10">
        <v>4586</v>
      </c>
    </row>
    <row r="4594" spans="5:5">
      <c r="E4594" s="10">
        <v>4587</v>
      </c>
    </row>
    <row r="4595" spans="5:5">
      <c r="E4595" s="10">
        <v>4588</v>
      </c>
    </row>
    <row r="4596" spans="5:5">
      <c r="E4596" s="10">
        <v>4589</v>
      </c>
    </row>
    <row r="4597" spans="5:5">
      <c r="E4597" s="10">
        <v>4590</v>
      </c>
    </row>
    <row r="4598" spans="5:5">
      <c r="E4598" s="10">
        <v>4591</v>
      </c>
    </row>
    <row r="4599" spans="5:5">
      <c r="E4599" s="10">
        <v>4592</v>
      </c>
    </row>
    <row r="4600" spans="5:5">
      <c r="E4600" s="10">
        <v>4593</v>
      </c>
    </row>
    <row r="4601" spans="5:5">
      <c r="E4601" s="10">
        <v>4594</v>
      </c>
    </row>
    <row r="4602" spans="5:5">
      <c r="E4602" s="10">
        <v>4595</v>
      </c>
    </row>
    <row r="4603" spans="5:5">
      <c r="E4603" s="10">
        <v>4596</v>
      </c>
    </row>
    <row r="4604" spans="5:5">
      <c r="E4604" s="10">
        <v>4597</v>
      </c>
    </row>
    <row r="4605" spans="5:5">
      <c r="E4605" s="10">
        <v>4598</v>
      </c>
    </row>
    <row r="4606" spans="5:5">
      <c r="E4606" s="10">
        <v>4599</v>
      </c>
    </row>
    <row r="4607" spans="5:5">
      <c r="E4607" s="10">
        <v>4600</v>
      </c>
    </row>
    <row r="4608" spans="5:5">
      <c r="E4608" s="10">
        <v>4601</v>
      </c>
    </row>
    <row r="4609" spans="5:5">
      <c r="E4609" s="10">
        <v>4602</v>
      </c>
    </row>
    <row r="4610" spans="5:5">
      <c r="E4610" s="10">
        <v>4603</v>
      </c>
    </row>
    <row r="4611" spans="5:5">
      <c r="E4611" s="10">
        <v>4604</v>
      </c>
    </row>
    <row r="4612" spans="5:5">
      <c r="E4612" s="10">
        <v>4605</v>
      </c>
    </row>
    <row r="4613" spans="5:5">
      <c r="E4613" s="10">
        <v>4606</v>
      </c>
    </row>
    <row r="4614" spans="5:5">
      <c r="E4614" s="10">
        <v>4607</v>
      </c>
    </row>
    <row r="4615" spans="5:5">
      <c r="E4615" s="10">
        <v>4608</v>
      </c>
    </row>
    <row r="4616" spans="5:5">
      <c r="E4616" s="10">
        <v>4609</v>
      </c>
    </row>
    <row r="4617" spans="5:5">
      <c r="E4617" s="10">
        <v>4610</v>
      </c>
    </row>
    <row r="4618" spans="5:5">
      <c r="E4618" s="10">
        <v>4611</v>
      </c>
    </row>
    <row r="4619" spans="5:5">
      <c r="E4619" s="10">
        <v>4612</v>
      </c>
    </row>
    <row r="4620" spans="5:5">
      <c r="E4620" s="10">
        <v>4613</v>
      </c>
    </row>
    <row r="4621" spans="5:5">
      <c r="E4621" s="10">
        <v>4614</v>
      </c>
    </row>
    <row r="4622" spans="5:5">
      <c r="E4622" s="10">
        <v>4615</v>
      </c>
    </row>
    <row r="4623" spans="5:5">
      <c r="E4623" s="10">
        <v>4616</v>
      </c>
    </row>
    <row r="4624" spans="5:5">
      <c r="E4624" s="10">
        <v>4617</v>
      </c>
    </row>
    <row r="4625" spans="5:5">
      <c r="E4625" s="10">
        <v>4618</v>
      </c>
    </row>
    <row r="4626" spans="5:5">
      <c r="E4626" s="10">
        <v>4619</v>
      </c>
    </row>
    <row r="4627" spans="5:5">
      <c r="E4627" s="10">
        <v>4620</v>
      </c>
    </row>
    <row r="4628" spans="5:5">
      <c r="E4628" s="10">
        <v>4621</v>
      </c>
    </row>
    <row r="4629" spans="5:5">
      <c r="E4629" s="10">
        <v>4622</v>
      </c>
    </row>
    <row r="4630" spans="5:5">
      <c r="E4630" s="10">
        <v>4623</v>
      </c>
    </row>
    <row r="4631" spans="5:5">
      <c r="E4631" s="10">
        <v>4624</v>
      </c>
    </row>
    <row r="4632" spans="5:5">
      <c r="E4632" s="10">
        <v>4625</v>
      </c>
    </row>
    <row r="4633" spans="5:5">
      <c r="E4633" s="10">
        <v>4626</v>
      </c>
    </row>
    <row r="4634" spans="5:5">
      <c r="E4634" s="10">
        <v>4627</v>
      </c>
    </row>
    <row r="4635" spans="5:5">
      <c r="E4635" s="10">
        <v>4628</v>
      </c>
    </row>
    <row r="4636" spans="5:5">
      <c r="E4636" s="10">
        <v>4629</v>
      </c>
    </row>
    <row r="4637" spans="5:5">
      <c r="E4637" s="10">
        <v>4630</v>
      </c>
    </row>
    <row r="4638" spans="5:5">
      <c r="E4638" s="10">
        <v>4631</v>
      </c>
    </row>
    <row r="4639" spans="5:5">
      <c r="E4639" s="10">
        <v>4632</v>
      </c>
    </row>
    <row r="4640" spans="5:5">
      <c r="E4640" s="10">
        <v>4633</v>
      </c>
    </row>
    <row r="4641" spans="5:5">
      <c r="E4641" s="10">
        <v>4634</v>
      </c>
    </row>
    <row r="4642" spans="5:5">
      <c r="E4642" s="10">
        <v>4635</v>
      </c>
    </row>
    <row r="4643" spans="5:5">
      <c r="E4643" s="10">
        <v>4636</v>
      </c>
    </row>
    <row r="4644" spans="5:5">
      <c r="E4644" s="10">
        <v>4637</v>
      </c>
    </row>
    <row r="4645" spans="5:5">
      <c r="E4645" s="10">
        <v>4638</v>
      </c>
    </row>
    <row r="4646" spans="5:5">
      <c r="E4646" s="10">
        <v>4639</v>
      </c>
    </row>
    <row r="4647" spans="5:5">
      <c r="E4647" s="10">
        <v>4640</v>
      </c>
    </row>
    <row r="4648" spans="5:5">
      <c r="E4648" s="10">
        <v>4641</v>
      </c>
    </row>
    <row r="4649" spans="5:5">
      <c r="E4649" s="10">
        <v>4642</v>
      </c>
    </row>
    <row r="4650" spans="5:5">
      <c r="E4650" s="10">
        <v>4643</v>
      </c>
    </row>
    <row r="4651" spans="5:5">
      <c r="E4651" s="10">
        <v>4644</v>
      </c>
    </row>
    <row r="4652" spans="5:5">
      <c r="E4652" s="10">
        <v>4645</v>
      </c>
    </row>
    <row r="4653" spans="5:5">
      <c r="E4653" s="10">
        <v>4646</v>
      </c>
    </row>
    <row r="4654" spans="5:5">
      <c r="E4654" s="10">
        <v>4647</v>
      </c>
    </row>
    <row r="4655" spans="5:5">
      <c r="E4655" s="10">
        <v>4648</v>
      </c>
    </row>
    <row r="4656" spans="5:5">
      <c r="E4656" s="10">
        <v>4649</v>
      </c>
    </row>
    <row r="4657" spans="5:5">
      <c r="E4657" s="10">
        <v>4650</v>
      </c>
    </row>
    <row r="4658" spans="5:5">
      <c r="E4658" s="10">
        <v>4651</v>
      </c>
    </row>
    <row r="4659" spans="5:5">
      <c r="E4659" s="10">
        <v>4652</v>
      </c>
    </row>
    <row r="4660" spans="5:5">
      <c r="E4660" s="10">
        <v>4653</v>
      </c>
    </row>
    <row r="4661" spans="5:5">
      <c r="E4661" s="10">
        <v>4654</v>
      </c>
    </row>
    <row r="4662" spans="5:5">
      <c r="E4662" s="10">
        <v>4655</v>
      </c>
    </row>
    <row r="4663" spans="5:5">
      <c r="E4663" s="10">
        <v>4656</v>
      </c>
    </row>
    <row r="4664" spans="5:5">
      <c r="E4664" s="10">
        <v>4657</v>
      </c>
    </row>
    <row r="4665" spans="5:5">
      <c r="E4665" s="10">
        <v>4658</v>
      </c>
    </row>
    <row r="4666" spans="5:5">
      <c r="E4666" s="10">
        <v>4659</v>
      </c>
    </row>
    <row r="4667" spans="5:5">
      <c r="E4667" s="10">
        <v>4660</v>
      </c>
    </row>
    <row r="4668" spans="5:5">
      <c r="E4668" s="10">
        <v>4661</v>
      </c>
    </row>
    <row r="4669" spans="5:5">
      <c r="E4669" s="10">
        <v>4662</v>
      </c>
    </row>
    <row r="4670" spans="5:5">
      <c r="E4670" s="10">
        <v>4663</v>
      </c>
    </row>
    <row r="4671" spans="5:5">
      <c r="E4671" s="10">
        <v>4664</v>
      </c>
    </row>
    <row r="4672" spans="5:5">
      <c r="E4672" s="10">
        <v>4665</v>
      </c>
    </row>
    <row r="4673" spans="5:5">
      <c r="E4673" s="10">
        <v>4666</v>
      </c>
    </row>
    <row r="4674" spans="5:5">
      <c r="E4674" s="10">
        <v>4667</v>
      </c>
    </row>
    <row r="4675" spans="5:5">
      <c r="E4675" s="10">
        <v>4668</v>
      </c>
    </row>
    <row r="4676" spans="5:5">
      <c r="E4676" s="10">
        <v>4669</v>
      </c>
    </row>
    <row r="4677" spans="5:5">
      <c r="E4677" s="10">
        <v>4670</v>
      </c>
    </row>
    <row r="4678" spans="5:5">
      <c r="E4678" s="10">
        <v>4671</v>
      </c>
    </row>
    <row r="4679" spans="5:5">
      <c r="E4679" s="10">
        <v>4672</v>
      </c>
    </row>
    <row r="4680" spans="5:5">
      <c r="E4680" s="10">
        <v>4673</v>
      </c>
    </row>
    <row r="4681" spans="5:5">
      <c r="E4681" s="10">
        <v>4674</v>
      </c>
    </row>
    <row r="4682" spans="5:5">
      <c r="E4682" s="10">
        <v>4675</v>
      </c>
    </row>
    <row r="4683" spans="5:5">
      <c r="E4683" s="10">
        <v>4676</v>
      </c>
    </row>
    <row r="4684" spans="5:5">
      <c r="E4684" s="10">
        <v>4677</v>
      </c>
    </row>
    <row r="4685" spans="5:5">
      <c r="E4685" s="10">
        <v>4678</v>
      </c>
    </row>
    <row r="4686" spans="5:5">
      <c r="E4686" s="10">
        <v>4679</v>
      </c>
    </row>
    <row r="4687" spans="5:5">
      <c r="E4687" s="10">
        <v>4680</v>
      </c>
    </row>
    <row r="4688" spans="5:5">
      <c r="E4688" s="10">
        <v>4681</v>
      </c>
    </row>
    <row r="4689" spans="5:5">
      <c r="E4689" s="10">
        <v>4682</v>
      </c>
    </row>
    <row r="4690" spans="5:5">
      <c r="E4690" s="10">
        <v>4683</v>
      </c>
    </row>
    <row r="4691" spans="5:5">
      <c r="E4691" s="10">
        <v>4684</v>
      </c>
    </row>
    <row r="4692" spans="5:5">
      <c r="E4692" s="10">
        <v>4685</v>
      </c>
    </row>
    <row r="4693" spans="5:5">
      <c r="E4693" s="10">
        <v>4686</v>
      </c>
    </row>
    <row r="4694" spans="5:5">
      <c r="E4694" s="10">
        <v>4687</v>
      </c>
    </row>
    <row r="4695" spans="5:5">
      <c r="E4695" s="10">
        <v>4688</v>
      </c>
    </row>
    <row r="4696" spans="5:5">
      <c r="E4696" s="10">
        <v>4689</v>
      </c>
    </row>
    <row r="4697" spans="5:5">
      <c r="E4697" s="10">
        <v>4690</v>
      </c>
    </row>
    <row r="4698" spans="5:5">
      <c r="E4698" s="10">
        <v>4691</v>
      </c>
    </row>
    <row r="4699" spans="5:5">
      <c r="E4699" s="10">
        <v>4692</v>
      </c>
    </row>
    <row r="4700" spans="5:5">
      <c r="E4700" s="10">
        <v>4693</v>
      </c>
    </row>
    <row r="4701" spans="5:5">
      <c r="E4701" s="10">
        <v>4694</v>
      </c>
    </row>
    <row r="4702" spans="5:5">
      <c r="E4702" s="10">
        <v>4695</v>
      </c>
    </row>
    <row r="4703" spans="5:5">
      <c r="E4703" s="10">
        <v>4696</v>
      </c>
    </row>
    <row r="4704" spans="5:5">
      <c r="E4704" s="10">
        <v>4697</v>
      </c>
    </row>
    <row r="4705" spans="5:5">
      <c r="E4705" s="10">
        <v>4698</v>
      </c>
    </row>
    <row r="4706" spans="5:5">
      <c r="E4706" s="10">
        <v>4699</v>
      </c>
    </row>
    <row r="4707" spans="5:5">
      <c r="E4707" s="10">
        <v>4700</v>
      </c>
    </row>
    <row r="4708" spans="5:5">
      <c r="E4708" s="10">
        <v>4701</v>
      </c>
    </row>
    <row r="4709" spans="5:5">
      <c r="E4709" s="10">
        <v>4702</v>
      </c>
    </row>
    <row r="4710" spans="5:5">
      <c r="E4710" s="10">
        <v>4703</v>
      </c>
    </row>
    <row r="4711" spans="5:5">
      <c r="E4711" s="10">
        <v>4704</v>
      </c>
    </row>
    <row r="4712" spans="5:5">
      <c r="E4712" s="10">
        <v>4705</v>
      </c>
    </row>
    <row r="4713" spans="5:5">
      <c r="E4713" s="10">
        <v>4706</v>
      </c>
    </row>
    <row r="4714" spans="5:5">
      <c r="E4714" s="10">
        <v>4707</v>
      </c>
    </row>
    <row r="4715" spans="5:5">
      <c r="E4715" s="10">
        <v>4708</v>
      </c>
    </row>
    <row r="4716" spans="5:5">
      <c r="E4716" s="10">
        <v>4709</v>
      </c>
    </row>
    <row r="4717" spans="5:5">
      <c r="E4717" s="10">
        <v>4710</v>
      </c>
    </row>
    <row r="4718" spans="5:5">
      <c r="E4718" s="10">
        <v>4711</v>
      </c>
    </row>
    <row r="4719" spans="5:5">
      <c r="E4719" s="10">
        <v>4712</v>
      </c>
    </row>
    <row r="4720" spans="5:5">
      <c r="E4720" s="10">
        <v>4713</v>
      </c>
    </row>
    <row r="4721" spans="5:5">
      <c r="E4721" s="10">
        <v>4714</v>
      </c>
    </row>
    <row r="4722" spans="5:5">
      <c r="E4722" s="10">
        <v>4715</v>
      </c>
    </row>
    <row r="4723" spans="5:5">
      <c r="E4723" s="10">
        <v>4716</v>
      </c>
    </row>
    <row r="4724" spans="5:5">
      <c r="E4724" s="10">
        <v>4717</v>
      </c>
    </row>
    <row r="4725" spans="5:5">
      <c r="E4725" s="10">
        <v>4718</v>
      </c>
    </row>
    <row r="4726" spans="5:5">
      <c r="E4726" s="10">
        <v>4719</v>
      </c>
    </row>
    <row r="4727" spans="5:5">
      <c r="E4727" s="10">
        <v>4720</v>
      </c>
    </row>
    <row r="4728" spans="5:5">
      <c r="E4728" s="10">
        <v>4721</v>
      </c>
    </row>
    <row r="4729" spans="5:5">
      <c r="E4729" s="10">
        <v>4722</v>
      </c>
    </row>
    <row r="4730" spans="5:5">
      <c r="E4730" s="10">
        <v>4723</v>
      </c>
    </row>
    <row r="4731" spans="5:5">
      <c r="E4731" s="10">
        <v>4724</v>
      </c>
    </row>
    <row r="4732" spans="5:5">
      <c r="E4732" s="10">
        <v>4725</v>
      </c>
    </row>
    <row r="4733" spans="5:5">
      <c r="E4733" s="10">
        <v>4726</v>
      </c>
    </row>
    <row r="4734" spans="5:5">
      <c r="E4734" s="10">
        <v>4727</v>
      </c>
    </row>
    <row r="4735" spans="5:5">
      <c r="E4735" s="10">
        <v>4728</v>
      </c>
    </row>
    <row r="4736" spans="5:5">
      <c r="E4736" s="10">
        <v>4729</v>
      </c>
    </row>
    <row r="4737" spans="5:5">
      <c r="E4737" s="10">
        <v>4730</v>
      </c>
    </row>
    <row r="4738" spans="5:5">
      <c r="E4738" s="10">
        <v>4731</v>
      </c>
    </row>
    <row r="4739" spans="5:5">
      <c r="E4739" s="10">
        <v>4732</v>
      </c>
    </row>
    <row r="4740" spans="5:5">
      <c r="E4740" s="10">
        <v>4733</v>
      </c>
    </row>
    <row r="4741" spans="5:5">
      <c r="E4741" s="10">
        <v>4734</v>
      </c>
    </row>
    <row r="4742" spans="5:5">
      <c r="E4742" s="10">
        <v>4735</v>
      </c>
    </row>
    <row r="4743" spans="5:5">
      <c r="E4743" s="10">
        <v>4736</v>
      </c>
    </row>
    <row r="4744" spans="5:5">
      <c r="E4744" s="10">
        <v>4737</v>
      </c>
    </row>
    <row r="4745" spans="5:5">
      <c r="E4745" s="10">
        <v>4738</v>
      </c>
    </row>
    <row r="4746" spans="5:5">
      <c r="E4746" s="10">
        <v>4739</v>
      </c>
    </row>
    <row r="4747" spans="5:5">
      <c r="E4747" s="10">
        <v>4740</v>
      </c>
    </row>
    <row r="4748" spans="5:5">
      <c r="E4748" s="10">
        <v>4741</v>
      </c>
    </row>
    <row r="4749" spans="5:5">
      <c r="E4749" s="10">
        <v>4742</v>
      </c>
    </row>
    <row r="4750" spans="5:5">
      <c r="E4750" s="10">
        <v>4743</v>
      </c>
    </row>
    <row r="4751" spans="5:5">
      <c r="E4751" s="10">
        <v>4744</v>
      </c>
    </row>
    <row r="4752" spans="5:5">
      <c r="E4752" s="10">
        <v>4745</v>
      </c>
    </row>
    <row r="4753" spans="5:5">
      <c r="E4753" s="10">
        <v>4746</v>
      </c>
    </row>
    <row r="4754" spans="5:5">
      <c r="E4754" s="10">
        <v>4747</v>
      </c>
    </row>
    <row r="4755" spans="5:5">
      <c r="E4755" s="10">
        <v>4748</v>
      </c>
    </row>
    <row r="4756" spans="5:5">
      <c r="E4756" s="10">
        <v>4749</v>
      </c>
    </row>
    <row r="4757" spans="5:5">
      <c r="E4757" s="10">
        <v>4750</v>
      </c>
    </row>
    <row r="4758" spans="5:5">
      <c r="E4758" s="10">
        <v>4751</v>
      </c>
    </row>
    <row r="4759" spans="5:5">
      <c r="E4759" s="10">
        <v>4752</v>
      </c>
    </row>
    <row r="4760" spans="5:5">
      <c r="E4760" s="10">
        <v>4753</v>
      </c>
    </row>
    <row r="4761" spans="5:5">
      <c r="E4761" s="10">
        <v>4754</v>
      </c>
    </row>
    <row r="4762" spans="5:5">
      <c r="E4762" s="10">
        <v>4755</v>
      </c>
    </row>
    <row r="4763" spans="5:5">
      <c r="E4763" s="10">
        <v>4756</v>
      </c>
    </row>
    <row r="4764" spans="5:5">
      <c r="E4764" s="10">
        <v>4757</v>
      </c>
    </row>
    <row r="4765" spans="5:5">
      <c r="E4765" s="10">
        <v>4758</v>
      </c>
    </row>
    <row r="4766" spans="5:5">
      <c r="E4766" s="10">
        <v>4759</v>
      </c>
    </row>
    <row r="4767" spans="5:5">
      <c r="E4767" s="10">
        <v>4760</v>
      </c>
    </row>
    <row r="4768" spans="5:5">
      <c r="E4768" s="10">
        <v>4761</v>
      </c>
    </row>
    <row r="4769" spans="5:5">
      <c r="E4769" s="10">
        <v>4762</v>
      </c>
    </row>
    <row r="4770" spans="5:5">
      <c r="E4770" s="10">
        <v>4763</v>
      </c>
    </row>
    <row r="4771" spans="5:5">
      <c r="E4771" s="10">
        <v>4764</v>
      </c>
    </row>
    <row r="4772" spans="5:5">
      <c r="E4772" s="10">
        <v>4765</v>
      </c>
    </row>
    <row r="4773" spans="5:5">
      <c r="E4773" s="10">
        <v>4766</v>
      </c>
    </row>
    <row r="4774" spans="5:5">
      <c r="E4774" s="10">
        <v>4767</v>
      </c>
    </row>
    <row r="4775" spans="5:5">
      <c r="E4775" s="10">
        <v>4768</v>
      </c>
    </row>
    <row r="4776" spans="5:5">
      <c r="E4776" s="10">
        <v>4769</v>
      </c>
    </row>
    <row r="4777" spans="5:5">
      <c r="E4777" s="10">
        <v>4770</v>
      </c>
    </row>
    <row r="4778" spans="5:5">
      <c r="E4778" s="10">
        <v>4771</v>
      </c>
    </row>
    <row r="4779" spans="5:5">
      <c r="E4779" s="10">
        <v>4772</v>
      </c>
    </row>
    <row r="4780" spans="5:5">
      <c r="E4780" s="10">
        <v>4773</v>
      </c>
    </row>
    <row r="4781" spans="5:5">
      <c r="E4781" s="10">
        <v>4774</v>
      </c>
    </row>
    <row r="4782" spans="5:5">
      <c r="E4782" s="10">
        <v>4775</v>
      </c>
    </row>
    <row r="4783" spans="5:5">
      <c r="E4783" s="10">
        <v>4776</v>
      </c>
    </row>
    <row r="4784" spans="5:5">
      <c r="E4784" s="10">
        <v>4777</v>
      </c>
    </row>
    <row r="4785" spans="5:5">
      <c r="E4785" s="10">
        <v>4778</v>
      </c>
    </row>
    <row r="4786" spans="5:5">
      <c r="E4786" s="10">
        <v>4779</v>
      </c>
    </row>
    <row r="4787" spans="5:5">
      <c r="E4787" s="10">
        <v>4780</v>
      </c>
    </row>
    <row r="4788" spans="5:5">
      <c r="E4788" s="10">
        <v>4781</v>
      </c>
    </row>
    <row r="4789" spans="5:5">
      <c r="E4789" s="10">
        <v>4782</v>
      </c>
    </row>
    <row r="4790" spans="5:5">
      <c r="E4790" s="10">
        <v>4783</v>
      </c>
    </row>
    <row r="4791" spans="5:5">
      <c r="E4791" s="10">
        <v>4784</v>
      </c>
    </row>
    <row r="4792" spans="5:5">
      <c r="E4792" s="10">
        <v>4785</v>
      </c>
    </row>
    <row r="4793" spans="5:5">
      <c r="E4793" s="10">
        <v>4786</v>
      </c>
    </row>
    <row r="4794" spans="5:5">
      <c r="E4794" s="10">
        <v>4787</v>
      </c>
    </row>
    <row r="4795" spans="5:5">
      <c r="E4795" s="10">
        <v>4788</v>
      </c>
    </row>
    <row r="4796" spans="5:5">
      <c r="E4796" s="10">
        <v>4789</v>
      </c>
    </row>
    <row r="4797" spans="5:5">
      <c r="E4797" s="10">
        <v>4790</v>
      </c>
    </row>
    <row r="4798" spans="5:5">
      <c r="E4798" s="10">
        <v>4791</v>
      </c>
    </row>
    <row r="4799" spans="5:5">
      <c r="E4799" s="10">
        <v>4792</v>
      </c>
    </row>
    <row r="4800" spans="5:5">
      <c r="E4800" s="10">
        <v>4793</v>
      </c>
    </row>
    <row r="4801" spans="5:5">
      <c r="E4801" s="10">
        <v>4794</v>
      </c>
    </row>
    <row r="4802" spans="5:5">
      <c r="E4802" s="10">
        <v>4795</v>
      </c>
    </row>
    <row r="4803" spans="5:5">
      <c r="E4803" s="10">
        <v>4796</v>
      </c>
    </row>
    <row r="4804" spans="5:5">
      <c r="E4804" s="10">
        <v>4797</v>
      </c>
    </row>
    <row r="4805" spans="5:5">
      <c r="E4805" s="10">
        <v>4798</v>
      </c>
    </row>
    <row r="4806" spans="5:5">
      <c r="E4806" s="10">
        <v>4799</v>
      </c>
    </row>
    <row r="4807" spans="5:5">
      <c r="E4807" s="10">
        <v>4800</v>
      </c>
    </row>
    <row r="4808" spans="5:5">
      <c r="E4808" s="10">
        <v>4801</v>
      </c>
    </row>
    <row r="4809" spans="5:5">
      <c r="E4809" s="10">
        <v>4802</v>
      </c>
    </row>
    <row r="4810" spans="5:5">
      <c r="E4810" s="10">
        <v>4803</v>
      </c>
    </row>
    <row r="4811" spans="5:5">
      <c r="E4811" s="10">
        <v>4804</v>
      </c>
    </row>
    <row r="4812" spans="5:5">
      <c r="E4812" s="10">
        <v>4805</v>
      </c>
    </row>
    <row r="4813" spans="5:5">
      <c r="E4813" s="10">
        <v>4806</v>
      </c>
    </row>
    <row r="4814" spans="5:5">
      <c r="E4814" s="10">
        <v>4807</v>
      </c>
    </row>
    <row r="4815" spans="5:5">
      <c r="E4815" s="10">
        <v>4808</v>
      </c>
    </row>
    <row r="4816" spans="5:5">
      <c r="E4816" s="10">
        <v>4809</v>
      </c>
    </row>
    <row r="4817" spans="5:5">
      <c r="E4817" s="10">
        <v>4810</v>
      </c>
    </row>
    <row r="4818" spans="5:5">
      <c r="E4818" s="10">
        <v>4811</v>
      </c>
    </row>
    <row r="4819" spans="5:5">
      <c r="E4819" s="10">
        <v>4812</v>
      </c>
    </row>
    <row r="4820" spans="5:5">
      <c r="E4820" s="10">
        <v>4813</v>
      </c>
    </row>
    <row r="4821" spans="5:5">
      <c r="E4821" s="10">
        <v>4814</v>
      </c>
    </row>
    <row r="4822" spans="5:5">
      <c r="E4822" s="10">
        <v>4815</v>
      </c>
    </row>
    <row r="4823" spans="5:5">
      <c r="E4823" s="10">
        <v>4816</v>
      </c>
    </row>
    <row r="4824" spans="5:5">
      <c r="E4824" s="10">
        <v>4817</v>
      </c>
    </row>
    <row r="4825" spans="5:5">
      <c r="E4825" s="10">
        <v>4818</v>
      </c>
    </row>
    <row r="4826" spans="5:5">
      <c r="E4826" s="10">
        <v>4819</v>
      </c>
    </row>
    <row r="4827" spans="5:5">
      <c r="E4827" s="10">
        <v>4820</v>
      </c>
    </row>
    <row r="4828" spans="5:5">
      <c r="E4828" s="10">
        <v>4821</v>
      </c>
    </row>
    <row r="4829" spans="5:5">
      <c r="E4829" s="10">
        <v>4822</v>
      </c>
    </row>
    <row r="4830" spans="5:5">
      <c r="E4830" s="10">
        <v>4823</v>
      </c>
    </row>
    <row r="4831" spans="5:5">
      <c r="E4831" s="10">
        <v>4824</v>
      </c>
    </row>
    <row r="4832" spans="5:5">
      <c r="E4832" s="10">
        <v>4825</v>
      </c>
    </row>
    <row r="4833" spans="5:5">
      <c r="E4833" s="10">
        <v>4826</v>
      </c>
    </row>
    <row r="4834" spans="5:5">
      <c r="E4834" s="10">
        <v>4827</v>
      </c>
    </row>
    <row r="4835" spans="5:5">
      <c r="E4835" s="10">
        <v>4828</v>
      </c>
    </row>
    <row r="4836" spans="5:5">
      <c r="E4836" s="10">
        <v>4829</v>
      </c>
    </row>
    <row r="4837" spans="5:5">
      <c r="E4837" s="10">
        <v>4830</v>
      </c>
    </row>
    <row r="4838" spans="5:5">
      <c r="E4838" s="10">
        <v>4831</v>
      </c>
    </row>
    <row r="4839" spans="5:5">
      <c r="E4839" s="10">
        <v>4832</v>
      </c>
    </row>
    <row r="4840" spans="5:5">
      <c r="E4840" s="10">
        <v>4833</v>
      </c>
    </row>
    <row r="4841" spans="5:5">
      <c r="E4841" s="10">
        <v>4834</v>
      </c>
    </row>
    <row r="4842" spans="5:5">
      <c r="E4842" s="10">
        <v>4835</v>
      </c>
    </row>
    <row r="4843" spans="5:5">
      <c r="E4843" s="10">
        <v>4836</v>
      </c>
    </row>
    <row r="4844" spans="5:5">
      <c r="E4844" s="10">
        <v>4837</v>
      </c>
    </row>
    <row r="4845" spans="5:5">
      <c r="E4845" s="10">
        <v>4838</v>
      </c>
    </row>
    <row r="4846" spans="5:5">
      <c r="E4846" s="10">
        <v>4839</v>
      </c>
    </row>
    <row r="4847" spans="5:5">
      <c r="E4847" s="10">
        <v>4840</v>
      </c>
    </row>
    <row r="4848" spans="5:5">
      <c r="E4848" s="10">
        <v>4841</v>
      </c>
    </row>
    <row r="4849" spans="5:5">
      <c r="E4849" s="10">
        <v>4842</v>
      </c>
    </row>
    <row r="4850" spans="5:5">
      <c r="E4850" s="10">
        <v>4843</v>
      </c>
    </row>
    <row r="4851" spans="5:5">
      <c r="E4851" s="10">
        <v>4844</v>
      </c>
    </row>
    <row r="4852" spans="5:5">
      <c r="E4852" s="10">
        <v>4845</v>
      </c>
    </row>
    <row r="4853" spans="5:5">
      <c r="E4853" s="10">
        <v>4846</v>
      </c>
    </row>
    <row r="4854" spans="5:5">
      <c r="E4854" s="10">
        <v>4847</v>
      </c>
    </row>
    <row r="4855" spans="5:5">
      <c r="E4855" s="10">
        <v>4848</v>
      </c>
    </row>
    <row r="4856" spans="5:5">
      <c r="E4856" s="10">
        <v>4849</v>
      </c>
    </row>
    <row r="4857" spans="5:5">
      <c r="E4857" s="10">
        <v>4850</v>
      </c>
    </row>
    <row r="4858" spans="5:5">
      <c r="E4858" s="10">
        <v>4851</v>
      </c>
    </row>
    <row r="4859" spans="5:5">
      <c r="E4859" s="10">
        <v>4852</v>
      </c>
    </row>
    <row r="4860" spans="5:5">
      <c r="E4860" s="10">
        <v>4853</v>
      </c>
    </row>
    <row r="4861" spans="5:5">
      <c r="E4861" s="10">
        <v>4854</v>
      </c>
    </row>
    <row r="4862" spans="5:5">
      <c r="E4862" s="10">
        <v>4855</v>
      </c>
    </row>
    <row r="4863" spans="5:5">
      <c r="E4863" s="10">
        <v>4856</v>
      </c>
    </row>
    <row r="4864" spans="5:5">
      <c r="E4864" s="10">
        <v>4857</v>
      </c>
    </row>
    <row r="4865" spans="5:5">
      <c r="E4865" s="10">
        <v>4858</v>
      </c>
    </row>
    <row r="4866" spans="5:5">
      <c r="E4866" s="10">
        <v>4859</v>
      </c>
    </row>
    <row r="4867" spans="5:5">
      <c r="E4867" s="10">
        <v>4860</v>
      </c>
    </row>
    <row r="4868" spans="5:5">
      <c r="E4868" s="10">
        <v>4861</v>
      </c>
    </row>
    <row r="4869" spans="5:5">
      <c r="E4869" s="10">
        <v>4862</v>
      </c>
    </row>
    <row r="4870" spans="5:5">
      <c r="E4870" s="10">
        <v>4863</v>
      </c>
    </row>
    <row r="4871" spans="5:5">
      <c r="E4871" s="10">
        <v>4864</v>
      </c>
    </row>
    <row r="4872" spans="5:5">
      <c r="E4872" s="10">
        <v>4865</v>
      </c>
    </row>
    <row r="4873" spans="5:5">
      <c r="E4873" s="10">
        <v>4866</v>
      </c>
    </row>
    <row r="4874" spans="5:5">
      <c r="E4874" s="10">
        <v>4867</v>
      </c>
    </row>
    <row r="4875" spans="5:5">
      <c r="E4875" s="10">
        <v>4868</v>
      </c>
    </row>
    <row r="4876" spans="5:5">
      <c r="E4876" s="10">
        <v>4869</v>
      </c>
    </row>
    <row r="4877" spans="5:5">
      <c r="E4877" s="10">
        <v>4870</v>
      </c>
    </row>
    <row r="4878" spans="5:5">
      <c r="E4878" s="10">
        <v>4871</v>
      </c>
    </row>
    <row r="4879" spans="5:5">
      <c r="E4879" s="10">
        <v>4872</v>
      </c>
    </row>
    <row r="4880" spans="5:5">
      <c r="E4880" s="10">
        <v>4873</v>
      </c>
    </row>
    <row r="4881" spans="5:5">
      <c r="E4881" s="10">
        <v>4874</v>
      </c>
    </row>
    <row r="4882" spans="5:5">
      <c r="E4882" s="10">
        <v>4875</v>
      </c>
    </row>
    <row r="4883" spans="5:5">
      <c r="E4883" s="10">
        <v>4876</v>
      </c>
    </row>
    <row r="4884" spans="5:5">
      <c r="E4884" s="10">
        <v>4877</v>
      </c>
    </row>
    <row r="4885" spans="5:5">
      <c r="E4885" s="10">
        <v>4878</v>
      </c>
    </row>
    <row r="4886" spans="5:5">
      <c r="E4886" s="10">
        <v>4879</v>
      </c>
    </row>
    <row r="4887" spans="5:5">
      <c r="E4887" s="10">
        <v>4880</v>
      </c>
    </row>
    <row r="4888" spans="5:5">
      <c r="E4888" s="10">
        <v>4881</v>
      </c>
    </row>
    <row r="4889" spans="5:5">
      <c r="E4889" s="10">
        <v>4882</v>
      </c>
    </row>
    <row r="4890" spans="5:5">
      <c r="E4890" s="10">
        <v>4883</v>
      </c>
    </row>
    <row r="4891" spans="5:5">
      <c r="E4891" s="10">
        <v>4884</v>
      </c>
    </row>
    <row r="4892" spans="5:5">
      <c r="E4892" s="10">
        <v>4885</v>
      </c>
    </row>
    <row r="4893" spans="5:5">
      <c r="E4893" s="10">
        <v>4886</v>
      </c>
    </row>
    <row r="4894" spans="5:5">
      <c r="E4894" s="10">
        <v>4887</v>
      </c>
    </row>
    <row r="4895" spans="5:5">
      <c r="E4895" s="10">
        <v>4888</v>
      </c>
    </row>
    <row r="4896" spans="5:5">
      <c r="E4896" s="10">
        <v>4889</v>
      </c>
    </row>
    <row r="4897" spans="5:5">
      <c r="E4897" s="10">
        <v>4890</v>
      </c>
    </row>
    <row r="4898" spans="5:5">
      <c r="E4898" s="10">
        <v>4891</v>
      </c>
    </row>
    <row r="4899" spans="5:5">
      <c r="E4899" s="10">
        <v>4892</v>
      </c>
    </row>
    <row r="4900" spans="5:5">
      <c r="E4900" s="10">
        <v>4893</v>
      </c>
    </row>
    <row r="4901" spans="5:5">
      <c r="E4901" s="10">
        <v>4894</v>
      </c>
    </row>
    <row r="4902" spans="5:5">
      <c r="E4902" s="10">
        <v>4895</v>
      </c>
    </row>
    <row r="4903" spans="5:5">
      <c r="E4903" s="10">
        <v>4896</v>
      </c>
    </row>
    <row r="4904" spans="5:5">
      <c r="E4904" s="10">
        <v>4897</v>
      </c>
    </row>
    <row r="4905" spans="5:5">
      <c r="E4905" s="10">
        <v>4898</v>
      </c>
    </row>
    <row r="4906" spans="5:5">
      <c r="E4906" s="10">
        <v>4899</v>
      </c>
    </row>
    <row r="4907" spans="5:5">
      <c r="E4907" s="10">
        <v>4900</v>
      </c>
    </row>
    <row r="4908" spans="5:5">
      <c r="E4908" s="10">
        <v>4901</v>
      </c>
    </row>
    <row r="4909" spans="5:5">
      <c r="E4909" s="10">
        <v>4902</v>
      </c>
    </row>
    <row r="4910" spans="5:5">
      <c r="E4910" s="10">
        <v>4903</v>
      </c>
    </row>
    <row r="4911" spans="5:5">
      <c r="E4911" s="10">
        <v>4904</v>
      </c>
    </row>
    <row r="4912" spans="5:5">
      <c r="E4912" s="10">
        <v>4905</v>
      </c>
    </row>
    <row r="4913" spans="5:5">
      <c r="E4913" s="10">
        <v>4906</v>
      </c>
    </row>
    <row r="4914" spans="5:5">
      <c r="E4914" s="10">
        <v>4907</v>
      </c>
    </row>
    <row r="4915" spans="5:5">
      <c r="E4915" s="10">
        <v>4908</v>
      </c>
    </row>
    <row r="4916" spans="5:5">
      <c r="E4916" s="10">
        <v>4909</v>
      </c>
    </row>
    <row r="4917" spans="5:5">
      <c r="E4917" s="10">
        <v>4910</v>
      </c>
    </row>
    <row r="4918" spans="5:5">
      <c r="E4918" s="10">
        <v>4911</v>
      </c>
    </row>
    <row r="4919" spans="5:5">
      <c r="E4919" s="10">
        <v>4912</v>
      </c>
    </row>
    <row r="4920" spans="5:5">
      <c r="E4920" s="10">
        <v>4913</v>
      </c>
    </row>
    <row r="4921" spans="5:5">
      <c r="E4921" s="10">
        <v>4914</v>
      </c>
    </row>
    <row r="4922" spans="5:5">
      <c r="E4922" s="10">
        <v>4915</v>
      </c>
    </row>
    <row r="4923" spans="5:5">
      <c r="E4923" s="10">
        <v>4916</v>
      </c>
    </row>
    <row r="4924" spans="5:5">
      <c r="E4924" s="10">
        <v>4917</v>
      </c>
    </row>
    <row r="4925" spans="5:5">
      <c r="E4925" s="10">
        <v>4918</v>
      </c>
    </row>
    <row r="4926" spans="5:5">
      <c r="E4926" s="10">
        <v>4919</v>
      </c>
    </row>
    <row r="4927" spans="5:5">
      <c r="E4927" s="10">
        <v>4920</v>
      </c>
    </row>
    <row r="4928" spans="5:5">
      <c r="E4928" s="10">
        <v>4921</v>
      </c>
    </row>
    <row r="4929" spans="5:5">
      <c r="E4929" s="10">
        <v>4922</v>
      </c>
    </row>
    <row r="4930" spans="5:5">
      <c r="E4930" s="10">
        <v>4923</v>
      </c>
    </row>
    <row r="4931" spans="5:5">
      <c r="E4931" s="10">
        <v>4924</v>
      </c>
    </row>
    <row r="4932" spans="5:5">
      <c r="E4932" s="10">
        <v>4925</v>
      </c>
    </row>
    <row r="4933" spans="5:5">
      <c r="E4933" s="10">
        <v>4926</v>
      </c>
    </row>
    <row r="4934" spans="5:5">
      <c r="E4934" s="10">
        <v>4927</v>
      </c>
    </row>
    <row r="4935" spans="5:5">
      <c r="E4935" s="10">
        <v>4928</v>
      </c>
    </row>
    <row r="4936" spans="5:5">
      <c r="E4936" s="10">
        <v>4929</v>
      </c>
    </row>
    <row r="4937" spans="5:5">
      <c r="E4937" s="10">
        <v>4930</v>
      </c>
    </row>
    <row r="4938" spans="5:5">
      <c r="E4938" s="10">
        <v>4931</v>
      </c>
    </row>
    <row r="4939" spans="5:5">
      <c r="E4939" s="10">
        <v>4932</v>
      </c>
    </row>
    <row r="4940" spans="5:5">
      <c r="E4940" s="10">
        <v>4933</v>
      </c>
    </row>
    <row r="4941" spans="5:5">
      <c r="E4941" s="10">
        <v>4934</v>
      </c>
    </row>
    <row r="4942" spans="5:5">
      <c r="E4942" s="10">
        <v>4935</v>
      </c>
    </row>
    <row r="4943" spans="5:5">
      <c r="E4943" s="10">
        <v>4936</v>
      </c>
    </row>
    <row r="4944" spans="5:5">
      <c r="E4944" s="10">
        <v>4937</v>
      </c>
    </row>
    <row r="4945" spans="5:5">
      <c r="E4945" s="10">
        <v>4938</v>
      </c>
    </row>
    <row r="4946" spans="5:5">
      <c r="E4946" s="10">
        <v>4939</v>
      </c>
    </row>
    <row r="4947" spans="5:5">
      <c r="E4947" s="10">
        <v>4940</v>
      </c>
    </row>
    <row r="4948" spans="5:5">
      <c r="E4948" s="10">
        <v>4941</v>
      </c>
    </row>
    <row r="4949" spans="5:5">
      <c r="E4949" s="10">
        <v>4942</v>
      </c>
    </row>
    <row r="4950" spans="5:5">
      <c r="E4950" s="10">
        <v>4943</v>
      </c>
    </row>
    <row r="4951" spans="5:5">
      <c r="E4951" s="10">
        <v>4944</v>
      </c>
    </row>
    <row r="4952" spans="5:5">
      <c r="E4952" s="10">
        <v>4945</v>
      </c>
    </row>
    <row r="4953" spans="5:5">
      <c r="E4953" s="10">
        <v>4946</v>
      </c>
    </row>
    <row r="4954" spans="5:5">
      <c r="E4954" s="10">
        <v>4947</v>
      </c>
    </row>
    <row r="4955" spans="5:5">
      <c r="E4955" s="10">
        <v>4948</v>
      </c>
    </row>
    <row r="4956" spans="5:5">
      <c r="E4956" s="10">
        <v>4949</v>
      </c>
    </row>
    <row r="4957" spans="5:5">
      <c r="E4957" s="10">
        <v>4950</v>
      </c>
    </row>
    <row r="4958" spans="5:5">
      <c r="E4958" s="10">
        <v>4951</v>
      </c>
    </row>
    <row r="4959" spans="5:5">
      <c r="E4959" s="10">
        <v>4952</v>
      </c>
    </row>
    <row r="4960" spans="5:5">
      <c r="E4960" s="10">
        <v>4953</v>
      </c>
    </row>
    <row r="4961" spans="5:5">
      <c r="E4961" s="10">
        <v>4954</v>
      </c>
    </row>
    <row r="4962" spans="5:5">
      <c r="E4962" s="10">
        <v>4955</v>
      </c>
    </row>
    <row r="4963" spans="5:5">
      <c r="E4963" s="10">
        <v>4956</v>
      </c>
    </row>
    <row r="4964" spans="5:5">
      <c r="E4964" s="10">
        <v>4957</v>
      </c>
    </row>
    <row r="4965" spans="5:5">
      <c r="E4965" s="10">
        <v>4958</v>
      </c>
    </row>
    <row r="4966" spans="5:5">
      <c r="E4966" s="10">
        <v>4959</v>
      </c>
    </row>
    <row r="4967" spans="5:5">
      <c r="E4967" s="10">
        <v>4960</v>
      </c>
    </row>
    <row r="4968" spans="5:5">
      <c r="E4968" s="10">
        <v>4961</v>
      </c>
    </row>
    <row r="4969" spans="5:5">
      <c r="E4969" s="10">
        <v>4962</v>
      </c>
    </row>
    <row r="4970" spans="5:5">
      <c r="E4970" s="10">
        <v>4963</v>
      </c>
    </row>
    <row r="4971" spans="5:5">
      <c r="E4971" s="10">
        <v>4964</v>
      </c>
    </row>
    <row r="4972" spans="5:5">
      <c r="E4972" s="10">
        <v>4965</v>
      </c>
    </row>
    <row r="4973" spans="5:5">
      <c r="E4973" s="10">
        <v>4966</v>
      </c>
    </row>
    <row r="4974" spans="5:5">
      <c r="E4974" s="10">
        <v>4967</v>
      </c>
    </row>
    <row r="4975" spans="5:5">
      <c r="E4975" s="10">
        <v>4968</v>
      </c>
    </row>
    <row r="4976" spans="5:5">
      <c r="E4976" s="10">
        <v>4969</v>
      </c>
    </row>
    <row r="4977" spans="5:5">
      <c r="E4977" s="10">
        <v>4970</v>
      </c>
    </row>
    <row r="4978" spans="5:5">
      <c r="E4978" s="10">
        <v>4971</v>
      </c>
    </row>
    <row r="4979" spans="5:5">
      <c r="E4979" s="10">
        <v>4972</v>
      </c>
    </row>
    <row r="4980" spans="5:5">
      <c r="E4980" s="10">
        <v>4973</v>
      </c>
    </row>
    <row r="4981" spans="5:5">
      <c r="E4981" s="10">
        <v>4974</v>
      </c>
    </row>
    <row r="4982" spans="5:5">
      <c r="E4982" s="10">
        <v>4975</v>
      </c>
    </row>
    <row r="4983" spans="5:5">
      <c r="E4983" s="10">
        <v>4976</v>
      </c>
    </row>
    <row r="4984" spans="5:5">
      <c r="E4984" s="10">
        <v>4977</v>
      </c>
    </row>
    <row r="4985" spans="5:5">
      <c r="E4985" s="10">
        <v>4978</v>
      </c>
    </row>
    <row r="4986" spans="5:5">
      <c r="E4986" s="10">
        <v>4979</v>
      </c>
    </row>
    <row r="4987" spans="5:5">
      <c r="E4987" s="10">
        <v>4980</v>
      </c>
    </row>
    <row r="4988" spans="5:5">
      <c r="E4988" s="10">
        <v>4981</v>
      </c>
    </row>
    <row r="4989" spans="5:5">
      <c r="E4989" s="10">
        <v>4982</v>
      </c>
    </row>
    <row r="4990" spans="5:5">
      <c r="E4990" s="10">
        <v>4983</v>
      </c>
    </row>
    <row r="4991" spans="5:5">
      <c r="E4991" s="10">
        <v>4984</v>
      </c>
    </row>
    <row r="4992" spans="5:5">
      <c r="E4992" s="10">
        <v>4985</v>
      </c>
    </row>
    <row r="4993" spans="5:5">
      <c r="E4993" s="10">
        <v>4986</v>
      </c>
    </row>
    <row r="4994" spans="5:5">
      <c r="E4994" s="10">
        <v>4987</v>
      </c>
    </row>
    <row r="4995" spans="5:5">
      <c r="E4995" s="10">
        <v>4988</v>
      </c>
    </row>
    <row r="4996" spans="5:5">
      <c r="E4996" s="10">
        <v>4989</v>
      </c>
    </row>
    <row r="4997" spans="5:5">
      <c r="E4997" s="10">
        <v>4990</v>
      </c>
    </row>
    <row r="4998" spans="5:5">
      <c r="E4998" s="10">
        <v>4991</v>
      </c>
    </row>
    <row r="4999" spans="5:5">
      <c r="E4999" s="10">
        <v>4992</v>
      </c>
    </row>
    <row r="5000" spans="5:5">
      <c r="E5000" s="10">
        <v>4993</v>
      </c>
    </row>
    <row r="5001" spans="5:5">
      <c r="E5001" s="10">
        <v>4994</v>
      </c>
    </row>
    <row r="5002" spans="5:5">
      <c r="E5002" s="10">
        <v>4995</v>
      </c>
    </row>
    <row r="5003" spans="5:5">
      <c r="E5003" s="10">
        <v>4996</v>
      </c>
    </row>
    <row r="5004" spans="5:5">
      <c r="E5004" s="10">
        <v>4997</v>
      </c>
    </row>
    <row r="5005" spans="5:5">
      <c r="E5005" s="10">
        <v>4998</v>
      </c>
    </row>
    <row r="5006" spans="5:5">
      <c r="E5006" s="10">
        <v>4999</v>
      </c>
    </row>
    <row r="5007" spans="5:5">
      <c r="E5007" s="10">
        <v>5000</v>
      </c>
    </row>
    <row r="5008" spans="5:5">
      <c r="E5008" s="10">
        <v>5001</v>
      </c>
    </row>
    <row r="5009" spans="5:5">
      <c r="E5009" s="10">
        <v>5002</v>
      </c>
    </row>
    <row r="5010" spans="5:5">
      <c r="E5010" s="10">
        <v>5003</v>
      </c>
    </row>
    <row r="5011" spans="5:5">
      <c r="E5011" s="10">
        <v>5004</v>
      </c>
    </row>
    <row r="5012" spans="5:5">
      <c r="E5012" s="10">
        <v>5005</v>
      </c>
    </row>
    <row r="5013" spans="5:5">
      <c r="E5013" s="10">
        <v>5006</v>
      </c>
    </row>
    <row r="5014" spans="5:5">
      <c r="E5014" s="10">
        <v>5007</v>
      </c>
    </row>
    <row r="5015" spans="5:5">
      <c r="E5015" s="10">
        <v>5008</v>
      </c>
    </row>
    <row r="5016" spans="5:5">
      <c r="E5016" s="10">
        <v>5009</v>
      </c>
    </row>
    <row r="5017" spans="5:5">
      <c r="E5017" s="10">
        <v>5010</v>
      </c>
    </row>
    <row r="5018" spans="5:5">
      <c r="E5018" s="10">
        <v>5011</v>
      </c>
    </row>
    <row r="5019" spans="5:5">
      <c r="E5019" s="10">
        <v>5012</v>
      </c>
    </row>
    <row r="5020" spans="5:5">
      <c r="E5020" s="10">
        <v>5013</v>
      </c>
    </row>
    <row r="5021" spans="5:5">
      <c r="E5021" s="10">
        <v>5014</v>
      </c>
    </row>
    <row r="5022" spans="5:5">
      <c r="E5022" s="10">
        <v>5015</v>
      </c>
    </row>
    <row r="5023" spans="5:5">
      <c r="E5023" s="10">
        <v>5016</v>
      </c>
    </row>
    <row r="5024" spans="5:5">
      <c r="E5024" s="10">
        <v>5017</v>
      </c>
    </row>
    <row r="5025" spans="5:5">
      <c r="E5025" s="10">
        <v>5018</v>
      </c>
    </row>
    <row r="5026" spans="5:5">
      <c r="E5026" s="10">
        <v>5019</v>
      </c>
    </row>
    <row r="5027" spans="5:5">
      <c r="E5027" s="10">
        <v>5020</v>
      </c>
    </row>
    <row r="5028" spans="5:5">
      <c r="E5028" s="10">
        <v>5021</v>
      </c>
    </row>
    <row r="5029" spans="5:5">
      <c r="E5029" s="10">
        <v>5022</v>
      </c>
    </row>
    <row r="5030" spans="5:5">
      <c r="E5030" s="10">
        <v>5023</v>
      </c>
    </row>
    <row r="5031" spans="5:5">
      <c r="E5031" s="10">
        <v>5024</v>
      </c>
    </row>
    <row r="5032" spans="5:5">
      <c r="E5032" s="10">
        <v>5025</v>
      </c>
    </row>
    <row r="5033" spans="5:5">
      <c r="E5033" s="10">
        <v>5026</v>
      </c>
    </row>
    <row r="5034" spans="5:5">
      <c r="E5034" s="10">
        <v>5027</v>
      </c>
    </row>
    <row r="5035" spans="5:5">
      <c r="E5035" s="10">
        <v>5028</v>
      </c>
    </row>
    <row r="5036" spans="5:5">
      <c r="E5036" s="10">
        <v>5029</v>
      </c>
    </row>
    <row r="5037" spans="5:5">
      <c r="E5037" s="10">
        <v>5030</v>
      </c>
    </row>
    <row r="5038" spans="5:5">
      <c r="E5038" s="10">
        <v>5031</v>
      </c>
    </row>
    <row r="5039" spans="5:5">
      <c r="E5039" s="10">
        <v>5032</v>
      </c>
    </row>
    <row r="5040" spans="5:5">
      <c r="E5040" s="10">
        <v>5033</v>
      </c>
    </row>
    <row r="5041" spans="5:5">
      <c r="E5041" s="10">
        <v>5034</v>
      </c>
    </row>
    <row r="5042" spans="5:5">
      <c r="E5042" s="10">
        <v>5035</v>
      </c>
    </row>
    <row r="5043" spans="5:5">
      <c r="E5043" s="10">
        <v>5036</v>
      </c>
    </row>
    <row r="5044" spans="5:5">
      <c r="E5044" s="10">
        <v>5037</v>
      </c>
    </row>
    <row r="5045" spans="5:5">
      <c r="E5045" s="10">
        <v>5038</v>
      </c>
    </row>
    <row r="5046" spans="5:5">
      <c r="E5046" s="10">
        <v>5039</v>
      </c>
    </row>
    <row r="5047" spans="5:5">
      <c r="E5047" s="10">
        <v>5040</v>
      </c>
    </row>
    <row r="5048" spans="5:5">
      <c r="E5048" s="10">
        <v>5041</v>
      </c>
    </row>
    <row r="5049" spans="5:5">
      <c r="E5049" s="10">
        <v>5042</v>
      </c>
    </row>
    <row r="5050" spans="5:5">
      <c r="E5050" s="10">
        <v>5043</v>
      </c>
    </row>
    <row r="5051" spans="5:5">
      <c r="E5051" s="10">
        <v>5044</v>
      </c>
    </row>
    <row r="5052" spans="5:5">
      <c r="E5052" s="10">
        <v>5045</v>
      </c>
    </row>
    <row r="5053" spans="5:5">
      <c r="E5053" s="10">
        <v>5046</v>
      </c>
    </row>
    <row r="5054" spans="5:5">
      <c r="E5054" s="10">
        <v>5047</v>
      </c>
    </row>
    <row r="5055" spans="5:5">
      <c r="E5055" s="10">
        <v>5048</v>
      </c>
    </row>
    <row r="5056" spans="5:5">
      <c r="E5056" s="10">
        <v>5049</v>
      </c>
    </row>
    <row r="5057" spans="5:5">
      <c r="E5057" s="10">
        <v>5050</v>
      </c>
    </row>
    <row r="5058" spans="5:5">
      <c r="E5058" s="10">
        <v>5051</v>
      </c>
    </row>
    <row r="5059" spans="5:5">
      <c r="E5059" s="10">
        <v>5052</v>
      </c>
    </row>
    <row r="5060" spans="5:5">
      <c r="E5060" s="10">
        <v>5053</v>
      </c>
    </row>
    <row r="5061" spans="5:5">
      <c r="E5061" s="10">
        <v>5054</v>
      </c>
    </row>
    <row r="5062" spans="5:5">
      <c r="E5062" s="10">
        <v>5055</v>
      </c>
    </row>
    <row r="5063" spans="5:5">
      <c r="E5063" s="10">
        <v>5056</v>
      </c>
    </row>
    <row r="5064" spans="5:5">
      <c r="E5064" s="10">
        <v>5057</v>
      </c>
    </row>
    <row r="5065" spans="5:5">
      <c r="E5065" s="10">
        <v>5058</v>
      </c>
    </row>
    <row r="5066" spans="5:5">
      <c r="E5066" s="10">
        <v>5059</v>
      </c>
    </row>
    <row r="5067" spans="5:5">
      <c r="E5067" s="10">
        <v>5060</v>
      </c>
    </row>
    <row r="5068" spans="5:5">
      <c r="E5068" s="10">
        <v>5061</v>
      </c>
    </row>
    <row r="5069" spans="5:5">
      <c r="E5069" s="10">
        <v>5062</v>
      </c>
    </row>
    <row r="5070" spans="5:5">
      <c r="E5070" s="10">
        <v>5063</v>
      </c>
    </row>
    <row r="5071" spans="5:5">
      <c r="E5071" s="10">
        <v>5064</v>
      </c>
    </row>
    <row r="5072" spans="5:5">
      <c r="E5072" s="10">
        <v>5065</v>
      </c>
    </row>
    <row r="5073" spans="5:5">
      <c r="E5073" s="10">
        <v>5066</v>
      </c>
    </row>
    <row r="5074" spans="5:5">
      <c r="E5074" s="10">
        <v>5067</v>
      </c>
    </row>
    <row r="5075" spans="5:5">
      <c r="E5075" s="10">
        <v>5068</v>
      </c>
    </row>
    <row r="5076" spans="5:5">
      <c r="E5076" s="10">
        <v>5069</v>
      </c>
    </row>
    <row r="5077" spans="5:5">
      <c r="E5077" s="10">
        <v>5070</v>
      </c>
    </row>
    <row r="5078" spans="5:5">
      <c r="E5078" s="10">
        <v>5071</v>
      </c>
    </row>
    <row r="5079" spans="5:5">
      <c r="E5079" s="10">
        <v>5072</v>
      </c>
    </row>
    <row r="5080" spans="5:5">
      <c r="E5080" s="10">
        <v>5073</v>
      </c>
    </row>
    <row r="5081" spans="5:5">
      <c r="E5081" s="10">
        <v>5074</v>
      </c>
    </row>
    <row r="5082" spans="5:5">
      <c r="E5082" s="10">
        <v>5075</v>
      </c>
    </row>
    <row r="5083" spans="5:5">
      <c r="E5083" s="10">
        <v>5076</v>
      </c>
    </row>
    <row r="5084" spans="5:5">
      <c r="E5084" s="10">
        <v>5077</v>
      </c>
    </row>
    <row r="5085" spans="5:5">
      <c r="E5085" s="10">
        <v>5078</v>
      </c>
    </row>
    <row r="5086" spans="5:5">
      <c r="E5086" s="10">
        <v>5079</v>
      </c>
    </row>
    <row r="5087" spans="5:5">
      <c r="E5087" s="10">
        <v>5080</v>
      </c>
    </row>
    <row r="5088" spans="5:5">
      <c r="E5088" s="10">
        <v>5081</v>
      </c>
    </row>
    <row r="5089" spans="5:5">
      <c r="E5089" s="10">
        <v>5082</v>
      </c>
    </row>
    <row r="5090" spans="5:5">
      <c r="E5090" s="10">
        <v>5083</v>
      </c>
    </row>
    <row r="5091" spans="5:5">
      <c r="E5091" s="10">
        <v>5084</v>
      </c>
    </row>
    <row r="5092" spans="5:5">
      <c r="E5092" s="10">
        <v>5085</v>
      </c>
    </row>
    <row r="5093" spans="5:5">
      <c r="E5093" s="10">
        <v>5086</v>
      </c>
    </row>
    <row r="5094" spans="5:5">
      <c r="E5094" s="10">
        <v>5087</v>
      </c>
    </row>
    <row r="5095" spans="5:5">
      <c r="E5095" s="10">
        <v>5088</v>
      </c>
    </row>
    <row r="5096" spans="5:5">
      <c r="E5096" s="10">
        <v>5089</v>
      </c>
    </row>
    <row r="5097" spans="5:5">
      <c r="E5097" s="10">
        <v>5090</v>
      </c>
    </row>
    <row r="5098" spans="5:5">
      <c r="E5098" s="10">
        <v>5091</v>
      </c>
    </row>
    <row r="5099" spans="5:5">
      <c r="E5099" s="10">
        <v>5092</v>
      </c>
    </row>
    <row r="5100" spans="5:5">
      <c r="E5100" s="10">
        <v>5093</v>
      </c>
    </row>
    <row r="5101" spans="5:5">
      <c r="E5101" s="10">
        <v>5094</v>
      </c>
    </row>
    <row r="5102" spans="5:5">
      <c r="E5102" s="10">
        <v>5095</v>
      </c>
    </row>
    <row r="5103" spans="5:5">
      <c r="E5103" s="10">
        <v>5096</v>
      </c>
    </row>
    <row r="5104" spans="5:5">
      <c r="E5104" s="10">
        <v>5097</v>
      </c>
    </row>
    <row r="5105" spans="5:5">
      <c r="E5105" s="10">
        <v>5098</v>
      </c>
    </row>
    <row r="5106" spans="5:5">
      <c r="E5106" s="10">
        <v>5099</v>
      </c>
    </row>
    <row r="5107" spans="5:5">
      <c r="E5107" s="10">
        <v>5100</v>
      </c>
    </row>
    <row r="5108" spans="5:5">
      <c r="E5108" s="10">
        <v>5101</v>
      </c>
    </row>
    <row r="5109" spans="5:5">
      <c r="E5109" s="10">
        <v>5102</v>
      </c>
    </row>
    <row r="5110" spans="5:5">
      <c r="E5110" s="10">
        <v>5103</v>
      </c>
    </row>
    <row r="5111" spans="5:5">
      <c r="E5111" s="10">
        <v>5104</v>
      </c>
    </row>
    <row r="5112" spans="5:5">
      <c r="E5112" s="10">
        <v>5105</v>
      </c>
    </row>
    <row r="5113" spans="5:5">
      <c r="E5113" s="10">
        <v>5106</v>
      </c>
    </row>
    <row r="5114" spans="5:5">
      <c r="E5114" s="10">
        <v>5107</v>
      </c>
    </row>
    <row r="5115" spans="5:5">
      <c r="E5115" s="10">
        <v>5108</v>
      </c>
    </row>
    <row r="5116" spans="5:5">
      <c r="E5116" s="10">
        <v>5109</v>
      </c>
    </row>
    <row r="5117" spans="5:5">
      <c r="E5117" s="10">
        <v>5110</v>
      </c>
    </row>
    <row r="5118" spans="5:5">
      <c r="E5118" s="10">
        <v>5111</v>
      </c>
    </row>
    <row r="5119" spans="5:5">
      <c r="E5119" s="10">
        <v>5112</v>
      </c>
    </row>
    <row r="5120" spans="5:5">
      <c r="E5120" s="10">
        <v>5113</v>
      </c>
    </row>
    <row r="5121" spans="5:5">
      <c r="E5121" s="10">
        <v>5114</v>
      </c>
    </row>
    <row r="5122" spans="5:5">
      <c r="E5122" s="10">
        <v>5115</v>
      </c>
    </row>
    <row r="5123" spans="5:5">
      <c r="E5123" s="10">
        <v>5116</v>
      </c>
    </row>
    <row r="5124" spans="5:5">
      <c r="E5124" s="10">
        <v>5117</v>
      </c>
    </row>
    <row r="5125" spans="5:5">
      <c r="E5125" s="10">
        <v>5118</v>
      </c>
    </row>
    <row r="5126" spans="5:5">
      <c r="E5126" s="10">
        <v>5119</v>
      </c>
    </row>
    <row r="5127" spans="5:5">
      <c r="E5127" s="10">
        <v>5120</v>
      </c>
    </row>
    <row r="5128" spans="5:5">
      <c r="E5128" s="10">
        <v>5121</v>
      </c>
    </row>
    <row r="5129" spans="5:5">
      <c r="E5129" s="10">
        <v>5122</v>
      </c>
    </row>
    <row r="5130" spans="5:5">
      <c r="E5130" s="10">
        <v>5123</v>
      </c>
    </row>
    <row r="5131" spans="5:5">
      <c r="E5131" s="10">
        <v>5124</v>
      </c>
    </row>
    <row r="5132" spans="5:5">
      <c r="E5132" s="10">
        <v>5125</v>
      </c>
    </row>
    <row r="5133" spans="5:5">
      <c r="E5133" s="10">
        <v>5126</v>
      </c>
    </row>
    <row r="5134" spans="5:5">
      <c r="E5134" s="10">
        <v>5127</v>
      </c>
    </row>
    <row r="5135" spans="5:5">
      <c r="E5135" s="10">
        <v>5128</v>
      </c>
    </row>
    <row r="5136" spans="5:5">
      <c r="E5136" s="10">
        <v>5129</v>
      </c>
    </row>
    <row r="5137" spans="5:5">
      <c r="E5137" s="10">
        <v>5130</v>
      </c>
    </row>
    <row r="5138" spans="5:5">
      <c r="E5138" s="10">
        <v>5131</v>
      </c>
    </row>
    <row r="5139" spans="5:5">
      <c r="E5139" s="10">
        <v>5132</v>
      </c>
    </row>
    <row r="5140" spans="5:5">
      <c r="E5140" s="10">
        <v>5133</v>
      </c>
    </row>
    <row r="5141" spans="5:5">
      <c r="E5141" s="10">
        <v>5134</v>
      </c>
    </row>
    <row r="5142" spans="5:5">
      <c r="E5142" s="10">
        <v>5135</v>
      </c>
    </row>
    <row r="5143" spans="5:5">
      <c r="E5143" s="10">
        <v>5136</v>
      </c>
    </row>
    <row r="5144" spans="5:5">
      <c r="E5144" s="10">
        <v>5137</v>
      </c>
    </row>
    <row r="5145" spans="5:5">
      <c r="E5145" s="10">
        <v>5138</v>
      </c>
    </row>
    <row r="5146" spans="5:5">
      <c r="E5146" s="10">
        <v>5139</v>
      </c>
    </row>
    <row r="5147" spans="5:5">
      <c r="E5147" s="10">
        <v>5140</v>
      </c>
    </row>
    <row r="5148" spans="5:5">
      <c r="E5148" s="10">
        <v>5141</v>
      </c>
    </row>
    <row r="5149" spans="5:5">
      <c r="E5149" s="10">
        <v>5142</v>
      </c>
    </row>
    <row r="5150" spans="5:5">
      <c r="E5150" s="10">
        <v>5143</v>
      </c>
    </row>
    <row r="5151" spans="5:5">
      <c r="E5151" s="10">
        <v>5144</v>
      </c>
    </row>
    <row r="5152" spans="5:5">
      <c r="E5152" s="10">
        <v>5145</v>
      </c>
    </row>
    <row r="5153" spans="5:5">
      <c r="E5153" s="10">
        <v>5146</v>
      </c>
    </row>
    <row r="5154" spans="5:5">
      <c r="E5154" s="10">
        <v>5147</v>
      </c>
    </row>
    <row r="5155" spans="5:5">
      <c r="E5155" s="10">
        <v>5148</v>
      </c>
    </row>
    <row r="5156" spans="5:5">
      <c r="E5156" s="10">
        <v>5149</v>
      </c>
    </row>
    <row r="5157" spans="5:5">
      <c r="E5157" s="10">
        <v>5150</v>
      </c>
    </row>
    <row r="5158" spans="5:5">
      <c r="E5158" s="10">
        <v>5151</v>
      </c>
    </row>
    <row r="5159" spans="5:5">
      <c r="E5159" s="10">
        <v>5152</v>
      </c>
    </row>
    <row r="5160" spans="5:5">
      <c r="E5160" s="10">
        <v>5153</v>
      </c>
    </row>
    <row r="5161" spans="5:5">
      <c r="E5161" s="10">
        <v>5154</v>
      </c>
    </row>
    <row r="5162" spans="5:5">
      <c r="E5162" s="10">
        <v>5155</v>
      </c>
    </row>
    <row r="5163" spans="5:5">
      <c r="E5163" s="10">
        <v>5156</v>
      </c>
    </row>
    <row r="5164" spans="5:5">
      <c r="E5164" s="10">
        <v>5157</v>
      </c>
    </row>
    <row r="5165" spans="5:5">
      <c r="E5165" s="10">
        <v>5158</v>
      </c>
    </row>
    <row r="5166" spans="5:5">
      <c r="E5166" s="10">
        <v>5159</v>
      </c>
    </row>
    <row r="5167" spans="5:5">
      <c r="E5167" s="10">
        <v>5160</v>
      </c>
    </row>
    <row r="5168" spans="5:5">
      <c r="E5168" s="10">
        <v>5161</v>
      </c>
    </row>
    <row r="5169" spans="5:5">
      <c r="E5169" s="10">
        <v>5162</v>
      </c>
    </row>
    <row r="5170" spans="5:5">
      <c r="E5170" s="10">
        <v>5163</v>
      </c>
    </row>
    <row r="5171" spans="5:5">
      <c r="E5171" s="10">
        <v>5164</v>
      </c>
    </row>
    <row r="5172" spans="5:5">
      <c r="E5172" s="10">
        <v>5165</v>
      </c>
    </row>
    <row r="5173" spans="5:5">
      <c r="E5173" s="10">
        <v>5166</v>
      </c>
    </row>
    <row r="5174" spans="5:5">
      <c r="E5174" s="10">
        <v>5167</v>
      </c>
    </row>
    <row r="5175" spans="5:5">
      <c r="E5175" s="10">
        <v>5168</v>
      </c>
    </row>
    <row r="5176" spans="5:5">
      <c r="E5176" s="10">
        <v>5169</v>
      </c>
    </row>
    <row r="5177" spans="5:5">
      <c r="E5177" s="10">
        <v>5170</v>
      </c>
    </row>
    <row r="5178" spans="5:5">
      <c r="E5178" s="10">
        <v>5171</v>
      </c>
    </row>
    <row r="5179" spans="5:5">
      <c r="E5179" s="10">
        <v>5172</v>
      </c>
    </row>
    <row r="5180" spans="5:5">
      <c r="E5180" s="10">
        <v>5173</v>
      </c>
    </row>
    <row r="5181" spans="5:5">
      <c r="E5181" s="10">
        <v>5174</v>
      </c>
    </row>
    <row r="5182" spans="5:5">
      <c r="E5182" s="10">
        <v>5175</v>
      </c>
    </row>
    <row r="5183" spans="5:5">
      <c r="E5183" s="10">
        <v>5176</v>
      </c>
    </row>
    <row r="5184" spans="5:5">
      <c r="E5184" s="10">
        <v>5177</v>
      </c>
    </row>
    <row r="5185" spans="5:5">
      <c r="E5185" s="10">
        <v>5178</v>
      </c>
    </row>
    <row r="5186" spans="5:5">
      <c r="E5186" s="10">
        <v>5179</v>
      </c>
    </row>
    <row r="5187" spans="5:5">
      <c r="E5187" s="10">
        <v>5180</v>
      </c>
    </row>
    <row r="5188" spans="5:5">
      <c r="E5188" s="10">
        <v>5181</v>
      </c>
    </row>
    <row r="5189" spans="5:5">
      <c r="E5189" s="10">
        <v>5182</v>
      </c>
    </row>
    <row r="5190" spans="5:5">
      <c r="E5190" s="10">
        <v>5183</v>
      </c>
    </row>
    <row r="5191" spans="5:5">
      <c r="E5191" s="10">
        <v>5184</v>
      </c>
    </row>
    <row r="5192" spans="5:5">
      <c r="E5192" s="10">
        <v>5185</v>
      </c>
    </row>
    <row r="5193" spans="5:5">
      <c r="E5193" s="10">
        <v>5186</v>
      </c>
    </row>
    <row r="5194" spans="5:5">
      <c r="E5194" s="10">
        <v>5187</v>
      </c>
    </row>
    <row r="5195" spans="5:5">
      <c r="E5195" s="10">
        <v>5188</v>
      </c>
    </row>
    <row r="5196" spans="5:5">
      <c r="E5196" s="10">
        <v>5189</v>
      </c>
    </row>
    <row r="5197" spans="5:5">
      <c r="E5197" s="10">
        <v>5190</v>
      </c>
    </row>
    <row r="5198" spans="5:5">
      <c r="E5198" s="10">
        <v>5191</v>
      </c>
    </row>
    <row r="5199" spans="5:5">
      <c r="E5199" s="10">
        <v>5192</v>
      </c>
    </row>
    <row r="5200" spans="5:5">
      <c r="E5200" s="10">
        <v>5193</v>
      </c>
    </row>
    <row r="5201" spans="5:5">
      <c r="E5201" s="10">
        <v>5194</v>
      </c>
    </row>
    <row r="5202" spans="5:5">
      <c r="E5202" s="10">
        <v>5195</v>
      </c>
    </row>
    <row r="5203" spans="5:5">
      <c r="E5203" s="10">
        <v>5196</v>
      </c>
    </row>
    <row r="5204" spans="5:5">
      <c r="E5204" s="10">
        <v>5197</v>
      </c>
    </row>
    <row r="5205" spans="5:5">
      <c r="E5205" s="10">
        <v>5198</v>
      </c>
    </row>
    <row r="5206" spans="5:5">
      <c r="E5206" s="10">
        <v>5199</v>
      </c>
    </row>
    <row r="5207" spans="5:5">
      <c r="E5207" s="10">
        <v>5200</v>
      </c>
    </row>
    <row r="5208" spans="5:5">
      <c r="E5208" s="10">
        <v>5201</v>
      </c>
    </row>
    <row r="5209" spans="5:5">
      <c r="E5209" s="10">
        <v>5202</v>
      </c>
    </row>
    <row r="5210" spans="5:5">
      <c r="E5210" s="10">
        <v>5203</v>
      </c>
    </row>
    <row r="5211" spans="5:5">
      <c r="E5211" s="10">
        <v>5204</v>
      </c>
    </row>
    <row r="5212" spans="5:5">
      <c r="E5212" s="10">
        <v>5205</v>
      </c>
    </row>
    <row r="5213" spans="5:5">
      <c r="E5213" s="10">
        <v>5206</v>
      </c>
    </row>
    <row r="5214" spans="5:5">
      <c r="E5214" s="10">
        <v>5207</v>
      </c>
    </row>
    <row r="5215" spans="5:5">
      <c r="E5215" s="10">
        <v>5208</v>
      </c>
    </row>
    <row r="5216" spans="5:5">
      <c r="E5216" s="10">
        <v>5209</v>
      </c>
    </row>
    <row r="5217" spans="5:5">
      <c r="E5217" s="10">
        <v>5210</v>
      </c>
    </row>
    <row r="5218" spans="5:5">
      <c r="E5218" s="10">
        <v>5211</v>
      </c>
    </row>
    <row r="5219" spans="5:5">
      <c r="E5219" s="10">
        <v>5212</v>
      </c>
    </row>
    <row r="5220" spans="5:5">
      <c r="E5220" s="10">
        <v>5213</v>
      </c>
    </row>
    <row r="5221" spans="5:5">
      <c r="E5221" s="10">
        <v>5214</v>
      </c>
    </row>
    <row r="5222" spans="5:5">
      <c r="E5222" s="10">
        <v>5215</v>
      </c>
    </row>
    <row r="5223" spans="5:5">
      <c r="E5223" s="10">
        <v>5216</v>
      </c>
    </row>
    <row r="5224" spans="5:5">
      <c r="E5224" s="10">
        <v>5217</v>
      </c>
    </row>
    <row r="5225" spans="5:5">
      <c r="E5225" s="10">
        <v>5218</v>
      </c>
    </row>
    <row r="5226" spans="5:5">
      <c r="E5226" s="10">
        <v>5219</v>
      </c>
    </row>
    <row r="5227" spans="5:5">
      <c r="E5227" s="10">
        <v>5220</v>
      </c>
    </row>
    <row r="5228" spans="5:5">
      <c r="E5228" s="10">
        <v>5221</v>
      </c>
    </row>
    <row r="5229" spans="5:5">
      <c r="E5229" s="10">
        <v>5222</v>
      </c>
    </row>
    <row r="5230" spans="5:5">
      <c r="E5230" s="10">
        <v>5223</v>
      </c>
    </row>
    <row r="5231" spans="5:5">
      <c r="E5231" s="10">
        <v>5224</v>
      </c>
    </row>
    <row r="5232" spans="5:5">
      <c r="E5232" s="10">
        <v>5225</v>
      </c>
    </row>
    <row r="5233" spans="5:5">
      <c r="E5233" s="10">
        <v>5226</v>
      </c>
    </row>
    <row r="5234" spans="5:5">
      <c r="E5234" s="10">
        <v>5227</v>
      </c>
    </row>
    <row r="5235" spans="5:5">
      <c r="E5235" s="10">
        <v>5228</v>
      </c>
    </row>
    <row r="5236" spans="5:5">
      <c r="E5236" s="10">
        <v>5229</v>
      </c>
    </row>
    <row r="5237" spans="5:5">
      <c r="E5237" s="10">
        <v>5230</v>
      </c>
    </row>
    <row r="5238" spans="5:5">
      <c r="E5238" s="10">
        <v>5231</v>
      </c>
    </row>
    <row r="5239" spans="5:5">
      <c r="E5239" s="10">
        <v>5232</v>
      </c>
    </row>
    <row r="5240" spans="5:5">
      <c r="E5240" s="10">
        <v>5233</v>
      </c>
    </row>
    <row r="5241" spans="5:5">
      <c r="E5241" s="10">
        <v>5234</v>
      </c>
    </row>
    <row r="5242" spans="5:5">
      <c r="E5242" s="10">
        <v>5235</v>
      </c>
    </row>
    <row r="5243" spans="5:5">
      <c r="E5243" s="10">
        <v>5236</v>
      </c>
    </row>
    <row r="5244" spans="5:5">
      <c r="E5244" s="10">
        <v>5237</v>
      </c>
    </row>
    <row r="5245" spans="5:5">
      <c r="E5245" s="10">
        <v>5238</v>
      </c>
    </row>
    <row r="5246" spans="5:5">
      <c r="E5246" s="10">
        <v>5239</v>
      </c>
    </row>
    <row r="5247" spans="5:5">
      <c r="E5247" s="10">
        <v>5240</v>
      </c>
    </row>
    <row r="5248" spans="5:5">
      <c r="E5248" s="10">
        <v>5241</v>
      </c>
    </row>
    <row r="5249" spans="5:5">
      <c r="E5249" s="10">
        <v>5242</v>
      </c>
    </row>
    <row r="5250" spans="5:5">
      <c r="E5250" s="10">
        <v>5243</v>
      </c>
    </row>
    <row r="5251" spans="5:5">
      <c r="E5251" s="10">
        <v>5244</v>
      </c>
    </row>
    <row r="5252" spans="5:5">
      <c r="E5252" s="10">
        <v>5245</v>
      </c>
    </row>
    <row r="5253" spans="5:5">
      <c r="E5253" s="10">
        <v>5246</v>
      </c>
    </row>
    <row r="5254" spans="5:5">
      <c r="E5254" s="10">
        <v>5247</v>
      </c>
    </row>
    <row r="5255" spans="5:5">
      <c r="E5255" s="10">
        <v>5248</v>
      </c>
    </row>
    <row r="5256" spans="5:5">
      <c r="E5256" s="10">
        <v>5249</v>
      </c>
    </row>
    <row r="5257" spans="5:5">
      <c r="E5257" s="10">
        <v>5250</v>
      </c>
    </row>
    <row r="5258" spans="5:5">
      <c r="E5258" s="10">
        <v>5251</v>
      </c>
    </row>
    <row r="5259" spans="5:5">
      <c r="E5259" s="10">
        <v>5252</v>
      </c>
    </row>
    <row r="5260" spans="5:5">
      <c r="E5260" s="10">
        <v>5253</v>
      </c>
    </row>
    <row r="5261" spans="5:5">
      <c r="E5261" s="10">
        <v>5254</v>
      </c>
    </row>
    <row r="5262" spans="5:5">
      <c r="E5262" s="10">
        <v>5255</v>
      </c>
    </row>
    <row r="5263" spans="5:5">
      <c r="E5263" s="10">
        <v>5256</v>
      </c>
    </row>
    <row r="5264" spans="5:5">
      <c r="E5264" s="10">
        <v>5257</v>
      </c>
    </row>
    <row r="5265" spans="5:5">
      <c r="E5265" s="10">
        <v>5258</v>
      </c>
    </row>
    <row r="5266" spans="5:5">
      <c r="E5266" s="10">
        <v>5259</v>
      </c>
    </row>
    <row r="5267" spans="5:5">
      <c r="E5267" s="10">
        <v>5260</v>
      </c>
    </row>
    <row r="5268" spans="5:5">
      <c r="E5268" s="10">
        <v>5261</v>
      </c>
    </row>
    <row r="5269" spans="5:5">
      <c r="E5269" s="10">
        <v>5262</v>
      </c>
    </row>
    <row r="5270" spans="5:5">
      <c r="E5270" s="10">
        <v>5263</v>
      </c>
    </row>
    <row r="5271" spans="5:5">
      <c r="E5271" s="10">
        <v>5264</v>
      </c>
    </row>
    <row r="5272" spans="5:5">
      <c r="E5272" s="10">
        <v>5265</v>
      </c>
    </row>
    <row r="5273" spans="5:5">
      <c r="E5273" s="10">
        <v>5266</v>
      </c>
    </row>
    <row r="5274" spans="5:5">
      <c r="E5274" s="10">
        <v>5267</v>
      </c>
    </row>
    <row r="5275" spans="5:5">
      <c r="E5275" s="10">
        <v>5268</v>
      </c>
    </row>
    <row r="5276" spans="5:5">
      <c r="E5276" s="10">
        <v>5269</v>
      </c>
    </row>
    <row r="5277" spans="5:5">
      <c r="E5277" s="10">
        <v>5270</v>
      </c>
    </row>
    <row r="5278" spans="5:5">
      <c r="E5278" s="10">
        <v>5271</v>
      </c>
    </row>
    <row r="5279" spans="5:5">
      <c r="E5279" s="10">
        <v>5272</v>
      </c>
    </row>
    <row r="5280" spans="5:5">
      <c r="E5280" s="10">
        <v>5273</v>
      </c>
    </row>
    <row r="5281" spans="5:5">
      <c r="E5281" s="10">
        <v>5274</v>
      </c>
    </row>
    <row r="5282" spans="5:5">
      <c r="E5282" s="10">
        <v>5275</v>
      </c>
    </row>
    <row r="5283" spans="5:5">
      <c r="E5283" s="10">
        <v>5276</v>
      </c>
    </row>
    <row r="5284" spans="5:5">
      <c r="E5284" s="10">
        <v>5277</v>
      </c>
    </row>
    <row r="5285" spans="5:5">
      <c r="E5285" s="10">
        <v>5278</v>
      </c>
    </row>
    <row r="5286" spans="5:5">
      <c r="E5286" s="10">
        <v>5279</v>
      </c>
    </row>
    <row r="5287" spans="5:5">
      <c r="E5287" s="10">
        <v>5280</v>
      </c>
    </row>
    <row r="5288" spans="5:5">
      <c r="E5288" s="10">
        <v>5281</v>
      </c>
    </row>
    <row r="5289" spans="5:5">
      <c r="E5289" s="10">
        <v>5282</v>
      </c>
    </row>
    <row r="5290" spans="5:5">
      <c r="E5290" s="10">
        <v>5283</v>
      </c>
    </row>
    <row r="5291" spans="5:5">
      <c r="E5291" s="10">
        <v>5284</v>
      </c>
    </row>
    <row r="5292" spans="5:5">
      <c r="E5292" s="10">
        <v>5285</v>
      </c>
    </row>
    <row r="5293" spans="5:5">
      <c r="E5293" s="10">
        <v>5286</v>
      </c>
    </row>
    <row r="5294" spans="5:5">
      <c r="E5294" s="10">
        <v>5287</v>
      </c>
    </row>
    <row r="5295" spans="5:5">
      <c r="E5295" s="10">
        <v>5288</v>
      </c>
    </row>
    <row r="5296" spans="5:5">
      <c r="E5296" s="10">
        <v>5289</v>
      </c>
    </row>
    <row r="5297" spans="5:5">
      <c r="E5297" s="10">
        <v>5290</v>
      </c>
    </row>
    <row r="5298" spans="5:5">
      <c r="E5298" s="10">
        <v>5291</v>
      </c>
    </row>
    <row r="5299" spans="5:5">
      <c r="E5299" s="10">
        <v>5292</v>
      </c>
    </row>
    <row r="5300" spans="5:5">
      <c r="E5300" s="10">
        <v>5293</v>
      </c>
    </row>
    <row r="5301" spans="5:5">
      <c r="E5301" s="10">
        <v>5294</v>
      </c>
    </row>
    <row r="5302" spans="5:5">
      <c r="E5302" s="10">
        <v>5295</v>
      </c>
    </row>
    <row r="5303" spans="5:5">
      <c r="E5303" s="10">
        <v>5296</v>
      </c>
    </row>
    <row r="5304" spans="5:5">
      <c r="E5304" s="10">
        <v>5297</v>
      </c>
    </row>
    <row r="5305" spans="5:5">
      <c r="E5305" s="10">
        <v>5298</v>
      </c>
    </row>
    <row r="5306" spans="5:5">
      <c r="E5306" s="10">
        <v>5299</v>
      </c>
    </row>
    <row r="5307" spans="5:5">
      <c r="E5307" s="10">
        <v>5300</v>
      </c>
    </row>
    <row r="5308" spans="5:5">
      <c r="E5308" s="10">
        <v>5301</v>
      </c>
    </row>
    <row r="5309" spans="5:5">
      <c r="E5309" s="10">
        <v>5302</v>
      </c>
    </row>
    <row r="5310" spans="5:5">
      <c r="E5310" s="10">
        <v>5303</v>
      </c>
    </row>
    <row r="5311" spans="5:5">
      <c r="E5311" s="10">
        <v>5304</v>
      </c>
    </row>
    <row r="5312" spans="5:5">
      <c r="E5312" s="10">
        <v>5305</v>
      </c>
    </row>
    <row r="5313" spans="5:5">
      <c r="E5313" s="10">
        <v>5306</v>
      </c>
    </row>
    <row r="5314" spans="5:5">
      <c r="E5314" s="10">
        <v>5307</v>
      </c>
    </row>
    <row r="5315" spans="5:5">
      <c r="E5315" s="10">
        <v>5308</v>
      </c>
    </row>
    <row r="5316" spans="5:5">
      <c r="E5316" s="10">
        <v>5309</v>
      </c>
    </row>
    <row r="5317" spans="5:5">
      <c r="E5317" s="10">
        <v>5310</v>
      </c>
    </row>
    <row r="5318" spans="5:5">
      <c r="E5318" s="10">
        <v>5311</v>
      </c>
    </row>
    <row r="5319" spans="5:5">
      <c r="E5319" s="10">
        <v>5312</v>
      </c>
    </row>
    <row r="5320" spans="5:5">
      <c r="E5320" s="10">
        <v>5313</v>
      </c>
    </row>
    <row r="5321" spans="5:5">
      <c r="E5321" s="10">
        <v>5314</v>
      </c>
    </row>
    <row r="5322" spans="5:5">
      <c r="E5322" s="10">
        <v>5315</v>
      </c>
    </row>
    <row r="5323" spans="5:5">
      <c r="E5323" s="10">
        <v>5316</v>
      </c>
    </row>
    <row r="5324" spans="5:5">
      <c r="E5324" s="10">
        <v>5317</v>
      </c>
    </row>
    <row r="5325" spans="5:5">
      <c r="E5325" s="10">
        <v>5318</v>
      </c>
    </row>
    <row r="5326" spans="5:5">
      <c r="E5326" s="10">
        <v>5319</v>
      </c>
    </row>
    <row r="5327" spans="5:5">
      <c r="E5327" s="10">
        <v>5320</v>
      </c>
    </row>
    <row r="5328" spans="5:5">
      <c r="E5328" s="10">
        <v>5321</v>
      </c>
    </row>
    <row r="5329" spans="5:5">
      <c r="E5329" s="10">
        <v>5322</v>
      </c>
    </row>
    <row r="5330" spans="5:5">
      <c r="E5330" s="10">
        <v>5323</v>
      </c>
    </row>
    <row r="5331" spans="5:5">
      <c r="E5331" s="10">
        <v>5324</v>
      </c>
    </row>
    <row r="5332" spans="5:5">
      <c r="E5332" s="10">
        <v>5325</v>
      </c>
    </row>
    <row r="5333" spans="5:5">
      <c r="E5333" s="10">
        <v>5326</v>
      </c>
    </row>
    <row r="5334" spans="5:5">
      <c r="E5334" s="10">
        <v>5327</v>
      </c>
    </row>
    <row r="5335" spans="5:5">
      <c r="E5335" s="10">
        <v>5328</v>
      </c>
    </row>
    <row r="5336" spans="5:5">
      <c r="E5336" s="10">
        <v>5329</v>
      </c>
    </row>
    <row r="5337" spans="5:5">
      <c r="E5337" s="10">
        <v>5330</v>
      </c>
    </row>
    <row r="5338" spans="5:5">
      <c r="E5338" s="10">
        <v>5331</v>
      </c>
    </row>
    <row r="5339" spans="5:5">
      <c r="E5339" s="10">
        <v>5332</v>
      </c>
    </row>
    <row r="5340" spans="5:5">
      <c r="E5340" s="10">
        <v>5333</v>
      </c>
    </row>
    <row r="5341" spans="5:5">
      <c r="E5341" s="10">
        <v>5334</v>
      </c>
    </row>
    <row r="5342" spans="5:5">
      <c r="E5342" s="10">
        <v>5335</v>
      </c>
    </row>
    <row r="5343" spans="5:5">
      <c r="E5343" s="10">
        <v>5336</v>
      </c>
    </row>
    <row r="5344" spans="5:5">
      <c r="E5344" s="10">
        <v>5337</v>
      </c>
    </row>
    <row r="5345" spans="5:5">
      <c r="E5345" s="10">
        <v>5338</v>
      </c>
    </row>
    <row r="5346" spans="5:5">
      <c r="E5346" s="10">
        <v>5339</v>
      </c>
    </row>
    <row r="5347" spans="5:5">
      <c r="E5347" s="10">
        <v>5340</v>
      </c>
    </row>
    <row r="5348" spans="5:5">
      <c r="E5348" s="10">
        <v>5341</v>
      </c>
    </row>
    <row r="5349" spans="5:5">
      <c r="E5349" s="10">
        <v>5342</v>
      </c>
    </row>
    <row r="5350" spans="5:5">
      <c r="E5350" s="10">
        <v>5343</v>
      </c>
    </row>
    <row r="5351" spans="5:5">
      <c r="E5351" s="10">
        <v>5344</v>
      </c>
    </row>
    <row r="5352" spans="5:5">
      <c r="E5352" s="10">
        <v>5345</v>
      </c>
    </row>
    <row r="5353" spans="5:5">
      <c r="E5353" s="10">
        <v>5346</v>
      </c>
    </row>
    <row r="5354" spans="5:5">
      <c r="E5354" s="10">
        <v>5347</v>
      </c>
    </row>
    <row r="5355" spans="5:5">
      <c r="E5355" s="10">
        <v>5348</v>
      </c>
    </row>
    <row r="5356" spans="5:5">
      <c r="E5356" s="10">
        <v>5349</v>
      </c>
    </row>
    <row r="5357" spans="5:5">
      <c r="E5357" s="10">
        <v>5350</v>
      </c>
    </row>
    <row r="5358" spans="5:5">
      <c r="E5358" s="10">
        <v>5351</v>
      </c>
    </row>
    <row r="5359" spans="5:5">
      <c r="E5359" s="10">
        <v>5352</v>
      </c>
    </row>
    <row r="5360" spans="5:5">
      <c r="E5360" s="10">
        <v>5353</v>
      </c>
    </row>
    <row r="5361" spans="5:5">
      <c r="E5361" s="10">
        <v>5354</v>
      </c>
    </row>
    <row r="5362" spans="5:5">
      <c r="E5362" s="10">
        <v>5355</v>
      </c>
    </row>
    <row r="5363" spans="5:5">
      <c r="E5363" s="10">
        <v>5356</v>
      </c>
    </row>
    <row r="5364" spans="5:5">
      <c r="E5364" s="10">
        <v>5357</v>
      </c>
    </row>
    <row r="5365" spans="5:5">
      <c r="E5365" s="10">
        <v>5358</v>
      </c>
    </row>
    <row r="5366" spans="5:5">
      <c r="E5366" s="10">
        <v>5359</v>
      </c>
    </row>
    <row r="5367" spans="5:5">
      <c r="E5367" s="10">
        <v>5360</v>
      </c>
    </row>
    <row r="5368" spans="5:5">
      <c r="E5368" s="10">
        <v>5361</v>
      </c>
    </row>
    <row r="5369" spans="5:5">
      <c r="E5369" s="10">
        <v>5362</v>
      </c>
    </row>
    <row r="5370" spans="5:5">
      <c r="E5370" s="10">
        <v>5363</v>
      </c>
    </row>
    <row r="5371" spans="5:5">
      <c r="E5371" s="10">
        <v>5364</v>
      </c>
    </row>
    <row r="5372" spans="5:5">
      <c r="E5372" s="10">
        <v>5365</v>
      </c>
    </row>
    <row r="5373" spans="5:5">
      <c r="E5373" s="10">
        <v>5366</v>
      </c>
    </row>
    <row r="5374" spans="5:5">
      <c r="E5374" s="10">
        <v>5367</v>
      </c>
    </row>
    <row r="5375" spans="5:5">
      <c r="E5375" s="10">
        <v>5368</v>
      </c>
    </row>
    <row r="5376" spans="5:5">
      <c r="E5376" s="10">
        <v>5369</v>
      </c>
    </row>
    <row r="5377" spans="5:5">
      <c r="E5377" s="10">
        <v>5370</v>
      </c>
    </row>
    <row r="5378" spans="5:5">
      <c r="E5378" s="10">
        <v>5371</v>
      </c>
    </row>
    <row r="5379" spans="5:5">
      <c r="E5379" s="10">
        <v>5372</v>
      </c>
    </row>
    <row r="5380" spans="5:5">
      <c r="E5380" s="10">
        <v>5373</v>
      </c>
    </row>
    <row r="5381" spans="5:5">
      <c r="E5381" s="10">
        <v>5374</v>
      </c>
    </row>
    <row r="5382" spans="5:5">
      <c r="E5382" s="10">
        <v>5375</v>
      </c>
    </row>
    <row r="5383" spans="5:5">
      <c r="E5383" s="10">
        <v>5376</v>
      </c>
    </row>
    <row r="5384" spans="5:5">
      <c r="E5384" s="10">
        <v>5377</v>
      </c>
    </row>
    <row r="5385" spans="5:5">
      <c r="E5385" s="10">
        <v>5378</v>
      </c>
    </row>
    <row r="5386" spans="5:5">
      <c r="E5386" s="10">
        <v>5379</v>
      </c>
    </row>
    <row r="5387" spans="5:5">
      <c r="E5387" s="10">
        <v>5380</v>
      </c>
    </row>
    <row r="5388" spans="5:5">
      <c r="E5388" s="10">
        <v>5381</v>
      </c>
    </row>
    <row r="5389" spans="5:5">
      <c r="E5389" s="10">
        <v>5382</v>
      </c>
    </row>
    <row r="5390" spans="5:5">
      <c r="E5390" s="10">
        <v>5383</v>
      </c>
    </row>
    <row r="5391" spans="5:5">
      <c r="E5391" s="10">
        <v>5384</v>
      </c>
    </row>
    <row r="5392" spans="5:5">
      <c r="E5392" s="10">
        <v>5385</v>
      </c>
    </row>
    <row r="5393" spans="5:5">
      <c r="E5393" s="10">
        <v>5386</v>
      </c>
    </row>
    <row r="5394" spans="5:5">
      <c r="E5394" s="10">
        <v>5387</v>
      </c>
    </row>
    <row r="5395" spans="5:5">
      <c r="E5395" s="10">
        <v>5388</v>
      </c>
    </row>
    <row r="5396" spans="5:5">
      <c r="E5396" s="10">
        <v>5389</v>
      </c>
    </row>
    <row r="5397" spans="5:5">
      <c r="E5397" s="10">
        <v>5390</v>
      </c>
    </row>
    <row r="5398" spans="5:5">
      <c r="E5398" s="10">
        <v>5391</v>
      </c>
    </row>
    <row r="5399" spans="5:5">
      <c r="E5399" s="10">
        <v>5392</v>
      </c>
    </row>
    <row r="5400" spans="5:5">
      <c r="E5400" s="10">
        <v>5393</v>
      </c>
    </row>
    <row r="5401" spans="5:5">
      <c r="E5401" s="10">
        <v>5394</v>
      </c>
    </row>
    <row r="5402" spans="5:5">
      <c r="E5402" s="10">
        <v>5395</v>
      </c>
    </row>
    <row r="5403" spans="5:5">
      <c r="E5403" s="10">
        <v>5396</v>
      </c>
    </row>
    <row r="5404" spans="5:5">
      <c r="E5404" s="10">
        <v>5397</v>
      </c>
    </row>
    <row r="5405" spans="5:5">
      <c r="E5405" s="10">
        <v>5398</v>
      </c>
    </row>
    <row r="5406" spans="5:5">
      <c r="E5406" s="10">
        <v>5399</v>
      </c>
    </row>
    <row r="5407" spans="5:5">
      <c r="E5407" s="10">
        <v>5400</v>
      </c>
    </row>
    <row r="5408" spans="5:5">
      <c r="E5408" s="10">
        <v>5401</v>
      </c>
    </row>
    <row r="5409" spans="5:5">
      <c r="E5409" s="10">
        <v>5402</v>
      </c>
    </row>
    <row r="5410" spans="5:5">
      <c r="E5410" s="10">
        <v>5403</v>
      </c>
    </row>
    <row r="5411" spans="5:5">
      <c r="E5411" s="10">
        <v>5404</v>
      </c>
    </row>
    <row r="5412" spans="5:5">
      <c r="E5412" s="10">
        <v>5405</v>
      </c>
    </row>
    <row r="5413" spans="5:5">
      <c r="E5413" s="10">
        <v>5406</v>
      </c>
    </row>
    <row r="5414" spans="5:5">
      <c r="E5414" s="10">
        <v>5407</v>
      </c>
    </row>
    <row r="5415" spans="5:5">
      <c r="E5415" s="10">
        <v>5408</v>
      </c>
    </row>
    <row r="5416" spans="5:5">
      <c r="E5416" s="10">
        <v>5409</v>
      </c>
    </row>
    <row r="5417" spans="5:5">
      <c r="E5417" s="10">
        <v>5410</v>
      </c>
    </row>
    <row r="5418" spans="5:5">
      <c r="E5418" s="10">
        <v>5411</v>
      </c>
    </row>
    <row r="5419" spans="5:5">
      <c r="E5419" s="10">
        <v>5412</v>
      </c>
    </row>
    <row r="5420" spans="5:5">
      <c r="E5420" s="10">
        <v>5413</v>
      </c>
    </row>
    <row r="5421" spans="5:5">
      <c r="E5421" s="10">
        <v>5414</v>
      </c>
    </row>
    <row r="5422" spans="5:5">
      <c r="E5422" s="10">
        <v>5415</v>
      </c>
    </row>
    <row r="5423" spans="5:5">
      <c r="E5423" s="10">
        <v>5416</v>
      </c>
    </row>
    <row r="5424" spans="5:5">
      <c r="E5424" s="10">
        <v>5417</v>
      </c>
    </row>
    <row r="5425" spans="5:5">
      <c r="E5425" s="10">
        <v>5418</v>
      </c>
    </row>
    <row r="5426" spans="5:5">
      <c r="E5426" s="10">
        <v>5419</v>
      </c>
    </row>
    <row r="5427" spans="5:5">
      <c r="E5427" s="10">
        <v>5420</v>
      </c>
    </row>
    <row r="5428" spans="5:5">
      <c r="E5428" s="10">
        <v>5421</v>
      </c>
    </row>
    <row r="5429" spans="5:5">
      <c r="E5429" s="10">
        <v>5422</v>
      </c>
    </row>
    <row r="5430" spans="5:5">
      <c r="E5430" s="10">
        <v>5423</v>
      </c>
    </row>
    <row r="5431" spans="5:5">
      <c r="E5431" s="10">
        <v>5424</v>
      </c>
    </row>
    <row r="5432" spans="5:5">
      <c r="E5432" s="10">
        <v>5425</v>
      </c>
    </row>
    <row r="5433" spans="5:5">
      <c r="E5433" s="10">
        <v>5426</v>
      </c>
    </row>
    <row r="5434" spans="5:5">
      <c r="E5434" s="10">
        <v>5427</v>
      </c>
    </row>
    <row r="5435" spans="5:5">
      <c r="E5435" s="10">
        <v>5428</v>
      </c>
    </row>
    <row r="5436" spans="5:5">
      <c r="E5436" s="10">
        <v>5429</v>
      </c>
    </row>
    <row r="5437" spans="5:5">
      <c r="E5437" s="10">
        <v>5430</v>
      </c>
    </row>
    <row r="5438" spans="5:5">
      <c r="E5438" s="10">
        <v>5431</v>
      </c>
    </row>
    <row r="5439" spans="5:5">
      <c r="E5439" s="10">
        <v>5432</v>
      </c>
    </row>
    <row r="5440" spans="5:5">
      <c r="E5440" s="10">
        <v>5433</v>
      </c>
    </row>
    <row r="5441" spans="5:5">
      <c r="E5441" s="10">
        <v>5434</v>
      </c>
    </row>
    <row r="5442" spans="5:5">
      <c r="E5442" s="10">
        <v>5435</v>
      </c>
    </row>
    <row r="5443" spans="5:5">
      <c r="E5443" s="10">
        <v>5436</v>
      </c>
    </row>
    <row r="5444" spans="5:5">
      <c r="E5444" s="10">
        <v>5437</v>
      </c>
    </row>
    <row r="5445" spans="5:5">
      <c r="E5445" s="10">
        <v>5438</v>
      </c>
    </row>
    <row r="5446" spans="5:5">
      <c r="E5446" s="10">
        <v>5439</v>
      </c>
    </row>
    <row r="5447" spans="5:5">
      <c r="E5447" s="10">
        <v>5440</v>
      </c>
    </row>
    <row r="5448" spans="5:5">
      <c r="E5448" s="10">
        <v>5441</v>
      </c>
    </row>
    <row r="5449" spans="5:5">
      <c r="E5449" s="10">
        <v>5442</v>
      </c>
    </row>
    <row r="5450" spans="5:5">
      <c r="E5450" s="10">
        <v>5443</v>
      </c>
    </row>
    <row r="5451" spans="5:5">
      <c r="E5451" s="10">
        <v>5444</v>
      </c>
    </row>
    <row r="5452" spans="5:5">
      <c r="E5452" s="10">
        <v>5445</v>
      </c>
    </row>
    <row r="5453" spans="5:5">
      <c r="E5453" s="10">
        <v>5446</v>
      </c>
    </row>
    <row r="5454" spans="5:5">
      <c r="E5454" s="10">
        <v>5447</v>
      </c>
    </row>
    <row r="5455" spans="5:5">
      <c r="E5455" s="10">
        <v>5448</v>
      </c>
    </row>
    <row r="5456" spans="5:5">
      <c r="E5456" s="10">
        <v>5449</v>
      </c>
    </row>
    <row r="5457" spans="5:5">
      <c r="E5457" s="10">
        <v>5450</v>
      </c>
    </row>
    <row r="5458" spans="5:5">
      <c r="E5458" s="10">
        <v>5451</v>
      </c>
    </row>
    <row r="5459" spans="5:5">
      <c r="E5459" s="10">
        <v>5452</v>
      </c>
    </row>
    <row r="5460" spans="5:5">
      <c r="E5460" s="10">
        <v>5453</v>
      </c>
    </row>
    <row r="5461" spans="5:5">
      <c r="E5461" s="10">
        <v>5454</v>
      </c>
    </row>
    <row r="5462" spans="5:5">
      <c r="E5462" s="10">
        <v>5455</v>
      </c>
    </row>
    <row r="5463" spans="5:5">
      <c r="E5463" s="10">
        <v>5456</v>
      </c>
    </row>
    <row r="5464" spans="5:5">
      <c r="E5464" s="10">
        <v>5457</v>
      </c>
    </row>
    <row r="5465" spans="5:5">
      <c r="E5465" s="10">
        <v>5458</v>
      </c>
    </row>
    <row r="5466" spans="5:5">
      <c r="E5466" s="10">
        <v>5459</v>
      </c>
    </row>
    <row r="5467" spans="5:5">
      <c r="E5467" s="10">
        <v>5460</v>
      </c>
    </row>
    <row r="5468" spans="5:5">
      <c r="E5468" s="10">
        <v>5461</v>
      </c>
    </row>
    <row r="5469" spans="5:5">
      <c r="E5469" s="10">
        <v>5462</v>
      </c>
    </row>
    <row r="5470" spans="5:5">
      <c r="E5470" s="10">
        <v>5463</v>
      </c>
    </row>
    <row r="5471" spans="5:5">
      <c r="E5471" s="10">
        <v>5464</v>
      </c>
    </row>
    <row r="5472" spans="5:5">
      <c r="E5472" s="10">
        <v>5465</v>
      </c>
    </row>
    <row r="5473" spans="5:5">
      <c r="E5473" s="10">
        <v>5466</v>
      </c>
    </row>
    <row r="5474" spans="5:5">
      <c r="E5474" s="10">
        <v>5467</v>
      </c>
    </row>
    <row r="5475" spans="5:5">
      <c r="E5475" s="10">
        <v>5468</v>
      </c>
    </row>
    <row r="5476" spans="5:5">
      <c r="E5476" s="10">
        <v>5469</v>
      </c>
    </row>
    <row r="5477" spans="5:5">
      <c r="E5477" s="10">
        <v>5470</v>
      </c>
    </row>
    <row r="5478" spans="5:5">
      <c r="E5478" s="10">
        <v>5471</v>
      </c>
    </row>
    <row r="5479" spans="5:5">
      <c r="E5479" s="10">
        <v>5472</v>
      </c>
    </row>
    <row r="5480" spans="5:5">
      <c r="E5480" s="10">
        <v>5473</v>
      </c>
    </row>
    <row r="5481" spans="5:5">
      <c r="E5481" s="10">
        <v>5474</v>
      </c>
    </row>
    <row r="5482" spans="5:5">
      <c r="E5482" s="10">
        <v>5475</v>
      </c>
    </row>
    <row r="5483" spans="5:5">
      <c r="E5483" s="10">
        <v>5476</v>
      </c>
    </row>
    <row r="5484" spans="5:5">
      <c r="E5484" s="10">
        <v>5477</v>
      </c>
    </row>
    <row r="5485" spans="5:5">
      <c r="E5485" s="10">
        <v>5478</v>
      </c>
    </row>
    <row r="5486" spans="5:5">
      <c r="E5486" s="10">
        <v>5479</v>
      </c>
    </row>
    <row r="5487" spans="5:5">
      <c r="E5487" s="10">
        <v>5480</v>
      </c>
    </row>
    <row r="5488" spans="5:5">
      <c r="E5488" s="10">
        <v>5481</v>
      </c>
    </row>
    <row r="5489" spans="5:5">
      <c r="E5489" s="10">
        <v>5482</v>
      </c>
    </row>
    <row r="5490" spans="5:5">
      <c r="E5490" s="10">
        <v>5483</v>
      </c>
    </row>
    <row r="5491" spans="5:5">
      <c r="E5491" s="10">
        <v>5484</v>
      </c>
    </row>
    <row r="5492" spans="5:5">
      <c r="E5492" s="10">
        <v>5485</v>
      </c>
    </row>
    <row r="5493" spans="5:5">
      <c r="E5493" s="10">
        <v>5486</v>
      </c>
    </row>
    <row r="5494" spans="5:5">
      <c r="E5494" s="10">
        <v>5487</v>
      </c>
    </row>
    <row r="5495" spans="5:5">
      <c r="E5495" s="10">
        <v>5488</v>
      </c>
    </row>
    <row r="5496" spans="5:5">
      <c r="E5496" s="10">
        <v>5489</v>
      </c>
    </row>
    <row r="5497" spans="5:5">
      <c r="E5497" s="10">
        <v>5490</v>
      </c>
    </row>
    <row r="5498" spans="5:5">
      <c r="E5498" s="10">
        <v>5491</v>
      </c>
    </row>
    <row r="5499" spans="5:5">
      <c r="E5499" s="10">
        <v>5492</v>
      </c>
    </row>
    <row r="5500" spans="5:5">
      <c r="E5500" s="10">
        <v>5493</v>
      </c>
    </row>
    <row r="5501" spans="5:5">
      <c r="E5501" s="10">
        <v>5494</v>
      </c>
    </row>
    <row r="5502" spans="5:5">
      <c r="E5502" s="10">
        <v>5495</v>
      </c>
    </row>
    <row r="5503" spans="5:5">
      <c r="E5503" s="10">
        <v>5496</v>
      </c>
    </row>
    <row r="5504" spans="5:5">
      <c r="E5504" s="10">
        <v>5497</v>
      </c>
    </row>
    <row r="5505" spans="5:5">
      <c r="E5505" s="10">
        <v>5498</v>
      </c>
    </row>
    <row r="5506" spans="5:5">
      <c r="E5506" s="10">
        <v>5499</v>
      </c>
    </row>
    <row r="5507" spans="5:5">
      <c r="E5507" s="10">
        <v>5500</v>
      </c>
    </row>
    <row r="5508" spans="5:5">
      <c r="E5508" s="10">
        <v>5501</v>
      </c>
    </row>
    <row r="5509" spans="5:5">
      <c r="E5509" s="10">
        <v>5502</v>
      </c>
    </row>
    <row r="5510" spans="5:5">
      <c r="E5510" s="10">
        <v>5503</v>
      </c>
    </row>
    <row r="5511" spans="5:5">
      <c r="E5511" s="10">
        <v>5504</v>
      </c>
    </row>
    <row r="5512" spans="5:5">
      <c r="E5512" s="10">
        <v>5505</v>
      </c>
    </row>
    <row r="5513" spans="5:5">
      <c r="E5513" s="10">
        <v>5506</v>
      </c>
    </row>
    <row r="5514" spans="5:5">
      <c r="E5514" s="10">
        <v>5507</v>
      </c>
    </row>
    <row r="5515" spans="5:5">
      <c r="E5515" s="10">
        <v>5508</v>
      </c>
    </row>
    <row r="5516" spans="5:5">
      <c r="E5516" s="10">
        <v>5509</v>
      </c>
    </row>
    <row r="5517" spans="5:5">
      <c r="E5517" s="10">
        <v>5510</v>
      </c>
    </row>
    <row r="5518" spans="5:5">
      <c r="E5518" s="10">
        <v>5511</v>
      </c>
    </row>
    <row r="5519" spans="5:5">
      <c r="E5519" s="10">
        <v>5512</v>
      </c>
    </row>
    <row r="5520" spans="5:5">
      <c r="E5520" s="10">
        <v>5513</v>
      </c>
    </row>
    <row r="5521" spans="5:5">
      <c r="E5521" s="10">
        <v>5514</v>
      </c>
    </row>
    <row r="5522" spans="5:5">
      <c r="E5522" s="10">
        <v>5515</v>
      </c>
    </row>
    <row r="5523" spans="5:5">
      <c r="E5523" s="10">
        <v>5516</v>
      </c>
    </row>
    <row r="5524" spans="5:5">
      <c r="E5524" s="10">
        <v>5517</v>
      </c>
    </row>
    <row r="5525" spans="5:5">
      <c r="E5525" s="10">
        <v>5518</v>
      </c>
    </row>
    <row r="5526" spans="5:5">
      <c r="E5526" s="10">
        <v>5519</v>
      </c>
    </row>
    <row r="5527" spans="5:5">
      <c r="E5527" s="10">
        <v>5520</v>
      </c>
    </row>
    <row r="5528" spans="5:5">
      <c r="E5528" s="10">
        <v>5521</v>
      </c>
    </row>
    <row r="5529" spans="5:5">
      <c r="E5529" s="10">
        <v>5522</v>
      </c>
    </row>
    <row r="5530" spans="5:5">
      <c r="E5530" s="10">
        <v>5523</v>
      </c>
    </row>
    <row r="5531" spans="5:5">
      <c r="E5531" s="10">
        <v>5524</v>
      </c>
    </row>
    <row r="5532" spans="5:5">
      <c r="E5532" s="10">
        <v>5525</v>
      </c>
    </row>
    <row r="5533" spans="5:5">
      <c r="E5533" s="10">
        <v>5526</v>
      </c>
    </row>
    <row r="5534" spans="5:5">
      <c r="E5534" s="10">
        <v>5527</v>
      </c>
    </row>
    <row r="5535" spans="5:5">
      <c r="E5535" s="10">
        <v>5528</v>
      </c>
    </row>
    <row r="5536" spans="5:5">
      <c r="E5536" s="10">
        <v>5529</v>
      </c>
    </row>
    <row r="5537" spans="5:5">
      <c r="E5537" s="10">
        <v>5530</v>
      </c>
    </row>
    <row r="5538" spans="5:5">
      <c r="E5538" s="10">
        <v>5531</v>
      </c>
    </row>
    <row r="5539" spans="5:5">
      <c r="E5539" s="10">
        <v>5532</v>
      </c>
    </row>
    <row r="5540" spans="5:5">
      <c r="E5540" s="10">
        <v>5533</v>
      </c>
    </row>
    <row r="5541" spans="5:5">
      <c r="E5541" s="10">
        <v>5534</v>
      </c>
    </row>
    <row r="5542" spans="5:5">
      <c r="E5542" s="10">
        <v>5535</v>
      </c>
    </row>
    <row r="5543" spans="5:5">
      <c r="E5543" s="10">
        <v>5536</v>
      </c>
    </row>
    <row r="5544" spans="5:5">
      <c r="E5544" s="10">
        <v>5537</v>
      </c>
    </row>
    <row r="5545" spans="5:5">
      <c r="E5545" s="10">
        <v>5538</v>
      </c>
    </row>
    <row r="5546" spans="5:5">
      <c r="E5546" s="10">
        <v>5539</v>
      </c>
    </row>
    <row r="5547" spans="5:5">
      <c r="E5547" s="10">
        <v>5540</v>
      </c>
    </row>
    <row r="5548" spans="5:5">
      <c r="E5548" s="10">
        <v>5541</v>
      </c>
    </row>
    <row r="5549" spans="5:5">
      <c r="E5549" s="10">
        <v>5542</v>
      </c>
    </row>
    <row r="5550" spans="5:5">
      <c r="E5550" s="10">
        <v>5543</v>
      </c>
    </row>
    <row r="5551" spans="5:5">
      <c r="E5551" s="10">
        <v>5544</v>
      </c>
    </row>
    <row r="5552" spans="5:5">
      <c r="E5552" s="10">
        <v>5545</v>
      </c>
    </row>
    <row r="5553" spans="5:5">
      <c r="E5553" s="10">
        <v>5546</v>
      </c>
    </row>
    <row r="5554" spans="5:5">
      <c r="E5554" s="10">
        <v>5547</v>
      </c>
    </row>
    <row r="5555" spans="5:5">
      <c r="E5555" s="10">
        <v>5548</v>
      </c>
    </row>
    <row r="5556" spans="5:5">
      <c r="E5556" s="10">
        <v>5549</v>
      </c>
    </row>
    <row r="5557" spans="5:5">
      <c r="E5557" s="10">
        <v>5550</v>
      </c>
    </row>
    <row r="5558" spans="5:5">
      <c r="E5558" s="10">
        <v>5551</v>
      </c>
    </row>
    <row r="5559" spans="5:5">
      <c r="E5559" s="10">
        <v>5552</v>
      </c>
    </row>
    <row r="5560" spans="5:5">
      <c r="E5560" s="10">
        <v>5553</v>
      </c>
    </row>
    <row r="5561" spans="5:5">
      <c r="E5561" s="10">
        <v>5554</v>
      </c>
    </row>
    <row r="5562" spans="5:5">
      <c r="E5562" s="10">
        <v>5555</v>
      </c>
    </row>
    <row r="5563" spans="5:5">
      <c r="E5563" s="10">
        <v>5556</v>
      </c>
    </row>
    <row r="5564" spans="5:5">
      <c r="E5564" s="10">
        <v>5557</v>
      </c>
    </row>
    <row r="5565" spans="5:5">
      <c r="E5565" s="10">
        <v>5558</v>
      </c>
    </row>
    <row r="5566" spans="5:5">
      <c r="E5566" s="10">
        <v>5559</v>
      </c>
    </row>
    <row r="5567" spans="5:5">
      <c r="E5567" s="10">
        <v>5560</v>
      </c>
    </row>
    <row r="5568" spans="5:5">
      <c r="E5568" s="10">
        <v>5561</v>
      </c>
    </row>
    <row r="5569" spans="5:5">
      <c r="E5569" s="10">
        <v>5562</v>
      </c>
    </row>
    <row r="5570" spans="5:5">
      <c r="E5570" s="10">
        <v>5563</v>
      </c>
    </row>
    <row r="5571" spans="5:5">
      <c r="E5571" s="10">
        <v>5564</v>
      </c>
    </row>
    <row r="5572" spans="5:5">
      <c r="E5572" s="10">
        <v>5565</v>
      </c>
    </row>
    <row r="5573" spans="5:5">
      <c r="E5573" s="10">
        <v>5566</v>
      </c>
    </row>
    <row r="5574" spans="5:5">
      <c r="E5574" s="10">
        <v>5567</v>
      </c>
    </row>
    <row r="5575" spans="5:5">
      <c r="E5575" s="10">
        <v>5568</v>
      </c>
    </row>
    <row r="5576" spans="5:5">
      <c r="E5576" s="10">
        <v>5569</v>
      </c>
    </row>
    <row r="5577" spans="5:5">
      <c r="E5577" s="10">
        <v>5570</v>
      </c>
    </row>
    <row r="5578" spans="5:5">
      <c r="E5578" s="10">
        <v>5571</v>
      </c>
    </row>
    <row r="5579" spans="5:5">
      <c r="E5579" s="10">
        <v>5572</v>
      </c>
    </row>
    <row r="5580" spans="5:5">
      <c r="E5580" s="10">
        <v>5573</v>
      </c>
    </row>
    <row r="5581" spans="5:5">
      <c r="E5581" s="10">
        <v>5574</v>
      </c>
    </row>
    <row r="5582" spans="5:5">
      <c r="E5582" s="10">
        <v>5575</v>
      </c>
    </row>
    <row r="5583" spans="5:5">
      <c r="E5583" s="10">
        <v>5576</v>
      </c>
    </row>
    <row r="5584" spans="5:5">
      <c r="E5584" s="10">
        <v>5577</v>
      </c>
    </row>
    <row r="5585" spans="5:5">
      <c r="E5585" s="10">
        <v>5578</v>
      </c>
    </row>
    <row r="5586" spans="5:5">
      <c r="E5586" s="10">
        <v>5579</v>
      </c>
    </row>
    <row r="5587" spans="5:5">
      <c r="E5587" s="10">
        <v>5580</v>
      </c>
    </row>
    <row r="5588" spans="5:5">
      <c r="E5588" s="10">
        <v>5581</v>
      </c>
    </row>
    <row r="5589" spans="5:5">
      <c r="E5589" s="10">
        <v>5582</v>
      </c>
    </row>
    <row r="5590" spans="5:5">
      <c r="E5590" s="10">
        <v>5583</v>
      </c>
    </row>
    <row r="5591" spans="5:5">
      <c r="E5591" s="10">
        <v>5584</v>
      </c>
    </row>
    <row r="5592" spans="5:5">
      <c r="E5592" s="10">
        <v>5585</v>
      </c>
    </row>
    <row r="5593" spans="5:5">
      <c r="E5593" s="10">
        <v>5586</v>
      </c>
    </row>
    <row r="5594" spans="5:5">
      <c r="E5594" s="10">
        <v>5587</v>
      </c>
    </row>
    <row r="5595" spans="5:5">
      <c r="E5595" s="10">
        <v>5588</v>
      </c>
    </row>
    <row r="5596" spans="5:5">
      <c r="E5596" s="10">
        <v>5589</v>
      </c>
    </row>
    <row r="5597" spans="5:5">
      <c r="E5597" s="10">
        <v>5590</v>
      </c>
    </row>
    <row r="5598" spans="5:5">
      <c r="E5598" s="10">
        <v>5591</v>
      </c>
    </row>
    <row r="5599" spans="5:5">
      <c r="E5599" s="10">
        <v>5592</v>
      </c>
    </row>
    <row r="5600" spans="5:5">
      <c r="E5600" s="10">
        <v>5593</v>
      </c>
    </row>
    <row r="5601" spans="5:5">
      <c r="E5601" s="10">
        <v>5594</v>
      </c>
    </row>
    <row r="5602" spans="5:5">
      <c r="E5602" s="10">
        <v>5595</v>
      </c>
    </row>
    <row r="5603" spans="5:5">
      <c r="E5603" s="10">
        <v>5596</v>
      </c>
    </row>
    <row r="5604" spans="5:5">
      <c r="E5604" s="10">
        <v>5597</v>
      </c>
    </row>
    <row r="5605" spans="5:5">
      <c r="E5605" s="10">
        <v>5598</v>
      </c>
    </row>
    <row r="5606" spans="5:5">
      <c r="E5606" s="10">
        <v>5599</v>
      </c>
    </row>
    <row r="5607" spans="5:5">
      <c r="E5607" s="10">
        <v>5600</v>
      </c>
    </row>
    <row r="5608" spans="5:5">
      <c r="E5608" s="10">
        <v>5601</v>
      </c>
    </row>
    <row r="5609" spans="5:5">
      <c r="E5609" s="10">
        <v>5602</v>
      </c>
    </row>
    <row r="5610" spans="5:5">
      <c r="E5610" s="10">
        <v>5603</v>
      </c>
    </row>
    <row r="5611" spans="5:5">
      <c r="E5611" s="10">
        <v>5604</v>
      </c>
    </row>
    <row r="5612" spans="5:5">
      <c r="E5612" s="10">
        <v>5605</v>
      </c>
    </row>
    <row r="5613" spans="5:5">
      <c r="E5613" s="10">
        <v>5606</v>
      </c>
    </row>
    <row r="5614" spans="5:5">
      <c r="E5614" s="10">
        <v>5607</v>
      </c>
    </row>
    <row r="5615" spans="5:5">
      <c r="E5615" s="10">
        <v>5608</v>
      </c>
    </row>
    <row r="5616" spans="5:5">
      <c r="E5616" s="10">
        <v>5609</v>
      </c>
    </row>
    <row r="5617" spans="5:5">
      <c r="E5617" s="10">
        <v>5610</v>
      </c>
    </row>
    <row r="5618" spans="5:5">
      <c r="E5618" s="10">
        <v>5611</v>
      </c>
    </row>
    <row r="5619" spans="5:5">
      <c r="E5619" s="10">
        <v>5612</v>
      </c>
    </row>
    <row r="5620" spans="5:5">
      <c r="E5620" s="10">
        <v>5613</v>
      </c>
    </row>
    <row r="5621" spans="5:5">
      <c r="E5621" s="10">
        <v>5614</v>
      </c>
    </row>
    <row r="5622" spans="5:5">
      <c r="E5622" s="10">
        <v>5615</v>
      </c>
    </row>
    <row r="5623" spans="5:5">
      <c r="E5623" s="10">
        <v>5616</v>
      </c>
    </row>
    <row r="5624" spans="5:5">
      <c r="E5624" s="10">
        <v>5617</v>
      </c>
    </row>
    <row r="5625" spans="5:5">
      <c r="E5625" s="10">
        <v>5618</v>
      </c>
    </row>
    <row r="5626" spans="5:5">
      <c r="E5626" s="10">
        <v>5619</v>
      </c>
    </row>
    <row r="5627" spans="5:5">
      <c r="E5627" s="10">
        <v>5620</v>
      </c>
    </row>
    <row r="5628" spans="5:5">
      <c r="E5628" s="10">
        <v>5621</v>
      </c>
    </row>
    <row r="5629" spans="5:5">
      <c r="E5629" s="10">
        <v>5622</v>
      </c>
    </row>
    <row r="5630" spans="5:5">
      <c r="E5630" s="10">
        <v>5623</v>
      </c>
    </row>
    <row r="5631" spans="5:5">
      <c r="E5631" s="10">
        <v>5624</v>
      </c>
    </row>
    <row r="5632" spans="5:5">
      <c r="E5632" s="10">
        <v>5625</v>
      </c>
    </row>
    <row r="5633" spans="5:5">
      <c r="E5633" s="10">
        <v>5626</v>
      </c>
    </row>
    <row r="5634" spans="5:5">
      <c r="E5634" s="10">
        <v>5627</v>
      </c>
    </row>
    <row r="5635" spans="5:5">
      <c r="E5635" s="10">
        <v>5628</v>
      </c>
    </row>
    <row r="5636" spans="5:5">
      <c r="E5636" s="10">
        <v>5629</v>
      </c>
    </row>
    <row r="5637" spans="5:5">
      <c r="E5637" s="10">
        <v>5630</v>
      </c>
    </row>
    <row r="5638" spans="5:5">
      <c r="E5638" s="10">
        <v>5631</v>
      </c>
    </row>
    <row r="5639" spans="5:5">
      <c r="E5639" s="10">
        <v>5632</v>
      </c>
    </row>
    <row r="5640" spans="5:5">
      <c r="E5640" s="10">
        <v>5633</v>
      </c>
    </row>
    <row r="5641" spans="5:5">
      <c r="E5641" s="10">
        <v>5634</v>
      </c>
    </row>
    <row r="5642" spans="5:5">
      <c r="E5642" s="10">
        <v>5635</v>
      </c>
    </row>
    <row r="5643" spans="5:5">
      <c r="E5643" s="10">
        <v>5636</v>
      </c>
    </row>
    <row r="5644" spans="5:5">
      <c r="E5644" s="10">
        <v>5637</v>
      </c>
    </row>
    <row r="5645" spans="5:5">
      <c r="E5645" s="10">
        <v>5638</v>
      </c>
    </row>
    <row r="5646" spans="5:5">
      <c r="E5646" s="10">
        <v>5639</v>
      </c>
    </row>
    <row r="5647" spans="5:5">
      <c r="E5647" s="10">
        <v>5640</v>
      </c>
    </row>
    <row r="5648" spans="5:5">
      <c r="E5648" s="10">
        <v>5641</v>
      </c>
    </row>
    <row r="5649" spans="5:5">
      <c r="E5649" s="10">
        <v>5642</v>
      </c>
    </row>
    <row r="5650" spans="5:5">
      <c r="E5650" s="10">
        <v>5643</v>
      </c>
    </row>
    <row r="5651" spans="5:5">
      <c r="E5651" s="10">
        <v>5644</v>
      </c>
    </row>
    <row r="5652" spans="5:5">
      <c r="E5652" s="10">
        <v>5645</v>
      </c>
    </row>
    <row r="5653" spans="5:5">
      <c r="E5653" s="10">
        <v>5646</v>
      </c>
    </row>
    <row r="5654" spans="5:5">
      <c r="E5654" s="10">
        <v>5647</v>
      </c>
    </row>
    <row r="5655" spans="5:5">
      <c r="E5655" s="10">
        <v>5648</v>
      </c>
    </row>
    <row r="5656" spans="5:5">
      <c r="E5656" s="10">
        <v>5649</v>
      </c>
    </row>
    <row r="5657" spans="5:5">
      <c r="E5657" s="10">
        <v>5650</v>
      </c>
    </row>
    <row r="5658" spans="5:5">
      <c r="E5658" s="10">
        <v>5651</v>
      </c>
    </row>
    <row r="5659" spans="5:5">
      <c r="E5659" s="10">
        <v>5652</v>
      </c>
    </row>
    <row r="5660" spans="5:5">
      <c r="E5660" s="10">
        <v>5653</v>
      </c>
    </row>
    <row r="5661" spans="5:5">
      <c r="E5661" s="10">
        <v>5654</v>
      </c>
    </row>
    <row r="5662" spans="5:5">
      <c r="E5662" s="10">
        <v>5655</v>
      </c>
    </row>
    <row r="5663" spans="5:5">
      <c r="E5663" s="10">
        <v>5656</v>
      </c>
    </row>
    <row r="5664" spans="5:5">
      <c r="E5664" s="10">
        <v>5657</v>
      </c>
    </row>
    <row r="5665" spans="5:5">
      <c r="E5665" s="10">
        <v>5658</v>
      </c>
    </row>
    <row r="5666" spans="5:5">
      <c r="E5666" s="10">
        <v>5659</v>
      </c>
    </row>
    <row r="5667" spans="5:5">
      <c r="E5667" s="10">
        <v>5660</v>
      </c>
    </row>
    <row r="5668" spans="5:5">
      <c r="E5668" s="10">
        <v>5661</v>
      </c>
    </row>
    <row r="5669" spans="5:5">
      <c r="E5669" s="10">
        <v>5662</v>
      </c>
    </row>
    <row r="5670" spans="5:5">
      <c r="E5670" s="10">
        <v>5663</v>
      </c>
    </row>
    <row r="5671" spans="5:5">
      <c r="E5671" s="10">
        <v>5664</v>
      </c>
    </row>
    <row r="5672" spans="5:5">
      <c r="E5672" s="10">
        <v>5665</v>
      </c>
    </row>
    <row r="5673" spans="5:5">
      <c r="E5673" s="10">
        <v>5666</v>
      </c>
    </row>
    <row r="5674" spans="5:5">
      <c r="E5674" s="10">
        <v>5667</v>
      </c>
    </row>
    <row r="5675" spans="5:5">
      <c r="E5675" s="10">
        <v>5668</v>
      </c>
    </row>
    <row r="5676" spans="5:5">
      <c r="E5676" s="10">
        <v>5669</v>
      </c>
    </row>
    <row r="5677" spans="5:5">
      <c r="E5677" s="10">
        <v>5670</v>
      </c>
    </row>
    <row r="5678" spans="5:5">
      <c r="E5678" s="10">
        <v>5671</v>
      </c>
    </row>
    <row r="5679" spans="5:5">
      <c r="E5679" s="10">
        <v>5672</v>
      </c>
    </row>
    <row r="5680" spans="5:5">
      <c r="E5680" s="10">
        <v>5673</v>
      </c>
    </row>
    <row r="5681" spans="5:5">
      <c r="E5681" s="10">
        <v>5674</v>
      </c>
    </row>
    <row r="5682" spans="5:5">
      <c r="E5682" s="10">
        <v>5675</v>
      </c>
    </row>
    <row r="5683" spans="5:5">
      <c r="E5683" s="10">
        <v>5676</v>
      </c>
    </row>
    <row r="5684" spans="5:5">
      <c r="E5684" s="10">
        <v>5677</v>
      </c>
    </row>
    <row r="5685" spans="5:5">
      <c r="E5685" s="10">
        <v>5678</v>
      </c>
    </row>
    <row r="5686" spans="5:5">
      <c r="E5686" s="10">
        <v>5679</v>
      </c>
    </row>
    <row r="5687" spans="5:5">
      <c r="E5687" s="10">
        <v>5680</v>
      </c>
    </row>
    <row r="5688" spans="5:5">
      <c r="E5688" s="10">
        <v>5681</v>
      </c>
    </row>
    <row r="5689" spans="5:5">
      <c r="E5689" s="10">
        <v>5682</v>
      </c>
    </row>
    <row r="5690" spans="5:5">
      <c r="E5690" s="10">
        <v>5683</v>
      </c>
    </row>
    <row r="5691" spans="5:5">
      <c r="E5691" s="10">
        <v>5684</v>
      </c>
    </row>
    <row r="5692" spans="5:5">
      <c r="E5692" s="10">
        <v>5685</v>
      </c>
    </row>
    <row r="5693" spans="5:5">
      <c r="E5693" s="10">
        <v>5686</v>
      </c>
    </row>
    <row r="5694" spans="5:5">
      <c r="E5694" s="10">
        <v>5687</v>
      </c>
    </row>
    <row r="5695" spans="5:5">
      <c r="E5695" s="10">
        <v>5688</v>
      </c>
    </row>
    <row r="5696" spans="5:5">
      <c r="E5696" s="10">
        <v>5689</v>
      </c>
    </row>
    <row r="5697" spans="5:5">
      <c r="E5697" s="10">
        <v>5690</v>
      </c>
    </row>
    <row r="5698" spans="5:5">
      <c r="E5698" s="10">
        <v>5691</v>
      </c>
    </row>
    <row r="5699" spans="5:5">
      <c r="E5699" s="10">
        <v>5692</v>
      </c>
    </row>
    <row r="5700" spans="5:5">
      <c r="E5700" s="10">
        <v>5693</v>
      </c>
    </row>
    <row r="5701" spans="5:5">
      <c r="E5701" s="10">
        <v>5694</v>
      </c>
    </row>
    <row r="5702" spans="5:5">
      <c r="E5702" s="10">
        <v>5695</v>
      </c>
    </row>
    <row r="5703" spans="5:5">
      <c r="E5703" s="10">
        <v>5696</v>
      </c>
    </row>
    <row r="5704" spans="5:5">
      <c r="E5704" s="10">
        <v>5697</v>
      </c>
    </row>
    <row r="5705" spans="5:5">
      <c r="E5705" s="10">
        <v>5698</v>
      </c>
    </row>
    <row r="5706" spans="5:5">
      <c r="E5706" s="10">
        <v>5699</v>
      </c>
    </row>
    <row r="5707" spans="5:5">
      <c r="E5707" s="10">
        <v>5700</v>
      </c>
    </row>
    <row r="5708" spans="5:5">
      <c r="E5708" s="10">
        <v>5701</v>
      </c>
    </row>
    <row r="5709" spans="5:5">
      <c r="E5709" s="10">
        <v>5702</v>
      </c>
    </row>
    <row r="5710" spans="5:5">
      <c r="E5710" s="10">
        <v>5703</v>
      </c>
    </row>
    <row r="5711" spans="5:5">
      <c r="E5711" s="10">
        <v>5704</v>
      </c>
    </row>
    <row r="5712" spans="5:5">
      <c r="E5712" s="10">
        <v>5705</v>
      </c>
    </row>
    <row r="5713" spans="5:5">
      <c r="E5713" s="10">
        <v>5706</v>
      </c>
    </row>
    <row r="5714" spans="5:5">
      <c r="E5714" s="10">
        <v>5707</v>
      </c>
    </row>
    <row r="5715" spans="5:5">
      <c r="E5715" s="10">
        <v>5708</v>
      </c>
    </row>
    <row r="5716" spans="5:5">
      <c r="E5716" s="10">
        <v>5709</v>
      </c>
    </row>
    <row r="5717" spans="5:5">
      <c r="E5717" s="10">
        <v>5710</v>
      </c>
    </row>
    <row r="5718" spans="5:5">
      <c r="E5718" s="10">
        <v>5711</v>
      </c>
    </row>
    <row r="5719" spans="5:5">
      <c r="E5719" s="10">
        <v>5712</v>
      </c>
    </row>
    <row r="5720" spans="5:5">
      <c r="E5720" s="10">
        <v>5713</v>
      </c>
    </row>
    <row r="5721" spans="5:5">
      <c r="E5721" s="10">
        <v>5714</v>
      </c>
    </row>
    <row r="5722" spans="5:5">
      <c r="E5722" s="10">
        <v>5715</v>
      </c>
    </row>
    <row r="5723" spans="5:5">
      <c r="E5723" s="10">
        <v>5716</v>
      </c>
    </row>
    <row r="5724" spans="5:5">
      <c r="E5724" s="10">
        <v>5717</v>
      </c>
    </row>
    <row r="5725" spans="5:5">
      <c r="E5725" s="10">
        <v>5718</v>
      </c>
    </row>
    <row r="5726" spans="5:5">
      <c r="E5726" s="10">
        <v>5719</v>
      </c>
    </row>
    <row r="5727" spans="5:5">
      <c r="E5727" s="10">
        <v>5720</v>
      </c>
    </row>
    <row r="5728" spans="5:5">
      <c r="E5728" s="10">
        <v>5721</v>
      </c>
    </row>
    <row r="5729" spans="5:5">
      <c r="E5729" s="10">
        <v>5722</v>
      </c>
    </row>
    <row r="5730" spans="5:5">
      <c r="E5730" s="10">
        <v>5723</v>
      </c>
    </row>
    <row r="5731" spans="5:5">
      <c r="E5731" s="10">
        <v>5724</v>
      </c>
    </row>
    <row r="5732" spans="5:5">
      <c r="E5732" s="10">
        <v>5725</v>
      </c>
    </row>
    <row r="5733" spans="5:5">
      <c r="E5733" s="10">
        <v>5726</v>
      </c>
    </row>
    <row r="5734" spans="5:5">
      <c r="E5734" s="10">
        <v>5727</v>
      </c>
    </row>
    <row r="5735" spans="5:5">
      <c r="E5735" s="10">
        <v>5728</v>
      </c>
    </row>
    <row r="5736" spans="5:5">
      <c r="E5736" s="10">
        <v>5729</v>
      </c>
    </row>
    <row r="5737" spans="5:5">
      <c r="E5737" s="10">
        <v>5730</v>
      </c>
    </row>
    <row r="5738" spans="5:5">
      <c r="E5738" s="10">
        <v>5731</v>
      </c>
    </row>
    <row r="5739" spans="5:5">
      <c r="E5739" s="10">
        <v>5732</v>
      </c>
    </row>
    <row r="5740" spans="5:5">
      <c r="E5740" s="10">
        <v>5733</v>
      </c>
    </row>
    <row r="5741" spans="5:5">
      <c r="E5741" s="10">
        <v>5734</v>
      </c>
    </row>
    <row r="5742" spans="5:5">
      <c r="E5742" s="10">
        <v>5735</v>
      </c>
    </row>
    <row r="5743" spans="5:5">
      <c r="E5743" s="10">
        <v>5736</v>
      </c>
    </row>
    <row r="5744" spans="5:5">
      <c r="E5744" s="10">
        <v>5737</v>
      </c>
    </row>
    <row r="5745" spans="5:5">
      <c r="E5745" s="10">
        <v>5738</v>
      </c>
    </row>
    <row r="5746" spans="5:5">
      <c r="E5746" s="10">
        <v>5739</v>
      </c>
    </row>
    <row r="5747" spans="5:5">
      <c r="E5747" s="10">
        <v>5740</v>
      </c>
    </row>
    <row r="5748" spans="5:5">
      <c r="E5748" s="10">
        <v>5741</v>
      </c>
    </row>
    <row r="5749" spans="5:5">
      <c r="E5749" s="10">
        <v>5742</v>
      </c>
    </row>
    <row r="5750" spans="5:5">
      <c r="E5750" s="10">
        <v>5743</v>
      </c>
    </row>
    <row r="5751" spans="5:5">
      <c r="E5751" s="10">
        <v>5744</v>
      </c>
    </row>
    <row r="5752" spans="5:5">
      <c r="E5752" s="10">
        <v>5745</v>
      </c>
    </row>
    <row r="5753" spans="5:5">
      <c r="E5753" s="10">
        <v>5746</v>
      </c>
    </row>
    <row r="5754" spans="5:5">
      <c r="E5754" s="10">
        <v>5747</v>
      </c>
    </row>
    <row r="5755" spans="5:5">
      <c r="E5755" s="10">
        <v>5748</v>
      </c>
    </row>
    <row r="5756" spans="5:5">
      <c r="E5756" s="10">
        <v>5749</v>
      </c>
    </row>
    <row r="5757" spans="5:5">
      <c r="E5757" s="10">
        <v>5750</v>
      </c>
    </row>
    <row r="5758" spans="5:5">
      <c r="E5758" s="10">
        <v>5751</v>
      </c>
    </row>
    <row r="5759" spans="5:5">
      <c r="E5759" s="10">
        <v>5752</v>
      </c>
    </row>
    <row r="5760" spans="5:5">
      <c r="E5760" s="10">
        <v>5753</v>
      </c>
    </row>
    <row r="5761" spans="5:5">
      <c r="E5761" s="10">
        <v>5754</v>
      </c>
    </row>
    <row r="5762" spans="5:5">
      <c r="E5762" s="10">
        <v>5755</v>
      </c>
    </row>
    <row r="5763" spans="5:5">
      <c r="E5763" s="10">
        <v>5756</v>
      </c>
    </row>
    <row r="5764" spans="5:5">
      <c r="E5764" s="10">
        <v>5757</v>
      </c>
    </row>
    <row r="5765" spans="5:5">
      <c r="E5765" s="10">
        <v>5758</v>
      </c>
    </row>
    <row r="5766" spans="5:5">
      <c r="E5766" s="10">
        <v>5759</v>
      </c>
    </row>
    <row r="5767" spans="5:5">
      <c r="E5767" s="10">
        <v>5760</v>
      </c>
    </row>
    <row r="5768" spans="5:5">
      <c r="E5768" s="10">
        <v>5761</v>
      </c>
    </row>
    <row r="5769" spans="5:5">
      <c r="E5769" s="10">
        <v>5762</v>
      </c>
    </row>
    <row r="5770" spans="5:5">
      <c r="E5770" s="10">
        <v>5763</v>
      </c>
    </row>
    <row r="5771" spans="5:5">
      <c r="E5771" s="10">
        <v>5764</v>
      </c>
    </row>
    <row r="5772" spans="5:5">
      <c r="E5772" s="10">
        <v>5765</v>
      </c>
    </row>
    <row r="5773" spans="5:5">
      <c r="E5773" s="10">
        <v>5766</v>
      </c>
    </row>
    <row r="5774" spans="5:5">
      <c r="E5774" s="10">
        <v>5767</v>
      </c>
    </row>
    <row r="5775" spans="5:5">
      <c r="E5775" s="10">
        <v>5768</v>
      </c>
    </row>
    <row r="5776" spans="5:5">
      <c r="E5776" s="10">
        <v>5769</v>
      </c>
    </row>
    <row r="5777" spans="5:5">
      <c r="E5777" s="10">
        <v>5770</v>
      </c>
    </row>
    <row r="5778" spans="5:5">
      <c r="E5778" s="10">
        <v>5771</v>
      </c>
    </row>
    <row r="5779" spans="5:5">
      <c r="E5779" s="10">
        <v>5772</v>
      </c>
    </row>
    <row r="5780" spans="5:5">
      <c r="E5780" s="10">
        <v>5773</v>
      </c>
    </row>
    <row r="5781" spans="5:5">
      <c r="E5781" s="10">
        <v>5774</v>
      </c>
    </row>
    <row r="5782" spans="5:5">
      <c r="E5782" s="10">
        <v>5775</v>
      </c>
    </row>
    <row r="5783" spans="5:5">
      <c r="E5783" s="10">
        <v>5776</v>
      </c>
    </row>
    <row r="5784" spans="5:5">
      <c r="E5784" s="10">
        <v>5777</v>
      </c>
    </row>
    <row r="5785" spans="5:5">
      <c r="E5785" s="10">
        <v>5778</v>
      </c>
    </row>
    <row r="5786" spans="5:5">
      <c r="E5786" s="10">
        <v>5779</v>
      </c>
    </row>
    <row r="5787" spans="5:5">
      <c r="E5787" s="10">
        <v>5780</v>
      </c>
    </row>
    <row r="5788" spans="5:5">
      <c r="E5788" s="10">
        <v>5781</v>
      </c>
    </row>
    <row r="5789" spans="5:5">
      <c r="E5789" s="10">
        <v>5782</v>
      </c>
    </row>
    <row r="5790" spans="5:5">
      <c r="E5790" s="10">
        <v>5783</v>
      </c>
    </row>
    <row r="5791" spans="5:5">
      <c r="E5791" s="10">
        <v>5784</v>
      </c>
    </row>
    <row r="5792" spans="5:5">
      <c r="E5792" s="10">
        <v>5785</v>
      </c>
    </row>
    <row r="5793" spans="5:5">
      <c r="E5793" s="10">
        <v>5786</v>
      </c>
    </row>
    <row r="5794" spans="5:5">
      <c r="E5794" s="10">
        <v>5787</v>
      </c>
    </row>
    <row r="5795" spans="5:5">
      <c r="E5795" s="10">
        <v>5788</v>
      </c>
    </row>
    <row r="5796" spans="5:5">
      <c r="E5796" s="10">
        <v>5789</v>
      </c>
    </row>
    <row r="5797" spans="5:5">
      <c r="E5797" s="10">
        <v>5790</v>
      </c>
    </row>
    <row r="5798" spans="5:5">
      <c r="E5798" s="10">
        <v>5791</v>
      </c>
    </row>
    <row r="5799" spans="5:5">
      <c r="E5799" s="10">
        <v>5792</v>
      </c>
    </row>
    <row r="5800" spans="5:5">
      <c r="E5800" s="10">
        <v>5793</v>
      </c>
    </row>
    <row r="5801" spans="5:5">
      <c r="E5801" s="10">
        <v>5794</v>
      </c>
    </row>
    <row r="5802" spans="5:5">
      <c r="E5802" s="10">
        <v>5795</v>
      </c>
    </row>
    <row r="5803" spans="5:5">
      <c r="E5803" s="10">
        <v>5796</v>
      </c>
    </row>
    <row r="5804" spans="5:5">
      <c r="E5804" s="10">
        <v>5797</v>
      </c>
    </row>
    <row r="5805" spans="5:5">
      <c r="E5805" s="10">
        <v>5798</v>
      </c>
    </row>
    <row r="5806" spans="5:5">
      <c r="E5806" s="10">
        <v>5799</v>
      </c>
    </row>
    <row r="5807" spans="5:5">
      <c r="E5807" s="10">
        <v>5800</v>
      </c>
    </row>
    <row r="5808" spans="5:5">
      <c r="E5808" s="10">
        <v>5801</v>
      </c>
    </row>
    <row r="5809" spans="5:5">
      <c r="E5809" s="10">
        <v>5802</v>
      </c>
    </row>
    <row r="5810" spans="5:5">
      <c r="E5810" s="10">
        <v>5803</v>
      </c>
    </row>
    <row r="5811" spans="5:5">
      <c r="E5811" s="10">
        <v>5804</v>
      </c>
    </row>
    <row r="5812" spans="5:5">
      <c r="E5812" s="10">
        <v>5805</v>
      </c>
    </row>
    <row r="5813" spans="5:5">
      <c r="E5813" s="10">
        <v>5806</v>
      </c>
    </row>
    <row r="5814" spans="5:5">
      <c r="E5814" s="10">
        <v>5807</v>
      </c>
    </row>
    <row r="5815" spans="5:5">
      <c r="E5815" s="10">
        <v>5808</v>
      </c>
    </row>
    <row r="5816" spans="5:5">
      <c r="E5816" s="10">
        <v>5809</v>
      </c>
    </row>
    <row r="5817" spans="5:5">
      <c r="E5817" s="10">
        <v>5810</v>
      </c>
    </row>
    <row r="5818" spans="5:5">
      <c r="E5818" s="10">
        <v>5811</v>
      </c>
    </row>
    <row r="5819" spans="5:5">
      <c r="E5819" s="10">
        <v>5812</v>
      </c>
    </row>
    <row r="5820" spans="5:5">
      <c r="E5820" s="10">
        <v>5813</v>
      </c>
    </row>
    <row r="5821" spans="5:5">
      <c r="E5821" s="10">
        <v>5814</v>
      </c>
    </row>
    <row r="5822" spans="5:5">
      <c r="E5822" s="10">
        <v>5815</v>
      </c>
    </row>
    <row r="5823" spans="5:5">
      <c r="E5823" s="10">
        <v>5816</v>
      </c>
    </row>
    <row r="5824" spans="5:5">
      <c r="E5824" s="10">
        <v>5817</v>
      </c>
    </row>
    <row r="5825" spans="5:5">
      <c r="E5825" s="10">
        <v>5818</v>
      </c>
    </row>
    <row r="5826" spans="5:5">
      <c r="E5826" s="10">
        <v>5819</v>
      </c>
    </row>
    <row r="5827" spans="5:5">
      <c r="E5827" s="10">
        <v>5820</v>
      </c>
    </row>
    <row r="5828" spans="5:5">
      <c r="E5828" s="10">
        <v>5821</v>
      </c>
    </row>
    <row r="5829" spans="5:5">
      <c r="E5829" s="10">
        <v>5822</v>
      </c>
    </row>
    <row r="5830" spans="5:5">
      <c r="E5830" s="10">
        <v>5823</v>
      </c>
    </row>
    <row r="5831" spans="5:5">
      <c r="E5831" s="10">
        <v>5824</v>
      </c>
    </row>
    <row r="5832" spans="5:5">
      <c r="E5832" s="10">
        <v>5825</v>
      </c>
    </row>
    <row r="5833" spans="5:5">
      <c r="E5833" s="10">
        <v>5826</v>
      </c>
    </row>
    <row r="5834" spans="5:5">
      <c r="E5834" s="10">
        <v>5827</v>
      </c>
    </row>
    <row r="5835" spans="5:5">
      <c r="E5835" s="10">
        <v>5828</v>
      </c>
    </row>
    <row r="5836" spans="5:5">
      <c r="E5836" s="10">
        <v>5829</v>
      </c>
    </row>
    <row r="5837" spans="5:5">
      <c r="E5837" s="10">
        <v>5830</v>
      </c>
    </row>
    <row r="5838" spans="5:5">
      <c r="E5838" s="10">
        <v>5831</v>
      </c>
    </row>
    <row r="5839" spans="5:5">
      <c r="E5839" s="10">
        <v>5832</v>
      </c>
    </row>
    <row r="5840" spans="5:5">
      <c r="E5840" s="10">
        <v>5833</v>
      </c>
    </row>
    <row r="5841" spans="5:5">
      <c r="E5841" s="10">
        <v>5834</v>
      </c>
    </row>
    <row r="5842" spans="5:5">
      <c r="E5842" s="10">
        <v>5835</v>
      </c>
    </row>
    <row r="5843" spans="5:5">
      <c r="E5843" s="10">
        <v>5836</v>
      </c>
    </row>
    <row r="5844" spans="5:5">
      <c r="E5844" s="10">
        <v>5837</v>
      </c>
    </row>
    <row r="5845" spans="5:5">
      <c r="E5845" s="10">
        <v>5838</v>
      </c>
    </row>
    <row r="5846" spans="5:5">
      <c r="E5846" s="10">
        <v>5839</v>
      </c>
    </row>
    <row r="5847" spans="5:5">
      <c r="E5847" s="10">
        <v>5840</v>
      </c>
    </row>
    <row r="5848" spans="5:5">
      <c r="E5848" s="10">
        <v>5841</v>
      </c>
    </row>
    <row r="5849" spans="5:5">
      <c r="E5849" s="10">
        <v>5842</v>
      </c>
    </row>
    <row r="5850" spans="5:5">
      <c r="E5850" s="10">
        <v>5843</v>
      </c>
    </row>
    <row r="5851" spans="5:5">
      <c r="E5851" s="10">
        <v>5844</v>
      </c>
    </row>
    <row r="5852" spans="5:5">
      <c r="E5852" s="10">
        <v>5845</v>
      </c>
    </row>
    <row r="5853" spans="5:5">
      <c r="E5853" s="10">
        <v>5846</v>
      </c>
    </row>
    <row r="5854" spans="5:5">
      <c r="E5854" s="10">
        <v>5847</v>
      </c>
    </row>
    <row r="5855" spans="5:5">
      <c r="E5855" s="10">
        <v>5848</v>
      </c>
    </row>
    <row r="5856" spans="5:5">
      <c r="E5856" s="10">
        <v>5849</v>
      </c>
    </row>
    <row r="5857" spans="5:5">
      <c r="E5857" s="10">
        <v>5850</v>
      </c>
    </row>
    <row r="5858" spans="5:5">
      <c r="E5858" s="10">
        <v>5851</v>
      </c>
    </row>
    <row r="5859" spans="5:5">
      <c r="E5859" s="10">
        <v>5852</v>
      </c>
    </row>
    <row r="5860" spans="5:5">
      <c r="E5860" s="10">
        <v>5853</v>
      </c>
    </row>
    <row r="5861" spans="5:5">
      <c r="E5861" s="10">
        <v>5854</v>
      </c>
    </row>
    <row r="5862" spans="5:5">
      <c r="E5862" s="10">
        <v>5855</v>
      </c>
    </row>
    <row r="5863" spans="5:5">
      <c r="E5863" s="10">
        <v>5856</v>
      </c>
    </row>
    <row r="5864" spans="5:5">
      <c r="E5864" s="10">
        <v>5857</v>
      </c>
    </row>
    <row r="5865" spans="5:5">
      <c r="E5865" s="10">
        <v>5858</v>
      </c>
    </row>
    <row r="5866" spans="5:5">
      <c r="E5866" s="10">
        <v>5859</v>
      </c>
    </row>
    <row r="5867" spans="5:5">
      <c r="E5867" s="10">
        <v>5860</v>
      </c>
    </row>
    <row r="5868" spans="5:5">
      <c r="E5868" s="10">
        <v>5861</v>
      </c>
    </row>
    <row r="5869" spans="5:5">
      <c r="E5869" s="10">
        <v>5862</v>
      </c>
    </row>
    <row r="5870" spans="5:5">
      <c r="E5870" s="10">
        <v>5863</v>
      </c>
    </row>
    <row r="5871" spans="5:5">
      <c r="E5871" s="10">
        <v>5864</v>
      </c>
    </row>
    <row r="5872" spans="5:5">
      <c r="E5872" s="10">
        <v>5865</v>
      </c>
    </row>
    <row r="5873" spans="5:5">
      <c r="E5873" s="10">
        <v>5866</v>
      </c>
    </row>
    <row r="5874" spans="5:5">
      <c r="E5874" s="10">
        <v>5867</v>
      </c>
    </row>
    <row r="5875" spans="5:5">
      <c r="E5875" s="10">
        <v>5868</v>
      </c>
    </row>
    <row r="5876" spans="5:5">
      <c r="E5876" s="10">
        <v>5869</v>
      </c>
    </row>
    <row r="5877" spans="5:5">
      <c r="E5877" s="10">
        <v>5870</v>
      </c>
    </row>
    <row r="5878" spans="5:5">
      <c r="E5878" s="10">
        <v>5871</v>
      </c>
    </row>
    <row r="5879" spans="5:5">
      <c r="E5879" s="10">
        <v>5872</v>
      </c>
    </row>
    <row r="5880" spans="5:5">
      <c r="E5880" s="10">
        <v>5873</v>
      </c>
    </row>
    <row r="5881" spans="5:5">
      <c r="E5881" s="10">
        <v>5874</v>
      </c>
    </row>
    <row r="5882" spans="5:5">
      <c r="E5882" s="10">
        <v>5875</v>
      </c>
    </row>
    <row r="5883" spans="5:5">
      <c r="E5883" s="10">
        <v>5876</v>
      </c>
    </row>
    <row r="5884" spans="5:5">
      <c r="E5884" s="10">
        <v>5877</v>
      </c>
    </row>
    <row r="5885" spans="5:5">
      <c r="E5885" s="10">
        <v>5878</v>
      </c>
    </row>
    <row r="5886" spans="5:5">
      <c r="E5886" s="10">
        <v>5879</v>
      </c>
    </row>
    <row r="5887" spans="5:5">
      <c r="E5887" s="10">
        <v>5880</v>
      </c>
    </row>
    <row r="5888" spans="5:5">
      <c r="E5888" s="10">
        <v>5881</v>
      </c>
    </row>
    <row r="5889" spans="5:5">
      <c r="E5889" s="10">
        <v>5882</v>
      </c>
    </row>
    <row r="5890" spans="5:5">
      <c r="E5890" s="10">
        <v>5883</v>
      </c>
    </row>
    <row r="5891" spans="5:5">
      <c r="E5891" s="10">
        <v>5884</v>
      </c>
    </row>
    <row r="5892" spans="5:5">
      <c r="E5892" s="10">
        <v>5885</v>
      </c>
    </row>
    <row r="5893" spans="5:5">
      <c r="E5893" s="10">
        <v>5886</v>
      </c>
    </row>
    <row r="5894" spans="5:5">
      <c r="E5894" s="10">
        <v>5887</v>
      </c>
    </row>
    <row r="5895" spans="5:5">
      <c r="E5895" s="10">
        <v>5888</v>
      </c>
    </row>
    <row r="5896" spans="5:5">
      <c r="E5896" s="10">
        <v>5889</v>
      </c>
    </row>
    <row r="5897" spans="5:5">
      <c r="E5897" s="10">
        <v>5890</v>
      </c>
    </row>
    <row r="5898" spans="5:5">
      <c r="E5898" s="10">
        <v>5891</v>
      </c>
    </row>
    <row r="5899" spans="5:5">
      <c r="E5899" s="10">
        <v>5892</v>
      </c>
    </row>
    <row r="5900" spans="5:5">
      <c r="E5900" s="10">
        <v>5893</v>
      </c>
    </row>
    <row r="5901" spans="5:5">
      <c r="E5901" s="10">
        <v>5894</v>
      </c>
    </row>
    <row r="5902" spans="5:5">
      <c r="E5902" s="10">
        <v>5895</v>
      </c>
    </row>
    <row r="5903" spans="5:5">
      <c r="E5903" s="10">
        <v>5896</v>
      </c>
    </row>
    <row r="5904" spans="5:5">
      <c r="E5904" s="10">
        <v>5897</v>
      </c>
    </row>
    <row r="5905" spans="5:5">
      <c r="E5905" s="10">
        <v>5898</v>
      </c>
    </row>
    <row r="5906" spans="5:5">
      <c r="E5906" s="10">
        <v>5899</v>
      </c>
    </row>
    <row r="5907" spans="5:5">
      <c r="E5907" s="10">
        <v>5900</v>
      </c>
    </row>
    <row r="5908" spans="5:5">
      <c r="E5908" s="10">
        <v>5901</v>
      </c>
    </row>
    <row r="5909" spans="5:5">
      <c r="E5909" s="10">
        <v>5902</v>
      </c>
    </row>
    <row r="5910" spans="5:5">
      <c r="E5910" s="10">
        <v>5903</v>
      </c>
    </row>
    <row r="5911" spans="5:5">
      <c r="E5911" s="10">
        <v>5904</v>
      </c>
    </row>
    <row r="5912" spans="5:5">
      <c r="E5912" s="10">
        <v>5905</v>
      </c>
    </row>
    <row r="5913" spans="5:5">
      <c r="E5913" s="10">
        <v>5906</v>
      </c>
    </row>
    <row r="5914" spans="5:5">
      <c r="E5914" s="10">
        <v>5907</v>
      </c>
    </row>
    <row r="5915" spans="5:5">
      <c r="E5915" s="10">
        <v>5908</v>
      </c>
    </row>
    <row r="5916" spans="5:5">
      <c r="E5916" s="10">
        <v>5909</v>
      </c>
    </row>
    <row r="5917" spans="5:5">
      <c r="E5917" s="10">
        <v>5910</v>
      </c>
    </row>
    <row r="5918" spans="5:5">
      <c r="E5918" s="10">
        <v>5911</v>
      </c>
    </row>
    <row r="5919" spans="5:5">
      <c r="E5919" s="10">
        <v>5912</v>
      </c>
    </row>
    <row r="5920" spans="5:5">
      <c r="E5920" s="10">
        <v>5913</v>
      </c>
    </row>
    <row r="5921" spans="5:5">
      <c r="E5921" s="10">
        <v>5914</v>
      </c>
    </row>
    <row r="5922" spans="5:5">
      <c r="E5922" s="10">
        <v>5915</v>
      </c>
    </row>
    <row r="5923" spans="5:5">
      <c r="E5923" s="10">
        <v>5916</v>
      </c>
    </row>
    <row r="5924" spans="5:5">
      <c r="E5924" s="10">
        <v>5917</v>
      </c>
    </row>
    <row r="5925" spans="5:5">
      <c r="E5925" s="10">
        <v>5918</v>
      </c>
    </row>
    <row r="5926" spans="5:5">
      <c r="E5926" s="10">
        <v>5919</v>
      </c>
    </row>
    <row r="5927" spans="5:5">
      <c r="E5927" s="10">
        <v>5920</v>
      </c>
    </row>
    <row r="5928" spans="5:5">
      <c r="E5928" s="10">
        <v>5921</v>
      </c>
    </row>
    <row r="5929" spans="5:5">
      <c r="E5929" s="10">
        <v>5922</v>
      </c>
    </row>
    <row r="5930" spans="5:5">
      <c r="E5930" s="10">
        <v>5923</v>
      </c>
    </row>
    <row r="5931" spans="5:5">
      <c r="E5931" s="10">
        <v>5924</v>
      </c>
    </row>
    <row r="5932" spans="5:5">
      <c r="E5932" s="10">
        <v>5925</v>
      </c>
    </row>
    <row r="5933" spans="5:5">
      <c r="E5933" s="10">
        <v>5926</v>
      </c>
    </row>
    <row r="5934" spans="5:5">
      <c r="E5934" s="10">
        <v>5927</v>
      </c>
    </row>
    <row r="5935" spans="5:5">
      <c r="E5935" s="10">
        <v>5928</v>
      </c>
    </row>
    <row r="5936" spans="5:5">
      <c r="E5936" s="10">
        <v>5929</v>
      </c>
    </row>
    <row r="5937" spans="5:5">
      <c r="E5937" s="10">
        <v>5930</v>
      </c>
    </row>
    <row r="5938" spans="5:5">
      <c r="E5938" s="10">
        <v>5931</v>
      </c>
    </row>
    <row r="5939" spans="5:5">
      <c r="E5939" s="10">
        <v>5932</v>
      </c>
    </row>
    <row r="5940" spans="5:5">
      <c r="E5940" s="10">
        <v>5933</v>
      </c>
    </row>
    <row r="5941" spans="5:5">
      <c r="E5941" s="10">
        <v>5934</v>
      </c>
    </row>
    <row r="5942" spans="5:5">
      <c r="E5942" s="10">
        <v>5935</v>
      </c>
    </row>
    <row r="5943" spans="5:5">
      <c r="E5943" s="10">
        <v>5936</v>
      </c>
    </row>
    <row r="5944" spans="5:5">
      <c r="E5944" s="10">
        <v>5937</v>
      </c>
    </row>
    <row r="5945" spans="5:5">
      <c r="E5945" s="10">
        <v>5938</v>
      </c>
    </row>
    <row r="5946" spans="5:5">
      <c r="E5946" s="10">
        <v>5939</v>
      </c>
    </row>
    <row r="5947" spans="5:5">
      <c r="E5947" s="10">
        <v>5940</v>
      </c>
    </row>
    <row r="5948" spans="5:5">
      <c r="E5948" s="10">
        <v>5941</v>
      </c>
    </row>
    <row r="5949" spans="5:5">
      <c r="E5949" s="10">
        <v>5942</v>
      </c>
    </row>
    <row r="5950" spans="5:5">
      <c r="E5950" s="10">
        <v>5943</v>
      </c>
    </row>
    <row r="5951" spans="5:5">
      <c r="E5951" s="10">
        <v>5944</v>
      </c>
    </row>
    <row r="5952" spans="5:5">
      <c r="E5952" s="10">
        <v>5945</v>
      </c>
    </row>
    <row r="5953" spans="5:5">
      <c r="E5953" s="10">
        <v>5946</v>
      </c>
    </row>
    <row r="5954" spans="5:5">
      <c r="E5954" s="10">
        <v>5947</v>
      </c>
    </row>
    <row r="5955" spans="5:5">
      <c r="E5955" s="10">
        <v>5948</v>
      </c>
    </row>
    <row r="5956" spans="5:5">
      <c r="E5956" s="10">
        <v>5949</v>
      </c>
    </row>
    <row r="5957" spans="5:5">
      <c r="E5957" s="10">
        <v>5950</v>
      </c>
    </row>
    <row r="5958" spans="5:5">
      <c r="E5958" s="10">
        <v>5951</v>
      </c>
    </row>
    <row r="5959" spans="5:5">
      <c r="E5959" s="10">
        <v>5952</v>
      </c>
    </row>
    <row r="5960" spans="5:5">
      <c r="E5960" s="10">
        <v>5953</v>
      </c>
    </row>
    <row r="5961" spans="5:5">
      <c r="E5961" s="10">
        <v>5954</v>
      </c>
    </row>
    <row r="5962" spans="5:5">
      <c r="E5962" s="10">
        <v>5955</v>
      </c>
    </row>
    <row r="5963" spans="5:5">
      <c r="E5963" s="10">
        <v>5956</v>
      </c>
    </row>
    <row r="5964" spans="5:5">
      <c r="E5964" s="10">
        <v>5957</v>
      </c>
    </row>
    <row r="5965" spans="5:5">
      <c r="E5965" s="10">
        <v>5958</v>
      </c>
    </row>
    <row r="5966" spans="5:5">
      <c r="E5966" s="10">
        <v>5959</v>
      </c>
    </row>
    <row r="5967" spans="5:5">
      <c r="E5967" s="10">
        <v>5960</v>
      </c>
    </row>
    <row r="5968" spans="5:5">
      <c r="E5968" s="10">
        <v>5961</v>
      </c>
    </row>
    <row r="5969" spans="5:5">
      <c r="E5969" s="10">
        <v>5962</v>
      </c>
    </row>
    <row r="5970" spans="5:5">
      <c r="E5970" s="10">
        <v>5963</v>
      </c>
    </row>
    <row r="5971" spans="5:5">
      <c r="E5971" s="10">
        <v>5964</v>
      </c>
    </row>
    <row r="5972" spans="5:5">
      <c r="E5972" s="10">
        <v>5965</v>
      </c>
    </row>
    <row r="5973" spans="5:5">
      <c r="E5973" s="10">
        <v>5966</v>
      </c>
    </row>
    <row r="5974" spans="5:5">
      <c r="E5974" s="10">
        <v>5967</v>
      </c>
    </row>
    <row r="5975" spans="5:5">
      <c r="E5975" s="10">
        <v>5968</v>
      </c>
    </row>
    <row r="5976" spans="5:5">
      <c r="E5976" s="10">
        <v>5969</v>
      </c>
    </row>
    <row r="5977" spans="5:5">
      <c r="E5977" s="10">
        <v>5970</v>
      </c>
    </row>
    <row r="5978" spans="5:5">
      <c r="E5978" s="10">
        <v>5971</v>
      </c>
    </row>
    <row r="5979" spans="5:5">
      <c r="E5979" s="10">
        <v>5972</v>
      </c>
    </row>
    <row r="5980" spans="5:5">
      <c r="E5980" s="10">
        <v>5973</v>
      </c>
    </row>
    <row r="5981" spans="5:5">
      <c r="E5981" s="10">
        <v>5974</v>
      </c>
    </row>
    <row r="5982" spans="5:5">
      <c r="E5982" s="10">
        <v>5975</v>
      </c>
    </row>
    <row r="5983" spans="5:5">
      <c r="E5983" s="10">
        <v>5976</v>
      </c>
    </row>
    <row r="5984" spans="5:5">
      <c r="E5984" s="10">
        <v>5977</v>
      </c>
    </row>
    <row r="5985" spans="5:5">
      <c r="E5985" s="10">
        <v>5978</v>
      </c>
    </row>
    <row r="5986" spans="5:5">
      <c r="E5986" s="10">
        <v>5979</v>
      </c>
    </row>
    <row r="5987" spans="5:5">
      <c r="E5987" s="10">
        <v>5980</v>
      </c>
    </row>
    <row r="5988" spans="5:5">
      <c r="E5988" s="10">
        <v>5981</v>
      </c>
    </row>
    <row r="5989" spans="5:5">
      <c r="E5989" s="10">
        <v>5982</v>
      </c>
    </row>
    <row r="5990" spans="5:5">
      <c r="E5990" s="10">
        <v>5983</v>
      </c>
    </row>
    <row r="5991" spans="5:5">
      <c r="E5991" s="10">
        <v>5984</v>
      </c>
    </row>
    <row r="5992" spans="5:5">
      <c r="E5992" s="10">
        <v>5985</v>
      </c>
    </row>
    <row r="5993" spans="5:5">
      <c r="E5993" s="10">
        <v>5986</v>
      </c>
    </row>
    <row r="5994" spans="5:5">
      <c r="E5994" s="10">
        <v>5987</v>
      </c>
    </row>
    <row r="5995" spans="5:5">
      <c r="E5995" s="10">
        <v>5988</v>
      </c>
    </row>
    <row r="5996" spans="5:5">
      <c r="E5996" s="10">
        <v>5989</v>
      </c>
    </row>
    <row r="5997" spans="5:5">
      <c r="E5997" s="10">
        <v>5990</v>
      </c>
    </row>
    <row r="5998" spans="5:5">
      <c r="E5998" s="10">
        <v>5991</v>
      </c>
    </row>
    <row r="5999" spans="5:5">
      <c r="E5999" s="10">
        <v>5992</v>
      </c>
    </row>
    <row r="6000" spans="5:5">
      <c r="E6000" s="10">
        <v>5993</v>
      </c>
    </row>
    <row r="6001" spans="5:5">
      <c r="E6001" s="10">
        <v>5994</v>
      </c>
    </row>
    <row r="6002" spans="5:5">
      <c r="E6002" s="10">
        <v>5995</v>
      </c>
    </row>
    <row r="6003" spans="5:5">
      <c r="E6003" s="10">
        <v>5996</v>
      </c>
    </row>
    <row r="6004" spans="5:5">
      <c r="E6004" s="10">
        <v>5997</v>
      </c>
    </row>
    <row r="6005" spans="5:5">
      <c r="E6005" s="10">
        <v>5998</v>
      </c>
    </row>
    <row r="6006" spans="5:5">
      <c r="E6006" s="10">
        <v>5999</v>
      </c>
    </row>
    <row r="6007" spans="5:5">
      <c r="E6007" s="10">
        <v>6000</v>
      </c>
    </row>
    <row r="6008" spans="5:5">
      <c r="E6008" s="10">
        <v>6001</v>
      </c>
    </row>
    <row r="6009" spans="5:5">
      <c r="E6009" s="10">
        <v>6002</v>
      </c>
    </row>
    <row r="6010" spans="5:5">
      <c r="E6010" s="10">
        <v>6003</v>
      </c>
    </row>
    <row r="6011" spans="5:5">
      <c r="E6011" s="10">
        <v>6004</v>
      </c>
    </row>
    <row r="6012" spans="5:5">
      <c r="E6012" s="10">
        <v>6005</v>
      </c>
    </row>
    <row r="6013" spans="5:5">
      <c r="E6013" s="10">
        <v>6006</v>
      </c>
    </row>
    <row r="6014" spans="5:5">
      <c r="E6014" s="10">
        <v>6007</v>
      </c>
    </row>
    <row r="6015" spans="5:5">
      <c r="E6015" s="10">
        <v>6008</v>
      </c>
    </row>
    <row r="6016" spans="5:5">
      <c r="E6016" s="10">
        <v>6009</v>
      </c>
    </row>
    <row r="6017" spans="5:5">
      <c r="E6017" s="10">
        <v>6010</v>
      </c>
    </row>
    <row r="6018" spans="5:5">
      <c r="E6018" s="10">
        <v>6011</v>
      </c>
    </row>
    <row r="6019" spans="5:5">
      <c r="E6019" s="10">
        <v>6012</v>
      </c>
    </row>
    <row r="6020" spans="5:5">
      <c r="E6020" s="10">
        <v>6013</v>
      </c>
    </row>
    <row r="6021" spans="5:5">
      <c r="E6021" s="10">
        <v>6014</v>
      </c>
    </row>
    <row r="6022" spans="5:5">
      <c r="E6022" s="10">
        <v>6015</v>
      </c>
    </row>
    <row r="6023" spans="5:5">
      <c r="E6023" s="10">
        <v>6016</v>
      </c>
    </row>
    <row r="6024" spans="5:5">
      <c r="E6024" s="10">
        <v>6017</v>
      </c>
    </row>
    <row r="6025" spans="5:5">
      <c r="E6025" s="10">
        <v>6018</v>
      </c>
    </row>
    <row r="6026" spans="5:5">
      <c r="E6026" s="10">
        <v>6019</v>
      </c>
    </row>
    <row r="6027" spans="5:5">
      <c r="E6027" s="10">
        <v>6020</v>
      </c>
    </row>
    <row r="6028" spans="5:5">
      <c r="E6028" s="10">
        <v>6021</v>
      </c>
    </row>
    <row r="6029" spans="5:5">
      <c r="E6029" s="10">
        <v>6022</v>
      </c>
    </row>
    <row r="6030" spans="5:5">
      <c r="E6030" s="10">
        <v>6023</v>
      </c>
    </row>
    <row r="6031" spans="5:5">
      <c r="E6031" s="10">
        <v>6024</v>
      </c>
    </row>
    <row r="6032" spans="5:5">
      <c r="E6032" s="10">
        <v>6025</v>
      </c>
    </row>
    <row r="6033" spans="5:5">
      <c r="E6033" s="10">
        <v>6026</v>
      </c>
    </row>
    <row r="6034" spans="5:5">
      <c r="E6034" s="10">
        <v>6027</v>
      </c>
    </row>
    <row r="6035" spans="5:5">
      <c r="E6035" s="10">
        <v>6028</v>
      </c>
    </row>
    <row r="6036" spans="5:5">
      <c r="E6036" s="10">
        <v>6029</v>
      </c>
    </row>
    <row r="6037" spans="5:5">
      <c r="E6037" s="10">
        <v>6030</v>
      </c>
    </row>
    <row r="6038" spans="5:5">
      <c r="E6038" s="10">
        <v>6031</v>
      </c>
    </row>
    <row r="6039" spans="5:5">
      <c r="E6039" s="10">
        <v>6032</v>
      </c>
    </row>
    <row r="6040" spans="5:5">
      <c r="E6040" s="10">
        <v>6033</v>
      </c>
    </row>
    <row r="6041" spans="5:5">
      <c r="E6041" s="10">
        <v>6034</v>
      </c>
    </row>
    <row r="6042" spans="5:5">
      <c r="E6042" s="10">
        <v>6035</v>
      </c>
    </row>
    <row r="6043" spans="5:5">
      <c r="E6043" s="10">
        <v>6036</v>
      </c>
    </row>
    <row r="6044" spans="5:5">
      <c r="E6044" s="10">
        <v>6037</v>
      </c>
    </row>
    <row r="6045" spans="5:5">
      <c r="E6045" s="10">
        <v>6038</v>
      </c>
    </row>
    <row r="6046" spans="5:5">
      <c r="E6046" s="10">
        <v>6039</v>
      </c>
    </row>
    <row r="6047" spans="5:5">
      <c r="E6047" s="10">
        <v>6040</v>
      </c>
    </row>
    <row r="6048" spans="5:5">
      <c r="E6048" s="10">
        <v>6041</v>
      </c>
    </row>
    <row r="6049" spans="5:5">
      <c r="E6049" s="10">
        <v>6042</v>
      </c>
    </row>
    <row r="6050" spans="5:5">
      <c r="E6050" s="10">
        <v>6043</v>
      </c>
    </row>
    <row r="6051" spans="5:5">
      <c r="E6051" s="10">
        <v>6044</v>
      </c>
    </row>
    <row r="6052" spans="5:5">
      <c r="E6052" s="10">
        <v>6045</v>
      </c>
    </row>
    <row r="6053" spans="5:5">
      <c r="E6053" s="10">
        <v>6046</v>
      </c>
    </row>
    <row r="6054" spans="5:5">
      <c r="E6054" s="10">
        <v>6047</v>
      </c>
    </row>
    <row r="6055" spans="5:5">
      <c r="E6055" s="10">
        <v>6048</v>
      </c>
    </row>
    <row r="6056" spans="5:5">
      <c r="E6056" s="10">
        <v>6049</v>
      </c>
    </row>
    <row r="6057" spans="5:5">
      <c r="E6057" s="10">
        <v>6050</v>
      </c>
    </row>
    <row r="6058" spans="5:5">
      <c r="E6058" s="10">
        <v>6051</v>
      </c>
    </row>
    <row r="6059" spans="5:5">
      <c r="E6059" s="10">
        <v>6052</v>
      </c>
    </row>
    <row r="6060" spans="5:5">
      <c r="E6060" s="10">
        <v>6053</v>
      </c>
    </row>
    <row r="6061" spans="5:5">
      <c r="E6061" s="10">
        <v>6054</v>
      </c>
    </row>
    <row r="6062" spans="5:5">
      <c r="E6062" s="10">
        <v>6055</v>
      </c>
    </row>
    <row r="6063" spans="5:5">
      <c r="E6063" s="10">
        <v>6056</v>
      </c>
    </row>
    <row r="6064" spans="5:5">
      <c r="E6064" s="10">
        <v>6057</v>
      </c>
    </row>
    <row r="6065" spans="5:5">
      <c r="E6065" s="10">
        <v>6058</v>
      </c>
    </row>
    <row r="6066" spans="5:5">
      <c r="E6066" s="10">
        <v>6059</v>
      </c>
    </row>
    <row r="6067" spans="5:5">
      <c r="E6067" s="10">
        <v>6060</v>
      </c>
    </row>
    <row r="6068" spans="5:5">
      <c r="E6068" s="10">
        <v>6061</v>
      </c>
    </row>
    <row r="6069" spans="5:5">
      <c r="E6069" s="10">
        <v>6062</v>
      </c>
    </row>
    <row r="6070" spans="5:5">
      <c r="E6070" s="10">
        <v>6063</v>
      </c>
    </row>
    <row r="6071" spans="5:5">
      <c r="E6071" s="10">
        <v>6064</v>
      </c>
    </row>
    <row r="6072" spans="5:5">
      <c r="E6072" s="10">
        <v>6065</v>
      </c>
    </row>
    <row r="6073" spans="5:5">
      <c r="E6073" s="10">
        <v>6066</v>
      </c>
    </row>
    <row r="6074" spans="5:5">
      <c r="E6074" s="10">
        <v>6067</v>
      </c>
    </row>
    <row r="6075" spans="5:5">
      <c r="E6075" s="10">
        <v>6068</v>
      </c>
    </row>
    <row r="6076" spans="5:5">
      <c r="E6076" s="10">
        <v>6069</v>
      </c>
    </row>
    <row r="6077" spans="5:5">
      <c r="E6077" s="10">
        <v>6070</v>
      </c>
    </row>
    <row r="6078" spans="5:5">
      <c r="E6078" s="10">
        <v>6071</v>
      </c>
    </row>
    <row r="6079" spans="5:5">
      <c r="E6079" s="10">
        <v>6072</v>
      </c>
    </row>
    <row r="6080" spans="5:5">
      <c r="E6080" s="10">
        <v>6073</v>
      </c>
    </row>
    <row r="6081" spans="5:5">
      <c r="E6081" s="10">
        <v>6074</v>
      </c>
    </row>
    <row r="6082" spans="5:5">
      <c r="E6082" s="10">
        <v>6075</v>
      </c>
    </row>
    <row r="6083" spans="5:5">
      <c r="E6083" s="10">
        <v>6076</v>
      </c>
    </row>
    <row r="6084" spans="5:5">
      <c r="E6084" s="10">
        <v>6077</v>
      </c>
    </row>
    <row r="6085" spans="5:5">
      <c r="E6085" s="10">
        <v>6078</v>
      </c>
    </row>
    <row r="6086" spans="5:5">
      <c r="E6086" s="10">
        <v>6079</v>
      </c>
    </row>
    <row r="6087" spans="5:5">
      <c r="E6087" s="10">
        <v>6080</v>
      </c>
    </row>
    <row r="6088" spans="5:5">
      <c r="E6088" s="10">
        <v>6081</v>
      </c>
    </row>
    <row r="6089" spans="5:5">
      <c r="E6089" s="10">
        <v>6082</v>
      </c>
    </row>
    <row r="6090" spans="5:5">
      <c r="E6090" s="10">
        <v>6083</v>
      </c>
    </row>
    <row r="6091" spans="5:5">
      <c r="E6091" s="10">
        <v>6084</v>
      </c>
    </row>
    <row r="6092" spans="5:5">
      <c r="E6092" s="10">
        <v>6085</v>
      </c>
    </row>
    <row r="6093" spans="5:5">
      <c r="E6093" s="10">
        <v>6086</v>
      </c>
    </row>
    <row r="6094" spans="5:5">
      <c r="E6094" s="10">
        <v>6087</v>
      </c>
    </row>
    <row r="6095" spans="5:5">
      <c r="E6095" s="10">
        <v>6088</v>
      </c>
    </row>
    <row r="6096" spans="5:5">
      <c r="E6096" s="10">
        <v>6089</v>
      </c>
    </row>
    <row r="6097" spans="5:5">
      <c r="E6097" s="10">
        <v>6090</v>
      </c>
    </row>
    <row r="6098" spans="5:5">
      <c r="E6098" s="10">
        <v>6091</v>
      </c>
    </row>
    <row r="6099" spans="5:5">
      <c r="E6099" s="10">
        <v>6092</v>
      </c>
    </row>
    <row r="6100" spans="5:5">
      <c r="E6100" s="10">
        <v>6093</v>
      </c>
    </row>
    <row r="6101" spans="5:5">
      <c r="E6101" s="10">
        <v>6094</v>
      </c>
    </row>
    <row r="6102" spans="5:5">
      <c r="E6102" s="10">
        <v>6095</v>
      </c>
    </row>
    <row r="6103" spans="5:5">
      <c r="E6103" s="10">
        <v>6096</v>
      </c>
    </row>
    <row r="6104" spans="5:5">
      <c r="E6104" s="10">
        <v>6097</v>
      </c>
    </row>
    <row r="6105" spans="5:5">
      <c r="E6105" s="10">
        <v>6098</v>
      </c>
    </row>
    <row r="6106" spans="5:5">
      <c r="E6106" s="10">
        <v>6099</v>
      </c>
    </row>
    <row r="6107" spans="5:5">
      <c r="E6107" s="10">
        <v>6100</v>
      </c>
    </row>
    <row r="6108" spans="5:5">
      <c r="E6108" s="10">
        <v>6101</v>
      </c>
    </row>
    <row r="6109" spans="5:5">
      <c r="E6109" s="10">
        <v>6102</v>
      </c>
    </row>
    <row r="6110" spans="5:5">
      <c r="E6110" s="10">
        <v>6103</v>
      </c>
    </row>
    <row r="6111" spans="5:5">
      <c r="E6111" s="10">
        <v>6104</v>
      </c>
    </row>
    <row r="6112" spans="5:5">
      <c r="E6112" s="10">
        <v>6105</v>
      </c>
    </row>
    <row r="6113" spans="5:5">
      <c r="E6113" s="10">
        <v>6106</v>
      </c>
    </row>
    <row r="6114" spans="5:5">
      <c r="E6114" s="10">
        <v>6107</v>
      </c>
    </row>
    <row r="6115" spans="5:5">
      <c r="E6115" s="10">
        <v>6108</v>
      </c>
    </row>
    <row r="6116" spans="5:5">
      <c r="E6116" s="10">
        <v>6109</v>
      </c>
    </row>
    <row r="6117" spans="5:5">
      <c r="E6117" s="10">
        <v>6110</v>
      </c>
    </row>
    <row r="6118" spans="5:5">
      <c r="E6118" s="10">
        <v>6111</v>
      </c>
    </row>
    <row r="6119" spans="5:5">
      <c r="E6119" s="10">
        <v>6112</v>
      </c>
    </row>
    <row r="6120" spans="5:5">
      <c r="E6120" s="10">
        <v>6113</v>
      </c>
    </row>
    <row r="6121" spans="5:5">
      <c r="E6121" s="10">
        <v>6114</v>
      </c>
    </row>
    <row r="6122" spans="5:5">
      <c r="E6122" s="10">
        <v>6115</v>
      </c>
    </row>
    <row r="6123" spans="5:5">
      <c r="E6123" s="10">
        <v>6116</v>
      </c>
    </row>
    <row r="6124" spans="5:5">
      <c r="E6124" s="10">
        <v>6117</v>
      </c>
    </row>
    <row r="6125" spans="5:5">
      <c r="E6125" s="10">
        <v>6118</v>
      </c>
    </row>
    <row r="6126" spans="5:5">
      <c r="E6126" s="10">
        <v>6119</v>
      </c>
    </row>
    <row r="6127" spans="5:5">
      <c r="E6127" s="10">
        <v>6120</v>
      </c>
    </row>
    <row r="6128" spans="5:5">
      <c r="E6128" s="10">
        <v>6121</v>
      </c>
    </row>
    <row r="6129" spans="5:5">
      <c r="E6129" s="10">
        <v>6122</v>
      </c>
    </row>
    <row r="6130" spans="5:5">
      <c r="E6130" s="10">
        <v>6123</v>
      </c>
    </row>
    <row r="6131" spans="5:5">
      <c r="E6131" s="10">
        <v>6124</v>
      </c>
    </row>
    <row r="6132" spans="5:5">
      <c r="E6132" s="10">
        <v>6125</v>
      </c>
    </row>
    <row r="6133" spans="5:5">
      <c r="E6133" s="10">
        <v>6126</v>
      </c>
    </row>
    <row r="6134" spans="5:5">
      <c r="E6134" s="10">
        <v>6127</v>
      </c>
    </row>
    <row r="6135" spans="5:5">
      <c r="E6135" s="10">
        <v>6128</v>
      </c>
    </row>
    <row r="6136" spans="5:5">
      <c r="E6136" s="10">
        <v>6129</v>
      </c>
    </row>
    <row r="6137" spans="5:5">
      <c r="E6137" s="10">
        <v>6130</v>
      </c>
    </row>
    <row r="6138" spans="5:5">
      <c r="E6138" s="10">
        <v>6131</v>
      </c>
    </row>
    <row r="6139" spans="5:5">
      <c r="E6139" s="10">
        <v>6132</v>
      </c>
    </row>
    <row r="6140" spans="5:5">
      <c r="E6140" s="10">
        <v>6133</v>
      </c>
    </row>
    <row r="6141" spans="5:5">
      <c r="E6141" s="10">
        <v>6134</v>
      </c>
    </row>
    <row r="6142" spans="5:5">
      <c r="E6142" s="10">
        <v>6135</v>
      </c>
    </row>
    <row r="6143" spans="5:5">
      <c r="E6143" s="10">
        <v>6136</v>
      </c>
    </row>
    <row r="6144" spans="5:5">
      <c r="E6144" s="10">
        <v>6137</v>
      </c>
    </row>
    <row r="6145" spans="5:5">
      <c r="E6145" s="10">
        <v>6138</v>
      </c>
    </row>
    <row r="6146" spans="5:5">
      <c r="E6146" s="10">
        <v>6139</v>
      </c>
    </row>
    <row r="6147" spans="5:5">
      <c r="E6147" s="10">
        <v>6140</v>
      </c>
    </row>
    <row r="6148" spans="5:5">
      <c r="E6148" s="10">
        <v>6141</v>
      </c>
    </row>
    <row r="6149" spans="5:5">
      <c r="E6149" s="10">
        <v>6142</v>
      </c>
    </row>
    <row r="6150" spans="5:5">
      <c r="E6150" s="10">
        <v>6143</v>
      </c>
    </row>
    <row r="6151" spans="5:5">
      <c r="E6151" s="10">
        <v>6144</v>
      </c>
    </row>
    <row r="6152" spans="5:5">
      <c r="E6152" s="10">
        <v>6145</v>
      </c>
    </row>
    <row r="6153" spans="5:5">
      <c r="E6153" s="10">
        <v>6146</v>
      </c>
    </row>
    <row r="6154" spans="5:5">
      <c r="E6154" s="10">
        <v>6147</v>
      </c>
    </row>
    <row r="6155" spans="5:5">
      <c r="E6155" s="10">
        <v>6148</v>
      </c>
    </row>
    <row r="6156" spans="5:5">
      <c r="E6156" s="10">
        <v>6149</v>
      </c>
    </row>
    <row r="6157" spans="5:5">
      <c r="E6157" s="10">
        <v>6150</v>
      </c>
    </row>
    <row r="6158" spans="5:5">
      <c r="E6158" s="10">
        <v>6151</v>
      </c>
    </row>
    <row r="6159" spans="5:5">
      <c r="E6159" s="10">
        <v>6152</v>
      </c>
    </row>
    <row r="6160" spans="5:5">
      <c r="E6160" s="10">
        <v>6153</v>
      </c>
    </row>
    <row r="6161" spans="5:5">
      <c r="E6161" s="10">
        <v>6154</v>
      </c>
    </row>
    <row r="6162" spans="5:5">
      <c r="E6162" s="10">
        <v>6155</v>
      </c>
    </row>
    <row r="6163" spans="5:5">
      <c r="E6163" s="10">
        <v>6156</v>
      </c>
    </row>
    <row r="6164" spans="5:5">
      <c r="E6164" s="10">
        <v>6157</v>
      </c>
    </row>
    <row r="6165" spans="5:5">
      <c r="E6165" s="10">
        <v>6158</v>
      </c>
    </row>
    <row r="6166" spans="5:5">
      <c r="E6166" s="10">
        <v>6159</v>
      </c>
    </row>
    <row r="6167" spans="5:5">
      <c r="E6167" s="10">
        <v>6160</v>
      </c>
    </row>
    <row r="6168" spans="5:5">
      <c r="E6168" s="10">
        <v>6161</v>
      </c>
    </row>
    <row r="6169" spans="5:5">
      <c r="E6169" s="10">
        <v>6162</v>
      </c>
    </row>
    <row r="6170" spans="5:5">
      <c r="E6170" s="10">
        <v>6163</v>
      </c>
    </row>
    <row r="6171" spans="5:5">
      <c r="E6171" s="10">
        <v>6164</v>
      </c>
    </row>
    <row r="6172" spans="5:5">
      <c r="E6172" s="10">
        <v>6165</v>
      </c>
    </row>
    <row r="6173" spans="5:5">
      <c r="E6173" s="10">
        <v>6166</v>
      </c>
    </row>
    <row r="6174" spans="5:5">
      <c r="E6174" s="10">
        <v>6167</v>
      </c>
    </row>
    <row r="6175" spans="5:5">
      <c r="E6175" s="10">
        <v>6168</v>
      </c>
    </row>
    <row r="6176" spans="5:5">
      <c r="E6176" s="10">
        <v>6169</v>
      </c>
    </row>
    <row r="6177" spans="5:5">
      <c r="E6177" s="10">
        <v>6170</v>
      </c>
    </row>
    <row r="6178" spans="5:5">
      <c r="E6178" s="10">
        <v>6171</v>
      </c>
    </row>
    <row r="6179" spans="5:5">
      <c r="E6179" s="10">
        <v>6172</v>
      </c>
    </row>
    <row r="6180" spans="5:5">
      <c r="E6180" s="10">
        <v>6173</v>
      </c>
    </row>
    <row r="6181" spans="5:5">
      <c r="E6181" s="10">
        <v>6174</v>
      </c>
    </row>
    <row r="6182" spans="5:5">
      <c r="E6182" s="10">
        <v>6175</v>
      </c>
    </row>
    <row r="6183" spans="5:5">
      <c r="E6183" s="10">
        <v>6176</v>
      </c>
    </row>
    <row r="6184" spans="5:5">
      <c r="E6184" s="10">
        <v>6177</v>
      </c>
    </row>
    <row r="6185" spans="5:5">
      <c r="E6185" s="10">
        <v>6178</v>
      </c>
    </row>
    <row r="6186" spans="5:5">
      <c r="E6186" s="10">
        <v>6179</v>
      </c>
    </row>
    <row r="6187" spans="5:5">
      <c r="E6187" s="10">
        <v>6180</v>
      </c>
    </row>
    <row r="6188" spans="5:5">
      <c r="E6188" s="10">
        <v>6181</v>
      </c>
    </row>
    <row r="6189" spans="5:5">
      <c r="E6189" s="10">
        <v>6182</v>
      </c>
    </row>
    <row r="6190" spans="5:5">
      <c r="E6190" s="10">
        <v>6183</v>
      </c>
    </row>
    <row r="6191" spans="5:5">
      <c r="E6191" s="10">
        <v>6184</v>
      </c>
    </row>
    <row r="6192" spans="5:5">
      <c r="E6192" s="10">
        <v>6185</v>
      </c>
    </row>
    <row r="6193" spans="5:5">
      <c r="E6193" s="10">
        <v>6186</v>
      </c>
    </row>
    <row r="6194" spans="5:5">
      <c r="E6194" s="10">
        <v>6187</v>
      </c>
    </row>
    <row r="6195" spans="5:5">
      <c r="E6195" s="10">
        <v>6188</v>
      </c>
    </row>
    <row r="6196" spans="5:5">
      <c r="E6196" s="10">
        <v>6189</v>
      </c>
    </row>
    <row r="6197" spans="5:5">
      <c r="E6197" s="10">
        <v>6190</v>
      </c>
    </row>
    <row r="6198" spans="5:5">
      <c r="E6198" s="10">
        <v>6191</v>
      </c>
    </row>
    <row r="6199" spans="5:5">
      <c r="E6199" s="10">
        <v>6192</v>
      </c>
    </row>
    <row r="6200" spans="5:5">
      <c r="E6200" s="10">
        <v>6193</v>
      </c>
    </row>
    <row r="6201" spans="5:5">
      <c r="E6201" s="10">
        <v>6194</v>
      </c>
    </row>
    <row r="6202" spans="5:5">
      <c r="E6202" s="10">
        <v>6195</v>
      </c>
    </row>
    <row r="6203" spans="5:5">
      <c r="E6203" s="10">
        <v>6196</v>
      </c>
    </row>
    <row r="6204" spans="5:5">
      <c r="E6204" s="10">
        <v>6197</v>
      </c>
    </row>
    <row r="6205" spans="5:5">
      <c r="E6205" s="10">
        <v>6198</v>
      </c>
    </row>
    <row r="6206" spans="5:5">
      <c r="E6206" s="10">
        <v>6199</v>
      </c>
    </row>
    <row r="6207" spans="5:5">
      <c r="E6207" s="10">
        <v>6200</v>
      </c>
    </row>
    <row r="6208" spans="5:5">
      <c r="E6208" s="10">
        <v>6201</v>
      </c>
    </row>
    <row r="6209" spans="5:5">
      <c r="E6209" s="10">
        <v>6202</v>
      </c>
    </row>
    <row r="6210" spans="5:5">
      <c r="E6210" s="10">
        <v>6203</v>
      </c>
    </row>
    <row r="6211" spans="5:5">
      <c r="E6211" s="10">
        <v>6204</v>
      </c>
    </row>
    <row r="6212" spans="5:5">
      <c r="E6212" s="10">
        <v>6205</v>
      </c>
    </row>
    <row r="6213" spans="5:5">
      <c r="E6213" s="10">
        <v>6206</v>
      </c>
    </row>
    <row r="6214" spans="5:5">
      <c r="E6214" s="10">
        <v>6207</v>
      </c>
    </row>
    <row r="6215" spans="5:5">
      <c r="E6215" s="10">
        <v>6208</v>
      </c>
    </row>
    <row r="6216" spans="5:5">
      <c r="E6216" s="10">
        <v>6209</v>
      </c>
    </row>
    <row r="6217" spans="5:5">
      <c r="E6217" s="10">
        <v>6210</v>
      </c>
    </row>
    <row r="6218" spans="5:5">
      <c r="E6218" s="10">
        <v>6211</v>
      </c>
    </row>
    <row r="6219" spans="5:5">
      <c r="E6219" s="10">
        <v>6212</v>
      </c>
    </row>
    <row r="6220" spans="5:5">
      <c r="E6220" s="10">
        <v>6213</v>
      </c>
    </row>
    <row r="6221" spans="5:5">
      <c r="E6221" s="10">
        <v>6214</v>
      </c>
    </row>
    <row r="6222" spans="5:5">
      <c r="E6222" s="10">
        <v>6215</v>
      </c>
    </row>
    <row r="6223" spans="5:5">
      <c r="E6223" s="10">
        <v>6216</v>
      </c>
    </row>
    <row r="6224" spans="5:5">
      <c r="E6224" s="10">
        <v>6217</v>
      </c>
    </row>
    <row r="6225" spans="5:5">
      <c r="E6225" s="10">
        <v>6218</v>
      </c>
    </row>
    <row r="6226" spans="5:5">
      <c r="E6226" s="10">
        <v>6219</v>
      </c>
    </row>
    <row r="6227" spans="5:5">
      <c r="E6227" s="10">
        <v>6220</v>
      </c>
    </row>
    <row r="6228" spans="5:5">
      <c r="E6228" s="10">
        <v>6221</v>
      </c>
    </row>
    <row r="6229" spans="5:5">
      <c r="E6229" s="10">
        <v>6222</v>
      </c>
    </row>
    <row r="6230" spans="5:5">
      <c r="E6230" s="10">
        <v>6223</v>
      </c>
    </row>
    <row r="6231" spans="5:5">
      <c r="E6231" s="10">
        <v>6224</v>
      </c>
    </row>
    <row r="6232" spans="5:5">
      <c r="E6232" s="10">
        <v>6225</v>
      </c>
    </row>
    <row r="6233" spans="5:5">
      <c r="E6233" s="10">
        <v>6226</v>
      </c>
    </row>
    <row r="6234" spans="5:5">
      <c r="E6234" s="10">
        <v>6227</v>
      </c>
    </row>
    <row r="6235" spans="5:5">
      <c r="E6235" s="10">
        <v>6228</v>
      </c>
    </row>
    <row r="6236" spans="5:5">
      <c r="E6236" s="10">
        <v>6229</v>
      </c>
    </row>
    <row r="6237" spans="5:5">
      <c r="E6237" s="10">
        <v>6230</v>
      </c>
    </row>
    <row r="6238" spans="5:5">
      <c r="E6238" s="10">
        <v>6231</v>
      </c>
    </row>
    <row r="6239" spans="5:5">
      <c r="E6239" s="10">
        <v>6232</v>
      </c>
    </row>
    <row r="6240" spans="5:5">
      <c r="E6240" s="10">
        <v>6233</v>
      </c>
    </row>
    <row r="6241" spans="5:5">
      <c r="E6241" s="10">
        <v>6234</v>
      </c>
    </row>
    <row r="6242" spans="5:5">
      <c r="E6242" s="10">
        <v>6235</v>
      </c>
    </row>
    <row r="6243" spans="5:5">
      <c r="E6243" s="10">
        <v>6236</v>
      </c>
    </row>
    <row r="6244" spans="5:5">
      <c r="E6244" s="10">
        <v>6237</v>
      </c>
    </row>
    <row r="6245" spans="5:5">
      <c r="E6245" s="10">
        <v>6238</v>
      </c>
    </row>
    <row r="6246" spans="5:5">
      <c r="E6246" s="10">
        <v>6239</v>
      </c>
    </row>
    <row r="6247" spans="5:5">
      <c r="E6247" s="10">
        <v>6240</v>
      </c>
    </row>
    <row r="6248" spans="5:5">
      <c r="E6248" s="10">
        <v>6241</v>
      </c>
    </row>
    <row r="6249" spans="5:5">
      <c r="E6249" s="10">
        <v>6242</v>
      </c>
    </row>
    <row r="6250" spans="5:5">
      <c r="E6250" s="10">
        <v>6243</v>
      </c>
    </row>
    <row r="6251" spans="5:5">
      <c r="E6251" s="10">
        <v>6244</v>
      </c>
    </row>
    <row r="6252" spans="5:5">
      <c r="E6252" s="10">
        <v>6245</v>
      </c>
    </row>
    <row r="6253" spans="5:5">
      <c r="E6253" s="10">
        <v>6246</v>
      </c>
    </row>
    <row r="6254" spans="5:5">
      <c r="E6254" s="10">
        <v>6247</v>
      </c>
    </row>
    <row r="6255" spans="5:5">
      <c r="E6255" s="10">
        <v>6248</v>
      </c>
    </row>
    <row r="6256" spans="5:5">
      <c r="E6256" s="10">
        <v>6249</v>
      </c>
    </row>
    <row r="6257" spans="5:5">
      <c r="E6257" s="10">
        <v>6250</v>
      </c>
    </row>
    <row r="6258" spans="5:5">
      <c r="E6258" s="10">
        <v>6251</v>
      </c>
    </row>
    <row r="6259" spans="5:5">
      <c r="E6259" s="10">
        <v>6252</v>
      </c>
    </row>
    <row r="6260" spans="5:5">
      <c r="E6260" s="10">
        <v>6253</v>
      </c>
    </row>
    <row r="6261" spans="5:5">
      <c r="E6261" s="10">
        <v>6254</v>
      </c>
    </row>
    <row r="6262" spans="5:5">
      <c r="E6262" s="10">
        <v>6255</v>
      </c>
    </row>
    <row r="6263" spans="5:5">
      <c r="E6263" s="10">
        <v>6256</v>
      </c>
    </row>
    <row r="6264" spans="5:5">
      <c r="E6264" s="10">
        <v>6257</v>
      </c>
    </row>
    <row r="6265" spans="5:5">
      <c r="E6265" s="10">
        <v>6258</v>
      </c>
    </row>
    <row r="6266" spans="5:5">
      <c r="E6266" s="10">
        <v>6259</v>
      </c>
    </row>
    <row r="6267" spans="5:5">
      <c r="E6267" s="10">
        <v>6260</v>
      </c>
    </row>
    <row r="6268" spans="5:5">
      <c r="E6268" s="10">
        <v>6261</v>
      </c>
    </row>
    <row r="6269" spans="5:5">
      <c r="E6269" s="10">
        <v>6262</v>
      </c>
    </row>
    <row r="6270" spans="5:5">
      <c r="E6270" s="10">
        <v>6263</v>
      </c>
    </row>
    <row r="6271" spans="5:5">
      <c r="E6271" s="10">
        <v>6264</v>
      </c>
    </row>
    <row r="6272" spans="5:5">
      <c r="E6272" s="10">
        <v>6265</v>
      </c>
    </row>
    <row r="6273" spans="5:5">
      <c r="E6273" s="10">
        <v>6266</v>
      </c>
    </row>
    <row r="6274" spans="5:5">
      <c r="E6274" s="10">
        <v>6267</v>
      </c>
    </row>
    <row r="6275" spans="5:5">
      <c r="E6275" s="10">
        <v>6268</v>
      </c>
    </row>
    <row r="6276" spans="5:5">
      <c r="E6276" s="10">
        <v>6269</v>
      </c>
    </row>
    <row r="6277" spans="5:5">
      <c r="E6277" s="10">
        <v>6270</v>
      </c>
    </row>
    <row r="6278" spans="5:5">
      <c r="E6278" s="10">
        <v>6271</v>
      </c>
    </row>
    <row r="6279" spans="5:5">
      <c r="E6279" s="10">
        <v>6272</v>
      </c>
    </row>
    <row r="6280" spans="5:5">
      <c r="E6280" s="10">
        <v>6273</v>
      </c>
    </row>
    <row r="6281" spans="5:5">
      <c r="E6281" s="10">
        <v>6274</v>
      </c>
    </row>
    <row r="6282" spans="5:5">
      <c r="E6282" s="10">
        <v>6275</v>
      </c>
    </row>
    <row r="6283" spans="5:5">
      <c r="E6283" s="10">
        <v>6276</v>
      </c>
    </row>
    <row r="6284" spans="5:5">
      <c r="E6284" s="10">
        <v>6277</v>
      </c>
    </row>
    <row r="6285" spans="5:5">
      <c r="E6285" s="10">
        <v>6278</v>
      </c>
    </row>
    <row r="6286" spans="5:5">
      <c r="E6286" s="10">
        <v>6279</v>
      </c>
    </row>
    <row r="6287" spans="5:5">
      <c r="E6287" s="10">
        <v>6280</v>
      </c>
    </row>
    <row r="6288" spans="5:5">
      <c r="E6288" s="10">
        <v>6281</v>
      </c>
    </row>
    <row r="6289" spans="5:5">
      <c r="E6289" s="10">
        <v>6282</v>
      </c>
    </row>
    <row r="6290" spans="5:5">
      <c r="E6290" s="10">
        <v>6283</v>
      </c>
    </row>
    <row r="6291" spans="5:5">
      <c r="E6291" s="10">
        <v>6284</v>
      </c>
    </row>
    <row r="6292" spans="5:5">
      <c r="E6292" s="10">
        <v>6285</v>
      </c>
    </row>
    <row r="6293" spans="5:5">
      <c r="E6293" s="10">
        <v>6286</v>
      </c>
    </row>
    <row r="6294" spans="5:5">
      <c r="E6294" s="10">
        <v>6287</v>
      </c>
    </row>
    <row r="6295" spans="5:5">
      <c r="E6295" s="10">
        <v>6288</v>
      </c>
    </row>
    <row r="6296" spans="5:5">
      <c r="E6296" s="10">
        <v>6289</v>
      </c>
    </row>
    <row r="6297" spans="5:5">
      <c r="E6297" s="10">
        <v>6290</v>
      </c>
    </row>
    <row r="6298" spans="5:5">
      <c r="E6298" s="10">
        <v>6291</v>
      </c>
    </row>
    <row r="6299" spans="5:5">
      <c r="E6299" s="10">
        <v>6292</v>
      </c>
    </row>
    <row r="6300" spans="5:5">
      <c r="E6300" s="10">
        <v>6293</v>
      </c>
    </row>
    <row r="6301" spans="5:5">
      <c r="E6301" s="10">
        <v>6294</v>
      </c>
    </row>
    <row r="6302" spans="5:5">
      <c r="E6302" s="10">
        <v>6295</v>
      </c>
    </row>
    <row r="6303" spans="5:5">
      <c r="E6303" s="10">
        <v>6296</v>
      </c>
    </row>
    <row r="6304" spans="5:5">
      <c r="E6304" s="10">
        <v>6297</v>
      </c>
    </row>
    <row r="6305" spans="5:5">
      <c r="E6305" s="10">
        <v>6298</v>
      </c>
    </row>
    <row r="6306" spans="5:5">
      <c r="E6306" s="10">
        <v>6299</v>
      </c>
    </row>
    <row r="6307" spans="5:5">
      <c r="E6307" s="10">
        <v>6300</v>
      </c>
    </row>
    <row r="6308" spans="5:5">
      <c r="E6308" s="10">
        <v>6301</v>
      </c>
    </row>
    <row r="6309" spans="5:5">
      <c r="E6309" s="10">
        <v>6302</v>
      </c>
    </row>
    <row r="6310" spans="5:5">
      <c r="E6310" s="10">
        <v>6303</v>
      </c>
    </row>
    <row r="6311" spans="5:5">
      <c r="E6311" s="10">
        <v>6304</v>
      </c>
    </row>
    <row r="6312" spans="5:5">
      <c r="E6312" s="10">
        <v>6305</v>
      </c>
    </row>
    <row r="6313" spans="5:5">
      <c r="E6313" s="10">
        <v>6306</v>
      </c>
    </row>
    <row r="6314" spans="5:5">
      <c r="E6314" s="10">
        <v>6307</v>
      </c>
    </row>
    <row r="6315" spans="5:5">
      <c r="E6315" s="10">
        <v>6308</v>
      </c>
    </row>
    <row r="6316" spans="5:5">
      <c r="E6316" s="10">
        <v>6309</v>
      </c>
    </row>
    <row r="6317" spans="5:5">
      <c r="E6317" s="10">
        <v>6310</v>
      </c>
    </row>
    <row r="6318" spans="5:5">
      <c r="E6318" s="10">
        <v>6311</v>
      </c>
    </row>
    <row r="6319" spans="5:5">
      <c r="E6319" s="10">
        <v>6312</v>
      </c>
    </row>
    <row r="6320" spans="5:5">
      <c r="E6320" s="10">
        <v>6313</v>
      </c>
    </row>
    <row r="6321" spans="5:5">
      <c r="E6321" s="10">
        <v>6314</v>
      </c>
    </row>
    <row r="6322" spans="5:5">
      <c r="E6322" s="10">
        <v>6315</v>
      </c>
    </row>
    <row r="6323" spans="5:5">
      <c r="E6323" s="10">
        <v>6316</v>
      </c>
    </row>
    <row r="6324" spans="5:5">
      <c r="E6324" s="10">
        <v>6317</v>
      </c>
    </row>
    <row r="6325" spans="5:5">
      <c r="E6325" s="10">
        <v>6318</v>
      </c>
    </row>
    <row r="6326" spans="5:5">
      <c r="E6326" s="10">
        <v>6319</v>
      </c>
    </row>
    <row r="6327" spans="5:5">
      <c r="E6327" s="10">
        <v>6320</v>
      </c>
    </row>
    <row r="6328" spans="5:5">
      <c r="E6328" s="10">
        <v>6321</v>
      </c>
    </row>
    <row r="6329" spans="5:5">
      <c r="E6329" s="10">
        <v>6322</v>
      </c>
    </row>
    <row r="6330" spans="5:5">
      <c r="E6330" s="10">
        <v>6323</v>
      </c>
    </row>
    <row r="6331" spans="5:5">
      <c r="E6331" s="10">
        <v>6324</v>
      </c>
    </row>
    <row r="6332" spans="5:5">
      <c r="E6332" s="10">
        <v>6325</v>
      </c>
    </row>
    <row r="6333" spans="5:5">
      <c r="E6333" s="10">
        <v>6326</v>
      </c>
    </row>
    <row r="6334" spans="5:5">
      <c r="E6334" s="10">
        <v>6327</v>
      </c>
    </row>
    <row r="6335" spans="5:5">
      <c r="E6335" s="10">
        <v>6328</v>
      </c>
    </row>
    <row r="6336" spans="5:5">
      <c r="E6336" s="10">
        <v>6329</v>
      </c>
    </row>
    <row r="6337" spans="5:5">
      <c r="E6337" s="10">
        <v>6330</v>
      </c>
    </row>
    <row r="6338" spans="5:5">
      <c r="E6338" s="10">
        <v>6331</v>
      </c>
    </row>
    <row r="6339" spans="5:5">
      <c r="E6339" s="10">
        <v>6332</v>
      </c>
    </row>
    <row r="6340" spans="5:5">
      <c r="E6340" s="10">
        <v>6333</v>
      </c>
    </row>
    <row r="6341" spans="5:5">
      <c r="E6341" s="10">
        <v>6334</v>
      </c>
    </row>
    <row r="6342" spans="5:5">
      <c r="E6342" s="10">
        <v>6335</v>
      </c>
    </row>
    <row r="6343" spans="5:5">
      <c r="E6343" s="10">
        <v>6336</v>
      </c>
    </row>
    <row r="6344" spans="5:5">
      <c r="E6344" s="10">
        <v>6337</v>
      </c>
    </row>
    <row r="6345" spans="5:5">
      <c r="E6345" s="10">
        <v>6338</v>
      </c>
    </row>
    <row r="6346" spans="5:5">
      <c r="E6346" s="10">
        <v>6339</v>
      </c>
    </row>
    <row r="6347" spans="5:5">
      <c r="E6347" s="10">
        <v>6340</v>
      </c>
    </row>
    <row r="6348" spans="5:5">
      <c r="E6348" s="10">
        <v>6341</v>
      </c>
    </row>
    <row r="6349" spans="5:5">
      <c r="E6349" s="10">
        <v>6342</v>
      </c>
    </row>
    <row r="6350" spans="5:5">
      <c r="E6350" s="10">
        <v>6343</v>
      </c>
    </row>
    <row r="6351" spans="5:5">
      <c r="E6351" s="10">
        <v>6344</v>
      </c>
    </row>
    <row r="6352" spans="5:5">
      <c r="E6352" s="10">
        <v>6345</v>
      </c>
    </row>
    <row r="6353" spans="5:5">
      <c r="E6353" s="10">
        <v>6346</v>
      </c>
    </row>
    <row r="6354" spans="5:5">
      <c r="E6354" s="10">
        <v>6347</v>
      </c>
    </row>
    <row r="6355" spans="5:5">
      <c r="E6355" s="10">
        <v>6348</v>
      </c>
    </row>
    <row r="6356" spans="5:5">
      <c r="E6356" s="10">
        <v>6349</v>
      </c>
    </row>
    <row r="6357" spans="5:5">
      <c r="E6357" s="10">
        <v>6350</v>
      </c>
    </row>
    <row r="6358" spans="5:5">
      <c r="E6358" s="10">
        <v>6351</v>
      </c>
    </row>
    <row r="6359" spans="5:5">
      <c r="E6359" s="10">
        <v>6352</v>
      </c>
    </row>
    <row r="6360" spans="5:5">
      <c r="E6360" s="10">
        <v>6353</v>
      </c>
    </row>
    <row r="6361" spans="5:5">
      <c r="E6361" s="10">
        <v>6354</v>
      </c>
    </row>
    <row r="6362" spans="5:5">
      <c r="E6362" s="10">
        <v>6355</v>
      </c>
    </row>
    <row r="6363" spans="5:5">
      <c r="E6363" s="10">
        <v>6356</v>
      </c>
    </row>
    <row r="6364" spans="5:5">
      <c r="E6364" s="10">
        <v>6357</v>
      </c>
    </row>
    <row r="6365" spans="5:5">
      <c r="E6365" s="10">
        <v>6358</v>
      </c>
    </row>
    <row r="6366" spans="5:5">
      <c r="E6366" s="10">
        <v>6359</v>
      </c>
    </row>
    <row r="6367" spans="5:5">
      <c r="E6367" s="10">
        <v>6360</v>
      </c>
    </row>
    <row r="6368" spans="5:5">
      <c r="E6368" s="10">
        <v>6361</v>
      </c>
    </row>
    <row r="6369" spans="5:5">
      <c r="E6369" s="10">
        <v>6362</v>
      </c>
    </row>
    <row r="6370" spans="5:5">
      <c r="E6370" s="10">
        <v>6363</v>
      </c>
    </row>
    <row r="6371" spans="5:5">
      <c r="E6371" s="10">
        <v>6364</v>
      </c>
    </row>
    <row r="6372" spans="5:5">
      <c r="E6372" s="10">
        <v>6365</v>
      </c>
    </row>
    <row r="6373" spans="5:5">
      <c r="E6373" s="10">
        <v>6366</v>
      </c>
    </row>
    <row r="6374" spans="5:5">
      <c r="E6374" s="10">
        <v>6367</v>
      </c>
    </row>
    <row r="6375" spans="5:5">
      <c r="E6375" s="10">
        <v>6368</v>
      </c>
    </row>
    <row r="6376" spans="5:5">
      <c r="E6376" s="10">
        <v>6369</v>
      </c>
    </row>
    <row r="6377" spans="5:5">
      <c r="E6377" s="10">
        <v>6370</v>
      </c>
    </row>
    <row r="6378" spans="5:5">
      <c r="E6378" s="10">
        <v>6371</v>
      </c>
    </row>
    <row r="6379" spans="5:5">
      <c r="E6379" s="10">
        <v>6372</v>
      </c>
    </row>
    <row r="6380" spans="5:5">
      <c r="E6380" s="10">
        <v>6373</v>
      </c>
    </row>
    <row r="6381" spans="5:5">
      <c r="E6381" s="10">
        <v>6374</v>
      </c>
    </row>
    <row r="6382" spans="5:5">
      <c r="E6382" s="10">
        <v>6375</v>
      </c>
    </row>
    <row r="6383" spans="5:5">
      <c r="E6383" s="10">
        <v>6376</v>
      </c>
    </row>
    <row r="6384" spans="5:5">
      <c r="E6384" s="10">
        <v>6377</v>
      </c>
    </row>
    <row r="6385" spans="5:5">
      <c r="E6385" s="10">
        <v>6378</v>
      </c>
    </row>
    <row r="6386" spans="5:5">
      <c r="E6386" s="10">
        <v>6379</v>
      </c>
    </row>
    <row r="6387" spans="5:5">
      <c r="E6387" s="10">
        <v>6380</v>
      </c>
    </row>
    <row r="6388" spans="5:5">
      <c r="E6388" s="10">
        <v>6381</v>
      </c>
    </row>
    <row r="6389" spans="5:5">
      <c r="E6389" s="10">
        <v>6382</v>
      </c>
    </row>
    <row r="6390" spans="5:5">
      <c r="E6390" s="10">
        <v>6383</v>
      </c>
    </row>
    <row r="6391" spans="5:5">
      <c r="E6391" s="10">
        <v>6384</v>
      </c>
    </row>
    <row r="6392" spans="5:5">
      <c r="E6392" s="10">
        <v>6385</v>
      </c>
    </row>
    <row r="6393" spans="5:5">
      <c r="E6393" s="10">
        <v>6386</v>
      </c>
    </row>
    <row r="6394" spans="5:5">
      <c r="E6394" s="10">
        <v>6387</v>
      </c>
    </row>
    <row r="6395" spans="5:5">
      <c r="E6395" s="10">
        <v>6388</v>
      </c>
    </row>
    <row r="6396" spans="5:5">
      <c r="E6396" s="10">
        <v>6389</v>
      </c>
    </row>
    <row r="6397" spans="5:5">
      <c r="E6397" s="10">
        <v>6390</v>
      </c>
    </row>
    <row r="6398" spans="5:5">
      <c r="E6398" s="10">
        <v>6391</v>
      </c>
    </row>
    <row r="6399" spans="5:5">
      <c r="E6399" s="10">
        <v>6392</v>
      </c>
    </row>
    <row r="6400" spans="5:5">
      <c r="E6400" s="10">
        <v>6393</v>
      </c>
    </row>
    <row r="6401" spans="5:5">
      <c r="E6401" s="10">
        <v>6394</v>
      </c>
    </row>
    <row r="6402" spans="5:5">
      <c r="E6402" s="10">
        <v>6395</v>
      </c>
    </row>
    <row r="6403" spans="5:5">
      <c r="E6403" s="10">
        <v>6396</v>
      </c>
    </row>
    <row r="6404" spans="5:5">
      <c r="E6404" s="10">
        <v>6397</v>
      </c>
    </row>
    <row r="6405" spans="5:5">
      <c r="E6405" s="10">
        <v>6398</v>
      </c>
    </row>
    <row r="6406" spans="5:5">
      <c r="E6406" s="10">
        <v>6399</v>
      </c>
    </row>
    <row r="6407" spans="5:5">
      <c r="E6407" s="10">
        <v>6400</v>
      </c>
    </row>
    <row r="6408" spans="5:5">
      <c r="E6408" s="10">
        <v>6401</v>
      </c>
    </row>
    <row r="6409" spans="5:5">
      <c r="E6409" s="10">
        <v>6402</v>
      </c>
    </row>
    <row r="6410" spans="5:5">
      <c r="E6410" s="10">
        <v>6403</v>
      </c>
    </row>
    <row r="6411" spans="5:5">
      <c r="E6411" s="10">
        <v>6404</v>
      </c>
    </row>
    <row r="6412" spans="5:5">
      <c r="E6412" s="10">
        <v>6405</v>
      </c>
    </row>
    <row r="6413" spans="5:5">
      <c r="E6413" s="10">
        <v>6406</v>
      </c>
    </row>
    <row r="6414" spans="5:5">
      <c r="E6414" s="10">
        <v>6407</v>
      </c>
    </row>
    <row r="6415" spans="5:5">
      <c r="E6415" s="10">
        <v>6408</v>
      </c>
    </row>
    <row r="6416" spans="5:5">
      <c r="E6416" s="10">
        <v>6409</v>
      </c>
    </row>
    <row r="6417" spans="5:5">
      <c r="E6417" s="10">
        <v>6410</v>
      </c>
    </row>
    <row r="6418" spans="5:5">
      <c r="E6418" s="10">
        <v>6411</v>
      </c>
    </row>
    <row r="6419" spans="5:5">
      <c r="E6419" s="10">
        <v>6412</v>
      </c>
    </row>
    <row r="6420" spans="5:5">
      <c r="E6420" s="10">
        <v>6413</v>
      </c>
    </row>
    <row r="6421" spans="5:5">
      <c r="E6421" s="10">
        <v>6414</v>
      </c>
    </row>
    <row r="6422" spans="5:5">
      <c r="E6422" s="10">
        <v>6415</v>
      </c>
    </row>
    <row r="6423" spans="5:5">
      <c r="E6423" s="10">
        <v>6416</v>
      </c>
    </row>
    <row r="6424" spans="5:5">
      <c r="E6424" s="10">
        <v>6417</v>
      </c>
    </row>
    <row r="6425" spans="5:5">
      <c r="E6425" s="10">
        <v>6418</v>
      </c>
    </row>
    <row r="6426" spans="5:5">
      <c r="E6426" s="10">
        <v>6419</v>
      </c>
    </row>
    <row r="6427" spans="5:5">
      <c r="E6427" s="10">
        <v>6420</v>
      </c>
    </row>
    <row r="6428" spans="5:5">
      <c r="E6428" s="10">
        <v>6421</v>
      </c>
    </row>
    <row r="6429" spans="5:5">
      <c r="E6429" s="10">
        <v>6422</v>
      </c>
    </row>
    <row r="6430" spans="5:5">
      <c r="E6430" s="10">
        <v>6423</v>
      </c>
    </row>
    <row r="6431" spans="5:5">
      <c r="E6431" s="10">
        <v>6424</v>
      </c>
    </row>
    <row r="6432" spans="5:5">
      <c r="E6432" s="10">
        <v>6425</v>
      </c>
    </row>
    <row r="6433" spans="5:5">
      <c r="E6433" s="10">
        <v>6426</v>
      </c>
    </row>
    <row r="6434" spans="5:5">
      <c r="E6434" s="10">
        <v>6427</v>
      </c>
    </row>
    <row r="6435" spans="5:5">
      <c r="E6435" s="10">
        <v>6428</v>
      </c>
    </row>
    <row r="6436" spans="5:5">
      <c r="E6436" s="10">
        <v>6429</v>
      </c>
    </row>
    <row r="6437" spans="5:5">
      <c r="E6437" s="10">
        <v>6430</v>
      </c>
    </row>
    <row r="6438" spans="5:5">
      <c r="E6438" s="10">
        <v>6431</v>
      </c>
    </row>
    <row r="6439" spans="5:5">
      <c r="E6439" s="10">
        <v>6432</v>
      </c>
    </row>
    <row r="6440" spans="5:5">
      <c r="E6440" s="10">
        <v>6433</v>
      </c>
    </row>
    <row r="6441" spans="5:5">
      <c r="E6441" s="10">
        <v>6434</v>
      </c>
    </row>
    <row r="6442" spans="5:5">
      <c r="E6442" s="10">
        <v>6435</v>
      </c>
    </row>
    <row r="6443" spans="5:5">
      <c r="E6443" s="10">
        <v>6436</v>
      </c>
    </row>
    <row r="6444" spans="5:5">
      <c r="E6444" s="10">
        <v>6437</v>
      </c>
    </row>
    <row r="6445" spans="5:5">
      <c r="E6445" s="10">
        <v>6438</v>
      </c>
    </row>
    <row r="6446" spans="5:5">
      <c r="E6446" s="10">
        <v>6439</v>
      </c>
    </row>
    <row r="6447" spans="5:5">
      <c r="E6447" s="10">
        <v>6440</v>
      </c>
    </row>
    <row r="6448" spans="5:5">
      <c r="E6448" s="10">
        <v>6441</v>
      </c>
    </row>
    <row r="6449" spans="5:5">
      <c r="E6449" s="10">
        <v>6442</v>
      </c>
    </row>
    <row r="6450" spans="5:5">
      <c r="E6450" s="10">
        <v>6443</v>
      </c>
    </row>
    <row r="6451" spans="5:5">
      <c r="E6451" s="10">
        <v>6444</v>
      </c>
    </row>
    <row r="6452" spans="5:5">
      <c r="E6452" s="10">
        <v>6445</v>
      </c>
    </row>
    <row r="6453" spans="5:5">
      <c r="E6453" s="10">
        <v>6446</v>
      </c>
    </row>
    <row r="6454" spans="5:5">
      <c r="E6454" s="10">
        <v>6447</v>
      </c>
    </row>
    <row r="6455" spans="5:5">
      <c r="E6455" s="10">
        <v>6448</v>
      </c>
    </row>
    <row r="6456" spans="5:5">
      <c r="E6456" s="10">
        <v>6449</v>
      </c>
    </row>
    <row r="6457" spans="5:5">
      <c r="E6457" s="10">
        <v>6450</v>
      </c>
    </row>
    <row r="6458" spans="5:5">
      <c r="E6458" s="10">
        <v>6451</v>
      </c>
    </row>
    <row r="6459" spans="5:5">
      <c r="E6459" s="10">
        <v>6452</v>
      </c>
    </row>
    <row r="6460" spans="5:5">
      <c r="E6460" s="10">
        <v>6453</v>
      </c>
    </row>
    <row r="6461" spans="5:5">
      <c r="E6461" s="10">
        <v>6454</v>
      </c>
    </row>
    <row r="6462" spans="5:5">
      <c r="E6462" s="10">
        <v>6455</v>
      </c>
    </row>
    <row r="6463" spans="5:5">
      <c r="E6463" s="10">
        <v>6456</v>
      </c>
    </row>
    <row r="6464" spans="5:5">
      <c r="E6464" s="10">
        <v>6457</v>
      </c>
    </row>
    <row r="6465" spans="5:5">
      <c r="E6465" s="10">
        <v>6458</v>
      </c>
    </row>
    <row r="6466" spans="5:5">
      <c r="E6466" s="10">
        <v>6459</v>
      </c>
    </row>
    <row r="6467" spans="5:5">
      <c r="E6467" s="10">
        <v>6460</v>
      </c>
    </row>
    <row r="6468" spans="5:5">
      <c r="E6468" s="10">
        <v>6461</v>
      </c>
    </row>
    <row r="6469" spans="5:5">
      <c r="E6469" s="10">
        <v>6462</v>
      </c>
    </row>
    <row r="6470" spans="5:5">
      <c r="E6470" s="10">
        <v>6463</v>
      </c>
    </row>
    <row r="6471" spans="5:5">
      <c r="E6471" s="10">
        <v>6464</v>
      </c>
    </row>
    <row r="6472" spans="5:5">
      <c r="E6472" s="10">
        <v>6465</v>
      </c>
    </row>
    <row r="6473" spans="5:5">
      <c r="E6473" s="10">
        <v>6466</v>
      </c>
    </row>
    <row r="6474" spans="5:5">
      <c r="E6474" s="10">
        <v>6467</v>
      </c>
    </row>
    <row r="6475" spans="5:5">
      <c r="E6475" s="10">
        <v>6468</v>
      </c>
    </row>
    <row r="6476" spans="5:5">
      <c r="E6476" s="10">
        <v>6469</v>
      </c>
    </row>
    <row r="6477" spans="5:5">
      <c r="E6477" s="10">
        <v>6470</v>
      </c>
    </row>
    <row r="6478" spans="5:5">
      <c r="E6478" s="10">
        <v>6471</v>
      </c>
    </row>
    <row r="6479" spans="5:5">
      <c r="E6479" s="10">
        <v>6472</v>
      </c>
    </row>
    <row r="6480" spans="5:5">
      <c r="E6480" s="10">
        <v>6473</v>
      </c>
    </row>
    <row r="6481" spans="5:5">
      <c r="E6481" s="10">
        <v>6474</v>
      </c>
    </row>
    <row r="6482" spans="5:5">
      <c r="E6482" s="10">
        <v>6475</v>
      </c>
    </row>
    <row r="6483" spans="5:5">
      <c r="E6483" s="10">
        <v>6476</v>
      </c>
    </row>
    <row r="6484" spans="5:5">
      <c r="E6484" s="10">
        <v>6477</v>
      </c>
    </row>
    <row r="6485" spans="5:5">
      <c r="E6485" s="10">
        <v>6478</v>
      </c>
    </row>
    <row r="6486" spans="5:5">
      <c r="E6486" s="10">
        <v>6479</v>
      </c>
    </row>
    <row r="6487" spans="5:5">
      <c r="E6487" s="10">
        <v>6480</v>
      </c>
    </row>
    <row r="6488" spans="5:5">
      <c r="E6488" s="10">
        <v>6481</v>
      </c>
    </row>
    <row r="6489" spans="5:5">
      <c r="E6489" s="10">
        <v>6482</v>
      </c>
    </row>
    <row r="6490" spans="5:5">
      <c r="E6490" s="10">
        <v>6483</v>
      </c>
    </row>
    <row r="6491" spans="5:5">
      <c r="E6491" s="10">
        <v>6484</v>
      </c>
    </row>
    <row r="6492" spans="5:5">
      <c r="E6492" s="10">
        <v>6485</v>
      </c>
    </row>
    <row r="6493" spans="5:5">
      <c r="E6493" s="10">
        <v>6486</v>
      </c>
    </row>
    <row r="6494" spans="5:5">
      <c r="E6494" s="10">
        <v>6487</v>
      </c>
    </row>
    <row r="6495" spans="5:5">
      <c r="E6495" s="10">
        <v>6488</v>
      </c>
    </row>
    <row r="6496" spans="5:5">
      <c r="E6496" s="10">
        <v>6489</v>
      </c>
    </row>
    <row r="6497" spans="5:5">
      <c r="E6497" s="10">
        <v>6490</v>
      </c>
    </row>
    <row r="6498" spans="5:5">
      <c r="E6498" s="10">
        <v>6491</v>
      </c>
    </row>
    <row r="6499" spans="5:5">
      <c r="E6499" s="10">
        <v>6492</v>
      </c>
    </row>
    <row r="6500" spans="5:5">
      <c r="E6500" s="10">
        <v>6493</v>
      </c>
    </row>
    <row r="6501" spans="5:5">
      <c r="E6501" s="10">
        <v>6494</v>
      </c>
    </row>
    <row r="6502" spans="5:5">
      <c r="E6502" s="10">
        <v>6495</v>
      </c>
    </row>
    <row r="6503" spans="5:5">
      <c r="E6503" s="10">
        <v>6496</v>
      </c>
    </row>
    <row r="6504" spans="5:5">
      <c r="E6504" s="10">
        <v>6497</v>
      </c>
    </row>
    <row r="6505" spans="5:5">
      <c r="E6505" s="10">
        <v>6498</v>
      </c>
    </row>
    <row r="6506" spans="5:5">
      <c r="E6506" s="10">
        <v>6499</v>
      </c>
    </row>
    <row r="6507" spans="5:5">
      <c r="E6507" s="10">
        <v>6500</v>
      </c>
    </row>
    <row r="6508" spans="5:5">
      <c r="E6508" s="10">
        <v>6501</v>
      </c>
    </row>
    <row r="6509" spans="5:5">
      <c r="E6509" s="10">
        <v>6502</v>
      </c>
    </row>
    <row r="6510" spans="5:5">
      <c r="E6510" s="10">
        <v>6503</v>
      </c>
    </row>
    <row r="6511" spans="5:5">
      <c r="E6511" s="10">
        <v>6504</v>
      </c>
    </row>
    <row r="6512" spans="5:5">
      <c r="E6512" s="10">
        <v>6505</v>
      </c>
    </row>
    <row r="6513" spans="5:5">
      <c r="E6513" s="10">
        <v>6506</v>
      </c>
    </row>
    <row r="6514" spans="5:5">
      <c r="E6514" s="10">
        <v>6507</v>
      </c>
    </row>
    <row r="6515" spans="5:5">
      <c r="E6515" s="10">
        <v>6508</v>
      </c>
    </row>
    <row r="6516" spans="5:5">
      <c r="E6516" s="10">
        <v>6509</v>
      </c>
    </row>
    <row r="6517" spans="5:5">
      <c r="E6517" s="10">
        <v>6510</v>
      </c>
    </row>
    <row r="6518" spans="5:5">
      <c r="E6518" s="10">
        <v>6511</v>
      </c>
    </row>
    <row r="6519" spans="5:5">
      <c r="E6519" s="10">
        <v>6512</v>
      </c>
    </row>
    <row r="6520" spans="5:5">
      <c r="E6520" s="10">
        <v>6513</v>
      </c>
    </row>
    <row r="6521" spans="5:5">
      <c r="E6521" s="10">
        <v>6514</v>
      </c>
    </row>
    <row r="6522" spans="5:5">
      <c r="E6522" s="10">
        <v>6515</v>
      </c>
    </row>
    <row r="6523" spans="5:5">
      <c r="E6523" s="10">
        <v>6516</v>
      </c>
    </row>
    <row r="6524" spans="5:5">
      <c r="E6524" s="10">
        <v>6517</v>
      </c>
    </row>
    <row r="6525" spans="5:5">
      <c r="E6525" s="10">
        <v>6518</v>
      </c>
    </row>
    <row r="6526" spans="5:5">
      <c r="E6526" s="10">
        <v>6519</v>
      </c>
    </row>
    <row r="6527" spans="5:5">
      <c r="E6527" s="10">
        <v>6520</v>
      </c>
    </row>
    <row r="6528" spans="5:5">
      <c r="E6528" s="10">
        <v>6521</v>
      </c>
    </row>
    <row r="6529" spans="5:5">
      <c r="E6529" s="10">
        <v>6522</v>
      </c>
    </row>
    <row r="6530" spans="5:5">
      <c r="E6530" s="10">
        <v>6523</v>
      </c>
    </row>
    <row r="6531" spans="5:5">
      <c r="E6531" s="10">
        <v>6524</v>
      </c>
    </row>
    <row r="6532" spans="5:5">
      <c r="E6532" s="10">
        <v>6525</v>
      </c>
    </row>
    <row r="6533" spans="5:5">
      <c r="E6533" s="10">
        <v>6526</v>
      </c>
    </row>
    <row r="6534" spans="5:5">
      <c r="E6534" s="10">
        <v>6527</v>
      </c>
    </row>
    <row r="6535" spans="5:5">
      <c r="E6535" s="10">
        <v>6528</v>
      </c>
    </row>
    <row r="6536" spans="5:5">
      <c r="E6536" s="10">
        <v>6529</v>
      </c>
    </row>
    <row r="6537" spans="5:5">
      <c r="E6537" s="10">
        <v>6530</v>
      </c>
    </row>
    <row r="6538" spans="5:5">
      <c r="E6538" s="10">
        <v>6531</v>
      </c>
    </row>
    <row r="6539" spans="5:5">
      <c r="E6539" s="10">
        <v>6532</v>
      </c>
    </row>
    <row r="6540" spans="5:5">
      <c r="E6540" s="10">
        <v>6533</v>
      </c>
    </row>
    <row r="6541" spans="5:5">
      <c r="E6541" s="10">
        <v>6534</v>
      </c>
    </row>
    <row r="6542" spans="5:5">
      <c r="E6542" s="10">
        <v>6535</v>
      </c>
    </row>
    <row r="6543" spans="5:5">
      <c r="E6543" s="10">
        <v>6536</v>
      </c>
    </row>
    <row r="6544" spans="5:5">
      <c r="E6544" s="10">
        <v>6537</v>
      </c>
    </row>
    <row r="6545" spans="5:5">
      <c r="E6545" s="10">
        <v>6538</v>
      </c>
    </row>
    <row r="6546" spans="5:5">
      <c r="E6546" s="10">
        <v>6539</v>
      </c>
    </row>
    <row r="6547" spans="5:5">
      <c r="E6547" s="10">
        <v>6540</v>
      </c>
    </row>
    <row r="6548" spans="5:5">
      <c r="E6548" s="10">
        <v>6541</v>
      </c>
    </row>
    <row r="6549" spans="5:5">
      <c r="E6549" s="10">
        <v>6542</v>
      </c>
    </row>
    <row r="6550" spans="5:5">
      <c r="E6550" s="10">
        <v>6543</v>
      </c>
    </row>
    <row r="6551" spans="5:5">
      <c r="E6551" s="10">
        <v>6544</v>
      </c>
    </row>
    <row r="6552" spans="5:5">
      <c r="E6552" s="10">
        <v>6545</v>
      </c>
    </row>
    <row r="6553" spans="5:5">
      <c r="E6553" s="10">
        <v>6546</v>
      </c>
    </row>
    <row r="6554" spans="5:5">
      <c r="E6554" s="10">
        <v>6547</v>
      </c>
    </row>
    <row r="6555" spans="5:5">
      <c r="E6555" s="10">
        <v>6548</v>
      </c>
    </row>
    <row r="6556" spans="5:5">
      <c r="E6556" s="10">
        <v>6549</v>
      </c>
    </row>
    <row r="6557" spans="5:5">
      <c r="E6557" s="10">
        <v>6550</v>
      </c>
    </row>
    <row r="6558" spans="5:5">
      <c r="E6558" s="10">
        <v>6551</v>
      </c>
    </row>
    <row r="6559" spans="5:5">
      <c r="E6559" s="10">
        <v>6552</v>
      </c>
    </row>
    <row r="6560" spans="5:5">
      <c r="E6560" s="10">
        <v>6553</v>
      </c>
    </row>
    <row r="6561" spans="5:5">
      <c r="E6561" s="10">
        <v>6554</v>
      </c>
    </row>
    <row r="6562" spans="5:5">
      <c r="E6562" s="10">
        <v>6555</v>
      </c>
    </row>
    <row r="6563" spans="5:5">
      <c r="E6563" s="10">
        <v>6556</v>
      </c>
    </row>
    <row r="6564" spans="5:5">
      <c r="E6564" s="10">
        <v>6557</v>
      </c>
    </row>
    <row r="6565" spans="5:5">
      <c r="E6565" s="10">
        <v>6558</v>
      </c>
    </row>
    <row r="6566" spans="5:5">
      <c r="E6566" s="10">
        <v>6559</v>
      </c>
    </row>
    <row r="6567" spans="5:5">
      <c r="E6567" s="10">
        <v>6560</v>
      </c>
    </row>
    <row r="6568" spans="5:5">
      <c r="E6568" s="10">
        <v>6561</v>
      </c>
    </row>
    <row r="6569" spans="5:5">
      <c r="E6569" s="10">
        <v>6562</v>
      </c>
    </row>
    <row r="6570" spans="5:5">
      <c r="E6570" s="10">
        <v>6563</v>
      </c>
    </row>
    <row r="6571" spans="5:5">
      <c r="E6571" s="10">
        <v>6564</v>
      </c>
    </row>
    <row r="6572" spans="5:5">
      <c r="E6572" s="10">
        <v>6565</v>
      </c>
    </row>
    <row r="6573" spans="5:5">
      <c r="E6573" s="10">
        <v>6566</v>
      </c>
    </row>
    <row r="6574" spans="5:5">
      <c r="E6574" s="10">
        <v>6567</v>
      </c>
    </row>
    <row r="6575" spans="5:5">
      <c r="E6575" s="10">
        <v>6568</v>
      </c>
    </row>
    <row r="6576" spans="5:5">
      <c r="E6576" s="10">
        <v>6569</v>
      </c>
    </row>
    <row r="6577" spans="5:5">
      <c r="E6577" s="10">
        <v>6570</v>
      </c>
    </row>
    <row r="6578" spans="5:5">
      <c r="E6578" s="10">
        <v>6571</v>
      </c>
    </row>
    <row r="6579" spans="5:5">
      <c r="E6579" s="10">
        <v>6572</v>
      </c>
    </row>
    <row r="6580" spans="5:5">
      <c r="E6580" s="10">
        <v>6573</v>
      </c>
    </row>
    <row r="6581" spans="5:5">
      <c r="E6581" s="10">
        <v>6574</v>
      </c>
    </row>
    <row r="6582" spans="5:5">
      <c r="E6582" s="10">
        <v>6575</v>
      </c>
    </row>
    <row r="6583" spans="5:5">
      <c r="E6583" s="10">
        <v>6576</v>
      </c>
    </row>
    <row r="6584" spans="5:5">
      <c r="E6584" s="10">
        <v>6577</v>
      </c>
    </row>
    <row r="6585" spans="5:5">
      <c r="E6585" s="10">
        <v>6578</v>
      </c>
    </row>
    <row r="6586" spans="5:5">
      <c r="E6586" s="10">
        <v>6579</v>
      </c>
    </row>
    <row r="6587" spans="5:5">
      <c r="E6587" s="10">
        <v>6580</v>
      </c>
    </row>
    <row r="6588" spans="5:5">
      <c r="E6588" s="10">
        <v>6581</v>
      </c>
    </row>
    <row r="6589" spans="5:5">
      <c r="E6589" s="10">
        <v>6582</v>
      </c>
    </row>
    <row r="6590" spans="5:5">
      <c r="E6590" s="10">
        <v>6583</v>
      </c>
    </row>
    <row r="6591" spans="5:5">
      <c r="E6591" s="10">
        <v>6584</v>
      </c>
    </row>
    <row r="6592" spans="5:5">
      <c r="E6592" s="10">
        <v>6585</v>
      </c>
    </row>
    <row r="6593" spans="5:5">
      <c r="E6593" s="10">
        <v>6586</v>
      </c>
    </row>
    <row r="6594" spans="5:5">
      <c r="E6594" s="10">
        <v>6587</v>
      </c>
    </row>
    <row r="6595" spans="5:5">
      <c r="E6595" s="10">
        <v>6588</v>
      </c>
    </row>
    <row r="6596" spans="5:5">
      <c r="E6596" s="10">
        <v>6589</v>
      </c>
    </row>
    <row r="6597" spans="5:5">
      <c r="E6597" s="10">
        <v>6590</v>
      </c>
    </row>
    <row r="6598" spans="5:5">
      <c r="E6598" s="10">
        <v>6591</v>
      </c>
    </row>
    <row r="6599" spans="5:5">
      <c r="E6599" s="10">
        <v>6592</v>
      </c>
    </row>
    <row r="6600" spans="5:5">
      <c r="E6600" s="10">
        <v>6593</v>
      </c>
    </row>
    <row r="6601" spans="5:5">
      <c r="E6601" s="10">
        <v>6594</v>
      </c>
    </row>
    <row r="6602" spans="5:5">
      <c r="E6602" s="10">
        <v>6595</v>
      </c>
    </row>
    <row r="6603" spans="5:5">
      <c r="E6603" s="10">
        <v>6596</v>
      </c>
    </row>
    <row r="6604" spans="5:5">
      <c r="E6604" s="10">
        <v>6597</v>
      </c>
    </row>
    <row r="6605" spans="5:5">
      <c r="E6605" s="10">
        <v>6598</v>
      </c>
    </row>
    <row r="6606" spans="5:5">
      <c r="E6606" s="10">
        <v>6599</v>
      </c>
    </row>
    <row r="6607" spans="5:5">
      <c r="E6607" s="10">
        <v>6600</v>
      </c>
    </row>
    <row r="6608" spans="5:5">
      <c r="E6608" s="10">
        <v>6601</v>
      </c>
    </row>
    <row r="6609" spans="5:5">
      <c r="E6609" s="10">
        <v>6602</v>
      </c>
    </row>
    <row r="6610" spans="5:5">
      <c r="E6610" s="10">
        <v>6603</v>
      </c>
    </row>
    <row r="6611" spans="5:5">
      <c r="E6611" s="10">
        <v>6604</v>
      </c>
    </row>
    <row r="6612" spans="5:5">
      <c r="E6612" s="10">
        <v>6605</v>
      </c>
    </row>
    <row r="6613" spans="5:5">
      <c r="E6613" s="10">
        <v>6606</v>
      </c>
    </row>
    <row r="6614" spans="5:5">
      <c r="E6614" s="10">
        <v>6607</v>
      </c>
    </row>
    <row r="6615" spans="5:5">
      <c r="E6615" s="10">
        <v>6608</v>
      </c>
    </row>
    <row r="6616" spans="5:5">
      <c r="E6616" s="10">
        <v>6609</v>
      </c>
    </row>
    <row r="6617" spans="5:5">
      <c r="E6617" s="10">
        <v>6610</v>
      </c>
    </row>
    <row r="6618" spans="5:5">
      <c r="E6618" s="10">
        <v>6611</v>
      </c>
    </row>
    <row r="6619" spans="5:5">
      <c r="E6619" s="10">
        <v>6612</v>
      </c>
    </row>
    <row r="6620" spans="5:5">
      <c r="E6620" s="10">
        <v>6613</v>
      </c>
    </row>
    <row r="6621" spans="5:5">
      <c r="E6621" s="10">
        <v>6614</v>
      </c>
    </row>
    <row r="6622" spans="5:5">
      <c r="E6622" s="10">
        <v>6615</v>
      </c>
    </row>
    <row r="6623" spans="5:5">
      <c r="E6623" s="10">
        <v>6616</v>
      </c>
    </row>
    <row r="6624" spans="5:5">
      <c r="E6624" s="10">
        <v>6617</v>
      </c>
    </row>
    <row r="6625" spans="5:5">
      <c r="E6625" s="10">
        <v>6618</v>
      </c>
    </row>
    <row r="6626" spans="5:5">
      <c r="E6626" s="10">
        <v>6619</v>
      </c>
    </row>
    <row r="6627" spans="5:5">
      <c r="E6627" s="10">
        <v>6620</v>
      </c>
    </row>
    <row r="6628" spans="5:5">
      <c r="E6628" s="10">
        <v>6621</v>
      </c>
    </row>
    <row r="6629" spans="5:5">
      <c r="E6629" s="10">
        <v>6622</v>
      </c>
    </row>
    <row r="6630" spans="5:5">
      <c r="E6630" s="10">
        <v>6623</v>
      </c>
    </row>
    <row r="6631" spans="5:5">
      <c r="E6631" s="10">
        <v>6624</v>
      </c>
    </row>
    <row r="6632" spans="5:5">
      <c r="E6632" s="10">
        <v>6625</v>
      </c>
    </row>
    <row r="6633" spans="5:5">
      <c r="E6633" s="10">
        <v>6626</v>
      </c>
    </row>
    <row r="6634" spans="5:5">
      <c r="E6634" s="10">
        <v>6627</v>
      </c>
    </row>
    <row r="6635" spans="5:5">
      <c r="E6635" s="10">
        <v>6628</v>
      </c>
    </row>
    <row r="6636" spans="5:5">
      <c r="E6636" s="10">
        <v>6629</v>
      </c>
    </row>
    <row r="6637" spans="5:5">
      <c r="E6637" s="10">
        <v>6630</v>
      </c>
    </row>
    <row r="6638" spans="5:5">
      <c r="E6638" s="10">
        <v>6631</v>
      </c>
    </row>
    <row r="6639" spans="5:5">
      <c r="E6639" s="10">
        <v>6632</v>
      </c>
    </row>
    <row r="6640" spans="5:5">
      <c r="E6640" s="10">
        <v>6633</v>
      </c>
    </row>
    <row r="6641" spans="5:5">
      <c r="E6641" s="10">
        <v>6634</v>
      </c>
    </row>
    <row r="6642" spans="5:5">
      <c r="E6642" s="10">
        <v>6635</v>
      </c>
    </row>
    <row r="6643" spans="5:5">
      <c r="E6643" s="10">
        <v>6636</v>
      </c>
    </row>
    <row r="6644" spans="5:5">
      <c r="E6644" s="10">
        <v>6637</v>
      </c>
    </row>
    <row r="6645" spans="5:5">
      <c r="E6645" s="10">
        <v>6638</v>
      </c>
    </row>
    <row r="6646" spans="5:5">
      <c r="E6646" s="10">
        <v>6639</v>
      </c>
    </row>
    <row r="6647" spans="5:5">
      <c r="E6647" s="10">
        <v>6640</v>
      </c>
    </row>
    <row r="6648" spans="5:5">
      <c r="E6648" s="10">
        <v>6641</v>
      </c>
    </row>
    <row r="6649" spans="5:5">
      <c r="E6649" s="10">
        <v>6642</v>
      </c>
    </row>
    <row r="6650" spans="5:5">
      <c r="E6650" s="10">
        <v>6643</v>
      </c>
    </row>
    <row r="6651" spans="5:5">
      <c r="E6651" s="10">
        <v>6644</v>
      </c>
    </row>
    <row r="6652" spans="5:5">
      <c r="E6652" s="10">
        <v>6645</v>
      </c>
    </row>
    <row r="6653" spans="5:5">
      <c r="E6653" s="10">
        <v>6646</v>
      </c>
    </row>
    <row r="6654" spans="5:5">
      <c r="E6654" s="10">
        <v>6647</v>
      </c>
    </row>
    <row r="6655" spans="5:5">
      <c r="E6655" s="10">
        <v>6648</v>
      </c>
    </row>
    <row r="6656" spans="5:5">
      <c r="E6656" s="10">
        <v>6649</v>
      </c>
    </row>
    <row r="6657" spans="5:5">
      <c r="E6657" s="10">
        <v>6650</v>
      </c>
    </row>
    <row r="6658" spans="5:5">
      <c r="E6658" s="10">
        <v>6651</v>
      </c>
    </row>
    <row r="6659" spans="5:5">
      <c r="E6659" s="10">
        <v>6652</v>
      </c>
    </row>
    <row r="6660" spans="5:5">
      <c r="E6660" s="10">
        <v>6653</v>
      </c>
    </row>
    <row r="6661" spans="5:5">
      <c r="E6661" s="10">
        <v>6654</v>
      </c>
    </row>
    <row r="6662" spans="5:5">
      <c r="E6662" s="10">
        <v>6655</v>
      </c>
    </row>
    <row r="6663" spans="5:5">
      <c r="E6663" s="10">
        <v>6656</v>
      </c>
    </row>
    <row r="6664" spans="5:5">
      <c r="E6664" s="10">
        <v>6657</v>
      </c>
    </row>
    <row r="6665" spans="5:5">
      <c r="E6665" s="10">
        <v>6658</v>
      </c>
    </row>
    <row r="6666" spans="5:5">
      <c r="E6666" s="10">
        <v>6659</v>
      </c>
    </row>
    <row r="6667" spans="5:5">
      <c r="E6667" s="10">
        <v>6660</v>
      </c>
    </row>
    <row r="6668" spans="5:5">
      <c r="E6668" s="10">
        <v>6661</v>
      </c>
    </row>
    <row r="6669" spans="5:5">
      <c r="E6669" s="10">
        <v>6662</v>
      </c>
    </row>
    <row r="6670" spans="5:5">
      <c r="E6670" s="10">
        <v>6663</v>
      </c>
    </row>
    <row r="6671" spans="5:5">
      <c r="E6671" s="10">
        <v>6664</v>
      </c>
    </row>
    <row r="6672" spans="5:5">
      <c r="E6672" s="10">
        <v>6665</v>
      </c>
    </row>
    <row r="6673" spans="5:5">
      <c r="E6673" s="10">
        <v>6666</v>
      </c>
    </row>
    <row r="6674" spans="5:5">
      <c r="E6674" s="10">
        <v>6667</v>
      </c>
    </row>
    <row r="6675" spans="5:5">
      <c r="E6675" s="10">
        <v>6668</v>
      </c>
    </row>
    <row r="6676" spans="5:5">
      <c r="E6676" s="10">
        <v>6669</v>
      </c>
    </row>
    <row r="6677" spans="5:5">
      <c r="E6677" s="10">
        <v>6670</v>
      </c>
    </row>
    <row r="6678" spans="5:5">
      <c r="E6678" s="10">
        <v>6671</v>
      </c>
    </row>
    <row r="6679" spans="5:5">
      <c r="E6679" s="10">
        <v>6672</v>
      </c>
    </row>
    <row r="6680" spans="5:5">
      <c r="E6680" s="10">
        <v>6673</v>
      </c>
    </row>
    <row r="6681" spans="5:5">
      <c r="E6681" s="10">
        <v>6674</v>
      </c>
    </row>
    <row r="6682" spans="5:5">
      <c r="E6682" s="10">
        <v>6675</v>
      </c>
    </row>
    <row r="6683" spans="5:5">
      <c r="E6683" s="10">
        <v>6676</v>
      </c>
    </row>
    <row r="6684" spans="5:5">
      <c r="E6684" s="10">
        <v>6677</v>
      </c>
    </row>
    <row r="6685" spans="5:5">
      <c r="E6685" s="10">
        <v>6678</v>
      </c>
    </row>
    <row r="6686" spans="5:5">
      <c r="E6686" s="10">
        <v>6679</v>
      </c>
    </row>
    <row r="6687" spans="5:5">
      <c r="E6687" s="10">
        <v>6680</v>
      </c>
    </row>
    <row r="6688" spans="5:5">
      <c r="E6688" s="10">
        <v>6681</v>
      </c>
    </row>
    <row r="6689" spans="5:5">
      <c r="E6689" s="10">
        <v>6682</v>
      </c>
    </row>
    <row r="6690" spans="5:5">
      <c r="E6690" s="10">
        <v>6683</v>
      </c>
    </row>
    <row r="6691" spans="5:5">
      <c r="E6691" s="10">
        <v>6684</v>
      </c>
    </row>
    <row r="6692" spans="5:5">
      <c r="E6692" s="10">
        <v>6685</v>
      </c>
    </row>
    <row r="6693" spans="5:5">
      <c r="E6693" s="10">
        <v>6686</v>
      </c>
    </row>
    <row r="6694" spans="5:5">
      <c r="E6694" s="10">
        <v>6687</v>
      </c>
    </row>
    <row r="6695" spans="5:5">
      <c r="E6695" s="10">
        <v>6688</v>
      </c>
    </row>
    <row r="6696" spans="5:5">
      <c r="E6696" s="10">
        <v>6689</v>
      </c>
    </row>
    <row r="6697" spans="5:5">
      <c r="E6697" s="10">
        <v>6690</v>
      </c>
    </row>
    <row r="6698" spans="5:5">
      <c r="E6698" s="10">
        <v>6691</v>
      </c>
    </row>
    <row r="6699" spans="5:5">
      <c r="E6699" s="10">
        <v>6692</v>
      </c>
    </row>
    <row r="6700" spans="5:5">
      <c r="E6700" s="10">
        <v>6693</v>
      </c>
    </row>
    <row r="6701" spans="5:5">
      <c r="E6701" s="10">
        <v>6694</v>
      </c>
    </row>
    <row r="6702" spans="5:5">
      <c r="E6702" s="10">
        <v>6695</v>
      </c>
    </row>
    <row r="6703" spans="5:5">
      <c r="E6703" s="10">
        <v>6696</v>
      </c>
    </row>
    <row r="6704" spans="5:5">
      <c r="E6704" s="10">
        <v>6697</v>
      </c>
    </row>
    <row r="6705" spans="5:5">
      <c r="E6705" s="10">
        <v>6698</v>
      </c>
    </row>
    <row r="6706" spans="5:5">
      <c r="E6706" s="10">
        <v>6699</v>
      </c>
    </row>
    <row r="6707" spans="5:5">
      <c r="E6707" s="10">
        <v>6700</v>
      </c>
    </row>
    <row r="6708" spans="5:5">
      <c r="E6708" s="10">
        <v>6701</v>
      </c>
    </row>
    <row r="6709" spans="5:5">
      <c r="E6709" s="10">
        <v>6702</v>
      </c>
    </row>
    <row r="6710" spans="5:5">
      <c r="E6710" s="10">
        <v>6703</v>
      </c>
    </row>
    <row r="6711" spans="5:5">
      <c r="E6711" s="10">
        <v>6704</v>
      </c>
    </row>
    <row r="6712" spans="5:5">
      <c r="E6712" s="10">
        <v>6705</v>
      </c>
    </row>
    <row r="6713" spans="5:5">
      <c r="E6713" s="10">
        <v>6706</v>
      </c>
    </row>
    <row r="6714" spans="5:5">
      <c r="E6714" s="10">
        <v>6707</v>
      </c>
    </row>
    <row r="6715" spans="5:5">
      <c r="E6715" s="10">
        <v>6708</v>
      </c>
    </row>
    <row r="6716" spans="5:5">
      <c r="E6716" s="10">
        <v>6709</v>
      </c>
    </row>
    <row r="6717" spans="5:5">
      <c r="E6717" s="10">
        <v>6710</v>
      </c>
    </row>
    <row r="6718" spans="5:5">
      <c r="E6718" s="10">
        <v>6711</v>
      </c>
    </row>
    <row r="6719" spans="5:5">
      <c r="E6719" s="10">
        <v>6712</v>
      </c>
    </row>
    <row r="6720" spans="5:5">
      <c r="E6720" s="10">
        <v>6713</v>
      </c>
    </row>
    <row r="6721" spans="5:5">
      <c r="E6721" s="10">
        <v>6714</v>
      </c>
    </row>
    <row r="6722" spans="5:5">
      <c r="E6722" s="10">
        <v>6715</v>
      </c>
    </row>
    <row r="6723" spans="5:5">
      <c r="E6723" s="10">
        <v>6716</v>
      </c>
    </row>
    <row r="6724" spans="5:5">
      <c r="E6724" s="10">
        <v>6717</v>
      </c>
    </row>
    <row r="6725" spans="5:5">
      <c r="E6725" s="10">
        <v>6718</v>
      </c>
    </row>
    <row r="6726" spans="5:5">
      <c r="E6726" s="10">
        <v>6719</v>
      </c>
    </row>
    <row r="6727" spans="5:5">
      <c r="E6727" s="10">
        <v>6720</v>
      </c>
    </row>
    <row r="6728" spans="5:5">
      <c r="E6728" s="10">
        <v>6721</v>
      </c>
    </row>
    <row r="6729" spans="5:5">
      <c r="E6729" s="10">
        <v>6722</v>
      </c>
    </row>
    <row r="6730" spans="5:5">
      <c r="E6730" s="10">
        <v>6723</v>
      </c>
    </row>
    <row r="6731" spans="5:5">
      <c r="E6731" s="10">
        <v>6724</v>
      </c>
    </row>
    <row r="6732" spans="5:5">
      <c r="E6732" s="10">
        <v>6725</v>
      </c>
    </row>
    <row r="6733" spans="5:5">
      <c r="E6733" s="10">
        <v>6726</v>
      </c>
    </row>
    <row r="6734" spans="5:5">
      <c r="E6734" s="10">
        <v>6727</v>
      </c>
    </row>
    <row r="6735" spans="5:5">
      <c r="E6735" s="10">
        <v>6728</v>
      </c>
    </row>
    <row r="6736" spans="5:5">
      <c r="E6736" s="10">
        <v>6729</v>
      </c>
    </row>
    <row r="6737" spans="5:5">
      <c r="E6737" s="10">
        <v>6730</v>
      </c>
    </row>
    <row r="6738" spans="5:5">
      <c r="E6738" s="10">
        <v>6731</v>
      </c>
    </row>
    <row r="6739" spans="5:5">
      <c r="E6739" s="10">
        <v>6732</v>
      </c>
    </row>
    <row r="6740" spans="5:5">
      <c r="E6740" s="10">
        <v>6733</v>
      </c>
    </row>
    <row r="6741" spans="5:5">
      <c r="E6741" s="10">
        <v>6734</v>
      </c>
    </row>
    <row r="6742" spans="5:5">
      <c r="E6742" s="10">
        <v>6735</v>
      </c>
    </row>
    <row r="6743" spans="5:5">
      <c r="E6743" s="10">
        <v>6736</v>
      </c>
    </row>
    <row r="6744" spans="5:5">
      <c r="E6744" s="10">
        <v>6737</v>
      </c>
    </row>
    <row r="6745" spans="5:5">
      <c r="E6745" s="10">
        <v>6738</v>
      </c>
    </row>
    <row r="6746" spans="5:5">
      <c r="E6746" s="10">
        <v>6739</v>
      </c>
    </row>
    <row r="6747" spans="5:5">
      <c r="E6747" s="10">
        <v>6740</v>
      </c>
    </row>
    <row r="6748" spans="5:5">
      <c r="E6748" s="10">
        <v>6741</v>
      </c>
    </row>
    <row r="6749" spans="5:5">
      <c r="E6749" s="10">
        <v>6742</v>
      </c>
    </row>
    <row r="6750" spans="5:5">
      <c r="E6750" s="10">
        <v>6743</v>
      </c>
    </row>
    <row r="6751" spans="5:5">
      <c r="E6751" s="10">
        <v>6744</v>
      </c>
    </row>
    <row r="6752" spans="5:5">
      <c r="E6752" s="10">
        <v>6745</v>
      </c>
    </row>
    <row r="6753" spans="5:5">
      <c r="E6753" s="10">
        <v>6746</v>
      </c>
    </row>
    <row r="6754" spans="5:5">
      <c r="E6754" s="10">
        <v>6747</v>
      </c>
    </row>
    <row r="6755" spans="5:5">
      <c r="E6755" s="10">
        <v>6748</v>
      </c>
    </row>
    <row r="6756" spans="5:5">
      <c r="E6756" s="10">
        <v>6749</v>
      </c>
    </row>
    <row r="6757" spans="5:5">
      <c r="E6757" s="10">
        <v>6750</v>
      </c>
    </row>
    <row r="6758" spans="5:5">
      <c r="E6758" s="10">
        <v>6751</v>
      </c>
    </row>
    <row r="6759" spans="5:5">
      <c r="E6759" s="10">
        <v>6752</v>
      </c>
    </row>
    <row r="6760" spans="5:5">
      <c r="E6760" s="10">
        <v>6753</v>
      </c>
    </row>
    <row r="6761" spans="5:5">
      <c r="E6761" s="10">
        <v>6754</v>
      </c>
    </row>
    <row r="6762" spans="5:5">
      <c r="E6762" s="10">
        <v>6755</v>
      </c>
    </row>
    <row r="6763" spans="5:5">
      <c r="E6763" s="10">
        <v>6756</v>
      </c>
    </row>
    <row r="6764" spans="5:5">
      <c r="E6764" s="10">
        <v>6757</v>
      </c>
    </row>
    <row r="6765" spans="5:5">
      <c r="E6765" s="10">
        <v>6758</v>
      </c>
    </row>
    <row r="6766" spans="5:5">
      <c r="E6766" s="10">
        <v>6759</v>
      </c>
    </row>
    <row r="6767" spans="5:5">
      <c r="E6767" s="10">
        <v>6760</v>
      </c>
    </row>
    <row r="6768" spans="5:5">
      <c r="E6768" s="10">
        <v>6761</v>
      </c>
    </row>
    <row r="6769" spans="5:5">
      <c r="E6769" s="10">
        <v>6762</v>
      </c>
    </row>
    <row r="6770" spans="5:5">
      <c r="E6770" s="10">
        <v>6763</v>
      </c>
    </row>
    <row r="6771" spans="5:5">
      <c r="E6771" s="10">
        <v>6764</v>
      </c>
    </row>
    <row r="6772" spans="5:5">
      <c r="E6772" s="10">
        <v>6765</v>
      </c>
    </row>
    <row r="6773" spans="5:5">
      <c r="E6773" s="10">
        <v>6766</v>
      </c>
    </row>
    <row r="6774" spans="5:5">
      <c r="E6774" s="10">
        <v>6767</v>
      </c>
    </row>
    <row r="6775" spans="5:5">
      <c r="E6775" s="10">
        <v>6768</v>
      </c>
    </row>
    <row r="6776" spans="5:5">
      <c r="E6776" s="10">
        <v>6769</v>
      </c>
    </row>
    <row r="6777" spans="5:5">
      <c r="E6777" s="10">
        <v>6770</v>
      </c>
    </row>
    <row r="6778" spans="5:5">
      <c r="E6778" s="10">
        <v>6771</v>
      </c>
    </row>
    <row r="6779" spans="5:5">
      <c r="E6779" s="10">
        <v>6772</v>
      </c>
    </row>
    <row r="6780" spans="5:5">
      <c r="E6780" s="10">
        <v>6773</v>
      </c>
    </row>
    <row r="6781" spans="5:5">
      <c r="E6781" s="10">
        <v>6774</v>
      </c>
    </row>
    <row r="6782" spans="5:5">
      <c r="E6782" s="10">
        <v>6775</v>
      </c>
    </row>
    <row r="6783" spans="5:5">
      <c r="E6783" s="10">
        <v>6776</v>
      </c>
    </row>
    <row r="6784" spans="5:5">
      <c r="E6784" s="10">
        <v>6777</v>
      </c>
    </row>
    <row r="6785" spans="5:5">
      <c r="E6785" s="10">
        <v>6778</v>
      </c>
    </row>
    <row r="6786" spans="5:5">
      <c r="E6786" s="10">
        <v>6779</v>
      </c>
    </row>
    <row r="6787" spans="5:5">
      <c r="E6787" s="10">
        <v>6780</v>
      </c>
    </row>
    <row r="6788" spans="5:5">
      <c r="E6788" s="10">
        <v>6781</v>
      </c>
    </row>
    <row r="6789" spans="5:5">
      <c r="E6789" s="10">
        <v>6782</v>
      </c>
    </row>
    <row r="6790" spans="5:5">
      <c r="E6790" s="10">
        <v>6783</v>
      </c>
    </row>
    <row r="6791" spans="5:5">
      <c r="E6791" s="10">
        <v>6784</v>
      </c>
    </row>
    <row r="6792" spans="5:5">
      <c r="E6792" s="10">
        <v>6785</v>
      </c>
    </row>
    <row r="6793" spans="5:5">
      <c r="E6793" s="10">
        <v>6786</v>
      </c>
    </row>
    <row r="6794" spans="5:5">
      <c r="E6794" s="10">
        <v>6787</v>
      </c>
    </row>
    <row r="6795" spans="5:5">
      <c r="E6795" s="10">
        <v>6788</v>
      </c>
    </row>
    <row r="6796" spans="5:5">
      <c r="E6796" s="10">
        <v>6789</v>
      </c>
    </row>
    <row r="6797" spans="5:5">
      <c r="E6797" s="10">
        <v>6790</v>
      </c>
    </row>
    <row r="6798" spans="5:5">
      <c r="E6798" s="10">
        <v>6791</v>
      </c>
    </row>
    <row r="6799" spans="5:5">
      <c r="E6799" s="10">
        <v>6792</v>
      </c>
    </row>
    <row r="6800" spans="5:5">
      <c r="E6800" s="10">
        <v>6793</v>
      </c>
    </row>
    <row r="6801" spans="5:5">
      <c r="E6801" s="10">
        <v>6794</v>
      </c>
    </row>
    <row r="6802" spans="5:5">
      <c r="E6802" s="10">
        <v>6795</v>
      </c>
    </row>
    <row r="6803" spans="5:5">
      <c r="E6803" s="10">
        <v>6796</v>
      </c>
    </row>
    <row r="6804" spans="5:5">
      <c r="E6804" s="10">
        <v>6797</v>
      </c>
    </row>
    <row r="6805" spans="5:5">
      <c r="E6805" s="10">
        <v>6798</v>
      </c>
    </row>
    <row r="6806" spans="5:5">
      <c r="E6806" s="10">
        <v>6799</v>
      </c>
    </row>
    <row r="6807" spans="5:5">
      <c r="E6807" s="10">
        <v>6800</v>
      </c>
    </row>
    <row r="6808" spans="5:5">
      <c r="E6808" s="10">
        <v>6801</v>
      </c>
    </row>
    <row r="6809" spans="5:5">
      <c r="E6809" s="10">
        <v>6802</v>
      </c>
    </row>
    <row r="6810" spans="5:5">
      <c r="E6810" s="10">
        <v>6803</v>
      </c>
    </row>
    <row r="6811" spans="5:5">
      <c r="E6811" s="10">
        <v>6804</v>
      </c>
    </row>
    <row r="6812" spans="5:5">
      <c r="E6812" s="10">
        <v>6805</v>
      </c>
    </row>
    <row r="6813" spans="5:5">
      <c r="E6813" s="10">
        <v>6806</v>
      </c>
    </row>
    <row r="6814" spans="5:5">
      <c r="E6814" s="10">
        <v>6807</v>
      </c>
    </row>
    <row r="6815" spans="5:5">
      <c r="E6815" s="10">
        <v>6808</v>
      </c>
    </row>
    <row r="6816" spans="5:5">
      <c r="E6816" s="10">
        <v>6809</v>
      </c>
    </row>
    <row r="6817" spans="5:5">
      <c r="E6817" s="10">
        <v>6810</v>
      </c>
    </row>
    <row r="6818" spans="5:5">
      <c r="E6818" s="10">
        <v>6811</v>
      </c>
    </row>
    <row r="6819" spans="5:5">
      <c r="E6819" s="10">
        <v>6812</v>
      </c>
    </row>
    <row r="6820" spans="5:5">
      <c r="E6820" s="10">
        <v>6813</v>
      </c>
    </row>
    <row r="6821" spans="5:5">
      <c r="E6821" s="10">
        <v>6814</v>
      </c>
    </row>
    <row r="6822" spans="5:5">
      <c r="E6822" s="10">
        <v>6815</v>
      </c>
    </row>
    <row r="6823" spans="5:5">
      <c r="E6823" s="10">
        <v>6816</v>
      </c>
    </row>
    <row r="6824" spans="5:5">
      <c r="E6824" s="10">
        <v>6817</v>
      </c>
    </row>
    <row r="6825" spans="5:5">
      <c r="E6825" s="10">
        <v>6818</v>
      </c>
    </row>
    <row r="6826" spans="5:5">
      <c r="E6826" s="10">
        <v>6819</v>
      </c>
    </row>
    <row r="6827" spans="5:5">
      <c r="E6827" s="10">
        <v>6820</v>
      </c>
    </row>
    <row r="6828" spans="5:5">
      <c r="E6828" s="10">
        <v>6821</v>
      </c>
    </row>
    <row r="6829" spans="5:5">
      <c r="E6829" s="10">
        <v>6822</v>
      </c>
    </row>
    <row r="6830" spans="5:5">
      <c r="E6830" s="10">
        <v>6823</v>
      </c>
    </row>
    <row r="6831" spans="5:5">
      <c r="E6831" s="10">
        <v>6824</v>
      </c>
    </row>
    <row r="6832" spans="5:5">
      <c r="E6832" s="10">
        <v>6825</v>
      </c>
    </row>
    <row r="6833" spans="5:5">
      <c r="E6833" s="10">
        <v>6826</v>
      </c>
    </row>
    <row r="6834" spans="5:5">
      <c r="E6834" s="10">
        <v>6827</v>
      </c>
    </row>
    <row r="6835" spans="5:5">
      <c r="E6835" s="10">
        <v>6828</v>
      </c>
    </row>
    <row r="6836" spans="5:5">
      <c r="E6836" s="10">
        <v>6829</v>
      </c>
    </row>
    <row r="6837" spans="5:5">
      <c r="E6837" s="10">
        <v>6830</v>
      </c>
    </row>
    <row r="6838" spans="5:5">
      <c r="E6838" s="10">
        <v>6831</v>
      </c>
    </row>
    <row r="6839" spans="5:5">
      <c r="E6839" s="10">
        <v>6832</v>
      </c>
    </row>
    <row r="6840" spans="5:5">
      <c r="E6840" s="10">
        <v>6833</v>
      </c>
    </row>
    <row r="6841" spans="5:5">
      <c r="E6841" s="10">
        <v>6834</v>
      </c>
    </row>
    <row r="6842" spans="5:5">
      <c r="E6842" s="10">
        <v>6835</v>
      </c>
    </row>
    <row r="6843" spans="5:5">
      <c r="E6843" s="10">
        <v>6836</v>
      </c>
    </row>
    <row r="6844" spans="5:5">
      <c r="E6844" s="10">
        <v>6837</v>
      </c>
    </row>
    <row r="6845" spans="5:5">
      <c r="E6845" s="10">
        <v>6838</v>
      </c>
    </row>
    <row r="6846" spans="5:5">
      <c r="E6846" s="10">
        <v>6839</v>
      </c>
    </row>
    <row r="6847" spans="5:5">
      <c r="E6847" s="10">
        <v>6840</v>
      </c>
    </row>
    <row r="6848" spans="5:5">
      <c r="E6848" s="10">
        <v>6841</v>
      </c>
    </row>
    <row r="6849" spans="5:5">
      <c r="E6849" s="10">
        <v>6842</v>
      </c>
    </row>
    <row r="6850" spans="5:5">
      <c r="E6850" s="10">
        <v>6843</v>
      </c>
    </row>
    <row r="6851" spans="5:5">
      <c r="E6851" s="10">
        <v>6844</v>
      </c>
    </row>
    <row r="6852" spans="5:5">
      <c r="E6852" s="10">
        <v>6845</v>
      </c>
    </row>
    <row r="6853" spans="5:5">
      <c r="E6853" s="10">
        <v>6846</v>
      </c>
    </row>
    <row r="6854" spans="5:5">
      <c r="E6854" s="10">
        <v>6847</v>
      </c>
    </row>
    <row r="6855" spans="5:5">
      <c r="E6855" s="10">
        <v>6848</v>
      </c>
    </row>
    <row r="6856" spans="5:5">
      <c r="E6856" s="10">
        <v>6849</v>
      </c>
    </row>
    <row r="6857" spans="5:5">
      <c r="E6857" s="10">
        <v>6850</v>
      </c>
    </row>
    <row r="6858" spans="5:5">
      <c r="E6858" s="10">
        <v>6851</v>
      </c>
    </row>
    <row r="6859" spans="5:5">
      <c r="E6859" s="10">
        <v>6852</v>
      </c>
    </row>
    <row r="6860" spans="5:5">
      <c r="E6860" s="10">
        <v>6853</v>
      </c>
    </row>
    <row r="6861" spans="5:5">
      <c r="E6861" s="10">
        <v>6854</v>
      </c>
    </row>
    <row r="6862" spans="5:5">
      <c r="E6862" s="10">
        <v>6855</v>
      </c>
    </row>
    <row r="6863" spans="5:5">
      <c r="E6863" s="10">
        <v>6856</v>
      </c>
    </row>
    <row r="6864" spans="5:5">
      <c r="E6864" s="10">
        <v>6857</v>
      </c>
    </row>
    <row r="6865" spans="5:5">
      <c r="E6865" s="10">
        <v>6858</v>
      </c>
    </row>
    <row r="6866" spans="5:5">
      <c r="E6866" s="10">
        <v>6859</v>
      </c>
    </row>
    <row r="6867" spans="5:5">
      <c r="E6867" s="10">
        <v>6860</v>
      </c>
    </row>
    <row r="6868" spans="5:5">
      <c r="E6868" s="10">
        <v>6861</v>
      </c>
    </row>
    <row r="6869" spans="5:5">
      <c r="E6869" s="10">
        <v>6862</v>
      </c>
    </row>
    <row r="6870" spans="5:5">
      <c r="E6870" s="10">
        <v>6863</v>
      </c>
    </row>
    <row r="6871" spans="5:5">
      <c r="E6871" s="10">
        <v>6864</v>
      </c>
    </row>
    <row r="6872" spans="5:5">
      <c r="E6872" s="10">
        <v>6865</v>
      </c>
    </row>
    <row r="6873" spans="5:5">
      <c r="E6873" s="10">
        <v>6866</v>
      </c>
    </row>
    <row r="6874" spans="5:5">
      <c r="E6874" s="10">
        <v>6867</v>
      </c>
    </row>
    <row r="6875" spans="5:5">
      <c r="E6875" s="10">
        <v>6868</v>
      </c>
    </row>
    <row r="6876" spans="5:5">
      <c r="E6876" s="10">
        <v>6869</v>
      </c>
    </row>
    <row r="6877" spans="5:5">
      <c r="E6877" s="10">
        <v>6870</v>
      </c>
    </row>
    <row r="6878" spans="5:5">
      <c r="E6878" s="10">
        <v>6871</v>
      </c>
    </row>
    <row r="6879" spans="5:5">
      <c r="E6879" s="10">
        <v>6872</v>
      </c>
    </row>
    <row r="6880" spans="5:5">
      <c r="E6880" s="10">
        <v>6873</v>
      </c>
    </row>
    <row r="6881" spans="5:5">
      <c r="E6881" s="10">
        <v>6874</v>
      </c>
    </row>
    <row r="6882" spans="5:5">
      <c r="E6882" s="10">
        <v>6875</v>
      </c>
    </row>
    <row r="6883" spans="5:5">
      <c r="E6883" s="10">
        <v>6876</v>
      </c>
    </row>
    <row r="6884" spans="5:5">
      <c r="E6884" s="10">
        <v>6877</v>
      </c>
    </row>
    <row r="6885" spans="5:5">
      <c r="E6885" s="10">
        <v>6878</v>
      </c>
    </row>
    <row r="6886" spans="5:5">
      <c r="E6886" s="10">
        <v>6879</v>
      </c>
    </row>
    <row r="6887" spans="5:5">
      <c r="E6887" s="10">
        <v>6880</v>
      </c>
    </row>
    <row r="6888" spans="5:5">
      <c r="E6888" s="10">
        <v>6881</v>
      </c>
    </row>
    <row r="6889" spans="5:5">
      <c r="E6889" s="10">
        <v>6882</v>
      </c>
    </row>
    <row r="6890" spans="5:5">
      <c r="E6890" s="10">
        <v>6883</v>
      </c>
    </row>
    <row r="6891" spans="5:5">
      <c r="E6891" s="10">
        <v>6884</v>
      </c>
    </row>
    <row r="6892" spans="5:5">
      <c r="E6892" s="10">
        <v>6885</v>
      </c>
    </row>
    <row r="6893" spans="5:5">
      <c r="E6893" s="10">
        <v>6886</v>
      </c>
    </row>
    <row r="6894" spans="5:5">
      <c r="E6894" s="10">
        <v>6887</v>
      </c>
    </row>
    <row r="6895" spans="5:5">
      <c r="E6895" s="10">
        <v>6888</v>
      </c>
    </row>
    <row r="6896" spans="5:5">
      <c r="E6896" s="10">
        <v>6889</v>
      </c>
    </row>
    <row r="6897" spans="5:5">
      <c r="E6897" s="10">
        <v>6890</v>
      </c>
    </row>
    <row r="6898" spans="5:5">
      <c r="E6898" s="10">
        <v>6891</v>
      </c>
    </row>
    <row r="6899" spans="5:5">
      <c r="E6899" s="10">
        <v>6892</v>
      </c>
    </row>
    <row r="6900" spans="5:5">
      <c r="E6900" s="10">
        <v>6893</v>
      </c>
    </row>
    <row r="6901" spans="5:5">
      <c r="E6901" s="10">
        <v>6894</v>
      </c>
    </row>
    <row r="6902" spans="5:5">
      <c r="E6902" s="10">
        <v>6895</v>
      </c>
    </row>
    <row r="6903" spans="5:5">
      <c r="E6903" s="10">
        <v>6896</v>
      </c>
    </row>
    <row r="6904" spans="5:5">
      <c r="E6904" s="10">
        <v>6897</v>
      </c>
    </row>
    <row r="6905" spans="5:5">
      <c r="E6905" s="10">
        <v>6898</v>
      </c>
    </row>
    <row r="6906" spans="5:5">
      <c r="E6906" s="10">
        <v>6899</v>
      </c>
    </row>
    <row r="6907" spans="5:5">
      <c r="E6907" s="10">
        <v>6900</v>
      </c>
    </row>
    <row r="6908" spans="5:5">
      <c r="E6908" s="10">
        <v>6901</v>
      </c>
    </row>
    <row r="6909" spans="5:5">
      <c r="E6909" s="10">
        <v>6902</v>
      </c>
    </row>
    <row r="6910" spans="5:5">
      <c r="E6910" s="10">
        <v>6903</v>
      </c>
    </row>
    <row r="6911" spans="5:5">
      <c r="E6911" s="10">
        <v>6904</v>
      </c>
    </row>
    <row r="6912" spans="5:5">
      <c r="E6912" s="10">
        <v>6905</v>
      </c>
    </row>
    <row r="6913" spans="5:5">
      <c r="E6913" s="10">
        <v>6906</v>
      </c>
    </row>
    <row r="6914" spans="5:5">
      <c r="E6914" s="10">
        <v>6907</v>
      </c>
    </row>
    <row r="6915" spans="5:5">
      <c r="E6915" s="10">
        <v>6908</v>
      </c>
    </row>
    <row r="6916" spans="5:5">
      <c r="E6916" s="10">
        <v>6909</v>
      </c>
    </row>
    <row r="6917" spans="5:5">
      <c r="E6917" s="10">
        <v>6910</v>
      </c>
    </row>
    <row r="6918" spans="5:5">
      <c r="E6918" s="10">
        <v>6911</v>
      </c>
    </row>
    <row r="6919" spans="5:5">
      <c r="E6919" s="10">
        <v>6912</v>
      </c>
    </row>
    <row r="6920" spans="5:5">
      <c r="E6920" s="10">
        <v>6913</v>
      </c>
    </row>
    <row r="6921" spans="5:5">
      <c r="E6921" s="10">
        <v>6914</v>
      </c>
    </row>
    <row r="6922" spans="5:5">
      <c r="E6922" s="10">
        <v>6915</v>
      </c>
    </row>
    <row r="6923" spans="5:5">
      <c r="E6923" s="10">
        <v>6916</v>
      </c>
    </row>
    <row r="6924" spans="5:5">
      <c r="E6924" s="10">
        <v>6917</v>
      </c>
    </row>
    <row r="6925" spans="5:5">
      <c r="E6925" s="10">
        <v>6918</v>
      </c>
    </row>
    <row r="6926" spans="5:5">
      <c r="E6926" s="10">
        <v>6919</v>
      </c>
    </row>
    <row r="6927" spans="5:5">
      <c r="E6927" s="10">
        <v>6920</v>
      </c>
    </row>
    <row r="6928" spans="5:5">
      <c r="E6928" s="10">
        <v>6921</v>
      </c>
    </row>
    <row r="6929" spans="5:5">
      <c r="E6929" s="10">
        <v>6922</v>
      </c>
    </row>
    <row r="6930" spans="5:5">
      <c r="E6930" s="10">
        <v>6923</v>
      </c>
    </row>
    <row r="6931" spans="5:5">
      <c r="E6931" s="10">
        <v>6924</v>
      </c>
    </row>
    <row r="6932" spans="5:5">
      <c r="E6932" s="10">
        <v>6925</v>
      </c>
    </row>
    <row r="6933" spans="5:5">
      <c r="E6933" s="10">
        <v>6926</v>
      </c>
    </row>
    <row r="6934" spans="5:5">
      <c r="E6934" s="10">
        <v>6927</v>
      </c>
    </row>
    <row r="6935" spans="5:5">
      <c r="E6935" s="10">
        <v>6928</v>
      </c>
    </row>
    <row r="6936" spans="5:5">
      <c r="E6936" s="10">
        <v>6929</v>
      </c>
    </row>
    <row r="6937" spans="5:5">
      <c r="E6937" s="10">
        <v>6930</v>
      </c>
    </row>
    <row r="6938" spans="5:5">
      <c r="E6938" s="10">
        <v>6931</v>
      </c>
    </row>
    <row r="6939" spans="5:5">
      <c r="E6939" s="10">
        <v>6932</v>
      </c>
    </row>
    <row r="6940" spans="5:5">
      <c r="E6940" s="10">
        <v>6933</v>
      </c>
    </row>
    <row r="6941" spans="5:5">
      <c r="E6941" s="10">
        <v>6934</v>
      </c>
    </row>
    <row r="6942" spans="5:5">
      <c r="E6942" s="10">
        <v>6935</v>
      </c>
    </row>
    <row r="6943" spans="5:5">
      <c r="E6943" s="10">
        <v>6936</v>
      </c>
    </row>
    <row r="6944" spans="5:5">
      <c r="E6944" s="10">
        <v>6937</v>
      </c>
    </row>
    <row r="6945" spans="5:5">
      <c r="E6945" s="10">
        <v>6938</v>
      </c>
    </row>
    <row r="6946" spans="5:5">
      <c r="E6946" s="10">
        <v>6939</v>
      </c>
    </row>
    <row r="6947" spans="5:5">
      <c r="E6947" s="10">
        <v>6940</v>
      </c>
    </row>
    <row r="6948" spans="5:5">
      <c r="E6948" s="10">
        <v>6941</v>
      </c>
    </row>
    <row r="6949" spans="5:5">
      <c r="E6949" s="10">
        <v>6942</v>
      </c>
    </row>
    <row r="6950" spans="5:5">
      <c r="E6950" s="10">
        <v>6943</v>
      </c>
    </row>
    <row r="6951" spans="5:5">
      <c r="E6951" s="10">
        <v>6944</v>
      </c>
    </row>
    <row r="6952" spans="5:5">
      <c r="E6952" s="10">
        <v>6945</v>
      </c>
    </row>
    <row r="6953" spans="5:5">
      <c r="E6953" s="10">
        <v>6946</v>
      </c>
    </row>
    <row r="6954" spans="5:5">
      <c r="E6954" s="10">
        <v>6947</v>
      </c>
    </row>
    <row r="6955" spans="5:5">
      <c r="E6955" s="10">
        <v>6948</v>
      </c>
    </row>
    <row r="6956" spans="5:5">
      <c r="E6956" s="10">
        <v>6949</v>
      </c>
    </row>
    <row r="6957" spans="5:5">
      <c r="E6957" s="10">
        <v>6950</v>
      </c>
    </row>
    <row r="6958" spans="5:5">
      <c r="E6958" s="10">
        <v>6951</v>
      </c>
    </row>
    <row r="6959" spans="5:5">
      <c r="E6959" s="10">
        <v>6952</v>
      </c>
    </row>
    <row r="6960" spans="5:5">
      <c r="E6960" s="10">
        <v>6953</v>
      </c>
    </row>
    <row r="6961" spans="5:5">
      <c r="E6961" s="10">
        <v>6954</v>
      </c>
    </row>
    <row r="6962" spans="5:5">
      <c r="E6962" s="10">
        <v>6955</v>
      </c>
    </row>
    <row r="6963" spans="5:5">
      <c r="E6963" s="10">
        <v>6956</v>
      </c>
    </row>
    <row r="6964" spans="5:5">
      <c r="E6964" s="10">
        <v>6957</v>
      </c>
    </row>
    <row r="6965" spans="5:5">
      <c r="E6965" s="10">
        <v>6958</v>
      </c>
    </row>
    <row r="6966" spans="5:5">
      <c r="E6966" s="10">
        <v>6959</v>
      </c>
    </row>
    <row r="6967" spans="5:5">
      <c r="E6967" s="10">
        <v>6960</v>
      </c>
    </row>
    <row r="6968" spans="5:5">
      <c r="E6968" s="10">
        <v>6961</v>
      </c>
    </row>
    <row r="6969" spans="5:5">
      <c r="E6969" s="10">
        <v>6962</v>
      </c>
    </row>
    <row r="6970" spans="5:5">
      <c r="E6970" s="10">
        <v>6963</v>
      </c>
    </row>
    <row r="6971" spans="5:5">
      <c r="E6971" s="10">
        <v>6964</v>
      </c>
    </row>
    <row r="6972" spans="5:5">
      <c r="E6972" s="10">
        <v>6965</v>
      </c>
    </row>
    <row r="6973" spans="5:5">
      <c r="E6973" s="10">
        <v>6966</v>
      </c>
    </row>
    <row r="6974" spans="5:5">
      <c r="E6974" s="10">
        <v>6967</v>
      </c>
    </row>
    <row r="6975" spans="5:5">
      <c r="E6975" s="10">
        <v>6968</v>
      </c>
    </row>
    <row r="6976" spans="5:5">
      <c r="E6976" s="10">
        <v>6969</v>
      </c>
    </row>
    <row r="6977" spans="5:5">
      <c r="E6977" s="10">
        <v>6970</v>
      </c>
    </row>
    <row r="6978" spans="5:5">
      <c r="E6978" s="10">
        <v>6971</v>
      </c>
    </row>
    <row r="6979" spans="5:5">
      <c r="E6979" s="10">
        <v>6972</v>
      </c>
    </row>
    <row r="6980" spans="5:5">
      <c r="E6980" s="10">
        <v>6973</v>
      </c>
    </row>
    <row r="6981" spans="5:5">
      <c r="E6981" s="10">
        <v>6974</v>
      </c>
    </row>
    <row r="6982" spans="5:5">
      <c r="E6982" s="10">
        <v>6975</v>
      </c>
    </row>
    <row r="6983" spans="5:5">
      <c r="E6983" s="10">
        <v>6976</v>
      </c>
    </row>
    <row r="6984" spans="5:5">
      <c r="E6984" s="10">
        <v>6977</v>
      </c>
    </row>
    <row r="6985" spans="5:5">
      <c r="E6985" s="10">
        <v>6978</v>
      </c>
    </row>
    <row r="6986" spans="5:5">
      <c r="E6986" s="10">
        <v>6979</v>
      </c>
    </row>
    <row r="6987" spans="5:5">
      <c r="E6987" s="10">
        <v>6980</v>
      </c>
    </row>
    <row r="6988" spans="5:5">
      <c r="E6988" s="10">
        <v>6981</v>
      </c>
    </row>
    <row r="6989" spans="5:5">
      <c r="E6989" s="10">
        <v>6982</v>
      </c>
    </row>
    <row r="6990" spans="5:5">
      <c r="E6990" s="10">
        <v>6983</v>
      </c>
    </row>
    <row r="6991" spans="5:5">
      <c r="E6991" s="10">
        <v>6984</v>
      </c>
    </row>
    <row r="6992" spans="5:5">
      <c r="E6992" s="10">
        <v>6985</v>
      </c>
    </row>
    <row r="6993" spans="5:5">
      <c r="E6993" s="10">
        <v>6986</v>
      </c>
    </row>
    <row r="6994" spans="5:5">
      <c r="E6994" s="10">
        <v>6987</v>
      </c>
    </row>
    <row r="6995" spans="5:5">
      <c r="E6995" s="10">
        <v>6988</v>
      </c>
    </row>
    <row r="6996" spans="5:5">
      <c r="E6996" s="10">
        <v>6989</v>
      </c>
    </row>
    <row r="6997" spans="5:5">
      <c r="E6997" s="10">
        <v>6990</v>
      </c>
    </row>
    <row r="6998" spans="5:5">
      <c r="E6998" s="10">
        <v>6991</v>
      </c>
    </row>
    <row r="6999" spans="5:5">
      <c r="E6999" s="10">
        <v>6992</v>
      </c>
    </row>
    <row r="7000" spans="5:5">
      <c r="E7000" s="10">
        <v>6993</v>
      </c>
    </row>
    <row r="7001" spans="5:5">
      <c r="E7001" s="10">
        <v>6994</v>
      </c>
    </row>
    <row r="7002" spans="5:5">
      <c r="E7002" s="10">
        <v>6995</v>
      </c>
    </row>
    <row r="7003" spans="5:5">
      <c r="E7003" s="10">
        <v>6996</v>
      </c>
    </row>
    <row r="7004" spans="5:5">
      <c r="E7004" s="10">
        <v>6997</v>
      </c>
    </row>
    <row r="7005" spans="5:5">
      <c r="E7005" s="10">
        <v>6998</v>
      </c>
    </row>
    <row r="7006" spans="5:5">
      <c r="E7006" s="10">
        <v>6999</v>
      </c>
    </row>
    <row r="7007" spans="5:5">
      <c r="E7007" s="10">
        <v>7000</v>
      </c>
    </row>
    <row r="7008" spans="5:5">
      <c r="E7008" s="10">
        <v>7001</v>
      </c>
    </row>
    <row r="7009" spans="5:5">
      <c r="E7009" s="10">
        <v>7002</v>
      </c>
    </row>
    <row r="7010" spans="5:5">
      <c r="E7010" s="10">
        <v>7003</v>
      </c>
    </row>
    <row r="7011" spans="5:5">
      <c r="E7011" s="10">
        <v>7004</v>
      </c>
    </row>
    <row r="7012" spans="5:5">
      <c r="E7012" s="10">
        <v>7005</v>
      </c>
    </row>
    <row r="7013" spans="5:5">
      <c r="E7013" s="10">
        <v>7006</v>
      </c>
    </row>
    <row r="7014" spans="5:5">
      <c r="E7014" s="10">
        <v>7007</v>
      </c>
    </row>
    <row r="7015" spans="5:5">
      <c r="E7015" s="10">
        <v>7008</v>
      </c>
    </row>
    <row r="7016" spans="5:5">
      <c r="E7016" s="10">
        <v>7009</v>
      </c>
    </row>
    <row r="7017" spans="5:5">
      <c r="E7017" s="10">
        <v>7010</v>
      </c>
    </row>
    <row r="7018" spans="5:5">
      <c r="E7018" s="10">
        <v>7011</v>
      </c>
    </row>
    <row r="7019" spans="5:5">
      <c r="E7019" s="10">
        <v>7012</v>
      </c>
    </row>
    <row r="7020" spans="5:5">
      <c r="E7020" s="10">
        <v>7013</v>
      </c>
    </row>
    <row r="7021" spans="5:5">
      <c r="E7021" s="10">
        <v>7014</v>
      </c>
    </row>
    <row r="7022" spans="5:5">
      <c r="E7022" s="10">
        <v>7015</v>
      </c>
    </row>
    <row r="7023" spans="5:5">
      <c r="E7023" s="10">
        <v>7016</v>
      </c>
    </row>
    <row r="7024" spans="5:5">
      <c r="E7024" s="10">
        <v>7017</v>
      </c>
    </row>
    <row r="7025" spans="5:5">
      <c r="E7025" s="10">
        <v>7018</v>
      </c>
    </row>
    <row r="7026" spans="5:5">
      <c r="E7026" s="10">
        <v>7019</v>
      </c>
    </row>
    <row r="7027" spans="5:5">
      <c r="E7027" s="10">
        <v>7020</v>
      </c>
    </row>
    <row r="7028" spans="5:5">
      <c r="E7028" s="10">
        <v>7021</v>
      </c>
    </row>
    <row r="7029" spans="5:5">
      <c r="E7029" s="10">
        <v>7022</v>
      </c>
    </row>
    <row r="7030" spans="5:5">
      <c r="E7030" s="10">
        <v>7023</v>
      </c>
    </row>
    <row r="7031" spans="5:5">
      <c r="E7031" s="10">
        <v>7024</v>
      </c>
    </row>
    <row r="7032" spans="5:5">
      <c r="E7032" s="10">
        <v>7025</v>
      </c>
    </row>
    <row r="7033" spans="5:5">
      <c r="E7033" s="10">
        <v>7026</v>
      </c>
    </row>
    <row r="7034" spans="5:5">
      <c r="E7034" s="10">
        <v>7027</v>
      </c>
    </row>
    <row r="7035" spans="5:5">
      <c r="E7035" s="10">
        <v>7028</v>
      </c>
    </row>
    <row r="7036" spans="5:5">
      <c r="E7036" s="10">
        <v>7029</v>
      </c>
    </row>
    <row r="7037" spans="5:5">
      <c r="E7037" s="10">
        <v>7030</v>
      </c>
    </row>
    <row r="7038" spans="5:5">
      <c r="E7038" s="10">
        <v>7031</v>
      </c>
    </row>
    <row r="7039" spans="5:5">
      <c r="E7039" s="10">
        <v>7032</v>
      </c>
    </row>
    <row r="7040" spans="5:5">
      <c r="E7040" s="10">
        <v>7033</v>
      </c>
    </row>
    <row r="7041" spans="5:5">
      <c r="E7041" s="10">
        <v>7034</v>
      </c>
    </row>
    <row r="7042" spans="5:5">
      <c r="E7042" s="10">
        <v>7035</v>
      </c>
    </row>
    <row r="7043" spans="5:5">
      <c r="E7043" s="10">
        <v>7036</v>
      </c>
    </row>
    <row r="7044" spans="5:5">
      <c r="E7044" s="10">
        <v>7037</v>
      </c>
    </row>
    <row r="7045" spans="5:5">
      <c r="E7045" s="10">
        <v>7038</v>
      </c>
    </row>
    <row r="7046" spans="5:5">
      <c r="E7046" s="10">
        <v>7039</v>
      </c>
    </row>
    <row r="7047" spans="5:5">
      <c r="E7047" s="10">
        <v>7040</v>
      </c>
    </row>
    <row r="7048" spans="5:5">
      <c r="E7048" s="10">
        <v>7041</v>
      </c>
    </row>
    <row r="7049" spans="5:5">
      <c r="E7049" s="10">
        <v>7042</v>
      </c>
    </row>
    <row r="7050" spans="5:5">
      <c r="E7050" s="10">
        <v>7043</v>
      </c>
    </row>
    <row r="7051" spans="5:5">
      <c r="E7051" s="10">
        <v>7044</v>
      </c>
    </row>
    <row r="7052" spans="5:5">
      <c r="E7052" s="10">
        <v>7045</v>
      </c>
    </row>
    <row r="7053" spans="5:5">
      <c r="E7053" s="10">
        <v>7046</v>
      </c>
    </row>
    <row r="7054" spans="5:5">
      <c r="E7054" s="10">
        <v>7047</v>
      </c>
    </row>
    <row r="7055" spans="5:5">
      <c r="E7055" s="10">
        <v>7048</v>
      </c>
    </row>
    <row r="7056" spans="5:5">
      <c r="E7056" s="10">
        <v>7049</v>
      </c>
    </row>
    <row r="7057" spans="5:5">
      <c r="E7057" s="10">
        <v>7050</v>
      </c>
    </row>
    <row r="7058" spans="5:5">
      <c r="E7058" s="10">
        <v>7051</v>
      </c>
    </row>
    <row r="7059" spans="5:5">
      <c r="E7059" s="10">
        <v>7052</v>
      </c>
    </row>
    <row r="7060" spans="5:5">
      <c r="E7060" s="10">
        <v>7053</v>
      </c>
    </row>
    <row r="7061" spans="5:5">
      <c r="E7061" s="10">
        <v>7054</v>
      </c>
    </row>
    <row r="7062" spans="5:5">
      <c r="E7062" s="10">
        <v>7055</v>
      </c>
    </row>
    <row r="7063" spans="5:5">
      <c r="E7063" s="10">
        <v>7056</v>
      </c>
    </row>
    <row r="7064" spans="5:5">
      <c r="E7064" s="10">
        <v>7057</v>
      </c>
    </row>
    <row r="7065" spans="5:5">
      <c r="E7065" s="10">
        <v>7058</v>
      </c>
    </row>
    <row r="7066" spans="5:5">
      <c r="E7066" s="10">
        <v>7059</v>
      </c>
    </row>
    <row r="7067" spans="5:5">
      <c r="E7067" s="10">
        <v>7060</v>
      </c>
    </row>
    <row r="7068" spans="5:5">
      <c r="E7068" s="10">
        <v>7061</v>
      </c>
    </row>
    <row r="7069" spans="5:5">
      <c r="E7069" s="10">
        <v>7062</v>
      </c>
    </row>
    <row r="7070" spans="5:5">
      <c r="E7070" s="10">
        <v>7063</v>
      </c>
    </row>
    <row r="7071" spans="5:5">
      <c r="E7071" s="10">
        <v>7064</v>
      </c>
    </row>
    <row r="7072" spans="5:5">
      <c r="E7072" s="10">
        <v>7065</v>
      </c>
    </row>
    <row r="7073" spans="5:5">
      <c r="E7073" s="10">
        <v>7066</v>
      </c>
    </row>
    <row r="7074" spans="5:5">
      <c r="E7074" s="10">
        <v>7067</v>
      </c>
    </row>
    <row r="7075" spans="5:5">
      <c r="E7075" s="10">
        <v>7068</v>
      </c>
    </row>
    <row r="7076" spans="5:5">
      <c r="E7076" s="10">
        <v>7069</v>
      </c>
    </row>
    <row r="7077" spans="5:5">
      <c r="E7077" s="10">
        <v>7070</v>
      </c>
    </row>
    <row r="7078" spans="5:5">
      <c r="E7078" s="10">
        <v>7071</v>
      </c>
    </row>
    <row r="7079" spans="5:5">
      <c r="E7079" s="10">
        <v>7072</v>
      </c>
    </row>
    <row r="7080" spans="5:5">
      <c r="E7080" s="10">
        <v>7073</v>
      </c>
    </row>
    <row r="7081" spans="5:5">
      <c r="E7081" s="10">
        <v>7074</v>
      </c>
    </row>
    <row r="7082" spans="5:5">
      <c r="E7082" s="10">
        <v>7075</v>
      </c>
    </row>
    <row r="7083" spans="5:5">
      <c r="E7083" s="10">
        <v>7076</v>
      </c>
    </row>
    <row r="7084" spans="5:5">
      <c r="E7084" s="10">
        <v>7077</v>
      </c>
    </row>
    <row r="7085" spans="5:5">
      <c r="E7085" s="10">
        <v>7078</v>
      </c>
    </row>
    <row r="7086" spans="5:5">
      <c r="E7086" s="10">
        <v>7079</v>
      </c>
    </row>
    <row r="7087" spans="5:5">
      <c r="E7087" s="10">
        <v>7080</v>
      </c>
    </row>
    <row r="7088" spans="5:5">
      <c r="E7088" s="10">
        <v>7081</v>
      </c>
    </row>
    <row r="7089" spans="5:5">
      <c r="E7089" s="10">
        <v>7082</v>
      </c>
    </row>
    <row r="7090" spans="5:5">
      <c r="E7090" s="10">
        <v>7083</v>
      </c>
    </row>
    <row r="7091" spans="5:5">
      <c r="E7091" s="10">
        <v>7084</v>
      </c>
    </row>
    <row r="7092" spans="5:5">
      <c r="E7092" s="10">
        <v>7085</v>
      </c>
    </row>
    <row r="7093" spans="5:5">
      <c r="E7093" s="10">
        <v>7086</v>
      </c>
    </row>
    <row r="7094" spans="5:5">
      <c r="E7094" s="10">
        <v>7087</v>
      </c>
    </row>
    <row r="7095" spans="5:5">
      <c r="E7095" s="10">
        <v>7088</v>
      </c>
    </row>
    <row r="7096" spans="5:5">
      <c r="E7096" s="10">
        <v>7089</v>
      </c>
    </row>
    <row r="7097" spans="5:5">
      <c r="E7097" s="10">
        <v>7090</v>
      </c>
    </row>
    <row r="7098" spans="5:5">
      <c r="E7098" s="10">
        <v>7091</v>
      </c>
    </row>
    <row r="7099" spans="5:5">
      <c r="E7099" s="10">
        <v>7092</v>
      </c>
    </row>
    <row r="7100" spans="5:5">
      <c r="E7100" s="10">
        <v>7093</v>
      </c>
    </row>
    <row r="7101" spans="5:5">
      <c r="E7101" s="10">
        <v>7094</v>
      </c>
    </row>
    <row r="7102" spans="5:5">
      <c r="E7102" s="10">
        <v>7095</v>
      </c>
    </row>
    <row r="7103" spans="5:5">
      <c r="E7103" s="10">
        <v>7096</v>
      </c>
    </row>
    <row r="7104" spans="5:5">
      <c r="E7104" s="10">
        <v>7097</v>
      </c>
    </row>
    <row r="7105" spans="5:5">
      <c r="E7105" s="10">
        <v>7098</v>
      </c>
    </row>
    <row r="7106" spans="5:5">
      <c r="E7106" s="10">
        <v>7099</v>
      </c>
    </row>
    <row r="7107" spans="5:5">
      <c r="E7107" s="10">
        <v>7100</v>
      </c>
    </row>
    <row r="7108" spans="5:5">
      <c r="E7108" s="10">
        <v>7101</v>
      </c>
    </row>
    <row r="7109" spans="5:5">
      <c r="E7109" s="10">
        <v>7102</v>
      </c>
    </row>
    <row r="7110" spans="5:5">
      <c r="E7110" s="10">
        <v>7103</v>
      </c>
    </row>
    <row r="7111" spans="5:5">
      <c r="E7111" s="10">
        <v>7104</v>
      </c>
    </row>
    <row r="7112" spans="5:5">
      <c r="E7112" s="10">
        <v>7105</v>
      </c>
    </row>
    <row r="7113" spans="5:5">
      <c r="E7113" s="10">
        <v>7106</v>
      </c>
    </row>
    <row r="7114" spans="5:5">
      <c r="E7114" s="10">
        <v>7107</v>
      </c>
    </row>
    <row r="7115" spans="5:5">
      <c r="E7115" s="10">
        <v>7108</v>
      </c>
    </row>
    <row r="7116" spans="5:5">
      <c r="E7116" s="10">
        <v>7109</v>
      </c>
    </row>
    <row r="7117" spans="5:5">
      <c r="E7117" s="10">
        <v>7110</v>
      </c>
    </row>
    <row r="7118" spans="5:5">
      <c r="E7118" s="10">
        <v>7111</v>
      </c>
    </row>
    <row r="7119" spans="5:5">
      <c r="E7119" s="10">
        <v>7112</v>
      </c>
    </row>
    <row r="7120" spans="5:5">
      <c r="E7120" s="10">
        <v>7113</v>
      </c>
    </row>
    <row r="7121" spans="5:5">
      <c r="E7121" s="10">
        <v>7114</v>
      </c>
    </row>
    <row r="7122" spans="5:5">
      <c r="E7122" s="10">
        <v>7115</v>
      </c>
    </row>
    <row r="7123" spans="5:5">
      <c r="E7123" s="10">
        <v>7116</v>
      </c>
    </row>
    <row r="7124" spans="5:5">
      <c r="E7124" s="10">
        <v>7117</v>
      </c>
    </row>
    <row r="7125" spans="5:5">
      <c r="E7125" s="10">
        <v>7118</v>
      </c>
    </row>
    <row r="7126" spans="5:5">
      <c r="E7126" s="10">
        <v>7119</v>
      </c>
    </row>
    <row r="7127" spans="5:5">
      <c r="E7127" s="10">
        <v>7120</v>
      </c>
    </row>
    <row r="7128" spans="5:5">
      <c r="E7128" s="10">
        <v>7121</v>
      </c>
    </row>
    <row r="7129" spans="5:5">
      <c r="E7129" s="10">
        <v>7122</v>
      </c>
    </row>
    <row r="7130" spans="5:5">
      <c r="E7130" s="10">
        <v>7123</v>
      </c>
    </row>
    <row r="7131" spans="5:5">
      <c r="E7131" s="10">
        <v>7124</v>
      </c>
    </row>
    <row r="7132" spans="5:5">
      <c r="E7132" s="10">
        <v>7125</v>
      </c>
    </row>
    <row r="7133" spans="5:5">
      <c r="E7133" s="10">
        <v>7126</v>
      </c>
    </row>
    <row r="7134" spans="5:5">
      <c r="E7134" s="10">
        <v>7127</v>
      </c>
    </row>
    <row r="7135" spans="5:5">
      <c r="E7135" s="10">
        <v>7128</v>
      </c>
    </row>
    <row r="7136" spans="5:5">
      <c r="E7136" s="10">
        <v>7129</v>
      </c>
    </row>
    <row r="7137" spans="5:5">
      <c r="E7137" s="10">
        <v>7130</v>
      </c>
    </row>
    <row r="7138" spans="5:5">
      <c r="E7138" s="10">
        <v>7131</v>
      </c>
    </row>
    <row r="7139" spans="5:5">
      <c r="E7139" s="10">
        <v>7132</v>
      </c>
    </row>
    <row r="7140" spans="5:5">
      <c r="E7140" s="10">
        <v>7133</v>
      </c>
    </row>
    <row r="7141" spans="5:5">
      <c r="E7141" s="10">
        <v>7134</v>
      </c>
    </row>
    <row r="7142" spans="5:5">
      <c r="E7142" s="10">
        <v>7135</v>
      </c>
    </row>
    <row r="7143" spans="5:5">
      <c r="E7143" s="10">
        <v>7136</v>
      </c>
    </row>
    <row r="7144" spans="5:5">
      <c r="E7144" s="10">
        <v>7137</v>
      </c>
    </row>
    <row r="7145" spans="5:5">
      <c r="E7145" s="10">
        <v>7138</v>
      </c>
    </row>
    <row r="7146" spans="5:5">
      <c r="E7146" s="10">
        <v>7139</v>
      </c>
    </row>
    <row r="7147" spans="5:5">
      <c r="E7147" s="10">
        <v>7140</v>
      </c>
    </row>
    <row r="7148" spans="5:5">
      <c r="E7148" s="10">
        <v>7141</v>
      </c>
    </row>
    <row r="7149" spans="5:5">
      <c r="E7149" s="10">
        <v>7142</v>
      </c>
    </row>
    <row r="7150" spans="5:5">
      <c r="E7150" s="10">
        <v>7143</v>
      </c>
    </row>
    <row r="7151" spans="5:5">
      <c r="E7151" s="10">
        <v>7144</v>
      </c>
    </row>
    <row r="7152" spans="5:5">
      <c r="E7152" s="10">
        <v>7145</v>
      </c>
    </row>
    <row r="7153" spans="5:5">
      <c r="E7153" s="10">
        <v>7146</v>
      </c>
    </row>
    <row r="7154" spans="5:5">
      <c r="E7154" s="10">
        <v>7147</v>
      </c>
    </row>
    <row r="7155" spans="5:5">
      <c r="E7155" s="10">
        <v>7148</v>
      </c>
    </row>
    <row r="7156" spans="5:5">
      <c r="E7156" s="10">
        <v>7149</v>
      </c>
    </row>
    <row r="7157" spans="5:5">
      <c r="E7157" s="10">
        <v>7150</v>
      </c>
    </row>
    <row r="7158" spans="5:5">
      <c r="E7158" s="10">
        <v>7151</v>
      </c>
    </row>
    <row r="7159" spans="5:5">
      <c r="E7159" s="10">
        <v>7152</v>
      </c>
    </row>
    <row r="7160" spans="5:5">
      <c r="E7160" s="10">
        <v>7153</v>
      </c>
    </row>
    <row r="7161" spans="5:5">
      <c r="E7161" s="10">
        <v>7154</v>
      </c>
    </row>
    <row r="7162" spans="5:5">
      <c r="E7162" s="10">
        <v>7155</v>
      </c>
    </row>
    <row r="7163" spans="5:5">
      <c r="E7163" s="10">
        <v>7156</v>
      </c>
    </row>
    <row r="7164" spans="5:5">
      <c r="E7164" s="10">
        <v>7157</v>
      </c>
    </row>
    <row r="7165" spans="5:5">
      <c r="E7165" s="10">
        <v>7158</v>
      </c>
    </row>
    <row r="7166" spans="5:5">
      <c r="E7166" s="10">
        <v>7159</v>
      </c>
    </row>
    <row r="7167" spans="5:5">
      <c r="E7167" s="10">
        <v>7160</v>
      </c>
    </row>
    <row r="7168" spans="5:5">
      <c r="E7168" s="10">
        <v>7161</v>
      </c>
    </row>
    <row r="7169" spans="5:5">
      <c r="E7169" s="10">
        <v>7162</v>
      </c>
    </row>
    <row r="7170" spans="5:5">
      <c r="E7170" s="10">
        <v>7163</v>
      </c>
    </row>
    <row r="7171" spans="5:5">
      <c r="E7171" s="10">
        <v>7164</v>
      </c>
    </row>
    <row r="7172" spans="5:5">
      <c r="E7172" s="10">
        <v>7165</v>
      </c>
    </row>
    <row r="7173" spans="5:5">
      <c r="E7173" s="10">
        <v>7166</v>
      </c>
    </row>
    <row r="7174" spans="5:5">
      <c r="E7174" s="10">
        <v>7167</v>
      </c>
    </row>
    <row r="7175" spans="5:5">
      <c r="E7175" s="10">
        <v>7168</v>
      </c>
    </row>
    <row r="7176" spans="5:5">
      <c r="E7176" s="10">
        <v>7169</v>
      </c>
    </row>
    <row r="7177" spans="5:5">
      <c r="E7177" s="10">
        <v>7170</v>
      </c>
    </row>
    <row r="7178" spans="5:5">
      <c r="E7178" s="10">
        <v>7171</v>
      </c>
    </row>
    <row r="7179" spans="5:5">
      <c r="E7179" s="10">
        <v>7172</v>
      </c>
    </row>
    <row r="7180" spans="5:5">
      <c r="E7180" s="10">
        <v>7173</v>
      </c>
    </row>
    <row r="7181" spans="5:5">
      <c r="E7181" s="10">
        <v>7174</v>
      </c>
    </row>
    <row r="7182" spans="5:5">
      <c r="E7182" s="10">
        <v>7175</v>
      </c>
    </row>
    <row r="7183" spans="5:5">
      <c r="E7183" s="10">
        <v>7176</v>
      </c>
    </row>
    <row r="7184" spans="5:5">
      <c r="E7184" s="10">
        <v>7177</v>
      </c>
    </row>
    <row r="7185" spans="5:5">
      <c r="E7185" s="10">
        <v>7178</v>
      </c>
    </row>
    <row r="7186" spans="5:5">
      <c r="E7186" s="10">
        <v>7179</v>
      </c>
    </row>
    <row r="7187" spans="5:5">
      <c r="E7187" s="10">
        <v>7180</v>
      </c>
    </row>
    <row r="7188" spans="5:5">
      <c r="E7188" s="10">
        <v>7181</v>
      </c>
    </row>
    <row r="7189" spans="5:5">
      <c r="E7189" s="10">
        <v>7182</v>
      </c>
    </row>
    <row r="7190" spans="5:5">
      <c r="E7190" s="10">
        <v>7183</v>
      </c>
    </row>
    <row r="7191" spans="5:5">
      <c r="E7191" s="10">
        <v>7184</v>
      </c>
    </row>
    <row r="7192" spans="5:5">
      <c r="E7192" s="10">
        <v>7185</v>
      </c>
    </row>
    <row r="7193" spans="5:5">
      <c r="E7193" s="10">
        <v>7186</v>
      </c>
    </row>
    <row r="7194" spans="5:5">
      <c r="E7194" s="10">
        <v>7187</v>
      </c>
    </row>
    <row r="7195" spans="5:5">
      <c r="E7195" s="10">
        <v>7188</v>
      </c>
    </row>
    <row r="7196" spans="5:5">
      <c r="E7196" s="10">
        <v>7189</v>
      </c>
    </row>
    <row r="7197" spans="5:5">
      <c r="E7197" s="10">
        <v>7190</v>
      </c>
    </row>
    <row r="7198" spans="5:5">
      <c r="E7198" s="10">
        <v>7191</v>
      </c>
    </row>
    <row r="7199" spans="5:5">
      <c r="E7199" s="10">
        <v>7192</v>
      </c>
    </row>
    <row r="7200" spans="5:5">
      <c r="E7200" s="10">
        <v>7193</v>
      </c>
    </row>
    <row r="7201" spans="5:5">
      <c r="E7201" s="10">
        <v>7194</v>
      </c>
    </row>
    <row r="7202" spans="5:5">
      <c r="E7202" s="10">
        <v>7195</v>
      </c>
    </row>
    <row r="7203" spans="5:5">
      <c r="E7203" s="10">
        <v>7196</v>
      </c>
    </row>
    <row r="7204" spans="5:5">
      <c r="E7204" s="10">
        <v>7197</v>
      </c>
    </row>
    <row r="7205" spans="5:5">
      <c r="E7205" s="10">
        <v>7198</v>
      </c>
    </row>
    <row r="7206" spans="5:5">
      <c r="E7206" s="10">
        <v>7199</v>
      </c>
    </row>
    <row r="7207" spans="5:5">
      <c r="E7207" s="10">
        <v>7200</v>
      </c>
    </row>
    <row r="7208" spans="5:5">
      <c r="E7208" s="10">
        <v>7201</v>
      </c>
    </row>
    <row r="7209" spans="5:5">
      <c r="E7209" s="10">
        <v>7202</v>
      </c>
    </row>
    <row r="7210" spans="5:5">
      <c r="E7210" s="10">
        <v>7203</v>
      </c>
    </row>
    <row r="7211" spans="5:5">
      <c r="E7211" s="10">
        <v>7204</v>
      </c>
    </row>
    <row r="7212" spans="5:5">
      <c r="E7212" s="10">
        <v>7205</v>
      </c>
    </row>
    <row r="7213" spans="5:5">
      <c r="E7213" s="10">
        <v>7206</v>
      </c>
    </row>
    <row r="7214" spans="5:5">
      <c r="E7214" s="10">
        <v>7207</v>
      </c>
    </row>
    <row r="7215" spans="5:5">
      <c r="E7215" s="10">
        <v>7208</v>
      </c>
    </row>
    <row r="7216" spans="5:5">
      <c r="E7216" s="10">
        <v>7209</v>
      </c>
    </row>
    <row r="7217" spans="5:5">
      <c r="E7217" s="10">
        <v>7210</v>
      </c>
    </row>
    <row r="7218" spans="5:5">
      <c r="E7218" s="10">
        <v>7211</v>
      </c>
    </row>
    <row r="7219" spans="5:5">
      <c r="E7219" s="10">
        <v>7212</v>
      </c>
    </row>
    <row r="7220" spans="5:5">
      <c r="E7220" s="10">
        <v>7213</v>
      </c>
    </row>
    <row r="7221" spans="5:5">
      <c r="E7221" s="10">
        <v>7214</v>
      </c>
    </row>
    <row r="7222" spans="5:5">
      <c r="E7222" s="10">
        <v>7215</v>
      </c>
    </row>
    <row r="7223" spans="5:5">
      <c r="E7223" s="10">
        <v>7216</v>
      </c>
    </row>
    <row r="7224" spans="5:5">
      <c r="E7224" s="10">
        <v>7217</v>
      </c>
    </row>
    <row r="7225" spans="5:5">
      <c r="E7225" s="10">
        <v>7218</v>
      </c>
    </row>
    <row r="7226" spans="5:5">
      <c r="E7226" s="10">
        <v>7219</v>
      </c>
    </row>
    <row r="7227" spans="5:5">
      <c r="E7227" s="10">
        <v>7220</v>
      </c>
    </row>
    <row r="7228" spans="5:5">
      <c r="E7228" s="10">
        <v>7221</v>
      </c>
    </row>
    <row r="7229" spans="5:5">
      <c r="E7229" s="10">
        <v>7222</v>
      </c>
    </row>
    <row r="7230" spans="5:5">
      <c r="E7230" s="10">
        <v>7223</v>
      </c>
    </row>
    <row r="7231" spans="5:5">
      <c r="E7231" s="10">
        <v>7224</v>
      </c>
    </row>
    <row r="7232" spans="5:5">
      <c r="E7232" s="10">
        <v>7225</v>
      </c>
    </row>
    <row r="7233" spans="5:5">
      <c r="E7233" s="10">
        <v>7226</v>
      </c>
    </row>
    <row r="7234" spans="5:5">
      <c r="E7234" s="10">
        <v>7227</v>
      </c>
    </row>
    <row r="7235" spans="5:5">
      <c r="E7235" s="10">
        <v>7228</v>
      </c>
    </row>
    <row r="7236" spans="5:5">
      <c r="E7236" s="10">
        <v>7229</v>
      </c>
    </row>
    <row r="7237" spans="5:5">
      <c r="E7237" s="10">
        <v>7230</v>
      </c>
    </row>
    <row r="7238" spans="5:5">
      <c r="E7238" s="10">
        <v>7231</v>
      </c>
    </row>
    <row r="7239" spans="5:5">
      <c r="E7239" s="10">
        <v>7232</v>
      </c>
    </row>
    <row r="7240" spans="5:5">
      <c r="E7240" s="10">
        <v>7233</v>
      </c>
    </row>
    <row r="7241" spans="5:5">
      <c r="E7241" s="10">
        <v>7234</v>
      </c>
    </row>
    <row r="7242" spans="5:5">
      <c r="E7242" s="10">
        <v>7235</v>
      </c>
    </row>
    <row r="7243" spans="5:5">
      <c r="E7243" s="10">
        <v>7236</v>
      </c>
    </row>
    <row r="7244" spans="5:5">
      <c r="E7244" s="10">
        <v>7237</v>
      </c>
    </row>
    <row r="7245" spans="5:5">
      <c r="E7245" s="10">
        <v>7238</v>
      </c>
    </row>
    <row r="7246" spans="5:5">
      <c r="E7246" s="10">
        <v>7239</v>
      </c>
    </row>
    <row r="7247" spans="5:5">
      <c r="E7247" s="10">
        <v>7240</v>
      </c>
    </row>
    <row r="7248" spans="5:5">
      <c r="E7248" s="10">
        <v>7241</v>
      </c>
    </row>
    <row r="7249" spans="5:5">
      <c r="E7249" s="10">
        <v>7242</v>
      </c>
    </row>
    <row r="7250" spans="5:5">
      <c r="E7250" s="10">
        <v>7243</v>
      </c>
    </row>
    <row r="7251" spans="5:5">
      <c r="E7251" s="10">
        <v>7244</v>
      </c>
    </row>
    <row r="7252" spans="5:5">
      <c r="E7252" s="10">
        <v>7245</v>
      </c>
    </row>
    <row r="7253" spans="5:5">
      <c r="E7253" s="10">
        <v>7246</v>
      </c>
    </row>
    <row r="7254" spans="5:5">
      <c r="E7254" s="10">
        <v>7247</v>
      </c>
    </row>
    <row r="7255" spans="5:5">
      <c r="E7255" s="10">
        <v>7248</v>
      </c>
    </row>
    <row r="7256" spans="5:5">
      <c r="E7256" s="10">
        <v>7249</v>
      </c>
    </row>
    <row r="7257" spans="5:5">
      <c r="E7257" s="10">
        <v>7250</v>
      </c>
    </row>
    <row r="7258" spans="5:5">
      <c r="E7258" s="10">
        <v>7251</v>
      </c>
    </row>
    <row r="7259" spans="5:5">
      <c r="E7259" s="10">
        <v>7252</v>
      </c>
    </row>
    <row r="7260" spans="5:5">
      <c r="E7260" s="10">
        <v>7253</v>
      </c>
    </row>
    <row r="7261" spans="5:5">
      <c r="E7261" s="10">
        <v>7254</v>
      </c>
    </row>
    <row r="7262" spans="5:5">
      <c r="E7262" s="10">
        <v>7255</v>
      </c>
    </row>
    <row r="7263" spans="5:5">
      <c r="E7263" s="10">
        <v>7256</v>
      </c>
    </row>
    <row r="7264" spans="5:5">
      <c r="E7264" s="10">
        <v>7257</v>
      </c>
    </row>
    <row r="7265" spans="5:5">
      <c r="E7265" s="10">
        <v>7258</v>
      </c>
    </row>
    <row r="7266" spans="5:5">
      <c r="E7266" s="10">
        <v>7259</v>
      </c>
    </row>
    <row r="7267" spans="5:5">
      <c r="E7267" s="10">
        <v>7260</v>
      </c>
    </row>
    <row r="7268" spans="5:5">
      <c r="E7268" s="10">
        <v>7261</v>
      </c>
    </row>
    <row r="7269" spans="5:5">
      <c r="E7269" s="10">
        <v>7262</v>
      </c>
    </row>
    <row r="7270" spans="5:5">
      <c r="E7270" s="10">
        <v>7263</v>
      </c>
    </row>
    <row r="7271" spans="5:5">
      <c r="E7271" s="10">
        <v>7264</v>
      </c>
    </row>
    <row r="7272" spans="5:5">
      <c r="E7272" s="10">
        <v>7265</v>
      </c>
    </row>
    <row r="7273" spans="5:5">
      <c r="E7273" s="10">
        <v>7266</v>
      </c>
    </row>
    <row r="7274" spans="5:5">
      <c r="E7274" s="10">
        <v>7267</v>
      </c>
    </row>
    <row r="7275" spans="5:5">
      <c r="E7275" s="10">
        <v>7268</v>
      </c>
    </row>
    <row r="7276" spans="5:5">
      <c r="E7276" s="10">
        <v>7269</v>
      </c>
    </row>
    <row r="7277" spans="5:5">
      <c r="E7277" s="10">
        <v>7270</v>
      </c>
    </row>
    <row r="7278" spans="5:5">
      <c r="E7278" s="10">
        <v>7271</v>
      </c>
    </row>
    <row r="7279" spans="5:5">
      <c r="E7279" s="10">
        <v>7272</v>
      </c>
    </row>
    <row r="7280" spans="5:5">
      <c r="E7280" s="10">
        <v>7273</v>
      </c>
    </row>
    <row r="7281" spans="5:5">
      <c r="E7281" s="10">
        <v>7274</v>
      </c>
    </row>
    <row r="7282" spans="5:5">
      <c r="E7282" s="10">
        <v>7275</v>
      </c>
    </row>
    <row r="7283" spans="5:5">
      <c r="E7283" s="10">
        <v>7276</v>
      </c>
    </row>
    <row r="7284" spans="5:5">
      <c r="E7284" s="10">
        <v>7277</v>
      </c>
    </row>
    <row r="7285" spans="5:5">
      <c r="E7285" s="10">
        <v>7278</v>
      </c>
    </row>
    <row r="7286" spans="5:5">
      <c r="E7286" s="10">
        <v>7279</v>
      </c>
    </row>
    <row r="7287" spans="5:5">
      <c r="E7287" s="10">
        <v>7280</v>
      </c>
    </row>
    <row r="7288" spans="5:5">
      <c r="E7288" s="10">
        <v>7281</v>
      </c>
    </row>
    <row r="7289" spans="5:5">
      <c r="E7289" s="10">
        <v>7282</v>
      </c>
    </row>
    <row r="7290" spans="5:5">
      <c r="E7290" s="10">
        <v>7283</v>
      </c>
    </row>
    <row r="7291" spans="5:5">
      <c r="E7291" s="10">
        <v>7284</v>
      </c>
    </row>
    <row r="7292" spans="5:5">
      <c r="E7292" s="10">
        <v>7285</v>
      </c>
    </row>
    <row r="7293" spans="5:5">
      <c r="E7293" s="10">
        <v>7286</v>
      </c>
    </row>
    <row r="7294" spans="5:5">
      <c r="E7294" s="10">
        <v>7287</v>
      </c>
    </row>
    <row r="7295" spans="5:5">
      <c r="E7295" s="10">
        <v>7288</v>
      </c>
    </row>
    <row r="7296" spans="5:5">
      <c r="E7296" s="10">
        <v>7289</v>
      </c>
    </row>
    <row r="7297" spans="5:5">
      <c r="E7297" s="10">
        <v>7290</v>
      </c>
    </row>
    <row r="7298" spans="5:5">
      <c r="E7298" s="10">
        <v>7291</v>
      </c>
    </row>
    <row r="7299" spans="5:5">
      <c r="E7299" s="10">
        <v>7292</v>
      </c>
    </row>
    <row r="7300" spans="5:5">
      <c r="E7300" s="10">
        <v>7293</v>
      </c>
    </row>
    <row r="7301" spans="5:5">
      <c r="E7301" s="10">
        <v>7294</v>
      </c>
    </row>
    <row r="7302" spans="5:5">
      <c r="E7302" s="10">
        <v>7295</v>
      </c>
    </row>
    <row r="7303" spans="5:5">
      <c r="E7303" s="10">
        <v>7296</v>
      </c>
    </row>
    <row r="7304" spans="5:5">
      <c r="E7304" s="10">
        <v>7297</v>
      </c>
    </row>
    <row r="7305" spans="5:5">
      <c r="E7305" s="10">
        <v>7298</v>
      </c>
    </row>
    <row r="7306" spans="5:5">
      <c r="E7306" s="10">
        <v>7299</v>
      </c>
    </row>
    <row r="7307" spans="5:5">
      <c r="E7307" s="10">
        <v>7300</v>
      </c>
    </row>
    <row r="7308" spans="5:5">
      <c r="E7308" s="10">
        <v>7301</v>
      </c>
    </row>
    <row r="7309" spans="5:5">
      <c r="E7309" s="10">
        <v>7302</v>
      </c>
    </row>
    <row r="7310" spans="5:5">
      <c r="E7310" s="10">
        <v>7303</v>
      </c>
    </row>
    <row r="7311" spans="5:5">
      <c r="E7311" s="10">
        <v>7304</v>
      </c>
    </row>
    <row r="7312" spans="5:5">
      <c r="E7312" s="10">
        <v>7305</v>
      </c>
    </row>
    <row r="7313" spans="5:5">
      <c r="E7313" s="10">
        <v>7306</v>
      </c>
    </row>
    <row r="7314" spans="5:5">
      <c r="E7314" s="10">
        <v>7307</v>
      </c>
    </row>
    <row r="7315" spans="5:5">
      <c r="E7315" s="10">
        <v>7308</v>
      </c>
    </row>
    <row r="7316" spans="5:5">
      <c r="E7316" s="10">
        <v>7309</v>
      </c>
    </row>
    <row r="7317" spans="5:5">
      <c r="E7317" s="10">
        <v>7310</v>
      </c>
    </row>
    <row r="7318" spans="5:5">
      <c r="E7318" s="10">
        <v>7311</v>
      </c>
    </row>
    <row r="7319" spans="5:5">
      <c r="E7319" s="10">
        <v>7312</v>
      </c>
    </row>
    <row r="7320" spans="5:5">
      <c r="E7320" s="10">
        <v>7313</v>
      </c>
    </row>
    <row r="7321" spans="5:5">
      <c r="E7321" s="10">
        <v>7314</v>
      </c>
    </row>
    <row r="7322" spans="5:5">
      <c r="E7322" s="10">
        <v>7315</v>
      </c>
    </row>
    <row r="7323" spans="5:5">
      <c r="E7323" s="10">
        <v>7316</v>
      </c>
    </row>
    <row r="7324" spans="5:5">
      <c r="E7324" s="10">
        <v>7317</v>
      </c>
    </row>
    <row r="7325" spans="5:5">
      <c r="E7325" s="10">
        <v>7318</v>
      </c>
    </row>
    <row r="7326" spans="5:5">
      <c r="E7326" s="10">
        <v>7319</v>
      </c>
    </row>
    <row r="7327" spans="5:5">
      <c r="E7327" s="10">
        <v>7320</v>
      </c>
    </row>
    <row r="7328" spans="5:5">
      <c r="E7328" s="10">
        <v>7321</v>
      </c>
    </row>
    <row r="7329" spans="5:5">
      <c r="E7329" s="10">
        <v>7322</v>
      </c>
    </row>
    <row r="7330" spans="5:5">
      <c r="E7330" s="10">
        <v>7323</v>
      </c>
    </row>
    <row r="7331" spans="5:5">
      <c r="E7331" s="10">
        <v>7324</v>
      </c>
    </row>
    <row r="7332" spans="5:5">
      <c r="E7332" s="10">
        <v>7325</v>
      </c>
    </row>
    <row r="7333" spans="5:5">
      <c r="E7333" s="10">
        <v>7326</v>
      </c>
    </row>
    <row r="7334" spans="5:5">
      <c r="E7334" s="10">
        <v>7327</v>
      </c>
    </row>
    <row r="7335" spans="5:5">
      <c r="E7335" s="10">
        <v>7328</v>
      </c>
    </row>
    <row r="7336" spans="5:5">
      <c r="E7336" s="10">
        <v>7329</v>
      </c>
    </row>
    <row r="7337" spans="5:5">
      <c r="E7337" s="10">
        <v>7330</v>
      </c>
    </row>
    <row r="7338" spans="5:5">
      <c r="E7338" s="10">
        <v>7331</v>
      </c>
    </row>
    <row r="7339" spans="5:5">
      <c r="E7339" s="10">
        <v>7332</v>
      </c>
    </row>
    <row r="7340" spans="5:5">
      <c r="E7340" s="10">
        <v>7333</v>
      </c>
    </row>
    <row r="7341" spans="5:5">
      <c r="E7341" s="10">
        <v>7334</v>
      </c>
    </row>
    <row r="7342" spans="5:5">
      <c r="E7342" s="10">
        <v>7335</v>
      </c>
    </row>
    <row r="7343" spans="5:5">
      <c r="E7343" s="10">
        <v>7336</v>
      </c>
    </row>
    <row r="7344" spans="5:5">
      <c r="E7344" s="10">
        <v>7337</v>
      </c>
    </row>
    <row r="7345" spans="5:5">
      <c r="E7345" s="10">
        <v>7338</v>
      </c>
    </row>
    <row r="7346" spans="5:5">
      <c r="E7346" s="10">
        <v>7339</v>
      </c>
    </row>
    <row r="7347" spans="5:5">
      <c r="E7347" s="10">
        <v>7340</v>
      </c>
    </row>
    <row r="7348" spans="5:5">
      <c r="E7348" s="10">
        <v>7341</v>
      </c>
    </row>
    <row r="7349" spans="5:5">
      <c r="E7349" s="10">
        <v>7342</v>
      </c>
    </row>
    <row r="7350" spans="5:5">
      <c r="E7350" s="10">
        <v>7343</v>
      </c>
    </row>
    <row r="7351" spans="5:5">
      <c r="E7351" s="10">
        <v>7344</v>
      </c>
    </row>
    <row r="7352" spans="5:5">
      <c r="E7352" s="10">
        <v>7345</v>
      </c>
    </row>
    <row r="7353" spans="5:5">
      <c r="E7353" s="10">
        <v>7346</v>
      </c>
    </row>
    <row r="7354" spans="5:5">
      <c r="E7354" s="10">
        <v>7347</v>
      </c>
    </row>
    <row r="7355" spans="5:5">
      <c r="E7355" s="10">
        <v>7348</v>
      </c>
    </row>
    <row r="7356" spans="5:5">
      <c r="E7356" s="10">
        <v>7349</v>
      </c>
    </row>
    <row r="7357" spans="5:5">
      <c r="E7357" s="10">
        <v>7350</v>
      </c>
    </row>
    <row r="7358" spans="5:5">
      <c r="E7358" s="10">
        <v>7351</v>
      </c>
    </row>
    <row r="7359" spans="5:5">
      <c r="E7359" s="10">
        <v>7352</v>
      </c>
    </row>
    <row r="7360" spans="5:5">
      <c r="E7360" s="10">
        <v>7353</v>
      </c>
    </row>
    <row r="7361" spans="5:5">
      <c r="E7361" s="10">
        <v>7354</v>
      </c>
    </row>
    <row r="7362" spans="5:5">
      <c r="E7362" s="10">
        <v>7355</v>
      </c>
    </row>
    <row r="7363" spans="5:5">
      <c r="E7363" s="10">
        <v>7356</v>
      </c>
    </row>
    <row r="7364" spans="5:5">
      <c r="E7364" s="10">
        <v>7357</v>
      </c>
    </row>
    <row r="7365" spans="5:5">
      <c r="E7365" s="10">
        <v>7358</v>
      </c>
    </row>
    <row r="7366" spans="5:5">
      <c r="E7366" s="10">
        <v>7359</v>
      </c>
    </row>
    <row r="7367" spans="5:5">
      <c r="E7367" s="10">
        <v>7360</v>
      </c>
    </row>
    <row r="7368" spans="5:5">
      <c r="E7368" s="10">
        <v>7361</v>
      </c>
    </row>
    <row r="7369" spans="5:5">
      <c r="E7369" s="10">
        <v>7362</v>
      </c>
    </row>
    <row r="7370" spans="5:5">
      <c r="E7370" s="10">
        <v>7363</v>
      </c>
    </row>
    <row r="7371" spans="5:5">
      <c r="E7371" s="10">
        <v>7364</v>
      </c>
    </row>
    <row r="7372" spans="5:5">
      <c r="E7372" s="10">
        <v>7365</v>
      </c>
    </row>
    <row r="7373" spans="5:5">
      <c r="E7373" s="10">
        <v>7366</v>
      </c>
    </row>
    <row r="7374" spans="5:5">
      <c r="E7374" s="10">
        <v>7367</v>
      </c>
    </row>
    <row r="7375" spans="5:5">
      <c r="E7375" s="10">
        <v>7368</v>
      </c>
    </row>
    <row r="7376" spans="5:5">
      <c r="E7376" s="10">
        <v>7369</v>
      </c>
    </row>
    <row r="7377" spans="5:5">
      <c r="E7377" s="10">
        <v>7370</v>
      </c>
    </row>
    <row r="7378" spans="5:5">
      <c r="E7378" s="10">
        <v>7371</v>
      </c>
    </row>
    <row r="7379" spans="5:5">
      <c r="E7379" s="10">
        <v>7372</v>
      </c>
    </row>
    <row r="7380" spans="5:5">
      <c r="E7380" s="10">
        <v>7373</v>
      </c>
    </row>
    <row r="7381" spans="5:5">
      <c r="E7381" s="10">
        <v>7374</v>
      </c>
    </row>
    <row r="7382" spans="5:5">
      <c r="E7382" s="10">
        <v>7375</v>
      </c>
    </row>
    <row r="7383" spans="5:5">
      <c r="E7383" s="10">
        <v>7376</v>
      </c>
    </row>
    <row r="7384" spans="5:5">
      <c r="E7384" s="10">
        <v>7377</v>
      </c>
    </row>
    <row r="7385" spans="5:5">
      <c r="E7385" s="10">
        <v>7378</v>
      </c>
    </row>
    <row r="7386" spans="5:5">
      <c r="E7386" s="10">
        <v>7379</v>
      </c>
    </row>
    <row r="7387" spans="5:5">
      <c r="E7387" s="10">
        <v>7380</v>
      </c>
    </row>
    <row r="7388" spans="5:5">
      <c r="E7388" s="10">
        <v>7381</v>
      </c>
    </row>
    <row r="7389" spans="5:5">
      <c r="E7389" s="10">
        <v>7382</v>
      </c>
    </row>
    <row r="7390" spans="5:5">
      <c r="E7390" s="10">
        <v>7383</v>
      </c>
    </row>
    <row r="7391" spans="5:5">
      <c r="E7391" s="10">
        <v>7384</v>
      </c>
    </row>
    <row r="7392" spans="5:5">
      <c r="E7392" s="10">
        <v>7385</v>
      </c>
    </row>
    <row r="7393" spans="5:5">
      <c r="E7393" s="10">
        <v>7386</v>
      </c>
    </row>
    <row r="7394" spans="5:5">
      <c r="E7394" s="10">
        <v>7387</v>
      </c>
    </row>
    <row r="7395" spans="5:5">
      <c r="E7395" s="10">
        <v>7388</v>
      </c>
    </row>
    <row r="7396" spans="5:5">
      <c r="E7396" s="10">
        <v>7389</v>
      </c>
    </row>
    <row r="7397" spans="5:5">
      <c r="E7397" s="10">
        <v>7390</v>
      </c>
    </row>
    <row r="7398" spans="5:5">
      <c r="E7398" s="10">
        <v>7391</v>
      </c>
    </row>
    <row r="7399" spans="5:5">
      <c r="E7399" s="10">
        <v>7392</v>
      </c>
    </row>
    <row r="7400" spans="5:5">
      <c r="E7400" s="10">
        <v>7393</v>
      </c>
    </row>
    <row r="7401" spans="5:5">
      <c r="E7401" s="10">
        <v>7394</v>
      </c>
    </row>
    <row r="7402" spans="5:5">
      <c r="E7402" s="10">
        <v>7395</v>
      </c>
    </row>
    <row r="7403" spans="5:5">
      <c r="E7403" s="10">
        <v>7396</v>
      </c>
    </row>
    <row r="7404" spans="5:5">
      <c r="E7404" s="10">
        <v>7397</v>
      </c>
    </row>
    <row r="7405" spans="5:5">
      <c r="E7405" s="10">
        <v>7398</v>
      </c>
    </row>
    <row r="7406" spans="5:5">
      <c r="E7406" s="10">
        <v>7399</v>
      </c>
    </row>
    <row r="7407" spans="5:5">
      <c r="E7407" s="10">
        <v>7400</v>
      </c>
    </row>
    <row r="7408" spans="5:5">
      <c r="E7408" s="10">
        <v>7401</v>
      </c>
    </row>
    <row r="7409" spans="5:5">
      <c r="E7409" s="10">
        <v>7402</v>
      </c>
    </row>
    <row r="7410" spans="5:5">
      <c r="E7410" s="10">
        <v>7403</v>
      </c>
    </row>
    <row r="7411" spans="5:5">
      <c r="E7411" s="10">
        <v>7404</v>
      </c>
    </row>
    <row r="7412" spans="5:5">
      <c r="E7412" s="10">
        <v>7405</v>
      </c>
    </row>
    <row r="7413" spans="5:5">
      <c r="E7413" s="10">
        <v>7406</v>
      </c>
    </row>
    <row r="7414" spans="5:5">
      <c r="E7414" s="10">
        <v>7407</v>
      </c>
    </row>
    <row r="7415" spans="5:5">
      <c r="E7415" s="10">
        <v>7408</v>
      </c>
    </row>
    <row r="7416" spans="5:5">
      <c r="E7416" s="10">
        <v>7409</v>
      </c>
    </row>
    <row r="7417" spans="5:5">
      <c r="E7417" s="10">
        <v>7410</v>
      </c>
    </row>
    <row r="7418" spans="5:5">
      <c r="E7418" s="10">
        <v>7411</v>
      </c>
    </row>
    <row r="7419" spans="5:5">
      <c r="E7419" s="10">
        <v>7412</v>
      </c>
    </row>
    <row r="7420" spans="5:5">
      <c r="E7420" s="10">
        <v>7413</v>
      </c>
    </row>
    <row r="7421" spans="5:5">
      <c r="E7421" s="10">
        <v>7414</v>
      </c>
    </row>
    <row r="7422" spans="5:5">
      <c r="E7422" s="10">
        <v>7415</v>
      </c>
    </row>
    <row r="7423" spans="5:5">
      <c r="E7423" s="10">
        <v>7416</v>
      </c>
    </row>
    <row r="7424" spans="5:5">
      <c r="E7424" s="10">
        <v>7417</v>
      </c>
    </row>
    <row r="7425" spans="5:5">
      <c r="E7425" s="10">
        <v>7418</v>
      </c>
    </row>
    <row r="7426" spans="5:5">
      <c r="E7426" s="10">
        <v>7419</v>
      </c>
    </row>
    <row r="7427" spans="5:5">
      <c r="E7427" s="10">
        <v>7420</v>
      </c>
    </row>
    <row r="7428" spans="5:5">
      <c r="E7428" s="10">
        <v>7421</v>
      </c>
    </row>
    <row r="7429" spans="5:5">
      <c r="E7429" s="10">
        <v>7422</v>
      </c>
    </row>
    <row r="7430" spans="5:5">
      <c r="E7430" s="10">
        <v>7423</v>
      </c>
    </row>
    <row r="7431" spans="5:5">
      <c r="E7431" s="10">
        <v>7424</v>
      </c>
    </row>
    <row r="7432" spans="5:5">
      <c r="E7432" s="10">
        <v>7425</v>
      </c>
    </row>
    <row r="7433" spans="5:5">
      <c r="E7433" s="10">
        <v>7426</v>
      </c>
    </row>
    <row r="7434" spans="5:5">
      <c r="E7434" s="10">
        <v>7427</v>
      </c>
    </row>
    <row r="7435" spans="5:5">
      <c r="E7435" s="10">
        <v>7428</v>
      </c>
    </row>
    <row r="7436" spans="5:5">
      <c r="E7436" s="10">
        <v>7429</v>
      </c>
    </row>
    <row r="7437" spans="5:5">
      <c r="E7437" s="10">
        <v>7430</v>
      </c>
    </row>
    <row r="7438" spans="5:5">
      <c r="E7438" s="10">
        <v>7431</v>
      </c>
    </row>
    <row r="7439" spans="5:5">
      <c r="E7439" s="10">
        <v>7432</v>
      </c>
    </row>
    <row r="7440" spans="5:5">
      <c r="E7440" s="10">
        <v>7433</v>
      </c>
    </row>
    <row r="7441" spans="5:5">
      <c r="E7441" s="10">
        <v>7434</v>
      </c>
    </row>
    <row r="7442" spans="5:5">
      <c r="E7442" s="10">
        <v>7435</v>
      </c>
    </row>
    <row r="7443" spans="5:5">
      <c r="E7443" s="10">
        <v>7436</v>
      </c>
    </row>
    <row r="7444" spans="5:5">
      <c r="E7444" s="10">
        <v>7437</v>
      </c>
    </row>
    <row r="7445" spans="5:5">
      <c r="E7445" s="10">
        <v>7438</v>
      </c>
    </row>
    <row r="7446" spans="5:5">
      <c r="E7446" s="10">
        <v>7439</v>
      </c>
    </row>
    <row r="7447" spans="5:5">
      <c r="E7447" s="10">
        <v>7440</v>
      </c>
    </row>
    <row r="7448" spans="5:5">
      <c r="E7448" s="10">
        <v>7441</v>
      </c>
    </row>
    <row r="7449" spans="5:5">
      <c r="E7449" s="10">
        <v>7442</v>
      </c>
    </row>
    <row r="7450" spans="5:5">
      <c r="E7450" s="10">
        <v>7443</v>
      </c>
    </row>
    <row r="7451" spans="5:5">
      <c r="E7451" s="10">
        <v>7444</v>
      </c>
    </row>
    <row r="7452" spans="5:5">
      <c r="E7452" s="10">
        <v>7445</v>
      </c>
    </row>
    <row r="7453" spans="5:5">
      <c r="E7453" s="10">
        <v>7446</v>
      </c>
    </row>
    <row r="7454" spans="5:5">
      <c r="E7454" s="10">
        <v>7447</v>
      </c>
    </row>
    <row r="7455" spans="5:5">
      <c r="E7455" s="10">
        <v>7448</v>
      </c>
    </row>
    <row r="7456" spans="5:5">
      <c r="E7456" s="10">
        <v>7449</v>
      </c>
    </row>
    <row r="7457" spans="5:5">
      <c r="E7457" s="10">
        <v>7450</v>
      </c>
    </row>
    <row r="7458" spans="5:5">
      <c r="E7458" s="10">
        <v>7451</v>
      </c>
    </row>
    <row r="7459" spans="5:5">
      <c r="E7459" s="10">
        <v>7452</v>
      </c>
    </row>
    <row r="7460" spans="5:5">
      <c r="E7460" s="10">
        <v>7453</v>
      </c>
    </row>
    <row r="7461" spans="5:5">
      <c r="E7461" s="10">
        <v>7454</v>
      </c>
    </row>
    <row r="7462" spans="5:5">
      <c r="E7462" s="10">
        <v>7455</v>
      </c>
    </row>
    <row r="7463" spans="5:5">
      <c r="E7463" s="10">
        <v>7456</v>
      </c>
    </row>
    <row r="7464" spans="5:5">
      <c r="E7464" s="10">
        <v>7457</v>
      </c>
    </row>
    <row r="7465" spans="5:5">
      <c r="E7465" s="10">
        <v>7458</v>
      </c>
    </row>
    <row r="7466" spans="5:5">
      <c r="E7466" s="10">
        <v>7459</v>
      </c>
    </row>
    <row r="7467" spans="5:5">
      <c r="E7467" s="10">
        <v>7460</v>
      </c>
    </row>
    <row r="7468" spans="5:5">
      <c r="E7468" s="10">
        <v>7461</v>
      </c>
    </row>
    <row r="7469" spans="5:5">
      <c r="E7469" s="10">
        <v>7462</v>
      </c>
    </row>
    <row r="7470" spans="5:5">
      <c r="E7470" s="10">
        <v>7463</v>
      </c>
    </row>
    <row r="7471" spans="5:5">
      <c r="E7471" s="10">
        <v>7464</v>
      </c>
    </row>
    <row r="7472" spans="5:5">
      <c r="E7472" s="10">
        <v>7465</v>
      </c>
    </row>
    <row r="7473" spans="5:5">
      <c r="E7473" s="10">
        <v>7466</v>
      </c>
    </row>
    <row r="7474" spans="5:5">
      <c r="E7474" s="10">
        <v>7467</v>
      </c>
    </row>
    <row r="7475" spans="5:5">
      <c r="E7475" s="10">
        <v>7468</v>
      </c>
    </row>
    <row r="7476" spans="5:5">
      <c r="E7476" s="10">
        <v>7469</v>
      </c>
    </row>
    <row r="7477" spans="5:5">
      <c r="E7477" s="10">
        <v>7470</v>
      </c>
    </row>
    <row r="7478" spans="5:5">
      <c r="E7478" s="10">
        <v>7471</v>
      </c>
    </row>
    <row r="7479" spans="5:5">
      <c r="E7479" s="10">
        <v>7472</v>
      </c>
    </row>
    <row r="7480" spans="5:5">
      <c r="E7480" s="10">
        <v>7473</v>
      </c>
    </row>
    <row r="7481" spans="5:5">
      <c r="E7481" s="10">
        <v>7474</v>
      </c>
    </row>
    <row r="7482" spans="5:5">
      <c r="E7482" s="10">
        <v>7475</v>
      </c>
    </row>
    <row r="7483" spans="5:5">
      <c r="E7483" s="10">
        <v>7476</v>
      </c>
    </row>
    <row r="7484" spans="5:5">
      <c r="E7484" s="10">
        <v>7477</v>
      </c>
    </row>
    <row r="7485" spans="5:5">
      <c r="E7485" s="10">
        <v>7478</v>
      </c>
    </row>
    <row r="7486" spans="5:5">
      <c r="E7486" s="10">
        <v>7479</v>
      </c>
    </row>
    <row r="7487" spans="5:5">
      <c r="E7487" s="10">
        <v>7480</v>
      </c>
    </row>
    <row r="7488" spans="5:5">
      <c r="E7488" s="10">
        <v>7481</v>
      </c>
    </row>
    <row r="7489" spans="5:5">
      <c r="E7489" s="10">
        <v>7482</v>
      </c>
    </row>
    <row r="7490" spans="5:5">
      <c r="E7490" s="10">
        <v>7483</v>
      </c>
    </row>
    <row r="7491" spans="5:5">
      <c r="E7491" s="10">
        <v>7484</v>
      </c>
    </row>
    <row r="7492" spans="5:5">
      <c r="E7492" s="10">
        <v>7485</v>
      </c>
    </row>
    <row r="7493" spans="5:5">
      <c r="E7493" s="10">
        <v>7486</v>
      </c>
    </row>
    <row r="7494" spans="5:5">
      <c r="E7494" s="10">
        <v>7487</v>
      </c>
    </row>
    <row r="7495" spans="5:5">
      <c r="E7495" s="10">
        <v>7488</v>
      </c>
    </row>
    <row r="7496" spans="5:5">
      <c r="E7496" s="10">
        <v>7489</v>
      </c>
    </row>
    <row r="7497" spans="5:5">
      <c r="E7497" s="10">
        <v>7490</v>
      </c>
    </row>
    <row r="7498" spans="5:5">
      <c r="E7498" s="10">
        <v>7491</v>
      </c>
    </row>
    <row r="7499" spans="5:5">
      <c r="E7499" s="10">
        <v>7492</v>
      </c>
    </row>
    <row r="7500" spans="5:5">
      <c r="E7500" s="10">
        <v>7493</v>
      </c>
    </row>
    <row r="7501" spans="5:5">
      <c r="E7501" s="10">
        <v>7494</v>
      </c>
    </row>
    <row r="7502" spans="5:5">
      <c r="E7502" s="10">
        <v>7495</v>
      </c>
    </row>
    <row r="7503" spans="5:5">
      <c r="E7503" s="10">
        <v>7496</v>
      </c>
    </row>
    <row r="7504" spans="5:5">
      <c r="E7504" s="10">
        <v>7497</v>
      </c>
    </row>
    <row r="7505" spans="5:5">
      <c r="E7505" s="10">
        <v>7498</v>
      </c>
    </row>
    <row r="7506" spans="5:5">
      <c r="E7506" s="10">
        <v>7499</v>
      </c>
    </row>
    <row r="7507" spans="5:5">
      <c r="E7507" s="10">
        <v>7500</v>
      </c>
    </row>
    <row r="7508" spans="5:5">
      <c r="E7508" s="10">
        <v>7501</v>
      </c>
    </row>
    <row r="7509" spans="5:5">
      <c r="E7509" s="10">
        <v>7502</v>
      </c>
    </row>
    <row r="7510" spans="5:5">
      <c r="E7510" s="10">
        <v>7503</v>
      </c>
    </row>
    <row r="7511" spans="5:5">
      <c r="E7511" s="10">
        <v>7504</v>
      </c>
    </row>
    <row r="7512" spans="5:5">
      <c r="E7512" s="10">
        <v>7505</v>
      </c>
    </row>
    <row r="7513" spans="5:5">
      <c r="E7513" s="10">
        <v>7506</v>
      </c>
    </row>
    <row r="7514" spans="5:5">
      <c r="E7514" s="10">
        <v>7507</v>
      </c>
    </row>
    <row r="7515" spans="5:5">
      <c r="E7515" s="10">
        <v>7508</v>
      </c>
    </row>
    <row r="7516" spans="5:5">
      <c r="E7516" s="10">
        <v>7509</v>
      </c>
    </row>
    <row r="7517" spans="5:5">
      <c r="E7517" s="10">
        <v>7510</v>
      </c>
    </row>
    <row r="7518" spans="5:5">
      <c r="E7518" s="10">
        <v>7511</v>
      </c>
    </row>
    <row r="7519" spans="5:5">
      <c r="E7519" s="10">
        <v>7512</v>
      </c>
    </row>
    <row r="7520" spans="5:5">
      <c r="E7520" s="10">
        <v>7513</v>
      </c>
    </row>
    <row r="7521" spans="5:5">
      <c r="E7521" s="10">
        <v>7514</v>
      </c>
    </row>
    <row r="7522" spans="5:5">
      <c r="E7522" s="10">
        <v>7515</v>
      </c>
    </row>
    <row r="7523" spans="5:5">
      <c r="E7523" s="10">
        <v>7516</v>
      </c>
    </row>
    <row r="7524" spans="5:5">
      <c r="E7524" s="10">
        <v>7517</v>
      </c>
    </row>
    <row r="7525" spans="5:5">
      <c r="E7525" s="10">
        <v>7518</v>
      </c>
    </row>
    <row r="7526" spans="5:5">
      <c r="E7526" s="10">
        <v>7519</v>
      </c>
    </row>
    <row r="7527" spans="5:5">
      <c r="E7527" s="10">
        <v>7520</v>
      </c>
    </row>
    <row r="7528" spans="5:5">
      <c r="E7528" s="10">
        <v>7521</v>
      </c>
    </row>
    <row r="7529" spans="5:5">
      <c r="E7529" s="10">
        <v>7522</v>
      </c>
    </row>
    <row r="7530" spans="5:5">
      <c r="E7530" s="10">
        <v>7523</v>
      </c>
    </row>
    <row r="7531" spans="5:5">
      <c r="E7531" s="10">
        <v>7524</v>
      </c>
    </row>
    <row r="7532" spans="5:5">
      <c r="E7532" s="10">
        <v>7525</v>
      </c>
    </row>
    <row r="7533" spans="5:5">
      <c r="E7533" s="10">
        <v>7526</v>
      </c>
    </row>
    <row r="7534" spans="5:5">
      <c r="E7534" s="10">
        <v>7527</v>
      </c>
    </row>
    <row r="7535" spans="5:5">
      <c r="E7535" s="10">
        <v>7528</v>
      </c>
    </row>
    <row r="7536" spans="5:5">
      <c r="E7536" s="10">
        <v>7529</v>
      </c>
    </row>
    <row r="7537" spans="5:5">
      <c r="E7537" s="10">
        <v>7530</v>
      </c>
    </row>
    <row r="7538" spans="5:5">
      <c r="E7538" s="10">
        <v>7531</v>
      </c>
    </row>
    <row r="7539" spans="5:5">
      <c r="E7539" s="10">
        <v>7532</v>
      </c>
    </row>
    <row r="7540" spans="5:5">
      <c r="E7540" s="10">
        <v>7533</v>
      </c>
    </row>
    <row r="7541" spans="5:5">
      <c r="E7541" s="10">
        <v>7534</v>
      </c>
    </row>
    <row r="7542" spans="5:5">
      <c r="E7542" s="10">
        <v>7535</v>
      </c>
    </row>
    <row r="7543" spans="5:5">
      <c r="E7543" s="10">
        <v>7536</v>
      </c>
    </row>
    <row r="7544" spans="5:5">
      <c r="E7544" s="10">
        <v>7537</v>
      </c>
    </row>
    <row r="7545" spans="5:5">
      <c r="E7545" s="10">
        <v>7538</v>
      </c>
    </row>
    <row r="7546" spans="5:5">
      <c r="E7546" s="10">
        <v>7539</v>
      </c>
    </row>
    <row r="7547" spans="5:5">
      <c r="E7547" s="10">
        <v>7540</v>
      </c>
    </row>
    <row r="7548" spans="5:5">
      <c r="E7548" s="10">
        <v>7541</v>
      </c>
    </row>
    <row r="7549" spans="5:5">
      <c r="E7549" s="10">
        <v>7542</v>
      </c>
    </row>
    <row r="7550" spans="5:5">
      <c r="E7550" s="10">
        <v>7543</v>
      </c>
    </row>
    <row r="7551" spans="5:5">
      <c r="E7551" s="10">
        <v>7544</v>
      </c>
    </row>
    <row r="7552" spans="5:5">
      <c r="E7552" s="10">
        <v>7545</v>
      </c>
    </row>
    <row r="7553" spans="5:5">
      <c r="E7553" s="10">
        <v>7546</v>
      </c>
    </row>
    <row r="7554" spans="5:5">
      <c r="E7554" s="10">
        <v>7547</v>
      </c>
    </row>
    <row r="7555" spans="5:5">
      <c r="E7555" s="10">
        <v>7548</v>
      </c>
    </row>
    <row r="7556" spans="5:5">
      <c r="E7556" s="10">
        <v>7549</v>
      </c>
    </row>
    <row r="7557" spans="5:5">
      <c r="E7557" s="10">
        <v>7550</v>
      </c>
    </row>
    <row r="7558" spans="5:5">
      <c r="E7558" s="10">
        <v>7551</v>
      </c>
    </row>
    <row r="7559" spans="5:5">
      <c r="E7559" s="10">
        <v>7552</v>
      </c>
    </row>
    <row r="7560" spans="5:5">
      <c r="E7560" s="10">
        <v>7553</v>
      </c>
    </row>
    <row r="7561" spans="5:5">
      <c r="E7561" s="10">
        <v>7554</v>
      </c>
    </row>
    <row r="7562" spans="5:5">
      <c r="E7562" s="10">
        <v>7555</v>
      </c>
    </row>
    <row r="7563" spans="5:5">
      <c r="E7563" s="10">
        <v>7556</v>
      </c>
    </row>
    <row r="7564" spans="5:5">
      <c r="E7564" s="10">
        <v>7557</v>
      </c>
    </row>
    <row r="7565" spans="5:5">
      <c r="E7565" s="10">
        <v>7558</v>
      </c>
    </row>
    <row r="7566" spans="5:5">
      <c r="E7566" s="10">
        <v>7559</v>
      </c>
    </row>
    <row r="7567" spans="5:5">
      <c r="E7567" s="10">
        <v>7560</v>
      </c>
    </row>
    <row r="7568" spans="5:5">
      <c r="E7568" s="10">
        <v>7561</v>
      </c>
    </row>
    <row r="7569" spans="5:5">
      <c r="E7569" s="10">
        <v>7562</v>
      </c>
    </row>
    <row r="7570" spans="5:5">
      <c r="E7570" s="10">
        <v>7563</v>
      </c>
    </row>
    <row r="7571" spans="5:5">
      <c r="E7571" s="10">
        <v>7564</v>
      </c>
    </row>
    <row r="7572" spans="5:5">
      <c r="E7572" s="10">
        <v>7565</v>
      </c>
    </row>
    <row r="7573" spans="5:5">
      <c r="E7573" s="10">
        <v>7566</v>
      </c>
    </row>
    <row r="7574" spans="5:5">
      <c r="E7574" s="10">
        <v>7567</v>
      </c>
    </row>
    <row r="7575" spans="5:5">
      <c r="E7575" s="10">
        <v>7568</v>
      </c>
    </row>
    <row r="7576" spans="5:5">
      <c r="E7576" s="10">
        <v>7569</v>
      </c>
    </row>
    <row r="7577" spans="5:5">
      <c r="E7577" s="10">
        <v>7570</v>
      </c>
    </row>
    <row r="7578" spans="5:5">
      <c r="E7578" s="10">
        <v>7571</v>
      </c>
    </row>
    <row r="7579" spans="5:5">
      <c r="E7579" s="10">
        <v>7572</v>
      </c>
    </row>
    <row r="7580" spans="5:5">
      <c r="E7580" s="10">
        <v>7573</v>
      </c>
    </row>
    <row r="7581" spans="5:5">
      <c r="E7581" s="10">
        <v>7574</v>
      </c>
    </row>
    <row r="7582" spans="5:5">
      <c r="E7582" s="10">
        <v>7575</v>
      </c>
    </row>
    <row r="7583" spans="5:5">
      <c r="E7583" s="10">
        <v>7576</v>
      </c>
    </row>
    <row r="7584" spans="5:5">
      <c r="E7584" s="10">
        <v>7577</v>
      </c>
    </row>
    <row r="7585" spans="5:5">
      <c r="E7585" s="10">
        <v>7578</v>
      </c>
    </row>
    <row r="7586" spans="5:5">
      <c r="E7586" s="10">
        <v>7579</v>
      </c>
    </row>
    <row r="7587" spans="5:5">
      <c r="E7587" s="10">
        <v>7580</v>
      </c>
    </row>
    <row r="7588" spans="5:5">
      <c r="E7588" s="10">
        <v>7581</v>
      </c>
    </row>
    <row r="7589" spans="5:5">
      <c r="E7589" s="10">
        <v>7582</v>
      </c>
    </row>
    <row r="7590" spans="5:5">
      <c r="E7590" s="10">
        <v>7583</v>
      </c>
    </row>
    <row r="7591" spans="5:5">
      <c r="E7591" s="10">
        <v>7584</v>
      </c>
    </row>
    <row r="7592" spans="5:5">
      <c r="E7592" s="10">
        <v>7585</v>
      </c>
    </row>
    <row r="7593" spans="5:5">
      <c r="E7593" s="10">
        <v>7586</v>
      </c>
    </row>
    <row r="7594" spans="5:5">
      <c r="E7594" s="10">
        <v>7587</v>
      </c>
    </row>
    <row r="7595" spans="5:5">
      <c r="E7595" s="10">
        <v>7588</v>
      </c>
    </row>
    <row r="7596" spans="5:5">
      <c r="E7596" s="10">
        <v>7589</v>
      </c>
    </row>
    <row r="7597" spans="5:5">
      <c r="E7597" s="10">
        <v>7590</v>
      </c>
    </row>
    <row r="7598" spans="5:5">
      <c r="E7598" s="10">
        <v>7591</v>
      </c>
    </row>
    <row r="7599" spans="5:5">
      <c r="E7599" s="10">
        <v>7592</v>
      </c>
    </row>
    <row r="7600" spans="5:5">
      <c r="E7600" s="10">
        <v>7593</v>
      </c>
    </row>
    <row r="7601" spans="5:5">
      <c r="E7601" s="10">
        <v>7594</v>
      </c>
    </row>
    <row r="7602" spans="5:5">
      <c r="E7602" s="10">
        <v>7595</v>
      </c>
    </row>
    <row r="7603" spans="5:5">
      <c r="E7603" s="10">
        <v>7596</v>
      </c>
    </row>
    <row r="7604" spans="5:5">
      <c r="E7604" s="10">
        <v>7597</v>
      </c>
    </row>
    <row r="7605" spans="5:5">
      <c r="E7605" s="10">
        <v>7598</v>
      </c>
    </row>
    <row r="7606" spans="5:5">
      <c r="E7606" s="10">
        <v>7599</v>
      </c>
    </row>
    <row r="7607" spans="5:5">
      <c r="E7607" s="10">
        <v>7600</v>
      </c>
    </row>
    <row r="7608" spans="5:5">
      <c r="E7608" s="10">
        <v>7601</v>
      </c>
    </row>
    <row r="7609" spans="5:5">
      <c r="E7609" s="10">
        <v>7602</v>
      </c>
    </row>
    <row r="7610" spans="5:5">
      <c r="E7610" s="10">
        <v>7603</v>
      </c>
    </row>
    <row r="7611" spans="5:5">
      <c r="E7611" s="10">
        <v>7604</v>
      </c>
    </row>
    <row r="7612" spans="5:5">
      <c r="E7612" s="10">
        <v>7605</v>
      </c>
    </row>
    <row r="7613" spans="5:5">
      <c r="E7613" s="10">
        <v>7606</v>
      </c>
    </row>
    <row r="7614" spans="5:5">
      <c r="E7614" s="10">
        <v>7607</v>
      </c>
    </row>
    <row r="7615" spans="5:5">
      <c r="E7615" s="10">
        <v>7608</v>
      </c>
    </row>
    <row r="7616" spans="5:5">
      <c r="E7616" s="10">
        <v>7609</v>
      </c>
    </row>
    <row r="7617" spans="5:5">
      <c r="E7617" s="10">
        <v>7610</v>
      </c>
    </row>
    <row r="7618" spans="5:5">
      <c r="E7618" s="10">
        <v>7611</v>
      </c>
    </row>
    <row r="7619" spans="5:5">
      <c r="E7619" s="10">
        <v>7612</v>
      </c>
    </row>
    <row r="7620" spans="5:5">
      <c r="E7620" s="10">
        <v>7613</v>
      </c>
    </row>
    <row r="7621" spans="5:5">
      <c r="E7621" s="10">
        <v>7614</v>
      </c>
    </row>
    <row r="7622" spans="5:5">
      <c r="E7622" s="10">
        <v>7615</v>
      </c>
    </row>
    <row r="7623" spans="5:5">
      <c r="E7623" s="10">
        <v>7616</v>
      </c>
    </row>
    <row r="7624" spans="5:5">
      <c r="E7624" s="10">
        <v>7617</v>
      </c>
    </row>
    <row r="7625" spans="5:5">
      <c r="E7625" s="10">
        <v>7618</v>
      </c>
    </row>
    <row r="7626" spans="5:5">
      <c r="E7626" s="10">
        <v>7619</v>
      </c>
    </row>
    <row r="7627" spans="5:5">
      <c r="E7627" s="10">
        <v>7620</v>
      </c>
    </row>
    <row r="7628" spans="5:5">
      <c r="E7628" s="10">
        <v>7621</v>
      </c>
    </row>
    <row r="7629" spans="5:5">
      <c r="E7629" s="10">
        <v>7622</v>
      </c>
    </row>
    <row r="7630" spans="5:5">
      <c r="E7630" s="10">
        <v>7623</v>
      </c>
    </row>
    <row r="7631" spans="5:5">
      <c r="E7631" s="10">
        <v>7624</v>
      </c>
    </row>
    <row r="7632" spans="5:5">
      <c r="E7632" s="10">
        <v>7625</v>
      </c>
    </row>
    <row r="7633" spans="5:5">
      <c r="E7633" s="10">
        <v>7626</v>
      </c>
    </row>
    <row r="7634" spans="5:5">
      <c r="E7634" s="10">
        <v>7627</v>
      </c>
    </row>
    <row r="7635" spans="5:5">
      <c r="E7635" s="10">
        <v>7628</v>
      </c>
    </row>
    <row r="7636" spans="5:5">
      <c r="E7636" s="10">
        <v>7629</v>
      </c>
    </row>
    <row r="7637" spans="5:5">
      <c r="E7637" s="10">
        <v>7630</v>
      </c>
    </row>
    <row r="7638" spans="5:5">
      <c r="E7638" s="10">
        <v>7631</v>
      </c>
    </row>
    <row r="7639" spans="5:5">
      <c r="E7639" s="10">
        <v>7632</v>
      </c>
    </row>
    <row r="7640" spans="5:5">
      <c r="E7640" s="10">
        <v>7633</v>
      </c>
    </row>
    <row r="7641" spans="5:5">
      <c r="E7641" s="10">
        <v>7634</v>
      </c>
    </row>
    <row r="7642" spans="5:5">
      <c r="E7642" s="10">
        <v>7635</v>
      </c>
    </row>
    <row r="7643" spans="5:5">
      <c r="E7643" s="10">
        <v>7636</v>
      </c>
    </row>
    <row r="7644" spans="5:5">
      <c r="E7644" s="10">
        <v>7637</v>
      </c>
    </row>
    <row r="7645" spans="5:5">
      <c r="E7645" s="10">
        <v>7638</v>
      </c>
    </row>
    <row r="7646" spans="5:5">
      <c r="E7646" s="10">
        <v>7639</v>
      </c>
    </row>
    <row r="7647" spans="5:5">
      <c r="E7647" s="10">
        <v>7640</v>
      </c>
    </row>
    <row r="7648" spans="5:5">
      <c r="E7648" s="10">
        <v>7641</v>
      </c>
    </row>
    <row r="7649" spans="5:5">
      <c r="E7649" s="10">
        <v>7642</v>
      </c>
    </row>
    <row r="7650" spans="5:5">
      <c r="E7650" s="10">
        <v>7643</v>
      </c>
    </row>
    <row r="7651" spans="5:5">
      <c r="E7651" s="10">
        <v>7644</v>
      </c>
    </row>
    <row r="7652" spans="5:5">
      <c r="E7652" s="10">
        <v>7645</v>
      </c>
    </row>
    <row r="7653" spans="5:5">
      <c r="E7653" s="10">
        <v>7646</v>
      </c>
    </row>
    <row r="7654" spans="5:5">
      <c r="E7654" s="10">
        <v>7647</v>
      </c>
    </row>
    <row r="7655" spans="5:5">
      <c r="E7655" s="10">
        <v>7648</v>
      </c>
    </row>
    <row r="7656" spans="5:5">
      <c r="E7656" s="10">
        <v>7649</v>
      </c>
    </row>
    <row r="7657" spans="5:5">
      <c r="E7657" s="10">
        <v>7650</v>
      </c>
    </row>
    <row r="7658" spans="5:5">
      <c r="E7658" s="10">
        <v>7651</v>
      </c>
    </row>
    <row r="7659" spans="5:5">
      <c r="E7659" s="10">
        <v>7652</v>
      </c>
    </row>
    <row r="7660" spans="5:5">
      <c r="E7660" s="10">
        <v>7653</v>
      </c>
    </row>
    <row r="7661" spans="5:5">
      <c r="E7661" s="10">
        <v>7654</v>
      </c>
    </row>
    <row r="7662" spans="5:5">
      <c r="E7662" s="10">
        <v>7655</v>
      </c>
    </row>
    <row r="7663" spans="5:5">
      <c r="E7663" s="10">
        <v>7656</v>
      </c>
    </row>
    <row r="7664" spans="5:5">
      <c r="E7664" s="10">
        <v>7657</v>
      </c>
    </row>
    <row r="7665" spans="5:5">
      <c r="E7665" s="10">
        <v>7658</v>
      </c>
    </row>
    <row r="7666" spans="5:5">
      <c r="E7666" s="10">
        <v>7659</v>
      </c>
    </row>
    <row r="7667" spans="5:5">
      <c r="E7667" s="10">
        <v>7660</v>
      </c>
    </row>
    <row r="7668" spans="5:5">
      <c r="E7668" s="10">
        <v>7661</v>
      </c>
    </row>
    <row r="7669" spans="5:5">
      <c r="E7669" s="10">
        <v>7662</v>
      </c>
    </row>
    <row r="7670" spans="5:5">
      <c r="E7670" s="10">
        <v>7663</v>
      </c>
    </row>
    <row r="7671" spans="5:5">
      <c r="E7671" s="10">
        <v>7664</v>
      </c>
    </row>
    <row r="7672" spans="5:5">
      <c r="E7672" s="10">
        <v>7665</v>
      </c>
    </row>
    <row r="7673" spans="5:5">
      <c r="E7673" s="10">
        <v>7666</v>
      </c>
    </row>
    <row r="7674" spans="5:5">
      <c r="E7674" s="10">
        <v>7667</v>
      </c>
    </row>
    <row r="7675" spans="5:5">
      <c r="E7675" s="10">
        <v>7668</v>
      </c>
    </row>
    <row r="7676" spans="5:5">
      <c r="E7676" s="10">
        <v>7669</v>
      </c>
    </row>
    <row r="7677" spans="5:5">
      <c r="E7677" s="10">
        <v>7670</v>
      </c>
    </row>
    <row r="7678" spans="5:5">
      <c r="E7678" s="10">
        <v>7671</v>
      </c>
    </row>
    <row r="7679" spans="5:5">
      <c r="E7679" s="10">
        <v>7672</v>
      </c>
    </row>
    <row r="7680" spans="5:5">
      <c r="E7680" s="10">
        <v>7673</v>
      </c>
    </row>
    <row r="7681" spans="5:5">
      <c r="E7681" s="10">
        <v>7674</v>
      </c>
    </row>
    <row r="7682" spans="5:5">
      <c r="E7682" s="10">
        <v>7675</v>
      </c>
    </row>
    <row r="7683" spans="5:5">
      <c r="E7683" s="10">
        <v>7676</v>
      </c>
    </row>
    <row r="7684" spans="5:5">
      <c r="E7684" s="10">
        <v>7677</v>
      </c>
    </row>
    <row r="7685" spans="5:5">
      <c r="E7685" s="10">
        <v>7678</v>
      </c>
    </row>
    <row r="7686" spans="5:5">
      <c r="E7686" s="10">
        <v>7679</v>
      </c>
    </row>
    <row r="7687" spans="5:5">
      <c r="E7687" s="10">
        <v>7680</v>
      </c>
    </row>
    <row r="7688" spans="5:5">
      <c r="E7688" s="10">
        <v>7681</v>
      </c>
    </row>
    <row r="7689" spans="5:5">
      <c r="E7689" s="10">
        <v>7682</v>
      </c>
    </row>
    <row r="7690" spans="5:5">
      <c r="E7690" s="10">
        <v>7683</v>
      </c>
    </row>
    <row r="7691" spans="5:5">
      <c r="E7691" s="10">
        <v>7684</v>
      </c>
    </row>
    <row r="7692" spans="5:5">
      <c r="E7692" s="10">
        <v>7685</v>
      </c>
    </row>
    <row r="7693" spans="5:5">
      <c r="E7693" s="10">
        <v>7686</v>
      </c>
    </row>
    <row r="7694" spans="5:5">
      <c r="E7694" s="10">
        <v>7687</v>
      </c>
    </row>
    <row r="7695" spans="5:5">
      <c r="E7695" s="10">
        <v>7688</v>
      </c>
    </row>
    <row r="7696" spans="5:5">
      <c r="E7696" s="10">
        <v>7689</v>
      </c>
    </row>
    <row r="7697" spans="5:5">
      <c r="E7697" s="10">
        <v>7690</v>
      </c>
    </row>
    <row r="7698" spans="5:5">
      <c r="E7698" s="10">
        <v>7691</v>
      </c>
    </row>
    <row r="7699" spans="5:5">
      <c r="E7699" s="10">
        <v>7692</v>
      </c>
    </row>
    <row r="7700" spans="5:5">
      <c r="E7700" s="10">
        <v>7693</v>
      </c>
    </row>
    <row r="7701" spans="5:5">
      <c r="E7701" s="10">
        <v>7694</v>
      </c>
    </row>
    <row r="7702" spans="5:5">
      <c r="E7702" s="10">
        <v>7695</v>
      </c>
    </row>
    <row r="7703" spans="5:5">
      <c r="E7703" s="10">
        <v>7696</v>
      </c>
    </row>
    <row r="7704" spans="5:5">
      <c r="E7704" s="10">
        <v>7697</v>
      </c>
    </row>
    <row r="7705" spans="5:5">
      <c r="E7705" s="10">
        <v>7698</v>
      </c>
    </row>
    <row r="7706" spans="5:5">
      <c r="E7706" s="10">
        <v>7699</v>
      </c>
    </row>
    <row r="7707" spans="5:5">
      <c r="E7707" s="10">
        <v>7700</v>
      </c>
    </row>
    <row r="7708" spans="5:5">
      <c r="E7708" s="10">
        <v>7701</v>
      </c>
    </row>
    <row r="7709" spans="5:5">
      <c r="E7709" s="10">
        <v>7702</v>
      </c>
    </row>
    <row r="7710" spans="5:5">
      <c r="E7710" s="10">
        <v>7703</v>
      </c>
    </row>
    <row r="7711" spans="5:5">
      <c r="E7711" s="10">
        <v>7704</v>
      </c>
    </row>
    <row r="7712" spans="5:5">
      <c r="E7712" s="10">
        <v>7705</v>
      </c>
    </row>
    <row r="7713" spans="5:5">
      <c r="E7713" s="10">
        <v>7706</v>
      </c>
    </row>
    <row r="7714" spans="5:5">
      <c r="E7714" s="10">
        <v>7707</v>
      </c>
    </row>
    <row r="7715" spans="5:5">
      <c r="E7715" s="10">
        <v>7708</v>
      </c>
    </row>
    <row r="7716" spans="5:5">
      <c r="E7716" s="10">
        <v>7709</v>
      </c>
    </row>
    <row r="7717" spans="5:5">
      <c r="E7717" s="10">
        <v>7710</v>
      </c>
    </row>
    <row r="7718" spans="5:5">
      <c r="E7718" s="10">
        <v>7711</v>
      </c>
    </row>
    <row r="7719" spans="5:5">
      <c r="E7719" s="10">
        <v>7712</v>
      </c>
    </row>
    <row r="7720" spans="5:5">
      <c r="E7720" s="10">
        <v>7713</v>
      </c>
    </row>
    <row r="7721" spans="5:5">
      <c r="E7721" s="10">
        <v>7714</v>
      </c>
    </row>
    <row r="7722" spans="5:5">
      <c r="E7722" s="10">
        <v>7715</v>
      </c>
    </row>
    <row r="7723" spans="5:5">
      <c r="E7723" s="10">
        <v>7716</v>
      </c>
    </row>
    <row r="7724" spans="5:5">
      <c r="E7724" s="10">
        <v>7717</v>
      </c>
    </row>
    <row r="7725" spans="5:5">
      <c r="E7725" s="10">
        <v>7718</v>
      </c>
    </row>
    <row r="7726" spans="5:5">
      <c r="E7726" s="10">
        <v>7719</v>
      </c>
    </row>
    <row r="7727" spans="5:5">
      <c r="E7727" s="10">
        <v>7720</v>
      </c>
    </row>
    <row r="7728" spans="5:5">
      <c r="E7728" s="10">
        <v>7721</v>
      </c>
    </row>
    <row r="7729" spans="5:5">
      <c r="E7729" s="10">
        <v>7722</v>
      </c>
    </row>
    <row r="7730" spans="5:5">
      <c r="E7730" s="10">
        <v>7723</v>
      </c>
    </row>
    <row r="7731" spans="5:5">
      <c r="E7731" s="10">
        <v>7724</v>
      </c>
    </row>
    <row r="7732" spans="5:5">
      <c r="E7732" s="10">
        <v>7725</v>
      </c>
    </row>
    <row r="7733" spans="5:5">
      <c r="E7733" s="10">
        <v>7726</v>
      </c>
    </row>
    <row r="7734" spans="5:5">
      <c r="E7734" s="10">
        <v>7727</v>
      </c>
    </row>
    <row r="7735" spans="5:5">
      <c r="E7735" s="10">
        <v>7728</v>
      </c>
    </row>
    <row r="7736" spans="5:5">
      <c r="E7736" s="10">
        <v>7729</v>
      </c>
    </row>
    <row r="7737" spans="5:5">
      <c r="E7737" s="10">
        <v>7730</v>
      </c>
    </row>
    <row r="7738" spans="5:5">
      <c r="E7738" s="10">
        <v>7731</v>
      </c>
    </row>
    <row r="7739" spans="5:5">
      <c r="E7739" s="10">
        <v>7732</v>
      </c>
    </row>
    <row r="7740" spans="5:5">
      <c r="E7740" s="10">
        <v>7733</v>
      </c>
    </row>
    <row r="7741" spans="5:5">
      <c r="E7741" s="10">
        <v>7734</v>
      </c>
    </row>
    <row r="7742" spans="5:5">
      <c r="E7742" s="10">
        <v>7735</v>
      </c>
    </row>
    <row r="7743" spans="5:5">
      <c r="E7743" s="10">
        <v>7736</v>
      </c>
    </row>
    <row r="7744" spans="5:5">
      <c r="E7744" s="10">
        <v>7737</v>
      </c>
    </row>
    <row r="7745" spans="5:5">
      <c r="E7745" s="10">
        <v>7738</v>
      </c>
    </row>
    <row r="7746" spans="5:5">
      <c r="E7746" s="10">
        <v>7739</v>
      </c>
    </row>
    <row r="7747" spans="5:5">
      <c r="E7747" s="10">
        <v>7740</v>
      </c>
    </row>
    <row r="7748" spans="5:5">
      <c r="E7748" s="10">
        <v>7741</v>
      </c>
    </row>
    <row r="7749" spans="5:5">
      <c r="E7749" s="10">
        <v>7742</v>
      </c>
    </row>
    <row r="7750" spans="5:5">
      <c r="E7750" s="10">
        <v>7743</v>
      </c>
    </row>
    <row r="7751" spans="5:5">
      <c r="E7751" s="10">
        <v>7744</v>
      </c>
    </row>
    <row r="7752" spans="5:5">
      <c r="E7752" s="10">
        <v>7745</v>
      </c>
    </row>
    <row r="7753" spans="5:5">
      <c r="E7753" s="10">
        <v>7746</v>
      </c>
    </row>
    <row r="7754" spans="5:5">
      <c r="E7754" s="10">
        <v>7747</v>
      </c>
    </row>
    <row r="7755" spans="5:5">
      <c r="E7755" s="10">
        <v>7748</v>
      </c>
    </row>
    <row r="7756" spans="5:5">
      <c r="E7756" s="10">
        <v>7749</v>
      </c>
    </row>
    <row r="7757" spans="5:5">
      <c r="E7757" s="10">
        <v>7750</v>
      </c>
    </row>
    <row r="7758" spans="5:5">
      <c r="E7758" s="10">
        <v>7751</v>
      </c>
    </row>
    <row r="7759" spans="5:5">
      <c r="E7759" s="10">
        <v>7752</v>
      </c>
    </row>
    <row r="7760" spans="5:5">
      <c r="E7760" s="10">
        <v>7753</v>
      </c>
    </row>
    <row r="7761" spans="5:5">
      <c r="E7761" s="10">
        <v>7754</v>
      </c>
    </row>
    <row r="7762" spans="5:5">
      <c r="E7762" s="10">
        <v>7755</v>
      </c>
    </row>
    <row r="7763" spans="5:5">
      <c r="E7763" s="10">
        <v>7756</v>
      </c>
    </row>
    <row r="7764" spans="5:5">
      <c r="E7764" s="10">
        <v>7757</v>
      </c>
    </row>
    <row r="7765" spans="5:5">
      <c r="E7765" s="10">
        <v>7758</v>
      </c>
    </row>
    <row r="7766" spans="5:5">
      <c r="E7766" s="10">
        <v>7759</v>
      </c>
    </row>
    <row r="7767" spans="5:5">
      <c r="E7767" s="10">
        <v>7760</v>
      </c>
    </row>
    <row r="7768" spans="5:5">
      <c r="E7768" s="10">
        <v>7761</v>
      </c>
    </row>
    <row r="7769" spans="5:5">
      <c r="E7769" s="10">
        <v>7762</v>
      </c>
    </row>
    <row r="7770" spans="5:5">
      <c r="E7770" s="10">
        <v>7763</v>
      </c>
    </row>
    <row r="7771" spans="5:5">
      <c r="E7771" s="10">
        <v>7764</v>
      </c>
    </row>
    <row r="7772" spans="5:5">
      <c r="E7772" s="10">
        <v>7765</v>
      </c>
    </row>
    <row r="7773" spans="5:5">
      <c r="E7773" s="10">
        <v>7766</v>
      </c>
    </row>
    <row r="7774" spans="5:5">
      <c r="E7774" s="10">
        <v>7767</v>
      </c>
    </row>
    <row r="7775" spans="5:5">
      <c r="E7775" s="10">
        <v>7768</v>
      </c>
    </row>
    <row r="7776" spans="5:5">
      <c r="E7776" s="10">
        <v>7769</v>
      </c>
    </row>
    <row r="7777" spans="5:5">
      <c r="E7777" s="10">
        <v>7770</v>
      </c>
    </row>
    <row r="7778" spans="5:5">
      <c r="E7778" s="10">
        <v>7771</v>
      </c>
    </row>
    <row r="7779" spans="5:5">
      <c r="E7779" s="10">
        <v>7772</v>
      </c>
    </row>
    <row r="7780" spans="5:5">
      <c r="E7780" s="10">
        <v>7773</v>
      </c>
    </row>
    <row r="7781" spans="5:5">
      <c r="E7781" s="10">
        <v>7774</v>
      </c>
    </row>
    <row r="7782" spans="5:5">
      <c r="E7782" s="10">
        <v>7775</v>
      </c>
    </row>
    <row r="7783" spans="5:5">
      <c r="E7783" s="10">
        <v>7776</v>
      </c>
    </row>
    <row r="7784" spans="5:5">
      <c r="E7784" s="10">
        <v>7777</v>
      </c>
    </row>
    <row r="7785" spans="5:5">
      <c r="E7785" s="10">
        <v>7778</v>
      </c>
    </row>
    <row r="7786" spans="5:5">
      <c r="E7786" s="10">
        <v>7779</v>
      </c>
    </row>
    <row r="7787" spans="5:5">
      <c r="E7787" s="10">
        <v>7780</v>
      </c>
    </row>
    <row r="7788" spans="5:5">
      <c r="E7788" s="10">
        <v>7781</v>
      </c>
    </row>
    <row r="7789" spans="5:5">
      <c r="E7789" s="10">
        <v>7782</v>
      </c>
    </row>
    <row r="7790" spans="5:5">
      <c r="E7790" s="10">
        <v>7783</v>
      </c>
    </row>
    <row r="7791" spans="5:5">
      <c r="E7791" s="10">
        <v>7784</v>
      </c>
    </row>
    <row r="7792" spans="5:5">
      <c r="E7792" s="10">
        <v>7785</v>
      </c>
    </row>
    <row r="7793" spans="5:5">
      <c r="E7793" s="10">
        <v>7786</v>
      </c>
    </row>
    <row r="7794" spans="5:5">
      <c r="E7794" s="10">
        <v>7787</v>
      </c>
    </row>
    <row r="7795" spans="5:5">
      <c r="E7795" s="10">
        <v>7788</v>
      </c>
    </row>
    <row r="7796" spans="5:5">
      <c r="E7796" s="10">
        <v>7789</v>
      </c>
    </row>
    <row r="7797" spans="5:5">
      <c r="E7797" s="10">
        <v>7790</v>
      </c>
    </row>
    <row r="7798" spans="5:5">
      <c r="E7798" s="10">
        <v>7791</v>
      </c>
    </row>
    <row r="7799" spans="5:5">
      <c r="E7799" s="10">
        <v>7792</v>
      </c>
    </row>
    <row r="7800" spans="5:5">
      <c r="E7800" s="10">
        <v>7793</v>
      </c>
    </row>
    <row r="7801" spans="5:5">
      <c r="E7801" s="10">
        <v>7794</v>
      </c>
    </row>
    <row r="7802" spans="5:5">
      <c r="E7802" s="10">
        <v>7795</v>
      </c>
    </row>
    <row r="7803" spans="5:5">
      <c r="E7803" s="10">
        <v>7796</v>
      </c>
    </row>
    <row r="7804" spans="5:5">
      <c r="E7804" s="10">
        <v>7797</v>
      </c>
    </row>
    <row r="7805" spans="5:5">
      <c r="E7805" s="10">
        <v>7798</v>
      </c>
    </row>
    <row r="7806" spans="5:5">
      <c r="E7806" s="10">
        <v>7799</v>
      </c>
    </row>
    <row r="7807" spans="5:5">
      <c r="E7807" s="10">
        <v>7800</v>
      </c>
    </row>
    <row r="7808" spans="5:5">
      <c r="E7808" s="10">
        <v>7801</v>
      </c>
    </row>
    <row r="7809" spans="5:5">
      <c r="E7809" s="10">
        <v>7802</v>
      </c>
    </row>
    <row r="7810" spans="5:5">
      <c r="E7810" s="10">
        <v>7803</v>
      </c>
    </row>
    <row r="7811" spans="5:5">
      <c r="E7811" s="10">
        <v>7804</v>
      </c>
    </row>
    <row r="7812" spans="5:5">
      <c r="E7812" s="10">
        <v>7805</v>
      </c>
    </row>
    <row r="7813" spans="5:5">
      <c r="E7813" s="10">
        <v>7806</v>
      </c>
    </row>
    <row r="7814" spans="5:5">
      <c r="E7814" s="10">
        <v>7807</v>
      </c>
    </row>
    <row r="7815" spans="5:5">
      <c r="E7815" s="10">
        <v>7808</v>
      </c>
    </row>
    <row r="7816" spans="5:5">
      <c r="E7816" s="10">
        <v>7809</v>
      </c>
    </row>
    <row r="7817" spans="5:5">
      <c r="E7817" s="10">
        <v>7810</v>
      </c>
    </row>
    <row r="7818" spans="5:5">
      <c r="E7818" s="10">
        <v>7811</v>
      </c>
    </row>
    <row r="7819" spans="5:5">
      <c r="E7819" s="10">
        <v>7812</v>
      </c>
    </row>
    <row r="7820" spans="5:5">
      <c r="E7820" s="10">
        <v>7813</v>
      </c>
    </row>
    <row r="7821" spans="5:5">
      <c r="E7821" s="10">
        <v>7814</v>
      </c>
    </row>
    <row r="7822" spans="5:5">
      <c r="E7822" s="10">
        <v>7815</v>
      </c>
    </row>
    <row r="7823" spans="5:5">
      <c r="E7823" s="10">
        <v>7816</v>
      </c>
    </row>
    <row r="7824" spans="5:5">
      <c r="E7824" s="10">
        <v>7817</v>
      </c>
    </row>
    <row r="7825" spans="5:5">
      <c r="E7825" s="10">
        <v>7818</v>
      </c>
    </row>
    <row r="7826" spans="5:5">
      <c r="E7826" s="10">
        <v>7819</v>
      </c>
    </row>
    <row r="7827" spans="5:5">
      <c r="E7827" s="10">
        <v>7820</v>
      </c>
    </row>
    <row r="7828" spans="5:5">
      <c r="E7828" s="10">
        <v>7821</v>
      </c>
    </row>
    <row r="7829" spans="5:5">
      <c r="E7829" s="10">
        <v>7822</v>
      </c>
    </row>
    <row r="7830" spans="5:5">
      <c r="E7830" s="10">
        <v>7823</v>
      </c>
    </row>
    <row r="7831" spans="5:5">
      <c r="E7831" s="10">
        <v>7824</v>
      </c>
    </row>
    <row r="7832" spans="5:5">
      <c r="E7832" s="10">
        <v>7825</v>
      </c>
    </row>
    <row r="7833" spans="5:5">
      <c r="E7833" s="10">
        <v>7826</v>
      </c>
    </row>
    <row r="7834" spans="5:5">
      <c r="E7834" s="10">
        <v>7827</v>
      </c>
    </row>
    <row r="7835" spans="5:5">
      <c r="E7835" s="10">
        <v>7828</v>
      </c>
    </row>
    <row r="7836" spans="5:5">
      <c r="E7836" s="10">
        <v>7829</v>
      </c>
    </row>
    <row r="7837" spans="5:5">
      <c r="E7837" s="10">
        <v>7830</v>
      </c>
    </row>
    <row r="7838" spans="5:5">
      <c r="E7838" s="10">
        <v>7831</v>
      </c>
    </row>
    <row r="7839" spans="5:5">
      <c r="E7839" s="10">
        <v>7832</v>
      </c>
    </row>
    <row r="7840" spans="5:5">
      <c r="E7840" s="10">
        <v>7833</v>
      </c>
    </row>
    <row r="7841" spans="5:5">
      <c r="E7841" s="10">
        <v>7834</v>
      </c>
    </row>
    <row r="7842" spans="5:5">
      <c r="E7842" s="10">
        <v>7835</v>
      </c>
    </row>
    <row r="7843" spans="5:5">
      <c r="E7843" s="10">
        <v>7836</v>
      </c>
    </row>
    <row r="7844" spans="5:5">
      <c r="E7844" s="10">
        <v>7837</v>
      </c>
    </row>
    <row r="7845" spans="5:5">
      <c r="E7845" s="10">
        <v>7838</v>
      </c>
    </row>
    <row r="7846" spans="5:5">
      <c r="E7846" s="10">
        <v>7839</v>
      </c>
    </row>
    <row r="7847" spans="5:5">
      <c r="E7847" s="10">
        <v>7840</v>
      </c>
    </row>
    <row r="7848" spans="5:5">
      <c r="E7848" s="10">
        <v>7841</v>
      </c>
    </row>
    <row r="7849" spans="5:5">
      <c r="E7849" s="10">
        <v>7842</v>
      </c>
    </row>
    <row r="7850" spans="5:5">
      <c r="E7850" s="10">
        <v>7843</v>
      </c>
    </row>
    <row r="7851" spans="5:5">
      <c r="E7851" s="10">
        <v>7844</v>
      </c>
    </row>
    <row r="7852" spans="5:5">
      <c r="E7852" s="10">
        <v>7845</v>
      </c>
    </row>
    <row r="7853" spans="5:5">
      <c r="E7853" s="10">
        <v>7846</v>
      </c>
    </row>
    <row r="7854" spans="5:5">
      <c r="E7854" s="10">
        <v>7847</v>
      </c>
    </row>
    <row r="7855" spans="5:5">
      <c r="E7855" s="10">
        <v>7848</v>
      </c>
    </row>
    <row r="7856" spans="5:5">
      <c r="E7856" s="10">
        <v>7849</v>
      </c>
    </row>
    <row r="7857" spans="5:5">
      <c r="E7857" s="10">
        <v>7850</v>
      </c>
    </row>
    <row r="7858" spans="5:5">
      <c r="E7858" s="10">
        <v>7851</v>
      </c>
    </row>
    <row r="7859" spans="5:5">
      <c r="E7859" s="10">
        <v>7852</v>
      </c>
    </row>
    <row r="7860" spans="5:5">
      <c r="E7860" s="10">
        <v>7853</v>
      </c>
    </row>
    <row r="7861" spans="5:5">
      <c r="E7861" s="10">
        <v>7854</v>
      </c>
    </row>
    <row r="7862" spans="5:5">
      <c r="E7862" s="10">
        <v>7855</v>
      </c>
    </row>
    <row r="7863" spans="5:5">
      <c r="E7863" s="10">
        <v>7856</v>
      </c>
    </row>
    <row r="7864" spans="5:5">
      <c r="E7864" s="10">
        <v>7857</v>
      </c>
    </row>
    <row r="7865" spans="5:5">
      <c r="E7865" s="10">
        <v>7858</v>
      </c>
    </row>
    <row r="7866" spans="5:5">
      <c r="E7866" s="10">
        <v>7859</v>
      </c>
    </row>
    <row r="7867" spans="5:5">
      <c r="E7867" s="10">
        <v>7860</v>
      </c>
    </row>
    <row r="7868" spans="5:5">
      <c r="E7868" s="10">
        <v>7861</v>
      </c>
    </row>
    <row r="7869" spans="5:5">
      <c r="E7869" s="10">
        <v>7862</v>
      </c>
    </row>
    <row r="7870" spans="5:5">
      <c r="E7870" s="10">
        <v>7863</v>
      </c>
    </row>
    <row r="7871" spans="5:5">
      <c r="E7871" s="10">
        <v>7864</v>
      </c>
    </row>
    <row r="7872" spans="5:5">
      <c r="E7872" s="10">
        <v>7865</v>
      </c>
    </row>
    <row r="7873" spans="5:5">
      <c r="E7873" s="10">
        <v>7866</v>
      </c>
    </row>
    <row r="7874" spans="5:5">
      <c r="E7874" s="10">
        <v>7867</v>
      </c>
    </row>
    <row r="7875" spans="5:5">
      <c r="E7875" s="10">
        <v>7868</v>
      </c>
    </row>
    <row r="7876" spans="5:5">
      <c r="E7876" s="10">
        <v>7869</v>
      </c>
    </row>
    <row r="7877" spans="5:5">
      <c r="E7877" s="10">
        <v>7870</v>
      </c>
    </row>
    <row r="7878" spans="5:5">
      <c r="E7878" s="10">
        <v>7871</v>
      </c>
    </row>
    <row r="7879" spans="5:5">
      <c r="E7879" s="10">
        <v>7872</v>
      </c>
    </row>
    <row r="7880" spans="5:5">
      <c r="E7880" s="10">
        <v>7873</v>
      </c>
    </row>
    <row r="7881" spans="5:5">
      <c r="E7881" s="10">
        <v>7874</v>
      </c>
    </row>
    <row r="7882" spans="5:5">
      <c r="E7882" s="10">
        <v>7875</v>
      </c>
    </row>
    <row r="7883" spans="5:5">
      <c r="E7883" s="10">
        <v>7876</v>
      </c>
    </row>
    <row r="7884" spans="5:5">
      <c r="E7884" s="10">
        <v>7877</v>
      </c>
    </row>
    <row r="7885" spans="5:5">
      <c r="E7885" s="10">
        <v>7878</v>
      </c>
    </row>
    <row r="7886" spans="5:5">
      <c r="E7886" s="10">
        <v>7879</v>
      </c>
    </row>
    <row r="7887" spans="5:5">
      <c r="E7887" s="10">
        <v>7880</v>
      </c>
    </row>
    <row r="7888" spans="5:5">
      <c r="E7888" s="10">
        <v>7881</v>
      </c>
    </row>
    <row r="7889" spans="5:5">
      <c r="E7889" s="10">
        <v>7882</v>
      </c>
    </row>
    <row r="7890" spans="5:5">
      <c r="E7890" s="10">
        <v>7883</v>
      </c>
    </row>
    <row r="7891" spans="5:5">
      <c r="E7891" s="10">
        <v>7884</v>
      </c>
    </row>
    <row r="7892" spans="5:5">
      <c r="E7892" s="10">
        <v>7885</v>
      </c>
    </row>
    <row r="7893" spans="5:5">
      <c r="E7893" s="10">
        <v>7886</v>
      </c>
    </row>
    <row r="7894" spans="5:5">
      <c r="E7894" s="10">
        <v>7887</v>
      </c>
    </row>
    <row r="7895" spans="5:5">
      <c r="E7895" s="10">
        <v>7888</v>
      </c>
    </row>
    <row r="7896" spans="5:5">
      <c r="E7896" s="10">
        <v>7889</v>
      </c>
    </row>
    <row r="7897" spans="5:5">
      <c r="E7897" s="10">
        <v>7890</v>
      </c>
    </row>
    <row r="7898" spans="5:5">
      <c r="E7898" s="10">
        <v>7891</v>
      </c>
    </row>
    <row r="7899" spans="5:5">
      <c r="E7899" s="10">
        <v>7892</v>
      </c>
    </row>
    <row r="7900" spans="5:5">
      <c r="E7900" s="10">
        <v>7893</v>
      </c>
    </row>
    <row r="7901" spans="5:5">
      <c r="E7901" s="10">
        <v>7894</v>
      </c>
    </row>
    <row r="7902" spans="5:5">
      <c r="E7902" s="10">
        <v>7895</v>
      </c>
    </row>
    <row r="7903" spans="5:5">
      <c r="E7903" s="10">
        <v>7896</v>
      </c>
    </row>
    <row r="7904" spans="5:5">
      <c r="E7904" s="10">
        <v>7897</v>
      </c>
    </row>
    <row r="7905" spans="5:5">
      <c r="E7905" s="10">
        <v>7898</v>
      </c>
    </row>
    <row r="7906" spans="5:5">
      <c r="E7906" s="10">
        <v>7899</v>
      </c>
    </row>
    <row r="7907" spans="5:5">
      <c r="E7907" s="10">
        <v>7900</v>
      </c>
    </row>
    <row r="7908" spans="5:5">
      <c r="E7908" s="10">
        <v>7901</v>
      </c>
    </row>
    <row r="7909" spans="5:5">
      <c r="E7909" s="10">
        <v>7902</v>
      </c>
    </row>
    <row r="7910" spans="5:5">
      <c r="E7910" s="10">
        <v>7903</v>
      </c>
    </row>
    <row r="7911" spans="5:5">
      <c r="E7911" s="10">
        <v>7904</v>
      </c>
    </row>
    <row r="7912" spans="5:5">
      <c r="E7912" s="10">
        <v>7905</v>
      </c>
    </row>
    <row r="7913" spans="5:5">
      <c r="E7913" s="10">
        <v>7906</v>
      </c>
    </row>
    <row r="7914" spans="5:5">
      <c r="E7914" s="10">
        <v>7907</v>
      </c>
    </row>
    <row r="7915" spans="5:5">
      <c r="E7915" s="10">
        <v>7908</v>
      </c>
    </row>
    <row r="7916" spans="5:5">
      <c r="E7916" s="10">
        <v>7909</v>
      </c>
    </row>
    <row r="7917" spans="5:5">
      <c r="E7917" s="10">
        <v>7910</v>
      </c>
    </row>
    <row r="7918" spans="5:5">
      <c r="E7918" s="10">
        <v>7911</v>
      </c>
    </row>
    <row r="7919" spans="5:5">
      <c r="E7919" s="10">
        <v>7912</v>
      </c>
    </row>
    <row r="7920" spans="5:5">
      <c r="E7920" s="10">
        <v>7913</v>
      </c>
    </row>
    <row r="7921" spans="5:5">
      <c r="E7921" s="10">
        <v>7914</v>
      </c>
    </row>
    <row r="7922" spans="5:5">
      <c r="E7922" s="10">
        <v>7915</v>
      </c>
    </row>
    <row r="7923" spans="5:5">
      <c r="E7923" s="10">
        <v>7916</v>
      </c>
    </row>
    <row r="7924" spans="5:5">
      <c r="E7924" s="10">
        <v>7917</v>
      </c>
    </row>
    <row r="7925" spans="5:5">
      <c r="E7925" s="10">
        <v>7918</v>
      </c>
    </row>
    <row r="7926" spans="5:5">
      <c r="E7926" s="10">
        <v>7919</v>
      </c>
    </row>
    <row r="7927" spans="5:5">
      <c r="E7927" s="10">
        <v>7920</v>
      </c>
    </row>
    <row r="7928" spans="5:5">
      <c r="E7928" s="10">
        <v>7921</v>
      </c>
    </row>
    <row r="7929" spans="5:5">
      <c r="E7929" s="10">
        <v>7922</v>
      </c>
    </row>
    <row r="7930" spans="5:5">
      <c r="E7930" s="10">
        <v>7923</v>
      </c>
    </row>
    <row r="7931" spans="5:5">
      <c r="E7931" s="10">
        <v>7924</v>
      </c>
    </row>
    <row r="7932" spans="5:5">
      <c r="E7932" s="10">
        <v>7925</v>
      </c>
    </row>
    <row r="7933" spans="5:5">
      <c r="E7933" s="10">
        <v>7926</v>
      </c>
    </row>
    <row r="7934" spans="5:5">
      <c r="E7934" s="10">
        <v>7927</v>
      </c>
    </row>
    <row r="7935" spans="5:5">
      <c r="E7935" s="10">
        <v>7928</v>
      </c>
    </row>
    <row r="7936" spans="5:5">
      <c r="E7936" s="10">
        <v>7929</v>
      </c>
    </row>
    <row r="7937" spans="5:5">
      <c r="E7937" s="10">
        <v>7930</v>
      </c>
    </row>
    <row r="7938" spans="5:5">
      <c r="E7938" s="10">
        <v>7931</v>
      </c>
    </row>
    <row r="7939" spans="5:5">
      <c r="E7939" s="10">
        <v>7932</v>
      </c>
    </row>
    <row r="7940" spans="5:5">
      <c r="E7940" s="10">
        <v>7933</v>
      </c>
    </row>
    <row r="7941" spans="5:5">
      <c r="E7941" s="10">
        <v>7934</v>
      </c>
    </row>
    <row r="7942" spans="5:5">
      <c r="E7942" s="10">
        <v>7935</v>
      </c>
    </row>
    <row r="7943" spans="5:5">
      <c r="E7943" s="10">
        <v>7936</v>
      </c>
    </row>
    <row r="7944" spans="5:5">
      <c r="E7944" s="10">
        <v>7937</v>
      </c>
    </row>
    <row r="7945" spans="5:5">
      <c r="E7945" s="10">
        <v>7938</v>
      </c>
    </row>
    <row r="7946" spans="5:5">
      <c r="E7946" s="10">
        <v>7939</v>
      </c>
    </row>
    <row r="7947" spans="5:5">
      <c r="E7947" s="10">
        <v>7940</v>
      </c>
    </row>
    <row r="7948" spans="5:5">
      <c r="E7948" s="10">
        <v>7941</v>
      </c>
    </row>
    <row r="7949" spans="5:5">
      <c r="E7949" s="10">
        <v>7942</v>
      </c>
    </row>
    <row r="7950" spans="5:5">
      <c r="E7950" s="10">
        <v>7943</v>
      </c>
    </row>
    <row r="7951" spans="5:5">
      <c r="E7951" s="10">
        <v>7944</v>
      </c>
    </row>
    <row r="7952" spans="5:5">
      <c r="E7952" s="10">
        <v>7945</v>
      </c>
    </row>
    <row r="7953" spans="5:5">
      <c r="E7953" s="10">
        <v>7946</v>
      </c>
    </row>
    <row r="7954" spans="5:5">
      <c r="E7954" s="10">
        <v>7947</v>
      </c>
    </row>
    <row r="7955" spans="5:5">
      <c r="E7955" s="10">
        <v>7948</v>
      </c>
    </row>
    <row r="7956" spans="5:5">
      <c r="E7956" s="10">
        <v>7949</v>
      </c>
    </row>
    <row r="7957" spans="5:5">
      <c r="E7957" s="10">
        <v>7950</v>
      </c>
    </row>
    <row r="7958" spans="5:5">
      <c r="E7958" s="10">
        <v>7951</v>
      </c>
    </row>
    <row r="7959" spans="5:5">
      <c r="E7959" s="10">
        <v>7952</v>
      </c>
    </row>
    <row r="7960" spans="5:5">
      <c r="E7960" s="10">
        <v>7953</v>
      </c>
    </row>
    <row r="7961" spans="5:5">
      <c r="E7961" s="10">
        <v>7954</v>
      </c>
    </row>
    <row r="7962" spans="5:5">
      <c r="E7962" s="10">
        <v>7955</v>
      </c>
    </row>
    <row r="7963" spans="5:5">
      <c r="E7963" s="10">
        <v>7956</v>
      </c>
    </row>
    <row r="7964" spans="5:5">
      <c r="E7964" s="10">
        <v>7957</v>
      </c>
    </row>
    <row r="7965" spans="5:5">
      <c r="E7965" s="10">
        <v>7958</v>
      </c>
    </row>
    <row r="7966" spans="5:5">
      <c r="E7966" s="10">
        <v>7959</v>
      </c>
    </row>
    <row r="7967" spans="5:5">
      <c r="E7967" s="10">
        <v>7960</v>
      </c>
    </row>
    <row r="7968" spans="5:5">
      <c r="E7968" s="10">
        <v>7961</v>
      </c>
    </row>
    <row r="7969" spans="5:5">
      <c r="E7969" s="10">
        <v>7962</v>
      </c>
    </row>
    <row r="7970" spans="5:5">
      <c r="E7970" s="10">
        <v>7963</v>
      </c>
    </row>
    <row r="7971" spans="5:5">
      <c r="E7971" s="10">
        <v>7964</v>
      </c>
    </row>
    <row r="7972" spans="5:5">
      <c r="E7972" s="10">
        <v>7965</v>
      </c>
    </row>
    <row r="7973" spans="5:5">
      <c r="E7973" s="10">
        <v>7966</v>
      </c>
    </row>
    <row r="7974" spans="5:5">
      <c r="E7974" s="10">
        <v>7967</v>
      </c>
    </row>
    <row r="7975" spans="5:5">
      <c r="E7975" s="10">
        <v>7968</v>
      </c>
    </row>
    <row r="7976" spans="5:5">
      <c r="E7976" s="10">
        <v>7969</v>
      </c>
    </row>
    <row r="7977" spans="5:5">
      <c r="E7977" s="10">
        <v>7970</v>
      </c>
    </row>
    <row r="7978" spans="5:5">
      <c r="E7978" s="10">
        <v>7971</v>
      </c>
    </row>
    <row r="7979" spans="5:5">
      <c r="E7979" s="10">
        <v>7972</v>
      </c>
    </row>
    <row r="7980" spans="5:5">
      <c r="E7980" s="10">
        <v>7973</v>
      </c>
    </row>
    <row r="7981" spans="5:5">
      <c r="E7981" s="10">
        <v>7974</v>
      </c>
    </row>
    <row r="7982" spans="5:5">
      <c r="E7982" s="10">
        <v>7975</v>
      </c>
    </row>
    <row r="7983" spans="5:5">
      <c r="E7983" s="10">
        <v>7976</v>
      </c>
    </row>
    <row r="7984" spans="5:5">
      <c r="E7984" s="10">
        <v>7977</v>
      </c>
    </row>
    <row r="7985" spans="5:5">
      <c r="E7985" s="10">
        <v>7978</v>
      </c>
    </row>
    <row r="7986" spans="5:5">
      <c r="E7986" s="10">
        <v>7979</v>
      </c>
    </row>
    <row r="7987" spans="5:5">
      <c r="E7987" s="10">
        <v>7980</v>
      </c>
    </row>
    <row r="7988" spans="5:5">
      <c r="E7988" s="10">
        <v>7981</v>
      </c>
    </row>
    <row r="7989" spans="5:5">
      <c r="E7989" s="10">
        <v>7982</v>
      </c>
    </row>
    <row r="7990" spans="5:5">
      <c r="E7990" s="10">
        <v>7983</v>
      </c>
    </row>
    <row r="7991" spans="5:5">
      <c r="E7991" s="10">
        <v>7984</v>
      </c>
    </row>
    <row r="7992" spans="5:5">
      <c r="E7992" s="10">
        <v>7985</v>
      </c>
    </row>
    <row r="7993" spans="5:5">
      <c r="E7993" s="10">
        <v>7986</v>
      </c>
    </row>
    <row r="7994" spans="5:5">
      <c r="E7994" s="10">
        <v>7987</v>
      </c>
    </row>
    <row r="7995" spans="5:5">
      <c r="E7995" s="10">
        <v>7988</v>
      </c>
    </row>
    <row r="7996" spans="5:5">
      <c r="E7996" s="10">
        <v>7989</v>
      </c>
    </row>
    <row r="7997" spans="5:5">
      <c r="E7997" s="10">
        <v>7990</v>
      </c>
    </row>
    <row r="7998" spans="5:5">
      <c r="E7998" s="10">
        <v>7991</v>
      </c>
    </row>
    <row r="7999" spans="5:5">
      <c r="E7999" s="10">
        <v>7992</v>
      </c>
    </row>
    <row r="8000" spans="5:5">
      <c r="E8000" s="10">
        <v>7993</v>
      </c>
    </row>
    <row r="8001" spans="5:5">
      <c r="E8001" s="10">
        <v>7994</v>
      </c>
    </row>
    <row r="8002" spans="5:5">
      <c r="E8002" s="10">
        <v>7995</v>
      </c>
    </row>
    <row r="8003" spans="5:5">
      <c r="E8003" s="10">
        <v>7996</v>
      </c>
    </row>
    <row r="8004" spans="5:5">
      <c r="E8004" s="10">
        <v>7997</v>
      </c>
    </row>
    <row r="8005" spans="5:5">
      <c r="E8005" s="10">
        <v>7998</v>
      </c>
    </row>
    <row r="8006" spans="5:5">
      <c r="E8006" s="10">
        <v>7999</v>
      </c>
    </row>
    <row r="8007" spans="5:5">
      <c r="E8007" s="10">
        <v>8000</v>
      </c>
    </row>
    <row r="8008" spans="5:5">
      <c r="E8008" s="10">
        <v>8001</v>
      </c>
    </row>
    <row r="8009" spans="5:5">
      <c r="E8009" s="10">
        <v>8002</v>
      </c>
    </row>
    <row r="8010" spans="5:5">
      <c r="E8010" s="10">
        <v>8003</v>
      </c>
    </row>
    <row r="8011" spans="5:5">
      <c r="E8011" s="10">
        <v>8004</v>
      </c>
    </row>
    <row r="8012" spans="5:5">
      <c r="E8012" s="10">
        <v>8005</v>
      </c>
    </row>
    <row r="8013" spans="5:5">
      <c r="E8013" s="10">
        <v>8006</v>
      </c>
    </row>
    <row r="8014" spans="5:5">
      <c r="E8014" s="10">
        <v>8007</v>
      </c>
    </row>
    <row r="8015" spans="5:5">
      <c r="E8015" s="10">
        <v>8008</v>
      </c>
    </row>
    <row r="8016" spans="5:5">
      <c r="E8016" s="10">
        <v>8009</v>
      </c>
    </row>
    <row r="8017" spans="5:5">
      <c r="E8017" s="10">
        <v>8010</v>
      </c>
    </row>
    <row r="8018" spans="5:5">
      <c r="E8018" s="10">
        <v>8011</v>
      </c>
    </row>
    <row r="8019" spans="5:5">
      <c r="E8019" s="10">
        <v>8012</v>
      </c>
    </row>
    <row r="8020" spans="5:5">
      <c r="E8020" s="10">
        <v>8013</v>
      </c>
    </row>
    <row r="8021" spans="5:5">
      <c r="E8021" s="10">
        <v>8014</v>
      </c>
    </row>
    <row r="8022" spans="5:5">
      <c r="E8022" s="10">
        <v>8015</v>
      </c>
    </row>
    <row r="8023" spans="5:5">
      <c r="E8023" s="10">
        <v>8016</v>
      </c>
    </row>
    <row r="8024" spans="5:5">
      <c r="E8024" s="10">
        <v>8017</v>
      </c>
    </row>
    <row r="8025" spans="5:5">
      <c r="E8025" s="10">
        <v>8018</v>
      </c>
    </row>
    <row r="8026" spans="5:5">
      <c r="E8026" s="10">
        <v>8019</v>
      </c>
    </row>
    <row r="8027" spans="5:5">
      <c r="E8027" s="10">
        <v>8020</v>
      </c>
    </row>
    <row r="8028" spans="5:5">
      <c r="E8028" s="10">
        <v>8021</v>
      </c>
    </row>
    <row r="8029" spans="5:5">
      <c r="E8029" s="10">
        <v>8022</v>
      </c>
    </row>
    <row r="8030" spans="5:5">
      <c r="E8030" s="10">
        <v>8023</v>
      </c>
    </row>
    <row r="8031" spans="5:5">
      <c r="E8031" s="10">
        <v>8024</v>
      </c>
    </row>
    <row r="8032" spans="5:5">
      <c r="E8032" s="10">
        <v>8025</v>
      </c>
    </row>
    <row r="8033" spans="5:5">
      <c r="E8033" s="10">
        <v>8026</v>
      </c>
    </row>
    <row r="8034" spans="5:5">
      <c r="E8034" s="10">
        <v>8027</v>
      </c>
    </row>
    <row r="8035" spans="5:5">
      <c r="E8035" s="10">
        <v>8028</v>
      </c>
    </row>
    <row r="8036" spans="5:5">
      <c r="E8036" s="10">
        <v>8029</v>
      </c>
    </row>
    <row r="8037" spans="5:5">
      <c r="E8037" s="10">
        <v>8030</v>
      </c>
    </row>
    <row r="8038" spans="5:5">
      <c r="E8038" s="10">
        <v>8031</v>
      </c>
    </row>
    <row r="8039" spans="5:5">
      <c r="E8039" s="10">
        <v>8032</v>
      </c>
    </row>
    <row r="8040" spans="5:5">
      <c r="E8040" s="10">
        <v>8033</v>
      </c>
    </row>
    <row r="8041" spans="5:5">
      <c r="E8041" s="10">
        <v>8034</v>
      </c>
    </row>
    <row r="8042" spans="5:5">
      <c r="E8042" s="10">
        <v>8035</v>
      </c>
    </row>
    <row r="8043" spans="5:5">
      <c r="E8043" s="10">
        <v>8036</v>
      </c>
    </row>
    <row r="8044" spans="5:5">
      <c r="E8044" s="10">
        <v>8037</v>
      </c>
    </row>
    <row r="8045" spans="5:5">
      <c r="E8045" s="10">
        <v>8038</v>
      </c>
    </row>
    <row r="8046" spans="5:5">
      <c r="E8046" s="10">
        <v>8039</v>
      </c>
    </row>
    <row r="8047" spans="5:5">
      <c r="E8047" s="10">
        <v>8040</v>
      </c>
    </row>
    <row r="8048" spans="5:5">
      <c r="E8048" s="10">
        <v>8041</v>
      </c>
    </row>
    <row r="8049" spans="5:5">
      <c r="E8049" s="10">
        <v>8042</v>
      </c>
    </row>
    <row r="8050" spans="5:5">
      <c r="E8050" s="10">
        <v>8043</v>
      </c>
    </row>
    <row r="8051" spans="5:5">
      <c r="E8051" s="10">
        <v>8044</v>
      </c>
    </row>
    <row r="8052" spans="5:5">
      <c r="E8052" s="10">
        <v>8045</v>
      </c>
    </row>
    <row r="8053" spans="5:5">
      <c r="E8053" s="10">
        <v>8046</v>
      </c>
    </row>
    <row r="8054" spans="5:5">
      <c r="E8054" s="10">
        <v>8047</v>
      </c>
    </row>
    <row r="8055" spans="5:5">
      <c r="E8055" s="10">
        <v>8048</v>
      </c>
    </row>
    <row r="8056" spans="5:5">
      <c r="E8056" s="10">
        <v>8049</v>
      </c>
    </row>
    <row r="8057" spans="5:5">
      <c r="E8057" s="10">
        <v>8050</v>
      </c>
    </row>
    <row r="8058" spans="5:5">
      <c r="E8058" s="10">
        <v>8051</v>
      </c>
    </row>
    <row r="8059" spans="5:5">
      <c r="E8059" s="10">
        <v>8052</v>
      </c>
    </row>
    <row r="8060" spans="5:5">
      <c r="E8060" s="10">
        <v>8053</v>
      </c>
    </row>
    <row r="8061" spans="5:5">
      <c r="E8061" s="10">
        <v>8054</v>
      </c>
    </row>
    <row r="8062" spans="5:5">
      <c r="E8062" s="10">
        <v>8055</v>
      </c>
    </row>
    <row r="8063" spans="5:5">
      <c r="E8063" s="10">
        <v>8056</v>
      </c>
    </row>
    <row r="8064" spans="5:5">
      <c r="E8064" s="10">
        <v>8057</v>
      </c>
    </row>
    <row r="8065" spans="5:5">
      <c r="E8065" s="10">
        <v>8058</v>
      </c>
    </row>
    <row r="8066" spans="5:5">
      <c r="E8066" s="10">
        <v>8059</v>
      </c>
    </row>
    <row r="8067" spans="5:5">
      <c r="E8067" s="10">
        <v>8060</v>
      </c>
    </row>
    <row r="8068" spans="5:5">
      <c r="E8068" s="10">
        <v>8061</v>
      </c>
    </row>
    <row r="8069" spans="5:5">
      <c r="E8069" s="10">
        <v>8062</v>
      </c>
    </row>
    <row r="8070" spans="5:5">
      <c r="E8070" s="10">
        <v>8063</v>
      </c>
    </row>
    <row r="8071" spans="5:5">
      <c r="E8071" s="10">
        <v>8064</v>
      </c>
    </row>
    <row r="8072" spans="5:5">
      <c r="E8072" s="10">
        <v>8065</v>
      </c>
    </row>
    <row r="8073" spans="5:5">
      <c r="E8073" s="10">
        <v>8066</v>
      </c>
    </row>
    <row r="8074" spans="5:5">
      <c r="E8074" s="10">
        <v>8067</v>
      </c>
    </row>
    <row r="8075" spans="5:5">
      <c r="E8075" s="10">
        <v>8068</v>
      </c>
    </row>
    <row r="8076" spans="5:5">
      <c r="E8076" s="10">
        <v>8069</v>
      </c>
    </row>
    <row r="8077" spans="5:5">
      <c r="E8077" s="10">
        <v>8070</v>
      </c>
    </row>
    <row r="8078" spans="5:5">
      <c r="E8078" s="10">
        <v>8071</v>
      </c>
    </row>
    <row r="8079" spans="5:5">
      <c r="E8079" s="10">
        <v>8072</v>
      </c>
    </row>
    <row r="8080" spans="5:5">
      <c r="E8080" s="10">
        <v>8073</v>
      </c>
    </row>
    <row r="8081" spans="5:5">
      <c r="E8081" s="10">
        <v>8074</v>
      </c>
    </row>
    <row r="8082" spans="5:5">
      <c r="E8082" s="10">
        <v>8075</v>
      </c>
    </row>
    <row r="8083" spans="5:5">
      <c r="E8083" s="10">
        <v>8076</v>
      </c>
    </row>
    <row r="8084" spans="5:5">
      <c r="E8084" s="10">
        <v>8077</v>
      </c>
    </row>
    <row r="8085" spans="5:5">
      <c r="E8085" s="10">
        <v>8078</v>
      </c>
    </row>
    <row r="8086" spans="5:5">
      <c r="E8086" s="10">
        <v>8079</v>
      </c>
    </row>
    <row r="8087" spans="5:5">
      <c r="E8087" s="10">
        <v>8080</v>
      </c>
    </row>
    <row r="8088" spans="5:5">
      <c r="E8088" s="10">
        <v>8081</v>
      </c>
    </row>
    <row r="8089" spans="5:5">
      <c r="E8089" s="10">
        <v>8082</v>
      </c>
    </row>
    <row r="8090" spans="5:5">
      <c r="E8090" s="10">
        <v>8083</v>
      </c>
    </row>
    <row r="8091" spans="5:5">
      <c r="E8091" s="10">
        <v>8084</v>
      </c>
    </row>
    <row r="8092" spans="5:5">
      <c r="E8092" s="10">
        <v>8085</v>
      </c>
    </row>
    <row r="8093" spans="5:5">
      <c r="E8093" s="10">
        <v>8086</v>
      </c>
    </row>
    <row r="8094" spans="5:5">
      <c r="E8094" s="10">
        <v>8087</v>
      </c>
    </row>
    <row r="8095" spans="5:5">
      <c r="E8095" s="10">
        <v>8088</v>
      </c>
    </row>
    <row r="8096" spans="5:5">
      <c r="E8096" s="10">
        <v>8089</v>
      </c>
    </row>
    <row r="8097" spans="5:5">
      <c r="E8097" s="10">
        <v>8090</v>
      </c>
    </row>
    <row r="8098" spans="5:5">
      <c r="E8098" s="10">
        <v>8091</v>
      </c>
    </row>
    <row r="8099" spans="5:5">
      <c r="E8099" s="10">
        <v>8092</v>
      </c>
    </row>
    <row r="8100" spans="5:5">
      <c r="E8100" s="10">
        <v>8093</v>
      </c>
    </row>
    <row r="8101" spans="5:5">
      <c r="E8101" s="10">
        <v>8094</v>
      </c>
    </row>
    <row r="8102" spans="5:5">
      <c r="E8102" s="10">
        <v>8095</v>
      </c>
    </row>
    <row r="8103" spans="5:5">
      <c r="E8103" s="10">
        <v>8096</v>
      </c>
    </row>
    <row r="8104" spans="5:5">
      <c r="E8104" s="10">
        <v>8097</v>
      </c>
    </row>
    <row r="8105" spans="5:5">
      <c r="E8105" s="10">
        <v>8098</v>
      </c>
    </row>
    <row r="8106" spans="5:5">
      <c r="E8106" s="10">
        <v>8099</v>
      </c>
    </row>
    <row r="8107" spans="5:5">
      <c r="E8107" s="10">
        <v>8100</v>
      </c>
    </row>
    <row r="8108" spans="5:5">
      <c r="E8108" s="10">
        <v>8101</v>
      </c>
    </row>
    <row r="8109" spans="5:5">
      <c r="E8109" s="10">
        <v>8102</v>
      </c>
    </row>
    <row r="8110" spans="5:5">
      <c r="E8110" s="10">
        <v>8103</v>
      </c>
    </row>
    <row r="8111" spans="5:5">
      <c r="E8111" s="10">
        <v>8104</v>
      </c>
    </row>
    <row r="8112" spans="5:5">
      <c r="E8112" s="10">
        <v>8105</v>
      </c>
    </row>
    <row r="8113" spans="5:5">
      <c r="E8113" s="10">
        <v>8106</v>
      </c>
    </row>
    <row r="8114" spans="5:5">
      <c r="E8114" s="10">
        <v>8107</v>
      </c>
    </row>
    <row r="8115" spans="5:5">
      <c r="E8115" s="10">
        <v>8108</v>
      </c>
    </row>
    <row r="8116" spans="5:5">
      <c r="E8116" s="10">
        <v>8109</v>
      </c>
    </row>
    <row r="8117" spans="5:5">
      <c r="E8117" s="10">
        <v>8110</v>
      </c>
    </row>
    <row r="8118" spans="5:5">
      <c r="E8118" s="10">
        <v>8111</v>
      </c>
    </row>
    <row r="8119" spans="5:5">
      <c r="E8119" s="10">
        <v>8112</v>
      </c>
    </row>
    <row r="8120" spans="5:5">
      <c r="E8120" s="10">
        <v>8113</v>
      </c>
    </row>
    <row r="8121" spans="5:5">
      <c r="E8121" s="10">
        <v>8114</v>
      </c>
    </row>
    <row r="8122" spans="5:5">
      <c r="E8122" s="10">
        <v>8115</v>
      </c>
    </row>
    <row r="8123" spans="5:5">
      <c r="E8123" s="10">
        <v>8116</v>
      </c>
    </row>
    <row r="8124" spans="5:5">
      <c r="E8124" s="10">
        <v>8117</v>
      </c>
    </row>
    <row r="8125" spans="5:5">
      <c r="E8125" s="10">
        <v>8118</v>
      </c>
    </row>
    <row r="8126" spans="5:5">
      <c r="E8126" s="10">
        <v>8119</v>
      </c>
    </row>
    <row r="8127" spans="5:5">
      <c r="E8127" s="10">
        <v>8120</v>
      </c>
    </row>
    <row r="8128" spans="5:5">
      <c r="E8128" s="10">
        <v>8121</v>
      </c>
    </row>
    <row r="8129" spans="5:5">
      <c r="E8129" s="10">
        <v>8122</v>
      </c>
    </row>
    <row r="8130" spans="5:5">
      <c r="E8130" s="10">
        <v>8123</v>
      </c>
    </row>
    <row r="8131" spans="5:5">
      <c r="E8131" s="10">
        <v>8124</v>
      </c>
    </row>
    <row r="8132" spans="5:5">
      <c r="E8132" s="10">
        <v>8125</v>
      </c>
    </row>
    <row r="8133" spans="5:5">
      <c r="E8133" s="10">
        <v>8126</v>
      </c>
    </row>
    <row r="8134" spans="5:5">
      <c r="E8134" s="10">
        <v>8127</v>
      </c>
    </row>
    <row r="8135" spans="5:5">
      <c r="E8135" s="10">
        <v>8128</v>
      </c>
    </row>
    <row r="8136" spans="5:5">
      <c r="E8136" s="10">
        <v>8129</v>
      </c>
    </row>
    <row r="8137" spans="5:5">
      <c r="E8137" s="10">
        <v>8130</v>
      </c>
    </row>
    <row r="8138" spans="5:5">
      <c r="E8138" s="10">
        <v>8131</v>
      </c>
    </row>
    <row r="8139" spans="5:5">
      <c r="E8139" s="10">
        <v>8132</v>
      </c>
    </row>
    <row r="8140" spans="5:5">
      <c r="E8140" s="10">
        <v>8133</v>
      </c>
    </row>
    <row r="8141" spans="5:5">
      <c r="E8141" s="10">
        <v>8134</v>
      </c>
    </row>
    <row r="8142" spans="5:5">
      <c r="E8142" s="10">
        <v>8135</v>
      </c>
    </row>
    <row r="8143" spans="5:5">
      <c r="E8143" s="10">
        <v>8136</v>
      </c>
    </row>
    <row r="8144" spans="5:5">
      <c r="E8144" s="10">
        <v>8137</v>
      </c>
    </row>
    <row r="8145" spans="5:5">
      <c r="E8145" s="10">
        <v>8138</v>
      </c>
    </row>
    <row r="8146" spans="5:5">
      <c r="E8146" s="10">
        <v>8139</v>
      </c>
    </row>
    <row r="8147" spans="5:5">
      <c r="E8147" s="10">
        <v>8140</v>
      </c>
    </row>
    <row r="8148" spans="5:5">
      <c r="E8148" s="10">
        <v>8141</v>
      </c>
    </row>
    <row r="8149" spans="5:5">
      <c r="E8149" s="10">
        <v>8142</v>
      </c>
    </row>
    <row r="8150" spans="5:5">
      <c r="E8150" s="10">
        <v>8143</v>
      </c>
    </row>
    <row r="8151" spans="5:5">
      <c r="E8151" s="10">
        <v>8144</v>
      </c>
    </row>
    <row r="8152" spans="5:5">
      <c r="E8152" s="10">
        <v>8145</v>
      </c>
    </row>
    <row r="8153" spans="5:5">
      <c r="E8153" s="10">
        <v>8146</v>
      </c>
    </row>
    <row r="8154" spans="5:5">
      <c r="E8154" s="10">
        <v>8147</v>
      </c>
    </row>
    <row r="8155" spans="5:5">
      <c r="E8155" s="10">
        <v>8148</v>
      </c>
    </row>
    <row r="8156" spans="5:5">
      <c r="E8156" s="10">
        <v>8149</v>
      </c>
    </row>
    <row r="8157" spans="5:5">
      <c r="E8157" s="10">
        <v>8150</v>
      </c>
    </row>
    <row r="8158" spans="5:5">
      <c r="E8158" s="10">
        <v>8151</v>
      </c>
    </row>
    <row r="8159" spans="5:5">
      <c r="E8159" s="10">
        <v>8152</v>
      </c>
    </row>
    <row r="8160" spans="5:5">
      <c r="E8160" s="10">
        <v>8153</v>
      </c>
    </row>
    <row r="8161" spans="5:5">
      <c r="E8161" s="10">
        <v>8154</v>
      </c>
    </row>
    <row r="8162" spans="5:5">
      <c r="E8162" s="10">
        <v>8155</v>
      </c>
    </row>
    <row r="8163" spans="5:5">
      <c r="E8163" s="10">
        <v>8156</v>
      </c>
    </row>
    <row r="8164" spans="5:5">
      <c r="E8164" s="10">
        <v>8157</v>
      </c>
    </row>
    <row r="8165" spans="5:5">
      <c r="E8165" s="10">
        <v>8158</v>
      </c>
    </row>
    <row r="8166" spans="5:5">
      <c r="E8166" s="10">
        <v>8159</v>
      </c>
    </row>
    <row r="8167" spans="5:5">
      <c r="E8167" s="10">
        <v>8160</v>
      </c>
    </row>
    <row r="8168" spans="5:5">
      <c r="E8168" s="10">
        <v>8161</v>
      </c>
    </row>
    <row r="8169" spans="5:5">
      <c r="E8169" s="10">
        <v>8162</v>
      </c>
    </row>
    <row r="8170" spans="5:5">
      <c r="E8170" s="10">
        <v>8163</v>
      </c>
    </row>
    <row r="8171" spans="5:5">
      <c r="E8171" s="10">
        <v>8164</v>
      </c>
    </row>
    <row r="8172" spans="5:5">
      <c r="E8172" s="10">
        <v>8165</v>
      </c>
    </row>
    <row r="8173" spans="5:5">
      <c r="E8173" s="10">
        <v>8166</v>
      </c>
    </row>
    <row r="8174" spans="5:5">
      <c r="E8174" s="10">
        <v>8167</v>
      </c>
    </row>
    <row r="8175" spans="5:5">
      <c r="E8175" s="10">
        <v>8168</v>
      </c>
    </row>
    <row r="8176" spans="5:5">
      <c r="E8176" s="10">
        <v>8169</v>
      </c>
    </row>
    <row r="8177" spans="5:5">
      <c r="E8177" s="10">
        <v>8170</v>
      </c>
    </row>
    <row r="8178" spans="5:5">
      <c r="E8178" s="10">
        <v>8171</v>
      </c>
    </row>
    <row r="8179" spans="5:5">
      <c r="E8179" s="10">
        <v>8172</v>
      </c>
    </row>
    <row r="8180" spans="5:5">
      <c r="E8180" s="10">
        <v>8173</v>
      </c>
    </row>
    <row r="8181" spans="5:5">
      <c r="E8181" s="10">
        <v>8174</v>
      </c>
    </row>
    <row r="8182" spans="5:5">
      <c r="E8182" s="10">
        <v>8175</v>
      </c>
    </row>
    <row r="8183" spans="5:5">
      <c r="E8183" s="10">
        <v>8176</v>
      </c>
    </row>
    <row r="8184" spans="5:5">
      <c r="E8184" s="10">
        <v>8177</v>
      </c>
    </row>
    <row r="8185" spans="5:5">
      <c r="E8185" s="10">
        <v>8178</v>
      </c>
    </row>
    <row r="8186" spans="5:5">
      <c r="E8186" s="10">
        <v>8179</v>
      </c>
    </row>
    <row r="8187" spans="5:5">
      <c r="E8187" s="10">
        <v>8180</v>
      </c>
    </row>
    <row r="8188" spans="5:5">
      <c r="E8188" s="10">
        <v>8181</v>
      </c>
    </row>
    <row r="8189" spans="5:5">
      <c r="E8189" s="10">
        <v>8182</v>
      </c>
    </row>
    <row r="8190" spans="5:5">
      <c r="E8190" s="10">
        <v>8183</v>
      </c>
    </row>
    <row r="8191" spans="5:5">
      <c r="E8191" s="10">
        <v>8184</v>
      </c>
    </row>
    <row r="8192" spans="5:5">
      <c r="E8192" s="10">
        <v>8185</v>
      </c>
    </row>
    <row r="8193" spans="5:5">
      <c r="E8193" s="10">
        <v>8186</v>
      </c>
    </row>
    <row r="8194" spans="5:5">
      <c r="E8194" s="10">
        <v>8187</v>
      </c>
    </row>
    <row r="8195" spans="5:5">
      <c r="E8195" s="10">
        <v>8188</v>
      </c>
    </row>
    <row r="8196" spans="5:5">
      <c r="E8196" s="10">
        <v>8189</v>
      </c>
    </row>
    <row r="8197" spans="5:5">
      <c r="E8197" s="10">
        <v>8190</v>
      </c>
    </row>
    <row r="8198" spans="5:5">
      <c r="E8198" s="10">
        <v>8191</v>
      </c>
    </row>
    <row r="8199" spans="5:5">
      <c r="E8199" s="10">
        <v>8192</v>
      </c>
    </row>
    <row r="8200" spans="5:5">
      <c r="E8200" s="10">
        <v>8193</v>
      </c>
    </row>
    <row r="8201" spans="5:5">
      <c r="E8201" s="10">
        <v>8194</v>
      </c>
    </row>
    <row r="8202" spans="5:5">
      <c r="E8202" s="10">
        <v>8195</v>
      </c>
    </row>
    <row r="8203" spans="5:5">
      <c r="E8203" s="10">
        <v>8196</v>
      </c>
    </row>
    <row r="8204" spans="5:5">
      <c r="E8204" s="10">
        <v>8197</v>
      </c>
    </row>
    <row r="8205" spans="5:5">
      <c r="E8205" s="10">
        <v>8198</v>
      </c>
    </row>
    <row r="8206" spans="5:5">
      <c r="E8206" s="10">
        <v>8199</v>
      </c>
    </row>
    <row r="8207" spans="5:5">
      <c r="E8207" s="10">
        <v>8200</v>
      </c>
    </row>
    <row r="8208" spans="5:5">
      <c r="E8208" s="10">
        <v>8201</v>
      </c>
    </row>
    <row r="8209" spans="5:5">
      <c r="E8209" s="10">
        <v>8202</v>
      </c>
    </row>
    <row r="8210" spans="5:5">
      <c r="E8210" s="10">
        <v>8203</v>
      </c>
    </row>
    <row r="8211" spans="5:5">
      <c r="E8211" s="10">
        <v>8204</v>
      </c>
    </row>
    <row r="8212" spans="5:5">
      <c r="E8212" s="10">
        <v>8205</v>
      </c>
    </row>
    <row r="8213" spans="5:5">
      <c r="E8213" s="10">
        <v>8206</v>
      </c>
    </row>
    <row r="8214" spans="5:5">
      <c r="E8214" s="10">
        <v>8207</v>
      </c>
    </row>
    <row r="8215" spans="5:5">
      <c r="E8215" s="10">
        <v>8208</v>
      </c>
    </row>
    <row r="8216" spans="5:5">
      <c r="E8216" s="10">
        <v>8209</v>
      </c>
    </row>
    <row r="8217" spans="5:5">
      <c r="E8217" s="10">
        <v>8210</v>
      </c>
    </row>
    <row r="8218" spans="5:5">
      <c r="E8218" s="10">
        <v>8211</v>
      </c>
    </row>
    <row r="8219" spans="5:5">
      <c r="E8219" s="10">
        <v>8212</v>
      </c>
    </row>
    <row r="8220" spans="5:5">
      <c r="E8220" s="10">
        <v>8213</v>
      </c>
    </row>
    <row r="8221" spans="5:5">
      <c r="E8221" s="10">
        <v>8214</v>
      </c>
    </row>
    <row r="8222" spans="5:5">
      <c r="E8222" s="10">
        <v>8215</v>
      </c>
    </row>
    <row r="8223" spans="5:5">
      <c r="E8223" s="10">
        <v>8216</v>
      </c>
    </row>
    <row r="8224" spans="5:5">
      <c r="E8224" s="10">
        <v>8217</v>
      </c>
    </row>
    <row r="8225" spans="5:5">
      <c r="E8225" s="10">
        <v>8218</v>
      </c>
    </row>
    <row r="8226" spans="5:5">
      <c r="E8226" s="10">
        <v>8219</v>
      </c>
    </row>
    <row r="8227" spans="5:5">
      <c r="E8227" s="10">
        <v>8220</v>
      </c>
    </row>
    <row r="8228" spans="5:5">
      <c r="E8228" s="10">
        <v>8221</v>
      </c>
    </row>
    <row r="8229" spans="5:5">
      <c r="E8229" s="10">
        <v>8222</v>
      </c>
    </row>
    <row r="8230" spans="5:5">
      <c r="E8230" s="10">
        <v>8223</v>
      </c>
    </row>
    <row r="8231" spans="5:5">
      <c r="E8231" s="10">
        <v>8224</v>
      </c>
    </row>
    <row r="8232" spans="5:5">
      <c r="E8232" s="10">
        <v>8225</v>
      </c>
    </row>
    <row r="8233" spans="5:5">
      <c r="E8233" s="10">
        <v>8226</v>
      </c>
    </row>
    <row r="8234" spans="5:5">
      <c r="E8234" s="10">
        <v>8227</v>
      </c>
    </row>
    <row r="8235" spans="5:5">
      <c r="E8235" s="10">
        <v>8228</v>
      </c>
    </row>
    <row r="8236" spans="5:5">
      <c r="E8236" s="10">
        <v>8229</v>
      </c>
    </row>
    <row r="8237" spans="5:5">
      <c r="E8237" s="10">
        <v>8230</v>
      </c>
    </row>
    <row r="8238" spans="5:5">
      <c r="E8238" s="10">
        <v>8231</v>
      </c>
    </row>
    <row r="8239" spans="5:5">
      <c r="E8239" s="10">
        <v>8232</v>
      </c>
    </row>
    <row r="8240" spans="5:5">
      <c r="E8240" s="10">
        <v>8233</v>
      </c>
    </row>
    <row r="8241" spans="5:5">
      <c r="E8241" s="10">
        <v>8234</v>
      </c>
    </row>
    <row r="8242" spans="5:5">
      <c r="E8242" s="10">
        <v>8235</v>
      </c>
    </row>
    <row r="8243" spans="5:5">
      <c r="E8243" s="10">
        <v>8236</v>
      </c>
    </row>
    <row r="8244" spans="5:5">
      <c r="E8244" s="10">
        <v>8237</v>
      </c>
    </row>
    <row r="8245" spans="5:5">
      <c r="E8245" s="10">
        <v>8238</v>
      </c>
    </row>
    <row r="8246" spans="5:5">
      <c r="E8246" s="10">
        <v>8239</v>
      </c>
    </row>
    <row r="8247" spans="5:5">
      <c r="E8247" s="10">
        <v>8240</v>
      </c>
    </row>
    <row r="8248" spans="5:5">
      <c r="E8248" s="10">
        <v>8241</v>
      </c>
    </row>
    <row r="8249" spans="5:5">
      <c r="E8249" s="10">
        <v>8242</v>
      </c>
    </row>
    <row r="8250" spans="5:5">
      <c r="E8250" s="10">
        <v>8243</v>
      </c>
    </row>
    <row r="8251" spans="5:5">
      <c r="E8251" s="10">
        <v>8244</v>
      </c>
    </row>
    <row r="8252" spans="5:5">
      <c r="E8252" s="10">
        <v>8245</v>
      </c>
    </row>
    <row r="8253" spans="5:5">
      <c r="E8253" s="10">
        <v>8246</v>
      </c>
    </row>
    <row r="8254" spans="5:5">
      <c r="E8254" s="10">
        <v>8247</v>
      </c>
    </row>
    <row r="8255" spans="5:5">
      <c r="E8255" s="10">
        <v>8248</v>
      </c>
    </row>
    <row r="8256" spans="5:5">
      <c r="E8256" s="10">
        <v>8249</v>
      </c>
    </row>
    <row r="8257" spans="5:5">
      <c r="E8257" s="10">
        <v>8250</v>
      </c>
    </row>
    <row r="8258" spans="5:5">
      <c r="E8258" s="10">
        <v>8251</v>
      </c>
    </row>
    <row r="8259" spans="5:5">
      <c r="E8259" s="10">
        <v>8252</v>
      </c>
    </row>
    <row r="8260" spans="5:5">
      <c r="E8260" s="10">
        <v>8253</v>
      </c>
    </row>
    <row r="8261" spans="5:5">
      <c r="E8261" s="10">
        <v>8254</v>
      </c>
    </row>
    <row r="8262" spans="5:5">
      <c r="E8262" s="10">
        <v>8255</v>
      </c>
    </row>
    <row r="8263" spans="5:5">
      <c r="E8263" s="10">
        <v>8256</v>
      </c>
    </row>
    <row r="8264" spans="5:5">
      <c r="E8264" s="10">
        <v>8257</v>
      </c>
    </row>
    <row r="8265" spans="5:5">
      <c r="E8265" s="10">
        <v>8258</v>
      </c>
    </row>
    <row r="8266" spans="5:5">
      <c r="E8266" s="10">
        <v>8259</v>
      </c>
    </row>
    <row r="8267" spans="5:5">
      <c r="E8267" s="10">
        <v>8260</v>
      </c>
    </row>
    <row r="8268" spans="5:5">
      <c r="E8268" s="10">
        <v>8261</v>
      </c>
    </row>
    <row r="8269" spans="5:5">
      <c r="E8269" s="10">
        <v>8262</v>
      </c>
    </row>
    <row r="8270" spans="5:5">
      <c r="E8270" s="10">
        <v>8263</v>
      </c>
    </row>
    <row r="8271" spans="5:5">
      <c r="E8271" s="10">
        <v>8264</v>
      </c>
    </row>
    <row r="8272" spans="5:5">
      <c r="E8272" s="10">
        <v>8265</v>
      </c>
    </row>
    <row r="8273" spans="5:5">
      <c r="E8273" s="10">
        <v>8266</v>
      </c>
    </row>
    <row r="8274" spans="5:5">
      <c r="E8274" s="10">
        <v>8267</v>
      </c>
    </row>
    <row r="8275" spans="5:5">
      <c r="E8275" s="10">
        <v>8268</v>
      </c>
    </row>
    <row r="8276" spans="5:5">
      <c r="E8276" s="10">
        <v>8269</v>
      </c>
    </row>
    <row r="8277" spans="5:5">
      <c r="E8277" s="10">
        <v>8270</v>
      </c>
    </row>
    <row r="8278" spans="5:5">
      <c r="E8278" s="10">
        <v>8271</v>
      </c>
    </row>
    <row r="8279" spans="5:5">
      <c r="E8279" s="10">
        <v>8272</v>
      </c>
    </row>
    <row r="8280" spans="5:5">
      <c r="E8280" s="10">
        <v>8273</v>
      </c>
    </row>
    <row r="8281" spans="5:5">
      <c r="E8281" s="10">
        <v>8274</v>
      </c>
    </row>
    <row r="8282" spans="5:5">
      <c r="E8282" s="10">
        <v>8275</v>
      </c>
    </row>
    <row r="8283" spans="5:5">
      <c r="E8283" s="10">
        <v>8276</v>
      </c>
    </row>
    <row r="8284" spans="5:5">
      <c r="E8284" s="10">
        <v>8277</v>
      </c>
    </row>
    <row r="8285" spans="5:5">
      <c r="E8285" s="10">
        <v>8278</v>
      </c>
    </row>
    <row r="8286" spans="5:5">
      <c r="E8286" s="10">
        <v>8279</v>
      </c>
    </row>
    <row r="8287" spans="5:5">
      <c r="E8287" s="10">
        <v>8280</v>
      </c>
    </row>
    <row r="8288" spans="5:5">
      <c r="E8288" s="10">
        <v>8281</v>
      </c>
    </row>
    <row r="8289" spans="5:5">
      <c r="E8289" s="10">
        <v>8282</v>
      </c>
    </row>
    <row r="8290" spans="5:5">
      <c r="E8290" s="10">
        <v>8283</v>
      </c>
    </row>
    <row r="8291" spans="5:5">
      <c r="E8291" s="10">
        <v>8284</v>
      </c>
    </row>
    <row r="8292" spans="5:5">
      <c r="E8292" s="10">
        <v>8285</v>
      </c>
    </row>
    <row r="8293" spans="5:5">
      <c r="E8293" s="10">
        <v>8286</v>
      </c>
    </row>
    <row r="8294" spans="5:5">
      <c r="E8294" s="10">
        <v>8287</v>
      </c>
    </row>
    <row r="8295" spans="5:5">
      <c r="E8295" s="10">
        <v>8288</v>
      </c>
    </row>
    <row r="8296" spans="5:5">
      <c r="E8296" s="10">
        <v>8289</v>
      </c>
    </row>
    <row r="8297" spans="5:5">
      <c r="E8297" s="10">
        <v>8290</v>
      </c>
    </row>
    <row r="8298" spans="5:5">
      <c r="E8298" s="10">
        <v>8291</v>
      </c>
    </row>
    <row r="8299" spans="5:5">
      <c r="E8299" s="10">
        <v>8292</v>
      </c>
    </row>
    <row r="8300" spans="5:5">
      <c r="E8300" s="10">
        <v>8293</v>
      </c>
    </row>
    <row r="8301" spans="5:5">
      <c r="E8301" s="10">
        <v>8294</v>
      </c>
    </row>
    <row r="8302" spans="5:5">
      <c r="E8302" s="10">
        <v>8295</v>
      </c>
    </row>
    <row r="8303" spans="5:5">
      <c r="E8303" s="10">
        <v>8296</v>
      </c>
    </row>
    <row r="8304" spans="5:5">
      <c r="E8304" s="10">
        <v>8297</v>
      </c>
    </row>
    <row r="8305" spans="5:5">
      <c r="E8305" s="10">
        <v>8298</v>
      </c>
    </row>
    <row r="8306" spans="5:5">
      <c r="E8306" s="10">
        <v>8299</v>
      </c>
    </row>
    <row r="8307" spans="5:5">
      <c r="E8307" s="10">
        <v>8300</v>
      </c>
    </row>
    <row r="8308" spans="5:5">
      <c r="E8308" s="10">
        <v>8301</v>
      </c>
    </row>
    <row r="8309" spans="5:5">
      <c r="E8309" s="10">
        <v>8302</v>
      </c>
    </row>
    <row r="8310" spans="5:5">
      <c r="E8310" s="10">
        <v>8303</v>
      </c>
    </row>
    <row r="8311" spans="5:5">
      <c r="E8311" s="10">
        <v>8304</v>
      </c>
    </row>
    <row r="8312" spans="5:5">
      <c r="E8312" s="10">
        <v>8305</v>
      </c>
    </row>
    <row r="8313" spans="5:5">
      <c r="E8313" s="10">
        <v>8306</v>
      </c>
    </row>
    <row r="8314" spans="5:5">
      <c r="E8314" s="10">
        <v>8307</v>
      </c>
    </row>
    <row r="8315" spans="5:5">
      <c r="E8315" s="10">
        <v>8308</v>
      </c>
    </row>
    <row r="8316" spans="5:5">
      <c r="E8316" s="10">
        <v>8309</v>
      </c>
    </row>
    <row r="8317" spans="5:5">
      <c r="E8317" s="10">
        <v>8310</v>
      </c>
    </row>
    <row r="8318" spans="5:5">
      <c r="E8318" s="10">
        <v>8311</v>
      </c>
    </row>
    <row r="8319" spans="5:5">
      <c r="E8319" s="10">
        <v>8312</v>
      </c>
    </row>
    <row r="8320" spans="5:5">
      <c r="E8320" s="10">
        <v>8313</v>
      </c>
    </row>
    <row r="8321" spans="5:5">
      <c r="E8321" s="10">
        <v>8314</v>
      </c>
    </row>
    <row r="8322" spans="5:5">
      <c r="E8322" s="10">
        <v>8315</v>
      </c>
    </row>
    <row r="8323" spans="5:5">
      <c r="E8323" s="10">
        <v>8316</v>
      </c>
    </row>
    <row r="8324" spans="5:5">
      <c r="E8324" s="10">
        <v>8317</v>
      </c>
    </row>
    <row r="8325" spans="5:5">
      <c r="E8325" s="10">
        <v>8318</v>
      </c>
    </row>
    <row r="8326" spans="5:5">
      <c r="E8326" s="10">
        <v>8319</v>
      </c>
    </row>
    <row r="8327" spans="5:5">
      <c r="E8327" s="10">
        <v>8320</v>
      </c>
    </row>
    <row r="8328" spans="5:5">
      <c r="E8328" s="10">
        <v>8321</v>
      </c>
    </row>
    <row r="8329" spans="5:5">
      <c r="E8329" s="10">
        <v>8322</v>
      </c>
    </row>
    <row r="8330" spans="5:5">
      <c r="E8330" s="10">
        <v>8323</v>
      </c>
    </row>
    <row r="8331" spans="5:5">
      <c r="E8331" s="10">
        <v>8324</v>
      </c>
    </row>
    <row r="8332" spans="5:5">
      <c r="E8332" s="10">
        <v>8325</v>
      </c>
    </row>
    <row r="8333" spans="5:5">
      <c r="E8333" s="10">
        <v>8326</v>
      </c>
    </row>
    <row r="8334" spans="5:5">
      <c r="E8334" s="10">
        <v>8327</v>
      </c>
    </row>
    <row r="8335" spans="5:5">
      <c r="E8335" s="10">
        <v>8328</v>
      </c>
    </row>
    <row r="8336" spans="5:5">
      <c r="E8336" s="10">
        <v>8329</v>
      </c>
    </row>
    <row r="8337" spans="5:5">
      <c r="E8337" s="10">
        <v>8330</v>
      </c>
    </row>
    <row r="8338" spans="5:5">
      <c r="E8338" s="10">
        <v>8331</v>
      </c>
    </row>
    <row r="8339" spans="5:5">
      <c r="E8339" s="10">
        <v>8332</v>
      </c>
    </row>
    <row r="8340" spans="5:5">
      <c r="E8340" s="10">
        <v>8333</v>
      </c>
    </row>
    <row r="8341" spans="5:5">
      <c r="E8341" s="10">
        <v>8334</v>
      </c>
    </row>
    <row r="8342" spans="5:5">
      <c r="E8342" s="10">
        <v>8335</v>
      </c>
    </row>
    <row r="8343" spans="5:5">
      <c r="E8343" s="10">
        <v>8336</v>
      </c>
    </row>
    <row r="8344" spans="5:5">
      <c r="E8344" s="10">
        <v>8337</v>
      </c>
    </row>
    <row r="8345" spans="5:5">
      <c r="E8345" s="10">
        <v>8338</v>
      </c>
    </row>
    <row r="8346" spans="5:5">
      <c r="E8346" s="10">
        <v>8339</v>
      </c>
    </row>
    <row r="8347" spans="5:5">
      <c r="E8347" s="10">
        <v>8340</v>
      </c>
    </row>
    <row r="8348" spans="5:5">
      <c r="E8348" s="10">
        <v>8341</v>
      </c>
    </row>
    <row r="8349" spans="5:5">
      <c r="E8349" s="10">
        <v>8342</v>
      </c>
    </row>
    <row r="8350" spans="5:5">
      <c r="E8350" s="10">
        <v>8343</v>
      </c>
    </row>
    <row r="8351" spans="5:5">
      <c r="E8351" s="10">
        <v>8344</v>
      </c>
    </row>
    <row r="8352" spans="5:5">
      <c r="E8352" s="10">
        <v>8345</v>
      </c>
    </row>
    <row r="8353" spans="5:5">
      <c r="E8353" s="10">
        <v>8346</v>
      </c>
    </row>
    <row r="8354" spans="5:5">
      <c r="E8354" s="10">
        <v>8347</v>
      </c>
    </row>
    <row r="8355" spans="5:5">
      <c r="E8355" s="10">
        <v>8348</v>
      </c>
    </row>
    <row r="8356" spans="5:5">
      <c r="E8356" s="10">
        <v>8349</v>
      </c>
    </row>
    <row r="8357" spans="5:5">
      <c r="E8357" s="10">
        <v>8350</v>
      </c>
    </row>
    <row r="8358" spans="5:5">
      <c r="E8358" s="10">
        <v>8351</v>
      </c>
    </row>
    <row r="8359" spans="5:5">
      <c r="E8359" s="10">
        <v>8352</v>
      </c>
    </row>
    <row r="8360" spans="5:5">
      <c r="E8360" s="10">
        <v>8353</v>
      </c>
    </row>
    <row r="8361" spans="5:5">
      <c r="E8361" s="10">
        <v>8354</v>
      </c>
    </row>
    <row r="8362" spans="5:5">
      <c r="E8362" s="10">
        <v>8355</v>
      </c>
    </row>
    <row r="8363" spans="5:5">
      <c r="E8363" s="10">
        <v>8356</v>
      </c>
    </row>
    <row r="8364" spans="5:5">
      <c r="E8364" s="10">
        <v>8357</v>
      </c>
    </row>
    <row r="8365" spans="5:5">
      <c r="E8365" s="10">
        <v>8358</v>
      </c>
    </row>
    <row r="8366" spans="5:5">
      <c r="E8366" s="10">
        <v>8359</v>
      </c>
    </row>
    <row r="8367" spans="5:5">
      <c r="E8367" s="10">
        <v>8360</v>
      </c>
    </row>
    <row r="8368" spans="5:5">
      <c r="E8368" s="10">
        <v>8361</v>
      </c>
    </row>
    <row r="8369" spans="5:5">
      <c r="E8369" s="10">
        <v>8362</v>
      </c>
    </row>
    <row r="8370" spans="5:5">
      <c r="E8370" s="10">
        <v>8363</v>
      </c>
    </row>
    <row r="8371" spans="5:5">
      <c r="E8371" s="10">
        <v>8364</v>
      </c>
    </row>
    <row r="8372" spans="5:5">
      <c r="E8372" s="10">
        <v>8365</v>
      </c>
    </row>
    <row r="8373" spans="5:5">
      <c r="E8373" s="10">
        <v>8366</v>
      </c>
    </row>
    <row r="8374" spans="5:5">
      <c r="E8374" s="10">
        <v>8367</v>
      </c>
    </row>
    <row r="8375" spans="5:5">
      <c r="E8375" s="10">
        <v>8368</v>
      </c>
    </row>
    <row r="8376" spans="5:5">
      <c r="E8376" s="10">
        <v>8369</v>
      </c>
    </row>
    <row r="8377" spans="5:5">
      <c r="E8377" s="10">
        <v>8370</v>
      </c>
    </row>
    <row r="8378" spans="5:5">
      <c r="E8378" s="10">
        <v>8371</v>
      </c>
    </row>
    <row r="8379" spans="5:5">
      <c r="E8379" s="10">
        <v>8372</v>
      </c>
    </row>
    <row r="8380" spans="5:5">
      <c r="E8380" s="10">
        <v>8373</v>
      </c>
    </row>
    <row r="8381" spans="5:5">
      <c r="E8381" s="10">
        <v>8374</v>
      </c>
    </row>
    <row r="8382" spans="5:5">
      <c r="E8382" s="10">
        <v>8375</v>
      </c>
    </row>
    <row r="8383" spans="5:5">
      <c r="E8383" s="10">
        <v>8376</v>
      </c>
    </row>
    <row r="8384" spans="5:5">
      <c r="E8384" s="10">
        <v>8377</v>
      </c>
    </row>
    <row r="8385" spans="5:5">
      <c r="E8385" s="10">
        <v>8378</v>
      </c>
    </row>
    <row r="8386" spans="5:5">
      <c r="E8386" s="10">
        <v>8379</v>
      </c>
    </row>
    <row r="8387" spans="5:5">
      <c r="E8387" s="10">
        <v>8380</v>
      </c>
    </row>
    <row r="8388" spans="5:5">
      <c r="E8388" s="10">
        <v>8381</v>
      </c>
    </row>
    <row r="8389" spans="5:5">
      <c r="E8389" s="10">
        <v>8382</v>
      </c>
    </row>
    <row r="8390" spans="5:5">
      <c r="E8390" s="10">
        <v>8383</v>
      </c>
    </row>
    <row r="8391" spans="5:5">
      <c r="E8391" s="10">
        <v>8384</v>
      </c>
    </row>
    <row r="8392" spans="5:5">
      <c r="E8392" s="10">
        <v>8385</v>
      </c>
    </row>
    <row r="8393" spans="5:5">
      <c r="E8393" s="10">
        <v>8386</v>
      </c>
    </row>
    <row r="8394" spans="5:5">
      <c r="E8394" s="10">
        <v>8387</v>
      </c>
    </row>
    <row r="8395" spans="5:5">
      <c r="E8395" s="10">
        <v>8388</v>
      </c>
    </row>
    <row r="8396" spans="5:5">
      <c r="E8396" s="10">
        <v>8389</v>
      </c>
    </row>
    <row r="8397" spans="5:5">
      <c r="E8397" s="10">
        <v>8390</v>
      </c>
    </row>
    <row r="8398" spans="5:5">
      <c r="E8398" s="10">
        <v>8391</v>
      </c>
    </row>
    <row r="8399" spans="5:5">
      <c r="E8399" s="10">
        <v>8392</v>
      </c>
    </row>
    <row r="8400" spans="5:5">
      <c r="E8400" s="10">
        <v>8393</v>
      </c>
    </row>
    <row r="8401" spans="5:5">
      <c r="E8401" s="10">
        <v>8394</v>
      </c>
    </row>
    <row r="8402" spans="5:5">
      <c r="E8402" s="10">
        <v>8395</v>
      </c>
    </row>
    <row r="8403" spans="5:5">
      <c r="E8403" s="10">
        <v>8396</v>
      </c>
    </row>
    <row r="8404" spans="5:5">
      <c r="E8404" s="10">
        <v>8397</v>
      </c>
    </row>
    <row r="8405" spans="5:5">
      <c r="E8405" s="10">
        <v>8398</v>
      </c>
    </row>
    <row r="8406" spans="5:5">
      <c r="E8406" s="10">
        <v>8399</v>
      </c>
    </row>
    <row r="8407" spans="5:5">
      <c r="E8407" s="10">
        <v>8400</v>
      </c>
    </row>
    <row r="8408" spans="5:5">
      <c r="E8408" s="10">
        <v>8401</v>
      </c>
    </row>
    <row r="8409" spans="5:5">
      <c r="E8409" s="10">
        <v>8402</v>
      </c>
    </row>
    <row r="8410" spans="5:5">
      <c r="E8410" s="10">
        <v>8403</v>
      </c>
    </row>
    <row r="8411" spans="5:5">
      <c r="E8411" s="10">
        <v>8404</v>
      </c>
    </row>
    <row r="8412" spans="5:5">
      <c r="E8412" s="10">
        <v>8405</v>
      </c>
    </row>
    <row r="8413" spans="5:5">
      <c r="E8413" s="10">
        <v>8406</v>
      </c>
    </row>
    <row r="8414" spans="5:5">
      <c r="E8414" s="10">
        <v>8407</v>
      </c>
    </row>
    <row r="8415" spans="5:5">
      <c r="E8415" s="10">
        <v>8408</v>
      </c>
    </row>
    <row r="8416" spans="5:5">
      <c r="E8416" s="10">
        <v>8409</v>
      </c>
    </row>
    <row r="8417" spans="5:5">
      <c r="E8417" s="10">
        <v>8410</v>
      </c>
    </row>
    <row r="8418" spans="5:5">
      <c r="E8418" s="10">
        <v>8411</v>
      </c>
    </row>
    <row r="8419" spans="5:5">
      <c r="E8419" s="10">
        <v>8412</v>
      </c>
    </row>
    <row r="8420" spans="5:5">
      <c r="E8420" s="10">
        <v>8413</v>
      </c>
    </row>
    <row r="8421" spans="5:5">
      <c r="E8421" s="10">
        <v>8414</v>
      </c>
    </row>
    <row r="8422" spans="5:5">
      <c r="E8422" s="10">
        <v>8415</v>
      </c>
    </row>
    <row r="8423" spans="5:5">
      <c r="E8423" s="10">
        <v>8416</v>
      </c>
    </row>
    <row r="8424" spans="5:5">
      <c r="E8424" s="10">
        <v>8417</v>
      </c>
    </row>
    <row r="8425" spans="5:5">
      <c r="E8425" s="10">
        <v>8418</v>
      </c>
    </row>
    <row r="8426" spans="5:5">
      <c r="E8426" s="10">
        <v>8419</v>
      </c>
    </row>
    <row r="8427" spans="5:5">
      <c r="E8427" s="10">
        <v>8420</v>
      </c>
    </row>
    <row r="8428" spans="5:5">
      <c r="E8428" s="10">
        <v>8421</v>
      </c>
    </row>
    <row r="8429" spans="5:5">
      <c r="E8429" s="10">
        <v>8422</v>
      </c>
    </row>
    <row r="8430" spans="5:5">
      <c r="E8430" s="10">
        <v>8423</v>
      </c>
    </row>
    <row r="8431" spans="5:5">
      <c r="E8431" s="10">
        <v>8424</v>
      </c>
    </row>
    <row r="8432" spans="5:5">
      <c r="E8432" s="10">
        <v>8425</v>
      </c>
    </row>
    <row r="8433" spans="5:5">
      <c r="E8433" s="10">
        <v>8426</v>
      </c>
    </row>
    <row r="8434" spans="5:5">
      <c r="E8434" s="10">
        <v>8427</v>
      </c>
    </row>
    <row r="8435" spans="5:5">
      <c r="E8435" s="10">
        <v>8428</v>
      </c>
    </row>
    <row r="8436" spans="5:5">
      <c r="E8436" s="10">
        <v>8429</v>
      </c>
    </row>
    <row r="8437" spans="5:5">
      <c r="E8437" s="10">
        <v>8430</v>
      </c>
    </row>
    <row r="8438" spans="5:5">
      <c r="E8438" s="10">
        <v>8431</v>
      </c>
    </row>
    <row r="8439" spans="5:5">
      <c r="E8439" s="10">
        <v>8432</v>
      </c>
    </row>
    <row r="8440" spans="5:5">
      <c r="E8440" s="10">
        <v>8433</v>
      </c>
    </row>
    <row r="8441" spans="5:5">
      <c r="E8441" s="10">
        <v>8434</v>
      </c>
    </row>
    <row r="8442" spans="5:5">
      <c r="E8442" s="10">
        <v>8435</v>
      </c>
    </row>
    <row r="8443" spans="5:5">
      <c r="E8443" s="10">
        <v>8436</v>
      </c>
    </row>
    <row r="8444" spans="5:5">
      <c r="E8444" s="10">
        <v>8437</v>
      </c>
    </row>
    <row r="8445" spans="5:5">
      <c r="E8445" s="10">
        <v>8438</v>
      </c>
    </row>
    <row r="8446" spans="5:5">
      <c r="E8446" s="10">
        <v>8439</v>
      </c>
    </row>
    <row r="8447" spans="5:5">
      <c r="E8447" s="10">
        <v>8440</v>
      </c>
    </row>
    <row r="8448" spans="5:5">
      <c r="E8448" s="10">
        <v>8441</v>
      </c>
    </row>
    <row r="8449" spans="5:5">
      <c r="E8449" s="10">
        <v>8442</v>
      </c>
    </row>
    <row r="8450" spans="5:5">
      <c r="E8450" s="10">
        <v>8443</v>
      </c>
    </row>
    <row r="8451" spans="5:5">
      <c r="E8451" s="10">
        <v>8444</v>
      </c>
    </row>
    <row r="8452" spans="5:5">
      <c r="E8452" s="10">
        <v>8445</v>
      </c>
    </row>
    <row r="8453" spans="5:5">
      <c r="E8453" s="10">
        <v>8446</v>
      </c>
    </row>
    <row r="8454" spans="5:5">
      <c r="E8454" s="10">
        <v>8447</v>
      </c>
    </row>
    <row r="8455" spans="5:5">
      <c r="E8455" s="10">
        <v>8448</v>
      </c>
    </row>
    <row r="8456" spans="5:5">
      <c r="E8456" s="10">
        <v>8449</v>
      </c>
    </row>
    <row r="8457" spans="5:5">
      <c r="E8457" s="10">
        <v>8450</v>
      </c>
    </row>
    <row r="8458" spans="5:5">
      <c r="E8458" s="10">
        <v>8451</v>
      </c>
    </row>
    <row r="8459" spans="5:5">
      <c r="E8459" s="10">
        <v>8452</v>
      </c>
    </row>
    <row r="8460" spans="5:5">
      <c r="E8460" s="10">
        <v>8453</v>
      </c>
    </row>
    <row r="8461" spans="5:5">
      <c r="E8461" s="10">
        <v>8454</v>
      </c>
    </row>
    <row r="8462" spans="5:5">
      <c r="E8462" s="10">
        <v>8455</v>
      </c>
    </row>
    <row r="8463" spans="5:5">
      <c r="E8463" s="10">
        <v>8456</v>
      </c>
    </row>
    <row r="8464" spans="5:5">
      <c r="E8464" s="10">
        <v>8457</v>
      </c>
    </row>
    <row r="8465" spans="5:5">
      <c r="E8465" s="10">
        <v>8458</v>
      </c>
    </row>
    <row r="8466" spans="5:5">
      <c r="E8466" s="10">
        <v>8459</v>
      </c>
    </row>
    <row r="8467" spans="5:5">
      <c r="E8467" s="10">
        <v>8460</v>
      </c>
    </row>
    <row r="8468" spans="5:5">
      <c r="E8468" s="10">
        <v>8461</v>
      </c>
    </row>
    <row r="8469" spans="5:5">
      <c r="E8469" s="10">
        <v>8462</v>
      </c>
    </row>
    <row r="8470" spans="5:5">
      <c r="E8470" s="10">
        <v>8463</v>
      </c>
    </row>
    <row r="8471" spans="5:5">
      <c r="E8471" s="10">
        <v>8464</v>
      </c>
    </row>
    <row r="8472" spans="5:5">
      <c r="E8472" s="10">
        <v>8465</v>
      </c>
    </row>
    <row r="8473" spans="5:5">
      <c r="E8473" s="10">
        <v>8466</v>
      </c>
    </row>
    <row r="8474" spans="5:5">
      <c r="E8474" s="10">
        <v>8467</v>
      </c>
    </row>
    <row r="8475" spans="5:5">
      <c r="E8475" s="10">
        <v>8468</v>
      </c>
    </row>
    <row r="8476" spans="5:5">
      <c r="E8476" s="10">
        <v>8469</v>
      </c>
    </row>
    <row r="8477" spans="5:5">
      <c r="E8477" s="10">
        <v>8470</v>
      </c>
    </row>
    <row r="8478" spans="5:5">
      <c r="E8478" s="10">
        <v>8471</v>
      </c>
    </row>
    <row r="8479" spans="5:5">
      <c r="E8479" s="10">
        <v>8472</v>
      </c>
    </row>
    <row r="8480" spans="5:5">
      <c r="E8480" s="10">
        <v>8473</v>
      </c>
    </row>
    <row r="8481" spans="5:5">
      <c r="E8481" s="10">
        <v>8474</v>
      </c>
    </row>
    <row r="8482" spans="5:5">
      <c r="E8482" s="10">
        <v>8475</v>
      </c>
    </row>
    <row r="8483" spans="5:5">
      <c r="E8483" s="10">
        <v>8476</v>
      </c>
    </row>
    <row r="8484" spans="5:5">
      <c r="E8484" s="10">
        <v>8477</v>
      </c>
    </row>
    <row r="8485" spans="5:5">
      <c r="E8485" s="10">
        <v>8478</v>
      </c>
    </row>
    <row r="8486" spans="5:5">
      <c r="E8486" s="10">
        <v>8479</v>
      </c>
    </row>
    <row r="8487" spans="5:5">
      <c r="E8487" s="10">
        <v>8480</v>
      </c>
    </row>
    <row r="8488" spans="5:5">
      <c r="E8488" s="10">
        <v>8481</v>
      </c>
    </row>
    <row r="8489" spans="5:5">
      <c r="E8489" s="10">
        <v>8482</v>
      </c>
    </row>
    <row r="8490" spans="5:5">
      <c r="E8490" s="10">
        <v>8483</v>
      </c>
    </row>
    <row r="8491" spans="5:5">
      <c r="E8491" s="10">
        <v>8484</v>
      </c>
    </row>
    <row r="8492" spans="5:5">
      <c r="E8492" s="10">
        <v>8485</v>
      </c>
    </row>
    <row r="8493" spans="5:5">
      <c r="E8493" s="10">
        <v>8486</v>
      </c>
    </row>
    <row r="8494" spans="5:5">
      <c r="E8494" s="10">
        <v>8487</v>
      </c>
    </row>
    <row r="8495" spans="5:5">
      <c r="E8495" s="10">
        <v>8488</v>
      </c>
    </row>
    <row r="8496" spans="5:5">
      <c r="E8496" s="10">
        <v>8489</v>
      </c>
    </row>
    <row r="8497" spans="5:5">
      <c r="E8497" s="10">
        <v>8490</v>
      </c>
    </row>
    <row r="8498" spans="5:5">
      <c r="E8498" s="10">
        <v>8491</v>
      </c>
    </row>
    <row r="8499" spans="5:5">
      <c r="E8499" s="10">
        <v>8492</v>
      </c>
    </row>
    <row r="8500" spans="5:5">
      <c r="E8500" s="10">
        <v>8493</v>
      </c>
    </row>
    <row r="8501" spans="5:5">
      <c r="E8501" s="10">
        <v>8494</v>
      </c>
    </row>
    <row r="8502" spans="5:5">
      <c r="E8502" s="10">
        <v>8495</v>
      </c>
    </row>
    <row r="8503" spans="5:5">
      <c r="E8503" s="10">
        <v>8496</v>
      </c>
    </row>
    <row r="8504" spans="5:5">
      <c r="E8504" s="10">
        <v>8497</v>
      </c>
    </row>
    <row r="8505" spans="5:5">
      <c r="E8505" s="10">
        <v>8498</v>
      </c>
    </row>
    <row r="8506" spans="5:5">
      <c r="E8506" s="10">
        <v>8499</v>
      </c>
    </row>
    <row r="8507" spans="5:5">
      <c r="E8507" s="10">
        <v>8500</v>
      </c>
    </row>
    <row r="8508" spans="5:5">
      <c r="E8508" s="10">
        <v>8501</v>
      </c>
    </row>
    <row r="8509" spans="5:5">
      <c r="E8509" s="10">
        <v>8502</v>
      </c>
    </row>
    <row r="8510" spans="5:5">
      <c r="E8510" s="10">
        <v>8503</v>
      </c>
    </row>
    <row r="8511" spans="5:5">
      <c r="E8511" s="10">
        <v>8504</v>
      </c>
    </row>
    <row r="8512" spans="5:5">
      <c r="E8512" s="10">
        <v>8505</v>
      </c>
    </row>
    <row r="8513" spans="5:5">
      <c r="E8513" s="10">
        <v>8506</v>
      </c>
    </row>
    <row r="8514" spans="5:5">
      <c r="E8514" s="10">
        <v>8507</v>
      </c>
    </row>
    <row r="8515" spans="5:5">
      <c r="E8515" s="10">
        <v>8508</v>
      </c>
    </row>
    <row r="8516" spans="5:5">
      <c r="E8516" s="10">
        <v>8509</v>
      </c>
    </row>
    <row r="8517" spans="5:5">
      <c r="E8517" s="10">
        <v>8510</v>
      </c>
    </row>
    <row r="8518" spans="5:5">
      <c r="E8518" s="10">
        <v>8511</v>
      </c>
    </row>
    <row r="8519" spans="5:5">
      <c r="E8519" s="10">
        <v>8512</v>
      </c>
    </row>
    <row r="8520" spans="5:5">
      <c r="E8520" s="10">
        <v>8513</v>
      </c>
    </row>
    <row r="8521" spans="5:5">
      <c r="E8521" s="10">
        <v>8514</v>
      </c>
    </row>
    <row r="8522" spans="5:5">
      <c r="E8522" s="10">
        <v>8515</v>
      </c>
    </row>
    <row r="8523" spans="5:5">
      <c r="E8523" s="10">
        <v>8516</v>
      </c>
    </row>
    <row r="8524" spans="5:5">
      <c r="E8524" s="10">
        <v>8517</v>
      </c>
    </row>
    <row r="8525" spans="5:5">
      <c r="E8525" s="10">
        <v>8518</v>
      </c>
    </row>
    <row r="8526" spans="5:5">
      <c r="E8526" s="10">
        <v>8519</v>
      </c>
    </row>
    <row r="8527" spans="5:5">
      <c r="E8527" s="10">
        <v>8520</v>
      </c>
    </row>
    <row r="8528" spans="5:5">
      <c r="E8528" s="10">
        <v>8521</v>
      </c>
    </row>
    <row r="8529" spans="5:5">
      <c r="E8529" s="10">
        <v>8522</v>
      </c>
    </row>
    <row r="8530" spans="5:5">
      <c r="E8530" s="10">
        <v>8523</v>
      </c>
    </row>
    <row r="8531" spans="5:5">
      <c r="E8531" s="10">
        <v>8524</v>
      </c>
    </row>
    <row r="8532" spans="5:5">
      <c r="E8532" s="10">
        <v>8525</v>
      </c>
    </row>
    <row r="8533" spans="5:5">
      <c r="E8533" s="10">
        <v>8526</v>
      </c>
    </row>
    <row r="8534" spans="5:5">
      <c r="E8534" s="10">
        <v>8527</v>
      </c>
    </row>
    <row r="8535" spans="5:5">
      <c r="E8535" s="10">
        <v>8528</v>
      </c>
    </row>
    <row r="8536" spans="5:5">
      <c r="E8536" s="10">
        <v>8529</v>
      </c>
    </row>
    <row r="8537" spans="5:5">
      <c r="E8537" s="10">
        <v>8530</v>
      </c>
    </row>
    <row r="8538" spans="5:5">
      <c r="E8538" s="10">
        <v>8531</v>
      </c>
    </row>
    <row r="8539" spans="5:5">
      <c r="E8539" s="10">
        <v>8532</v>
      </c>
    </row>
    <row r="8540" spans="5:5">
      <c r="E8540" s="10">
        <v>8533</v>
      </c>
    </row>
    <row r="8541" spans="5:5">
      <c r="E8541" s="10">
        <v>8534</v>
      </c>
    </row>
    <row r="8542" spans="5:5">
      <c r="E8542" s="10">
        <v>8535</v>
      </c>
    </row>
    <row r="8543" spans="5:5">
      <c r="E8543" s="10">
        <v>8536</v>
      </c>
    </row>
    <row r="8544" spans="5:5">
      <c r="E8544" s="10">
        <v>8537</v>
      </c>
    </row>
    <row r="8545" spans="5:5">
      <c r="E8545" s="10">
        <v>8538</v>
      </c>
    </row>
    <row r="8546" spans="5:5">
      <c r="E8546" s="10">
        <v>8539</v>
      </c>
    </row>
    <row r="8547" spans="5:5">
      <c r="E8547" s="10">
        <v>8540</v>
      </c>
    </row>
    <row r="8548" spans="5:5">
      <c r="E8548" s="10">
        <v>8541</v>
      </c>
    </row>
    <row r="8549" spans="5:5">
      <c r="E8549" s="10">
        <v>8542</v>
      </c>
    </row>
    <row r="8550" spans="5:5">
      <c r="E8550" s="10">
        <v>8543</v>
      </c>
    </row>
    <row r="8551" spans="5:5">
      <c r="E8551" s="10">
        <v>8544</v>
      </c>
    </row>
    <row r="8552" spans="5:5">
      <c r="E8552" s="10">
        <v>8545</v>
      </c>
    </row>
    <row r="8553" spans="5:5">
      <c r="E8553" s="10">
        <v>8546</v>
      </c>
    </row>
    <row r="8554" spans="5:5">
      <c r="E8554" s="10">
        <v>8547</v>
      </c>
    </row>
    <row r="8555" spans="5:5">
      <c r="E8555" s="10">
        <v>8548</v>
      </c>
    </row>
    <row r="8556" spans="5:5">
      <c r="E8556" s="10">
        <v>8549</v>
      </c>
    </row>
    <row r="8557" spans="5:5">
      <c r="E8557" s="10">
        <v>8550</v>
      </c>
    </row>
    <row r="8558" spans="5:5">
      <c r="E8558" s="10">
        <v>8551</v>
      </c>
    </row>
    <row r="8559" spans="5:5">
      <c r="E8559" s="10">
        <v>8552</v>
      </c>
    </row>
    <row r="8560" spans="5:5">
      <c r="E8560" s="10">
        <v>8553</v>
      </c>
    </row>
    <row r="8561" spans="5:5">
      <c r="E8561" s="10">
        <v>8554</v>
      </c>
    </row>
    <row r="8562" spans="5:5">
      <c r="E8562" s="10">
        <v>8555</v>
      </c>
    </row>
    <row r="8563" spans="5:5">
      <c r="E8563" s="10">
        <v>8556</v>
      </c>
    </row>
    <row r="8564" spans="5:5">
      <c r="E8564" s="10">
        <v>8557</v>
      </c>
    </row>
    <row r="8565" spans="5:5">
      <c r="E8565" s="10">
        <v>8558</v>
      </c>
    </row>
    <row r="8566" spans="5:5">
      <c r="E8566" s="10">
        <v>8559</v>
      </c>
    </row>
    <row r="8567" spans="5:5">
      <c r="E8567" s="10">
        <v>8560</v>
      </c>
    </row>
    <row r="8568" spans="5:5">
      <c r="E8568" s="10">
        <v>8561</v>
      </c>
    </row>
    <row r="8569" spans="5:5">
      <c r="E8569" s="10">
        <v>8562</v>
      </c>
    </row>
    <row r="8570" spans="5:5">
      <c r="E8570" s="10">
        <v>8563</v>
      </c>
    </row>
    <row r="8571" spans="5:5">
      <c r="E8571" s="10">
        <v>8564</v>
      </c>
    </row>
    <row r="8572" spans="5:5">
      <c r="E8572" s="10">
        <v>8565</v>
      </c>
    </row>
    <row r="8573" spans="5:5">
      <c r="E8573" s="10">
        <v>8566</v>
      </c>
    </row>
    <row r="8574" spans="5:5">
      <c r="E8574" s="10">
        <v>8567</v>
      </c>
    </row>
    <row r="8575" spans="5:5">
      <c r="E8575" s="10">
        <v>8568</v>
      </c>
    </row>
    <row r="8576" spans="5:5">
      <c r="E8576" s="10">
        <v>8569</v>
      </c>
    </row>
    <row r="8577" spans="5:5">
      <c r="E8577" s="10">
        <v>8570</v>
      </c>
    </row>
    <row r="8578" spans="5:5">
      <c r="E8578" s="10">
        <v>8571</v>
      </c>
    </row>
    <row r="8579" spans="5:5">
      <c r="E8579" s="10">
        <v>8572</v>
      </c>
    </row>
    <row r="8580" spans="5:5">
      <c r="E8580" s="10">
        <v>8573</v>
      </c>
    </row>
    <row r="8581" spans="5:5">
      <c r="E8581" s="10">
        <v>8574</v>
      </c>
    </row>
    <row r="8582" spans="5:5">
      <c r="E8582" s="10">
        <v>8575</v>
      </c>
    </row>
    <row r="8583" spans="5:5">
      <c r="E8583" s="10">
        <v>8576</v>
      </c>
    </row>
    <row r="8584" spans="5:5">
      <c r="E8584" s="10">
        <v>8577</v>
      </c>
    </row>
    <row r="8585" spans="5:5">
      <c r="E8585" s="10">
        <v>8578</v>
      </c>
    </row>
    <row r="8586" spans="5:5">
      <c r="E8586" s="10">
        <v>8579</v>
      </c>
    </row>
    <row r="8587" spans="5:5">
      <c r="E8587" s="10">
        <v>8580</v>
      </c>
    </row>
    <row r="8588" spans="5:5">
      <c r="E8588" s="10">
        <v>8581</v>
      </c>
    </row>
    <row r="8589" spans="5:5">
      <c r="E8589" s="10">
        <v>8582</v>
      </c>
    </row>
    <row r="8590" spans="5:5">
      <c r="E8590" s="10">
        <v>8583</v>
      </c>
    </row>
    <row r="8591" spans="5:5">
      <c r="E8591" s="10">
        <v>8584</v>
      </c>
    </row>
    <row r="8592" spans="5:5">
      <c r="E8592" s="10">
        <v>8585</v>
      </c>
    </row>
    <row r="8593" spans="5:5">
      <c r="E8593" s="10">
        <v>8586</v>
      </c>
    </row>
    <row r="8594" spans="5:5">
      <c r="E8594" s="10">
        <v>8587</v>
      </c>
    </row>
    <row r="8595" spans="5:5">
      <c r="E8595" s="10">
        <v>8588</v>
      </c>
    </row>
    <row r="8596" spans="5:5">
      <c r="E8596" s="10">
        <v>8589</v>
      </c>
    </row>
    <row r="8597" spans="5:5">
      <c r="E8597" s="10">
        <v>8590</v>
      </c>
    </row>
    <row r="8598" spans="5:5">
      <c r="E8598" s="10">
        <v>8591</v>
      </c>
    </row>
    <row r="8599" spans="5:5">
      <c r="E8599" s="10">
        <v>8592</v>
      </c>
    </row>
    <row r="8600" spans="5:5">
      <c r="E8600" s="10">
        <v>8593</v>
      </c>
    </row>
    <row r="8601" spans="5:5">
      <c r="E8601" s="10">
        <v>8594</v>
      </c>
    </row>
    <row r="8602" spans="5:5">
      <c r="E8602" s="10">
        <v>8595</v>
      </c>
    </row>
    <row r="8603" spans="5:5">
      <c r="E8603" s="10">
        <v>8596</v>
      </c>
    </row>
    <row r="8604" spans="5:5">
      <c r="E8604" s="10">
        <v>8597</v>
      </c>
    </row>
    <row r="8605" spans="5:5">
      <c r="E8605" s="10">
        <v>8598</v>
      </c>
    </row>
    <row r="8606" spans="5:5">
      <c r="E8606" s="10">
        <v>8599</v>
      </c>
    </row>
    <row r="8607" spans="5:5">
      <c r="E8607" s="10">
        <v>8600</v>
      </c>
    </row>
    <row r="8608" spans="5:5">
      <c r="E8608" s="10">
        <v>8601</v>
      </c>
    </row>
    <row r="8609" spans="5:5">
      <c r="E8609" s="10">
        <v>8602</v>
      </c>
    </row>
    <row r="8610" spans="5:5">
      <c r="E8610" s="10">
        <v>8603</v>
      </c>
    </row>
    <row r="8611" spans="5:5">
      <c r="E8611" s="10">
        <v>8604</v>
      </c>
    </row>
    <row r="8612" spans="5:5">
      <c r="E8612" s="10">
        <v>8605</v>
      </c>
    </row>
    <row r="8613" spans="5:5">
      <c r="E8613" s="10">
        <v>8606</v>
      </c>
    </row>
    <row r="8614" spans="5:5">
      <c r="E8614" s="10">
        <v>8607</v>
      </c>
    </row>
    <row r="8615" spans="5:5">
      <c r="E8615" s="10">
        <v>8608</v>
      </c>
    </row>
    <row r="8616" spans="5:5">
      <c r="E8616" s="10">
        <v>8609</v>
      </c>
    </row>
    <row r="8617" spans="5:5">
      <c r="E8617" s="10">
        <v>8610</v>
      </c>
    </row>
    <row r="8618" spans="5:5">
      <c r="E8618" s="10">
        <v>8611</v>
      </c>
    </row>
    <row r="8619" spans="5:5">
      <c r="E8619" s="10">
        <v>8612</v>
      </c>
    </row>
    <row r="8620" spans="5:5">
      <c r="E8620" s="10">
        <v>8613</v>
      </c>
    </row>
    <row r="8621" spans="5:5">
      <c r="E8621" s="10">
        <v>8614</v>
      </c>
    </row>
    <row r="8622" spans="5:5">
      <c r="E8622" s="10">
        <v>8615</v>
      </c>
    </row>
    <row r="8623" spans="5:5">
      <c r="E8623" s="10">
        <v>8616</v>
      </c>
    </row>
    <row r="8624" spans="5:5">
      <c r="E8624" s="10">
        <v>8617</v>
      </c>
    </row>
    <row r="8625" spans="5:5">
      <c r="E8625" s="10">
        <v>8618</v>
      </c>
    </row>
    <row r="8626" spans="5:5">
      <c r="E8626" s="10">
        <v>8619</v>
      </c>
    </row>
    <row r="8627" spans="5:5">
      <c r="E8627" s="10">
        <v>8620</v>
      </c>
    </row>
    <row r="8628" spans="5:5">
      <c r="E8628" s="10">
        <v>8621</v>
      </c>
    </row>
    <row r="8629" spans="5:5">
      <c r="E8629" s="10">
        <v>8622</v>
      </c>
    </row>
    <row r="8630" spans="5:5">
      <c r="E8630" s="10">
        <v>8623</v>
      </c>
    </row>
    <row r="8631" spans="5:5">
      <c r="E8631" s="10">
        <v>8624</v>
      </c>
    </row>
    <row r="8632" spans="5:5">
      <c r="E8632" s="10">
        <v>8625</v>
      </c>
    </row>
    <row r="8633" spans="5:5">
      <c r="E8633" s="10">
        <v>8626</v>
      </c>
    </row>
    <row r="8634" spans="5:5">
      <c r="E8634" s="10">
        <v>8627</v>
      </c>
    </row>
    <row r="8635" spans="5:5">
      <c r="E8635" s="10">
        <v>8628</v>
      </c>
    </row>
    <row r="8636" spans="5:5">
      <c r="E8636" s="10">
        <v>8629</v>
      </c>
    </row>
    <row r="8637" spans="5:5">
      <c r="E8637" s="10">
        <v>8630</v>
      </c>
    </row>
    <row r="8638" spans="5:5">
      <c r="E8638" s="10">
        <v>8631</v>
      </c>
    </row>
    <row r="8639" spans="5:5">
      <c r="E8639" s="10">
        <v>8632</v>
      </c>
    </row>
    <row r="8640" spans="5:5">
      <c r="E8640" s="10">
        <v>8633</v>
      </c>
    </row>
    <row r="8641" spans="5:5">
      <c r="E8641" s="10">
        <v>8634</v>
      </c>
    </row>
    <row r="8642" spans="5:5">
      <c r="E8642" s="10">
        <v>8635</v>
      </c>
    </row>
    <row r="8643" spans="5:5">
      <c r="E8643" s="10">
        <v>8636</v>
      </c>
    </row>
    <row r="8644" spans="5:5">
      <c r="E8644" s="10">
        <v>8637</v>
      </c>
    </row>
    <row r="8645" spans="5:5">
      <c r="E8645" s="10">
        <v>8638</v>
      </c>
    </row>
    <row r="8646" spans="5:5">
      <c r="E8646" s="10">
        <v>8639</v>
      </c>
    </row>
    <row r="8647" spans="5:5">
      <c r="E8647" s="10">
        <v>8640</v>
      </c>
    </row>
    <row r="8648" spans="5:5">
      <c r="E8648" s="10">
        <v>8641</v>
      </c>
    </row>
    <row r="8649" spans="5:5">
      <c r="E8649" s="10">
        <v>8642</v>
      </c>
    </row>
    <row r="8650" spans="5:5">
      <c r="E8650" s="10">
        <v>8643</v>
      </c>
    </row>
    <row r="8651" spans="5:5">
      <c r="E8651" s="10">
        <v>8644</v>
      </c>
    </row>
    <row r="8652" spans="5:5">
      <c r="E8652" s="10">
        <v>8645</v>
      </c>
    </row>
    <row r="8653" spans="5:5">
      <c r="E8653" s="10">
        <v>8646</v>
      </c>
    </row>
    <row r="8654" spans="5:5">
      <c r="E8654" s="10">
        <v>8647</v>
      </c>
    </row>
    <row r="8655" spans="5:5">
      <c r="E8655" s="10">
        <v>8648</v>
      </c>
    </row>
    <row r="8656" spans="5:5">
      <c r="E8656" s="10">
        <v>8649</v>
      </c>
    </row>
    <row r="8657" spans="5:5">
      <c r="E8657" s="10">
        <v>8650</v>
      </c>
    </row>
    <row r="8658" spans="5:5">
      <c r="E8658" s="10">
        <v>8651</v>
      </c>
    </row>
    <row r="8659" spans="5:5">
      <c r="E8659" s="10">
        <v>8652</v>
      </c>
    </row>
    <row r="8660" spans="5:5">
      <c r="E8660" s="10">
        <v>8653</v>
      </c>
    </row>
    <row r="8661" spans="5:5">
      <c r="E8661" s="10">
        <v>8654</v>
      </c>
    </row>
    <row r="8662" spans="5:5">
      <c r="E8662" s="10">
        <v>8655</v>
      </c>
    </row>
    <row r="8663" spans="5:5">
      <c r="E8663" s="10">
        <v>8656</v>
      </c>
    </row>
    <row r="8664" spans="5:5">
      <c r="E8664" s="10">
        <v>8657</v>
      </c>
    </row>
    <row r="8665" spans="5:5">
      <c r="E8665" s="10">
        <v>8658</v>
      </c>
    </row>
    <row r="8666" spans="5:5">
      <c r="E8666" s="10">
        <v>8659</v>
      </c>
    </row>
    <row r="8667" spans="5:5">
      <c r="E8667" s="10">
        <v>8660</v>
      </c>
    </row>
    <row r="8668" spans="5:5">
      <c r="E8668" s="10">
        <v>8661</v>
      </c>
    </row>
    <row r="8669" spans="5:5">
      <c r="E8669" s="10">
        <v>8662</v>
      </c>
    </row>
    <row r="8670" spans="5:5">
      <c r="E8670" s="10">
        <v>8663</v>
      </c>
    </row>
    <row r="8671" spans="5:5">
      <c r="E8671" s="10">
        <v>8664</v>
      </c>
    </row>
    <row r="8672" spans="5:5">
      <c r="E8672" s="10">
        <v>8665</v>
      </c>
    </row>
    <row r="8673" spans="5:5">
      <c r="E8673" s="10">
        <v>8666</v>
      </c>
    </row>
    <row r="8674" spans="5:5">
      <c r="E8674" s="10">
        <v>8667</v>
      </c>
    </row>
    <row r="8675" spans="5:5">
      <c r="E8675" s="10">
        <v>8668</v>
      </c>
    </row>
    <row r="8676" spans="5:5">
      <c r="E8676" s="10">
        <v>8669</v>
      </c>
    </row>
    <row r="8677" spans="5:5">
      <c r="E8677" s="10">
        <v>8670</v>
      </c>
    </row>
    <row r="8678" spans="5:5">
      <c r="E8678" s="10">
        <v>8671</v>
      </c>
    </row>
    <row r="8679" spans="5:5">
      <c r="E8679" s="10">
        <v>8672</v>
      </c>
    </row>
    <row r="8680" spans="5:5">
      <c r="E8680" s="10">
        <v>8673</v>
      </c>
    </row>
    <row r="8681" spans="5:5">
      <c r="E8681" s="10">
        <v>8674</v>
      </c>
    </row>
    <row r="8682" spans="5:5">
      <c r="E8682" s="10">
        <v>8675</v>
      </c>
    </row>
    <row r="8683" spans="5:5">
      <c r="E8683" s="10">
        <v>8676</v>
      </c>
    </row>
    <row r="8684" spans="5:5">
      <c r="E8684" s="10">
        <v>8677</v>
      </c>
    </row>
    <row r="8685" spans="5:5">
      <c r="E8685" s="10">
        <v>8678</v>
      </c>
    </row>
    <row r="8686" spans="5:5">
      <c r="E8686" s="10">
        <v>8679</v>
      </c>
    </row>
    <row r="8687" spans="5:5">
      <c r="E8687" s="10">
        <v>8680</v>
      </c>
    </row>
    <row r="8688" spans="5:5">
      <c r="E8688" s="10">
        <v>8681</v>
      </c>
    </row>
    <row r="8689" spans="5:5">
      <c r="E8689" s="10">
        <v>8682</v>
      </c>
    </row>
    <row r="8690" spans="5:5">
      <c r="E8690" s="10">
        <v>8683</v>
      </c>
    </row>
    <row r="8691" spans="5:5">
      <c r="E8691" s="10">
        <v>8684</v>
      </c>
    </row>
    <row r="8692" spans="5:5">
      <c r="E8692" s="10">
        <v>8685</v>
      </c>
    </row>
    <row r="8693" spans="5:5">
      <c r="E8693" s="10">
        <v>8686</v>
      </c>
    </row>
    <row r="8694" spans="5:5">
      <c r="E8694" s="10">
        <v>8687</v>
      </c>
    </row>
    <row r="8695" spans="5:5">
      <c r="E8695" s="10">
        <v>8688</v>
      </c>
    </row>
    <row r="8696" spans="5:5">
      <c r="E8696" s="10">
        <v>8689</v>
      </c>
    </row>
    <row r="8697" spans="5:5">
      <c r="E8697" s="10">
        <v>8690</v>
      </c>
    </row>
    <row r="8698" spans="5:5">
      <c r="E8698" s="10">
        <v>8691</v>
      </c>
    </row>
    <row r="8699" spans="5:5">
      <c r="E8699" s="10">
        <v>8692</v>
      </c>
    </row>
    <row r="8700" spans="5:5">
      <c r="E8700" s="10">
        <v>8693</v>
      </c>
    </row>
    <row r="8701" spans="5:5">
      <c r="E8701" s="10">
        <v>8694</v>
      </c>
    </row>
    <row r="8702" spans="5:5">
      <c r="E8702" s="10">
        <v>8695</v>
      </c>
    </row>
    <row r="8703" spans="5:5">
      <c r="E8703" s="10">
        <v>8696</v>
      </c>
    </row>
    <row r="8704" spans="5:5">
      <c r="E8704" s="10">
        <v>8697</v>
      </c>
    </row>
    <row r="8705" spans="5:5">
      <c r="E8705" s="10">
        <v>8698</v>
      </c>
    </row>
    <row r="8706" spans="5:5">
      <c r="E8706" s="10">
        <v>8699</v>
      </c>
    </row>
    <row r="8707" spans="5:5">
      <c r="E8707" s="10">
        <v>8700</v>
      </c>
    </row>
    <row r="8708" spans="5:5">
      <c r="E8708" s="10">
        <v>8701</v>
      </c>
    </row>
    <row r="8709" spans="5:5">
      <c r="E8709" s="10">
        <v>8702</v>
      </c>
    </row>
    <row r="8710" spans="5:5">
      <c r="E8710" s="10">
        <v>8703</v>
      </c>
    </row>
    <row r="8711" spans="5:5">
      <c r="E8711" s="10">
        <v>8704</v>
      </c>
    </row>
    <row r="8712" spans="5:5">
      <c r="E8712" s="10">
        <v>8705</v>
      </c>
    </row>
    <row r="8713" spans="5:5">
      <c r="E8713" s="10">
        <v>8706</v>
      </c>
    </row>
    <row r="8714" spans="5:5">
      <c r="E8714" s="10">
        <v>8707</v>
      </c>
    </row>
    <row r="8715" spans="5:5">
      <c r="E8715" s="10">
        <v>8708</v>
      </c>
    </row>
    <row r="8716" spans="5:5">
      <c r="E8716" s="10">
        <v>8709</v>
      </c>
    </row>
    <row r="8717" spans="5:5">
      <c r="E8717" s="10">
        <v>8710</v>
      </c>
    </row>
    <row r="8718" spans="5:5">
      <c r="E8718" s="10">
        <v>8711</v>
      </c>
    </row>
    <row r="8719" spans="5:5">
      <c r="E8719" s="10">
        <v>8712</v>
      </c>
    </row>
    <row r="8720" spans="5:5">
      <c r="E8720" s="10">
        <v>8713</v>
      </c>
    </row>
    <row r="8721" spans="5:5">
      <c r="E8721" s="10">
        <v>8714</v>
      </c>
    </row>
    <row r="8722" spans="5:5">
      <c r="E8722" s="10">
        <v>8715</v>
      </c>
    </row>
    <row r="8723" spans="5:5">
      <c r="E8723" s="10">
        <v>8716</v>
      </c>
    </row>
    <row r="8724" spans="5:5">
      <c r="E8724" s="10">
        <v>8717</v>
      </c>
    </row>
    <row r="8725" spans="5:5">
      <c r="E8725" s="10">
        <v>8718</v>
      </c>
    </row>
    <row r="8726" spans="5:5">
      <c r="E8726" s="10">
        <v>8719</v>
      </c>
    </row>
    <row r="8727" spans="5:5">
      <c r="E8727" s="10">
        <v>8720</v>
      </c>
    </row>
    <row r="8728" spans="5:5">
      <c r="E8728" s="10">
        <v>8721</v>
      </c>
    </row>
    <row r="8729" spans="5:5">
      <c r="E8729" s="10">
        <v>8722</v>
      </c>
    </row>
    <row r="8730" spans="5:5">
      <c r="E8730" s="10">
        <v>8723</v>
      </c>
    </row>
    <row r="8731" spans="5:5">
      <c r="E8731" s="10">
        <v>8724</v>
      </c>
    </row>
    <row r="8732" spans="5:5">
      <c r="E8732" s="10">
        <v>8725</v>
      </c>
    </row>
    <row r="8733" spans="5:5">
      <c r="E8733" s="10">
        <v>8726</v>
      </c>
    </row>
    <row r="8734" spans="5:5">
      <c r="E8734" s="10">
        <v>8727</v>
      </c>
    </row>
    <row r="8735" spans="5:5">
      <c r="E8735" s="10">
        <v>8728</v>
      </c>
    </row>
    <row r="8736" spans="5:5">
      <c r="E8736" s="10">
        <v>8729</v>
      </c>
    </row>
    <row r="8737" spans="5:5">
      <c r="E8737" s="10">
        <v>8730</v>
      </c>
    </row>
    <row r="8738" spans="5:5">
      <c r="E8738" s="10">
        <v>8731</v>
      </c>
    </row>
    <row r="8739" spans="5:5">
      <c r="E8739" s="10">
        <v>8732</v>
      </c>
    </row>
    <row r="8740" spans="5:5">
      <c r="E8740" s="10">
        <v>8733</v>
      </c>
    </row>
    <row r="8741" spans="5:5">
      <c r="E8741" s="10">
        <v>8734</v>
      </c>
    </row>
    <row r="8742" spans="5:5">
      <c r="E8742" s="10">
        <v>8735</v>
      </c>
    </row>
    <row r="8743" spans="5:5">
      <c r="E8743" s="10">
        <v>8736</v>
      </c>
    </row>
    <row r="8744" spans="5:5">
      <c r="E8744" s="10">
        <v>8737</v>
      </c>
    </row>
    <row r="8745" spans="5:5">
      <c r="E8745" s="10">
        <v>8738</v>
      </c>
    </row>
    <row r="8746" spans="5:5">
      <c r="E8746" s="10">
        <v>8739</v>
      </c>
    </row>
    <row r="8747" spans="5:5">
      <c r="E8747" s="10">
        <v>8740</v>
      </c>
    </row>
    <row r="8748" spans="5:5">
      <c r="E8748" s="10">
        <v>8741</v>
      </c>
    </row>
    <row r="8749" spans="5:5">
      <c r="E8749" s="10">
        <v>8742</v>
      </c>
    </row>
    <row r="8750" spans="5:5">
      <c r="E8750" s="10">
        <v>8743</v>
      </c>
    </row>
    <row r="8751" spans="5:5">
      <c r="E8751" s="10">
        <v>8744</v>
      </c>
    </row>
    <row r="8752" spans="5:5">
      <c r="E8752" s="10">
        <v>8745</v>
      </c>
    </row>
    <row r="8753" spans="5:5">
      <c r="E8753" s="10">
        <v>8746</v>
      </c>
    </row>
    <row r="8754" spans="5:5">
      <c r="E8754" s="10">
        <v>8747</v>
      </c>
    </row>
    <row r="8755" spans="5:5">
      <c r="E8755" s="10">
        <v>8748</v>
      </c>
    </row>
    <row r="8756" spans="5:5">
      <c r="E8756" s="10">
        <v>8749</v>
      </c>
    </row>
    <row r="8757" spans="5:5">
      <c r="E8757" s="10">
        <v>8750</v>
      </c>
    </row>
    <row r="8758" spans="5:5">
      <c r="E8758" s="10">
        <v>8751</v>
      </c>
    </row>
    <row r="8759" spans="5:5">
      <c r="E8759" s="10">
        <v>8752</v>
      </c>
    </row>
    <row r="8760" spans="5:5">
      <c r="E8760" s="10">
        <v>8753</v>
      </c>
    </row>
    <row r="8761" spans="5:5">
      <c r="E8761" s="10">
        <v>8754</v>
      </c>
    </row>
    <row r="8762" spans="5:5">
      <c r="E8762" s="10">
        <v>8755</v>
      </c>
    </row>
    <row r="8763" spans="5:5">
      <c r="E8763" s="10">
        <v>8756</v>
      </c>
    </row>
    <row r="8764" spans="5:5">
      <c r="E8764" s="10">
        <v>8757</v>
      </c>
    </row>
    <row r="8765" spans="5:5">
      <c r="E8765" s="10">
        <v>8758</v>
      </c>
    </row>
    <row r="8766" spans="5:5">
      <c r="E8766" s="10">
        <v>8759</v>
      </c>
    </row>
  </sheetData>
  <mergeCells count="3">
    <mergeCell ref="A3:G3"/>
    <mergeCell ref="A1:E1"/>
    <mergeCell ref="A4:G4"/>
  </mergeCells>
  <phoneticPr fontId="9" type="noConversion"/>
  <dataValidations count="3">
    <dataValidation type="list" sqref="A7:A100" xr:uid="{00000000-0002-0000-0E00-000000000000}">
      <formula1>"SEL,BSN,DGU,ICN,GWJ,DJN,USN,SJN,GGD,GWD,CBD,CND,JBD,JND,GBD,GND,JJD"</formula1>
    </dataValidation>
    <dataValidation type="list" sqref="B7:B100" xr:uid="{00000000-0002-0000-0E00-000001000000}">
      <formula1>"electricity,heat,hydrogen"</formula1>
    </dataValidation>
    <dataValidation type="list" sqref="C7:C100" xr:uid="{00000000-0002-0000-0E00-000002000000}">
      <formula1>"O,X"</formula1>
    </dataValidation>
  </dataValidation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9"/>
  </sheetPr>
  <dimension ref="A1:S66"/>
  <sheetViews>
    <sheetView zoomScale="70" zoomScaleNormal="70" workbookViewId="0">
      <selection activeCell="L64" sqref="L64"/>
    </sheetView>
  </sheetViews>
  <sheetFormatPr defaultRowHeight="16.5"/>
  <cols>
    <col min="1" max="1" width="20" customWidth="1"/>
    <col min="2" max="2" width="13" customWidth="1"/>
    <col min="3" max="3" width="15" customWidth="1"/>
    <col min="4" max="15" width="13" customWidth="1"/>
    <col min="17" max="17" width="10.875" bestFit="1" customWidth="1"/>
  </cols>
  <sheetData>
    <row r="1" spans="1:8" ht="26.25" customHeight="1">
      <c r="A1" s="284" t="s">
        <v>584</v>
      </c>
      <c r="B1" s="278"/>
      <c r="C1" s="278"/>
      <c r="D1" s="278"/>
      <c r="E1" s="278"/>
      <c r="F1" s="278"/>
      <c r="G1" s="278"/>
      <c r="H1" s="278"/>
    </row>
    <row r="3" spans="1:8">
      <c r="F3" s="1" t="s">
        <v>585</v>
      </c>
      <c r="G3" s="4" t="s">
        <v>586</v>
      </c>
      <c r="H3" s="4" t="s">
        <v>587</v>
      </c>
    </row>
    <row r="7" spans="1:8" ht="17.25" customHeight="1">
      <c r="A7" s="283" t="s">
        <v>303</v>
      </c>
      <c r="B7" s="278"/>
      <c r="C7" s="278"/>
      <c r="D7" s="278"/>
      <c r="E7" s="278"/>
      <c r="F7" s="278"/>
      <c r="G7" s="278"/>
      <c r="H7" s="278"/>
    </row>
    <row r="9" spans="1:8">
      <c r="A9" s="5" t="s">
        <v>106</v>
      </c>
      <c r="B9" s="5" t="s">
        <v>588</v>
      </c>
      <c r="C9" s="5" t="s">
        <v>589</v>
      </c>
      <c r="D9" s="2" t="s">
        <v>590</v>
      </c>
      <c r="E9" s="2" t="s">
        <v>591</v>
      </c>
    </row>
    <row r="11" spans="1:8">
      <c r="A11" t="s">
        <v>592</v>
      </c>
      <c r="B11">
        <v>1</v>
      </c>
      <c r="C11" t="s">
        <v>593</v>
      </c>
    </row>
    <row r="12" spans="1:8">
      <c r="A12" t="s">
        <v>594</v>
      </c>
      <c r="B12">
        <v>1</v>
      </c>
      <c r="C12" t="s">
        <v>583</v>
      </c>
    </row>
    <row r="13" spans="1:8">
      <c r="A13" s="6" t="s">
        <v>243</v>
      </c>
      <c r="B13" s="6">
        <v>1</v>
      </c>
      <c r="C13" s="6" t="s">
        <v>595</v>
      </c>
      <c r="D13" s="6"/>
      <c r="E13" s="6"/>
      <c r="F13" s="6"/>
      <c r="G13" s="6"/>
      <c r="H13" s="6"/>
    </row>
    <row r="14" spans="1:8">
      <c r="A14" s="95" t="s">
        <v>596</v>
      </c>
      <c r="B14" s="95">
        <v>1</v>
      </c>
      <c r="C14" s="95" t="s">
        <v>25</v>
      </c>
    </row>
    <row r="15" spans="1:8">
      <c r="A15" s="95"/>
      <c r="B15" s="95"/>
    </row>
    <row r="17" spans="1:19" ht="17.25" customHeight="1">
      <c r="A17" s="283" t="s">
        <v>597</v>
      </c>
      <c r="B17" s="278"/>
      <c r="C17" s="278"/>
      <c r="D17" s="278"/>
      <c r="E17" s="278"/>
      <c r="F17" s="278"/>
      <c r="G17" s="278"/>
      <c r="H17" s="278"/>
    </row>
    <row r="19" spans="1:19">
      <c r="A19" s="5" t="s">
        <v>106</v>
      </c>
      <c r="B19" s="5" t="s">
        <v>303</v>
      </c>
      <c r="C19" s="5" t="s">
        <v>589</v>
      </c>
      <c r="D19" s="5" t="s">
        <v>598</v>
      </c>
      <c r="E19" s="2" t="s">
        <v>599</v>
      </c>
      <c r="F19" s="2" t="s">
        <v>600</v>
      </c>
      <c r="G19" s="2" t="s">
        <v>601</v>
      </c>
      <c r="H19" s="2" t="s">
        <v>47</v>
      </c>
      <c r="I19" s="2" t="s">
        <v>46</v>
      </c>
      <c r="J19" s="2" t="s">
        <v>602</v>
      </c>
      <c r="K19" s="2" t="s">
        <v>603</v>
      </c>
      <c r="L19" s="2" t="s">
        <v>604</v>
      </c>
      <c r="M19" s="123" t="s">
        <v>605</v>
      </c>
      <c r="N19" s="123" t="s">
        <v>606</v>
      </c>
      <c r="O19" s="123" t="s">
        <v>607</v>
      </c>
      <c r="P19" s="123" t="s">
        <v>608</v>
      </c>
      <c r="Q19" s="122"/>
      <c r="R19" s="122"/>
    </row>
    <row r="20" spans="1:19">
      <c r="A20" s="95" t="s">
        <v>50</v>
      </c>
      <c r="B20" s="95" t="s">
        <v>273</v>
      </c>
      <c r="C20" s="95" t="s">
        <v>609</v>
      </c>
      <c r="D20" s="161">
        <v>837</v>
      </c>
      <c r="E20" s="95" t="b">
        <v>0</v>
      </c>
      <c r="F20" s="95"/>
      <c r="G20" s="162">
        <v>5000</v>
      </c>
      <c r="H20" s="213">
        <v>2</v>
      </c>
      <c r="I20" s="213">
        <v>840601</v>
      </c>
      <c r="J20" s="95"/>
      <c r="K20" s="95">
        <v>0.6</v>
      </c>
      <c r="L20" s="95"/>
      <c r="M20" s="163"/>
      <c r="N20" s="163"/>
      <c r="O20" s="163"/>
      <c r="P20" s="163"/>
      <c r="R20" s="88"/>
      <c r="S20" s="88"/>
    </row>
    <row r="21" spans="1:19">
      <c r="A21" s="95" t="s">
        <v>51</v>
      </c>
      <c r="B21" s="95" t="s">
        <v>273</v>
      </c>
      <c r="C21" s="95" t="s">
        <v>610</v>
      </c>
      <c r="D21" s="161">
        <v>30</v>
      </c>
      <c r="E21" s="95" t="b">
        <v>0</v>
      </c>
      <c r="F21" s="95"/>
      <c r="G21" s="162">
        <v>4000</v>
      </c>
      <c r="H21" s="214">
        <v>4</v>
      </c>
      <c r="I21" s="213">
        <v>4712626</v>
      </c>
      <c r="J21" s="95"/>
      <c r="K21" s="95">
        <v>0.7</v>
      </c>
      <c r="L21" s="95"/>
      <c r="M21" s="163"/>
      <c r="N21" s="163"/>
      <c r="O21" s="163"/>
      <c r="P21" s="163"/>
      <c r="R21" s="88"/>
      <c r="S21" s="88"/>
    </row>
    <row r="22" spans="1:19">
      <c r="A22" s="95" t="s">
        <v>20</v>
      </c>
      <c r="B22" s="95" t="s">
        <v>273</v>
      </c>
      <c r="C22" s="95" t="s">
        <v>582</v>
      </c>
      <c r="D22" s="161">
        <v>1845</v>
      </c>
      <c r="E22" s="95" t="b">
        <v>0</v>
      </c>
      <c r="F22" s="95"/>
      <c r="G22" s="95"/>
      <c r="H22" s="213">
        <v>63.573999999999998</v>
      </c>
      <c r="I22" s="213">
        <v>2021803</v>
      </c>
      <c r="J22" s="95">
        <v>0.53</v>
      </c>
      <c r="K22" s="95"/>
      <c r="L22" s="95"/>
      <c r="M22" s="163" t="b">
        <v>0</v>
      </c>
      <c r="N22" s="163"/>
      <c r="O22" s="163">
        <v>0.25</v>
      </c>
      <c r="P22" s="163">
        <v>0.25</v>
      </c>
      <c r="R22" s="88"/>
      <c r="S22" s="88"/>
    </row>
    <row r="23" spans="1:19">
      <c r="A23" s="95" t="s">
        <v>21</v>
      </c>
      <c r="B23" s="95" t="s">
        <v>273</v>
      </c>
      <c r="C23" s="95" t="s">
        <v>582</v>
      </c>
      <c r="D23" s="161">
        <v>4550</v>
      </c>
      <c r="E23" s="95" t="b">
        <v>0</v>
      </c>
      <c r="F23" s="95"/>
      <c r="G23" s="95"/>
      <c r="H23" s="213">
        <v>6</v>
      </c>
      <c r="I23" s="213">
        <v>7718412</v>
      </c>
      <c r="J23" s="95">
        <v>0.8</v>
      </c>
      <c r="K23" s="95">
        <v>0.85</v>
      </c>
      <c r="L23" s="95"/>
      <c r="M23" s="163"/>
      <c r="N23" s="163">
        <v>0.8</v>
      </c>
      <c r="O23" s="163"/>
      <c r="P23" s="163"/>
      <c r="R23" s="88"/>
      <c r="S23" s="88"/>
    </row>
    <row r="24" spans="1:19">
      <c r="A24" s="164"/>
      <c r="B24" s="164"/>
      <c r="C24" s="164"/>
      <c r="D24" s="165"/>
      <c r="E24" s="164"/>
      <c r="F24" s="164"/>
      <c r="G24" s="164"/>
      <c r="H24" s="215">
        <v>0</v>
      </c>
      <c r="I24" s="215">
        <v>0</v>
      </c>
      <c r="J24" s="216"/>
      <c r="K24" s="164"/>
      <c r="L24" s="164"/>
      <c r="M24" s="163"/>
      <c r="N24" s="163"/>
      <c r="O24" s="163"/>
      <c r="P24" s="163"/>
      <c r="R24" s="88"/>
      <c r="S24" s="88"/>
    </row>
    <row r="25" spans="1:19">
      <c r="A25" s="95" t="s">
        <v>611</v>
      </c>
      <c r="B25" s="95" t="s">
        <v>273</v>
      </c>
      <c r="C25" s="95" t="s">
        <v>582</v>
      </c>
      <c r="D25" s="161">
        <v>0</v>
      </c>
      <c r="E25" s="95" t="b">
        <v>0</v>
      </c>
      <c r="F25" s="95"/>
      <c r="G25" s="95"/>
      <c r="H25" s="213">
        <v>54.186999999999998</v>
      </c>
      <c r="I25" s="213">
        <v>2877207</v>
      </c>
      <c r="J25" s="95">
        <v>0.47</v>
      </c>
      <c r="K25" s="95">
        <v>0.85</v>
      </c>
      <c r="L25" s="95"/>
      <c r="M25" s="163" t="b">
        <v>0</v>
      </c>
      <c r="N25" s="163"/>
      <c r="O25" s="163">
        <v>0.125</v>
      </c>
      <c r="P25" s="163">
        <v>0.125</v>
      </c>
      <c r="R25" s="88"/>
      <c r="S25" s="88"/>
    </row>
    <row r="26" spans="1:19">
      <c r="A26" s="95" t="s">
        <v>612</v>
      </c>
      <c r="B26" s="95" t="s">
        <v>273</v>
      </c>
      <c r="C26" s="95" t="s">
        <v>582</v>
      </c>
      <c r="D26" s="161">
        <v>0</v>
      </c>
      <c r="E26" s="95" t="b">
        <v>0</v>
      </c>
      <c r="F26" s="95"/>
      <c r="G26" s="95"/>
      <c r="H26" s="213">
        <v>2</v>
      </c>
      <c r="I26" s="213">
        <v>0</v>
      </c>
      <c r="J26" s="95">
        <v>0.9</v>
      </c>
      <c r="K26" s="95">
        <v>0.3</v>
      </c>
      <c r="L26" s="95"/>
      <c r="M26" s="163"/>
      <c r="N26" s="163"/>
      <c r="O26" s="163"/>
      <c r="P26" s="163"/>
      <c r="R26" s="88"/>
      <c r="S26" s="88"/>
    </row>
    <row r="27" spans="1:19">
      <c r="A27" s="6"/>
      <c r="B27" s="6"/>
      <c r="C27" s="6"/>
      <c r="D27" s="6"/>
      <c r="E27" s="6"/>
      <c r="F27" s="6"/>
      <c r="G27" s="6"/>
      <c r="H27" s="6"/>
    </row>
    <row r="29" spans="1:19" ht="17.25" customHeight="1"/>
    <row r="30" spans="1:19" ht="17.25" customHeight="1">
      <c r="A30" s="283" t="s">
        <v>613</v>
      </c>
      <c r="B30" s="278"/>
      <c r="C30" s="278"/>
      <c r="D30" s="278"/>
      <c r="E30" s="278"/>
      <c r="F30" s="278"/>
      <c r="G30" s="278"/>
      <c r="H30" s="278"/>
    </row>
    <row r="32" spans="1:19">
      <c r="A32" s="5" t="s">
        <v>106</v>
      </c>
      <c r="B32" s="5" t="s">
        <v>303</v>
      </c>
      <c r="C32" s="2" t="s">
        <v>589</v>
      </c>
      <c r="D32" s="5" t="s">
        <v>614</v>
      </c>
    </row>
    <row r="33" spans="1:17">
      <c r="A33" t="s">
        <v>615</v>
      </c>
      <c r="B33" t="s">
        <v>273</v>
      </c>
      <c r="C33" s="10" t="s">
        <v>582</v>
      </c>
      <c r="D33" s="148">
        <v>4623</v>
      </c>
      <c r="G33" s="17"/>
    </row>
    <row r="34" spans="1:17">
      <c r="A34" t="s">
        <v>616</v>
      </c>
      <c r="B34" t="s">
        <v>594</v>
      </c>
      <c r="C34" s="10" t="s">
        <v>583</v>
      </c>
      <c r="D34" s="148">
        <v>623</v>
      </c>
      <c r="L34">
        <v>15000</v>
      </c>
      <c r="M34" t="s">
        <v>617</v>
      </c>
    </row>
    <row r="35" spans="1:17">
      <c r="A35" t="s">
        <v>618</v>
      </c>
      <c r="B35" t="s">
        <v>592</v>
      </c>
      <c r="C35" s="10" t="s">
        <v>593</v>
      </c>
      <c r="D35" s="148">
        <v>43</v>
      </c>
      <c r="J35" t="s">
        <v>619</v>
      </c>
      <c r="K35" t="s">
        <v>620</v>
      </c>
    </row>
    <row r="36" spans="1:17">
      <c r="A36" t="s">
        <v>621</v>
      </c>
      <c r="B36" s="95" t="s">
        <v>596</v>
      </c>
      <c r="C36" s="6" t="s">
        <v>25</v>
      </c>
      <c r="D36" s="148">
        <v>0</v>
      </c>
      <c r="E36" s="6"/>
      <c r="G36" s="6"/>
      <c r="H36" s="6"/>
      <c r="J36" s="6">
        <v>10000</v>
      </c>
      <c r="K36">
        <v>5</v>
      </c>
      <c r="L36">
        <f>L34/K36</f>
        <v>3000</v>
      </c>
      <c r="M36">
        <f>J36*L36/8760</f>
        <v>3424.6575342465753</v>
      </c>
      <c r="N36" t="s">
        <v>622</v>
      </c>
    </row>
    <row r="37" spans="1:17">
      <c r="K37">
        <v>100</v>
      </c>
      <c r="M37" s="17">
        <f>J36*K37</f>
        <v>1000000</v>
      </c>
      <c r="N37" t="s">
        <v>622</v>
      </c>
    </row>
    <row r="38" spans="1:17" ht="17.25" customHeight="1"/>
    <row r="39" spans="1:17" ht="17.25" customHeight="1">
      <c r="A39" s="283" t="s">
        <v>623</v>
      </c>
      <c r="B39" s="278"/>
      <c r="C39" s="278"/>
      <c r="D39" s="278"/>
      <c r="E39" s="278"/>
      <c r="F39" s="278"/>
      <c r="G39" s="278"/>
      <c r="H39" s="278"/>
    </row>
    <row r="41" spans="1:17">
      <c r="A41" s="5" t="s">
        <v>106</v>
      </c>
      <c r="B41" s="5" t="s">
        <v>303</v>
      </c>
      <c r="C41" s="2" t="s">
        <v>589</v>
      </c>
      <c r="D41" s="5" t="s">
        <v>103</v>
      </c>
      <c r="E41" s="2" t="s">
        <v>624</v>
      </c>
      <c r="F41" s="2" t="s">
        <v>625</v>
      </c>
      <c r="G41" s="2" t="s">
        <v>626</v>
      </c>
      <c r="H41" s="2" t="s">
        <v>627</v>
      </c>
      <c r="I41" s="2" t="s">
        <v>628</v>
      </c>
      <c r="J41" s="2" t="s">
        <v>629</v>
      </c>
      <c r="K41" s="2" t="s">
        <v>630</v>
      </c>
      <c r="L41" s="2" t="s">
        <v>631</v>
      </c>
      <c r="M41" s="2" t="s">
        <v>46</v>
      </c>
      <c r="N41" s="2" t="s">
        <v>47</v>
      </c>
    </row>
    <row r="42" spans="1:17">
      <c r="A42" t="s">
        <v>55</v>
      </c>
      <c r="B42" t="s">
        <v>273</v>
      </c>
      <c r="C42" s="10" t="s">
        <v>582</v>
      </c>
      <c r="D42" s="166">
        <v>0</v>
      </c>
      <c r="E42" s="167" t="b">
        <v>0</v>
      </c>
      <c r="F42" s="167" t="b">
        <v>1</v>
      </c>
      <c r="G42" s="167">
        <v>0.01</v>
      </c>
      <c r="H42" s="167">
        <v>0.95</v>
      </c>
      <c r="I42" s="167">
        <v>0.95</v>
      </c>
      <c r="J42" s="17">
        <f>D42*0.5</f>
        <v>0</v>
      </c>
      <c r="K42" s="17">
        <f>D42</f>
        <v>0</v>
      </c>
      <c r="L42" s="95"/>
      <c r="M42" s="241">
        <v>1758732</v>
      </c>
      <c r="N42" s="95"/>
      <c r="Q42" s="131"/>
    </row>
    <row r="43" spans="1:17">
      <c r="A43" t="s">
        <v>632</v>
      </c>
      <c r="B43" t="s">
        <v>592</v>
      </c>
      <c r="C43" s="10" t="s">
        <v>593</v>
      </c>
      <c r="D43" s="166">
        <v>100</v>
      </c>
      <c r="E43" s="167" t="b">
        <v>0</v>
      </c>
      <c r="F43" s="167" t="b">
        <v>1</v>
      </c>
      <c r="G43" s="167">
        <v>0.01</v>
      </c>
      <c r="H43" s="167">
        <v>0.95</v>
      </c>
      <c r="I43" s="167">
        <v>0.95</v>
      </c>
      <c r="J43" s="17">
        <f>D43*0.5</f>
        <v>50</v>
      </c>
      <c r="K43" s="17">
        <f>D43</f>
        <v>100</v>
      </c>
      <c r="L43" s="95"/>
      <c r="M43" s="241">
        <v>82939</v>
      </c>
      <c r="N43" s="95"/>
      <c r="Q43" s="131"/>
    </row>
    <row r="44" spans="1:17">
      <c r="A44" t="s">
        <v>633</v>
      </c>
      <c r="B44" t="s">
        <v>594</v>
      </c>
      <c r="C44" t="s">
        <v>583</v>
      </c>
      <c r="D44" s="151">
        <v>100</v>
      </c>
      <c r="E44" s="167" t="b">
        <v>0</v>
      </c>
      <c r="F44" s="167" t="b">
        <v>1</v>
      </c>
      <c r="G44" s="167">
        <v>0.01</v>
      </c>
      <c r="H44" s="167">
        <v>0.95</v>
      </c>
      <c r="I44" s="167">
        <v>0.95</v>
      </c>
      <c r="J44" s="17">
        <f>D44*0.5</f>
        <v>50</v>
      </c>
      <c r="K44" s="17">
        <f>D44</f>
        <v>100</v>
      </c>
      <c r="L44" s="95"/>
      <c r="M44" s="241">
        <v>64327</v>
      </c>
      <c r="N44" s="95"/>
      <c r="Q44" s="131"/>
    </row>
    <row r="45" spans="1:17">
      <c r="A45" t="s">
        <v>634</v>
      </c>
      <c r="B45" s="95" t="s">
        <v>596</v>
      </c>
      <c r="C45" t="s">
        <v>25</v>
      </c>
      <c r="D45" s="151">
        <v>0</v>
      </c>
      <c r="E45" s="167" t="b">
        <v>0</v>
      </c>
      <c r="F45" s="167" t="b">
        <v>1</v>
      </c>
      <c r="G45" s="167">
        <v>0.01</v>
      </c>
      <c r="H45" s="167">
        <v>0.95</v>
      </c>
      <c r="I45" s="167">
        <v>0.95</v>
      </c>
      <c r="J45" s="17">
        <f>D45*0.5</f>
        <v>0</v>
      </c>
      <c r="K45" s="17">
        <f>D45</f>
        <v>0</v>
      </c>
      <c r="L45" s="54">
        <v>0.3</v>
      </c>
      <c r="M45" s="95"/>
      <c r="N45" s="95"/>
    </row>
    <row r="46" spans="1:17">
      <c r="B46" s="95"/>
      <c r="C46" s="10"/>
      <c r="E46" s="10"/>
      <c r="F46" s="10"/>
      <c r="G46" s="10"/>
      <c r="N46" s="17"/>
    </row>
    <row r="47" spans="1:17">
      <c r="A47" s="6"/>
      <c r="B47" s="6"/>
      <c r="C47" s="6"/>
      <c r="D47" s="6"/>
      <c r="E47" s="6"/>
      <c r="F47" s="6"/>
      <c r="G47" s="6"/>
      <c r="H47" s="6"/>
    </row>
    <row r="49" spans="1:18" ht="17.25" customHeight="1"/>
    <row r="50" spans="1:18" ht="17.25" customHeight="1">
      <c r="A50" s="283" t="s">
        <v>635</v>
      </c>
      <c r="B50" s="278"/>
      <c r="C50" s="278"/>
      <c r="D50" s="278"/>
      <c r="E50" s="278"/>
      <c r="F50" s="278"/>
      <c r="G50" s="278"/>
      <c r="H50" s="278"/>
    </row>
    <row r="52" spans="1:18">
      <c r="A52" s="5" t="s">
        <v>106</v>
      </c>
      <c r="B52" s="5" t="s">
        <v>219</v>
      </c>
      <c r="C52" s="2" t="s">
        <v>636</v>
      </c>
      <c r="D52" s="2" t="s">
        <v>637</v>
      </c>
      <c r="E52" s="2" t="s">
        <v>638</v>
      </c>
      <c r="F52" s="2" t="s">
        <v>639</v>
      </c>
      <c r="G52" s="2" t="s">
        <v>640</v>
      </c>
      <c r="H52" s="2" t="s">
        <v>641</v>
      </c>
      <c r="I52" s="2" t="s">
        <v>642</v>
      </c>
      <c r="J52" s="5" t="s">
        <v>598</v>
      </c>
      <c r="K52" s="2" t="s">
        <v>599</v>
      </c>
      <c r="L52" s="2" t="s">
        <v>600</v>
      </c>
      <c r="M52" s="2" t="s">
        <v>601</v>
      </c>
      <c r="N52" s="2" t="s">
        <v>46</v>
      </c>
      <c r="O52" s="2" t="s">
        <v>47</v>
      </c>
    </row>
    <row r="53" spans="1:18">
      <c r="A53" t="s">
        <v>643</v>
      </c>
      <c r="B53" t="s">
        <v>273</v>
      </c>
      <c r="C53" t="s">
        <v>592</v>
      </c>
      <c r="F53" s="167">
        <v>0.7</v>
      </c>
      <c r="G53" s="95"/>
      <c r="H53" s="95"/>
      <c r="I53" s="95"/>
      <c r="J53" s="168">
        <v>0</v>
      </c>
      <c r="K53" s="95" t="b">
        <v>0</v>
      </c>
      <c r="L53" s="95"/>
      <c r="M53" s="95">
        <v>1000</v>
      </c>
      <c r="N53" s="241">
        <v>1189914</v>
      </c>
      <c r="O53" s="241">
        <v>0</v>
      </c>
      <c r="Q53" s="131"/>
      <c r="R53" s="131"/>
    </row>
    <row r="54" spans="1:18">
      <c r="A54" t="s">
        <v>56</v>
      </c>
      <c r="B54" t="s">
        <v>273</v>
      </c>
      <c r="C54" t="s">
        <v>594</v>
      </c>
      <c r="F54" s="95">
        <v>3</v>
      </c>
      <c r="G54" s="95"/>
      <c r="H54" s="95"/>
      <c r="I54" s="95"/>
      <c r="J54" s="169">
        <v>0</v>
      </c>
      <c r="K54" s="95" t="b">
        <v>0</v>
      </c>
      <c r="L54" s="95"/>
      <c r="M54" s="95">
        <v>1000</v>
      </c>
      <c r="N54" s="241">
        <v>1311343</v>
      </c>
      <c r="O54" s="241">
        <v>10</v>
      </c>
      <c r="Q54" s="131"/>
      <c r="R54" s="131"/>
    </row>
    <row r="55" spans="1:18">
      <c r="A55" t="s">
        <v>22</v>
      </c>
      <c r="B55" s="6" t="s">
        <v>243</v>
      </c>
      <c r="C55" t="s">
        <v>273</v>
      </c>
      <c r="D55" t="s">
        <v>594</v>
      </c>
      <c r="F55" s="95">
        <v>0.5</v>
      </c>
      <c r="G55" s="95"/>
      <c r="H55">
        <v>0.4</v>
      </c>
      <c r="I55" s="95"/>
      <c r="J55" s="169">
        <v>19</v>
      </c>
      <c r="K55" s="95" t="b">
        <v>0</v>
      </c>
      <c r="L55" s="95"/>
      <c r="M55" s="95"/>
      <c r="N55" s="241">
        <v>1604147.1282579601</v>
      </c>
      <c r="O55" s="241">
        <v>63.573999999999998</v>
      </c>
      <c r="Q55" s="131"/>
      <c r="R55" s="131"/>
    </row>
    <row r="56" spans="1:18">
      <c r="A56" t="s">
        <v>644</v>
      </c>
      <c r="B56" t="s">
        <v>273</v>
      </c>
      <c r="C56" s="95" t="s">
        <v>596</v>
      </c>
      <c r="F56" s="167">
        <v>0.95</v>
      </c>
      <c r="G56" s="95"/>
      <c r="H56" s="95"/>
      <c r="I56" s="95"/>
      <c r="J56" s="148">
        <v>0</v>
      </c>
      <c r="K56" s="95" t="b">
        <v>0</v>
      </c>
      <c r="L56" s="95"/>
      <c r="M56" s="95"/>
      <c r="N56" s="95">
        <v>0</v>
      </c>
      <c r="O56" s="95">
        <v>20</v>
      </c>
      <c r="Q56" s="131"/>
      <c r="R56" s="131"/>
    </row>
    <row r="57" spans="1:18">
      <c r="A57" t="s">
        <v>645</v>
      </c>
      <c r="B57" s="95" t="s">
        <v>596</v>
      </c>
      <c r="C57" t="s">
        <v>273</v>
      </c>
      <c r="F57" s="167">
        <v>0.95</v>
      </c>
      <c r="G57" s="95"/>
      <c r="H57" s="95"/>
      <c r="I57" s="95"/>
      <c r="J57" s="148">
        <v>0</v>
      </c>
      <c r="K57" s="95" t="b">
        <v>0</v>
      </c>
      <c r="L57" s="95"/>
      <c r="M57" s="95"/>
      <c r="N57" s="95">
        <v>0</v>
      </c>
      <c r="O57" s="241">
        <v>20</v>
      </c>
      <c r="Q57" s="131"/>
      <c r="R57" s="131"/>
    </row>
    <row r="58" spans="1:18">
      <c r="B58" s="95"/>
      <c r="F58" s="10"/>
      <c r="J58" s="17"/>
    </row>
    <row r="59" spans="1:18">
      <c r="A59" s="6"/>
      <c r="B59" s="6"/>
      <c r="C59" s="6"/>
      <c r="D59" s="6"/>
      <c r="E59" s="6"/>
      <c r="F59" s="6"/>
      <c r="G59" s="6"/>
      <c r="H59" s="6"/>
      <c r="M59" s="17"/>
    </row>
    <row r="66" spans="6:6">
      <c r="F66" s="86"/>
    </row>
  </sheetData>
  <mergeCells count="6">
    <mergeCell ref="A50:H50"/>
    <mergeCell ref="A30:H30"/>
    <mergeCell ref="A39:H39"/>
    <mergeCell ref="A7:H7"/>
    <mergeCell ref="A1:H1"/>
    <mergeCell ref="A17:H17"/>
  </mergeCells>
  <phoneticPr fontId="9" type="noConversion"/>
  <hyperlinks>
    <hyperlink ref="G3" location="'지역 선택'!A1" display="추가 지역 입력" xr:uid="{00000000-0004-0000-0F00-000000000000}"/>
    <hyperlink ref="H3" location="'제어판'!A1" display="저장" xr:uid="{00000000-0004-0000-0F00-000001000000}"/>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9"/>
  </sheetPr>
  <dimension ref="A1:P58"/>
  <sheetViews>
    <sheetView topLeftCell="A21" zoomScale="70" zoomScaleNormal="70" workbookViewId="0">
      <selection activeCell="E21" sqref="E21"/>
    </sheetView>
  </sheetViews>
  <sheetFormatPr defaultRowHeight="16.5"/>
  <cols>
    <col min="1" max="1" width="20" customWidth="1"/>
    <col min="2" max="2" width="13" customWidth="1"/>
    <col min="3" max="3" width="15" customWidth="1"/>
    <col min="4" max="15" width="13" customWidth="1"/>
  </cols>
  <sheetData>
    <row r="1" spans="1:8" ht="26.25" customHeight="1">
      <c r="A1" s="286" t="s">
        <v>646</v>
      </c>
      <c r="B1" s="278"/>
      <c r="C1" s="278"/>
      <c r="D1" s="278"/>
      <c r="E1" s="278"/>
      <c r="F1" s="278"/>
      <c r="G1" s="278"/>
      <c r="H1" s="278"/>
    </row>
    <row r="3" spans="1:8">
      <c r="F3" s="11" t="s">
        <v>585</v>
      </c>
      <c r="G3" s="12" t="s">
        <v>586</v>
      </c>
      <c r="H3" s="12" t="s">
        <v>587</v>
      </c>
    </row>
    <row r="7" spans="1:8" ht="17.25" customHeight="1">
      <c r="A7" s="285" t="s">
        <v>303</v>
      </c>
      <c r="B7" s="278"/>
      <c r="C7" s="278"/>
      <c r="D7" s="278"/>
      <c r="E7" s="278"/>
      <c r="F7" s="278"/>
      <c r="G7" s="278"/>
      <c r="H7" s="278"/>
    </row>
    <row r="9" spans="1:8">
      <c r="A9" s="13" t="s">
        <v>106</v>
      </c>
      <c r="B9" s="13" t="s">
        <v>588</v>
      </c>
      <c r="C9" s="13" t="s">
        <v>589</v>
      </c>
      <c r="D9" s="14" t="s">
        <v>590</v>
      </c>
      <c r="E9" s="14" t="s">
        <v>591</v>
      </c>
    </row>
    <row r="11" spans="1:8">
      <c r="A11" t="s">
        <v>647</v>
      </c>
      <c r="B11">
        <v>1</v>
      </c>
      <c r="C11" t="s">
        <v>593</v>
      </c>
    </row>
    <row r="12" spans="1:8">
      <c r="A12" t="s">
        <v>648</v>
      </c>
      <c r="B12">
        <v>1</v>
      </c>
      <c r="C12" t="s">
        <v>583</v>
      </c>
    </row>
    <row r="13" spans="1:8">
      <c r="A13" t="s">
        <v>231</v>
      </c>
      <c r="B13">
        <v>1</v>
      </c>
      <c r="C13" t="s">
        <v>595</v>
      </c>
      <c r="D13" s="15"/>
      <c r="E13" s="15"/>
      <c r="F13" s="15"/>
      <c r="G13" s="15"/>
      <c r="H13" s="15"/>
    </row>
    <row r="14" spans="1:8">
      <c r="A14" s="95" t="s">
        <v>649</v>
      </c>
      <c r="B14" s="95">
        <v>1</v>
      </c>
      <c r="C14" s="95" t="s">
        <v>25</v>
      </c>
    </row>
    <row r="15" spans="1:8">
      <c r="A15" s="95"/>
      <c r="B15" s="95"/>
    </row>
    <row r="17" spans="1:16" ht="17.25" customHeight="1">
      <c r="A17" s="285" t="s">
        <v>597</v>
      </c>
      <c r="B17" s="278"/>
      <c r="C17" s="278"/>
      <c r="D17" s="278"/>
      <c r="E17" s="278"/>
      <c r="F17" s="278"/>
      <c r="G17" s="278"/>
      <c r="H17" s="278"/>
    </row>
    <row r="19" spans="1:16">
      <c r="A19" s="13" t="s">
        <v>106</v>
      </c>
      <c r="B19" s="13" t="s">
        <v>303</v>
      </c>
      <c r="C19" s="13" t="s">
        <v>589</v>
      </c>
      <c r="D19" s="13" t="s">
        <v>598</v>
      </c>
      <c r="E19" s="14" t="s">
        <v>599</v>
      </c>
      <c r="F19" s="14" t="s">
        <v>600</v>
      </c>
      <c r="G19" s="14" t="s">
        <v>601</v>
      </c>
      <c r="H19" s="14" t="s">
        <v>47</v>
      </c>
      <c r="I19" s="14" t="s">
        <v>46</v>
      </c>
      <c r="J19" s="14" t="s">
        <v>602</v>
      </c>
      <c r="K19" s="2" t="s">
        <v>603</v>
      </c>
      <c r="L19" s="14" t="s">
        <v>604</v>
      </c>
      <c r="M19" s="123" t="s">
        <v>605</v>
      </c>
      <c r="N19" s="123" t="s">
        <v>606</v>
      </c>
      <c r="O19" s="123" t="s">
        <v>607</v>
      </c>
      <c r="P19" s="123" t="s">
        <v>608</v>
      </c>
    </row>
    <row r="20" spans="1:16">
      <c r="A20" t="s">
        <v>50</v>
      </c>
      <c r="B20" t="s">
        <v>261</v>
      </c>
      <c r="C20" t="s">
        <v>609</v>
      </c>
      <c r="D20" s="170">
        <v>2558</v>
      </c>
      <c r="E20" s="95" t="b">
        <v>0</v>
      </c>
      <c r="F20" s="95"/>
      <c r="G20" s="171">
        <v>10000</v>
      </c>
      <c r="H20" s="213">
        <v>2</v>
      </c>
      <c r="I20" s="213">
        <v>840601</v>
      </c>
      <c r="J20" s="95"/>
      <c r="K20" s="95">
        <v>0.6</v>
      </c>
      <c r="L20" s="95"/>
      <c r="M20" s="163"/>
      <c r="N20" s="163"/>
      <c r="O20" s="163"/>
      <c r="P20" s="163"/>
    </row>
    <row r="21" spans="1:16">
      <c r="A21" t="s">
        <v>51</v>
      </c>
      <c r="B21" t="s">
        <v>261</v>
      </c>
      <c r="C21" t="s">
        <v>610</v>
      </c>
      <c r="D21" s="170">
        <v>30</v>
      </c>
      <c r="E21" s="95" t="b">
        <v>0</v>
      </c>
      <c r="F21" s="95"/>
      <c r="G21" s="171">
        <v>4000</v>
      </c>
      <c r="H21" s="214">
        <v>4</v>
      </c>
      <c r="I21" s="213">
        <v>4712626</v>
      </c>
      <c r="J21" s="95"/>
      <c r="K21" s="95">
        <v>0.7</v>
      </c>
      <c r="L21" s="95"/>
      <c r="M21" s="163"/>
      <c r="N21" s="163"/>
      <c r="O21" s="163"/>
      <c r="P21" s="163"/>
    </row>
    <row r="22" spans="1:16">
      <c r="A22" t="s">
        <v>20</v>
      </c>
      <c r="B22" t="s">
        <v>261</v>
      </c>
      <c r="C22" t="s">
        <v>582</v>
      </c>
      <c r="D22" s="172">
        <v>0</v>
      </c>
      <c r="E22" s="95" t="b">
        <v>0</v>
      </c>
      <c r="F22" s="95"/>
      <c r="G22" s="95"/>
      <c r="H22" s="213">
        <v>63.573999999999998</v>
      </c>
      <c r="I22" s="213">
        <v>2021803</v>
      </c>
      <c r="J22" s="95">
        <v>0.53</v>
      </c>
      <c r="K22" s="95"/>
      <c r="L22" s="95"/>
      <c r="M22" s="163" t="b">
        <v>0</v>
      </c>
      <c r="N22" s="163"/>
      <c r="O22" s="163">
        <v>0.25</v>
      </c>
      <c r="P22" s="163">
        <v>0.25</v>
      </c>
    </row>
    <row r="23" spans="1:16">
      <c r="A23" t="s">
        <v>21</v>
      </c>
      <c r="B23" t="s">
        <v>261</v>
      </c>
      <c r="C23" t="s">
        <v>582</v>
      </c>
      <c r="D23" s="170">
        <v>0</v>
      </c>
      <c r="E23" s="95" t="b">
        <v>0</v>
      </c>
      <c r="F23" s="95"/>
      <c r="G23" s="95"/>
      <c r="H23" s="213">
        <v>6</v>
      </c>
      <c r="I23" s="213">
        <v>7718412</v>
      </c>
      <c r="J23" s="95">
        <v>0.8</v>
      </c>
      <c r="K23" s="95">
        <v>0.85</v>
      </c>
      <c r="L23" s="95"/>
      <c r="M23" s="163"/>
      <c r="N23" s="163">
        <v>0.8</v>
      </c>
      <c r="O23" s="163"/>
      <c r="P23" s="163"/>
    </row>
    <row r="24" spans="1:16">
      <c r="A24" s="89"/>
      <c r="B24" s="89"/>
      <c r="C24" s="89"/>
      <c r="D24" s="173"/>
      <c r="E24" s="164"/>
      <c r="F24" s="164"/>
      <c r="G24" s="164"/>
      <c r="H24" s="215">
        <v>0</v>
      </c>
      <c r="I24" s="215">
        <v>0</v>
      </c>
      <c r="J24" s="216"/>
      <c r="K24" s="164"/>
      <c r="L24" s="164"/>
      <c r="M24" s="163"/>
      <c r="N24" s="163"/>
      <c r="O24" s="163"/>
      <c r="P24" s="163"/>
    </row>
    <row r="25" spans="1:16">
      <c r="A25" t="s">
        <v>611</v>
      </c>
      <c r="B25" t="s">
        <v>261</v>
      </c>
      <c r="C25" t="s">
        <v>582</v>
      </c>
      <c r="D25" s="170">
        <v>0</v>
      </c>
      <c r="E25" s="95" t="b">
        <v>0</v>
      </c>
      <c r="F25" s="95"/>
      <c r="G25" s="95"/>
      <c r="H25" s="213">
        <v>54.186999999999998</v>
      </c>
      <c r="I25" s="213">
        <v>2877207</v>
      </c>
      <c r="J25" s="95">
        <v>0.47</v>
      </c>
      <c r="K25" s="95">
        <v>0.85</v>
      </c>
      <c r="L25" s="95"/>
      <c r="M25" s="163" t="b">
        <v>0</v>
      </c>
      <c r="N25" s="163"/>
      <c r="O25" s="163">
        <v>0.125</v>
      </c>
      <c r="P25" s="163">
        <v>0.125</v>
      </c>
    </row>
    <row r="26" spans="1:16">
      <c r="A26" t="s">
        <v>612</v>
      </c>
      <c r="B26" t="s">
        <v>261</v>
      </c>
      <c r="C26" t="s">
        <v>582</v>
      </c>
      <c r="D26" s="170">
        <v>518</v>
      </c>
      <c r="E26" s="95" t="b">
        <v>0</v>
      </c>
      <c r="F26" s="95"/>
      <c r="G26" s="95"/>
      <c r="H26" s="213">
        <v>2</v>
      </c>
      <c r="I26" s="213">
        <v>0</v>
      </c>
      <c r="J26" s="95">
        <v>0.9</v>
      </c>
      <c r="K26" s="95">
        <v>0.3</v>
      </c>
      <c r="L26" s="95"/>
      <c r="M26" s="163"/>
      <c r="N26" s="163"/>
      <c r="O26" s="163"/>
      <c r="P26" s="163"/>
    </row>
    <row r="27" spans="1:16">
      <c r="A27" s="15"/>
      <c r="B27" s="15"/>
      <c r="C27" s="15"/>
      <c r="D27" s="15"/>
      <c r="E27" s="15"/>
      <c r="F27" s="15"/>
      <c r="G27" s="15"/>
      <c r="H27" s="15"/>
    </row>
    <row r="29" spans="1:16" ht="17.25" customHeight="1"/>
    <row r="30" spans="1:16" ht="17.25" customHeight="1">
      <c r="A30" s="285" t="s">
        <v>613</v>
      </c>
      <c r="B30" s="278"/>
      <c r="C30" s="278"/>
      <c r="D30" s="278"/>
      <c r="E30" s="278"/>
      <c r="F30" s="278"/>
      <c r="G30" s="278"/>
      <c r="H30" s="278"/>
    </row>
    <row r="32" spans="1:16">
      <c r="A32" s="13" t="s">
        <v>106</v>
      </c>
      <c r="B32" s="13" t="s">
        <v>303</v>
      </c>
      <c r="C32" s="14" t="s">
        <v>589</v>
      </c>
      <c r="D32" s="13" t="s">
        <v>614</v>
      </c>
    </row>
    <row r="33" spans="1:14">
      <c r="A33" t="s">
        <v>615</v>
      </c>
      <c r="B33" t="s">
        <v>261</v>
      </c>
      <c r="C33" s="16" t="s">
        <v>582</v>
      </c>
      <c r="D33" s="17">
        <v>2589.0410959999999</v>
      </c>
    </row>
    <row r="34" spans="1:14">
      <c r="A34" t="s">
        <v>616</v>
      </c>
      <c r="B34" t="s">
        <v>648</v>
      </c>
      <c r="C34" s="16" t="s">
        <v>583</v>
      </c>
      <c r="D34" s="17">
        <v>352.61409481343861</v>
      </c>
    </row>
    <row r="35" spans="1:14">
      <c r="A35" t="s">
        <v>618</v>
      </c>
      <c r="B35" t="s">
        <v>647</v>
      </c>
      <c r="C35" s="16" t="s">
        <v>593</v>
      </c>
      <c r="D35" s="17">
        <v>23.972602739999999</v>
      </c>
    </row>
    <row r="36" spans="1:14">
      <c r="A36" t="s">
        <v>621</v>
      </c>
      <c r="B36" s="95" t="s">
        <v>649</v>
      </c>
      <c r="C36" s="6" t="s">
        <v>25</v>
      </c>
      <c r="D36" s="17">
        <v>0</v>
      </c>
      <c r="E36" s="15"/>
      <c r="F36" s="15"/>
      <c r="G36" s="15"/>
      <c r="H36" s="15"/>
    </row>
    <row r="38" spans="1:14" ht="17.25" customHeight="1"/>
    <row r="39" spans="1:14" ht="17.25" customHeight="1">
      <c r="A39" s="285" t="s">
        <v>623</v>
      </c>
      <c r="B39" s="278"/>
      <c r="C39" s="278"/>
      <c r="D39" s="278"/>
      <c r="E39" s="278"/>
      <c r="F39" s="278"/>
      <c r="G39" s="278"/>
      <c r="H39" s="278"/>
    </row>
    <row r="41" spans="1:14">
      <c r="A41" s="13" t="s">
        <v>106</v>
      </c>
      <c r="B41" s="13" t="s">
        <v>303</v>
      </c>
      <c r="C41" s="14" t="s">
        <v>589</v>
      </c>
      <c r="D41" s="13" t="s">
        <v>103</v>
      </c>
      <c r="E41" s="14" t="s">
        <v>624</v>
      </c>
      <c r="F41" s="14" t="s">
        <v>625</v>
      </c>
      <c r="G41" s="14" t="s">
        <v>626</v>
      </c>
      <c r="H41" s="14" t="s">
        <v>627</v>
      </c>
      <c r="I41" s="14" t="s">
        <v>628</v>
      </c>
      <c r="J41" s="14" t="s">
        <v>629</v>
      </c>
      <c r="K41" s="14" t="s">
        <v>630</v>
      </c>
      <c r="L41" s="2" t="s">
        <v>631</v>
      </c>
      <c r="M41" s="2" t="s">
        <v>46</v>
      </c>
      <c r="N41" s="2" t="s">
        <v>47</v>
      </c>
    </row>
    <row r="42" spans="1:14">
      <c r="A42" t="s">
        <v>55</v>
      </c>
      <c r="B42" t="s">
        <v>261</v>
      </c>
      <c r="C42" s="16" t="s">
        <v>582</v>
      </c>
      <c r="D42" s="174">
        <v>0</v>
      </c>
      <c r="E42" s="167" t="b">
        <v>0</v>
      </c>
      <c r="F42" s="16" t="b">
        <v>1</v>
      </c>
      <c r="G42" s="16">
        <v>0.01</v>
      </c>
      <c r="H42" s="16">
        <v>0.95</v>
      </c>
      <c r="I42" s="16">
        <v>0.95</v>
      </c>
      <c r="J42" s="17">
        <f>D42*0.5</f>
        <v>0</v>
      </c>
      <c r="K42" s="17">
        <f>D42</f>
        <v>0</v>
      </c>
      <c r="L42" s="95"/>
      <c r="M42" s="17">
        <v>1758732</v>
      </c>
    </row>
    <row r="43" spans="1:14">
      <c r="A43" t="s">
        <v>632</v>
      </c>
      <c r="B43" t="s">
        <v>647</v>
      </c>
      <c r="C43" s="16" t="s">
        <v>593</v>
      </c>
      <c r="D43" s="174">
        <v>100</v>
      </c>
      <c r="E43" s="167" t="b">
        <v>0</v>
      </c>
      <c r="F43" s="16" t="b">
        <v>1</v>
      </c>
      <c r="G43" s="16">
        <v>0.01</v>
      </c>
      <c r="H43" s="16">
        <v>0.95</v>
      </c>
      <c r="I43" s="16">
        <v>0.95</v>
      </c>
      <c r="J43" s="17">
        <f>D43*0.5</f>
        <v>50</v>
      </c>
      <c r="K43" s="17">
        <f>D43</f>
        <v>100</v>
      </c>
      <c r="L43" s="95"/>
      <c r="M43" s="17">
        <v>82939</v>
      </c>
    </row>
    <row r="44" spans="1:14">
      <c r="A44" t="s">
        <v>633</v>
      </c>
      <c r="B44" t="s">
        <v>648</v>
      </c>
      <c r="C44" t="s">
        <v>583</v>
      </c>
      <c r="D44" s="174">
        <v>100</v>
      </c>
      <c r="E44" s="167" t="b">
        <v>0</v>
      </c>
      <c r="F44" s="16" t="b">
        <v>1</v>
      </c>
      <c r="G44" s="16">
        <v>0.01</v>
      </c>
      <c r="H44" s="16">
        <v>0.95</v>
      </c>
      <c r="I44" s="16">
        <v>0.95</v>
      </c>
      <c r="J44" s="17">
        <f>D44*0.5</f>
        <v>50</v>
      </c>
      <c r="K44" s="17">
        <f>D44</f>
        <v>100</v>
      </c>
      <c r="L44" s="95"/>
      <c r="M44" s="17">
        <v>64327</v>
      </c>
    </row>
    <row r="45" spans="1:14">
      <c r="A45" t="s">
        <v>634</v>
      </c>
      <c r="B45" s="95" t="s">
        <v>649</v>
      </c>
      <c r="C45" t="s">
        <v>25</v>
      </c>
      <c r="D45" s="175">
        <v>0</v>
      </c>
      <c r="E45" s="167" t="b">
        <v>0</v>
      </c>
      <c r="F45" s="167" t="b">
        <v>1</v>
      </c>
      <c r="G45" s="167">
        <v>0.01</v>
      </c>
      <c r="H45" s="167">
        <v>0.95</v>
      </c>
      <c r="I45" s="167">
        <v>0.95</v>
      </c>
      <c r="J45" s="17">
        <f>D45*0.5</f>
        <v>0</v>
      </c>
      <c r="K45" s="17">
        <f>D45</f>
        <v>0</v>
      </c>
      <c r="L45" s="54">
        <v>0.3</v>
      </c>
    </row>
    <row r="46" spans="1:14">
      <c r="A46" t="s">
        <v>650</v>
      </c>
      <c r="B46" t="s">
        <v>261</v>
      </c>
      <c r="C46" s="16" t="s">
        <v>582</v>
      </c>
      <c r="D46" s="153"/>
      <c r="E46" s="16" t="b">
        <v>0</v>
      </c>
      <c r="F46" s="16" t="b">
        <v>1</v>
      </c>
      <c r="G46" s="16">
        <v>0.01</v>
      </c>
      <c r="H46" s="16">
        <v>0.95</v>
      </c>
      <c r="I46" s="16">
        <v>0.95</v>
      </c>
      <c r="J46" s="17">
        <f>D46*0.5</f>
        <v>0</v>
      </c>
      <c r="K46" s="17">
        <f>D46</f>
        <v>0</v>
      </c>
      <c r="L46" s="95"/>
      <c r="M46" s="17">
        <v>2548456</v>
      </c>
      <c r="N46">
        <v>707</v>
      </c>
    </row>
    <row r="47" spans="1:14">
      <c r="A47" s="15"/>
      <c r="B47" s="15"/>
      <c r="C47" s="15"/>
      <c r="D47" s="15"/>
      <c r="E47" s="15"/>
      <c r="F47" s="15"/>
      <c r="G47" s="15"/>
      <c r="H47" s="15"/>
    </row>
    <row r="49" spans="1:15" ht="17.25" customHeight="1"/>
    <row r="50" spans="1:15" ht="17.25" customHeight="1">
      <c r="A50" s="285" t="s">
        <v>635</v>
      </c>
      <c r="B50" s="278"/>
      <c r="C50" s="278"/>
      <c r="D50" s="278"/>
      <c r="E50" s="278"/>
      <c r="F50" s="278"/>
      <c r="G50" s="278"/>
      <c r="H50" s="278"/>
    </row>
    <row r="52" spans="1:15">
      <c r="A52" s="13" t="s">
        <v>106</v>
      </c>
      <c r="B52" s="13" t="s">
        <v>219</v>
      </c>
      <c r="C52" s="14" t="s">
        <v>636</v>
      </c>
      <c r="D52" s="14" t="s">
        <v>637</v>
      </c>
      <c r="E52" s="14" t="s">
        <v>638</v>
      </c>
      <c r="F52" s="14" t="s">
        <v>639</v>
      </c>
      <c r="G52" s="14" t="s">
        <v>640</v>
      </c>
      <c r="H52" s="14" t="s">
        <v>641</v>
      </c>
      <c r="I52" s="14" t="s">
        <v>642</v>
      </c>
      <c r="J52" s="13" t="s">
        <v>598</v>
      </c>
      <c r="K52" s="14" t="s">
        <v>599</v>
      </c>
      <c r="L52" s="14" t="s">
        <v>600</v>
      </c>
      <c r="M52" s="14" t="s">
        <v>601</v>
      </c>
      <c r="N52" s="14" t="s">
        <v>46</v>
      </c>
      <c r="O52" s="14" t="s">
        <v>47</v>
      </c>
    </row>
    <row r="53" spans="1:15">
      <c r="A53" t="s">
        <v>643</v>
      </c>
      <c r="B53" t="s">
        <v>261</v>
      </c>
      <c r="C53" t="s">
        <v>647</v>
      </c>
      <c r="F53" s="16">
        <v>0.7</v>
      </c>
      <c r="J53" s="208">
        <v>0</v>
      </c>
      <c r="K53" t="b">
        <v>0</v>
      </c>
      <c r="M53">
        <v>1000</v>
      </c>
      <c r="N53" s="17">
        <v>1189914</v>
      </c>
      <c r="O53" s="17">
        <v>0</v>
      </c>
    </row>
    <row r="54" spans="1:15">
      <c r="A54" t="s">
        <v>56</v>
      </c>
      <c r="B54" t="s">
        <v>261</v>
      </c>
      <c r="C54" t="s">
        <v>648</v>
      </c>
      <c r="F54">
        <v>3</v>
      </c>
      <c r="J54" s="198">
        <v>0</v>
      </c>
      <c r="K54" t="b">
        <v>0</v>
      </c>
      <c r="M54">
        <v>300</v>
      </c>
      <c r="N54" s="17">
        <v>1311343</v>
      </c>
      <c r="O54" s="17">
        <v>10</v>
      </c>
    </row>
    <row r="55" spans="1:15">
      <c r="A55" t="s">
        <v>22</v>
      </c>
      <c r="B55" t="s">
        <v>231</v>
      </c>
      <c r="C55" t="s">
        <v>261</v>
      </c>
      <c r="D55" t="s">
        <v>648</v>
      </c>
      <c r="F55">
        <v>0.5</v>
      </c>
      <c r="H55">
        <v>0.4</v>
      </c>
      <c r="J55" s="198">
        <v>270</v>
      </c>
      <c r="K55" t="b">
        <v>0</v>
      </c>
      <c r="N55" s="17">
        <v>1604147.1282579601</v>
      </c>
      <c r="O55" s="17">
        <v>63.573999999999998</v>
      </c>
    </row>
    <row r="56" spans="1:15">
      <c r="A56" t="s">
        <v>644</v>
      </c>
      <c r="B56" t="s">
        <v>261</v>
      </c>
      <c r="C56" s="95" t="s">
        <v>649</v>
      </c>
      <c r="F56" s="10">
        <v>0.95</v>
      </c>
      <c r="J56" s="198">
        <v>0</v>
      </c>
      <c r="K56" t="b">
        <v>0</v>
      </c>
      <c r="N56">
        <v>0</v>
      </c>
      <c r="O56">
        <v>20</v>
      </c>
    </row>
    <row r="57" spans="1:15">
      <c r="A57" t="s">
        <v>645</v>
      </c>
      <c r="B57" s="95" t="s">
        <v>649</v>
      </c>
      <c r="C57" t="s">
        <v>261</v>
      </c>
      <c r="F57" s="10">
        <v>0.95</v>
      </c>
      <c r="J57" s="198">
        <v>0</v>
      </c>
      <c r="K57" t="b">
        <v>0</v>
      </c>
      <c r="N57">
        <v>0</v>
      </c>
      <c r="O57" s="17">
        <v>20</v>
      </c>
    </row>
    <row r="58" spans="1:15">
      <c r="B58" s="95"/>
      <c r="F58" s="10"/>
      <c r="J58" s="148"/>
    </row>
  </sheetData>
  <mergeCells count="6">
    <mergeCell ref="A50:H50"/>
    <mergeCell ref="A30:H30"/>
    <mergeCell ref="A39:H39"/>
    <mergeCell ref="A7:H7"/>
    <mergeCell ref="A1:H1"/>
    <mergeCell ref="A17:H17"/>
  </mergeCells>
  <phoneticPr fontId="9" type="noConversion"/>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9"/>
  </sheetPr>
  <dimension ref="A1:P58"/>
  <sheetViews>
    <sheetView topLeftCell="A17" zoomScale="70" zoomScaleNormal="70" workbookViewId="0">
      <selection activeCell="E21" sqref="E20:E21"/>
    </sheetView>
  </sheetViews>
  <sheetFormatPr defaultRowHeight="16.5"/>
  <cols>
    <col min="1" max="1" width="20" customWidth="1"/>
    <col min="2" max="2" width="13" customWidth="1"/>
    <col min="3" max="3" width="15" customWidth="1"/>
    <col min="4" max="15" width="13" customWidth="1"/>
  </cols>
  <sheetData>
    <row r="1" spans="1:8" ht="26.25" customHeight="1">
      <c r="A1" s="286" t="s">
        <v>651</v>
      </c>
      <c r="B1" s="278"/>
      <c r="C1" s="278"/>
      <c r="D1" s="278"/>
      <c r="E1" s="278"/>
      <c r="F1" s="278"/>
      <c r="G1" s="278"/>
      <c r="H1" s="278"/>
    </row>
    <row r="3" spans="1:8">
      <c r="F3" s="11" t="s">
        <v>585</v>
      </c>
      <c r="G3" s="12" t="s">
        <v>586</v>
      </c>
      <c r="H3" s="12" t="s">
        <v>587</v>
      </c>
    </row>
    <row r="7" spans="1:8" ht="17.25" customHeight="1">
      <c r="A7" s="285" t="s">
        <v>303</v>
      </c>
      <c r="B7" s="278"/>
      <c r="C7" s="278"/>
      <c r="D7" s="278"/>
      <c r="E7" s="278"/>
      <c r="F7" s="278"/>
      <c r="G7" s="278"/>
      <c r="H7" s="278"/>
    </row>
    <row r="9" spans="1:8">
      <c r="A9" s="13" t="s">
        <v>106</v>
      </c>
      <c r="B9" s="13" t="s">
        <v>588</v>
      </c>
      <c r="C9" s="13" t="s">
        <v>589</v>
      </c>
      <c r="D9" s="14" t="s">
        <v>590</v>
      </c>
      <c r="E9" s="14" t="s">
        <v>591</v>
      </c>
    </row>
    <row r="11" spans="1:8">
      <c r="A11" t="s">
        <v>652</v>
      </c>
      <c r="B11">
        <v>1</v>
      </c>
      <c r="C11" t="s">
        <v>593</v>
      </c>
    </row>
    <row r="12" spans="1:8">
      <c r="A12" t="s">
        <v>653</v>
      </c>
      <c r="B12">
        <v>1</v>
      </c>
      <c r="C12" t="s">
        <v>583</v>
      </c>
    </row>
    <row r="13" spans="1:8">
      <c r="A13" t="s">
        <v>229</v>
      </c>
      <c r="B13" s="15">
        <v>1</v>
      </c>
      <c r="C13" s="15" t="s">
        <v>595</v>
      </c>
      <c r="D13" s="15"/>
      <c r="E13" s="15"/>
      <c r="F13" s="15"/>
      <c r="G13" s="15"/>
      <c r="H13" s="15"/>
    </row>
    <row r="14" spans="1:8">
      <c r="A14" s="95" t="s">
        <v>654</v>
      </c>
      <c r="B14" s="95">
        <v>1</v>
      </c>
      <c r="C14" s="95" t="s">
        <v>25</v>
      </c>
    </row>
    <row r="15" spans="1:8">
      <c r="A15" s="95"/>
      <c r="B15" s="95"/>
    </row>
    <row r="17" spans="1:16" ht="17.25" customHeight="1">
      <c r="A17" s="285" t="s">
        <v>597</v>
      </c>
      <c r="B17" s="278"/>
      <c r="C17" s="278"/>
      <c r="D17" s="278"/>
      <c r="E17" s="278"/>
      <c r="F17" s="278"/>
      <c r="G17" s="278"/>
      <c r="H17" s="278"/>
    </row>
    <row r="19" spans="1:16">
      <c r="A19" s="13" t="s">
        <v>106</v>
      </c>
      <c r="B19" s="13" t="s">
        <v>303</v>
      </c>
      <c r="C19" s="13" t="s">
        <v>589</v>
      </c>
      <c r="D19" s="13" t="s">
        <v>598</v>
      </c>
      <c r="E19" s="14" t="s">
        <v>599</v>
      </c>
      <c r="F19" s="14" t="s">
        <v>600</v>
      </c>
      <c r="G19" s="14" t="s">
        <v>601</v>
      </c>
      <c r="H19" s="14" t="s">
        <v>47</v>
      </c>
      <c r="I19" s="14" t="s">
        <v>46</v>
      </c>
      <c r="J19" s="14" t="s">
        <v>602</v>
      </c>
      <c r="K19" s="2" t="s">
        <v>603</v>
      </c>
      <c r="L19" s="14" t="s">
        <v>604</v>
      </c>
      <c r="M19" s="123" t="s">
        <v>605</v>
      </c>
      <c r="N19" s="123" t="s">
        <v>606</v>
      </c>
      <c r="O19" s="123" t="s">
        <v>607</v>
      </c>
      <c r="P19" s="123" t="s">
        <v>608</v>
      </c>
    </row>
    <row r="20" spans="1:16">
      <c r="A20" t="s">
        <v>50</v>
      </c>
      <c r="B20" t="s">
        <v>259</v>
      </c>
      <c r="C20" t="s">
        <v>609</v>
      </c>
      <c r="D20" s="206">
        <v>3801</v>
      </c>
      <c r="E20" t="b">
        <v>0</v>
      </c>
      <c r="G20" s="155">
        <f>D20*개발노트!$I$111</f>
        <v>11403</v>
      </c>
      <c r="H20" s="17">
        <v>2</v>
      </c>
      <c r="I20" s="17">
        <v>840601</v>
      </c>
      <c r="K20">
        <v>0.6</v>
      </c>
      <c r="M20" s="20"/>
      <c r="N20" s="20"/>
      <c r="O20" s="20"/>
      <c r="P20" s="20"/>
    </row>
    <row r="21" spans="1:16">
      <c r="A21" t="s">
        <v>51</v>
      </c>
      <c r="B21" t="s">
        <v>259</v>
      </c>
      <c r="C21" t="s">
        <v>610</v>
      </c>
      <c r="D21" s="206">
        <v>10</v>
      </c>
      <c r="E21" t="b">
        <v>0</v>
      </c>
      <c r="G21" s="155">
        <f>D21*개발노트!$I$111</f>
        <v>30</v>
      </c>
      <c r="H21" s="18">
        <v>4</v>
      </c>
      <c r="I21" s="17">
        <v>4712626</v>
      </c>
      <c r="K21">
        <v>0.7</v>
      </c>
      <c r="M21" s="20"/>
      <c r="N21" s="20"/>
      <c r="O21" s="20"/>
      <c r="P21" s="20"/>
    </row>
    <row r="22" spans="1:16">
      <c r="A22" t="s">
        <v>20</v>
      </c>
      <c r="B22" t="s">
        <v>259</v>
      </c>
      <c r="C22" t="s">
        <v>582</v>
      </c>
      <c r="D22" s="206">
        <v>4077</v>
      </c>
      <c r="E22" t="b">
        <v>0</v>
      </c>
      <c r="H22" s="17">
        <v>63.573999999999998</v>
      </c>
      <c r="I22" s="17">
        <v>2021803</v>
      </c>
      <c r="J22">
        <v>0.54</v>
      </c>
      <c r="M22" s="20" t="b">
        <v>0</v>
      </c>
      <c r="N22" s="20"/>
      <c r="O22" s="20">
        <v>0.25</v>
      </c>
      <c r="P22" s="20">
        <v>0.25</v>
      </c>
    </row>
    <row r="23" spans="1:16">
      <c r="A23" t="s">
        <v>21</v>
      </c>
      <c r="B23" t="s">
        <v>259</v>
      </c>
      <c r="C23" t="s">
        <v>582</v>
      </c>
      <c r="D23" s="206">
        <v>0</v>
      </c>
      <c r="E23" t="b">
        <v>0</v>
      </c>
      <c r="H23" s="17">
        <v>6</v>
      </c>
      <c r="I23" s="17">
        <v>7718412</v>
      </c>
      <c r="J23">
        <v>0.8</v>
      </c>
      <c r="K23">
        <v>0.85</v>
      </c>
      <c r="M23" s="20"/>
      <c r="N23" s="20">
        <v>0.8</v>
      </c>
      <c r="O23" s="20"/>
      <c r="P23" s="20"/>
    </row>
    <row r="24" spans="1:16">
      <c r="A24" s="89"/>
      <c r="B24" s="89"/>
      <c r="C24" s="89"/>
      <c r="D24" s="205"/>
      <c r="E24" s="89"/>
      <c r="F24" s="89"/>
      <c r="G24" s="89"/>
      <c r="H24" s="90">
        <v>0</v>
      </c>
      <c r="I24" s="90">
        <v>0</v>
      </c>
      <c r="J24" s="91"/>
      <c r="K24" s="89"/>
      <c r="L24" s="89"/>
      <c r="M24" s="20"/>
      <c r="N24" s="20"/>
      <c r="O24" s="20"/>
      <c r="P24" s="20"/>
    </row>
    <row r="25" spans="1:16">
      <c r="A25" t="s">
        <v>611</v>
      </c>
      <c r="B25" t="s">
        <v>259</v>
      </c>
      <c r="C25" t="s">
        <v>582</v>
      </c>
      <c r="D25" s="206">
        <v>18246</v>
      </c>
      <c r="E25" t="b">
        <v>0</v>
      </c>
      <c r="H25" s="17">
        <v>54.186999999999998</v>
      </c>
      <c r="I25" s="17">
        <v>2877207</v>
      </c>
      <c r="J25">
        <v>0.47</v>
      </c>
      <c r="K25">
        <v>0.85</v>
      </c>
      <c r="M25" s="20" t="b">
        <v>0</v>
      </c>
      <c r="N25" s="20"/>
      <c r="O25" s="20">
        <v>0.125</v>
      </c>
      <c r="P25" s="20">
        <v>0.125</v>
      </c>
    </row>
    <row r="26" spans="1:16">
      <c r="A26" t="s">
        <v>612</v>
      </c>
      <c r="B26" t="s">
        <v>259</v>
      </c>
      <c r="C26" t="s">
        <v>582</v>
      </c>
      <c r="D26" s="206">
        <v>32</v>
      </c>
      <c r="E26" t="b">
        <v>0</v>
      </c>
      <c r="H26" s="17">
        <v>2</v>
      </c>
      <c r="I26" s="17">
        <v>0</v>
      </c>
      <c r="J26">
        <v>0.9</v>
      </c>
      <c r="K26">
        <v>0.3</v>
      </c>
      <c r="M26" s="20"/>
      <c r="N26" s="20"/>
      <c r="O26" s="20"/>
      <c r="P26" s="20"/>
    </row>
    <row r="27" spans="1:16">
      <c r="A27" s="15"/>
      <c r="B27" s="15"/>
      <c r="C27" s="15"/>
      <c r="D27" s="15"/>
      <c r="E27" s="15"/>
      <c r="F27" s="15"/>
      <c r="G27" s="15"/>
      <c r="H27" s="15"/>
    </row>
    <row r="29" spans="1:16" ht="17.25" customHeight="1"/>
    <row r="30" spans="1:16" ht="17.25" customHeight="1">
      <c r="A30" s="285" t="s">
        <v>613</v>
      </c>
      <c r="B30" s="278"/>
      <c r="C30" s="278"/>
      <c r="D30" s="278"/>
      <c r="E30" s="278"/>
      <c r="F30" s="278"/>
      <c r="G30" s="278"/>
      <c r="H30" s="278"/>
    </row>
    <row r="32" spans="1:16">
      <c r="A32" s="13" t="s">
        <v>106</v>
      </c>
      <c r="B32" s="13" t="s">
        <v>303</v>
      </c>
      <c r="C32" s="14" t="s">
        <v>589</v>
      </c>
      <c r="D32" s="13" t="s">
        <v>614</v>
      </c>
    </row>
    <row r="33" spans="1:14">
      <c r="A33" t="s">
        <v>615</v>
      </c>
      <c r="B33" t="s">
        <v>259</v>
      </c>
      <c r="C33" s="16" t="s">
        <v>582</v>
      </c>
      <c r="D33" s="17">
        <v>3698.6301370000001</v>
      </c>
    </row>
    <row r="34" spans="1:14">
      <c r="A34" t="s">
        <v>616</v>
      </c>
      <c r="B34" t="s">
        <v>653</v>
      </c>
      <c r="C34" s="16" t="s">
        <v>583</v>
      </c>
      <c r="D34" s="17">
        <v>472.89481861998979</v>
      </c>
    </row>
    <row r="35" spans="1:14">
      <c r="A35" t="s">
        <v>618</v>
      </c>
      <c r="B35" t="s">
        <v>652</v>
      </c>
      <c r="C35" s="16" t="s">
        <v>593</v>
      </c>
      <c r="D35" s="17">
        <v>34.24657534</v>
      </c>
    </row>
    <row r="36" spans="1:14">
      <c r="A36" t="s">
        <v>621</v>
      </c>
      <c r="B36" s="95" t="s">
        <v>654</v>
      </c>
      <c r="C36" s="6" t="s">
        <v>25</v>
      </c>
      <c r="D36" s="17">
        <v>0</v>
      </c>
      <c r="E36" s="15"/>
      <c r="F36" s="15"/>
      <c r="G36" s="15"/>
      <c r="H36" s="15"/>
    </row>
    <row r="38" spans="1:14" ht="17.25" customHeight="1"/>
    <row r="39" spans="1:14" ht="17.25" customHeight="1">
      <c r="A39" s="285" t="s">
        <v>623</v>
      </c>
      <c r="B39" s="278"/>
      <c r="C39" s="278"/>
      <c r="D39" s="278"/>
      <c r="E39" s="278"/>
      <c r="F39" s="278"/>
      <c r="G39" s="278"/>
      <c r="H39" s="278"/>
    </row>
    <row r="41" spans="1:14">
      <c r="A41" s="13" t="s">
        <v>106</v>
      </c>
      <c r="B41" s="13" t="s">
        <v>303</v>
      </c>
      <c r="C41" s="14" t="s">
        <v>589</v>
      </c>
      <c r="D41" s="13" t="s">
        <v>103</v>
      </c>
      <c r="E41" s="14" t="s">
        <v>624</v>
      </c>
      <c r="F41" s="14" t="s">
        <v>625</v>
      </c>
      <c r="G41" s="14" t="s">
        <v>626</v>
      </c>
      <c r="H41" s="14" t="s">
        <v>627</v>
      </c>
      <c r="I41" s="14" t="s">
        <v>628</v>
      </c>
      <c r="J41" s="14" t="s">
        <v>629</v>
      </c>
      <c r="K41" s="14" t="s">
        <v>630</v>
      </c>
      <c r="L41" s="2" t="s">
        <v>631</v>
      </c>
      <c r="M41" s="2" t="s">
        <v>46</v>
      </c>
      <c r="N41" s="2" t="s">
        <v>47</v>
      </c>
    </row>
    <row r="42" spans="1:14">
      <c r="A42" t="s">
        <v>55</v>
      </c>
      <c r="B42" t="s">
        <v>259</v>
      </c>
      <c r="C42" s="16" t="s">
        <v>582</v>
      </c>
      <c r="D42" s="151">
        <v>0</v>
      </c>
      <c r="E42" s="10" t="b">
        <v>0</v>
      </c>
      <c r="F42" s="16" t="b">
        <v>1</v>
      </c>
      <c r="G42" s="16">
        <v>0.01</v>
      </c>
      <c r="H42" s="16">
        <v>0.95</v>
      </c>
      <c r="I42" s="16">
        <v>0.95</v>
      </c>
      <c r="J42" s="17">
        <f>D42*0.5</f>
        <v>0</v>
      </c>
      <c r="K42" s="17">
        <f>D42</f>
        <v>0</v>
      </c>
      <c r="M42" s="17">
        <v>1758732</v>
      </c>
    </row>
    <row r="43" spans="1:14">
      <c r="A43" t="s">
        <v>632</v>
      </c>
      <c r="B43" t="s">
        <v>652</v>
      </c>
      <c r="C43" s="16" t="s">
        <v>593</v>
      </c>
      <c r="D43" s="204">
        <v>100</v>
      </c>
      <c r="E43" s="10" t="b">
        <v>0</v>
      </c>
      <c r="F43" s="16" t="b">
        <v>1</v>
      </c>
      <c r="G43" s="16">
        <v>0.01</v>
      </c>
      <c r="H43" s="16">
        <v>0.95</v>
      </c>
      <c r="I43" s="16">
        <v>0.95</v>
      </c>
      <c r="J43" s="17">
        <f>D43*0.5</f>
        <v>50</v>
      </c>
      <c r="K43" s="17">
        <f>D43</f>
        <v>100</v>
      </c>
      <c r="M43" s="17">
        <v>82939</v>
      </c>
    </row>
    <row r="44" spans="1:14">
      <c r="A44" t="s">
        <v>633</v>
      </c>
      <c r="B44" t="s">
        <v>653</v>
      </c>
      <c r="C44" t="s">
        <v>583</v>
      </c>
      <c r="D44" s="204">
        <v>100</v>
      </c>
      <c r="E44" s="10" t="b">
        <v>0</v>
      </c>
      <c r="F44" s="16" t="b">
        <v>1</v>
      </c>
      <c r="G44" s="16">
        <v>0.01</v>
      </c>
      <c r="H44" s="16">
        <v>0.95</v>
      </c>
      <c r="I44" s="16">
        <v>0.95</v>
      </c>
      <c r="J44" s="17">
        <f>D44*0.5</f>
        <v>50</v>
      </c>
      <c r="K44" s="17">
        <f>D44</f>
        <v>100</v>
      </c>
      <c r="M44" s="17">
        <v>64327</v>
      </c>
    </row>
    <row r="45" spans="1:14">
      <c r="A45" t="s">
        <v>634</v>
      </c>
      <c r="B45" s="95" t="s">
        <v>654</v>
      </c>
      <c r="C45" t="s">
        <v>25</v>
      </c>
      <c r="D45" s="151">
        <v>0</v>
      </c>
      <c r="E45" s="10" t="b">
        <v>0</v>
      </c>
      <c r="F45" s="10" t="b">
        <v>1</v>
      </c>
      <c r="G45" s="10">
        <v>0.01</v>
      </c>
      <c r="H45" s="10">
        <v>0.95</v>
      </c>
      <c r="I45" s="10">
        <v>0.95</v>
      </c>
      <c r="J45" s="17">
        <f>D45*0.5</f>
        <v>0</v>
      </c>
      <c r="K45" s="17">
        <f>D45</f>
        <v>0</v>
      </c>
      <c r="L45" s="54">
        <v>0.3</v>
      </c>
    </row>
    <row r="46" spans="1:14">
      <c r="A46" t="s">
        <v>650</v>
      </c>
      <c r="B46" t="s">
        <v>259</v>
      </c>
      <c r="C46" s="16" t="s">
        <v>582</v>
      </c>
      <c r="D46" s="153"/>
      <c r="E46" s="16" t="b">
        <v>0</v>
      </c>
      <c r="F46" s="16" t="b">
        <v>1</v>
      </c>
      <c r="G46" s="16">
        <v>0.01</v>
      </c>
      <c r="H46" s="16">
        <v>0.95</v>
      </c>
      <c r="I46" s="16">
        <v>0.95</v>
      </c>
      <c r="J46" s="17">
        <f>D46*0.5</f>
        <v>0</v>
      </c>
      <c r="K46" s="17">
        <f>D46</f>
        <v>0</v>
      </c>
      <c r="M46" s="17">
        <v>2548456</v>
      </c>
      <c r="N46">
        <v>707</v>
      </c>
    </row>
    <row r="47" spans="1:14">
      <c r="A47" s="15"/>
      <c r="B47" s="15"/>
      <c r="C47" s="15"/>
      <c r="D47" s="15"/>
      <c r="E47" s="15"/>
      <c r="F47" s="15"/>
      <c r="G47" s="15"/>
      <c r="H47" s="15"/>
    </row>
    <row r="49" spans="1:15" ht="17.25" customHeight="1"/>
    <row r="50" spans="1:15" ht="17.25" customHeight="1">
      <c r="A50" s="285" t="s">
        <v>635</v>
      </c>
      <c r="B50" s="278"/>
      <c r="C50" s="278"/>
      <c r="D50" s="278"/>
      <c r="E50" s="278"/>
      <c r="F50" s="278"/>
      <c r="G50" s="278"/>
      <c r="H50" s="278"/>
    </row>
    <row r="52" spans="1:15">
      <c r="A52" s="13" t="s">
        <v>106</v>
      </c>
      <c r="B52" s="13" t="s">
        <v>219</v>
      </c>
      <c r="C52" s="14" t="s">
        <v>636</v>
      </c>
      <c r="D52" s="14" t="s">
        <v>637</v>
      </c>
      <c r="E52" s="14" t="s">
        <v>638</v>
      </c>
      <c r="F52" s="14" t="s">
        <v>639</v>
      </c>
      <c r="G52" s="14" t="s">
        <v>640</v>
      </c>
      <c r="H52" s="14" t="s">
        <v>641</v>
      </c>
      <c r="I52" s="14" t="s">
        <v>642</v>
      </c>
      <c r="J52" s="13" t="s">
        <v>598</v>
      </c>
      <c r="K52" s="14" t="s">
        <v>599</v>
      </c>
      <c r="L52" s="14" t="s">
        <v>600</v>
      </c>
      <c r="M52" s="14" t="s">
        <v>601</v>
      </c>
      <c r="N52" s="14" t="s">
        <v>46</v>
      </c>
      <c r="O52" s="14" t="s">
        <v>47</v>
      </c>
    </row>
    <row r="53" spans="1:15">
      <c r="A53" t="s">
        <v>643</v>
      </c>
      <c r="B53" t="s">
        <v>259</v>
      </c>
      <c r="C53" t="s">
        <v>652</v>
      </c>
      <c r="F53" s="16">
        <v>0.7</v>
      </c>
      <c r="J53" s="197">
        <v>0</v>
      </c>
      <c r="K53" t="b">
        <v>0</v>
      </c>
      <c r="M53">
        <v>1000</v>
      </c>
      <c r="N53" s="17">
        <v>1189914</v>
      </c>
      <c r="O53" s="17">
        <v>0</v>
      </c>
    </row>
    <row r="54" spans="1:15">
      <c r="A54" t="s">
        <v>56</v>
      </c>
      <c r="B54" t="s">
        <v>259</v>
      </c>
      <c r="C54" t="s">
        <v>653</v>
      </c>
      <c r="F54">
        <v>3</v>
      </c>
      <c r="J54" s="210">
        <v>0</v>
      </c>
      <c r="K54" t="b">
        <v>0</v>
      </c>
      <c r="M54">
        <v>500</v>
      </c>
      <c r="N54" s="17">
        <v>1311343</v>
      </c>
      <c r="O54" s="17">
        <v>10</v>
      </c>
    </row>
    <row r="55" spans="1:15">
      <c r="A55" t="s">
        <v>22</v>
      </c>
      <c r="B55" t="s">
        <v>229</v>
      </c>
      <c r="C55" t="s">
        <v>259</v>
      </c>
      <c r="D55" t="s">
        <v>653</v>
      </c>
      <c r="F55">
        <v>0.5</v>
      </c>
      <c r="H55">
        <v>0.4</v>
      </c>
      <c r="J55" s="210">
        <v>596</v>
      </c>
      <c r="K55" t="b">
        <v>0</v>
      </c>
      <c r="N55" s="17">
        <v>1604147.1282579601</v>
      </c>
      <c r="O55" s="17">
        <v>63.573999999999998</v>
      </c>
    </row>
    <row r="56" spans="1:15">
      <c r="A56" t="s">
        <v>644</v>
      </c>
      <c r="B56" t="s">
        <v>259</v>
      </c>
      <c r="C56" s="95" t="s">
        <v>654</v>
      </c>
      <c r="F56" s="10">
        <v>0.95</v>
      </c>
      <c r="J56" s="210">
        <v>0</v>
      </c>
      <c r="K56" t="b">
        <v>0</v>
      </c>
      <c r="N56">
        <v>0</v>
      </c>
      <c r="O56">
        <v>20</v>
      </c>
    </row>
    <row r="57" spans="1:15">
      <c r="A57" t="s">
        <v>645</v>
      </c>
      <c r="B57" s="95" t="s">
        <v>654</v>
      </c>
      <c r="C57" t="s">
        <v>259</v>
      </c>
      <c r="F57" s="10">
        <v>0.95</v>
      </c>
      <c r="J57" s="210">
        <v>0</v>
      </c>
      <c r="K57" t="b">
        <v>0</v>
      </c>
      <c r="N57">
        <v>0</v>
      </c>
      <c r="O57" s="17">
        <v>20</v>
      </c>
    </row>
    <row r="58" spans="1:15">
      <c r="B58" s="95"/>
      <c r="F58" s="10"/>
      <c r="J58" s="17"/>
    </row>
  </sheetData>
  <mergeCells count="6">
    <mergeCell ref="A50:H50"/>
    <mergeCell ref="A30:H30"/>
    <mergeCell ref="A39:H39"/>
    <mergeCell ref="A7:H7"/>
    <mergeCell ref="A1:H1"/>
    <mergeCell ref="A17:H17"/>
  </mergeCells>
  <phoneticPr fontId="9" type="noConversion"/>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9"/>
  </sheetPr>
  <dimension ref="A1:P58"/>
  <sheetViews>
    <sheetView topLeftCell="A8" zoomScale="85" zoomScaleNormal="85" workbookViewId="0">
      <selection activeCell="K31" sqref="K31"/>
    </sheetView>
  </sheetViews>
  <sheetFormatPr defaultRowHeight="16.5"/>
  <cols>
    <col min="1" max="1" width="20" customWidth="1"/>
    <col min="2" max="2" width="13" customWidth="1"/>
    <col min="3" max="3" width="15" customWidth="1"/>
    <col min="4" max="15" width="13" customWidth="1"/>
  </cols>
  <sheetData>
    <row r="1" spans="1:8" ht="26.25" customHeight="1">
      <c r="A1" s="286" t="s">
        <v>655</v>
      </c>
      <c r="B1" s="278"/>
      <c r="C1" s="278"/>
      <c r="D1" s="278"/>
      <c r="E1" s="278"/>
      <c r="F1" s="278"/>
      <c r="G1" s="278"/>
      <c r="H1" s="278"/>
    </row>
    <row r="3" spans="1:8">
      <c r="F3" s="11" t="s">
        <v>585</v>
      </c>
      <c r="G3" s="12" t="s">
        <v>586</v>
      </c>
      <c r="H3" s="12" t="s">
        <v>587</v>
      </c>
    </row>
    <row r="7" spans="1:8" ht="17.25" customHeight="1">
      <c r="A7" s="285" t="s">
        <v>303</v>
      </c>
      <c r="B7" s="278"/>
      <c r="C7" s="278"/>
      <c r="D7" s="278"/>
      <c r="E7" s="278"/>
      <c r="F7" s="278"/>
      <c r="G7" s="278"/>
      <c r="H7" s="278"/>
    </row>
    <row r="9" spans="1:8">
      <c r="A9" s="13" t="s">
        <v>106</v>
      </c>
      <c r="B9" s="13" t="s">
        <v>588</v>
      </c>
      <c r="C9" s="13" t="s">
        <v>589</v>
      </c>
      <c r="D9" s="14" t="s">
        <v>590</v>
      </c>
      <c r="E9" s="14" t="s">
        <v>591</v>
      </c>
    </row>
    <row r="11" spans="1:8">
      <c r="A11" t="s">
        <v>656</v>
      </c>
      <c r="B11">
        <v>1</v>
      </c>
      <c r="C11" t="s">
        <v>593</v>
      </c>
    </row>
    <row r="12" spans="1:8">
      <c r="A12" t="s">
        <v>657</v>
      </c>
      <c r="B12">
        <v>1</v>
      </c>
      <c r="C12" t="s">
        <v>583</v>
      </c>
    </row>
    <row r="13" spans="1:8">
      <c r="A13" t="s">
        <v>245</v>
      </c>
      <c r="B13" s="15">
        <v>1</v>
      </c>
      <c r="C13" s="15" t="s">
        <v>595</v>
      </c>
      <c r="D13" s="15"/>
      <c r="E13" s="15"/>
      <c r="F13" s="15"/>
      <c r="G13" s="15"/>
      <c r="H13" s="15"/>
    </row>
    <row r="14" spans="1:8">
      <c r="A14" s="95" t="s">
        <v>658</v>
      </c>
      <c r="B14" s="95">
        <v>1</v>
      </c>
      <c r="C14" s="95" t="s">
        <v>25</v>
      </c>
    </row>
    <row r="15" spans="1:8">
      <c r="A15" s="95"/>
      <c r="B15" s="95"/>
    </row>
    <row r="17" spans="1:16" ht="17.25" customHeight="1">
      <c r="A17" s="285" t="s">
        <v>597</v>
      </c>
      <c r="B17" s="278"/>
      <c r="C17" s="278"/>
      <c r="D17" s="278"/>
      <c r="E17" s="278"/>
      <c r="F17" s="278"/>
      <c r="G17" s="278"/>
      <c r="H17" s="278"/>
    </row>
    <row r="19" spans="1:16">
      <c r="A19" s="13" t="s">
        <v>106</v>
      </c>
      <c r="B19" s="13" t="s">
        <v>303</v>
      </c>
      <c r="C19" s="13" t="s">
        <v>589</v>
      </c>
      <c r="D19" s="13" t="s">
        <v>598</v>
      </c>
      <c r="E19" s="14" t="s">
        <v>599</v>
      </c>
      <c r="F19" s="14" t="s">
        <v>600</v>
      </c>
      <c r="G19" s="14" t="s">
        <v>601</v>
      </c>
      <c r="H19" s="14" t="s">
        <v>47</v>
      </c>
      <c r="I19" s="14" t="s">
        <v>46</v>
      </c>
      <c r="J19" s="14" t="s">
        <v>602</v>
      </c>
      <c r="K19" s="2" t="s">
        <v>603</v>
      </c>
      <c r="L19" s="14" t="s">
        <v>604</v>
      </c>
      <c r="M19" s="123" t="s">
        <v>605</v>
      </c>
      <c r="N19" s="123" t="s">
        <v>606</v>
      </c>
      <c r="O19" s="123" t="s">
        <v>607</v>
      </c>
      <c r="P19" s="123" t="s">
        <v>608</v>
      </c>
    </row>
    <row r="20" spans="1:16">
      <c r="A20" t="s">
        <v>50</v>
      </c>
      <c r="B20" t="s">
        <v>275</v>
      </c>
      <c r="C20" t="s">
        <v>609</v>
      </c>
      <c r="D20" s="203">
        <v>1219</v>
      </c>
      <c r="E20" t="b">
        <v>0</v>
      </c>
      <c r="G20" s="155">
        <f>D20*개발노트!$I$111</f>
        <v>3657</v>
      </c>
      <c r="H20" s="17">
        <v>2</v>
      </c>
      <c r="I20" s="17">
        <v>840601</v>
      </c>
      <c r="K20">
        <v>0.6</v>
      </c>
      <c r="M20" s="20"/>
      <c r="N20" s="20"/>
      <c r="O20" s="20"/>
      <c r="P20" s="20"/>
    </row>
    <row r="21" spans="1:16">
      <c r="A21" t="s">
        <v>51</v>
      </c>
      <c r="B21" t="s">
        <v>275</v>
      </c>
      <c r="C21" t="s">
        <v>610</v>
      </c>
      <c r="D21" s="203">
        <v>0</v>
      </c>
      <c r="E21" t="b">
        <v>0</v>
      </c>
      <c r="G21" s="155">
        <f>D21*개발노트!$I$111</f>
        <v>0</v>
      </c>
      <c r="H21" s="18">
        <v>4</v>
      </c>
      <c r="I21" s="17">
        <v>4712626</v>
      </c>
      <c r="K21">
        <v>0.7</v>
      </c>
      <c r="M21" s="20"/>
      <c r="N21" s="20"/>
      <c r="O21" s="20"/>
      <c r="P21" s="20"/>
    </row>
    <row r="22" spans="1:16">
      <c r="A22" t="s">
        <v>20</v>
      </c>
      <c r="B22" t="s">
        <v>275</v>
      </c>
      <c r="C22" t="s">
        <v>582</v>
      </c>
      <c r="D22" s="203">
        <v>0</v>
      </c>
      <c r="E22" t="b">
        <v>0</v>
      </c>
      <c r="H22" s="17">
        <v>63.573999999999998</v>
      </c>
      <c r="I22" s="17">
        <v>2021803</v>
      </c>
      <c r="J22">
        <v>0.54</v>
      </c>
      <c r="M22" s="20" t="b">
        <v>0</v>
      </c>
      <c r="N22" s="20"/>
      <c r="O22" s="20">
        <v>0.25</v>
      </c>
      <c r="P22" s="20">
        <v>0.25</v>
      </c>
    </row>
    <row r="23" spans="1:16">
      <c r="A23" t="s">
        <v>21</v>
      </c>
      <c r="B23" t="s">
        <v>275</v>
      </c>
      <c r="C23" t="s">
        <v>582</v>
      </c>
      <c r="D23" s="203">
        <v>0</v>
      </c>
      <c r="E23" t="b">
        <v>0</v>
      </c>
      <c r="H23" s="17">
        <v>6</v>
      </c>
      <c r="I23" s="17">
        <v>7718412</v>
      </c>
      <c r="J23">
        <v>0.8</v>
      </c>
      <c r="K23">
        <v>0.85</v>
      </c>
      <c r="M23" s="20"/>
      <c r="N23" s="20">
        <v>0.8</v>
      </c>
      <c r="O23" s="20"/>
      <c r="P23" s="20"/>
    </row>
    <row r="24" spans="1:16">
      <c r="A24" s="89" t="s">
        <v>2415</v>
      </c>
      <c r="B24" t="s">
        <v>275</v>
      </c>
      <c r="C24" t="s">
        <v>582</v>
      </c>
      <c r="D24" s="202">
        <v>3500</v>
      </c>
      <c r="E24" t="b">
        <v>0</v>
      </c>
      <c r="F24" s="89"/>
      <c r="G24" s="89"/>
      <c r="H24" s="90">
        <v>300</v>
      </c>
      <c r="I24" s="90">
        <v>0</v>
      </c>
      <c r="J24" s="91"/>
      <c r="K24" s="89"/>
      <c r="L24" s="89"/>
      <c r="M24" s="20"/>
      <c r="N24" s="20"/>
      <c r="O24" s="20"/>
      <c r="P24" s="20"/>
    </row>
    <row r="25" spans="1:16">
      <c r="A25" t="s">
        <v>611</v>
      </c>
      <c r="B25" t="s">
        <v>275</v>
      </c>
      <c r="C25" t="s">
        <v>582</v>
      </c>
      <c r="D25" s="203">
        <v>0</v>
      </c>
      <c r="E25" t="b">
        <v>0</v>
      </c>
      <c r="H25" s="17">
        <v>54.186999999999998</v>
      </c>
      <c r="I25" s="17">
        <v>2877207</v>
      </c>
      <c r="J25">
        <v>0.47</v>
      </c>
      <c r="K25">
        <v>0.85</v>
      </c>
      <c r="M25" s="20" t="b">
        <v>0</v>
      </c>
      <c r="N25" s="20"/>
      <c r="O25" s="20">
        <v>0.125</v>
      </c>
      <c r="P25" s="20">
        <v>0.125</v>
      </c>
    </row>
    <row r="26" spans="1:16">
      <c r="A26" t="s">
        <v>612</v>
      </c>
      <c r="B26" t="s">
        <v>275</v>
      </c>
      <c r="C26" t="s">
        <v>582</v>
      </c>
      <c r="D26" s="203">
        <v>0</v>
      </c>
      <c r="E26" t="b">
        <v>0</v>
      </c>
      <c r="H26" s="17">
        <v>2</v>
      </c>
      <c r="I26" s="17">
        <v>0</v>
      </c>
      <c r="J26">
        <v>0.9</v>
      </c>
      <c r="K26">
        <v>0.3</v>
      </c>
      <c r="M26" s="20"/>
      <c r="N26" s="20"/>
      <c r="O26" s="20"/>
      <c r="P26" s="20"/>
    </row>
    <row r="27" spans="1:16">
      <c r="A27" s="15"/>
      <c r="B27" s="15"/>
      <c r="C27" s="15"/>
      <c r="D27" s="15"/>
      <c r="E27" s="15"/>
      <c r="F27" s="15"/>
      <c r="G27" s="15"/>
      <c r="H27" s="15"/>
    </row>
    <row r="29" spans="1:16" ht="17.25" customHeight="1"/>
    <row r="30" spans="1:16" ht="17.25" customHeight="1">
      <c r="A30" s="285" t="s">
        <v>613</v>
      </c>
      <c r="B30" s="278"/>
      <c r="C30" s="278"/>
      <c r="D30" s="278"/>
      <c r="E30" s="278"/>
      <c r="F30" s="278"/>
      <c r="G30" s="278"/>
      <c r="H30" s="278"/>
    </row>
    <row r="32" spans="1:16">
      <c r="A32" s="13" t="s">
        <v>106</v>
      </c>
      <c r="B32" s="13" t="s">
        <v>303</v>
      </c>
      <c r="C32" s="14" t="s">
        <v>589</v>
      </c>
      <c r="D32" s="13" t="s">
        <v>614</v>
      </c>
    </row>
    <row r="33" spans="1:14">
      <c r="A33" t="s">
        <v>615</v>
      </c>
      <c r="B33" t="s">
        <v>275</v>
      </c>
      <c r="C33" s="16" t="s">
        <v>582</v>
      </c>
      <c r="D33" s="17">
        <v>3821.9178080000002</v>
      </c>
    </row>
    <row r="34" spans="1:14">
      <c r="A34" t="s">
        <v>616</v>
      </c>
      <c r="B34" t="s">
        <v>657</v>
      </c>
      <c r="C34" s="16" t="s">
        <v>583</v>
      </c>
      <c r="D34" s="17">
        <v>680.43088666333097</v>
      </c>
    </row>
    <row r="35" spans="1:14">
      <c r="A35" t="s">
        <v>618</v>
      </c>
      <c r="B35" t="s">
        <v>656</v>
      </c>
      <c r="C35" s="16" t="s">
        <v>593</v>
      </c>
      <c r="D35" s="17">
        <v>35.388127849999996</v>
      </c>
    </row>
    <row r="36" spans="1:14">
      <c r="A36" t="s">
        <v>621</v>
      </c>
      <c r="B36" s="95" t="s">
        <v>658</v>
      </c>
      <c r="C36" s="6" t="s">
        <v>25</v>
      </c>
      <c r="D36" s="17">
        <v>0</v>
      </c>
      <c r="E36" s="15"/>
      <c r="F36" s="15"/>
      <c r="G36" s="15"/>
      <c r="H36" s="15"/>
    </row>
    <row r="38" spans="1:14" ht="17.25" customHeight="1"/>
    <row r="39" spans="1:14" ht="17.25" customHeight="1">
      <c r="A39" s="285" t="s">
        <v>623</v>
      </c>
      <c r="B39" s="278"/>
      <c r="C39" s="278"/>
      <c r="D39" s="278"/>
      <c r="E39" s="278"/>
      <c r="F39" s="278"/>
      <c r="G39" s="278"/>
      <c r="H39" s="278"/>
    </row>
    <row r="41" spans="1:14">
      <c r="A41" s="13" t="s">
        <v>106</v>
      </c>
      <c r="B41" s="13" t="s">
        <v>303</v>
      </c>
      <c r="C41" s="14" t="s">
        <v>589</v>
      </c>
      <c r="D41" s="13" t="s">
        <v>103</v>
      </c>
      <c r="E41" s="14" t="s">
        <v>624</v>
      </c>
      <c r="F41" s="14" t="s">
        <v>625</v>
      </c>
      <c r="G41" s="14" t="s">
        <v>626</v>
      </c>
      <c r="H41" s="14" t="s">
        <v>627</v>
      </c>
      <c r="I41" s="14" t="s">
        <v>628</v>
      </c>
      <c r="J41" s="14" t="s">
        <v>629</v>
      </c>
      <c r="K41" s="14" t="s">
        <v>630</v>
      </c>
      <c r="L41" s="124" t="s">
        <v>631</v>
      </c>
      <c r="M41" s="2" t="s">
        <v>46</v>
      </c>
      <c r="N41" s="2" t="s">
        <v>47</v>
      </c>
    </row>
    <row r="42" spans="1:14">
      <c r="A42" t="s">
        <v>55</v>
      </c>
      <c r="B42" t="s">
        <v>275</v>
      </c>
      <c r="C42" s="16" t="s">
        <v>582</v>
      </c>
      <c r="D42" s="151">
        <v>0</v>
      </c>
      <c r="E42" s="10" t="b">
        <v>0</v>
      </c>
      <c r="F42" s="16" t="b">
        <v>1</v>
      </c>
      <c r="G42" s="16">
        <v>0.01</v>
      </c>
      <c r="H42" s="16">
        <v>0.95</v>
      </c>
      <c r="I42" s="16">
        <v>0.95</v>
      </c>
      <c r="J42" s="17">
        <f>D42*0.5</f>
        <v>0</v>
      </c>
      <c r="K42" s="17">
        <f>D42</f>
        <v>0</v>
      </c>
      <c r="M42" s="17">
        <v>1758732</v>
      </c>
    </row>
    <row r="43" spans="1:14">
      <c r="A43" t="s">
        <v>632</v>
      </c>
      <c r="B43" t="s">
        <v>656</v>
      </c>
      <c r="C43" s="16" t="s">
        <v>593</v>
      </c>
      <c r="D43" s="179">
        <v>100</v>
      </c>
      <c r="E43" s="10" t="b">
        <v>0</v>
      </c>
      <c r="F43" s="16" t="b">
        <v>1</v>
      </c>
      <c r="G43" s="16">
        <v>0.01</v>
      </c>
      <c r="H43" s="16">
        <v>0.95</v>
      </c>
      <c r="I43" s="16">
        <v>0.95</v>
      </c>
      <c r="J43" s="17">
        <f>D43*0.5</f>
        <v>50</v>
      </c>
      <c r="K43" s="17">
        <f>D43</f>
        <v>100</v>
      </c>
      <c r="M43" s="17">
        <v>82939</v>
      </c>
    </row>
    <row r="44" spans="1:14">
      <c r="A44" t="s">
        <v>633</v>
      </c>
      <c r="B44" t="s">
        <v>657</v>
      </c>
      <c r="C44" t="s">
        <v>583</v>
      </c>
      <c r="D44" s="179">
        <v>100</v>
      </c>
      <c r="E44" s="10" t="b">
        <v>0</v>
      </c>
      <c r="F44" s="16" t="b">
        <v>1</v>
      </c>
      <c r="G44" s="16">
        <v>0.01</v>
      </c>
      <c r="H44" s="16">
        <v>0.95</v>
      </c>
      <c r="I44" s="16">
        <v>0.95</v>
      </c>
      <c r="J44" s="17">
        <f>D44*0.5</f>
        <v>50</v>
      </c>
      <c r="K44" s="17">
        <f>D44</f>
        <v>100</v>
      </c>
      <c r="M44" s="17">
        <v>64327</v>
      </c>
    </row>
    <row r="45" spans="1:14" s="92" customFormat="1">
      <c r="C45" s="93"/>
      <c r="D45" s="176"/>
      <c r="E45" s="10"/>
      <c r="F45" s="93"/>
      <c r="G45" s="93"/>
      <c r="H45" s="93"/>
      <c r="I45" s="93"/>
      <c r="J45" s="93"/>
      <c r="K45" s="93"/>
      <c r="L45" s="54"/>
    </row>
    <row r="46" spans="1:14">
      <c r="A46" t="s">
        <v>634</v>
      </c>
      <c r="B46" s="95" t="s">
        <v>658</v>
      </c>
      <c r="C46" t="s">
        <v>25</v>
      </c>
      <c r="D46" s="217">
        <v>0</v>
      </c>
      <c r="E46" s="10" t="b">
        <v>0</v>
      </c>
      <c r="F46" s="10" t="b">
        <v>1</v>
      </c>
      <c r="G46" s="10">
        <v>0.01</v>
      </c>
      <c r="H46" s="10">
        <v>0.95</v>
      </c>
      <c r="I46" s="10">
        <v>0.95</v>
      </c>
      <c r="J46" s="17">
        <f>D46*0.5</f>
        <v>0</v>
      </c>
      <c r="K46" s="17">
        <f>D46</f>
        <v>0</v>
      </c>
      <c r="L46" s="54"/>
      <c r="M46" s="17"/>
    </row>
    <row r="47" spans="1:14">
      <c r="C47" s="10"/>
      <c r="E47" s="10"/>
      <c r="F47" s="10"/>
      <c r="G47" s="10"/>
      <c r="N47" s="17"/>
    </row>
    <row r="49" spans="1:15" ht="17.25" customHeight="1"/>
    <row r="50" spans="1:15" ht="17.25" customHeight="1">
      <c r="A50" s="285" t="s">
        <v>635</v>
      </c>
      <c r="B50" s="278"/>
      <c r="C50" s="278"/>
      <c r="D50" s="278"/>
      <c r="E50" s="278"/>
      <c r="F50" s="278"/>
      <c r="G50" s="278"/>
      <c r="H50" s="278"/>
    </row>
    <row r="52" spans="1:15">
      <c r="A52" s="13" t="s">
        <v>106</v>
      </c>
      <c r="B52" s="13" t="s">
        <v>219</v>
      </c>
      <c r="C52" s="14" t="s">
        <v>636</v>
      </c>
      <c r="D52" s="14" t="s">
        <v>637</v>
      </c>
      <c r="E52" s="14" t="s">
        <v>638</v>
      </c>
      <c r="F52" s="14" t="s">
        <v>639</v>
      </c>
      <c r="G52" s="14" t="s">
        <v>640</v>
      </c>
      <c r="H52" s="14" t="s">
        <v>641</v>
      </c>
      <c r="I52" s="14" t="s">
        <v>642</v>
      </c>
      <c r="J52" s="13" t="s">
        <v>598</v>
      </c>
      <c r="K52" s="14" t="s">
        <v>599</v>
      </c>
      <c r="L52" s="14" t="s">
        <v>600</v>
      </c>
      <c r="M52" s="14" t="s">
        <v>601</v>
      </c>
      <c r="N52" s="14" t="s">
        <v>46</v>
      </c>
      <c r="O52" s="14" t="s">
        <v>47</v>
      </c>
    </row>
    <row r="53" spans="1:15">
      <c r="A53" t="s">
        <v>643</v>
      </c>
      <c r="B53" t="s">
        <v>275</v>
      </c>
      <c r="C53" t="s">
        <v>656</v>
      </c>
      <c r="F53" s="16">
        <v>0.7</v>
      </c>
      <c r="J53" s="212">
        <v>0</v>
      </c>
      <c r="K53" t="b">
        <v>0</v>
      </c>
      <c r="M53">
        <v>1000</v>
      </c>
      <c r="N53" s="17">
        <v>1189914</v>
      </c>
      <c r="O53" s="17">
        <v>0</v>
      </c>
    </row>
    <row r="54" spans="1:15">
      <c r="A54" t="s">
        <v>56</v>
      </c>
      <c r="B54" t="s">
        <v>275</v>
      </c>
      <c r="C54" t="s">
        <v>657</v>
      </c>
      <c r="F54">
        <v>3</v>
      </c>
      <c r="J54" s="218">
        <v>0</v>
      </c>
      <c r="K54" t="b">
        <v>0</v>
      </c>
      <c r="M54">
        <v>500</v>
      </c>
      <c r="N54" s="17">
        <v>1311343</v>
      </c>
      <c r="O54" s="17">
        <v>10</v>
      </c>
    </row>
    <row r="55" spans="1:15">
      <c r="A55" t="s">
        <v>22</v>
      </c>
      <c r="B55" t="s">
        <v>245</v>
      </c>
      <c r="C55" t="s">
        <v>275</v>
      </c>
      <c r="D55" t="s">
        <v>657</v>
      </c>
      <c r="F55">
        <v>0.5</v>
      </c>
      <c r="H55">
        <v>0.4</v>
      </c>
      <c r="J55" s="218">
        <v>713</v>
      </c>
      <c r="K55" t="b">
        <v>0</v>
      </c>
      <c r="N55" s="17">
        <v>1604147.1282579601</v>
      </c>
      <c r="O55" s="17">
        <v>63.573999999999998</v>
      </c>
    </row>
    <row r="56" spans="1:15">
      <c r="A56" t="s">
        <v>644</v>
      </c>
      <c r="B56" t="s">
        <v>275</v>
      </c>
      <c r="C56" s="95" t="s">
        <v>658</v>
      </c>
      <c r="F56" s="10">
        <v>0.95</v>
      </c>
      <c r="J56" s="218">
        <v>0</v>
      </c>
      <c r="K56" t="b">
        <v>0</v>
      </c>
      <c r="N56">
        <v>0</v>
      </c>
      <c r="O56">
        <v>20</v>
      </c>
    </row>
    <row r="57" spans="1:15">
      <c r="A57" t="s">
        <v>645</v>
      </c>
      <c r="B57" s="95" t="s">
        <v>658</v>
      </c>
      <c r="C57" t="s">
        <v>275</v>
      </c>
      <c r="F57" s="10">
        <v>0.95</v>
      </c>
      <c r="J57" s="218">
        <v>0</v>
      </c>
      <c r="K57" t="b">
        <v>0</v>
      </c>
      <c r="N57">
        <v>0</v>
      </c>
      <c r="O57" s="17">
        <v>20</v>
      </c>
    </row>
    <row r="58" spans="1:15">
      <c r="B58" s="95"/>
      <c r="F58" s="10"/>
      <c r="J58" s="17"/>
    </row>
  </sheetData>
  <mergeCells count="6">
    <mergeCell ref="A50:H50"/>
    <mergeCell ref="A30:H30"/>
    <mergeCell ref="A39:H39"/>
    <mergeCell ref="A7:H7"/>
    <mergeCell ref="A1:H1"/>
    <mergeCell ref="A17:H17"/>
  </mergeCells>
  <phoneticPr fontId="9" type="noConversion"/>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9"/>
  </sheetPr>
  <dimension ref="A1:P66"/>
  <sheetViews>
    <sheetView topLeftCell="A15" zoomScale="80" zoomScaleNormal="80" workbookViewId="0">
      <selection activeCell="I30" sqref="I30"/>
    </sheetView>
  </sheetViews>
  <sheetFormatPr defaultRowHeight="16.5"/>
  <cols>
    <col min="1" max="1" width="20" customWidth="1"/>
    <col min="2" max="2" width="13" customWidth="1"/>
    <col min="3" max="3" width="15" customWidth="1"/>
    <col min="4" max="15" width="13" customWidth="1"/>
  </cols>
  <sheetData>
    <row r="1" spans="1:8" ht="26.25" customHeight="1">
      <c r="A1" s="286" t="s">
        <v>659</v>
      </c>
      <c r="B1" s="278"/>
      <c r="C1" s="278"/>
      <c r="D1" s="278"/>
      <c r="E1" s="278"/>
      <c r="F1" s="278"/>
      <c r="G1" s="278"/>
      <c r="H1" s="278"/>
    </row>
    <row r="3" spans="1:8">
      <c r="F3" s="11" t="s">
        <v>585</v>
      </c>
      <c r="G3" s="12" t="s">
        <v>586</v>
      </c>
      <c r="H3" s="12" t="s">
        <v>587</v>
      </c>
    </row>
    <row r="7" spans="1:8" ht="17.25" customHeight="1">
      <c r="A7" s="285" t="s">
        <v>303</v>
      </c>
      <c r="B7" s="278"/>
      <c r="C7" s="278"/>
      <c r="D7" s="278"/>
      <c r="E7" s="278"/>
      <c r="F7" s="278"/>
      <c r="G7" s="278"/>
      <c r="H7" s="278"/>
    </row>
    <row r="9" spans="1:8">
      <c r="A9" s="13" t="s">
        <v>106</v>
      </c>
      <c r="B9" s="13" t="s">
        <v>588</v>
      </c>
      <c r="C9" s="13" t="s">
        <v>589</v>
      </c>
      <c r="D9" s="14" t="s">
        <v>590</v>
      </c>
      <c r="E9" s="14" t="s">
        <v>591</v>
      </c>
    </row>
    <row r="11" spans="1:8">
      <c r="A11" t="s">
        <v>660</v>
      </c>
      <c r="B11">
        <v>1</v>
      </c>
      <c r="C11" t="s">
        <v>593</v>
      </c>
    </row>
    <row r="12" spans="1:8">
      <c r="A12" t="s">
        <v>661</v>
      </c>
      <c r="B12">
        <v>1</v>
      </c>
      <c r="C12" t="s">
        <v>583</v>
      </c>
    </row>
    <row r="13" spans="1:8">
      <c r="A13" t="s">
        <v>233</v>
      </c>
      <c r="B13" s="15">
        <v>1</v>
      </c>
      <c r="C13" s="15" t="s">
        <v>595</v>
      </c>
      <c r="D13" s="15"/>
      <c r="E13" s="15"/>
      <c r="F13" s="15"/>
      <c r="G13" s="15"/>
      <c r="H13" s="15"/>
    </row>
    <row r="14" spans="1:8">
      <c r="A14" s="95" t="s">
        <v>662</v>
      </c>
      <c r="B14" s="95">
        <v>1</v>
      </c>
      <c r="C14" s="95" t="s">
        <v>25</v>
      </c>
    </row>
    <row r="15" spans="1:8">
      <c r="A15" s="95"/>
      <c r="B15" s="95"/>
    </row>
    <row r="17" spans="1:16" ht="17.25" customHeight="1">
      <c r="A17" s="285" t="s">
        <v>597</v>
      </c>
      <c r="B17" s="278"/>
      <c r="C17" s="278"/>
      <c r="D17" s="278"/>
      <c r="E17" s="278"/>
      <c r="F17" s="278"/>
      <c r="G17" s="278"/>
      <c r="H17" s="278"/>
    </row>
    <row r="19" spans="1:16">
      <c r="A19" s="13" t="s">
        <v>106</v>
      </c>
      <c r="B19" s="13" t="s">
        <v>303</v>
      </c>
      <c r="C19" s="13" t="s">
        <v>589</v>
      </c>
      <c r="D19" s="13" t="s">
        <v>598</v>
      </c>
      <c r="E19" s="14" t="s">
        <v>599</v>
      </c>
      <c r="F19" s="14" t="s">
        <v>600</v>
      </c>
      <c r="G19" s="14" t="s">
        <v>601</v>
      </c>
      <c r="H19" s="14" t="s">
        <v>47</v>
      </c>
      <c r="I19" s="14" t="s">
        <v>46</v>
      </c>
      <c r="J19" s="14" t="s">
        <v>602</v>
      </c>
      <c r="K19" s="2" t="s">
        <v>603</v>
      </c>
      <c r="L19" s="14" t="s">
        <v>604</v>
      </c>
      <c r="M19" s="123" t="s">
        <v>605</v>
      </c>
      <c r="N19" s="123" t="s">
        <v>606</v>
      </c>
      <c r="O19" s="123" t="s">
        <v>607</v>
      </c>
      <c r="P19" s="123" t="s">
        <v>608</v>
      </c>
    </row>
    <row r="20" spans="1:16">
      <c r="A20" t="s">
        <v>50</v>
      </c>
      <c r="B20" t="s">
        <v>263</v>
      </c>
      <c r="C20" t="s">
        <v>609</v>
      </c>
      <c r="D20" s="219">
        <v>538</v>
      </c>
      <c r="E20" s="95" t="b">
        <v>0</v>
      </c>
      <c r="G20" s="155">
        <f>D20*개발노트!$I$111</f>
        <v>1614</v>
      </c>
      <c r="H20" s="17">
        <v>2</v>
      </c>
      <c r="I20" s="17">
        <v>840601</v>
      </c>
      <c r="K20">
        <v>0.6</v>
      </c>
      <c r="M20" s="20"/>
      <c r="N20" s="20"/>
      <c r="O20" s="20"/>
      <c r="P20" s="20"/>
    </row>
    <row r="21" spans="1:16">
      <c r="A21" t="s">
        <v>51</v>
      </c>
      <c r="B21" t="s">
        <v>263</v>
      </c>
      <c r="C21" t="s">
        <v>610</v>
      </c>
      <c r="D21" s="95">
        <v>0</v>
      </c>
      <c r="E21" s="95" t="b">
        <v>0</v>
      </c>
      <c r="G21" s="155">
        <f>D21*개발노트!$I$111</f>
        <v>0</v>
      </c>
      <c r="H21" s="18">
        <v>4</v>
      </c>
      <c r="I21" s="17">
        <v>4712626</v>
      </c>
      <c r="K21">
        <v>0.7</v>
      </c>
      <c r="M21" s="20"/>
      <c r="N21" s="20"/>
      <c r="O21" s="20"/>
      <c r="P21" s="20"/>
    </row>
    <row r="22" spans="1:16">
      <c r="A22" t="s">
        <v>20</v>
      </c>
      <c r="B22" t="s">
        <v>263</v>
      </c>
      <c r="C22" t="s">
        <v>582</v>
      </c>
      <c r="D22" s="95">
        <v>0</v>
      </c>
      <c r="E22" s="95" t="b">
        <v>0</v>
      </c>
      <c r="H22" s="17">
        <v>63.573999999999998</v>
      </c>
      <c r="I22" s="17">
        <v>2021803</v>
      </c>
      <c r="J22">
        <v>0.54</v>
      </c>
      <c r="M22" s="20" t="b">
        <v>0</v>
      </c>
      <c r="N22" s="20"/>
      <c r="O22" s="20">
        <v>0.25</v>
      </c>
      <c r="P22" s="20">
        <v>0.25</v>
      </c>
    </row>
    <row r="23" spans="1:16">
      <c r="A23" t="s">
        <v>21</v>
      </c>
      <c r="B23" t="s">
        <v>263</v>
      </c>
      <c r="C23" t="s">
        <v>582</v>
      </c>
      <c r="D23" s="95">
        <v>0</v>
      </c>
      <c r="E23" s="95" t="b">
        <v>0</v>
      </c>
      <c r="H23" s="17">
        <v>6</v>
      </c>
      <c r="I23" s="17">
        <v>7718412</v>
      </c>
      <c r="J23">
        <v>0.8</v>
      </c>
      <c r="K23">
        <v>0.85</v>
      </c>
      <c r="M23" s="20"/>
      <c r="N23" s="20">
        <v>0.8</v>
      </c>
      <c r="O23" s="20"/>
      <c r="P23" s="20"/>
    </row>
    <row r="24" spans="1:16">
      <c r="A24" s="89" t="s">
        <v>2415</v>
      </c>
      <c r="B24" t="s">
        <v>263</v>
      </c>
      <c r="C24" t="s">
        <v>582</v>
      </c>
      <c r="D24" s="164">
        <v>2500</v>
      </c>
      <c r="E24" s="95" t="b">
        <v>0</v>
      </c>
      <c r="F24" s="89"/>
      <c r="G24" s="89"/>
      <c r="H24" s="90">
        <v>300</v>
      </c>
      <c r="I24" s="90">
        <v>0</v>
      </c>
      <c r="J24" s="91"/>
      <c r="K24" s="89"/>
      <c r="L24" s="89"/>
      <c r="M24" s="20"/>
      <c r="N24" s="20"/>
      <c r="O24" s="20"/>
      <c r="P24" s="20"/>
    </row>
    <row r="25" spans="1:16">
      <c r="A25" t="s">
        <v>611</v>
      </c>
      <c r="B25" t="s">
        <v>263</v>
      </c>
      <c r="C25" t="s">
        <v>582</v>
      </c>
      <c r="D25" s="95">
        <v>0</v>
      </c>
      <c r="E25" s="95" t="b">
        <v>0</v>
      </c>
      <c r="H25" s="17">
        <v>54.186999999999998</v>
      </c>
      <c r="I25" s="17">
        <v>2877207</v>
      </c>
      <c r="J25">
        <v>0.47</v>
      </c>
      <c r="K25">
        <v>0.85</v>
      </c>
      <c r="M25" s="20" t="b">
        <v>0</v>
      </c>
      <c r="N25" s="20"/>
      <c r="O25" s="20">
        <v>0.125</v>
      </c>
      <c r="P25" s="20">
        <v>0.125</v>
      </c>
    </row>
    <row r="26" spans="1:16">
      <c r="A26" t="s">
        <v>612</v>
      </c>
      <c r="B26" t="s">
        <v>263</v>
      </c>
      <c r="C26" t="s">
        <v>582</v>
      </c>
      <c r="D26" s="95">
        <v>0</v>
      </c>
      <c r="E26" s="95" t="b">
        <v>0</v>
      </c>
      <c r="H26" s="17">
        <v>2</v>
      </c>
      <c r="I26" s="17">
        <v>0</v>
      </c>
      <c r="J26">
        <v>0.9</v>
      </c>
      <c r="K26">
        <v>0.3</v>
      </c>
      <c r="M26" s="20"/>
      <c r="N26" s="20"/>
      <c r="O26" s="20"/>
      <c r="P26" s="20"/>
    </row>
    <row r="27" spans="1:16">
      <c r="A27" s="15"/>
      <c r="B27" s="15"/>
      <c r="C27" s="15"/>
      <c r="D27" s="15"/>
      <c r="E27" s="15"/>
      <c r="F27" s="15"/>
      <c r="G27" s="15"/>
      <c r="H27" s="15"/>
    </row>
    <row r="29" spans="1:16" ht="17.25" customHeight="1"/>
    <row r="30" spans="1:16" ht="17.25" customHeight="1">
      <c r="A30" s="285" t="s">
        <v>613</v>
      </c>
      <c r="B30" s="278"/>
      <c r="C30" s="278"/>
      <c r="D30" s="278"/>
      <c r="E30" s="278"/>
      <c r="F30" s="278"/>
      <c r="G30" s="278"/>
      <c r="H30" s="278"/>
    </row>
    <row r="32" spans="1:16">
      <c r="A32" s="13" t="s">
        <v>106</v>
      </c>
      <c r="B32" s="13" t="s">
        <v>303</v>
      </c>
      <c r="C32" s="14" t="s">
        <v>589</v>
      </c>
      <c r="D32" s="13" t="s">
        <v>614</v>
      </c>
    </row>
    <row r="33" spans="1:14">
      <c r="A33" t="s">
        <v>615</v>
      </c>
      <c r="B33" t="s">
        <v>263</v>
      </c>
      <c r="C33" s="16" t="s">
        <v>582</v>
      </c>
      <c r="D33" s="17">
        <v>2219.1780819999999</v>
      </c>
    </row>
    <row r="34" spans="1:14">
      <c r="A34" t="s">
        <v>616</v>
      </c>
      <c r="B34" t="s">
        <v>661</v>
      </c>
      <c r="C34" s="16" t="s">
        <v>583</v>
      </c>
      <c r="D34" s="17">
        <v>322.52768264840182</v>
      </c>
    </row>
    <row r="35" spans="1:14">
      <c r="A35" t="s">
        <v>618</v>
      </c>
      <c r="B35" t="s">
        <v>660</v>
      </c>
      <c r="C35" s="16" t="s">
        <v>593</v>
      </c>
      <c r="D35" s="17">
        <v>20.547945210000002</v>
      </c>
    </row>
    <row r="36" spans="1:14">
      <c r="A36" t="s">
        <v>621</v>
      </c>
      <c r="B36" s="95" t="s">
        <v>662</v>
      </c>
      <c r="C36" s="6" t="s">
        <v>25</v>
      </c>
      <c r="D36" s="17">
        <v>0</v>
      </c>
      <c r="E36" s="15"/>
      <c r="F36" s="15"/>
      <c r="G36" s="15"/>
      <c r="H36" s="15"/>
    </row>
    <row r="38" spans="1:14" ht="17.25" customHeight="1"/>
    <row r="39" spans="1:14" ht="17.25" customHeight="1">
      <c r="A39" s="285" t="s">
        <v>623</v>
      </c>
      <c r="B39" s="278"/>
      <c r="C39" s="278"/>
      <c r="D39" s="278"/>
      <c r="E39" s="278"/>
      <c r="F39" s="278"/>
      <c r="G39" s="278"/>
      <c r="H39" s="278"/>
    </row>
    <row r="41" spans="1:14">
      <c r="A41" s="13" t="s">
        <v>106</v>
      </c>
      <c r="B41" s="13" t="s">
        <v>303</v>
      </c>
      <c r="C41" s="14" t="s">
        <v>589</v>
      </c>
      <c r="D41" s="13" t="s">
        <v>103</v>
      </c>
      <c r="E41" s="14" t="s">
        <v>624</v>
      </c>
      <c r="F41" s="14" t="s">
        <v>625</v>
      </c>
      <c r="G41" s="14" t="s">
        <v>626</v>
      </c>
      <c r="H41" s="14" t="s">
        <v>627</v>
      </c>
      <c r="I41" s="14" t="s">
        <v>628</v>
      </c>
      <c r="J41" s="14" t="s">
        <v>629</v>
      </c>
      <c r="K41" s="14" t="s">
        <v>630</v>
      </c>
      <c r="L41" s="124" t="s">
        <v>631</v>
      </c>
      <c r="M41" s="2" t="s">
        <v>46</v>
      </c>
      <c r="N41" s="2" t="s">
        <v>47</v>
      </c>
    </row>
    <row r="42" spans="1:14">
      <c r="A42" t="s">
        <v>55</v>
      </c>
      <c r="B42" t="s">
        <v>263</v>
      </c>
      <c r="C42" s="16" t="s">
        <v>582</v>
      </c>
      <c r="D42" s="151">
        <v>0</v>
      </c>
      <c r="E42" s="10" t="b">
        <v>0</v>
      </c>
      <c r="F42" s="16" t="b">
        <v>1</v>
      </c>
      <c r="G42" s="16">
        <v>0.01</v>
      </c>
      <c r="H42" s="16">
        <v>0.95</v>
      </c>
      <c r="I42" s="16">
        <v>0.95</v>
      </c>
      <c r="J42" s="17">
        <f>D42*0.5</f>
        <v>0</v>
      </c>
      <c r="K42" s="17">
        <f>D42</f>
        <v>0</v>
      </c>
      <c r="M42" s="17">
        <v>1758732</v>
      </c>
    </row>
    <row r="43" spans="1:14">
      <c r="A43" t="s">
        <v>632</v>
      </c>
      <c r="B43" t="s">
        <v>660</v>
      </c>
      <c r="C43" s="16" t="s">
        <v>593</v>
      </c>
      <c r="D43" s="220">
        <v>100</v>
      </c>
      <c r="E43" s="10" t="b">
        <v>0</v>
      </c>
      <c r="F43" s="16" t="b">
        <v>1</v>
      </c>
      <c r="G43" s="16">
        <v>0.01</v>
      </c>
      <c r="H43" s="16">
        <v>0.95</v>
      </c>
      <c r="I43" s="16">
        <v>0.95</v>
      </c>
      <c r="J43" s="17">
        <f>D43*0.5</f>
        <v>50</v>
      </c>
      <c r="K43" s="17">
        <f>D43</f>
        <v>100</v>
      </c>
      <c r="M43" s="17">
        <v>82939</v>
      </c>
    </row>
    <row r="44" spans="1:14">
      <c r="A44" t="s">
        <v>633</v>
      </c>
      <c r="B44" t="s">
        <v>661</v>
      </c>
      <c r="C44" t="s">
        <v>583</v>
      </c>
      <c r="D44" s="220">
        <v>100</v>
      </c>
      <c r="E44" s="10" t="b">
        <v>0</v>
      </c>
      <c r="F44" s="16" t="b">
        <v>1</v>
      </c>
      <c r="G44" s="16">
        <v>0.01</v>
      </c>
      <c r="H44" s="16">
        <v>0.95</v>
      </c>
      <c r="I44" s="16">
        <v>0.95</v>
      </c>
      <c r="J44" s="17">
        <f>D44*0.5</f>
        <v>50</v>
      </c>
      <c r="K44" s="17">
        <f>D44</f>
        <v>100</v>
      </c>
      <c r="M44" s="17">
        <v>64327</v>
      </c>
    </row>
    <row r="45" spans="1:14" s="92" customFormat="1">
      <c r="C45" s="93"/>
      <c r="D45" s="221"/>
      <c r="E45" s="10"/>
      <c r="F45" s="93"/>
      <c r="G45" s="93"/>
      <c r="H45" s="93"/>
      <c r="I45" s="93"/>
      <c r="J45" s="93"/>
      <c r="K45" s="93"/>
      <c r="M45" s="94"/>
    </row>
    <row r="46" spans="1:14">
      <c r="A46" t="s">
        <v>634</v>
      </c>
      <c r="B46" s="95" t="s">
        <v>662</v>
      </c>
      <c r="C46" t="s">
        <v>25</v>
      </c>
      <c r="D46" s="178">
        <v>0</v>
      </c>
      <c r="E46" s="10" t="b">
        <v>0</v>
      </c>
      <c r="F46" s="10" t="b">
        <v>1</v>
      </c>
      <c r="G46" s="10">
        <v>0.01</v>
      </c>
      <c r="H46" s="10">
        <v>0.95</v>
      </c>
      <c r="I46" s="10">
        <v>0.95</v>
      </c>
      <c r="J46" s="17">
        <f>D46*0.5</f>
        <v>0</v>
      </c>
      <c r="K46" s="17">
        <f>D46</f>
        <v>0</v>
      </c>
      <c r="L46" s="54">
        <v>0.3</v>
      </c>
    </row>
    <row r="47" spans="1:14">
      <c r="C47" s="10"/>
      <c r="E47" s="10"/>
      <c r="F47" s="10"/>
      <c r="G47" s="10"/>
      <c r="N47" s="17"/>
    </row>
    <row r="49" spans="1:15" ht="17.25" customHeight="1"/>
    <row r="50" spans="1:15" ht="17.25" customHeight="1">
      <c r="A50" s="285" t="s">
        <v>635</v>
      </c>
      <c r="B50" s="278"/>
      <c r="C50" s="278"/>
      <c r="D50" s="278"/>
      <c r="E50" s="278"/>
      <c r="F50" s="278"/>
      <c r="G50" s="278"/>
      <c r="H50" s="278"/>
    </row>
    <row r="52" spans="1:15">
      <c r="A52" s="13" t="s">
        <v>106</v>
      </c>
      <c r="B52" s="13" t="s">
        <v>219</v>
      </c>
      <c r="C52" s="14" t="s">
        <v>636</v>
      </c>
      <c r="D52" s="14" t="s">
        <v>637</v>
      </c>
      <c r="E52" s="14" t="s">
        <v>638</v>
      </c>
      <c r="F52" s="14" t="s">
        <v>639</v>
      </c>
      <c r="G52" s="14" t="s">
        <v>640</v>
      </c>
      <c r="H52" s="14" t="s">
        <v>641</v>
      </c>
      <c r="I52" s="14" t="s">
        <v>642</v>
      </c>
      <c r="J52" s="13" t="s">
        <v>598</v>
      </c>
      <c r="K52" s="14" t="s">
        <v>599</v>
      </c>
      <c r="L52" s="14" t="s">
        <v>600</v>
      </c>
      <c r="M52" s="14" t="s">
        <v>601</v>
      </c>
      <c r="N52" s="14" t="s">
        <v>46</v>
      </c>
      <c r="O52" s="14" t="s">
        <v>47</v>
      </c>
    </row>
    <row r="53" spans="1:15">
      <c r="A53" t="s">
        <v>643</v>
      </c>
      <c r="B53" t="s">
        <v>263</v>
      </c>
      <c r="C53" t="s">
        <v>660</v>
      </c>
      <c r="F53" s="16">
        <v>0.7</v>
      </c>
      <c r="J53" s="222">
        <v>0</v>
      </c>
      <c r="K53" t="b">
        <v>0</v>
      </c>
      <c r="M53">
        <v>1000</v>
      </c>
      <c r="N53" s="17">
        <v>1189914</v>
      </c>
      <c r="O53" s="17">
        <v>0</v>
      </c>
    </row>
    <row r="54" spans="1:15">
      <c r="A54" t="s">
        <v>56</v>
      </c>
      <c r="B54" t="s">
        <v>263</v>
      </c>
      <c r="C54" t="s">
        <v>661</v>
      </c>
      <c r="F54">
        <v>3</v>
      </c>
      <c r="J54" s="223">
        <v>0</v>
      </c>
      <c r="K54" t="b">
        <v>0</v>
      </c>
      <c r="M54">
        <v>300</v>
      </c>
      <c r="N54" s="17">
        <v>1311343</v>
      </c>
      <c r="O54" s="17">
        <v>10</v>
      </c>
    </row>
    <row r="55" spans="1:15">
      <c r="A55" t="s">
        <v>22</v>
      </c>
      <c r="B55" t="s">
        <v>233</v>
      </c>
      <c r="C55" t="s">
        <v>263</v>
      </c>
      <c r="D55" t="s">
        <v>661</v>
      </c>
      <c r="F55">
        <v>0.5</v>
      </c>
      <c r="H55">
        <v>0.4</v>
      </c>
      <c r="J55" s="223">
        <v>136</v>
      </c>
      <c r="K55" t="b">
        <v>0</v>
      </c>
      <c r="N55" s="17">
        <v>1604147.1282579601</v>
      </c>
      <c r="O55" s="17">
        <v>63.573999999999998</v>
      </c>
    </row>
    <row r="56" spans="1:15">
      <c r="A56" t="s">
        <v>644</v>
      </c>
      <c r="B56" t="s">
        <v>263</v>
      </c>
      <c r="C56" s="95" t="s">
        <v>662</v>
      </c>
      <c r="F56" s="10">
        <v>0.95</v>
      </c>
      <c r="J56" s="223">
        <v>0</v>
      </c>
      <c r="K56" t="b">
        <v>0</v>
      </c>
      <c r="N56">
        <v>0</v>
      </c>
      <c r="O56">
        <v>20</v>
      </c>
    </row>
    <row r="57" spans="1:15">
      <c r="A57" t="s">
        <v>645</v>
      </c>
      <c r="B57" s="95" t="s">
        <v>662</v>
      </c>
      <c r="C57" t="s">
        <v>263</v>
      </c>
      <c r="F57" s="10">
        <v>0.95</v>
      </c>
      <c r="J57" s="223">
        <v>0</v>
      </c>
      <c r="K57" t="b">
        <v>0</v>
      </c>
      <c r="N57">
        <v>0</v>
      </c>
      <c r="O57" s="17">
        <v>20</v>
      </c>
    </row>
    <row r="58" spans="1:15">
      <c r="B58" s="95"/>
      <c r="F58" s="10"/>
      <c r="J58" s="17"/>
    </row>
    <row r="64" spans="1:15">
      <c r="F64" s="87"/>
      <c r="I64" s="17"/>
      <c r="J64" s="87"/>
      <c r="K64" s="88"/>
    </row>
    <row r="66" spans="9:9">
      <c r="I66" s="88"/>
    </row>
  </sheetData>
  <mergeCells count="6">
    <mergeCell ref="A50:H50"/>
    <mergeCell ref="A30:H30"/>
    <mergeCell ref="A39:H39"/>
    <mergeCell ref="A7:H7"/>
    <mergeCell ref="A1:H1"/>
    <mergeCell ref="A17:H17"/>
  </mergeCells>
  <phoneticPr fontId="9" type="noConversion"/>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9"/>
  </sheetPr>
  <dimension ref="A1:P58"/>
  <sheetViews>
    <sheetView topLeftCell="A12" zoomScale="80" zoomScaleNormal="80" workbookViewId="0">
      <selection activeCell="K53" sqref="K53"/>
    </sheetView>
  </sheetViews>
  <sheetFormatPr defaultRowHeight="16.5"/>
  <cols>
    <col min="1" max="1" width="20" customWidth="1"/>
    <col min="2" max="2" width="13" customWidth="1"/>
    <col min="3" max="3" width="15" customWidth="1"/>
    <col min="4" max="15" width="13" customWidth="1"/>
  </cols>
  <sheetData>
    <row r="1" spans="1:8" ht="26.25" customHeight="1">
      <c r="A1" s="286" t="s">
        <v>663</v>
      </c>
      <c r="B1" s="278"/>
      <c r="C1" s="278"/>
      <c r="D1" s="278"/>
      <c r="E1" s="278"/>
      <c r="F1" s="278"/>
      <c r="G1" s="278"/>
      <c r="H1" s="278"/>
    </row>
    <row r="3" spans="1:8">
      <c r="F3" s="11" t="s">
        <v>585</v>
      </c>
      <c r="G3" s="12" t="s">
        <v>586</v>
      </c>
      <c r="H3" s="12" t="s">
        <v>587</v>
      </c>
    </row>
    <row r="7" spans="1:8" ht="17.25" customHeight="1">
      <c r="A7" s="285" t="s">
        <v>303</v>
      </c>
      <c r="B7" s="278"/>
      <c r="C7" s="278"/>
      <c r="D7" s="278"/>
      <c r="E7" s="278"/>
      <c r="F7" s="278"/>
      <c r="G7" s="278"/>
      <c r="H7" s="278"/>
    </row>
    <row r="9" spans="1:8">
      <c r="A9" s="13" t="s">
        <v>106</v>
      </c>
      <c r="B9" s="13" t="s">
        <v>588</v>
      </c>
      <c r="C9" s="13" t="s">
        <v>589</v>
      </c>
      <c r="D9" s="14" t="s">
        <v>590</v>
      </c>
      <c r="E9" s="14" t="s">
        <v>591</v>
      </c>
    </row>
    <row r="11" spans="1:8">
      <c r="A11" t="s">
        <v>664</v>
      </c>
      <c r="B11">
        <v>1</v>
      </c>
      <c r="C11" t="s">
        <v>593</v>
      </c>
    </row>
    <row r="12" spans="1:8">
      <c r="A12" t="s">
        <v>665</v>
      </c>
      <c r="B12">
        <v>1</v>
      </c>
      <c r="C12" t="s">
        <v>583</v>
      </c>
    </row>
    <row r="13" spans="1:8">
      <c r="A13" t="s">
        <v>247</v>
      </c>
      <c r="B13" s="15">
        <v>1</v>
      </c>
      <c r="C13" s="15" t="s">
        <v>595</v>
      </c>
      <c r="D13" s="15"/>
      <c r="E13" s="15"/>
      <c r="F13" s="15"/>
      <c r="G13" s="15"/>
      <c r="H13" s="15"/>
    </row>
    <row r="14" spans="1:8">
      <c r="A14" s="95" t="s">
        <v>666</v>
      </c>
      <c r="B14" s="95">
        <v>1</v>
      </c>
      <c r="C14" s="95" t="s">
        <v>25</v>
      </c>
    </row>
    <row r="15" spans="1:8">
      <c r="A15" s="95"/>
      <c r="B15" s="95"/>
    </row>
    <row r="17" spans="1:16" ht="17.25" customHeight="1">
      <c r="A17" s="285" t="s">
        <v>597</v>
      </c>
      <c r="B17" s="278"/>
      <c r="C17" s="278"/>
      <c r="D17" s="278"/>
      <c r="E17" s="278"/>
      <c r="F17" s="278"/>
      <c r="G17" s="278"/>
      <c r="H17" s="278"/>
    </row>
    <row r="19" spans="1:16">
      <c r="A19" s="13" t="s">
        <v>106</v>
      </c>
      <c r="B19" s="13" t="s">
        <v>303</v>
      </c>
      <c r="C19" s="13" t="s">
        <v>589</v>
      </c>
      <c r="D19" s="13" t="s">
        <v>598</v>
      </c>
      <c r="E19" s="14" t="s">
        <v>599</v>
      </c>
      <c r="F19" s="14" t="s">
        <v>600</v>
      </c>
      <c r="G19" s="14" t="s">
        <v>601</v>
      </c>
      <c r="H19" s="14" t="s">
        <v>47</v>
      </c>
      <c r="I19" s="14" t="s">
        <v>46</v>
      </c>
      <c r="J19" s="14" t="s">
        <v>602</v>
      </c>
      <c r="K19" s="2" t="s">
        <v>603</v>
      </c>
      <c r="L19" s="14" t="s">
        <v>604</v>
      </c>
      <c r="M19" s="123" t="s">
        <v>605</v>
      </c>
      <c r="N19" s="123" t="s">
        <v>606</v>
      </c>
      <c r="O19" s="123" t="s">
        <v>607</v>
      </c>
      <c r="P19" s="123" t="s">
        <v>608</v>
      </c>
    </row>
    <row r="20" spans="1:16">
      <c r="A20" t="s">
        <v>50</v>
      </c>
      <c r="B20" t="s">
        <v>277</v>
      </c>
      <c r="C20" t="s">
        <v>609</v>
      </c>
      <c r="D20" s="224">
        <v>4291</v>
      </c>
      <c r="E20" s="95" t="b">
        <v>0</v>
      </c>
      <c r="G20" s="155">
        <f>D20*개발노트!$I$111</f>
        <v>12873</v>
      </c>
      <c r="H20" s="17">
        <v>2</v>
      </c>
      <c r="I20" s="17">
        <v>840601</v>
      </c>
      <c r="K20">
        <v>0.6</v>
      </c>
      <c r="M20" s="20"/>
      <c r="N20" s="20"/>
      <c r="O20" s="20"/>
      <c r="P20" s="20"/>
    </row>
    <row r="21" spans="1:16">
      <c r="A21" t="s">
        <v>51</v>
      </c>
      <c r="B21" t="s">
        <v>277</v>
      </c>
      <c r="C21" t="s">
        <v>610</v>
      </c>
      <c r="D21" s="224">
        <v>530</v>
      </c>
      <c r="E21" s="95" t="b">
        <v>0</v>
      </c>
      <c r="G21" s="155">
        <f>D21*개발노트!$I$111</f>
        <v>1590</v>
      </c>
      <c r="H21" s="18">
        <v>4</v>
      </c>
      <c r="I21" s="17">
        <v>4712626</v>
      </c>
      <c r="K21">
        <v>0.7</v>
      </c>
      <c r="M21" s="20"/>
      <c r="N21" s="20"/>
      <c r="O21" s="20"/>
      <c r="P21" s="20"/>
    </row>
    <row r="22" spans="1:16">
      <c r="A22" t="s">
        <v>20</v>
      </c>
      <c r="B22" t="s">
        <v>277</v>
      </c>
      <c r="C22" t="s">
        <v>582</v>
      </c>
      <c r="D22" s="224">
        <v>361</v>
      </c>
      <c r="E22" s="95" t="b">
        <v>0</v>
      </c>
      <c r="H22" s="17">
        <v>63.573999999999998</v>
      </c>
      <c r="I22" s="17">
        <v>2021803</v>
      </c>
      <c r="J22">
        <v>0.54</v>
      </c>
      <c r="M22" s="20" t="b">
        <v>0</v>
      </c>
      <c r="N22" s="20"/>
      <c r="O22" s="20">
        <v>0.25</v>
      </c>
      <c r="P22" s="20">
        <v>0.25</v>
      </c>
    </row>
    <row r="23" spans="1:16">
      <c r="A23" t="s">
        <v>21</v>
      </c>
      <c r="B23" t="s">
        <v>277</v>
      </c>
      <c r="C23" t="s">
        <v>582</v>
      </c>
      <c r="D23" s="224">
        <v>11400</v>
      </c>
      <c r="E23" s="95" t="b">
        <v>0</v>
      </c>
      <c r="H23" s="17">
        <v>6</v>
      </c>
      <c r="I23" s="17">
        <v>7718412</v>
      </c>
      <c r="J23">
        <v>0.8</v>
      </c>
      <c r="K23">
        <v>0.85</v>
      </c>
      <c r="M23" s="20"/>
      <c r="N23" s="20">
        <v>0.8</v>
      </c>
      <c r="O23" s="20"/>
      <c r="P23" s="20"/>
    </row>
    <row r="24" spans="1:16">
      <c r="D24" s="224"/>
      <c r="E24" s="95"/>
      <c r="H24" s="90">
        <v>0</v>
      </c>
      <c r="I24" s="90">
        <v>0</v>
      </c>
      <c r="J24" s="91"/>
      <c r="K24" s="89"/>
      <c r="M24" s="20"/>
      <c r="N24" s="20"/>
      <c r="O24" s="20"/>
      <c r="P24" s="20"/>
    </row>
    <row r="25" spans="1:16">
      <c r="A25" t="s">
        <v>611</v>
      </c>
      <c r="B25" t="s">
        <v>277</v>
      </c>
      <c r="C25" t="s">
        <v>582</v>
      </c>
      <c r="D25" s="224">
        <v>0</v>
      </c>
      <c r="E25" s="95" t="b">
        <v>0</v>
      </c>
      <c r="H25" s="17">
        <v>54.186999999999998</v>
      </c>
      <c r="I25" s="17">
        <v>2877207</v>
      </c>
      <c r="J25">
        <v>0.47</v>
      </c>
      <c r="K25">
        <v>0.85</v>
      </c>
      <c r="M25" s="20" t="b">
        <v>0</v>
      </c>
      <c r="N25" s="20"/>
      <c r="O25" s="20">
        <v>0.125</v>
      </c>
      <c r="P25" s="20">
        <v>0.125</v>
      </c>
    </row>
    <row r="26" spans="1:16">
      <c r="A26" t="s">
        <v>612</v>
      </c>
      <c r="B26" t="s">
        <v>277</v>
      </c>
      <c r="C26" t="s">
        <v>582</v>
      </c>
      <c r="D26" s="224">
        <v>179</v>
      </c>
      <c r="E26" s="95" t="b">
        <v>0</v>
      </c>
      <c r="H26" s="17">
        <v>2</v>
      </c>
      <c r="I26" s="17">
        <v>0</v>
      </c>
      <c r="J26">
        <v>0.9</v>
      </c>
      <c r="K26">
        <v>0.3</v>
      </c>
      <c r="M26" s="20"/>
      <c r="N26" s="20"/>
      <c r="O26" s="20"/>
      <c r="P26" s="20"/>
    </row>
    <row r="27" spans="1:16">
      <c r="A27" s="15"/>
      <c r="B27" s="15"/>
      <c r="C27" s="15"/>
      <c r="D27" s="15"/>
      <c r="E27" s="15"/>
      <c r="F27" s="15"/>
      <c r="G27" s="15"/>
      <c r="H27" s="15"/>
    </row>
    <row r="29" spans="1:16" ht="17.25" customHeight="1"/>
    <row r="30" spans="1:16" ht="17.25" customHeight="1">
      <c r="A30" s="285" t="s">
        <v>613</v>
      </c>
      <c r="B30" s="278"/>
      <c r="C30" s="278"/>
      <c r="D30" s="278"/>
      <c r="E30" s="278"/>
      <c r="F30" s="278"/>
      <c r="G30" s="278"/>
      <c r="H30" s="278"/>
    </row>
    <row r="32" spans="1:16">
      <c r="A32" s="13" t="s">
        <v>106</v>
      </c>
      <c r="B32" s="13" t="s">
        <v>303</v>
      </c>
      <c r="C32" s="14" t="s">
        <v>589</v>
      </c>
      <c r="D32" s="13" t="s">
        <v>614</v>
      </c>
    </row>
    <row r="33" spans="1:15">
      <c r="A33" t="s">
        <v>615</v>
      </c>
      <c r="B33" t="s">
        <v>277</v>
      </c>
      <c r="C33" s="16" t="s">
        <v>582</v>
      </c>
      <c r="D33" s="17">
        <v>3575.3424660000001</v>
      </c>
    </row>
    <row r="34" spans="1:15">
      <c r="A34" t="s">
        <v>616</v>
      </c>
      <c r="B34" t="s">
        <v>665</v>
      </c>
      <c r="C34" s="16" t="s">
        <v>583</v>
      </c>
      <c r="D34" s="17">
        <v>535.0963621157407</v>
      </c>
    </row>
    <row r="35" spans="1:15">
      <c r="A35" t="s">
        <v>618</v>
      </c>
      <c r="B35" t="s">
        <v>664</v>
      </c>
      <c r="C35" s="16" t="s">
        <v>593</v>
      </c>
      <c r="D35" s="17">
        <v>33.105022830000003</v>
      </c>
    </row>
    <row r="36" spans="1:15">
      <c r="A36" t="s">
        <v>621</v>
      </c>
      <c r="B36" s="95" t="s">
        <v>666</v>
      </c>
      <c r="C36" s="6" t="s">
        <v>25</v>
      </c>
      <c r="D36" s="17">
        <v>0</v>
      </c>
      <c r="E36" s="15"/>
      <c r="F36" s="15"/>
      <c r="G36" s="15"/>
      <c r="H36" s="15"/>
    </row>
    <row r="38" spans="1:15" ht="17.25" customHeight="1"/>
    <row r="39" spans="1:15" ht="17.25" customHeight="1">
      <c r="A39" s="285" t="s">
        <v>623</v>
      </c>
      <c r="B39" s="278"/>
      <c r="C39" s="278"/>
      <c r="D39" s="278"/>
      <c r="E39" s="278"/>
      <c r="F39" s="278"/>
      <c r="G39" s="278"/>
      <c r="H39" s="278"/>
    </row>
    <row r="41" spans="1:15">
      <c r="A41" s="13" t="s">
        <v>106</v>
      </c>
      <c r="B41" s="13" t="s">
        <v>303</v>
      </c>
      <c r="C41" s="14" t="s">
        <v>589</v>
      </c>
      <c r="D41" s="13" t="s">
        <v>103</v>
      </c>
      <c r="E41" s="14" t="s">
        <v>624</v>
      </c>
      <c r="F41" s="14" t="s">
        <v>625</v>
      </c>
      <c r="G41" s="14" t="s">
        <v>626</v>
      </c>
      <c r="H41" s="14" t="s">
        <v>627</v>
      </c>
      <c r="I41" s="14" t="s">
        <v>628</v>
      </c>
      <c r="J41" s="14" t="s">
        <v>629</v>
      </c>
      <c r="K41" s="14" t="s">
        <v>630</v>
      </c>
      <c r="L41" s="124" t="s">
        <v>631</v>
      </c>
      <c r="M41" s="2" t="s">
        <v>46</v>
      </c>
      <c r="N41" s="2" t="s">
        <v>47</v>
      </c>
    </row>
    <row r="42" spans="1:15">
      <c r="A42" t="s">
        <v>55</v>
      </c>
      <c r="B42" t="s">
        <v>277</v>
      </c>
      <c r="C42" s="16" t="s">
        <v>582</v>
      </c>
      <c r="D42" s="151">
        <v>0</v>
      </c>
      <c r="E42" s="10" t="b">
        <v>0</v>
      </c>
      <c r="F42" s="16" t="b">
        <v>1</v>
      </c>
      <c r="G42" s="16">
        <v>0.01</v>
      </c>
      <c r="H42" s="16">
        <v>0.95</v>
      </c>
      <c r="I42" s="16">
        <v>0.95</v>
      </c>
      <c r="J42" s="17">
        <f>D42*0.5</f>
        <v>0</v>
      </c>
      <c r="K42" s="17">
        <f>D42</f>
        <v>0</v>
      </c>
      <c r="M42" s="17">
        <v>1758732</v>
      </c>
    </row>
    <row r="43" spans="1:15">
      <c r="A43" t="s">
        <v>632</v>
      </c>
      <c r="B43" t="s">
        <v>664</v>
      </c>
      <c r="C43" s="16" t="s">
        <v>593</v>
      </c>
      <c r="D43" s="225">
        <v>100</v>
      </c>
      <c r="E43" s="10" t="b">
        <v>0</v>
      </c>
      <c r="F43" s="16" t="b">
        <v>1</v>
      </c>
      <c r="G43" s="16">
        <v>0.01</v>
      </c>
      <c r="H43" s="16">
        <v>0.95</v>
      </c>
      <c r="I43" s="16">
        <v>0.95</v>
      </c>
      <c r="J43" s="17">
        <f>D43*0.5</f>
        <v>50</v>
      </c>
      <c r="K43" s="17">
        <f>D43</f>
        <v>100</v>
      </c>
      <c r="M43" s="17">
        <v>82939</v>
      </c>
    </row>
    <row r="44" spans="1:15">
      <c r="A44" t="s">
        <v>633</v>
      </c>
      <c r="B44" t="s">
        <v>665</v>
      </c>
      <c r="C44" t="s">
        <v>583</v>
      </c>
      <c r="D44" s="225">
        <v>100</v>
      </c>
      <c r="E44" s="10" t="b">
        <v>0</v>
      </c>
      <c r="F44" s="16" t="b">
        <v>1</v>
      </c>
      <c r="G44" s="16">
        <v>0.01</v>
      </c>
      <c r="H44" s="16">
        <v>0.95</v>
      </c>
      <c r="I44" s="16">
        <v>0.95</v>
      </c>
      <c r="J44" s="17">
        <f>D44*0.5</f>
        <v>50</v>
      </c>
      <c r="K44" s="17">
        <f>D44</f>
        <v>100</v>
      </c>
      <c r="M44" s="17">
        <v>64327</v>
      </c>
    </row>
    <row r="45" spans="1:15">
      <c r="A45" t="s">
        <v>650</v>
      </c>
      <c r="B45" t="s">
        <v>277</v>
      </c>
      <c r="C45" s="16" t="s">
        <v>582</v>
      </c>
      <c r="D45" s="225">
        <v>1400</v>
      </c>
      <c r="E45" s="16" t="b">
        <v>0</v>
      </c>
      <c r="F45" s="16" t="b">
        <v>1</v>
      </c>
      <c r="G45" s="16">
        <v>0.01</v>
      </c>
      <c r="H45" s="16">
        <v>0.95</v>
      </c>
      <c r="I45" s="16">
        <v>0.95</v>
      </c>
      <c r="J45" s="17">
        <f>D45*0.5</f>
        <v>700</v>
      </c>
      <c r="K45" s="17">
        <f>D45</f>
        <v>1400</v>
      </c>
      <c r="M45" s="17">
        <v>2548456</v>
      </c>
      <c r="N45">
        <v>707</v>
      </c>
      <c r="O45" s="131"/>
    </row>
    <row r="46" spans="1:15">
      <c r="A46" t="s">
        <v>634</v>
      </c>
      <c r="B46" s="95" t="s">
        <v>666</v>
      </c>
      <c r="C46" t="s">
        <v>25</v>
      </c>
      <c r="D46" s="226">
        <v>0</v>
      </c>
      <c r="E46" s="10" t="b">
        <v>0</v>
      </c>
      <c r="F46" s="10" t="b">
        <v>1</v>
      </c>
      <c r="G46" s="10">
        <v>0.01</v>
      </c>
      <c r="H46" s="10">
        <v>0.95</v>
      </c>
      <c r="I46" s="10">
        <v>0.95</v>
      </c>
      <c r="J46" s="17">
        <f>D46*0.5</f>
        <v>0</v>
      </c>
      <c r="K46" s="17">
        <f>D46</f>
        <v>0</v>
      </c>
      <c r="L46" s="54">
        <v>0.3</v>
      </c>
    </row>
    <row r="47" spans="1:15">
      <c r="C47" s="10"/>
      <c r="E47" s="10"/>
      <c r="F47" s="10"/>
      <c r="G47" s="10"/>
      <c r="N47" s="17"/>
    </row>
    <row r="49" spans="1:15" ht="17.25" customHeight="1"/>
    <row r="50" spans="1:15" ht="17.25" customHeight="1">
      <c r="A50" s="285" t="s">
        <v>635</v>
      </c>
      <c r="B50" s="278"/>
      <c r="C50" s="278"/>
      <c r="D50" s="278"/>
      <c r="E50" s="278"/>
      <c r="F50" s="278"/>
      <c r="G50" s="278"/>
      <c r="H50" s="278"/>
    </row>
    <row r="52" spans="1:15">
      <c r="A52" s="13" t="s">
        <v>106</v>
      </c>
      <c r="B52" s="13" t="s">
        <v>219</v>
      </c>
      <c r="C52" s="14" t="s">
        <v>636</v>
      </c>
      <c r="D52" s="14" t="s">
        <v>637</v>
      </c>
      <c r="E52" s="14" t="s">
        <v>638</v>
      </c>
      <c r="F52" s="14" t="s">
        <v>639</v>
      </c>
      <c r="G52" s="14" t="s">
        <v>640</v>
      </c>
      <c r="H52" s="14" t="s">
        <v>641</v>
      </c>
      <c r="I52" s="14" t="s">
        <v>642</v>
      </c>
      <c r="J52" s="13" t="s">
        <v>598</v>
      </c>
      <c r="K52" s="14" t="s">
        <v>599</v>
      </c>
      <c r="L52" s="14" t="s">
        <v>600</v>
      </c>
      <c r="M52" s="14" t="s">
        <v>601</v>
      </c>
      <c r="N52" s="14" t="s">
        <v>46</v>
      </c>
      <c r="O52" s="14" t="s">
        <v>47</v>
      </c>
    </row>
    <row r="53" spans="1:15">
      <c r="A53" t="s">
        <v>643</v>
      </c>
      <c r="B53" t="s">
        <v>277</v>
      </c>
      <c r="C53" t="s">
        <v>664</v>
      </c>
      <c r="F53" s="16">
        <v>0.7</v>
      </c>
      <c r="J53" s="211">
        <v>0</v>
      </c>
      <c r="K53" t="b">
        <v>0</v>
      </c>
      <c r="M53">
        <v>1000</v>
      </c>
      <c r="N53" s="17">
        <v>1189914</v>
      </c>
      <c r="O53" s="17">
        <v>0</v>
      </c>
    </row>
    <row r="54" spans="1:15">
      <c r="A54" t="s">
        <v>56</v>
      </c>
      <c r="B54" t="s">
        <v>277</v>
      </c>
      <c r="C54" t="s">
        <v>665</v>
      </c>
      <c r="F54">
        <v>3</v>
      </c>
      <c r="J54" s="227">
        <v>0</v>
      </c>
      <c r="K54" t="b">
        <v>0</v>
      </c>
      <c r="M54">
        <v>500</v>
      </c>
      <c r="N54" s="17">
        <v>1311343</v>
      </c>
      <c r="O54" s="17">
        <v>10</v>
      </c>
    </row>
    <row r="55" spans="1:15">
      <c r="A55" t="s">
        <v>22</v>
      </c>
      <c r="B55" t="s">
        <v>247</v>
      </c>
      <c r="C55" t="s">
        <v>277</v>
      </c>
      <c r="D55" t="s">
        <v>665</v>
      </c>
      <c r="F55">
        <v>0.5</v>
      </c>
      <c r="H55">
        <v>0.4</v>
      </c>
      <c r="J55" s="227">
        <v>156</v>
      </c>
      <c r="K55" t="b">
        <v>0</v>
      </c>
      <c r="N55" s="17">
        <v>1604147.1282579601</v>
      </c>
      <c r="O55" s="17">
        <v>63.573999999999998</v>
      </c>
    </row>
    <row r="56" spans="1:15">
      <c r="A56" t="s">
        <v>644</v>
      </c>
      <c r="B56" t="s">
        <v>277</v>
      </c>
      <c r="C56" s="95" t="s">
        <v>666</v>
      </c>
      <c r="F56" s="10">
        <v>0.95</v>
      </c>
      <c r="J56" s="227">
        <v>0</v>
      </c>
      <c r="K56" t="b">
        <v>0</v>
      </c>
      <c r="N56">
        <v>0</v>
      </c>
      <c r="O56">
        <v>20</v>
      </c>
    </row>
    <row r="57" spans="1:15">
      <c r="A57" t="s">
        <v>645</v>
      </c>
      <c r="B57" s="95" t="s">
        <v>666</v>
      </c>
      <c r="C57" t="s">
        <v>277</v>
      </c>
      <c r="F57" s="10">
        <v>0.95</v>
      </c>
      <c r="J57" s="227">
        <v>0</v>
      </c>
      <c r="K57" t="b">
        <v>0</v>
      </c>
      <c r="N57">
        <v>0</v>
      </c>
      <c r="O57" s="17">
        <v>20</v>
      </c>
    </row>
    <row r="58" spans="1:15">
      <c r="A58" s="15" t="s">
        <v>667</v>
      </c>
      <c r="B58" t="s">
        <v>664</v>
      </c>
      <c r="C58" t="s">
        <v>277</v>
      </c>
      <c r="D58" t="s">
        <v>665</v>
      </c>
      <c r="F58">
        <v>0.5</v>
      </c>
      <c r="H58">
        <v>0.4</v>
      </c>
      <c r="J58" s="154">
        <v>0</v>
      </c>
      <c r="K58" t="b">
        <v>0</v>
      </c>
      <c r="N58" s="159">
        <v>3761636</v>
      </c>
      <c r="O58">
        <v>10</v>
      </c>
    </row>
  </sheetData>
  <mergeCells count="6">
    <mergeCell ref="A50:H50"/>
    <mergeCell ref="A30:H30"/>
    <mergeCell ref="A39:H39"/>
    <mergeCell ref="A7:H7"/>
    <mergeCell ref="A1:H1"/>
    <mergeCell ref="A17:H17"/>
  </mergeCells>
  <phoneticPr fontId="9" type="noConversion"/>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9"/>
  </sheetPr>
  <dimension ref="A1:P58"/>
  <sheetViews>
    <sheetView topLeftCell="A17" zoomScale="80" zoomScaleNormal="80" workbookViewId="0">
      <selection activeCell="J53" sqref="J53:J57"/>
    </sheetView>
  </sheetViews>
  <sheetFormatPr defaultRowHeight="16.5"/>
  <cols>
    <col min="1" max="1" width="20" customWidth="1"/>
    <col min="2" max="2" width="13" customWidth="1"/>
    <col min="3" max="3" width="15" customWidth="1"/>
    <col min="4" max="15" width="13" customWidth="1"/>
  </cols>
  <sheetData>
    <row r="1" spans="1:8" ht="26.25" customHeight="1">
      <c r="A1" s="286" t="s">
        <v>668</v>
      </c>
      <c r="B1" s="278"/>
      <c r="C1" s="278"/>
      <c r="D1" s="278"/>
      <c r="E1" s="278"/>
      <c r="F1" s="278"/>
      <c r="G1" s="278"/>
      <c r="H1" s="278"/>
    </row>
    <row r="3" spans="1:8">
      <c r="F3" s="11" t="s">
        <v>585</v>
      </c>
      <c r="G3" s="12" t="s">
        <v>586</v>
      </c>
      <c r="H3" s="12" t="s">
        <v>587</v>
      </c>
    </row>
    <row r="7" spans="1:8" ht="17.25" customHeight="1">
      <c r="A7" s="285" t="s">
        <v>303</v>
      </c>
      <c r="B7" s="278"/>
      <c r="C7" s="278"/>
      <c r="D7" s="278"/>
      <c r="E7" s="278"/>
      <c r="F7" s="278"/>
      <c r="G7" s="278"/>
      <c r="H7" s="278"/>
    </row>
    <row r="9" spans="1:8">
      <c r="A9" s="13" t="s">
        <v>106</v>
      </c>
      <c r="B9" s="13" t="s">
        <v>588</v>
      </c>
      <c r="C9" s="13" t="s">
        <v>589</v>
      </c>
      <c r="D9" s="14" t="s">
        <v>590</v>
      </c>
      <c r="E9" s="14" t="s">
        <v>591</v>
      </c>
    </row>
    <row r="11" spans="1:8">
      <c r="A11" t="s">
        <v>669</v>
      </c>
      <c r="B11">
        <v>1</v>
      </c>
      <c r="C11" t="s">
        <v>593</v>
      </c>
    </row>
    <row r="12" spans="1:8">
      <c r="A12" t="s">
        <v>670</v>
      </c>
      <c r="B12">
        <v>1</v>
      </c>
      <c r="C12" t="s">
        <v>583</v>
      </c>
    </row>
    <row r="13" spans="1:8">
      <c r="A13" t="s">
        <v>223</v>
      </c>
      <c r="B13" s="15">
        <v>1</v>
      </c>
      <c r="C13" s="15" t="s">
        <v>595</v>
      </c>
      <c r="D13" s="15"/>
      <c r="E13" s="15"/>
      <c r="F13" s="15"/>
      <c r="G13" s="15"/>
      <c r="H13" s="15"/>
    </row>
    <row r="14" spans="1:8">
      <c r="A14" s="95" t="s">
        <v>671</v>
      </c>
      <c r="B14" s="95">
        <v>1</v>
      </c>
      <c r="C14" s="95" t="s">
        <v>25</v>
      </c>
    </row>
    <row r="15" spans="1:8">
      <c r="A15" s="95"/>
      <c r="B15" s="95"/>
    </row>
    <row r="17" spans="1:16" ht="17.25" customHeight="1">
      <c r="A17" s="285" t="s">
        <v>597</v>
      </c>
      <c r="B17" s="278"/>
      <c r="C17" s="278"/>
      <c r="D17" s="278"/>
      <c r="E17" s="278"/>
      <c r="F17" s="278"/>
      <c r="G17" s="278"/>
      <c r="H17" s="278"/>
    </row>
    <row r="19" spans="1:16">
      <c r="A19" s="13" t="s">
        <v>106</v>
      </c>
      <c r="B19" s="13" t="s">
        <v>303</v>
      </c>
      <c r="C19" s="13" t="s">
        <v>589</v>
      </c>
      <c r="D19" s="13" t="s">
        <v>598</v>
      </c>
      <c r="E19" s="14" t="s">
        <v>599</v>
      </c>
      <c r="F19" s="14" t="s">
        <v>600</v>
      </c>
      <c r="G19" s="14" t="s">
        <v>601</v>
      </c>
      <c r="H19" s="14" t="s">
        <v>47</v>
      </c>
      <c r="I19" s="14" t="s">
        <v>46</v>
      </c>
      <c r="J19" s="14" t="s">
        <v>602</v>
      </c>
      <c r="K19" s="2" t="s">
        <v>603</v>
      </c>
      <c r="L19" s="14" t="s">
        <v>604</v>
      </c>
      <c r="M19" s="123" t="s">
        <v>605</v>
      </c>
      <c r="N19" s="123" t="s">
        <v>606</v>
      </c>
      <c r="O19" s="123" t="s">
        <v>607</v>
      </c>
      <c r="P19" s="123" t="s">
        <v>608</v>
      </c>
    </row>
    <row r="20" spans="1:16">
      <c r="A20" t="s">
        <v>50</v>
      </c>
      <c r="B20" t="s">
        <v>253</v>
      </c>
      <c r="C20" t="s">
        <v>609</v>
      </c>
      <c r="D20" s="228">
        <v>2438</v>
      </c>
      <c r="E20" s="95" t="b">
        <v>0</v>
      </c>
      <c r="G20" s="155">
        <f>D20*개발노트!$I$111</f>
        <v>7314</v>
      </c>
      <c r="H20" s="17">
        <v>2</v>
      </c>
      <c r="I20" s="17">
        <v>840601</v>
      </c>
      <c r="K20">
        <v>0.6</v>
      </c>
      <c r="M20" s="20"/>
      <c r="N20" s="20"/>
      <c r="O20" s="20"/>
      <c r="P20" s="20"/>
    </row>
    <row r="21" spans="1:16">
      <c r="A21" t="s">
        <v>51</v>
      </c>
      <c r="B21" t="s">
        <v>253</v>
      </c>
      <c r="C21" t="s">
        <v>610</v>
      </c>
      <c r="D21" s="228">
        <v>60</v>
      </c>
      <c r="E21" s="95" t="b">
        <v>0</v>
      </c>
      <c r="G21" s="155">
        <f>D21*개발노트!$I$111</f>
        <v>180</v>
      </c>
      <c r="H21" s="18">
        <v>4</v>
      </c>
      <c r="I21" s="17">
        <v>4712626</v>
      </c>
      <c r="K21">
        <v>0.7</v>
      </c>
      <c r="M21" s="20"/>
      <c r="N21" s="20"/>
      <c r="O21" s="20"/>
      <c r="P21" s="20"/>
    </row>
    <row r="22" spans="1:16">
      <c r="A22" t="s">
        <v>20</v>
      </c>
      <c r="B22" t="s">
        <v>253</v>
      </c>
      <c r="C22" t="s">
        <v>582</v>
      </c>
      <c r="D22" s="228">
        <v>11836</v>
      </c>
      <c r="E22" s="95" t="b">
        <v>0</v>
      </c>
      <c r="H22" s="17">
        <v>63.573999999999998</v>
      </c>
      <c r="I22" s="17">
        <v>2021803</v>
      </c>
      <c r="J22">
        <v>0.54</v>
      </c>
      <c r="M22" s="20" t="b">
        <v>0</v>
      </c>
      <c r="N22" s="20"/>
      <c r="O22" s="20">
        <v>0.25</v>
      </c>
      <c r="P22" s="20">
        <v>0.25</v>
      </c>
    </row>
    <row r="23" spans="1:16">
      <c r="A23" t="s">
        <v>21</v>
      </c>
      <c r="B23" t="s">
        <v>253</v>
      </c>
      <c r="C23" t="s">
        <v>582</v>
      </c>
      <c r="D23" s="228">
        <v>0</v>
      </c>
      <c r="E23" s="95" t="b">
        <v>0</v>
      </c>
      <c r="H23" s="17">
        <v>6</v>
      </c>
      <c r="I23" s="17">
        <v>7718412</v>
      </c>
      <c r="J23">
        <v>0.8</v>
      </c>
      <c r="K23">
        <v>0.85</v>
      </c>
      <c r="M23" s="20"/>
      <c r="N23" s="20">
        <v>0.8</v>
      </c>
      <c r="O23" s="20"/>
      <c r="P23" s="20"/>
    </row>
    <row r="24" spans="1:16">
      <c r="A24" s="89"/>
      <c r="B24" s="89"/>
      <c r="C24" s="89"/>
      <c r="D24" s="229"/>
      <c r="E24" s="164"/>
      <c r="F24" s="89"/>
      <c r="G24" s="89"/>
      <c r="H24" s="90">
        <v>0</v>
      </c>
      <c r="I24" s="90">
        <v>0</v>
      </c>
      <c r="J24" s="91"/>
      <c r="K24" s="89"/>
      <c r="L24" s="89"/>
      <c r="M24" s="20"/>
      <c r="N24" s="20"/>
      <c r="O24" s="20"/>
      <c r="P24" s="20"/>
    </row>
    <row r="25" spans="1:16">
      <c r="A25" t="s">
        <v>611</v>
      </c>
      <c r="B25" t="s">
        <v>253</v>
      </c>
      <c r="C25" t="s">
        <v>582</v>
      </c>
      <c r="D25" s="228">
        <v>0</v>
      </c>
      <c r="E25" s="95" t="b">
        <v>0</v>
      </c>
      <c r="H25" s="17">
        <v>54.186999999999998</v>
      </c>
      <c r="I25" s="17">
        <v>2877207</v>
      </c>
      <c r="J25">
        <v>0.47</v>
      </c>
      <c r="K25">
        <v>0.85</v>
      </c>
      <c r="M25" s="20" t="b">
        <v>0</v>
      </c>
      <c r="N25" s="20"/>
      <c r="O25" s="20">
        <v>0.125</v>
      </c>
      <c r="P25" s="20">
        <v>0.125</v>
      </c>
    </row>
    <row r="26" spans="1:16">
      <c r="A26" t="s">
        <v>612</v>
      </c>
      <c r="B26" t="s">
        <v>253</v>
      </c>
      <c r="C26" t="s">
        <v>582</v>
      </c>
      <c r="D26" s="228">
        <v>275</v>
      </c>
      <c r="E26" s="95" t="b">
        <v>0</v>
      </c>
      <c r="H26" s="17">
        <v>2</v>
      </c>
      <c r="I26" s="17">
        <v>0</v>
      </c>
      <c r="J26">
        <v>0.9</v>
      </c>
      <c r="K26">
        <v>0.3</v>
      </c>
      <c r="M26" s="20"/>
      <c r="N26" s="20"/>
      <c r="O26" s="20"/>
      <c r="P26" s="20"/>
    </row>
    <row r="27" spans="1:16">
      <c r="A27" s="15"/>
      <c r="B27" s="15"/>
      <c r="C27" s="15"/>
      <c r="D27" s="15"/>
      <c r="E27" s="15"/>
      <c r="F27" s="15"/>
      <c r="G27" s="15"/>
      <c r="H27" s="15"/>
    </row>
    <row r="29" spans="1:16" ht="17.25" customHeight="1"/>
    <row r="30" spans="1:16" ht="17.25" customHeight="1">
      <c r="A30" s="285" t="s">
        <v>613</v>
      </c>
      <c r="B30" s="278"/>
      <c r="C30" s="278"/>
      <c r="D30" s="278"/>
      <c r="E30" s="278"/>
      <c r="F30" s="278"/>
      <c r="G30" s="278"/>
      <c r="H30" s="278"/>
    </row>
    <row r="32" spans="1:16">
      <c r="A32" s="13" t="s">
        <v>106</v>
      </c>
      <c r="B32" s="13" t="s">
        <v>303</v>
      </c>
      <c r="C32" s="14" t="s">
        <v>589</v>
      </c>
      <c r="D32" s="13" t="s">
        <v>614</v>
      </c>
    </row>
    <row r="33" spans="1:14">
      <c r="A33" t="s">
        <v>615</v>
      </c>
      <c r="B33" t="s">
        <v>253</v>
      </c>
      <c r="C33" s="16" t="s">
        <v>582</v>
      </c>
      <c r="D33" s="17">
        <v>11712.32877</v>
      </c>
    </row>
    <row r="34" spans="1:14">
      <c r="A34" t="s">
        <v>616</v>
      </c>
      <c r="B34" t="s">
        <v>670</v>
      </c>
      <c r="C34" s="16" t="s">
        <v>583</v>
      </c>
      <c r="D34" s="17">
        <v>2436.467773710363</v>
      </c>
    </row>
    <row r="35" spans="1:14">
      <c r="A35" t="s">
        <v>618</v>
      </c>
      <c r="B35" t="s">
        <v>669</v>
      </c>
      <c r="C35" s="16" t="s">
        <v>593</v>
      </c>
      <c r="D35" s="17">
        <v>108.4474886</v>
      </c>
    </row>
    <row r="36" spans="1:14">
      <c r="A36" t="s">
        <v>621</v>
      </c>
      <c r="B36" s="95" t="s">
        <v>671</v>
      </c>
      <c r="C36" s="6" t="s">
        <v>25</v>
      </c>
      <c r="D36" s="17">
        <v>0</v>
      </c>
      <c r="E36" s="15"/>
      <c r="F36" s="15"/>
      <c r="G36" s="15"/>
      <c r="H36" s="15"/>
    </row>
    <row r="38" spans="1:14" ht="17.25" customHeight="1"/>
    <row r="39" spans="1:14" ht="17.25" customHeight="1">
      <c r="A39" s="285" t="s">
        <v>623</v>
      </c>
      <c r="B39" s="278"/>
      <c r="C39" s="278"/>
      <c r="D39" s="278"/>
      <c r="E39" s="278"/>
      <c r="F39" s="278"/>
      <c r="G39" s="278"/>
      <c r="H39" s="278"/>
    </row>
    <row r="41" spans="1:14">
      <c r="A41" s="13" t="s">
        <v>106</v>
      </c>
      <c r="B41" s="13" t="s">
        <v>303</v>
      </c>
      <c r="C41" s="14" t="s">
        <v>589</v>
      </c>
      <c r="D41" s="13" t="s">
        <v>103</v>
      </c>
      <c r="E41" s="14" t="s">
        <v>624</v>
      </c>
      <c r="F41" s="14" t="s">
        <v>625</v>
      </c>
      <c r="G41" s="14" t="s">
        <v>626</v>
      </c>
      <c r="H41" s="14" t="s">
        <v>627</v>
      </c>
      <c r="I41" s="14" t="s">
        <v>628</v>
      </c>
      <c r="J41" s="14" t="s">
        <v>629</v>
      </c>
      <c r="K41" s="14" t="s">
        <v>630</v>
      </c>
      <c r="L41" s="124" t="s">
        <v>631</v>
      </c>
      <c r="M41" s="2" t="s">
        <v>46</v>
      </c>
      <c r="N41" s="2" t="s">
        <v>47</v>
      </c>
    </row>
    <row r="42" spans="1:14">
      <c r="A42" t="s">
        <v>55</v>
      </c>
      <c r="B42" t="s">
        <v>253</v>
      </c>
      <c r="C42" s="16" t="s">
        <v>582</v>
      </c>
      <c r="D42" s="151">
        <v>0</v>
      </c>
      <c r="E42" s="10" t="b">
        <v>0</v>
      </c>
      <c r="F42" s="16" t="b">
        <v>1</v>
      </c>
      <c r="G42" s="16">
        <v>0.01</v>
      </c>
      <c r="H42" s="16">
        <v>0.95</v>
      </c>
      <c r="I42" s="16">
        <v>0.95</v>
      </c>
      <c r="J42" s="17">
        <f>D42*0.5</f>
        <v>0</v>
      </c>
      <c r="K42" s="17">
        <f>D42</f>
        <v>0</v>
      </c>
      <c r="M42" s="17">
        <v>1758732</v>
      </c>
    </row>
    <row r="43" spans="1:14">
      <c r="A43" t="s">
        <v>632</v>
      </c>
      <c r="B43" t="s">
        <v>669</v>
      </c>
      <c r="C43" s="16" t="s">
        <v>593</v>
      </c>
      <c r="D43" s="230">
        <v>100</v>
      </c>
      <c r="E43" s="10" t="b">
        <v>0</v>
      </c>
      <c r="F43" s="16" t="b">
        <v>1</v>
      </c>
      <c r="G43" s="16">
        <v>0.01</v>
      </c>
      <c r="H43" s="16">
        <v>0.95</v>
      </c>
      <c r="I43" s="16">
        <v>0.95</v>
      </c>
      <c r="J43" s="17">
        <f>D43*0.5</f>
        <v>50</v>
      </c>
      <c r="K43" s="17">
        <f>D43</f>
        <v>100</v>
      </c>
      <c r="M43" s="17">
        <v>82939</v>
      </c>
    </row>
    <row r="44" spans="1:14">
      <c r="A44" t="s">
        <v>633</v>
      </c>
      <c r="B44" t="s">
        <v>670</v>
      </c>
      <c r="C44" t="s">
        <v>583</v>
      </c>
      <c r="D44" s="230">
        <v>100</v>
      </c>
      <c r="E44" s="10" t="b">
        <v>0</v>
      </c>
      <c r="F44" s="16" t="b">
        <v>1</v>
      </c>
      <c r="G44" s="16">
        <v>0.01</v>
      </c>
      <c r="H44" s="16">
        <v>0.95</v>
      </c>
      <c r="I44" s="16">
        <v>0.95</v>
      </c>
      <c r="J44" s="17">
        <f>D44*0.5</f>
        <v>50</v>
      </c>
      <c r="K44" s="17">
        <f>D44</f>
        <v>100</v>
      </c>
      <c r="M44" s="17">
        <v>64327</v>
      </c>
    </row>
    <row r="45" spans="1:14">
      <c r="A45" t="s">
        <v>650</v>
      </c>
      <c r="B45" t="s">
        <v>253</v>
      </c>
      <c r="C45" s="16" t="s">
        <v>582</v>
      </c>
      <c r="D45" s="230">
        <v>400</v>
      </c>
      <c r="E45" s="16" t="b">
        <v>0</v>
      </c>
      <c r="F45" s="16" t="b">
        <v>1</v>
      </c>
      <c r="G45" s="16">
        <v>0.01</v>
      </c>
      <c r="H45" s="16">
        <v>0.95</v>
      </c>
      <c r="I45" s="16">
        <v>0.95</v>
      </c>
      <c r="J45" s="17">
        <f>D45*0.5</f>
        <v>200</v>
      </c>
      <c r="K45" s="17">
        <f>D45</f>
        <v>400</v>
      </c>
      <c r="M45" s="17">
        <v>2548456</v>
      </c>
      <c r="N45">
        <v>707</v>
      </c>
    </row>
    <row r="46" spans="1:14" s="92" customFormat="1">
      <c r="C46" s="93"/>
      <c r="D46" s="231"/>
      <c r="E46" s="16"/>
      <c r="F46" s="93"/>
      <c r="G46" s="93"/>
      <c r="H46" s="93"/>
      <c r="I46" s="93"/>
      <c r="J46" s="93"/>
      <c r="K46" s="93"/>
      <c r="M46" s="94"/>
    </row>
    <row r="47" spans="1:14">
      <c r="A47" t="s">
        <v>634</v>
      </c>
      <c r="B47" s="95" t="s">
        <v>671</v>
      </c>
      <c r="C47" t="s">
        <v>25</v>
      </c>
      <c r="D47" s="196">
        <v>0</v>
      </c>
      <c r="E47" s="10" t="b">
        <v>0</v>
      </c>
      <c r="F47" s="10" t="b">
        <v>1</v>
      </c>
      <c r="G47" s="10">
        <v>0.01</v>
      </c>
      <c r="H47" s="10">
        <v>0.95</v>
      </c>
      <c r="I47" s="10">
        <v>0.95</v>
      </c>
      <c r="J47" s="17">
        <f>D47*0.5</f>
        <v>0</v>
      </c>
      <c r="K47" s="17">
        <f>D47</f>
        <v>0</v>
      </c>
      <c r="L47" s="54">
        <v>0.3</v>
      </c>
    </row>
    <row r="48" spans="1:14">
      <c r="C48" s="10"/>
      <c r="E48" s="10"/>
      <c r="F48" s="10"/>
      <c r="G48" s="10"/>
      <c r="N48" s="17"/>
    </row>
    <row r="49" spans="1:15" ht="17.25" customHeight="1"/>
    <row r="50" spans="1:15" ht="17.25" customHeight="1">
      <c r="A50" s="285" t="s">
        <v>635</v>
      </c>
      <c r="B50" s="278"/>
      <c r="C50" s="278"/>
      <c r="D50" s="278"/>
      <c r="E50" s="278"/>
      <c r="F50" s="278"/>
      <c r="G50" s="278"/>
      <c r="H50" s="278"/>
    </row>
    <row r="52" spans="1:15">
      <c r="A52" s="13" t="s">
        <v>106</v>
      </c>
      <c r="B52" s="13" t="s">
        <v>219</v>
      </c>
      <c r="C52" s="14" t="s">
        <v>636</v>
      </c>
      <c r="D52" s="14" t="s">
        <v>637</v>
      </c>
      <c r="E52" s="14" t="s">
        <v>638</v>
      </c>
      <c r="F52" s="14" t="s">
        <v>639</v>
      </c>
      <c r="G52" s="14" t="s">
        <v>640</v>
      </c>
      <c r="H52" s="14" t="s">
        <v>641</v>
      </c>
      <c r="I52" s="14" t="s">
        <v>642</v>
      </c>
      <c r="J52" s="13" t="s">
        <v>598</v>
      </c>
      <c r="K52" s="14" t="s">
        <v>599</v>
      </c>
      <c r="L52" s="14" t="s">
        <v>600</v>
      </c>
      <c r="M52" s="14" t="s">
        <v>601</v>
      </c>
      <c r="N52" s="14" t="s">
        <v>46</v>
      </c>
      <c r="O52" s="14" t="s">
        <v>47</v>
      </c>
    </row>
    <row r="53" spans="1:15">
      <c r="A53" t="s">
        <v>643</v>
      </c>
      <c r="B53" t="s">
        <v>253</v>
      </c>
      <c r="C53" t="s">
        <v>669</v>
      </c>
      <c r="F53" s="16">
        <v>0.7</v>
      </c>
      <c r="J53" s="232">
        <v>0</v>
      </c>
      <c r="K53" t="b">
        <v>0</v>
      </c>
      <c r="M53">
        <v>1000</v>
      </c>
      <c r="N53" s="17">
        <v>1189914</v>
      </c>
      <c r="O53" s="17">
        <v>0</v>
      </c>
    </row>
    <row r="54" spans="1:15">
      <c r="A54" t="s">
        <v>56</v>
      </c>
      <c r="B54" t="s">
        <v>253</v>
      </c>
      <c r="C54" t="s">
        <v>670</v>
      </c>
      <c r="F54">
        <v>3</v>
      </c>
      <c r="J54" s="233">
        <v>0</v>
      </c>
      <c r="K54" t="b">
        <v>0</v>
      </c>
      <c r="M54">
        <v>1500</v>
      </c>
      <c r="N54" s="17">
        <v>1311343</v>
      </c>
      <c r="O54" s="17">
        <v>10</v>
      </c>
    </row>
    <row r="55" spans="1:15">
      <c r="A55" t="s">
        <v>22</v>
      </c>
      <c r="B55" t="s">
        <v>223</v>
      </c>
      <c r="C55" t="s">
        <v>253</v>
      </c>
      <c r="D55" t="s">
        <v>670</v>
      </c>
      <c r="F55">
        <v>0.5</v>
      </c>
      <c r="H55">
        <v>0.4</v>
      </c>
      <c r="J55" s="234">
        <v>6043</v>
      </c>
      <c r="K55" t="b">
        <v>0</v>
      </c>
      <c r="N55" s="17">
        <v>1604147.1282579601</v>
      </c>
      <c r="O55" s="17">
        <v>63.573999999999998</v>
      </c>
    </row>
    <row r="56" spans="1:15">
      <c r="A56" t="s">
        <v>644</v>
      </c>
      <c r="B56" t="s">
        <v>253</v>
      </c>
      <c r="C56" s="95" t="s">
        <v>671</v>
      </c>
      <c r="F56" s="10">
        <v>0.95</v>
      </c>
      <c r="J56" s="233">
        <v>0</v>
      </c>
      <c r="K56" t="b">
        <v>0</v>
      </c>
      <c r="N56">
        <v>0</v>
      </c>
      <c r="O56">
        <v>20</v>
      </c>
    </row>
    <row r="57" spans="1:15">
      <c r="A57" t="s">
        <v>645</v>
      </c>
      <c r="B57" s="95" t="s">
        <v>671</v>
      </c>
      <c r="C57" t="s">
        <v>253</v>
      </c>
      <c r="F57" s="10">
        <v>0.95</v>
      </c>
      <c r="J57" s="233">
        <v>0</v>
      </c>
      <c r="K57" t="b">
        <v>0</v>
      </c>
      <c r="N57">
        <v>0</v>
      </c>
      <c r="O57" s="17">
        <v>20</v>
      </c>
    </row>
    <row r="58" spans="1:15">
      <c r="B58" s="95"/>
      <c r="F58" s="10"/>
      <c r="J58" s="148"/>
      <c r="N58" s="159"/>
    </row>
  </sheetData>
  <mergeCells count="6">
    <mergeCell ref="A50:H50"/>
    <mergeCell ref="A30:H30"/>
    <mergeCell ref="A39:H39"/>
    <mergeCell ref="A7:H7"/>
    <mergeCell ref="A1:H1"/>
    <mergeCell ref="A17:H17"/>
  </mergeCells>
  <phoneticPr fontId="9" type="noConversion"/>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9"/>
  </sheetPr>
  <dimension ref="A1:P58"/>
  <sheetViews>
    <sheetView topLeftCell="A19" zoomScale="80" zoomScaleNormal="80" workbookViewId="0">
      <selection activeCell="J53" sqref="J53:J57"/>
    </sheetView>
  </sheetViews>
  <sheetFormatPr defaultRowHeight="16.5"/>
  <cols>
    <col min="1" max="1" width="20" customWidth="1"/>
    <col min="2" max="2" width="13" customWidth="1"/>
    <col min="3" max="3" width="15" customWidth="1"/>
    <col min="4" max="15" width="13" customWidth="1"/>
  </cols>
  <sheetData>
    <row r="1" spans="1:8" ht="26.25" customHeight="1">
      <c r="A1" s="286" t="s">
        <v>672</v>
      </c>
      <c r="B1" s="278"/>
      <c r="C1" s="278"/>
      <c r="D1" s="278"/>
      <c r="E1" s="278"/>
      <c r="F1" s="278"/>
      <c r="G1" s="278"/>
      <c r="H1" s="278"/>
    </row>
    <row r="3" spans="1:8">
      <c r="F3" s="11" t="s">
        <v>585</v>
      </c>
      <c r="G3" s="12" t="s">
        <v>586</v>
      </c>
      <c r="H3" s="12" t="s">
        <v>587</v>
      </c>
    </row>
    <row r="7" spans="1:8" ht="17.25" customHeight="1">
      <c r="A7" s="285" t="s">
        <v>303</v>
      </c>
      <c r="B7" s="278"/>
      <c r="C7" s="278"/>
      <c r="D7" s="278"/>
      <c r="E7" s="278"/>
      <c r="F7" s="278"/>
      <c r="G7" s="278"/>
      <c r="H7" s="278"/>
    </row>
    <row r="9" spans="1:8">
      <c r="A9" s="13" t="s">
        <v>106</v>
      </c>
      <c r="B9" s="13" t="s">
        <v>588</v>
      </c>
      <c r="C9" s="13" t="s">
        <v>589</v>
      </c>
      <c r="D9" s="14" t="s">
        <v>590</v>
      </c>
      <c r="E9" s="14" t="s">
        <v>591</v>
      </c>
    </row>
    <row r="11" spans="1:8">
      <c r="A11" t="s">
        <v>673</v>
      </c>
      <c r="B11">
        <v>1</v>
      </c>
      <c r="C11" t="s">
        <v>593</v>
      </c>
    </row>
    <row r="12" spans="1:8">
      <c r="A12" t="s">
        <v>674</v>
      </c>
      <c r="B12">
        <v>1</v>
      </c>
      <c r="C12" t="s">
        <v>583</v>
      </c>
    </row>
    <row r="13" spans="1:8">
      <c r="A13" t="s">
        <v>249</v>
      </c>
      <c r="B13" s="15">
        <v>1</v>
      </c>
      <c r="C13" s="15" t="s">
        <v>595</v>
      </c>
      <c r="D13" s="15"/>
      <c r="E13" s="15"/>
      <c r="F13" s="15"/>
      <c r="G13" s="15"/>
      <c r="H13" s="15"/>
    </row>
    <row r="14" spans="1:8">
      <c r="A14" s="95" t="s">
        <v>675</v>
      </c>
      <c r="B14" s="95">
        <v>1</v>
      </c>
      <c r="C14" s="95" t="s">
        <v>25</v>
      </c>
    </row>
    <row r="15" spans="1:8">
      <c r="A15" s="95"/>
      <c r="B15" s="95"/>
    </row>
    <row r="17" spans="1:16" ht="17.25" customHeight="1">
      <c r="A17" s="285" t="s">
        <v>597</v>
      </c>
      <c r="B17" s="278"/>
      <c r="C17" s="278"/>
      <c r="D17" s="278"/>
      <c r="E17" s="278"/>
      <c r="F17" s="278"/>
      <c r="G17" s="278"/>
      <c r="H17" s="278"/>
    </row>
    <row r="19" spans="1:16">
      <c r="A19" s="13" t="s">
        <v>106</v>
      </c>
      <c r="B19" s="13" t="s">
        <v>303</v>
      </c>
      <c r="C19" s="13" t="s">
        <v>589</v>
      </c>
      <c r="D19" s="13" t="s">
        <v>598</v>
      </c>
      <c r="E19" s="14" t="s">
        <v>599</v>
      </c>
      <c r="F19" s="14" t="s">
        <v>600</v>
      </c>
      <c r="G19" s="14" t="s">
        <v>601</v>
      </c>
      <c r="H19" s="14" t="s">
        <v>47</v>
      </c>
      <c r="I19" s="14" t="s">
        <v>46</v>
      </c>
      <c r="J19" s="14" t="s">
        <v>602</v>
      </c>
      <c r="K19" s="2" t="s">
        <v>603</v>
      </c>
      <c r="L19" s="14" t="s">
        <v>604</v>
      </c>
      <c r="M19" s="123" t="s">
        <v>605</v>
      </c>
      <c r="N19" s="123" t="s">
        <v>606</v>
      </c>
      <c r="O19" s="123" t="s">
        <v>607</v>
      </c>
      <c r="P19" s="123" t="s">
        <v>608</v>
      </c>
    </row>
    <row r="20" spans="1:16">
      <c r="A20" t="s">
        <v>50</v>
      </c>
      <c r="B20" t="s">
        <v>279</v>
      </c>
      <c r="C20" t="s">
        <v>609</v>
      </c>
      <c r="D20" s="235">
        <v>2235</v>
      </c>
      <c r="E20" s="95" t="b">
        <v>0</v>
      </c>
      <c r="G20" s="155">
        <f>D20*개발노트!$I$111</f>
        <v>6705</v>
      </c>
      <c r="H20" s="17">
        <v>2</v>
      </c>
      <c r="I20" s="17">
        <v>840601</v>
      </c>
      <c r="K20">
        <v>0.6</v>
      </c>
      <c r="M20" s="20"/>
      <c r="N20" s="20"/>
      <c r="O20" s="20"/>
      <c r="P20" s="20"/>
    </row>
    <row r="21" spans="1:16">
      <c r="A21" t="s">
        <v>51</v>
      </c>
      <c r="B21" t="s">
        <v>279</v>
      </c>
      <c r="C21" t="s">
        <v>610</v>
      </c>
      <c r="D21" s="235">
        <v>110</v>
      </c>
      <c r="E21" s="95" t="b">
        <v>0</v>
      </c>
      <c r="G21" s="155">
        <f>D21*개발노트!$I$111</f>
        <v>330</v>
      </c>
      <c r="H21" s="18">
        <v>4</v>
      </c>
      <c r="I21" s="17">
        <v>4712626</v>
      </c>
      <c r="K21">
        <v>0.7</v>
      </c>
      <c r="M21" s="20"/>
      <c r="N21" s="20"/>
      <c r="O21" s="20"/>
      <c r="P21" s="20"/>
    </row>
    <row r="22" spans="1:16">
      <c r="A22" t="s">
        <v>20</v>
      </c>
      <c r="B22" t="s">
        <v>279</v>
      </c>
      <c r="C22" t="s">
        <v>582</v>
      </c>
      <c r="D22" s="235">
        <v>1012</v>
      </c>
      <c r="E22" s="95" t="b">
        <v>0</v>
      </c>
      <c r="H22" s="17">
        <v>63.573999999999998</v>
      </c>
      <c r="I22" s="17">
        <v>2021803</v>
      </c>
      <c r="J22">
        <v>0.54</v>
      </c>
      <c r="M22" s="20" t="b">
        <v>0</v>
      </c>
      <c r="N22" s="20"/>
      <c r="O22" s="20">
        <v>0.25</v>
      </c>
      <c r="P22" s="20">
        <v>0.25</v>
      </c>
    </row>
    <row r="23" spans="1:16">
      <c r="A23" t="s">
        <v>21</v>
      </c>
      <c r="B23" t="s">
        <v>279</v>
      </c>
      <c r="C23" t="s">
        <v>582</v>
      </c>
      <c r="D23" s="235">
        <v>0</v>
      </c>
      <c r="E23" s="95" t="b">
        <v>0</v>
      </c>
      <c r="H23" s="17">
        <v>6</v>
      </c>
      <c r="I23" s="17">
        <v>7718412</v>
      </c>
      <c r="J23">
        <v>0.8</v>
      </c>
      <c r="K23">
        <v>0.85</v>
      </c>
      <c r="M23" s="20"/>
      <c r="N23" s="20">
        <v>0.8</v>
      </c>
      <c r="O23" s="20"/>
      <c r="P23" s="20"/>
    </row>
    <row r="24" spans="1:16">
      <c r="A24" s="89"/>
      <c r="B24" s="89"/>
      <c r="C24" s="89"/>
      <c r="D24" s="209"/>
      <c r="E24" s="164"/>
      <c r="F24" s="89"/>
      <c r="G24" s="89"/>
      <c r="H24" s="90">
        <v>0</v>
      </c>
      <c r="I24" s="90">
        <v>0</v>
      </c>
      <c r="J24" s="91"/>
      <c r="K24" s="89"/>
      <c r="L24" s="89"/>
      <c r="M24" s="20"/>
      <c r="N24" s="20"/>
      <c r="O24" s="20"/>
      <c r="P24" s="20"/>
    </row>
    <row r="25" spans="1:16">
      <c r="A25" t="s">
        <v>611</v>
      </c>
      <c r="B25" t="s">
        <v>279</v>
      </c>
      <c r="C25" t="s">
        <v>582</v>
      </c>
      <c r="D25" s="235">
        <v>8200</v>
      </c>
      <c r="E25" s="95" t="b">
        <v>0</v>
      </c>
      <c r="H25" s="17">
        <v>54.186999999999998</v>
      </c>
      <c r="I25" s="17">
        <v>2877207</v>
      </c>
      <c r="J25">
        <v>0.47</v>
      </c>
      <c r="K25">
        <v>0.85</v>
      </c>
      <c r="M25" s="20" t="b">
        <v>0</v>
      </c>
      <c r="N25" s="20"/>
      <c r="O25" s="20">
        <v>0.125</v>
      </c>
      <c r="P25" s="20">
        <v>0.125</v>
      </c>
    </row>
    <row r="26" spans="1:16">
      <c r="A26" t="s">
        <v>612</v>
      </c>
      <c r="B26" t="s">
        <v>279</v>
      </c>
      <c r="C26" t="s">
        <v>582</v>
      </c>
      <c r="D26" s="235">
        <v>145</v>
      </c>
      <c r="E26" s="95" t="b">
        <v>0</v>
      </c>
      <c r="H26" s="17">
        <v>2</v>
      </c>
      <c r="I26" s="17">
        <v>0</v>
      </c>
      <c r="J26">
        <v>0.9</v>
      </c>
      <c r="K26">
        <v>0.3</v>
      </c>
      <c r="M26" s="20"/>
      <c r="N26" s="20"/>
      <c r="O26" s="20"/>
      <c r="P26" s="20"/>
    </row>
    <row r="27" spans="1:16">
      <c r="A27" s="15"/>
      <c r="B27" s="15"/>
      <c r="C27" s="15"/>
      <c r="D27" s="15"/>
      <c r="E27" s="15"/>
      <c r="F27" s="15"/>
      <c r="G27" s="15"/>
      <c r="H27" s="15"/>
    </row>
    <row r="29" spans="1:16" ht="17.25" customHeight="1"/>
    <row r="30" spans="1:16" ht="17.25" customHeight="1">
      <c r="A30" s="285" t="s">
        <v>613</v>
      </c>
      <c r="B30" s="278"/>
      <c r="C30" s="278"/>
      <c r="D30" s="278"/>
      <c r="E30" s="278"/>
      <c r="F30" s="278"/>
      <c r="G30" s="278"/>
      <c r="H30" s="278"/>
    </row>
    <row r="32" spans="1:16">
      <c r="A32" s="13" t="s">
        <v>106</v>
      </c>
      <c r="B32" s="13" t="s">
        <v>303</v>
      </c>
      <c r="C32" s="14" t="s">
        <v>589</v>
      </c>
      <c r="D32" s="13" t="s">
        <v>614</v>
      </c>
    </row>
    <row r="33" spans="1:14">
      <c r="A33" t="s">
        <v>615</v>
      </c>
      <c r="B33" t="s">
        <v>279</v>
      </c>
      <c r="C33" s="16" t="s">
        <v>582</v>
      </c>
      <c r="D33" s="17">
        <v>4438.3561639999998</v>
      </c>
    </row>
    <row r="34" spans="1:14">
      <c r="A34" t="s">
        <v>616</v>
      </c>
      <c r="B34" t="s">
        <v>674</v>
      </c>
      <c r="C34" s="16" t="s">
        <v>583</v>
      </c>
      <c r="D34" s="17">
        <v>693.44148104696217</v>
      </c>
    </row>
    <row r="35" spans="1:14">
      <c r="A35" t="s">
        <v>618</v>
      </c>
      <c r="B35" t="s">
        <v>673</v>
      </c>
      <c r="C35" s="16" t="s">
        <v>593</v>
      </c>
      <c r="D35" s="17">
        <v>41.095890410000003</v>
      </c>
    </row>
    <row r="36" spans="1:14">
      <c r="A36" t="s">
        <v>621</v>
      </c>
      <c r="B36" s="95" t="s">
        <v>675</v>
      </c>
      <c r="C36" s="6" t="s">
        <v>25</v>
      </c>
      <c r="D36" s="17">
        <v>0</v>
      </c>
      <c r="E36" s="15"/>
      <c r="F36" s="15"/>
      <c r="G36" s="15"/>
      <c r="H36" s="15"/>
    </row>
    <row r="38" spans="1:14" ht="17.25" customHeight="1"/>
    <row r="39" spans="1:14" ht="17.25" customHeight="1">
      <c r="A39" s="285" t="s">
        <v>623</v>
      </c>
      <c r="B39" s="278"/>
      <c r="C39" s="278"/>
      <c r="D39" s="278"/>
      <c r="E39" s="278"/>
      <c r="F39" s="278"/>
      <c r="G39" s="278"/>
      <c r="H39" s="278"/>
    </row>
    <row r="41" spans="1:14">
      <c r="A41" s="13" t="s">
        <v>106</v>
      </c>
      <c r="B41" s="13" t="s">
        <v>303</v>
      </c>
      <c r="C41" s="14" t="s">
        <v>589</v>
      </c>
      <c r="D41" s="13" t="s">
        <v>103</v>
      </c>
      <c r="E41" s="14" t="s">
        <v>624</v>
      </c>
      <c r="F41" s="14" t="s">
        <v>625</v>
      </c>
      <c r="G41" s="14" t="s">
        <v>626</v>
      </c>
      <c r="H41" s="14" t="s">
        <v>627</v>
      </c>
      <c r="I41" s="14" t="s">
        <v>628</v>
      </c>
      <c r="J41" s="14" t="s">
        <v>629</v>
      </c>
      <c r="K41" s="14" t="s">
        <v>630</v>
      </c>
      <c r="L41" s="124" t="s">
        <v>631</v>
      </c>
      <c r="M41" s="2" t="s">
        <v>46</v>
      </c>
      <c r="N41" s="2" t="s">
        <v>47</v>
      </c>
    </row>
    <row r="42" spans="1:14">
      <c r="A42" t="s">
        <v>55</v>
      </c>
      <c r="B42" t="s">
        <v>279</v>
      </c>
      <c r="C42" s="16" t="s">
        <v>582</v>
      </c>
      <c r="D42" s="151">
        <v>0</v>
      </c>
      <c r="E42" s="10" t="b">
        <v>0</v>
      </c>
      <c r="F42" s="16" t="b">
        <v>1</v>
      </c>
      <c r="G42" s="16">
        <v>0.01</v>
      </c>
      <c r="H42" s="16">
        <v>0.95</v>
      </c>
      <c r="I42" s="16">
        <v>0.95</v>
      </c>
      <c r="J42" s="17">
        <f>D42*0.5</f>
        <v>0</v>
      </c>
      <c r="K42" s="17">
        <f>D42</f>
        <v>0</v>
      </c>
      <c r="M42" s="17">
        <v>1758732</v>
      </c>
    </row>
    <row r="43" spans="1:14">
      <c r="A43" t="s">
        <v>632</v>
      </c>
      <c r="B43" t="s">
        <v>673</v>
      </c>
      <c r="C43" s="16" t="s">
        <v>593</v>
      </c>
      <c r="D43" s="236">
        <v>100</v>
      </c>
      <c r="E43" s="10" t="b">
        <v>0</v>
      </c>
      <c r="F43" s="16" t="b">
        <v>1</v>
      </c>
      <c r="G43" s="16">
        <v>0.01</v>
      </c>
      <c r="H43" s="16">
        <v>0.95</v>
      </c>
      <c r="I43" s="16">
        <v>0.95</v>
      </c>
      <c r="J43" s="17">
        <f>D43*0.5</f>
        <v>50</v>
      </c>
      <c r="K43" s="17">
        <f>D43</f>
        <v>100</v>
      </c>
      <c r="M43" s="17">
        <v>82939</v>
      </c>
    </row>
    <row r="44" spans="1:14">
      <c r="A44" t="s">
        <v>633</v>
      </c>
      <c r="B44" t="s">
        <v>674</v>
      </c>
      <c r="C44" t="s">
        <v>583</v>
      </c>
      <c r="D44" s="236">
        <v>100</v>
      </c>
      <c r="E44" s="10" t="b">
        <v>0</v>
      </c>
      <c r="F44" s="16" t="b">
        <v>1</v>
      </c>
      <c r="G44" s="16">
        <v>0.01</v>
      </c>
      <c r="H44" s="16">
        <v>0.95</v>
      </c>
      <c r="I44" s="16">
        <v>0.95</v>
      </c>
      <c r="J44" s="17">
        <f>D44*0.5</f>
        <v>50</v>
      </c>
      <c r="K44" s="17">
        <f>D44</f>
        <v>100</v>
      </c>
      <c r="M44" s="17">
        <v>64327</v>
      </c>
    </row>
    <row r="45" spans="1:14">
      <c r="A45" t="s">
        <v>650</v>
      </c>
      <c r="B45" t="s">
        <v>279</v>
      </c>
      <c r="C45" s="16" t="s">
        <v>582</v>
      </c>
      <c r="D45" s="236">
        <v>1300</v>
      </c>
      <c r="E45" s="16" t="b">
        <v>0</v>
      </c>
      <c r="F45" s="16" t="b">
        <v>1</v>
      </c>
      <c r="G45" s="16">
        <v>0.01</v>
      </c>
      <c r="H45" s="16">
        <v>0.95</v>
      </c>
      <c r="I45" s="16">
        <v>0.95</v>
      </c>
      <c r="J45" s="17">
        <f>D45*0.5</f>
        <v>650</v>
      </c>
      <c r="K45" s="17">
        <f>D45</f>
        <v>1300</v>
      </c>
      <c r="M45" s="17">
        <v>2548456</v>
      </c>
      <c r="N45">
        <v>707</v>
      </c>
    </row>
    <row r="46" spans="1:14">
      <c r="A46" t="s">
        <v>634</v>
      </c>
      <c r="B46" s="95" t="s">
        <v>675</v>
      </c>
      <c r="C46" t="s">
        <v>25</v>
      </c>
      <c r="D46" s="237">
        <v>0</v>
      </c>
      <c r="E46" s="10" t="b">
        <v>0</v>
      </c>
      <c r="F46" s="10" t="b">
        <v>1</v>
      </c>
      <c r="G46" s="10">
        <v>0.01</v>
      </c>
      <c r="H46" s="10">
        <v>0.95</v>
      </c>
      <c r="I46" s="10">
        <v>0.95</v>
      </c>
      <c r="J46" s="17">
        <f>D46*0.5</f>
        <v>0</v>
      </c>
      <c r="K46" s="17">
        <f>D46</f>
        <v>0</v>
      </c>
      <c r="L46" s="54">
        <v>0.3</v>
      </c>
    </row>
    <row r="47" spans="1:14">
      <c r="C47" s="10"/>
      <c r="E47" s="10"/>
      <c r="F47" s="10"/>
      <c r="G47" s="10"/>
      <c r="N47" s="17"/>
    </row>
    <row r="49" spans="1:15" ht="17.25" customHeight="1"/>
    <row r="50" spans="1:15" ht="17.25" customHeight="1">
      <c r="A50" s="285" t="s">
        <v>635</v>
      </c>
      <c r="B50" s="278"/>
      <c r="C50" s="278"/>
      <c r="D50" s="278"/>
      <c r="E50" s="278"/>
      <c r="F50" s="278"/>
      <c r="G50" s="278"/>
      <c r="H50" s="278"/>
    </row>
    <row r="52" spans="1:15">
      <c r="A52" s="13" t="s">
        <v>106</v>
      </c>
      <c r="B52" s="13" t="s">
        <v>219</v>
      </c>
      <c r="C52" s="14" t="s">
        <v>636</v>
      </c>
      <c r="D52" s="14" t="s">
        <v>637</v>
      </c>
      <c r="E52" s="14" t="s">
        <v>638</v>
      </c>
      <c r="F52" s="14" t="s">
        <v>639</v>
      </c>
      <c r="G52" s="14" t="s">
        <v>640</v>
      </c>
      <c r="H52" s="14" t="s">
        <v>641</v>
      </c>
      <c r="I52" s="14" t="s">
        <v>642</v>
      </c>
      <c r="J52" s="13" t="s">
        <v>598</v>
      </c>
      <c r="K52" s="14" t="s">
        <v>599</v>
      </c>
      <c r="L52" s="14" t="s">
        <v>600</v>
      </c>
      <c r="M52" s="14" t="s">
        <v>601</v>
      </c>
      <c r="N52" s="14" t="s">
        <v>46</v>
      </c>
      <c r="O52" s="14" t="s">
        <v>47</v>
      </c>
    </row>
    <row r="53" spans="1:15">
      <c r="A53" t="s">
        <v>643</v>
      </c>
      <c r="B53" t="s">
        <v>279</v>
      </c>
      <c r="C53" t="s">
        <v>673</v>
      </c>
      <c r="F53" s="16">
        <v>0.7</v>
      </c>
      <c r="J53" s="238">
        <v>0</v>
      </c>
      <c r="K53" t="b">
        <v>0</v>
      </c>
      <c r="M53">
        <v>1000</v>
      </c>
      <c r="N53" s="17">
        <v>1189914</v>
      </c>
      <c r="O53" s="17">
        <v>0</v>
      </c>
    </row>
    <row r="54" spans="1:15">
      <c r="A54" t="s">
        <v>56</v>
      </c>
      <c r="B54" t="s">
        <v>279</v>
      </c>
      <c r="C54" t="s">
        <v>674</v>
      </c>
      <c r="F54">
        <v>3</v>
      </c>
      <c r="J54" s="239">
        <v>0</v>
      </c>
      <c r="K54" t="b">
        <v>0</v>
      </c>
      <c r="M54">
        <v>500</v>
      </c>
      <c r="N54" s="17">
        <v>1311343</v>
      </c>
      <c r="O54" s="17">
        <v>10</v>
      </c>
    </row>
    <row r="55" spans="1:15">
      <c r="A55" t="s">
        <v>22</v>
      </c>
      <c r="B55" t="s">
        <v>249</v>
      </c>
      <c r="C55" t="s">
        <v>279</v>
      </c>
      <c r="D55" t="s">
        <v>674</v>
      </c>
      <c r="F55">
        <v>0.5</v>
      </c>
      <c r="H55">
        <v>0.4</v>
      </c>
      <c r="J55" s="239">
        <v>145</v>
      </c>
      <c r="K55" t="b">
        <v>0</v>
      </c>
      <c r="N55" s="17">
        <v>1604147.1282579601</v>
      </c>
      <c r="O55" s="17">
        <v>63.573999999999998</v>
      </c>
    </row>
    <row r="56" spans="1:15">
      <c r="A56" t="s">
        <v>644</v>
      </c>
      <c r="B56" t="s">
        <v>279</v>
      </c>
      <c r="C56" s="95" t="s">
        <v>675</v>
      </c>
      <c r="F56" s="10">
        <v>0.95</v>
      </c>
      <c r="J56" s="239">
        <v>0</v>
      </c>
      <c r="K56" t="b">
        <v>0</v>
      </c>
      <c r="N56">
        <v>0</v>
      </c>
      <c r="O56">
        <v>20</v>
      </c>
    </row>
    <row r="57" spans="1:15">
      <c r="A57" t="s">
        <v>645</v>
      </c>
      <c r="B57" s="95" t="s">
        <v>675</v>
      </c>
      <c r="C57" t="s">
        <v>279</v>
      </c>
      <c r="F57" s="10">
        <v>0.95</v>
      </c>
      <c r="J57" s="239">
        <v>0</v>
      </c>
      <c r="K57" t="b">
        <v>0</v>
      </c>
      <c r="N57">
        <v>0</v>
      </c>
      <c r="O57" s="17">
        <v>20</v>
      </c>
    </row>
    <row r="58" spans="1:15">
      <c r="B58" s="95"/>
      <c r="F58" s="10"/>
      <c r="J58" s="148"/>
      <c r="N58" s="159"/>
    </row>
  </sheetData>
  <mergeCells count="6">
    <mergeCell ref="A50:H50"/>
    <mergeCell ref="A30:H30"/>
    <mergeCell ref="A39:H39"/>
    <mergeCell ref="A7:H7"/>
    <mergeCell ref="A1:H1"/>
    <mergeCell ref="A17:H17"/>
  </mergeCells>
  <phoneticPr fontId="9" type="noConversion"/>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9"/>
  </sheetPr>
  <dimension ref="A1:P58"/>
  <sheetViews>
    <sheetView topLeftCell="A18" zoomScale="80" zoomScaleNormal="80" workbookViewId="0">
      <selection activeCell="K53" sqref="K53"/>
    </sheetView>
  </sheetViews>
  <sheetFormatPr defaultRowHeight="16.5"/>
  <cols>
    <col min="1" max="1" width="20" customWidth="1"/>
    <col min="2" max="2" width="13" customWidth="1"/>
    <col min="3" max="3" width="15" customWidth="1"/>
    <col min="4" max="15" width="13" customWidth="1"/>
  </cols>
  <sheetData>
    <row r="1" spans="1:8" ht="26.25" customHeight="1">
      <c r="A1" s="286" t="s">
        <v>676</v>
      </c>
      <c r="B1" s="278"/>
      <c r="C1" s="278"/>
      <c r="D1" s="278"/>
      <c r="E1" s="278"/>
      <c r="F1" s="278"/>
      <c r="G1" s="278"/>
      <c r="H1" s="278"/>
    </row>
    <row r="3" spans="1:8">
      <c r="F3" s="11" t="s">
        <v>585</v>
      </c>
      <c r="G3" s="12" t="s">
        <v>586</v>
      </c>
      <c r="H3" s="12" t="s">
        <v>587</v>
      </c>
    </row>
    <row r="7" spans="1:8" ht="17.25" customHeight="1">
      <c r="A7" s="285" t="s">
        <v>303</v>
      </c>
      <c r="B7" s="278"/>
      <c r="C7" s="278"/>
      <c r="D7" s="278"/>
      <c r="E7" s="278"/>
      <c r="F7" s="278"/>
      <c r="G7" s="278"/>
      <c r="H7" s="278"/>
    </row>
    <row r="9" spans="1:8">
      <c r="A9" s="13" t="s">
        <v>106</v>
      </c>
      <c r="B9" s="13" t="s">
        <v>588</v>
      </c>
      <c r="C9" s="13" t="s">
        <v>589</v>
      </c>
      <c r="D9" s="14" t="s">
        <v>590</v>
      </c>
      <c r="E9" s="14" t="s">
        <v>591</v>
      </c>
    </row>
    <row r="11" spans="1:8">
      <c r="A11" t="s">
        <v>677</v>
      </c>
      <c r="B11">
        <v>1</v>
      </c>
      <c r="C11" t="s">
        <v>593</v>
      </c>
    </row>
    <row r="12" spans="1:8">
      <c r="A12" t="s">
        <v>678</v>
      </c>
      <c r="B12">
        <v>1</v>
      </c>
      <c r="C12" t="s">
        <v>583</v>
      </c>
    </row>
    <row r="13" spans="1:8">
      <c r="A13" t="s">
        <v>225</v>
      </c>
      <c r="B13" s="15">
        <v>1</v>
      </c>
      <c r="C13" s="15" t="s">
        <v>595</v>
      </c>
      <c r="D13" s="15"/>
      <c r="E13" s="15"/>
      <c r="F13" s="15"/>
      <c r="G13" s="15"/>
      <c r="H13" s="15"/>
    </row>
    <row r="14" spans="1:8">
      <c r="A14" s="95" t="s">
        <v>679</v>
      </c>
      <c r="B14" s="95">
        <v>1</v>
      </c>
      <c r="C14" s="95" t="s">
        <v>25</v>
      </c>
    </row>
    <row r="15" spans="1:8">
      <c r="A15" s="95"/>
      <c r="B15" s="95"/>
    </row>
    <row r="17" spans="1:16" ht="17.25" customHeight="1">
      <c r="A17" s="285" t="s">
        <v>597</v>
      </c>
      <c r="B17" s="278"/>
      <c r="C17" s="278"/>
      <c r="D17" s="278"/>
      <c r="E17" s="278"/>
      <c r="F17" s="278"/>
      <c r="G17" s="278"/>
      <c r="H17" s="278"/>
    </row>
    <row r="19" spans="1:16">
      <c r="A19" s="13" t="s">
        <v>106</v>
      </c>
      <c r="B19" s="13" t="s">
        <v>303</v>
      </c>
      <c r="C19" s="13" t="s">
        <v>589</v>
      </c>
      <c r="D19" s="13" t="s">
        <v>598</v>
      </c>
      <c r="E19" s="14" t="s">
        <v>599</v>
      </c>
      <c r="F19" s="14" t="s">
        <v>600</v>
      </c>
      <c r="G19" s="14" t="s">
        <v>601</v>
      </c>
      <c r="H19" s="14" t="s">
        <v>47</v>
      </c>
      <c r="I19" s="14" t="s">
        <v>46</v>
      </c>
      <c r="J19" s="14" t="s">
        <v>602</v>
      </c>
      <c r="K19" s="2" t="s">
        <v>603</v>
      </c>
      <c r="L19" s="14" t="s">
        <v>604</v>
      </c>
      <c r="M19" s="123" t="s">
        <v>605</v>
      </c>
      <c r="N19" s="123" t="s">
        <v>606</v>
      </c>
      <c r="O19" s="123" t="s">
        <v>607</v>
      </c>
      <c r="P19" s="123" t="s">
        <v>608</v>
      </c>
    </row>
    <row r="20" spans="1:16">
      <c r="A20" t="s">
        <v>50</v>
      </c>
      <c r="B20" t="s">
        <v>255</v>
      </c>
      <c r="C20" t="s">
        <v>609</v>
      </c>
      <c r="D20" s="240">
        <v>2630</v>
      </c>
      <c r="E20" s="95" t="b">
        <v>0</v>
      </c>
      <c r="G20" s="155">
        <f>D20*개발노트!$I$111</f>
        <v>7890</v>
      </c>
      <c r="H20" s="17">
        <v>2</v>
      </c>
      <c r="I20" s="17">
        <v>840601</v>
      </c>
      <c r="K20">
        <v>0.6</v>
      </c>
      <c r="M20" s="20"/>
      <c r="N20" s="20"/>
      <c r="O20" s="20"/>
      <c r="P20" s="20"/>
    </row>
    <row r="21" spans="1:16">
      <c r="A21" t="s">
        <v>51</v>
      </c>
      <c r="B21" t="s">
        <v>255</v>
      </c>
      <c r="C21" t="s">
        <v>610</v>
      </c>
      <c r="D21" s="240">
        <v>590</v>
      </c>
      <c r="E21" s="95" t="b">
        <v>0</v>
      </c>
      <c r="G21" s="155">
        <f>D21*개발노트!$I$111</f>
        <v>1770</v>
      </c>
      <c r="H21" s="18">
        <v>4</v>
      </c>
      <c r="I21" s="17">
        <v>4712626</v>
      </c>
      <c r="K21">
        <v>0.7</v>
      </c>
      <c r="M21" s="20"/>
      <c r="N21" s="20"/>
      <c r="O21" s="20"/>
      <c r="P21" s="20"/>
    </row>
    <row r="22" spans="1:16">
      <c r="A22" t="s">
        <v>20</v>
      </c>
      <c r="B22" t="s">
        <v>255</v>
      </c>
      <c r="C22" t="s">
        <v>582</v>
      </c>
      <c r="D22" s="240">
        <v>848</v>
      </c>
      <c r="E22" s="95" t="b">
        <v>0</v>
      </c>
      <c r="H22" s="17">
        <v>63.573999999999998</v>
      </c>
      <c r="I22" s="17">
        <v>2021803</v>
      </c>
      <c r="J22">
        <v>0.54</v>
      </c>
      <c r="M22" s="20" t="b">
        <v>0</v>
      </c>
      <c r="N22" s="20"/>
      <c r="O22" s="20">
        <v>0.25</v>
      </c>
      <c r="P22" s="20">
        <v>0.25</v>
      </c>
    </row>
    <row r="23" spans="1:16">
      <c r="A23" t="s">
        <v>21</v>
      </c>
      <c r="B23" t="s">
        <v>255</v>
      </c>
      <c r="C23" t="s">
        <v>582</v>
      </c>
      <c r="D23" s="240">
        <v>0</v>
      </c>
      <c r="E23" s="95" t="b">
        <v>0</v>
      </c>
      <c r="H23" s="17">
        <v>6</v>
      </c>
      <c r="I23" s="17">
        <v>7718412</v>
      </c>
      <c r="J23">
        <v>0.8</v>
      </c>
      <c r="K23">
        <v>0.85</v>
      </c>
      <c r="M23" s="20"/>
      <c r="N23" s="20">
        <v>0.8</v>
      </c>
      <c r="O23" s="20"/>
      <c r="P23" s="20"/>
    </row>
    <row r="24" spans="1:16">
      <c r="D24" s="240"/>
      <c r="E24" s="95"/>
      <c r="H24" s="90">
        <v>0</v>
      </c>
      <c r="I24" s="90">
        <v>0</v>
      </c>
      <c r="J24" s="91"/>
      <c r="K24" s="89"/>
      <c r="M24" s="20"/>
      <c r="N24" s="20"/>
      <c r="O24" s="20"/>
      <c r="P24" s="20"/>
    </row>
    <row r="25" spans="1:16">
      <c r="A25" t="s">
        <v>611</v>
      </c>
      <c r="B25" t="s">
        <v>255</v>
      </c>
      <c r="C25" t="s">
        <v>582</v>
      </c>
      <c r="D25" s="240">
        <v>7814</v>
      </c>
      <c r="E25" s="95" t="b">
        <v>0</v>
      </c>
      <c r="H25" s="17">
        <v>54.186999999999998</v>
      </c>
      <c r="I25" s="17">
        <v>2877207</v>
      </c>
      <c r="J25">
        <v>0.47</v>
      </c>
      <c r="K25">
        <v>0.85</v>
      </c>
      <c r="M25" s="20" t="b">
        <v>0</v>
      </c>
      <c r="N25" s="20"/>
      <c r="O25" s="20">
        <v>0.125</v>
      </c>
      <c r="P25" s="20">
        <v>0.125</v>
      </c>
    </row>
    <row r="26" spans="1:16">
      <c r="A26" t="s">
        <v>612</v>
      </c>
      <c r="B26" t="s">
        <v>255</v>
      </c>
      <c r="C26" t="s">
        <v>582</v>
      </c>
      <c r="D26" s="240">
        <v>525</v>
      </c>
      <c r="E26" s="95" t="b">
        <v>0</v>
      </c>
      <c r="H26" s="17">
        <v>2</v>
      </c>
      <c r="I26" s="17">
        <v>0</v>
      </c>
      <c r="J26">
        <v>0.9</v>
      </c>
      <c r="K26">
        <v>0.3</v>
      </c>
      <c r="M26" s="20"/>
      <c r="N26" s="20"/>
      <c r="O26" s="20"/>
      <c r="P26" s="20"/>
    </row>
    <row r="27" spans="1:16">
      <c r="A27" s="15"/>
      <c r="B27" s="15"/>
      <c r="C27" s="15"/>
      <c r="D27" s="15"/>
      <c r="E27" s="15"/>
      <c r="F27" s="15"/>
      <c r="G27" s="15"/>
      <c r="H27" s="15"/>
    </row>
    <row r="29" spans="1:16" ht="17.25" customHeight="1"/>
    <row r="30" spans="1:16" ht="17.25" customHeight="1">
      <c r="A30" s="285" t="s">
        <v>613</v>
      </c>
      <c r="B30" s="278"/>
      <c r="C30" s="278"/>
      <c r="D30" s="278"/>
      <c r="E30" s="278"/>
      <c r="F30" s="278"/>
      <c r="G30" s="278"/>
      <c r="H30" s="278"/>
    </row>
    <row r="32" spans="1:16">
      <c r="A32" s="13" t="s">
        <v>106</v>
      </c>
      <c r="B32" s="13" t="s">
        <v>303</v>
      </c>
      <c r="C32" s="14" t="s">
        <v>589</v>
      </c>
      <c r="D32" s="13" t="s">
        <v>614</v>
      </c>
    </row>
    <row r="33" spans="1:14">
      <c r="A33" t="s">
        <v>615</v>
      </c>
      <c r="B33" t="s">
        <v>255</v>
      </c>
      <c r="C33" s="16" t="s">
        <v>582</v>
      </c>
      <c r="D33" s="17">
        <v>2342.4657529999999</v>
      </c>
    </row>
    <row r="34" spans="1:14">
      <c r="A34" t="s">
        <v>616</v>
      </c>
      <c r="B34" t="s">
        <v>678</v>
      </c>
      <c r="C34" s="16" t="s">
        <v>583</v>
      </c>
      <c r="D34" s="17">
        <v>331.47828044844852</v>
      </c>
    </row>
    <row r="35" spans="1:14">
      <c r="A35" t="s">
        <v>618</v>
      </c>
      <c r="B35" t="s">
        <v>677</v>
      </c>
      <c r="C35" s="16" t="s">
        <v>593</v>
      </c>
      <c r="D35" s="17">
        <v>21.689497719999999</v>
      </c>
    </row>
    <row r="36" spans="1:14">
      <c r="A36" t="s">
        <v>621</v>
      </c>
      <c r="B36" s="95" t="s">
        <v>679</v>
      </c>
      <c r="C36" s="6" t="s">
        <v>25</v>
      </c>
      <c r="D36" s="17">
        <v>0</v>
      </c>
      <c r="E36" s="15"/>
      <c r="F36" s="15"/>
      <c r="G36" s="15"/>
      <c r="H36" s="15"/>
    </row>
    <row r="38" spans="1:14" ht="17.25" customHeight="1"/>
    <row r="39" spans="1:14" ht="17.25" customHeight="1">
      <c r="A39" s="285" t="s">
        <v>623</v>
      </c>
      <c r="B39" s="278"/>
      <c r="C39" s="278"/>
      <c r="D39" s="278"/>
      <c r="E39" s="278"/>
      <c r="F39" s="278"/>
      <c r="G39" s="278"/>
      <c r="H39" s="278"/>
    </row>
    <row r="41" spans="1:14">
      <c r="A41" s="13" t="s">
        <v>106</v>
      </c>
      <c r="B41" s="13" t="s">
        <v>303</v>
      </c>
      <c r="C41" s="14" t="s">
        <v>589</v>
      </c>
      <c r="D41" s="13" t="s">
        <v>103</v>
      </c>
      <c r="E41" s="14" t="s">
        <v>624</v>
      </c>
      <c r="F41" s="14" t="s">
        <v>625</v>
      </c>
      <c r="G41" s="14" t="s">
        <v>626</v>
      </c>
      <c r="H41" s="14" t="s">
        <v>627</v>
      </c>
      <c r="I41" s="14" t="s">
        <v>628</v>
      </c>
      <c r="J41" s="14" t="s">
        <v>629</v>
      </c>
      <c r="K41" s="14" t="s">
        <v>630</v>
      </c>
      <c r="L41" s="124" t="s">
        <v>631</v>
      </c>
      <c r="M41" s="2" t="s">
        <v>46</v>
      </c>
      <c r="N41" s="2" t="s">
        <v>47</v>
      </c>
    </row>
    <row r="42" spans="1:14">
      <c r="A42" t="s">
        <v>55</v>
      </c>
      <c r="B42" t="s">
        <v>255</v>
      </c>
      <c r="C42" s="16" t="s">
        <v>582</v>
      </c>
      <c r="D42" s="195">
        <v>0</v>
      </c>
      <c r="E42" s="10" t="b">
        <v>0</v>
      </c>
      <c r="F42" s="16" t="b">
        <v>1</v>
      </c>
      <c r="G42" s="16">
        <v>0.01</v>
      </c>
      <c r="H42" s="16">
        <v>0.95</v>
      </c>
      <c r="I42" s="16">
        <v>0.95</v>
      </c>
      <c r="J42" s="17">
        <f>D42*0.5</f>
        <v>0</v>
      </c>
      <c r="K42" s="17">
        <f>D42</f>
        <v>0</v>
      </c>
      <c r="M42" s="17">
        <v>1758732</v>
      </c>
    </row>
    <row r="43" spans="1:14">
      <c r="A43" t="s">
        <v>632</v>
      </c>
      <c r="B43" t="s">
        <v>677</v>
      </c>
      <c r="C43" s="16" t="s">
        <v>593</v>
      </c>
      <c r="D43" s="195">
        <v>100</v>
      </c>
      <c r="E43" s="10" t="b">
        <v>0</v>
      </c>
      <c r="F43" s="16" t="b">
        <v>1</v>
      </c>
      <c r="G43" s="16">
        <v>0.01</v>
      </c>
      <c r="H43" s="16">
        <v>0.95</v>
      </c>
      <c r="I43" s="16">
        <v>0.95</v>
      </c>
      <c r="J43" s="17">
        <f>D43*0.5</f>
        <v>50</v>
      </c>
      <c r="K43" s="17">
        <f>D43</f>
        <v>100</v>
      </c>
      <c r="M43" s="17">
        <v>82939</v>
      </c>
    </row>
    <row r="44" spans="1:14">
      <c r="A44" t="s">
        <v>633</v>
      </c>
      <c r="B44" t="s">
        <v>678</v>
      </c>
      <c r="C44" t="s">
        <v>583</v>
      </c>
      <c r="D44" s="195">
        <v>100</v>
      </c>
      <c r="E44" s="10" t="b">
        <v>0</v>
      </c>
      <c r="F44" s="16" t="b">
        <v>1</v>
      </c>
      <c r="G44" s="16">
        <v>0.01</v>
      </c>
      <c r="H44" s="16">
        <v>0.95</v>
      </c>
      <c r="I44" s="16">
        <v>0.95</v>
      </c>
      <c r="J44" s="17">
        <f>D44*0.5</f>
        <v>50</v>
      </c>
      <c r="K44" s="17">
        <f>D44</f>
        <v>100</v>
      </c>
      <c r="M44" s="17">
        <v>64327</v>
      </c>
    </row>
    <row r="45" spans="1:14">
      <c r="A45" t="s">
        <v>650</v>
      </c>
      <c r="B45" t="s">
        <v>255</v>
      </c>
      <c r="C45" s="16" t="s">
        <v>582</v>
      </c>
      <c r="D45" s="195">
        <v>1000</v>
      </c>
      <c r="E45" s="16" t="b">
        <v>0</v>
      </c>
      <c r="F45" s="16" t="b">
        <v>1</v>
      </c>
      <c r="G45" s="16">
        <v>0.01</v>
      </c>
      <c r="H45" s="16">
        <v>0.95</v>
      </c>
      <c r="I45" s="16">
        <v>0.95</v>
      </c>
      <c r="J45" s="17">
        <f>D45*0.5</f>
        <v>500</v>
      </c>
      <c r="K45" s="17">
        <f>D45</f>
        <v>1000</v>
      </c>
      <c r="M45" s="17">
        <v>2548456</v>
      </c>
      <c r="N45">
        <v>707</v>
      </c>
    </row>
    <row r="46" spans="1:14">
      <c r="A46" t="s">
        <v>634</v>
      </c>
      <c r="B46" s="95" t="s">
        <v>679</v>
      </c>
      <c r="C46" t="s">
        <v>25</v>
      </c>
      <c r="D46" s="194">
        <v>0</v>
      </c>
      <c r="E46" s="10" t="b">
        <v>0</v>
      </c>
      <c r="F46" s="10" t="b">
        <v>1</v>
      </c>
      <c r="G46" s="10">
        <v>0.01</v>
      </c>
      <c r="H46" s="10">
        <v>0.95</v>
      </c>
      <c r="I46" s="10">
        <v>0.95</v>
      </c>
      <c r="J46" s="17">
        <f>D46*0.5</f>
        <v>0</v>
      </c>
      <c r="K46" s="17">
        <f>D46</f>
        <v>0</v>
      </c>
      <c r="L46" s="54">
        <v>0.3</v>
      </c>
    </row>
    <row r="47" spans="1:14">
      <c r="C47" s="10"/>
      <c r="E47" s="10"/>
      <c r="F47" s="10"/>
      <c r="G47" s="10"/>
      <c r="N47" s="17"/>
    </row>
    <row r="49" spans="1:15" ht="17.25" customHeight="1"/>
    <row r="50" spans="1:15" ht="17.25" customHeight="1">
      <c r="A50" s="285" t="s">
        <v>635</v>
      </c>
      <c r="B50" s="278"/>
      <c r="C50" s="278"/>
      <c r="D50" s="278"/>
      <c r="E50" s="278"/>
      <c r="F50" s="278"/>
      <c r="G50" s="278"/>
      <c r="H50" s="278"/>
    </row>
    <row r="52" spans="1:15">
      <c r="A52" s="13" t="s">
        <v>106</v>
      </c>
      <c r="B52" s="13" t="s">
        <v>219</v>
      </c>
      <c r="C52" s="14" t="s">
        <v>636</v>
      </c>
      <c r="D52" s="14" t="s">
        <v>637</v>
      </c>
      <c r="E52" s="14" t="s">
        <v>638</v>
      </c>
      <c r="F52" s="14" t="s">
        <v>639</v>
      </c>
      <c r="G52" s="14" t="s">
        <v>640</v>
      </c>
      <c r="H52" s="14" t="s">
        <v>641</v>
      </c>
      <c r="I52" s="14" t="s">
        <v>642</v>
      </c>
      <c r="J52" s="13" t="s">
        <v>598</v>
      </c>
      <c r="K52" s="14" t="s">
        <v>599</v>
      </c>
      <c r="L52" s="14" t="s">
        <v>600</v>
      </c>
      <c r="M52" s="14" t="s">
        <v>601</v>
      </c>
      <c r="N52" s="14" t="s">
        <v>46</v>
      </c>
      <c r="O52" s="14" t="s">
        <v>47</v>
      </c>
    </row>
    <row r="53" spans="1:15">
      <c r="A53" t="s">
        <v>643</v>
      </c>
      <c r="B53" t="s">
        <v>255</v>
      </c>
      <c r="C53" t="s">
        <v>677</v>
      </c>
      <c r="F53" s="16">
        <v>0.7</v>
      </c>
      <c r="J53" s="193">
        <v>0</v>
      </c>
      <c r="K53" t="b">
        <v>0</v>
      </c>
      <c r="M53">
        <v>1000</v>
      </c>
      <c r="N53" s="17">
        <v>1189914</v>
      </c>
      <c r="O53" s="17">
        <v>0</v>
      </c>
    </row>
    <row r="54" spans="1:15">
      <c r="A54" t="s">
        <v>56</v>
      </c>
      <c r="B54" t="s">
        <v>255</v>
      </c>
      <c r="C54" t="s">
        <v>678</v>
      </c>
      <c r="F54">
        <v>3</v>
      </c>
      <c r="J54" s="192">
        <v>0</v>
      </c>
      <c r="K54" t="b">
        <v>0</v>
      </c>
      <c r="M54">
        <v>300</v>
      </c>
      <c r="N54" s="17">
        <v>1311343</v>
      </c>
      <c r="O54" s="17">
        <v>10</v>
      </c>
    </row>
    <row r="55" spans="1:15">
      <c r="A55" t="s">
        <v>22</v>
      </c>
      <c r="B55" t="s">
        <v>225</v>
      </c>
      <c r="C55" t="s">
        <v>255</v>
      </c>
      <c r="D55" t="s">
        <v>678</v>
      </c>
      <c r="F55">
        <v>0.5</v>
      </c>
      <c r="H55">
        <v>0.4</v>
      </c>
      <c r="J55" s="192">
        <v>431</v>
      </c>
      <c r="K55" t="b">
        <v>0</v>
      </c>
      <c r="N55" s="17">
        <v>1604147.1282579601</v>
      </c>
      <c r="O55" s="17">
        <v>63.573999999999998</v>
      </c>
    </row>
    <row r="56" spans="1:15">
      <c r="A56" t="s">
        <v>644</v>
      </c>
      <c r="B56" t="s">
        <v>255</v>
      </c>
      <c r="C56" s="95" t="s">
        <v>679</v>
      </c>
      <c r="F56" s="10">
        <v>0.95</v>
      </c>
      <c r="J56" s="192">
        <v>0</v>
      </c>
      <c r="K56" t="b">
        <v>0</v>
      </c>
      <c r="N56">
        <v>0</v>
      </c>
      <c r="O56">
        <v>20</v>
      </c>
    </row>
    <row r="57" spans="1:15">
      <c r="A57" t="s">
        <v>645</v>
      </c>
      <c r="B57" s="95" t="s">
        <v>679</v>
      </c>
      <c r="C57" t="s">
        <v>255</v>
      </c>
      <c r="F57" s="10">
        <v>0.95</v>
      </c>
      <c r="J57" s="192">
        <v>0</v>
      </c>
      <c r="K57" t="b">
        <v>0</v>
      </c>
      <c r="N57">
        <v>0</v>
      </c>
      <c r="O57" s="17">
        <v>20</v>
      </c>
    </row>
    <row r="58" spans="1:15">
      <c r="A58" s="15" t="s">
        <v>667</v>
      </c>
      <c r="B58" t="s">
        <v>677</v>
      </c>
      <c r="C58" t="s">
        <v>255</v>
      </c>
      <c r="D58" t="s">
        <v>678</v>
      </c>
      <c r="F58">
        <v>0.5</v>
      </c>
      <c r="H58">
        <v>0.4</v>
      </c>
      <c r="J58" s="152">
        <v>0</v>
      </c>
      <c r="K58" t="b">
        <v>0</v>
      </c>
      <c r="N58" s="159">
        <v>3761636</v>
      </c>
      <c r="O58">
        <v>10</v>
      </c>
    </row>
  </sheetData>
  <mergeCells count="6">
    <mergeCell ref="A50:H50"/>
    <mergeCell ref="A30:H30"/>
    <mergeCell ref="A39:H39"/>
    <mergeCell ref="A7:H7"/>
    <mergeCell ref="A1:H1"/>
    <mergeCell ref="A17:H17"/>
  </mergeCells>
  <phoneticPr fontId="9" type="noConversion"/>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9"/>
  </sheetPr>
  <dimension ref="A1:P58"/>
  <sheetViews>
    <sheetView topLeftCell="A30" zoomScale="80" zoomScaleNormal="80" workbookViewId="0">
      <selection activeCell="K31" sqref="K31"/>
    </sheetView>
  </sheetViews>
  <sheetFormatPr defaultRowHeight="16.5"/>
  <cols>
    <col min="1" max="1" width="20" customWidth="1"/>
    <col min="2" max="2" width="13" customWidth="1"/>
    <col min="3" max="3" width="15" customWidth="1"/>
    <col min="4" max="15" width="13" customWidth="1"/>
  </cols>
  <sheetData>
    <row r="1" spans="1:8" ht="26.25" customHeight="1">
      <c r="A1" s="286" t="s">
        <v>680</v>
      </c>
      <c r="B1" s="278"/>
      <c r="C1" s="278"/>
      <c r="D1" s="278"/>
      <c r="E1" s="278"/>
      <c r="F1" s="278"/>
      <c r="G1" s="278"/>
      <c r="H1" s="278"/>
    </row>
    <row r="3" spans="1:8">
      <c r="F3" s="11" t="s">
        <v>585</v>
      </c>
      <c r="G3" s="12" t="s">
        <v>586</v>
      </c>
      <c r="H3" s="12" t="s">
        <v>587</v>
      </c>
    </row>
    <row r="7" spans="1:8" ht="17.25" customHeight="1">
      <c r="A7" s="285" t="s">
        <v>303</v>
      </c>
      <c r="B7" s="278"/>
      <c r="C7" s="278"/>
      <c r="D7" s="278"/>
      <c r="E7" s="278"/>
      <c r="F7" s="278"/>
      <c r="G7" s="278"/>
      <c r="H7" s="278"/>
    </row>
    <row r="9" spans="1:8">
      <c r="A9" s="13" t="s">
        <v>106</v>
      </c>
      <c r="B9" s="13" t="s">
        <v>588</v>
      </c>
      <c r="C9" s="13" t="s">
        <v>589</v>
      </c>
      <c r="D9" s="14" t="s">
        <v>590</v>
      </c>
      <c r="E9" s="14" t="s">
        <v>591</v>
      </c>
    </row>
    <row r="11" spans="1:8">
      <c r="A11" t="s">
        <v>681</v>
      </c>
      <c r="B11">
        <v>1</v>
      </c>
      <c r="C11" t="s">
        <v>593</v>
      </c>
    </row>
    <row r="12" spans="1:8">
      <c r="A12" t="s">
        <v>682</v>
      </c>
      <c r="B12">
        <v>1</v>
      </c>
      <c r="C12" t="s">
        <v>583</v>
      </c>
    </row>
    <row r="13" spans="1:8">
      <c r="A13" t="s">
        <v>235</v>
      </c>
      <c r="B13" s="15">
        <v>1</v>
      </c>
      <c r="C13" s="15" t="s">
        <v>595</v>
      </c>
      <c r="D13" s="15"/>
      <c r="E13" s="15"/>
      <c r="F13" s="15"/>
      <c r="G13" s="15"/>
      <c r="H13" s="15"/>
    </row>
    <row r="14" spans="1:8">
      <c r="A14" s="95" t="s">
        <v>683</v>
      </c>
      <c r="B14" s="95">
        <v>1</v>
      </c>
      <c r="C14" s="95" t="s">
        <v>25</v>
      </c>
    </row>
    <row r="15" spans="1:8">
      <c r="A15" s="95"/>
      <c r="B15" s="95"/>
    </row>
    <row r="17" spans="1:16" ht="17.25" customHeight="1">
      <c r="A17" s="285" t="s">
        <v>597</v>
      </c>
      <c r="B17" s="278"/>
      <c r="C17" s="278"/>
      <c r="D17" s="278"/>
      <c r="E17" s="278"/>
      <c r="F17" s="278"/>
      <c r="G17" s="278"/>
      <c r="H17" s="278"/>
    </row>
    <row r="19" spans="1:16">
      <c r="A19" s="13" t="s">
        <v>106</v>
      </c>
      <c r="B19" s="13" t="s">
        <v>303</v>
      </c>
      <c r="C19" s="13" t="s">
        <v>589</v>
      </c>
      <c r="D19" s="13" t="s">
        <v>598</v>
      </c>
      <c r="E19" s="14" t="s">
        <v>599</v>
      </c>
      <c r="F19" s="14" t="s">
        <v>600</v>
      </c>
      <c r="G19" s="14" t="s">
        <v>601</v>
      </c>
      <c r="H19" s="14" t="s">
        <v>47</v>
      </c>
      <c r="I19" s="14" t="s">
        <v>46</v>
      </c>
      <c r="J19" s="14" t="s">
        <v>602</v>
      </c>
      <c r="K19" s="2" t="s">
        <v>603</v>
      </c>
      <c r="L19" s="14" t="s">
        <v>604</v>
      </c>
      <c r="M19" s="123" t="s">
        <v>605</v>
      </c>
      <c r="N19" s="123" t="s">
        <v>606</v>
      </c>
      <c r="O19" s="123" t="s">
        <v>607</v>
      </c>
      <c r="P19" s="123" t="s">
        <v>608</v>
      </c>
    </row>
    <row r="20" spans="1:16">
      <c r="A20" t="s">
        <v>50</v>
      </c>
      <c r="B20" t="s">
        <v>265</v>
      </c>
      <c r="C20" t="s">
        <v>609</v>
      </c>
      <c r="D20" s="191">
        <v>837</v>
      </c>
      <c r="E20" s="95" t="b">
        <v>0</v>
      </c>
      <c r="G20" s="155">
        <f>D20*개발노트!$I$111</f>
        <v>2511</v>
      </c>
      <c r="H20" s="17">
        <v>2</v>
      </c>
      <c r="I20" s="17">
        <v>840601</v>
      </c>
      <c r="K20">
        <v>0.6</v>
      </c>
      <c r="M20" s="20"/>
      <c r="N20" s="20"/>
      <c r="O20" s="20"/>
      <c r="P20" s="20"/>
    </row>
    <row r="21" spans="1:16">
      <c r="A21" t="s">
        <v>51</v>
      </c>
      <c r="B21" t="s">
        <v>265</v>
      </c>
      <c r="C21" t="s">
        <v>610</v>
      </c>
      <c r="D21" s="191">
        <v>0</v>
      </c>
      <c r="E21" s="95" t="b">
        <v>0</v>
      </c>
      <c r="G21" s="155">
        <f>D21*개발노트!$I$111</f>
        <v>0</v>
      </c>
      <c r="H21" s="18">
        <v>4</v>
      </c>
      <c r="I21" s="17">
        <v>4712626</v>
      </c>
      <c r="K21">
        <v>0.7</v>
      </c>
      <c r="M21" s="20"/>
      <c r="N21" s="20"/>
      <c r="O21" s="20"/>
      <c r="P21" s="20"/>
    </row>
    <row r="22" spans="1:16">
      <c r="A22" t="s">
        <v>20</v>
      </c>
      <c r="B22" t="s">
        <v>265</v>
      </c>
      <c r="C22" t="s">
        <v>582</v>
      </c>
      <c r="D22" s="191">
        <v>0</v>
      </c>
      <c r="E22" s="95" t="b">
        <v>0</v>
      </c>
      <c r="H22" s="17">
        <v>63.573999999999998</v>
      </c>
      <c r="I22" s="17">
        <v>2021803</v>
      </c>
      <c r="J22">
        <v>0.54</v>
      </c>
      <c r="M22" s="20" t="b">
        <v>0</v>
      </c>
      <c r="N22" s="20"/>
      <c r="O22" s="20">
        <v>0.25</v>
      </c>
      <c r="P22" s="20">
        <v>0.25</v>
      </c>
    </row>
    <row r="23" spans="1:16">
      <c r="A23" t="s">
        <v>21</v>
      </c>
      <c r="B23" t="s">
        <v>265</v>
      </c>
      <c r="C23" t="s">
        <v>582</v>
      </c>
      <c r="D23" s="191">
        <v>0</v>
      </c>
      <c r="E23" s="95" t="b">
        <v>0</v>
      </c>
      <c r="H23" s="17">
        <v>6</v>
      </c>
      <c r="I23" s="17">
        <v>7718412</v>
      </c>
      <c r="J23">
        <v>0.8</v>
      </c>
      <c r="K23">
        <v>0.85</v>
      </c>
      <c r="M23" s="20"/>
      <c r="N23" s="20">
        <v>0.8</v>
      </c>
      <c r="O23" s="20"/>
      <c r="P23" s="20"/>
    </row>
    <row r="24" spans="1:16">
      <c r="A24" s="89" t="s">
        <v>2415</v>
      </c>
      <c r="B24" t="s">
        <v>265</v>
      </c>
      <c r="C24" t="s">
        <v>582</v>
      </c>
      <c r="D24" s="191">
        <v>2500</v>
      </c>
      <c r="E24" s="95" t="b">
        <v>0</v>
      </c>
      <c r="F24" s="89"/>
      <c r="G24" s="89"/>
      <c r="H24" s="90">
        <v>300</v>
      </c>
      <c r="I24" s="90">
        <v>0</v>
      </c>
      <c r="J24" s="91"/>
      <c r="K24" s="89"/>
      <c r="L24" s="89"/>
      <c r="M24" s="20"/>
      <c r="N24" s="20"/>
      <c r="O24" s="20"/>
      <c r="P24" s="20"/>
    </row>
    <row r="25" spans="1:16">
      <c r="A25" t="s">
        <v>611</v>
      </c>
      <c r="B25" t="s">
        <v>265</v>
      </c>
      <c r="C25" t="s">
        <v>582</v>
      </c>
      <c r="D25" s="191">
        <v>0</v>
      </c>
      <c r="E25" s="95" t="b">
        <v>0</v>
      </c>
      <c r="H25" s="17">
        <v>54.186999999999998</v>
      </c>
      <c r="I25" s="17">
        <v>2877207</v>
      </c>
      <c r="J25">
        <v>0.47</v>
      </c>
      <c r="K25">
        <v>0.85</v>
      </c>
      <c r="M25" s="20" t="b">
        <v>0</v>
      </c>
      <c r="N25" s="20"/>
      <c r="O25" s="20">
        <v>0.125</v>
      </c>
      <c r="P25" s="20">
        <v>0.125</v>
      </c>
    </row>
    <row r="26" spans="1:16">
      <c r="A26" t="s">
        <v>612</v>
      </c>
      <c r="B26" t="s">
        <v>265</v>
      </c>
      <c r="C26" t="s">
        <v>582</v>
      </c>
      <c r="D26" s="191">
        <v>0</v>
      </c>
      <c r="E26" s="95" t="b">
        <v>0</v>
      </c>
      <c r="H26" s="17">
        <v>2</v>
      </c>
      <c r="I26" s="17">
        <v>0</v>
      </c>
      <c r="J26">
        <v>0.9</v>
      </c>
      <c r="K26">
        <v>0.3</v>
      </c>
      <c r="M26" s="20"/>
      <c r="N26" s="20"/>
      <c r="O26" s="20"/>
      <c r="P26" s="20"/>
    </row>
    <row r="27" spans="1:16">
      <c r="A27" s="15"/>
      <c r="B27" s="15"/>
      <c r="C27" s="15"/>
      <c r="D27" s="15"/>
      <c r="E27" s="15"/>
      <c r="F27" s="15"/>
      <c r="G27" s="15"/>
      <c r="H27" s="15"/>
    </row>
    <row r="29" spans="1:16" ht="17.25" customHeight="1"/>
    <row r="30" spans="1:16" ht="17.25" customHeight="1">
      <c r="A30" s="285" t="s">
        <v>613</v>
      </c>
      <c r="B30" s="278"/>
      <c r="C30" s="278"/>
      <c r="D30" s="278"/>
      <c r="E30" s="278"/>
      <c r="F30" s="278"/>
      <c r="G30" s="278"/>
      <c r="H30" s="278"/>
    </row>
    <row r="32" spans="1:16">
      <c r="A32" s="13" t="s">
        <v>106</v>
      </c>
      <c r="B32" s="13" t="s">
        <v>303</v>
      </c>
      <c r="C32" s="14" t="s">
        <v>589</v>
      </c>
      <c r="D32" s="13" t="s">
        <v>614</v>
      </c>
    </row>
    <row r="33" spans="1:14">
      <c r="A33" t="s">
        <v>615</v>
      </c>
      <c r="B33" t="s">
        <v>265</v>
      </c>
      <c r="C33" s="16" t="s">
        <v>582</v>
      </c>
      <c r="D33" s="17">
        <v>2527.3972600000002</v>
      </c>
    </row>
    <row r="34" spans="1:14">
      <c r="A34" t="s">
        <v>616</v>
      </c>
      <c r="B34" t="s">
        <v>682</v>
      </c>
      <c r="C34" s="16" t="s">
        <v>583</v>
      </c>
      <c r="D34" s="17">
        <v>340.14884576357179</v>
      </c>
    </row>
    <row r="35" spans="1:14">
      <c r="A35" t="s">
        <v>618</v>
      </c>
      <c r="B35" t="s">
        <v>681</v>
      </c>
      <c r="C35" s="16" t="s">
        <v>593</v>
      </c>
      <c r="D35" s="17">
        <v>23.40182648</v>
      </c>
    </row>
    <row r="36" spans="1:14">
      <c r="A36" t="s">
        <v>621</v>
      </c>
      <c r="B36" s="95" t="s">
        <v>683</v>
      </c>
      <c r="C36" s="6" t="s">
        <v>25</v>
      </c>
      <c r="D36" s="17">
        <v>0</v>
      </c>
      <c r="E36" s="15"/>
      <c r="F36" s="15"/>
      <c r="G36" s="15"/>
      <c r="H36" s="15"/>
    </row>
    <row r="38" spans="1:14" ht="17.25" customHeight="1"/>
    <row r="39" spans="1:14" ht="17.25" customHeight="1">
      <c r="A39" s="285" t="s">
        <v>623</v>
      </c>
      <c r="B39" s="278"/>
      <c r="C39" s="278"/>
      <c r="D39" s="278"/>
      <c r="E39" s="278"/>
      <c r="F39" s="278"/>
      <c r="G39" s="278"/>
      <c r="H39" s="278"/>
    </row>
    <row r="41" spans="1:14">
      <c r="A41" s="13" t="s">
        <v>106</v>
      </c>
      <c r="B41" s="13" t="s">
        <v>303</v>
      </c>
      <c r="C41" s="14" t="s">
        <v>589</v>
      </c>
      <c r="D41" s="13" t="s">
        <v>103</v>
      </c>
      <c r="E41" s="14" t="s">
        <v>624</v>
      </c>
      <c r="F41" s="14" t="s">
        <v>625</v>
      </c>
      <c r="G41" s="14" t="s">
        <v>626</v>
      </c>
      <c r="H41" s="14" t="s">
        <v>627</v>
      </c>
      <c r="I41" s="14" t="s">
        <v>628</v>
      </c>
      <c r="J41" s="14" t="s">
        <v>629</v>
      </c>
      <c r="K41" s="14" t="s">
        <v>630</v>
      </c>
      <c r="L41" s="124" t="s">
        <v>631</v>
      </c>
      <c r="M41" s="2" t="s">
        <v>46</v>
      </c>
      <c r="N41" s="2" t="s">
        <v>47</v>
      </c>
    </row>
    <row r="42" spans="1:14">
      <c r="A42" t="s">
        <v>55</v>
      </c>
      <c r="B42" t="s">
        <v>265</v>
      </c>
      <c r="C42" s="16" t="s">
        <v>582</v>
      </c>
      <c r="D42" s="151">
        <v>0</v>
      </c>
      <c r="E42" s="10" t="b">
        <v>0</v>
      </c>
      <c r="F42" s="16" t="b">
        <v>1</v>
      </c>
      <c r="G42" s="16">
        <v>0.01</v>
      </c>
      <c r="H42" s="16">
        <v>0.95</v>
      </c>
      <c r="I42" s="16">
        <v>0.95</v>
      </c>
      <c r="J42" s="17">
        <f>D42*0.5</f>
        <v>0</v>
      </c>
      <c r="K42" s="17">
        <f>D42</f>
        <v>0</v>
      </c>
      <c r="M42" s="17">
        <v>1758732</v>
      </c>
    </row>
    <row r="43" spans="1:14">
      <c r="A43" t="s">
        <v>632</v>
      </c>
      <c r="B43" t="s">
        <v>681</v>
      </c>
      <c r="C43" s="16" t="s">
        <v>593</v>
      </c>
      <c r="D43" s="201">
        <v>100</v>
      </c>
      <c r="E43" s="10" t="b">
        <v>0</v>
      </c>
      <c r="F43" s="16" t="b">
        <v>1</v>
      </c>
      <c r="G43" s="16">
        <v>0.01</v>
      </c>
      <c r="H43" s="16">
        <v>0.95</v>
      </c>
      <c r="I43" s="16">
        <v>0.95</v>
      </c>
      <c r="J43" s="17">
        <f>D43*0.5</f>
        <v>50</v>
      </c>
      <c r="K43" s="17">
        <f>D43</f>
        <v>100</v>
      </c>
      <c r="M43" s="17">
        <v>82939</v>
      </c>
    </row>
    <row r="44" spans="1:14">
      <c r="A44" t="s">
        <v>633</v>
      </c>
      <c r="B44" t="s">
        <v>682</v>
      </c>
      <c r="C44" t="s">
        <v>583</v>
      </c>
      <c r="D44" s="201">
        <v>100</v>
      </c>
      <c r="E44" s="10" t="b">
        <v>0</v>
      </c>
      <c r="F44" s="16" t="b">
        <v>1</v>
      </c>
      <c r="G44" s="16">
        <v>0.01</v>
      </c>
      <c r="H44" s="16">
        <v>0.95</v>
      </c>
      <c r="I44" s="16">
        <v>0.95</v>
      </c>
      <c r="J44" s="17">
        <f>D44*0.5</f>
        <v>50</v>
      </c>
      <c r="K44" s="17">
        <f>D44</f>
        <v>100</v>
      </c>
      <c r="M44" s="17">
        <v>64327</v>
      </c>
    </row>
    <row r="45" spans="1:14" s="92" customFormat="1">
      <c r="C45" s="93"/>
      <c r="D45" s="199"/>
      <c r="E45" s="10"/>
      <c r="F45" s="93"/>
      <c r="G45" s="93"/>
      <c r="H45" s="93"/>
      <c r="I45" s="93"/>
      <c r="J45" s="93"/>
      <c r="K45" s="93"/>
      <c r="M45" s="17"/>
    </row>
    <row r="46" spans="1:14">
      <c r="A46" t="s">
        <v>634</v>
      </c>
      <c r="B46" s="95" t="s">
        <v>683</v>
      </c>
      <c r="C46" t="s">
        <v>25</v>
      </c>
      <c r="D46" s="190">
        <v>0</v>
      </c>
      <c r="E46" s="10" t="b">
        <v>0</v>
      </c>
      <c r="F46" s="10" t="b">
        <v>1</v>
      </c>
      <c r="G46" s="10">
        <v>0.01</v>
      </c>
      <c r="H46" s="10">
        <v>0.95</v>
      </c>
      <c r="I46" s="10">
        <v>0.95</v>
      </c>
      <c r="J46" s="17">
        <f>D46*0.5</f>
        <v>0</v>
      </c>
      <c r="K46" s="17">
        <f>D46</f>
        <v>0</v>
      </c>
      <c r="L46" s="54">
        <v>0.3</v>
      </c>
    </row>
    <row r="47" spans="1:14">
      <c r="C47" s="10"/>
      <c r="E47" s="10"/>
      <c r="F47" s="10"/>
      <c r="G47" s="10"/>
      <c r="N47" s="17"/>
    </row>
    <row r="49" spans="1:15" ht="17.25" customHeight="1"/>
    <row r="50" spans="1:15" ht="17.25" customHeight="1">
      <c r="A50" s="285" t="s">
        <v>635</v>
      </c>
      <c r="B50" s="278"/>
      <c r="C50" s="278"/>
      <c r="D50" s="278"/>
      <c r="E50" s="278"/>
      <c r="F50" s="278"/>
      <c r="G50" s="278"/>
      <c r="H50" s="278"/>
    </row>
    <row r="52" spans="1:15">
      <c r="A52" s="13" t="s">
        <v>106</v>
      </c>
      <c r="B52" s="13" t="s">
        <v>219</v>
      </c>
      <c r="C52" s="14" t="s">
        <v>636</v>
      </c>
      <c r="D52" s="14" t="s">
        <v>637</v>
      </c>
      <c r="E52" s="14" t="s">
        <v>638</v>
      </c>
      <c r="F52" s="14" t="s">
        <v>639</v>
      </c>
      <c r="G52" s="14" t="s">
        <v>640</v>
      </c>
      <c r="H52" s="14" t="s">
        <v>641</v>
      </c>
      <c r="I52" s="14" t="s">
        <v>642</v>
      </c>
      <c r="J52" s="13" t="s">
        <v>598</v>
      </c>
      <c r="K52" s="14" t="s">
        <v>599</v>
      </c>
      <c r="L52" s="14" t="s">
        <v>600</v>
      </c>
      <c r="M52" s="14" t="s">
        <v>601</v>
      </c>
      <c r="N52" s="14" t="s">
        <v>46</v>
      </c>
      <c r="O52" s="14" t="s">
        <v>47</v>
      </c>
    </row>
    <row r="53" spans="1:15">
      <c r="A53" t="s">
        <v>643</v>
      </c>
      <c r="B53" t="s">
        <v>265</v>
      </c>
      <c r="C53" t="s">
        <v>681</v>
      </c>
      <c r="F53" s="16">
        <v>0.7</v>
      </c>
      <c r="J53" s="189">
        <v>0</v>
      </c>
      <c r="K53" t="b">
        <v>0</v>
      </c>
      <c r="M53">
        <v>1000</v>
      </c>
      <c r="N53" s="17">
        <v>1189914</v>
      </c>
      <c r="O53" s="17">
        <v>0</v>
      </c>
    </row>
    <row r="54" spans="1:15">
      <c r="A54" t="s">
        <v>56</v>
      </c>
      <c r="B54" t="s">
        <v>265</v>
      </c>
      <c r="C54" t="s">
        <v>682</v>
      </c>
      <c r="F54">
        <v>3</v>
      </c>
      <c r="J54" s="188">
        <v>0</v>
      </c>
      <c r="K54" t="b">
        <v>0</v>
      </c>
      <c r="M54">
        <v>300</v>
      </c>
      <c r="N54" s="17">
        <v>1311343</v>
      </c>
      <c r="O54" s="17">
        <v>10</v>
      </c>
    </row>
    <row r="55" spans="1:15">
      <c r="A55" t="s">
        <v>22</v>
      </c>
      <c r="B55" t="s">
        <v>235</v>
      </c>
      <c r="C55" t="s">
        <v>265</v>
      </c>
      <c r="D55" t="s">
        <v>682</v>
      </c>
      <c r="F55">
        <v>0.5</v>
      </c>
      <c r="H55">
        <v>0.4</v>
      </c>
      <c r="J55" s="188">
        <v>115</v>
      </c>
      <c r="K55" t="b">
        <v>0</v>
      </c>
      <c r="N55" s="17">
        <v>1604147.1282579601</v>
      </c>
      <c r="O55" s="17">
        <v>63.573999999999998</v>
      </c>
    </row>
    <row r="56" spans="1:15">
      <c r="A56" t="s">
        <v>644</v>
      </c>
      <c r="B56" t="s">
        <v>265</v>
      </c>
      <c r="C56" s="95" t="s">
        <v>683</v>
      </c>
      <c r="F56" s="10">
        <v>0.95</v>
      </c>
      <c r="J56" s="188">
        <v>0</v>
      </c>
      <c r="K56" t="b">
        <v>0</v>
      </c>
      <c r="N56">
        <v>0</v>
      </c>
      <c r="O56">
        <v>20</v>
      </c>
    </row>
    <row r="57" spans="1:15">
      <c r="A57" t="s">
        <v>645</v>
      </c>
      <c r="B57" s="95" t="s">
        <v>683</v>
      </c>
      <c r="C57" t="s">
        <v>265</v>
      </c>
      <c r="F57" s="10">
        <v>0.95</v>
      </c>
      <c r="J57" s="188">
        <v>0</v>
      </c>
      <c r="K57" t="b">
        <v>0</v>
      </c>
      <c r="N57">
        <v>0</v>
      </c>
      <c r="O57" s="17">
        <v>20</v>
      </c>
    </row>
    <row r="58" spans="1:15">
      <c r="B58" s="95"/>
      <c r="F58" s="10"/>
      <c r="J58" s="17"/>
      <c r="N58" s="159"/>
    </row>
  </sheetData>
  <mergeCells count="6">
    <mergeCell ref="A50:H50"/>
    <mergeCell ref="A30:H30"/>
    <mergeCell ref="A39:H39"/>
    <mergeCell ref="A7:H7"/>
    <mergeCell ref="A1:H1"/>
    <mergeCell ref="A17:H17"/>
  </mergeCells>
  <phoneticPr fontId="9" type="noConversion"/>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9"/>
  </sheetPr>
  <dimension ref="A1:P58"/>
  <sheetViews>
    <sheetView topLeftCell="A17" zoomScale="80" zoomScaleNormal="80" workbookViewId="0">
      <selection activeCell="J53" sqref="J53:J57"/>
    </sheetView>
  </sheetViews>
  <sheetFormatPr defaultRowHeight="16.5"/>
  <cols>
    <col min="1" max="1" width="20" customWidth="1"/>
    <col min="2" max="2" width="13" customWidth="1"/>
    <col min="3" max="3" width="15" customWidth="1"/>
    <col min="4" max="15" width="13" customWidth="1"/>
  </cols>
  <sheetData>
    <row r="1" spans="1:8" ht="26.25" customHeight="1">
      <c r="A1" s="286" t="s">
        <v>684</v>
      </c>
      <c r="B1" s="278"/>
      <c r="C1" s="278"/>
      <c r="D1" s="278"/>
      <c r="E1" s="278"/>
      <c r="F1" s="278"/>
      <c r="G1" s="278"/>
      <c r="H1" s="278"/>
    </row>
    <row r="3" spans="1:8">
      <c r="F3" s="11" t="s">
        <v>585</v>
      </c>
      <c r="G3" s="12" t="s">
        <v>586</v>
      </c>
      <c r="H3" s="12" t="s">
        <v>587</v>
      </c>
    </row>
    <row r="7" spans="1:8" ht="17.25" customHeight="1">
      <c r="A7" s="285" t="s">
        <v>303</v>
      </c>
      <c r="B7" s="278"/>
      <c r="C7" s="278"/>
      <c r="D7" s="278"/>
      <c r="E7" s="278"/>
      <c r="F7" s="278"/>
      <c r="G7" s="278"/>
      <c r="H7" s="278"/>
    </row>
    <row r="9" spans="1:8">
      <c r="A9" s="13" t="s">
        <v>106</v>
      </c>
      <c r="B9" s="13" t="s">
        <v>588</v>
      </c>
      <c r="C9" s="13" t="s">
        <v>589</v>
      </c>
      <c r="D9" s="14" t="s">
        <v>590</v>
      </c>
      <c r="E9" s="14" t="s">
        <v>591</v>
      </c>
    </row>
    <row r="11" spans="1:8">
      <c r="A11" t="s">
        <v>685</v>
      </c>
      <c r="B11">
        <v>1</v>
      </c>
      <c r="C11" t="s">
        <v>593</v>
      </c>
    </row>
    <row r="12" spans="1:8">
      <c r="A12" t="s">
        <v>686</v>
      </c>
      <c r="B12">
        <v>1</v>
      </c>
      <c r="C12" t="s">
        <v>583</v>
      </c>
    </row>
    <row r="13" spans="1:8">
      <c r="A13" t="s">
        <v>227</v>
      </c>
      <c r="B13" s="15">
        <v>1</v>
      </c>
      <c r="C13" s="15" t="s">
        <v>595</v>
      </c>
      <c r="D13" s="15"/>
      <c r="E13" s="15"/>
      <c r="F13" s="15"/>
      <c r="G13" s="15"/>
      <c r="H13" s="15"/>
    </row>
    <row r="14" spans="1:8">
      <c r="A14" s="95" t="s">
        <v>687</v>
      </c>
      <c r="B14" s="95">
        <v>1</v>
      </c>
      <c r="C14" s="95" t="s">
        <v>25</v>
      </c>
    </row>
    <row r="15" spans="1:8">
      <c r="A15" s="95"/>
      <c r="B15" s="95"/>
    </row>
    <row r="17" spans="1:16" ht="17.25" customHeight="1">
      <c r="A17" s="285" t="s">
        <v>597</v>
      </c>
      <c r="B17" s="278"/>
      <c r="C17" s="278"/>
      <c r="D17" s="278"/>
      <c r="E17" s="278"/>
      <c r="F17" s="278"/>
      <c r="G17" s="278"/>
      <c r="H17" s="278"/>
    </row>
    <row r="19" spans="1:16">
      <c r="A19" s="13" t="s">
        <v>106</v>
      </c>
      <c r="B19" s="13" t="s">
        <v>303</v>
      </c>
      <c r="C19" s="13" t="s">
        <v>589</v>
      </c>
      <c r="D19" s="13" t="s">
        <v>598</v>
      </c>
      <c r="E19" s="14" t="s">
        <v>599</v>
      </c>
      <c r="F19" s="14" t="s">
        <v>600</v>
      </c>
      <c r="G19" s="14" t="s">
        <v>601</v>
      </c>
      <c r="H19" s="14" t="s">
        <v>47</v>
      </c>
      <c r="I19" s="14" t="s">
        <v>46</v>
      </c>
      <c r="J19" s="14" t="s">
        <v>602</v>
      </c>
      <c r="K19" s="2" t="s">
        <v>603</v>
      </c>
      <c r="L19" s="14" t="s">
        <v>604</v>
      </c>
      <c r="M19" s="123" t="s">
        <v>605</v>
      </c>
      <c r="N19" s="123" t="s">
        <v>606</v>
      </c>
      <c r="O19" s="123" t="s">
        <v>607</v>
      </c>
      <c r="P19" s="123" t="s">
        <v>608</v>
      </c>
    </row>
    <row r="20" spans="1:16">
      <c r="A20" t="s">
        <v>50</v>
      </c>
      <c r="B20" t="s">
        <v>257</v>
      </c>
      <c r="C20" t="s">
        <v>609</v>
      </c>
      <c r="D20" s="187">
        <v>1434</v>
      </c>
      <c r="E20" s="95" t="b">
        <v>0</v>
      </c>
      <c r="G20" s="155">
        <f>D20*개발노트!$I$111</f>
        <v>4302</v>
      </c>
      <c r="H20" s="17">
        <v>2</v>
      </c>
      <c r="I20" s="17">
        <v>840601</v>
      </c>
      <c r="K20">
        <v>0.6</v>
      </c>
      <c r="M20" s="20"/>
      <c r="N20" s="20"/>
      <c r="O20" s="20"/>
      <c r="P20" s="20"/>
    </row>
    <row r="21" spans="1:16">
      <c r="A21" t="s">
        <v>51</v>
      </c>
      <c r="B21" t="s">
        <v>257</v>
      </c>
      <c r="C21" t="s">
        <v>610</v>
      </c>
      <c r="D21" s="187">
        <v>0</v>
      </c>
      <c r="E21" s="95" t="b">
        <v>0</v>
      </c>
      <c r="G21" s="155">
        <f>D21*개발노트!$I$111</f>
        <v>0</v>
      </c>
      <c r="H21" s="18">
        <v>4</v>
      </c>
      <c r="I21" s="17">
        <v>4712626</v>
      </c>
      <c r="K21">
        <v>0.7</v>
      </c>
      <c r="M21" s="20"/>
      <c r="N21" s="20"/>
      <c r="O21" s="20"/>
      <c r="P21" s="20"/>
    </row>
    <row r="22" spans="1:16">
      <c r="A22" t="s">
        <v>20</v>
      </c>
      <c r="B22" t="s">
        <v>257</v>
      </c>
      <c r="C22" t="s">
        <v>582</v>
      </c>
      <c r="D22" s="187">
        <v>8238</v>
      </c>
      <c r="E22" s="95" t="b">
        <v>0</v>
      </c>
      <c r="H22" s="17">
        <v>63.573999999999998</v>
      </c>
      <c r="I22" s="17">
        <v>2021803</v>
      </c>
      <c r="J22">
        <v>0.54</v>
      </c>
      <c r="M22" s="20" t="b">
        <v>0</v>
      </c>
      <c r="N22" s="20"/>
      <c r="O22" s="20">
        <v>0.25</v>
      </c>
      <c r="P22" s="20">
        <v>0.25</v>
      </c>
    </row>
    <row r="23" spans="1:16">
      <c r="A23" t="s">
        <v>21</v>
      </c>
      <c r="B23" t="s">
        <v>257</v>
      </c>
      <c r="C23" t="s">
        <v>582</v>
      </c>
      <c r="D23" s="187">
        <v>0</v>
      </c>
      <c r="E23" s="95" t="b">
        <v>0</v>
      </c>
      <c r="H23" s="17">
        <v>6</v>
      </c>
      <c r="I23" s="17">
        <v>7718412</v>
      </c>
      <c r="J23">
        <v>0.8</v>
      </c>
      <c r="K23">
        <v>0.85</v>
      </c>
      <c r="M23" s="20"/>
      <c r="N23" s="20">
        <v>0.8</v>
      </c>
      <c r="O23" s="20"/>
      <c r="P23" s="20"/>
    </row>
    <row r="24" spans="1:16">
      <c r="A24" s="89"/>
      <c r="B24" s="89"/>
      <c r="C24" s="89"/>
      <c r="D24" s="177"/>
      <c r="E24" s="164"/>
      <c r="F24" s="89"/>
      <c r="G24" s="89"/>
      <c r="H24" s="90">
        <v>0</v>
      </c>
      <c r="I24" s="90">
        <v>0</v>
      </c>
      <c r="J24" s="91"/>
      <c r="K24" s="89"/>
      <c r="L24" s="89"/>
      <c r="M24" s="20"/>
      <c r="N24" s="20"/>
      <c r="O24" s="20"/>
      <c r="P24" s="20"/>
    </row>
    <row r="25" spans="1:16">
      <c r="A25" t="s">
        <v>611</v>
      </c>
      <c r="B25" t="s">
        <v>257</v>
      </c>
      <c r="C25" t="s">
        <v>582</v>
      </c>
      <c r="D25" s="187">
        <v>5080</v>
      </c>
      <c r="E25" s="95" t="b">
        <v>0</v>
      </c>
      <c r="H25" s="17">
        <v>54.186999999999998</v>
      </c>
      <c r="I25" s="17">
        <v>2877207</v>
      </c>
      <c r="J25">
        <v>0.47</v>
      </c>
      <c r="K25">
        <v>0.85</v>
      </c>
      <c r="M25" s="20" t="b">
        <v>0</v>
      </c>
      <c r="N25" s="20"/>
      <c r="O25" s="20">
        <v>0.125</v>
      </c>
      <c r="P25" s="20">
        <v>0.125</v>
      </c>
    </row>
    <row r="26" spans="1:16">
      <c r="A26" t="s">
        <v>612</v>
      </c>
      <c r="B26" t="s">
        <v>257</v>
      </c>
      <c r="C26" t="s">
        <v>582</v>
      </c>
      <c r="D26" s="187">
        <v>12</v>
      </c>
      <c r="E26" s="95" t="b">
        <v>0</v>
      </c>
      <c r="H26" s="17">
        <v>2</v>
      </c>
      <c r="I26" s="17">
        <v>0</v>
      </c>
      <c r="J26">
        <v>0.9</v>
      </c>
      <c r="K26">
        <v>0.3</v>
      </c>
      <c r="M26" s="20"/>
      <c r="N26" s="20"/>
      <c r="O26" s="20"/>
      <c r="P26" s="20"/>
    </row>
    <row r="27" spans="1:16">
      <c r="A27" s="15"/>
      <c r="B27" s="15"/>
      <c r="C27" s="15"/>
      <c r="D27" s="15"/>
      <c r="E27" s="15"/>
      <c r="F27" s="15"/>
      <c r="G27" s="15"/>
      <c r="H27" s="15"/>
    </row>
    <row r="29" spans="1:16" ht="17.25" customHeight="1"/>
    <row r="30" spans="1:16" ht="17.25" customHeight="1">
      <c r="A30" s="285" t="s">
        <v>613</v>
      </c>
      <c r="B30" s="278"/>
      <c r="C30" s="278"/>
      <c r="D30" s="278"/>
      <c r="E30" s="278"/>
      <c r="F30" s="278"/>
      <c r="G30" s="278"/>
      <c r="H30" s="278"/>
    </row>
    <row r="32" spans="1:16">
      <c r="A32" s="13" t="s">
        <v>106</v>
      </c>
      <c r="B32" s="13" t="s">
        <v>303</v>
      </c>
      <c r="C32" s="14" t="s">
        <v>589</v>
      </c>
      <c r="D32" s="13" t="s">
        <v>614</v>
      </c>
    </row>
    <row r="33" spans="1:14">
      <c r="A33" t="s">
        <v>615</v>
      </c>
      <c r="B33" t="s">
        <v>257</v>
      </c>
      <c r="C33" s="16" t="s">
        <v>582</v>
      </c>
      <c r="D33" s="17">
        <v>4869.8630139999996</v>
      </c>
    </row>
    <row r="34" spans="1:14">
      <c r="A34" t="s">
        <v>616</v>
      </c>
      <c r="B34" t="s">
        <v>686</v>
      </c>
      <c r="C34" s="16" t="s">
        <v>583</v>
      </c>
      <c r="D34" s="17">
        <v>620.2448013517884</v>
      </c>
    </row>
    <row r="35" spans="1:14">
      <c r="A35" t="s">
        <v>618</v>
      </c>
      <c r="B35" t="s">
        <v>685</v>
      </c>
      <c r="C35" s="16" t="s">
        <v>593</v>
      </c>
      <c r="D35" s="17">
        <v>45.091324200000003</v>
      </c>
    </row>
    <row r="36" spans="1:14">
      <c r="A36" t="s">
        <v>621</v>
      </c>
      <c r="B36" s="95" t="s">
        <v>687</v>
      </c>
      <c r="C36" s="6" t="s">
        <v>25</v>
      </c>
      <c r="D36" s="17">
        <v>0</v>
      </c>
      <c r="E36" s="15"/>
      <c r="F36" s="15"/>
      <c r="G36" s="15"/>
      <c r="H36" s="15"/>
    </row>
    <row r="38" spans="1:14" ht="17.25" customHeight="1"/>
    <row r="39" spans="1:14" ht="17.25" customHeight="1">
      <c r="A39" s="285" t="s">
        <v>623</v>
      </c>
      <c r="B39" s="278"/>
      <c r="C39" s="278"/>
      <c r="D39" s="278"/>
      <c r="E39" s="278"/>
      <c r="F39" s="278"/>
      <c r="G39" s="278"/>
      <c r="H39" s="278"/>
    </row>
    <row r="41" spans="1:14">
      <c r="A41" s="13" t="s">
        <v>106</v>
      </c>
      <c r="B41" s="13" t="s">
        <v>303</v>
      </c>
      <c r="C41" s="14" t="s">
        <v>589</v>
      </c>
      <c r="D41" s="13" t="s">
        <v>103</v>
      </c>
      <c r="E41" s="14" t="s">
        <v>624</v>
      </c>
      <c r="F41" s="14" t="s">
        <v>625</v>
      </c>
      <c r="G41" s="14" t="s">
        <v>626</v>
      </c>
      <c r="H41" s="14" t="s">
        <v>627</v>
      </c>
      <c r="I41" s="14" t="s">
        <v>628</v>
      </c>
      <c r="J41" s="14" t="s">
        <v>629</v>
      </c>
      <c r="K41" s="14" t="s">
        <v>630</v>
      </c>
      <c r="L41" s="124" t="s">
        <v>631</v>
      </c>
      <c r="M41" s="2" t="s">
        <v>46</v>
      </c>
      <c r="N41" s="2" t="s">
        <v>47</v>
      </c>
    </row>
    <row r="42" spans="1:14">
      <c r="A42" t="s">
        <v>55</v>
      </c>
      <c r="B42" t="s">
        <v>257</v>
      </c>
      <c r="C42" s="16" t="s">
        <v>582</v>
      </c>
      <c r="D42" s="151">
        <v>0</v>
      </c>
      <c r="E42" s="10" t="b">
        <v>0</v>
      </c>
      <c r="F42" s="16" t="b">
        <v>1</v>
      </c>
      <c r="G42" s="16">
        <v>0.01</v>
      </c>
      <c r="H42" s="16">
        <v>0.95</v>
      </c>
      <c r="I42" s="16">
        <v>0.95</v>
      </c>
      <c r="J42" s="17">
        <f>D42*0.5</f>
        <v>0</v>
      </c>
      <c r="K42" s="17">
        <f>D42</f>
        <v>0</v>
      </c>
      <c r="M42" s="17">
        <v>1758732</v>
      </c>
    </row>
    <row r="43" spans="1:14">
      <c r="A43" t="s">
        <v>632</v>
      </c>
      <c r="B43" t="s">
        <v>685</v>
      </c>
      <c r="C43" s="16" t="s">
        <v>593</v>
      </c>
      <c r="D43" s="242">
        <v>100</v>
      </c>
      <c r="E43" s="10" t="b">
        <v>0</v>
      </c>
      <c r="F43" s="16" t="b">
        <v>1</v>
      </c>
      <c r="G43" s="16">
        <v>0.01</v>
      </c>
      <c r="H43" s="16">
        <v>0.95</v>
      </c>
      <c r="I43" s="16">
        <v>0.95</v>
      </c>
      <c r="J43" s="17">
        <f>D43*0.5</f>
        <v>50</v>
      </c>
      <c r="K43" s="17">
        <f>D43</f>
        <v>100</v>
      </c>
      <c r="M43" s="17">
        <v>82939</v>
      </c>
    </row>
    <row r="44" spans="1:14">
      <c r="A44" t="s">
        <v>633</v>
      </c>
      <c r="B44" t="s">
        <v>686</v>
      </c>
      <c r="C44" t="s">
        <v>583</v>
      </c>
      <c r="D44" s="242">
        <v>100</v>
      </c>
      <c r="E44" s="10" t="b">
        <v>0</v>
      </c>
      <c r="F44" s="16" t="b">
        <v>1</v>
      </c>
      <c r="G44" s="16">
        <v>0.01</v>
      </c>
      <c r="H44" s="16">
        <v>0.95</v>
      </c>
      <c r="I44" s="16">
        <v>0.95</v>
      </c>
      <c r="J44" s="17">
        <f>D44*0.5</f>
        <v>50</v>
      </c>
      <c r="K44" s="17">
        <f>D44</f>
        <v>100</v>
      </c>
      <c r="M44" s="17">
        <v>64327</v>
      </c>
    </row>
    <row r="45" spans="1:14" s="92" customFormat="1">
      <c r="C45" s="93"/>
      <c r="D45" s="243"/>
      <c r="E45" s="10"/>
      <c r="F45" s="93"/>
      <c r="G45" s="93"/>
      <c r="H45" s="93"/>
      <c r="I45" s="93"/>
      <c r="J45" s="17"/>
      <c r="K45" s="17"/>
      <c r="M45" s="17"/>
    </row>
    <row r="46" spans="1:14">
      <c r="A46" t="s">
        <v>634</v>
      </c>
      <c r="B46" s="95" t="s">
        <v>687</v>
      </c>
      <c r="C46" t="s">
        <v>25</v>
      </c>
      <c r="D46" s="151">
        <v>0</v>
      </c>
      <c r="E46" s="10" t="b">
        <v>0</v>
      </c>
      <c r="F46" s="10" t="b">
        <v>1</v>
      </c>
      <c r="G46" s="10">
        <v>0.01</v>
      </c>
      <c r="H46" s="10">
        <v>0.95</v>
      </c>
      <c r="I46" s="10">
        <v>0.95</v>
      </c>
      <c r="J46" s="17">
        <f>D46*0.5</f>
        <v>0</v>
      </c>
      <c r="K46" s="17">
        <f>D46</f>
        <v>0</v>
      </c>
      <c r="L46" s="54">
        <v>0.3</v>
      </c>
    </row>
    <row r="47" spans="1:14">
      <c r="C47" s="10"/>
      <c r="E47" s="10"/>
      <c r="F47" s="10"/>
      <c r="G47" s="10"/>
      <c r="N47" s="17"/>
    </row>
    <row r="49" spans="1:15" ht="17.25" customHeight="1"/>
    <row r="50" spans="1:15" ht="17.25" customHeight="1">
      <c r="A50" s="285" t="s">
        <v>635</v>
      </c>
      <c r="B50" s="278"/>
      <c r="C50" s="278"/>
      <c r="D50" s="278"/>
      <c r="E50" s="278"/>
      <c r="F50" s="278"/>
      <c r="G50" s="278"/>
      <c r="H50" s="278"/>
    </row>
    <row r="52" spans="1:15">
      <c r="A52" s="13" t="s">
        <v>106</v>
      </c>
      <c r="B52" s="13" t="s">
        <v>219</v>
      </c>
      <c r="C52" s="14" t="s">
        <v>636</v>
      </c>
      <c r="D52" s="14" t="s">
        <v>637</v>
      </c>
      <c r="E52" s="14" t="s">
        <v>638</v>
      </c>
      <c r="F52" s="14" t="s">
        <v>639</v>
      </c>
      <c r="G52" s="14" t="s">
        <v>640</v>
      </c>
      <c r="H52" s="14" t="s">
        <v>641</v>
      </c>
      <c r="I52" s="14" t="s">
        <v>642</v>
      </c>
      <c r="J52" s="13" t="s">
        <v>598</v>
      </c>
      <c r="K52" s="14" t="s">
        <v>599</v>
      </c>
      <c r="L52" s="14" t="s">
        <v>600</v>
      </c>
      <c r="M52" s="14" t="s">
        <v>601</v>
      </c>
      <c r="N52" s="14" t="s">
        <v>46</v>
      </c>
      <c r="O52" s="14" t="s">
        <v>47</v>
      </c>
    </row>
    <row r="53" spans="1:15">
      <c r="A53" t="s">
        <v>643</v>
      </c>
      <c r="B53" t="s">
        <v>257</v>
      </c>
      <c r="C53" t="s">
        <v>685</v>
      </c>
      <c r="F53" s="16">
        <v>0.7</v>
      </c>
      <c r="J53" s="244">
        <v>0</v>
      </c>
      <c r="K53" t="b">
        <v>0</v>
      </c>
      <c r="M53">
        <v>1000</v>
      </c>
      <c r="N53" s="17">
        <v>1189914</v>
      </c>
      <c r="O53" s="17">
        <v>0</v>
      </c>
    </row>
    <row r="54" spans="1:15">
      <c r="A54" t="s">
        <v>56</v>
      </c>
      <c r="B54" t="s">
        <v>257</v>
      </c>
      <c r="C54" t="s">
        <v>686</v>
      </c>
      <c r="F54">
        <v>3</v>
      </c>
      <c r="J54" s="245">
        <v>0</v>
      </c>
      <c r="K54" t="b">
        <v>0</v>
      </c>
      <c r="M54">
        <v>600</v>
      </c>
      <c r="N54" s="17">
        <v>1311343</v>
      </c>
      <c r="O54" s="17">
        <v>10</v>
      </c>
    </row>
    <row r="55" spans="1:15">
      <c r="A55" t="s">
        <v>22</v>
      </c>
      <c r="B55" t="s">
        <v>227</v>
      </c>
      <c r="C55" t="s">
        <v>257</v>
      </c>
      <c r="D55" t="s">
        <v>686</v>
      </c>
      <c r="F55">
        <v>0.5</v>
      </c>
      <c r="H55">
        <v>0.4</v>
      </c>
      <c r="J55" s="245">
        <v>338</v>
      </c>
      <c r="K55" t="b">
        <v>0</v>
      </c>
      <c r="N55" s="17">
        <v>1604147.1282579601</v>
      </c>
      <c r="O55" s="17">
        <v>63.573999999999998</v>
      </c>
    </row>
    <row r="56" spans="1:15">
      <c r="A56" t="s">
        <v>644</v>
      </c>
      <c r="B56" t="s">
        <v>257</v>
      </c>
      <c r="C56" s="95" t="s">
        <v>687</v>
      </c>
      <c r="F56" s="10">
        <v>0.95</v>
      </c>
      <c r="J56" s="151">
        <v>0</v>
      </c>
      <c r="K56" t="b">
        <v>0</v>
      </c>
      <c r="N56">
        <v>0</v>
      </c>
      <c r="O56">
        <v>20</v>
      </c>
    </row>
    <row r="57" spans="1:15">
      <c r="A57" t="s">
        <v>645</v>
      </c>
      <c r="B57" s="95" t="s">
        <v>687</v>
      </c>
      <c r="C57" t="s">
        <v>257</v>
      </c>
      <c r="F57" s="10">
        <v>0.95</v>
      </c>
      <c r="J57" s="151">
        <v>0</v>
      </c>
      <c r="K57" t="b">
        <v>0</v>
      </c>
      <c r="N57">
        <v>0</v>
      </c>
      <c r="O57" s="17">
        <v>20</v>
      </c>
    </row>
    <row r="58" spans="1:15">
      <c r="B58" s="95"/>
      <c r="F58" s="10"/>
      <c r="J58" s="17"/>
      <c r="N58" s="159"/>
    </row>
  </sheetData>
  <mergeCells count="6">
    <mergeCell ref="A50:H50"/>
    <mergeCell ref="A30:H30"/>
    <mergeCell ref="A39:H39"/>
    <mergeCell ref="A7:H7"/>
    <mergeCell ref="A1:H1"/>
    <mergeCell ref="A17:H17"/>
  </mergeCells>
  <phoneticPr fontId="9" type="noConversion"/>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9"/>
  </sheetPr>
  <dimension ref="A1:P58"/>
  <sheetViews>
    <sheetView topLeftCell="A12" zoomScale="80" zoomScaleNormal="80" workbookViewId="0">
      <selection activeCell="K53" sqref="K53"/>
    </sheetView>
  </sheetViews>
  <sheetFormatPr defaultRowHeight="16.5"/>
  <cols>
    <col min="1" max="1" width="20" customWidth="1"/>
    <col min="2" max="2" width="13" customWidth="1"/>
    <col min="3" max="3" width="15" customWidth="1"/>
    <col min="4" max="15" width="13" customWidth="1"/>
  </cols>
  <sheetData>
    <row r="1" spans="1:8" ht="26.25" customHeight="1">
      <c r="A1" s="286" t="s">
        <v>688</v>
      </c>
      <c r="B1" s="278"/>
      <c r="C1" s="278"/>
      <c r="D1" s="278"/>
      <c r="E1" s="278"/>
      <c r="F1" s="278"/>
      <c r="G1" s="278"/>
      <c r="H1" s="278"/>
    </row>
    <row r="3" spans="1:8">
      <c r="F3" s="11" t="s">
        <v>585</v>
      </c>
      <c r="G3" s="12" t="s">
        <v>586</v>
      </c>
      <c r="H3" s="12" t="s">
        <v>587</v>
      </c>
    </row>
    <row r="7" spans="1:8" ht="17.25" customHeight="1">
      <c r="A7" s="285" t="s">
        <v>303</v>
      </c>
      <c r="B7" s="278"/>
      <c r="C7" s="278"/>
      <c r="D7" s="278"/>
      <c r="E7" s="278"/>
      <c r="F7" s="278"/>
      <c r="G7" s="278"/>
      <c r="H7" s="278"/>
    </row>
    <row r="9" spans="1:8">
      <c r="A9" s="13" t="s">
        <v>106</v>
      </c>
      <c r="B9" s="13" t="s">
        <v>588</v>
      </c>
      <c r="C9" s="13" t="s">
        <v>589</v>
      </c>
      <c r="D9" s="14" t="s">
        <v>590</v>
      </c>
      <c r="E9" s="14" t="s">
        <v>591</v>
      </c>
    </row>
    <row r="11" spans="1:8">
      <c r="A11" t="s">
        <v>689</v>
      </c>
      <c r="B11">
        <v>1</v>
      </c>
      <c r="C11" t="s">
        <v>593</v>
      </c>
    </row>
    <row r="12" spans="1:8">
      <c r="A12" t="s">
        <v>690</v>
      </c>
      <c r="B12">
        <v>1</v>
      </c>
      <c r="C12" t="s">
        <v>583</v>
      </c>
    </row>
    <row r="13" spans="1:8">
      <c r="A13" t="s">
        <v>239</v>
      </c>
      <c r="B13" s="15">
        <v>1</v>
      </c>
      <c r="C13" s="15" t="s">
        <v>595</v>
      </c>
      <c r="D13" s="15"/>
      <c r="E13" s="15"/>
      <c r="F13" s="15"/>
      <c r="G13" s="15"/>
      <c r="H13" s="15"/>
    </row>
    <row r="14" spans="1:8">
      <c r="A14" s="95" t="s">
        <v>691</v>
      </c>
      <c r="B14" s="95">
        <v>1</v>
      </c>
      <c r="C14" s="95" t="s">
        <v>25</v>
      </c>
    </row>
    <row r="15" spans="1:8">
      <c r="A15" s="95"/>
      <c r="B15" s="95"/>
    </row>
    <row r="17" spans="1:16" ht="17.25" customHeight="1">
      <c r="A17" s="285" t="s">
        <v>597</v>
      </c>
      <c r="B17" s="278"/>
      <c r="C17" s="278"/>
      <c r="D17" s="278"/>
      <c r="E17" s="278"/>
      <c r="F17" s="278"/>
      <c r="G17" s="278"/>
      <c r="H17" s="278"/>
    </row>
    <row r="19" spans="1:16">
      <c r="A19" s="13" t="s">
        <v>106</v>
      </c>
      <c r="B19" s="13" t="s">
        <v>303</v>
      </c>
      <c r="C19" s="13" t="s">
        <v>589</v>
      </c>
      <c r="D19" s="13" t="s">
        <v>598</v>
      </c>
      <c r="E19" s="14" t="s">
        <v>599</v>
      </c>
      <c r="F19" s="14" t="s">
        <v>600</v>
      </c>
      <c r="G19" s="14" t="s">
        <v>601</v>
      </c>
      <c r="H19" s="14" t="s">
        <v>47</v>
      </c>
      <c r="I19" s="14" t="s">
        <v>46</v>
      </c>
      <c r="J19" s="14" t="s">
        <v>602</v>
      </c>
      <c r="K19" s="2" t="s">
        <v>603</v>
      </c>
      <c r="L19" s="14" t="s">
        <v>604</v>
      </c>
      <c r="M19" s="123" t="s">
        <v>605</v>
      </c>
      <c r="N19" s="123" t="s">
        <v>606</v>
      </c>
      <c r="O19" s="123" t="s">
        <v>607</v>
      </c>
      <c r="P19" s="123" t="s">
        <v>608</v>
      </c>
    </row>
    <row r="20" spans="1:16">
      <c r="A20" t="s">
        <v>50</v>
      </c>
      <c r="B20" t="s">
        <v>269</v>
      </c>
      <c r="C20" t="s">
        <v>609</v>
      </c>
      <c r="D20" s="186">
        <v>5642</v>
      </c>
      <c r="E20" s="95" t="b">
        <v>0</v>
      </c>
      <c r="G20" s="155">
        <f>D20*개발노트!$I$111</f>
        <v>16926</v>
      </c>
      <c r="H20" s="17">
        <v>2</v>
      </c>
      <c r="I20" s="17">
        <v>840601</v>
      </c>
      <c r="K20">
        <v>0.6</v>
      </c>
      <c r="M20" s="20"/>
      <c r="N20" s="20"/>
      <c r="O20" s="20"/>
      <c r="P20" s="20"/>
    </row>
    <row r="21" spans="1:16">
      <c r="A21" t="s">
        <v>51</v>
      </c>
      <c r="B21" t="s">
        <v>269</v>
      </c>
      <c r="C21" t="s">
        <v>610</v>
      </c>
      <c r="D21" s="186">
        <v>30</v>
      </c>
      <c r="E21" s="95" t="b">
        <v>0</v>
      </c>
      <c r="G21" s="155">
        <f>D21*개발노트!$I$111</f>
        <v>90</v>
      </c>
      <c r="H21" s="18">
        <v>4</v>
      </c>
      <c r="I21" s="17">
        <v>4712626</v>
      </c>
      <c r="K21">
        <v>0.7</v>
      </c>
      <c r="M21" s="20"/>
      <c r="N21" s="20"/>
      <c r="O21" s="20"/>
      <c r="P21" s="20"/>
    </row>
    <row r="22" spans="1:16">
      <c r="A22" t="s">
        <v>20</v>
      </c>
      <c r="B22" t="s">
        <v>269</v>
      </c>
      <c r="C22" t="s">
        <v>582</v>
      </c>
      <c r="D22" s="186">
        <v>718</v>
      </c>
      <c r="E22" s="95" t="b">
        <v>0</v>
      </c>
      <c r="H22" s="17">
        <v>63.573999999999998</v>
      </c>
      <c r="I22" s="17">
        <v>2021803</v>
      </c>
      <c r="J22">
        <v>0.54</v>
      </c>
      <c r="M22" s="20" t="b">
        <v>0</v>
      </c>
      <c r="N22" s="20"/>
      <c r="O22" s="20">
        <v>0.25</v>
      </c>
      <c r="P22" s="20">
        <v>0.25</v>
      </c>
    </row>
    <row r="23" spans="1:16">
      <c r="A23" t="s">
        <v>21</v>
      </c>
      <c r="B23" t="s">
        <v>269</v>
      </c>
      <c r="C23" t="s">
        <v>582</v>
      </c>
      <c r="D23" s="186">
        <v>0</v>
      </c>
      <c r="E23" s="95" t="b">
        <v>0</v>
      </c>
      <c r="H23" s="17">
        <v>6</v>
      </c>
      <c r="I23" s="17">
        <v>7718412</v>
      </c>
      <c r="J23">
        <v>0.8</v>
      </c>
      <c r="K23">
        <v>0.85</v>
      </c>
      <c r="M23" s="20"/>
      <c r="N23" s="20">
        <v>0.8</v>
      </c>
      <c r="O23" s="20"/>
      <c r="P23" s="20"/>
    </row>
    <row r="24" spans="1:16">
      <c r="D24" s="186"/>
      <c r="E24" s="95"/>
      <c r="H24" s="90">
        <v>0</v>
      </c>
      <c r="I24" s="90">
        <v>0</v>
      </c>
      <c r="J24" s="91"/>
      <c r="K24" s="89"/>
      <c r="M24" s="20"/>
      <c r="N24" s="20"/>
      <c r="O24" s="20"/>
      <c r="P24" s="20"/>
    </row>
    <row r="25" spans="1:16">
      <c r="A25" t="s">
        <v>611</v>
      </c>
      <c r="B25" t="s">
        <v>269</v>
      </c>
      <c r="C25" t="s">
        <v>582</v>
      </c>
      <c r="D25" s="186">
        <v>0</v>
      </c>
      <c r="E25" s="95" t="b">
        <v>0</v>
      </c>
      <c r="H25" s="17">
        <v>54.186999999999998</v>
      </c>
      <c r="I25" s="17">
        <v>2877207</v>
      </c>
      <c r="J25">
        <v>0.47</v>
      </c>
      <c r="K25">
        <v>0.85</v>
      </c>
      <c r="M25" s="20" t="b">
        <v>0</v>
      </c>
      <c r="N25" s="20"/>
      <c r="O25" s="20">
        <v>0.125</v>
      </c>
      <c r="P25" s="20">
        <v>0.125</v>
      </c>
    </row>
    <row r="26" spans="1:16">
      <c r="A26" t="s">
        <v>612</v>
      </c>
      <c r="B26" t="s">
        <v>269</v>
      </c>
      <c r="C26" t="s">
        <v>582</v>
      </c>
      <c r="D26" s="186">
        <v>77</v>
      </c>
      <c r="E26" s="95" t="b">
        <v>0</v>
      </c>
      <c r="H26" s="17">
        <v>2</v>
      </c>
      <c r="I26" s="17">
        <v>0</v>
      </c>
      <c r="J26">
        <v>0.9</v>
      </c>
      <c r="K26">
        <v>0.3</v>
      </c>
      <c r="M26" s="20"/>
      <c r="N26" s="20"/>
      <c r="O26" s="20"/>
      <c r="P26" s="20"/>
    </row>
    <row r="27" spans="1:16">
      <c r="A27" s="15"/>
      <c r="B27" s="15"/>
      <c r="C27" s="15"/>
      <c r="D27" s="15"/>
      <c r="E27" s="15"/>
      <c r="F27" s="15"/>
      <c r="G27" s="15"/>
      <c r="H27" s="15"/>
    </row>
    <row r="29" spans="1:16" ht="17.25" customHeight="1"/>
    <row r="30" spans="1:16" ht="17.25" customHeight="1">
      <c r="A30" s="285" t="s">
        <v>613</v>
      </c>
      <c r="B30" s="278"/>
      <c r="C30" s="278"/>
      <c r="D30" s="278"/>
      <c r="E30" s="278"/>
      <c r="F30" s="278"/>
      <c r="G30" s="278"/>
      <c r="H30" s="278"/>
    </row>
    <row r="32" spans="1:16">
      <c r="A32" s="13" t="s">
        <v>106</v>
      </c>
      <c r="B32" s="13" t="s">
        <v>303</v>
      </c>
      <c r="C32" s="14" t="s">
        <v>589</v>
      </c>
      <c r="D32" s="13" t="s">
        <v>614</v>
      </c>
    </row>
    <row r="33" spans="1:14">
      <c r="A33" t="s">
        <v>615</v>
      </c>
      <c r="B33" t="s">
        <v>269</v>
      </c>
      <c r="C33" s="16" t="s">
        <v>582</v>
      </c>
      <c r="D33" s="17">
        <v>2897.2602740000002</v>
      </c>
    </row>
    <row r="34" spans="1:14">
      <c r="A34" t="s">
        <v>616</v>
      </c>
      <c r="B34" t="s">
        <v>690</v>
      </c>
      <c r="C34" s="16" t="s">
        <v>583</v>
      </c>
      <c r="D34" s="17">
        <v>409.88666388894723</v>
      </c>
    </row>
    <row r="35" spans="1:14">
      <c r="A35" t="s">
        <v>618</v>
      </c>
      <c r="B35" t="s">
        <v>689</v>
      </c>
      <c r="C35" s="16" t="s">
        <v>593</v>
      </c>
      <c r="D35" s="17">
        <v>26.826484019999999</v>
      </c>
    </row>
    <row r="36" spans="1:14">
      <c r="A36" t="s">
        <v>621</v>
      </c>
      <c r="B36" s="95" t="s">
        <v>691</v>
      </c>
      <c r="C36" s="6" t="s">
        <v>25</v>
      </c>
      <c r="D36" s="17">
        <v>0</v>
      </c>
      <c r="E36" s="15"/>
      <c r="F36" s="15"/>
      <c r="G36" s="15"/>
      <c r="H36" s="15"/>
    </row>
    <row r="38" spans="1:14" ht="17.25" customHeight="1"/>
    <row r="39" spans="1:14" ht="17.25" customHeight="1">
      <c r="A39" s="285" t="s">
        <v>623</v>
      </c>
      <c r="B39" s="278"/>
      <c r="C39" s="278"/>
      <c r="D39" s="278"/>
      <c r="E39" s="278"/>
      <c r="F39" s="278"/>
      <c r="G39" s="278"/>
      <c r="H39" s="278"/>
    </row>
    <row r="41" spans="1:14">
      <c r="A41" s="13" t="s">
        <v>106</v>
      </c>
      <c r="B41" s="13" t="s">
        <v>303</v>
      </c>
      <c r="C41" s="14" t="s">
        <v>589</v>
      </c>
      <c r="D41" s="13" t="s">
        <v>103</v>
      </c>
      <c r="E41" s="124" t="s">
        <v>624</v>
      </c>
      <c r="F41" s="14" t="s">
        <v>625</v>
      </c>
      <c r="G41" s="14" t="s">
        <v>626</v>
      </c>
      <c r="H41" s="14" t="s">
        <v>627</v>
      </c>
      <c r="I41" s="14" t="s">
        <v>628</v>
      </c>
      <c r="J41" s="14" t="s">
        <v>629</v>
      </c>
      <c r="K41" s="14" t="s">
        <v>630</v>
      </c>
      <c r="L41" s="124" t="s">
        <v>631</v>
      </c>
      <c r="M41" s="2" t="s">
        <v>46</v>
      </c>
      <c r="N41" s="2" t="s">
        <v>47</v>
      </c>
    </row>
    <row r="42" spans="1:14">
      <c r="A42" t="s">
        <v>55</v>
      </c>
      <c r="B42" t="s">
        <v>269</v>
      </c>
      <c r="C42" s="16" t="s">
        <v>582</v>
      </c>
      <c r="D42" s="151">
        <v>0</v>
      </c>
      <c r="E42" t="b">
        <v>0</v>
      </c>
      <c r="F42" s="16" t="b">
        <v>1</v>
      </c>
      <c r="G42" s="16">
        <v>0.01</v>
      </c>
      <c r="H42" s="16">
        <v>0.95</v>
      </c>
      <c r="I42" s="16">
        <v>0.95</v>
      </c>
      <c r="J42" s="17">
        <f>D42*0.5</f>
        <v>0</v>
      </c>
      <c r="K42" s="17">
        <f>D42</f>
        <v>0</v>
      </c>
      <c r="M42" s="17">
        <v>1758732</v>
      </c>
    </row>
    <row r="43" spans="1:14">
      <c r="A43" t="s">
        <v>632</v>
      </c>
      <c r="B43" t="s">
        <v>689</v>
      </c>
      <c r="C43" s="16" t="s">
        <v>593</v>
      </c>
      <c r="D43" s="246">
        <v>100</v>
      </c>
      <c r="E43" s="10" t="b">
        <v>0</v>
      </c>
      <c r="F43" s="16" t="b">
        <v>1</v>
      </c>
      <c r="G43" s="16">
        <v>0.01</v>
      </c>
      <c r="H43" s="16">
        <v>0.95</v>
      </c>
      <c r="I43" s="16">
        <v>0.95</v>
      </c>
      <c r="J43" s="17">
        <f>D43*0.5</f>
        <v>50</v>
      </c>
      <c r="K43" s="17">
        <f>D43</f>
        <v>100</v>
      </c>
      <c r="M43" s="17">
        <v>82939</v>
      </c>
    </row>
    <row r="44" spans="1:14">
      <c r="A44" t="s">
        <v>633</v>
      </c>
      <c r="B44" t="s">
        <v>690</v>
      </c>
      <c r="C44" t="s">
        <v>583</v>
      </c>
      <c r="D44" s="246">
        <v>100</v>
      </c>
      <c r="E44" s="10" t="b">
        <v>0</v>
      </c>
      <c r="F44" s="16" t="b">
        <v>1</v>
      </c>
      <c r="G44" s="16">
        <v>0.01</v>
      </c>
      <c r="H44" s="16">
        <v>0.95</v>
      </c>
      <c r="I44" s="16">
        <v>0.95</v>
      </c>
      <c r="J44" s="17">
        <f>D44*0.5</f>
        <v>50</v>
      </c>
      <c r="K44" s="17">
        <f>D44</f>
        <v>100</v>
      </c>
      <c r="M44" s="17">
        <v>64327</v>
      </c>
    </row>
    <row r="45" spans="1:14">
      <c r="A45" t="s">
        <v>650</v>
      </c>
      <c r="B45" t="s">
        <v>269</v>
      </c>
      <c r="C45" s="16" t="s">
        <v>582</v>
      </c>
      <c r="D45" s="246">
        <v>600</v>
      </c>
      <c r="E45" s="16" t="b">
        <v>0</v>
      </c>
      <c r="F45" s="16" t="b">
        <v>1</v>
      </c>
      <c r="G45" s="16">
        <v>0.01</v>
      </c>
      <c r="H45" s="16">
        <v>0.95</v>
      </c>
      <c r="I45" s="16">
        <v>0.95</v>
      </c>
      <c r="J45" s="17">
        <f>D45*0.5</f>
        <v>300</v>
      </c>
      <c r="K45" s="17">
        <f>D45</f>
        <v>600</v>
      </c>
      <c r="M45" s="17">
        <v>2548456</v>
      </c>
      <c r="N45">
        <v>707</v>
      </c>
    </row>
    <row r="46" spans="1:14">
      <c r="A46" t="s">
        <v>634</v>
      </c>
      <c r="B46" s="95" t="s">
        <v>691</v>
      </c>
      <c r="C46" t="s">
        <v>25</v>
      </c>
      <c r="D46" s="151">
        <v>0</v>
      </c>
      <c r="E46" s="10" t="b">
        <v>0</v>
      </c>
      <c r="F46" s="10" t="b">
        <v>1</v>
      </c>
      <c r="G46" s="10">
        <v>0.01</v>
      </c>
      <c r="H46" s="10">
        <v>0.95</v>
      </c>
      <c r="I46" s="10">
        <v>0.95</v>
      </c>
      <c r="J46" s="17">
        <f>D46*0.5</f>
        <v>0</v>
      </c>
      <c r="K46" s="17">
        <f>D46</f>
        <v>0</v>
      </c>
      <c r="L46" s="54">
        <v>0.3</v>
      </c>
    </row>
    <row r="47" spans="1:14">
      <c r="C47" s="10"/>
      <c r="E47" s="10"/>
      <c r="F47" s="10"/>
      <c r="G47" s="10"/>
      <c r="N47" s="17"/>
    </row>
    <row r="49" spans="1:15" ht="17.25" customHeight="1"/>
    <row r="50" spans="1:15" ht="17.25" customHeight="1">
      <c r="A50" s="285" t="s">
        <v>635</v>
      </c>
      <c r="B50" s="278"/>
      <c r="C50" s="278"/>
      <c r="D50" s="278"/>
      <c r="E50" s="278"/>
      <c r="F50" s="278"/>
      <c r="G50" s="278"/>
      <c r="H50" s="278"/>
    </row>
    <row r="52" spans="1:15">
      <c r="A52" s="13" t="s">
        <v>106</v>
      </c>
      <c r="B52" s="13" t="s">
        <v>219</v>
      </c>
      <c r="C52" s="14" t="s">
        <v>636</v>
      </c>
      <c r="D52" s="14" t="s">
        <v>637</v>
      </c>
      <c r="E52" s="14" t="s">
        <v>638</v>
      </c>
      <c r="F52" s="14" t="s">
        <v>639</v>
      </c>
      <c r="G52" s="14" t="s">
        <v>640</v>
      </c>
      <c r="H52" s="14" t="s">
        <v>641</v>
      </c>
      <c r="I52" s="14" t="s">
        <v>642</v>
      </c>
      <c r="J52" s="13" t="s">
        <v>598</v>
      </c>
      <c r="K52" s="14" t="s">
        <v>599</v>
      </c>
      <c r="L52" s="14" t="s">
        <v>600</v>
      </c>
      <c r="M52" s="14" t="s">
        <v>601</v>
      </c>
      <c r="N52" s="14" t="s">
        <v>46</v>
      </c>
      <c r="O52" s="14" t="s">
        <v>47</v>
      </c>
    </row>
    <row r="53" spans="1:15">
      <c r="A53" t="s">
        <v>643</v>
      </c>
      <c r="B53" t="s">
        <v>269</v>
      </c>
      <c r="C53" t="s">
        <v>689</v>
      </c>
      <c r="F53" s="16">
        <v>0.7</v>
      </c>
      <c r="J53" s="247">
        <v>0</v>
      </c>
      <c r="K53" t="b">
        <v>0</v>
      </c>
      <c r="M53">
        <v>1000</v>
      </c>
      <c r="N53" s="17">
        <v>1189914</v>
      </c>
      <c r="O53" s="17">
        <v>0</v>
      </c>
    </row>
    <row r="54" spans="1:15">
      <c r="A54" t="s">
        <v>56</v>
      </c>
      <c r="B54" t="s">
        <v>269</v>
      </c>
      <c r="C54" t="s">
        <v>690</v>
      </c>
      <c r="F54">
        <v>3</v>
      </c>
      <c r="J54" s="248">
        <v>0</v>
      </c>
      <c r="K54" t="b">
        <v>0</v>
      </c>
      <c r="M54">
        <v>400</v>
      </c>
      <c r="N54" s="17">
        <v>1311343</v>
      </c>
      <c r="O54" s="17">
        <v>10</v>
      </c>
    </row>
    <row r="55" spans="1:15">
      <c r="A55" t="s">
        <v>22</v>
      </c>
      <c r="B55" t="s">
        <v>239</v>
      </c>
      <c r="C55" t="s">
        <v>269</v>
      </c>
      <c r="D55" t="s">
        <v>690</v>
      </c>
      <c r="F55">
        <v>0.5</v>
      </c>
      <c r="H55">
        <v>0.4</v>
      </c>
      <c r="J55" s="248">
        <v>445</v>
      </c>
      <c r="K55" t="b">
        <v>0</v>
      </c>
      <c r="N55" s="17">
        <v>1604147.1282579601</v>
      </c>
      <c r="O55" s="17">
        <v>63.573999999999998</v>
      </c>
    </row>
    <row r="56" spans="1:15">
      <c r="A56" t="s">
        <v>644</v>
      </c>
      <c r="B56" t="s">
        <v>269</v>
      </c>
      <c r="C56" s="95" t="s">
        <v>691</v>
      </c>
      <c r="F56" s="10">
        <v>0.95</v>
      </c>
      <c r="J56" s="151">
        <v>0</v>
      </c>
      <c r="K56" t="b">
        <v>0</v>
      </c>
      <c r="N56">
        <v>0</v>
      </c>
      <c r="O56">
        <v>20</v>
      </c>
    </row>
    <row r="57" spans="1:15">
      <c r="A57" t="s">
        <v>645</v>
      </c>
      <c r="B57" s="95" t="s">
        <v>691</v>
      </c>
      <c r="C57" t="s">
        <v>269</v>
      </c>
      <c r="F57" s="10">
        <v>0.95</v>
      </c>
      <c r="J57" s="151">
        <v>0</v>
      </c>
      <c r="K57" t="b">
        <v>0</v>
      </c>
      <c r="N57">
        <v>0</v>
      </c>
      <c r="O57" s="17">
        <v>20</v>
      </c>
    </row>
    <row r="58" spans="1:15">
      <c r="A58" s="15" t="s">
        <v>667</v>
      </c>
      <c r="B58" t="s">
        <v>689</v>
      </c>
      <c r="C58" t="s">
        <v>269</v>
      </c>
      <c r="D58" t="s">
        <v>690</v>
      </c>
      <c r="F58">
        <v>0.5</v>
      </c>
      <c r="H58">
        <v>0.4</v>
      </c>
      <c r="J58" s="152">
        <v>0</v>
      </c>
      <c r="K58" t="b">
        <v>0</v>
      </c>
      <c r="N58" s="159">
        <v>3761636</v>
      </c>
      <c r="O58">
        <v>10</v>
      </c>
    </row>
  </sheetData>
  <mergeCells count="6">
    <mergeCell ref="A50:H50"/>
    <mergeCell ref="A30:H30"/>
    <mergeCell ref="A39:H39"/>
    <mergeCell ref="A7:H7"/>
    <mergeCell ref="A1:H1"/>
    <mergeCell ref="A17:H17"/>
  </mergeCells>
  <phoneticPr fontId="9" type="noConversion"/>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9"/>
  </sheetPr>
  <dimension ref="A1:P58"/>
  <sheetViews>
    <sheetView topLeftCell="A15" zoomScale="80" zoomScaleNormal="80" workbookViewId="0">
      <selection activeCell="J53" sqref="J53:J57"/>
    </sheetView>
  </sheetViews>
  <sheetFormatPr defaultRowHeight="16.5"/>
  <cols>
    <col min="1" max="1" width="20" customWidth="1"/>
    <col min="2" max="2" width="13" customWidth="1"/>
    <col min="3" max="3" width="15" customWidth="1"/>
    <col min="4" max="15" width="13" customWidth="1"/>
  </cols>
  <sheetData>
    <row r="1" spans="1:8" ht="26.25" customHeight="1">
      <c r="A1" s="286" t="s">
        <v>692</v>
      </c>
      <c r="B1" s="278"/>
      <c r="C1" s="278"/>
      <c r="D1" s="278"/>
      <c r="E1" s="278"/>
      <c r="F1" s="278"/>
      <c r="G1" s="278"/>
      <c r="H1" s="278"/>
    </row>
    <row r="3" spans="1:8">
      <c r="F3" s="11" t="s">
        <v>585</v>
      </c>
      <c r="G3" s="12" t="s">
        <v>586</v>
      </c>
      <c r="H3" s="12" t="s">
        <v>587</v>
      </c>
    </row>
    <row r="7" spans="1:8" ht="17.25" customHeight="1">
      <c r="A7" s="285" t="s">
        <v>303</v>
      </c>
      <c r="B7" s="278"/>
      <c r="C7" s="278"/>
      <c r="D7" s="278"/>
      <c r="E7" s="278"/>
      <c r="F7" s="278"/>
      <c r="G7" s="278"/>
      <c r="H7" s="278"/>
    </row>
    <row r="9" spans="1:8">
      <c r="A9" s="13" t="s">
        <v>106</v>
      </c>
      <c r="B9" s="13" t="s">
        <v>588</v>
      </c>
      <c r="C9" s="13" t="s">
        <v>589</v>
      </c>
      <c r="D9" s="14" t="s">
        <v>590</v>
      </c>
      <c r="E9" s="14" t="s">
        <v>591</v>
      </c>
    </row>
    <row r="11" spans="1:8">
      <c r="A11" t="s">
        <v>693</v>
      </c>
      <c r="B11">
        <v>1</v>
      </c>
      <c r="C11" t="s">
        <v>593</v>
      </c>
    </row>
    <row r="12" spans="1:8">
      <c r="A12" t="s">
        <v>694</v>
      </c>
      <c r="B12">
        <v>1</v>
      </c>
      <c r="C12" t="s">
        <v>583</v>
      </c>
    </row>
    <row r="13" spans="1:8">
      <c r="A13" t="s">
        <v>322</v>
      </c>
      <c r="B13" s="15">
        <v>1</v>
      </c>
      <c r="C13" s="15" t="s">
        <v>595</v>
      </c>
      <c r="D13" s="15"/>
      <c r="E13" s="15"/>
      <c r="F13" s="15"/>
      <c r="G13" s="15"/>
      <c r="H13" s="15"/>
    </row>
    <row r="14" spans="1:8">
      <c r="A14" s="95" t="s">
        <v>695</v>
      </c>
      <c r="B14" s="95">
        <v>1</v>
      </c>
      <c r="C14" s="95" t="s">
        <v>25</v>
      </c>
    </row>
    <row r="15" spans="1:8">
      <c r="A15" s="95"/>
      <c r="B15" s="95"/>
    </row>
    <row r="17" spans="1:16" ht="17.25" customHeight="1">
      <c r="A17" s="285" t="s">
        <v>597</v>
      </c>
      <c r="B17" s="278"/>
      <c r="C17" s="278"/>
      <c r="D17" s="278"/>
      <c r="E17" s="278"/>
      <c r="F17" s="278"/>
      <c r="G17" s="278"/>
      <c r="H17" s="278"/>
    </row>
    <row r="19" spans="1:16">
      <c r="A19" s="13" t="s">
        <v>106</v>
      </c>
      <c r="B19" s="13" t="s">
        <v>303</v>
      </c>
      <c r="C19" s="13" t="s">
        <v>589</v>
      </c>
      <c r="D19" s="13" t="s">
        <v>598</v>
      </c>
      <c r="E19" s="14" t="s">
        <v>599</v>
      </c>
      <c r="F19" s="14" t="s">
        <v>600</v>
      </c>
      <c r="G19" s="14" t="s">
        <v>601</v>
      </c>
      <c r="H19" s="14" t="s">
        <v>47</v>
      </c>
      <c r="I19" s="14" t="s">
        <v>46</v>
      </c>
      <c r="J19" s="14" t="s">
        <v>602</v>
      </c>
      <c r="K19" s="2" t="s">
        <v>603</v>
      </c>
      <c r="L19" s="14" t="s">
        <v>604</v>
      </c>
      <c r="M19" s="123" t="s">
        <v>605</v>
      </c>
      <c r="N19" s="123" t="s">
        <v>606</v>
      </c>
      <c r="O19" s="123" t="s">
        <v>607</v>
      </c>
      <c r="P19" s="123" t="s">
        <v>608</v>
      </c>
    </row>
    <row r="20" spans="1:16">
      <c r="A20" t="s">
        <v>50</v>
      </c>
      <c r="B20" t="s">
        <v>283</v>
      </c>
      <c r="C20" t="s">
        <v>609</v>
      </c>
      <c r="D20" s="185">
        <v>478</v>
      </c>
      <c r="E20" s="95" t="b">
        <v>0</v>
      </c>
      <c r="G20" s="155">
        <f>D20*개발노트!$I$111</f>
        <v>1434</v>
      </c>
      <c r="H20" s="17">
        <v>2</v>
      </c>
      <c r="I20" s="17">
        <v>840601</v>
      </c>
      <c r="K20">
        <v>0.6</v>
      </c>
      <c r="M20" s="20"/>
      <c r="N20" s="20"/>
      <c r="O20" s="20"/>
      <c r="P20" s="20"/>
    </row>
    <row r="21" spans="1:16">
      <c r="A21" t="s">
        <v>51</v>
      </c>
      <c r="B21" t="s">
        <v>283</v>
      </c>
      <c r="C21" t="s">
        <v>610</v>
      </c>
      <c r="D21" s="185">
        <v>340</v>
      </c>
      <c r="E21" s="95" t="b">
        <v>0</v>
      </c>
      <c r="G21" s="155">
        <f>D21*개발노트!$I$111</f>
        <v>1020</v>
      </c>
      <c r="H21" s="18">
        <v>4</v>
      </c>
      <c r="I21" s="17">
        <v>4712626</v>
      </c>
      <c r="K21">
        <v>0.7</v>
      </c>
      <c r="M21" s="20"/>
      <c r="N21" s="20"/>
      <c r="O21" s="20"/>
      <c r="P21" s="20"/>
    </row>
    <row r="22" spans="1:16">
      <c r="A22" t="s">
        <v>20</v>
      </c>
      <c r="B22" t="s">
        <v>283</v>
      </c>
      <c r="C22" t="s">
        <v>582</v>
      </c>
      <c r="D22" s="185">
        <v>492</v>
      </c>
      <c r="E22" s="95" t="b">
        <v>0</v>
      </c>
      <c r="H22" s="17">
        <v>63.573999999999998</v>
      </c>
      <c r="I22" s="17">
        <v>2021803</v>
      </c>
      <c r="J22">
        <v>0.54</v>
      </c>
      <c r="M22" s="20" t="b">
        <v>0</v>
      </c>
      <c r="N22" s="20"/>
      <c r="O22" s="20">
        <v>0.25</v>
      </c>
      <c r="P22" s="20">
        <v>0.25</v>
      </c>
    </row>
    <row r="23" spans="1:16">
      <c r="A23" t="s">
        <v>21</v>
      </c>
      <c r="B23" t="s">
        <v>283</v>
      </c>
      <c r="C23" t="s">
        <v>582</v>
      </c>
      <c r="D23" s="185">
        <v>0</v>
      </c>
      <c r="E23" s="95" t="b">
        <v>0</v>
      </c>
      <c r="H23" s="17">
        <v>6</v>
      </c>
      <c r="I23" s="17">
        <v>7718412</v>
      </c>
      <c r="J23">
        <v>0.8</v>
      </c>
      <c r="K23">
        <v>0.85</v>
      </c>
      <c r="M23" s="20"/>
      <c r="N23" s="20">
        <v>0.8</v>
      </c>
      <c r="O23" s="20"/>
      <c r="P23" s="20"/>
    </row>
    <row r="24" spans="1:16">
      <c r="D24" s="185"/>
      <c r="E24" s="95"/>
      <c r="H24" s="90">
        <v>0</v>
      </c>
      <c r="I24" s="90">
        <v>0</v>
      </c>
      <c r="J24" s="91"/>
      <c r="K24" s="89"/>
      <c r="M24" s="20"/>
      <c r="N24" s="20"/>
      <c r="O24" s="20"/>
      <c r="P24" s="20"/>
    </row>
    <row r="25" spans="1:16">
      <c r="A25" t="s">
        <v>611</v>
      </c>
      <c r="B25" t="s">
        <v>283</v>
      </c>
      <c r="C25" t="s">
        <v>582</v>
      </c>
      <c r="D25" s="185">
        <v>0</v>
      </c>
      <c r="E25" s="95" t="b">
        <v>0</v>
      </c>
      <c r="H25" s="17">
        <v>54.186999999999998</v>
      </c>
      <c r="I25" s="17">
        <v>2877207</v>
      </c>
      <c r="J25">
        <v>0.47</v>
      </c>
      <c r="K25">
        <v>0.85</v>
      </c>
      <c r="M25" s="20" t="b">
        <v>0</v>
      </c>
      <c r="N25" s="20"/>
      <c r="O25" s="20">
        <v>0.125</v>
      </c>
      <c r="P25" s="20">
        <v>0.125</v>
      </c>
    </row>
    <row r="26" spans="1:16">
      <c r="A26" t="s">
        <v>612</v>
      </c>
      <c r="B26" t="s">
        <v>283</v>
      </c>
      <c r="C26" t="s">
        <v>582</v>
      </c>
      <c r="D26" s="185">
        <v>0</v>
      </c>
      <c r="E26" s="95" t="b">
        <v>0</v>
      </c>
      <c r="H26" s="17">
        <v>2</v>
      </c>
      <c r="I26" s="17">
        <v>0</v>
      </c>
      <c r="J26">
        <v>0.9</v>
      </c>
      <c r="K26">
        <v>0.3</v>
      </c>
      <c r="M26" s="20"/>
      <c r="N26" s="20"/>
      <c r="O26" s="20"/>
      <c r="P26" s="20"/>
    </row>
    <row r="27" spans="1:16">
      <c r="A27" s="15"/>
      <c r="B27" s="15"/>
      <c r="C27" s="15"/>
      <c r="D27" s="15"/>
      <c r="E27" s="15"/>
      <c r="F27" s="15"/>
      <c r="G27" s="15"/>
      <c r="H27" s="15"/>
    </row>
    <row r="29" spans="1:16" ht="17.25" customHeight="1"/>
    <row r="30" spans="1:16" ht="17.25" customHeight="1">
      <c r="A30" s="285" t="s">
        <v>613</v>
      </c>
      <c r="B30" s="278"/>
      <c r="C30" s="278"/>
      <c r="D30" s="278"/>
      <c r="E30" s="278"/>
      <c r="F30" s="278"/>
      <c r="G30" s="278"/>
      <c r="H30" s="278"/>
    </row>
    <row r="32" spans="1:16">
      <c r="A32" s="13" t="s">
        <v>106</v>
      </c>
      <c r="B32" s="13" t="s">
        <v>303</v>
      </c>
      <c r="C32" s="14" t="s">
        <v>589</v>
      </c>
      <c r="D32" s="13" t="s">
        <v>614</v>
      </c>
    </row>
    <row r="33" spans="1:14">
      <c r="A33" t="s">
        <v>615</v>
      </c>
      <c r="B33" t="s">
        <v>283</v>
      </c>
      <c r="C33" s="16" t="s">
        <v>582</v>
      </c>
      <c r="D33" s="17">
        <v>801.36986300000001</v>
      </c>
    </row>
    <row r="34" spans="1:14">
      <c r="A34" t="s">
        <v>616</v>
      </c>
      <c r="B34" t="s">
        <v>694</v>
      </c>
      <c r="C34" s="16" t="s">
        <v>583</v>
      </c>
      <c r="D34" s="17">
        <v>30.07237474632166</v>
      </c>
    </row>
    <row r="35" spans="1:14">
      <c r="A35" t="s">
        <v>618</v>
      </c>
      <c r="B35" t="s">
        <v>693</v>
      </c>
      <c r="C35" s="16" t="s">
        <v>593</v>
      </c>
      <c r="D35" s="17">
        <v>7.4200913240000004</v>
      </c>
    </row>
    <row r="36" spans="1:14">
      <c r="A36" t="s">
        <v>621</v>
      </c>
      <c r="B36" s="95" t="s">
        <v>695</v>
      </c>
      <c r="C36" s="6" t="s">
        <v>25</v>
      </c>
      <c r="D36" s="17">
        <v>0</v>
      </c>
      <c r="E36" s="15"/>
      <c r="F36" s="15"/>
      <c r="G36" s="15"/>
      <c r="H36" s="15"/>
    </row>
    <row r="38" spans="1:14" ht="17.25" customHeight="1"/>
    <row r="39" spans="1:14" ht="17.25" customHeight="1">
      <c r="A39" s="285" t="s">
        <v>623</v>
      </c>
      <c r="B39" s="278"/>
      <c r="C39" s="278"/>
      <c r="D39" s="278"/>
      <c r="E39" s="278"/>
      <c r="F39" s="278"/>
      <c r="G39" s="278"/>
      <c r="H39" s="278"/>
    </row>
    <row r="41" spans="1:14">
      <c r="A41" s="13" t="s">
        <v>106</v>
      </c>
      <c r="B41" s="13" t="s">
        <v>303</v>
      </c>
      <c r="C41" s="14" t="s">
        <v>589</v>
      </c>
      <c r="D41" s="13" t="s">
        <v>103</v>
      </c>
      <c r="E41" s="14" t="s">
        <v>624</v>
      </c>
      <c r="F41" s="14" t="s">
        <v>625</v>
      </c>
      <c r="G41" s="14" t="s">
        <v>626</v>
      </c>
      <c r="H41" s="14" t="s">
        <v>627</v>
      </c>
      <c r="I41" s="14" t="s">
        <v>628</v>
      </c>
      <c r="J41" s="14" t="s">
        <v>629</v>
      </c>
      <c r="K41" s="14" t="s">
        <v>630</v>
      </c>
      <c r="L41" s="124" t="s">
        <v>631</v>
      </c>
      <c r="M41" s="2" t="s">
        <v>46</v>
      </c>
      <c r="N41" s="2" t="s">
        <v>47</v>
      </c>
    </row>
    <row r="42" spans="1:14">
      <c r="A42" t="s">
        <v>55</v>
      </c>
      <c r="B42" t="s">
        <v>283</v>
      </c>
      <c r="C42" s="16" t="s">
        <v>582</v>
      </c>
      <c r="D42" s="151">
        <v>0</v>
      </c>
      <c r="E42" s="10" t="b">
        <v>0</v>
      </c>
      <c r="F42" s="16" t="b">
        <v>1</v>
      </c>
      <c r="G42" s="16">
        <v>0.01</v>
      </c>
      <c r="H42" s="16">
        <v>0.95</v>
      </c>
      <c r="I42" s="16">
        <v>0.95</v>
      </c>
      <c r="J42" s="17">
        <f>D42*0.5</f>
        <v>0</v>
      </c>
      <c r="K42" s="17">
        <f>D42</f>
        <v>0</v>
      </c>
      <c r="M42" s="17">
        <v>1758732</v>
      </c>
    </row>
    <row r="43" spans="1:14">
      <c r="A43" t="s">
        <v>632</v>
      </c>
      <c r="B43" t="s">
        <v>693</v>
      </c>
      <c r="C43" s="16" t="s">
        <v>593</v>
      </c>
      <c r="D43" s="249">
        <v>100</v>
      </c>
      <c r="E43" s="10" t="b">
        <v>0</v>
      </c>
      <c r="F43" s="16" t="b">
        <v>1</v>
      </c>
      <c r="G43" s="16">
        <v>0.01</v>
      </c>
      <c r="H43" s="16">
        <v>0.95</v>
      </c>
      <c r="I43" s="16">
        <v>0.95</v>
      </c>
      <c r="J43" s="17">
        <f>D43*0.5</f>
        <v>50</v>
      </c>
      <c r="K43" s="17">
        <f>D43</f>
        <v>100</v>
      </c>
      <c r="M43" s="17">
        <v>82939</v>
      </c>
    </row>
    <row r="44" spans="1:14">
      <c r="A44" t="s">
        <v>633</v>
      </c>
      <c r="B44" t="s">
        <v>694</v>
      </c>
      <c r="C44" t="s">
        <v>583</v>
      </c>
      <c r="D44" s="151">
        <v>100</v>
      </c>
      <c r="E44" s="10" t="b">
        <v>0</v>
      </c>
      <c r="F44" s="16" t="b">
        <v>1</v>
      </c>
      <c r="G44" s="16">
        <v>0.01</v>
      </c>
      <c r="H44" s="16">
        <v>0.95</v>
      </c>
      <c r="I44" s="16">
        <v>0.95</v>
      </c>
      <c r="J44" s="17">
        <f>D44*0.5</f>
        <v>50</v>
      </c>
      <c r="K44" s="17">
        <f>D44</f>
        <v>100</v>
      </c>
      <c r="M44" s="17">
        <v>64327</v>
      </c>
    </row>
    <row r="45" spans="1:14">
      <c r="A45" t="s">
        <v>634</v>
      </c>
      <c r="B45" s="95" t="s">
        <v>695</v>
      </c>
      <c r="C45" t="s">
        <v>25</v>
      </c>
      <c r="D45" s="151">
        <v>0</v>
      </c>
      <c r="E45" s="10" t="b">
        <v>0</v>
      </c>
      <c r="F45" s="10" t="b">
        <v>1</v>
      </c>
      <c r="G45" s="10">
        <v>0.01</v>
      </c>
      <c r="H45" s="10">
        <v>0.95</v>
      </c>
      <c r="I45" s="10">
        <v>0.95</v>
      </c>
      <c r="J45" s="17">
        <f>D45*0.5</f>
        <v>0</v>
      </c>
      <c r="K45" s="17">
        <f>D45</f>
        <v>0</v>
      </c>
      <c r="L45" s="54">
        <v>0.3</v>
      </c>
      <c r="M45" s="17"/>
    </row>
    <row r="46" spans="1:14">
      <c r="C46" s="10"/>
      <c r="E46" s="10"/>
      <c r="F46" s="10"/>
      <c r="G46" s="10"/>
      <c r="N46" s="17"/>
    </row>
    <row r="47" spans="1:14">
      <c r="A47" s="15"/>
      <c r="B47" s="15"/>
      <c r="C47" s="15"/>
      <c r="D47" s="15"/>
      <c r="E47" s="15"/>
      <c r="F47" s="15"/>
      <c r="G47" s="15"/>
      <c r="H47" s="15"/>
    </row>
    <row r="49" spans="1:15" ht="17.25" customHeight="1"/>
    <row r="50" spans="1:15" ht="17.25" customHeight="1">
      <c r="A50" s="285" t="s">
        <v>635</v>
      </c>
      <c r="B50" s="278"/>
      <c r="C50" s="278"/>
      <c r="D50" s="278"/>
      <c r="E50" s="278"/>
      <c r="F50" s="278"/>
      <c r="G50" s="278"/>
      <c r="H50" s="278"/>
    </row>
    <row r="52" spans="1:15">
      <c r="A52" s="13" t="s">
        <v>106</v>
      </c>
      <c r="B52" s="13" t="s">
        <v>219</v>
      </c>
      <c r="C52" s="14" t="s">
        <v>636</v>
      </c>
      <c r="D52" s="14" t="s">
        <v>637</v>
      </c>
      <c r="E52" s="14" t="s">
        <v>638</v>
      </c>
      <c r="F52" s="14" t="s">
        <v>639</v>
      </c>
      <c r="G52" s="14" t="s">
        <v>640</v>
      </c>
      <c r="H52" s="14" t="s">
        <v>641</v>
      </c>
      <c r="I52" s="14" t="s">
        <v>642</v>
      </c>
      <c r="J52" s="13" t="s">
        <v>598</v>
      </c>
      <c r="K52" s="14" t="s">
        <v>599</v>
      </c>
      <c r="L52" s="14" t="s">
        <v>600</v>
      </c>
      <c r="M52" s="14" t="s">
        <v>601</v>
      </c>
      <c r="N52" s="14" t="s">
        <v>46</v>
      </c>
      <c r="O52" s="14" t="s">
        <v>47</v>
      </c>
    </row>
    <row r="53" spans="1:15">
      <c r="A53" t="s">
        <v>643</v>
      </c>
      <c r="B53" t="s">
        <v>283</v>
      </c>
      <c r="C53" t="s">
        <v>693</v>
      </c>
      <c r="F53" s="16">
        <v>0.7</v>
      </c>
      <c r="J53" s="250">
        <v>0</v>
      </c>
      <c r="K53" t="b">
        <v>0</v>
      </c>
      <c r="M53">
        <v>1000</v>
      </c>
      <c r="N53" s="17">
        <v>1189914</v>
      </c>
      <c r="O53" s="17">
        <v>0</v>
      </c>
    </row>
    <row r="54" spans="1:15">
      <c r="A54" t="s">
        <v>56</v>
      </c>
      <c r="B54" t="s">
        <v>283</v>
      </c>
      <c r="C54" t="s">
        <v>694</v>
      </c>
      <c r="F54">
        <v>3</v>
      </c>
      <c r="J54" s="151">
        <v>0</v>
      </c>
      <c r="K54" t="b">
        <v>0</v>
      </c>
      <c r="M54">
        <v>200</v>
      </c>
      <c r="N54" s="17">
        <v>1311343</v>
      </c>
      <c r="O54" s="17">
        <v>10</v>
      </c>
    </row>
    <row r="55" spans="1:15">
      <c r="A55" t="s">
        <v>22</v>
      </c>
      <c r="B55" t="s">
        <v>322</v>
      </c>
      <c r="C55" t="s">
        <v>283</v>
      </c>
      <c r="D55" t="s">
        <v>694</v>
      </c>
      <c r="F55">
        <v>0.5</v>
      </c>
      <c r="H55">
        <v>0.4</v>
      </c>
      <c r="J55" s="251">
        <v>0</v>
      </c>
      <c r="K55" t="b">
        <v>0</v>
      </c>
      <c r="N55" s="17">
        <v>1604147.1282579601</v>
      </c>
      <c r="O55" s="17">
        <v>63.573999999999998</v>
      </c>
    </row>
    <row r="56" spans="1:15">
      <c r="A56" t="s">
        <v>644</v>
      </c>
      <c r="B56" t="s">
        <v>283</v>
      </c>
      <c r="C56" s="95" t="s">
        <v>695</v>
      </c>
      <c r="F56" s="10">
        <v>0.95</v>
      </c>
      <c r="J56" s="151">
        <v>0</v>
      </c>
      <c r="K56" t="b">
        <v>0</v>
      </c>
      <c r="N56">
        <v>0</v>
      </c>
      <c r="O56">
        <v>20</v>
      </c>
    </row>
    <row r="57" spans="1:15">
      <c r="A57" t="s">
        <v>645</v>
      </c>
      <c r="B57" s="95" t="s">
        <v>695</v>
      </c>
      <c r="C57" t="s">
        <v>283</v>
      </c>
      <c r="F57" s="10">
        <v>0.95</v>
      </c>
      <c r="J57" s="151">
        <v>0</v>
      </c>
      <c r="K57" t="b">
        <v>0</v>
      </c>
      <c r="N57">
        <v>0</v>
      </c>
      <c r="O57" s="17">
        <v>20</v>
      </c>
    </row>
    <row r="58" spans="1:15">
      <c r="B58" s="95"/>
      <c r="F58" s="10"/>
      <c r="J58" s="17"/>
      <c r="N58" s="159"/>
    </row>
  </sheetData>
  <mergeCells count="6">
    <mergeCell ref="A50:H50"/>
    <mergeCell ref="A30:H30"/>
    <mergeCell ref="A39:H39"/>
    <mergeCell ref="A7:H7"/>
    <mergeCell ref="A1:H1"/>
    <mergeCell ref="A17:H17"/>
  </mergeCells>
  <phoneticPr fontId="9" type="noConversion"/>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9"/>
  </sheetPr>
  <dimension ref="A1:P58"/>
  <sheetViews>
    <sheetView topLeftCell="A15" zoomScale="80" zoomScaleNormal="80" workbookViewId="0">
      <selection activeCell="J59" sqref="J59"/>
    </sheetView>
  </sheetViews>
  <sheetFormatPr defaultRowHeight="16.5"/>
  <cols>
    <col min="1" max="1" width="20" customWidth="1"/>
    <col min="2" max="2" width="13" customWidth="1"/>
    <col min="3" max="3" width="15" customWidth="1"/>
    <col min="4" max="15" width="13" customWidth="1"/>
  </cols>
  <sheetData>
    <row r="1" spans="1:8" ht="26.25" customHeight="1">
      <c r="A1" s="286" t="s">
        <v>696</v>
      </c>
      <c r="B1" s="278"/>
      <c r="C1" s="278"/>
      <c r="D1" s="278"/>
      <c r="E1" s="278"/>
      <c r="F1" s="278"/>
      <c r="G1" s="278"/>
      <c r="H1" s="278"/>
    </row>
    <row r="3" spans="1:8">
      <c r="F3" s="11" t="s">
        <v>585</v>
      </c>
      <c r="G3" s="12" t="s">
        <v>586</v>
      </c>
      <c r="H3" s="12" t="s">
        <v>587</v>
      </c>
    </row>
    <row r="7" spans="1:8" ht="17.25" customHeight="1">
      <c r="A7" s="285" t="s">
        <v>303</v>
      </c>
      <c r="B7" s="278"/>
      <c r="C7" s="278"/>
      <c r="D7" s="278"/>
      <c r="E7" s="278"/>
      <c r="F7" s="278"/>
      <c r="G7" s="278"/>
      <c r="H7" s="278"/>
    </row>
    <row r="9" spans="1:8">
      <c r="A9" s="13" t="s">
        <v>106</v>
      </c>
      <c r="B9" s="13" t="s">
        <v>588</v>
      </c>
      <c r="C9" s="13" t="s">
        <v>589</v>
      </c>
      <c r="D9" s="14" t="s">
        <v>590</v>
      </c>
      <c r="E9" s="14" t="s">
        <v>591</v>
      </c>
    </row>
    <row r="11" spans="1:8">
      <c r="A11" t="s">
        <v>697</v>
      </c>
      <c r="B11">
        <v>1</v>
      </c>
      <c r="C11" t="s">
        <v>593</v>
      </c>
    </row>
    <row r="12" spans="1:8">
      <c r="A12" t="s">
        <v>698</v>
      </c>
      <c r="B12">
        <v>1</v>
      </c>
      <c r="C12" t="s">
        <v>583</v>
      </c>
    </row>
    <row r="13" spans="1:8">
      <c r="A13" t="s">
        <v>241</v>
      </c>
      <c r="B13" s="15">
        <v>1</v>
      </c>
      <c r="C13" s="15" t="s">
        <v>595</v>
      </c>
      <c r="D13" s="15"/>
      <c r="E13" s="15"/>
      <c r="F13" s="15"/>
      <c r="G13" s="15"/>
      <c r="H13" s="15"/>
    </row>
    <row r="14" spans="1:8">
      <c r="A14" s="95" t="s">
        <v>699</v>
      </c>
      <c r="B14" s="95">
        <v>1</v>
      </c>
      <c r="C14" s="95" t="s">
        <v>25</v>
      </c>
    </row>
    <row r="15" spans="1:8">
      <c r="A15" s="95"/>
      <c r="B15" s="95"/>
    </row>
    <row r="17" spans="1:16" ht="17.25" customHeight="1">
      <c r="A17" s="285" t="s">
        <v>597</v>
      </c>
      <c r="B17" s="278"/>
      <c r="C17" s="278"/>
      <c r="D17" s="278"/>
      <c r="E17" s="278"/>
      <c r="F17" s="278"/>
      <c r="G17" s="278"/>
      <c r="H17" s="278"/>
    </row>
    <row r="19" spans="1:16">
      <c r="A19" s="13" t="s">
        <v>106</v>
      </c>
      <c r="B19" s="13" t="s">
        <v>303</v>
      </c>
      <c r="C19" s="13" t="s">
        <v>589</v>
      </c>
      <c r="D19" s="13" t="s">
        <v>598</v>
      </c>
      <c r="E19" s="14" t="s">
        <v>599</v>
      </c>
      <c r="F19" s="14" t="s">
        <v>600</v>
      </c>
      <c r="G19" s="14" t="s">
        <v>601</v>
      </c>
      <c r="H19" s="14" t="s">
        <v>47</v>
      </c>
      <c r="I19" s="14" t="s">
        <v>46</v>
      </c>
      <c r="J19" s="14" t="s">
        <v>602</v>
      </c>
      <c r="K19" s="2" t="s">
        <v>603</v>
      </c>
      <c r="L19" s="14" t="s">
        <v>604</v>
      </c>
      <c r="M19" s="123" t="s">
        <v>605</v>
      </c>
      <c r="N19" s="123" t="s">
        <v>606</v>
      </c>
      <c r="O19" s="123" t="s">
        <v>607</v>
      </c>
      <c r="P19" s="123" t="s">
        <v>608</v>
      </c>
    </row>
    <row r="20" spans="1:16">
      <c r="A20" t="s">
        <v>50</v>
      </c>
      <c r="B20" t="s">
        <v>271</v>
      </c>
      <c r="C20" t="s">
        <v>609</v>
      </c>
      <c r="D20" s="184">
        <v>6646</v>
      </c>
      <c r="E20" s="95" t="b">
        <v>0</v>
      </c>
      <c r="G20" s="155">
        <f>D20*개발노트!$I$111</f>
        <v>19938</v>
      </c>
      <c r="H20" s="17">
        <v>2</v>
      </c>
      <c r="I20" s="17">
        <v>840601</v>
      </c>
      <c r="K20">
        <v>0.6</v>
      </c>
      <c r="M20" s="20"/>
      <c r="N20" s="20"/>
      <c r="O20" s="20"/>
      <c r="P20" s="20"/>
    </row>
    <row r="21" spans="1:16">
      <c r="A21" t="s">
        <v>51</v>
      </c>
      <c r="B21" t="s">
        <v>271</v>
      </c>
      <c r="C21" t="s">
        <v>610</v>
      </c>
      <c r="D21" s="184">
        <v>480</v>
      </c>
      <c r="E21" s="95" t="b">
        <v>0</v>
      </c>
      <c r="G21" s="155">
        <f>D21*개발노트!$I$111</f>
        <v>1440</v>
      </c>
      <c r="H21" s="18">
        <v>4</v>
      </c>
      <c r="I21" s="17">
        <v>4712626</v>
      </c>
      <c r="K21">
        <v>0.7</v>
      </c>
      <c r="M21" s="20"/>
      <c r="N21" s="20"/>
      <c r="O21" s="20"/>
      <c r="P21" s="20"/>
    </row>
    <row r="22" spans="1:16">
      <c r="A22" t="s">
        <v>20</v>
      </c>
      <c r="B22" t="s">
        <v>271</v>
      </c>
      <c r="C22" t="s">
        <v>582</v>
      </c>
      <c r="D22" s="184">
        <v>2378</v>
      </c>
      <c r="E22" s="95" t="b">
        <v>0</v>
      </c>
      <c r="H22" s="17">
        <v>63.573999999999998</v>
      </c>
      <c r="I22" s="17">
        <v>2021803</v>
      </c>
      <c r="J22">
        <v>0.54</v>
      </c>
      <c r="M22" s="20" t="b">
        <v>0</v>
      </c>
      <c r="N22" s="20"/>
      <c r="O22" s="20">
        <v>0.25</v>
      </c>
      <c r="P22" s="20">
        <v>0.25</v>
      </c>
    </row>
    <row r="23" spans="1:16">
      <c r="A23" t="s">
        <v>21</v>
      </c>
      <c r="B23" t="s">
        <v>271</v>
      </c>
      <c r="C23" t="s">
        <v>582</v>
      </c>
      <c r="D23" s="184">
        <v>5900</v>
      </c>
      <c r="E23" s="95" t="b">
        <v>0</v>
      </c>
      <c r="H23" s="17">
        <v>6</v>
      </c>
      <c r="I23" s="17">
        <v>7718412</v>
      </c>
      <c r="J23">
        <v>0.8</v>
      </c>
      <c r="K23">
        <v>0.85</v>
      </c>
      <c r="M23" s="20"/>
      <c r="N23" s="20">
        <v>0.8</v>
      </c>
      <c r="O23" s="20"/>
      <c r="P23" s="20"/>
    </row>
    <row r="24" spans="1:16">
      <c r="D24" s="184"/>
      <c r="E24" s="95"/>
      <c r="H24" s="90">
        <v>0</v>
      </c>
      <c r="I24" s="90">
        <v>0</v>
      </c>
      <c r="J24" s="91"/>
      <c r="K24" s="89"/>
      <c r="M24" s="20"/>
      <c r="N24" s="20"/>
      <c r="O24" s="20"/>
      <c r="P24" s="20"/>
    </row>
    <row r="25" spans="1:16">
      <c r="A25" t="s">
        <v>611</v>
      </c>
      <c r="B25" t="s">
        <v>271</v>
      </c>
      <c r="C25" t="s">
        <v>582</v>
      </c>
      <c r="D25" s="184">
        <v>668</v>
      </c>
      <c r="E25" s="95" t="b">
        <v>0</v>
      </c>
      <c r="H25" s="17">
        <v>54.186999999999998</v>
      </c>
      <c r="I25" s="17">
        <v>2877207</v>
      </c>
      <c r="J25">
        <v>0.47</v>
      </c>
      <c r="K25">
        <v>0.85</v>
      </c>
      <c r="M25" s="20" t="b">
        <v>0</v>
      </c>
      <c r="N25" s="20"/>
      <c r="O25" s="20">
        <v>0.125</v>
      </c>
      <c r="P25" s="20">
        <v>0.125</v>
      </c>
    </row>
    <row r="26" spans="1:16">
      <c r="A26" t="s">
        <v>612</v>
      </c>
      <c r="B26" t="s">
        <v>271</v>
      </c>
      <c r="C26" t="s">
        <v>582</v>
      </c>
      <c r="D26" s="184">
        <v>38</v>
      </c>
      <c r="E26" s="95" t="b">
        <v>0</v>
      </c>
      <c r="H26" s="17">
        <v>2</v>
      </c>
      <c r="I26" s="17">
        <v>0</v>
      </c>
      <c r="J26">
        <v>0.9</v>
      </c>
      <c r="K26">
        <v>0.3</v>
      </c>
      <c r="M26" s="20"/>
      <c r="N26" s="20"/>
      <c r="O26" s="20"/>
      <c r="P26" s="20"/>
    </row>
    <row r="27" spans="1:16">
      <c r="A27" s="15"/>
      <c r="B27" s="15"/>
      <c r="C27" s="15"/>
      <c r="D27" s="15"/>
      <c r="E27" s="15"/>
      <c r="F27" s="15"/>
      <c r="G27" s="15"/>
      <c r="H27" s="15"/>
    </row>
    <row r="29" spans="1:16" ht="17.25" customHeight="1"/>
    <row r="30" spans="1:16" ht="17.25" customHeight="1">
      <c r="A30" s="285" t="s">
        <v>613</v>
      </c>
      <c r="B30" s="278"/>
      <c r="C30" s="278"/>
      <c r="D30" s="278"/>
      <c r="E30" s="278"/>
      <c r="F30" s="278"/>
      <c r="G30" s="278"/>
      <c r="H30" s="278"/>
    </row>
    <row r="32" spans="1:16">
      <c r="A32" s="13" t="s">
        <v>106</v>
      </c>
      <c r="B32" s="13" t="s">
        <v>303</v>
      </c>
      <c r="C32" s="14" t="s">
        <v>589</v>
      </c>
      <c r="D32" s="13" t="s">
        <v>614</v>
      </c>
    </row>
    <row r="33" spans="1:14">
      <c r="A33" t="s">
        <v>615</v>
      </c>
      <c r="B33" t="s">
        <v>271</v>
      </c>
      <c r="C33" s="16" t="s">
        <v>582</v>
      </c>
      <c r="D33" s="17">
        <v>2958.9041099999999</v>
      </c>
    </row>
    <row r="34" spans="1:14">
      <c r="A34" t="s">
        <v>616</v>
      </c>
      <c r="B34" t="s">
        <v>698</v>
      </c>
      <c r="C34" s="16" t="s">
        <v>583</v>
      </c>
      <c r="D34" s="17">
        <v>312.14238040356099</v>
      </c>
    </row>
    <row r="35" spans="1:14">
      <c r="A35" t="s">
        <v>618</v>
      </c>
      <c r="B35" t="s">
        <v>697</v>
      </c>
      <c r="C35" s="16" t="s">
        <v>593</v>
      </c>
      <c r="D35" s="17">
        <v>27.39726027</v>
      </c>
    </row>
    <row r="36" spans="1:14">
      <c r="A36" t="s">
        <v>621</v>
      </c>
      <c r="B36" s="95" t="s">
        <v>699</v>
      </c>
      <c r="C36" s="6" t="s">
        <v>25</v>
      </c>
      <c r="D36" s="17">
        <v>0</v>
      </c>
      <c r="E36" s="15"/>
      <c r="F36" s="15"/>
      <c r="G36" s="15"/>
      <c r="H36" s="15"/>
    </row>
    <row r="38" spans="1:14" ht="17.25" customHeight="1"/>
    <row r="39" spans="1:14" ht="17.25" customHeight="1">
      <c r="A39" s="285" t="s">
        <v>623</v>
      </c>
      <c r="B39" s="278"/>
      <c r="C39" s="278"/>
      <c r="D39" s="278"/>
      <c r="E39" s="278"/>
      <c r="F39" s="278"/>
      <c r="G39" s="278"/>
      <c r="H39" s="278"/>
    </row>
    <row r="41" spans="1:14">
      <c r="A41" s="13" t="s">
        <v>106</v>
      </c>
      <c r="B41" s="13" t="s">
        <v>303</v>
      </c>
      <c r="C41" s="14" t="s">
        <v>589</v>
      </c>
      <c r="D41" s="13" t="s">
        <v>103</v>
      </c>
      <c r="E41" s="14" t="s">
        <v>624</v>
      </c>
      <c r="F41" s="14" t="s">
        <v>625</v>
      </c>
      <c r="G41" s="14" t="s">
        <v>626</v>
      </c>
      <c r="H41" s="14" t="s">
        <v>627</v>
      </c>
      <c r="I41" s="14" t="s">
        <v>628</v>
      </c>
      <c r="J41" s="14" t="s">
        <v>629</v>
      </c>
      <c r="K41" s="14" t="s">
        <v>630</v>
      </c>
      <c r="L41" s="124" t="s">
        <v>631</v>
      </c>
      <c r="M41" s="2" t="s">
        <v>46</v>
      </c>
      <c r="N41" s="2" t="s">
        <v>47</v>
      </c>
    </row>
    <row r="42" spans="1:14">
      <c r="A42" t="s">
        <v>55</v>
      </c>
      <c r="B42" t="s">
        <v>271</v>
      </c>
      <c r="C42" s="16" t="s">
        <v>582</v>
      </c>
      <c r="D42" s="151">
        <v>0</v>
      </c>
      <c r="E42" s="10" t="b">
        <v>0</v>
      </c>
      <c r="F42" s="16" t="b">
        <v>1</v>
      </c>
      <c r="G42" s="16">
        <v>0.01</v>
      </c>
      <c r="H42" s="16">
        <v>0.95</v>
      </c>
      <c r="I42" s="16">
        <v>0.95</v>
      </c>
      <c r="J42" s="17">
        <f>D42*0.5</f>
        <v>0</v>
      </c>
      <c r="K42" s="17">
        <f>D42</f>
        <v>0</v>
      </c>
      <c r="M42" s="17">
        <v>1758732</v>
      </c>
    </row>
    <row r="43" spans="1:14">
      <c r="A43" t="s">
        <v>632</v>
      </c>
      <c r="B43" t="s">
        <v>697</v>
      </c>
      <c r="C43" s="16" t="s">
        <v>593</v>
      </c>
      <c r="D43" s="252">
        <v>100</v>
      </c>
      <c r="E43" s="10" t="b">
        <v>0</v>
      </c>
      <c r="F43" s="16" t="b">
        <v>1</v>
      </c>
      <c r="G43" s="16">
        <v>0.01</v>
      </c>
      <c r="H43" s="16">
        <v>0.95</v>
      </c>
      <c r="I43" s="16">
        <v>0.95</v>
      </c>
      <c r="J43" s="17">
        <f>D43*0.5</f>
        <v>50</v>
      </c>
      <c r="K43" s="17">
        <f>D43</f>
        <v>100</v>
      </c>
      <c r="M43" s="17">
        <v>82939</v>
      </c>
    </row>
    <row r="44" spans="1:14">
      <c r="A44" t="s">
        <v>633</v>
      </c>
      <c r="B44" t="s">
        <v>698</v>
      </c>
      <c r="C44" t="s">
        <v>583</v>
      </c>
      <c r="D44" s="151">
        <v>100</v>
      </c>
      <c r="E44" s="10" t="b">
        <v>0</v>
      </c>
      <c r="F44" s="16" t="b">
        <v>1</v>
      </c>
      <c r="G44" s="16">
        <v>0.01</v>
      </c>
      <c r="H44" s="16">
        <v>0.95</v>
      </c>
      <c r="I44" s="16">
        <v>0.95</v>
      </c>
      <c r="J44" s="17">
        <f>D44*0.5</f>
        <v>50</v>
      </c>
      <c r="K44" s="17">
        <f>D44</f>
        <v>100</v>
      </c>
      <c r="M44" s="17">
        <v>64327</v>
      </c>
    </row>
    <row r="45" spans="1:14">
      <c r="A45" t="s">
        <v>634</v>
      </c>
      <c r="B45" s="95" t="s">
        <v>699</v>
      </c>
      <c r="C45" t="s">
        <v>25</v>
      </c>
      <c r="D45" s="151">
        <v>0</v>
      </c>
      <c r="E45" s="10" t="b">
        <v>0</v>
      </c>
      <c r="F45" s="10" t="b">
        <v>1</v>
      </c>
      <c r="G45" s="10">
        <v>0.01</v>
      </c>
      <c r="H45" s="10">
        <v>0.95</v>
      </c>
      <c r="I45" s="10">
        <v>0.95</v>
      </c>
      <c r="J45" s="17">
        <f>D45*0.5</f>
        <v>0</v>
      </c>
      <c r="K45" s="17">
        <f>D45</f>
        <v>0</v>
      </c>
      <c r="L45" s="54">
        <v>0.3</v>
      </c>
      <c r="M45" s="17"/>
    </row>
    <row r="46" spans="1:14">
      <c r="A46" t="s">
        <v>650</v>
      </c>
      <c r="B46" t="s">
        <v>271</v>
      </c>
      <c r="C46" s="16" t="s">
        <v>582</v>
      </c>
      <c r="D46" s="153">
        <v>0</v>
      </c>
      <c r="E46" s="16" t="b">
        <v>0</v>
      </c>
      <c r="F46" s="16" t="b">
        <v>1</v>
      </c>
      <c r="G46" s="16">
        <v>0.01</v>
      </c>
      <c r="H46" s="16">
        <v>0.95</v>
      </c>
      <c r="I46" s="16">
        <v>0.95</v>
      </c>
      <c r="J46" s="17">
        <f>D46*0.5</f>
        <v>0</v>
      </c>
      <c r="K46" s="17">
        <f>D46</f>
        <v>0</v>
      </c>
      <c r="M46" s="17">
        <v>2548456</v>
      </c>
      <c r="N46">
        <v>707</v>
      </c>
    </row>
    <row r="47" spans="1:14">
      <c r="A47" s="15"/>
      <c r="B47" s="15"/>
      <c r="C47" s="15"/>
      <c r="D47" s="15"/>
      <c r="E47" s="15"/>
      <c r="F47" s="15"/>
      <c r="G47" s="15"/>
      <c r="H47" s="15"/>
    </row>
    <row r="49" spans="1:15" ht="17.25" customHeight="1"/>
    <row r="50" spans="1:15" ht="17.25" customHeight="1">
      <c r="A50" s="285" t="s">
        <v>635</v>
      </c>
      <c r="B50" s="278"/>
      <c r="C50" s="278"/>
      <c r="D50" s="278"/>
      <c r="E50" s="278"/>
      <c r="F50" s="278"/>
      <c r="G50" s="278"/>
      <c r="H50" s="278"/>
    </row>
    <row r="52" spans="1:15">
      <c r="A52" s="13" t="s">
        <v>106</v>
      </c>
      <c r="B52" s="13" t="s">
        <v>219</v>
      </c>
      <c r="C52" s="14" t="s">
        <v>636</v>
      </c>
      <c r="D52" s="14" t="s">
        <v>637</v>
      </c>
      <c r="E52" s="14" t="s">
        <v>638</v>
      </c>
      <c r="F52" s="14" t="s">
        <v>639</v>
      </c>
      <c r="G52" s="14" t="s">
        <v>640</v>
      </c>
      <c r="H52" s="14" t="s">
        <v>641</v>
      </c>
      <c r="I52" s="14" t="s">
        <v>642</v>
      </c>
      <c r="J52" s="13" t="s">
        <v>598</v>
      </c>
      <c r="K52" s="14" t="s">
        <v>599</v>
      </c>
      <c r="L52" s="14" t="s">
        <v>600</v>
      </c>
      <c r="M52" s="14" t="s">
        <v>601</v>
      </c>
      <c r="N52" s="14" t="s">
        <v>46</v>
      </c>
      <c r="O52" s="14" t="s">
        <v>47</v>
      </c>
    </row>
    <row r="53" spans="1:15">
      <c r="A53" t="s">
        <v>643</v>
      </c>
      <c r="B53" t="s">
        <v>271</v>
      </c>
      <c r="C53" t="s">
        <v>697</v>
      </c>
      <c r="F53" s="16">
        <v>0.7</v>
      </c>
      <c r="J53" s="253">
        <v>0</v>
      </c>
      <c r="K53" t="b">
        <v>0</v>
      </c>
      <c r="M53">
        <v>1000</v>
      </c>
      <c r="N53" s="17">
        <v>1189914</v>
      </c>
      <c r="O53" s="17">
        <v>0</v>
      </c>
    </row>
    <row r="54" spans="1:15">
      <c r="A54" t="s">
        <v>56</v>
      </c>
      <c r="B54" t="s">
        <v>271</v>
      </c>
      <c r="C54" t="s">
        <v>698</v>
      </c>
      <c r="F54">
        <v>3</v>
      </c>
      <c r="J54" s="151">
        <v>0</v>
      </c>
      <c r="K54" t="b">
        <v>0</v>
      </c>
      <c r="M54">
        <v>500</v>
      </c>
      <c r="N54" s="17">
        <v>1311343</v>
      </c>
      <c r="O54" s="17">
        <v>10</v>
      </c>
    </row>
    <row r="55" spans="1:15">
      <c r="A55" t="s">
        <v>22</v>
      </c>
      <c r="B55" t="s">
        <v>241</v>
      </c>
      <c r="C55" t="s">
        <v>271</v>
      </c>
      <c r="D55" t="s">
        <v>698</v>
      </c>
      <c r="F55">
        <v>0.5</v>
      </c>
      <c r="H55">
        <v>0.4</v>
      </c>
      <c r="J55" s="207">
        <v>312</v>
      </c>
      <c r="K55" t="b">
        <v>0</v>
      </c>
      <c r="N55" s="17">
        <v>1604147.1282579601</v>
      </c>
      <c r="O55" s="17">
        <v>63.573999999999998</v>
      </c>
    </row>
    <row r="56" spans="1:15">
      <c r="A56" t="s">
        <v>644</v>
      </c>
      <c r="B56" t="s">
        <v>271</v>
      </c>
      <c r="C56" s="95" t="s">
        <v>699</v>
      </c>
      <c r="F56" s="10">
        <v>0.95</v>
      </c>
      <c r="J56" s="151">
        <v>0</v>
      </c>
      <c r="K56" t="b">
        <v>0</v>
      </c>
      <c r="N56">
        <v>0</v>
      </c>
      <c r="O56">
        <v>20</v>
      </c>
    </row>
    <row r="57" spans="1:15">
      <c r="A57" t="s">
        <v>645</v>
      </c>
      <c r="B57" s="95" t="s">
        <v>699</v>
      </c>
      <c r="C57" t="s">
        <v>271</v>
      </c>
      <c r="F57" s="10">
        <v>0.95</v>
      </c>
      <c r="J57" s="151">
        <v>0</v>
      </c>
      <c r="K57" t="b">
        <v>0</v>
      </c>
      <c r="N57">
        <v>0</v>
      </c>
      <c r="O57" s="17">
        <v>20</v>
      </c>
    </row>
    <row r="58" spans="1:15">
      <c r="A58" s="15" t="s">
        <v>667</v>
      </c>
      <c r="B58" t="s">
        <v>697</v>
      </c>
      <c r="C58" t="s">
        <v>271</v>
      </c>
      <c r="D58" t="s">
        <v>698</v>
      </c>
      <c r="F58">
        <v>0.5</v>
      </c>
      <c r="H58">
        <v>0.4</v>
      </c>
      <c r="J58" s="152">
        <v>0</v>
      </c>
      <c r="K58" t="b">
        <v>0</v>
      </c>
      <c r="N58" s="159">
        <v>3761636</v>
      </c>
      <c r="O58">
        <v>10</v>
      </c>
    </row>
  </sheetData>
  <mergeCells count="6">
    <mergeCell ref="A50:H50"/>
    <mergeCell ref="A30:H30"/>
    <mergeCell ref="A39:H39"/>
    <mergeCell ref="A7:H7"/>
    <mergeCell ref="A1:H1"/>
    <mergeCell ref="A17:H17"/>
  </mergeCells>
  <phoneticPr fontId="9" type="noConversion"/>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9"/>
  </sheetPr>
  <dimension ref="A1:P58"/>
  <sheetViews>
    <sheetView topLeftCell="A21" zoomScale="80" zoomScaleNormal="80" workbookViewId="0">
      <selection activeCell="M29" sqref="M29"/>
    </sheetView>
  </sheetViews>
  <sheetFormatPr defaultRowHeight="16.5"/>
  <cols>
    <col min="1" max="1" width="20" customWidth="1"/>
    <col min="2" max="2" width="13" customWidth="1"/>
    <col min="3" max="3" width="15" customWidth="1"/>
    <col min="4" max="15" width="13" customWidth="1"/>
  </cols>
  <sheetData>
    <row r="1" spans="1:8" ht="26.25" customHeight="1">
      <c r="A1" s="286" t="s">
        <v>700</v>
      </c>
      <c r="B1" s="278"/>
      <c r="C1" s="278"/>
      <c r="D1" s="278"/>
      <c r="E1" s="278"/>
      <c r="F1" s="278"/>
      <c r="G1" s="278"/>
      <c r="H1" s="278"/>
    </row>
    <row r="3" spans="1:8">
      <c r="F3" s="11" t="s">
        <v>585</v>
      </c>
      <c r="G3" s="12" t="s">
        <v>586</v>
      </c>
      <c r="H3" s="12" t="s">
        <v>587</v>
      </c>
    </row>
    <row r="7" spans="1:8" ht="17.25" customHeight="1">
      <c r="A7" s="285" t="s">
        <v>303</v>
      </c>
      <c r="B7" s="278"/>
      <c r="C7" s="278"/>
      <c r="D7" s="278"/>
      <c r="E7" s="278"/>
      <c r="F7" s="278"/>
      <c r="G7" s="278"/>
      <c r="H7" s="278"/>
    </row>
    <row r="9" spans="1:8">
      <c r="A9" s="13" t="s">
        <v>106</v>
      </c>
      <c r="B9" s="13" t="s">
        <v>588</v>
      </c>
      <c r="C9" s="13" t="s">
        <v>589</v>
      </c>
      <c r="D9" s="14" t="s">
        <v>590</v>
      </c>
      <c r="E9" s="14" t="s">
        <v>591</v>
      </c>
    </row>
    <row r="11" spans="1:8">
      <c r="A11" t="s">
        <v>701</v>
      </c>
      <c r="B11">
        <v>1</v>
      </c>
      <c r="C11" t="s">
        <v>593</v>
      </c>
    </row>
    <row r="12" spans="1:8">
      <c r="A12" t="s">
        <v>702</v>
      </c>
      <c r="B12">
        <v>1</v>
      </c>
      <c r="C12" t="s">
        <v>583</v>
      </c>
    </row>
    <row r="13" spans="1:8">
      <c r="A13" t="s">
        <v>221</v>
      </c>
      <c r="B13">
        <v>1</v>
      </c>
      <c r="C13" s="15" t="s">
        <v>595</v>
      </c>
      <c r="D13" s="15"/>
      <c r="E13" s="15"/>
      <c r="F13" s="15"/>
      <c r="G13" s="15"/>
      <c r="H13" s="15"/>
    </row>
    <row r="14" spans="1:8">
      <c r="A14" s="95" t="s">
        <v>703</v>
      </c>
      <c r="B14" s="95">
        <v>1</v>
      </c>
      <c r="C14" s="95" t="s">
        <v>25</v>
      </c>
    </row>
    <row r="15" spans="1:8">
      <c r="A15" s="95"/>
      <c r="B15" s="95"/>
    </row>
    <row r="17" spans="1:16" ht="17.25" customHeight="1">
      <c r="A17" s="285" t="s">
        <v>597</v>
      </c>
      <c r="B17" s="278"/>
      <c r="C17" s="278"/>
      <c r="D17" s="278"/>
      <c r="E17" s="278"/>
      <c r="F17" s="278"/>
      <c r="G17" s="278"/>
      <c r="H17" s="278"/>
    </row>
    <row r="19" spans="1:16">
      <c r="A19" s="13" t="s">
        <v>106</v>
      </c>
      <c r="B19" s="13" t="s">
        <v>303</v>
      </c>
      <c r="C19" s="13" t="s">
        <v>589</v>
      </c>
      <c r="D19" s="13" t="s">
        <v>598</v>
      </c>
      <c r="E19" s="14" t="s">
        <v>599</v>
      </c>
      <c r="F19" s="14" t="s">
        <v>600</v>
      </c>
      <c r="G19" s="14" t="s">
        <v>601</v>
      </c>
      <c r="H19" s="14" t="s">
        <v>47</v>
      </c>
      <c r="I19" s="14" t="s">
        <v>46</v>
      </c>
      <c r="J19" s="14" t="s">
        <v>602</v>
      </c>
      <c r="K19" s="2" t="s">
        <v>603</v>
      </c>
      <c r="L19" s="14" t="s">
        <v>604</v>
      </c>
      <c r="M19" s="123" t="s">
        <v>605</v>
      </c>
      <c r="N19" s="123" t="s">
        <v>606</v>
      </c>
      <c r="O19" s="123" t="s">
        <v>607</v>
      </c>
      <c r="P19" s="123" t="s">
        <v>608</v>
      </c>
    </row>
    <row r="20" spans="1:16">
      <c r="A20" t="s">
        <v>50</v>
      </c>
      <c r="B20" t="s">
        <v>251</v>
      </c>
      <c r="C20" t="s">
        <v>609</v>
      </c>
      <c r="D20" s="183">
        <v>323</v>
      </c>
      <c r="E20" s="95" t="b">
        <v>0</v>
      </c>
      <c r="G20" s="155">
        <f>D20*개발노트!$I$111</f>
        <v>969</v>
      </c>
      <c r="H20" s="17">
        <v>2</v>
      </c>
      <c r="I20" s="17">
        <v>840601</v>
      </c>
      <c r="K20">
        <v>0.6</v>
      </c>
      <c r="M20" s="20"/>
      <c r="N20" s="20"/>
      <c r="O20" s="20"/>
      <c r="P20" s="20"/>
    </row>
    <row r="21" spans="1:16">
      <c r="A21" t="s">
        <v>51</v>
      </c>
      <c r="B21" t="s">
        <v>251</v>
      </c>
      <c r="C21" t="s">
        <v>610</v>
      </c>
      <c r="D21" s="183">
        <v>0</v>
      </c>
      <c r="E21" s="95" t="b">
        <v>0</v>
      </c>
      <c r="G21" s="155">
        <f>D21*개발노트!$I$111</f>
        <v>0</v>
      </c>
      <c r="H21" s="18">
        <v>4</v>
      </c>
      <c r="I21" s="17">
        <v>4712626</v>
      </c>
      <c r="K21">
        <v>0.7</v>
      </c>
      <c r="M21" s="20"/>
      <c r="N21" s="20"/>
      <c r="O21" s="20"/>
      <c r="P21" s="20"/>
    </row>
    <row r="22" spans="1:16">
      <c r="A22" t="s">
        <v>20</v>
      </c>
      <c r="B22" t="s">
        <v>251</v>
      </c>
      <c r="C22" t="s">
        <v>582</v>
      </c>
      <c r="D22" s="183">
        <v>738</v>
      </c>
      <c r="E22" s="95" t="b">
        <v>0</v>
      </c>
      <c r="H22" s="17">
        <v>63.573999999999998</v>
      </c>
      <c r="I22" s="17">
        <v>2021803</v>
      </c>
      <c r="J22">
        <v>0.54</v>
      </c>
      <c r="M22" s="20" t="b">
        <v>0</v>
      </c>
      <c r="N22" s="20"/>
      <c r="O22" s="20">
        <v>0.25</v>
      </c>
      <c r="P22" s="20">
        <v>0.25</v>
      </c>
    </row>
    <row r="23" spans="1:16">
      <c r="A23" t="s">
        <v>21</v>
      </c>
      <c r="B23" t="s">
        <v>251</v>
      </c>
      <c r="C23" t="s">
        <v>582</v>
      </c>
      <c r="D23" s="183">
        <v>0</v>
      </c>
      <c r="E23" s="95" t="b">
        <v>0</v>
      </c>
      <c r="H23" s="17">
        <v>6</v>
      </c>
      <c r="I23" s="17">
        <v>7718412</v>
      </c>
      <c r="J23">
        <v>0.8</v>
      </c>
      <c r="K23">
        <v>0.85</v>
      </c>
      <c r="M23" s="20"/>
      <c r="N23" s="20">
        <v>0.8</v>
      </c>
      <c r="O23" s="20"/>
      <c r="P23" s="20"/>
    </row>
    <row r="24" spans="1:16">
      <c r="A24" s="89" t="s">
        <v>2415</v>
      </c>
      <c r="B24" t="s">
        <v>251</v>
      </c>
      <c r="C24" t="s">
        <v>582</v>
      </c>
      <c r="D24" s="183">
        <v>9000</v>
      </c>
      <c r="E24" s="95" t="b">
        <v>0</v>
      </c>
      <c r="F24" s="89"/>
      <c r="G24" s="89"/>
      <c r="H24" s="90">
        <v>300</v>
      </c>
      <c r="I24" s="90">
        <v>0</v>
      </c>
      <c r="J24" s="91"/>
      <c r="K24" s="89"/>
      <c r="L24" s="89"/>
      <c r="M24" s="20"/>
      <c r="N24" s="20"/>
      <c r="O24" s="20"/>
      <c r="P24" s="20"/>
    </row>
    <row r="25" spans="1:16">
      <c r="A25" t="s">
        <v>611</v>
      </c>
      <c r="B25" t="s">
        <v>251</v>
      </c>
      <c r="C25" t="s">
        <v>582</v>
      </c>
      <c r="D25" s="183">
        <v>0</v>
      </c>
      <c r="E25" s="95" t="b">
        <v>0</v>
      </c>
      <c r="H25" s="17">
        <v>54.186999999999998</v>
      </c>
      <c r="I25" s="17">
        <v>2877207</v>
      </c>
      <c r="J25">
        <v>0.47</v>
      </c>
      <c r="K25">
        <v>0.85</v>
      </c>
      <c r="M25" s="20" t="b">
        <v>0</v>
      </c>
      <c r="N25" s="20"/>
      <c r="O25" s="20">
        <v>0.125</v>
      </c>
      <c r="P25" s="20">
        <v>0.125</v>
      </c>
    </row>
    <row r="26" spans="1:16">
      <c r="A26" t="s">
        <v>612</v>
      </c>
      <c r="B26" t="s">
        <v>251</v>
      </c>
      <c r="C26" t="s">
        <v>582</v>
      </c>
      <c r="D26" s="183">
        <v>0</v>
      </c>
      <c r="E26" s="95" t="b">
        <v>0</v>
      </c>
      <c r="H26" s="17">
        <v>2</v>
      </c>
      <c r="I26" s="17">
        <v>0</v>
      </c>
      <c r="J26">
        <v>0.9</v>
      </c>
      <c r="K26">
        <v>0.3</v>
      </c>
      <c r="M26" s="20"/>
      <c r="N26" s="20"/>
      <c r="O26" s="20"/>
      <c r="P26" s="20"/>
    </row>
    <row r="27" spans="1:16">
      <c r="A27" s="15"/>
      <c r="B27" s="15"/>
      <c r="C27" s="15"/>
      <c r="D27" s="15"/>
      <c r="E27" s="15"/>
      <c r="F27" s="15"/>
      <c r="G27" s="15"/>
      <c r="H27" s="15"/>
    </row>
    <row r="29" spans="1:16" ht="17.25" customHeight="1"/>
    <row r="30" spans="1:16" ht="17.25" customHeight="1">
      <c r="A30" s="285" t="s">
        <v>613</v>
      </c>
      <c r="B30" s="278"/>
      <c r="C30" s="278"/>
      <c r="D30" s="278"/>
      <c r="E30" s="278"/>
      <c r="F30" s="278"/>
      <c r="G30" s="278"/>
      <c r="H30" s="278"/>
    </row>
    <row r="32" spans="1:16">
      <c r="A32" s="13" t="s">
        <v>106</v>
      </c>
      <c r="B32" s="13" t="s">
        <v>303</v>
      </c>
      <c r="C32" s="14" t="s">
        <v>589</v>
      </c>
      <c r="D32" s="13" t="s">
        <v>614</v>
      </c>
    </row>
    <row r="33" spans="1:14">
      <c r="A33" t="s">
        <v>615</v>
      </c>
      <c r="B33" t="s">
        <v>251</v>
      </c>
      <c r="C33" s="16" t="s">
        <v>582</v>
      </c>
      <c r="D33" s="17">
        <v>6780.8219179999996</v>
      </c>
    </row>
    <row r="34" spans="1:14">
      <c r="A34" t="s">
        <v>616</v>
      </c>
      <c r="B34" t="s">
        <v>702</v>
      </c>
      <c r="C34" s="16" t="s">
        <v>583</v>
      </c>
      <c r="D34" s="17">
        <v>2471.3078154192349</v>
      </c>
    </row>
    <row r="35" spans="1:14">
      <c r="A35" t="s">
        <v>618</v>
      </c>
      <c r="B35" t="s">
        <v>701</v>
      </c>
      <c r="C35" s="16" t="s">
        <v>593</v>
      </c>
      <c r="D35" s="17">
        <v>62.785388130000001</v>
      </c>
    </row>
    <row r="36" spans="1:14">
      <c r="A36" t="s">
        <v>621</v>
      </c>
      <c r="B36" s="95" t="s">
        <v>703</v>
      </c>
      <c r="C36" s="6" t="s">
        <v>25</v>
      </c>
      <c r="D36" s="17">
        <v>0</v>
      </c>
      <c r="E36" s="15"/>
      <c r="F36" s="15"/>
      <c r="G36" s="15"/>
      <c r="H36" s="15"/>
    </row>
    <row r="38" spans="1:14" ht="17.25" customHeight="1"/>
    <row r="39" spans="1:14" ht="17.25" customHeight="1">
      <c r="A39" s="285" t="s">
        <v>623</v>
      </c>
      <c r="B39" s="278"/>
      <c r="C39" s="278"/>
      <c r="D39" s="278"/>
      <c r="E39" s="278"/>
      <c r="F39" s="278"/>
      <c r="G39" s="278"/>
      <c r="H39" s="278"/>
    </row>
    <row r="41" spans="1:14">
      <c r="A41" s="13" t="s">
        <v>106</v>
      </c>
      <c r="B41" s="13" t="s">
        <v>303</v>
      </c>
      <c r="C41" s="14" t="s">
        <v>589</v>
      </c>
      <c r="D41" s="13" t="s">
        <v>103</v>
      </c>
      <c r="E41" s="14" t="s">
        <v>624</v>
      </c>
      <c r="F41" s="14" t="s">
        <v>625</v>
      </c>
      <c r="G41" s="14" t="s">
        <v>626</v>
      </c>
      <c r="H41" s="14" t="s">
        <v>627</v>
      </c>
      <c r="I41" s="14" t="s">
        <v>628</v>
      </c>
      <c r="J41" s="14" t="s">
        <v>629</v>
      </c>
      <c r="K41" s="14" t="s">
        <v>630</v>
      </c>
      <c r="L41" s="124" t="s">
        <v>631</v>
      </c>
      <c r="M41" s="2" t="s">
        <v>46</v>
      </c>
      <c r="N41" s="2" t="s">
        <v>47</v>
      </c>
    </row>
    <row r="42" spans="1:14">
      <c r="A42" t="s">
        <v>55</v>
      </c>
      <c r="B42" t="s">
        <v>251</v>
      </c>
      <c r="C42" s="16" t="s">
        <v>582</v>
      </c>
      <c r="D42" s="151">
        <v>0</v>
      </c>
      <c r="E42" s="10" t="b">
        <v>0</v>
      </c>
      <c r="F42" s="16" t="b">
        <v>1</v>
      </c>
      <c r="G42" s="16">
        <v>0.01</v>
      </c>
      <c r="H42" s="16">
        <v>0.95</v>
      </c>
      <c r="I42" s="16">
        <v>0.95</v>
      </c>
      <c r="J42" s="17">
        <f>D42*0.5</f>
        <v>0</v>
      </c>
      <c r="K42" s="17">
        <f>D42</f>
        <v>0</v>
      </c>
      <c r="M42" s="17">
        <v>1758732</v>
      </c>
    </row>
    <row r="43" spans="1:14">
      <c r="A43" t="s">
        <v>632</v>
      </c>
      <c r="B43" t="s">
        <v>701</v>
      </c>
      <c r="C43" s="16" t="s">
        <v>593</v>
      </c>
      <c r="D43" s="254">
        <v>100</v>
      </c>
      <c r="E43" s="10" t="b">
        <v>0</v>
      </c>
      <c r="F43" s="16" t="b">
        <v>1</v>
      </c>
      <c r="G43" s="16">
        <v>0.01</v>
      </c>
      <c r="H43" s="16">
        <v>0.95</v>
      </c>
      <c r="I43" s="16">
        <v>0.95</v>
      </c>
      <c r="J43" s="17">
        <f>D43*0.5</f>
        <v>50</v>
      </c>
      <c r="K43" s="17">
        <f>D43</f>
        <v>100</v>
      </c>
      <c r="M43" s="17">
        <v>82939</v>
      </c>
    </row>
    <row r="44" spans="1:14">
      <c r="A44" t="s">
        <v>633</v>
      </c>
      <c r="B44" t="s">
        <v>702</v>
      </c>
      <c r="C44" t="s">
        <v>583</v>
      </c>
      <c r="D44" s="254">
        <v>100</v>
      </c>
      <c r="E44" s="10" t="b">
        <v>0</v>
      </c>
      <c r="F44" s="16" t="b">
        <v>1</v>
      </c>
      <c r="G44" s="16">
        <v>0.01</v>
      </c>
      <c r="H44" s="16">
        <v>0.95</v>
      </c>
      <c r="I44" s="16">
        <v>0.95</v>
      </c>
      <c r="J44" s="17">
        <f>D44*0.5</f>
        <v>50</v>
      </c>
      <c r="K44" s="17">
        <f>D44</f>
        <v>100</v>
      </c>
      <c r="M44" s="17">
        <v>64327</v>
      </c>
    </row>
    <row r="45" spans="1:14" s="92" customFormat="1">
      <c r="C45" s="93"/>
      <c r="D45" s="255">
        <v>0</v>
      </c>
      <c r="E45" s="10"/>
      <c r="F45" s="93"/>
      <c r="G45" s="93"/>
      <c r="H45" s="93"/>
      <c r="I45" s="93"/>
      <c r="J45" s="93"/>
      <c r="K45" s="93"/>
      <c r="M45" s="17"/>
    </row>
    <row r="46" spans="1:14">
      <c r="A46" t="s">
        <v>634</v>
      </c>
      <c r="B46" s="95" t="s">
        <v>703</v>
      </c>
      <c r="C46" t="s">
        <v>25</v>
      </c>
      <c r="D46" s="151">
        <v>0</v>
      </c>
      <c r="E46" s="10" t="b">
        <v>0</v>
      </c>
      <c r="F46" s="10" t="b">
        <v>1</v>
      </c>
      <c r="G46" s="10">
        <v>0.01</v>
      </c>
      <c r="H46" s="10">
        <v>0.95</v>
      </c>
      <c r="I46" s="10">
        <v>0.95</v>
      </c>
      <c r="J46" s="17">
        <f>D46*0.5</f>
        <v>0</v>
      </c>
      <c r="K46" s="17">
        <f>D46</f>
        <v>0</v>
      </c>
      <c r="L46" s="54">
        <v>0.3</v>
      </c>
    </row>
    <row r="47" spans="1:14">
      <c r="C47" s="10"/>
      <c r="E47" s="10"/>
      <c r="F47" s="10"/>
      <c r="G47" s="10"/>
      <c r="N47" s="17"/>
    </row>
    <row r="49" spans="1:15" ht="17.25" customHeight="1"/>
    <row r="50" spans="1:15" ht="17.25" customHeight="1">
      <c r="A50" s="285" t="s">
        <v>635</v>
      </c>
      <c r="B50" s="278"/>
      <c r="C50" s="278"/>
      <c r="D50" s="278"/>
      <c r="E50" s="278"/>
      <c r="F50" s="278"/>
      <c r="G50" s="278"/>
      <c r="H50" s="278"/>
    </row>
    <row r="52" spans="1:15">
      <c r="A52" s="13" t="s">
        <v>106</v>
      </c>
      <c r="B52" s="13" t="s">
        <v>219</v>
      </c>
      <c r="C52" s="14" t="s">
        <v>636</v>
      </c>
      <c r="D52" s="14" t="s">
        <v>637</v>
      </c>
      <c r="E52" s="14" t="s">
        <v>638</v>
      </c>
      <c r="F52" s="14" t="s">
        <v>639</v>
      </c>
      <c r="G52" s="14" t="s">
        <v>640</v>
      </c>
      <c r="H52" s="14" t="s">
        <v>641</v>
      </c>
      <c r="I52" s="14" t="s">
        <v>642</v>
      </c>
      <c r="J52" s="13" t="s">
        <v>598</v>
      </c>
      <c r="K52" s="14" t="s">
        <v>599</v>
      </c>
      <c r="L52" s="14" t="s">
        <v>600</v>
      </c>
      <c r="M52" s="14" t="s">
        <v>601</v>
      </c>
      <c r="N52" s="14" t="s">
        <v>46</v>
      </c>
      <c r="O52" s="14" t="s">
        <v>47</v>
      </c>
    </row>
    <row r="53" spans="1:15">
      <c r="A53" t="s">
        <v>643</v>
      </c>
      <c r="B53" t="s">
        <v>251</v>
      </c>
      <c r="C53" t="s">
        <v>701</v>
      </c>
      <c r="F53" s="16">
        <v>0.7</v>
      </c>
      <c r="J53" s="256">
        <v>0</v>
      </c>
      <c r="K53" t="b">
        <v>0</v>
      </c>
      <c r="M53">
        <v>1000</v>
      </c>
      <c r="N53" s="17">
        <v>1189914</v>
      </c>
      <c r="O53" s="17">
        <v>0</v>
      </c>
    </row>
    <row r="54" spans="1:15">
      <c r="A54" t="s">
        <v>56</v>
      </c>
      <c r="B54" t="s">
        <v>251</v>
      </c>
      <c r="C54" t="s">
        <v>702</v>
      </c>
      <c r="F54">
        <v>3</v>
      </c>
      <c r="J54" s="257">
        <v>0</v>
      </c>
      <c r="K54" t="b">
        <v>0</v>
      </c>
      <c r="M54">
        <v>1000</v>
      </c>
      <c r="N54" s="17">
        <v>1311343</v>
      </c>
      <c r="O54" s="17">
        <v>10</v>
      </c>
    </row>
    <row r="55" spans="1:15">
      <c r="A55" t="s">
        <v>22</v>
      </c>
      <c r="B55" t="s">
        <v>221</v>
      </c>
      <c r="C55" t="s">
        <v>251</v>
      </c>
      <c r="D55" t="s">
        <v>702</v>
      </c>
      <c r="F55">
        <v>0.5</v>
      </c>
      <c r="H55">
        <v>0</v>
      </c>
      <c r="J55" s="200">
        <v>64</v>
      </c>
      <c r="K55" t="b">
        <v>0</v>
      </c>
      <c r="N55" s="17">
        <v>1604147.1282579601</v>
      </c>
      <c r="O55" s="17">
        <v>63.573999999999998</v>
      </c>
    </row>
    <row r="56" spans="1:15">
      <c r="A56" t="s">
        <v>644</v>
      </c>
      <c r="B56" t="s">
        <v>251</v>
      </c>
      <c r="C56" s="95" t="s">
        <v>703</v>
      </c>
      <c r="F56" s="10">
        <v>0.95</v>
      </c>
      <c r="J56" s="151">
        <v>0</v>
      </c>
      <c r="K56" t="b">
        <v>0</v>
      </c>
      <c r="N56">
        <v>0</v>
      </c>
      <c r="O56">
        <v>20</v>
      </c>
    </row>
    <row r="57" spans="1:15">
      <c r="A57" t="s">
        <v>645</v>
      </c>
      <c r="B57" s="95" t="s">
        <v>703</v>
      </c>
      <c r="C57" t="s">
        <v>251</v>
      </c>
      <c r="F57" s="10">
        <v>0.95</v>
      </c>
      <c r="J57" s="151">
        <v>0</v>
      </c>
      <c r="K57" t="b">
        <v>0</v>
      </c>
      <c r="N57">
        <v>0</v>
      </c>
      <c r="O57" s="17">
        <v>20</v>
      </c>
    </row>
    <row r="58" spans="1:15">
      <c r="B58" s="95"/>
      <c r="F58" s="10"/>
      <c r="J58" s="17"/>
      <c r="N58" s="159"/>
    </row>
  </sheetData>
  <mergeCells count="6">
    <mergeCell ref="A50:H50"/>
    <mergeCell ref="A30:H30"/>
    <mergeCell ref="A39:H39"/>
    <mergeCell ref="A7:H7"/>
    <mergeCell ref="A1:H1"/>
    <mergeCell ref="A17:H17"/>
  </mergeCells>
  <phoneticPr fontId="9" type="noConversion"/>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9"/>
  </sheetPr>
  <dimension ref="A1:P58"/>
  <sheetViews>
    <sheetView topLeftCell="A6" zoomScale="80" zoomScaleNormal="80" workbookViewId="0">
      <selection activeCell="R18" sqref="R18"/>
    </sheetView>
  </sheetViews>
  <sheetFormatPr defaultRowHeight="16.5"/>
  <cols>
    <col min="1" max="1" width="20" customWidth="1"/>
    <col min="2" max="2" width="13" customWidth="1"/>
    <col min="3" max="3" width="15" customWidth="1"/>
    <col min="4" max="15" width="13" customWidth="1"/>
  </cols>
  <sheetData>
    <row r="1" spans="1:8" ht="26.25" customHeight="1">
      <c r="A1" s="286" t="s">
        <v>704</v>
      </c>
      <c r="B1" s="278"/>
      <c r="C1" s="278"/>
      <c r="D1" s="278"/>
      <c r="E1" s="278"/>
      <c r="F1" s="278"/>
      <c r="G1" s="278"/>
      <c r="H1" s="278"/>
    </row>
    <row r="3" spans="1:8">
      <c r="F3" s="11" t="s">
        <v>585</v>
      </c>
      <c r="G3" s="12" t="s">
        <v>586</v>
      </c>
      <c r="H3" s="12" t="s">
        <v>587</v>
      </c>
    </row>
    <row r="7" spans="1:8" ht="17.25" customHeight="1">
      <c r="A7" s="285" t="s">
        <v>303</v>
      </c>
      <c r="B7" s="278"/>
      <c r="C7" s="278"/>
      <c r="D7" s="278"/>
      <c r="E7" s="278"/>
      <c r="F7" s="278"/>
      <c r="G7" s="278"/>
      <c r="H7" s="278"/>
    </row>
    <row r="9" spans="1:8">
      <c r="A9" s="13" t="s">
        <v>106</v>
      </c>
      <c r="B9" s="13" t="s">
        <v>588</v>
      </c>
      <c r="C9" s="13" t="s">
        <v>589</v>
      </c>
      <c r="D9" s="14" t="s">
        <v>590</v>
      </c>
      <c r="E9" s="14" t="s">
        <v>591</v>
      </c>
    </row>
    <row r="11" spans="1:8">
      <c r="A11" t="s">
        <v>705</v>
      </c>
      <c r="B11">
        <v>1</v>
      </c>
      <c r="C11" t="s">
        <v>593</v>
      </c>
    </row>
    <row r="12" spans="1:8">
      <c r="A12" t="s">
        <v>706</v>
      </c>
      <c r="B12">
        <v>1</v>
      </c>
      <c r="C12" t="s">
        <v>583</v>
      </c>
    </row>
    <row r="13" spans="1:8">
      <c r="A13" t="s">
        <v>237</v>
      </c>
      <c r="B13">
        <v>1</v>
      </c>
      <c r="C13" s="15" t="s">
        <v>595</v>
      </c>
      <c r="D13" s="15"/>
      <c r="E13" s="15"/>
      <c r="F13" s="15"/>
      <c r="G13" s="15"/>
      <c r="H13" s="15"/>
    </row>
    <row r="14" spans="1:8">
      <c r="A14" s="95" t="s">
        <v>707</v>
      </c>
      <c r="B14" s="95">
        <v>1</v>
      </c>
      <c r="C14" s="95" t="s">
        <v>25</v>
      </c>
    </row>
    <row r="15" spans="1:8">
      <c r="A15" s="95"/>
      <c r="B15" s="95"/>
    </row>
    <row r="17" spans="1:16" ht="17.25" customHeight="1">
      <c r="A17" s="285" t="s">
        <v>597</v>
      </c>
      <c r="B17" s="278"/>
      <c r="C17" s="278"/>
      <c r="D17" s="278"/>
      <c r="E17" s="278"/>
      <c r="F17" s="278"/>
      <c r="G17" s="278"/>
      <c r="H17" s="278"/>
    </row>
    <row r="19" spans="1:16">
      <c r="A19" s="13" t="s">
        <v>106</v>
      </c>
      <c r="B19" s="13" t="s">
        <v>303</v>
      </c>
      <c r="C19" s="13" t="s">
        <v>589</v>
      </c>
      <c r="D19" s="13" t="s">
        <v>598</v>
      </c>
      <c r="E19" s="14" t="s">
        <v>599</v>
      </c>
      <c r="F19" s="14" t="s">
        <v>600</v>
      </c>
      <c r="G19" s="14" t="s">
        <v>601</v>
      </c>
      <c r="H19" s="14" t="s">
        <v>47</v>
      </c>
      <c r="I19" s="14" t="s">
        <v>46</v>
      </c>
      <c r="J19" s="14" t="s">
        <v>602</v>
      </c>
      <c r="K19" s="2" t="s">
        <v>603</v>
      </c>
      <c r="L19" s="14" t="s">
        <v>604</v>
      </c>
      <c r="M19" s="123" t="s">
        <v>605</v>
      </c>
      <c r="N19" s="123" t="s">
        <v>606</v>
      </c>
      <c r="O19" s="123" t="s">
        <v>607</v>
      </c>
      <c r="P19" s="123" t="s">
        <v>608</v>
      </c>
    </row>
    <row r="20" spans="1:16">
      <c r="A20" t="s">
        <v>50</v>
      </c>
      <c r="B20" t="s">
        <v>267</v>
      </c>
      <c r="C20" t="s">
        <v>609</v>
      </c>
      <c r="D20" s="182">
        <v>239</v>
      </c>
      <c r="E20" s="95" t="b">
        <v>0</v>
      </c>
      <c r="G20" s="155">
        <f>D20*개발노트!$I$111</f>
        <v>717</v>
      </c>
      <c r="H20" s="17">
        <v>2</v>
      </c>
      <c r="I20" s="17">
        <v>840601</v>
      </c>
      <c r="K20">
        <v>0.6</v>
      </c>
      <c r="M20" s="20"/>
      <c r="N20" s="20"/>
      <c r="O20" s="20"/>
      <c r="P20" s="20"/>
    </row>
    <row r="21" spans="1:16">
      <c r="A21" t="s">
        <v>51</v>
      </c>
      <c r="B21" t="s">
        <v>267</v>
      </c>
      <c r="C21" t="s">
        <v>610</v>
      </c>
      <c r="D21" s="95">
        <v>0</v>
      </c>
      <c r="E21" s="95" t="b">
        <v>0</v>
      </c>
      <c r="G21" s="155">
        <f>D21*개발노트!$I$111</f>
        <v>0</v>
      </c>
      <c r="H21" s="18">
        <v>4</v>
      </c>
      <c r="I21" s="17">
        <v>4712626</v>
      </c>
      <c r="K21">
        <v>0.7</v>
      </c>
      <c r="M21" s="20"/>
      <c r="N21" s="20"/>
      <c r="O21" s="20"/>
      <c r="P21" s="20"/>
    </row>
    <row r="22" spans="1:16">
      <c r="A22" t="s">
        <v>20</v>
      </c>
      <c r="B22" t="s">
        <v>267</v>
      </c>
      <c r="C22" t="s">
        <v>582</v>
      </c>
      <c r="D22" s="95">
        <v>0</v>
      </c>
      <c r="E22" s="95" t="b">
        <v>0</v>
      </c>
      <c r="H22" s="17">
        <v>63.573999999999998</v>
      </c>
      <c r="I22" s="17">
        <v>2021803</v>
      </c>
      <c r="J22">
        <v>0.54</v>
      </c>
      <c r="M22" s="20" t="b">
        <v>0</v>
      </c>
      <c r="N22" s="20"/>
      <c r="O22" s="20">
        <v>0.25</v>
      </c>
      <c r="P22" s="20">
        <v>0.25</v>
      </c>
    </row>
    <row r="23" spans="1:16">
      <c r="A23" t="s">
        <v>21</v>
      </c>
      <c r="B23" t="s">
        <v>267</v>
      </c>
      <c r="C23" t="s">
        <v>582</v>
      </c>
      <c r="D23" s="95">
        <v>0</v>
      </c>
      <c r="E23" s="95" t="b">
        <v>0</v>
      </c>
      <c r="H23" s="17">
        <v>6</v>
      </c>
      <c r="I23" s="17">
        <v>7718412</v>
      </c>
      <c r="J23">
        <v>0.8</v>
      </c>
      <c r="K23">
        <v>0.85</v>
      </c>
      <c r="M23" s="20"/>
      <c r="N23" s="20">
        <v>0.8</v>
      </c>
      <c r="O23" s="20"/>
      <c r="P23" s="20"/>
    </row>
    <row r="24" spans="1:16">
      <c r="A24" t="s">
        <v>2415</v>
      </c>
      <c r="B24" t="s">
        <v>267</v>
      </c>
      <c r="C24" t="s">
        <v>582</v>
      </c>
      <c r="D24" s="95">
        <v>500</v>
      </c>
      <c r="E24" s="95" t="b">
        <v>0</v>
      </c>
      <c r="H24" s="90">
        <v>300</v>
      </c>
      <c r="I24" s="90">
        <v>0</v>
      </c>
      <c r="J24" s="91"/>
      <c r="K24" s="89"/>
      <c r="M24" s="20"/>
      <c r="N24" s="20"/>
      <c r="O24" s="20"/>
      <c r="P24" s="20"/>
    </row>
    <row r="25" spans="1:16">
      <c r="A25" t="s">
        <v>611</v>
      </c>
      <c r="B25" t="s">
        <v>267</v>
      </c>
      <c r="C25" t="s">
        <v>582</v>
      </c>
      <c r="D25" s="95">
        <v>0</v>
      </c>
      <c r="E25" s="95" t="b">
        <v>0</v>
      </c>
      <c r="H25" s="17">
        <v>54.186999999999998</v>
      </c>
      <c r="I25" s="17">
        <v>2877207</v>
      </c>
      <c r="J25">
        <v>0.47</v>
      </c>
      <c r="K25">
        <v>0.85</v>
      </c>
      <c r="M25" s="20" t="b">
        <v>0</v>
      </c>
      <c r="N25" s="20"/>
      <c r="O25" s="20">
        <v>0.125</v>
      </c>
      <c r="P25" s="20">
        <v>0.125</v>
      </c>
    </row>
    <row r="26" spans="1:16">
      <c r="A26" t="s">
        <v>612</v>
      </c>
      <c r="B26" t="s">
        <v>267</v>
      </c>
      <c r="C26" t="s">
        <v>582</v>
      </c>
      <c r="D26" s="95">
        <v>0</v>
      </c>
      <c r="E26" s="95" t="b">
        <v>0</v>
      </c>
      <c r="H26" s="17">
        <v>2</v>
      </c>
      <c r="I26" s="17">
        <v>0</v>
      </c>
      <c r="J26">
        <v>0.9</v>
      </c>
      <c r="K26">
        <v>0.3</v>
      </c>
      <c r="M26" s="20"/>
      <c r="N26" s="20"/>
      <c r="O26" s="20"/>
      <c r="P26" s="20"/>
    </row>
    <row r="27" spans="1:16">
      <c r="A27" s="15"/>
      <c r="B27" s="15"/>
      <c r="C27" s="15"/>
      <c r="D27" s="15"/>
      <c r="E27" s="15"/>
      <c r="F27" s="15"/>
      <c r="G27" s="15"/>
      <c r="H27" s="15"/>
    </row>
    <row r="29" spans="1:16" ht="17.25" customHeight="1"/>
    <row r="30" spans="1:16" ht="17.25" customHeight="1">
      <c r="A30" s="285" t="s">
        <v>613</v>
      </c>
      <c r="B30" s="278"/>
      <c r="C30" s="278"/>
      <c r="D30" s="278"/>
      <c r="E30" s="278"/>
      <c r="F30" s="278"/>
      <c r="G30" s="278"/>
      <c r="H30" s="278"/>
    </row>
    <row r="32" spans="1:16">
      <c r="A32" s="13" t="s">
        <v>106</v>
      </c>
      <c r="B32" s="13" t="s">
        <v>303</v>
      </c>
      <c r="C32" s="14" t="s">
        <v>589</v>
      </c>
      <c r="D32" s="13" t="s">
        <v>614</v>
      </c>
    </row>
    <row r="33" spans="1:14">
      <c r="A33" t="s">
        <v>615</v>
      </c>
      <c r="B33" t="s">
        <v>267</v>
      </c>
      <c r="C33" s="16" t="s">
        <v>582</v>
      </c>
      <c r="D33" s="17">
        <v>678.08219180000003</v>
      </c>
    </row>
    <row r="34" spans="1:14">
      <c r="A34" t="s">
        <v>616</v>
      </c>
      <c r="B34" t="s">
        <v>706</v>
      </c>
      <c r="C34" s="16" t="s">
        <v>583</v>
      </c>
      <c r="D34" s="17">
        <v>24.489593353627601</v>
      </c>
    </row>
    <row r="35" spans="1:14">
      <c r="A35" t="s">
        <v>618</v>
      </c>
      <c r="B35" t="s">
        <v>705</v>
      </c>
      <c r="C35" s="16" t="s">
        <v>593</v>
      </c>
      <c r="D35" s="17">
        <v>6.2785388129999999</v>
      </c>
    </row>
    <row r="36" spans="1:14">
      <c r="A36" t="s">
        <v>621</v>
      </c>
      <c r="B36" s="95" t="s">
        <v>707</v>
      </c>
      <c r="C36" s="6" t="s">
        <v>25</v>
      </c>
      <c r="D36" s="17">
        <v>0</v>
      </c>
      <c r="E36" s="15"/>
      <c r="F36" s="15"/>
      <c r="G36" s="15"/>
      <c r="H36" s="15"/>
    </row>
    <row r="38" spans="1:14" ht="17.25" customHeight="1"/>
    <row r="39" spans="1:14" ht="17.25" customHeight="1">
      <c r="A39" s="285" t="s">
        <v>623</v>
      </c>
      <c r="B39" s="278"/>
      <c r="C39" s="278"/>
      <c r="D39" s="278"/>
      <c r="E39" s="278"/>
      <c r="F39" s="278"/>
      <c r="G39" s="278"/>
      <c r="H39" s="278"/>
    </row>
    <row r="41" spans="1:14">
      <c r="A41" s="13" t="s">
        <v>106</v>
      </c>
      <c r="B41" s="13" t="s">
        <v>303</v>
      </c>
      <c r="C41" s="14" t="s">
        <v>589</v>
      </c>
      <c r="D41" s="13" t="s">
        <v>103</v>
      </c>
      <c r="E41" s="14" t="s">
        <v>624</v>
      </c>
      <c r="F41" s="14" t="s">
        <v>625</v>
      </c>
      <c r="G41" s="14" t="s">
        <v>626</v>
      </c>
      <c r="H41" s="14" t="s">
        <v>627</v>
      </c>
      <c r="I41" s="14" t="s">
        <v>628</v>
      </c>
      <c r="J41" s="14" t="s">
        <v>629</v>
      </c>
      <c r="K41" s="14" t="s">
        <v>630</v>
      </c>
      <c r="L41" s="124" t="s">
        <v>631</v>
      </c>
      <c r="M41" s="2" t="s">
        <v>46</v>
      </c>
      <c r="N41" s="2" t="s">
        <v>47</v>
      </c>
    </row>
    <row r="42" spans="1:14">
      <c r="A42" t="s">
        <v>55</v>
      </c>
      <c r="B42" t="s">
        <v>267</v>
      </c>
      <c r="C42" s="16" t="s">
        <v>582</v>
      </c>
      <c r="D42" s="151">
        <v>0</v>
      </c>
      <c r="E42" s="10" t="b">
        <v>0</v>
      </c>
      <c r="F42" s="16" t="b">
        <v>1</v>
      </c>
      <c r="G42" s="16">
        <v>0.01</v>
      </c>
      <c r="H42" s="16">
        <v>0.95</v>
      </c>
      <c r="I42" s="16">
        <v>0.95</v>
      </c>
      <c r="J42" s="17">
        <f>D42*0.5</f>
        <v>0</v>
      </c>
      <c r="K42" s="17">
        <f>D42</f>
        <v>0</v>
      </c>
      <c r="M42" s="17">
        <v>1758732</v>
      </c>
    </row>
    <row r="43" spans="1:14">
      <c r="A43" t="s">
        <v>632</v>
      </c>
      <c r="B43" t="s">
        <v>705</v>
      </c>
      <c r="C43" s="16" t="s">
        <v>593</v>
      </c>
      <c r="D43" s="258">
        <v>100</v>
      </c>
      <c r="E43" s="10" t="b">
        <v>0</v>
      </c>
      <c r="F43" s="16" t="b">
        <v>1</v>
      </c>
      <c r="G43" s="16">
        <v>0.01</v>
      </c>
      <c r="H43" s="16">
        <v>0.95</v>
      </c>
      <c r="I43" s="16">
        <v>0.95</v>
      </c>
      <c r="J43" s="17">
        <f>D43*0.5</f>
        <v>50</v>
      </c>
      <c r="K43" s="17">
        <f>D43</f>
        <v>100</v>
      </c>
      <c r="M43" s="17">
        <v>82939</v>
      </c>
    </row>
    <row r="44" spans="1:14">
      <c r="A44" t="s">
        <v>633</v>
      </c>
      <c r="B44" t="s">
        <v>706</v>
      </c>
      <c r="C44" t="s">
        <v>583</v>
      </c>
      <c r="D44" s="258">
        <v>100</v>
      </c>
      <c r="E44" s="10" t="b">
        <v>0</v>
      </c>
      <c r="F44" s="16" t="b">
        <v>1</v>
      </c>
      <c r="G44" s="16">
        <v>0.01</v>
      </c>
      <c r="H44" s="16">
        <v>0.95</v>
      </c>
      <c r="I44" s="16">
        <v>0.95</v>
      </c>
      <c r="J44" s="17">
        <f>D44*0.5</f>
        <v>50</v>
      </c>
      <c r="K44" s="17">
        <f>D44</f>
        <v>100</v>
      </c>
      <c r="M44" s="17">
        <v>64327</v>
      </c>
    </row>
    <row r="45" spans="1:14">
      <c r="A45" t="s">
        <v>634</v>
      </c>
      <c r="B45" s="95" t="s">
        <v>707</v>
      </c>
      <c r="C45" t="s">
        <v>25</v>
      </c>
      <c r="D45" s="151">
        <v>0</v>
      </c>
      <c r="E45" s="10" t="b">
        <v>0</v>
      </c>
      <c r="F45" s="10" t="b">
        <v>1</v>
      </c>
      <c r="G45" s="10">
        <v>0.01</v>
      </c>
      <c r="H45" s="10">
        <v>0.95</v>
      </c>
      <c r="I45" s="10">
        <v>0.95</v>
      </c>
      <c r="J45" s="17">
        <f>D45*0.5</f>
        <v>0</v>
      </c>
      <c r="K45" s="17">
        <f>D45</f>
        <v>0</v>
      </c>
      <c r="L45" s="54">
        <v>0.3</v>
      </c>
      <c r="M45" s="17"/>
    </row>
    <row r="46" spans="1:14">
      <c r="C46" s="10"/>
      <c r="D46" s="149"/>
      <c r="E46" s="10"/>
      <c r="F46" s="10"/>
      <c r="G46" s="10"/>
      <c r="N46" s="17"/>
    </row>
    <row r="47" spans="1:14">
      <c r="A47" s="15"/>
      <c r="B47" s="15"/>
      <c r="C47" s="15"/>
      <c r="D47" s="15"/>
      <c r="E47" s="15"/>
      <c r="F47" s="15"/>
      <c r="G47" s="15"/>
      <c r="H47" s="15"/>
    </row>
    <row r="49" spans="1:15" ht="17.25" customHeight="1"/>
    <row r="50" spans="1:15" ht="17.25" customHeight="1">
      <c r="A50" s="285" t="s">
        <v>635</v>
      </c>
      <c r="B50" s="278"/>
      <c r="C50" s="278"/>
      <c r="D50" s="278"/>
      <c r="E50" s="278"/>
      <c r="F50" s="278"/>
      <c r="G50" s="278"/>
      <c r="H50" s="278"/>
    </row>
    <row r="52" spans="1:15">
      <c r="A52" s="13" t="s">
        <v>106</v>
      </c>
      <c r="B52" s="13" t="s">
        <v>219</v>
      </c>
      <c r="C52" s="14" t="s">
        <v>636</v>
      </c>
      <c r="D52" s="14" t="s">
        <v>637</v>
      </c>
      <c r="E52" s="14" t="s">
        <v>638</v>
      </c>
      <c r="F52" s="14" t="s">
        <v>639</v>
      </c>
      <c r="G52" s="14" t="s">
        <v>640</v>
      </c>
      <c r="H52" s="14" t="s">
        <v>641</v>
      </c>
      <c r="I52" s="14" t="s">
        <v>642</v>
      </c>
      <c r="J52" s="13" t="s">
        <v>598</v>
      </c>
      <c r="K52" s="14" t="s">
        <v>599</v>
      </c>
      <c r="L52" s="14" t="s">
        <v>600</v>
      </c>
      <c r="M52" s="14" t="s">
        <v>601</v>
      </c>
      <c r="N52" s="14" t="s">
        <v>46</v>
      </c>
      <c r="O52" s="14" t="s">
        <v>47</v>
      </c>
    </row>
    <row r="53" spans="1:15">
      <c r="A53" t="s">
        <v>643</v>
      </c>
      <c r="B53" t="s">
        <v>267</v>
      </c>
      <c r="C53" t="s">
        <v>705</v>
      </c>
      <c r="F53" s="16">
        <v>0.7</v>
      </c>
      <c r="J53" s="259">
        <v>0</v>
      </c>
      <c r="K53" t="b">
        <v>0</v>
      </c>
      <c r="M53">
        <v>1000</v>
      </c>
      <c r="N53" s="17">
        <v>1189914</v>
      </c>
      <c r="O53" s="17">
        <v>0</v>
      </c>
    </row>
    <row r="54" spans="1:15">
      <c r="A54" t="s">
        <v>56</v>
      </c>
      <c r="B54" t="s">
        <v>267</v>
      </c>
      <c r="C54" t="s">
        <v>706</v>
      </c>
      <c r="F54">
        <v>3</v>
      </c>
      <c r="J54" s="260">
        <v>0</v>
      </c>
      <c r="K54" t="b">
        <v>0</v>
      </c>
      <c r="M54">
        <v>200</v>
      </c>
      <c r="N54" s="17">
        <v>1311343</v>
      </c>
      <c r="O54" s="17">
        <v>10</v>
      </c>
    </row>
    <row r="55" spans="1:15">
      <c r="A55" t="s">
        <v>22</v>
      </c>
      <c r="B55" t="s">
        <v>237</v>
      </c>
      <c r="C55" t="s">
        <v>267</v>
      </c>
      <c r="D55" t="s">
        <v>706</v>
      </c>
      <c r="F55">
        <v>0.5</v>
      </c>
      <c r="H55">
        <v>0.4</v>
      </c>
      <c r="J55" s="260">
        <v>1127</v>
      </c>
      <c r="K55" t="b">
        <v>0</v>
      </c>
      <c r="N55" s="17">
        <v>1604147.1282579601</v>
      </c>
      <c r="O55" s="17">
        <v>63.573999999999998</v>
      </c>
    </row>
    <row r="56" spans="1:15">
      <c r="A56" t="s">
        <v>644</v>
      </c>
      <c r="B56" t="s">
        <v>267</v>
      </c>
      <c r="C56" s="95" t="s">
        <v>707</v>
      </c>
      <c r="F56" s="10">
        <v>0.95</v>
      </c>
      <c r="J56" s="151">
        <v>0</v>
      </c>
      <c r="K56" t="b">
        <v>0</v>
      </c>
      <c r="N56">
        <v>0</v>
      </c>
      <c r="O56">
        <v>20</v>
      </c>
    </row>
    <row r="57" spans="1:15">
      <c r="A57" t="s">
        <v>645</v>
      </c>
      <c r="B57" s="95" t="s">
        <v>707</v>
      </c>
      <c r="C57" t="s">
        <v>267</v>
      </c>
      <c r="F57" s="10">
        <v>0.95</v>
      </c>
      <c r="J57" s="151">
        <v>0</v>
      </c>
      <c r="K57" t="b">
        <v>0</v>
      </c>
      <c r="N57">
        <v>0</v>
      </c>
      <c r="O57" s="17">
        <v>20</v>
      </c>
    </row>
    <row r="58" spans="1:15">
      <c r="B58" s="95"/>
      <c r="F58" s="10"/>
      <c r="J58" s="17"/>
      <c r="N58" s="159"/>
    </row>
  </sheetData>
  <mergeCells count="6">
    <mergeCell ref="A50:H50"/>
    <mergeCell ref="A30:H30"/>
    <mergeCell ref="A39:H39"/>
    <mergeCell ref="A7:H7"/>
    <mergeCell ref="A1:H1"/>
    <mergeCell ref="A17:H17"/>
  </mergeCells>
  <phoneticPr fontId="9" type="noConversion"/>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9"/>
  </sheetPr>
  <dimension ref="A1:R59"/>
  <sheetViews>
    <sheetView topLeftCell="A27" zoomScale="80" zoomScaleNormal="80" workbookViewId="0">
      <selection activeCell="K53" sqref="K53"/>
    </sheetView>
  </sheetViews>
  <sheetFormatPr defaultRowHeight="16.5"/>
  <cols>
    <col min="1" max="1" width="20" customWidth="1"/>
    <col min="2" max="2" width="13" customWidth="1"/>
    <col min="3" max="3" width="15" customWidth="1"/>
    <col min="4" max="15" width="13" customWidth="1"/>
  </cols>
  <sheetData>
    <row r="1" spans="1:8" ht="26.25" customHeight="1">
      <c r="A1" s="286" t="s">
        <v>708</v>
      </c>
      <c r="B1" s="278"/>
      <c r="C1" s="278"/>
      <c r="D1" s="278"/>
      <c r="E1" s="278"/>
      <c r="F1" s="278"/>
      <c r="G1" s="278"/>
      <c r="H1" s="278"/>
    </row>
    <row r="3" spans="1:8">
      <c r="F3" s="11" t="s">
        <v>585</v>
      </c>
      <c r="G3" s="12" t="s">
        <v>586</v>
      </c>
      <c r="H3" s="12" t="s">
        <v>587</v>
      </c>
    </row>
    <row r="7" spans="1:8" ht="17.25" customHeight="1">
      <c r="A7" s="285" t="s">
        <v>303</v>
      </c>
      <c r="B7" s="278"/>
      <c r="C7" s="278"/>
      <c r="D7" s="278"/>
      <c r="E7" s="278"/>
      <c r="F7" s="278"/>
      <c r="G7" s="278"/>
      <c r="H7" s="278"/>
    </row>
    <row r="9" spans="1:8">
      <c r="A9" s="13" t="s">
        <v>106</v>
      </c>
      <c r="B9" s="13" t="s">
        <v>588</v>
      </c>
      <c r="C9" s="13" t="s">
        <v>589</v>
      </c>
      <c r="D9" s="14" t="s">
        <v>590</v>
      </c>
      <c r="E9" s="14" t="s">
        <v>591</v>
      </c>
    </row>
    <row r="11" spans="1:8">
      <c r="A11" t="s">
        <v>324</v>
      </c>
      <c r="B11">
        <v>1</v>
      </c>
      <c r="C11" t="s">
        <v>593</v>
      </c>
    </row>
    <row r="12" spans="1:8">
      <c r="A12" t="s">
        <v>709</v>
      </c>
      <c r="B12">
        <v>1</v>
      </c>
      <c r="C12" t="s">
        <v>583</v>
      </c>
    </row>
    <row r="13" spans="1:8">
      <c r="A13" t="s">
        <v>320</v>
      </c>
      <c r="B13">
        <v>1</v>
      </c>
      <c r="C13" s="15" t="s">
        <v>595</v>
      </c>
      <c r="D13" s="15"/>
      <c r="E13" s="15"/>
      <c r="F13" s="15"/>
      <c r="G13" s="15"/>
      <c r="H13" s="15"/>
    </row>
    <row r="14" spans="1:8">
      <c r="A14" s="95" t="s">
        <v>710</v>
      </c>
      <c r="B14" s="95">
        <v>1</v>
      </c>
      <c r="C14" s="95" t="s">
        <v>25</v>
      </c>
    </row>
    <row r="15" spans="1:8">
      <c r="A15" s="95"/>
      <c r="B15" s="95"/>
    </row>
    <row r="17" spans="1:16" ht="17.25" customHeight="1">
      <c r="A17" s="285" t="s">
        <v>597</v>
      </c>
      <c r="B17" s="278"/>
      <c r="C17" s="278"/>
      <c r="D17" s="278"/>
      <c r="E17" s="278"/>
      <c r="F17" s="278"/>
      <c r="G17" s="278"/>
      <c r="H17" s="278"/>
    </row>
    <row r="19" spans="1:16">
      <c r="A19" s="13" t="s">
        <v>106</v>
      </c>
      <c r="B19" s="13" t="s">
        <v>303</v>
      </c>
      <c r="C19" s="13" t="s">
        <v>589</v>
      </c>
      <c r="D19" s="13" t="s">
        <v>598</v>
      </c>
      <c r="E19" s="14" t="s">
        <v>599</v>
      </c>
      <c r="F19" s="14" t="s">
        <v>600</v>
      </c>
      <c r="G19" s="14" t="s">
        <v>601</v>
      </c>
      <c r="H19" s="14" t="s">
        <v>47</v>
      </c>
      <c r="I19" s="14" t="s">
        <v>46</v>
      </c>
      <c r="J19" s="14" t="s">
        <v>602</v>
      </c>
      <c r="K19" s="2" t="s">
        <v>603</v>
      </c>
      <c r="L19" s="14" t="s">
        <v>604</v>
      </c>
      <c r="M19" s="123" t="s">
        <v>605</v>
      </c>
      <c r="N19" s="123" t="s">
        <v>606</v>
      </c>
      <c r="O19" s="123" t="s">
        <v>607</v>
      </c>
      <c r="P19" s="123" t="s">
        <v>608</v>
      </c>
    </row>
    <row r="20" spans="1:16">
      <c r="A20" t="s">
        <v>50</v>
      </c>
      <c r="B20" t="s">
        <v>281</v>
      </c>
      <c r="C20" t="s">
        <v>609</v>
      </c>
      <c r="D20" s="181">
        <v>669</v>
      </c>
      <c r="E20" s="95" t="b">
        <v>0</v>
      </c>
      <c r="G20" s="155">
        <f>D20*개발노트!$I$111</f>
        <v>2007</v>
      </c>
      <c r="H20" s="17">
        <v>2</v>
      </c>
      <c r="I20" s="17">
        <v>840601</v>
      </c>
      <c r="K20">
        <v>0.6</v>
      </c>
      <c r="M20" s="20"/>
      <c r="N20" s="20"/>
      <c r="O20" s="20"/>
      <c r="P20" s="20"/>
    </row>
    <row r="21" spans="1:16">
      <c r="A21" t="s">
        <v>51</v>
      </c>
      <c r="B21" t="s">
        <v>281</v>
      </c>
      <c r="C21" t="s">
        <v>610</v>
      </c>
      <c r="D21" s="181">
        <v>0</v>
      </c>
      <c r="E21" s="95" t="b">
        <v>0</v>
      </c>
      <c r="G21" s="155">
        <f>D21*개발노트!$I$111</f>
        <v>0</v>
      </c>
      <c r="H21" s="18">
        <v>4</v>
      </c>
      <c r="I21" s="17">
        <v>4712626</v>
      </c>
      <c r="K21">
        <v>0.7</v>
      </c>
      <c r="M21" s="20"/>
      <c r="N21" s="20"/>
      <c r="O21" s="20"/>
      <c r="P21" s="20"/>
    </row>
    <row r="22" spans="1:16">
      <c r="A22" t="s">
        <v>20</v>
      </c>
      <c r="B22" t="s">
        <v>281</v>
      </c>
      <c r="C22" t="s">
        <v>582</v>
      </c>
      <c r="D22" s="181">
        <v>3619</v>
      </c>
      <c r="E22" s="95" t="b">
        <v>0</v>
      </c>
      <c r="H22" s="17">
        <v>63.573999999999998</v>
      </c>
      <c r="I22" s="17">
        <v>2021803</v>
      </c>
      <c r="J22">
        <v>0.54</v>
      </c>
      <c r="M22" s="20" t="b">
        <v>0</v>
      </c>
      <c r="N22" s="20"/>
      <c r="O22" s="20">
        <v>0.25</v>
      </c>
      <c r="P22" s="20">
        <v>0.25</v>
      </c>
    </row>
    <row r="23" spans="1:16">
      <c r="A23" t="s">
        <v>21</v>
      </c>
      <c r="B23" t="s">
        <v>281</v>
      </c>
      <c r="C23" t="s">
        <v>582</v>
      </c>
      <c r="D23" s="181">
        <v>2800</v>
      </c>
      <c r="E23" s="95" t="b">
        <v>0</v>
      </c>
      <c r="H23" s="17">
        <v>6</v>
      </c>
      <c r="I23" s="17">
        <v>7718412</v>
      </c>
      <c r="J23">
        <v>0.8</v>
      </c>
      <c r="K23">
        <v>0.85</v>
      </c>
      <c r="M23" s="20"/>
      <c r="N23" s="20">
        <v>0.8</v>
      </c>
      <c r="O23" s="20"/>
      <c r="P23" s="20"/>
    </row>
    <row r="24" spans="1:16">
      <c r="D24" s="181"/>
      <c r="E24" s="95"/>
      <c r="H24" s="90">
        <v>0</v>
      </c>
      <c r="I24" s="90">
        <v>0</v>
      </c>
      <c r="J24" s="91"/>
      <c r="K24" s="89"/>
      <c r="M24" s="20"/>
      <c r="N24" s="20"/>
      <c r="O24" s="20"/>
      <c r="P24" s="20"/>
    </row>
    <row r="25" spans="1:16">
      <c r="A25" t="s">
        <v>611</v>
      </c>
      <c r="B25" t="s">
        <v>281</v>
      </c>
      <c r="C25" t="s">
        <v>582</v>
      </c>
      <c r="D25" s="181">
        <v>0</v>
      </c>
      <c r="E25" s="95" t="b">
        <v>0</v>
      </c>
      <c r="H25" s="17">
        <v>54.186999999999998</v>
      </c>
      <c r="I25" s="17">
        <v>2877207</v>
      </c>
      <c r="J25">
        <v>0.47</v>
      </c>
      <c r="K25">
        <v>0.85</v>
      </c>
      <c r="M25" s="20" t="b">
        <v>0</v>
      </c>
      <c r="N25" s="20"/>
      <c r="O25" s="20">
        <v>0.125</v>
      </c>
      <c r="P25" s="20">
        <v>0.125</v>
      </c>
    </row>
    <row r="26" spans="1:16">
      <c r="A26" t="s">
        <v>612</v>
      </c>
      <c r="B26" t="s">
        <v>281</v>
      </c>
      <c r="C26" t="s">
        <v>582</v>
      </c>
      <c r="D26" s="181">
        <v>0</v>
      </c>
      <c r="E26" s="95" t="b">
        <v>0</v>
      </c>
      <c r="H26" s="17">
        <v>2</v>
      </c>
      <c r="I26" s="17">
        <v>0</v>
      </c>
      <c r="J26">
        <v>0.9</v>
      </c>
      <c r="K26">
        <v>0.3</v>
      </c>
      <c r="M26" s="20"/>
      <c r="N26" s="20"/>
      <c r="O26" s="20"/>
      <c r="P26" s="20"/>
    </row>
    <row r="27" spans="1:16">
      <c r="A27" s="15"/>
      <c r="D27" s="15"/>
      <c r="F27" s="15"/>
      <c r="G27" s="15"/>
      <c r="H27" s="15"/>
    </row>
    <row r="29" spans="1:16" ht="17.25" customHeight="1"/>
    <row r="30" spans="1:16" ht="17.25" customHeight="1">
      <c r="A30" s="285" t="s">
        <v>613</v>
      </c>
      <c r="B30" s="278"/>
      <c r="C30" s="278"/>
      <c r="D30" s="278"/>
      <c r="E30" s="278"/>
      <c r="F30" s="278"/>
      <c r="G30" s="278"/>
      <c r="H30" s="278"/>
    </row>
    <row r="32" spans="1:16">
      <c r="A32" s="13" t="s">
        <v>106</v>
      </c>
      <c r="B32" s="13" t="s">
        <v>303</v>
      </c>
      <c r="C32" s="14" t="s">
        <v>589</v>
      </c>
      <c r="D32" s="13" t="s">
        <v>614</v>
      </c>
    </row>
    <row r="33" spans="1:14">
      <c r="A33" t="s">
        <v>615</v>
      </c>
      <c r="B33" t="s">
        <v>281</v>
      </c>
      <c r="C33" s="16" t="s">
        <v>582</v>
      </c>
      <c r="D33" s="17">
        <v>3575.3424660000001</v>
      </c>
    </row>
    <row r="34" spans="1:14">
      <c r="A34" t="s">
        <v>616</v>
      </c>
      <c r="B34" t="s">
        <v>709</v>
      </c>
      <c r="C34" s="16" t="s">
        <v>583</v>
      </c>
      <c r="D34" s="17">
        <v>346.02436628044143</v>
      </c>
    </row>
    <row r="35" spans="1:14">
      <c r="A35" t="s">
        <v>618</v>
      </c>
      <c r="B35" t="s">
        <v>324</v>
      </c>
      <c r="C35" s="16" t="s">
        <v>593</v>
      </c>
      <c r="D35" s="17">
        <v>33.105022830000003</v>
      </c>
    </row>
    <row r="36" spans="1:14">
      <c r="A36" t="s">
        <v>621</v>
      </c>
      <c r="B36" s="95" t="s">
        <v>710</v>
      </c>
      <c r="C36" s="6" t="s">
        <v>25</v>
      </c>
      <c r="D36" s="17">
        <v>0</v>
      </c>
      <c r="E36" s="15"/>
      <c r="F36" s="15"/>
      <c r="G36" s="15"/>
      <c r="H36" s="15"/>
    </row>
    <row r="38" spans="1:14" ht="17.25" customHeight="1"/>
    <row r="39" spans="1:14" ht="17.25" customHeight="1">
      <c r="A39" s="285" t="s">
        <v>623</v>
      </c>
      <c r="B39" s="278"/>
      <c r="C39" s="278"/>
      <c r="D39" s="278"/>
      <c r="E39" s="278"/>
      <c r="F39" s="278"/>
      <c r="G39" s="278"/>
      <c r="H39" s="278"/>
    </row>
    <row r="41" spans="1:14">
      <c r="A41" s="13" t="s">
        <v>106</v>
      </c>
      <c r="B41" s="13" t="s">
        <v>303</v>
      </c>
      <c r="C41" s="14" t="s">
        <v>589</v>
      </c>
      <c r="D41" s="13" t="s">
        <v>103</v>
      </c>
      <c r="E41" s="14" t="s">
        <v>624</v>
      </c>
      <c r="F41" s="14" t="s">
        <v>625</v>
      </c>
      <c r="G41" s="14" t="s">
        <v>626</v>
      </c>
      <c r="H41" s="14" t="s">
        <v>627</v>
      </c>
      <c r="I41" s="14" t="s">
        <v>628</v>
      </c>
      <c r="J41" s="14" t="s">
        <v>629</v>
      </c>
      <c r="K41" s="14" t="s">
        <v>630</v>
      </c>
      <c r="L41" s="124" t="s">
        <v>631</v>
      </c>
      <c r="M41" s="2" t="s">
        <v>46</v>
      </c>
      <c r="N41" s="2" t="s">
        <v>47</v>
      </c>
    </row>
    <row r="42" spans="1:14">
      <c r="A42" t="s">
        <v>55</v>
      </c>
      <c r="B42" t="s">
        <v>281</v>
      </c>
      <c r="C42" s="16" t="s">
        <v>582</v>
      </c>
      <c r="D42" s="151">
        <v>0</v>
      </c>
      <c r="E42" s="10" t="b">
        <v>0</v>
      </c>
      <c r="F42" s="16" t="b">
        <v>1</v>
      </c>
      <c r="G42" s="16">
        <v>0.01</v>
      </c>
      <c r="H42" s="16">
        <v>0.95</v>
      </c>
      <c r="I42" s="16">
        <v>0.95</v>
      </c>
      <c r="J42" s="17">
        <f>D42*0.5</f>
        <v>0</v>
      </c>
      <c r="K42" s="17">
        <f>D42</f>
        <v>0</v>
      </c>
      <c r="M42" s="17">
        <v>1758732</v>
      </c>
    </row>
    <row r="43" spans="1:14">
      <c r="A43" t="s">
        <v>632</v>
      </c>
      <c r="B43" t="s">
        <v>324</v>
      </c>
      <c r="C43" s="16" t="s">
        <v>593</v>
      </c>
      <c r="D43" s="261">
        <v>100</v>
      </c>
      <c r="E43" s="10" t="b">
        <v>0</v>
      </c>
      <c r="F43" s="16" t="b">
        <v>1</v>
      </c>
      <c r="G43" s="16">
        <v>0.01</v>
      </c>
      <c r="H43" s="16">
        <v>0.95</v>
      </c>
      <c r="I43" s="16">
        <v>0.95</v>
      </c>
      <c r="J43" s="17">
        <f>D43*0.5</f>
        <v>50</v>
      </c>
      <c r="K43" s="17">
        <f>D43</f>
        <v>100</v>
      </c>
      <c r="M43" s="17">
        <v>82939</v>
      </c>
    </row>
    <row r="44" spans="1:14">
      <c r="A44" t="s">
        <v>633</v>
      </c>
      <c r="B44" t="s">
        <v>709</v>
      </c>
      <c r="C44" t="s">
        <v>583</v>
      </c>
      <c r="D44" s="151">
        <v>100</v>
      </c>
      <c r="E44" s="10" t="b">
        <v>0</v>
      </c>
      <c r="F44" s="16" t="b">
        <v>1</v>
      </c>
      <c r="G44" s="16">
        <v>0.01</v>
      </c>
      <c r="H44" s="16">
        <v>0.95</v>
      </c>
      <c r="I44" s="16">
        <v>0.95</v>
      </c>
      <c r="J44" s="17">
        <f>D44*0.5</f>
        <v>50</v>
      </c>
      <c r="K44" s="17">
        <f>D44</f>
        <v>100</v>
      </c>
      <c r="M44" s="17">
        <v>64327</v>
      </c>
    </row>
    <row r="45" spans="1:14">
      <c r="A45" t="s">
        <v>634</v>
      </c>
      <c r="B45" s="95" t="s">
        <v>710</v>
      </c>
      <c r="C45" t="s">
        <v>25</v>
      </c>
      <c r="D45" s="151">
        <v>0</v>
      </c>
      <c r="E45" s="10" t="b">
        <v>0</v>
      </c>
      <c r="F45" s="10" t="b">
        <v>1</v>
      </c>
      <c r="G45" s="10">
        <v>0.01</v>
      </c>
      <c r="H45" s="10">
        <v>0.95</v>
      </c>
      <c r="I45" s="10">
        <v>0.95</v>
      </c>
      <c r="J45" s="17">
        <f>D45*0.5</f>
        <v>0</v>
      </c>
      <c r="K45" s="17">
        <f>D45</f>
        <v>0</v>
      </c>
      <c r="L45" s="54">
        <v>0.3</v>
      </c>
      <c r="M45" s="17"/>
    </row>
    <row r="46" spans="1:14">
      <c r="C46" s="10"/>
      <c r="E46" s="10"/>
      <c r="F46" s="10"/>
      <c r="G46" s="10"/>
      <c r="N46" s="17"/>
    </row>
    <row r="47" spans="1:14">
      <c r="A47" s="15"/>
      <c r="B47" s="15"/>
      <c r="C47" s="15"/>
      <c r="D47" s="15"/>
      <c r="E47" s="15"/>
      <c r="F47" s="15"/>
      <c r="G47" s="15"/>
      <c r="H47" s="15"/>
    </row>
    <row r="49" spans="1:18" ht="17.25" customHeight="1"/>
    <row r="50" spans="1:18" ht="17.25" customHeight="1">
      <c r="A50" s="285" t="s">
        <v>635</v>
      </c>
      <c r="B50" s="278"/>
      <c r="C50" s="278"/>
      <c r="D50" s="278"/>
      <c r="E50" s="278"/>
      <c r="F50" s="278"/>
      <c r="G50" s="278"/>
      <c r="H50" s="278"/>
    </row>
    <row r="52" spans="1:18">
      <c r="A52" s="13" t="s">
        <v>106</v>
      </c>
      <c r="B52" s="13" t="s">
        <v>219</v>
      </c>
      <c r="C52" s="14" t="s">
        <v>636</v>
      </c>
      <c r="D52" s="14" t="s">
        <v>637</v>
      </c>
      <c r="E52" s="14" t="s">
        <v>638</v>
      </c>
      <c r="F52" s="14" t="s">
        <v>639</v>
      </c>
      <c r="G52" s="14" t="s">
        <v>640</v>
      </c>
      <c r="H52" s="14" t="s">
        <v>641</v>
      </c>
      <c r="I52" s="14" t="s">
        <v>642</v>
      </c>
      <c r="J52" s="13" t="s">
        <v>598</v>
      </c>
      <c r="K52" s="14" t="s">
        <v>599</v>
      </c>
      <c r="L52" s="14" t="s">
        <v>600</v>
      </c>
      <c r="M52" s="14" t="s">
        <v>601</v>
      </c>
      <c r="N52" s="14" t="s">
        <v>46</v>
      </c>
      <c r="O52" s="14" t="s">
        <v>47</v>
      </c>
    </row>
    <row r="53" spans="1:18">
      <c r="A53" t="s">
        <v>643</v>
      </c>
      <c r="B53" t="s">
        <v>281</v>
      </c>
      <c r="C53" t="s">
        <v>324</v>
      </c>
      <c r="F53" s="16">
        <v>0.7</v>
      </c>
      <c r="J53" s="262">
        <v>0</v>
      </c>
      <c r="K53" t="b">
        <v>0</v>
      </c>
      <c r="M53">
        <v>1000</v>
      </c>
      <c r="N53" s="17">
        <v>1189914</v>
      </c>
      <c r="O53" s="17">
        <v>0</v>
      </c>
      <c r="Q53" s="17"/>
      <c r="R53" s="17"/>
    </row>
    <row r="54" spans="1:18">
      <c r="A54" t="s">
        <v>56</v>
      </c>
      <c r="B54" t="s">
        <v>281</v>
      </c>
      <c r="C54" t="s">
        <v>709</v>
      </c>
      <c r="F54">
        <v>3</v>
      </c>
      <c r="J54" s="151">
        <v>0</v>
      </c>
      <c r="K54" t="b">
        <v>0</v>
      </c>
      <c r="M54">
        <v>500</v>
      </c>
      <c r="N54" s="17">
        <v>1311343</v>
      </c>
      <c r="O54" s="17">
        <v>10</v>
      </c>
      <c r="Q54" s="17"/>
      <c r="R54" s="17"/>
    </row>
    <row r="55" spans="1:18">
      <c r="A55" t="s">
        <v>22</v>
      </c>
      <c r="B55" t="s">
        <v>320</v>
      </c>
      <c r="C55" t="s">
        <v>281</v>
      </c>
      <c r="D55" t="s">
        <v>709</v>
      </c>
      <c r="F55">
        <v>0.5</v>
      </c>
      <c r="H55">
        <v>0.4</v>
      </c>
      <c r="J55" s="263">
        <v>0</v>
      </c>
      <c r="K55" t="b">
        <v>0</v>
      </c>
      <c r="N55" s="17">
        <v>1604147.1282579601</v>
      </c>
      <c r="O55" s="17">
        <v>63.573999999999998</v>
      </c>
      <c r="Q55" s="17"/>
      <c r="R55" s="17"/>
    </row>
    <row r="56" spans="1:18">
      <c r="A56" s="15" t="s">
        <v>667</v>
      </c>
      <c r="B56" t="s">
        <v>324</v>
      </c>
      <c r="C56" t="s">
        <v>281</v>
      </c>
      <c r="D56" t="s">
        <v>709</v>
      </c>
      <c r="F56">
        <v>0.5</v>
      </c>
      <c r="H56">
        <v>0.4</v>
      </c>
      <c r="J56" s="263">
        <v>0</v>
      </c>
      <c r="K56" t="b">
        <v>0</v>
      </c>
      <c r="N56" s="159">
        <v>3761636</v>
      </c>
      <c r="O56">
        <v>10</v>
      </c>
    </row>
    <row r="57" spans="1:18">
      <c r="A57" t="s">
        <v>644</v>
      </c>
      <c r="B57" t="s">
        <v>281</v>
      </c>
      <c r="C57" s="95" t="s">
        <v>710</v>
      </c>
      <c r="F57" s="10">
        <v>0.95</v>
      </c>
      <c r="J57" s="151">
        <v>0</v>
      </c>
      <c r="K57" t="b">
        <v>0</v>
      </c>
      <c r="N57">
        <v>0</v>
      </c>
      <c r="O57">
        <v>20</v>
      </c>
      <c r="R57" s="17"/>
    </row>
    <row r="58" spans="1:18">
      <c r="A58" t="s">
        <v>645</v>
      </c>
      <c r="B58" s="95" t="s">
        <v>710</v>
      </c>
      <c r="C58" t="s">
        <v>281</v>
      </c>
      <c r="F58" s="10">
        <v>0.95</v>
      </c>
      <c r="J58" s="151">
        <v>0</v>
      </c>
      <c r="K58" t="b">
        <v>0</v>
      </c>
      <c r="N58">
        <v>0</v>
      </c>
      <c r="O58" s="17">
        <v>20</v>
      </c>
      <c r="Q58" s="159"/>
    </row>
    <row r="59" spans="1:18">
      <c r="B59" s="95"/>
      <c r="F59" s="10"/>
      <c r="J59" s="17"/>
    </row>
  </sheetData>
  <mergeCells count="6">
    <mergeCell ref="A50:H50"/>
    <mergeCell ref="A30:H30"/>
    <mergeCell ref="A39:H39"/>
    <mergeCell ref="A7:H7"/>
    <mergeCell ref="A1:H1"/>
    <mergeCell ref="A17:H17"/>
  </mergeCells>
  <phoneticPr fontId="9" type="noConversion"/>
  <pageMargins left="0.75" right="0.75" top="1" bottom="1" header="0.5" footer="0.5"/>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419"/>
  <sheetViews>
    <sheetView topLeftCell="A395" workbookViewId="0"/>
  </sheetViews>
  <sheetFormatPr defaultRowHeight="16.5"/>
  <cols>
    <col min="2" max="2" width="13.875" bestFit="1" customWidth="1"/>
  </cols>
  <sheetData>
    <row r="1" spans="1:8">
      <c r="A1" t="s">
        <v>711</v>
      </c>
      <c r="B1" t="s">
        <v>712</v>
      </c>
      <c r="C1" t="s">
        <v>713</v>
      </c>
      <c r="D1" t="s">
        <v>714</v>
      </c>
      <c r="E1" t="s">
        <v>715</v>
      </c>
      <c r="F1" t="s">
        <v>716</v>
      </c>
      <c r="G1" t="s">
        <v>717</v>
      </c>
      <c r="H1" t="s">
        <v>718</v>
      </c>
    </row>
    <row r="2" spans="1:8">
      <c r="A2">
        <v>0</v>
      </c>
      <c r="B2" t="s">
        <v>719</v>
      </c>
      <c r="C2" t="s">
        <v>582</v>
      </c>
      <c r="D2">
        <v>765000</v>
      </c>
      <c r="E2">
        <v>128.9622473</v>
      </c>
      <c r="F2">
        <v>37.256078770000002</v>
      </c>
      <c r="G2" t="s">
        <v>144</v>
      </c>
      <c r="H2" t="s">
        <v>484</v>
      </c>
    </row>
    <row r="3" spans="1:8">
      <c r="A3">
        <v>1</v>
      </c>
      <c r="B3" t="s">
        <v>720</v>
      </c>
      <c r="C3" t="s">
        <v>582</v>
      </c>
      <c r="D3">
        <v>765000</v>
      </c>
      <c r="E3">
        <v>127.5048156</v>
      </c>
      <c r="F3">
        <v>37.618962209999999</v>
      </c>
      <c r="G3" t="s">
        <v>141</v>
      </c>
      <c r="H3" t="s">
        <v>480</v>
      </c>
    </row>
    <row r="4" spans="1:8">
      <c r="A4">
        <v>2</v>
      </c>
      <c r="B4" t="s">
        <v>721</v>
      </c>
      <c r="C4" t="s">
        <v>582</v>
      </c>
      <c r="D4">
        <v>345000</v>
      </c>
      <c r="E4">
        <v>128.42852389999999</v>
      </c>
      <c r="F4">
        <v>35.931725149999998</v>
      </c>
      <c r="G4" t="s">
        <v>156</v>
      </c>
      <c r="H4" t="s">
        <v>482</v>
      </c>
    </row>
    <row r="5" spans="1:8">
      <c r="A5">
        <v>3</v>
      </c>
      <c r="B5" t="s">
        <v>722</v>
      </c>
      <c r="C5" t="s">
        <v>582</v>
      </c>
      <c r="D5">
        <v>154000</v>
      </c>
      <c r="E5">
        <v>128.63439109999999</v>
      </c>
      <c r="F5">
        <v>35.82569015</v>
      </c>
      <c r="G5" t="s">
        <v>128</v>
      </c>
      <c r="H5" t="s">
        <v>474</v>
      </c>
    </row>
    <row r="6" spans="1:8">
      <c r="A6">
        <v>4</v>
      </c>
      <c r="B6" t="s">
        <v>723</v>
      </c>
      <c r="C6" t="s">
        <v>582</v>
      </c>
      <c r="D6">
        <v>345000</v>
      </c>
      <c r="E6">
        <v>127.3740706</v>
      </c>
      <c r="F6">
        <v>36.459527569999999</v>
      </c>
      <c r="G6" t="s">
        <v>134</v>
      </c>
      <c r="H6" t="s">
        <v>476</v>
      </c>
    </row>
    <row r="7" spans="1:8">
      <c r="A7">
        <v>5</v>
      </c>
      <c r="B7" t="s">
        <v>724</v>
      </c>
      <c r="C7" t="s">
        <v>582</v>
      </c>
      <c r="D7">
        <v>345000</v>
      </c>
      <c r="E7">
        <v>127.3391025</v>
      </c>
      <c r="F7">
        <v>36.950111370000002</v>
      </c>
      <c r="G7" t="s">
        <v>146</v>
      </c>
      <c r="H7" t="s">
        <v>470</v>
      </c>
    </row>
    <row r="8" spans="1:8">
      <c r="A8">
        <v>6</v>
      </c>
      <c r="B8" t="s">
        <v>725</v>
      </c>
      <c r="C8" t="s">
        <v>582</v>
      </c>
      <c r="D8">
        <v>154000</v>
      </c>
      <c r="E8">
        <v>127.2450868</v>
      </c>
      <c r="F8">
        <v>37.022151749999999</v>
      </c>
      <c r="G8" t="s">
        <v>141</v>
      </c>
      <c r="H8" t="s">
        <v>480</v>
      </c>
    </row>
    <row r="9" spans="1:8">
      <c r="A9">
        <v>7</v>
      </c>
      <c r="B9" t="s">
        <v>726</v>
      </c>
      <c r="C9" t="s">
        <v>582</v>
      </c>
      <c r="D9">
        <v>345000</v>
      </c>
      <c r="E9">
        <v>127.0498448</v>
      </c>
      <c r="F9">
        <v>37.029213210000002</v>
      </c>
      <c r="G9" t="s">
        <v>141</v>
      </c>
      <c r="H9" t="s">
        <v>480</v>
      </c>
    </row>
    <row r="10" spans="1:8">
      <c r="A10">
        <v>8</v>
      </c>
      <c r="B10" t="s">
        <v>727</v>
      </c>
      <c r="C10" t="s">
        <v>582</v>
      </c>
      <c r="D10">
        <v>345000</v>
      </c>
      <c r="E10">
        <v>126.7877532</v>
      </c>
      <c r="F10">
        <v>36.466551619999997</v>
      </c>
      <c r="G10" t="s">
        <v>147</v>
      </c>
      <c r="H10" t="s">
        <v>472</v>
      </c>
    </row>
    <row r="11" spans="1:8">
      <c r="A11">
        <v>9</v>
      </c>
      <c r="B11" t="s">
        <v>728</v>
      </c>
      <c r="C11" t="s">
        <v>582</v>
      </c>
      <c r="D11">
        <v>345000</v>
      </c>
      <c r="E11">
        <v>127.00809409999999</v>
      </c>
      <c r="F11">
        <v>36.869786179999998</v>
      </c>
      <c r="G11" t="s">
        <v>147</v>
      </c>
      <c r="H11" t="s">
        <v>472</v>
      </c>
    </row>
    <row r="12" spans="1:8">
      <c r="A12">
        <v>10</v>
      </c>
      <c r="B12" t="s">
        <v>729</v>
      </c>
      <c r="C12" t="s">
        <v>582</v>
      </c>
      <c r="D12">
        <v>345000</v>
      </c>
      <c r="E12">
        <v>127.53138250000001</v>
      </c>
      <c r="F12">
        <v>36.294383430000003</v>
      </c>
      <c r="G12" t="s">
        <v>146</v>
      </c>
      <c r="H12" t="s">
        <v>470</v>
      </c>
    </row>
    <row r="13" spans="1:8">
      <c r="A13">
        <v>11</v>
      </c>
      <c r="B13" t="s">
        <v>730</v>
      </c>
      <c r="C13" t="s">
        <v>582</v>
      </c>
      <c r="D13">
        <v>765000</v>
      </c>
      <c r="E13">
        <v>127.35233650000001</v>
      </c>
      <c r="F13">
        <v>36.756684780000001</v>
      </c>
      <c r="G13" t="s">
        <v>146</v>
      </c>
      <c r="H13" t="s">
        <v>470</v>
      </c>
    </row>
    <row r="14" spans="1:8">
      <c r="A14">
        <v>12</v>
      </c>
      <c r="B14" t="s">
        <v>731</v>
      </c>
      <c r="C14" t="s">
        <v>582</v>
      </c>
      <c r="D14">
        <v>765000</v>
      </c>
      <c r="E14">
        <v>126.6426613</v>
      </c>
      <c r="F14">
        <v>36.76949321</v>
      </c>
      <c r="G14" t="s">
        <v>147</v>
      </c>
      <c r="H14" t="s">
        <v>472</v>
      </c>
    </row>
    <row r="15" spans="1:8">
      <c r="A15">
        <v>13</v>
      </c>
      <c r="B15" t="s">
        <v>732</v>
      </c>
      <c r="C15" t="s">
        <v>582</v>
      </c>
      <c r="D15">
        <v>154000</v>
      </c>
      <c r="E15">
        <v>128.56123779999999</v>
      </c>
      <c r="F15">
        <v>38.184552619999998</v>
      </c>
      <c r="G15" t="s">
        <v>144</v>
      </c>
      <c r="H15" t="s">
        <v>484</v>
      </c>
    </row>
    <row r="16" spans="1:8">
      <c r="A16">
        <v>14</v>
      </c>
      <c r="B16" t="s">
        <v>733</v>
      </c>
      <c r="C16" t="s">
        <v>582</v>
      </c>
      <c r="D16">
        <v>154000</v>
      </c>
      <c r="E16">
        <v>128.57582740000001</v>
      </c>
      <c r="F16">
        <v>38.092366499999997</v>
      </c>
      <c r="G16" t="s">
        <v>144</v>
      </c>
      <c r="H16" t="s">
        <v>484</v>
      </c>
    </row>
    <row r="17" spans="1:8">
      <c r="A17">
        <v>15</v>
      </c>
      <c r="B17" t="s">
        <v>734</v>
      </c>
      <c r="C17" t="s">
        <v>582</v>
      </c>
      <c r="D17">
        <v>345000</v>
      </c>
      <c r="E17">
        <v>126.92379560000001</v>
      </c>
      <c r="F17">
        <v>36.78947471</v>
      </c>
      <c r="G17" t="s">
        <v>147</v>
      </c>
      <c r="H17" t="s">
        <v>472</v>
      </c>
    </row>
    <row r="18" spans="1:8">
      <c r="A18">
        <v>16</v>
      </c>
      <c r="B18" t="s">
        <v>735</v>
      </c>
      <c r="C18" t="s">
        <v>582</v>
      </c>
      <c r="D18">
        <v>345000</v>
      </c>
      <c r="E18">
        <v>126.4913837</v>
      </c>
      <c r="F18">
        <v>36.39755177</v>
      </c>
      <c r="G18" t="s">
        <v>147</v>
      </c>
      <c r="H18" t="s">
        <v>472</v>
      </c>
    </row>
    <row r="19" spans="1:8">
      <c r="A19">
        <v>17</v>
      </c>
      <c r="B19" t="s">
        <v>736</v>
      </c>
      <c r="C19" t="s">
        <v>582</v>
      </c>
      <c r="D19">
        <v>154000</v>
      </c>
      <c r="E19">
        <v>126.8262443</v>
      </c>
      <c r="F19">
        <v>36.732965450000002</v>
      </c>
      <c r="G19" t="s">
        <v>147</v>
      </c>
      <c r="H19" t="s">
        <v>472</v>
      </c>
    </row>
    <row r="20" spans="1:8">
      <c r="A20">
        <v>18</v>
      </c>
      <c r="B20" t="s">
        <v>737</v>
      </c>
      <c r="C20" t="s">
        <v>582</v>
      </c>
      <c r="D20">
        <v>154000</v>
      </c>
      <c r="E20">
        <v>127.0448277</v>
      </c>
      <c r="F20">
        <v>36.762052709999999</v>
      </c>
      <c r="G20" t="s">
        <v>147</v>
      </c>
      <c r="H20" t="s">
        <v>472</v>
      </c>
    </row>
    <row r="21" spans="1:8">
      <c r="A21">
        <v>19</v>
      </c>
      <c r="B21" t="s">
        <v>738</v>
      </c>
      <c r="C21" t="s">
        <v>582</v>
      </c>
      <c r="D21">
        <v>154000</v>
      </c>
      <c r="E21">
        <v>127.0957188</v>
      </c>
      <c r="F21">
        <v>36.913925829999997</v>
      </c>
      <c r="G21" t="s">
        <v>147</v>
      </c>
      <c r="H21" t="s">
        <v>472</v>
      </c>
    </row>
    <row r="22" spans="1:8">
      <c r="A22">
        <v>20</v>
      </c>
      <c r="B22" t="s">
        <v>739</v>
      </c>
      <c r="C22" t="s">
        <v>582</v>
      </c>
      <c r="D22">
        <v>154000</v>
      </c>
      <c r="E22">
        <v>126.8774019</v>
      </c>
      <c r="F22">
        <v>36.839209529999998</v>
      </c>
      <c r="G22" t="s">
        <v>147</v>
      </c>
      <c r="H22" t="s">
        <v>472</v>
      </c>
    </row>
    <row r="23" spans="1:8">
      <c r="A23">
        <v>21</v>
      </c>
      <c r="B23" t="s">
        <v>740</v>
      </c>
      <c r="C23" t="s">
        <v>582</v>
      </c>
      <c r="D23">
        <v>765000</v>
      </c>
      <c r="E23">
        <v>127.2303165</v>
      </c>
      <c r="F23">
        <v>37.108067060000003</v>
      </c>
      <c r="G23" t="s">
        <v>141</v>
      </c>
      <c r="H23" t="s">
        <v>480</v>
      </c>
    </row>
    <row r="24" spans="1:8">
      <c r="A24">
        <v>22</v>
      </c>
      <c r="B24" t="s">
        <v>741</v>
      </c>
      <c r="C24" t="s">
        <v>582</v>
      </c>
      <c r="D24">
        <v>154000</v>
      </c>
      <c r="E24">
        <v>126.68582259999999</v>
      </c>
      <c r="F24">
        <v>37.905245399999998</v>
      </c>
      <c r="G24" t="s">
        <v>141</v>
      </c>
      <c r="H24" t="s">
        <v>480</v>
      </c>
    </row>
    <row r="25" spans="1:8">
      <c r="A25">
        <v>23</v>
      </c>
      <c r="B25" t="s">
        <v>742</v>
      </c>
      <c r="C25" t="s">
        <v>582</v>
      </c>
      <c r="D25">
        <v>345000</v>
      </c>
      <c r="E25">
        <v>126.7850006</v>
      </c>
      <c r="F25">
        <v>37.815798110000003</v>
      </c>
      <c r="G25" t="s">
        <v>141</v>
      </c>
      <c r="H25" t="s">
        <v>480</v>
      </c>
    </row>
    <row r="26" spans="1:8">
      <c r="A26">
        <v>24</v>
      </c>
      <c r="B26" t="s">
        <v>743</v>
      </c>
      <c r="C26" t="s">
        <v>582</v>
      </c>
      <c r="D26">
        <v>154000</v>
      </c>
      <c r="E26">
        <v>127.2168945</v>
      </c>
      <c r="F26">
        <v>36.702703900000003</v>
      </c>
      <c r="G26" t="s">
        <v>138</v>
      </c>
      <c r="H26" t="s">
        <v>498</v>
      </c>
    </row>
    <row r="27" spans="1:8">
      <c r="A27">
        <v>25</v>
      </c>
      <c r="B27" t="s">
        <v>744</v>
      </c>
      <c r="C27" t="s">
        <v>582</v>
      </c>
      <c r="D27">
        <v>154000</v>
      </c>
      <c r="E27">
        <v>127.12461279999999</v>
      </c>
      <c r="F27">
        <v>36.775506679999999</v>
      </c>
      <c r="G27" t="s">
        <v>147</v>
      </c>
      <c r="H27" t="s">
        <v>472</v>
      </c>
    </row>
    <row r="28" spans="1:8">
      <c r="A28">
        <v>26</v>
      </c>
      <c r="B28" t="s">
        <v>745</v>
      </c>
      <c r="C28" t="s">
        <v>582</v>
      </c>
      <c r="D28">
        <v>154000</v>
      </c>
      <c r="E28">
        <v>127.2120189</v>
      </c>
      <c r="F28">
        <v>36.885725899999997</v>
      </c>
      <c r="G28" t="s">
        <v>147</v>
      </c>
      <c r="H28" t="s">
        <v>472</v>
      </c>
    </row>
    <row r="29" spans="1:8">
      <c r="A29">
        <v>27</v>
      </c>
      <c r="B29" t="s">
        <v>746</v>
      </c>
      <c r="C29" t="s">
        <v>582</v>
      </c>
      <c r="D29">
        <v>345000</v>
      </c>
      <c r="E29">
        <v>127.3859999</v>
      </c>
      <c r="F29">
        <v>36.821717649999997</v>
      </c>
      <c r="G29" t="s">
        <v>146</v>
      </c>
      <c r="H29" t="s">
        <v>470</v>
      </c>
    </row>
    <row r="30" spans="1:8">
      <c r="A30">
        <v>28</v>
      </c>
      <c r="B30" t="s">
        <v>747</v>
      </c>
      <c r="C30" t="s">
        <v>582</v>
      </c>
      <c r="D30">
        <v>345000</v>
      </c>
      <c r="E30">
        <v>126.8259946</v>
      </c>
      <c r="F30">
        <v>37.003878419999999</v>
      </c>
      <c r="G30" t="s">
        <v>141</v>
      </c>
      <c r="H30" t="s">
        <v>480</v>
      </c>
    </row>
    <row r="31" spans="1:8">
      <c r="A31">
        <v>29</v>
      </c>
      <c r="B31" t="s">
        <v>748</v>
      </c>
      <c r="C31" t="s">
        <v>582</v>
      </c>
      <c r="D31">
        <v>154000</v>
      </c>
      <c r="E31">
        <v>127.2739737</v>
      </c>
      <c r="F31">
        <v>38.050125309999999</v>
      </c>
      <c r="G31" t="s">
        <v>141</v>
      </c>
      <c r="H31" t="s">
        <v>480</v>
      </c>
    </row>
    <row r="32" spans="1:8">
      <c r="A32">
        <v>30</v>
      </c>
      <c r="B32" t="s">
        <v>749</v>
      </c>
      <c r="C32" t="s">
        <v>582</v>
      </c>
      <c r="D32">
        <v>345000</v>
      </c>
      <c r="E32">
        <v>127.1593329</v>
      </c>
      <c r="F32">
        <v>37.948935589999998</v>
      </c>
      <c r="G32" t="s">
        <v>141</v>
      </c>
      <c r="H32" t="s">
        <v>480</v>
      </c>
    </row>
    <row r="33" spans="1:8">
      <c r="A33">
        <v>31</v>
      </c>
      <c r="B33" t="s">
        <v>750</v>
      </c>
      <c r="C33" t="s">
        <v>582</v>
      </c>
      <c r="D33">
        <v>154000</v>
      </c>
      <c r="E33">
        <v>127.2220238</v>
      </c>
      <c r="F33">
        <v>37.916782169999998</v>
      </c>
      <c r="G33" t="s">
        <v>141</v>
      </c>
      <c r="H33" t="s">
        <v>480</v>
      </c>
    </row>
    <row r="34" spans="1:8">
      <c r="A34">
        <v>32</v>
      </c>
      <c r="B34" t="s">
        <v>751</v>
      </c>
      <c r="C34" t="s">
        <v>582</v>
      </c>
      <c r="D34">
        <v>345000</v>
      </c>
      <c r="E34">
        <v>129.39575550000001</v>
      </c>
      <c r="F34">
        <v>35.948401420000003</v>
      </c>
      <c r="G34" t="s">
        <v>141</v>
      </c>
      <c r="H34" t="s">
        <v>480</v>
      </c>
    </row>
    <row r="35" spans="1:8">
      <c r="A35">
        <v>33</v>
      </c>
      <c r="B35" t="s">
        <v>752</v>
      </c>
      <c r="C35" t="s">
        <v>582</v>
      </c>
      <c r="D35">
        <v>345000</v>
      </c>
      <c r="E35">
        <v>129.46804470000001</v>
      </c>
      <c r="F35">
        <v>35.71866052</v>
      </c>
      <c r="G35" t="s">
        <v>155</v>
      </c>
      <c r="H35" t="s">
        <v>478</v>
      </c>
    </row>
    <row r="36" spans="1:8">
      <c r="A36">
        <v>34</v>
      </c>
      <c r="B36" t="s">
        <v>753</v>
      </c>
      <c r="C36" t="s">
        <v>582</v>
      </c>
      <c r="D36">
        <v>345000</v>
      </c>
      <c r="E36">
        <v>129.33313179999999</v>
      </c>
      <c r="F36">
        <v>36.04640509</v>
      </c>
      <c r="G36" t="s">
        <v>155</v>
      </c>
      <c r="H36" t="s">
        <v>478</v>
      </c>
    </row>
    <row r="37" spans="1:8">
      <c r="A37">
        <v>35</v>
      </c>
      <c r="B37" t="s">
        <v>754</v>
      </c>
      <c r="C37" t="s">
        <v>582</v>
      </c>
      <c r="D37">
        <v>345000</v>
      </c>
      <c r="E37">
        <v>129.352769</v>
      </c>
      <c r="F37">
        <v>35.726997410000003</v>
      </c>
      <c r="G37" t="s">
        <v>155</v>
      </c>
      <c r="H37" t="s">
        <v>478</v>
      </c>
    </row>
    <row r="38" spans="1:8">
      <c r="A38">
        <v>36</v>
      </c>
      <c r="B38" t="s">
        <v>755</v>
      </c>
      <c r="C38" t="s">
        <v>582</v>
      </c>
      <c r="D38">
        <v>345000</v>
      </c>
      <c r="E38">
        <v>129.216508</v>
      </c>
      <c r="F38">
        <v>35.675822490000002</v>
      </c>
      <c r="G38" t="s">
        <v>136</v>
      </c>
      <c r="H38" t="s">
        <v>500</v>
      </c>
    </row>
    <row r="39" spans="1:8">
      <c r="A39">
        <v>37</v>
      </c>
      <c r="B39" t="s">
        <v>756</v>
      </c>
      <c r="C39" t="s">
        <v>582</v>
      </c>
      <c r="D39">
        <v>345000</v>
      </c>
      <c r="E39">
        <v>129.28831310000001</v>
      </c>
      <c r="F39">
        <v>35.705422570000003</v>
      </c>
      <c r="G39" t="s">
        <v>155</v>
      </c>
      <c r="H39" t="s">
        <v>478</v>
      </c>
    </row>
    <row r="40" spans="1:8">
      <c r="A40">
        <v>38</v>
      </c>
      <c r="B40" t="s">
        <v>757</v>
      </c>
      <c r="C40" t="s">
        <v>582</v>
      </c>
      <c r="D40">
        <v>345000</v>
      </c>
      <c r="E40">
        <v>129.34015579999999</v>
      </c>
      <c r="F40">
        <v>35.48313632</v>
      </c>
      <c r="G40" t="s">
        <v>136</v>
      </c>
      <c r="H40" t="s">
        <v>500</v>
      </c>
    </row>
    <row r="41" spans="1:8">
      <c r="A41">
        <v>39</v>
      </c>
      <c r="B41" t="s">
        <v>758</v>
      </c>
      <c r="C41" t="s">
        <v>582</v>
      </c>
      <c r="D41">
        <v>345000</v>
      </c>
      <c r="E41">
        <v>129.3777091</v>
      </c>
      <c r="F41">
        <v>35.638367809999998</v>
      </c>
      <c r="G41" t="s">
        <v>136</v>
      </c>
      <c r="H41" t="s">
        <v>500</v>
      </c>
    </row>
    <row r="42" spans="1:8">
      <c r="A42">
        <v>40</v>
      </c>
      <c r="B42" t="s">
        <v>759</v>
      </c>
      <c r="C42" t="s">
        <v>582</v>
      </c>
      <c r="D42">
        <v>345000</v>
      </c>
      <c r="E42">
        <v>129.1620915</v>
      </c>
      <c r="F42">
        <v>35.231233979999999</v>
      </c>
      <c r="G42" t="s">
        <v>126</v>
      </c>
      <c r="H42" t="s">
        <v>467</v>
      </c>
    </row>
    <row r="43" spans="1:8">
      <c r="A43">
        <v>41</v>
      </c>
      <c r="B43" t="s">
        <v>760</v>
      </c>
      <c r="C43" t="s">
        <v>582</v>
      </c>
      <c r="D43">
        <v>765000</v>
      </c>
      <c r="E43">
        <v>129.29390749999999</v>
      </c>
      <c r="F43">
        <v>35.325779169999997</v>
      </c>
      <c r="G43" t="s">
        <v>126</v>
      </c>
      <c r="H43" t="s">
        <v>467</v>
      </c>
    </row>
    <row r="44" spans="1:8">
      <c r="A44">
        <v>42</v>
      </c>
      <c r="B44" t="s">
        <v>761</v>
      </c>
      <c r="C44" t="s">
        <v>582</v>
      </c>
      <c r="D44">
        <v>380000</v>
      </c>
      <c r="E44">
        <v>126.4178661</v>
      </c>
      <c r="F44">
        <v>35.408158120000003</v>
      </c>
      <c r="G44" t="s">
        <v>153</v>
      </c>
      <c r="H44" t="s">
        <v>494</v>
      </c>
    </row>
    <row r="45" spans="1:8">
      <c r="A45">
        <v>43</v>
      </c>
      <c r="B45" t="s">
        <v>762</v>
      </c>
      <c r="C45" t="s">
        <v>582</v>
      </c>
      <c r="D45">
        <v>345000</v>
      </c>
      <c r="E45">
        <v>126.92099519999999</v>
      </c>
      <c r="F45">
        <v>35.205891039999997</v>
      </c>
      <c r="G45" t="s">
        <v>132</v>
      </c>
      <c r="H45" t="s">
        <v>486</v>
      </c>
    </row>
    <row r="46" spans="1:8">
      <c r="A46">
        <v>44</v>
      </c>
      <c r="B46" t="s">
        <v>763</v>
      </c>
      <c r="C46" t="s">
        <v>582</v>
      </c>
      <c r="D46">
        <v>345000</v>
      </c>
      <c r="E46">
        <v>127.3325801</v>
      </c>
      <c r="F46">
        <v>35.483409899999998</v>
      </c>
      <c r="G46" t="s">
        <v>150</v>
      </c>
      <c r="H46" t="s">
        <v>490</v>
      </c>
    </row>
    <row r="47" spans="1:8">
      <c r="A47">
        <v>45</v>
      </c>
      <c r="B47" t="s">
        <v>764</v>
      </c>
      <c r="C47" t="s">
        <v>582</v>
      </c>
      <c r="D47">
        <v>154000</v>
      </c>
      <c r="E47">
        <v>126.4819983</v>
      </c>
      <c r="F47">
        <v>35.375968399999998</v>
      </c>
      <c r="G47" t="s">
        <v>153</v>
      </c>
      <c r="H47" t="s">
        <v>494</v>
      </c>
    </row>
    <row r="48" spans="1:8">
      <c r="A48">
        <v>46</v>
      </c>
      <c r="B48" t="s">
        <v>765</v>
      </c>
      <c r="C48" t="s">
        <v>582</v>
      </c>
      <c r="D48">
        <v>154000</v>
      </c>
      <c r="E48">
        <v>126.4801702</v>
      </c>
      <c r="F48">
        <v>35.282011070000003</v>
      </c>
      <c r="G48" t="s">
        <v>153</v>
      </c>
      <c r="H48" t="s">
        <v>494</v>
      </c>
    </row>
    <row r="49" spans="1:8">
      <c r="A49">
        <v>47</v>
      </c>
      <c r="B49" t="s">
        <v>766</v>
      </c>
      <c r="C49" t="s">
        <v>582</v>
      </c>
      <c r="D49">
        <v>765000</v>
      </c>
      <c r="E49">
        <v>129.38142590000001</v>
      </c>
      <c r="F49">
        <v>37.089954069999997</v>
      </c>
      <c r="G49" t="s">
        <v>155</v>
      </c>
      <c r="H49" t="s">
        <v>478</v>
      </c>
    </row>
    <row r="50" spans="1:8">
      <c r="A50">
        <v>48</v>
      </c>
      <c r="B50" t="s">
        <v>767</v>
      </c>
      <c r="C50" t="s">
        <v>582</v>
      </c>
      <c r="D50">
        <v>345000</v>
      </c>
      <c r="E50">
        <v>129.33521970000001</v>
      </c>
      <c r="F50">
        <v>37.18706443</v>
      </c>
      <c r="G50" t="s">
        <v>144</v>
      </c>
      <c r="H50" t="s">
        <v>484</v>
      </c>
    </row>
    <row r="51" spans="1:8">
      <c r="A51">
        <v>49</v>
      </c>
      <c r="B51" t="s">
        <v>768</v>
      </c>
      <c r="C51" t="s">
        <v>582</v>
      </c>
      <c r="D51">
        <v>345000</v>
      </c>
      <c r="E51">
        <v>128.73402730000001</v>
      </c>
      <c r="F51">
        <v>36.816123699999999</v>
      </c>
      <c r="G51" t="s">
        <v>155</v>
      </c>
      <c r="H51" t="s">
        <v>478</v>
      </c>
    </row>
    <row r="52" spans="1:8">
      <c r="A52">
        <v>50</v>
      </c>
      <c r="B52" t="s">
        <v>769</v>
      </c>
      <c r="C52" t="s">
        <v>582</v>
      </c>
      <c r="D52">
        <v>154000</v>
      </c>
      <c r="E52">
        <v>127.3074737</v>
      </c>
      <c r="F52">
        <v>36.362845980000003</v>
      </c>
      <c r="G52" t="s">
        <v>134</v>
      </c>
      <c r="H52" t="s">
        <v>476</v>
      </c>
    </row>
    <row r="53" spans="1:8">
      <c r="A53">
        <v>51</v>
      </c>
      <c r="B53" t="s">
        <v>770</v>
      </c>
      <c r="C53" t="s">
        <v>582</v>
      </c>
      <c r="D53">
        <v>154000</v>
      </c>
      <c r="E53">
        <v>127.3664575</v>
      </c>
      <c r="F53">
        <v>36.325007149999998</v>
      </c>
      <c r="G53" t="s">
        <v>134</v>
      </c>
      <c r="H53" t="s">
        <v>476</v>
      </c>
    </row>
    <row r="54" spans="1:8">
      <c r="A54">
        <v>52</v>
      </c>
      <c r="B54" t="s">
        <v>771</v>
      </c>
      <c r="C54" t="s">
        <v>582</v>
      </c>
      <c r="D54">
        <v>154000</v>
      </c>
      <c r="E54">
        <v>126.5840833</v>
      </c>
      <c r="F54">
        <v>36.381455539999997</v>
      </c>
      <c r="G54" t="s">
        <v>147</v>
      </c>
      <c r="H54" t="s">
        <v>472</v>
      </c>
    </row>
    <row r="55" spans="1:8">
      <c r="A55">
        <v>53</v>
      </c>
      <c r="B55" t="s">
        <v>772</v>
      </c>
      <c r="C55" t="s">
        <v>582</v>
      </c>
      <c r="D55">
        <v>345000</v>
      </c>
      <c r="E55">
        <v>126.8806301</v>
      </c>
      <c r="F55">
        <v>35.963129070000001</v>
      </c>
      <c r="G55" t="s">
        <v>150</v>
      </c>
      <c r="H55" t="s">
        <v>490</v>
      </c>
    </row>
    <row r="56" spans="1:8">
      <c r="A56">
        <v>54</v>
      </c>
      <c r="B56" t="s">
        <v>773</v>
      </c>
      <c r="C56" t="s">
        <v>582</v>
      </c>
      <c r="D56">
        <v>154000</v>
      </c>
      <c r="E56">
        <v>127.5010533</v>
      </c>
      <c r="F56">
        <v>36.236121300000001</v>
      </c>
      <c r="G56" t="s">
        <v>147</v>
      </c>
      <c r="H56" t="s">
        <v>472</v>
      </c>
    </row>
    <row r="57" spans="1:8">
      <c r="A57">
        <v>55</v>
      </c>
      <c r="B57" t="s">
        <v>774</v>
      </c>
      <c r="C57" t="s">
        <v>582</v>
      </c>
      <c r="D57">
        <v>345000</v>
      </c>
      <c r="E57">
        <v>128.54402469999999</v>
      </c>
      <c r="F57">
        <v>38.015846660000001</v>
      </c>
      <c r="G57" t="s">
        <v>144</v>
      </c>
      <c r="H57" t="s">
        <v>484</v>
      </c>
    </row>
    <row r="58" spans="1:8">
      <c r="A58">
        <v>56</v>
      </c>
      <c r="B58" t="s">
        <v>775</v>
      </c>
      <c r="C58" t="s">
        <v>582</v>
      </c>
      <c r="D58">
        <v>345000</v>
      </c>
      <c r="E58">
        <v>128.92160519999999</v>
      </c>
      <c r="F58">
        <v>37.646942799999998</v>
      </c>
      <c r="G58" t="s">
        <v>144</v>
      </c>
      <c r="H58" t="s">
        <v>484</v>
      </c>
    </row>
    <row r="59" spans="1:8">
      <c r="A59">
        <v>57</v>
      </c>
      <c r="B59" t="s">
        <v>776</v>
      </c>
      <c r="C59" t="s">
        <v>582</v>
      </c>
      <c r="D59">
        <v>765000</v>
      </c>
      <c r="E59">
        <v>126.5178708</v>
      </c>
      <c r="F59">
        <v>37.0502623</v>
      </c>
      <c r="G59" t="s">
        <v>147</v>
      </c>
      <c r="H59" t="s">
        <v>472</v>
      </c>
    </row>
    <row r="60" spans="1:8">
      <c r="A60">
        <v>58</v>
      </c>
      <c r="B60" t="s">
        <v>777</v>
      </c>
      <c r="C60" t="s">
        <v>582</v>
      </c>
      <c r="D60">
        <v>345000</v>
      </c>
      <c r="E60">
        <v>126.4424626</v>
      </c>
      <c r="F60">
        <v>37.244255170000002</v>
      </c>
      <c r="G60" t="s">
        <v>130</v>
      </c>
      <c r="H60" t="s">
        <v>488</v>
      </c>
    </row>
    <row r="61" spans="1:8">
      <c r="A61">
        <v>59</v>
      </c>
      <c r="B61" t="s">
        <v>778</v>
      </c>
      <c r="C61" t="s">
        <v>582</v>
      </c>
      <c r="D61">
        <v>345000</v>
      </c>
      <c r="E61">
        <v>126.56630389999999</v>
      </c>
      <c r="F61">
        <v>37.274801449999998</v>
      </c>
      <c r="G61" t="s">
        <v>141</v>
      </c>
      <c r="H61" t="s">
        <v>480</v>
      </c>
    </row>
    <row r="62" spans="1:8">
      <c r="A62">
        <v>60</v>
      </c>
      <c r="B62" t="s">
        <v>779</v>
      </c>
      <c r="C62" t="s">
        <v>582</v>
      </c>
      <c r="D62">
        <v>154000</v>
      </c>
      <c r="E62">
        <v>128.51614069999999</v>
      </c>
      <c r="F62">
        <v>38.206945400000002</v>
      </c>
      <c r="G62" t="s">
        <v>144</v>
      </c>
      <c r="H62" t="s">
        <v>484</v>
      </c>
    </row>
    <row r="63" spans="1:8">
      <c r="A63">
        <v>61</v>
      </c>
      <c r="B63" t="s">
        <v>780</v>
      </c>
      <c r="C63" t="s">
        <v>582</v>
      </c>
      <c r="D63">
        <v>154000</v>
      </c>
      <c r="E63">
        <v>128.44905940000001</v>
      </c>
      <c r="F63">
        <v>38.3853717</v>
      </c>
      <c r="G63" t="s">
        <v>144</v>
      </c>
      <c r="H63" t="s">
        <v>484</v>
      </c>
    </row>
    <row r="64" spans="1:8">
      <c r="A64">
        <v>62</v>
      </c>
      <c r="B64" t="s">
        <v>781</v>
      </c>
      <c r="C64" t="s">
        <v>582</v>
      </c>
      <c r="D64">
        <v>345000</v>
      </c>
      <c r="E64">
        <v>129.0256401</v>
      </c>
      <c r="F64">
        <v>35.237125800000001</v>
      </c>
      <c r="G64" t="s">
        <v>126</v>
      </c>
      <c r="H64" t="s">
        <v>467</v>
      </c>
    </row>
    <row r="65" spans="1:8">
      <c r="A65">
        <v>63</v>
      </c>
      <c r="B65" t="s">
        <v>782</v>
      </c>
      <c r="C65" t="s">
        <v>582</v>
      </c>
      <c r="D65">
        <v>154000</v>
      </c>
      <c r="E65">
        <v>129.01392870000001</v>
      </c>
      <c r="F65">
        <v>35.329237210000002</v>
      </c>
      <c r="G65" t="s">
        <v>156</v>
      </c>
      <c r="H65" t="s">
        <v>482</v>
      </c>
    </row>
    <row r="66" spans="1:8">
      <c r="A66">
        <v>64</v>
      </c>
      <c r="B66" t="s">
        <v>783</v>
      </c>
      <c r="C66" t="s">
        <v>582</v>
      </c>
      <c r="D66">
        <v>345000</v>
      </c>
      <c r="E66">
        <v>126.7641443</v>
      </c>
      <c r="F66">
        <v>37.35176688</v>
      </c>
      <c r="G66" t="s">
        <v>141</v>
      </c>
      <c r="H66" t="s">
        <v>480</v>
      </c>
    </row>
    <row r="67" spans="1:8">
      <c r="A67">
        <v>65</v>
      </c>
      <c r="B67" t="s">
        <v>784</v>
      </c>
      <c r="C67" t="s">
        <v>582</v>
      </c>
      <c r="D67">
        <v>154000</v>
      </c>
      <c r="E67">
        <v>127.40441989999999</v>
      </c>
      <c r="F67">
        <v>36.697509140000001</v>
      </c>
      <c r="G67" t="s">
        <v>146</v>
      </c>
      <c r="H67" t="s">
        <v>470</v>
      </c>
    </row>
    <row r="68" spans="1:8">
      <c r="A68">
        <v>66</v>
      </c>
      <c r="B68" t="s">
        <v>785</v>
      </c>
      <c r="C68" t="s">
        <v>582</v>
      </c>
      <c r="D68">
        <v>154000</v>
      </c>
      <c r="E68">
        <v>127.2710484</v>
      </c>
      <c r="F68">
        <v>36.973719799999998</v>
      </c>
      <c r="G68" t="s">
        <v>141</v>
      </c>
      <c r="H68" t="s">
        <v>480</v>
      </c>
    </row>
    <row r="69" spans="1:8">
      <c r="A69">
        <v>67</v>
      </c>
      <c r="B69" t="s">
        <v>786</v>
      </c>
      <c r="C69" t="s">
        <v>582</v>
      </c>
      <c r="D69">
        <v>154000</v>
      </c>
      <c r="E69">
        <v>127.4410657</v>
      </c>
      <c r="F69">
        <v>36.882840090000002</v>
      </c>
      <c r="G69" t="s">
        <v>146</v>
      </c>
      <c r="H69" t="s">
        <v>470</v>
      </c>
    </row>
    <row r="70" spans="1:8">
      <c r="A70">
        <v>68</v>
      </c>
      <c r="B70" t="s">
        <v>787</v>
      </c>
      <c r="C70" t="s">
        <v>582</v>
      </c>
      <c r="D70">
        <v>345000</v>
      </c>
      <c r="E70">
        <v>127.0095354</v>
      </c>
      <c r="F70">
        <v>37.48653367</v>
      </c>
      <c r="G70" t="s">
        <v>124</v>
      </c>
      <c r="H70" t="s">
        <v>496</v>
      </c>
    </row>
    <row r="71" spans="1:8">
      <c r="A71">
        <v>69</v>
      </c>
      <c r="B71" t="s">
        <v>788</v>
      </c>
      <c r="C71" t="s">
        <v>582</v>
      </c>
      <c r="D71">
        <v>154000</v>
      </c>
      <c r="E71">
        <v>128.835037</v>
      </c>
      <c r="F71">
        <v>37.791557900000001</v>
      </c>
      <c r="G71" t="s">
        <v>144</v>
      </c>
      <c r="H71" t="s">
        <v>484</v>
      </c>
    </row>
    <row r="72" spans="1:8">
      <c r="A72">
        <v>70</v>
      </c>
      <c r="B72" t="s">
        <v>789</v>
      </c>
      <c r="C72" t="s">
        <v>582</v>
      </c>
      <c r="D72">
        <v>154000</v>
      </c>
      <c r="E72">
        <v>128.79187619999999</v>
      </c>
      <c r="F72">
        <v>37.881750019999998</v>
      </c>
      <c r="G72" t="s">
        <v>144</v>
      </c>
      <c r="H72" t="s">
        <v>484</v>
      </c>
    </row>
    <row r="73" spans="1:8">
      <c r="A73">
        <v>71</v>
      </c>
      <c r="B73" t="s">
        <v>790</v>
      </c>
      <c r="C73" t="s">
        <v>582</v>
      </c>
      <c r="D73">
        <v>154000</v>
      </c>
      <c r="E73">
        <v>127.4284624</v>
      </c>
      <c r="F73">
        <v>36.986144090000003</v>
      </c>
      <c r="G73" t="s">
        <v>146</v>
      </c>
      <c r="H73" t="s">
        <v>470</v>
      </c>
    </row>
    <row r="74" spans="1:8">
      <c r="A74">
        <v>72</v>
      </c>
      <c r="B74" t="s">
        <v>791</v>
      </c>
      <c r="C74" t="s">
        <v>582</v>
      </c>
      <c r="D74">
        <v>154000</v>
      </c>
      <c r="E74">
        <v>126.420097</v>
      </c>
      <c r="F74">
        <v>36.98125392</v>
      </c>
      <c r="G74" t="s">
        <v>147</v>
      </c>
      <c r="H74" t="s">
        <v>472</v>
      </c>
    </row>
    <row r="75" spans="1:8">
      <c r="A75">
        <v>73</v>
      </c>
      <c r="B75" t="s">
        <v>792</v>
      </c>
      <c r="C75" t="s">
        <v>582</v>
      </c>
      <c r="D75">
        <v>345000</v>
      </c>
      <c r="E75">
        <v>129.23841809999999</v>
      </c>
      <c r="F75">
        <v>36.081914300000001</v>
      </c>
      <c r="G75" t="s">
        <v>155</v>
      </c>
      <c r="H75" t="s">
        <v>478</v>
      </c>
    </row>
    <row r="76" spans="1:8">
      <c r="A76">
        <v>74</v>
      </c>
      <c r="B76" t="s">
        <v>793</v>
      </c>
      <c r="C76" t="s">
        <v>582</v>
      </c>
      <c r="D76">
        <v>345000</v>
      </c>
      <c r="E76">
        <v>128.5684224</v>
      </c>
      <c r="F76">
        <v>36.77517452</v>
      </c>
      <c r="G76" t="s">
        <v>155</v>
      </c>
      <c r="H76" t="s">
        <v>478</v>
      </c>
    </row>
    <row r="77" spans="1:8">
      <c r="A77">
        <v>75</v>
      </c>
      <c r="B77" t="s">
        <v>794</v>
      </c>
      <c r="C77" t="s">
        <v>582</v>
      </c>
      <c r="D77">
        <v>154000</v>
      </c>
      <c r="E77">
        <v>128.69713200000001</v>
      </c>
      <c r="F77">
        <v>34.866912499999998</v>
      </c>
      <c r="G77" t="s">
        <v>156</v>
      </c>
      <c r="H77" t="s">
        <v>482</v>
      </c>
    </row>
    <row r="78" spans="1:8">
      <c r="A78">
        <v>76</v>
      </c>
      <c r="B78" t="s">
        <v>795</v>
      </c>
      <c r="C78" t="s">
        <v>582</v>
      </c>
      <c r="D78">
        <v>154000</v>
      </c>
      <c r="E78">
        <v>128.60897639999999</v>
      </c>
      <c r="F78">
        <v>34.882340319999997</v>
      </c>
      <c r="G78" t="s">
        <v>156</v>
      </c>
      <c r="H78" t="s">
        <v>482</v>
      </c>
    </row>
    <row r="79" spans="1:8">
      <c r="A79">
        <v>77</v>
      </c>
      <c r="B79" t="s">
        <v>796</v>
      </c>
      <c r="C79" t="s">
        <v>582</v>
      </c>
      <c r="D79">
        <v>345000</v>
      </c>
      <c r="E79">
        <v>126.70169079999999</v>
      </c>
      <c r="F79">
        <v>34.728624539999998</v>
      </c>
      <c r="G79" t="s">
        <v>153</v>
      </c>
      <c r="H79" t="s">
        <v>494</v>
      </c>
    </row>
    <row r="80" spans="1:8">
      <c r="A80">
        <v>78</v>
      </c>
      <c r="B80" t="s">
        <v>797</v>
      </c>
      <c r="C80" t="s">
        <v>582</v>
      </c>
      <c r="D80">
        <v>154000</v>
      </c>
      <c r="E80">
        <v>126.6155115</v>
      </c>
      <c r="F80">
        <v>34.413255360000001</v>
      </c>
      <c r="G80" t="s">
        <v>153</v>
      </c>
      <c r="H80" t="s">
        <v>494</v>
      </c>
    </row>
    <row r="81" spans="1:8">
      <c r="A81">
        <v>79</v>
      </c>
      <c r="B81" t="s">
        <v>798</v>
      </c>
      <c r="C81" t="s">
        <v>582</v>
      </c>
      <c r="D81">
        <v>345000</v>
      </c>
      <c r="E81">
        <v>129.176299</v>
      </c>
      <c r="F81">
        <v>35.40645748</v>
      </c>
      <c r="G81" t="s">
        <v>156</v>
      </c>
      <c r="H81" t="s">
        <v>482</v>
      </c>
    </row>
    <row r="82" spans="1:8">
      <c r="A82">
        <v>80</v>
      </c>
      <c r="B82" t="s">
        <v>799</v>
      </c>
      <c r="C82" t="s">
        <v>582</v>
      </c>
      <c r="D82">
        <v>345000</v>
      </c>
      <c r="E82">
        <v>127.01549559999999</v>
      </c>
      <c r="F82">
        <v>35.751763429999997</v>
      </c>
      <c r="G82" t="s">
        <v>150</v>
      </c>
      <c r="H82" t="s">
        <v>490</v>
      </c>
    </row>
    <row r="83" spans="1:8">
      <c r="A83">
        <v>81</v>
      </c>
      <c r="B83" t="s">
        <v>800</v>
      </c>
      <c r="C83" t="s">
        <v>582</v>
      </c>
      <c r="D83">
        <v>154000</v>
      </c>
      <c r="E83">
        <v>126.65369509999999</v>
      </c>
      <c r="F83">
        <v>33.366664100000001</v>
      </c>
      <c r="G83" t="s">
        <v>157</v>
      </c>
      <c r="H83" t="s">
        <v>492</v>
      </c>
    </row>
    <row r="84" spans="1:8">
      <c r="A84">
        <v>82</v>
      </c>
      <c r="B84" t="s">
        <v>801</v>
      </c>
      <c r="C84" t="s">
        <v>582</v>
      </c>
      <c r="D84">
        <v>154000</v>
      </c>
      <c r="E84">
        <v>126.7648172</v>
      </c>
      <c r="F84">
        <v>33.3683859</v>
      </c>
      <c r="G84" t="s">
        <v>157</v>
      </c>
      <c r="H84" t="s">
        <v>492</v>
      </c>
    </row>
    <row r="85" spans="1:8">
      <c r="A85">
        <v>83</v>
      </c>
      <c r="B85" t="s">
        <v>802</v>
      </c>
      <c r="C85" t="s">
        <v>582</v>
      </c>
      <c r="D85">
        <v>154000</v>
      </c>
      <c r="E85">
        <v>126.8553701</v>
      </c>
      <c r="F85">
        <v>33.443281900000002</v>
      </c>
      <c r="G85" t="s">
        <v>157</v>
      </c>
      <c r="H85" t="s">
        <v>492</v>
      </c>
    </row>
    <row r="86" spans="1:8">
      <c r="A86">
        <v>84</v>
      </c>
      <c r="B86" t="s">
        <v>803</v>
      </c>
      <c r="C86" t="s">
        <v>582</v>
      </c>
      <c r="D86">
        <v>154000</v>
      </c>
      <c r="E86">
        <v>126.6926656</v>
      </c>
      <c r="F86">
        <v>33.477553499999999</v>
      </c>
      <c r="G86" t="s">
        <v>157</v>
      </c>
      <c r="H86" t="s">
        <v>492</v>
      </c>
    </row>
    <row r="87" spans="1:8">
      <c r="A87">
        <v>85</v>
      </c>
      <c r="B87" t="s">
        <v>804</v>
      </c>
      <c r="C87" t="s">
        <v>582</v>
      </c>
      <c r="D87">
        <v>180000</v>
      </c>
      <c r="E87">
        <v>126.60457510000001</v>
      </c>
      <c r="F87">
        <v>33.522799800000001</v>
      </c>
      <c r="G87" t="s">
        <v>157</v>
      </c>
      <c r="H87" t="s">
        <v>492</v>
      </c>
    </row>
    <row r="88" spans="1:8">
      <c r="A88">
        <v>86</v>
      </c>
      <c r="B88" t="s">
        <v>805</v>
      </c>
      <c r="C88" t="s">
        <v>582</v>
      </c>
      <c r="D88">
        <v>154000</v>
      </c>
      <c r="E88">
        <v>126.6394511</v>
      </c>
      <c r="F88">
        <v>33.283184210000002</v>
      </c>
      <c r="G88" t="s">
        <v>157</v>
      </c>
      <c r="H88" t="s">
        <v>492</v>
      </c>
    </row>
    <row r="89" spans="1:8">
      <c r="A89">
        <v>87</v>
      </c>
      <c r="B89" t="s">
        <v>806</v>
      </c>
      <c r="C89" t="s">
        <v>582</v>
      </c>
      <c r="D89">
        <v>154000</v>
      </c>
      <c r="E89">
        <v>126.3621505</v>
      </c>
      <c r="F89">
        <v>33.305464960000002</v>
      </c>
      <c r="G89" t="s">
        <v>157</v>
      </c>
      <c r="H89" t="s">
        <v>492</v>
      </c>
    </row>
    <row r="90" spans="1:8">
      <c r="A90">
        <v>88</v>
      </c>
      <c r="B90" t="s">
        <v>807</v>
      </c>
      <c r="C90" t="s">
        <v>582</v>
      </c>
      <c r="D90">
        <v>154000</v>
      </c>
      <c r="E90">
        <v>126.5113613</v>
      </c>
      <c r="F90">
        <v>33.27817941</v>
      </c>
      <c r="G90" t="s">
        <v>157</v>
      </c>
      <c r="H90" t="s">
        <v>492</v>
      </c>
    </row>
    <row r="91" spans="1:8">
      <c r="A91">
        <v>89</v>
      </c>
      <c r="B91" t="s">
        <v>808</v>
      </c>
      <c r="C91" t="s">
        <v>582</v>
      </c>
      <c r="D91">
        <v>250000</v>
      </c>
      <c r="E91">
        <v>126.4851012</v>
      </c>
      <c r="F91">
        <v>33.469329520000002</v>
      </c>
      <c r="G91" t="s">
        <v>157</v>
      </c>
      <c r="H91" t="s">
        <v>492</v>
      </c>
    </row>
    <row r="92" spans="1:8">
      <c r="A92">
        <v>90</v>
      </c>
      <c r="B92" t="s">
        <v>809</v>
      </c>
      <c r="C92" t="s">
        <v>582</v>
      </c>
      <c r="D92">
        <v>154000</v>
      </c>
      <c r="E92">
        <v>126.5556866</v>
      </c>
      <c r="F92">
        <v>33.502349940000002</v>
      </c>
      <c r="G92" t="s">
        <v>157</v>
      </c>
      <c r="H92" t="s">
        <v>492</v>
      </c>
    </row>
    <row r="93" spans="1:8">
      <c r="A93">
        <v>91</v>
      </c>
      <c r="B93" t="s">
        <v>810</v>
      </c>
      <c r="C93" t="s">
        <v>582</v>
      </c>
      <c r="D93">
        <v>154000</v>
      </c>
      <c r="E93">
        <v>126.2733861</v>
      </c>
      <c r="F93">
        <v>33.401241110000001</v>
      </c>
      <c r="G93" t="s">
        <v>157</v>
      </c>
      <c r="H93" t="s">
        <v>492</v>
      </c>
    </row>
    <row r="94" spans="1:8">
      <c r="A94">
        <v>92</v>
      </c>
      <c r="B94" t="s">
        <v>811</v>
      </c>
      <c r="C94" t="s">
        <v>582</v>
      </c>
      <c r="D94">
        <v>345000</v>
      </c>
      <c r="E94">
        <v>128.80932039999999</v>
      </c>
      <c r="F94">
        <v>35.879847810000001</v>
      </c>
      <c r="G94" t="s">
        <v>155</v>
      </c>
      <c r="H94" t="s">
        <v>478</v>
      </c>
    </row>
    <row r="95" spans="1:8">
      <c r="A95">
        <v>93</v>
      </c>
      <c r="B95" t="s">
        <v>812</v>
      </c>
      <c r="C95" t="s">
        <v>582</v>
      </c>
      <c r="D95">
        <v>345000</v>
      </c>
      <c r="E95">
        <v>128.69100839999999</v>
      </c>
      <c r="F95">
        <v>35.734919779999998</v>
      </c>
      <c r="G95" t="s">
        <v>155</v>
      </c>
      <c r="H95" t="s">
        <v>478</v>
      </c>
    </row>
    <row r="96" spans="1:8">
      <c r="A96">
        <v>94</v>
      </c>
      <c r="B96" t="s">
        <v>813</v>
      </c>
      <c r="C96" t="s">
        <v>582</v>
      </c>
      <c r="D96">
        <v>154000</v>
      </c>
      <c r="E96">
        <v>128.37922689999999</v>
      </c>
      <c r="F96">
        <v>35.788519049999998</v>
      </c>
      <c r="G96" t="s">
        <v>155</v>
      </c>
      <c r="H96" t="s">
        <v>478</v>
      </c>
    </row>
    <row r="97" spans="1:8">
      <c r="A97">
        <v>95</v>
      </c>
      <c r="B97" t="s">
        <v>814</v>
      </c>
      <c r="C97" t="s">
        <v>582</v>
      </c>
      <c r="D97">
        <v>345000</v>
      </c>
      <c r="E97">
        <v>128.48519450000001</v>
      </c>
      <c r="F97">
        <v>36.029239500000003</v>
      </c>
      <c r="G97" t="s">
        <v>155</v>
      </c>
      <c r="H97" t="s">
        <v>478</v>
      </c>
    </row>
    <row r="98" spans="1:8">
      <c r="A98">
        <v>96</v>
      </c>
      <c r="B98" t="s">
        <v>815</v>
      </c>
      <c r="C98" t="s">
        <v>582</v>
      </c>
      <c r="D98">
        <v>154000</v>
      </c>
      <c r="E98">
        <v>128.29744450000001</v>
      </c>
      <c r="F98">
        <v>35.9314027</v>
      </c>
      <c r="G98" t="s">
        <v>155</v>
      </c>
      <c r="H98" t="s">
        <v>478</v>
      </c>
    </row>
    <row r="99" spans="1:8">
      <c r="A99">
        <v>97</v>
      </c>
      <c r="B99" t="s">
        <v>816</v>
      </c>
      <c r="C99" t="s">
        <v>582</v>
      </c>
      <c r="D99">
        <v>345000</v>
      </c>
      <c r="E99">
        <v>128.40295639999999</v>
      </c>
      <c r="F99">
        <v>35.734014770000002</v>
      </c>
      <c r="G99" t="s">
        <v>155</v>
      </c>
      <c r="H99" t="s">
        <v>478</v>
      </c>
    </row>
    <row r="100" spans="1:8">
      <c r="A100">
        <v>98</v>
      </c>
      <c r="B100" t="s">
        <v>817</v>
      </c>
      <c r="C100" t="s">
        <v>582</v>
      </c>
      <c r="D100">
        <v>345000</v>
      </c>
      <c r="E100">
        <v>127.7879573</v>
      </c>
      <c r="F100">
        <v>36.141483000000001</v>
      </c>
      <c r="G100" t="s">
        <v>146</v>
      </c>
      <c r="H100" t="s">
        <v>470</v>
      </c>
    </row>
    <row r="101" spans="1:8">
      <c r="A101">
        <v>99</v>
      </c>
      <c r="B101" t="s">
        <v>818</v>
      </c>
      <c r="C101" t="s">
        <v>582</v>
      </c>
      <c r="D101">
        <v>345000</v>
      </c>
      <c r="E101">
        <v>128.29747080000001</v>
      </c>
      <c r="F101">
        <v>35.822897699999999</v>
      </c>
      <c r="G101" t="s">
        <v>155</v>
      </c>
      <c r="H101" t="s">
        <v>478</v>
      </c>
    </row>
    <row r="102" spans="1:8">
      <c r="A102">
        <v>100</v>
      </c>
      <c r="B102" t="s">
        <v>819</v>
      </c>
      <c r="C102" t="s">
        <v>582</v>
      </c>
      <c r="D102">
        <v>154000</v>
      </c>
      <c r="E102">
        <v>127.3204672</v>
      </c>
      <c r="F102">
        <v>36.281213200000003</v>
      </c>
      <c r="G102" t="s">
        <v>134</v>
      </c>
      <c r="H102" t="s">
        <v>476</v>
      </c>
    </row>
    <row r="103" spans="1:8">
      <c r="A103">
        <v>101</v>
      </c>
      <c r="B103" t="s">
        <v>820</v>
      </c>
      <c r="C103" t="s">
        <v>582</v>
      </c>
      <c r="D103">
        <v>345000</v>
      </c>
      <c r="E103">
        <v>127.26041069999999</v>
      </c>
      <c r="F103">
        <v>36.2328014</v>
      </c>
      <c r="G103" t="s">
        <v>147</v>
      </c>
      <c r="H103" t="s">
        <v>472</v>
      </c>
    </row>
    <row r="104" spans="1:8">
      <c r="A104">
        <v>102</v>
      </c>
      <c r="B104" t="s">
        <v>821</v>
      </c>
      <c r="C104" t="s">
        <v>582</v>
      </c>
      <c r="D104">
        <v>345000</v>
      </c>
      <c r="E104">
        <v>128.3584357</v>
      </c>
      <c r="F104">
        <v>35.952633800000001</v>
      </c>
      <c r="G104" t="s">
        <v>155</v>
      </c>
      <c r="H104" t="s">
        <v>478</v>
      </c>
    </row>
    <row r="105" spans="1:8">
      <c r="A105">
        <v>103</v>
      </c>
      <c r="B105" t="s">
        <v>822</v>
      </c>
      <c r="C105" t="s">
        <v>582</v>
      </c>
      <c r="D105">
        <v>154000</v>
      </c>
      <c r="E105">
        <v>127.1100953</v>
      </c>
      <c r="F105">
        <v>36.177622</v>
      </c>
      <c r="G105" t="s">
        <v>147</v>
      </c>
      <c r="H105" t="s">
        <v>472</v>
      </c>
    </row>
    <row r="106" spans="1:8">
      <c r="A106">
        <v>104</v>
      </c>
      <c r="B106" t="s">
        <v>823</v>
      </c>
      <c r="C106" t="s">
        <v>582</v>
      </c>
      <c r="D106">
        <v>345000</v>
      </c>
      <c r="E106">
        <v>127.05145520000001</v>
      </c>
      <c r="F106">
        <v>35.83370326</v>
      </c>
      <c r="G106" t="s">
        <v>150</v>
      </c>
      <c r="H106" t="s">
        <v>490</v>
      </c>
    </row>
    <row r="107" spans="1:8">
      <c r="A107">
        <v>105</v>
      </c>
      <c r="B107" t="s">
        <v>824</v>
      </c>
      <c r="C107" t="s">
        <v>582</v>
      </c>
      <c r="D107">
        <v>345000</v>
      </c>
      <c r="E107">
        <v>128.82894469999999</v>
      </c>
      <c r="F107">
        <v>35.751995090000001</v>
      </c>
      <c r="G107" t="s">
        <v>155</v>
      </c>
      <c r="H107" t="s">
        <v>478</v>
      </c>
    </row>
    <row r="108" spans="1:8">
      <c r="A108">
        <v>106</v>
      </c>
      <c r="B108" t="s">
        <v>825</v>
      </c>
      <c r="C108" t="s">
        <v>582</v>
      </c>
      <c r="D108">
        <v>345000</v>
      </c>
      <c r="E108">
        <v>128.90782490000001</v>
      </c>
      <c r="F108">
        <v>35.8099031</v>
      </c>
      <c r="G108" t="s">
        <v>155</v>
      </c>
      <c r="H108" t="s">
        <v>478</v>
      </c>
    </row>
    <row r="109" spans="1:8">
      <c r="A109">
        <v>107</v>
      </c>
      <c r="B109" t="s">
        <v>826</v>
      </c>
      <c r="C109" t="s">
        <v>582</v>
      </c>
      <c r="D109">
        <v>154000</v>
      </c>
      <c r="E109">
        <v>129.27881479999999</v>
      </c>
      <c r="F109">
        <v>35.556623899999998</v>
      </c>
      <c r="G109" t="s">
        <v>136</v>
      </c>
      <c r="H109" t="s">
        <v>500</v>
      </c>
    </row>
    <row r="110" spans="1:8">
      <c r="A110">
        <v>108</v>
      </c>
      <c r="B110" t="s">
        <v>827</v>
      </c>
      <c r="C110" t="s">
        <v>582</v>
      </c>
      <c r="D110">
        <v>345000</v>
      </c>
      <c r="E110">
        <v>129.1533427</v>
      </c>
      <c r="F110">
        <v>35.568439339999998</v>
      </c>
      <c r="G110" t="s">
        <v>136</v>
      </c>
      <c r="H110" t="s">
        <v>500</v>
      </c>
    </row>
    <row r="111" spans="1:8">
      <c r="A111">
        <v>109</v>
      </c>
      <c r="B111" t="s">
        <v>828</v>
      </c>
      <c r="C111" t="s">
        <v>582</v>
      </c>
      <c r="D111">
        <v>154000</v>
      </c>
      <c r="E111">
        <v>129.10110220000001</v>
      </c>
      <c r="F111">
        <v>35.510252180000002</v>
      </c>
      <c r="G111" t="s">
        <v>136</v>
      </c>
      <c r="H111" t="s">
        <v>500</v>
      </c>
    </row>
    <row r="112" spans="1:8">
      <c r="A112">
        <v>110</v>
      </c>
      <c r="B112" t="s">
        <v>829</v>
      </c>
      <c r="C112" t="s">
        <v>582</v>
      </c>
      <c r="D112">
        <v>154000</v>
      </c>
      <c r="E112">
        <v>128.96311420000001</v>
      </c>
      <c r="F112">
        <v>35.989778979999997</v>
      </c>
      <c r="G112" t="s">
        <v>155</v>
      </c>
      <c r="H112" t="s">
        <v>478</v>
      </c>
    </row>
    <row r="113" spans="1:8">
      <c r="A113">
        <v>111</v>
      </c>
      <c r="B113" t="s">
        <v>830</v>
      </c>
      <c r="C113" t="s">
        <v>582</v>
      </c>
      <c r="D113">
        <v>345000</v>
      </c>
      <c r="E113">
        <v>128.12543980000001</v>
      </c>
      <c r="F113">
        <v>35.342372580000003</v>
      </c>
      <c r="G113" t="s">
        <v>156</v>
      </c>
      <c r="H113" t="s">
        <v>482</v>
      </c>
    </row>
    <row r="114" spans="1:8">
      <c r="A114">
        <v>112</v>
      </c>
      <c r="B114" t="s">
        <v>831</v>
      </c>
      <c r="C114" t="s">
        <v>582</v>
      </c>
      <c r="D114">
        <v>345000</v>
      </c>
      <c r="E114">
        <v>128.60933019999999</v>
      </c>
      <c r="F114">
        <v>35.728256500000001</v>
      </c>
      <c r="G114" t="s">
        <v>155</v>
      </c>
      <c r="H114" t="s">
        <v>478</v>
      </c>
    </row>
    <row r="115" spans="1:8">
      <c r="A115">
        <v>113</v>
      </c>
      <c r="B115" t="s">
        <v>832</v>
      </c>
      <c r="C115" t="s">
        <v>582</v>
      </c>
      <c r="D115">
        <v>154000</v>
      </c>
      <c r="E115">
        <v>128.67243120000001</v>
      </c>
      <c r="F115">
        <v>35.635681699999999</v>
      </c>
      <c r="G115" t="s">
        <v>155</v>
      </c>
      <c r="H115" t="s">
        <v>478</v>
      </c>
    </row>
    <row r="116" spans="1:8">
      <c r="A116">
        <v>114</v>
      </c>
      <c r="B116" t="s">
        <v>833</v>
      </c>
      <c r="C116" t="s">
        <v>582</v>
      </c>
      <c r="D116">
        <v>345000</v>
      </c>
      <c r="E116">
        <v>128.55488270000001</v>
      </c>
      <c r="F116">
        <v>35.954937739999998</v>
      </c>
      <c r="G116" t="s">
        <v>155</v>
      </c>
      <c r="H116" t="s">
        <v>478</v>
      </c>
    </row>
    <row r="117" spans="1:8">
      <c r="A117">
        <v>115</v>
      </c>
      <c r="B117" t="s">
        <v>834</v>
      </c>
      <c r="C117" t="s">
        <v>582</v>
      </c>
      <c r="D117">
        <v>154000</v>
      </c>
      <c r="E117">
        <v>128.0972046</v>
      </c>
      <c r="F117">
        <v>36.080319699999997</v>
      </c>
      <c r="G117" t="s">
        <v>155</v>
      </c>
      <c r="H117" t="s">
        <v>478</v>
      </c>
    </row>
    <row r="118" spans="1:8">
      <c r="A118">
        <v>116</v>
      </c>
      <c r="B118" t="s">
        <v>835</v>
      </c>
      <c r="C118" t="s">
        <v>582</v>
      </c>
      <c r="D118">
        <v>345000</v>
      </c>
      <c r="E118">
        <v>127.46132230000001</v>
      </c>
      <c r="F118">
        <v>36.553347289999998</v>
      </c>
      <c r="G118" t="s">
        <v>146</v>
      </c>
      <c r="H118" t="s">
        <v>470</v>
      </c>
    </row>
    <row r="119" spans="1:8">
      <c r="A119">
        <v>117</v>
      </c>
      <c r="B119" t="s">
        <v>836</v>
      </c>
      <c r="C119" t="s">
        <v>582</v>
      </c>
      <c r="D119">
        <v>154000</v>
      </c>
      <c r="E119">
        <v>129.035335</v>
      </c>
      <c r="F119">
        <v>35.8921378</v>
      </c>
      <c r="G119" t="s">
        <v>155</v>
      </c>
      <c r="H119" t="s">
        <v>478</v>
      </c>
    </row>
    <row r="120" spans="1:8">
      <c r="A120">
        <v>118</v>
      </c>
      <c r="B120" t="s">
        <v>837</v>
      </c>
      <c r="C120" t="s">
        <v>582</v>
      </c>
      <c r="D120">
        <v>154000</v>
      </c>
      <c r="E120">
        <v>128.16468620000001</v>
      </c>
      <c r="F120">
        <v>35.582039279999996</v>
      </c>
      <c r="G120" t="s">
        <v>156</v>
      </c>
      <c r="H120" t="s">
        <v>482</v>
      </c>
    </row>
    <row r="121" spans="1:8">
      <c r="A121">
        <v>119</v>
      </c>
      <c r="B121" t="s">
        <v>838</v>
      </c>
      <c r="C121" t="s">
        <v>582</v>
      </c>
      <c r="D121">
        <v>345000</v>
      </c>
      <c r="E121">
        <v>127.4680539</v>
      </c>
      <c r="F121">
        <v>35.450800749999999</v>
      </c>
      <c r="G121" t="s">
        <v>150</v>
      </c>
      <c r="H121" t="s">
        <v>490</v>
      </c>
    </row>
    <row r="122" spans="1:8">
      <c r="A122">
        <v>120</v>
      </c>
      <c r="B122" t="s">
        <v>839</v>
      </c>
      <c r="C122" t="s">
        <v>582</v>
      </c>
      <c r="D122">
        <v>345000</v>
      </c>
      <c r="E122">
        <v>126.9328438</v>
      </c>
      <c r="F122">
        <v>34.964221799999997</v>
      </c>
      <c r="G122" t="s">
        <v>153</v>
      </c>
      <c r="H122" t="s">
        <v>494</v>
      </c>
    </row>
    <row r="123" spans="1:8">
      <c r="A123">
        <v>121</v>
      </c>
      <c r="B123" t="s">
        <v>840</v>
      </c>
      <c r="C123" t="s">
        <v>582</v>
      </c>
      <c r="D123">
        <v>154000</v>
      </c>
      <c r="E123">
        <v>127.4539328</v>
      </c>
      <c r="F123">
        <v>35.780561499999997</v>
      </c>
      <c r="G123" t="s">
        <v>150</v>
      </c>
      <c r="H123" t="s">
        <v>490</v>
      </c>
    </row>
    <row r="124" spans="1:8">
      <c r="A124">
        <v>122</v>
      </c>
      <c r="B124" t="s">
        <v>841</v>
      </c>
      <c r="C124" t="s">
        <v>582</v>
      </c>
      <c r="D124">
        <v>154000</v>
      </c>
      <c r="E124">
        <v>127.5175232</v>
      </c>
      <c r="F124">
        <v>35.674793899999997</v>
      </c>
      <c r="G124" t="s">
        <v>150</v>
      </c>
      <c r="H124" t="s">
        <v>490</v>
      </c>
    </row>
    <row r="125" spans="1:8">
      <c r="A125">
        <v>123</v>
      </c>
      <c r="B125" t="s">
        <v>842</v>
      </c>
      <c r="C125" t="s">
        <v>582</v>
      </c>
      <c r="D125">
        <v>345000</v>
      </c>
      <c r="E125">
        <v>128.51776050000001</v>
      </c>
      <c r="F125">
        <v>35.277455089999997</v>
      </c>
      <c r="G125" t="s">
        <v>156</v>
      </c>
      <c r="H125" t="s">
        <v>482</v>
      </c>
    </row>
    <row r="126" spans="1:8">
      <c r="A126">
        <v>124</v>
      </c>
      <c r="B126" t="s">
        <v>843</v>
      </c>
      <c r="C126" t="s">
        <v>582</v>
      </c>
      <c r="D126">
        <v>345000</v>
      </c>
      <c r="E126">
        <v>128.79080980000001</v>
      </c>
      <c r="F126">
        <v>35.215192950000002</v>
      </c>
      <c r="G126" t="s">
        <v>156</v>
      </c>
      <c r="H126" t="s">
        <v>482</v>
      </c>
    </row>
    <row r="127" spans="1:8">
      <c r="A127">
        <v>125</v>
      </c>
      <c r="B127" t="s">
        <v>844</v>
      </c>
      <c r="C127" t="s">
        <v>582</v>
      </c>
      <c r="D127">
        <v>154000</v>
      </c>
      <c r="E127">
        <v>128.69037019999999</v>
      </c>
      <c r="F127">
        <v>35.414051200000003</v>
      </c>
      <c r="G127" t="s">
        <v>156</v>
      </c>
      <c r="H127" t="s">
        <v>482</v>
      </c>
    </row>
    <row r="128" spans="1:8">
      <c r="A128">
        <v>126</v>
      </c>
      <c r="B128" t="s">
        <v>845</v>
      </c>
      <c r="C128" t="s">
        <v>582</v>
      </c>
      <c r="D128">
        <v>345000</v>
      </c>
      <c r="E128">
        <v>128.1167896</v>
      </c>
      <c r="F128">
        <v>34.919202599999998</v>
      </c>
      <c r="G128" t="s">
        <v>156</v>
      </c>
      <c r="H128" t="s">
        <v>482</v>
      </c>
    </row>
    <row r="129" spans="1:8">
      <c r="A129">
        <v>127</v>
      </c>
      <c r="B129" t="s">
        <v>846</v>
      </c>
      <c r="C129" t="s">
        <v>582</v>
      </c>
      <c r="D129">
        <v>345000</v>
      </c>
      <c r="E129">
        <v>128.66793680000001</v>
      </c>
      <c r="F129">
        <v>35.199491790000003</v>
      </c>
      <c r="G129" t="s">
        <v>156</v>
      </c>
      <c r="H129" t="s">
        <v>482</v>
      </c>
    </row>
    <row r="130" spans="1:8">
      <c r="A130">
        <v>128</v>
      </c>
      <c r="B130" t="s">
        <v>847</v>
      </c>
      <c r="C130" t="s">
        <v>582</v>
      </c>
      <c r="D130">
        <v>154000</v>
      </c>
      <c r="E130">
        <v>128.55547759999999</v>
      </c>
      <c r="F130">
        <v>35.171814419999997</v>
      </c>
      <c r="G130" t="s">
        <v>156</v>
      </c>
      <c r="H130" t="s">
        <v>482</v>
      </c>
    </row>
    <row r="131" spans="1:8">
      <c r="A131">
        <v>129</v>
      </c>
      <c r="B131" t="s">
        <v>848</v>
      </c>
      <c r="C131" t="s">
        <v>582</v>
      </c>
      <c r="D131">
        <v>154000</v>
      </c>
      <c r="E131">
        <v>128.89163909999999</v>
      </c>
      <c r="F131">
        <v>35.229771300000003</v>
      </c>
      <c r="G131" t="s">
        <v>156</v>
      </c>
      <c r="H131" t="s">
        <v>482</v>
      </c>
    </row>
    <row r="132" spans="1:8">
      <c r="A132">
        <v>130</v>
      </c>
      <c r="B132" t="s">
        <v>849</v>
      </c>
      <c r="C132" t="s">
        <v>582</v>
      </c>
      <c r="D132">
        <v>345000</v>
      </c>
      <c r="E132">
        <v>127.8188023</v>
      </c>
      <c r="F132">
        <v>34.956755110000003</v>
      </c>
      <c r="G132" t="s">
        <v>156</v>
      </c>
      <c r="H132" t="s">
        <v>482</v>
      </c>
    </row>
    <row r="133" spans="1:8">
      <c r="A133">
        <v>131</v>
      </c>
      <c r="B133" t="s">
        <v>850</v>
      </c>
      <c r="C133" t="s">
        <v>582</v>
      </c>
      <c r="D133">
        <v>154000</v>
      </c>
      <c r="E133">
        <v>128.8773104</v>
      </c>
      <c r="F133">
        <v>35.413763430000003</v>
      </c>
      <c r="G133" t="s">
        <v>156</v>
      </c>
      <c r="H133" t="s">
        <v>482</v>
      </c>
    </row>
    <row r="134" spans="1:8">
      <c r="A134">
        <v>132</v>
      </c>
      <c r="B134" t="s">
        <v>851</v>
      </c>
      <c r="C134" t="s">
        <v>582</v>
      </c>
      <c r="D134">
        <v>345000</v>
      </c>
      <c r="E134">
        <v>127.52678760000001</v>
      </c>
      <c r="F134">
        <v>35.008444140000002</v>
      </c>
      <c r="G134" t="s">
        <v>153</v>
      </c>
      <c r="H134" t="s">
        <v>494</v>
      </c>
    </row>
    <row r="135" spans="1:8">
      <c r="A135">
        <v>133</v>
      </c>
      <c r="B135" t="s">
        <v>852</v>
      </c>
      <c r="C135" t="s">
        <v>582</v>
      </c>
      <c r="D135">
        <v>154000</v>
      </c>
      <c r="E135">
        <v>126.9123922</v>
      </c>
      <c r="F135">
        <v>35.10629711</v>
      </c>
      <c r="G135" t="s">
        <v>132</v>
      </c>
      <c r="H135" t="s">
        <v>486</v>
      </c>
    </row>
    <row r="136" spans="1:8">
      <c r="A136">
        <v>134</v>
      </c>
      <c r="B136" t="s">
        <v>853</v>
      </c>
      <c r="C136" t="s">
        <v>582</v>
      </c>
      <c r="D136">
        <v>345000</v>
      </c>
      <c r="E136">
        <v>127.6228922</v>
      </c>
      <c r="F136">
        <v>34.971165050000003</v>
      </c>
      <c r="G136" t="s">
        <v>153</v>
      </c>
      <c r="H136" t="s">
        <v>494</v>
      </c>
    </row>
    <row r="137" spans="1:8">
      <c r="A137">
        <v>135</v>
      </c>
      <c r="B137" t="s">
        <v>854</v>
      </c>
      <c r="C137" t="s">
        <v>582</v>
      </c>
      <c r="D137">
        <v>154000</v>
      </c>
      <c r="E137">
        <v>126.9326976</v>
      </c>
      <c r="F137">
        <v>36.472350519999999</v>
      </c>
      <c r="G137" t="s">
        <v>147</v>
      </c>
      <c r="H137" t="s">
        <v>472</v>
      </c>
    </row>
    <row r="138" spans="1:8">
      <c r="A138">
        <v>136</v>
      </c>
      <c r="B138" t="s">
        <v>855</v>
      </c>
      <c r="C138" t="s">
        <v>582</v>
      </c>
      <c r="D138">
        <v>345000</v>
      </c>
      <c r="E138">
        <v>127.54678269999999</v>
      </c>
      <c r="F138">
        <v>34.907000910000001</v>
      </c>
      <c r="G138" t="s">
        <v>153</v>
      </c>
      <c r="H138" t="s">
        <v>494</v>
      </c>
    </row>
    <row r="139" spans="1:8">
      <c r="A139">
        <v>137</v>
      </c>
      <c r="B139" t="s">
        <v>856</v>
      </c>
      <c r="C139" t="s">
        <v>582</v>
      </c>
      <c r="D139">
        <v>154000</v>
      </c>
      <c r="E139">
        <v>127.4414331</v>
      </c>
      <c r="F139">
        <v>35.038803199999997</v>
      </c>
      <c r="G139" t="s">
        <v>153</v>
      </c>
      <c r="H139" t="s">
        <v>494</v>
      </c>
    </row>
    <row r="140" spans="1:8">
      <c r="A140">
        <v>138</v>
      </c>
      <c r="B140" t="s">
        <v>857</v>
      </c>
      <c r="C140" t="s">
        <v>582</v>
      </c>
      <c r="D140">
        <v>154000</v>
      </c>
      <c r="E140">
        <v>127.58229059999999</v>
      </c>
      <c r="F140">
        <v>36.310659960000002</v>
      </c>
      <c r="G140" t="s">
        <v>146</v>
      </c>
      <c r="H140" t="s">
        <v>470</v>
      </c>
    </row>
    <row r="141" spans="1:8">
      <c r="A141">
        <v>139</v>
      </c>
      <c r="B141" t="s">
        <v>858</v>
      </c>
      <c r="C141" t="s">
        <v>582</v>
      </c>
      <c r="D141">
        <v>154000</v>
      </c>
      <c r="E141">
        <v>128.14889460000001</v>
      </c>
      <c r="F141">
        <v>36.421944379999999</v>
      </c>
      <c r="G141" t="s">
        <v>155</v>
      </c>
      <c r="H141" t="s">
        <v>478</v>
      </c>
    </row>
    <row r="142" spans="1:8">
      <c r="A142">
        <v>140</v>
      </c>
      <c r="B142" t="s">
        <v>859</v>
      </c>
      <c r="C142" t="s">
        <v>582</v>
      </c>
      <c r="D142">
        <v>154000</v>
      </c>
      <c r="E142">
        <v>127.16089289999999</v>
      </c>
      <c r="F142">
        <v>36.481524950000001</v>
      </c>
      <c r="G142" t="s">
        <v>147</v>
      </c>
      <c r="H142" t="s">
        <v>472</v>
      </c>
    </row>
    <row r="143" spans="1:8">
      <c r="A143">
        <v>141</v>
      </c>
      <c r="B143" t="s">
        <v>860</v>
      </c>
      <c r="C143" t="s">
        <v>582</v>
      </c>
      <c r="D143">
        <v>154000</v>
      </c>
      <c r="E143">
        <v>127.2954922</v>
      </c>
      <c r="F143">
        <v>36.424184500000003</v>
      </c>
      <c r="G143" t="s">
        <v>138</v>
      </c>
      <c r="H143" t="s">
        <v>498</v>
      </c>
    </row>
    <row r="144" spans="1:8">
      <c r="A144">
        <v>142</v>
      </c>
      <c r="B144" t="s">
        <v>861</v>
      </c>
      <c r="C144" t="s">
        <v>582</v>
      </c>
      <c r="D144">
        <v>345000</v>
      </c>
      <c r="E144">
        <v>127.6951785</v>
      </c>
      <c r="F144">
        <v>34.8225452</v>
      </c>
      <c r="G144" t="s">
        <v>153</v>
      </c>
      <c r="H144" t="s">
        <v>494</v>
      </c>
    </row>
    <row r="145" spans="1:8">
      <c r="A145">
        <v>143</v>
      </c>
      <c r="B145" t="s">
        <v>862</v>
      </c>
      <c r="C145" t="s">
        <v>582</v>
      </c>
      <c r="D145">
        <v>154000</v>
      </c>
      <c r="E145">
        <v>127.2597944</v>
      </c>
      <c r="F145">
        <v>35.043655029999996</v>
      </c>
      <c r="G145" t="s">
        <v>153</v>
      </c>
      <c r="H145" t="s">
        <v>494</v>
      </c>
    </row>
    <row r="146" spans="1:8">
      <c r="A146">
        <v>144</v>
      </c>
      <c r="B146" t="s">
        <v>863</v>
      </c>
      <c r="C146" t="s">
        <v>582</v>
      </c>
      <c r="D146">
        <v>345000</v>
      </c>
      <c r="E146">
        <v>126.6907339</v>
      </c>
      <c r="F146">
        <v>35.990738049999997</v>
      </c>
      <c r="G146" t="s">
        <v>150</v>
      </c>
      <c r="H146" t="s">
        <v>490</v>
      </c>
    </row>
    <row r="147" spans="1:8">
      <c r="A147">
        <v>145</v>
      </c>
      <c r="B147" t="s">
        <v>864</v>
      </c>
      <c r="C147" t="s">
        <v>582</v>
      </c>
      <c r="D147">
        <v>154000</v>
      </c>
      <c r="E147">
        <v>127.77533699999999</v>
      </c>
      <c r="F147">
        <v>35.530263499999997</v>
      </c>
      <c r="G147" t="s">
        <v>156</v>
      </c>
      <c r="H147" t="s">
        <v>482</v>
      </c>
    </row>
    <row r="148" spans="1:8">
      <c r="A148">
        <v>146</v>
      </c>
      <c r="B148" t="s">
        <v>865</v>
      </c>
      <c r="C148" t="s">
        <v>582</v>
      </c>
      <c r="D148">
        <v>154000</v>
      </c>
      <c r="E148">
        <v>127.6756321</v>
      </c>
      <c r="F148">
        <v>34.969317029999999</v>
      </c>
      <c r="G148" t="s">
        <v>153</v>
      </c>
      <c r="H148" t="s">
        <v>494</v>
      </c>
    </row>
    <row r="149" spans="1:8">
      <c r="A149">
        <v>147</v>
      </c>
      <c r="B149" t="s">
        <v>866</v>
      </c>
      <c r="C149" t="s">
        <v>582</v>
      </c>
      <c r="D149">
        <v>345000</v>
      </c>
      <c r="E149">
        <v>127.7401447</v>
      </c>
      <c r="F149">
        <v>34.938587220000002</v>
      </c>
      <c r="G149" t="s">
        <v>153</v>
      </c>
      <c r="H149" t="s">
        <v>494</v>
      </c>
    </row>
    <row r="150" spans="1:8">
      <c r="A150">
        <v>148</v>
      </c>
      <c r="B150" t="s">
        <v>867</v>
      </c>
      <c r="C150" t="s">
        <v>582</v>
      </c>
      <c r="D150">
        <v>154000</v>
      </c>
      <c r="E150">
        <v>127.8267865</v>
      </c>
      <c r="F150">
        <v>35.054021800000001</v>
      </c>
      <c r="G150" t="s">
        <v>156</v>
      </c>
      <c r="H150" t="s">
        <v>482</v>
      </c>
    </row>
    <row r="151" spans="1:8">
      <c r="A151">
        <v>149</v>
      </c>
      <c r="B151" t="s">
        <v>868</v>
      </c>
      <c r="C151" t="s">
        <v>582</v>
      </c>
      <c r="D151">
        <v>154000</v>
      </c>
      <c r="E151">
        <v>128.46088320000001</v>
      </c>
      <c r="F151">
        <v>35.127311349999999</v>
      </c>
      <c r="G151" t="s">
        <v>156</v>
      </c>
      <c r="H151" t="s">
        <v>482</v>
      </c>
    </row>
    <row r="152" spans="1:8">
      <c r="A152">
        <v>150</v>
      </c>
      <c r="B152" t="s">
        <v>869</v>
      </c>
      <c r="C152" t="s">
        <v>582</v>
      </c>
      <c r="D152">
        <v>154000</v>
      </c>
      <c r="E152">
        <v>128.2789472</v>
      </c>
      <c r="F152">
        <v>35.314351199999997</v>
      </c>
      <c r="G152" t="s">
        <v>156</v>
      </c>
      <c r="H152" t="s">
        <v>482</v>
      </c>
    </row>
    <row r="153" spans="1:8">
      <c r="A153">
        <v>151</v>
      </c>
      <c r="B153" t="s">
        <v>870</v>
      </c>
      <c r="C153" t="s">
        <v>582</v>
      </c>
      <c r="D153">
        <v>154000</v>
      </c>
      <c r="E153">
        <v>128.05661280000001</v>
      </c>
      <c r="F153">
        <v>35.195094400000002</v>
      </c>
      <c r="G153" t="s">
        <v>156</v>
      </c>
      <c r="H153" t="s">
        <v>482</v>
      </c>
    </row>
    <row r="154" spans="1:8">
      <c r="A154">
        <v>152</v>
      </c>
      <c r="B154" t="s">
        <v>871</v>
      </c>
      <c r="C154" t="s">
        <v>582</v>
      </c>
      <c r="D154">
        <v>154000</v>
      </c>
      <c r="E154">
        <v>127.2429147</v>
      </c>
      <c r="F154">
        <v>37.3079666</v>
      </c>
      <c r="G154" t="s">
        <v>141</v>
      </c>
      <c r="H154" t="s">
        <v>480</v>
      </c>
    </row>
    <row r="155" spans="1:8">
      <c r="A155">
        <v>153</v>
      </c>
      <c r="B155" t="s">
        <v>872</v>
      </c>
      <c r="C155" t="s">
        <v>582</v>
      </c>
      <c r="D155">
        <v>345000</v>
      </c>
      <c r="E155">
        <v>126.8785833</v>
      </c>
      <c r="F155">
        <v>37.125116009999999</v>
      </c>
      <c r="G155" t="s">
        <v>141</v>
      </c>
      <c r="H155" t="s">
        <v>480</v>
      </c>
    </row>
    <row r="156" spans="1:8">
      <c r="A156">
        <v>154</v>
      </c>
      <c r="B156" t="s">
        <v>873</v>
      </c>
      <c r="C156" t="s">
        <v>582</v>
      </c>
      <c r="D156">
        <v>154000</v>
      </c>
      <c r="E156">
        <v>127.34285029999999</v>
      </c>
      <c r="F156">
        <v>36.645126150000003</v>
      </c>
      <c r="G156" t="s">
        <v>146</v>
      </c>
      <c r="H156" t="s">
        <v>470</v>
      </c>
    </row>
    <row r="157" spans="1:8">
      <c r="A157">
        <v>155</v>
      </c>
      <c r="B157" t="s">
        <v>874</v>
      </c>
      <c r="C157" t="s">
        <v>582</v>
      </c>
      <c r="D157">
        <v>154000</v>
      </c>
      <c r="E157">
        <v>127.44334259999999</v>
      </c>
      <c r="F157">
        <v>36.606604599999997</v>
      </c>
      <c r="G157" t="s">
        <v>146</v>
      </c>
      <c r="H157" t="s">
        <v>470</v>
      </c>
    </row>
    <row r="158" spans="1:8">
      <c r="A158">
        <v>156</v>
      </c>
      <c r="B158" t="s">
        <v>875</v>
      </c>
      <c r="C158" t="s">
        <v>582</v>
      </c>
      <c r="D158">
        <v>154000</v>
      </c>
      <c r="E158">
        <v>127.3703438</v>
      </c>
      <c r="F158">
        <v>36.583055199999997</v>
      </c>
      <c r="G158" t="s">
        <v>146</v>
      </c>
      <c r="H158" t="s">
        <v>470</v>
      </c>
    </row>
    <row r="159" spans="1:8">
      <c r="A159">
        <v>157</v>
      </c>
      <c r="B159" t="s">
        <v>876</v>
      </c>
      <c r="C159" t="s">
        <v>582</v>
      </c>
      <c r="D159">
        <v>345000</v>
      </c>
      <c r="E159">
        <v>126.7522998</v>
      </c>
      <c r="F159">
        <v>36.786325900000001</v>
      </c>
      <c r="G159" t="s">
        <v>147</v>
      </c>
      <c r="H159" t="s">
        <v>472</v>
      </c>
    </row>
    <row r="160" spans="1:8">
      <c r="A160">
        <v>158</v>
      </c>
      <c r="B160" t="s">
        <v>877</v>
      </c>
      <c r="C160" t="s">
        <v>582</v>
      </c>
      <c r="D160">
        <v>345000</v>
      </c>
      <c r="E160">
        <v>126.5863475</v>
      </c>
      <c r="F160">
        <v>36.851714119999997</v>
      </c>
      <c r="G160" t="s">
        <v>147</v>
      </c>
      <c r="H160" t="s">
        <v>472</v>
      </c>
    </row>
    <row r="161" spans="1:8">
      <c r="A161">
        <v>159</v>
      </c>
      <c r="B161" t="s">
        <v>878</v>
      </c>
      <c r="C161" t="s">
        <v>582</v>
      </c>
      <c r="D161">
        <v>345000</v>
      </c>
      <c r="E161">
        <v>126.4541882</v>
      </c>
      <c r="F161">
        <v>36.820603890000001</v>
      </c>
      <c r="G161" t="s">
        <v>147</v>
      </c>
      <c r="H161" t="s">
        <v>472</v>
      </c>
    </row>
    <row r="162" spans="1:8">
      <c r="A162">
        <v>160</v>
      </c>
      <c r="B162" t="s">
        <v>879</v>
      </c>
      <c r="C162" t="s">
        <v>582</v>
      </c>
      <c r="D162">
        <v>345000</v>
      </c>
      <c r="E162">
        <v>126.7576502</v>
      </c>
      <c r="F162">
        <v>37.710322939999998</v>
      </c>
      <c r="G162" t="s">
        <v>141</v>
      </c>
      <c r="H162" t="s">
        <v>480</v>
      </c>
    </row>
    <row r="163" spans="1:8">
      <c r="A163">
        <v>161</v>
      </c>
      <c r="B163" t="s">
        <v>880</v>
      </c>
      <c r="C163" t="s">
        <v>582</v>
      </c>
      <c r="D163">
        <v>345000</v>
      </c>
      <c r="E163">
        <v>128.2133475</v>
      </c>
      <c r="F163">
        <v>37.172123749999997</v>
      </c>
      <c r="G163" t="s">
        <v>146</v>
      </c>
      <c r="H163" t="s">
        <v>470</v>
      </c>
    </row>
    <row r="164" spans="1:8">
      <c r="A164">
        <v>162</v>
      </c>
      <c r="B164" t="s">
        <v>881</v>
      </c>
      <c r="C164" t="s">
        <v>582</v>
      </c>
      <c r="D164">
        <v>154000</v>
      </c>
      <c r="E164">
        <v>127.0406073</v>
      </c>
      <c r="F164">
        <v>36.219737129999999</v>
      </c>
      <c r="G164" t="s">
        <v>147</v>
      </c>
      <c r="H164" t="s">
        <v>472</v>
      </c>
    </row>
    <row r="165" spans="1:8">
      <c r="A165">
        <v>163</v>
      </c>
      <c r="B165" t="s">
        <v>882</v>
      </c>
      <c r="C165" t="s">
        <v>582</v>
      </c>
      <c r="D165">
        <v>154000</v>
      </c>
      <c r="E165">
        <v>127.2312646</v>
      </c>
      <c r="F165">
        <v>36.298316399999997</v>
      </c>
      <c r="G165" t="s">
        <v>147</v>
      </c>
      <c r="H165" t="s">
        <v>472</v>
      </c>
    </row>
    <row r="166" spans="1:8">
      <c r="A166">
        <v>164</v>
      </c>
      <c r="B166" t="s">
        <v>883</v>
      </c>
      <c r="C166" t="s">
        <v>582</v>
      </c>
      <c r="D166">
        <v>154000</v>
      </c>
      <c r="E166">
        <v>127.0263046</v>
      </c>
      <c r="F166">
        <v>37.819569420000001</v>
      </c>
      <c r="G166" t="s">
        <v>155</v>
      </c>
      <c r="H166" t="s">
        <v>478</v>
      </c>
    </row>
    <row r="167" spans="1:8">
      <c r="A167">
        <v>165</v>
      </c>
      <c r="B167" t="s">
        <v>884</v>
      </c>
      <c r="C167" t="s">
        <v>582</v>
      </c>
      <c r="D167">
        <v>154000</v>
      </c>
      <c r="E167">
        <v>127.0138595</v>
      </c>
      <c r="F167">
        <v>37.760562950000001</v>
      </c>
      <c r="G167" t="s">
        <v>141</v>
      </c>
      <c r="H167" t="s">
        <v>480</v>
      </c>
    </row>
    <row r="168" spans="1:8">
      <c r="A168">
        <v>166</v>
      </c>
      <c r="B168" t="s">
        <v>885</v>
      </c>
      <c r="C168" t="s">
        <v>582</v>
      </c>
      <c r="D168">
        <v>154000</v>
      </c>
      <c r="E168">
        <v>127.4879608</v>
      </c>
      <c r="F168">
        <v>37.741788450000001</v>
      </c>
      <c r="G168" t="s">
        <v>141</v>
      </c>
      <c r="H168" t="s">
        <v>480</v>
      </c>
    </row>
    <row r="169" spans="1:8">
      <c r="A169">
        <v>167</v>
      </c>
      <c r="B169" t="s">
        <v>886</v>
      </c>
      <c r="C169" t="s">
        <v>582</v>
      </c>
      <c r="D169">
        <v>154000</v>
      </c>
      <c r="E169">
        <v>127.34748879999999</v>
      </c>
      <c r="F169">
        <v>37.63314467</v>
      </c>
      <c r="G169" t="s">
        <v>141</v>
      </c>
      <c r="H169" t="s">
        <v>480</v>
      </c>
    </row>
    <row r="170" spans="1:8">
      <c r="A170">
        <v>168</v>
      </c>
      <c r="B170" t="s">
        <v>887</v>
      </c>
      <c r="C170" t="s">
        <v>582</v>
      </c>
      <c r="D170">
        <v>345000</v>
      </c>
      <c r="E170">
        <v>127.2350948</v>
      </c>
      <c r="F170">
        <v>37.800214599999997</v>
      </c>
      <c r="G170" t="s">
        <v>141</v>
      </c>
      <c r="H170" t="s">
        <v>480</v>
      </c>
    </row>
    <row r="171" spans="1:8">
      <c r="A171">
        <v>169</v>
      </c>
      <c r="B171" t="s">
        <v>888</v>
      </c>
      <c r="C171" t="s">
        <v>582</v>
      </c>
      <c r="D171">
        <v>154000</v>
      </c>
      <c r="E171">
        <v>128.89688469999999</v>
      </c>
      <c r="F171">
        <v>35.967401199999998</v>
      </c>
      <c r="G171" t="s">
        <v>155</v>
      </c>
      <c r="H171" t="s">
        <v>478</v>
      </c>
    </row>
    <row r="172" spans="1:8">
      <c r="A172">
        <v>170</v>
      </c>
      <c r="B172" t="s">
        <v>889</v>
      </c>
      <c r="C172" t="s">
        <v>582</v>
      </c>
      <c r="D172">
        <v>154000</v>
      </c>
      <c r="E172">
        <v>127.3351146</v>
      </c>
      <c r="F172">
        <v>38.179178039999996</v>
      </c>
      <c r="G172" t="s">
        <v>144</v>
      </c>
      <c r="H172" t="s">
        <v>484</v>
      </c>
    </row>
    <row r="173" spans="1:8">
      <c r="A173">
        <v>171</v>
      </c>
      <c r="B173" t="s">
        <v>890</v>
      </c>
      <c r="C173" t="s">
        <v>582</v>
      </c>
      <c r="D173">
        <v>345000</v>
      </c>
      <c r="E173">
        <v>129.10030649999999</v>
      </c>
      <c r="F173">
        <v>37.493064429999997</v>
      </c>
      <c r="G173" t="s">
        <v>144</v>
      </c>
      <c r="H173" t="s">
        <v>484</v>
      </c>
    </row>
    <row r="174" spans="1:8">
      <c r="A174">
        <v>172</v>
      </c>
      <c r="B174" t="s">
        <v>891</v>
      </c>
      <c r="C174" t="s">
        <v>582</v>
      </c>
      <c r="D174">
        <v>154000</v>
      </c>
      <c r="E174">
        <v>128.98346179999999</v>
      </c>
      <c r="F174">
        <v>37.733005480000003</v>
      </c>
      <c r="G174" t="s">
        <v>144</v>
      </c>
      <c r="H174" t="s">
        <v>484</v>
      </c>
    </row>
    <row r="175" spans="1:8">
      <c r="A175">
        <v>173</v>
      </c>
      <c r="B175" t="s">
        <v>892</v>
      </c>
      <c r="C175" t="s">
        <v>582</v>
      </c>
      <c r="D175">
        <v>154000</v>
      </c>
      <c r="E175">
        <v>127.44045250000001</v>
      </c>
      <c r="F175">
        <v>37.263253069999998</v>
      </c>
      <c r="G175" t="s">
        <v>141</v>
      </c>
      <c r="H175" t="s">
        <v>480</v>
      </c>
    </row>
    <row r="176" spans="1:8">
      <c r="A176">
        <v>174</v>
      </c>
      <c r="B176" t="s">
        <v>893</v>
      </c>
      <c r="C176" t="s">
        <v>582</v>
      </c>
      <c r="D176">
        <v>154000</v>
      </c>
      <c r="E176">
        <v>127.41863429999999</v>
      </c>
      <c r="F176">
        <v>37.322137400000003</v>
      </c>
      <c r="G176" t="s">
        <v>141</v>
      </c>
      <c r="H176" t="s">
        <v>480</v>
      </c>
    </row>
    <row r="177" spans="1:8">
      <c r="A177">
        <v>175</v>
      </c>
      <c r="B177" t="s">
        <v>894</v>
      </c>
      <c r="C177" t="s">
        <v>582</v>
      </c>
      <c r="D177">
        <v>345000</v>
      </c>
      <c r="E177">
        <v>127.78333379999999</v>
      </c>
      <c r="F177">
        <v>37.192553699999998</v>
      </c>
      <c r="G177" t="s">
        <v>144</v>
      </c>
      <c r="H177" t="s">
        <v>484</v>
      </c>
    </row>
    <row r="178" spans="1:8">
      <c r="A178">
        <v>176</v>
      </c>
      <c r="B178" t="s">
        <v>895</v>
      </c>
      <c r="C178" t="s">
        <v>582</v>
      </c>
      <c r="D178">
        <v>345000</v>
      </c>
      <c r="E178">
        <v>129.24145189999999</v>
      </c>
      <c r="F178">
        <v>37.317319500000004</v>
      </c>
      <c r="G178" t="s">
        <v>144</v>
      </c>
      <c r="H178" t="s">
        <v>484</v>
      </c>
    </row>
    <row r="179" spans="1:8">
      <c r="A179">
        <v>177</v>
      </c>
      <c r="B179" t="s">
        <v>896</v>
      </c>
      <c r="C179" t="s">
        <v>582</v>
      </c>
      <c r="D179">
        <v>345000</v>
      </c>
      <c r="E179">
        <v>129.2029771</v>
      </c>
      <c r="F179">
        <v>37.363655399999999</v>
      </c>
      <c r="G179" t="s">
        <v>144</v>
      </c>
      <c r="H179" t="s">
        <v>484</v>
      </c>
    </row>
    <row r="180" spans="1:8">
      <c r="A180">
        <v>178</v>
      </c>
      <c r="B180" t="s">
        <v>897</v>
      </c>
      <c r="C180" t="s">
        <v>582</v>
      </c>
      <c r="D180">
        <v>154000</v>
      </c>
      <c r="E180">
        <v>126.94033090000001</v>
      </c>
      <c r="F180">
        <v>37.215960539999998</v>
      </c>
      <c r="G180" t="s">
        <v>141</v>
      </c>
      <c r="H180" t="s">
        <v>480</v>
      </c>
    </row>
    <row r="181" spans="1:8">
      <c r="A181">
        <v>179</v>
      </c>
      <c r="B181" t="s">
        <v>898</v>
      </c>
      <c r="C181" t="s">
        <v>582</v>
      </c>
      <c r="D181">
        <v>154000</v>
      </c>
      <c r="E181">
        <v>126.7170045</v>
      </c>
      <c r="F181">
        <v>37.414948940000002</v>
      </c>
      <c r="G181" t="s">
        <v>130</v>
      </c>
      <c r="H181" t="s">
        <v>488</v>
      </c>
    </row>
    <row r="182" spans="1:8">
      <c r="A182">
        <v>180</v>
      </c>
      <c r="B182" t="s">
        <v>899</v>
      </c>
      <c r="C182" t="s">
        <v>582</v>
      </c>
      <c r="D182">
        <v>765000</v>
      </c>
      <c r="E182">
        <v>128.55166489999999</v>
      </c>
      <c r="F182">
        <v>35.610741019999999</v>
      </c>
      <c r="G182" t="s">
        <v>156</v>
      </c>
      <c r="H182" t="s">
        <v>482</v>
      </c>
    </row>
    <row r="183" spans="1:8">
      <c r="A183">
        <v>181</v>
      </c>
      <c r="B183" t="s">
        <v>900</v>
      </c>
      <c r="C183" t="s">
        <v>582</v>
      </c>
      <c r="D183">
        <v>154000</v>
      </c>
      <c r="E183">
        <v>128.54257699999999</v>
      </c>
      <c r="F183">
        <v>35.357623500000003</v>
      </c>
      <c r="G183" t="s">
        <v>156</v>
      </c>
      <c r="H183" t="s">
        <v>482</v>
      </c>
    </row>
    <row r="184" spans="1:8">
      <c r="A184">
        <v>182</v>
      </c>
      <c r="B184" t="s">
        <v>901</v>
      </c>
      <c r="C184" t="s">
        <v>582</v>
      </c>
      <c r="D184">
        <v>154000</v>
      </c>
      <c r="E184">
        <v>128.48893229999999</v>
      </c>
      <c r="F184">
        <v>35.357636980000002</v>
      </c>
      <c r="G184" t="s">
        <v>156</v>
      </c>
      <c r="H184" t="s">
        <v>482</v>
      </c>
    </row>
    <row r="185" spans="1:8">
      <c r="A185">
        <v>183</v>
      </c>
      <c r="B185" t="s">
        <v>902</v>
      </c>
      <c r="C185" t="s">
        <v>582</v>
      </c>
      <c r="D185">
        <v>154000</v>
      </c>
      <c r="E185">
        <v>128.4560869</v>
      </c>
      <c r="F185">
        <v>35.675212420000001</v>
      </c>
      <c r="G185" t="s">
        <v>128</v>
      </c>
      <c r="H185" t="s">
        <v>474</v>
      </c>
    </row>
    <row r="186" spans="1:8">
      <c r="A186">
        <v>184</v>
      </c>
      <c r="B186" t="s">
        <v>903</v>
      </c>
      <c r="C186" t="s">
        <v>582</v>
      </c>
      <c r="D186">
        <v>154000</v>
      </c>
      <c r="E186">
        <v>128.5353757</v>
      </c>
      <c r="F186">
        <v>35.445646150000002</v>
      </c>
      <c r="G186" t="s">
        <v>156</v>
      </c>
      <c r="H186" t="s">
        <v>482</v>
      </c>
    </row>
    <row r="187" spans="1:8">
      <c r="A187">
        <v>185</v>
      </c>
      <c r="B187" t="s">
        <v>904</v>
      </c>
      <c r="C187" t="s">
        <v>582</v>
      </c>
      <c r="D187">
        <v>154000</v>
      </c>
      <c r="E187">
        <v>128.65047079999999</v>
      </c>
      <c r="F187">
        <v>35.277974209999996</v>
      </c>
      <c r="G187" t="s">
        <v>156</v>
      </c>
      <c r="H187" t="s">
        <v>482</v>
      </c>
    </row>
    <row r="188" spans="1:8">
      <c r="A188">
        <v>186</v>
      </c>
      <c r="B188" t="s">
        <v>905</v>
      </c>
      <c r="C188" t="s">
        <v>582</v>
      </c>
      <c r="D188">
        <v>345000</v>
      </c>
      <c r="E188">
        <v>127.5497963</v>
      </c>
      <c r="F188">
        <v>37.7476615</v>
      </c>
      <c r="G188" t="s">
        <v>144</v>
      </c>
      <c r="H188" t="s">
        <v>484</v>
      </c>
    </row>
    <row r="189" spans="1:8">
      <c r="A189">
        <v>187</v>
      </c>
      <c r="B189" t="s">
        <v>906</v>
      </c>
      <c r="C189" t="s">
        <v>582</v>
      </c>
      <c r="D189">
        <v>345000</v>
      </c>
      <c r="E189">
        <v>127.0814525</v>
      </c>
      <c r="F189">
        <v>37.885146159999998</v>
      </c>
      <c r="G189" t="s">
        <v>141</v>
      </c>
      <c r="H189" t="s">
        <v>480</v>
      </c>
    </row>
    <row r="190" spans="1:8">
      <c r="A190">
        <v>188</v>
      </c>
      <c r="B190" t="s">
        <v>907</v>
      </c>
      <c r="C190" t="s">
        <v>582</v>
      </c>
      <c r="D190">
        <v>154000</v>
      </c>
      <c r="E190">
        <v>127.76606150000001</v>
      </c>
      <c r="F190">
        <v>37.83943378</v>
      </c>
      <c r="G190" t="s">
        <v>144</v>
      </c>
      <c r="H190" t="s">
        <v>484</v>
      </c>
    </row>
    <row r="191" spans="1:8">
      <c r="A191">
        <v>189</v>
      </c>
      <c r="B191" t="s">
        <v>908</v>
      </c>
      <c r="C191" t="s">
        <v>582</v>
      </c>
      <c r="D191">
        <v>345000</v>
      </c>
      <c r="E191">
        <v>127.0279056</v>
      </c>
      <c r="F191">
        <v>37.957577999999998</v>
      </c>
      <c r="G191" t="s">
        <v>141</v>
      </c>
      <c r="H191" t="s">
        <v>480</v>
      </c>
    </row>
    <row r="192" spans="1:8">
      <c r="A192">
        <v>190</v>
      </c>
      <c r="B192" t="s">
        <v>909</v>
      </c>
      <c r="C192" t="s">
        <v>582</v>
      </c>
      <c r="D192">
        <v>154000</v>
      </c>
      <c r="E192">
        <v>129.04060390000001</v>
      </c>
      <c r="F192">
        <v>35.185533650000004</v>
      </c>
      <c r="G192" t="s">
        <v>126</v>
      </c>
      <c r="H192" t="s">
        <v>467</v>
      </c>
    </row>
    <row r="193" spans="1:8">
      <c r="A193">
        <v>191</v>
      </c>
      <c r="B193" t="s">
        <v>910</v>
      </c>
      <c r="C193" t="s">
        <v>582</v>
      </c>
      <c r="D193">
        <v>154000</v>
      </c>
      <c r="E193">
        <v>127.1793692</v>
      </c>
      <c r="F193">
        <v>35.842146100000001</v>
      </c>
      <c r="G193" t="s">
        <v>150</v>
      </c>
      <c r="H193" t="s">
        <v>490</v>
      </c>
    </row>
    <row r="194" spans="1:8">
      <c r="A194">
        <v>192</v>
      </c>
      <c r="B194" t="s">
        <v>911</v>
      </c>
      <c r="C194" t="s">
        <v>582</v>
      </c>
      <c r="D194">
        <v>345000</v>
      </c>
      <c r="E194">
        <v>128.42597050000001</v>
      </c>
      <c r="F194">
        <v>36.155012569999997</v>
      </c>
      <c r="G194" t="s">
        <v>155</v>
      </c>
      <c r="H194" t="s">
        <v>478</v>
      </c>
    </row>
    <row r="195" spans="1:8">
      <c r="A195">
        <v>193</v>
      </c>
      <c r="B195" t="s">
        <v>912</v>
      </c>
      <c r="C195" t="s">
        <v>582</v>
      </c>
      <c r="D195">
        <v>154000</v>
      </c>
      <c r="E195">
        <v>128.87024740000001</v>
      </c>
      <c r="F195">
        <v>37.737319679999999</v>
      </c>
      <c r="G195" t="s">
        <v>144</v>
      </c>
      <c r="H195" t="s">
        <v>484</v>
      </c>
    </row>
    <row r="196" spans="1:8">
      <c r="A196">
        <v>194</v>
      </c>
      <c r="B196" t="s">
        <v>913</v>
      </c>
      <c r="C196" t="s">
        <v>582</v>
      </c>
      <c r="D196">
        <v>154000</v>
      </c>
      <c r="E196">
        <v>128.6808073</v>
      </c>
      <c r="F196">
        <v>37.67235823</v>
      </c>
      <c r="G196" t="s">
        <v>144</v>
      </c>
      <c r="H196" t="s">
        <v>484</v>
      </c>
    </row>
    <row r="197" spans="1:8">
      <c r="A197">
        <v>195</v>
      </c>
      <c r="B197" t="s">
        <v>914</v>
      </c>
      <c r="C197" t="s">
        <v>582</v>
      </c>
      <c r="D197">
        <v>154000</v>
      </c>
      <c r="E197">
        <v>126.9796439</v>
      </c>
      <c r="F197">
        <v>37.142306099999999</v>
      </c>
      <c r="G197" t="s">
        <v>141</v>
      </c>
      <c r="H197" t="s">
        <v>480</v>
      </c>
    </row>
    <row r="198" spans="1:8">
      <c r="A198">
        <v>196</v>
      </c>
      <c r="B198" t="s">
        <v>915</v>
      </c>
      <c r="C198" t="s">
        <v>582</v>
      </c>
      <c r="D198">
        <v>154000</v>
      </c>
      <c r="E198">
        <v>128.37239310000001</v>
      </c>
      <c r="F198">
        <v>38.357128099999997</v>
      </c>
      <c r="G198" t="s">
        <v>144</v>
      </c>
      <c r="H198" t="s">
        <v>484</v>
      </c>
    </row>
    <row r="199" spans="1:8">
      <c r="A199">
        <v>197</v>
      </c>
      <c r="B199" t="s">
        <v>916</v>
      </c>
      <c r="C199" t="s">
        <v>582</v>
      </c>
      <c r="D199">
        <v>154000</v>
      </c>
      <c r="E199">
        <v>128.74546720000001</v>
      </c>
      <c r="F199">
        <v>35.4856263</v>
      </c>
      <c r="G199" t="s">
        <v>156</v>
      </c>
      <c r="H199" t="s">
        <v>482</v>
      </c>
    </row>
    <row r="200" spans="1:8">
      <c r="A200">
        <v>198</v>
      </c>
      <c r="B200" t="s">
        <v>917</v>
      </c>
      <c r="C200" t="s">
        <v>582</v>
      </c>
      <c r="D200">
        <v>154000</v>
      </c>
      <c r="E200">
        <v>129.48102940000001</v>
      </c>
      <c r="F200">
        <v>35.964700839999999</v>
      </c>
      <c r="G200" t="s">
        <v>155</v>
      </c>
      <c r="H200" t="s">
        <v>478</v>
      </c>
    </row>
    <row r="201" spans="1:8">
      <c r="A201">
        <v>199</v>
      </c>
      <c r="B201" t="s">
        <v>918</v>
      </c>
      <c r="C201" t="s">
        <v>582</v>
      </c>
      <c r="D201">
        <v>154000</v>
      </c>
      <c r="E201">
        <v>127.7776294</v>
      </c>
      <c r="F201">
        <v>35.077328629999997</v>
      </c>
      <c r="G201" t="s">
        <v>156</v>
      </c>
      <c r="H201" t="s">
        <v>482</v>
      </c>
    </row>
    <row r="202" spans="1:8">
      <c r="A202">
        <v>200</v>
      </c>
      <c r="B202" t="s">
        <v>919</v>
      </c>
      <c r="C202" t="s">
        <v>582</v>
      </c>
      <c r="D202">
        <v>154000</v>
      </c>
      <c r="E202">
        <v>127.89157230000001</v>
      </c>
      <c r="F202">
        <v>34.852370839999999</v>
      </c>
      <c r="G202" t="s">
        <v>156</v>
      </c>
      <c r="H202" t="s">
        <v>482</v>
      </c>
    </row>
    <row r="203" spans="1:8">
      <c r="A203">
        <v>201</v>
      </c>
      <c r="B203" t="s">
        <v>920</v>
      </c>
      <c r="C203" t="s">
        <v>582</v>
      </c>
      <c r="D203">
        <v>154000</v>
      </c>
      <c r="E203">
        <v>127.9136769</v>
      </c>
      <c r="F203">
        <v>35.665638250000001</v>
      </c>
      <c r="G203" t="s">
        <v>156</v>
      </c>
      <c r="H203" t="s">
        <v>482</v>
      </c>
    </row>
    <row r="204" spans="1:8">
      <c r="A204">
        <v>202</v>
      </c>
      <c r="B204" t="s">
        <v>921</v>
      </c>
      <c r="C204" t="s">
        <v>582</v>
      </c>
      <c r="D204">
        <v>154000</v>
      </c>
      <c r="E204">
        <v>128.37674899999999</v>
      </c>
      <c r="F204">
        <v>34.961443539999998</v>
      </c>
      <c r="G204" t="s">
        <v>156</v>
      </c>
      <c r="H204" t="s">
        <v>482</v>
      </c>
    </row>
    <row r="205" spans="1:8">
      <c r="A205">
        <v>203</v>
      </c>
      <c r="B205" t="s">
        <v>922</v>
      </c>
      <c r="C205" t="s">
        <v>582</v>
      </c>
      <c r="D205">
        <v>154000</v>
      </c>
      <c r="E205">
        <v>128.2315327</v>
      </c>
      <c r="F205">
        <v>36.662174399999998</v>
      </c>
      <c r="G205" t="s">
        <v>155</v>
      </c>
      <c r="H205" t="s">
        <v>478</v>
      </c>
    </row>
    <row r="206" spans="1:8">
      <c r="A206">
        <v>204</v>
      </c>
      <c r="B206" t="s">
        <v>923</v>
      </c>
      <c r="C206" t="s">
        <v>582</v>
      </c>
      <c r="D206">
        <v>180000</v>
      </c>
      <c r="E206">
        <v>126.591662</v>
      </c>
      <c r="F206">
        <v>34.368324579999999</v>
      </c>
      <c r="G206" t="s">
        <v>153</v>
      </c>
      <c r="H206" t="s">
        <v>494</v>
      </c>
    </row>
    <row r="207" spans="1:8">
      <c r="A207">
        <v>205</v>
      </c>
      <c r="B207" t="s">
        <v>924</v>
      </c>
      <c r="C207" t="s">
        <v>582</v>
      </c>
      <c r="D207">
        <v>154000</v>
      </c>
      <c r="E207">
        <v>128.28128509999999</v>
      </c>
      <c r="F207">
        <v>36.655416649999999</v>
      </c>
      <c r="G207" t="s">
        <v>155</v>
      </c>
      <c r="H207" t="s">
        <v>478</v>
      </c>
    </row>
    <row r="208" spans="1:8">
      <c r="A208">
        <v>206</v>
      </c>
      <c r="B208" t="s">
        <v>925</v>
      </c>
      <c r="C208" t="s">
        <v>582</v>
      </c>
      <c r="D208">
        <v>154000</v>
      </c>
      <c r="E208">
        <v>126.72564819999999</v>
      </c>
      <c r="F208">
        <v>34.327055649999998</v>
      </c>
      <c r="G208" t="s">
        <v>153</v>
      </c>
      <c r="H208" t="s">
        <v>494</v>
      </c>
    </row>
    <row r="209" spans="1:8">
      <c r="A209">
        <v>207</v>
      </c>
      <c r="B209" t="s">
        <v>926</v>
      </c>
      <c r="C209" t="s">
        <v>582</v>
      </c>
      <c r="D209">
        <v>154000</v>
      </c>
      <c r="E209">
        <v>126.7562052</v>
      </c>
      <c r="F209">
        <v>34.668253040000003</v>
      </c>
      <c r="G209" t="s">
        <v>153</v>
      </c>
      <c r="H209" t="s">
        <v>494</v>
      </c>
    </row>
    <row r="210" spans="1:8">
      <c r="A210">
        <v>208</v>
      </c>
      <c r="B210" t="s">
        <v>927</v>
      </c>
      <c r="C210" t="s">
        <v>582</v>
      </c>
      <c r="D210">
        <v>154000</v>
      </c>
      <c r="E210">
        <v>128.75429439999999</v>
      </c>
      <c r="F210">
        <v>36.576986550000001</v>
      </c>
      <c r="G210" t="s">
        <v>155</v>
      </c>
      <c r="H210" t="s">
        <v>478</v>
      </c>
    </row>
    <row r="211" spans="1:8">
      <c r="A211">
        <v>209</v>
      </c>
      <c r="B211" t="s">
        <v>928</v>
      </c>
      <c r="C211" t="s">
        <v>582</v>
      </c>
      <c r="D211">
        <v>154000</v>
      </c>
      <c r="E211">
        <v>126.57610819999999</v>
      </c>
      <c r="F211">
        <v>34.566498629999998</v>
      </c>
      <c r="G211" t="s">
        <v>153</v>
      </c>
      <c r="H211" t="s">
        <v>494</v>
      </c>
    </row>
    <row r="212" spans="1:8">
      <c r="A212">
        <v>210</v>
      </c>
      <c r="B212" t="s">
        <v>929</v>
      </c>
      <c r="C212" t="s">
        <v>582</v>
      </c>
      <c r="D212">
        <v>154000</v>
      </c>
      <c r="E212">
        <v>127.4201553</v>
      </c>
      <c r="F212">
        <v>37.72244328</v>
      </c>
      <c r="G212" t="s">
        <v>141</v>
      </c>
      <c r="H212" t="s">
        <v>480</v>
      </c>
    </row>
    <row r="213" spans="1:8">
      <c r="A213">
        <v>211</v>
      </c>
      <c r="B213" t="s">
        <v>930</v>
      </c>
      <c r="C213" t="s">
        <v>582</v>
      </c>
      <c r="D213">
        <v>154000</v>
      </c>
      <c r="E213">
        <v>126.77954219999999</v>
      </c>
      <c r="F213">
        <v>35.232007699999997</v>
      </c>
      <c r="G213" t="s">
        <v>153</v>
      </c>
      <c r="H213" t="s">
        <v>494</v>
      </c>
    </row>
    <row r="214" spans="1:8">
      <c r="A214">
        <v>212</v>
      </c>
      <c r="B214" t="s">
        <v>931</v>
      </c>
      <c r="C214" t="s">
        <v>582</v>
      </c>
      <c r="D214">
        <v>154000</v>
      </c>
      <c r="E214">
        <v>126.7529322</v>
      </c>
      <c r="F214">
        <v>35.133922009999999</v>
      </c>
      <c r="G214" t="s">
        <v>132</v>
      </c>
      <c r="H214" t="s">
        <v>486</v>
      </c>
    </row>
    <row r="215" spans="1:8">
      <c r="A215">
        <v>213</v>
      </c>
      <c r="B215" t="s">
        <v>932</v>
      </c>
      <c r="C215" t="s">
        <v>582</v>
      </c>
      <c r="D215">
        <v>154000</v>
      </c>
      <c r="E215">
        <v>129.30718350000001</v>
      </c>
      <c r="F215">
        <v>35.958982059999997</v>
      </c>
      <c r="G215" t="s">
        <v>155</v>
      </c>
      <c r="H215" t="s">
        <v>478</v>
      </c>
    </row>
    <row r="216" spans="1:8">
      <c r="A216">
        <v>214</v>
      </c>
      <c r="B216" t="s">
        <v>933</v>
      </c>
      <c r="C216" t="s">
        <v>582</v>
      </c>
      <c r="D216">
        <v>345000</v>
      </c>
      <c r="E216">
        <v>128.42374380000001</v>
      </c>
      <c r="F216">
        <v>36.754938799999998</v>
      </c>
      <c r="G216" t="s">
        <v>155</v>
      </c>
      <c r="H216" t="s">
        <v>478</v>
      </c>
    </row>
    <row r="217" spans="1:8">
      <c r="A217">
        <v>215</v>
      </c>
      <c r="B217" t="s">
        <v>934</v>
      </c>
      <c r="C217" t="s">
        <v>582</v>
      </c>
      <c r="D217">
        <v>345000</v>
      </c>
      <c r="E217">
        <v>127.8054357</v>
      </c>
      <c r="F217">
        <v>37.019395320000001</v>
      </c>
      <c r="G217" t="s">
        <v>146</v>
      </c>
      <c r="H217" t="s">
        <v>470</v>
      </c>
    </row>
    <row r="218" spans="1:8">
      <c r="A218">
        <v>216</v>
      </c>
      <c r="B218" t="s">
        <v>935</v>
      </c>
      <c r="C218" t="s">
        <v>582</v>
      </c>
      <c r="D218">
        <v>154000</v>
      </c>
      <c r="E218">
        <v>127.6887347</v>
      </c>
      <c r="F218">
        <v>37.027855199999998</v>
      </c>
      <c r="G218" t="s">
        <v>146</v>
      </c>
      <c r="H218" t="s">
        <v>470</v>
      </c>
    </row>
    <row r="219" spans="1:8">
      <c r="A219">
        <v>217</v>
      </c>
      <c r="B219" t="s">
        <v>936</v>
      </c>
      <c r="C219" t="s">
        <v>582</v>
      </c>
      <c r="D219">
        <v>154000</v>
      </c>
      <c r="E219">
        <v>127.70183040000001</v>
      </c>
      <c r="F219">
        <v>36.95235564</v>
      </c>
      <c r="G219" t="s">
        <v>146</v>
      </c>
      <c r="H219" t="s">
        <v>470</v>
      </c>
    </row>
    <row r="220" spans="1:8">
      <c r="A220">
        <v>218</v>
      </c>
      <c r="B220" t="s">
        <v>937</v>
      </c>
      <c r="C220" t="s">
        <v>582</v>
      </c>
      <c r="D220">
        <v>154000</v>
      </c>
      <c r="E220">
        <v>127.80237219999999</v>
      </c>
      <c r="F220">
        <v>36.908628</v>
      </c>
      <c r="G220" t="s">
        <v>146</v>
      </c>
      <c r="H220" t="s">
        <v>470</v>
      </c>
    </row>
    <row r="221" spans="1:8">
      <c r="A221">
        <v>219</v>
      </c>
      <c r="B221" t="s">
        <v>938</v>
      </c>
      <c r="C221" t="s">
        <v>582</v>
      </c>
      <c r="D221">
        <v>154000</v>
      </c>
      <c r="E221">
        <v>127.7622313</v>
      </c>
      <c r="F221">
        <v>36.847701499999999</v>
      </c>
      <c r="G221" t="s">
        <v>146</v>
      </c>
      <c r="H221" t="s">
        <v>470</v>
      </c>
    </row>
    <row r="222" spans="1:8">
      <c r="A222">
        <v>220</v>
      </c>
      <c r="B222" t="s">
        <v>939</v>
      </c>
      <c r="C222" t="s">
        <v>582</v>
      </c>
      <c r="D222">
        <v>154000</v>
      </c>
      <c r="E222">
        <v>126.81893169999999</v>
      </c>
      <c r="F222">
        <v>34.987357799999998</v>
      </c>
      <c r="G222" t="s">
        <v>153</v>
      </c>
      <c r="H222" t="s">
        <v>494</v>
      </c>
    </row>
    <row r="223" spans="1:8">
      <c r="A223">
        <v>221</v>
      </c>
      <c r="B223" t="s">
        <v>940</v>
      </c>
      <c r="C223" t="s">
        <v>582</v>
      </c>
      <c r="D223">
        <v>154000</v>
      </c>
      <c r="E223">
        <v>126.73089400000001</v>
      </c>
      <c r="F223">
        <v>34.98649777</v>
      </c>
      <c r="G223" t="s">
        <v>153</v>
      </c>
      <c r="H223" t="s">
        <v>494</v>
      </c>
    </row>
    <row r="224" spans="1:8">
      <c r="A224">
        <v>222</v>
      </c>
      <c r="B224" t="s">
        <v>941</v>
      </c>
      <c r="C224" t="s">
        <v>582</v>
      </c>
      <c r="D224">
        <v>154000</v>
      </c>
      <c r="E224">
        <v>127.92337019999999</v>
      </c>
      <c r="F224">
        <v>36.927119570000002</v>
      </c>
      <c r="G224" t="s">
        <v>146</v>
      </c>
      <c r="H224" t="s">
        <v>470</v>
      </c>
    </row>
    <row r="225" spans="1:8">
      <c r="A225">
        <v>223</v>
      </c>
      <c r="B225" t="s">
        <v>942</v>
      </c>
      <c r="C225" t="s">
        <v>582</v>
      </c>
      <c r="D225">
        <v>154000</v>
      </c>
      <c r="E225">
        <v>127.5830512</v>
      </c>
      <c r="F225">
        <v>36.923264459999999</v>
      </c>
      <c r="G225" t="s">
        <v>146</v>
      </c>
      <c r="H225" t="s">
        <v>470</v>
      </c>
    </row>
    <row r="226" spans="1:8">
      <c r="A226">
        <v>224</v>
      </c>
      <c r="B226" t="s">
        <v>943</v>
      </c>
      <c r="C226" t="s">
        <v>582</v>
      </c>
      <c r="D226">
        <v>154000</v>
      </c>
      <c r="E226">
        <v>127.4945786</v>
      </c>
      <c r="F226">
        <v>36.914116499999999</v>
      </c>
      <c r="G226" t="s">
        <v>146</v>
      </c>
      <c r="H226" t="s">
        <v>470</v>
      </c>
    </row>
    <row r="227" spans="1:8">
      <c r="A227">
        <v>225</v>
      </c>
      <c r="B227" t="s">
        <v>944</v>
      </c>
      <c r="C227" t="s">
        <v>582</v>
      </c>
      <c r="D227">
        <v>154000</v>
      </c>
      <c r="E227">
        <v>126.40712929999999</v>
      </c>
      <c r="F227">
        <v>34.822637380000003</v>
      </c>
      <c r="G227" t="s">
        <v>153</v>
      </c>
      <c r="H227" t="s">
        <v>494</v>
      </c>
    </row>
    <row r="228" spans="1:8">
      <c r="A228">
        <v>226</v>
      </c>
      <c r="B228" t="s">
        <v>945</v>
      </c>
      <c r="C228" t="s">
        <v>582</v>
      </c>
      <c r="D228">
        <v>154000</v>
      </c>
      <c r="E228">
        <v>126.68323580000001</v>
      </c>
      <c r="F228">
        <v>34.834007489999998</v>
      </c>
      <c r="G228" t="s">
        <v>153</v>
      </c>
      <c r="H228" t="s">
        <v>494</v>
      </c>
    </row>
    <row r="229" spans="1:8">
      <c r="A229">
        <v>227</v>
      </c>
      <c r="B229" t="s">
        <v>946</v>
      </c>
      <c r="C229" t="s">
        <v>582</v>
      </c>
      <c r="D229">
        <v>154000</v>
      </c>
      <c r="E229">
        <v>126.9166068</v>
      </c>
      <c r="F229">
        <v>35.612568959999997</v>
      </c>
      <c r="G229" t="s">
        <v>150</v>
      </c>
      <c r="H229" t="s">
        <v>490</v>
      </c>
    </row>
    <row r="230" spans="1:8">
      <c r="A230">
        <v>228</v>
      </c>
      <c r="B230" t="s">
        <v>947</v>
      </c>
      <c r="C230" t="s">
        <v>582</v>
      </c>
      <c r="D230">
        <v>154000</v>
      </c>
      <c r="E230">
        <v>126.4581922</v>
      </c>
      <c r="F230">
        <v>34.762730300000001</v>
      </c>
      <c r="G230" t="s">
        <v>153</v>
      </c>
      <c r="H230" t="s">
        <v>494</v>
      </c>
    </row>
    <row r="231" spans="1:8">
      <c r="A231">
        <v>229</v>
      </c>
      <c r="B231" t="s">
        <v>948</v>
      </c>
      <c r="C231" t="s">
        <v>582</v>
      </c>
      <c r="D231">
        <v>154000</v>
      </c>
      <c r="E231">
        <v>126.39063040000001</v>
      </c>
      <c r="F231">
        <v>34.742084970000001</v>
      </c>
      <c r="G231" t="s">
        <v>153</v>
      </c>
      <c r="H231" t="s">
        <v>494</v>
      </c>
    </row>
    <row r="232" spans="1:8">
      <c r="A232">
        <v>230</v>
      </c>
      <c r="B232" t="s">
        <v>949</v>
      </c>
      <c r="C232" t="s">
        <v>582</v>
      </c>
      <c r="D232">
        <v>154000</v>
      </c>
      <c r="E232">
        <v>128.8542491</v>
      </c>
      <c r="F232">
        <v>35.267854100000001</v>
      </c>
      <c r="G232" t="s">
        <v>156</v>
      </c>
      <c r="H232" t="s">
        <v>482</v>
      </c>
    </row>
    <row r="233" spans="1:8">
      <c r="A233">
        <v>231</v>
      </c>
      <c r="B233" t="s">
        <v>950</v>
      </c>
      <c r="C233" t="s">
        <v>582</v>
      </c>
      <c r="D233">
        <v>154000</v>
      </c>
      <c r="E233">
        <v>127.64568199999999</v>
      </c>
      <c r="F233">
        <v>37.278633429999999</v>
      </c>
      <c r="G233" t="s">
        <v>141</v>
      </c>
      <c r="H233" t="s">
        <v>480</v>
      </c>
    </row>
    <row r="234" spans="1:8">
      <c r="A234">
        <v>232</v>
      </c>
      <c r="B234" t="s">
        <v>951</v>
      </c>
      <c r="C234" t="s">
        <v>582</v>
      </c>
      <c r="D234">
        <v>154000</v>
      </c>
      <c r="E234">
        <v>127.78785259999999</v>
      </c>
      <c r="F234">
        <v>37.291262459999999</v>
      </c>
      <c r="G234" t="s">
        <v>144</v>
      </c>
      <c r="H234" t="s">
        <v>484</v>
      </c>
    </row>
    <row r="235" spans="1:8">
      <c r="A235">
        <v>233</v>
      </c>
      <c r="B235" t="s">
        <v>952</v>
      </c>
      <c r="C235" t="s">
        <v>582</v>
      </c>
      <c r="D235">
        <v>154000</v>
      </c>
      <c r="E235">
        <v>127.6901366</v>
      </c>
      <c r="F235">
        <v>37.12928565</v>
      </c>
      <c r="G235" t="s">
        <v>146</v>
      </c>
      <c r="H235" t="s">
        <v>470</v>
      </c>
    </row>
    <row r="236" spans="1:8">
      <c r="A236">
        <v>234</v>
      </c>
      <c r="B236" t="s">
        <v>953</v>
      </c>
      <c r="C236" t="s">
        <v>582</v>
      </c>
      <c r="D236">
        <v>154000</v>
      </c>
      <c r="E236">
        <v>127.1609114</v>
      </c>
      <c r="F236">
        <v>37.694381700000001</v>
      </c>
      <c r="G236" t="s">
        <v>141</v>
      </c>
      <c r="H236" t="s">
        <v>480</v>
      </c>
    </row>
    <row r="237" spans="1:8">
      <c r="A237">
        <v>235</v>
      </c>
      <c r="B237" t="s">
        <v>954</v>
      </c>
      <c r="C237" t="s">
        <v>582</v>
      </c>
      <c r="D237">
        <v>154000</v>
      </c>
      <c r="E237">
        <v>128.3775157</v>
      </c>
      <c r="F237">
        <v>35.264932969999997</v>
      </c>
      <c r="G237" t="s">
        <v>156</v>
      </c>
      <c r="H237" t="s">
        <v>482</v>
      </c>
    </row>
    <row r="238" spans="1:8">
      <c r="A238">
        <v>236</v>
      </c>
      <c r="B238" t="s">
        <v>955</v>
      </c>
      <c r="C238" t="s">
        <v>582</v>
      </c>
      <c r="D238">
        <v>154000</v>
      </c>
      <c r="E238">
        <v>127.3800882</v>
      </c>
      <c r="F238">
        <v>35.438690719999997</v>
      </c>
      <c r="G238" t="s">
        <v>150</v>
      </c>
      <c r="H238" t="s">
        <v>490</v>
      </c>
    </row>
    <row r="239" spans="1:8">
      <c r="A239">
        <v>237</v>
      </c>
      <c r="B239" t="s">
        <v>956</v>
      </c>
      <c r="C239" t="s">
        <v>582</v>
      </c>
      <c r="D239">
        <v>154000</v>
      </c>
      <c r="E239">
        <v>127.3234717</v>
      </c>
      <c r="F239">
        <v>34.85344233</v>
      </c>
      <c r="G239" t="s">
        <v>153</v>
      </c>
      <c r="H239" t="s">
        <v>494</v>
      </c>
    </row>
    <row r="240" spans="1:8">
      <c r="A240">
        <v>238</v>
      </c>
      <c r="B240" t="s">
        <v>957</v>
      </c>
      <c r="C240" t="s">
        <v>582</v>
      </c>
      <c r="D240">
        <v>154000</v>
      </c>
      <c r="E240">
        <v>127.08231309999999</v>
      </c>
      <c r="F240">
        <v>34.784963699999999</v>
      </c>
      <c r="G240" t="s">
        <v>153</v>
      </c>
      <c r="H240" t="s">
        <v>494</v>
      </c>
    </row>
    <row r="241" spans="1:8">
      <c r="A241">
        <v>239</v>
      </c>
      <c r="B241" t="s">
        <v>958</v>
      </c>
      <c r="C241" t="s">
        <v>582</v>
      </c>
      <c r="D241">
        <v>345000</v>
      </c>
      <c r="E241">
        <v>126.23996440000001</v>
      </c>
      <c r="F241">
        <v>36.842088799999999</v>
      </c>
      <c r="G241" t="s">
        <v>147</v>
      </c>
      <c r="H241" t="s">
        <v>472</v>
      </c>
    </row>
    <row r="242" spans="1:8">
      <c r="A242">
        <v>240</v>
      </c>
      <c r="B242" t="s">
        <v>959</v>
      </c>
      <c r="C242" t="s">
        <v>582</v>
      </c>
      <c r="D242">
        <v>345000</v>
      </c>
      <c r="E242">
        <v>126.22398750000001</v>
      </c>
      <c r="F242">
        <v>36.900240859999997</v>
      </c>
      <c r="G242" t="s">
        <v>147</v>
      </c>
      <c r="H242" t="s">
        <v>472</v>
      </c>
    </row>
    <row r="243" spans="1:8">
      <c r="A243">
        <v>241</v>
      </c>
      <c r="B243" t="s">
        <v>960</v>
      </c>
      <c r="C243" t="s">
        <v>582</v>
      </c>
      <c r="D243">
        <v>154000</v>
      </c>
      <c r="E243">
        <v>128.18054140000001</v>
      </c>
      <c r="F243">
        <v>37.491162600000003</v>
      </c>
      <c r="G243" t="s">
        <v>144</v>
      </c>
      <c r="H243" t="s">
        <v>484</v>
      </c>
    </row>
    <row r="244" spans="1:8">
      <c r="A244">
        <v>242</v>
      </c>
      <c r="B244" t="s">
        <v>961</v>
      </c>
      <c r="C244" t="s">
        <v>582</v>
      </c>
      <c r="D244">
        <v>154000</v>
      </c>
      <c r="E244">
        <v>128.41812189999999</v>
      </c>
      <c r="F244">
        <v>37.416938399999999</v>
      </c>
      <c r="G244" t="s">
        <v>144</v>
      </c>
      <c r="H244" t="s">
        <v>484</v>
      </c>
    </row>
    <row r="245" spans="1:8">
      <c r="A245">
        <v>243</v>
      </c>
      <c r="B245" t="s">
        <v>962</v>
      </c>
      <c r="C245" t="s">
        <v>582</v>
      </c>
      <c r="D245">
        <v>154000</v>
      </c>
      <c r="E245">
        <v>127.4304601</v>
      </c>
      <c r="F245">
        <v>34.947961050000004</v>
      </c>
      <c r="G245" t="s">
        <v>153</v>
      </c>
      <c r="H245" t="s">
        <v>494</v>
      </c>
    </row>
    <row r="246" spans="1:8">
      <c r="A246">
        <v>244</v>
      </c>
      <c r="B246" t="s">
        <v>963</v>
      </c>
      <c r="C246" t="s">
        <v>582</v>
      </c>
      <c r="D246">
        <v>154000</v>
      </c>
      <c r="E246">
        <v>127.2543732</v>
      </c>
      <c r="F246">
        <v>34.578204499999998</v>
      </c>
      <c r="G246" t="s">
        <v>153</v>
      </c>
      <c r="H246" t="s">
        <v>494</v>
      </c>
    </row>
    <row r="247" spans="1:8">
      <c r="A247">
        <v>245</v>
      </c>
      <c r="B247" t="s">
        <v>964</v>
      </c>
      <c r="C247" t="s">
        <v>582</v>
      </c>
      <c r="D247">
        <v>154000</v>
      </c>
      <c r="E247">
        <v>126.92207089999999</v>
      </c>
      <c r="F247">
        <v>34.701196930000002</v>
      </c>
      <c r="G247" t="s">
        <v>153</v>
      </c>
      <c r="H247" t="s">
        <v>494</v>
      </c>
    </row>
    <row r="248" spans="1:8">
      <c r="A248">
        <v>246</v>
      </c>
      <c r="B248" t="s">
        <v>965</v>
      </c>
      <c r="C248" t="s">
        <v>582</v>
      </c>
      <c r="D248">
        <v>154000</v>
      </c>
      <c r="E248">
        <v>127.94965329999999</v>
      </c>
      <c r="F248">
        <v>37.316575159999999</v>
      </c>
      <c r="G248" t="s">
        <v>144</v>
      </c>
      <c r="H248" t="s">
        <v>484</v>
      </c>
    </row>
    <row r="249" spans="1:8">
      <c r="A249">
        <v>247</v>
      </c>
      <c r="B249" t="s">
        <v>966</v>
      </c>
      <c r="C249" t="s">
        <v>582</v>
      </c>
      <c r="D249">
        <v>154000</v>
      </c>
      <c r="E249">
        <v>126.387812</v>
      </c>
      <c r="F249">
        <v>35.0143506</v>
      </c>
      <c r="G249" t="s">
        <v>153</v>
      </c>
      <c r="H249" t="s">
        <v>494</v>
      </c>
    </row>
    <row r="250" spans="1:8">
      <c r="A250">
        <v>248</v>
      </c>
      <c r="B250" t="s">
        <v>967</v>
      </c>
      <c r="C250" t="s">
        <v>582</v>
      </c>
      <c r="D250">
        <v>154000</v>
      </c>
      <c r="E250">
        <v>126.18066930000001</v>
      </c>
      <c r="F250">
        <v>34.886535199999997</v>
      </c>
      <c r="G250" t="s">
        <v>153</v>
      </c>
      <c r="H250" t="s">
        <v>494</v>
      </c>
    </row>
    <row r="251" spans="1:8">
      <c r="A251">
        <v>249</v>
      </c>
      <c r="B251" t="s">
        <v>968</v>
      </c>
      <c r="C251" t="s">
        <v>582</v>
      </c>
      <c r="D251">
        <v>154000</v>
      </c>
      <c r="E251">
        <v>128.6470434</v>
      </c>
      <c r="F251">
        <v>38.049093020000001</v>
      </c>
      <c r="G251" t="s">
        <v>144</v>
      </c>
      <c r="H251" t="s">
        <v>484</v>
      </c>
    </row>
    <row r="252" spans="1:8">
      <c r="A252">
        <v>250</v>
      </c>
      <c r="B252" t="s">
        <v>969</v>
      </c>
      <c r="C252" t="s">
        <v>582</v>
      </c>
      <c r="D252">
        <v>154000</v>
      </c>
      <c r="E252">
        <v>127.98552859999999</v>
      </c>
      <c r="F252">
        <v>37.008338360000003</v>
      </c>
      <c r="G252" t="s">
        <v>146</v>
      </c>
      <c r="H252" t="s">
        <v>470</v>
      </c>
    </row>
    <row r="253" spans="1:8">
      <c r="A253">
        <v>251</v>
      </c>
      <c r="B253" t="s">
        <v>970</v>
      </c>
      <c r="C253" t="s">
        <v>582</v>
      </c>
      <c r="D253">
        <v>154000</v>
      </c>
      <c r="E253">
        <v>129.1346384</v>
      </c>
      <c r="F253">
        <v>35.810829910000002</v>
      </c>
      <c r="G253" t="s">
        <v>155</v>
      </c>
      <c r="H253" t="s">
        <v>478</v>
      </c>
    </row>
    <row r="254" spans="1:8">
      <c r="A254">
        <v>252</v>
      </c>
      <c r="B254" t="s">
        <v>971</v>
      </c>
      <c r="C254" t="s">
        <v>582</v>
      </c>
      <c r="D254">
        <v>154000</v>
      </c>
      <c r="E254">
        <v>126.1346704</v>
      </c>
      <c r="F254">
        <v>34.747440150000003</v>
      </c>
      <c r="G254" t="s">
        <v>153</v>
      </c>
      <c r="H254" t="s">
        <v>494</v>
      </c>
    </row>
    <row r="255" spans="1:8">
      <c r="A255">
        <v>253</v>
      </c>
      <c r="B255" t="s">
        <v>972</v>
      </c>
      <c r="C255" t="s">
        <v>582</v>
      </c>
      <c r="D255">
        <v>154000</v>
      </c>
      <c r="E255">
        <v>126.32838289999999</v>
      </c>
      <c r="F255">
        <v>34.684260160000001</v>
      </c>
      <c r="G255" t="s">
        <v>153</v>
      </c>
      <c r="H255" t="s">
        <v>494</v>
      </c>
    </row>
    <row r="256" spans="1:8">
      <c r="A256">
        <v>254</v>
      </c>
      <c r="B256" t="s">
        <v>973</v>
      </c>
      <c r="C256" t="s">
        <v>582</v>
      </c>
      <c r="D256">
        <v>154000</v>
      </c>
      <c r="E256">
        <v>126.2716743</v>
      </c>
      <c r="F256">
        <v>34.519476670000003</v>
      </c>
      <c r="G256" t="s">
        <v>153</v>
      </c>
      <c r="H256" t="s">
        <v>494</v>
      </c>
    </row>
    <row r="257" spans="1:8">
      <c r="A257">
        <v>255</v>
      </c>
      <c r="B257" t="s">
        <v>974</v>
      </c>
      <c r="C257" t="s">
        <v>582</v>
      </c>
      <c r="D257">
        <v>154000</v>
      </c>
      <c r="E257">
        <v>126.2714299</v>
      </c>
      <c r="F257">
        <v>34.707531000000003</v>
      </c>
      <c r="G257" t="s">
        <v>153</v>
      </c>
      <c r="H257" t="s">
        <v>494</v>
      </c>
    </row>
    <row r="258" spans="1:8">
      <c r="A258">
        <v>256</v>
      </c>
      <c r="B258" t="s">
        <v>975</v>
      </c>
      <c r="C258" t="s">
        <v>582</v>
      </c>
      <c r="D258">
        <v>154000</v>
      </c>
      <c r="E258">
        <v>126.3164735</v>
      </c>
      <c r="F258">
        <v>34.736261200000001</v>
      </c>
      <c r="G258" t="s">
        <v>153</v>
      </c>
      <c r="H258" t="s">
        <v>494</v>
      </c>
    </row>
    <row r="259" spans="1:8">
      <c r="A259">
        <v>257</v>
      </c>
      <c r="B259" t="s">
        <v>976</v>
      </c>
      <c r="C259" t="s">
        <v>582</v>
      </c>
      <c r="D259">
        <v>154000</v>
      </c>
      <c r="E259">
        <v>127.27344359999999</v>
      </c>
      <c r="F259">
        <v>36.591590199999999</v>
      </c>
      <c r="G259" t="s">
        <v>138</v>
      </c>
      <c r="H259" t="s">
        <v>498</v>
      </c>
    </row>
    <row r="260" spans="1:8">
      <c r="A260">
        <v>258</v>
      </c>
      <c r="B260" t="s">
        <v>977</v>
      </c>
      <c r="C260" t="s">
        <v>582</v>
      </c>
      <c r="D260">
        <v>154000</v>
      </c>
      <c r="E260">
        <v>128.98514030000001</v>
      </c>
      <c r="F260">
        <v>37.152140529999997</v>
      </c>
      <c r="G260" t="s">
        <v>144</v>
      </c>
      <c r="H260" t="s">
        <v>484</v>
      </c>
    </row>
    <row r="261" spans="1:8">
      <c r="A261">
        <v>259</v>
      </c>
      <c r="B261" t="s">
        <v>978</v>
      </c>
      <c r="C261" t="s">
        <v>582</v>
      </c>
      <c r="D261">
        <v>154000</v>
      </c>
      <c r="E261">
        <v>129.31977470000001</v>
      </c>
      <c r="F261">
        <v>37.1299773</v>
      </c>
      <c r="G261" t="s">
        <v>155</v>
      </c>
      <c r="H261" t="s">
        <v>478</v>
      </c>
    </row>
    <row r="262" spans="1:8">
      <c r="A262">
        <v>260</v>
      </c>
      <c r="B262" t="s">
        <v>979</v>
      </c>
      <c r="C262" t="s">
        <v>582</v>
      </c>
      <c r="D262">
        <v>154000</v>
      </c>
      <c r="E262">
        <v>128.49139880000001</v>
      </c>
      <c r="F262">
        <v>37.162314289999998</v>
      </c>
      <c r="G262" t="s">
        <v>144</v>
      </c>
      <c r="H262" t="s">
        <v>484</v>
      </c>
    </row>
    <row r="263" spans="1:8">
      <c r="A263">
        <v>261</v>
      </c>
      <c r="B263" t="s">
        <v>980</v>
      </c>
      <c r="C263" t="s">
        <v>582</v>
      </c>
      <c r="D263">
        <v>154000</v>
      </c>
      <c r="E263">
        <v>128.9219588</v>
      </c>
      <c r="F263">
        <v>35.863374100000001</v>
      </c>
      <c r="G263" t="s">
        <v>155</v>
      </c>
      <c r="H263" t="s">
        <v>478</v>
      </c>
    </row>
    <row r="264" spans="1:8">
      <c r="A264">
        <v>262</v>
      </c>
      <c r="B264" t="s">
        <v>981</v>
      </c>
      <c r="C264" t="s">
        <v>582</v>
      </c>
      <c r="D264">
        <v>154000</v>
      </c>
      <c r="E264">
        <v>127.8939043</v>
      </c>
      <c r="F264">
        <v>37.364909509999997</v>
      </c>
      <c r="G264" t="s">
        <v>144</v>
      </c>
      <c r="H264" t="s">
        <v>484</v>
      </c>
    </row>
    <row r="265" spans="1:8">
      <c r="A265">
        <v>263</v>
      </c>
      <c r="B265" t="s">
        <v>982</v>
      </c>
      <c r="C265" t="s">
        <v>582</v>
      </c>
      <c r="D265">
        <v>154000</v>
      </c>
      <c r="E265">
        <v>129.3712093</v>
      </c>
      <c r="F265">
        <v>36.425044100000001</v>
      </c>
      <c r="G265" t="s">
        <v>155</v>
      </c>
      <c r="H265" t="s">
        <v>478</v>
      </c>
    </row>
    <row r="266" spans="1:8">
      <c r="A266">
        <v>264</v>
      </c>
      <c r="B266" t="s">
        <v>983</v>
      </c>
      <c r="C266" t="s">
        <v>582</v>
      </c>
      <c r="D266">
        <v>154000</v>
      </c>
      <c r="E266">
        <v>129.4402762</v>
      </c>
      <c r="F266">
        <v>36.7077016</v>
      </c>
      <c r="G266" t="s">
        <v>155</v>
      </c>
      <c r="H266" t="s">
        <v>478</v>
      </c>
    </row>
    <row r="267" spans="1:8">
      <c r="A267">
        <v>265</v>
      </c>
      <c r="B267" t="s">
        <v>984</v>
      </c>
      <c r="C267" t="s">
        <v>582</v>
      </c>
      <c r="D267">
        <v>154000</v>
      </c>
      <c r="E267">
        <v>129.08546680000001</v>
      </c>
      <c r="F267">
        <v>36.536364509999999</v>
      </c>
      <c r="G267" t="s">
        <v>155</v>
      </c>
      <c r="H267" t="s">
        <v>478</v>
      </c>
    </row>
    <row r="268" spans="1:8">
      <c r="A268">
        <v>266</v>
      </c>
      <c r="B268" t="s">
        <v>985</v>
      </c>
      <c r="C268" t="s">
        <v>582</v>
      </c>
      <c r="D268">
        <v>154000</v>
      </c>
      <c r="E268">
        <v>129.28703960000001</v>
      </c>
      <c r="F268">
        <v>36.160815200000002</v>
      </c>
      <c r="G268" t="s">
        <v>155</v>
      </c>
      <c r="H268" t="s">
        <v>478</v>
      </c>
    </row>
    <row r="269" spans="1:8">
      <c r="A269">
        <v>267</v>
      </c>
      <c r="B269" t="s">
        <v>986</v>
      </c>
      <c r="C269" t="s">
        <v>582</v>
      </c>
      <c r="D269">
        <v>154000</v>
      </c>
      <c r="E269">
        <v>126.61699520000001</v>
      </c>
      <c r="F269">
        <v>36.954863699999997</v>
      </c>
      <c r="G269" t="s">
        <v>147</v>
      </c>
      <c r="H269" t="s">
        <v>472</v>
      </c>
    </row>
    <row r="270" spans="1:8">
      <c r="A270">
        <v>268</v>
      </c>
      <c r="B270" t="s">
        <v>987</v>
      </c>
      <c r="C270" t="s">
        <v>582</v>
      </c>
      <c r="D270">
        <v>154000</v>
      </c>
      <c r="E270">
        <v>126.69993669999999</v>
      </c>
      <c r="F270">
        <v>36.898708900000003</v>
      </c>
      <c r="G270" t="s">
        <v>147</v>
      </c>
      <c r="H270" t="s">
        <v>472</v>
      </c>
    </row>
    <row r="271" spans="1:8">
      <c r="A271">
        <v>269</v>
      </c>
      <c r="B271" t="s">
        <v>988</v>
      </c>
      <c r="C271" t="s">
        <v>582</v>
      </c>
      <c r="D271">
        <v>154000</v>
      </c>
      <c r="E271">
        <v>127.2634929</v>
      </c>
      <c r="F271">
        <v>35.98668352</v>
      </c>
      <c r="G271" t="s">
        <v>150</v>
      </c>
      <c r="H271" t="s">
        <v>490</v>
      </c>
    </row>
    <row r="272" spans="1:8">
      <c r="A272">
        <v>270</v>
      </c>
      <c r="B272" t="s">
        <v>989</v>
      </c>
      <c r="C272" t="s">
        <v>582</v>
      </c>
      <c r="D272">
        <v>154000</v>
      </c>
      <c r="E272">
        <v>127.13638160000001</v>
      </c>
      <c r="F272">
        <v>35.951768029999997</v>
      </c>
      <c r="G272" t="s">
        <v>150</v>
      </c>
      <c r="H272" t="s">
        <v>490</v>
      </c>
    </row>
    <row r="273" spans="1:8">
      <c r="A273">
        <v>271</v>
      </c>
      <c r="B273" t="s">
        <v>990</v>
      </c>
      <c r="C273" t="s">
        <v>582</v>
      </c>
      <c r="D273">
        <v>154000</v>
      </c>
      <c r="E273">
        <v>127.4439462</v>
      </c>
      <c r="F273">
        <v>35.977124400000001</v>
      </c>
      <c r="G273" t="s">
        <v>150</v>
      </c>
      <c r="H273" t="s">
        <v>490</v>
      </c>
    </row>
    <row r="274" spans="1:8">
      <c r="A274">
        <v>272</v>
      </c>
      <c r="B274" t="s">
        <v>991</v>
      </c>
      <c r="C274" t="s">
        <v>582</v>
      </c>
      <c r="D274">
        <v>154000</v>
      </c>
      <c r="E274">
        <v>127.5449942</v>
      </c>
      <c r="F274">
        <v>36.041622500000003</v>
      </c>
      <c r="G274" t="s">
        <v>147</v>
      </c>
      <c r="H274" t="s">
        <v>472</v>
      </c>
    </row>
    <row r="275" spans="1:8">
      <c r="A275">
        <v>273</v>
      </c>
      <c r="B275" t="s">
        <v>992</v>
      </c>
      <c r="C275" t="s">
        <v>582</v>
      </c>
      <c r="D275">
        <v>154000</v>
      </c>
      <c r="E275">
        <v>127.49291239999999</v>
      </c>
      <c r="F275">
        <v>37.81494945</v>
      </c>
      <c r="G275" t="s">
        <v>141</v>
      </c>
      <c r="H275" t="s">
        <v>480</v>
      </c>
    </row>
    <row r="276" spans="1:8">
      <c r="A276">
        <v>274</v>
      </c>
      <c r="B276" t="s">
        <v>993</v>
      </c>
      <c r="C276" t="s">
        <v>582</v>
      </c>
      <c r="D276">
        <v>154000</v>
      </c>
      <c r="E276">
        <v>127.613585</v>
      </c>
      <c r="F276">
        <v>36.722673200000003</v>
      </c>
      <c r="G276" t="s">
        <v>146</v>
      </c>
      <c r="H276" t="s">
        <v>470</v>
      </c>
    </row>
    <row r="277" spans="1:8">
      <c r="A277">
        <v>275</v>
      </c>
      <c r="B277" t="s">
        <v>994</v>
      </c>
      <c r="C277" t="s">
        <v>582</v>
      </c>
      <c r="D277">
        <v>154000</v>
      </c>
      <c r="E277">
        <v>127.64998420000001</v>
      </c>
      <c r="F277">
        <v>36.810161659999999</v>
      </c>
      <c r="G277" t="s">
        <v>146</v>
      </c>
      <c r="H277" t="s">
        <v>470</v>
      </c>
    </row>
    <row r="278" spans="1:8">
      <c r="A278">
        <v>276</v>
      </c>
      <c r="B278" t="s">
        <v>995</v>
      </c>
      <c r="C278" t="s">
        <v>582</v>
      </c>
      <c r="D278">
        <v>154000</v>
      </c>
      <c r="E278">
        <v>127.5123552</v>
      </c>
      <c r="F278">
        <v>36.598215719999999</v>
      </c>
      <c r="G278" t="s">
        <v>146</v>
      </c>
      <c r="H278" t="s">
        <v>470</v>
      </c>
    </row>
    <row r="279" spans="1:8">
      <c r="A279">
        <v>277</v>
      </c>
      <c r="B279" t="s">
        <v>996</v>
      </c>
      <c r="C279" t="s">
        <v>582</v>
      </c>
      <c r="D279">
        <v>154000</v>
      </c>
      <c r="E279">
        <v>126.7093648</v>
      </c>
      <c r="F279">
        <v>35.398373900000003</v>
      </c>
      <c r="G279" t="s">
        <v>150</v>
      </c>
      <c r="H279" t="s">
        <v>490</v>
      </c>
    </row>
    <row r="280" spans="1:8">
      <c r="A280">
        <v>278</v>
      </c>
      <c r="B280" t="s">
        <v>997</v>
      </c>
      <c r="C280" t="s">
        <v>582</v>
      </c>
      <c r="D280">
        <v>154000</v>
      </c>
      <c r="E280">
        <v>126.71872310000001</v>
      </c>
      <c r="F280">
        <v>35.455092819999997</v>
      </c>
      <c r="G280" t="s">
        <v>150</v>
      </c>
      <c r="H280" t="s">
        <v>490</v>
      </c>
    </row>
    <row r="281" spans="1:8">
      <c r="A281">
        <v>279</v>
      </c>
      <c r="B281" t="s">
        <v>998</v>
      </c>
      <c r="C281" t="s">
        <v>582</v>
      </c>
      <c r="D281">
        <v>154000</v>
      </c>
      <c r="E281">
        <v>127.7616853</v>
      </c>
      <c r="F281">
        <v>38.097886520000003</v>
      </c>
      <c r="G281" t="s">
        <v>144</v>
      </c>
      <c r="H281" t="s">
        <v>484</v>
      </c>
    </row>
    <row r="282" spans="1:8">
      <c r="A282">
        <v>280</v>
      </c>
      <c r="B282" t="s">
        <v>999</v>
      </c>
      <c r="C282" t="s">
        <v>582</v>
      </c>
      <c r="D282">
        <v>154000</v>
      </c>
      <c r="E282">
        <v>127.63906420000001</v>
      </c>
      <c r="F282">
        <v>38.129914769999999</v>
      </c>
      <c r="G282" t="s">
        <v>144</v>
      </c>
      <c r="H282" t="s">
        <v>484</v>
      </c>
    </row>
    <row r="283" spans="1:8">
      <c r="A283">
        <v>281</v>
      </c>
      <c r="B283" t="s">
        <v>1000</v>
      </c>
      <c r="C283" t="s">
        <v>582</v>
      </c>
      <c r="D283">
        <v>154000</v>
      </c>
      <c r="E283">
        <v>129.03986459999999</v>
      </c>
      <c r="F283">
        <v>37.0574558</v>
      </c>
      <c r="G283" t="s">
        <v>155</v>
      </c>
      <c r="H283" t="s">
        <v>478</v>
      </c>
    </row>
    <row r="284" spans="1:8">
      <c r="A284">
        <v>282</v>
      </c>
      <c r="B284" t="s">
        <v>1001</v>
      </c>
      <c r="C284" t="s">
        <v>582</v>
      </c>
      <c r="D284">
        <v>154000</v>
      </c>
      <c r="E284">
        <v>126.67943</v>
      </c>
      <c r="F284">
        <v>33.526329699999998</v>
      </c>
      <c r="G284" t="s">
        <v>157</v>
      </c>
      <c r="H284" t="s">
        <v>492</v>
      </c>
    </row>
    <row r="285" spans="1:8">
      <c r="A285">
        <v>283</v>
      </c>
      <c r="B285" t="s">
        <v>1002</v>
      </c>
      <c r="C285" t="s">
        <v>582</v>
      </c>
      <c r="D285">
        <v>154000</v>
      </c>
      <c r="E285">
        <v>128.6400032</v>
      </c>
      <c r="F285">
        <v>36.813154859999997</v>
      </c>
      <c r="G285" t="s">
        <v>155</v>
      </c>
      <c r="H285" t="s">
        <v>478</v>
      </c>
    </row>
    <row r="286" spans="1:8">
      <c r="A286">
        <v>284</v>
      </c>
      <c r="B286" t="s">
        <v>1003</v>
      </c>
      <c r="C286" t="s">
        <v>582</v>
      </c>
      <c r="D286">
        <v>154000</v>
      </c>
      <c r="E286">
        <v>128.85666230000001</v>
      </c>
      <c r="F286">
        <v>36.912384930000002</v>
      </c>
      <c r="G286" t="s">
        <v>155</v>
      </c>
      <c r="H286" t="s">
        <v>478</v>
      </c>
    </row>
    <row r="287" spans="1:8">
      <c r="A287">
        <v>285</v>
      </c>
      <c r="B287" t="s">
        <v>1004</v>
      </c>
      <c r="C287" t="s">
        <v>582</v>
      </c>
      <c r="D287">
        <v>154000</v>
      </c>
      <c r="E287">
        <v>129.36369719999999</v>
      </c>
      <c r="F287">
        <v>36.9788195</v>
      </c>
      <c r="G287" t="s">
        <v>155</v>
      </c>
      <c r="H287" t="s">
        <v>478</v>
      </c>
    </row>
    <row r="288" spans="1:8">
      <c r="A288">
        <v>286</v>
      </c>
      <c r="B288" t="s">
        <v>1005</v>
      </c>
      <c r="C288" t="s">
        <v>582</v>
      </c>
      <c r="D288">
        <v>154000</v>
      </c>
      <c r="E288">
        <v>128.93518750000001</v>
      </c>
      <c r="F288">
        <v>36.916443399999999</v>
      </c>
      <c r="G288" t="s">
        <v>155</v>
      </c>
      <c r="H288" t="s">
        <v>478</v>
      </c>
    </row>
    <row r="289" spans="1:8">
      <c r="A289">
        <v>287</v>
      </c>
      <c r="B289" t="s">
        <v>1006</v>
      </c>
      <c r="C289" t="s">
        <v>582</v>
      </c>
      <c r="D289">
        <v>154000</v>
      </c>
      <c r="E289">
        <v>126.7307191</v>
      </c>
      <c r="F289">
        <v>35.702359219999998</v>
      </c>
      <c r="G289" t="s">
        <v>150</v>
      </c>
      <c r="H289" t="s">
        <v>490</v>
      </c>
    </row>
    <row r="290" spans="1:8">
      <c r="A290">
        <v>288</v>
      </c>
      <c r="B290" t="s">
        <v>1007</v>
      </c>
      <c r="C290" t="s">
        <v>582</v>
      </c>
      <c r="D290">
        <v>154000</v>
      </c>
      <c r="E290">
        <v>126.84891399999999</v>
      </c>
      <c r="F290">
        <v>35.592102959999998</v>
      </c>
      <c r="G290" t="s">
        <v>150</v>
      </c>
      <c r="H290" t="s">
        <v>490</v>
      </c>
    </row>
    <row r="291" spans="1:8">
      <c r="A291">
        <v>289</v>
      </c>
      <c r="B291" t="s">
        <v>1008</v>
      </c>
      <c r="C291" t="s">
        <v>582</v>
      </c>
      <c r="D291">
        <v>154000</v>
      </c>
      <c r="E291">
        <v>128.6173081</v>
      </c>
      <c r="F291">
        <v>37.189655500000001</v>
      </c>
      <c r="G291" t="s">
        <v>144</v>
      </c>
      <c r="H291" t="s">
        <v>484</v>
      </c>
    </row>
    <row r="292" spans="1:8">
      <c r="A292">
        <v>290</v>
      </c>
      <c r="B292" t="s">
        <v>1009</v>
      </c>
      <c r="C292" t="s">
        <v>582</v>
      </c>
      <c r="D292">
        <v>154000</v>
      </c>
      <c r="E292">
        <v>127.9820953</v>
      </c>
      <c r="F292">
        <v>37.105477880000002</v>
      </c>
      <c r="G292" t="s">
        <v>146</v>
      </c>
      <c r="H292" t="s">
        <v>470</v>
      </c>
    </row>
    <row r="293" spans="1:8">
      <c r="A293">
        <v>291</v>
      </c>
      <c r="B293" t="s">
        <v>1010</v>
      </c>
      <c r="C293" t="s">
        <v>582</v>
      </c>
      <c r="D293">
        <v>154000</v>
      </c>
      <c r="E293">
        <v>128.67208020000001</v>
      </c>
      <c r="F293">
        <v>36.341211110000003</v>
      </c>
      <c r="G293" t="s">
        <v>155</v>
      </c>
      <c r="H293" t="s">
        <v>478</v>
      </c>
    </row>
    <row r="294" spans="1:8">
      <c r="A294">
        <v>292</v>
      </c>
      <c r="B294" t="s">
        <v>1011</v>
      </c>
      <c r="C294" t="s">
        <v>582</v>
      </c>
      <c r="D294">
        <v>154000</v>
      </c>
      <c r="E294">
        <v>126.62201829999999</v>
      </c>
      <c r="F294">
        <v>37.50254614</v>
      </c>
      <c r="G294" t="s">
        <v>130</v>
      </c>
      <c r="H294" t="s">
        <v>488</v>
      </c>
    </row>
    <row r="295" spans="1:8">
      <c r="A295">
        <v>293</v>
      </c>
      <c r="B295" t="s">
        <v>1012</v>
      </c>
      <c r="C295" t="s">
        <v>582</v>
      </c>
      <c r="D295">
        <v>345000</v>
      </c>
      <c r="E295">
        <v>127.7771813</v>
      </c>
      <c r="F295">
        <v>35.255199900000001</v>
      </c>
      <c r="G295" t="s">
        <v>156</v>
      </c>
      <c r="H295" t="s">
        <v>482</v>
      </c>
    </row>
    <row r="296" spans="1:8">
      <c r="A296">
        <v>294</v>
      </c>
      <c r="B296" t="s">
        <v>1013</v>
      </c>
      <c r="C296" t="s">
        <v>582</v>
      </c>
      <c r="D296">
        <v>345000</v>
      </c>
      <c r="E296">
        <v>129.01532700000001</v>
      </c>
      <c r="F296">
        <v>36.405990719999998</v>
      </c>
      <c r="G296" t="s">
        <v>155</v>
      </c>
      <c r="H296" t="s">
        <v>478</v>
      </c>
    </row>
    <row r="297" spans="1:8">
      <c r="A297">
        <v>295</v>
      </c>
      <c r="B297" t="s">
        <v>1014</v>
      </c>
      <c r="C297" t="s">
        <v>582</v>
      </c>
      <c r="D297">
        <v>345000</v>
      </c>
      <c r="E297">
        <v>128.9237842</v>
      </c>
      <c r="F297">
        <v>36.2794344</v>
      </c>
      <c r="G297" t="s">
        <v>155</v>
      </c>
      <c r="H297" t="s">
        <v>478</v>
      </c>
    </row>
    <row r="298" spans="1:8">
      <c r="A298">
        <v>296</v>
      </c>
      <c r="B298" t="s">
        <v>1015</v>
      </c>
      <c r="C298" t="s">
        <v>582</v>
      </c>
      <c r="D298">
        <v>345000</v>
      </c>
      <c r="E298">
        <v>127.7063709</v>
      </c>
      <c r="F298">
        <v>35.968218499999999</v>
      </c>
      <c r="G298" t="s">
        <v>150</v>
      </c>
      <c r="H298" t="s">
        <v>490</v>
      </c>
    </row>
    <row r="299" spans="1:8">
      <c r="A299">
        <v>297</v>
      </c>
      <c r="B299" t="s">
        <v>1016</v>
      </c>
      <c r="C299" t="s">
        <v>582</v>
      </c>
      <c r="D299">
        <v>154000</v>
      </c>
      <c r="E299">
        <v>128.07082800000001</v>
      </c>
      <c r="F299">
        <v>35.055011620000002</v>
      </c>
      <c r="G299" t="s">
        <v>156</v>
      </c>
      <c r="H299" t="s">
        <v>482</v>
      </c>
    </row>
    <row r="300" spans="1:8">
      <c r="A300">
        <v>298</v>
      </c>
      <c r="B300" t="s">
        <v>1017</v>
      </c>
      <c r="C300" t="s">
        <v>582</v>
      </c>
      <c r="D300">
        <v>154000</v>
      </c>
      <c r="E300">
        <v>128.12456689999999</v>
      </c>
      <c r="F300">
        <v>35.173765899999999</v>
      </c>
      <c r="G300" t="s">
        <v>156</v>
      </c>
      <c r="H300" t="s">
        <v>482</v>
      </c>
    </row>
    <row r="301" spans="1:8">
      <c r="A301">
        <v>299</v>
      </c>
      <c r="B301" t="s">
        <v>1018</v>
      </c>
      <c r="C301" t="s">
        <v>582</v>
      </c>
      <c r="D301">
        <v>345000</v>
      </c>
      <c r="E301">
        <v>126.9491857</v>
      </c>
      <c r="F301">
        <v>37.833551499999999</v>
      </c>
      <c r="G301" t="s">
        <v>141</v>
      </c>
      <c r="H301" t="s">
        <v>480</v>
      </c>
    </row>
    <row r="302" spans="1:8">
      <c r="A302">
        <v>300</v>
      </c>
      <c r="B302" t="s">
        <v>1019</v>
      </c>
      <c r="C302" t="s">
        <v>582</v>
      </c>
      <c r="D302">
        <v>345000</v>
      </c>
      <c r="E302">
        <v>126.9560149</v>
      </c>
      <c r="F302">
        <v>37.909617330000003</v>
      </c>
      <c r="G302" t="s">
        <v>141</v>
      </c>
      <c r="H302" t="s">
        <v>480</v>
      </c>
    </row>
    <row r="303" spans="1:8">
      <c r="A303">
        <v>301</v>
      </c>
      <c r="B303" t="s">
        <v>1020</v>
      </c>
      <c r="C303" t="s">
        <v>582</v>
      </c>
      <c r="D303">
        <v>154000</v>
      </c>
      <c r="E303">
        <v>126.92961149999999</v>
      </c>
      <c r="F303">
        <v>38.015863340000003</v>
      </c>
      <c r="G303" t="s">
        <v>141</v>
      </c>
      <c r="H303" t="s">
        <v>480</v>
      </c>
    </row>
    <row r="304" spans="1:8">
      <c r="A304">
        <v>302</v>
      </c>
      <c r="B304" t="s">
        <v>1021</v>
      </c>
      <c r="C304" t="s">
        <v>582</v>
      </c>
      <c r="D304">
        <v>154000</v>
      </c>
      <c r="E304">
        <v>126.636537</v>
      </c>
      <c r="F304">
        <v>36.5765332</v>
      </c>
      <c r="G304" t="s">
        <v>147</v>
      </c>
      <c r="H304" t="s">
        <v>472</v>
      </c>
    </row>
    <row r="305" spans="1:8">
      <c r="A305">
        <v>303</v>
      </c>
      <c r="B305" t="s">
        <v>1022</v>
      </c>
      <c r="C305" t="s">
        <v>582</v>
      </c>
      <c r="D305">
        <v>154000</v>
      </c>
      <c r="E305">
        <v>126.59231130000001</v>
      </c>
      <c r="F305">
        <v>36.521826400000002</v>
      </c>
      <c r="G305" t="s">
        <v>147</v>
      </c>
      <c r="H305" t="s">
        <v>472</v>
      </c>
    </row>
    <row r="306" spans="1:8">
      <c r="A306">
        <v>304</v>
      </c>
      <c r="B306" t="s">
        <v>1023</v>
      </c>
      <c r="C306" t="s">
        <v>582</v>
      </c>
      <c r="D306">
        <v>154000</v>
      </c>
      <c r="E306">
        <v>126.6614857</v>
      </c>
      <c r="F306">
        <v>36.624310960000003</v>
      </c>
      <c r="G306" t="s">
        <v>147</v>
      </c>
      <c r="H306" t="s">
        <v>472</v>
      </c>
    </row>
    <row r="307" spans="1:8">
      <c r="A307">
        <v>305</v>
      </c>
      <c r="B307" t="s">
        <v>1024</v>
      </c>
      <c r="C307" t="s">
        <v>582</v>
      </c>
      <c r="D307">
        <v>154000</v>
      </c>
      <c r="E307">
        <v>126.6011501</v>
      </c>
      <c r="F307">
        <v>36.309844300000002</v>
      </c>
      <c r="G307" t="s">
        <v>147</v>
      </c>
      <c r="H307" t="s">
        <v>472</v>
      </c>
    </row>
    <row r="308" spans="1:8">
      <c r="A308">
        <v>306</v>
      </c>
      <c r="B308" t="s">
        <v>1025</v>
      </c>
      <c r="C308" t="s">
        <v>582</v>
      </c>
      <c r="D308">
        <v>154000</v>
      </c>
      <c r="E308">
        <v>128.17644050000001</v>
      </c>
      <c r="F308">
        <v>38.103100769999998</v>
      </c>
      <c r="G308" t="s">
        <v>144</v>
      </c>
      <c r="H308" t="s">
        <v>484</v>
      </c>
    </row>
    <row r="309" spans="1:8">
      <c r="A309">
        <v>307</v>
      </c>
      <c r="B309" t="s">
        <v>1026</v>
      </c>
      <c r="C309" t="s">
        <v>582</v>
      </c>
      <c r="D309">
        <v>154000</v>
      </c>
      <c r="E309">
        <v>127.8714233</v>
      </c>
      <c r="F309">
        <v>37.674189069999997</v>
      </c>
      <c r="G309" t="s">
        <v>144</v>
      </c>
      <c r="H309" t="s">
        <v>484</v>
      </c>
    </row>
    <row r="310" spans="1:8">
      <c r="A310">
        <v>308</v>
      </c>
      <c r="B310" t="s">
        <v>1027</v>
      </c>
      <c r="C310" t="s">
        <v>582</v>
      </c>
      <c r="D310">
        <v>154000</v>
      </c>
      <c r="E310">
        <v>128.2356566</v>
      </c>
      <c r="F310">
        <v>37.841785199999997</v>
      </c>
      <c r="G310" t="s">
        <v>144</v>
      </c>
      <c r="H310" t="s">
        <v>484</v>
      </c>
    </row>
    <row r="311" spans="1:8">
      <c r="A311">
        <v>309</v>
      </c>
      <c r="B311" t="s">
        <v>1028</v>
      </c>
      <c r="C311" t="s">
        <v>582</v>
      </c>
      <c r="D311">
        <v>154000</v>
      </c>
      <c r="E311">
        <v>128.01043559999999</v>
      </c>
      <c r="F311">
        <v>38.060538399999999</v>
      </c>
      <c r="G311" t="s">
        <v>144</v>
      </c>
      <c r="H311" t="s">
        <v>484</v>
      </c>
    </row>
    <row r="312" spans="1:8">
      <c r="A312">
        <v>310</v>
      </c>
      <c r="B312" t="s">
        <v>1029</v>
      </c>
      <c r="C312" t="s">
        <v>582</v>
      </c>
      <c r="D312">
        <v>154000</v>
      </c>
      <c r="E312">
        <v>127.81137409999999</v>
      </c>
      <c r="F312">
        <v>37.943994400000001</v>
      </c>
      <c r="G312" t="s">
        <v>144</v>
      </c>
      <c r="H312" t="s">
        <v>484</v>
      </c>
    </row>
    <row r="313" spans="1:8">
      <c r="A313">
        <v>311</v>
      </c>
      <c r="B313" t="s">
        <v>1030</v>
      </c>
      <c r="C313" t="s">
        <v>582</v>
      </c>
      <c r="D313">
        <v>154000</v>
      </c>
      <c r="E313">
        <v>127.7315804</v>
      </c>
      <c r="F313">
        <v>37.936025899999997</v>
      </c>
      <c r="G313" t="s">
        <v>144</v>
      </c>
      <c r="H313" t="s">
        <v>484</v>
      </c>
    </row>
    <row r="314" spans="1:8">
      <c r="A314">
        <v>312</v>
      </c>
      <c r="B314" t="s">
        <v>1031</v>
      </c>
      <c r="C314" t="s">
        <v>582</v>
      </c>
      <c r="D314">
        <v>345000</v>
      </c>
      <c r="E314">
        <v>127.5606288</v>
      </c>
      <c r="F314">
        <v>37.6867625</v>
      </c>
      <c r="G314" t="s">
        <v>144</v>
      </c>
      <c r="H314" t="s">
        <v>484</v>
      </c>
    </row>
    <row r="315" spans="1:8">
      <c r="A315">
        <v>313</v>
      </c>
      <c r="B315" t="s">
        <v>1032</v>
      </c>
      <c r="C315" t="s">
        <v>582</v>
      </c>
      <c r="D315">
        <v>154000</v>
      </c>
      <c r="E315">
        <v>127.8674912</v>
      </c>
      <c r="F315">
        <v>37.728860699999998</v>
      </c>
      <c r="G315" t="s">
        <v>144</v>
      </c>
      <c r="H315" t="s">
        <v>484</v>
      </c>
    </row>
    <row r="316" spans="1:8">
      <c r="A316">
        <v>314</v>
      </c>
      <c r="B316" t="s">
        <v>1033</v>
      </c>
      <c r="C316" t="s">
        <v>582</v>
      </c>
      <c r="D316">
        <v>154000</v>
      </c>
      <c r="E316">
        <v>127.0940717</v>
      </c>
      <c r="F316">
        <v>38.024432609999998</v>
      </c>
      <c r="G316" t="s">
        <v>141</v>
      </c>
      <c r="H316" t="s">
        <v>480</v>
      </c>
    </row>
    <row r="317" spans="1:8">
      <c r="A317">
        <v>315</v>
      </c>
      <c r="B317" t="s">
        <v>1034</v>
      </c>
      <c r="C317" t="s">
        <v>582</v>
      </c>
      <c r="D317">
        <v>154000</v>
      </c>
      <c r="E317">
        <v>127.2724822</v>
      </c>
      <c r="F317">
        <v>37.844372030000002</v>
      </c>
      <c r="G317" t="s">
        <v>141</v>
      </c>
      <c r="H317" t="s">
        <v>480</v>
      </c>
    </row>
    <row r="318" spans="1:8">
      <c r="A318">
        <v>316</v>
      </c>
      <c r="B318" t="s">
        <v>1035</v>
      </c>
      <c r="C318" t="s">
        <v>582</v>
      </c>
      <c r="D318">
        <v>154000</v>
      </c>
      <c r="E318">
        <v>127.0047416</v>
      </c>
      <c r="F318">
        <v>37.195528099999997</v>
      </c>
      <c r="G318" t="s">
        <v>141</v>
      </c>
      <c r="H318" t="s">
        <v>480</v>
      </c>
    </row>
    <row r="319" spans="1:8">
      <c r="A319">
        <v>317</v>
      </c>
      <c r="B319" t="s">
        <v>1036</v>
      </c>
      <c r="C319" t="s">
        <v>582</v>
      </c>
      <c r="D319">
        <v>154000</v>
      </c>
      <c r="E319">
        <v>126.72885100000001</v>
      </c>
      <c r="F319">
        <v>37.220049099999997</v>
      </c>
      <c r="G319" t="s">
        <v>141</v>
      </c>
      <c r="H319" t="s">
        <v>480</v>
      </c>
    </row>
    <row r="320" spans="1:8">
      <c r="A320">
        <v>318</v>
      </c>
      <c r="B320" t="s">
        <v>1037</v>
      </c>
      <c r="C320" t="s">
        <v>582</v>
      </c>
      <c r="D320">
        <v>154000</v>
      </c>
      <c r="E320">
        <v>126.286861</v>
      </c>
      <c r="F320">
        <v>36.742267249999998</v>
      </c>
      <c r="G320" t="s">
        <v>147</v>
      </c>
      <c r="H320" t="s">
        <v>472</v>
      </c>
    </row>
    <row r="321" spans="1:8">
      <c r="A321">
        <v>319</v>
      </c>
      <c r="B321" t="s">
        <v>1038</v>
      </c>
      <c r="C321" t="s">
        <v>582</v>
      </c>
      <c r="D321">
        <v>154000</v>
      </c>
      <c r="E321">
        <v>126.33272719999999</v>
      </c>
      <c r="F321">
        <v>36.579138399999998</v>
      </c>
      <c r="G321" t="s">
        <v>147</v>
      </c>
      <c r="H321" t="s">
        <v>472</v>
      </c>
    </row>
    <row r="322" spans="1:8">
      <c r="A322">
        <v>320</v>
      </c>
      <c r="B322" t="s">
        <v>1039</v>
      </c>
      <c r="C322" t="s">
        <v>582</v>
      </c>
      <c r="D322">
        <v>154000</v>
      </c>
      <c r="E322">
        <v>126.2903148</v>
      </c>
      <c r="F322">
        <v>36.789295600000003</v>
      </c>
      <c r="G322" t="s">
        <v>147</v>
      </c>
      <c r="H322" t="s">
        <v>472</v>
      </c>
    </row>
    <row r="323" spans="1:8">
      <c r="A323">
        <v>321</v>
      </c>
      <c r="B323" t="s">
        <v>1040</v>
      </c>
      <c r="C323" t="s">
        <v>582</v>
      </c>
      <c r="D323">
        <v>154000</v>
      </c>
      <c r="E323">
        <v>126.55547439999999</v>
      </c>
      <c r="F323">
        <v>36.726660699999996</v>
      </c>
      <c r="G323" t="s">
        <v>147</v>
      </c>
      <c r="H323" t="s">
        <v>472</v>
      </c>
    </row>
    <row r="324" spans="1:8">
      <c r="A324">
        <v>322</v>
      </c>
      <c r="B324" t="s">
        <v>1041</v>
      </c>
      <c r="C324" t="s">
        <v>582</v>
      </c>
      <c r="D324">
        <v>154000</v>
      </c>
      <c r="E324">
        <v>126.8231662</v>
      </c>
      <c r="F324">
        <v>37.2327017</v>
      </c>
      <c r="G324" t="s">
        <v>141</v>
      </c>
      <c r="H324" t="s">
        <v>480</v>
      </c>
    </row>
    <row r="325" spans="1:8">
      <c r="A325">
        <v>323</v>
      </c>
      <c r="B325" t="s">
        <v>1042</v>
      </c>
      <c r="C325" t="s">
        <v>582</v>
      </c>
      <c r="D325">
        <v>154000</v>
      </c>
      <c r="E325">
        <v>126.3968778</v>
      </c>
      <c r="F325">
        <v>37.708973899999997</v>
      </c>
      <c r="G325" t="s">
        <v>130</v>
      </c>
      <c r="H325" t="s">
        <v>488</v>
      </c>
    </row>
    <row r="326" spans="1:8">
      <c r="A326">
        <v>324</v>
      </c>
      <c r="B326" t="s">
        <v>1043</v>
      </c>
      <c r="C326" t="s">
        <v>582</v>
      </c>
      <c r="D326">
        <v>154000</v>
      </c>
      <c r="E326">
        <v>126.50325239999999</v>
      </c>
      <c r="F326">
        <v>37.676069929999997</v>
      </c>
      <c r="G326" t="s">
        <v>130</v>
      </c>
      <c r="H326" t="s">
        <v>488</v>
      </c>
    </row>
    <row r="327" spans="1:8">
      <c r="A327">
        <v>325</v>
      </c>
      <c r="B327" t="s">
        <v>1044</v>
      </c>
      <c r="C327" t="s">
        <v>582</v>
      </c>
      <c r="D327">
        <v>154000</v>
      </c>
      <c r="E327">
        <v>127.51451659999999</v>
      </c>
      <c r="F327">
        <v>37.497712100000001</v>
      </c>
      <c r="G327" t="s">
        <v>141</v>
      </c>
      <c r="H327" t="s">
        <v>480</v>
      </c>
    </row>
    <row r="328" spans="1:8">
      <c r="A328">
        <v>326</v>
      </c>
      <c r="B328" t="s">
        <v>1045</v>
      </c>
      <c r="C328" t="s">
        <v>582</v>
      </c>
      <c r="D328">
        <v>154000</v>
      </c>
      <c r="E328">
        <v>127.6161073</v>
      </c>
      <c r="F328">
        <v>37.42802365</v>
      </c>
      <c r="G328" t="s">
        <v>141</v>
      </c>
      <c r="H328" t="s">
        <v>480</v>
      </c>
    </row>
    <row r="329" spans="1:8">
      <c r="A329">
        <v>327</v>
      </c>
      <c r="B329" t="s">
        <v>1046</v>
      </c>
      <c r="C329" t="s">
        <v>582</v>
      </c>
      <c r="D329">
        <v>154000</v>
      </c>
      <c r="E329">
        <v>129.23031499999999</v>
      </c>
      <c r="F329">
        <v>36.594444500000002</v>
      </c>
      <c r="G329" t="s">
        <v>155</v>
      </c>
      <c r="H329" t="s">
        <v>478</v>
      </c>
    </row>
    <row r="330" spans="1:8">
      <c r="A330">
        <v>328</v>
      </c>
      <c r="B330" t="s">
        <v>1047</v>
      </c>
      <c r="C330" t="s">
        <v>582</v>
      </c>
      <c r="D330">
        <v>154000</v>
      </c>
      <c r="E330">
        <v>128.88084720000001</v>
      </c>
      <c r="F330">
        <v>36.5379717</v>
      </c>
      <c r="G330" t="s">
        <v>155</v>
      </c>
      <c r="H330" t="s">
        <v>478</v>
      </c>
    </row>
    <row r="331" spans="1:8">
      <c r="A331">
        <v>329</v>
      </c>
      <c r="B331" t="s">
        <v>1048</v>
      </c>
      <c r="C331" t="s">
        <v>582</v>
      </c>
      <c r="D331">
        <v>154000</v>
      </c>
      <c r="E331">
        <v>126.6774741</v>
      </c>
      <c r="F331">
        <v>36.829692000000001</v>
      </c>
      <c r="G331" t="s">
        <v>147</v>
      </c>
      <c r="H331" t="s">
        <v>472</v>
      </c>
    </row>
    <row r="332" spans="1:8">
      <c r="A332">
        <v>330</v>
      </c>
      <c r="B332" t="s">
        <v>1049</v>
      </c>
      <c r="C332" t="s">
        <v>582</v>
      </c>
      <c r="D332">
        <v>345000</v>
      </c>
      <c r="E332">
        <v>126.7738576</v>
      </c>
      <c r="F332">
        <v>36.95886496</v>
      </c>
      <c r="G332" t="s">
        <v>147</v>
      </c>
      <c r="H332" t="s">
        <v>472</v>
      </c>
    </row>
    <row r="333" spans="1:8">
      <c r="A333">
        <v>331</v>
      </c>
      <c r="B333" t="s">
        <v>1050</v>
      </c>
      <c r="C333" t="s">
        <v>582</v>
      </c>
      <c r="D333">
        <v>345000</v>
      </c>
      <c r="E333">
        <v>126.72126609999999</v>
      </c>
      <c r="F333">
        <v>36.96735391</v>
      </c>
      <c r="G333" t="s">
        <v>147</v>
      </c>
      <c r="H333" t="s">
        <v>472</v>
      </c>
    </row>
    <row r="334" spans="1:8">
      <c r="A334">
        <v>332</v>
      </c>
      <c r="B334" t="s">
        <v>1051</v>
      </c>
      <c r="C334" t="s">
        <v>582</v>
      </c>
      <c r="D334">
        <v>154000</v>
      </c>
      <c r="E334">
        <v>126.3545094</v>
      </c>
      <c r="F334">
        <v>36.992539999999998</v>
      </c>
      <c r="G334" t="s">
        <v>147</v>
      </c>
      <c r="H334" t="s">
        <v>472</v>
      </c>
    </row>
    <row r="335" spans="1:8">
      <c r="A335">
        <v>333</v>
      </c>
      <c r="B335" t="s">
        <v>1052</v>
      </c>
      <c r="C335" t="s">
        <v>582</v>
      </c>
      <c r="D335">
        <v>154000</v>
      </c>
      <c r="E335">
        <v>127.512479</v>
      </c>
      <c r="F335">
        <v>36.113642499999997</v>
      </c>
      <c r="G335" t="s">
        <v>147</v>
      </c>
      <c r="H335" t="s">
        <v>472</v>
      </c>
    </row>
    <row r="336" spans="1:8">
      <c r="A336">
        <v>334</v>
      </c>
      <c r="B336" t="s">
        <v>1053</v>
      </c>
      <c r="C336" t="s">
        <v>582</v>
      </c>
      <c r="D336">
        <v>154000</v>
      </c>
      <c r="E336">
        <v>127.6394652</v>
      </c>
      <c r="F336">
        <v>36.007698070000004</v>
      </c>
      <c r="G336" t="s">
        <v>150</v>
      </c>
      <c r="H336" t="s">
        <v>490</v>
      </c>
    </row>
    <row r="337" spans="1:8">
      <c r="A337">
        <v>335</v>
      </c>
      <c r="B337" t="s">
        <v>1054</v>
      </c>
      <c r="C337" t="s">
        <v>582</v>
      </c>
      <c r="D337">
        <v>154000</v>
      </c>
      <c r="E337">
        <v>128.43278699999999</v>
      </c>
      <c r="F337">
        <v>34.862680500000003</v>
      </c>
      <c r="G337" t="s">
        <v>156</v>
      </c>
      <c r="H337" t="s">
        <v>482</v>
      </c>
    </row>
    <row r="338" spans="1:8">
      <c r="A338">
        <v>336</v>
      </c>
      <c r="B338" t="s">
        <v>1055</v>
      </c>
      <c r="C338" t="s">
        <v>582</v>
      </c>
      <c r="D338">
        <v>154000</v>
      </c>
      <c r="E338">
        <v>128.3255456</v>
      </c>
      <c r="F338">
        <v>35.0354563</v>
      </c>
      <c r="G338" t="s">
        <v>156</v>
      </c>
      <c r="H338" t="s">
        <v>482</v>
      </c>
    </row>
    <row r="339" spans="1:8">
      <c r="A339">
        <v>337</v>
      </c>
      <c r="B339" t="s">
        <v>1056</v>
      </c>
      <c r="C339" t="s">
        <v>582</v>
      </c>
      <c r="D339">
        <v>154000</v>
      </c>
      <c r="E339">
        <v>128.78972590000001</v>
      </c>
      <c r="F339">
        <v>35.4501609</v>
      </c>
      <c r="G339" t="s">
        <v>156</v>
      </c>
      <c r="H339" t="s">
        <v>482</v>
      </c>
    </row>
    <row r="340" spans="1:8">
      <c r="A340">
        <v>338</v>
      </c>
      <c r="B340" t="s">
        <v>1057</v>
      </c>
      <c r="C340" t="s">
        <v>582</v>
      </c>
      <c r="D340">
        <v>154000</v>
      </c>
      <c r="E340">
        <v>126.779459</v>
      </c>
      <c r="F340">
        <v>36.188417870000002</v>
      </c>
      <c r="G340" t="s">
        <v>147</v>
      </c>
      <c r="H340" t="s">
        <v>472</v>
      </c>
    </row>
    <row r="341" spans="1:8">
      <c r="A341">
        <v>339</v>
      </c>
      <c r="B341" t="s">
        <v>1058</v>
      </c>
      <c r="C341" t="s">
        <v>582</v>
      </c>
      <c r="D341">
        <v>154000</v>
      </c>
      <c r="E341">
        <v>126.9465017</v>
      </c>
      <c r="F341">
        <v>36.296887259999998</v>
      </c>
      <c r="G341" t="s">
        <v>147</v>
      </c>
      <c r="H341" t="s">
        <v>472</v>
      </c>
    </row>
    <row r="342" spans="1:8">
      <c r="A342">
        <v>340</v>
      </c>
      <c r="B342" t="s">
        <v>1059</v>
      </c>
      <c r="C342" t="s">
        <v>582</v>
      </c>
      <c r="D342">
        <v>154000</v>
      </c>
      <c r="E342">
        <v>129.41084530000001</v>
      </c>
      <c r="F342">
        <v>36.092633380000002</v>
      </c>
      <c r="G342" t="s">
        <v>155</v>
      </c>
      <c r="H342" t="s">
        <v>478</v>
      </c>
    </row>
    <row r="343" spans="1:8">
      <c r="A343">
        <v>341</v>
      </c>
      <c r="B343" t="s">
        <v>1060</v>
      </c>
      <c r="C343" t="s">
        <v>582</v>
      </c>
      <c r="D343">
        <v>154000</v>
      </c>
      <c r="E343">
        <v>129.30473950000001</v>
      </c>
      <c r="F343">
        <v>36.0849118</v>
      </c>
      <c r="G343" t="s">
        <v>155</v>
      </c>
      <c r="H343" t="s">
        <v>478</v>
      </c>
    </row>
    <row r="344" spans="1:8">
      <c r="A344">
        <v>342</v>
      </c>
      <c r="B344" t="s">
        <v>1061</v>
      </c>
      <c r="C344" t="s">
        <v>582</v>
      </c>
      <c r="D344">
        <v>154000</v>
      </c>
      <c r="E344">
        <v>128.1355714</v>
      </c>
      <c r="F344">
        <v>36.134037749999997</v>
      </c>
      <c r="G344" t="s">
        <v>155</v>
      </c>
      <c r="H344" t="s">
        <v>478</v>
      </c>
    </row>
    <row r="345" spans="1:8">
      <c r="A345">
        <v>343</v>
      </c>
      <c r="B345" t="s">
        <v>1062</v>
      </c>
      <c r="C345" t="s">
        <v>582</v>
      </c>
      <c r="D345">
        <v>154000</v>
      </c>
      <c r="E345">
        <v>128.35326789999999</v>
      </c>
      <c r="F345">
        <v>36.172133969999997</v>
      </c>
      <c r="G345" t="s">
        <v>155</v>
      </c>
      <c r="H345" t="s">
        <v>478</v>
      </c>
    </row>
    <row r="346" spans="1:8">
      <c r="A346">
        <v>344</v>
      </c>
      <c r="B346" t="s">
        <v>1063</v>
      </c>
      <c r="C346" t="s">
        <v>582</v>
      </c>
      <c r="D346">
        <v>154000</v>
      </c>
      <c r="E346">
        <v>128.3110878</v>
      </c>
      <c r="F346">
        <v>36.054333700000001</v>
      </c>
      <c r="G346" t="s">
        <v>155</v>
      </c>
      <c r="H346" t="s">
        <v>478</v>
      </c>
    </row>
    <row r="347" spans="1:8">
      <c r="A347">
        <v>345</v>
      </c>
      <c r="B347" t="s">
        <v>1064</v>
      </c>
      <c r="C347" t="s">
        <v>582</v>
      </c>
      <c r="D347">
        <v>154000</v>
      </c>
      <c r="E347">
        <v>128.2485015</v>
      </c>
      <c r="F347">
        <v>35.66375017</v>
      </c>
      <c r="G347" t="s">
        <v>156</v>
      </c>
      <c r="H347" t="s">
        <v>482</v>
      </c>
    </row>
    <row r="348" spans="1:8">
      <c r="A348">
        <v>346</v>
      </c>
      <c r="B348" t="s">
        <v>1065</v>
      </c>
      <c r="C348" t="s">
        <v>582</v>
      </c>
      <c r="D348">
        <v>154000</v>
      </c>
      <c r="E348">
        <v>128.2701945</v>
      </c>
      <c r="F348">
        <v>35.193927799999997</v>
      </c>
      <c r="G348" t="s">
        <v>156</v>
      </c>
      <c r="H348" t="s">
        <v>482</v>
      </c>
    </row>
    <row r="349" spans="1:8">
      <c r="A349">
        <v>347</v>
      </c>
      <c r="B349" t="s">
        <v>1066</v>
      </c>
      <c r="C349" t="s">
        <v>582</v>
      </c>
      <c r="D349">
        <v>154000</v>
      </c>
      <c r="E349">
        <v>128.34213980000001</v>
      </c>
      <c r="F349">
        <v>35.2973389</v>
      </c>
      <c r="G349" t="s">
        <v>156</v>
      </c>
      <c r="H349" t="s">
        <v>482</v>
      </c>
    </row>
    <row r="350" spans="1:8">
      <c r="A350">
        <v>348</v>
      </c>
      <c r="B350" t="s">
        <v>1067</v>
      </c>
      <c r="C350" t="s">
        <v>582</v>
      </c>
      <c r="D350">
        <v>154000</v>
      </c>
      <c r="E350">
        <v>129.24420509999999</v>
      </c>
      <c r="F350">
        <v>35.91933418</v>
      </c>
      <c r="G350" t="s">
        <v>155</v>
      </c>
      <c r="H350" t="s">
        <v>478</v>
      </c>
    </row>
    <row r="351" spans="1:8">
      <c r="A351">
        <v>349</v>
      </c>
      <c r="B351" t="s">
        <v>1068</v>
      </c>
      <c r="C351" t="s">
        <v>582</v>
      </c>
      <c r="D351">
        <v>154000</v>
      </c>
      <c r="E351">
        <v>128.76048520000001</v>
      </c>
      <c r="F351">
        <v>35.801281609999997</v>
      </c>
      <c r="G351" t="s">
        <v>155</v>
      </c>
      <c r="H351" t="s">
        <v>478</v>
      </c>
    </row>
    <row r="352" spans="1:8">
      <c r="A352">
        <v>350</v>
      </c>
      <c r="B352" t="s">
        <v>1069</v>
      </c>
      <c r="C352" t="s">
        <v>582</v>
      </c>
      <c r="D352">
        <v>345000</v>
      </c>
      <c r="E352">
        <v>128.54445229999999</v>
      </c>
      <c r="F352">
        <v>36.595235369999997</v>
      </c>
      <c r="G352" t="s">
        <v>155</v>
      </c>
      <c r="H352" t="s">
        <v>478</v>
      </c>
    </row>
    <row r="353" spans="1:8">
      <c r="A353">
        <v>351</v>
      </c>
      <c r="B353" t="s">
        <v>1070</v>
      </c>
      <c r="C353" t="s">
        <v>582</v>
      </c>
      <c r="D353">
        <v>345000</v>
      </c>
      <c r="E353">
        <v>128.63317720000001</v>
      </c>
      <c r="F353">
        <v>36.626915699999998</v>
      </c>
      <c r="G353" t="s">
        <v>155</v>
      </c>
      <c r="H353" t="s">
        <v>478</v>
      </c>
    </row>
    <row r="354" spans="1:8">
      <c r="A354">
        <v>352</v>
      </c>
      <c r="B354" t="s">
        <v>1071</v>
      </c>
      <c r="C354" t="s">
        <v>582</v>
      </c>
      <c r="D354">
        <v>154000</v>
      </c>
      <c r="E354">
        <v>128.1710654</v>
      </c>
      <c r="F354">
        <v>36.602999439999998</v>
      </c>
      <c r="G354" t="s">
        <v>155</v>
      </c>
      <c r="H354" t="s">
        <v>478</v>
      </c>
    </row>
    <row r="355" spans="1:8">
      <c r="A355">
        <v>353</v>
      </c>
      <c r="B355" t="s">
        <v>1072</v>
      </c>
      <c r="C355" t="s">
        <v>582</v>
      </c>
      <c r="D355">
        <v>154000</v>
      </c>
      <c r="E355">
        <v>128.43420810000001</v>
      </c>
      <c r="F355">
        <v>36.648982150000002</v>
      </c>
      <c r="G355" t="s">
        <v>155</v>
      </c>
      <c r="H355" t="s">
        <v>478</v>
      </c>
    </row>
    <row r="356" spans="1:8">
      <c r="A356">
        <v>354</v>
      </c>
      <c r="B356" t="s">
        <v>1073</v>
      </c>
      <c r="C356" t="s">
        <v>582</v>
      </c>
      <c r="D356">
        <v>154000</v>
      </c>
      <c r="E356">
        <v>128.14593189999999</v>
      </c>
      <c r="F356">
        <v>36.689608280000002</v>
      </c>
      <c r="G356" t="s">
        <v>155</v>
      </c>
      <c r="H356" t="s">
        <v>478</v>
      </c>
    </row>
    <row r="357" spans="1:8">
      <c r="A357">
        <v>355</v>
      </c>
      <c r="B357" t="s">
        <v>1074</v>
      </c>
      <c r="C357" t="s">
        <v>582</v>
      </c>
      <c r="D357">
        <v>154000</v>
      </c>
      <c r="E357">
        <v>128.2184637</v>
      </c>
      <c r="F357">
        <v>36.357611300000002</v>
      </c>
      <c r="G357" t="s">
        <v>155</v>
      </c>
      <c r="H357" t="s">
        <v>478</v>
      </c>
    </row>
    <row r="358" spans="1:8">
      <c r="A358">
        <v>356</v>
      </c>
      <c r="B358" t="s">
        <v>1075</v>
      </c>
      <c r="C358" t="s">
        <v>582</v>
      </c>
      <c r="D358">
        <v>154000</v>
      </c>
      <c r="E358">
        <v>128.4848144</v>
      </c>
      <c r="F358">
        <v>36.369160350000001</v>
      </c>
      <c r="G358" t="s">
        <v>155</v>
      </c>
      <c r="H358" t="s">
        <v>478</v>
      </c>
    </row>
    <row r="359" spans="1:8">
      <c r="A359">
        <v>357</v>
      </c>
      <c r="B359" t="s">
        <v>1076</v>
      </c>
      <c r="C359" t="s">
        <v>582</v>
      </c>
      <c r="D359">
        <v>154000</v>
      </c>
      <c r="E359">
        <v>128.58024599999999</v>
      </c>
      <c r="F359">
        <v>36.185255869999999</v>
      </c>
      <c r="G359" t="s">
        <v>128</v>
      </c>
      <c r="H359" t="s">
        <v>474</v>
      </c>
    </row>
    <row r="360" spans="1:8">
      <c r="A360">
        <v>358</v>
      </c>
      <c r="B360" t="s">
        <v>1077</v>
      </c>
      <c r="C360" t="s">
        <v>582</v>
      </c>
      <c r="D360">
        <v>154000</v>
      </c>
      <c r="E360">
        <v>127.22913490000001</v>
      </c>
      <c r="F360">
        <v>35.325588590000002</v>
      </c>
      <c r="G360" t="s">
        <v>153</v>
      </c>
      <c r="H360" t="s">
        <v>494</v>
      </c>
    </row>
    <row r="361" spans="1:8">
      <c r="A361">
        <v>359</v>
      </c>
      <c r="B361" t="s">
        <v>1078</v>
      </c>
      <c r="C361" t="s">
        <v>582</v>
      </c>
      <c r="D361">
        <v>154000</v>
      </c>
      <c r="E361">
        <v>127.45848119999999</v>
      </c>
      <c r="F361">
        <v>35.1952061</v>
      </c>
      <c r="G361" t="s">
        <v>153</v>
      </c>
      <c r="H361" t="s">
        <v>494</v>
      </c>
    </row>
    <row r="362" spans="1:8">
      <c r="A362">
        <v>360</v>
      </c>
      <c r="B362" t="s">
        <v>1079</v>
      </c>
      <c r="C362" t="s">
        <v>582</v>
      </c>
      <c r="D362">
        <v>154000</v>
      </c>
      <c r="E362">
        <v>127.0187277</v>
      </c>
      <c r="F362">
        <v>35.353843599999998</v>
      </c>
      <c r="G362" t="s">
        <v>153</v>
      </c>
      <c r="H362" t="s">
        <v>494</v>
      </c>
    </row>
    <row r="363" spans="1:8">
      <c r="A363">
        <v>361</v>
      </c>
      <c r="B363" t="s">
        <v>1080</v>
      </c>
      <c r="C363" t="s">
        <v>582</v>
      </c>
      <c r="D363">
        <v>154000</v>
      </c>
      <c r="E363">
        <v>127.01012420000001</v>
      </c>
      <c r="F363">
        <v>35.590818800000001</v>
      </c>
      <c r="G363" t="s">
        <v>150</v>
      </c>
      <c r="H363" t="s">
        <v>490</v>
      </c>
    </row>
    <row r="364" spans="1:8">
      <c r="A364">
        <v>362</v>
      </c>
      <c r="B364" t="s">
        <v>1081</v>
      </c>
      <c r="C364" t="s">
        <v>582</v>
      </c>
      <c r="D364">
        <v>154000</v>
      </c>
      <c r="E364">
        <v>126.95256620000001</v>
      </c>
      <c r="F364">
        <v>35.314440150000003</v>
      </c>
      <c r="G364" t="s">
        <v>153</v>
      </c>
      <c r="H364" t="s">
        <v>494</v>
      </c>
    </row>
    <row r="365" spans="1:8">
      <c r="A365">
        <v>363</v>
      </c>
      <c r="B365" t="s">
        <v>1082</v>
      </c>
      <c r="C365" t="s">
        <v>582</v>
      </c>
      <c r="D365">
        <v>154000</v>
      </c>
      <c r="E365">
        <v>126.5113731</v>
      </c>
      <c r="F365">
        <v>35.006061099999997</v>
      </c>
      <c r="G365" t="s">
        <v>153</v>
      </c>
      <c r="H365" t="s">
        <v>494</v>
      </c>
    </row>
    <row r="366" spans="1:8">
      <c r="A366">
        <v>364</v>
      </c>
      <c r="B366" t="s">
        <v>1083</v>
      </c>
      <c r="C366" t="s">
        <v>582</v>
      </c>
      <c r="D366">
        <v>154000</v>
      </c>
      <c r="E366">
        <v>126.5153273</v>
      </c>
      <c r="F366">
        <v>34.938807599999997</v>
      </c>
      <c r="G366" t="s">
        <v>153</v>
      </c>
      <c r="H366" t="s">
        <v>494</v>
      </c>
    </row>
    <row r="367" spans="1:8">
      <c r="A367">
        <v>365</v>
      </c>
      <c r="B367" t="s">
        <v>1084</v>
      </c>
      <c r="C367" t="s">
        <v>582</v>
      </c>
      <c r="D367">
        <v>154000</v>
      </c>
      <c r="E367">
        <v>127.04296220000001</v>
      </c>
      <c r="F367">
        <v>35.032653889999999</v>
      </c>
      <c r="G367" t="s">
        <v>153</v>
      </c>
      <c r="H367" t="s">
        <v>494</v>
      </c>
    </row>
    <row r="368" spans="1:8">
      <c r="A368">
        <v>366</v>
      </c>
      <c r="B368" t="s">
        <v>1085</v>
      </c>
      <c r="C368" t="s">
        <v>582</v>
      </c>
      <c r="D368">
        <v>154000</v>
      </c>
      <c r="E368">
        <v>128.4354371</v>
      </c>
      <c r="F368">
        <v>37.560074649999997</v>
      </c>
      <c r="G368" t="s">
        <v>144</v>
      </c>
      <c r="H368" t="s">
        <v>484</v>
      </c>
    </row>
    <row r="369" spans="1:8">
      <c r="A369">
        <v>367</v>
      </c>
      <c r="B369" t="s">
        <v>1086</v>
      </c>
      <c r="C369" t="s">
        <v>582</v>
      </c>
      <c r="D369">
        <v>154000</v>
      </c>
      <c r="E369">
        <v>127.8976661</v>
      </c>
      <c r="F369">
        <v>37.525432700000003</v>
      </c>
      <c r="G369" t="s">
        <v>144</v>
      </c>
      <c r="H369" t="s">
        <v>484</v>
      </c>
    </row>
    <row r="370" spans="1:8">
      <c r="A370">
        <v>368</v>
      </c>
      <c r="B370" t="s">
        <v>1087</v>
      </c>
      <c r="C370" t="s">
        <v>582</v>
      </c>
      <c r="D370">
        <v>154000</v>
      </c>
      <c r="E370">
        <v>128.03087629999999</v>
      </c>
      <c r="F370">
        <v>37.494539590000002</v>
      </c>
      <c r="G370" t="s">
        <v>144</v>
      </c>
      <c r="H370" t="s">
        <v>484</v>
      </c>
    </row>
    <row r="371" spans="1:8">
      <c r="A371">
        <v>369</v>
      </c>
      <c r="B371" t="s">
        <v>1088</v>
      </c>
      <c r="C371" t="s">
        <v>582</v>
      </c>
      <c r="D371">
        <v>154000</v>
      </c>
      <c r="E371">
        <v>127.1158768</v>
      </c>
      <c r="F371">
        <v>35.754494999999999</v>
      </c>
      <c r="G371" t="s">
        <v>150</v>
      </c>
      <c r="H371" t="s">
        <v>490</v>
      </c>
    </row>
    <row r="372" spans="1:8">
      <c r="A372">
        <v>370</v>
      </c>
      <c r="B372" t="s">
        <v>1089</v>
      </c>
      <c r="C372" t="s">
        <v>582</v>
      </c>
      <c r="D372">
        <v>154000</v>
      </c>
      <c r="E372">
        <v>127.3026591</v>
      </c>
      <c r="F372">
        <v>35.625644260000001</v>
      </c>
      <c r="G372" t="s">
        <v>150</v>
      </c>
      <c r="H372" t="s">
        <v>490</v>
      </c>
    </row>
    <row r="373" spans="1:8">
      <c r="A373">
        <v>371</v>
      </c>
      <c r="B373" t="s">
        <v>1090</v>
      </c>
      <c r="C373" t="s">
        <v>582</v>
      </c>
      <c r="D373">
        <v>154000</v>
      </c>
      <c r="E373">
        <v>126.7929578</v>
      </c>
      <c r="F373">
        <v>35.472353329999997</v>
      </c>
      <c r="G373" t="s">
        <v>150</v>
      </c>
      <c r="H373" t="s">
        <v>490</v>
      </c>
    </row>
    <row r="374" spans="1:8">
      <c r="A374">
        <v>372</v>
      </c>
      <c r="B374" t="s">
        <v>1091</v>
      </c>
      <c r="C374" t="s">
        <v>582</v>
      </c>
      <c r="D374">
        <v>154000</v>
      </c>
      <c r="E374">
        <v>129.18370160000001</v>
      </c>
      <c r="F374">
        <v>37.426551359999998</v>
      </c>
      <c r="G374" t="s">
        <v>144</v>
      </c>
      <c r="H374" t="s">
        <v>484</v>
      </c>
    </row>
    <row r="375" spans="1:8">
      <c r="A375">
        <v>373</v>
      </c>
      <c r="B375" t="s">
        <v>1092</v>
      </c>
      <c r="C375" t="s">
        <v>582</v>
      </c>
      <c r="D375">
        <v>154000</v>
      </c>
      <c r="E375">
        <v>129.03216069999999</v>
      </c>
      <c r="F375">
        <v>37.218548550000001</v>
      </c>
      <c r="G375" t="s">
        <v>144</v>
      </c>
      <c r="H375" t="s">
        <v>484</v>
      </c>
    </row>
    <row r="376" spans="1:8">
      <c r="A376">
        <v>374</v>
      </c>
      <c r="B376" t="s">
        <v>1093</v>
      </c>
      <c r="C376" t="s">
        <v>582</v>
      </c>
      <c r="D376">
        <v>154000</v>
      </c>
      <c r="E376">
        <v>128.73867960000001</v>
      </c>
      <c r="F376">
        <v>37.348122150000002</v>
      </c>
      <c r="G376" t="s">
        <v>144</v>
      </c>
      <c r="H376" t="s">
        <v>484</v>
      </c>
    </row>
    <row r="377" spans="1:8">
      <c r="A377">
        <v>375</v>
      </c>
      <c r="B377" t="s">
        <v>1094</v>
      </c>
      <c r="C377" t="s">
        <v>582</v>
      </c>
      <c r="D377">
        <v>154000</v>
      </c>
      <c r="E377">
        <v>128.7712616</v>
      </c>
      <c r="F377">
        <v>37.3047173</v>
      </c>
      <c r="G377" t="s">
        <v>144</v>
      </c>
      <c r="H377" t="s">
        <v>484</v>
      </c>
    </row>
    <row r="378" spans="1:8">
      <c r="A378">
        <v>376</v>
      </c>
      <c r="B378" t="s">
        <v>1095</v>
      </c>
      <c r="C378" t="s">
        <v>582</v>
      </c>
      <c r="D378">
        <v>154000</v>
      </c>
      <c r="E378">
        <v>128.83940039999999</v>
      </c>
      <c r="F378">
        <v>37.218711999999996</v>
      </c>
      <c r="G378" t="s">
        <v>144</v>
      </c>
      <c r="H378" t="s">
        <v>484</v>
      </c>
    </row>
    <row r="379" spans="1:8">
      <c r="A379">
        <v>377</v>
      </c>
      <c r="B379" t="s">
        <v>1096</v>
      </c>
      <c r="C379" t="s">
        <v>582</v>
      </c>
      <c r="D379">
        <v>154000</v>
      </c>
      <c r="E379">
        <v>128.88072880000001</v>
      </c>
      <c r="F379">
        <v>37.146441099999997</v>
      </c>
      <c r="G379" t="s">
        <v>144</v>
      </c>
      <c r="H379" t="s">
        <v>484</v>
      </c>
    </row>
    <row r="380" spans="1:8">
      <c r="A380">
        <v>378</v>
      </c>
      <c r="B380" t="s">
        <v>1097</v>
      </c>
      <c r="C380" t="s">
        <v>582</v>
      </c>
      <c r="D380">
        <v>154000</v>
      </c>
      <c r="E380">
        <v>127.0006332</v>
      </c>
      <c r="F380">
        <v>35.95635953</v>
      </c>
      <c r="G380" t="s">
        <v>150</v>
      </c>
      <c r="H380" t="s">
        <v>490</v>
      </c>
    </row>
    <row r="381" spans="1:8">
      <c r="A381">
        <v>379</v>
      </c>
      <c r="B381" t="s">
        <v>1098</v>
      </c>
      <c r="C381" t="s">
        <v>582</v>
      </c>
      <c r="D381">
        <v>154000</v>
      </c>
      <c r="E381">
        <v>128.33242920000001</v>
      </c>
      <c r="F381">
        <v>36.996317959999999</v>
      </c>
      <c r="G381" t="s">
        <v>146</v>
      </c>
      <c r="H381" t="s">
        <v>470</v>
      </c>
    </row>
    <row r="382" spans="1:8">
      <c r="A382">
        <v>380</v>
      </c>
      <c r="B382" t="s">
        <v>1099</v>
      </c>
      <c r="C382" t="s">
        <v>582</v>
      </c>
      <c r="D382">
        <v>154000</v>
      </c>
      <c r="E382">
        <v>128.32991480000001</v>
      </c>
      <c r="F382">
        <v>36.940577599999997</v>
      </c>
      <c r="G382" t="s">
        <v>146</v>
      </c>
      <c r="H382" t="s">
        <v>470</v>
      </c>
    </row>
    <row r="383" spans="1:8">
      <c r="A383">
        <v>381</v>
      </c>
      <c r="B383" t="s">
        <v>1100</v>
      </c>
      <c r="C383" t="s">
        <v>582</v>
      </c>
      <c r="D383">
        <v>154000</v>
      </c>
      <c r="E383">
        <v>127.58012739999999</v>
      </c>
      <c r="F383">
        <v>36.980304820000001</v>
      </c>
      <c r="G383" t="s">
        <v>146</v>
      </c>
      <c r="H383" t="s">
        <v>470</v>
      </c>
    </row>
    <row r="384" spans="1:8">
      <c r="A384">
        <v>382</v>
      </c>
      <c r="B384" t="s">
        <v>1101</v>
      </c>
      <c r="C384" t="s">
        <v>582</v>
      </c>
      <c r="D384">
        <v>154000</v>
      </c>
      <c r="E384">
        <v>127.92148589999999</v>
      </c>
      <c r="F384">
        <v>36.999894390000001</v>
      </c>
      <c r="G384" t="s">
        <v>146</v>
      </c>
      <c r="H384" t="s">
        <v>470</v>
      </c>
    </row>
    <row r="385" spans="1:8">
      <c r="A385">
        <v>383</v>
      </c>
      <c r="B385" t="s">
        <v>1102</v>
      </c>
      <c r="C385" t="s">
        <v>582</v>
      </c>
      <c r="D385">
        <v>154000</v>
      </c>
      <c r="E385">
        <v>127.4544911</v>
      </c>
      <c r="F385">
        <v>36.659025280000002</v>
      </c>
      <c r="G385" t="s">
        <v>146</v>
      </c>
      <c r="H385" t="s">
        <v>470</v>
      </c>
    </row>
    <row r="386" spans="1:8">
      <c r="A386">
        <v>384</v>
      </c>
      <c r="B386" t="s">
        <v>1103</v>
      </c>
      <c r="C386" t="s">
        <v>582</v>
      </c>
      <c r="D386">
        <v>154000</v>
      </c>
      <c r="E386">
        <v>127.7276945</v>
      </c>
      <c r="F386">
        <v>36.428048400000002</v>
      </c>
      <c r="G386" t="s">
        <v>146</v>
      </c>
      <c r="H386" t="s">
        <v>470</v>
      </c>
    </row>
    <row r="387" spans="1:8">
      <c r="A387">
        <v>385</v>
      </c>
      <c r="B387" t="s">
        <v>1104</v>
      </c>
      <c r="C387" t="s">
        <v>582</v>
      </c>
      <c r="D387">
        <v>154000</v>
      </c>
      <c r="E387">
        <v>127.8334486</v>
      </c>
      <c r="F387">
        <v>36.254084900000002</v>
      </c>
      <c r="G387" t="s">
        <v>146</v>
      </c>
      <c r="H387" t="s">
        <v>470</v>
      </c>
    </row>
    <row r="388" spans="1:8">
      <c r="A388">
        <v>386</v>
      </c>
      <c r="B388" t="s">
        <v>1105</v>
      </c>
      <c r="C388" t="s">
        <v>582</v>
      </c>
      <c r="D388">
        <v>154000</v>
      </c>
      <c r="E388">
        <v>127.38631100000001</v>
      </c>
      <c r="F388">
        <v>37.074606600000003</v>
      </c>
      <c r="G388" t="s">
        <v>141</v>
      </c>
      <c r="H388" t="s">
        <v>480</v>
      </c>
    </row>
    <row r="389" spans="1:8">
      <c r="A389">
        <v>387</v>
      </c>
      <c r="B389" t="s">
        <v>1106</v>
      </c>
      <c r="C389" t="s">
        <v>582</v>
      </c>
      <c r="D389">
        <v>154000</v>
      </c>
      <c r="E389">
        <v>128.27824200000001</v>
      </c>
      <c r="F389">
        <v>37.084912099999997</v>
      </c>
      <c r="G389" t="s">
        <v>146</v>
      </c>
      <c r="H389" t="s">
        <v>470</v>
      </c>
    </row>
    <row r="390" spans="1:8">
      <c r="A390">
        <v>388</v>
      </c>
      <c r="B390" t="s">
        <v>1107</v>
      </c>
      <c r="C390" t="s">
        <v>582</v>
      </c>
      <c r="D390">
        <v>154000</v>
      </c>
      <c r="E390">
        <v>127.9670066</v>
      </c>
      <c r="F390">
        <v>36.848828699999999</v>
      </c>
      <c r="G390" t="s">
        <v>146</v>
      </c>
      <c r="H390" t="s">
        <v>470</v>
      </c>
    </row>
    <row r="391" spans="1:8">
      <c r="A391">
        <v>389</v>
      </c>
      <c r="B391" t="s">
        <v>1108</v>
      </c>
      <c r="C391" t="s">
        <v>582</v>
      </c>
      <c r="D391">
        <v>154000</v>
      </c>
      <c r="E391">
        <v>127.6526758</v>
      </c>
      <c r="F391">
        <v>36.248102000000003</v>
      </c>
      <c r="G391" t="s">
        <v>146</v>
      </c>
      <c r="H391" t="s">
        <v>470</v>
      </c>
    </row>
    <row r="392" spans="1:8">
      <c r="A392">
        <v>390</v>
      </c>
      <c r="B392" t="s">
        <v>1109</v>
      </c>
      <c r="C392" t="s">
        <v>582</v>
      </c>
      <c r="D392">
        <v>154000</v>
      </c>
      <c r="E392">
        <v>126.92652750000001</v>
      </c>
      <c r="F392">
        <v>35.809800619999997</v>
      </c>
      <c r="G392" t="s">
        <v>150</v>
      </c>
      <c r="H392" t="s">
        <v>490</v>
      </c>
    </row>
    <row r="393" spans="1:8">
      <c r="A393">
        <v>391</v>
      </c>
      <c r="B393" t="s">
        <v>1110</v>
      </c>
      <c r="C393" t="s">
        <v>582</v>
      </c>
      <c r="D393">
        <v>154000</v>
      </c>
      <c r="E393">
        <v>126.5121631</v>
      </c>
      <c r="F393">
        <v>34.7402017</v>
      </c>
      <c r="G393" t="s">
        <v>153</v>
      </c>
      <c r="H393" t="s">
        <v>494</v>
      </c>
    </row>
    <row r="394" spans="1:8">
      <c r="A394">
        <v>392</v>
      </c>
      <c r="B394" t="s">
        <v>1111</v>
      </c>
      <c r="C394" t="s">
        <v>582</v>
      </c>
      <c r="D394">
        <v>154000</v>
      </c>
      <c r="E394">
        <v>127.8111809</v>
      </c>
      <c r="F394">
        <v>37.083906399999996</v>
      </c>
      <c r="G394" t="s">
        <v>146</v>
      </c>
      <c r="H394" t="s">
        <v>470</v>
      </c>
    </row>
    <row r="395" spans="1:8">
      <c r="A395">
        <v>393</v>
      </c>
      <c r="B395" t="s">
        <v>1112</v>
      </c>
      <c r="C395" t="s">
        <v>582</v>
      </c>
      <c r="D395">
        <v>154000</v>
      </c>
      <c r="E395">
        <v>127.5919337</v>
      </c>
      <c r="F395">
        <v>37.245633300000001</v>
      </c>
      <c r="G395" t="s">
        <v>141</v>
      </c>
      <c r="H395" t="s">
        <v>480</v>
      </c>
    </row>
    <row r="396" spans="1:8">
      <c r="A396">
        <v>394</v>
      </c>
      <c r="B396" t="s">
        <v>1113</v>
      </c>
      <c r="C396" t="s">
        <v>582</v>
      </c>
      <c r="D396">
        <v>345000</v>
      </c>
      <c r="E396">
        <v>126.8210649</v>
      </c>
      <c r="F396">
        <v>36.864287400000002</v>
      </c>
      <c r="G396" t="s">
        <v>147</v>
      </c>
      <c r="H396" t="s">
        <v>472</v>
      </c>
    </row>
    <row r="397" spans="1:8">
      <c r="A397">
        <v>395</v>
      </c>
      <c r="B397" t="s">
        <v>1114</v>
      </c>
      <c r="C397" t="s">
        <v>582</v>
      </c>
      <c r="D397">
        <v>154000</v>
      </c>
      <c r="E397">
        <v>127.6782024</v>
      </c>
      <c r="F397">
        <v>37.836041000000002</v>
      </c>
      <c r="G397" t="s">
        <v>144</v>
      </c>
      <c r="H397" t="s">
        <v>484</v>
      </c>
    </row>
    <row r="398" spans="1:8">
      <c r="A398">
        <v>396</v>
      </c>
      <c r="B398" t="s">
        <v>1115</v>
      </c>
      <c r="C398" t="s">
        <v>582</v>
      </c>
      <c r="D398">
        <v>154000</v>
      </c>
      <c r="E398">
        <v>129.3819178</v>
      </c>
      <c r="F398">
        <v>36.864165270000001</v>
      </c>
      <c r="G398" t="s">
        <v>155</v>
      </c>
      <c r="H398" t="s">
        <v>478</v>
      </c>
    </row>
    <row r="399" spans="1:8">
      <c r="A399">
        <v>397</v>
      </c>
      <c r="B399" t="s">
        <v>1116</v>
      </c>
      <c r="C399" t="s">
        <v>582</v>
      </c>
      <c r="D399">
        <v>154000</v>
      </c>
      <c r="E399">
        <v>126.49964780000001</v>
      </c>
      <c r="F399">
        <v>36.149055599999997</v>
      </c>
      <c r="G399" t="s">
        <v>147</v>
      </c>
      <c r="H399" t="s">
        <v>472</v>
      </c>
    </row>
    <row r="400" spans="1:8">
      <c r="A400">
        <v>398</v>
      </c>
      <c r="B400" t="s">
        <v>1117</v>
      </c>
      <c r="C400" t="s">
        <v>582</v>
      </c>
      <c r="D400">
        <v>154000</v>
      </c>
      <c r="E400">
        <v>129.01997919999999</v>
      </c>
      <c r="F400">
        <v>37.595731639999997</v>
      </c>
      <c r="G400" t="s">
        <v>144</v>
      </c>
      <c r="H400" t="s">
        <v>484</v>
      </c>
    </row>
    <row r="401" spans="1:8">
      <c r="A401">
        <v>399</v>
      </c>
      <c r="B401" t="s">
        <v>1118</v>
      </c>
      <c r="C401" t="s">
        <v>582</v>
      </c>
      <c r="D401">
        <v>154000</v>
      </c>
      <c r="E401">
        <v>126.9787601</v>
      </c>
      <c r="F401">
        <v>36.232145299999999</v>
      </c>
      <c r="G401" t="s">
        <v>147</v>
      </c>
      <c r="H401" t="s">
        <v>472</v>
      </c>
    </row>
    <row r="402" spans="1:8">
      <c r="A402">
        <v>400</v>
      </c>
      <c r="B402" t="s">
        <v>1119</v>
      </c>
      <c r="C402" t="s">
        <v>582</v>
      </c>
      <c r="D402">
        <v>154000</v>
      </c>
      <c r="E402">
        <v>126.88396729999999</v>
      </c>
      <c r="F402">
        <v>35.840231600000003</v>
      </c>
      <c r="G402" t="s">
        <v>150</v>
      </c>
      <c r="H402" t="s">
        <v>490</v>
      </c>
    </row>
    <row r="403" spans="1:8">
      <c r="A403">
        <v>401</v>
      </c>
      <c r="B403" t="s">
        <v>1120</v>
      </c>
      <c r="C403" t="s">
        <v>582</v>
      </c>
      <c r="D403">
        <v>154000</v>
      </c>
      <c r="E403">
        <v>127.9114902</v>
      </c>
      <c r="F403">
        <v>35.399007300000001</v>
      </c>
      <c r="G403" t="s">
        <v>156</v>
      </c>
      <c r="H403" t="s">
        <v>482</v>
      </c>
    </row>
    <row r="404" spans="1:8">
      <c r="A404">
        <v>402</v>
      </c>
      <c r="B404" t="s">
        <v>1121</v>
      </c>
      <c r="C404" t="s">
        <v>582</v>
      </c>
      <c r="D404">
        <v>154000</v>
      </c>
      <c r="E404">
        <v>127.9615271</v>
      </c>
      <c r="F404">
        <v>35.425724500000001</v>
      </c>
      <c r="G404" t="s">
        <v>156</v>
      </c>
      <c r="H404" t="s">
        <v>482</v>
      </c>
    </row>
    <row r="405" spans="1:8">
      <c r="A405">
        <v>403</v>
      </c>
      <c r="B405" t="s">
        <v>1122</v>
      </c>
      <c r="C405" t="s">
        <v>582</v>
      </c>
      <c r="D405">
        <v>154000</v>
      </c>
      <c r="E405">
        <v>128.06829479999999</v>
      </c>
      <c r="F405">
        <v>35.546102519999998</v>
      </c>
      <c r="G405" t="s">
        <v>156</v>
      </c>
      <c r="H405" t="s">
        <v>482</v>
      </c>
    </row>
    <row r="406" spans="1:8">
      <c r="A406">
        <v>404</v>
      </c>
      <c r="B406" t="s">
        <v>1123</v>
      </c>
      <c r="C406" t="s">
        <v>582</v>
      </c>
      <c r="D406">
        <v>345000</v>
      </c>
      <c r="E406">
        <v>127.7740584</v>
      </c>
      <c r="F406">
        <v>34.890595500000003</v>
      </c>
      <c r="G406" t="s">
        <v>153</v>
      </c>
      <c r="H406" t="s">
        <v>494</v>
      </c>
    </row>
    <row r="407" spans="1:8">
      <c r="A407">
        <v>405</v>
      </c>
      <c r="B407" t="s">
        <v>1124</v>
      </c>
      <c r="C407" t="s">
        <v>582</v>
      </c>
      <c r="D407">
        <v>154000</v>
      </c>
      <c r="E407">
        <v>126.8364497</v>
      </c>
      <c r="F407">
        <v>35.229623699999998</v>
      </c>
      <c r="G407" t="s">
        <v>153</v>
      </c>
      <c r="H407" t="s">
        <v>494</v>
      </c>
    </row>
    <row r="408" spans="1:8">
      <c r="A408">
        <v>406</v>
      </c>
      <c r="B408" t="s">
        <v>1125</v>
      </c>
      <c r="C408" t="s">
        <v>582</v>
      </c>
      <c r="D408">
        <v>154000</v>
      </c>
      <c r="E408">
        <v>128.0280751</v>
      </c>
      <c r="F408">
        <v>36.126900200000001</v>
      </c>
      <c r="G408" t="s">
        <v>155</v>
      </c>
      <c r="H408" t="s">
        <v>478</v>
      </c>
    </row>
    <row r="409" spans="1:8">
      <c r="A409">
        <v>407</v>
      </c>
      <c r="B409" t="s">
        <v>1126</v>
      </c>
      <c r="C409" t="s">
        <v>582</v>
      </c>
      <c r="D409">
        <v>154000</v>
      </c>
      <c r="E409">
        <v>129.17833909999999</v>
      </c>
      <c r="F409">
        <v>35.326372900000003</v>
      </c>
      <c r="G409" t="s">
        <v>126</v>
      </c>
      <c r="H409" t="s">
        <v>467</v>
      </c>
    </row>
    <row r="410" spans="1:8">
      <c r="A410">
        <v>408</v>
      </c>
      <c r="B410" t="s">
        <v>1127</v>
      </c>
      <c r="C410" t="s">
        <v>582</v>
      </c>
      <c r="D410">
        <v>154000</v>
      </c>
      <c r="E410">
        <v>128.94579340000001</v>
      </c>
      <c r="F410">
        <v>35.906415879999997</v>
      </c>
      <c r="G410" t="s">
        <v>155</v>
      </c>
      <c r="H410" t="s">
        <v>478</v>
      </c>
    </row>
    <row r="411" spans="1:8">
      <c r="A411">
        <v>409</v>
      </c>
      <c r="B411" t="s">
        <v>1128</v>
      </c>
      <c r="C411" t="s">
        <v>582</v>
      </c>
      <c r="D411">
        <v>154000</v>
      </c>
      <c r="E411">
        <v>128.3211225</v>
      </c>
      <c r="F411">
        <v>37.20811415</v>
      </c>
      <c r="G411" t="s">
        <v>146</v>
      </c>
      <c r="H411" t="s">
        <v>470</v>
      </c>
    </row>
    <row r="412" spans="1:8">
      <c r="A412">
        <v>410</v>
      </c>
      <c r="B412" t="s">
        <v>1129</v>
      </c>
      <c r="C412" t="s">
        <v>582</v>
      </c>
      <c r="D412">
        <v>154000</v>
      </c>
      <c r="E412">
        <v>129.3456003</v>
      </c>
      <c r="F412">
        <v>36.154924800000003</v>
      </c>
      <c r="G412" t="s">
        <v>155</v>
      </c>
      <c r="H412" t="s">
        <v>478</v>
      </c>
    </row>
    <row r="413" spans="1:8">
      <c r="A413">
        <v>411</v>
      </c>
      <c r="B413" t="s">
        <v>1130</v>
      </c>
      <c r="C413" t="s">
        <v>582</v>
      </c>
      <c r="D413">
        <v>154000</v>
      </c>
      <c r="E413">
        <v>127.6498575</v>
      </c>
      <c r="F413">
        <v>37.975647260000002</v>
      </c>
      <c r="G413" t="s">
        <v>144</v>
      </c>
      <c r="H413" t="s">
        <v>484</v>
      </c>
    </row>
    <row r="414" spans="1:8">
      <c r="A414">
        <v>412</v>
      </c>
      <c r="B414" t="s">
        <v>1131</v>
      </c>
      <c r="C414" t="s">
        <v>582</v>
      </c>
      <c r="D414">
        <v>154000</v>
      </c>
      <c r="E414">
        <v>127.7734074</v>
      </c>
      <c r="F414">
        <v>37.764553200000002</v>
      </c>
      <c r="G414" t="s">
        <v>144</v>
      </c>
      <c r="H414" t="s">
        <v>484</v>
      </c>
    </row>
    <row r="415" spans="1:8">
      <c r="A415">
        <v>413</v>
      </c>
      <c r="B415" t="s">
        <v>1132</v>
      </c>
      <c r="C415" t="s">
        <v>582</v>
      </c>
      <c r="D415">
        <v>154000</v>
      </c>
      <c r="E415">
        <v>126.6687196</v>
      </c>
      <c r="F415">
        <v>35.180377890000003</v>
      </c>
      <c r="G415" t="s">
        <v>132</v>
      </c>
      <c r="H415" t="s">
        <v>486</v>
      </c>
    </row>
    <row r="416" spans="1:8">
      <c r="A416">
        <v>414</v>
      </c>
      <c r="B416" t="s">
        <v>1133</v>
      </c>
      <c r="C416" t="s">
        <v>582</v>
      </c>
      <c r="D416">
        <v>154000</v>
      </c>
      <c r="E416">
        <v>128.1192394</v>
      </c>
      <c r="F416">
        <v>36.31224237</v>
      </c>
      <c r="G416" t="s">
        <v>155</v>
      </c>
      <c r="H416" t="s">
        <v>478</v>
      </c>
    </row>
    <row r="417" spans="1:8">
      <c r="A417">
        <v>415</v>
      </c>
      <c r="B417" t="s">
        <v>1134</v>
      </c>
      <c r="C417" t="s">
        <v>582</v>
      </c>
      <c r="D417">
        <v>15000</v>
      </c>
      <c r="E417">
        <v>128.83145089999999</v>
      </c>
      <c r="F417">
        <v>37.316034299999998</v>
      </c>
      <c r="G417" t="s">
        <v>144</v>
      </c>
      <c r="H417" t="s">
        <v>484</v>
      </c>
    </row>
    <row r="418" spans="1:8">
      <c r="A418">
        <v>416</v>
      </c>
      <c r="B418" t="s">
        <v>1135</v>
      </c>
      <c r="C418" t="s">
        <v>582</v>
      </c>
      <c r="D418">
        <v>154000</v>
      </c>
      <c r="E418">
        <v>126.4966759</v>
      </c>
      <c r="F418">
        <v>34.891234300000001</v>
      </c>
      <c r="G418" t="s">
        <v>153</v>
      </c>
      <c r="H418" t="s">
        <v>494</v>
      </c>
    </row>
    <row r="419" spans="1:8">
      <c r="A419">
        <v>417</v>
      </c>
      <c r="B419" t="s">
        <v>1136</v>
      </c>
      <c r="C419" t="s">
        <v>582</v>
      </c>
      <c r="D419">
        <v>250000</v>
      </c>
      <c r="E419">
        <v>126.1875888</v>
      </c>
      <c r="F419">
        <v>34.385753450000003</v>
      </c>
      <c r="G419" t="s">
        <v>153</v>
      </c>
      <c r="H419" t="s">
        <v>494</v>
      </c>
    </row>
  </sheetData>
  <phoneticPr fontId="9" type="noConversion"/>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18"/>
  <sheetViews>
    <sheetView workbookViewId="0">
      <selection activeCell="C21" sqref="C21"/>
    </sheetView>
  </sheetViews>
  <sheetFormatPr defaultRowHeight="16.5"/>
  <cols>
    <col min="2" max="2" width="8.625" bestFit="1" customWidth="1"/>
  </cols>
  <sheetData>
    <row r="1" spans="1:9">
      <c r="A1" t="s">
        <v>711</v>
      </c>
      <c r="B1" t="s">
        <v>712</v>
      </c>
      <c r="C1" t="s">
        <v>713</v>
      </c>
      <c r="D1" t="s">
        <v>714</v>
      </c>
      <c r="E1" t="s">
        <v>715</v>
      </c>
      <c r="F1" t="s">
        <v>716</v>
      </c>
      <c r="G1" t="s">
        <v>717</v>
      </c>
      <c r="H1" t="s">
        <v>718</v>
      </c>
      <c r="I1" t="s">
        <v>1137</v>
      </c>
    </row>
    <row r="2" spans="1:9">
      <c r="A2">
        <v>418</v>
      </c>
      <c r="B2" t="s">
        <v>255</v>
      </c>
      <c r="C2" t="s">
        <v>582</v>
      </c>
      <c r="D2">
        <v>154000</v>
      </c>
      <c r="E2">
        <v>128.38477371111111</v>
      </c>
      <c r="F2">
        <v>37.660174280370363</v>
      </c>
      <c r="G2" t="s">
        <v>144</v>
      </c>
      <c r="H2" t="s">
        <v>484</v>
      </c>
      <c r="I2" t="b">
        <v>1</v>
      </c>
    </row>
    <row r="3" spans="1:9">
      <c r="A3">
        <v>419</v>
      </c>
      <c r="B3" t="s">
        <v>253</v>
      </c>
      <c r="C3" t="s">
        <v>582</v>
      </c>
      <c r="D3">
        <v>154000</v>
      </c>
      <c r="E3">
        <v>127.1957695418605</v>
      </c>
      <c r="F3">
        <v>37.485252220697681</v>
      </c>
      <c r="G3" t="s">
        <v>141</v>
      </c>
      <c r="H3" t="s">
        <v>480</v>
      </c>
      <c r="I3" t="b">
        <v>1</v>
      </c>
    </row>
    <row r="4" spans="1:9">
      <c r="A4">
        <v>420</v>
      </c>
      <c r="B4" t="s">
        <v>279</v>
      </c>
      <c r="C4" t="s">
        <v>582</v>
      </c>
      <c r="D4">
        <v>154000</v>
      </c>
      <c r="E4">
        <v>128.36820248666669</v>
      </c>
      <c r="F4">
        <v>35.27427927688889</v>
      </c>
      <c r="G4" t="s">
        <v>156</v>
      </c>
      <c r="H4" t="s">
        <v>482</v>
      </c>
      <c r="I4" t="b">
        <v>1</v>
      </c>
    </row>
    <row r="5" spans="1:9">
      <c r="A5">
        <v>421</v>
      </c>
      <c r="B5" t="s">
        <v>277</v>
      </c>
      <c r="C5" t="s">
        <v>582</v>
      </c>
      <c r="D5">
        <v>154000</v>
      </c>
      <c r="E5">
        <v>128.76889820142861</v>
      </c>
      <c r="F5">
        <v>36.279992998714292</v>
      </c>
      <c r="G5" t="s">
        <v>155</v>
      </c>
      <c r="H5" t="s">
        <v>478</v>
      </c>
      <c r="I5" t="b">
        <v>1</v>
      </c>
    </row>
    <row r="6" spans="1:9">
      <c r="A6">
        <v>422</v>
      </c>
      <c r="B6" t="s">
        <v>265</v>
      </c>
      <c r="C6" t="s">
        <v>582</v>
      </c>
      <c r="D6">
        <v>154000</v>
      </c>
      <c r="E6">
        <v>126.8137598</v>
      </c>
      <c r="F6">
        <v>35.156622012499987</v>
      </c>
      <c r="G6" t="s">
        <v>132</v>
      </c>
      <c r="H6" t="s">
        <v>486</v>
      </c>
      <c r="I6" t="b">
        <v>1</v>
      </c>
    </row>
    <row r="7" spans="1:9">
      <c r="A7">
        <v>423</v>
      </c>
      <c r="B7" t="s">
        <v>275</v>
      </c>
      <c r="C7" t="s">
        <v>582</v>
      </c>
      <c r="D7">
        <v>154000</v>
      </c>
      <c r="E7">
        <v>128.55690799999999</v>
      </c>
      <c r="F7">
        <v>35.895386146666659</v>
      </c>
      <c r="G7" t="s">
        <v>128</v>
      </c>
      <c r="H7" t="s">
        <v>474</v>
      </c>
      <c r="I7" t="b">
        <v>1</v>
      </c>
    </row>
    <row r="8" spans="1:9">
      <c r="A8">
        <v>424</v>
      </c>
      <c r="B8" t="s">
        <v>263</v>
      </c>
      <c r="C8" t="s">
        <v>582</v>
      </c>
      <c r="D8">
        <v>154000</v>
      </c>
      <c r="E8">
        <v>127.34211725</v>
      </c>
      <c r="F8">
        <v>36.357148475000002</v>
      </c>
      <c r="G8" t="s">
        <v>134</v>
      </c>
      <c r="H8" t="s">
        <v>476</v>
      </c>
      <c r="I8" t="b">
        <v>1</v>
      </c>
    </row>
    <row r="9" spans="1:9">
      <c r="A9">
        <v>425</v>
      </c>
      <c r="B9" t="s">
        <v>273</v>
      </c>
      <c r="C9" t="s">
        <v>582</v>
      </c>
      <c r="D9">
        <v>345000</v>
      </c>
      <c r="E9">
        <v>129.14011642</v>
      </c>
      <c r="F9">
        <v>35.261209099999988</v>
      </c>
      <c r="G9" t="s">
        <v>126</v>
      </c>
      <c r="H9" t="s">
        <v>467</v>
      </c>
      <c r="I9" t="b">
        <v>1</v>
      </c>
    </row>
    <row r="10" spans="1:9">
      <c r="A10">
        <v>426</v>
      </c>
      <c r="B10" t="s">
        <v>251</v>
      </c>
      <c r="C10" t="s">
        <v>582</v>
      </c>
      <c r="D10">
        <v>345000</v>
      </c>
      <c r="E10">
        <v>127.0095354</v>
      </c>
      <c r="F10">
        <v>37.48653367</v>
      </c>
      <c r="G10" t="s">
        <v>124</v>
      </c>
      <c r="H10" t="s">
        <v>496</v>
      </c>
      <c r="I10" t="b">
        <v>1</v>
      </c>
    </row>
    <row r="11" spans="1:9">
      <c r="A11">
        <v>427</v>
      </c>
      <c r="B11" t="s">
        <v>267</v>
      </c>
      <c r="C11" t="s">
        <v>582</v>
      </c>
      <c r="D11">
        <v>154000</v>
      </c>
      <c r="E11">
        <v>127.2619434333333</v>
      </c>
      <c r="F11">
        <v>36.572826200000002</v>
      </c>
      <c r="G11" t="s">
        <v>138</v>
      </c>
      <c r="H11" t="s">
        <v>498</v>
      </c>
      <c r="I11" t="b">
        <v>1</v>
      </c>
    </row>
    <row r="12" spans="1:9">
      <c r="A12">
        <v>428</v>
      </c>
      <c r="B12" t="s">
        <v>281</v>
      </c>
      <c r="C12" t="s">
        <v>582</v>
      </c>
      <c r="D12">
        <v>345000</v>
      </c>
      <c r="E12">
        <v>129.24460543333339</v>
      </c>
      <c r="F12">
        <v>35.57210700666667</v>
      </c>
      <c r="G12" t="s">
        <v>136</v>
      </c>
      <c r="H12" t="s">
        <v>500</v>
      </c>
      <c r="I12" t="b">
        <v>1</v>
      </c>
    </row>
    <row r="13" spans="1:9">
      <c r="A13">
        <v>429</v>
      </c>
      <c r="B13" t="s">
        <v>257</v>
      </c>
      <c r="C13" t="s">
        <v>582</v>
      </c>
      <c r="D13">
        <v>154000</v>
      </c>
      <c r="E13">
        <v>126.53632312000001</v>
      </c>
      <c r="F13">
        <v>37.509358816000002</v>
      </c>
      <c r="G13" t="s">
        <v>130</v>
      </c>
      <c r="H13" t="s">
        <v>488</v>
      </c>
      <c r="I13" t="b">
        <v>1</v>
      </c>
    </row>
    <row r="14" spans="1:9">
      <c r="A14">
        <v>430</v>
      </c>
      <c r="B14" t="s">
        <v>271</v>
      </c>
      <c r="C14" t="s">
        <v>582</v>
      </c>
      <c r="D14">
        <v>154000</v>
      </c>
      <c r="E14">
        <v>126.8468615306122</v>
      </c>
      <c r="F14">
        <v>34.890507052040817</v>
      </c>
      <c r="G14" t="s">
        <v>153</v>
      </c>
      <c r="H14" t="s">
        <v>494</v>
      </c>
      <c r="I14" t="b">
        <v>1</v>
      </c>
    </row>
    <row r="15" spans="1:9">
      <c r="A15">
        <v>431</v>
      </c>
      <c r="B15" t="s">
        <v>269</v>
      </c>
      <c r="C15" t="s">
        <v>582</v>
      </c>
      <c r="D15">
        <v>154000</v>
      </c>
      <c r="E15">
        <v>127.1154293592592</v>
      </c>
      <c r="F15">
        <v>35.737460377777779</v>
      </c>
      <c r="G15" t="s">
        <v>150</v>
      </c>
      <c r="H15" t="s">
        <v>490</v>
      </c>
      <c r="I15" t="b">
        <v>1</v>
      </c>
    </row>
    <row r="16" spans="1:9">
      <c r="A16">
        <v>432</v>
      </c>
      <c r="B16" t="s">
        <v>283</v>
      </c>
      <c r="C16" t="s">
        <v>582</v>
      </c>
      <c r="D16">
        <v>154000</v>
      </c>
      <c r="E16">
        <v>126.5898074916666</v>
      </c>
      <c r="F16">
        <v>33.412063670833327</v>
      </c>
      <c r="G16" t="s">
        <v>157</v>
      </c>
      <c r="H16" t="s">
        <v>492</v>
      </c>
      <c r="I16" t="b">
        <v>1</v>
      </c>
    </row>
    <row r="17" spans="1:9">
      <c r="A17">
        <v>433</v>
      </c>
      <c r="B17" t="s">
        <v>259</v>
      </c>
      <c r="C17" t="s">
        <v>582</v>
      </c>
      <c r="D17">
        <v>154000</v>
      </c>
      <c r="E17">
        <v>126.785833612766</v>
      </c>
      <c r="F17">
        <v>36.623247262340421</v>
      </c>
      <c r="G17" t="s">
        <v>147</v>
      </c>
      <c r="H17" t="s">
        <v>472</v>
      </c>
      <c r="I17" t="b">
        <v>1</v>
      </c>
    </row>
    <row r="18" spans="1:9">
      <c r="A18">
        <v>434</v>
      </c>
      <c r="B18" t="s">
        <v>261</v>
      </c>
      <c r="C18" t="s">
        <v>582</v>
      </c>
      <c r="D18">
        <v>154000</v>
      </c>
      <c r="E18">
        <v>127.7122333075</v>
      </c>
      <c r="F18">
        <v>36.800712396500003</v>
      </c>
      <c r="G18" t="s">
        <v>146</v>
      </c>
      <c r="H18" t="s">
        <v>470</v>
      </c>
      <c r="I18" t="b">
        <v>1</v>
      </c>
    </row>
  </sheetData>
  <phoneticPr fontId="9" type="noConversion"/>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M3525"/>
  <sheetViews>
    <sheetView topLeftCell="A3501" workbookViewId="0">
      <selection sqref="A1:M1048576"/>
    </sheetView>
  </sheetViews>
  <sheetFormatPr defaultRowHeight="16.5"/>
  <cols>
    <col min="1" max="1" width="12.375" bestFit="1" customWidth="1"/>
    <col min="2" max="3" width="13.875" bestFit="1" customWidth="1"/>
    <col min="4" max="5" width="8.375" bestFit="1" customWidth="1"/>
    <col min="6" max="8" width="12.75" bestFit="1" customWidth="1"/>
    <col min="9" max="9" width="2.875" bestFit="1" customWidth="1"/>
    <col min="10" max="10" width="7.375" bestFit="1" customWidth="1"/>
    <col min="11" max="11" width="8" bestFit="1" customWidth="1"/>
    <col min="12" max="12" width="7.5" bestFit="1" customWidth="1"/>
    <col min="13" max="13" width="10.625" bestFit="1" customWidth="1"/>
  </cols>
  <sheetData>
    <row r="1" spans="1:13">
      <c r="A1" s="264" t="s">
        <v>712</v>
      </c>
      <c r="B1" s="264" t="s">
        <v>1138</v>
      </c>
      <c r="C1" s="264" t="s">
        <v>1139</v>
      </c>
      <c r="D1" s="264" t="s">
        <v>1140</v>
      </c>
      <c r="E1" s="264" t="s">
        <v>1141</v>
      </c>
      <c r="F1" s="264" t="s">
        <v>1142</v>
      </c>
      <c r="G1" s="264" t="s">
        <v>1143</v>
      </c>
      <c r="H1" s="264" t="s">
        <v>715</v>
      </c>
      <c r="I1" s="264" t="s">
        <v>1144</v>
      </c>
      <c r="J1" s="264" t="s">
        <v>1145</v>
      </c>
      <c r="K1" s="264" t="s">
        <v>1146</v>
      </c>
      <c r="L1" s="264" t="s">
        <v>714</v>
      </c>
      <c r="M1" s="264" t="s">
        <v>1147</v>
      </c>
    </row>
    <row r="2" spans="1:13">
      <c r="A2" t="s">
        <v>1148</v>
      </c>
      <c r="B2" t="s">
        <v>719</v>
      </c>
      <c r="C2" t="s">
        <v>720</v>
      </c>
      <c r="D2">
        <v>0</v>
      </c>
      <c r="E2">
        <v>1</v>
      </c>
      <c r="F2">
        <v>185.0521747515721</v>
      </c>
      <c r="G2">
        <v>9.2526087375786048</v>
      </c>
      <c r="H2">
        <v>46.263043687893017</v>
      </c>
      <c r="I2">
        <v>0</v>
      </c>
      <c r="J2">
        <v>3500</v>
      </c>
      <c r="K2">
        <v>1</v>
      </c>
      <c r="L2">
        <v>765000</v>
      </c>
      <c r="M2" t="b">
        <v>0</v>
      </c>
    </row>
    <row r="3" spans="1:13">
      <c r="A3" t="s">
        <v>1149</v>
      </c>
      <c r="B3" t="s">
        <v>722</v>
      </c>
      <c r="C3" t="s">
        <v>722</v>
      </c>
      <c r="D3">
        <v>3</v>
      </c>
      <c r="E3">
        <v>3</v>
      </c>
      <c r="F3">
        <v>7.1448126324119521</v>
      </c>
      <c r="G3">
        <v>0.3572406316205976</v>
      </c>
      <c r="H3">
        <v>1.786203158102988</v>
      </c>
      <c r="I3">
        <v>0</v>
      </c>
      <c r="J3">
        <v>150</v>
      </c>
      <c r="K3">
        <v>1</v>
      </c>
      <c r="L3">
        <v>154000</v>
      </c>
      <c r="M3" t="b">
        <v>0</v>
      </c>
    </row>
    <row r="4" spans="1:13">
      <c r="A4" t="s">
        <v>1150</v>
      </c>
      <c r="B4" t="s">
        <v>770</v>
      </c>
      <c r="C4" t="s">
        <v>723</v>
      </c>
      <c r="D4">
        <v>51</v>
      </c>
      <c r="E4">
        <v>4</v>
      </c>
      <c r="F4">
        <v>4.3598305822147623</v>
      </c>
      <c r="G4">
        <v>0.2179915291107381</v>
      </c>
      <c r="H4">
        <v>1.089957645553691</v>
      </c>
      <c r="I4">
        <v>0</v>
      </c>
      <c r="J4">
        <v>150</v>
      </c>
      <c r="K4">
        <v>1</v>
      </c>
      <c r="L4">
        <v>154000</v>
      </c>
      <c r="M4" t="b">
        <v>0</v>
      </c>
    </row>
    <row r="5" spans="1:13">
      <c r="A5" t="s">
        <v>1151</v>
      </c>
      <c r="B5" t="s">
        <v>724</v>
      </c>
      <c r="C5" t="s">
        <v>725</v>
      </c>
      <c r="D5">
        <v>5</v>
      </c>
      <c r="E5">
        <v>6</v>
      </c>
      <c r="F5">
        <v>13.24838194572615</v>
      </c>
      <c r="G5">
        <v>0.66241909728630732</v>
      </c>
      <c r="H5">
        <v>3.3120954864315371</v>
      </c>
      <c r="I5">
        <v>0</v>
      </c>
      <c r="J5">
        <v>150</v>
      </c>
      <c r="K5">
        <v>1</v>
      </c>
      <c r="L5">
        <v>154000</v>
      </c>
      <c r="M5" t="b">
        <v>0</v>
      </c>
    </row>
    <row r="6" spans="1:13">
      <c r="A6" t="s">
        <v>1152</v>
      </c>
      <c r="B6" t="s">
        <v>725</v>
      </c>
      <c r="C6" t="s">
        <v>726</v>
      </c>
      <c r="D6">
        <v>6</v>
      </c>
      <c r="E6">
        <v>7</v>
      </c>
      <c r="F6">
        <v>16.35842451095241</v>
      </c>
      <c r="G6">
        <v>0.81792122554762059</v>
      </c>
      <c r="H6">
        <v>4.0896061277381026</v>
      </c>
      <c r="I6">
        <v>0</v>
      </c>
      <c r="J6">
        <v>150</v>
      </c>
      <c r="K6">
        <v>1</v>
      </c>
      <c r="L6">
        <v>154000</v>
      </c>
      <c r="M6" t="b">
        <v>0</v>
      </c>
    </row>
    <row r="7" spans="1:13">
      <c r="A7" t="s">
        <v>1153</v>
      </c>
      <c r="B7" t="s">
        <v>727</v>
      </c>
      <c r="C7" t="s">
        <v>728</v>
      </c>
      <c r="D7">
        <v>8</v>
      </c>
      <c r="E7">
        <v>9</v>
      </c>
      <c r="F7">
        <v>52.563206603483799</v>
      </c>
      <c r="G7">
        <v>2.62816033017419</v>
      </c>
      <c r="H7">
        <v>13.14080165087095</v>
      </c>
      <c r="I7">
        <v>0</v>
      </c>
      <c r="J7">
        <v>800</v>
      </c>
      <c r="K7">
        <v>1</v>
      </c>
      <c r="L7">
        <v>345000</v>
      </c>
      <c r="M7" t="b">
        <v>0</v>
      </c>
    </row>
    <row r="8" spans="1:13">
      <c r="A8" t="s">
        <v>1154</v>
      </c>
      <c r="B8" t="s">
        <v>727</v>
      </c>
      <c r="C8" t="s">
        <v>729</v>
      </c>
      <c r="D8">
        <v>8</v>
      </c>
      <c r="E8">
        <v>10</v>
      </c>
      <c r="F8">
        <v>93.084160621776846</v>
      </c>
      <c r="G8">
        <v>4.6542080310888423</v>
      </c>
      <c r="H8">
        <v>23.271040155444211</v>
      </c>
      <c r="I8">
        <v>0</v>
      </c>
      <c r="J8">
        <v>800</v>
      </c>
      <c r="K8">
        <v>1</v>
      </c>
      <c r="L8">
        <v>345000</v>
      </c>
      <c r="M8" t="b">
        <v>0</v>
      </c>
    </row>
    <row r="9" spans="1:13">
      <c r="A9" t="s">
        <v>1155</v>
      </c>
      <c r="B9" t="s">
        <v>730</v>
      </c>
      <c r="C9" t="s">
        <v>731</v>
      </c>
      <c r="D9">
        <v>11</v>
      </c>
      <c r="E9">
        <v>12</v>
      </c>
      <c r="F9">
        <v>103.7088932784736</v>
      </c>
      <c r="G9">
        <v>5.18544466392368</v>
      </c>
      <c r="H9">
        <v>25.927223319618399</v>
      </c>
      <c r="I9">
        <v>0</v>
      </c>
      <c r="J9">
        <v>3500</v>
      </c>
      <c r="K9">
        <v>1</v>
      </c>
      <c r="L9">
        <v>765000</v>
      </c>
      <c r="M9" t="b">
        <v>0</v>
      </c>
    </row>
    <row r="10" spans="1:13">
      <c r="A10" t="s">
        <v>1156</v>
      </c>
      <c r="B10" t="s">
        <v>732</v>
      </c>
      <c r="C10" t="s">
        <v>733</v>
      </c>
      <c r="D10">
        <v>13</v>
      </c>
      <c r="E10">
        <v>14</v>
      </c>
      <c r="F10">
        <v>12.323902908636139</v>
      </c>
      <c r="G10">
        <v>0.61619514543180687</v>
      </c>
      <c r="H10">
        <v>3.0809757271590339</v>
      </c>
      <c r="I10">
        <v>0</v>
      </c>
      <c r="J10">
        <v>150</v>
      </c>
      <c r="K10">
        <v>1</v>
      </c>
      <c r="L10">
        <v>154000</v>
      </c>
      <c r="M10" t="b">
        <v>0</v>
      </c>
    </row>
    <row r="11" spans="1:13">
      <c r="A11" t="s">
        <v>1157</v>
      </c>
      <c r="B11" t="s">
        <v>734</v>
      </c>
      <c r="C11" t="s">
        <v>735</v>
      </c>
      <c r="D11">
        <v>15</v>
      </c>
      <c r="E11">
        <v>16</v>
      </c>
      <c r="F11">
        <v>75.688836542304088</v>
      </c>
      <c r="G11">
        <v>3.7844418271152049</v>
      </c>
      <c r="H11">
        <v>18.922209135576029</v>
      </c>
      <c r="I11">
        <v>0</v>
      </c>
      <c r="J11">
        <v>800</v>
      </c>
      <c r="K11">
        <v>1</v>
      </c>
      <c r="L11">
        <v>345000</v>
      </c>
      <c r="M11" t="b">
        <v>0</v>
      </c>
    </row>
    <row r="12" spans="1:13">
      <c r="A12" t="s">
        <v>1158</v>
      </c>
      <c r="B12" t="s">
        <v>736</v>
      </c>
      <c r="C12" t="s">
        <v>737</v>
      </c>
      <c r="D12">
        <v>17</v>
      </c>
      <c r="E12">
        <v>18</v>
      </c>
      <c r="F12">
        <v>26.147204114979981</v>
      </c>
      <c r="G12">
        <v>1.307360205748999</v>
      </c>
      <c r="H12">
        <v>6.5368010287449954</v>
      </c>
      <c r="I12">
        <v>0</v>
      </c>
      <c r="J12">
        <v>150</v>
      </c>
      <c r="K12">
        <v>1</v>
      </c>
      <c r="L12">
        <v>154000</v>
      </c>
      <c r="M12" t="b">
        <v>0</v>
      </c>
    </row>
    <row r="13" spans="1:13">
      <c r="A13" t="s">
        <v>1159</v>
      </c>
      <c r="B13" t="s">
        <v>737</v>
      </c>
      <c r="C13" t="s">
        <v>738</v>
      </c>
      <c r="D13">
        <v>18</v>
      </c>
      <c r="E13">
        <v>19</v>
      </c>
      <c r="F13">
        <v>9.0837710880306144</v>
      </c>
      <c r="G13">
        <v>0.45418855440153072</v>
      </c>
      <c r="H13">
        <v>2.270942772007654</v>
      </c>
      <c r="I13">
        <v>0</v>
      </c>
      <c r="J13">
        <v>150</v>
      </c>
      <c r="K13">
        <v>1</v>
      </c>
      <c r="L13">
        <v>154000</v>
      </c>
      <c r="M13" t="b">
        <v>0</v>
      </c>
    </row>
    <row r="14" spans="1:13">
      <c r="A14" t="s">
        <v>1160</v>
      </c>
      <c r="B14" t="s">
        <v>728</v>
      </c>
      <c r="C14" t="s">
        <v>739</v>
      </c>
      <c r="D14">
        <v>9</v>
      </c>
      <c r="E14">
        <v>20</v>
      </c>
      <c r="F14">
        <v>21.691361885037381</v>
      </c>
      <c r="G14">
        <v>1.084568094251869</v>
      </c>
      <c r="H14">
        <v>5.4228404712593461</v>
      </c>
      <c r="I14">
        <v>0</v>
      </c>
      <c r="J14">
        <v>150</v>
      </c>
      <c r="K14">
        <v>1</v>
      </c>
      <c r="L14">
        <v>154000</v>
      </c>
      <c r="M14" t="b">
        <v>0</v>
      </c>
    </row>
    <row r="15" spans="1:13">
      <c r="A15" t="s">
        <v>1161</v>
      </c>
      <c r="B15" t="s">
        <v>740</v>
      </c>
      <c r="C15" t="s">
        <v>730</v>
      </c>
      <c r="D15">
        <v>21</v>
      </c>
      <c r="E15">
        <v>11</v>
      </c>
      <c r="F15">
        <v>51.252290916622847</v>
      </c>
      <c r="G15">
        <v>2.562614545831142</v>
      </c>
      <c r="H15">
        <v>12.81307272915571</v>
      </c>
      <c r="I15">
        <v>0</v>
      </c>
      <c r="J15">
        <v>3500</v>
      </c>
      <c r="K15">
        <v>1</v>
      </c>
      <c r="L15">
        <v>765000</v>
      </c>
      <c r="M15" t="b">
        <v>0</v>
      </c>
    </row>
    <row r="16" spans="1:13">
      <c r="A16" t="s">
        <v>1162</v>
      </c>
      <c r="B16" t="s">
        <v>741</v>
      </c>
      <c r="C16" t="s">
        <v>742</v>
      </c>
      <c r="D16">
        <v>22</v>
      </c>
      <c r="E16">
        <v>23</v>
      </c>
      <c r="F16">
        <v>12.058124717757121</v>
      </c>
      <c r="G16">
        <v>0.6029062358878563</v>
      </c>
      <c r="H16">
        <v>3.0145311794392811</v>
      </c>
      <c r="I16">
        <v>0</v>
      </c>
      <c r="J16">
        <v>150</v>
      </c>
      <c r="K16">
        <v>1</v>
      </c>
      <c r="L16">
        <v>154000</v>
      </c>
      <c r="M16" t="b">
        <v>0</v>
      </c>
    </row>
    <row r="17" spans="1:13">
      <c r="A17" t="s">
        <v>1163</v>
      </c>
      <c r="B17" t="s">
        <v>743</v>
      </c>
      <c r="C17" t="s">
        <v>744</v>
      </c>
      <c r="D17">
        <v>24</v>
      </c>
      <c r="E17">
        <v>25</v>
      </c>
      <c r="F17">
        <v>11.60592435110868</v>
      </c>
      <c r="G17">
        <v>0.58029621755543426</v>
      </c>
      <c r="H17">
        <v>2.9014810877771722</v>
      </c>
      <c r="I17">
        <v>0</v>
      </c>
      <c r="J17">
        <v>150</v>
      </c>
      <c r="K17">
        <v>1</v>
      </c>
      <c r="L17">
        <v>154000</v>
      </c>
      <c r="M17" t="b">
        <v>0</v>
      </c>
    </row>
    <row r="18" spans="1:13">
      <c r="A18" t="s">
        <v>1164</v>
      </c>
      <c r="B18" t="s">
        <v>744</v>
      </c>
      <c r="C18" t="s">
        <v>745</v>
      </c>
      <c r="D18">
        <v>25</v>
      </c>
      <c r="E18">
        <v>26</v>
      </c>
      <c r="F18">
        <v>17.269550717707389</v>
      </c>
      <c r="G18">
        <v>0.86347753588536935</v>
      </c>
      <c r="H18">
        <v>4.3173876794268464</v>
      </c>
      <c r="I18">
        <v>0</v>
      </c>
      <c r="J18">
        <v>150</v>
      </c>
      <c r="K18">
        <v>1</v>
      </c>
      <c r="L18">
        <v>154000</v>
      </c>
      <c r="M18" t="b">
        <v>0</v>
      </c>
    </row>
    <row r="19" spans="1:13">
      <c r="A19" t="s">
        <v>1165</v>
      </c>
      <c r="B19" t="s">
        <v>745</v>
      </c>
      <c r="C19" t="s">
        <v>746</v>
      </c>
      <c r="D19">
        <v>26</v>
      </c>
      <c r="E19">
        <v>27</v>
      </c>
      <c r="F19">
        <v>19.222317759442241</v>
      </c>
      <c r="G19">
        <v>0.961115887972112</v>
      </c>
      <c r="H19">
        <v>4.8055794398605594</v>
      </c>
      <c r="I19">
        <v>0</v>
      </c>
      <c r="J19">
        <v>150</v>
      </c>
      <c r="K19">
        <v>1</v>
      </c>
      <c r="L19">
        <v>154000</v>
      </c>
      <c r="M19" t="b">
        <v>0</v>
      </c>
    </row>
    <row r="20" spans="1:13">
      <c r="A20" t="s">
        <v>1166</v>
      </c>
      <c r="B20" t="s">
        <v>745</v>
      </c>
      <c r="C20" t="s">
        <v>745</v>
      </c>
      <c r="D20">
        <v>26</v>
      </c>
      <c r="E20">
        <v>26</v>
      </c>
      <c r="F20">
        <v>1.030938022750522</v>
      </c>
      <c r="G20">
        <v>5.1546901137526101E-2</v>
      </c>
      <c r="H20">
        <v>0.25773450568763062</v>
      </c>
      <c r="I20">
        <v>0</v>
      </c>
      <c r="J20">
        <v>150</v>
      </c>
      <c r="K20">
        <v>1</v>
      </c>
      <c r="L20">
        <v>154000</v>
      </c>
      <c r="M20" t="b">
        <v>0</v>
      </c>
    </row>
    <row r="21" spans="1:13">
      <c r="A21" t="s">
        <v>1167</v>
      </c>
      <c r="B21" t="s">
        <v>747</v>
      </c>
      <c r="C21" t="s">
        <v>747</v>
      </c>
      <c r="D21">
        <v>28</v>
      </c>
      <c r="E21">
        <v>28</v>
      </c>
      <c r="F21">
        <v>4.943754071836822</v>
      </c>
      <c r="G21">
        <v>0.24718770359184111</v>
      </c>
      <c r="H21">
        <v>1.235938517959206</v>
      </c>
      <c r="I21">
        <v>0</v>
      </c>
      <c r="J21">
        <v>150</v>
      </c>
      <c r="K21">
        <v>1</v>
      </c>
      <c r="L21">
        <v>154000</v>
      </c>
      <c r="M21" t="b">
        <v>0</v>
      </c>
    </row>
    <row r="22" spans="1:13">
      <c r="A22" t="s">
        <v>1167</v>
      </c>
      <c r="B22" t="s">
        <v>747</v>
      </c>
      <c r="C22" t="s">
        <v>747</v>
      </c>
      <c r="D22">
        <v>28</v>
      </c>
      <c r="E22">
        <v>28</v>
      </c>
      <c r="F22">
        <v>0.52255820335780556</v>
      </c>
      <c r="G22">
        <v>2.6127910167890199E-2</v>
      </c>
      <c r="H22">
        <v>0.13063955083945139</v>
      </c>
      <c r="I22">
        <v>0</v>
      </c>
      <c r="J22">
        <v>150</v>
      </c>
      <c r="K22">
        <v>1</v>
      </c>
      <c r="L22">
        <v>154000</v>
      </c>
      <c r="M22" t="b">
        <v>0</v>
      </c>
    </row>
    <row r="23" spans="1:13">
      <c r="A23" t="s">
        <v>1167</v>
      </c>
      <c r="B23" t="s">
        <v>747</v>
      </c>
      <c r="C23" t="s">
        <v>747</v>
      </c>
      <c r="D23">
        <v>28</v>
      </c>
      <c r="E23">
        <v>28</v>
      </c>
      <c r="F23">
        <v>2.4831479566290988</v>
      </c>
      <c r="G23">
        <v>0.12415739783145489</v>
      </c>
      <c r="H23">
        <v>0.6207869891572747</v>
      </c>
      <c r="I23">
        <v>0</v>
      </c>
      <c r="J23">
        <v>150</v>
      </c>
      <c r="K23">
        <v>1</v>
      </c>
      <c r="L23">
        <v>154000</v>
      </c>
      <c r="M23" t="b">
        <v>0</v>
      </c>
    </row>
    <row r="24" spans="1:13">
      <c r="A24" t="s">
        <v>1167</v>
      </c>
      <c r="B24" t="s">
        <v>747</v>
      </c>
      <c r="C24" t="s">
        <v>747</v>
      </c>
      <c r="D24">
        <v>28</v>
      </c>
      <c r="E24">
        <v>28</v>
      </c>
      <c r="F24">
        <v>4.3729536065391166</v>
      </c>
      <c r="G24">
        <v>0.21864768032695581</v>
      </c>
      <c r="H24">
        <v>1.0932384016347789</v>
      </c>
      <c r="I24">
        <v>0</v>
      </c>
      <c r="J24">
        <v>150</v>
      </c>
      <c r="K24">
        <v>1</v>
      </c>
      <c r="L24">
        <v>154000</v>
      </c>
      <c r="M24" t="b">
        <v>0</v>
      </c>
    </row>
    <row r="25" spans="1:13">
      <c r="A25" t="s">
        <v>1168</v>
      </c>
      <c r="B25" t="s">
        <v>748</v>
      </c>
      <c r="C25" t="s">
        <v>749</v>
      </c>
      <c r="D25">
        <v>29</v>
      </c>
      <c r="E25">
        <v>30</v>
      </c>
      <c r="F25">
        <v>36.6904152288079</v>
      </c>
      <c r="G25">
        <v>1.8345207614403951</v>
      </c>
      <c r="H25">
        <v>9.1726038072019769</v>
      </c>
      <c r="I25">
        <v>0</v>
      </c>
      <c r="J25">
        <v>150</v>
      </c>
      <c r="K25">
        <v>1</v>
      </c>
      <c r="L25">
        <v>154000</v>
      </c>
      <c r="M25" t="b">
        <v>0</v>
      </c>
    </row>
    <row r="26" spans="1:13">
      <c r="A26" t="s">
        <v>1169</v>
      </c>
      <c r="B26" t="s">
        <v>750</v>
      </c>
      <c r="C26" t="s">
        <v>748</v>
      </c>
      <c r="D26">
        <v>31</v>
      </c>
      <c r="E26">
        <v>29</v>
      </c>
      <c r="F26">
        <v>15.812656132543269</v>
      </c>
      <c r="G26">
        <v>0.7906328066271634</v>
      </c>
      <c r="H26">
        <v>3.9531640331358169</v>
      </c>
      <c r="I26">
        <v>0</v>
      </c>
      <c r="J26">
        <v>150</v>
      </c>
      <c r="K26">
        <v>1</v>
      </c>
      <c r="L26">
        <v>154000</v>
      </c>
      <c r="M26" t="b">
        <v>0</v>
      </c>
    </row>
    <row r="27" spans="1:13">
      <c r="A27" t="s">
        <v>1170</v>
      </c>
      <c r="B27" t="s">
        <v>751</v>
      </c>
      <c r="C27" t="s">
        <v>751</v>
      </c>
      <c r="D27">
        <v>32</v>
      </c>
      <c r="E27">
        <v>32</v>
      </c>
      <c r="F27">
        <v>8.824909385712429</v>
      </c>
      <c r="G27">
        <v>0.44124546928562142</v>
      </c>
      <c r="H27">
        <v>2.2062273464281068</v>
      </c>
      <c r="I27">
        <v>0</v>
      </c>
      <c r="J27">
        <v>150</v>
      </c>
      <c r="K27">
        <v>1</v>
      </c>
      <c r="L27">
        <v>154000</v>
      </c>
      <c r="M27" t="b">
        <v>0</v>
      </c>
    </row>
    <row r="28" spans="1:13">
      <c r="A28" t="s">
        <v>1171</v>
      </c>
      <c r="B28" t="s">
        <v>752</v>
      </c>
      <c r="C28" t="s">
        <v>752</v>
      </c>
      <c r="D28">
        <v>33</v>
      </c>
      <c r="E28">
        <v>33</v>
      </c>
      <c r="F28">
        <v>0.108148969602461</v>
      </c>
      <c r="G28">
        <v>5.407448480123E-3</v>
      </c>
      <c r="H28">
        <v>2.70372424006152E-2</v>
      </c>
      <c r="I28">
        <v>0</v>
      </c>
      <c r="J28">
        <v>800</v>
      </c>
      <c r="K28">
        <v>1</v>
      </c>
      <c r="L28">
        <v>345000</v>
      </c>
      <c r="M28" t="b">
        <v>0</v>
      </c>
    </row>
    <row r="29" spans="1:13">
      <c r="A29" t="s">
        <v>1171</v>
      </c>
      <c r="B29" t="s">
        <v>752</v>
      </c>
      <c r="C29" t="s">
        <v>752</v>
      </c>
      <c r="D29">
        <v>33</v>
      </c>
      <c r="E29">
        <v>33</v>
      </c>
      <c r="F29">
        <v>0.72462086591482944</v>
      </c>
      <c r="G29">
        <v>3.6231043295741401E-2</v>
      </c>
      <c r="H29">
        <v>0.1811552164787073</v>
      </c>
      <c r="I29">
        <v>0</v>
      </c>
      <c r="J29">
        <v>800</v>
      </c>
      <c r="K29">
        <v>1</v>
      </c>
      <c r="L29">
        <v>345000</v>
      </c>
      <c r="M29" t="b">
        <v>0</v>
      </c>
    </row>
    <row r="30" spans="1:13">
      <c r="A30" t="s">
        <v>1172</v>
      </c>
      <c r="B30" t="s">
        <v>753</v>
      </c>
      <c r="C30" t="s">
        <v>751</v>
      </c>
      <c r="D30">
        <v>34</v>
      </c>
      <c r="E30">
        <v>32</v>
      </c>
      <c r="F30">
        <v>19.013702592471969</v>
      </c>
      <c r="G30">
        <v>0.95068512962359863</v>
      </c>
      <c r="H30">
        <v>4.7534256481179931</v>
      </c>
      <c r="I30">
        <v>0</v>
      </c>
      <c r="J30">
        <v>800</v>
      </c>
      <c r="K30">
        <v>1</v>
      </c>
      <c r="L30">
        <v>345000</v>
      </c>
      <c r="M30" t="b">
        <v>0</v>
      </c>
    </row>
    <row r="31" spans="1:13">
      <c r="A31" t="s">
        <v>1173</v>
      </c>
      <c r="B31" t="s">
        <v>751</v>
      </c>
      <c r="C31" t="s">
        <v>752</v>
      </c>
      <c r="D31">
        <v>32</v>
      </c>
      <c r="E31">
        <v>33</v>
      </c>
      <c r="F31">
        <v>27.246857588532819</v>
      </c>
      <c r="G31">
        <v>1.362342879426641</v>
      </c>
      <c r="H31">
        <v>6.8117143971332039</v>
      </c>
      <c r="I31">
        <v>0</v>
      </c>
      <c r="J31">
        <v>800</v>
      </c>
      <c r="K31">
        <v>1</v>
      </c>
      <c r="L31">
        <v>345000</v>
      </c>
      <c r="M31" t="b">
        <v>0</v>
      </c>
    </row>
    <row r="32" spans="1:13">
      <c r="A32" t="s">
        <v>1174</v>
      </c>
      <c r="B32" t="s">
        <v>751</v>
      </c>
      <c r="C32" t="s">
        <v>754</v>
      </c>
      <c r="D32">
        <v>32</v>
      </c>
      <c r="E32">
        <v>35</v>
      </c>
      <c r="F32">
        <v>21.505675566276611</v>
      </c>
      <c r="G32">
        <v>1.0752837783138309</v>
      </c>
      <c r="H32">
        <v>5.3764188915691529</v>
      </c>
      <c r="I32">
        <v>0</v>
      </c>
      <c r="J32">
        <v>800</v>
      </c>
      <c r="K32">
        <v>1</v>
      </c>
      <c r="L32">
        <v>345000</v>
      </c>
      <c r="M32" t="b">
        <v>0</v>
      </c>
    </row>
    <row r="33" spans="1:13">
      <c r="A33" t="s">
        <v>1175</v>
      </c>
      <c r="B33" t="s">
        <v>754</v>
      </c>
      <c r="C33" t="s">
        <v>754</v>
      </c>
      <c r="D33">
        <v>35</v>
      </c>
      <c r="E33">
        <v>35</v>
      </c>
      <c r="F33">
        <v>8.0706001470222866</v>
      </c>
      <c r="G33">
        <v>0.40353000735111427</v>
      </c>
      <c r="H33">
        <v>2.0176500367555721</v>
      </c>
      <c r="I33">
        <v>0</v>
      </c>
      <c r="J33">
        <v>800</v>
      </c>
      <c r="K33">
        <v>1</v>
      </c>
      <c r="L33">
        <v>345000</v>
      </c>
      <c r="M33" t="b">
        <v>0</v>
      </c>
    </row>
    <row r="34" spans="1:13">
      <c r="A34" t="s">
        <v>1176</v>
      </c>
      <c r="B34" t="s">
        <v>755</v>
      </c>
      <c r="C34" t="s">
        <v>755</v>
      </c>
      <c r="D34">
        <v>36</v>
      </c>
      <c r="E34">
        <v>36</v>
      </c>
      <c r="F34">
        <v>4.4045684497782096</v>
      </c>
      <c r="G34">
        <v>0.2202284224889105</v>
      </c>
      <c r="H34">
        <v>1.101142112444552</v>
      </c>
      <c r="I34">
        <v>0</v>
      </c>
      <c r="J34">
        <v>150</v>
      </c>
      <c r="K34">
        <v>1</v>
      </c>
      <c r="L34">
        <v>154000</v>
      </c>
      <c r="M34" t="b">
        <v>0</v>
      </c>
    </row>
    <row r="35" spans="1:13">
      <c r="A35" t="s">
        <v>1177</v>
      </c>
      <c r="B35" t="s">
        <v>754</v>
      </c>
      <c r="C35" t="s">
        <v>756</v>
      </c>
      <c r="D35">
        <v>35</v>
      </c>
      <c r="E35">
        <v>37</v>
      </c>
      <c r="F35">
        <v>8.9838727366217412</v>
      </c>
      <c r="G35">
        <v>0.4491936368310871</v>
      </c>
      <c r="H35">
        <v>2.2459681841554362</v>
      </c>
      <c r="I35">
        <v>0</v>
      </c>
      <c r="J35">
        <v>800</v>
      </c>
      <c r="K35">
        <v>1</v>
      </c>
      <c r="L35">
        <v>345000</v>
      </c>
      <c r="M35" t="b">
        <v>0</v>
      </c>
    </row>
    <row r="36" spans="1:13">
      <c r="A36" t="s">
        <v>1178</v>
      </c>
      <c r="B36" t="s">
        <v>757</v>
      </c>
      <c r="C36" t="s">
        <v>757</v>
      </c>
      <c r="D36">
        <v>38</v>
      </c>
      <c r="E36">
        <v>38</v>
      </c>
      <c r="F36">
        <v>5.7456596032447091</v>
      </c>
      <c r="G36">
        <v>0.28728298016223541</v>
      </c>
      <c r="H36">
        <v>1.4364149008111771</v>
      </c>
      <c r="I36">
        <v>0</v>
      </c>
      <c r="J36">
        <v>150</v>
      </c>
      <c r="K36">
        <v>1</v>
      </c>
      <c r="L36">
        <v>154000</v>
      </c>
      <c r="M36" t="b">
        <v>0</v>
      </c>
    </row>
    <row r="37" spans="1:13">
      <c r="A37" t="s">
        <v>1179</v>
      </c>
      <c r="B37" t="s">
        <v>826</v>
      </c>
      <c r="C37" t="s">
        <v>758</v>
      </c>
      <c r="D37">
        <v>107</v>
      </c>
      <c r="E37">
        <v>39</v>
      </c>
      <c r="F37">
        <v>4.9981254065343874</v>
      </c>
      <c r="G37">
        <v>0.2499062703267193</v>
      </c>
      <c r="H37">
        <v>1.2495313516335971</v>
      </c>
      <c r="I37">
        <v>0</v>
      </c>
      <c r="J37">
        <v>150</v>
      </c>
      <c r="K37">
        <v>1</v>
      </c>
      <c r="L37">
        <v>154000</v>
      </c>
      <c r="M37" t="b">
        <v>0</v>
      </c>
    </row>
    <row r="38" spans="1:13">
      <c r="A38" t="s">
        <v>1178</v>
      </c>
      <c r="B38" t="s">
        <v>757</v>
      </c>
      <c r="C38" t="s">
        <v>757</v>
      </c>
      <c r="D38">
        <v>38</v>
      </c>
      <c r="E38">
        <v>38</v>
      </c>
      <c r="F38">
        <v>2.9108958821797088</v>
      </c>
      <c r="G38">
        <v>0.14554479410898541</v>
      </c>
      <c r="H38">
        <v>0.72772397054492721</v>
      </c>
      <c r="I38">
        <v>0</v>
      </c>
      <c r="J38">
        <v>150</v>
      </c>
      <c r="K38">
        <v>1</v>
      </c>
      <c r="L38">
        <v>154000</v>
      </c>
      <c r="M38" t="b">
        <v>0</v>
      </c>
    </row>
    <row r="39" spans="1:13">
      <c r="A39" t="s">
        <v>1180</v>
      </c>
      <c r="B39" t="s">
        <v>757</v>
      </c>
      <c r="C39" t="s">
        <v>755</v>
      </c>
      <c r="D39">
        <v>38</v>
      </c>
      <c r="E39">
        <v>36</v>
      </c>
      <c r="F39">
        <v>19.400820381742712</v>
      </c>
      <c r="G39">
        <v>0.97004101908713558</v>
      </c>
      <c r="H39">
        <v>4.8502050954356779</v>
      </c>
      <c r="I39">
        <v>0</v>
      </c>
      <c r="J39">
        <v>150</v>
      </c>
      <c r="K39">
        <v>1</v>
      </c>
      <c r="L39">
        <v>154000</v>
      </c>
      <c r="M39" t="b">
        <v>0</v>
      </c>
    </row>
    <row r="40" spans="1:13">
      <c r="A40" t="s">
        <v>1181</v>
      </c>
      <c r="B40" t="s">
        <v>757</v>
      </c>
      <c r="C40" t="s">
        <v>782</v>
      </c>
      <c r="D40">
        <v>38</v>
      </c>
      <c r="E40">
        <v>63</v>
      </c>
      <c r="F40">
        <v>33.251809572872382</v>
      </c>
      <c r="G40">
        <v>1.662590478643619</v>
      </c>
      <c r="H40">
        <v>8.3129523932180955</v>
      </c>
      <c r="I40">
        <v>0</v>
      </c>
      <c r="J40">
        <v>800</v>
      </c>
      <c r="K40">
        <v>1</v>
      </c>
      <c r="L40">
        <v>345000</v>
      </c>
      <c r="M40" t="b">
        <v>0</v>
      </c>
    </row>
    <row r="41" spans="1:13">
      <c r="A41" t="s">
        <v>1182</v>
      </c>
      <c r="B41" t="s">
        <v>757</v>
      </c>
      <c r="C41" t="s">
        <v>756</v>
      </c>
      <c r="D41">
        <v>38</v>
      </c>
      <c r="E41">
        <v>37</v>
      </c>
      <c r="F41">
        <v>30.4978113233663</v>
      </c>
      <c r="G41">
        <v>1.524890566168315</v>
      </c>
      <c r="H41">
        <v>7.624452830841574</v>
      </c>
      <c r="I41">
        <v>0</v>
      </c>
      <c r="J41">
        <v>800</v>
      </c>
      <c r="K41">
        <v>1</v>
      </c>
      <c r="L41">
        <v>345000</v>
      </c>
      <c r="M41" t="b">
        <v>0</v>
      </c>
    </row>
    <row r="42" spans="1:13">
      <c r="A42" t="s">
        <v>1183</v>
      </c>
      <c r="B42" t="s">
        <v>760</v>
      </c>
      <c r="C42" t="s">
        <v>760</v>
      </c>
      <c r="D42">
        <v>41</v>
      </c>
      <c r="E42">
        <v>41</v>
      </c>
      <c r="F42">
        <v>6.6656794514363087</v>
      </c>
      <c r="G42">
        <v>0.33328397257181541</v>
      </c>
      <c r="H42">
        <v>1.666419862859077</v>
      </c>
      <c r="I42">
        <v>0</v>
      </c>
      <c r="J42">
        <v>800</v>
      </c>
      <c r="K42">
        <v>1</v>
      </c>
      <c r="L42">
        <v>345000</v>
      </c>
      <c r="M42" t="b">
        <v>0</v>
      </c>
    </row>
    <row r="43" spans="1:13">
      <c r="A43" t="s">
        <v>1184</v>
      </c>
      <c r="B43" t="s">
        <v>760</v>
      </c>
      <c r="C43" t="s">
        <v>757</v>
      </c>
      <c r="D43">
        <v>41</v>
      </c>
      <c r="E43">
        <v>38</v>
      </c>
      <c r="F43">
        <v>24.438169998433349</v>
      </c>
      <c r="G43">
        <v>1.2219084999216669</v>
      </c>
      <c r="H43">
        <v>6.1095424996083363</v>
      </c>
      <c r="I43">
        <v>0</v>
      </c>
      <c r="J43">
        <v>800</v>
      </c>
      <c r="K43">
        <v>1</v>
      </c>
      <c r="L43">
        <v>345000</v>
      </c>
      <c r="M43" t="b">
        <v>0</v>
      </c>
    </row>
    <row r="44" spans="1:13">
      <c r="A44" t="s">
        <v>1185</v>
      </c>
      <c r="B44" t="s">
        <v>761</v>
      </c>
      <c r="C44" t="s">
        <v>761</v>
      </c>
      <c r="D44">
        <v>42</v>
      </c>
      <c r="E44">
        <v>42</v>
      </c>
      <c r="F44">
        <v>2.6499956905340301E-2</v>
      </c>
      <c r="G44">
        <v>1.3249978452669999E-3</v>
      </c>
      <c r="H44">
        <v>6.6249892263349998E-3</v>
      </c>
      <c r="I44">
        <v>0</v>
      </c>
      <c r="J44">
        <v>800</v>
      </c>
      <c r="K44">
        <v>1</v>
      </c>
      <c r="L44">
        <v>345000</v>
      </c>
      <c r="M44" t="b">
        <v>0</v>
      </c>
    </row>
    <row r="45" spans="1:13">
      <c r="A45" t="s">
        <v>1186</v>
      </c>
      <c r="B45" t="s">
        <v>761</v>
      </c>
      <c r="C45" t="s">
        <v>762</v>
      </c>
      <c r="D45">
        <v>42</v>
      </c>
      <c r="E45">
        <v>43</v>
      </c>
      <c r="F45">
        <v>65.39773965316121</v>
      </c>
      <c r="G45">
        <v>3.2698869826580612</v>
      </c>
      <c r="H45">
        <v>16.349434913290299</v>
      </c>
      <c r="I45">
        <v>0</v>
      </c>
      <c r="J45">
        <v>800</v>
      </c>
      <c r="K45">
        <v>1</v>
      </c>
      <c r="L45">
        <v>345000</v>
      </c>
      <c r="M45" t="b">
        <v>0</v>
      </c>
    </row>
    <row r="46" spans="1:13">
      <c r="A46" t="s">
        <v>1185</v>
      </c>
      <c r="B46" t="s">
        <v>761</v>
      </c>
      <c r="C46" t="s">
        <v>761</v>
      </c>
      <c r="D46">
        <v>42</v>
      </c>
      <c r="E46">
        <v>42</v>
      </c>
      <c r="F46">
        <v>1.244732722166769</v>
      </c>
      <c r="G46">
        <v>6.2236636108338399E-2</v>
      </c>
      <c r="H46">
        <v>0.31118318054169231</v>
      </c>
      <c r="I46">
        <v>0</v>
      </c>
      <c r="J46">
        <v>1000</v>
      </c>
      <c r="K46">
        <v>1</v>
      </c>
      <c r="L46">
        <v>380000</v>
      </c>
      <c r="M46" t="b">
        <v>0</v>
      </c>
    </row>
    <row r="47" spans="1:13">
      <c r="A47" t="s">
        <v>1185</v>
      </c>
      <c r="B47" t="s">
        <v>761</v>
      </c>
      <c r="C47" t="s">
        <v>761</v>
      </c>
      <c r="D47">
        <v>42</v>
      </c>
      <c r="E47">
        <v>42</v>
      </c>
      <c r="F47">
        <v>7.2916313143118403E-2</v>
      </c>
      <c r="G47">
        <v>3.6458156571559002E-3</v>
      </c>
      <c r="H47">
        <v>1.8229078285779601E-2</v>
      </c>
      <c r="I47">
        <v>0</v>
      </c>
      <c r="J47">
        <v>1000</v>
      </c>
      <c r="K47">
        <v>1</v>
      </c>
      <c r="L47">
        <v>380000</v>
      </c>
      <c r="M47" t="b">
        <v>0</v>
      </c>
    </row>
    <row r="48" spans="1:13">
      <c r="A48" t="s">
        <v>1185</v>
      </c>
      <c r="B48" t="s">
        <v>761</v>
      </c>
      <c r="C48" t="s">
        <v>761</v>
      </c>
      <c r="D48">
        <v>42</v>
      </c>
      <c r="E48">
        <v>42</v>
      </c>
      <c r="F48">
        <v>0.28491632782209658</v>
      </c>
      <c r="G48">
        <v>1.4245816391104799E-2</v>
      </c>
      <c r="H48">
        <v>7.1229081955524104E-2</v>
      </c>
      <c r="I48">
        <v>0</v>
      </c>
      <c r="J48">
        <v>1000</v>
      </c>
      <c r="K48">
        <v>1</v>
      </c>
      <c r="L48">
        <v>380000</v>
      </c>
      <c r="M48" t="b">
        <v>0</v>
      </c>
    </row>
    <row r="49" spans="1:13">
      <c r="A49" t="s">
        <v>1185</v>
      </c>
      <c r="B49" t="s">
        <v>761</v>
      </c>
      <c r="C49" t="s">
        <v>761</v>
      </c>
      <c r="D49">
        <v>42</v>
      </c>
      <c r="E49">
        <v>42</v>
      </c>
      <c r="F49">
        <v>2.3826053684806E-2</v>
      </c>
      <c r="G49">
        <v>1.1913026842403E-3</v>
      </c>
      <c r="H49">
        <v>5.9565134212015E-3</v>
      </c>
      <c r="I49">
        <v>0</v>
      </c>
      <c r="J49">
        <v>1000</v>
      </c>
      <c r="K49">
        <v>1</v>
      </c>
      <c r="L49">
        <v>380000</v>
      </c>
      <c r="M49" t="b">
        <v>0</v>
      </c>
    </row>
    <row r="50" spans="1:13">
      <c r="A50" t="s">
        <v>1185</v>
      </c>
      <c r="B50" t="s">
        <v>761</v>
      </c>
      <c r="C50" t="s">
        <v>761</v>
      </c>
      <c r="D50">
        <v>42</v>
      </c>
      <c r="E50">
        <v>42</v>
      </c>
      <c r="F50">
        <v>2.8862025678420999E-2</v>
      </c>
      <c r="G50">
        <v>1.443101283921E-3</v>
      </c>
      <c r="H50">
        <v>7.2155064196052004E-3</v>
      </c>
      <c r="I50">
        <v>0</v>
      </c>
      <c r="J50">
        <v>1000</v>
      </c>
      <c r="K50">
        <v>1</v>
      </c>
      <c r="L50">
        <v>380000</v>
      </c>
      <c r="M50" t="b">
        <v>0</v>
      </c>
    </row>
    <row r="51" spans="1:13">
      <c r="A51" t="s">
        <v>1185</v>
      </c>
      <c r="B51" t="s">
        <v>761</v>
      </c>
      <c r="C51" t="s">
        <v>761</v>
      </c>
      <c r="D51">
        <v>42</v>
      </c>
      <c r="E51">
        <v>42</v>
      </c>
      <c r="F51">
        <v>2.63032458714588E-2</v>
      </c>
      <c r="G51">
        <v>1.3151622935729001E-3</v>
      </c>
      <c r="H51">
        <v>6.5758114678647001E-3</v>
      </c>
      <c r="I51">
        <v>0</v>
      </c>
      <c r="J51">
        <v>1000</v>
      </c>
      <c r="K51">
        <v>1</v>
      </c>
      <c r="L51">
        <v>380000</v>
      </c>
      <c r="M51" t="b">
        <v>0</v>
      </c>
    </row>
    <row r="52" spans="1:13">
      <c r="A52" t="s">
        <v>1185</v>
      </c>
      <c r="B52" t="s">
        <v>761</v>
      </c>
      <c r="C52" t="s">
        <v>761</v>
      </c>
      <c r="D52">
        <v>42</v>
      </c>
      <c r="E52">
        <v>42</v>
      </c>
      <c r="F52">
        <v>8.3668054512408593E-2</v>
      </c>
      <c r="G52">
        <v>4.1834027256203998E-3</v>
      </c>
      <c r="H52">
        <v>2.09170136281021E-2</v>
      </c>
      <c r="I52">
        <v>0</v>
      </c>
      <c r="J52">
        <v>800</v>
      </c>
      <c r="K52">
        <v>1</v>
      </c>
      <c r="L52">
        <v>345000</v>
      </c>
      <c r="M52" t="b">
        <v>0</v>
      </c>
    </row>
    <row r="53" spans="1:13">
      <c r="A53" t="s">
        <v>1185</v>
      </c>
      <c r="B53" t="s">
        <v>761</v>
      </c>
      <c r="C53" t="s">
        <v>761</v>
      </c>
      <c r="D53">
        <v>42</v>
      </c>
      <c r="E53">
        <v>42</v>
      </c>
      <c r="F53">
        <v>2.2808536484921999E-2</v>
      </c>
      <c r="G53">
        <v>1.1404268242460999E-3</v>
      </c>
      <c r="H53">
        <v>5.7021341212304998E-3</v>
      </c>
      <c r="I53">
        <v>0</v>
      </c>
      <c r="J53">
        <v>800</v>
      </c>
      <c r="K53">
        <v>1</v>
      </c>
      <c r="L53">
        <v>345000</v>
      </c>
      <c r="M53" t="b">
        <v>0</v>
      </c>
    </row>
    <row r="54" spans="1:13">
      <c r="A54" t="s">
        <v>1185</v>
      </c>
      <c r="B54" t="s">
        <v>761</v>
      </c>
      <c r="C54" t="s">
        <v>761</v>
      </c>
      <c r="D54">
        <v>42</v>
      </c>
      <c r="E54">
        <v>42</v>
      </c>
      <c r="F54">
        <v>0.43197846754582969</v>
      </c>
      <c r="G54">
        <v>2.1598923377291399E-2</v>
      </c>
      <c r="H54">
        <v>0.1079946168864574</v>
      </c>
      <c r="I54">
        <v>0</v>
      </c>
      <c r="J54">
        <v>1000</v>
      </c>
      <c r="K54">
        <v>1</v>
      </c>
      <c r="L54">
        <v>380000</v>
      </c>
      <c r="M54" t="b">
        <v>0</v>
      </c>
    </row>
    <row r="55" spans="1:13">
      <c r="A55" t="s">
        <v>1187</v>
      </c>
      <c r="B55" t="s">
        <v>761</v>
      </c>
      <c r="C55" t="s">
        <v>763</v>
      </c>
      <c r="D55">
        <v>42</v>
      </c>
      <c r="E55">
        <v>44</v>
      </c>
      <c r="F55">
        <v>111.3492431378034</v>
      </c>
      <c r="G55">
        <v>5.5674621568901728</v>
      </c>
      <c r="H55">
        <v>27.83731078445086</v>
      </c>
      <c r="I55">
        <v>0</v>
      </c>
      <c r="J55">
        <v>800</v>
      </c>
      <c r="K55">
        <v>1</v>
      </c>
      <c r="L55">
        <v>345000</v>
      </c>
      <c r="M55" t="b">
        <v>0</v>
      </c>
    </row>
    <row r="56" spans="1:13">
      <c r="A56" t="s">
        <v>1188</v>
      </c>
      <c r="B56" t="s">
        <v>764</v>
      </c>
      <c r="C56" t="s">
        <v>765</v>
      </c>
      <c r="D56">
        <v>45</v>
      </c>
      <c r="E56">
        <v>46</v>
      </c>
      <c r="F56">
        <v>12.824799168242469</v>
      </c>
      <c r="G56">
        <v>0.64123995841212356</v>
      </c>
      <c r="H56">
        <v>3.2061997920606169</v>
      </c>
      <c r="I56">
        <v>0</v>
      </c>
      <c r="J56">
        <v>150</v>
      </c>
      <c r="K56">
        <v>1</v>
      </c>
      <c r="L56">
        <v>154000</v>
      </c>
      <c r="M56" t="b">
        <v>0</v>
      </c>
    </row>
    <row r="57" spans="1:13">
      <c r="A57" t="s">
        <v>1185</v>
      </c>
      <c r="B57" t="s">
        <v>761</v>
      </c>
      <c r="C57" t="s">
        <v>761</v>
      </c>
      <c r="D57">
        <v>42</v>
      </c>
      <c r="E57">
        <v>42</v>
      </c>
      <c r="F57">
        <v>0.43639885953741631</v>
      </c>
      <c r="G57">
        <v>2.1819942976870801E-2</v>
      </c>
      <c r="H57">
        <v>0.10909971488435399</v>
      </c>
      <c r="I57">
        <v>0</v>
      </c>
      <c r="J57">
        <v>1000</v>
      </c>
      <c r="K57">
        <v>1</v>
      </c>
      <c r="L57">
        <v>380000</v>
      </c>
      <c r="M57" t="b">
        <v>0</v>
      </c>
    </row>
    <row r="58" spans="1:13">
      <c r="A58" t="s">
        <v>1189</v>
      </c>
      <c r="B58" t="s">
        <v>766</v>
      </c>
      <c r="C58" t="s">
        <v>766</v>
      </c>
      <c r="D58">
        <v>47</v>
      </c>
      <c r="E58">
        <v>47</v>
      </c>
      <c r="F58">
        <v>3.4405310825761801E-2</v>
      </c>
      <c r="G58">
        <v>1.720265541288E-3</v>
      </c>
      <c r="H58">
        <v>8.6013277064403999E-3</v>
      </c>
      <c r="I58">
        <v>0</v>
      </c>
      <c r="J58">
        <v>800</v>
      </c>
      <c r="K58">
        <v>1</v>
      </c>
      <c r="L58">
        <v>345000</v>
      </c>
      <c r="M58" t="b">
        <v>0</v>
      </c>
    </row>
    <row r="59" spans="1:13">
      <c r="A59" t="s">
        <v>1189</v>
      </c>
      <c r="B59" t="s">
        <v>766</v>
      </c>
      <c r="C59" t="s">
        <v>766</v>
      </c>
      <c r="D59">
        <v>47</v>
      </c>
      <c r="E59">
        <v>47</v>
      </c>
      <c r="F59">
        <v>0.1829584271655153</v>
      </c>
      <c r="G59">
        <v>9.1479213582757006E-3</v>
      </c>
      <c r="H59">
        <v>4.5739606791378798E-2</v>
      </c>
      <c r="I59">
        <v>0</v>
      </c>
      <c r="J59">
        <v>1000</v>
      </c>
      <c r="K59">
        <v>1</v>
      </c>
      <c r="L59">
        <v>380000</v>
      </c>
      <c r="M59" t="b">
        <v>0</v>
      </c>
    </row>
    <row r="60" spans="1:13">
      <c r="A60" t="s">
        <v>1189</v>
      </c>
      <c r="B60" t="s">
        <v>766</v>
      </c>
      <c r="C60" t="s">
        <v>766</v>
      </c>
      <c r="D60">
        <v>47</v>
      </c>
      <c r="E60">
        <v>47</v>
      </c>
      <c r="F60">
        <v>0.18278952257372841</v>
      </c>
      <c r="G60">
        <v>9.1394761286864006E-3</v>
      </c>
      <c r="H60">
        <v>4.5697380643432102E-2</v>
      </c>
      <c r="I60">
        <v>0</v>
      </c>
      <c r="J60">
        <v>1000</v>
      </c>
      <c r="K60">
        <v>1</v>
      </c>
      <c r="L60">
        <v>380000</v>
      </c>
      <c r="M60" t="b">
        <v>0</v>
      </c>
    </row>
    <row r="61" spans="1:13">
      <c r="A61" t="s">
        <v>1190</v>
      </c>
      <c r="B61" t="s">
        <v>766</v>
      </c>
      <c r="C61" t="s">
        <v>767</v>
      </c>
      <c r="D61">
        <v>47</v>
      </c>
      <c r="E61">
        <v>48</v>
      </c>
      <c r="F61">
        <v>22.31929089749001</v>
      </c>
      <c r="G61">
        <v>1.1159645448744999</v>
      </c>
      <c r="H61">
        <v>5.5798227243725016</v>
      </c>
      <c r="I61">
        <v>0</v>
      </c>
      <c r="J61">
        <v>800</v>
      </c>
      <c r="K61">
        <v>1</v>
      </c>
      <c r="L61">
        <v>345000</v>
      </c>
      <c r="M61" t="b">
        <v>0</v>
      </c>
    </row>
    <row r="62" spans="1:13">
      <c r="A62" t="s">
        <v>1189</v>
      </c>
      <c r="B62" t="s">
        <v>766</v>
      </c>
      <c r="C62" t="s">
        <v>766</v>
      </c>
      <c r="D62">
        <v>47</v>
      </c>
      <c r="E62">
        <v>47</v>
      </c>
      <c r="F62">
        <v>0.131924531907024</v>
      </c>
      <c r="G62">
        <v>6.5962265953511999E-3</v>
      </c>
      <c r="H62">
        <v>3.2981132976755999E-2</v>
      </c>
      <c r="I62">
        <v>0</v>
      </c>
      <c r="J62">
        <v>800</v>
      </c>
      <c r="K62">
        <v>1</v>
      </c>
      <c r="L62">
        <v>345000</v>
      </c>
      <c r="M62" t="b">
        <v>0</v>
      </c>
    </row>
    <row r="63" spans="1:13">
      <c r="A63" t="s">
        <v>1191</v>
      </c>
      <c r="B63" t="s">
        <v>766</v>
      </c>
      <c r="C63" t="s">
        <v>768</v>
      </c>
      <c r="D63">
        <v>47</v>
      </c>
      <c r="E63">
        <v>49</v>
      </c>
      <c r="F63">
        <v>84.157544274928824</v>
      </c>
      <c r="G63">
        <v>4.2078772137464417</v>
      </c>
      <c r="H63">
        <v>21.03938606873221</v>
      </c>
      <c r="I63">
        <v>0</v>
      </c>
      <c r="J63">
        <v>800</v>
      </c>
      <c r="K63">
        <v>1</v>
      </c>
      <c r="L63">
        <v>345000</v>
      </c>
      <c r="M63" t="b">
        <v>0</v>
      </c>
    </row>
    <row r="64" spans="1:13">
      <c r="A64" t="s">
        <v>1189</v>
      </c>
      <c r="B64" t="s">
        <v>766</v>
      </c>
      <c r="C64" t="s">
        <v>766</v>
      </c>
      <c r="D64">
        <v>47</v>
      </c>
      <c r="E64">
        <v>47</v>
      </c>
      <c r="F64">
        <v>0.8582488833285894</v>
      </c>
      <c r="G64">
        <v>4.2912444166429399E-2</v>
      </c>
      <c r="H64">
        <v>0.21456222083214729</v>
      </c>
      <c r="I64">
        <v>0</v>
      </c>
      <c r="J64">
        <v>1000</v>
      </c>
      <c r="K64">
        <v>1</v>
      </c>
      <c r="L64">
        <v>380000</v>
      </c>
      <c r="M64" t="b">
        <v>0</v>
      </c>
    </row>
    <row r="65" spans="1:13">
      <c r="A65" t="s">
        <v>1192</v>
      </c>
      <c r="B65" t="s">
        <v>766</v>
      </c>
      <c r="C65" t="s">
        <v>719</v>
      </c>
      <c r="D65">
        <v>47</v>
      </c>
      <c r="E65">
        <v>0</v>
      </c>
      <c r="F65">
        <v>56.735615107565273</v>
      </c>
      <c r="G65">
        <v>2.836780755378264</v>
      </c>
      <c r="H65">
        <v>14.18390377689132</v>
      </c>
      <c r="I65">
        <v>0</v>
      </c>
      <c r="J65">
        <v>3500</v>
      </c>
      <c r="K65">
        <v>1</v>
      </c>
      <c r="L65">
        <v>765000</v>
      </c>
      <c r="M65" t="b">
        <v>0</v>
      </c>
    </row>
    <row r="66" spans="1:13">
      <c r="A66" t="s">
        <v>1189</v>
      </c>
      <c r="B66" t="s">
        <v>766</v>
      </c>
      <c r="C66" t="s">
        <v>766</v>
      </c>
      <c r="D66">
        <v>47</v>
      </c>
      <c r="E66">
        <v>47</v>
      </c>
      <c r="F66">
        <v>0.14964645778864549</v>
      </c>
      <c r="G66">
        <v>7.4823228894322002E-3</v>
      </c>
      <c r="H66">
        <v>3.7411614447161297E-2</v>
      </c>
      <c r="I66">
        <v>0</v>
      </c>
      <c r="J66">
        <v>800</v>
      </c>
      <c r="K66">
        <v>1</v>
      </c>
      <c r="L66">
        <v>345000</v>
      </c>
      <c r="M66" t="b">
        <v>0</v>
      </c>
    </row>
    <row r="67" spans="1:13">
      <c r="A67" t="s">
        <v>1189</v>
      </c>
      <c r="B67" t="s">
        <v>766</v>
      </c>
      <c r="C67" t="s">
        <v>766</v>
      </c>
      <c r="D67">
        <v>47</v>
      </c>
      <c r="E67">
        <v>47</v>
      </c>
      <c r="F67">
        <v>7.8494605733671494E-2</v>
      </c>
      <c r="G67">
        <v>3.9247302866835003E-3</v>
      </c>
      <c r="H67">
        <v>1.9623651433417801E-2</v>
      </c>
      <c r="I67">
        <v>0</v>
      </c>
      <c r="J67">
        <v>800</v>
      </c>
      <c r="K67">
        <v>1</v>
      </c>
      <c r="L67">
        <v>345000</v>
      </c>
      <c r="M67" t="b">
        <v>0</v>
      </c>
    </row>
    <row r="68" spans="1:13">
      <c r="A68" t="s">
        <v>1192</v>
      </c>
      <c r="B68" t="s">
        <v>766</v>
      </c>
      <c r="C68" t="s">
        <v>719</v>
      </c>
      <c r="D68">
        <v>47</v>
      </c>
      <c r="E68">
        <v>0</v>
      </c>
      <c r="F68">
        <v>57.363333871473053</v>
      </c>
      <c r="G68">
        <v>2.8681666935736518</v>
      </c>
      <c r="H68">
        <v>14.34083346786826</v>
      </c>
      <c r="I68">
        <v>0</v>
      </c>
      <c r="J68">
        <v>800</v>
      </c>
      <c r="K68">
        <v>1</v>
      </c>
      <c r="L68">
        <v>345000</v>
      </c>
      <c r="M68" t="b">
        <v>0</v>
      </c>
    </row>
    <row r="69" spans="1:13">
      <c r="A69" t="s">
        <v>1189</v>
      </c>
      <c r="B69" t="s">
        <v>766</v>
      </c>
      <c r="C69" t="s">
        <v>766</v>
      </c>
      <c r="D69">
        <v>47</v>
      </c>
      <c r="E69">
        <v>47</v>
      </c>
      <c r="F69">
        <v>1.239809504647791</v>
      </c>
      <c r="G69">
        <v>6.19904752323895E-2</v>
      </c>
      <c r="H69">
        <v>0.30995237616194787</v>
      </c>
      <c r="I69">
        <v>0</v>
      </c>
      <c r="J69">
        <v>800</v>
      </c>
      <c r="K69">
        <v>1</v>
      </c>
      <c r="L69">
        <v>345000</v>
      </c>
      <c r="M69" t="b">
        <v>0</v>
      </c>
    </row>
    <row r="70" spans="1:13">
      <c r="A70" t="s">
        <v>1193</v>
      </c>
      <c r="B70" t="s">
        <v>769</v>
      </c>
      <c r="C70" t="s">
        <v>770</v>
      </c>
      <c r="D70">
        <v>50</v>
      </c>
      <c r="E70">
        <v>51</v>
      </c>
      <c r="F70">
        <v>16.037903368584381</v>
      </c>
      <c r="G70">
        <v>0.80189516842921926</v>
      </c>
      <c r="H70">
        <v>4.0094758421460961</v>
      </c>
      <c r="I70">
        <v>0</v>
      </c>
      <c r="J70">
        <v>150</v>
      </c>
      <c r="K70">
        <v>1</v>
      </c>
      <c r="L70">
        <v>154000</v>
      </c>
      <c r="M70" t="b">
        <v>0</v>
      </c>
    </row>
    <row r="71" spans="1:13">
      <c r="A71" t="s">
        <v>1194</v>
      </c>
      <c r="B71" t="s">
        <v>727</v>
      </c>
      <c r="C71" t="s">
        <v>771</v>
      </c>
      <c r="D71">
        <v>8</v>
      </c>
      <c r="E71">
        <v>52</v>
      </c>
      <c r="F71">
        <v>26.149644635936589</v>
      </c>
      <c r="G71">
        <v>1.3074822317968291</v>
      </c>
      <c r="H71">
        <v>6.5374111589841464</v>
      </c>
      <c r="I71">
        <v>0</v>
      </c>
      <c r="J71">
        <v>150</v>
      </c>
      <c r="K71">
        <v>1</v>
      </c>
      <c r="L71">
        <v>154000</v>
      </c>
      <c r="M71" t="b">
        <v>0</v>
      </c>
    </row>
    <row r="72" spans="1:13">
      <c r="A72" t="s">
        <v>1195</v>
      </c>
      <c r="B72" t="s">
        <v>735</v>
      </c>
      <c r="C72" t="s">
        <v>727</v>
      </c>
      <c r="D72">
        <v>16</v>
      </c>
      <c r="E72">
        <v>8</v>
      </c>
      <c r="F72">
        <v>35.86862852201083</v>
      </c>
      <c r="G72">
        <v>1.793431426100542</v>
      </c>
      <c r="H72">
        <v>8.9671571305027076</v>
      </c>
      <c r="I72">
        <v>0</v>
      </c>
      <c r="J72">
        <v>800</v>
      </c>
      <c r="K72">
        <v>1</v>
      </c>
      <c r="L72">
        <v>345000</v>
      </c>
      <c r="M72" t="b">
        <v>0</v>
      </c>
    </row>
    <row r="73" spans="1:13">
      <c r="A73" t="s">
        <v>1195</v>
      </c>
      <c r="B73" t="s">
        <v>735</v>
      </c>
      <c r="C73" t="s">
        <v>727</v>
      </c>
      <c r="D73">
        <v>16</v>
      </c>
      <c r="E73">
        <v>8</v>
      </c>
      <c r="F73">
        <v>34.964618667968622</v>
      </c>
      <c r="G73">
        <v>1.7482309333984309</v>
      </c>
      <c r="H73">
        <v>8.7411546669921556</v>
      </c>
      <c r="I73">
        <v>0</v>
      </c>
      <c r="J73">
        <v>800</v>
      </c>
      <c r="K73">
        <v>1</v>
      </c>
      <c r="L73">
        <v>345000</v>
      </c>
      <c r="M73" t="b">
        <v>0</v>
      </c>
    </row>
    <row r="74" spans="1:13">
      <c r="A74" t="s">
        <v>1196</v>
      </c>
      <c r="B74" t="s">
        <v>727</v>
      </c>
      <c r="C74" t="s">
        <v>772</v>
      </c>
      <c r="D74">
        <v>8</v>
      </c>
      <c r="E74">
        <v>53</v>
      </c>
      <c r="F74">
        <v>66.534422874317031</v>
      </c>
      <c r="G74">
        <v>3.3267211437158521</v>
      </c>
      <c r="H74">
        <v>16.633605718579261</v>
      </c>
      <c r="I74">
        <v>0</v>
      </c>
      <c r="J74">
        <v>800</v>
      </c>
      <c r="K74">
        <v>1</v>
      </c>
      <c r="L74">
        <v>345000</v>
      </c>
      <c r="M74" t="b">
        <v>0</v>
      </c>
    </row>
    <row r="75" spans="1:13">
      <c r="A75" t="s">
        <v>1197</v>
      </c>
      <c r="B75" t="s">
        <v>729</v>
      </c>
      <c r="C75" t="s">
        <v>773</v>
      </c>
      <c r="D75">
        <v>10</v>
      </c>
      <c r="E75">
        <v>54</v>
      </c>
      <c r="F75">
        <v>9.4459634302040865</v>
      </c>
      <c r="G75">
        <v>0.47229817151020431</v>
      </c>
      <c r="H75">
        <v>2.3614908575510221</v>
      </c>
      <c r="I75">
        <v>0</v>
      </c>
      <c r="J75">
        <v>150</v>
      </c>
      <c r="K75">
        <v>1</v>
      </c>
      <c r="L75">
        <v>154000</v>
      </c>
      <c r="M75" t="b">
        <v>0</v>
      </c>
    </row>
    <row r="76" spans="1:13">
      <c r="A76" t="s">
        <v>1198</v>
      </c>
      <c r="B76" t="s">
        <v>729</v>
      </c>
      <c r="C76" t="s">
        <v>770</v>
      </c>
      <c r="D76">
        <v>10</v>
      </c>
      <c r="E76">
        <v>51</v>
      </c>
      <c r="F76">
        <v>40.532418807641918</v>
      </c>
      <c r="G76">
        <v>2.0266209403820969</v>
      </c>
      <c r="H76">
        <v>10.133104701910479</v>
      </c>
      <c r="I76">
        <v>0</v>
      </c>
      <c r="J76">
        <v>150</v>
      </c>
      <c r="K76">
        <v>1</v>
      </c>
      <c r="L76">
        <v>154000</v>
      </c>
      <c r="M76" t="b">
        <v>0</v>
      </c>
    </row>
    <row r="77" spans="1:13">
      <c r="A77" t="s">
        <v>1199</v>
      </c>
      <c r="B77" t="s">
        <v>774</v>
      </c>
      <c r="C77" t="s">
        <v>733</v>
      </c>
      <c r="D77">
        <v>55</v>
      </c>
      <c r="E77">
        <v>14</v>
      </c>
      <c r="F77">
        <v>10.84651471442972</v>
      </c>
      <c r="G77">
        <v>0.54232573572148612</v>
      </c>
      <c r="H77">
        <v>2.71162867860743</v>
      </c>
      <c r="I77">
        <v>0</v>
      </c>
      <c r="J77">
        <v>150</v>
      </c>
      <c r="K77">
        <v>1</v>
      </c>
      <c r="L77">
        <v>154000</v>
      </c>
      <c r="M77" t="b">
        <v>0</v>
      </c>
    </row>
    <row r="78" spans="1:13">
      <c r="A78" t="s">
        <v>1200</v>
      </c>
      <c r="B78" t="s">
        <v>774</v>
      </c>
      <c r="C78" t="s">
        <v>774</v>
      </c>
      <c r="D78">
        <v>55</v>
      </c>
      <c r="E78">
        <v>55</v>
      </c>
      <c r="F78">
        <v>1.5118222124061731</v>
      </c>
      <c r="G78">
        <v>7.5591110620308599E-2</v>
      </c>
      <c r="H78">
        <v>0.37795555310154327</v>
      </c>
      <c r="I78">
        <v>0</v>
      </c>
      <c r="J78">
        <v>800</v>
      </c>
      <c r="K78">
        <v>1</v>
      </c>
      <c r="L78">
        <v>345000</v>
      </c>
      <c r="M78" t="b">
        <v>0</v>
      </c>
    </row>
    <row r="79" spans="1:13">
      <c r="A79" t="s">
        <v>1201</v>
      </c>
      <c r="B79" t="s">
        <v>775</v>
      </c>
      <c r="C79" t="s">
        <v>774</v>
      </c>
      <c r="D79">
        <v>56</v>
      </c>
      <c r="E79">
        <v>55</v>
      </c>
      <c r="F79">
        <v>74.812505594328428</v>
      </c>
      <c r="G79">
        <v>3.7406252797164221</v>
      </c>
      <c r="H79">
        <v>18.703126398582111</v>
      </c>
      <c r="I79">
        <v>0</v>
      </c>
      <c r="J79">
        <v>800</v>
      </c>
      <c r="K79">
        <v>1</v>
      </c>
      <c r="L79">
        <v>345000</v>
      </c>
      <c r="M79" t="b">
        <v>0</v>
      </c>
    </row>
    <row r="80" spans="1:13">
      <c r="A80" t="s">
        <v>1200</v>
      </c>
      <c r="B80" t="s">
        <v>774</v>
      </c>
      <c r="C80" t="s">
        <v>774</v>
      </c>
      <c r="D80">
        <v>55</v>
      </c>
      <c r="E80">
        <v>55</v>
      </c>
      <c r="F80">
        <v>0.27136146187012539</v>
      </c>
      <c r="G80">
        <v>1.3568073093506199E-2</v>
      </c>
      <c r="H80">
        <v>6.7840365467531305E-2</v>
      </c>
      <c r="I80">
        <v>0</v>
      </c>
      <c r="J80">
        <v>800</v>
      </c>
      <c r="K80">
        <v>1</v>
      </c>
      <c r="L80">
        <v>345000</v>
      </c>
      <c r="M80" t="b">
        <v>0</v>
      </c>
    </row>
    <row r="81" spans="1:13">
      <c r="A81" t="s">
        <v>1202</v>
      </c>
      <c r="B81" t="s">
        <v>738</v>
      </c>
      <c r="C81" t="s">
        <v>738</v>
      </c>
      <c r="D81">
        <v>19</v>
      </c>
      <c r="E81">
        <v>19</v>
      </c>
      <c r="F81">
        <v>5.213594159147064</v>
      </c>
      <c r="G81">
        <v>0.26067970795735318</v>
      </c>
      <c r="H81">
        <v>1.303398539786766</v>
      </c>
      <c r="I81">
        <v>0</v>
      </c>
      <c r="J81">
        <v>150</v>
      </c>
      <c r="K81">
        <v>1</v>
      </c>
      <c r="L81">
        <v>154000</v>
      </c>
      <c r="M81" t="b">
        <v>0</v>
      </c>
    </row>
    <row r="82" spans="1:13">
      <c r="A82" t="s">
        <v>1203</v>
      </c>
      <c r="B82" t="s">
        <v>728</v>
      </c>
      <c r="C82" t="s">
        <v>738</v>
      </c>
      <c r="D82">
        <v>9</v>
      </c>
      <c r="E82">
        <v>19</v>
      </c>
      <c r="F82">
        <v>9.1839465596307246</v>
      </c>
      <c r="G82">
        <v>0.45919732798153617</v>
      </c>
      <c r="H82">
        <v>2.2959866399076811</v>
      </c>
      <c r="I82">
        <v>0</v>
      </c>
      <c r="J82">
        <v>150</v>
      </c>
      <c r="K82">
        <v>1</v>
      </c>
      <c r="L82">
        <v>154000</v>
      </c>
      <c r="M82" t="b">
        <v>0</v>
      </c>
    </row>
    <row r="83" spans="1:13">
      <c r="A83" t="s">
        <v>1204</v>
      </c>
      <c r="B83" t="s">
        <v>776</v>
      </c>
      <c r="C83" t="s">
        <v>731</v>
      </c>
      <c r="D83">
        <v>57</v>
      </c>
      <c r="E83">
        <v>12</v>
      </c>
      <c r="F83">
        <v>41.136711663060552</v>
      </c>
      <c r="G83">
        <v>2.0568355831530281</v>
      </c>
      <c r="H83">
        <v>10.28417791576514</v>
      </c>
      <c r="I83">
        <v>0</v>
      </c>
      <c r="J83">
        <v>3500</v>
      </c>
      <c r="K83">
        <v>1</v>
      </c>
      <c r="L83">
        <v>765000</v>
      </c>
      <c r="M83" t="b">
        <v>0</v>
      </c>
    </row>
    <row r="84" spans="1:13">
      <c r="A84" t="s">
        <v>1205</v>
      </c>
      <c r="B84" t="s">
        <v>777</v>
      </c>
      <c r="C84" t="s">
        <v>778</v>
      </c>
      <c r="D84">
        <v>58</v>
      </c>
      <c r="E84">
        <v>59</v>
      </c>
      <c r="F84">
        <v>13.52973931109603</v>
      </c>
      <c r="G84">
        <v>0.67648696555480159</v>
      </c>
      <c r="H84">
        <v>3.3824348277740079</v>
      </c>
      <c r="I84">
        <v>0</v>
      </c>
      <c r="J84">
        <v>800</v>
      </c>
      <c r="K84">
        <v>1</v>
      </c>
      <c r="L84">
        <v>345000</v>
      </c>
      <c r="M84" t="b">
        <v>0</v>
      </c>
    </row>
    <row r="85" spans="1:13">
      <c r="A85" t="s">
        <v>1206</v>
      </c>
      <c r="B85" t="s">
        <v>730</v>
      </c>
      <c r="C85" t="s">
        <v>743</v>
      </c>
      <c r="D85">
        <v>11</v>
      </c>
      <c r="E85">
        <v>24</v>
      </c>
      <c r="F85">
        <v>19.549662475200009</v>
      </c>
      <c r="G85">
        <v>0.97748312376000079</v>
      </c>
      <c r="H85">
        <v>4.8874156188000031</v>
      </c>
      <c r="I85">
        <v>0</v>
      </c>
      <c r="J85">
        <v>150</v>
      </c>
      <c r="K85">
        <v>1</v>
      </c>
      <c r="L85">
        <v>154000</v>
      </c>
      <c r="M85" t="b">
        <v>0</v>
      </c>
    </row>
    <row r="86" spans="1:13">
      <c r="A86" t="s">
        <v>1207</v>
      </c>
      <c r="B86" t="s">
        <v>779</v>
      </c>
      <c r="C86" t="s">
        <v>780</v>
      </c>
      <c r="D86">
        <v>60</v>
      </c>
      <c r="E86">
        <v>61</v>
      </c>
      <c r="F86">
        <v>28.88459280341181</v>
      </c>
      <c r="G86">
        <v>1.444229640170591</v>
      </c>
      <c r="H86">
        <v>7.2211482008529533</v>
      </c>
      <c r="I86">
        <v>0</v>
      </c>
      <c r="J86">
        <v>150</v>
      </c>
      <c r="K86">
        <v>1</v>
      </c>
      <c r="L86">
        <v>154000</v>
      </c>
      <c r="M86" t="b">
        <v>0</v>
      </c>
    </row>
    <row r="87" spans="1:13">
      <c r="A87" t="s">
        <v>1208</v>
      </c>
      <c r="B87" t="s">
        <v>781</v>
      </c>
      <c r="C87" t="s">
        <v>757</v>
      </c>
      <c r="D87">
        <v>62</v>
      </c>
      <c r="E87">
        <v>38</v>
      </c>
      <c r="F87">
        <v>47.94991326840843</v>
      </c>
      <c r="G87">
        <v>2.397495663420421</v>
      </c>
      <c r="H87">
        <v>11.987478317102109</v>
      </c>
      <c r="I87">
        <v>0</v>
      </c>
      <c r="J87">
        <v>800</v>
      </c>
      <c r="K87">
        <v>1</v>
      </c>
      <c r="L87">
        <v>345000</v>
      </c>
      <c r="M87" t="b">
        <v>0</v>
      </c>
    </row>
    <row r="88" spans="1:13">
      <c r="A88" t="s">
        <v>1209</v>
      </c>
      <c r="B88" t="s">
        <v>782</v>
      </c>
      <c r="C88" t="s">
        <v>782</v>
      </c>
      <c r="D88">
        <v>63</v>
      </c>
      <c r="E88">
        <v>63</v>
      </c>
      <c r="F88">
        <v>0.55504153070390039</v>
      </c>
      <c r="G88">
        <v>2.7752076535195E-2</v>
      </c>
      <c r="H88">
        <v>0.1387603826759751</v>
      </c>
      <c r="I88">
        <v>0</v>
      </c>
      <c r="J88">
        <v>150</v>
      </c>
      <c r="K88">
        <v>1</v>
      </c>
      <c r="L88">
        <v>154000</v>
      </c>
      <c r="M88" t="b">
        <v>0</v>
      </c>
    </row>
    <row r="89" spans="1:13">
      <c r="A89" t="s">
        <v>1210</v>
      </c>
      <c r="B89" t="s">
        <v>781</v>
      </c>
      <c r="C89" t="s">
        <v>782</v>
      </c>
      <c r="D89">
        <v>62</v>
      </c>
      <c r="E89">
        <v>63</v>
      </c>
      <c r="F89">
        <v>9.8930665180662398</v>
      </c>
      <c r="G89">
        <v>0.49465332590331201</v>
      </c>
      <c r="H89">
        <v>2.47326662951656</v>
      </c>
      <c r="I89">
        <v>0</v>
      </c>
      <c r="J89">
        <v>150</v>
      </c>
      <c r="K89">
        <v>1</v>
      </c>
      <c r="L89">
        <v>154000</v>
      </c>
      <c r="M89" t="b">
        <v>0</v>
      </c>
    </row>
    <row r="90" spans="1:13">
      <c r="A90" t="s">
        <v>1211</v>
      </c>
      <c r="B90" t="s">
        <v>783</v>
      </c>
      <c r="C90" t="s">
        <v>778</v>
      </c>
      <c r="D90">
        <v>64</v>
      </c>
      <c r="E90">
        <v>59</v>
      </c>
      <c r="F90">
        <v>19.831700768070821</v>
      </c>
      <c r="G90">
        <v>0.99158503840354117</v>
      </c>
      <c r="H90">
        <v>4.9579251920177061</v>
      </c>
      <c r="I90">
        <v>0</v>
      </c>
      <c r="J90">
        <v>800</v>
      </c>
      <c r="K90">
        <v>1</v>
      </c>
      <c r="L90">
        <v>345000</v>
      </c>
      <c r="M90" t="b">
        <v>0</v>
      </c>
    </row>
    <row r="91" spans="1:13">
      <c r="A91" t="s">
        <v>1212</v>
      </c>
      <c r="B91" t="s">
        <v>784</v>
      </c>
      <c r="C91" t="s">
        <v>746</v>
      </c>
      <c r="D91">
        <v>65</v>
      </c>
      <c r="E91">
        <v>27</v>
      </c>
      <c r="F91">
        <v>15.268079523152741</v>
      </c>
      <c r="G91">
        <v>0.763403976157637</v>
      </c>
      <c r="H91">
        <v>3.8170198807881852</v>
      </c>
      <c r="I91">
        <v>0</v>
      </c>
      <c r="J91">
        <v>150</v>
      </c>
      <c r="K91">
        <v>1</v>
      </c>
      <c r="L91">
        <v>154000</v>
      </c>
      <c r="M91" t="b">
        <v>0</v>
      </c>
    </row>
    <row r="92" spans="1:13">
      <c r="A92" t="s">
        <v>1213</v>
      </c>
      <c r="B92" t="s">
        <v>785</v>
      </c>
      <c r="C92" t="s">
        <v>724</v>
      </c>
      <c r="D92">
        <v>66</v>
      </c>
      <c r="E92">
        <v>5</v>
      </c>
      <c r="F92">
        <v>6.9014910437387087</v>
      </c>
      <c r="G92">
        <v>0.34507455218693539</v>
      </c>
      <c r="H92">
        <v>1.725372760934677</v>
      </c>
      <c r="I92">
        <v>0</v>
      </c>
      <c r="J92">
        <v>150</v>
      </c>
      <c r="K92">
        <v>1</v>
      </c>
      <c r="L92">
        <v>154000</v>
      </c>
      <c r="M92" t="b">
        <v>0</v>
      </c>
    </row>
    <row r="93" spans="1:13">
      <c r="A93" t="s">
        <v>1214</v>
      </c>
      <c r="B93" t="s">
        <v>746</v>
      </c>
      <c r="C93" t="s">
        <v>786</v>
      </c>
      <c r="D93">
        <v>27</v>
      </c>
      <c r="E93">
        <v>67</v>
      </c>
      <c r="F93">
        <v>10.58903350613479</v>
      </c>
      <c r="G93">
        <v>0.52945167530673953</v>
      </c>
      <c r="H93">
        <v>2.647258376533697</v>
      </c>
      <c r="I93">
        <v>0</v>
      </c>
      <c r="J93">
        <v>150</v>
      </c>
      <c r="K93">
        <v>1</v>
      </c>
      <c r="L93">
        <v>154000</v>
      </c>
      <c r="M93" t="b">
        <v>0</v>
      </c>
    </row>
    <row r="94" spans="1:13">
      <c r="A94" t="s">
        <v>1215</v>
      </c>
      <c r="B94" t="s">
        <v>740</v>
      </c>
      <c r="C94" t="s">
        <v>724</v>
      </c>
      <c r="D94">
        <v>21</v>
      </c>
      <c r="E94">
        <v>5</v>
      </c>
      <c r="F94">
        <v>21.32705106890004</v>
      </c>
      <c r="G94">
        <v>1.066352553445002</v>
      </c>
      <c r="H94">
        <v>5.3317627672250092</v>
      </c>
      <c r="I94">
        <v>0</v>
      </c>
      <c r="J94">
        <v>800</v>
      </c>
      <c r="K94">
        <v>1</v>
      </c>
      <c r="L94">
        <v>345000</v>
      </c>
      <c r="M94" t="b">
        <v>0</v>
      </c>
    </row>
    <row r="95" spans="1:13">
      <c r="A95" t="s">
        <v>1216</v>
      </c>
      <c r="B95" t="s">
        <v>720</v>
      </c>
      <c r="C95" t="s">
        <v>740</v>
      </c>
      <c r="D95">
        <v>1</v>
      </c>
      <c r="E95">
        <v>21</v>
      </c>
      <c r="F95">
        <v>87.880776333067175</v>
      </c>
      <c r="G95">
        <v>4.3940388166533593</v>
      </c>
      <c r="H95">
        <v>21.970194083266801</v>
      </c>
      <c r="I95">
        <v>0</v>
      </c>
      <c r="J95">
        <v>3500</v>
      </c>
      <c r="K95">
        <v>1</v>
      </c>
      <c r="L95">
        <v>765000</v>
      </c>
      <c r="M95" t="b">
        <v>0</v>
      </c>
    </row>
    <row r="96" spans="1:13">
      <c r="A96" t="s">
        <v>1217</v>
      </c>
      <c r="B96" t="s">
        <v>871</v>
      </c>
      <c r="C96" t="s">
        <v>740</v>
      </c>
      <c r="D96">
        <v>152</v>
      </c>
      <c r="E96">
        <v>21</v>
      </c>
      <c r="F96">
        <v>23.741907600116171</v>
      </c>
      <c r="G96">
        <v>1.1870953800058091</v>
      </c>
      <c r="H96">
        <v>5.9354769000290437</v>
      </c>
      <c r="I96">
        <v>0</v>
      </c>
      <c r="J96">
        <v>800</v>
      </c>
      <c r="K96">
        <v>1</v>
      </c>
      <c r="L96">
        <v>345000</v>
      </c>
      <c r="M96" t="b">
        <v>0</v>
      </c>
    </row>
    <row r="97" spans="1:13">
      <c r="A97" t="s">
        <v>1218</v>
      </c>
      <c r="B97" t="s">
        <v>787</v>
      </c>
      <c r="C97" t="s">
        <v>871</v>
      </c>
      <c r="D97">
        <v>68</v>
      </c>
      <c r="E97">
        <v>152</v>
      </c>
      <c r="F97">
        <v>15.912096212342609</v>
      </c>
      <c r="G97">
        <v>0.79560481061713073</v>
      </c>
      <c r="H97">
        <v>3.9780240530856532</v>
      </c>
      <c r="I97">
        <v>0</v>
      </c>
      <c r="J97">
        <v>150</v>
      </c>
      <c r="K97">
        <v>1</v>
      </c>
      <c r="L97">
        <v>154000</v>
      </c>
      <c r="M97" t="b">
        <v>0</v>
      </c>
    </row>
    <row r="98" spans="1:13">
      <c r="A98" t="s">
        <v>1219</v>
      </c>
      <c r="B98" t="s">
        <v>871</v>
      </c>
      <c r="C98" t="s">
        <v>871</v>
      </c>
      <c r="D98">
        <v>152</v>
      </c>
      <c r="E98">
        <v>152</v>
      </c>
      <c r="F98">
        <v>12.945656394978361</v>
      </c>
      <c r="G98">
        <v>0.64728281974891821</v>
      </c>
      <c r="H98">
        <v>3.2364140987445902</v>
      </c>
      <c r="I98">
        <v>0</v>
      </c>
      <c r="J98">
        <v>800</v>
      </c>
      <c r="K98">
        <v>1</v>
      </c>
      <c r="L98">
        <v>345000</v>
      </c>
      <c r="M98" t="b">
        <v>0</v>
      </c>
    </row>
    <row r="99" spans="1:13">
      <c r="A99" t="s">
        <v>1220</v>
      </c>
      <c r="B99" t="s">
        <v>740</v>
      </c>
      <c r="C99" t="s">
        <v>871</v>
      </c>
      <c r="D99">
        <v>21</v>
      </c>
      <c r="E99">
        <v>152</v>
      </c>
      <c r="F99">
        <v>15.29098549343651</v>
      </c>
      <c r="G99">
        <v>0.76454927467182543</v>
      </c>
      <c r="H99">
        <v>3.8227463733591271</v>
      </c>
      <c r="I99">
        <v>0</v>
      </c>
      <c r="J99">
        <v>800</v>
      </c>
      <c r="K99">
        <v>1</v>
      </c>
      <c r="L99">
        <v>345000</v>
      </c>
      <c r="M99" t="b">
        <v>0</v>
      </c>
    </row>
    <row r="100" spans="1:13">
      <c r="A100" t="s">
        <v>1221</v>
      </c>
      <c r="B100" t="s">
        <v>788</v>
      </c>
      <c r="C100" t="s">
        <v>789</v>
      </c>
      <c r="D100">
        <v>69</v>
      </c>
      <c r="E100">
        <v>70</v>
      </c>
      <c r="F100">
        <v>11.70703427657544</v>
      </c>
      <c r="G100">
        <v>0.58535171382877182</v>
      </c>
      <c r="H100">
        <v>2.9267585691438591</v>
      </c>
      <c r="I100">
        <v>0</v>
      </c>
      <c r="J100">
        <v>150</v>
      </c>
      <c r="K100">
        <v>1</v>
      </c>
      <c r="L100">
        <v>154000</v>
      </c>
      <c r="M100" t="b">
        <v>0</v>
      </c>
    </row>
    <row r="101" spans="1:13">
      <c r="A101" t="s">
        <v>1222</v>
      </c>
      <c r="B101" t="s">
        <v>784</v>
      </c>
      <c r="C101" t="s">
        <v>784</v>
      </c>
      <c r="D101">
        <v>65</v>
      </c>
      <c r="E101">
        <v>65</v>
      </c>
      <c r="F101">
        <v>4.8471752295471973</v>
      </c>
      <c r="G101">
        <v>0.2423587614773598</v>
      </c>
      <c r="H101">
        <v>1.2117938073867991</v>
      </c>
      <c r="I101">
        <v>0</v>
      </c>
      <c r="J101">
        <v>150</v>
      </c>
      <c r="K101">
        <v>1</v>
      </c>
      <c r="L101">
        <v>154000</v>
      </c>
      <c r="M101" t="b">
        <v>0</v>
      </c>
    </row>
    <row r="102" spans="1:13">
      <c r="A102" t="s">
        <v>1223</v>
      </c>
      <c r="B102" t="s">
        <v>783</v>
      </c>
      <c r="C102" t="s">
        <v>783</v>
      </c>
      <c r="D102">
        <v>64</v>
      </c>
      <c r="E102">
        <v>64</v>
      </c>
      <c r="F102">
        <v>18.921056203299798</v>
      </c>
      <c r="G102">
        <v>0.94605281016498999</v>
      </c>
      <c r="H102">
        <v>4.7302640508249496</v>
      </c>
      <c r="I102">
        <v>0</v>
      </c>
      <c r="J102">
        <v>800</v>
      </c>
      <c r="K102">
        <v>1</v>
      </c>
      <c r="L102">
        <v>345000</v>
      </c>
      <c r="M102" t="b">
        <v>0</v>
      </c>
    </row>
    <row r="103" spans="1:13">
      <c r="A103" t="s">
        <v>1224</v>
      </c>
      <c r="B103" t="s">
        <v>790</v>
      </c>
      <c r="C103" t="s">
        <v>786</v>
      </c>
      <c r="D103">
        <v>71</v>
      </c>
      <c r="E103">
        <v>67</v>
      </c>
      <c r="F103">
        <v>11.7938153795247</v>
      </c>
      <c r="G103">
        <v>0.58969076897623485</v>
      </c>
      <c r="H103">
        <v>2.9484538448811741</v>
      </c>
      <c r="I103">
        <v>0</v>
      </c>
      <c r="J103">
        <v>150</v>
      </c>
      <c r="K103">
        <v>1</v>
      </c>
      <c r="L103">
        <v>154000</v>
      </c>
      <c r="M103" t="b">
        <v>0</v>
      </c>
    </row>
    <row r="104" spans="1:13">
      <c r="A104" t="s">
        <v>1225</v>
      </c>
      <c r="B104" t="s">
        <v>791</v>
      </c>
      <c r="C104" t="s">
        <v>776</v>
      </c>
      <c r="D104">
        <v>72</v>
      </c>
      <c r="E104">
        <v>57</v>
      </c>
      <c r="F104">
        <v>24.83755748242681</v>
      </c>
      <c r="G104">
        <v>1.241877874121341</v>
      </c>
      <c r="H104">
        <v>6.2093893706067034</v>
      </c>
      <c r="I104">
        <v>0</v>
      </c>
      <c r="J104">
        <v>150</v>
      </c>
      <c r="K104">
        <v>1</v>
      </c>
      <c r="L104">
        <v>154000</v>
      </c>
      <c r="M104" t="b">
        <v>0</v>
      </c>
    </row>
    <row r="105" spans="1:13">
      <c r="A105" t="s">
        <v>1226</v>
      </c>
      <c r="B105" t="s">
        <v>792</v>
      </c>
      <c r="C105" t="s">
        <v>793</v>
      </c>
      <c r="D105">
        <v>73</v>
      </c>
      <c r="E105">
        <v>74</v>
      </c>
      <c r="F105">
        <v>117.98485536066011</v>
      </c>
      <c r="G105">
        <v>5.8992427680330053</v>
      </c>
      <c r="H105">
        <v>29.496213840165019</v>
      </c>
      <c r="I105">
        <v>0</v>
      </c>
      <c r="J105">
        <v>800</v>
      </c>
      <c r="K105">
        <v>1</v>
      </c>
      <c r="L105">
        <v>345000</v>
      </c>
      <c r="M105" t="b">
        <v>0</v>
      </c>
    </row>
    <row r="106" spans="1:13">
      <c r="A106" t="s">
        <v>1227</v>
      </c>
      <c r="B106" t="s">
        <v>794</v>
      </c>
      <c r="C106" t="s">
        <v>795</v>
      </c>
      <c r="D106">
        <v>75</v>
      </c>
      <c r="E106">
        <v>76</v>
      </c>
      <c r="F106">
        <v>8.0933937802461067</v>
      </c>
      <c r="G106">
        <v>0.40466968901230538</v>
      </c>
      <c r="H106">
        <v>2.0233484450615271</v>
      </c>
      <c r="I106">
        <v>0</v>
      </c>
      <c r="J106">
        <v>150</v>
      </c>
      <c r="K106">
        <v>1</v>
      </c>
      <c r="L106">
        <v>154000</v>
      </c>
      <c r="M106" t="b">
        <v>0</v>
      </c>
    </row>
    <row r="107" spans="1:13">
      <c r="A107" t="s">
        <v>1228</v>
      </c>
      <c r="B107" t="s">
        <v>796</v>
      </c>
      <c r="C107" t="s">
        <v>797</v>
      </c>
      <c r="D107">
        <v>77</v>
      </c>
      <c r="E107">
        <v>78</v>
      </c>
      <c r="F107">
        <v>41.069288095964509</v>
      </c>
      <c r="G107">
        <v>2.053464404798226</v>
      </c>
      <c r="H107">
        <v>10.267322023991129</v>
      </c>
      <c r="I107">
        <v>0</v>
      </c>
      <c r="J107">
        <v>150</v>
      </c>
      <c r="K107">
        <v>1</v>
      </c>
      <c r="L107">
        <v>154000</v>
      </c>
      <c r="M107" t="b">
        <v>0</v>
      </c>
    </row>
    <row r="108" spans="1:13">
      <c r="A108" t="s">
        <v>1229</v>
      </c>
      <c r="B108" t="s">
        <v>759</v>
      </c>
      <c r="C108" t="s">
        <v>759</v>
      </c>
      <c r="D108">
        <v>40</v>
      </c>
      <c r="E108">
        <v>40</v>
      </c>
      <c r="F108">
        <v>5.0563159130424271</v>
      </c>
      <c r="G108">
        <v>0.25281579565212131</v>
      </c>
      <c r="H108">
        <v>1.264078978260607</v>
      </c>
      <c r="I108">
        <v>0</v>
      </c>
      <c r="J108">
        <v>150</v>
      </c>
      <c r="K108">
        <v>1</v>
      </c>
      <c r="L108">
        <v>154000</v>
      </c>
      <c r="M108" t="b">
        <v>0</v>
      </c>
    </row>
    <row r="109" spans="1:13">
      <c r="A109" t="s">
        <v>1229</v>
      </c>
      <c r="B109" t="s">
        <v>759</v>
      </c>
      <c r="C109" t="s">
        <v>759</v>
      </c>
      <c r="D109">
        <v>40</v>
      </c>
      <c r="E109">
        <v>40</v>
      </c>
      <c r="F109">
        <v>3.2038880660480449</v>
      </c>
      <c r="G109">
        <v>0.1601944033024022</v>
      </c>
      <c r="H109">
        <v>0.80097201651201133</v>
      </c>
      <c r="I109">
        <v>0</v>
      </c>
      <c r="J109">
        <v>150</v>
      </c>
      <c r="K109">
        <v>1</v>
      </c>
      <c r="L109">
        <v>154000</v>
      </c>
      <c r="M109" t="b">
        <v>0</v>
      </c>
    </row>
    <row r="110" spans="1:13">
      <c r="A110" t="s">
        <v>1230</v>
      </c>
      <c r="B110" t="s">
        <v>759</v>
      </c>
      <c r="C110" t="s">
        <v>798</v>
      </c>
      <c r="D110">
        <v>40</v>
      </c>
      <c r="E110">
        <v>79</v>
      </c>
      <c r="F110">
        <v>16.856572424311981</v>
      </c>
      <c r="G110">
        <v>0.84282862121559909</v>
      </c>
      <c r="H110">
        <v>4.2141431060779952</v>
      </c>
      <c r="I110">
        <v>0</v>
      </c>
      <c r="J110">
        <v>150</v>
      </c>
      <c r="K110">
        <v>1</v>
      </c>
      <c r="L110">
        <v>154000</v>
      </c>
      <c r="M110" t="b">
        <v>0</v>
      </c>
    </row>
    <row r="111" spans="1:13">
      <c r="A111" t="s">
        <v>1231</v>
      </c>
      <c r="B111" t="s">
        <v>759</v>
      </c>
      <c r="C111" t="s">
        <v>781</v>
      </c>
      <c r="D111">
        <v>40</v>
      </c>
      <c r="E111">
        <v>62</v>
      </c>
      <c r="F111">
        <v>22.653806584569779</v>
      </c>
      <c r="G111">
        <v>1.1326903292284889</v>
      </c>
      <c r="H111">
        <v>5.6634516461424456</v>
      </c>
      <c r="I111">
        <v>0</v>
      </c>
      <c r="J111">
        <v>800</v>
      </c>
      <c r="K111">
        <v>1</v>
      </c>
      <c r="L111">
        <v>345000</v>
      </c>
      <c r="M111" t="b">
        <v>0</v>
      </c>
    </row>
    <row r="112" spans="1:13">
      <c r="A112" t="s">
        <v>1232</v>
      </c>
      <c r="B112" t="s">
        <v>760</v>
      </c>
      <c r="C112" t="s">
        <v>759</v>
      </c>
      <c r="D112">
        <v>41</v>
      </c>
      <c r="E112">
        <v>40</v>
      </c>
      <c r="F112">
        <v>16.69534405114738</v>
      </c>
      <c r="G112">
        <v>0.83476720255736925</v>
      </c>
      <c r="H112">
        <v>4.1738360127868459</v>
      </c>
      <c r="I112">
        <v>0</v>
      </c>
      <c r="J112">
        <v>800</v>
      </c>
      <c r="K112">
        <v>1</v>
      </c>
      <c r="L112">
        <v>345000</v>
      </c>
      <c r="M112" t="b">
        <v>0</v>
      </c>
    </row>
    <row r="113" spans="1:13">
      <c r="A113" t="s">
        <v>1183</v>
      </c>
      <c r="B113" t="s">
        <v>760</v>
      </c>
      <c r="C113" t="s">
        <v>760</v>
      </c>
      <c r="D113">
        <v>41</v>
      </c>
      <c r="E113">
        <v>41</v>
      </c>
      <c r="F113">
        <v>2.57623505731994</v>
      </c>
      <c r="G113">
        <v>0.12881175286599689</v>
      </c>
      <c r="H113">
        <v>0.64405876432998488</v>
      </c>
      <c r="I113">
        <v>0</v>
      </c>
      <c r="J113">
        <v>150</v>
      </c>
      <c r="K113">
        <v>1</v>
      </c>
      <c r="L113">
        <v>154000</v>
      </c>
      <c r="M113" t="b">
        <v>0</v>
      </c>
    </row>
    <row r="114" spans="1:13">
      <c r="A114" t="s">
        <v>1183</v>
      </c>
      <c r="B114" t="s">
        <v>760</v>
      </c>
      <c r="C114" t="s">
        <v>760</v>
      </c>
      <c r="D114">
        <v>41</v>
      </c>
      <c r="E114">
        <v>41</v>
      </c>
      <c r="F114">
        <v>5.9381173344864999</v>
      </c>
      <c r="G114">
        <v>0.29690586672432501</v>
      </c>
      <c r="H114">
        <v>1.484529333621625</v>
      </c>
      <c r="I114">
        <v>0</v>
      </c>
      <c r="J114">
        <v>150</v>
      </c>
      <c r="K114">
        <v>1</v>
      </c>
      <c r="L114">
        <v>154000</v>
      </c>
      <c r="M114" t="b">
        <v>0</v>
      </c>
    </row>
    <row r="115" spans="1:13">
      <c r="A115" t="s">
        <v>1233</v>
      </c>
      <c r="B115" t="s">
        <v>761</v>
      </c>
      <c r="C115" t="s">
        <v>799</v>
      </c>
      <c r="D115">
        <v>42</v>
      </c>
      <c r="E115">
        <v>80</v>
      </c>
      <c r="F115">
        <v>85.341631660067563</v>
      </c>
      <c r="G115">
        <v>4.2670815830033781</v>
      </c>
      <c r="H115">
        <v>21.335407915016891</v>
      </c>
      <c r="I115">
        <v>0</v>
      </c>
      <c r="J115">
        <v>800</v>
      </c>
      <c r="K115">
        <v>1</v>
      </c>
      <c r="L115">
        <v>345000</v>
      </c>
      <c r="M115" t="b">
        <v>0</v>
      </c>
    </row>
    <row r="116" spans="1:13">
      <c r="A116" t="s">
        <v>1234</v>
      </c>
      <c r="B116" t="s">
        <v>800</v>
      </c>
      <c r="C116" t="s">
        <v>801</v>
      </c>
      <c r="D116">
        <v>81</v>
      </c>
      <c r="E116">
        <v>82</v>
      </c>
      <c r="F116">
        <v>13.592519747221839</v>
      </c>
      <c r="G116">
        <v>0.67962598736109203</v>
      </c>
      <c r="H116">
        <v>3.3981299368054598</v>
      </c>
      <c r="I116">
        <v>0</v>
      </c>
      <c r="J116">
        <v>150</v>
      </c>
      <c r="K116">
        <v>1</v>
      </c>
      <c r="L116">
        <v>154000</v>
      </c>
      <c r="M116" t="b">
        <v>0</v>
      </c>
    </row>
    <row r="117" spans="1:13">
      <c r="A117" t="s">
        <v>1235</v>
      </c>
      <c r="B117" t="s">
        <v>802</v>
      </c>
      <c r="C117" t="s">
        <v>803</v>
      </c>
      <c r="D117">
        <v>83</v>
      </c>
      <c r="E117">
        <v>84</v>
      </c>
      <c r="F117">
        <v>20.587619345807671</v>
      </c>
      <c r="G117">
        <v>1.029380967290384</v>
      </c>
      <c r="H117">
        <v>5.1469048364519177</v>
      </c>
      <c r="I117">
        <v>0</v>
      </c>
      <c r="J117">
        <v>150</v>
      </c>
      <c r="K117">
        <v>1</v>
      </c>
      <c r="L117">
        <v>154000</v>
      </c>
      <c r="M117" t="b">
        <v>0</v>
      </c>
    </row>
    <row r="118" spans="1:13">
      <c r="A118" t="s">
        <v>1236</v>
      </c>
      <c r="B118" t="s">
        <v>803</v>
      </c>
      <c r="C118" t="s">
        <v>805</v>
      </c>
      <c r="D118">
        <v>84</v>
      </c>
      <c r="E118">
        <v>86</v>
      </c>
      <c r="F118">
        <v>18.855924707020861</v>
      </c>
      <c r="G118">
        <v>0.94279623535104295</v>
      </c>
      <c r="H118">
        <v>4.7139811767552144</v>
      </c>
      <c r="I118">
        <v>0</v>
      </c>
      <c r="J118">
        <v>150</v>
      </c>
      <c r="K118">
        <v>1</v>
      </c>
      <c r="L118">
        <v>154000</v>
      </c>
      <c r="M118" t="b">
        <v>0</v>
      </c>
    </row>
    <row r="119" spans="1:13">
      <c r="A119" t="s">
        <v>1237</v>
      </c>
      <c r="B119" t="s">
        <v>806</v>
      </c>
      <c r="C119" t="s">
        <v>807</v>
      </c>
      <c r="D119">
        <v>87</v>
      </c>
      <c r="E119">
        <v>88</v>
      </c>
      <c r="F119">
        <v>17.831755150489741</v>
      </c>
      <c r="G119">
        <v>0.89158775752448705</v>
      </c>
      <c r="H119">
        <v>4.4579387876224352</v>
      </c>
      <c r="I119">
        <v>0</v>
      </c>
      <c r="J119">
        <v>150</v>
      </c>
      <c r="K119">
        <v>1</v>
      </c>
      <c r="L119">
        <v>154000</v>
      </c>
      <c r="M119" t="b">
        <v>0</v>
      </c>
    </row>
    <row r="120" spans="1:13">
      <c r="A120" t="s">
        <v>1238</v>
      </c>
      <c r="B120" t="s">
        <v>808</v>
      </c>
      <c r="C120" t="s">
        <v>806</v>
      </c>
      <c r="D120">
        <v>89</v>
      </c>
      <c r="E120">
        <v>87</v>
      </c>
      <c r="F120">
        <v>17.400695206865159</v>
      </c>
      <c r="G120">
        <v>0.87003476034325777</v>
      </c>
      <c r="H120">
        <v>4.3501738017162888</v>
      </c>
      <c r="I120">
        <v>0</v>
      </c>
      <c r="J120">
        <v>150</v>
      </c>
      <c r="K120">
        <v>1</v>
      </c>
      <c r="L120">
        <v>154000</v>
      </c>
      <c r="M120" t="b">
        <v>0</v>
      </c>
    </row>
    <row r="121" spans="1:13">
      <c r="A121" t="s">
        <v>1239</v>
      </c>
      <c r="B121" t="s">
        <v>804</v>
      </c>
      <c r="C121" t="s">
        <v>809</v>
      </c>
      <c r="D121">
        <v>85</v>
      </c>
      <c r="E121">
        <v>90</v>
      </c>
      <c r="F121">
        <v>5.3200824911942659</v>
      </c>
      <c r="G121">
        <v>0.26600412455971328</v>
      </c>
      <c r="H121">
        <v>1.330020622798566</v>
      </c>
      <c r="I121">
        <v>0</v>
      </c>
      <c r="J121">
        <v>150</v>
      </c>
      <c r="K121">
        <v>1</v>
      </c>
      <c r="L121">
        <v>154000</v>
      </c>
      <c r="M121" t="b">
        <v>0</v>
      </c>
    </row>
    <row r="122" spans="1:13">
      <c r="A122" t="s">
        <v>1240</v>
      </c>
      <c r="B122" t="s">
        <v>809</v>
      </c>
      <c r="C122" t="s">
        <v>809</v>
      </c>
      <c r="D122">
        <v>90</v>
      </c>
      <c r="E122">
        <v>90</v>
      </c>
      <c r="F122">
        <v>0.25547287223107468</v>
      </c>
      <c r="G122">
        <v>1.2773643611553699E-2</v>
      </c>
      <c r="H122">
        <v>6.38682180577686E-2</v>
      </c>
      <c r="I122">
        <v>0</v>
      </c>
      <c r="J122">
        <v>150</v>
      </c>
      <c r="K122">
        <v>1</v>
      </c>
      <c r="L122">
        <v>154000</v>
      </c>
      <c r="M122" t="b">
        <v>0</v>
      </c>
    </row>
    <row r="123" spans="1:13">
      <c r="A123" t="s">
        <v>1240</v>
      </c>
      <c r="B123" t="s">
        <v>809</v>
      </c>
      <c r="C123" t="s">
        <v>809</v>
      </c>
      <c r="D123">
        <v>90</v>
      </c>
      <c r="E123">
        <v>90</v>
      </c>
      <c r="F123">
        <v>0.2438282800516772</v>
      </c>
      <c r="G123">
        <v>1.2191414002583801E-2</v>
      </c>
      <c r="H123">
        <v>6.09570700129193E-2</v>
      </c>
      <c r="I123">
        <v>0</v>
      </c>
      <c r="J123">
        <v>150</v>
      </c>
      <c r="K123">
        <v>1</v>
      </c>
      <c r="L123">
        <v>154000</v>
      </c>
      <c r="M123" t="b">
        <v>0</v>
      </c>
    </row>
    <row r="124" spans="1:13">
      <c r="A124" t="s">
        <v>1241</v>
      </c>
      <c r="B124" t="s">
        <v>806</v>
      </c>
      <c r="C124" t="s">
        <v>810</v>
      </c>
      <c r="D124">
        <v>87</v>
      </c>
      <c r="E124">
        <v>91</v>
      </c>
      <c r="F124">
        <v>13.37227503145705</v>
      </c>
      <c r="G124">
        <v>0.66861375157285263</v>
      </c>
      <c r="H124">
        <v>3.3430687578642631</v>
      </c>
      <c r="I124">
        <v>0</v>
      </c>
      <c r="J124">
        <v>150</v>
      </c>
      <c r="K124">
        <v>1</v>
      </c>
      <c r="L124">
        <v>154000</v>
      </c>
      <c r="M124" t="b">
        <v>0</v>
      </c>
    </row>
    <row r="125" spans="1:13">
      <c r="A125" t="s">
        <v>1242</v>
      </c>
      <c r="B125" t="s">
        <v>721</v>
      </c>
      <c r="C125" t="s">
        <v>721</v>
      </c>
      <c r="D125">
        <v>2</v>
      </c>
      <c r="E125">
        <v>2</v>
      </c>
      <c r="F125">
        <v>7.0901411199127891</v>
      </c>
      <c r="G125">
        <v>0.35450705599563948</v>
      </c>
      <c r="H125">
        <v>1.772535279978197</v>
      </c>
      <c r="I125">
        <v>0</v>
      </c>
      <c r="J125">
        <v>150</v>
      </c>
      <c r="K125">
        <v>1</v>
      </c>
      <c r="L125">
        <v>154000</v>
      </c>
      <c r="M125" t="b">
        <v>0</v>
      </c>
    </row>
    <row r="126" spans="1:13">
      <c r="A126" t="s">
        <v>1243</v>
      </c>
      <c r="B126" t="s">
        <v>807</v>
      </c>
      <c r="C126" t="s">
        <v>807</v>
      </c>
      <c r="D126">
        <v>88</v>
      </c>
      <c r="E126">
        <v>88</v>
      </c>
      <c r="F126">
        <v>0.32051547025775651</v>
      </c>
      <c r="G126">
        <v>1.6025773512887798E-2</v>
      </c>
      <c r="H126">
        <v>8.0128867564439099E-2</v>
      </c>
      <c r="I126">
        <v>0</v>
      </c>
      <c r="J126">
        <v>150</v>
      </c>
      <c r="K126">
        <v>1</v>
      </c>
      <c r="L126">
        <v>154000</v>
      </c>
      <c r="M126" t="b">
        <v>0</v>
      </c>
    </row>
    <row r="127" spans="1:13">
      <c r="A127" t="s">
        <v>1243</v>
      </c>
      <c r="B127" t="s">
        <v>807</v>
      </c>
      <c r="C127" t="s">
        <v>807</v>
      </c>
      <c r="D127">
        <v>88</v>
      </c>
      <c r="E127">
        <v>88</v>
      </c>
      <c r="F127">
        <v>4.4101795301559186</v>
      </c>
      <c r="G127">
        <v>0.22050897650779591</v>
      </c>
      <c r="H127">
        <v>1.1025448825389801</v>
      </c>
      <c r="I127">
        <v>0</v>
      </c>
      <c r="J127">
        <v>150</v>
      </c>
      <c r="K127">
        <v>1</v>
      </c>
      <c r="L127">
        <v>154000</v>
      </c>
      <c r="M127" t="b">
        <v>0</v>
      </c>
    </row>
    <row r="128" spans="1:13">
      <c r="A128" t="s">
        <v>1244</v>
      </c>
      <c r="B128" t="s">
        <v>807</v>
      </c>
      <c r="C128" t="s">
        <v>805</v>
      </c>
      <c r="D128">
        <v>88</v>
      </c>
      <c r="E128">
        <v>86</v>
      </c>
      <c r="F128">
        <v>14.40010660691828</v>
      </c>
      <c r="G128">
        <v>0.72000533034591419</v>
      </c>
      <c r="H128">
        <v>3.60002665172957</v>
      </c>
      <c r="I128">
        <v>0</v>
      </c>
      <c r="J128">
        <v>150</v>
      </c>
      <c r="K128">
        <v>1</v>
      </c>
      <c r="L128">
        <v>154000</v>
      </c>
      <c r="M128" t="b">
        <v>0</v>
      </c>
    </row>
    <row r="129" spans="1:13">
      <c r="A129" t="s">
        <v>1149</v>
      </c>
      <c r="B129" t="s">
        <v>722</v>
      </c>
      <c r="C129" t="s">
        <v>722</v>
      </c>
      <c r="D129">
        <v>3</v>
      </c>
      <c r="E129">
        <v>3</v>
      </c>
      <c r="F129">
        <v>2.8423594524048861</v>
      </c>
      <c r="G129">
        <v>0.1421179726202442</v>
      </c>
      <c r="H129">
        <v>0.71058986310122141</v>
      </c>
      <c r="I129">
        <v>0</v>
      </c>
      <c r="J129">
        <v>150</v>
      </c>
      <c r="K129">
        <v>1</v>
      </c>
      <c r="L129">
        <v>154000</v>
      </c>
      <c r="M129" t="b">
        <v>0</v>
      </c>
    </row>
    <row r="130" spans="1:13">
      <c r="A130" t="s">
        <v>1149</v>
      </c>
      <c r="B130" t="s">
        <v>722</v>
      </c>
      <c r="C130" t="s">
        <v>722</v>
      </c>
      <c r="D130">
        <v>3</v>
      </c>
      <c r="E130">
        <v>3</v>
      </c>
      <c r="F130">
        <v>6.8513309364584174</v>
      </c>
      <c r="G130">
        <v>0.34256654682292081</v>
      </c>
      <c r="H130">
        <v>1.7128327341146039</v>
      </c>
      <c r="I130">
        <v>0</v>
      </c>
      <c r="J130">
        <v>150</v>
      </c>
      <c r="K130">
        <v>1</v>
      </c>
      <c r="L130">
        <v>154000</v>
      </c>
      <c r="M130" t="b">
        <v>0</v>
      </c>
    </row>
    <row r="131" spans="1:13">
      <c r="A131" t="s">
        <v>1245</v>
      </c>
      <c r="B131" t="s">
        <v>722</v>
      </c>
      <c r="C131" t="s">
        <v>812</v>
      </c>
      <c r="D131">
        <v>3</v>
      </c>
      <c r="E131">
        <v>93</v>
      </c>
      <c r="F131">
        <v>13.133199181356909</v>
      </c>
      <c r="G131">
        <v>0.65665995906784569</v>
      </c>
      <c r="H131">
        <v>3.2832997953392282</v>
      </c>
      <c r="I131">
        <v>0</v>
      </c>
      <c r="J131">
        <v>150</v>
      </c>
      <c r="K131">
        <v>1</v>
      </c>
      <c r="L131">
        <v>154000</v>
      </c>
      <c r="M131" t="b">
        <v>0</v>
      </c>
    </row>
    <row r="132" spans="1:13">
      <c r="A132" t="s">
        <v>1245</v>
      </c>
      <c r="B132" t="s">
        <v>722</v>
      </c>
      <c r="C132" t="s">
        <v>812</v>
      </c>
      <c r="D132">
        <v>3</v>
      </c>
      <c r="E132">
        <v>93</v>
      </c>
      <c r="F132">
        <v>12.67655035093369</v>
      </c>
      <c r="G132">
        <v>0.63382751754668476</v>
      </c>
      <c r="H132">
        <v>3.1691375877334238</v>
      </c>
      <c r="I132">
        <v>0</v>
      </c>
      <c r="J132">
        <v>150</v>
      </c>
      <c r="K132">
        <v>1</v>
      </c>
      <c r="L132">
        <v>154000</v>
      </c>
      <c r="M132" t="b">
        <v>0</v>
      </c>
    </row>
    <row r="133" spans="1:13">
      <c r="A133" t="s">
        <v>1242</v>
      </c>
      <c r="B133" t="s">
        <v>721</v>
      </c>
      <c r="C133" t="s">
        <v>721</v>
      </c>
      <c r="D133">
        <v>2</v>
      </c>
      <c r="E133">
        <v>2</v>
      </c>
      <c r="F133">
        <v>2.7960816915128519</v>
      </c>
      <c r="G133">
        <v>0.13980408457564261</v>
      </c>
      <c r="H133">
        <v>0.69902042287821298</v>
      </c>
      <c r="I133">
        <v>0</v>
      </c>
      <c r="J133">
        <v>150</v>
      </c>
      <c r="K133">
        <v>1</v>
      </c>
      <c r="L133">
        <v>154000</v>
      </c>
      <c r="M133" t="b">
        <v>0</v>
      </c>
    </row>
    <row r="134" spans="1:13">
      <c r="A134" t="s">
        <v>1246</v>
      </c>
      <c r="B134" t="s">
        <v>813</v>
      </c>
      <c r="C134" t="s">
        <v>721</v>
      </c>
      <c r="D134">
        <v>94</v>
      </c>
      <c r="E134">
        <v>2</v>
      </c>
      <c r="F134">
        <v>15.45762236504936</v>
      </c>
      <c r="G134">
        <v>0.77288111825246819</v>
      </c>
      <c r="H134">
        <v>3.864405591262341</v>
      </c>
      <c r="I134">
        <v>0</v>
      </c>
      <c r="J134">
        <v>150</v>
      </c>
      <c r="K134">
        <v>1</v>
      </c>
      <c r="L134">
        <v>154000</v>
      </c>
      <c r="M134" t="b">
        <v>0</v>
      </c>
    </row>
    <row r="135" spans="1:13">
      <c r="A135" t="s">
        <v>1247</v>
      </c>
      <c r="B135" t="s">
        <v>721</v>
      </c>
      <c r="C135" t="s">
        <v>814</v>
      </c>
      <c r="D135">
        <v>2</v>
      </c>
      <c r="E135">
        <v>95</v>
      </c>
      <c r="F135">
        <v>9.7082480603429904</v>
      </c>
      <c r="G135">
        <v>0.4854124030171495</v>
      </c>
      <c r="H135">
        <v>2.427062015085748</v>
      </c>
      <c r="I135">
        <v>0</v>
      </c>
      <c r="J135">
        <v>150</v>
      </c>
      <c r="K135">
        <v>1</v>
      </c>
      <c r="L135">
        <v>154000</v>
      </c>
      <c r="M135" t="b">
        <v>0</v>
      </c>
    </row>
    <row r="136" spans="1:13">
      <c r="A136" t="s">
        <v>1248</v>
      </c>
      <c r="B136" t="s">
        <v>815</v>
      </c>
      <c r="C136" t="s">
        <v>721</v>
      </c>
      <c r="D136">
        <v>96</v>
      </c>
      <c r="E136">
        <v>2</v>
      </c>
      <c r="F136">
        <v>13.893999674002661</v>
      </c>
      <c r="G136">
        <v>0.69469998370013286</v>
      </c>
      <c r="H136">
        <v>3.4734999185006639</v>
      </c>
      <c r="I136">
        <v>0</v>
      </c>
      <c r="J136">
        <v>150</v>
      </c>
      <c r="K136">
        <v>1</v>
      </c>
      <c r="L136">
        <v>154000</v>
      </c>
      <c r="M136" t="b">
        <v>0</v>
      </c>
    </row>
    <row r="137" spans="1:13">
      <c r="A137" t="s">
        <v>1249</v>
      </c>
      <c r="B137" t="s">
        <v>816</v>
      </c>
      <c r="C137" t="s">
        <v>721</v>
      </c>
      <c r="D137">
        <v>97</v>
      </c>
      <c r="E137">
        <v>2</v>
      </c>
      <c r="F137">
        <v>37.831898156447579</v>
      </c>
      <c r="G137">
        <v>1.891594907822379</v>
      </c>
      <c r="H137">
        <v>9.4579745391118966</v>
      </c>
      <c r="I137">
        <v>0</v>
      </c>
      <c r="J137">
        <v>800</v>
      </c>
      <c r="K137">
        <v>1</v>
      </c>
      <c r="L137">
        <v>345000</v>
      </c>
      <c r="M137" t="b">
        <v>0</v>
      </c>
    </row>
    <row r="138" spans="1:13">
      <c r="A138" t="s">
        <v>1250</v>
      </c>
      <c r="B138" t="s">
        <v>817</v>
      </c>
      <c r="C138" t="s">
        <v>818</v>
      </c>
      <c r="D138">
        <v>98</v>
      </c>
      <c r="E138">
        <v>99</v>
      </c>
      <c r="F138">
        <v>71.839682476508671</v>
      </c>
      <c r="G138">
        <v>3.5919841238254331</v>
      </c>
      <c r="H138">
        <v>17.959920619127171</v>
      </c>
      <c r="I138">
        <v>0</v>
      </c>
      <c r="J138">
        <v>800</v>
      </c>
      <c r="K138">
        <v>1</v>
      </c>
      <c r="L138">
        <v>345000</v>
      </c>
      <c r="M138" t="b">
        <v>0</v>
      </c>
    </row>
    <row r="139" spans="1:13">
      <c r="A139" t="s">
        <v>1251</v>
      </c>
      <c r="B139" t="s">
        <v>819</v>
      </c>
      <c r="C139" t="s">
        <v>820</v>
      </c>
      <c r="D139">
        <v>100</v>
      </c>
      <c r="E139">
        <v>101</v>
      </c>
      <c r="F139">
        <v>6.3987630140101368</v>
      </c>
      <c r="G139">
        <v>0.3199381507005068</v>
      </c>
      <c r="H139">
        <v>1.599690753502534</v>
      </c>
      <c r="I139">
        <v>0</v>
      </c>
      <c r="J139">
        <v>150</v>
      </c>
      <c r="K139">
        <v>1</v>
      </c>
      <c r="L139">
        <v>154000</v>
      </c>
      <c r="M139" t="b">
        <v>0</v>
      </c>
    </row>
    <row r="140" spans="1:13">
      <c r="A140" t="s">
        <v>1252</v>
      </c>
      <c r="B140" t="s">
        <v>787</v>
      </c>
      <c r="C140" t="s">
        <v>787</v>
      </c>
      <c r="D140">
        <v>68</v>
      </c>
      <c r="E140">
        <v>68</v>
      </c>
      <c r="F140">
        <v>7.1894276508016963</v>
      </c>
      <c r="G140">
        <v>0.35947138254008482</v>
      </c>
      <c r="H140">
        <v>1.7973569127004241</v>
      </c>
      <c r="I140">
        <v>0</v>
      </c>
      <c r="J140">
        <v>800</v>
      </c>
      <c r="K140">
        <v>1</v>
      </c>
      <c r="L140">
        <v>345000</v>
      </c>
      <c r="M140" t="b">
        <v>0</v>
      </c>
    </row>
    <row r="141" spans="1:13">
      <c r="A141" t="s">
        <v>1252</v>
      </c>
      <c r="B141" t="s">
        <v>787</v>
      </c>
      <c r="C141" t="s">
        <v>787</v>
      </c>
      <c r="D141">
        <v>68</v>
      </c>
      <c r="E141">
        <v>68</v>
      </c>
      <c r="F141">
        <v>7.3262148904961704</v>
      </c>
      <c r="G141">
        <v>0.3663107445248085</v>
      </c>
      <c r="H141">
        <v>1.8315537226240419</v>
      </c>
      <c r="I141">
        <v>0</v>
      </c>
      <c r="J141">
        <v>150</v>
      </c>
      <c r="K141">
        <v>1</v>
      </c>
      <c r="L141">
        <v>154000</v>
      </c>
      <c r="M141" t="b">
        <v>0</v>
      </c>
    </row>
    <row r="142" spans="1:13">
      <c r="A142" t="s">
        <v>1253</v>
      </c>
      <c r="B142" t="s">
        <v>820</v>
      </c>
      <c r="C142" t="s">
        <v>820</v>
      </c>
      <c r="D142">
        <v>101</v>
      </c>
      <c r="E142">
        <v>101</v>
      </c>
      <c r="F142">
        <v>4.3022706391455312</v>
      </c>
      <c r="G142">
        <v>0.2151135319572765</v>
      </c>
      <c r="H142">
        <v>1.075567659786383</v>
      </c>
      <c r="I142">
        <v>0</v>
      </c>
      <c r="J142">
        <v>150</v>
      </c>
      <c r="K142">
        <v>1</v>
      </c>
      <c r="L142">
        <v>154000</v>
      </c>
      <c r="M142" t="b">
        <v>0</v>
      </c>
    </row>
    <row r="143" spans="1:13">
      <c r="A143" t="s">
        <v>1254</v>
      </c>
      <c r="B143" t="s">
        <v>721</v>
      </c>
      <c r="C143" t="s">
        <v>821</v>
      </c>
      <c r="D143">
        <v>2</v>
      </c>
      <c r="E143">
        <v>102</v>
      </c>
      <c r="F143">
        <v>5.8494117164107431</v>
      </c>
      <c r="G143">
        <v>0.29247058582053709</v>
      </c>
      <c r="H143">
        <v>1.462352929102686</v>
      </c>
      <c r="I143">
        <v>0</v>
      </c>
      <c r="J143">
        <v>800</v>
      </c>
      <c r="K143">
        <v>1</v>
      </c>
      <c r="L143">
        <v>345000</v>
      </c>
      <c r="M143" t="b">
        <v>0</v>
      </c>
    </row>
    <row r="144" spans="1:13">
      <c r="A144" t="s">
        <v>1255</v>
      </c>
      <c r="B144" t="s">
        <v>897</v>
      </c>
      <c r="C144" t="s">
        <v>1035</v>
      </c>
      <c r="D144">
        <v>178</v>
      </c>
      <c r="E144">
        <v>316</v>
      </c>
      <c r="F144">
        <v>9.7926548001899754</v>
      </c>
      <c r="G144">
        <v>0.4896327400094988</v>
      </c>
      <c r="H144">
        <v>2.4481637000474938</v>
      </c>
      <c r="I144">
        <v>0</v>
      </c>
      <c r="J144">
        <v>150</v>
      </c>
      <c r="K144">
        <v>1</v>
      </c>
      <c r="L144">
        <v>154000</v>
      </c>
      <c r="M144" t="b">
        <v>0</v>
      </c>
    </row>
    <row r="145" spans="1:13">
      <c r="A145" t="s">
        <v>1256</v>
      </c>
      <c r="B145" t="s">
        <v>787</v>
      </c>
      <c r="C145" t="s">
        <v>783</v>
      </c>
      <c r="D145">
        <v>68</v>
      </c>
      <c r="E145">
        <v>64</v>
      </c>
      <c r="F145">
        <v>4.682334236784885</v>
      </c>
      <c r="G145">
        <v>0.23411671183924421</v>
      </c>
      <c r="H145">
        <v>1.170583559196221</v>
      </c>
      <c r="I145">
        <v>0</v>
      </c>
      <c r="J145">
        <v>150</v>
      </c>
      <c r="K145">
        <v>1</v>
      </c>
      <c r="L145">
        <v>154000</v>
      </c>
      <c r="M145" t="b">
        <v>0</v>
      </c>
    </row>
    <row r="146" spans="1:13">
      <c r="A146" t="s">
        <v>1257</v>
      </c>
      <c r="B146" t="s">
        <v>783</v>
      </c>
      <c r="C146" t="s">
        <v>897</v>
      </c>
      <c r="D146">
        <v>64</v>
      </c>
      <c r="E146">
        <v>178</v>
      </c>
      <c r="F146">
        <v>17.92077752260769</v>
      </c>
      <c r="G146">
        <v>0.89603887613038435</v>
      </c>
      <c r="H146">
        <v>4.4801943806519224</v>
      </c>
      <c r="I146">
        <v>0</v>
      </c>
      <c r="J146">
        <v>800</v>
      </c>
      <c r="K146">
        <v>1</v>
      </c>
      <c r="L146">
        <v>345000</v>
      </c>
      <c r="M146" t="b">
        <v>0</v>
      </c>
    </row>
    <row r="147" spans="1:13">
      <c r="A147" t="s">
        <v>1252</v>
      </c>
      <c r="B147" t="s">
        <v>787</v>
      </c>
      <c r="C147" t="s">
        <v>787</v>
      </c>
      <c r="D147">
        <v>68</v>
      </c>
      <c r="E147">
        <v>68</v>
      </c>
      <c r="F147">
        <v>0.17964349771594981</v>
      </c>
      <c r="G147">
        <v>8.9821748857973997E-3</v>
      </c>
      <c r="H147">
        <v>4.4910874428987398E-2</v>
      </c>
      <c r="I147">
        <v>0</v>
      </c>
      <c r="J147">
        <v>800</v>
      </c>
      <c r="K147">
        <v>1</v>
      </c>
      <c r="L147">
        <v>345000</v>
      </c>
      <c r="M147" t="b">
        <v>0</v>
      </c>
    </row>
    <row r="148" spans="1:13">
      <c r="A148" t="s">
        <v>1252</v>
      </c>
      <c r="B148" t="s">
        <v>787</v>
      </c>
      <c r="C148" t="s">
        <v>787</v>
      </c>
      <c r="D148">
        <v>68</v>
      </c>
      <c r="E148">
        <v>68</v>
      </c>
      <c r="F148">
        <v>5.5250981170885803E-2</v>
      </c>
      <c r="G148">
        <v>2.7625490585441999E-3</v>
      </c>
      <c r="H148">
        <v>1.38127452927214E-2</v>
      </c>
      <c r="I148">
        <v>0</v>
      </c>
      <c r="J148">
        <v>800</v>
      </c>
      <c r="K148">
        <v>1</v>
      </c>
      <c r="L148">
        <v>345000</v>
      </c>
      <c r="M148" t="b">
        <v>0</v>
      </c>
    </row>
    <row r="149" spans="1:13">
      <c r="A149" t="s">
        <v>1252</v>
      </c>
      <c r="B149" t="s">
        <v>787</v>
      </c>
      <c r="C149" t="s">
        <v>787</v>
      </c>
      <c r="D149">
        <v>68</v>
      </c>
      <c r="E149">
        <v>68</v>
      </c>
      <c r="F149">
        <v>5.9948324420611702E-2</v>
      </c>
      <c r="G149">
        <v>2.9974162210305E-3</v>
      </c>
      <c r="H149">
        <v>1.49870811051529E-2</v>
      </c>
      <c r="I149">
        <v>0</v>
      </c>
      <c r="J149">
        <v>800</v>
      </c>
      <c r="K149">
        <v>1</v>
      </c>
      <c r="L149">
        <v>345000</v>
      </c>
      <c r="M149" t="b">
        <v>0</v>
      </c>
    </row>
    <row r="150" spans="1:13">
      <c r="A150" t="s">
        <v>1252</v>
      </c>
      <c r="B150" t="s">
        <v>787</v>
      </c>
      <c r="C150" t="s">
        <v>787</v>
      </c>
      <c r="D150">
        <v>68</v>
      </c>
      <c r="E150">
        <v>68</v>
      </c>
      <c r="F150">
        <v>0.3323743609566458</v>
      </c>
      <c r="G150">
        <v>1.6618718047832201E-2</v>
      </c>
      <c r="H150">
        <v>8.3093590239161394E-2</v>
      </c>
      <c r="I150">
        <v>0</v>
      </c>
      <c r="J150">
        <v>800</v>
      </c>
      <c r="K150">
        <v>1</v>
      </c>
      <c r="L150">
        <v>345000</v>
      </c>
      <c r="M150" t="b">
        <v>0</v>
      </c>
    </row>
    <row r="151" spans="1:13">
      <c r="A151" t="s">
        <v>1252</v>
      </c>
      <c r="B151" t="s">
        <v>787</v>
      </c>
      <c r="C151" t="s">
        <v>787</v>
      </c>
      <c r="D151">
        <v>68</v>
      </c>
      <c r="E151">
        <v>68</v>
      </c>
      <c r="F151">
        <v>5.4826706995853798E-2</v>
      </c>
      <c r="G151">
        <v>2.7413353497926E-3</v>
      </c>
      <c r="H151">
        <v>1.3706676748963399E-2</v>
      </c>
      <c r="I151">
        <v>0</v>
      </c>
      <c r="J151">
        <v>800</v>
      </c>
      <c r="K151">
        <v>1</v>
      </c>
      <c r="L151">
        <v>345000</v>
      </c>
      <c r="M151" t="b">
        <v>0</v>
      </c>
    </row>
    <row r="152" spans="1:13">
      <c r="A152" t="s">
        <v>1252</v>
      </c>
      <c r="B152" t="s">
        <v>787</v>
      </c>
      <c r="C152" t="s">
        <v>787</v>
      </c>
      <c r="D152">
        <v>68</v>
      </c>
      <c r="E152">
        <v>68</v>
      </c>
      <c r="F152">
        <v>0.2930200907979631</v>
      </c>
      <c r="G152">
        <v>1.4651004539898101E-2</v>
      </c>
      <c r="H152">
        <v>7.3255022699490704E-2</v>
      </c>
      <c r="I152">
        <v>0</v>
      </c>
      <c r="J152">
        <v>800</v>
      </c>
      <c r="K152">
        <v>1</v>
      </c>
      <c r="L152">
        <v>345000</v>
      </c>
      <c r="M152" t="b">
        <v>0</v>
      </c>
    </row>
    <row r="153" spans="1:13">
      <c r="A153" t="s">
        <v>1252</v>
      </c>
      <c r="B153" t="s">
        <v>787</v>
      </c>
      <c r="C153" t="s">
        <v>787</v>
      </c>
      <c r="D153">
        <v>68</v>
      </c>
      <c r="E153">
        <v>68</v>
      </c>
      <c r="F153">
        <v>5.2140444371522703E-2</v>
      </c>
      <c r="G153">
        <v>2.6070222185761E-3</v>
      </c>
      <c r="H153">
        <v>1.3035111092880599E-2</v>
      </c>
      <c r="I153">
        <v>0</v>
      </c>
      <c r="J153">
        <v>800</v>
      </c>
      <c r="K153">
        <v>1</v>
      </c>
      <c r="L153">
        <v>345000</v>
      </c>
      <c r="M153" t="b">
        <v>0</v>
      </c>
    </row>
    <row r="154" spans="1:13">
      <c r="A154" t="s">
        <v>1252</v>
      </c>
      <c r="B154" t="s">
        <v>787</v>
      </c>
      <c r="C154" t="s">
        <v>787</v>
      </c>
      <c r="D154">
        <v>68</v>
      </c>
      <c r="E154">
        <v>68</v>
      </c>
      <c r="F154">
        <v>6.8084517271599601E-2</v>
      </c>
      <c r="G154">
        <v>3.4042258635799002E-3</v>
      </c>
      <c r="H154">
        <v>1.70211293178999E-2</v>
      </c>
      <c r="I154">
        <v>0</v>
      </c>
      <c r="J154">
        <v>800</v>
      </c>
      <c r="K154">
        <v>1</v>
      </c>
      <c r="L154">
        <v>345000</v>
      </c>
      <c r="M154" t="b">
        <v>0</v>
      </c>
    </row>
    <row r="155" spans="1:13">
      <c r="A155" t="s">
        <v>1252</v>
      </c>
      <c r="B155" t="s">
        <v>787</v>
      </c>
      <c r="C155" t="s">
        <v>787</v>
      </c>
      <c r="D155">
        <v>68</v>
      </c>
      <c r="E155">
        <v>68</v>
      </c>
      <c r="F155">
        <v>5.5926406833822703E-2</v>
      </c>
      <c r="G155">
        <v>2.7963203416911E-3</v>
      </c>
      <c r="H155">
        <v>1.3981601708455599E-2</v>
      </c>
      <c r="I155">
        <v>0</v>
      </c>
      <c r="J155">
        <v>800</v>
      </c>
      <c r="K155">
        <v>1</v>
      </c>
      <c r="L155">
        <v>345000</v>
      </c>
      <c r="M155" t="b">
        <v>0</v>
      </c>
    </row>
    <row r="156" spans="1:13">
      <c r="A156" t="s">
        <v>1252</v>
      </c>
      <c r="B156" t="s">
        <v>787</v>
      </c>
      <c r="C156" t="s">
        <v>787</v>
      </c>
      <c r="D156">
        <v>68</v>
      </c>
      <c r="E156">
        <v>68</v>
      </c>
      <c r="F156">
        <v>0.2897963179446143</v>
      </c>
      <c r="G156">
        <v>1.4489815897230701E-2</v>
      </c>
      <c r="H156">
        <v>7.2449079486153506E-2</v>
      </c>
      <c r="I156">
        <v>0</v>
      </c>
      <c r="J156">
        <v>800</v>
      </c>
      <c r="K156">
        <v>1</v>
      </c>
      <c r="L156">
        <v>345000</v>
      </c>
      <c r="M156" t="b">
        <v>0</v>
      </c>
    </row>
    <row r="157" spans="1:13">
      <c r="A157" t="s">
        <v>1252</v>
      </c>
      <c r="B157" t="s">
        <v>787</v>
      </c>
      <c r="C157" t="s">
        <v>787</v>
      </c>
      <c r="D157">
        <v>68</v>
      </c>
      <c r="E157">
        <v>68</v>
      </c>
      <c r="F157">
        <v>6.3641171189799603E-2</v>
      </c>
      <c r="G157">
        <v>3.1820585594898999E-3</v>
      </c>
      <c r="H157">
        <v>1.5910292797449901E-2</v>
      </c>
      <c r="I157">
        <v>0</v>
      </c>
      <c r="J157">
        <v>800</v>
      </c>
      <c r="K157">
        <v>1</v>
      </c>
      <c r="L157">
        <v>345000</v>
      </c>
      <c r="M157" t="b">
        <v>0</v>
      </c>
    </row>
    <row r="158" spans="1:13">
      <c r="A158" t="s">
        <v>1252</v>
      </c>
      <c r="B158" t="s">
        <v>787</v>
      </c>
      <c r="C158" t="s">
        <v>787</v>
      </c>
      <c r="D158">
        <v>68</v>
      </c>
      <c r="E158">
        <v>68</v>
      </c>
      <c r="F158">
        <v>5.5238307706639497E-2</v>
      </c>
      <c r="G158">
        <v>2.7619153853318998E-3</v>
      </c>
      <c r="H158">
        <v>1.38095769266598E-2</v>
      </c>
      <c r="I158">
        <v>0</v>
      </c>
      <c r="J158">
        <v>800</v>
      </c>
      <c r="K158">
        <v>1</v>
      </c>
      <c r="L158">
        <v>345000</v>
      </c>
      <c r="M158" t="b">
        <v>0</v>
      </c>
    </row>
    <row r="159" spans="1:13">
      <c r="A159" t="s">
        <v>1252</v>
      </c>
      <c r="B159" t="s">
        <v>787</v>
      </c>
      <c r="C159" t="s">
        <v>787</v>
      </c>
      <c r="D159">
        <v>68</v>
      </c>
      <c r="E159">
        <v>68</v>
      </c>
      <c r="F159">
        <v>0.24146375860058589</v>
      </c>
      <c r="G159">
        <v>1.20731879300292E-2</v>
      </c>
      <c r="H159">
        <v>6.0365939650146402E-2</v>
      </c>
      <c r="I159">
        <v>0</v>
      </c>
      <c r="J159">
        <v>150</v>
      </c>
      <c r="K159">
        <v>1</v>
      </c>
      <c r="L159">
        <v>154000</v>
      </c>
      <c r="M159" t="b">
        <v>0</v>
      </c>
    </row>
    <row r="160" spans="1:13">
      <c r="A160" t="s">
        <v>1258</v>
      </c>
      <c r="B160" t="s">
        <v>787</v>
      </c>
      <c r="C160" t="s">
        <v>897</v>
      </c>
      <c r="D160">
        <v>68</v>
      </c>
      <c r="E160">
        <v>178</v>
      </c>
      <c r="F160">
        <v>9.1671886427856766</v>
      </c>
      <c r="G160">
        <v>0.45835943213928387</v>
      </c>
      <c r="H160">
        <v>2.2917971606964191</v>
      </c>
      <c r="I160">
        <v>0</v>
      </c>
      <c r="J160">
        <v>150</v>
      </c>
      <c r="K160">
        <v>1</v>
      </c>
      <c r="L160">
        <v>154000</v>
      </c>
      <c r="M160" t="b">
        <v>0</v>
      </c>
    </row>
    <row r="161" spans="1:13">
      <c r="A161" t="s">
        <v>1259</v>
      </c>
      <c r="B161" t="s">
        <v>1035</v>
      </c>
      <c r="C161" t="s">
        <v>787</v>
      </c>
      <c r="D161">
        <v>316</v>
      </c>
      <c r="E161">
        <v>68</v>
      </c>
      <c r="F161">
        <v>9.1739024215916167</v>
      </c>
      <c r="G161">
        <v>0.45869512107958071</v>
      </c>
      <c r="H161">
        <v>2.2934756053979042</v>
      </c>
      <c r="I161">
        <v>0</v>
      </c>
      <c r="J161">
        <v>150</v>
      </c>
      <c r="K161">
        <v>1</v>
      </c>
      <c r="L161">
        <v>154000</v>
      </c>
      <c r="M161" t="b">
        <v>0</v>
      </c>
    </row>
    <row r="162" spans="1:13">
      <c r="A162" t="s">
        <v>1258</v>
      </c>
      <c r="B162" t="s">
        <v>787</v>
      </c>
      <c r="C162" t="s">
        <v>897</v>
      </c>
      <c r="D162">
        <v>68</v>
      </c>
      <c r="E162">
        <v>178</v>
      </c>
      <c r="F162">
        <v>18.792249523413449</v>
      </c>
      <c r="G162">
        <v>0.93961247617067256</v>
      </c>
      <c r="H162">
        <v>4.6980623808533624</v>
      </c>
      <c r="I162">
        <v>0</v>
      </c>
      <c r="J162">
        <v>800</v>
      </c>
      <c r="K162">
        <v>1</v>
      </c>
      <c r="L162">
        <v>345000</v>
      </c>
      <c r="M162" t="b">
        <v>0</v>
      </c>
    </row>
    <row r="163" spans="1:13">
      <c r="A163" t="s">
        <v>1223</v>
      </c>
      <c r="B163" t="s">
        <v>783</v>
      </c>
      <c r="C163" t="s">
        <v>783</v>
      </c>
      <c r="D163">
        <v>64</v>
      </c>
      <c r="E163">
        <v>64</v>
      </c>
      <c r="F163">
        <v>1.5728515734291899</v>
      </c>
      <c r="G163">
        <v>7.8642578671459407E-2</v>
      </c>
      <c r="H163">
        <v>0.39321289335729742</v>
      </c>
      <c r="I163">
        <v>0</v>
      </c>
      <c r="J163">
        <v>150</v>
      </c>
      <c r="K163">
        <v>1</v>
      </c>
      <c r="L163">
        <v>154000</v>
      </c>
      <c r="M163" t="b">
        <v>0</v>
      </c>
    </row>
    <row r="164" spans="1:13">
      <c r="A164" t="s">
        <v>1260</v>
      </c>
      <c r="B164" t="s">
        <v>772</v>
      </c>
      <c r="C164" t="s">
        <v>772</v>
      </c>
      <c r="D164">
        <v>53</v>
      </c>
      <c r="E164">
        <v>53</v>
      </c>
      <c r="F164">
        <v>3.888264417864757</v>
      </c>
      <c r="G164">
        <v>0.19441322089323779</v>
      </c>
      <c r="H164">
        <v>0.97206610446618924</v>
      </c>
      <c r="I164">
        <v>0</v>
      </c>
      <c r="J164">
        <v>150</v>
      </c>
      <c r="K164">
        <v>1</v>
      </c>
      <c r="L164">
        <v>154000</v>
      </c>
      <c r="M164" t="b">
        <v>0</v>
      </c>
    </row>
    <row r="165" spans="1:13">
      <c r="A165" t="s">
        <v>1260</v>
      </c>
      <c r="B165" t="s">
        <v>772</v>
      </c>
      <c r="C165" t="s">
        <v>772</v>
      </c>
      <c r="D165">
        <v>53</v>
      </c>
      <c r="E165">
        <v>53</v>
      </c>
      <c r="F165">
        <v>5.0172317588040034</v>
      </c>
      <c r="G165">
        <v>0.25086158794020008</v>
      </c>
      <c r="H165">
        <v>1.2543079397010011</v>
      </c>
      <c r="I165">
        <v>0</v>
      </c>
      <c r="J165">
        <v>150</v>
      </c>
      <c r="K165">
        <v>1</v>
      </c>
      <c r="L165">
        <v>154000</v>
      </c>
      <c r="M165" t="b">
        <v>0</v>
      </c>
    </row>
    <row r="166" spans="1:13">
      <c r="A166" t="s">
        <v>1261</v>
      </c>
      <c r="B166" t="s">
        <v>772</v>
      </c>
      <c r="C166" t="s">
        <v>822</v>
      </c>
      <c r="D166">
        <v>53</v>
      </c>
      <c r="E166">
        <v>103</v>
      </c>
      <c r="F166">
        <v>38.245138928061152</v>
      </c>
      <c r="G166">
        <v>1.912256946403057</v>
      </c>
      <c r="H166">
        <v>9.5612847320152863</v>
      </c>
      <c r="I166">
        <v>0</v>
      </c>
      <c r="J166">
        <v>150</v>
      </c>
      <c r="K166">
        <v>1</v>
      </c>
      <c r="L166">
        <v>154000</v>
      </c>
      <c r="M166" t="b">
        <v>0</v>
      </c>
    </row>
    <row r="167" spans="1:13">
      <c r="A167" t="s">
        <v>1262</v>
      </c>
      <c r="B167" t="s">
        <v>727</v>
      </c>
      <c r="C167" t="s">
        <v>727</v>
      </c>
      <c r="D167">
        <v>8</v>
      </c>
      <c r="E167">
        <v>8</v>
      </c>
      <c r="F167">
        <v>0.26551483110799973</v>
      </c>
      <c r="G167">
        <v>1.32757415553999E-2</v>
      </c>
      <c r="H167">
        <v>6.6378707776999904E-2</v>
      </c>
      <c r="I167">
        <v>0</v>
      </c>
      <c r="J167">
        <v>800</v>
      </c>
      <c r="K167">
        <v>1</v>
      </c>
      <c r="L167">
        <v>345000</v>
      </c>
      <c r="M167" t="b">
        <v>0</v>
      </c>
    </row>
    <row r="168" spans="1:13">
      <c r="A168" t="s">
        <v>1262</v>
      </c>
      <c r="B168" t="s">
        <v>727</v>
      </c>
      <c r="C168" t="s">
        <v>727</v>
      </c>
      <c r="D168">
        <v>8</v>
      </c>
      <c r="E168">
        <v>8</v>
      </c>
      <c r="F168">
        <v>0.26495540611114932</v>
      </c>
      <c r="G168">
        <v>1.32477703055574E-2</v>
      </c>
      <c r="H168">
        <v>6.6238851527787301E-2</v>
      </c>
      <c r="I168">
        <v>0</v>
      </c>
      <c r="J168">
        <v>800</v>
      </c>
      <c r="K168">
        <v>1</v>
      </c>
      <c r="L168">
        <v>345000</v>
      </c>
      <c r="M168" t="b">
        <v>0</v>
      </c>
    </row>
    <row r="169" spans="1:13">
      <c r="A169" t="s">
        <v>1262</v>
      </c>
      <c r="B169" t="s">
        <v>727</v>
      </c>
      <c r="C169" t="s">
        <v>727</v>
      </c>
      <c r="D169">
        <v>8</v>
      </c>
      <c r="E169">
        <v>8</v>
      </c>
      <c r="F169">
        <v>0.23257185830229959</v>
      </c>
      <c r="G169">
        <v>1.1628592915114901E-2</v>
      </c>
      <c r="H169">
        <v>5.8142964575574899E-2</v>
      </c>
      <c r="I169">
        <v>0</v>
      </c>
      <c r="J169">
        <v>800</v>
      </c>
      <c r="K169">
        <v>1</v>
      </c>
      <c r="L169">
        <v>345000</v>
      </c>
      <c r="M169" t="b">
        <v>0</v>
      </c>
    </row>
    <row r="170" spans="1:13">
      <c r="A170" t="s">
        <v>1263</v>
      </c>
      <c r="B170" t="s">
        <v>735</v>
      </c>
      <c r="C170" t="s">
        <v>735</v>
      </c>
      <c r="D170">
        <v>16</v>
      </c>
      <c r="E170">
        <v>16</v>
      </c>
      <c r="F170">
        <v>0.18920605764283041</v>
      </c>
      <c r="G170">
        <v>9.4603028821415008E-3</v>
      </c>
      <c r="H170">
        <v>4.7301514410707603E-2</v>
      </c>
      <c r="I170">
        <v>0</v>
      </c>
      <c r="J170">
        <v>800</v>
      </c>
      <c r="K170">
        <v>1</v>
      </c>
      <c r="L170">
        <v>345000</v>
      </c>
      <c r="M170" t="b">
        <v>0</v>
      </c>
    </row>
    <row r="171" spans="1:13">
      <c r="A171" t="s">
        <v>1263</v>
      </c>
      <c r="B171" t="s">
        <v>735</v>
      </c>
      <c r="C171" t="s">
        <v>735</v>
      </c>
      <c r="D171">
        <v>16</v>
      </c>
      <c r="E171">
        <v>16</v>
      </c>
      <c r="F171">
        <v>0.1791295872736163</v>
      </c>
      <c r="G171">
        <v>8.9564793636808006E-3</v>
      </c>
      <c r="H171">
        <v>4.4782396818403999E-2</v>
      </c>
      <c r="I171">
        <v>0</v>
      </c>
      <c r="J171">
        <v>800</v>
      </c>
      <c r="K171">
        <v>1</v>
      </c>
      <c r="L171">
        <v>345000</v>
      </c>
      <c r="M171" t="b">
        <v>0</v>
      </c>
    </row>
    <row r="172" spans="1:13">
      <c r="A172" t="s">
        <v>1264</v>
      </c>
      <c r="B172" t="s">
        <v>771</v>
      </c>
      <c r="C172" t="s">
        <v>771</v>
      </c>
      <c r="D172">
        <v>52</v>
      </c>
      <c r="E172">
        <v>52</v>
      </c>
      <c r="F172">
        <v>0.48381797052873882</v>
      </c>
      <c r="G172">
        <v>2.41908985264369E-2</v>
      </c>
      <c r="H172">
        <v>0.1209544926321847</v>
      </c>
      <c r="I172">
        <v>0</v>
      </c>
      <c r="J172">
        <v>150</v>
      </c>
      <c r="K172">
        <v>1</v>
      </c>
      <c r="L172">
        <v>154000</v>
      </c>
      <c r="M172" t="b">
        <v>0</v>
      </c>
    </row>
    <row r="173" spans="1:13">
      <c r="A173" t="s">
        <v>1262</v>
      </c>
      <c r="B173" t="s">
        <v>727</v>
      </c>
      <c r="C173" t="s">
        <v>727</v>
      </c>
      <c r="D173">
        <v>8</v>
      </c>
      <c r="E173">
        <v>8</v>
      </c>
      <c r="F173">
        <v>0.24964104079989369</v>
      </c>
      <c r="G173">
        <v>1.24820520399946E-2</v>
      </c>
      <c r="H173">
        <v>6.2410260199973401E-2</v>
      </c>
      <c r="I173">
        <v>0</v>
      </c>
      <c r="J173">
        <v>800</v>
      </c>
      <c r="K173">
        <v>1</v>
      </c>
      <c r="L173">
        <v>345000</v>
      </c>
      <c r="M173" t="b">
        <v>0</v>
      </c>
    </row>
    <row r="174" spans="1:13">
      <c r="A174" t="s">
        <v>1262</v>
      </c>
      <c r="B174" t="s">
        <v>727</v>
      </c>
      <c r="C174" t="s">
        <v>727</v>
      </c>
      <c r="D174">
        <v>8</v>
      </c>
      <c r="E174">
        <v>8</v>
      </c>
      <c r="F174">
        <v>0.28320963533603499</v>
      </c>
      <c r="G174">
        <v>1.4160481766801699E-2</v>
      </c>
      <c r="H174">
        <v>7.0802408834008707E-2</v>
      </c>
      <c r="I174">
        <v>0</v>
      </c>
      <c r="J174">
        <v>800</v>
      </c>
      <c r="K174">
        <v>1</v>
      </c>
      <c r="L174">
        <v>345000</v>
      </c>
      <c r="M174" t="b">
        <v>0</v>
      </c>
    </row>
    <row r="175" spans="1:13">
      <c r="A175" t="s">
        <v>1262</v>
      </c>
      <c r="B175" t="s">
        <v>727</v>
      </c>
      <c r="C175" t="s">
        <v>727</v>
      </c>
      <c r="D175">
        <v>8</v>
      </c>
      <c r="E175">
        <v>8</v>
      </c>
      <c r="F175">
        <v>0.20721901472339979</v>
      </c>
      <c r="G175">
        <v>1.03609507361699E-2</v>
      </c>
      <c r="H175">
        <v>5.1804753680849899E-2</v>
      </c>
      <c r="I175">
        <v>0</v>
      </c>
      <c r="J175">
        <v>800</v>
      </c>
      <c r="K175">
        <v>1</v>
      </c>
      <c r="L175">
        <v>345000</v>
      </c>
      <c r="M175" t="b">
        <v>0</v>
      </c>
    </row>
    <row r="176" spans="1:13">
      <c r="A176" t="s">
        <v>1262</v>
      </c>
      <c r="B176" t="s">
        <v>727</v>
      </c>
      <c r="C176" t="s">
        <v>727</v>
      </c>
      <c r="D176">
        <v>8</v>
      </c>
      <c r="E176">
        <v>8</v>
      </c>
      <c r="F176">
        <v>0.20286245036437181</v>
      </c>
      <c r="G176">
        <v>1.01431225182185E-2</v>
      </c>
      <c r="H176">
        <v>5.0715612591092897E-2</v>
      </c>
      <c r="I176">
        <v>0</v>
      </c>
      <c r="J176">
        <v>800</v>
      </c>
      <c r="K176">
        <v>1</v>
      </c>
      <c r="L176">
        <v>345000</v>
      </c>
      <c r="M176" t="b">
        <v>0</v>
      </c>
    </row>
    <row r="177" spans="1:13">
      <c r="A177" t="s">
        <v>1262</v>
      </c>
      <c r="B177" t="s">
        <v>727</v>
      </c>
      <c r="C177" t="s">
        <v>727</v>
      </c>
      <c r="D177">
        <v>8</v>
      </c>
      <c r="E177">
        <v>8</v>
      </c>
      <c r="F177">
        <v>0.20095515862745311</v>
      </c>
      <c r="G177">
        <v>1.00477579313726E-2</v>
      </c>
      <c r="H177">
        <v>5.0238789656863202E-2</v>
      </c>
      <c r="I177">
        <v>0</v>
      </c>
      <c r="J177">
        <v>800</v>
      </c>
      <c r="K177">
        <v>1</v>
      </c>
      <c r="L177">
        <v>345000</v>
      </c>
      <c r="M177" t="b">
        <v>0</v>
      </c>
    </row>
    <row r="178" spans="1:13">
      <c r="A178" t="s">
        <v>1262</v>
      </c>
      <c r="B178" t="s">
        <v>727</v>
      </c>
      <c r="C178" t="s">
        <v>727</v>
      </c>
      <c r="D178">
        <v>8</v>
      </c>
      <c r="E178">
        <v>8</v>
      </c>
      <c r="F178">
        <v>0.25877443113085069</v>
      </c>
      <c r="G178">
        <v>1.29387215565425E-2</v>
      </c>
      <c r="H178">
        <v>6.4693607782712603E-2</v>
      </c>
      <c r="I178">
        <v>0</v>
      </c>
      <c r="J178">
        <v>800</v>
      </c>
      <c r="K178">
        <v>1</v>
      </c>
      <c r="L178">
        <v>345000</v>
      </c>
      <c r="M178" t="b">
        <v>0</v>
      </c>
    </row>
    <row r="179" spans="1:13">
      <c r="A179" t="s">
        <v>1262</v>
      </c>
      <c r="B179" t="s">
        <v>727</v>
      </c>
      <c r="C179" t="s">
        <v>727</v>
      </c>
      <c r="D179">
        <v>8</v>
      </c>
      <c r="E179">
        <v>8</v>
      </c>
      <c r="F179">
        <v>0.2131098948787355</v>
      </c>
      <c r="G179">
        <v>1.06554947439367E-2</v>
      </c>
      <c r="H179">
        <v>5.3277473719683797E-2</v>
      </c>
      <c r="I179">
        <v>0</v>
      </c>
      <c r="J179">
        <v>800</v>
      </c>
      <c r="K179">
        <v>1</v>
      </c>
      <c r="L179">
        <v>345000</v>
      </c>
      <c r="M179" t="b">
        <v>0</v>
      </c>
    </row>
    <row r="180" spans="1:13">
      <c r="A180" t="s">
        <v>1265</v>
      </c>
      <c r="B180" t="s">
        <v>771</v>
      </c>
      <c r="C180" t="s">
        <v>735</v>
      </c>
      <c r="D180">
        <v>52</v>
      </c>
      <c r="E180">
        <v>16</v>
      </c>
      <c r="F180">
        <v>11.659017667271581</v>
      </c>
      <c r="G180">
        <v>0.58295088336357903</v>
      </c>
      <c r="H180">
        <v>2.9147544168178952</v>
      </c>
      <c r="I180">
        <v>0</v>
      </c>
      <c r="J180">
        <v>150</v>
      </c>
      <c r="K180">
        <v>1</v>
      </c>
      <c r="L180">
        <v>154000</v>
      </c>
      <c r="M180" t="b">
        <v>0</v>
      </c>
    </row>
    <row r="181" spans="1:13">
      <c r="A181" t="s">
        <v>1266</v>
      </c>
      <c r="B181" t="s">
        <v>823</v>
      </c>
      <c r="C181" t="s">
        <v>772</v>
      </c>
      <c r="D181">
        <v>104</v>
      </c>
      <c r="E181">
        <v>53</v>
      </c>
      <c r="F181">
        <v>37.360720645597993</v>
      </c>
      <c r="G181">
        <v>1.8680360322798999</v>
      </c>
      <c r="H181">
        <v>9.3401801613994966</v>
      </c>
      <c r="I181">
        <v>0</v>
      </c>
      <c r="J181">
        <v>800</v>
      </c>
      <c r="K181">
        <v>1</v>
      </c>
      <c r="L181">
        <v>345000</v>
      </c>
      <c r="M181" t="b">
        <v>0</v>
      </c>
    </row>
    <row r="182" spans="1:13">
      <c r="A182" t="s">
        <v>1253</v>
      </c>
      <c r="B182" t="s">
        <v>820</v>
      </c>
      <c r="C182" t="s">
        <v>820</v>
      </c>
      <c r="D182">
        <v>101</v>
      </c>
      <c r="E182">
        <v>101</v>
      </c>
      <c r="F182">
        <v>9.5207393729153697E-2</v>
      </c>
      <c r="G182">
        <v>4.7603696864576004E-3</v>
      </c>
      <c r="H182">
        <v>2.38018484322884E-2</v>
      </c>
      <c r="I182">
        <v>0</v>
      </c>
      <c r="J182">
        <v>800</v>
      </c>
      <c r="K182">
        <v>1</v>
      </c>
      <c r="L182">
        <v>345000</v>
      </c>
      <c r="M182" t="b">
        <v>0</v>
      </c>
    </row>
    <row r="183" spans="1:13">
      <c r="A183" t="s">
        <v>1253</v>
      </c>
      <c r="B183" t="s">
        <v>820</v>
      </c>
      <c r="C183" t="s">
        <v>820</v>
      </c>
      <c r="D183">
        <v>101</v>
      </c>
      <c r="E183">
        <v>101</v>
      </c>
      <c r="F183">
        <v>9.9642587396205295E-2</v>
      </c>
      <c r="G183">
        <v>4.9821293698101999E-3</v>
      </c>
      <c r="H183">
        <v>2.49106468490513E-2</v>
      </c>
      <c r="I183">
        <v>0</v>
      </c>
      <c r="J183">
        <v>800</v>
      </c>
      <c r="K183">
        <v>1</v>
      </c>
      <c r="L183">
        <v>345000</v>
      </c>
      <c r="M183" t="b">
        <v>0</v>
      </c>
    </row>
    <row r="184" spans="1:13">
      <c r="A184" t="s">
        <v>1267</v>
      </c>
      <c r="B184" t="s">
        <v>729</v>
      </c>
      <c r="C184" t="s">
        <v>729</v>
      </c>
      <c r="D184">
        <v>10</v>
      </c>
      <c r="E184">
        <v>10</v>
      </c>
      <c r="F184">
        <v>0.1037132347601538</v>
      </c>
      <c r="G184">
        <v>5.1856617380075997E-3</v>
      </c>
      <c r="H184">
        <v>2.5928308690038399E-2</v>
      </c>
      <c r="I184">
        <v>0</v>
      </c>
      <c r="J184">
        <v>800</v>
      </c>
      <c r="K184">
        <v>1</v>
      </c>
      <c r="L184">
        <v>345000</v>
      </c>
      <c r="M184" t="b">
        <v>0</v>
      </c>
    </row>
    <row r="185" spans="1:13">
      <c r="A185" t="s">
        <v>1267</v>
      </c>
      <c r="B185" t="s">
        <v>729</v>
      </c>
      <c r="C185" t="s">
        <v>729</v>
      </c>
      <c r="D185">
        <v>10</v>
      </c>
      <c r="E185">
        <v>10</v>
      </c>
      <c r="F185">
        <v>0.11656469970119181</v>
      </c>
      <c r="G185">
        <v>5.8282349850595E-3</v>
      </c>
      <c r="H185">
        <v>2.91411749252979E-2</v>
      </c>
      <c r="I185">
        <v>0</v>
      </c>
      <c r="J185">
        <v>800</v>
      </c>
      <c r="K185">
        <v>1</v>
      </c>
      <c r="L185">
        <v>345000</v>
      </c>
      <c r="M185" t="b">
        <v>0</v>
      </c>
    </row>
    <row r="186" spans="1:13">
      <c r="A186" t="s">
        <v>1253</v>
      </c>
      <c r="B186" t="s">
        <v>820</v>
      </c>
      <c r="C186" t="s">
        <v>820</v>
      </c>
      <c r="D186">
        <v>101</v>
      </c>
      <c r="E186">
        <v>101</v>
      </c>
      <c r="F186">
        <v>0.76815104673465495</v>
      </c>
      <c r="G186">
        <v>3.8407552336732702E-2</v>
      </c>
      <c r="H186">
        <v>0.19203776168366371</v>
      </c>
      <c r="I186">
        <v>0</v>
      </c>
      <c r="J186">
        <v>800</v>
      </c>
      <c r="K186">
        <v>1</v>
      </c>
      <c r="L186">
        <v>345000</v>
      </c>
      <c r="M186" t="b">
        <v>0</v>
      </c>
    </row>
    <row r="187" spans="1:13">
      <c r="A187" t="s">
        <v>1267</v>
      </c>
      <c r="B187" t="s">
        <v>729</v>
      </c>
      <c r="C187" t="s">
        <v>729</v>
      </c>
      <c r="D187">
        <v>10</v>
      </c>
      <c r="E187">
        <v>10</v>
      </c>
      <c r="F187">
        <v>0.26748214954094668</v>
      </c>
      <c r="G187">
        <v>1.3374107477047301E-2</v>
      </c>
      <c r="H187">
        <v>6.68705373852366E-2</v>
      </c>
      <c r="I187">
        <v>0</v>
      </c>
      <c r="J187">
        <v>800</v>
      </c>
      <c r="K187">
        <v>1</v>
      </c>
      <c r="L187">
        <v>345000</v>
      </c>
      <c r="M187" t="b">
        <v>0</v>
      </c>
    </row>
    <row r="188" spans="1:13">
      <c r="A188" t="s">
        <v>1267</v>
      </c>
      <c r="B188" t="s">
        <v>729</v>
      </c>
      <c r="C188" t="s">
        <v>729</v>
      </c>
      <c r="D188">
        <v>10</v>
      </c>
      <c r="E188">
        <v>10</v>
      </c>
      <c r="F188">
        <v>0.26709507070473809</v>
      </c>
      <c r="G188">
        <v>1.33547535352369E-2</v>
      </c>
      <c r="H188">
        <v>6.6773767676184495E-2</v>
      </c>
      <c r="I188">
        <v>0</v>
      </c>
      <c r="J188">
        <v>800</v>
      </c>
      <c r="K188">
        <v>1</v>
      </c>
      <c r="L188">
        <v>345000</v>
      </c>
      <c r="M188" t="b">
        <v>0</v>
      </c>
    </row>
    <row r="189" spans="1:13">
      <c r="A189" t="s">
        <v>1268</v>
      </c>
      <c r="B189" t="s">
        <v>824</v>
      </c>
      <c r="C189" t="s">
        <v>825</v>
      </c>
      <c r="D189">
        <v>105</v>
      </c>
      <c r="E189">
        <v>106</v>
      </c>
      <c r="F189">
        <v>15.7305083484133</v>
      </c>
      <c r="G189">
        <v>0.78652541742066484</v>
      </c>
      <c r="H189">
        <v>3.9326270871033242</v>
      </c>
      <c r="I189">
        <v>0</v>
      </c>
      <c r="J189">
        <v>800</v>
      </c>
      <c r="K189">
        <v>1</v>
      </c>
      <c r="L189">
        <v>345000</v>
      </c>
      <c r="M189" t="b">
        <v>0</v>
      </c>
    </row>
    <row r="190" spans="1:13">
      <c r="A190" t="s">
        <v>1269</v>
      </c>
      <c r="B190" t="s">
        <v>755</v>
      </c>
      <c r="C190" t="s">
        <v>811</v>
      </c>
      <c r="D190">
        <v>36</v>
      </c>
      <c r="E190">
        <v>92</v>
      </c>
      <c r="F190">
        <v>52.751647423455239</v>
      </c>
      <c r="G190">
        <v>2.637582371172762</v>
      </c>
      <c r="H190">
        <v>13.18791185586381</v>
      </c>
      <c r="I190">
        <v>0</v>
      </c>
      <c r="J190">
        <v>800</v>
      </c>
      <c r="K190">
        <v>1</v>
      </c>
      <c r="L190">
        <v>345000</v>
      </c>
      <c r="M190" t="b">
        <v>0</v>
      </c>
    </row>
    <row r="191" spans="1:13">
      <c r="A191" t="s">
        <v>1176</v>
      </c>
      <c r="B191" t="s">
        <v>755</v>
      </c>
      <c r="C191" t="s">
        <v>755</v>
      </c>
      <c r="D191">
        <v>36</v>
      </c>
      <c r="E191">
        <v>36</v>
      </c>
      <c r="F191">
        <v>7.2393951500344694E-2</v>
      </c>
      <c r="G191">
        <v>3.6196975750171999E-3</v>
      </c>
      <c r="H191">
        <v>1.8098487875086101E-2</v>
      </c>
      <c r="I191">
        <v>0</v>
      </c>
      <c r="J191">
        <v>800</v>
      </c>
      <c r="K191">
        <v>1</v>
      </c>
      <c r="L191">
        <v>345000</v>
      </c>
      <c r="M191" t="b">
        <v>0</v>
      </c>
    </row>
    <row r="192" spans="1:13">
      <c r="A192" t="s">
        <v>1176</v>
      </c>
      <c r="B192" t="s">
        <v>755</v>
      </c>
      <c r="C192" t="s">
        <v>755</v>
      </c>
      <c r="D192">
        <v>36</v>
      </c>
      <c r="E192">
        <v>36</v>
      </c>
      <c r="F192">
        <v>0.120143257835769</v>
      </c>
      <c r="G192">
        <v>6.0071628917884E-3</v>
      </c>
      <c r="H192">
        <v>3.0035814458942201E-2</v>
      </c>
      <c r="I192">
        <v>0</v>
      </c>
      <c r="J192">
        <v>800</v>
      </c>
      <c r="K192">
        <v>1</v>
      </c>
      <c r="L192">
        <v>345000</v>
      </c>
      <c r="M192" t="b">
        <v>0</v>
      </c>
    </row>
    <row r="193" spans="1:13">
      <c r="A193" t="s">
        <v>1270</v>
      </c>
      <c r="B193" t="s">
        <v>812</v>
      </c>
      <c r="C193" t="s">
        <v>812</v>
      </c>
      <c r="D193">
        <v>93</v>
      </c>
      <c r="E193">
        <v>93</v>
      </c>
      <c r="F193">
        <v>5.5991275030240699E-2</v>
      </c>
      <c r="G193">
        <v>2.7995637515119999E-3</v>
      </c>
      <c r="H193">
        <v>1.39978187575601E-2</v>
      </c>
      <c r="I193">
        <v>0</v>
      </c>
      <c r="J193">
        <v>150</v>
      </c>
      <c r="K193">
        <v>1</v>
      </c>
      <c r="L193">
        <v>154000</v>
      </c>
      <c r="M193" t="b">
        <v>0</v>
      </c>
    </row>
    <row r="194" spans="1:13">
      <c r="A194" t="s">
        <v>1176</v>
      </c>
      <c r="B194" t="s">
        <v>755</v>
      </c>
      <c r="C194" t="s">
        <v>755</v>
      </c>
      <c r="D194">
        <v>36</v>
      </c>
      <c r="E194">
        <v>36</v>
      </c>
      <c r="F194">
        <v>6.7868484495005696E-2</v>
      </c>
      <c r="G194">
        <v>3.3934242247502001E-3</v>
      </c>
      <c r="H194">
        <v>1.69671211237514E-2</v>
      </c>
      <c r="I194">
        <v>0</v>
      </c>
      <c r="J194">
        <v>800</v>
      </c>
      <c r="K194">
        <v>1</v>
      </c>
      <c r="L194">
        <v>345000</v>
      </c>
      <c r="M194" t="b">
        <v>0</v>
      </c>
    </row>
    <row r="195" spans="1:13">
      <c r="A195" t="s">
        <v>1270</v>
      </c>
      <c r="B195" t="s">
        <v>812</v>
      </c>
      <c r="C195" t="s">
        <v>812</v>
      </c>
      <c r="D195">
        <v>93</v>
      </c>
      <c r="E195">
        <v>93</v>
      </c>
      <c r="F195">
        <v>5.7296320594018797E-2</v>
      </c>
      <c r="G195">
        <v>2.8648160297008998E-3</v>
      </c>
      <c r="H195">
        <v>1.4324080148504699E-2</v>
      </c>
      <c r="I195">
        <v>0</v>
      </c>
      <c r="J195">
        <v>150</v>
      </c>
      <c r="K195">
        <v>1</v>
      </c>
      <c r="L195">
        <v>154000</v>
      </c>
      <c r="M195" t="b">
        <v>0</v>
      </c>
    </row>
    <row r="196" spans="1:13">
      <c r="A196" t="s">
        <v>1176</v>
      </c>
      <c r="B196" t="s">
        <v>755</v>
      </c>
      <c r="C196" t="s">
        <v>755</v>
      </c>
      <c r="D196">
        <v>36</v>
      </c>
      <c r="E196">
        <v>36</v>
      </c>
      <c r="F196">
        <v>0.1105458914075067</v>
      </c>
      <c r="G196">
        <v>5.5272945703753002E-3</v>
      </c>
      <c r="H196">
        <v>2.7636472851876599E-2</v>
      </c>
      <c r="I196">
        <v>0</v>
      </c>
      <c r="J196">
        <v>800</v>
      </c>
      <c r="K196">
        <v>1</v>
      </c>
      <c r="L196">
        <v>345000</v>
      </c>
      <c r="M196" t="b">
        <v>0</v>
      </c>
    </row>
    <row r="197" spans="1:13">
      <c r="A197" t="s">
        <v>1271</v>
      </c>
      <c r="B197" t="s">
        <v>811</v>
      </c>
      <c r="C197" t="s">
        <v>811</v>
      </c>
      <c r="D197">
        <v>92</v>
      </c>
      <c r="E197">
        <v>92</v>
      </c>
      <c r="F197">
        <v>0.11821311866603799</v>
      </c>
      <c r="G197">
        <v>5.9106559333019001E-3</v>
      </c>
      <c r="H197">
        <v>2.9553279666509499E-2</v>
      </c>
      <c r="I197">
        <v>0</v>
      </c>
      <c r="J197">
        <v>800</v>
      </c>
      <c r="K197">
        <v>1</v>
      </c>
      <c r="L197">
        <v>345000</v>
      </c>
      <c r="M197" t="b">
        <v>0</v>
      </c>
    </row>
    <row r="198" spans="1:13">
      <c r="A198" t="s">
        <v>1271</v>
      </c>
      <c r="B198" t="s">
        <v>811</v>
      </c>
      <c r="C198" t="s">
        <v>811</v>
      </c>
      <c r="D198">
        <v>92</v>
      </c>
      <c r="E198">
        <v>92</v>
      </c>
      <c r="F198">
        <v>0.1114620951948472</v>
      </c>
      <c r="G198">
        <v>5.5731047597423001E-3</v>
      </c>
      <c r="H198">
        <v>2.7865523798711801E-2</v>
      </c>
      <c r="I198">
        <v>0</v>
      </c>
      <c r="J198">
        <v>800</v>
      </c>
      <c r="K198">
        <v>1</v>
      </c>
      <c r="L198">
        <v>345000</v>
      </c>
      <c r="M198" t="b">
        <v>0</v>
      </c>
    </row>
    <row r="199" spans="1:13">
      <c r="A199" t="s">
        <v>1271</v>
      </c>
      <c r="B199" t="s">
        <v>811</v>
      </c>
      <c r="C199" t="s">
        <v>811</v>
      </c>
      <c r="D199">
        <v>92</v>
      </c>
      <c r="E199">
        <v>92</v>
      </c>
      <c r="F199">
        <v>0.1155729633587252</v>
      </c>
      <c r="G199">
        <v>5.7786481679361996E-3</v>
      </c>
      <c r="H199">
        <v>2.8893240839681301E-2</v>
      </c>
      <c r="I199">
        <v>0</v>
      </c>
      <c r="J199">
        <v>800</v>
      </c>
      <c r="K199">
        <v>1</v>
      </c>
      <c r="L199">
        <v>345000</v>
      </c>
      <c r="M199" t="b">
        <v>0</v>
      </c>
    </row>
    <row r="200" spans="1:13">
      <c r="A200" t="s">
        <v>1271</v>
      </c>
      <c r="B200" t="s">
        <v>811</v>
      </c>
      <c r="C200" t="s">
        <v>811</v>
      </c>
      <c r="D200">
        <v>92</v>
      </c>
      <c r="E200">
        <v>92</v>
      </c>
      <c r="F200">
        <v>0.1127856410416672</v>
      </c>
      <c r="G200">
        <v>5.6392820520833001E-3</v>
      </c>
      <c r="H200">
        <v>2.8196410260416801E-2</v>
      </c>
      <c r="I200">
        <v>0</v>
      </c>
      <c r="J200">
        <v>800</v>
      </c>
      <c r="K200">
        <v>1</v>
      </c>
      <c r="L200">
        <v>345000</v>
      </c>
      <c r="M200" t="b">
        <v>0</v>
      </c>
    </row>
    <row r="201" spans="1:13">
      <c r="A201" t="s">
        <v>1176</v>
      </c>
      <c r="B201" t="s">
        <v>755</v>
      </c>
      <c r="C201" t="s">
        <v>755</v>
      </c>
      <c r="D201">
        <v>36</v>
      </c>
      <c r="E201">
        <v>36</v>
      </c>
      <c r="F201">
        <v>6.9141005437014902E-2</v>
      </c>
      <c r="G201">
        <v>3.4570502718507001E-3</v>
      </c>
      <c r="H201">
        <v>1.7285251359253701E-2</v>
      </c>
      <c r="I201">
        <v>0</v>
      </c>
      <c r="J201">
        <v>800</v>
      </c>
      <c r="K201">
        <v>1</v>
      </c>
      <c r="L201">
        <v>345000</v>
      </c>
      <c r="M201" t="b">
        <v>0</v>
      </c>
    </row>
    <row r="202" spans="1:13">
      <c r="A202" t="s">
        <v>1270</v>
      </c>
      <c r="B202" t="s">
        <v>812</v>
      </c>
      <c r="C202" t="s">
        <v>812</v>
      </c>
      <c r="D202">
        <v>93</v>
      </c>
      <c r="E202">
        <v>93</v>
      </c>
      <c r="F202">
        <v>0.14911472493707481</v>
      </c>
      <c r="G202">
        <v>7.4557362468536999E-3</v>
      </c>
      <c r="H202">
        <v>3.7278681234268703E-2</v>
      </c>
      <c r="I202">
        <v>0</v>
      </c>
      <c r="J202">
        <v>150</v>
      </c>
      <c r="K202">
        <v>1</v>
      </c>
      <c r="L202">
        <v>154000</v>
      </c>
      <c r="M202" t="b">
        <v>0</v>
      </c>
    </row>
    <row r="203" spans="1:13">
      <c r="A203" t="s">
        <v>1270</v>
      </c>
      <c r="B203" t="s">
        <v>812</v>
      </c>
      <c r="C203" t="s">
        <v>812</v>
      </c>
      <c r="D203">
        <v>93</v>
      </c>
      <c r="E203">
        <v>93</v>
      </c>
      <c r="F203">
        <v>0.14649669024837539</v>
      </c>
      <c r="G203">
        <v>7.3248345124187E-3</v>
      </c>
      <c r="H203">
        <v>3.6624172562093799E-2</v>
      </c>
      <c r="I203">
        <v>0</v>
      </c>
      <c r="J203">
        <v>150</v>
      </c>
      <c r="K203">
        <v>1</v>
      </c>
      <c r="L203">
        <v>154000</v>
      </c>
      <c r="M203" t="b">
        <v>0</v>
      </c>
    </row>
    <row r="204" spans="1:13">
      <c r="A204" t="s">
        <v>1176</v>
      </c>
      <c r="B204" t="s">
        <v>755</v>
      </c>
      <c r="C204" t="s">
        <v>755</v>
      </c>
      <c r="D204">
        <v>36</v>
      </c>
      <c r="E204">
        <v>36</v>
      </c>
      <c r="F204">
        <v>6.8235072167005695E-2</v>
      </c>
      <c r="G204">
        <v>3.4117536083502001E-3</v>
      </c>
      <c r="H204">
        <v>1.7058768041751399E-2</v>
      </c>
      <c r="I204">
        <v>0</v>
      </c>
      <c r="J204">
        <v>800</v>
      </c>
      <c r="K204">
        <v>1</v>
      </c>
      <c r="L204">
        <v>345000</v>
      </c>
      <c r="M204" t="b">
        <v>0</v>
      </c>
    </row>
    <row r="205" spans="1:13">
      <c r="A205" t="s">
        <v>1272</v>
      </c>
      <c r="B205" t="s">
        <v>757</v>
      </c>
      <c r="C205" t="s">
        <v>826</v>
      </c>
      <c r="D205">
        <v>38</v>
      </c>
      <c r="E205">
        <v>107</v>
      </c>
      <c r="F205">
        <v>6.9734522297164956</v>
      </c>
      <c r="G205">
        <v>0.34867261148582479</v>
      </c>
      <c r="H205">
        <v>1.7433630574291239</v>
      </c>
      <c r="I205">
        <v>0</v>
      </c>
      <c r="J205">
        <v>150</v>
      </c>
      <c r="K205">
        <v>1</v>
      </c>
      <c r="L205">
        <v>154000</v>
      </c>
      <c r="M205" t="b">
        <v>0</v>
      </c>
    </row>
    <row r="206" spans="1:13">
      <c r="A206" t="s">
        <v>1178</v>
      </c>
      <c r="B206" t="s">
        <v>757</v>
      </c>
      <c r="C206" t="s">
        <v>757</v>
      </c>
      <c r="D206">
        <v>38</v>
      </c>
      <c r="E206">
        <v>38</v>
      </c>
      <c r="F206">
        <v>3.2144663431446139</v>
      </c>
      <c r="G206">
        <v>0.16072331715723071</v>
      </c>
      <c r="H206">
        <v>0.80361658578615347</v>
      </c>
      <c r="I206">
        <v>0</v>
      </c>
      <c r="J206">
        <v>150</v>
      </c>
      <c r="K206">
        <v>1</v>
      </c>
      <c r="L206">
        <v>154000</v>
      </c>
      <c r="M206" t="b">
        <v>0</v>
      </c>
    </row>
    <row r="207" spans="1:13">
      <c r="A207" t="s">
        <v>1273</v>
      </c>
      <c r="B207" t="s">
        <v>827</v>
      </c>
      <c r="C207" t="s">
        <v>828</v>
      </c>
      <c r="D207">
        <v>108</v>
      </c>
      <c r="E207">
        <v>109</v>
      </c>
      <c r="F207">
        <v>9.7001567309618721</v>
      </c>
      <c r="G207">
        <v>0.4850078365480936</v>
      </c>
      <c r="H207">
        <v>2.425039182740468</v>
      </c>
      <c r="I207">
        <v>0</v>
      </c>
      <c r="J207">
        <v>150</v>
      </c>
      <c r="K207">
        <v>1</v>
      </c>
      <c r="L207">
        <v>154000</v>
      </c>
      <c r="M207" t="b">
        <v>0</v>
      </c>
    </row>
    <row r="208" spans="1:13">
      <c r="A208" t="s">
        <v>1274</v>
      </c>
      <c r="B208" t="s">
        <v>811</v>
      </c>
      <c r="C208" t="s">
        <v>829</v>
      </c>
      <c r="D208">
        <v>92</v>
      </c>
      <c r="E208">
        <v>110</v>
      </c>
      <c r="F208">
        <v>20.321111017262378</v>
      </c>
      <c r="G208">
        <v>1.0160555508631191</v>
      </c>
      <c r="H208">
        <v>5.0802777543155946</v>
      </c>
      <c r="I208">
        <v>0</v>
      </c>
      <c r="J208">
        <v>150</v>
      </c>
      <c r="K208">
        <v>1</v>
      </c>
      <c r="L208">
        <v>154000</v>
      </c>
      <c r="M208" t="b">
        <v>0</v>
      </c>
    </row>
    <row r="209" spans="1:13">
      <c r="A209" t="s">
        <v>1270</v>
      </c>
      <c r="B209" t="s">
        <v>812</v>
      </c>
      <c r="C209" t="s">
        <v>812</v>
      </c>
      <c r="D209">
        <v>93</v>
      </c>
      <c r="E209">
        <v>93</v>
      </c>
      <c r="F209">
        <v>5.1857080686517301E-2</v>
      </c>
      <c r="G209">
        <v>2.5928540343257999E-3</v>
      </c>
      <c r="H209">
        <v>1.2964270171629299E-2</v>
      </c>
      <c r="I209">
        <v>0</v>
      </c>
      <c r="J209">
        <v>150</v>
      </c>
      <c r="K209">
        <v>1</v>
      </c>
      <c r="L209">
        <v>154000</v>
      </c>
      <c r="M209" t="b">
        <v>0</v>
      </c>
    </row>
    <row r="210" spans="1:13">
      <c r="A210" t="s">
        <v>1270</v>
      </c>
      <c r="B210" t="s">
        <v>812</v>
      </c>
      <c r="C210" t="s">
        <v>812</v>
      </c>
      <c r="D210">
        <v>93</v>
      </c>
      <c r="E210">
        <v>93</v>
      </c>
      <c r="F210">
        <v>5.27218381429699E-2</v>
      </c>
      <c r="G210">
        <v>2.6360919071483999E-3</v>
      </c>
      <c r="H210">
        <v>1.31804595357424E-2</v>
      </c>
      <c r="I210">
        <v>0</v>
      </c>
      <c r="J210">
        <v>150</v>
      </c>
      <c r="K210">
        <v>1</v>
      </c>
      <c r="L210">
        <v>154000</v>
      </c>
      <c r="M210" t="b">
        <v>0</v>
      </c>
    </row>
    <row r="211" spans="1:13">
      <c r="A211" t="s">
        <v>1275</v>
      </c>
      <c r="B211" t="s">
        <v>816</v>
      </c>
      <c r="C211" t="s">
        <v>830</v>
      </c>
      <c r="D211">
        <v>97</v>
      </c>
      <c r="E211">
        <v>111</v>
      </c>
      <c r="F211">
        <v>65.421554695086471</v>
      </c>
      <c r="G211">
        <v>3.2710777347543241</v>
      </c>
      <c r="H211">
        <v>16.355388673771621</v>
      </c>
      <c r="I211">
        <v>0</v>
      </c>
      <c r="J211">
        <v>800</v>
      </c>
      <c r="K211">
        <v>1</v>
      </c>
      <c r="L211">
        <v>345000</v>
      </c>
      <c r="M211" t="b">
        <v>0</v>
      </c>
    </row>
    <row r="212" spans="1:13">
      <c r="A212" t="s">
        <v>1276</v>
      </c>
      <c r="B212" t="s">
        <v>831</v>
      </c>
      <c r="C212" t="s">
        <v>816</v>
      </c>
      <c r="D212">
        <v>112</v>
      </c>
      <c r="E212">
        <v>97</v>
      </c>
      <c r="F212">
        <v>23.259306322003891</v>
      </c>
      <c r="G212">
        <v>1.162965316100194</v>
      </c>
      <c r="H212">
        <v>5.8148265805009718</v>
      </c>
      <c r="I212">
        <v>0</v>
      </c>
      <c r="J212">
        <v>800</v>
      </c>
      <c r="K212">
        <v>1</v>
      </c>
      <c r="L212">
        <v>345000</v>
      </c>
      <c r="M212" t="b">
        <v>0</v>
      </c>
    </row>
    <row r="213" spans="1:13">
      <c r="A213" t="s">
        <v>1277</v>
      </c>
      <c r="B213" t="s">
        <v>812</v>
      </c>
      <c r="C213" t="s">
        <v>832</v>
      </c>
      <c r="D213">
        <v>93</v>
      </c>
      <c r="E213">
        <v>113</v>
      </c>
      <c r="F213">
        <v>12.47782213536561</v>
      </c>
      <c r="G213">
        <v>0.62389110676828041</v>
      </c>
      <c r="H213">
        <v>3.1194555338414021</v>
      </c>
      <c r="I213">
        <v>0</v>
      </c>
      <c r="J213">
        <v>150</v>
      </c>
      <c r="K213">
        <v>1</v>
      </c>
      <c r="L213">
        <v>154000</v>
      </c>
      <c r="M213" t="b">
        <v>0</v>
      </c>
    </row>
    <row r="214" spans="1:13">
      <c r="A214" t="s">
        <v>1170</v>
      </c>
      <c r="B214" t="s">
        <v>751</v>
      </c>
      <c r="C214" t="s">
        <v>751</v>
      </c>
      <c r="D214">
        <v>32</v>
      </c>
      <c r="E214">
        <v>32</v>
      </c>
      <c r="F214">
        <v>6.9561610869155105E-2</v>
      </c>
      <c r="G214">
        <v>3.4780805434577E-3</v>
      </c>
      <c r="H214">
        <v>1.73904027172887E-2</v>
      </c>
      <c r="I214">
        <v>0</v>
      </c>
      <c r="J214">
        <v>800</v>
      </c>
      <c r="K214">
        <v>1</v>
      </c>
      <c r="L214">
        <v>345000</v>
      </c>
      <c r="M214" t="b">
        <v>0</v>
      </c>
    </row>
    <row r="215" spans="1:13">
      <c r="A215" t="s">
        <v>1170</v>
      </c>
      <c r="B215" t="s">
        <v>751</v>
      </c>
      <c r="C215" t="s">
        <v>751</v>
      </c>
      <c r="D215">
        <v>32</v>
      </c>
      <c r="E215">
        <v>32</v>
      </c>
      <c r="F215">
        <v>9.4706110724695397E-2</v>
      </c>
      <c r="G215">
        <v>4.7353055362347003E-3</v>
      </c>
      <c r="H215">
        <v>2.3676527681173801E-2</v>
      </c>
      <c r="I215">
        <v>0</v>
      </c>
      <c r="J215">
        <v>800</v>
      </c>
      <c r="K215">
        <v>1</v>
      </c>
      <c r="L215">
        <v>345000</v>
      </c>
      <c r="M215" t="b">
        <v>0</v>
      </c>
    </row>
    <row r="216" spans="1:13">
      <c r="A216" t="s">
        <v>1278</v>
      </c>
      <c r="B216" t="s">
        <v>792</v>
      </c>
      <c r="C216" t="s">
        <v>753</v>
      </c>
      <c r="D216">
        <v>73</v>
      </c>
      <c r="E216">
        <v>34</v>
      </c>
      <c r="F216">
        <v>7.9273843287398336</v>
      </c>
      <c r="G216">
        <v>0.39636921643699169</v>
      </c>
      <c r="H216">
        <v>1.9818460821849579</v>
      </c>
      <c r="I216">
        <v>0</v>
      </c>
      <c r="J216">
        <v>800</v>
      </c>
      <c r="K216">
        <v>1</v>
      </c>
      <c r="L216">
        <v>345000</v>
      </c>
      <c r="M216" t="b">
        <v>0</v>
      </c>
    </row>
    <row r="217" spans="1:13">
      <c r="A217" t="s">
        <v>1279</v>
      </c>
      <c r="B217" t="s">
        <v>754</v>
      </c>
      <c r="C217" t="s">
        <v>752</v>
      </c>
      <c r="D217">
        <v>35</v>
      </c>
      <c r="E217">
        <v>33</v>
      </c>
      <c r="F217">
        <v>10.01789860989706</v>
      </c>
      <c r="G217">
        <v>0.50089493049485279</v>
      </c>
      <c r="H217">
        <v>2.504474652474264</v>
      </c>
      <c r="I217">
        <v>0</v>
      </c>
      <c r="J217">
        <v>800</v>
      </c>
      <c r="K217">
        <v>1</v>
      </c>
      <c r="L217">
        <v>345000</v>
      </c>
      <c r="M217" t="b">
        <v>0</v>
      </c>
    </row>
    <row r="218" spans="1:13">
      <c r="A218" t="s">
        <v>1170</v>
      </c>
      <c r="B218" t="s">
        <v>751</v>
      </c>
      <c r="C218" t="s">
        <v>751</v>
      </c>
      <c r="D218">
        <v>32</v>
      </c>
      <c r="E218">
        <v>32</v>
      </c>
      <c r="F218">
        <v>0.28777726012404847</v>
      </c>
      <c r="G218">
        <v>1.43888630062024E-2</v>
      </c>
      <c r="H218">
        <v>7.1944315031012104E-2</v>
      </c>
      <c r="I218">
        <v>0</v>
      </c>
      <c r="J218">
        <v>800</v>
      </c>
      <c r="K218">
        <v>1</v>
      </c>
      <c r="L218">
        <v>345000</v>
      </c>
      <c r="M218" t="b">
        <v>0</v>
      </c>
    </row>
    <row r="219" spans="1:13">
      <c r="A219" t="s">
        <v>1170</v>
      </c>
      <c r="B219" t="s">
        <v>751</v>
      </c>
      <c r="C219" t="s">
        <v>751</v>
      </c>
      <c r="D219">
        <v>32</v>
      </c>
      <c r="E219">
        <v>32</v>
      </c>
      <c r="F219">
        <v>0.21073850336244651</v>
      </c>
      <c r="G219">
        <v>1.05369251681223E-2</v>
      </c>
      <c r="H219">
        <v>5.26846258406116E-2</v>
      </c>
      <c r="I219">
        <v>0</v>
      </c>
      <c r="J219">
        <v>800</v>
      </c>
      <c r="K219">
        <v>1</v>
      </c>
      <c r="L219">
        <v>345000</v>
      </c>
      <c r="M219" t="b">
        <v>0</v>
      </c>
    </row>
    <row r="220" spans="1:13">
      <c r="A220" t="s">
        <v>1170</v>
      </c>
      <c r="B220" t="s">
        <v>751</v>
      </c>
      <c r="C220" t="s">
        <v>751</v>
      </c>
      <c r="D220">
        <v>32</v>
      </c>
      <c r="E220">
        <v>32</v>
      </c>
      <c r="F220">
        <v>0.3310848023903063</v>
      </c>
      <c r="G220">
        <v>1.6554240119515298E-2</v>
      </c>
      <c r="H220">
        <v>8.2771200597576505E-2</v>
      </c>
      <c r="I220">
        <v>0</v>
      </c>
      <c r="J220">
        <v>800</v>
      </c>
      <c r="K220">
        <v>1</v>
      </c>
      <c r="L220">
        <v>345000</v>
      </c>
      <c r="M220" t="b">
        <v>0</v>
      </c>
    </row>
    <row r="221" spans="1:13">
      <c r="A221" t="s">
        <v>1170</v>
      </c>
      <c r="B221" t="s">
        <v>751</v>
      </c>
      <c r="C221" t="s">
        <v>751</v>
      </c>
      <c r="D221">
        <v>32</v>
      </c>
      <c r="E221">
        <v>32</v>
      </c>
      <c r="F221">
        <v>0.1769128472433541</v>
      </c>
      <c r="G221">
        <v>8.8456423621676994E-3</v>
      </c>
      <c r="H221">
        <v>4.4228211810838497E-2</v>
      </c>
      <c r="I221">
        <v>0</v>
      </c>
      <c r="J221">
        <v>800</v>
      </c>
      <c r="K221">
        <v>1</v>
      </c>
      <c r="L221">
        <v>345000</v>
      </c>
      <c r="M221" t="b">
        <v>0</v>
      </c>
    </row>
    <row r="222" spans="1:13">
      <c r="A222" t="s">
        <v>1171</v>
      </c>
      <c r="B222" t="s">
        <v>752</v>
      </c>
      <c r="C222" t="s">
        <v>752</v>
      </c>
      <c r="D222">
        <v>33</v>
      </c>
      <c r="E222">
        <v>33</v>
      </c>
      <c r="F222">
        <v>1.1239432519788941</v>
      </c>
      <c r="G222">
        <v>5.6197162598944597E-2</v>
      </c>
      <c r="H222">
        <v>0.28098581299472342</v>
      </c>
      <c r="I222">
        <v>0</v>
      </c>
      <c r="J222">
        <v>800</v>
      </c>
      <c r="K222">
        <v>1</v>
      </c>
      <c r="L222">
        <v>345000</v>
      </c>
      <c r="M222" t="b">
        <v>0</v>
      </c>
    </row>
    <row r="223" spans="1:13">
      <c r="A223" t="s">
        <v>1171</v>
      </c>
      <c r="B223" t="s">
        <v>752</v>
      </c>
      <c r="C223" t="s">
        <v>752</v>
      </c>
      <c r="D223">
        <v>33</v>
      </c>
      <c r="E223">
        <v>33</v>
      </c>
      <c r="F223">
        <v>1.213500349632596</v>
      </c>
      <c r="G223">
        <v>6.0675017481629699E-2</v>
      </c>
      <c r="H223">
        <v>0.30337508740814889</v>
      </c>
      <c r="I223">
        <v>0</v>
      </c>
      <c r="J223">
        <v>800</v>
      </c>
      <c r="K223">
        <v>1</v>
      </c>
      <c r="L223">
        <v>345000</v>
      </c>
      <c r="M223" t="b">
        <v>0</v>
      </c>
    </row>
    <row r="224" spans="1:13">
      <c r="A224" t="s">
        <v>1242</v>
      </c>
      <c r="B224" t="s">
        <v>721</v>
      </c>
      <c r="C224" t="s">
        <v>721</v>
      </c>
      <c r="D224">
        <v>2</v>
      </c>
      <c r="E224">
        <v>2</v>
      </c>
      <c r="F224">
        <v>0.48588867885978437</v>
      </c>
      <c r="G224">
        <v>2.4294433942989201E-2</v>
      </c>
      <c r="H224">
        <v>0.12147216971494609</v>
      </c>
      <c r="I224">
        <v>0</v>
      </c>
      <c r="J224">
        <v>800</v>
      </c>
      <c r="K224">
        <v>1</v>
      </c>
      <c r="L224">
        <v>345000</v>
      </c>
      <c r="M224" t="b">
        <v>0</v>
      </c>
    </row>
    <row r="225" spans="1:13">
      <c r="A225" t="s">
        <v>1242</v>
      </c>
      <c r="B225" t="s">
        <v>721</v>
      </c>
      <c r="C225" t="s">
        <v>721</v>
      </c>
      <c r="D225">
        <v>2</v>
      </c>
      <c r="E225">
        <v>2</v>
      </c>
      <c r="F225">
        <v>0.48051158148964168</v>
      </c>
      <c r="G225">
        <v>2.4025579074481999E-2</v>
      </c>
      <c r="H225">
        <v>0.12012789537241041</v>
      </c>
      <c r="I225">
        <v>0</v>
      </c>
      <c r="J225">
        <v>800</v>
      </c>
      <c r="K225">
        <v>1</v>
      </c>
      <c r="L225">
        <v>345000</v>
      </c>
      <c r="M225" t="b">
        <v>0</v>
      </c>
    </row>
    <row r="226" spans="1:13">
      <c r="A226" t="s">
        <v>1242</v>
      </c>
      <c r="B226" t="s">
        <v>721</v>
      </c>
      <c r="C226" t="s">
        <v>721</v>
      </c>
      <c r="D226">
        <v>2</v>
      </c>
      <c r="E226">
        <v>2</v>
      </c>
      <c r="F226">
        <v>0.33487998068205438</v>
      </c>
      <c r="G226">
        <v>1.6743999034102699E-2</v>
      </c>
      <c r="H226">
        <v>8.3719995170513595E-2</v>
      </c>
      <c r="I226">
        <v>0</v>
      </c>
      <c r="J226">
        <v>800</v>
      </c>
      <c r="K226">
        <v>1</v>
      </c>
      <c r="L226">
        <v>345000</v>
      </c>
      <c r="M226" t="b">
        <v>0</v>
      </c>
    </row>
    <row r="227" spans="1:13">
      <c r="A227" t="s">
        <v>1242</v>
      </c>
      <c r="B227" t="s">
        <v>721</v>
      </c>
      <c r="C227" t="s">
        <v>721</v>
      </c>
      <c r="D227">
        <v>2</v>
      </c>
      <c r="E227">
        <v>2</v>
      </c>
      <c r="F227">
        <v>0.1209134877668363</v>
      </c>
      <c r="G227">
        <v>6.0456743883417997E-3</v>
      </c>
      <c r="H227">
        <v>3.0228371941708999E-2</v>
      </c>
      <c r="I227">
        <v>0</v>
      </c>
      <c r="J227">
        <v>800</v>
      </c>
      <c r="K227">
        <v>1</v>
      </c>
      <c r="L227">
        <v>345000</v>
      </c>
      <c r="M227" t="b">
        <v>0</v>
      </c>
    </row>
    <row r="228" spans="1:13">
      <c r="A228" t="s">
        <v>1242</v>
      </c>
      <c r="B228" t="s">
        <v>721</v>
      </c>
      <c r="C228" t="s">
        <v>721</v>
      </c>
      <c r="D228">
        <v>2</v>
      </c>
      <c r="E228">
        <v>2</v>
      </c>
      <c r="F228">
        <v>4.8441662989681798E-2</v>
      </c>
      <c r="G228">
        <v>2.4220831494840001E-3</v>
      </c>
      <c r="H228">
        <v>1.2110415747420399E-2</v>
      </c>
      <c r="I228">
        <v>0</v>
      </c>
      <c r="J228">
        <v>800</v>
      </c>
      <c r="K228">
        <v>1</v>
      </c>
      <c r="L228">
        <v>345000</v>
      </c>
      <c r="M228" t="b">
        <v>0</v>
      </c>
    </row>
    <row r="229" spans="1:13">
      <c r="A229" t="s">
        <v>1242</v>
      </c>
      <c r="B229" t="s">
        <v>721</v>
      </c>
      <c r="C229" t="s">
        <v>721</v>
      </c>
      <c r="D229">
        <v>2</v>
      </c>
      <c r="E229">
        <v>2</v>
      </c>
      <c r="F229">
        <v>0.1762629615480418</v>
      </c>
      <c r="G229">
        <v>8.8131480774019996E-3</v>
      </c>
      <c r="H229">
        <v>4.4065740387010402E-2</v>
      </c>
      <c r="I229">
        <v>0</v>
      </c>
      <c r="J229">
        <v>800</v>
      </c>
      <c r="K229">
        <v>1</v>
      </c>
      <c r="L229">
        <v>345000</v>
      </c>
      <c r="M229" t="b">
        <v>0</v>
      </c>
    </row>
    <row r="230" spans="1:13">
      <c r="A230" t="s">
        <v>1242</v>
      </c>
      <c r="B230" t="s">
        <v>721</v>
      </c>
      <c r="C230" t="s">
        <v>721</v>
      </c>
      <c r="D230">
        <v>2</v>
      </c>
      <c r="E230">
        <v>2</v>
      </c>
      <c r="F230">
        <v>9.26813302545407E-2</v>
      </c>
      <c r="G230">
        <v>4.6340665127269998E-3</v>
      </c>
      <c r="H230">
        <v>2.3170332563635099E-2</v>
      </c>
      <c r="I230">
        <v>0</v>
      </c>
      <c r="J230">
        <v>800</v>
      </c>
      <c r="K230">
        <v>1</v>
      </c>
      <c r="L230">
        <v>345000</v>
      </c>
      <c r="M230" t="b">
        <v>0</v>
      </c>
    </row>
    <row r="231" spans="1:13">
      <c r="A231" t="s">
        <v>1280</v>
      </c>
      <c r="B231" t="s">
        <v>833</v>
      </c>
      <c r="C231" t="s">
        <v>751</v>
      </c>
      <c r="D231">
        <v>114</v>
      </c>
      <c r="E231">
        <v>32</v>
      </c>
      <c r="F231">
        <v>106.301956137684</v>
      </c>
      <c r="G231">
        <v>5.3150978068842001</v>
      </c>
      <c r="H231">
        <v>26.575489034421</v>
      </c>
      <c r="I231">
        <v>0</v>
      </c>
      <c r="J231">
        <v>800</v>
      </c>
      <c r="K231">
        <v>1</v>
      </c>
      <c r="L231">
        <v>345000</v>
      </c>
      <c r="M231" t="b">
        <v>0</v>
      </c>
    </row>
    <row r="232" spans="1:13">
      <c r="A232" t="s">
        <v>1242</v>
      </c>
      <c r="B232" t="s">
        <v>721</v>
      </c>
      <c r="C232" t="s">
        <v>721</v>
      </c>
      <c r="D232">
        <v>2</v>
      </c>
      <c r="E232">
        <v>2</v>
      </c>
      <c r="F232">
        <v>0.1224232644452028</v>
      </c>
      <c r="G232">
        <v>6.1211632222600999E-3</v>
      </c>
      <c r="H232">
        <v>3.0605816111300699E-2</v>
      </c>
      <c r="I232">
        <v>0</v>
      </c>
      <c r="J232">
        <v>800</v>
      </c>
      <c r="K232">
        <v>1</v>
      </c>
      <c r="L232">
        <v>345000</v>
      </c>
      <c r="M232" t="b">
        <v>0</v>
      </c>
    </row>
    <row r="233" spans="1:13">
      <c r="A233" t="s">
        <v>1242</v>
      </c>
      <c r="B233" t="s">
        <v>721</v>
      </c>
      <c r="C233" t="s">
        <v>721</v>
      </c>
      <c r="D233">
        <v>2</v>
      </c>
      <c r="E233">
        <v>2</v>
      </c>
      <c r="F233">
        <v>0.3416084476100093</v>
      </c>
      <c r="G233">
        <v>1.70804223805004E-2</v>
      </c>
      <c r="H233">
        <v>8.5402111902502298E-2</v>
      </c>
      <c r="I233">
        <v>0</v>
      </c>
      <c r="J233">
        <v>800</v>
      </c>
      <c r="K233">
        <v>1</v>
      </c>
      <c r="L233">
        <v>345000</v>
      </c>
      <c r="M233" t="b">
        <v>0</v>
      </c>
    </row>
    <row r="234" spans="1:13">
      <c r="A234" t="s">
        <v>1242</v>
      </c>
      <c r="B234" t="s">
        <v>721</v>
      </c>
      <c r="C234" t="s">
        <v>721</v>
      </c>
      <c r="D234">
        <v>2</v>
      </c>
      <c r="E234">
        <v>2</v>
      </c>
      <c r="F234">
        <v>0.44337158196092707</v>
      </c>
      <c r="G234">
        <v>2.2168579098046301E-2</v>
      </c>
      <c r="H234">
        <v>0.1108428954902317</v>
      </c>
      <c r="I234">
        <v>0</v>
      </c>
      <c r="J234">
        <v>800</v>
      </c>
      <c r="K234">
        <v>1</v>
      </c>
      <c r="L234">
        <v>345000</v>
      </c>
      <c r="M234" t="b">
        <v>0</v>
      </c>
    </row>
    <row r="235" spans="1:13">
      <c r="A235" t="s">
        <v>1242</v>
      </c>
      <c r="B235" t="s">
        <v>721</v>
      </c>
      <c r="C235" t="s">
        <v>721</v>
      </c>
      <c r="D235">
        <v>2</v>
      </c>
      <c r="E235">
        <v>2</v>
      </c>
      <c r="F235">
        <v>0.32288715188385958</v>
      </c>
      <c r="G235">
        <v>1.6144357594192901E-2</v>
      </c>
      <c r="H235">
        <v>8.0721787970964895E-2</v>
      </c>
      <c r="I235">
        <v>0</v>
      </c>
      <c r="J235">
        <v>800</v>
      </c>
      <c r="K235">
        <v>1</v>
      </c>
      <c r="L235">
        <v>345000</v>
      </c>
      <c r="M235" t="b">
        <v>0</v>
      </c>
    </row>
    <row r="236" spans="1:13">
      <c r="A236" t="s">
        <v>1242</v>
      </c>
      <c r="B236" t="s">
        <v>721</v>
      </c>
      <c r="C236" t="s">
        <v>721</v>
      </c>
      <c r="D236">
        <v>2</v>
      </c>
      <c r="E236">
        <v>2</v>
      </c>
      <c r="F236">
        <v>0.22276957720989549</v>
      </c>
      <c r="G236">
        <v>1.11384788604947E-2</v>
      </c>
      <c r="H236">
        <v>5.5692394302473802E-2</v>
      </c>
      <c r="I236">
        <v>0</v>
      </c>
      <c r="J236">
        <v>800</v>
      </c>
      <c r="K236">
        <v>1</v>
      </c>
      <c r="L236">
        <v>345000</v>
      </c>
      <c r="M236" t="b">
        <v>0</v>
      </c>
    </row>
    <row r="237" spans="1:13">
      <c r="A237" t="s">
        <v>1242</v>
      </c>
      <c r="B237" t="s">
        <v>721</v>
      </c>
      <c r="C237" t="s">
        <v>721</v>
      </c>
      <c r="D237">
        <v>2</v>
      </c>
      <c r="E237">
        <v>2</v>
      </c>
      <c r="F237">
        <v>0.21789331454868061</v>
      </c>
      <c r="G237">
        <v>1.0894665727434E-2</v>
      </c>
      <c r="H237">
        <v>5.4473328637170103E-2</v>
      </c>
      <c r="I237">
        <v>0</v>
      </c>
      <c r="J237">
        <v>800</v>
      </c>
      <c r="K237">
        <v>1</v>
      </c>
      <c r="L237">
        <v>345000</v>
      </c>
      <c r="M237" t="b">
        <v>0</v>
      </c>
    </row>
    <row r="238" spans="1:13">
      <c r="A238" t="s">
        <v>1242</v>
      </c>
      <c r="B238" t="s">
        <v>721</v>
      </c>
      <c r="C238" t="s">
        <v>721</v>
      </c>
      <c r="D238">
        <v>2</v>
      </c>
      <c r="E238">
        <v>2</v>
      </c>
      <c r="F238">
        <v>0.30199579613462951</v>
      </c>
      <c r="G238">
        <v>1.5099789806731399E-2</v>
      </c>
      <c r="H238">
        <v>7.5498949033657295E-2</v>
      </c>
      <c r="I238">
        <v>0</v>
      </c>
      <c r="J238">
        <v>800</v>
      </c>
      <c r="K238">
        <v>1</v>
      </c>
      <c r="L238">
        <v>345000</v>
      </c>
      <c r="M238" t="b">
        <v>0</v>
      </c>
    </row>
    <row r="239" spans="1:13">
      <c r="A239" t="s">
        <v>1281</v>
      </c>
      <c r="B239" t="s">
        <v>815</v>
      </c>
      <c r="C239" t="s">
        <v>834</v>
      </c>
      <c r="D239">
        <v>96</v>
      </c>
      <c r="E239">
        <v>115</v>
      </c>
      <c r="F239">
        <v>37.951131347027292</v>
      </c>
      <c r="G239">
        <v>1.897556567351365</v>
      </c>
      <c r="H239">
        <v>9.4877828367568249</v>
      </c>
      <c r="I239">
        <v>0</v>
      </c>
      <c r="J239">
        <v>150</v>
      </c>
      <c r="K239">
        <v>1</v>
      </c>
      <c r="L239">
        <v>154000</v>
      </c>
      <c r="M239" t="b">
        <v>0</v>
      </c>
    </row>
    <row r="240" spans="1:13">
      <c r="A240" t="s">
        <v>1282</v>
      </c>
      <c r="B240" t="s">
        <v>816</v>
      </c>
      <c r="C240" t="s">
        <v>816</v>
      </c>
      <c r="D240">
        <v>97</v>
      </c>
      <c r="E240">
        <v>97</v>
      </c>
      <c r="F240">
        <v>4.35217765260918E-2</v>
      </c>
      <c r="G240">
        <v>2.1760888263045002E-3</v>
      </c>
      <c r="H240">
        <v>1.08804441315229E-2</v>
      </c>
      <c r="I240">
        <v>0</v>
      </c>
      <c r="J240">
        <v>800</v>
      </c>
      <c r="K240">
        <v>1</v>
      </c>
      <c r="L240">
        <v>345000</v>
      </c>
      <c r="M240" t="b">
        <v>0</v>
      </c>
    </row>
    <row r="241" spans="1:13">
      <c r="A241" t="s">
        <v>1282</v>
      </c>
      <c r="B241" t="s">
        <v>816</v>
      </c>
      <c r="C241" t="s">
        <v>816</v>
      </c>
      <c r="D241">
        <v>97</v>
      </c>
      <c r="E241">
        <v>97</v>
      </c>
      <c r="F241">
        <v>0.12714157511223759</v>
      </c>
      <c r="G241">
        <v>6.3570787556118001E-3</v>
      </c>
      <c r="H241">
        <v>3.1785393778059397E-2</v>
      </c>
      <c r="I241">
        <v>0</v>
      </c>
      <c r="J241">
        <v>800</v>
      </c>
      <c r="K241">
        <v>1</v>
      </c>
      <c r="L241">
        <v>345000</v>
      </c>
      <c r="M241" t="b">
        <v>0</v>
      </c>
    </row>
    <row r="242" spans="1:13">
      <c r="A242" t="s">
        <v>1282</v>
      </c>
      <c r="B242" t="s">
        <v>816</v>
      </c>
      <c r="C242" t="s">
        <v>816</v>
      </c>
      <c r="D242">
        <v>97</v>
      </c>
      <c r="E242">
        <v>97</v>
      </c>
      <c r="F242">
        <v>4.4347600677993898E-2</v>
      </c>
      <c r="G242">
        <v>2.2173800338997E-3</v>
      </c>
      <c r="H242">
        <v>1.10869001694984E-2</v>
      </c>
      <c r="I242">
        <v>0</v>
      </c>
      <c r="J242">
        <v>800</v>
      </c>
      <c r="K242">
        <v>1</v>
      </c>
      <c r="L242">
        <v>345000</v>
      </c>
      <c r="M242" t="b">
        <v>0</v>
      </c>
    </row>
    <row r="243" spans="1:13">
      <c r="A243" t="s">
        <v>1282</v>
      </c>
      <c r="B243" t="s">
        <v>816</v>
      </c>
      <c r="C243" t="s">
        <v>816</v>
      </c>
      <c r="D243">
        <v>97</v>
      </c>
      <c r="E243">
        <v>97</v>
      </c>
      <c r="F243">
        <v>3.9067460414834901E-2</v>
      </c>
      <c r="G243">
        <v>1.9533730207417E-3</v>
      </c>
      <c r="H243">
        <v>9.7668651037086992E-3</v>
      </c>
      <c r="I243">
        <v>0</v>
      </c>
      <c r="J243">
        <v>800</v>
      </c>
      <c r="K243">
        <v>1</v>
      </c>
      <c r="L243">
        <v>345000</v>
      </c>
      <c r="M243" t="b">
        <v>0</v>
      </c>
    </row>
    <row r="244" spans="1:13">
      <c r="A244" t="s">
        <v>1282</v>
      </c>
      <c r="B244" t="s">
        <v>816</v>
      </c>
      <c r="C244" t="s">
        <v>816</v>
      </c>
      <c r="D244">
        <v>97</v>
      </c>
      <c r="E244">
        <v>97</v>
      </c>
      <c r="F244">
        <v>3.91918679863296E-2</v>
      </c>
      <c r="G244">
        <v>1.9595933993164002E-3</v>
      </c>
      <c r="H244">
        <v>9.7979669965823999E-3</v>
      </c>
      <c r="I244">
        <v>0</v>
      </c>
      <c r="J244">
        <v>800</v>
      </c>
      <c r="K244">
        <v>1</v>
      </c>
      <c r="L244">
        <v>345000</v>
      </c>
      <c r="M244" t="b">
        <v>0</v>
      </c>
    </row>
    <row r="245" spans="1:13">
      <c r="A245" t="s">
        <v>1282</v>
      </c>
      <c r="B245" t="s">
        <v>816</v>
      </c>
      <c r="C245" t="s">
        <v>816</v>
      </c>
      <c r="D245">
        <v>97</v>
      </c>
      <c r="E245">
        <v>97</v>
      </c>
      <c r="F245">
        <v>5.28048000228366E-2</v>
      </c>
      <c r="G245">
        <v>2.6402400011418001E-3</v>
      </c>
      <c r="H245">
        <v>1.32012000057091E-2</v>
      </c>
      <c r="I245">
        <v>0</v>
      </c>
      <c r="J245">
        <v>800</v>
      </c>
      <c r="K245">
        <v>1</v>
      </c>
      <c r="L245">
        <v>345000</v>
      </c>
      <c r="M245" t="b">
        <v>0</v>
      </c>
    </row>
    <row r="246" spans="1:13">
      <c r="A246" t="s">
        <v>1282</v>
      </c>
      <c r="B246" t="s">
        <v>816</v>
      </c>
      <c r="C246" t="s">
        <v>816</v>
      </c>
      <c r="D246">
        <v>97</v>
      </c>
      <c r="E246">
        <v>97</v>
      </c>
      <c r="F246">
        <v>5.1237304224199698E-2</v>
      </c>
      <c r="G246">
        <v>2.5618652112098998E-3</v>
      </c>
      <c r="H246">
        <v>1.28093260560499E-2</v>
      </c>
      <c r="I246">
        <v>0</v>
      </c>
      <c r="J246">
        <v>800</v>
      </c>
      <c r="K246">
        <v>1</v>
      </c>
      <c r="L246">
        <v>345000</v>
      </c>
      <c r="M246" t="b">
        <v>0</v>
      </c>
    </row>
    <row r="247" spans="1:13">
      <c r="A247" t="s">
        <v>1282</v>
      </c>
      <c r="B247" t="s">
        <v>816</v>
      </c>
      <c r="C247" t="s">
        <v>816</v>
      </c>
      <c r="D247">
        <v>97</v>
      </c>
      <c r="E247">
        <v>97</v>
      </c>
      <c r="F247">
        <v>1.322017747664874</v>
      </c>
      <c r="G247">
        <v>6.6100887383243698E-2</v>
      </c>
      <c r="H247">
        <v>0.33050443691621861</v>
      </c>
      <c r="I247">
        <v>0</v>
      </c>
      <c r="J247">
        <v>800</v>
      </c>
      <c r="K247">
        <v>1</v>
      </c>
      <c r="L247">
        <v>345000</v>
      </c>
      <c r="M247" t="b">
        <v>0</v>
      </c>
    </row>
    <row r="248" spans="1:13">
      <c r="A248" t="s">
        <v>1283</v>
      </c>
      <c r="B248" t="s">
        <v>725</v>
      </c>
      <c r="C248" t="s">
        <v>725</v>
      </c>
      <c r="D248">
        <v>6</v>
      </c>
      <c r="E248">
        <v>6</v>
      </c>
      <c r="F248">
        <v>0.1117604105200065</v>
      </c>
      <c r="G248">
        <v>5.5880205260002997E-3</v>
      </c>
      <c r="H248">
        <v>2.7940102630001601E-2</v>
      </c>
      <c r="I248">
        <v>0</v>
      </c>
      <c r="J248">
        <v>150</v>
      </c>
      <c r="K248">
        <v>1</v>
      </c>
      <c r="L248">
        <v>154000</v>
      </c>
      <c r="M248" t="b">
        <v>0</v>
      </c>
    </row>
    <row r="249" spans="1:13">
      <c r="A249" t="s">
        <v>1284</v>
      </c>
      <c r="B249" t="s">
        <v>829</v>
      </c>
      <c r="C249" t="s">
        <v>829</v>
      </c>
      <c r="D249">
        <v>110</v>
      </c>
      <c r="E249">
        <v>110</v>
      </c>
      <c r="F249">
        <v>0.23306338826643469</v>
      </c>
      <c r="G249">
        <v>1.1653169413321699E-2</v>
      </c>
      <c r="H249">
        <v>5.8265847066608603E-2</v>
      </c>
      <c r="I249">
        <v>0</v>
      </c>
      <c r="J249">
        <v>150</v>
      </c>
      <c r="K249">
        <v>1</v>
      </c>
      <c r="L249">
        <v>154000</v>
      </c>
      <c r="M249" t="b">
        <v>0</v>
      </c>
    </row>
    <row r="250" spans="1:13">
      <c r="A250" t="s">
        <v>1283</v>
      </c>
      <c r="B250" t="s">
        <v>725</v>
      </c>
      <c r="C250" t="s">
        <v>725</v>
      </c>
      <c r="D250">
        <v>6</v>
      </c>
      <c r="E250">
        <v>6</v>
      </c>
      <c r="F250">
        <v>0.13587750886156749</v>
      </c>
      <c r="G250">
        <v>6.7938754430783002E-3</v>
      </c>
      <c r="H250">
        <v>3.3969377215391797E-2</v>
      </c>
      <c r="I250">
        <v>0</v>
      </c>
      <c r="J250">
        <v>150</v>
      </c>
      <c r="K250">
        <v>1</v>
      </c>
      <c r="L250">
        <v>154000</v>
      </c>
      <c r="M250" t="b">
        <v>0</v>
      </c>
    </row>
    <row r="251" spans="1:13">
      <c r="A251" t="s">
        <v>1282</v>
      </c>
      <c r="B251" t="s">
        <v>816</v>
      </c>
      <c r="C251" t="s">
        <v>816</v>
      </c>
      <c r="D251">
        <v>97</v>
      </c>
      <c r="E251">
        <v>97</v>
      </c>
      <c r="F251">
        <v>0.12667751174093539</v>
      </c>
      <c r="G251">
        <v>6.3338755870467004E-3</v>
      </c>
      <c r="H251">
        <v>3.1669377935233799E-2</v>
      </c>
      <c r="I251">
        <v>0</v>
      </c>
      <c r="J251">
        <v>800</v>
      </c>
      <c r="K251">
        <v>1</v>
      </c>
      <c r="L251">
        <v>345000</v>
      </c>
      <c r="M251" t="b">
        <v>0</v>
      </c>
    </row>
    <row r="252" spans="1:13">
      <c r="A252" t="s">
        <v>1284</v>
      </c>
      <c r="B252" t="s">
        <v>829</v>
      </c>
      <c r="C252" t="s">
        <v>829</v>
      </c>
      <c r="D252">
        <v>110</v>
      </c>
      <c r="E252">
        <v>110</v>
      </c>
      <c r="F252">
        <v>0.25036878930550011</v>
      </c>
      <c r="G252">
        <v>1.2518439465275E-2</v>
      </c>
      <c r="H252">
        <v>6.2592197326374999E-2</v>
      </c>
      <c r="I252">
        <v>0</v>
      </c>
      <c r="J252">
        <v>150</v>
      </c>
      <c r="K252">
        <v>1</v>
      </c>
      <c r="L252">
        <v>154000</v>
      </c>
      <c r="M252" t="b">
        <v>0</v>
      </c>
    </row>
    <row r="253" spans="1:13">
      <c r="A253" t="s">
        <v>1283</v>
      </c>
      <c r="B253" t="s">
        <v>725</v>
      </c>
      <c r="C253" t="s">
        <v>725</v>
      </c>
      <c r="D253">
        <v>6</v>
      </c>
      <c r="E253">
        <v>6</v>
      </c>
      <c r="F253">
        <v>9.1937129543128299E-2</v>
      </c>
      <c r="G253">
        <v>4.5968564771564002E-3</v>
      </c>
      <c r="H253">
        <v>2.2984282385781998E-2</v>
      </c>
      <c r="I253">
        <v>0</v>
      </c>
      <c r="J253">
        <v>150</v>
      </c>
      <c r="K253">
        <v>1</v>
      </c>
      <c r="L253">
        <v>154000</v>
      </c>
      <c r="M253" t="b">
        <v>0</v>
      </c>
    </row>
    <row r="254" spans="1:13">
      <c r="A254" t="s">
        <v>1283</v>
      </c>
      <c r="B254" t="s">
        <v>725</v>
      </c>
      <c r="C254" t="s">
        <v>725</v>
      </c>
      <c r="D254">
        <v>6</v>
      </c>
      <c r="E254">
        <v>6</v>
      </c>
      <c r="F254">
        <v>0.12588557960850699</v>
      </c>
      <c r="G254">
        <v>6.2942789804253003E-3</v>
      </c>
      <c r="H254">
        <v>3.1471394902126699E-2</v>
      </c>
      <c r="I254">
        <v>0</v>
      </c>
      <c r="J254">
        <v>150</v>
      </c>
      <c r="K254">
        <v>1</v>
      </c>
      <c r="L254">
        <v>154000</v>
      </c>
      <c r="M254" t="b">
        <v>0</v>
      </c>
    </row>
    <row r="255" spans="1:13">
      <c r="A255" t="s">
        <v>1283</v>
      </c>
      <c r="B255" t="s">
        <v>725</v>
      </c>
      <c r="C255" t="s">
        <v>725</v>
      </c>
      <c r="D255">
        <v>6</v>
      </c>
      <c r="E255">
        <v>6</v>
      </c>
      <c r="F255">
        <v>0.1025535457736983</v>
      </c>
      <c r="G255">
        <v>5.1276772886849004E-3</v>
      </c>
      <c r="H255">
        <v>2.5638386443424501E-2</v>
      </c>
      <c r="I255">
        <v>0</v>
      </c>
      <c r="J255">
        <v>150</v>
      </c>
      <c r="K255">
        <v>1</v>
      </c>
      <c r="L255">
        <v>154000</v>
      </c>
      <c r="M255" t="b">
        <v>0</v>
      </c>
    </row>
    <row r="256" spans="1:13">
      <c r="A256" t="s">
        <v>1283</v>
      </c>
      <c r="B256" t="s">
        <v>725</v>
      </c>
      <c r="C256" t="s">
        <v>725</v>
      </c>
      <c r="D256">
        <v>6</v>
      </c>
      <c r="E256">
        <v>6</v>
      </c>
      <c r="F256">
        <v>0.1185178521025784</v>
      </c>
      <c r="G256">
        <v>5.9258926051289004E-3</v>
      </c>
      <c r="H256">
        <v>2.9629463025644599E-2</v>
      </c>
      <c r="I256">
        <v>0</v>
      </c>
      <c r="J256">
        <v>150</v>
      </c>
      <c r="K256">
        <v>1</v>
      </c>
      <c r="L256">
        <v>154000</v>
      </c>
      <c r="M256" t="b">
        <v>0</v>
      </c>
    </row>
    <row r="257" spans="1:13">
      <c r="A257" t="s">
        <v>1285</v>
      </c>
      <c r="B257" t="s">
        <v>755</v>
      </c>
      <c r="C257" t="s">
        <v>756</v>
      </c>
      <c r="D257">
        <v>36</v>
      </c>
      <c r="E257">
        <v>37</v>
      </c>
      <c r="F257">
        <v>9.6453133876895354</v>
      </c>
      <c r="G257">
        <v>0.48226566938447679</v>
      </c>
      <c r="H257">
        <v>2.4113283469223838</v>
      </c>
      <c r="I257">
        <v>0</v>
      </c>
      <c r="J257">
        <v>150</v>
      </c>
      <c r="K257">
        <v>1</v>
      </c>
      <c r="L257">
        <v>154000</v>
      </c>
      <c r="M257" t="b">
        <v>0</v>
      </c>
    </row>
    <row r="258" spans="1:13">
      <c r="A258" t="s">
        <v>1286</v>
      </c>
      <c r="B258" t="s">
        <v>729</v>
      </c>
      <c r="C258" t="s">
        <v>835</v>
      </c>
      <c r="D258">
        <v>10</v>
      </c>
      <c r="E258">
        <v>116</v>
      </c>
      <c r="F258">
        <v>33.367079758004429</v>
      </c>
      <c r="G258">
        <v>1.668353987900222</v>
      </c>
      <c r="H258">
        <v>8.3417699395011073</v>
      </c>
      <c r="I258">
        <v>0</v>
      </c>
      <c r="J258">
        <v>800</v>
      </c>
      <c r="K258">
        <v>1</v>
      </c>
      <c r="L258">
        <v>345000</v>
      </c>
      <c r="M258" t="b">
        <v>0</v>
      </c>
    </row>
    <row r="259" spans="1:13">
      <c r="A259" t="s">
        <v>1223</v>
      </c>
      <c r="B259" t="s">
        <v>783</v>
      </c>
      <c r="C259" t="s">
        <v>783</v>
      </c>
      <c r="D259">
        <v>64</v>
      </c>
      <c r="E259">
        <v>64</v>
      </c>
      <c r="F259">
        <v>9.1063114339591106E-2</v>
      </c>
      <c r="G259">
        <v>4.5531557169794998E-3</v>
      </c>
      <c r="H259">
        <v>2.27657785848977E-2</v>
      </c>
      <c r="I259">
        <v>0</v>
      </c>
      <c r="J259">
        <v>800</v>
      </c>
      <c r="K259">
        <v>1</v>
      </c>
      <c r="L259">
        <v>345000</v>
      </c>
      <c r="M259" t="b">
        <v>0</v>
      </c>
    </row>
    <row r="260" spans="1:13">
      <c r="A260" t="s">
        <v>1287</v>
      </c>
      <c r="B260" t="s">
        <v>740</v>
      </c>
      <c r="C260" t="s">
        <v>740</v>
      </c>
      <c r="D260">
        <v>21</v>
      </c>
      <c r="E260">
        <v>21</v>
      </c>
      <c r="F260">
        <v>0.43633323374305838</v>
      </c>
      <c r="G260">
        <v>2.1816661687152902E-2</v>
      </c>
      <c r="H260">
        <v>0.10908330843576459</v>
      </c>
      <c r="I260">
        <v>0</v>
      </c>
      <c r="J260">
        <v>800</v>
      </c>
      <c r="K260">
        <v>1</v>
      </c>
      <c r="L260">
        <v>345000</v>
      </c>
      <c r="M260" t="b">
        <v>0</v>
      </c>
    </row>
    <row r="261" spans="1:13">
      <c r="A261" t="s">
        <v>1287</v>
      </c>
      <c r="B261" t="s">
        <v>740</v>
      </c>
      <c r="C261" t="s">
        <v>740</v>
      </c>
      <c r="D261">
        <v>21</v>
      </c>
      <c r="E261">
        <v>21</v>
      </c>
      <c r="F261">
        <v>7.8633999802892804E-2</v>
      </c>
      <c r="G261">
        <v>3.9316999901446003E-3</v>
      </c>
      <c r="H261">
        <v>1.9658499950723201E-2</v>
      </c>
      <c r="I261">
        <v>0</v>
      </c>
      <c r="J261">
        <v>800</v>
      </c>
      <c r="K261">
        <v>1</v>
      </c>
      <c r="L261">
        <v>345000</v>
      </c>
      <c r="M261" t="b">
        <v>0</v>
      </c>
    </row>
    <row r="262" spans="1:13">
      <c r="A262" t="s">
        <v>1223</v>
      </c>
      <c r="B262" t="s">
        <v>783</v>
      </c>
      <c r="C262" t="s">
        <v>783</v>
      </c>
      <c r="D262">
        <v>64</v>
      </c>
      <c r="E262">
        <v>64</v>
      </c>
      <c r="F262">
        <v>0.1323037881257621</v>
      </c>
      <c r="G262">
        <v>6.6151894062881E-3</v>
      </c>
      <c r="H262">
        <v>3.3075947031440497E-2</v>
      </c>
      <c r="I262">
        <v>0</v>
      </c>
      <c r="J262">
        <v>800</v>
      </c>
      <c r="K262">
        <v>1</v>
      </c>
      <c r="L262">
        <v>345000</v>
      </c>
      <c r="M262" t="b">
        <v>0</v>
      </c>
    </row>
    <row r="263" spans="1:13">
      <c r="A263" t="s">
        <v>1267</v>
      </c>
      <c r="B263" t="s">
        <v>729</v>
      </c>
      <c r="C263" t="s">
        <v>729</v>
      </c>
      <c r="D263">
        <v>10</v>
      </c>
      <c r="E263">
        <v>10</v>
      </c>
      <c r="F263">
        <v>0.28228948718962199</v>
      </c>
      <c r="G263">
        <v>1.41144743594811E-2</v>
      </c>
      <c r="H263">
        <v>7.0572371797405498E-2</v>
      </c>
      <c r="I263">
        <v>0</v>
      </c>
      <c r="J263">
        <v>800</v>
      </c>
      <c r="K263">
        <v>1</v>
      </c>
      <c r="L263">
        <v>345000</v>
      </c>
      <c r="M263" t="b">
        <v>0</v>
      </c>
    </row>
    <row r="264" spans="1:13">
      <c r="A264" t="s">
        <v>1267</v>
      </c>
      <c r="B264" t="s">
        <v>729</v>
      </c>
      <c r="C264" t="s">
        <v>729</v>
      </c>
      <c r="D264">
        <v>10</v>
      </c>
      <c r="E264">
        <v>10</v>
      </c>
      <c r="F264">
        <v>0.26314680559617071</v>
      </c>
      <c r="G264">
        <v>1.3157340279808499E-2</v>
      </c>
      <c r="H264">
        <v>6.5786701399042594E-2</v>
      </c>
      <c r="I264">
        <v>0</v>
      </c>
      <c r="J264">
        <v>800</v>
      </c>
      <c r="K264">
        <v>1</v>
      </c>
      <c r="L264">
        <v>345000</v>
      </c>
      <c r="M264" t="b">
        <v>0</v>
      </c>
    </row>
    <row r="265" spans="1:13">
      <c r="A265" t="s">
        <v>1283</v>
      </c>
      <c r="B265" t="s">
        <v>725</v>
      </c>
      <c r="C265" t="s">
        <v>725</v>
      </c>
      <c r="D265">
        <v>6</v>
      </c>
      <c r="E265">
        <v>6</v>
      </c>
      <c r="F265">
        <v>1.0685972840741531</v>
      </c>
      <c r="G265">
        <v>5.34298642037076E-2</v>
      </c>
      <c r="H265">
        <v>0.26714932101853828</v>
      </c>
      <c r="I265">
        <v>0</v>
      </c>
      <c r="J265">
        <v>150</v>
      </c>
      <c r="K265">
        <v>1</v>
      </c>
      <c r="L265">
        <v>154000</v>
      </c>
      <c r="M265" t="b">
        <v>0</v>
      </c>
    </row>
    <row r="266" spans="1:13">
      <c r="A266" t="s">
        <v>1284</v>
      </c>
      <c r="B266" t="s">
        <v>829</v>
      </c>
      <c r="C266" t="s">
        <v>829</v>
      </c>
      <c r="D266">
        <v>110</v>
      </c>
      <c r="E266">
        <v>110</v>
      </c>
      <c r="F266">
        <v>0.71203837063022313</v>
      </c>
      <c r="G266">
        <v>3.5601918531511102E-2</v>
      </c>
      <c r="H266">
        <v>0.1780095926575557</v>
      </c>
      <c r="I266">
        <v>0</v>
      </c>
      <c r="J266">
        <v>150</v>
      </c>
      <c r="K266">
        <v>1</v>
      </c>
      <c r="L266">
        <v>154000</v>
      </c>
      <c r="M266" t="b">
        <v>0</v>
      </c>
    </row>
    <row r="267" spans="1:13">
      <c r="A267" t="s">
        <v>1288</v>
      </c>
      <c r="B267" t="s">
        <v>829</v>
      </c>
      <c r="C267" t="s">
        <v>836</v>
      </c>
      <c r="D267">
        <v>110</v>
      </c>
      <c r="E267">
        <v>117</v>
      </c>
      <c r="F267">
        <v>20.893166564865201</v>
      </c>
      <c r="G267">
        <v>1.04465832824326</v>
      </c>
      <c r="H267">
        <v>5.2232916412162984</v>
      </c>
      <c r="I267">
        <v>0</v>
      </c>
      <c r="J267">
        <v>150</v>
      </c>
      <c r="K267">
        <v>1</v>
      </c>
      <c r="L267">
        <v>154000</v>
      </c>
      <c r="M267" t="b">
        <v>0</v>
      </c>
    </row>
    <row r="268" spans="1:13">
      <c r="A268" t="s">
        <v>1289</v>
      </c>
      <c r="B268" t="s">
        <v>816</v>
      </c>
      <c r="C268" t="s">
        <v>837</v>
      </c>
      <c r="D268">
        <v>97</v>
      </c>
      <c r="E268">
        <v>118</v>
      </c>
      <c r="F268">
        <v>33.14049405517455</v>
      </c>
      <c r="G268">
        <v>1.6570247027587279</v>
      </c>
      <c r="H268">
        <v>8.2851235137936374</v>
      </c>
      <c r="I268">
        <v>0</v>
      </c>
      <c r="J268">
        <v>150</v>
      </c>
      <c r="K268">
        <v>1</v>
      </c>
      <c r="L268">
        <v>154000</v>
      </c>
      <c r="M268" t="b">
        <v>0</v>
      </c>
    </row>
    <row r="269" spans="1:13">
      <c r="A269" t="s">
        <v>1290</v>
      </c>
      <c r="B269" t="s">
        <v>762</v>
      </c>
      <c r="C269" t="s">
        <v>838</v>
      </c>
      <c r="D269">
        <v>43</v>
      </c>
      <c r="E269">
        <v>119</v>
      </c>
      <c r="F269">
        <v>69.152626432321711</v>
      </c>
      <c r="G269">
        <v>3.4576313216160859</v>
      </c>
      <c r="H269">
        <v>17.288156608080431</v>
      </c>
      <c r="I269">
        <v>0</v>
      </c>
      <c r="J269">
        <v>800</v>
      </c>
      <c r="K269">
        <v>1</v>
      </c>
      <c r="L269">
        <v>345000</v>
      </c>
      <c r="M269" t="b">
        <v>0</v>
      </c>
    </row>
    <row r="270" spans="1:13">
      <c r="A270" t="s">
        <v>1291</v>
      </c>
      <c r="B270" t="s">
        <v>762</v>
      </c>
      <c r="C270" t="s">
        <v>762</v>
      </c>
      <c r="D270">
        <v>43</v>
      </c>
      <c r="E270">
        <v>43</v>
      </c>
      <c r="F270">
        <v>6.0617637620802897E-2</v>
      </c>
      <c r="G270">
        <v>3.0308818810400998E-3</v>
      </c>
      <c r="H270">
        <v>1.51544094052007E-2</v>
      </c>
      <c r="I270">
        <v>0</v>
      </c>
      <c r="J270">
        <v>800</v>
      </c>
      <c r="K270">
        <v>1</v>
      </c>
      <c r="L270">
        <v>345000</v>
      </c>
      <c r="M270" t="b">
        <v>0</v>
      </c>
    </row>
    <row r="271" spans="1:13">
      <c r="A271" t="s">
        <v>1291</v>
      </c>
      <c r="B271" t="s">
        <v>762</v>
      </c>
      <c r="C271" t="s">
        <v>762</v>
      </c>
      <c r="D271">
        <v>43</v>
      </c>
      <c r="E271">
        <v>43</v>
      </c>
      <c r="F271">
        <v>5.4394516833057703E-2</v>
      </c>
      <c r="G271">
        <v>2.7197258416528001E-3</v>
      </c>
      <c r="H271">
        <v>1.35986292082644E-2</v>
      </c>
      <c r="I271">
        <v>0</v>
      </c>
      <c r="J271">
        <v>800</v>
      </c>
      <c r="K271">
        <v>1</v>
      </c>
      <c r="L271">
        <v>345000</v>
      </c>
      <c r="M271" t="b">
        <v>0</v>
      </c>
    </row>
    <row r="272" spans="1:13">
      <c r="A272" t="s">
        <v>1291</v>
      </c>
      <c r="B272" t="s">
        <v>762</v>
      </c>
      <c r="C272" t="s">
        <v>762</v>
      </c>
      <c r="D272">
        <v>43</v>
      </c>
      <c r="E272">
        <v>43</v>
      </c>
      <c r="F272">
        <v>6.0236780222593399E-2</v>
      </c>
      <c r="G272">
        <v>3.0118390111295999E-3</v>
      </c>
      <c r="H272">
        <v>1.5059195055648299E-2</v>
      </c>
      <c r="I272">
        <v>0</v>
      </c>
      <c r="J272">
        <v>800</v>
      </c>
      <c r="K272">
        <v>1</v>
      </c>
      <c r="L272">
        <v>345000</v>
      </c>
      <c r="M272" t="b">
        <v>0</v>
      </c>
    </row>
    <row r="273" spans="1:13">
      <c r="A273" t="s">
        <v>1291</v>
      </c>
      <c r="B273" t="s">
        <v>762</v>
      </c>
      <c r="C273" t="s">
        <v>762</v>
      </c>
      <c r="D273">
        <v>43</v>
      </c>
      <c r="E273">
        <v>43</v>
      </c>
      <c r="F273">
        <v>5.9517306736300499E-2</v>
      </c>
      <c r="G273">
        <v>2.9758653368150002E-3</v>
      </c>
      <c r="H273">
        <v>1.48793266840751E-2</v>
      </c>
      <c r="I273">
        <v>0</v>
      </c>
      <c r="J273">
        <v>800</v>
      </c>
      <c r="K273">
        <v>1</v>
      </c>
      <c r="L273">
        <v>345000</v>
      </c>
      <c r="M273" t="b">
        <v>0</v>
      </c>
    </row>
    <row r="274" spans="1:13">
      <c r="A274" t="s">
        <v>1291</v>
      </c>
      <c r="B274" t="s">
        <v>762</v>
      </c>
      <c r="C274" t="s">
        <v>762</v>
      </c>
      <c r="D274">
        <v>43</v>
      </c>
      <c r="E274">
        <v>43</v>
      </c>
      <c r="F274">
        <v>6.2310960040535102E-2</v>
      </c>
      <c r="G274">
        <v>3.1155480020267001E-3</v>
      </c>
      <c r="H274">
        <v>1.5577740010133701E-2</v>
      </c>
      <c r="I274">
        <v>0</v>
      </c>
      <c r="J274">
        <v>800</v>
      </c>
      <c r="K274">
        <v>1</v>
      </c>
      <c r="L274">
        <v>345000</v>
      </c>
      <c r="M274" t="b">
        <v>0</v>
      </c>
    </row>
    <row r="275" spans="1:13">
      <c r="A275" t="s">
        <v>1291</v>
      </c>
      <c r="B275" t="s">
        <v>762</v>
      </c>
      <c r="C275" t="s">
        <v>762</v>
      </c>
      <c r="D275">
        <v>43</v>
      </c>
      <c r="E275">
        <v>43</v>
      </c>
      <c r="F275">
        <v>5.8437046127016001E-2</v>
      </c>
      <c r="G275">
        <v>2.9218523063508002E-3</v>
      </c>
      <c r="H275">
        <v>1.4609261531754E-2</v>
      </c>
      <c r="I275">
        <v>0</v>
      </c>
      <c r="J275">
        <v>800</v>
      </c>
      <c r="K275">
        <v>1</v>
      </c>
      <c r="L275">
        <v>345000</v>
      </c>
      <c r="M275" t="b">
        <v>0</v>
      </c>
    </row>
    <row r="276" spans="1:13">
      <c r="A276" t="s">
        <v>1292</v>
      </c>
      <c r="B276" t="s">
        <v>762</v>
      </c>
      <c r="C276" t="s">
        <v>839</v>
      </c>
      <c r="D276">
        <v>43</v>
      </c>
      <c r="E276">
        <v>120</v>
      </c>
      <c r="F276">
        <v>44.633564719490558</v>
      </c>
      <c r="G276">
        <v>2.231678235974528</v>
      </c>
      <c r="H276">
        <v>11.158391179872639</v>
      </c>
      <c r="I276">
        <v>0</v>
      </c>
      <c r="J276">
        <v>800</v>
      </c>
      <c r="K276">
        <v>1</v>
      </c>
      <c r="L276">
        <v>345000</v>
      </c>
      <c r="M276" t="b">
        <v>0</v>
      </c>
    </row>
    <row r="277" spans="1:13">
      <c r="A277" t="s">
        <v>1293</v>
      </c>
      <c r="B277" t="s">
        <v>840</v>
      </c>
      <c r="C277" t="s">
        <v>841</v>
      </c>
      <c r="D277">
        <v>121</v>
      </c>
      <c r="E277">
        <v>122</v>
      </c>
      <c r="F277">
        <v>15.59293667418852</v>
      </c>
      <c r="G277">
        <v>0.77964683370942578</v>
      </c>
      <c r="H277">
        <v>3.8982341685471291</v>
      </c>
      <c r="I277">
        <v>0</v>
      </c>
      <c r="J277">
        <v>150</v>
      </c>
      <c r="K277">
        <v>1</v>
      </c>
      <c r="L277">
        <v>154000</v>
      </c>
      <c r="M277" t="b">
        <v>0</v>
      </c>
    </row>
    <row r="278" spans="1:13">
      <c r="A278" t="s">
        <v>1294</v>
      </c>
      <c r="B278" t="s">
        <v>838</v>
      </c>
      <c r="C278" t="s">
        <v>838</v>
      </c>
      <c r="D278">
        <v>119</v>
      </c>
      <c r="E278">
        <v>119</v>
      </c>
      <c r="F278">
        <v>5.3439468383797997E-2</v>
      </c>
      <c r="G278">
        <v>2.6719734191899E-3</v>
      </c>
      <c r="H278">
        <v>1.3359867095949499E-2</v>
      </c>
      <c r="I278">
        <v>0</v>
      </c>
      <c r="J278">
        <v>800</v>
      </c>
      <c r="K278">
        <v>1</v>
      </c>
      <c r="L278">
        <v>345000</v>
      </c>
      <c r="M278" t="b">
        <v>0</v>
      </c>
    </row>
    <row r="279" spans="1:13">
      <c r="A279" t="s">
        <v>1294</v>
      </c>
      <c r="B279" t="s">
        <v>838</v>
      </c>
      <c r="C279" t="s">
        <v>838</v>
      </c>
      <c r="D279">
        <v>119</v>
      </c>
      <c r="E279">
        <v>119</v>
      </c>
      <c r="F279">
        <v>5.8638483432409801E-2</v>
      </c>
      <c r="G279">
        <v>2.9319241716204E-3</v>
      </c>
      <c r="H279">
        <v>1.46596208581024E-2</v>
      </c>
      <c r="I279">
        <v>0</v>
      </c>
      <c r="J279">
        <v>800</v>
      </c>
      <c r="K279">
        <v>1</v>
      </c>
      <c r="L279">
        <v>345000</v>
      </c>
      <c r="M279" t="b">
        <v>0</v>
      </c>
    </row>
    <row r="280" spans="1:13">
      <c r="A280" t="s">
        <v>1294</v>
      </c>
      <c r="B280" t="s">
        <v>838</v>
      </c>
      <c r="C280" t="s">
        <v>838</v>
      </c>
      <c r="D280">
        <v>119</v>
      </c>
      <c r="E280">
        <v>119</v>
      </c>
      <c r="F280">
        <v>5.2172556490146099E-2</v>
      </c>
      <c r="G280">
        <v>2.6086278245073002E-3</v>
      </c>
      <c r="H280">
        <v>1.3043139122536501E-2</v>
      </c>
      <c r="I280">
        <v>0</v>
      </c>
      <c r="J280">
        <v>800</v>
      </c>
      <c r="K280">
        <v>1</v>
      </c>
      <c r="L280">
        <v>345000</v>
      </c>
      <c r="M280" t="b">
        <v>0</v>
      </c>
    </row>
    <row r="281" spans="1:13">
      <c r="A281" t="s">
        <v>1294</v>
      </c>
      <c r="B281" t="s">
        <v>838</v>
      </c>
      <c r="C281" t="s">
        <v>838</v>
      </c>
      <c r="D281">
        <v>119</v>
      </c>
      <c r="E281">
        <v>119</v>
      </c>
      <c r="F281">
        <v>4.9756580495420803E-2</v>
      </c>
      <c r="G281">
        <v>2.4878290247709999E-3</v>
      </c>
      <c r="H281">
        <v>1.2439145123855201E-2</v>
      </c>
      <c r="I281">
        <v>0</v>
      </c>
      <c r="J281">
        <v>800</v>
      </c>
      <c r="K281">
        <v>1</v>
      </c>
      <c r="L281">
        <v>345000</v>
      </c>
      <c r="M281" t="b">
        <v>0</v>
      </c>
    </row>
    <row r="282" spans="1:13">
      <c r="A282" t="s">
        <v>1295</v>
      </c>
      <c r="B282" t="s">
        <v>763</v>
      </c>
      <c r="C282" t="s">
        <v>838</v>
      </c>
      <c r="D282">
        <v>44</v>
      </c>
      <c r="E282">
        <v>119</v>
      </c>
      <c r="F282">
        <v>16.655959435271871</v>
      </c>
      <c r="G282">
        <v>0.83279797176359383</v>
      </c>
      <c r="H282">
        <v>4.1639898588179687</v>
      </c>
      <c r="I282">
        <v>0</v>
      </c>
      <c r="J282">
        <v>800</v>
      </c>
      <c r="K282">
        <v>1</v>
      </c>
      <c r="L282">
        <v>345000</v>
      </c>
      <c r="M282" t="b">
        <v>0</v>
      </c>
    </row>
    <row r="283" spans="1:13">
      <c r="A283" t="s">
        <v>1296</v>
      </c>
      <c r="B283" t="s">
        <v>830</v>
      </c>
      <c r="C283" t="s">
        <v>838</v>
      </c>
      <c r="D283">
        <v>111</v>
      </c>
      <c r="E283">
        <v>119</v>
      </c>
      <c r="F283">
        <v>77.414319604846</v>
      </c>
      <c r="G283">
        <v>3.8707159802422999</v>
      </c>
      <c r="H283">
        <v>19.3535799012115</v>
      </c>
      <c r="I283">
        <v>0</v>
      </c>
      <c r="J283">
        <v>800</v>
      </c>
      <c r="K283">
        <v>1</v>
      </c>
      <c r="L283">
        <v>345000</v>
      </c>
      <c r="M283" t="b">
        <v>0</v>
      </c>
    </row>
    <row r="284" spans="1:13">
      <c r="A284" t="s">
        <v>1297</v>
      </c>
      <c r="B284" t="s">
        <v>823</v>
      </c>
      <c r="C284" t="s">
        <v>799</v>
      </c>
      <c r="D284">
        <v>104</v>
      </c>
      <c r="E284">
        <v>80</v>
      </c>
      <c r="F284">
        <v>11.61232187072933</v>
      </c>
      <c r="G284">
        <v>0.58061609353646659</v>
      </c>
      <c r="H284">
        <v>2.903080467682333</v>
      </c>
      <c r="I284">
        <v>0</v>
      </c>
      <c r="J284">
        <v>800</v>
      </c>
      <c r="K284">
        <v>1</v>
      </c>
      <c r="L284">
        <v>345000</v>
      </c>
      <c r="M284" t="b">
        <v>0</v>
      </c>
    </row>
    <row r="285" spans="1:13">
      <c r="A285" t="s">
        <v>1298</v>
      </c>
      <c r="B285" t="s">
        <v>799</v>
      </c>
      <c r="C285" t="s">
        <v>799</v>
      </c>
      <c r="D285">
        <v>80</v>
      </c>
      <c r="E285">
        <v>80</v>
      </c>
      <c r="F285">
        <v>2.1694716548713959</v>
      </c>
      <c r="G285">
        <v>0.1084735827435698</v>
      </c>
      <c r="H285">
        <v>0.54236791371784909</v>
      </c>
      <c r="I285">
        <v>0</v>
      </c>
      <c r="J285">
        <v>800</v>
      </c>
      <c r="K285">
        <v>1</v>
      </c>
      <c r="L285">
        <v>345000</v>
      </c>
      <c r="M285" t="b">
        <v>0</v>
      </c>
    </row>
    <row r="286" spans="1:13">
      <c r="A286" t="s">
        <v>1298</v>
      </c>
      <c r="B286" t="s">
        <v>799</v>
      </c>
      <c r="C286" t="s">
        <v>799</v>
      </c>
      <c r="D286">
        <v>80</v>
      </c>
      <c r="E286">
        <v>80</v>
      </c>
      <c r="F286">
        <v>1.2856483012943949</v>
      </c>
      <c r="G286">
        <v>6.4282415064719697E-2</v>
      </c>
      <c r="H286">
        <v>0.32141207532359861</v>
      </c>
      <c r="I286">
        <v>0</v>
      </c>
      <c r="J286">
        <v>800</v>
      </c>
      <c r="K286">
        <v>1</v>
      </c>
      <c r="L286">
        <v>345000</v>
      </c>
      <c r="M286" t="b">
        <v>0</v>
      </c>
    </row>
    <row r="287" spans="1:13">
      <c r="A287" t="s">
        <v>1299</v>
      </c>
      <c r="B287" t="s">
        <v>830</v>
      </c>
      <c r="C287" t="s">
        <v>830</v>
      </c>
      <c r="D287">
        <v>111</v>
      </c>
      <c r="E287">
        <v>111</v>
      </c>
      <c r="F287">
        <v>0.2153636538486286</v>
      </c>
      <c r="G287">
        <v>1.07681826924314E-2</v>
      </c>
      <c r="H287">
        <v>5.3840913462157101E-2</v>
      </c>
      <c r="I287">
        <v>0</v>
      </c>
      <c r="J287">
        <v>800</v>
      </c>
      <c r="K287">
        <v>1</v>
      </c>
      <c r="L287">
        <v>345000</v>
      </c>
      <c r="M287" t="b">
        <v>0</v>
      </c>
    </row>
    <row r="288" spans="1:13">
      <c r="A288" t="s">
        <v>1300</v>
      </c>
      <c r="B288" t="s">
        <v>830</v>
      </c>
      <c r="C288" t="s">
        <v>842</v>
      </c>
      <c r="D288">
        <v>111</v>
      </c>
      <c r="E288">
        <v>123</v>
      </c>
      <c r="F288">
        <v>50.416528488902031</v>
      </c>
      <c r="G288">
        <v>2.5208264244451022</v>
      </c>
      <c r="H288">
        <v>12.60413212222551</v>
      </c>
      <c r="I288">
        <v>0</v>
      </c>
      <c r="J288">
        <v>800</v>
      </c>
      <c r="K288">
        <v>1</v>
      </c>
      <c r="L288">
        <v>345000</v>
      </c>
      <c r="M288" t="b">
        <v>0</v>
      </c>
    </row>
    <row r="289" spans="1:13">
      <c r="A289" t="s">
        <v>1299</v>
      </c>
      <c r="B289" t="s">
        <v>830</v>
      </c>
      <c r="C289" t="s">
        <v>830</v>
      </c>
      <c r="D289">
        <v>111</v>
      </c>
      <c r="E289">
        <v>111</v>
      </c>
      <c r="F289">
        <v>0.31738954988098211</v>
      </c>
      <c r="G289">
        <v>1.58694774940491E-2</v>
      </c>
      <c r="H289">
        <v>7.9347387470245501E-2</v>
      </c>
      <c r="I289">
        <v>0</v>
      </c>
      <c r="J289">
        <v>800</v>
      </c>
      <c r="K289">
        <v>1</v>
      </c>
      <c r="L289">
        <v>345000</v>
      </c>
      <c r="M289" t="b">
        <v>0</v>
      </c>
    </row>
    <row r="290" spans="1:13">
      <c r="A290" t="s">
        <v>1299</v>
      </c>
      <c r="B290" t="s">
        <v>830</v>
      </c>
      <c r="C290" t="s">
        <v>830</v>
      </c>
      <c r="D290">
        <v>111</v>
      </c>
      <c r="E290">
        <v>111</v>
      </c>
      <c r="F290">
        <v>0.3564864838205179</v>
      </c>
      <c r="G290">
        <v>1.7824324191025798E-2</v>
      </c>
      <c r="H290">
        <v>8.9121620955129405E-2</v>
      </c>
      <c r="I290">
        <v>0</v>
      </c>
      <c r="J290">
        <v>800</v>
      </c>
      <c r="K290">
        <v>1</v>
      </c>
      <c r="L290">
        <v>345000</v>
      </c>
      <c r="M290" t="b">
        <v>0</v>
      </c>
    </row>
    <row r="291" spans="1:13">
      <c r="A291" t="s">
        <v>1299</v>
      </c>
      <c r="B291" t="s">
        <v>830</v>
      </c>
      <c r="C291" t="s">
        <v>830</v>
      </c>
      <c r="D291">
        <v>111</v>
      </c>
      <c r="E291">
        <v>111</v>
      </c>
      <c r="F291">
        <v>7.2992760218779207E-2</v>
      </c>
      <c r="G291">
        <v>3.6496380109389001E-3</v>
      </c>
      <c r="H291">
        <v>1.8248190054694802E-2</v>
      </c>
      <c r="I291">
        <v>0</v>
      </c>
      <c r="J291">
        <v>800</v>
      </c>
      <c r="K291">
        <v>1</v>
      </c>
      <c r="L291">
        <v>345000</v>
      </c>
      <c r="M291" t="b">
        <v>0</v>
      </c>
    </row>
    <row r="292" spans="1:13">
      <c r="A292" t="s">
        <v>1301</v>
      </c>
      <c r="B292" t="s">
        <v>843</v>
      </c>
      <c r="C292" t="s">
        <v>843</v>
      </c>
      <c r="D292">
        <v>124</v>
      </c>
      <c r="E292">
        <v>124</v>
      </c>
      <c r="F292">
        <v>7.0174281832377048</v>
      </c>
      <c r="G292">
        <v>0.35087140916188519</v>
      </c>
      <c r="H292">
        <v>1.754357045809426</v>
      </c>
      <c r="I292">
        <v>0</v>
      </c>
      <c r="J292">
        <v>800</v>
      </c>
      <c r="K292">
        <v>1</v>
      </c>
      <c r="L292">
        <v>345000</v>
      </c>
      <c r="M292" t="b">
        <v>0</v>
      </c>
    </row>
    <row r="293" spans="1:13">
      <c r="A293" t="s">
        <v>1301</v>
      </c>
      <c r="B293" t="s">
        <v>843</v>
      </c>
      <c r="C293" t="s">
        <v>843</v>
      </c>
      <c r="D293">
        <v>124</v>
      </c>
      <c r="E293">
        <v>124</v>
      </c>
      <c r="F293">
        <v>7.5347556894404066</v>
      </c>
      <c r="G293">
        <v>0.37673778447202028</v>
      </c>
      <c r="H293">
        <v>1.8836889223601021</v>
      </c>
      <c r="I293">
        <v>0</v>
      </c>
      <c r="J293">
        <v>800</v>
      </c>
      <c r="K293">
        <v>1</v>
      </c>
      <c r="L293">
        <v>345000</v>
      </c>
      <c r="M293" t="b">
        <v>0</v>
      </c>
    </row>
    <row r="294" spans="1:13">
      <c r="A294" t="s">
        <v>1302</v>
      </c>
      <c r="B294" t="s">
        <v>844</v>
      </c>
      <c r="C294" t="s">
        <v>843</v>
      </c>
      <c r="D294">
        <v>125</v>
      </c>
      <c r="E294">
        <v>124</v>
      </c>
      <c r="F294">
        <v>22.391817008481208</v>
      </c>
      <c r="G294">
        <v>1.119590850424061</v>
      </c>
      <c r="H294">
        <v>5.597954252120303</v>
      </c>
      <c r="I294">
        <v>0</v>
      </c>
      <c r="J294">
        <v>150</v>
      </c>
      <c r="K294">
        <v>1</v>
      </c>
      <c r="L294">
        <v>154000</v>
      </c>
      <c r="M294" t="b">
        <v>0</v>
      </c>
    </row>
    <row r="295" spans="1:13">
      <c r="A295" t="s">
        <v>1299</v>
      </c>
      <c r="B295" t="s">
        <v>830</v>
      </c>
      <c r="C295" t="s">
        <v>830</v>
      </c>
      <c r="D295">
        <v>111</v>
      </c>
      <c r="E295">
        <v>111</v>
      </c>
      <c r="F295">
        <v>0.16261839793815111</v>
      </c>
      <c r="G295">
        <v>8.1309198969075E-3</v>
      </c>
      <c r="H295">
        <v>4.0654599484537701E-2</v>
      </c>
      <c r="I295">
        <v>0</v>
      </c>
      <c r="J295">
        <v>800</v>
      </c>
      <c r="K295">
        <v>1</v>
      </c>
      <c r="L295">
        <v>345000</v>
      </c>
      <c r="M295" t="b">
        <v>0</v>
      </c>
    </row>
    <row r="296" spans="1:13">
      <c r="A296" t="s">
        <v>1299</v>
      </c>
      <c r="B296" t="s">
        <v>830</v>
      </c>
      <c r="C296" t="s">
        <v>830</v>
      </c>
      <c r="D296">
        <v>111</v>
      </c>
      <c r="E296">
        <v>111</v>
      </c>
      <c r="F296">
        <v>0.54161394050401235</v>
      </c>
      <c r="G296">
        <v>2.7080697025200599E-2</v>
      </c>
      <c r="H296">
        <v>0.13540348512600309</v>
      </c>
      <c r="I296">
        <v>0</v>
      </c>
      <c r="J296">
        <v>800</v>
      </c>
      <c r="K296">
        <v>1</v>
      </c>
      <c r="L296">
        <v>345000</v>
      </c>
      <c r="M296" t="b">
        <v>0</v>
      </c>
    </row>
    <row r="297" spans="1:13">
      <c r="A297" t="s">
        <v>1299</v>
      </c>
      <c r="B297" t="s">
        <v>830</v>
      </c>
      <c r="C297" t="s">
        <v>830</v>
      </c>
      <c r="D297">
        <v>111</v>
      </c>
      <c r="E297">
        <v>111</v>
      </c>
      <c r="F297">
        <v>0.1704196474799953</v>
      </c>
      <c r="G297">
        <v>8.5209823739997009E-3</v>
      </c>
      <c r="H297">
        <v>4.2604911869998797E-2</v>
      </c>
      <c r="I297">
        <v>0</v>
      </c>
      <c r="J297">
        <v>800</v>
      </c>
      <c r="K297">
        <v>1</v>
      </c>
      <c r="L297">
        <v>345000</v>
      </c>
      <c r="M297" t="b">
        <v>0</v>
      </c>
    </row>
    <row r="298" spans="1:13">
      <c r="A298" t="s">
        <v>1299</v>
      </c>
      <c r="B298" t="s">
        <v>830</v>
      </c>
      <c r="C298" t="s">
        <v>830</v>
      </c>
      <c r="D298">
        <v>111</v>
      </c>
      <c r="E298">
        <v>111</v>
      </c>
      <c r="F298">
        <v>0.13994497862413741</v>
      </c>
      <c r="G298">
        <v>6.9972489312068002E-3</v>
      </c>
      <c r="H298">
        <v>3.4986244656034303E-2</v>
      </c>
      <c r="I298">
        <v>0</v>
      </c>
      <c r="J298">
        <v>800</v>
      </c>
      <c r="K298">
        <v>1</v>
      </c>
      <c r="L298">
        <v>345000</v>
      </c>
      <c r="M298" t="b">
        <v>0</v>
      </c>
    </row>
    <row r="299" spans="1:13">
      <c r="A299" t="s">
        <v>1299</v>
      </c>
      <c r="B299" t="s">
        <v>830</v>
      </c>
      <c r="C299" t="s">
        <v>830</v>
      </c>
      <c r="D299">
        <v>111</v>
      </c>
      <c r="E299">
        <v>111</v>
      </c>
      <c r="F299">
        <v>0.1389312377682764</v>
      </c>
      <c r="G299">
        <v>6.9465618884138004E-3</v>
      </c>
      <c r="H299">
        <v>3.47328094420691E-2</v>
      </c>
      <c r="I299">
        <v>0</v>
      </c>
      <c r="J299">
        <v>800</v>
      </c>
      <c r="K299">
        <v>1</v>
      </c>
      <c r="L299">
        <v>345000</v>
      </c>
      <c r="M299" t="b">
        <v>0</v>
      </c>
    </row>
    <row r="300" spans="1:13">
      <c r="A300" t="s">
        <v>1299</v>
      </c>
      <c r="B300" t="s">
        <v>830</v>
      </c>
      <c r="C300" t="s">
        <v>830</v>
      </c>
      <c r="D300">
        <v>111</v>
      </c>
      <c r="E300">
        <v>111</v>
      </c>
      <c r="F300">
        <v>0.1615801619429654</v>
      </c>
      <c r="G300">
        <v>8.0790080971481996E-3</v>
      </c>
      <c r="H300">
        <v>4.0395040485741301E-2</v>
      </c>
      <c r="I300">
        <v>0</v>
      </c>
      <c r="J300">
        <v>800</v>
      </c>
      <c r="K300">
        <v>1</v>
      </c>
      <c r="L300">
        <v>345000</v>
      </c>
      <c r="M300" t="b">
        <v>0</v>
      </c>
    </row>
    <row r="301" spans="1:13">
      <c r="A301" t="s">
        <v>1299</v>
      </c>
      <c r="B301" t="s">
        <v>830</v>
      </c>
      <c r="C301" t="s">
        <v>830</v>
      </c>
      <c r="D301">
        <v>111</v>
      </c>
      <c r="E301">
        <v>111</v>
      </c>
      <c r="F301">
        <v>0.17983105242985939</v>
      </c>
      <c r="G301">
        <v>8.9915526214929004E-3</v>
      </c>
      <c r="H301">
        <v>4.4957763107464799E-2</v>
      </c>
      <c r="I301">
        <v>0</v>
      </c>
      <c r="J301">
        <v>800</v>
      </c>
      <c r="K301">
        <v>1</v>
      </c>
      <c r="L301">
        <v>345000</v>
      </c>
      <c r="M301" t="b">
        <v>0</v>
      </c>
    </row>
    <row r="302" spans="1:13">
      <c r="A302" t="s">
        <v>1299</v>
      </c>
      <c r="B302" t="s">
        <v>830</v>
      </c>
      <c r="C302" t="s">
        <v>830</v>
      </c>
      <c r="D302">
        <v>111</v>
      </c>
      <c r="E302">
        <v>111</v>
      </c>
      <c r="F302">
        <v>0.16370138416876279</v>
      </c>
      <c r="G302">
        <v>8.1850692084380998E-3</v>
      </c>
      <c r="H302">
        <v>4.0925346042190697E-2</v>
      </c>
      <c r="I302">
        <v>0</v>
      </c>
      <c r="J302">
        <v>800</v>
      </c>
      <c r="K302">
        <v>1</v>
      </c>
      <c r="L302">
        <v>345000</v>
      </c>
      <c r="M302" t="b">
        <v>0</v>
      </c>
    </row>
    <row r="303" spans="1:13">
      <c r="A303" t="s">
        <v>1299</v>
      </c>
      <c r="B303" t="s">
        <v>830</v>
      </c>
      <c r="C303" t="s">
        <v>830</v>
      </c>
      <c r="D303">
        <v>111</v>
      </c>
      <c r="E303">
        <v>111</v>
      </c>
      <c r="F303">
        <v>0.1778484952838722</v>
      </c>
      <c r="G303">
        <v>8.8924247641936002E-3</v>
      </c>
      <c r="H303">
        <v>4.4462123820968001E-2</v>
      </c>
      <c r="I303">
        <v>0</v>
      </c>
      <c r="J303">
        <v>800</v>
      </c>
      <c r="K303">
        <v>1</v>
      </c>
      <c r="L303">
        <v>345000</v>
      </c>
      <c r="M303" t="b">
        <v>0</v>
      </c>
    </row>
    <row r="304" spans="1:13">
      <c r="A304" t="s">
        <v>1303</v>
      </c>
      <c r="B304" t="s">
        <v>845</v>
      </c>
      <c r="C304" t="s">
        <v>842</v>
      </c>
      <c r="D304">
        <v>126</v>
      </c>
      <c r="E304">
        <v>123</v>
      </c>
      <c r="F304">
        <v>67.371338551715283</v>
      </c>
      <c r="G304">
        <v>3.3685669275857641</v>
      </c>
      <c r="H304">
        <v>16.842834637928821</v>
      </c>
      <c r="I304">
        <v>0</v>
      </c>
      <c r="J304">
        <v>800</v>
      </c>
      <c r="K304">
        <v>1</v>
      </c>
      <c r="L304">
        <v>345000</v>
      </c>
      <c r="M304" t="b">
        <v>0</v>
      </c>
    </row>
    <row r="305" spans="1:13">
      <c r="A305" t="s">
        <v>1304</v>
      </c>
      <c r="B305" t="s">
        <v>842</v>
      </c>
      <c r="C305" t="s">
        <v>842</v>
      </c>
      <c r="D305">
        <v>123</v>
      </c>
      <c r="E305">
        <v>123</v>
      </c>
      <c r="F305">
        <v>0.17736098328145311</v>
      </c>
      <c r="G305">
        <v>8.8680491640726004E-3</v>
      </c>
      <c r="H305">
        <v>4.4340245820363201E-2</v>
      </c>
      <c r="I305">
        <v>0</v>
      </c>
      <c r="J305">
        <v>800</v>
      </c>
      <c r="K305">
        <v>1</v>
      </c>
      <c r="L305">
        <v>345000</v>
      </c>
      <c r="M305" t="b">
        <v>0</v>
      </c>
    </row>
    <row r="306" spans="1:13">
      <c r="A306" t="s">
        <v>1304</v>
      </c>
      <c r="B306" t="s">
        <v>842</v>
      </c>
      <c r="C306" t="s">
        <v>842</v>
      </c>
      <c r="D306">
        <v>123</v>
      </c>
      <c r="E306">
        <v>123</v>
      </c>
      <c r="F306">
        <v>0.32044629596027902</v>
      </c>
      <c r="G306">
        <v>1.6022314798013901E-2</v>
      </c>
      <c r="H306">
        <v>8.0111573990069698E-2</v>
      </c>
      <c r="I306">
        <v>0</v>
      </c>
      <c r="J306">
        <v>800</v>
      </c>
      <c r="K306">
        <v>1</v>
      </c>
      <c r="L306">
        <v>345000</v>
      </c>
      <c r="M306" t="b">
        <v>0</v>
      </c>
    </row>
    <row r="307" spans="1:13">
      <c r="A307" t="s">
        <v>1304</v>
      </c>
      <c r="B307" t="s">
        <v>842</v>
      </c>
      <c r="C307" t="s">
        <v>842</v>
      </c>
      <c r="D307">
        <v>123</v>
      </c>
      <c r="E307">
        <v>123</v>
      </c>
      <c r="F307">
        <v>0.2350822273109304</v>
      </c>
      <c r="G307">
        <v>1.17541113655465E-2</v>
      </c>
      <c r="H307">
        <v>5.8770556827732599E-2</v>
      </c>
      <c r="I307">
        <v>0</v>
      </c>
      <c r="J307">
        <v>800</v>
      </c>
      <c r="K307">
        <v>1</v>
      </c>
      <c r="L307">
        <v>345000</v>
      </c>
      <c r="M307" t="b">
        <v>0</v>
      </c>
    </row>
    <row r="308" spans="1:13">
      <c r="A308" t="s">
        <v>1304</v>
      </c>
      <c r="B308" t="s">
        <v>842</v>
      </c>
      <c r="C308" t="s">
        <v>842</v>
      </c>
      <c r="D308">
        <v>123</v>
      </c>
      <c r="E308">
        <v>123</v>
      </c>
      <c r="F308">
        <v>0.25217759575798959</v>
      </c>
      <c r="G308">
        <v>1.26088797878994E-2</v>
      </c>
      <c r="H308">
        <v>6.3044398939497398E-2</v>
      </c>
      <c r="I308">
        <v>0</v>
      </c>
      <c r="J308">
        <v>800</v>
      </c>
      <c r="K308">
        <v>1</v>
      </c>
      <c r="L308">
        <v>345000</v>
      </c>
      <c r="M308" t="b">
        <v>0</v>
      </c>
    </row>
    <row r="309" spans="1:13">
      <c r="A309" t="s">
        <v>1304</v>
      </c>
      <c r="B309" t="s">
        <v>842</v>
      </c>
      <c r="C309" t="s">
        <v>842</v>
      </c>
      <c r="D309">
        <v>123</v>
      </c>
      <c r="E309">
        <v>123</v>
      </c>
      <c r="F309">
        <v>0.15385347302170529</v>
      </c>
      <c r="G309">
        <v>7.6926736510852002E-3</v>
      </c>
      <c r="H309">
        <v>3.8463368255426303E-2</v>
      </c>
      <c r="I309">
        <v>0</v>
      </c>
      <c r="J309">
        <v>800</v>
      </c>
      <c r="K309">
        <v>1</v>
      </c>
      <c r="L309">
        <v>345000</v>
      </c>
      <c r="M309" t="b">
        <v>0</v>
      </c>
    </row>
    <row r="310" spans="1:13">
      <c r="A310" t="s">
        <v>1305</v>
      </c>
      <c r="B310" t="s">
        <v>845</v>
      </c>
      <c r="C310" t="s">
        <v>846</v>
      </c>
      <c r="D310">
        <v>126</v>
      </c>
      <c r="E310">
        <v>127</v>
      </c>
      <c r="F310">
        <v>80.407876238657948</v>
      </c>
      <c r="G310">
        <v>4.0203938119328972</v>
      </c>
      <c r="H310">
        <v>20.101969059664491</v>
      </c>
      <c r="I310">
        <v>0</v>
      </c>
      <c r="J310">
        <v>800</v>
      </c>
      <c r="K310">
        <v>1</v>
      </c>
      <c r="L310">
        <v>345000</v>
      </c>
      <c r="M310" t="b">
        <v>0</v>
      </c>
    </row>
    <row r="311" spans="1:13">
      <c r="A311" t="s">
        <v>1304</v>
      </c>
      <c r="B311" t="s">
        <v>842</v>
      </c>
      <c r="C311" t="s">
        <v>842</v>
      </c>
      <c r="D311">
        <v>123</v>
      </c>
      <c r="E311">
        <v>123</v>
      </c>
      <c r="F311">
        <v>0.29486336031009852</v>
      </c>
      <c r="G311">
        <v>1.47431680155049E-2</v>
      </c>
      <c r="H311">
        <v>7.3715840077524603E-2</v>
      </c>
      <c r="I311">
        <v>0</v>
      </c>
      <c r="J311">
        <v>800</v>
      </c>
      <c r="K311">
        <v>1</v>
      </c>
      <c r="L311">
        <v>345000</v>
      </c>
      <c r="M311" t="b">
        <v>0</v>
      </c>
    </row>
    <row r="312" spans="1:13">
      <c r="A312" t="s">
        <v>1306</v>
      </c>
      <c r="B312" t="s">
        <v>847</v>
      </c>
      <c r="C312" t="s">
        <v>842</v>
      </c>
      <c r="D312">
        <v>128</v>
      </c>
      <c r="E312">
        <v>123</v>
      </c>
      <c r="F312">
        <v>17.864199966873681</v>
      </c>
      <c r="G312">
        <v>0.89320999834368431</v>
      </c>
      <c r="H312">
        <v>4.4660499917184211</v>
      </c>
      <c r="I312">
        <v>0</v>
      </c>
      <c r="J312">
        <v>150</v>
      </c>
      <c r="K312">
        <v>1</v>
      </c>
      <c r="L312">
        <v>154000</v>
      </c>
      <c r="M312" t="b">
        <v>0</v>
      </c>
    </row>
    <row r="313" spans="1:13">
      <c r="A313" t="s">
        <v>1307</v>
      </c>
      <c r="B313" t="s">
        <v>842</v>
      </c>
      <c r="C313" t="s">
        <v>949</v>
      </c>
      <c r="D313">
        <v>123</v>
      </c>
      <c r="E313">
        <v>230</v>
      </c>
      <c r="F313">
        <v>28.950480957224809</v>
      </c>
      <c r="G313">
        <v>1.447524047861241</v>
      </c>
      <c r="H313">
        <v>7.2376202393062021</v>
      </c>
      <c r="I313">
        <v>0</v>
      </c>
      <c r="J313">
        <v>800</v>
      </c>
      <c r="K313">
        <v>1</v>
      </c>
      <c r="L313">
        <v>345000</v>
      </c>
      <c r="M313" t="b">
        <v>0</v>
      </c>
    </row>
    <row r="314" spans="1:13">
      <c r="A314" t="s">
        <v>1308</v>
      </c>
      <c r="B314" t="s">
        <v>781</v>
      </c>
      <c r="C314" t="s">
        <v>949</v>
      </c>
      <c r="D314">
        <v>62</v>
      </c>
      <c r="E314">
        <v>230</v>
      </c>
      <c r="F314">
        <v>41.569594962170378</v>
      </c>
      <c r="G314">
        <v>2.0784797481085189</v>
      </c>
      <c r="H314">
        <v>10.392398740542591</v>
      </c>
      <c r="I314">
        <v>0</v>
      </c>
      <c r="J314">
        <v>800</v>
      </c>
      <c r="K314">
        <v>1</v>
      </c>
      <c r="L314">
        <v>345000</v>
      </c>
      <c r="M314" t="b">
        <v>0</v>
      </c>
    </row>
    <row r="315" spans="1:13">
      <c r="A315" t="s">
        <v>1309</v>
      </c>
      <c r="B315" t="s">
        <v>848</v>
      </c>
      <c r="C315" t="s">
        <v>782</v>
      </c>
      <c r="D315">
        <v>129</v>
      </c>
      <c r="E315">
        <v>63</v>
      </c>
      <c r="F315">
        <v>21.42516402804176</v>
      </c>
      <c r="G315">
        <v>1.0712582014020871</v>
      </c>
      <c r="H315">
        <v>5.3562910070104381</v>
      </c>
      <c r="I315">
        <v>0</v>
      </c>
      <c r="J315">
        <v>150</v>
      </c>
      <c r="K315">
        <v>1</v>
      </c>
      <c r="L315">
        <v>154000</v>
      </c>
      <c r="M315" t="b">
        <v>0</v>
      </c>
    </row>
    <row r="316" spans="1:13">
      <c r="A316" t="s">
        <v>1310</v>
      </c>
      <c r="B316" t="s">
        <v>830</v>
      </c>
      <c r="C316" t="s">
        <v>849</v>
      </c>
      <c r="D316">
        <v>111</v>
      </c>
      <c r="E316">
        <v>130</v>
      </c>
      <c r="F316">
        <v>57.023284587478841</v>
      </c>
      <c r="G316">
        <v>2.8511642293739419</v>
      </c>
      <c r="H316">
        <v>14.25582114686971</v>
      </c>
      <c r="I316">
        <v>0</v>
      </c>
      <c r="J316">
        <v>800</v>
      </c>
      <c r="K316">
        <v>1</v>
      </c>
      <c r="L316">
        <v>345000</v>
      </c>
      <c r="M316" t="b">
        <v>0</v>
      </c>
    </row>
    <row r="317" spans="1:13">
      <c r="A317" t="s">
        <v>1311</v>
      </c>
      <c r="B317" t="s">
        <v>781</v>
      </c>
      <c r="C317" t="s">
        <v>781</v>
      </c>
      <c r="D317">
        <v>62</v>
      </c>
      <c r="E317">
        <v>62</v>
      </c>
      <c r="F317">
        <v>0.1204758635759124</v>
      </c>
      <c r="G317">
        <v>6.0237931787956002E-3</v>
      </c>
      <c r="H317">
        <v>3.0118965893978101E-2</v>
      </c>
      <c r="I317">
        <v>0</v>
      </c>
      <c r="J317">
        <v>800</v>
      </c>
      <c r="K317">
        <v>1</v>
      </c>
      <c r="L317">
        <v>345000</v>
      </c>
      <c r="M317" t="b">
        <v>0</v>
      </c>
    </row>
    <row r="318" spans="1:13">
      <c r="A318" t="s">
        <v>1311</v>
      </c>
      <c r="B318" t="s">
        <v>781</v>
      </c>
      <c r="C318" t="s">
        <v>781</v>
      </c>
      <c r="D318">
        <v>62</v>
      </c>
      <c r="E318">
        <v>62</v>
      </c>
      <c r="F318">
        <v>0.1123939816671196</v>
      </c>
      <c r="G318">
        <v>5.6196990833559E-3</v>
      </c>
      <c r="H318">
        <v>2.80984954167799E-2</v>
      </c>
      <c r="I318">
        <v>0</v>
      </c>
      <c r="J318">
        <v>800</v>
      </c>
      <c r="K318">
        <v>1</v>
      </c>
      <c r="L318">
        <v>345000</v>
      </c>
      <c r="M318" t="b">
        <v>0</v>
      </c>
    </row>
    <row r="319" spans="1:13">
      <c r="A319" t="s">
        <v>1312</v>
      </c>
      <c r="B319" t="s">
        <v>782</v>
      </c>
      <c r="C319" t="s">
        <v>850</v>
      </c>
      <c r="D319">
        <v>63</v>
      </c>
      <c r="E319">
        <v>131</v>
      </c>
      <c r="F319">
        <v>19.8489625923084</v>
      </c>
      <c r="G319">
        <v>0.99244812961541995</v>
      </c>
      <c r="H319">
        <v>4.9622406480771</v>
      </c>
      <c r="I319">
        <v>0</v>
      </c>
      <c r="J319">
        <v>150</v>
      </c>
      <c r="K319">
        <v>1</v>
      </c>
      <c r="L319">
        <v>154000</v>
      </c>
      <c r="M319" t="b">
        <v>0</v>
      </c>
    </row>
    <row r="320" spans="1:13">
      <c r="A320" t="s">
        <v>1229</v>
      </c>
      <c r="B320" t="s">
        <v>759</v>
      </c>
      <c r="C320" t="s">
        <v>759</v>
      </c>
      <c r="D320">
        <v>40</v>
      </c>
      <c r="E320">
        <v>40</v>
      </c>
      <c r="F320">
        <v>5.1564669336795363</v>
      </c>
      <c r="G320">
        <v>0.25782334668397677</v>
      </c>
      <c r="H320">
        <v>1.2891167334198841</v>
      </c>
      <c r="I320">
        <v>0</v>
      </c>
      <c r="J320">
        <v>800</v>
      </c>
      <c r="K320">
        <v>1</v>
      </c>
      <c r="L320">
        <v>345000</v>
      </c>
      <c r="M320" t="b">
        <v>0</v>
      </c>
    </row>
    <row r="321" spans="1:13">
      <c r="A321" t="s">
        <v>1312</v>
      </c>
      <c r="B321" t="s">
        <v>782</v>
      </c>
      <c r="C321" t="s">
        <v>850</v>
      </c>
      <c r="D321">
        <v>63</v>
      </c>
      <c r="E321">
        <v>131</v>
      </c>
      <c r="F321">
        <v>20.368894817792089</v>
      </c>
      <c r="G321">
        <v>1.0184447408896049</v>
      </c>
      <c r="H321">
        <v>5.0922237044480232</v>
      </c>
      <c r="I321">
        <v>0</v>
      </c>
      <c r="J321">
        <v>150</v>
      </c>
      <c r="K321">
        <v>1</v>
      </c>
      <c r="L321">
        <v>154000</v>
      </c>
      <c r="M321" t="b">
        <v>0</v>
      </c>
    </row>
    <row r="322" spans="1:13">
      <c r="A322" t="s">
        <v>1299</v>
      </c>
      <c r="B322" t="s">
        <v>830</v>
      </c>
      <c r="C322" t="s">
        <v>830</v>
      </c>
      <c r="D322">
        <v>111</v>
      </c>
      <c r="E322">
        <v>111</v>
      </c>
      <c r="F322">
        <v>0.10817388996527399</v>
      </c>
      <c r="G322">
        <v>5.4086944982636997E-3</v>
      </c>
      <c r="H322">
        <v>2.7043472491318499E-2</v>
      </c>
      <c r="I322">
        <v>0</v>
      </c>
      <c r="J322">
        <v>800</v>
      </c>
      <c r="K322">
        <v>1</v>
      </c>
      <c r="L322">
        <v>345000</v>
      </c>
      <c r="M322" t="b">
        <v>0</v>
      </c>
    </row>
    <row r="323" spans="1:13">
      <c r="A323" t="s">
        <v>1301</v>
      </c>
      <c r="B323" t="s">
        <v>843</v>
      </c>
      <c r="C323" t="s">
        <v>843</v>
      </c>
      <c r="D323">
        <v>124</v>
      </c>
      <c r="E323">
        <v>124</v>
      </c>
      <c r="F323">
        <v>0.12757619540111759</v>
      </c>
      <c r="G323">
        <v>6.3788097700558004E-3</v>
      </c>
      <c r="H323">
        <v>3.1894048850279397E-2</v>
      </c>
      <c r="I323">
        <v>0</v>
      </c>
      <c r="J323">
        <v>800</v>
      </c>
      <c r="K323">
        <v>1</v>
      </c>
      <c r="L323">
        <v>345000</v>
      </c>
      <c r="M323" t="b">
        <v>0</v>
      </c>
    </row>
    <row r="324" spans="1:13">
      <c r="A324" t="s">
        <v>1301</v>
      </c>
      <c r="B324" t="s">
        <v>843</v>
      </c>
      <c r="C324" t="s">
        <v>843</v>
      </c>
      <c r="D324">
        <v>124</v>
      </c>
      <c r="E324">
        <v>124</v>
      </c>
      <c r="F324">
        <v>0.13288373716249249</v>
      </c>
      <c r="G324">
        <v>6.6441868581245999E-3</v>
      </c>
      <c r="H324">
        <v>3.3220934290623103E-2</v>
      </c>
      <c r="I324">
        <v>0</v>
      </c>
      <c r="J324">
        <v>800</v>
      </c>
      <c r="K324">
        <v>1</v>
      </c>
      <c r="L324">
        <v>345000</v>
      </c>
      <c r="M324" t="b">
        <v>0</v>
      </c>
    </row>
    <row r="325" spans="1:13">
      <c r="A325" t="s">
        <v>1229</v>
      </c>
      <c r="B325" t="s">
        <v>759</v>
      </c>
      <c r="C325" t="s">
        <v>759</v>
      </c>
      <c r="D325">
        <v>40</v>
      </c>
      <c r="E325">
        <v>40</v>
      </c>
      <c r="F325">
        <v>7.5664853906765001E-2</v>
      </c>
      <c r="G325">
        <v>3.7832426953381998E-3</v>
      </c>
      <c r="H325">
        <v>1.8916213476691202E-2</v>
      </c>
      <c r="I325">
        <v>0</v>
      </c>
      <c r="J325">
        <v>800</v>
      </c>
      <c r="K325">
        <v>1</v>
      </c>
      <c r="L325">
        <v>345000</v>
      </c>
      <c r="M325" t="b">
        <v>0</v>
      </c>
    </row>
    <row r="326" spans="1:13">
      <c r="A326" t="s">
        <v>1301</v>
      </c>
      <c r="B326" t="s">
        <v>843</v>
      </c>
      <c r="C326" t="s">
        <v>843</v>
      </c>
      <c r="D326">
        <v>124</v>
      </c>
      <c r="E326">
        <v>124</v>
      </c>
      <c r="F326">
        <v>0.14410667370201469</v>
      </c>
      <c r="G326">
        <v>7.2053336851006997E-3</v>
      </c>
      <c r="H326">
        <v>3.6026668425503602E-2</v>
      </c>
      <c r="I326">
        <v>0</v>
      </c>
      <c r="J326">
        <v>800</v>
      </c>
      <c r="K326">
        <v>1</v>
      </c>
      <c r="L326">
        <v>345000</v>
      </c>
      <c r="M326" t="b">
        <v>0</v>
      </c>
    </row>
    <row r="327" spans="1:13">
      <c r="A327" t="s">
        <v>1301</v>
      </c>
      <c r="B327" t="s">
        <v>843</v>
      </c>
      <c r="C327" t="s">
        <v>843</v>
      </c>
      <c r="D327">
        <v>124</v>
      </c>
      <c r="E327">
        <v>124</v>
      </c>
      <c r="F327">
        <v>0.1407675417621248</v>
      </c>
      <c r="G327">
        <v>7.0383770881061996E-3</v>
      </c>
      <c r="H327">
        <v>3.5191885440531201E-2</v>
      </c>
      <c r="I327">
        <v>0</v>
      </c>
      <c r="J327">
        <v>800</v>
      </c>
      <c r="K327">
        <v>1</v>
      </c>
      <c r="L327">
        <v>345000</v>
      </c>
      <c r="M327" t="b">
        <v>0</v>
      </c>
    </row>
    <row r="328" spans="1:13">
      <c r="A328" t="s">
        <v>1301</v>
      </c>
      <c r="B328" t="s">
        <v>843</v>
      </c>
      <c r="C328" t="s">
        <v>843</v>
      </c>
      <c r="D328">
        <v>124</v>
      </c>
      <c r="E328">
        <v>124</v>
      </c>
      <c r="F328">
        <v>9.0912882152271404E-2</v>
      </c>
      <c r="G328">
        <v>4.5456441076135003E-3</v>
      </c>
      <c r="H328">
        <v>2.2728220538067799E-2</v>
      </c>
      <c r="I328">
        <v>0</v>
      </c>
      <c r="J328">
        <v>800</v>
      </c>
      <c r="K328">
        <v>1</v>
      </c>
      <c r="L328">
        <v>345000</v>
      </c>
      <c r="M328" t="b">
        <v>0</v>
      </c>
    </row>
    <row r="329" spans="1:13">
      <c r="A329" t="s">
        <v>1229</v>
      </c>
      <c r="B329" t="s">
        <v>759</v>
      </c>
      <c r="C329" t="s">
        <v>759</v>
      </c>
      <c r="D329">
        <v>40</v>
      </c>
      <c r="E329">
        <v>40</v>
      </c>
      <c r="F329">
        <v>8.3278107247762301E-2</v>
      </c>
      <c r="G329">
        <v>4.1639053623881003E-3</v>
      </c>
      <c r="H329">
        <v>2.0819526811940499E-2</v>
      </c>
      <c r="I329">
        <v>0</v>
      </c>
      <c r="J329">
        <v>800</v>
      </c>
      <c r="K329">
        <v>1</v>
      </c>
      <c r="L329">
        <v>345000</v>
      </c>
      <c r="M329" t="b">
        <v>0</v>
      </c>
    </row>
    <row r="330" spans="1:13">
      <c r="A330" t="s">
        <v>1229</v>
      </c>
      <c r="B330" t="s">
        <v>759</v>
      </c>
      <c r="C330" t="s">
        <v>759</v>
      </c>
      <c r="D330">
        <v>40</v>
      </c>
      <c r="E330">
        <v>40</v>
      </c>
      <c r="F330">
        <v>7.1915331852977299E-2</v>
      </c>
      <c r="G330">
        <v>3.5957665926488001E-3</v>
      </c>
      <c r="H330">
        <v>1.79788329632443E-2</v>
      </c>
      <c r="I330">
        <v>0</v>
      </c>
      <c r="J330">
        <v>800</v>
      </c>
      <c r="K330">
        <v>1</v>
      </c>
      <c r="L330">
        <v>345000</v>
      </c>
      <c r="M330" t="b">
        <v>0</v>
      </c>
    </row>
    <row r="331" spans="1:13">
      <c r="A331" t="s">
        <v>1299</v>
      </c>
      <c r="B331" t="s">
        <v>830</v>
      </c>
      <c r="C331" t="s">
        <v>830</v>
      </c>
      <c r="D331">
        <v>111</v>
      </c>
      <c r="E331">
        <v>111</v>
      </c>
      <c r="F331">
        <v>0.1018326669450017</v>
      </c>
      <c r="G331">
        <v>5.0916333472500004E-3</v>
      </c>
      <c r="H331">
        <v>2.5458166736250398E-2</v>
      </c>
      <c r="I331">
        <v>0</v>
      </c>
      <c r="J331">
        <v>800</v>
      </c>
      <c r="K331">
        <v>1</v>
      </c>
      <c r="L331">
        <v>345000</v>
      </c>
      <c r="M331" t="b">
        <v>0</v>
      </c>
    </row>
    <row r="332" spans="1:13">
      <c r="A332" t="s">
        <v>1209</v>
      </c>
      <c r="B332" t="s">
        <v>782</v>
      </c>
      <c r="C332" t="s">
        <v>782</v>
      </c>
      <c r="D332">
        <v>63</v>
      </c>
      <c r="E332">
        <v>63</v>
      </c>
      <c r="F332">
        <v>1.6908066550629759</v>
      </c>
      <c r="G332">
        <v>8.4540332753148803E-2</v>
      </c>
      <c r="H332">
        <v>0.42270166376574397</v>
      </c>
      <c r="I332">
        <v>0</v>
      </c>
      <c r="J332">
        <v>150</v>
      </c>
      <c r="K332">
        <v>1</v>
      </c>
      <c r="L332">
        <v>154000</v>
      </c>
      <c r="M332" t="b">
        <v>0</v>
      </c>
    </row>
    <row r="333" spans="1:13">
      <c r="A333" t="s">
        <v>1301</v>
      </c>
      <c r="B333" t="s">
        <v>843</v>
      </c>
      <c r="C333" t="s">
        <v>843</v>
      </c>
      <c r="D333">
        <v>124</v>
      </c>
      <c r="E333">
        <v>124</v>
      </c>
      <c r="F333">
        <v>0.71263245814565146</v>
      </c>
      <c r="G333">
        <v>3.5631622907282501E-2</v>
      </c>
      <c r="H333">
        <v>0.17815811453641281</v>
      </c>
      <c r="I333">
        <v>0</v>
      </c>
      <c r="J333">
        <v>800</v>
      </c>
      <c r="K333">
        <v>1</v>
      </c>
      <c r="L333">
        <v>345000</v>
      </c>
      <c r="M333" t="b">
        <v>0</v>
      </c>
    </row>
    <row r="334" spans="1:13">
      <c r="A334" t="s">
        <v>1229</v>
      </c>
      <c r="B334" t="s">
        <v>759</v>
      </c>
      <c r="C334" t="s">
        <v>759</v>
      </c>
      <c r="D334">
        <v>40</v>
      </c>
      <c r="E334">
        <v>40</v>
      </c>
      <c r="F334">
        <v>8.05403445349753E-2</v>
      </c>
      <c r="G334">
        <v>4.0270172267486996E-3</v>
      </c>
      <c r="H334">
        <v>2.0135086133743801E-2</v>
      </c>
      <c r="I334">
        <v>0</v>
      </c>
      <c r="J334">
        <v>800</v>
      </c>
      <c r="K334">
        <v>1</v>
      </c>
      <c r="L334">
        <v>345000</v>
      </c>
      <c r="M334" t="b">
        <v>0</v>
      </c>
    </row>
    <row r="335" spans="1:13">
      <c r="A335" t="s">
        <v>1301</v>
      </c>
      <c r="B335" t="s">
        <v>843</v>
      </c>
      <c r="C335" t="s">
        <v>843</v>
      </c>
      <c r="D335">
        <v>124</v>
      </c>
      <c r="E335">
        <v>124</v>
      </c>
      <c r="F335">
        <v>0.72738939250719237</v>
      </c>
      <c r="G335">
        <v>3.6369469625359599E-2</v>
      </c>
      <c r="H335">
        <v>0.18184734812679809</v>
      </c>
      <c r="I335">
        <v>0</v>
      </c>
      <c r="J335">
        <v>800</v>
      </c>
      <c r="K335">
        <v>1</v>
      </c>
      <c r="L335">
        <v>345000</v>
      </c>
      <c r="M335" t="b">
        <v>0</v>
      </c>
    </row>
    <row r="336" spans="1:13">
      <c r="A336" t="s">
        <v>1301</v>
      </c>
      <c r="B336" t="s">
        <v>843</v>
      </c>
      <c r="C336" t="s">
        <v>843</v>
      </c>
      <c r="D336">
        <v>124</v>
      </c>
      <c r="E336">
        <v>124</v>
      </c>
      <c r="F336">
        <v>9.6633147721189694E-2</v>
      </c>
      <c r="G336">
        <v>4.8316573860594002E-3</v>
      </c>
      <c r="H336">
        <v>2.4158286930297399E-2</v>
      </c>
      <c r="I336">
        <v>0</v>
      </c>
      <c r="J336">
        <v>800</v>
      </c>
      <c r="K336">
        <v>1</v>
      </c>
      <c r="L336">
        <v>345000</v>
      </c>
      <c r="M336" t="b">
        <v>0</v>
      </c>
    </row>
    <row r="337" spans="1:13">
      <c r="A337" t="s">
        <v>1313</v>
      </c>
      <c r="B337" t="s">
        <v>949</v>
      </c>
      <c r="C337" t="s">
        <v>843</v>
      </c>
      <c r="D337">
        <v>230</v>
      </c>
      <c r="E337">
        <v>124</v>
      </c>
      <c r="F337">
        <v>1.691202013446524</v>
      </c>
      <c r="G337">
        <v>8.4560100672326194E-2</v>
      </c>
      <c r="H337">
        <v>0.42280050336163089</v>
      </c>
      <c r="I337">
        <v>0</v>
      </c>
      <c r="J337">
        <v>800</v>
      </c>
      <c r="K337">
        <v>1</v>
      </c>
      <c r="L337">
        <v>345000</v>
      </c>
      <c r="M337" t="b">
        <v>0</v>
      </c>
    </row>
    <row r="338" spans="1:13">
      <c r="A338" t="s">
        <v>1301</v>
      </c>
      <c r="B338" t="s">
        <v>843</v>
      </c>
      <c r="C338" t="s">
        <v>843</v>
      </c>
      <c r="D338">
        <v>124</v>
      </c>
      <c r="E338">
        <v>124</v>
      </c>
      <c r="F338">
        <v>0.18061343263586141</v>
      </c>
      <c r="G338">
        <v>9.0306716317930004E-3</v>
      </c>
      <c r="H338">
        <v>4.5153358158965297E-2</v>
      </c>
      <c r="I338">
        <v>0</v>
      </c>
      <c r="J338">
        <v>800</v>
      </c>
      <c r="K338">
        <v>1</v>
      </c>
      <c r="L338">
        <v>345000</v>
      </c>
      <c r="M338" t="b">
        <v>0</v>
      </c>
    </row>
    <row r="339" spans="1:13">
      <c r="A339" t="s">
        <v>1314</v>
      </c>
      <c r="B339" t="s">
        <v>838</v>
      </c>
      <c r="C339" t="s">
        <v>851</v>
      </c>
      <c r="D339">
        <v>119</v>
      </c>
      <c r="E339">
        <v>132</v>
      </c>
      <c r="F339">
        <v>54.959877165984153</v>
      </c>
      <c r="G339">
        <v>2.7479938582992078</v>
      </c>
      <c r="H339">
        <v>13.73996929149604</v>
      </c>
      <c r="I339">
        <v>0</v>
      </c>
      <c r="J339">
        <v>800</v>
      </c>
      <c r="K339">
        <v>1</v>
      </c>
      <c r="L339">
        <v>345000</v>
      </c>
      <c r="M339" t="b">
        <v>0</v>
      </c>
    </row>
    <row r="340" spans="1:13">
      <c r="A340" t="s">
        <v>1291</v>
      </c>
      <c r="B340" t="s">
        <v>762</v>
      </c>
      <c r="C340" t="s">
        <v>762</v>
      </c>
      <c r="D340">
        <v>43</v>
      </c>
      <c r="E340">
        <v>43</v>
      </c>
      <c r="F340">
        <v>3.86332833026077E-2</v>
      </c>
      <c r="G340">
        <v>1.9316641651303001E-3</v>
      </c>
      <c r="H340">
        <v>9.6583208256519008E-3</v>
      </c>
      <c r="I340">
        <v>0</v>
      </c>
      <c r="J340">
        <v>150</v>
      </c>
      <c r="K340">
        <v>1</v>
      </c>
      <c r="L340">
        <v>154000</v>
      </c>
      <c r="M340" t="b">
        <v>0</v>
      </c>
    </row>
    <row r="341" spans="1:13">
      <c r="A341" t="s">
        <v>1291</v>
      </c>
      <c r="B341" t="s">
        <v>762</v>
      </c>
      <c r="C341" t="s">
        <v>762</v>
      </c>
      <c r="D341">
        <v>43</v>
      </c>
      <c r="E341">
        <v>43</v>
      </c>
      <c r="F341">
        <v>6.9879318065691004E-2</v>
      </c>
      <c r="G341">
        <v>3.4939659032845001E-3</v>
      </c>
      <c r="H341">
        <v>1.7469829516422699E-2</v>
      </c>
      <c r="I341">
        <v>0</v>
      </c>
      <c r="J341">
        <v>150</v>
      </c>
      <c r="K341">
        <v>1</v>
      </c>
      <c r="L341">
        <v>154000</v>
      </c>
      <c r="M341" t="b">
        <v>0</v>
      </c>
    </row>
    <row r="342" spans="1:13">
      <c r="A342" t="s">
        <v>1291</v>
      </c>
      <c r="B342" t="s">
        <v>762</v>
      </c>
      <c r="C342" t="s">
        <v>762</v>
      </c>
      <c r="D342">
        <v>43</v>
      </c>
      <c r="E342">
        <v>43</v>
      </c>
      <c r="F342">
        <v>4.6646738043363001E-2</v>
      </c>
      <c r="G342">
        <v>2.3323369021681002E-3</v>
      </c>
      <c r="H342">
        <v>1.16616845108407E-2</v>
      </c>
      <c r="I342">
        <v>0</v>
      </c>
      <c r="J342">
        <v>150</v>
      </c>
      <c r="K342">
        <v>1</v>
      </c>
      <c r="L342">
        <v>154000</v>
      </c>
      <c r="M342" t="b">
        <v>0</v>
      </c>
    </row>
    <row r="343" spans="1:13">
      <c r="A343" t="s">
        <v>1291</v>
      </c>
      <c r="B343" t="s">
        <v>762</v>
      </c>
      <c r="C343" t="s">
        <v>762</v>
      </c>
      <c r="D343">
        <v>43</v>
      </c>
      <c r="E343">
        <v>43</v>
      </c>
      <c r="F343">
        <v>5.9812849276247797E-2</v>
      </c>
      <c r="G343">
        <v>2.9906424638123002E-3</v>
      </c>
      <c r="H343">
        <v>1.4953212319061901E-2</v>
      </c>
      <c r="I343">
        <v>0</v>
      </c>
      <c r="J343">
        <v>150</v>
      </c>
      <c r="K343">
        <v>1</v>
      </c>
      <c r="L343">
        <v>154000</v>
      </c>
      <c r="M343" t="b">
        <v>0</v>
      </c>
    </row>
    <row r="344" spans="1:13">
      <c r="A344" t="s">
        <v>1291</v>
      </c>
      <c r="B344" t="s">
        <v>762</v>
      </c>
      <c r="C344" t="s">
        <v>762</v>
      </c>
      <c r="D344">
        <v>43</v>
      </c>
      <c r="E344">
        <v>43</v>
      </c>
      <c r="F344">
        <v>4.7213879689407601E-2</v>
      </c>
      <c r="G344">
        <v>2.3606939844703001E-3</v>
      </c>
      <c r="H344">
        <v>1.18034699223519E-2</v>
      </c>
      <c r="I344">
        <v>0</v>
      </c>
      <c r="J344">
        <v>150</v>
      </c>
      <c r="K344">
        <v>1</v>
      </c>
      <c r="L344">
        <v>154000</v>
      </c>
      <c r="M344" t="b">
        <v>0</v>
      </c>
    </row>
    <row r="345" spans="1:13">
      <c r="A345" t="s">
        <v>1291</v>
      </c>
      <c r="B345" t="s">
        <v>762</v>
      </c>
      <c r="C345" t="s">
        <v>762</v>
      </c>
      <c r="D345">
        <v>43</v>
      </c>
      <c r="E345">
        <v>43</v>
      </c>
      <c r="F345">
        <v>4.40840632947491E-2</v>
      </c>
      <c r="G345">
        <v>2.2042031647374E-3</v>
      </c>
      <c r="H345">
        <v>1.10210158236872E-2</v>
      </c>
      <c r="I345">
        <v>0</v>
      </c>
      <c r="J345">
        <v>150</v>
      </c>
      <c r="K345">
        <v>1</v>
      </c>
      <c r="L345">
        <v>154000</v>
      </c>
      <c r="M345" t="b">
        <v>0</v>
      </c>
    </row>
    <row r="346" spans="1:13">
      <c r="A346" t="s">
        <v>1291</v>
      </c>
      <c r="B346" t="s">
        <v>762</v>
      </c>
      <c r="C346" t="s">
        <v>762</v>
      </c>
      <c r="D346">
        <v>43</v>
      </c>
      <c r="E346">
        <v>43</v>
      </c>
      <c r="F346">
        <v>9.0229262526975093E-2</v>
      </c>
      <c r="G346">
        <v>4.5114631263487E-3</v>
      </c>
      <c r="H346">
        <v>2.25573156317437E-2</v>
      </c>
      <c r="I346">
        <v>0</v>
      </c>
      <c r="J346">
        <v>150</v>
      </c>
      <c r="K346">
        <v>1</v>
      </c>
      <c r="L346">
        <v>154000</v>
      </c>
      <c r="M346" t="b">
        <v>0</v>
      </c>
    </row>
    <row r="347" spans="1:13">
      <c r="A347" t="s">
        <v>1291</v>
      </c>
      <c r="B347" t="s">
        <v>762</v>
      </c>
      <c r="C347" t="s">
        <v>762</v>
      </c>
      <c r="D347">
        <v>43</v>
      </c>
      <c r="E347">
        <v>43</v>
      </c>
      <c r="F347">
        <v>7.9862704227022199E-2</v>
      </c>
      <c r="G347">
        <v>3.9931352113510999E-3</v>
      </c>
      <c r="H347">
        <v>1.9965676056755501E-2</v>
      </c>
      <c r="I347">
        <v>0</v>
      </c>
      <c r="J347">
        <v>150</v>
      </c>
      <c r="K347">
        <v>1</v>
      </c>
      <c r="L347">
        <v>154000</v>
      </c>
      <c r="M347" t="b">
        <v>0</v>
      </c>
    </row>
    <row r="348" spans="1:13">
      <c r="A348" t="s">
        <v>1291</v>
      </c>
      <c r="B348" t="s">
        <v>762</v>
      </c>
      <c r="C348" t="s">
        <v>762</v>
      </c>
      <c r="D348">
        <v>43</v>
      </c>
      <c r="E348">
        <v>43</v>
      </c>
      <c r="F348">
        <v>5.26781839526562E-2</v>
      </c>
      <c r="G348">
        <v>2.6339091976328001E-3</v>
      </c>
      <c r="H348">
        <v>1.3169545988164E-2</v>
      </c>
      <c r="I348">
        <v>0</v>
      </c>
      <c r="J348">
        <v>150</v>
      </c>
      <c r="K348">
        <v>1</v>
      </c>
      <c r="L348">
        <v>154000</v>
      </c>
      <c r="M348" t="b">
        <v>0</v>
      </c>
    </row>
    <row r="349" spans="1:13">
      <c r="A349" t="s">
        <v>1291</v>
      </c>
      <c r="B349" t="s">
        <v>762</v>
      </c>
      <c r="C349" t="s">
        <v>762</v>
      </c>
      <c r="D349">
        <v>43</v>
      </c>
      <c r="E349">
        <v>43</v>
      </c>
      <c r="F349">
        <v>8.9513287831727198E-2</v>
      </c>
      <c r="G349">
        <v>4.4756643915862997E-3</v>
      </c>
      <c r="H349">
        <v>2.2378321957931799E-2</v>
      </c>
      <c r="I349">
        <v>0</v>
      </c>
      <c r="J349">
        <v>150</v>
      </c>
      <c r="K349">
        <v>1</v>
      </c>
      <c r="L349">
        <v>154000</v>
      </c>
      <c r="M349" t="b">
        <v>0</v>
      </c>
    </row>
    <row r="350" spans="1:13">
      <c r="A350" t="s">
        <v>1315</v>
      </c>
      <c r="B350" t="s">
        <v>762</v>
      </c>
      <c r="C350" t="s">
        <v>852</v>
      </c>
      <c r="D350">
        <v>43</v>
      </c>
      <c r="E350">
        <v>133</v>
      </c>
      <c r="F350">
        <v>15.043861340465609</v>
      </c>
      <c r="G350">
        <v>0.7521930670232807</v>
      </c>
      <c r="H350">
        <v>3.7609653351164032</v>
      </c>
      <c r="I350">
        <v>0</v>
      </c>
      <c r="J350">
        <v>150</v>
      </c>
      <c r="K350">
        <v>1</v>
      </c>
      <c r="L350">
        <v>154000</v>
      </c>
      <c r="M350" t="b">
        <v>0</v>
      </c>
    </row>
    <row r="351" spans="1:13">
      <c r="A351" t="s">
        <v>1316</v>
      </c>
      <c r="B351" t="s">
        <v>853</v>
      </c>
      <c r="C351" t="s">
        <v>853</v>
      </c>
      <c r="D351">
        <v>134</v>
      </c>
      <c r="E351">
        <v>134</v>
      </c>
      <c r="F351">
        <v>0.2009703040735776</v>
      </c>
      <c r="G351">
        <v>1.00485152036788E-2</v>
      </c>
      <c r="H351">
        <v>5.0242576018394401E-2</v>
      </c>
      <c r="I351">
        <v>0</v>
      </c>
      <c r="J351">
        <v>800</v>
      </c>
      <c r="K351">
        <v>1</v>
      </c>
      <c r="L351">
        <v>345000</v>
      </c>
      <c r="M351" t="b">
        <v>0</v>
      </c>
    </row>
    <row r="352" spans="1:13">
      <c r="A352" t="s">
        <v>1316</v>
      </c>
      <c r="B352" t="s">
        <v>853</v>
      </c>
      <c r="C352" t="s">
        <v>853</v>
      </c>
      <c r="D352">
        <v>134</v>
      </c>
      <c r="E352">
        <v>134</v>
      </c>
      <c r="F352">
        <v>0.1092370833791696</v>
      </c>
      <c r="G352">
        <v>5.4618541689583997E-3</v>
      </c>
      <c r="H352">
        <v>2.7309270844792399E-2</v>
      </c>
      <c r="I352">
        <v>0</v>
      </c>
      <c r="J352">
        <v>800</v>
      </c>
      <c r="K352">
        <v>1</v>
      </c>
      <c r="L352">
        <v>345000</v>
      </c>
      <c r="M352" t="b">
        <v>0</v>
      </c>
    </row>
    <row r="353" spans="1:13">
      <c r="A353" t="s">
        <v>1294</v>
      </c>
      <c r="B353" t="s">
        <v>838</v>
      </c>
      <c r="C353" t="s">
        <v>838</v>
      </c>
      <c r="D353">
        <v>119</v>
      </c>
      <c r="E353">
        <v>119</v>
      </c>
      <c r="F353">
        <v>7.5959689074718395E-2</v>
      </c>
      <c r="G353">
        <v>3.7979844537358999E-3</v>
      </c>
      <c r="H353">
        <v>1.8989922268679599E-2</v>
      </c>
      <c r="I353">
        <v>0</v>
      </c>
      <c r="J353">
        <v>800</v>
      </c>
      <c r="K353">
        <v>1</v>
      </c>
      <c r="L353">
        <v>345000</v>
      </c>
      <c r="M353" t="b">
        <v>0</v>
      </c>
    </row>
    <row r="354" spans="1:13">
      <c r="A354" t="s">
        <v>1294</v>
      </c>
      <c r="B354" t="s">
        <v>838</v>
      </c>
      <c r="C354" t="s">
        <v>838</v>
      </c>
      <c r="D354">
        <v>119</v>
      </c>
      <c r="E354">
        <v>119</v>
      </c>
      <c r="F354">
        <v>9.3339536150473801E-2</v>
      </c>
      <c r="G354">
        <v>4.6669768075235998E-3</v>
      </c>
      <c r="H354">
        <v>2.3334884037618402E-2</v>
      </c>
      <c r="I354">
        <v>0</v>
      </c>
      <c r="J354">
        <v>800</v>
      </c>
      <c r="K354">
        <v>1</v>
      </c>
      <c r="L354">
        <v>345000</v>
      </c>
      <c r="M354" t="b">
        <v>0</v>
      </c>
    </row>
    <row r="355" spans="1:13">
      <c r="A355" t="s">
        <v>1294</v>
      </c>
      <c r="B355" t="s">
        <v>838</v>
      </c>
      <c r="C355" t="s">
        <v>838</v>
      </c>
      <c r="D355">
        <v>119</v>
      </c>
      <c r="E355">
        <v>119</v>
      </c>
      <c r="F355">
        <v>7.66896020663803E-2</v>
      </c>
      <c r="G355">
        <v>3.834480103319E-3</v>
      </c>
      <c r="H355">
        <v>1.9172400516594999E-2</v>
      </c>
      <c r="I355">
        <v>0</v>
      </c>
      <c r="J355">
        <v>800</v>
      </c>
      <c r="K355">
        <v>1</v>
      </c>
      <c r="L355">
        <v>345000</v>
      </c>
      <c r="M355" t="b">
        <v>0</v>
      </c>
    </row>
    <row r="356" spans="1:13">
      <c r="A356" t="s">
        <v>1291</v>
      </c>
      <c r="B356" t="s">
        <v>762</v>
      </c>
      <c r="C356" t="s">
        <v>762</v>
      </c>
      <c r="D356">
        <v>43</v>
      </c>
      <c r="E356">
        <v>43</v>
      </c>
      <c r="F356">
        <v>0.1161359418040933</v>
      </c>
      <c r="G356">
        <v>5.8067970902045997E-3</v>
      </c>
      <c r="H356">
        <v>2.90339854510233E-2</v>
      </c>
      <c r="I356">
        <v>0</v>
      </c>
      <c r="J356">
        <v>150</v>
      </c>
      <c r="K356">
        <v>1</v>
      </c>
      <c r="L356">
        <v>154000</v>
      </c>
      <c r="M356" t="b">
        <v>0</v>
      </c>
    </row>
    <row r="357" spans="1:13">
      <c r="A357" t="s">
        <v>1316</v>
      </c>
      <c r="B357" t="s">
        <v>853</v>
      </c>
      <c r="C357" t="s">
        <v>853</v>
      </c>
      <c r="D357">
        <v>134</v>
      </c>
      <c r="E357">
        <v>134</v>
      </c>
      <c r="F357">
        <v>0.20148594942895531</v>
      </c>
      <c r="G357">
        <v>1.00742974714477E-2</v>
      </c>
      <c r="H357">
        <v>5.0371487357238801E-2</v>
      </c>
      <c r="I357">
        <v>0</v>
      </c>
      <c r="J357">
        <v>800</v>
      </c>
      <c r="K357">
        <v>1</v>
      </c>
      <c r="L357">
        <v>345000</v>
      </c>
      <c r="M357" t="b">
        <v>0</v>
      </c>
    </row>
    <row r="358" spans="1:13">
      <c r="A358" t="s">
        <v>1316</v>
      </c>
      <c r="B358" t="s">
        <v>853</v>
      </c>
      <c r="C358" t="s">
        <v>853</v>
      </c>
      <c r="D358">
        <v>134</v>
      </c>
      <c r="E358">
        <v>134</v>
      </c>
      <c r="F358">
        <v>0.10835127420953219</v>
      </c>
      <c r="G358">
        <v>5.4175637104765997E-3</v>
      </c>
      <c r="H358">
        <v>2.7087818552383E-2</v>
      </c>
      <c r="I358">
        <v>0</v>
      </c>
      <c r="J358">
        <v>800</v>
      </c>
      <c r="K358">
        <v>1</v>
      </c>
      <c r="L358">
        <v>345000</v>
      </c>
      <c r="M358" t="b">
        <v>0</v>
      </c>
    </row>
    <row r="359" spans="1:13">
      <c r="A359" t="s">
        <v>1294</v>
      </c>
      <c r="B359" t="s">
        <v>838</v>
      </c>
      <c r="C359" t="s">
        <v>838</v>
      </c>
      <c r="D359">
        <v>119</v>
      </c>
      <c r="E359">
        <v>119</v>
      </c>
      <c r="F359">
        <v>9.9560328819086094E-2</v>
      </c>
      <c r="G359">
        <v>4.9780164409543E-3</v>
      </c>
      <c r="H359">
        <v>2.4890082204771499E-2</v>
      </c>
      <c r="I359">
        <v>0</v>
      </c>
      <c r="J359">
        <v>800</v>
      </c>
      <c r="K359">
        <v>1</v>
      </c>
      <c r="L359">
        <v>345000</v>
      </c>
      <c r="M359" t="b">
        <v>0</v>
      </c>
    </row>
    <row r="360" spans="1:13">
      <c r="A360" t="s">
        <v>1291</v>
      </c>
      <c r="B360" t="s">
        <v>762</v>
      </c>
      <c r="C360" t="s">
        <v>762</v>
      </c>
      <c r="D360">
        <v>43</v>
      </c>
      <c r="E360">
        <v>43</v>
      </c>
      <c r="F360">
        <v>2.762295821475913</v>
      </c>
      <c r="G360">
        <v>0.1381147910737956</v>
      </c>
      <c r="H360">
        <v>0.69057395536897814</v>
      </c>
      <c r="I360">
        <v>0</v>
      </c>
      <c r="J360">
        <v>150</v>
      </c>
      <c r="K360">
        <v>1</v>
      </c>
      <c r="L360">
        <v>154000</v>
      </c>
      <c r="M360" t="b">
        <v>0</v>
      </c>
    </row>
    <row r="361" spans="1:13">
      <c r="A361" t="s">
        <v>1317</v>
      </c>
      <c r="B361" t="s">
        <v>853</v>
      </c>
      <c r="C361" t="s">
        <v>796</v>
      </c>
      <c r="D361">
        <v>134</v>
      </c>
      <c r="E361">
        <v>77</v>
      </c>
      <c r="F361">
        <v>128.12946633442269</v>
      </c>
      <c r="G361">
        <v>6.4064733167211374</v>
      </c>
      <c r="H361">
        <v>32.032366583605693</v>
      </c>
      <c r="I361">
        <v>0</v>
      </c>
      <c r="J361">
        <v>800</v>
      </c>
      <c r="K361">
        <v>1</v>
      </c>
      <c r="L361">
        <v>345000</v>
      </c>
      <c r="M361" t="b">
        <v>0</v>
      </c>
    </row>
    <row r="362" spans="1:13">
      <c r="A362" t="s">
        <v>1318</v>
      </c>
      <c r="B362" t="s">
        <v>849</v>
      </c>
      <c r="C362" t="s">
        <v>853</v>
      </c>
      <c r="D362">
        <v>130</v>
      </c>
      <c r="E362">
        <v>134</v>
      </c>
      <c r="F362">
        <v>29.317168322739601</v>
      </c>
      <c r="G362">
        <v>1.4658584161369801</v>
      </c>
      <c r="H362">
        <v>7.3292920806848976</v>
      </c>
      <c r="I362">
        <v>0</v>
      </c>
      <c r="J362">
        <v>800</v>
      </c>
      <c r="K362">
        <v>1</v>
      </c>
      <c r="L362">
        <v>345000</v>
      </c>
      <c r="M362" t="b">
        <v>0</v>
      </c>
    </row>
    <row r="363" spans="1:13">
      <c r="A363" t="s">
        <v>1316</v>
      </c>
      <c r="B363" t="s">
        <v>853</v>
      </c>
      <c r="C363" t="s">
        <v>853</v>
      </c>
      <c r="D363">
        <v>134</v>
      </c>
      <c r="E363">
        <v>134</v>
      </c>
      <c r="F363">
        <v>0.20661898996703859</v>
      </c>
      <c r="G363">
        <v>1.03309494983519E-2</v>
      </c>
      <c r="H363">
        <v>5.1654747491759599E-2</v>
      </c>
      <c r="I363">
        <v>0</v>
      </c>
      <c r="J363">
        <v>800</v>
      </c>
      <c r="K363">
        <v>1</v>
      </c>
      <c r="L363">
        <v>345000</v>
      </c>
      <c r="M363" t="b">
        <v>0</v>
      </c>
    </row>
    <row r="364" spans="1:13">
      <c r="A364" t="s">
        <v>1319</v>
      </c>
      <c r="B364" t="s">
        <v>854</v>
      </c>
      <c r="C364" t="s">
        <v>854</v>
      </c>
      <c r="D364">
        <v>135</v>
      </c>
      <c r="E364">
        <v>135</v>
      </c>
      <c r="F364">
        <v>3.9946589524337881</v>
      </c>
      <c r="G364">
        <v>0.19973294762168939</v>
      </c>
      <c r="H364">
        <v>0.9986647381084468</v>
      </c>
      <c r="I364">
        <v>0</v>
      </c>
      <c r="J364">
        <v>150</v>
      </c>
      <c r="K364">
        <v>1</v>
      </c>
      <c r="L364">
        <v>154000</v>
      </c>
      <c r="M364" t="b">
        <v>0</v>
      </c>
    </row>
    <row r="365" spans="1:13">
      <c r="A365" t="s">
        <v>1320</v>
      </c>
      <c r="B365" t="s">
        <v>855</v>
      </c>
      <c r="C365" t="s">
        <v>855</v>
      </c>
      <c r="D365">
        <v>136</v>
      </c>
      <c r="E365">
        <v>136</v>
      </c>
      <c r="F365">
        <v>2.6922672241853109</v>
      </c>
      <c r="G365">
        <v>0.13461336120926551</v>
      </c>
      <c r="H365">
        <v>0.67306680604632785</v>
      </c>
      <c r="I365">
        <v>0</v>
      </c>
      <c r="J365">
        <v>150</v>
      </c>
      <c r="K365">
        <v>1</v>
      </c>
      <c r="L365">
        <v>154000</v>
      </c>
      <c r="M365" t="b">
        <v>0</v>
      </c>
    </row>
    <row r="366" spans="1:13">
      <c r="A366" t="s">
        <v>1316</v>
      </c>
      <c r="B366" t="s">
        <v>853</v>
      </c>
      <c r="C366" t="s">
        <v>853</v>
      </c>
      <c r="D366">
        <v>134</v>
      </c>
      <c r="E366">
        <v>134</v>
      </c>
      <c r="F366">
        <v>0.24408096914654751</v>
      </c>
      <c r="G366">
        <v>1.22040484573273E-2</v>
      </c>
      <c r="H366">
        <v>6.10202422866368E-2</v>
      </c>
      <c r="I366">
        <v>0</v>
      </c>
      <c r="J366">
        <v>800</v>
      </c>
      <c r="K366">
        <v>1</v>
      </c>
      <c r="L366">
        <v>345000</v>
      </c>
      <c r="M366" t="b">
        <v>0</v>
      </c>
    </row>
    <row r="367" spans="1:13">
      <c r="A367" t="s">
        <v>1320</v>
      </c>
      <c r="B367" t="s">
        <v>855</v>
      </c>
      <c r="C367" t="s">
        <v>855</v>
      </c>
      <c r="D367">
        <v>136</v>
      </c>
      <c r="E367">
        <v>136</v>
      </c>
      <c r="F367">
        <v>6.2043226347737603E-2</v>
      </c>
      <c r="G367">
        <v>3.1021613173868E-3</v>
      </c>
      <c r="H367">
        <v>1.5510806586934401E-2</v>
      </c>
      <c r="I367">
        <v>0</v>
      </c>
      <c r="J367">
        <v>150</v>
      </c>
      <c r="K367">
        <v>1</v>
      </c>
      <c r="L367">
        <v>154000</v>
      </c>
      <c r="M367" t="b">
        <v>0</v>
      </c>
    </row>
    <row r="368" spans="1:13">
      <c r="A368" t="s">
        <v>1320</v>
      </c>
      <c r="B368" t="s">
        <v>855</v>
      </c>
      <c r="C368" t="s">
        <v>855</v>
      </c>
      <c r="D368">
        <v>136</v>
      </c>
      <c r="E368">
        <v>136</v>
      </c>
      <c r="F368">
        <v>6.7302005828570599E-2</v>
      </c>
      <c r="G368">
        <v>3.3651002914285E-3</v>
      </c>
      <c r="H368">
        <v>1.6825501457142601E-2</v>
      </c>
      <c r="I368">
        <v>0</v>
      </c>
      <c r="J368">
        <v>150</v>
      </c>
      <c r="K368">
        <v>1</v>
      </c>
      <c r="L368">
        <v>154000</v>
      </c>
      <c r="M368" t="b">
        <v>0</v>
      </c>
    </row>
    <row r="369" spans="1:13">
      <c r="A369" t="s">
        <v>1320</v>
      </c>
      <c r="B369" t="s">
        <v>855</v>
      </c>
      <c r="C369" t="s">
        <v>855</v>
      </c>
      <c r="D369">
        <v>136</v>
      </c>
      <c r="E369">
        <v>136</v>
      </c>
      <c r="F369">
        <v>8.9863831073772129</v>
      </c>
      <c r="G369">
        <v>0.44931915536886069</v>
      </c>
      <c r="H369">
        <v>2.2465957768443028</v>
      </c>
      <c r="I369">
        <v>0</v>
      </c>
      <c r="J369">
        <v>150</v>
      </c>
      <c r="K369">
        <v>1</v>
      </c>
      <c r="L369">
        <v>154000</v>
      </c>
      <c r="M369" t="b">
        <v>0</v>
      </c>
    </row>
    <row r="370" spans="1:13">
      <c r="A370" t="s">
        <v>1316</v>
      </c>
      <c r="B370" t="s">
        <v>853</v>
      </c>
      <c r="C370" t="s">
        <v>853</v>
      </c>
      <c r="D370">
        <v>134</v>
      </c>
      <c r="E370">
        <v>134</v>
      </c>
      <c r="F370">
        <v>0.1137201760472567</v>
      </c>
      <c r="G370">
        <v>5.6860088023627997E-3</v>
      </c>
      <c r="H370">
        <v>2.84300440118141E-2</v>
      </c>
      <c r="I370">
        <v>0</v>
      </c>
      <c r="J370">
        <v>800</v>
      </c>
      <c r="K370">
        <v>1</v>
      </c>
      <c r="L370">
        <v>345000</v>
      </c>
      <c r="M370" t="b">
        <v>0</v>
      </c>
    </row>
    <row r="371" spans="1:13">
      <c r="A371" t="s">
        <v>1316</v>
      </c>
      <c r="B371" t="s">
        <v>853</v>
      </c>
      <c r="C371" t="s">
        <v>853</v>
      </c>
      <c r="D371">
        <v>134</v>
      </c>
      <c r="E371">
        <v>134</v>
      </c>
      <c r="F371">
        <v>0.12575249625460891</v>
      </c>
      <c r="G371">
        <v>6.2876248127303998E-3</v>
      </c>
      <c r="H371">
        <v>3.1438124063652199E-2</v>
      </c>
      <c r="I371">
        <v>0</v>
      </c>
      <c r="J371">
        <v>800</v>
      </c>
      <c r="K371">
        <v>1</v>
      </c>
      <c r="L371">
        <v>345000</v>
      </c>
      <c r="M371" t="b">
        <v>0</v>
      </c>
    </row>
    <row r="372" spans="1:13">
      <c r="A372" t="s">
        <v>1316</v>
      </c>
      <c r="B372" t="s">
        <v>853</v>
      </c>
      <c r="C372" t="s">
        <v>853</v>
      </c>
      <c r="D372">
        <v>134</v>
      </c>
      <c r="E372">
        <v>134</v>
      </c>
      <c r="F372">
        <v>0.1166534194679896</v>
      </c>
      <c r="G372">
        <v>5.8326709733994E-3</v>
      </c>
      <c r="H372">
        <v>2.91633548669974E-2</v>
      </c>
      <c r="I372">
        <v>0</v>
      </c>
      <c r="J372">
        <v>800</v>
      </c>
      <c r="K372">
        <v>1</v>
      </c>
      <c r="L372">
        <v>345000</v>
      </c>
      <c r="M372" t="b">
        <v>0</v>
      </c>
    </row>
    <row r="373" spans="1:13">
      <c r="A373" t="s">
        <v>1320</v>
      </c>
      <c r="B373" t="s">
        <v>855</v>
      </c>
      <c r="C373" t="s">
        <v>855</v>
      </c>
      <c r="D373">
        <v>136</v>
      </c>
      <c r="E373">
        <v>136</v>
      </c>
      <c r="F373">
        <v>5.1202707230995674</v>
      </c>
      <c r="G373">
        <v>0.25601353615497829</v>
      </c>
      <c r="H373">
        <v>1.2800676807748921</v>
      </c>
      <c r="I373">
        <v>0</v>
      </c>
      <c r="J373">
        <v>150</v>
      </c>
      <c r="K373">
        <v>1</v>
      </c>
      <c r="L373">
        <v>154000</v>
      </c>
      <c r="M373" t="b">
        <v>0</v>
      </c>
    </row>
    <row r="374" spans="1:13">
      <c r="A374" t="s">
        <v>1260</v>
      </c>
      <c r="B374" t="s">
        <v>772</v>
      </c>
      <c r="C374" t="s">
        <v>772</v>
      </c>
      <c r="D374">
        <v>53</v>
      </c>
      <c r="E374">
        <v>53</v>
      </c>
      <c r="F374">
        <v>0.1287195715711022</v>
      </c>
      <c r="G374">
        <v>6.4359785785550998E-3</v>
      </c>
      <c r="H374">
        <v>3.2179892892775501E-2</v>
      </c>
      <c r="I374">
        <v>0</v>
      </c>
      <c r="J374">
        <v>800</v>
      </c>
      <c r="K374">
        <v>1</v>
      </c>
      <c r="L374">
        <v>345000</v>
      </c>
      <c r="M374" t="b">
        <v>0</v>
      </c>
    </row>
    <row r="375" spans="1:13">
      <c r="A375" t="s">
        <v>1316</v>
      </c>
      <c r="B375" t="s">
        <v>853</v>
      </c>
      <c r="C375" t="s">
        <v>853</v>
      </c>
      <c r="D375">
        <v>134</v>
      </c>
      <c r="E375">
        <v>134</v>
      </c>
      <c r="F375">
        <v>0.12873542707760929</v>
      </c>
      <c r="G375">
        <v>6.4367713538803998E-3</v>
      </c>
      <c r="H375">
        <v>3.2183856769402303E-2</v>
      </c>
      <c r="I375">
        <v>0</v>
      </c>
      <c r="J375">
        <v>800</v>
      </c>
      <c r="K375">
        <v>1</v>
      </c>
      <c r="L375">
        <v>345000</v>
      </c>
      <c r="M375" t="b">
        <v>0</v>
      </c>
    </row>
    <row r="376" spans="1:13">
      <c r="A376" t="s">
        <v>1316</v>
      </c>
      <c r="B376" t="s">
        <v>853</v>
      </c>
      <c r="C376" t="s">
        <v>853</v>
      </c>
      <c r="D376">
        <v>134</v>
      </c>
      <c r="E376">
        <v>134</v>
      </c>
      <c r="F376">
        <v>0.13735312138833819</v>
      </c>
      <c r="G376">
        <v>6.8676560694168999E-3</v>
      </c>
      <c r="H376">
        <v>3.4338280347084499E-2</v>
      </c>
      <c r="I376">
        <v>0</v>
      </c>
      <c r="J376">
        <v>800</v>
      </c>
      <c r="K376">
        <v>1</v>
      </c>
      <c r="L376">
        <v>345000</v>
      </c>
      <c r="M376" t="b">
        <v>0</v>
      </c>
    </row>
    <row r="377" spans="1:13">
      <c r="A377" t="s">
        <v>1316</v>
      </c>
      <c r="B377" t="s">
        <v>853</v>
      </c>
      <c r="C377" t="s">
        <v>853</v>
      </c>
      <c r="D377">
        <v>134</v>
      </c>
      <c r="E377">
        <v>134</v>
      </c>
      <c r="F377">
        <v>0.1223973734894742</v>
      </c>
      <c r="G377">
        <v>6.1198686744736996E-3</v>
      </c>
      <c r="H377">
        <v>3.0599343372368502E-2</v>
      </c>
      <c r="I377">
        <v>0</v>
      </c>
      <c r="J377">
        <v>800</v>
      </c>
      <c r="K377">
        <v>1</v>
      </c>
      <c r="L377">
        <v>345000</v>
      </c>
      <c r="M377" t="b">
        <v>0</v>
      </c>
    </row>
    <row r="378" spans="1:13">
      <c r="A378" t="s">
        <v>1260</v>
      </c>
      <c r="B378" t="s">
        <v>772</v>
      </c>
      <c r="C378" t="s">
        <v>772</v>
      </c>
      <c r="D378">
        <v>53</v>
      </c>
      <c r="E378">
        <v>53</v>
      </c>
      <c r="F378">
        <v>0.13897256323685331</v>
      </c>
      <c r="G378">
        <v>6.9486281618426002E-3</v>
      </c>
      <c r="H378">
        <v>3.4743140809213299E-2</v>
      </c>
      <c r="I378">
        <v>0</v>
      </c>
      <c r="J378">
        <v>800</v>
      </c>
      <c r="K378">
        <v>1</v>
      </c>
      <c r="L378">
        <v>345000</v>
      </c>
      <c r="M378" t="b">
        <v>0</v>
      </c>
    </row>
    <row r="379" spans="1:13">
      <c r="A379" t="s">
        <v>1316</v>
      </c>
      <c r="B379" t="s">
        <v>853</v>
      </c>
      <c r="C379" t="s">
        <v>853</v>
      </c>
      <c r="D379">
        <v>134</v>
      </c>
      <c r="E379">
        <v>134</v>
      </c>
      <c r="F379">
        <v>0.36046906779119819</v>
      </c>
      <c r="G379">
        <v>1.80234533895599E-2</v>
      </c>
      <c r="H379">
        <v>9.0117266947799493E-2</v>
      </c>
      <c r="I379">
        <v>0</v>
      </c>
      <c r="J379">
        <v>800</v>
      </c>
      <c r="K379">
        <v>1</v>
      </c>
      <c r="L379">
        <v>345000</v>
      </c>
      <c r="M379" t="b">
        <v>0</v>
      </c>
    </row>
    <row r="380" spans="1:13">
      <c r="A380" t="s">
        <v>1321</v>
      </c>
      <c r="B380" t="s">
        <v>853</v>
      </c>
      <c r="C380" t="s">
        <v>851</v>
      </c>
      <c r="D380">
        <v>134</v>
      </c>
      <c r="E380">
        <v>132</v>
      </c>
      <c r="F380">
        <v>12.860807434884579</v>
      </c>
      <c r="G380">
        <v>0.64304037174422923</v>
      </c>
      <c r="H380">
        <v>3.2152018587211462</v>
      </c>
      <c r="I380">
        <v>0</v>
      </c>
      <c r="J380">
        <v>800</v>
      </c>
      <c r="K380">
        <v>1</v>
      </c>
      <c r="L380">
        <v>345000</v>
      </c>
      <c r="M380" t="b">
        <v>0</v>
      </c>
    </row>
    <row r="381" spans="1:13">
      <c r="A381" t="s">
        <v>1322</v>
      </c>
      <c r="B381" t="s">
        <v>856</v>
      </c>
      <c r="C381" t="s">
        <v>962</v>
      </c>
      <c r="D381">
        <v>137</v>
      </c>
      <c r="E381">
        <v>243</v>
      </c>
      <c r="F381">
        <v>19.001643649678211</v>
      </c>
      <c r="G381">
        <v>0.95008218248391063</v>
      </c>
      <c r="H381">
        <v>4.7504109124195528</v>
      </c>
      <c r="I381">
        <v>0</v>
      </c>
      <c r="J381">
        <v>150</v>
      </c>
      <c r="K381">
        <v>1</v>
      </c>
      <c r="L381">
        <v>154000</v>
      </c>
      <c r="M381" t="b">
        <v>0</v>
      </c>
    </row>
    <row r="382" spans="1:13">
      <c r="A382" t="s">
        <v>1323</v>
      </c>
      <c r="B382" t="s">
        <v>857</v>
      </c>
      <c r="C382" t="s">
        <v>858</v>
      </c>
      <c r="D382">
        <v>138</v>
      </c>
      <c r="E382">
        <v>139</v>
      </c>
      <c r="F382">
        <v>67.402126733424595</v>
      </c>
      <c r="G382">
        <v>3.3701063366712298</v>
      </c>
      <c r="H382">
        <v>16.850531683356149</v>
      </c>
      <c r="I382">
        <v>0</v>
      </c>
      <c r="J382">
        <v>150</v>
      </c>
      <c r="K382">
        <v>1</v>
      </c>
      <c r="L382">
        <v>154000</v>
      </c>
      <c r="M382" t="b">
        <v>0</v>
      </c>
    </row>
    <row r="383" spans="1:13">
      <c r="A383" t="s">
        <v>1324</v>
      </c>
      <c r="B383" t="s">
        <v>727</v>
      </c>
      <c r="C383" t="s">
        <v>854</v>
      </c>
      <c r="D383">
        <v>8</v>
      </c>
      <c r="E383">
        <v>135</v>
      </c>
      <c r="F383">
        <v>17.741253643739171</v>
      </c>
      <c r="G383">
        <v>0.88706268218695861</v>
      </c>
      <c r="H383">
        <v>4.4353134109347927</v>
      </c>
      <c r="I383">
        <v>0</v>
      </c>
      <c r="J383">
        <v>150</v>
      </c>
      <c r="K383">
        <v>1</v>
      </c>
      <c r="L383">
        <v>154000</v>
      </c>
      <c r="M383" t="b">
        <v>0</v>
      </c>
    </row>
    <row r="384" spans="1:13">
      <c r="A384" t="s">
        <v>1325</v>
      </c>
      <c r="B384" t="s">
        <v>859</v>
      </c>
      <c r="C384" t="s">
        <v>860</v>
      </c>
      <c r="D384">
        <v>140</v>
      </c>
      <c r="E384">
        <v>141</v>
      </c>
      <c r="F384">
        <v>17.570161778078901</v>
      </c>
      <c r="G384">
        <v>0.87850808890394494</v>
      </c>
      <c r="H384">
        <v>4.3925404445197236</v>
      </c>
      <c r="I384">
        <v>0</v>
      </c>
      <c r="J384">
        <v>150</v>
      </c>
      <c r="K384">
        <v>1</v>
      </c>
      <c r="L384">
        <v>154000</v>
      </c>
      <c r="M384" t="b">
        <v>0</v>
      </c>
    </row>
    <row r="385" spans="1:13">
      <c r="A385" t="s">
        <v>1326</v>
      </c>
      <c r="B385" t="s">
        <v>851</v>
      </c>
      <c r="C385" t="s">
        <v>861</v>
      </c>
      <c r="D385">
        <v>132</v>
      </c>
      <c r="E385">
        <v>142</v>
      </c>
      <c r="F385">
        <v>43.67226548965381</v>
      </c>
      <c r="G385">
        <v>2.183613274482691</v>
      </c>
      <c r="H385">
        <v>10.918066372413451</v>
      </c>
      <c r="I385">
        <v>0</v>
      </c>
      <c r="J385">
        <v>800</v>
      </c>
      <c r="K385">
        <v>1</v>
      </c>
      <c r="L385">
        <v>345000</v>
      </c>
      <c r="M385" t="b">
        <v>0</v>
      </c>
    </row>
    <row r="386" spans="1:13">
      <c r="A386" t="s">
        <v>1327</v>
      </c>
      <c r="B386" t="s">
        <v>851</v>
      </c>
      <c r="C386" t="s">
        <v>862</v>
      </c>
      <c r="D386">
        <v>132</v>
      </c>
      <c r="E386">
        <v>143</v>
      </c>
      <c r="F386">
        <v>33.056990474544989</v>
      </c>
      <c r="G386">
        <v>1.65284952372725</v>
      </c>
      <c r="H386">
        <v>8.2642476186362472</v>
      </c>
      <c r="I386">
        <v>0</v>
      </c>
      <c r="J386">
        <v>150</v>
      </c>
      <c r="K386">
        <v>1</v>
      </c>
      <c r="L386">
        <v>154000</v>
      </c>
      <c r="M386" t="b">
        <v>0</v>
      </c>
    </row>
    <row r="387" spans="1:13">
      <c r="A387" t="s">
        <v>1328</v>
      </c>
      <c r="B387" t="s">
        <v>854</v>
      </c>
      <c r="C387" t="s">
        <v>859</v>
      </c>
      <c r="D387">
        <v>135</v>
      </c>
      <c r="E387">
        <v>140</v>
      </c>
      <c r="F387">
        <v>27.702812551826732</v>
      </c>
      <c r="G387">
        <v>1.3851406275913369</v>
      </c>
      <c r="H387">
        <v>6.9257031379566829</v>
      </c>
      <c r="I387">
        <v>0</v>
      </c>
      <c r="J387">
        <v>150</v>
      </c>
      <c r="K387">
        <v>1</v>
      </c>
      <c r="L387">
        <v>154000</v>
      </c>
      <c r="M387" t="b">
        <v>0</v>
      </c>
    </row>
    <row r="388" spans="1:13">
      <c r="A388" t="s">
        <v>1329</v>
      </c>
      <c r="B388" t="s">
        <v>772</v>
      </c>
      <c r="C388" t="s">
        <v>863</v>
      </c>
      <c r="D388">
        <v>53</v>
      </c>
      <c r="E388">
        <v>144</v>
      </c>
      <c r="F388">
        <v>34.976051902481402</v>
      </c>
      <c r="G388">
        <v>1.74880259512407</v>
      </c>
      <c r="H388">
        <v>8.7440129756203504</v>
      </c>
      <c r="I388">
        <v>0</v>
      </c>
      <c r="J388">
        <v>800</v>
      </c>
      <c r="K388">
        <v>1</v>
      </c>
      <c r="L388">
        <v>345000</v>
      </c>
      <c r="M388" t="b">
        <v>0</v>
      </c>
    </row>
    <row r="389" spans="1:13">
      <c r="A389" t="s">
        <v>1301</v>
      </c>
      <c r="B389" t="s">
        <v>843</v>
      </c>
      <c r="C389" t="s">
        <v>843</v>
      </c>
      <c r="D389">
        <v>124</v>
      </c>
      <c r="E389">
        <v>124</v>
      </c>
      <c r="F389">
        <v>3.8674201083174129</v>
      </c>
      <c r="G389">
        <v>0.1933710054158706</v>
      </c>
      <c r="H389">
        <v>0.96685502707935322</v>
      </c>
      <c r="I389">
        <v>0</v>
      </c>
      <c r="J389">
        <v>800</v>
      </c>
      <c r="K389">
        <v>1</v>
      </c>
      <c r="L389">
        <v>345000</v>
      </c>
      <c r="M389" t="b">
        <v>0</v>
      </c>
    </row>
    <row r="390" spans="1:13">
      <c r="A390" t="s">
        <v>1301</v>
      </c>
      <c r="B390" t="s">
        <v>843</v>
      </c>
      <c r="C390" t="s">
        <v>843</v>
      </c>
      <c r="D390">
        <v>124</v>
      </c>
      <c r="E390">
        <v>124</v>
      </c>
      <c r="F390">
        <v>3.267697528043251</v>
      </c>
      <c r="G390">
        <v>0.16338487640216259</v>
      </c>
      <c r="H390">
        <v>0.81692438201081286</v>
      </c>
      <c r="I390">
        <v>0</v>
      </c>
      <c r="J390">
        <v>150</v>
      </c>
      <c r="K390">
        <v>1</v>
      </c>
      <c r="L390">
        <v>154000</v>
      </c>
      <c r="M390" t="b">
        <v>0</v>
      </c>
    </row>
    <row r="391" spans="1:13">
      <c r="A391" t="s">
        <v>1330</v>
      </c>
      <c r="B391" t="s">
        <v>830</v>
      </c>
      <c r="C391" t="s">
        <v>864</v>
      </c>
      <c r="D391">
        <v>111</v>
      </c>
      <c r="E391">
        <v>145</v>
      </c>
      <c r="F391">
        <v>46.486938793001812</v>
      </c>
      <c r="G391">
        <v>2.3243469396500909</v>
      </c>
      <c r="H391">
        <v>11.621734698250449</v>
      </c>
      <c r="I391">
        <v>0</v>
      </c>
      <c r="J391">
        <v>150</v>
      </c>
      <c r="K391">
        <v>1</v>
      </c>
      <c r="L391">
        <v>154000</v>
      </c>
      <c r="M391" t="b">
        <v>0</v>
      </c>
    </row>
    <row r="392" spans="1:13">
      <c r="A392" t="s">
        <v>1301</v>
      </c>
      <c r="B392" t="s">
        <v>843</v>
      </c>
      <c r="C392" t="s">
        <v>843</v>
      </c>
      <c r="D392">
        <v>124</v>
      </c>
      <c r="E392">
        <v>124</v>
      </c>
      <c r="F392">
        <v>6.1525417597400503E-2</v>
      </c>
      <c r="G392">
        <v>3.0762708798700001E-3</v>
      </c>
      <c r="H392">
        <v>1.53813543993501E-2</v>
      </c>
      <c r="I392">
        <v>0</v>
      </c>
      <c r="J392">
        <v>150</v>
      </c>
      <c r="K392">
        <v>1</v>
      </c>
      <c r="L392">
        <v>154000</v>
      </c>
      <c r="M392" t="b">
        <v>0</v>
      </c>
    </row>
    <row r="393" spans="1:13">
      <c r="A393" t="s">
        <v>1301</v>
      </c>
      <c r="B393" t="s">
        <v>843</v>
      </c>
      <c r="C393" t="s">
        <v>843</v>
      </c>
      <c r="D393">
        <v>124</v>
      </c>
      <c r="E393">
        <v>124</v>
      </c>
      <c r="F393">
        <v>6.1211008122056501E-2</v>
      </c>
      <c r="G393">
        <v>3.0605504061027998E-3</v>
      </c>
      <c r="H393">
        <v>1.5302752030514099E-2</v>
      </c>
      <c r="I393">
        <v>0</v>
      </c>
      <c r="J393">
        <v>150</v>
      </c>
      <c r="K393">
        <v>1</v>
      </c>
      <c r="L393">
        <v>154000</v>
      </c>
      <c r="M393" t="b">
        <v>0</v>
      </c>
    </row>
    <row r="394" spans="1:13">
      <c r="A394" t="s">
        <v>1301</v>
      </c>
      <c r="B394" t="s">
        <v>843</v>
      </c>
      <c r="C394" t="s">
        <v>843</v>
      </c>
      <c r="D394">
        <v>124</v>
      </c>
      <c r="E394">
        <v>124</v>
      </c>
      <c r="F394">
        <v>7.0102504997228005E-2</v>
      </c>
      <c r="G394">
        <v>3.5051252498613998E-3</v>
      </c>
      <c r="H394">
        <v>1.7525626249307001E-2</v>
      </c>
      <c r="I394">
        <v>0</v>
      </c>
      <c r="J394">
        <v>150</v>
      </c>
      <c r="K394">
        <v>1</v>
      </c>
      <c r="L394">
        <v>154000</v>
      </c>
      <c r="M394" t="b">
        <v>0</v>
      </c>
    </row>
    <row r="395" spans="1:13">
      <c r="A395" t="s">
        <v>1301</v>
      </c>
      <c r="B395" t="s">
        <v>843</v>
      </c>
      <c r="C395" t="s">
        <v>843</v>
      </c>
      <c r="D395">
        <v>124</v>
      </c>
      <c r="E395">
        <v>124</v>
      </c>
      <c r="F395">
        <v>6.2142448627671203E-2</v>
      </c>
      <c r="G395">
        <v>3.1071224313835E-3</v>
      </c>
      <c r="H395">
        <v>1.5535612156917801E-2</v>
      </c>
      <c r="I395">
        <v>0</v>
      </c>
      <c r="J395">
        <v>150</v>
      </c>
      <c r="K395">
        <v>1</v>
      </c>
      <c r="L395">
        <v>154000</v>
      </c>
      <c r="M395" t="b">
        <v>0</v>
      </c>
    </row>
    <row r="396" spans="1:13">
      <c r="A396" t="s">
        <v>1301</v>
      </c>
      <c r="B396" t="s">
        <v>843</v>
      </c>
      <c r="C396" t="s">
        <v>843</v>
      </c>
      <c r="D396">
        <v>124</v>
      </c>
      <c r="E396">
        <v>124</v>
      </c>
      <c r="F396">
        <v>8.0114575083755996E-2</v>
      </c>
      <c r="G396">
        <v>4.0057287541878E-3</v>
      </c>
      <c r="H396">
        <v>2.0028643770938999E-2</v>
      </c>
      <c r="I396">
        <v>0</v>
      </c>
      <c r="J396">
        <v>150</v>
      </c>
      <c r="K396">
        <v>1</v>
      </c>
      <c r="L396">
        <v>154000</v>
      </c>
      <c r="M396" t="b">
        <v>0</v>
      </c>
    </row>
    <row r="397" spans="1:13">
      <c r="A397" t="s">
        <v>1299</v>
      </c>
      <c r="B397" t="s">
        <v>830</v>
      </c>
      <c r="C397" t="s">
        <v>830</v>
      </c>
      <c r="D397">
        <v>111</v>
      </c>
      <c r="E397">
        <v>111</v>
      </c>
      <c r="F397">
        <v>0.1462120685205503</v>
      </c>
      <c r="G397">
        <v>7.3106034260275003E-3</v>
      </c>
      <c r="H397">
        <v>3.6553017130137498E-2</v>
      </c>
      <c r="I397">
        <v>0</v>
      </c>
      <c r="J397">
        <v>150</v>
      </c>
      <c r="K397">
        <v>1</v>
      </c>
      <c r="L397">
        <v>154000</v>
      </c>
      <c r="M397" t="b">
        <v>0</v>
      </c>
    </row>
    <row r="398" spans="1:13">
      <c r="A398" t="s">
        <v>1331</v>
      </c>
      <c r="B398" t="s">
        <v>847</v>
      </c>
      <c r="C398" t="s">
        <v>847</v>
      </c>
      <c r="D398">
        <v>128</v>
      </c>
      <c r="E398">
        <v>128</v>
      </c>
      <c r="F398">
        <v>9.8575985925564005E-2</v>
      </c>
      <c r="G398">
        <v>4.9287992962782001E-3</v>
      </c>
      <c r="H398">
        <v>2.4643996481391001E-2</v>
      </c>
      <c r="I398">
        <v>0</v>
      </c>
      <c r="J398">
        <v>150</v>
      </c>
      <c r="K398">
        <v>1</v>
      </c>
      <c r="L398">
        <v>154000</v>
      </c>
      <c r="M398" t="b">
        <v>0</v>
      </c>
    </row>
    <row r="399" spans="1:13">
      <c r="A399" t="s">
        <v>1301</v>
      </c>
      <c r="B399" t="s">
        <v>843</v>
      </c>
      <c r="C399" t="s">
        <v>843</v>
      </c>
      <c r="D399">
        <v>124</v>
      </c>
      <c r="E399">
        <v>124</v>
      </c>
      <c r="F399">
        <v>9.1246886160989901E-2</v>
      </c>
      <c r="G399">
        <v>4.5623443080493997E-3</v>
      </c>
      <c r="H399">
        <v>2.2811721540247399E-2</v>
      </c>
      <c r="I399">
        <v>0</v>
      </c>
      <c r="J399">
        <v>150</v>
      </c>
      <c r="K399">
        <v>1</v>
      </c>
      <c r="L399">
        <v>154000</v>
      </c>
      <c r="M399" t="b">
        <v>0</v>
      </c>
    </row>
    <row r="400" spans="1:13">
      <c r="A400" t="s">
        <v>1301</v>
      </c>
      <c r="B400" t="s">
        <v>843</v>
      </c>
      <c r="C400" t="s">
        <v>843</v>
      </c>
      <c r="D400">
        <v>124</v>
      </c>
      <c r="E400">
        <v>124</v>
      </c>
      <c r="F400">
        <v>5.8315602341708898E-2</v>
      </c>
      <c r="G400">
        <v>2.9157801170854002E-3</v>
      </c>
      <c r="H400">
        <v>1.45789005854272E-2</v>
      </c>
      <c r="I400">
        <v>0</v>
      </c>
      <c r="J400">
        <v>150</v>
      </c>
      <c r="K400">
        <v>1</v>
      </c>
      <c r="L400">
        <v>154000</v>
      </c>
      <c r="M400" t="b">
        <v>0</v>
      </c>
    </row>
    <row r="401" spans="1:13">
      <c r="A401" t="s">
        <v>1301</v>
      </c>
      <c r="B401" t="s">
        <v>843</v>
      </c>
      <c r="C401" t="s">
        <v>843</v>
      </c>
      <c r="D401">
        <v>124</v>
      </c>
      <c r="E401">
        <v>124</v>
      </c>
      <c r="F401">
        <v>5.4076239236037799E-2</v>
      </c>
      <c r="G401">
        <v>2.7038119618018001E-3</v>
      </c>
      <c r="H401">
        <v>1.3519059809009399E-2</v>
      </c>
      <c r="I401">
        <v>0</v>
      </c>
      <c r="J401">
        <v>150</v>
      </c>
      <c r="K401">
        <v>1</v>
      </c>
      <c r="L401">
        <v>154000</v>
      </c>
      <c r="M401" t="b">
        <v>0</v>
      </c>
    </row>
    <row r="402" spans="1:13">
      <c r="A402" t="s">
        <v>1301</v>
      </c>
      <c r="B402" t="s">
        <v>843</v>
      </c>
      <c r="C402" t="s">
        <v>843</v>
      </c>
      <c r="D402">
        <v>124</v>
      </c>
      <c r="E402">
        <v>124</v>
      </c>
      <c r="F402">
        <v>6.4629081564700194E-2</v>
      </c>
      <c r="G402">
        <v>3.231454078235E-3</v>
      </c>
      <c r="H402">
        <v>1.6157270391175E-2</v>
      </c>
      <c r="I402">
        <v>0</v>
      </c>
      <c r="J402">
        <v>150</v>
      </c>
      <c r="K402">
        <v>1</v>
      </c>
      <c r="L402">
        <v>154000</v>
      </c>
      <c r="M402" t="b">
        <v>0</v>
      </c>
    </row>
    <row r="403" spans="1:13">
      <c r="A403" t="s">
        <v>1301</v>
      </c>
      <c r="B403" t="s">
        <v>843</v>
      </c>
      <c r="C403" t="s">
        <v>843</v>
      </c>
      <c r="D403">
        <v>124</v>
      </c>
      <c r="E403">
        <v>124</v>
      </c>
      <c r="F403">
        <v>6.7780902795861797E-2</v>
      </c>
      <c r="G403">
        <v>3.3890451397929999E-3</v>
      </c>
      <c r="H403">
        <v>1.6945225698965401E-2</v>
      </c>
      <c r="I403">
        <v>0</v>
      </c>
      <c r="J403">
        <v>150</v>
      </c>
      <c r="K403">
        <v>1</v>
      </c>
      <c r="L403">
        <v>154000</v>
      </c>
      <c r="M403" t="b">
        <v>0</v>
      </c>
    </row>
    <row r="404" spans="1:13">
      <c r="A404" t="s">
        <v>1301</v>
      </c>
      <c r="B404" t="s">
        <v>843</v>
      </c>
      <c r="C404" t="s">
        <v>843</v>
      </c>
      <c r="D404">
        <v>124</v>
      </c>
      <c r="E404">
        <v>124</v>
      </c>
      <c r="F404">
        <v>5.1794313978785901E-2</v>
      </c>
      <c r="G404">
        <v>2.5897156989392002E-3</v>
      </c>
      <c r="H404">
        <v>1.2948578494696401E-2</v>
      </c>
      <c r="I404">
        <v>0</v>
      </c>
      <c r="J404">
        <v>150</v>
      </c>
      <c r="K404">
        <v>1</v>
      </c>
      <c r="L404">
        <v>154000</v>
      </c>
      <c r="M404" t="b">
        <v>0</v>
      </c>
    </row>
    <row r="405" spans="1:13">
      <c r="A405" t="s">
        <v>1301</v>
      </c>
      <c r="B405" t="s">
        <v>843</v>
      </c>
      <c r="C405" t="s">
        <v>843</v>
      </c>
      <c r="D405">
        <v>124</v>
      </c>
      <c r="E405">
        <v>124</v>
      </c>
      <c r="F405">
        <v>6.6648231790369534</v>
      </c>
      <c r="G405">
        <v>0.33324115895184758</v>
      </c>
      <c r="H405">
        <v>1.6662057947592379</v>
      </c>
      <c r="I405">
        <v>0</v>
      </c>
      <c r="J405">
        <v>150</v>
      </c>
      <c r="K405">
        <v>1</v>
      </c>
      <c r="L405">
        <v>154000</v>
      </c>
      <c r="M405" t="b">
        <v>0</v>
      </c>
    </row>
    <row r="406" spans="1:13">
      <c r="A406" t="s">
        <v>1332</v>
      </c>
      <c r="B406" t="s">
        <v>865</v>
      </c>
      <c r="C406" t="s">
        <v>866</v>
      </c>
      <c r="D406">
        <v>146</v>
      </c>
      <c r="E406">
        <v>147</v>
      </c>
      <c r="F406">
        <v>7.6562597787773434</v>
      </c>
      <c r="G406">
        <v>0.38281298893886712</v>
      </c>
      <c r="H406">
        <v>1.9140649446943361</v>
      </c>
      <c r="I406">
        <v>0</v>
      </c>
      <c r="J406">
        <v>150</v>
      </c>
      <c r="K406">
        <v>1</v>
      </c>
      <c r="L406">
        <v>154000</v>
      </c>
      <c r="M406" t="b">
        <v>0</v>
      </c>
    </row>
    <row r="407" spans="1:13">
      <c r="A407" t="s">
        <v>1316</v>
      </c>
      <c r="B407" t="s">
        <v>853</v>
      </c>
      <c r="C407" t="s">
        <v>853</v>
      </c>
      <c r="D407">
        <v>134</v>
      </c>
      <c r="E407">
        <v>134</v>
      </c>
      <c r="F407">
        <v>0.17114495470654539</v>
      </c>
      <c r="G407">
        <v>8.5572477353272006E-3</v>
      </c>
      <c r="H407">
        <v>4.27862386766363E-2</v>
      </c>
      <c r="I407">
        <v>0</v>
      </c>
      <c r="J407">
        <v>150</v>
      </c>
      <c r="K407">
        <v>1</v>
      </c>
      <c r="L407">
        <v>154000</v>
      </c>
      <c r="M407" t="b">
        <v>0</v>
      </c>
    </row>
    <row r="408" spans="1:13">
      <c r="A408" t="s">
        <v>1316</v>
      </c>
      <c r="B408" t="s">
        <v>853</v>
      </c>
      <c r="C408" t="s">
        <v>853</v>
      </c>
      <c r="D408">
        <v>134</v>
      </c>
      <c r="E408">
        <v>134</v>
      </c>
      <c r="F408">
        <v>0.1634285252582898</v>
      </c>
      <c r="G408">
        <v>8.1714262629143993E-3</v>
      </c>
      <c r="H408">
        <v>4.0857131314572401E-2</v>
      </c>
      <c r="I408">
        <v>0</v>
      </c>
      <c r="J408">
        <v>150</v>
      </c>
      <c r="K408">
        <v>1</v>
      </c>
      <c r="L408">
        <v>154000</v>
      </c>
      <c r="M408" t="b">
        <v>0</v>
      </c>
    </row>
    <row r="409" spans="1:13">
      <c r="A409" t="s">
        <v>1316</v>
      </c>
      <c r="B409" t="s">
        <v>853</v>
      </c>
      <c r="C409" t="s">
        <v>853</v>
      </c>
      <c r="D409">
        <v>134</v>
      </c>
      <c r="E409">
        <v>134</v>
      </c>
      <c r="F409">
        <v>0.16627840809456149</v>
      </c>
      <c r="G409">
        <v>8.3139204047280001E-3</v>
      </c>
      <c r="H409">
        <v>4.1569602023640302E-2</v>
      </c>
      <c r="I409">
        <v>0</v>
      </c>
      <c r="J409">
        <v>150</v>
      </c>
      <c r="K409">
        <v>1</v>
      </c>
      <c r="L409">
        <v>154000</v>
      </c>
      <c r="M409" t="b">
        <v>0</v>
      </c>
    </row>
    <row r="410" spans="1:13">
      <c r="A410" t="s">
        <v>1316</v>
      </c>
      <c r="B410" t="s">
        <v>853</v>
      </c>
      <c r="C410" t="s">
        <v>853</v>
      </c>
      <c r="D410">
        <v>134</v>
      </c>
      <c r="E410">
        <v>134</v>
      </c>
      <c r="F410">
        <v>0.14948320732015061</v>
      </c>
      <c r="G410">
        <v>7.4741603660075E-3</v>
      </c>
      <c r="H410">
        <v>3.7370801830037603E-2</v>
      </c>
      <c r="I410">
        <v>0</v>
      </c>
      <c r="J410">
        <v>150</v>
      </c>
      <c r="K410">
        <v>1</v>
      </c>
      <c r="L410">
        <v>154000</v>
      </c>
      <c r="M410" t="b">
        <v>0</v>
      </c>
    </row>
    <row r="411" spans="1:13">
      <c r="A411" t="s">
        <v>1316</v>
      </c>
      <c r="B411" t="s">
        <v>853</v>
      </c>
      <c r="C411" t="s">
        <v>853</v>
      </c>
      <c r="D411">
        <v>134</v>
      </c>
      <c r="E411">
        <v>134</v>
      </c>
      <c r="F411">
        <v>0.163172192629917</v>
      </c>
      <c r="G411">
        <v>8.1586096314958008E-3</v>
      </c>
      <c r="H411">
        <v>4.0793048157479202E-2</v>
      </c>
      <c r="I411">
        <v>0</v>
      </c>
      <c r="J411">
        <v>150</v>
      </c>
      <c r="K411">
        <v>1</v>
      </c>
      <c r="L411">
        <v>154000</v>
      </c>
      <c r="M411" t="b">
        <v>0</v>
      </c>
    </row>
    <row r="412" spans="1:13">
      <c r="A412" t="s">
        <v>1333</v>
      </c>
      <c r="B412" t="s">
        <v>853</v>
      </c>
      <c r="C412" t="s">
        <v>867</v>
      </c>
      <c r="D412">
        <v>134</v>
      </c>
      <c r="E412">
        <v>148</v>
      </c>
      <c r="F412">
        <v>26.26230608495829</v>
      </c>
      <c r="G412">
        <v>1.3131153042479149</v>
      </c>
      <c r="H412">
        <v>6.5655765212395716</v>
      </c>
      <c r="I412">
        <v>0</v>
      </c>
      <c r="J412">
        <v>150</v>
      </c>
      <c r="K412">
        <v>1</v>
      </c>
      <c r="L412">
        <v>154000</v>
      </c>
      <c r="M412" t="b">
        <v>0</v>
      </c>
    </row>
    <row r="413" spans="1:13">
      <c r="A413" t="s">
        <v>1301</v>
      </c>
      <c r="B413" t="s">
        <v>843</v>
      </c>
      <c r="C413" t="s">
        <v>843</v>
      </c>
      <c r="D413">
        <v>124</v>
      </c>
      <c r="E413">
        <v>124</v>
      </c>
      <c r="F413">
        <v>12.601834085941659</v>
      </c>
      <c r="G413">
        <v>0.63009170429708306</v>
      </c>
      <c r="H413">
        <v>3.1504585214854162</v>
      </c>
      <c r="I413">
        <v>0</v>
      </c>
      <c r="J413">
        <v>150</v>
      </c>
      <c r="K413">
        <v>1</v>
      </c>
      <c r="L413">
        <v>154000</v>
      </c>
      <c r="M413" t="b">
        <v>0</v>
      </c>
    </row>
    <row r="414" spans="1:13">
      <c r="A414" t="s">
        <v>1316</v>
      </c>
      <c r="B414" t="s">
        <v>853</v>
      </c>
      <c r="C414" t="s">
        <v>853</v>
      </c>
      <c r="D414">
        <v>134</v>
      </c>
      <c r="E414">
        <v>134</v>
      </c>
      <c r="F414">
        <v>0.15445969313709129</v>
      </c>
      <c r="G414">
        <v>7.7229846568545001E-3</v>
      </c>
      <c r="H414">
        <v>3.8614923284272802E-2</v>
      </c>
      <c r="I414">
        <v>0</v>
      </c>
      <c r="J414">
        <v>150</v>
      </c>
      <c r="K414">
        <v>1</v>
      </c>
      <c r="L414">
        <v>154000</v>
      </c>
      <c r="M414" t="b">
        <v>0</v>
      </c>
    </row>
    <row r="415" spans="1:13">
      <c r="A415" t="s">
        <v>1321</v>
      </c>
      <c r="B415" t="s">
        <v>853</v>
      </c>
      <c r="C415" t="s">
        <v>851</v>
      </c>
      <c r="D415">
        <v>134</v>
      </c>
      <c r="E415">
        <v>132</v>
      </c>
      <c r="F415">
        <v>12.54953144508139</v>
      </c>
      <c r="G415">
        <v>0.62747657225406939</v>
      </c>
      <c r="H415">
        <v>3.1373828612703472</v>
      </c>
      <c r="I415">
        <v>0</v>
      </c>
      <c r="J415">
        <v>150</v>
      </c>
      <c r="K415">
        <v>1</v>
      </c>
      <c r="L415">
        <v>154000</v>
      </c>
      <c r="M415" t="b">
        <v>0</v>
      </c>
    </row>
    <row r="416" spans="1:13">
      <c r="A416" t="s">
        <v>1334</v>
      </c>
      <c r="B416" t="s">
        <v>847</v>
      </c>
      <c r="C416" t="s">
        <v>868</v>
      </c>
      <c r="D416">
        <v>128</v>
      </c>
      <c r="E416">
        <v>149</v>
      </c>
      <c r="F416">
        <v>13.117234806838781</v>
      </c>
      <c r="G416">
        <v>0.655861740341939</v>
      </c>
      <c r="H416">
        <v>3.2793087017096951</v>
      </c>
      <c r="I416">
        <v>0</v>
      </c>
      <c r="J416">
        <v>150</v>
      </c>
      <c r="K416">
        <v>1</v>
      </c>
      <c r="L416">
        <v>154000</v>
      </c>
      <c r="M416" t="b">
        <v>0</v>
      </c>
    </row>
    <row r="417" spans="1:13">
      <c r="A417" t="s">
        <v>1335</v>
      </c>
      <c r="B417" t="s">
        <v>869</v>
      </c>
      <c r="C417" t="s">
        <v>830</v>
      </c>
      <c r="D417">
        <v>150</v>
      </c>
      <c r="E417">
        <v>111</v>
      </c>
      <c r="F417">
        <v>19.306233039059521</v>
      </c>
      <c r="G417">
        <v>0.96531165195297641</v>
      </c>
      <c r="H417">
        <v>4.8265582597648811</v>
      </c>
      <c r="I417">
        <v>0</v>
      </c>
      <c r="J417">
        <v>150</v>
      </c>
      <c r="K417">
        <v>1</v>
      </c>
      <c r="L417">
        <v>154000</v>
      </c>
      <c r="M417" t="b">
        <v>0</v>
      </c>
    </row>
    <row r="418" spans="1:13">
      <c r="A418" t="s">
        <v>1301</v>
      </c>
      <c r="B418" t="s">
        <v>843</v>
      </c>
      <c r="C418" t="s">
        <v>843</v>
      </c>
      <c r="D418">
        <v>124</v>
      </c>
      <c r="E418">
        <v>124</v>
      </c>
      <c r="F418">
        <v>1.491172687744857</v>
      </c>
      <c r="G418">
        <v>7.4558634387242806E-2</v>
      </c>
      <c r="H418">
        <v>0.37279317193621408</v>
      </c>
      <c r="I418">
        <v>0</v>
      </c>
      <c r="J418">
        <v>150</v>
      </c>
      <c r="K418">
        <v>1</v>
      </c>
      <c r="L418">
        <v>154000</v>
      </c>
      <c r="M418" t="b">
        <v>0</v>
      </c>
    </row>
    <row r="419" spans="1:13">
      <c r="A419" t="s">
        <v>1336</v>
      </c>
      <c r="B419" t="s">
        <v>870</v>
      </c>
      <c r="C419" t="s">
        <v>830</v>
      </c>
      <c r="D419">
        <v>151</v>
      </c>
      <c r="E419">
        <v>111</v>
      </c>
      <c r="F419">
        <v>20.480360325723929</v>
      </c>
      <c r="G419">
        <v>1.024018016286196</v>
      </c>
      <c r="H419">
        <v>5.1200900814309813</v>
      </c>
      <c r="I419">
        <v>0</v>
      </c>
      <c r="J419">
        <v>150</v>
      </c>
      <c r="K419">
        <v>1</v>
      </c>
      <c r="L419">
        <v>154000</v>
      </c>
      <c r="M419" t="b">
        <v>0</v>
      </c>
    </row>
    <row r="420" spans="1:13">
      <c r="A420" t="s">
        <v>1301</v>
      </c>
      <c r="B420" t="s">
        <v>843</v>
      </c>
      <c r="C420" t="s">
        <v>843</v>
      </c>
      <c r="D420">
        <v>124</v>
      </c>
      <c r="E420">
        <v>124</v>
      </c>
      <c r="F420">
        <v>1.7430733489234069</v>
      </c>
      <c r="G420">
        <v>8.7153667446170299E-2</v>
      </c>
      <c r="H420">
        <v>0.43576833723085179</v>
      </c>
      <c r="I420">
        <v>0</v>
      </c>
      <c r="J420">
        <v>150</v>
      </c>
      <c r="K420">
        <v>1</v>
      </c>
      <c r="L420">
        <v>154000</v>
      </c>
      <c r="M420" t="b">
        <v>0</v>
      </c>
    </row>
    <row r="421" spans="1:13">
      <c r="A421" t="s">
        <v>1337</v>
      </c>
      <c r="B421" t="s">
        <v>871</v>
      </c>
      <c r="C421" t="s">
        <v>1035</v>
      </c>
      <c r="D421">
        <v>152</v>
      </c>
      <c r="E421">
        <v>316</v>
      </c>
      <c r="F421">
        <v>4.9715313943957868</v>
      </c>
      <c r="G421">
        <v>0.24857656971978931</v>
      </c>
      <c r="H421">
        <v>1.2428828485989469</v>
      </c>
      <c r="I421">
        <v>0</v>
      </c>
      <c r="J421">
        <v>800</v>
      </c>
      <c r="K421">
        <v>1</v>
      </c>
      <c r="L421">
        <v>345000</v>
      </c>
      <c r="M421" t="b">
        <v>0</v>
      </c>
    </row>
    <row r="422" spans="1:13">
      <c r="A422" t="s">
        <v>1219</v>
      </c>
      <c r="B422" t="s">
        <v>871</v>
      </c>
      <c r="C422" t="s">
        <v>871</v>
      </c>
      <c r="D422">
        <v>152</v>
      </c>
      <c r="E422">
        <v>152</v>
      </c>
      <c r="F422">
        <v>3.0839535699117699</v>
      </c>
      <c r="G422">
        <v>0.15419767849558849</v>
      </c>
      <c r="H422">
        <v>0.77098839247794249</v>
      </c>
      <c r="I422">
        <v>0</v>
      </c>
      <c r="J422">
        <v>150</v>
      </c>
      <c r="K422">
        <v>1</v>
      </c>
      <c r="L422">
        <v>154000</v>
      </c>
      <c r="M422" t="b">
        <v>0</v>
      </c>
    </row>
    <row r="423" spans="1:13">
      <c r="A423" t="s">
        <v>1257</v>
      </c>
      <c r="B423" t="s">
        <v>783</v>
      </c>
      <c r="C423" t="s">
        <v>897</v>
      </c>
      <c r="D423">
        <v>64</v>
      </c>
      <c r="E423">
        <v>178</v>
      </c>
      <c r="F423">
        <v>12.548659131365079</v>
      </c>
      <c r="G423">
        <v>0.62743295656825415</v>
      </c>
      <c r="H423">
        <v>3.1371647828412712</v>
      </c>
      <c r="I423">
        <v>0</v>
      </c>
      <c r="J423">
        <v>150</v>
      </c>
      <c r="K423">
        <v>1</v>
      </c>
      <c r="L423">
        <v>154000</v>
      </c>
      <c r="M423" t="b">
        <v>0</v>
      </c>
    </row>
    <row r="424" spans="1:13">
      <c r="A424" t="s">
        <v>1337</v>
      </c>
      <c r="B424" t="s">
        <v>871</v>
      </c>
      <c r="C424" t="s">
        <v>1035</v>
      </c>
      <c r="D424">
        <v>152</v>
      </c>
      <c r="E424">
        <v>316</v>
      </c>
      <c r="F424">
        <v>3.237603468510597</v>
      </c>
      <c r="G424">
        <v>0.16188017342552979</v>
      </c>
      <c r="H424">
        <v>0.80940086712764914</v>
      </c>
      <c r="I424">
        <v>0</v>
      </c>
      <c r="J424">
        <v>150</v>
      </c>
      <c r="K424">
        <v>1</v>
      </c>
      <c r="L424">
        <v>154000</v>
      </c>
      <c r="M424" t="b">
        <v>0</v>
      </c>
    </row>
    <row r="425" spans="1:13">
      <c r="A425" t="s">
        <v>1219</v>
      </c>
      <c r="B425" t="s">
        <v>871</v>
      </c>
      <c r="C425" t="s">
        <v>871</v>
      </c>
      <c r="D425">
        <v>152</v>
      </c>
      <c r="E425">
        <v>152</v>
      </c>
      <c r="F425">
        <v>3.077183473795738</v>
      </c>
      <c r="G425">
        <v>0.15385917368978691</v>
      </c>
      <c r="H425">
        <v>0.76929586844893449</v>
      </c>
      <c r="I425">
        <v>0</v>
      </c>
      <c r="J425">
        <v>150</v>
      </c>
      <c r="K425">
        <v>1</v>
      </c>
      <c r="L425">
        <v>154000</v>
      </c>
      <c r="M425" t="b">
        <v>0</v>
      </c>
    </row>
    <row r="426" spans="1:13">
      <c r="A426" t="s">
        <v>1338</v>
      </c>
      <c r="B426" t="s">
        <v>1035</v>
      </c>
      <c r="C426" t="s">
        <v>871</v>
      </c>
      <c r="D426">
        <v>316</v>
      </c>
      <c r="E426">
        <v>152</v>
      </c>
      <c r="F426">
        <v>3.9154930407849009</v>
      </c>
      <c r="G426">
        <v>0.19577465203924499</v>
      </c>
      <c r="H426">
        <v>0.97887326019622523</v>
      </c>
      <c r="I426">
        <v>0</v>
      </c>
      <c r="J426">
        <v>800</v>
      </c>
      <c r="K426">
        <v>1</v>
      </c>
      <c r="L426">
        <v>345000</v>
      </c>
      <c r="M426" t="b">
        <v>0</v>
      </c>
    </row>
    <row r="427" spans="1:13">
      <c r="A427" t="s">
        <v>1219</v>
      </c>
      <c r="B427" t="s">
        <v>871</v>
      </c>
      <c r="C427" t="s">
        <v>871</v>
      </c>
      <c r="D427">
        <v>152</v>
      </c>
      <c r="E427">
        <v>152</v>
      </c>
      <c r="F427">
        <v>2.412281499197078</v>
      </c>
      <c r="G427">
        <v>0.12061407495985391</v>
      </c>
      <c r="H427">
        <v>0.6030703747992695</v>
      </c>
      <c r="I427">
        <v>0</v>
      </c>
      <c r="J427">
        <v>150</v>
      </c>
      <c r="K427">
        <v>1</v>
      </c>
      <c r="L427">
        <v>154000</v>
      </c>
      <c r="M427" t="b">
        <v>0</v>
      </c>
    </row>
    <row r="428" spans="1:13">
      <c r="A428" t="s">
        <v>1223</v>
      </c>
      <c r="B428" t="s">
        <v>783</v>
      </c>
      <c r="C428" t="s">
        <v>783</v>
      </c>
      <c r="D428">
        <v>64</v>
      </c>
      <c r="E428">
        <v>64</v>
      </c>
      <c r="F428">
        <v>0.48237644910551231</v>
      </c>
      <c r="G428">
        <v>2.41188224552756E-2</v>
      </c>
      <c r="H428">
        <v>0.12059411227637799</v>
      </c>
      <c r="I428">
        <v>0</v>
      </c>
      <c r="J428">
        <v>150</v>
      </c>
      <c r="K428">
        <v>1</v>
      </c>
      <c r="L428">
        <v>154000</v>
      </c>
      <c r="M428" t="b">
        <v>0</v>
      </c>
    </row>
    <row r="429" spans="1:13">
      <c r="A429" t="s">
        <v>1219</v>
      </c>
      <c r="B429" t="s">
        <v>871</v>
      </c>
      <c r="C429" t="s">
        <v>871</v>
      </c>
      <c r="D429">
        <v>152</v>
      </c>
      <c r="E429">
        <v>152</v>
      </c>
      <c r="F429">
        <v>0.11906878733232321</v>
      </c>
      <c r="G429">
        <v>5.9534393666160999E-3</v>
      </c>
      <c r="H429">
        <v>2.9767196833080801E-2</v>
      </c>
      <c r="I429">
        <v>0</v>
      </c>
      <c r="J429">
        <v>800</v>
      </c>
      <c r="K429">
        <v>1</v>
      </c>
      <c r="L429">
        <v>345000</v>
      </c>
      <c r="M429" t="b">
        <v>0</v>
      </c>
    </row>
    <row r="430" spans="1:13">
      <c r="A430" t="s">
        <v>1339</v>
      </c>
      <c r="B430" t="s">
        <v>1035</v>
      </c>
      <c r="C430" t="s">
        <v>1035</v>
      </c>
      <c r="D430">
        <v>316</v>
      </c>
      <c r="E430">
        <v>316</v>
      </c>
      <c r="F430">
        <v>0.10340875812908421</v>
      </c>
      <c r="G430">
        <v>5.1704379064541998E-3</v>
      </c>
      <c r="H430">
        <v>2.5852189532270999E-2</v>
      </c>
      <c r="I430">
        <v>0</v>
      </c>
      <c r="J430">
        <v>800</v>
      </c>
      <c r="K430">
        <v>1</v>
      </c>
      <c r="L430">
        <v>345000</v>
      </c>
      <c r="M430" t="b">
        <v>0</v>
      </c>
    </row>
    <row r="431" spans="1:13">
      <c r="A431" t="s">
        <v>1219</v>
      </c>
      <c r="B431" t="s">
        <v>871</v>
      </c>
      <c r="C431" t="s">
        <v>871</v>
      </c>
      <c r="D431">
        <v>152</v>
      </c>
      <c r="E431">
        <v>152</v>
      </c>
      <c r="F431">
        <v>0.1170735612243667</v>
      </c>
      <c r="G431">
        <v>5.8536780612182997E-3</v>
      </c>
      <c r="H431">
        <v>2.9268390306091598E-2</v>
      </c>
      <c r="I431">
        <v>0</v>
      </c>
      <c r="J431">
        <v>800</v>
      </c>
      <c r="K431">
        <v>1</v>
      </c>
      <c r="L431">
        <v>345000</v>
      </c>
      <c r="M431" t="b">
        <v>0</v>
      </c>
    </row>
    <row r="432" spans="1:13">
      <c r="A432" t="s">
        <v>1339</v>
      </c>
      <c r="B432" t="s">
        <v>1035</v>
      </c>
      <c r="C432" t="s">
        <v>1035</v>
      </c>
      <c r="D432">
        <v>316</v>
      </c>
      <c r="E432">
        <v>316</v>
      </c>
      <c r="F432">
        <v>8.6252232694275802E-2</v>
      </c>
      <c r="G432">
        <v>4.3126116347137E-3</v>
      </c>
      <c r="H432">
        <v>2.1563058173568898E-2</v>
      </c>
      <c r="I432">
        <v>0</v>
      </c>
      <c r="J432">
        <v>800</v>
      </c>
      <c r="K432">
        <v>1</v>
      </c>
      <c r="L432">
        <v>345000</v>
      </c>
      <c r="M432" t="b">
        <v>0</v>
      </c>
    </row>
    <row r="433" spans="1:13">
      <c r="A433" t="s">
        <v>1339</v>
      </c>
      <c r="B433" t="s">
        <v>1035</v>
      </c>
      <c r="C433" t="s">
        <v>1035</v>
      </c>
      <c r="D433">
        <v>316</v>
      </c>
      <c r="E433">
        <v>316</v>
      </c>
      <c r="F433">
        <v>8.4117932670846496E-2</v>
      </c>
      <c r="G433">
        <v>4.2058966335423E-3</v>
      </c>
      <c r="H433">
        <v>2.10294831677116E-2</v>
      </c>
      <c r="I433">
        <v>0</v>
      </c>
      <c r="J433">
        <v>800</v>
      </c>
      <c r="K433">
        <v>1</v>
      </c>
      <c r="L433">
        <v>345000</v>
      </c>
      <c r="M433" t="b">
        <v>0</v>
      </c>
    </row>
    <row r="434" spans="1:13">
      <c r="A434" t="s">
        <v>1223</v>
      </c>
      <c r="B434" t="s">
        <v>783</v>
      </c>
      <c r="C434" t="s">
        <v>783</v>
      </c>
      <c r="D434">
        <v>64</v>
      </c>
      <c r="E434">
        <v>64</v>
      </c>
      <c r="F434">
        <v>0.21582318701871869</v>
      </c>
      <c r="G434">
        <v>1.07911593509359E-2</v>
      </c>
      <c r="H434">
        <v>5.3955796754679597E-2</v>
      </c>
      <c r="I434">
        <v>0</v>
      </c>
      <c r="J434">
        <v>800</v>
      </c>
      <c r="K434">
        <v>1</v>
      </c>
      <c r="L434">
        <v>345000</v>
      </c>
      <c r="M434" t="b">
        <v>0</v>
      </c>
    </row>
    <row r="435" spans="1:13">
      <c r="A435" t="s">
        <v>1339</v>
      </c>
      <c r="B435" t="s">
        <v>1035</v>
      </c>
      <c r="C435" t="s">
        <v>1035</v>
      </c>
      <c r="D435">
        <v>316</v>
      </c>
      <c r="E435">
        <v>316</v>
      </c>
      <c r="F435">
        <v>9.1760944760534702E-2</v>
      </c>
      <c r="G435">
        <v>4.5880472380267004E-3</v>
      </c>
      <c r="H435">
        <v>2.2940236190133599E-2</v>
      </c>
      <c r="I435">
        <v>0</v>
      </c>
      <c r="J435">
        <v>800</v>
      </c>
      <c r="K435">
        <v>1</v>
      </c>
      <c r="L435">
        <v>345000</v>
      </c>
      <c r="M435" t="b">
        <v>0</v>
      </c>
    </row>
    <row r="436" spans="1:13">
      <c r="A436" t="s">
        <v>1223</v>
      </c>
      <c r="B436" t="s">
        <v>783</v>
      </c>
      <c r="C436" t="s">
        <v>783</v>
      </c>
      <c r="D436">
        <v>64</v>
      </c>
      <c r="E436">
        <v>64</v>
      </c>
      <c r="F436">
        <v>0.4826183831460204</v>
      </c>
      <c r="G436">
        <v>2.4130919157300999E-2</v>
      </c>
      <c r="H436">
        <v>0.1206545957865051</v>
      </c>
      <c r="I436">
        <v>0</v>
      </c>
      <c r="J436">
        <v>150</v>
      </c>
      <c r="K436">
        <v>1</v>
      </c>
      <c r="L436">
        <v>154000</v>
      </c>
      <c r="M436" t="b">
        <v>0</v>
      </c>
    </row>
    <row r="437" spans="1:13">
      <c r="A437" t="s">
        <v>1340</v>
      </c>
      <c r="B437" t="s">
        <v>897</v>
      </c>
      <c r="C437" t="s">
        <v>897</v>
      </c>
      <c r="D437">
        <v>178</v>
      </c>
      <c r="E437">
        <v>178</v>
      </c>
      <c r="F437">
        <v>7.2236830010471195E-2</v>
      </c>
      <c r="G437">
        <v>3.6118415005235E-3</v>
      </c>
      <c r="H437">
        <v>1.8059207502617799E-2</v>
      </c>
      <c r="I437">
        <v>0</v>
      </c>
      <c r="J437">
        <v>800</v>
      </c>
      <c r="K437">
        <v>1</v>
      </c>
      <c r="L437">
        <v>345000</v>
      </c>
      <c r="M437" t="b">
        <v>0</v>
      </c>
    </row>
    <row r="438" spans="1:13">
      <c r="A438" t="s">
        <v>1223</v>
      </c>
      <c r="B438" t="s">
        <v>783</v>
      </c>
      <c r="C438" t="s">
        <v>783</v>
      </c>
      <c r="D438">
        <v>64</v>
      </c>
      <c r="E438">
        <v>64</v>
      </c>
      <c r="F438">
        <v>9.7002394950982895E-2</v>
      </c>
      <c r="G438">
        <v>4.8501197475490998E-3</v>
      </c>
      <c r="H438">
        <v>2.42505987377457E-2</v>
      </c>
      <c r="I438">
        <v>0</v>
      </c>
      <c r="J438">
        <v>800</v>
      </c>
      <c r="K438">
        <v>1</v>
      </c>
      <c r="L438">
        <v>345000</v>
      </c>
      <c r="M438" t="b">
        <v>0</v>
      </c>
    </row>
    <row r="439" spans="1:13">
      <c r="A439" t="s">
        <v>1223</v>
      </c>
      <c r="B439" t="s">
        <v>783</v>
      </c>
      <c r="C439" t="s">
        <v>783</v>
      </c>
      <c r="D439">
        <v>64</v>
      </c>
      <c r="E439">
        <v>64</v>
      </c>
      <c r="F439">
        <v>0.1533025809711262</v>
      </c>
      <c r="G439">
        <v>7.6651290485563002E-3</v>
      </c>
      <c r="H439">
        <v>3.8325645242781502E-2</v>
      </c>
      <c r="I439">
        <v>0</v>
      </c>
      <c r="J439">
        <v>800</v>
      </c>
      <c r="K439">
        <v>1</v>
      </c>
      <c r="L439">
        <v>345000</v>
      </c>
      <c r="M439" t="b">
        <v>0</v>
      </c>
    </row>
    <row r="440" spans="1:13">
      <c r="A440" t="s">
        <v>1219</v>
      </c>
      <c r="B440" t="s">
        <v>871</v>
      </c>
      <c r="C440" t="s">
        <v>871</v>
      </c>
      <c r="D440">
        <v>152</v>
      </c>
      <c r="E440">
        <v>152</v>
      </c>
      <c r="F440">
        <v>1.0154641403173841</v>
      </c>
      <c r="G440">
        <v>5.0773207015869203E-2</v>
      </c>
      <c r="H440">
        <v>0.25386603507934608</v>
      </c>
      <c r="I440">
        <v>0</v>
      </c>
      <c r="J440">
        <v>800</v>
      </c>
      <c r="K440">
        <v>1</v>
      </c>
      <c r="L440">
        <v>345000</v>
      </c>
      <c r="M440" t="b">
        <v>0</v>
      </c>
    </row>
    <row r="441" spans="1:13">
      <c r="A441" t="s">
        <v>1340</v>
      </c>
      <c r="B441" t="s">
        <v>897</v>
      </c>
      <c r="C441" t="s">
        <v>897</v>
      </c>
      <c r="D441">
        <v>178</v>
      </c>
      <c r="E441">
        <v>178</v>
      </c>
      <c r="F441">
        <v>0.1037483338461237</v>
      </c>
      <c r="G441">
        <v>5.1874166923060998E-3</v>
      </c>
      <c r="H441">
        <v>2.59370834615309E-2</v>
      </c>
      <c r="I441">
        <v>0</v>
      </c>
      <c r="J441">
        <v>800</v>
      </c>
      <c r="K441">
        <v>1</v>
      </c>
      <c r="L441">
        <v>345000</v>
      </c>
      <c r="M441" t="b">
        <v>0</v>
      </c>
    </row>
    <row r="442" spans="1:13">
      <c r="A442" t="s">
        <v>1223</v>
      </c>
      <c r="B442" t="s">
        <v>783</v>
      </c>
      <c r="C442" t="s">
        <v>783</v>
      </c>
      <c r="D442">
        <v>64</v>
      </c>
      <c r="E442">
        <v>64</v>
      </c>
      <c r="F442">
        <v>4.9099680307645902E-2</v>
      </c>
      <c r="G442">
        <v>2.4549840153822002E-3</v>
      </c>
      <c r="H442">
        <v>1.2274920076911401E-2</v>
      </c>
      <c r="I442">
        <v>0</v>
      </c>
      <c r="J442">
        <v>150</v>
      </c>
      <c r="K442">
        <v>1</v>
      </c>
      <c r="L442">
        <v>154000</v>
      </c>
      <c r="M442" t="b">
        <v>0</v>
      </c>
    </row>
    <row r="443" spans="1:13">
      <c r="A443" t="s">
        <v>1223</v>
      </c>
      <c r="B443" t="s">
        <v>783</v>
      </c>
      <c r="C443" t="s">
        <v>783</v>
      </c>
      <c r="D443">
        <v>64</v>
      </c>
      <c r="E443">
        <v>64</v>
      </c>
      <c r="F443">
        <v>4.9315436843125698E-2</v>
      </c>
      <c r="G443">
        <v>2.4657718421562001E-3</v>
      </c>
      <c r="H443">
        <v>1.23288592107814E-2</v>
      </c>
      <c r="I443">
        <v>0</v>
      </c>
      <c r="J443">
        <v>150</v>
      </c>
      <c r="K443">
        <v>1</v>
      </c>
      <c r="L443">
        <v>154000</v>
      </c>
      <c r="M443" t="b">
        <v>0</v>
      </c>
    </row>
    <row r="444" spans="1:13">
      <c r="A444" t="s">
        <v>1223</v>
      </c>
      <c r="B444" t="s">
        <v>783</v>
      </c>
      <c r="C444" t="s">
        <v>783</v>
      </c>
      <c r="D444">
        <v>64</v>
      </c>
      <c r="E444">
        <v>64</v>
      </c>
      <c r="F444">
        <v>0.1018948960643436</v>
      </c>
      <c r="G444">
        <v>5.0947448032170996E-3</v>
      </c>
      <c r="H444">
        <v>2.54737240160859E-2</v>
      </c>
      <c r="I444">
        <v>0</v>
      </c>
      <c r="J444">
        <v>800</v>
      </c>
      <c r="K444">
        <v>1</v>
      </c>
      <c r="L444">
        <v>345000</v>
      </c>
      <c r="M444" t="b">
        <v>0</v>
      </c>
    </row>
    <row r="445" spans="1:13">
      <c r="A445" t="s">
        <v>1223</v>
      </c>
      <c r="B445" t="s">
        <v>783</v>
      </c>
      <c r="C445" t="s">
        <v>783</v>
      </c>
      <c r="D445">
        <v>64</v>
      </c>
      <c r="E445">
        <v>64</v>
      </c>
      <c r="F445">
        <v>0.12409663490465959</v>
      </c>
      <c r="G445">
        <v>6.2048317452328998E-3</v>
      </c>
      <c r="H445">
        <v>3.1024158726164899E-2</v>
      </c>
      <c r="I445">
        <v>0</v>
      </c>
      <c r="J445">
        <v>800</v>
      </c>
      <c r="K445">
        <v>1</v>
      </c>
      <c r="L445">
        <v>345000</v>
      </c>
      <c r="M445" t="b">
        <v>0</v>
      </c>
    </row>
    <row r="446" spans="1:13">
      <c r="A446" t="s">
        <v>1223</v>
      </c>
      <c r="B446" t="s">
        <v>783</v>
      </c>
      <c r="C446" t="s">
        <v>783</v>
      </c>
      <c r="D446">
        <v>64</v>
      </c>
      <c r="E446">
        <v>64</v>
      </c>
      <c r="F446">
        <v>7.9872325815852199E-2</v>
      </c>
      <c r="G446">
        <v>3.9936162907926002E-3</v>
      </c>
      <c r="H446">
        <v>1.9968081453963001E-2</v>
      </c>
      <c r="I446">
        <v>0</v>
      </c>
      <c r="J446">
        <v>150</v>
      </c>
      <c r="K446">
        <v>1</v>
      </c>
      <c r="L446">
        <v>154000</v>
      </c>
      <c r="M446" t="b">
        <v>0</v>
      </c>
    </row>
    <row r="447" spans="1:13">
      <c r="A447" t="s">
        <v>1219</v>
      </c>
      <c r="B447" t="s">
        <v>871</v>
      </c>
      <c r="C447" t="s">
        <v>871</v>
      </c>
      <c r="D447">
        <v>152</v>
      </c>
      <c r="E447">
        <v>152</v>
      </c>
      <c r="F447">
        <v>1.021365091991052</v>
      </c>
      <c r="G447">
        <v>5.1068254599552602E-2</v>
      </c>
      <c r="H447">
        <v>0.2553412729977631</v>
      </c>
      <c r="I447">
        <v>0</v>
      </c>
      <c r="J447">
        <v>800</v>
      </c>
      <c r="K447">
        <v>1</v>
      </c>
      <c r="L447">
        <v>345000</v>
      </c>
      <c r="M447" t="b">
        <v>0</v>
      </c>
    </row>
    <row r="448" spans="1:13">
      <c r="A448" t="s">
        <v>1223</v>
      </c>
      <c r="B448" t="s">
        <v>783</v>
      </c>
      <c r="C448" t="s">
        <v>783</v>
      </c>
      <c r="D448">
        <v>64</v>
      </c>
      <c r="E448">
        <v>64</v>
      </c>
      <c r="F448">
        <v>8.5024279183080795E-2</v>
      </c>
      <c r="G448">
        <v>4.2512139591540004E-3</v>
      </c>
      <c r="H448">
        <v>2.1256069795770199E-2</v>
      </c>
      <c r="I448">
        <v>0</v>
      </c>
      <c r="J448">
        <v>150</v>
      </c>
      <c r="K448">
        <v>1</v>
      </c>
      <c r="L448">
        <v>154000</v>
      </c>
      <c r="M448" t="b">
        <v>0</v>
      </c>
    </row>
    <row r="449" spans="1:13">
      <c r="A449" t="s">
        <v>1219</v>
      </c>
      <c r="B449" t="s">
        <v>871</v>
      </c>
      <c r="C449" t="s">
        <v>871</v>
      </c>
      <c r="D449">
        <v>152</v>
      </c>
      <c r="E449">
        <v>152</v>
      </c>
      <c r="F449">
        <v>16.715204614720029</v>
      </c>
      <c r="G449">
        <v>0.8357602307360017</v>
      </c>
      <c r="H449">
        <v>4.1788011536800083</v>
      </c>
      <c r="I449">
        <v>0</v>
      </c>
      <c r="J449">
        <v>150</v>
      </c>
      <c r="K449">
        <v>1</v>
      </c>
      <c r="L449">
        <v>154000</v>
      </c>
      <c r="M449" t="b">
        <v>0</v>
      </c>
    </row>
    <row r="450" spans="1:13">
      <c r="A450" t="s">
        <v>1219</v>
      </c>
      <c r="B450" t="s">
        <v>871</v>
      </c>
      <c r="C450" t="s">
        <v>871</v>
      </c>
      <c r="D450">
        <v>152</v>
      </c>
      <c r="E450">
        <v>152</v>
      </c>
      <c r="F450">
        <v>1.660581668225559</v>
      </c>
      <c r="G450">
        <v>8.3029083411277904E-2</v>
      </c>
      <c r="H450">
        <v>0.41514541705638969</v>
      </c>
      <c r="I450">
        <v>0</v>
      </c>
      <c r="J450">
        <v>800</v>
      </c>
      <c r="K450">
        <v>1</v>
      </c>
      <c r="L450">
        <v>345000</v>
      </c>
      <c r="M450" t="b">
        <v>0</v>
      </c>
    </row>
    <row r="451" spans="1:13">
      <c r="A451" t="s">
        <v>1341</v>
      </c>
      <c r="B451" t="s">
        <v>872</v>
      </c>
      <c r="C451" t="s">
        <v>897</v>
      </c>
      <c r="D451">
        <v>153</v>
      </c>
      <c r="E451">
        <v>178</v>
      </c>
      <c r="F451">
        <v>21.6007596367023</v>
      </c>
      <c r="G451">
        <v>1.0800379818351149</v>
      </c>
      <c r="H451">
        <v>5.400189909175575</v>
      </c>
      <c r="I451">
        <v>0</v>
      </c>
      <c r="J451">
        <v>800</v>
      </c>
      <c r="K451">
        <v>1</v>
      </c>
      <c r="L451">
        <v>345000</v>
      </c>
      <c r="M451" t="b">
        <v>0</v>
      </c>
    </row>
    <row r="452" spans="1:13">
      <c r="A452" t="s">
        <v>1223</v>
      </c>
      <c r="B452" t="s">
        <v>783</v>
      </c>
      <c r="C452" t="s">
        <v>783</v>
      </c>
      <c r="D452">
        <v>64</v>
      </c>
      <c r="E452">
        <v>64</v>
      </c>
      <c r="F452">
        <v>0.47898030936663799</v>
      </c>
      <c r="G452">
        <v>2.3949015468331902E-2</v>
      </c>
      <c r="H452">
        <v>0.1197450773416595</v>
      </c>
      <c r="I452">
        <v>0</v>
      </c>
      <c r="J452">
        <v>150</v>
      </c>
      <c r="K452">
        <v>1</v>
      </c>
      <c r="L452">
        <v>154000</v>
      </c>
      <c r="M452" t="b">
        <v>0</v>
      </c>
    </row>
    <row r="453" spans="1:13">
      <c r="A453" t="s">
        <v>1342</v>
      </c>
      <c r="B453" t="s">
        <v>1041</v>
      </c>
      <c r="C453" t="s">
        <v>783</v>
      </c>
      <c r="D453">
        <v>322</v>
      </c>
      <c r="E453">
        <v>64</v>
      </c>
      <c r="F453">
        <v>11.640940427726489</v>
      </c>
      <c r="G453">
        <v>0.58204702138632458</v>
      </c>
      <c r="H453">
        <v>2.9102351069316228</v>
      </c>
      <c r="I453">
        <v>0</v>
      </c>
      <c r="J453">
        <v>150</v>
      </c>
      <c r="K453">
        <v>1</v>
      </c>
      <c r="L453">
        <v>154000</v>
      </c>
      <c r="M453" t="b">
        <v>0</v>
      </c>
    </row>
    <row r="454" spans="1:13">
      <c r="A454" t="s">
        <v>1178</v>
      </c>
      <c r="B454" t="s">
        <v>757</v>
      </c>
      <c r="C454" t="s">
        <v>757</v>
      </c>
      <c r="D454">
        <v>38</v>
      </c>
      <c r="E454">
        <v>38</v>
      </c>
      <c r="F454">
        <v>2.928562368258516</v>
      </c>
      <c r="G454">
        <v>0.1464281184129258</v>
      </c>
      <c r="H454">
        <v>0.73214059206462911</v>
      </c>
      <c r="I454">
        <v>0</v>
      </c>
      <c r="J454">
        <v>150</v>
      </c>
      <c r="K454">
        <v>1</v>
      </c>
      <c r="L454">
        <v>154000</v>
      </c>
      <c r="M454" t="b">
        <v>0</v>
      </c>
    </row>
    <row r="455" spans="1:13">
      <c r="A455" t="s">
        <v>1339</v>
      </c>
      <c r="B455" t="s">
        <v>1035</v>
      </c>
      <c r="C455" t="s">
        <v>1035</v>
      </c>
      <c r="D455">
        <v>316</v>
      </c>
      <c r="E455">
        <v>316</v>
      </c>
      <c r="F455">
        <v>4.5469684742690042</v>
      </c>
      <c r="G455">
        <v>0.22734842371345021</v>
      </c>
      <c r="H455">
        <v>1.136742118567251</v>
      </c>
      <c r="I455">
        <v>0</v>
      </c>
      <c r="J455">
        <v>150</v>
      </c>
      <c r="K455">
        <v>1</v>
      </c>
      <c r="L455">
        <v>154000</v>
      </c>
      <c r="M455" t="b">
        <v>0</v>
      </c>
    </row>
    <row r="456" spans="1:13">
      <c r="A456" t="s">
        <v>1339</v>
      </c>
      <c r="B456" t="s">
        <v>1035</v>
      </c>
      <c r="C456" t="s">
        <v>1035</v>
      </c>
      <c r="D456">
        <v>316</v>
      </c>
      <c r="E456">
        <v>316</v>
      </c>
      <c r="F456">
        <v>3.0940475642635459</v>
      </c>
      <c r="G456">
        <v>0.15470237821317731</v>
      </c>
      <c r="H456">
        <v>0.77351189106588647</v>
      </c>
      <c r="I456">
        <v>0</v>
      </c>
      <c r="J456">
        <v>150</v>
      </c>
      <c r="K456">
        <v>1</v>
      </c>
      <c r="L456">
        <v>154000</v>
      </c>
      <c r="M456" t="b">
        <v>0</v>
      </c>
    </row>
    <row r="457" spans="1:13">
      <c r="A457" t="s">
        <v>1343</v>
      </c>
      <c r="B457" t="s">
        <v>746</v>
      </c>
      <c r="C457" t="s">
        <v>746</v>
      </c>
      <c r="D457">
        <v>27</v>
      </c>
      <c r="E457">
        <v>27</v>
      </c>
      <c r="F457">
        <v>0.1171765483747612</v>
      </c>
      <c r="G457">
        <v>5.8588274187379996E-3</v>
      </c>
      <c r="H457">
        <v>2.92941370936903E-2</v>
      </c>
      <c r="I457">
        <v>0</v>
      </c>
      <c r="J457">
        <v>800</v>
      </c>
      <c r="K457">
        <v>1</v>
      </c>
      <c r="L457">
        <v>345000</v>
      </c>
      <c r="M457" t="b">
        <v>0</v>
      </c>
    </row>
    <row r="458" spans="1:13">
      <c r="A458" t="s">
        <v>1344</v>
      </c>
      <c r="B458" t="s">
        <v>798</v>
      </c>
      <c r="C458" t="s">
        <v>798</v>
      </c>
      <c r="D458">
        <v>79</v>
      </c>
      <c r="E458">
        <v>79</v>
      </c>
      <c r="F458">
        <v>4.2429726407535999E-2</v>
      </c>
      <c r="G458">
        <v>2.1214863203767999E-3</v>
      </c>
      <c r="H458">
        <v>1.0607431601884E-2</v>
      </c>
      <c r="I458">
        <v>0</v>
      </c>
      <c r="J458">
        <v>800</v>
      </c>
      <c r="K458">
        <v>1</v>
      </c>
      <c r="L458">
        <v>345000</v>
      </c>
      <c r="M458" t="b">
        <v>0</v>
      </c>
    </row>
    <row r="459" spans="1:13">
      <c r="A459" t="s">
        <v>1343</v>
      </c>
      <c r="B459" t="s">
        <v>746</v>
      </c>
      <c r="C459" t="s">
        <v>746</v>
      </c>
      <c r="D459">
        <v>27</v>
      </c>
      <c r="E459">
        <v>27</v>
      </c>
      <c r="F459">
        <v>0.13711998525280061</v>
      </c>
      <c r="G459">
        <v>6.8559992626399998E-3</v>
      </c>
      <c r="H459">
        <v>3.4279996313200098E-2</v>
      </c>
      <c r="I459">
        <v>0</v>
      </c>
      <c r="J459">
        <v>800</v>
      </c>
      <c r="K459">
        <v>1</v>
      </c>
      <c r="L459">
        <v>345000</v>
      </c>
      <c r="M459" t="b">
        <v>0</v>
      </c>
    </row>
    <row r="460" spans="1:13">
      <c r="A460" t="s">
        <v>1343</v>
      </c>
      <c r="B460" t="s">
        <v>746</v>
      </c>
      <c r="C460" t="s">
        <v>746</v>
      </c>
      <c r="D460">
        <v>27</v>
      </c>
      <c r="E460">
        <v>27</v>
      </c>
      <c r="F460">
        <v>0.20370892317681949</v>
      </c>
      <c r="G460">
        <v>1.01854461588409E-2</v>
      </c>
      <c r="H460">
        <v>5.0927230794204803E-2</v>
      </c>
      <c r="I460">
        <v>0</v>
      </c>
      <c r="J460">
        <v>800</v>
      </c>
      <c r="K460">
        <v>1</v>
      </c>
      <c r="L460">
        <v>345000</v>
      </c>
      <c r="M460" t="b">
        <v>0</v>
      </c>
    </row>
    <row r="461" spans="1:13">
      <c r="A461" t="s">
        <v>1343</v>
      </c>
      <c r="B461" t="s">
        <v>746</v>
      </c>
      <c r="C461" t="s">
        <v>746</v>
      </c>
      <c r="D461">
        <v>27</v>
      </c>
      <c r="E461">
        <v>27</v>
      </c>
      <c r="F461">
        <v>0.123564741776644</v>
      </c>
      <c r="G461">
        <v>6.1782370888321999E-3</v>
      </c>
      <c r="H461">
        <v>3.0891185444161001E-2</v>
      </c>
      <c r="I461">
        <v>0</v>
      </c>
      <c r="J461">
        <v>800</v>
      </c>
      <c r="K461">
        <v>1</v>
      </c>
      <c r="L461">
        <v>345000</v>
      </c>
      <c r="M461" t="b">
        <v>0</v>
      </c>
    </row>
    <row r="462" spans="1:13">
      <c r="A462" t="s">
        <v>1343</v>
      </c>
      <c r="B462" t="s">
        <v>746</v>
      </c>
      <c r="C462" t="s">
        <v>746</v>
      </c>
      <c r="D462">
        <v>27</v>
      </c>
      <c r="E462">
        <v>27</v>
      </c>
      <c r="F462">
        <v>0.1237224702779512</v>
      </c>
      <c r="G462">
        <v>6.1861235138975E-3</v>
      </c>
      <c r="H462">
        <v>3.0930617569487801E-2</v>
      </c>
      <c r="I462">
        <v>0</v>
      </c>
      <c r="J462">
        <v>800</v>
      </c>
      <c r="K462">
        <v>1</v>
      </c>
      <c r="L462">
        <v>345000</v>
      </c>
      <c r="M462" t="b">
        <v>0</v>
      </c>
    </row>
    <row r="463" spans="1:13">
      <c r="A463" t="s">
        <v>1344</v>
      </c>
      <c r="B463" t="s">
        <v>798</v>
      </c>
      <c r="C463" t="s">
        <v>798</v>
      </c>
      <c r="D463">
        <v>79</v>
      </c>
      <c r="E463">
        <v>79</v>
      </c>
      <c r="F463">
        <v>4.3222654578846303E-2</v>
      </c>
      <c r="G463">
        <v>2.1611327289422998E-3</v>
      </c>
      <c r="H463">
        <v>1.08056636447115E-2</v>
      </c>
      <c r="I463">
        <v>0</v>
      </c>
      <c r="J463">
        <v>800</v>
      </c>
      <c r="K463">
        <v>1</v>
      </c>
      <c r="L463">
        <v>345000</v>
      </c>
      <c r="M463" t="b">
        <v>0</v>
      </c>
    </row>
    <row r="464" spans="1:13">
      <c r="A464" t="s">
        <v>1345</v>
      </c>
      <c r="B464" t="s">
        <v>724</v>
      </c>
      <c r="C464" t="s">
        <v>746</v>
      </c>
      <c r="D464">
        <v>5</v>
      </c>
      <c r="E464">
        <v>27</v>
      </c>
      <c r="F464">
        <v>14.463378094997919</v>
      </c>
      <c r="G464">
        <v>0.72316890474989604</v>
      </c>
      <c r="H464">
        <v>3.6158445237494798</v>
      </c>
      <c r="I464">
        <v>0</v>
      </c>
      <c r="J464">
        <v>800</v>
      </c>
      <c r="K464">
        <v>1</v>
      </c>
      <c r="L464">
        <v>345000</v>
      </c>
      <c r="M464" t="b">
        <v>0</v>
      </c>
    </row>
    <row r="465" spans="1:13">
      <c r="A465" t="s">
        <v>1178</v>
      </c>
      <c r="B465" t="s">
        <v>757</v>
      </c>
      <c r="C465" t="s">
        <v>757</v>
      </c>
      <c r="D465">
        <v>38</v>
      </c>
      <c r="E465">
        <v>38</v>
      </c>
      <c r="F465">
        <v>0.32354635521212338</v>
      </c>
      <c r="G465">
        <v>1.6177317760606099E-2</v>
      </c>
      <c r="H465">
        <v>8.0886588803030804E-2</v>
      </c>
      <c r="I465">
        <v>0</v>
      </c>
      <c r="J465">
        <v>150</v>
      </c>
      <c r="K465">
        <v>1</v>
      </c>
      <c r="L465">
        <v>154000</v>
      </c>
      <c r="M465" t="b">
        <v>0</v>
      </c>
    </row>
    <row r="466" spans="1:13">
      <c r="A466" t="s">
        <v>1178</v>
      </c>
      <c r="B466" t="s">
        <v>757</v>
      </c>
      <c r="C466" t="s">
        <v>757</v>
      </c>
      <c r="D466">
        <v>38</v>
      </c>
      <c r="E466">
        <v>38</v>
      </c>
      <c r="F466">
        <v>0.13521295957431281</v>
      </c>
      <c r="G466">
        <v>6.7606479787155997E-3</v>
      </c>
      <c r="H466">
        <v>3.3803239893578203E-2</v>
      </c>
      <c r="I466">
        <v>0</v>
      </c>
      <c r="J466">
        <v>150</v>
      </c>
      <c r="K466">
        <v>1</v>
      </c>
      <c r="L466">
        <v>154000</v>
      </c>
      <c r="M466" t="b">
        <v>0</v>
      </c>
    </row>
    <row r="467" spans="1:13">
      <c r="A467" t="s">
        <v>1178</v>
      </c>
      <c r="B467" t="s">
        <v>757</v>
      </c>
      <c r="C467" t="s">
        <v>757</v>
      </c>
      <c r="D467">
        <v>38</v>
      </c>
      <c r="E467">
        <v>38</v>
      </c>
      <c r="F467">
        <v>0.1630116739529347</v>
      </c>
      <c r="G467">
        <v>8.1505836976467003E-3</v>
      </c>
      <c r="H467">
        <v>4.0752918488233598E-2</v>
      </c>
      <c r="I467">
        <v>0</v>
      </c>
      <c r="J467">
        <v>800</v>
      </c>
      <c r="K467">
        <v>1</v>
      </c>
      <c r="L467">
        <v>345000</v>
      </c>
      <c r="M467" t="b">
        <v>0</v>
      </c>
    </row>
    <row r="468" spans="1:13">
      <c r="A468" t="s">
        <v>1178</v>
      </c>
      <c r="B468" t="s">
        <v>757</v>
      </c>
      <c r="C468" t="s">
        <v>757</v>
      </c>
      <c r="D468">
        <v>38</v>
      </c>
      <c r="E468">
        <v>38</v>
      </c>
      <c r="F468">
        <v>0.17862437987388799</v>
      </c>
      <c r="G468">
        <v>8.9312189936944005E-3</v>
      </c>
      <c r="H468">
        <v>4.4656094968471997E-2</v>
      </c>
      <c r="I468">
        <v>0</v>
      </c>
      <c r="J468">
        <v>800</v>
      </c>
      <c r="K468">
        <v>1</v>
      </c>
      <c r="L468">
        <v>345000</v>
      </c>
      <c r="M468" t="b">
        <v>0</v>
      </c>
    </row>
    <row r="469" spans="1:13">
      <c r="A469" t="s">
        <v>1178</v>
      </c>
      <c r="B469" t="s">
        <v>757</v>
      </c>
      <c r="C469" t="s">
        <v>757</v>
      </c>
      <c r="D469">
        <v>38</v>
      </c>
      <c r="E469">
        <v>38</v>
      </c>
      <c r="F469">
        <v>0.57818836917925798</v>
      </c>
      <c r="G469">
        <v>2.8909418458962902E-2</v>
      </c>
      <c r="H469">
        <v>0.14454709229481449</v>
      </c>
      <c r="I469">
        <v>0</v>
      </c>
      <c r="J469">
        <v>150</v>
      </c>
      <c r="K469">
        <v>1</v>
      </c>
      <c r="L469">
        <v>154000</v>
      </c>
      <c r="M469" t="b">
        <v>0</v>
      </c>
    </row>
    <row r="470" spans="1:13">
      <c r="A470" t="s">
        <v>1178</v>
      </c>
      <c r="B470" t="s">
        <v>757</v>
      </c>
      <c r="C470" t="s">
        <v>757</v>
      </c>
      <c r="D470">
        <v>38</v>
      </c>
      <c r="E470">
        <v>38</v>
      </c>
      <c r="F470">
        <v>0.84314040297075865</v>
      </c>
      <c r="G470">
        <v>4.2157020148537901E-2</v>
      </c>
      <c r="H470">
        <v>0.21078510074268961</v>
      </c>
      <c r="I470">
        <v>0</v>
      </c>
      <c r="J470">
        <v>150</v>
      </c>
      <c r="K470">
        <v>1</v>
      </c>
      <c r="L470">
        <v>154000</v>
      </c>
      <c r="M470" t="b">
        <v>0</v>
      </c>
    </row>
    <row r="471" spans="1:13">
      <c r="A471" t="s">
        <v>1178</v>
      </c>
      <c r="B471" t="s">
        <v>757</v>
      </c>
      <c r="C471" t="s">
        <v>757</v>
      </c>
      <c r="D471">
        <v>38</v>
      </c>
      <c r="E471">
        <v>38</v>
      </c>
      <c r="F471">
        <v>0.67608955115006641</v>
      </c>
      <c r="G471">
        <v>3.38044775575033E-2</v>
      </c>
      <c r="H471">
        <v>0.1690223877875166</v>
      </c>
      <c r="I471">
        <v>0</v>
      </c>
      <c r="J471">
        <v>150</v>
      </c>
      <c r="K471">
        <v>1</v>
      </c>
      <c r="L471">
        <v>154000</v>
      </c>
      <c r="M471" t="b">
        <v>0</v>
      </c>
    </row>
    <row r="472" spans="1:13">
      <c r="A472" t="s">
        <v>1178</v>
      </c>
      <c r="B472" t="s">
        <v>757</v>
      </c>
      <c r="C472" t="s">
        <v>757</v>
      </c>
      <c r="D472">
        <v>38</v>
      </c>
      <c r="E472">
        <v>38</v>
      </c>
      <c r="F472">
        <v>0.23569367521748319</v>
      </c>
      <c r="G472">
        <v>1.17846837608741E-2</v>
      </c>
      <c r="H472">
        <v>5.8923418804370797E-2</v>
      </c>
      <c r="I472">
        <v>0</v>
      </c>
      <c r="J472">
        <v>800</v>
      </c>
      <c r="K472">
        <v>1</v>
      </c>
      <c r="L472">
        <v>345000</v>
      </c>
      <c r="M472" t="b">
        <v>0</v>
      </c>
    </row>
    <row r="473" spans="1:13">
      <c r="A473" t="s">
        <v>1339</v>
      </c>
      <c r="B473" t="s">
        <v>1035</v>
      </c>
      <c r="C473" t="s">
        <v>1035</v>
      </c>
      <c r="D473">
        <v>316</v>
      </c>
      <c r="E473">
        <v>316</v>
      </c>
      <c r="F473">
        <v>0.59310512607151911</v>
      </c>
      <c r="G473">
        <v>2.9655256303575898E-2</v>
      </c>
      <c r="H473">
        <v>0.14827628151787969</v>
      </c>
      <c r="I473">
        <v>0</v>
      </c>
      <c r="J473">
        <v>150</v>
      </c>
      <c r="K473">
        <v>1</v>
      </c>
      <c r="L473">
        <v>154000</v>
      </c>
      <c r="M473" t="b">
        <v>0</v>
      </c>
    </row>
    <row r="474" spans="1:13">
      <c r="A474" t="s">
        <v>1178</v>
      </c>
      <c r="B474" t="s">
        <v>757</v>
      </c>
      <c r="C474" t="s">
        <v>757</v>
      </c>
      <c r="D474">
        <v>38</v>
      </c>
      <c r="E474">
        <v>38</v>
      </c>
      <c r="F474">
        <v>0.38537281051653782</v>
      </c>
      <c r="G474">
        <v>1.9268640525826799E-2</v>
      </c>
      <c r="H474">
        <v>9.63432026291344E-2</v>
      </c>
      <c r="I474">
        <v>0</v>
      </c>
      <c r="J474">
        <v>800</v>
      </c>
      <c r="K474">
        <v>1</v>
      </c>
      <c r="L474">
        <v>345000</v>
      </c>
      <c r="M474" t="b">
        <v>0</v>
      </c>
    </row>
    <row r="475" spans="1:13">
      <c r="A475" t="s">
        <v>1178</v>
      </c>
      <c r="B475" t="s">
        <v>757</v>
      </c>
      <c r="C475" t="s">
        <v>757</v>
      </c>
      <c r="D475">
        <v>38</v>
      </c>
      <c r="E475">
        <v>38</v>
      </c>
      <c r="F475">
        <v>0.38347805708377403</v>
      </c>
      <c r="G475">
        <v>1.9173902854188699E-2</v>
      </c>
      <c r="H475">
        <v>9.5869514270943507E-2</v>
      </c>
      <c r="I475">
        <v>0</v>
      </c>
      <c r="J475">
        <v>800</v>
      </c>
      <c r="K475">
        <v>1</v>
      </c>
      <c r="L475">
        <v>345000</v>
      </c>
      <c r="M475" t="b">
        <v>0</v>
      </c>
    </row>
    <row r="476" spans="1:13">
      <c r="A476" t="s">
        <v>1346</v>
      </c>
      <c r="B476" t="s">
        <v>784</v>
      </c>
      <c r="C476" t="s">
        <v>873</v>
      </c>
      <c r="D476">
        <v>65</v>
      </c>
      <c r="E476">
        <v>154</v>
      </c>
      <c r="F476">
        <v>13.681500112459631</v>
      </c>
      <c r="G476">
        <v>0.6840750056229814</v>
      </c>
      <c r="H476">
        <v>3.4203750281149068</v>
      </c>
      <c r="I476">
        <v>0</v>
      </c>
      <c r="J476">
        <v>150</v>
      </c>
      <c r="K476">
        <v>1</v>
      </c>
      <c r="L476">
        <v>154000</v>
      </c>
      <c r="M476" t="b">
        <v>0</v>
      </c>
    </row>
    <row r="477" spans="1:13">
      <c r="A477" t="s">
        <v>1267</v>
      </c>
      <c r="B477" t="s">
        <v>729</v>
      </c>
      <c r="C477" t="s">
        <v>729</v>
      </c>
      <c r="D477">
        <v>10</v>
      </c>
      <c r="E477">
        <v>10</v>
      </c>
      <c r="F477">
        <v>18.256352985482689</v>
      </c>
      <c r="G477">
        <v>0.91281764927413445</v>
      </c>
      <c r="H477">
        <v>4.5640882463706713</v>
      </c>
      <c r="I477">
        <v>0</v>
      </c>
      <c r="J477">
        <v>150</v>
      </c>
      <c r="K477">
        <v>1</v>
      </c>
      <c r="L477">
        <v>154000</v>
      </c>
      <c r="M477" t="b">
        <v>0</v>
      </c>
    </row>
    <row r="478" spans="1:13">
      <c r="A478" t="s">
        <v>1347</v>
      </c>
      <c r="B478" t="s">
        <v>835</v>
      </c>
      <c r="C478" t="s">
        <v>835</v>
      </c>
      <c r="D478">
        <v>116</v>
      </c>
      <c r="E478">
        <v>116</v>
      </c>
      <c r="F478">
        <v>0.16634254272703461</v>
      </c>
      <c r="G478">
        <v>8.3171271363516996E-3</v>
      </c>
      <c r="H478">
        <v>4.1585635681758597E-2</v>
      </c>
      <c r="I478">
        <v>0</v>
      </c>
      <c r="J478">
        <v>150</v>
      </c>
      <c r="K478">
        <v>1</v>
      </c>
      <c r="L478">
        <v>154000</v>
      </c>
      <c r="M478" t="b">
        <v>0</v>
      </c>
    </row>
    <row r="479" spans="1:13">
      <c r="A479" t="s">
        <v>1348</v>
      </c>
      <c r="B479" t="s">
        <v>734</v>
      </c>
      <c r="C479" t="s">
        <v>734</v>
      </c>
      <c r="D479">
        <v>15</v>
      </c>
      <c r="E479">
        <v>15</v>
      </c>
      <c r="F479">
        <v>0.1146047053363775</v>
      </c>
      <c r="G479">
        <v>5.7302352668187999E-3</v>
      </c>
      <c r="H479">
        <v>2.8651176334094301E-2</v>
      </c>
      <c r="I479">
        <v>0</v>
      </c>
      <c r="J479">
        <v>800</v>
      </c>
      <c r="K479">
        <v>1</v>
      </c>
      <c r="L479">
        <v>345000</v>
      </c>
      <c r="M479" t="b">
        <v>0</v>
      </c>
    </row>
    <row r="480" spans="1:13">
      <c r="A480" t="s">
        <v>1348</v>
      </c>
      <c r="B480" t="s">
        <v>734</v>
      </c>
      <c r="C480" t="s">
        <v>734</v>
      </c>
      <c r="D480">
        <v>15</v>
      </c>
      <c r="E480">
        <v>15</v>
      </c>
      <c r="F480">
        <v>0.101870669511962</v>
      </c>
      <c r="G480">
        <v>5.0935334755980999E-3</v>
      </c>
      <c r="H480">
        <v>2.5467667377990499E-2</v>
      </c>
      <c r="I480">
        <v>0</v>
      </c>
      <c r="J480">
        <v>800</v>
      </c>
      <c r="K480">
        <v>1</v>
      </c>
      <c r="L480">
        <v>345000</v>
      </c>
      <c r="M480" t="b">
        <v>0</v>
      </c>
    </row>
    <row r="481" spans="1:13">
      <c r="A481" t="s">
        <v>1348</v>
      </c>
      <c r="B481" t="s">
        <v>734</v>
      </c>
      <c r="C481" t="s">
        <v>734</v>
      </c>
      <c r="D481">
        <v>15</v>
      </c>
      <c r="E481">
        <v>15</v>
      </c>
      <c r="F481">
        <v>5.76819069586701E-2</v>
      </c>
      <c r="G481">
        <v>2.8840953479334999E-3</v>
      </c>
      <c r="H481">
        <v>1.4420476739667501E-2</v>
      </c>
      <c r="I481">
        <v>0</v>
      </c>
      <c r="J481">
        <v>800</v>
      </c>
      <c r="K481">
        <v>1</v>
      </c>
      <c r="L481">
        <v>345000</v>
      </c>
      <c r="M481" t="b">
        <v>0</v>
      </c>
    </row>
    <row r="482" spans="1:13">
      <c r="A482" t="s">
        <v>1347</v>
      </c>
      <c r="B482" t="s">
        <v>835</v>
      </c>
      <c r="C482" t="s">
        <v>835</v>
      </c>
      <c r="D482">
        <v>116</v>
      </c>
      <c r="E482">
        <v>116</v>
      </c>
      <c r="F482">
        <v>4.9514426312819299E-2</v>
      </c>
      <c r="G482">
        <v>2.4757213156408999E-3</v>
      </c>
      <c r="H482">
        <v>1.23786065782048E-2</v>
      </c>
      <c r="I482">
        <v>0</v>
      </c>
      <c r="J482">
        <v>150</v>
      </c>
      <c r="K482">
        <v>1</v>
      </c>
      <c r="L482">
        <v>154000</v>
      </c>
      <c r="M482" t="b">
        <v>0</v>
      </c>
    </row>
    <row r="483" spans="1:13">
      <c r="A483" t="s">
        <v>1347</v>
      </c>
      <c r="B483" t="s">
        <v>835</v>
      </c>
      <c r="C483" t="s">
        <v>835</v>
      </c>
      <c r="D483">
        <v>116</v>
      </c>
      <c r="E483">
        <v>116</v>
      </c>
      <c r="F483">
        <v>5.3508321093341797E-2</v>
      </c>
      <c r="G483">
        <v>2.675416054667E-3</v>
      </c>
      <c r="H483">
        <v>1.3377080273335401E-2</v>
      </c>
      <c r="I483">
        <v>0</v>
      </c>
      <c r="J483">
        <v>150</v>
      </c>
      <c r="K483">
        <v>1</v>
      </c>
      <c r="L483">
        <v>154000</v>
      </c>
      <c r="M483" t="b">
        <v>0</v>
      </c>
    </row>
    <row r="484" spans="1:13">
      <c r="A484" t="s">
        <v>1347</v>
      </c>
      <c r="B484" t="s">
        <v>835</v>
      </c>
      <c r="C484" t="s">
        <v>835</v>
      </c>
      <c r="D484">
        <v>116</v>
      </c>
      <c r="E484">
        <v>116</v>
      </c>
      <c r="F484">
        <v>4.5574220980238597E-2</v>
      </c>
      <c r="G484">
        <v>2.2787110490119001E-3</v>
      </c>
      <c r="H484">
        <v>1.1393555245059601E-2</v>
      </c>
      <c r="I484">
        <v>0</v>
      </c>
      <c r="J484">
        <v>150</v>
      </c>
      <c r="K484">
        <v>1</v>
      </c>
      <c r="L484">
        <v>154000</v>
      </c>
      <c r="M484" t="b">
        <v>0</v>
      </c>
    </row>
    <row r="485" spans="1:13">
      <c r="A485" t="s">
        <v>1347</v>
      </c>
      <c r="B485" t="s">
        <v>835</v>
      </c>
      <c r="C485" t="s">
        <v>835</v>
      </c>
      <c r="D485">
        <v>116</v>
      </c>
      <c r="E485">
        <v>116</v>
      </c>
      <c r="F485">
        <v>4.8156853321710297E-2</v>
      </c>
      <c r="G485">
        <v>2.4078426660855E-3</v>
      </c>
      <c r="H485">
        <v>1.20392133304275E-2</v>
      </c>
      <c r="I485">
        <v>0</v>
      </c>
      <c r="J485">
        <v>150</v>
      </c>
      <c r="K485">
        <v>1</v>
      </c>
      <c r="L485">
        <v>154000</v>
      </c>
      <c r="M485" t="b">
        <v>0</v>
      </c>
    </row>
    <row r="486" spans="1:13">
      <c r="A486" t="s">
        <v>1348</v>
      </c>
      <c r="B486" t="s">
        <v>734</v>
      </c>
      <c r="C486" t="s">
        <v>734</v>
      </c>
      <c r="D486">
        <v>15</v>
      </c>
      <c r="E486">
        <v>15</v>
      </c>
      <c r="F486">
        <v>7.0419825109394596E-2</v>
      </c>
      <c r="G486">
        <v>3.5209912554696999E-3</v>
      </c>
      <c r="H486">
        <v>1.76049562773486E-2</v>
      </c>
      <c r="I486">
        <v>0</v>
      </c>
      <c r="J486">
        <v>800</v>
      </c>
      <c r="K486">
        <v>1</v>
      </c>
      <c r="L486">
        <v>345000</v>
      </c>
      <c r="M486" t="b">
        <v>0</v>
      </c>
    </row>
    <row r="487" spans="1:13">
      <c r="A487" t="s">
        <v>1347</v>
      </c>
      <c r="B487" t="s">
        <v>835</v>
      </c>
      <c r="C487" t="s">
        <v>835</v>
      </c>
      <c r="D487">
        <v>116</v>
      </c>
      <c r="E487">
        <v>116</v>
      </c>
      <c r="F487">
        <v>0.17156951834405701</v>
      </c>
      <c r="G487">
        <v>8.5784759172028002E-3</v>
      </c>
      <c r="H487">
        <v>4.2892379586014197E-2</v>
      </c>
      <c r="I487">
        <v>0</v>
      </c>
      <c r="J487">
        <v>150</v>
      </c>
      <c r="K487">
        <v>1</v>
      </c>
      <c r="L487">
        <v>154000</v>
      </c>
      <c r="M487" t="b">
        <v>0</v>
      </c>
    </row>
    <row r="488" spans="1:13">
      <c r="A488" t="s">
        <v>1347</v>
      </c>
      <c r="B488" t="s">
        <v>835</v>
      </c>
      <c r="C488" t="s">
        <v>835</v>
      </c>
      <c r="D488">
        <v>116</v>
      </c>
      <c r="E488">
        <v>116</v>
      </c>
      <c r="F488">
        <v>4.5843124986050102E-2</v>
      </c>
      <c r="G488">
        <v>2.2921562493025001E-3</v>
      </c>
      <c r="H488">
        <v>1.1460781246512499E-2</v>
      </c>
      <c r="I488">
        <v>0</v>
      </c>
      <c r="J488">
        <v>150</v>
      </c>
      <c r="K488">
        <v>1</v>
      </c>
      <c r="L488">
        <v>154000</v>
      </c>
      <c r="M488" t="b">
        <v>0</v>
      </c>
    </row>
    <row r="489" spans="1:13">
      <c r="A489" t="s">
        <v>1347</v>
      </c>
      <c r="B489" t="s">
        <v>835</v>
      </c>
      <c r="C489" t="s">
        <v>835</v>
      </c>
      <c r="D489">
        <v>116</v>
      </c>
      <c r="E489">
        <v>116</v>
      </c>
      <c r="F489">
        <v>5.4683725012908503E-2</v>
      </c>
      <c r="G489">
        <v>2.7341862506453998E-3</v>
      </c>
      <c r="H489">
        <v>1.36709312532271E-2</v>
      </c>
      <c r="I489">
        <v>0</v>
      </c>
      <c r="J489">
        <v>150</v>
      </c>
      <c r="K489">
        <v>1</v>
      </c>
      <c r="L489">
        <v>154000</v>
      </c>
      <c r="M489" t="b">
        <v>0</v>
      </c>
    </row>
    <row r="490" spans="1:13">
      <c r="A490" t="s">
        <v>1347</v>
      </c>
      <c r="B490" t="s">
        <v>835</v>
      </c>
      <c r="C490" t="s">
        <v>835</v>
      </c>
      <c r="D490">
        <v>116</v>
      </c>
      <c r="E490">
        <v>116</v>
      </c>
      <c r="F490">
        <v>4.84886129342939E-2</v>
      </c>
      <c r="G490">
        <v>2.4244306467145998E-3</v>
      </c>
      <c r="H490">
        <v>1.21221532335734E-2</v>
      </c>
      <c r="I490">
        <v>0</v>
      </c>
      <c r="J490">
        <v>150</v>
      </c>
      <c r="K490">
        <v>1</v>
      </c>
      <c r="L490">
        <v>154000</v>
      </c>
      <c r="M490" t="b">
        <v>0</v>
      </c>
    </row>
    <row r="491" spans="1:13">
      <c r="A491" t="s">
        <v>1347</v>
      </c>
      <c r="B491" t="s">
        <v>835</v>
      </c>
      <c r="C491" t="s">
        <v>835</v>
      </c>
      <c r="D491">
        <v>116</v>
      </c>
      <c r="E491">
        <v>116</v>
      </c>
      <c r="F491">
        <v>4.6365289931319199E-2</v>
      </c>
      <c r="G491">
        <v>2.3182644965658999E-3</v>
      </c>
      <c r="H491">
        <v>1.15913224828298E-2</v>
      </c>
      <c r="I491">
        <v>0</v>
      </c>
      <c r="J491">
        <v>150</v>
      </c>
      <c r="K491">
        <v>1</v>
      </c>
      <c r="L491">
        <v>154000</v>
      </c>
      <c r="M491" t="b">
        <v>0</v>
      </c>
    </row>
    <row r="492" spans="1:13">
      <c r="A492" t="s">
        <v>1267</v>
      </c>
      <c r="B492" t="s">
        <v>729</v>
      </c>
      <c r="C492" t="s">
        <v>729</v>
      </c>
      <c r="D492">
        <v>10</v>
      </c>
      <c r="E492">
        <v>10</v>
      </c>
      <c r="F492">
        <v>0.3037772003018176</v>
      </c>
      <c r="G492">
        <v>1.51888600150908E-2</v>
      </c>
      <c r="H492">
        <v>7.5944300075454399E-2</v>
      </c>
      <c r="I492">
        <v>0</v>
      </c>
      <c r="J492">
        <v>150</v>
      </c>
      <c r="K492">
        <v>1</v>
      </c>
      <c r="L492">
        <v>154000</v>
      </c>
      <c r="M492" t="b">
        <v>0</v>
      </c>
    </row>
    <row r="493" spans="1:13">
      <c r="A493" t="s">
        <v>1349</v>
      </c>
      <c r="B493" t="s">
        <v>874</v>
      </c>
      <c r="C493" t="s">
        <v>835</v>
      </c>
      <c r="D493">
        <v>155</v>
      </c>
      <c r="E493">
        <v>116</v>
      </c>
      <c r="F493">
        <v>6.6987997285525367</v>
      </c>
      <c r="G493">
        <v>0.33493998642762679</v>
      </c>
      <c r="H493">
        <v>1.674699932138134</v>
      </c>
      <c r="I493">
        <v>0</v>
      </c>
      <c r="J493">
        <v>150</v>
      </c>
      <c r="K493">
        <v>1</v>
      </c>
      <c r="L493">
        <v>154000</v>
      </c>
      <c r="M493" t="b">
        <v>0</v>
      </c>
    </row>
    <row r="494" spans="1:13">
      <c r="A494" t="s">
        <v>1350</v>
      </c>
      <c r="B494" t="s">
        <v>835</v>
      </c>
      <c r="C494" t="s">
        <v>875</v>
      </c>
      <c r="D494">
        <v>116</v>
      </c>
      <c r="E494">
        <v>156</v>
      </c>
      <c r="F494">
        <v>11.84561205207279</v>
      </c>
      <c r="G494">
        <v>0.59228060260363968</v>
      </c>
      <c r="H494">
        <v>2.9614030130181979</v>
      </c>
      <c r="I494">
        <v>0</v>
      </c>
      <c r="J494">
        <v>150</v>
      </c>
      <c r="K494">
        <v>1</v>
      </c>
      <c r="L494">
        <v>154000</v>
      </c>
      <c r="M494" t="b">
        <v>0</v>
      </c>
    </row>
    <row r="495" spans="1:13">
      <c r="A495" t="s">
        <v>1347</v>
      </c>
      <c r="B495" t="s">
        <v>835</v>
      </c>
      <c r="C495" t="s">
        <v>835</v>
      </c>
      <c r="D495">
        <v>116</v>
      </c>
      <c r="E495">
        <v>116</v>
      </c>
      <c r="F495">
        <v>0.12573613230652481</v>
      </c>
      <c r="G495">
        <v>6.2868066153262004E-3</v>
      </c>
      <c r="H495">
        <v>3.1434033076631201E-2</v>
      </c>
      <c r="I495">
        <v>0</v>
      </c>
      <c r="J495">
        <v>800</v>
      </c>
      <c r="K495">
        <v>1</v>
      </c>
      <c r="L495">
        <v>345000</v>
      </c>
      <c r="M495" t="b">
        <v>0</v>
      </c>
    </row>
    <row r="496" spans="1:13">
      <c r="A496" t="s">
        <v>1347</v>
      </c>
      <c r="B496" t="s">
        <v>835</v>
      </c>
      <c r="C496" t="s">
        <v>835</v>
      </c>
      <c r="D496">
        <v>116</v>
      </c>
      <c r="E496">
        <v>116</v>
      </c>
      <c r="F496">
        <v>0.28899163446418169</v>
      </c>
      <c r="G496">
        <v>1.4449581723208999E-2</v>
      </c>
      <c r="H496">
        <v>7.2247908616045395E-2</v>
      </c>
      <c r="I496">
        <v>0</v>
      </c>
      <c r="J496">
        <v>800</v>
      </c>
      <c r="K496">
        <v>1</v>
      </c>
      <c r="L496">
        <v>345000</v>
      </c>
      <c r="M496" t="b">
        <v>0</v>
      </c>
    </row>
    <row r="497" spans="1:13">
      <c r="A497" t="s">
        <v>1347</v>
      </c>
      <c r="B497" t="s">
        <v>835</v>
      </c>
      <c r="C497" t="s">
        <v>835</v>
      </c>
      <c r="D497">
        <v>116</v>
      </c>
      <c r="E497">
        <v>116</v>
      </c>
      <c r="F497">
        <v>0.65946996330495922</v>
      </c>
      <c r="G497">
        <v>3.2973498165247903E-2</v>
      </c>
      <c r="H497">
        <v>0.1648674908262398</v>
      </c>
      <c r="I497">
        <v>0</v>
      </c>
      <c r="J497">
        <v>150</v>
      </c>
      <c r="K497">
        <v>1</v>
      </c>
      <c r="L497">
        <v>154000</v>
      </c>
      <c r="M497" t="b">
        <v>0</v>
      </c>
    </row>
    <row r="498" spans="1:13">
      <c r="A498" t="s">
        <v>1347</v>
      </c>
      <c r="B498" t="s">
        <v>835</v>
      </c>
      <c r="C498" t="s">
        <v>835</v>
      </c>
      <c r="D498">
        <v>116</v>
      </c>
      <c r="E498">
        <v>116</v>
      </c>
      <c r="F498">
        <v>0.28633208979537272</v>
      </c>
      <c r="G498">
        <v>1.4316604489768601E-2</v>
      </c>
      <c r="H498">
        <v>7.1583022448843098E-2</v>
      </c>
      <c r="I498">
        <v>0</v>
      </c>
      <c r="J498">
        <v>800</v>
      </c>
      <c r="K498">
        <v>1</v>
      </c>
      <c r="L498">
        <v>345000</v>
      </c>
      <c r="M498" t="b">
        <v>0</v>
      </c>
    </row>
    <row r="499" spans="1:13">
      <c r="A499" t="s">
        <v>1267</v>
      </c>
      <c r="B499" t="s">
        <v>729</v>
      </c>
      <c r="C499" t="s">
        <v>729</v>
      </c>
      <c r="D499">
        <v>10</v>
      </c>
      <c r="E499">
        <v>10</v>
      </c>
      <c r="F499">
        <v>11.78044960303739</v>
      </c>
      <c r="G499">
        <v>0.58902248015186964</v>
      </c>
      <c r="H499">
        <v>2.9451124007593479</v>
      </c>
      <c r="I499">
        <v>0</v>
      </c>
      <c r="J499">
        <v>150</v>
      </c>
      <c r="K499">
        <v>1</v>
      </c>
      <c r="L499">
        <v>154000</v>
      </c>
      <c r="M499" t="b">
        <v>0</v>
      </c>
    </row>
    <row r="500" spans="1:13">
      <c r="A500" t="s">
        <v>1347</v>
      </c>
      <c r="B500" t="s">
        <v>835</v>
      </c>
      <c r="C500" t="s">
        <v>835</v>
      </c>
      <c r="D500">
        <v>116</v>
      </c>
      <c r="E500">
        <v>116</v>
      </c>
      <c r="F500">
        <v>0.15532638813948399</v>
      </c>
      <c r="G500">
        <v>7.7663194069741998E-3</v>
      </c>
      <c r="H500">
        <v>3.8831597034870997E-2</v>
      </c>
      <c r="I500">
        <v>0</v>
      </c>
      <c r="J500">
        <v>800</v>
      </c>
      <c r="K500">
        <v>1</v>
      </c>
      <c r="L500">
        <v>345000</v>
      </c>
      <c r="M500" t="b">
        <v>0</v>
      </c>
    </row>
    <row r="501" spans="1:13">
      <c r="A501" t="s">
        <v>1351</v>
      </c>
      <c r="B501" t="s">
        <v>835</v>
      </c>
      <c r="C501" t="s">
        <v>873</v>
      </c>
      <c r="D501">
        <v>116</v>
      </c>
      <c r="E501">
        <v>154</v>
      </c>
      <c r="F501">
        <v>18.67143305703204</v>
      </c>
      <c r="G501">
        <v>0.9335716528516016</v>
      </c>
      <c r="H501">
        <v>4.6678582642580082</v>
      </c>
      <c r="I501">
        <v>0</v>
      </c>
      <c r="J501">
        <v>150</v>
      </c>
      <c r="K501">
        <v>1</v>
      </c>
      <c r="L501">
        <v>154000</v>
      </c>
      <c r="M501" t="b">
        <v>0</v>
      </c>
    </row>
    <row r="502" spans="1:13">
      <c r="A502" t="s">
        <v>1352</v>
      </c>
      <c r="B502" t="s">
        <v>723</v>
      </c>
      <c r="C502" t="s">
        <v>723</v>
      </c>
      <c r="D502">
        <v>4</v>
      </c>
      <c r="E502">
        <v>4</v>
      </c>
      <c r="F502">
        <v>15.83416732200258</v>
      </c>
      <c r="G502">
        <v>0.79170836610012874</v>
      </c>
      <c r="H502">
        <v>3.9585418305006441</v>
      </c>
      <c r="I502">
        <v>0</v>
      </c>
      <c r="J502">
        <v>150</v>
      </c>
      <c r="K502">
        <v>1</v>
      </c>
      <c r="L502">
        <v>154000</v>
      </c>
      <c r="M502" t="b">
        <v>0</v>
      </c>
    </row>
    <row r="503" spans="1:13">
      <c r="A503" t="s">
        <v>1353</v>
      </c>
      <c r="B503" t="s">
        <v>876</v>
      </c>
      <c r="C503" t="s">
        <v>877</v>
      </c>
      <c r="D503">
        <v>157</v>
      </c>
      <c r="E503">
        <v>158</v>
      </c>
      <c r="F503">
        <v>16.953719566077709</v>
      </c>
      <c r="G503">
        <v>0.84768597830388548</v>
      </c>
      <c r="H503">
        <v>4.2384298915194272</v>
      </c>
      <c r="I503">
        <v>0</v>
      </c>
      <c r="J503">
        <v>800</v>
      </c>
      <c r="K503">
        <v>1</v>
      </c>
      <c r="L503">
        <v>345000</v>
      </c>
      <c r="M503" t="b">
        <v>0</v>
      </c>
    </row>
    <row r="504" spans="1:13">
      <c r="A504" t="s">
        <v>1354</v>
      </c>
      <c r="B504" t="s">
        <v>737</v>
      </c>
      <c r="C504" t="s">
        <v>737</v>
      </c>
      <c r="D504">
        <v>18</v>
      </c>
      <c r="E504">
        <v>18</v>
      </c>
      <c r="F504">
        <v>0.90589634986434198</v>
      </c>
      <c r="G504">
        <v>4.5294817493217003E-2</v>
      </c>
      <c r="H504">
        <v>0.22647408746608541</v>
      </c>
      <c r="I504">
        <v>0</v>
      </c>
      <c r="J504">
        <v>150</v>
      </c>
      <c r="K504">
        <v>1</v>
      </c>
      <c r="L504">
        <v>154000</v>
      </c>
      <c r="M504" t="b">
        <v>0</v>
      </c>
    </row>
    <row r="505" spans="1:13">
      <c r="A505" t="s">
        <v>1355</v>
      </c>
      <c r="B505" t="s">
        <v>731</v>
      </c>
      <c r="C505" t="s">
        <v>878</v>
      </c>
      <c r="D505">
        <v>12</v>
      </c>
      <c r="E505">
        <v>159</v>
      </c>
      <c r="F505">
        <v>23.764826447258681</v>
      </c>
      <c r="G505">
        <v>1.188241322362934</v>
      </c>
      <c r="H505">
        <v>5.9412066118146711</v>
      </c>
      <c r="I505">
        <v>0</v>
      </c>
      <c r="J505">
        <v>800</v>
      </c>
      <c r="K505">
        <v>1</v>
      </c>
      <c r="L505">
        <v>345000</v>
      </c>
      <c r="M505" t="b">
        <v>0</v>
      </c>
    </row>
    <row r="506" spans="1:13">
      <c r="A506" t="s">
        <v>1356</v>
      </c>
      <c r="B506" t="s">
        <v>731</v>
      </c>
      <c r="C506" t="s">
        <v>731</v>
      </c>
      <c r="D506">
        <v>12</v>
      </c>
      <c r="E506">
        <v>12</v>
      </c>
      <c r="F506">
        <v>2.0005567807693789</v>
      </c>
      <c r="G506">
        <v>0.1000278390384689</v>
      </c>
      <c r="H506">
        <v>0.50013919519234473</v>
      </c>
      <c r="I506">
        <v>0</v>
      </c>
      <c r="J506">
        <v>800</v>
      </c>
      <c r="K506">
        <v>1</v>
      </c>
      <c r="L506">
        <v>345000</v>
      </c>
      <c r="M506" t="b">
        <v>0</v>
      </c>
    </row>
    <row r="507" spans="1:13">
      <c r="A507" t="s">
        <v>1356</v>
      </c>
      <c r="B507" t="s">
        <v>731</v>
      </c>
      <c r="C507" t="s">
        <v>731</v>
      </c>
      <c r="D507">
        <v>12</v>
      </c>
      <c r="E507">
        <v>12</v>
      </c>
      <c r="F507">
        <v>1.9355224165407181</v>
      </c>
      <c r="G507">
        <v>9.6776120827035905E-2</v>
      </c>
      <c r="H507">
        <v>0.48388060413517958</v>
      </c>
      <c r="I507">
        <v>0</v>
      </c>
      <c r="J507">
        <v>800</v>
      </c>
      <c r="K507">
        <v>1</v>
      </c>
      <c r="L507">
        <v>345000</v>
      </c>
      <c r="M507" t="b">
        <v>0</v>
      </c>
    </row>
    <row r="508" spans="1:13">
      <c r="A508" t="s">
        <v>1219</v>
      </c>
      <c r="B508" t="s">
        <v>871</v>
      </c>
      <c r="C508" t="s">
        <v>871</v>
      </c>
      <c r="D508">
        <v>152</v>
      </c>
      <c r="E508">
        <v>152</v>
      </c>
      <c r="F508">
        <v>5.462229986672166</v>
      </c>
      <c r="G508">
        <v>0.27311149933360829</v>
      </c>
      <c r="H508">
        <v>1.365557496668041</v>
      </c>
      <c r="I508">
        <v>0</v>
      </c>
      <c r="J508">
        <v>150</v>
      </c>
      <c r="K508">
        <v>1</v>
      </c>
      <c r="L508">
        <v>154000</v>
      </c>
      <c r="M508" t="b">
        <v>0</v>
      </c>
    </row>
    <row r="509" spans="1:13">
      <c r="A509" t="s">
        <v>1357</v>
      </c>
      <c r="B509" t="s">
        <v>871</v>
      </c>
      <c r="C509" t="s">
        <v>787</v>
      </c>
      <c r="D509">
        <v>152</v>
      </c>
      <c r="E509">
        <v>68</v>
      </c>
      <c r="F509">
        <v>30.174677946522699</v>
      </c>
      <c r="G509">
        <v>1.5087338973261351</v>
      </c>
      <c r="H509">
        <v>7.5436694866306748</v>
      </c>
      <c r="I509">
        <v>0</v>
      </c>
      <c r="J509">
        <v>800</v>
      </c>
      <c r="K509">
        <v>1</v>
      </c>
      <c r="L509">
        <v>345000</v>
      </c>
      <c r="M509" t="b">
        <v>0</v>
      </c>
    </row>
    <row r="510" spans="1:13">
      <c r="A510" t="s">
        <v>1339</v>
      </c>
      <c r="B510" t="s">
        <v>1035</v>
      </c>
      <c r="C510" t="s">
        <v>1035</v>
      </c>
      <c r="D510">
        <v>316</v>
      </c>
      <c r="E510">
        <v>316</v>
      </c>
      <c r="F510">
        <v>0.57387737106751757</v>
      </c>
      <c r="G510">
        <v>2.8693868553375801E-2</v>
      </c>
      <c r="H510">
        <v>0.14346934276687939</v>
      </c>
      <c r="I510">
        <v>0</v>
      </c>
      <c r="J510">
        <v>150</v>
      </c>
      <c r="K510">
        <v>1</v>
      </c>
      <c r="L510">
        <v>154000</v>
      </c>
      <c r="M510" t="b">
        <v>0</v>
      </c>
    </row>
    <row r="511" spans="1:13">
      <c r="A511" t="s">
        <v>1219</v>
      </c>
      <c r="B511" t="s">
        <v>871</v>
      </c>
      <c r="C511" t="s">
        <v>871</v>
      </c>
      <c r="D511">
        <v>152</v>
      </c>
      <c r="E511">
        <v>152</v>
      </c>
      <c r="F511">
        <v>7.6974451908451273</v>
      </c>
      <c r="G511">
        <v>0.3848722595422564</v>
      </c>
      <c r="H511">
        <v>1.9243612977112821</v>
      </c>
      <c r="I511">
        <v>0</v>
      </c>
      <c r="J511">
        <v>150</v>
      </c>
      <c r="K511">
        <v>1</v>
      </c>
      <c r="L511">
        <v>154000</v>
      </c>
      <c r="M511" t="b">
        <v>0</v>
      </c>
    </row>
    <row r="512" spans="1:13">
      <c r="A512" t="s">
        <v>1252</v>
      </c>
      <c r="B512" t="s">
        <v>787</v>
      </c>
      <c r="C512" t="s">
        <v>787</v>
      </c>
      <c r="D512">
        <v>68</v>
      </c>
      <c r="E512">
        <v>68</v>
      </c>
      <c r="F512">
        <v>0.5494487301145291</v>
      </c>
      <c r="G512">
        <v>2.7472436505726401E-2</v>
      </c>
      <c r="H512">
        <v>0.13736218252863219</v>
      </c>
      <c r="I512">
        <v>0</v>
      </c>
      <c r="J512">
        <v>800</v>
      </c>
      <c r="K512">
        <v>1</v>
      </c>
      <c r="L512">
        <v>345000</v>
      </c>
      <c r="M512" t="b">
        <v>0</v>
      </c>
    </row>
    <row r="513" spans="1:13">
      <c r="A513" t="s">
        <v>1358</v>
      </c>
      <c r="B513" t="s">
        <v>886</v>
      </c>
      <c r="C513" t="s">
        <v>787</v>
      </c>
      <c r="D513">
        <v>167</v>
      </c>
      <c r="E513">
        <v>68</v>
      </c>
      <c r="F513">
        <v>12.604238456134601</v>
      </c>
      <c r="G513">
        <v>0.63021192280673011</v>
      </c>
      <c r="H513">
        <v>3.1510596140336502</v>
      </c>
      <c r="I513">
        <v>0</v>
      </c>
      <c r="J513">
        <v>150</v>
      </c>
      <c r="K513">
        <v>1</v>
      </c>
      <c r="L513">
        <v>154000</v>
      </c>
      <c r="M513" t="b">
        <v>0</v>
      </c>
    </row>
    <row r="514" spans="1:13">
      <c r="A514" t="s">
        <v>1358</v>
      </c>
      <c r="B514" t="s">
        <v>886</v>
      </c>
      <c r="C514" t="s">
        <v>787</v>
      </c>
      <c r="D514">
        <v>167</v>
      </c>
      <c r="E514">
        <v>68</v>
      </c>
      <c r="F514">
        <v>8.4066681959023786</v>
      </c>
      <c r="G514">
        <v>0.42033340979511891</v>
      </c>
      <c r="H514">
        <v>2.1016670489755942</v>
      </c>
      <c r="I514">
        <v>0</v>
      </c>
      <c r="J514">
        <v>150</v>
      </c>
      <c r="K514">
        <v>1</v>
      </c>
      <c r="L514">
        <v>154000</v>
      </c>
      <c r="M514" t="b">
        <v>0</v>
      </c>
    </row>
    <row r="515" spans="1:13">
      <c r="A515" t="s">
        <v>1219</v>
      </c>
      <c r="B515" t="s">
        <v>871</v>
      </c>
      <c r="C515" t="s">
        <v>871</v>
      </c>
      <c r="D515">
        <v>152</v>
      </c>
      <c r="E515">
        <v>152</v>
      </c>
      <c r="F515">
        <v>15.599823973896919</v>
      </c>
      <c r="G515">
        <v>0.77999119869484612</v>
      </c>
      <c r="H515">
        <v>3.8999559934742298</v>
      </c>
      <c r="I515">
        <v>0</v>
      </c>
      <c r="J515">
        <v>150</v>
      </c>
      <c r="K515">
        <v>1</v>
      </c>
      <c r="L515">
        <v>154000</v>
      </c>
      <c r="M515" t="b">
        <v>0</v>
      </c>
    </row>
    <row r="516" spans="1:13">
      <c r="A516" t="s">
        <v>1359</v>
      </c>
      <c r="B516" t="s">
        <v>953</v>
      </c>
      <c r="C516" t="s">
        <v>953</v>
      </c>
      <c r="D516">
        <v>234</v>
      </c>
      <c r="E516">
        <v>234</v>
      </c>
      <c r="F516">
        <v>3.024970172809589</v>
      </c>
      <c r="G516">
        <v>0.1512485086404794</v>
      </c>
      <c r="H516">
        <v>0.75624254320239714</v>
      </c>
      <c r="I516">
        <v>0</v>
      </c>
      <c r="J516">
        <v>800</v>
      </c>
      <c r="K516">
        <v>1</v>
      </c>
      <c r="L516">
        <v>345000</v>
      </c>
      <c r="M516" t="b">
        <v>0</v>
      </c>
    </row>
    <row r="517" spans="1:13">
      <c r="A517" t="s">
        <v>1360</v>
      </c>
      <c r="B517" t="s">
        <v>953</v>
      </c>
      <c r="C517" t="s">
        <v>720</v>
      </c>
      <c r="D517">
        <v>234</v>
      </c>
      <c r="E517">
        <v>1</v>
      </c>
      <c r="F517">
        <v>38.213499066327493</v>
      </c>
      <c r="G517">
        <v>1.910674953316374</v>
      </c>
      <c r="H517">
        <v>9.5533747665818716</v>
      </c>
      <c r="I517">
        <v>0</v>
      </c>
      <c r="J517">
        <v>800</v>
      </c>
      <c r="K517">
        <v>1</v>
      </c>
      <c r="L517">
        <v>345000</v>
      </c>
      <c r="M517" t="b">
        <v>0</v>
      </c>
    </row>
    <row r="518" spans="1:13">
      <c r="A518" t="s">
        <v>1361</v>
      </c>
      <c r="B518" t="s">
        <v>884</v>
      </c>
      <c r="C518" t="s">
        <v>884</v>
      </c>
      <c r="D518">
        <v>165</v>
      </c>
      <c r="E518">
        <v>165</v>
      </c>
      <c r="F518">
        <v>34.353554331261059</v>
      </c>
      <c r="G518">
        <v>1.717677716563053</v>
      </c>
      <c r="H518">
        <v>8.5883885828152646</v>
      </c>
      <c r="I518">
        <v>0</v>
      </c>
      <c r="J518">
        <v>800</v>
      </c>
      <c r="K518">
        <v>1</v>
      </c>
      <c r="L518">
        <v>345000</v>
      </c>
      <c r="M518" t="b">
        <v>0</v>
      </c>
    </row>
    <row r="519" spans="1:13">
      <c r="A519" t="s">
        <v>1362</v>
      </c>
      <c r="B519" t="s">
        <v>879</v>
      </c>
      <c r="C519" t="s">
        <v>884</v>
      </c>
      <c r="D519">
        <v>160</v>
      </c>
      <c r="E519">
        <v>165</v>
      </c>
      <c r="F519">
        <v>2.7401329791531461</v>
      </c>
      <c r="G519">
        <v>0.1370066489576573</v>
      </c>
      <c r="H519">
        <v>0.68503324478828653</v>
      </c>
      <c r="I519">
        <v>0</v>
      </c>
      <c r="J519">
        <v>150</v>
      </c>
      <c r="K519">
        <v>1</v>
      </c>
      <c r="L519">
        <v>154000</v>
      </c>
      <c r="M519" t="b">
        <v>0</v>
      </c>
    </row>
    <row r="520" spans="1:13">
      <c r="A520" t="s">
        <v>1362</v>
      </c>
      <c r="B520" t="s">
        <v>879</v>
      </c>
      <c r="C520" t="s">
        <v>884</v>
      </c>
      <c r="D520">
        <v>160</v>
      </c>
      <c r="E520">
        <v>165</v>
      </c>
      <c r="F520">
        <v>16.261601172344928</v>
      </c>
      <c r="G520">
        <v>0.81308005861724664</v>
      </c>
      <c r="H520">
        <v>4.065400293086233</v>
      </c>
      <c r="I520">
        <v>0</v>
      </c>
      <c r="J520">
        <v>800</v>
      </c>
      <c r="K520">
        <v>1</v>
      </c>
      <c r="L520">
        <v>345000</v>
      </c>
      <c r="M520" t="b">
        <v>0</v>
      </c>
    </row>
    <row r="521" spans="1:13">
      <c r="A521" t="s">
        <v>1363</v>
      </c>
      <c r="B521" t="s">
        <v>793</v>
      </c>
      <c r="C521" t="s">
        <v>880</v>
      </c>
      <c r="D521">
        <v>74</v>
      </c>
      <c r="E521">
        <v>161</v>
      </c>
      <c r="F521">
        <v>79.399898060141112</v>
      </c>
      <c r="G521">
        <v>3.969994903007056</v>
      </c>
      <c r="H521">
        <v>19.849974515035282</v>
      </c>
      <c r="I521">
        <v>0</v>
      </c>
      <c r="J521">
        <v>800</v>
      </c>
      <c r="K521">
        <v>1</v>
      </c>
      <c r="L521">
        <v>345000</v>
      </c>
      <c r="M521" t="b">
        <v>0</v>
      </c>
    </row>
    <row r="522" spans="1:13">
      <c r="A522" t="s">
        <v>1364</v>
      </c>
      <c r="B522" t="s">
        <v>793</v>
      </c>
      <c r="C522" t="s">
        <v>768</v>
      </c>
      <c r="D522">
        <v>74</v>
      </c>
      <c r="E522">
        <v>49</v>
      </c>
      <c r="F522">
        <v>21.231323921457811</v>
      </c>
      <c r="G522">
        <v>1.061566196072891</v>
      </c>
      <c r="H522">
        <v>5.3078309803644537</v>
      </c>
      <c r="I522">
        <v>0</v>
      </c>
      <c r="J522">
        <v>800</v>
      </c>
      <c r="K522">
        <v>1</v>
      </c>
      <c r="L522">
        <v>345000</v>
      </c>
      <c r="M522" t="b">
        <v>0</v>
      </c>
    </row>
    <row r="523" spans="1:13">
      <c r="A523" t="s">
        <v>1365</v>
      </c>
      <c r="B523" t="s">
        <v>793</v>
      </c>
      <c r="C523" t="s">
        <v>793</v>
      </c>
      <c r="D523">
        <v>74</v>
      </c>
      <c r="E523">
        <v>74</v>
      </c>
      <c r="F523">
        <v>6.8016920822060498E-2</v>
      </c>
      <c r="G523">
        <v>3.4008460411029998E-3</v>
      </c>
      <c r="H523">
        <v>1.70042302055151E-2</v>
      </c>
      <c r="I523">
        <v>0</v>
      </c>
      <c r="J523">
        <v>800</v>
      </c>
      <c r="K523">
        <v>1</v>
      </c>
      <c r="L523">
        <v>345000</v>
      </c>
      <c r="M523" t="b">
        <v>0</v>
      </c>
    </row>
    <row r="524" spans="1:13">
      <c r="A524" t="s">
        <v>1365</v>
      </c>
      <c r="B524" t="s">
        <v>793</v>
      </c>
      <c r="C524" t="s">
        <v>793</v>
      </c>
      <c r="D524">
        <v>74</v>
      </c>
      <c r="E524">
        <v>74</v>
      </c>
      <c r="F524">
        <v>0.22789524048555071</v>
      </c>
      <c r="G524">
        <v>1.1394762024277499E-2</v>
      </c>
      <c r="H524">
        <v>5.6973810121387601E-2</v>
      </c>
      <c r="I524">
        <v>0</v>
      </c>
      <c r="J524">
        <v>800</v>
      </c>
      <c r="K524">
        <v>1</v>
      </c>
      <c r="L524">
        <v>345000</v>
      </c>
      <c r="M524" t="b">
        <v>0</v>
      </c>
    </row>
    <row r="525" spans="1:13">
      <c r="A525" t="s">
        <v>1365</v>
      </c>
      <c r="B525" t="s">
        <v>793</v>
      </c>
      <c r="C525" t="s">
        <v>793</v>
      </c>
      <c r="D525">
        <v>74</v>
      </c>
      <c r="E525">
        <v>74</v>
      </c>
      <c r="F525">
        <v>0.22532561409427901</v>
      </c>
      <c r="G525">
        <v>1.12662807047139E-2</v>
      </c>
      <c r="H525">
        <v>5.6331403523569697E-2</v>
      </c>
      <c r="I525">
        <v>0</v>
      </c>
      <c r="J525">
        <v>800</v>
      </c>
      <c r="K525">
        <v>1</v>
      </c>
      <c r="L525">
        <v>345000</v>
      </c>
      <c r="M525" t="b">
        <v>0</v>
      </c>
    </row>
    <row r="526" spans="1:13">
      <c r="A526" t="s">
        <v>1365</v>
      </c>
      <c r="B526" t="s">
        <v>793</v>
      </c>
      <c r="C526" t="s">
        <v>793</v>
      </c>
      <c r="D526">
        <v>74</v>
      </c>
      <c r="E526">
        <v>74</v>
      </c>
      <c r="F526">
        <v>6.7169167011247505E-2</v>
      </c>
      <c r="G526">
        <v>3.3584583505623E-3</v>
      </c>
      <c r="H526">
        <v>1.67922917528118E-2</v>
      </c>
      <c r="I526">
        <v>0</v>
      </c>
      <c r="J526">
        <v>800</v>
      </c>
      <c r="K526">
        <v>1</v>
      </c>
      <c r="L526">
        <v>345000</v>
      </c>
      <c r="M526" t="b">
        <v>0</v>
      </c>
    </row>
    <row r="527" spans="1:13">
      <c r="A527" t="s">
        <v>1365</v>
      </c>
      <c r="B527" t="s">
        <v>793</v>
      </c>
      <c r="C527" t="s">
        <v>793</v>
      </c>
      <c r="D527">
        <v>74</v>
      </c>
      <c r="E527">
        <v>74</v>
      </c>
      <c r="F527">
        <v>0.21955736466266029</v>
      </c>
      <c r="G527">
        <v>1.0977868233133001E-2</v>
      </c>
      <c r="H527">
        <v>5.4889341165664997E-2</v>
      </c>
      <c r="I527">
        <v>0</v>
      </c>
      <c r="J527">
        <v>800</v>
      </c>
      <c r="K527">
        <v>1</v>
      </c>
      <c r="L527">
        <v>345000</v>
      </c>
      <c r="M527" t="b">
        <v>0</v>
      </c>
    </row>
    <row r="528" spans="1:13">
      <c r="A528" t="s">
        <v>1365</v>
      </c>
      <c r="B528" t="s">
        <v>793</v>
      </c>
      <c r="C528" t="s">
        <v>793</v>
      </c>
      <c r="D528">
        <v>74</v>
      </c>
      <c r="E528">
        <v>74</v>
      </c>
      <c r="F528">
        <v>0.21719030199788439</v>
      </c>
      <c r="G528">
        <v>1.0859515099894201E-2</v>
      </c>
      <c r="H528">
        <v>5.4297575499471097E-2</v>
      </c>
      <c r="I528">
        <v>0</v>
      </c>
      <c r="J528">
        <v>800</v>
      </c>
      <c r="K528">
        <v>1</v>
      </c>
      <c r="L528">
        <v>345000</v>
      </c>
      <c r="M528" t="b">
        <v>0</v>
      </c>
    </row>
    <row r="529" spans="1:13">
      <c r="A529" t="s">
        <v>1343</v>
      </c>
      <c r="B529" t="s">
        <v>746</v>
      </c>
      <c r="C529" t="s">
        <v>746</v>
      </c>
      <c r="D529">
        <v>27</v>
      </c>
      <c r="E529">
        <v>27</v>
      </c>
      <c r="F529">
        <v>4.0721326644416367</v>
      </c>
      <c r="G529">
        <v>0.20360663322208181</v>
      </c>
      <c r="H529">
        <v>1.0180331661104089</v>
      </c>
      <c r="I529">
        <v>0</v>
      </c>
      <c r="J529">
        <v>150</v>
      </c>
      <c r="K529">
        <v>1</v>
      </c>
      <c r="L529">
        <v>154000</v>
      </c>
      <c r="M529" t="b">
        <v>0</v>
      </c>
    </row>
    <row r="530" spans="1:13">
      <c r="A530" t="s">
        <v>1366</v>
      </c>
      <c r="B530" t="s">
        <v>881</v>
      </c>
      <c r="C530" t="s">
        <v>822</v>
      </c>
      <c r="D530">
        <v>162</v>
      </c>
      <c r="E530">
        <v>103</v>
      </c>
      <c r="F530">
        <v>10.051864538996041</v>
      </c>
      <c r="G530">
        <v>0.50259322694980191</v>
      </c>
      <c r="H530">
        <v>2.5129661347490089</v>
      </c>
      <c r="I530">
        <v>0</v>
      </c>
      <c r="J530">
        <v>150</v>
      </c>
      <c r="K530">
        <v>1</v>
      </c>
      <c r="L530">
        <v>154000</v>
      </c>
      <c r="M530" t="b">
        <v>0</v>
      </c>
    </row>
    <row r="531" spans="1:13">
      <c r="A531" t="s">
        <v>1253</v>
      </c>
      <c r="B531" t="s">
        <v>820</v>
      </c>
      <c r="C531" t="s">
        <v>820</v>
      </c>
      <c r="D531">
        <v>101</v>
      </c>
      <c r="E531">
        <v>101</v>
      </c>
      <c r="F531">
        <v>4.9190507431388726</v>
      </c>
      <c r="G531">
        <v>0.2459525371569436</v>
      </c>
      <c r="H531">
        <v>1.2297626857847179</v>
      </c>
      <c r="I531">
        <v>0</v>
      </c>
      <c r="J531">
        <v>150</v>
      </c>
      <c r="K531">
        <v>1</v>
      </c>
      <c r="L531">
        <v>154000</v>
      </c>
      <c r="M531" t="b">
        <v>0</v>
      </c>
    </row>
    <row r="532" spans="1:13">
      <c r="A532" t="s">
        <v>1343</v>
      </c>
      <c r="B532" t="s">
        <v>746</v>
      </c>
      <c r="C532" t="s">
        <v>746</v>
      </c>
      <c r="D532">
        <v>27</v>
      </c>
      <c r="E532">
        <v>27</v>
      </c>
      <c r="F532">
        <v>8.1159463256722006E-2</v>
      </c>
      <c r="G532">
        <v>4.0579731628360999E-3</v>
      </c>
      <c r="H532">
        <v>2.0289865814180501E-2</v>
      </c>
      <c r="I532">
        <v>0</v>
      </c>
      <c r="J532">
        <v>150</v>
      </c>
      <c r="K532">
        <v>1</v>
      </c>
      <c r="L532">
        <v>154000</v>
      </c>
      <c r="M532" t="b">
        <v>0</v>
      </c>
    </row>
    <row r="533" spans="1:13">
      <c r="A533" t="s">
        <v>1343</v>
      </c>
      <c r="B533" t="s">
        <v>746</v>
      </c>
      <c r="C533" t="s">
        <v>746</v>
      </c>
      <c r="D533">
        <v>27</v>
      </c>
      <c r="E533">
        <v>27</v>
      </c>
      <c r="F533">
        <v>0.10449769744939991</v>
      </c>
      <c r="G533">
        <v>5.2248848724699001E-3</v>
      </c>
      <c r="H533">
        <v>2.61244243623499E-2</v>
      </c>
      <c r="I533">
        <v>0</v>
      </c>
      <c r="J533">
        <v>150</v>
      </c>
      <c r="K533">
        <v>1</v>
      </c>
      <c r="L533">
        <v>154000</v>
      </c>
      <c r="M533" t="b">
        <v>0</v>
      </c>
    </row>
    <row r="534" spans="1:13">
      <c r="A534" t="s">
        <v>1367</v>
      </c>
      <c r="B534" t="s">
        <v>730</v>
      </c>
      <c r="C534" t="s">
        <v>730</v>
      </c>
      <c r="D534">
        <v>11</v>
      </c>
      <c r="E534">
        <v>11</v>
      </c>
      <c r="F534">
        <v>2.9890937736404999E-2</v>
      </c>
      <c r="G534">
        <v>1.4945468868202E-3</v>
      </c>
      <c r="H534">
        <v>7.4727344341012003E-3</v>
      </c>
      <c r="I534">
        <v>0</v>
      </c>
      <c r="J534">
        <v>150</v>
      </c>
      <c r="K534">
        <v>1</v>
      </c>
      <c r="L534">
        <v>154000</v>
      </c>
      <c r="M534" t="b">
        <v>0</v>
      </c>
    </row>
    <row r="535" spans="1:13">
      <c r="A535" t="s">
        <v>1367</v>
      </c>
      <c r="B535" t="s">
        <v>730</v>
      </c>
      <c r="C535" t="s">
        <v>730</v>
      </c>
      <c r="D535">
        <v>11</v>
      </c>
      <c r="E535">
        <v>11</v>
      </c>
      <c r="F535">
        <v>2.38471946406488E-2</v>
      </c>
      <c r="G535">
        <v>1.1923597320324E-3</v>
      </c>
      <c r="H535">
        <v>5.9617986601622E-3</v>
      </c>
      <c r="I535">
        <v>0</v>
      </c>
      <c r="J535">
        <v>150</v>
      </c>
      <c r="K535">
        <v>1</v>
      </c>
      <c r="L535">
        <v>154000</v>
      </c>
      <c r="M535" t="b">
        <v>0</v>
      </c>
    </row>
    <row r="536" spans="1:13">
      <c r="A536" t="s">
        <v>1343</v>
      </c>
      <c r="B536" t="s">
        <v>746</v>
      </c>
      <c r="C536" t="s">
        <v>746</v>
      </c>
      <c r="D536">
        <v>27</v>
      </c>
      <c r="E536">
        <v>27</v>
      </c>
      <c r="F536">
        <v>8.7030802049040706E-2</v>
      </c>
      <c r="G536">
        <v>4.3515401024520001E-3</v>
      </c>
      <c r="H536">
        <v>2.17577005122601E-2</v>
      </c>
      <c r="I536">
        <v>0</v>
      </c>
      <c r="J536">
        <v>150</v>
      </c>
      <c r="K536">
        <v>1</v>
      </c>
      <c r="L536">
        <v>154000</v>
      </c>
      <c r="M536" t="b">
        <v>0</v>
      </c>
    </row>
    <row r="537" spans="1:13">
      <c r="A537" t="s">
        <v>1343</v>
      </c>
      <c r="B537" t="s">
        <v>746</v>
      </c>
      <c r="C537" t="s">
        <v>746</v>
      </c>
      <c r="D537">
        <v>27</v>
      </c>
      <c r="E537">
        <v>27</v>
      </c>
      <c r="F537">
        <v>7.9342658709656094E-2</v>
      </c>
      <c r="G537">
        <v>3.9671329354827997E-3</v>
      </c>
      <c r="H537">
        <v>1.9835664677413999E-2</v>
      </c>
      <c r="I537">
        <v>0</v>
      </c>
      <c r="J537">
        <v>150</v>
      </c>
      <c r="K537">
        <v>1</v>
      </c>
      <c r="L537">
        <v>154000</v>
      </c>
      <c r="M537" t="b">
        <v>0</v>
      </c>
    </row>
    <row r="538" spans="1:13">
      <c r="A538" t="s">
        <v>1222</v>
      </c>
      <c r="B538" t="s">
        <v>784</v>
      </c>
      <c r="C538" t="s">
        <v>784</v>
      </c>
      <c r="D538">
        <v>65</v>
      </c>
      <c r="E538">
        <v>65</v>
      </c>
      <c r="F538">
        <v>4.0470995795918403E-2</v>
      </c>
      <c r="G538">
        <v>2.0235497897959E-3</v>
      </c>
      <c r="H538">
        <v>1.0117748948979601E-2</v>
      </c>
      <c r="I538">
        <v>0</v>
      </c>
      <c r="J538">
        <v>150</v>
      </c>
      <c r="K538">
        <v>1</v>
      </c>
      <c r="L538">
        <v>154000</v>
      </c>
      <c r="M538" t="b">
        <v>0</v>
      </c>
    </row>
    <row r="539" spans="1:13">
      <c r="A539" t="s">
        <v>1343</v>
      </c>
      <c r="B539" t="s">
        <v>746</v>
      </c>
      <c r="C539" t="s">
        <v>746</v>
      </c>
      <c r="D539">
        <v>27</v>
      </c>
      <c r="E539">
        <v>27</v>
      </c>
      <c r="F539">
        <v>7.91514382181287E-2</v>
      </c>
      <c r="G539">
        <v>3.9575719109063998E-3</v>
      </c>
      <c r="H539">
        <v>1.9787859554532099E-2</v>
      </c>
      <c r="I539">
        <v>0</v>
      </c>
      <c r="J539">
        <v>150</v>
      </c>
      <c r="K539">
        <v>1</v>
      </c>
      <c r="L539">
        <v>154000</v>
      </c>
      <c r="M539" t="b">
        <v>0</v>
      </c>
    </row>
    <row r="540" spans="1:13">
      <c r="A540" t="s">
        <v>1343</v>
      </c>
      <c r="B540" t="s">
        <v>746</v>
      </c>
      <c r="C540" t="s">
        <v>746</v>
      </c>
      <c r="D540">
        <v>27</v>
      </c>
      <c r="E540">
        <v>27</v>
      </c>
      <c r="F540">
        <v>7.8283468314899393E-2</v>
      </c>
      <c r="G540">
        <v>3.9141734157449003E-3</v>
      </c>
      <c r="H540">
        <v>1.95708670787248E-2</v>
      </c>
      <c r="I540">
        <v>0</v>
      </c>
      <c r="J540">
        <v>150</v>
      </c>
      <c r="K540">
        <v>1</v>
      </c>
      <c r="L540">
        <v>154000</v>
      </c>
      <c r="M540" t="b">
        <v>0</v>
      </c>
    </row>
    <row r="541" spans="1:13">
      <c r="A541" t="s">
        <v>1367</v>
      </c>
      <c r="B541" t="s">
        <v>730</v>
      </c>
      <c r="C541" t="s">
        <v>730</v>
      </c>
      <c r="D541">
        <v>11</v>
      </c>
      <c r="E541">
        <v>11</v>
      </c>
      <c r="F541">
        <v>2.6096704328164098E-2</v>
      </c>
      <c r="G541">
        <v>1.3048352164082E-3</v>
      </c>
      <c r="H541">
        <v>6.5241760820410003E-3</v>
      </c>
      <c r="I541">
        <v>0</v>
      </c>
      <c r="J541">
        <v>150</v>
      </c>
      <c r="K541">
        <v>1</v>
      </c>
      <c r="L541">
        <v>154000</v>
      </c>
      <c r="M541" t="b">
        <v>0</v>
      </c>
    </row>
    <row r="542" spans="1:13">
      <c r="A542" t="s">
        <v>1343</v>
      </c>
      <c r="B542" t="s">
        <v>746</v>
      </c>
      <c r="C542" t="s">
        <v>746</v>
      </c>
      <c r="D542">
        <v>27</v>
      </c>
      <c r="E542">
        <v>27</v>
      </c>
      <c r="F542">
        <v>7.6703942834522004E-2</v>
      </c>
      <c r="G542">
        <v>3.8351971417260999E-3</v>
      </c>
      <c r="H542">
        <v>1.9175985708630501E-2</v>
      </c>
      <c r="I542">
        <v>0</v>
      </c>
      <c r="J542">
        <v>150</v>
      </c>
      <c r="K542">
        <v>1</v>
      </c>
      <c r="L542">
        <v>154000</v>
      </c>
      <c r="M542" t="b">
        <v>0</v>
      </c>
    </row>
    <row r="543" spans="1:13">
      <c r="A543" t="s">
        <v>1367</v>
      </c>
      <c r="B543" t="s">
        <v>730</v>
      </c>
      <c r="C543" t="s">
        <v>730</v>
      </c>
      <c r="D543">
        <v>11</v>
      </c>
      <c r="E543">
        <v>11</v>
      </c>
      <c r="F543">
        <v>3.2003463736541997E-2</v>
      </c>
      <c r="G543">
        <v>1.6001731868271001E-3</v>
      </c>
      <c r="H543">
        <v>8.0008659341354992E-3</v>
      </c>
      <c r="I543">
        <v>0</v>
      </c>
      <c r="J543">
        <v>150</v>
      </c>
      <c r="K543">
        <v>1</v>
      </c>
      <c r="L543">
        <v>154000</v>
      </c>
      <c r="M543" t="b">
        <v>0</v>
      </c>
    </row>
    <row r="544" spans="1:13">
      <c r="A544" t="s">
        <v>1222</v>
      </c>
      <c r="B544" t="s">
        <v>784</v>
      </c>
      <c r="C544" t="s">
        <v>784</v>
      </c>
      <c r="D544">
        <v>65</v>
      </c>
      <c r="E544">
        <v>65</v>
      </c>
      <c r="F544">
        <v>3.7384434203455698E-2</v>
      </c>
      <c r="G544">
        <v>1.8692217101727001E-3</v>
      </c>
      <c r="H544">
        <v>9.3461085508639002E-3</v>
      </c>
      <c r="I544">
        <v>0</v>
      </c>
      <c r="J544">
        <v>150</v>
      </c>
      <c r="K544">
        <v>1</v>
      </c>
      <c r="L544">
        <v>154000</v>
      </c>
      <c r="M544" t="b">
        <v>0</v>
      </c>
    </row>
    <row r="545" spans="1:13">
      <c r="A545" t="s">
        <v>1343</v>
      </c>
      <c r="B545" t="s">
        <v>746</v>
      </c>
      <c r="C545" t="s">
        <v>746</v>
      </c>
      <c r="D545">
        <v>27</v>
      </c>
      <c r="E545">
        <v>27</v>
      </c>
      <c r="F545">
        <v>7.6268732485563095E-2</v>
      </c>
      <c r="G545">
        <v>3.8134366242781E-3</v>
      </c>
      <c r="H545">
        <v>1.9067183121390701E-2</v>
      </c>
      <c r="I545">
        <v>0</v>
      </c>
      <c r="J545">
        <v>150</v>
      </c>
      <c r="K545">
        <v>1</v>
      </c>
      <c r="L545">
        <v>154000</v>
      </c>
      <c r="M545" t="b">
        <v>0</v>
      </c>
    </row>
    <row r="546" spans="1:13">
      <c r="A546" t="s">
        <v>1343</v>
      </c>
      <c r="B546" t="s">
        <v>746</v>
      </c>
      <c r="C546" t="s">
        <v>746</v>
      </c>
      <c r="D546">
        <v>27</v>
      </c>
      <c r="E546">
        <v>27</v>
      </c>
      <c r="F546">
        <v>8.2392371323823196E-2</v>
      </c>
      <c r="G546">
        <v>4.1196185661911003E-3</v>
      </c>
      <c r="H546">
        <v>2.0598092830955799E-2</v>
      </c>
      <c r="I546">
        <v>0</v>
      </c>
      <c r="J546">
        <v>150</v>
      </c>
      <c r="K546">
        <v>1</v>
      </c>
      <c r="L546">
        <v>154000</v>
      </c>
      <c r="M546" t="b">
        <v>0</v>
      </c>
    </row>
    <row r="547" spans="1:13">
      <c r="A547" t="s">
        <v>1368</v>
      </c>
      <c r="B547" t="s">
        <v>820</v>
      </c>
      <c r="C547" t="s">
        <v>822</v>
      </c>
      <c r="D547">
        <v>101</v>
      </c>
      <c r="E547">
        <v>103</v>
      </c>
      <c r="F547">
        <v>14.717559254752979</v>
      </c>
      <c r="G547">
        <v>0.73587796273764916</v>
      </c>
      <c r="H547">
        <v>3.6793898136882461</v>
      </c>
      <c r="I547">
        <v>0</v>
      </c>
      <c r="J547">
        <v>150</v>
      </c>
      <c r="K547">
        <v>1</v>
      </c>
      <c r="L547">
        <v>154000</v>
      </c>
      <c r="M547" t="b">
        <v>0</v>
      </c>
    </row>
    <row r="548" spans="1:13">
      <c r="A548" t="s">
        <v>1369</v>
      </c>
      <c r="B548" t="s">
        <v>746</v>
      </c>
      <c r="C548" t="s">
        <v>730</v>
      </c>
      <c r="D548">
        <v>27</v>
      </c>
      <c r="E548">
        <v>11</v>
      </c>
      <c r="F548">
        <v>7.9932886734143249</v>
      </c>
      <c r="G548">
        <v>0.39966443367071619</v>
      </c>
      <c r="H548">
        <v>1.998322168353581</v>
      </c>
      <c r="I548">
        <v>0</v>
      </c>
      <c r="J548">
        <v>150</v>
      </c>
      <c r="K548">
        <v>1</v>
      </c>
      <c r="L548">
        <v>154000</v>
      </c>
      <c r="M548" t="b">
        <v>0</v>
      </c>
    </row>
    <row r="549" spans="1:13">
      <c r="A549" t="s">
        <v>1370</v>
      </c>
      <c r="B549" t="s">
        <v>820</v>
      </c>
      <c r="C549" t="s">
        <v>882</v>
      </c>
      <c r="D549">
        <v>101</v>
      </c>
      <c r="E549">
        <v>163</v>
      </c>
      <c r="F549">
        <v>7.7310081816433049</v>
      </c>
      <c r="G549">
        <v>0.3865504090821652</v>
      </c>
      <c r="H549">
        <v>1.932752045410826</v>
      </c>
      <c r="I549">
        <v>0</v>
      </c>
      <c r="J549">
        <v>150</v>
      </c>
      <c r="K549">
        <v>1</v>
      </c>
      <c r="L549">
        <v>154000</v>
      </c>
      <c r="M549" t="b">
        <v>0</v>
      </c>
    </row>
    <row r="550" spans="1:13">
      <c r="A550" t="s">
        <v>1222</v>
      </c>
      <c r="B550" t="s">
        <v>784</v>
      </c>
      <c r="C550" t="s">
        <v>784</v>
      </c>
      <c r="D550">
        <v>65</v>
      </c>
      <c r="E550">
        <v>65</v>
      </c>
      <c r="F550">
        <v>0.2556388929347243</v>
      </c>
      <c r="G550">
        <v>1.2781944646736199E-2</v>
      </c>
      <c r="H550">
        <v>6.3909723233681007E-2</v>
      </c>
      <c r="I550">
        <v>0</v>
      </c>
      <c r="J550">
        <v>150</v>
      </c>
      <c r="K550">
        <v>1</v>
      </c>
      <c r="L550">
        <v>154000</v>
      </c>
      <c r="M550" t="b">
        <v>0</v>
      </c>
    </row>
    <row r="551" spans="1:13">
      <c r="A551" t="s">
        <v>1371</v>
      </c>
      <c r="B551" t="s">
        <v>883</v>
      </c>
      <c r="C551" t="s">
        <v>883</v>
      </c>
      <c r="D551">
        <v>164</v>
      </c>
      <c r="E551">
        <v>164</v>
      </c>
      <c r="F551">
        <v>3.6890433153498932</v>
      </c>
      <c r="G551">
        <v>0.1844521657674946</v>
      </c>
      <c r="H551">
        <v>0.92226082883747318</v>
      </c>
      <c r="I551">
        <v>0</v>
      </c>
      <c r="J551">
        <v>150</v>
      </c>
      <c r="K551">
        <v>1</v>
      </c>
      <c r="L551">
        <v>154000</v>
      </c>
      <c r="M551" t="b">
        <v>0</v>
      </c>
    </row>
    <row r="552" spans="1:13">
      <c r="A552" t="s">
        <v>1372</v>
      </c>
      <c r="B552" t="s">
        <v>787</v>
      </c>
      <c r="C552" t="s">
        <v>884</v>
      </c>
      <c r="D552">
        <v>68</v>
      </c>
      <c r="E552">
        <v>165</v>
      </c>
      <c r="F552">
        <v>7.6475027431786442</v>
      </c>
      <c r="G552">
        <v>0.38237513715893218</v>
      </c>
      <c r="H552">
        <v>1.9118756857946611</v>
      </c>
      <c r="I552">
        <v>0</v>
      </c>
      <c r="J552">
        <v>150</v>
      </c>
      <c r="K552">
        <v>1</v>
      </c>
      <c r="L552">
        <v>154000</v>
      </c>
      <c r="M552" t="b">
        <v>0</v>
      </c>
    </row>
    <row r="553" spans="1:13">
      <c r="A553" t="s">
        <v>1361</v>
      </c>
      <c r="B553" t="s">
        <v>884</v>
      </c>
      <c r="C553" t="s">
        <v>884</v>
      </c>
      <c r="D553">
        <v>165</v>
      </c>
      <c r="E553">
        <v>165</v>
      </c>
      <c r="F553">
        <v>13.96834372258512</v>
      </c>
      <c r="G553">
        <v>0.69841718612925607</v>
      </c>
      <c r="H553">
        <v>3.4920859306462799</v>
      </c>
      <c r="I553">
        <v>0</v>
      </c>
      <c r="J553">
        <v>150</v>
      </c>
      <c r="K553">
        <v>1</v>
      </c>
      <c r="L553">
        <v>154000</v>
      </c>
      <c r="M553" t="b">
        <v>0</v>
      </c>
    </row>
    <row r="554" spans="1:13">
      <c r="A554" t="s">
        <v>1373</v>
      </c>
      <c r="B554" t="s">
        <v>749</v>
      </c>
      <c r="C554" t="s">
        <v>749</v>
      </c>
      <c r="D554">
        <v>30</v>
      </c>
      <c r="E554">
        <v>30</v>
      </c>
      <c r="F554">
        <v>2.357781596688628</v>
      </c>
      <c r="G554">
        <v>0.11788907983443141</v>
      </c>
      <c r="H554">
        <v>0.58944539917215699</v>
      </c>
      <c r="I554">
        <v>0</v>
      </c>
      <c r="J554">
        <v>150</v>
      </c>
      <c r="K554">
        <v>1</v>
      </c>
      <c r="L554">
        <v>154000</v>
      </c>
      <c r="M554" t="b">
        <v>0</v>
      </c>
    </row>
    <row r="555" spans="1:13">
      <c r="A555" t="s">
        <v>1374</v>
      </c>
      <c r="B555" t="s">
        <v>884</v>
      </c>
      <c r="C555" t="s">
        <v>883</v>
      </c>
      <c r="D555">
        <v>165</v>
      </c>
      <c r="E555">
        <v>164</v>
      </c>
      <c r="F555">
        <v>9.1269215306596632</v>
      </c>
      <c r="G555">
        <v>0.4563460765329832</v>
      </c>
      <c r="H555">
        <v>2.2817303826649158</v>
      </c>
      <c r="I555">
        <v>0</v>
      </c>
      <c r="J555">
        <v>150</v>
      </c>
      <c r="K555">
        <v>1</v>
      </c>
      <c r="L555">
        <v>154000</v>
      </c>
      <c r="M555" t="b">
        <v>0</v>
      </c>
    </row>
    <row r="556" spans="1:13">
      <c r="A556" t="s">
        <v>1361</v>
      </c>
      <c r="B556" t="s">
        <v>884</v>
      </c>
      <c r="C556" t="s">
        <v>884</v>
      </c>
      <c r="D556">
        <v>165</v>
      </c>
      <c r="E556">
        <v>165</v>
      </c>
      <c r="F556">
        <v>0.87365147496126105</v>
      </c>
      <c r="G556">
        <v>4.3682573748063003E-2</v>
      </c>
      <c r="H556">
        <v>0.21841286874031521</v>
      </c>
      <c r="I556">
        <v>0</v>
      </c>
      <c r="J556">
        <v>150</v>
      </c>
      <c r="K556">
        <v>1</v>
      </c>
      <c r="L556">
        <v>154000</v>
      </c>
      <c r="M556" t="b">
        <v>0</v>
      </c>
    </row>
    <row r="557" spans="1:13">
      <c r="A557" t="s">
        <v>1361</v>
      </c>
      <c r="B557" t="s">
        <v>884</v>
      </c>
      <c r="C557" t="s">
        <v>884</v>
      </c>
      <c r="D557">
        <v>165</v>
      </c>
      <c r="E557">
        <v>165</v>
      </c>
      <c r="F557">
        <v>15.40856775048</v>
      </c>
      <c r="G557">
        <v>0.77042838752400022</v>
      </c>
      <c r="H557">
        <v>3.8521419376200008</v>
      </c>
      <c r="I557">
        <v>0</v>
      </c>
      <c r="J557">
        <v>150</v>
      </c>
      <c r="K557">
        <v>1</v>
      </c>
      <c r="L557">
        <v>154000</v>
      </c>
      <c r="M557" t="b">
        <v>0</v>
      </c>
    </row>
    <row r="558" spans="1:13">
      <c r="A558" t="s">
        <v>1371</v>
      </c>
      <c r="B558" t="s">
        <v>883</v>
      </c>
      <c r="C558" t="s">
        <v>883</v>
      </c>
      <c r="D558">
        <v>164</v>
      </c>
      <c r="E558">
        <v>164</v>
      </c>
      <c r="F558">
        <v>2.8924228427833691</v>
      </c>
      <c r="G558">
        <v>0.14462114213916841</v>
      </c>
      <c r="H558">
        <v>0.72310571069584217</v>
      </c>
      <c r="I558">
        <v>0</v>
      </c>
      <c r="J558">
        <v>150</v>
      </c>
      <c r="K558">
        <v>1</v>
      </c>
      <c r="L558">
        <v>154000</v>
      </c>
      <c r="M558" t="b">
        <v>0</v>
      </c>
    </row>
    <row r="559" spans="1:13">
      <c r="A559" t="s">
        <v>1375</v>
      </c>
      <c r="B559" t="s">
        <v>885</v>
      </c>
      <c r="C559" t="s">
        <v>886</v>
      </c>
      <c r="D559">
        <v>166</v>
      </c>
      <c r="E559">
        <v>167</v>
      </c>
      <c r="F559">
        <v>22.303343585022962</v>
      </c>
      <c r="G559">
        <v>1.1151671792511479</v>
      </c>
      <c r="H559">
        <v>5.5758358962557404</v>
      </c>
      <c r="I559">
        <v>0</v>
      </c>
      <c r="J559">
        <v>150</v>
      </c>
      <c r="K559">
        <v>1</v>
      </c>
      <c r="L559">
        <v>154000</v>
      </c>
      <c r="M559" t="b">
        <v>0</v>
      </c>
    </row>
    <row r="560" spans="1:13">
      <c r="A560" t="s">
        <v>1376</v>
      </c>
      <c r="B560" t="s">
        <v>720</v>
      </c>
      <c r="C560" t="s">
        <v>720</v>
      </c>
      <c r="D560">
        <v>1</v>
      </c>
      <c r="E560">
        <v>1</v>
      </c>
      <c r="F560">
        <v>0.45967624128619311</v>
      </c>
      <c r="G560">
        <v>2.2983812064309599E-2</v>
      </c>
      <c r="H560">
        <v>0.11491906032154819</v>
      </c>
      <c r="I560">
        <v>0</v>
      </c>
      <c r="J560">
        <v>800</v>
      </c>
      <c r="K560">
        <v>1</v>
      </c>
      <c r="L560">
        <v>345000</v>
      </c>
      <c r="M560" t="b">
        <v>0</v>
      </c>
    </row>
    <row r="561" spans="1:13">
      <c r="A561" t="s">
        <v>1376</v>
      </c>
      <c r="B561" t="s">
        <v>720</v>
      </c>
      <c r="C561" t="s">
        <v>720</v>
      </c>
      <c r="D561">
        <v>1</v>
      </c>
      <c r="E561">
        <v>1</v>
      </c>
      <c r="F561">
        <v>0.3869295160217846</v>
      </c>
      <c r="G561">
        <v>1.93464758010892E-2</v>
      </c>
      <c r="H561">
        <v>9.6732379005446095E-2</v>
      </c>
      <c r="I561">
        <v>0</v>
      </c>
      <c r="J561">
        <v>800</v>
      </c>
      <c r="K561">
        <v>1</v>
      </c>
      <c r="L561">
        <v>345000</v>
      </c>
      <c r="M561" t="b">
        <v>0</v>
      </c>
    </row>
    <row r="562" spans="1:13">
      <c r="A562" t="s">
        <v>1376</v>
      </c>
      <c r="B562" t="s">
        <v>720</v>
      </c>
      <c r="C562" t="s">
        <v>720</v>
      </c>
      <c r="D562">
        <v>1</v>
      </c>
      <c r="E562">
        <v>1</v>
      </c>
      <c r="F562">
        <v>0.16101894351092111</v>
      </c>
      <c r="G562">
        <v>8.0509471755460006E-3</v>
      </c>
      <c r="H562">
        <v>4.0254735877730201E-2</v>
      </c>
      <c r="I562">
        <v>0</v>
      </c>
      <c r="J562">
        <v>800</v>
      </c>
      <c r="K562">
        <v>1</v>
      </c>
      <c r="L562">
        <v>345000</v>
      </c>
      <c r="M562" t="b">
        <v>0</v>
      </c>
    </row>
    <row r="563" spans="1:13">
      <c r="A563" t="s">
        <v>1376</v>
      </c>
      <c r="B563" t="s">
        <v>720</v>
      </c>
      <c r="C563" t="s">
        <v>720</v>
      </c>
      <c r="D563">
        <v>1</v>
      </c>
      <c r="E563">
        <v>1</v>
      </c>
      <c r="F563">
        <v>0.1603563456632823</v>
      </c>
      <c r="G563">
        <v>8.0178172831640998E-3</v>
      </c>
      <c r="H563">
        <v>4.0089086415820499E-2</v>
      </c>
      <c r="I563">
        <v>0</v>
      </c>
      <c r="J563">
        <v>800</v>
      </c>
      <c r="K563">
        <v>1</v>
      </c>
      <c r="L563">
        <v>345000</v>
      </c>
      <c r="M563" t="b">
        <v>0</v>
      </c>
    </row>
    <row r="564" spans="1:13">
      <c r="A564" t="s">
        <v>1376</v>
      </c>
      <c r="B564" t="s">
        <v>720</v>
      </c>
      <c r="C564" t="s">
        <v>720</v>
      </c>
      <c r="D564">
        <v>1</v>
      </c>
      <c r="E564">
        <v>1</v>
      </c>
      <c r="F564">
        <v>0.2107451563526469</v>
      </c>
      <c r="G564">
        <v>1.05372578176323E-2</v>
      </c>
      <c r="H564">
        <v>5.2686289088161697E-2</v>
      </c>
      <c r="I564">
        <v>0</v>
      </c>
      <c r="J564">
        <v>800</v>
      </c>
      <c r="K564">
        <v>1</v>
      </c>
      <c r="L564">
        <v>345000</v>
      </c>
      <c r="M564" t="b">
        <v>0</v>
      </c>
    </row>
    <row r="565" spans="1:13">
      <c r="A565" t="s">
        <v>1376</v>
      </c>
      <c r="B565" t="s">
        <v>720</v>
      </c>
      <c r="C565" t="s">
        <v>720</v>
      </c>
      <c r="D565">
        <v>1</v>
      </c>
      <c r="E565">
        <v>1</v>
      </c>
      <c r="F565">
        <v>0.20661878651301319</v>
      </c>
      <c r="G565">
        <v>1.0330939325650599E-2</v>
      </c>
      <c r="H565">
        <v>5.1654696628253297E-2</v>
      </c>
      <c r="I565">
        <v>0</v>
      </c>
      <c r="J565">
        <v>800</v>
      </c>
      <c r="K565">
        <v>1</v>
      </c>
      <c r="L565">
        <v>345000</v>
      </c>
      <c r="M565" t="b">
        <v>0</v>
      </c>
    </row>
    <row r="566" spans="1:13">
      <c r="A566" t="s">
        <v>1377</v>
      </c>
      <c r="B566" t="s">
        <v>887</v>
      </c>
      <c r="C566" t="s">
        <v>720</v>
      </c>
      <c r="D566">
        <v>168</v>
      </c>
      <c r="E566">
        <v>1</v>
      </c>
      <c r="F566">
        <v>40.920483506635343</v>
      </c>
      <c r="G566">
        <v>2.0460241753317669</v>
      </c>
      <c r="H566">
        <v>10.23012087665883</v>
      </c>
      <c r="I566">
        <v>0</v>
      </c>
      <c r="J566">
        <v>800</v>
      </c>
      <c r="K566">
        <v>1</v>
      </c>
      <c r="L566">
        <v>345000</v>
      </c>
      <c r="M566" t="b">
        <v>0</v>
      </c>
    </row>
    <row r="567" spans="1:13">
      <c r="A567" t="s">
        <v>1271</v>
      </c>
      <c r="B567" t="s">
        <v>811</v>
      </c>
      <c r="C567" t="s">
        <v>811</v>
      </c>
      <c r="D567">
        <v>92</v>
      </c>
      <c r="E567">
        <v>92</v>
      </c>
      <c r="F567">
        <v>6.6090629894962962</v>
      </c>
      <c r="G567">
        <v>0.3304531494748148</v>
      </c>
      <c r="H567">
        <v>1.6522657473740741</v>
      </c>
      <c r="I567">
        <v>0</v>
      </c>
      <c r="J567">
        <v>150</v>
      </c>
      <c r="K567">
        <v>1</v>
      </c>
      <c r="L567">
        <v>154000</v>
      </c>
      <c r="M567" t="b">
        <v>0</v>
      </c>
    </row>
    <row r="568" spans="1:13">
      <c r="A568" t="s">
        <v>1176</v>
      </c>
      <c r="B568" t="s">
        <v>755</v>
      </c>
      <c r="C568" t="s">
        <v>755</v>
      </c>
      <c r="D568">
        <v>36</v>
      </c>
      <c r="E568">
        <v>36</v>
      </c>
      <c r="F568">
        <v>4.9960934215392152</v>
      </c>
      <c r="G568">
        <v>0.24980467107696069</v>
      </c>
      <c r="H568">
        <v>1.249023355384804</v>
      </c>
      <c r="I568">
        <v>0</v>
      </c>
      <c r="J568">
        <v>150</v>
      </c>
      <c r="K568">
        <v>1</v>
      </c>
      <c r="L568">
        <v>154000</v>
      </c>
      <c r="M568" t="b">
        <v>0</v>
      </c>
    </row>
    <row r="569" spans="1:13">
      <c r="A569" t="s">
        <v>1378</v>
      </c>
      <c r="B569" t="s">
        <v>833</v>
      </c>
      <c r="C569" t="s">
        <v>721</v>
      </c>
      <c r="D569">
        <v>114</v>
      </c>
      <c r="E569">
        <v>2</v>
      </c>
      <c r="F569">
        <v>15.051102587101861</v>
      </c>
      <c r="G569">
        <v>0.75255512935509328</v>
      </c>
      <c r="H569">
        <v>3.7627756467754661</v>
      </c>
      <c r="I569">
        <v>0</v>
      </c>
      <c r="J569">
        <v>150</v>
      </c>
      <c r="K569">
        <v>1</v>
      </c>
      <c r="L569">
        <v>154000</v>
      </c>
      <c r="M569" t="b">
        <v>0</v>
      </c>
    </row>
    <row r="570" spans="1:13">
      <c r="A570" t="s">
        <v>1379</v>
      </c>
      <c r="B570" t="s">
        <v>839</v>
      </c>
      <c r="C570" t="s">
        <v>839</v>
      </c>
      <c r="D570">
        <v>120</v>
      </c>
      <c r="E570">
        <v>120</v>
      </c>
      <c r="F570">
        <v>0.10832974924999431</v>
      </c>
      <c r="G570">
        <v>5.4164874624997002E-3</v>
      </c>
      <c r="H570">
        <v>2.70824373124985E-2</v>
      </c>
      <c r="I570">
        <v>0</v>
      </c>
      <c r="J570">
        <v>800</v>
      </c>
      <c r="K570">
        <v>1</v>
      </c>
      <c r="L570">
        <v>345000</v>
      </c>
      <c r="M570" t="b">
        <v>0</v>
      </c>
    </row>
    <row r="571" spans="1:13">
      <c r="A571" t="s">
        <v>1379</v>
      </c>
      <c r="B571" t="s">
        <v>839</v>
      </c>
      <c r="C571" t="s">
        <v>839</v>
      </c>
      <c r="D571">
        <v>120</v>
      </c>
      <c r="E571">
        <v>120</v>
      </c>
      <c r="F571">
        <v>0.14862601565335901</v>
      </c>
      <c r="G571">
        <v>7.4313007826679002E-3</v>
      </c>
      <c r="H571">
        <v>3.7156503913339703E-2</v>
      </c>
      <c r="I571">
        <v>0</v>
      </c>
      <c r="J571">
        <v>800</v>
      </c>
      <c r="K571">
        <v>1</v>
      </c>
      <c r="L571">
        <v>345000</v>
      </c>
      <c r="M571" t="b">
        <v>0</v>
      </c>
    </row>
    <row r="572" spans="1:13">
      <c r="A572" t="s">
        <v>1380</v>
      </c>
      <c r="B572" t="s">
        <v>748</v>
      </c>
      <c r="C572" t="s">
        <v>748</v>
      </c>
      <c r="D572">
        <v>29</v>
      </c>
      <c r="E572">
        <v>29</v>
      </c>
      <c r="F572">
        <v>0.23621939835239361</v>
      </c>
      <c r="G572">
        <v>1.1810969917619599E-2</v>
      </c>
      <c r="H572">
        <v>5.9054849588098403E-2</v>
      </c>
      <c r="I572">
        <v>0</v>
      </c>
      <c r="J572">
        <v>150</v>
      </c>
      <c r="K572">
        <v>1</v>
      </c>
      <c r="L572">
        <v>154000</v>
      </c>
      <c r="M572" t="b">
        <v>0</v>
      </c>
    </row>
    <row r="573" spans="1:13">
      <c r="A573" t="s">
        <v>1379</v>
      </c>
      <c r="B573" t="s">
        <v>839</v>
      </c>
      <c r="C573" t="s">
        <v>839</v>
      </c>
      <c r="D573">
        <v>120</v>
      </c>
      <c r="E573">
        <v>120</v>
      </c>
      <c r="F573">
        <v>0.1562836801614636</v>
      </c>
      <c r="G573">
        <v>7.8141840080730995E-3</v>
      </c>
      <c r="H573">
        <v>3.90709200403659E-2</v>
      </c>
      <c r="I573">
        <v>0</v>
      </c>
      <c r="J573">
        <v>800</v>
      </c>
      <c r="K573">
        <v>1</v>
      </c>
      <c r="L573">
        <v>345000</v>
      </c>
      <c r="M573" t="b">
        <v>0</v>
      </c>
    </row>
    <row r="574" spans="1:13">
      <c r="A574" t="s">
        <v>1379</v>
      </c>
      <c r="B574" t="s">
        <v>839</v>
      </c>
      <c r="C574" t="s">
        <v>839</v>
      </c>
      <c r="D574">
        <v>120</v>
      </c>
      <c r="E574">
        <v>120</v>
      </c>
      <c r="F574">
        <v>0.1224755233274301</v>
      </c>
      <c r="G574">
        <v>6.1237761663715E-3</v>
      </c>
      <c r="H574">
        <v>3.0618880831857501E-2</v>
      </c>
      <c r="I574">
        <v>0</v>
      </c>
      <c r="J574">
        <v>800</v>
      </c>
      <c r="K574">
        <v>1</v>
      </c>
      <c r="L574">
        <v>345000</v>
      </c>
      <c r="M574" t="b">
        <v>0</v>
      </c>
    </row>
    <row r="575" spans="1:13">
      <c r="A575" t="s">
        <v>1380</v>
      </c>
      <c r="B575" t="s">
        <v>748</v>
      </c>
      <c r="C575" t="s">
        <v>748</v>
      </c>
      <c r="D575">
        <v>29</v>
      </c>
      <c r="E575">
        <v>29</v>
      </c>
      <c r="F575">
        <v>0.2445017053690669</v>
      </c>
      <c r="G575">
        <v>1.22250852684533E-2</v>
      </c>
      <c r="H575">
        <v>6.1125426342266698E-2</v>
      </c>
      <c r="I575">
        <v>0</v>
      </c>
      <c r="J575">
        <v>150</v>
      </c>
      <c r="K575">
        <v>1</v>
      </c>
      <c r="L575">
        <v>154000</v>
      </c>
      <c r="M575" t="b">
        <v>0</v>
      </c>
    </row>
    <row r="576" spans="1:13">
      <c r="A576" t="s">
        <v>1170</v>
      </c>
      <c r="B576" t="s">
        <v>751</v>
      </c>
      <c r="C576" t="s">
        <v>751</v>
      </c>
      <c r="D576">
        <v>32</v>
      </c>
      <c r="E576">
        <v>32</v>
      </c>
      <c r="F576">
        <v>0.20989434640252319</v>
      </c>
      <c r="G576">
        <v>1.04947173201261E-2</v>
      </c>
      <c r="H576">
        <v>5.2473586600630798E-2</v>
      </c>
      <c r="I576">
        <v>0</v>
      </c>
      <c r="J576">
        <v>800</v>
      </c>
      <c r="K576">
        <v>1</v>
      </c>
      <c r="L576">
        <v>345000</v>
      </c>
      <c r="M576" t="b">
        <v>0</v>
      </c>
    </row>
    <row r="577" spans="1:13">
      <c r="A577" t="s">
        <v>1170</v>
      </c>
      <c r="B577" t="s">
        <v>751</v>
      </c>
      <c r="C577" t="s">
        <v>751</v>
      </c>
      <c r="D577">
        <v>32</v>
      </c>
      <c r="E577">
        <v>32</v>
      </c>
      <c r="F577">
        <v>0.19056043018783181</v>
      </c>
      <c r="G577">
        <v>9.5280215093915006E-3</v>
      </c>
      <c r="H577">
        <v>4.7640107546957897E-2</v>
      </c>
      <c r="I577">
        <v>0</v>
      </c>
      <c r="J577">
        <v>800</v>
      </c>
      <c r="K577">
        <v>1</v>
      </c>
      <c r="L577">
        <v>345000</v>
      </c>
      <c r="M577" t="b">
        <v>0</v>
      </c>
    </row>
    <row r="578" spans="1:13">
      <c r="A578" t="s">
        <v>1242</v>
      </c>
      <c r="B578" t="s">
        <v>721</v>
      </c>
      <c r="C578" t="s">
        <v>721</v>
      </c>
      <c r="D578">
        <v>2</v>
      </c>
      <c r="E578">
        <v>2</v>
      </c>
      <c r="F578">
        <v>4.2255920959211304</v>
      </c>
      <c r="G578">
        <v>0.21127960479605651</v>
      </c>
      <c r="H578">
        <v>1.056398023980283</v>
      </c>
      <c r="I578">
        <v>0</v>
      </c>
      <c r="J578">
        <v>150</v>
      </c>
      <c r="K578">
        <v>1</v>
      </c>
      <c r="L578">
        <v>154000</v>
      </c>
      <c r="M578" t="b">
        <v>0</v>
      </c>
    </row>
    <row r="579" spans="1:13">
      <c r="A579" t="s">
        <v>1381</v>
      </c>
      <c r="B579" t="s">
        <v>888</v>
      </c>
      <c r="C579" t="s">
        <v>811</v>
      </c>
      <c r="D579">
        <v>169</v>
      </c>
      <c r="E579">
        <v>92</v>
      </c>
      <c r="F579">
        <v>9.0160311791087562</v>
      </c>
      <c r="G579">
        <v>0.45080155895543778</v>
      </c>
      <c r="H579">
        <v>2.254007794777189</v>
      </c>
      <c r="I579">
        <v>0</v>
      </c>
      <c r="J579">
        <v>150</v>
      </c>
      <c r="K579">
        <v>1</v>
      </c>
      <c r="L579">
        <v>154000</v>
      </c>
      <c r="M579" t="b">
        <v>0</v>
      </c>
    </row>
    <row r="580" spans="1:13">
      <c r="A580" t="s">
        <v>1382</v>
      </c>
      <c r="B580" t="s">
        <v>721</v>
      </c>
      <c r="C580" t="s">
        <v>833</v>
      </c>
      <c r="D580">
        <v>2</v>
      </c>
      <c r="E580">
        <v>114</v>
      </c>
      <c r="F580">
        <v>14.313848083200901</v>
      </c>
      <c r="G580">
        <v>0.71569240416004476</v>
      </c>
      <c r="H580">
        <v>3.5784620208002238</v>
      </c>
      <c r="I580">
        <v>0</v>
      </c>
      <c r="J580">
        <v>150</v>
      </c>
      <c r="K580">
        <v>1</v>
      </c>
      <c r="L580">
        <v>154000</v>
      </c>
      <c r="M580" t="b">
        <v>0</v>
      </c>
    </row>
    <row r="581" spans="1:13">
      <c r="A581" t="s">
        <v>1383</v>
      </c>
      <c r="B581" t="s">
        <v>748</v>
      </c>
      <c r="C581" t="s">
        <v>889</v>
      </c>
      <c r="D581">
        <v>29</v>
      </c>
      <c r="E581">
        <v>170</v>
      </c>
      <c r="F581">
        <v>17.563727583153959</v>
      </c>
      <c r="G581">
        <v>0.87818637915769782</v>
      </c>
      <c r="H581">
        <v>4.3909318957884889</v>
      </c>
      <c r="I581">
        <v>0</v>
      </c>
      <c r="J581">
        <v>150</v>
      </c>
      <c r="K581">
        <v>1</v>
      </c>
      <c r="L581">
        <v>154000</v>
      </c>
      <c r="M581" t="b">
        <v>0</v>
      </c>
    </row>
    <row r="582" spans="1:13">
      <c r="A582" t="s">
        <v>1384</v>
      </c>
      <c r="B582" t="s">
        <v>796</v>
      </c>
      <c r="C582" t="s">
        <v>839</v>
      </c>
      <c r="D582">
        <v>77</v>
      </c>
      <c r="E582">
        <v>120</v>
      </c>
      <c r="F582">
        <v>40.613903451653577</v>
      </c>
      <c r="G582">
        <v>2.030695172582679</v>
      </c>
      <c r="H582">
        <v>10.153475862913391</v>
      </c>
      <c r="I582">
        <v>0</v>
      </c>
      <c r="J582">
        <v>800</v>
      </c>
      <c r="K582">
        <v>1</v>
      </c>
      <c r="L582">
        <v>345000</v>
      </c>
      <c r="M582" t="b">
        <v>0</v>
      </c>
    </row>
    <row r="583" spans="1:13">
      <c r="A583" t="s">
        <v>1170</v>
      </c>
      <c r="B583" t="s">
        <v>751</v>
      </c>
      <c r="C583" t="s">
        <v>751</v>
      </c>
      <c r="D583">
        <v>32</v>
      </c>
      <c r="E583">
        <v>32</v>
      </c>
      <c r="F583">
        <v>0.55055927534785853</v>
      </c>
      <c r="G583">
        <v>2.7527963767392898E-2</v>
      </c>
      <c r="H583">
        <v>0.13763981883696461</v>
      </c>
      <c r="I583">
        <v>0</v>
      </c>
      <c r="J583">
        <v>150</v>
      </c>
      <c r="K583">
        <v>1</v>
      </c>
      <c r="L583">
        <v>154000</v>
      </c>
      <c r="M583" t="b">
        <v>0</v>
      </c>
    </row>
    <row r="584" spans="1:13">
      <c r="A584" t="s">
        <v>1385</v>
      </c>
      <c r="B584" t="s">
        <v>880</v>
      </c>
      <c r="C584" t="s">
        <v>880</v>
      </c>
      <c r="D584">
        <v>161</v>
      </c>
      <c r="E584">
        <v>161</v>
      </c>
      <c r="F584">
        <v>7.2835998591554398</v>
      </c>
      <c r="G584">
        <v>0.36417999295777198</v>
      </c>
      <c r="H584">
        <v>1.82089996478886</v>
      </c>
      <c r="I584">
        <v>0</v>
      </c>
      <c r="J584">
        <v>800</v>
      </c>
      <c r="K584">
        <v>1</v>
      </c>
      <c r="L584">
        <v>345000</v>
      </c>
      <c r="M584" t="b">
        <v>0</v>
      </c>
    </row>
    <row r="585" spans="1:13">
      <c r="A585" t="s">
        <v>1386</v>
      </c>
      <c r="B585" t="s">
        <v>880</v>
      </c>
      <c r="C585" t="s">
        <v>890</v>
      </c>
      <c r="D585">
        <v>161</v>
      </c>
      <c r="E585">
        <v>171</v>
      </c>
      <c r="F585">
        <v>112.5290586601817</v>
      </c>
      <c r="G585">
        <v>5.6264529330090873</v>
      </c>
      <c r="H585">
        <v>28.13226466504544</v>
      </c>
      <c r="I585">
        <v>0</v>
      </c>
      <c r="J585">
        <v>800</v>
      </c>
      <c r="K585">
        <v>1</v>
      </c>
      <c r="L585">
        <v>345000</v>
      </c>
      <c r="M585" t="b">
        <v>0</v>
      </c>
    </row>
    <row r="586" spans="1:13">
      <c r="A586" t="s">
        <v>1387</v>
      </c>
      <c r="B586" t="s">
        <v>890</v>
      </c>
      <c r="C586" t="s">
        <v>890</v>
      </c>
      <c r="D586">
        <v>171</v>
      </c>
      <c r="E586">
        <v>171</v>
      </c>
      <c r="F586">
        <v>1.4701223255237119</v>
      </c>
      <c r="G586">
        <v>7.3506116276185599E-2</v>
      </c>
      <c r="H586">
        <v>0.36753058138092798</v>
      </c>
      <c r="I586">
        <v>0</v>
      </c>
      <c r="J586">
        <v>800</v>
      </c>
      <c r="K586">
        <v>1</v>
      </c>
      <c r="L586">
        <v>345000</v>
      </c>
      <c r="M586" t="b">
        <v>0</v>
      </c>
    </row>
    <row r="587" spans="1:13">
      <c r="A587" t="s">
        <v>1388</v>
      </c>
      <c r="B587" t="s">
        <v>891</v>
      </c>
      <c r="C587" t="s">
        <v>890</v>
      </c>
      <c r="D587">
        <v>172</v>
      </c>
      <c r="E587">
        <v>171</v>
      </c>
      <c r="F587">
        <v>27.598180004844309</v>
      </c>
      <c r="G587">
        <v>1.379909000242215</v>
      </c>
      <c r="H587">
        <v>6.8995450012110764</v>
      </c>
      <c r="I587">
        <v>0</v>
      </c>
      <c r="J587">
        <v>150</v>
      </c>
      <c r="K587">
        <v>1</v>
      </c>
      <c r="L587">
        <v>154000</v>
      </c>
      <c r="M587" t="b">
        <v>0</v>
      </c>
    </row>
    <row r="588" spans="1:13">
      <c r="A588" t="s">
        <v>1359</v>
      </c>
      <c r="B588" t="s">
        <v>953</v>
      </c>
      <c r="C588" t="s">
        <v>953</v>
      </c>
      <c r="D588">
        <v>234</v>
      </c>
      <c r="E588">
        <v>234</v>
      </c>
      <c r="F588">
        <v>4.5883961638788291</v>
      </c>
      <c r="G588">
        <v>0.22941980819394139</v>
      </c>
      <c r="H588">
        <v>1.1470990409697071</v>
      </c>
      <c r="I588">
        <v>0</v>
      </c>
      <c r="J588">
        <v>150</v>
      </c>
      <c r="K588">
        <v>1</v>
      </c>
      <c r="L588">
        <v>154000</v>
      </c>
      <c r="M588" t="b">
        <v>0</v>
      </c>
    </row>
    <row r="589" spans="1:13">
      <c r="A589" t="s">
        <v>1389</v>
      </c>
      <c r="B589" t="s">
        <v>886</v>
      </c>
      <c r="C589" t="s">
        <v>886</v>
      </c>
      <c r="D589">
        <v>167</v>
      </c>
      <c r="E589">
        <v>167</v>
      </c>
      <c r="F589">
        <v>14.78371409639025</v>
      </c>
      <c r="G589">
        <v>0.73918570481951251</v>
      </c>
      <c r="H589">
        <v>3.6959285240975621</v>
      </c>
      <c r="I589">
        <v>0</v>
      </c>
      <c r="J589">
        <v>150</v>
      </c>
      <c r="K589">
        <v>1</v>
      </c>
      <c r="L589">
        <v>154000</v>
      </c>
      <c r="M589" t="b">
        <v>0</v>
      </c>
    </row>
    <row r="590" spans="1:13">
      <c r="A590" t="s">
        <v>1389</v>
      </c>
      <c r="B590" t="s">
        <v>886</v>
      </c>
      <c r="C590" t="s">
        <v>886</v>
      </c>
      <c r="D590">
        <v>167</v>
      </c>
      <c r="E590">
        <v>167</v>
      </c>
      <c r="F590">
        <v>0.4743871308243004</v>
      </c>
      <c r="G590">
        <v>2.3719356541215E-2</v>
      </c>
      <c r="H590">
        <v>0.1185967827060751</v>
      </c>
      <c r="I590">
        <v>0</v>
      </c>
      <c r="J590">
        <v>150</v>
      </c>
      <c r="K590">
        <v>1</v>
      </c>
      <c r="L590">
        <v>154000</v>
      </c>
      <c r="M590" t="b">
        <v>0</v>
      </c>
    </row>
    <row r="591" spans="1:13">
      <c r="A591" t="s">
        <v>1252</v>
      </c>
      <c r="B591" t="s">
        <v>787</v>
      </c>
      <c r="C591" t="s">
        <v>787</v>
      </c>
      <c r="D591">
        <v>68</v>
      </c>
      <c r="E591">
        <v>68</v>
      </c>
      <c r="F591">
        <v>3.4018358797295472</v>
      </c>
      <c r="G591">
        <v>0.17009179398647731</v>
      </c>
      <c r="H591">
        <v>0.85045896993238679</v>
      </c>
      <c r="I591">
        <v>0</v>
      </c>
      <c r="J591">
        <v>150</v>
      </c>
      <c r="K591">
        <v>1</v>
      </c>
      <c r="L591">
        <v>154000</v>
      </c>
      <c r="M591" t="b">
        <v>0</v>
      </c>
    </row>
    <row r="592" spans="1:13">
      <c r="A592" t="s">
        <v>1389</v>
      </c>
      <c r="B592" t="s">
        <v>886</v>
      </c>
      <c r="C592" t="s">
        <v>886</v>
      </c>
      <c r="D592">
        <v>167</v>
      </c>
      <c r="E592">
        <v>167</v>
      </c>
      <c r="F592">
        <v>1.9948809545938611</v>
      </c>
      <c r="G592">
        <v>9.9744047729693003E-2</v>
      </c>
      <c r="H592">
        <v>0.49872023864846521</v>
      </c>
      <c r="I592">
        <v>0</v>
      </c>
      <c r="J592">
        <v>150</v>
      </c>
      <c r="K592">
        <v>1</v>
      </c>
      <c r="L592">
        <v>154000</v>
      </c>
      <c r="M592" t="b">
        <v>0</v>
      </c>
    </row>
    <row r="593" spans="1:13">
      <c r="A593" t="s">
        <v>1390</v>
      </c>
      <c r="B593" t="s">
        <v>893</v>
      </c>
      <c r="C593" t="s">
        <v>893</v>
      </c>
      <c r="D593">
        <v>174</v>
      </c>
      <c r="E593">
        <v>174</v>
      </c>
      <c r="F593">
        <v>3.2251343865509372</v>
      </c>
      <c r="G593">
        <v>0.16125671932754679</v>
      </c>
      <c r="H593">
        <v>0.8062835966377343</v>
      </c>
      <c r="I593">
        <v>0</v>
      </c>
      <c r="J593">
        <v>150</v>
      </c>
      <c r="K593">
        <v>1</v>
      </c>
      <c r="L593">
        <v>154000</v>
      </c>
      <c r="M593" t="b">
        <v>0</v>
      </c>
    </row>
    <row r="594" spans="1:13">
      <c r="A594" t="s">
        <v>1391</v>
      </c>
      <c r="B594" t="s">
        <v>892</v>
      </c>
      <c r="C594" t="s">
        <v>893</v>
      </c>
      <c r="D594">
        <v>173</v>
      </c>
      <c r="E594">
        <v>174</v>
      </c>
      <c r="F594">
        <v>8.3778731861170179</v>
      </c>
      <c r="G594">
        <v>0.41889365930585087</v>
      </c>
      <c r="H594">
        <v>2.094468296529254</v>
      </c>
      <c r="I594">
        <v>0</v>
      </c>
      <c r="J594">
        <v>150</v>
      </c>
      <c r="K594">
        <v>1</v>
      </c>
      <c r="L594">
        <v>154000</v>
      </c>
      <c r="M594" t="b">
        <v>0</v>
      </c>
    </row>
    <row r="595" spans="1:13">
      <c r="A595" t="s">
        <v>1392</v>
      </c>
      <c r="B595" t="s">
        <v>893</v>
      </c>
      <c r="C595" t="s">
        <v>894</v>
      </c>
      <c r="D595">
        <v>174</v>
      </c>
      <c r="E595">
        <v>175</v>
      </c>
      <c r="F595">
        <v>66.163785878569769</v>
      </c>
      <c r="G595">
        <v>3.3081892939284891</v>
      </c>
      <c r="H595">
        <v>16.540946469642439</v>
      </c>
      <c r="I595">
        <v>0</v>
      </c>
      <c r="J595">
        <v>800</v>
      </c>
      <c r="K595">
        <v>1</v>
      </c>
      <c r="L595">
        <v>345000</v>
      </c>
      <c r="M595" t="b">
        <v>0</v>
      </c>
    </row>
    <row r="596" spans="1:13">
      <c r="A596" t="s">
        <v>1393</v>
      </c>
      <c r="B596" t="s">
        <v>894</v>
      </c>
      <c r="C596" t="s">
        <v>880</v>
      </c>
      <c r="D596">
        <v>175</v>
      </c>
      <c r="E596">
        <v>161</v>
      </c>
      <c r="F596">
        <v>54.817361064705381</v>
      </c>
      <c r="G596">
        <v>2.7408680532352689</v>
      </c>
      <c r="H596">
        <v>13.70434026617634</v>
      </c>
      <c r="I596">
        <v>0</v>
      </c>
      <c r="J596">
        <v>800</v>
      </c>
      <c r="K596">
        <v>1</v>
      </c>
      <c r="L596">
        <v>345000</v>
      </c>
      <c r="M596" t="b">
        <v>0</v>
      </c>
    </row>
    <row r="597" spans="1:13">
      <c r="A597" t="s">
        <v>1394</v>
      </c>
      <c r="B597" t="s">
        <v>787</v>
      </c>
      <c r="C597" t="s">
        <v>893</v>
      </c>
      <c r="D597">
        <v>68</v>
      </c>
      <c r="E597">
        <v>174</v>
      </c>
      <c r="F597">
        <v>28.068806904208859</v>
      </c>
      <c r="G597">
        <v>1.4034403452104429</v>
      </c>
      <c r="H597">
        <v>7.0172017260522166</v>
      </c>
      <c r="I597">
        <v>0</v>
      </c>
      <c r="J597">
        <v>800</v>
      </c>
      <c r="K597">
        <v>1</v>
      </c>
      <c r="L597">
        <v>345000</v>
      </c>
      <c r="M597" t="b">
        <v>0</v>
      </c>
    </row>
    <row r="598" spans="1:13">
      <c r="A598" t="s">
        <v>1387</v>
      </c>
      <c r="B598" t="s">
        <v>890</v>
      </c>
      <c r="C598" t="s">
        <v>890</v>
      </c>
      <c r="D598">
        <v>171</v>
      </c>
      <c r="E598">
        <v>171</v>
      </c>
      <c r="F598">
        <v>5.6092377690578807</v>
      </c>
      <c r="G598">
        <v>0.28046188845289399</v>
      </c>
      <c r="H598">
        <v>1.40230944226447</v>
      </c>
      <c r="I598">
        <v>0</v>
      </c>
      <c r="J598">
        <v>150</v>
      </c>
      <c r="K598">
        <v>1</v>
      </c>
      <c r="L598">
        <v>154000</v>
      </c>
      <c r="M598" t="b">
        <v>0</v>
      </c>
    </row>
    <row r="599" spans="1:13">
      <c r="A599" t="s">
        <v>1395</v>
      </c>
      <c r="B599" t="s">
        <v>879</v>
      </c>
      <c r="C599" t="s">
        <v>742</v>
      </c>
      <c r="D599">
        <v>160</v>
      </c>
      <c r="E599">
        <v>23</v>
      </c>
      <c r="F599">
        <v>6.152456214522763</v>
      </c>
      <c r="G599">
        <v>0.30762281072613817</v>
      </c>
      <c r="H599">
        <v>1.538114053630691</v>
      </c>
      <c r="I599">
        <v>0</v>
      </c>
      <c r="J599">
        <v>150</v>
      </c>
      <c r="K599">
        <v>1</v>
      </c>
      <c r="L599">
        <v>154000</v>
      </c>
      <c r="M599" t="b">
        <v>0</v>
      </c>
    </row>
    <row r="600" spans="1:13">
      <c r="A600" t="s">
        <v>1396</v>
      </c>
      <c r="B600" t="s">
        <v>742</v>
      </c>
      <c r="C600" t="s">
        <v>879</v>
      </c>
      <c r="D600">
        <v>23</v>
      </c>
      <c r="E600">
        <v>160</v>
      </c>
      <c r="F600">
        <v>6.6196463134089472</v>
      </c>
      <c r="G600">
        <v>0.33098231567044739</v>
      </c>
      <c r="H600">
        <v>1.654911578352237</v>
      </c>
      <c r="I600">
        <v>0</v>
      </c>
      <c r="J600">
        <v>800</v>
      </c>
      <c r="K600">
        <v>1</v>
      </c>
      <c r="L600">
        <v>345000</v>
      </c>
      <c r="M600" t="b">
        <v>0</v>
      </c>
    </row>
    <row r="601" spans="1:13">
      <c r="A601" t="s">
        <v>1397</v>
      </c>
      <c r="B601" t="s">
        <v>742</v>
      </c>
      <c r="C601" t="s">
        <v>742</v>
      </c>
      <c r="D601">
        <v>23</v>
      </c>
      <c r="E601">
        <v>23</v>
      </c>
      <c r="F601">
        <v>8.0070221422292198E-2</v>
      </c>
      <c r="G601">
        <v>4.0035110711145998E-3</v>
      </c>
      <c r="H601">
        <v>2.0017555355573001E-2</v>
      </c>
      <c r="I601">
        <v>0</v>
      </c>
      <c r="J601">
        <v>150</v>
      </c>
      <c r="K601">
        <v>1</v>
      </c>
      <c r="L601">
        <v>154000</v>
      </c>
      <c r="M601" t="b">
        <v>0</v>
      </c>
    </row>
    <row r="602" spans="1:13">
      <c r="A602" t="s">
        <v>1387</v>
      </c>
      <c r="B602" t="s">
        <v>890</v>
      </c>
      <c r="C602" t="s">
        <v>890</v>
      </c>
      <c r="D602">
        <v>171</v>
      </c>
      <c r="E602">
        <v>171</v>
      </c>
      <c r="F602">
        <v>4.4933482746098798E-2</v>
      </c>
      <c r="G602">
        <v>2.2466741373048998E-3</v>
      </c>
      <c r="H602">
        <v>1.1233370686524699E-2</v>
      </c>
      <c r="I602">
        <v>0</v>
      </c>
      <c r="J602">
        <v>800</v>
      </c>
      <c r="K602">
        <v>1</v>
      </c>
      <c r="L602">
        <v>345000</v>
      </c>
      <c r="M602" t="b">
        <v>0</v>
      </c>
    </row>
    <row r="603" spans="1:13">
      <c r="A603" t="s">
        <v>1361</v>
      </c>
      <c r="B603" t="s">
        <v>884</v>
      </c>
      <c r="C603" t="s">
        <v>884</v>
      </c>
      <c r="D603">
        <v>165</v>
      </c>
      <c r="E603">
        <v>165</v>
      </c>
      <c r="F603">
        <v>0.12740022183317321</v>
      </c>
      <c r="G603">
        <v>6.3700110916586001E-3</v>
      </c>
      <c r="H603">
        <v>3.1850055458293301E-2</v>
      </c>
      <c r="I603">
        <v>0</v>
      </c>
      <c r="J603">
        <v>150</v>
      </c>
      <c r="K603">
        <v>1</v>
      </c>
      <c r="L603">
        <v>154000</v>
      </c>
      <c r="M603" t="b">
        <v>0</v>
      </c>
    </row>
    <row r="604" spans="1:13">
      <c r="A604" t="s">
        <v>1387</v>
      </c>
      <c r="B604" t="s">
        <v>890</v>
      </c>
      <c r="C604" t="s">
        <v>890</v>
      </c>
      <c r="D604">
        <v>171</v>
      </c>
      <c r="E604">
        <v>171</v>
      </c>
      <c r="F604">
        <v>6.0762118852767201E-2</v>
      </c>
      <c r="G604">
        <v>3.0381059426383E-3</v>
      </c>
      <c r="H604">
        <v>1.51905297131918E-2</v>
      </c>
      <c r="I604">
        <v>0</v>
      </c>
      <c r="J604">
        <v>800</v>
      </c>
      <c r="K604">
        <v>1</v>
      </c>
      <c r="L604">
        <v>345000</v>
      </c>
      <c r="M604" t="b">
        <v>0</v>
      </c>
    </row>
    <row r="605" spans="1:13">
      <c r="A605" t="s">
        <v>1397</v>
      </c>
      <c r="B605" t="s">
        <v>742</v>
      </c>
      <c r="C605" t="s">
        <v>742</v>
      </c>
      <c r="D605">
        <v>23</v>
      </c>
      <c r="E605">
        <v>23</v>
      </c>
      <c r="F605">
        <v>8.0058947566610902E-2</v>
      </c>
      <c r="G605">
        <v>4.0029473783305004E-3</v>
      </c>
      <c r="H605">
        <v>2.0014736891652701E-2</v>
      </c>
      <c r="I605">
        <v>0</v>
      </c>
      <c r="J605">
        <v>150</v>
      </c>
      <c r="K605">
        <v>1</v>
      </c>
      <c r="L605">
        <v>154000</v>
      </c>
      <c r="M605" t="b">
        <v>0</v>
      </c>
    </row>
    <row r="606" spans="1:13">
      <c r="A606" t="s">
        <v>1200</v>
      </c>
      <c r="B606" t="s">
        <v>774</v>
      </c>
      <c r="C606" t="s">
        <v>774</v>
      </c>
      <c r="D606">
        <v>55</v>
      </c>
      <c r="E606">
        <v>55</v>
      </c>
      <c r="F606">
        <v>8.6234236956178698E-2</v>
      </c>
      <c r="G606">
        <v>4.3117118478088997E-3</v>
      </c>
      <c r="H606">
        <v>2.1558559239044602E-2</v>
      </c>
      <c r="I606">
        <v>0</v>
      </c>
      <c r="J606">
        <v>800</v>
      </c>
      <c r="K606">
        <v>1</v>
      </c>
      <c r="L606">
        <v>345000</v>
      </c>
      <c r="M606" t="b">
        <v>0</v>
      </c>
    </row>
    <row r="607" spans="1:13">
      <c r="A607" t="s">
        <v>1361</v>
      </c>
      <c r="B607" t="s">
        <v>884</v>
      </c>
      <c r="C607" t="s">
        <v>884</v>
      </c>
      <c r="D607">
        <v>165</v>
      </c>
      <c r="E607">
        <v>165</v>
      </c>
      <c r="F607">
        <v>0.1563592385773809</v>
      </c>
      <c r="G607">
        <v>7.8179619288690008E-3</v>
      </c>
      <c r="H607">
        <v>3.9089809644345198E-2</v>
      </c>
      <c r="I607">
        <v>0</v>
      </c>
      <c r="J607">
        <v>150</v>
      </c>
      <c r="K607">
        <v>1</v>
      </c>
      <c r="L607">
        <v>154000</v>
      </c>
      <c r="M607" t="b">
        <v>0</v>
      </c>
    </row>
    <row r="608" spans="1:13">
      <c r="A608" t="s">
        <v>1371</v>
      </c>
      <c r="B608" t="s">
        <v>883</v>
      </c>
      <c r="C608" t="s">
        <v>883</v>
      </c>
      <c r="D608">
        <v>164</v>
      </c>
      <c r="E608">
        <v>164</v>
      </c>
      <c r="F608">
        <v>0.15175186419054021</v>
      </c>
      <c r="G608">
        <v>7.587593209527E-3</v>
      </c>
      <c r="H608">
        <v>3.7937966047634997E-2</v>
      </c>
      <c r="I608">
        <v>0</v>
      </c>
      <c r="J608">
        <v>150</v>
      </c>
      <c r="K608">
        <v>1</v>
      </c>
      <c r="L608">
        <v>154000</v>
      </c>
      <c r="M608" t="b">
        <v>0</v>
      </c>
    </row>
    <row r="609" spans="1:13">
      <c r="A609" t="s">
        <v>1387</v>
      </c>
      <c r="B609" t="s">
        <v>890</v>
      </c>
      <c r="C609" t="s">
        <v>890</v>
      </c>
      <c r="D609">
        <v>171</v>
      </c>
      <c r="E609">
        <v>171</v>
      </c>
      <c r="F609">
        <v>5.2790457556296501E-2</v>
      </c>
      <c r="G609">
        <v>2.6395228778148001E-3</v>
      </c>
      <c r="H609">
        <v>1.3197614389074099E-2</v>
      </c>
      <c r="I609">
        <v>0</v>
      </c>
      <c r="J609">
        <v>800</v>
      </c>
      <c r="K609">
        <v>1</v>
      </c>
      <c r="L609">
        <v>345000</v>
      </c>
      <c r="M609" t="b">
        <v>0</v>
      </c>
    </row>
    <row r="610" spans="1:13">
      <c r="A610" t="s">
        <v>1398</v>
      </c>
      <c r="B610" t="s">
        <v>895</v>
      </c>
      <c r="C610" t="s">
        <v>896</v>
      </c>
      <c r="D610">
        <v>176</v>
      </c>
      <c r="E610">
        <v>177</v>
      </c>
      <c r="F610">
        <v>6.7565899969297716</v>
      </c>
      <c r="G610">
        <v>0.33782949984648858</v>
      </c>
      <c r="H610">
        <v>1.6891474992324429</v>
      </c>
      <c r="I610">
        <v>0</v>
      </c>
      <c r="J610">
        <v>800</v>
      </c>
      <c r="K610">
        <v>1</v>
      </c>
      <c r="L610">
        <v>345000</v>
      </c>
      <c r="M610" t="b">
        <v>0</v>
      </c>
    </row>
    <row r="611" spans="1:13">
      <c r="A611" t="s">
        <v>1397</v>
      </c>
      <c r="B611" t="s">
        <v>742</v>
      </c>
      <c r="C611" t="s">
        <v>742</v>
      </c>
      <c r="D611">
        <v>23</v>
      </c>
      <c r="E611">
        <v>23</v>
      </c>
      <c r="F611">
        <v>7.9376547818354404E-2</v>
      </c>
      <c r="G611">
        <v>3.9688273909177004E-3</v>
      </c>
      <c r="H611">
        <v>1.9844136954588601E-2</v>
      </c>
      <c r="I611">
        <v>0</v>
      </c>
      <c r="J611">
        <v>150</v>
      </c>
      <c r="K611">
        <v>1</v>
      </c>
      <c r="L611">
        <v>154000</v>
      </c>
      <c r="M611" t="b">
        <v>0</v>
      </c>
    </row>
    <row r="612" spans="1:13">
      <c r="A612" t="s">
        <v>1200</v>
      </c>
      <c r="B612" t="s">
        <v>774</v>
      </c>
      <c r="C612" t="s">
        <v>774</v>
      </c>
      <c r="D612">
        <v>55</v>
      </c>
      <c r="E612">
        <v>55</v>
      </c>
      <c r="F612">
        <v>7.1778965987358806E-2</v>
      </c>
      <c r="G612">
        <v>3.5889482993679001E-3</v>
      </c>
      <c r="H612">
        <v>1.7944741496839701E-2</v>
      </c>
      <c r="I612">
        <v>0</v>
      </c>
      <c r="J612">
        <v>800</v>
      </c>
      <c r="K612">
        <v>1</v>
      </c>
      <c r="L612">
        <v>345000</v>
      </c>
      <c r="M612" t="b">
        <v>0</v>
      </c>
    </row>
    <row r="613" spans="1:13">
      <c r="A613" t="s">
        <v>1371</v>
      </c>
      <c r="B613" t="s">
        <v>883</v>
      </c>
      <c r="C613" t="s">
        <v>883</v>
      </c>
      <c r="D613">
        <v>164</v>
      </c>
      <c r="E613">
        <v>164</v>
      </c>
      <c r="F613">
        <v>0.1583668501773135</v>
      </c>
      <c r="G613">
        <v>7.9183425088656008E-3</v>
      </c>
      <c r="H613">
        <v>3.9591712544328299E-2</v>
      </c>
      <c r="I613">
        <v>0</v>
      </c>
      <c r="J613">
        <v>150</v>
      </c>
      <c r="K613">
        <v>1</v>
      </c>
      <c r="L613">
        <v>154000</v>
      </c>
      <c r="M613" t="b">
        <v>0</v>
      </c>
    </row>
    <row r="614" spans="1:13">
      <c r="A614" t="s">
        <v>1397</v>
      </c>
      <c r="B614" t="s">
        <v>742</v>
      </c>
      <c r="C614" t="s">
        <v>742</v>
      </c>
      <c r="D614">
        <v>23</v>
      </c>
      <c r="E614">
        <v>23</v>
      </c>
      <c r="F614">
        <v>8.2052248127314903E-2</v>
      </c>
      <c r="G614">
        <v>4.1026124063657E-3</v>
      </c>
      <c r="H614">
        <v>2.0513062031828701E-2</v>
      </c>
      <c r="I614">
        <v>0</v>
      </c>
      <c r="J614">
        <v>150</v>
      </c>
      <c r="K614">
        <v>1</v>
      </c>
      <c r="L614">
        <v>154000</v>
      </c>
      <c r="M614" t="b">
        <v>0</v>
      </c>
    </row>
    <row r="615" spans="1:13">
      <c r="A615" t="s">
        <v>1387</v>
      </c>
      <c r="B615" t="s">
        <v>890</v>
      </c>
      <c r="C615" t="s">
        <v>890</v>
      </c>
      <c r="D615">
        <v>171</v>
      </c>
      <c r="E615">
        <v>171</v>
      </c>
      <c r="F615">
        <v>6.8525363407988094E-2</v>
      </c>
      <c r="G615">
        <v>3.4262681703994E-3</v>
      </c>
      <c r="H615">
        <v>1.7131340851996999E-2</v>
      </c>
      <c r="I615">
        <v>0</v>
      </c>
      <c r="J615">
        <v>800</v>
      </c>
      <c r="K615">
        <v>1</v>
      </c>
      <c r="L615">
        <v>345000</v>
      </c>
      <c r="M615" t="b">
        <v>0</v>
      </c>
    </row>
    <row r="616" spans="1:13">
      <c r="A616" t="s">
        <v>1387</v>
      </c>
      <c r="B616" t="s">
        <v>890</v>
      </c>
      <c r="C616" t="s">
        <v>890</v>
      </c>
      <c r="D616">
        <v>171</v>
      </c>
      <c r="E616">
        <v>171</v>
      </c>
      <c r="F616">
        <v>5.1785587669869799E-2</v>
      </c>
      <c r="G616">
        <v>2.5892793834934001E-3</v>
      </c>
      <c r="H616">
        <v>1.29463969174674E-2</v>
      </c>
      <c r="I616">
        <v>0</v>
      </c>
      <c r="J616">
        <v>800</v>
      </c>
      <c r="K616">
        <v>1</v>
      </c>
      <c r="L616">
        <v>345000</v>
      </c>
      <c r="M616" t="b">
        <v>0</v>
      </c>
    </row>
    <row r="617" spans="1:13">
      <c r="A617" t="s">
        <v>1387</v>
      </c>
      <c r="B617" t="s">
        <v>890</v>
      </c>
      <c r="C617" t="s">
        <v>890</v>
      </c>
      <c r="D617">
        <v>171</v>
      </c>
      <c r="E617">
        <v>171</v>
      </c>
      <c r="F617">
        <v>4.8962613340602403E-2</v>
      </c>
      <c r="G617">
        <v>2.4481306670301002E-3</v>
      </c>
      <c r="H617">
        <v>1.2240653335150601E-2</v>
      </c>
      <c r="I617">
        <v>0</v>
      </c>
      <c r="J617">
        <v>800</v>
      </c>
      <c r="K617">
        <v>1</v>
      </c>
      <c r="L617">
        <v>345000</v>
      </c>
      <c r="M617" t="b">
        <v>0</v>
      </c>
    </row>
    <row r="618" spans="1:13">
      <c r="A618" t="s">
        <v>1219</v>
      </c>
      <c r="B618" t="s">
        <v>871</v>
      </c>
      <c r="C618" t="s">
        <v>871</v>
      </c>
      <c r="D618">
        <v>152</v>
      </c>
      <c r="E618">
        <v>152</v>
      </c>
      <c r="F618">
        <v>5.4160270189526587</v>
      </c>
      <c r="G618">
        <v>0.27080135094763291</v>
      </c>
      <c r="H618">
        <v>1.3540067547381649</v>
      </c>
      <c r="I618">
        <v>0</v>
      </c>
      <c r="J618">
        <v>150</v>
      </c>
      <c r="K618">
        <v>1</v>
      </c>
      <c r="L618">
        <v>154000</v>
      </c>
      <c r="M618" t="b">
        <v>0</v>
      </c>
    </row>
    <row r="619" spans="1:13">
      <c r="A619" t="s">
        <v>1376</v>
      </c>
      <c r="B619" t="s">
        <v>720</v>
      </c>
      <c r="C619" t="s">
        <v>720</v>
      </c>
      <c r="D619">
        <v>1</v>
      </c>
      <c r="E619">
        <v>1</v>
      </c>
      <c r="F619">
        <v>0.2007230836447782</v>
      </c>
      <c r="G619">
        <v>1.00361541822389E-2</v>
      </c>
      <c r="H619">
        <v>5.0180770911194501E-2</v>
      </c>
      <c r="I619">
        <v>0</v>
      </c>
      <c r="J619">
        <v>3500</v>
      </c>
      <c r="K619">
        <v>1</v>
      </c>
      <c r="L619">
        <v>765000</v>
      </c>
      <c r="M619" t="b">
        <v>0</v>
      </c>
    </row>
    <row r="620" spans="1:13">
      <c r="A620" t="s">
        <v>1376</v>
      </c>
      <c r="B620" t="s">
        <v>720</v>
      </c>
      <c r="C620" t="s">
        <v>720</v>
      </c>
      <c r="D620">
        <v>1</v>
      </c>
      <c r="E620">
        <v>1</v>
      </c>
      <c r="F620">
        <v>0.22144069221706469</v>
      </c>
      <c r="G620">
        <v>1.1072034610853199E-2</v>
      </c>
      <c r="H620">
        <v>5.5360173054266097E-2</v>
      </c>
      <c r="I620">
        <v>0</v>
      </c>
      <c r="J620">
        <v>3500</v>
      </c>
      <c r="K620">
        <v>1</v>
      </c>
      <c r="L620">
        <v>765000</v>
      </c>
      <c r="M620" t="b">
        <v>0</v>
      </c>
    </row>
    <row r="621" spans="1:13">
      <c r="A621" t="s">
        <v>1399</v>
      </c>
      <c r="B621" t="s">
        <v>879</v>
      </c>
      <c r="C621" t="s">
        <v>879</v>
      </c>
      <c r="D621">
        <v>160</v>
      </c>
      <c r="E621">
        <v>160</v>
      </c>
      <c r="F621">
        <v>10.36673519457055</v>
      </c>
      <c r="G621">
        <v>0.51833675972852766</v>
      </c>
      <c r="H621">
        <v>2.591683798642638</v>
      </c>
      <c r="I621">
        <v>0</v>
      </c>
      <c r="J621">
        <v>150</v>
      </c>
      <c r="K621">
        <v>1</v>
      </c>
      <c r="L621">
        <v>154000</v>
      </c>
      <c r="M621" t="b">
        <v>0</v>
      </c>
    </row>
    <row r="622" spans="1:13">
      <c r="A622" t="s">
        <v>1361</v>
      </c>
      <c r="B622" t="s">
        <v>884</v>
      </c>
      <c r="C622" t="s">
        <v>884</v>
      </c>
      <c r="D622">
        <v>165</v>
      </c>
      <c r="E622">
        <v>165</v>
      </c>
      <c r="F622">
        <v>9.4785178562840979</v>
      </c>
      <c r="G622">
        <v>0.47392589281420489</v>
      </c>
      <c r="H622">
        <v>2.369629464071024</v>
      </c>
      <c r="I622">
        <v>0</v>
      </c>
      <c r="J622">
        <v>150</v>
      </c>
      <c r="K622">
        <v>1</v>
      </c>
      <c r="L622">
        <v>154000</v>
      </c>
      <c r="M622" t="b">
        <v>0</v>
      </c>
    </row>
    <row r="623" spans="1:13">
      <c r="A623" t="s">
        <v>1400</v>
      </c>
      <c r="B623" t="s">
        <v>890</v>
      </c>
      <c r="C623" t="s">
        <v>896</v>
      </c>
      <c r="D623">
        <v>171</v>
      </c>
      <c r="E623">
        <v>177</v>
      </c>
      <c r="F623">
        <v>25.120115352228009</v>
      </c>
      <c r="G623">
        <v>1.2560057676114009</v>
      </c>
      <c r="H623">
        <v>6.2800288380570031</v>
      </c>
      <c r="I623">
        <v>0</v>
      </c>
      <c r="J623">
        <v>800</v>
      </c>
      <c r="K623">
        <v>1</v>
      </c>
      <c r="L623">
        <v>345000</v>
      </c>
      <c r="M623" t="b">
        <v>0</v>
      </c>
    </row>
    <row r="624" spans="1:13">
      <c r="A624" t="s">
        <v>1395</v>
      </c>
      <c r="B624" t="s">
        <v>879</v>
      </c>
      <c r="C624" t="s">
        <v>742</v>
      </c>
      <c r="D624">
        <v>160</v>
      </c>
      <c r="E624">
        <v>23</v>
      </c>
      <c r="F624">
        <v>14.995939233892591</v>
      </c>
      <c r="G624">
        <v>0.74979696169462962</v>
      </c>
      <c r="H624">
        <v>3.7489848084731481</v>
      </c>
      <c r="I624">
        <v>0</v>
      </c>
      <c r="J624">
        <v>150</v>
      </c>
      <c r="K624">
        <v>1</v>
      </c>
      <c r="L624">
        <v>154000</v>
      </c>
      <c r="M624" t="b">
        <v>0</v>
      </c>
    </row>
    <row r="625" spans="1:13">
      <c r="A625" t="s">
        <v>1395</v>
      </c>
      <c r="B625" t="s">
        <v>879</v>
      </c>
      <c r="C625" t="s">
        <v>742</v>
      </c>
      <c r="D625">
        <v>160</v>
      </c>
      <c r="E625">
        <v>23</v>
      </c>
      <c r="F625">
        <v>20.314135976907469</v>
      </c>
      <c r="G625">
        <v>1.015706798845373</v>
      </c>
      <c r="H625">
        <v>5.0785339942268646</v>
      </c>
      <c r="I625">
        <v>0</v>
      </c>
      <c r="J625">
        <v>150</v>
      </c>
      <c r="K625">
        <v>1</v>
      </c>
      <c r="L625">
        <v>154000</v>
      </c>
      <c r="M625" t="b">
        <v>0</v>
      </c>
    </row>
    <row r="626" spans="1:13">
      <c r="A626" t="s">
        <v>1399</v>
      </c>
      <c r="B626" t="s">
        <v>879</v>
      </c>
      <c r="C626" t="s">
        <v>879</v>
      </c>
      <c r="D626">
        <v>160</v>
      </c>
      <c r="E626">
        <v>160</v>
      </c>
      <c r="F626">
        <v>2.2204648608652602</v>
      </c>
      <c r="G626">
        <v>0.1110232430432629</v>
      </c>
      <c r="H626">
        <v>0.55511621521631482</v>
      </c>
      <c r="I626">
        <v>0</v>
      </c>
      <c r="J626">
        <v>800</v>
      </c>
      <c r="K626">
        <v>1</v>
      </c>
      <c r="L626">
        <v>345000</v>
      </c>
      <c r="M626" t="b">
        <v>0</v>
      </c>
    </row>
    <row r="627" spans="1:13">
      <c r="A627" t="s">
        <v>1397</v>
      </c>
      <c r="B627" t="s">
        <v>742</v>
      </c>
      <c r="C627" t="s">
        <v>742</v>
      </c>
      <c r="D627">
        <v>23</v>
      </c>
      <c r="E627">
        <v>23</v>
      </c>
      <c r="F627">
        <v>2.027598112932155</v>
      </c>
      <c r="G627">
        <v>0.1013799056466077</v>
      </c>
      <c r="H627">
        <v>0.50689952823303863</v>
      </c>
      <c r="I627">
        <v>0</v>
      </c>
      <c r="J627">
        <v>800</v>
      </c>
      <c r="K627">
        <v>1</v>
      </c>
      <c r="L627">
        <v>345000</v>
      </c>
      <c r="M627" t="b">
        <v>0</v>
      </c>
    </row>
    <row r="628" spans="1:13">
      <c r="A628" t="s">
        <v>1399</v>
      </c>
      <c r="B628" t="s">
        <v>879</v>
      </c>
      <c r="C628" t="s">
        <v>879</v>
      </c>
      <c r="D628">
        <v>160</v>
      </c>
      <c r="E628">
        <v>160</v>
      </c>
      <c r="F628">
        <v>2.8487714335239782</v>
      </c>
      <c r="G628">
        <v>0.14243857167619889</v>
      </c>
      <c r="H628">
        <v>0.71219285838099455</v>
      </c>
      <c r="I628">
        <v>0</v>
      </c>
      <c r="J628">
        <v>800</v>
      </c>
      <c r="K628">
        <v>1</v>
      </c>
      <c r="L628">
        <v>345000</v>
      </c>
      <c r="M628" t="b">
        <v>0</v>
      </c>
    </row>
    <row r="629" spans="1:13">
      <c r="A629" t="s">
        <v>1340</v>
      </c>
      <c r="B629" t="s">
        <v>897</v>
      </c>
      <c r="C629" t="s">
        <v>897</v>
      </c>
      <c r="D629">
        <v>178</v>
      </c>
      <c r="E629">
        <v>178</v>
      </c>
      <c r="F629">
        <v>10.035120785203819</v>
      </c>
      <c r="G629">
        <v>0.50175603926019086</v>
      </c>
      <c r="H629">
        <v>2.5087801963009539</v>
      </c>
      <c r="I629">
        <v>0</v>
      </c>
      <c r="J629">
        <v>150</v>
      </c>
      <c r="K629">
        <v>1</v>
      </c>
      <c r="L629">
        <v>154000</v>
      </c>
      <c r="M629" t="b">
        <v>0</v>
      </c>
    </row>
    <row r="630" spans="1:13">
      <c r="A630" t="s">
        <v>1340</v>
      </c>
      <c r="B630" t="s">
        <v>897</v>
      </c>
      <c r="C630" t="s">
        <v>897</v>
      </c>
      <c r="D630">
        <v>178</v>
      </c>
      <c r="E630">
        <v>178</v>
      </c>
      <c r="F630">
        <v>5.5362894625189973</v>
      </c>
      <c r="G630">
        <v>0.27681447312594981</v>
      </c>
      <c r="H630">
        <v>1.3840723656297489</v>
      </c>
      <c r="I630">
        <v>0</v>
      </c>
      <c r="J630">
        <v>150</v>
      </c>
      <c r="K630">
        <v>1</v>
      </c>
      <c r="L630">
        <v>154000</v>
      </c>
      <c r="M630" t="b">
        <v>0</v>
      </c>
    </row>
    <row r="631" spans="1:13">
      <c r="A631" t="s">
        <v>1340</v>
      </c>
      <c r="B631" t="s">
        <v>897</v>
      </c>
      <c r="C631" t="s">
        <v>897</v>
      </c>
      <c r="D631">
        <v>178</v>
      </c>
      <c r="E631">
        <v>178</v>
      </c>
      <c r="F631">
        <v>5.9366527276876413</v>
      </c>
      <c r="G631">
        <v>0.29683263638438201</v>
      </c>
      <c r="H631">
        <v>1.4841631819219101</v>
      </c>
      <c r="I631">
        <v>0</v>
      </c>
      <c r="J631">
        <v>150</v>
      </c>
      <c r="K631">
        <v>1</v>
      </c>
      <c r="L631">
        <v>154000</v>
      </c>
      <c r="M631" t="b">
        <v>0</v>
      </c>
    </row>
    <row r="632" spans="1:13">
      <c r="A632" t="s">
        <v>1340</v>
      </c>
      <c r="B632" t="s">
        <v>897</v>
      </c>
      <c r="C632" t="s">
        <v>897</v>
      </c>
      <c r="D632">
        <v>178</v>
      </c>
      <c r="E632">
        <v>178</v>
      </c>
      <c r="F632">
        <v>0.63498823206533206</v>
      </c>
      <c r="G632">
        <v>3.1749411603266602E-2</v>
      </c>
      <c r="H632">
        <v>0.15874705801633299</v>
      </c>
      <c r="I632">
        <v>0</v>
      </c>
      <c r="J632">
        <v>150</v>
      </c>
      <c r="K632">
        <v>1</v>
      </c>
      <c r="L632">
        <v>154000</v>
      </c>
      <c r="M632" t="b">
        <v>0</v>
      </c>
    </row>
    <row r="633" spans="1:13">
      <c r="A633" t="s">
        <v>1401</v>
      </c>
      <c r="B633" t="s">
        <v>783</v>
      </c>
      <c r="C633" t="s">
        <v>898</v>
      </c>
      <c r="D633">
        <v>64</v>
      </c>
      <c r="E633">
        <v>179</v>
      </c>
      <c r="F633">
        <v>7.6658785785495036</v>
      </c>
      <c r="G633">
        <v>0.38329392892747521</v>
      </c>
      <c r="H633">
        <v>1.9164696446373759</v>
      </c>
      <c r="I633">
        <v>0</v>
      </c>
      <c r="J633">
        <v>150</v>
      </c>
      <c r="K633">
        <v>1</v>
      </c>
      <c r="L633">
        <v>154000</v>
      </c>
      <c r="M633" t="b">
        <v>0</v>
      </c>
    </row>
    <row r="634" spans="1:13">
      <c r="A634" t="s">
        <v>1223</v>
      </c>
      <c r="B634" t="s">
        <v>783</v>
      </c>
      <c r="C634" t="s">
        <v>783</v>
      </c>
      <c r="D634">
        <v>64</v>
      </c>
      <c r="E634">
        <v>64</v>
      </c>
      <c r="F634">
        <v>3.3098280148761861</v>
      </c>
      <c r="G634">
        <v>0.1654914007438093</v>
      </c>
      <c r="H634">
        <v>0.82745700371904651</v>
      </c>
      <c r="I634">
        <v>0</v>
      </c>
      <c r="J634">
        <v>150</v>
      </c>
      <c r="K634">
        <v>1</v>
      </c>
      <c r="L634">
        <v>154000</v>
      </c>
      <c r="M634" t="b">
        <v>0</v>
      </c>
    </row>
    <row r="635" spans="1:13">
      <c r="A635" t="s">
        <v>1340</v>
      </c>
      <c r="B635" t="s">
        <v>897</v>
      </c>
      <c r="C635" t="s">
        <v>897</v>
      </c>
      <c r="D635">
        <v>178</v>
      </c>
      <c r="E635">
        <v>178</v>
      </c>
      <c r="F635">
        <v>1.471226006503084</v>
      </c>
      <c r="G635">
        <v>7.3561300325154094E-2</v>
      </c>
      <c r="H635">
        <v>0.36780650162577089</v>
      </c>
      <c r="I635">
        <v>0</v>
      </c>
      <c r="J635">
        <v>150</v>
      </c>
      <c r="K635">
        <v>1</v>
      </c>
      <c r="L635">
        <v>154000</v>
      </c>
      <c r="M635" t="b">
        <v>0</v>
      </c>
    </row>
    <row r="636" spans="1:13">
      <c r="A636" t="s">
        <v>1352</v>
      </c>
      <c r="B636" t="s">
        <v>723</v>
      </c>
      <c r="C636" t="s">
        <v>723</v>
      </c>
      <c r="D636">
        <v>4</v>
      </c>
      <c r="E636">
        <v>4</v>
      </c>
      <c r="F636">
        <v>10.877428952816031</v>
      </c>
      <c r="G636">
        <v>0.54387144764080153</v>
      </c>
      <c r="H636">
        <v>2.7193572382040081</v>
      </c>
      <c r="I636">
        <v>0</v>
      </c>
      <c r="J636">
        <v>150</v>
      </c>
      <c r="K636">
        <v>1</v>
      </c>
      <c r="L636">
        <v>154000</v>
      </c>
      <c r="M636" t="b">
        <v>0</v>
      </c>
    </row>
    <row r="637" spans="1:13">
      <c r="A637" t="s">
        <v>1402</v>
      </c>
      <c r="B637" t="s">
        <v>723</v>
      </c>
      <c r="C637" t="s">
        <v>769</v>
      </c>
      <c r="D637">
        <v>4</v>
      </c>
      <c r="E637">
        <v>50</v>
      </c>
      <c r="F637">
        <v>17.572641733666831</v>
      </c>
      <c r="G637">
        <v>0.87863208668334147</v>
      </c>
      <c r="H637">
        <v>4.3931604334167069</v>
      </c>
      <c r="I637">
        <v>0</v>
      </c>
      <c r="J637">
        <v>150</v>
      </c>
      <c r="K637">
        <v>1</v>
      </c>
      <c r="L637">
        <v>154000</v>
      </c>
      <c r="M637" t="b">
        <v>0</v>
      </c>
    </row>
    <row r="638" spans="1:13">
      <c r="A638" t="s">
        <v>1403</v>
      </c>
      <c r="B638" t="s">
        <v>899</v>
      </c>
      <c r="C638" t="s">
        <v>899</v>
      </c>
      <c r="D638">
        <v>180</v>
      </c>
      <c r="E638">
        <v>180</v>
      </c>
      <c r="F638">
        <v>5.0210265871824484</v>
      </c>
      <c r="G638">
        <v>0.25105132935912239</v>
      </c>
      <c r="H638">
        <v>1.2552566467956121</v>
      </c>
      <c r="I638">
        <v>0</v>
      </c>
      <c r="J638">
        <v>150</v>
      </c>
      <c r="K638">
        <v>1</v>
      </c>
      <c r="L638">
        <v>154000</v>
      </c>
      <c r="M638" t="b">
        <v>0</v>
      </c>
    </row>
    <row r="639" spans="1:13">
      <c r="A639" t="s">
        <v>1404</v>
      </c>
      <c r="B639" t="s">
        <v>900</v>
      </c>
      <c r="C639" t="s">
        <v>901</v>
      </c>
      <c r="D639">
        <v>181</v>
      </c>
      <c r="E639">
        <v>182</v>
      </c>
      <c r="F639">
        <v>6.0909989517905601</v>
      </c>
      <c r="G639">
        <v>0.30454994758952803</v>
      </c>
      <c r="H639">
        <v>1.52274973794764</v>
      </c>
      <c r="I639">
        <v>0</v>
      </c>
      <c r="J639">
        <v>150</v>
      </c>
      <c r="K639">
        <v>1</v>
      </c>
      <c r="L639">
        <v>154000</v>
      </c>
      <c r="M639" t="b">
        <v>0</v>
      </c>
    </row>
    <row r="640" spans="1:13">
      <c r="A640" t="s">
        <v>1405</v>
      </c>
      <c r="B640" t="s">
        <v>902</v>
      </c>
      <c r="C640" t="s">
        <v>902</v>
      </c>
      <c r="D640">
        <v>183</v>
      </c>
      <c r="E640">
        <v>183</v>
      </c>
      <c r="F640">
        <v>3.7729598837538202E-2</v>
      </c>
      <c r="G640">
        <v>1.8864799418769E-3</v>
      </c>
      <c r="H640">
        <v>9.4323997093845001E-3</v>
      </c>
      <c r="I640">
        <v>0</v>
      </c>
      <c r="J640">
        <v>150</v>
      </c>
      <c r="K640">
        <v>1</v>
      </c>
      <c r="L640">
        <v>154000</v>
      </c>
      <c r="M640" t="b">
        <v>0</v>
      </c>
    </row>
    <row r="641" spans="1:13">
      <c r="A641" t="s">
        <v>1405</v>
      </c>
      <c r="B641" t="s">
        <v>902</v>
      </c>
      <c r="C641" t="s">
        <v>902</v>
      </c>
      <c r="D641">
        <v>183</v>
      </c>
      <c r="E641">
        <v>183</v>
      </c>
      <c r="F641">
        <v>7.6769757856292906E-2</v>
      </c>
      <c r="G641">
        <v>3.8384878928145998E-3</v>
      </c>
      <c r="H641">
        <v>1.9192439464073199E-2</v>
      </c>
      <c r="I641">
        <v>0</v>
      </c>
      <c r="J641">
        <v>150</v>
      </c>
      <c r="K641">
        <v>1</v>
      </c>
      <c r="L641">
        <v>154000</v>
      </c>
      <c r="M641" t="b">
        <v>0</v>
      </c>
    </row>
    <row r="642" spans="1:13">
      <c r="A642" t="s">
        <v>1405</v>
      </c>
      <c r="B642" t="s">
        <v>902</v>
      </c>
      <c r="C642" t="s">
        <v>902</v>
      </c>
      <c r="D642">
        <v>183</v>
      </c>
      <c r="E642">
        <v>183</v>
      </c>
      <c r="F642">
        <v>0.1125287961366767</v>
      </c>
      <c r="G642">
        <v>5.6264398068337999E-3</v>
      </c>
      <c r="H642">
        <v>2.8132199034169102E-2</v>
      </c>
      <c r="I642">
        <v>0</v>
      </c>
      <c r="J642">
        <v>150</v>
      </c>
      <c r="K642">
        <v>1</v>
      </c>
      <c r="L642">
        <v>154000</v>
      </c>
      <c r="M642" t="b">
        <v>0</v>
      </c>
    </row>
    <row r="643" spans="1:13">
      <c r="A643" t="s">
        <v>1405</v>
      </c>
      <c r="B643" t="s">
        <v>902</v>
      </c>
      <c r="C643" t="s">
        <v>902</v>
      </c>
      <c r="D643">
        <v>183</v>
      </c>
      <c r="E643">
        <v>183</v>
      </c>
      <c r="F643">
        <v>3.5588222023261597E-2</v>
      </c>
      <c r="G643">
        <v>1.7794111011629999E-3</v>
      </c>
      <c r="H643">
        <v>8.8970555058153992E-3</v>
      </c>
      <c r="I643">
        <v>0</v>
      </c>
      <c r="J643">
        <v>150</v>
      </c>
      <c r="K643">
        <v>1</v>
      </c>
      <c r="L643">
        <v>154000</v>
      </c>
      <c r="M643" t="b">
        <v>0</v>
      </c>
    </row>
    <row r="644" spans="1:13">
      <c r="A644" t="s">
        <v>1406</v>
      </c>
      <c r="B644" t="s">
        <v>903</v>
      </c>
      <c r="C644" t="s">
        <v>903</v>
      </c>
      <c r="D644">
        <v>184</v>
      </c>
      <c r="E644">
        <v>184</v>
      </c>
      <c r="F644">
        <v>4.3859330709288803E-2</v>
      </c>
      <c r="G644">
        <v>2.1929665354644E-3</v>
      </c>
      <c r="H644">
        <v>1.0964832677322201E-2</v>
      </c>
      <c r="I644">
        <v>0</v>
      </c>
      <c r="J644">
        <v>150</v>
      </c>
      <c r="K644">
        <v>1</v>
      </c>
      <c r="L644">
        <v>154000</v>
      </c>
      <c r="M644" t="b">
        <v>0</v>
      </c>
    </row>
    <row r="645" spans="1:13">
      <c r="A645" t="s">
        <v>1406</v>
      </c>
      <c r="B645" t="s">
        <v>903</v>
      </c>
      <c r="C645" t="s">
        <v>903</v>
      </c>
      <c r="D645">
        <v>184</v>
      </c>
      <c r="E645">
        <v>184</v>
      </c>
      <c r="F645">
        <v>5.8109213481527901E-2</v>
      </c>
      <c r="G645">
        <v>2.9054606740762999E-3</v>
      </c>
      <c r="H645">
        <v>1.4527303370381901E-2</v>
      </c>
      <c r="I645">
        <v>0</v>
      </c>
      <c r="J645">
        <v>150</v>
      </c>
      <c r="K645">
        <v>1</v>
      </c>
      <c r="L645">
        <v>154000</v>
      </c>
      <c r="M645" t="b">
        <v>0</v>
      </c>
    </row>
    <row r="646" spans="1:13">
      <c r="A646" t="s">
        <v>1405</v>
      </c>
      <c r="B646" t="s">
        <v>902</v>
      </c>
      <c r="C646" t="s">
        <v>902</v>
      </c>
      <c r="D646">
        <v>183</v>
      </c>
      <c r="E646">
        <v>183</v>
      </c>
      <c r="F646">
        <v>7.2237999212702603E-2</v>
      </c>
      <c r="G646">
        <v>3.6118999606351001E-3</v>
      </c>
      <c r="H646">
        <v>1.8059499803175599E-2</v>
      </c>
      <c r="I646">
        <v>0</v>
      </c>
      <c r="J646">
        <v>150</v>
      </c>
      <c r="K646">
        <v>1</v>
      </c>
      <c r="L646">
        <v>154000</v>
      </c>
      <c r="M646" t="b">
        <v>0</v>
      </c>
    </row>
    <row r="647" spans="1:13">
      <c r="A647" t="s">
        <v>1406</v>
      </c>
      <c r="B647" t="s">
        <v>903</v>
      </c>
      <c r="C647" t="s">
        <v>903</v>
      </c>
      <c r="D647">
        <v>184</v>
      </c>
      <c r="E647">
        <v>184</v>
      </c>
      <c r="F647">
        <v>4.4528735707017597E-2</v>
      </c>
      <c r="G647">
        <v>2.2264367853508001E-3</v>
      </c>
      <c r="H647">
        <v>1.1132183926754399E-2</v>
      </c>
      <c r="I647">
        <v>0</v>
      </c>
      <c r="J647">
        <v>150</v>
      </c>
      <c r="K647">
        <v>1</v>
      </c>
      <c r="L647">
        <v>154000</v>
      </c>
      <c r="M647" t="b">
        <v>0</v>
      </c>
    </row>
    <row r="648" spans="1:13">
      <c r="A648" t="s">
        <v>1405</v>
      </c>
      <c r="B648" t="s">
        <v>902</v>
      </c>
      <c r="C648" t="s">
        <v>902</v>
      </c>
      <c r="D648">
        <v>183</v>
      </c>
      <c r="E648">
        <v>183</v>
      </c>
      <c r="F648">
        <v>3.3954254086970601E-2</v>
      </c>
      <c r="G648">
        <v>1.6977127043485E-3</v>
      </c>
      <c r="H648">
        <v>8.4885635217425998E-3</v>
      </c>
      <c r="I648">
        <v>0</v>
      </c>
      <c r="J648">
        <v>150</v>
      </c>
      <c r="K648">
        <v>1</v>
      </c>
      <c r="L648">
        <v>154000</v>
      </c>
      <c r="M648" t="b">
        <v>0</v>
      </c>
    </row>
    <row r="649" spans="1:13">
      <c r="A649" t="s">
        <v>1405</v>
      </c>
      <c r="B649" t="s">
        <v>902</v>
      </c>
      <c r="C649" t="s">
        <v>902</v>
      </c>
      <c r="D649">
        <v>183</v>
      </c>
      <c r="E649">
        <v>183</v>
      </c>
      <c r="F649">
        <v>6.0644639474563E-2</v>
      </c>
      <c r="G649">
        <v>3.0322319737281001E-3</v>
      </c>
      <c r="H649">
        <v>1.51611598686407E-2</v>
      </c>
      <c r="I649">
        <v>0</v>
      </c>
      <c r="J649">
        <v>150</v>
      </c>
      <c r="K649">
        <v>1</v>
      </c>
      <c r="L649">
        <v>154000</v>
      </c>
      <c r="M649" t="b">
        <v>0</v>
      </c>
    </row>
    <row r="650" spans="1:13">
      <c r="A650" t="s">
        <v>1405</v>
      </c>
      <c r="B650" t="s">
        <v>902</v>
      </c>
      <c r="C650" t="s">
        <v>902</v>
      </c>
      <c r="D650">
        <v>183</v>
      </c>
      <c r="E650">
        <v>183</v>
      </c>
      <c r="F650">
        <v>3.60821459733962E-2</v>
      </c>
      <c r="G650">
        <v>1.8041072986697999E-3</v>
      </c>
      <c r="H650">
        <v>9.0205364933489997E-3</v>
      </c>
      <c r="I650">
        <v>0</v>
      </c>
      <c r="J650">
        <v>150</v>
      </c>
      <c r="K650">
        <v>1</v>
      </c>
      <c r="L650">
        <v>154000</v>
      </c>
      <c r="M650" t="b">
        <v>0</v>
      </c>
    </row>
    <row r="651" spans="1:13">
      <c r="A651" t="s">
        <v>1405</v>
      </c>
      <c r="B651" t="s">
        <v>902</v>
      </c>
      <c r="C651" t="s">
        <v>902</v>
      </c>
      <c r="D651">
        <v>183</v>
      </c>
      <c r="E651">
        <v>183</v>
      </c>
      <c r="F651">
        <v>9.9846077073186504E-2</v>
      </c>
      <c r="G651">
        <v>4.9923038536593004E-3</v>
      </c>
      <c r="H651">
        <v>2.4961519268296602E-2</v>
      </c>
      <c r="I651">
        <v>0</v>
      </c>
      <c r="J651">
        <v>150</v>
      </c>
      <c r="K651">
        <v>1</v>
      </c>
      <c r="L651">
        <v>154000</v>
      </c>
      <c r="M651" t="b">
        <v>0</v>
      </c>
    </row>
    <row r="652" spans="1:13">
      <c r="A652" t="s">
        <v>1405</v>
      </c>
      <c r="B652" t="s">
        <v>902</v>
      </c>
      <c r="C652" t="s">
        <v>902</v>
      </c>
      <c r="D652">
        <v>183</v>
      </c>
      <c r="E652">
        <v>183</v>
      </c>
      <c r="F652">
        <v>6.0098137009128298E-2</v>
      </c>
      <c r="G652">
        <v>3.0049068504564001E-3</v>
      </c>
      <c r="H652">
        <v>1.5024534252282E-2</v>
      </c>
      <c r="I652">
        <v>0</v>
      </c>
      <c r="J652">
        <v>150</v>
      </c>
      <c r="K652">
        <v>1</v>
      </c>
      <c r="L652">
        <v>154000</v>
      </c>
      <c r="M652" t="b">
        <v>0</v>
      </c>
    </row>
    <row r="653" spans="1:13">
      <c r="A653" t="s">
        <v>1405</v>
      </c>
      <c r="B653" t="s">
        <v>902</v>
      </c>
      <c r="C653" t="s">
        <v>902</v>
      </c>
      <c r="D653">
        <v>183</v>
      </c>
      <c r="E653">
        <v>183</v>
      </c>
      <c r="F653">
        <v>7.8084368353912095E-2</v>
      </c>
      <c r="G653">
        <v>3.9042184176956E-3</v>
      </c>
      <c r="H653">
        <v>1.9521092088478E-2</v>
      </c>
      <c r="I653">
        <v>0</v>
      </c>
      <c r="J653">
        <v>150</v>
      </c>
      <c r="K653">
        <v>1</v>
      </c>
      <c r="L653">
        <v>154000</v>
      </c>
      <c r="M653" t="b">
        <v>0</v>
      </c>
    </row>
    <row r="654" spans="1:13">
      <c r="A654" t="s">
        <v>1406</v>
      </c>
      <c r="B654" t="s">
        <v>903</v>
      </c>
      <c r="C654" t="s">
        <v>903</v>
      </c>
      <c r="D654">
        <v>184</v>
      </c>
      <c r="E654">
        <v>184</v>
      </c>
      <c r="F654">
        <v>5.5527470133630602E-2</v>
      </c>
      <c r="G654">
        <v>2.7763735066815001E-3</v>
      </c>
      <c r="H654">
        <v>1.38818675334076E-2</v>
      </c>
      <c r="I654">
        <v>0</v>
      </c>
      <c r="J654">
        <v>150</v>
      </c>
      <c r="K654">
        <v>1</v>
      </c>
      <c r="L654">
        <v>154000</v>
      </c>
      <c r="M654" t="b">
        <v>0</v>
      </c>
    </row>
    <row r="655" spans="1:13">
      <c r="A655" t="s">
        <v>1405</v>
      </c>
      <c r="B655" t="s">
        <v>902</v>
      </c>
      <c r="C655" t="s">
        <v>902</v>
      </c>
      <c r="D655">
        <v>183</v>
      </c>
      <c r="E655">
        <v>183</v>
      </c>
      <c r="F655">
        <v>6.6707717014303197E-2</v>
      </c>
      <c r="G655">
        <v>3.3353858507151001E-3</v>
      </c>
      <c r="H655">
        <v>1.6676929253575799E-2</v>
      </c>
      <c r="I655">
        <v>0</v>
      </c>
      <c r="J655">
        <v>150</v>
      </c>
      <c r="K655">
        <v>1</v>
      </c>
      <c r="L655">
        <v>154000</v>
      </c>
      <c r="M655" t="b">
        <v>0</v>
      </c>
    </row>
    <row r="656" spans="1:13">
      <c r="A656" t="s">
        <v>1407</v>
      </c>
      <c r="B656" t="s">
        <v>902</v>
      </c>
      <c r="C656" t="s">
        <v>816</v>
      </c>
      <c r="D656">
        <v>183</v>
      </c>
      <c r="E656">
        <v>97</v>
      </c>
      <c r="F656">
        <v>7.9842933711367632</v>
      </c>
      <c r="G656">
        <v>0.39921466855683818</v>
      </c>
      <c r="H656">
        <v>1.996073342784191</v>
      </c>
      <c r="I656">
        <v>0</v>
      </c>
      <c r="J656">
        <v>150</v>
      </c>
      <c r="K656">
        <v>1</v>
      </c>
      <c r="L656">
        <v>154000</v>
      </c>
      <c r="M656" t="b">
        <v>0</v>
      </c>
    </row>
    <row r="657" spans="1:13">
      <c r="A657" t="s">
        <v>1405</v>
      </c>
      <c r="B657" t="s">
        <v>902</v>
      </c>
      <c r="C657" t="s">
        <v>902</v>
      </c>
      <c r="D657">
        <v>183</v>
      </c>
      <c r="E657">
        <v>183</v>
      </c>
      <c r="F657">
        <v>9.3894095916354807</v>
      </c>
      <c r="G657">
        <v>0.4694704795817739</v>
      </c>
      <c r="H657">
        <v>2.3473523979088702</v>
      </c>
      <c r="I657">
        <v>0</v>
      </c>
      <c r="J657">
        <v>150</v>
      </c>
      <c r="K657">
        <v>1</v>
      </c>
      <c r="L657">
        <v>154000</v>
      </c>
      <c r="M657" t="b">
        <v>0</v>
      </c>
    </row>
    <row r="658" spans="1:13">
      <c r="A658" t="s">
        <v>1408</v>
      </c>
      <c r="B658" t="s">
        <v>842</v>
      </c>
      <c r="C658" t="s">
        <v>900</v>
      </c>
      <c r="D658">
        <v>123</v>
      </c>
      <c r="E658">
        <v>181</v>
      </c>
      <c r="F658">
        <v>9.2077883499129367</v>
      </c>
      <c r="G658">
        <v>0.46038941749564688</v>
      </c>
      <c r="H658">
        <v>2.3019470874782342</v>
      </c>
      <c r="I658">
        <v>0</v>
      </c>
      <c r="J658">
        <v>150</v>
      </c>
      <c r="K658">
        <v>1</v>
      </c>
      <c r="L658">
        <v>154000</v>
      </c>
      <c r="M658" t="b">
        <v>0</v>
      </c>
    </row>
    <row r="659" spans="1:13">
      <c r="A659" t="s">
        <v>1409</v>
      </c>
      <c r="B659" t="s">
        <v>722</v>
      </c>
      <c r="C659" t="s">
        <v>902</v>
      </c>
      <c r="D659">
        <v>3</v>
      </c>
      <c r="E659">
        <v>183</v>
      </c>
      <c r="F659">
        <v>13.16362444348678</v>
      </c>
      <c r="G659">
        <v>0.65818122217433905</v>
      </c>
      <c r="H659">
        <v>3.290906110871695</v>
      </c>
      <c r="I659">
        <v>0</v>
      </c>
      <c r="J659">
        <v>150</v>
      </c>
      <c r="K659">
        <v>1</v>
      </c>
      <c r="L659">
        <v>154000</v>
      </c>
      <c r="M659" t="b">
        <v>0</v>
      </c>
    </row>
    <row r="660" spans="1:13">
      <c r="A660" t="s">
        <v>1410</v>
      </c>
      <c r="B660" t="s">
        <v>900</v>
      </c>
      <c r="C660" t="s">
        <v>903</v>
      </c>
      <c r="D660">
        <v>181</v>
      </c>
      <c r="E660">
        <v>184</v>
      </c>
      <c r="F660">
        <v>12.009664573409699</v>
      </c>
      <c r="G660">
        <v>0.60048322867048487</v>
      </c>
      <c r="H660">
        <v>3.0024161433524239</v>
      </c>
      <c r="I660">
        <v>0</v>
      </c>
      <c r="J660">
        <v>150</v>
      </c>
      <c r="K660">
        <v>1</v>
      </c>
      <c r="L660">
        <v>154000</v>
      </c>
      <c r="M660" t="b">
        <v>0</v>
      </c>
    </row>
    <row r="661" spans="1:13">
      <c r="A661" t="s">
        <v>1411</v>
      </c>
      <c r="B661" t="s">
        <v>899</v>
      </c>
      <c r="C661" t="s">
        <v>902</v>
      </c>
      <c r="D661">
        <v>180</v>
      </c>
      <c r="E661">
        <v>183</v>
      </c>
      <c r="F661">
        <v>12.865759866537701</v>
      </c>
      <c r="G661">
        <v>0.64328799332688513</v>
      </c>
      <c r="H661">
        <v>3.2164399666344252</v>
      </c>
      <c r="I661">
        <v>0</v>
      </c>
      <c r="J661">
        <v>150</v>
      </c>
      <c r="K661">
        <v>1</v>
      </c>
      <c r="L661">
        <v>154000</v>
      </c>
      <c r="M661" t="b">
        <v>0</v>
      </c>
    </row>
    <row r="662" spans="1:13">
      <c r="A662" t="s">
        <v>1412</v>
      </c>
      <c r="B662" t="s">
        <v>842</v>
      </c>
      <c r="C662" t="s">
        <v>904</v>
      </c>
      <c r="D662">
        <v>123</v>
      </c>
      <c r="E662">
        <v>185</v>
      </c>
      <c r="F662">
        <v>13.993493171079351</v>
      </c>
      <c r="G662">
        <v>0.6996746585539676</v>
      </c>
      <c r="H662">
        <v>3.4983732927698381</v>
      </c>
      <c r="I662">
        <v>0</v>
      </c>
      <c r="J662">
        <v>150</v>
      </c>
      <c r="K662">
        <v>1</v>
      </c>
      <c r="L662">
        <v>154000</v>
      </c>
      <c r="M662" t="b">
        <v>0</v>
      </c>
    </row>
    <row r="663" spans="1:13">
      <c r="A663" t="s">
        <v>1413</v>
      </c>
      <c r="B663" t="s">
        <v>816</v>
      </c>
      <c r="C663" t="s">
        <v>813</v>
      </c>
      <c r="D663">
        <v>97</v>
      </c>
      <c r="E663">
        <v>94</v>
      </c>
      <c r="F663">
        <v>18.999902396704421</v>
      </c>
      <c r="G663">
        <v>0.94999511983522122</v>
      </c>
      <c r="H663">
        <v>4.7499755991761052</v>
      </c>
      <c r="I663">
        <v>0</v>
      </c>
      <c r="J663">
        <v>150</v>
      </c>
      <c r="K663">
        <v>1</v>
      </c>
      <c r="L663">
        <v>154000</v>
      </c>
      <c r="M663" t="b">
        <v>0</v>
      </c>
    </row>
    <row r="664" spans="1:13">
      <c r="A664" t="s">
        <v>1414</v>
      </c>
      <c r="B664" t="s">
        <v>813</v>
      </c>
      <c r="C664" t="s">
        <v>813</v>
      </c>
      <c r="D664">
        <v>94</v>
      </c>
      <c r="E664">
        <v>94</v>
      </c>
      <c r="F664">
        <v>0.74862728362705477</v>
      </c>
      <c r="G664">
        <v>3.7431364181352698E-2</v>
      </c>
      <c r="H664">
        <v>0.18715682090676369</v>
      </c>
      <c r="I664">
        <v>0</v>
      </c>
      <c r="J664">
        <v>150</v>
      </c>
      <c r="K664">
        <v>1</v>
      </c>
      <c r="L664">
        <v>154000</v>
      </c>
      <c r="M664" t="b">
        <v>0</v>
      </c>
    </row>
    <row r="665" spans="1:13">
      <c r="A665" t="s">
        <v>1415</v>
      </c>
      <c r="B665" t="s">
        <v>903</v>
      </c>
      <c r="C665" t="s">
        <v>899</v>
      </c>
      <c r="D665">
        <v>184</v>
      </c>
      <c r="E665">
        <v>180</v>
      </c>
      <c r="F665">
        <v>18.793979635584471</v>
      </c>
      <c r="G665">
        <v>0.93969898177922362</v>
      </c>
      <c r="H665">
        <v>4.6984949088961176</v>
      </c>
      <c r="I665">
        <v>0</v>
      </c>
      <c r="J665">
        <v>150</v>
      </c>
      <c r="K665">
        <v>1</v>
      </c>
      <c r="L665">
        <v>154000</v>
      </c>
      <c r="M665" t="b">
        <v>0</v>
      </c>
    </row>
    <row r="666" spans="1:13">
      <c r="A666" t="s">
        <v>1405</v>
      </c>
      <c r="B666" t="s">
        <v>902</v>
      </c>
      <c r="C666" t="s">
        <v>902</v>
      </c>
      <c r="D666">
        <v>183</v>
      </c>
      <c r="E666">
        <v>183</v>
      </c>
      <c r="F666">
        <v>1.9543502397891801</v>
      </c>
      <c r="G666">
        <v>9.7717511989458994E-2</v>
      </c>
      <c r="H666">
        <v>0.48858755994729491</v>
      </c>
      <c r="I666">
        <v>0</v>
      </c>
      <c r="J666">
        <v>150</v>
      </c>
      <c r="K666">
        <v>1</v>
      </c>
      <c r="L666">
        <v>154000</v>
      </c>
      <c r="M666" t="b">
        <v>0</v>
      </c>
    </row>
    <row r="667" spans="1:13">
      <c r="A667" t="s">
        <v>1416</v>
      </c>
      <c r="B667" t="s">
        <v>722</v>
      </c>
      <c r="C667" t="s">
        <v>813</v>
      </c>
      <c r="D667">
        <v>3</v>
      </c>
      <c r="E667">
        <v>94</v>
      </c>
      <c r="F667">
        <v>3.4546007265462588</v>
      </c>
      <c r="G667">
        <v>0.1727300363273129</v>
      </c>
      <c r="H667">
        <v>0.86365018163656471</v>
      </c>
      <c r="I667">
        <v>0</v>
      </c>
      <c r="J667">
        <v>150</v>
      </c>
      <c r="K667">
        <v>1</v>
      </c>
      <c r="L667">
        <v>154000</v>
      </c>
      <c r="M667" t="b">
        <v>0</v>
      </c>
    </row>
    <row r="668" spans="1:13">
      <c r="A668" t="s">
        <v>1373</v>
      </c>
      <c r="B668" t="s">
        <v>749</v>
      </c>
      <c r="C668" t="s">
        <v>749</v>
      </c>
      <c r="D668">
        <v>30</v>
      </c>
      <c r="E668">
        <v>30</v>
      </c>
      <c r="F668">
        <v>4.322868591573231</v>
      </c>
      <c r="G668">
        <v>0.21614342957866151</v>
      </c>
      <c r="H668">
        <v>1.080717147893308</v>
      </c>
      <c r="I668">
        <v>0</v>
      </c>
      <c r="J668">
        <v>150</v>
      </c>
      <c r="K668">
        <v>1</v>
      </c>
      <c r="L668">
        <v>154000</v>
      </c>
      <c r="M668" t="b">
        <v>0</v>
      </c>
    </row>
    <row r="669" spans="1:13">
      <c r="A669" t="s">
        <v>1373</v>
      </c>
      <c r="B669" t="s">
        <v>749</v>
      </c>
      <c r="C669" t="s">
        <v>749</v>
      </c>
      <c r="D669">
        <v>30</v>
      </c>
      <c r="E669">
        <v>30</v>
      </c>
      <c r="F669">
        <v>0.2013503554477894</v>
      </c>
      <c r="G669">
        <v>1.00675177723894E-2</v>
      </c>
      <c r="H669">
        <v>5.0337588861947301E-2</v>
      </c>
      <c r="I669">
        <v>0</v>
      </c>
      <c r="J669">
        <v>150</v>
      </c>
      <c r="K669">
        <v>1</v>
      </c>
      <c r="L669">
        <v>154000</v>
      </c>
      <c r="M669" t="b">
        <v>0</v>
      </c>
    </row>
    <row r="670" spans="1:13">
      <c r="A670" t="s">
        <v>1373</v>
      </c>
      <c r="B670" t="s">
        <v>749</v>
      </c>
      <c r="C670" t="s">
        <v>749</v>
      </c>
      <c r="D670">
        <v>30</v>
      </c>
      <c r="E670">
        <v>30</v>
      </c>
      <c r="F670">
        <v>7.7623342055756994E-2</v>
      </c>
      <c r="G670">
        <v>3.8811671027878E-3</v>
      </c>
      <c r="H670">
        <v>1.94058355139392E-2</v>
      </c>
      <c r="I670">
        <v>0</v>
      </c>
      <c r="J670">
        <v>800</v>
      </c>
      <c r="K670">
        <v>1</v>
      </c>
      <c r="L670">
        <v>345000</v>
      </c>
      <c r="M670" t="b">
        <v>0</v>
      </c>
    </row>
    <row r="671" spans="1:13">
      <c r="A671" t="s">
        <v>1373</v>
      </c>
      <c r="B671" t="s">
        <v>749</v>
      </c>
      <c r="C671" t="s">
        <v>749</v>
      </c>
      <c r="D671">
        <v>30</v>
      </c>
      <c r="E671">
        <v>30</v>
      </c>
      <c r="F671">
        <v>6.8545897322611501E-2</v>
      </c>
      <c r="G671">
        <v>3.4272948661304998E-3</v>
      </c>
      <c r="H671">
        <v>1.7136474330652799E-2</v>
      </c>
      <c r="I671">
        <v>0</v>
      </c>
      <c r="J671">
        <v>800</v>
      </c>
      <c r="K671">
        <v>1</v>
      </c>
      <c r="L671">
        <v>345000</v>
      </c>
      <c r="M671" t="b">
        <v>0</v>
      </c>
    </row>
    <row r="672" spans="1:13">
      <c r="A672" t="s">
        <v>1373</v>
      </c>
      <c r="B672" t="s">
        <v>749</v>
      </c>
      <c r="C672" t="s">
        <v>749</v>
      </c>
      <c r="D672">
        <v>30</v>
      </c>
      <c r="E672">
        <v>30</v>
      </c>
      <c r="F672">
        <v>0.20405727771846169</v>
      </c>
      <c r="G672">
        <v>1.0202863885922999E-2</v>
      </c>
      <c r="H672">
        <v>5.1014319429615401E-2</v>
      </c>
      <c r="I672">
        <v>0</v>
      </c>
      <c r="J672">
        <v>150</v>
      </c>
      <c r="K672">
        <v>1</v>
      </c>
      <c r="L672">
        <v>154000</v>
      </c>
      <c r="M672" t="b">
        <v>0</v>
      </c>
    </row>
    <row r="673" spans="1:13">
      <c r="A673" t="s">
        <v>1417</v>
      </c>
      <c r="B673" t="s">
        <v>905</v>
      </c>
      <c r="C673" t="s">
        <v>749</v>
      </c>
      <c r="D673">
        <v>186</v>
      </c>
      <c r="E673">
        <v>30</v>
      </c>
      <c r="F673">
        <v>55.857507907908612</v>
      </c>
      <c r="G673">
        <v>2.7928753953954311</v>
      </c>
      <c r="H673">
        <v>13.96437697697715</v>
      </c>
      <c r="I673">
        <v>0</v>
      </c>
      <c r="J673">
        <v>800</v>
      </c>
      <c r="K673">
        <v>1</v>
      </c>
      <c r="L673">
        <v>345000</v>
      </c>
      <c r="M673" t="b">
        <v>0</v>
      </c>
    </row>
    <row r="674" spans="1:13">
      <c r="A674" t="s">
        <v>1373</v>
      </c>
      <c r="B674" t="s">
        <v>749</v>
      </c>
      <c r="C674" t="s">
        <v>749</v>
      </c>
      <c r="D674">
        <v>30</v>
      </c>
      <c r="E674">
        <v>30</v>
      </c>
      <c r="F674">
        <v>0.98248385714490238</v>
      </c>
      <c r="G674">
        <v>4.9124192857245098E-2</v>
      </c>
      <c r="H674">
        <v>0.2456209642862256</v>
      </c>
      <c r="I674">
        <v>0</v>
      </c>
      <c r="J674">
        <v>150</v>
      </c>
      <c r="K674">
        <v>1</v>
      </c>
      <c r="L674">
        <v>154000</v>
      </c>
      <c r="M674" t="b">
        <v>0</v>
      </c>
    </row>
    <row r="675" spans="1:13">
      <c r="A675" t="s">
        <v>1418</v>
      </c>
      <c r="B675" t="s">
        <v>885</v>
      </c>
      <c r="C675" t="s">
        <v>885</v>
      </c>
      <c r="D675">
        <v>166</v>
      </c>
      <c r="E675">
        <v>166</v>
      </c>
      <c r="F675">
        <v>0.24757155566223041</v>
      </c>
      <c r="G675">
        <v>1.2378577783111499E-2</v>
      </c>
      <c r="H675">
        <v>6.1892888915557602E-2</v>
      </c>
      <c r="I675">
        <v>0</v>
      </c>
      <c r="J675">
        <v>150</v>
      </c>
      <c r="K675">
        <v>1</v>
      </c>
      <c r="L675">
        <v>154000</v>
      </c>
      <c r="M675" t="b">
        <v>0</v>
      </c>
    </row>
    <row r="676" spans="1:13">
      <c r="A676" t="s">
        <v>1418</v>
      </c>
      <c r="B676" t="s">
        <v>885</v>
      </c>
      <c r="C676" t="s">
        <v>885</v>
      </c>
      <c r="D676">
        <v>166</v>
      </c>
      <c r="E676">
        <v>166</v>
      </c>
      <c r="F676">
        <v>0.2353831504117056</v>
      </c>
      <c r="G676">
        <v>1.1769157520585201E-2</v>
      </c>
      <c r="H676">
        <v>5.88457876029264E-2</v>
      </c>
      <c r="I676">
        <v>0</v>
      </c>
      <c r="J676">
        <v>150</v>
      </c>
      <c r="K676">
        <v>1</v>
      </c>
      <c r="L676">
        <v>154000</v>
      </c>
      <c r="M676" t="b">
        <v>0</v>
      </c>
    </row>
    <row r="677" spans="1:13">
      <c r="A677" t="s">
        <v>1373</v>
      </c>
      <c r="B677" t="s">
        <v>749</v>
      </c>
      <c r="C677" t="s">
        <v>749</v>
      </c>
      <c r="D677">
        <v>30</v>
      </c>
      <c r="E677">
        <v>30</v>
      </c>
      <c r="F677">
        <v>0.94147888378797118</v>
      </c>
      <c r="G677">
        <v>4.7073944189398503E-2</v>
      </c>
      <c r="H677">
        <v>0.23536972094699279</v>
      </c>
      <c r="I677">
        <v>0</v>
      </c>
      <c r="J677">
        <v>800</v>
      </c>
      <c r="K677">
        <v>1</v>
      </c>
      <c r="L677">
        <v>345000</v>
      </c>
      <c r="M677" t="b">
        <v>0</v>
      </c>
    </row>
    <row r="678" spans="1:13">
      <c r="A678" t="s">
        <v>1419</v>
      </c>
      <c r="B678" t="s">
        <v>749</v>
      </c>
      <c r="C678" t="s">
        <v>906</v>
      </c>
      <c r="D678">
        <v>30</v>
      </c>
      <c r="E678">
        <v>187</v>
      </c>
      <c r="F678">
        <v>14.48198137523808</v>
      </c>
      <c r="G678">
        <v>0.72409906876190433</v>
      </c>
      <c r="H678">
        <v>3.6204953438095209</v>
      </c>
      <c r="I678">
        <v>0</v>
      </c>
      <c r="J678">
        <v>150</v>
      </c>
      <c r="K678">
        <v>1</v>
      </c>
      <c r="L678">
        <v>154000</v>
      </c>
      <c r="M678" t="b">
        <v>0</v>
      </c>
    </row>
    <row r="679" spans="1:13">
      <c r="A679" t="s">
        <v>1420</v>
      </c>
      <c r="B679" t="s">
        <v>905</v>
      </c>
      <c r="C679" t="s">
        <v>1131</v>
      </c>
      <c r="D679">
        <v>186</v>
      </c>
      <c r="E679">
        <v>412</v>
      </c>
      <c r="F679">
        <v>20.811344839575241</v>
      </c>
      <c r="G679">
        <v>1.0405672419787619</v>
      </c>
      <c r="H679">
        <v>5.2028362098938112</v>
      </c>
      <c r="I679">
        <v>0</v>
      </c>
      <c r="J679">
        <v>150</v>
      </c>
      <c r="K679">
        <v>1</v>
      </c>
      <c r="L679">
        <v>154000</v>
      </c>
      <c r="M679" t="b">
        <v>0</v>
      </c>
    </row>
    <row r="680" spans="1:13">
      <c r="A680" t="s">
        <v>1421</v>
      </c>
      <c r="B680" t="s">
        <v>908</v>
      </c>
      <c r="C680" t="s">
        <v>749</v>
      </c>
      <c r="D680">
        <v>189</v>
      </c>
      <c r="E680">
        <v>30</v>
      </c>
      <c r="F680">
        <v>14.89162269263052</v>
      </c>
      <c r="G680">
        <v>0.74458113463152609</v>
      </c>
      <c r="H680">
        <v>3.72290567315763</v>
      </c>
      <c r="I680">
        <v>0</v>
      </c>
      <c r="J680">
        <v>800</v>
      </c>
      <c r="K680">
        <v>1</v>
      </c>
      <c r="L680">
        <v>345000</v>
      </c>
      <c r="M680" t="b">
        <v>0</v>
      </c>
    </row>
    <row r="681" spans="1:13">
      <c r="A681" t="s">
        <v>1252</v>
      </c>
      <c r="B681" t="s">
        <v>787</v>
      </c>
      <c r="C681" t="s">
        <v>787</v>
      </c>
      <c r="D681">
        <v>68</v>
      </c>
      <c r="E681">
        <v>68</v>
      </c>
      <c r="F681">
        <v>2.844592596868841</v>
      </c>
      <c r="G681">
        <v>0.14222962984344201</v>
      </c>
      <c r="H681">
        <v>0.71114814921721026</v>
      </c>
      <c r="I681">
        <v>0</v>
      </c>
      <c r="J681">
        <v>150</v>
      </c>
      <c r="K681">
        <v>1</v>
      </c>
      <c r="L681">
        <v>154000</v>
      </c>
      <c r="M681" t="b">
        <v>0</v>
      </c>
    </row>
    <row r="682" spans="1:13">
      <c r="A682" t="s">
        <v>1390</v>
      </c>
      <c r="B682" t="s">
        <v>893</v>
      </c>
      <c r="C682" t="s">
        <v>893</v>
      </c>
      <c r="D682">
        <v>174</v>
      </c>
      <c r="E682">
        <v>174</v>
      </c>
      <c r="F682">
        <v>5.5174482506048297E-2</v>
      </c>
      <c r="G682">
        <v>2.7587241253024001E-3</v>
      </c>
      <c r="H682">
        <v>1.3793620626512E-2</v>
      </c>
      <c r="I682">
        <v>0</v>
      </c>
      <c r="J682">
        <v>800</v>
      </c>
      <c r="K682">
        <v>1</v>
      </c>
      <c r="L682">
        <v>345000</v>
      </c>
      <c r="M682" t="b">
        <v>0</v>
      </c>
    </row>
    <row r="683" spans="1:13">
      <c r="A683" t="s">
        <v>1252</v>
      </c>
      <c r="B683" t="s">
        <v>787</v>
      </c>
      <c r="C683" t="s">
        <v>787</v>
      </c>
      <c r="D683">
        <v>68</v>
      </c>
      <c r="E683">
        <v>68</v>
      </c>
      <c r="F683">
        <v>0.10157581071704699</v>
      </c>
      <c r="G683">
        <v>5.0787905358522997E-3</v>
      </c>
      <c r="H683">
        <v>2.53939526792617E-2</v>
      </c>
      <c r="I683">
        <v>0</v>
      </c>
      <c r="J683">
        <v>800</v>
      </c>
      <c r="K683">
        <v>1</v>
      </c>
      <c r="L683">
        <v>345000</v>
      </c>
      <c r="M683" t="b">
        <v>0</v>
      </c>
    </row>
    <row r="684" spans="1:13">
      <c r="A684" t="s">
        <v>1252</v>
      </c>
      <c r="B684" t="s">
        <v>787</v>
      </c>
      <c r="C684" t="s">
        <v>787</v>
      </c>
      <c r="D684">
        <v>68</v>
      </c>
      <c r="E684">
        <v>68</v>
      </c>
      <c r="F684">
        <v>0.1009288825405945</v>
      </c>
      <c r="G684">
        <v>5.0464441270296999E-3</v>
      </c>
      <c r="H684">
        <v>2.52322206351486E-2</v>
      </c>
      <c r="I684">
        <v>0</v>
      </c>
      <c r="J684">
        <v>800</v>
      </c>
      <c r="K684">
        <v>1</v>
      </c>
      <c r="L684">
        <v>345000</v>
      </c>
      <c r="M684" t="b">
        <v>0</v>
      </c>
    </row>
    <row r="685" spans="1:13">
      <c r="A685" t="s">
        <v>1390</v>
      </c>
      <c r="B685" t="s">
        <v>893</v>
      </c>
      <c r="C685" t="s">
        <v>893</v>
      </c>
      <c r="D685">
        <v>174</v>
      </c>
      <c r="E685">
        <v>174</v>
      </c>
      <c r="F685">
        <v>6.7149963532745993E-2</v>
      </c>
      <c r="G685">
        <v>3.3574981766372998E-3</v>
      </c>
      <c r="H685">
        <v>1.6787490883186498E-2</v>
      </c>
      <c r="I685">
        <v>0</v>
      </c>
      <c r="J685">
        <v>150</v>
      </c>
      <c r="K685">
        <v>1</v>
      </c>
      <c r="L685">
        <v>154000</v>
      </c>
      <c r="M685" t="b">
        <v>0</v>
      </c>
    </row>
    <row r="686" spans="1:13">
      <c r="A686" t="s">
        <v>1390</v>
      </c>
      <c r="B686" t="s">
        <v>893</v>
      </c>
      <c r="C686" t="s">
        <v>893</v>
      </c>
      <c r="D686">
        <v>174</v>
      </c>
      <c r="E686">
        <v>174</v>
      </c>
      <c r="F686">
        <v>6.0422683560801299E-2</v>
      </c>
      <c r="G686">
        <v>3.0211341780399998E-3</v>
      </c>
      <c r="H686">
        <v>1.51056708902003E-2</v>
      </c>
      <c r="I686">
        <v>0</v>
      </c>
      <c r="J686">
        <v>800</v>
      </c>
      <c r="K686">
        <v>1</v>
      </c>
      <c r="L686">
        <v>345000</v>
      </c>
      <c r="M686" t="b">
        <v>0</v>
      </c>
    </row>
    <row r="687" spans="1:13">
      <c r="A687" t="s">
        <v>1252</v>
      </c>
      <c r="B687" t="s">
        <v>787</v>
      </c>
      <c r="C687" t="s">
        <v>787</v>
      </c>
      <c r="D687">
        <v>68</v>
      </c>
      <c r="E687">
        <v>68</v>
      </c>
      <c r="F687">
        <v>9.5893846311160699E-2</v>
      </c>
      <c r="G687">
        <v>4.7946923155579996E-3</v>
      </c>
      <c r="H687">
        <v>2.3973461577790098E-2</v>
      </c>
      <c r="I687">
        <v>0</v>
      </c>
      <c r="J687">
        <v>800</v>
      </c>
      <c r="K687">
        <v>1</v>
      </c>
      <c r="L687">
        <v>345000</v>
      </c>
      <c r="M687" t="b">
        <v>0</v>
      </c>
    </row>
    <row r="688" spans="1:13">
      <c r="A688" t="s">
        <v>1252</v>
      </c>
      <c r="B688" t="s">
        <v>787</v>
      </c>
      <c r="C688" t="s">
        <v>787</v>
      </c>
      <c r="D688">
        <v>68</v>
      </c>
      <c r="E688">
        <v>68</v>
      </c>
      <c r="F688">
        <v>0.33784355133589539</v>
      </c>
      <c r="G688">
        <v>1.6892177566794699E-2</v>
      </c>
      <c r="H688">
        <v>8.4460887833973805E-2</v>
      </c>
      <c r="I688">
        <v>0</v>
      </c>
      <c r="J688">
        <v>800</v>
      </c>
      <c r="K688">
        <v>1</v>
      </c>
      <c r="L688">
        <v>345000</v>
      </c>
      <c r="M688" t="b">
        <v>0</v>
      </c>
    </row>
    <row r="689" spans="1:13">
      <c r="A689" t="s">
        <v>1390</v>
      </c>
      <c r="B689" t="s">
        <v>893</v>
      </c>
      <c r="C689" t="s">
        <v>893</v>
      </c>
      <c r="D689">
        <v>174</v>
      </c>
      <c r="E689">
        <v>174</v>
      </c>
      <c r="F689">
        <v>6.91982555571556E-2</v>
      </c>
      <c r="G689">
        <v>3.4599127778577E-3</v>
      </c>
      <c r="H689">
        <v>1.72995638892889E-2</v>
      </c>
      <c r="I689">
        <v>0</v>
      </c>
      <c r="J689">
        <v>150</v>
      </c>
      <c r="K689">
        <v>1</v>
      </c>
      <c r="L689">
        <v>154000</v>
      </c>
      <c r="M689" t="b">
        <v>0</v>
      </c>
    </row>
    <row r="690" spans="1:13">
      <c r="A690" t="s">
        <v>1252</v>
      </c>
      <c r="B690" t="s">
        <v>787</v>
      </c>
      <c r="C690" t="s">
        <v>787</v>
      </c>
      <c r="D690">
        <v>68</v>
      </c>
      <c r="E690">
        <v>68</v>
      </c>
      <c r="F690">
        <v>9.0858382649347397E-2</v>
      </c>
      <c r="G690">
        <v>4.5429191324672996E-3</v>
      </c>
      <c r="H690">
        <v>2.2714595662336801E-2</v>
      </c>
      <c r="I690">
        <v>0</v>
      </c>
      <c r="J690">
        <v>800</v>
      </c>
      <c r="K690">
        <v>1</v>
      </c>
      <c r="L690">
        <v>345000</v>
      </c>
      <c r="M690" t="b">
        <v>0</v>
      </c>
    </row>
    <row r="691" spans="1:13">
      <c r="A691" t="s">
        <v>1390</v>
      </c>
      <c r="B691" t="s">
        <v>893</v>
      </c>
      <c r="C691" t="s">
        <v>893</v>
      </c>
      <c r="D691">
        <v>174</v>
      </c>
      <c r="E691">
        <v>174</v>
      </c>
      <c r="F691">
        <v>4.6250316870914403E-2</v>
      </c>
      <c r="G691">
        <v>2.3125158435457001E-3</v>
      </c>
      <c r="H691">
        <v>1.1562579217728601E-2</v>
      </c>
      <c r="I691">
        <v>0</v>
      </c>
      <c r="J691">
        <v>800</v>
      </c>
      <c r="K691">
        <v>1</v>
      </c>
      <c r="L691">
        <v>345000</v>
      </c>
      <c r="M691" t="b">
        <v>0</v>
      </c>
    </row>
    <row r="692" spans="1:13">
      <c r="A692" t="s">
        <v>1359</v>
      </c>
      <c r="B692" t="s">
        <v>953</v>
      </c>
      <c r="C692" t="s">
        <v>953</v>
      </c>
      <c r="D692">
        <v>234</v>
      </c>
      <c r="E692">
        <v>234</v>
      </c>
      <c r="F692">
        <v>0.1394674132946595</v>
      </c>
      <c r="G692">
        <v>6.9733706647329002E-3</v>
      </c>
      <c r="H692">
        <v>3.48668533236648E-2</v>
      </c>
      <c r="I692">
        <v>0</v>
      </c>
      <c r="J692">
        <v>800</v>
      </c>
      <c r="K692">
        <v>1</v>
      </c>
      <c r="L692">
        <v>345000</v>
      </c>
      <c r="M692" t="b">
        <v>0</v>
      </c>
    </row>
    <row r="693" spans="1:13">
      <c r="A693" t="s">
        <v>1390</v>
      </c>
      <c r="B693" t="s">
        <v>893</v>
      </c>
      <c r="C693" t="s">
        <v>893</v>
      </c>
      <c r="D693">
        <v>174</v>
      </c>
      <c r="E693">
        <v>174</v>
      </c>
      <c r="F693">
        <v>6.5421529885556495E-2</v>
      </c>
      <c r="G693">
        <v>3.2710764942778E-3</v>
      </c>
      <c r="H693">
        <v>1.63553824713891E-2</v>
      </c>
      <c r="I693">
        <v>0</v>
      </c>
      <c r="J693">
        <v>150</v>
      </c>
      <c r="K693">
        <v>1</v>
      </c>
      <c r="L693">
        <v>154000</v>
      </c>
      <c r="M693" t="b">
        <v>0</v>
      </c>
    </row>
    <row r="694" spans="1:13">
      <c r="A694" t="s">
        <v>1359</v>
      </c>
      <c r="B694" t="s">
        <v>953</v>
      </c>
      <c r="C694" t="s">
        <v>953</v>
      </c>
      <c r="D694">
        <v>234</v>
      </c>
      <c r="E694">
        <v>234</v>
      </c>
      <c r="F694">
        <v>0.143785629684932</v>
      </c>
      <c r="G694">
        <v>7.1892814842465999E-3</v>
      </c>
      <c r="H694">
        <v>3.5946407421233E-2</v>
      </c>
      <c r="I694">
        <v>0</v>
      </c>
      <c r="J694">
        <v>800</v>
      </c>
      <c r="K694">
        <v>1</v>
      </c>
      <c r="L694">
        <v>345000</v>
      </c>
      <c r="M694" t="b">
        <v>0</v>
      </c>
    </row>
    <row r="695" spans="1:13">
      <c r="A695" t="s">
        <v>1359</v>
      </c>
      <c r="B695" t="s">
        <v>953</v>
      </c>
      <c r="C695" t="s">
        <v>953</v>
      </c>
      <c r="D695">
        <v>234</v>
      </c>
      <c r="E695">
        <v>234</v>
      </c>
      <c r="F695">
        <v>5.6325539926665301E-2</v>
      </c>
      <c r="G695">
        <v>2.8162769963331999E-3</v>
      </c>
      <c r="H695">
        <v>1.4081384981666299E-2</v>
      </c>
      <c r="I695">
        <v>0</v>
      </c>
      <c r="J695">
        <v>800</v>
      </c>
      <c r="K695">
        <v>1</v>
      </c>
      <c r="L695">
        <v>345000</v>
      </c>
      <c r="M695" t="b">
        <v>0</v>
      </c>
    </row>
    <row r="696" spans="1:13">
      <c r="A696" t="s">
        <v>1390</v>
      </c>
      <c r="B696" t="s">
        <v>893</v>
      </c>
      <c r="C696" t="s">
        <v>893</v>
      </c>
      <c r="D696">
        <v>174</v>
      </c>
      <c r="E696">
        <v>174</v>
      </c>
      <c r="F696">
        <v>6.8153335623174799E-2</v>
      </c>
      <c r="G696">
        <v>3.4076667811587E-3</v>
      </c>
      <c r="H696">
        <v>1.70383339057937E-2</v>
      </c>
      <c r="I696">
        <v>0</v>
      </c>
      <c r="J696">
        <v>150</v>
      </c>
      <c r="K696">
        <v>1</v>
      </c>
      <c r="L696">
        <v>154000</v>
      </c>
      <c r="M696" t="b">
        <v>0</v>
      </c>
    </row>
    <row r="697" spans="1:13">
      <c r="A697" t="s">
        <v>1390</v>
      </c>
      <c r="B697" t="s">
        <v>893</v>
      </c>
      <c r="C697" t="s">
        <v>893</v>
      </c>
      <c r="D697">
        <v>174</v>
      </c>
      <c r="E697">
        <v>174</v>
      </c>
      <c r="F697">
        <v>4.1847301795873398E-2</v>
      </c>
      <c r="G697">
        <v>2.0923650897936002E-3</v>
      </c>
      <c r="H697">
        <v>1.0461825448968299E-2</v>
      </c>
      <c r="I697">
        <v>0</v>
      </c>
      <c r="J697">
        <v>800</v>
      </c>
      <c r="K697">
        <v>1</v>
      </c>
      <c r="L697">
        <v>345000</v>
      </c>
      <c r="M697" t="b">
        <v>0</v>
      </c>
    </row>
    <row r="698" spans="1:13">
      <c r="A698" t="s">
        <v>1252</v>
      </c>
      <c r="B698" t="s">
        <v>787</v>
      </c>
      <c r="C698" t="s">
        <v>787</v>
      </c>
      <c r="D698">
        <v>68</v>
      </c>
      <c r="E698">
        <v>68</v>
      </c>
      <c r="F698">
        <v>0.24100162052433141</v>
      </c>
      <c r="G698">
        <v>1.20500810262165E-2</v>
      </c>
      <c r="H698">
        <v>6.0250405131082797E-2</v>
      </c>
      <c r="I698">
        <v>0</v>
      </c>
      <c r="J698">
        <v>800</v>
      </c>
      <c r="K698">
        <v>1</v>
      </c>
      <c r="L698">
        <v>345000</v>
      </c>
      <c r="M698" t="b">
        <v>0</v>
      </c>
    </row>
    <row r="699" spans="1:13">
      <c r="A699" t="s">
        <v>1359</v>
      </c>
      <c r="B699" t="s">
        <v>953</v>
      </c>
      <c r="C699" t="s">
        <v>953</v>
      </c>
      <c r="D699">
        <v>234</v>
      </c>
      <c r="E699">
        <v>234</v>
      </c>
      <c r="F699">
        <v>5.5702255306026703E-2</v>
      </c>
      <c r="G699">
        <v>2.7851127653012999E-3</v>
      </c>
      <c r="H699">
        <v>1.3925563826506599E-2</v>
      </c>
      <c r="I699">
        <v>0</v>
      </c>
      <c r="J699">
        <v>800</v>
      </c>
      <c r="K699">
        <v>1</v>
      </c>
      <c r="L699">
        <v>345000</v>
      </c>
      <c r="M699" t="b">
        <v>0</v>
      </c>
    </row>
    <row r="700" spans="1:13">
      <c r="A700" t="s">
        <v>1422</v>
      </c>
      <c r="B700" t="s">
        <v>1011</v>
      </c>
      <c r="C700" t="s">
        <v>783</v>
      </c>
      <c r="D700">
        <v>292</v>
      </c>
      <c r="E700">
        <v>64</v>
      </c>
      <c r="F700">
        <v>17.18754664027794</v>
      </c>
      <c r="G700">
        <v>0.85937733201389721</v>
      </c>
      <c r="H700">
        <v>4.2968866600694859</v>
      </c>
      <c r="I700">
        <v>0</v>
      </c>
      <c r="J700">
        <v>800</v>
      </c>
      <c r="K700">
        <v>1</v>
      </c>
      <c r="L700">
        <v>345000</v>
      </c>
      <c r="M700" t="b">
        <v>0</v>
      </c>
    </row>
    <row r="701" spans="1:13">
      <c r="A701" t="s">
        <v>1423</v>
      </c>
      <c r="B701" t="s">
        <v>909</v>
      </c>
      <c r="C701" t="s">
        <v>909</v>
      </c>
      <c r="D701">
        <v>190</v>
      </c>
      <c r="E701">
        <v>190</v>
      </c>
      <c r="F701">
        <v>3.769664433051175</v>
      </c>
      <c r="G701">
        <v>0.18848322165255871</v>
      </c>
      <c r="H701">
        <v>0.94241610826279365</v>
      </c>
      <c r="I701">
        <v>0</v>
      </c>
      <c r="J701">
        <v>150</v>
      </c>
      <c r="K701">
        <v>1</v>
      </c>
      <c r="L701">
        <v>154000</v>
      </c>
      <c r="M701" t="b">
        <v>0</v>
      </c>
    </row>
    <row r="702" spans="1:13">
      <c r="A702" t="s">
        <v>1423</v>
      </c>
      <c r="B702" t="s">
        <v>909</v>
      </c>
      <c r="C702" t="s">
        <v>909</v>
      </c>
      <c r="D702">
        <v>190</v>
      </c>
      <c r="E702">
        <v>190</v>
      </c>
      <c r="F702">
        <v>9.6700662679141285</v>
      </c>
      <c r="G702">
        <v>0.4835033133957064</v>
      </c>
      <c r="H702">
        <v>2.4175165669785321</v>
      </c>
      <c r="I702">
        <v>0</v>
      </c>
      <c r="J702">
        <v>150</v>
      </c>
      <c r="K702">
        <v>1</v>
      </c>
      <c r="L702">
        <v>154000</v>
      </c>
      <c r="M702" t="b">
        <v>0</v>
      </c>
    </row>
    <row r="703" spans="1:13">
      <c r="A703" t="s">
        <v>1424</v>
      </c>
      <c r="B703" t="s">
        <v>781</v>
      </c>
      <c r="C703" t="s">
        <v>909</v>
      </c>
      <c r="D703">
        <v>62</v>
      </c>
      <c r="E703">
        <v>190</v>
      </c>
      <c r="F703">
        <v>6.435658271099105</v>
      </c>
      <c r="G703">
        <v>0.3217829135549552</v>
      </c>
      <c r="H703">
        <v>1.608914567774776</v>
      </c>
      <c r="I703">
        <v>0</v>
      </c>
      <c r="J703">
        <v>150</v>
      </c>
      <c r="K703">
        <v>1</v>
      </c>
      <c r="L703">
        <v>154000</v>
      </c>
      <c r="M703" t="b">
        <v>0</v>
      </c>
    </row>
    <row r="704" spans="1:13">
      <c r="A704" t="s">
        <v>1425</v>
      </c>
      <c r="B704" t="s">
        <v>782</v>
      </c>
      <c r="C704" t="s">
        <v>828</v>
      </c>
      <c r="D704">
        <v>63</v>
      </c>
      <c r="E704">
        <v>109</v>
      </c>
      <c r="F704">
        <v>24.235273486206172</v>
      </c>
      <c r="G704">
        <v>1.2117636743103091</v>
      </c>
      <c r="H704">
        <v>6.0588183715515438</v>
      </c>
      <c r="I704">
        <v>0</v>
      </c>
      <c r="J704">
        <v>150</v>
      </c>
      <c r="K704">
        <v>1</v>
      </c>
      <c r="L704">
        <v>154000</v>
      </c>
      <c r="M704" t="b">
        <v>0</v>
      </c>
    </row>
    <row r="705" spans="1:13">
      <c r="A705" t="s">
        <v>1209</v>
      </c>
      <c r="B705" t="s">
        <v>782</v>
      </c>
      <c r="C705" t="s">
        <v>782</v>
      </c>
      <c r="D705">
        <v>63</v>
      </c>
      <c r="E705">
        <v>63</v>
      </c>
      <c r="F705">
        <v>0.5253242043003471</v>
      </c>
      <c r="G705">
        <v>2.6266210215017301E-2</v>
      </c>
      <c r="H705">
        <v>0.13133105107508669</v>
      </c>
      <c r="I705">
        <v>0</v>
      </c>
      <c r="J705">
        <v>150</v>
      </c>
      <c r="K705">
        <v>1</v>
      </c>
      <c r="L705">
        <v>154000</v>
      </c>
      <c r="M705" t="b">
        <v>0</v>
      </c>
    </row>
    <row r="706" spans="1:13">
      <c r="A706" t="s">
        <v>1209</v>
      </c>
      <c r="B706" t="s">
        <v>782</v>
      </c>
      <c r="C706" t="s">
        <v>782</v>
      </c>
      <c r="D706">
        <v>63</v>
      </c>
      <c r="E706">
        <v>63</v>
      </c>
      <c r="F706">
        <v>0.97097060294979576</v>
      </c>
      <c r="G706">
        <v>4.85485301474897E-2</v>
      </c>
      <c r="H706">
        <v>0.24274265073744891</v>
      </c>
      <c r="I706">
        <v>0</v>
      </c>
      <c r="J706">
        <v>150</v>
      </c>
      <c r="K706">
        <v>1</v>
      </c>
      <c r="L706">
        <v>154000</v>
      </c>
      <c r="M706" t="b">
        <v>0</v>
      </c>
    </row>
    <row r="707" spans="1:13">
      <c r="A707" t="s">
        <v>1229</v>
      </c>
      <c r="B707" t="s">
        <v>759</v>
      </c>
      <c r="C707" t="s">
        <v>759</v>
      </c>
      <c r="D707">
        <v>40</v>
      </c>
      <c r="E707">
        <v>40</v>
      </c>
      <c r="F707">
        <v>3.3528341035026181</v>
      </c>
      <c r="G707">
        <v>0.16764170517513091</v>
      </c>
      <c r="H707">
        <v>0.83820852587565453</v>
      </c>
      <c r="I707">
        <v>0</v>
      </c>
      <c r="J707">
        <v>150</v>
      </c>
      <c r="K707">
        <v>1</v>
      </c>
      <c r="L707">
        <v>154000</v>
      </c>
      <c r="M707" t="b">
        <v>0</v>
      </c>
    </row>
    <row r="708" spans="1:13">
      <c r="A708" t="s">
        <v>1426</v>
      </c>
      <c r="B708" t="s">
        <v>799</v>
      </c>
      <c r="C708" t="s">
        <v>910</v>
      </c>
      <c r="D708">
        <v>80</v>
      </c>
      <c r="E708">
        <v>191</v>
      </c>
      <c r="F708">
        <v>25.521137229026529</v>
      </c>
      <c r="G708">
        <v>1.276056861451327</v>
      </c>
      <c r="H708">
        <v>6.3802843072566322</v>
      </c>
      <c r="I708">
        <v>0</v>
      </c>
      <c r="J708">
        <v>150</v>
      </c>
      <c r="K708">
        <v>1</v>
      </c>
      <c r="L708">
        <v>154000</v>
      </c>
      <c r="M708" t="b">
        <v>0</v>
      </c>
    </row>
    <row r="709" spans="1:13">
      <c r="A709" t="s">
        <v>1229</v>
      </c>
      <c r="B709" t="s">
        <v>759</v>
      </c>
      <c r="C709" t="s">
        <v>759</v>
      </c>
      <c r="D709">
        <v>40</v>
      </c>
      <c r="E709">
        <v>40</v>
      </c>
      <c r="F709">
        <v>4.7676013145695799E-2</v>
      </c>
      <c r="G709">
        <v>2.3838006572846999E-3</v>
      </c>
      <c r="H709">
        <v>1.1919003286423899E-2</v>
      </c>
      <c r="I709">
        <v>0</v>
      </c>
      <c r="J709">
        <v>150</v>
      </c>
      <c r="K709">
        <v>1</v>
      </c>
      <c r="L709">
        <v>154000</v>
      </c>
      <c r="M709" t="b">
        <v>0</v>
      </c>
    </row>
    <row r="710" spans="1:13">
      <c r="A710" t="s">
        <v>1229</v>
      </c>
      <c r="B710" t="s">
        <v>759</v>
      </c>
      <c r="C710" t="s">
        <v>759</v>
      </c>
      <c r="D710">
        <v>40</v>
      </c>
      <c r="E710">
        <v>40</v>
      </c>
      <c r="F710">
        <v>6.4790746596211896E-2</v>
      </c>
      <c r="G710">
        <v>3.2395373298104999E-3</v>
      </c>
      <c r="H710">
        <v>1.6197686649052901E-2</v>
      </c>
      <c r="I710">
        <v>0</v>
      </c>
      <c r="J710">
        <v>150</v>
      </c>
      <c r="K710">
        <v>1</v>
      </c>
      <c r="L710">
        <v>154000</v>
      </c>
      <c r="M710" t="b">
        <v>0</v>
      </c>
    </row>
    <row r="711" spans="1:13">
      <c r="A711" t="s">
        <v>1427</v>
      </c>
      <c r="B711" t="s">
        <v>799</v>
      </c>
      <c r="C711" t="s">
        <v>823</v>
      </c>
      <c r="D711">
        <v>80</v>
      </c>
      <c r="E711">
        <v>104</v>
      </c>
      <c r="F711">
        <v>11.771166967867851</v>
      </c>
      <c r="G711">
        <v>0.58855834839339261</v>
      </c>
      <c r="H711">
        <v>2.9427917419669631</v>
      </c>
      <c r="I711">
        <v>0</v>
      </c>
      <c r="J711">
        <v>150</v>
      </c>
      <c r="K711">
        <v>1</v>
      </c>
      <c r="L711">
        <v>154000</v>
      </c>
      <c r="M711" t="b">
        <v>0</v>
      </c>
    </row>
    <row r="712" spans="1:13">
      <c r="A712" t="s">
        <v>1229</v>
      </c>
      <c r="B712" t="s">
        <v>759</v>
      </c>
      <c r="C712" t="s">
        <v>759</v>
      </c>
      <c r="D712">
        <v>40</v>
      </c>
      <c r="E712">
        <v>40</v>
      </c>
      <c r="F712">
        <v>0.40836615204675469</v>
      </c>
      <c r="G712">
        <v>2.0418307602337701E-2</v>
      </c>
      <c r="H712">
        <v>0.1020915380116886</v>
      </c>
      <c r="I712">
        <v>0</v>
      </c>
      <c r="J712">
        <v>150</v>
      </c>
      <c r="K712">
        <v>1</v>
      </c>
      <c r="L712">
        <v>154000</v>
      </c>
      <c r="M712" t="b">
        <v>0</v>
      </c>
    </row>
    <row r="713" spans="1:13">
      <c r="A713" t="s">
        <v>1298</v>
      </c>
      <c r="B713" t="s">
        <v>799</v>
      </c>
      <c r="C713" t="s">
        <v>799</v>
      </c>
      <c r="D713">
        <v>80</v>
      </c>
      <c r="E713">
        <v>80</v>
      </c>
      <c r="F713">
        <v>0.1146999306291096</v>
      </c>
      <c r="G713">
        <v>5.7349965314553997E-3</v>
      </c>
      <c r="H713">
        <v>2.8674982657277401E-2</v>
      </c>
      <c r="I713">
        <v>0</v>
      </c>
      <c r="J713">
        <v>800</v>
      </c>
      <c r="K713">
        <v>1</v>
      </c>
      <c r="L713">
        <v>345000</v>
      </c>
      <c r="M713" t="b">
        <v>0</v>
      </c>
    </row>
    <row r="714" spans="1:13">
      <c r="A714" t="s">
        <v>1298</v>
      </c>
      <c r="B714" t="s">
        <v>799</v>
      </c>
      <c r="C714" t="s">
        <v>799</v>
      </c>
      <c r="D714">
        <v>80</v>
      </c>
      <c r="E714">
        <v>80</v>
      </c>
      <c r="F714">
        <v>0.1284338507574552</v>
      </c>
      <c r="G714">
        <v>6.4216925378727001E-3</v>
      </c>
      <c r="H714">
        <v>3.2108462689363799E-2</v>
      </c>
      <c r="I714">
        <v>0</v>
      </c>
      <c r="J714">
        <v>800</v>
      </c>
      <c r="K714">
        <v>1</v>
      </c>
      <c r="L714">
        <v>345000</v>
      </c>
      <c r="M714" t="b">
        <v>0</v>
      </c>
    </row>
    <row r="715" spans="1:13">
      <c r="A715" t="s">
        <v>1298</v>
      </c>
      <c r="B715" t="s">
        <v>799</v>
      </c>
      <c r="C715" t="s">
        <v>799</v>
      </c>
      <c r="D715">
        <v>80</v>
      </c>
      <c r="E715">
        <v>80</v>
      </c>
      <c r="F715">
        <v>0.10391043710897301</v>
      </c>
      <c r="G715">
        <v>5.1955218554485998E-3</v>
      </c>
      <c r="H715">
        <v>2.5977609277243199E-2</v>
      </c>
      <c r="I715">
        <v>0</v>
      </c>
      <c r="J715">
        <v>800</v>
      </c>
      <c r="K715">
        <v>1</v>
      </c>
      <c r="L715">
        <v>345000</v>
      </c>
      <c r="M715" t="b">
        <v>0</v>
      </c>
    </row>
    <row r="716" spans="1:13">
      <c r="A716" t="s">
        <v>1298</v>
      </c>
      <c r="B716" t="s">
        <v>799</v>
      </c>
      <c r="C716" t="s">
        <v>799</v>
      </c>
      <c r="D716">
        <v>80</v>
      </c>
      <c r="E716">
        <v>80</v>
      </c>
      <c r="F716">
        <v>0.11419380551738451</v>
      </c>
      <c r="G716">
        <v>5.7096902758691998E-3</v>
      </c>
      <c r="H716">
        <v>2.8548451379346099E-2</v>
      </c>
      <c r="I716">
        <v>0</v>
      </c>
      <c r="J716">
        <v>800</v>
      </c>
      <c r="K716">
        <v>1</v>
      </c>
      <c r="L716">
        <v>345000</v>
      </c>
      <c r="M716" t="b">
        <v>0</v>
      </c>
    </row>
    <row r="717" spans="1:13">
      <c r="A717" t="s">
        <v>1229</v>
      </c>
      <c r="B717" t="s">
        <v>759</v>
      </c>
      <c r="C717" t="s">
        <v>759</v>
      </c>
      <c r="D717">
        <v>40</v>
      </c>
      <c r="E717">
        <v>40</v>
      </c>
      <c r="F717">
        <v>0.68424927244257505</v>
      </c>
      <c r="G717">
        <v>3.4212463622128701E-2</v>
      </c>
      <c r="H717">
        <v>0.17106231811064371</v>
      </c>
      <c r="I717">
        <v>0</v>
      </c>
      <c r="J717">
        <v>800</v>
      </c>
      <c r="K717">
        <v>1</v>
      </c>
      <c r="L717">
        <v>345000</v>
      </c>
      <c r="M717" t="b">
        <v>0</v>
      </c>
    </row>
    <row r="718" spans="1:13">
      <c r="A718" t="s">
        <v>1428</v>
      </c>
      <c r="B718" t="s">
        <v>852</v>
      </c>
      <c r="C718" t="s">
        <v>852</v>
      </c>
      <c r="D718">
        <v>133</v>
      </c>
      <c r="E718">
        <v>133</v>
      </c>
      <c r="F718">
        <v>0.21133340955362451</v>
      </c>
      <c r="G718">
        <v>1.05666704776812E-2</v>
      </c>
      <c r="H718">
        <v>5.2833352388406099E-2</v>
      </c>
      <c r="I718">
        <v>0</v>
      </c>
      <c r="J718">
        <v>150</v>
      </c>
      <c r="K718">
        <v>1</v>
      </c>
      <c r="L718">
        <v>154000</v>
      </c>
      <c r="M718" t="b">
        <v>0</v>
      </c>
    </row>
    <row r="719" spans="1:13">
      <c r="A719" t="s">
        <v>1298</v>
      </c>
      <c r="B719" t="s">
        <v>799</v>
      </c>
      <c r="C719" t="s">
        <v>799</v>
      </c>
      <c r="D719">
        <v>80</v>
      </c>
      <c r="E719">
        <v>80</v>
      </c>
      <c r="F719">
        <v>2.122262186178713</v>
      </c>
      <c r="G719">
        <v>0.1061131093089356</v>
      </c>
      <c r="H719">
        <v>0.53056554654467825</v>
      </c>
      <c r="I719">
        <v>0</v>
      </c>
      <c r="J719">
        <v>800</v>
      </c>
      <c r="K719">
        <v>1</v>
      </c>
      <c r="L719">
        <v>345000</v>
      </c>
      <c r="M719" t="b">
        <v>0</v>
      </c>
    </row>
    <row r="720" spans="1:13">
      <c r="A720" t="s">
        <v>1429</v>
      </c>
      <c r="B720" t="s">
        <v>852</v>
      </c>
      <c r="C720" t="s">
        <v>862</v>
      </c>
      <c r="D720">
        <v>133</v>
      </c>
      <c r="E720">
        <v>143</v>
      </c>
      <c r="F720">
        <v>39.123961350561039</v>
      </c>
      <c r="G720">
        <v>1.9561980675280519</v>
      </c>
      <c r="H720">
        <v>9.7809903376402598</v>
      </c>
      <c r="I720">
        <v>0</v>
      </c>
      <c r="J720">
        <v>150</v>
      </c>
      <c r="K720">
        <v>1</v>
      </c>
      <c r="L720">
        <v>154000</v>
      </c>
      <c r="M720" t="b">
        <v>0</v>
      </c>
    </row>
    <row r="721" spans="1:13">
      <c r="A721" t="s">
        <v>1242</v>
      </c>
      <c r="B721" t="s">
        <v>721</v>
      </c>
      <c r="C721" t="s">
        <v>721</v>
      </c>
      <c r="D721">
        <v>2</v>
      </c>
      <c r="E721">
        <v>2</v>
      </c>
      <c r="F721">
        <v>0.3593707710431171</v>
      </c>
      <c r="G721">
        <v>1.7968538552155799E-2</v>
      </c>
      <c r="H721">
        <v>8.9842692760779205E-2</v>
      </c>
      <c r="I721">
        <v>0</v>
      </c>
      <c r="J721">
        <v>150</v>
      </c>
      <c r="K721">
        <v>1</v>
      </c>
      <c r="L721">
        <v>154000</v>
      </c>
      <c r="M721" t="b">
        <v>0</v>
      </c>
    </row>
    <row r="722" spans="1:13">
      <c r="A722" t="s">
        <v>1242</v>
      </c>
      <c r="B722" t="s">
        <v>721</v>
      </c>
      <c r="C722" t="s">
        <v>721</v>
      </c>
      <c r="D722">
        <v>2</v>
      </c>
      <c r="E722">
        <v>2</v>
      </c>
      <c r="F722">
        <v>0.36100644110402808</v>
      </c>
      <c r="G722">
        <v>1.80503220552014E-2</v>
      </c>
      <c r="H722">
        <v>9.0251610276007005E-2</v>
      </c>
      <c r="I722">
        <v>0</v>
      </c>
      <c r="J722">
        <v>150</v>
      </c>
      <c r="K722">
        <v>1</v>
      </c>
      <c r="L722">
        <v>154000</v>
      </c>
      <c r="M722" t="b">
        <v>0</v>
      </c>
    </row>
    <row r="723" spans="1:13">
      <c r="A723" t="s">
        <v>1242</v>
      </c>
      <c r="B723" t="s">
        <v>721</v>
      </c>
      <c r="C723" t="s">
        <v>721</v>
      </c>
      <c r="D723">
        <v>2</v>
      </c>
      <c r="E723">
        <v>2</v>
      </c>
      <c r="F723">
        <v>0.3269654841865362</v>
      </c>
      <c r="G723">
        <v>1.6348274209326798E-2</v>
      </c>
      <c r="H723">
        <v>8.1741371046633995E-2</v>
      </c>
      <c r="I723">
        <v>0</v>
      </c>
      <c r="J723">
        <v>150</v>
      </c>
      <c r="K723">
        <v>1</v>
      </c>
      <c r="L723">
        <v>154000</v>
      </c>
      <c r="M723" t="b">
        <v>0</v>
      </c>
    </row>
    <row r="724" spans="1:13">
      <c r="A724" t="s">
        <v>1242</v>
      </c>
      <c r="B724" t="s">
        <v>721</v>
      </c>
      <c r="C724" t="s">
        <v>721</v>
      </c>
      <c r="D724">
        <v>2</v>
      </c>
      <c r="E724">
        <v>2</v>
      </c>
      <c r="F724">
        <v>0.2012530375226563</v>
      </c>
      <c r="G724">
        <v>1.0062651876132801E-2</v>
      </c>
      <c r="H724">
        <v>5.0313259380663999E-2</v>
      </c>
      <c r="I724">
        <v>0</v>
      </c>
      <c r="J724">
        <v>150</v>
      </c>
      <c r="K724">
        <v>1</v>
      </c>
      <c r="L724">
        <v>154000</v>
      </c>
      <c r="M724" t="b">
        <v>0</v>
      </c>
    </row>
    <row r="725" spans="1:13">
      <c r="A725" t="s">
        <v>1361</v>
      </c>
      <c r="B725" t="s">
        <v>884</v>
      </c>
      <c r="C725" t="s">
        <v>884</v>
      </c>
      <c r="D725">
        <v>165</v>
      </c>
      <c r="E725">
        <v>165</v>
      </c>
      <c r="F725">
        <v>4.2937247796712701E-2</v>
      </c>
      <c r="G725">
        <v>2.1468623898355998E-3</v>
      </c>
      <c r="H725">
        <v>1.0734311949178101E-2</v>
      </c>
      <c r="I725">
        <v>0</v>
      </c>
      <c r="J725">
        <v>150</v>
      </c>
      <c r="K725">
        <v>1</v>
      </c>
      <c r="L725">
        <v>154000</v>
      </c>
      <c r="M725" t="b">
        <v>0</v>
      </c>
    </row>
    <row r="726" spans="1:13">
      <c r="A726" t="s">
        <v>1361</v>
      </c>
      <c r="B726" t="s">
        <v>884</v>
      </c>
      <c r="C726" t="s">
        <v>884</v>
      </c>
      <c r="D726">
        <v>165</v>
      </c>
      <c r="E726">
        <v>165</v>
      </c>
      <c r="F726">
        <v>6.2520832517995797E-2</v>
      </c>
      <c r="G726">
        <v>3.1260416258997001E-3</v>
      </c>
      <c r="H726">
        <v>1.5630208129498901E-2</v>
      </c>
      <c r="I726">
        <v>0</v>
      </c>
      <c r="J726">
        <v>150</v>
      </c>
      <c r="K726">
        <v>1</v>
      </c>
      <c r="L726">
        <v>154000</v>
      </c>
      <c r="M726" t="b">
        <v>0</v>
      </c>
    </row>
    <row r="727" spans="1:13">
      <c r="A727" t="s">
        <v>1242</v>
      </c>
      <c r="B727" t="s">
        <v>721</v>
      </c>
      <c r="C727" t="s">
        <v>721</v>
      </c>
      <c r="D727">
        <v>2</v>
      </c>
      <c r="E727">
        <v>2</v>
      </c>
      <c r="F727">
        <v>3.8423744669986701E-2</v>
      </c>
      <c r="G727">
        <v>1.9211872334993E-3</v>
      </c>
      <c r="H727">
        <v>9.6059361674966006E-3</v>
      </c>
      <c r="I727">
        <v>0</v>
      </c>
      <c r="J727">
        <v>150</v>
      </c>
      <c r="K727">
        <v>1</v>
      </c>
      <c r="L727">
        <v>154000</v>
      </c>
      <c r="M727" t="b">
        <v>0</v>
      </c>
    </row>
    <row r="728" spans="1:13">
      <c r="A728" t="s">
        <v>1361</v>
      </c>
      <c r="B728" t="s">
        <v>884</v>
      </c>
      <c r="C728" t="s">
        <v>884</v>
      </c>
      <c r="D728">
        <v>165</v>
      </c>
      <c r="E728">
        <v>165</v>
      </c>
      <c r="F728">
        <v>3.90168552705909E-2</v>
      </c>
      <c r="G728">
        <v>1.9508427635295E-3</v>
      </c>
      <c r="H728">
        <v>9.7542138176477007E-3</v>
      </c>
      <c r="I728">
        <v>0</v>
      </c>
      <c r="J728">
        <v>150</v>
      </c>
      <c r="K728">
        <v>1</v>
      </c>
      <c r="L728">
        <v>154000</v>
      </c>
      <c r="M728" t="b">
        <v>0</v>
      </c>
    </row>
    <row r="729" spans="1:13">
      <c r="A729" t="s">
        <v>1361</v>
      </c>
      <c r="B729" t="s">
        <v>884</v>
      </c>
      <c r="C729" t="s">
        <v>884</v>
      </c>
      <c r="D729">
        <v>165</v>
      </c>
      <c r="E729">
        <v>165</v>
      </c>
      <c r="F729">
        <v>4.3757417835341601E-2</v>
      </c>
      <c r="G729">
        <v>2.1878708917669998E-3</v>
      </c>
      <c r="H729">
        <v>1.09393544588354E-2</v>
      </c>
      <c r="I729">
        <v>0</v>
      </c>
      <c r="J729">
        <v>150</v>
      </c>
      <c r="K729">
        <v>1</v>
      </c>
      <c r="L729">
        <v>154000</v>
      </c>
      <c r="M729" t="b">
        <v>0</v>
      </c>
    </row>
    <row r="730" spans="1:13">
      <c r="A730" t="s">
        <v>1361</v>
      </c>
      <c r="B730" t="s">
        <v>884</v>
      </c>
      <c r="C730" t="s">
        <v>884</v>
      </c>
      <c r="D730">
        <v>165</v>
      </c>
      <c r="E730">
        <v>165</v>
      </c>
      <c r="F730">
        <v>4.8552280589669199E-2</v>
      </c>
      <c r="G730">
        <v>2.4276140294833999E-3</v>
      </c>
      <c r="H730">
        <v>1.21380701474173E-2</v>
      </c>
      <c r="I730">
        <v>0</v>
      </c>
      <c r="J730">
        <v>150</v>
      </c>
      <c r="K730">
        <v>1</v>
      </c>
      <c r="L730">
        <v>154000</v>
      </c>
      <c r="M730" t="b">
        <v>0</v>
      </c>
    </row>
    <row r="731" spans="1:13">
      <c r="A731" t="s">
        <v>1361</v>
      </c>
      <c r="B731" t="s">
        <v>884</v>
      </c>
      <c r="C731" t="s">
        <v>884</v>
      </c>
      <c r="D731">
        <v>165</v>
      </c>
      <c r="E731">
        <v>165</v>
      </c>
      <c r="F731">
        <v>5.0639962789700302E-2</v>
      </c>
      <c r="G731">
        <v>2.5319981394850001E-3</v>
      </c>
      <c r="H731">
        <v>1.2659990697424999E-2</v>
      </c>
      <c r="I731">
        <v>0</v>
      </c>
      <c r="J731">
        <v>150</v>
      </c>
      <c r="K731">
        <v>1</v>
      </c>
      <c r="L731">
        <v>154000</v>
      </c>
      <c r="M731" t="b">
        <v>0</v>
      </c>
    </row>
    <row r="732" spans="1:13">
      <c r="A732" t="s">
        <v>1361</v>
      </c>
      <c r="B732" t="s">
        <v>884</v>
      </c>
      <c r="C732" t="s">
        <v>884</v>
      </c>
      <c r="D732">
        <v>165</v>
      </c>
      <c r="E732">
        <v>165</v>
      </c>
      <c r="F732">
        <v>5.1472843610685E-2</v>
      </c>
      <c r="G732">
        <v>2.5736421805342001E-3</v>
      </c>
      <c r="H732">
        <v>1.28682109026712E-2</v>
      </c>
      <c r="I732">
        <v>0</v>
      </c>
      <c r="J732">
        <v>150</v>
      </c>
      <c r="K732">
        <v>1</v>
      </c>
      <c r="L732">
        <v>154000</v>
      </c>
      <c r="M732" t="b">
        <v>0</v>
      </c>
    </row>
    <row r="733" spans="1:13">
      <c r="A733" t="s">
        <v>1361</v>
      </c>
      <c r="B733" t="s">
        <v>884</v>
      </c>
      <c r="C733" t="s">
        <v>884</v>
      </c>
      <c r="D733">
        <v>165</v>
      </c>
      <c r="E733">
        <v>165</v>
      </c>
      <c r="F733">
        <v>6.6232554081668102E-2</v>
      </c>
      <c r="G733">
        <v>3.3116277040833998E-3</v>
      </c>
      <c r="H733">
        <v>1.6558138520417001E-2</v>
      </c>
      <c r="I733">
        <v>0</v>
      </c>
      <c r="J733">
        <v>150</v>
      </c>
      <c r="K733">
        <v>1</v>
      </c>
      <c r="L733">
        <v>154000</v>
      </c>
      <c r="M733" t="b">
        <v>0</v>
      </c>
    </row>
    <row r="734" spans="1:13">
      <c r="A734" t="s">
        <v>1361</v>
      </c>
      <c r="B734" t="s">
        <v>884</v>
      </c>
      <c r="C734" t="s">
        <v>884</v>
      </c>
      <c r="D734">
        <v>165</v>
      </c>
      <c r="E734">
        <v>165</v>
      </c>
      <c r="F734">
        <v>4.2508988740370998E-2</v>
      </c>
      <c r="G734">
        <v>2.1254494370185001E-3</v>
      </c>
      <c r="H734">
        <v>1.0627247185092699E-2</v>
      </c>
      <c r="I734">
        <v>0</v>
      </c>
      <c r="J734">
        <v>150</v>
      </c>
      <c r="K734">
        <v>1</v>
      </c>
      <c r="L734">
        <v>154000</v>
      </c>
      <c r="M734" t="b">
        <v>0</v>
      </c>
    </row>
    <row r="735" spans="1:13">
      <c r="A735" t="s">
        <v>1361</v>
      </c>
      <c r="B735" t="s">
        <v>884</v>
      </c>
      <c r="C735" t="s">
        <v>884</v>
      </c>
      <c r="D735">
        <v>165</v>
      </c>
      <c r="E735">
        <v>165</v>
      </c>
      <c r="F735">
        <v>4.7565428553758199E-2</v>
      </c>
      <c r="G735">
        <v>2.3782714276878998E-3</v>
      </c>
      <c r="H735">
        <v>1.1891357138439499E-2</v>
      </c>
      <c r="I735">
        <v>0</v>
      </c>
      <c r="J735">
        <v>150</v>
      </c>
      <c r="K735">
        <v>1</v>
      </c>
      <c r="L735">
        <v>154000</v>
      </c>
      <c r="M735" t="b">
        <v>0</v>
      </c>
    </row>
    <row r="736" spans="1:13">
      <c r="A736" t="s">
        <v>1361</v>
      </c>
      <c r="B736" t="s">
        <v>884</v>
      </c>
      <c r="C736" t="s">
        <v>884</v>
      </c>
      <c r="D736">
        <v>165</v>
      </c>
      <c r="E736">
        <v>165</v>
      </c>
      <c r="F736">
        <v>4.1461806100987701E-2</v>
      </c>
      <c r="G736">
        <v>2.0730903050493001E-3</v>
      </c>
      <c r="H736">
        <v>1.0365451525246899E-2</v>
      </c>
      <c r="I736">
        <v>0</v>
      </c>
      <c r="J736">
        <v>150</v>
      </c>
      <c r="K736">
        <v>1</v>
      </c>
      <c r="L736">
        <v>154000</v>
      </c>
      <c r="M736" t="b">
        <v>0</v>
      </c>
    </row>
    <row r="737" spans="1:13">
      <c r="A737" t="s">
        <v>1361</v>
      </c>
      <c r="B737" t="s">
        <v>884</v>
      </c>
      <c r="C737" t="s">
        <v>884</v>
      </c>
      <c r="D737">
        <v>165</v>
      </c>
      <c r="E737">
        <v>165</v>
      </c>
      <c r="F737">
        <v>4.0141703965949203E-2</v>
      </c>
      <c r="G737">
        <v>2.0070851982973998E-3</v>
      </c>
      <c r="H737">
        <v>1.0035425991487301E-2</v>
      </c>
      <c r="I737">
        <v>0</v>
      </c>
      <c r="J737">
        <v>150</v>
      </c>
      <c r="K737">
        <v>1</v>
      </c>
      <c r="L737">
        <v>154000</v>
      </c>
      <c r="M737" t="b">
        <v>0</v>
      </c>
    </row>
    <row r="738" spans="1:13">
      <c r="A738" t="s">
        <v>1361</v>
      </c>
      <c r="B738" t="s">
        <v>884</v>
      </c>
      <c r="C738" t="s">
        <v>884</v>
      </c>
      <c r="D738">
        <v>165</v>
      </c>
      <c r="E738">
        <v>165</v>
      </c>
      <c r="F738">
        <v>0.13273089043922981</v>
      </c>
      <c r="G738">
        <v>6.6365445219613997E-3</v>
      </c>
      <c r="H738">
        <v>3.3182722609807397E-2</v>
      </c>
      <c r="I738">
        <v>0</v>
      </c>
      <c r="J738">
        <v>800</v>
      </c>
      <c r="K738">
        <v>1</v>
      </c>
      <c r="L738">
        <v>345000</v>
      </c>
      <c r="M738" t="b">
        <v>0</v>
      </c>
    </row>
    <row r="739" spans="1:13">
      <c r="A739" t="s">
        <v>1361</v>
      </c>
      <c r="B739" t="s">
        <v>884</v>
      </c>
      <c r="C739" t="s">
        <v>884</v>
      </c>
      <c r="D739">
        <v>165</v>
      </c>
      <c r="E739">
        <v>165</v>
      </c>
      <c r="F739">
        <v>0.1007917713139251</v>
      </c>
      <c r="G739">
        <v>5.0395885656962002E-3</v>
      </c>
      <c r="H739">
        <v>2.5197942828481201E-2</v>
      </c>
      <c r="I739">
        <v>0</v>
      </c>
      <c r="J739">
        <v>800</v>
      </c>
      <c r="K739">
        <v>1</v>
      </c>
      <c r="L739">
        <v>345000</v>
      </c>
      <c r="M739" t="b">
        <v>0</v>
      </c>
    </row>
    <row r="740" spans="1:13">
      <c r="A740" t="s">
        <v>1361</v>
      </c>
      <c r="B740" t="s">
        <v>884</v>
      </c>
      <c r="C740" t="s">
        <v>884</v>
      </c>
      <c r="D740">
        <v>165</v>
      </c>
      <c r="E740">
        <v>165</v>
      </c>
      <c r="F740">
        <v>0.11983253907911399</v>
      </c>
      <c r="G740">
        <v>5.9916269539556999E-3</v>
      </c>
      <c r="H740">
        <v>2.9958134769778499E-2</v>
      </c>
      <c r="I740">
        <v>0</v>
      </c>
      <c r="J740">
        <v>800</v>
      </c>
      <c r="K740">
        <v>1</v>
      </c>
      <c r="L740">
        <v>345000</v>
      </c>
      <c r="M740" t="b">
        <v>0</v>
      </c>
    </row>
    <row r="741" spans="1:13">
      <c r="A741" t="s">
        <v>1361</v>
      </c>
      <c r="B741" t="s">
        <v>884</v>
      </c>
      <c r="C741" t="s">
        <v>884</v>
      </c>
      <c r="D741">
        <v>165</v>
      </c>
      <c r="E741">
        <v>165</v>
      </c>
      <c r="F741">
        <v>0.11647511896526939</v>
      </c>
      <c r="G741">
        <v>5.8237559482634E-3</v>
      </c>
      <c r="H741">
        <v>2.91187797413173E-2</v>
      </c>
      <c r="I741">
        <v>0</v>
      </c>
      <c r="J741">
        <v>800</v>
      </c>
      <c r="K741">
        <v>1</v>
      </c>
      <c r="L741">
        <v>345000</v>
      </c>
      <c r="M741" t="b">
        <v>0</v>
      </c>
    </row>
    <row r="742" spans="1:13">
      <c r="A742" t="s">
        <v>1430</v>
      </c>
      <c r="B742" t="s">
        <v>911</v>
      </c>
      <c r="C742" t="s">
        <v>721</v>
      </c>
      <c r="D742">
        <v>192</v>
      </c>
      <c r="E742">
        <v>2</v>
      </c>
      <c r="F742">
        <v>22.60551685490541</v>
      </c>
      <c r="G742">
        <v>1.1302758427452699</v>
      </c>
      <c r="H742">
        <v>5.6513792137263517</v>
      </c>
      <c r="I742">
        <v>0</v>
      </c>
      <c r="J742">
        <v>150</v>
      </c>
      <c r="K742">
        <v>1</v>
      </c>
      <c r="L742">
        <v>154000</v>
      </c>
      <c r="M742" t="b">
        <v>0</v>
      </c>
    </row>
    <row r="743" spans="1:13">
      <c r="A743" t="s">
        <v>1242</v>
      </c>
      <c r="B743" t="s">
        <v>721</v>
      </c>
      <c r="C743" t="s">
        <v>721</v>
      </c>
      <c r="D743">
        <v>2</v>
      </c>
      <c r="E743">
        <v>2</v>
      </c>
      <c r="F743">
        <v>9.6042310238673503E-2</v>
      </c>
      <c r="G743">
        <v>4.8021155119335997E-3</v>
      </c>
      <c r="H743">
        <v>2.40105775596683E-2</v>
      </c>
      <c r="I743">
        <v>0</v>
      </c>
      <c r="J743">
        <v>150</v>
      </c>
      <c r="K743">
        <v>1</v>
      </c>
      <c r="L743">
        <v>154000</v>
      </c>
      <c r="M743" t="b">
        <v>0</v>
      </c>
    </row>
    <row r="744" spans="1:13">
      <c r="A744" t="s">
        <v>1242</v>
      </c>
      <c r="B744" t="s">
        <v>721</v>
      </c>
      <c r="C744" t="s">
        <v>721</v>
      </c>
      <c r="D744">
        <v>2</v>
      </c>
      <c r="E744">
        <v>2</v>
      </c>
      <c r="F744">
        <v>0.1070656184315512</v>
      </c>
      <c r="G744">
        <v>5.3532809215775003E-3</v>
      </c>
      <c r="H744">
        <v>2.67664046078878E-2</v>
      </c>
      <c r="I744">
        <v>0</v>
      </c>
      <c r="J744">
        <v>150</v>
      </c>
      <c r="K744">
        <v>1</v>
      </c>
      <c r="L744">
        <v>154000</v>
      </c>
      <c r="M744" t="b">
        <v>0</v>
      </c>
    </row>
    <row r="745" spans="1:13">
      <c r="A745" t="s">
        <v>1242</v>
      </c>
      <c r="B745" t="s">
        <v>721</v>
      </c>
      <c r="C745" t="s">
        <v>721</v>
      </c>
      <c r="D745">
        <v>2</v>
      </c>
      <c r="E745">
        <v>2</v>
      </c>
      <c r="F745">
        <v>5.6318842575041203E-2</v>
      </c>
      <c r="G745">
        <v>2.815942128752E-3</v>
      </c>
      <c r="H745">
        <v>1.4079710643760301E-2</v>
      </c>
      <c r="I745">
        <v>0</v>
      </c>
      <c r="J745">
        <v>150</v>
      </c>
      <c r="K745">
        <v>1</v>
      </c>
      <c r="L745">
        <v>154000</v>
      </c>
      <c r="M745" t="b">
        <v>0</v>
      </c>
    </row>
    <row r="746" spans="1:13">
      <c r="A746" t="s">
        <v>1242</v>
      </c>
      <c r="B746" t="s">
        <v>721</v>
      </c>
      <c r="C746" t="s">
        <v>721</v>
      </c>
      <c r="D746">
        <v>2</v>
      </c>
      <c r="E746">
        <v>2</v>
      </c>
      <c r="F746">
        <v>0.14743571936368971</v>
      </c>
      <c r="G746">
        <v>7.3717859681844003E-3</v>
      </c>
      <c r="H746">
        <v>3.68589298409224E-2</v>
      </c>
      <c r="I746">
        <v>0</v>
      </c>
      <c r="J746">
        <v>150</v>
      </c>
      <c r="K746">
        <v>1</v>
      </c>
      <c r="L746">
        <v>154000</v>
      </c>
      <c r="M746" t="b">
        <v>0</v>
      </c>
    </row>
    <row r="747" spans="1:13">
      <c r="A747" t="s">
        <v>1242</v>
      </c>
      <c r="B747" t="s">
        <v>721</v>
      </c>
      <c r="C747" t="s">
        <v>721</v>
      </c>
      <c r="D747">
        <v>2</v>
      </c>
      <c r="E747">
        <v>2</v>
      </c>
      <c r="F747">
        <v>0.10650296712591741</v>
      </c>
      <c r="G747">
        <v>5.3251483562958002E-3</v>
      </c>
      <c r="H747">
        <v>2.6625741781479299E-2</v>
      </c>
      <c r="I747">
        <v>0</v>
      </c>
      <c r="J747">
        <v>150</v>
      </c>
      <c r="K747">
        <v>1</v>
      </c>
      <c r="L747">
        <v>154000</v>
      </c>
      <c r="M747" t="b">
        <v>0</v>
      </c>
    </row>
    <row r="748" spans="1:13">
      <c r="A748" t="s">
        <v>1242</v>
      </c>
      <c r="B748" t="s">
        <v>721</v>
      </c>
      <c r="C748" t="s">
        <v>721</v>
      </c>
      <c r="D748">
        <v>2</v>
      </c>
      <c r="E748">
        <v>2</v>
      </c>
      <c r="F748">
        <v>8.4875493259211301E-2</v>
      </c>
      <c r="G748">
        <v>4.2437746629605004E-3</v>
      </c>
      <c r="H748">
        <v>2.1218873314802801E-2</v>
      </c>
      <c r="I748">
        <v>0</v>
      </c>
      <c r="J748">
        <v>150</v>
      </c>
      <c r="K748">
        <v>1</v>
      </c>
      <c r="L748">
        <v>154000</v>
      </c>
      <c r="M748" t="b">
        <v>0</v>
      </c>
    </row>
    <row r="749" spans="1:13">
      <c r="A749" t="s">
        <v>1242</v>
      </c>
      <c r="B749" t="s">
        <v>721</v>
      </c>
      <c r="C749" t="s">
        <v>721</v>
      </c>
      <c r="D749">
        <v>2</v>
      </c>
      <c r="E749">
        <v>2</v>
      </c>
      <c r="F749">
        <v>0.1167065176557333</v>
      </c>
      <c r="G749">
        <v>5.8353258827865996E-3</v>
      </c>
      <c r="H749">
        <v>2.91766294139333E-2</v>
      </c>
      <c r="I749">
        <v>0</v>
      </c>
      <c r="J749">
        <v>150</v>
      </c>
      <c r="K749">
        <v>1</v>
      </c>
      <c r="L749">
        <v>154000</v>
      </c>
      <c r="M749" t="b">
        <v>0</v>
      </c>
    </row>
    <row r="750" spans="1:13">
      <c r="A750" t="s">
        <v>1242</v>
      </c>
      <c r="B750" t="s">
        <v>721</v>
      </c>
      <c r="C750" t="s">
        <v>721</v>
      </c>
      <c r="D750">
        <v>2</v>
      </c>
      <c r="E750">
        <v>2</v>
      </c>
      <c r="F750">
        <v>9.6272475306661595E-2</v>
      </c>
      <c r="G750">
        <v>4.8136237653329996E-3</v>
      </c>
      <c r="H750">
        <v>2.4068118826665399E-2</v>
      </c>
      <c r="I750">
        <v>0</v>
      </c>
      <c r="J750">
        <v>150</v>
      </c>
      <c r="K750">
        <v>1</v>
      </c>
      <c r="L750">
        <v>154000</v>
      </c>
      <c r="M750" t="b">
        <v>0</v>
      </c>
    </row>
    <row r="751" spans="1:13">
      <c r="A751" t="s">
        <v>1242</v>
      </c>
      <c r="B751" t="s">
        <v>721</v>
      </c>
      <c r="C751" t="s">
        <v>721</v>
      </c>
      <c r="D751">
        <v>2</v>
      </c>
      <c r="E751">
        <v>2</v>
      </c>
      <c r="F751">
        <v>0.1223929189455534</v>
      </c>
      <c r="G751">
        <v>6.1196459472776001E-3</v>
      </c>
      <c r="H751">
        <v>3.0598229736388299E-2</v>
      </c>
      <c r="I751">
        <v>0</v>
      </c>
      <c r="J751">
        <v>150</v>
      </c>
      <c r="K751">
        <v>1</v>
      </c>
      <c r="L751">
        <v>154000</v>
      </c>
      <c r="M751" t="b">
        <v>0</v>
      </c>
    </row>
    <row r="752" spans="1:13">
      <c r="A752" t="s">
        <v>1242</v>
      </c>
      <c r="B752" t="s">
        <v>721</v>
      </c>
      <c r="C752" t="s">
        <v>721</v>
      </c>
      <c r="D752">
        <v>2</v>
      </c>
      <c r="E752">
        <v>2</v>
      </c>
      <c r="F752">
        <v>0.13841746015164119</v>
      </c>
      <c r="G752">
        <v>6.9208730075820003E-3</v>
      </c>
      <c r="H752">
        <v>3.4604365037910298E-2</v>
      </c>
      <c r="I752">
        <v>0</v>
      </c>
      <c r="J752">
        <v>150</v>
      </c>
      <c r="K752">
        <v>1</v>
      </c>
      <c r="L752">
        <v>154000</v>
      </c>
      <c r="M752" t="b">
        <v>0</v>
      </c>
    </row>
    <row r="753" spans="1:13">
      <c r="A753" t="s">
        <v>1242</v>
      </c>
      <c r="B753" t="s">
        <v>721</v>
      </c>
      <c r="C753" t="s">
        <v>721</v>
      </c>
      <c r="D753">
        <v>2</v>
      </c>
      <c r="E753">
        <v>2</v>
      </c>
      <c r="F753">
        <v>0.12431472656131171</v>
      </c>
      <c r="G753">
        <v>6.2157363280654996E-3</v>
      </c>
      <c r="H753">
        <v>3.1078681640327899E-2</v>
      </c>
      <c r="I753">
        <v>0</v>
      </c>
      <c r="J753">
        <v>150</v>
      </c>
      <c r="K753">
        <v>1</v>
      </c>
      <c r="L753">
        <v>154000</v>
      </c>
      <c r="M753" t="b">
        <v>0</v>
      </c>
    </row>
    <row r="754" spans="1:13">
      <c r="A754" t="s">
        <v>1242</v>
      </c>
      <c r="B754" t="s">
        <v>721</v>
      </c>
      <c r="C754" t="s">
        <v>721</v>
      </c>
      <c r="D754">
        <v>2</v>
      </c>
      <c r="E754">
        <v>2</v>
      </c>
      <c r="F754">
        <v>0.1016749860517691</v>
      </c>
      <c r="G754">
        <v>5.0837493025883999E-3</v>
      </c>
      <c r="H754">
        <v>2.5418746512942202E-2</v>
      </c>
      <c r="I754">
        <v>0</v>
      </c>
      <c r="J754">
        <v>150</v>
      </c>
      <c r="K754">
        <v>1</v>
      </c>
      <c r="L754">
        <v>154000</v>
      </c>
      <c r="M754" t="b">
        <v>0</v>
      </c>
    </row>
    <row r="755" spans="1:13">
      <c r="A755" t="s">
        <v>1242</v>
      </c>
      <c r="B755" t="s">
        <v>721</v>
      </c>
      <c r="C755" t="s">
        <v>721</v>
      </c>
      <c r="D755">
        <v>2</v>
      </c>
      <c r="E755">
        <v>2</v>
      </c>
      <c r="F755">
        <v>0.1219246181622104</v>
      </c>
      <c r="G755">
        <v>6.0962309081105002E-3</v>
      </c>
      <c r="H755">
        <v>3.0481154540552599E-2</v>
      </c>
      <c r="I755">
        <v>0</v>
      </c>
      <c r="J755">
        <v>150</v>
      </c>
      <c r="K755">
        <v>1</v>
      </c>
      <c r="L755">
        <v>154000</v>
      </c>
      <c r="M755" t="b">
        <v>0</v>
      </c>
    </row>
    <row r="756" spans="1:13">
      <c r="A756" t="s">
        <v>1242</v>
      </c>
      <c r="B756" t="s">
        <v>721</v>
      </c>
      <c r="C756" t="s">
        <v>721</v>
      </c>
      <c r="D756">
        <v>2</v>
      </c>
      <c r="E756">
        <v>2</v>
      </c>
      <c r="F756">
        <v>1.7729061228330441</v>
      </c>
      <c r="G756">
        <v>8.86453061416521E-2</v>
      </c>
      <c r="H756">
        <v>0.4432265307082609</v>
      </c>
      <c r="I756">
        <v>0</v>
      </c>
      <c r="J756">
        <v>150</v>
      </c>
      <c r="K756">
        <v>1</v>
      </c>
      <c r="L756">
        <v>154000</v>
      </c>
      <c r="M756" t="b">
        <v>0</v>
      </c>
    </row>
    <row r="757" spans="1:13">
      <c r="A757" t="s">
        <v>1242</v>
      </c>
      <c r="B757" t="s">
        <v>721</v>
      </c>
      <c r="C757" t="s">
        <v>721</v>
      </c>
      <c r="D757">
        <v>2</v>
      </c>
      <c r="E757">
        <v>2</v>
      </c>
      <c r="F757">
        <v>1.865903519228117</v>
      </c>
      <c r="G757">
        <v>9.3295175961405796E-2</v>
      </c>
      <c r="H757">
        <v>0.46647587980702909</v>
      </c>
      <c r="I757">
        <v>0</v>
      </c>
      <c r="J757">
        <v>150</v>
      </c>
      <c r="K757">
        <v>1</v>
      </c>
      <c r="L757">
        <v>154000</v>
      </c>
      <c r="M757" t="b">
        <v>0</v>
      </c>
    </row>
    <row r="758" spans="1:13">
      <c r="A758" t="s">
        <v>1178</v>
      </c>
      <c r="B758" t="s">
        <v>757</v>
      </c>
      <c r="C758" t="s">
        <v>757</v>
      </c>
      <c r="D758">
        <v>38</v>
      </c>
      <c r="E758">
        <v>38</v>
      </c>
      <c r="F758">
        <v>2.3629711740379742</v>
      </c>
      <c r="G758">
        <v>0.11814855870189871</v>
      </c>
      <c r="H758">
        <v>0.59074279350949355</v>
      </c>
      <c r="I758">
        <v>0</v>
      </c>
      <c r="J758">
        <v>150</v>
      </c>
      <c r="K758">
        <v>1</v>
      </c>
      <c r="L758">
        <v>154000</v>
      </c>
      <c r="M758" t="b">
        <v>0</v>
      </c>
    </row>
    <row r="759" spans="1:13">
      <c r="A759" t="s">
        <v>1178</v>
      </c>
      <c r="B759" t="s">
        <v>757</v>
      </c>
      <c r="C759" t="s">
        <v>757</v>
      </c>
      <c r="D759">
        <v>38</v>
      </c>
      <c r="E759">
        <v>38</v>
      </c>
      <c r="F759">
        <v>1.6207211590991331</v>
      </c>
      <c r="G759">
        <v>8.1036057954956595E-2</v>
      </c>
      <c r="H759">
        <v>0.40518028977478321</v>
      </c>
      <c r="I759">
        <v>0</v>
      </c>
      <c r="J759">
        <v>800</v>
      </c>
      <c r="K759">
        <v>1</v>
      </c>
      <c r="L759">
        <v>345000</v>
      </c>
      <c r="M759" t="b">
        <v>0</v>
      </c>
    </row>
    <row r="760" spans="1:13">
      <c r="A760" t="s">
        <v>1178</v>
      </c>
      <c r="B760" t="s">
        <v>757</v>
      </c>
      <c r="C760" t="s">
        <v>757</v>
      </c>
      <c r="D760">
        <v>38</v>
      </c>
      <c r="E760">
        <v>38</v>
      </c>
      <c r="F760">
        <v>1.942137530348514</v>
      </c>
      <c r="G760">
        <v>9.7106876517425597E-2</v>
      </c>
      <c r="H760">
        <v>0.48553438258712839</v>
      </c>
      <c r="I760">
        <v>0</v>
      </c>
      <c r="J760">
        <v>150</v>
      </c>
      <c r="K760">
        <v>1</v>
      </c>
      <c r="L760">
        <v>154000</v>
      </c>
      <c r="M760" t="b">
        <v>0</v>
      </c>
    </row>
    <row r="761" spans="1:13">
      <c r="A761" t="s">
        <v>1178</v>
      </c>
      <c r="B761" t="s">
        <v>757</v>
      </c>
      <c r="C761" t="s">
        <v>757</v>
      </c>
      <c r="D761">
        <v>38</v>
      </c>
      <c r="E761">
        <v>38</v>
      </c>
      <c r="F761">
        <v>0.18289820137153179</v>
      </c>
      <c r="G761">
        <v>9.1449100685764995E-3</v>
      </c>
      <c r="H761">
        <v>4.5724550342882898E-2</v>
      </c>
      <c r="I761">
        <v>0</v>
      </c>
      <c r="J761">
        <v>150</v>
      </c>
      <c r="K761">
        <v>1</v>
      </c>
      <c r="L761">
        <v>154000</v>
      </c>
      <c r="M761" t="b">
        <v>0</v>
      </c>
    </row>
    <row r="762" spans="1:13">
      <c r="A762" t="s">
        <v>1178</v>
      </c>
      <c r="B762" t="s">
        <v>757</v>
      </c>
      <c r="C762" t="s">
        <v>757</v>
      </c>
      <c r="D762">
        <v>38</v>
      </c>
      <c r="E762">
        <v>38</v>
      </c>
      <c r="F762">
        <v>0.2351397038365369</v>
      </c>
      <c r="G762">
        <v>1.17569851918268E-2</v>
      </c>
      <c r="H762">
        <v>5.8784925959134197E-2</v>
      </c>
      <c r="I762">
        <v>0</v>
      </c>
      <c r="J762">
        <v>150</v>
      </c>
      <c r="K762">
        <v>1</v>
      </c>
      <c r="L762">
        <v>154000</v>
      </c>
      <c r="M762" t="b">
        <v>0</v>
      </c>
    </row>
    <row r="763" spans="1:13">
      <c r="A763" t="s">
        <v>1178</v>
      </c>
      <c r="B763" t="s">
        <v>757</v>
      </c>
      <c r="C763" t="s">
        <v>757</v>
      </c>
      <c r="D763">
        <v>38</v>
      </c>
      <c r="E763">
        <v>38</v>
      </c>
      <c r="F763">
        <v>1.0029413662022071</v>
      </c>
      <c r="G763">
        <v>5.0147068310110302E-2</v>
      </c>
      <c r="H763">
        <v>0.2507353415505516</v>
      </c>
      <c r="I763">
        <v>0</v>
      </c>
      <c r="J763">
        <v>150</v>
      </c>
      <c r="K763">
        <v>1</v>
      </c>
      <c r="L763">
        <v>154000</v>
      </c>
      <c r="M763" t="b">
        <v>0</v>
      </c>
    </row>
    <row r="764" spans="1:13">
      <c r="A764" t="s">
        <v>1431</v>
      </c>
      <c r="B764" t="s">
        <v>758</v>
      </c>
      <c r="C764" t="s">
        <v>757</v>
      </c>
      <c r="D764">
        <v>39</v>
      </c>
      <c r="E764">
        <v>38</v>
      </c>
      <c r="F764">
        <v>5.7840577454203039</v>
      </c>
      <c r="G764">
        <v>0.28920288727101517</v>
      </c>
      <c r="H764">
        <v>1.446014436355076</v>
      </c>
      <c r="I764">
        <v>0</v>
      </c>
      <c r="J764">
        <v>150</v>
      </c>
      <c r="K764">
        <v>1</v>
      </c>
      <c r="L764">
        <v>154000</v>
      </c>
      <c r="M764" t="b">
        <v>0</v>
      </c>
    </row>
    <row r="765" spans="1:13">
      <c r="A765" t="s">
        <v>1178</v>
      </c>
      <c r="B765" t="s">
        <v>757</v>
      </c>
      <c r="C765" t="s">
        <v>757</v>
      </c>
      <c r="D765">
        <v>38</v>
      </c>
      <c r="E765">
        <v>38</v>
      </c>
      <c r="F765">
        <v>6.3661664883758604</v>
      </c>
      <c r="G765">
        <v>0.31830832441879298</v>
      </c>
      <c r="H765">
        <v>1.5915416220939651</v>
      </c>
      <c r="I765">
        <v>0</v>
      </c>
      <c r="J765">
        <v>150</v>
      </c>
      <c r="K765">
        <v>1</v>
      </c>
      <c r="L765">
        <v>154000</v>
      </c>
      <c r="M765" t="b">
        <v>0</v>
      </c>
    </row>
    <row r="766" spans="1:13">
      <c r="A766" t="s">
        <v>1432</v>
      </c>
      <c r="B766" t="s">
        <v>826</v>
      </c>
      <c r="C766" t="s">
        <v>826</v>
      </c>
      <c r="D766">
        <v>107</v>
      </c>
      <c r="E766">
        <v>107</v>
      </c>
      <c r="F766">
        <v>5.9319595009589694</v>
      </c>
      <c r="G766">
        <v>0.29659797504794838</v>
      </c>
      <c r="H766">
        <v>1.4829898752397419</v>
      </c>
      <c r="I766">
        <v>0</v>
      </c>
      <c r="J766">
        <v>150</v>
      </c>
      <c r="K766">
        <v>1</v>
      </c>
      <c r="L766">
        <v>154000</v>
      </c>
      <c r="M766" t="b">
        <v>0</v>
      </c>
    </row>
    <row r="767" spans="1:13">
      <c r="A767" t="s">
        <v>1178</v>
      </c>
      <c r="B767" t="s">
        <v>757</v>
      </c>
      <c r="C767" t="s">
        <v>757</v>
      </c>
      <c r="D767">
        <v>38</v>
      </c>
      <c r="E767">
        <v>38</v>
      </c>
      <c r="F767">
        <v>3.984287378608931</v>
      </c>
      <c r="G767">
        <v>0.1992143689304465</v>
      </c>
      <c r="H767">
        <v>0.99607184465223275</v>
      </c>
      <c r="I767">
        <v>0</v>
      </c>
      <c r="J767">
        <v>150</v>
      </c>
      <c r="K767">
        <v>1</v>
      </c>
      <c r="L767">
        <v>154000</v>
      </c>
      <c r="M767" t="b">
        <v>0</v>
      </c>
    </row>
    <row r="768" spans="1:13">
      <c r="A768" t="s">
        <v>1178</v>
      </c>
      <c r="B768" t="s">
        <v>757</v>
      </c>
      <c r="C768" t="s">
        <v>757</v>
      </c>
      <c r="D768">
        <v>38</v>
      </c>
      <c r="E768">
        <v>38</v>
      </c>
      <c r="F768">
        <v>0.2836096113898649</v>
      </c>
      <c r="G768">
        <v>1.41804805694932E-2</v>
      </c>
      <c r="H768">
        <v>7.0902402847466198E-2</v>
      </c>
      <c r="I768">
        <v>0</v>
      </c>
      <c r="J768">
        <v>150</v>
      </c>
      <c r="K768">
        <v>1</v>
      </c>
      <c r="L768">
        <v>154000</v>
      </c>
      <c r="M768" t="b">
        <v>0</v>
      </c>
    </row>
    <row r="769" spans="1:13">
      <c r="A769" t="s">
        <v>1178</v>
      </c>
      <c r="B769" t="s">
        <v>757</v>
      </c>
      <c r="C769" t="s">
        <v>757</v>
      </c>
      <c r="D769">
        <v>38</v>
      </c>
      <c r="E769">
        <v>38</v>
      </c>
      <c r="F769">
        <v>0.1164633692446343</v>
      </c>
      <c r="G769">
        <v>5.8231684622317001E-3</v>
      </c>
      <c r="H769">
        <v>2.9115842311158501E-2</v>
      </c>
      <c r="I769">
        <v>0</v>
      </c>
      <c r="J769">
        <v>150</v>
      </c>
      <c r="K769">
        <v>1</v>
      </c>
      <c r="L769">
        <v>154000</v>
      </c>
      <c r="M769" t="b">
        <v>0</v>
      </c>
    </row>
    <row r="770" spans="1:13">
      <c r="A770" t="s">
        <v>1178</v>
      </c>
      <c r="B770" t="s">
        <v>757</v>
      </c>
      <c r="C770" t="s">
        <v>757</v>
      </c>
      <c r="D770">
        <v>38</v>
      </c>
      <c r="E770">
        <v>38</v>
      </c>
      <c r="F770">
        <v>0.56606455744525574</v>
      </c>
      <c r="G770">
        <v>2.83032278722627E-2</v>
      </c>
      <c r="H770">
        <v>0.14151613936131391</v>
      </c>
      <c r="I770">
        <v>0</v>
      </c>
      <c r="J770">
        <v>150</v>
      </c>
      <c r="K770">
        <v>1</v>
      </c>
      <c r="L770">
        <v>154000</v>
      </c>
      <c r="M770" t="b">
        <v>0</v>
      </c>
    </row>
    <row r="771" spans="1:13">
      <c r="A771" t="s">
        <v>1178</v>
      </c>
      <c r="B771" t="s">
        <v>757</v>
      </c>
      <c r="C771" t="s">
        <v>757</v>
      </c>
      <c r="D771">
        <v>38</v>
      </c>
      <c r="E771">
        <v>38</v>
      </c>
      <c r="F771">
        <v>1.8275036399708871</v>
      </c>
      <c r="G771">
        <v>9.1375181998544303E-2</v>
      </c>
      <c r="H771">
        <v>0.45687590999272171</v>
      </c>
      <c r="I771">
        <v>0</v>
      </c>
      <c r="J771">
        <v>150</v>
      </c>
      <c r="K771">
        <v>1</v>
      </c>
      <c r="L771">
        <v>154000</v>
      </c>
      <c r="M771" t="b">
        <v>0</v>
      </c>
    </row>
    <row r="772" spans="1:13">
      <c r="A772" t="s">
        <v>1388</v>
      </c>
      <c r="B772" t="s">
        <v>891</v>
      </c>
      <c r="C772" t="s">
        <v>890</v>
      </c>
      <c r="D772">
        <v>172</v>
      </c>
      <c r="E772">
        <v>171</v>
      </c>
      <c r="F772">
        <v>27.08673700822958</v>
      </c>
      <c r="G772">
        <v>1.354336850411479</v>
      </c>
      <c r="H772">
        <v>6.7716842520573959</v>
      </c>
      <c r="I772">
        <v>0</v>
      </c>
      <c r="J772">
        <v>150</v>
      </c>
      <c r="K772">
        <v>1</v>
      </c>
      <c r="L772">
        <v>154000</v>
      </c>
      <c r="M772" t="b">
        <v>0</v>
      </c>
    </row>
    <row r="773" spans="1:13">
      <c r="A773" t="s">
        <v>1433</v>
      </c>
      <c r="B773" t="s">
        <v>891</v>
      </c>
      <c r="C773" t="s">
        <v>891</v>
      </c>
      <c r="D773">
        <v>172</v>
      </c>
      <c r="E773">
        <v>172</v>
      </c>
      <c r="F773">
        <v>0.75522618866334579</v>
      </c>
      <c r="G773">
        <v>3.7761309433167203E-2</v>
      </c>
      <c r="H773">
        <v>0.18880654716583639</v>
      </c>
      <c r="I773">
        <v>0</v>
      </c>
      <c r="J773">
        <v>150</v>
      </c>
      <c r="K773">
        <v>1</v>
      </c>
      <c r="L773">
        <v>154000</v>
      </c>
      <c r="M773" t="b">
        <v>0</v>
      </c>
    </row>
    <row r="774" spans="1:13">
      <c r="A774" t="s">
        <v>1434</v>
      </c>
      <c r="B774" t="s">
        <v>912</v>
      </c>
      <c r="C774" t="s">
        <v>913</v>
      </c>
      <c r="D774">
        <v>193</v>
      </c>
      <c r="E774">
        <v>194</v>
      </c>
      <c r="F774">
        <v>23.684423661163908</v>
      </c>
      <c r="G774">
        <v>1.1842211830581959</v>
      </c>
      <c r="H774">
        <v>5.9211059152909771</v>
      </c>
      <c r="I774">
        <v>0</v>
      </c>
      <c r="J774">
        <v>150</v>
      </c>
      <c r="K774">
        <v>1</v>
      </c>
      <c r="L774">
        <v>154000</v>
      </c>
      <c r="M774" t="b">
        <v>0</v>
      </c>
    </row>
    <row r="775" spans="1:13">
      <c r="A775" t="s">
        <v>1435</v>
      </c>
      <c r="B775" t="s">
        <v>912</v>
      </c>
      <c r="C775" t="s">
        <v>912</v>
      </c>
      <c r="D775">
        <v>193</v>
      </c>
      <c r="E775">
        <v>193</v>
      </c>
      <c r="F775">
        <v>1.100780798335641</v>
      </c>
      <c r="G775">
        <v>5.5039039916782002E-2</v>
      </c>
      <c r="H775">
        <v>0.27519519958391031</v>
      </c>
      <c r="I775">
        <v>0</v>
      </c>
      <c r="J775">
        <v>150</v>
      </c>
      <c r="K775">
        <v>1</v>
      </c>
      <c r="L775">
        <v>154000</v>
      </c>
      <c r="M775" t="b">
        <v>0</v>
      </c>
    </row>
    <row r="776" spans="1:13">
      <c r="A776" t="s">
        <v>1436</v>
      </c>
      <c r="B776" t="s">
        <v>912</v>
      </c>
      <c r="C776" t="s">
        <v>891</v>
      </c>
      <c r="D776">
        <v>193</v>
      </c>
      <c r="E776">
        <v>172</v>
      </c>
      <c r="F776">
        <v>19.438270828150149</v>
      </c>
      <c r="G776">
        <v>0.97191354140750763</v>
      </c>
      <c r="H776">
        <v>4.8595677070375372</v>
      </c>
      <c r="I776">
        <v>0</v>
      </c>
      <c r="J776">
        <v>150</v>
      </c>
      <c r="K776">
        <v>1</v>
      </c>
      <c r="L776">
        <v>154000</v>
      </c>
      <c r="M776" t="b">
        <v>0</v>
      </c>
    </row>
    <row r="777" spans="1:13">
      <c r="A777" t="s">
        <v>1437</v>
      </c>
      <c r="B777" t="s">
        <v>726</v>
      </c>
      <c r="C777" t="s">
        <v>747</v>
      </c>
      <c r="D777">
        <v>7</v>
      </c>
      <c r="E777">
        <v>28</v>
      </c>
      <c r="F777">
        <v>16.7342254665326</v>
      </c>
      <c r="G777">
        <v>0.83671127332662987</v>
      </c>
      <c r="H777">
        <v>4.183556366633149</v>
      </c>
      <c r="I777">
        <v>0</v>
      </c>
      <c r="J777">
        <v>150</v>
      </c>
      <c r="K777">
        <v>1</v>
      </c>
      <c r="L777">
        <v>154000</v>
      </c>
      <c r="M777" t="b">
        <v>0</v>
      </c>
    </row>
    <row r="778" spans="1:13">
      <c r="A778" t="s">
        <v>1438</v>
      </c>
      <c r="B778" t="s">
        <v>914</v>
      </c>
      <c r="C778" t="s">
        <v>1035</v>
      </c>
      <c r="D778">
        <v>195</v>
      </c>
      <c r="E778">
        <v>316</v>
      </c>
      <c r="F778">
        <v>7.3979722581235841</v>
      </c>
      <c r="G778">
        <v>0.3698986129061792</v>
      </c>
      <c r="H778">
        <v>1.849493064530896</v>
      </c>
      <c r="I778">
        <v>0</v>
      </c>
      <c r="J778">
        <v>150</v>
      </c>
      <c r="K778">
        <v>1</v>
      </c>
      <c r="L778">
        <v>154000</v>
      </c>
      <c r="M778" t="b">
        <v>0</v>
      </c>
    </row>
    <row r="779" spans="1:13">
      <c r="A779" t="s">
        <v>1439</v>
      </c>
      <c r="B779" t="s">
        <v>726</v>
      </c>
      <c r="C779" t="s">
        <v>738</v>
      </c>
      <c r="D779">
        <v>7</v>
      </c>
      <c r="E779">
        <v>19</v>
      </c>
      <c r="F779">
        <v>11.975042384563441</v>
      </c>
      <c r="G779">
        <v>0.59875211922817229</v>
      </c>
      <c r="H779">
        <v>2.9937605961408611</v>
      </c>
      <c r="I779">
        <v>0</v>
      </c>
      <c r="J779">
        <v>150</v>
      </c>
      <c r="K779">
        <v>1</v>
      </c>
      <c r="L779">
        <v>154000</v>
      </c>
      <c r="M779" t="b">
        <v>0</v>
      </c>
    </row>
    <row r="780" spans="1:13">
      <c r="A780" t="s">
        <v>1440</v>
      </c>
      <c r="B780" t="s">
        <v>726</v>
      </c>
      <c r="C780" t="s">
        <v>914</v>
      </c>
      <c r="D780">
        <v>7</v>
      </c>
      <c r="E780">
        <v>195</v>
      </c>
      <c r="F780">
        <v>16.578231100037279</v>
      </c>
      <c r="G780">
        <v>0.82891155500186398</v>
      </c>
      <c r="H780">
        <v>4.1445577750093197</v>
      </c>
      <c r="I780">
        <v>0</v>
      </c>
      <c r="J780">
        <v>150</v>
      </c>
      <c r="K780">
        <v>1</v>
      </c>
      <c r="L780">
        <v>154000</v>
      </c>
      <c r="M780" t="b">
        <v>0</v>
      </c>
    </row>
    <row r="781" spans="1:13">
      <c r="A781" t="s">
        <v>1441</v>
      </c>
      <c r="B781" t="s">
        <v>914</v>
      </c>
      <c r="C781" t="s">
        <v>872</v>
      </c>
      <c r="D781">
        <v>195</v>
      </c>
      <c r="E781">
        <v>153</v>
      </c>
      <c r="F781">
        <v>7.015271901667373</v>
      </c>
      <c r="G781">
        <v>0.35076359508336868</v>
      </c>
      <c r="H781">
        <v>1.753817975416843</v>
      </c>
      <c r="I781">
        <v>0</v>
      </c>
      <c r="J781">
        <v>150</v>
      </c>
      <c r="K781">
        <v>1</v>
      </c>
      <c r="L781">
        <v>154000</v>
      </c>
      <c r="M781" t="b">
        <v>0</v>
      </c>
    </row>
    <row r="782" spans="1:13">
      <c r="A782" t="s">
        <v>1217</v>
      </c>
      <c r="B782" t="s">
        <v>871</v>
      </c>
      <c r="C782" t="s">
        <v>740</v>
      </c>
      <c r="D782">
        <v>152</v>
      </c>
      <c r="E782">
        <v>21</v>
      </c>
      <c r="F782">
        <v>11.02165938894248</v>
      </c>
      <c r="G782">
        <v>0.55108296944712409</v>
      </c>
      <c r="H782">
        <v>2.7554148472356199</v>
      </c>
      <c r="I782">
        <v>0</v>
      </c>
      <c r="J782">
        <v>150</v>
      </c>
      <c r="K782">
        <v>1</v>
      </c>
      <c r="L782">
        <v>154000</v>
      </c>
      <c r="M782" t="b">
        <v>0</v>
      </c>
    </row>
    <row r="783" spans="1:13">
      <c r="A783" t="s">
        <v>1223</v>
      </c>
      <c r="B783" t="s">
        <v>783</v>
      </c>
      <c r="C783" t="s">
        <v>783</v>
      </c>
      <c r="D783">
        <v>64</v>
      </c>
      <c r="E783">
        <v>64</v>
      </c>
      <c r="F783">
        <v>2.7308520625476702</v>
      </c>
      <c r="G783">
        <v>0.13654260312738351</v>
      </c>
      <c r="H783">
        <v>0.68271301563691744</v>
      </c>
      <c r="I783">
        <v>0</v>
      </c>
      <c r="J783">
        <v>150</v>
      </c>
      <c r="K783">
        <v>1</v>
      </c>
      <c r="L783">
        <v>154000</v>
      </c>
      <c r="M783" t="b">
        <v>0</v>
      </c>
    </row>
    <row r="784" spans="1:13">
      <c r="A784" t="s">
        <v>1442</v>
      </c>
      <c r="B784" t="s">
        <v>786</v>
      </c>
      <c r="C784" t="s">
        <v>786</v>
      </c>
      <c r="D784">
        <v>67</v>
      </c>
      <c r="E784">
        <v>67</v>
      </c>
      <c r="F784">
        <v>3.6261903452065489</v>
      </c>
      <c r="G784">
        <v>0.1813095172603274</v>
      </c>
      <c r="H784">
        <v>0.90654758630163723</v>
      </c>
      <c r="I784">
        <v>0</v>
      </c>
      <c r="J784">
        <v>150</v>
      </c>
      <c r="K784">
        <v>1</v>
      </c>
      <c r="L784">
        <v>154000</v>
      </c>
      <c r="M784" t="b">
        <v>0</v>
      </c>
    </row>
    <row r="785" spans="1:13">
      <c r="A785" t="s">
        <v>1340</v>
      </c>
      <c r="B785" t="s">
        <v>897</v>
      </c>
      <c r="C785" t="s">
        <v>897</v>
      </c>
      <c r="D785">
        <v>178</v>
      </c>
      <c r="E785">
        <v>178</v>
      </c>
      <c r="F785">
        <v>2.8275101258366901E-2</v>
      </c>
      <c r="G785">
        <v>1.4137550629183E-3</v>
      </c>
      <c r="H785">
        <v>7.0687753145917001E-3</v>
      </c>
      <c r="I785">
        <v>0</v>
      </c>
      <c r="J785">
        <v>150</v>
      </c>
      <c r="K785">
        <v>1</v>
      </c>
      <c r="L785">
        <v>154000</v>
      </c>
      <c r="M785" t="b">
        <v>0</v>
      </c>
    </row>
    <row r="786" spans="1:13">
      <c r="A786" t="s">
        <v>1442</v>
      </c>
      <c r="B786" t="s">
        <v>786</v>
      </c>
      <c r="C786" t="s">
        <v>786</v>
      </c>
      <c r="D786">
        <v>67</v>
      </c>
      <c r="E786">
        <v>67</v>
      </c>
      <c r="F786">
        <v>2.6952194342512299E-2</v>
      </c>
      <c r="G786">
        <v>1.3476097171256001E-3</v>
      </c>
      <c r="H786">
        <v>6.738048585628E-3</v>
      </c>
      <c r="I786">
        <v>0</v>
      </c>
      <c r="J786">
        <v>150</v>
      </c>
      <c r="K786">
        <v>1</v>
      </c>
      <c r="L786">
        <v>154000</v>
      </c>
      <c r="M786" t="b">
        <v>0</v>
      </c>
    </row>
    <row r="787" spans="1:13">
      <c r="A787" t="s">
        <v>1340</v>
      </c>
      <c r="B787" t="s">
        <v>897</v>
      </c>
      <c r="C787" t="s">
        <v>897</v>
      </c>
      <c r="D787">
        <v>178</v>
      </c>
      <c r="E787">
        <v>178</v>
      </c>
      <c r="F787">
        <v>5.8400949317902601E-2</v>
      </c>
      <c r="G787">
        <v>2.9200474658951001E-3</v>
      </c>
      <c r="H787">
        <v>1.46002373294756E-2</v>
      </c>
      <c r="I787">
        <v>0</v>
      </c>
      <c r="J787">
        <v>150</v>
      </c>
      <c r="K787">
        <v>1</v>
      </c>
      <c r="L787">
        <v>154000</v>
      </c>
      <c r="M787" t="b">
        <v>0</v>
      </c>
    </row>
    <row r="788" spans="1:13">
      <c r="A788" t="s">
        <v>1442</v>
      </c>
      <c r="B788" t="s">
        <v>786</v>
      </c>
      <c r="C788" t="s">
        <v>786</v>
      </c>
      <c r="D788">
        <v>67</v>
      </c>
      <c r="E788">
        <v>67</v>
      </c>
      <c r="F788">
        <v>8.1196059946559804E-2</v>
      </c>
      <c r="G788">
        <v>4.0598029973279003E-3</v>
      </c>
      <c r="H788">
        <v>2.0299014986639899E-2</v>
      </c>
      <c r="I788">
        <v>0</v>
      </c>
      <c r="J788">
        <v>150</v>
      </c>
      <c r="K788">
        <v>1</v>
      </c>
      <c r="L788">
        <v>154000</v>
      </c>
      <c r="M788" t="b">
        <v>0</v>
      </c>
    </row>
    <row r="789" spans="1:13">
      <c r="A789" t="s">
        <v>1340</v>
      </c>
      <c r="B789" t="s">
        <v>897</v>
      </c>
      <c r="C789" t="s">
        <v>897</v>
      </c>
      <c r="D789">
        <v>178</v>
      </c>
      <c r="E789">
        <v>178</v>
      </c>
      <c r="F789">
        <v>5.8268519351499397E-2</v>
      </c>
      <c r="G789">
        <v>2.9134259675748998E-3</v>
      </c>
      <c r="H789">
        <v>1.4567129837874801E-2</v>
      </c>
      <c r="I789">
        <v>0</v>
      </c>
      <c r="J789">
        <v>150</v>
      </c>
      <c r="K789">
        <v>1</v>
      </c>
      <c r="L789">
        <v>154000</v>
      </c>
      <c r="M789" t="b">
        <v>0</v>
      </c>
    </row>
    <row r="790" spans="1:13">
      <c r="A790" t="s">
        <v>1340</v>
      </c>
      <c r="B790" t="s">
        <v>897</v>
      </c>
      <c r="C790" t="s">
        <v>897</v>
      </c>
      <c r="D790">
        <v>178</v>
      </c>
      <c r="E790">
        <v>178</v>
      </c>
      <c r="F790">
        <v>3.1056651481825098E-2</v>
      </c>
      <c r="G790">
        <v>1.5528325740912E-3</v>
      </c>
      <c r="H790">
        <v>7.7641628704562E-3</v>
      </c>
      <c r="I790">
        <v>0</v>
      </c>
      <c r="J790">
        <v>150</v>
      </c>
      <c r="K790">
        <v>1</v>
      </c>
      <c r="L790">
        <v>154000</v>
      </c>
      <c r="M790" t="b">
        <v>0</v>
      </c>
    </row>
    <row r="791" spans="1:13">
      <c r="A791" t="s">
        <v>1340</v>
      </c>
      <c r="B791" t="s">
        <v>897</v>
      </c>
      <c r="C791" t="s">
        <v>897</v>
      </c>
      <c r="D791">
        <v>178</v>
      </c>
      <c r="E791">
        <v>178</v>
      </c>
      <c r="F791">
        <v>7.6003010662352502E-2</v>
      </c>
      <c r="G791">
        <v>3.8001505331175999E-3</v>
      </c>
      <c r="H791">
        <v>1.9000752665588101E-2</v>
      </c>
      <c r="I791">
        <v>0</v>
      </c>
      <c r="J791">
        <v>150</v>
      </c>
      <c r="K791">
        <v>1</v>
      </c>
      <c r="L791">
        <v>154000</v>
      </c>
      <c r="M791" t="b">
        <v>0</v>
      </c>
    </row>
    <row r="792" spans="1:13">
      <c r="A792" t="s">
        <v>1442</v>
      </c>
      <c r="B792" t="s">
        <v>786</v>
      </c>
      <c r="C792" t="s">
        <v>786</v>
      </c>
      <c r="D792">
        <v>67</v>
      </c>
      <c r="E792">
        <v>67</v>
      </c>
      <c r="F792">
        <v>2.9104718589711601E-2</v>
      </c>
      <c r="G792">
        <v>1.4552359294855001E-3</v>
      </c>
      <c r="H792">
        <v>7.2761796474279002E-3</v>
      </c>
      <c r="I792">
        <v>0</v>
      </c>
      <c r="J792">
        <v>150</v>
      </c>
      <c r="K792">
        <v>1</v>
      </c>
      <c r="L792">
        <v>154000</v>
      </c>
      <c r="M792" t="b">
        <v>0</v>
      </c>
    </row>
    <row r="793" spans="1:13">
      <c r="A793" t="s">
        <v>1340</v>
      </c>
      <c r="B793" t="s">
        <v>897</v>
      </c>
      <c r="C793" t="s">
        <v>897</v>
      </c>
      <c r="D793">
        <v>178</v>
      </c>
      <c r="E793">
        <v>178</v>
      </c>
      <c r="F793">
        <v>6.9427980030278294E-2</v>
      </c>
      <c r="G793">
        <v>3.4713990015139001E-3</v>
      </c>
      <c r="H793">
        <v>1.7356995007569501E-2</v>
      </c>
      <c r="I793">
        <v>0</v>
      </c>
      <c r="J793">
        <v>150</v>
      </c>
      <c r="K793">
        <v>1</v>
      </c>
      <c r="L793">
        <v>154000</v>
      </c>
      <c r="M793" t="b">
        <v>0</v>
      </c>
    </row>
    <row r="794" spans="1:13">
      <c r="A794" t="s">
        <v>1442</v>
      </c>
      <c r="B794" t="s">
        <v>786</v>
      </c>
      <c r="C794" t="s">
        <v>786</v>
      </c>
      <c r="D794">
        <v>67</v>
      </c>
      <c r="E794">
        <v>67</v>
      </c>
      <c r="F794">
        <v>8.7536220079874702E-2</v>
      </c>
      <c r="G794">
        <v>4.3768110039936999E-3</v>
      </c>
      <c r="H794">
        <v>2.1884055019968599E-2</v>
      </c>
      <c r="I794">
        <v>0</v>
      </c>
      <c r="J794">
        <v>150</v>
      </c>
      <c r="K794">
        <v>1</v>
      </c>
      <c r="L794">
        <v>154000</v>
      </c>
      <c r="M794" t="b">
        <v>0</v>
      </c>
    </row>
    <row r="795" spans="1:13">
      <c r="A795" t="s">
        <v>1442</v>
      </c>
      <c r="B795" t="s">
        <v>786</v>
      </c>
      <c r="C795" t="s">
        <v>786</v>
      </c>
      <c r="D795">
        <v>67</v>
      </c>
      <c r="E795">
        <v>67</v>
      </c>
      <c r="F795">
        <v>3.2409508108608598E-2</v>
      </c>
      <c r="G795">
        <v>1.6204754054304001E-3</v>
      </c>
      <c r="H795">
        <v>8.1023770271520992E-3</v>
      </c>
      <c r="I795">
        <v>0</v>
      </c>
      <c r="J795">
        <v>150</v>
      </c>
      <c r="K795">
        <v>1</v>
      </c>
      <c r="L795">
        <v>154000</v>
      </c>
      <c r="M795" t="b">
        <v>0</v>
      </c>
    </row>
    <row r="796" spans="1:13">
      <c r="A796" t="s">
        <v>1340</v>
      </c>
      <c r="B796" t="s">
        <v>897</v>
      </c>
      <c r="C796" t="s">
        <v>897</v>
      </c>
      <c r="D796">
        <v>178</v>
      </c>
      <c r="E796">
        <v>178</v>
      </c>
      <c r="F796">
        <v>6.3897416823969294E-2</v>
      </c>
      <c r="G796">
        <v>3.1948708411983998E-3</v>
      </c>
      <c r="H796">
        <v>1.5974354205992299E-2</v>
      </c>
      <c r="I796">
        <v>0</v>
      </c>
      <c r="J796">
        <v>150</v>
      </c>
      <c r="K796">
        <v>1</v>
      </c>
      <c r="L796">
        <v>154000</v>
      </c>
      <c r="M796" t="b">
        <v>0</v>
      </c>
    </row>
    <row r="797" spans="1:13">
      <c r="A797" t="s">
        <v>1442</v>
      </c>
      <c r="B797" t="s">
        <v>786</v>
      </c>
      <c r="C797" t="s">
        <v>786</v>
      </c>
      <c r="D797">
        <v>67</v>
      </c>
      <c r="E797">
        <v>67</v>
      </c>
      <c r="F797">
        <v>3.0114919860511399E-2</v>
      </c>
      <c r="G797">
        <v>1.5057459930254999E-3</v>
      </c>
      <c r="H797">
        <v>7.5287299651278002E-3</v>
      </c>
      <c r="I797">
        <v>0</v>
      </c>
      <c r="J797">
        <v>150</v>
      </c>
      <c r="K797">
        <v>1</v>
      </c>
      <c r="L797">
        <v>154000</v>
      </c>
      <c r="M797" t="b">
        <v>0</v>
      </c>
    </row>
    <row r="798" spans="1:13">
      <c r="A798" t="s">
        <v>1340</v>
      </c>
      <c r="B798" t="s">
        <v>897</v>
      </c>
      <c r="C798" t="s">
        <v>897</v>
      </c>
      <c r="D798">
        <v>178</v>
      </c>
      <c r="E798">
        <v>178</v>
      </c>
      <c r="F798">
        <v>6.1424437389293401E-2</v>
      </c>
      <c r="G798">
        <v>3.0712218694646E-3</v>
      </c>
      <c r="H798">
        <v>1.53561093473233E-2</v>
      </c>
      <c r="I798">
        <v>0</v>
      </c>
      <c r="J798">
        <v>150</v>
      </c>
      <c r="K798">
        <v>1</v>
      </c>
      <c r="L798">
        <v>154000</v>
      </c>
      <c r="M798" t="b">
        <v>0</v>
      </c>
    </row>
    <row r="799" spans="1:13">
      <c r="A799" t="s">
        <v>1443</v>
      </c>
      <c r="B799" t="s">
        <v>1035</v>
      </c>
      <c r="C799" t="s">
        <v>726</v>
      </c>
      <c r="D799">
        <v>316</v>
      </c>
      <c r="E799">
        <v>7</v>
      </c>
      <c r="F799">
        <v>5.8094248739918806</v>
      </c>
      <c r="G799">
        <v>0.29047124369959409</v>
      </c>
      <c r="H799">
        <v>1.4523562184979699</v>
      </c>
      <c r="I799">
        <v>0</v>
      </c>
      <c r="J799">
        <v>150</v>
      </c>
      <c r="K799">
        <v>1</v>
      </c>
      <c r="L799">
        <v>154000</v>
      </c>
      <c r="M799" t="b">
        <v>0</v>
      </c>
    </row>
    <row r="800" spans="1:13">
      <c r="A800" t="s">
        <v>1444</v>
      </c>
      <c r="B800" t="s">
        <v>724</v>
      </c>
      <c r="C800" t="s">
        <v>786</v>
      </c>
      <c r="D800">
        <v>5</v>
      </c>
      <c r="E800">
        <v>67</v>
      </c>
      <c r="F800">
        <v>10.24015816968901</v>
      </c>
      <c r="G800">
        <v>0.51200790848445055</v>
      </c>
      <c r="H800">
        <v>2.5600395424222531</v>
      </c>
      <c r="I800">
        <v>0</v>
      </c>
      <c r="J800">
        <v>150</v>
      </c>
      <c r="K800">
        <v>1</v>
      </c>
      <c r="L800">
        <v>154000</v>
      </c>
      <c r="M800" t="b">
        <v>0</v>
      </c>
    </row>
    <row r="801" spans="1:13">
      <c r="A801" t="s">
        <v>1445</v>
      </c>
      <c r="B801" t="s">
        <v>724</v>
      </c>
      <c r="C801" t="s">
        <v>724</v>
      </c>
      <c r="D801">
        <v>5</v>
      </c>
      <c r="E801">
        <v>5</v>
      </c>
      <c r="F801">
        <v>0.8657029615698848</v>
      </c>
      <c r="G801">
        <v>4.32851480784942E-2</v>
      </c>
      <c r="H801">
        <v>0.2164257403924712</v>
      </c>
      <c r="I801">
        <v>0</v>
      </c>
      <c r="J801">
        <v>800</v>
      </c>
      <c r="K801">
        <v>1</v>
      </c>
      <c r="L801">
        <v>345000</v>
      </c>
      <c r="M801" t="b">
        <v>0</v>
      </c>
    </row>
    <row r="802" spans="1:13">
      <c r="A802" t="s">
        <v>1219</v>
      </c>
      <c r="B802" t="s">
        <v>871</v>
      </c>
      <c r="C802" t="s">
        <v>871</v>
      </c>
      <c r="D802">
        <v>152</v>
      </c>
      <c r="E802">
        <v>152</v>
      </c>
      <c r="F802">
        <v>0.69778172039535702</v>
      </c>
      <c r="G802">
        <v>3.4889086019767798E-2</v>
      </c>
      <c r="H802">
        <v>0.1744454300988392</v>
      </c>
      <c r="I802">
        <v>0</v>
      </c>
      <c r="J802">
        <v>150</v>
      </c>
      <c r="K802">
        <v>1</v>
      </c>
      <c r="L802">
        <v>154000</v>
      </c>
      <c r="M802" t="b">
        <v>0</v>
      </c>
    </row>
    <row r="803" spans="1:13">
      <c r="A803" t="s">
        <v>1223</v>
      </c>
      <c r="B803" t="s">
        <v>783</v>
      </c>
      <c r="C803" t="s">
        <v>783</v>
      </c>
      <c r="D803">
        <v>64</v>
      </c>
      <c r="E803">
        <v>64</v>
      </c>
      <c r="F803">
        <v>0.4497122003522393</v>
      </c>
      <c r="G803">
        <v>2.2485610017611901E-2</v>
      </c>
      <c r="H803">
        <v>0.1124280500880598</v>
      </c>
      <c r="I803">
        <v>0</v>
      </c>
      <c r="J803">
        <v>150</v>
      </c>
      <c r="K803">
        <v>1</v>
      </c>
      <c r="L803">
        <v>154000</v>
      </c>
      <c r="M803" t="b">
        <v>0</v>
      </c>
    </row>
    <row r="804" spans="1:13">
      <c r="A804" t="s">
        <v>1223</v>
      </c>
      <c r="B804" t="s">
        <v>783</v>
      </c>
      <c r="C804" t="s">
        <v>783</v>
      </c>
      <c r="D804">
        <v>64</v>
      </c>
      <c r="E804">
        <v>64</v>
      </c>
      <c r="F804">
        <v>1.1659150557202831</v>
      </c>
      <c r="G804">
        <v>5.82957527860141E-2</v>
      </c>
      <c r="H804">
        <v>0.29147876393007083</v>
      </c>
      <c r="I804">
        <v>0</v>
      </c>
      <c r="J804">
        <v>150</v>
      </c>
      <c r="K804">
        <v>1</v>
      </c>
      <c r="L804">
        <v>154000</v>
      </c>
      <c r="M804" t="b">
        <v>0</v>
      </c>
    </row>
    <row r="805" spans="1:13">
      <c r="A805" t="s">
        <v>1446</v>
      </c>
      <c r="B805" t="s">
        <v>772</v>
      </c>
      <c r="C805" t="s">
        <v>823</v>
      </c>
      <c r="D805">
        <v>53</v>
      </c>
      <c r="E805">
        <v>104</v>
      </c>
      <c r="F805">
        <v>19.936368801099011</v>
      </c>
      <c r="G805">
        <v>0.99681844005495057</v>
      </c>
      <c r="H805">
        <v>4.9840922002747527</v>
      </c>
      <c r="I805">
        <v>0</v>
      </c>
      <c r="J805">
        <v>150</v>
      </c>
      <c r="K805">
        <v>1</v>
      </c>
      <c r="L805">
        <v>154000</v>
      </c>
      <c r="M805" t="b">
        <v>0</v>
      </c>
    </row>
    <row r="806" spans="1:13">
      <c r="A806" t="s">
        <v>1447</v>
      </c>
      <c r="B806" t="s">
        <v>976</v>
      </c>
      <c r="C806" t="s">
        <v>976</v>
      </c>
      <c r="D806">
        <v>257</v>
      </c>
      <c r="E806">
        <v>257</v>
      </c>
      <c r="F806">
        <v>4.9626693551723798E-2</v>
      </c>
      <c r="G806">
        <v>2.4813346775861E-3</v>
      </c>
      <c r="H806">
        <v>1.2406673387930899E-2</v>
      </c>
      <c r="I806">
        <v>0</v>
      </c>
      <c r="J806">
        <v>150</v>
      </c>
      <c r="K806">
        <v>1</v>
      </c>
      <c r="L806">
        <v>154000</v>
      </c>
      <c r="M806" t="b">
        <v>0</v>
      </c>
    </row>
    <row r="807" spans="1:13">
      <c r="A807" t="s">
        <v>1447</v>
      </c>
      <c r="B807" t="s">
        <v>976</v>
      </c>
      <c r="C807" t="s">
        <v>976</v>
      </c>
      <c r="D807">
        <v>257</v>
      </c>
      <c r="E807">
        <v>257</v>
      </c>
      <c r="F807">
        <v>7.4910005277163405E-2</v>
      </c>
      <c r="G807">
        <v>3.7455002638581E-3</v>
      </c>
      <c r="H807">
        <v>1.8727501319290799E-2</v>
      </c>
      <c r="I807">
        <v>0</v>
      </c>
      <c r="J807">
        <v>150</v>
      </c>
      <c r="K807">
        <v>1</v>
      </c>
      <c r="L807">
        <v>154000</v>
      </c>
      <c r="M807" t="b">
        <v>0</v>
      </c>
    </row>
    <row r="808" spans="1:13">
      <c r="A808" t="s">
        <v>1447</v>
      </c>
      <c r="B808" t="s">
        <v>976</v>
      </c>
      <c r="C808" t="s">
        <v>976</v>
      </c>
      <c r="D808">
        <v>257</v>
      </c>
      <c r="E808">
        <v>257</v>
      </c>
      <c r="F808">
        <v>5.1528740601789101E-2</v>
      </c>
      <c r="G808">
        <v>2.5764370300894002E-3</v>
      </c>
      <c r="H808">
        <v>1.2882185150447201E-2</v>
      </c>
      <c r="I808">
        <v>0</v>
      </c>
      <c r="J808">
        <v>150</v>
      </c>
      <c r="K808">
        <v>1</v>
      </c>
      <c r="L808">
        <v>154000</v>
      </c>
      <c r="M808" t="b">
        <v>0</v>
      </c>
    </row>
    <row r="809" spans="1:13">
      <c r="A809" t="s">
        <v>1447</v>
      </c>
      <c r="B809" t="s">
        <v>976</v>
      </c>
      <c r="C809" t="s">
        <v>976</v>
      </c>
      <c r="D809">
        <v>257</v>
      </c>
      <c r="E809">
        <v>257</v>
      </c>
      <c r="F809">
        <v>6.9014306013067406E-2</v>
      </c>
      <c r="G809">
        <v>3.4507153006533E-3</v>
      </c>
      <c r="H809">
        <v>1.7253576503266799E-2</v>
      </c>
      <c r="I809">
        <v>0</v>
      </c>
      <c r="J809">
        <v>150</v>
      </c>
      <c r="K809">
        <v>1</v>
      </c>
      <c r="L809">
        <v>154000</v>
      </c>
      <c r="M809" t="b">
        <v>0</v>
      </c>
    </row>
    <row r="810" spans="1:13">
      <c r="A810" t="s">
        <v>1447</v>
      </c>
      <c r="B810" t="s">
        <v>976</v>
      </c>
      <c r="C810" t="s">
        <v>976</v>
      </c>
      <c r="D810">
        <v>257</v>
      </c>
      <c r="E810">
        <v>257</v>
      </c>
      <c r="F810">
        <v>4.6838426816935907</v>
      </c>
      <c r="G810">
        <v>0.23419213408467951</v>
      </c>
      <c r="H810">
        <v>1.1709606704233979</v>
      </c>
      <c r="I810">
        <v>0</v>
      </c>
      <c r="J810">
        <v>150</v>
      </c>
      <c r="K810">
        <v>1</v>
      </c>
      <c r="L810">
        <v>154000</v>
      </c>
      <c r="M810" t="b">
        <v>0</v>
      </c>
    </row>
    <row r="811" spans="1:13">
      <c r="A811" t="s">
        <v>1448</v>
      </c>
      <c r="B811" t="s">
        <v>723</v>
      </c>
      <c r="C811" t="s">
        <v>875</v>
      </c>
      <c r="D811">
        <v>4</v>
      </c>
      <c r="E811">
        <v>156</v>
      </c>
      <c r="F811">
        <v>12.41092327264014</v>
      </c>
      <c r="G811">
        <v>0.6205461636320071</v>
      </c>
      <c r="H811">
        <v>3.102730818160035</v>
      </c>
      <c r="I811">
        <v>0</v>
      </c>
      <c r="J811">
        <v>150</v>
      </c>
      <c r="K811">
        <v>1</v>
      </c>
      <c r="L811">
        <v>154000</v>
      </c>
      <c r="M811" t="b">
        <v>0</v>
      </c>
    </row>
    <row r="812" spans="1:13">
      <c r="A812" t="s">
        <v>1352</v>
      </c>
      <c r="B812" t="s">
        <v>723</v>
      </c>
      <c r="C812" t="s">
        <v>723</v>
      </c>
      <c r="D812">
        <v>4</v>
      </c>
      <c r="E812">
        <v>4</v>
      </c>
      <c r="F812">
        <v>1.9898151390640679</v>
      </c>
      <c r="G812">
        <v>9.9490756953203294E-2</v>
      </c>
      <c r="H812">
        <v>0.49745378476601682</v>
      </c>
      <c r="I812">
        <v>0</v>
      </c>
      <c r="J812">
        <v>150</v>
      </c>
      <c r="K812">
        <v>1</v>
      </c>
      <c r="L812">
        <v>154000</v>
      </c>
      <c r="M812" t="b">
        <v>0</v>
      </c>
    </row>
    <row r="813" spans="1:13">
      <c r="A813" t="s">
        <v>1449</v>
      </c>
      <c r="B813" t="s">
        <v>780</v>
      </c>
      <c r="C813" t="s">
        <v>780</v>
      </c>
      <c r="D813">
        <v>61</v>
      </c>
      <c r="E813">
        <v>61</v>
      </c>
      <c r="F813">
        <v>3.3937158584080702E-2</v>
      </c>
      <c r="G813">
        <v>1.696857929204E-3</v>
      </c>
      <c r="H813">
        <v>8.4842896460200993E-3</v>
      </c>
      <c r="I813">
        <v>0</v>
      </c>
      <c r="J813">
        <v>150</v>
      </c>
      <c r="K813">
        <v>1</v>
      </c>
      <c r="L813">
        <v>154000</v>
      </c>
      <c r="M813" t="b">
        <v>0</v>
      </c>
    </row>
    <row r="814" spans="1:13">
      <c r="A814" t="s">
        <v>1449</v>
      </c>
      <c r="B814" t="s">
        <v>780</v>
      </c>
      <c r="C814" t="s">
        <v>780</v>
      </c>
      <c r="D814">
        <v>61</v>
      </c>
      <c r="E814">
        <v>61</v>
      </c>
      <c r="F814">
        <v>0.28584642693985651</v>
      </c>
      <c r="G814">
        <v>1.4292321346992799E-2</v>
      </c>
      <c r="H814">
        <v>7.14616067349641E-2</v>
      </c>
      <c r="I814">
        <v>0</v>
      </c>
      <c r="J814">
        <v>150</v>
      </c>
      <c r="K814">
        <v>1</v>
      </c>
      <c r="L814">
        <v>154000</v>
      </c>
      <c r="M814" t="b">
        <v>0</v>
      </c>
    </row>
    <row r="815" spans="1:13">
      <c r="A815" t="s">
        <v>1449</v>
      </c>
      <c r="B815" t="s">
        <v>780</v>
      </c>
      <c r="C815" t="s">
        <v>780</v>
      </c>
      <c r="D815">
        <v>61</v>
      </c>
      <c r="E815">
        <v>61</v>
      </c>
      <c r="F815">
        <v>0.27855390465831548</v>
      </c>
      <c r="G815">
        <v>1.3927695232915699E-2</v>
      </c>
      <c r="H815">
        <v>6.96384761645788E-2</v>
      </c>
      <c r="I815">
        <v>0</v>
      </c>
      <c r="J815">
        <v>150</v>
      </c>
      <c r="K815">
        <v>1</v>
      </c>
      <c r="L815">
        <v>154000</v>
      </c>
      <c r="M815" t="b">
        <v>0</v>
      </c>
    </row>
    <row r="816" spans="1:13">
      <c r="A816" t="s">
        <v>1449</v>
      </c>
      <c r="B816" t="s">
        <v>780</v>
      </c>
      <c r="C816" t="s">
        <v>780</v>
      </c>
      <c r="D816">
        <v>61</v>
      </c>
      <c r="E816">
        <v>61</v>
      </c>
      <c r="F816">
        <v>3.5910044014696899E-2</v>
      </c>
      <c r="G816">
        <v>1.7955022007347999E-3</v>
      </c>
      <c r="H816">
        <v>8.9775110036742004E-3</v>
      </c>
      <c r="I816">
        <v>0</v>
      </c>
      <c r="J816">
        <v>150</v>
      </c>
      <c r="K816">
        <v>1</v>
      </c>
      <c r="L816">
        <v>154000</v>
      </c>
      <c r="M816" t="b">
        <v>0</v>
      </c>
    </row>
    <row r="817" spans="1:13">
      <c r="A817" t="s">
        <v>1449</v>
      </c>
      <c r="B817" t="s">
        <v>780</v>
      </c>
      <c r="C817" t="s">
        <v>780</v>
      </c>
      <c r="D817">
        <v>61</v>
      </c>
      <c r="E817">
        <v>61</v>
      </c>
      <c r="F817">
        <v>3.8051411990384199E-2</v>
      </c>
      <c r="G817">
        <v>1.9025705995192E-3</v>
      </c>
      <c r="H817">
        <v>9.5128529975959993E-3</v>
      </c>
      <c r="I817">
        <v>0</v>
      </c>
      <c r="J817">
        <v>150</v>
      </c>
      <c r="K817">
        <v>1</v>
      </c>
      <c r="L817">
        <v>154000</v>
      </c>
      <c r="M817" t="b">
        <v>0</v>
      </c>
    </row>
    <row r="818" spans="1:13">
      <c r="A818" t="s">
        <v>1449</v>
      </c>
      <c r="B818" t="s">
        <v>780</v>
      </c>
      <c r="C818" t="s">
        <v>780</v>
      </c>
      <c r="D818">
        <v>61</v>
      </c>
      <c r="E818">
        <v>61</v>
      </c>
      <c r="F818">
        <v>3.4768440886229199E-2</v>
      </c>
      <c r="G818">
        <v>1.7384220443113999E-3</v>
      </c>
      <c r="H818">
        <v>8.6921102215572997E-3</v>
      </c>
      <c r="I818">
        <v>0</v>
      </c>
      <c r="J818">
        <v>150</v>
      </c>
      <c r="K818">
        <v>1</v>
      </c>
      <c r="L818">
        <v>154000</v>
      </c>
      <c r="M818" t="b">
        <v>0</v>
      </c>
    </row>
    <row r="819" spans="1:13">
      <c r="A819" t="s">
        <v>1450</v>
      </c>
      <c r="B819" t="s">
        <v>780</v>
      </c>
      <c r="C819" t="s">
        <v>915</v>
      </c>
      <c r="D819">
        <v>61</v>
      </c>
      <c r="E819">
        <v>196</v>
      </c>
      <c r="F819">
        <v>9.2548328404787696</v>
      </c>
      <c r="G819">
        <v>0.46274164202393853</v>
      </c>
      <c r="H819">
        <v>2.313708210119692</v>
      </c>
      <c r="I819">
        <v>0</v>
      </c>
      <c r="J819">
        <v>150</v>
      </c>
      <c r="K819">
        <v>1</v>
      </c>
      <c r="L819">
        <v>154000</v>
      </c>
      <c r="M819" t="b">
        <v>0</v>
      </c>
    </row>
    <row r="820" spans="1:13">
      <c r="A820" t="s">
        <v>1449</v>
      </c>
      <c r="B820" t="s">
        <v>780</v>
      </c>
      <c r="C820" t="s">
        <v>780</v>
      </c>
      <c r="D820">
        <v>61</v>
      </c>
      <c r="E820">
        <v>61</v>
      </c>
      <c r="F820">
        <v>0.36697438199563759</v>
      </c>
      <c r="G820">
        <v>1.83487190997818E-2</v>
      </c>
      <c r="H820">
        <v>9.1743595498909397E-2</v>
      </c>
      <c r="I820">
        <v>0</v>
      </c>
      <c r="J820">
        <v>150</v>
      </c>
      <c r="K820">
        <v>1</v>
      </c>
      <c r="L820">
        <v>154000</v>
      </c>
      <c r="M820" t="b">
        <v>0</v>
      </c>
    </row>
    <row r="821" spans="1:13">
      <c r="A821" t="s">
        <v>1271</v>
      </c>
      <c r="B821" t="s">
        <v>811</v>
      </c>
      <c r="C821" t="s">
        <v>811</v>
      </c>
      <c r="D821">
        <v>92</v>
      </c>
      <c r="E821">
        <v>92</v>
      </c>
      <c r="F821">
        <v>2.4348274667126391</v>
      </c>
      <c r="G821">
        <v>0.1217413733356319</v>
      </c>
      <c r="H821">
        <v>0.60870686667815976</v>
      </c>
      <c r="I821">
        <v>0</v>
      </c>
      <c r="J821">
        <v>150</v>
      </c>
      <c r="K821">
        <v>1</v>
      </c>
      <c r="L821">
        <v>154000</v>
      </c>
      <c r="M821" t="b">
        <v>0</v>
      </c>
    </row>
    <row r="822" spans="1:13">
      <c r="A822" t="s">
        <v>1451</v>
      </c>
      <c r="B822" t="s">
        <v>832</v>
      </c>
      <c r="C822" t="s">
        <v>832</v>
      </c>
      <c r="D822">
        <v>113</v>
      </c>
      <c r="E822">
        <v>113</v>
      </c>
      <c r="F822">
        <v>6.5719032510156552</v>
      </c>
      <c r="G822">
        <v>0.3285951625507828</v>
      </c>
      <c r="H822">
        <v>1.642975812753914</v>
      </c>
      <c r="I822">
        <v>0</v>
      </c>
      <c r="J822">
        <v>150</v>
      </c>
      <c r="K822">
        <v>1</v>
      </c>
      <c r="L822">
        <v>154000</v>
      </c>
      <c r="M822" t="b">
        <v>0</v>
      </c>
    </row>
    <row r="823" spans="1:13">
      <c r="A823" t="s">
        <v>1452</v>
      </c>
      <c r="B823" t="s">
        <v>850</v>
      </c>
      <c r="C823" t="s">
        <v>850</v>
      </c>
      <c r="D823">
        <v>131</v>
      </c>
      <c r="E823">
        <v>131</v>
      </c>
      <c r="F823">
        <v>7.8162644679257404E-2</v>
      </c>
      <c r="G823">
        <v>3.9081322339627996E-3</v>
      </c>
      <c r="H823">
        <v>1.9540661169814299E-2</v>
      </c>
      <c r="I823">
        <v>0</v>
      </c>
      <c r="J823">
        <v>150</v>
      </c>
      <c r="K823">
        <v>1</v>
      </c>
      <c r="L823">
        <v>154000</v>
      </c>
      <c r="M823" t="b">
        <v>0</v>
      </c>
    </row>
    <row r="824" spans="1:13">
      <c r="A824" t="s">
        <v>1270</v>
      </c>
      <c r="B824" t="s">
        <v>812</v>
      </c>
      <c r="C824" t="s">
        <v>812</v>
      </c>
      <c r="D824">
        <v>93</v>
      </c>
      <c r="E824">
        <v>93</v>
      </c>
      <c r="F824">
        <v>5.4316827827581703E-2</v>
      </c>
      <c r="G824">
        <v>2.715841391379E-3</v>
      </c>
      <c r="H824">
        <v>1.35792069568954E-2</v>
      </c>
      <c r="I824">
        <v>0</v>
      </c>
      <c r="J824">
        <v>150</v>
      </c>
      <c r="K824">
        <v>1</v>
      </c>
      <c r="L824">
        <v>154000</v>
      </c>
      <c r="M824" t="b">
        <v>0</v>
      </c>
    </row>
    <row r="825" spans="1:13">
      <c r="A825" t="s">
        <v>1452</v>
      </c>
      <c r="B825" t="s">
        <v>850</v>
      </c>
      <c r="C825" t="s">
        <v>850</v>
      </c>
      <c r="D825">
        <v>131</v>
      </c>
      <c r="E825">
        <v>131</v>
      </c>
      <c r="F825">
        <v>6.8696719842451306E-2</v>
      </c>
      <c r="G825">
        <v>3.4348359921224998E-3</v>
      </c>
      <c r="H825">
        <v>1.7174179960612799E-2</v>
      </c>
      <c r="I825">
        <v>0</v>
      </c>
      <c r="J825">
        <v>150</v>
      </c>
      <c r="K825">
        <v>1</v>
      </c>
      <c r="L825">
        <v>154000</v>
      </c>
      <c r="M825" t="b">
        <v>0</v>
      </c>
    </row>
    <row r="826" spans="1:13">
      <c r="A826" t="s">
        <v>1271</v>
      </c>
      <c r="B826" t="s">
        <v>811</v>
      </c>
      <c r="C826" t="s">
        <v>811</v>
      </c>
      <c r="D826">
        <v>92</v>
      </c>
      <c r="E826">
        <v>92</v>
      </c>
      <c r="F826">
        <v>0.32625080138524287</v>
      </c>
      <c r="G826">
        <v>1.63125400692621E-2</v>
      </c>
      <c r="H826">
        <v>8.1562700346310704E-2</v>
      </c>
      <c r="I826">
        <v>0</v>
      </c>
      <c r="J826">
        <v>800</v>
      </c>
      <c r="K826">
        <v>1</v>
      </c>
      <c r="L826">
        <v>345000</v>
      </c>
      <c r="M826" t="b">
        <v>0</v>
      </c>
    </row>
    <row r="827" spans="1:13">
      <c r="A827" t="s">
        <v>1270</v>
      </c>
      <c r="B827" t="s">
        <v>812</v>
      </c>
      <c r="C827" t="s">
        <v>812</v>
      </c>
      <c r="D827">
        <v>93</v>
      </c>
      <c r="E827">
        <v>93</v>
      </c>
      <c r="F827">
        <v>5.4368248705629701E-2</v>
      </c>
      <c r="G827">
        <v>2.7184124352813998E-3</v>
      </c>
      <c r="H827">
        <v>1.3592062176407399E-2</v>
      </c>
      <c r="I827">
        <v>0</v>
      </c>
      <c r="J827">
        <v>150</v>
      </c>
      <c r="K827">
        <v>1</v>
      </c>
      <c r="L827">
        <v>154000</v>
      </c>
      <c r="M827" t="b">
        <v>0</v>
      </c>
    </row>
    <row r="828" spans="1:13">
      <c r="A828" t="s">
        <v>1229</v>
      </c>
      <c r="B828" t="s">
        <v>759</v>
      </c>
      <c r="C828" t="s">
        <v>759</v>
      </c>
      <c r="D828">
        <v>40</v>
      </c>
      <c r="E828">
        <v>40</v>
      </c>
      <c r="F828">
        <v>5.8986319639683302E-2</v>
      </c>
      <c r="G828">
        <v>2.9493159819841E-3</v>
      </c>
      <c r="H828">
        <v>1.4746579909920799E-2</v>
      </c>
      <c r="I828">
        <v>0</v>
      </c>
      <c r="J828">
        <v>800</v>
      </c>
      <c r="K828">
        <v>1</v>
      </c>
      <c r="L828">
        <v>345000</v>
      </c>
      <c r="M828" t="b">
        <v>0</v>
      </c>
    </row>
    <row r="829" spans="1:13">
      <c r="A829" t="s">
        <v>1270</v>
      </c>
      <c r="B829" t="s">
        <v>812</v>
      </c>
      <c r="C829" t="s">
        <v>812</v>
      </c>
      <c r="D829">
        <v>93</v>
      </c>
      <c r="E829">
        <v>93</v>
      </c>
      <c r="F829">
        <v>5.5489842583156597E-2</v>
      </c>
      <c r="G829">
        <v>2.7744921291577998E-3</v>
      </c>
      <c r="H829">
        <v>1.3872460645789101E-2</v>
      </c>
      <c r="I829">
        <v>0</v>
      </c>
      <c r="J829">
        <v>150</v>
      </c>
      <c r="K829">
        <v>1</v>
      </c>
      <c r="L829">
        <v>154000</v>
      </c>
      <c r="M829" t="b">
        <v>0</v>
      </c>
    </row>
    <row r="830" spans="1:13">
      <c r="A830" t="s">
        <v>1452</v>
      </c>
      <c r="B830" t="s">
        <v>850</v>
      </c>
      <c r="C830" t="s">
        <v>850</v>
      </c>
      <c r="D830">
        <v>131</v>
      </c>
      <c r="E830">
        <v>131</v>
      </c>
      <c r="F830">
        <v>6.5608878442567894E-2</v>
      </c>
      <c r="G830">
        <v>3.2804439221283E-3</v>
      </c>
      <c r="H830">
        <v>1.6402219610641901E-2</v>
      </c>
      <c r="I830">
        <v>0</v>
      </c>
      <c r="J830">
        <v>150</v>
      </c>
      <c r="K830">
        <v>1</v>
      </c>
      <c r="L830">
        <v>154000</v>
      </c>
      <c r="M830" t="b">
        <v>0</v>
      </c>
    </row>
    <row r="831" spans="1:13">
      <c r="A831" t="s">
        <v>1229</v>
      </c>
      <c r="B831" t="s">
        <v>759</v>
      </c>
      <c r="C831" t="s">
        <v>759</v>
      </c>
      <c r="D831">
        <v>40</v>
      </c>
      <c r="E831">
        <v>40</v>
      </c>
      <c r="F831">
        <v>6.3706664138920302E-2</v>
      </c>
      <c r="G831">
        <v>3.1853332069460001E-3</v>
      </c>
      <c r="H831">
        <v>1.5926666034729999E-2</v>
      </c>
      <c r="I831">
        <v>0</v>
      </c>
      <c r="J831">
        <v>800</v>
      </c>
      <c r="K831">
        <v>1</v>
      </c>
      <c r="L831">
        <v>345000</v>
      </c>
      <c r="M831" t="b">
        <v>0</v>
      </c>
    </row>
    <row r="832" spans="1:13">
      <c r="A832" t="s">
        <v>1270</v>
      </c>
      <c r="B832" t="s">
        <v>812</v>
      </c>
      <c r="C832" t="s">
        <v>812</v>
      </c>
      <c r="D832">
        <v>93</v>
      </c>
      <c r="E832">
        <v>93</v>
      </c>
      <c r="F832">
        <v>5.5530361284732099E-2</v>
      </c>
      <c r="G832">
        <v>2.7765180642365999E-3</v>
      </c>
      <c r="H832">
        <v>1.3882590321183001E-2</v>
      </c>
      <c r="I832">
        <v>0</v>
      </c>
      <c r="J832">
        <v>150</v>
      </c>
      <c r="K832">
        <v>1</v>
      </c>
      <c r="L832">
        <v>154000</v>
      </c>
      <c r="M832" t="b">
        <v>0</v>
      </c>
    </row>
    <row r="833" spans="1:13">
      <c r="A833" t="s">
        <v>1268</v>
      </c>
      <c r="B833" t="s">
        <v>824</v>
      </c>
      <c r="C833" t="s">
        <v>825</v>
      </c>
      <c r="D833">
        <v>105</v>
      </c>
      <c r="E833">
        <v>106</v>
      </c>
      <c r="F833">
        <v>11.03519362641614</v>
      </c>
      <c r="G833">
        <v>0.55175968132080688</v>
      </c>
      <c r="H833">
        <v>2.758798406604035</v>
      </c>
      <c r="I833">
        <v>0</v>
      </c>
      <c r="J833">
        <v>150</v>
      </c>
      <c r="K833">
        <v>1</v>
      </c>
      <c r="L833">
        <v>154000</v>
      </c>
      <c r="M833" t="b">
        <v>0</v>
      </c>
    </row>
    <row r="834" spans="1:13">
      <c r="A834" t="s">
        <v>1453</v>
      </c>
      <c r="B834" t="s">
        <v>825</v>
      </c>
      <c r="C834" t="s">
        <v>811</v>
      </c>
      <c r="D834">
        <v>106</v>
      </c>
      <c r="E834">
        <v>92</v>
      </c>
      <c r="F834">
        <v>10.87963678515213</v>
      </c>
      <c r="G834">
        <v>0.54398183925760635</v>
      </c>
      <c r="H834">
        <v>2.719909196288032</v>
      </c>
      <c r="I834">
        <v>0</v>
      </c>
      <c r="J834">
        <v>800</v>
      </c>
      <c r="K834">
        <v>1</v>
      </c>
      <c r="L834">
        <v>345000</v>
      </c>
      <c r="M834" t="b">
        <v>0</v>
      </c>
    </row>
    <row r="835" spans="1:13">
      <c r="A835" t="s">
        <v>1454</v>
      </c>
      <c r="B835" t="s">
        <v>812</v>
      </c>
      <c r="C835" t="s">
        <v>824</v>
      </c>
      <c r="D835">
        <v>93</v>
      </c>
      <c r="E835">
        <v>105</v>
      </c>
      <c r="F835">
        <v>13.280731491662779</v>
      </c>
      <c r="G835">
        <v>0.66403657458313914</v>
      </c>
      <c r="H835">
        <v>3.3201828729156961</v>
      </c>
      <c r="I835">
        <v>0</v>
      </c>
      <c r="J835">
        <v>150</v>
      </c>
      <c r="K835">
        <v>1</v>
      </c>
      <c r="L835">
        <v>154000</v>
      </c>
      <c r="M835" t="b">
        <v>0</v>
      </c>
    </row>
    <row r="836" spans="1:13">
      <c r="A836" t="s">
        <v>1271</v>
      </c>
      <c r="B836" t="s">
        <v>811</v>
      </c>
      <c r="C836" t="s">
        <v>811</v>
      </c>
      <c r="D836">
        <v>92</v>
      </c>
      <c r="E836">
        <v>92</v>
      </c>
      <c r="F836">
        <v>0.196351861059365</v>
      </c>
      <c r="G836">
        <v>9.8175930529682005E-3</v>
      </c>
      <c r="H836">
        <v>4.9087965264841202E-2</v>
      </c>
      <c r="I836">
        <v>0</v>
      </c>
      <c r="J836">
        <v>150</v>
      </c>
      <c r="K836">
        <v>1</v>
      </c>
      <c r="L836">
        <v>154000</v>
      </c>
      <c r="M836" t="b">
        <v>0</v>
      </c>
    </row>
    <row r="837" spans="1:13">
      <c r="A837" t="s">
        <v>1455</v>
      </c>
      <c r="B837" t="s">
        <v>824</v>
      </c>
      <c r="C837" t="s">
        <v>812</v>
      </c>
      <c r="D837">
        <v>105</v>
      </c>
      <c r="E837">
        <v>93</v>
      </c>
      <c r="F837">
        <v>14.75828366316011</v>
      </c>
      <c r="G837">
        <v>0.73791418315800561</v>
      </c>
      <c r="H837">
        <v>3.689570915790028</v>
      </c>
      <c r="I837">
        <v>0</v>
      </c>
      <c r="J837">
        <v>800</v>
      </c>
      <c r="K837">
        <v>1</v>
      </c>
      <c r="L837">
        <v>345000</v>
      </c>
      <c r="M837" t="b">
        <v>0</v>
      </c>
    </row>
    <row r="838" spans="1:13">
      <c r="A838" t="s">
        <v>1456</v>
      </c>
      <c r="B838" t="s">
        <v>832</v>
      </c>
      <c r="C838" t="s">
        <v>916</v>
      </c>
      <c r="D838">
        <v>113</v>
      </c>
      <c r="E838">
        <v>197</v>
      </c>
      <c r="F838">
        <v>25.465339145266611</v>
      </c>
      <c r="G838">
        <v>1.2732669572633311</v>
      </c>
      <c r="H838">
        <v>6.3663347863166537</v>
      </c>
      <c r="I838">
        <v>0</v>
      </c>
      <c r="J838">
        <v>150</v>
      </c>
      <c r="K838">
        <v>1</v>
      </c>
      <c r="L838">
        <v>154000</v>
      </c>
      <c r="M838" t="b">
        <v>0</v>
      </c>
    </row>
    <row r="839" spans="1:13">
      <c r="A839" t="s">
        <v>1270</v>
      </c>
      <c r="B839" t="s">
        <v>812</v>
      </c>
      <c r="C839" t="s">
        <v>812</v>
      </c>
      <c r="D839">
        <v>93</v>
      </c>
      <c r="E839">
        <v>93</v>
      </c>
      <c r="F839">
        <v>2.255716726361968</v>
      </c>
      <c r="G839">
        <v>0.1127858363180983</v>
      </c>
      <c r="H839">
        <v>0.56392918159049188</v>
      </c>
      <c r="I839">
        <v>0</v>
      </c>
      <c r="J839">
        <v>150</v>
      </c>
      <c r="K839">
        <v>1</v>
      </c>
      <c r="L839">
        <v>154000</v>
      </c>
      <c r="M839" t="b">
        <v>0</v>
      </c>
    </row>
    <row r="840" spans="1:13">
      <c r="A840" t="s">
        <v>1457</v>
      </c>
      <c r="B840" t="s">
        <v>824</v>
      </c>
      <c r="C840" t="s">
        <v>824</v>
      </c>
      <c r="D840">
        <v>105</v>
      </c>
      <c r="E840">
        <v>105</v>
      </c>
      <c r="F840">
        <v>3.4685082466506452</v>
      </c>
      <c r="G840">
        <v>0.1734254123325322</v>
      </c>
      <c r="H840">
        <v>0.86712706166266118</v>
      </c>
      <c r="I840">
        <v>0</v>
      </c>
      <c r="J840">
        <v>800</v>
      </c>
      <c r="K840">
        <v>1</v>
      </c>
      <c r="L840">
        <v>345000</v>
      </c>
      <c r="M840" t="b">
        <v>0</v>
      </c>
    </row>
    <row r="841" spans="1:13">
      <c r="A841" t="s">
        <v>1170</v>
      </c>
      <c r="B841" t="s">
        <v>751</v>
      </c>
      <c r="C841" t="s">
        <v>751</v>
      </c>
      <c r="D841">
        <v>32</v>
      </c>
      <c r="E841">
        <v>32</v>
      </c>
      <c r="F841">
        <v>3.7803060460351849</v>
      </c>
      <c r="G841">
        <v>0.1890153023017592</v>
      </c>
      <c r="H841">
        <v>0.94507651150879635</v>
      </c>
      <c r="I841">
        <v>0</v>
      </c>
      <c r="J841">
        <v>150</v>
      </c>
      <c r="K841">
        <v>1</v>
      </c>
      <c r="L841">
        <v>154000</v>
      </c>
      <c r="M841" t="b">
        <v>0</v>
      </c>
    </row>
    <row r="842" spans="1:13">
      <c r="A842" t="s">
        <v>1458</v>
      </c>
      <c r="B842" t="s">
        <v>751</v>
      </c>
      <c r="C842" t="s">
        <v>917</v>
      </c>
      <c r="D842">
        <v>32</v>
      </c>
      <c r="E842">
        <v>198</v>
      </c>
      <c r="F842">
        <v>8.3240580468419942</v>
      </c>
      <c r="G842">
        <v>0.41620290234209972</v>
      </c>
      <c r="H842">
        <v>2.081014511710499</v>
      </c>
      <c r="I842">
        <v>0</v>
      </c>
      <c r="J842">
        <v>150</v>
      </c>
      <c r="K842">
        <v>1</v>
      </c>
      <c r="L842">
        <v>154000</v>
      </c>
      <c r="M842" t="b">
        <v>0</v>
      </c>
    </row>
    <row r="843" spans="1:13">
      <c r="A843" t="s">
        <v>1459</v>
      </c>
      <c r="B843" t="s">
        <v>828</v>
      </c>
      <c r="C843" t="s">
        <v>827</v>
      </c>
      <c r="D843">
        <v>109</v>
      </c>
      <c r="E843">
        <v>108</v>
      </c>
      <c r="F843">
        <v>10.10349370796639</v>
      </c>
      <c r="G843">
        <v>0.50517468539831956</v>
      </c>
      <c r="H843">
        <v>2.5258734269915979</v>
      </c>
      <c r="I843">
        <v>0</v>
      </c>
      <c r="J843">
        <v>150</v>
      </c>
      <c r="K843">
        <v>1</v>
      </c>
      <c r="L843">
        <v>154000</v>
      </c>
      <c r="M843" t="b">
        <v>0</v>
      </c>
    </row>
    <row r="844" spans="1:13">
      <c r="A844" t="s">
        <v>1176</v>
      </c>
      <c r="B844" t="s">
        <v>755</v>
      </c>
      <c r="C844" t="s">
        <v>755</v>
      </c>
      <c r="D844">
        <v>36</v>
      </c>
      <c r="E844">
        <v>36</v>
      </c>
      <c r="F844">
        <v>1.025431613293224</v>
      </c>
      <c r="G844">
        <v>5.1271580664661198E-2</v>
      </c>
      <c r="H844">
        <v>0.25635790332330599</v>
      </c>
      <c r="I844">
        <v>0</v>
      </c>
      <c r="J844">
        <v>800</v>
      </c>
      <c r="K844">
        <v>1</v>
      </c>
      <c r="L844">
        <v>345000</v>
      </c>
      <c r="M844" t="b">
        <v>0</v>
      </c>
    </row>
    <row r="845" spans="1:13">
      <c r="A845" t="s">
        <v>1460</v>
      </c>
      <c r="B845" t="s">
        <v>827</v>
      </c>
      <c r="C845" t="s">
        <v>755</v>
      </c>
      <c r="D845">
        <v>108</v>
      </c>
      <c r="E845">
        <v>36</v>
      </c>
      <c r="F845">
        <v>15.307733067816841</v>
      </c>
      <c r="G845">
        <v>0.76538665339084211</v>
      </c>
      <c r="H845">
        <v>3.8269332669542102</v>
      </c>
      <c r="I845">
        <v>0</v>
      </c>
      <c r="J845">
        <v>800</v>
      </c>
      <c r="K845">
        <v>1</v>
      </c>
      <c r="L845">
        <v>345000</v>
      </c>
      <c r="M845" t="b">
        <v>0</v>
      </c>
    </row>
    <row r="846" spans="1:13">
      <c r="A846" t="s">
        <v>1461</v>
      </c>
      <c r="B846" t="s">
        <v>828</v>
      </c>
      <c r="C846" t="s">
        <v>828</v>
      </c>
      <c r="D846">
        <v>109</v>
      </c>
      <c r="E846">
        <v>109</v>
      </c>
      <c r="F846">
        <v>0.92405685945043503</v>
      </c>
      <c r="G846">
        <v>4.6202842972521703E-2</v>
      </c>
      <c r="H846">
        <v>0.2310142148626087</v>
      </c>
      <c r="I846">
        <v>0</v>
      </c>
      <c r="J846">
        <v>150</v>
      </c>
      <c r="K846">
        <v>1</v>
      </c>
      <c r="L846">
        <v>154000</v>
      </c>
      <c r="M846" t="b">
        <v>0</v>
      </c>
    </row>
    <row r="847" spans="1:13">
      <c r="A847" t="s">
        <v>1176</v>
      </c>
      <c r="B847" t="s">
        <v>755</v>
      </c>
      <c r="C847" t="s">
        <v>755</v>
      </c>
      <c r="D847">
        <v>36</v>
      </c>
      <c r="E847">
        <v>36</v>
      </c>
      <c r="F847">
        <v>1.4087322074742239</v>
      </c>
      <c r="G847">
        <v>7.04366103737111E-2</v>
      </c>
      <c r="H847">
        <v>0.35218305186855592</v>
      </c>
      <c r="I847">
        <v>0</v>
      </c>
      <c r="J847">
        <v>150</v>
      </c>
      <c r="K847">
        <v>1</v>
      </c>
      <c r="L847">
        <v>154000</v>
      </c>
      <c r="M847" t="b">
        <v>0</v>
      </c>
    </row>
    <row r="848" spans="1:13">
      <c r="A848" t="s">
        <v>1462</v>
      </c>
      <c r="B848" t="s">
        <v>918</v>
      </c>
      <c r="C848" t="s">
        <v>918</v>
      </c>
      <c r="D848">
        <v>199</v>
      </c>
      <c r="E848">
        <v>199</v>
      </c>
      <c r="F848">
        <v>5.0058971932279803E-2</v>
      </c>
      <c r="G848">
        <v>2.5029485966138998E-3</v>
      </c>
      <c r="H848">
        <v>1.25147429830699E-2</v>
      </c>
      <c r="I848">
        <v>0</v>
      </c>
      <c r="J848">
        <v>150</v>
      </c>
      <c r="K848">
        <v>1</v>
      </c>
      <c r="L848">
        <v>154000</v>
      </c>
      <c r="M848" t="b">
        <v>0</v>
      </c>
    </row>
    <row r="849" spans="1:13">
      <c r="A849" t="s">
        <v>1462</v>
      </c>
      <c r="B849" t="s">
        <v>918</v>
      </c>
      <c r="C849" t="s">
        <v>918</v>
      </c>
      <c r="D849">
        <v>199</v>
      </c>
      <c r="E849">
        <v>199</v>
      </c>
      <c r="F849">
        <v>5.8194353968873097E-2</v>
      </c>
      <c r="G849">
        <v>2.9097176984435999E-3</v>
      </c>
      <c r="H849">
        <v>1.45485884922182E-2</v>
      </c>
      <c r="I849">
        <v>0</v>
      </c>
      <c r="J849">
        <v>150</v>
      </c>
      <c r="K849">
        <v>1</v>
      </c>
      <c r="L849">
        <v>154000</v>
      </c>
      <c r="M849" t="b">
        <v>0</v>
      </c>
    </row>
    <row r="850" spans="1:13">
      <c r="A850" t="s">
        <v>1462</v>
      </c>
      <c r="B850" t="s">
        <v>918</v>
      </c>
      <c r="C850" t="s">
        <v>918</v>
      </c>
      <c r="D850">
        <v>199</v>
      </c>
      <c r="E850">
        <v>199</v>
      </c>
      <c r="F850">
        <v>4.4589707193910803E-2</v>
      </c>
      <c r="G850">
        <v>2.2294853596955002E-3</v>
      </c>
      <c r="H850">
        <v>1.1147426798477701E-2</v>
      </c>
      <c r="I850">
        <v>0</v>
      </c>
      <c r="J850">
        <v>150</v>
      </c>
      <c r="K850">
        <v>1</v>
      </c>
      <c r="L850">
        <v>154000</v>
      </c>
      <c r="M850" t="b">
        <v>0</v>
      </c>
    </row>
    <row r="851" spans="1:13">
      <c r="A851" t="s">
        <v>1462</v>
      </c>
      <c r="B851" t="s">
        <v>918</v>
      </c>
      <c r="C851" t="s">
        <v>918</v>
      </c>
      <c r="D851">
        <v>199</v>
      </c>
      <c r="E851">
        <v>199</v>
      </c>
      <c r="F851">
        <v>5.9882611221069103E-2</v>
      </c>
      <c r="G851">
        <v>2.9941305610534001E-3</v>
      </c>
      <c r="H851">
        <v>1.4970652805267199E-2</v>
      </c>
      <c r="I851">
        <v>0</v>
      </c>
      <c r="J851">
        <v>150</v>
      </c>
      <c r="K851">
        <v>1</v>
      </c>
      <c r="L851">
        <v>154000</v>
      </c>
      <c r="M851" t="b">
        <v>0</v>
      </c>
    </row>
    <row r="852" spans="1:13">
      <c r="A852" t="s">
        <v>1462</v>
      </c>
      <c r="B852" t="s">
        <v>918</v>
      </c>
      <c r="C852" t="s">
        <v>918</v>
      </c>
      <c r="D852">
        <v>199</v>
      </c>
      <c r="E852">
        <v>199</v>
      </c>
      <c r="F852">
        <v>6.5314291159423804E-2</v>
      </c>
      <c r="G852">
        <v>3.2657145579711002E-3</v>
      </c>
      <c r="H852">
        <v>1.6328572789855899E-2</v>
      </c>
      <c r="I852">
        <v>0</v>
      </c>
      <c r="J852">
        <v>150</v>
      </c>
      <c r="K852">
        <v>1</v>
      </c>
      <c r="L852">
        <v>154000</v>
      </c>
      <c r="M852" t="b">
        <v>0</v>
      </c>
    </row>
    <row r="853" spans="1:13">
      <c r="A853" t="s">
        <v>1462</v>
      </c>
      <c r="B853" t="s">
        <v>918</v>
      </c>
      <c r="C853" t="s">
        <v>918</v>
      </c>
      <c r="D853">
        <v>199</v>
      </c>
      <c r="E853">
        <v>199</v>
      </c>
      <c r="F853">
        <v>6.3543947900966194E-2</v>
      </c>
      <c r="G853">
        <v>3.1771973950483002E-3</v>
      </c>
      <c r="H853">
        <v>1.58859869752415E-2</v>
      </c>
      <c r="I853">
        <v>0</v>
      </c>
      <c r="J853">
        <v>150</v>
      </c>
      <c r="K853">
        <v>1</v>
      </c>
      <c r="L853">
        <v>154000</v>
      </c>
      <c r="M853" t="b">
        <v>0</v>
      </c>
    </row>
    <row r="854" spans="1:13">
      <c r="A854" t="s">
        <v>1462</v>
      </c>
      <c r="B854" t="s">
        <v>918</v>
      </c>
      <c r="C854" t="s">
        <v>918</v>
      </c>
      <c r="D854">
        <v>199</v>
      </c>
      <c r="E854">
        <v>199</v>
      </c>
      <c r="F854">
        <v>6.0089008036351199E-2</v>
      </c>
      <c r="G854">
        <v>3.0044504018174999E-3</v>
      </c>
      <c r="H854">
        <v>1.50222520090878E-2</v>
      </c>
      <c r="I854">
        <v>0</v>
      </c>
      <c r="J854">
        <v>150</v>
      </c>
      <c r="K854">
        <v>1</v>
      </c>
      <c r="L854">
        <v>154000</v>
      </c>
      <c r="M854" t="b">
        <v>0</v>
      </c>
    </row>
    <row r="855" spans="1:13">
      <c r="A855" t="s">
        <v>1462</v>
      </c>
      <c r="B855" t="s">
        <v>918</v>
      </c>
      <c r="C855" t="s">
        <v>918</v>
      </c>
      <c r="D855">
        <v>199</v>
      </c>
      <c r="E855">
        <v>199</v>
      </c>
      <c r="F855">
        <v>6.2064856678217699E-2</v>
      </c>
      <c r="G855">
        <v>3.1032428339108002E-3</v>
      </c>
      <c r="H855">
        <v>1.55162141695544E-2</v>
      </c>
      <c r="I855">
        <v>0</v>
      </c>
      <c r="J855">
        <v>150</v>
      </c>
      <c r="K855">
        <v>1</v>
      </c>
      <c r="L855">
        <v>154000</v>
      </c>
      <c r="M855" t="b">
        <v>0</v>
      </c>
    </row>
    <row r="856" spans="1:13">
      <c r="A856" t="s">
        <v>1463</v>
      </c>
      <c r="B856" t="s">
        <v>919</v>
      </c>
      <c r="C856" t="s">
        <v>867</v>
      </c>
      <c r="D856">
        <v>200</v>
      </c>
      <c r="E856">
        <v>148</v>
      </c>
      <c r="F856">
        <v>28.277507229268039</v>
      </c>
      <c r="G856">
        <v>1.4138753614634021</v>
      </c>
      <c r="H856">
        <v>7.0693768073170089</v>
      </c>
      <c r="I856">
        <v>0</v>
      </c>
      <c r="J856">
        <v>150</v>
      </c>
      <c r="K856">
        <v>1</v>
      </c>
      <c r="L856">
        <v>154000</v>
      </c>
      <c r="M856" t="b">
        <v>0</v>
      </c>
    </row>
    <row r="857" spans="1:13">
      <c r="A857" t="s">
        <v>1464</v>
      </c>
      <c r="B857" t="s">
        <v>864</v>
      </c>
      <c r="C857" t="s">
        <v>920</v>
      </c>
      <c r="D857">
        <v>145</v>
      </c>
      <c r="E857">
        <v>201</v>
      </c>
      <c r="F857">
        <v>23.604016742508531</v>
      </c>
      <c r="G857">
        <v>1.1802008371254269</v>
      </c>
      <c r="H857">
        <v>5.9010041856271336</v>
      </c>
      <c r="I857">
        <v>0</v>
      </c>
      <c r="J857">
        <v>150</v>
      </c>
      <c r="K857">
        <v>1</v>
      </c>
      <c r="L857">
        <v>154000</v>
      </c>
      <c r="M857" t="b">
        <v>0</v>
      </c>
    </row>
    <row r="858" spans="1:13">
      <c r="A858" t="s">
        <v>1465</v>
      </c>
      <c r="B858" t="s">
        <v>921</v>
      </c>
      <c r="C858" t="s">
        <v>921</v>
      </c>
      <c r="D858">
        <v>202</v>
      </c>
      <c r="E858">
        <v>202</v>
      </c>
      <c r="F858">
        <v>4.2268970318120171</v>
      </c>
      <c r="G858">
        <v>0.21134485159060079</v>
      </c>
      <c r="H858">
        <v>1.056724257953005</v>
      </c>
      <c r="I858">
        <v>0</v>
      </c>
      <c r="J858">
        <v>150</v>
      </c>
      <c r="K858">
        <v>1</v>
      </c>
      <c r="L858">
        <v>154000</v>
      </c>
      <c r="M858" t="b">
        <v>0</v>
      </c>
    </row>
    <row r="859" spans="1:13">
      <c r="A859" t="s">
        <v>1465</v>
      </c>
      <c r="B859" t="s">
        <v>921</v>
      </c>
      <c r="C859" t="s">
        <v>921</v>
      </c>
      <c r="D859">
        <v>202</v>
      </c>
      <c r="E859">
        <v>202</v>
      </c>
      <c r="F859">
        <v>5.056691370847191</v>
      </c>
      <c r="G859">
        <v>0.25283456854235958</v>
      </c>
      <c r="H859">
        <v>1.264172842711798</v>
      </c>
      <c r="I859">
        <v>0</v>
      </c>
      <c r="J859">
        <v>150</v>
      </c>
      <c r="K859">
        <v>1</v>
      </c>
      <c r="L859">
        <v>154000</v>
      </c>
      <c r="M859" t="b">
        <v>0</v>
      </c>
    </row>
    <row r="860" spans="1:13">
      <c r="A860" t="s">
        <v>1465</v>
      </c>
      <c r="B860" t="s">
        <v>921</v>
      </c>
      <c r="C860" t="s">
        <v>921</v>
      </c>
      <c r="D860">
        <v>202</v>
      </c>
      <c r="E860">
        <v>202</v>
      </c>
      <c r="F860">
        <v>0.8693305532118718</v>
      </c>
      <c r="G860">
        <v>4.3466527660593501E-2</v>
      </c>
      <c r="H860">
        <v>0.2173326383029679</v>
      </c>
      <c r="I860">
        <v>0</v>
      </c>
      <c r="J860">
        <v>150</v>
      </c>
      <c r="K860">
        <v>1</v>
      </c>
      <c r="L860">
        <v>154000</v>
      </c>
      <c r="M860" t="b">
        <v>0</v>
      </c>
    </row>
    <row r="861" spans="1:13">
      <c r="A861" t="s">
        <v>1466</v>
      </c>
      <c r="B861" t="s">
        <v>795</v>
      </c>
      <c r="C861" t="s">
        <v>795</v>
      </c>
      <c r="D861">
        <v>76</v>
      </c>
      <c r="E861">
        <v>76</v>
      </c>
      <c r="F861">
        <v>1.4143340842031431</v>
      </c>
      <c r="G861">
        <v>7.0716704210157105E-2</v>
      </c>
      <c r="H861">
        <v>0.35358352105078561</v>
      </c>
      <c r="I861">
        <v>0</v>
      </c>
      <c r="J861">
        <v>150</v>
      </c>
      <c r="K861">
        <v>1</v>
      </c>
      <c r="L861">
        <v>154000</v>
      </c>
      <c r="M861" t="b">
        <v>0</v>
      </c>
    </row>
    <row r="862" spans="1:13">
      <c r="A862" t="s">
        <v>1467</v>
      </c>
      <c r="B862" t="s">
        <v>868</v>
      </c>
      <c r="C862" t="s">
        <v>921</v>
      </c>
      <c r="D862">
        <v>149</v>
      </c>
      <c r="E862">
        <v>202</v>
      </c>
      <c r="F862">
        <v>31.317633229262949</v>
      </c>
      <c r="G862">
        <v>1.565881661463147</v>
      </c>
      <c r="H862">
        <v>7.8294083073157363</v>
      </c>
      <c r="I862">
        <v>0</v>
      </c>
      <c r="J862">
        <v>150</v>
      </c>
      <c r="K862">
        <v>1</v>
      </c>
      <c r="L862">
        <v>154000</v>
      </c>
      <c r="M862" t="b">
        <v>0</v>
      </c>
    </row>
    <row r="863" spans="1:13">
      <c r="A863" t="s">
        <v>1468</v>
      </c>
      <c r="B863" t="s">
        <v>868</v>
      </c>
      <c r="C863" t="s">
        <v>868</v>
      </c>
      <c r="D863">
        <v>149</v>
      </c>
      <c r="E863">
        <v>149</v>
      </c>
      <c r="F863">
        <v>1.4460814840624749</v>
      </c>
      <c r="G863">
        <v>7.2304074203123694E-2</v>
      </c>
      <c r="H863">
        <v>0.36152037101561879</v>
      </c>
      <c r="I863">
        <v>0</v>
      </c>
      <c r="J863">
        <v>150</v>
      </c>
      <c r="K863">
        <v>1</v>
      </c>
      <c r="L863">
        <v>154000</v>
      </c>
      <c r="M863" t="b">
        <v>0</v>
      </c>
    </row>
    <row r="864" spans="1:13">
      <c r="A864" t="s">
        <v>1469</v>
      </c>
      <c r="B864" t="s">
        <v>793</v>
      </c>
      <c r="C864" t="s">
        <v>922</v>
      </c>
      <c r="D864">
        <v>74</v>
      </c>
      <c r="E864">
        <v>203</v>
      </c>
      <c r="F864">
        <v>46.743600097211669</v>
      </c>
      <c r="G864">
        <v>2.337180004860584</v>
      </c>
      <c r="H864">
        <v>11.685900024302921</v>
      </c>
      <c r="I864">
        <v>0</v>
      </c>
      <c r="J864">
        <v>150</v>
      </c>
      <c r="K864">
        <v>1</v>
      </c>
      <c r="L864">
        <v>154000</v>
      </c>
      <c r="M864" t="b">
        <v>0</v>
      </c>
    </row>
    <row r="865" spans="1:13">
      <c r="A865" t="s">
        <v>1470</v>
      </c>
      <c r="B865" t="s">
        <v>923</v>
      </c>
      <c r="C865" t="s">
        <v>797</v>
      </c>
      <c r="D865">
        <v>204</v>
      </c>
      <c r="E865">
        <v>78</v>
      </c>
      <c r="F865">
        <v>5.7558604201891477</v>
      </c>
      <c r="G865">
        <v>0.28779302100945742</v>
      </c>
      <c r="H865">
        <v>1.4389651050472869</v>
      </c>
      <c r="I865">
        <v>0</v>
      </c>
      <c r="J865">
        <v>150</v>
      </c>
      <c r="K865">
        <v>1</v>
      </c>
      <c r="L865">
        <v>154000</v>
      </c>
      <c r="M865" t="b">
        <v>0</v>
      </c>
    </row>
    <row r="866" spans="1:13">
      <c r="A866" t="s">
        <v>1471</v>
      </c>
      <c r="B866" t="s">
        <v>924</v>
      </c>
      <c r="C866" t="s">
        <v>924</v>
      </c>
      <c r="D866">
        <v>205</v>
      </c>
      <c r="E866">
        <v>205</v>
      </c>
      <c r="F866">
        <v>0.58165208552897407</v>
      </c>
      <c r="G866">
        <v>2.9082604276448699E-2</v>
      </c>
      <c r="H866">
        <v>0.14541302138224349</v>
      </c>
      <c r="I866">
        <v>0</v>
      </c>
      <c r="J866">
        <v>150</v>
      </c>
      <c r="K866">
        <v>1</v>
      </c>
      <c r="L866">
        <v>154000</v>
      </c>
      <c r="M866" t="b">
        <v>0</v>
      </c>
    </row>
    <row r="867" spans="1:13">
      <c r="A867" t="s">
        <v>1472</v>
      </c>
      <c r="B867" t="s">
        <v>923</v>
      </c>
      <c r="C867" t="s">
        <v>923</v>
      </c>
      <c r="D867">
        <v>204</v>
      </c>
      <c r="E867">
        <v>204</v>
      </c>
      <c r="F867">
        <v>6.4286888768565406E-2</v>
      </c>
      <c r="G867">
        <v>3.2143444384282001E-3</v>
      </c>
      <c r="H867">
        <v>1.6071722192141299E-2</v>
      </c>
      <c r="I867">
        <v>0</v>
      </c>
      <c r="J867">
        <v>150</v>
      </c>
      <c r="K867">
        <v>1</v>
      </c>
      <c r="L867">
        <v>154000</v>
      </c>
      <c r="M867" t="b">
        <v>0</v>
      </c>
    </row>
    <row r="868" spans="1:13">
      <c r="A868" t="s">
        <v>1472</v>
      </c>
      <c r="B868" t="s">
        <v>923</v>
      </c>
      <c r="C868" t="s">
        <v>923</v>
      </c>
      <c r="D868">
        <v>204</v>
      </c>
      <c r="E868">
        <v>204</v>
      </c>
      <c r="F868">
        <v>0.22910816380692631</v>
      </c>
      <c r="G868">
        <v>1.14554081903463E-2</v>
      </c>
      <c r="H868">
        <v>5.72770409517315E-2</v>
      </c>
      <c r="I868">
        <v>0</v>
      </c>
      <c r="J868">
        <v>150</v>
      </c>
      <c r="K868">
        <v>1</v>
      </c>
      <c r="L868">
        <v>154000</v>
      </c>
      <c r="M868" t="b">
        <v>0</v>
      </c>
    </row>
    <row r="869" spans="1:13">
      <c r="A869" t="s">
        <v>1472</v>
      </c>
      <c r="B869" t="s">
        <v>923</v>
      </c>
      <c r="C869" t="s">
        <v>923</v>
      </c>
      <c r="D869">
        <v>204</v>
      </c>
      <c r="E869">
        <v>204</v>
      </c>
      <c r="F869">
        <v>6.1954477663482402E-2</v>
      </c>
      <c r="G869">
        <v>3.0977238831741E-3</v>
      </c>
      <c r="H869">
        <v>1.54886194158706E-2</v>
      </c>
      <c r="I869">
        <v>0</v>
      </c>
      <c r="J869">
        <v>150</v>
      </c>
      <c r="K869">
        <v>1</v>
      </c>
      <c r="L869">
        <v>154000</v>
      </c>
      <c r="M869" t="b">
        <v>0</v>
      </c>
    </row>
    <row r="870" spans="1:13">
      <c r="A870" t="s">
        <v>1473</v>
      </c>
      <c r="B870" t="s">
        <v>797</v>
      </c>
      <c r="C870" t="s">
        <v>925</v>
      </c>
      <c r="D870">
        <v>78</v>
      </c>
      <c r="E870">
        <v>206</v>
      </c>
      <c r="F870">
        <v>18.958061245430979</v>
      </c>
      <c r="G870">
        <v>0.94790306227154897</v>
      </c>
      <c r="H870">
        <v>4.7395153113577448</v>
      </c>
      <c r="I870">
        <v>0</v>
      </c>
      <c r="J870">
        <v>150</v>
      </c>
      <c r="K870">
        <v>1</v>
      </c>
      <c r="L870">
        <v>154000</v>
      </c>
      <c r="M870" t="b">
        <v>0</v>
      </c>
    </row>
    <row r="871" spans="1:13">
      <c r="A871" t="s">
        <v>1472</v>
      </c>
      <c r="B871" t="s">
        <v>923</v>
      </c>
      <c r="C871" t="s">
        <v>923</v>
      </c>
      <c r="D871">
        <v>204</v>
      </c>
      <c r="E871">
        <v>204</v>
      </c>
      <c r="F871">
        <v>6.5990455893647507E-2</v>
      </c>
      <c r="G871">
        <v>3.2995227946823E-3</v>
      </c>
      <c r="H871">
        <v>1.64976139734118E-2</v>
      </c>
      <c r="I871">
        <v>0</v>
      </c>
      <c r="J871">
        <v>150</v>
      </c>
      <c r="K871">
        <v>1</v>
      </c>
      <c r="L871">
        <v>154000</v>
      </c>
      <c r="M871" t="b">
        <v>0</v>
      </c>
    </row>
    <row r="872" spans="1:13">
      <c r="A872" t="s">
        <v>1472</v>
      </c>
      <c r="B872" t="s">
        <v>923</v>
      </c>
      <c r="C872" t="s">
        <v>923</v>
      </c>
      <c r="D872">
        <v>204</v>
      </c>
      <c r="E872">
        <v>204</v>
      </c>
      <c r="F872">
        <v>0.218874701159432</v>
      </c>
      <c r="G872">
        <v>1.0943735057971599E-2</v>
      </c>
      <c r="H872">
        <v>5.4718675289858E-2</v>
      </c>
      <c r="I872">
        <v>0</v>
      </c>
      <c r="J872">
        <v>150</v>
      </c>
      <c r="K872">
        <v>1</v>
      </c>
      <c r="L872">
        <v>154000</v>
      </c>
      <c r="M872" t="b">
        <v>0</v>
      </c>
    </row>
    <row r="873" spans="1:13">
      <c r="A873" t="s">
        <v>1472</v>
      </c>
      <c r="B873" t="s">
        <v>923</v>
      </c>
      <c r="C873" t="s">
        <v>923</v>
      </c>
      <c r="D873">
        <v>204</v>
      </c>
      <c r="E873">
        <v>204</v>
      </c>
      <c r="F873">
        <v>6.4146181586593007E-2</v>
      </c>
      <c r="G873">
        <v>3.2073090793295999E-3</v>
      </c>
      <c r="H873">
        <v>1.60365453966482E-2</v>
      </c>
      <c r="I873">
        <v>0</v>
      </c>
      <c r="J873">
        <v>150</v>
      </c>
      <c r="K873">
        <v>1</v>
      </c>
      <c r="L873">
        <v>154000</v>
      </c>
      <c r="M873" t="b">
        <v>0</v>
      </c>
    </row>
    <row r="874" spans="1:13">
      <c r="A874" t="s">
        <v>1474</v>
      </c>
      <c r="B874" t="s">
        <v>796</v>
      </c>
      <c r="C874" t="s">
        <v>926</v>
      </c>
      <c r="D874">
        <v>77</v>
      </c>
      <c r="E874">
        <v>207</v>
      </c>
      <c r="F874">
        <v>7.7590380747005421</v>
      </c>
      <c r="G874">
        <v>0.38795190373502708</v>
      </c>
      <c r="H874">
        <v>1.939759518675136</v>
      </c>
      <c r="I874">
        <v>0</v>
      </c>
      <c r="J874">
        <v>150</v>
      </c>
      <c r="K874">
        <v>1</v>
      </c>
      <c r="L874">
        <v>154000</v>
      </c>
      <c r="M874" t="b">
        <v>0</v>
      </c>
    </row>
    <row r="875" spans="1:13">
      <c r="A875" t="s">
        <v>1475</v>
      </c>
      <c r="B875" t="s">
        <v>797</v>
      </c>
      <c r="C875" t="s">
        <v>797</v>
      </c>
      <c r="D875">
        <v>78</v>
      </c>
      <c r="E875">
        <v>78</v>
      </c>
      <c r="F875">
        <v>8.1028041484362601E-2</v>
      </c>
      <c r="G875">
        <v>4.0514020742181004E-3</v>
      </c>
      <c r="H875">
        <v>2.0257010371090602E-2</v>
      </c>
      <c r="I875">
        <v>0</v>
      </c>
      <c r="J875">
        <v>150</v>
      </c>
      <c r="K875">
        <v>1</v>
      </c>
      <c r="L875">
        <v>154000</v>
      </c>
      <c r="M875" t="b">
        <v>0</v>
      </c>
    </row>
    <row r="876" spans="1:13">
      <c r="A876" t="s">
        <v>1475</v>
      </c>
      <c r="B876" t="s">
        <v>797</v>
      </c>
      <c r="C876" t="s">
        <v>797</v>
      </c>
      <c r="D876">
        <v>78</v>
      </c>
      <c r="E876">
        <v>78</v>
      </c>
      <c r="F876">
        <v>7.7001821497402007E-2</v>
      </c>
      <c r="G876">
        <v>3.8500910748701001E-3</v>
      </c>
      <c r="H876">
        <v>1.9250455374350502E-2</v>
      </c>
      <c r="I876">
        <v>0</v>
      </c>
      <c r="J876">
        <v>150</v>
      </c>
      <c r="K876">
        <v>1</v>
      </c>
      <c r="L876">
        <v>154000</v>
      </c>
      <c r="M876" t="b">
        <v>0</v>
      </c>
    </row>
    <row r="877" spans="1:13">
      <c r="A877" t="s">
        <v>1475</v>
      </c>
      <c r="B877" t="s">
        <v>797</v>
      </c>
      <c r="C877" t="s">
        <v>797</v>
      </c>
      <c r="D877">
        <v>78</v>
      </c>
      <c r="E877">
        <v>78</v>
      </c>
      <c r="F877">
        <v>0.11952071962567069</v>
      </c>
      <c r="G877">
        <v>5.9760359812835E-3</v>
      </c>
      <c r="H877">
        <v>2.98801799064176E-2</v>
      </c>
      <c r="I877">
        <v>0</v>
      </c>
      <c r="J877">
        <v>150</v>
      </c>
      <c r="K877">
        <v>1</v>
      </c>
      <c r="L877">
        <v>154000</v>
      </c>
      <c r="M877" t="b">
        <v>0</v>
      </c>
    </row>
    <row r="878" spans="1:13">
      <c r="A878" t="s">
        <v>1475</v>
      </c>
      <c r="B878" t="s">
        <v>797</v>
      </c>
      <c r="C878" t="s">
        <v>797</v>
      </c>
      <c r="D878">
        <v>78</v>
      </c>
      <c r="E878">
        <v>78</v>
      </c>
      <c r="F878">
        <v>0.78662262418225326</v>
      </c>
      <c r="G878">
        <v>3.9331131209112601E-2</v>
      </c>
      <c r="H878">
        <v>0.19665565604556329</v>
      </c>
      <c r="I878">
        <v>0</v>
      </c>
      <c r="J878">
        <v>150</v>
      </c>
      <c r="K878">
        <v>1</v>
      </c>
      <c r="L878">
        <v>154000</v>
      </c>
      <c r="M878" t="b">
        <v>0</v>
      </c>
    </row>
    <row r="879" spans="1:13">
      <c r="A879" t="s">
        <v>1476</v>
      </c>
      <c r="B879" t="s">
        <v>793</v>
      </c>
      <c r="C879" t="s">
        <v>927</v>
      </c>
      <c r="D879">
        <v>74</v>
      </c>
      <c r="E879">
        <v>208</v>
      </c>
      <c r="F879">
        <v>27.51902465154118</v>
      </c>
      <c r="G879">
        <v>1.3759512325770591</v>
      </c>
      <c r="H879">
        <v>6.8797561628852941</v>
      </c>
      <c r="I879">
        <v>0</v>
      </c>
      <c r="J879">
        <v>150</v>
      </c>
      <c r="K879">
        <v>1</v>
      </c>
      <c r="L879">
        <v>154000</v>
      </c>
      <c r="M879" t="b">
        <v>0</v>
      </c>
    </row>
    <row r="880" spans="1:13">
      <c r="A880" t="s">
        <v>1477</v>
      </c>
      <c r="B880" t="s">
        <v>797</v>
      </c>
      <c r="C880" t="s">
        <v>928</v>
      </c>
      <c r="D880">
        <v>78</v>
      </c>
      <c r="E880">
        <v>209</v>
      </c>
      <c r="F880">
        <v>20.692683763152509</v>
      </c>
      <c r="G880">
        <v>1.034634188157626</v>
      </c>
      <c r="H880">
        <v>5.1731709407881281</v>
      </c>
      <c r="I880">
        <v>0</v>
      </c>
      <c r="J880">
        <v>150</v>
      </c>
      <c r="K880">
        <v>1</v>
      </c>
      <c r="L880">
        <v>154000</v>
      </c>
      <c r="M880" t="b">
        <v>0</v>
      </c>
    </row>
    <row r="881" spans="1:13">
      <c r="A881" t="s">
        <v>1478</v>
      </c>
      <c r="B881" t="s">
        <v>928</v>
      </c>
      <c r="C881" t="s">
        <v>926</v>
      </c>
      <c r="D881">
        <v>209</v>
      </c>
      <c r="E881">
        <v>207</v>
      </c>
      <c r="F881">
        <v>29.38241298490156</v>
      </c>
      <c r="G881">
        <v>1.4691206492450779</v>
      </c>
      <c r="H881">
        <v>7.3456032462253891</v>
      </c>
      <c r="I881">
        <v>0</v>
      </c>
      <c r="J881">
        <v>150</v>
      </c>
      <c r="K881">
        <v>1</v>
      </c>
      <c r="L881">
        <v>154000</v>
      </c>
      <c r="M881" t="b">
        <v>0</v>
      </c>
    </row>
    <row r="882" spans="1:13">
      <c r="A882" t="s">
        <v>1378</v>
      </c>
      <c r="B882" t="s">
        <v>833</v>
      </c>
      <c r="C882" t="s">
        <v>721</v>
      </c>
      <c r="D882">
        <v>114</v>
      </c>
      <c r="E882">
        <v>2</v>
      </c>
      <c r="F882">
        <v>12.86839674132194</v>
      </c>
      <c r="G882">
        <v>0.64341983706609707</v>
      </c>
      <c r="H882">
        <v>3.2170991853304849</v>
      </c>
      <c r="I882">
        <v>0</v>
      </c>
      <c r="J882">
        <v>150</v>
      </c>
      <c r="K882">
        <v>1</v>
      </c>
      <c r="L882">
        <v>154000</v>
      </c>
      <c r="M882" t="b">
        <v>0</v>
      </c>
    </row>
    <row r="883" spans="1:13">
      <c r="A883" t="s">
        <v>1387</v>
      </c>
      <c r="B883" t="s">
        <v>890</v>
      </c>
      <c r="C883" t="s">
        <v>890</v>
      </c>
      <c r="D883">
        <v>171</v>
      </c>
      <c r="E883">
        <v>171</v>
      </c>
      <c r="F883">
        <v>0.88709379576014036</v>
      </c>
      <c r="G883">
        <v>4.4354689788007003E-2</v>
      </c>
      <c r="H883">
        <v>0.22177344894003509</v>
      </c>
      <c r="I883">
        <v>0</v>
      </c>
      <c r="J883">
        <v>150</v>
      </c>
      <c r="K883">
        <v>1</v>
      </c>
      <c r="L883">
        <v>154000</v>
      </c>
      <c r="M883" t="b">
        <v>0</v>
      </c>
    </row>
    <row r="884" spans="1:13">
      <c r="A884" t="s">
        <v>1479</v>
      </c>
      <c r="B884" t="s">
        <v>953</v>
      </c>
      <c r="C884" t="s">
        <v>929</v>
      </c>
      <c r="D884">
        <v>234</v>
      </c>
      <c r="E884">
        <v>210</v>
      </c>
      <c r="F884">
        <v>27.56268452855085</v>
      </c>
      <c r="G884">
        <v>1.3781342264275429</v>
      </c>
      <c r="H884">
        <v>6.8906711321377134</v>
      </c>
      <c r="I884">
        <v>0</v>
      </c>
      <c r="J884">
        <v>150</v>
      </c>
      <c r="K884">
        <v>1</v>
      </c>
      <c r="L884">
        <v>154000</v>
      </c>
      <c r="M884" t="b">
        <v>0</v>
      </c>
    </row>
    <row r="885" spans="1:13">
      <c r="A885" t="s">
        <v>1376</v>
      </c>
      <c r="B885" t="s">
        <v>720</v>
      </c>
      <c r="C885" t="s">
        <v>720</v>
      </c>
      <c r="D885">
        <v>1</v>
      </c>
      <c r="E885">
        <v>1</v>
      </c>
      <c r="F885">
        <v>1.7671124546921051</v>
      </c>
      <c r="G885">
        <v>8.8355622734605205E-2</v>
      </c>
      <c r="H885">
        <v>0.44177811367302622</v>
      </c>
      <c r="I885">
        <v>0</v>
      </c>
      <c r="J885">
        <v>800</v>
      </c>
      <c r="K885">
        <v>1</v>
      </c>
      <c r="L885">
        <v>345000</v>
      </c>
      <c r="M885" t="b">
        <v>0</v>
      </c>
    </row>
    <row r="886" spans="1:13">
      <c r="A886" t="s">
        <v>1357</v>
      </c>
      <c r="B886" t="s">
        <v>871</v>
      </c>
      <c r="C886" t="s">
        <v>787</v>
      </c>
      <c r="D886">
        <v>152</v>
      </c>
      <c r="E886">
        <v>68</v>
      </c>
      <c r="F886">
        <v>3.0593030364156331</v>
      </c>
      <c r="G886">
        <v>0.15296515182078169</v>
      </c>
      <c r="H886">
        <v>0.76482575910390838</v>
      </c>
      <c r="I886">
        <v>0</v>
      </c>
      <c r="J886">
        <v>800</v>
      </c>
      <c r="K886">
        <v>1</v>
      </c>
      <c r="L886">
        <v>345000</v>
      </c>
      <c r="M886" t="b">
        <v>0</v>
      </c>
    </row>
    <row r="887" spans="1:13">
      <c r="A887" t="s">
        <v>1357</v>
      </c>
      <c r="B887" t="s">
        <v>871</v>
      </c>
      <c r="C887" t="s">
        <v>787</v>
      </c>
      <c r="D887">
        <v>152</v>
      </c>
      <c r="E887">
        <v>68</v>
      </c>
      <c r="F887">
        <v>6.5601445718041349</v>
      </c>
      <c r="G887">
        <v>0.3280072285902067</v>
      </c>
      <c r="H887">
        <v>1.6400361429510339</v>
      </c>
      <c r="I887">
        <v>0</v>
      </c>
      <c r="J887">
        <v>800</v>
      </c>
      <c r="K887">
        <v>1</v>
      </c>
      <c r="L887">
        <v>345000</v>
      </c>
      <c r="M887" t="b">
        <v>0</v>
      </c>
    </row>
    <row r="888" spans="1:13">
      <c r="A888" t="s">
        <v>1252</v>
      </c>
      <c r="B888" t="s">
        <v>787</v>
      </c>
      <c r="C888" t="s">
        <v>787</v>
      </c>
      <c r="D888">
        <v>68</v>
      </c>
      <c r="E888">
        <v>68</v>
      </c>
      <c r="F888">
        <v>1.522282527010266</v>
      </c>
      <c r="G888">
        <v>7.6114126350513206E-2</v>
      </c>
      <c r="H888">
        <v>0.38057063175256639</v>
      </c>
      <c r="I888">
        <v>0</v>
      </c>
      <c r="J888">
        <v>150</v>
      </c>
      <c r="K888">
        <v>1</v>
      </c>
      <c r="L888">
        <v>154000</v>
      </c>
      <c r="M888" t="b">
        <v>0</v>
      </c>
    </row>
    <row r="889" spans="1:13">
      <c r="A889" t="s">
        <v>1480</v>
      </c>
      <c r="B889" t="s">
        <v>930</v>
      </c>
      <c r="C889" t="s">
        <v>931</v>
      </c>
      <c r="D889">
        <v>211</v>
      </c>
      <c r="E889">
        <v>212</v>
      </c>
      <c r="F889">
        <v>8.3590592300570545</v>
      </c>
      <c r="G889">
        <v>0.41795296150285272</v>
      </c>
      <c r="H889">
        <v>2.0897648075142641</v>
      </c>
      <c r="I889">
        <v>0</v>
      </c>
      <c r="J889">
        <v>150</v>
      </c>
      <c r="K889">
        <v>1</v>
      </c>
      <c r="L889">
        <v>154000</v>
      </c>
      <c r="M889" t="b">
        <v>0</v>
      </c>
    </row>
    <row r="890" spans="1:13">
      <c r="A890" t="s">
        <v>1481</v>
      </c>
      <c r="B890" t="s">
        <v>930</v>
      </c>
      <c r="C890" t="s">
        <v>930</v>
      </c>
      <c r="D890">
        <v>211</v>
      </c>
      <c r="E890">
        <v>211</v>
      </c>
      <c r="F890">
        <v>0.1724644049616133</v>
      </c>
      <c r="G890">
        <v>8.6232202480806004E-3</v>
      </c>
      <c r="H890">
        <v>4.3116101240403298E-2</v>
      </c>
      <c r="I890">
        <v>0</v>
      </c>
      <c r="J890">
        <v>150</v>
      </c>
      <c r="K890">
        <v>1</v>
      </c>
      <c r="L890">
        <v>154000</v>
      </c>
      <c r="M890" t="b">
        <v>0</v>
      </c>
    </row>
    <row r="891" spans="1:13">
      <c r="A891" t="s">
        <v>1481</v>
      </c>
      <c r="B891" t="s">
        <v>930</v>
      </c>
      <c r="C891" t="s">
        <v>930</v>
      </c>
      <c r="D891">
        <v>211</v>
      </c>
      <c r="E891">
        <v>211</v>
      </c>
      <c r="F891">
        <v>8.7403453208736395E-2</v>
      </c>
      <c r="G891">
        <v>4.3701726604368002E-3</v>
      </c>
      <c r="H891">
        <v>2.1850863302184099E-2</v>
      </c>
      <c r="I891">
        <v>0</v>
      </c>
      <c r="J891">
        <v>150</v>
      </c>
      <c r="K891">
        <v>1</v>
      </c>
      <c r="L891">
        <v>154000</v>
      </c>
      <c r="M891" t="b">
        <v>0</v>
      </c>
    </row>
    <row r="892" spans="1:13">
      <c r="A892" t="s">
        <v>1481</v>
      </c>
      <c r="B892" t="s">
        <v>930</v>
      </c>
      <c r="C892" t="s">
        <v>930</v>
      </c>
      <c r="D892">
        <v>211</v>
      </c>
      <c r="E892">
        <v>211</v>
      </c>
      <c r="F892">
        <v>8.3734363205716297E-2</v>
      </c>
      <c r="G892">
        <v>4.1867181602858001E-3</v>
      </c>
      <c r="H892">
        <v>2.0933590801429001E-2</v>
      </c>
      <c r="I892">
        <v>0</v>
      </c>
      <c r="J892">
        <v>150</v>
      </c>
      <c r="K892">
        <v>1</v>
      </c>
      <c r="L892">
        <v>154000</v>
      </c>
      <c r="M892" t="b">
        <v>0</v>
      </c>
    </row>
    <row r="893" spans="1:13">
      <c r="A893" t="s">
        <v>1481</v>
      </c>
      <c r="B893" t="s">
        <v>930</v>
      </c>
      <c r="C893" t="s">
        <v>930</v>
      </c>
      <c r="D893">
        <v>211</v>
      </c>
      <c r="E893">
        <v>211</v>
      </c>
      <c r="F893">
        <v>8.7144278966512806E-2</v>
      </c>
      <c r="G893">
        <v>4.3572139483255999E-3</v>
      </c>
      <c r="H893">
        <v>2.1786069741628201E-2</v>
      </c>
      <c r="I893">
        <v>0</v>
      </c>
      <c r="J893">
        <v>150</v>
      </c>
      <c r="K893">
        <v>1</v>
      </c>
      <c r="L893">
        <v>154000</v>
      </c>
      <c r="M893" t="b">
        <v>0</v>
      </c>
    </row>
    <row r="894" spans="1:13">
      <c r="A894" t="s">
        <v>1481</v>
      </c>
      <c r="B894" t="s">
        <v>930</v>
      </c>
      <c r="C894" t="s">
        <v>930</v>
      </c>
      <c r="D894">
        <v>211</v>
      </c>
      <c r="E894">
        <v>211</v>
      </c>
      <c r="F894">
        <v>8.2351579254600099E-2</v>
      </c>
      <c r="G894">
        <v>4.1175789627300001E-3</v>
      </c>
      <c r="H894">
        <v>2.058789481365E-2</v>
      </c>
      <c r="I894">
        <v>0</v>
      </c>
      <c r="J894">
        <v>150</v>
      </c>
      <c r="K894">
        <v>1</v>
      </c>
      <c r="L894">
        <v>154000</v>
      </c>
      <c r="M894" t="b">
        <v>0</v>
      </c>
    </row>
    <row r="895" spans="1:13">
      <c r="A895" t="s">
        <v>1481</v>
      </c>
      <c r="B895" t="s">
        <v>930</v>
      </c>
      <c r="C895" t="s">
        <v>930</v>
      </c>
      <c r="D895">
        <v>211</v>
      </c>
      <c r="E895">
        <v>211</v>
      </c>
      <c r="F895">
        <v>0.1105798668811773</v>
      </c>
      <c r="G895">
        <v>5.5289933440588E-3</v>
      </c>
      <c r="H895">
        <v>2.76449667202943E-2</v>
      </c>
      <c r="I895">
        <v>0</v>
      </c>
      <c r="J895">
        <v>150</v>
      </c>
      <c r="K895">
        <v>1</v>
      </c>
      <c r="L895">
        <v>154000</v>
      </c>
      <c r="M895" t="b">
        <v>0</v>
      </c>
    </row>
    <row r="896" spans="1:13">
      <c r="A896" t="s">
        <v>1481</v>
      </c>
      <c r="B896" t="s">
        <v>930</v>
      </c>
      <c r="C896" t="s">
        <v>930</v>
      </c>
      <c r="D896">
        <v>211</v>
      </c>
      <c r="E896">
        <v>211</v>
      </c>
      <c r="F896">
        <v>0.10533605769778991</v>
      </c>
      <c r="G896">
        <v>5.2668028848893997E-3</v>
      </c>
      <c r="H896">
        <v>2.63340144244474E-2</v>
      </c>
      <c r="I896">
        <v>0</v>
      </c>
      <c r="J896">
        <v>150</v>
      </c>
      <c r="K896">
        <v>1</v>
      </c>
      <c r="L896">
        <v>154000</v>
      </c>
      <c r="M896" t="b">
        <v>0</v>
      </c>
    </row>
    <row r="897" spans="1:13">
      <c r="A897" t="s">
        <v>1482</v>
      </c>
      <c r="B897" t="s">
        <v>930</v>
      </c>
      <c r="C897" t="s">
        <v>764</v>
      </c>
      <c r="D897">
        <v>211</v>
      </c>
      <c r="E897">
        <v>45</v>
      </c>
      <c r="F897">
        <v>36.878951711474492</v>
      </c>
      <c r="G897">
        <v>1.843947585573724</v>
      </c>
      <c r="H897">
        <v>9.2197379278686196</v>
      </c>
      <c r="I897">
        <v>0</v>
      </c>
      <c r="J897">
        <v>150</v>
      </c>
      <c r="K897">
        <v>1</v>
      </c>
      <c r="L897">
        <v>154000</v>
      </c>
      <c r="M897" t="b">
        <v>0</v>
      </c>
    </row>
    <row r="898" spans="1:13">
      <c r="A898" t="s">
        <v>1481</v>
      </c>
      <c r="B898" t="s">
        <v>930</v>
      </c>
      <c r="C898" t="s">
        <v>930</v>
      </c>
      <c r="D898">
        <v>211</v>
      </c>
      <c r="E898">
        <v>211</v>
      </c>
      <c r="F898">
        <v>3.9751661437854908</v>
      </c>
      <c r="G898">
        <v>0.19875830718927451</v>
      </c>
      <c r="H898">
        <v>0.99379153594637282</v>
      </c>
      <c r="I898">
        <v>0</v>
      </c>
      <c r="J898">
        <v>150</v>
      </c>
      <c r="K898">
        <v>1</v>
      </c>
      <c r="L898">
        <v>154000</v>
      </c>
      <c r="M898" t="b">
        <v>0</v>
      </c>
    </row>
    <row r="899" spans="1:13">
      <c r="A899" t="s">
        <v>1483</v>
      </c>
      <c r="B899" t="s">
        <v>932</v>
      </c>
      <c r="C899" t="s">
        <v>751</v>
      </c>
      <c r="D899">
        <v>213</v>
      </c>
      <c r="E899">
        <v>32</v>
      </c>
      <c r="F899">
        <v>5.8742789719075343</v>
      </c>
      <c r="G899">
        <v>0.29371394859537669</v>
      </c>
      <c r="H899">
        <v>1.468569742976884</v>
      </c>
      <c r="I899">
        <v>0</v>
      </c>
      <c r="J899">
        <v>150</v>
      </c>
      <c r="K899">
        <v>1</v>
      </c>
      <c r="L899">
        <v>154000</v>
      </c>
      <c r="M899" t="b">
        <v>0</v>
      </c>
    </row>
    <row r="900" spans="1:13">
      <c r="A900" t="s">
        <v>1304</v>
      </c>
      <c r="B900" t="s">
        <v>842</v>
      </c>
      <c r="C900" t="s">
        <v>842</v>
      </c>
      <c r="D900">
        <v>123</v>
      </c>
      <c r="E900">
        <v>123</v>
      </c>
      <c r="F900">
        <v>2.0653344383952992</v>
      </c>
      <c r="G900">
        <v>0.1032667219197649</v>
      </c>
      <c r="H900">
        <v>0.51633360959882479</v>
      </c>
      <c r="I900">
        <v>0</v>
      </c>
      <c r="J900">
        <v>150</v>
      </c>
      <c r="K900">
        <v>1</v>
      </c>
      <c r="L900">
        <v>154000</v>
      </c>
      <c r="M900" t="b">
        <v>0</v>
      </c>
    </row>
    <row r="901" spans="1:13">
      <c r="A901" t="s">
        <v>1484</v>
      </c>
      <c r="B901" t="s">
        <v>793</v>
      </c>
      <c r="C901" t="s">
        <v>933</v>
      </c>
      <c r="D901">
        <v>74</v>
      </c>
      <c r="E901">
        <v>214</v>
      </c>
      <c r="F901">
        <v>18.39326864749366</v>
      </c>
      <c r="G901">
        <v>0.91966343237468318</v>
      </c>
      <c r="H901">
        <v>4.5983171618734158</v>
      </c>
      <c r="I901">
        <v>0</v>
      </c>
      <c r="J901">
        <v>800</v>
      </c>
      <c r="K901">
        <v>1</v>
      </c>
      <c r="L901">
        <v>345000</v>
      </c>
      <c r="M901" t="b">
        <v>0</v>
      </c>
    </row>
    <row r="902" spans="1:13">
      <c r="A902" t="s">
        <v>1485</v>
      </c>
      <c r="B902" t="s">
        <v>934</v>
      </c>
      <c r="C902" t="s">
        <v>935</v>
      </c>
      <c r="D902">
        <v>215</v>
      </c>
      <c r="E902">
        <v>216</v>
      </c>
      <c r="F902">
        <v>15.22839325646259</v>
      </c>
      <c r="G902">
        <v>0.76141966282312978</v>
      </c>
      <c r="H902">
        <v>3.8070983141156489</v>
      </c>
      <c r="I902">
        <v>0</v>
      </c>
      <c r="J902">
        <v>150</v>
      </c>
      <c r="K902">
        <v>1</v>
      </c>
      <c r="L902">
        <v>154000</v>
      </c>
      <c r="M902" t="b">
        <v>0</v>
      </c>
    </row>
    <row r="903" spans="1:13">
      <c r="A903" t="s">
        <v>1486</v>
      </c>
      <c r="B903" t="s">
        <v>934</v>
      </c>
      <c r="C903" t="s">
        <v>894</v>
      </c>
      <c r="D903">
        <v>215</v>
      </c>
      <c r="E903">
        <v>175</v>
      </c>
      <c r="F903">
        <v>23.079102112951599</v>
      </c>
      <c r="G903">
        <v>1.1539551056475801</v>
      </c>
      <c r="H903">
        <v>5.7697755282378997</v>
      </c>
      <c r="I903">
        <v>0</v>
      </c>
      <c r="J903">
        <v>800</v>
      </c>
      <c r="K903">
        <v>1</v>
      </c>
      <c r="L903">
        <v>345000</v>
      </c>
      <c r="M903" t="b">
        <v>0</v>
      </c>
    </row>
    <row r="904" spans="1:13">
      <c r="A904" t="s">
        <v>1487</v>
      </c>
      <c r="B904" t="s">
        <v>935</v>
      </c>
      <c r="C904" t="s">
        <v>936</v>
      </c>
      <c r="D904">
        <v>216</v>
      </c>
      <c r="E904">
        <v>217</v>
      </c>
      <c r="F904">
        <v>8.0554306845396759</v>
      </c>
      <c r="G904">
        <v>0.40277153422698381</v>
      </c>
      <c r="H904">
        <v>2.013857671134919</v>
      </c>
      <c r="I904">
        <v>0</v>
      </c>
      <c r="J904">
        <v>150</v>
      </c>
      <c r="K904">
        <v>1</v>
      </c>
      <c r="L904">
        <v>154000</v>
      </c>
      <c r="M904" t="b">
        <v>0</v>
      </c>
    </row>
    <row r="905" spans="1:13">
      <c r="A905" t="s">
        <v>1219</v>
      </c>
      <c r="B905" t="s">
        <v>871</v>
      </c>
      <c r="C905" t="s">
        <v>871</v>
      </c>
      <c r="D905">
        <v>152</v>
      </c>
      <c r="E905">
        <v>152</v>
      </c>
      <c r="F905">
        <v>1.366601942646426</v>
      </c>
      <c r="G905">
        <v>6.8330097132321202E-2</v>
      </c>
      <c r="H905">
        <v>0.34165048566160638</v>
      </c>
      <c r="I905">
        <v>0</v>
      </c>
      <c r="J905">
        <v>150</v>
      </c>
      <c r="K905">
        <v>1</v>
      </c>
      <c r="L905">
        <v>154000</v>
      </c>
      <c r="M905" t="b">
        <v>0</v>
      </c>
    </row>
    <row r="906" spans="1:13">
      <c r="A906" t="s">
        <v>1252</v>
      </c>
      <c r="B906" t="s">
        <v>787</v>
      </c>
      <c r="C906" t="s">
        <v>787</v>
      </c>
      <c r="D906">
        <v>68</v>
      </c>
      <c r="E906">
        <v>68</v>
      </c>
      <c r="F906">
        <v>1.4607246947448731</v>
      </c>
      <c r="G906">
        <v>7.3036234737243605E-2</v>
      </c>
      <c r="H906">
        <v>0.36518117368621811</v>
      </c>
      <c r="I906">
        <v>0</v>
      </c>
      <c r="J906">
        <v>150</v>
      </c>
      <c r="K906">
        <v>1</v>
      </c>
      <c r="L906">
        <v>154000</v>
      </c>
      <c r="M906" t="b">
        <v>0</v>
      </c>
    </row>
    <row r="907" spans="1:13">
      <c r="A907" t="s">
        <v>1167</v>
      </c>
      <c r="B907" t="s">
        <v>747</v>
      </c>
      <c r="C907" t="s">
        <v>747</v>
      </c>
      <c r="D907">
        <v>28</v>
      </c>
      <c r="E907">
        <v>28</v>
      </c>
      <c r="F907">
        <v>5.193969447587957</v>
      </c>
      <c r="G907">
        <v>0.2596984723793978</v>
      </c>
      <c r="H907">
        <v>1.298492361896989</v>
      </c>
      <c r="I907">
        <v>0</v>
      </c>
      <c r="J907">
        <v>150</v>
      </c>
      <c r="K907">
        <v>1</v>
      </c>
      <c r="L907">
        <v>154000</v>
      </c>
      <c r="M907" t="b">
        <v>0</v>
      </c>
    </row>
    <row r="908" spans="1:13">
      <c r="A908" t="s">
        <v>1488</v>
      </c>
      <c r="B908" t="s">
        <v>937</v>
      </c>
      <c r="C908" t="s">
        <v>938</v>
      </c>
      <c r="D908">
        <v>218</v>
      </c>
      <c r="E908">
        <v>219</v>
      </c>
      <c r="F908">
        <v>8.0849158466958517</v>
      </c>
      <c r="G908">
        <v>0.40424579233479258</v>
      </c>
      <c r="H908">
        <v>2.0212289616739629</v>
      </c>
      <c r="I908">
        <v>0</v>
      </c>
      <c r="J908">
        <v>150</v>
      </c>
      <c r="K908">
        <v>1</v>
      </c>
      <c r="L908">
        <v>154000</v>
      </c>
      <c r="M908" t="b">
        <v>0</v>
      </c>
    </row>
    <row r="909" spans="1:13">
      <c r="A909" t="s">
        <v>1489</v>
      </c>
      <c r="B909" t="s">
        <v>839</v>
      </c>
      <c r="C909" t="s">
        <v>939</v>
      </c>
      <c r="D909">
        <v>120</v>
      </c>
      <c r="E909">
        <v>220</v>
      </c>
      <c r="F909">
        <v>13.69877348420167</v>
      </c>
      <c r="G909">
        <v>0.68493867421008359</v>
      </c>
      <c r="H909">
        <v>3.424693371050417</v>
      </c>
      <c r="I909">
        <v>0</v>
      </c>
      <c r="J909">
        <v>150</v>
      </c>
      <c r="K909">
        <v>1</v>
      </c>
      <c r="L909">
        <v>154000</v>
      </c>
      <c r="M909" t="b">
        <v>0</v>
      </c>
    </row>
    <row r="910" spans="1:13">
      <c r="A910" t="s">
        <v>1490</v>
      </c>
      <c r="B910" t="s">
        <v>939</v>
      </c>
      <c r="C910" t="s">
        <v>940</v>
      </c>
      <c r="D910">
        <v>220</v>
      </c>
      <c r="E910">
        <v>221</v>
      </c>
      <c r="F910">
        <v>8.7158622801040799</v>
      </c>
      <c r="G910">
        <v>0.43579311400520399</v>
      </c>
      <c r="H910">
        <v>2.17896557002602</v>
      </c>
      <c r="I910">
        <v>0</v>
      </c>
      <c r="J910">
        <v>150</v>
      </c>
      <c r="K910">
        <v>1</v>
      </c>
      <c r="L910">
        <v>154000</v>
      </c>
      <c r="M910" t="b">
        <v>0</v>
      </c>
    </row>
    <row r="911" spans="1:13">
      <c r="A911" t="s">
        <v>1491</v>
      </c>
      <c r="B911" t="s">
        <v>936</v>
      </c>
      <c r="C911" t="s">
        <v>937</v>
      </c>
      <c r="D911">
        <v>217</v>
      </c>
      <c r="E911">
        <v>218</v>
      </c>
      <c r="F911">
        <v>12.482984864834711</v>
      </c>
      <c r="G911">
        <v>0.62414924324173549</v>
      </c>
      <c r="H911">
        <v>3.1207462162086772</v>
      </c>
      <c r="I911">
        <v>0</v>
      </c>
      <c r="J911">
        <v>150</v>
      </c>
      <c r="K911">
        <v>1</v>
      </c>
      <c r="L911">
        <v>154000</v>
      </c>
      <c r="M911" t="b">
        <v>0</v>
      </c>
    </row>
    <row r="912" spans="1:13">
      <c r="A912" t="s">
        <v>1492</v>
      </c>
      <c r="B912" t="s">
        <v>937</v>
      </c>
      <c r="C912" t="s">
        <v>941</v>
      </c>
      <c r="D912">
        <v>218</v>
      </c>
      <c r="E912">
        <v>222</v>
      </c>
      <c r="F912">
        <v>15.07493112389716</v>
      </c>
      <c r="G912">
        <v>0.7537465561948582</v>
      </c>
      <c r="H912">
        <v>3.768732780974291</v>
      </c>
      <c r="I912">
        <v>0</v>
      </c>
      <c r="J912">
        <v>150</v>
      </c>
      <c r="K912">
        <v>1</v>
      </c>
      <c r="L912">
        <v>154000</v>
      </c>
      <c r="M912" t="b">
        <v>0</v>
      </c>
    </row>
    <row r="913" spans="1:13">
      <c r="A913" t="s">
        <v>1379</v>
      </c>
      <c r="B913" t="s">
        <v>839</v>
      </c>
      <c r="C913" t="s">
        <v>839</v>
      </c>
      <c r="D913">
        <v>120</v>
      </c>
      <c r="E913">
        <v>120</v>
      </c>
      <c r="F913">
        <v>1.795190720192692</v>
      </c>
      <c r="G913">
        <v>8.97595360096346E-2</v>
      </c>
      <c r="H913">
        <v>0.448797680048173</v>
      </c>
      <c r="I913">
        <v>0</v>
      </c>
      <c r="J913">
        <v>150</v>
      </c>
      <c r="K913">
        <v>1</v>
      </c>
      <c r="L913">
        <v>154000</v>
      </c>
      <c r="M913" t="b">
        <v>0</v>
      </c>
    </row>
    <row r="914" spans="1:13">
      <c r="A914" t="s">
        <v>1493</v>
      </c>
      <c r="B914" t="s">
        <v>939</v>
      </c>
      <c r="C914" t="s">
        <v>852</v>
      </c>
      <c r="D914">
        <v>220</v>
      </c>
      <c r="E914">
        <v>133</v>
      </c>
      <c r="F914">
        <v>22.60270368541763</v>
      </c>
      <c r="G914">
        <v>1.1301351842708811</v>
      </c>
      <c r="H914">
        <v>5.6506759213544067</v>
      </c>
      <c r="I914">
        <v>0</v>
      </c>
      <c r="J914">
        <v>150</v>
      </c>
      <c r="K914">
        <v>1</v>
      </c>
      <c r="L914">
        <v>154000</v>
      </c>
      <c r="M914" t="b">
        <v>0</v>
      </c>
    </row>
    <row r="915" spans="1:13">
      <c r="A915" t="s">
        <v>1494</v>
      </c>
      <c r="B915" t="s">
        <v>839</v>
      </c>
      <c r="C915" t="s">
        <v>852</v>
      </c>
      <c r="D915">
        <v>120</v>
      </c>
      <c r="E915">
        <v>133</v>
      </c>
      <c r="F915">
        <v>19.982504757516619</v>
      </c>
      <c r="G915">
        <v>0.99912523787583118</v>
      </c>
      <c r="H915">
        <v>4.9956261893791556</v>
      </c>
      <c r="I915">
        <v>0</v>
      </c>
      <c r="J915">
        <v>150</v>
      </c>
      <c r="K915">
        <v>1</v>
      </c>
      <c r="L915">
        <v>154000</v>
      </c>
      <c r="M915" t="b">
        <v>0</v>
      </c>
    </row>
    <row r="916" spans="1:13">
      <c r="A916" t="s">
        <v>1495</v>
      </c>
      <c r="B916" t="s">
        <v>942</v>
      </c>
      <c r="C916" t="s">
        <v>943</v>
      </c>
      <c r="D916">
        <v>223</v>
      </c>
      <c r="E916">
        <v>224</v>
      </c>
      <c r="F916">
        <v>12.28809657781718</v>
      </c>
      <c r="G916">
        <v>0.61440482889085901</v>
      </c>
      <c r="H916">
        <v>3.0720241444542951</v>
      </c>
      <c r="I916">
        <v>0</v>
      </c>
      <c r="J916">
        <v>150</v>
      </c>
      <c r="K916">
        <v>1</v>
      </c>
      <c r="L916">
        <v>154000</v>
      </c>
      <c r="M916" t="b">
        <v>0</v>
      </c>
    </row>
    <row r="917" spans="1:13">
      <c r="A917" t="s">
        <v>1496</v>
      </c>
      <c r="B917" t="s">
        <v>1068</v>
      </c>
      <c r="C917" t="s">
        <v>811</v>
      </c>
      <c r="D917">
        <v>349</v>
      </c>
      <c r="E917">
        <v>92</v>
      </c>
      <c r="F917">
        <v>6.8567441264877802</v>
      </c>
      <c r="G917">
        <v>0.34283720632438902</v>
      </c>
      <c r="H917">
        <v>1.714186031621945</v>
      </c>
      <c r="I917">
        <v>0</v>
      </c>
      <c r="J917">
        <v>150</v>
      </c>
      <c r="K917">
        <v>1</v>
      </c>
      <c r="L917">
        <v>154000</v>
      </c>
      <c r="M917" t="b">
        <v>0</v>
      </c>
    </row>
    <row r="918" spans="1:13">
      <c r="A918" t="s">
        <v>1497</v>
      </c>
      <c r="B918" t="s">
        <v>940</v>
      </c>
      <c r="C918" t="s">
        <v>940</v>
      </c>
      <c r="D918">
        <v>221</v>
      </c>
      <c r="E918">
        <v>221</v>
      </c>
      <c r="F918">
        <v>2.5065250873921352</v>
      </c>
      <c r="G918">
        <v>0.1253262543696067</v>
      </c>
      <c r="H918">
        <v>0.6266312718480338</v>
      </c>
      <c r="I918">
        <v>0</v>
      </c>
      <c r="J918">
        <v>150</v>
      </c>
      <c r="K918">
        <v>1</v>
      </c>
      <c r="L918">
        <v>154000</v>
      </c>
      <c r="M918" t="b">
        <v>0</v>
      </c>
    </row>
    <row r="919" spans="1:13">
      <c r="A919" t="s">
        <v>1497</v>
      </c>
      <c r="B919" t="s">
        <v>940</v>
      </c>
      <c r="C919" t="s">
        <v>940</v>
      </c>
      <c r="D919">
        <v>221</v>
      </c>
      <c r="E919">
        <v>221</v>
      </c>
      <c r="F919">
        <v>2.387373899411148</v>
      </c>
      <c r="G919">
        <v>0.1193686949705574</v>
      </c>
      <c r="H919">
        <v>0.5968434748527871</v>
      </c>
      <c r="I919">
        <v>0</v>
      </c>
      <c r="J919">
        <v>150</v>
      </c>
      <c r="K919">
        <v>1</v>
      </c>
      <c r="L919">
        <v>154000</v>
      </c>
      <c r="M919" t="b">
        <v>0</v>
      </c>
    </row>
    <row r="920" spans="1:13">
      <c r="A920" t="s">
        <v>1497</v>
      </c>
      <c r="B920" t="s">
        <v>940</v>
      </c>
      <c r="C920" t="s">
        <v>940</v>
      </c>
      <c r="D920">
        <v>221</v>
      </c>
      <c r="E920">
        <v>221</v>
      </c>
      <c r="F920">
        <v>4.6557707071407526</v>
      </c>
      <c r="G920">
        <v>0.2327885353570377</v>
      </c>
      <c r="H920">
        <v>1.1639426767851879</v>
      </c>
      <c r="I920">
        <v>0</v>
      </c>
      <c r="J920">
        <v>150</v>
      </c>
      <c r="K920">
        <v>1</v>
      </c>
      <c r="L920">
        <v>154000</v>
      </c>
      <c r="M920" t="b">
        <v>0</v>
      </c>
    </row>
    <row r="921" spans="1:13">
      <c r="A921" t="s">
        <v>1498</v>
      </c>
      <c r="B921" t="s">
        <v>940</v>
      </c>
      <c r="C921" t="s">
        <v>944</v>
      </c>
      <c r="D921">
        <v>221</v>
      </c>
      <c r="E921">
        <v>225</v>
      </c>
      <c r="F921">
        <v>41.439256521586167</v>
      </c>
      <c r="G921">
        <v>2.071962826079309</v>
      </c>
      <c r="H921">
        <v>10.35981413039654</v>
      </c>
      <c r="I921">
        <v>0</v>
      </c>
      <c r="J921">
        <v>150</v>
      </c>
      <c r="K921">
        <v>1</v>
      </c>
      <c r="L921">
        <v>154000</v>
      </c>
      <c r="M921" t="b">
        <v>0</v>
      </c>
    </row>
    <row r="922" spans="1:13">
      <c r="A922" t="s">
        <v>1499</v>
      </c>
      <c r="B922" t="s">
        <v>944</v>
      </c>
      <c r="C922" t="s">
        <v>944</v>
      </c>
      <c r="D922">
        <v>225</v>
      </c>
      <c r="E922">
        <v>225</v>
      </c>
      <c r="F922">
        <v>7.0217054768343514</v>
      </c>
      <c r="G922">
        <v>0.35108527384171762</v>
      </c>
      <c r="H922">
        <v>1.7554263692085881</v>
      </c>
      <c r="I922">
        <v>0</v>
      </c>
      <c r="J922">
        <v>150</v>
      </c>
      <c r="K922">
        <v>1</v>
      </c>
      <c r="L922">
        <v>154000</v>
      </c>
      <c r="M922" t="b">
        <v>0</v>
      </c>
    </row>
    <row r="923" spans="1:13">
      <c r="A923" t="s">
        <v>1500</v>
      </c>
      <c r="B923" t="s">
        <v>940</v>
      </c>
      <c r="C923" t="s">
        <v>945</v>
      </c>
      <c r="D923">
        <v>221</v>
      </c>
      <c r="E923">
        <v>226</v>
      </c>
      <c r="F923">
        <v>23.469357223400461</v>
      </c>
      <c r="G923">
        <v>1.1734678611700231</v>
      </c>
      <c r="H923">
        <v>5.8673393058501162</v>
      </c>
      <c r="I923">
        <v>0</v>
      </c>
      <c r="J923">
        <v>150</v>
      </c>
      <c r="K923">
        <v>1</v>
      </c>
      <c r="L923">
        <v>154000</v>
      </c>
      <c r="M923" t="b">
        <v>0</v>
      </c>
    </row>
    <row r="924" spans="1:13">
      <c r="A924" t="s">
        <v>1501</v>
      </c>
      <c r="B924" t="s">
        <v>946</v>
      </c>
      <c r="C924" t="s">
        <v>799</v>
      </c>
      <c r="D924">
        <v>227</v>
      </c>
      <c r="E924">
        <v>80</v>
      </c>
      <c r="F924">
        <v>26.850240615666561</v>
      </c>
      <c r="G924">
        <v>1.342512030783328</v>
      </c>
      <c r="H924">
        <v>6.7125601539166384</v>
      </c>
      <c r="I924">
        <v>0</v>
      </c>
      <c r="J924">
        <v>150</v>
      </c>
      <c r="K924">
        <v>1</v>
      </c>
      <c r="L924">
        <v>154000</v>
      </c>
      <c r="M924" t="b">
        <v>0</v>
      </c>
    </row>
    <row r="925" spans="1:13">
      <c r="A925" t="s">
        <v>1502</v>
      </c>
      <c r="B925" t="s">
        <v>947</v>
      </c>
      <c r="C925" t="s">
        <v>948</v>
      </c>
      <c r="D925">
        <v>228</v>
      </c>
      <c r="E925">
        <v>229</v>
      </c>
      <c r="F925">
        <v>10.370097116408569</v>
      </c>
      <c r="G925">
        <v>0.51850485582042827</v>
      </c>
      <c r="H925">
        <v>2.592524279102141</v>
      </c>
      <c r="I925">
        <v>0</v>
      </c>
      <c r="J925">
        <v>150</v>
      </c>
      <c r="K925">
        <v>1</v>
      </c>
      <c r="L925">
        <v>154000</v>
      </c>
      <c r="M925" t="b">
        <v>0</v>
      </c>
    </row>
    <row r="926" spans="1:13">
      <c r="A926" t="s">
        <v>1497</v>
      </c>
      <c r="B926" t="s">
        <v>940</v>
      </c>
      <c r="C926" t="s">
        <v>940</v>
      </c>
      <c r="D926">
        <v>221</v>
      </c>
      <c r="E926">
        <v>221</v>
      </c>
      <c r="F926">
        <v>1.726401133336035</v>
      </c>
      <c r="G926">
        <v>8.6320056666801703E-2</v>
      </c>
      <c r="H926">
        <v>0.43160028333400868</v>
      </c>
      <c r="I926">
        <v>0</v>
      </c>
      <c r="J926">
        <v>150</v>
      </c>
      <c r="K926">
        <v>1</v>
      </c>
      <c r="L926">
        <v>154000</v>
      </c>
      <c r="M926" t="b">
        <v>0</v>
      </c>
    </row>
    <row r="927" spans="1:13">
      <c r="A927" t="s">
        <v>1503</v>
      </c>
      <c r="B927" t="s">
        <v>930</v>
      </c>
      <c r="C927" t="s">
        <v>762</v>
      </c>
      <c r="D927">
        <v>211</v>
      </c>
      <c r="E927">
        <v>43</v>
      </c>
      <c r="F927">
        <v>23.350007015306229</v>
      </c>
      <c r="G927">
        <v>1.167500350765311</v>
      </c>
      <c r="H927">
        <v>5.8375017538265572</v>
      </c>
      <c r="I927">
        <v>0</v>
      </c>
      <c r="J927">
        <v>150</v>
      </c>
      <c r="K927">
        <v>1</v>
      </c>
      <c r="L927">
        <v>154000</v>
      </c>
      <c r="M927" t="b">
        <v>0</v>
      </c>
    </row>
    <row r="928" spans="1:13">
      <c r="A928" t="s">
        <v>1504</v>
      </c>
      <c r="B928" t="s">
        <v>944</v>
      </c>
      <c r="C928" t="s">
        <v>947</v>
      </c>
      <c r="D928">
        <v>225</v>
      </c>
      <c r="E928">
        <v>228</v>
      </c>
      <c r="F928">
        <v>30.502017654464922</v>
      </c>
      <c r="G928">
        <v>1.525100882723246</v>
      </c>
      <c r="H928">
        <v>7.6255044136162287</v>
      </c>
      <c r="I928">
        <v>0</v>
      </c>
      <c r="J928">
        <v>150</v>
      </c>
      <c r="K928">
        <v>1</v>
      </c>
      <c r="L928">
        <v>154000</v>
      </c>
      <c r="M928" t="b">
        <v>0</v>
      </c>
    </row>
    <row r="929" spans="1:13">
      <c r="A929" t="s">
        <v>1252</v>
      </c>
      <c r="B929" t="s">
        <v>787</v>
      </c>
      <c r="C929" t="s">
        <v>787</v>
      </c>
      <c r="D929">
        <v>68</v>
      </c>
      <c r="E929">
        <v>68</v>
      </c>
      <c r="F929">
        <v>1.778045930697669</v>
      </c>
      <c r="G929">
        <v>8.8902296534883393E-2</v>
      </c>
      <c r="H929">
        <v>0.4445114826744172</v>
      </c>
      <c r="I929">
        <v>0</v>
      </c>
      <c r="J929">
        <v>150</v>
      </c>
      <c r="K929">
        <v>1</v>
      </c>
      <c r="L929">
        <v>154000</v>
      </c>
      <c r="M929" t="b">
        <v>0</v>
      </c>
    </row>
    <row r="930" spans="1:13">
      <c r="A930" t="s">
        <v>1505</v>
      </c>
      <c r="B930" t="s">
        <v>1011</v>
      </c>
      <c r="C930" t="s">
        <v>1011</v>
      </c>
      <c r="D930">
        <v>292</v>
      </c>
      <c r="E930">
        <v>292</v>
      </c>
      <c r="F930">
        <v>4.2320037330202709</v>
      </c>
      <c r="G930">
        <v>0.21160018665101349</v>
      </c>
      <c r="H930">
        <v>1.0580009332550671</v>
      </c>
      <c r="I930">
        <v>0</v>
      </c>
      <c r="J930">
        <v>150</v>
      </c>
      <c r="K930">
        <v>1</v>
      </c>
      <c r="L930">
        <v>154000</v>
      </c>
      <c r="M930" t="b">
        <v>0</v>
      </c>
    </row>
    <row r="931" spans="1:13">
      <c r="A931" t="s">
        <v>1506</v>
      </c>
      <c r="B931" t="s">
        <v>899</v>
      </c>
      <c r="C931" t="s">
        <v>760</v>
      </c>
      <c r="D931">
        <v>180</v>
      </c>
      <c r="E931">
        <v>41</v>
      </c>
      <c r="F931">
        <v>104.0779382762737</v>
      </c>
      <c r="G931">
        <v>5.2038969138136872</v>
      </c>
      <c r="H931">
        <v>26.019484569068439</v>
      </c>
      <c r="I931">
        <v>0</v>
      </c>
      <c r="J931">
        <v>3500</v>
      </c>
      <c r="K931">
        <v>1</v>
      </c>
      <c r="L931">
        <v>765000</v>
      </c>
      <c r="M931" t="b">
        <v>0</v>
      </c>
    </row>
    <row r="932" spans="1:13">
      <c r="A932" t="s">
        <v>1397</v>
      </c>
      <c r="B932" t="s">
        <v>742</v>
      </c>
      <c r="C932" t="s">
        <v>742</v>
      </c>
      <c r="D932">
        <v>23</v>
      </c>
      <c r="E932">
        <v>23</v>
      </c>
      <c r="F932">
        <v>3.3404072768985018</v>
      </c>
      <c r="G932">
        <v>0.16702036384492511</v>
      </c>
      <c r="H932">
        <v>0.83510181922462545</v>
      </c>
      <c r="I932">
        <v>0</v>
      </c>
      <c r="J932">
        <v>150</v>
      </c>
      <c r="K932">
        <v>1</v>
      </c>
      <c r="L932">
        <v>154000</v>
      </c>
      <c r="M932" t="b">
        <v>0</v>
      </c>
    </row>
    <row r="933" spans="1:13">
      <c r="A933" t="s">
        <v>1365</v>
      </c>
      <c r="B933" t="s">
        <v>793</v>
      </c>
      <c r="C933" t="s">
        <v>793</v>
      </c>
      <c r="D933">
        <v>74</v>
      </c>
      <c r="E933">
        <v>74</v>
      </c>
      <c r="F933">
        <v>0.21759741944535771</v>
      </c>
      <c r="G933">
        <v>1.0879870972267801E-2</v>
      </c>
      <c r="H933">
        <v>5.43993548613394E-2</v>
      </c>
      <c r="I933">
        <v>0</v>
      </c>
      <c r="J933">
        <v>800</v>
      </c>
      <c r="K933">
        <v>1</v>
      </c>
      <c r="L933">
        <v>345000</v>
      </c>
      <c r="M933" t="b">
        <v>0</v>
      </c>
    </row>
    <row r="934" spans="1:13">
      <c r="A934" t="s">
        <v>1507</v>
      </c>
      <c r="B934" t="s">
        <v>843</v>
      </c>
      <c r="C934" t="s">
        <v>848</v>
      </c>
      <c r="D934">
        <v>124</v>
      </c>
      <c r="E934">
        <v>129</v>
      </c>
      <c r="F934">
        <v>15.627046671891669</v>
      </c>
      <c r="G934">
        <v>0.78135233359458334</v>
      </c>
      <c r="H934">
        <v>3.9067616679729169</v>
      </c>
      <c r="I934">
        <v>0</v>
      </c>
      <c r="J934">
        <v>800</v>
      </c>
      <c r="K934">
        <v>1</v>
      </c>
      <c r="L934">
        <v>345000</v>
      </c>
      <c r="M934" t="b">
        <v>0</v>
      </c>
    </row>
    <row r="935" spans="1:13">
      <c r="A935" t="s">
        <v>1507</v>
      </c>
      <c r="B935" t="s">
        <v>843</v>
      </c>
      <c r="C935" t="s">
        <v>848</v>
      </c>
      <c r="D935">
        <v>124</v>
      </c>
      <c r="E935">
        <v>129</v>
      </c>
      <c r="F935">
        <v>4.5402505494727921</v>
      </c>
      <c r="G935">
        <v>0.22701252747363959</v>
      </c>
      <c r="H935">
        <v>1.135062637368198</v>
      </c>
      <c r="I935">
        <v>0</v>
      </c>
      <c r="J935">
        <v>150</v>
      </c>
      <c r="K935">
        <v>1</v>
      </c>
      <c r="L935">
        <v>154000</v>
      </c>
      <c r="M935" t="b">
        <v>0</v>
      </c>
    </row>
    <row r="936" spans="1:13">
      <c r="A936" t="s">
        <v>1313</v>
      </c>
      <c r="B936" t="s">
        <v>949</v>
      </c>
      <c r="C936" t="s">
        <v>843</v>
      </c>
      <c r="D936">
        <v>230</v>
      </c>
      <c r="E936">
        <v>124</v>
      </c>
      <c r="F936">
        <v>11.15914316037396</v>
      </c>
      <c r="G936">
        <v>0.55795715801869783</v>
      </c>
      <c r="H936">
        <v>2.789785790093489</v>
      </c>
      <c r="I936">
        <v>0</v>
      </c>
      <c r="J936">
        <v>150</v>
      </c>
      <c r="K936">
        <v>1</v>
      </c>
      <c r="L936">
        <v>154000</v>
      </c>
      <c r="M936" t="b">
        <v>0</v>
      </c>
    </row>
    <row r="937" spans="1:13">
      <c r="A937" t="s">
        <v>1508</v>
      </c>
      <c r="B937" t="s">
        <v>848</v>
      </c>
      <c r="C937" t="s">
        <v>848</v>
      </c>
      <c r="D937">
        <v>129</v>
      </c>
      <c r="E937">
        <v>129</v>
      </c>
      <c r="F937">
        <v>2.3164633383213138</v>
      </c>
      <c r="G937">
        <v>0.1158231669160657</v>
      </c>
      <c r="H937">
        <v>0.57911583458032845</v>
      </c>
      <c r="I937">
        <v>0</v>
      </c>
      <c r="J937">
        <v>150</v>
      </c>
      <c r="K937">
        <v>1</v>
      </c>
      <c r="L937">
        <v>154000</v>
      </c>
      <c r="M937" t="b">
        <v>0</v>
      </c>
    </row>
    <row r="938" spans="1:13">
      <c r="A938" t="s">
        <v>1509</v>
      </c>
      <c r="B938" t="s">
        <v>846</v>
      </c>
      <c r="C938" t="s">
        <v>846</v>
      </c>
      <c r="D938">
        <v>127</v>
      </c>
      <c r="E938">
        <v>127</v>
      </c>
      <c r="F938">
        <v>9.3364315290892286</v>
      </c>
      <c r="G938">
        <v>0.46682157645446137</v>
      </c>
      <c r="H938">
        <v>2.3341078822723071</v>
      </c>
      <c r="I938">
        <v>0</v>
      </c>
      <c r="J938">
        <v>150</v>
      </c>
      <c r="K938">
        <v>1</v>
      </c>
      <c r="L938">
        <v>154000</v>
      </c>
      <c r="M938" t="b">
        <v>0</v>
      </c>
    </row>
    <row r="939" spans="1:13">
      <c r="A939" t="s">
        <v>1510</v>
      </c>
      <c r="B939" t="s">
        <v>843</v>
      </c>
      <c r="C939" t="s">
        <v>846</v>
      </c>
      <c r="D939">
        <v>124</v>
      </c>
      <c r="E939">
        <v>127</v>
      </c>
      <c r="F939">
        <v>6.9977486590334834</v>
      </c>
      <c r="G939">
        <v>0.34988743295167413</v>
      </c>
      <c r="H939">
        <v>1.7494371647583711</v>
      </c>
      <c r="I939">
        <v>0</v>
      </c>
      <c r="J939">
        <v>150</v>
      </c>
      <c r="K939">
        <v>1</v>
      </c>
      <c r="L939">
        <v>154000</v>
      </c>
      <c r="M939" t="b">
        <v>0</v>
      </c>
    </row>
    <row r="940" spans="1:13">
      <c r="A940" t="s">
        <v>1511</v>
      </c>
      <c r="B940" t="s">
        <v>747</v>
      </c>
      <c r="C940" t="s">
        <v>872</v>
      </c>
      <c r="D940">
        <v>28</v>
      </c>
      <c r="E940">
        <v>153</v>
      </c>
      <c r="F940">
        <v>15.018163715529139</v>
      </c>
      <c r="G940">
        <v>0.75090818577645724</v>
      </c>
      <c r="H940">
        <v>3.7545409288822862</v>
      </c>
      <c r="I940">
        <v>0</v>
      </c>
      <c r="J940">
        <v>800</v>
      </c>
      <c r="K940">
        <v>1</v>
      </c>
      <c r="L940">
        <v>345000</v>
      </c>
      <c r="M940" t="b">
        <v>0</v>
      </c>
    </row>
    <row r="941" spans="1:13">
      <c r="A941" t="s">
        <v>1512</v>
      </c>
      <c r="B941" t="s">
        <v>872</v>
      </c>
      <c r="C941" t="s">
        <v>728</v>
      </c>
      <c r="D941">
        <v>153</v>
      </c>
      <c r="E941">
        <v>9</v>
      </c>
      <c r="F941">
        <v>39.024764326878518</v>
      </c>
      <c r="G941">
        <v>1.9512382163439259</v>
      </c>
      <c r="H941">
        <v>9.7561910817196296</v>
      </c>
      <c r="I941">
        <v>0</v>
      </c>
      <c r="J941">
        <v>800</v>
      </c>
      <c r="K941">
        <v>1</v>
      </c>
      <c r="L941">
        <v>345000</v>
      </c>
      <c r="M941" t="b">
        <v>0</v>
      </c>
    </row>
    <row r="942" spans="1:13">
      <c r="A942" t="s">
        <v>1513</v>
      </c>
      <c r="B942" t="s">
        <v>872</v>
      </c>
      <c r="C942" t="s">
        <v>872</v>
      </c>
      <c r="D942">
        <v>153</v>
      </c>
      <c r="E942">
        <v>153</v>
      </c>
      <c r="F942">
        <v>2.025667847069649</v>
      </c>
      <c r="G942">
        <v>0.1012833923534824</v>
      </c>
      <c r="H942">
        <v>0.50641696176741213</v>
      </c>
      <c r="I942">
        <v>0</v>
      </c>
      <c r="J942">
        <v>150</v>
      </c>
      <c r="K942">
        <v>1</v>
      </c>
      <c r="L942">
        <v>154000</v>
      </c>
      <c r="M942" t="b">
        <v>0</v>
      </c>
    </row>
    <row r="943" spans="1:13">
      <c r="A943" t="s">
        <v>1252</v>
      </c>
      <c r="B943" t="s">
        <v>787</v>
      </c>
      <c r="C943" t="s">
        <v>787</v>
      </c>
      <c r="D943">
        <v>68</v>
      </c>
      <c r="E943">
        <v>68</v>
      </c>
      <c r="F943">
        <v>2.3616471416006521</v>
      </c>
      <c r="G943">
        <v>0.11808235708003249</v>
      </c>
      <c r="H943">
        <v>0.59041178540016293</v>
      </c>
      <c r="I943">
        <v>0</v>
      </c>
      <c r="J943">
        <v>150</v>
      </c>
      <c r="K943">
        <v>1</v>
      </c>
      <c r="L943">
        <v>154000</v>
      </c>
      <c r="M943" t="b">
        <v>0</v>
      </c>
    </row>
    <row r="944" spans="1:13">
      <c r="A944" t="s">
        <v>1514</v>
      </c>
      <c r="B944" t="s">
        <v>950</v>
      </c>
      <c r="C944" t="s">
        <v>950</v>
      </c>
      <c r="D944">
        <v>231</v>
      </c>
      <c r="E944">
        <v>231</v>
      </c>
      <c r="F944">
        <v>2.0581439992591761</v>
      </c>
      <c r="G944">
        <v>0.1029071999629588</v>
      </c>
      <c r="H944">
        <v>0.51453599981479403</v>
      </c>
      <c r="I944">
        <v>0</v>
      </c>
      <c r="J944">
        <v>150</v>
      </c>
      <c r="K944">
        <v>1</v>
      </c>
      <c r="L944">
        <v>154000</v>
      </c>
      <c r="M944" t="b">
        <v>0</v>
      </c>
    </row>
    <row r="945" spans="1:13">
      <c r="A945" t="s">
        <v>1514</v>
      </c>
      <c r="B945" t="s">
        <v>950</v>
      </c>
      <c r="C945" t="s">
        <v>950</v>
      </c>
      <c r="D945">
        <v>231</v>
      </c>
      <c r="E945">
        <v>231</v>
      </c>
      <c r="F945">
        <v>5.3192822585810998E-2</v>
      </c>
      <c r="G945">
        <v>2.6596411292905001E-3</v>
      </c>
      <c r="H945">
        <v>1.3298205646452701E-2</v>
      </c>
      <c r="I945">
        <v>0</v>
      </c>
      <c r="J945">
        <v>150</v>
      </c>
      <c r="K945">
        <v>1</v>
      </c>
      <c r="L945">
        <v>154000</v>
      </c>
      <c r="M945" t="b">
        <v>0</v>
      </c>
    </row>
    <row r="946" spans="1:13">
      <c r="A946" t="s">
        <v>1514</v>
      </c>
      <c r="B946" t="s">
        <v>950</v>
      </c>
      <c r="C946" t="s">
        <v>950</v>
      </c>
      <c r="D946">
        <v>231</v>
      </c>
      <c r="E946">
        <v>231</v>
      </c>
      <c r="F946">
        <v>5.7759826721912398E-2</v>
      </c>
      <c r="G946">
        <v>2.8879913360956E-3</v>
      </c>
      <c r="H946">
        <v>1.44399566804781E-2</v>
      </c>
      <c r="I946">
        <v>0</v>
      </c>
      <c r="J946">
        <v>150</v>
      </c>
      <c r="K946">
        <v>1</v>
      </c>
      <c r="L946">
        <v>154000</v>
      </c>
      <c r="M946" t="b">
        <v>0</v>
      </c>
    </row>
    <row r="947" spans="1:13">
      <c r="A947" t="s">
        <v>1515</v>
      </c>
      <c r="B947" t="s">
        <v>950</v>
      </c>
      <c r="C947" t="s">
        <v>951</v>
      </c>
      <c r="D947">
        <v>231</v>
      </c>
      <c r="E947">
        <v>232</v>
      </c>
      <c r="F947">
        <v>14.572896491120281</v>
      </c>
      <c r="G947">
        <v>0.72864482455601387</v>
      </c>
      <c r="H947">
        <v>3.6432241227800688</v>
      </c>
      <c r="I947">
        <v>0</v>
      </c>
      <c r="J947">
        <v>150</v>
      </c>
      <c r="K947">
        <v>1</v>
      </c>
      <c r="L947">
        <v>154000</v>
      </c>
      <c r="M947" t="b">
        <v>0</v>
      </c>
    </row>
    <row r="948" spans="1:13">
      <c r="A948" t="s">
        <v>1516</v>
      </c>
      <c r="B948" t="s">
        <v>950</v>
      </c>
      <c r="C948" t="s">
        <v>952</v>
      </c>
      <c r="D948">
        <v>231</v>
      </c>
      <c r="E948">
        <v>233</v>
      </c>
      <c r="F948">
        <v>17.978818673568021</v>
      </c>
      <c r="G948">
        <v>0.89894093367840089</v>
      </c>
      <c r="H948">
        <v>4.4947046683920044</v>
      </c>
      <c r="I948">
        <v>0</v>
      </c>
      <c r="J948">
        <v>150</v>
      </c>
      <c r="K948">
        <v>1</v>
      </c>
      <c r="L948">
        <v>154000</v>
      </c>
      <c r="M948" t="b">
        <v>0</v>
      </c>
    </row>
    <row r="949" spans="1:13">
      <c r="A949" t="s">
        <v>1359</v>
      </c>
      <c r="B949" t="s">
        <v>953</v>
      </c>
      <c r="C949" t="s">
        <v>953</v>
      </c>
      <c r="D949">
        <v>234</v>
      </c>
      <c r="E949">
        <v>234</v>
      </c>
      <c r="F949">
        <v>19.498615504065409</v>
      </c>
      <c r="G949">
        <v>0.97493077520327043</v>
      </c>
      <c r="H949">
        <v>4.8746538760163522</v>
      </c>
      <c r="I949">
        <v>0</v>
      </c>
      <c r="J949">
        <v>800</v>
      </c>
      <c r="K949">
        <v>1</v>
      </c>
      <c r="L949">
        <v>345000</v>
      </c>
      <c r="M949" t="b">
        <v>0</v>
      </c>
    </row>
    <row r="950" spans="1:13">
      <c r="A950" t="s">
        <v>1359</v>
      </c>
      <c r="B950" t="s">
        <v>953</v>
      </c>
      <c r="C950" t="s">
        <v>953</v>
      </c>
      <c r="D950">
        <v>234</v>
      </c>
      <c r="E950">
        <v>234</v>
      </c>
      <c r="F950">
        <v>7.8067155464766458</v>
      </c>
      <c r="G950">
        <v>0.39033577732383229</v>
      </c>
      <c r="H950">
        <v>1.951678886619161</v>
      </c>
      <c r="I950">
        <v>0</v>
      </c>
      <c r="J950">
        <v>150</v>
      </c>
      <c r="K950">
        <v>1</v>
      </c>
      <c r="L950">
        <v>154000</v>
      </c>
      <c r="M950" t="b">
        <v>0</v>
      </c>
    </row>
    <row r="951" spans="1:13">
      <c r="A951" t="s">
        <v>1517</v>
      </c>
      <c r="B951" t="s">
        <v>842</v>
      </c>
      <c r="C951" t="s">
        <v>954</v>
      </c>
      <c r="D951">
        <v>123</v>
      </c>
      <c r="E951">
        <v>235</v>
      </c>
      <c r="F951">
        <v>19.196538950322061</v>
      </c>
      <c r="G951">
        <v>0.9598269475161032</v>
      </c>
      <c r="H951">
        <v>4.7991347375805153</v>
      </c>
      <c r="I951">
        <v>0</v>
      </c>
      <c r="J951">
        <v>150</v>
      </c>
      <c r="K951">
        <v>1</v>
      </c>
      <c r="L951">
        <v>154000</v>
      </c>
      <c r="M951" t="b">
        <v>0</v>
      </c>
    </row>
    <row r="952" spans="1:13">
      <c r="A952" t="s">
        <v>1518</v>
      </c>
      <c r="B952" t="s">
        <v>846</v>
      </c>
      <c r="C952" t="s">
        <v>904</v>
      </c>
      <c r="D952">
        <v>127</v>
      </c>
      <c r="E952">
        <v>185</v>
      </c>
      <c r="F952">
        <v>17.628049410551299</v>
      </c>
      <c r="G952">
        <v>0.88140247052756493</v>
      </c>
      <c r="H952">
        <v>4.4070123526378246</v>
      </c>
      <c r="I952">
        <v>0</v>
      </c>
      <c r="J952">
        <v>150</v>
      </c>
      <c r="K952">
        <v>1</v>
      </c>
      <c r="L952">
        <v>154000</v>
      </c>
      <c r="M952" t="b">
        <v>0</v>
      </c>
    </row>
    <row r="953" spans="1:13">
      <c r="A953" t="s">
        <v>1306</v>
      </c>
      <c r="B953" t="s">
        <v>847</v>
      </c>
      <c r="C953" t="s">
        <v>842</v>
      </c>
      <c r="D953">
        <v>128</v>
      </c>
      <c r="E953">
        <v>123</v>
      </c>
      <c r="F953">
        <v>8.3690351300373571</v>
      </c>
      <c r="G953">
        <v>0.41845175650186789</v>
      </c>
      <c r="H953">
        <v>2.0922587825093402</v>
      </c>
      <c r="I953">
        <v>0</v>
      </c>
      <c r="J953">
        <v>150</v>
      </c>
      <c r="K953">
        <v>1</v>
      </c>
      <c r="L953">
        <v>154000</v>
      </c>
      <c r="M953" t="b">
        <v>0</v>
      </c>
    </row>
    <row r="954" spans="1:13">
      <c r="A954" t="s">
        <v>1519</v>
      </c>
      <c r="B954" t="s">
        <v>955</v>
      </c>
      <c r="C954" t="s">
        <v>955</v>
      </c>
      <c r="D954">
        <v>236</v>
      </c>
      <c r="E954">
        <v>236</v>
      </c>
      <c r="F954">
        <v>2.005248605032484</v>
      </c>
      <c r="G954">
        <v>0.10026243025162419</v>
      </c>
      <c r="H954">
        <v>0.50131215125812101</v>
      </c>
      <c r="I954">
        <v>0</v>
      </c>
      <c r="J954">
        <v>150</v>
      </c>
      <c r="K954">
        <v>1</v>
      </c>
      <c r="L954">
        <v>154000</v>
      </c>
      <c r="M954" t="b">
        <v>0</v>
      </c>
    </row>
    <row r="955" spans="1:13">
      <c r="A955" t="s">
        <v>1520</v>
      </c>
      <c r="B955" t="s">
        <v>795</v>
      </c>
      <c r="C955" t="s">
        <v>921</v>
      </c>
      <c r="D955">
        <v>76</v>
      </c>
      <c r="E955">
        <v>202</v>
      </c>
      <c r="F955">
        <v>29.65235005874213</v>
      </c>
      <c r="G955">
        <v>1.4826175029371069</v>
      </c>
      <c r="H955">
        <v>7.4130875146855333</v>
      </c>
      <c r="I955">
        <v>0</v>
      </c>
      <c r="J955">
        <v>150</v>
      </c>
      <c r="K955">
        <v>1</v>
      </c>
      <c r="L955">
        <v>154000</v>
      </c>
      <c r="M955" t="b">
        <v>0</v>
      </c>
    </row>
    <row r="956" spans="1:13">
      <c r="A956" t="s">
        <v>1219</v>
      </c>
      <c r="B956" t="s">
        <v>871</v>
      </c>
      <c r="C956" t="s">
        <v>871</v>
      </c>
      <c r="D956">
        <v>152</v>
      </c>
      <c r="E956">
        <v>152</v>
      </c>
      <c r="F956">
        <v>0.68765631152970241</v>
      </c>
      <c r="G956">
        <v>3.43828155764851E-2</v>
      </c>
      <c r="H956">
        <v>0.1719140778824256</v>
      </c>
      <c r="I956">
        <v>0</v>
      </c>
      <c r="J956">
        <v>800</v>
      </c>
      <c r="K956">
        <v>1</v>
      </c>
      <c r="L956">
        <v>345000</v>
      </c>
      <c r="M956" t="b">
        <v>0</v>
      </c>
    </row>
    <row r="957" spans="1:13">
      <c r="A957" t="s">
        <v>1340</v>
      </c>
      <c r="B957" t="s">
        <v>897</v>
      </c>
      <c r="C957" t="s">
        <v>897</v>
      </c>
      <c r="D957">
        <v>178</v>
      </c>
      <c r="E957">
        <v>178</v>
      </c>
      <c r="F957">
        <v>0.61885898939650485</v>
      </c>
      <c r="G957">
        <v>3.09429494698252E-2</v>
      </c>
      <c r="H957">
        <v>0.15471474734912621</v>
      </c>
      <c r="I957">
        <v>0</v>
      </c>
      <c r="J957">
        <v>150</v>
      </c>
      <c r="K957">
        <v>1</v>
      </c>
      <c r="L957">
        <v>154000</v>
      </c>
      <c r="M957" t="b">
        <v>0</v>
      </c>
    </row>
    <row r="958" spans="1:13">
      <c r="A958" t="s">
        <v>1399</v>
      </c>
      <c r="B958" t="s">
        <v>879</v>
      </c>
      <c r="C958" t="s">
        <v>879</v>
      </c>
      <c r="D958">
        <v>160</v>
      </c>
      <c r="E958">
        <v>160</v>
      </c>
      <c r="F958">
        <v>3.870415837619992</v>
      </c>
      <c r="G958">
        <v>0.19352079188099949</v>
      </c>
      <c r="H958">
        <v>0.96760395940499799</v>
      </c>
      <c r="I958">
        <v>0</v>
      </c>
      <c r="J958">
        <v>800</v>
      </c>
      <c r="K958">
        <v>1</v>
      </c>
      <c r="L958">
        <v>345000</v>
      </c>
      <c r="M958" t="b">
        <v>0</v>
      </c>
    </row>
    <row r="959" spans="1:13">
      <c r="A959" t="s">
        <v>1521</v>
      </c>
      <c r="B959" t="s">
        <v>738</v>
      </c>
      <c r="C959" t="s">
        <v>728</v>
      </c>
      <c r="D959">
        <v>19</v>
      </c>
      <c r="E959">
        <v>9</v>
      </c>
      <c r="F959">
        <v>9.1992703005491592</v>
      </c>
      <c r="G959">
        <v>0.45996351502745791</v>
      </c>
      <c r="H959">
        <v>2.2998175751372898</v>
      </c>
      <c r="I959">
        <v>0</v>
      </c>
      <c r="J959">
        <v>150</v>
      </c>
      <c r="K959">
        <v>1</v>
      </c>
      <c r="L959">
        <v>154000</v>
      </c>
      <c r="M959" t="b">
        <v>0</v>
      </c>
    </row>
    <row r="960" spans="1:13">
      <c r="A960" t="s">
        <v>1522</v>
      </c>
      <c r="B960" t="s">
        <v>726</v>
      </c>
      <c r="C960" t="s">
        <v>726</v>
      </c>
      <c r="D960">
        <v>7</v>
      </c>
      <c r="E960">
        <v>7</v>
      </c>
      <c r="F960">
        <v>9.4434598073134435</v>
      </c>
      <c r="G960">
        <v>0.47217299036567228</v>
      </c>
      <c r="H960">
        <v>2.3608649518283609</v>
      </c>
      <c r="I960">
        <v>0</v>
      </c>
      <c r="J960">
        <v>150</v>
      </c>
      <c r="K960">
        <v>1</v>
      </c>
      <c r="L960">
        <v>154000</v>
      </c>
      <c r="M960" t="b">
        <v>0</v>
      </c>
    </row>
    <row r="961" spans="1:13">
      <c r="A961" t="s">
        <v>1271</v>
      </c>
      <c r="B961" t="s">
        <v>811</v>
      </c>
      <c r="C961" t="s">
        <v>811</v>
      </c>
      <c r="D961">
        <v>92</v>
      </c>
      <c r="E961">
        <v>92</v>
      </c>
      <c r="F961">
        <v>0.47989190788069841</v>
      </c>
      <c r="G961">
        <v>2.3994595394034899E-2</v>
      </c>
      <c r="H961">
        <v>0.1199729769701746</v>
      </c>
      <c r="I961">
        <v>0</v>
      </c>
      <c r="J961">
        <v>150</v>
      </c>
      <c r="K961">
        <v>1</v>
      </c>
      <c r="L961">
        <v>154000</v>
      </c>
      <c r="M961" t="b">
        <v>0</v>
      </c>
    </row>
    <row r="962" spans="1:13">
      <c r="A962" t="s">
        <v>1523</v>
      </c>
      <c r="B962" t="s">
        <v>956</v>
      </c>
      <c r="C962" t="s">
        <v>957</v>
      </c>
      <c r="D962">
        <v>237</v>
      </c>
      <c r="E962">
        <v>238</v>
      </c>
      <c r="F962">
        <v>33.632496857363797</v>
      </c>
      <c r="G962">
        <v>1.6816248428681899</v>
      </c>
      <c r="H962">
        <v>8.4081242143409511</v>
      </c>
      <c r="I962">
        <v>0</v>
      </c>
      <c r="J962">
        <v>150</v>
      </c>
      <c r="K962">
        <v>1</v>
      </c>
      <c r="L962">
        <v>154000</v>
      </c>
      <c r="M962" t="b">
        <v>0</v>
      </c>
    </row>
    <row r="963" spans="1:13">
      <c r="A963" t="s">
        <v>1524</v>
      </c>
      <c r="B963" t="s">
        <v>878</v>
      </c>
      <c r="C963" t="s">
        <v>958</v>
      </c>
      <c r="D963">
        <v>159</v>
      </c>
      <c r="E963">
        <v>239</v>
      </c>
      <c r="F963">
        <v>26.31793190960904</v>
      </c>
      <c r="G963">
        <v>1.315896595480452</v>
      </c>
      <c r="H963">
        <v>6.5794829774022601</v>
      </c>
      <c r="I963">
        <v>0</v>
      </c>
      <c r="J963">
        <v>800</v>
      </c>
      <c r="K963">
        <v>1</v>
      </c>
      <c r="L963">
        <v>345000</v>
      </c>
      <c r="M963" t="b">
        <v>0</v>
      </c>
    </row>
    <row r="964" spans="1:13">
      <c r="A964" t="s">
        <v>1525</v>
      </c>
      <c r="B964" t="s">
        <v>959</v>
      </c>
      <c r="C964" t="s">
        <v>878</v>
      </c>
      <c r="D964">
        <v>240</v>
      </c>
      <c r="E964">
        <v>159</v>
      </c>
      <c r="F964">
        <v>32.915029520149638</v>
      </c>
      <c r="G964">
        <v>1.6457514760074829</v>
      </c>
      <c r="H964">
        <v>8.2287573800374112</v>
      </c>
      <c r="I964">
        <v>0</v>
      </c>
      <c r="J964">
        <v>800</v>
      </c>
      <c r="K964">
        <v>1</v>
      </c>
      <c r="L964">
        <v>345000</v>
      </c>
      <c r="M964" t="b">
        <v>0</v>
      </c>
    </row>
    <row r="965" spans="1:13">
      <c r="A965" t="s">
        <v>1526</v>
      </c>
      <c r="B965" t="s">
        <v>878</v>
      </c>
      <c r="C965" t="s">
        <v>877</v>
      </c>
      <c r="D965">
        <v>159</v>
      </c>
      <c r="E965">
        <v>158</v>
      </c>
      <c r="F965">
        <v>13.9144634030734</v>
      </c>
      <c r="G965">
        <v>0.69572317015366991</v>
      </c>
      <c r="H965">
        <v>3.47861585076835</v>
      </c>
      <c r="I965">
        <v>0</v>
      </c>
      <c r="J965">
        <v>800</v>
      </c>
      <c r="K965">
        <v>1</v>
      </c>
      <c r="L965">
        <v>345000</v>
      </c>
      <c r="M965" t="b">
        <v>0</v>
      </c>
    </row>
    <row r="966" spans="1:13">
      <c r="A966" t="s">
        <v>1372</v>
      </c>
      <c r="B966" t="s">
        <v>787</v>
      </c>
      <c r="C966" t="s">
        <v>884</v>
      </c>
      <c r="D966">
        <v>68</v>
      </c>
      <c r="E966">
        <v>165</v>
      </c>
      <c r="F966">
        <v>6.4285137881358736</v>
      </c>
      <c r="G966">
        <v>0.32142568940679372</v>
      </c>
      <c r="H966">
        <v>1.6071284470339691</v>
      </c>
      <c r="I966">
        <v>0</v>
      </c>
      <c r="J966">
        <v>150</v>
      </c>
      <c r="K966">
        <v>1</v>
      </c>
      <c r="L966">
        <v>154000</v>
      </c>
      <c r="M966" t="b">
        <v>0</v>
      </c>
    </row>
    <row r="967" spans="1:13">
      <c r="A967" t="s">
        <v>1527</v>
      </c>
      <c r="B967" t="s">
        <v>866</v>
      </c>
      <c r="C967" t="s">
        <v>853</v>
      </c>
      <c r="D967">
        <v>147</v>
      </c>
      <c r="E967">
        <v>134</v>
      </c>
      <c r="F967">
        <v>16.33834849011021</v>
      </c>
      <c r="G967">
        <v>0.81691742450551053</v>
      </c>
      <c r="H967">
        <v>4.0845871225275534</v>
      </c>
      <c r="I967">
        <v>0</v>
      </c>
      <c r="J967">
        <v>800</v>
      </c>
      <c r="K967">
        <v>1</v>
      </c>
      <c r="L967">
        <v>345000</v>
      </c>
      <c r="M967" t="b">
        <v>0</v>
      </c>
    </row>
    <row r="968" spans="1:13">
      <c r="A968" t="s">
        <v>1528</v>
      </c>
      <c r="B968" t="s">
        <v>960</v>
      </c>
      <c r="C968" t="s">
        <v>961</v>
      </c>
      <c r="D968">
        <v>241</v>
      </c>
      <c r="E968">
        <v>242</v>
      </c>
      <c r="F968">
        <v>32.288516153461131</v>
      </c>
      <c r="G968">
        <v>1.6144258076730571</v>
      </c>
      <c r="H968">
        <v>8.0721290383652828</v>
      </c>
      <c r="I968">
        <v>0</v>
      </c>
      <c r="J968">
        <v>150</v>
      </c>
      <c r="K968">
        <v>1</v>
      </c>
      <c r="L968">
        <v>154000</v>
      </c>
      <c r="M968" t="b">
        <v>0</v>
      </c>
    </row>
    <row r="969" spans="1:13">
      <c r="A969" t="s">
        <v>1529</v>
      </c>
      <c r="B969" t="s">
        <v>962</v>
      </c>
      <c r="C969" t="s">
        <v>956</v>
      </c>
      <c r="D969">
        <v>243</v>
      </c>
      <c r="E969">
        <v>237</v>
      </c>
      <c r="F969">
        <v>19.199937259823951</v>
      </c>
      <c r="G969">
        <v>0.9599968629911978</v>
      </c>
      <c r="H969">
        <v>4.7999843149559887</v>
      </c>
      <c r="I969">
        <v>0</v>
      </c>
      <c r="J969">
        <v>150</v>
      </c>
      <c r="K969">
        <v>1</v>
      </c>
      <c r="L969">
        <v>154000</v>
      </c>
      <c r="M969" t="b">
        <v>0</v>
      </c>
    </row>
    <row r="970" spans="1:13">
      <c r="A970" t="s">
        <v>1530</v>
      </c>
      <c r="B970" t="s">
        <v>962</v>
      </c>
      <c r="C970" t="s">
        <v>862</v>
      </c>
      <c r="D970">
        <v>243</v>
      </c>
      <c r="E970">
        <v>143</v>
      </c>
      <c r="F970">
        <v>34.323309436545877</v>
      </c>
      <c r="G970">
        <v>1.716165471827295</v>
      </c>
      <c r="H970">
        <v>8.580827359136471</v>
      </c>
      <c r="I970">
        <v>0</v>
      </c>
      <c r="J970">
        <v>150</v>
      </c>
      <c r="K970">
        <v>1</v>
      </c>
      <c r="L970">
        <v>154000</v>
      </c>
      <c r="M970" t="b">
        <v>0</v>
      </c>
    </row>
    <row r="971" spans="1:13">
      <c r="A971" t="s">
        <v>1531</v>
      </c>
      <c r="B971" t="s">
        <v>962</v>
      </c>
      <c r="C971" t="s">
        <v>962</v>
      </c>
      <c r="D971">
        <v>243</v>
      </c>
      <c r="E971">
        <v>243</v>
      </c>
      <c r="F971">
        <v>1.555517287506561</v>
      </c>
      <c r="G971">
        <v>7.7775864375328005E-2</v>
      </c>
      <c r="H971">
        <v>0.3888793218766402</v>
      </c>
      <c r="I971">
        <v>0</v>
      </c>
      <c r="J971">
        <v>150</v>
      </c>
      <c r="K971">
        <v>1</v>
      </c>
      <c r="L971">
        <v>154000</v>
      </c>
      <c r="M971" t="b">
        <v>0</v>
      </c>
    </row>
    <row r="972" spans="1:13">
      <c r="A972" t="s">
        <v>1532</v>
      </c>
      <c r="B972" t="s">
        <v>956</v>
      </c>
      <c r="C972" t="s">
        <v>963</v>
      </c>
      <c r="D972">
        <v>237</v>
      </c>
      <c r="E972">
        <v>244</v>
      </c>
      <c r="F972">
        <v>36.851174620760531</v>
      </c>
      <c r="G972">
        <v>1.8425587310380269</v>
      </c>
      <c r="H972">
        <v>9.2127936551901328</v>
      </c>
      <c r="I972">
        <v>0</v>
      </c>
      <c r="J972">
        <v>150</v>
      </c>
      <c r="K972">
        <v>1</v>
      </c>
      <c r="L972">
        <v>154000</v>
      </c>
      <c r="M972" t="b">
        <v>0</v>
      </c>
    </row>
    <row r="973" spans="1:13">
      <c r="A973" t="s">
        <v>1533</v>
      </c>
      <c r="B973" t="s">
        <v>855</v>
      </c>
      <c r="C973" t="s">
        <v>962</v>
      </c>
      <c r="D973">
        <v>136</v>
      </c>
      <c r="E973">
        <v>243</v>
      </c>
      <c r="F973">
        <v>1.6880130996122511</v>
      </c>
      <c r="G973">
        <v>8.4400654980612499E-2</v>
      </c>
      <c r="H973">
        <v>0.42200327490306278</v>
      </c>
      <c r="I973">
        <v>0</v>
      </c>
      <c r="J973">
        <v>150</v>
      </c>
      <c r="K973">
        <v>1</v>
      </c>
      <c r="L973">
        <v>154000</v>
      </c>
      <c r="M973" t="b">
        <v>0</v>
      </c>
    </row>
    <row r="974" spans="1:13">
      <c r="A974" t="s">
        <v>1534</v>
      </c>
      <c r="B974" t="s">
        <v>957</v>
      </c>
      <c r="C974" t="s">
        <v>964</v>
      </c>
      <c r="D974">
        <v>238</v>
      </c>
      <c r="E974">
        <v>245</v>
      </c>
      <c r="F974">
        <v>22.253065854247641</v>
      </c>
      <c r="G974">
        <v>1.112653292712382</v>
      </c>
      <c r="H974">
        <v>5.5632664635619111</v>
      </c>
      <c r="I974">
        <v>0</v>
      </c>
      <c r="J974">
        <v>150</v>
      </c>
      <c r="K974">
        <v>1</v>
      </c>
      <c r="L974">
        <v>154000</v>
      </c>
      <c r="M974" t="b">
        <v>0</v>
      </c>
    </row>
    <row r="975" spans="1:13">
      <c r="A975" t="s">
        <v>1535</v>
      </c>
      <c r="B975" t="s">
        <v>964</v>
      </c>
      <c r="C975" t="s">
        <v>964</v>
      </c>
      <c r="D975">
        <v>245</v>
      </c>
      <c r="E975">
        <v>245</v>
      </c>
      <c r="F975">
        <v>0.24321234611237511</v>
      </c>
      <c r="G975">
        <v>1.2160617305618701E-2</v>
      </c>
      <c r="H975">
        <v>6.08030865280937E-2</v>
      </c>
      <c r="I975">
        <v>0</v>
      </c>
      <c r="J975">
        <v>150</v>
      </c>
      <c r="K975">
        <v>1</v>
      </c>
      <c r="L975">
        <v>154000</v>
      </c>
      <c r="M975" t="b">
        <v>0</v>
      </c>
    </row>
    <row r="976" spans="1:13">
      <c r="A976" t="s">
        <v>1271</v>
      </c>
      <c r="B976" t="s">
        <v>811</v>
      </c>
      <c r="C976" t="s">
        <v>811</v>
      </c>
      <c r="D976">
        <v>92</v>
      </c>
      <c r="E976">
        <v>92</v>
      </c>
      <c r="F976">
        <v>0.63802794091498016</v>
      </c>
      <c r="G976">
        <v>3.1901397045749E-2</v>
      </c>
      <c r="H976">
        <v>0.15950698522874501</v>
      </c>
      <c r="I976">
        <v>0</v>
      </c>
      <c r="J976">
        <v>150</v>
      </c>
      <c r="K976">
        <v>1</v>
      </c>
      <c r="L976">
        <v>154000</v>
      </c>
      <c r="M976" t="b">
        <v>0</v>
      </c>
    </row>
    <row r="977" spans="1:13">
      <c r="A977" t="s">
        <v>1385</v>
      </c>
      <c r="B977" t="s">
        <v>880</v>
      </c>
      <c r="C977" t="s">
        <v>880</v>
      </c>
      <c r="D977">
        <v>161</v>
      </c>
      <c r="E977">
        <v>161</v>
      </c>
      <c r="F977">
        <v>8.5045394726929935</v>
      </c>
      <c r="G977">
        <v>0.42522697363464967</v>
      </c>
      <c r="H977">
        <v>2.1261348681732479</v>
      </c>
      <c r="I977">
        <v>0</v>
      </c>
      <c r="J977">
        <v>150</v>
      </c>
      <c r="K977">
        <v>1</v>
      </c>
      <c r="L977">
        <v>154000</v>
      </c>
      <c r="M977" t="b">
        <v>0</v>
      </c>
    </row>
    <row r="978" spans="1:13">
      <c r="A978" t="s">
        <v>1536</v>
      </c>
      <c r="B978" t="s">
        <v>965</v>
      </c>
      <c r="C978" t="s">
        <v>880</v>
      </c>
      <c r="D978">
        <v>246</v>
      </c>
      <c r="E978">
        <v>161</v>
      </c>
      <c r="F978">
        <v>37.485139059254358</v>
      </c>
      <c r="G978">
        <v>1.874256952962718</v>
      </c>
      <c r="H978">
        <v>9.3712847648135895</v>
      </c>
      <c r="I978">
        <v>0</v>
      </c>
      <c r="J978">
        <v>150</v>
      </c>
      <c r="K978">
        <v>1</v>
      </c>
      <c r="L978">
        <v>154000</v>
      </c>
      <c r="M978" t="b">
        <v>0</v>
      </c>
    </row>
    <row r="979" spans="1:13">
      <c r="A979" t="s">
        <v>1537</v>
      </c>
      <c r="B979" t="s">
        <v>744</v>
      </c>
      <c r="C979" t="s">
        <v>737</v>
      </c>
      <c r="D979">
        <v>25</v>
      </c>
      <c r="E979">
        <v>18</v>
      </c>
      <c r="F979">
        <v>11.69625780252059</v>
      </c>
      <c r="G979">
        <v>0.58481289012602933</v>
      </c>
      <c r="H979">
        <v>2.924064450630147</v>
      </c>
      <c r="I979">
        <v>0</v>
      </c>
      <c r="J979">
        <v>150</v>
      </c>
      <c r="K979">
        <v>1</v>
      </c>
      <c r="L979">
        <v>154000</v>
      </c>
      <c r="M979" t="b">
        <v>0</v>
      </c>
    </row>
    <row r="980" spans="1:13">
      <c r="A980" t="s">
        <v>1223</v>
      </c>
      <c r="B980" t="s">
        <v>783</v>
      </c>
      <c r="C980" t="s">
        <v>783</v>
      </c>
      <c r="D980">
        <v>64</v>
      </c>
      <c r="E980">
        <v>64</v>
      </c>
      <c r="F980">
        <v>6.4163710742134603E-2</v>
      </c>
      <c r="G980">
        <v>3.2081855371066999E-3</v>
      </c>
      <c r="H980">
        <v>1.6040927685533599E-2</v>
      </c>
      <c r="I980">
        <v>0</v>
      </c>
      <c r="J980">
        <v>150</v>
      </c>
      <c r="K980">
        <v>1</v>
      </c>
      <c r="L980">
        <v>154000</v>
      </c>
      <c r="M980" t="b">
        <v>0</v>
      </c>
    </row>
    <row r="981" spans="1:13">
      <c r="A981" t="s">
        <v>1223</v>
      </c>
      <c r="B981" t="s">
        <v>783</v>
      </c>
      <c r="C981" t="s">
        <v>783</v>
      </c>
      <c r="D981">
        <v>64</v>
      </c>
      <c r="E981">
        <v>64</v>
      </c>
      <c r="F981">
        <v>6.7315509101877502E-2</v>
      </c>
      <c r="G981">
        <v>3.3657754550938E-3</v>
      </c>
      <c r="H981">
        <v>1.6828877275469299E-2</v>
      </c>
      <c r="I981">
        <v>0</v>
      </c>
      <c r="J981">
        <v>150</v>
      </c>
      <c r="K981">
        <v>1</v>
      </c>
      <c r="L981">
        <v>154000</v>
      </c>
      <c r="M981" t="b">
        <v>0</v>
      </c>
    </row>
    <row r="982" spans="1:13">
      <c r="A982" t="s">
        <v>1401</v>
      </c>
      <c r="B982" t="s">
        <v>783</v>
      </c>
      <c r="C982" t="s">
        <v>898</v>
      </c>
      <c r="D982">
        <v>64</v>
      </c>
      <c r="E982">
        <v>179</v>
      </c>
      <c r="F982">
        <v>5.257410519530417</v>
      </c>
      <c r="G982">
        <v>0.26287052597652089</v>
      </c>
      <c r="H982">
        <v>1.314352629882604</v>
      </c>
      <c r="I982">
        <v>0</v>
      </c>
      <c r="J982">
        <v>150</v>
      </c>
      <c r="K982">
        <v>1</v>
      </c>
      <c r="L982">
        <v>154000</v>
      </c>
      <c r="M982" t="b">
        <v>0</v>
      </c>
    </row>
    <row r="983" spans="1:13">
      <c r="A983" t="s">
        <v>1538</v>
      </c>
      <c r="B983" t="s">
        <v>966</v>
      </c>
      <c r="C983" t="s">
        <v>967</v>
      </c>
      <c r="D983">
        <v>247</v>
      </c>
      <c r="E983">
        <v>248</v>
      </c>
      <c r="F983">
        <v>30.80752822856925</v>
      </c>
      <c r="G983">
        <v>1.540376411428463</v>
      </c>
      <c r="H983">
        <v>7.7018820571423134</v>
      </c>
      <c r="I983">
        <v>0</v>
      </c>
      <c r="J983">
        <v>150</v>
      </c>
      <c r="K983">
        <v>1</v>
      </c>
      <c r="L983">
        <v>154000</v>
      </c>
      <c r="M983" t="b">
        <v>0</v>
      </c>
    </row>
    <row r="984" spans="1:13">
      <c r="A984" t="s">
        <v>1539</v>
      </c>
      <c r="B984" t="s">
        <v>964</v>
      </c>
      <c r="C984" t="s">
        <v>926</v>
      </c>
      <c r="D984">
        <v>245</v>
      </c>
      <c r="E984">
        <v>207</v>
      </c>
      <c r="F984">
        <v>19.906005152137851</v>
      </c>
      <c r="G984">
        <v>0.99530025760689256</v>
      </c>
      <c r="H984">
        <v>4.9765012880344628</v>
      </c>
      <c r="I984">
        <v>0</v>
      </c>
      <c r="J984">
        <v>150</v>
      </c>
      <c r="K984">
        <v>1</v>
      </c>
      <c r="L984">
        <v>154000</v>
      </c>
      <c r="M984" t="b">
        <v>0</v>
      </c>
    </row>
    <row r="985" spans="1:13">
      <c r="A985" t="s">
        <v>1540</v>
      </c>
      <c r="B985" t="s">
        <v>926</v>
      </c>
      <c r="C985" t="s">
        <v>926</v>
      </c>
      <c r="D985">
        <v>207</v>
      </c>
      <c r="E985">
        <v>207</v>
      </c>
      <c r="F985">
        <v>1.7116847611114441</v>
      </c>
      <c r="G985">
        <v>8.5584238055572207E-2</v>
      </c>
      <c r="H985">
        <v>0.42792119027786107</v>
      </c>
      <c r="I985">
        <v>0</v>
      </c>
      <c r="J985">
        <v>150</v>
      </c>
      <c r="K985">
        <v>1</v>
      </c>
      <c r="L985">
        <v>154000</v>
      </c>
      <c r="M985" t="b">
        <v>0</v>
      </c>
    </row>
    <row r="986" spans="1:13">
      <c r="A986" t="s">
        <v>1541</v>
      </c>
      <c r="B986" t="s">
        <v>968</v>
      </c>
      <c r="C986" t="s">
        <v>789</v>
      </c>
      <c r="D986">
        <v>249</v>
      </c>
      <c r="E986">
        <v>70</v>
      </c>
      <c r="F986">
        <v>24.91090581202144</v>
      </c>
      <c r="G986">
        <v>1.245545290601072</v>
      </c>
      <c r="H986">
        <v>6.22772645300536</v>
      </c>
      <c r="I986">
        <v>0</v>
      </c>
      <c r="J986">
        <v>150</v>
      </c>
      <c r="K986">
        <v>1</v>
      </c>
      <c r="L986">
        <v>154000</v>
      </c>
      <c r="M986" t="b">
        <v>0</v>
      </c>
    </row>
    <row r="987" spans="1:13">
      <c r="A987" t="s">
        <v>1542</v>
      </c>
      <c r="B987" t="s">
        <v>940</v>
      </c>
      <c r="C987" t="s">
        <v>931</v>
      </c>
      <c r="D987">
        <v>221</v>
      </c>
      <c r="E987">
        <v>212</v>
      </c>
      <c r="F987">
        <v>36.922499900905613</v>
      </c>
      <c r="G987">
        <v>1.8461249950452809</v>
      </c>
      <c r="H987">
        <v>9.2306249752264034</v>
      </c>
      <c r="I987">
        <v>0</v>
      </c>
      <c r="J987">
        <v>150</v>
      </c>
      <c r="K987">
        <v>1</v>
      </c>
      <c r="L987">
        <v>154000</v>
      </c>
      <c r="M987" t="b">
        <v>0</v>
      </c>
    </row>
    <row r="988" spans="1:13">
      <c r="A988" t="s">
        <v>1252</v>
      </c>
      <c r="B988" t="s">
        <v>787</v>
      </c>
      <c r="C988" t="s">
        <v>787</v>
      </c>
      <c r="D988">
        <v>68</v>
      </c>
      <c r="E988">
        <v>68</v>
      </c>
      <c r="F988">
        <v>2.6661069869461</v>
      </c>
      <c r="G988">
        <v>0.13330534934730501</v>
      </c>
      <c r="H988">
        <v>0.66652674673652512</v>
      </c>
      <c r="I988">
        <v>0</v>
      </c>
      <c r="J988">
        <v>150</v>
      </c>
      <c r="K988">
        <v>1</v>
      </c>
      <c r="L988">
        <v>154000</v>
      </c>
      <c r="M988" t="b">
        <v>0</v>
      </c>
    </row>
    <row r="989" spans="1:13">
      <c r="A989" t="s">
        <v>1397</v>
      </c>
      <c r="B989" t="s">
        <v>742</v>
      </c>
      <c r="C989" t="s">
        <v>742</v>
      </c>
      <c r="D989">
        <v>23</v>
      </c>
      <c r="E989">
        <v>23</v>
      </c>
      <c r="F989">
        <v>1.659143908115879</v>
      </c>
      <c r="G989">
        <v>8.2957195405793896E-2</v>
      </c>
      <c r="H989">
        <v>0.4147859770289698</v>
      </c>
      <c r="I989">
        <v>0</v>
      </c>
      <c r="J989">
        <v>800</v>
      </c>
      <c r="K989">
        <v>1</v>
      </c>
      <c r="L989">
        <v>345000</v>
      </c>
      <c r="M989" t="b">
        <v>0</v>
      </c>
    </row>
    <row r="990" spans="1:13">
      <c r="A990" t="s">
        <v>1178</v>
      </c>
      <c r="B990" t="s">
        <v>757</v>
      </c>
      <c r="C990" t="s">
        <v>757</v>
      </c>
      <c r="D990">
        <v>38</v>
      </c>
      <c r="E990">
        <v>38</v>
      </c>
      <c r="F990">
        <v>4.9180762535583966</v>
      </c>
      <c r="G990">
        <v>0.2459038126779198</v>
      </c>
      <c r="H990">
        <v>1.2295190633895989</v>
      </c>
      <c r="I990">
        <v>0</v>
      </c>
      <c r="J990">
        <v>800</v>
      </c>
      <c r="K990">
        <v>1</v>
      </c>
      <c r="L990">
        <v>345000</v>
      </c>
      <c r="M990" t="b">
        <v>0</v>
      </c>
    </row>
    <row r="991" spans="1:13">
      <c r="A991" t="s">
        <v>1178</v>
      </c>
      <c r="B991" t="s">
        <v>757</v>
      </c>
      <c r="C991" t="s">
        <v>757</v>
      </c>
      <c r="D991">
        <v>38</v>
      </c>
      <c r="E991">
        <v>38</v>
      </c>
      <c r="F991">
        <v>1.3719742009828411</v>
      </c>
      <c r="G991">
        <v>6.8598710049142003E-2</v>
      </c>
      <c r="H991">
        <v>0.34299355024571021</v>
      </c>
      <c r="I991">
        <v>0</v>
      </c>
      <c r="J991">
        <v>150</v>
      </c>
      <c r="K991">
        <v>1</v>
      </c>
      <c r="L991">
        <v>154000</v>
      </c>
      <c r="M991" t="b">
        <v>0</v>
      </c>
    </row>
    <row r="992" spans="1:13">
      <c r="A992" t="s">
        <v>1481</v>
      </c>
      <c r="B992" t="s">
        <v>930</v>
      </c>
      <c r="C992" t="s">
        <v>930</v>
      </c>
      <c r="D992">
        <v>211</v>
      </c>
      <c r="E992">
        <v>211</v>
      </c>
      <c r="F992">
        <v>0.64562350264700885</v>
      </c>
      <c r="G992">
        <v>3.2281175132350397E-2</v>
      </c>
      <c r="H992">
        <v>0.16140587566175221</v>
      </c>
      <c r="I992">
        <v>0</v>
      </c>
      <c r="J992">
        <v>150</v>
      </c>
      <c r="K992">
        <v>1</v>
      </c>
      <c r="L992">
        <v>154000</v>
      </c>
      <c r="M992" t="b">
        <v>0</v>
      </c>
    </row>
    <row r="993" spans="1:13">
      <c r="A993" t="s">
        <v>1543</v>
      </c>
      <c r="B993" t="s">
        <v>969</v>
      </c>
      <c r="C993" t="s">
        <v>969</v>
      </c>
      <c r="D993">
        <v>250</v>
      </c>
      <c r="E993">
        <v>250</v>
      </c>
      <c r="F993">
        <v>3.1373247572020708</v>
      </c>
      <c r="G993">
        <v>0.15686623786010351</v>
      </c>
      <c r="H993">
        <v>0.78433118930051771</v>
      </c>
      <c r="I993">
        <v>0</v>
      </c>
      <c r="J993">
        <v>150</v>
      </c>
      <c r="K993">
        <v>1</v>
      </c>
      <c r="L993">
        <v>154000</v>
      </c>
      <c r="M993" t="b">
        <v>0</v>
      </c>
    </row>
    <row r="994" spans="1:13">
      <c r="A994" t="s">
        <v>1178</v>
      </c>
      <c r="B994" t="s">
        <v>757</v>
      </c>
      <c r="C994" t="s">
        <v>757</v>
      </c>
      <c r="D994">
        <v>38</v>
      </c>
      <c r="E994">
        <v>38</v>
      </c>
      <c r="F994">
        <v>2.568676023037757</v>
      </c>
      <c r="G994">
        <v>0.12843380115188779</v>
      </c>
      <c r="H994">
        <v>0.64216900575943914</v>
      </c>
      <c r="I994">
        <v>0</v>
      </c>
      <c r="J994">
        <v>150</v>
      </c>
      <c r="K994">
        <v>1</v>
      </c>
      <c r="L994">
        <v>154000</v>
      </c>
      <c r="M994" t="b">
        <v>0</v>
      </c>
    </row>
    <row r="995" spans="1:13">
      <c r="A995" t="s">
        <v>1544</v>
      </c>
      <c r="B995" t="s">
        <v>757</v>
      </c>
      <c r="C995" t="s">
        <v>758</v>
      </c>
      <c r="D995">
        <v>38</v>
      </c>
      <c r="E995">
        <v>39</v>
      </c>
      <c r="F995">
        <v>0.25315073525999071</v>
      </c>
      <c r="G995">
        <v>1.2657536762999499E-2</v>
      </c>
      <c r="H995">
        <v>6.3287683814997595E-2</v>
      </c>
      <c r="I995">
        <v>0</v>
      </c>
      <c r="J995">
        <v>150</v>
      </c>
      <c r="K995">
        <v>1</v>
      </c>
      <c r="L995">
        <v>154000</v>
      </c>
      <c r="M995" t="b">
        <v>0</v>
      </c>
    </row>
    <row r="996" spans="1:13">
      <c r="A996" t="s">
        <v>1348</v>
      </c>
      <c r="B996" t="s">
        <v>734</v>
      </c>
      <c r="C996" t="s">
        <v>734</v>
      </c>
      <c r="D996">
        <v>15</v>
      </c>
      <c r="E996">
        <v>15</v>
      </c>
      <c r="F996">
        <v>4.1061826817351257</v>
      </c>
      <c r="G996">
        <v>0.2053091340867563</v>
      </c>
      <c r="H996">
        <v>1.026545670433781</v>
      </c>
      <c r="I996">
        <v>0</v>
      </c>
      <c r="J996">
        <v>150</v>
      </c>
      <c r="K996">
        <v>1</v>
      </c>
      <c r="L996">
        <v>154000</v>
      </c>
      <c r="M996" t="b">
        <v>0</v>
      </c>
    </row>
    <row r="997" spans="1:13">
      <c r="A997" t="s">
        <v>1545</v>
      </c>
      <c r="B997" t="s">
        <v>970</v>
      </c>
      <c r="C997" t="s">
        <v>970</v>
      </c>
      <c r="D997">
        <v>251</v>
      </c>
      <c r="E997">
        <v>251</v>
      </c>
      <c r="F997">
        <v>0.67129804722984032</v>
      </c>
      <c r="G997">
        <v>3.3564902361491997E-2</v>
      </c>
      <c r="H997">
        <v>0.16782451180746</v>
      </c>
      <c r="I997">
        <v>0</v>
      </c>
      <c r="J997">
        <v>150</v>
      </c>
      <c r="K997">
        <v>1</v>
      </c>
      <c r="L997">
        <v>154000</v>
      </c>
      <c r="M997" t="b">
        <v>0</v>
      </c>
    </row>
    <row r="998" spans="1:13">
      <c r="A998" t="s">
        <v>1546</v>
      </c>
      <c r="B998" t="s">
        <v>814</v>
      </c>
      <c r="C998" t="s">
        <v>833</v>
      </c>
      <c r="D998">
        <v>95</v>
      </c>
      <c r="E998">
        <v>114</v>
      </c>
      <c r="F998">
        <v>10.778985209492561</v>
      </c>
      <c r="G998">
        <v>0.53894926047462821</v>
      </c>
      <c r="H998">
        <v>2.6947463023731411</v>
      </c>
      <c r="I998">
        <v>0</v>
      </c>
      <c r="J998">
        <v>800</v>
      </c>
      <c r="K998">
        <v>1</v>
      </c>
      <c r="L998">
        <v>345000</v>
      </c>
      <c r="M998" t="b">
        <v>0</v>
      </c>
    </row>
    <row r="999" spans="1:13">
      <c r="A999" t="s">
        <v>1547</v>
      </c>
      <c r="B999" t="s">
        <v>967</v>
      </c>
      <c r="C999" t="s">
        <v>971</v>
      </c>
      <c r="D999">
        <v>248</v>
      </c>
      <c r="E999">
        <v>252</v>
      </c>
      <c r="F999">
        <v>21.989595284318639</v>
      </c>
      <c r="G999">
        <v>1.099479764215932</v>
      </c>
      <c r="H999">
        <v>5.4973988210796607</v>
      </c>
      <c r="I999">
        <v>0</v>
      </c>
      <c r="J999">
        <v>150</v>
      </c>
      <c r="K999">
        <v>1</v>
      </c>
      <c r="L999">
        <v>154000</v>
      </c>
      <c r="M999" t="b">
        <v>0</v>
      </c>
    </row>
    <row r="1000" spans="1:13">
      <c r="A1000" t="s">
        <v>1548</v>
      </c>
      <c r="B1000" t="s">
        <v>972</v>
      </c>
      <c r="C1000" t="s">
        <v>973</v>
      </c>
      <c r="D1000">
        <v>253</v>
      </c>
      <c r="E1000">
        <v>254</v>
      </c>
      <c r="F1000">
        <v>24.40812357763846</v>
      </c>
      <c r="G1000">
        <v>1.2204061788819229</v>
      </c>
      <c r="H1000">
        <v>6.1020308944096149</v>
      </c>
      <c r="I1000">
        <v>0</v>
      </c>
      <c r="J1000">
        <v>150</v>
      </c>
      <c r="K1000">
        <v>1</v>
      </c>
      <c r="L1000">
        <v>154000</v>
      </c>
      <c r="M1000" t="b">
        <v>0</v>
      </c>
    </row>
    <row r="1001" spans="1:13">
      <c r="A1001" t="s">
        <v>1549</v>
      </c>
      <c r="B1001" t="s">
        <v>974</v>
      </c>
      <c r="C1001" t="s">
        <v>972</v>
      </c>
      <c r="D1001">
        <v>255</v>
      </c>
      <c r="E1001">
        <v>253</v>
      </c>
      <c r="F1001">
        <v>6.464145912799685</v>
      </c>
      <c r="G1001">
        <v>0.32320729563998429</v>
      </c>
      <c r="H1001">
        <v>1.616036478199921</v>
      </c>
      <c r="I1001">
        <v>0</v>
      </c>
      <c r="J1001">
        <v>150</v>
      </c>
      <c r="K1001">
        <v>1</v>
      </c>
      <c r="L1001">
        <v>154000</v>
      </c>
      <c r="M1001" t="b">
        <v>0</v>
      </c>
    </row>
    <row r="1002" spans="1:13">
      <c r="A1002" t="s">
        <v>1550</v>
      </c>
      <c r="B1002" t="s">
        <v>972</v>
      </c>
      <c r="C1002" t="s">
        <v>972</v>
      </c>
      <c r="D1002">
        <v>253</v>
      </c>
      <c r="E1002">
        <v>253</v>
      </c>
      <c r="F1002">
        <v>1.578299230056492</v>
      </c>
      <c r="G1002">
        <v>7.8914961502824593E-2</v>
      </c>
      <c r="H1002">
        <v>0.39457480751412299</v>
      </c>
      <c r="I1002">
        <v>0</v>
      </c>
      <c r="J1002">
        <v>150</v>
      </c>
      <c r="K1002">
        <v>1</v>
      </c>
      <c r="L1002">
        <v>154000</v>
      </c>
      <c r="M1002" t="b">
        <v>0</v>
      </c>
    </row>
    <row r="1003" spans="1:13">
      <c r="A1003" t="s">
        <v>1551</v>
      </c>
      <c r="B1003" t="s">
        <v>972</v>
      </c>
      <c r="C1003" t="s">
        <v>975</v>
      </c>
      <c r="D1003">
        <v>253</v>
      </c>
      <c r="E1003">
        <v>256</v>
      </c>
      <c r="F1003">
        <v>7.4053440647782338</v>
      </c>
      <c r="G1003">
        <v>0.37026720323891171</v>
      </c>
      <c r="H1003">
        <v>1.851336016194558</v>
      </c>
      <c r="I1003">
        <v>0</v>
      </c>
      <c r="J1003">
        <v>150</v>
      </c>
      <c r="K1003">
        <v>1</v>
      </c>
      <c r="L1003">
        <v>154000</v>
      </c>
      <c r="M1003" t="b">
        <v>0</v>
      </c>
    </row>
    <row r="1004" spans="1:13">
      <c r="A1004" t="s">
        <v>1550</v>
      </c>
      <c r="B1004" t="s">
        <v>972</v>
      </c>
      <c r="C1004" t="s">
        <v>972</v>
      </c>
      <c r="D1004">
        <v>253</v>
      </c>
      <c r="E1004">
        <v>253</v>
      </c>
      <c r="F1004">
        <v>6.4525500118740198E-2</v>
      </c>
      <c r="G1004">
        <v>3.2262750059369998E-3</v>
      </c>
      <c r="H1004">
        <v>1.6131375029685001E-2</v>
      </c>
      <c r="I1004">
        <v>0</v>
      </c>
      <c r="J1004">
        <v>150</v>
      </c>
      <c r="K1004">
        <v>1</v>
      </c>
      <c r="L1004">
        <v>154000</v>
      </c>
      <c r="M1004" t="b">
        <v>0</v>
      </c>
    </row>
    <row r="1005" spans="1:13">
      <c r="A1005" t="s">
        <v>1550</v>
      </c>
      <c r="B1005" t="s">
        <v>972</v>
      </c>
      <c r="C1005" t="s">
        <v>972</v>
      </c>
      <c r="D1005">
        <v>253</v>
      </c>
      <c r="E1005">
        <v>253</v>
      </c>
      <c r="F1005">
        <v>0.33224527163374967</v>
      </c>
      <c r="G1005">
        <v>1.6612263581687398E-2</v>
      </c>
      <c r="H1005">
        <v>8.3061317908437404E-2</v>
      </c>
      <c r="I1005">
        <v>0</v>
      </c>
      <c r="J1005">
        <v>150</v>
      </c>
      <c r="K1005">
        <v>1</v>
      </c>
      <c r="L1005">
        <v>154000</v>
      </c>
      <c r="M1005" t="b">
        <v>0</v>
      </c>
    </row>
    <row r="1006" spans="1:13">
      <c r="A1006" t="s">
        <v>1550</v>
      </c>
      <c r="B1006" t="s">
        <v>972</v>
      </c>
      <c r="C1006" t="s">
        <v>972</v>
      </c>
      <c r="D1006">
        <v>253</v>
      </c>
      <c r="E1006">
        <v>253</v>
      </c>
      <c r="F1006">
        <v>4.4294151674716753</v>
      </c>
      <c r="G1006">
        <v>0.22147075837358371</v>
      </c>
      <c r="H1006">
        <v>1.107353791867919</v>
      </c>
      <c r="I1006">
        <v>0</v>
      </c>
      <c r="J1006">
        <v>150</v>
      </c>
      <c r="K1006">
        <v>1</v>
      </c>
      <c r="L1006">
        <v>154000</v>
      </c>
      <c r="M1006" t="b">
        <v>0</v>
      </c>
    </row>
    <row r="1007" spans="1:13">
      <c r="A1007" t="s">
        <v>1552</v>
      </c>
      <c r="B1007" t="s">
        <v>974</v>
      </c>
      <c r="C1007" t="s">
        <v>971</v>
      </c>
      <c r="D1007">
        <v>255</v>
      </c>
      <c r="E1007">
        <v>252</v>
      </c>
      <c r="F1007">
        <v>16.550009009137721</v>
      </c>
      <c r="G1007">
        <v>0.82750045045688625</v>
      </c>
      <c r="H1007">
        <v>4.1375022522844311</v>
      </c>
      <c r="I1007">
        <v>0</v>
      </c>
      <c r="J1007">
        <v>150</v>
      </c>
      <c r="K1007">
        <v>1</v>
      </c>
      <c r="L1007">
        <v>154000</v>
      </c>
      <c r="M1007" t="b">
        <v>0</v>
      </c>
    </row>
    <row r="1008" spans="1:13">
      <c r="A1008" t="s">
        <v>1553</v>
      </c>
      <c r="B1008" t="s">
        <v>743</v>
      </c>
      <c r="C1008" t="s">
        <v>743</v>
      </c>
      <c r="D1008">
        <v>24</v>
      </c>
      <c r="E1008">
        <v>24</v>
      </c>
      <c r="F1008">
        <v>7.0384109217737204E-2</v>
      </c>
      <c r="G1008">
        <v>3.5192054608868002E-3</v>
      </c>
      <c r="H1008">
        <v>1.7596027304434301E-2</v>
      </c>
      <c r="I1008">
        <v>0</v>
      </c>
      <c r="J1008">
        <v>150</v>
      </c>
      <c r="K1008">
        <v>1</v>
      </c>
      <c r="L1008">
        <v>154000</v>
      </c>
      <c r="M1008" t="b">
        <v>0</v>
      </c>
    </row>
    <row r="1009" spans="1:13">
      <c r="A1009" t="s">
        <v>1554</v>
      </c>
      <c r="B1009" t="s">
        <v>743</v>
      </c>
      <c r="C1009" t="s">
        <v>976</v>
      </c>
      <c r="D1009">
        <v>24</v>
      </c>
      <c r="E1009">
        <v>257</v>
      </c>
      <c r="F1009">
        <v>17.260348063259769</v>
      </c>
      <c r="G1009">
        <v>0.86301740316298836</v>
      </c>
      <c r="H1009">
        <v>4.3150870158149406</v>
      </c>
      <c r="I1009">
        <v>0</v>
      </c>
      <c r="J1009">
        <v>150</v>
      </c>
      <c r="K1009">
        <v>1</v>
      </c>
      <c r="L1009">
        <v>154000</v>
      </c>
      <c r="M1009" t="b">
        <v>0</v>
      </c>
    </row>
    <row r="1010" spans="1:13">
      <c r="A1010" t="s">
        <v>1287</v>
      </c>
      <c r="B1010" t="s">
        <v>740</v>
      </c>
      <c r="C1010" t="s">
        <v>740</v>
      </c>
      <c r="D1010">
        <v>21</v>
      </c>
      <c r="E1010">
        <v>21</v>
      </c>
      <c r="F1010">
        <v>7.9572939532471507E-2</v>
      </c>
      <c r="G1010">
        <v>3.9786469766234997E-3</v>
      </c>
      <c r="H1010">
        <v>1.98932348831178E-2</v>
      </c>
      <c r="I1010">
        <v>0</v>
      </c>
      <c r="J1010">
        <v>800</v>
      </c>
      <c r="K1010">
        <v>1</v>
      </c>
      <c r="L1010">
        <v>345000</v>
      </c>
      <c r="M1010" t="b">
        <v>0</v>
      </c>
    </row>
    <row r="1011" spans="1:13">
      <c r="A1011" t="s">
        <v>1287</v>
      </c>
      <c r="B1011" t="s">
        <v>740</v>
      </c>
      <c r="C1011" t="s">
        <v>740</v>
      </c>
      <c r="D1011">
        <v>21</v>
      </c>
      <c r="E1011">
        <v>21</v>
      </c>
      <c r="F1011">
        <v>0.10739776878568789</v>
      </c>
      <c r="G1011">
        <v>5.3698884392842997E-3</v>
      </c>
      <c r="H1011">
        <v>2.6849442196421901E-2</v>
      </c>
      <c r="I1011">
        <v>0</v>
      </c>
      <c r="J1011">
        <v>800</v>
      </c>
      <c r="K1011">
        <v>1</v>
      </c>
      <c r="L1011">
        <v>345000</v>
      </c>
      <c r="M1011" t="b">
        <v>0</v>
      </c>
    </row>
    <row r="1012" spans="1:13">
      <c r="A1012" t="s">
        <v>1287</v>
      </c>
      <c r="B1012" t="s">
        <v>740</v>
      </c>
      <c r="C1012" t="s">
        <v>740</v>
      </c>
      <c r="D1012">
        <v>21</v>
      </c>
      <c r="E1012">
        <v>21</v>
      </c>
      <c r="F1012">
        <v>4.0316978978461737</v>
      </c>
      <c r="G1012">
        <v>0.2015848948923086</v>
      </c>
      <c r="H1012">
        <v>1.007924474461543</v>
      </c>
      <c r="I1012">
        <v>0</v>
      </c>
      <c r="J1012">
        <v>800</v>
      </c>
      <c r="K1012">
        <v>1</v>
      </c>
      <c r="L1012">
        <v>345000</v>
      </c>
      <c r="M1012" t="b">
        <v>0</v>
      </c>
    </row>
    <row r="1013" spans="1:13">
      <c r="A1013" t="s">
        <v>1287</v>
      </c>
      <c r="B1013" t="s">
        <v>740</v>
      </c>
      <c r="C1013" t="s">
        <v>740</v>
      </c>
      <c r="D1013">
        <v>21</v>
      </c>
      <c r="E1013">
        <v>21</v>
      </c>
      <c r="F1013">
        <v>2.412027512797561</v>
      </c>
      <c r="G1013">
        <v>0.12060137563987799</v>
      </c>
      <c r="H1013">
        <v>0.60300687819939036</v>
      </c>
      <c r="I1013">
        <v>0</v>
      </c>
      <c r="J1013">
        <v>800</v>
      </c>
      <c r="K1013">
        <v>1</v>
      </c>
      <c r="L1013">
        <v>345000</v>
      </c>
      <c r="M1013" t="b">
        <v>0</v>
      </c>
    </row>
    <row r="1014" spans="1:13">
      <c r="A1014" t="s">
        <v>1555</v>
      </c>
      <c r="B1014" t="s">
        <v>977</v>
      </c>
      <c r="C1014" t="s">
        <v>978</v>
      </c>
      <c r="D1014">
        <v>258</v>
      </c>
      <c r="E1014">
        <v>259</v>
      </c>
      <c r="F1014">
        <v>40.195906181143307</v>
      </c>
      <c r="G1014">
        <v>2.0097953090571661</v>
      </c>
      <c r="H1014">
        <v>10.04897654528583</v>
      </c>
      <c r="I1014">
        <v>0</v>
      </c>
      <c r="J1014">
        <v>150</v>
      </c>
      <c r="K1014">
        <v>1</v>
      </c>
      <c r="L1014">
        <v>154000</v>
      </c>
      <c r="M1014" t="b">
        <v>0</v>
      </c>
    </row>
    <row r="1015" spans="1:13">
      <c r="A1015" t="s">
        <v>1556</v>
      </c>
      <c r="B1015" t="s">
        <v>979</v>
      </c>
      <c r="C1015" t="s">
        <v>977</v>
      </c>
      <c r="D1015">
        <v>260</v>
      </c>
      <c r="E1015">
        <v>258</v>
      </c>
      <c r="F1015">
        <v>59.784267470030528</v>
      </c>
      <c r="G1015">
        <v>2.989213373501526</v>
      </c>
      <c r="H1015">
        <v>14.94606686750763</v>
      </c>
      <c r="I1015">
        <v>0</v>
      </c>
      <c r="J1015">
        <v>150</v>
      </c>
      <c r="K1015">
        <v>1</v>
      </c>
      <c r="L1015">
        <v>154000</v>
      </c>
      <c r="M1015" t="b">
        <v>0</v>
      </c>
    </row>
    <row r="1016" spans="1:13">
      <c r="A1016" t="s">
        <v>1557</v>
      </c>
      <c r="B1016" t="s">
        <v>979</v>
      </c>
      <c r="C1016" t="s">
        <v>979</v>
      </c>
      <c r="D1016">
        <v>260</v>
      </c>
      <c r="E1016">
        <v>260</v>
      </c>
      <c r="F1016">
        <v>1.5610167670774371</v>
      </c>
      <c r="G1016">
        <v>7.8050838353871804E-2</v>
      </c>
      <c r="H1016">
        <v>0.39025419176935922</v>
      </c>
      <c r="I1016">
        <v>0</v>
      </c>
      <c r="J1016">
        <v>150</v>
      </c>
      <c r="K1016">
        <v>1</v>
      </c>
      <c r="L1016">
        <v>154000</v>
      </c>
      <c r="M1016" t="b">
        <v>0</v>
      </c>
    </row>
    <row r="1017" spans="1:13">
      <c r="A1017" t="s">
        <v>1271</v>
      </c>
      <c r="B1017" t="s">
        <v>811</v>
      </c>
      <c r="C1017" t="s">
        <v>811</v>
      </c>
      <c r="D1017">
        <v>92</v>
      </c>
      <c r="E1017">
        <v>92</v>
      </c>
      <c r="F1017">
        <v>0.31414220937253401</v>
      </c>
      <c r="G1017">
        <v>1.57071104686267E-2</v>
      </c>
      <c r="H1017">
        <v>7.8535552343133502E-2</v>
      </c>
      <c r="I1017">
        <v>0</v>
      </c>
      <c r="J1017">
        <v>150</v>
      </c>
      <c r="K1017">
        <v>1</v>
      </c>
      <c r="L1017">
        <v>154000</v>
      </c>
      <c r="M1017" t="b">
        <v>0</v>
      </c>
    </row>
    <row r="1018" spans="1:13">
      <c r="A1018" t="s">
        <v>1558</v>
      </c>
      <c r="B1018" t="s">
        <v>811</v>
      </c>
      <c r="C1018" t="s">
        <v>980</v>
      </c>
      <c r="D1018">
        <v>92</v>
      </c>
      <c r="E1018">
        <v>261</v>
      </c>
      <c r="F1018">
        <v>7.4975516590510898</v>
      </c>
      <c r="G1018">
        <v>0.37487758295255452</v>
      </c>
      <c r="H1018">
        <v>1.874387914762772</v>
      </c>
      <c r="I1018">
        <v>0</v>
      </c>
      <c r="J1018">
        <v>150</v>
      </c>
      <c r="K1018">
        <v>1</v>
      </c>
      <c r="L1018">
        <v>154000</v>
      </c>
      <c r="M1018" t="b">
        <v>0</v>
      </c>
    </row>
    <row r="1019" spans="1:13">
      <c r="A1019" t="s">
        <v>1522</v>
      </c>
      <c r="B1019" t="s">
        <v>726</v>
      </c>
      <c r="C1019" t="s">
        <v>726</v>
      </c>
      <c r="D1019">
        <v>7</v>
      </c>
      <c r="E1019">
        <v>7</v>
      </c>
      <c r="F1019">
        <v>1.2824456356684431</v>
      </c>
      <c r="G1019">
        <v>6.4122281783422094E-2</v>
      </c>
      <c r="H1019">
        <v>0.3206114089171106</v>
      </c>
      <c r="I1019">
        <v>0</v>
      </c>
      <c r="J1019">
        <v>150</v>
      </c>
      <c r="K1019">
        <v>1</v>
      </c>
      <c r="L1019">
        <v>154000</v>
      </c>
      <c r="M1019" t="b">
        <v>0</v>
      </c>
    </row>
    <row r="1020" spans="1:13">
      <c r="A1020" t="s">
        <v>1205</v>
      </c>
      <c r="B1020" t="s">
        <v>777</v>
      </c>
      <c r="C1020" t="s">
        <v>778</v>
      </c>
      <c r="D1020">
        <v>58</v>
      </c>
      <c r="E1020">
        <v>59</v>
      </c>
      <c r="F1020">
        <v>14.369770621894791</v>
      </c>
      <c r="G1020">
        <v>0.71848853109473976</v>
      </c>
      <c r="H1020">
        <v>3.592442655473699</v>
      </c>
      <c r="I1020">
        <v>0</v>
      </c>
      <c r="J1020">
        <v>800</v>
      </c>
      <c r="K1020">
        <v>1</v>
      </c>
      <c r="L1020">
        <v>345000</v>
      </c>
      <c r="M1020" t="b">
        <v>0</v>
      </c>
    </row>
    <row r="1021" spans="1:13">
      <c r="A1021" t="s">
        <v>1559</v>
      </c>
      <c r="B1021" t="s">
        <v>981</v>
      </c>
      <c r="C1021" t="s">
        <v>981</v>
      </c>
      <c r="D1021">
        <v>262</v>
      </c>
      <c r="E1021">
        <v>262</v>
      </c>
      <c r="F1021">
        <v>8.4017167780600505E-2</v>
      </c>
      <c r="G1021">
        <v>4.2008583890300001E-3</v>
      </c>
      <c r="H1021">
        <v>2.1004291945150098E-2</v>
      </c>
      <c r="I1021">
        <v>0</v>
      </c>
      <c r="J1021">
        <v>150</v>
      </c>
      <c r="K1021">
        <v>1</v>
      </c>
      <c r="L1021">
        <v>154000</v>
      </c>
      <c r="M1021" t="b">
        <v>0</v>
      </c>
    </row>
    <row r="1022" spans="1:13">
      <c r="A1022" t="s">
        <v>1560</v>
      </c>
      <c r="B1022" t="s">
        <v>778</v>
      </c>
      <c r="C1022" t="s">
        <v>783</v>
      </c>
      <c r="D1022">
        <v>59</v>
      </c>
      <c r="E1022">
        <v>64</v>
      </c>
      <c r="F1022">
        <v>19.850822716047141</v>
      </c>
      <c r="G1022">
        <v>0.99254113580235726</v>
      </c>
      <c r="H1022">
        <v>4.9627056790117861</v>
      </c>
      <c r="I1022">
        <v>0</v>
      </c>
      <c r="J1022">
        <v>800</v>
      </c>
      <c r="K1022">
        <v>1</v>
      </c>
      <c r="L1022">
        <v>345000</v>
      </c>
      <c r="M1022" t="b">
        <v>0</v>
      </c>
    </row>
    <row r="1023" spans="1:13">
      <c r="A1023" t="s">
        <v>1561</v>
      </c>
      <c r="B1023" t="s">
        <v>982</v>
      </c>
      <c r="C1023" t="s">
        <v>983</v>
      </c>
      <c r="D1023">
        <v>263</v>
      </c>
      <c r="E1023">
        <v>264</v>
      </c>
      <c r="F1023">
        <v>37.378490348969372</v>
      </c>
      <c r="G1023">
        <v>1.868924517448469</v>
      </c>
      <c r="H1023">
        <v>9.3446225872423447</v>
      </c>
      <c r="I1023">
        <v>0</v>
      </c>
      <c r="J1023">
        <v>150</v>
      </c>
      <c r="K1023">
        <v>1</v>
      </c>
      <c r="L1023">
        <v>154000</v>
      </c>
      <c r="M1023" t="b">
        <v>0</v>
      </c>
    </row>
    <row r="1024" spans="1:13">
      <c r="A1024" t="s">
        <v>1562</v>
      </c>
      <c r="B1024" t="s">
        <v>982</v>
      </c>
      <c r="C1024" t="s">
        <v>984</v>
      </c>
      <c r="D1024">
        <v>263</v>
      </c>
      <c r="E1024">
        <v>265</v>
      </c>
      <c r="F1024">
        <v>31.163573542526699</v>
      </c>
      <c r="G1024">
        <v>1.5581786771263351</v>
      </c>
      <c r="H1024">
        <v>7.7908933856316747</v>
      </c>
      <c r="I1024">
        <v>0</v>
      </c>
      <c r="J1024">
        <v>150</v>
      </c>
      <c r="K1024">
        <v>1</v>
      </c>
      <c r="L1024">
        <v>154000</v>
      </c>
      <c r="M1024" t="b">
        <v>0</v>
      </c>
    </row>
    <row r="1025" spans="1:13">
      <c r="A1025" t="s">
        <v>1563</v>
      </c>
      <c r="B1025" t="s">
        <v>982</v>
      </c>
      <c r="C1025" t="s">
        <v>985</v>
      </c>
      <c r="D1025">
        <v>263</v>
      </c>
      <c r="E1025">
        <v>266</v>
      </c>
      <c r="F1025">
        <v>35.87581646214241</v>
      </c>
      <c r="G1025">
        <v>1.7937908231071209</v>
      </c>
      <c r="H1025">
        <v>8.9689541155356025</v>
      </c>
      <c r="I1025">
        <v>0</v>
      </c>
      <c r="J1025">
        <v>150</v>
      </c>
      <c r="K1025">
        <v>1</v>
      </c>
      <c r="L1025">
        <v>154000</v>
      </c>
      <c r="M1025" t="b">
        <v>0</v>
      </c>
    </row>
    <row r="1026" spans="1:13">
      <c r="A1026" t="s">
        <v>1564</v>
      </c>
      <c r="B1026" t="s">
        <v>758</v>
      </c>
      <c r="C1026" t="s">
        <v>758</v>
      </c>
      <c r="D1026">
        <v>39</v>
      </c>
      <c r="E1026">
        <v>39</v>
      </c>
      <c r="F1026">
        <v>3.8589806292679891</v>
      </c>
      <c r="G1026">
        <v>0.1929490314633994</v>
      </c>
      <c r="H1026">
        <v>0.96474515731699717</v>
      </c>
      <c r="I1026">
        <v>0</v>
      </c>
      <c r="J1026">
        <v>150</v>
      </c>
      <c r="K1026">
        <v>1</v>
      </c>
      <c r="L1026">
        <v>154000</v>
      </c>
      <c r="M1026" t="b">
        <v>0</v>
      </c>
    </row>
    <row r="1027" spans="1:13">
      <c r="A1027" t="s">
        <v>1564</v>
      </c>
      <c r="B1027" t="s">
        <v>758</v>
      </c>
      <c r="C1027" t="s">
        <v>758</v>
      </c>
      <c r="D1027">
        <v>39</v>
      </c>
      <c r="E1027">
        <v>39</v>
      </c>
      <c r="F1027">
        <v>2.3577695676081398</v>
      </c>
      <c r="G1027">
        <v>0.117888478380407</v>
      </c>
      <c r="H1027">
        <v>0.58944239190203496</v>
      </c>
      <c r="I1027">
        <v>0</v>
      </c>
      <c r="J1027">
        <v>150</v>
      </c>
      <c r="K1027">
        <v>1</v>
      </c>
      <c r="L1027">
        <v>154000</v>
      </c>
      <c r="M1027" t="b">
        <v>0</v>
      </c>
    </row>
    <row r="1028" spans="1:13">
      <c r="A1028" t="s">
        <v>1565</v>
      </c>
      <c r="B1028" t="s">
        <v>760</v>
      </c>
      <c r="C1028" t="s">
        <v>827</v>
      </c>
      <c r="D1028">
        <v>41</v>
      </c>
      <c r="E1028">
        <v>108</v>
      </c>
      <c r="F1028">
        <v>34.464302477827857</v>
      </c>
      <c r="G1028">
        <v>1.7232151238913931</v>
      </c>
      <c r="H1028">
        <v>8.6160756194569643</v>
      </c>
      <c r="I1028">
        <v>0</v>
      </c>
      <c r="J1028">
        <v>800</v>
      </c>
      <c r="K1028">
        <v>1</v>
      </c>
      <c r="L1028">
        <v>345000</v>
      </c>
      <c r="M1028" t="b">
        <v>0</v>
      </c>
    </row>
    <row r="1029" spans="1:13">
      <c r="A1029" t="s">
        <v>1183</v>
      </c>
      <c r="B1029" t="s">
        <v>760</v>
      </c>
      <c r="C1029" t="s">
        <v>760</v>
      </c>
      <c r="D1029">
        <v>41</v>
      </c>
      <c r="E1029">
        <v>41</v>
      </c>
      <c r="F1029">
        <v>8.8164560989294399E-2</v>
      </c>
      <c r="G1029">
        <v>4.4082280494646998E-3</v>
      </c>
      <c r="H1029">
        <v>2.20411402473236E-2</v>
      </c>
      <c r="I1029">
        <v>0</v>
      </c>
      <c r="J1029">
        <v>800</v>
      </c>
      <c r="K1029">
        <v>1</v>
      </c>
      <c r="L1029">
        <v>345000</v>
      </c>
      <c r="M1029" t="b">
        <v>0</v>
      </c>
    </row>
    <row r="1030" spans="1:13">
      <c r="A1030" t="s">
        <v>1183</v>
      </c>
      <c r="B1030" t="s">
        <v>760</v>
      </c>
      <c r="C1030" t="s">
        <v>760</v>
      </c>
      <c r="D1030">
        <v>41</v>
      </c>
      <c r="E1030">
        <v>41</v>
      </c>
      <c r="F1030">
        <v>8.6679700999114498E-2</v>
      </c>
      <c r="G1030">
        <v>4.3339850499556996E-3</v>
      </c>
      <c r="H1030">
        <v>2.16699252497786E-2</v>
      </c>
      <c r="I1030">
        <v>0</v>
      </c>
      <c r="J1030">
        <v>800</v>
      </c>
      <c r="K1030">
        <v>1</v>
      </c>
      <c r="L1030">
        <v>345000</v>
      </c>
      <c r="M1030" t="b">
        <v>0</v>
      </c>
    </row>
    <row r="1031" spans="1:13">
      <c r="A1031" t="s">
        <v>1183</v>
      </c>
      <c r="B1031" t="s">
        <v>760</v>
      </c>
      <c r="C1031" t="s">
        <v>760</v>
      </c>
      <c r="D1031">
        <v>41</v>
      </c>
      <c r="E1031">
        <v>41</v>
      </c>
      <c r="F1031">
        <v>8.4560963467192704E-2</v>
      </c>
      <c r="G1031">
        <v>4.2280481733596E-3</v>
      </c>
      <c r="H1031">
        <v>2.11402408667981E-2</v>
      </c>
      <c r="I1031">
        <v>0</v>
      </c>
      <c r="J1031">
        <v>800</v>
      </c>
      <c r="K1031">
        <v>1</v>
      </c>
      <c r="L1031">
        <v>345000</v>
      </c>
      <c r="M1031" t="b">
        <v>0</v>
      </c>
    </row>
    <row r="1032" spans="1:13">
      <c r="A1032" t="s">
        <v>1183</v>
      </c>
      <c r="B1032" t="s">
        <v>760</v>
      </c>
      <c r="C1032" t="s">
        <v>760</v>
      </c>
      <c r="D1032">
        <v>41</v>
      </c>
      <c r="E1032">
        <v>41</v>
      </c>
      <c r="F1032">
        <v>9.2581671905245896E-2</v>
      </c>
      <c r="G1032">
        <v>4.6290835952621998E-3</v>
      </c>
      <c r="H1032">
        <v>2.3145417976311401E-2</v>
      </c>
      <c r="I1032">
        <v>0</v>
      </c>
      <c r="J1032">
        <v>800</v>
      </c>
      <c r="K1032">
        <v>1</v>
      </c>
      <c r="L1032">
        <v>345000</v>
      </c>
      <c r="M1032" t="b">
        <v>0</v>
      </c>
    </row>
    <row r="1033" spans="1:13">
      <c r="A1033" t="s">
        <v>1566</v>
      </c>
      <c r="B1033" t="s">
        <v>898</v>
      </c>
      <c r="C1033" t="s">
        <v>1011</v>
      </c>
      <c r="D1033">
        <v>179</v>
      </c>
      <c r="E1033">
        <v>292</v>
      </c>
      <c r="F1033">
        <v>1.882220405318251</v>
      </c>
      <c r="G1033">
        <v>9.4111020265912504E-2</v>
      </c>
      <c r="H1033">
        <v>0.4705551013295628</v>
      </c>
      <c r="I1033">
        <v>0</v>
      </c>
      <c r="J1033">
        <v>150</v>
      </c>
      <c r="K1033">
        <v>1</v>
      </c>
      <c r="L1033">
        <v>154000</v>
      </c>
      <c r="M1033" t="b">
        <v>0</v>
      </c>
    </row>
    <row r="1034" spans="1:13">
      <c r="A1034" t="s">
        <v>1505</v>
      </c>
      <c r="B1034" t="s">
        <v>1011</v>
      </c>
      <c r="C1034" t="s">
        <v>1011</v>
      </c>
      <c r="D1034">
        <v>292</v>
      </c>
      <c r="E1034">
        <v>292</v>
      </c>
      <c r="F1034">
        <v>5.5332339427232924</v>
      </c>
      <c r="G1034">
        <v>0.27666169713616462</v>
      </c>
      <c r="H1034">
        <v>1.3833084856808231</v>
      </c>
      <c r="I1034">
        <v>0</v>
      </c>
      <c r="J1034">
        <v>800</v>
      </c>
      <c r="K1034">
        <v>1</v>
      </c>
      <c r="L1034">
        <v>345000</v>
      </c>
      <c r="M1034" t="b">
        <v>0</v>
      </c>
    </row>
    <row r="1035" spans="1:13">
      <c r="A1035" t="s">
        <v>1567</v>
      </c>
      <c r="B1035" t="s">
        <v>753</v>
      </c>
      <c r="C1035" t="s">
        <v>753</v>
      </c>
      <c r="D1035">
        <v>34</v>
      </c>
      <c r="E1035">
        <v>34</v>
      </c>
      <c r="F1035">
        <v>7.639619483085867</v>
      </c>
      <c r="G1035">
        <v>0.38198097415429338</v>
      </c>
      <c r="H1035">
        <v>1.909904870771467</v>
      </c>
      <c r="I1035">
        <v>0</v>
      </c>
      <c r="J1035">
        <v>150</v>
      </c>
      <c r="K1035">
        <v>1</v>
      </c>
      <c r="L1035">
        <v>154000</v>
      </c>
      <c r="M1035" t="b">
        <v>0</v>
      </c>
    </row>
    <row r="1036" spans="1:13">
      <c r="A1036" t="s">
        <v>1568</v>
      </c>
      <c r="B1036" t="s">
        <v>728</v>
      </c>
      <c r="C1036" t="s">
        <v>728</v>
      </c>
      <c r="D1036">
        <v>9</v>
      </c>
      <c r="E1036">
        <v>9</v>
      </c>
      <c r="F1036">
        <v>2.3397138027864011</v>
      </c>
      <c r="G1036">
        <v>0.11698569013932</v>
      </c>
      <c r="H1036">
        <v>0.58492845069660016</v>
      </c>
      <c r="I1036">
        <v>0</v>
      </c>
      <c r="J1036">
        <v>150</v>
      </c>
      <c r="K1036">
        <v>1</v>
      </c>
      <c r="L1036">
        <v>154000</v>
      </c>
      <c r="M1036" t="b">
        <v>0</v>
      </c>
    </row>
    <row r="1037" spans="1:13">
      <c r="A1037" t="s">
        <v>1202</v>
      </c>
      <c r="B1037" t="s">
        <v>738</v>
      </c>
      <c r="C1037" t="s">
        <v>738</v>
      </c>
      <c r="D1037">
        <v>19</v>
      </c>
      <c r="E1037">
        <v>19</v>
      </c>
      <c r="F1037">
        <v>6.9263337014634523</v>
      </c>
      <c r="G1037">
        <v>0.34631668507317259</v>
      </c>
      <c r="H1037">
        <v>1.7315834253658631</v>
      </c>
      <c r="I1037">
        <v>0</v>
      </c>
      <c r="J1037">
        <v>150</v>
      </c>
      <c r="K1037">
        <v>1</v>
      </c>
      <c r="L1037">
        <v>154000</v>
      </c>
      <c r="M1037" t="b">
        <v>0</v>
      </c>
    </row>
    <row r="1038" spans="1:13">
      <c r="A1038" t="s">
        <v>1568</v>
      </c>
      <c r="B1038" t="s">
        <v>728</v>
      </c>
      <c r="C1038" t="s">
        <v>728</v>
      </c>
      <c r="D1038">
        <v>9</v>
      </c>
      <c r="E1038">
        <v>9</v>
      </c>
      <c r="F1038">
        <v>3.763721501656943</v>
      </c>
      <c r="G1038">
        <v>0.1881860750828471</v>
      </c>
      <c r="H1038">
        <v>0.94093037541423563</v>
      </c>
      <c r="I1038">
        <v>0</v>
      </c>
      <c r="J1038">
        <v>150</v>
      </c>
      <c r="K1038">
        <v>1</v>
      </c>
      <c r="L1038">
        <v>154000</v>
      </c>
      <c r="M1038" t="b">
        <v>0</v>
      </c>
    </row>
    <row r="1039" spans="1:13">
      <c r="A1039" t="s">
        <v>1569</v>
      </c>
      <c r="B1039" t="s">
        <v>737</v>
      </c>
      <c r="C1039" t="s">
        <v>728</v>
      </c>
      <c r="D1039">
        <v>18</v>
      </c>
      <c r="E1039">
        <v>9</v>
      </c>
      <c r="F1039">
        <v>9.8794407193573672</v>
      </c>
      <c r="G1039">
        <v>0.49397203596786848</v>
      </c>
      <c r="H1039">
        <v>2.4698601798393418</v>
      </c>
      <c r="I1039">
        <v>0</v>
      </c>
      <c r="J1039">
        <v>800</v>
      </c>
      <c r="K1039">
        <v>1</v>
      </c>
      <c r="L1039">
        <v>345000</v>
      </c>
      <c r="M1039" t="b">
        <v>0</v>
      </c>
    </row>
    <row r="1040" spans="1:13">
      <c r="A1040" t="s">
        <v>1570</v>
      </c>
      <c r="B1040" t="s">
        <v>973</v>
      </c>
      <c r="C1040" t="s">
        <v>928</v>
      </c>
      <c r="D1040">
        <v>254</v>
      </c>
      <c r="E1040">
        <v>209</v>
      </c>
      <c r="F1040">
        <v>40.394324387771569</v>
      </c>
      <c r="G1040">
        <v>2.0197162193885791</v>
      </c>
      <c r="H1040">
        <v>10.09858109694289</v>
      </c>
      <c r="I1040">
        <v>0</v>
      </c>
      <c r="J1040">
        <v>150</v>
      </c>
      <c r="K1040">
        <v>1</v>
      </c>
      <c r="L1040">
        <v>154000</v>
      </c>
      <c r="M1040" t="b">
        <v>0</v>
      </c>
    </row>
    <row r="1041" spans="1:13">
      <c r="A1041" t="s">
        <v>1571</v>
      </c>
      <c r="B1041" t="s">
        <v>986</v>
      </c>
      <c r="C1041" t="s">
        <v>987</v>
      </c>
      <c r="D1041">
        <v>267</v>
      </c>
      <c r="E1041">
        <v>268</v>
      </c>
      <c r="F1041">
        <v>13.78632894285702</v>
      </c>
      <c r="G1041">
        <v>0.68931644714285123</v>
      </c>
      <c r="H1041">
        <v>3.4465822357142559</v>
      </c>
      <c r="I1041">
        <v>0</v>
      </c>
      <c r="J1041">
        <v>150</v>
      </c>
      <c r="K1041">
        <v>1</v>
      </c>
      <c r="L1041">
        <v>154000</v>
      </c>
      <c r="M1041" t="b">
        <v>0</v>
      </c>
    </row>
    <row r="1042" spans="1:13">
      <c r="A1042" t="s">
        <v>1572</v>
      </c>
      <c r="B1042" t="s">
        <v>988</v>
      </c>
      <c r="C1042" t="s">
        <v>988</v>
      </c>
      <c r="D1042">
        <v>269</v>
      </c>
      <c r="E1042">
        <v>269</v>
      </c>
      <c r="F1042">
        <v>0.21463129791349231</v>
      </c>
      <c r="G1042">
        <v>1.0731564895674599E-2</v>
      </c>
      <c r="H1042">
        <v>5.3657824478373001E-2</v>
      </c>
      <c r="I1042">
        <v>0</v>
      </c>
      <c r="J1042">
        <v>150</v>
      </c>
      <c r="K1042">
        <v>1</v>
      </c>
      <c r="L1042">
        <v>154000</v>
      </c>
      <c r="M1042" t="b">
        <v>0</v>
      </c>
    </row>
    <row r="1043" spans="1:13">
      <c r="A1043" t="s">
        <v>1573</v>
      </c>
      <c r="B1043" t="s">
        <v>988</v>
      </c>
      <c r="C1043" t="s">
        <v>840</v>
      </c>
      <c r="D1043">
        <v>269</v>
      </c>
      <c r="E1043">
        <v>121</v>
      </c>
      <c r="F1043">
        <v>49.501563856246968</v>
      </c>
      <c r="G1043">
        <v>2.4750781928123491</v>
      </c>
      <c r="H1043">
        <v>12.37539096406174</v>
      </c>
      <c r="I1043">
        <v>0</v>
      </c>
      <c r="J1043">
        <v>150</v>
      </c>
      <c r="K1043">
        <v>1</v>
      </c>
      <c r="L1043">
        <v>154000</v>
      </c>
      <c r="M1043" t="b">
        <v>0</v>
      </c>
    </row>
    <row r="1044" spans="1:13">
      <c r="A1044" t="s">
        <v>1574</v>
      </c>
      <c r="B1044" t="s">
        <v>988</v>
      </c>
      <c r="C1044" t="s">
        <v>989</v>
      </c>
      <c r="D1044">
        <v>269</v>
      </c>
      <c r="E1044">
        <v>270</v>
      </c>
      <c r="F1044">
        <v>11.12012129523659</v>
      </c>
      <c r="G1044">
        <v>0.55600606476182934</v>
      </c>
      <c r="H1044">
        <v>2.7800303238091471</v>
      </c>
      <c r="I1044">
        <v>0</v>
      </c>
      <c r="J1044">
        <v>150</v>
      </c>
      <c r="K1044">
        <v>1</v>
      </c>
      <c r="L1044">
        <v>154000</v>
      </c>
      <c r="M1044" t="b">
        <v>0</v>
      </c>
    </row>
    <row r="1045" spans="1:13">
      <c r="A1045" t="s">
        <v>1575</v>
      </c>
      <c r="B1045" t="s">
        <v>990</v>
      </c>
      <c r="C1045" t="s">
        <v>991</v>
      </c>
      <c r="D1045">
        <v>271</v>
      </c>
      <c r="E1045">
        <v>272</v>
      </c>
      <c r="F1045">
        <v>16.162612061246431</v>
      </c>
      <c r="G1045">
        <v>0.80813060306232176</v>
      </c>
      <c r="H1045">
        <v>4.0406530153116087</v>
      </c>
      <c r="I1045">
        <v>0</v>
      </c>
      <c r="J1045">
        <v>150</v>
      </c>
      <c r="K1045">
        <v>1</v>
      </c>
      <c r="L1045">
        <v>154000</v>
      </c>
      <c r="M1045" t="b">
        <v>0</v>
      </c>
    </row>
    <row r="1046" spans="1:13">
      <c r="A1046" t="s">
        <v>1223</v>
      </c>
      <c r="B1046" t="s">
        <v>783</v>
      </c>
      <c r="C1046" t="s">
        <v>783</v>
      </c>
      <c r="D1046">
        <v>64</v>
      </c>
      <c r="E1046">
        <v>64</v>
      </c>
      <c r="F1046">
        <v>3.9507669612216718</v>
      </c>
      <c r="G1046">
        <v>0.19753834806108361</v>
      </c>
      <c r="H1046">
        <v>0.98769174030541795</v>
      </c>
      <c r="I1046">
        <v>0</v>
      </c>
      <c r="J1046">
        <v>150</v>
      </c>
      <c r="K1046">
        <v>1</v>
      </c>
      <c r="L1046">
        <v>154000</v>
      </c>
      <c r="M1046" t="b">
        <v>0</v>
      </c>
    </row>
    <row r="1047" spans="1:13">
      <c r="A1047" t="s">
        <v>1219</v>
      </c>
      <c r="B1047" t="s">
        <v>871</v>
      </c>
      <c r="C1047" t="s">
        <v>871</v>
      </c>
      <c r="D1047">
        <v>152</v>
      </c>
      <c r="E1047">
        <v>152</v>
      </c>
      <c r="F1047">
        <v>12.13380782667666</v>
      </c>
      <c r="G1047">
        <v>0.60669039133383285</v>
      </c>
      <c r="H1047">
        <v>3.0334519566691638</v>
      </c>
      <c r="I1047">
        <v>0</v>
      </c>
      <c r="J1047">
        <v>150</v>
      </c>
      <c r="K1047">
        <v>1</v>
      </c>
      <c r="L1047">
        <v>154000</v>
      </c>
      <c r="M1047" t="b">
        <v>0</v>
      </c>
    </row>
    <row r="1048" spans="1:13">
      <c r="A1048" t="s">
        <v>1183</v>
      </c>
      <c r="B1048" t="s">
        <v>760</v>
      </c>
      <c r="C1048" t="s">
        <v>760</v>
      </c>
      <c r="D1048">
        <v>41</v>
      </c>
      <c r="E1048">
        <v>41</v>
      </c>
      <c r="F1048">
        <v>1.5796249128347679</v>
      </c>
      <c r="G1048">
        <v>7.8981245641738404E-2</v>
      </c>
      <c r="H1048">
        <v>0.39490622820869209</v>
      </c>
      <c r="I1048">
        <v>0</v>
      </c>
      <c r="J1048">
        <v>3500</v>
      </c>
      <c r="K1048">
        <v>1</v>
      </c>
      <c r="L1048">
        <v>765000</v>
      </c>
      <c r="M1048" t="b">
        <v>0</v>
      </c>
    </row>
    <row r="1049" spans="1:13">
      <c r="A1049" t="s">
        <v>1576</v>
      </c>
      <c r="B1049" t="s">
        <v>929</v>
      </c>
      <c r="C1049" t="s">
        <v>992</v>
      </c>
      <c r="D1049">
        <v>210</v>
      </c>
      <c r="E1049">
        <v>273</v>
      </c>
      <c r="F1049">
        <v>13.64324202126976</v>
      </c>
      <c r="G1049">
        <v>0.68216210106348796</v>
      </c>
      <c r="H1049">
        <v>3.41081050531744</v>
      </c>
      <c r="I1049">
        <v>0</v>
      </c>
      <c r="J1049">
        <v>150</v>
      </c>
      <c r="K1049">
        <v>1</v>
      </c>
      <c r="L1049">
        <v>154000</v>
      </c>
      <c r="M1049" t="b">
        <v>0</v>
      </c>
    </row>
    <row r="1050" spans="1:13">
      <c r="A1050" t="s">
        <v>1252</v>
      </c>
      <c r="B1050" t="s">
        <v>787</v>
      </c>
      <c r="C1050" t="s">
        <v>787</v>
      </c>
      <c r="D1050">
        <v>68</v>
      </c>
      <c r="E1050">
        <v>68</v>
      </c>
      <c r="F1050">
        <v>2.780302730772696</v>
      </c>
      <c r="G1050">
        <v>0.13901513653863479</v>
      </c>
      <c r="H1050">
        <v>0.69507568269317399</v>
      </c>
      <c r="I1050">
        <v>0</v>
      </c>
      <c r="J1050">
        <v>150</v>
      </c>
      <c r="K1050">
        <v>1</v>
      </c>
      <c r="L1050">
        <v>154000</v>
      </c>
      <c r="M1050" t="b">
        <v>0</v>
      </c>
    </row>
    <row r="1051" spans="1:13">
      <c r="A1051" t="s">
        <v>1577</v>
      </c>
      <c r="B1051" t="s">
        <v>805</v>
      </c>
      <c r="C1051" t="s">
        <v>805</v>
      </c>
      <c r="D1051">
        <v>86</v>
      </c>
      <c r="E1051">
        <v>86</v>
      </c>
      <c r="F1051">
        <v>3.863579911265461</v>
      </c>
      <c r="G1051">
        <v>0.19317899556327309</v>
      </c>
      <c r="H1051">
        <v>0.96589497781636535</v>
      </c>
      <c r="I1051">
        <v>0</v>
      </c>
      <c r="J1051">
        <v>150</v>
      </c>
      <c r="K1051">
        <v>1</v>
      </c>
      <c r="L1051">
        <v>154000</v>
      </c>
      <c r="M1051" t="b">
        <v>0</v>
      </c>
    </row>
    <row r="1052" spans="1:13">
      <c r="A1052" t="s">
        <v>1243</v>
      </c>
      <c r="B1052" t="s">
        <v>807</v>
      </c>
      <c r="C1052" t="s">
        <v>807</v>
      </c>
      <c r="D1052">
        <v>88</v>
      </c>
      <c r="E1052">
        <v>88</v>
      </c>
      <c r="F1052">
        <v>0.31389347365450548</v>
      </c>
      <c r="G1052">
        <v>1.5694673682725199E-2</v>
      </c>
      <c r="H1052">
        <v>7.8473368413626302E-2</v>
      </c>
      <c r="I1052">
        <v>0</v>
      </c>
      <c r="J1052">
        <v>150</v>
      </c>
      <c r="K1052">
        <v>1</v>
      </c>
      <c r="L1052">
        <v>154000</v>
      </c>
      <c r="M1052" t="b">
        <v>0</v>
      </c>
    </row>
    <row r="1053" spans="1:13">
      <c r="A1053" t="s">
        <v>1578</v>
      </c>
      <c r="B1053" t="s">
        <v>806</v>
      </c>
      <c r="C1053" t="s">
        <v>806</v>
      </c>
      <c r="D1053">
        <v>87</v>
      </c>
      <c r="E1053">
        <v>87</v>
      </c>
      <c r="F1053">
        <v>4.6982448124604597</v>
      </c>
      <c r="G1053">
        <v>0.23491224062302299</v>
      </c>
      <c r="H1053">
        <v>1.1745612031151149</v>
      </c>
      <c r="I1053">
        <v>0</v>
      </c>
      <c r="J1053">
        <v>150</v>
      </c>
      <c r="K1053">
        <v>1</v>
      </c>
      <c r="L1053">
        <v>154000</v>
      </c>
      <c r="M1053" t="b">
        <v>0</v>
      </c>
    </row>
    <row r="1054" spans="1:13">
      <c r="A1054" t="s">
        <v>1578</v>
      </c>
      <c r="B1054" t="s">
        <v>806</v>
      </c>
      <c r="C1054" t="s">
        <v>806</v>
      </c>
      <c r="D1054">
        <v>87</v>
      </c>
      <c r="E1054">
        <v>87</v>
      </c>
      <c r="F1054">
        <v>2.7999151441611598</v>
      </c>
      <c r="G1054">
        <v>0.13999575720805801</v>
      </c>
      <c r="H1054">
        <v>0.69997878604029007</v>
      </c>
      <c r="I1054">
        <v>0</v>
      </c>
      <c r="J1054">
        <v>150</v>
      </c>
      <c r="K1054">
        <v>1</v>
      </c>
      <c r="L1054">
        <v>154000</v>
      </c>
      <c r="M1054" t="b">
        <v>0</v>
      </c>
    </row>
    <row r="1055" spans="1:13">
      <c r="A1055" t="s">
        <v>1579</v>
      </c>
      <c r="B1055" t="s">
        <v>993</v>
      </c>
      <c r="C1055" t="s">
        <v>993</v>
      </c>
      <c r="D1055">
        <v>274</v>
      </c>
      <c r="E1055">
        <v>274</v>
      </c>
      <c r="F1055">
        <v>0.69840054143600871</v>
      </c>
      <c r="G1055">
        <v>3.4920027071800398E-2</v>
      </c>
      <c r="H1055">
        <v>0.1746001353590021</v>
      </c>
      <c r="I1055">
        <v>0</v>
      </c>
      <c r="J1055">
        <v>150</v>
      </c>
      <c r="K1055">
        <v>1</v>
      </c>
      <c r="L1055">
        <v>154000</v>
      </c>
      <c r="M1055" t="b">
        <v>0</v>
      </c>
    </row>
    <row r="1056" spans="1:13">
      <c r="A1056" t="s">
        <v>1580</v>
      </c>
      <c r="B1056" t="s">
        <v>993</v>
      </c>
      <c r="C1056" t="s">
        <v>994</v>
      </c>
      <c r="D1056">
        <v>274</v>
      </c>
      <c r="E1056">
        <v>275</v>
      </c>
      <c r="F1056">
        <v>13.69689218713776</v>
      </c>
      <c r="G1056">
        <v>0.68484460935688829</v>
      </c>
      <c r="H1056">
        <v>3.4242230467844408</v>
      </c>
      <c r="I1056">
        <v>0</v>
      </c>
      <c r="J1056">
        <v>150</v>
      </c>
      <c r="K1056">
        <v>1</v>
      </c>
      <c r="L1056">
        <v>154000</v>
      </c>
      <c r="M1056" t="b">
        <v>0</v>
      </c>
    </row>
    <row r="1057" spans="1:13">
      <c r="A1057" t="s">
        <v>1581</v>
      </c>
      <c r="B1057" t="s">
        <v>938</v>
      </c>
      <c r="C1057" t="s">
        <v>994</v>
      </c>
      <c r="D1057">
        <v>219</v>
      </c>
      <c r="E1057">
        <v>275</v>
      </c>
      <c r="F1057">
        <v>14.11561512954369</v>
      </c>
      <c r="G1057">
        <v>0.70578075647718452</v>
      </c>
      <c r="H1057">
        <v>3.528903782385922</v>
      </c>
      <c r="I1057">
        <v>0</v>
      </c>
      <c r="J1057">
        <v>150</v>
      </c>
      <c r="K1057">
        <v>1</v>
      </c>
      <c r="L1057">
        <v>154000</v>
      </c>
      <c r="M1057" t="b">
        <v>0</v>
      </c>
    </row>
    <row r="1058" spans="1:13">
      <c r="A1058" t="s">
        <v>1582</v>
      </c>
      <c r="B1058" t="s">
        <v>995</v>
      </c>
      <c r="C1058" t="s">
        <v>993</v>
      </c>
      <c r="D1058">
        <v>276</v>
      </c>
      <c r="E1058">
        <v>274</v>
      </c>
      <c r="F1058">
        <v>18.943166334639841</v>
      </c>
      <c r="G1058">
        <v>0.94715831673199158</v>
      </c>
      <c r="H1058">
        <v>4.7357915836599576</v>
      </c>
      <c r="I1058">
        <v>0</v>
      </c>
      <c r="J1058">
        <v>150</v>
      </c>
      <c r="K1058">
        <v>1</v>
      </c>
      <c r="L1058">
        <v>154000</v>
      </c>
      <c r="M1058" t="b">
        <v>0</v>
      </c>
    </row>
    <row r="1059" spans="1:13">
      <c r="A1059" t="s">
        <v>1219</v>
      </c>
      <c r="B1059" t="s">
        <v>871</v>
      </c>
      <c r="C1059" t="s">
        <v>871</v>
      </c>
      <c r="D1059">
        <v>152</v>
      </c>
      <c r="E1059">
        <v>152</v>
      </c>
      <c r="F1059">
        <v>0.31009154560246988</v>
      </c>
      <c r="G1059">
        <v>1.55045772801234E-2</v>
      </c>
      <c r="H1059">
        <v>7.75228864006174E-2</v>
      </c>
      <c r="I1059">
        <v>0</v>
      </c>
      <c r="J1059">
        <v>150</v>
      </c>
      <c r="K1059">
        <v>1</v>
      </c>
      <c r="L1059">
        <v>154000</v>
      </c>
      <c r="M1059" t="b">
        <v>0</v>
      </c>
    </row>
    <row r="1060" spans="1:13">
      <c r="A1060" t="s">
        <v>1583</v>
      </c>
      <c r="B1060" t="s">
        <v>730</v>
      </c>
      <c r="C1060" t="s">
        <v>835</v>
      </c>
      <c r="D1060">
        <v>11</v>
      </c>
      <c r="E1060">
        <v>116</v>
      </c>
      <c r="F1060">
        <v>25.372513503652971</v>
      </c>
      <c r="G1060">
        <v>1.268625675182649</v>
      </c>
      <c r="H1060">
        <v>6.3431283759132437</v>
      </c>
      <c r="I1060">
        <v>0</v>
      </c>
      <c r="J1060">
        <v>800</v>
      </c>
      <c r="K1060">
        <v>1</v>
      </c>
      <c r="L1060">
        <v>345000</v>
      </c>
      <c r="M1060" t="b">
        <v>0</v>
      </c>
    </row>
    <row r="1061" spans="1:13">
      <c r="A1061" t="s">
        <v>1367</v>
      </c>
      <c r="B1061" t="s">
        <v>730</v>
      </c>
      <c r="C1061" t="s">
        <v>730</v>
      </c>
      <c r="D1061">
        <v>11</v>
      </c>
      <c r="E1061">
        <v>11</v>
      </c>
      <c r="F1061">
        <v>2.5931865763204081</v>
      </c>
      <c r="G1061">
        <v>0.12965932881602041</v>
      </c>
      <c r="H1061">
        <v>0.64829664408010212</v>
      </c>
      <c r="I1061">
        <v>0</v>
      </c>
      <c r="J1061">
        <v>800</v>
      </c>
      <c r="K1061">
        <v>1</v>
      </c>
      <c r="L1061">
        <v>345000</v>
      </c>
      <c r="M1061" t="b">
        <v>0</v>
      </c>
    </row>
    <row r="1062" spans="1:13">
      <c r="A1062" t="s">
        <v>1584</v>
      </c>
      <c r="B1062" t="s">
        <v>728</v>
      </c>
      <c r="C1062" t="s">
        <v>897</v>
      </c>
      <c r="D1062">
        <v>9</v>
      </c>
      <c r="E1062">
        <v>178</v>
      </c>
      <c r="F1062">
        <v>59.341848922291049</v>
      </c>
      <c r="G1062">
        <v>2.967092446114552</v>
      </c>
      <c r="H1062">
        <v>14.835462230572761</v>
      </c>
      <c r="I1062">
        <v>0</v>
      </c>
      <c r="J1062">
        <v>800</v>
      </c>
      <c r="K1062">
        <v>1</v>
      </c>
      <c r="L1062">
        <v>345000</v>
      </c>
      <c r="M1062" t="b">
        <v>0</v>
      </c>
    </row>
    <row r="1063" spans="1:13">
      <c r="A1063" t="s">
        <v>1585</v>
      </c>
      <c r="B1063" t="s">
        <v>996</v>
      </c>
      <c r="C1063" t="s">
        <v>997</v>
      </c>
      <c r="D1063">
        <v>277</v>
      </c>
      <c r="E1063">
        <v>278</v>
      </c>
      <c r="F1063">
        <v>11.576531295989639</v>
      </c>
      <c r="G1063">
        <v>0.57882656479948214</v>
      </c>
      <c r="H1063">
        <v>2.8941328239974111</v>
      </c>
      <c r="I1063">
        <v>0</v>
      </c>
      <c r="J1063">
        <v>150</v>
      </c>
      <c r="K1063">
        <v>1</v>
      </c>
      <c r="L1063">
        <v>154000</v>
      </c>
      <c r="M1063" t="b">
        <v>0</v>
      </c>
    </row>
    <row r="1064" spans="1:13">
      <c r="A1064" t="s">
        <v>1522</v>
      </c>
      <c r="B1064" t="s">
        <v>726</v>
      </c>
      <c r="C1064" t="s">
        <v>726</v>
      </c>
      <c r="D1064">
        <v>7</v>
      </c>
      <c r="E1064">
        <v>7</v>
      </c>
      <c r="F1064">
        <v>5.9185387959749152</v>
      </c>
      <c r="G1064">
        <v>0.29592693979874579</v>
      </c>
      <c r="H1064">
        <v>1.479634698993729</v>
      </c>
      <c r="I1064">
        <v>0</v>
      </c>
      <c r="J1064">
        <v>150</v>
      </c>
      <c r="K1064">
        <v>1</v>
      </c>
      <c r="L1064">
        <v>154000</v>
      </c>
      <c r="M1064" t="b">
        <v>0</v>
      </c>
    </row>
    <row r="1065" spans="1:13">
      <c r="A1065" t="s">
        <v>1586</v>
      </c>
      <c r="B1065" t="s">
        <v>998</v>
      </c>
      <c r="C1065" t="s">
        <v>999</v>
      </c>
      <c r="D1065">
        <v>279</v>
      </c>
      <c r="E1065">
        <v>280</v>
      </c>
      <c r="F1065">
        <v>17.59666338198765</v>
      </c>
      <c r="G1065">
        <v>0.87983316909938258</v>
      </c>
      <c r="H1065">
        <v>4.3991658454969116</v>
      </c>
      <c r="I1065">
        <v>0</v>
      </c>
      <c r="J1065">
        <v>150</v>
      </c>
      <c r="K1065">
        <v>1</v>
      </c>
      <c r="L1065">
        <v>154000</v>
      </c>
      <c r="M1065" t="b">
        <v>0</v>
      </c>
    </row>
    <row r="1066" spans="1:13">
      <c r="A1066" t="s">
        <v>1587</v>
      </c>
      <c r="B1066" t="s">
        <v>1000</v>
      </c>
      <c r="C1066" t="s">
        <v>977</v>
      </c>
      <c r="D1066">
        <v>281</v>
      </c>
      <c r="E1066">
        <v>258</v>
      </c>
      <c r="F1066">
        <v>12.11731207072541</v>
      </c>
      <c r="G1066">
        <v>0.60586560353627039</v>
      </c>
      <c r="H1066">
        <v>3.029328017681352</v>
      </c>
      <c r="I1066">
        <v>0</v>
      </c>
      <c r="J1066">
        <v>150</v>
      </c>
      <c r="K1066">
        <v>1</v>
      </c>
      <c r="L1066">
        <v>154000</v>
      </c>
      <c r="M1066" t="b">
        <v>0</v>
      </c>
    </row>
    <row r="1067" spans="1:13">
      <c r="A1067" t="s">
        <v>1588</v>
      </c>
      <c r="B1067" t="s">
        <v>866</v>
      </c>
      <c r="C1067" t="s">
        <v>866</v>
      </c>
      <c r="D1067">
        <v>147</v>
      </c>
      <c r="E1067">
        <v>147</v>
      </c>
      <c r="F1067">
        <v>2.8471275698943299</v>
      </c>
      <c r="G1067">
        <v>0.1423563784947165</v>
      </c>
      <c r="H1067">
        <v>0.71178189247358259</v>
      </c>
      <c r="I1067">
        <v>0</v>
      </c>
      <c r="J1067">
        <v>150</v>
      </c>
      <c r="K1067">
        <v>1</v>
      </c>
      <c r="L1067">
        <v>154000</v>
      </c>
      <c r="M1067" t="b">
        <v>0</v>
      </c>
    </row>
    <row r="1068" spans="1:13">
      <c r="A1068" t="s">
        <v>1359</v>
      </c>
      <c r="B1068" t="s">
        <v>953</v>
      </c>
      <c r="C1068" t="s">
        <v>953</v>
      </c>
      <c r="D1068">
        <v>234</v>
      </c>
      <c r="E1068">
        <v>234</v>
      </c>
      <c r="F1068">
        <v>2.3926474837642631</v>
      </c>
      <c r="G1068">
        <v>0.1196323741882131</v>
      </c>
      <c r="H1068">
        <v>0.59816187094106577</v>
      </c>
      <c r="I1068">
        <v>0</v>
      </c>
      <c r="J1068">
        <v>800</v>
      </c>
      <c r="K1068">
        <v>1</v>
      </c>
      <c r="L1068">
        <v>345000</v>
      </c>
      <c r="M1068" t="b">
        <v>0</v>
      </c>
    </row>
    <row r="1069" spans="1:13">
      <c r="A1069" t="s">
        <v>1339</v>
      </c>
      <c r="B1069" t="s">
        <v>1035</v>
      </c>
      <c r="C1069" t="s">
        <v>1035</v>
      </c>
      <c r="D1069">
        <v>316</v>
      </c>
      <c r="E1069">
        <v>316</v>
      </c>
      <c r="F1069">
        <v>8.1157015964753901E-2</v>
      </c>
      <c r="G1069">
        <v>4.0578507982376001E-3</v>
      </c>
      <c r="H1069">
        <v>2.0289253991188399E-2</v>
      </c>
      <c r="I1069">
        <v>0</v>
      </c>
      <c r="J1069">
        <v>150</v>
      </c>
      <c r="K1069">
        <v>1</v>
      </c>
      <c r="L1069">
        <v>154000</v>
      </c>
      <c r="M1069" t="b">
        <v>0</v>
      </c>
    </row>
    <row r="1070" spans="1:13">
      <c r="A1070" t="s">
        <v>1589</v>
      </c>
      <c r="B1070" t="s">
        <v>897</v>
      </c>
      <c r="C1070" t="s">
        <v>783</v>
      </c>
      <c r="D1070">
        <v>178</v>
      </c>
      <c r="E1070">
        <v>64</v>
      </c>
      <c r="F1070">
        <v>8.7675580773272888</v>
      </c>
      <c r="G1070">
        <v>0.43837790386636438</v>
      </c>
      <c r="H1070">
        <v>2.1918895193318222</v>
      </c>
      <c r="I1070">
        <v>0</v>
      </c>
      <c r="J1070">
        <v>800</v>
      </c>
      <c r="K1070">
        <v>1</v>
      </c>
      <c r="L1070">
        <v>345000</v>
      </c>
      <c r="M1070" t="b">
        <v>0</v>
      </c>
    </row>
    <row r="1071" spans="1:13">
      <c r="A1071" t="s">
        <v>1590</v>
      </c>
      <c r="B1071" t="s">
        <v>897</v>
      </c>
      <c r="C1071" t="s">
        <v>1041</v>
      </c>
      <c r="D1071">
        <v>178</v>
      </c>
      <c r="E1071">
        <v>322</v>
      </c>
      <c r="F1071">
        <v>4.3044473713002036</v>
      </c>
      <c r="G1071">
        <v>0.2152223685650102</v>
      </c>
      <c r="H1071">
        <v>1.0761118428250509</v>
      </c>
      <c r="I1071">
        <v>0</v>
      </c>
      <c r="J1071">
        <v>150</v>
      </c>
      <c r="K1071">
        <v>1</v>
      </c>
      <c r="L1071">
        <v>154000</v>
      </c>
      <c r="M1071" t="b">
        <v>0</v>
      </c>
    </row>
    <row r="1072" spans="1:13">
      <c r="A1072" t="s">
        <v>1591</v>
      </c>
      <c r="B1072" t="s">
        <v>803</v>
      </c>
      <c r="C1072" t="s">
        <v>1001</v>
      </c>
      <c r="D1072">
        <v>84</v>
      </c>
      <c r="E1072">
        <v>282</v>
      </c>
      <c r="F1072">
        <v>5.91315870124697</v>
      </c>
      <c r="G1072">
        <v>0.2956579350623485</v>
      </c>
      <c r="H1072">
        <v>1.478289675311742</v>
      </c>
      <c r="I1072">
        <v>0</v>
      </c>
      <c r="J1072">
        <v>150</v>
      </c>
      <c r="K1072">
        <v>1</v>
      </c>
      <c r="L1072">
        <v>154000</v>
      </c>
      <c r="M1072" t="b">
        <v>0</v>
      </c>
    </row>
    <row r="1073" spans="1:13">
      <c r="A1073" t="s">
        <v>1511</v>
      </c>
      <c r="B1073" t="s">
        <v>747</v>
      </c>
      <c r="C1073" t="s">
        <v>872</v>
      </c>
      <c r="D1073">
        <v>28</v>
      </c>
      <c r="E1073">
        <v>153</v>
      </c>
      <c r="F1073">
        <v>19.405156023295401</v>
      </c>
      <c r="G1073">
        <v>0.97025780116477001</v>
      </c>
      <c r="H1073">
        <v>4.8512890058238503</v>
      </c>
      <c r="I1073">
        <v>0</v>
      </c>
      <c r="J1073">
        <v>800</v>
      </c>
      <c r="K1073">
        <v>1</v>
      </c>
      <c r="L1073">
        <v>345000</v>
      </c>
      <c r="M1073" t="b">
        <v>0</v>
      </c>
    </row>
    <row r="1074" spans="1:13">
      <c r="A1074" t="s">
        <v>1592</v>
      </c>
      <c r="B1074" t="s">
        <v>766</v>
      </c>
      <c r="C1074" t="s">
        <v>983</v>
      </c>
      <c r="D1074">
        <v>47</v>
      </c>
      <c r="E1074">
        <v>264</v>
      </c>
      <c r="F1074">
        <v>47.660464581115093</v>
      </c>
      <c r="G1074">
        <v>2.3830232290557549</v>
      </c>
      <c r="H1074">
        <v>11.91511614527877</v>
      </c>
      <c r="I1074">
        <v>0</v>
      </c>
      <c r="J1074">
        <v>150</v>
      </c>
      <c r="K1074">
        <v>1</v>
      </c>
      <c r="L1074">
        <v>154000</v>
      </c>
      <c r="M1074" t="b">
        <v>0</v>
      </c>
    </row>
    <row r="1075" spans="1:13">
      <c r="A1075" t="s">
        <v>1593</v>
      </c>
      <c r="B1075" t="s">
        <v>1002</v>
      </c>
      <c r="C1075" t="s">
        <v>793</v>
      </c>
      <c r="D1075">
        <v>283</v>
      </c>
      <c r="E1075">
        <v>74</v>
      </c>
      <c r="F1075">
        <v>8.3345765338497575</v>
      </c>
      <c r="G1075">
        <v>0.4167288266924879</v>
      </c>
      <c r="H1075">
        <v>2.0836441334624398</v>
      </c>
      <c r="I1075">
        <v>0</v>
      </c>
      <c r="J1075">
        <v>150</v>
      </c>
      <c r="K1075">
        <v>1</v>
      </c>
      <c r="L1075">
        <v>154000</v>
      </c>
      <c r="M1075" t="b">
        <v>0</v>
      </c>
    </row>
    <row r="1076" spans="1:13">
      <c r="A1076" t="s">
        <v>1594</v>
      </c>
      <c r="B1076" t="s">
        <v>1003</v>
      </c>
      <c r="C1076" t="s">
        <v>1002</v>
      </c>
      <c r="D1076">
        <v>284</v>
      </c>
      <c r="E1076">
        <v>283</v>
      </c>
      <c r="F1076">
        <v>26.898841809524249</v>
      </c>
      <c r="G1076">
        <v>1.344942090476213</v>
      </c>
      <c r="H1076">
        <v>6.7247104523810632</v>
      </c>
      <c r="I1076">
        <v>0</v>
      </c>
      <c r="J1076">
        <v>150</v>
      </c>
      <c r="K1076">
        <v>1</v>
      </c>
      <c r="L1076">
        <v>154000</v>
      </c>
      <c r="M1076" t="b">
        <v>0</v>
      </c>
    </row>
    <row r="1077" spans="1:13">
      <c r="A1077" t="s">
        <v>1595</v>
      </c>
      <c r="B1077" t="s">
        <v>1003</v>
      </c>
      <c r="C1077" t="s">
        <v>1004</v>
      </c>
      <c r="D1077">
        <v>284</v>
      </c>
      <c r="E1077">
        <v>285</v>
      </c>
      <c r="F1077">
        <v>61.873485757212343</v>
      </c>
      <c r="G1077">
        <v>3.0936742878606172</v>
      </c>
      <c r="H1077">
        <v>15.468371439303089</v>
      </c>
      <c r="I1077">
        <v>0</v>
      </c>
      <c r="J1077">
        <v>150</v>
      </c>
      <c r="K1077">
        <v>1</v>
      </c>
      <c r="L1077">
        <v>154000</v>
      </c>
      <c r="M1077" t="b">
        <v>0</v>
      </c>
    </row>
    <row r="1078" spans="1:13">
      <c r="A1078" t="s">
        <v>1596</v>
      </c>
      <c r="B1078" t="s">
        <v>1003</v>
      </c>
      <c r="C1078" t="s">
        <v>1005</v>
      </c>
      <c r="D1078">
        <v>284</v>
      </c>
      <c r="E1078">
        <v>286</v>
      </c>
      <c r="F1078">
        <v>8.9608977921156647</v>
      </c>
      <c r="G1078">
        <v>0.4480448896057832</v>
      </c>
      <c r="H1078">
        <v>2.2402244480289162</v>
      </c>
      <c r="I1078">
        <v>0</v>
      </c>
      <c r="J1078">
        <v>150</v>
      </c>
      <c r="K1078">
        <v>1</v>
      </c>
      <c r="L1078">
        <v>154000</v>
      </c>
      <c r="M1078" t="b">
        <v>0</v>
      </c>
    </row>
    <row r="1079" spans="1:13">
      <c r="A1079" t="s">
        <v>1287</v>
      </c>
      <c r="B1079" t="s">
        <v>740</v>
      </c>
      <c r="C1079" t="s">
        <v>740</v>
      </c>
      <c r="D1079">
        <v>21</v>
      </c>
      <c r="E1079">
        <v>21</v>
      </c>
      <c r="F1079">
        <v>4.1353956806714924</v>
      </c>
      <c r="G1079">
        <v>0.2067697840335746</v>
      </c>
      <c r="H1079">
        <v>1.0338489201678731</v>
      </c>
      <c r="I1079">
        <v>0</v>
      </c>
      <c r="J1079">
        <v>150</v>
      </c>
      <c r="K1079">
        <v>1</v>
      </c>
      <c r="L1079">
        <v>154000</v>
      </c>
      <c r="M1079" t="b">
        <v>0</v>
      </c>
    </row>
    <row r="1080" spans="1:13">
      <c r="A1080" t="s">
        <v>1597</v>
      </c>
      <c r="B1080" t="s">
        <v>814</v>
      </c>
      <c r="C1080" t="s">
        <v>911</v>
      </c>
      <c r="D1080">
        <v>95</v>
      </c>
      <c r="E1080">
        <v>192</v>
      </c>
      <c r="F1080">
        <v>26.715886596364189</v>
      </c>
      <c r="G1080">
        <v>1.33579432981821</v>
      </c>
      <c r="H1080">
        <v>6.6789716490910473</v>
      </c>
      <c r="I1080">
        <v>0</v>
      </c>
      <c r="J1080">
        <v>800</v>
      </c>
      <c r="K1080">
        <v>1</v>
      </c>
      <c r="L1080">
        <v>345000</v>
      </c>
      <c r="M1080" t="b">
        <v>0</v>
      </c>
    </row>
    <row r="1081" spans="1:13">
      <c r="A1081" t="s">
        <v>1598</v>
      </c>
      <c r="B1081" t="s">
        <v>863</v>
      </c>
      <c r="C1081" t="s">
        <v>863</v>
      </c>
      <c r="D1081">
        <v>144</v>
      </c>
      <c r="E1081">
        <v>144</v>
      </c>
      <c r="F1081">
        <v>8.8043011218206715</v>
      </c>
      <c r="G1081">
        <v>0.44021505609103362</v>
      </c>
      <c r="H1081">
        <v>2.2010752804551679</v>
      </c>
      <c r="I1081">
        <v>0</v>
      </c>
      <c r="J1081">
        <v>150</v>
      </c>
      <c r="K1081">
        <v>1</v>
      </c>
      <c r="L1081">
        <v>154000</v>
      </c>
      <c r="M1081" t="b">
        <v>0</v>
      </c>
    </row>
    <row r="1082" spans="1:13">
      <c r="A1082" t="s">
        <v>1599</v>
      </c>
      <c r="B1082" t="s">
        <v>953</v>
      </c>
      <c r="C1082" t="s">
        <v>887</v>
      </c>
      <c r="D1082">
        <v>234</v>
      </c>
      <c r="E1082">
        <v>168</v>
      </c>
      <c r="F1082">
        <v>17.35982044006127</v>
      </c>
      <c r="G1082">
        <v>0.86799102200306333</v>
      </c>
      <c r="H1082">
        <v>4.3399551100153166</v>
      </c>
      <c r="I1082">
        <v>0</v>
      </c>
      <c r="J1082">
        <v>800</v>
      </c>
      <c r="K1082">
        <v>1</v>
      </c>
      <c r="L1082">
        <v>345000</v>
      </c>
      <c r="M1082" t="b">
        <v>0</v>
      </c>
    </row>
    <row r="1083" spans="1:13">
      <c r="A1083" t="s">
        <v>1600</v>
      </c>
      <c r="B1083" t="s">
        <v>953</v>
      </c>
      <c r="C1083" t="s">
        <v>906</v>
      </c>
      <c r="D1083">
        <v>234</v>
      </c>
      <c r="E1083">
        <v>187</v>
      </c>
      <c r="F1083">
        <v>24.234602049057539</v>
      </c>
      <c r="G1083">
        <v>1.211730102452877</v>
      </c>
      <c r="H1083">
        <v>6.0586505122643857</v>
      </c>
      <c r="I1083">
        <v>0</v>
      </c>
      <c r="J1083">
        <v>150</v>
      </c>
      <c r="K1083">
        <v>1</v>
      </c>
      <c r="L1083">
        <v>154000</v>
      </c>
      <c r="M1083" t="b">
        <v>0</v>
      </c>
    </row>
    <row r="1084" spans="1:13">
      <c r="A1084" t="s">
        <v>1601</v>
      </c>
      <c r="B1084" t="s">
        <v>906</v>
      </c>
      <c r="C1084" t="s">
        <v>883</v>
      </c>
      <c r="D1084">
        <v>187</v>
      </c>
      <c r="E1084">
        <v>164</v>
      </c>
      <c r="F1084">
        <v>8.935340792822096</v>
      </c>
      <c r="G1084">
        <v>0.44676703964110481</v>
      </c>
      <c r="H1084">
        <v>2.233835198205524</v>
      </c>
      <c r="I1084">
        <v>0</v>
      </c>
      <c r="J1084">
        <v>150</v>
      </c>
      <c r="K1084">
        <v>1</v>
      </c>
      <c r="L1084">
        <v>154000</v>
      </c>
      <c r="M1084" t="b">
        <v>0</v>
      </c>
    </row>
    <row r="1085" spans="1:13">
      <c r="A1085" t="s">
        <v>1361</v>
      </c>
      <c r="B1085" t="s">
        <v>884</v>
      </c>
      <c r="C1085" t="s">
        <v>884</v>
      </c>
      <c r="D1085">
        <v>165</v>
      </c>
      <c r="E1085">
        <v>165</v>
      </c>
      <c r="F1085">
        <v>5.2926983609182597E-2</v>
      </c>
      <c r="G1085">
        <v>2.6463491804591E-3</v>
      </c>
      <c r="H1085">
        <v>1.3231745902295601E-2</v>
      </c>
      <c r="I1085">
        <v>0</v>
      </c>
      <c r="J1085">
        <v>150</v>
      </c>
      <c r="K1085">
        <v>1</v>
      </c>
      <c r="L1085">
        <v>154000</v>
      </c>
      <c r="M1085" t="b">
        <v>0</v>
      </c>
    </row>
    <row r="1086" spans="1:13">
      <c r="A1086" t="s">
        <v>1602</v>
      </c>
      <c r="B1086" t="s">
        <v>1006</v>
      </c>
      <c r="C1086" t="s">
        <v>1007</v>
      </c>
      <c r="D1086">
        <v>287</v>
      </c>
      <c r="E1086">
        <v>288</v>
      </c>
      <c r="F1086">
        <v>18.90732542371892</v>
      </c>
      <c r="G1086">
        <v>0.94536627118594618</v>
      </c>
      <c r="H1086">
        <v>4.7268313559297308</v>
      </c>
      <c r="I1086">
        <v>0</v>
      </c>
      <c r="J1086">
        <v>150</v>
      </c>
      <c r="K1086">
        <v>1</v>
      </c>
      <c r="L1086">
        <v>154000</v>
      </c>
      <c r="M1086" t="b">
        <v>0</v>
      </c>
    </row>
    <row r="1087" spans="1:13">
      <c r="A1087" t="s">
        <v>1291</v>
      </c>
      <c r="B1087" t="s">
        <v>762</v>
      </c>
      <c r="C1087" t="s">
        <v>762</v>
      </c>
      <c r="D1087">
        <v>43</v>
      </c>
      <c r="E1087">
        <v>43</v>
      </c>
      <c r="F1087">
        <v>0.4096225204087422</v>
      </c>
      <c r="G1087">
        <v>2.0481126020437099E-2</v>
      </c>
      <c r="H1087">
        <v>0.10240563010218549</v>
      </c>
      <c r="I1087">
        <v>0</v>
      </c>
      <c r="J1087">
        <v>150</v>
      </c>
      <c r="K1087">
        <v>1</v>
      </c>
      <c r="L1087">
        <v>154000</v>
      </c>
      <c r="M1087" t="b">
        <v>0</v>
      </c>
    </row>
    <row r="1088" spans="1:13">
      <c r="A1088" t="s">
        <v>1291</v>
      </c>
      <c r="B1088" t="s">
        <v>762</v>
      </c>
      <c r="C1088" t="s">
        <v>762</v>
      </c>
      <c r="D1088">
        <v>43</v>
      </c>
      <c r="E1088">
        <v>43</v>
      </c>
      <c r="F1088">
        <v>0.32878293306374617</v>
      </c>
      <c r="G1088">
        <v>1.6439146653187301E-2</v>
      </c>
      <c r="H1088">
        <v>8.2195733265936502E-2</v>
      </c>
      <c r="I1088">
        <v>0</v>
      </c>
      <c r="J1088">
        <v>150</v>
      </c>
      <c r="K1088">
        <v>1</v>
      </c>
      <c r="L1088">
        <v>154000</v>
      </c>
      <c r="M1088" t="b">
        <v>0</v>
      </c>
    </row>
    <row r="1089" spans="1:13">
      <c r="A1089" t="s">
        <v>1603</v>
      </c>
      <c r="B1089" t="s">
        <v>863</v>
      </c>
      <c r="C1089" t="s">
        <v>772</v>
      </c>
      <c r="D1089">
        <v>144</v>
      </c>
      <c r="E1089">
        <v>53</v>
      </c>
      <c r="F1089">
        <v>13.173831903397261</v>
      </c>
      <c r="G1089">
        <v>0.65869159516986298</v>
      </c>
      <c r="H1089">
        <v>3.2934579758493152</v>
      </c>
      <c r="I1089">
        <v>0</v>
      </c>
      <c r="J1089">
        <v>150</v>
      </c>
      <c r="K1089">
        <v>1</v>
      </c>
      <c r="L1089">
        <v>154000</v>
      </c>
      <c r="M1089" t="b">
        <v>0</v>
      </c>
    </row>
    <row r="1090" spans="1:13">
      <c r="A1090" t="s">
        <v>1604</v>
      </c>
      <c r="B1090" t="s">
        <v>911</v>
      </c>
      <c r="C1090" t="s">
        <v>911</v>
      </c>
      <c r="D1090">
        <v>192</v>
      </c>
      <c r="E1090">
        <v>192</v>
      </c>
      <c r="F1090">
        <v>0.1180188837603402</v>
      </c>
      <c r="G1090">
        <v>5.9009441880170004E-3</v>
      </c>
      <c r="H1090">
        <v>2.9504720940085001E-2</v>
      </c>
      <c r="I1090">
        <v>0</v>
      </c>
      <c r="J1090">
        <v>800</v>
      </c>
      <c r="K1090">
        <v>1</v>
      </c>
      <c r="L1090">
        <v>345000</v>
      </c>
      <c r="M1090" t="b">
        <v>0</v>
      </c>
    </row>
    <row r="1091" spans="1:13">
      <c r="A1091" t="s">
        <v>1604</v>
      </c>
      <c r="B1091" t="s">
        <v>911</v>
      </c>
      <c r="C1091" t="s">
        <v>911</v>
      </c>
      <c r="D1091">
        <v>192</v>
      </c>
      <c r="E1091">
        <v>192</v>
      </c>
      <c r="F1091">
        <v>9.4700657504274199E-2</v>
      </c>
      <c r="G1091">
        <v>4.7350328752137003E-3</v>
      </c>
      <c r="H1091">
        <v>2.3675164376068501E-2</v>
      </c>
      <c r="I1091">
        <v>0</v>
      </c>
      <c r="J1091">
        <v>800</v>
      </c>
      <c r="K1091">
        <v>1</v>
      </c>
      <c r="L1091">
        <v>345000</v>
      </c>
      <c r="M1091" t="b">
        <v>0</v>
      </c>
    </row>
    <row r="1092" spans="1:13">
      <c r="A1092" t="s">
        <v>1271</v>
      </c>
      <c r="B1092" t="s">
        <v>811</v>
      </c>
      <c r="C1092" t="s">
        <v>811</v>
      </c>
      <c r="D1092">
        <v>92</v>
      </c>
      <c r="E1092">
        <v>92</v>
      </c>
      <c r="F1092">
        <v>4.2460997335947104</v>
      </c>
      <c r="G1092">
        <v>0.21230498667973549</v>
      </c>
      <c r="H1092">
        <v>1.061524933398678</v>
      </c>
      <c r="I1092">
        <v>0</v>
      </c>
      <c r="J1092">
        <v>150</v>
      </c>
      <c r="K1092">
        <v>1</v>
      </c>
      <c r="L1092">
        <v>154000</v>
      </c>
      <c r="M1092" t="b">
        <v>0</v>
      </c>
    </row>
    <row r="1093" spans="1:13">
      <c r="A1093" t="s">
        <v>1271</v>
      </c>
      <c r="B1093" t="s">
        <v>811</v>
      </c>
      <c r="C1093" t="s">
        <v>811</v>
      </c>
      <c r="D1093">
        <v>92</v>
      </c>
      <c r="E1093">
        <v>92</v>
      </c>
      <c r="F1093">
        <v>3.4461290508226541</v>
      </c>
      <c r="G1093">
        <v>0.17230645254113269</v>
      </c>
      <c r="H1093">
        <v>0.86153226270566352</v>
      </c>
      <c r="I1093">
        <v>0</v>
      </c>
      <c r="J1093">
        <v>150</v>
      </c>
      <c r="K1093">
        <v>1</v>
      </c>
      <c r="L1093">
        <v>154000</v>
      </c>
      <c r="M1093" t="b">
        <v>0</v>
      </c>
    </row>
    <row r="1094" spans="1:13">
      <c r="A1094" t="s">
        <v>1605</v>
      </c>
      <c r="B1094" t="s">
        <v>890</v>
      </c>
      <c r="C1094" t="s">
        <v>979</v>
      </c>
      <c r="D1094">
        <v>171</v>
      </c>
      <c r="E1094">
        <v>260</v>
      </c>
      <c r="F1094">
        <v>92.540205005708486</v>
      </c>
      <c r="G1094">
        <v>4.6270102502854238</v>
      </c>
      <c r="H1094">
        <v>23.135051251427122</v>
      </c>
      <c r="I1094">
        <v>0</v>
      </c>
      <c r="J1094">
        <v>150</v>
      </c>
      <c r="K1094">
        <v>1</v>
      </c>
      <c r="L1094">
        <v>154000</v>
      </c>
      <c r="M1094" t="b">
        <v>0</v>
      </c>
    </row>
    <row r="1095" spans="1:13">
      <c r="A1095" t="s">
        <v>1606</v>
      </c>
      <c r="B1095" t="s">
        <v>1008</v>
      </c>
      <c r="C1095" t="s">
        <v>1008</v>
      </c>
      <c r="D1095">
        <v>289</v>
      </c>
      <c r="E1095">
        <v>289</v>
      </c>
      <c r="F1095">
        <v>1.757055319948464</v>
      </c>
      <c r="G1095">
        <v>8.7852765997423199E-2</v>
      </c>
      <c r="H1095">
        <v>0.43926382998711611</v>
      </c>
      <c r="I1095">
        <v>0</v>
      </c>
      <c r="J1095">
        <v>150</v>
      </c>
      <c r="K1095">
        <v>1</v>
      </c>
      <c r="L1095">
        <v>154000</v>
      </c>
      <c r="M1095" t="b">
        <v>0</v>
      </c>
    </row>
    <row r="1096" spans="1:13">
      <c r="A1096" t="s">
        <v>1607</v>
      </c>
      <c r="B1096" t="s">
        <v>719</v>
      </c>
      <c r="C1096" t="s">
        <v>719</v>
      </c>
      <c r="D1096">
        <v>0</v>
      </c>
      <c r="E1096">
        <v>0</v>
      </c>
      <c r="F1096">
        <v>0.34944431856984459</v>
      </c>
      <c r="G1096">
        <v>1.7472215928492199E-2</v>
      </c>
      <c r="H1096">
        <v>8.7361079642461106E-2</v>
      </c>
      <c r="I1096">
        <v>0</v>
      </c>
      <c r="J1096">
        <v>800</v>
      </c>
      <c r="K1096">
        <v>1</v>
      </c>
      <c r="L1096">
        <v>345000</v>
      </c>
      <c r="M1096" t="b">
        <v>0</v>
      </c>
    </row>
    <row r="1097" spans="1:13">
      <c r="A1097" t="s">
        <v>1287</v>
      </c>
      <c r="B1097" t="s">
        <v>740</v>
      </c>
      <c r="C1097" t="s">
        <v>740</v>
      </c>
      <c r="D1097">
        <v>21</v>
      </c>
      <c r="E1097">
        <v>21</v>
      </c>
      <c r="F1097">
        <v>5.7711752116070416</v>
      </c>
      <c r="G1097">
        <v>0.28855876058035201</v>
      </c>
      <c r="H1097">
        <v>1.44279380290176</v>
      </c>
      <c r="I1097">
        <v>0</v>
      </c>
      <c r="J1097">
        <v>150</v>
      </c>
      <c r="K1097">
        <v>1</v>
      </c>
      <c r="L1097">
        <v>154000</v>
      </c>
      <c r="M1097" t="b">
        <v>0</v>
      </c>
    </row>
    <row r="1098" spans="1:13">
      <c r="A1098" t="s">
        <v>1608</v>
      </c>
      <c r="B1098" t="s">
        <v>831</v>
      </c>
      <c r="C1098" t="s">
        <v>899</v>
      </c>
      <c r="D1098">
        <v>112</v>
      </c>
      <c r="E1098">
        <v>180</v>
      </c>
      <c r="F1098">
        <v>16.121370323870941</v>
      </c>
      <c r="G1098">
        <v>0.80606851619354691</v>
      </c>
      <c r="H1098">
        <v>4.0303425809677353</v>
      </c>
      <c r="I1098">
        <v>0</v>
      </c>
      <c r="J1098">
        <v>800</v>
      </c>
      <c r="K1098">
        <v>1</v>
      </c>
      <c r="L1098">
        <v>345000</v>
      </c>
      <c r="M1098" t="b">
        <v>0</v>
      </c>
    </row>
    <row r="1099" spans="1:13">
      <c r="A1099" t="s">
        <v>1609</v>
      </c>
      <c r="B1099" t="s">
        <v>723</v>
      </c>
      <c r="C1099" t="s">
        <v>835</v>
      </c>
      <c r="D1099">
        <v>4</v>
      </c>
      <c r="E1099">
        <v>116</v>
      </c>
      <c r="F1099">
        <v>14.74279745023717</v>
      </c>
      <c r="G1099">
        <v>0.73713987251185842</v>
      </c>
      <c r="H1099">
        <v>3.685699362559292</v>
      </c>
      <c r="I1099">
        <v>0</v>
      </c>
      <c r="J1099">
        <v>800</v>
      </c>
      <c r="K1099">
        <v>1</v>
      </c>
      <c r="L1099">
        <v>345000</v>
      </c>
      <c r="M1099" t="b">
        <v>0</v>
      </c>
    </row>
    <row r="1100" spans="1:13">
      <c r="A1100" t="s">
        <v>1610</v>
      </c>
      <c r="B1100" t="s">
        <v>880</v>
      </c>
      <c r="C1100" t="s">
        <v>1009</v>
      </c>
      <c r="D1100">
        <v>161</v>
      </c>
      <c r="E1100">
        <v>290</v>
      </c>
      <c r="F1100">
        <v>19.570640368961431</v>
      </c>
      <c r="G1100">
        <v>0.97853201844807158</v>
      </c>
      <c r="H1100">
        <v>4.8926600922403578</v>
      </c>
      <c r="I1100">
        <v>0</v>
      </c>
      <c r="J1100">
        <v>150</v>
      </c>
      <c r="K1100">
        <v>1</v>
      </c>
      <c r="L1100">
        <v>154000</v>
      </c>
      <c r="M1100" t="b">
        <v>0</v>
      </c>
    </row>
    <row r="1101" spans="1:13">
      <c r="A1101" t="s">
        <v>1385</v>
      </c>
      <c r="B1101" t="s">
        <v>880</v>
      </c>
      <c r="C1101" t="s">
        <v>880</v>
      </c>
      <c r="D1101">
        <v>161</v>
      </c>
      <c r="E1101">
        <v>161</v>
      </c>
      <c r="F1101">
        <v>2.8236904459864771</v>
      </c>
      <c r="G1101">
        <v>0.14118452229932379</v>
      </c>
      <c r="H1101">
        <v>0.70592261149661928</v>
      </c>
      <c r="I1101">
        <v>0</v>
      </c>
      <c r="J1101">
        <v>150</v>
      </c>
      <c r="K1101">
        <v>1</v>
      </c>
      <c r="L1101">
        <v>154000</v>
      </c>
      <c r="M1101" t="b">
        <v>0</v>
      </c>
    </row>
    <row r="1102" spans="1:13">
      <c r="A1102" t="s">
        <v>1611</v>
      </c>
      <c r="B1102" t="s">
        <v>792</v>
      </c>
      <c r="C1102" t="s">
        <v>792</v>
      </c>
      <c r="D1102">
        <v>73</v>
      </c>
      <c r="E1102">
        <v>73</v>
      </c>
      <c r="F1102">
        <v>0.38832323065849189</v>
      </c>
      <c r="G1102">
        <v>1.9416161532924501E-2</v>
      </c>
      <c r="H1102">
        <v>9.7080807664622903E-2</v>
      </c>
      <c r="I1102">
        <v>0</v>
      </c>
      <c r="J1102">
        <v>800</v>
      </c>
      <c r="K1102">
        <v>1</v>
      </c>
      <c r="L1102">
        <v>345000</v>
      </c>
      <c r="M1102" t="b">
        <v>0</v>
      </c>
    </row>
    <row r="1103" spans="1:13">
      <c r="A1103" t="s">
        <v>1604</v>
      </c>
      <c r="B1103" t="s">
        <v>911</v>
      </c>
      <c r="C1103" t="s">
        <v>911</v>
      </c>
      <c r="D1103">
        <v>192</v>
      </c>
      <c r="E1103">
        <v>192</v>
      </c>
      <c r="F1103">
        <v>3.9166997465436921</v>
      </c>
      <c r="G1103">
        <v>0.1958349873271846</v>
      </c>
      <c r="H1103">
        <v>0.97917493663592303</v>
      </c>
      <c r="I1103">
        <v>0</v>
      </c>
      <c r="J1103">
        <v>150</v>
      </c>
      <c r="K1103">
        <v>1</v>
      </c>
      <c r="L1103">
        <v>154000</v>
      </c>
      <c r="M1103" t="b">
        <v>0</v>
      </c>
    </row>
    <row r="1104" spans="1:13">
      <c r="A1104" t="s">
        <v>1604</v>
      </c>
      <c r="B1104" t="s">
        <v>911</v>
      </c>
      <c r="C1104" t="s">
        <v>911</v>
      </c>
      <c r="D1104">
        <v>192</v>
      </c>
      <c r="E1104">
        <v>192</v>
      </c>
      <c r="F1104">
        <v>2.845625023073691</v>
      </c>
      <c r="G1104">
        <v>0.14228125115368451</v>
      </c>
      <c r="H1104">
        <v>0.71140625576842276</v>
      </c>
      <c r="I1104">
        <v>0</v>
      </c>
      <c r="J1104">
        <v>150</v>
      </c>
      <c r="K1104">
        <v>1</v>
      </c>
      <c r="L1104">
        <v>154000</v>
      </c>
      <c r="M1104" t="b">
        <v>0</v>
      </c>
    </row>
    <row r="1105" spans="1:13">
      <c r="A1105" t="s">
        <v>1604</v>
      </c>
      <c r="B1105" t="s">
        <v>911</v>
      </c>
      <c r="C1105" t="s">
        <v>911</v>
      </c>
      <c r="D1105">
        <v>192</v>
      </c>
      <c r="E1105">
        <v>192</v>
      </c>
      <c r="F1105">
        <v>0.10674207470972059</v>
      </c>
      <c r="G1105">
        <v>5.3371037354860004E-3</v>
      </c>
      <c r="H1105">
        <v>2.66855186774301E-2</v>
      </c>
      <c r="I1105">
        <v>0</v>
      </c>
      <c r="J1105">
        <v>150</v>
      </c>
      <c r="K1105">
        <v>1</v>
      </c>
      <c r="L1105">
        <v>154000</v>
      </c>
      <c r="M1105" t="b">
        <v>0</v>
      </c>
    </row>
    <row r="1106" spans="1:13">
      <c r="A1106" t="s">
        <v>1604</v>
      </c>
      <c r="B1106" t="s">
        <v>911</v>
      </c>
      <c r="C1106" t="s">
        <v>911</v>
      </c>
      <c r="D1106">
        <v>192</v>
      </c>
      <c r="E1106">
        <v>192</v>
      </c>
      <c r="F1106">
        <v>0.1176979856189606</v>
      </c>
      <c r="G1106">
        <v>5.884899280948E-3</v>
      </c>
      <c r="H1106">
        <v>2.94244964047401E-2</v>
      </c>
      <c r="I1106">
        <v>0</v>
      </c>
      <c r="J1106">
        <v>150</v>
      </c>
      <c r="K1106">
        <v>1</v>
      </c>
      <c r="L1106">
        <v>154000</v>
      </c>
      <c r="M1106" t="b">
        <v>0</v>
      </c>
    </row>
    <row r="1107" spans="1:13">
      <c r="A1107" t="s">
        <v>1612</v>
      </c>
      <c r="B1107" t="s">
        <v>814</v>
      </c>
      <c r="C1107" t="s">
        <v>1010</v>
      </c>
      <c r="D1107">
        <v>95</v>
      </c>
      <c r="E1107">
        <v>291</v>
      </c>
      <c r="F1107">
        <v>49.45297811799356</v>
      </c>
      <c r="G1107">
        <v>2.4726489058996779</v>
      </c>
      <c r="H1107">
        <v>12.36324452949839</v>
      </c>
      <c r="I1107">
        <v>0</v>
      </c>
      <c r="J1107">
        <v>150</v>
      </c>
      <c r="K1107">
        <v>1</v>
      </c>
      <c r="L1107">
        <v>154000</v>
      </c>
      <c r="M1107" t="b">
        <v>0</v>
      </c>
    </row>
    <row r="1108" spans="1:13">
      <c r="A1108" t="s">
        <v>1613</v>
      </c>
      <c r="B1108" t="s">
        <v>906</v>
      </c>
      <c r="C1108" t="s">
        <v>749</v>
      </c>
      <c r="D1108">
        <v>187</v>
      </c>
      <c r="E1108">
        <v>30</v>
      </c>
      <c r="F1108">
        <v>7.8942154303185523</v>
      </c>
      <c r="G1108">
        <v>0.39471077151592759</v>
      </c>
      <c r="H1108">
        <v>1.9735538575796381</v>
      </c>
      <c r="I1108">
        <v>0</v>
      </c>
      <c r="J1108">
        <v>800</v>
      </c>
      <c r="K1108">
        <v>1</v>
      </c>
      <c r="L1108">
        <v>345000</v>
      </c>
      <c r="M1108" t="b">
        <v>0</v>
      </c>
    </row>
    <row r="1109" spans="1:13">
      <c r="A1109" t="s">
        <v>1369</v>
      </c>
      <c r="B1109" t="s">
        <v>746</v>
      </c>
      <c r="C1109" t="s">
        <v>730</v>
      </c>
      <c r="D1109">
        <v>27</v>
      </c>
      <c r="E1109">
        <v>11</v>
      </c>
      <c r="F1109">
        <v>7.3656910335652848</v>
      </c>
      <c r="G1109">
        <v>0.36828455167826418</v>
      </c>
      <c r="H1109">
        <v>1.841422758391321</v>
      </c>
      <c r="I1109">
        <v>0</v>
      </c>
      <c r="J1109">
        <v>800</v>
      </c>
      <c r="K1109">
        <v>1</v>
      </c>
      <c r="L1109">
        <v>345000</v>
      </c>
      <c r="M1109" t="b">
        <v>0</v>
      </c>
    </row>
    <row r="1110" spans="1:13">
      <c r="A1110" t="s">
        <v>1189</v>
      </c>
      <c r="B1110" t="s">
        <v>766</v>
      </c>
      <c r="C1110" t="s">
        <v>766</v>
      </c>
      <c r="D1110">
        <v>47</v>
      </c>
      <c r="E1110">
        <v>47</v>
      </c>
      <c r="F1110">
        <v>0.9943369667432248</v>
      </c>
      <c r="G1110">
        <v>4.9716848337161203E-2</v>
      </c>
      <c r="H1110">
        <v>0.2485842416858062</v>
      </c>
      <c r="I1110">
        <v>0</v>
      </c>
      <c r="J1110">
        <v>800</v>
      </c>
      <c r="K1110">
        <v>1</v>
      </c>
      <c r="L1110">
        <v>345000</v>
      </c>
      <c r="M1110" t="b">
        <v>0</v>
      </c>
    </row>
    <row r="1111" spans="1:13">
      <c r="A1111" t="s">
        <v>1189</v>
      </c>
      <c r="B1111" t="s">
        <v>766</v>
      </c>
      <c r="C1111" t="s">
        <v>766</v>
      </c>
      <c r="D1111">
        <v>47</v>
      </c>
      <c r="E1111">
        <v>47</v>
      </c>
      <c r="F1111">
        <v>0.17663568391833909</v>
      </c>
      <c r="G1111">
        <v>8.8317841959168995E-3</v>
      </c>
      <c r="H1111">
        <v>4.4158920979584702E-2</v>
      </c>
      <c r="I1111">
        <v>0</v>
      </c>
      <c r="J1111">
        <v>3500</v>
      </c>
      <c r="K1111">
        <v>1</v>
      </c>
      <c r="L1111">
        <v>765000</v>
      </c>
      <c r="M1111" t="b">
        <v>0</v>
      </c>
    </row>
    <row r="1112" spans="1:13">
      <c r="A1112" t="s">
        <v>1189</v>
      </c>
      <c r="B1112" t="s">
        <v>766</v>
      </c>
      <c r="C1112" t="s">
        <v>766</v>
      </c>
      <c r="D1112">
        <v>47</v>
      </c>
      <c r="E1112">
        <v>47</v>
      </c>
      <c r="F1112">
        <v>0.20490048299645561</v>
      </c>
      <c r="G1112">
        <v>1.02450241498227E-2</v>
      </c>
      <c r="H1112">
        <v>5.1225120749113902E-2</v>
      </c>
      <c r="I1112">
        <v>0</v>
      </c>
      <c r="J1112">
        <v>3500</v>
      </c>
      <c r="K1112">
        <v>1</v>
      </c>
      <c r="L1112">
        <v>765000</v>
      </c>
      <c r="M1112" t="b">
        <v>0</v>
      </c>
    </row>
    <row r="1113" spans="1:13">
      <c r="A1113" t="s">
        <v>1189</v>
      </c>
      <c r="B1113" t="s">
        <v>766</v>
      </c>
      <c r="C1113" t="s">
        <v>766</v>
      </c>
      <c r="D1113">
        <v>47</v>
      </c>
      <c r="E1113">
        <v>47</v>
      </c>
      <c r="F1113">
        <v>0.9835416548585928</v>
      </c>
      <c r="G1113">
        <v>4.9177082742929597E-2</v>
      </c>
      <c r="H1113">
        <v>0.2458854137146482</v>
      </c>
      <c r="I1113">
        <v>0</v>
      </c>
      <c r="J1113">
        <v>800</v>
      </c>
      <c r="K1113">
        <v>1</v>
      </c>
      <c r="L1113">
        <v>345000</v>
      </c>
      <c r="M1113" t="b">
        <v>0</v>
      </c>
    </row>
    <row r="1114" spans="1:13">
      <c r="A1114" t="s">
        <v>1376</v>
      </c>
      <c r="B1114" t="s">
        <v>720</v>
      </c>
      <c r="C1114" t="s">
        <v>720</v>
      </c>
      <c r="D1114">
        <v>1</v>
      </c>
      <c r="E1114">
        <v>1</v>
      </c>
      <c r="F1114">
        <v>0.24604149094134509</v>
      </c>
      <c r="G1114">
        <v>1.23020745470672E-2</v>
      </c>
      <c r="H1114">
        <v>6.1510372735336202E-2</v>
      </c>
      <c r="I1114">
        <v>0</v>
      </c>
      <c r="J1114">
        <v>800</v>
      </c>
      <c r="K1114">
        <v>1</v>
      </c>
      <c r="L1114">
        <v>345000</v>
      </c>
      <c r="M1114" t="b">
        <v>0</v>
      </c>
    </row>
    <row r="1115" spans="1:13">
      <c r="A1115" t="s">
        <v>1376</v>
      </c>
      <c r="B1115" t="s">
        <v>720</v>
      </c>
      <c r="C1115" t="s">
        <v>720</v>
      </c>
      <c r="D1115">
        <v>1</v>
      </c>
      <c r="E1115">
        <v>1</v>
      </c>
      <c r="F1115">
        <v>0.25459002732332031</v>
      </c>
      <c r="G1115">
        <v>1.2729501366165999E-2</v>
      </c>
      <c r="H1115">
        <v>6.3647506830829995E-2</v>
      </c>
      <c r="I1115">
        <v>0</v>
      </c>
      <c r="J1115">
        <v>800</v>
      </c>
      <c r="K1115">
        <v>1</v>
      </c>
      <c r="L1115">
        <v>345000</v>
      </c>
      <c r="M1115" t="b">
        <v>0</v>
      </c>
    </row>
    <row r="1116" spans="1:13">
      <c r="A1116" t="s">
        <v>1373</v>
      </c>
      <c r="B1116" t="s">
        <v>749</v>
      </c>
      <c r="C1116" t="s">
        <v>749</v>
      </c>
      <c r="D1116">
        <v>30</v>
      </c>
      <c r="E1116">
        <v>30</v>
      </c>
      <c r="F1116">
        <v>8.0144459785250893E-2</v>
      </c>
      <c r="G1116">
        <v>4.0072229892625004E-3</v>
      </c>
      <c r="H1116">
        <v>2.0036114946312699E-2</v>
      </c>
      <c r="I1116">
        <v>0</v>
      </c>
      <c r="J1116">
        <v>800</v>
      </c>
      <c r="K1116">
        <v>1</v>
      </c>
      <c r="L1116">
        <v>345000</v>
      </c>
      <c r="M1116" t="b">
        <v>0</v>
      </c>
    </row>
    <row r="1117" spans="1:13">
      <c r="A1117" t="s">
        <v>1373</v>
      </c>
      <c r="B1117" t="s">
        <v>749</v>
      </c>
      <c r="C1117" t="s">
        <v>749</v>
      </c>
      <c r="D1117">
        <v>30</v>
      </c>
      <c r="E1117">
        <v>30</v>
      </c>
      <c r="F1117">
        <v>7.9546773620395694E-2</v>
      </c>
      <c r="G1117">
        <v>3.9773386810197002E-3</v>
      </c>
      <c r="H1117">
        <v>1.9886693405098899E-2</v>
      </c>
      <c r="I1117">
        <v>0</v>
      </c>
      <c r="J1117">
        <v>800</v>
      </c>
      <c r="K1117">
        <v>1</v>
      </c>
      <c r="L1117">
        <v>345000</v>
      </c>
      <c r="M1117" t="b">
        <v>0</v>
      </c>
    </row>
    <row r="1118" spans="1:13">
      <c r="A1118" t="s">
        <v>1373</v>
      </c>
      <c r="B1118" t="s">
        <v>749</v>
      </c>
      <c r="C1118" t="s">
        <v>749</v>
      </c>
      <c r="D1118">
        <v>30</v>
      </c>
      <c r="E1118">
        <v>30</v>
      </c>
      <c r="F1118">
        <v>8.0364455343887697E-2</v>
      </c>
      <c r="G1118">
        <v>4.0182227671943004E-3</v>
      </c>
      <c r="H1118">
        <v>2.00911138359719E-2</v>
      </c>
      <c r="I1118">
        <v>0</v>
      </c>
      <c r="J1118">
        <v>800</v>
      </c>
      <c r="K1118">
        <v>1</v>
      </c>
      <c r="L1118">
        <v>345000</v>
      </c>
      <c r="M1118" t="b">
        <v>0</v>
      </c>
    </row>
    <row r="1119" spans="1:13">
      <c r="A1119" t="s">
        <v>1373</v>
      </c>
      <c r="B1119" t="s">
        <v>749</v>
      </c>
      <c r="C1119" t="s">
        <v>749</v>
      </c>
      <c r="D1119">
        <v>30</v>
      </c>
      <c r="E1119">
        <v>30</v>
      </c>
      <c r="F1119">
        <v>8.1398674194936099E-2</v>
      </c>
      <c r="G1119">
        <v>4.0699337097467999E-3</v>
      </c>
      <c r="H1119">
        <v>2.0349668548734001E-2</v>
      </c>
      <c r="I1119">
        <v>0</v>
      </c>
      <c r="J1119">
        <v>800</v>
      </c>
      <c r="K1119">
        <v>1</v>
      </c>
      <c r="L1119">
        <v>345000</v>
      </c>
      <c r="M1119" t="b">
        <v>0</v>
      </c>
    </row>
    <row r="1120" spans="1:13">
      <c r="A1120" t="s">
        <v>1373</v>
      </c>
      <c r="B1120" t="s">
        <v>749</v>
      </c>
      <c r="C1120" t="s">
        <v>749</v>
      </c>
      <c r="D1120">
        <v>30</v>
      </c>
      <c r="E1120">
        <v>30</v>
      </c>
      <c r="F1120">
        <v>4.6787702609875694</v>
      </c>
      <c r="G1120">
        <v>0.23393851304937849</v>
      </c>
      <c r="H1120">
        <v>1.1696925652468919</v>
      </c>
      <c r="I1120">
        <v>0</v>
      </c>
      <c r="J1120">
        <v>800</v>
      </c>
      <c r="K1120">
        <v>1</v>
      </c>
      <c r="L1120">
        <v>345000</v>
      </c>
      <c r="M1120" t="b">
        <v>0</v>
      </c>
    </row>
    <row r="1121" spans="1:13">
      <c r="A1121" t="s">
        <v>1614</v>
      </c>
      <c r="B1121" t="s">
        <v>1043</v>
      </c>
      <c r="C1121" t="s">
        <v>1011</v>
      </c>
      <c r="D1121">
        <v>324</v>
      </c>
      <c r="E1121">
        <v>292</v>
      </c>
      <c r="F1121">
        <v>13.894762643971131</v>
      </c>
      <c r="G1121">
        <v>0.6947381321985564</v>
      </c>
      <c r="H1121">
        <v>3.4736906609927818</v>
      </c>
      <c r="I1121">
        <v>0</v>
      </c>
      <c r="J1121">
        <v>800</v>
      </c>
      <c r="K1121">
        <v>1</v>
      </c>
      <c r="L1121">
        <v>345000</v>
      </c>
      <c r="M1121" t="b">
        <v>0</v>
      </c>
    </row>
    <row r="1122" spans="1:13">
      <c r="A1122" t="s">
        <v>1505</v>
      </c>
      <c r="B1122" t="s">
        <v>1011</v>
      </c>
      <c r="C1122" t="s">
        <v>1011</v>
      </c>
      <c r="D1122">
        <v>292</v>
      </c>
      <c r="E1122">
        <v>292</v>
      </c>
      <c r="F1122">
        <v>3.6292064158506778</v>
      </c>
      <c r="G1122">
        <v>0.18146032079253391</v>
      </c>
      <c r="H1122">
        <v>0.90730160396266957</v>
      </c>
      <c r="I1122">
        <v>0</v>
      </c>
      <c r="J1122">
        <v>150</v>
      </c>
      <c r="K1122">
        <v>1</v>
      </c>
      <c r="L1122">
        <v>154000</v>
      </c>
      <c r="M1122" t="b">
        <v>0</v>
      </c>
    </row>
    <row r="1123" spans="1:13">
      <c r="A1123" t="s">
        <v>1615</v>
      </c>
      <c r="B1123" t="s">
        <v>1012</v>
      </c>
      <c r="C1123" t="s">
        <v>830</v>
      </c>
      <c r="D1123">
        <v>293</v>
      </c>
      <c r="E1123">
        <v>111</v>
      </c>
      <c r="F1123">
        <v>44.820525859205411</v>
      </c>
      <c r="G1123">
        <v>2.24102629296027</v>
      </c>
      <c r="H1123">
        <v>11.205131464801349</v>
      </c>
      <c r="I1123">
        <v>0</v>
      </c>
      <c r="J1123">
        <v>800</v>
      </c>
      <c r="K1123">
        <v>1</v>
      </c>
      <c r="L1123">
        <v>345000</v>
      </c>
      <c r="M1123" t="b">
        <v>0</v>
      </c>
    </row>
    <row r="1124" spans="1:13">
      <c r="A1124" t="s">
        <v>1616</v>
      </c>
      <c r="B1124" t="s">
        <v>1013</v>
      </c>
      <c r="C1124" t="s">
        <v>1014</v>
      </c>
      <c r="D1124">
        <v>294</v>
      </c>
      <c r="E1124">
        <v>295</v>
      </c>
      <c r="F1124">
        <v>20.79788122832279</v>
      </c>
      <c r="G1124">
        <v>1.03989406141614</v>
      </c>
      <c r="H1124">
        <v>5.1994703070806976</v>
      </c>
      <c r="I1124">
        <v>0</v>
      </c>
      <c r="J1124">
        <v>800</v>
      </c>
      <c r="K1124">
        <v>1</v>
      </c>
      <c r="L1124">
        <v>345000</v>
      </c>
      <c r="M1124" t="b">
        <v>0</v>
      </c>
    </row>
    <row r="1125" spans="1:13">
      <c r="A1125" t="s">
        <v>1617</v>
      </c>
      <c r="B1125" t="s">
        <v>1013</v>
      </c>
      <c r="C1125" t="s">
        <v>1013</v>
      </c>
      <c r="D1125">
        <v>294</v>
      </c>
      <c r="E1125">
        <v>294</v>
      </c>
      <c r="F1125">
        <v>0.1326945854377109</v>
      </c>
      <c r="G1125">
        <v>6.6347292718855E-3</v>
      </c>
      <c r="H1125">
        <v>3.3173646359427697E-2</v>
      </c>
      <c r="I1125">
        <v>0</v>
      </c>
      <c r="J1125">
        <v>800</v>
      </c>
      <c r="K1125">
        <v>1</v>
      </c>
      <c r="L1125">
        <v>345000</v>
      </c>
      <c r="M1125" t="b">
        <v>0</v>
      </c>
    </row>
    <row r="1126" spans="1:13">
      <c r="A1126" t="s">
        <v>1617</v>
      </c>
      <c r="B1126" t="s">
        <v>1013</v>
      </c>
      <c r="C1126" t="s">
        <v>1013</v>
      </c>
      <c r="D1126">
        <v>294</v>
      </c>
      <c r="E1126">
        <v>294</v>
      </c>
      <c r="F1126">
        <v>0.1328483934439425</v>
      </c>
      <c r="G1126">
        <v>6.6424196721971002E-3</v>
      </c>
      <c r="H1126">
        <v>3.3212098360985598E-2</v>
      </c>
      <c r="I1126">
        <v>0</v>
      </c>
      <c r="J1126">
        <v>800</v>
      </c>
      <c r="K1126">
        <v>1</v>
      </c>
      <c r="L1126">
        <v>345000</v>
      </c>
      <c r="M1126" t="b">
        <v>0</v>
      </c>
    </row>
    <row r="1127" spans="1:13">
      <c r="A1127" t="s">
        <v>1242</v>
      </c>
      <c r="B1127" t="s">
        <v>721</v>
      </c>
      <c r="C1127" t="s">
        <v>721</v>
      </c>
      <c r="D1127">
        <v>2</v>
      </c>
      <c r="E1127">
        <v>2</v>
      </c>
      <c r="F1127">
        <v>5.1794778277824E-2</v>
      </c>
      <c r="G1127">
        <v>2.5897389138912E-3</v>
      </c>
      <c r="H1127">
        <v>1.2948694569456E-2</v>
      </c>
      <c r="I1127">
        <v>0</v>
      </c>
      <c r="J1127">
        <v>150</v>
      </c>
      <c r="K1127">
        <v>1</v>
      </c>
      <c r="L1127">
        <v>154000</v>
      </c>
      <c r="M1127" t="b">
        <v>0</v>
      </c>
    </row>
    <row r="1128" spans="1:13">
      <c r="A1128" t="s">
        <v>1242</v>
      </c>
      <c r="B1128" t="s">
        <v>721</v>
      </c>
      <c r="C1128" t="s">
        <v>721</v>
      </c>
      <c r="D1128">
        <v>2</v>
      </c>
      <c r="E1128">
        <v>2</v>
      </c>
      <c r="F1128">
        <v>0.8395573798283914</v>
      </c>
      <c r="G1128">
        <v>4.1977868991419497E-2</v>
      </c>
      <c r="H1128">
        <v>0.2098893449570978</v>
      </c>
      <c r="I1128">
        <v>0</v>
      </c>
      <c r="J1128">
        <v>150</v>
      </c>
      <c r="K1128">
        <v>1</v>
      </c>
      <c r="L1128">
        <v>154000</v>
      </c>
      <c r="M1128" t="b">
        <v>0</v>
      </c>
    </row>
    <row r="1129" spans="1:13">
      <c r="A1129" t="s">
        <v>1382</v>
      </c>
      <c r="B1129" t="s">
        <v>721</v>
      </c>
      <c r="C1129" t="s">
        <v>833</v>
      </c>
      <c r="D1129">
        <v>2</v>
      </c>
      <c r="E1129">
        <v>114</v>
      </c>
      <c r="F1129">
        <v>13.56815662907303</v>
      </c>
      <c r="G1129">
        <v>0.67840783145365158</v>
      </c>
      <c r="H1129">
        <v>3.392039157268258</v>
      </c>
      <c r="I1129">
        <v>0</v>
      </c>
      <c r="J1129">
        <v>800</v>
      </c>
      <c r="K1129">
        <v>1</v>
      </c>
      <c r="L1129">
        <v>345000</v>
      </c>
      <c r="M1129" t="b">
        <v>0</v>
      </c>
    </row>
    <row r="1130" spans="1:13">
      <c r="A1130" t="s">
        <v>1618</v>
      </c>
      <c r="B1130" t="s">
        <v>752</v>
      </c>
      <c r="C1130" t="s">
        <v>754</v>
      </c>
      <c r="D1130">
        <v>33</v>
      </c>
      <c r="E1130">
        <v>35</v>
      </c>
      <c r="F1130">
        <v>15.3514520923706</v>
      </c>
      <c r="G1130">
        <v>0.76757260461853005</v>
      </c>
      <c r="H1130">
        <v>3.83786302309265</v>
      </c>
      <c r="I1130">
        <v>0</v>
      </c>
      <c r="J1130">
        <v>800</v>
      </c>
      <c r="K1130">
        <v>1</v>
      </c>
      <c r="L1130">
        <v>345000</v>
      </c>
      <c r="M1130" t="b">
        <v>0</v>
      </c>
    </row>
    <row r="1131" spans="1:13">
      <c r="A1131" t="s">
        <v>1619</v>
      </c>
      <c r="B1131" t="s">
        <v>758</v>
      </c>
      <c r="C1131" t="s">
        <v>754</v>
      </c>
      <c r="D1131">
        <v>39</v>
      </c>
      <c r="E1131">
        <v>35</v>
      </c>
      <c r="F1131">
        <v>12.8558939277617</v>
      </c>
      <c r="G1131">
        <v>0.64279469638808484</v>
      </c>
      <c r="H1131">
        <v>3.2139734819404242</v>
      </c>
      <c r="I1131">
        <v>0</v>
      </c>
      <c r="J1131">
        <v>800</v>
      </c>
      <c r="K1131">
        <v>1</v>
      </c>
      <c r="L1131">
        <v>345000</v>
      </c>
      <c r="M1131" t="b">
        <v>0</v>
      </c>
    </row>
    <row r="1132" spans="1:13">
      <c r="A1132" t="s">
        <v>1178</v>
      </c>
      <c r="B1132" t="s">
        <v>757</v>
      </c>
      <c r="C1132" t="s">
        <v>757</v>
      </c>
      <c r="D1132">
        <v>38</v>
      </c>
      <c r="E1132">
        <v>38</v>
      </c>
      <c r="F1132">
        <v>2.9910723580622141</v>
      </c>
      <c r="G1132">
        <v>0.1495536179031107</v>
      </c>
      <c r="H1132">
        <v>0.7477680895155534</v>
      </c>
      <c r="I1132">
        <v>0</v>
      </c>
      <c r="J1132">
        <v>800</v>
      </c>
      <c r="K1132">
        <v>1</v>
      </c>
      <c r="L1132">
        <v>345000</v>
      </c>
      <c r="M1132" t="b">
        <v>0</v>
      </c>
    </row>
    <row r="1133" spans="1:13">
      <c r="A1133" t="s">
        <v>1509</v>
      </c>
      <c r="B1133" t="s">
        <v>846</v>
      </c>
      <c r="C1133" t="s">
        <v>846</v>
      </c>
      <c r="D1133">
        <v>127</v>
      </c>
      <c r="E1133">
        <v>127</v>
      </c>
      <c r="F1133">
        <v>1.7674110458006911</v>
      </c>
      <c r="G1133">
        <v>8.8370552290034501E-2</v>
      </c>
      <c r="H1133">
        <v>0.44185276145017283</v>
      </c>
      <c r="I1133">
        <v>0</v>
      </c>
      <c r="J1133">
        <v>800</v>
      </c>
      <c r="K1133">
        <v>1</v>
      </c>
      <c r="L1133">
        <v>345000</v>
      </c>
      <c r="M1133" t="b">
        <v>0</v>
      </c>
    </row>
    <row r="1134" spans="1:13">
      <c r="A1134" t="s">
        <v>1510</v>
      </c>
      <c r="B1134" t="s">
        <v>843</v>
      </c>
      <c r="C1134" t="s">
        <v>846</v>
      </c>
      <c r="D1134">
        <v>124</v>
      </c>
      <c r="E1134">
        <v>127</v>
      </c>
      <c r="F1134">
        <v>19.11742238779464</v>
      </c>
      <c r="G1134">
        <v>0.95587111938973202</v>
      </c>
      <c r="H1134">
        <v>4.7793555969486592</v>
      </c>
      <c r="I1134">
        <v>0</v>
      </c>
      <c r="J1134">
        <v>800</v>
      </c>
      <c r="K1134">
        <v>1</v>
      </c>
      <c r="L1134">
        <v>345000</v>
      </c>
      <c r="M1134" t="b">
        <v>0</v>
      </c>
    </row>
    <row r="1135" spans="1:13">
      <c r="A1135" t="s">
        <v>1301</v>
      </c>
      <c r="B1135" t="s">
        <v>843</v>
      </c>
      <c r="C1135" t="s">
        <v>843</v>
      </c>
      <c r="D1135">
        <v>124</v>
      </c>
      <c r="E1135">
        <v>124</v>
      </c>
      <c r="F1135">
        <v>3.4309846032197719</v>
      </c>
      <c r="G1135">
        <v>0.17154923016098861</v>
      </c>
      <c r="H1135">
        <v>0.8577461508049431</v>
      </c>
      <c r="I1135">
        <v>0</v>
      </c>
      <c r="J1135">
        <v>800</v>
      </c>
      <c r="K1135">
        <v>1</v>
      </c>
      <c r="L1135">
        <v>345000</v>
      </c>
      <c r="M1135" t="b">
        <v>0</v>
      </c>
    </row>
    <row r="1136" spans="1:13">
      <c r="A1136" t="s">
        <v>1423</v>
      </c>
      <c r="B1136" t="s">
        <v>909</v>
      </c>
      <c r="C1136" t="s">
        <v>909</v>
      </c>
      <c r="D1136">
        <v>190</v>
      </c>
      <c r="E1136">
        <v>190</v>
      </c>
      <c r="F1136">
        <v>9.1230222107728506E-2</v>
      </c>
      <c r="G1136">
        <v>4.5615111053864E-3</v>
      </c>
      <c r="H1136">
        <v>2.2807555526932099E-2</v>
      </c>
      <c r="I1136">
        <v>0</v>
      </c>
      <c r="J1136">
        <v>150</v>
      </c>
      <c r="K1136">
        <v>1</v>
      </c>
      <c r="L1136">
        <v>154000</v>
      </c>
      <c r="M1136" t="b">
        <v>0</v>
      </c>
    </row>
    <row r="1137" spans="1:13">
      <c r="A1137" t="s">
        <v>1423</v>
      </c>
      <c r="B1137" t="s">
        <v>909</v>
      </c>
      <c r="C1137" t="s">
        <v>909</v>
      </c>
      <c r="D1137">
        <v>190</v>
      </c>
      <c r="E1137">
        <v>190</v>
      </c>
      <c r="F1137">
        <v>2.207214770838553</v>
      </c>
      <c r="G1137">
        <v>0.1103607385419276</v>
      </c>
      <c r="H1137">
        <v>0.55180369270963836</v>
      </c>
      <c r="I1137">
        <v>0</v>
      </c>
      <c r="J1137">
        <v>150</v>
      </c>
      <c r="K1137">
        <v>1</v>
      </c>
      <c r="L1137">
        <v>154000</v>
      </c>
      <c r="M1137" t="b">
        <v>0</v>
      </c>
    </row>
    <row r="1138" spans="1:13">
      <c r="A1138" t="s">
        <v>1620</v>
      </c>
      <c r="B1138" t="s">
        <v>729</v>
      </c>
      <c r="C1138" t="s">
        <v>817</v>
      </c>
      <c r="D1138">
        <v>10</v>
      </c>
      <c r="E1138">
        <v>98</v>
      </c>
      <c r="F1138">
        <v>35.770535359494758</v>
      </c>
      <c r="G1138">
        <v>1.7885267679747381</v>
      </c>
      <c r="H1138">
        <v>8.9426338398736895</v>
      </c>
      <c r="I1138">
        <v>0</v>
      </c>
      <c r="J1138">
        <v>800</v>
      </c>
      <c r="K1138">
        <v>1</v>
      </c>
      <c r="L1138">
        <v>345000</v>
      </c>
      <c r="M1138" t="b">
        <v>0</v>
      </c>
    </row>
    <row r="1139" spans="1:13">
      <c r="A1139" t="s">
        <v>1621</v>
      </c>
      <c r="B1139" t="s">
        <v>899</v>
      </c>
      <c r="C1139" t="s">
        <v>818</v>
      </c>
      <c r="D1139">
        <v>180</v>
      </c>
      <c r="E1139">
        <v>99</v>
      </c>
      <c r="F1139">
        <v>45.607026876148993</v>
      </c>
      <c r="G1139">
        <v>2.2803513438074501</v>
      </c>
      <c r="H1139">
        <v>11.40175671903725</v>
      </c>
      <c r="I1139">
        <v>0</v>
      </c>
      <c r="J1139">
        <v>800</v>
      </c>
      <c r="K1139">
        <v>1</v>
      </c>
      <c r="L1139">
        <v>345000</v>
      </c>
      <c r="M1139" t="b">
        <v>0</v>
      </c>
    </row>
    <row r="1140" spans="1:13">
      <c r="A1140" t="s">
        <v>1622</v>
      </c>
      <c r="B1140" t="s">
        <v>812</v>
      </c>
      <c r="C1140" t="s">
        <v>831</v>
      </c>
      <c r="D1140">
        <v>93</v>
      </c>
      <c r="E1140">
        <v>112</v>
      </c>
      <c r="F1140">
        <v>9.7300449133432316</v>
      </c>
      <c r="G1140">
        <v>0.48650224566716171</v>
      </c>
      <c r="H1140">
        <v>2.4325112283358079</v>
      </c>
      <c r="I1140">
        <v>0</v>
      </c>
      <c r="J1140">
        <v>800</v>
      </c>
      <c r="K1140">
        <v>1</v>
      </c>
      <c r="L1140">
        <v>345000</v>
      </c>
      <c r="M1140" t="b">
        <v>0</v>
      </c>
    </row>
    <row r="1141" spans="1:13">
      <c r="A1141" t="s">
        <v>1623</v>
      </c>
      <c r="B1141" t="s">
        <v>1015</v>
      </c>
      <c r="C1141" t="s">
        <v>817</v>
      </c>
      <c r="D1141">
        <v>296</v>
      </c>
      <c r="E1141">
        <v>98</v>
      </c>
      <c r="F1141">
        <v>23.852548710812322</v>
      </c>
      <c r="G1141">
        <v>1.1926274355406159</v>
      </c>
      <c r="H1141">
        <v>5.9631371777030804</v>
      </c>
      <c r="I1141">
        <v>0</v>
      </c>
      <c r="J1141">
        <v>800</v>
      </c>
      <c r="K1141">
        <v>1</v>
      </c>
      <c r="L1141">
        <v>345000</v>
      </c>
      <c r="M1141" t="b">
        <v>0</v>
      </c>
    </row>
    <row r="1142" spans="1:13">
      <c r="A1142" t="s">
        <v>1624</v>
      </c>
      <c r="B1142" t="s">
        <v>1016</v>
      </c>
      <c r="C1142" t="s">
        <v>1016</v>
      </c>
      <c r="D1142">
        <v>297</v>
      </c>
      <c r="E1142">
        <v>297</v>
      </c>
      <c r="F1142">
        <v>0.94761206683794796</v>
      </c>
      <c r="G1142">
        <v>4.7380603341897302E-2</v>
      </c>
      <c r="H1142">
        <v>0.23690301670948691</v>
      </c>
      <c r="I1142">
        <v>0</v>
      </c>
      <c r="J1142">
        <v>150</v>
      </c>
      <c r="K1142">
        <v>1</v>
      </c>
      <c r="L1142">
        <v>154000</v>
      </c>
      <c r="M1142" t="b">
        <v>0</v>
      </c>
    </row>
    <row r="1143" spans="1:13">
      <c r="A1143" t="s">
        <v>1625</v>
      </c>
      <c r="B1143" t="s">
        <v>1017</v>
      </c>
      <c r="C1143" t="s">
        <v>1017</v>
      </c>
      <c r="D1143">
        <v>298</v>
      </c>
      <c r="E1143">
        <v>298</v>
      </c>
      <c r="F1143">
        <v>2.3839046181851349</v>
      </c>
      <c r="G1143">
        <v>0.1191952309092567</v>
      </c>
      <c r="H1143">
        <v>0.59597615454628372</v>
      </c>
      <c r="I1143">
        <v>0</v>
      </c>
      <c r="J1143">
        <v>150</v>
      </c>
      <c r="K1143">
        <v>1</v>
      </c>
      <c r="L1143">
        <v>154000</v>
      </c>
      <c r="M1143" t="b">
        <v>0</v>
      </c>
    </row>
    <row r="1144" spans="1:13">
      <c r="A1144" t="s">
        <v>1625</v>
      </c>
      <c r="B1144" t="s">
        <v>1017</v>
      </c>
      <c r="C1144" t="s">
        <v>1017</v>
      </c>
      <c r="D1144">
        <v>298</v>
      </c>
      <c r="E1144">
        <v>298</v>
      </c>
      <c r="F1144">
        <v>0.45703822547048351</v>
      </c>
      <c r="G1144">
        <v>2.2851911273524102E-2</v>
      </c>
      <c r="H1144">
        <v>0.11425955636762079</v>
      </c>
      <c r="I1144">
        <v>0</v>
      </c>
      <c r="J1144">
        <v>150</v>
      </c>
      <c r="K1144">
        <v>1</v>
      </c>
      <c r="L1144">
        <v>154000</v>
      </c>
      <c r="M1144" t="b">
        <v>0</v>
      </c>
    </row>
    <row r="1145" spans="1:13">
      <c r="A1145" t="s">
        <v>1625</v>
      </c>
      <c r="B1145" t="s">
        <v>1017</v>
      </c>
      <c r="C1145" t="s">
        <v>1017</v>
      </c>
      <c r="D1145">
        <v>298</v>
      </c>
      <c r="E1145">
        <v>298</v>
      </c>
      <c r="F1145">
        <v>0.43084530036089391</v>
      </c>
      <c r="G1145">
        <v>2.1542265018044699E-2</v>
      </c>
      <c r="H1145">
        <v>0.10771132509022339</v>
      </c>
      <c r="I1145">
        <v>0</v>
      </c>
      <c r="J1145">
        <v>150</v>
      </c>
      <c r="K1145">
        <v>1</v>
      </c>
      <c r="L1145">
        <v>154000</v>
      </c>
      <c r="M1145" t="b">
        <v>0</v>
      </c>
    </row>
    <row r="1146" spans="1:13">
      <c r="A1146" t="s">
        <v>1624</v>
      </c>
      <c r="B1146" t="s">
        <v>1016</v>
      </c>
      <c r="C1146" t="s">
        <v>1016</v>
      </c>
      <c r="D1146">
        <v>297</v>
      </c>
      <c r="E1146">
        <v>297</v>
      </c>
      <c r="F1146">
        <v>2.9082710209441691</v>
      </c>
      <c r="G1146">
        <v>0.14541355104720841</v>
      </c>
      <c r="H1146">
        <v>0.72706775523604228</v>
      </c>
      <c r="I1146">
        <v>0</v>
      </c>
      <c r="J1146">
        <v>150</v>
      </c>
      <c r="K1146">
        <v>1</v>
      </c>
      <c r="L1146">
        <v>154000</v>
      </c>
      <c r="M1146" t="b">
        <v>0</v>
      </c>
    </row>
    <row r="1147" spans="1:13">
      <c r="A1147" t="s">
        <v>1626</v>
      </c>
      <c r="B1147" t="s">
        <v>1016</v>
      </c>
      <c r="C1147" t="s">
        <v>1017</v>
      </c>
      <c r="D1147">
        <v>297</v>
      </c>
      <c r="E1147">
        <v>298</v>
      </c>
      <c r="F1147">
        <v>27.510544298965868</v>
      </c>
      <c r="G1147">
        <v>1.375527214948294</v>
      </c>
      <c r="H1147">
        <v>6.8776360747414671</v>
      </c>
      <c r="I1147">
        <v>0</v>
      </c>
      <c r="J1147">
        <v>150</v>
      </c>
      <c r="K1147">
        <v>1</v>
      </c>
      <c r="L1147">
        <v>154000</v>
      </c>
      <c r="M1147" t="b">
        <v>0</v>
      </c>
    </row>
    <row r="1148" spans="1:13">
      <c r="A1148" t="s">
        <v>1627</v>
      </c>
      <c r="B1148" t="s">
        <v>845</v>
      </c>
      <c r="C1148" t="s">
        <v>1016</v>
      </c>
      <c r="D1148">
        <v>126</v>
      </c>
      <c r="E1148">
        <v>297</v>
      </c>
      <c r="F1148">
        <v>21.522247412685839</v>
      </c>
      <c r="G1148">
        <v>1.0761123706342921</v>
      </c>
      <c r="H1148">
        <v>5.3805618531714599</v>
      </c>
      <c r="I1148">
        <v>0</v>
      </c>
      <c r="J1148">
        <v>150</v>
      </c>
      <c r="K1148">
        <v>1</v>
      </c>
      <c r="L1148">
        <v>154000</v>
      </c>
      <c r="M1148" t="b">
        <v>0</v>
      </c>
    </row>
    <row r="1149" spans="1:13">
      <c r="A1149" t="s">
        <v>1628</v>
      </c>
      <c r="B1149" t="s">
        <v>818</v>
      </c>
      <c r="C1149" t="s">
        <v>821</v>
      </c>
      <c r="D1149">
        <v>99</v>
      </c>
      <c r="E1149">
        <v>102</v>
      </c>
      <c r="F1149">
        <v>16.393647984825328</v>
      </c>
      <c r="G1149">
        <v>0.81968239924126662</v>
      </c>
      <c r="H1149">
        <v>4.098411996206333</v>
      </c>
      <c r="I1149">
        <v>0</v>
      </c>
      <c r="J1149">
        <v>800</v>
      </c>
      <c r="K1149">
        <v>1</v>
      </c>
      <c r="L1149">
        <v>345000</v>
      </c>
      <c r="M1149" t="b">
        <v>0</v>
      </c>
    </row>
    <row r="1150" spans="1:13">
      <c r="A1150" t="s">
        <v>1629</v>
      </c>
      <c r="B1150" t="s">
        <v>725</v>
      </c>
      <c r="C1150" t="s">
        <v>740</v>
      </c>
      <c r="D1150">
        <v>6</v>
      </c>
      <c r="E1150">
        <v>21</v>
      </c>
      <c r="F1150">
        <v>9.2073754633669225</v>
      </c>
      <c r="G1150">
        <v>0.46036877316834612</v>
      </c>
      <c r="H1150">
        <v>2.3018438658417311</v>
      </c>
      <c r="I1150">
        <v>0</v>
      </c>
      <c r="J1150">
        <v>150</v>
      </c>
      <c r="K1150">
        <v>1</v>
      </c>
      <c r="L1150">
        <v>154000</v>
      </c>
      <c r="M1150" t="b">
        <v>0</v>
      </c>
    </row>
    <row r="1151" spans="1:13">
      <c r="A1151" t="s">
        <v>1513</v>
      </c>
      <c r="B1151" t="s">
        <v>872</v>
      </c>
      <c r="C1151" t="s">
        <v>872</v>
      </c>
      <c r="D1151">
        <v>153</v>
      </c>
      <c r="E1151">
        <v>153</v>
      </c>
      <c r="F1151">
        <v>0.96646253313988395</v>
      </c>
      <c r="G1151">
        <v>4.8323126656994203E-2</v>
      </c>
      <c r="H1151">
        <v>0.24161563328497099</v>
      </c>
      <c r="I1151">
        <v>0</v>
      </c>
      <c r="J1151">
        <v>800</v>
      </c>
      <c r="K1151">
        <v>1</v>
      </c>
      <c r="L1151">
        <v>345000</v>
      </c>
      <c r="M1151" t="b">
        <v>0</v>
      </c>
    </row>
    <row r="1152" spans="1:13">
      <c r="A1152" t="s">
        <v>1614</v>
      </c>
      <c r="B1152" t="s">
        <v>1043</v>
      </c>
      <c r="C1152" t="s">
        <v>1011</v>
      </c>
      <c r="D1152">
        <v>324</v>
      </c>
      <c r="E1152">
        <v>292</v>
      </c>
      <c r="F1152">
        <v>7.4409281477221629</v>
      </c>
      <c r="G1152">
        <v>0.37204640738610811</v>
      </c>
      <c r="H1152">
        <v>1.860232036930541</v>
      </c>
      <c r="I1152">
        <v>0</v>
      </c>
      <c r="J1152">
        <v>150</v>
      </c>
      <c r="K1152">
        <v>1</v>
      </c>
      <c r="L1152">
        <v>154000</v>
      </c>
      <c r="M1152" t="b">
        <v>0</v>
      </c>
    </row>
    <row r="1153" spans="1:13">
      <c r="A1153" t="s">
        <v>1399</v>
      </c>
      <c r="B1153" t="s">
        <v>879</v>
      </c>
      <c r="C1153" t="s">
        <v>879</v>
      </c>
      <c r="D1153">
        <v>160</v>
      </c>
      <c r="E1153">
        <v>160</v>
      </c>
      <c r="F1153">
        <v>9.8947441364289368</v>
      </c>
      <c r="G1153">
        <v>0.49473720682144678</v>
      </c>
      <c r="H1153">
        <v>2.4736860341072342</v>
      </c>
      <c r="I1153">
        <v>0</v>
      </c>
      <c r="J1153">
        <v>800</v>
      </c>
      <c r="K1153">
        <v>1</v>
      </c>
      <c r="L1153">
        <v>345000</v>
      </c>
      <c r="M1153" t="b">
        <v>0</v>
      </c>
    </row>
    <row r="1154" spans="1:13">
      <c r="A1154" t="s">
        <v>1630</v>
      </c>
      <c r="B1154" t="s">
        <v>742</v>
      </c>
      <c r="C1154" t="s">
        <v>1018</v>
      </c>
      <c r="D1154">
        <v>23</v>
      </c>
      <c r="E1154">
        <v>299</v>
      </c>
      <c r="F1154">
        <v>22.029477184990409</v>
      </c>
      <c r="G1154">
        <v>1.101473859249521</v>
      </c>
      <c r="H1154">
        <v>5.5073692962476031</v>
      </c>
      <c r="I1154">
        <v>0</v>
      </c>
      <c r="J1154">
        <v>800</v>
      </c>
      <c r="K1154">
        <v>1</v>
      </c>
      <c r="L1154">
        <v>345000</v>
      </c>
      <c r="M1154" t="b">
        <v>0</v>
      </c>
    </row>
    <row r="1155" spans="1:13">
      <c r="A1155" t="s">
        <v>1631</v>
      </c>
      <c r="B1155" t="s">
        <v>1019</v>
      </c>
      <c r="C1155" t="s">
        <v>1019</v>
      </c>
      <c r="D1155">
        <v>300</v>
      </c>
      <c r="E1155">
        <v>300</v>
      </c>
      <c r="F1155">
        <v>0.14875816520074489</v>
      </c>
      <c r="G1155">
        <v>7.4379082600372001E-3</v>
      </c>
      <c r="H1155">
        <v>3.7189541300186202E-2</v>
      </c>
      <c r="I1155">
        <v>0</v>
      </c>
      <c r="J1155">
        <v>150</v>
      </c>
      <c r="K1155">
        <v>1</v>
      </c>
      <c r="L1155">
        <v>154000</v>
      </c>
      <c r="M1155" t="b">
        <v>0</v>
      </c>
    </row>
    <row r="1156" spans="1:13">
      <c r="A1156" t="s">
        <v>1631</v>
      </c>
      <c r="B1156" t="s">
        <v>1019</v>
      </c>
      <c r="C1156" t="s">
        <v>1019</v>
      </c>
      <c r="D1156">
        <v>300</v>
      </c>
      <c r="E1156">
        <v>300</v>
      </c>
      <c r="F1156">
        <v>0.54908512105463381</v>
      </c>
      <c r="G1156">
        <v>2.74542560527316E-2</v>
      </c>
      <c r="H1156">
        <v>0.1372712802636584</v>
      </c>
      <c r="I1156">
        <v>0</v>
      </c>
      <c r="J1156">
        <v>150</v>
      </c>
      <c r="K1156">
        <v>1</v>
      </c>
      <c r="L1156">
        <v>154000</v>
      </c>
      <c r="M1156" t="b">
        <v>0</v>
      </c>
    </row>
    <row r="1157" spans="1:13">
      <c r="A1157" t="s">
        <v>1397</v>
      </c>
      <c r="B1157" t="s">
        <v>742</v>
      </c>
      <c r="C1157" t="s">
        <v>742</v>
      </c>
      <c r="D1157">
        <v>23</v>
      </c>
      <c r="E1157">
        <v>23</v>
      </c>
      <c r="F1157">
        <v>2.4767718432473851</v>
      </c>
      <c r="G1157">
        <v>0.1238385921623692</v>
      </c>
      <c r="H1157">
        <v>0.61919296081184638</v>
      </c>
      <c r="I1157">
        <v>0</v>
      </c>
      <c r="J1157">
        <v>800</v>
      </c>
      <c r="K1157">
        <v>1</v>
      </c>
      <c r="L1157">
        <v>345000</v>
      </c>
      <c r="M1157" t="b">
        <v>0</v>
      </c>
    </row>
    <row r="1158" spans="1:13">
      <c r="A1158" t="s">
        <v>1397</v>
      </c>
      <c r="B1158" t="s">
        <v>742</v>
      </c>
      <c r="C1158" t="s">
        <v>742</v>
      </c>
      <c r="D1158">
        <v>23</v>
      </c>
      <c r="E1158">
        <v>23</v>
      </c>
      <c r="F1158">
        <v>3.825432209961825</v>
      </c>
      <c r="G1158">
        <v>0.1912716104980913</v>
      </c>
      <c r="H1158">
        <v>0.9563580524904568</v>
      </c>
      <c r="I1158">
        <v>0</v>
      </c>
      <c r="J1158">
        <v>150</v>
      </c>
      <c r="K1158">
        <v>1</v>
      </c>
      <c r="L1158">
        <v>154000</v>
      </c>
      <c r="M1158" t="b">
        <v>0</v>
      </c>
    </row>
    <row r="1159" spans="1:13">
      <c r="A1159" t="s">
        <v>1219</v>
      </c>
      <c r="B1159" t="s">
        <v>871</v>
      </c>
      <c r="C1159" t="s">
        <v>871</v>
      </c>
      <c r="D1159">
        <v>152</v>
      </c>
      <c r="E1159">
        <v>152</v>
      </c>
      <c r="F1159">
        <v>2.06763958061544</v>
      </c>
      <c r="G1159">
        <v>0.10338197903077199</v>
      </c>
      <c r="H1159">
        <v>0.51690989515385999</v>
      </c>
      <c r="I1159">
        <v>0</v>
      </c>
      <c r="J1159">
        <v>800</v>
      </c>
      <c r="K1159">
        <v>1</v>
      </c>
      <c r="L1159">
        <v>345000</v>
      </c>
      <c r="M1159" t="b">
        <v>0</v>
      </c>
    </row>
    <row r="1160" spans="1:13">
      <c r="A1160" t="s">
        <v>1219</v>
      </c>
      <c r="B1160" t="s">
        <v>871</v>
      </c>
      <c r="C1160" t="s">
        <v>871</v>
      </c>
      <c r="D1160">
        <v>152</v>
      </c>
      <c r="E1160">
        <v>152</v>
      </c>
      <c r="F1160">
        <v>2.8217804731984559</v>
      </c>
      <c r="G1160">
        <v>0.14108902365992279</v>
      </c>
      <c r="H1160">
        <v>0.70544511829961398</v>
      </c>
      <c r="I1160">
        <v>0</v>
      </c>
      <c r="J1160">
        <v>800</v>
      </c>
      <c r="K1160">
        <v>1</v>
      </c>
      <c r="L1160">
        <v>345000</v>
      </c>
      <c r="M1160" t="b">
        <v>0</v>
      </c>
    </row>
    <row r="1161" spans="1:13">
      <c r="A1161" t="s">
        <v>1287</v>
      </c>
      <c r="B1161" t="s">
        <v>740</v>
      </c>
      <c r="C1161" t="s">
        <v>740</v>
      </c>
      <c r="D1161">
        <v>21</v>
      </c>
      <c r="E1161">
        <v>21</v>
      </c>
      <c r="F1161">
        <v>4.4421877355506769</v>
      </c>
      <c r="G1161">
        <v>0.22210938677753381</v>
      </c>
      <c r="H1161">
        <v>1.110546933887669</v>
      </c>
      <c r="I1161">
        <v>0</v>
      </c>
      <c r="J1161">
        <v>150</v>
      </c>
      <c r="K1161">
        <v>1</v>
      </c>
      <c r="L1161">
        <v>154000</v>
      </c>
      <c r="M1161" t="b">
        <v>0</v>
      </c>
    </row>
    <row r="1162" spans="1:13">
      <c r="A1162" t="s">
        <v>1287</v>
      </c>
      <c r="B1162" t="s">
        <v>740</v>
      </c>
      <c r="C1162" t="s">
        <v>740</v>
      </c>
      <c r="D1162">
        <v>21</v>
      </c>
      <c r="E1162">
        <v>21</v>
      </c>
      <c r="F1162">
        <v>0.8359805959660912</v>
      </c>
      <c r="G1162">
        <v>4.17990297983045E-2</v>
      </c>
      <c r="H1162">
        <v>0.2089951489915228</v>
      </c>
      <c r="I1162">
        <v>0</v>
      </c>
      <c r="J1162">
        <v>800</v>
      </c>
      <c r="K1162">
        <v>1</v>
      </c>
      <c r="L1162">
        <v>345000</v>
      </c>
      <c r="M1162" t="b">
        <v>0</v>
      </c>
    </row>
    <row r="1163" spans="1:13">
      <c r="A1163" t="s">
        <v>1632</v>
      </c>
      <c r="B1163" t="s">
        <v>908</v>
      </c>
      <c r="C1163" t="s">
        <v>1020</v>
      </c>
      <c r="D1163">
        <v>189</v>
      </c>
      <c r="E1163">
        <v>301</v>
      </c>
      <c r="F1163">
        <v>15.15846418479425</v>
      </c>
      <c r="G1163">
        <v>0.75792320923971257</v>
      </c>
      <c r="H1163">
        <v>3.7896160461985628</v>
      </c>
      <c r="I1163">
        <v>0</v>
      </c>
      <c r="J1163">
        <v>150</v>
      </c>
      <c r="K1163">
        <v>1</v>
      </c>
      <c r="L1163">
        <v>154000</v>
      </c>
      <c r="M1163" t="b">
        <v>0</v>
      </c>
    </row>
    <row r="1164" spans="1:13">
      <c r="A1164" t="s">
        <v>1633</v>
      </c>
      <c r="B1164" t="s">
        <v>1020</v>
      </c>
      <c r="C1164" t="s">
        <v>1020</v>
      </c>
      <c r="D1164">
        <v>301</v>
      </c>
      <c r="E1164">
        <v>301</v>
      </c>
      <c r="F1164">
        <v>0.20613465359762509</v>
      </c>
      <c r="G1164">
        <v>1.0306732679881201E-2</v>
      </c>
      <c r="H1164">
        <v>5.1533663399406203E-2</v>
      </c>
      <c r="I1164">
        <v>0</v>
      </c>
      <c r="J1164">
        <v>150</v>
      </c>
      <c r="K1164">
        <v>1</v>
      </c>
      <c r="L1164">
        <v>154000</v>
      </c>
      <c r="M1164" t="b">
        <v>0</v>
      </c>
    </row>
    <row r="1165" spans="1:13">
      <c r="A1165" t="s">
        <v>1633</v>
      </c>
      <c r="B1165" t="s">
        <v>1020</v>
      </c>
      <c r="C1165" t="s">
        <v>1020</v>
      </c>
      <c r="D1165">
        <v>301</v>
      </c>
      <c r="E1165">
        <v>301</v>
      </c>
      <c r="F1165">
        <v>0.1722286272973349</v>
      </c>
      <c r="G1165">
        <v>8.6114313648667003E-3</v>
      </c>
      <c r="H1165">
        <v>4.3057156824333698E-2</v>
      </c>
      <c r="I1165">
        <v>0</v>
      </c>
      <c r="J1165">
        <v>150</v>
      </c>
      <c r="K1165">
        <v>1</v>
      </c>
      <c r="L1165">
        <v>154000</v>
      </c>
      <c r="M1165" t="b">
        <v>0</v>
      </c>
    </row>
    <row r="1166" spans="1:13">
      <c r="A1166" t="s">
        <v>1339</v>
      </c>
      <c r="B1166" t="s">
        <v>1035</v>
      </c>
      <c r="C1166" t="s">
        <v>1035</v>
      </c>
      <c r="D1166">
        <v>316</v>
      </c>
      <c r="E1166">
        <v>316</v>
      </c>
      <c r="F1166">
        <v>1.77325301779177</v>
      </c>
      <c r="G1166">
        <v>8.8662650889588399E-2</v>
      </c>
      <c r="H1166">
        <v>0.4433132544479424</v>
      </c>
      <c r="I1166">
        <v>0</v>
      </c>
      <c r="J1166">
        <v>150</v>
      </c>
      <c r="K1166">
        <v>1</v>
      </c>
      <c r="L1166">
        <v>154000</v>
      </c>
      <c r="M1166" t="b">
        <v>0</v>
      </c>
    </row>
    <row r="1167" spans="1:13">
      <c r="A1167" t="s">
        <v>1634</v>
      </c>
      <c r="B1167" t="s">
        <v>1021</v>
      </c>
      <c r="C1167" t="s">
        <v>1022</v>
      </c>
      <c r="D1167">
        <v>302</v>
      </c>
      <c r="E1167">
        <v>303</v>
      </c>
      <c r="F1167">
        <v>8.7718086769191199</v>
      </c>
      <c r="G1167">
        <v>0.43859043384595597</v>
      </c>
      <c r="H1167">
        <v>2.19295216922978</v>
      </c>
      <c r="I1167">
        <v>0</v>
      </c>
      <c r="J1167">
        <v>150</v>
      </c>
      <c r="K1167">
        <v>1</v>
      </c>
      <c r="L1167">
        <v>154000</v>
      </c>
      <c r="M1167" t="b">
        <v>0</v>
      </c>
    </row>
    <row r="1168" spans="1:13">
      <c r="A1168" t="s">
        <v>1635</v>
      </c>
      <c r="B1168" t="s">
        <v>1023</v>
      </c>
      <c r="C1168" t="s">
        <v>731</v>
      </c>
      <c r="D1168">
        <v>304</v>
      </c>
      <c r="E1168">
        <v>12</v>
      </c>
      <c r="F1168">
        <v>16.07406842212502</v>
      </c>
      <c r="G1168">
        <v>0.80370342110625126</v>
      </c>
      <c r="H1168">
        <v>4.0185171055312559</v>
      </c>
      <c r="I1168">
        <v>0</v>
      </c>
      <c r="J1168">
        <v>150</v>
      </c>
      <c r="K1168">
        <v>1</v>
      </c>
      <c r="L1168">
        <v>154000</v>
      </c>
      <c r="M1168" t="b">
        <v>0</v>
      </c>
    </row>
    <row r="1169" spans="1:13">
      <c r="A1169" t="s">
        <v>1636</v>
      </c>
      <c r="B1169" t="s">
        <v>1024</v>
      </c>
      <c r="C1169" t="s">
        <v>771</v>
      </c>
      <c r="D1169">
        <v>305</v>
      </c>
      <c r="E1169">
        <v>52</v>
      </c>
      <c r="F1169">
        <v>13.767149221921599</v>
      </c>
      <c r="G1169">
        <v>0.68835746109607987</v>
      </c>
      <c r="H1169">
        <v>3.4417873054803998</v>
      </c>
      <c r="I1169">
        <v>0</v>
      </c>
      <c r="J1169">
        <v>150</v>
      </c>
      <c r="K1169">
        <v>1</v>
      </c>
      <c r="L1169">
        <v>154000</v>
      </c>
      <c r="M1169" t="b">
        <v>0</v>
      </c>
    </row>
    <row r="1170" spans="1:13">
      <c r="A1170" t="s">
        <v>1319</v>
      </c>
      <c r="B1170" t="s">
        <v>854</v>
      </c>
      <c r="C1170" t="s">
        <v>854</v>
      </c>
      <c r="D1170">
        <v>135</v>
      </c>
      <c r="E1170">
        <v>135</v>
      </c>
      <c r="F1170">
        <v>0.18200475311117509</v>
      </c>
      <c r="G1170">
        <v>9.1002376555586999E-3</v>
      </c>
      <c r="H1170">
        <v>4.5501188277793703E-2</v>
      </c>
      <c r="I1170">
        <v>0</v>
      </c>
      <c r="J1170">
        <v>150</v>
      </c>
      <c r="K1170">
        <v>1</v>
      </c>
      <c r="L1170">
        <v>154000</v>
      </c>
      <c r="M1170" t="b">
        <v>0</v>
      </c>
    </row>
    <row r="1171" spans="1:13">
      <c r="A1171" t="s">
        <v>1637</v>
      </c>
      <c r="B1171" t="s">
        <v>727</v>
      </c>
      <c r="C1171" t="s">
        <v>1021</v>
      </c>
      <c r="D1171">
        <v>8</v>
      </c>
      <c r="E1171">
        <v>302</v>
      </c>
      <c r="F1171">
        <v>21.32828412687342</v>
      </c>
      <c r="G1171">
        <v>1.066414206343671</v>
      </c>
      <c r="H1171">
        <v>5.3320710317183559</v>
      </c>
      <c r="I1171">
        <v>0</v>
      </c>
      <c r="J1171">
        <v>150</v>
      </c>
      <c r="K1171">
        <v>1</v>
      </c>
      <c r="L1171">
        <v>154000</v>
      </c>
      <c r="M1171" t="b">
        <v>0</v>
      </c>
    </row>
    <row r="1172" spans="1:13">
      <c r="A1172" t="s">
        <v>1638</v>
      </c>
      <c r="B1172" t="s">
        <v>1021</v>
      </c>
      <c r="C1172" t="s">
        <v>1023</v>
      </c>
      <c r="D1172">
        <v>302</v>
      </c>
      <c r="E1172">
        <v>304</v>
      </c>
      <c r="F1172">
        <v>7.1460377931192154</v>
      </c>
      <c r="G1172">
        <v>0.35730188965596071</v>
      </c>
      <c r="H1172">
        <v>1.7865094482798041</v>
      </c>
      <c r="I1172">
        <v>0</v>
      </c>
      <c r="J1172">
        <v>150</v>
      </c>
      <c r="K1172">
        <v>1</v>
      </c>
      <c r="L1172">
        <v>154000</v>
      </c>
      <c r="M1172" t="b">
        <v>0</v>
      </c>
    </row>
    <row r="1173" spans="1:13">
      <c r="A1173" t="s">
        <v>1639</v>
      </c>
      <c r="B1173" t="s">
        <v>1023</v>
      </c>
      <c r="C1173" t="s">
        <v>1023</v>
      </c>
      <c r="D1173">
        <v>304</v>
      </c>
      <c r="E1173">
        <v>304</v>
      </c>
      <c r="F1173">
        <v>3.392206812484944</v>
      </c>
      <c r="G1173">
        <v>0.16961034062424721</v>
      </c>
      <c r="H1173">
        <v>0.84805170312123612</v>
      </c>
      <c r="I1173">
        <v>0</v>
      </c>
      <c r="J1173">
        <v>150</v>
      </c>
      <c r="K1173">
        <v>1</v>
      </c>
      <c r="L1173">
        <v>154000</v>
      </c>
      <c r="M1173" t="b">
        <v>0</v>
      </c>
    </row>
    <row r="1174" spans="1:13">
      <c r="A1174" t="s">
        <v>1639</v>
      </c>
      <c r="B1174" t="s">
        <v>1023</v>
      </c>
      <c r="C1174" t="s">
        <v>1023</v>
      </c>
      <c r="D1174">
        <v>304</v>
      </c>
      <c r="E1174">
        <v>304</v>
      </c>
      <c r="F1174">
        <v>0.30949477581164919</v>
      </c>
      <c r="G1174">
        <v>1.54747387905824E-2</v>
      </c>
      <c r="H1174">
        <v>7.7373693952912298E-2</v>
      </c>
      <c r="I1174">
        <v>0</v>
      </c>
      <c r="J1174">
        <v>150</v>
      </c>
      <c r="K1174">
        <v>1</v>
      </c>
      <c r="L1174">
        <v>154000</v>
      </c>
      <c r="M1174" t="b">
        <v>0</v>
      </c>
    </row>
    <row r="1175" spans="1:13">
      <c r="A1175" t="s">
        <v>1639</v>
      </c>
      <c r="B1175" t="s">
        <v>1023</v>
      </c>
      <c r="C1175" t="s">
        <v>1023</v>
      </c>
      <c r="D1175">
        <v>304</v>
      </c>
      <c r="E1175">
        <v>304</v>
      </c>
      <c r="F1175">
        <v>0.3242115101892718</v>
      </c>
      <c r="G1175">
        <v>1.6210575509463501E-2</v>
      </c>
      <c r="H1175">
        <v>8.1052877547317895E-2</v>
      </c>
      <c r="I1175">
        <v>0</v>
      </c>
      <c r="J1175">
        <v>150</v>
      </c>
      <c r="K1175">
        <v>1</v>
      </c>
      <c r="L1175">
        <v>154000</v>
      </c>
      <c r="M1175" t="b">
        <v>0</v>
      </c>
    </row>
    <row r="1176" spans="1:13">
      <c r="A1176" t="s">
        <v>1640</v>
      </c>
      <c r="B1176" t="s">
        <v>744</v>
      </c>
      <c r="C1176" t="s">
        <v>744</v>
      </c>
      <c r="D1176">
        <v>25</v>
      </c>
      <c r="E1176">
        <v>25</v>
      </c>
      <c r="F1176">
        <v>3.9453405986946879</v>
      </c>
      <c r="G1176">
        <v>0.19726702993473441</v>
      </c>
      <c r="H1176">
        <v>0.98633514967367197</v>
      </c>
      <c r="I1176">
        <v>0</v>
      </c>
      <c r="J1176">
        <v>150</v>
      </c>
      <c r="K1176">
        <v>1</v>
      </c>
      <c r="L1176">
        <v>154000</v>
      </c>
      <c r="M1176" t="b">
        <v>0</v>
      </c>
    </row>
    <row r="1177" spans="1:13">
      <c r="A1177" t="s">
        <v>1641</v>
      </c>
      <c r="B1177" t="s">
        <v>968</v>
      </c>
      <c r="C1177" t="s">
        <v>968</v>
      </c>
      <c r="D1177">
        <v>249</v>
      </c>
      <c r="E1177">
        <v>249</v>
      </c>
      <c r="F1177">
        <v>0.94258890282471197</v>
      </c>
      <c r="G1177">
        <v>4.7129445141235599E-2</v>
      </c>
      <c r="H1177">
        <v>0.23564722570617791</v>
      </c>
      <c r="I1177">
        <v>0</v>
      </c>
      <c r="J1177">
        <v>150</v>
      </c>
      <c r="K1177">
        <v>1</v>
      </c>
      <c r="L1177">
        <v>154000</v>
      </c>
      <c r="M1177" t="b">
        <v>0</v>
      </c>
    </row>
    <row r="1178" spans="1:13">
      <c r="A1178" t="s">
        <v>1642</v>
      </c>
      <c r="B1178" t="s">
        <v>789</v>
      </c>
      <c r="C1178" t="s">
        <v>789</v>
      </c>
      <c r="D1178">
        <v>70</v>
      </c>
      <c r="E1178">
        <v>70</v>
      </c>
      <c r="F1178">
        <v>1.603667533220668</v>
      </c>
      <c r="G1178">
        <v>8.0183376661033395E-2</v>
      </c>
      <c r="H1178">
        <v>0.400916883305167</v>
      </c>
      <c r="I1178">
        <v>0</v>
      </c>
      <c r="J1178">
        <v>150</v>
      </c>
      <c r="K1178">
        <v>1</v>
      </c>
      <c r="L1178">
        <v>154000</v>
      </c>
      <c r="M1178" t="b">
        <v>0</v>
      </c>
    </row>
    <row r="1179" spans="1:13">
      <c r="A1179" t="s">
        <v>1643</v>
      </c>
      <c r="B1179" t="s">
        <v>1025</v>
      </c>
      <c r="C1179" t="s">
        <v>915</v>
      </c>
      <c r="D1179">
        <v>306</v>
      </c>
      <c r="E1179">
        <v>196</v>
      </c>
      <c r="F1179">
        <v>42.870311184843032</v>
      </c>
      <c r="G1179">
        <v>2.143515559242152</v>
      </c>
      <c r="H1179">
        <v>10.71757779621076</v>
      </c>
      <c r="I1179">
        <v>0</v>
      </c>
      <c r="J1179">
        <v>150</v>
      </c>
      <c r="K1179">
        <v>1</v>
      </c>
      <c r="L1179">
        <v>154000</v>
      </c>
      <c r="M1179" t="b">
        <v>0</v>
      </c>
    </row>
    <row r="1180" spans="1:13">
      <c r="A1180" t="s">
        <v>1644</v>
      </c>
      <c r="B1180" t="s">
        <v>774</v>
      </c>
      <c r="C1180" t="s">
        <v>1025</v>
      </c>
      <c r="D1180">
        <v>55</v>
      </c>
      <c r="E1180">
        <v>306</v>
      </c>
      <c r="F1180">
        <v>50.850325038453349</v>
      </c>
      <c r="G1180">
        <v>2.5425162519226681</v>
      </c>
      <c r="H1180">
        <v>12.712581259613341</v>
      </c>
      <c r="I1180">
        <v>0</v>
      </c>
      <c r="J1180">
        <v>150</v>
      </c>
      <c r="K1180">
        <v>1</v>
      </c>
      <c r="L1180">
        <v>154000</v>
      </c>
      <c r="M1180" t="b">
        <v>0</v>
      </c>
    </row>
    <row r="1181" spans="1:13">
      <c r="A1181" t="s">
        <v>1645</v>
      </c>
      <c r="B1181" t="s">
        <v>1025</v>
      </c>
      <c r="C1181" t="s">
        <v>1025</v>
      </c>
      <c r="D1181">
        <v>306</v>
      </c>
      <c r="E1181">
        <v>306</v>
      </c>
      <c r="F1181">
        <v>2.4354040318729959</v>
      </c>
      <c r="G1181">
        <v>0.1217702015936498</v>
      </c>
      <c r="H1181">
        <v>0.60885100796824898</v>
      </c>
      <c r="I1181">
        <v>0</v>
      </c>
      <c r="J1181">
        <v>150</v>
      </c>
      <c r="K1181">
        <v>1</v>
      </c>
      <c r="L1181">
        <v>154000</v>
      </c>
      <c r="M1181" t="b">
        <v>0</v>
      </c>
    </row>
    <row r="1182" spans="1:13">
      <c r="A1182" t="s">
        <v>1646</v>
      </c>
      <c r="B1182" t="s">
        <v>1026</v>
      </c>
      <c r="C1182" t="s">
        <v>1027</v>
      </c>
      <c r="D1182">
        <v>307</v>
      </c>
      <c r="E1182">
        <v>308</v>
      </c>
      <c r="F1182">
        <v>50.00234318313025</v>
      </c>
      <c r="G1182">
        <v>2.5001171591565128</v>
      </c>
      <c r="H1182">
        <v>12.500585795782561</v>
      </c>
      <c r="I1182">
        <v>0</v>
      </c>
      <c r="J1182">
        <v>150</v>
      </c>
      <c r="K1182">
        <v>1</v>
      </c>
      <c r="L1182">
        <v>154000</v>
      </c>
      <c r="M1182" t="b">
        <v>0</v>
      </c>
    </row>
    <row r="1183" spans="1:13">
      <c r="A1183" t="s">
        <v>1647</v>
      </c>
      <c r="B1183" t="s">
        <v>1028</v>
      </c>
      <c r="C1183" t="s">
        <v>998</v>
      </c>
      <c r="D1183">
        <v>309</v>
      </c>
      <c r="E1183">
        <v>279</v>
      </c>
      <c r="F1183">
        <v>38.726084808584211</v>
      </c>
      <c r="G1183">
        <v>1.9363042404292099</v>
      </c>
      <c r="H1183">
        <v>9.6815212021460528</v>
      </c>
      <c r="I1183">
        <v>0</v>
      </c>
      <c r="J1183">
        <v>150</v>
      </c>
      <c r="K1183">
        <v>1</v>
      </c>
      <c r="L1183">
        <v>154000</v>
      </c>
      <c r="M1183" t="b">
        <v>0</v>
      </c>
    </row>
    <row r="1184" spans="1:13">
      <c r="A1184" t="s">
        <v>1648</v>
      </c>
      <c r="B1184" t="s">
        <v>1025</v>
      </c>
      <c r="C1184" t="s">
        <v>1028</v>
      </c>
      <c r="D1184">
        <v>306</v>
      </c>
      <c r="E1184">
        <v>309</v>
      </c>
      <c r="F1184">
        <v>20.487273410581761</v>
      </c>
      <c r="G1184">
        <v>1.0243636705290879</v>
      </c>
      <c r="H1184">
        <v>5.1218183526454402</v>
      </c>
      <c r="I1184">
        <v>0</v>
      </c>
      <c r="J1184">
        <v>150</v>
      </c>
      <c r="K1184">
        <v>1</v>
      </c>
      <c r="L1184">
        <v>154000</v>
      </c>
      <c r="M1184" t="b">
        <v>0</v>
      </c>
    </row>
    <row r="1185" spans="1:13">
      <c r="A1185" t="s">
        <v>1649</v>
      </c>
      <c r="B1185" t="s">
        <v>1025</v>
      </c>
      <c r="C1185" t="s">
        <v>1027</v>
      </c>
      <c r="D1185">
        <v>306</v>
      </c>
      <c r="E1185">
        <v>308</v>
      </c>
      <c r="F1185">
        <v>37.56085039578538</v>
      </c>
      <c r="G1185">
        <v>1.8780425197892689</v>
      </c>
      <c r="H1185">
        <v>9.3902125989463432</v>
      </c>
      <c r="I1185">
        <v>0</v>
      </c>
      <c r="J1185">
        <v>150</v>
      </c>
      <c r="K1185">
        <v>1</v>
      </c>
      <c r="L1185">
        <v>154000</v>
      </c>
      <c r="M1185" t="b">
        <v>0</v>
      </c>
    </row>
    <row r="1186" spans="1:13">
      <c r="A1186" t="s">
        <v>1650</v>
      </c>
      <c r="B1186" t="s">
        <v>951</v>
      </c>
      <c r="C1186" t="s">
        <v>951</v>
      </c>
      <c r="D1186">
        <v>232</v>
      </c>
      <c r="E1186">
        <v>232</v>
      </c>
      <c r="F1186">
        <v>2.076235404532357</v>
      </c>
      <c r="G1186">
        <v>0.10381177022661781</v>
      </c>
      <c r="H1186">
        <v>0.51905885113308925</v>
      </c>
      <c r="I1186">
        <v>0</v>
      </c>
      <c r="J1186">
        <v>150</v>
      </c>
      <c r="K1186">
        <v>1</v>
      </c>
      <c r="L1186">
        <v>154000</v>
      </c>
      <c r="M1186" t="b">
        <v>0</v>
      </c>
    </row>
    <row r="1187" spans="1:13">
      <c r="A1187" t="s">
        <v>1219</v>
      </c>
      <c r="B1187" t="s">
        <v>871</v>
      </c>
      <c r="C1187" t="s">
        <v>871</v>
      </c>
      <c r="D1187">
        <v>152</v>
      </c>
      <c r="E1187">
        <v>152</v>
      </c>
      <c r="F1187">
        <v>4.7663193163532922</v>
      </c>
      <c r="G1187">
        <v>0.23831596581766459</v>
      </c>
      <c r="H1187">
        <v>1.1915798290883231</v>
      </c>
      <c r="I1187">
        <v>0</v>
      </c>
      <c r="J1187">
        <v>150</v>
      </c>
      <c r="K1187">
        <v>1</v>
      </c>
      <c r="L1187">
        <v>154000</v>
      </c>
      <c r="M1187" t="b">
        <v>0</v>
      </c>
    </row>
    <row r="1188" spans="1:13">
      <c r="A1188" t="s">
        <v>1219</v>
      </c>
      <c r="B1188" t="s">
        <v>871</v>
      </c>
      <c r="C1188" t="s">
        <v>871</v>
      </c>
      <c r="D1188">
        <v>152</v>
      </c>
      <c r="E1188">
        <v>152</v>
      </c>
      <c r="F1188">
        <v>0.1137931186240022</v>
      </c>
      <c r="G1188">
        <v>5.6896559312000997E-3</v>
      </c>
      <c r="H1188">
        <v>2.84482796560005E-2</v>
      </c>
      <c r="I1188">
        <v>0</v>
      </c>
      <c r="J1188">
        <v>150</v>
      </c>
      <c r="K1188">
        <v>1</v>
      </c>
      <c r="L1188">
        <v>154000</v>
      </c>
      <c r="M1188" t="b">
        <v>0</v>
      </c>
    </row>
    <row r="1189" spans="1:13">
      <c r="A1189" t="s">
        <v>1219</v>
      </c>
      <c r="B1189" t="s">
        <v>871</v>
      </c>
      <c r="C1189" t="s">
        <v>871</v>
      </c>
      <c r="D1189">
        <v>152</v>
      </c>
      <c r="E1189">
        <v>152</v>
      </c>
      <c r="F1189">
        <v>2.8157566913922611</v>
      </c>
      <c r="G1189">
        <v>0.140787834569613</v>
      </c>
      <c r="H1189">
        <v>0.70393917284806529</v>
      </c>
      <c r="I1189">
        <v>0</v>
      </c>
      <c r="J1189">
        <v>150</v>
      </c>
      <c r="K1189">
        <v>1</v>
      </c>
      <c r="L1189">
        <v>154000</v>
      </c>
      <c r="M1189" t="b">
        <v>0</v>
      </c>
    </row>
    <row r="1190" spans="1:13">
      <c r="A1190" t="s">
        <v>1505</v>
      </c>
      <c r="B1190" t="s">
        <v>1011</v>
      </c>
      <c r="C1190" t="s">
        <v>1011</v>
      </c>
      <c r="D1190">
        <v>292</v>
      </c>
      <c r="E1190">
        <v>292</v>
      </c>
      <c r="F1190">
        <v>3.296961799038769</v>
      </c>
      <c r="G1190">
        <v>0.16484808995193839</v>
      </c>
      <c r="H1190">
        <v>0.82424044975969213</v>
      </c>
      <c r="I1190">
        <v>0</v>
      </c>
      <c r="J1190">
        <v>150</v>
      </c>
      <c r="K1190">
        <v>1</v>
      </c>
      <c r="L1190">
        <v>154000</v>
      </c>
      <c r="M1190" t="b">
        <v>0</v>
      </c>
    </row>
    <row r="1191" spans="1:13">
      <c r="A1191" t="s">
        <v>1651</v>
      </c>
      <c r="B1191" t="s">
        <v>750</v>
      </c>
      <c r="C1191" t="s">
        <v>750</v>
      </c>
      <c r="D1191">
        <v>31</v>
      </c>
      <c r="E1191">
        <v>31</v>
      </c>
      <c r="F1191">
        <v>0.79301988958050107</v>
      </c>
      <c r="G1191">
        <v>3.9650994479025002E-2</v>
      </c>
      <c r="H1191">
        <v>0.19825497239512521</v>
      </c>
      <c r="I1191">
        <v>0</v>
      </c>
      <c r="J1191">
        <v>150</v>
      </c>
      <c r="K1191">
        <v>1</v>
      </c>
      <c r="L1191">
        <v>154000</v>
      </c>
      <c r="M1191" t="b">
        <v>0</v>
      </c>
    </row>
    <row r="1192" spans="1:13">
      <c r="A1192" t="s">
        <v>1652</v>
      </c>
      <c r="B1192" t="s">
        <v>912</v>
      </c>
      <c r="C1192" t="s">
        <v>788</v>
      </c>
      <c r="D1192">
        <v>193</v>
      </c>
      <c r="E1192">
        <v>69</v>
      </c>
      <c r="F1192">
        <v>10.51596715890801</v>
      </c>
      <c r="G1192">
        <v>0.52579835794540042</v>
      </c>
      <c r="H1192">
        <v>2.6289917897270021</v>
      </c>
      <c r="I1192">
        <v>0</v>
      </c>
      <c r="J1192">
        <v>150</v>
      </c>
      <c r="K1192">
        <v>1</v>
      </c>
      <c r="L1192">
        <v>154000</v>
      </c>
      <c r="M1192" t="b">
        <v>0</v>
      </c>
    </row>
    <row r="1193" spans="1:13">
      <c r="A1193" t="s">
        <v>1653</v>
      </c>
      <c r="B1193" t="s">
        <v>788</v>
      </c>
      <c r="C1193" t="s">
        <v>788</v>
      </c>
      <c r="D1193">
        <v>69</v>
      </c>
      <c r="E1193">
        <v>69</v>
      </c>
      <c r="F1193">
        <v>2.593161165083854</v>
      </c>
      <c r="G1193">
        <v>0.12965805825419269</v>
      </c>
      <c r="H1193">
        <v>0.6482902912709636</v>
      </c>
      <c r="I1193">
        <v>0</v>
      </c>
      <c r="J1193">
        <v>150</v>
      </c>
      <c r="K1193">
        <v>1</v>
      </c>
      <c r="L1193">
        <v>154000</v>
      </c>
      <c r="M1193" t="b">
        <v>0</v>
      </c>
    </row>
    <row r="1194" spans="1:13">
      <c r="A1194" t="s">
        <v>1654</v>
      </c>
      <c r="B1194" t="s">
        <v>999</v>
      </c>
      <c r="C1194" t="s">
        <v>889</v>
      </c>
      <c r="D1194">
        <v>280</v>
      </c>
      <c r="E1194">
        <v>170</v>
      </c>
      <c r="F1194">
        <v>39.294307493324332</v>
      </c>
      <c r="G1194">
        <v>1.9647153746662169</v>
      </c>
      <c r="H1194">
        <v>9.8235768733310849</v>
      </c>
      <c r="I1194">
        <v>0</v>
      </c>
      <c r="J1194">
        <v>150</v>
      </c>
      <c r="K1194">
        <v>1</v>
      </c>
      <c r="L1194">
        <v>154000</v>
      </c>
      <c r="M1194" t="b">
        <v>0</v>
      </c>
    </row>
    <row r="1195" spans="1:13">
      <c r="A1195" t="s">
        <v>1655</v>
      </c>
      <c r="B1195" t="s">
        <v>999</v>
      </c>
      <c r="C1195" t="s">
        <v>999</v>
      </c>
      <c r="D1195">
        <v>280</v>
      </c>
      <c r="E1195">
        <v>280</v>
      </c>
      <c r="F1195">
        <v>0.21300333539435881</v>
      </c>
      <c r="G1195">
        <v>1.06501667697179E-2</v>
      </c>
      <c r="H1195">
        <v>5.3250833848589703E-2</v>
      </c>
      <c r="I1195">
        <v>0</v>
      </c>
      <c r="J1195">
        <v>150</v>
      </c>
      <c r="K1195">
        <v>1</v>
      </c>
      <c r="L1195">
        <v>154000</v>
      </c>
      <c r="M1195" t="b">
        <v>0</v>
      </c>
    </row>
    <row r="1196" spans="1:13">
      <c r="A1196" t="s">
        <v>1655</v>
      </c>
      <c r="B1196" t="s">
        <v>999</v>
      </c>
      <c r="C1196" t="s">
        <v>999</v>
      </c>
      <c r="D1196">
        <v>280</v>
      </c>
      <c r="E1196">
        <v>280</v>
      </c>
      <c r="F1196">
        <v>0.20813414767878299</v>
      </c>
      <c r="G1196">
        <v>1.04067073839391E-2</v>
      </c>
      <c r="H1196">
        <v>5.20335369196957E-2</v>
      </c>
      <c r="I1196">
        <v>0</v>
      </c>
      <c r="J1196">
        <v>150</v>
      </c>
      <c r="K1196">
        <v>1</v>
      </c>
      <c r="L1196">
        <v>154000</v>
      </c>
      <c r="M1196" t="b">
        <v>0</v>
      </c>
    </row>
    <row r="1197" spans="1:13">
      <c r="A1197" t="s">
        <v>1655</v>
      </c>
      <c r="B1197" t="s">
        <v>999</v>
      </c>
      <c r="C1197" t="s">
        <v>999</v>
      </c>
      <c r="D1197">
        <v>280</v>
      </c>
      <c r="E1197">
        <v>280</v>
      </c>
      <c r="F1197">
        <v>1.5758729576981241</v>
      </c>
      <c r="G1197">
        <v>7.8793647884906198E-2</v>
      </c>
      <c r="H1197">
        <v>0.39396823942453091</v>
      </c>
      <c r="I1197">
        <v>0</v>
      </c>
      <c r="J1197">
        <v>150</v>
      </c>
      <c r="K1197">
        <v>1</v>
      </c>
      <c r="L1197">
        <v>154000</v>
      </c>
      <c r="M1197" t="b">
        <v>0</v>
      </c>
    </row>
    <row r="1198" spans="1:13">
      <c r="A1198" t="s">
        <v>1656</v>
      </c>
      <c r="B1198" t="s">
        <v>1029</v>
      </c>
      <c r="C1198" t="s">
        <v>907</v>
      </c>
      <c r="D1198">
        <v>310</v>
      </c>
      <c r="E1198">
        <v>188</v>
      </c>
      <c r="F1198">
        <v>4.0187674887874216</v>
      </c>
      <c r="G1198">
        <v>0.2009383744393711</v>
      </c>
      <c r="H1198">
        <v>1.004691872196855</v>
      </c>
      <c r="I1198">
        <v>0</v>
      </c>
      <c r="J1198">
        <v>150</v>
      </c>
      <c r="K1198">
        <v>1</v>
      </c>
      <c r="L1198">
        <v>154000</v>
      </c>
      <c r="M1198" t="b">
        <v>0</v>
      </c>
    </row>
    <row r="1199" spans="1:13">
      <c r="A1199" t="s">
        <v>1657</v>
      </c>
      <c r="B1199" t="s">
        <v>907</v>
      </c>
      <c r="C1199" t="s">
        <v>907</v>
      </c>
      <c r="D1199">
        <v>188</v>
      </c>
      <c r="E1199">
        <v>188</v>
      </c>
      <c r="F1199">
        <v>5.1310251565791463</v>
      </c>
      <c r="G1199">
        <v>0.25655125782895732</v>
      </c>
      <c r="H1199">
        <v>1.282756289144787</v>
      </c>
      <c r="I1199">
        <v>0</v>
      </c>
      <c r="J1199">
        <v>150</v>
      </c>
      <c r="K1199">
        <v>1</v>
      </c>
      <c r="L1199">
        <v>154000</v>
      </c>
      <c r="M1199" t="b">
        <v>0</v>
      </c>
    </row>
    <row r="1200" spans="1:13">
      <c r="A1200" t="s">
        <v>1658</v>
      </c>
      <c r="B1200" t="s">
        <v>1029</v>
      </c>
      <c r="C1200" t="s">
        <v>1029</v>
      </c>
      <c r="D1200">
        <v>310</v>
      </c>
      <c r="E1200">
        <v>310</v>
      </c>
      <c r="F1200">
        <v>7.8682585520450488</v>
      </c>
      <c r="G1200">
        <v>0.39341292760225238</v>
      </c>
      <c r="H1200">
        <v>1.967064638011262</v>
      </c>
      <c r="I1200">
        <v>0</v>
      </c>
      <c r="J1200">
        <v>150</v>
      </c>
      <c r="K1200">
        <v>1</v>
      </c>
      <c r="L1200">
        <v>154000</v>
      </c>
      <c r="M1200" t="b">
        <v>0</v>
      </c>
    </row>
    <row r="1201" spans="1:13">
      <c r="A1201" t="s">
        <v>1659</v>
      </c>
      <c r="B1201" t="s">
        <v>907</v>
      </c>
      <c r="C1201" t="s">
        <v>1030</v>
      </c>
      <c r="D1201">
        <v>188</v>
      </c>
      <c r="E1201">
        <v>311</v>
      </c>
      <c r="F1201">
        <v>13.53109100211263</v>
      </c>
      <c r="G1201">
        <v>0.67655455010563159</v>
      </c>
      <c r="H1201">
        <v>3.382772750528158</v>
      </c>
      <c r="I1201">
        <v>0</v>
      </c>
      <c r="J1201">
        <v>150</v>
      </c>
      <c r="K1201">
        <v>1</v>
      </c>
      <c r="L1201">
        <v>154000</v>
      </c>
      <c r="M1201" t="b">
        <v>0</v>
      </c>
    </row>
    <row r="1202" spans="1:13">
      <c r="A1202" t="s">
        <v>1660</v>
      </c>
      <c r="B1202" t="s">
        <v>1031</v>
      </c>
      <c r="C1202" t="s">
        <v>905</v>
      </c>
      <c r="D1202">
        <v>312</v>
      </c>
      <c r="E1202">
        <v>186</v>
      </c>
      <c r="F1202">
        <v>7.0517598503667358</v>
      </c>
      <c r="G1202">
        <v>0.35258799251833678</v>
      </c>
      <c r="H1202">
        <v>1.762939962591684</v>
      </c>
      <c r="I1202">
        <v>0</v>
      </c>
      <c r="J1202">
        <v>800</v>
      </c>
      <c r="K1202">
        <v>1</v>
      </c>
      <c r="L1202">
        <v>345000</v>
      </c>
      <c r="M1202" t="b">
        <v>0</v>
      </c>
    </row>
    <row r="1203" spans="1:13">
      <c r="A1203" t="s">
        <v>1661</v>
      </c>
      <c r="B1203" t="s">
        <v>885</v>
      </c>
      <c r="C1203" t="s">
        <v>905</v>
      </c>
      <c r="D1203">
        <v>166</v>
      </c>
      <c r="E1203">
        <v>186</v>
      </c>
      <c r="F1203">
        <v>8.0637783354229011</v>
      </c>
      <c r="G1203">
        <v>0.4031889167711451</v>
      </c>
      <c r="H1203">
        <v>2.0159445838557248</v>
      </c>
      <c r="I1203">
        <v>0</v>
      </c>
      <c r="J1203">
        <v>150</v>
      </c>
      <c r="K1203">
        <v>1</v>
      </c>
      <c r="L1203">
        <v>154000</v>
      </c>
      <c r="M1203" t="b">
        <v>0</v>
      </c>
    </row>
    <row r="1204" spans="1:13">
      <c r="A1204" t="s">
        <v>1662</v>
      </c>
      <c r="B1204" t="s">
        <v>1032</v>
      </c>
      <c r="C1204" t="s">
        <v>1029</v>
      </c>
      <c r="D1204">
        <v>313</v>
      </c>
      <c r="E1204">
        <v>310</v>
      </c>
      <c r="F1204">
        <v>18.24562607833764</v>
      </c>
      <c r="G1204">
        <v>0.91228130391688222</v>
      </c>
      <c r="H1204">
        <v>4.5614065195844109</v>
      </c>
      <c r="I1204">
        <v>0</v>
      </c>
      <c r="J1204">
        <v>150</v>
      </c>
      <c r="K1204">
        <v>1</v>
      </c>
      <c r="L1204">
        <v>154000</v>
      </c>
      <c r="M1204" t="b">
        <v>0</v>
      </c>
    </row>
    <row r="1205" spans="1:13">
      <c r="A1205" t="s">
        <v>1663</v>
      </c>
      <c r="B1205" t="s">
        <v>907</v>
      </c>
      <c r="C1205" t="s">
        <v>1131</v>
      </c>
      <c r="D1205">
        <v>188</v>
      </c>
      <c r="E1205">
        <v>412</v>
      </c>
      <c r="F1205">
        <v>4.6130483838122496</v>
      </c>
      <c r="G1205">
        <v>0.2306524191906125</v>
      </c>
      <c r="H1205">
        <v>1.1532620959530631</v>
      </c>
      <c r="I1205">
        <v>0</v>
      </c>
      <c r="J1205">
        <v>150</v>
      </c>
      <c r="K1205">
        <v>1</v>
      </c>
      <c r="L1205">
        <v>154000</v>
      </c>
      <c r="M1205" t="b">
        <v>0</v>
      </c>
    </row>
    <row r="1206" spans="1:13">
      <c r="A1206" t="s">
        <v>1664</v>
      </c>
      <c r="B1206" t="s">
        <v>720</v>
      </c>
      <c r="C1206" t="s">
        <v>1031</v>
      </c>
      <c r="D1206">
        <v>1</v>
      </c>
      <c r="E1206">
        <v>312</v>
      </c>
      <c r="F1206">
        <v>10.659010792430999</v>
      </c>
      <c r="G1206">
        <v>0.53295053962155003</v>
      </c>
      <c r="H1206">
        <v>2.6647526981077498</v>
      </c>
      <c r="I1206">
        <v>0</v>
      </c>
      <c r="J1206">
        <v>800</v>
      </c>
      <c r="K1206">
        <v>1</v>
      </c>
      <c r="L1206">
        <v>345000</v>
      </c>
      <c r="M1206" t="b">
        <v>0</v>
      </c>
    </row>
    <row r="1207" spans="1:13">
      <c r="A1207" t="s">
        <v>1665</v>
      </c>
      <c r="B1207" t="s">
        <v>1031</v>
      </c>
      <c r="C1207" t="s">
        <v>1031</v>
      </c>
      <c r="D1207">
        <v>312</v>
      </c>
      <c r="E1207">
        <v>312</v>
      </c>
      <c r="F1207">
        <v>3.0097966329151831</v>
      </c>
      <c r="G1207">
        <v>0.1504898316457591</v>
      </c>
      <c r="H1207">
        <v>0.75244915822879577</v>
      </c>
      <c r="I1207">
        <v>0</v>
      </c>
      <c r="J1207">
        <v>150</v>
      </c>
      <c r="K1207">
        <v>1</v>
      </c>
      <c r="L1207">
        <v>154000</v>
      </c>
      <c r="M1207" t="b">
        <v>0</v>
      </c>
    </row>
    <row r="1208" spans="1:13">
      <c r="A1208" t="s">
        <v>1666</v>
      </c>
      <c r="B1208" t="s">
        <v>1032</v>
      </c>
      <c r="C1208" t="s">
        <v>1026</v>
      </c>
      <c r="D1208">
        <v>313</v>
      </c>
      <c r="E1208">
        <v>307</v>
      </c>
      <c r="F1208">
        <v>6.5500094704782992</v>
      </c>
      <c r="G1208">
        <v>0.32750047352391498</v>
      </c>
      <c r="H1208">
        <v>1.637502367619575</v>
      </c>
      <c r="I1208">
        <v>0</v>
      </c>
      <c r="J1208">
        <v>150</v>
      </c>
      <c r="K1208">
        <v>1</v>
      </c>
      <c r="L1208">
        <v>154000</v>
      </c>
      <c r="M1208" t="b">
        <v>0</v>
      </c>
    </row>
    <row r="1209" spans="1:13">
      <c r="A1209" t="s">
        <v>1657</v>
      </c>
      <c r="B1209" t="s">
        <v>907</v>
      </c>
      <c r="C1209" t="s">
        <v>907</v>
      </c>
      <c r="D1209">
        <v>188</v>
      </c>
      <c r="E1209">
        <v>188</v>
      </c>
      <c r="F1209">
        <v>4.1141201321878773</v>
      </c>
      <c r="G1209">
        <v>0.20570600660939381</v>
      </c>
      <c r="H1209">
        <v>1.0285300330469691</v>
      </c>
      <c r="I1209">
        <v>0</v>
      </c>
      <c r="J1209">
        <v>150</v>
      </c>
      <c r="K1209">
        <v>1</v>
      </c>
      <c r="L1209">
        <v>154000</v>
      </c>
      <c r="M1209" t="b">
        <v>0</v>
      </c>
    </row>
    <row r="1210" spans="1:13">
      <c r="A1210" t="s">
        <v>1667</v>
      </c>
      <c r="B1210" t="s">
        <v>1032</v>
      </c>
      <c r="C1210" t="s">
        <v>907</v>
      </c>
      <c r="D1210">
        <v>313</v>
      </c>
      <c r="E1210">
        <v>188</v>
      </c>
      <c r="F1210">
        <v>19.597209173833711</v>
      </c>
      <c r="G1210">
        <v>0.97986045869168559</v>
      </c>
      <c r="H1210">
        <v>4.8993022934584278</v>
      </c>
      <c r="I1210">
        <v>0</v>
      </c>
      <c r="J1210">
        <v>150</v>
      </c>
      <c r="K1210">
        <v>1</v>
      </c>
      <c r="L1210">
        <v>154000</v>
      </c>
      <c r="M1210" t="b">
        <v>0</v>
      </c>
    </row>
    <row r="1211" spans="1:13">
      <c r="A1211" t="s">
        <v>1668</v>
      </c>
      <c r="B1211" t="s">
        <v>1033</v>
      </c>
      <c r="C1211" t="s">
        <v>1033</v>
      </c>
      <c r="D1211">
        <v>314</v>
      </c>
      <c r="E1211">
        <v>314</v>
      </c>
      <c r="F1211">
        <v>0.27928794793551992</v>
      </c>
      <c r="G1211">
        <v>1.39643973967759E-2</v>
      </c>
      <c r="H1211">
        <v>6.9821986983879897E-2</v>
      </c>
      <c r="I1211">
        <v>0</v>
      </c>
      <c r="J1211">
        <v>150</v>
      </c>
      <c r="K1211">
        <v>1</v>
      </c>
      <c r="L1211">
        <v>154000</v>
      </c>
      <c r="M1211" t="b">
        <v>0</v>
      </c>
    </row>
    <row r="1212" spans="1:13">
      <c r="A1212" t="s">
        <v>1668</v>
      </c>
      <c r="B1212" t="s">
        <v>1033</v>
      </c>
      <c r="C1212" t="s">
        <v>1033</v>
      </c>
      <c r="D1212">
        <v>314</v>
      </c>
      <c r="E1212">
        <v>314</v>
      </c>
      <c r="F1212">
        <v>0.30499953817014819</v>
      </c>
      <c r="G1212">
        <v>1.52499769085074E-2</v>
      </c>
      <c r="H1212">
        <v>7.6249884542537005E-2</v>
      </c>
      <c r="I1212">
        <v>0</v>
      </c>
      <c r="J1212">
        <v>150</v>
      </c>
      <c r="K1212">
        <v>1</v>
      </c>
      <c r="L1212">
        <v>154000</v>
      </c>
      <c r="M1212" t="b">
        <v>0</v>
      </c>
    </row>
    <row r="1213" spans="1:13">
      <c r="A1213" t="s">
        <v>1668</v>
      </c>
      <c r="B1213" t="s">
        <v>1033</v>
      </c>
      <c r="C1213" t="s">
        <v>1033</v>
      </c>
      <c r="D1213">
        <v>314</v>
      </c>
      <c r="E1213">
        <v>314</v>
      </c>
      <c r="F1213">
        <v>1.470569702028804</v>
      </c>
      <c r="G1213">
        <v>7.3528485101440194E-2</v>
      </c>
      <c r="H1213">
        <v>0.36764242550720089</v>
      </c>
      <c r="I1213">
        <v>0</v>
      </c>
      <c r="J1213">
        <v>150</v>
      </c>
      <c r="K1213">
        <v>1</v>
      </c>
      <c r="L1213">
        <v>154000</v>
      </c>
      <c r="M1213" t="b">
        <v>0</v>
      </c>
    </row>
    <row r="1214" spans="1:13">
      <c r="A1214" t="s">
        <v>1669</v>
      </c>
      <c r="B1214" t="s">
        <v>887</v>
      </c>
      <c r="C1214" t="s">
        <v>1034</v>
      </c>
      <c r="D1214">
        <v>168</v>
      </c>
      <c r="E1214">
        <v>315</v>
      </c>
      <c r="F1214">
        <v>8.0749763217236001</v>
      </c>
      <c r="G1214">
        <v>0.40374881608618002</v>
      </c>
      <c r="H1214">
        <v>2.0187440804309</v>
      </c>
      <c r="I1214">
        <v>0</v>
      </c>
      <c r="J1214">
        <v>150</v>
      </c>
      <c r="K1214">
        <v>1</v>
      </c>
      <c r="L1214">
        <v>154000</v>
      </c>
      <c r="M1214" t="b">
        <v>0</v>
      </c>
    </row>
    <row r="1215" spans="1:13">
      <c r="A1215" t="s">
        <v>1670</v>
      </c>
      <c r="B1215" t="s">
        <v>1034</v>
      </c>
      <c r="C1215" t="s">
        <v>1034</v>
      </c>
      <c r="D1215">
        <v>315</v>
      </c>
      <c r="E1215">
        <v>315</v>
      </c>
      <c r="F1215">
        <v>0.13606786305772881</v>
      </c>
      <c r="G1215">
        <v>6.8033931528864002E-3</v>
      </c>
      <c r="H1215">
        <v>3.4016965764432201E-2</v>
      </c>
      <c r="I1215">
        <v>0</v>
      </c>
      <c r="J1215">
        <v>150</v>
      </c>
      <c r="K1215">
        <v>1</v>
      </c>
      <c r="L1215">
        <v>154000</v>
      </c>
      <c r="M1215" t="b">
        <v>0</v>
      </c>
    </row>
    <row r="1216" spans="1:13">
      <c r="A1216" t="s">
        <v>1670</v>
      </c>
      <c r="B1216" t="s">
        <v>1034</v>
      </c>
      <c r="C1216" t="s">
        <v>1034</v>
      </c>
      <c r="D1216">
        <v>315</v>
      </c>
      <c r="E1216">
        <v>315</v>
      </c>
      <c r="F1216">
        <v>0.13032665849135211</v>
      </c>
      <c r="G1216">
        <v>6.5163329245676001E-3</v>
      </c>
      <c r="H1216">
        <v>3.2581664622838E-2</v>
      </c>
      <c r="I1216">
        <v>0</v>
      </c>
      <c r="J1216">
        <v>150</v>
      </c>
      <c r="K1216">
        <v>1</v>
      </c>
      <c r="L1216">
        <v>154000</v>
      </c>
      <c r="M1216" t="b">
        <v>0</v>
      </c>
    </row>
    <row r="1217" spans="1:13">
      <c r="A1217" t="s">
        <v>1671</v>
      </c>
      <c r="B1217" t="s">
        <v>906</v>
      </c>
      <c r="C1217" t="s">
        <v>750</v>
      </c>
      <c r="D1217">
        <v>187</v>
      </c>
      <c r="E1217">
        <v>31</v>
      </c>
      <c r="F1217">
        <v>16.224416573585199</v>
      </c>
      <c r="G1217">
        <v>0.81122082867925993</v>
      </c>
      <c r="H1217">
        <v>4.0561041433962997</v>
      </c>
      <c r="I1217">
        <v>0</v>
      </c>
      <c r="J1217">
        <v>150</v>
      </c>
      <c r="K1217">
        <v>1</v>
      </c>
      <c r="L1217">
        <v>154000</v>
      </c>
      <c r="M1217" t="b">
        <v>0</v>
      </c>
    </row>
    <row r="1218" spans="1:13">
      <c r="A1218" t="s">
        <v>1672</v>
      </c>
      <c r="B1218" t="s">
        <v>914</v>
      </c>
      <c r="C1218" t="s">
        <v>914</v>
      </c>
      <c r="D1218">
        <v>195</v>
      </c>
      <c r="E1218">
        <v>195</v>
      </c>
      <c r="F1218">
        <v>0.36771999854858239</v>
      </c>
      <c r="G1218">
        <v>1.8385999927429099E-2</v>
      </c>
      <c r="H1218">
        <v>9.1929999637145599E-2</v>
      </c>
      <c r="I1218">
        <v>0</v>
      </c>
      <c r="J1218">
        <v>150</v>
      </c>
      <c r="K1218">
        <v>1</v>
      </c>
      <c r="L1218">
        <v>154000</v>
      </c>
      <c r="M1218" t="b">
        <v>0</v>
      </c>
    </row>
    <row r="1219" spans="1:13">
      <c r="A1219" t="s">
        <v>1673</v>
      </c>
      <c r="B1219" t="s">
        <v>1035</v>
      </c>
      <c r="C1219" t="s">
        <v>897</v>
      </c>
      <c r="D1219">
        <v>316</v>
      </c>
      <c r="E1219">
        <v>178</v>
      </c>
      <c r="F1219">
        <v>7.3789745282907804</v>
      </c>
      <c r="G1219">
        <v>0.36894872641453902</v>
      </c>
      <c r="H1219">
        <v>1.8447436320726951</v>
      </c>
      <c r="I1219">
        <v>0</v>
      </c>
      <c r="J1219">
        <v>150</v>
      </c>
      <c r="K1219">
        <v>1</v>
      </c>
      <c r="L1219">
        <v>154000</v>
      </c>
      <c r="M1219" t="b">
        <v>0</v>
      </c>
    </row>
    <row r="1220" spans="1:13">
      <c r="A1220" t="s">
        <v>1513</v>
      </c>
      <c r="B1220" t="s">
        <v>872</v>
      </c>
      <c r="C1220" t="s">
        <v>872</v>
      </c>
      <c r="D1220">
        <v>153</v>
      </c>
      <c r="E1220">
        <v>153</v>
      </c>
      <c r="F1220">
        <v>2.6426715989732061</v>
      </c>
      <c r="G1220">
        <v>0.13213357994866029</v>
      </c>
      <c r="H1220">
        <v>0.66066789974330153</v>
      </c>
      <c r="I1220">
        <v>0</v>
      </c>
      <c r="J1220">
        <v>150</v>
      </c>
      <c r="K1220">
        <v>1</v>
      </c>
      <c r="L1220">
        <v>154000</v>
      </c>
      <c r="M1220" t="b">
        <v>0</v>
      </c>
    </row>
    <row r="1221" spans="1:13">
      <c r="A1221" t="s">
        <v>1513</v>
      </c>
      <c r="B1221" t="s">
        <v>872</v>
      </c>
      <c r="C1221" t="s">
        <v>872</v>
      </c>
      <c r="D1221">
        <v>153</v>
      </c>
      <c r="E1221">
        <v>153</v>
      </c>
      <c r="F1221">
        <v>1.6840277096298499</v>
      </c>
      <c r="G1221">
        <v>8.4201385481492502E-2</v>
      </c>
      <c r="H1221">
        <v>0.42100692740746248</v>
      </c>
      <c r="I1221">
        <v>0</v>
      </c>
      <c r="J1221">
        <v>800</v>
      </c>
      <c r="K1221">
        <v>1</v>
      </c>
      <c r="L1221">
        <v>345000</v>
      </c>
      <c r="M1221" t="b">
        <v>0</v>
      </c>
    </row>
    <row r="1222" spans="1:13">
      <c r="A1222" t="s">
        <v>1674</v>
      </c>
      <c r="B1222" t="s">
        <v>1041</v>
      </c>
      <c r="C1222" t="s">
        <v>872</v>
      </c>
      <c r="D1222">
        <v>322</v>
      </c>
      <c r="E1222">
        <v>153</v>
      </c>
      <c r="F1222">
        <v>4.9363022953991971</v>
      </c>
      <c r="G1222">
        <v>0.24681511476995979</v>
      </c>
      <c r="H1222">
        <v>1.234075573849799</v>
      </c>
      <c r="I1222">
        <v>0</v>
      </c>
      <c r="J1222">
        <v>150</v>
      </c>
      <c r="K1222">
        <v>1</v>
      </c>
      <c r="L1222">
        <v>154000</v>
      </c>
      <c r="M1222" t="b">
        <v>0</v>
      </c>
    </row>
    <row r="1223" spans="1:13">
      <c r="A1223" t="s">
        <v>1675</v>
      </c>
      <c r="B1223" t="s">
        <v>1036</v>
      </c>
      <c r="C1223" t="s">
        <v>872</v>
      </c>
      <c r="D1223">
        <v>317</v>
      </c>
      <c r="E1223">
        <v>153</v>
      </c>
      <c r="F1223">
        <v>24.992842838768599</v>
      </c>
      <c r="G1223">
        <v>1.24964214193843</v>
      </c>
      <c r="H1223">
        <v>6.2482107096921489</v>
      </c>
      <c r="I1223">
        <v>0</v>
      </c>
      <c r="J1223">
        <v>150</v>
      </c>
      <c r="K1223">
        <v>1</v>
      </c>
      <c r="L1223">
        <v>154000</v>
      </c>
      <c r="M1223" t="b">
        <v>0</v>
      </c>
    </row>
    <row r="1224" spans="1:13">
      <c r="A1224" t="s">
        <v>1513</v>
      </c>
      <c r="B1224" t="s">
        <v>872</v>
      </c>
      <c r="C1224" t="s">
        <v>872</v>
      </c>
      <c r="D1224">
        <v>153</v>
      </c>
      <c r="E1224">
        <v>153</v>
      </c>
      <c r="F1224">
        <v>7.2954001473642913</v>
      </c>
      <c r="G1224">
        <v>0.36477000736821458</v>
      </c>
      <c r="H1224">
        <v>1.8238500368410731</v>
      </c>
      <c r="I1224">
        <v>0</v>
      </c>
      <c r="J1224">
        <v>150</v>
      </c>
      <c r="K1224">
        <v>1</v>
      </c>
      <c r="L1224">
        <v>154000</v>
      </c>
      <c r="M1224" t="b">
        <v>0</v>
      </c>
    </row>
    <row r="1225" spans="1:13">
      <c r="A1225" t="s">
        <v>1223</v>
      </c>
      <c r="B1225" t="s">
        <v>783</v>
      </c>
      <c r="C1225" t="s">
        <v>783</v>
      </c>
      <c r="D1225">
        <v>64</v>
      </c>
      <c r="E1225">
        <v>64</v>
      </c>
      <c r="F1225">
        <v>1.472864470660382</v>
      </c>
      <c r="G1225">
        <v>7.3643223533019095E-2</v>
      </c>
      <c r="H1225">
        <v>0.36821611766509538</v>
      </c>
      <c r="I1225">
        <v>0</v>
      </c>
      <c r="J1225">
        <v>150</v>
      </c>
      <c r="K1225">
        <v>1</v>
      </c>
      <c r="L1225">
        <v>154000</v>
      </c>
      <c r="M1225" t="b">
        <v>0</v>
      </c>
    </row>
    <row r="1226" spans="1:13">
      <c r="A1226" t="s">
        <v>1223</v>
      </c>
      <c r="B1226" t="s">
        <v>783</v>
      </c>
      <c r="C1226" t="s">
        <v>783</v>
      </c>
      <c r="D1226">
        <v>64</v>
      </c>
      <c r="E1226">
        <v>64</v>
      </c>
      <c r="F1226">
        <v>0.7600462705008898</v>
      </c>
      <c r="G1226">
        <v>3.80023135250444E-2</v>
      </c>
      <c r="H1226">
        <v>0.19001156762522239</v>
      </c>
      <c r="I1226">
        <v>0</v>
      </c>
      <c r="J1226">
        <v>150</v>
      </c>
      <c r="K1226">
        <v>1</v>
      </c>
      <c r="L1226">
        <v>154000</v>
      </c>
      <c r="M1226" t="b">
        <v>0</v>
      </c>
    </row>
    <row r="1227" spans="1:13">
      <c r="A1227" t="s">
        <v>1676</v>
      </c>
      <c r="B1227" t="s">
        <v>1037</v>
      </c>
      <c r="C1227" t="s">
        <v>1038</v>
      </c>
      <c r="D1227">
        <v>318</v>
      </c>
      <c r="E1227">
        <v>319</v>
      </c>
      <c r="F1227">
        <v>22.917668283729029</v>
      </c>
      <c r="G1227">
        <v>1.145883414186452</v>
      </c>
      <c r="H1227">
        <v>5.7294170709322572</v>
      </c>
      <c r="I1227">
        <v>0</v>
      </c>
      <c r="J1227">
        <v>150</v>
      </c>
      <c r="K1227">
        <v>1</v>
      </c>
      <c r="L1227">
        <v>154000</v>
      </c>
      <c r="M1227" t="b">
        <v>0</v>
      </c>
    </row>
    <row r="1228" spans="1:13">
      <c r="A1228" t="s">
        <v>1677</v>
      </c>
      <c r="B1228" t="s">
        <v>1037</v>
      </c>
      <c r="C1228" t="s">
        <v>1037</v>
      </c>
      <c r="D1228">
        <v>318</v>
      </c>
      <c r="E1228">
        <v>318</v>
      </c>
      <c r="F1228">
        <v>9.6428962733360102E-2</v>
      </c>
      <c r="G1228">
        <v>4.8214481366679997E-3</v>
      </c>
      <c r="H1228">
        <v>2.4107240683340001E-2</v>
      </c>
      <c r="I1228">
        <v>0</v>
      </c>
      <c r="J1228">
        <v>150</v>
      </c>
      <c r="K1228">
        <v>1</v>
      </c>
      <c r="L1228">
        <v>154000</v>
      </c>
      <c r="M1228" t="b">
        <v>0</v>
      </c>
    </row>
    <row r="1229" spans="1:13">
      <c r="A1229" t="s">
        <v>1677</v>
      </c>
      <c r="B1229" t="s">
        <v>1037</v>
      </c>
      <c r="C1229" t="s">
        <v>1037</v>
      </c>
      <c r="D1229">
        <v>318</v>
      </c>
      <c r="E1229">
        <v>318</v>
      </c>
      <c r="F1229">
        <v>0.1081436775996861</v>
      </c>
      <c r="G1229">
        <v>5.4071838799843001E-3</v>
      </c>
      <c r="H1229">
        <v>2.7035919399921501E-2</v>
      </c>
      <c r="I1229">
        <v>0</v>
      </c>
      <c r="J1229">
        <v>150</v>
      </c>
      <c r="K1229">
        <v>1</v>
      </c>
      <c r="L1229">
        <v>154000</v>
      </c>
      <c r="M1229" t="b">
        <v>0</v>
      </c>
    </row>
    <row r="1230" spans="1:13">
      <c r="A1230" t="s">
        <v>1678</v>
      </c>
      <c r="B1230" t="s">
        <v>1039</v>
      </c>
      <c r="C1230" t="s">
        <v>878</v>
      </c>
      <c r="D1230">
        <v>320</v>
      </c>
      <c r="E1230">
        <v>159</v>
      </c>
      <c r="F1230">
        <v>17.040884630259249</v>
      </c>
      <c r="G1230">
        <v>0.85204423151296271</v>
      </c>
      <c r="H1230">
        <v>4.2602211575648132</v>
      </c>
      <c r="I1230">
        <v>0</v>
      </c>
      <c r="J1230">
        <v>150</v>
      </c>
      <c r="K1230">
        <v>1</v>
      </c>
      <c r="L1230">
        <v>154000</v>
      </c>
      <c r="M1230" t="b">
        <v>0</v>
      </c>
    </row>
    <row r="1231" spans="1:13">
      <c r="A1231" t="s">
        <v>1679</v>
      </c>
      <c r="B1231" t="s">
        <v>731</v>
      </c>
      <c r="C1231" t="s">
        <v>1040</v>
      </c>
      <c r="D1231">
        <v>12</v>
      </c>
      <c r="E1231">
        <v>321</v>
      </c>
      <c r="F1231">
        <v>12.628973495308641</v>
      </c>
      <c r="G1231">
        <v>0.63144867476543221</v>
      </c>
      <c r="H1231">
        <v>3.157243373827161</v>
      </c>
      <c r="I1231">
        <v>0</v>
      </c>
      <c r="J1231">
        <v>150</v>
      </c>
      <c r="K1231">
        <v>1</v>
      </c>
      <c r="L1231">
        <v>154000</v>
      </c>
      <c r="M1231" t="b">
        <v>0</v>
      </c>
    </row>
    <row r="1232" spans="1:13">
      <c r="A1232" t="s">
        <v>1355</v>
      </c>
      <c r="B1232" t="s">
        <v>731</v>
      </c>
      <c r="C1232" t="s">
        <v>878</v>
      </c>
      <c r="D1232">
        <v>12</v>
      </c>
      <c r="E1232">
        <v>159</v>
      </c>
      <c r="F1232">
        <v>26.81896577449908</v>
      </c>
      <c r="G1232">
        <v>1.340948288724954</v>
      </c>
      <c r="H1232">
        <v>6.7047414436247683</v>
      </c>
      <c r="I1232">
        <v>0</v>
      </c>
      <c r="J1232">
        <v>150</v>
      </c>
      <c r="K1232">
        <v>1</v>
      </c>
      <c r="L1232">
        <v>154000</v>
      </c>
      <c r="M1232" t="b">
        <v>0</v>
      </c>
    </row>
    <row r="1233" spans="1:13">
      <c r="A1233" t="s">
        <v>1680</v>
      </c>
      <c r="B1233" t="s">
        <v>1036</v>
      </c>
      <c r="C1233" t="s">
        <v>1036</v>
      </c>
      <c r="D1233">
        <v>317</v>
      </c>
      <c r="E1233">
        <v>317</v>
      </c>
      <c r="F1233">
        <v>0.1556430014935887</v>
      </c>
      <c r="G1233">
        <v>7.7821500746793996E-3</v>
      </c>
      <c r="H1233">
        <v>3.8910750373397099E-2</v>
      </c>
      <c r="I1233">
        <v>0</v>
      </c>
      <c r="J1233">
        <v>150</v>
      </c>
      <c r="K1233">
        <v>1</v>
      </c>
      <c r="L1233">
        <v>154000</v>
      </c>
      <c r="M1233" t="b">
        <v>0</v>
      </c>
    </row>
    <row r="1234" spans="1:13">
      <c r="A1234" t="s">
        <v>1680</v>
      </c>
      <c r="B1234" t="s">
        <v>1036</v>
      </c>
      <c r="C1234" t="s">
        <v>1036</v>
      </c>
      <c r="D1234">
        <v>317</v>
      </c>
      <c r="E1234">
        <v>317</v>
      </c>
      <c r="F1234">
        <v>0.1558757321764539</v>
      </c>
      <c r="G1234">
        <v>7.7937866088225996E-3</v>
      </c>
      <c r="H1234">
        <v>3.8968933044113398E-2</v>
      </c>
      <c r="I1234">
        <v>0</v>
      </c>
      <c r="J1234">
        <v>150</v>
      </c>
      <c r="K1234">
        <v>1</v>
      </c>
      <c r="L1234">
        <v>154000</v>
      </c>
      <c r="M1234" t="b">
        <v>0</v>
      </c>
    </row>
    <row r="1235" spans="1:13">
      <c r="A1235" t="s">
        <v>1681</v>
      </c>
      <c r="B1235" t="s">
        <v>1041</v>
      </c>
      <c r="C1235" t="s">
        <v>1036</v>
      </c>
      <c r="D1235">
        <v>322</v>
      </c>
      <c r="E1235">
        <v>317</v>
      </c>
      <c r="F1235">
        <v>11.35178540980268</v>
      </c>
      <c r="G1235">
        <v>0.56758927049013408</v>
      </c>
      <c r="H1235">
        <v>2.8379463524506701</v>
      </c>
      <c r="I1235">
        <v>0</v>
      </c>
      <c r="J1235">
        <v>150</v>
      </c>
      <c r="K1235">
        <v>1</v>
      </c>
      <c r="L1235">
        <v>154000</v>
      </c>
      <c r="M1235" t="b">
        <v>0</v>
      </c>
    </row>
    <row r="1236" spans="1:13">
      <c r="A1236" t="s">
        <v>1682</v>
      </c>
      <c r="B1236" t="s">
        <v>872</v>
      </c>
      <c r="C1236" t="s">
        <v>783</v>
      </c>
      <c r="D1236">
        <v>153</v>
      </c>
      <c r="E1236">
        <v>64</v>
      </c>
      <c r="F1236">
        <v>24.56585399220489</v>
      </c>
      <c r="G1236">
        <v>1.228292699610245</v>
      </c>
      <c r="H1236">
        <v>6.1414634980512233</v>
      </c>
      <c r="I1236">
        <v>0</v>
      </c>
      <c r="J1236">
        <v>800</v>
      </c>
      <c r="K1236">
        <v>1</v>
      </c>
      <c r="L1236">
        <v>345000</v>
      </c>
      <c r="M1236" t="b">
        <v>0</v>
      </c>
    </row>
    <row r="1237" spans="1:13">
      <c r="A1237" t="s">
        <v>1683</v>
      </c>
      <c r="B1237" t="s">
        <v>1042</v>
      </c>
      <c r="C1237" t="s">
        <v>1043</v>
      </c>
      <c r="D1237">
        <v>323</v>
      </c>
      <c r="E1237">
        <v>324</v>
      </c>
      <c r="F1237">
        <v>11.831622323019859</v>
      </c>
      <c r="G1237">
        <v>0.59158111615099296</v>
      </c>
      <c r="H1237">
        <v>2.9579055807549648</v>
      </c>
      <c r="I1237">
        <v>0</v>
      </c>
      <c r="J1237">
        <v>150</v>
      </c>
      <c r="K1237">
        <v>1</v>
      </c>
      <c r="L1237">
        <v>154000</v>
      </c>
      <c r="M1237" t="b">
        <v>0</v>
      </c>
    </row>
    <row r="1238" spans="1:13">
      <c r="A1238" t="s">
        <v>1522</v>
      </c>
      <c r="B1238" t="s">
        <v>726</v>
      </c>
      <c r="C1238" t="s">
        <v>726</v>
      </c>
      <c r="D1238">
        <v>7</v>
      </c>
      <c r="E1238">
        <v>7</v>
      </c>
      <c r="F1238">
        <v>2.266449968978824</v>
      </c>
      <c r="G1238">
        <v>0.1133224984489412</v>
      </c>
      <c r="H1238">
        <v>0.56661249224470611</v>
      </c>
      <c r="I1238">
        <v>0</v>
      </c>
      <c r="J1238">
        <v>150</v>
      </c>
      <c r="K1238">
        <v>1</v>
      </c>
      <c r="L1238">
        <v>154000</v>
      </c>
      <c r="M1238" t="b">
        <v>0</v>
      </c>
    </row>
    <row r="1239" spans="1:13">
      <c r="A1239" t="s">
        <v>1167</v>
      </c>
      <c r="B1239" t="s">
        <v>747</v>
      </c>
      <c r="C1239" t="s">
        <v>747</v>
      </c>
      <c r="D1239">
        <v>28</v>
      </c>
      <c r="E1239">
        <v>28</v>
      </c>
      <c r="F1239">
        <v>1.663875242105934</v>
      </c>
      <c r="G1239">
        <v>8.3193762105296706E-2</v>
      </c>
      <c r="H1239">
        <v>0.41596881052648349</v>
      </c>
      <c r="I1239">
        <v>0</v>
      </c>
      <c r="J1239">
        <v>150</v>
      </c>
      <c r="K1239">
        <v>1</v>
      </c>
      <c r="L1239">
        <v>154000</v>
      </c>
      <c r="M1239" t="b">
        <v>0</v>
      </c>
    </row>
    <row r="1240" spans="1:13">
      <c r="A1240" t="s">
        <v>1399</v>
      </c>
      <c r="B1240" t="s">
        <v>879</v>
      </c>
      <c r="C1240" t="s">
        <v>879</v>
      </c>
      <c r="D1240">
        <v>160</v>
      </c>
      <c r="E1240">
        <v>160</v>
      </c>
      <c r="F1240">
        <v>0.21029045649013101</v>
      </c>
      <c r="G1240">
        <v>1.05145228245065E-2</v>
      </c>
      <c r="H1240">
        <v>5.2572614122532703E-2</v>
      </c>
      <c r="I1240">
        <v>0</v>
      </c>
      <c r="J1240">
        <v>150</v>
      </c>
      <c r="K1240">
        <v>1</v>
      </c>
      <c r="L1240">
        <v>154000</v>
      </c>
      <c r="M1240" t="b">
        <v>0</v>
      </c>
    </row>
    <row r="1241" spans="1:13">
      <c r="A1241" t="s">
        <v>1399</v>
      </c>
      <c r="B1241" t="s">
        <v>879</v>
      </c>
      <c r="C1241" t="s">
        <v>879</v>
      </c>
      <c r="D1241">
        <v>160</v>
      </c>
      <c r="E1241">
        <v>160</v>
      </c>
      <c r="F1241">
        <v>0.20422313243050211</v>
      </c>
      <c r="G1241">
        <v>1.0211156621525099E-2</v>
      </c>
      <c r="H1241">
        <v>5.1055783107625499E-2</v>
      </c>
      <c r="I1241">
        <v>0</v>
      </c>
      <c r="J1241">
        <v>150</v>
      </c>
      <c r="K1241">
        <v>1</v>
      </c>
      <c r="L1241">
        <v>154000</v>
      </c>
      <c r="M1241" t="b">
        <v>0</v>
      </c>
    </row>
    <row r="1242" spans="1:13">
      <c r="A1242" t="s">
        <v>1399</v>
      </c>
      <c r="B1242" t="s">
        <v>879</v>
      </c>
      <c r="C1242" t="s">
        <v>879</v>
      </c>
      <c r="D1242">
        <v>160</v>
      </c>
      <c r="E1242">
        <v>160</v>
      </c>
      <c r="F1242">
        <v>1.6584414986130911</v>
      </c>
      <c r="G1242">
        <v>8.2922074930654496E-2</v>
      </c>
      <c r="H1242">
        <v>0.41461037465327261</v>
      </c>
      <c r="I1242">
        <v>0</v>
      </c>
      <c r="J1242">
        <v>150</v>
      </c>
      <c r="K1242">
        <v>1</v>
      </c>
      <c r="L1242">
        <v>154000</v>
      </c>
      <c r="M1242" t="b">
        <v>0</v>
      </c>
    </row>
    <row r="1243" spans="1:13">
      <c r="A1243" t="s">
        <v>1399</v>
      </c>
      <c r="B1243" t="s">
        <v>879</v>
      </c>
      <c r="C1243" t="s">
        <v>879</v>
      </c>
      <c r="D1243">
        <v>160</v>
      </c>
      <c r="E1243">
        <v>160</v>
      </c>
      <c r="F1243">
        <v>1.9539746356532519</v>
      </c>
      <c r="G1243">
        <v>9.7698731782662598E-2</v>
      </c>
      <c r="H1243">
        <v>0.48849365891331298</v>
      </c>
      <c r="I1243">
        <v>0</v>
      </c>
      <c r="J1243">
        <v>150</v>
      </c>
      <c r="K1243">
        <v>1</v>
      </c>
      <c r="L1243">
        <v>154000</v>
      </c>
      <c r="M1243" t="b">
        <v>0</v>
      </c>
    </row>
    <row r="1244" spans="1:13">
      <c r="A1244" t="s">
        <v>1684</v>
      </c>
      <c r="B1244" t="s">
        <v>1044</v>
      </c>
      <c r="C1244" t="s">
        <v>893</v>
      </c>
      <c r="D1244">
        <v>325</v>
      </c>
      <c r="E1244">
        <v>174</v>
      </c>
      <c r="F1244">
        <v>27.446250812056661</v>
      </c>
      <c r="G1244">
        <v>1.3723125406028329</v>
      </c>
      <c r="H1244">
        <v>6.8615627030141653</v>
      </c>
      <c r="I1244">
        <v>0</v>
      </c>
      <c r="J1244">
        <v>150</v>
      </c>
      <c r="K1244">
        <v>1</v>
      </c>
      <c r="L1244">
        <v>154000</v>
      </c>
      <c r="M1244" t="b">
        <v>0</v>
      </c>
    </row>
    <row r="1245" spans="1:13">
      <c r="A1245" t="s">
        <v>1685</v>
      </c>
      <c r="B1245" t="s">
        <v>1044</v>
      </c>
      <c r="C1245" t="s">
        <v>1045</v>
      </c>
      <c r="D1245">
        <v>325</v>
      </c>
      <c r="E1245">
        <v>326</v>
      </c>
      <c r="F1245">
        <v>16.32008247594641</v>
      </c>
      <c r="G1245">
        <v>0.81600412379732035</v>
      </c>
      <c r="H1245">
        <v>4.0800206189866017</v>
      </c>
      <c r="I1245">
        <v>0</v>
      </c>
      <c r="J1245">
        <v>150</v>
      </c>
      <c r="K1245">
        <v>1</v>
      </c>
      <c r="L1245">
        <v>154000</v>
      </c>
      <c r="M1245" t="b">
        <v>0</v>
      </c>
    </row>
    <row r="1246" spans="1:13">
      <c r="A1246" t="s">
        <v>1359</v>
      </c>
      <c r="B1246" t="s">
        <v>953</v>
      </c>
      <c r="C1246" t="s">
        <v>953</v>
      </c>
      <c r="D1246">
        <v>234</v>
      </c>
      <c r="E1246">
        <v>234</v>
      </c>
      <c r="F1246">
        <v>2.4576331953187118</v>
      </c>
      <c r="G1246">
        <v>0.1228816597659356</v>
      </c>
      <c r="H1246">
        <v>0.61440829882967807</v>
      </c>
      <c r="I1246">
        <v>0</v>
      </c>
      <c r="J1246">
        <v>150</v>
      </c>
      <c r="K1246">
        <v>1</v>
      </c>
      <c r="L1246">
        <v>154000</v>
      </c>
      <c r="M1246" t="b">
        <v>0</v>
      </c>
    </row>
    <row r="1247" spans="1:13">
      <c r="A1247" t="s">
        <v>1686</v>
      </c>
      <c r="B1247" t="s">
        <v>984</v>
      </c>
      <c r="C1247" t="s">
        <v>1046</v>
      </c>
      <c r="D1247">
        <v>265</v>
      </c>
      <c r="E1247">
        <v>327</v>
      </c>
      <c r="F1247">
        <v>24.8072778155557</v>
      </c>
      <c r="G1247">
        <v>1.240363890777785</v>
      </c>
      <c r="H1247">
        <v>6.2018194538889251</v>
      </c>
      <c r="I1247">
        <v>0</v>
      </c>
      <c r="J1247">
        <v>150</v>
      </c>
      <c r="K1247">
        <v>1</v>
      </c>
      <c r="L1247">
        <v>154000</v>
      </c>
      <c r="M1247" t="b">
        <v>0</v>
      </c>
    </row>
    <row r="1248" spans="1:13">
      <c r="A1248" t="s">
        <v>1687</v>
      </c>
      <c r="B1248" t="s">
        <v>927</v>
      </c>
      <c r="C1248" t="s">
        <v>927</v>
      </c>
      <c r="D1248">
        <v>208</v>
      </c>
      <c r="E1248">
        <v>208</v>
      </c>
      <c r="F1248">
        <v>5.864122509886041</v>
      </c>
      <c r="G1248">
        <v>0.29320612549430208</v>
      </c>
      <c r="H1248">
        <v>1.46603062747151</v>
      </c>
      <c r="I1248">
        <v>0</v>
      </c>
      <c r="J1248">
        <v>150</v>
      </c>
      <c r="K1248">
        <v>1</v>
      </c>
      <c r="L1248">
        <v>154000</v>
      </c>
      <c r="M1248" t="b">
        <v>0</v>
      </c>
    </row>
    <row r="1249" spans="1:13">
      <c r="A1249" t="s">
        <v>1688</v>
      </c>
      <c r="B1249" t="s">
        <v>1047</v>
      </c>
      <c r="C1249" t="s">
        <v>927</v>
      </c>
      <c r="D1249">
        <v>328</v>
      </c>
      <c r="E1249">
        <v>208</v>
      </c>
      <c r="F1249">
        <v>11.411651191012471</v>
      </c>
      <c r="G1249">
        <v>0.57058255955062342</v>
      </c>
      <c r="H1249">
        <v>2.8529127977531168</v>
      </c>
      <c r="I1249">
        <v>0</v>
      </c>
      <c r="J1249">
        <v>150</v>
      </c>
      <c r="K1249">
        <v>1</v>
      </c>
      <c r="L1249">
        <v>154000</v>
      </c>
      <c r="M1249" t="b">
        <v>0</v>
      </c>
    </row>
    <row r="1250" spans="1:13">
      <c r="A1250" t="s">
        <v>1687</v>
      </c>
      <c r="B1250" t="s">
        <v>927</v>
      </c>
      <c r="C1250" t="s">
        <v>927</v>
      </c>
      <c r="D1250">
        <v>208</v>
      </c>
      <c r="E1250">
        <v>208</v>
      </c>
      <c r="F1250">
        <v>3.8579809569278321</v>
      </c>
      <c r="G1250">
        <v>0.1928990478463915</v>
      </c>
      <c r="H1250">
        <v>0.96449523923195801</v>
      </c>
      <c r="I1250">
        <v>0</v>
      </c>
      <c r="J1250">
        <v>150</v>
      </c>
      <c r="K1250">
        <v>1</v>
      </c>
      <c r="L1250">
        <v>154000</v>
      </c>
      <c r="M1250" t="b">
        <v>0</v>
      </c>
    </row>
    <row r="1251" spans="1:13">
      <c r="A1251" t="s">
        <v>1689</v>
      </c>
      <c r="B1251" t="s">
        <v>892</v>
      </c>
      <c r="C1251" t="s">
        <v>871</v>
      </c>
      <c r="D1251">
        <v>173</v>
      </c>
      <c r="E1251">
        <v>152</v>
      </c>
      <c r="F1251">
        <v>17.78775523962711</v>
      </c>
      <c r="G1251">
        <v>0.88938776198135572</v>
      </c>
      <c r="H1251">
        <v>4.4469388099067784</v>
      </c>
      <c r="I1251">
        <v>0</v>
      </c>
      <c r="J1251">
        <v>150</v>
      </c>
      <c r="K1251">
        <v>1</v>
      </c>
      <c r="L1251">
        <v>154000</v>
      </c>
      <c r="M1251" t="b">
        <v>0</v>
      </c>
    </row>
    <row r="1252" spans="1:13">
      <c r="A1252" t="s">
        <v>1340</v>
      </c>
      <c r="B1252" t="s">
        <v>897</v>
      </c>
      <c r="C1252" t="s">
        <v>897</v>
      </c>
      <c r="D1252">
        <v>178</v>
      </c>
      <c r="E1252">
        <v>178</v>
      </c>
      <c r="F1252">
        <v>3.0609171204332082</v>
      </c>
      <c r="G1252">
        <v>0.15304585602166029</v>
      </c>
      <c r="H1252">
        <v>0.76522928010830182</v>
      </c>
      <c r="I1252">
        <v>0</v>
      </c>
      <c r="J1252">
        <v>150</v>
      </c>
      <c r="K1252">
        <v>1</v>
      </c>
      <c r="L1252">
        <v>154000</v>
      </c>
      <c r="M1252" t="b">
        <v>0</v>
      </c>
    </row>
    <row r="1253" spans="1:13">
      <c r="A1253" t="s">
        <v>1340</v>
      </c>
      <c r="B1253" t="s">
        <v>897</v>
      </c>
      <c r="C1253" t="s">
        <v>897</v>
      </c>
      <c r="D1253">
        <v>178</v>
      </c>
      <c r="E1253">
        <v>178</v>
      </c>
      <c r="F1253">
        <v>5.3836100667719347</v>
      </c>
      <c r="G1253">
        <v>0.26918050333859672</v>
      </c>
      <c r="H1253">
        <v>1.3459025166929841</v>
      </c>
      <c r="I1253">
        <v>0</v>
      </c>
      <c r="J1253">
        <v>150</v>
      </c>
      <c r="K1253">
        <v>1</v>
      </c>
      <c r="L1253">
        <v>154000</v>
      </c>
      <c r="M1253" t="b">
        <v>0</v>
      </c>
    </row>
    <row r="1254" spans="1:13">
      <c r="A1254" t="s">
        <v>1690</v>
      </c>
      <c r="B1254" t="s">
        <v>892</v>
      </c>
      <c r="C1254" t="s">
        <v>892</v>
      </c>
      <c r="D1254">
        <v>173</v>
      </c>
      <c r="E1254">
        <v>173</v>
      </c>
      <c r="F1254">
        <v>5.6757640212224683</v>
      </c>
      <c r="G1254">
        <v>0.2837882010611234</v>
      </c>
      <c r="H1254">
        <v>1.4189410053056171</v>
      </c>
      <c r="I1254">
        <v>0</v>
      </c>
      <c r="J1254">
        <v>150</v>
      </c>
      <c r="K1254">
        <v>1</v>
      </c>
      <c r="L1254">
        <v>154000</v>
      </c>
      <c r="M1254" t="b">
        <v>0</v>
      </c>
    </row>
    <row r="1255" spans="1:13">
      <c r="A1255" t="s">
        <v>1252</v>
      </c>
      <c r="B1255" t="s">
        <v>787</v>
      </c>
      <c r="C1255" t="s">
        <v>787</v>
      </c>
      <c r="D1255">
        <v>68</v>
      </c>
      <c r="E1255">
        <v>68</v>
      </c>
      <c r="F1255">
        <v>0.89645653971047112</v>
      </c>
      <c r="G1255">
        <v>4.4822826985523499E-2</v>
      </c>
      <c r="H1255">
        <v>0.2241141349276177</v>
      </c>
      <c r="I1255">
        <v>0</v>
      </c>
      <c r="J1255">
        <v>150</v>
      </c>
      <c r="K1255">
        <v>1</v>
      </c>
      <c r="L1255">
        <v>154000</v>
      </c>
      <c r="M1255" t="b">
        <v>0</v>
      </c>
    </row>
    <row r="1256" spans="1:13">
      <c r="A1256" t="s">
        <v>1640</v>
      </c>
      <c r="B1256" t="s">
        <v>744</v>
      </c>
      <c r="C1256" t="s">
        <v>744</v>
      </c>
      <c r="D1256">
        <v>25</v>
      </c>
      <c r="E1256">
        <v>25</v>
      </c>
      <c r="F1256">
        <v>2.4797647284207169</v>
      </c>
      <c r="G1256">
        <v>0.12398823642103581</v>
      </c>
      <c r="H1256">
        <v>0.61994118210517923</v>
      </c>
      <c r="I1256">
        <v>0</v>
      </c>
      <c r="J1256">
        <v>150</v>
      </c>
      <c r="K1256">
        <v>1</v>
      </c>
      <c r="L1256">
        <v>154000</v>
      </c>
      <c r="M1256" t="b">
        <v>0</v>
      </c>
    </row>
    <row r="1257" spans="1:13">
      <c r="A1257" t="s">
        <v>1691</v>
      </c>
      <c r="B1257" t="s">
        <v>739</v>
      </c>
      <c r="C1257" t="s">
        <v>739</v>
      </c>
      <c r="D1257">
        <v>20</v>
      </c>
      <c r="E1257">
        <v>20</v>
      </c>
      <c r="F1257">
        <v>1.1887006219578411</v>
      </c>
      <c r="G1257">
        <v>5.9435031097891999E-2</v>
      </c>
      <c r="H1257">
        <v>0.29717515548946027</v>
      </c>
      <c r="I1257">
        <v>0</v>
      </c>
      <c r="J1257">
        <v>150</v>
      </c>
      <c r="K1257">
        <v>1</v>
      </c>
      <c r="L1257">
        <v>154000</v>
      </c>
      <c r="M1257" t="b">
        <v>0</v>
      </c>
    </row>
    <row r="1258" spans="1:13">
      <c r="A1258" t="s">
        <v>1692</v>
      </c>
      <c r="B1258" t="s">
        <v>739</v>
      </c>
      <c r="C1258" t="s">
        <v>734</v>
      </c>
      <c r="D1258">
        <v>20</v>
      </c>
      <c r="E1258">
        <v>15</v>
      </c>
      <c r="F1258">
        <v>9.5265482570715463</v>
      </c>
      <c r="G1258">
        <v>0.47632741285357733</v>
      </c>
      <c r="H1258">
        <v>2.381637064267887</v>
      </c>
      <c r="I1258">
        <v>0</v>
      </c>
      <c r="J1258">
        <v>150</v>
      </c>
      <c r="K1258">
        <v>1</v>
      </c>
      <c r="L1258">
        <v>154000</v>
      </c>
      <c r="M1258" t="b">
        <v>0</v>
      </c>
    </row>
    <row r="1259" spans="1:13">
      <c r="A1259" t="s">
        <v>1389</v>
      </c>
      <c r="B1259" t="s">
        <v>886</v>
      </c>
      <c r="C1259" t="s">
        <v>886</v>
      </c>
      <c r="D1259">
        <v>167</v>
      </c>
      <c r="E1259">
        <v>167</v>
      </c>
      <c r="F1259">
        <v>3.614171941516132</v>
      </c>
      <c r="G1259">
        <v>0.1807085970758065</v>
      </c>
      <c r="H1259">
        <v>0.90354298537903277</v>
      </c>
      <c r="I1259">
        <v>0</v>
      </c>
      <c r="J1259">
        <v>150</v>
      </c>
      <c r="K1259">
        <v>1</v>
      </c>
      <c r="L1259">
        <v>154000</v>
      </c>
      <c r="M1259" t="b">
        <v>0</v>
      </c>
    </row>
    <row r="1260" spans="1:13">
      <c r="A1260" t="s">
        <v>1693</v>
      </c>
      <c r="B1260" t="s">
        <v>877</v>
      </c>
      <c r="C1260" t="s">
        <v>877</v>
      </c>
      <c r="D1260">
        <v>158</v>
      </c>
      <c r="E1260">
        <v>158</v>
      </c>
      <c r="F1260">
        <v>4.3516419048233006</v>
      </c>
      <c r="G1260">
        <v>0.21758209524116501</v>
      </c>
      <c r="H1260">
        <v>1.0879104762058249</v>
      </c>
      <c r="I1260">
        <v>0</v>
      </c>
      <c r="J1260">
        <v>800</v>
      </c>
      <c r="K1260">
        <v>1</v>
      </c>
      <c r="L1260">
        <v>345000</v>
      </c>
      <c r="M1260" t="b">
        <v>0</v>
      </c>
    </row>
    <row r="1261" spans="1:13">
      <c r="A1261" t="s">
        <v>1694</v>
      </c>
      <c r="B1261" t="s">
        <v>987</v>
      </c>
      <c r="C1261" t="s">
        <v>987</v>
      </c>
      <c r="D1261">
        <v>268</v>
      </c>
      <c r="E1261">
        <v>268</v>
      </c>
      <c r="F1261">
        <v>0.32902420937112831</v>
      </c>
      <c r="G1261">
        <v>1.6451210468556399E-2</v>
      </c>
      <c r="H1261">
        <v>8.2256052342781993E-2</v>
      </c>
      <c r="I1261">
        <v>0</v>
      </c>
      <c r="J1261">
        <v>150</v>
      </c>
      <c r="K1261">
        <v>1</v>
      </c>
      <c r="L1261">
        <v>154000</v>
      </c>
      <c r="M1261" t="b">
        <v>0</v>
      </c>
    </row>
    <row r="1262" spans="1:13">
      <c r="A1262" t="s">
        <v>1695</v>
      </c>
      <c r="B1262" t="s">
        <v>987</v>
      </c>
      <c r="C1262" t="s">
        <v>1048</v>
      </c>
      <c r="D1262">
        <v>268</v>
      </c>
      <c r="E1262">
        <v>329</v>
      </c>
      <c r="F1262">
        <v>9.7988022994126354</v>
      </c>
      <c r="G1262">
        <v>0.48994011497063178</v>
      </c>
      <c r="H1262">
        <v>2.4497005748531588</v>
      </c>
      <c r="I1262">
        <v>0</v>
      </c>
      <c r="J1262">
        <v>150</v>
      </c>
      <c r="K1262">
        <v>1</v>
      </c>
      <c r="L1262">
        <v>154000</v>
      </c>
      <c r="M1262" t="b">
        <v>0</v>
      </c>
    </row>
    <row r="1263" spans="1:13">
      <c r="A1263" t="s">
        <v>1696</v>
      </c>
      <c r="B1263" t="s">
        <v>1049</v>
      </c>
      <c r="C1263" t="s">
        <v>1049</v>
      </c>
      <c r="D1263">
        <v>330</v>
      </c>
      <c r="E1263">
        <v>330</v>
      </c>
      <c r="F1263">
        <v>0.1779899564595315</v>
      </c>
      <c r="G1263">
        <v>8.8994978229765005E-3</v>
      </c>
      <c r="H1263">
        <v>4.4497489114882799E-2</v>
      </c>
      <c r="I1263">
        <v>0</v>
      </c>
      <c r="J1263">
        <v>150</v>
      </c>
      <c r="K1263">
        <v>1</v>
      </c>
      <c r="L1263">
        <v>154000</v>
      </c>
      <c r="M1263" t="b">
        <v>0</v>
      </c>
    </row>
    <row r="1264" spans="1:13">
      <c r="A1264" t="s">
        <v>1696</v>
      </c>
      <c r="B1264" t="s">
        <v>1049</v>
      </c>
      <c r="C1264" t="s">
        <v>1049</v>
      </c>
      <c r="D1264">
        <v>330</v>
      </c>
      <c r="E1264">
        <v>330</v>
      </c>
      <c r="F1264">
        <v>0.16743618899960769</v>
      </c>
      <c r="G1264">
        <v>8.3718094499803004E-3</v>
      </c>
      <c r="H1264">
        <v>4.1859047249901901E-2</v>
      </c>
      <c r="I1264">
        <v>0</v>
      </c>
      <c r="J1264">
        <v>150</v>
      </c>
      <c r="K1264">
        <v>1</v>
      </c>
      <c r="L1264">
        <v>154000</v>
      </c>
      <c r="M1264" t="b">
        <v>0</v>
      </c>
    </row>
    <row r="1265" spans="1:13">
      <c r="A1265" t="s">
        <v>1697</v>
      </c>
      <c r="B1265" t="s">
        <v>1049</v>
      </c>
      <c r="C1265" t="s">
        <v>987</v>
      </c>
      <c r="D1265">
        <v>330</v>
      </c>
      <c r="E1265">
        <v>268</v>
      </c>
      <c r="F1265">
        <v>11.9792279701757</v>
      </c>
      <c r="G1265">
        <v>0.59896139850878527</v>
      </c>
      <c r="H1265">
        <v>2.9948069925439258</v>
      </c>
      <c r="I1265">
        <v>0</v>
      </c>
      <c r="J1265">
        <v>150</v>
      </c>
      <c r="K1265">
        <v>1</v>
      </c>
      <c r="L1265">
        <v>154000</v>
      </c>
      <c r="M1265" t="b">
        <v>0</v>
      </c>
    </row>
    <row r="1266" spans="1:13">
      <c r="A1266" t="s">
        <v>1698</v>
      </c>
      <c r="B1266" t="s">
        <v>1050</v>
      </c>
      <c r="C1266" t="s">
        <v>1049</v>
      </c>
      <c r="D1266">
        <v>331</v>
      </c>
      <c r="E1266">
        <v>330</v>
      </c>
      <c r="F1266">
        <v>7.8168182938965431</v>
      </c>
      <c r="G1266">
        <v>0.39084091469482718</v>
      </c>
      <c r="H1266">
        <v>1.954204573474136</v>
      </c>
      <c r="I1266">
        <v>0</v>
      </c>
      <c r="J1266">
        <v>800</v>
      </c>
      <c r="K1266">
        <v>1</v>
      </c>
      <c r="L1266">
        <v>345000</v>
      </c>
      <c r="M1266" t="b">
        <v>0</v>
      </c>
    </row>
    <row r="1267" spans="1:13">
      <c r="A1267" t="s">
        <v>1699</v>
      </c>
      <c r="B1267" t="s">
        <v>734</v>
      </c>
      <c r="C1267" t="s">
        <v>876</v>
      </c>
      <c r="D1267">
        <v>15</v>
      </c>
      <c r="E1267">
        <v>157</v>
      </c>
      <c r="F1267">
        <v>19.722711732815611</v>
      </c>
      <c r="G1267">
        <v>0.98613558664078038</v>
      </c>
      <c r="H1267">
        <v>4.9306779332039019</v>
      </c>
      <c r="I1267">
        <v>0</v>
      </c>
      <c r="J1267">
        <v>800</v>
      </c>
      <c r="K1267">
        <v>1</v>
      </c>
      <c r="L1267">
        <v>345000</v>
      </c>
      <c r="M1267" t="b">
        <v>0</v>
      </c>
    </row>
    <row r="1268" spans="1:13">
      <c r="A1268" t="s">
        <v>1700</v>
      </c>
      <c r="B1268" t="s">
        <v>791</v>
      </c>
      <c r="C1268" t="s">
        <v>878</v>
      </c>
      <c r="D1268">
        <v>72</v>
      </c>
      <c r="E1268">
        <v>159</v>
      </c>
      <c r="F1268">
        <v>23.70231582514721</v>
      </c>
      <c r="G1268">
        <v>1.18511579125736</v>
      </c>
      <c r="H1268">
        <v>5.9255789562868024</v>
      </c>
      <c r="I1268">
        <v>0</v>
      </c>
      <c r="J1268">
        <v>150</v>
      </c>
      <c r="K1268">
        <v>1</v>
      </c>
      <c r="L1268">
        <v>154000</v>
      </c>
      <c r="M1268" t="b">
        <v>0</v>
      </c>
    </row>
    <row r="1269" spans="1:13">
      <c r="A1269" t="s">
        <v>1701</v>
      </c>
      <c r="B1269" t="s">
        <v>878</v>
      </c>
      <c r="C1269" t="s">
        <v>791</v>
      </c>
      <c r="D1269">
        <v>159</v>
      </c>
      <c r="E1269">
        <v>72</v>
      </c>
      <c r="F1269">
        <v>24.283159733605491</v>
      </c>
      <c r="G1269">
        <v>1.2141579866802741</v>
      </c>
      <c r="H1269">
        <v>6.0707899334013717</v>
      </c>
      <c r="I1269">
        <v>0</v>
      </c>
      <c r="J1269">
        <v>150</v>
      </c>
      <c r="K1269">
        <v>1</v>
      </c>
      <c r="L1269">
        <v>154000</v>
      </c>
      <c r="M1269" t="b">
        <v>0</v>
      </c>
    </row>
    <row r="1270" spans="1:13">
      <c r="A1270" t="s">
        <v>1702</v>
      </c>
      <c r="B1270" t="s">
        <v>791</v>
      </c>
      <c r="C1270" t="s">
        <v>1051</v>
      </c>
      <c r="D1270">
        <v>72</v>
      </c>
      <c r="E1270">
        <v>332</v>
      </c>
      <c r="F1270">
        <v>7.6363823871141836</v>
      </c>
      <c r="G1270">
        <v>0.38181911935570922</v>
      </c>
      <c r="H1270">
        <v>1.9090955967785459</v>
      </c>
      <c r="I1270">
        <v>0</v>
      </c>
      <c r="J1270">
        <v>150</v>
      </c>
      <c r="K1270">
        <v>1</v>
      </c>
      <c r="L1270">
        <v>154000</v>
      </c>
      <c r="M1270" t="b">
        <v>0</v>
      </c>
    </row>
    <row r="1271" spans="1:13">
      <c r="A1271" t="s">
        <v>1703</v>
      </c>
      <c r="B1271" t="s">
        <v>791</v>
      </c>
      <c r="C1271" t="s">
        <v>791</v>
      </c>
      <c r="D1271">
        <v>72</v>
      </c>
      <c r="E1271">
        <v>72</v>
      </c>
      <c r="F1271">
        <v>3.968282769841577</v>
      </c>
      <c r="G1271">
        <v>0.1984141384920789</v>
      </c>
      <c r="H1271">
        <v>0.99207069246039437</v>
      </c>
      <c r="I1271">
        <v>0</v>
      </c>
      <c r="J1271">
        <v>150</v>
      </c>
      <c r="K1271">
        <v>1</v>
      </c>
      <c r="L1271">
        <v>154000</v>
      </c>
      <c r="M1271" t="b">
        <v>0</v>
      </c>
    </row>
    <row r="1272" spans="1:13">
      <c r="A1272" t="s">
        <v>1703</v>
      </c>
      <c r="B1272" t="s">
        <v>791</v>
      </c>
      <c r="C1272" t="s">
        <v>791</v>
      </c>
      <c r="D1272">
        <v>72</v>
      </c>
      <c r="E1272">
        <v>72</v>
      </c>
      <c r="F1272">
        <v>3.346615422077059</v>
      </c>
      <c r="G1272">
        <v>0.16733077110385289</v>
      </c>
      <c r="H1272">
        <v>0.83665385551926474</v>
      </c>
      <c r="I1272">
        <v>0</v>
      </c>
      <c r="J1272">
        <v>150</v>
      </c>
      <c r="K1272">
        <v>1</v>
      </c>
      <c r="L1272">
        <v>154000</v>
      </c>
      <c r="M1272" t="b">
        <v>0</v>
      </c>
    </row>
    <row r="1273" spans="1:13">
      <c r="A1273" t="s">
        <v>1509</v>
      </c>
      <c r="B1273" t="s">
        <v>846</v>
      </c>
      <c r="C1273" t="s">
        <v>846</v>
      </c>
      <c r="D1273">
        <v>127</v>
      </c>
      <c r="E1273">
        <v>127</v>
      </c>
      <c r="F1273">
        <v>4.3776096941633922</v>
      </c>
      <c r="G1273">
        <v>0.21888048470816959</v>
      </c>
      <c r="H1273">
        <v>1.094402423540848</v>
      </c>
      <c r="I1273">
        <v>0</v>
      </c>
      <c r="J1273">
        <v>150</v>
      </c>
      <c r="K1273">
        <v>1</v>
      </c>
      <c r="L1273">
        <v>154000</v>
      </c>
      <c r="M1273" t="b">
        <v>0</v>
      </c>
    </row>
    <row r="1274" spans="1:13">
      <c r="A1274" t="s">
        <v>1509</v>
      </c>
      <c r="B1274" t="s">
        <v>846</v>
      </c>
      <c r="C1274" t="s">
        <v>846</v>
      </c>
      <c r="D1274">
        <v>127</v>
      </c>
      <c r="E1274">
        <v>127</v>
      </c>
      <c r="F1274">
        <v>3.4113965920010578</v>
      </c>
      <c r="G1274">
        <v>0.1705698296000529</v>
      </c>
      <c r="H1274">
        <v>0.85284914800026457</v>
      </c>
      <c r="I1274">
        <v>0</v>
      </c>
      <c r="J1274">
        <v>150</v>
      </c>
      <c r="K1274">
        <v>1</v>
      </c>
      <c r="L1274">
        <v>154000</v>
      </c>
      <c r="M1274" t="b">
        <v>0</v>
      </c>
    </row>
    <row r="1275" spans="1:13">
      <c r="A1275" t="s">
        <v>1704</v>
      </c>
      <c r="B1275" t="s">
        <v>904</v>
      </c>
      <c r="C1275" t="s">
        <v>904</v>
      </c>
      <c r="D1275">
        <v>185</v>
      </c>
      <c r="E1275">
        <v>185</v>
      </c>
      <c r="F1275">
        <v>1.2651933328147369</v>
      </c>
      <c r="G1275">
        <v>6.3259666640736803E-2</v>
      </c>
      <c r="H1275">
        <v>0.31629833320368428</v>
      </c>
      <c r="I1275">
        <v>0</v>
      </c>
      <c r="J1275">
        <v>150</v>
      </c>
      <c r="K1275">
        <v>1</v>
      </c>
      <c r="L1275">
        <v>154000</v>
      </c>
      <c r="M1275" t="b">
        <v>0</v>
      </c>
    </row>
    <row r="1276" spans="1:13">
      <c r="A1276" t="s">
        <v>1704</v>
      </c>
      <c r="B1276" t="s">
        <v>904</v>
      </c>
      <c r="C1276" t="s">
        <v>904</v>
      </c>
      <c r="D1276">
        <v>185</v>
      </c>
      <c r="E1276">
        <v>185</v>
      </c>
      <c r="F1276">
        <v>4.139246658634316</v>
      </c>
      <c r="G1276">
        <v>0.20696233293171579</v>
      </c>
      <c r="H1276">
        <v>1.034811664658579</v>
      </c>
      <c r="I1276">
        <v>0</v>
      </c>
      <c r="J1276">
        <v>150</v>
      </c>
      <c r="K1276">
        <v>1</v>
      </c>
      <c r="L1276">
        <v>154000</v>
      </c>
      <c r="M1276" t="b">
        <v>0</v>
      </c>
    </row>
    <row r="1277" spans="1:13">
      <c r="A1277" t="s">
        <v>1704</v>
      </c>
      <c r="B1277" t="s">
        <v>904</v>
      </c>
      <c r="C1277" t="s">
        <v>904</v>
      </c>
      <c r="D1277">
        <v>185</v>
      </c>
      <c r="E1277">
        <v>185</v>
      </c>
      <c r="F1277">
        <v>3.612394087229112</v>
      </c>
      <c r="G1277">
        <v>0.18061970436145561</v>
      </c>
      <c r="H1277">
        <v>0.90309852180727801</v>
      </c>
      <c r="I1277">
        <v>0</v>
      </c>
      <c r="J1277">
        <v>150</v>
      </c>
      <c r="K1277">
        <v>1</v>
      </c>
      <c r="L1277">
        <v>154000</v>
      </c>
      <c r="M1277" t="b">
        <v>0</v>
      </c>
    </row>
    <row r="1278" spans="1:13">
      <c r="A1278" t="s">
        <v>1509</v>
      </c>
      <c r="B1278" t="s">
        <v>846</v>
      </c>
      <c r="C1278" t="s">
        <v>846</v>
      </c>
      <c r="D1278">
        <v>127</v>
      </c>
      <c r="E1278">
        <v>127</v>
      </c>
      <c r="F1278">
        <v>0.44999698569246022</v>
      </c>
      <c r="G1278">
        <v>2.2499849284623001E-2</v>
      </c>
      <c r="H1278">
        <v>0.112499246423115</v>
      </c>
      <c r="I1278">
        <v>0</v>
      </c>
      <c r="J1278">
        <v>150</v>
      </c>
      <c r="K1278">
        <v>1</v>
      </c>
      <c r="L1278">
        <v>154000</v>
      </c>
      <c r="M1278" t="b">
        <v>0</v>
      </c>
    </row>
    <row r="1279" spans="1:13">
      <c r="A1279" t="s">
        <v>1705</v>
      </c>
      <c r="B1279" t="s">
        <v>1052</v>
      </c>
      <c r="C1279" t="s">
        <v>773</v>
      </c>
      <c r="D1279">
        <v>333</v>
      </c>
      <c r="E1279">
        <v>54</v>
      </c>
      <c r="F1279">
        <v>15.85019802461758</v>
      </c>
      <c r="G1279">
        <v>0.79250990123087917</v>
      </c>
      <c r="H1279">
        <v>3.9625495061543958</v>
      </c>
      <c r="I1279">
        <v>0</v>
      </c>
      <c r="J1279">
        <v>150</v>
      </c>
      <c r="K1279">
        <v>1</v>
      </c>
      <c r="L1279">
        <v>154000</v>
      </c>
      <c r="M1279" t="b">
        <v>0</v>
      </c>
    </row>
    <row r="1280" spans="1:13">
      <c r="A1280" t="s">
        <v>1706</v>
      </c>
      <c r="B1280" t="s">
        <v>729</v>
      </c>
      <c r="C1280" t="s">
        <v>838</v>
      </c>
      <c r="D1280">
        <v>10</v>
      </c>
      <c r="E1280">
        <v>119</v>
      </c>
      <c r="F1280">
        <v>98.098684319697725</v>
      </c>
      <c r="G1280">
        <v>4.9049342159848868</v>
      </c>
      <c r="H1280">
        <v>24.524671079924431</v>
      </c>
      <c r="I1280">
        <v>0</v>
      </c>
      <c r="J1280">
        <v>800</v>
      </c>
      <c r="K1280">
        <v>1</v>
      </c>
      <c r="L1280">
        <v>345000</v>
      </c>
      <c r="M1280" t="b">
        <v>0</v>
      </c>
    </row>
    <row r="1281" spans="1:13">
      <c r="A1281" t="s">
        <v>1707</v>
      </c>
      <c r="B1281" t="s">
        <v>1052</v>
      </c>
      <c r="C1281" t="s">
        <v>1053</v>
      </c>
      <c r="D1281">
        <v>333</v>
      </c>
      <c r="E1281">
        <v>334</v>
      </c>
      <c r="F1281">
        <v>24.61656263746525</v>
      </c>
      <c r="G1281">
        <v>1.230828131873263</v>
      </c>
      <c r="H1281">
        <v>6.1541406593663126</v>
      </c>
      <c r="I1281">
        <v>0</v>
      </c>
      <c r="J1281">
        <v>150</v>
      </c>
      <c r="K1281">
        <v>1</v>
      </c>
      <c r="L1281">
        <v>154000</v>
      </c>
      <c r="M1281" t="b">
        <v>0</v>
      </c>
    </row>
    <row r="1282" spans="1:13">
      <c r="A1282" t="s">
        <v>1708</v>
      </c>
      <c r="B1282" t="s">
        <v>1052</v>
      </c>
      <c r="C1282" t="s">
        <v>1052</v>
      </c>
      <c r="D1282">
        <v>333</v>
      </c>
      <c r="E1282">
        <v>333</v>
      </c>
      <c r="F1282">
        <v>3.576822704200211</v>
      </c>
      <c r="G1282">
        <v>0.17884113521001049</v>
      </c>
      <c r="H1282">
        <v>0.89420567605005274</v>
      </c>
      <c r="I1282">
        <v>0</v>
      </c>
      <c r="J1282">
        <v>150</v>
      </c>
      <c r="K1282">
        <v>1</v>
      </c>
      <c r="L1282">
        <v>154000</v>
      </c>
      <c r="M1282" t="b">
        <v>0</v>
      </c>
    </row>
    <row r="1283" spans="1:13">
      <c r="A1283" t="s">
        <v>1708</v>
      </c>
      <c r="B1283" t="s">
        <v>1052</v>
      </c>
      <c r="C1283" t="s">
        <v>1052</v>
      </c>
      <c r="D1283">
        <v>333</v>
      </c>
      <c r="E1283">
        <v>333</v>
      </c>
      <c r="F1283">
        <v>2.912919726862305</v>
      </c>
      <c r="G1283">
        <v>0.14564598634311529</v>
      </c>
      <c r="H1283">
        <v>0.72822993171557637</v>
      </c>
      <c r="I1283">
        <v>0</v>
      </c>
      <c r="J1283">
        <v>150</v>
      </c>
      <c r="K1283">
        <v>1</v>
      </c>
      <c r="L1283">
        <v>154000</v>
      </c>
      <c r="M1283" t="b">
        <v>0</v>
      </c>
    </row>
    <row r="1284" spans="1:13">
      <c r="A1284" t="s">
        <v>1709</v>
      </c>
      <c r="B1284" t="s">
        <v>878</v>
      </c>
      <c r="C1284" t="s">
        <v>878</v>
      </c>
      <c r="D1284">
        <v>159</v>
      </c>
      <c r="E1284">
        <v>159</v>
      </c>
      <c r="F1284">
        <v>2.207509380184685</v>
      </c>
      <c r="G1284">
        <v>0.1103754690092342</v>
      </c>
      <c r="H1284">
        <v>0.55187734504617125</v>
      </c>
      <c r="I1284">
        <v>0</v>
      </c>
      <c r="J1284">
        <v>150</v>
      </c>
      <c r="K1284">
        <v>1</v>
      </c>
      <c r="L1284">
        <v>154000</v>
      </c>
      <c r="M1284" t="b">
        <v>0</v>
      </c>
    </row>
    <row r="1285" spans="1:13">
      <c r="A1285" t="s">
        <v>1703</v>
      </c>
      <c r="B1285" t="s">
        <v>791</v>
      </c>
      <c r="C1285" t="s">
        <v>791</v>
      </c>
      <c r="D1285">
        <v>72</v>
      </c>
      <c r="E1285">
        <v>72</v>
      </c>
      <c r="F1285">
        <v>1.4944522016834829</v>
      </c>
      <c r="G1285">
        <v>7.4722610084174093E-2</v>
      </c>
      <c r="H1285">
        <v>0.37361305042087078</v>
      </c>
      <c r="I1285">
        <v>0</v>
      </c>
      <c r="J1285">
        <v>150</v>
      </c>
      <c r="K1285">
        <v>1</v>
      </c>
      <c r="L1285">
        <v>154000</v>
      </c>
      <c r="M1285" t="b">
        <v>0</v>
      </c>
    </row>
    <row r="1286" spans="1:13">
      <c r="A1286" t="s">
        <v>1703</v>
      </c>
      <c r="B1286" t="s">
        <v>791</v>
      </c>
      <c r="C1286" t="s">
        <v>791</v>
      </c>
      <c r="D1286">
        <v>72</v>
      </c>
      <c r="E1286">
        <v>72</v>
      </c>
      <c r="F1286">
        <v>1.461655510076679</v>
      </c>
      <c r="G1286">
        <v>7.3082775503833894E-2</v>
      </c>
      <c r="H1286">
        <v>0.36541387751916971</v>
      </c>
      <c r="I1286">
        <v>0</v>
      </c>
      <c r="J1286">
        <v>150</v>
      </c>
      <c r="K1286">
        <v>1</v>
      </c>
      <c r="L1286">
        <v>154000</v>
      </c>
      <c r="M1286" t="b">
        <v>0</v>
      </c>
    </row>
    <row r="1287" spans="1:13">
      <c r="A1287" t="s">
        <v>1219</v>
      </c>
      <c r="B1287" t="s">
        <v>871</v>
      </c>
      <c r="C1287" t="s">
        <v>871</v>
      </c>
      <c r="D1287">
        <v>152</v>
      </c>
      <c r="E1287">
        <v>152</v>
      </c>
      <c r="F1287">
        <v>0.27154585452373592</v>
      </c>
      <c r="G1287">
        <v>1.3577292726186701E-2</v>
      </c>
      <c r="H1287">
        <v>6.7886463630933896E-2</v>
      </c>
      <c r="I1287">
        <v>0</v>
      </c>
      <c r="J1287">
        <v>150</v>
      </c>
      <c r="K1287">
        <v>1</v>
      </c>
      <c r="L1287">
        <v>154000</v>
      </c>
      <c r="M1287" t="b">
        <v>0</v>
      </c>
    </row>
    <row r="1288" spans="1:13">
      <c r="A1288" t="s">
        <v>1710</v>
      </c>
      <c r="B1288" t="s">
        <v>1054</v>
      </c>
      <c r="C1288" t="s">
        <v>845</v>
      </c>
      <c r="D1288">
        <v>335</v>
      </c>
      <c r="E1288">
        <v>126</v>
      </c>
      <c r="F1288">
        <v>45.074665197072747</v>
      </c>
      <c r="G1288">
        <v>2.2537332598536368</v>
      </c>
      <c r="H1288">
        <v>11.26866629926819</v>
      </c>
      <c r="I1288">
        <v>0</v>
      </c>
      <c r="J1288">
        <v>150</v>
      </c>
      <c r="K1288">
        <v>1</v>
      </c>
      <c r="L1288">
        <v>154000</v>
      </c>
      <c r="M1288" t="b">
        <v>0</v>
      </c>
    </row>
    <row r="1289" spans="1:13">
      <c r="A1289" t="s">
        <v>1711</v>
      </c>
      <c r="B1289" t="s">
        <v>1054</v>
      </c>
      <c r="C1289" t="s">
        <v>1054</v>
      </c>
      <c r="D1289">
        <v>335</v>
      </c>
      <c r="E1289">
        <v>335</v>
      </c>
      <c r="F1289">
        <v>2.726453759785906</v>
      </c>
      <c r="G1289">
        <v>0.13632268798929531</v>
      </c>
      <c r="H1289">
        <v>0.68161343994647661</v>
      </c>
      <c r="I1289">
        <v>0</v>
      </c>
      <c r="J1289">
        <v>150</v>
      </c>
      <c r="K1289">
        <v>1</v>
      </c>
      <c r="L1289">
        <v>154000</v>
      </c>
      <c r="M1289" t="b">
        <v>0</v>
      </c>
    </row>
    <row r="1290" spans="1:13">
      <c r="A1290" t="s">
        <v>1712</v>
      </c>
      <c r="B1290" t="s">
        <v>845</v>
      </c>
      <c r="C1290" t="s">
        <v>845</v>
      </c>
      <c r="D1290">
        <v>126</v>
      </c>
      <c r="E1290">
        <v>126</v>
      </c>
      <c r="F1290">
        <v>3.3959261059325638</v>
      </c>
      <c r="G1290">
        <v>0.1697963052966282</v>
      </c>
      <c r="H1290">
        <v>0.84898152648314096</v>
      </c>
      <c r="I1290">
        <v>0</v>
      </c>
      <c r="J1290">
        <v>150</v>
      </c>
      <c r="K1290">
        <v>1</v>
      </c>
      <c r="L1290">
        <v>154000</v>
      </c>
      <c r="M1290" t="b">
        <v>0</v>
      </c>
    </row>
    <row r="1291" spans="1:13">
      <c r="A1291" t="s">
        <v>1713</v>
      </c>
      <c r="B1291" t="s">
        <v>845</v>
      </c>
      <c r="C1291" t="s">
        <v>1055</v>
      </c>
      <c r="D1291">
        <v>126</v>
      </c>
      <c r="E1291">
        <v>336</v>
      </c>
      <c r="F1291">
        <v>28.375103846816941</v>
      </c>
      <c r="G1291">
        <v>1.418755192340847</v>
      </c>
      <c r="H1291">
        <v>7.0937759617042353</v>
      </c>
      <c r="I1291">
        <v>0</v>
      </c>
      <c r="J1291">
        <v>150</v>
      </c>
      <c r="K1291">
        <v>1</v>
      </c>
      <c r="L1291">
        <v>154000</v>
      </c>
      <c r="M1291" t="b">
        <v>0</v>
      </c>
    </row>
    <row r="1292" spans="1:13">
      <c r="A1292" t="s">
        <v>1714</v>
      </c>
      <c r="B1292" t="s">
        <v>844</v>
      </c>
      <c r="C1292" t="s">
        <v>1056</v>
      </c>
      <c r="D1292">
        <v>125</v>
      </c>
      <c r="E1292">
        <v>337</v>
      </c>
      <c r="F1292">
        <v>12.86738659307043</v>
      </c>
      <c r="G1292">
        <v>0.64336932965352145</v>
      </c>
      <c r="H1292">
        <v>3.216846648267607</v>
      </c>
      <c r="I1292">
        <v>0</v>
      </c>
      <c r="J1292">
        <v>150</v>
      </c>
      <c r="K1292">
        <v>1</v>
      </c>
      <c r="L1292">
        <v>154000</v>
      </c>
      <c r="M1292" t="b">
        <v>0</v>
      </c>
    </row>
    <row r="1293" spans="1:13">
      <c r="A1293" t="s">
        <v>1715</v>
      </c>
      <c r="B1293" t="s">
        <v>844</v>
      </c>
      <c r="C1293" t="s">
        <v>903</v>
      </c>
      <c r="D1293">
        <v>125</v>
      </c>
      <c r="E1293">
        <v>184</v>
      </c>
      <c r="F1293">
        <v>19.292819156013501</v>
      </c>
      <c r="G1293">
        <v>0.96464095780067483</v>
      </c>
      <c r="H1293">
        <v>4.8232047890033742</v>
      </c>
      <c r="I1293">
        <v>0</v>
      </c>
      <c r="J1293">
        <v>150</v>
      </c>
      <c r="K1293">
        <v>1</v>
      </c>
      <c r="L1293">
        <v>154000</v>
      </c>
      <c r="M1293" t="b">
        <v>0</v>
      </c>
    </row>
    <row r="1294" spans="1:13">
      <c r="A1294" t="s">
        <v>1509</v>
      </c>
      <c r="B1294" t="s">
        <v>846</v>
      </c>
      <c r="C1294" t="s">
        <v>846</v>
      </c>
      <c r="D1294">
        <v>127</v>
      </c>
      <c r="E1294">
        <v>127</v>
      </c>
      <c r="F1294">
        <v>3.501092003227698</v>
      </c>
      <c r="G1294">
        <v>0.17505460016138491</v>
      </c>
      <c r="H1294">
        <v>0.87527300080692461</v>
      </c>
      <c r="I1294">
        <v>0</v>
      </c>
      <c r="J1294">
        <v>150</v>
      </c>
      <c r="K1294">
        <v>1</v>
      </c>
      <c r="L1294">
        <v>154000</v>
      </c>
      <c r="M1294" t="b">
        <v>0</v>
      </c>
    </row>
    <row r="1295" spans="1:13">
      <c r="A1295" t="s">
        <v>1510</v>
      </c>
      <c r="B1295" t="s">
        <v>843</v>
      </c>
      <c r="C1295" t="s">
        <v>846</v>
      </c>
      <c r="D1295">
        <v>124</v>
      </c>
      <c r="E1295">
        <v>127</v>
      </c>
      <c r="F1295">
        <v>9.9293385286940836</v>
      </c>
      <c r="G1295">
        <v>0.49646692643470419</v>
      </c>
      <c r="H1295">
        <v>2.4823346321735209</v>
      </c>
      <c r="I1295">
        <v>0</v>
      </c>
      <c r="J1295">
        <v>150</v>
      </c>
      <c r="K1295">
        <v>1</v>
      </c>
      <c r="L1295">
        <v>154000</v>
      </c>
      <c r="M1295" t="b">
        <v>0</v>
      </c>
    </row>
    <row r="1296" spans="1:13">
      <c r="A1296" t="s">
        <v>1509</v>
      </c>
      <c r="B1296" t="s">
        <v>846</v>
      </c>
      <c r="C1296" t="s">
        <v>846</v>
      </c>
      <c r="D1296">
        <v>127</v>
      </c>
      <c r="E1296">
        <v>127</v>
      </c>
      <c r="F1296">
        <v>0.7984186343649643</v>
      </c>
      <c r="G1296">
        <v>3.9920931718248197E-2</v>
      </c>
      <c r="H1296">
        <v>0.19960465859124099</v>
      </c>
      <c r="I1296">
        <v>0</v>
      </c>
      <c r="J1296">
        <v>150</v>
      </c>
      <c r="K1296">
        <v>1</v>
      </c>
      <c r="L1296">
        <v>154000</v>
      </c>
      <c r="M1296" t="b">
        <v>0</v>
      </c>
    </row>
    <row r="1297" spans="1:13">
      <c r="A1297" t="s">
        <v>1509</v>
      </c>
      <c r="B1297" t="s">
        <v>846</v>
      </c>
      <c r="C1297" t="s">
        <v>846</v>
      </c>
      <c r="D1297">
        <v>127</v>
      </c>
      <c r="E1297">
        <v>127</v>
      </c>
      <c r="F1297">
        <v>0.84313972797419479</v>
      </c>
      <c r="G1297">
        <v>4.2156986398709698E-2</v>
      </c>
      <c r="H1297">
        <v>0.2107849319935487</v>
      </c>
      <c r="I1297">
        <v>0</v>
      </c>
      <c r="J1297">
        <v>150</v>
      </c>
      <c r="K1297">
        <v>1</v>
      </c>
      <c r="L1297">
        <v>154000</v>
      </c>
      <c r="M1297" t="b">
        <v>0</v>
      </c>
    </row>
    <row r="1298" spans="1:13">
      <c r="A1298" t="s">
        <v>1716</v>
      </c>
      <c r="B1298" t="s">
        <v>752</v>
      </c>
      <c r="C1298" t="s">
        <v>751</v>
      </c>
      <c r="D1298">
        <v>33</v>
      </c>
      <c r="E1298">
        <v>32</v>
      </c>
      <c r="F1298">
        <v>22.638892723656468</v>
      </c>
      <c r="G1298">
        <v>1.1319446361828229</v>
      </c>
      <c r="H1298">
        <v>5.6597231809141171</v>
      </c>
      <c r="I1298">
        <v>0</v>
      </c>
      <c r="J1298">
        <v>150</v>
      </c>
      <c r="K1298">
        <v>1</v>
      </c>
      <c r="L1298">
        <v>154000</v>
      </c>
      <c r="M1298" t="b">
        <v>0</v>
      </c>
    </row>
    <row r="1299" spans="1:13">
      <c r="A1299" t="s">
        <v>1171</v>
      </c>
      <c r="B1299" t="s">
        <v>752</v>
      </c>
      <c r="C1299" t="s">
        <v>752</v>
      </c>
      <c r="D1299">
        <v>33</v>
      </c>
      <c r="E1299">
        <v>33</v>
      </c>
      <c r="F1299">
        <v>2.396128052312525</v>
      </c>
      <c r="G1299">
        <v>0.1198064026156262</v>
      </c>
      <c r="H1299">
        <v>0.59903201307813136</v>
      </c>
      <c r="I1299">
        <v>0</v>
      </c>
      <c r="J1299">
        <v>150</v>
      </c>
      <c r="K1299">
        <v>1</v>
      </c>
      <c r="L1299">
        <v>154000</v>
      </c>
      <c r="M1299" t="b">
        <v>0</v>
      </c>
    </row>
    <row r="1300" spans="1:13">
      <c r="A1300" t="s">
        <v>1717</v>
      </c>
      <c r="B1300" t="s">
        <v>836</v>
      </c>
      <c r="C1300" t="s">
        <v>970</v>
      </c>
      <c r="D1300">
        <v>117</v>
      </c>
      <c r="E1300">
        <v>251</v>
      </c>
      <c r="F1300">
        <v>12.928184643951219</v>
      </c>
      <c r="G1300">
        <v>0.64640923219756086</v>
      </c>
      <c r="H1300">
        <v>3.232046160987804</v>
      </c>
      <c r="I1300">
        <v>0</v>
      </c>
      <c r="J1300">
        <v>150</v>
      </c>
      <c r="K1300">
        <v>1</v>
      </c>
      <c r="L1300">
        <v>154000</v>
      </c>
      <c r="M1300" t="b">
        <v>0</v>
      </c>
    </row>
    <row r="1301" spans="1:13">
      <c r="A1301" t="s">
        <v>1567</v>
      </c>
      <c r="B1301" t="s">
        <v>753</v>
      </c>
      <c r="C1301" t="s">
        <v>753</v>
      </c>
      <c r="D1301">
        <v>34</v>
      </c>
      <c r="E1301">
        <v>34</v>
      </c>
      <c r="F1301">
        <v>2.0341548358156398</v>
      </c>
      <c r="G1301">
        <v>0.101707741790782</v>
      </c>
      <c r="H1301">
        <v>0.50853870895391007</v>
      </c>
      <c r="I1301">
        <v>0</v>
      </c>
      <c r="J1301">
        <v>150</v>
      </c>
      <c r="K1301">
        <v>1</v>
      </c>
      <c r="L1301">
        <v>154000</v>
      </c>
      <c r="M1301" t="b">
        <v>0</v>
      </c>
    </row>
    <row r="1302" spans="1:13">
      <c r="A1302" t="s">
        <v>1718</v>
      </c>
      <c r="B1302" t="s">
        <v>753</v>
      </c>
      <c r="C1302" t="s">
        <v>932</v>
      </c>
      <c r="D1302">
        <v>34</v>
      </c>
      <c r="E1302">
        <v>213</v>
      </c>
      <c r="F1302">
        <v>14.77691353078011</v>
      </c>
      <c r="G1302">
        <v>0.73884567653900568</v>
      </c>
      <c r="H1302">
        <v>3.6942283826950288</v>
      </c>
      <c r="I1302">
        <v>0</v>
      </c>
      <c r="J1302">
        <v>150</v>
      </c>
      <c r="K1302">
        <v>1</v>
      </c>
      <c r="L1302">
        <v>154000</v>
      </c>
      <c r="M1302" t="b">
        <v>0</v>
      </c>
    </row>
    <row r="1303" spans="1:13">
      <c r="A1303" t="s">
        <v>1170</v>
      </c>
      <c r="B1303" t="s">
        <v>751</v>
      </c>
      <c r="C1303" t="s">
        <v>751</v>
      </c>
      <c r="D1303">
        <v>32</v>
      </c>
      <c r="E1303">
        <v>32</v>
      </c>
      <c r="F1303">
        <v>5.8764854083419618</v>
      </c>
      <c r="G1303">
        <v>0.29382427041709808</v>
      </c>
      <c r="H1303">
        <v>1.46912135208549</v>
      </c>
      <c r="I1303">
        <v>0</v>
      </c>
      <c r="J1303">
        <v>150</v>
      </c>
      <c r="K1303">
        <v>1</v>
      </c>
      <c r="L1303">
        <v>154000</v>
      </c>
      <c r="M1303" t="b">
        <v>0</v>
      </c>
    </row>
    <row r="1304" spans="1:13">
      <c r="A1304" t="s">
        <v>1719</v>
      </c>
      <c r="B1304" t="s">
        <v>1057</v>
      </c>
      <c r="C1304" t="s">
        <v>1058</v>
      </c>
      <c r="D1304">
        <v>338</v>
      </c>
      <c r="E1304">
        <v>339</v>
      </c>
      <c r="F1304">
        <v>34.335511217472458</v>
      </c>
      <c r="G1304">
        <v>1.716775560873623</v>
      </c>
      <c r="H1304">
        <v>8.5838778043681145</v>
      </c>
      <c r="I1304">
        <v>0</v>
      </c>
      <c r="J1304">
        <v>150</v>
      </c>
      <c r="K1304">
        <v>1</v>
      </c>
      <c r="L1304">
        <v>154000</v>
      </c>
      <c r="M1304" t="b">
        <v>0</v>
      </c>
    </row>
    <row r="1305" spans="1:13">
      <c r="A1305" t="s">
        <v>1720</v>
      </c>
      <c r="B1305" t="s">
        <v>753</v>
      </c>
      <c r="C1305" t="s">
        <v>1059</v>
      </c>
      <c r="D1305">
        <v>34</v>
      </c>
      <c r="E1305">
        <v>340</v>
      </c>
      <c r="F1305">
        <v>9.6893449141712473</v>
      </c>
      <c r="G1305">
        <v>0.48446724570856231</v>
      </c>
      <c r="H1305">
        <v>2.4223362285428118</v>
      </c>
      <c r="I1305">
        <v>0</v>
      </c>
      <c r="J1305">
        <v>150</v>
      </c>
      <c r="K1305">
        <v>1</v>
      </c>
      <c r="L1305">
        <v>154000</v>
      </c>
      <c r="M1305" t="b">
        <v>0</v>
      </c>
    </row>
    <row r="1306" spans="1:13">
      <c r="A1306" t="s">
        <v>1721</v>
      </c>
      <c r="B1306" t="s">
        <v>985</v>
      </c>
      <c r="C1306" t="s">
        <v>1060</v>
      </c>
      <c r="D1306">
        <v>266</v>
      </c>
      <c r="E1306">
        <v>341</v>
      </c>
      <c r="F1306">
        <v>9.5112790747127764</v>
      </c>
      <c r="G1306">
        <v>0.47556395373563881</v>
      </c>
      <c r="H1306">
        <v>2.3778197686781941</v>
      </c>
      <c r="I1306">
        <v>0</v>
      </c>
      <c r="J1306">
        <v>150</v>
      </c>
      <c r="K1306">
        <v>1</v>
      </c>
      <c r="L1306">
        <v>154000</v>
      </c>
      <c r="M1306" t="b">
        <v>0</v>
      </c>
    </row>
    <row r="1307" spans="1:13">
      <c r="A1307" t="s">
        <v>1722</v>
      </c>
      <c r="B1307" t="s">
        <v>1061</v>
      </c>
      <c r="C1307" t="s">
        <v>1062</v>
      </c>
      <c r="D1307">
        <v>342</v>
      </c>
      <c r="E1307">
        <v>343</v>
      </c>
      <c r="F1307">
        <v>26.900795202531111</v>
      </c>
      <c r="G1307">
        <v>1.345039760126556</v>
      </c>
      <c r="H1307">
        <v>6.7251988006327776</v>
      </c>
      <c r="I1307">
        <v>0</v>
      </c>
      <c r="J1307">
        <v>150</v>
      </c>
      <c r="K1307">
        <v>1</v>
      </c>
      <c r="L1307">
        <v>154000</v>
      </c>
      <c r="M1307" t="b">
        <v>0</v>
      </c>
    </row>
    <row r="1308" spans="1:13">
      <c r="A1308" t="s">
        <v>1723</v>
      </c>
      <c r="B1308" t="s">
        <v>1063</v>
      </c>
      <c r="C1308" t="s">
        <v>1061</v>
      </c>
      <c r="D1308">
        <v>344</v>
      </c>
      <c r="E1308">
        <v>342</v>
      </c>
      <c r="F1308">
        <v>23.433590370028959</v>
      </c>
      <c r="G1308">
        <v>1.1716795185014479</v>
      </c>
      <c r="H1308">
        <v>5.8583975925072389</v>
      </c>
      <c r="I1308">
        <v>0</v>
      </c>
      <c r="J1308">
        <v>150</v>
      </c>
      <c r="K1308">
        <v>1</v>
      </c>
      <c r="L1308">
        <v>154000</v>
      </c>
      <c r="M1308" t="b">
        <v>0</v>
      </c>
    </row>
    <row r="1309" spans="1:13">
      <c r="A1309" t="s">
        <v>1724</v>
      </c>
      <c r="B1309" t="s">
        <v>1063</v>
      </c>
      <c r="C1309" t="s">
        <v>721</v>
      </c>
      <c r="D1309">
        <v>344</v>
      </c>
      <c r="E1309">
        <v>2</v>
      </c>
      <c r="F1309">
        <v>16.078248037542981</v>
      </c>
      <c r="G1309">
        <v>0.8039124018771493</v>
      </c>
      <c r="H1309">
        <v>4.019562009385746</v>
      </c>
      <c r="I1309">
        <v>0</v>
      </c>
      <c r="J1309">
        <v>150</v>
      </c>
      <c r="K1309">
        <v>1</v>
      </c>
      <c r="L1309">
        <v>154000</v>
      </c>
      <c r="M1309" t="b">
        <v>0</v>
      </c>
    </row>
    <row r="1310" spans="1:13">
      <c r="A1310" t="s">
        <v>1725</v>
      </c>
      <c r="B1310" t="s">
        <v>1063</v>
      </c>
      <c r="C1310" t="s">
        <v>1063</v>
      </c>
      <c r="D1310">
        <v>344</v>
      </c>
      <c r="E1310">
        <v>344</v>
      </c>
      <c r="F1310">
        <v>6.3504910153461678</v>
      </c>
      <c r="G1310">
        <v>0.3175245507673084</v>
      </c>
      <c r="H1310">
        <v>1.5876227538365419</v>
      </c>
      <c r="I1310">
        <v>0</v>
      </c>
      <c r="J1310">
        <v>150</v>
      </c>
      <c r="K1310">
        <v>1</v>
      </c>
      <c r="L1310">
        <v>154000</v>
      </c>
      <c r="M1310" t="b">
        <v>0</v>
      </c>
    </row>
    <row r="1311" spans="1:13">
      <c r="A1311" t="s">
        <v>1726</v>
      </c>
      <c r="B1311" t="s">
        <v>834</v>
      </c>
      <c r="C1311" t="s">
        <v>834</v>
      </c>
      <c r="D1311">
        <v>115</v>
      </c>
      <c r="E1311">
        <v>115</v>
      </c>
      <c r="F1311">
        <v>0.15812460692657199</v>
      </c>
      <c r="G1311">
        <v>7.9062303463285997E-3</v>
      </c>
      <c r="H1311">
        <v>3.9531151731642997E-2</v>
      </c>
      <c r="I1311">
        <v>0</v>
      </c>
      <c r="J1311">
        <v>150</v>
      </c>
      <c r="K1311">
        <v>1</v>
      </c>
      <c r="L1311">
        <v>154000</v>
      </c>
      <c r="M1311" t="b">
        <v>0</v>
      </c>
    </row>
    <row r="1312" spans="1:13">
      <c r="A1312" t="s">
        <v>1727</v>
      </c>
      <c r="B1312" t="s">
        <v>834</v>
      </c>
      <c r="C1312" t="s">
        <v>1061</v>
      </c>
      <c r="D1312">
        <v>115</v>
      </c>
      <c r="E1312">
        <v>342</v>
      </c>
      <c r="F1312">
        <v>15.024294004677211</v>
      </c>
      <c r="G1312">
        <v>0.75121470023386028</v>
      </c>
      <c r="H1312">
        <v>3.7560735011693009</v>
      </c>
      <c r="I1312">
        <v>0</v>
      </c>
      <c r="J1312">
        <v>150</v>
      </c>
      <c r="K1312">
        <v>1</v>
      </c>
      <c r="L1312">
        <v>154000</v>
      </c>
      <c r="M1312" t="b">
        <v>0</v>
      </c>
    </row>
    <row r="1313" spans="1:13">
      <c r="A1313" t="s">
        <v>1405</v>
      </c>
      <c r="B1313" t="s">
        <v>902</v>
      </c>
      <c r="C1313" t="s">
        <v>902</v>
      </c>
      <c r="D1313">
        <v>183</v>
      </c>
      <c r="E1313">
        <v>183</v>
      </c>
      <c r="F1313">
        <v>0.4436361890394982</v>
      </c>
      <c r="G1313">
        <v>2.2181809451974899E-2</v>
      </c>
      <c r="H1313">
        <v>0.11090904725987449</v>
      </c>
      <c r="I1313">
        <v>0</v>
      </c>
      <c r="J1313">
        <v>150</v>
      </c>
      <c r="K1313">
        <v>1</v>
      </c>
      <c r="L1313">
        <v>154000</v>
      </c>
      <c r="M1313" t="b">
        <v>0</v>
      </c>
    </row>
    <row r="1314" spans="1:13">
      <c r="A1314" t="s">
        <v>1405</v>
      </c>
      <c r="B1314" t="s">
        <v>902</v>
      </c>
      <c r="C1314" t="s">
        <v>902</v>
      </c>
      <c r="D1314">
        <v>183</v>
      </c>
      <c r="E1314">
        <v>183</v>
      </c>
      <c r="F1314">
        <v>0.42442378298329347</v>
      </c>
      <c r="G1314">
        <v>2.1221189149164599E-2</v>
      </c>
      <c r="H1314">
        <v>0.1061059457458233</v>
      </c>
      <c r="I1314">
        <v>0</v>
      </c>
      <c r="J1314">
        <v>150</v>
      </c>
      <c r="K1314">
        <v>1</v>
      </c>
      <c r="L1314">
        <v>154000</v>
      </c>
      <c r="M1314" t="b">
        <v>0</v>
      </c>
    </row>
    <row r="1315" spans="1:13">
      <c r="A1315" t="s">
        <v>1728</v>
      </c>
      <c r="B1315" t="s">
        <v>1064</v>
      </c>
      <c r="C1315" t="s">
        <v>1064</v>
      </c>
      <c r="D1315">
        <v>345</v>
      </c>
      <c r="E1315">
        <v>345</v>
      </c>
      <c r="F1315">
        <v>0.31514251383278069</v>
      </c>
      <c r="G1315">
        <v>1.5757125691639E-2</v>
      </c>
      <c r="H1315">
        <v>7.8785628458195103E-2</v>
      </c>
      <c r="I1315">
        <v>0</v>
      </c>
      <c r="J1315">
        <v>150</v>
      </c>
      <c r="K1315">
        <v>1</v>
      </c>
      <c r="L1315">
        <v>154000</v>
      </c>
      <c r="M1315" t="b">
        <v>0</v>
      </c>
    </row>
    <row r="1316" spans="1:13">
      <c r="A1316" t="s">
        <v>1728</v>
      </c>
      <c r="B1316" t="s">
        <v>1064</v>
      </c>
      <c r="C1316" t="s">
        <v>1064</v>
      </c>
      <c r="D1316">
        <v>345</v>
      </c>
      <c r="E1316">
        <v>345</v>
      </c>
      <c r="F1316">
        <v>0.31514995773751109</v>
      </c>
      <c r="G1316">
        <v>1.5757497886875499E-2</v>
      </c>
      <c r="H1316">
        <v>7.8787489434377703E-2</v>
      </c>
      <c r="I1316">
        <v>0</v>
      </c>
      <c r="J1316">
        <v>150</v>
      </c>
      <c r="K1316">
        <v>1</v>
      </c>
      <c r="L1316">
        <v>154000</v>
      </c>
      <c r="M1316" t="b">
        <v>0</v>
      </c>
    </row>
    <row r="1317" spans="1:13">
      <c r="A1317" t="s">
        <v>1728</v>
      </c>
      <c r="B1317" t="s">
        <v>1064</v>
      </c>
      <c r="C1317" t="s">
        <v>1064</v>
      </c>
      <c r="D1317">
        <v>345</v>
      </c>
      <c r="E1317">
        <v>345</v>
      </c>
      <c r="F1317">
        <v>0.81579845868477463</v>
      </c>
      <c r="G1317">
        <v>4.07899229342387E-2</v>
      </c>
      <c r="H1317">
        <v>0.2039496146711936</v>
      </c>
      <c r="I1317">
        <v>0</v>
      </c>
      <c r="J1317">
        <v>150</v>
      </c>
      <c r="K1317">
        <v>1</v>
      </c>
      <c r="L1317">
        <v>154000</v>
      </c>
      <c r="M1317" t="b">
        <v>0</v>
      </c>
    </row>
    <row r="1318" spans="1:13">
      <c r="A1318" t="s">
        <v>1242</v>
      </c>
      <c r="B1318" t="s">
        <v>721</v>
      </c>
      <c r="C1318" t="s">
        <v>721</v>
      </c>
      <c r="D1318">
        <v>2</v>
      </c>
      <c r="E1318">
        <v>2</v>
      </c>
      <c r="F1318">
        <v>3.87313103393171E-2</v>
      </c>
      <c r="G1318">
        <v>1.9365655169657999E-3</v>
      </c>
      <c r="H1318">
        <v>9.6828275848292004E-3</v>
      </c>
      <c r="I1318">
        <v>0</v>
      </c>
      <c r="J1318">
        <v>150</v>
      </c>
      <c r="K1318">
        <v>1</v>
      </c>
      <c r="L1318">
        <v>154000</v>
      </c>
      <c r="M1318" t="b">
        <v>0</v>
      </c>
    </row>
    <row r="1319" spans="1:13">
      <c r="A1319" t="s">
        <v>1242</v>
      </c>
      <c r="B1319" t="s">
        <v>721</v>
      </c>
      <c r="C1319" t="s">
        <v>721</v>
      </c>
      <c r="D1319">
        <v>2</v>
      </c>
      <c r="E1319">
        <v>2</v>
      </c>
      <c r="F1319">
        <v>2.7739466004462598</v>
      </c>
      <c r="G1319">
        <v>0.13869733002231299</v>
      </c>
      <c r="H1319">
        <v>0.69348665011156507</v>
      </c>
      <c r="I1319">
        <v>0</v>
      </c>
      <c r="J1319">
        <v>150</v>
      </c>
      <c r="K1319">
        <v>1</v>
      </c>
      <c r="L1319">
        <v>154000</v>
      </c>
      <c r="M1319" t="b">
        <v>0</v>
      </c>
    </row>
    <row r="1320" spans="1:13">
      <c r="A1320" t="s">
        <v>1242</v>
      </c>
      <c r="B1320" t="s">
        <v>721</v>
      </c>
      <c r="C1320" t="s">
        <v>721</v>
      </c>
      <c r="D1320">
        <v>2</v>
      </c>
      <c r="E1320">
        <v>2</v>
      </c>
      <c r="F1320">
        <v>0.20486732824336101</v>
      </c>
      <c r="G1320">
        <v>1.0243366412168E-2</v>
      </c>
      <c r="H1320">
        <v>5.1216832060840198E-2</v>
      </c>
      <c r="I1320">
        <v>0</v>
      </c>
      <c r="J1320">
        <v>150</v>
      </c>
      <c r="K1320">
        <v>1</v>
      </c>
      <c r="L1320">
        <v>154000</v>
      </c>
      <c r="M1320" t="b">
        <v>0</v>
      </c>
    </row>
    <row r="1321" spans="1:13">
      <c r="A1321" t="s">
        <v>1242</v>
      </c>
      <c r="B1321" t="s">
        <v>721</v>
      </c>
      <c r="C1321" t="s">
        <v>721</v>
      </c>
      <c r="D1321">
        <v>2</v>
      </c>
      <c r="E1321">
        <v>2</v>
      </c>
      <c r="F1321">
        <v>0.30995109362937051</v>
      </c>
      <c r="G1321">
        <v>1.54975546814685E-2</v>
      </c>
      <c r="H1321">
        <v>7.74877734073426E-2</v>
      </c>
      <c r="I1321">
        <v>0</v>
      </c>
      <c r="J1321">
        <v>150</v>
      </c>
      <c r="K1321">
        <v>1</v>
      </c>
      <c r="L1321">
        <v>154000</v>
      </c>
      <c r="M1321" t="b">
        <v>0</v>
      </c>
    </row>
    <row r="1322" spans="1:13">
      <c r="A1322" t="s">
        <v>1729</v>
      </c>
      <c r="B1322" t="s">
        <v>1065</v>
      </c>
      <c r="C1322" t="s">
        <v>1065</v>
      </c>
      <c r="D1322">
        <v>346</v>
      </c>
      <c r="E1322">
        <v>346</v>
      </c>
      <c r="F1322">
        <v>0.33884644928784841</v>
      </c>
      <c r="G1322">
        <v>1.6942322464392399E-2</v>
      </c>
      <c r="H1322">
        <v>8.4711612321962101E-2</v>
      </c>
      <c r="I1322">
        <v>0</v>
      </c>
      <c r="J1322">
        <v>150</v>
      </c>
      <c r="K1322">
        <v>1</v>
      </c>
      <c r="L1322">
        <v>154000</v>
      </c>
      <c r="M1322" t="b">
        <v>0</v>
      </c>
    </row>
    <row r="1323" spans="1:13">
      <c r="A1323" t="s">
        <v>1729</v>
      </c>
      <c r="B1323" t="s">
        <v>1065</v>
      </c>
      <c r="C1323" t="s">
        <v>1065</v>
      </c>
      <c r="D1323">
        <v>346</v>
      </c>
      <c r="E1323">
        <v>346</v>
      </c>
      <c r="F1323">
        <v>0.3323631782977729</v>
      </c>
      <c r="G1323">
        <v>1.66181589148886E-2</v>
      </c>
      <c r="H1323">
        <v>8.3090794574443197E-2</v>
      </c>
      <c r="I1323">
        <v>0</v>
      </c>
      <c r="J1323">
        <v>150</v>
      </c>
      <c r="K1323">
        <v>1</v>
      </c>
      <c r="L1323">
        <v>154000</v>
      </c>
      <c r="M1323" t="b">
        <v>0</v>
      </c>
    </row>
    <row r="1324" spans="1:13">
      <c r="A1324" t="s">
        <v>1729</v>
      </c>
      <c r="B1324" t="s">
        <v>1065</v>
      </c>
      <c r="C1324" t="s">
        <v>1065</v>
      </c>
      <c r="D1324">
        <v>346</v>
      </c>
      <c r="E1324">
        <v>346</v>
      </c>
      <c r="F1324">
        <v>1.6178774993444409</v>
      </c>
      <c r="G1324">
        <v>8.0893874967222001E-2</v>
      </c>
      <c r="H1324">
        <v>0.40446937483611017</v>
      </c>
      <c r="I1324">
        <v>0</v>
      </c>
      <c r="J1324">
        <v>150</v>
      </c>
      <c r="K1324">
        <v>1</v>
      </c>
      <c r="L1324">
        <v>154000</v>
      </c>
      <c r="M1324" t="b">
        <v>0</v>
      </c>
    </row>
    <row r="1325" spans="1:13">
      <c r="A1325" t="s">
        <v>1730</v>
      </c>
      <c r="B1325" t="s">
        <v>954</v>
      </c>
      <c r="C1325" t="s">
        <v>1017</v>
      </c>
      <c r="D1325">
        <v>235</v>
      </c>
      <c r="E1325">
        <v>298</v>
      </c>
      <c r="F1325">
        <v>29.59865663703582</v>
      </c>
      <c r="G1325">
        <v>1.479932831851791</v>
      </c>
      <c r="H1325">
        <v>7.399664159258954</v>
      </c>
      <c r="I1325">
        <v>0</v>
      </c>
      <c r="J1325">
        <v>150</v>
      </c>
      <c r="K1325">
        <v>1</v>
      </c>
      <c r="L1325">
        <v>154000</v>
      </c>
      <c r="M1325" t="b">
        <v>0</v>
      </c>
    </row>
    <row r="1326" spans="1:13">
      <c r="A1326" t="s">
        <v>1731</v>
      </c>
      <c r="B1326" t="s">
        <v>954</v>
      </c>
      <c r="C1326" t="s">
        <v>954</v>
      </c>
      <c r="D1326">
        <v>235</v>
      </c>
      <c r="E1326">
        <v>235</v>
      </c>
      <c r="F1326">
        <v>3.9599932841026262</v>
      </c>
      <c r="G1326">
        <v>0.19799966420513129</v>
      </c>
      <c r="H1326">
        <v>0.98999832102565644</v>
      </c>
      <c r="I1326">
        <v>0</v>
      </c>
      <c r="J1326">
        <v>150</v>
      </c>
      <c r="K1326">
        <v>1</v>
      </c>
      <c r="L1326">
        <v>154000</v>
      </c>
      <c r="M1326" t="b">
        <v>0</v>
      </c>
    </row>
    <row r="1327" spans="1:13">
      <c r="A1327" t="s">
        <v>1732</v>
      </c>
      <c r="B1327" t="s">
        <v>1066</v>
      </c>
      <c r="C1327" t="s">
        <v>954</v>
      </c>
      <c r="D1327">
        <v>347</v>
      </c>
      <c r="E1327">
        <v>235</v>
      </c>
      <c r="F1327">
        <v>5.3224880434089483</v>
      </c>
      <c r="G1327">
        <v>0.26612440217044742</v>
      </c>
      <c r="H1327">
        <v>1.3306220108522371</v>
      </c>
      <c r="I1327">
        <v>0</v>
      </c>
      <c r="J1327">
        <v>150</v>
      </c>
      <c r="K1327">
        <v>1</v>
      </c>
      <c r="L1327">
        <v>154000</v>
      </c>
      <c r="M1327" t="b">
        <v>0</v>
      </c>
    </row>
    <row r="1328" spans="1:13">
      <c r="A1328" t="s">
        <v>1733</v>
      </c>
      <c r="B1328" t="s">
        <v>736</v>
      </c>
      <c r="C1328" t="s">
        <v>1023</v>
      </c>
      <c r="D1328">
        <v>17</v>
      </c>
      <c r="E1328">
        <v>304</v>
      </c>
      <c r="F1328">
        <v>24.03831834505441</v>
      </c>
      <c r="G1328">
        <v>1.2019159172527201</v>
      </c>
      <c r="H1328">
        <v>6.0095795862636017</v>
      </c>
      <c r="I1328">
        <v>0</v>
      </c>
      <c r="J1328">
        <v>150</v>
      </c>
      <c r="K1328">
        <v>1</v>
      </c>
      <c r="L1328">
        <v>154000</v>
      </c>
      <c r="M1328" t="b">
        <v>0</v>
      </c>
    </row>
    <row r="1329" spans="1:13">
      <c r="A1329" t="s">
        <v>1734</v>
      </c>
      <c r="B1329" t="s">
        <v>792</v>
      </c>
      <c r="C1329" t="s">
        <v>1067</v>
      </c>
      <c r="D1329">
        <v>73</v>
      </c>
      <c r="E1329">
        <v>348</v>
      </c>
      <c r="F1329">
        <v>36.117264191082249</v>
      </c>
      <c r="G1329">
        <v>1.8058632095541129</v>
      </c>
      <c r="H1329">
        <v>9.0293160477705623</v>
      </c>
      <c r="I1329">
        <v>0</v>
      </c>
      <c r="J1329">
        <v>150</v>
      </c>
      <c r="K1329">
        <v>1</v>
      </c>
      <c r="L1329">
        <v>154000</v>
      </c>
      <c r="M1329" t="b">
        <v>0</v>
      </c>
    </row>
    <row r="1330" spans="1:13">
      <c r="A1330" t="s">
        <v>1611</v>
      </c>
      <c r="B1330" t="s">
        <v>792</v>
      </c>
      <c r="C1330" t="s">
        <v>792</v>
      </c>
      <c r="D1330">
        <v>73</v>
      </c>
      <c r="E1330">
        <v>73</v>
      </c>
      <c r="F1330">
        <v>0.15031857743996471</v>
      </c>
      <c r="G1330">
        <v>7.5159288719982001E-3</v>
      </c>
      <c r="H1330">
        <v>3.7579644359991102E-2</v>
      </c>
      <c r="I1330">
        <v>0</v>
      </c>
      <c r="J1330">
        <v>150</v>
      </c>
      <c r="K1330">
        <v>1</v>
      </c>
      <c r="L1330">
        <v>154000</v>
      </c>
      <c r="M1330" t="b">
        <v>0</v>
      </c>
    </row>
    <row r="1331" spans="1:13">
      <c r="A1331" t="s">
        <v>1611</v>
      </c>
      <c r="B1331" t="s">
        <v>792</v>
      </c>
      <c r="C1331" t="s">
        <v>792</v>
      </c>
      <c r="D1331">
        <v>73</v>
      </c>
      <c r="E1331">
        <v>73</v>
      </c>
      <c r="F1331">
        <v>0.1211443204048071</v>
      </c>
      <c r="G1331">
        <v>6.0572160202402997E-3</v>
      </c>
      <c r="H1331">
        <v>3.02860801012017E-2</v>
      </c>
      <c r="I1331">
        <v>0</v>
      </c>
      <c r="J1331">
        <v>150</v>
      </c>
      <c r="K1331">
        <v>1</v>
      </c>
      <c r="L1331">
        <v>154000</v>
      </c>
      <c r="M1331" t="b">
        <v>0</v>
      </c>
    </row>
    <row r="1332" spans="1:13">
      <c r="A1332" t="s">
        <v>1735</v>
      </c>
      <c r="B1332" t="s">
        <v>792</v>
      </c>
      <c r="C1332" t="s">
        <v>1060</v>
      </c>
      <c r="D1332">
        <v>73</v>
      </c>
      <c r="E1332">
        <v>341</v>
      </c>
      <c r="F1332">
        <v>7.4386497192895531</v>
      </c>
      <c r="G1332">
        <v>0.3719324859644777</v>
      </c>
      <c r="H1332">
        <v>1.8596624298223881</v>
      </c>
      <c r="I1332">
        <v>0</v>
      </c>
      <c r="J1332">
        <v>150</v>
      </c>
      <c r="K1332">
        <v>1</v>
      </c>
      <c r="L1332">
        <v>154000</v>
      </c>
      <c r="M1332" t="b">
        <v>0</v>
      </c>
    </row>
    <row r="1333" spans="1:13">
      <c r="A1333" t="s">
        <v>1598</v>
      </c>
      <c r="B1333" t="s">
        <v>863</v>
      </c>
      <c r="C1333" t="s">
        <v>863</v>
      </c>
      <c r="D1333">
        <v>144</v>
      </c>
      <c r="E1333">
        <v>144</v>
      </c>
      <c r="F1333">
        <v>0.25485186647409208</v>
      </c>
      <c r="G1333">
        <v>1.27425933237046E-2</v>
      </c>
      <c r="H1333">
        <v>6.3712966618523006E-2</v>
      </c>
      <c r="I1333">
        <v>0</v>
      </c>
      <c r="J1333">
        <v>150</v>
      </c>
      <c r="K1333">
        <v>1</v>
      </c>
      <c r="L1333">
        <v>154000</v>
      </c>
      <c r="M1333" t="b">
        <v>0</v>
      </c>
    </row>
    <row r="1334" spans="1:13">
      <c r="A1334" t="s">
        <v>1598</v>
      </c>
      <c r="B1334" t="s">
        <v>863</v>
      </c>
      <c r="C1334" t="s">
        <v>863</v>
      </c>
      <c r="D1334">
        <v>144</v>
      </c>
      <c r="E1334">
        <v>144</v>
      </c>
      <c r="F1334">
        <v>0.25320592178475121</v>
      </c>
      <c r="G1334">
        <v>1.2660296089237501E-2</v>
      </c>
      <c r="H1334">
        <v>6.3301480446187802E-2</v>
      </c>
      <c r="I1334">
        <v>0</v>
      </c>
      <c r="J1334">
        <v>150</v>
      </c>
      <c r="K1334">
        <v>1</v>
      </c>
      <c r="L1334">
        <v>154000</v>
      </c>
      <c r="M1334" t="b">
        <v>0</v>
      </c>
    </row>
    <row r="1335" spans="1:13">
      <c r="A1335" t="s">
        <v>1736</v>
      </c>
      <c r="B1335" t="s">
        <v>1058</v>
      </c>
      <c r="C1335" t="s">
        <v>1058</v>
      </c>
      <c r="D1335">
        <v>339</v>
      </c>
      <c r="E1335">
        <v>339</v>
      </c>
      <c r="F1335">
        <v>0.27066340623376961</v>
      </c>
      <c r="G1335">
        <v>1.35331703116884E-2</v>
      </c>
      <c r="H1335">
        <v>6.7665851558442403E-2</v>
      </c>
      <c r="I1335">
        <v>0</v>
      </c>
      <c r="J1335">
        <v>150</v>
      </c>
      <c r="K1335">
        <v>1</v>
      </c>
      <c r="L1335">
        <v>154000</v>
      </c>
      <c r="M1335" t="b">
        <v>0</v>
      </c>
    </row>
    <row r="1336" spans="1:13">
      <c r="A1336" t="s">
        <v>1736</v>
      </c>
      <c r="B1336" t="s">
        <v>1058</v>
      </c>
      <c r="C1336" t="s">
        <v>1058</v>
      </c>
      <c r="D1336">
        <v>339</v>
      </c>
      <c r="E1336">
        <v>339</v>
      </c>
      <c r="F1336">
        <v>0.28340271440329018</v>
      </c>
      <c r="G1336">
        <v>1.41701357201645E-2</v>
      </c>
      <c r="H1336">
        <v>7.0850678600822503E-2</v>
      </c>
      <c r="I1336">
        <v>0</v>
      </c>
      <c r="J1336">
        <v>150</v>
      </c>
      <c r="K1336">
        <v>1</v>
      </c>
      <c r="L1336">
        <v>154000</v>
      </c>
      <c r="M1336" t="b">
        <v>0</v>
      </c>
    </row>
    <row r="1337" spans="1:13">
      <c r="A1337" t="s">
        <v>1405</v>
      </c>
      <c r="B1337" t="s">
        <v>902</v>
      </c>
      <c r="C1337" t="s">
        <v>902</v>
      </c>
      <c r="D1337">
        <v>183</v>
      </c>
      <c r="E1337">
        <v>183</v>
      </c>
      <c r="F1337">
        <v>3.7510707547486262</v>
      </c>
      <c r="G1337">
        <v>0.1875535377374313</v>
      </c>
      <c r="H1337">
        <v>0.93776768868715643</v>
      </c>
      <c r="I1337">
        <v>0</v>
      </c>
      <c r="J1337">
        <v>150</v>
      </c>
      <c r="K1337">
        <v>1</v>
      </c>
      <c r="L1337">
        <v>154000</v>
      </c>
      <c r="M1337" t="b">
        <v>0</v>
      </c>
    </row>
    <row r="1338" spans="1:13">
      <c r="A1338" t="s">
        <v>1405</v>
      </c>
      <c r="B1338" t="s">
        <v>902</v>
      </c>
      <c r="C1338" t="s">
        <v>902</v>
      </c>
      <c r="D1338">
        <v>183</v>
      </c>
      <c r="E1338">
        <v>183</v>
      </c>
      <c r="F1338">
        <v>0.30593899439228861</v>
      </c>
      <c r="G1338">
        <v>1.52969497196144E-2</v>
      </c>
      <c r="H1338">
        <v>7.6484748598072097E-2</v>
      </c>
      <c r="I1338">
        <v>0</v>
      </c>
      <c r="J1338">
        <v>150</v>
      </c>
      <c r="K1338">
        <v>1</v>
      </c>
      <c r="L1338">
        <v>154000</v>
      </c>
      <c r="M1338" t="b">
        <v>0</v>
      </c>
    </row>
    <row r="1339" spans="1:13">
      <c r="A1339" t="s">
        <v>1405</v>
      </c>
      <c r="B1339" t="s">
        <v>902</v>
      </c>
      <c r="C1339" t="s">
        <v>902</v>
      </c>
      <c r="D1339">
        <v>183</v>
      </c>
      <c r="E1339">
        <v>183</v>
      </c>
      <c r="F1339">
        <v>0.474581484558662</v>
      </c>
      <c r="G1339">
        <v>2.3729074227933099E-2</v>
      </c>
      <c r="H1339">
        <v>0.1186453711396655</v>
      </c>
      <c r="I1339">
        <v>0</v>
      </c>
      <c r="J1339">
        <v>150</v>
      </c>
      <c r="K1339">
        <v>1</v>
      </c>
      <c r="L1339">
        <v>154000</v>
      </c>
      <c r="M1339" t="b">
        <v>0</v>
      </c>
    </row>
    <row r="1340" spans="1:13">
      <c r="A1340" t="s">
        <v>1737</v>
      </c>
      <c r="B1340" t="s">
        <v>756</v>
      </c>
      <c r="C1340" t="s">
        <v>756</v>
      </c>
      <c r="D1340">
        <v>37</v>
      </c>
      <c r="E1340">
        <v>37</v>
      </c>
      <c r="F1340">
        <v>0.52277880930904552</v>
      </c>
      <c r="G1340">
        <v>2.61389404654522E-2</v>
      </c>
      <c r="H1340">
        <v>0.1306947023272613</v>
      </c>
      <c r="I1340">
        <v>0</v>
      </c>
      <c r="J1340">
        <v>150</v>
      </c>
      <c r="K1340">
        <v>1</v>
      </c>
      <c r="L1340">
        <v>154000</v>
      </c>
      <c r="M1340" t="b">
        <v>0</v>
      </c>
    </row>
    <row r="1341" spans="1:13">
      <c r="A1341" t="s">
        <v>1737</v>
      </c>
      <c r="B1341" t="s">
        <v>756</v>
      </c>
      <c r="C1341" t="s">
        <v>756</v>
      </c>
      <c r="D1341">
        <v>37</v>
      </c>
      <c r="E1341">
        <v>37</v>
      </c>
      <c r="F1341">
        <v>0.9226038944145406</v>
      </c>
      <c r="G1341">
        <v>4.6130194720726998E-2</v>
      </c>
      <c r="H1341">
        <v>0.2306509736036351</v>
      </c>
      <c r="I1341">
        <v>0</v>
      </c>
      <c r="J1341">
        <v>150</v>
      </c>
      <c r="K1341">
        <v>1</v>
      </c>
      <c r="L1341">
        <v>154000</v>
      </c>
      <c r="M1341" t="b">
        <v>0</v>
      </c>
    </row>
    <row r="1342" spans="1:13">
      <c r="A1342" t="s">
        <v>1738</v>
      </c>
      <c r="B1342" t="s">
        <v>1068</v>
      </c>
      <c r="C1342" t="s">
        <v>1068</v>
      </c>
      <c r="D1342">
        <v>349</v>
      </c>
      <c r="E1342">
        <v>349</v>
      </c>
      <c r="F1342">
        <v>0.12684940569427139</v>
      </c>
      <c r="G1342">
        <v>6.3424702847135004E-3</v>
      </c>
      <c r="H1342">
        <v>3.1712351423567799E-2</v>
      </c>
      <c r="I1342">
        <v>0</v>
      </c>
      <c r="J1342">
        <v>150</v>
      </c>
      <c r="K1342">
        <v>1</v>
      </c>
      <c r="L1342">
        <v>154000</v>
      </c>
      <c r="M1342" t="b">
        <v>0</v>
      </c>
    </row>
    <row r="1343" spans="1:13">
      <c r="A1343" t="s">
        <v>1739</v>
      </c>
      <c r="B1343" t="s">
        <v>1068</v>
      </c>
      <c r="C1343" t="s">
        <v>824</v>
      </c>
      <c r="D1343">
        <v>349</v>
      </c>
      <c r="E1343">
        <v>105</v>
      </c>
      <c r="F1343">
        <v>9.3962161489984659</v>
      </c>
      <c r="G1343">
        <v>0.46981080744992332</v>
      </c>
      <c r="H1343">
        <v>2.349054037249616</v>
      </c>
      <c r="I1343">
        <v>0</v>
      </c>
      <c r="J1343">
        <v>150</v>
      </c>
      <c r="K1343">
        <v>1</v>
      </c>
      <c r="L1343">
        <v>154000</v>
      </c>
      <c r="M1343" t="b">
        <v>0</v>
      </c>
    </row>
    <row r="1344" spans="1:13">
      <c r="A1344" t="s">
        <v>1738</v>
      </c>
      <c r="B1344" t="s">
        <v>1068</v>
      </c>
      <c r="C1344" t="s">
        <v>1068</v>
      </c>
      <c r="D1344">
        <v>349</v>
      </c>
      <c r="E1344">
        <v>349</v>
      </c>
      <c r="F1344">
        <v>0.1446057330011099</v>
      </c>
      <c r="G1344">
        <v>7.2302866500554E-3</v>
      </c>
      <c r="H1344">
        <v>3.61514332502774E-2</v>
      </c>
      <c r="I1344">
        <v>0</v>
      </c>
      <c r="J1344">
        <v>150</v>
      </c>
      <c r="K1344">
        <v>1</v>
      </c>
      <c r="L1344">
        <v>154000</v>
      </c>
      <c r="M1344" t="b">
        <v>0</v>
      </c>
    </row>
    <row r="1345" spans="1:13">
      <c r="A1345" t="s">
        <v>1271</v>
      </c>
      <c r="B1345" t="s">
        <v>811</v>
      </c>
      <c r="C1345" t="s">
        <v>811</v>
      </c>
      <c r="D1345">
        <v>92</v>
      </c>
      <c r="E1345">
        <v>92</v>
      </c>
      <c r="F1345">
        <v>8.2968633486872374</v>
      </c>
      <c r="G1345">
        <v>0.41484316743436189</v>
      </c>
      <c r="H1345">
        <v>2.0742158371718089</v>
      </c>
      <c r="I1345">
        <v>0</v>
      </c>
      <c r="J1345">
        <v>150</v>
      </c>
      <c r="K1345">
        <v>1</v>
      </c>
      <c r="L1345">
        <v>154000</v>
      </c>
      <c r="M1345" t="b">
        <v>0</v>
      </c>
    </row>
    <row r="1346" spans="1:13">
      <c r="A1346" t="s">
        <v>1242</v>
      </c>
      <c r="B1346" t="s">
        <v>721</v>
      </c>
      <c r="C1346" t="s">
        <v>721</v>
      </c>
      <c r="D1346">
        <v>2</v>
      </c>
      <c r="E1346">
        <v>2</v>
      </c>
      <c r="F1346">
        <v>1.564779675498968</v>
      </c>
      <c r="G1346">
        <v>7.8238983774948298E-2</v>
      </c>
      <c r="H1346">
        <v>0.39119491887474189</v>
      </c>
      <c r="I1346">
        <v>0</v>
      </c>
      <c r="J1346">
        <v>150</v>
      </c>
      <c r="K1346">
        <v>1</v>
      </c>
      <c r="L1346">
        <v>154000</v>
      </c>
      <c r="M1346" t="b">
        <v>0</v>
      </c>
    </row>
    <row r="1347" spans="1:13">
      <c r="A1347" t="s">
        <v>1242</v>
      </c>
      <c r="B1347" t="s">
        <v>721</v>
      </c>
      <c r="C1347" t="s">
        <v>721</v>
      </c>
      <c r="D1347">
        <v>2</v>
      </c>
      <c r="E1347">
        <v>2</v>
      </c>
      <c r="F1347">
        <v>5.5890776170064202E-2</v>
      </c>
      <c r="G1347">
        <v>2.7945388085032002E-3</v>
      </c>
      <c r="H1347">
        <v>1.3972694042516E-2</v>
      </c>
      <c r="I1347">
        <v>0</v>
      </c>
      <c r="J1347">
        <v>150</v>
      </c>
      <c r="K1347">
        <v>1</v>
      </c>
      <c r="L1347">
        <v>154000</v>
      </c>
      <c r="M1347" t="b">
        <v>0</v>
      </c>
    </row>
    <row r="1348" spans="1:13">
      <c r="A1348" t="s">
        <v>1242</v>
      </c>
      <c r="B1348" t="s">
        <v>721</v>
      </c>
      <c r="C1348" t="s">
        <v>721</v>
      </c>
      <c r="D1348">
        <v>2</v>
      </c>
      <c r="E1348">
        <v>2</v>
      </c>
      <c r="F1348">
        <v>4.7378845568587034</v>
      </c>
      <c r="G1348">
        <v>0.2368942278429351</v>
      </c>
      <c r="H1348">
        <v>1.1844711392146761</v>
      </c>
      <c r="I1348">
        <v>0</v>
      </c>
      <c r="J1348">
        <v>150</v>
      </c>
      <c r="K1348">
        <v>1</v>
      </c>
      <c r="L1348">
        <v>154000</v>
      </c>
      <c r="M1348" t="b">
        <v>0</v>
      </c>
    </row>
    <row r="1349" spans="1:13">
      <c r="A1349" t="s">
        <v>1242</v>
      </c>
      <c r="B1349" t="s">
        <v>721</v>
      </c>
      <c r="C1349" t="s">
        <v>721</v>
      </c>
      <c r="D1349">
        <v>2</v>
      </c>
      <c r="E1349">
        <v>2</v>
      </c>
      <c r="F1349">
        <v>6.4665111328014637</v>
      </c>
      <c r="G1349">
        <v>0.32332555664007318</v>
      </c>
      <c r="H1349">
        <v>1.6166277832003659</v>
      </c>
      <c r="I1349">
        <v>0</v>
      </c>
      <c r="J1349">
        <v>150</v>
      </c>
      <c r="K1349">
        <v>1</v>
      </c>
      <c r="L1349">
        <v>154000</v>
      </c>
      <c r="M1349" t="b">
        <v>0</v>
      </c>
    </row>
    <row r="1350" spans="1:13">
      <c r="A1350" t="s">
        <v>1740</v>
      </c>
      <c r="B1350" t="s">
        <v>1069</v>
      </c>
      <c r="C1350" t="s">
        <v>927</v>
      </c>
      <c r="D1350">
        <v>350</v>
      </c>
      <c r="E1350">
        <v>208</v>
      </c>
      <c r="F1350">
        <v>22.65686088161485</v>
      </c>
      <c r="G1350">
        <v>1.1328430440807431</v>
      </c>
      <c r="H1350">
        <v>5.6642152204037144</v>
      </c>
      <c r="I1350">
        <v>0</v>
      </c>
      <c r="J1350">
        <v>150</v>
      </c>
      <c r="K1350">
        <v>1</v>
      </c>
      <c r="L1350">
        <v>154000</v>
      </c>
      <c r="M1350" t="b">
        <v>0</v>
      </c>
    </row>
    <row r="1351" spans="1:13">
      <c r="A1351" t="s">
        <v>1741</v>
      </c>
      <c r="B1351" t="s">
        <v>1069</v>
      </c>
      <c r="C1351" t="s">
        <v>1070</v>
      </c>
      <c r="D1351">
        <v>350</v>
      </c>
      <c r="E1351">
        <v>351</v>
      </c>
      <c r="F1351">
        <v>11.74549229264019</v>
      </c>
      <c r="G1351">
        <v>0.58727461463200969</v>
      </c>
      <c r="H1351">
        <v>2.9363730731600479</v>
      </c>
      <c r="I1351">
        <v>0</v>
      </c>
      <c r="J1351">
        <v>800</v>
      </c>
      <c r="K1351">
        <v>1</v>
      </c>
      <c r="L1351">
        <v>345000</v>
      </c>
      <c r="M1351" t="b">
        <v>0</v>
      </c>
    </row>
    <row r="1352" spans="1:13">
      <c r="A1352" t="s">
        <v>1742</v>
      </c>
      <c r="B1352" t="s">
        <v>1071</v>
      </c>
      <c r="C1352" t="s">
        <v>858</v>
      </c>
      <c r="D1352">
        <v>352</v>
      </c>
      <c r="E1352">
        <v>139</v>
      </c>
      <c r="F1352">
        <v>18.99800684965901</v>
      </c>
      <c r="G1352">
        <v>0.94990034248295041</v>
      </c>
      <c r="H1352">
        <v>4.7495017124147516</v>
      </c>
      <c r="I1352">
        <v>0</v>
      </c>
      <c r="J1352">
        <v>150</v>
      </c>
      <c r="K1352">
        <v>1</v>
      </c>
      <c r="L1352">
        <v>154000</v>
      </c>
      <c r="M1352" t="b">
        <v>0</v>
      </c>
    </row>
    <row r="1353" spans="1:13">
      <c r="A1353" t="s">
        <v>1743</v>
      </c>
      <c r="B1353" t="s">
        <v>1072</v>
      </c>
      <c r="C1353" t="s">
        <v>1072</v>
      </c>
      <c r="D1353">
        <v>353</v>
      </c>
      <c r="E1353">
        <v>353</v>
      </c>
      <c r="F1353">
        <v>2.401632755296061</v>
      </c>
      <c r="G1353">
        <v>0.120081637764803</v>
      </c>
      <c r="H1353">
        <v>0.60040818882401525</v>
      </c>
      <c r="I1353">
        <v>0</v>
      </c>
      <c r="J1353">
        <v>150</v>
      </c>
      <c r="K1353">
        <v>1</v>
      </c>
      <c r="L1353">
        <v>154000</v>
      </c>
      <c r="M1353" t="b">
        <v>0</v>
      </c>
    </row>
    <row r="1354" spans="1:13">
      <c r="A1354" t="s">
        <v>1744</v>
      </c>
      <c r="B1354" t="s">
        <v>1073</v>
      </c>
      <c r="C1354" t="s">
        <v>922</v>
      </c>
      <c r="D1354">
        <v>354</v>
      </c>
      <c r="E1354">
        <v>203</v>
      </c>
      <c r="F1354">
        <v>11.36002089608464</v>
      </c>
      <c r="G1354">
        <v>0.5680010448042323</v>
      </c>
      <c r="H1354">
        <v>2.8400052240211608</v>
      </c>
      <c r="I1354">
        <v>0</v>
      </c>
      <c r="J1354">
        <v>150</v>
      </c>
      <c r="K1354">
        <v>1</v>
      </c>
      <c r="L1354">
        <v>154000</v>
      </c>
      <c r="M1354" t="b">
        <v>0</v>
      </c>
    </row>
    <row r="1355" spans="1:13">
      <c r="A1355" t="s">
        <v>1745</v>
      </c>
      <c r="B1355" t="s">
        <v>1074</v>
      </c>
      <c r="C1355" t="s">
        <v>911</v>
      </c>
      <c r="D1355">
        <v>355</v>
      </c>
      <c r="E1355">
        <v>192</v>
      </c>
      <c r="F1355">
        <v>31.192131758614739</v>
      </c>
      <c r="G1355">
        <v>1.559606587930737</v>
      </c>
      <c r="H1355">
        <v>7.7980329396536847</v>
      </c>
      <c r="I1355">
        <v>0</v>
      </c>
      <c r="J1355">
        <v>150</v>
      </c>
      <c r="K1355">
        <v>1</v>
      </c>
      <c r="L1355">
        <v>154000</v>
      </c>
      <c r="M1355" t="b">
        <v>0</v>
      </c>
    </row>
    <row r="1356" spans="1:13">
      <c r="A1356" t="s">
        <v>1746</v>
      </c>
      <c r="B1356" t="s">
        <v>911</v>
      </c>
      <c r="C1356" t="s">
        <v>814</v>
      </c>
      <c r="D1356">
        <v>192</v>
      </c>
      <c r="E1356">
        <v>95</v>
      </c>
      <c r="F1356">
        <v>4.1926915842680161</v>
      </c>
      <c r="G1356">
        <v>0.20963457921340081</v>
      </c>
      <c r="H1356">
        <v>1.048172896067004</v>
      </c>
      <c r="I1356">
        <v>0</v>
      </c>
      <c r="J1356">
        <v>150</v>
      </c>
      <c r="K1356">
        <v>1</v>
      </c>
      <c r="L1356">
        <v>154000</v>
      </c>
      <c r="M1356" t="b">
        <v>0</v>
      </c>
    </row>
    <row r="1357" spans="1:13">
      <c r="A1357" t="s">
        <v>1747</v>
      </c>
      <c r="B1357" t="s">
        <v>1075</v>
      </c>
      <c r="C1357" t="s">
        <v>1010</v>
      </c>
      <c r="D1357">
        <v>356</v>
      </c>
      <c r="E1357">
        <v>291</v>
      </c>
      <c r="F1357">
        <v>23.094995169109559</v>
      </c>
      <c r="G1357">
        <v>1.154749758455478</v>
      </c>
      <c r="H1357">
        <v>5.7737487922773889</v>
      </c>
      <c r="I1357">
        <v>0</v>
      </c>
      <c r="J1357">
        <v>150</v>
      </c>
      <c r="K1357">
        <v>1</v>
      </c>
      <c r="L1357">
        <v>154000</v>
      </c>
      <c r="M1357" t="b">
        <v>0</v>
      </c>
    </row>
    <row r="1358" spans="1:13">
      <c r="A1358" t="s">
        <v>1604</v>
      </c>
      <c r="B1358" t="s">
        <v>911</v>
      </c>
      <c r="C1358" t="s">
        <v>911</v>
      </c>
      <c r="D1358">
        <v>192</v>
      </c>
      <c r="E1358">
        <v>192</v>
      </c>
      <c r="F1358">
        <v>0.37929761050261979</v>
      </c>
      <c r="G1358">
        <v>1.8964880525130901E-2</v>
      </c>
      <c r="H1358">
        <v>9.4824402625654905E-2</v>
      </c>
      <c r="I1358">
        <v>0</v>
      </c>
      <c r="J1358">
        <v>150</v>
      </c>
      <c r="K1358">
        <v>1</v>
      </c>
      <c r="L1358">
        <v>154000</v>
      </c>
      <c r="M1358" t="b">
        <v>0</v>
      </c>
    </row>
    <row r="1359" spans="1:13">
      <c r="A1359" t="s">
        <v>1604</v>
      </c>
      <c r="B1359" t="s">
        <v>911</v>
      </c>
      <c r="C1359" t="s">
        <v>911</v>
      </c>
      <c r="D1359">
        <v>192</v>
      </c>
      <c r="E1359">
        <v>192</v>
      </c>
      <c r="F1359">
        <v>3.1793013801743801</v>
      </c>
      <c r="G1359">
        <v>0.15896506900871901</v>
      </c>
      <c r="H1359">
        <v>0.79482534504359503</v>
      </c>
      <c r="I1359">
        <v>0</v>
      </c>
      <c r="J1359">
        <v>150</v>
      </c>
      <c r="K1359">
        <v>1</v>
      </c>
      <c r="L1359">
        <v>154000</v>
      </c>
      <c r="M1359" t="b">
        <v>0</v>
      </c>
    </row>
    <row r="1360" spans="1:13">
      <c r="A1360" t="s">
        <v>1604</v>
      </c>
      <c r="B1360" t="s">
        <v>911</v>
      </c>
      <c r="C1360" t="s">
        <v>911</v>
      </c>
      <c r="D1360">
        <v>192</v>
      </c>
      <c r="E1360">
        <v>192</v>
      </c>
      <c r="F1360">
        <v>1.792238493576801</v>
      </c>
      <c r="G1360">
        <v>8.9611924678839994E-2</v>
      </c>
      <c r="H1360">
        <v>0.4480596233942003</v>
      </c>
      <c r="I1360">
        <v>0</v>
      </c>
      <c r="J1360">
        <v>150</v>
      </c>
      <c r="K1360">
        <v>1</v>
      </c>
      <c r="L1360">
        <v>154000</v>
      </c>
      <c r="M1360" t="b">
        <v>0</v>
      </c>
    </row>
    <row r="1361" spans="1:13">
      <c r="A1361" t="s">
        <v>1748</v>
      </c>
      <c r="B1361" t="s">
        <v>911</v>
      </c>
      <c r="C1361" t="s">
        <v>1062</v>
      </c>
      <c r="D1361">
        <v>192</v>
      </c>
      <c r="E1361">
        <v>343</v>
      </c>
      <c r="F1361">
        <v>6.7443158942760117</v>
      </c>
      <c r="G1361">
        <v>0.33721579471380059</v>
      </c>
      <c r="H1361">
        <v>1.6860789735690029</v>
      </c>
      <c r="I1361">
        <v>0</v>
      </c>
      <c r="J1361">
        <v>150</v>
      </c>
      <c r="K1361">
        <v>1</v>
      </c>
      <c r="L1361">
        <v>154000</v>
      </c>
      <c r="M1361" t="b">
        <v>0</v>
      </c>
    </row>
    <row r="1362" spans="1:13">
      <c r="A1362" t="s">
        <v>1604</v>
      </c>
      <c r="B1362" t="s">
        <v>911</v>
      </c>
      <c r="C1362" t="s">
        <v>911</v>
      </c>
      <c r="D1362">
        <v>192</v>
      </c>
      <c r="E1362">
        <v>192</v>
      </c>
      <c r="F1362">
        <v>1.0035009466412219</v>
      </c>
      <c r="G1362">
        <v>5.0175047332061101E-2</v>
      </c>
      <c r="H1362">
        <v>0.25087523666030559</v>
      </c>
      <c r="I1362">
        <v>0</v>
      </c>
      <c r="J1362">
        <v>150</v>
      </c>
      <c r="K1362">
        <v>1</v>
      </c>
      <c r="L1362">
        <v>154000</v>
      </c>
      <c r="M1362" t="b">
        <v>0</v>
      </c>
    </row>
    <row r="1363" spans="1:13">
      <c r="A1363" t="s">
        <v>1604</v>
      </c>
      <c r="B1363" t="s">
        <v>911</v>
      </c>
      <c r="C1363" t="s">
        <v>911</v>
      </c>
      <c r="D1363">
        <v>192</v>
      </c>
      <c r="E1363">
        <v>192</v>
      </c>
      <c r="F1363">
        <v>1.2405990892736301</v>
      </c>
      <c r="G1363">
        <v>6.2029954463681501E-2</v>
      </c>
      <c r="H1363">
        <v>0.31014977231840751</v>
      </c>
      <c r="I1363">
        <v>0</v>
      </c>
      <c r="J1363">
        <v>150</v>
      </c>
      <c r="K1363">
        <v>1</v>
      </c>
      <c r="L1363">
        <v>154000</v>
      </c>
      <c r="M1363" t="b">
        <v>0</v>
      </c>
    </row>
    <row r="1364" spans="1:13">
      <c r="A1364" t="s">
        <v>1604</v>
      </c>
      <c r="B1364" t="s">
        <v>911</v>
      </c>
      <c r="C1364" t="s">
        <v>911</v>
      </c>
      <c r="D1364">
        <v>192</v>
      </c>
      <c r="E1364">
        <v>192</v>
      </c>
      <c r="F1364">
        <v>0.92731802491419557</v>
      </c>
      <c r="G1364">
        <v>4.6365901245709697E-2</v>
      </c>
      <c r="H1364">
        <v>0.23182950622854889</v>
      </c>
      <c r="I1364">
        <v>0</v>
      </c>
      <c r="J1364">
        <v>150</v>
      </c>
      <c r="K1364">
        <v>1</v>
      </c>
      <c r="L1364">
        <v>154000</v>
      </c>
      <c r="M1364" t="b">
        <v>0</v>
      </c>
    </row>
    <row r="1365" spans="1:13">
      <c r="A1365" t="s">
        <v>1604</v>
      </c>
      <c r="B1365" t="s">
        <v>911</v>
      </c>
      <c r="C1365" t="s">
        <v>911</v>
      </c>
      <c r="D1365">
        <v>192</v>
      </c>
      <c r="E1365">
        <v>192</v>
      </c>
      <c r="F1365">
        <v>0.92263421167182325</v>
      </c>
      <c r="G1365">
        <v>4.6131710583591098E-2</v>
      </c>
      <c r="H1365">
        <v>0.2306585529179557</v>
      </c>
      <c r="I1365">
        <v>0</v>
      </c>
      <c r="J1365">
        <v>150</v>
      </c>
      <c r="K1365">
        <v>1</v>
      </c>
      <c r="L1365">
        <v>154000</v>
      </c>
      <c r="M1365" t="b">
        <v>0</v>
      </c>
    </row>
    <row r="1366" spans="1:13">
      <c r="A1366" t="s">
        <v>1749</v>
      </c>
      <c r="B1366" t="s">
        <v>1076</v>
      </c>
      <c r="C1366" t="s">
        <v>1076</v>
      </c>
      <c r="D1366">
        <v>357</v>
      </c>
      <c r="E1366">
        <v>357</v>
      </c>
      <c r="F1366">
        <v>1.2573894497748981</v>
      </c>
      <c r="G1366">
        <v>6.2869472488744804E-2</v>
      </c>
      <c r="H1366">
        <v>0.31434736244372441</v>
      </c>
      <c r="I1366">
        <v>0</v>
      </c>
      <c r="J1366">
        <v>150</v>
      </c>
      <c r="K1366">
        <v>1</v>
      </c>
      <c r="L1366">
        <v>154000</v>
      </c>
      <c r="M1366" t="b">
        <v>0</v>
      </c>
    </row>
    <row r="1367" spans="1:13">
      <c r="A1367" t="s">
        <v>1749</v>
      </c>
      <c r="B1367" t="s">
        <v>1076</v>
      </c>
      <c r="C1367" t="s">
        <v>1076</v>
      </c>
      <c r="D1367">
        <v>357</v>
      </c>
      <c r="E1367">
        <v>357</v>
      </c>
      <c r="F1367">
        <v>9.2300571467630696E-2</v>
      </c>
      <c r="G1367">
        <v>4.6150285733814996E-3</v>
      </c>
      <c r="H1367">
        <v>2.3075142866907601E-2</v>
      </c>
      <c r="I1367">
        <v>0</v>
      </c>
      <c r="J1367">
        <v>150</v>
      </c>
      <c r="K1367">
        <v>1</v>
      </c>
      <c r="L1367">
        <v>154000</v>
      </c>
      <c r="M1367" t="b">
        <v>0</v>
      </c>
    </row>
    <row r="1368" spans="1:13">
      <c r="A1368" t="s">
        <v>1749</v>
      </c>
      <c r="B1368" t="s">
        <v>1076</v>
      </c>
      <c r="C1368" t="s">
        <v>1076</v>
      </c>
      <c r="D1368">
        <v>357</v>
      </c>
      <c r="E1368">
        <v>357</v>
      </c>
      <c r="F1368">
        <v>7.9818824979619299E-2</v>
      </c>
      <c r="G1368">
        <v>3.9909412489808997E-3</v>
      </c>
      <c r="H1368">
        <v>1.99547062449048E-2</v>
      </c>
      <c r="I1368">
        <v>0</v>
      </c>
      <c r="J1368">
        <v>150</v>
      </c>
      <c r="K1368">
        <v>1</v>
      </c>
      <c r="L1368">
        <v>154000</v>
      </c>
      <c r="M1368" t="b">
        <v>0</v>
      </c>
    </row>
    <row r="1369" spans="1:13">
      <c r="A1369" t="s">
        <v>1748</v>
      </c>
      <c r="B1369" t="s">
        <v>911</v>
      </c>
      <c r="C1369" t="s">
        <v>1062</v>
      </c>
      <c r="D1369">
        <v>192</v>
      </c>
      <c r="E1369">
        <v>343</v>
      </c>
      <c r="F1369">
        <v>13.96327538581048</v>
      </c>
      <c r="G1369">
        <v>0.69816376929052415</v>
      </c>
      <c r="H1369">
        <v>3.49081884645262</v>
      </c>
      <c r="I1369">
        <v>0</v>
      </c>
      <c r="J1369">
        <v>150</v>
      </c>
      <c r="K1369">
        <v>1</v>
      </c>
      <c r="L1369">
        <v>154000</v>
      </c>
      <c r="M1369" t="b">
        <v>0</v>
      </c>
    </row>
    <row r="1370" spans="1:13">
      <c r="A1370" t="s">
        <v>1750</v>
      </c>
      <c r="B1370" t="s">
        <v>1061</v>
      </c>
      <c r="C1370" t="s">
        <v>1061</v>
      </c>
      <c r="D1370">
        <v>342</v>
      </c>
      <c r="E1370">
        <v>342</v>
      </c>
      <c r="F1370">
        <v>1.7653004318271279</v>
      </c>
      <c r="G1370">
        <v>8.8265021591356393E-2</v>
      </c>
      <c r="H1370">
        <v>0.44132510795678198</v>
      </c>
      <c r="I1370">
        <v>0</v>
      </c>
      <c r="J1370">
        <v>150</v>
      </c>
      <c r="K1370">
        <v>1</v>
      </c>
      <c r="L1370">
        <v>154000</v>
      </c>
      <c r="M1370" t="b">
        <v>0</v>
      </c>
    </row>
    <row r="1371" spans="1:13">
      <c r="A1371" t="s">
        <v>1751</v>
      </c>
      <c r="B1371" t="s">
        <v>1062</v>
      </c>
      <c r="C1371" t="s">
        <v>1062</v>
      </c>
      <c r="D1371">
        <v>343</v>
      </c>
      <c r="E1371">
        <v>343</v>
      </c>
      <c r="F1371">
        <v>6.1307993161193126</v>
      </c>
      <c r="G1371">
        <v>0.3065399658059656</v>
      </c>
      <c r="H1371">
        <v>1.5326998290298279</v>
      </c>
      <c r="I1371">
        <v>0</v>
      </c>
      <c r="J1371">
        <v>150</v>
      </c>
      <c r="K1371">
        <v>1</v>
      </c>
      <c r="L1371">
        <v>154000</v>
      </c>
      <c r="M1371" t="b">
        <v>0</v>
      </c>
    </row>
    <row r="1372" spans="1:13">
      <c r="A1372" t="s">
        <v>1752</v>
      </c>
      <c r="B1372" t="s">
        <v>833</v>
      </c>
      <c r="C1372" t="s">
        <v>833</v>
      </c>
      <c r="D1372">
        <v>114</v>
      </c>
      <c r="E1372">
        <v>114</v>
      </c>
      <c r="F1372">
        <v>8.0618037471809192</v>
      </c>
      <c r="G1372">
        <v>0.403090187359046</v>
      </c>
      <c r="H1372">
        <v>2.0154509367952298</v>
      </c>
      <c r="I1372">
        <v>0</v>
      </c>
      <c r="J1372">
        <v>150</v>
      </c>
      <c r="K1372">
        <v>1</v>
      </c>
      <c r="L1372">
        <v>154000</v>
      </c>
      <c r="M1372" t="b">
        <v>0</v>
      </c>
    </row>
    <row r="1373" spans="1:13">
      <c r="A1373" t="s">
        <v>1752</v>
      </c>
      <c r="B1373" t="s">
        <v>833</v>
      </c>
      <c r="C1373" t="s">
        <v>833</v>
      </c>
      <c r="D1373">
        <v>114</v>
      </c>
      <c r="E1373">
        <v>114</v>
      </c>
      <c r="F1373">
        <v>2.9356787289145632</v>
      </c>
      <c r="G1373">
        <v>0.1467839364457281</v>
      </c>
      <c r="H1373">
        <v>0.73391968222864079</v>
      </c>
      <c r="I1373">
        <v>0</v>
      </c>
      <c r="J1373">
        <v>150</v>
      </c>
      <c r="K1373">
        <v>1</v>
      </c>
      <c r="L1373">
        <v>154000</v>
      </c>
      <c r="M1373" t="b">
        <v>0</v>
      </c>
    </row>
    <row r="1374" spans="1:13">
      <c r="A1374" t="s">
        <v>1752</v>
      </c>
      <c r="B1374" t="s">
        <v>833</v>
      </c>
      <c r="C1374" t="s">
        <v>833</v>
      </c>
      <c r="D1374">
        <v>114</v>
      </c>
      <c r="E1374">
        <v>114</v>
      </c>
      <c r="F1374">
        <v>0.12806255640078251</v>
      </c>
      <c r="G1374">
        <v>6.4031278200390998E-3</v>
      </c>
      <c r="H1374">
        <v>3.20156391001956E-2</v>
      </c>
      <c r="I1374">
        <v>0</v>
      </c>
      <c r="J1374">
        <v>150</v>
      </c>
      <c r="K1374">
        <v>1</v>
      </c>
      <c r="L1374">
        <v>154000</v>
      </c>
      <c r="M1374" t="b">
        <v>0</v>
      </c>
    </row>
    <row r="1375" spans="1:13">
      <c r="A1375" t="s">
        <v>1752</v>
      </c>
      <c r="B1375" t="s">
        <v>833</v>
      </c>
      <c r="C1375" t="s">
        <v>833</v>
      </c>
      <c r="D1375">
        <v>114</v>
      </c>
      <c r="E1375">
        <v>114</v>
      </c>
      <c r="F1375">
        <v>0.13380549638957781</v>
      </c>
      <c r="G1375">
        <v>6.6902748194788003E-3</v>
      </c>
      <c r="H1375">
        <v>3.3451374097394397E-2</v>
      </c>
      <c r="I1375">
        <v>0</v>
      </c>
      <c r="J1375">
        <v>150</v>
      </c>
      <c r="K1375">
        <v>1</v>
      </c>
      <c r="L1375">
        <v>154000</v>
      </c>
      <c r="M1375" t="b">
        <v>0</v>
      </c>
    </row>
    <row r="1376" spans="1:13">
      <c r="A1376" t="s">
        <v>1753</v>
      </c>
      <c r="B1376" t="s">
        <v>811</v>
      </c>
      <c r="C1376" t="s">
        <v>833</v>
      </c>
      <c r="D1376">
        <v>92</v>
      </c>
      <c r="E1376">
        <v>114</v>
      </c>
      <c r="F1376">
        <v>26.577929310617058</v>
      </c>
      <c r="G1376">
        <v>1.3288964655308531</v>
      </c>
      <c r="H1376">
        <v>6.6444823276542646</v>
      </c>
      <c r="I1376">
        <v>0</v>
      </c>
      <c r="J1376">
        <v>150</v>
      </c>
      <c r="K1376">
        <v>1</v>
      </c>
      <c r="L1376">
        <v>154000</v>
      </c>
      <c r="M1376" t="b">
        <v>0</v>
      </c>
    </row>
    <row r="1377" spans="1:13">
      <c r="A1377" t="s">
        <v>1752</v>
      </c>
      <c r="B1377" t="s">
        <v>833</v>
      </c>
      <c r="C1377" t="s">
        <v>833</v>
      </c>
      <c r="D1377">
        <v>114</v>
      </c>
      <c r="E1377">
        <v>114</v>
      </c>
      <c r="F1377">
        <v>2.317723248904473</v>
      </c>
      <c r="G1377">
        <v>0.11588616244522359</v>
      </c>
      <c r="H1377">
        <v>0.57943081222611825</v>
      </c>
      <c r="I1377">
        <v>0</v>
      </c>
      <c r="J1377">
        <v>150</v>
      </c>
      <c r="K1377">
        <v>1</v>
      </c>
      <c r="L1377">
        <v>154000</v>
      </c>
      <c r="M1377" t="b">
        <v>0</v>
      </c>
    </row>
    <row r="1378" spans="1:13">
      <c r="A1378" t="s">
        <v>1752</v>
      </c>
      <c r="B1378" t="s">
        <v>833</v>
      </c>
      <c r="C1378" t="s">
        <v>833</v>
      </c>
      <c r="D1378">
        <v>114</v>
      </c>
      <c r="E1378">
        <v>114</v>
      </c>
      <c r="F1378">
        <v>0.14455757018568269</v>
      </c>
      <c r="G1378">
        <v>7.2278785092841002E-3</v>
      </c>
      <c r="H1378">
        <v>3.6139392546420603E-2</v>
      </c>
      <c r="I1378">
        <v>0</v>
      </c>
      <c r="J1378">
        <v>150</v>
      </c>
      <c r="K1378">
        <v>1</v>
      </c>
      <c r="L1378">
        <v>154000</v>
      </c>
      <c r="M1378" t="b">
        <v>0</v>
      </c>
    </row>
    <row r="1379" spans="1:13">
      <c r="A1379" t="s">
        <v>1752</v>
      </c>
      <c r="B1379" t="s">
        <v>833</v>
      </c>
      <c r="C1379" t="s">
        <v>833</v>
      </c>
      <c r="D1379">
        <v>114</v>
      </c>
      <c r="E1379">
        <v>114</v>
      </c>
      <c r="F1379">
        <v>0.15277050008303589</v>
      </c>
      <c r="G1379">
        <v>7.6385250041517E-3</v>
      </c>
      <c r="H1379">
        <v>3.8192625020758902E-2</v>
      </c>
      <c r="I1379">
        <v>0</v>
      </c>
      <c r="J1379">
        <v>150</v>
      </c>
      <c r="K1379">
        <v>1</v>
      </c>
      <c r="L1379">
        <v>154000</v>
      </c>
      <c r="M1379" t="b">
        <v>0</v>
      </c>
    </row>
    <row r="1380" spans="1:13">
      <c r="A1380" t="s">
        <v>1754</v>
      </c>
      <c r="B1380" t="s">
        <v>855</v>
      </c>
      <c r="C1380" t="s">
        <v>861</v>
      </c>
      <c r="D1380">
        <v>136</v>
      </c>
      <c r="E1380">
        <v>142</v>
      </c>
      <c r="F1380">
        <v>24.99488453019875</v>
      </c>
      <c r="G1380">
        <v>1.2497442265099381</v>
      </c>
      <c r="H1380">
        <v>6.2487211325496874</v>
      </c>
      <c r="I1380">
        <v>0</v>
      </c>
      <c r="J1380">
        <v>150</v>
      </c>
      <c r="K1380">
        <v>1</v>
      </c>
      <c r="L1380">
        <v>154000</v>
      </c>
      <c r="M1380" t="b">
        <v>0</v>
      </c>
    </row>
    <row r="1381" spans="1:13">
      <c r="A1381" t="s">
        <v>1754</v>
      </c>
      <c r="B1381" t="s">
        <v>855</v>
      </c>
      <c r="C1381" t="s">
        <v>861</v>
      </c>
      <c r="D1381">
        <v>136</v>
      </c>
      <c r="E1381">
        <v>142</v>
      </c>
      <c r="F1381">
        <v>10.938870040963449</v>
      </c>
      <c r="G1381">
        <v>0.54694350204817255</v>
      </c>
      <c r="H1381">
        <v>2.7347175102408632</v>
      </c>
      <c r="I1381">
        <v>0</v>
      </c>
      <c r="J1381">
        <v>150</v>
      </c>
      <c r="K1381">
        <v>1</v>
      </c>
      <c r="L1381">
        <v>154000</v>
      </c>
      <c r="M1381" t="b">
        <v>0</v>
      </c>
    </row>
    <row r="1382" spans="1:13">
      <c r="A1382" t="s">
        <v>1320</v>
      </c>
      <c r="B1382" t="s">
        <v>855</v>
      </c>
      <c r="C1382" t="s">
        <v>855</v>
      </c>
      <c r="D1382">
        <v>136</v>
      </c>
      <c r="E1382">
        <v>136</v>
      </c>
      <c r="F1382">
        <v>1.9734820177069361</v>
      </c>
      <c r="G1382">
        <v>9.8674100885346797E-2</v>
      </c>
      <c r="H1382">
        <v>0.49337050442673391</v>
      </c>
      <c r="I1382">
        <v>0</v>
      </c>
      <c r="J1382">
        <v>150</v>
      </c>
      <c r="K1382">
        <v>1</v>
      </c>
      <c r="L1382">
        <v>154000</v>
      </c>
      <c r="M1382" t="b">
        <v>0</v>
      </c>
    </row>
    <row r="1383" spans="1:13">
      <c r="A1383" t="s">
        <v>1320</v>
      </c>
      <c r="B1383" t="s">
        <v>855</v>
      </c>
      <c r="C1383" t="s">
        <v>855</v>
      </c>
      <c r="D1383">
        <v>136</v>
      </c>
      <c r="E1383">
        <v>136</v>
      </c>
      <c r="F1383">
        <v>0.18649372715517529</v>
      </c>
      <c r="G1383">
        <v>9.3246863577586998E-3</v>
      </c>
      <c r="H1383">
        <v>4.6623431788793801E-2</v>
      </c>
      <c r="I1383">
        <v>0</v>
      </c>
      <c r="J1383">
        <v>150</v>
      </c>
      <c r="K1383">
        <v>1</v>
      </c>
      <c r="L1383">
        <v>154000</v>
      </c>
      <c r="M1383" t="b">
        <v>0</v>
      </c>
    </row>
    <row r="1384" spans="1:13">
      <c r="A1384" t="s">
        <v>1320</v>
      </c>
      <c r="B1384" t="s">
        <v>855</v>
      </c>
      <c r="C1384" t="s">
        <v>855</v>
      </c>
      <c r="D1384">
        <v>136</v>
      </c>
      <c r="E1384">
        <v>136</v>
      </c>
      <c r="F1384">
        <v>0.18335461544229831</v>
      </c>
      <c r="G1384">
        <v>9.1677307721149005E-3</v>
      </c>
      <c r="H1384">
        <v>4.5838653860574501E-2</v>
      </c>
      <c r="I1384">
        <v>0</v>
      </c>
      <c r="J1384">
        <v>150</v>
      </c>
      <c r="K1384">
        <v>1</v>
      </c>
      <c r="L1384">
        <v>154000</v>
      </c>
      <c r="M1384" t="b">
        <v>0</v>
      </c>
    </row>
    <row r="1385" spans="1:13">
      <c r="A1385" t="s">
        <v>1320</v>
      </c>
      <c r="B1385" t="s">
        <v>855</v>
      </c>
      <c r="C1385" t="s">
        <v>855</v>
      </c>
      <c r="D1385">
        <v>136</v>
      </c>
      <c r="E1385">
        <v>136</v>
      </c>
      <c r="F1385">
        <v>0.29752066297797741</v>
      </c>
      <c r="G1385">
        <v>1.48760331488988E-2</v>
      </c>
      <c r="H1385">
        <v>7.4380165744494298E-2</v>
      </c>
      <c r="I1385">
        <v>0</v>
      </c>
      <c r="J1385">
        <v>150</v>
      </c>
      <c r="K1385">
        <v>1</v>
      </c>
      <c r="L1385">
        <v>154000</v>
      </c>
      <c r="M1385" t="b">
        <v>0</v>
      </c>
    </row>
    <row r="1386" spans="1:13">
      <c r="A1386" t="s">
        <v>1320</v>
      </c>
      <c r="B1386" t="s">
        <v>855</v>
      </c>
      <c r="C1386" t="s">
        <v>855</v>
      </c>
      <c r="D1386">
        <v>136</v>
      </c>
      <c r="E1386">
        <v>136</v>
      </c>
      <c r="F1386">
        <v>3.190688964824401</v>
      </c>
      <c r="G1386">
        <v>0.15953444824122001</v>
      </c>
      <c r="H1386">
        <v>0.79767224120610014</v>
      </c>
      <c r="I1386">
        <v>0</v>
      </c>
      <c r="J1386">
        <v>150</v>
      </c>
      <c r="K1386">
        <v>1</v>
      </c>
      <c r="L1386">
        <v>154000</v>
      </c>
      <c r="M1386" t="b">
        <v>0</v>
      </c>
    </row>
    <row r="1387" spans="1:13">
      <c r="A1387" t="s">
        <v>1320</v>
      </c>
      <c r="B1387" t="s">
        <v>855</v>
      </c>
      <c r="C1387" t="s">
        <v>855</v>
      </c>
      <c r="D1387">
        <v>136</v>
      </c>
      <c r="E1387">
        <v>136</v>
      </c>
      <c r="F1387">
        <v>3.14029288532983</v>
      </c>
      <c r="G1387">
        <v>0.1570146442664915</v>
      </c>
      <c r="H1387">
        <v>0.78507322133245749</v>
      </c>
      <c r="I1387">
        <v>0</v>
      </c>
      <c r="J1387">
        <v>800</v>
      </c>
      <c r="K1387">
        <v>1</v>
      </c>
      <c r="L1387">
        <v>345000</v>
      </c>
      <c r="M1387" t="b">
        <v>0</v>
      </c>
    </row>
    <row r="1388" spans="1:13">
      <c r="A1388" t="s">
        <v>1755</v>
      </c>
      <c r="B1388" t="s">
        <v>861</v>
      </c>
      <c r="C1388" t="s">
        <v>855</v>
      </c>
      <c r="D1388">
        <v>142</v>
      </c>
      <c r="E1388">
        <v>136</v>
      </c>
      <c r="F1388">
        <v>24.20892633272037</v>
      </c>
      <c r="G1388">
        <v>1.210446316636018</v>
      </c>
      <c r="H1388">
        <v>6.0522315831800917</v>
      </c>
      <c r="I1388">
        <v>0</v>
      </c>
      <c r="J1388">
        <v>150</v>
      </c>
      <c r="K1388">
        <v>1</v>
      </c>
      <c r="L1388">
        <v>154000</v>
      </c>
      <c r="M1388" t="b">
        <v>0</v>
      </c>
    </row>
    <row r="1389" spans="1:13">
      <c r="A1389" t="s">
        <v>1756</v>
      </c>
      <c r="B1389" t="s">
        <v>861</v>
      </c>
      <c r="C1389" t="s">
        <v>861</v>
      </c>
      <c r="D1389">
        <v>142</v>
      </c>
      <c r="E1389">
        <v>142</v>
      </c>
      <c r="F1389">
        <v>8.2214669001688154</v>
      </c>
      <c r="G1389">
        <v>0.41107334500844078</v>
      </c>
      <c r="H1389">
        <v>2.0553667250422039</v>
      </c>
      <c r="I1389">
        <v>0</v>
      </c>
      <c r="J1389">
        <v>150</v>
      </c>
      <c r="K1389">
        <v>1</v>
      </c>
      <c r="L1389">
        <v>154000</v>
      </c>
      <c r="M1389" t="b">
        <v>0</v>
      </c>
    </row>
    <row r="1390" spans="1:13">
      <c r="A1390" t="s">
        <v>1756</v>
      </c>
      <c r="B1390" t="s">
        <v>861</v>
      </c>
      <c r="C1390" t="s">
        <v>861</v>
      </c>
      <c r="D1390">
        <v>142</v>
      </c>
      <c r="E1390">
        <v>142</v>
      </c>
      <c r="F1390">
        <v>0.2480436201193191</v>
      </c>
      <c r="G1390">
        <v>1.24021810059659E-2</v>
      </c>
      <c r="H1390">
        <v>6.2010905029829699E-2</v>
      </c>
      <c r="I1390">
        <v>0</v>
      </c>
      <c r="J1390">
        <v>150</v>
      </c>
      <c r="K1390">
        <v>1</v>
      </c>
      <c r="L1390">
        <v>154000</v>
      </c>
      <c r="M1390" t="b">
        <v>0</v>
      </c>
    </row>
    <row r="1391" spans="1:13">
      <c r="A1391" t="s">
        <v>1756</v>
      </c>
      <c r="B1391" t="s">
        <v>861</v>
      </c>
      <c r="C1391" t="s">
        <v>861</v>
      </c>
      <c r="D1391">
        <v>142</v>
      </c>
      <c r="E1391">
        <v>142</v>
      </c>
      <c r="F1391">
        <v>0.25743091115619088</v>
      </c>
      <c r="G1391">
        <v>1.28715455578095E-2</v>
      </c>
      <c r="H1391">
        <v>6.4357727789047706E-2</v>
      </c>
      <c r="I1391">
        <v>0</v>
      </c>
      <c r="J1391">
        <v>150</v>
      </c>
      <c r="K1391">
        <v>1</v>
      </c>
      <c r="L1391">
        <v>154000</v>
      </c>
      <c r="M1391" t="b">
        <v>0</v>
      </c>
    </row>
    <row r="1392" spans="1:13">
      <c r="A1392" t="s">
        <v>1757</v>
      </c>
      <c r="B1392" t="s">
        <v>865</v>
      </c>
      <c r="C1392" t="s">
        <v>865</v>
      </c>
      <c r="D1392">
        <v>146</v>
      </c>
      <c r="E1392">
        <v>146</v>
      </c>
      <c r="F1392">
        <v>1.460765905340252</v>
      </c>
      <c r="G1392">
        <v>7.3038295267012499E-2</v>
      </c>
      <c r="H1392">
        <v>0.36519147633506288</v>
      </c>
      <c r="I1392">
        <v>0</v>
      </c>
      <c r="J1392">
        <v>150</v>
      </c>
      <c r="K1392">
        <v>1</v>
      </c>
      <c r="L1392">
        <v>154000</v>
      </c>
      <c r="M1392" t="b">
        <v>0</v>
      </c>
    </row>
    <row r="1393" spans="1:13">
      <c r="A1393" t="s">
        <v>1758</v>
      </c>
      <c r="B1393" t="s">
        <v>862</v>
      </c>
      <c r="C1393" t="s">
        <v>862</v>
      </c>
      <c r="D1393">
        <v>143</v>
      </c>
      <c r="E1393">
        <v>143</v>
      </c>
      <c r="F1393">
        <v>0.60977794378134509</v>
      </c>
      <c r="G1393">
        <v>3.04888971890672E-2</v>
      </c>
      <c r="H1393">
        <v>0.15244448594533619</v>
      </c>
      <c r="I1393">
        <v>0</v>
      </c>
      <c r="J1393">
        <v>150</v>
      </c>
      <c r="K1393">
        <v>1</v>
      </c>
      <c r="L1393">
        <v>154000</v>
      </c>
      <c r="M1393" t="b">
        <v>0</v>
      </c>
    </row>
    <row r="1394" spans="1:13">
      <c r="A1394" t="s">
        <v>1758</v>
      </c>
      <c r="B1394" t="s">
        <v>862</v>
      </c>
      <c r="C1394" t="s">
        <v>862</v>
      </c>
      <c r="D1394">
        <v>143</v>
      </c>
      <c r="E1394">
        <v>143</v>
      </c>
      <c r="F1394">
        <v>0.1615563055105009</v>
      </c>
      <c r="G1394">
        <v>8.0778152755250007E-3</v>
      </c>
      <c r="H1394">
        <v>4.0389076377625198E-2</v>
      </c>
      <c r="I1394">
        <v>0</v>
      </c>
      <c r="J1394">
        <v>150</v>
      </c>
      <c r="K1394">
        <v>1</v>
      </c>
      <c r="L1394">
        <v>154000</v>
      </c>
      <c r="M1394" t="b">
        <v>0</v>
      </c>
    </row>
    <row r="1395" spans="1:13">
      <c r="A1395" t="s">
        <v>1758</v>
      </c>
      <c r="B1395" t="s">
        <v>862</v>
      </c>
      <c r="C1395" t="s">
        <v>862</v>
      </c>
      <c r="D1395">
        <v>143</v>
      </c>
      <c r="E1395">
        <v>143</v>
      </c>
      <c r="F1395">
        <v>0.13686644968905401</v>
      </c>
      <c r="G1395">
        <v>6.8433224844527E-3</v>
      </c>
      <c r="H1395">
        <v>3.4216612422263502E-2</v>
      </c>
      <c r="I1395">
        <v>0</v>
      </c>
      <c r="J1395">
        <v>150</v>
      </c>
      <c r="K1395">
        <v>1</v>
      </c>
      <c r="L1395">
        <v>154000</v>
      </c>
      <c r="M1395" t="b">
        <v>0</v>
      </c>
    </row>
    <row r="1396" spans="1:13">
      <c r="A1396" t="s">
        <v>1758</v>
      </c>
      <c r="B1396" t="s">
        <v>862</v>
      </c>
      <c r="C1396" t="s">
        <v>862</v>
      </c>
      <c r="D1396">
        <v>143</v>
      </c>
      <c r="E1396">
        <v>143</v>
      </c>
      <c r="F1396">
        <v>0.43726353995320189</v>
      </c>
      <c r="G1396">
        <v>2.1863176997660001E-2</v>
      </c>
      <c r="H1396">
        <v>0.1093158849883004</v>
      </c>
      <c r="I1396">
        <v>0</v>
      </c>
      <c r="J1396">
        <v>150</v>
      </c>
      <c r="K1396">
        <v>1</v>
      </c>
      <c r="L1396">
        <v>154000</v>
      </c>
      <c r="M1396" t="b">
        <v>0</v>
      </c>
    </row>
    <row r="1397" spans="1:13">
      <c r="A1397" t="s">
        <v>1758</v>
      </c>
      <c r="B1397" t="s">
        <v>862</v>
      </c>
      <c r="C1397" t="s">
        <v>862</v>
      </c>
      <c r="D1397">
        <v>143</v>
      </c>
      <c r="E1397">
        <v>143</v>
      </c>
      <c r="F1397">
        <v>0.43022693318560318</v>
      </c>
      <c r="G1397">
        <v>2.15113466592801E-2</v>
      </c>
      <c r="H1397">
        <v>0.10755673329640079</v>
      </c>
      <c r="I1397">
        <v>0</v>
      </c>
      <c r="J1397">
        <v>150</v>
      </c>
      <c r="K1397">
        <v>1</v>
      </c>
      <c r="L1397">
        <v>154000</v>
      </c>
      <c r="M1397" t="b">
        <v>0</v>
      </c>
    </row>
    <row r="1398" spans="1:13">
      <c r="A1398" t="s">
        <v>1758</v>
      </c>
      <c r="B1398" t="s">
        <v>862</v>
      </c>
      <c r="C1398" t="s">
        <v>862</v>
      </c>
      <c r="D1398">
        <v>143</v>
      </c>
      <c r="E1398">
        <v>143</v>
      </c>
      <c r="F1398">
        <v>2.1332879192191379</v>
      </c>
      <c r="G1398">
        <v>0.10666439596095691</v>
      </c>
      <c r="H1398">
        <v>0.53332197980478457</v>
      </c>
      <c r="I1398">
        <v>0</v>
      </c>
      <c r="J1398">
        <v>150</v>
      </c>
      <c r="K1398">
        <v>1</v>
      </c>
      <c r="L1398">
        <v>154000</v>
      </c>
      <c r="M1398" t="b">
        <v>0</v>
      </c>
    </row>
    <row r="1399" spans="1:13">
      <c r="A1399" t="s">
        <v>1759</v>
      </c>
      <c r="B1399" t="s">
        <v>762</v>
      </c>
      <c r="C1399" t="s">
        <v>862</v>
      </c>
      <c r="D1399">
        <v>43</v>
      </c>
      <c r="E1399">
        <v>143</v>
      </c>
      <c r="F1399">
        <v>40.366729919771757</v>
      </c>
      <c r="G1399">
        <v>2.0183364959885881</v>
      </c>
      <c r="H1399">
        <v>10.091682479942939</v>
      </c>
      <c r="I1399">
        <v>0</v>
      </c>
      <c r="J1399">
        <v>150</v>
      </c>
      <c r="K1399">
        <v>1</v>
      </c>
      <c r="L1399">
        <v>154000</v>
      </c>
      <c r="M1399" t="b">
        <v>0</v>
      </c>
    </row>
    <row r="1400" spans="1:13">
      <c r="A1400" t="s">
        <v>1760</v>
      </c>
      <c r="B1400" t="s">
        <v>1077</v>
      </c>
      <c r="C1400" t="s">
        <v>762</v>
      </c>
      <c r="D1400">
        <v>358</v>
      </c>
      <c r="E1400">
        <v>43</v>
      </c>
      <c r="F1400">
        <v>42.194950889759411</v>
      </c>
      <c r="G1400">
        <v>2.1097475444879699</v>
      </c>
      <c r="H1400">
        <v>10.548737722439849</v>
      </c>
      <c r="I1400">
        <v>0</v>
      </c>
      <c r="J1400">
        <v>150</v>
      </c>
      <c r="K1400">
        <v>1</v>
      </c>
      <c r="L1400">
        <v>154000</v>
      </c>
      <c r="M1400" t="b">
        <v>0</v>
      </c>
    </row>
    <row r="1401" spans="1:13">
      <c r="A1401" t="s">
        <v>1761</v>
      </c>
      <c r="B1401" t="s">
        <v>1077</v>
      </c>
      <c r="C1401" t="s">
        <v>1077</v>
      </c>
      <c r="D1401">
        <v>358</v>
      </c>
      <c r="E1401">
        <v>358</v>
      </c>
      <c r="F1401">
        <v>0.12387533956679669</v>
      </c>
      <c r="G1401">
        <v>6.1937669783397997E-3</v>
      </c>
      <c r="H1401">
        <v>3.0968834891699101E-2</v>
      </c>
      <c r="I1401">
        <v>0</v>
      </c>
      <c r="J1401">
        <v>150</v>
      </c>
      <c r="K1401">
        <v>1</v>
      </c>
      <c r="L1401">
        <v>154000</v>
      </c>
      <c r="M1401" t="b">
        <v>0</v>
      </c>
    </row>
    <row r="1402" spans="1:13">
      <c r="A1402" t="s">
        <v>1761</v>
      </c>
      <c r="B1402" t="s">
        <v>1077</v>
      </c>
      <c r="C1402" t="s">
        <v>1077</v>
      </c>
      <c r="D1402">
        <v>358</v>
      </c>
      <c r="E1402">
        <v>358</v>
      </c>
      <c r="F1402">
        <v>0.1157139484772432</v>
      </c>
      <c r="G1402">
        <v>5.7856974238621002E-3</v>
      </c>
      <c r="H1402">
        <v>2.89284871193108E-2</v>
      </c>
      <c r="I1402">
        <v>0</v>
      </c>
      <c r="J1402">
        <v>150</v>
      </c>
      <c r="K1402">
        <v>1</v>
      </c>
      <c r="L1402">
        <v>154000</v>
      </c>
      <c r="M1402" t="b">
        <v>0</v>
      </c>
    </row>
    <row r="1403" spans="1:13">
      <c r="A1403" t="s">
        <v>1761</v>
      </c>
      <c r="B1403" t="s">
        <v>1077</v>
      </c>
      <c r="C1403" t="s">
        <v>1077</v>
      </c>
      <c r="D1403">
        <v>358</v>
      </c>
      <c r="E1403">
        <v>358</v>
      </c>
      <c r="F1403">
        <v>2.743673565378606</v>
      </c>
      <c r="G1403">
        <v>0.1371836782689303</v>
      </c>
      <c r="H1403">
        <v>0.68591839134465149</v>
      </c>
      <c r="I1403">
        <v>0</v>
      </c>
      <c r="J1403">
        <v>150</v>
      </c>
      <c r="K1403">
        <v>1</v>
      </c>
      <c r="L1403">
        <v>154000</v>
      </c>
      <c r="M1403" t="b">
        <v>0</v>
      </c>
    </row>
    <row r="1404" spans="1:13">
      <c r="A1404" t="s">
        <v>1762</v>
      </c>
      <c r="B1404" t="s">
        <v>1078</v>
      </c>
      <c r="C1404" t="s">
        <v>1077</v>
      </c>
      <c r="D1404">
        <v>359</v>
      </c>
      <c r="E1404">
        <v>358</v>
      </c>
      <c r="F1404">
        <v>43.276702129025189</v>
      </c>
      <c r="G1404">
        <v>2.16383510645126</v>
      </c>
      <c r="H1404">
        <v>10.819175532256301</v>
      </c>
      <c r="I1404">
        <v>0</v>
      </c>
      <c r="J1404">
        <v>150</v>
      </c>
      <c r="K1404">
        <v>1</v>
      </c>
      <c r="L1404">
        <v>154000</v>
      </c>
      <c r="M1404" t="b">
        <v>0</v>
      </c>
    </row>
    <row r="1405" spans="1:13">
      <c r="A1405" t="s">
        <v>1756</v>
      </c>
      <c r="B1405" t="s">
        <v>861</v>
      </c>
      <c r="C1405" t="s">
        <v>861</v>
      </c>
      <c r="D1405">
        <v>142</v>
      </c>
      <c r="E1405">
        <v>142</v>
      </c>
      <c r="F1405">
        <v>2.5486902300895942</v>
      </c>
      <c r="G1405">
        <v>0.1274345115044796</v>
      </c>
      <c r="H1405">
        <v>0.63717255752239843</v>
      </c>
      <c r="I1405">
        <v>0</v>
      </c>
      <c r="J1405">
        <v>150</v>
      </c>
      <c r="K1405">
        <v>1</v>
      </c>
      <c r="L1405">
        <v>154000</v>
      </c>
      <c r="M1405" t="b">
        <v>0</v>
      </c>
    </row>
    <row r="1406" spans="1:13">
      <c r="A1406" t="s">
        <v>1756</v>
      </c>
      <c r="B1406" t="s">
        <v>861</v>
      </c>
      <c r="C1406" t="s">
        <v>861</v>
      </c>
      <c r="D1406">
        <v>142</v>
      </c>
      <c r="E1406">
        <v>142</v>
      </c>
      <c r="F1406">
        <v>4.7888113318640304</v>
      </c>
      <c r="G1406">
        <v>0.2394405665932014</v>
      </c>
      <c r="H1406">
        <v>1.1972028329660069</v>
      </c>
      <c r="I1406">
        <v>0</v>
      </c>
      <c r="J1406">
        <v>150</v>
      </c>
      <c r="K1406">
        <v>1</v>
      </c>
      <c r="L1406">
        <v>154000</v>
      </c>
      <c r="M1406" t="b">
        <v>0</v>
      </c>
    </row>
    <row r="1407" spans="1:13">
      <c r="A1407" t="s">
        <v>1756</v>
      </c>
      <c r="B1407" t="s">
        <v>861</v>
      </c>
      <c r="C1407" t="s">
        <v>861</v>
      </c>
      <c r="D1407">
        <v>142</v>
      </c>
      <c r="E1407">
        <v>142</v>
      </c>
      <c r="F1407">
        <v>8.5265471792423639</v>
      </c>
      <c r="G1407">
        <v>0.42632735896211821</v>
      </c>
      <c r="H1407">
        <v>2.131636794810591</v>
      </c>
      <c r="I1407">
        <v>0</v>
      </c>
      <c r="J1407">
        <v>150</v>
      </c>
      <c r="K1407">
        <v>1</v>
      </c>
      <c r="L1407">
        <v>154000</v>
      </c>
      <c r="M1407" t="b">
        <v>0</v>
      </c>
    </row>
    <row r="1408" spans="1:13">
      <c r="A1408" t="s">
        <v>1763</v>
      </c>
      <c r="B1408" t="s">
        <v>1079</v>
      </c>
      <c r="C1408" t="s">
        <v>1080</v>
      </c>
      <c r="D1408">
        <v>360</v>
      </c>
      <c r="E1408">
        <v>361</v>
      </c>
      <c r="F1408">
        <v>23.360348291164279</v>
      </c>
      <c r="G1408">
        <v>1.1680174145582141</v>
      </c>
      <c r="H1408">
        <v>5.8400870727910688</v>
      </c>
      <c r="I1408">
        <v>0</v>
      </c>
      <c r="J1408">
        <v>150</v>
      </c>
      <c r="K1408">
        <v>1</v>
      </c>
      <c r="L1408">
        <v>154000</v>
      </c>
      <c r="M1408" t="b">
        <v>0</v>
      </c>
    </row>
    <row r="1409" spans="1:13">
      <c r="A1409" t="s">
        <v>1764</v>
      </c>
      <c r="B1409" t="s">
        <v>1079</v>
      </c>
      <c r="C1409" t="s">
        <v>1081</v>
      </c>
      <c r="D1409">
        <v>360</v>
      </c>
      <c r="E1409">
        <v>362</v>
      </c>
      <c r="F1409">
        <v>8.0450348256344348</v>
      </c>
      <c r="G1409">
        <v>0.4022517412817217</v>
      </c>
      <c r="H1409">
        <v>2.0112587064086092</v>
      </c>
      <c r="I1409">
        <v>0</v>
      </c>
      <c r="J1409">
        <v>150</v>
      </c>
      <c r="K1409">
        <v>1</v>
      </c>
      <c r="L1409">
        <v>154000</v>
      </c>
      <c r="M1409" t="b">
        <v>0</v>
      </c>
    </row>
    <row r="1410" spans="1:13">
      <c r="A1410" t="s">
        <v>1765</v>
      </c>
      <c r="B1410" t="s">
        <v>1079</v>
      </c>
      <c r="C1410" t="s">
        <v>1079</v>
      </c>
      <c r="D1410">
        <v>360</v>
      </c>
      <c r="E1410">
        <v>360</v>
      </c>
      <c r="F1410">
        <v>4.1966718790482576</v>
      </c>
      <c r="G1410">
        <v>0.2098335939524128</v>
      </c>
      <c r="H1410">
        <v>1.0491679697620639</v>
      </c>
      <c r="I1410">
        <v>0</v>
      </c>
      <c r="J1410">
        <v>150</v>
      </c>
      <c r="K1410">
        <v>1</v>
      </c>
      <c r="L1410">
        <v>154000</v>
      </c>
      <c r="M1410" t="b">
        <v>0</v>
      </c>
    </row>
    <row r="1411" spans="1:13">
      <c r="A1411" t="s">
        <v>1766</v>
      </c>
      <c r="B1411" t="s">
        <v>948</v>
      </c>
      <c r="C1411" t="s">
        <v>948</v>
      </c>
      <c r="D1411">
        <v>229</v>
      </c>
      <c r="E1411">
        <v>229</v>
      </c>
      <c r="F1411">
        <v>1.163082151500388</v>
      </c>
      <c r="G1411">
        <v>5.8154107575019397E-2</v>
      </c>
      <c r="H1411">
        <v>0.2907705378750971</v>
      </c>
      <c r="I1411">
        <v>0</v>
      </c>
      <c r="J1411">
        <v>150</v>
      </c>
      <c r="K1411">
        <v>1</v>
      </c>
      <c r="L1411">
        <v>154000</v>
      </c>
      <c r="M1411" t="b">
        <v>0</v>
      </c>
    </row>
    <row r="1412" spans="1:13">
      <c r="A1412" t="s">
        <v>1767</v>
      </c>
      <c r="B1412" t="s">
        <v>1082</v>
      </c>
      <c r="C1412" t="s">
        <v>1083</v>
      </c>
      <c r="D1412">
        <v>363</v>
      </c>
      <c r="E1412">
        <v>364</v>
      </c>
      <c r="F1412">
        <v>8.4732403642892411</v>
      </c>
      <c r="G1412">
        <v>0.42366201821446209</v>
      </c>
      <c r="H1412">
        <v>2.1183100910723098</v>
      </c>
      <c r="I1412">
        <v>0</v>
      </c>
      <c r="J1412">
        <v>150</v>
      </c>
      <c r="K1412">
        <v>1</v>
      </c>
      <c r="L1412">
        <v>154000</v>
      </c>
      <c r="M1412" t="b">
        <v>0</v>
      </c>
    </row>
    <row r="1413" spans="1:13">
      <c r="A1413" t="s">
        <v>1768</v>
      </c>
      <c r="B1413" t="s">
        <v>966</v>
      </c>
      <c r="C1413" t="s">
        <v>1082</v>
      </c>
      <c r="D1413">
        <v>247</v>
      </c>
      <c r="E1413">
        <v>363</v>
      </c>
      <c r="F1413">
        <v>13.933829005107709</v>
      </c>
      <c r="G1413">
        <v>0.69669145025538581</v>
      </c>
      <c r="H1413">
        <v>3.4834572512769291</v>
      </c>
      <c r="I1413">
        <v>0</v>
      </c>
      <c r="J1413">
        <v>150</v>
      </c>
      <c r="K1413">
        <v>1</v>
      </c>
      <c r="L1413">
        <v>154000</v>
      </c>
      <c r="M1413" t="b">
        <v>0</v>
      </c>
    </row>
    <row r="1414" spans="1:13">
      <c r="A1414" t="s">
        <v>1769</v>
      </c>
      <c r="B1414" t="s">
        <v>1084</v>
      </c>
      <c r="C1414" t="s">
        <v>1084</v>
      </c>
      <c r="D1414">
        <v>365</v>
      </c>
      <c r="E1414">
        <v>365</v>
      </c>
      <c r="F1414">
        <v>2.0665132895695351</v>
      </c>
      <c r="G1414">
        <v>0.1033256644784767</v>
      </c>
      <c r="H1414">
        <v>0.51662832239238365</v>
      </c>
      <c r="I1414">
        <v>0</v>
      </c>
      <c r="J1414">
        <v>150</v>
      </c>
      <c r="K1414">
        <v>1</v>
      </c>
      <c r="L1414">
        <v>154000</v>
      </c>
      <c r="M1414" t="b">
        <v>0</v>
      </c>
    </row>
    <row r="1415" spans="1:13">
      <c r="A1415" t="s">
        <v>1769</v>
      </c>
      <c r="B1415" t="s">
        <v>1084</v>
      </c>
      <c r="C1415" t="s">
        <v>1084</v>
      </c>
      <c r="D1415">
        <v>365</v>
      </c>
      <c r="E1415">
        <v>365</v>
      </c>
      <c r="F1415">
        <v>0.11189998911952111</v>
      </c>
      <c r="G1415">
        <v>5.5949994559759998E-3</v>
      </c>
      <c r="H1415">
        <v>2.79749972798802E-2</v>
      </c>
      <c r="I1415">
        <v>0</v>
      </c>
      <c r="J1415">
        <v>150</v>
      </c>
      <c r="K1415">
        <v>1</v>
      </c>
      <c r="L1415">
        <v>154000</v>
      </c>
      <c r="M1415" t="b">
        <v>0</v>
      </c>
    </row>
    <row r="1416" spans="1:13">
      <c r="A1416" t="s">
        <v>1769</v>
      </c>
      <c r="B1416" t="s">
        <v>1084</v>
      </c>
      <c r="C1416" t="s">
        <v>1084</v>
      </c>
      <c r="D1416">
        <v>365</v>
      </c>
      <c r="E1416">
        <v>365</v>
      </c>
      <c r="F1416">
        <v>0.1213102363586353</v>
      </c>
      <c r="G1416">
        <v>6.0655118179316998E-3</v>
      </c>
      <c r="H1416">
        <v>3.0327559089658802E-2</v>
      </c>
      <c r="I1416">
        <v>0</v>
      </c>
      <c r="J1416">
        <v>150</v>
      </c>
      <c r="K1416">
        <v>1</v>
      </c>
      <c r="L1416">
        <v>154000</v>
      </c>
      <c r="M1416" t="b">
        <v>0</v>
      </c>
    </row>
    <row r="1417" spans="1:13">
      <c r="A1417" t="s">
        <v>1770</v>
      </c>
      <c r="B1417" t="s">
        <v>1084</v>
      </c>
      <c r="C1417" t="s">
        <v>839</v>
      </c>
      <c r="D1417">
        <v>365</v>
      </c>
      <c r="E1417">
        <v>120</v>
      </c>
      <c r="F1417">
        <v>16.023648437951731</v>
      </c>
      <c r="G1417">
        <v>0.80118242189758648</v>
      </c>
      <c r="H1417">
        <v>4.005912109487932</v>
      </c>
      <c r="I1417">
        <v>0</v>
      </c>
      <c r="J1417">
        <v>150</v>
      </c>
      <c r="K1417">
        <v>1</v>
      </c>
      <c r="L1417">
        <v>154000</v>
      </c>
      <c r="M1417" t="b">
        <v>0</v>
      </c>
    </row>
    <row r="1418" spans="1:13">
      <c r="A1418" t="s">
        <v>1771</v>
      </c>
      <c r="B1418" t="s">
        <v>913</v>
      </c>
      <c r="C1418" t="s">
        <v>913</v>
      </c>
      <c r="D1418">
        <v>194</v>
      </c>
      <c r="E1418">
        <v>194</v>
      </c>
      <c r="F1418">
        <v>1.3315857331306939</v>
      </c>
      <c r="G1418">
        <v>6.6579286656534703E-2</v>
      </c>
      <c r="H1418">
        <v>0.33289643328267349</v>
      </c>
      <c r="I1418">
        <v>0</v>
      </c>
      <c r="J1418">
        <v>150</v>
      </c>
      <c r="K1418">
        <v>1</v>
      </c>
      <c r="L1418">
        <v>154000</v>
      </c>
      <c r="M1418" t="b">
        <v>0</v>
      </c>
    </row>
    <row r="1419" spans="1:13">
      <c r="A1419" t="s">
        <v>1771</v>
      </c>
      <c r="B1419" t="s">
        <v>913</v>
      </c>
      <c r="C1419" t="s">
        <v>913</v>
      </c>
      <c r="D1419">
        <v>194</v>
      </c>
      <c r="E1419">
        <v>194</v>
      </c>
      <c r="F1419">
        <v>0.79233027415066448</v>
      </c>
      <c r="G1419">
        <v>3.9616513707533198E-2</v>
      </c>
      <c r="H1419">
        <v>0.19808256853766609</v>
      </c>
      <c r="I1419">
        <v>0</v>
      </c>
      <c r="J1419">
        <v>150</v>
      </c>
      <c r="K1419">
        <v>1</v>
      </c>
      <c r="L1419">
        <v>154000</v>
      </c>
      <c r="M1419" t="b">
        <v>0</v>
      </c>
    </row>
    <row r="1420" spans="1:13">
      <c r="A1420" t="s">
        <v>1772</v>
      </c>
      <c r="B1420" t="s">
        <v>1085</v>
      </c>
      <c r="C1420" t="s">
        <v>913</v>
      </c>
      <c r="D1420">
        <v>366</v>
      </c>
      <c r="E1420">
        <v>194</v>
      </c>
      <c r="F1420">
        <v>31.163501010423921</v>
      </c>
      <c r="G1420">
        <v>1.558175050521196</v>
      </c>
      <c r="H1420">
        <v>7.7908752526059804</v>
      </c>
      <c r="I1420">
        <v>0</v>
      </c>
      <c r="J1420">
        <v>150</v>
      </c>
      <c r="K1420">
        <v>1</v>
      </c>
      <c r="L1420">
        <v>154000</v>
      </c>
      <c r="M1420" t="b">
        <v>0</v>
      </c>
    </row>
    <row r="1421" spans="1:13">
      <c r="A1421" t="s">
        <v>1773</v>
      </c>
      <c r="B1421" t="s">
        <v>1085</v>
      </c>
      <c r="C1421" t="s">
        <v>880</v>
      </c>
      <c r="D1421">
        <v>366</v>
      </c>
      <c r="E1421">
        <v>161</v>
      </c>
      <c r="F1421">
        <v>60.425493737373912</v>
      </c>
      <c r="G1421">
        <v>3.0212746868686962</v>
      </c>
      <c r="H1421">
        <v>15.10637343434348</v>
      </c>
      <c r="I1421">
        <v>0</v>
      </c>
      <c r="J1421">
        <v>150</v>
      </c>
      <c r="K1421">
        <v>1</v>
      </c>
      <c r="L1421">
        <v>154000</v>
      </c>
      <c r="M1421" t="b">
        <v>0</v>
      </c>
    </row>
    <row r="1422" spans="1:13">
      <c r="A1422" t="s">
        <v>1774</v>
      </c>
      <c r="B1422" t="s">
        <v>1086</v>
      </c>
      <c r="C1422" t="s">
        <v>1087</v>
      </c>
      <c r="D1422">
        <v>367</v>
      </c>
      <c r="E1422">
        <v>368</v>
      </c>
      <c r="F1422">
        <v>18.798530238651651</v>
      </c>
      <c r="G1422">
        <v>0.93992651193258281</v>
      </c>
      <c r="H1422">
        <v>4.6996325596629136</v>
      </c>
      <c r="I1422">
        <v>0</v>
      </c>
      <c r="J1422">
        <v>150</v>
      </c>
      <c r="K1422">
        <v>1</v>
      </c>
      <c r="L1422">
        <v>154000</v>
      </c>
      <c r="M1422" t="b">
        <v>0</v>
      </c>
    </row>
    <row r="1423" spans="1:13">
      <c r="A1423" t="s">
        <v>1775</v>
      </c>
      <c r="B1423" t="s">
        <v>1026</v>
      </c>
      <c r="C1423" t="s">
        <v>1086</v>
      </c>
      <c r="D1423">
        <v>307</v>
      </c>
      <c r="E1423">
        <v>367</v>
      </c>
      <c r="F1423">
        <v>18.812107081415888</v>
      </c>
      <c r="G1423">
        <v>0.9406053540707946</v>
      </c>
      <c r="H1423">
        <v>4.703026770353973</v>
      </c>
      <c r="I1423">
        <v>0</v>
      </c>
      <c r="J1423">
        <v>150</v>
      </c>
      <c r="K1423">
        <v>1</v>
      </c>
      <c r="L1423">
        <v>154000</v>
      </c>
      <c r="M1423" t="b">
        <v>0</v>
      </c>
    </row>
    <row r="1424" spans="1:13">
      <c r="A1424" t="s">
        <v>1776</v>
      </c>
      <c r="B1424" t="s">
        <v>981</v>
      </c>
      <c r="C1424" t="s">
        <v>1086</v>
      </c>
      <c r="D1424">
        <v>262</v>
      </c>
      <c r="E1424">
        <v>367</v>
      </c>
      <c r="F1424">
        <v>15.32362474351919</v>
      </c>
      <c r="G1424">
        <v>0.76618123717595932</v>
      </c>
      <c r="H1424">
        <v>3.830906185879797</v>
      </c>
      <c r="I1424">
        <v>0</v>
      </c>
      <c r="J1424">
        <v>150</v>
      </c>
      <c r="K1424">
        <v>1</v>
      </c>
      <c r="L1424">
        <v>154000</v>
      </c>
      <c r="M1424" t="b">
        <v>0</v>
      </c>
    </row>
    <row r="1425" spans="1:13">
      <c r="A1425" t="s">
        <v>1777</v>
      </c>
      <c r="B1425" t="s">
        <v>965</v>
      </c>
      <c r="C1425" t="s">
        <v>965</v>
      </c>
      <c r="D1425">
        <v>246</v>
      </c>
      <c r="E1425">
        <v>246</v>
      </c>
      <c r="F1425">
        <v>0.17933999076016249</v>
      </c>
      <c r="G1425">
        <v>8.9669995380080997E-3</v>
      </c>
      <c r="H1425">
        <v>4.4834997690040602E-2</v>
      </c>
      <c r="I1425">
        <v>0</v>
      </c>
      <c r="J1425">
        <v>150</v>
      </c>
      <c r="K1425">
        <v>1</v>
      </c>
      <c r="L1425">
        <v>154000</v>
      </c>
      <c r="M1425" t="b">
        <v>0</v>
      </c>
    </row>
    <row r="1426" spans="1:13">
      <c r="A1426" t="s">
        <v>1777</v>
      </c>
      <c r="B1426" t="s">
        <v>965</v>
      </c>
      <c r="C1426" t="s">
        <v>965</v>
      </c>
      <c r="D1426">
        <v>246</v>
      </c>
      <c r="E1426">
        <v>246</v>
      </c>
      <c r="F1426">
        <v>0.17635630885492251</v>
      </c>
      <c r="G1426">
        <v>8.8178154427460999E-3</v>
      </c>
      <c r="H1426">
        <v>4.40890772137306E-2</v>
      </c>
      <c r="I1426">
        <v>0</v>
      </c>
      <c r="J1426">
        <v>150</v>
      </c>
      <c r="K1426">
        <v>1</v>
      </c>
      <c r="L1426">
        <v>154000</v>
      </c>
      <c r="M1426" t="b">
        <v>0</v>
      </c>
    </row>
    <row r="1427" spans="1:13">
      <c r="A1427" t="s">
        <v>1778</v>
      </c>
      <c r="B1427" t="s">
        <v>1087</v>
      </c>
      <c r="C1427" t="s">
        <v>960</v>
      </c>
      <c r="D1427">
        <v>368</v>
      </c>
      <c r="E1427">
        <v>241</v>
      </c>
      <c r="F1427">
        <v>20.312871520772809</v>
      </c>
      <c r="G1427">
        <v>1.0156435760386411</v>
      </c>
      <c r="H1427">
        <v>5.0782178801932032</v>
      </c>
      <c r="I1427">
        <v>0</v>
      </c>
      <c r="J1427">
        <v>150</v>
      </c>
      <c r="K1427">
        <v>1</v>
      </c>
      <c r="L1427">
        <v>154000</v>
      </c>
      <c r="M1427" t="b">
        <v>0</v>
      </c>
    </row>
    <row r="1428" spans="1:13">
      <c r="A1428" t="s">
        <v>1779</v>
      </c>
      <c r="B1428" t="s">
        <v>1053</v>
      </c>
      <c r="C1428" t="s">
        <v>1053</v>
      </c>
      <c r="D1428">
        <v>334</v>
      </c>
      <c r="E1428">
        <v>334</v>
      </c>
      <c r="F1428">
        <v>9.5427397237897296E-2</v>
      </c>
      <c r="G1428">
        <v>4.7713698618947996E-3</v>
      </c>
      <c r="H1428">
        <v>2.38568493094743E-2</v>
      </c>
      <c r="I1428">
        <v>0</v>
      </c>
      <c r="J1428">
        <v>150</v>
      </c>
      <c r="K1428">
        <v>1</v>
      </c>
      <c r="L1428">
        <v>154000</v>
      </c>
      <c r="M1428" t="b">
        <v>0</v>
      </c>
    </row>
    <row r="1429" spans="1:13">
      <c r="A1429" t="s">
        <v>1780</v>
      </c>
      <c r="B1429" t="s">
        <v>1088</v>
      </c>
      <c r="C1429" t="s">
        <v>1089</v>
      </c>
      <c r="D1429">
        <v>369</v>
      </c>
      <c r="E1429">
        <v>370</v>
      </c>
      <c r="F1429">
        <v>28.735493712738229</v>
      </c>
      <c r="G1429">
        <v>1.436774685636911</v>
      </c>
      <c r="H1429">
        <v>7.1838734281845564</v>
      </c>
      <c r="I1429">
        <v>0</v>
      </c>
      <c r="J1429">
        <v>150</v>
      </c>
      <c r="K1429">
        <v>1</v>
      </c>
      <c r="L1429">
        <v>154000</v>
      </c>
      <c r="M1429" t="b">
        <v>0</v>
      </c>
    </row>
    <row r="1430" spans="1:13">
      <c r="A1430" t="s">
        <v>1781</v>
      </c>
      <c r="B1430" t="s">
        <v>1089</v>
      </c>
      <c r="C1430" t="s">
        <v>955</v>
      </c>
      <c r="D1430">
        <v>370</v>
      </c>
      <c r="E1430">
        <v>236</v>
      </c>
      <c r="F1430">
        <v>26.721853408289391</v>
      </c>
      <c r="G1430">
        <v>1.33609267041447</v>
      </c>
      <c r="H1430">
        <v>6.6804633520723469</v>
      </c>
      <c r="I1430">
        <v>0</v>
      </c>
      <c r="J1430">
        <v>150</v>
      </c>
      <c r="K1430">
        <v>1</v>
      </c>
      <c r="L1430">
        <v>154000</v>
      </c>
      <c r="M1430" t="b">
        <v>0</v>
      </c>
    </row>
    <row r="1431" spans="1:13">
      <c r="A1431" t="s">
        <v>1782</v>
      </c>
      <c r="B1431" t="s">
        <v>955</v>
      </c>
      <c r="C1431" t="s">
        <v>838</v>
      </c>
      <c r="D1431">
        <v>236</v>
      </c>
      <c r="E1431">
        <v>119</v>
      </c>
      <c r="F1431">
        <v>10.59419139491767</v>
      </c>
      <c r="G1431">
        <v>0.52970956974588346</v>
      </c>
      <c r="H1431">
        <v>2.6485478487294172</v>
      </c>
      <c r="I1431">
        <v>0</v>
      </c>
      <c r="J1431">
        <v>150</v>
      </c>
      <c r="K1431">
        <v>1</v>
      </c>
      <c r="L1431">
        <v>154000</v>
      </c>
      <c r="M1431" t="b">
        <v>0</v>
      </c>
    </row>
    <row r="1432" spans="1:13">
      <c r="A1432" t="s">
        <v>1650</v>
      </c>
      <c r="B1432" t="s">
        <v>951</v>
      </c>
      <c r="C1432" t="s">
        <v>951</v>
      </c>
      <c r="D1432">
        <v>232</v>
      </c>
      <c r="E1432">
        <v>232</v>
      </c>
      <c r="F1432">
        <v>0.59392653246750138</v>
      </c>
      <c r="G1432">
        <v>2.9696326623375E-2</v>
      </c>
      <c r="H1432">
        <v>0.14848163311687529</v>
      </c>
      <c r="I1432">
        <v>0</v>
      </c>
      <c r="J1432">
        <v>150</v>
      </c>
      <c r="K1432">
        <v>1</v>
      </c>
      <c r="L1432">
        <v>154000</v>
      </c>
      <c r="M1432" t="b">
        <v>0</v>
      </c>
    </row>
    <row r="1433" spans="1:13">
      <c r="A1433" t="s">
        <v>1783</v>
      </c>
      <c r="B1433" t="s">
        <v>981</v>
      </c>
      <c r="C1433" t="s">
        <v>951</v>
      </c>
      <c r="D1433">
        <v>262</v>
      </c>
      <c r="E1433">
        <v>232</v>
      </c>
      <c r="F1433">
        <v>17.652356004294699</v>
      </c>
      <c r="G1433">
        <v>0.88261780021473479</v>
      </c>
      <c r="H1433">
        <v>4.4130890010736739</v>
      </c>
      <c r="I1433">
        <v>0</v>
      </c>
      <c r="J1433">
        <v>150</v>
      </c>
      <c r="K1433">
        <v>1</v>
      </c>
      <c r="L1433">
        <v>154000</v>
      </c>
      <c r="M1433" t="b">
        <v>0</v>
      </c>
    </row>
    <row r="1434" spans="1:13">
      <c r="A1434" t="s">
        <v>1598</v>
      </c>
      <c r="B1434" t="s">
        <v>863</v>
      </c>
      <c r="C1434" t="s">
        <v>863</v>
      </c>
      <c r="D1434">
        <v>144</v>
      </c>
      <c r="E1434">
        <v>144</v>
      </c>
      <c r="F1434">
        <v>4.2974912414194204</v>
      </c>
      <c r="G1434">
        <v>0.214874562070971</v>
      </c>
      <c r="H1434">
        <v>1.0743728103548551</v>
      </c>
      <c r="I1434">
        <v>0</v>
      </c>
      <c r="J1434">
        <v>150</v>
      </c>
      <c r="K1434">
        <v>1</v>
      </c>
      <c r="L1434">
        <v>154000</v>
      </c>
      <c r="M1434" t="b">
        <v>0</v>
      </c>
    </row>
    <row r="1435" spans="1:13">
      <c r="A1435" t="s">
        <v>1784</v>
      </c>
      <c r="B1435" t="s">
        <v>946</v>
      </c>
      <c r="C1435" t="s">
        <v>1080</v>
      </c>
      <c r="D1435">
        <v>227</v>
      </c>
      <c r="E1435">
        <v>361</v>
      </c>
      <c r="F1435">
        <v>14.23458111339809</v>
      </c>
      <c r="G1435">
        <v>0.71172905566990441</v>
      </c>
      <c r="H1435">
        <v>3.5586452783495219</v>
      </c>
      <c r="I1435">
        <v>0</v>
      </c>
      <c r="J1435">
        <v>150</v>
      </c>
      <c r="K1435">
        <v>1</v>
      </c>
      <c r="L1435">
        <v>154000</v>
      </c>
      <c r="M1435" t="b">
        <v>0</v>
      </c>
    </row>
    <row r="1436" spans="1:13">
      <c r="A1436" t="s">
        <v>1785</v>
      </c>
      <c r="B1436" t="s">
        <v>997</v>
      </c>
      <c r="C1436" t="s">
        <v>1007</v>
      </c>
      <c r="D1436">
        <v>278</v>
      </c>
      <c r="E1436">
        <v>288</v>
      </c>
      <c r="F1436">
        <v>20.871715675544451</v>
      </c>
      <c r="G1436">
        <v>1.043585783777222</v>
      </c>
      <c r="H1436">
        <v>5.2179289188861118</v>
      </c>
      <c r="I1436">
        <v>0</v>
      </c>
      <c r="J1436">
        <v>150</v>
      </c>
      <c r="K1436">
        <v>1</v>
      </c>
      <c r="L1436">
        <v>154000</v>
      </c>
      <c r="M1436" t="b">
        <v>0</v>
      </c>
    </row>
    <row r="1437" spans="1:13">
      <c r="A1437" t="s">
        <v>1786</v>
      </c>
      <c r="B1437" t="s">
        <v>997</v>
      </c>
      <c r="C1437" t="s">
        <v>1090</v>
      </c>
      <c r="D1437">
        <v>278</v>
      </c>
      <c r="E1437">
        <v>371</v>
      </c>
      <c r="F1437">
        <v>11.852405276598629</v>
      </c>
      <c r="G1437">
        <v>0.59262026382993127</v>
      </c>
      <c r="H1437">
        <v>2.963101319149656</v>
      </c>
      <c r="I1437">
        <v>0</v>
      </c>
      <c r="J1437">
        <v>150</v>
      </c>
      <c r="K1437">
        <v>1</v>
      </c>
      <c r="L1437">
        <v>154000</v>
      </c>
      <c r="M1437" t="b">
        <v>0</v>
      </c>
    </row>
    <row r="1438" spans="1:13">
      <c r="A1438" t="s">
        <v>1787</v>
      </c>
      <c r="B1438" t="s">
        <v>997</v>
      </c>
      <c r="C1438" t="s">
        <v>997</v>
      </c>
      <c r="D1438">
        <v>278</v>
      </c>
      <c r="E1438">
        <v>278</v>
      </c>
      <c r="F1438">
        <v>4.5748922307332371</v>
      </c>
      <c r="G1438">
        <v>0.22874461153666181</v>
      </c>
      <c r="H1438">
        <v>1.1437230576833091</v>
      </c>
      <c r="I1438">
        <v>0</v>
      </c>
      <c r="J1438">
        <v>150</v>
      </c>
      <c r="K1438">
        <v>1</v>
      </c>
      <c r="L1438">
        <v>154000</v>
      </c>
      <c r="M1438" t="b">
        <v>0</v>
      </c>
    </row>
    <row r="1439" spans="1:13">
      <c r="A1439" t="s">
        <v>1788</v>
      </c>
      <c r="B1439" t="s">
        <v>981</v>
      </c>
      <c r="C1439" t="s">
        <v>965</v>
      </c>
      <c r="D1439">
        <v>262</v>
      </c>
      <c r="E1439">
        <v>246</v>
      </c>
      <c r="F1439">
        <v>7.9224524132695704</v>
      </c>
      <c r="G1439">
        <v>0.39612262066347848</v>
      </c>
      <c r="H1439">
        <v>1.980613103317393</v>
      </c>
      <c r="I1439">
        <v>0</v>
      </c>
      <c r="J1439">
        <v>150</v>
      </c>
      <c r="K1439">
        <v>1</v>
      </c>
      <c r="L1439">
        <v>154000</v>
      </c>
      <c r="M1439" t="b">
        <v>0</v>
      </c>
    </row>
    <row r="1440" spans="1:13">
      <c r="A1440" t="s">
        <v>1789</v>
      </c>
      <c r="B1440" t="s">
        <v>951</v>
      </c>
      <c r="C1440" t="s">
        <v>1045</v>
      </c>
      <c r="D1440">
        <v>232</v>
      </c>
      <c r="E1440">
        <v>326</v>
      </c>
      <c r="F1440">
        <v>27.528127164090009</v>
      </c>
      <c r="G1440">
        <v>1.3764063582045001</v>
      </c>
      <c r="H1440">
        <v>6.8820317910225022</v>
      </c>
      <c r="I1440">
        <v>0</v>
      </c>
      <c r="J1440">
        <v>150</v>
      </c>
      <c r="K1440">
        <v>1</v>
      </c>
      <c r="L1440">
        <v>154000</v>
      </c>
      <c r="M1440" t="b">
        <v>0</v>
      </c>
    </row>
    <row r="1441" spans="1:13">
      <c r="A1441" t="s">
        <v>1790</v>
      </c>
      <c r="B1441" t="s">
        <v>767</v>
      </c>
      <c r="C1441" t="s">
        <v>895</v>
      </c>
      <c r="D1441">
        <v>48</v>
      </c>
      <c r="E1441">
        <v>176</v>
      </c>
      <c r="F1441">
        <v>19.179865612922811</v>
      </c>
      <c r="G1441">
        <v>0.95899328064614042</v>
      </c>
      <c r="H1441">
        <v>4.7949664032307027</v>
      </c>
      <c r="I1441">
        <v>0</v>
      </c>
      <c r="J1441">
        <v>800</v>
      </c>
      <c r="K1441">
        <v>1</v>
      </c>
      <c r="L1441">
        <v>345000</v>
      </c>
      <c r="M1441" t="b">
        <v>0</v>
      </c>
    </row>
    <row r="1442" spans="1:13">
      <c r="A1442" t="s">
        <v>1791</v>
      </c>
      <c r="B1442" t="s">
        <v>767</v>
      </c>
      <c r="C1442" t="s">
        <v>766</v>
      </c>
      <c r="D1442">
        <v>48</v>
      </c>
      <c r="E1442">
        <v>47</v>
      </c>
      <c r="F1442">
        <v>17.65351336129012</v>
      </c>
      <c r="G1442">
        <v>0.88267566806450604</v>
      </c>
      <c r="H1442">
        <v>4.41337834032253</v>
      </c>
      <c r="I1442">
        <v>0</v>
      </c>
      <c r="J1442">
        <v>150</v>
      </c>
      <c r="K1442">
        <v>1</v>
      </c>
      <c r="L1442">
        <v>154000</v>
      </c>
      <c r="M1442" t="b">
        <v>0</v>
      </c>
    </row>
    <row r="1443" spans="1:13">
      <c r="A1443" t="s">
        <v>1387</v>
      </c>
      <c r="B1443" t="s">
        <v>890</v>
      </c>
      <c r="C1443" t="s">
        <v>890</v>
      </c>
      <c r="D1443">
        <v>171</v>
      </c>
      <c r="E1443">
        <v>171</v>
      </c>
      <c r="F1443">
        <v>2.6675992132932391</v>
      </c>
      <c r="G1443">
        <v>0.1333799606646619</v>
      </c>
      <c r="H1443">
        <v>0.66689980332330967</v>
      </c>
      <c r="I1443">
        <v>0</v>
      </c>
      <c r="J1443">
        <v>150</v>
      </c>
      <c r="K1443">
        <v>1</v>
      </c>
      <c r="L1443">
        <v>154000</v>
      </c>
      <c r="M1443" t="b">
        <v>0</v>
      </c>
    </row>
    <row r="1444" spans="1:13">
      <c r="A1444" t="s">
        <v>1792</v>
      </c>
      <c r="B1444" t="s">
        <v>890</v>
      </c>
      <c r="C1444" t="s">
        <v>1091</v>
      </c>
      <c r="D1444">
        <v>171</v>
      </c>
      <c r="E1444">
        <v>372</v>
      </c>
      <c r="F1444">
        <v>11.83872051127876</v>
      </c>
      <c r="G1444">
        <v>0.59193602556393798</v>
      </c>
      <c r="H1444">
        <v>2.95968012781969</v>
      </c>
      <c r="I1444">
        <v>0</v>
      </c>
      <c r="J1444">
        <v>150</v>
      </c>
      <c r="K1444">
        <v>1</v>
      </c>
      <c r="L1444">
        <v>154000</v>
      </c>
      <c r="M1444" t="b">
        <v>0</v>
      </c>
    </row>
    <row r="1445" spans="1:13">
      <c r="A1445" t="s">
        <v>1387</v>
      </c>
      <c r="B1445" t="s">
        <v>890</v>
      </c>
      <c r="C1445" t="s">
        <v>890</v>
      </c>
      <c r="D1445">
        <v>171</v>
      </c>
      <c r="E1445">
        <v>171</v>
      </c>
      <c r="F1445">
        <v>8.1626063258469514</v>
      </c>
      <c r="G1445">
        <v>0.40813031629234758</v>
      </c>
      <c r="H1445">
        <v>2.0406515814617379</v>
      </c>
      <c r="I1445">
        <v>0</v>
      </c>
      <c r="J1445">
        <v>150</v>
      </c>
      <c r="K1445">
        <v>1</v>
      </c>
      <c r="L1445">
        <v>154000</v>
      </c>
      <c r="M1445" t="b">
        <v>0</v>
      </c>
    </row>
    <row r="1446" spans="1:13">
      <c r="A1446" t="s">
        <v>1793</v>
      </c>
      <c r="B1446" t="s">
        <v>1092</v>
      </c>
      <c r="C1446" t="s">
        <v>890</v>
      </c>
      <c r="D1446">
        <v>373</v>
      </c>
      <c r="E1446">
        <v>171</v>
      </c>
      <c r="F1446">
        <v>34.445831818241963</v>
      </c>
      <c r="G1446">
        <v>1.7222915909120979</v>
      </c>
      <c r="H1446">
        <v>8.611457954560489</v>
      </c>
      <c r="I1446">
        <v>0</v>
      </c>
      <c r="J1446">
        <v>150</v>
      </c>
      <c r="K1446">
        <v>1</v>
      </c>
      <c r="L1446">
        <v>154000</v>
      </c>
      <c r="M1446" t="b">
        <v>0</v>
      </c>
    </row>
    <row r="1447" spans="1:13">
      <c r="A1447" t="s">
        <v>1794</v>
      </c>
      <c r="B1447" t="s">
        <v>1093</v>
      </c>
      <c r="C1447" t="s">
        <v>1094</v>
      </c>
      <c r="D1447">
        <v>374</v>
      </c>
      <c r="E1447">
        <v>375</v>
      </c>
      <c r="F1447">
        <v>8.1342620279715998</v>
      </c>
      <c r="G1447">
        <v>0.40671310139858002</v>
      </c>
      <c r="H1447">
        <v>2.0335655069929</v>
      </c>
      <c r="I1447">
        <v>0</v>
      </c>
      <c r="J1447">
        <v>150</v>
      </c>
      <c r="K1447">
        <v>1</v>
      </c>
      <c r="L1447">
        <v>154000</v>
      </c>
      <c r="M1447" t="b">
        <v>0</v>
      </c>
    </row>
    <row r="1448" spans="1:13">
      <c r="A1448" t="s">
        <v>1795</v>
      </c>
      <c r="B1448" t="s">
        <v>1095</v>
      </c>
      <c r="C1448" t="s">
        <v>1096</v>
      </c>
      <c r="D1448">
        <v>376</v>
      </c>
      <c r="E1448">
        <v>377</v>
      </c>
      <c r="F1448">
        <v>12.699624296420691</v>
      </c>
      <c r="G1448">
        <v>0.63498121482103476</v>
      </c>
      <c r="H1448">
        <v>3.174906074105174</v>
      </c>
      <c r="I1448">
        <v>0</v>
      </c>
      <c r="J1448">
        <v>150</v>
      </c>
      <c r="K1448">
        <v>1</v>
      </c>
      <c r="L1448">
        <v>154000</v>
      </c>
      <c r="M1448" t="b">
        <v>0</v>
      </c>
    </row>
    <row r="1449" spans="1:13">
      <c r="A1449" t="s">
        <v>1796</v>
      </c>
      <c r="B1449" t="s">
        <v>977</v>
      </c>
      <c r="C1449" t="s">
        <v>977</v>
      </c>
      <c r="D1449">
        <v>258</v>
      </c>
      <c r="E1449">
        <v>258</v>
      </c>
      <c r="F1449">
        <v>1.351040880113568</v>
      </c>
      <c r="G1449">
        <v>6.7552044005678297E-2</v>
      </c>
      <c r="H1449">
        <v>0.3377602200283919</v>
      </c>
      <c r="I1449">
        <v>0</v>
      </c>
      <c r="J1449">
        <v>150</v>
      </c>
      <c r="K1449">
        <v>1</v>
      </c>
      <c r="L1449">
        <v>154000</v>
      </c>
      <c r="M1449" t="b">
        <v>0</v>
      </c>
    </row>
    <row r="1450" spans="1:13">
      <c r="A1450" t="s">
        <v>1797</v>
      </c>
      <c r="B1450" t="s">
        <v>1092</v>
      </c>
      <c r="C1450" t="s">
        <v>977</v>
      </c>
      <c r="D1450">
        <v>373</v>
      </c>
      <c r="E1450">
        <v>258</v>
      </c>
      <c r="F1450">
        <v>8.5860303224686927</v>
      </c>
      <c r="G1450">
        <v>0.42930151612343459</v>
      </c>
      <c r="H1450">
        <v>2.1465075806171732</v>
      </c>
      <c r="I1450">
        <v>0</v>
      </c>
      <c r="J1450">
        <v>150</v>
      </c>
      <c r="K1450">
        <v>1</v>
      </c>
      <c r="L1450">
        <v>154000</v>
      </c>
      <c r="M1450" t="b">
        <v>0</v>
      </c>
    </row>
    <row r="1451" spans="1:13">
      <c r="A1451" t="s">
        <v>1798</v>
      </c>
      <c r="B1451" t="s">
        <v>938</v>
      </c>
      <c r="C1451" t="s">
        <v>938</v>
      </c>
      <c r="D1451">
        <v>219</v>
      </c>
      <c r="E1451">
        <v>219</v>
      </c>
      <c r="F1451">
        <v>4.9860837257805724</v>
      </c>
      <c r="G1451">
        <v>0.24930418628902859</v>
      </c>
      <c r="H1451">
        <v>1.2465209314451431</v>
      </c>
      <c r="I1451">
        <v>0</v>
      </c>
      <c r="J1451">
        <v>150</v>
      </c>
      <c r="K1451">
        <v>1</v>
      </c>
      <c r="L1451">
        <v>154000</v>
      </c>
      <c r="M1451" t="b">
        <v>0</v>
      </c>
    </row>
    <row r="1452" spans="1:13">
      <c r="A1452" t="s">
        <v>1799</v>
      </c>
      <c r="B1452" t="s">
        <v>952</v>
      </c>
      <c r="C1452" t="s">
        <v>935</v>
      </c>
      <c r="D1452">
        <v>233</v>
      </c>
      <c r="E1452">
        <v>216</v>
      </c>
      <c r="F1452">
        <v>13.518843240513981</v>
      </c>
      <c r="G1452">
        <v>0.67594216202569923</v>
      </c>
      <c r="H1452">
        <v>3.3797108101284961</v>
      </c>
      <c r="I1452">
        <v>0</v>
      </c>
      <c r="J1452">
        <v>150</v>
      </c>
      <c r="K1452">
        <v>1</v>
      </c>
      <c r="L1452">
        <v>154000</v>
      </c>
      <c r="M1452" t="b">
        <v>0</v>
      </c>
    </row>
    <row r="1453" spans="1:13">
      <c r="A1453" t="s">
        <v>1800</v>
      </c>
      <c r="B1453" t="s">
        <v>952</v>
      </c>
      <c r="C1453" t="s">
        <v>952</v>
      </c>
      <c r="D1453">
        <v>233</v>
      </c>
      <c r="E1453">
        <v>233</v>
      </c>
      <c r="F1453">
        <v>3.9665195988084538</v>
      </c>
      <c r="G1453">
        <v>0.1983259799404227</v>
      </c>
      <c r="H1453">
        <v>0.99162989970211357</v>
      </c>
      <c r="I1453">
        <v>0</v>
      </c>
      <c r="J1453">
        <v>150</v>
      </c>
      <c r="K1453">
        <v>1</v>
      </c>
      <c r="L1453">
        <v>154000</v>
      </c>
      <c r="M1453" t="b">
        <v>0</v>
      </c>
    </row>
    <row r="1454" spans="1:13">
      <c r="A1454" t="s">
        <v>1800</v>
      </c>
      <c r="B1454" t="s">
        <v>952</v>
      </c>
      <c r="C1454" t="s">
        <v>952</v>
      </c>
      <c r="D1454">
        <v>233</v>
      </c>
      <c r="E1454">
        <v>233</v>
      </c>
      <c r="F1454">
        <v>4.5948627509706021</v>
      </c>
      <c r="G1454">
        <v>0.2297431375485301</v>
      </c>
      <c r="H1454">
        <v>1.1487156877426501</v>
      </c>
      <c r="I1454">
        <v>0</v>
      </c>
      <c r="J1454">
        <v>150</v>
      </c>
      <c r="K1454">
        <v>1</v>
      </c>
      <c r="L1454">
        <v>154000</v>
      </c>
      <c r="M1454" t="b">
        <v>0</v>
      </c>
    </row>
    <row r="1455" spans="1:13">
      <c r="A1455" t="s">
        <v>1801</v>
      </c>
      <c r="B1455" t="s">
        <v>1097</v>
      </c>
      <c r="C1455" t="s">
        <v>820</v>
      </c>
      <c r="D1455">
        <v>378</v>
      </c>
      <c r="E1455">
        <v>101</v>
      </c>
      <c r="F1455">
        <v>40.28421228452369</v>
      </c>
      <c r="G1455">
        <v>2.014210614226184</v>
      </c>
      <c r="H1455">
        <v>10.071053071130921</v>
      </c>
      <c r="I1455">
        <v>0</v>
      </c>
      <c r="J1455">
        <v>150</v>
      </c>
      <c r="K1455">
        <v>1</v>
      </c>
      <c r="L1455">
        <v>154000</v>
      </c>
      <c r="M1455" t="b">
        <v>0</v>
      </c>
    </row>
    <row r="1456" spans="1:13">
      <c r="A1456" t="s">
        <v>1802</v>
      </c>
      <c r="B1456" t="s">
        <v>1097</v>
      </c>
      <c r="C1456" t="s">
        <v>1097</v>
      </c>
      <c r="D1456">
        <v>378</v>
      </c>
      <c r="E1456">
        <v>378</v>
      </c>
      <c r="F1456">
        <v>0.28059085319827781</v>
      </c>
      <c r="G1456">
        <v>1.40295426599138E-2</v>
      </c>
      <c r="H1456">
        <v>7.0147713299569397E-2</v>
      </c>
      <c r="I1456">
        <v>0</v>
      </c>
      <c r="J1456">
        <v>150</v>
      </c>
      <c r="K1456">
        <v>1</v>
      </c>
      <c r="L1456">
        <v>154000</v>
      </c>
      <c r="M1456" t="b">
        <v>0</v>
      </c>
    </row>
    <row r="1457" spans="1:13">
      <c r="A1457" t="s">
        <v>1802</v>
      </c>
      <c r="B1457" t="s">
        <v>1097</v>
      </c>
      <c r="C1457" t="s">
        <v>1097</v>
      </c>
      <c r="D1457">
        <v>378</v>
      </c>
      <c r="E1457">
        <v>378</v>
      </c>
      <c r="F1457">
        <v>0.26652967054201337</v>
      </c>
      <c r="G1457">
        <v>1.3326483527100599E-2</v>
      </c>
      <c r="H1457">
        <v>6.6632417635503302E-2</v>
      </c>
      <c r="I1457">
        <v>0</v>
      </c>
      <c r="J1457">
        <v>150</v>
      </c>
      <c r="K1457">
        <v>1</v>
      </c>
      <c r="L1457">
        <v>154000</v>
      </c>
      <c r="M1457" t="b">
        <v>0</v>
      </c>
    </row>
    <row r="1458" spans="1:13">
      <c r="A1458" t="s">
        <v>1803</v>
      </c>
      <c r="B1458" t="s">
        <v>1097</v>
      </c>
      <c r="C1458" t="s">
        <v>772</v>
      </c>
      <c r="D1458">
        <v>378</v>
      </c>
      <c r="E1458">
        <v>53</v>
      </c>
      <c r="F1458">
        <v>7.9042172581852457</v>
      </c>
      <c r="G1458">
        <v>0.39521086290926227</v>
      </c>
      <c r="H1458">
        <v>1.9760543145463121</v>
      </c>
      <c r="I1458">
        <v>0</v>
      </c>
      <c r="J1458">
        <v>150</v>
      </c>
      <c r="K1458">
        <v>1</v>
      </c>
      <c r="L1458">
        <v>154000</v>
      </c>
      <c r="M1458" t="b">
        <v>0</v>
      </c>
    </row>
    <row r="1459" spans="1:13">
      <c r="A1459" t="s">
        <v>1804</v>
      </c>
      <c r="B1459" t="s">
        <v>989</v>
      </c>
      <c r="C1459" t="s">
        <v>910</v>
      </c>
      <c r="D1459">
        <v>270</v>
      </c>
      <c r="E1459">
        <v>191</v>
      </c>
      <c r="F1459">
        <v>17.7687788592381</v>
      </c>
      <c r="G1459">
        <v>0.88843894296190484</v>
      </c>
      <c r="H1459">
        <v>4.4421947148095242</v>
      </c>
      <c r="I1459">
        <v>0</v>
      </c>
      <c r="J1459">
        <v>150</v>
      </c>
      <c r="K1459">
        <v>1</v>
      </c>
      <c r="L1459">
        <v>154000</v>
      </c>
      <c r="M1459" t="b">
        <v>0</v>
      </c>
    </row>
    <row r="1460" spans="1:13">
      <c r="A1460" t="s">
        <v>1805</v>
      </c>
      <c r="B1460" t="s">
        <v>989</v>
      </c>
      <c r="C1460" t="s">
        <v>989</v>
      </c>
      <c r="D1460">
        <v>270</v>
      </c>
      <c r="E1460">
        <v>270</v>
      </c>
      <c r="F1460">
        <v>2.5237340151556622</v>
      </c>
      <c r="G1460">
        <v>0.1261867007577831</v>
      </c>
      <c r="H1460">
        <v>0.63093350378891566</v>
      </c>
      <c r="I1460">
        <v>0</v>
      </c>
      <c r="J1460">
        <v>150</v>
      </c>
      <c r="K1460">
        <v>1</v>
      </c>
      <c r="L1460">
        <v>154000</v>
      </c>
      <c r="M1460" t="b">
        <v>0</v>
      </c>
    </row>
    <row r="1461" spans="1:13">
      <c r="A1461" t="s">
        <v>1806</v>
      </c>
      <c r="B1461" t="s">
        <v>989</v>
      </c>
      <c r="C1461" t="s">
        <v>1097</v>
      </c>
      <c r="D1461">
        <v>270</v>
      </c>
      <c r="E1461">
        <v>378</v>
      </c>
      <c r="F1461">
        <v>12.67339473376445</v>
      </c>
      <c r="G1461">
        <v>0.63366973668822268</v>
      </c>
      <c r="H1461">
        <v>3.168348683441113</v>
      </c>
      <c r="I1461">
        <v>0</v>
      </c>
      <c r="J1461">
        <v>150</v>
      </c>
      <c r="K1461">
        <v>1</v>
      </c>
      <c r="L1461">
        <v>154000</v>
      </c>
      <c r="M1461" t="b">
        <v>0</v>
      </c>
    </row>
    <row r="1462" spans="1:13">
      <c r="A1462" t="s">
        <v>1807</v>
      </c>
      <c r="B1462" t="s">
        <v>979</v>
      </c>
      <c r="C1462" t="s">
        <v>880</v>
      </c>
      <c r="D1462">
        <v>260</v>
      </c>
      <c r="E1462">
        <v>161</v>
      </c>
      <c r="F1462">
        <v>33.833056435270827</v>
      </c>
      <c r="G1462">
        <v>1.691652821763542</v>
      </c>
      <c r="H1462">
        <v>8.4582641088177084</v>
      </c>
      <c r="I1462">
        <v>0</v>
      </c>
      <c r="J1462">
        <v>150</v>
      </c>
      <c r="K1462">
        <v>1</v>
      </c>
      <c r="L1462">
        <v>154000</v>
      </c>
      <c r="M1462" t="b">
        <v>0</v>
      </c>
    </row>
    <row r="1463" spans="1:13">
      <c r="A1463" t="s">
        <v>1808</v>
      </c>
      <c r="B1463" t="s">
        <v>1098</v>
      </c>
      <c r="C1463" t="s">
        <v>1098</v>
      </c>
      <c r="D1463">
        <v>379</v>
      </c>
      <c r="E1463">
        <v>379</v>
      </c>
      <c r="F1463">
        <v>2.177427541691153</v>
      </c>
      <c r="G1463">
        <v>0.1088713770845576</v>
      </c>
      <c r="H1463">
        <v>0.54435688542278837</v>
      </c>
      <c r="I1463">
        <v>0</v>
      </c>
      <c r="J1463">
        <v>150</v>
      </c>
      <c r="K1463">
        <v>1</v>
      </c>
      <c r="L1463">
        <v>154000</v>
      </c>
      <c r="M1463" t="b">
        <v>0</v>
      </c>
    </row>
    <row r="1464" spans="1:13">
      <c r="A1464" t="s">
        <v>1809</v>
      </c>
      <c r="B1464" t="s">
        <v>979</v>
      </c>
      <c r="C1464" t="s">
        <v>1098</v>
      </c>
      <c r="D1464">
        <v>260</v>
      </c>
      <c r="E1464">
        <v>379</v>
      </c>
      <c r="F1464">
        <v>26.22164865416628</v>
      </c>
      <c r="G1464">
        <v>1.3110824327083139</v>
      </c>
      <c r="H1464">
        <v>6.555412163541571</v>
      </c>
      <c r="I1464">
        <v>0</v>
      </c>
      <c r="J1464">
        <v>150</v>
      </c>
      <c r="K1464">
        <v>1</v>
      </c>
      <c r="L1464">
        <v>154000</v>
      </c>
      <c r="M1464" t="b">
        <v>0</v>
      </c>
    </row>
    <row r="1465" spans="1:13">
      <c r="A1465" t="s">
        <v>1810</v>
      </c>
      <c r="B1465" t="s">
        <v>1098</v>
      </c>
      <c r="C1465" t="s">
        <v>1099</v>
      </c>
      <c r="D1465">
        <v>379</v>
      </c>
      <c r="E1465">
        <v>380</v>
      </c>
      <c r="F1465">
        <v>6.5183842510904064</v>
      </c>
      <c r="G1465">
        <v>0.32591921255452028</v>
      </c>
      <c r="H1465">
        <v>1.629596062772602</v>
      </c>
      <c r="I1465">
        <v>0</v>
      </c>
      <c r="J1465">
        <v>150</v>
      </c>
      <c r="K1465">
        <v>1</v>
      </c>
      <c r="L1465">
        <v>154000</v>
      </c>
      <c r="M1465" t="b">
        <v>0</v>
      </c>
    </row>
    <row r="1466" spans="1:13">
      <c r="A1466" t="s">
        <v>1811</v>
      </c>
      <c r="B1466" t="s">
        <v>1100</v>
      </c>
      <c r="C1466" t="s">
        <v>942</v>
      </c>
      <c r="D1466">
        <v>381</v>
      </c>
      <c r="E1466">
        <v>223</v>
      </c>
      <c r="F1466">
        <v>7.0947438250130181</v>
      </c>
      <c r="G1466">
        <v>0.3547371912506509</v>
      </c>
      <c r="H1466">
        <v>1.7736859562532541</v>
      </c>
      <c r="I1466">
        <v>0</v>
      </c>
      <c r="J1466">
        <v>150</v>
      </c>
      <c r="K1466">
        <v>1</v>
      </c>
      <c r="L1466">
        <v>154000</v>
      </c>
      <c r="M1466" t="b">
        <v>0</v>
      </c>
    </row>
    <row r="1467" spans="1:13">
      <c r="A1467" t="s">
        <v>1812</v>
      </c>
      <c r="B1467" t="s">
        <v>1100</v>
      </c>
      <c r="C1467" t="s">
        <v>1100</v>
      </c>
      <c r="D1467">
        <v>381</v>
      </c>
      <c r="E1467">
        <v>381</v>
      </c>
      <c r="F1467">
        <v>0.19949696280776141</v>
      </c>
      <c r="G1467">
        <v>9.9748481403879995E-3</v>
      </c>
      <c r="H1467">
        <v>4.9874240701940298E-2</v>
      </c>
      <c r="I1467">
        <v>0</v>
      </c>
      <c r="J1467">
        <v>150</v>
      </c>
      <c r="K1467">
        <v>1</v>
      </c>
      <c r="L1467">
        <v>154000</v>
      </c>
      <c r="M1467" t="b">
        <v>0</v>
      </c>
    </row>
    <row r="1468" spans="1:13">
      <c r="A1468" t="s">
        <v>1812</v>
      </c>
      <c r="B1468" t="s">
        <v>1100</v>
      </c>
      <c r="C1468" t="s">
        <v>1100</v>
      </c>
      <c r="D1468">
        <v>381</v>
      </c>
      <c r="E1468">
        <v>381</v>
      </c>
      <c r="F1468">
        <v>0.20494575530940989</v>
      </c>
      <c r="G1468">
        <v>1.02472877654705E-2</v>
      </c>
      <c r="H1468">
        <v>5.1236438827352397E-2</v>
      </c>
      <c r="I1468">
        <v>0</v>
      </c>
      <c r="J1468">
        <v>150</v>
      </c>
      <c r="K1468">
        <v>1</v>
      </c>
      <c r="L1468">
        <v>154000</v>
      </c>
      <c r="M1468" t="b">
        <v>0</v>
      </c>
    </row>
    <row r="1469" spans="1:13">
      <c r="A1469" t="s">
        <v>1813</v>
      </c>
      <c r="B1469" t="s">
        <v>941</v>
      </c>
      <c r="C1469" t="s">
        <v>1101</v>
      </c>
      <c r="D1469">
        <v>222</v>
      </c>
      <c r="E1469">
        <v>382</v>
      </c>
      <c r="F1469">
        <v>18.048799330208698</v>
      </c>
      <c r="G1469">
        <v>0.90243996651043501</v>
      </c>
      <c r="H1469">
        <v>4.5121998325521746</v>
      </c>
      <c r="I1469">
        <v>0</v>
      </c>
      <c r="J1469">
        <v>150</v>
      </c>
      <c r="K1469">
        <v>1</v>
      </c>
      <c r="L1469">
        <v>154000</v>
      </c>
      <c r="M1469" t="b">
        <v>0</v>
      </c>
    </row>
    <row r="1470" spans="1:13">
      <c r="A1470" t="s">
        <v>1814</v>
      </c>
      <c r="B1470" t="s">
        <v>1101</v>
      </c>
      <c r="C1470" t="s">
        <v>1101</v>
      </c>
      <c r="D1470">
        <v>382</v>
      </c>
      <c r="E1470">
        <v>382</v>
      </c>
      <c r="F1470">
        <v>0.27688021313391997</v>
      </c>
      <c r="G1470">
        <v>1.3844010656696E-2</v>
      </c>
      <c r="H1470">
        <v>6.9220053283479993E-2</v>
      </c>
      <c r="I1470">
        <v>0</v>
      </c>
      <c r="J1470">
        <v>150</v>
      </c>
      <c r="K1470">
        <v>1</v>
      </c>
      <c r="L1470">
        <v>154000</v>
      </c>
      <c r="M1470" t="b">
        <v>0</v>
      </c>
    </row>
    <row r="1471" spans="1:13">
      <c r="A1471" t="s">
        <v>1814</v>
      </c>
      <c r="B1471" t="s">
        <v>1101</v>
      </c>
      <c r="C1471" t="s">
        <v>1101</v>
      </c>
      <c r="D1471">
        <v>382</v>
      </c>
      <c r="E1471">
        <v>382</v>
      </c>
      <c r="F1471">
        <v>0.26206475294262438</v>
      </c>
      <c r="G1471">
        <v>1.31032376471312E-2</v>
      </c>
      <c r="H1471">
        <v>6.5516188235656095E-2</v>
      </c>
      <c r="I1471">
        <v>0</v>
      </c>
      <c r="J1471">
        <v>150</v>
      </c>
      <c r="K1471">
        <v>1</v>
      </c>
      <c r="L1471">
        <v>154000</v>
      </c>
      <c r="M1471" t="b">
        <v>0</v>
      </c>
    </row>
    <row r="1472" spans="1:13">
      <c r="A1472" t="s">
        <v>1815</v>
      </c>
      <c r="B1472" t="s">
        <v>1009</v>
      </c>
      <c r="C1472" t="s">
        <v>969</v>
      </c>
      <c r="D1472">
        <v>290</v>
      </c>
      <c r="E1472">
        <v>250</v>
      </c>
      <c r="F1472">
        <v>9.7529966417078686</v>
      </c>
      <c r="G1472">
        <v>0.48764983208539348</v>
      </c>
      <c r="H1472">
        <v>2.4382491604269672</v>
      </c>
      <c r="I1472">
        <v>0</v>
      </c>
      <c r="J1472">
        <v>150</v>
      </c>
      <c r="K1472">
        <v>1</v>
      </c>
      <c r="L1472">
        <v>154000</v>
      </c>
      <c r="M1472" t="b">
        <v>0</v>
      </c>
    </row>
    <row r="1473" spans="1:13">
      <c r="A1473" t="s">
        <v>1816</v>
      </c>
      <c r="B1473" t="s">
        <v>1009</v>
      </c>
      <c r="C1473" t="s">
        <v>1009</v>
      </c>
      <c r="D1473">
        <v>290</v>
      </c>
      <c r="E1473">
        <v>290</v>
      </c>
      <c r="F1473">
        <v>4.5433869888944072</v>
      </c>
      <c r="G1473">
        <v>0.22716934944472031</v>
      </c>
      <c r="H1473">
        <v>1.135846747223602</v>
      </c>
      <c r="I1473">
        <v>0</v>
      </c>
      <c r="J1473">
        <v>150</v>
      </c>
      <c r="K1473">
        <v>1</v>
      </c>
      <c r="L1473">
        <v>154000</v>
      </c>
      <c r="M1473" t="b">
        <v>0</v>
      </c>
    </row>
    <row r="1474" spans="1:13">
      <c r="A1474" t="s">
        <v>1817</v>
      </c>
      <c r="B1474" t="s">
        <v>1102</v>
      </c>
      <c r="C1474" t="s">
        <v>784</v>
      </c>
      <c r="D1474">
        <v>383</v>
      </c>
      <c r="E1474">
        <v>65</v>
      </c>
      <c r="F1474">
        <v>8.0321915727230522</v>
      </c>
      <c r="G1474">
        <v>0.4016095786361526</v>
      </c>
      <c r="H1474">
        <v>2.008047893180763</v>
      </c>
      <c r="I1474">
        <v>0</v>
      </c>
      <c r="J1474">
        <v>150</v>
      </c>
      <c r="K1474">
        <v>1</v>
      </c>
      <c r="L1474">
        <v>154000</v>
      </c>
      <c r="M1474" t="b">
        <v>0</v>
      </c>
    </row>
    <row r="1475" spans="1:13">
      <c r="A1475" t="s">
        <v>1818</v>
      </c>
      <c r="B1475" t="s">
        <v>1102</v>
      </c>
      <c r="C1475" t="s">
        <v>1102</v>
      </c>
      <c r="D1475">
        <v>383</v>
      </c>
      <c r="E1475">
        <v>383</v>
      </c>
      <c r="F1475">
        <v>0.1260651316747729</v>
      </c>
      <c r="G1475">
        <v>6.3032565837386001E-3</v>
      </c>
      <c r="H1475">
        <v>3.1516282918693198E-2</v>
      </c>
      <c r="I1475">
        <v>0</v>
      </c>
      <c r="J1475">
        <v>150</v>
      </c>
      <c r="K1475">
        <v>1</v>
      </c>
      <c r="L1475">
        <v>154000</v>
      </c>
      <c r="M1475" t="b">
        <v>0</v>
      </c>
    </row>
    <row r="1476" spans="1:13">
      <c r="A1476" t="s">
        <v>1818</v>
      </c>
      <c r="B1476" t="s">
        <v>1102</v>
      </c>
      <c r="C1476" t="s">
        <v>1102</v>
      </c>
      <c r="D1476">
        <v>383</v>
      </c>
      <c r="E1476">
        <v>383</v>
      </c>
      <c r="F1476">
        <v>0.14094298770329819</v>
      </c>
      <c r="G1476">
        <v>7.0471493851648999E-3</v>
      </c>
      <c r="H1476">
        <v>3.5235746925824499E-2</v>
      </c>
      <c r="I1476">
        <v>0</v>
      </c>
      <c r="J1476">
        <v>150</v>
      </c>
      <c r="K1476">
        <v>1</v>
      </c>
      <c r="L1476">
        <v>154000</v>
      </c>
      <c r="M1476" t="b">
        <v>0</v>
      </c>
    </row>
    <row r="1477" spans="1:13">
      <c r="A1477" t="s">
        <v>1819</v>
      </c>
      <c r="B1477" t="s">
        <v>1103</v>
      </c>
      <c r="C1477" t="s">
        <v>1104</v>
      </c>
      <c r="D1477">
        <v>384</v>
      </c>
      <c r="E1477">
        <v>385</v>
      </c>
      <c r="F1477">
        <v>29.062151373707081</v>
      </c>
      <c r="G1477">
        <v>1.4531075686853541</v>
      </c>
      <c r="H1477">
        <v>7.2655378434267703</v>
      </c>
      <c r="I1477">
        <v>0</v>
      </c>
      <c r="J1477">
        <v>150</v>
      </c>
      <c r="K1477">
        <v>1</v>
      </c>
      <c r="L1477">
        <v>154000</v>
      </c>
      <c r="M1477" t="b">
        <v>0</v>
      </c>
    </row>
    <row r="1478" spans="1:13">
      <c r="A1478" t="s">
        <v>1820</v>
      </c>
      <c r="B1478" t="s">
        <v>1105</v>
      </c>
      <c r="C1478" t="s">
        <v>790</v>
      </c>
      <c r="D1478">
        <v>386</v>
      </c>
      <c r="E1478">
        <v>71</v>
      </c>
      <c r="F1478">
        <v>14.68239059954405</v>
      </c>
      <c r="G1478">
        <v>0.73411952997720242</v>
      </c>
      <c r="H1478">
        <v>3.670597649886012</v>
      </c>
      <c r="I1478">
        <v>0</v>
      </c>
      <c r="J1478">
        <v>150</v>
      </c>
      <c r="K1478">
        <v>1</v>
      </c>
      <c r="L1478">
        <v>154000</v>
      </c>
      <c r="M1478" t="b">
        <v>0</v>
      </c>
    </row>
    <row r="1479" spans="1:13">
      <c r="A1479" t="s">
        <v>1821</v>
      </c>
      <c r="B1479" t="s">
        <v>943</v>
      </c>
      <c r="C1479" t="s">
        <v>786</v>
      </c>
      <c r="D1479">
        <v>224</v>
      </c>
      <c r="E1479">
        <v>67</v>
      </c>
      <c r="F1479">
        <v>8.0915292439562609</v>
      </c>
      <c r="G1479">
        <v>0.40457646219781301</v>
      </c>
      <c r="H1479">
        <v>2.0228823109890648</v>
      </c>
      <c r="I1479">
        <v>0</v>
      </c>
      <c r="J1479">
        <v>150</v>
      </c>
      <c r="K1479">
        <v>1</v>
      </c>
      <c r="L1479">
        <v>154000</v>
      </c>
      <c r="M1479" t="b">
        <v>0</v>
      </c>
    </row>
    <row r="1480" spans="1:13">
      <c r="A1480" t="s">
        <v>1807</v>
      </c>
      <c r="B1480" t="s">
        <v>979</v>
      </c>
      <c r="C1480" t="s">
        <v>880</v>
      </c>
      <c r="D1480">
        <v>260</v>
      </c>
      <c r="E1480">
        <v>161</v>
      </c>
      <c r="F1480">
        <v>31.36306563083615</v>
      </c>
      <c r="G1480">
        <v>1.5681532815418071</v>
      </c>
      <c r="H1480">
        <v>7.8407664077090367</v>
      </c>
      <c r="I1480">
        <v>0</v>
      </c>
      <c r="J1480">
        <v>150</v>
      </c>
      <c r="K1480">
        <v>1</v>
      </c>
      <c r="L1480">
        <v>154000</v>
      </c>
      <c r="M1480" t="b">
        <v>0</v>
      </c>
    </row>
    <row r="1481" spans="1:13">
      <c r="A1481" t="s">
        <v>1822</v>
      </c>
      <c r="B1481" t="s">
        <v>1106</v>
      </c>
      <c r="C1481" t="s">
        <v>880</v>
      </c>
      <c r="D1481">
        <v>387</v>
      </c>
      <c r="E1481">
        <v>161</v>
      </c>
      <c r="F1481">
        <v>12.8644331463356</v>
      </c>
      <c r="G1481">
        <v>0.64322165731678016</v>
      </c>
      <c r="H1481">
        <v>3.2161082865839008</v>
      </c>
      <c r="I1481">
        <v>0</v>
      </c>
      <c r="J1481">
        <v>150</v>
      </c>
      <c r="K1481">
        <v>1</v>
      </c>
      <c r="L1481">
        <v>154000</v>
      </c>
      <c r="M1481" t="b">
        <v>0</v>
      </c>
    </row>
    <row r="1482" spans="1:13">
      <c r="A1482" t="s">
        <v>1385</v>
      </c>
      <c r="B1482" t="s">
        <v>880</v>
      </c>
      <c r="C1482" t="s">
        <v>880</v>
      </c>
      <c r="D1482">
        <v>161</v>
      </c>
      <c r="E1482">
        <v>161</v>
      </c>
      <c r="F1482">
        <v>3.5937958980421478</v>
      </c>
      <c r="G1482">
        <v>0.1796897949021074</v>
      </c>
      <c r="H1482">
        <v>0.89844897451053707</v>
      </c>
      <c r="I1482">
        <v>0</v>
      </c>
      <c r="J1482">
        <v>150</v>
      </c>
      <c r="K1482">
        <v>1</v>
      </c>
      <c r="L1482">
        <v>154000</v>
      </c>
      <c r="M1482" t="b">
        <v>0</v>
      </c>
    </row>
    <row r="1483" spans="1:13">
      <c r="A1483" t="s">
        <v>1823</v>
      </c>
      <c r="B1483" t="s">
        <v>1107</v>
      </c>
      <c r="C1483" t="s">
        <v>941</v>
      </c>
      <c r="D1483">
        <v>388</v>
      </c>
      <c r="E1483">
        <v>222</v>
      </c>
      <c r="F1483">
        <v>12.59516003685958</v>
      </c>
      <c r="G1483">
        <v>0.62975800184297914</v>
      </c>
      <c r="H1483">
        <v>3.148790009214895</v>
      </c>
      <c r="I1483">
        <v>0</v>
      </c>
      <c r="J1483">
        <v>150</v>
      </c>
      <c r="K1483">
        <v>1</v>
      </c>
      <c r="L1483">
        <v>154000</v>
      </c>
      <c r="M1483" t="b">
        <v>0</v>
      </c>
    </row>
    <row r="1484" spans="1:13">
      <c r="A1484" t="s">
        <v>1824</v>
      </c>
      <c r="B1484" t="s">
        <v>936</v>
      </c>
      <c r="C1484" t="s">
        <v>936</v>
      </c>
      <c r="D1484">
        <v>217</v>
      </c>
      <c r="E1484">
        <v>217</v>
      </c>
      <c r="F1484">
        <v>3.8866514879957202E-2</v>
      </c>
      <c r="G1484">
        <v>1.9433257439978001E-3</v>
      </c>
      <c r="H1484">
        <v>9.7166287199893005E-3</v>
      </c>
      <c r="I1484">
        <v>0</v>
      </c>
      <c r="J1484">
        <v>150</v>
      </c>
      <c r="K1484">
        <v>1</v>
      </c>
      <c r="L1484">
        <v>154000</v>
      </c>
      <c r="M1484" t="b">
        <v>0</v>
      </c>
    </row>
    <row r="1485" spans="1:13">
      <c r="A1485" t="s">
        <v>1825</v>
      </c>
      <c r="B1485" t="s">
        <v>857</v>
      </c>
      <c r="C1485" t="s">
        <v>857</v>
      </c>
      <c r="D1485">
        <v>138</v>
      </c>
      <c r="E1485">
        <v>138</v>
      </c>
      <c r="F1485">
        <v>4.7232499358875843</v>
      </c>
      <c r="G1485">
        <v>0.23616249679437909</v>
      </c>
      <c r="H1485">
        <v>1.1808124839718961</v>
      </c>
      <c r="I1485">
        <v>0</v>
      </c>
      <c r="J1485">
        <v>150</v>
      </c>
      <c r="K1485">
        <v>1</v>
      </c>
      <c r="L1485">
        <v>154000</v>
      </c>
      <c r="M1485" t="b">
        <v>0</v>
      </c>
    </row>
    <row r="1486" spans="1:13">
      <c r="A1486" t="s">
        <v>1826</v>
      </c>
      <c r="B1486" t="s">
        <v>857</v>
      </c>
      <c r="C1486" t="s">
        <v>1108</v>
      </c>
      <c r="D1486">
        <v>138</v>
      </c>
      <c r="E1486">
        <v>389</v>
      </c>
      <c r="F1486">
        <v>10.558503975841759</v>
      </c>
      <c r="G1486">
        <v>0.52792519879208799</v>
      </c>
      <c r="H1486">
        <v>2.6396259939604398</v>
      </c>
      <c r="I1486">
        <v>0</v>
      </c>
      <c r="J1486">
        <v>150</v>
      </c>
      <c r="K1486">
        <v>1</v>
      </c>
      <c r="L1486">
        <v>154000</v>
      </c>
      <c r="M1486" t="b">
        <v>0</v>
      </c>
    </row>
    <row r="1487" spans="1:13">
      <c r="A1487" t="s">
        <v>1178</v>
      </c>
      <c r="B1487" t="s">
        <v>757</v>
      </c>
      <c r="C1487" t="s">
        <v>757</v>
      </c>
      <c r="D1487">
        <v>38</v>
      </c>
      <c r="E1487">
        <v>38</v>
      </c>
      <c r="F1487">
        <v>3.7329286735582721</v>
      </c>
      <c r="G1487">
        <v>0.18664643367791359</v>
      </c>
      <c r="H1487">
        <v>0.93323216838956802</v>
      </c>
      <c r="I1487">
        <v>0</v>
      </c>
      <c r="J1487">
        <v>150</v>
      </c>
      <c r="K1487">
        <v>1</v>
      </c>
      <c r="L1487">
        <v>154000</v>
      </c>
      <c r="M1487" t="b">
        <v>0</v>
      </c>
    </row>
    <row r="1488" spans="1:13">
      <c r="A1488" t="s">
        <v>1827</v>
      </c>
      <c r="B1488" t="s">
        <v>827</v>
      </c>
      <c r="C1488" t="s">
        <v>827</v>
      </c>
      <c r="D1488">
        <v>108</v>
      </c>
      <c r="E1488">
        <v>108</v>
      </c>
      <c r="F1488">
        <v>3.463366630496358</v>
      </c>
      <c r="G1488">
        <v>0.17316833152481789</v>
      </c>
      <c r="H1488">
        <v>0.8658416576240896</v>
      </c>
      <c r="I1488">
        <v>0</v>
      </c>
      <c r="J1488">
        <v>150</v>
      </c>
      <c r="K1488">
        <v>1</v>
      </c>
      <c r="L1488">
        <v>154000</v>
      </c>
      <c r="M1488" t="b">
        <v>0</v>
      </c>
    </row>
    <row r="1489" spans="1:13">
      <c r="A1489" t="s">
        <v>1828</v>
      </c>
      <c r="B1489" t="s">
        <v>995</v>
      </c>
      <c r="C1489" t="s">
        <v>835</v>
      </c>
      <c r="D1489">
        <v>276</v>
      </c>
      <c r="E1489">
        <v>116</v>
      </c>
      <c r="F1489">
        <v>28.258691540014809</v>
      </c>
      <c r="G1489">
        <v>1.4129345770007411</v>
      </c>
      <c r="H1489">
        <v>7.0646728850037031</v>
      </c>
      <c r="I1489">
        <v>0</v>
      </c>
      <c r="J1489">
        <v>150</v>
      </c>
      <c r="K1489">
        <v>1</v>
      </c>
      <c r="L1489">
        <v>154000</v>
      </c>
      <c r="M1489" t="b">
        <v>0</v>
      </c>
    </row>
    <row r="1490" spans="1:13">
      <c r="A1490" t="s">
        <v>1352</v>
      </c>
      <c r="B1490" t="s">
        <v>723</v>
      </c>
      <c r="C1490" t="s">
        <v>723</v>
      </c>
      <c r="D1490">
        <v>4</v>
      </c>
      <c r="E1490">
        <v>4</v>
      </c>
      <c r="F1490">
        <v>3.5631992841391802</v>
      </c>
      <c r="G1490">
        <v>0.17815996420695901</v>
      </c>
      <c r="H1490">
        <v>0.89079982103479505</v>
      </c>
      <c r="I1490">
        <v>0</v>
      </c>
      <c r="J1490">
        <v>150</v>
      </c>
      <c r="K1490">
        <v>1</v>
      </c>
      <c r="L1490">
        <v>154000</v>
      </c>
      <c r="M1490" t="b">
        <v>0</v>
      </c>
    </row>
    <row r="1491" spans="1:13">
      <c r="A1491" t="s">
        <v>1829</v>
      </c>
      <c r="B1491" t="s">
        <v>1109</v>
      </c>
      <c r="C1491" t="s">
        <v>1006</v>
      </c>
      <c r="D1491">
        <v>390</v>
      </c>
      <c r="E1491">
        <v>287</v>
      </c>
      <c r="F1491">
        <v>27.3836526887753</v>
      </c>
      <c r="G1491">
        <v>1.369182634438765</v>
      </c>
      <c r="H1491">
        <v>6.8459131721938249</v>
      </c>
      <c r="I1491">
        <v>0</v>
      </c>
      <c r="J1491">
        <v>150</v>
      </c>
      <c r="K1491">
        <v>1</v>
      </c>
      <c r="L1491">
        <v>154000</v>
      </c>
      <c r="M1491" t="b">
        <v>0</v>
      </c>
    </row>
    <row r="1492" spans="1:13">
      <c r="A1492" t="s">
        <v>1830</v>
      </c>
      <c r="B1492" t="s">
        <v>1109</v>
      </c>
      <c r="C1492" t="s">
        <v>1109</v>
      </c>
      <c r="D1492">
        <v>390</v>
      </c>
      <c r="E1492">
        <v>390</v>
      </c>
      <c r="F1492">
        <v>4.0224693570261314</v>
      </c>
      <c r="G1492">
        <v>0.2011234678513065</v>
      </c>
      <c r="H1492">
        <v>1.0056173392565331</v>
      </c>
      <c r="I1492">
        <v>0</v>
      </c>
      <c r="J1492">
        <v>150</v>
      </c>
      <c r="K1492">
        <v>1</v>
      </c>
      <c r="L1492">
        <v>154000</v>
      </c>
      <c r="M1492" t="b">
        <v>0</v>
      </c>
    </row>
    <row r="1493" spans="1:13">
      <c r="A1493" t="s">
        <v>1577</v>
      </c>
      <c r="B1493" t="s">
        <v>805</v>
      </c>
      <c r="C1493" t="s">
        <v>805</v>
      </c>
      <c r="D1493">
        <v>86</v>
      </c>
      <c r="E1493">
        <v>86</v>
      </c>
      <c r="F1493">
        <v>9.3408307107642502E-2</v>
      </c>
      <c r="G1493">
        <v>4.6704153553821003E-3</v>
      </c>
      <c r="H1493">
        <v>2.3352076776910601E-2</v>
      </c>
      <c r="I1493">
        <v>0</v>
      </c>
      <c r="J1493">
        <v>150</v>
      </c>
      <c r="K1493">
        <v>1</v>
      </c>
      <c r="L1493">
        <v>154000</v>
      </c>
      <c r="M1493" t="b">
        <v>0</v>
      </c>
    </row>
    <row r="1494" spans="1:13">
      <c r="A1494" t="s">
        <v>1578</v>
      </c>
      <c r="B1494" t="s">
        <v>806</v>
      </c>
      <c r="C1494" t="s">
        <v>806</v>
      </c>
      <c r="D1494">
        <v>87</v>
      </c>
      <c r="E1494">
        <v>87</v>
      </c>
      <c r="F1494">
        <v>0.2528549618535309</v>
      </c>
      <c r="G1494">
        <v>1.2642748092676501E-2</v>
      </c>
      <c r="H1494">
        <v>6.3213740463382698E-2</v>
      </c>
      <c r="I1494">
        <v>0</v>
      </c>
      <c r="J1494">
        <v>150</v>
      </c>
      <c r="K1494">
        <v>1</v>
      </c>
      <c r="L1494">
        <v>154000</v>
      </c>
      <c r="M1494" t="b">
        <v>0</v>
      </c>
    </row>
    <row r="1495" spans="1:13">
      <c r="A1495" t="s">
        <v>1578</v>
      </c>
      <c r="B1495" t="s">
        <v>806</v>
      </c>
      <c r="C1495" t="s">
        <v>806</v>
      </c>
      <c r="D1495">
        <v>87</v>
      </c>
      <c r="E1495">
        <v>87</v>
      </c>
      <c r="F1495">
        <v>0.27632636805332789</v>
      </c>
      <c r="G1495">
        <v>1.3816318402666301E-2</v>
      </c>
      <c r="H1495">
        <v>6.9081592013331902E-2</v>
      </c>
      <c r="I1495">
        <v>0</v>
      </c>
      <c r="J1495">
        <v>150</v>
      </c>
      <c r="K1495">
        <v>1</v>
      </c>
      <c r="L1495">
        <v>154000</v>
      </c>
      <c r="M1495" t="b">
        <v>0</v>
      </c>
    </row>
    <row r="1496" spans="1:13">
      <c r="A1496" t="s">
        <v>1831</v>
      </c>
      <c r="B1496" t="s">
        <v>808</v>
      </c>
      <c r="C1496" t="s">
        <v>808</v>
      </c>
      <c r="D1496">
        <v>89</v>
      </c>
      <c r="E1496">
        <v>89</v>
      </c>
      <c r="F1496">
        <v>2.6258031790378338</v>
      </c>
      <c r="G1496">
        <v>0.13129015895189169</v>
      </c>
      <c r="H1496">
        <v>0.65645079475945856</v>
      </c>
      <c r="I1496">
        <v>0</v>
      </c>
      <c r="J1496">
        <v>150</v>
      </c>
      <c r="K1496">
        <v>1</v>
      </c>
      <c r="L1496">
        <v>154000</v>
      </c>
      <c r="M1496" t="b">
        <v>0</v>
      </c>
    </row>
    <row r="1497" spans="1:13">
      <c r="A1497" t="s">
        <v>1832</v>
      </c>
      <c r="B1497" t="s">
        <v>877</v>
      </c>
      <c r="C1497" t="s">
        <v>878</v>
      </c>
      <c r="D1497">
        <v>158</v>
      </c>
      <c r="E1497">
        <v>159</v>
      </c>
      <c r="F1497">
        <v>19.867989660101529</v>
      </c>
      <c r="G1497">
        <v>0.99339948300507641</v>
      </c>
      <c r="H1497">
        <v>4.9669974150253822</v>
      </c>
      <c r="I1497">
        <v>0</v>
      </c>
      <c r="J1497">
        <v>150</v>
      </c>
      <c r="K1497">
        <v>1</v>
      </c>
      <c r="L1497">
        <v>154000</v>
      </c>
      <c r="M1497" t="b">
        <v>0</v>
      </c>
    </row>
    <row r="1498" spans="1:13">
      <c r="A1498" t="s">
        <v>1833</v>
      </c>
      <c r="B1498" t="s">
        <v>777</v>
      </c>
      <c r="C1498" t="s">
        <v>777</v>
      </c>
      <c r="D1498">
        <v>58</v>
      </c>
      <c r="E1498">
        <v>58</v>
      </c>
      <c r="F1498">
        <v>0.77833690604763273</v>
      </c>
      <c r="G1498">
        <v>3.8916845302381597E-2</v>
      </c>
      <c r="H1498">
        <v>0.1945842265119081</v>
      </c>
      <c r="I1498">
        <v>0</v>
      </c>
      <c r="J1498">
        <v>800</v>
      </c>
      <c r="K1498">
        <v>1</v>
      </c>
      <c r="L1498">
        <v>345000</v>
      </c>
      <c r="M1498" t="b">
        <v>0</v>
      </c>
    </row>
    <row r="1499" spans="1:13">
      <c r="A1499" t="s">
        <v>1833</v>
      </c>
      <c r="B1499" t="s">
        <v>777</v>
      </c>
      <c r="C1499" t="s">
        <v>777</v>
      </c>
      <c r="D1499">
        <v>58</v>
      </c>
      <c r="E1499">
        <v>58</v>
      </c>
      <c r="F1499">
        <v>1.4692441272275989</v>
      </c>
      <c r="G1499">
        <v>7.34622063613799E-2</v>
      </c>
      <c r="H1499">
        <v>0.36731103180689972</v>
      </c>
      <c r="I1499">
        <v>0</v>
      </c>
      <c r="J1499">
        <v>800</v>
      </c>
      <c r="K1499">
        <v>1</v>
      </c>
      <c r="L1499">
        <v>345000</v>
      </c>
      <c r="M1499" t="b">
        <v>0</v>
      </c>
    </row>
    <row r="1500" spans="1:13">
      <c r="A1500" t="s">
        <v>1834</v>
      </c>
      <c r="B1500" t="s">
        <v>1110</v>
      </c>
      <c r="C1500" t="s">
        <v>796</v>
      </c>
      <c r="D1500">
        <v>391</v>
      </c>
      <c r="E1500">
        <v>77</v>
      </c>
      <c r="F1500">
        <v>23.026206283136371</v>
      </c>
      <c r="G1500">
        <v>1.1513103141568191</v>
      </c>
      <c r="H1500">
        <v>5.7565515707840937</v>
      </c>
      <c r="I1500">
        <v>0</v>
      </c>
      <c r="J1500">
        <v>150</v>
      </c>
      <c r="K1500">
        <v>1</v>
      </c>
      <c r="L1500">
        <v>154000</v>
      </c>
      <c r="M1500" t="b">
        <v>0</v>
      </c>
    </row>
    <row r="1501" spans="1:13">
      <c r="A1501" t="s">
        <v>1738</v>
      </c>
      <c r="B1501" t="s">
        <v>1068</v>
      </c>
      <c r="C1501" t="s">
        <v>1068</v>
      </c>
      <c r="D1501">
        <v>349</v>
      </c>
      <c r="E1501">
        <v>349</v>
      </c>
      <c r="F1501">
        <v>6.5751456889633297E-2</v>
      </c>
      <c r="G1501">
        <v>3.2875728444816E-3</v>
      </c>
      <c r="H1501">
        <v>1.64378642224083E-2</v>
      </c>
      <c r="I1501">
        <v>0</v>
      </c>
      <c r="J1501">
        <v>150</v>
      </c>
      <c r="K1501">
        <v>1</v>
      </c>
      <c r="L1501">
        <v>154000</v>
      </c>
      <c r="M1501" t="b">
        <v>0</v>
      </c>
    </row>
    <row r="1502" spans="1:13">
      <c r="A1502" t="s">
        <v>1738</v>
      </c>
      <c r="B1502" t="s">
        <v>1068</v>
      </c>
      <c r="C1502" t="s">
        <v>1068</v>
      </c>
      <c r="D1502">
        <v>349</v>
      </c>
      <c r="E1502">
        <v>349</v>
      </c>
      <c r="F1502">
        <v>6.9344905348576402E-2</v>
      </c>
      <c r="G1502">
        <v>3.4672452674287999E-3</v>
      </c>
      <c r="H1502">
        <v>1.7336226337144101E-2</v>
      </c>
      <c r="I1502">
        <v>0</v>
      </c>
      <c r="J1502">
        <v>150</v>
      </c>
      <c r="K1502">
        <v>1</v>
      </c>
      <c r="L1502">
        <v>154000</v>
      </c>
      <c r="M1502" t="b">
        <v>0</v>
      </c>
    </row>
    <row r="1503" spans="1:13">
      <c r="A1503" t="s">
        <v>1359</v>
      </c>
      <c r="B1503" t="s">
        <v>953</v>
      </c>
      <c r="C1503" t="s">
        <v>953</v>
      </c>
      <c r="D1503">
        <v>234</v>
      </c>
      <c r="E1503">
        <v>234</v>
      </c>
      <c r="F1503">
        <v>7.0600849413825886</v>
      </c>
      <c r="G1503">
        <v>0.35300424706912947</v>
      </c>
      <c r="H1503">
        <v>1.7650212353456469</v>
      </c>
      <c r="I1503">
        <v>0</v>
      </c>
      <c r="J1503">
        <v>150</v>
      </c>
      <c r="K1503">
        <v>1</v>
      </c>
      <c r="L1503">
        <v>154000</v>
      </c>
      <c r="M1503" t="b">
        <v>0</v>
      </c>
    </row>
    <row r="1504" spans="1:13">
      <c r="A1504" t="s">
        <v>1835</v>
      </c>
      <c r="B1504" t="s">
        <v>778</v>
      </c>
      <c r="C1504" t="s">
        <v>778</v>
      </c>
      <c r="D1504">
        <v>59</v>
      </c>
      <c r="E1504">
        <v>59</v>
      </c>
      <c r="F1504">
        <v>2.459050292206256</v>
      </c>
      <c r="G1504">
        <v>0.1229525146103128</v>
      </c>
      <c r="H1504">
        <v>0.61476257305156401</v>
      </c>
      <c r="I1504">
        <v>0</v>
      </c>
      <c r="J1504">
        <v>800</v>
      </c>
      <c r="K1504">
        <v>1</v>
      </c>
      <c r="L1504">
        <v>345000</v>
      </c>
      <c r="M1504" t="b">
        <v>0</v>
      </c>
    </row>
    <row r="1505" spans="1:13">
      <c r="A1505" t="s">
        <v>1223</v>
      </c>
      <c r="B1505" t="s">
        <v>783</v>
      </c>
      <c r="C1505" t="s">
        <v>783</v>
      </c>
      <c r="D1505">
        <v>64</v>
      </c>
      <c r="E1505">
        <v>64</v>
      </c>
      <c r="F1505">
        <v>8.4252502085455241</v>
      </c>
      <c r="G1505">
        <v>0.42126251042727619</v>
      </c>
      <c r="H1505">
        <v>2.106312552136381</v>
      </c>
      <c r="I1505">
        <v>0</v>
      </c>
      <c r="J1505">
        <v>800</v>
      </c>
      <c r="K1505">
        <v>1</v>
      </c>
      <c r="L1505">
        <v>345000</v>
      </c>
      <c r="M1505" t="b">
        <v>0</v>
      </c>
    </row>
    <row r="1506" spans="1:13">
      <c r="A1506" t="s">
        <v>1836</v>
      </c>
      <c r="B1506" t="s">
        <v>1111</v>
      </c>
      <c r="C1506" t="s">
        <v>892</v>
      </c>
      <c r="D1506">
        <v>392</v>
      </c>
      <c r="E1506">
        <v>173</v>
      </c>
      <c r="F1506">
        <v>39.323427909903423</v>
      </c>
      <c r="G1506">
        <v>1.9661713954951709</v>
      </c>
      <c r="H1506">
        <v>9.8308569774758539</v>
      </c>
      <c r="I1506">
        <v>0</v>
      </c>
      <c r="J1506">
        <v>150</v>
      </c>
      <c r="K1506">
        <v>1</v>
      </c>
      <c r="L1506">
        <v>154000</v>
      </c>
      <c r="M1506" t="b">
        <v>0</v>
      </c>
    </row>
    <row r="1507" spans="1:13">
      <c r="A1507" t="s">
        <v>1690</v>
      </c>
      <c r="B1507" t="s">
        <v>892</v>
      </c>
      <c r="C1507" t="s">
        <v>892</v>
      </c>
      <c r="D1507">
        <v>173</v>
      </c>
      <c r="E1507">
        <v>173</v>
      </c>
      <c r="F1507">
        <v>4.3084243747287996</v>
      </c>
      <c r="G1507">
        <v>0.21542121873643999</v>
      </c>
      <c r="H1507">
        <v>1.0771060936821999</v>
      </c>
      <c r="I1507">
        <v>0</v>
      </c>
      <c r="J1507">
        <v>150</v>
      </c>
      <c r="K1507">
        <v>1</v>
      </c>
      <c r="L1507">
        <v>154000</v>
      </c>
      <c r="M1507" t="b">
        <v>0</v>
      </c>
    </row>
    <row r="1508" spans="1:13">
      <c r="A1508" t="s">
        <v>1391</v>
      </c>
      <c r="B1508" t="s">
        <v>892</v>
      </c>
      <c r="C1508" t="s">
        <v>893</v>
      </c>
      <c r="D1508">
        <v>173</v>
      </c>
      <c r="E1508">
        <v>174</v>
      </c>
      <c r="F1508">
        <v>8.8424960833820787</v>
      </c>
      <c r="G1508">
        <v>0.44212480416910388</v>
      </c>
      <c r="H1508">
        <v>2.2106240208455201</v>
      </c>
      <c r="I1508">
        <v>0</v>
      </c>
      <c r="J1508">
        <v>150</v>
      </c>
      <c r="K1508">
        <v>1</v>
      </c>
      <c r="L1508">
        <v>154000</v>
      </c>
      <c r="M1508" t="b">
        <v>0</v>
      </c>
    </row>
    <row r="1509" spans="1:13">
      <c r="A1509" t="s">
        <v>1837</v>
      </c>
      <c r="B1509" t="s">
        <v>1112</v>
      </c>
      <c r="C1509" t="s">
        <v>1112</v>
      </c>
      <c r="D1509">
        <v>393</v>
      </c>
      <c r="E1509">
        <v>393</v>
      </c>
      <c r="F1509">
        <v>7.4823609804877043</v>
      </c>
      <c r="G1509">
        <v>0.37411804902438522</v>
      </c>
      <c r="H1509">
        <v>1.8705902451219261</v>
      </c>
      <c r="I1509">
        <v>0</v>
      </c>
      <c r="J1509">
        <v>150</v>
      </c>
      <c r="K1509">
        <v>1</v>
      </c>
      <c r="L1509">
        <v>154000</v>
      </c>
      <c r="M1509" t="b">
        <v>0</v>
      </c>
    </row>
    <row r="1510" spans="1:13">
      <c r="A1510" t="s">
        <v>1838</v>
      </c>
      <c r="B1510" t="s">
        <v>790</v>
      </c>
      <c r="C1510" t="s">
        <v>790</v>
      </c>
      <c r="D1510">
        <v>71</v>
      </c>
      <c r="E1510">
        <v>71</v>
      </c>
      <c r="F1510">
        <v>0.3225939240696914</v>
      </c>
      <c r="G1510">
        <v>1.6129696203484499E-2</v>
      </c>
      <c r="H1510">
        <v>8.0648481017422793E-2</v>
      </c>
      <c r="I1510">
        <v>0</v>
      </c>
      <c r="J1510">
        <v>150</v>
      </c>
      <c r="K1510">
        <v>1</v>
      </c>
      <c r="L1510">
        <v>154000</v>
      </c>
      <c r="M1510" t="b">
        <v>0</v>
      </c>
    </row>
    <row r="1511" spans="1:13">
      <c r="A1511" t="s">
        <v>1839</v>
      </c>
      <c r="B1511" t="s">
        <v>734</v>
      </c>
      <c r="C1511" t="s">
        <v>1113</v>
      </c>
      <c r="D1511">
        <v>15</v>
      </c>
      <c r="E1511">
        <v>394</v>
      </c>
      <c r="F1511">
        <v>17.575228449862159</v>
      </c>
      <c r="G1511">
        <v>0.87876142249310796</v>
      </c>
      <c r="H1511">
        <v>4.3938071124655398</v>
      </c>
      <c r="I1511">
        <v>0</v>
      </c>
      <c r="J1511">
        <v>800</v>
      </c>
      <c r="K1511">
        <v>1</v>
      </c>
      <c r="L1511">
        <v>345000</v>
      </c>
      <c r="M1511" t="b">
        <v>0</v>
      </c>
    </row>
    <row r="1512" spans="1:13">
      <c r="A1512" t="s">
        <v>1568</v>
      </c>
      <c r="B1512" t="s">
        <v>728</v>
      </c>
      <c r="C1512" t="s">
        <v>728</v>
      </c>
      <c r="D1512">
        <v>9</v>
      </c>
      <c r="E1512">
        <v>9</v>
      </c>
      <c r="F1512">
        <v>1.142635516239082</v>
      </c>
      <c r="G1512">
        <v>5.7131775811954E-2</v>
      </c>
      <c r="H1512">
        <v>0.28565887905977039</v>
      </c>
      <c r="I1512">
        <v>0</v>
      </c>
      <c r="J1512">
        <v>800</v>
      </c>
      <c r="K1512">
        <v>1</v>
      </c>
      <c r="L1512">
        <v>345000</v>
      </c>
      <c r="M1512" t="b">
        <v>0</v>
      </c>
    </row>
    <row r="1513" spans="1:13">
      <c r="A1513" t="s">
        <v>1840</v>
      </c>
      <c r="B1513" t="s">
        <v>877</v>
      </c>
      <c r="C1513" t="s">
        <v>1050</v>
      </c>
      <c r="D1513">
        <v>158</v>
      </c>
      <c r="E1513">
        <v>331</v>
      </c>
      <c r="F1513">
        <v>23.770993732465051</v>
      </c>
      <c r="G1513">
        <v>1.188549686623253</v>
      </c>
      <c r="H1513">
        <v>5.9427484331162628</v>
      </c>
      <c r="I1513">
        <v>0</v>
      </c>
      <c r="J1513">
        <v>800</v>
      </c>
      <c r="K1513">
        <v>1</v>
      </c>
      <c r="L1513">
        <v>345000</v>
      </c>
      <c r="M1513" t="b">
        <v>0</v>
      </c>
    </row>
    <row r="1514" spans="1:13">
      <c r="A1514" t="s">
        <v>1401</v>
      </c>
      <c r="B1514" t="s">
        <v>783</v>
      </c>
      <c r="C1514" t="s">
        <v>898</v>
      </c>
      <c r="D1514">
        <v>64</v>
      </c>
      <c r="E1514">
        <v>179</v>
      </c>
      <c r="F1514">
        <v>11.41650683820489</v>
      </c>
      <c r="G1514">
        <v>0.57082534191024437</v>
      </c>
      <c r="H1514">
        <v>2.8541267095512222</v>
      </c>
      <c r="I1514">
        <v>0</v>
      </c>
      <c r="J1514">
        <v>150</v>
      </c>
      <c r="K1514">
        <v>1</v>
      </c>
      <c r="L1514">
        <v>154000</v>
      </c>
      <c r="M1514" t="b">
        <v>0</v>
      </c>
    </row>
    <row r="1515" spans="1:13">
      <c r="A1515" t="s">
        <v>1841</v>
      </c>
      <c r="B1515" t="s">
        <v>1043</v>
      </c>
      <c r="C1515" t="s">
        <v>1043</v>
      </c>
      <c r="D1515">
        <v>324</v>
      </c>
      <c r="E1515">
        <v>324</v>
      </c>
      <c r="F1515">
        <v>19.476595308000039</v>
      </c>
      <c r="G1515">
        <v>0.97382976540000221</v>
      </c>
      <c r="H1515">
        <v>4.8691488270000107</v>
      </c>
      <c r="I1515">
        <v>0</v>
      </c>
      <c r="J1515">
        <v>150</v>
      </c>
      <c r="K1515">
        <v>1</v>
      </c>
      <c r="L1515">
        <v>154000</v>
      </c>
      <c r="M1515" t="b">
        <v>0</v>
      </c>
    </row>
    <row r="1516" spans="1:13">
      <c r="A1516" t="s">
        <v>1252</v>
      </c>
      <c r="B1516" t="s">
        <v>787</v>
      </c>
      <c r="C1516" t="s">
        <v>787</v>
      </c>
      <c r="D1516">
        <v>68</v>
      </c>
      <c r="E1516">
        <v>68</v>
      </c>
      <c r="F1516">
        <v>0.34339684796962539</v>
      </c>
      <c r="G1516">
        <v>1.7169842398481201E-2</v>
      </c>
      <c r="H1516">
        <v>8.5849211992406305E-2</v>
      </c>
      <c r="I1516">
        <v>0</v>
      </c>
      <c r="J1516">
        <v>150</v>
      </c>
      <c r="K1516">
        <v>1</v>
      </c>
      <c r="L1516">
        <v>154000</v>
      </c>
      <c r="M1516" t="b">
        <v>0</v>
      </c>
    </row>
    <row r="1517" spans="1:13">
      <c r="A1517" t="s">
        <v>1252</v>
      </c>
      <c r="B1517" t="s">
        <v>787</v>
      </c>
      <c r="C1517" t="s">
        <v>787</v>
      </c>
      <c r="D1517">
        <v>68</v>
      </c>
      <c r="E1517">
        <v>68</v>
      </c>
      <c r="F1517">
        <v>0.2253989044613478</v>
      </c>
      <c r="G1517">
        <v>1.1269945223067301E-2</v>
      </c>
      <c r="H1517">
        <v>5.6349726115336903E-2</v>
      </c>
      <c r="I1517">
        <v>0</v>
      </c>
      <c r="J1517">
        <v>150</v>
      </c>
      <c r="K1517">
        <v>1</v>
      </c>
      <c r="L1517">
        <v>154000</v>
      </c>
      <c r="M1517" t="b">
        <v>0</v>
      </c>
    </row>
    <row r="1518" spans="1:13">
      <c r="A1518" t="s">
        <v>1252</v>
      </c>
      <c r="B1518" t="s">
        <v>787</v>
      </c>
      <c r="C1518" t="s">
        <v>787</v>
      </c>
      <c r="D1518">
        <v>68</v>
      </c>
      <c r="E1518">
        <v>68</v>
      </c>
      <c r="F1518">
        <v>0.22433942924156719</v>
      </c>
      <c r="G1518">
        <v>1.12169714620783E-2</v>
      </c>
      <c r="H1518">
        <v>5.6084857310391797E-2</v>
      </c>
      <c r="I1518">
        <v>0</v>
      </c>
      <c r="J1518">
        <v>150</v>
      </c>
      <c r="K1518">
        <v>1</v>
      </c>
      <c r="L1518">
        <v>154000</v>
      </c>
      <c r="M1518" t="b">
        <v>0</v>
      </c>
    </row>
    <row r="1519" spans="1:13">
      <c r="A1519" t="s">
        <v>1842</v>
      </c>
      <c r="B1519" t="s">
        <v>795</v>
      </c>
      <c r="C1519" t="s">
        <v>1054</v>
      </c>
      <c r="D1519">
        <v>76</v>
      </c>
      <c r="E1519">
        <v>335</v>
      </c>
      <c r="F1519">
        <v>22.715497500331349</v>
      </c>
      <c r="G1519">
        <v>1.135774875016567</v>
      </c>
      <c r="H1519">
        <v>5.6788743750828363</v>
      </c>
      <c r="I1519">
        <v>0</v>
      </c>
      <c r="J1519">
        <v>150</v>
      </c>
      <c r="K1519">
        <v>1</v>
      </c>
      <c r="L1519">
        <v>154000</v>
      </c>
      <c r="M1519" t="b">
        <v>0</v>
      </c>
    </row>
    <row r="1520" spans="1:13">
      <c r="A1520" t="s">
        <v>1223</v>
      </c>
      <c r="B1520" t="s">
        <v>783</v>
      </c>
      <c r="C1520" t="s">
        <v>783</v>
      </c>
      <c r="D1520">
        <v>64</v>
      </c>
      <c r="E1520">
        <v>64</v>
      </c>
      <c r="F1520">
        <v>2.5745567228299469</v>
      </c>
      <c r="G1520">
        <v>0.1287278361414973</v>
      </c>
      <c r="H1520">
        <v>0.64363918070748671</v>
      </c>
      <c r="I1520">
        <v>0</v>
      </c>
      <c r="J1520">
        <v>150</v>
      </c>
      <c r="K1520">
        <v>1</v>
      </c>
      <c r="L1520">
        <v>154000</v>
      </c>
      <c r="M1520" t="b">
        <v>0</v>
      </c>
    </row>
    <row r="1521" spans="1:13">
      <c r="A1521" t="s">
        <v>1263</v>
      </c>
      <c r="B1521" t="s">
        <v>735</v>
      </c>
      <c r="C1521" t="s">
        <v>735</v>
      </c>
      <c r="D1521">
        <v>16</v>
      </c>
      <c r="E1521">
        <v>16</v>
      </c>
      <c r="F1521">
        <v>1.084566490172524</v>
      </c>
      <c r="G1521">
        <v>5.4228324508626101E-2</v>
      </c>
      <c r="H1521">
        <v>0.2711416225431309</v>
      </c>
      <c r="I1521">
        <v>0</v>
      </c>
      <c r="J1521">
        <v>800</v>
      </c>
      <c r="K1521">
        <v>1</v>
      </c>
      <c r="L1521">
        <v>345000</v>
      </c>
      <c r="M1521" t="b">
        <v>0</v>
      </c>
    </row>
    <row r="1522" spans="1:13">
      <c r="A1522" t="s">
        <v>1263</v>
      </c>
      <c r="B1522" t="s">
        <v>735</v>
      </c>
      <c r="C1522" t="s">
        <v>735</v>
      </c>
      <c r="D1522">
        <v>16</v>
      </c>
      <c r="E1522">
        <v>16</v>
      </c>
      <c r="F1522">
        <v>0.4349370811639211</v>
      </c>
      <c r="G1522">
        <v>2.1746854058196E-2</v>
      </c>
      <c r="H1522">
        <v>0.10873427029098021</v>
      </c>
      <c r="I1522">
        <v>0</v>
      </c>
      <c r="J1522">
        <v>800</v>
      </c>
      <c r="K1522">
        <v>1</v>
      </c>
      <c r="L1522">
        <v>345000</v>
      </c>
      <c r="M1522" t="b">
        <v>0</v>
      </c>
    </row>
    <row r="1523" spans="1:13">
      <c r="A1523" t="s">
        <v>1263</v>
      </c>
      <c r="B1523" t="s">
        <v>735</v>
      </c>
      <c r="C1523" t="s">
        <v>735</v>
      </c>
      <c r="D1523">
        <v>16</v>
      </c>
      <c r="E1523">
        <v>16</v>
      </c>
      <c r="F1523">
        <v>0.29787394524754252</v>
      </c>
      <c r="G1523">
        <v>1.48936972623771E-2</v>
      </c>
      <c r="H1523">
        <v>7.4468486311885601E-2</v>
      </c>
      <c r="I1523">
        <v>0</v>
      </c>
      <c r="J1523">
        <v>800</v>
      </c>
      <c r="K1523">
        <v>1</v>
      </c>
      <c r="L1523">
        <v>345000</v>
      </c>
      <c r="M1523" t="b">
        <v>0</v>
      </c>
    </row>
    <row r="1524" spans="1:13">
      <c r="A1524" t="s">
        <v>1263</v>
      </c>
      <c r="B1524" t="s">
        <v>735</v>
      </c>
      <c r="C1524" t="s">
        <v>735</v>
      </c>
      <c r="D1524">
        <v>16</v>
      </c>
      <c r="E1524">
        <v>16</v>
      </c>
      <c r="F1524">
        <v>0.12984317602456849</v>
      </c>
      <c r="G1524">
        <v>6.4921588012284001E-3</v>
      </c>
      <c r="H1524">
        <v>3.2460794006142102E-2</v>
      </c>
      <c r="I1524">
        <v>0</v>
      </c>
      <c r="J1524">
        <v>800</v>
      </c>
      <c r="K1524">
        <v>1</v>
      </c>
      <c r="L1524">
        <v>345000</v>
      </c>
      <c r="M1524" t="b">
        <v>0</v>
      </c>
    </row>
    <row r="1525" spans="1:13">
      <c r="A1525" t="s">
        <v>1263</v>
      </c>
      <c r="B1525" t="s">
        <v>735</v>
      </c>
      <c r="C1525" t="s">
        <v>735</v>
      </c>
      <c r="D1525">
        <v>16</v>
      </c>
      <c r="E1525">
        <v>16</v>
      </c>
      <c r="F1525">
        <v>1.155504074656871</v>
      </c>
      <c r="G1525">
        <v>5.7775203732843498E-2</v>
      </c>
      <c r="H1525">
        <v>0.28887601866421758</v>
      </c>
      <c r="I1525">
        <v>0</v>
      </c>
      <c r="J1525">
        <v>800</v>
      </c>
      <c r="K1525">
        <v>1</v>
      </c>
      <c r="L1525">
        <v>345000</v>
      </c>
      <c r="M1525" t="b">
        <v>0</v>
      </c>
    </row>
    <row r="1526" spans="1:13">
      <c r="A1526" t="s">
        <v>1263</v>
      </c>
      <c r="B1526" t="s">
        <v>735</v>
      </c>
      <c r="C1526" t="s">
        <v>735</v>
      </c>
      <c r="D1526">
        <v>16</v>
      </c>
      <c r="E1526">
        <v>16</v>
      </c>
      <c r="F1526">
        <v>0.19356973781054751</v>
      </c>
      <c r="G1526">
        <v>9.6784868905272995E-3</v>
      </c>
      <c r="H1526">
        <v>4.8392434452636801E-2</v>
      </c>
      <c r="I1526">
        <v>0</v>
      </c>
      <c r="J1526">
        <v>800</v>
      </c>
      <c r="K1526">
        <v>1</v>
      </c>
      <c r="L1526">
        <v>345000</v>
      </c>
      <c r="M1526" t="b">
        <v>0</v>
      </c>
    </row>
    <row r="1527" spans="1:13">
      <c r="A1527" t="s">
        <v>1263</v>
      </c>
      <c r="B1527" t="s">
        <v>735</v>
      </c>
      <c r="C1527" t="s">
        <v>735</v>
      </c>
      <c r="D1527">
        <v>16</v>
      </c>
      <c r="E1527">
        <v>16</v>
      </c>
      <c r="F1527">
        <v>0.84924665181190406</v>
      </c>
      <c r="G1527">
        <v>4.2462332590595203E-2</v>
      </c>
      <c r="H1527">
        <v>0.21231166295297599</v>
      </c>
      <c r="I1527">
        <v>0</v>
      </c>
      <c r="J1527">
        <v>800</v>
      </c>
      <c r="K1527">
        <v>1</v>
      </c>
      <c r="L1527">
        <v>345000</v>
      </c>
      <c r="M1527" t="b">
        <v>0</v>
      </c>
    </row>
    <row r="1528" spans="1:13">
      <c r="A1528" t="s">
        <v>1843</v>
      </c>
      <c r="B1528" t="s">
        <v>958</v>
      </c>
      <c r="C1528" t="s">
        <v>1039</v>
      </c>
      <c r="D1528">
        <v>239</v>
      </c>
      <c r="E1528">
        <v>320</v>
      </c>
      <c r="F1528">
        <v>9.0162397708092623</v>
      </c>
      <c r="G1528">
        <v>0.45081198854046312</v>
      </c>
      <c r="H1528">
        <v>2.254059942702316</v>
      </c>
      <c r="I1528">
        <v>0</v>
      </c>
      <c r="J1528">
        <v>150</v>
      </c>
      <c r="K1528">
        <v>1</v>
      </c>
      <c r="L1528">
        <v>154000</v>
      </c>
      <c r="M1528" t="b">
        <v>0</v>
      </c>
    </row>
    <row r="1529" spans="1:13">
      <c r="A1529" t="s">
        <v>1844</v>
      </c>
      <c r="B1529" t="s">
        <v>959</v>
      </c>
      <c r="C1529" t="s">
        <v>959</v>
      </c>
      <c r="D1529">
        <v>240</v>
      </c>
      <c r="E1529">
        <v>240</v>
      </c>
      <c r="F1529">
        <v>0.14391509964160981</v>
      </c>
      <c r="G1529">
        <v>7.1957549820804E-3</v>
      </c>
      <c r="H1529">
        <v>3.5978774910402397E-2</v>
      </c>
      <c r="I1529">
        <v>0</v>
      </c>
      <c r="J1529">
        <v>800</v>
      </c>
      <c r="K1529">
        <v>1</v>
      </c>
      <c r="L1529">
        <v>345000</v>
      </c>
      <c r="M1529" t="b">
        <v>0</v>
      </c>
    </row>
    <row r="1530" spans="1:13">
      <c r="A1530" t="s">
        <v>1841</v>
      </c>
      <c r="B1530" t="s">
        <v>1043</v>
      </c>
      <c r="C1530" t="s">
        <v>1043</v>
      </c>
      <c r="D1530">
        <v>324</v>
      </c>
      <c r="E1530">
        <v>324</v>
      </c>
      <c r="F1530">
        <v>2.6164569564971329</v>
      </c>
      <c r="G1530">
        <v>0.13082284782485659</v>
      </c>
      <c r="H1530">
        <v>0.65411423912428313</v>
      </c>
      <c r="I1530">
        <v>0</v>
      </c>
      <c r="J1530">
        <v>10</v>
      </c>
      <c r="K1530">
        <v>1</v>
      </c>
      <c r="L1530">
        <v>22900</v>
      </c>
      <c r="M1530" t="b">
        <v>0</v>
      </c>
    </row>
    <row r="1531" spans="1:13">
      <c r="A1531" t="s">
        <v>1339</v>
      </c>
      <c r="B1531" t="s">
        <v>1035</v>
      </c>
      <c r="C1531" t="s">
        <v>1035</v>
      </c>
      <c r="D1531">
        <v>316</v>
      </c>
      <c r="E1531">
        <v>316</v>
      </c>
      <c r="F1531">
        <v>2.5677062563507449</v>
      </c>
      <c r="G1531">
        <v>0.12838531281753721</v>
      </c>
      <c r="H1531">
        <v>0.64192656408768622</v>
      </c>
      <c r="I1531">
        <v>0</v>
      </c>
      <c r="J1531">
        <v>800</v>
      </c>
      <c r="K1531">
        <v>1</v>
      </c>
      <c r="L1531">
        <v>345000</v>
      </c>
      <c r="M1531" t="b">
        <v>0</v>
      </c>
    </row>
    <row r="1532" spans="1:13">
      <c r="A1532" t="s">
        <v>1598</v>
      </c>
      <c r="B1532" t="s">
        <v>863</v>
      </c>
      <c r="C1532" t="s">
        <v>863</v>
      </c>
      <c r="D1532">
        <v>144</v>
      </c>
      <c r="E1532">
        <v>144</v>
      </c>
      <c r="F1532">
        <v>2.6022704973035169</v>
      </c>
      <c r="G1532">
        <v>0.1301135248651758</v>
      </c>
      <c r="H1532">
        <v>0.65056762432587933</v>
      </c>
      <c r="I1532">
        <v>0</v>
      </c>
      <c r="J1532">
        <v>150</v>
      </c>
      <c r="K1532">
        <v>1</v>
      </c>
      <c r="L1532">
        <v>154000</v>
      </c>
      <c r="M1532" t="b">
        <v>0</v>
      </c>
    </row>
    <row r="1533" spans="1:13">
      <c r="A1533" t="s">
        <v>1598</v>
      </c>
      <c r="B1533" t="s">
        <v>863</v>
      </c>
      <c r="C1533" t="s">
        <v>863</v>
      </c>
      <c r="D1533">
        <v>144</v>
      </c>
      <c r="E1533">
        <v>144</v>
      </c>
      <c r="F1533">
        <v>2.7382306069509741</v>
      </c>
      <c r="G1533">
        <v>0.13691153034754869</v>
      </c>
      <c r="H1533">
        <v>0.68455765173774352</v>
      </c>
      <c r="I1533">
        <v>0</v>
      </c>
      <c r="J1533">
        <v>150</v>
      </c>
      <c r="K1533">
        <v>1</v>
      </c>
      <c r="L1533">
        <v>154000</v>
      </c>
      <c r="M1533" t="b">
        <v>0</v>
      </c>
    </row>
    <row r="1534" spans="1:13">
      <c r="A1534" t="s">
        <v>1845</v>
      </c>
      <c r="B1534" t="s">
        <v>966</v>
      </c>
      <c r="C1534" t="s">
        <v>966</v>
      </c>
      <c r="D1534">
        <v>247</v>
      </c>
      <c r="E1534">
        <v>247</v>
      </c>
      <c r="F1534">
        <v>4.5076183675869794</v>
      </c>
      <c r="G1534">
        <v>0.2253809183793489</v>
      </c>
      <c r="H1534">
        <v>1.1269045918967451</v>
      </c>
      <c r="I1534">
        <v>0</v>
      </c>
      <c r="J1534">
        <v>150</v>
      </c>
      <c r="K1534">
        <v>1</v>
      </c>
      <c r="L1534">
        <v>154000</v>
      </c>
      <c r="M1534" t="b">
        <v>0</v>
      </c>
    </row>
    <row r="1535" spans="1:13">
      <c r="A1535" t="s">
        <v>1329</v>
      </c>
      <c r="B1535" t="s">
        <v>772</v>
      </c>
      <c r="C1535" t="s">
        <v>863</v>
      </c>
      <c r="D1535">
        <v>53</v>
      </c>
      <c r="E1535">
        <v>144</v>
      </c>
      <c r="F1535">
        <v>12.17615019993961</v>
      </c>
      <c r="G1535">
        <v>0.60880750999698063</v>
      </c>
      <c r="H1535">
        <v>3.0440375499849028</v>
      </c>
      <c r="I1535">
        <v>0</v>
      </c>
      <c r="J1535">
        <v>150</v>
      </c>
      <c r="K1535">
        <v>1</v>
      </c>
      <c r="L1535">
        <v>154000</v>
      </c>
      <c r="M1535" t="b">
        <v>0</v>
      </c>
    </row>
    <row r="1536" spans="1:13">
      <c r="A1536" t="s">
        <v>1189</v>
      </c>
      <c r="B1536" t="s">
        <v>766</v>
      </c>
      <c r="C1536" t="s">
        <v>766</v>
      </c>
      <c r="D1536">
        <v>47</v>
      </c>
      <c r="E1536">
        <v>47</v>
      </c>
      <c r="F1536">
        <v>0.16503891541402799</v>
      </c>
      <c r="G1536">
        <v>8.2519457707014004E-3</v>
      </c>
      <c r="H1536">
        <v>4.1259728853506997E-2</v>
      </c>
      <c r="I1536">
        <v>0</v>
      </c>
      <c r="J1536">
        <v>800</v>
      </c>
      <c r="K1536">
        <v>1</v>
      </c>
      <c r="L1536">
        <v>345000</v>
      </c>
      <c r="M1536" t="b">
        <v>0</v>
      </c>
    </row>
    <row r="1537" spans="1:13">
      <c r="A1537" t="s">
        <v>1513</v>
      </c>
      <c r="B1537" t="s">
        <v>872</v>
      </c>
      <c r="C1537" t="s">
        <v>872</v>
      </c>
      <c r="D1537">
        <v>153</v>
      </c>
      <c r="E1537">
        <v>153</v>
      </c>
      <c r="F1537">
        <v>0.1184127903002882</v>
      </c>
      <c r="G1537">
        <v>5.9206395150144002E-3</v>
      </c>
      <c r="H1537">
        <v>2.9603197575072002E-2</v>
      </c>
      <c r="I1537">
        <v>0</v>
      </c>
      <c r="J1537">
        <v>150</v>
      </c>
      <c r="K1537">
        <v>1</v>
      </c>
      <c r="L1537">
        <v>154000</v>
      </c>
      <c r="M1537" t="b">
        <v>0</v>
      </c>
    </row>
    <row r="1538" spans="1:13">
      <c r="A1538" t="s">
        <v>1513</v>
      </c>
      <c r="B1538" t="s">
        <v>872</v>
      </c>
      <c r="C1538" t="s">
        <v>872</v>
      </c>
      <c r="D1538">
        <v>153</v>
      </c>
      <c r="E1538">
        <v>153</v>
      </c>
      <c r="F1538">
        <v>3.4898241668162249</v>
      </c>
      <c r="G1538">
        <v>0.17449120834081119</v>
      </c>
      <c r="H1538">
        <v>0.87245604170405622</v>
      </c>
      <c r="I1538">
        <v>0</v>
      </c>
      <c r="J1538">
        <v>150</v>
      </c>
      <c r="K1538">
        <v>1</v>
      </c>
      <c r="L1538">
        <v>154000</v>
      </c>
      <c r="M1538" t="b">
        <v>0</v>
      </c>
    </row>
    <row r="1539" spans="1:13">
      <c r="A1539" t="s">
        <v>1846</v>
      </c>
      <c r="B1539" t="s">
        <v>898</v>
      </c>
      <c r="C1539" t="s">
        <v>898</v>
      </c>
      <c r="D1539">
        <v>179</v>
      </c>
      <c r="E1539">
        <v>179</v>
      </c>
      <c r="F1539">
        <v>0.4263972307960282</v>
      </c>
      <c r="G1539">
        <v>2.13198615398014E-2</v>
      </c>
      <c r="H1539">
        <v>0.106599307699007</v>
      </c>
      <c r="I1539">
        <v>0</v>
      </c>
      <c r="J1539">
        <v>150</v>
      </c>
      <c r="K1539">
        <v>1</v>
      </c>
      <c r="L1539">
        <v>154000</v>
      </c>
      <c r="M1539" t="b">
        <v>0</v>
      </c>
    </row>
    <row r="1540" spans="1:13">
      <c r="A1540" t="s">
        <v>1505</v>
      </c>
      <c r="B1540" t="s">
        <v>1011</v>
      </c>
      <c r="C1540" t="s">
        <v>1011</v>
      </c>
      <c r="D1540">
        <v>292</v>
      </c>
      <c r="E1540">
        <v>292</v>
      </c>
      <c r="F1540">
        <v>9.1859387839637314</v>
      </c>
      <c r="G1540">
        <v>0.45929693919818659</v>
      </c>
      <c r="H1540">
        <v>2.2964846959909329</v>
      </c>
      <c r="I1540">
        <v>0</v>
      </c>
      <c r="J1540">
        <v>150</v>
      </c>
      <c r="K1540">
        <v>1</v>
      </c>
      <c r="L1540">
        <v>154000</v>
      </c>
      <c r="M1540" t="b">
        <v>0</v>
      </c>
    </row>
    <row r="1541" spans="1:13">
      <c r="A1541" t="s">
        <v>1847</v>
      </c>
      <c r="B1541" t="s">
        <v>982</v>
      </c>
      <c r="C1541" t="s">
        <v>982</v>
      </c>
      <c r="D1541">
        <v>263</v>
      </c>
      <c r="E1541">
        <v>263</v>
      </c>
      <c r="F1541">
        <v>7.5019264909441802E-2</v>
      </c>
      <c r="G1541">
        <v>3.7509632454719999E-3</v>
      </c>
      <c r="H1541">
        <v>1.8754816227360398E-2</v>
      </c>
      <c r="I1541">
        <v>0</v>
      </c>
      <c r="J1541">
        <v>150</v>
      </c>
      <c r="K1541">
        <v>1</v>
      </c>
      <c r="L1541">
        <v>154000</v>
      </c>
      <c r="M1541" t="b">
        <v>0</v>
      </c>
    </row>
    <row r="1542" spans="1:13">
      <c r="A1542" t="s">
        <v>1847</v>
      </c>
      <c r="B1542" t="s">
        <v>982</v>
      </c>
      <c r="C1542" t="s">
        <v>982</v>
      </c>
      <c r="D1542">
        <v>263</v>
      </c>
      <c r="E1542">
        <v>263</v>
      </c>
      <c r="F1542">
        <v>7.0020021340995206E-2</v>
      </c>
      <c r="G1542">
        <v>3.5010010670497001E-3</v>
      </c>
      <c r="H1542">
        <v>1.7505005335248802E-2</v>
      </c>
      <c r="I1542">
        <v>0</v>
      </c>
      <c r="J1542">
        <v>150</v>
      </c>
      <c r="K1542">
        <v>1</v>
      </c>
      <c r="L1542">
        <v>154000</v>
      </c>
      <c r="M1542" t="b">
        <v>0</v>
      </c>
    </row>
    <row r="1543" spans="1:13">
      <c r="A1543" t="s">
        <v>1847</v>
      </c>
      <c r="B1543" t="s">
        <v>982</v>
      </c>
      <c r="C1543" t="s">
        <v>982</v>
      </c>
      <c r="D1543">
        <v>263</v>
      </c>
      <c r="E1543">
        <v>263</v>
      </c>
      <c r="F1543">
        <v>7.8862866790448294E-2</v>
      </c>
      <c r="G1543">
        <v>3.9431433395224003E-3</v>
      </c>
      <c r="H1543">
        <v>1.9715716697612001E-2</v>
      </c>
      <c r="I1543">
        <v>0</v>
      </c>
      <c r="J1543">
        <v>150</v>
      </c>
      <c r="K1543">
        <v>1</v>
      </c>
      <c r="L1543">
        <v>154000</v>
      </c>
      <c r="M1543" t="b">
        <v>0</v>
      </c>
    </row>
    <row r="1544" spans="1:13">
      <c r="A1544" t="s">
        <v>1170</v>
      </c>
      <c r="B1544" t="s">
        <v>751</v>
      </c>
      <c r="C1544" t="s">
        <v>751</v>
      </c>
      <c r="D1544">
        <v>32</v>
      </c>
      <c r="E1544">
        <v>32</v>
      </c>
      <c r="F1544">
        <v>0.57894639751856469</v>
      </c>
      <c r="G1544">
        <v>2.8947319875928201E-2</v>
      </c>
      <c r="H1544">
        <v>0.14473659937964109</v>
      </c>
      <c r="I1544">
        <v>0</v>
      </c>
      <c r="J1544">
        <v>150</v>
      </c>
      <c r="K1544">
        <v>1</v>
      </c>
      <c r="L1544">
        <v>154000</v>
      </c>
      <c r="M1544" t="b">
        <v>0</v>
      </c>
    </row>
    <row r="1545" spans="1:13">
      <c r="A1545" t="s">
        <v>1170</v>
      </c>
      <c r="B1545" t="s">
        <v>751</v>
      </c>
      <c r="C1545" t="s">
        <v>751</v>
      </c>
      <c r="D1545">
        <v>32</v>
      </c>
      <c r="E1545">
        <v>32</v>
      </c>
      <c r="F1545">
        <v>4.6262632155431603E-2</v>
      </c>
      <c r="G1545">
        <v>2.3131316077715002E-3</v>
      </c>
      <c r="H1545">
        <v>1.1565658038857901E-2</v>
      </c>
      <c r="I1545">
        <v>0</v>
      </c>
      <c r="J1545">
        <v>150</v>
      </c>
      <c r="K1545">
        <v>1</v>
      </c>
      <c r="L1545">
        <v>154000</v>
      </c>
      <c r="M1545" t="b">
        <v>0</v>
      </c>
    </row>
    <row r="1546" spans="1:13">
      <c r="A1546" t="s">
        <v>1170</v>
      </c>
      <c r="B1546" t="s">
        <v>751</v>
      </c>
      <c r="C1546" t="s">
        <v>751</v>
      </c>
      <c r="D1546">
        <v>32</v>
      </c>
      <c r="E1546">
        <v>32</v>
      </c>
      <c r="F1546">
        <v>2.2440935189394251</v>
      </c>
      <c r="G1546">
        <v>0.1122046759469712</v>
      </c>
      <c r="H1546">
        <v>0.56102337973485616</v>
      </c>
      <c r="I1546">
        <v>0</v>
      </c>
      <c r="J1546">
        <v>150</v>
      </c>
      <c r="K1546">
        <v>1</v>
      </c>
      <c r="L1546">
        <v>154000</v>
      </c>
      <c r="M1546" t="b">
        <v>0</v>
      </c>
    </row>
    <row r="1547" spans="1:13">
      <c r="A1547" t="s">
        <v>1567</v>
      </c>
      <c r="B1547" t="s">
        <v>753</v>
      </c>
      <c r="C1547" t="s">
        <v>753</v>
      </c>
      <c r="D1547">
        <v>34</v>
      </c>
      <c r="E1547">
        <v>34</v>
      </c>
      <c r="F1547">
        <v>0.94419192264343377</v>
      </c>
      <c r="G1547">
        <v>4.72095961321716E-2</v>
      </c>
      <c r="H1547">
        <v>0.23604798066085839</v>
      </c>
      <c r="I1547">
        <v>0</v>
      </c>
      <c r="J1547">
        <v>150</v>
      </c>
      <c r="K1547">
        <v>1</v>
      </c>
      <c r="L1547">
        <v>154000</v>
      </c>
      <c r="M1547" t="b">
        <v>0</v>
      </c>
    </row>
    <row r="1548" spans="1:13">
      <c r="A1548" t="s">
        <v>1847</v>
      </c>
      <c r="B1548" t="s">
        <v>982</v>
      </c>
      <c r="C1548" t="s">
        <v>982</v>
      </c>
      <c r="D1548">
        <v>263</v>
      </c>
      <c r="E1548">
        <v>263</v>
      </c>
      <c r="F1548">
        <v>6.8375270293406801E-2</v>
      </c>
      <c r="G1548">
        <v>3.4187635146702999E-3</v>
      </c>
      <c r="H1548">
        <v>1.70938175733517E-2</v>
      </c>
      <c r="I1548">
        <v>0</v>
      </c>
      <c r="J1548">
        <v>150</v>
      </c>
      <c r="K1548">
        <v>1</v>
      </c>
      <c r="L1548">
        <v>154000</v>
      </c>
      <c r="M1548" t="b">
        <v>0</v>
      </c>
    </row>
    <row r="1549" spans="1:13">
      <c r="A1549" t="s">
        <v>1686</v>
      </c>
      <c r="B1549" t="s">
        <v>984</v>
      </c>
      <c r="C1549" t="s">
        <v>1046</v>
      </c>
      <c r="D1549">
        <v>265</v>
      </c>
      <c r="E1549">
        <v>327</v>
      </c>
      <c r="F1549">
        <v>17.021356301872459</v>
      </c>
      <c r="G1549">
        <v>0.85106781509362317</v>
      </c>
      <c r="H1549">
        <v>4.2553390754681164</v>
      </c>
      <c r="I1549">
        <v>0</v>
      </c>
      <c r="J1549">
        <v>150</v>
      </c>
      <c r="K1549">
        <v>1</v>
      </c>
      <c r="L1549">
        <v>154000</v>
      </c>
      <c r="M1549" t="b">
        <v>0</v>
      </c>
    </row>
    <row r="1550" spans="1:13">
      <c r="A1550" t="s">
        <v>1564</v>
      </c>
      <c r="B1550" t="s">
        <v>758</v>
      </c>
      <c r="C1550" t="s">
        <v>758</v>
      </c>
      <c r="D1550">
        <v>39</v>
      </c>
      <c r="E1550">
        <v>39</v>
      </c>
      <c r="F1550">
        <v>10.553304196025559</v>
      </c>
      <c r="G1550">
        <v>0.52766520980127796</v>
      </c>
      <c r="H1550">
        <v>2.6383260490063898</v>
      </c>
      <c r="I1550">
        <v>0</v>
      </c>
      <c r="J1550">
        <v>150</v>
      </c>
      <c r="K1550">
        <v>1</v>
      </c>
      <c r="L1550">
        <v>154000</v>
      </c>
      <c r="M1550" t="b">
        <v>0</v>
      </c>
    </row>
    <row r="1551" spans="1:13">
      <c r="A1551" t="s">
        <v>1564</v>
      </c>
      <c r="B1551" t="s">
        <v>758</v>
      </c>
      <c r="C1551" t="s">
        <v>758</v>
      </c>
      <c r="D1551">
        <v>39</v>
      </c>
      <c r="E1551">
        <v>39</v>
      </c>
      <c r="F1551">
        <v>0.24386563911472861</v>
      </c>
      <c r="G1551">
        <v>1.21932819557364E-2</v>
      </c>
      <c r="H1551">
        <v>6.0966409778682097E-2</v>
      </c>
      <c r="I1551">
        <v>0</v>
      </c>
      <c r="J1551">
        <v>800</v>
      </c>
      <c r="K1551">
        <v>1</v>
      </c>
      <c r="L1551">
        <v>345000</v>
      </c>
      <c r="M1551" t="b">
        <v>0</v>
      </c>
    </row>
    <row r="1552" spans="1:13">
      <c r="A1552" t="s">
        <v>1848</v>
      </c>
      <c r="B1552" t="s">
        <v>871</v>
      </c>
      <c r="C1552" t="s">
        <v>893</v>
      </c>
      <c r="D1552">
        <v>152</v>
      </c>
      <c r="E1552">
        <v>174</v>
      </c>
      <c r="F1552">
        <v>5.4397406472155474</v>
      </c>
      <c r="G1552">
        <v>0.27198703236077731</v>
      </c>
      <c r="H1552">
        <v>1.3599351618038871</v>
      </c>
      <c r="I1552">
        <v>0</v>
      </c>
      <c r="J1552">
        <v>150</v>
      </c>
      <c r="K1552">
        <v>1</v>
      </c>
      <c r="L1552">
        <v>154000</v>
      </c>
      <c r="M1552" t="b">
        <v>0</v>
      </c>
    </row>
    <row r="1553" spans="1:13">
      <c r="A1553" t="s">
        <v>1389</v>
      </c>
      <c r="B1553" t="s">
        <v>886</v>
      </c>
      <c r="C1553" t="s">
        <v>886</v>
      </c>
      <c r="D1553">
        <v>167</v>
      </c>
      <c r="E1553">
        <v>167</v>
      </c>
      <c r="F1553">
        <v>9.8650346135700762</v>
      </c>
      <c r="G1553">
        <v>0.49325173067850381</v>
      </c>
      <c r="H1553">
        <v>2.466258653392519</v>
      </c>
      <c r="I1553">
        <v>0</v>
      </c>
      <c r="J1553">
        <v>150</v>
      </c>
      <c r="K1553">
        <v>1</v>
      </c>
      <c r="L1553">
        <v>154000</v>
      </c>
      <c r="M1553" t="b">
        <v>0</v>
      </c>
    </row>
    <row r="1554" spans="1:13">
      <c r="A1554" t="s">
        <v>1389</v>
      </c>
      <c r="B1554" t="s">
        <v>886</v>
      </c>
      <c r="C1554" t="s">
        <v>886</v>
      </c>
      <c r="D1554">
        <v>167</v>
      </c>
      <c r="E1554">
        <v>167</v>
      </c>
      <c r="F1554">
        <v>0.1025963008444363</v>
      </c>
      <c r="G1554">
        <v>5.1298150422218001E-3</v>
      </c>
      <c r="H1554">
        <v>2.5649075211108999E-2</v>
      </c>
      <c r="I1554">
        <v>0</v>
      </c>
      <c r="J1554">
        <v>150</v>
      </c>
      <c r="K1554">
        <v>1</v>
      </c>
      <c r="L1554">
        <v>154000</v>
      </c>
      <c r="M1554" t="b">
        <v>0</v>
      </c>
    </row>
    <row r="1555" spans="1:13">
      <c r="A1555" t="s">
        <v>1389</v>
      </c>
      <c r="B1555" t="s">
        <v>886</v>
      </c>
      <c r="C1555" t="s">
        <v>886</v>
      </c>
      <c r="D1555">
        <v>167</v>
      </c>
      <c r="E1555">
        <v>167</v>
      </c>
      <c r="F1555">
        <v>0.3854770118384756</v>
      </c>
      <c r="G1555">
        <v>1.92738505919237E-2</v>
      </c>
      <c r="H1555">
        <v>9.6369252959618901E-2</v>
      </c>
      <c r="I1555">
        <v>0</v>
      </c>
      <c r="J1555">
        <v>150</v>
      </c>
      <c r="K1555">
        <v>1</v>
      </c>
      <c r="L1555">
        <v>154000</v>
      </c>
      <c r="M1555" t="b">
        <v>0</v>
      </c>
    </row>
    <row r="1556" spans="1:13">
      <c r="A1556" t="s">
        <v>1479</v>
      </c>
      <c r="B1556" t="s">
        <v>953</v>
      </c>
      <c r="C1556" t="s">
        <v>929</v>
      </c>
      <c r="D1556">
        <v>234</v>
      </c>
      <c r="E1556">
        <v>210</v>
      </c>
      <c r="F1556">
        <v>27.51002584041116</v>
      </c>
      <c r="G1556">
        <v>1.375501292020558</v>
      </c>
      <c r="H1556">
        <v>6.8775064601027909</v>
      </c>
      <c r="I1556">
        <v>0</v>
      </c>
      <c r="J1556">
        <v>150</v>
      </c>
      <c r="K1556">
        <v>1</v>
      </c>
      <c r="L1556">
        <v>154000</v>
      </c>
      <c r="M1556" t="b">
        <v>0</v>
      </c>
    </row>
    <row r="1557" spans="1:13">
      <c r="A1557" t="s">
        <v>1849</v>
      </c>
      <c r="B1557" t="s">
        <v>1114</v>
      </c>
      <c r="C1557" t="s">
        <v>929</v>
      </c>
      <c r="D1557">
        <v>395</v>
      </c>
      <c r="E1557">
        <v>210</v>
      </c>
      <c r="F1557">
        <v>35.443169952269443</v>
      </c>
      <c r="G1557">
        <v>1.7721584976134721</v>
      </c>
      <c r="H1557">
        <v>8.860792488067359</v>
      </c>
      <c r="I1557">
        <v>0</v>
      </c>
      <c r="J1557">
        <v>150</v>
      </c>
      <c r="K1557">
        <v>1</v>
      </c>
      <c r="L1557">
        <v>154000</v>
      </c>
      <c r="M1557" t="b">
        <v>0</v>
      </c>
    </row>
    <row r="1558" spans="1:13">
      <c r="A1558" t="s">
        <v>1252</v>
      </c>
      <c r="B1558" t="s">
        <v>787</v>
      </c>
      <c r="C1558" t="s">
        <v>787</v>
      </c>
      <c r="D1558">
        <v>68</v>
      </c>
      <c r="E1558">
        <v>68</v>
      </c>
      <c r="F1558">
        <v>5.3157343685676661</v>
      </c>
      <c r="G1558">
        <v>0.26578671842838331</v>
      </c>
      <c r="H1558">
        <v>1.3289335921419161</v>
      </c>
      <c r="I1558">
        <v>0</v>
      </c>
      <c r="J1558">
        <v>150</v>
      </c>
      <c r="K1558">
        <v>1</v>
      </c>
      <c r="L1558">
        <v>154000</v>
      </c>
      <c r="M1558" t="b">
        <v>0</v>
      </c>
    </row>
    <row r="1559" spans="1:13">
      <c r="A1559" t="s">
        <v>1387</v>
      </c>
      <c r="B1559" t="s">
        <v>890</v>
      </c>
      <c r="C1559" t="s">
        <v>890</v>
      </c>
      <c r="D1559">
        <v>171</v>
      </c>
      <c r="E1559">
        <v>171</v>
      </c>
      <c r="F1559">
        <v>0.37683753072182752</v>
      </c>
      <c r="G1559">
        <v>1.88418765360913E-2</v>
      </c>
      <c r="H1559">
        <v>9.4209382680456796E-2</v>
      </c>
      <c r="I1559">
        <v>0</v>
      </c>
      <c r="J1559">
        <v>150</v>
      </c>
      <c r="K1559">
        <v>1</v>
      </c>
      <c r="L1559">
        <v>154000</v>
      </c>
      <c r="M1559" t="b">
        <v>0</v>
      </c>
    </row>
    <row r="1560" spans="1:13">
      <c r="A1560" t="s">
        <v>1387</v>
      </c>
      <c r="B1560" t="s">
        <v>890</v>
      </c>
      <c r="C1560" t="s">
        <v>890</v>
      </c>
      <c r="D1560">
        <v>171</v>
      </c>
      <c r="E1560">
        <v>171</v>
      </c>
      <c r="F1560">
        <v>6.294790450590293</v>
      </c>
      <c r="G1560">
        <v>0.31473952252951459</v>
      </c>
      <c r="H1560">
        <v>1.573697612647573</v>
      </c>
      <c r="I1560">
        <v>0</v>
      </c>
      <c r="J1560">
        <v>150</v>
      </c>
      <c r="K1560">
        <v>1</v>
      </c>
      <c r="L1560">
        <v>154000</v>
      </c>
      <c r="M1560" t="b">
        <v>0</v>
      </c>
    </row>
    <row r="1561" spans="1:13">
      <c r="A1561" t="s">
        <v>1850</v>
      </c>
      <c r="B1561" t="s">
        <v>1115</v>
      </c>
      <c r="C1561" t="s">
        <v>1115</v>
      </c>
      <c r="D1561">
        <v>396</v>
      </c>
      <c r="E1561">
        <v>396</v>
      </c>
      <c r="F1561">
        <v>4.3554479811014684</v>
      </c>
      <c r="G1561">
        <v>0.2177723990550734</v>
      </c>
      <c r="H1561">
        <v>1.0888619952753671</v>
      </c>
      <c r="I1561">
        <v>0</v>
      </c>
      <c r="J1561">
        <v>150</v>
      </c>
      <c r="K1561">
        <v>1</v>
      </c>
      <c r="L1561">
        <v>154000</v>
      </c>
      <c r="M1561" t="b">
        <v>0</v>
      </c>
    </row>
    <row r="1562" spans="1:13">
      <c r="A1562" t="s">
        <v>1252</v>
      </c>
      <c r="B1562" t="s">
        <v>787</v>
      </c>
      <c r="C1562" t="s">
        <v>787</v>
      </c>
      <c r="D1562">
        <v>68</v>
      </c>
      <c r="E1562">
        <v>68</v>
      </c>
      <c r="F1562">
        <v>1.2177733554286909</v>
      </c>
      <c r="G1562">
        <v>6.08886677714345E-2</v>
      </c>
      <c r="H1562">
        <v>0.30444333885717278</v>
      </c>
      <c r="I1562">
        <v>0</v>
      </c>
      <c r="J1562">
        <v>800</v>
      </c>
      <c r="K1562">
        <v>1</v>
      </c>
      <c r="L1562">
        <v>345000</v>
      </c>
      <c r="M1562" t="b">
        <v>0</v>
      </c>
    </row>
    <row r="1563" spans="1:13">
      <c r="A1563" t="s">
        <v>1252</v>
      </c>
      <c r="B1563" t="s">
        <v>787</v>
      </c>
      <c r="C1563" t="s">
        <v>787</v>
      </c>
      <c r="D1563">
        <v>68</v>
      </c>
      <c r="E1563">
        <v>68</v>
      </c>
      <c r="F1563">
        <v>0.70470052105919911</v>
      </c>
      <c r="G1563">
        <v>3.5235026052959903E-2</v>
      </c>
      <c r="H1563">
        <v>0.1761751302647997</v>
      </c>
      <c r="I1563">
        <v>0</v>
      </c>
      <c r="J1563">
        <v>150</v>
      </c>
      <c r="K1563">
        <v>1</v>
      </c>
      <c r="L1563">
        <v>154000</v>
      </c>
      <c r="M1563" t="b">
        <v>0</v>
      </c>
    </row>
    <row r="1564" spans="1:13">
      <c r="A1564" t="s">
        <v>1481</v>
      </c>
      <c r="B1564" t="s">
        <v>930</v>
      </c>
      <c r="C1564" t="s">
        <v>930</v>
      </c>
      <c r="D1564">
        <v>211</v>
      </c>
      <c r="E1564">
        <v>211</v>
      </c>
      <c r="F1564">
        <v>0.61050000691625927</v>
      </c>
      <c r="G1564">
        <v>3.0525000345812899E-2</v>
      </c>
      <c r="H1564">
        <v>0.15262500172906479</v>
      </c>
      <c r="I1564">
        <v>0</v>
      </c>
      <c r="J1564">
        <v>150</v>
      </c>
      <c r="K1564">
        <v>1</v>
      </c>
      <c r="L1564">
        <v>154000</v>
      </c>
      <c r="M1564" t="b">
        <v>0</v>
      </c>
    </row>
    <row r="1565" spans="1:13">
      <c r="A1565" t="s">
        <v>1851</v>
      </c>
      <c r="B1565" t="s">
        <v>1057</v>
      </c>
      <c r="C1565" t="s">
        <v>863</v>
      </c>
      <c r="D1565">
        <v>338</v>
      </c>
      <c r="E1565">
        <v>144</v>
      </c>
      <c r="F1565">
        <v>25.016479400069151</v>
      </c>
      <c r="G1565">
        <v>1.250823970003458</v>
      </c>
      <c r="H1565">
        <v>6.254119850017287</v>
      </c>
      <c r="I1565">
        <v>0</v>
      </c>
      <c r="J1565">
        <v>150</v>
      </c>
      <c r="K1565">
        <v>1</v>
      </c>
      <c r="L1565">
        <v>154000</v>
      </c>
      <c r="M1565" t="b">
        <v>0</v>
      </c>
    </row>
    <row r="1566" spans="1:13">
      <c r="A1566" t="s">
        <v>1852</v>
      </c>
      <c r="B1566" t="s">
        <v>1057</v>
      </c>
      <c r="C1566" t="s">
        <v>1116</v>
      </c>
      <c r="D1566">
        <v>338</v>
      </c>
      <c r="E1566">
        <v>397</v>
      </c>
      <c r="F1566">
        <v>32.735929833830788</v>
      </c>
      <c r="G1566">
        <v>1.636796491691539</v>
      </c>
      <c r="H1566">
        <v>8.183982458457697</v>
      </c>
      <c r="I1566">
        <v>0</v>
      </c>
      <c r="J1566">
        <v>150</v>
      </c>
      <c r="K1566">
        <v>1</v>
      </c>
      <c r="L1566">
        <v>154000</v>
      </c>
      <c r="M1566" t="b">
        <v>0</v>
      </c>
    </row>
    <row r="1567" spans="1:13">
      <c r="A1567" t="s">
        <v>1260</v>
      </c>
      <c r="B1567" t="s">
        <v>772</v>
      </c>
      <c r="C1567" t="s">
        <v>772</v>
      </c>
      <c r="D1567">
        <v>53</v>
      </c>
      <c r="E1567">
        <v>53</v>
      </c>
      <c r="F1567">
        <v>9.6888205129538302E-2</v>
      </c>
      <c r="G1567">
        <v>4.8444102564769E-3</v>
      </c>
      <c r="H1567">
        <v>2.4222051282384499E-2</v>
      </c>
      <c r="I1567">
        <v>0</v>
      </c>
      <c r="J1567">
        <v>800</v>
      </c>
      <c r="K1567">
        <v>1</v>
      </c>
      <c r="L1567">
        <v>345000</v>
      </c>
      <c r="M1567" t="b">
        <v>0</v>
      </c>
    </row>
    <row r="1568" spans="1:13">
      <c r="A1568" t="s">
        <v>1260</v>
      </c>
      <c r="B1568" t="s">
        <v>772</v>
      </c>
      <c r="C1568" t="s">
        <v>772</v>
      </c>
      <c r="D1568">
        <v>53</v>
      </c>
      <c r="E1568">
        <v>53</v>
      </c>
      <c r="F1568">
        <v>9.0608621076273502E-2</v>
      </c>
      <c r="G1568">
        <v>4.5304310538136E-3</v>
      </c>
      <c r="H1568">
        <v>2.2652155269068299E-2</v>
      </c>
      <c r="I1568">
        <v>0</v>
      </c>
      <c r="J1568">
        <v>800</v>
      </c>
      <c r="K1568">
        <v>1</v>
      </c>
      <c r="L1568">
        <v>345000</v>
      </c>
      <c r="M1568" t="b">
        <v>0</v>
      </c>
    </row>
    <row r="1569" spans="1:13">
      <c r="A1569" t="s">
        <v>1387</v>
      </c>
      <c r="B1569" t="s">
        <v>890</v>
      </c>
      <c r="C1569" t="s">
        <v>890</v>
      </c>
      <c r="D1569">
        <v>171</v>
      </c>
      <c r="E1569">
        <v>171</v>
      </c>
      <c r="F1569">
        <v>3.2852895759595042</v>
      </c>
      <c r="G1569">
        <v>0.16426447879797521</v>
      </c>
      <c r="H1569">
        <v>0.82132239398987605</v>
      </c>
      <c r="I1569">
        <v>0</v>
      </c>
      <c r="J1569">
        <v>150</v>
      </c>
      <c r="K1569">
        <v>1</v>
      </c>
      <c r="L1569">
        <v>154000</v>
      </c>
      <c r="M1569" t="b">
        <v>0</v>
      </c>
    </row>
    <row r="1570" spans="1:13">
      <c r="A1570" t="s">
        <v>1853</v>
      </c>
      <c r="B1570" t="s">
        <v>1117</v>
      </c>
      <c r="C1570" t="s">
        <v>890</v>
      </c>
      <c r="D1570">
        <v>398</v>
      </c>
      <c r="E1570">
        <v>171</v>
      </c>
      <c r="F1570">
        <v>14.534644449833401</v>
      </c>
      <c r="G1570">
        <v>0.72673222249167013</v>
      </c>
      <c r="H1570">
        <v>3.6336611124583502</v>
      </c>
      <c r="I1570">
        <v>0</v>
      </c>
      <c r="J1570">
        <v>150</v>
      </c>
      <c r="K1570">
        <v>1</v>
      </c>
      <c r="L1570">
        <v>154000</v>
      </c>
      <c r="M1570" t="b">
        <v>0</v>
      </c>
    </row>
    <row r="1571" spans="1:13">
      <c r="A1571" t="s">
        <v>1854</v>
      </c>
      <c r="B1571" t="s">
        <v>1117</v>
      </c>
      <c r="C1571" t="s">
        <v>1117</v>
      </c>
      <c r="D1571">
        <v>398</v>
      </c>
      <c r="E1571">
        <v>398</v>
      </c>
      <c r="F1571">
        <v>4.8763102910829854</v>
      </c>
      <c r="G1571">
        <v>0.24381551455414921</v>
      </c>
      <c r="H1571">
        <v>1.2190775727707459</v>
      </c>
      <c r="I1571">
        <v>0</v>
      </c>
      <c r="J1571">
        <v>150</v>
      </c>
      <c r="K1571">
        <v>1</v>
      </c>
      <c r="L1571">
        <v>154000</v>
      </c>
      <c r="M1571" t="b">
        <v>0</v>
      </c>
    </row>
    <row r="1572" spans="1:13">
      <c r="A1572" t="s">
        <v>1855</v>
      </c>
      <c r="B1572" t="s">
        <v>796</v>
      </c>
      <c r="C1572" t="s">
        <v>796</v>
      </c>
      <c r="D1572">
        <v>77</v>
      </c>
      <c r="E1572">
        <v>77</v>
      </c>
      <c r="F1572">
        <v>0.19696831916836599</v>
      </c>
      <c r="G1572">
        <v>9.8484159584183006E-3</v>
      </c>
      <c r="H1572">
        <v>4.9242079792091498E-2</v>
      </c>
      <c r="I1572">
        <v>0</v>
      </c>
      <c r="J1572">
        <v>150</v>
      </c>
      <c r="K1572">
        <v>1</v>
      </c>
      <c r="L1572">
        <v>154000</v>
      </c>
      <c r="M1572" t="b">
        <v>0</v>
      </c>
    </row>
    <row r="1573" spans="1:13">
      <c r="A1573" t="s">
        <v>1379</v>
      </c>
      <c r="B1573" t="s">
        <v>839</v>
      </c>
      <c r="C1573" t="s">
        <v>839</v>
      </c>
      <c r="D1573">
        <v>120</v>
      </c>
      <c r="E1573">
        <v>120</v>
      </c>
      <c r="F1573">
        <v>0.26240174104180047</v>
      </c>
      <c r="G1573">
        <v>1.312008705209E-2</v>
      </c>
      <c r="H1573">
        <v>6.5600435260450105E-2</v>
      </c>
      <c r="I1573">
        <v>0</v>
      </c>
      <c r="J1573">
        <v>150</v>
      </c>
      <c r="K1573">
        <v>1</v>
      </c>
      <c r="L1573">
        <v>154000</v>
      </c>
      <c r="M1573" t="b">
        <v>0</v>
      </c>
    </row>
    <row r="1574" spans="1:13">
      <c r="A1574" t="s">
        <v>1687</v>
      </c>
      <c r="B1574" t="s">
        <v>927</v>
      </c>
      <c r="C1574" t="s">
        <v>927</v>
      </c>
      <c r="D1574">
        <v>208</v>
      </c>
      <c r="E1574">
        <v>208</v>
      </c>
      <c r="F1574">
        <v>3.1955025760838369</v>
      </c>
      <c r="G1574">
        <v>0.15977512880419181</v>
      </c>
      <c r="H1574">
        <v>0.79887564402095923</v>
      </c>
      <c r="I1574">
        <v>0</v>
      </c>
      <c r="J1574">
        <v>150</v>
      </c>
      <c r="K1574">
        <v>1</v>
      </c>
      <c r="L1574">
        <v>154000</v>
      </c>
      <c r="M1574" t="b">
        <v>0</v>
      </c>
    </row>
    <row r="1575" spans="1:13">
      <c r="A1575" t="s">
        <v>1856</v>
      </c>
      <c r="B1575" t="s">
        <v>922</v>
      </c>
      <c r="C1575" t="s">
        <v>1098</v>
      </c>
      <c r="D1575">
        <v>203</v>
      </c>
      <c r="E1575">
        <v>379</v>
      </c>
      <c r="F1575">
        <v>37.938148975243543</v>
      </c>
      <c r="G1575">
        <v>1.8969074487621771</v>
      </c>
      <c r="H1575">
        <v>9.4845372438108839</v>
      </c>
      <c r="I1575">
        <v>0</v>
      </c>
      <c r="J1575">
        <v>150</v>
      </c>
      <c r="K1575">
        <v>1</v>
      </c>
      <c r="L1575">
        <v>154000</v>
      </c>
      <c r="M1575" t="b">
        <v>0</v>
      </c>
    </row>
    <row r="1576" spans="1:13">
      <c r="A1576" t="s">
        <v>1668</v>
      </c>
      <c r="B1576" t="s">
        <v>1033</v>
      </c>
      <c r="C1576" t="s">
        <v>1033</v>
      </c>
      <c r="D1576">
        <v>314</v>
      </c>
      <c r="E1576">
        <v>314</v>
      </c>
      <c r="F1576">
        <v>7.4547009118279203E-2</v>
      </c>
      <c r="G1576">
        <v>3.7273504559138999E-3</v>
      </c>
      <c r="H1576">
        <v>1.8636752279569801E-2</v>
      </c>
      <c r="I1576">
        <v>0</v>
      </c>
      <c r="J1576">
        <v>150</v>
      </c>
      <c r="K1576">
        <v>1</v>
      </c>
      <c r="L1576">
        <v>154000</v>
      </c>
      <c r="M1576" t="b">
        <v>0</v>
      </c>
    </row>
    <row r="1577" spans="1:13">
      <c r="A1577" t="s">
        <v>1857</v>
      </c>
      <c r="B1577" t="s">
        <v>889</v>
      </c>
      <c r="C1577" t="s">
        <v>889</v>
      </c>
      <c r="D1577">
        <v>170</v>
      </c>
      <c r="E1577">
        <v>170</v>
      </c>
      <c r="F1577">
        <v>0.21354976394346459</v>
      </c>
      <c r="G1577">
        <v>1.06774881971732E-2</v>
      </c>
      <c r="H1577">
        <v>5.3387440985866098E-2</v>
      </c>
      <c r="I1577">
        <v>0</v>
      </c>
      <c r="J1577">
        <v>150</v>
      </c>
      <c r="K1577">
        <v>1</v>
      </c>
      <c r="L1577">
        <v>154000</v>
      </c>
      <c r="M1577" t="b">
        <v>0</v>
      </c>
    </row>
    <row r="1578" spans="1:13">
      <c r="A1578" t="s">
        <v>1796</v>
      </c>
      <c r="B1578" t="s">
        <v>977</v>
      </c>
      <c r="C1578" t="s">
        <v>977</v>
      </c>
      <c r="D1578">
        <v>258</v>
      </c>
      <c r="E1578">
        <v>258</v>
      </c>
      <c r="F1578">
        <v>3.9521633818257911</v>
      </c>
      <c r="G1578">
        <v>0.1976081690912895</v>
      </c>
      <c r="H1578">
        <v>0.98804084545644777</v>
      </c>
      <c r="I1578">
        <v>0</v>
      </c>
      <c r="J1578">
        <v>150</v>
      </c>
      <c r="K1578">
        <v>1</v>
      </c>
      <c r="L1578">
        <v>154000</v>
      </c>
      <c r="M1578" t="b">
        <v>0</v>
      </c>
    </row>
    <row r="1579" spans="1:13">
      <c r="A1579" t="s">
        <v>1587</v>
      </c>
      <c r="B1579" t="s">
        <v>1000</v>
      </c>
      <c r="C1579" t="s">
        <v>977</v>
      </c>
      <c r="D1579">
        <v>281</v>
      </c>
      <c r="E1579">
        <v>258</v>
      </c>
      <c r="F1579">
        <v>14.58573445825604</v>
      </c>
      <c r="G1579">
        <v>0.72928672291280205</v>
      </c>
      <c r="H1579">
        <v>3.6464336145640099</v>
      </c>
      <c r="I1579">
        <v>0</v>
      </c>
      <c r="J1579">
        <v>150</v>
      </c>
      <c r="K1579">
        <v>1</v>
      </c>
      <c r="L1579">
        <v>154000</v>
      </c>
      <c r="M1579" t="b">
        <v>0</v>
      </c>
    </row>
    <row r="1580" spans="1:13">
      <c r="A1580" t="s">
        <v>1858</v>
      </c>
      <c r="B1580" t="s">
        <v>1071</v>
      </c>
      <c r="C1580" t="s">
        <v>1071</v>
      </c>
      <c r="D1580">
        <v>352</v>
      </c>
      <c r="E1580">
        <v>352</v>
      </c>
      <c r="F1580">
        <v>9.6281093517048402E-2</v>
      </c>
      <c r="G1580">
        <v>4.8140546758524E-3</v>
      </c>
      <c r="H1580">
        <v>2.4070273379262101E-2</v>
      </c>
      <c r="I1580">
        <v>0</v>
      </c>
      <c r="J1580">
        <v>150</v>
      </c>
      <c r="K1580">
        <v>1</v>
      </c>
      <c r="L1580">
        <v>154000</v>
      </c>
      <c r="M1580" t="b">
        <v>0</v>
      </c>
    </row>
    <row r="1581" spans="1:13">
      <c r="A1581" t="s">
        <v>1846</v>
      </c>
      <c r="B1581" t="s">
        <v>898</v>
      </c>
      <c r="C1581" t="s">
        <v>898</v>
      </c>
      <c r="D1581">
        <v>179</v>
      </c>
      <c r="E1581">
        <v>179</v>
      </c>
      <c r="F1581">
        <v>6.885563674640915</v>
      </c>
      <c r="G1581">
        <v>0.34427818373204577</v>
      </c>
      <c r="H1581">
        <v>1.721390918660229</v>
      </c>
      <c r="I1581">
        <v>0</v>
      </c>
      <c r="J1581">
        <v>150</v>
      </c>
      <c r="K1581">
        <v>1</v>
      </c>
      <c r="L1581">
        <v>154000</v>
      </c>
      <c r="M1581" t="b">
        <v>0</v>
      </c>
    </row>
    <row r="1582" spans="1:13">
      <c r="A1582" t="s">
        <v>1859</v>
      </c>
      <c r="B1582" t="s">
        <v>726</v>
      </c>
      <c r="C1582" t="s">
        <v>1035</v>
      </c>
      <c r="D1582">
        <v>7</v>
      </c>
      <c r="E1582">
        <v>316</v>
      </c>
      <c r="F1582">
        <v>4.3363051114748004</v>
      </c>
      <c r="G1582">
        <v>0.2168152555737399</v>
      </c>
      <c r="H1582">
        <v>1.0840762778687001</v>
      </c>
      <c r="I1582">
        <v>0</v>
      </c>
      <c r="J1582">
        <v>150</v>
      </c>
      <c r="K1582">
        <v>1</v>
      </c>
      <c r="L1582">
        <v>154000</v>
      </c>
      <c r="M1582" t="b">
        <v>0</v>
      </c>
    </row>
    <row r="1583" spans="1:13">
      <c r="A1583" t="s">
        <v>1568</v>
      </c>
      <c r="B1583" t="s">
        <v>728</v>
      </c>
      <c r="C1583" t="s">
        <v>728</v>
      </c>
      <c r="D1583">
        <v>9</v>
      </c>
      <c r="E1583">
        <v>9</v>
      </c>
      <c r="F1583">
        <v>0.29386064164161291</v>
      </c>
      <c r="G1583">
        <v>1.4693032082080599E-2</v>
      </c>
      <c r="H1583">
        <v>7.3465160410403199E-2</v>
      </c>
      <c r="I1583">
        <v>0</v>
      </c>
      <c r="J1583">
        <v>150</v>
      </c>
      <c r="K1583">
        <v>1</v>
      </c>
      <c r="L1583">
        <v>154000</v>
      </c>
      <c r="M1583" t="b">
        <v>0</v>
      </c>
    </row>
    <row r="1584" spans="1:13">
      <c r="A1584" t="s">
        <v>1702</v>
      </c>
      <c r="B1584" t="s">
        <v>791</v>
      </c>
      <c r="C1584" t="s">
        <v>1051</v>
      </c>
      <c r="D1584">
        <v>72</v>
      </c>
      <c r="E1584">
        <v>332</v>
      </c>
      <c r="F1584">
        <v>9.5976965092626898</v>
      </c>
      <c r="G1584">
        <v>0.47988482546313449</v>
      </c>
      <c r="H1584">
        <v>2.399424127315672</v>
      </c>
      <c r="I1584">
        <v>0</v>
      </c>
      <c r="J1584">
        <v>150</v>
      </c>
      <c r="K1584">
        <v>1</v>
      </c>
      <c r="L1584">
        <v>154000</v>
      </c>
      <c r="M1584" t="b">
        <v>0</v>
      </c>
    </row>
    <row r="1585" spans="1:13">
      <c r="A1585" t="s">
        <v>1860</v>
      </c>
      <c r="B1585" t="s">
        <v>877</v>
      </c>
      <c r="C1585" t="s">
        <v>987</v>
      </c>
      <c r="D1585">
        <v>158</v>
      </c>
      <c r="E1585">
        <v>268</v>
      </c>
      <c r="F1585">
        <v>12.74050204323512</v>
      </c>
      <c r="G1585">
        <v>0.63702510216175601</v>
      </c>
      <c r="H1585">
        <v>3.1851255108087799</v>
      </c>
      <c r="I1585">
        <v>0</v>
      </c>
      <c r="J1585">
        <v>150</v>
      </c>
      <c r="K1585">
        <v>1</v>
      </c>
      <c r="L1585">
        <v>154000</v>
      </c>
      <c r="M1585" t="b">
        <v>0</v>
      </c>
    </row>
    <row r="1586" spans="1:13">
      <c r="A1586" t="s">
        <v>1513</v>
      </c>
      <c r="B1586" t="s">
        <v>872</v>
      </c>
      <c r="C1586" t="s">
        <v>872</v>
      </c>
      <c r="D1586">
        <v>153</v>
      </c>
      <c r="E1586">
        <v>153</v>
      </c>
      <c r="F1586">
        <v>2.3479404439025422</v>
      </c>
      <c r="G1586">
        <v>0.1173970221951271</v>
      </c>
      <c r="H1586">
        <v>0.58698511097563566</v>
      </c>
      <c r="I1586">
        <v>0</v>
      </c>
      <c r="J1586">
        <v>150</v>
      </c>
      <c r="K1586">
        <v>1</v>
      </c>
      <c r="L1586">
        <v>154000</v>
      </c>
      <c r="M1586" t="b">
        <v>0</v>
      </c>
    </row>
    <row r="1587" spans="1:13">
      <c r="A1587" t="s">
        <v>1167</v>
      </c>
      <c r="B1587" t="s">
        <v>747</v>
      </c>
      <c r="C1587" t="s">
        <v>747</v>
      </c>
      <c r="D1587">
        <v>28</v>
      </c>
      <c r="E1587">
        <v>28</v>
      </c>
      <c r="F1587">
        <v>2.189606780087574</v>
      </c>
      <c r="G1587">
        <v>0.1094803390043787</v>
      </c>
      <c r="H1587">
        <v>0.54740169502189362</v>
      </c>
      <c r="I1587">
        <v>0</v>
      </c>
      <c r="J1587">
        <v>150</v>
      </c>
      <c r="K1587">
        <v>1</v>
      </c>
      <c r="L1587">
        <v>154000</v>
      </c>
      <c r="M1587" t="b">
        <v>0</v>
      </c>
    </row>
    <row r="1588" spans="1:13">
      <c r="A1588" t="s">
        <v>1696</v>
      </c>
      <c r="B1588" t="s">
        <v>1049</v>
      </c>
      <c r="C1588" t="s">
        <v>1049</v>
      </c>
      <c r="D1588">
        <v>330</v>
      </c>
      <c r="E1588">
        <v>330</v>
      </c>
      <c r="F1588">
        <v>0.1023795844158442</v>
      </c>
      <c r="G1588">
        <v>5.1189792207921997E-3</v>
      </c>
      <c r="H1588">
        <v>2.5594896103960998E-2</v>
      </c>
      <c r="I1588">
        <v>0</v>
      </c>
      <c r="J1588">
        <v>800</v>
      </c>
      <c r="K1588">
        <v>1</v>
      </c>
      <c r="L1588">
        <v>345000</v>
      </c>
      <c r="M1588" t="b">
        <v>0</v>
      </c>
    </row>
    <row r="1589" spans="1:13">
      <c r="A1589" t="s">
        <v>1340</v>
      </c>
      <c r="B1589" t="s">
        <v>897</v>
      </c>
      <c r="C1589" t="s">
        <v>897</v>
      </c>
      <c r="D1589">
        <v>178</v>
      </c>
      <c r="E1589">
        <v>178</v>
      </c>
      <c r="F1589">
        <v>0.28314513811462599</v>
      </c>
      <c r="G1589">
        <v>1.4157256905731301E-2</v>
      </c>
      <c r="H1589">
        <v>7.0786284528656498E-2</v>
      </c>
      <c r="I1589">
        <v>0</v>
      </c>
      <c r="J1589">
        <v>800</v>
      </c>
      <c r="K1589">
        <v>1</v>
      </c>
      <c r="L1589">
        <v>345000</v>
      </c>
      <c r="M1589" t="b">
        <v>0</v>
      </c>
    </row>
    <row r="1590" spans="1:13">
      <c r="A1590" t="s">
        <v>1340</v>
      </c>
      <c r="B1590" t="s">
        <v>897</v>
      </c>
      <c r="C1590" t="s">
        <v>897</v>
      </c>
      <c r="D1590">
        <v>178</v>
      </c>
      <c r="E1590">
        <v>178</v>
      </c>
      <c r="F1590">
        <v>6.3324826797452993E-2</v>
      </c>
      <c r="G1590">
        <v>3.1662413398725999E-3</v>
      </c>
      <c r="H1590">
        <v>1.58312066993632E-2</v>
      </c>
      <c r="I1590">
        <v>0</v>
      </c>
      <c r="J1590">
        <v>800</v>
      </c>
      <c r="K1590">
        <v>1</v>
      </c>
      <c r="L1590">
        <v>345000</v>
      </c>
      <c r="M1590" t="b">
        <v>0</v>
      </c>
    </row>
    <row r="1591" spans="1:13">
      <c r="A1591" t="s">
        <v>1340</v>
      </c>
      <c r="B1591" t="s">
        <v>897</v>
      </c>
      <c r="C1591" t="s">
        <v>897</v>
      </c>
      <c r="D1591">
        <v>178</v>
      </c>
      <c r="E1591">
        <v>178</v>
      </c>
      <c r="F1591">
        <v>7.20290700317157E-2</v>
      </c>
      <c r="G1591">
        <v>3.6014535015857002E-3</v>
      </c>
      <c r="H1591">
        <v>1.8007267507928901E-2</v>
      </c>
      <c r="I1591">
        <v>0</v>
      </c>
      <c r="J1591">
        <v>800</v>
      </c>
      <c r="K1591">
        <v>1</v>
      </c>
      <c r="L1591">
        <v>345000</v>
      </c>
      <c r="M1591" t="b">
        <v>0</v>
      </c>
    </row>
    <row r="1592" spans="1:13">
      <c r="A1592" t="s">
        <v>1223</v>
      </c>
      <c r="B1592" t="s">
        <v>783</v>
      </c>
      <c r="C1592" t="s">
        <v>783</v>
      </c>
      <c r="D1592">
        <v>64</v>
      </c>
      <c r="E1592">
        <v>64</v>
      </c>
      <c r="F1592">
        <v>6.4501141090548095E-2</v>
      </c>
      <c r="G1592">
        <v>3.2250570545273999E-3</v>
      </c>
      <c r="H1592">
        <v>1.6125285272636999E-2</v>
      </c>
      <c r="I1592">
        <v>0</v>
      </c>
      <c r="J1592">
        <v>800</v>
      </c>
      <c r="K1592">
        <v>1</v>
      </c>
      <c r="L1592">
        <v>345000</v>
      </c>
      <c r="M1592" t="b">
        <v>0</v>
      </c>
    </row>
    <row r="1593" spans="1:13">
      <c r="A1593" t="s">
        <v>1833</v>
      </c>
      <c r="B1593" t="s">
        <v>777</v>
      </c>
      <c r="C1593" t="s">
        <v>777</v>
      </c>
      <c r="D1593">
        <v>58</v>
      </c>
      <c r="E1593">
        <v>58</v>
      </c>
      <c r="F1593">
        <v>0.115647618639915</v>
      </c>
      <c r="G1593">
        <v>5.7823809319957004E-3</v>
      </c>
      <c r="H1593">
        <v>2.8911904659978699E-2</v>
      </c>
      <c r="I1593">
        <v>0</v>
      </c>
      <c r="J1593">
        <v>800</v>
      </c>
      <c r="K1593">
        <v>1</v>
      </c>
      <c r="L1593">
        <v>345000</v>
      </c>
      <c r="M1593" t="b">
        <v>0</v>
      </c>
    </row>
    <row r="1594" spans="1:13">
      <c r="A1594" t="s">
        <v>1833</v>
      </c>
      <c r="B1594" t="s">
        <v>777</v>
      </c>
      <c r="C1594" t="s">
        <v>777</v>
      </c>
      <c r="D1594">
        <v>58</v>
      </c>
      <c r="E1594">
        <v>58</v>
      </c>
      <c r="F1594">
        <v>0.1102951990549845</v>
      </c>
      <c r="G1594">
        <v>5.5147599527492E-3</v>
      </c>
      <c r="H1594">
        <v>2.7573799763746101E-2</v>
      </c>
      <c r="I1594">
        <v>0</v>
      </c>
      <c r="J1594">
        <v>800</v>
      </c>
      <c r="K1594">
        <v>1</v>
      </c>
      <c r="L1594">
        <v>345000</v>
      </c>
      <c r="M1594" t="b">
        <v>0</v>
      </c>
    </row>
    <row r="1595" spans="1:13">
      <c r="A1595" t="s">
        <v>1598</v>
      </c>
      <c r="B1595" t="s">
        <v>863</v>
      </c>
      <c r="C1595" t="s">
        <v>863</v>
      </c>
      <c r="D1595">
        <v>144</v>
      </c>
      <c r="E1595">
        <v>144</v>
      </c>
      <c r="F1595">
        <v>6.1155812963249332</v>
      </c>
      <c r="G1595">
        <v>0.30577906481624662</v>
      </c>
      <c r="H1595">
        <v>1.5288953240812331</v>
      </c>
      <c r="I1595">
        <v>0</v>
      </c>
      <c r="J1595">
        <v>150</v>
      </c>
      <c r="K1595">
        <v>1</v>
      </c>
      <c r="L1595">
        <v>154000</v>
      </c>
      <c r="M1595" t="b">
        <v>0</v>
      </c>
    </row>
    <row r="1596" spans="1:13">
      <c r="A1596" t="s">
        <v>1861</v>
      </c>
      <c r="B1596" t="s">
        <v>881</v>
      </c>
      <c r="C1596" t="s">
        <v>1118</v>
      </c>
      <c r="D1596">
        <v>162</v>
      </c>
      <c r="E1596">
        <v>399</v>
      </c>
      <c r="F1596">
        <v>7.0525714699061783</v>
      </c>
      <c r="G1596">
        <v>0.35262857349530891</v>
      </c>
      <c r="H1596">
        <v>1.763142867476545</v>
      </c>
      <c r="I1596">
        <v>0</v>
      </c>
      <c r="J1596">
        <v>150</v>
      </c>
      <c r="K1596">
        <v>1</v>
      </c>
      <c r="L1596">
        <v>154000</v>
      </c>
      <c r="M1596" t="b">
        <v>0</v>
      </c>
    </row>
    <row r="1597" spans="1:13">
      <c r="A1597" t="s">
        <v>1862</v>
      </c>
      <c r="B1597" t="s">
        <v>1119</v>
      </c>
      <c r="C1597" t="s">
        <v>1109</v>
      </c>
      <c r="D1597">
        <v>400</v>
      </c>
      <c r="E1597">
        <v>390</v>
      </c>
      <c r="F1597">
        <v>6.2938617002580353</v>
      </c>
      <c r="G1597">
        <v>0.31469308501290177</v>
      </c>
      <c r="H1597">
        <v>1.573465425064509</v>
      </c>
      <c r="I1597">
        <v>0</v>
      </c>
      <c r="J1597">
        <v>150</v>
      </c>
      <c r="K1597">
        <v>1</v>
      </c>
      <c r="L1597">
        <v>154000</v>
      </c>
      <c r="M1597" t="b">
        <v>0</v>
      </c>
    </row>
    <row r="1598" spans="1:13">
      <c r="A1598" t="s">
        <v>1598</v>
      </c>
      <c r="B1598" t="s">
        <v>863</v>
      </c>
      <c r="C1598" t="s">
        <v>863</v>
      </c>
      <c r="D1598">
        <v>144</v>
      </c>
      <c r="E1598">
        <v>144</v>
      </c>
      <c r="F1598">
        <v>0.49684106665555883</v>
      </c>
      <c r="G1598">
        <v>2.4842053332777898E-2</v>
      </c>
      <c r="H1598">
        <v>0.12421026666388971</v>
      </c>
      <c r="I1598">
        <v>0</v>
      </c>
      <c r="J1598">
        <v>150</v>
      </c>
      <c r="K1598">
        <v>1</v>
      </c>
      <c r="L1598">
        <v>154000</v>
      </c>
      <c r="M1598" t="b">
        <v>0</v>
      </c>
    </row>
    <row r="1599" spans="1:13">
      <c r="A1599" t="s">
        <v>1598</v>
      </c>
      <c r="B1599" t="s">
        <v>863</v>
      </c>
      <c r="C1599" t="s">
        <v>863</v>
      </c>
      <c r="D1599">
        <v>144</v>
      </c>
      <c r="E1599">
        <v>144</v>
      </c>
      <c r="F1599">
        <v>1.577758635598544</v>
      </c>
      <c r="G1599">
        <v>7.8887931779927103E-2</v>
      </c>
      <c r="H1599">
        <v>0.39443965889963589</v>
      </c>
      <c r="I1599">
        <v>0</v>
      </c>
      <c r="J1599">
        <v>150</v>
      </c>
      <c r="K1599">
        <v>1</v>
      </c>
      <c r="L1599">
        <v>154000</v>
      </c>
      <c r="M1599" t="b">
        <v>0</v>
      </c>
    </row>
    <row r="1600" spans="1:13">
      <c r="A1600" t="s">
        <v>1260</v>
      </c>
      <c r="B1600" t="s">
        <v>772</v>
      </c>
      <c r="C1600" t="s">
        <v>772</v>
      </c>
      <c r="D1600">
        <v>53</v>
      </c>
      <c r="E1600">
        <v>53</v>
      </c>
      <c r="F1600">
        <v>9.0794099303394701E-2</v>
      </c>
      <c r="G1600">
        <v>4.5397049651696997E-3</v>
      </c>
      <c r="H1600">
        <v>2.2698524825848599E-2</v>
      </c>
      <c r="I1600">
        <v>0</v>
      </c>
      <c r="J1600">
        <v>800</v>
      </c>
      <c r="K1600">
        <v>1</v>
      </c>
      <c r="L1600">
        <v>345000</v>
      </c>
      <c r="M1600" t="b">
        <v>0</v>
      </c>
    </row>
    <row r="1601" spans="1:13">
      <c r="A1601" t="s">
        <v>1304</v>
      </c>
      <c r="B1601" t="s">
        <v>842</v>
      </c>
      <c r="C1601" t="s">
        <v>842</v>
      </c>
      <c r="D1601">
        <v>123</v>
      </c>
      <c r="E1601">
        <v>123</v>
      </c>
      <c r="F1601">
        <v>0.21101898912227179</v>
      </c>
      <c r="G1601">
        <v>1.05509494561135E-2</v>
      </c>
      <c r="H1601">
        <v>5.27547472805679E-2</v>
      </c>
      <c r="I1601">
        <v>0</v>
      </c>
      <c r="J1601">
        <v>150</v>
      </c>
      <c r="K1601">
        <v>1</v>
      </c>
      <c r="L1601">
        <v>154000</v>
      </c>
      <c r="M1601" t="b">
        <v>0</v>
      </c>
    </row>
    <row r="1602" spans="1:13">
      <c r="A1602" t="s">
        <v>1625</v>
      </c>
      <c r="B1602" t="s">
        <v>1017</v>
      </c>
      <c r="C1602" t="s">
        <v>1017</v>
      </c>
      <c r="D1602">
        <v>298</v>
      </c>
      <c r="E1602">
        <v>298</v>
      </c>
      <c r="F1602">
        <v>1.28112933266609</v>
      </c>
      <c r="G1602">
        <v>6.4056466633304401E-2</v>
      </c>
      <c r="H1602">
        <v>0.32028233316652238</v>
      </c>
      <c r="I1602">
        <v>0</v>
      </c>
      <c r="J1602">
        <v>150</v>
      </c>
      <c r="K1602">
        <v>1</v>
      </c>
      <c r="L1602">
        <v>154000</v>
      </c>
      <c r="M1602" t="b">
        <v>0</v>
      </c>
    </row>
    <row r="1603" spans="1:13">
      <c r="A1603" t="s">
        <v>1863</v>
      </c>
      <c r="B1603" t="s">
        <v>1120</v>
      </c>
      <c r="C1603" t="s">
        <v>1121</v>
      </c>
      <c r="D1603">
        <v>401</v>
      </c>
      <c r="E1603">
        <v>402</v>
      </c>
      <c r="F1603">
        <v>7.0435783395139104</v>
      </c>
      <c r="G1603">
        <v>0.35217891697569548</v>
      </c>
      <c r="H1603">
        <v>1.7608945848784769</v>
      </c>
      <c r="I1603">
        <v>0</v>
      </c>
      <c r="J1603">
        <v>150</v>
      </c>
      <c r="K1603">
        <v>1</v>
      </c>
      <c r="L1603">
        <v>154000</v>
      </c>
      <c r="M1603" t="b">
        <v>0</v>
      </c>
    </row>
    <row r="1604" spans="1:13">
      <c r="A1604" t="s">
        <v>1864</v>
      </c>
      <c r="B1604" t="s">
        <v>849</v>
      </c>
      <c r="C1604" t="s">
        <v>849</v>
      </c>
      <c r="D1604">
        <v>130</v>
      </c>
      <c r="E1604">
        <v>130</v>
      </c>
      <c r="F1604">
        <v>0.152380794340575</v>
      </c>
      <c r="G1604">
        <v>7.6190397170286996E-3</v>
      </c>
      <c r="H1604">
        <v>3.8095198585143701E-2</v>
      </c>
      <c r="I1604">
        <v>0</v>
      </c>
      <c r="J1604">
        <v>800</v>
      </c>
      <c r="K1604">
        <v>1</v>
      </c>
      <c r="L1604">
        <v>345000</v>
      </c>
      <c r="M1604" t="b">
        <v>0</v>
      </c>
    </row>
    <row r="1605" spans="1:13">
      <c r="A1605" t="s">
        <v>1864</v>
      </c>
      <c r="B1605" t="s">
        <v>849</v>
      </c>
      <c r="C1605" t="s">
        <v>849</v>
      </c>
      <c r="D1605">
        <v>130</v>
      </c>
      <c r="E1605">
        <v>130</v>
      </c>
      <c r="F1605">
        <v>0.1477425999425834</v>
      </c>
      <c r="G1605">
        <v>7.3871299971290999E-3</v>
      </c>
      <c r="H1605">
        <v>3.6935649985645802E-2</v>
      </c>
      <c r="I1605">
        <v>0</v>
      </c>
      <c r="J1605">
        <v>800</v>
      </c>
      <c r="K1605">
        <v>1</v>
      </c>
      <c r="L1605">
        <v>345000</v>
      </c>
      <c r="M1605" t="b">
        <v>0</v>
      </c>
    </row>
    <row r="1606" spans="1:13">
      <c r="A1606" t="s">
        <v>1320</v>
      </c>
      <c r="B1606" t="s">
        <v>855</v>
      </c>
      <c r="C1606" t="s">
        <v>855</v>
      </c>
      <c r="D1606">
        <v>136</v>
      </c>
      <c r="E1606">
        <v>136</v>
      </c>
      <c r="F1606">
        <v>0.13154801821696829</v>
      </c>
      <c r="G1606">
        <v>6.5774009108483999E-3</v>
      </c>
      <c r="H1606">
        <v>3.2887004554241997E-2</v>
      </c>
      <c r="I1606">
        <v>0</v>
      </c>
      <c r="J1606">
        <v>800</v>
      </c>
      <c r="K1606">
        <v>1</v>
      </c>
      <c r="L1606">
        <v>345000</v>
      </c>
      <c r="M1606" t="b">
        <v>0</v>
      </c>
    </row>
    <row r="1607" spans="1:13">
      <c r="A1607" t="s">
        <v>1320</v>
      </c>
      <c r="B1607" t="s">
        <v>855</v>
      </c>
      <c r="C1607" t="s">
        <v>855</v>
      </c>
      <c r="D1607">
        <v>136</v>
      </c>
      <c r="E1607">
        <v>136</v>
      </c>
      <c r="F1607">
        <v>0.59449499055341515</v>
      </c>
      <c r="G1607">
        <v>2.97247495276707E-2</v>
      </c>
      <c r="H1607">
        <v>0.14862374763835379</v>
      </c>
      <c r="I1607">
        <v>0</v>
      </c>
      <c r="J1607">
        <v>800</v>
      </c>
      <c r="K1607">
        <v>1</v>
      </c>
      <c r="L1607">
        <v>345000</v>
      </c>
      <c r="M1607" t="b">
        <v>0</v>
      </c>
    </row>
    <row r="1608" spans="1:13">
      <c r="A1608" t="s">
        <v>1320</v>
      </c>
      <c r="B1608" t="s">
        <v>855</v>
      </c>
      <c r="C1608" t="s">
        <v>855</v>
      </c>
      <c r="D1608">
        <v>136</v>
      </c>
      <c r="E1608">
        <v>136</v>
      </c>
      <c r="F1608">
        <v>0.10797980787235199</v>
      </c>
      <c r="G1608">
        <v>5.3989903936175997E-3</v>
      </c>
      <c r="H1608">
        <v>2.6994951968087998E-2</v>
      </c>
      <c r="I1608">
        <v>0</v>
      </c>
      <c r="J1608">
        <v>150</v>
      </c>
      <c r="K1608">
        <v>1</v>
      </c>
      <c r="L1608">
        <v>154000</v>
      </c>
      <c r="M1608" t="b">
        <v>0</v>
      </c>
    </row>
    <row r="1609" spans="1:13">
      <c r="A1609" t="s">
        <v>1320</v>
      </c>
      <c r="B1609" t="s">
        <v>855</v>
      </c>
      <c r="C1609" t="s">
        <v>855</v>
      </c>
      <c r="D1609">
        <v>136</v>
      </c>
      <c r="E1609">
        <v>136</v>
      </c>
      <c r="F1609">
        <v>0.1151245558348096</v>
      </c>
      <c r="G1609">
        <v>5.7562277917403998E-3</v>
      </c>
      <c r="H1609">
        <v>2.87811389587024E-2</v>
      </c>
      <c r="I1609">
        <v>0</v>
      </c>
      <c r="J1609">
        <v>150</v>
      </c>
      <c r="K1609">
        <v>1</v>
      </c>
      <c r="L1609">
        <v>154000</v>
      </c>
      <c r="M1609" t="b">
        <v>0</v>
      </c>
    </row>
    <row r="1610" spans="1:13">
      <c r="A1610" t="s">
        <v>1756</v>
      </c>
      <c r="B1610" t="s">
        <v>861</v>
      </c>
      <c r="C1610" t="s">
        <v>861</v>
      </c>
      <c r="D1610">
        <v>142</v>
      </c>
      <c r="E1610">
        <v>142</v>
      </c>
      <c r="F1610">
        <v>9.0585334522883504E-2</v>
      </c>
      <c r="G1610">
        <v>4.5292667261441003E-3</v>
      </c>
      <c r="H1610">
        <v>2.26463336307208E-2</v>
      </c>
      <c r="I1610">
        <v>0</v>
      </c>
      <c r="J1610">
        <v>800</v>
      </c>
      <c r="K1610">
        <v>1</v>
      </c>
      <c r="L1610">
        <v>345000</v>
      </c>
      <c r="M1610" t="b">
        <v>0</v>
      </c>
    </row>
    <row r="1611" spans="1:13">
      <c r="A1611" t="s">
        <v>1756</v>
      </c>
      <c r="B1611" t="s">
        <v>861</v>
      </c>
      <c r="C1611" t="s">
        <v>861</v>
      </c>
      <c r="D1611">
        <v>142</v>
      </c>
      <c r="E1611">
        <v>142</v>
      </c>
      <c r="F1611">
        <v>8.6157785988564495E-2</v>
      </c>
      <c r="G1611">
        <v>4.3078892994281998E-3</v>
      </c>
      <c r="H1611">
        <v>2.1539446497141099E-2</v>
      </c>
      <c r="I1611">
        <v>0</v>
      </c>
      <c r="J1611">
        <v>800</v>
      </c>
      <c r="K1611">
        <v>1</v>
      </c>
      <c r="L1611">
        <v>345000</v>
      </c>
      <c r="M1611" t="b">
        <v>0</v>
      </c>
    </row>
    <row r="1612" spans="1:13">
      <c r="A1612" t="s">
        <v>1802</v>
      </c>
      <c r="B1612" t="s">
        <v>1097</v>
      </c>
      <c r="C1612" t="s">
        <v>1097</v>
      </c>
      <c r="D1612">
        <v>378</v>
      </c>
      <c r="E1612">
        <v>378</v>
      </c>
      <c r="F1612">
        <v>2.44601918116857E-2</v>
      </c>
      <c r="G1612">
        <v>1.2230095905842E-3</v>
      </c>
      <c r="H1612">
        <v>6.1150479529214E-3</v>
      </c>
      <c r="I1612">
        <v>0</v>
      </c>
      <c r="J1612">
        <v>150</v>
      </c>
      <c r="K1612">
        <v>1</v>
      </c>
      <c r="L1612">
        <v>154000</v>
      </c>
      <c r="M1612" t="b">
        <v>0</v>
      </c>
    </row>
    <row r="1613" spans="1:13">
      <c r="A1613" t="s">
        <v>1865</v>
      </c>
      <c r="B1613" t="s">
        <v>942</v>
      </c>
      <c r="C1613" t="s">
        <v>942</v>
      </c>
      <c r="D1613">
        <v>223</v>
      </c>
      <c r="E1613">
        <v>223</v>
      </c>
      <c r="F1613">
        <v>6.5054096223976399E-2</v>
      </c>
      <c r="G1613">
        <v>3.2527048111987999E-3</v>
      </c>
      <c r="H1613">
        <v>1.62635240559941E-2</v>
      </c>
      <c r="I1613">
        <v>0</v>
      </c>
      <c r="J1613">
        <v>150</v>
      </c>
      <c r="K1613">
        <v>1</v>
      </c>
      <c r="L1613">
        <v>154000</v>
      </c>
      <c r="M1613" t="b">
        <v>0</v>
      </c>
    </row>
    <row r="1614" spans="1:13">
      <c r="A1614" t="s">
        <v>1367</v>
      </c>
      <c r="B1614" t="s">
        <v>730</v>
      </c>
      <c r="C1614" t="s">
        <v>730</v>
      </c>
      <c r="D1614">
        <v>11</v>
      </c>
      <c r="E1614">
        <v>11</v>
      </c>
      <c r="F1614">
        <v>0.1235918487926268</v>
      </c>
      <c r="G1614">
        <v>6.1795924396313004E-3</v>
      </c>
      <c r="H1614">
        <v>3.08979621981567E-2</v>
      </c>
      <c r="I1614">
        <v>0</v>
      </c>
      <c r="J1614">
        <v>800</v>
      </c>
      <c r="K1614">
        <v>1</v>
      </c>
      <c r="L1614">
        <v>345000</v>
      </c>
      <c r="M1614" t="b">
        <v>0</v>
      </c>
    </row>
    <row r="1615" spans="1:13">
      <c r="A1615" t="s">
        <v>1367</v>
      </c>
      <c r="B1615" t="s">
        <v>730</v>
      </c>
      <c r="C1615" t="s">
        <v>730</v>
      </c>
      <c r="D1615">
        <v>11</v>
      </c>
      <c r="E1615">
        <v>11</v>
      </c>
      <c r="F1615">
        <v>0.1067872066209653</v>
      </c>
      <c r="G1615">
        <v>5.3393603310481997E-3</v>
      </c>
      <c r="H1615">
        <v>2.6696801655241301E-2</v>
      </c>
      <c r="I1615">
        <v>0</v>
      </c>
      <c r="J1615">
        <v>800</v>
      </c>
      <c r="K1615">
        <v>1</v>
      </c>
      <c r="L1615">
        <v>345000</v>
      </c>
      <c r="M1615" t="b">
        <v>0</v>
      </c>
    </row>
    <row r="1616" spans="1:13">
      <c r="A1616" t="s">
        <v>1367</v>
      </c>
      <c r="B1616" t="s">
        <v>730</v>
      </c>
      <c r="C1616" t="s">
        <v>730</v>
      </c>
      <c r="D1616">
        <v>11</v>
      </c>
      <c r="E1616">
        <v>11</v>
      </c>
      <c r="F1616">
        <v>0.1236348719450877</v>
      </c>
      <c r="G1616">
        <v>6.1817435972542998E-3</v>
      </c>
      <c r="H1616">
        <v>3.09087179862719E-2</v>
      </c>
      <c r="I1616">
        <v>0</v>
      </c>
      <c r="J1616">
        <v>800</v>
      </c>
      <c r="K1616">
        <v>1</v>
      </c>
      <c r="L1616">
        <v>345000</v>
      </c>
      <c r="M1616" t="b">
        <v>0</v>
      </c>
    </row>
    <row r="1617" spans="1:13">
      <c r="A1617" t="s">
        <v>1367</v>
      </c>
      <c r="B1617" t="s">
        <v>730</v>
      </c>
      <c r="C1617" t="s">
        <v>730</v>
      </c>
      <c r="D1617">
        <v>11</v>
      </c>
      <c r="E1617">
        <v>11</v>
      </c>
      <c r="F1617">
        <v>0.114577880959206</v>
      </c>
      <c r="G1617">
        <v>5.7288940479602998E-3</v>
      </c>
      <c r="H1617">
        <v>2.86444702398015E-2</v>
      </c>
      <c r="I1617">
        <v>0</v>
      </c>
      <c r="J1617">
        <v>800</v>
      </c>
      <c r="K1617">
        <v>1</v>
      </c>
      <c r="L1617">
        <v>345000</v>
      </c>
      <c r="M1617" t="b">
        <v>0</v>
      </c>
    </row>
    <row r="1618" spans="1:13">
      <c r="A1618" t="s">
        <v>1367</v>
      </c>
      <c r="B1618" t="s">
        <v>730</v>
      </c>
      <c r="C1618" t="s">
        <v>730</v>
      </c>
      <c r="D1618">
        <v>11</v>
      </c>
      <c r="E1618">
        <v>11</v>
      </c>
      <c r="F1618">
        <v>0.1272581501077818</v>
      </c>
      <c r="G1618">
        <v>6.3629075053889999E-3</v>
      </c>
      <c r="H1618">
        <v>3.1814537526945401E-2</v>
      </c>
      <c r="I1618">
        <v>0</v>
      </c>
      <c r="J1618">
        <v>3500</v>
      </c>
      <c r="K1618">
        <v>1</v>
      </c>
      <c r="L1618">
        <v>765000</v>
      </c>
      <c r="M1618" t="b">
        <v>0</v>
      </c>
    </row>
    <row r="1619" spans="1:13">
      <c r="A1619" t="s">
        <v>1367</v>
      </c>
      <c r="B1619" t="s">
        <v>730</v>
      </c>
      <c r="C1619" t="s">
        <v>730</v>
      </c>
      <c r="D1619">
        <v>11</v>
      </c>
      <c r="E1619">
        <v>11</v>
      </c>
      <c r="F1619">
        <v>0.1281644286009351</v>
      </c>
      <c r="G1619">
        <v>6.4082214300467E-3</v>
      </c>
      <c r="H1619">
        <v>3.20411071502337E-2</v>
      </c>
      <c r="I1619">
        <v>0</v>
      </c>
      <c r="J1619">
        <v>3500</v>
      </c>
      <c r="K1619">
        <v>1</v>
      </c>
      <c r="L1619">
        <v>765000</v>
      </c>
      <c r="M1619" t="b">
        <v>0</v>
      </c>
    </row>
    <row r="1620" spans="1:13">
      <c r="A1620" t="s">
        <v>1367</v>
      </c>
      <c r="B1620" t="s">
        <v>730</v>
      </c>
      <c r="C1620" t="s">
        <v>730</v>
      </c>
      <c r="D1620">
        <v>11</v>
      </c>
      <c r="E1620">
        <v>11</v>
      </c>
      <c r="F1620">
        <v>0.1583736587222471</v>
      </c>
      <c r="G1620">
        <v>7.9186829361123003E-3</v>
      </c>
      <c r="H1620">
        <v>3.9593414680561698E-2</v>
      </c>
      <c r="I1620">
        <v>0</v>
      </c>
      <c r="J1620">
        <v>3500</v>
      </c>
      <c r="K1620">
        <v>1</v>
      </c>
      <c r="L1620">
        <v>765000</v>
      </c>
      <c r="M1620" t="b">
        <v>0</v>
      </c>
    </row>
    <row r="1621" spans="1:13">
      <c r="A1621" t="s">
        <v>1367</v>
      </c>
      <c r="B1621" t="s">
        <v>730</v>
      </c>
      <c r="C1621" t="s">
        <v>730</v>
      </c>
      <c r="D1621">
        <v>11</v>
      </c>
      <c r="E1621">
        <v>11</v>
      </c>
      <c r="F1621">
        <v>0.1477695936984412</v>
      </c>
      <c r="G1621">
        <v>7.3884796849220001E-3</v>
      </c>
      <c r="H1621">
        <v>3.69423984246103E-2</v>
      </c>
      <c r="I1621">
        <v>0</v>
      </c>
      <c r="J1621">
        <v>3500</v>
      </c>
      <c r="K1621">
        <v>1</v>
      </c>
      <c r="L1621">
        <v>765000</v>
      </c>
      <c r="M1621" t="b">
        <v>0</v>
      </c>
    </row>
    <row r="1622" spans="1:13">
      <c r="A1622" t="s">
        <v>1866</v>
      </c>
      <c r="B1622" t="s">
        <v>995</v>
      </c>
      <c r="C1622" t="s">
        <v>995</v>
      </c>
      <c r="D1622">
        <v>276</v>
      </c>
      <c r="E1622">
        <v>276</v>
      </c>
      <c r="F1622">
        <v>0.18786763772836451</v>
      </c>
      <c r="G1622">
        <v>9.3933818864182003E-3</v>
      </c>
      <c r="H1622">
        <v>4.69669094320911E-2</v>
      </c>
      <c r="I1622">
        <v>0</v>
      </c>
      <c r="J1622">
        <v>150</v>
      </c>
      <c r="K1622">
        <v>1</v>
      </c>
      <c r="L1622">
        <v>154000</v>
      </c>
      <c r="M1622" t="b">
        <v>0</v>
      </c>
    </row>
    <row r="1623" spans="1:13">
      <c r="A1623" t="s">
        <v>1347</v>
      </c>
      <c r="B1623" t="s">
        <v>835</v>
      </c>
      <c r="C1623" t="s">
        <v>835</v>
      </c>
      <c r="D1623">
        <v>116</v>
      </c>
      <c r="E1623">
        <v>116</v>
      </c>
      <c r="F1623">
        <v>4.7027105504030699E-2</v>
      </c>
      <c r="G1623">
        <v>2.3513552752014999E-3</v>
      </c>
      <c r="H1623">
        <v>1.17567763760076E-2</v>
      </c>
      <c r="I1623">
        <v>0</v>
      </c>
      <c r="J1623">
        <v>150</v>
      </c>
      <c r="K1623">
        <v>1</v>
      </c>
      <c r="L1623">
        <v>154000</v>
      </c>
      <c r="M1623" t="b">
        <v>0</v>
      </c>
    </row>
    <row r="1624" spans="1:13">
      <c r="A1624" t="s">
        <v>1347</v>
      </c>
      <c r="B1624" t="s">
        <v>835</v>
      </c>
      <c r="C1624" t="s">
        <v>835</v>
      </c>
      <c r="D1624">
        <v>116</v>
      </c>
      <c r="E1624">
        <v>116</v>
      </c>
      <c r="F1624">
        <v>5.2003245282443898E-2</v>
      </c>
      <c r="G1624">
        <v>2.6001622641221001E-3</v>
      </c>
      <c r="H1624">
        <v>1.30008113206109E-2</v>
      </c>
      <c r="I1624">
        <v>0</v>
      </c>
      <c r="J1624">
        <v>150</v>
      </c>
      <c r="K1624">
        <v>1</v>
      </c>
      <c r="L1624">
        <v>154000</v>
      </c>
      <c r="M1624" t="b">
        <v>0</v>
      </c>
    </row>
    <row r="1625" spans="1:13">
      <c r="A1625" t="s">
        <v>1352</v>
      </c>
      <c r="B1625" t="s">
        <v>723</v>
      </c>
      <c r="C1625" t="s">
        <v>723</v>
      </c>
      <c r="D1625">
        <v>4</v>
      </c>
      <c r="E1625">
        <v>4</v>
      </c>
      <c r="F1625">
        <v>1.9225405079412901E-2</v>
      </c>
      <c r="G1625">
        <v>9.6127025397060005E-4</v>
      </c>
      <c r="H1625">
        <v>4.8063512698532001E-3</v>
      </c>
      <c r="I1625">
        <v>0</v>
      </c>
      <c r="J1625">
        <v>150</v>
      </c>
      <c r="K1625">
        <v>1</v>
      </c>
      <c r="L1625">
        <v>154000</v>
      </c>
      <c r="M1625" t="b">
        <v>0</v>
      </c>
    </row>
    <row r="1626" spans="1:13">
      <c r="A1626" t="s">
        <v>1867</v>
      </c>
      <c r="B1626" t="s">
        <v>770</v>
      </c>
      <c r="C1626" t="s">
        <v>770</v>
      </c>
      <c r="D1626">
        <v>51</v>
      </c>
      <c r="E1626">
        <v>51</v>
      </c>
      <c r="F1626">
        <v>0.75099941949132787</v>
      </c>
      <c r="G1626">
        <v>3.7549970974566298E-2</v>
      </c>
      <c r="H1626">
        <v>0.18774985487283191</v>
      </c>
      <c r="I1626">
        <v>0</v>
      </c>
      <c r="J1626">
        <v>150</v>
      </c>
      <c r="K1626">
        <v>1</v>
      </c>
      <c r="L1626">
        <v>154000</v>
      </c>
      <c r="M1626" t="b">
        <v>0</v>
      </c>
    </row>
    <row r="1627" spans="1:13">
      <c r="A1627" t="s">
        <v>1868</v>
      </c>
      <c r="B1627" t="s">
        <v>723</v>
      </c>
      <c r="C1627" t="s">
        <v>729</v>
      </c>
      <c r="D1627">
        <v>4</v>
      </c>
      <c r="E1627">
        <v>10</v>
      </c>
      <c r="F1627">
        <v>13.695924166559131</v>
      </c>
      <c r="G1627">
        <v>0.68479620832795673</v>
      </c>
      <c r="H1627">
        <v>3.423981041639784</v>
      </c>
      <c r="I1627">
        <v>0</v>
      </c>
      <c r="J1627">
        <v>150</v>
      </c>
      <c r="K1627">
        <v>1</v>
      </c>
      <c r="L1627">
        <v>154000</v>
      </c>
      <c r="M1627" t="b">
        <v>0</v>
      </c>
    </row>
    <row r="1628" spans="1:13">
      <c r="A1628" t="s">
        <v>1519</v>
      </c>
      <c r="B1628" t="s">
        <v>955</v>
      </c>
      <c r="C1628" t="s">
        <v>955</v>
      </c>
      <c r="D1628">
        <v>236</v>
      </c>
      <c r="E1628">
        <v>236</v>
      </c>
      <c r="F1628">
        <v>0.13204280639414659</v>
      </c>
      <c r="G1628">
        <v>6.6021403197073E-3</v>
      </c>
      <c r="H1628">
        <v>3.3010701598536599E-2</v>
      </c>
      <c r="I1628">
        <v>0</v>
      </c>
      <c r="J1628">
        <v>150</v>
      </c>
      <c r="K1628">
        <v>1</v>
      </c>
      <c r="L1628">
        <v>154000</v>
      </c>
      <c r="M1628" t="b">
        <v>0</v>
      </c>
    </row>
    <row r="1629" spans="1:13">
      <c r="A1629" t="s">
        <v>1869</v>
      </c>
      <c r="B1629" t="s">
        <v>910</v>
      </c>
      <c r="C1629" t="s">
        <v>910</v>
      </c>
      <c r="D1629">
        <v>191</v>
      </c>
      <c r="E1629">
        <v>191</v>
      </c>
      <c r="F1629">
        <v>3.3459901937081697E-2</v>
      </c>
      <c r="G1629">
        <v>1.6729950968539999E-3</v>
      </c>
      <c r="H1629">
        <v>8.3649754842704E-3</v>
      </c>
      <c r="I1629">
        <v>0</v>
      </c>
      <c r="J1629">
        <v>150</v>
      </c>
      <c r="K1629">
        <v>1</v>
      </c>
      <c r="L1629">
        <v>154000</v>
      </c>
      <c r="M1629" t="b">
        <v>0</v>
      </c>
    </row>
    <row r="1630" spans="1:13">
      <c r="A1630" t="s">
        <v>1379</v>
      </c>
      <c r="B1630" t="s">
        <v>839</v>
      </c>
      <c r="C1630" t="s">
        <v>839</v>
      </c>
      <c r="D1630">
        <v>120</v>
      </c>
      <c r="E1630">
        <v>120</v>
      </c>
      <c r="F1630">
        <v>1.3804094203159061</v>
      </c>
      <c r="G1630">
        <v>6.9020471015795296E-2</v>
      </c>
      <c r="H1630">
        <v>0.34510235507897657</v>
      </c>
      <c r="I1630">
        <v>0</v>
      </c>
      <c r="J1630">
        <v>800</v>
      </c>
      <c r="K1630">
        <v>1</v>
      </c>
      <c r="L1630">
        <v>345000</v>
      </c>
      <c r="M1630" t="b">
        <v>0</v>
      </c>
    </row>
    <row r="1631" spans="1:13">
      <c r="A1631" t="s">
        <v>1379</v>
      </c>
      <c r="B1631" t="s">
        <v>839</v>
      </c>
      <c r="C1631" t="s">
        <v>839</v>
      </c>
      <c r="D1631">
        <v>120</v>
      </c>
      <c r="E1631">
        <v>120</v>
      </c>
      <c r="F1631">
        <v>1.0866038636093009</v>
      </c>
      <c r="G1631">
        <v>5.4330193180465003E-2</v>
      </c>
      <c r="H1631">
        <v>0.27165096590232513</v>
      </c>
      <c r="I1631">
        <v>0</v>
      </c>
      <c r="J1631">
        <v>800</v>
      </c>
      <c r="K1631">
        <v>1</v>
      </c>
      <c r="L1631">
        <v>345000</v>
      </c>
      <c r="M1631" t="b">
        <v>0</v>
      </c>
    </row>
    <row r="1632" spans="1:13">
      <c r="A1632" t="s">
        <v>1870</v>
      </c>
      <c r="B1632" t="s">
        <v>949</v>
      </c>
      <c r="C1632" t="s">
        <v>949</v>
      </c>
      <c r="D1632">
        <v>230</v>
      </c>
      <c r="E1632">
        <v>230</v>
      </c>
      <c r="F1632">
        <v>11.62700468515018</v>
      </c>
      <c r="G1632">
        <v>0.58135023425750909</v>
      </c>
      <c r="H1632">
        <v>2.9067511712875449</v>
      </c>
      <c r="I1632">
        <v>0</v>
      </c>
      <c r="J1632">
        <v>150</v>
      </c>
      <c r="K1632">
        <v>1</v>
      </c>
      <c r="L1632">
        <v>154000</v>
      </c>
      <c r="M1632" t="b">
        <v>0</v>
      </c>
    </row>
    <row r="1633" spans="1:13">
      <c r="A1633" t="s">
        <v>1870</v>
      </c>
      <c r="B1633" t="s">
        <v>949</v>
      </c>
      <c r="C1633" t="s">
        <v>949</v>
      </c>
      <c r="D1633">
        <v>230</v>
      </c>
      <c r="E1633">
        <v>230</v>
      </c>
      <c r="F1633">
        <v>4.35698203341068E-2</v>
      </c>
      <c r="G1633">
        <v>2.1784910167053002E-3</v>
      </c>
      <c r="H1633">
        <v>1.08924550835267E-2</v>
      </c>
      <c r="I1633">
        <v>0</v>
      </c>
      <c r="J1633">
        <v>150</v>
      </c>
      <c r="K1633">
        <v>1</v>
      </c>
      <c r="L1633">
        <v>154000</v>
      </c>
      <c r="M1633" t="b">
        <v>0</v>
      </c>
    </row>
    <row r="1634" spans="1:13">
      <c r="A1634" t="s">
        <v>1870</v>
      </c>
      <c r="B1634" t="s">
        <v>949</v>
      </c>
      <c r="C1634" t="s">
        <v>949</v>
      </c>
      <c r="D1634">
        <v>230</v>
      </c>
      <c r="E1634">
        <v>230</v>
      </c>
      <c r="F1634">
        <v>4.5043862913052297E-2</v>
      </c>
      <c r="G1634">
        <v>2.2521931456526002E-3</v>
      </c>
      <c r="H1634">
        <v>1.1260965728263E-2</v>
      </c>
      <c r="I1634">
        <v>0</v>
      </c>
      <c r="J1634">
        <v>150</v>
      </c>
      <c r="K1634">
        <v>1</v>
      </c>
      <c r="L1634">
        <v>154000</v>
      </c>
      <c r="M1634" t="b">
        <v>0</v>
      </c>
    </row>
    <row r="1635" spans="1:13">
      <c r="A1635" t="s">
        <v>1301</v>
      </c>
      <c r="B1635" t="s">
        <v>843</v>
      </c>
      <c r="C1635" t="s">
        <v>843</v>
      </c>
      <c r="D1635">
        <v>124</v>
      </c>
      <c r="E1635">
        <v>124</v>
      </c>
      <c r="F1635">
        <v>9.6300810901624498E-2</v>
      </c>
      <c r="G1635">
        <v>4.8150405450812003E-3</v>
      </c>
      <c r="H1635">
        <v>2.40752027254061E-2</v>
      </c>
      <c r="I1635">
        <v>0</v>
      </c>
      <c r="J1635">
        <v>800</v>
      </c>
      <c r="K1635">
        <v>1</v>
      </c>
      <c r="L1635">
        <v>345000</v>
      </c>
      <c r="M1635" t="b">
        <v>0</v>
      </c>
    </row>
    <row r="1636" spans="1:13">
      <c r="A1636" t="s">
        <v>1313</v>
      </c>
      <c r="B1636" t="s">
        <v>949</v>
      </c>
      <c r="C1636" t="s">
        <v>843</v>
      </c>
      <c r="D1636">
        <v>230</v>
      </c>
      <c r="E1636">
        <v>124</v>
      </c>
      <c r="F1636">
        <v>3.1764018910191871</v>
      </c>
      <c r="G1636">
        <v>0.1588200945509593</v>
      </c>
      <c r="H1636">
        <v>0.79410047275479678</v>
      </c>
      <c r="I1636">
        <v>0</v>
      </c>
      <c r="J1636">
        <v>150</v>
      </c>
      <c r="K1636">
        <v>1</v>
      </c>
      <c r="L1636">
        <v>154000</v>
      </c>
      <c r="M1636" t="b">
        <v>0</v>
      </c>
    </row>
    <row r="1637" spans="1:13">
      <c r="A1637" t="s">
        <v>1871</v>
      </c>
      <c r="B1637" t="s">
        <v>1122</v>
      </c>
      <c r="C1637" t="s">
        <v>1122</v>
      </c>
      <c r="D1637">
        <v>403</v>
      </c>
      <c r="E1637">
        <v>403</v>
      </c>
      <c r="F1637">
        <v>3.7788172636666097E-2</v>
      </c>
      <c r="G1637">
        <v>1.8894086318333001E-3</v>
      </c>
      <c r="H1637">
        <v>9.4470431591664999E-3</v>
      </c>
      <c r="I1637">
        <v>0</v>
      </c>
      <c r="J1637">
        <v>150</v>
      </c>
      <c r="K1637">
        <v>1</v>
      </c>
      <c r="L1637">
        <v>154000</v>
      </c>
      <c r="M1637" t="b">
        <v>0</v>
      </c>
    </row>
    <row r="1638" spans="1:13">
      <c r="A1638" t="s">
        <v>1871</v>
      </c>
      <c r="B1638" t="s">
        <v>1122</v>
      </c>
      <c r="C1638" t="s">
        <v>1122</v>
      </c>
      <c r="D1638">
        <v>403</v>
      </c>
      <c r="E1638">
        <v>403</v>
      </c>
      <c r="F1638">
        <v>3.5655456558568902E-2</v>
      </c>
      <c r="G1638">
        <v>1.7827728279284001E-3</v>
      </c>
      <c r="H1638">
        <v>8.9138641396421994E-3</v>
      </c>
      <c r="I1638">
        <v>0</v>
      </c>
      <c r="J1638">
        <v>150</v>
      </c>
      <c r="K1638">
        <v>1</v>
      </c>
      <c r="L1638">
        <v>154000</v>
      </c>
      <c r="M1638" t="b">
        <v>0</v>
      </c>
    </row>
    <row r="1639" spans="1:13">
      <c r="A1639" t="s">
        <v>1872</v>
      </c>
      <c r="B1639" t="s">
        <v>837</v>
      </c>
      <c r="C1639" t="s">
        <v>837</v>
      </c>
      <c r="D1639">
        <v>118</v>
      </c>
      <c r="E1639">
        <v>118</v>
      </c>
      <c r="F1639">
        <v>4.7932238166891301E-2</v>
      </c>
      <c r="G1639">
        <v>2.3966119083445002E-3</v>
      </c>
      <c r="H1639">
        <v>1.1983059541722799E-2</v>
      </c>
      <c r="I1639">
        <v>0</v>
      </c>
      <c r="J1639">
        <v>150</v>
      </c>
      <c r="K1639">
        <v>1</v>
      </c>
      <c r="L1639">
        <v>154000</v>
      </c>
      <c r="M1639" t="b">
        <v>0</v>
      </c>
    </row>
    <row r="1640" spans="1:13">
      <c r="A1640" t="s">
        <v>1872</v>
      </c>
      <c r="B1640" t="s">
        <v>837</v>
      </c>
      <c r="C1640" t="s">
        <v>837</v>
      </c>
      <c r="D1640">
        <v>118</v>
      </c>
      <c r="E1640">
        <v>118</v>
      </c>
      <c r="F1640">
        <v>3.8519271096796599E-2</v>
      </c>
      <c r="G1640">
        <v>1.9259635548397999E-3</v>
      </c>
      <c r="H1640">
        <v>9.6298177741990995E-3</v>
      </c>
      <c r="I1640">
        <v>0</v>
      </c>
      <c r="J1640">
        <v>150</v>
      </c>
      <c r="K1640">
        <v>1</v>
      </c>
      <c r="L1640">
        <v>154000</v>
      </c>
      <c r="M1640" t="b">
        <v>0</v>
      </c>
    </row>
    <row r="1641" spans="1:13">
      <c r="A1641" t="s">
        <v>1872</v>
      </c>
      <c r="B1641" t="s">
        <v>837</v>
      </c>
      <c r="C1641" t="s">
        <v>837</v>
      </c>
      <c r="D1641">
        <v>118</v>
      </c>
      <c r="E1641">
        <v>118</v>
      </c>
      <c r="F1641">
        <v>4.2310044887017798E-2</v>
      </c>
      <c r="G1641">
        <v>2.1155022443508E-3</v>
      </c>
      <c r="H1641">
        <v>1.0577511221754401E-2</v>
      </c>
      <c r="I1641">
        <v>0</v>
      </c>
      <c r="J1641">
        <v>150</v>
      </c>
      <c r="K1641">
        <v>1</v>
      </c>
      <c r="L1641">
        <v>154000</v>
      </c>
      <c r="M1641" t="b">
        <v>0</v>
      </c>
    </row>
    <row r="1642" spans="1:13">
      <c r="A1642" t="s">
        <v>1872</v>
      </c>
      <c r="B1642" t="s">
        <v>837</v>
      </c>
      <c r="C1642" t="s">
        <v>837</v>
      </c>
      <c r="D1642">
        <v>118</v>
      </c>
      <c r="E1642">
        <v>118</v>
      </c>
      <c r="F1642">
        <v>3.3517475156932902E-2</v>
      </c>
      <c r="G1642">
        <v>1.6758737578466E-3</v>
      </c>
      <c r="H1642">
        <v>8.3793687892331995E-3</v>
      </c>
      <c r="I1642">
        <v>0</v>
      </c>
      <c r="J1642">
        <v>150</v>
      </c>
      <c r="K1642">
        <v>1</v>
      </c>
      <c r="L1642">
        <v>154000</v>
      </c>
      <c r="M1642" t="b">
        <v>0</v>
      </c>
    </row>
    <row r="1643" spans="1:13">
      <c r="A1643" t="s">
        <v>1872</v>
      </c>
      <c r="B1643" t="s">
        <v>837</v>
      </c>
      <c r="C1643" t="s">
        <v>837</v>
      </c>
      <c r="D1643">
        <v>118</v>
      </c>
      <c r="E1643">
        <v>118</v>
      </c>
      <c r="F1643">
        <v>2.5917444644941199E-2</v>
      </c>
      <c r="G1643">
        <v>1.2958722322470001E-3</v>
      </c>
      <c r="H1643">
        <v>6.4793611612352997E-3</v>
      </c>
      <c r="I1643">
        <v>0</v>
      </c>
      <c r="J1643">
        <v>150</v>
      </c>
      <c r="K1643">
        <v>1</v>
      </c>
      <c r="L1643">
        <v>154000</v>
      </c>
      <c r="M1643" t="b">
        <v>0</v>
      </c>
    </row>
    <row r="1644" spans="1:13">
      <c r="A1644" t="s">
        <v>1872</v>
      </c>
      <c r="B1644" t="s">
        <v>837</v>
      </c>
      <c r="C1644" t="s">
        <v>837</v>
      </c>
      <c r="D1644">
        <v>118</v>
      </c>
      <c r="E1644">
        <v>118</v>
      </c>
      <c r="F1644">
        <v>3.5150398235328097E-2</v>
      </c>
      <c r="G1644">
        <v>1.7575199117663999E-3</v>
      </c>
      <c r="H1644">
        <v>8.7875995588319999E-3</v>
      </c>
      <c r="I1644">
        <v>0</v>
      </c>
      <c r="J1644">
        <v>150</v>
      </c>
      <c r="K1644">
        <v>1</v>
      </c>
      <c r="L1644">
        <v>154000</v>
      </c>
      <c r="M1644" t="b">
        <v>0</v>
      </c>
    </row>
    <row r="1645" spans="1:13">
      <c r="A1645" t="s">
        <v>1873</v>
      </c>
      <c r="B1645" t="s">
        <v>1122</v>
      </c>
      <c r="C1645" t="s">
        <v>837</v>
      </c>
      <c r="D1645">
        <v>403</v>
      </c>
      <c r="E1645">
        <v>118</v>
      </c>
      <c r="F1645">
        <v>11.385548248566</v>
      </c>
      <c r="G1645">
        <v>0.5692774124283001</v>
      </c>
      <c r="H1645">
        <v>2.8463870621414999</v>
      </c>
      <c r="I1645">
        <v>0</v>
      </c>
      <c r="J1645">
        <v>150</v>
      </c>
      <c r="K1645">
        <v>1</v>
      </c>
      <c r="L1645">
        <v>154000</v>
      </c>
      <c r="M1645" t="b">
        <v>0</v>
      </c>
    </row>
    <row r="1646" spans="1:13">
      <c r="A1646" t="s">
        <v>1874</v>
      </c>
      <c r="B1646" t="s">
        <v>920</v>
      </c>
      <c r="C1646" t="s">
        <v>837</v>
      </c>
      <c r="D1646">
        <v>201</v>
      </c>
      <c r="E1646">
        <v>118</v>
      </c>
      <c r="F1646">
        <v>31.63032310587624</v>
      </c>
      <c r="G1646">
        <v>1.581516155293812</v>
      </c>
      <c r="H1646">
        <v>7.9075807764690582</v>
      </c>
      <c r="I1646">
        <v>0</v>
      </c>
      <c r="J1646">
        <v>150</v>
      </c>
      <c r="K1646">
        <v>1</v>
      </c>
      <c r="L1646">
        <v>154000</v>
      </c>
      <c r="M1646" t="b">
        <v>0</v>
      </c>
    </row>
    <row r="1647" spans="1:13">
      <c r="A1647" t="s">
        <v>1875</v>
      </c>
      <c r="B1647" t="s">
        <v>864</v>
      </c>
      <c r="C1647" t="s">
        <v>864</v>
      </c>
      <c r="D1647">
        <v>145</v>
      </c>
      <c r="E1647">
        <v>145</v>
      </c>
      <c r="F1647">
        <v>5.7888089379877002E-2</v>
      </c>
      <c r="G1647">
        <v>2.8944044689938001E-3</v>
      </c>
      <c r="H1647">
        <v>1.44720223449692E-2</v>
      </c>
      <c r="I1647">
        <v>0</v>
      </c>
      <c r="J1647">
        <v>150</v>
      </c>
      <c r="K1647">
        <v>1</v>
      </c>
      <c r="L1647">
        <v>154000</v>
      </c>
      <c r="M1647" t="b">
        <v>0</v>
      </c>
    </row>
    <row r="1648" spans="1:13">
      <c r="A1648" t="s">
        <v>1875</v>
      </c>
      <c r="B1648" t="s">
        <v>864</v>
      </c>
      <c r="C1648" t="s">
        <v>864</v>
      </c>
      <c r="D1648">
        <v>145</v>
      </c>
      <c r="E1648">
        <v>145</v>
      </c>
      <c r="F1648">
        <v>5.4560592062197898E-2</v>
      </c>
      <c r="G1648">
        <v>2.7280296031097998E-3</v>
      </c>
      <c r="H1648">
        <v>1.36401480155494E-2</v>
      </c>
      <c r="I1648">
        <v>0</v>
      </c>
      <c r="J1648">
        <v>150</v>
      </c>
      <c r="K1648">
        <v>1</v>
      </c>
      <c r="L1648">
        <v>154000</v>
      </c>
      <c r="M1648" t="b">
        <v>0</v>
      </c>
    </row>
    <row r="1649" spans="1:13">
      <c r="A1649" t="s">
        <v>1423</v>
      </c>
      <c r="B1649" t="s">
        <v>909</v>
      </c>
      <c r="C1649" t="s">
        <v>909</v>
      </c>
      <c r="D1649">
        <v>190</v>
      </c>
      <c r="E1649">
        <v>190</v>
      </c>
      <c r="F1649">
        <v>0.13924391139881759</v>
      </c>
      <c r="G1649">
        <v>6.9621955699408003E-3</v>
      </c>
      <c r="H1649">
        <v>3.4810977849704397E-2</v>
      </c>
      <c r="I1649">
        <v>0</v>
      </c>
      <c r="J1649">
        <v>150</v>
      </c>
      <c r="K1649">
        <v>1</v>
      </c>
      <c r="L1649">
        <v>154000</v>
      </c>
      <c r="M1649" t="b">
        <v>0</v>
      </c>
    </row>
    <row r="1650" spans="1:13">
      <c r="A1650" t="s">
        <v>1209</v>
      </c>
      <c r="B1650" t="s">
        <v>782</v>
      </c>
      <c r="C1650" t="s">
        <v>782</v>
      </c>
      <c r="D1650">
        <v>63</v>
      </c>
      <c r="E1650">
        <v>63</v>
      </c>
      <c r="F1650">
        <v>2.092387540954781</v>
      </c>
      <c r="G1650">
        <v>0.10461937704773901</v>
      </c>
      <c r="H1650">
        <v>0.52309688523869524</v>
      </c>
      <c r="I1650">
        <v>0</v>
      </c>
      <c r="J1650">
        <v>150</v>
      </c>
      <c r="K1650">
        <v>1</v>
      </c>
      <c r="L1650">
        <v>154000</v>
      </c>
      <c r="M1650" t="b">
        <v>0</v>
      </c>
    </row>
    <row r="1651" spans="1:13">
      <c r="A1651" t="s">
        <v>1509</v>
      </c>
      <c r="B1651" t="s">
        <v>846</v>
      </c>
      <c r="C1651" t="s">
        <v>846</v>
      </c>
      <c r="D1651">
        <v>127</v>
      </c>
      <c r="E1651">
        <v>127</v>
      </c>
      <c r="F1651">
        <v>0.82427742945415972</v>
      </c>
      <c r="G1651">
        <v>4.12138714727079E-2</v>
      </c>
      <c r="H1651">
        <v>0.2060693573635399</v>
      </c>
      <c r="I1651">
        <v>0</v>
      </c>
      <c r="J1651">
        <v>150</v>
      </c>
      <c r="K1651">
        <v>1</v>
      </c>
      <c r="L1651">
        <v>154000</v>
      </c>
      <c r="M1651" t="b">
        <v>0</v>
      </c>
    </row>
    <row r="1652" spans="1:13">
      <c r="A1652" t="s">
        <v>1509</v>
      </c>
      <c r="B1652" t="s">
        <v>846</v>
      </c>
      <c r="C1652" t="s">
        <v>846</v>
      </c>
      <c r="D1652">
        <v>127</v>
      </c>
      <c r="E1652">
        <v>127</v>
      </c>
      <c r="F1652">
        <v>0.36127393136113789</v>
      </c>
      <c r="G1652">
        <v>1.80636965680568E-2</v>
      </c>
      <c r="H1652">
        <v>9.0318482840284403E-2</v>
      </c>
      <c r="I1652">
        <v>0</v>
      </c>
      <c r="J1652">
        <v>150</v>
      </c>
      <c r="K1652">
        <v>1</v>
      </c>
      <c r="L1652">
        <v>154000</v>
      </c>
      <c r="M1652" t="b">
        <v>0</v>
      </c>
    </row>
    <row r="1653" spans="1:13">
      <c r="A1653" t="s">
        <v>1509</v>
      </c>
      <c r="B1653" t="s">
        <v>846</v>
      </c>
      <c r="C1653" t="s">
        <v>846</v>
      </c>
      <c r="D1653">
        <v>127</v>
      </c>
      <c r="E1653">
        <v>127</v>
      </c>
      <c r="F1653">
        <v>3.058429395740641</v>
      </c>
      <c r="G1653">
        <v>0.152921469787032</v>
      </c>
      <c r="H1653">
        <v>0.76460734893516036</v>
      </c>
      <c r="I1653">
        <v>0</v>
      </c>
      <c r="J1653">
        <v>150</v>
      </c>
      <c r="K1653">
        <v>1</v>
      </c>
      <c r="L1653">
        <v>154000</v>
      </c>
      <c r="M1653" t="b">
        <v>0</v>
      </c>
    </row>
    <row r="1654" spans="1:13">
      <c r="A1654" t="s">
        <v>1509</v>
      </c>
      <c r="B1654" t="s">
        <v>846</v>
      </c>
      <c r="C1654" t="s">
        <v>846</v>
      </c>
      <c r="D1654">
        <v>127</v>
      </c>
      <c r="E1654">
        <v>127</v>
      </c>
      <c r="F1654">
        <v>0.22985411320061269</v>
      </c>
      <c r="G1654">
        <v>1.14927056600306E-2</v>
      </c>
      <c r="H1654">
        <v>5.7463528300153097E-2</v>
      </c>
      <c r="I1654">
        <v>0</v>
      </c>
      <c r="J1654">
        <v>150</v>
      </c>
      <c r="K1654">
        <v>1</v>
      </c>
      <c r="L1654">
        <v>154000</v>
      </c>
      <c r="M1654" t="b">
        <v>0</v>
      </c>
    </row>
    <row r="1655" spans="1:13">
      <c r="A1655" t="s">
        <v>1509</v>
      </c>
      <c r="B1655" t="s">
        <v>846</v>
      </c>
      <c r="C1655" t="s">
        <v>846</v>
      </c>
      <c r="D1655">
        <v>127</v>
      </c>
      <c r="E1655">
        <v>127</v>
      </c>
      <c r="F1655">
        <v>0.89340391289169352</v>
      </c>
      <c r="G1655">
        <v>4.4670195644584597E-2</v>
      </c>
      <c r="H1655">
        <v>0.2233509782229233</v>
      </c>
      <c r="I1655">
        <v>0</v>
      </c>
      <c r="J1655">
        <v>150</v>
      </c>
      <c r="K1655">
        <v>1</v>
      </c>
      <c r="L1655">
        <v>154000</v>
      </c>
      <c r="M1655" t="b">
        <v>0</v>
      </c>
    </row>
    <row r="1656" spans="1:13">
      <c r="A1656" t="s">
        <v>1301</v>
      </c>
      <c r="B1656" t="s">
        <v>843</v>
      </c>
      <c r="C1656" t="s">
        <v>843</v>
      </c>
      <c r="D1656">
        <v>124</v>
      </c>
      <c r="E1656">
        <v>124</v>
      </c>
      <c r="F1656">
        <v>7.0050668303289695E-2</v>
      </c>
      <c r="G1656">
        <v>3.5025334151644002E-3</v>
      </c>
      <c r="H1656">
        <v>1.75126670758224E-2</v>
      </c>
      <c r="I1656">
        <v>0</v>
      </c>
      <c r="J1656">
        <v>150</v>
      </c>
      <c r="K1656">
        <v>1</v>
      </c>
      <c r="L1656">
        <v>154000</v>
      </c>
      <c r="M1656" t="b">
        <v>0</v>
      </c>
    </row>
    <row r="1657" spans="1:13">
      <c r="A1657" t="s">
        <v>1301</v>
      </c>
      <c r="B1657" t="s">
        <v>843</v>
      </c>
      <c r="C1657" t="s">
        <v>843</v>
      </c>
      <c r="D1657">
        <v>124</v>
      </c>
      <c r="E1657">
        <v>124</v>
      </c>
      <c r="F1657">
        <v>1.0566793246271691</v>
      </c>
      <c r="G1657">
        <v>5.2833966231358401E-2</v>
      </c>
      <c r="H1657">
        <v>0.26416983115679221</v>
      </c>
      <c r="I1657">
        <v>0</v>
      </c>
      <c r="J1657">
        <v>800</v>
      </c>
      <c r="K1657">
        <v>1</v>
      </c>
      <c r="L1657">
        <v>345000</v>
      </c>
      <c r="M1657" t="b">
        <v>0</v>
      </c>
    </row>
    <row r="1658" spans="1:13">
      <c r="A1658" t="s">
        <v>1301</v>
      </c>
      <c r="B1658" t="s">
        <v>843</v>
      </c>
      <c r="C1658" t="s">
        <v>843</v>
      </c>
      <c r="D1658">
        <v>124</v>
      </c>
      <c r="E1658">
        <v>124</v>
      </c>
      <c r="F1658">
        <v>3.6722783941030199</v>
      </c>
      <c r="G1658">
        <v>0.18361391970515101</v>
      </c>
      <c r="H1658">
        <v>0.91806959852575498</v>
      </c>
      <c r="I1658">
        <v>0</v>
      </c>
      <c r="J1658">
        <v>150</v>
      </c>
      <c r="K1658">
        <v>1</v>
      </c>
      <c r="L1658">
        <v>154000</v>
      </c>
      <c r="M1658" t="b">
        <v>0</v>
      </c>
    </row>
    <row r="1659" spans="1:13">
      <c r="A1659" t="s">
        <v>1876</v>
      </c>
      <c r="B1659" t="s">
        <v>772</v>
      </c>
      <c r="C1659" t="s">
        <v>1080</v>
      </c>
      <c r="D1659">
        <v>53</v>
      </c>
      <c r="E1659">
        <v>361</v>
      </c>
      <c r="F1659">
        <v>39.702025790359727</v>
      </c>
      <c r="G1659">
        <v>1.985101289517986</v>
      </c>
      <c r="H1659">
        <v>9.9255064475899317</v>
      </c>
      <c r="I1659">
        <v>0</v>
      </c>
      <c r="J1659">
        <v>150</v>
      </c>
      <c r="K1659">
        <v>1</v>
      </c>
      <c r="L1659">
        <v>154000</v>
      </c>
      <c r="M1659" t="b">
        <v>0</v>
      </c>
    </row>
    <row r="1660" spans="1:13">
      <c r="A1660" t="s">
        <v>1877</v>
      </c>
      <c r="B1660" t="s">
        <v>946</v>
      </c>
      <c r="C1660" t="s">
        <v>946</v>
      </c>
      <c r="D1660">
        <v>227</v>
      </c>
      <c r="E1660">
        <v>227</v>
      </c>
      <c r="F1660">
        <v>7.1727801485191103E-2</v>
      </c>
      <c r="G1660">
        <v>3.5863900742595001E-3</v>
      </c>
      <c r="H1660">
        <v>1.79319503712977E-2</v>
      </c>
      <c r="I1660">
        <v>0</v>
      </c>
      <c r="J1660">
        <v>150</v>
      </c>
      <c r="K1660">
        <v>1</v>
      </c>
      <c r="L1660">
        <v>154000</v>
      </c>
      <c r="M1660" t="b">
        <v>0</v>
      </c>
    </row>
    <row r="1661" spans="1:13">
      <c r="A1661" t="s">
        <v>1877</v>
      </c>
      <c r="B1661" t="s">
        <v>946</v>
      </c>
      <c r="C1661" t="s">
        <v>946</v>
      </c>
      <c r="D1661">
        <v>227</v>
      </c>
      <c r="E1661">
        <v>227</v>
      </c>
      <c r="F1661">
        <v>8.27598030715503E-2</v>
      </c>
      <c r="G1661">
        <v>4.1379901535774999E-3</v>
      </c>
      <c r="H1661">
        <v>2.0689950767887499E-2</v>
      </c>
      <c r="I1661">
        <v>0</v>
      </c>
      <c r="J1661">
        <v>150</v>
      </c>
      <c r="K1661">
        <v>1</v>
      </c>
      <c r="L1661">
        <v>154000</v>
      </c>
      <c r="M1661" t="b">
        <v>0</v>
      </c>
    </row>
    <row r="1662" spans="1:13">
      <c r="A1662" t="s">
        <v>1877</v>
      </c>
      <c r="B1662" t="s">
        <v>946</v>
      </c>
      <c r="C1662" t="s">
        <v>946</v>
      </c>
      <c r="D1662">
        <v>227</v>
      </c>
      <c r="E1662">
        <v>227</v>
      </c>
      <c r="F1662">
        <v>3.32154520757586</v>
      </c>
      <c r="G1662">
        <v>0.166077260378793</v>
      </c>
      <c r="H1662">
        <v>0.83038630189396501</v>
      </c>
      <c r="I1662">
        <v>0</v>
      </c>
      <c r="J1662">
        <v>150</v>
      </c>
      <c r="K1662">
        <v>1</v>
      </c>
      <c r="L1662">
        <v>154000</v>
      </c>
      <c r="M1662" t="b">
        <v>0</v>
      </c>
    </row>
    <row r="1663" spans="1:13">
      <c r="A1663" t="s">
        <v>1878</v>
      </c>
      <c r="B1663" t="s">
        <v>765</v>
      </c>
      <c r="C1663" t="s">
        <v>765</v>
      </c>
      <c r="D1663">
        <v>46</v>
      </c>
      <c r="E1663">
        <v>46</v>
      </c>
      <c r="F1663">
        <v>5.7100931098225602E-2</v>
      </c>
      <c r="G1663">
        <v>2.8550465549111999E-3</v>
      </c>
      <c r="H1663">
        <v>1.42752327745564E-2</v>
      </c>
      <c r="I1663">
        <v>0</v>
      </c>
      <c r="J1663">
        <v>150</v>
      </c>
      <c r="K1663">
        <v>1</v>
      </c>
      <c r="L1663">
        <v>154000</v>
      </c>
      <c r="M1663" t="b">
        <v>0</v>
      </c>
    </row>
    <row r="1664" spans="1:13">
      <c r="A1664" t="s">
        <v>1878</v>
      </c>
      <c r="B1664" t="s">
        <v>765</v>
      </c>
      <c r="C1664" t="s">
        <v>765</v>
      </c>
      <c r="D1664">
        <v>46</v>
      </c>
      <c r="E1664">
        <v>46</v>
      </c>
      <c r="F1664">
        <v>5.48634834607553E-2</v>
      </c>
      <c r="G1664">
        <v>2.7431741730377002E-3</v>
      </c>
      <c r="H1664">
        <v>1.3715870865188801E-2</v>
      </c>
      <c r="I1664">
        <v>0</v>
      </c>
      <c r="J1664">
        <v>150</v>
      </c>
      <c r="K1664">
        <v>1</v>
      </c>
      <c r="L1664">
        <v>154000</v>
      </c>
      <c r="M1664" t="b">
        <v>0</v>
      </c>
    </row>
    <row r="1665" spans="1:13">
      <c r="A1665" t="s">
        <v>1879</v>
      </c>
      <c r="B1665" t="s">
        <v>931</v>
      </c>
      <c r="C1665" t="s">
        <v>931</v>
      </c>
      <c r="D1665">
        <v>212</v>
      </c>
      <c r="E1665">
        <v>212</v>
      </c>
      <c r="F1665">
        <v>5.6735420463895E-2</v>
      </c>
      <c r="G1665">
        <v>2.8367710231947002E-3</v>
      </c>
      <c r="H1665">
        <v>1.41838551159737E-2</v>
      </c>
      <c r="I1665">
        <v>0</v>
      </c>
      <c r="J1665">
        <v>150</v>
      </c>
      <c r="K1665">
        <v>1</v>
      </c>
      <c r="L1665">
        <v>154000</v>
      </c>
      <c r="M1665" t="b">
        <v>0</v>
      </c>
    </row>
    <row r="1666" spans="1:13">
      <c r="A1666" t="s">
        <v>1879</v>
      </c>
      <c r="B1666" t="s">
        <v>931</v>
      </c>
      <c r="C1666" t="s">
        <v>931</v>
      </c>
      <c r="D1666">
        <v>212</v>
      </c>
      <c r="E1666">
        <v>212</v>
      </c>
      <c r="F1666">
        <v>5.5825013839644798E-2</v>
      </c>
      <c r="G1666">
        <v>2.7912506919822002E-3</v>
      </c>
      <c r="H1666">
        <v>1.3956253459911199E-2</v>
      </c>
      <c r="I1666">
        <v>0</v>
      </c>
      <c r="J1666">
        <v>150</v>
      </c>
      <c r="K1666">
        <v>1</v>
      </c>
      <c r="L1666">
        <v>154000</v>
      </c>
      <c r="M1666" t="b">
        <v>0</v>
      </c>
    </row>
    <row r="1667" spans="1:13">
      <c r="A1667" t="s">
        <v>1879</v>
      </c>
      <c r="B1667" t="s">
        <v>931</v>
      </c>
      <c r="C1667" t="s">
        <v>931</v>
      </c>
      <c r="D1667">
        <v>212</v>
      </c>
      <c r="E1667">
        <v>212</v>
      </c>
      <c r="F1667">
        <v>6.0027125725420197E-2</v>
      </c>
      <c r="G1667">
        <v>3.0013562862710001E-3</v>
      </c>
      <c r="H1667">
        <v>1.5006781431355001E-2</v>
      </c>
      <c r="I1667">
        <v>0</v>
      </c>
      <c r="J1667">
        <v>150</v>
      </c>
      <c r="K1667">
        <v>1</v>
      </c>
      <c r="L1667">
        <v>154000</v>
      </c>
      <c r="M1667" t="b">
        <v>0</v>
      </c>
    </row>
    <row r="1668" spans="1:13">
      <c r="A1668" t="s">
        <v>1879</v>
      </c>
      <c r="B1668" t="s">
        <v>931</v>
      </c>
      <c r="C1668" t="s">
        <v>931</v>
      </c>
      <c r="D1668">
        <v>212</v>
      </c>
      <c r="E1668">
        <v>212</v>
      </c>
      <c r="F1668">
        <v>5.9529836911019901E-2</v>
      </c>
      <c r="G1668">
        <v>2.9764918455509001E-3</v>
      </c>
      <c r="H1668">
        <v>1.4882459227754901E-2</v>
      </c>
      <c r="I1668">
        <v>0</v>
      </c>
      <c r="J1668">
        <v>150</v>
      </c>
      <c r="K1668">
        <v>1</v>
      </c>
      <c r="L1668">
        <v>154000</v>
      </c>
      <c r="M1668" t="b">
        <v>0</v>
      </c>
    </row>
    <row r="1669" spans="1:13">
      <c r="A1669" t="s">
        <v>1756</v>
      </c>
      <c r="B1669" t="s">
        <v>861</v>
      </c>
      <c r="C1669" t="s">
        <v>861</v>
      </c>
      <c r="D1669">
        <v>142</v>
      </c>
      <c r="E1669">
        <v>142</v>
      </c>
      <c r="F1669">
        <v>0.55827230066358213</v>
      </c>
      <c r="G1669">
        <v>2.7913615033179101E-2</v>
      </c>
      <c r="H1669">
        <v>0.13956807516589551</v>
      </c>
      <c r="I1669">
        <v>0</v>
      </c>
      <c r="J1669">
        <v>150</v>
      </c>
      <c r="K1669">
        <v>1</v>
      </c>
      <c r="L1669">
        <v>154000</v>
      </c>
      <c r="M1669" t="b">
        <v>0</v>
      </c>
    </row>
    <row r="1670" spans="1:13">
      <c r="A1670" t="s">
        <v>1756</v>
      </c>
      <c r="B1670" t="s">
        <v>861</v>
      </c>
      <c r="C1670" t="s">
        <v>861</v>
      </c>
      <c r="D1670">
        <v>142</v>
      </c>
      <c r="E1670">
        <v>142</v>
      </c>
      <c r="F1670">
        <v>0.46945438184706823</v>
      </c>
      <c r="G1670">
        <v>2.3472719092353399E-2</v>
      </c>
      <c r="H1670">
        <v>0.117363595461767</v>
      </c>
      <c r="I1670">
        <v>0</v>
      </c>
      <c r="J1670">
        <v>150</v>
      </c>
      <c r="K1670">
        <v>1</v>
      </c>
      <c r="L1670">
        <v>154000</v>
      </c>
      <c r="M1670" t="b">
        <v>0</v>
      </c>
    </row>
    <row r="1671" spans="1:13">
      <c r="A1671" t="s">
        <v>1756</v>
      </c>
      <c r="B1671" t="s">
        <v>861</v>
      </c>
      <c r="C1671" t="s">
        <v>861</v>
      </c>
      <c r="D1671">
        <v>142</v>
      </c>
      <c r="E1671">
        <v>142</v>
      </c>
      <c r="F1671">
        <v>5.3180956067657603E-2</v>
      </c>
      <c r="G1671">
        <v>2.6590478033827998E-3</v>
      </c>
      <c r="H1671">
        <v>1.3295239016914401E-2</v>
      </c>
      <c r="I1671">
        <v>0</v>
      </c>
      <c r="J1671">
        <v>150</v>
      </c>
      <c r="K1671">
        <v>1</v>
      </c>
      <c r="L1671">
        <v>154000</v>
      </c>
      <c r="M1671" t="b">
        <v>0</v>
      </c>
    </row>
    <row r="1672" spans="1:13">
      <c r="A1672" t="s">
        <v>1756</v>
      </c>
      <c r="B1672" t="s">
        <v>861</v>
      </c>
      <c r="C1672" t="s">
        <v>861</v>
      </c>
      <c r="D1672">
        <v>142</v>
      </c>
      <c r="E1672">
        <v>142</v>
      </c>
      <c r="F1672">
        <v>4.7699308958684898E-2</v>
      </c>
      <c r="G1672">
        <v>2.3849654479341999E-3</v>
      </c>
      <c r="H1672">
        <v>1.19248272396712E-2</v>
      </c>
      <c r="I1672">
        <v>0</v>
      </c>
      <c r="J1672">
        <v>150</v>
      </c>
      <c r="K1672">
        <v>1</v>
      </c>
      <c r="L1672">
        <v>154000</v>
      </c>
      <c r="M1672" t="b">
        <v>0</v>
      </c>
    </row>
    <row r="1673" spans="1:13">
      <c r="A1673" t="s">
        <v>1756</v>
      </c>
      <c r="B1673" t="s">
        <v>861</v>
      </c>
      <c r="C1673" t="s">
        <v>861</v>
      </c>
      <c r="D1673">
        <v>142</v>
      </c>
      <c r="E1673">
        <v>142</v>
      </c>
      <c r="F1673">
        <v>5.2730212069034603E-2</v>
      </c>
      <c r="G1673">
        <v>2.6365106034517E-3</v>
      </c>
      <c r="H1673">
        <v>1.31825530172586E-2</v>
      </c>
      <c r="I1673">
        <v>0</v>
      </c>
      <c r="J1673">
        <v>150</v>
      </c>
      <c r="K1673">
        <v>1</v>
      </c>
      <c r="L1673">
        <v>154000</v>
      </c>
      <c r="M1673" t="b">
        <v>0</v>
      </c>
    </row>
    <row r="1674" spans="1:13">
      <c r="A1674" t="s">
        <v>1756</v>
      </c>
      <c r="B1674" t="s">
        <v>861</v>
      </c>
      <c r="C1674" t="s">
        <v>861</v>
      </c>
      <c r="D1674">
        <v>142</v>
      </c>
      <c r="E1674">
        <v>142</v>
      </c>
      <c r="F1674">
        <v>4.8814636221643497E-2</v>
      </c>
      <c r="G1674">
        <v>2.4407318110821002E-3</v>
      </c>
      <c r="H1674">
        <v>1.22036590554108E-2</v>
      </c>
      <c r="I1674">
        <v>0</v>
      </c>
      <c r="J1674">
        <v>150</v>
      </c>
      <c r="K1674">
        <v>1</v>
      </c>
      <c r="L1674">
        <v>154000</v>
      </c>
      <c r="M1674" t="b">
        <v>0</v>
      </c>
    </row>
    <row r="1675" spans="1:13">
      <c r="A1675" t="s">
        <v>1756</v>
      </c>
      <c r="B1675" t="s">
        <v>861</v>
      </c>
      <c r="C1675" t="s">
        <v>861</v>
      </c>
      <c r="D1675">
        <v>142</v>
      </c>
      <c r="E1675">
        <v>142</v>
      </c>
      <c r="F1675">
        <v>7.5848931594929503E-2</v>
      </c>
      <c r="G1675">
        <v>3.7924465797463999E-3</v>
      </c>
      <c r="H1675">
        <v>1.8962232898732299E-2</v>
      </c>
      <c r="I1675">
        <v>0</v>
      </c>
      <c r="J1675">
        <v>150</v>
      </c>
      <c r="K1675">
        <v>1</v>
      </c>
      <c r="L1675">
        <v>154000</v>
      </c>
      <c r="M1675" t="b">
        <v>0</v>
      </c>
    </row>
    <row r="1676" spans="1:13">
      <c r="A1676" t="s">
        <v>1756</v>
      </c>
      <c r="B1676" t="s">
        <v>861</v>
      </c>
      <c r="C1676" t="s">
        <v>861</v>
      </c>
      <c r="D1676">
        <v>142</v>
      </c>
      <c r="E1676">
        <v>142</v>
      </c>
      <c r="F1676">
        <v>7.0903229074029794E-2</v>
      </c>
      <c r="G1676">
        <v>3.5451614537014E-3</v>
      </c>
      <c r="H1676">
        <v>1.77258072685074E-2</v>
      </c>
      <c r="I1676">
        <v>0</v>
      </c>
      <c r="J1676">
        <v>150</v>
      </c>
      <c r="K1676">
        <v>1</v>
      </c>
      <c r="L1676">
        <v>154000</v>
      </c>
      <c r="M1676" t="b">
        <v>0</v>
      </c>
    </row>
    <row r="1677" spans="1:13">
      <c r="A1677" t="s">
        <v>1756</v>
      </c>
      <c r="B1677" t="s">
        <v>861</v>
      </c>
      <c r="C1677" t="s">
        <v>861</v>
      </c>
      <c r="D1677">
        <v>142</v>
      </c>
      <c r="E1677">
        <v>142</v>
      </c>
      <c r="F1677">
        <v>0.10717942101593129</v>
      </c>
      <c r="G1677">
        <v>5.3589710507965004E-3</v>
      </c>
      <c r="H1677">
        <v>2.6794855253982799E-2</v>
      </c>
      <c r="I1677">
        <v>0</v>
      </c>
      <c r="J1677">
        <v>150</v>
      </c>
      <c r="K1677">
        <v>1</v>
      </c>
      <c r="L1677">
        <v>154000</v>
      </c>
      <c r="M1677" t="b">
        <v>0</v>
      </c>
    </row>
    <row r="1678" spans="1:13">
      <c r="A1678" t="s">
        <v>1756</v>
      </c>
      <c r="B1678" t="s">
        <v>861</v>
      </c>
      <c r="C1678" t="s">
        <v>861</v>
      </c>
      <c r="D1678">
        <v>142</v>
      </c>
      <c r="E1678">
        <v>142</v>
      </c>
      <c r="F1678">
        <v>0.10808585715314351</v>
      </c>
      <c r="G1678">
        <v>5.4042928576570996E-3</v>
      </c>
      <c r="H1678">
        <v>2.70214642882858E-2</v>
      </c>
      <c r="I1678">
        <v>0</v>
      </c>
      <c r="J1678">
        <v>150</v>
      </c>
      <c r="K1678">
        <v>1</v>
      </c>
      <c r="L1678">
        <v>154000</v>
      </c>
      <c r="M1678" t="b">
        <v>0</v>
      </c>
    </row>
    <row r="1679" spans="1:13">
      <c r="A1679" t="s">
        <v>1756</v>
      </c>
      <c r="B1679" t="s">
        <v>861</v>
      </c>
      <c r="C1679" t="s">
        <v>861</v>
      </c>
      <c r="D1679">
        <v>142</v>
      </c>
      <c r="E1679">
        <v>142</v>
      </c>
      <c r="F1679">
        <v>1.58980026330683</v>
      </c>
      <c r="G1679">
        <v>7.9490013165341503E-2</v>
      </c>
      <c r="H1679">
        <v>0.3974500658267075</v>
      </c>
      <c r="I1679">
        <v>0</v>
      </c>
      <c r="J1679">
        <v>150</v>
      </c>
      <c r="K1679">
        <v>1</v>
      </c>
      <c r="L1679">
        <v>154000</v>
      </c>
      <c r="M1679" t="b">
        <v>0</v>
      </c>
    </row>
    <row r="1680" spans="1:13">
      <c r="A1680" t="s">
        <v>1756</v>
      </c>
      <c r="B1680" t="s">
        <v>861</v>
      </c>
      <c r="C1680" t="s">
        <v>861</v>
      </c>
      <c r="D1680">
        <v>142</v>
      </c>
      <c r="E1680">
        <v>142</v>
      </c>
      <c r="F1680">
        <v>0.67254986117861981</v>
      </c>
      <c r="G1680">
        <v>3.3627493058930903E-2</v>
      </c>
      <c r="H1680">
        <v>0.1681374652946549</v>
      </c>
      <c r="I1680">
        <v>0</v>
      </c>
      <c r="J1680">
        <v>150</v>
      </c>
      <c r="K1680">
        <v>1</v>
      </c>
      <c r="L1680">
        <v>154000</v>
      </c>
      <c r="M1680" t="b">
        <v>0</v>
      </c>
    </row>
    <row r="1681" spans="1:13">
      <c r="A1681" t="s">
        <v>1756</v>
      </c>
      <c r="B1681" t="s">
        <v>861</v>
      </c>
      <c r="C1681" t="s">
        <v>861</v>
      </c>
      <c r="D1681">
        <v>142</v>
      </c>
      <c r="E1681">
        <v>142</v>
      </c>
      <c r="F1681">
        <v>0.19681606037829161</v>
      </c>
      <c r="G1681">
        <v>9.8408030189145006E-3</v>
      </c>
      <c r="H1681">
        <v>4.9204015094572902E-2</v>
      </c>
      <c r="I1681">
        <v>0</v>
      </c>
      <c r="J1681">
        <v>150</v>
      </c>
      <c r="K1681">
        <v>1</v>
      </c>
      <c r="L1681">
        <v>154000</v>
      </c>
      <c r="M1681" t="b">
        <v>0</v>
      </c>
    </row>
    <row r="1682" spans="1:13">
      <c r="A1682" t="s">
        <v>1756</v>
      </c>
      <c r="B1682" t="s">
        <v>861</v>
      </c>
      <c r="C1682" t="s">
        <v>861</v>
      </c>
      <c r="D1682">
        <v>142</v>
      </c>
      <c r="E1682">
        <v>142</v>
      </c>
      <c r="F1682">
        <v>0.67533874865586441</v>
      </c>
      <c r="G1682">
        <v>3.3766937432793201E-2</v>
      </c>
      <c r="H1682">
        <v>0.1688346871639661</v>
      </c>
      <c r="I1682">
        <v>0</v>
      </c>
      <c r="J1682">
        <v>150</v>
      </c>
      <c r="K1682">
        <v>1</v>
      </c>
      <c r="L1682">
        <v>154000</v>
      </c>
      <c r="M1682" t="b">
        <v>0</v>
      </c>
    </row>
    <row r="1683" spans="1:13">
      <c r="A1683" t="s">
        <v>1756</v>
      </c>
      <c r="B1683" t="s">
        <v>861</v>
      </c>
      <c r="C1683" t="s">
        <v>861</v>
      </c>
      <c r="D1683">
        <v>142</v>
      </c>
      <c r="E1683">
        <v>142</v>
      </c>
      <c r="F1683">
        <v>2.0483275317208638</v>
      </c>
      <c r="G1683">
        <v>0.10241637658604311</v>
      </c>
      <c r="H1683">
        <v>0.51208188293021595</v>
      </c>
      <c r="I1683">
        <v>0</v>
      </c>
      <c r="J1683">
        <v>150</v>
      </c>
      <c r="K1683">
        <v>1</v>
      </c>
      <c r="L1683">
        <v>154000</v>
      </c>
      <c r="M1683" t="b">
        <v>0</v>
      </c>
    </row>
    <row r="1684" spans="1:13">
      <c r="A1684" t="s">
        <v>1756</v>
      </c>
      <c r="B1684" t="s">
        <v>861</v>
      </c>
      <c r="C1684" t="s">
        <v>861</v>
      </c>
      <c r="D1684">
        <v>142</v>
      </c>
      <c r="E1684">
        <v>142</v>
      </c>
      <c r="F1684">
        <v>3.4485242271987491</v>
      </c>
      <c r="G1684">
        <v>0.17242621135993741</v>
      </c>
      <c r="H1684">
        <v>0.86213105679968727</v>
      </c>
      <c r="I1684">
        <v>0</v>
      </c>
      <c r="J1684">
        <v>150</v>
      </c>
      <c r="K1684">
        <v>1</v>
      </c>
      <c r="L1684">
        <v>154000</v>
      </c>
      <c r="M1684" t="b">
        <v>0</v>
      </c>
    </row>
    <row r="1685" spans="1:13">
      <c r="A1685" t="s">
        <v>1756</v>
      </c>
      <c r="B1685" t="s">
        <v>861</v>
      </c>
      <c r="C1685" t="s">
        <v>861</v>
      </c>
      <c r="D1685">
        <v>142</v>
      </c>
      <c r="E1685">
        <v>142</v>
      </c>
      <c r="F1685">
        <v>2.6856751834026582</v>
      </c>
      <c r="G1685">
        <v>0.13428375917013291</v>
      </c>
      <c r="H1685">
        <v>0.67141879585066455</v>
      </c>
      <c r="I1685">
        <v>0</v>
      </c>
      <c r="J1685">
        <v>150</v>
      </c>
      <c r="K1685">
        <v>1</v>
      </c>
      <c r="L1685">
        <v>154000</v>
      </c>
      <c r="M1685" t="b">
        <v>0</v>
      </c>
    </row>
    <row r="1686" spans="1:13">
      <c r="A1686" t="s">
        <v>1756</v>
      </c>
      <c r="B1686" t="s">
        <v>861</v>
      </c>
      <c r="C1686" t="s">
        <v>861</v>
      </c>
      <c r="D1686">
        <v>142</v>
      </c>
      <c r="E1686">
        <v>142</v>
      </c>
      <c r="F1686">
        <v>0.4533448553710363</v>
      </c>
      <c r="G1686">
        <v>2.2667242768551799E-2</v>
      </c>
      <c r="H1686">
        <v>0.11333621384275901</v>
      </c>
      <c r="I1686">
        <v>0</v>
      </c>
      <c r="J1686">
        <v>150</v>
      </c>
      <c r="K1686">
        <v>1</v>
      </c>
      <c r="L1686">
        <v>154000</v>
      </c>
      <c r="M1686" t="b">
        <v>0</v>
      </c>
    </row>
    <row r="1687" spans="1:13">
      <c r="A1687" t="s">
        <v>1756</v>
      </c>
      <c r="B1687" t="s">
        <v>861</v>
      </c>
      <c r="C1687" t="s">
        <v>861</v>
      </c>
      <c r="D1687">
        <v>142</v>
      </c>
      <c r="E1687">
        <v>142</v>
      </c>
      <c r="F1687">
        <v>1.3026625742588149</v>
      </c>
      <c r="G1687">
        <v>6.5133128712940705E-2</v>
      </c>
      <c r="H1687">
        <v>0.32566564356470379</v>
      </c>
      <c r="I1687">
        <v>0</v>
      </c>
      <c r="J1687">
        <v>150</v>
      </c>
      <c r="K1687">
        <v>1</v>
      </c>
      <c r="L1687">
        <v>154000</v>
      </c>
      <c r="M1687" t="b">
        <v>0</v>
      </c>
    </row>
    <row r="1688" spans="1:13">
      <c r="A1688" t="s">
        <v>1756</v>
      </c>
      <c r="B1688" t="s">
        <v>861</v>
      </c>
      <c r="C1688" t="s">
        <v>861</v>
      </c>
      <c r="D1688">
        <v>142</v>
      </c>
      <c r="E1688">
        <v>142</v>
      </c>
      <c r="F1688">
        <v>0.439121436889858</v>
      </c>
      <c r="G1688">
        <v>2.19560718444929E-2</v>
      </c>
      <c r="H1688">
        <v>0.1097803592224645</v>
      </c>
      <c r="I1688">
        <v>0</v>
      </c>
      <c r="J1688">
        <v>150</v>
      </c>
      <c r="K1688">
        <v>1</v>
      </c>
      <c r="L1688">
        <v>154000</v>
      </c>
      <c r="M1688" t="b">
        <v>0</v>
      </c>
    </row>
    <row r="1689" spans="1:13">
      <c r="A1689" t="s">
        <v>1756</v>
      </c>
      <c r="B1689" t="s">
        <v>861</v>
      </c>
      <c r="C1689" t="s">
        <v>861</v>
      </c>
      <c r="D1689">
        <v>142</v>
      </c>
      <c r="E1689">
        <v>142</v>
      </c>
      <c r="F1689">
        <v>0.61732323345991413</v>
      </c>
      <c r="G1689">
        <v>3.08661616729957E-2</v>
      </c>
      <c r="H1689">
        <v>0.15433080836497851</v>
      </c>
      <c r="I1689">
        <v>0</v>
      </c>
      <c r="J1689">
        <v>150</v>
      </c>
      <c r="K1689">
        <v>1</v>
      </c>
      <c r="L1689">
        <v>154000</v>
      </c>
      <c r="M1689" t="b">
        <v>0</v>
      </c>
    </row>
    <row r="1690" spans="1:13">
      <c r="A1690" t="s">
        <v>1756</v>
      </c>
      <c r="B1690" t="s">
        <v>861</v>
      </c>
      <c r="C1690" t="s">
        <v>861</v>
      </c>
      <c r="D1690">
        <v>142</v>
      </c>
      <c r="E1690">
        <v>142</v>
      </c>
      <c r="F1690">
        <v>3.1279625259879968</v>
      </c>
      <c r="G1690">
        <v>0.15639812629939981</v>
      </c>
      <c r="H1690">
        <v>0.78199063149699932</v>
      </c>
      <c r="I1690">
        <v>0</v>
      </c>
      <c r="J1690">
        <v>150</v>
      </c>
      <c r="K1690">
        <v>1</v>
      </c>
      <c r="L1690">
        <v>154000</v>
      </c>
      <c r="M1690" t="b">
        <v>0</v>
      </c>
    </row>
    <row r="1691" spans="1:13">
      <c r="A1691" t="s">
        <v>1880</v>
      </c>
      <c r="B1691" t="s">
        <v>851</v>
      </c>
      <c r="C1691" t="s">
        <v>851</v>
      </c>
      <c r="D1691">
        <v>132</v>
      </c>
      <c r="E1691">
        <v>132</v>
      </c>
      <c r="F1691">
        <v>0.37049752129087959</v>
      </c>
      <c r="G1691">
        <v>1.8524876064543901E-2</v>
      </c>
      <c r="H1691">
        <v>9.2624380322719899E-2</v>
      </c>
      <c r="I1691">
        <v>0</v>
      </c>
      <c r="J1691">
        <v>800</v>
      </c>
      <c r="K1691">
        <v>1</v>
      </c>
      <c r="L1691">
        <v>345000</v>
      </c>
      <c r="M1691" t="b">
        <v>0</v>
      </c>
    </row>
    <row r="1692" spans="1:13">
      <c r="A1692" t="s">
        <v>1588</v>
      </c>
      <c r="B1692" t="s">
        <v>866</v>
      </c>
      <c r="C1692" t="s">
        <v>866</v>
      </c>
      <c r="D1692">
        <v>147</v>
      </c>
      <c r="E1692">
        <v>147</v>
      </c>
      <c r="F1692">
        <v>8.3245211347439202E-2</v>
      </c>
      <c r="G1692">
        <v>4.1622605673719004E-3</v>
      </c>
      <c r="H1692">
        <v>2.08113028368598E-2</v>
      </c>
      <c r="I1692">
        <v>0</v>
      </c>
      <c r="J1692">
        <v>800</v>
      </c>
      <c r="K1692">
        <v>1</v>
      </c>
      <c r="L1692">
        <v>345000</v>
      </c>
      <c r="M1692" t="b">
        <v>0</v>
      </c>
    </row>
    <row r="1693" spans="1:13">
      <c r="A1693" t="s">
        <v>1588</v>
      </c>
      <c r="B1693" t="s">
        <v>866</v>
      </c>
      <c r="C1693" t="s">
        <v>866</v>
      </c>
      <c r="D1693">
        <v>147</v>
      </c>
      <c r="E1693">
        <v>147</v>
      </c>
      <c r="F1693">
        <v>8.3973043602896896E-2</v>
      </c>
      <c r="G1693">
        <v>4.1986521801447999E-3</v>
      </c>
      <c r="H1693">
        <v>2.09932609007242E-2</v>
      </c>
      <c r="I1693">
        <v>0</v>
      </c>
      <c r="J1693">
        <v>800</v>
      </c>
      <c r="K1693">
        <v>1</v>
      </c>
      <c r="L1693">
        <v>345000</v>
      </c>
      <c r="M1693" t="b">
        <v>0</v>
      </c>
    </row>
    <row r="1694" spans="1:13">
      <c r="A1694" t="s">
        <v>1881</v>
      </c>
      <c r="B1694" t="s">
        <v>1123</v>
      </c>
      <c r="C1694" t="s">
        <v>866</v>
      </c>
      <c r="D1694">
        <v>404</v>
      </c>
      <c r="E1694">
        <v>147</v>
      </c>
      <c r="F1694">
        <v>8.0925729148066559</v>
      </c>
      <c r="G1694">
        <v>0.4046286457403328</v>
      </c>
      <c r="H1694">
        <v>2.023143228701664</v>
      </c>
      <c r="I1694">
        <v>0</v>
      </c>
      <c r="J1694">
        <v>800</v>
      </c>
      <c r="K1694">
        <v>1</v>
      </c>
      <c r="L1694">
        <v>345000</v>
      </c>
      <c r="M1694" t="b">
        <v>0</v>
      </c>
    </row>
    <row r="1695" spans="1:13">
      <c r="A1695" t="s">
        <v>1316</v>
      </c>
      <c r="B1695" t="s">
        <v>853</v>
      </c>
      <c r="C1695" t="s">
        <v>853</v>
      </c>
      <c r="D1695">
        <v>134</v>
      </c>
      <c r="E1695">
        <v>134</v>
      </c>
      <c r="F1695">
        <v>1.085201517265038</v>
      </c>
      <c r="G1695">
        <v>5.4260075863251898E-2</v>
      </c>
      <c r="H1695">
        <v>0.27130037931625961</v>
      </c>
      <c r="I1695">
        <v>0</v>
      </c>
      <c r="J1695">
        <v>800</v>
      </c>
      <c r="K1695">
        <v>1</v>
      </c>
      <c r="L1695">
        <v>345000</v>
      </c>
      <c r="M1695" t="b">
        <v>0</v>
      </c>
    </row>
    <row r="1696" spans="1:13">
      <c r="A1696" t="s">
        <v>1316</v>
      </c>
      <c r="B1696" t="s">
        <v>853</v>
      </c>
      <c r="C1696" t="s">
        <v>853</v>
      </c>
      <c r="D1696">
        <v>134</v>
      </c>
      <c r="E1696">
        <v>134</v>
      </c>
      <c r="F1696">
        <v>0.11196369498155399</v>
      </c>
      <c r="G1696">
        <v>5.5981847490777E-3</v>
      </c>
      <c r="H1696">
        <v>2.7990923745388498E-2</v>
      </c>
      <c r="I1696">
        <v>0</v>
      </c>
      <c r="J1696">
        <v>800</v>
      </c>
      <c r="K1696">
        <v>1</v>
      </c>
      <c r="L1696">
        <v>345000</v>
      </c>
      <c r="M1696" t="b">
        <v>0</v>
      </c>
    </row>
    <row r="1697" spans="1:13">
      <c r="A1697" t="s">
        <v>1316</v>
      </c>
      <c r="B1697" t="s">
        <v>853</v>
      </c>
      <c r="C1697" t="s">
        <v>853</v>
      </c>
      <c r="D1697">
        <v>134</v>
      </c>
      <c r="E1697">
        <v>134</v>
      </c>
      <c r="F1697">
        <v>0.1180323002832913</v>
      </c>
      <c r="G1697">
        <v>5.9016150141645001E-3</v>
      </c>
      <c r="H1697">
        <v>2.9508075070822801E-2</v>
      </c>
      <c r="I1697">
        <v>0</v>
      </c>
      <c r="J1697">
        <v>800</v>
      </c>
      <c r="K1697">
        <v>1</v>
      </c>
      <c r="L1697">
        <v>345000</v>
      </c>
      <c r="M1697" t="b">
        <v>0</v>
      </c>
    </row>
    <row r="1698" spans="1:13">
      <c r="A1698" t="s">
        <v>1855</v>
      </c>
      <c r="B1698" t="s">
        <v>796</v>
      </c>
      <c r="C1698" t="s">
        <v>796</v>
      </c>
      <c r="D1698">
        <v>77</v>
      </c>
      <c r="E1698">
        <v>77</v>
      </c>
      <c r="F1698">
        <v>6.3975186841673401E-2</v>
      </c>
      <c r="G1698">
        <v>3.1987593420836E-3</v>
      </c>
      <c r="H1698">
        <v>1.5993796710418302E-2</v>
      </c>
      <c r="I1698">
        <v>0</v>
      </c>
      <c r="J1698">
        <v>800</v>
      </c>
      <c r="K1698">
        <v>1</v>
      </c>
      <c r="L1698">
        <v>345000</v>
      </c>
      <c r="M1698" t="b">
        <v>0</v>
      </c>
    </row>
    <row r="1699" spans="1:13">
      <c r="A1699" t="s">
        <v>1855</v>
      </c>
      <c r="B1699" t="s">
        <v>796</v>
      </c>
      <c r="C1699" t="s">
        <v>796</v>
      </c>
      <c r="D1699">
        <v>77</v>
      </c>
      <c r="E1699">
        <v>77</v>
      </c>
      <c r="F1699">
        <v>5.5843344332409603E-2</v>
      </c>
      <c r="G1699">
        <v>2.7921672166203999E-3</v>
      </c>
      <c r="H1699">
        <v>1.3960836083102401E-2</v>
      </c>
      <c r="I1699">
        <v>0</v>
      </c>
      <c r="J1699">
        <v>800</v>
      </c>
      <c r="K1699">
        <v>1</v>
      </c>
      <c r="L1699">
        <v>345000</v>
      </c>
      <c r="M1699" t="b">
        <v>0</v>
      </c>
    </row>
    <row r="1700" spans="1:13">
      <c r="A1700" t="s">
        <v>1855</v>
      </c>
      <c r="B1700" t="s">
        <v>796</v>
      </c>
      <c r="C1700" t="s">
        <v>796</v>
      </c>
      <c r="D1700">
        <v>77</v>
      </c>
      <c r="E1700">
        <v>77</v>
      </c>
      <c r="F1700">
        <v>5.3748103830650699E-2</v>
      </c>
      <c r="G1700">
        <v>2.6874051915324998E-3</v>
      </c>
      <c r="H1700">
        <v>1.34370259576626E-2</v>
      </c>
      <c r="I1700">
        <v>0</v>
      </c>
      <c r="J1700">
        <v>800</v>
      </c>
      <c r="K1700">
        <v>1</v>
      </c>
      <c r="L1700">
        <v>345000</v>
      </c>
      <c r="M1700" t="b">
        <v>0</v>
      </c>
    </row>
    <row r="1701" spans="1:13">
      <c r="A1701" t="s">
        <v>1855</v>
      </c>
      <c r="B1701" t="s">
        <v>796</v>
      </c>
      <c r="C1701" t="s">
        <v>796</v>
      </c>
      <c r="D1701">
        <v>77</v>
      </c>
      <c r="E1701">
        <v>77</v>
      </c>
      <c r="F1701">
        <v>5.47113246427657E-2</v>
      </c>
      <c r="G1701">
        <v>2.7355662321382002E-3</v>
      </c>
      <c r="H1701">
        <v>1.3677831160691401E-2</v>
      </c>
      <c r="I1701">
        <v>0</v>
      </c>
      <c r="J1701">
        <v>800</v>
      </c>
      <c r="K1701">
        <v>1</v>
      </c>
      <c r="L1701">
        <v>345000</v>
      </c>
      <c r="M1701" t="b">
        <v>0</v>
      </c>
    </row>
    <row r="1702" spans="1:13">
      <c r="A1702" t="s">
        <v>1855</v>
      </c>
      <c r="B1702" t="s">
        <v>796</v>
      </c>
      <c r="C1702" t="s">
        <v>796</v>
      </c>
      <c r="D1702">
        <v>77</v>
      </c>
      <c r="E1702">
        <v>77</v>
      </c>
      <c r="F1702">
        <v>6.9580081460774504E-2</v>
      </c>
      <c r="G1702">
        <v>3.4790040730387E-3</v>
      </c>
      <c r="H1702">
        <v>1.7395020365193602E-2</v>
      </c>
      <c r="I1702">
        <v>0</v>
      </c>
      <c r="J1702">
        <v>150</v>
      </c>
      <c r="K1702">
        <v>1</v>
      </c>
      <c r="L1702">
        <v>154000</v>
      </c>
      <c r="M1702" t="b">
        <v>0</v>
      </c>
    </row>
    <row r="1703" spans="1:13">
      <c r="A1703" t="s">
        <v>1379</v>
      </c>
      <c r="B1703" t="s">
        <v>839</v>
      </c>
      <c r="C1703" t="s">
        <v>839</v>
      </c>
      <c r="D1703">
        <v>120</v>
      </c>
      <c r="E1703">
        <v>120</v>
      </c>
      <c r="F1703">
        <v>3.45336752075006E-2</v>
      </c>
      <c r="G1703">
        <v>1.7266837603750001E-3</v>
      </c>
      <c r="H1703">
        <v>8.6334188018750996E-3</v>
      </c>
      <c r="I1703">
        <v>0</v>
      </c>
      <c r="J1703">
        <v>150</v>
      </c>
      <c r="K1703">
        <v>1</v>
      </c>
      <c r="L1703">
        <v>154000</v>
      </c>
      <c r="M1703" t="b">
        <v>0</v>
      </c>
    </row>
    <row r="1704" spans="1:13">
      <c r="A1704" t="s">
        <v>1379</v>
      </c>
      <c r="B1704" t="s">
        <v>839</v>
      </c>
      <c r="C1704" t="s">
        <v>839</v>
      </c>
      <c r="D1704">
        <v>120</v>
      </c>
      <c r="E1704">
        <v>120</v>
      </c>
      <c r="F1704">
        <v>3.24381143775666E-2</v>
      </c>
      <c r="G1704">
        <v>1.6219057188783001E-3</v>
      </c>
      <c r="H1704">
        <v>8.1095285943915997E-3</v>
      </c>
      <c r="I1704">
        <v>0</v>
      </c>
      <c r="J1704">
        <v>150</v>
      </c>
      <c r="K1704">
        <v>1</v>
      </c>
      <c r="L1704">
        <v>154000</v>
      </c>
      <c r="M1704" t="b">
        <v>0</v>
      </c>
    </row>
    <row r="1705" spans="1:13">
      <c r="A1705" t="s">
        <v>1379</v>
      </c>
      <c r="B1705" t="s">
        <v>839</v>
      </c>
      <c r="C1705" t="s">
        <v>839</v>
      </c>
      <c r="D1705">
        <v>120</v>
      </c>
      <c r="E1705">
        <v>120</v>
      </c>
      <c r="F1705">
        <v>5.7353145707840197E-2</v>
      </c>
      <c r="G1705">
        <v>2.867657285392E-3</v>
      </c>
      <c r="H1705">
        <v>1.4338286426960001E-2</v>
      </c>
      <c r="I1705">
        <v>0</v>
      </c>
      <c r="J1705">
        <v>150</v>
      </c>
      <c r="K1705">
        <v>1</v>
      </c>
      <c r="L1705">
        <v>154000</v>
      </c>
      <c r="M1705" t="b">
        <v>0</v>
      </c>
    </row>
    <row r="1706" spans="1:13">
      <c r="A1706" t="s">
        <v>1379</v>
      </c>
      <c r="B1706" t="s">
        <v>839</v>
      </c>
      <c r="C1706" t="s">
        <v>839</v>
      </c>
      <c r="D1706">
        <v>120</v>
      </c>
      <c r="E1706">
        <v>120</v>
      </c>
      <c r="F1706">
        <v>5.5841853886429302E-2</v>
      </c>
      <c r="G1706">
        <v>2.7920926943214002E-3</v>
      </c>
      <c r="H1706">
        <v>1.3960463471607299E-2</v>
      </c>
      <c r="I1706">
        <v>0</v>
      </c>
      <c r="J1706">
        <v>150</v>
      </c>
      <c r="K1706">
        <v>1</v>
      </c>
      <c r="L1706">
        <v>154000</v>
      </c>
      <c r="M1706" t="b">
        <v>0</v>
      </c>
    </row>
    <row r="1707" spans="1:13">
      <c r="A1707" t="s">
        <v>1379</v>
      </c>
      <c r="B1707" t="s">
        <v>839</v>
      </c>
      <c r="C1707" t="s">
        <v>839</v>
      </c>
      <c r="D1707">
        <v>120</v>
      </c>
      <c r="E1707">
        <v>120</v>
      </c>
      <c r="F1707">
        <v>7.7587624774975897E-2</v>
      </c>
      <c r="G1707">
        <v>3.8793812387487E-3</v>
      </c>
      <c r="H1707">
        <v>1.9396906193743901E-2</v>
      </c>
      <c r="I1707">
        <v>0</v>
      </c>
      <c r="J1707">
        <v>150</v>
      </c>
      <c r="K1707">
        <v>1</v>
      </c>
      <c r="L1707">
        <v>154000</v>
      </c>
      <c r="M1707" t="b">
        <v>0</v>
      </c>
    </row>
    <row r="1708" spans="1:13">
      <c r="A1708" t="s">
        <v>1379</v>
      </c>
      <c r="B1708" t="s">
        <v>839</v>
      </c>
      <c r="C1708" t="s">
        <v>839</v>
      </c>
      <c r="D1708">
        <v>120</v>
      </c>
      <c r="E1708">
        <v>120</v>
      </c>
      <c r="F1708">
        <v>7.2136051056273201E-2</v>
      </c>
      <c r="G1708">
        <v>3.6068025528136001E-3</v>
      </c>
      <c r="H1708">
        <v>1.80340127640683E-2</v>
      </c>
      <c r="I1708">
        <v>0</v>
      </c>
      <c r="J1708">
        <v>150</v>
      </c>
      <c r="K1708">
        <v>1</v>
      </c>
      <c r="L1708">
        <v>154000</v>
      </c>
      <c r="M1708" t="b">
        <v>0</v>
      </c>
    </row>
    <row r="1709" spans="1:13">
      <c r="A1709" t="s">
        <v>1765</v>
      </c>
      <c r="B1709" t="s">
        <v>1079</v>
      </c>
      <c r="C1709" t="s">
        <v>1079</v>
      </c>
      <c r="D1709">
        <v>360</v>
      </c>
      <c r="E1709">
        <v>360</v>
      </c>
      <c r="F1709">
        <v>7.1792236078597901E-2</v>
      </c>
      <c r="G1709">
        <v>3.5896118039297998E-3</v>
      </c>
      <c r="H1709">
        <v>1.7948059019649399E-2</v>
      </c>
      <c r="I1709">
        <v>0</v>
      </c>
      <c r="J1709">
        <v>150</v>
      </c>
      <c r="K1709">
        <v>1</v>
      </c>
      <c r="L1709">
        <v>154000</v>
      </c>
      <c r="M1709" t="b">
        <v>0</v>
      </c>
    </row>
    <row r="1710" spans="1:13">
      <c r="A1710" t="s">
        <v>1765</v>
      </c>
      <c r="B1710" t="s">
        <v>1079</v>
      </c>
      <c r="C1710" t="s">
        <v>1079</v>
      </c>
      <c r="D1710">
        <v>360</v>
      </c>
      <c r="E1710">
        <v>360</v>
      </c>
      <c r="F1710">
        <v>1.9051962524415701E-2</v>
      </c>
      <c r="G1710">
        <v>9.5259812622070005E-4</v>
      </c>
      <c r="H1710">
        <v>4.7629906311039E-3</v>
      </c>
      <c r="I1710">
        <v>0</v>
      </c>
      <c r="J1710">
        <v>150</v>
      </c>
      <c r="K1710">
        <v>1</v>
      </c>
      <c r="L1710">
        <v>154000</v>
      </c>
      <c r="M1710" t="b">
        <v>0</v>
      </c>
    </row>
    <row r="1711" spans="1:13">
      <c r="A1711" t="s">
        <v>1765</v>
      </c>
      <c r="B1711" t="s">
        <v>1079</v>
      </c>
      <c r="C1711" t="s">
        <v>1079</v>
      </c>
      <c r="D1711">
        <v>360</v>
      </c>
      <c r="E1711">
        <v>360</v>
      </c>
      <c r="F1711">
        <v>1.91761776547302E-2</v>
      </c>
      <c r="G1711">
        <v>9.5880888273650001E-4</v>
      </c>
      <c r="H1711">
        <v>4.7940444136824996E-3</v>
      </c>
      <c r="I1711">
        <v>0</v>
      </c>
      <c r="J1711">
        <v>150</v>
      </c>
      <c r="K1711">
        <v>1</v>
      </c>
      <c r="L1711">
        <v>154000</v>
      </c>
      <c r="M1711" t="b">
        <v>0</v>
      </c>
    </row>
    <row r="1712" spans="1:13">
      <c r="A1712" t="s">
        <v>1765</v>
      </c>
      <c r="B1712" t="s">
        <v>1079</v>
      </c>
      <c r="C1712" t="s">
        <v>1079</v>
      </c>
      <c r="D1712">
        <v>360</v>
      </c>
      <c r="E1712">
        <v>360</v>
      </c>
      <c r="F1712">
        <v>2.0290900189630201E-2</v>
      </c>
      <c r="G1712">
        <v>1.0145450094814999E-3</v>
      </c>
      <c r="H1712">
        <v>5.0727250474075E-3</v>
      </c>
      <c r="I1712">
        <v>0</v>
      </c>
      <c r="J1712">
        <v>150</v>
      </c>
      <c r="K1712">
        <v>1</v>
      </c>
      <c r="L1712">
        <v>154000</v>
      </c>
      <c r="M1712" t="b">
        <v>0</v>
      </c>
    </row>
    <row r="1713" spans="1:13">
      <c r="A1713" t="s">
        <v>1765</v>
      </c>
      <c r="B1713" t="s">
        <v>1079</v>
      </c>
      <c r="C1713" t="s">
        <v>1079</v>
      </c>
      <c r="D1713">
        <v>360</v>
      </c>
      <c r="E1713">
        <v>360</v>
      </c>
      <c r="F1713">
        <v>2.1467434436194099E-2</v>
      </c>
      <c r="G1713">
        <v>1.0733717218096999E-3</v>
      </c>
      <c r="H1713">
        <v>5.3668586090485004E-3</v>
      </c>
      <c r="I1713">
        <v>0</v>
      </c>
      <c r="J1713">
        <v>150</v>
      </c>
      <c r="K1713">
        <v>1</v>
      </c>
      <c r="L1713">
        <v>154000</v>
      </c>
      <c r="M1713" t="b">
        <v>0</v>
      </c>
    </row>
    <row r="1714" spans="1:13">
      <c r="A1714" t="s">
        <v>1765</v>
      </c>
      <c r="B1714" t="s">
        <v>1079</v>
      </c>
      <c r="C1714" t="s">
        <v>1079</v>
      </c>
      <c r="D1714">
        <v>360</v>
      </c>
      <c r="E1714">
        <v>360</v>
      </c>
      <c r="F1714">
        <v>9.7607773456401606E-2</v>
      </c>
      <c r="G1714">
        <v>4.8803886728199996E-3</v>
      </c>
      <c r="H1714">
        <v>2.4401943364100401E-2</v>
      </c>
      <c r="I1714">
        <v>0</v>
      </c>
      <c r="J1714">
        <v>150</v>
      </c>
      <c r="K1714">
        <v>1</v>
      </c>
      <c r="L1714">
        <v>154000</v>
      </c>
      <c r="M1714" t="b">
        <v>0</v>
      </c>
    </row>
    <row r="1715" spans="1:13">
      <c r="A1715" t="s">
        <v>1316</v>
      </c>
      <c r="B1715" t="s">
        <v>853</v>
      </c>
      <c r="C1715" t="s">
        <v>853</v>
      </c>
      <c r="D1715">
        <v>134</v>
      </c>
      <c r="E1715">
        <v>134</v>
      </c>
      <c r="F1715">
        <v>9.0112877088880897E-2</v>
      </c>
      <c r="G1715">
        <v>4.5056438544440001E-3</v>
      </c>
      <c r="H1715">
        <v>2.25282192722202E-2</v>
      </c>
      <c r="I1715">
        <v>0</v>
      </c>
      <c r="J1715">
        <v>150</v>
      </c>
      <c r="K1715">
        <v>1</v>
      </c>
      <c r="L1715">
        <v>154000</v>
      </c>
      <c r="M1715" t="b">
        <v>0</v>
      </c>
    </row>
    <row r="1716" spans="1:13">
      <c r="A1716" t="s">
        <v>1316</v>
      </c>
      <c r="B1716" t="s">
        <v>853</v>
      </c>
      <c r="C1716" t="s">
        <v>853</v>
      </c>
      <c r="D1716">
        <v>134</v>
      </c>
      <c r="E1716">
        <v>134</v>
      </c>
      <c r="F1716">
        <v>9.0278082383101005E-2</v>
      </c>
      <c r="G1716">
        <v>4.5139041191550001E-3</v>
      </c>
      <c r="H1716">
        <v>2.2569520595775199E-2</v>
      </c>
      <c r="I1716">
        <v>0</v>
      </c>
      <c r="J1716">
        <v>150</v>
      </c>
      <c r="K1716">
        <v>1</v>
      </c>
      <c r="L1716">
        <v>154000</v>
      </c>
      <c r="M1716" t="b">
        <v>0</v>
      </c>
    </row>
    <row r="1717" spans="1:13">
      <c r="A1717" t="s">
        <v>1882</v>
      </c>
      <c r="B1717" t="s">
        <v>853</v>
      </c>
      <c r="C1717" t="s">
        <v>865</v>
      </c>
      <c r="D1717">
        <v>134</v>
      </c>
      <c r="E1717">
        <v>146</v>
      </c>
      <c r="F1717">
        <v>5.8777004277283433</v>
      </c>
      <c r="G1717">
        <v>0.2938850213864172</v>
      </c>
      <c r="H1717">
        <v>1.4694251069320861</v>
      </c>
      <c r="I1717">
        <v>0</v>
      </c>
      <c r="J1717">
        <v>150</v>
      </c>
      <c r="K1717">
        <v>1</v>
      </c>
      <c r="L1717">
        <v>154000</v>
      </c>
      <c r="M1717" t="b">
        <v>0</v>
      </c>
    </row>
    <row r="1718" spans="1:13">
      <c r="A1718" t="s">
        <v>1883</v>
      </c>
      <c r="B1718" t="s">
        <v>867</v>
      </c>
      <c r="C1718" t="s">
        <v>918</v>
      </c>
      <c r="D1718">
        <v>148</v>
      </c>
      <c r="E1718">
        <v>199</v>
      </c>
      <c r="F1718">
        <v>7.090050828877283</v>
      </c>
      <c r="G1718">
        <v>0.35450254144386412</v>
      </c>
      <c r="H1718">
        <v>1.772512707219321</v>
      </c>
      <c r="I1718">
        <v>0</v>
      </c>
      <c r="J1718">
        <v>150</v>
      </c>
      <c r="K1718">
        <v>1</v>
      </c>
      <c r="L1718">
        <v>154000</v>
      </c>
      <c r="M1718" t="b">
        <v>0</v>
      </c>
    </row>
    <row r="1719" spans="1:13">
      <c r="A1719" t="s">
        <v>1884</v>
      </c>
      <c r="B1719" t="s">
        <v>867</v>
      </c>
      <c r="C1719" t="s">
        <v>1017</v>
      </c>
      <c r="D1719">
        <v>148</v>
      </c>
      <c r="E1719">
        <v>298</v>
      </c>
      <c r="F1719">
        <v>34.644954381087743</v>
      </c>
      <c r="G1719">
        <v>1.732247719054387</v>
      </c>
      <c r="H1719">
        <v>8.661238595271934</v>
      </c>
      <c r="I1719">
        <v>0</v>
      </c>
      <c r="J1719">
        <v>150</v>
      </c>
      <c r="K1719">
        <v>1</v>
      </c>
      <c r="L1719">
        <v>154000</v>
      </c>
      <c r="M1719" t="b">
        <v>0</v>
      </c>
    </row>
    <row r="1720" spans="1:13">
      <c r="A1720" t="s">
        <v>1864</v>
      </c>
      <c r="B1720" t="s">
        <v>849</v>
      </c>
      <c r="C1720" t="s">
        <v>849</v>
      </c>
      <c r="D1720">
        <v>130</v>
      </c>
      <c r="E1720">
        <v>130</v>
      </c>
      <c r="F1720">
        <v>0.14794737343959019</v>
      </c>
      <c r="G1720">
        <v>7.3973686719795003E-3</v>
      </c>
      <c r="H1720">
        <v>3.6986843359897499E-2</v>
      </c>
      <c r="I1720">
        <v>0</v>
      </c>
      <c r="J1720">
        <v>800</v>
      </c>
      <c r="K1720">
        <v>1</v>
      </c>
      <c r="L1720">
        <v>345000</v>
      </c>
      <c r="M1720" t="b">
        <v>0</v>
      </c>
    </row>
    <row r="1721" spans="1:13">
      <c r="A1721" t="s">
        <v>1864</v>
      </c>
      <c r="B1721" t="s">
        <v>849</v>
      </c>
      <c r="C1721" t="s">
        <v>849</v>
      </c>
      <c r="D1721">
        <v>130</v>
      </c>
      <c r="E1721">
        <v>130</v>
      </c>
      <c r="F1721">
        <v>0.14653589445496651</v>
      </c>
      <c r="G1721">
        <v>7.3267947227482998E-3</v>
      </c>
      <c r="H1721">
        <v>3.6633973613741599E-2</v>
      </c>
      <c r="I1721">
        <v>0</v>
      </c>
      <c r="J1721">
        <v>800</v>
      </c>
      <c r="K1721">
        <v>1</v>
      </c>
      <c r="L1721">
        <v>345000</v>
      </c>
      <c r="M1721" t="b">
        <v>0</v>
      </c>
    </row>
    <row r="1722" spans="1:13">
      <c r="A1722" t="s">
        <v>1864</v>
      </c>
      <c r="B1722" t="s">
        <v>849</v>
      </c>
      <c r="C1722" t="s">
        <v>849</v>
      </c>
      <c r="D1722">
        <v>130</v>
      </c>
      <c r="E1722">
        <v>130</v>
      </c>
      <c r="F1722">
        <v>0.51002579243161839</v>
      </c>
      <c r="G1722">
        <v>2.5501289621580901E-2</v>
      </c>
      <c r="H1722">
        <v>0.1275064481079046</v>
      </c>
      <c r="I1722">
        <v>0</v>
      </c>
      <c r="J1722">
        <v>150</v>
      </c>
      <c r="K1722">
        <v>1</v>
      </c>
      <c r="L1722">
        <v>154000</v>
      </c>
      <c r="M1722" t="b">
        <v>0</v>
      </c>
    </row>
    <row r="1723" spans="1:13">
      <c r="A1723" t="s">
        <v>1864</v>
      </c>
      <c r="B1723" t="s">
        <v>849</v>
      </c>
      <c r="C1723" t="s">
        <v>849</v>
      </c>
      <c r="D1723">
        <v>130</v>
      </c>
      <c r="E1723">
        <v>130</v>
      </c>
      <c r="F1723">
        <v>2.8296240544671938</v>
      </c>
      <c r="G1723">
        <v>0.14148120272335971</v>
      </c>
      <c r="H1723">
        <v>0.70740601361679856</v>
      </c>
      <c r="I1723">
        <v>0</v>
      </c>
      <c r="J1723">
        <v>150</v>
      </c>
      <c r="K1723">
        <v>1</v>
      </c>
      <c r="L1723">
        <v>154000</v>
      </c>
      <c r="M1723" t="b">
        <v>0</v>
      </c>
    </row>
    <row r="1724" spans="1:13">
      <c r="A1724" t="s">
        <v>1883</v>
      </c>
      <c r="B1724" t="s">
        <v>867</v>
      </c>
      <c r="C1724" t="s">
        <v>918</v>
      </c>
      <c r="D1724">
        <v>148</v>
      </c>
      <c r="E1724">
        <v>199</v>
      </c>
      <c r="F1724">
        <v>7.4612556405799682</v>
      </c>
      <c r="G1724">
        <v>0.3730627820289984</v>
      </c>
      <c r="H1724">
        <v>1.865313910144992</v>
      </c>
      <c r="I1724">
        <v>0</v>
      </c>
      <c r="J1724">
        <v>150</v>
      </c>
      <c r="K1724">
        <v>1</v>
      </c>
      <c r="L1724">
        <v>154000</v>
      </c>
      <c r="M1724" t="b">
        <v>0</v>
      </c>
    </row>
    <row r="1725" spans="1:13">
      <c r="A1725" t="s">
        <v>1885</v>
      </c>
      <c r="B1725" t="s">
        <v>867</v>
      </c>
      <c r="C1725" t="s">
        <v>849</v>
      </c>
      <c r="D1725">
        <v>148</v>
      </c>
      <c r="E1725">
        <v>130</v>
      </c>
      <c r="F1725">
        <v>8.5320313476709888</v>
      </c>
      <c r="G1725">
        <v>0.42660156738354948</v>
      </c>
      <c r="H1725">
        <v>2.1330078369177472</v>
      </c>
      <c r="I1725">
        <v>0</v>
      </c>
      <c r="J1725">
        <v>150</v>
      </c>
      <c r="K1725">
        <v>1</v>
      </c>
      <c r="L1725">
        <v>154000</v>
      </c>
      <c r="M1725" t="b">
        <v>0</v>
      </c>
    </row>
    <row r="1726" spans="1:13">
      <c r="A1726" t="s">
        <v>1886</v>
      </c>
      <c r="B1726" t="s">
        <v>919</v>
      </c>
      <c r="C1726" t="s">
        <v>919</v>
      </c>
      <c r="D1726">
        <v>200</v>
      </c>
      <c r="E1726">
        <v>200</v>
      </c>
      <c r="F1726">
        <v>0.48122335019015761</v>
      </c>
      <c r="G1726">
        <v>2.4061167509507798E-2</v>
      </c>
      <c r="H1726">
        <v>0.1203058375475394</v>
      </c>
      <c r="I1726">
        <v>0</v>
      </c>
      <c r="J1726">
        <v>150</v>
      </c>
      <c r="K1726">
        <v>1</v>
      </c>
      <c r="L1726">
        <v>154000</v>
      </c>
      <c r="M1726" t="b">
        <v>0</v>
      </c>
    </row>
    <row r="1727" spans="1:13">
      <c r="A1727" t="s">
        <v>1886</v>
      </c>
      <c r="B1727" t="s">
        <v>919</v>
      </c>
      <c r="C1727" t="s">
        <v>919</v>
      </c>
      <c r="D1727">
        <v>200</v>
      </c>
      <c r="E1727">
        <v>200</v>
      </c>
      <c r="F1727">
        <v>0.4791574511634249</v>
      </c>
      <c r="G1727">
        <v>2.3957872558171198E-2</v>
      </c>
      <c r="H1727">
        <v>0.1197893627908562</v>
      </c>
      <c r="I1727">
        <v>0</v>
      </c>
      <c r="J1727">
        <v>150</v>
      </c>
      <c r="K1727">
        <v>1</v>
      </c>
      <c r="L1727">
        <v>154000</v>
      </c>
      <c r="M1727" t="b">
        <v>0</v>
      </c>
    </row>
    <row r="1728" spans="1:13">
      <c r="A1728" t="s">
        <v>1878</v>
      </c>
      <c r="B1728" t="s">
        <v>765</v>
      </c>
      <c r="C1728" t="s">
        <v>765</v>
      </c>
      <c r="D1728">
        <v>46</v>
      </c>
      <c r="E1728">
        <v>46</v>
      </c>
      <c r="F1728">
        <v>6.1369991762649997E-2</v>
      </c>
      <c r="G1728">
        <v>3.0684995881324999E-3</v>
      </c>
      <c r="H1728">
        <v>1.5342497940662499E-2</v>
      </c>
      <c r="I1728">
        <v>0</v>
      </c>
      <c r="J1728">
        <v>150</v>
      </c>
      <c r="K1728">
        <v>1</v>
      </c>
      <c r="L1728">
        <v>154000</v>
      </c>
      <c r="M1728" t="b">
        <v>0</v>
      </c>
    </row>
    <row r="1729" spans="1:13">
      <c r="A1729" t="s">
        <v>1878</v>
      </c>
      <c r="B1729" t="s">
        <v>765</v>
      </c>
      <c r="C1729" t="s">
        <v>765</v>
      </c>
      <c r="D1729">
        <v>46</v>
      </c>
      <c r="E1729">
        <v>46</v>
      </c>
      <c r="F1729">
        <v>5.6875916921756101E-2</v>
      </c>
      <c r="G1729">
        <v>2.8437958460878002E-3</v>
      </c>
      <c r="H1729">
        <v>1.4218979230439001E-2</v>
      </c>
      <c r="I1729">
        <v>0</v>
      </c>
      <c r="J1729">
        <v>150</v>
      </c>
      <c r="K1729">
        <v>1</v>
      </c>
      <c r="L1729">
        <v>154000</v>
      </c>
      <c r="M1729" t="b">
        <v>0</v>
      </c>
    </row>
    <row r="1730" spans="1:13">
      <c r="A1730" t="s">
        <v>1887</v>
      </c>
      <c r="B1730" t="s">
        <v>761</v>
      </c>
      <c r="C1730" t="s">
        <v>764</v>
      </c>
      <c r="D1730">
        <v>42</v>
      </c>
      <c r="E1730">
        <v>45</v>
      </c>
      <c r="F1730">
        <v>9.22237955751317</v>
      </c>
      <c r="G1730">
        <v>0.46111897787565848</v>
      </c>
      <c r="H1730">
        <v>2.305594889378292</v>
      </c>
      <c r="I1730">
        <v>0</v>
      </c>
      <c r="J1730">
        <v>150</v>
      </c>
      <c r="K1730">
        <v>1</v>
      </c>
      <c r="L1730">
        <v>154000</v>
      </c>
      <c r="M1730" t="b">
        <v>0</v>
      </c>
    </row>
    <row r="1731" spans="1:13">
      <c r="A1731" t="s">
        <v>1888</v>
      </c>
      <c r="B1731" t="s">
        <v>764</v>
      </c>
      <c r="C1731" t="s">
        <v>764</v>
      </c>
      <c r="D1731">
        <v>45</v>
      </c>
      <c r="E1731">
        <v>45</v>
      </c>
      <c r="F1731">
        <v>3.1746250830041478</v>
      </c>
      <c r="G1731">
        <v>0.15873125415020739</v>
      </c>
      <c r="H1731">
        <v>0.79365627075103695</v>
      </c>
      <c r="I1731">
        <v>0</v>
      </c>
      <c r="J1731">
        <v>150</v>
      </c>
      <c r="K1731">
        <v>1</v>
      </c>
      <c r="L1731">
        <v>154000</v>
      </c>
      <c r="M1731" t="b">
        <v>0</v>
      </c>
    </row>
    <row r="1732" spans="1:13">
      <c r="A1732" t="s">
        <v>1481</v>
      </c>
      <c r="B1732" t="s">
        <v>930</v>
      </c>
      <c r="C1732" t="s">
        <v>930</v>
      </c>
      <c r="D1732">
        <v>211</v>
      </c>
      <c r="E1732">
        <v>211</v>
      </c>
      <c r="F1732">
        <v>2.6255817607060701E-2</v>
      </c>
      <c r="G1732">
        <v>1.312790880353E-3</v>
      </c>
      <c r="H1732">
        <v>6.5639544017650998E-3</v>
      </c>
      <c r="I1732">
        <v>0</v>
      </c>
      <c r="J1732">
        <v>150</v>
      </c>
      <c r="K1732">
        <v>1</v>
      </c>
      <c r="L1732">
        <v>154000</v>
      </c>
      <c r="M1732" t="b">
        <v>0</v>
      </c>
    </row>
    <row r="1733" spans="1:13">
      <c r="A1733" t="s">
        <v>1481</v>
      </c>
      <c r="B1733" t="s">
        <v>930</v>
      </c>
      <c r="C1733" t="s">
        <v>930</v>
      </c>
      <c r="D1733">
        <v>211</v>
      </c>
      <c r="E1733">
        <v>211</v>
      </c>
      <c r="F1733">
        <v>2.54241301953969E-2</v>
      </c>
      <c r="G1733">
        <v>1.2712065097697999E-3</v>
      </c>
      <c r="H1733">
        <v>6.3560325488491998E-3</v>
      </c>
      <c r="I1733">
        <v>0</v>
      </c>
      <c r="J1733">
        <v>150</v>
      </c>
      <c r="K1733">
        <v>1</v>
      </c>
      <c r="L1733">
        <v>154000</v>
      </c>
      <c r="M1733" t="b">
        <v>0</v>
      </c>
    </row>
    <row r="1734" spans="1:13">
      <c r="A1734" t="s">
        <v>1481</v>
      </c>
      <c r="B1734" t="s">
        <v>930</v>
      </c>
      <c r="C1734" t="s">
        <v>930</v>
      </c>
      <c r="D1734">
        <v>211</v>
      </c>
      <c r="E1734">
        <v>211</v>
      </c>
      <c r="F1734">
        <v>2.3945157071546999E-2</v>
      </c>
      <c r="G1734">
        <v>1.1972578535773E-3</v>
      </c>
      <c r="H1734">
        <v>5.9862892678867003E-3</v>
      </c>
      <c r="I1734">
        <v>0</v>
      </c>
      <c r="J1734">
        <v>150</v>
      </c>
      <c r="K1734">
        <v>1</v>
      </c>
      <c r="L1734">
        <v>154000</v>
      </c>
      <c r="M1734" t="b">
        <v>0</v>
      </c>
    </row>
    <row r="1735" spans="1:13">
      <c r="A1735" t="s">
        <v>1481</v>
      </c>
      <c r="B1735" t="s">
        <v>930</v>
      </c>
      <c r="C1735" t="s">
        <v>930</v>
      </c>
      <c r="D1735">
        <v>211</v>
      </c>
      <c r="E1735">
        <v>211</v>
      </c>
      <c r="F1735">
        <v>2.3170318743019998E-2</v>
      </c>
      <c r="G1735">
        <v>1.158515937151E-3</v>
      </c>
      <c r="H1735">
        <v>5.7925796857549996E-3</v>
      </c>
      <c r="I1735">
        <v>0</v>
      </c>
      <c r="J1735">
        <v>150</v>
      </c>
      <c r="K1735">
        <v>1</v>
      </c>
      <c r="L1735">
        <v>154000</v>
      </c>
      <c r="M1735" t="b">
        <v>0</v>
      </c>
    </row>
    <row r="1736" spans="1:13">
      <c r="A1736" t="s">
        <v>1481</v>
      </c>
      <c r="B1736" t="s">
        <v>930</v>
      </c>
      <c r="C1736" t="s">
        <v>930</v>
      </c>
      <c r="D1736">
        <v>211</v>
      </c>
      <c r="E1736">
        <v>211</v>
      </c>
      <c r="F1736">
        <v>0.22188601731073629</v>
      </c>
      <c r="G1736">
        <v>1.10943008655368E-2</v>
      </c>
      <c r="H1736">
        <v>5.5471504327684003E-2</v>
      </c>
      <c r="I1736">
        <v>0</v>
      </c>
      <c r="J1736">
        <v>150</v>
      </c>
      <c r="K1736">
        <v>1</v>
      </c>
      <c r="L1736">
        <v>154000</v>
      </c>
      <c r="M1736" t="b">
        <v>0</v>
      </c>
    </row>
    <row r="1737" spans="1:13">
      <c r="A1737" t="s">
        <v>1481</v>
      </c>
      <c r="B1737" t="s">
        <v>930</v>
      </c>
      <c r="C1737" t="s">
        <v>930</v>
      </c>
      <c r="D1737">
        <v>211</v>
      </c>
      <c r="E1737">
        <v>211</v>
      </c>
      <c r="F1737">
        <v>0.23089283133632141</v>
      </c>
      <c r="G1737">
        <v>1.1544641566816E-2</v>
      </c>
      <c r="H1737">
        <v>5.7723207834080303E-2</v>
      </c>
      <c r="I1737">
        <v>0</v>
      </c>
      <c r="J1737">
        <v>150</v>
      </c>
      <c r="K1737">
        <v>1</v>
      </c>
      <c r="L1737">
        <v>154000</v>
      </c>
      <c r="M1737" t="b">
        <v>0</v>
      </c>
    </row>
    <row r="1738" spans="1:13">
      <c r="A1738" t="s">
        <v>1481</v>
      </c>
      <c r="B1738" t="s">
        <v>930</v>
      </c>
      <c r="C1738" t="s">
        <v>930</v>
      </c>
      <c r="D1738">
        <v>211</v>
      </c>
      <c r="E1738">
        <v>211</v>
      </c>
      <c r="F1738">
        <v>0.62063030501612282</v>
      </c>
      <c r="G1738">
        <v>3.1031515250806101E-2</v>
      </c>
      <c r="H1738">
        <v>0.1551575762540307</v>
      </c>
      <c r="I1738">
        <v>0</v>
      </c>
      <c r="J1738">
        <v>150</v>
      </c>
      <c r="K1738">
        <v>1</v>
      </c>
      <c r="L1738">
        <v>154000</v>
      </c>
      <c r="M1738" t="b">
        <v>0</v>
      </c>
    </row>
    <row r="1739" spans="1:13">
      <c r="A1739" t="s">
        <v>1889</v>
      </c>
      <c r="B1739" t="s">
        <v>1124</v>
      </c>
      <c r="C1739" t="s">
        <v>930</v>
      </c>
      <c r="D1739">
        <v>405</v>
      </c>
      <c r="E1739">
        <v>211</v>
      </c>
      <c r="F1739">
        <v>8.8568879993468599</v>
      </c>
      <c r="G1739">
        <v>0.44284439996734298</v>
      </c>
      <c r="H1739">
        <v>2.214221999836715</v>
      </c>
      <c r="I1739">
        <v>0</v>
      </c>
      <c r="J1739">
        <v>150</v>
      </c>
      <c r="K1739">
        <v>1</v>
      </c>
      <c r="L1739">
        <v>154000</v>
      </c>
      <c r="M1739" t="b">
        <v>0</v>
      </c>
    </row>
    <row r="1740" spans="1:13">
      <c r="A1740" t="s">
        <v>1481</v>
      </c>
      <c r="B1740" t="s">
        <v>930</v>
      </c>
      <c r="C1740" t="s">
        <v>930</v>
      </c>
      <c r="D1740">
        <v>211</v>
      </c>
      <c r="E1740">
        <v>211</v>
      </c>
      <c r="F1740">
        <v>0.39769333798467932</v>
      </c>
      <c r="G1740">
        <v>1.9884666899233901E-2</v>
      </c>
      <c r="H1740">
        <v>9.9423334496169802E-2</v>
      </c>
      <c r="I1740">
        <v>0</v>
      </c>
      <c r="J1740">
        <v>150</v>
      </c>
      <c r="K1740">
        <v>1</v>
      </c>
      <c r="L1740">
        <v>154000</v>
      </c>
      <c r="M1740" t="b">
        <v>0</v>
      </c>
    </row>
    <row r="1741" spans="1:13">
      <c r="A1741" t="s">
        <v>1481</v>
      </c>
      <c r="B1741" t="s">
        <v>930</v>
      </c>
      <c r="C1741" t="s">
        <v>930</v>
      </c>
      <c r="D1741">
        <v>211</v>
      </c>
      <c r="E1741">
        <v>211</v>
      </c>
      <c r="F1741">
        <v>3.933572270735501</v>
      </c>
      <c r="G1741">
        <v>0.19667861353677499</v>
      </c>
      <c r="H1741">
        <v>0.98339306768387524</v>
      </c>
      <c r="I1741">
        <v>0</v>
      </c>
      <c r="J1741">
        <v>150</v>
      </c>
      <c r="K1741">
        <v>1</v>
      </c>
      <c r="L1741">
        <v>154000</v>
      </c>
      <c r="M1741" t="b">
        <v>0</v>
      </c>
    </row>
    <row r="1742" spans="1:13">
      <c r="A1742" t="s">
        <v>1481</v>
      </c>
      <c r="B1742" t="s">
        <v>930</v>
      </c>
      <c r="C1742" t="s">
        <v>930</v>
      </c>
      <c r="D1742">
        <v>211</v>
      </c>
      <c r="E1742">
        <v>211</v>
      </c>
      <c r="F1742">
        <v>0.16613463593581501</v>
      </c>
      <c r="G1742">
        <v>8.3067317967907006E-3</v>
      </c>
      <c r="H1742">
        <v>4.1533658983953697E-2</v>
      </c>
      <c r="I1742">
        <v>0</v>
      </c>
      <c r="J1742">
        <v>150</v>
      </c>
      <c r="K1742">
        <v>1</v>
      </c>
      <c r="L1742">
        <v>154000</v>
      </c>
      <c r="M1742" t="b">
        <v>0</v>
      </c>
    </row>
    <row r="1743" spans="1:13">
      <c r="A1743" t="s">
        <v>1291</v>
      </c>
      <c r="B1743" t="s">
        <v>762</v>
      </c>
      <c r="C1743" t="s">
        <v>762</v>
      </c>
      <c r="D1743">
        <v>43</v>
      </c>
      <c r="E1743">
        <v>43</v>
      </c>
      <c r="F1743">
        <v>1.537382048995217</v>
      </c>
      <c r="G1743">
        <v>7.6869102449760807E-2</v>
      </c>
      <c r="H1743">
        <v>0.38434551224880431</v>
      </c>
      <c r="I1743">
        <v>0</v>
      </c>
      <c r="J1743">
        <v>150</v>
      </c>
      <c r="K1743">
        <v>1</v>
      </c>
      <c r="L1743">
        <v>154000</v>
      </c>
      <c r="M1743" t="b">
        <v>0</v>
      </c>
    </row>
    <row r="1744" spans="1:13">
      <c r="A1744" t="s">
        <v>1291</v>
      </c>
      <c r="B1744" t="s">
        <v>762</v>
      </c>
      <c r="C1744" t="s">
        <v>762</v>
      </c>
      <c r="D1744">
        <v>43</v>
      </c>
      <c r="E1744">
        <v>43</v>
      </c>
      <c r="F1744">
        <v>2.1754371690476101E-2</v>
      </c>
      <c r="G1744">
        <v>1.0877185845237999E-3</v>
      </c>
      <c r="H1744">
        <v>5.4385929226190002E-3</v>
      </c>
      <c r="I1744">
        <v>0</v>
      </c>
      <c r="J1744">
        <v>150</v>
      </c>
      <c r="K1744">
        <v>1</v>
      </c>
      <c r="L1744">
        <v>154000</v>
      </c>
      <c r="M1744" t="b">
        <v>0</v>
      </c>
    </row>
    <row r="1745" spans="1:13">
      <c r="A1745" t="s">
        <v>1291</v>
      </c>
      <c r="B1745" t="s">
        <v>762</v>
      </c>
      <c r="C1745" t="s">
        <v>762</v>
      </c>
      <c r="D1745">
        <v>43</v>
      </c>
      <c r="E1745">
        <v>43</v>
      </c>
      <c r="F1745">
        <v>2.6739982939068999E-2</v>
      </c>
      <c r="G1745">
        <v>1.3369991469533999E-3</v>
      </c>
      <c r="H1745">
        <v>6.6849957347672002E-3</v>
      </c>
      <c r="I1745">
        <v>0</v>
      </c>
      <c r="J1745">
        <v>150</v>
      </c>
      <c r="K1745">
        <v>1</v>
      </c>
      <c r="L1745">
        <v>154000</v>
      </c>
      <c r="M1745" t="b">
        <v>0</v>
      </c>
    </row>
    <row r="1746" spans="1:13">
      <c r="A1746" t="s">
        <v>1291</v>
      </c>
      <c r="B1746" t="s">
        <v>762</v>
      </c>
      <c r="C1746" t="s">
        <v>762</v>
      </c>
      <c r="D1746">
        <v>43</v>
      </c>
      <c r="E1746">
        <v>43</v>
      </c>
      <c r="F1746">
        <v>3.1421441475194302E-2</v>
      </c>
      <c r="G1746">
        <v>1.5710720737596999E-3</v>
      </c>
      <c r="H1746">
        <v>7.8553603687984992E-3</v>
      </c>
      <c r="I1746">
        <v>0</v>
      </c>
      <c r="J1746">
        <v>150</v>
      </c>
      <c r="K1746">
        <v>1</v>
      </c>
      <c r="L1746">
        <v>154000</v>
      </c>
      <c r="M1746" t="b">
        <v>0</v>
      </c>
    </row>
    <row r="1747" spans="1:13">
      <c r="A1747" t="s">
        <v>1291</v>
      </c>
      <c r="B1747" t="s">
        <v>762</v>
      </c>
      <c r="C1747" t="s">
        <v>762</v>
      </c>
      <c r="D1747">
        <v>43</v>
      </c>
      <c r="E1747">
        <v>43</v>
      </c>
      <c r="F1747">
        <v>2.1750939245725701E-2</v>
      </c>
      <c r="G1747">
        <v>1.0875469622861999E-3</v>
      </c>
      <c r="H1747">
        <v>5.4377348114314E-3</v>
      </c>
      <c r="I1747">
        <v>0</v>
      </c>
      <c r="J1747">
        <v>150</v>
      </c>
      <c r="K1747">
        <v>1</v>
      </c>
      <c r="L1747">
        <v>154000</v>
      </c>
      <c r="M1747" t="b">
        <v>0</v>
      </c>
    </row>
    <row r="1748" spans="1:13">
      <c r="A1748" t="s">
        <v>1291</v>
      </c>
      <c r="B1748" t="s">
        <v>762</v>
      </c>
      <c r="C1748" t="s">
        <v>762</v>
      </c>
      <c r="D1748">
        <v>43</v>
      </c>
      <c r="E1748">
        <v>43</v>
      </c>
      <c r="F1748">
        <v>3.03395814414106E-2</v>
      </c>
      <c r="G1748">
        <v>1.5169790720705001E-3</v>
      </c>
      <c r="H1748">
        <v>7.5848953603525997E-3</v>
      </c>
      <c r="I1748">
        <v>0</v>
      </c>
      <c r="J1748">
        <v>150</v>
      </c>
      <c r="K1748">
        <v>1</v>
      </c>
      <c r="L1748">
        <v>154000</v>
      </c>
      <c r="M1748" t="b">
        <v>0</v>
      </c>
    </row>
    <row r="1749" spans="1:13">
      <c r="A1749" t="s">
        <v>1890</v>
      </c>
      <c r="B1749" t="s">
        <v>762</v>
      </c>
      <c r="C1749" t="s">
        <v>1081</v>
      </c>
      <c r="D1749">
        <v>43</v>
      </c>
      <c r="E1749">
        <v>362</v>
      </c>
      <c r="F1749">
        <v>12.397847774243781</v>
      </c>
      <c r="G1749">
        <v>0.61989238871218921</v>
      </c>
      <c r="H1749">
        <v>3.0994619435609461</v>
      </c>
      <c r="I1749">
        <v>0</v>
      </c>
      <c r="J1749">
        <v>150</v>
      </c>
      <c r="K1749">
        <v>1</v>
      </c>
      <c r="L1749">
        <v>154000</v>
      </c>
      <c r="M1749" t="b">
        <v>0</v>
      </c>
    </row>
    <row r="1750" spans="1:13">
      <c r="A1750" t="s">
        <v>1725</v>
      </c>
      <c r="B1750" t="s">
        <v>1063</v>
      </c>
      <c r="C1750" t="s">
        <v>1063</v>
      </c>
      <c r="D1750">
        <v>344</v>
      </c>
      <c r="E1750">
        <v>344</v>
      </c>
      <c r="F1750">
        <v>1.9922768423156399E-2</v>
      </c>
      <c r="G1750">
        <v>9.9613842115779997E-4</v>
      </c>
      <c r="H1750">
        <v>4.9806921057890998E-3</v>
      </c>
      <c r="I1750">
        <v>0</v>
      </c>
      <c r="J1750">
        <v>150</v>
      </c>
      <c r="K1750">
        <v>1</v>
      </c>
      <c r="L1750">
        <v>154000</v>
      </c>
      <c r="M1750" t="b">
        <v>0</v>
      </c>
    </row>
    <row r="1751" spans="1:13">
      <c r="A1751" t="s">
        <v>1725</v>
      </c>
      <c r="B1751" t="s">
        <v>1063</v>
      </c>
      <c r="C1751" t="s">
        <v>1063</v>
      </c>
      <c r="D1751">
        <v>344</v>
      </c>
      <c r="E1751">
        <v>344</v>
      </c>
      <c r="F1751">
        <v>3.2096580424432197E-2</v>
      </c>
      <c r="G1751">
        <v>1.6048290212216001E-3</v>
      </c>
      <c r="H1751">
        <v>8.0241451061080007E-3</v>
      </c>
      <c r="I1751">
        <v>0</v>
      </c>
      <c r="J1751">
        <v>150</v>
      </c>
      <c r="K1751">
        <v>1</v>
      </c>
      <c r="L1751">
        <v>154000</v>
      </c>
      <c r="M1751" t="b">
        <v>0</v>
      </c>
    </row>
    <row r="1752" spans="1:13">
      <c r="A1752" t="s">
        <v>1725</v>
      </c>
      <c r="B1752" t="s">
        <v>1063</v>
      </c>
      <c r="C1752" t="s">
        <v>1063</v>
      </c>
      <c r="D1752">
        <v>344</v>
      </c>
      <c r="E1752">
        <v>344</v>
      </c>
      <c r="F1752">
        <v>2.94149581112228E-2</v>
      </c>
      <c r="G1752">
        <v>1.4707479055611E-3</v>
      </c>
      <c r="H1752">
        <v>7.3537395278056999E-3</v>
      </c>
      <c r="I1752">
        <v>0</v>
      </c>
      <c r="J1752">
        <v>150</v>
      </c>
      <c r="K1752">
        <v>1</v>
      </c>
      <c r="L1752">
        <v>154000</v>
      </c>
      <c r="M1752" t="b">
        <v>0</v>
      </c>
    </row>
    <row r="1753" spans="1:13">
      <c r="A1753" t="s">
        <v>1725</v>
      </c>
      <c r="B1753" t="s">
        <v>1063</v>
      </c>
      <c r="C1753" t="s">
        <v>1063</v>
      </c>
      <c r="D1753">
        <v>344</v>
      </c>
      <c r="E1753">
        <v>344</v>
      </c>
      <c r="F1753">
        <v>3.97566686902582E-2</v>
      </c>
      <c r="G1753">
        <v>1.9878334345129001E-3</v>
      </c>
      <c r="H1753">
        <v>9.9391671725644996E-3</v>
      </c>
      <c r="I1753">
        <v>0</v>
      </c>
      <c r="J1753">
        <v>150</v>
      </c>
      <c r="K1753">
        <v>1</v>
      </c>
      <c r="L1753">
        <v>154000</v>
      </c>
      <c r="M1753" t="b">
        <v>0</v>
      </c>
    </row>
    <row r="1754" spans="1:13">
      <c r="A1754" t="s">
        <v>1725</v>
      </c>
      <c r="B1754" t="s">
        <v>1063</v>
      </c>
      <c r="C1754" t="s">
        <v>1063</v>
      </c>
      <c r="D1754">
        <v>344</v>
      </c>
      <c r="E1754">
        <v>344</v>
      </c>
      <c r="F1754">
        <v>3.9445915834340699E-2</v>
      </c>
      <c r="G1754">
        <v>1.9722957917169999E-3</v>
      </c>
      <c r="H1754">
        <v>9.8614789585851001E-3</v>
      </c>
      <c r="I1754">
        <v>0</v>
      </c>
      <c r="J1754">
        <v>150</v>
      </c>
      <c r="K1754">
        <v>1</v>
      </c>
      <c r="L1754">
        <v>154000</v>
      </c>
      <c r="M1754" t="b">
        <v>0</v>
      </c>
    </row>
    <row r="1755" spans="1:13">
      <c r="A1755" t="s">
        <v>1750</v>
      </c>
      <c r="B1755" t="s">
        <v>1061</v>
      </c>
      <c r="C1755" t="s">
        <v>1061</v>
      </c>
      <c r="D1755">
        <v>342</v>
      </c>
      <c r="E1755">
        <v>342</v>
      </c>
      <c r="F1755">
        <v>0.1268270383322303</v>
      </c>
      <c r="G1755">
        <v>6.3413519166114997E-3</v>
      </c>
      <c r="H1755">
        <v>3.1706759583057499E-2</v>
      </c>
      <c r="I1755">
        <v>0</v>
      </c>
      <c r="J1755">
        <v>150</v>
      </c>
      <c r="K1755">
        <v>1</v>
      </c>
      <c r="L1755">
        <v>154000</v>
      </c>
      <c r="M1755" t="b">
        <v>0</v>
      </c>
    </row>
    <row r="1756" spans="1:13">
      <c r="A1756" t="s">
        <v>1750</v>
      </c>
      <c r="B1756" t="s">
        <v>1061</v>
      </c>
      <c r="C1756" t="s">
        <v>1061</v>
      </c>
      <c r="D1756">
        <v>342</v>
      </c>
      <c r="E1756">
        <v>342</v>
      </c>
      <c r="F1756">
        <v>0.1084170008381875</v>
      </c>
      <c r="G1756">
        <v>5.4208500419093003E-3</v>
      </c>
      <c r="H1756">
        <v>2.71042502095468E-2</v>
      </c>
      <c r="I1756">
        <v>0</v>
      </c>
      <c r="J1756">
        <v>150</v>
      </c>
      <c r="K1756">
        <v>1</v>
      </c>
      <c r="L1756">
        <v>154000</v>
      </c>
      <c r="M1756" t="b">
        <v>0</v>
      </c>
    </row>
    <row r="1757" spans="1:13">
      <c r="A1757" t="s">
        <v>1750</v>
      </c>
      <c r="B1757" t="s">
        <v>1061</v>
      </c>
      <c r="C1757" t="s">
        <v>1061</v>
      </c>
      <c r="D1757">
        <v>342</v>
      </c>
      <c r="E1757">
        <v>342</v>
      </c>
      <c r="F1757">
        <v>2.70423064878304E-2</v>
      </c>
      <c r="G1757">
        <v>1.3521153243915001E-3</v>
      </c>
      <c r="H1757">
        <v>6.7605766219575999E-3</v>
      </c>
      <c r="I1757">
        <v>0</v>
      </c>
      <c r="J1757">
        <v>150</v>
      </c>
      <c r="K1757">
        <v>1</v>
      </c>
      <c r="L1757">
        <v>154000</v>
      </c>
      <c r="M1757" t="b">
        <v>0</v>
      </c>
    </row>
    <row r="1758" spans="1:13">
      <c r="A1758" t="s">
        <v>1750</v>
      </c>
      <c r="B1758" t="s">
        <v>1061</v>
      </c>
      <c r="C1758" t="s">
        <v>1061</v>
      </c>
      <c r="D1758">
        <v>342</v>
      </c>
      <c r="E1758">
        <v>342</v>
      </c>
      <c r="F1758">
        <v>7.7200572616834995E-2</v>
      </c>
      <c r="G1758">
        <v>3.8600286308417002E-3</v>
      </c>
      <c r="H1758">
        <v>1.93001431542087E-2</v>
      </c>
      <c r="I1758">
        <v>0</v>
      </c>
      <c r="J1758">
        <v>150</v>
      </c>
      <c r="K1758">
        <v>1</v>
      </c>
      <c r="L1758">
        <v>154000</v>
      </c>
      <c r="M1758" t="b">
        <v>0</v>
      </c>
    </row>
    <row r="1759" spans="1:13">
      <c r="A1759" t="s">
        <v>1750</v>
      </c>
      <c r="B1759" t="s">
        <v>1061</v>
      </c>
      <c r="C1759" t="s">
        <v>1061</v>
      </c>
      <c r="D1759">
        <v>342</v>
      </c>
      <c r="E1759">
        <v>342</v>
      </c>
      <c r="F1759">
        <v>8.5170310851183206E-2</v>
      </c>
      <c r="G1759">
        <v>4.2585155425591001E-3</v>
      </c>
      <c r="H1759">
        <v>2.1292577712795802E-2</v>
      </c>
      <c r="I1759">
        <v>0</v>
      </c>
      <c r="J1759">
        <v>150</v>
      </c>
      <c r="K1759">
        <v>1</v>
      </c>
      <c r="L1759">
        <v>154000</v>
      </c>
      <c r="M1759" t="b">
        <v>0</v>
      </c>
    </row>
    <row r="1760" spans="1:13">
      <c r="A1760" t="s">
        <v>1750</v>
      </c>
      <c r="B1760" t="s">
        <v>1061</v>
      </c>
      <c r="C1760" t="s">
        <v>1061</v>
      </c>
      <c r="D1760">
        <v>342</v>
      </c>
      <c r="E1760">
        <v>342</v>
      </c>
      <c r="F1760">
        <v>1.8432769077753701E-2</v>
      </c>
      <c r="G1760">
        <v>9.2163845388760005E-4</v>
      </c>
      <c r="H1760">
        <v>4.6081922694384001E-3</v>
      </c>
      <c r="I1760">
        <v>0</v>
      </c>
      <c r="J1760">
        <v>150</v>
      </c>
      <c r="K1760">
        <v>1</v>
      </c>
      <c r="L1760">
        <v>154000</v>
      </c>
      <c r="M1760" t="b">
        <v>0</v>
      </c>
    </row>
    <row r="1761" spans="1:13">
      <c r="A1761" t="s">
        <v>1891</v>
      </c>
      <c r="B1761" t="s">
        <v>834</v>
      </c>
      <c r="C1761" t="s">
        <v>1125</v>
      </c>
      <c r="D1761">
        <v>115</v>
      </c>
      <c r="E1761">
        <v>406</v>
      </c>
      <c r="F1761">
        <v>10.044948508408931</v>
      </c>
      <c r="G1761">
        <v>0.50224742542044665</v>
      </c>
      <c r="H1761">
        <v>2.5112371271022331</v>
      </c>
      <c r="I1761">
        <v>0</v>
      </c>
      <c r="J1761">
        <v>150</v>
      </c>
      <c r="K1761">
        <v>1</v>
      </c>
      <c r="L1761">
        <v>154000</v>
      </c>
      <c r="M1761" t="b">
        <v>0</v>
      </c>
    </row>
    <row r="1762" spans="1:13">
      <c r="A1762" t="s">
        <v>1892</v>
      </c>
      <c r="B1762" t="s">
        <v>815</v>
      </c>
      <c r="C1762" t="s">
        <v>815</v>
      </c>
      <c r="D1762">
        <v>96</v>
      </c>
      <c r="E1762">
        <v>96</v>
      </c>
      <c r="F1762">
        <v>3.5729458587793597E-2</v>
      </c>
      <c r="G1762">
        <v>1.7864729293896001E-3</v>
      </c>
      <c r="H1762">
        <v>8.9323646469483993E-3</v>
      </c>
      <c r="I1762">
        <v>0</v>
      </c>
      <c r="J1762">
        <v>150</v>
      </c>
      <c r="K1762">
        <v>1</v>
      </c>
      <c r="L1762">
        <v>154000</v>
      </c>
      <c r="M1762" t="b">
        <v>0</v>
      </c>
    </row>
    <row r="1763" spans="1:13">
      <c r="A1763" t="s">
        <v>1892</v>
      </c>
      <c r="B1763" t="s">
        <v>815</v>
      </c>
      <c r="C1763" t="s">
        <v>815</v>
      </c>
      <c r="D1763">
        <v>96</v>
      </c>
      <c r="E1763">
        <v>96</v>
      </c>
      <c r="F1763">
        <v>4.3438021589679097E-2</v>
      </c>
      <c r="G1763">
        <v>2.1719010794838999E-3</v>
      </c>
      <c r="H1763">
        <v>1.08595053974197E-2</v>
      </c>
      <c r="I1763">
        <v>0</v>
      </c>
      <c r="J1763">
        <v>150</v>
      </c>
      <c r="K1763">
        <v>1</v>
      </c>
      <c r="L1763">
        <v>154000</v>
      </c>
      <c r="M1763" t="b">
        <v>0</v>
      </c>
    </row>
    <row r="1764" spans="1:13">
      <c r="A1764" t="s">
        <v>1892</v>
      </c>
      <c r="B1764" t="s">
        <v>815</v>
      </c>
      <c r="C1764" t="s">
        <v>815</v>
      </c>
      <c r="D1764">
        <v>96</v>
      </c>
      <c r="E1764">
        <v>96</v>
      </c>
      <c r="F1764">
        <v>3.6737661464494697E-2</v>
      </c>
      <c r="G1764">
        <v>1.8368830732247001E-3</v>
      </c>
      <c r="H1764">
        <v>9.1844153661235998E-3</v>
      </c>
      <c r="I1764">
        <v>0</v>
      </c>
      <c r="J1764">
        <v>150</v>
      </c>
      <c r="K1764">
        <v>1</v>
      </c>
      <c r="L1764">
        <v>154000</v>
      </c>
      <c r="M1764" t="b">
        <v>0</v>
      </c>
    </row>
    <row r="1765" spans="1:13">
      <c r="A1765" t="s">
        <v>1892</v>
      </c>
      <c r="B1765" t="s">
        <v>815</v>
      </c>
      <c r="C1765" t="s">
        <v>815</v>
      </c>
      <c r="D1765">
        <v>96</v>
      </c>
      <c r="E1765">
        <v>96</v>
      </c>
      <c r="F1765">
        <v>4.6071076519523302E-2</v>
      </c>
      <c r="G1765">
        <v>2.3035538259760999E-3</v>
      </c>
      <c r="H1765">
        <v>1.1517769129880799E-2</v>
      </c>
      <c r="I1765">
        <v>0</v>
      </c>
      <c r="J1765">
        <v>150</v>
      </c>
      <c r="K1765">
        <v>1</v>
      </c>
      <c r="L1765">
        <v>154000</v>
      </c>
      <c r="M1765" t="b">
        <v>0</v>
      </c>
    </row>
    <row r="1766" spans="1:13">
      <c r="A1766" t="s">
        <v>1872</v>
      </c>
      <c r="B1766" t="s">
        <v>837</v>
      </c>
      <c r="C1766" t="s">
        <v>837</v>
      </c>
      <c r="D1766">
        <v>118</v>
      </c>
      <c r="E1766">
        <v>118</v>
      </c>
      <c r="F1766">
        <v>0.39553699108353091</v>
      </c>
      <c r="G1766">
        <v>1.9776849554176499E-2</v>
      </c>
      <c r="H1766">
        <v>9.8884247770882699E-2</v>
      </c>
      <c r="I1766">
        <v>0</v>
      </c>
      <c r="J1766">
        <v>150</v>
      </c>
      <c r="K1766">
        <v>1</v>
      </c>
      <c r="L1766">
        <v>154000</v>
      </c>
      <c r="M1766" t="b">
        <v>0</v>
      </c>
    </row>
    <row r="1767" spans="1:13">
      <c r="A1767" t="s">
        <v>1872</v>
      </c>
      <c r="B1767" t="s">
        <v>837</v>
      </c>
      <c r="C1767" t="s">
        <v>837</v>
      </c>
      <c r="D1767">
        <v>118</v>
      </c>
      <c r="E1767">
        <v>118</v>
      </c>
      <c r="F1767">
        <v>0.2214946879333351</v>
      </c>
      <c r="G1767">
        <v>1.10747343966667E-2</v>
      </c>
      <c r="H1767">
        <v>5.5373671983333698E-2</v>
      </c>
      <c r="I1767">
        <v>0</v>
      </c>
      <c r="J1767">
        <v>150</v>
      </c>
      <c r="K1767">
        <v>1</v>
      </c>
      <c r="L1767">
        <v>154000</v>
      </c>
      <c r="M1767" t="b">
        <v>0</v>
      </c>
    </row>
    <row r="1768" spans="1:13">
      <c r="A1768" t="s">
        <v>1872</v>
      </c>
      <c r="B1768" t="s">
        <v>837</v>
      </c>
      <c r="C1768" t="s">
        <v>837</v>
      </c>
      <c r="D1768">
        <v>118</v>
      </c>
      <c r="E1768">
        <v>118</v>
      </c>
      <c r="F1768">
        <v>0.22337808342201329</v>
      </c>
      <c r="G1768">
        <v>1.1168904171100599E-2</v>
      </c>
      <c r="H1768">
        <v>5.5844520855503302E-2</v>
      </c>
      <c r="I1768">
        <v>0</v>
      </c>
      <c r="J1768">
        <v>150</v>
      </c>
      <c r="K1768">
        <v>1</v>
      </c>
      <c r="L1768">
        <v>154000</v>
      </c>
      <c r="M1768" t="b">
        <v>0</v>
      </c>
    </row>
    <row r="1769" spans="1:13">
      <c r="A1769" t="s">
        <v>1893</v>
      </c>
      <c r="B1769" t="s">
        <v>782</v>
      </c>
      <c r="C1769" t="s">
        <v>1126</v>
      </c>
      <c r="D1769">
        <v>63</v>
      </c>
      <c r="E1769">
        <v>407</v>
      </c>
      <c r="F1769">
        <v>9.6265599993955817</v>
      </c>
      <c r="G1769">
        <v>0.4813279999697791</v>
      </c>
      <c r="H1769">
        <v>2.406639999848895</v>
      </c>
      <c r="I1769">
        <v>0</v>
      </c>
      <c r="J1769">
        <v>150</v>
      </c>
      <c r="K1769">
        <v>1</v>
      </c>
      <c r="L1769">
        <v>154000</v>
      </c>
      <c r="M1769" t="b">
        <v>0</v>
      </c>
    </row>
    <row r="1770" spans="1:13">
      <c r="A1770" t="s">
        <v>1894</v>
      </c>
      <c r="B1770" t="s">
        <v>1126</v>
      </c>
      <c r="C1770" t="s">
        <v>760</v>
      </c>
      <c r="D1770">
        <v>407</v>
      </c>
      <c r="E1770">
        <v>41</v>
      </c>
      <c r="F1770">
        <v>9.0491892281599924</v>
      </c>
      <c r="G1770">
        <v>0.45245946140799959</v>
      </c>
      <c r="H1770">
        <v>2.2622973070399981</v>
      </c>
      <c r="I1770">
        <v>0</v>
      </c>
      <c r="J1770">
        <v>150</v>
      </c>
      <c r="K1770">
        <v>1</v>
      </c>
      <c r="L1770">
        <v>154000</v>
      </c>
      <c r="M1770" t="b">
        <v>0</v>
      </c>
    </row>
    <row r="1771" spans="1:13">
      <c r="A1771" t="s">
        <v>1178</v>
      </c>
      <c r="B1771" t="s">
        <v>757</v>
      </c>
      <c r="C1771" t="s">
        <v>757</v>
      </c>
      <c r="D1771">
        <v>38</v>
      </c>
      <c r="E1771">
        <v>38</v>
      </c>
      <c r="F1771">
        <v>0.16552814735551591</v>
      </c>
      <c r="G1771">
        <v>8.2764073677757E-3</v>
      </c>
      <c r="H1771">
        <v>4.1382036838878901E-2</v>
      </c>
      <c r="I1771">
        <v>0</v>
      </c>
      <c r="J1771">
        <v>150</v>
      </c>
      <c r="K1771">
        <v>1</v>
      </c>
      <c r="L1771">
        <v>154000</v>
      </c>
      <c r="M1771" t="b">
        <v>0</v>
      </c>
    </row>
    <row r="1772" spans="1:13">
      <c r="A1772" t="s">
        <v>1178</v>
      </c>
      <c r="B1772" t="s">
        <v>757</v>
      </c>
      <c r="C1772" t="s">
        <v>757</v>
      </c>
      <c r="D1772">
        <v>38</v>
      </c>
      <c r="E1772">
        <v>38</v>
      </c>
      <c r="F1772">
        <v>5.78123123188461E-2</v>
      </c>
      <c r="G1772">
        <v>2.8906156159422998E-3</v>
      </c>
      <c r="H1772">
        <v>1.4453078079711501E-2</v>
      </c>
      <c r="I1772">
        <v>0</v>
      </c>
      <c r="J1772">
        <v>80</v>
      </c>
      <c r="K1772">
        <v>1</v>
      </c>
      <c r="L1772">
        <v>145000</v>
      </c>
      <c r="M1772" t="b">
        <v>0</v>
      </c>
    </row>
    <row r="1773" spans="1:13">
      <c r="A1773" t="s">
        <v>1178</v>
      </c>
      <c r="B1773" t="s">
        <v>757</v>
      </c>
      <c r="C1773" t="s">
        <v>757</v>
      </c>
      <c r="D1773">
        <v>38</v>
      </c>
      <c r="E1773">
        <v>38</v>
      </c>
      <c r="F1773">
        <v>5.2294118005957999E-2</v>
      </c>
      <c r="G1773">
        <v>2.6147059002979002E-3</v>
      </c>
      <c r="H1773">
        <v>1.30735295014895E-2</v>
      </c>
      <c r="I1773">
        <v>0</v>
      </c>
      <c r="J1773">
        <v>80</v>
      </c>
      <c r="K1773">
        <v>1</v>
      </c>
      <c r="L1773">
        <v>145000</v>
      </c>
      <c r="M1773" t="b">
        <v>0</v>
      </c>
    </row>
    <row r="1774" spans="1:13">
      <c r="A1774" t="s">
        <v>1178</v>
      </c>
      <c r="B1774" t="s">
        <v>757</v>
      </c>
      <c r="C1774" t="s">
        <v>757</v>
      </c>
      <c r="D1774">
        <v>38</v>
      </c>
      <c r="E1774">
        <v>38</v>
      </c>
      <c r="F1774">
        <v>5.2015596011124599E-2</v>
      </c>
      <c r="G1774">
        <v>2.6007798005562E-3</v>
      </c>
      <c r="H1774">
        <v>1.3003899002781099E-2</v>
      </c>
      <c r="I1774">
        <v>0</v>
      </c>
      <c r="J1774">
        <v>80</v>
      </c>
      <c r="K1774">
        <v>1</v>
      </c>
      <c r="L1774">
        <v>145000</v>
      </c>
      <c r="M1774" t="b">
        <v>0</v>
      </c>
    </row>
    <row r="1775" spans="1:13">
      <c r="A1775" t="s">
        <v>1178</v>
      </c>
      <c r="B1775" t="s">
        <v>757</v>
      </c>
      <c r="C1775" t="s">
        <v>757</v>
      </c>
      <c r="D1775">
        <v>38</v>
      </c>
      <c r="E1775">
        <v>38</v>
      </c>
      <c r="F1775">
        <v>5.6365197731301803E-2</v>
      </c>
      <c r="G1775">
        <v>2.8182598865649998E-3</v>
      </c>
      <c r="H1775">
        <v>1.40912994328254E-2</v>
      </c>
      <c r="I1775">
        <v>0</v>
      </c>
      <c r="J1775">
        <v>80</v>
      </c>
      <c r="K1775">
        <v>1</v>
      </c>
      <c r="L1775">
        <v>145000</v>
      </c>
      <c r="M1775" t="b">
        <v>0</v>
      </c>
    </row>
    <row r="1776" spans="1:13">
      <c r="A1776" t="s">
        <v>1178</v>
      </c>
      <c r="B1776" t="s">
        <v>757</v>
      </c>
      <c r="C1776" t="s">
        <v>757</v>
      </c>
      <c r="D1776">
        <v>38</v>
      </c>
      <c r="E1776">
        <v>38</v>
      </c>
      <c r="F1776">
        <v>0.18157954097836729</v>
      </c>
      <c r="G1776">
        <v>9.0789770489183002E-3</v>
      </c>
      <c r="H1776">
        <v>4.5394885244591801E-2</v>
      </c>
      <c r="I1776">
        <v>0</v>
      </c>
      <c r="J1776">
        <v>150</v>
      </c>
      <c r="K1776">
        <v>1</v>
      </c>
      <c r="L1776">
        <v>154000</v>
      </c>
      <c r="M1776" t="b">
        <v>0</v>
      </c>
    </row>
    <row r="1777" spans="1:13">
      <c r="A1777" t="s">
        <v>1178</v>
      </c>
      <c r="B1777" t="s">
        <v>757</v>
      </c>
      <c r="C1777" t="s">
        <v>757</v>
      </c>
      <c r="D1777">
        <v>38</v>
      </c>
      <c r="E1777">
        <v>38</v>
      </c>
      <c r="F1777">
        <v>2.6321758386638101E-2</v>
      </c>
      <c r="G1777">
        <v>1.3160879193319E-3</v>
      </c>
      <c r="H1777">
        <v>6.5804395966595E-3</v>
      </c>
      <c r="I1777">
        <v>0</v>
      </c>
      <c r="J1777">
        <v>80</v>
      </c>
      <c r="K1777">
        <v>1</v>
      </c>
      <c r="L1777">
        <v>145000</v>
      </c>
      <c r="M1777" t="b">
        <v>0</v>
      </c>
    </row>
    <row r="1778" spans="1:13">
      <c r="A1778" t="s">
        <v>1178</v>
      </c>
      <c r="B1778" t="s">
        <v>757</v>
      </c>
      <c r="C1778" t="s">
        <v>757</v>
      </c>
      <c r="D1778">
        <v>38</v>
      </c>
      <c r="E1778">
        <v>38</v>
      </c>
      <c r="F1778">
        <v>2.51203668008067E-2</v>
      </c>
      <c r="G1778">
        <v>1.2560183400403E-3</v>
      </c>
      <c r="H1778">
        <v>6.2800917002015996E-3</v>
      </c>
      <c r="I1778">
        <v>0</v>
      </c>
      <c r="J1778">
        <v>80</v>
      </c>
      <c r="K1778">
        <v>1</v>
      </c>
      <c r="L1778">
        <v>145000</v>
      </c>
      <c r="M1778" t="b">
        <v>0</v>
      </c>
    </row>
    <row r="1779" spans="1:13">
      <c r="A1779" t="s">
        <v>1178</v>
      </c>
      <c r="B1779" t="s">
        <v>757</v>
      </c>
      <c r="C1779" t="s">
        <v>757</v>
      </c>
      <c r="D1779">
        <v>38</v>
      </c>
      <c r="E1779">
        <v>38</v>
      </c>
      <c r="F1779">
        <v>2.8955840918909102E-2</v>
      </c>
      <c r="G1779">
        <v>1.4477920459454001E-3</v>
      </c>
      <c r="H1779">
        <v>7.2389602297271999E-3</v>
      </c>
      <c r="I1779">
        <v>0</v>
      </c>
      <c r="J1779">
        <v>80</v>
      </c>
      <c r="K1779">
        <v>1</v>
      </c>
      <c r="L1779">
        <v>145000</v>
      </c>
      <c r="M1779" t="b">
        <v>0</v>
      </c>
    </row>
    <row r="1780" spans="1:13">
      <c r="A1780" t="s">
        <v>1178</v>
      </c>
      <c r="B1780" t="s">
        <v>757</v>
      </c>
      <c r="C1780" t="s">
        <v>757</v>
      </c>
      <c r="D1780">
        <v>38</v>
      </c>
      <c r="E1780">
        <v>38</v>
      </c>
      <c r="F1780">
        <v>3.3413900256214303E-2</v>
      </c>
      <c r="G1780">
        <v>1.6706950128107E-3</v>
      </c>
      <c r="H1780">
        <v>8.3534750640534994E-3</v>
      </c>
      <c r="I1780">
        <v>0</v>
      </c>
      <c r="J1780">
        <v>80</v>
      </c>
      <c r="K1780">
        <v>1</v>
      </c>
      <c r="L1780">
        <v>145000</v>
      </c>
      <c r="M1780" t="b">
        <v>0</v>
      </c>
    </row>
    <row r="1781" spans="1:13">
      <c r="A1781" t="s">
        <v>1178</v>
      </c>
      <c r="B1781" t="s">
        <v>757</v>
      </c>
      <c r="C1781" t="s">
        <v>757</v>
      </c>
      <c r="D1781">
        <v>38</v>
      </c>
      <c r="E1781">
        <v>38</v>
      </c>
      <c r="F1781">
        <v>3.9541629272813801E-2</v>
      </c>
      <c r="G1781">
        <v>1.9770814636406002E-3</v>
      </c>
      <c r="H1781">
        <v>9.8854073182034E-3</v>
      </c>
      <c r="I1781">
        <v>0</v>
      </c>
      <c r="J1781">
        <v>80</v>
      </c>
      <c r="K1781">
        <v>1</v>
      </c>
      <c r="L1781">
        <v>145000</v>
      </c>
      <c r="M1781" t="b">
        <v>0</v>
      </c>
    </row>
    <row r="1782" spans="1:13">
      <c r="A1782" t="s">
        <v>1184</v>
      </c>
      <c r="B1782" t="s">
        <v>760</v>
      </c>
      <c r="C1782" t="s">
        <v>757</v>
      </c>
      <c r="D1782">
        <v>41</v>
      </c>
      <c r="E1782">
        <v>38</v>
      </c>
      <c r="F1782">
        <v>16.12073292946237</v>
      </c>
      <c r="G1782">
        <v>0.80603664647311857</v>
      </c>
      <c r="H1782">
        <v>4.0301832323655926</v>
      </c>
      <c r="I1782">
        <v>0</v>
      </c>
      <c r="J1782">
        <v>80</v>
      </c>
      <c r="K1782">
        <v>1</v>
      </c>
      <c r="L1782">
        <v>145000</v>
      </c>
      <c r="M1782" t="b">
        <v>0</v>
      </c>
    </row>
    <row r="1783" spans="1:13">
      <c r="A1783" t="s">
        <v>1183</v>
      </c>
      <c r="B1783" t="s">
        <v>760</v>
      </c>
      <c r="C1783" t="s">
        <v>760</v>
      </c>
      <c r="D1783">
        <v>41</v>
      </c>
      <c r="E1783">
        <v>41</v>
      </c>
      <c r="F1783">
        <v>1.8198777503542901E-2</v>
      </c>
      <c r="G1783">
        <v>9.0993887517709995E-4</v>
      </c>
      <c r="H1783">
        <v>4.5496943758857001E-3</v>
      </c>
      <c r="I1783">
        <v>0</v>
      </c>
      <c r="J1783">
        <v>800</v>
      </c>
      <c r="K1783">
        <v>1</v>
      </c>
      <c r="L1783">
        <v>345000</v>
      </c>
      <c r="M1783" t="b">
        <v>0</v>
      </c>
    </row>
    <row r="1784" spans="1:13">
      <c r="A1784" t="s">
        <v>1183</v>
      </c>
      <c r="B1784" t="s">
        <v>760</v>
      </c>
      <c r="C1784" t="s">
        <v>760</v>
      </c>
      <c r="D1784">
        <v>41</v>
      </c>
      <c r="E1784">
        <v>41</v>
      </c>
      <c r="F1784">
        <v>7.4125853185917898E-2</v>
      </c>
      <c r="G1784">
        <v>3.7062926592958002E-3</v>
      </c>
      <c r="H1784">
        <v>1.8531463296479402E-2</v>
      </c>
      <c r="I1784">
        <v>0</v>
      </c>
      <c r="J1784">
        <v>800</v>
      </c>
      <c r="K1784">
        <v>1</v>
      </c>
      <c r="L1784">
        <v>345000</v>
      </c>
      <c r="M1784" t="b">
        <v>0</v>
      </c>
    </row>
    <row r="1785" spans="1:13">
      <c r="A1785" t="s">
        <v>1183</v>
      </c>
      <c r="B1785" t="s">
        <v>760</v>
      </c>
      <c r="C1785" t="s">
        <v>760</v>
      </c>
      <c r="D1785">
        <v>41</v>
      </c>
      <c r="E1785">
        <v>41</v>
      </c>
      <c r="F1785">
        <v>5.8484299969517699E-2</v>
      </c>
      <c r="G1785">
        <v>2.9242149984757999E-3</v>
      </c>
      <c r="H1785">
        <v>1.46210749923794E-2</v>
      </c>
      <c r="I1785">
        <v>0</v>
      </c>
      <c r="J1785">
        <v>800</v>
      </c>
      <c r="K1785">
        <v>1</v>
      </c>
      <c r="L1785">
        <v>345000</v>
      </c>
      <c r="M1785" t="b">
        <v>0</v>
      </c>
    </row>
    <row r="1786" spans="1:13">
      <c r="A1786" t="s">
        <v>1183</v>
      </c>
      <c r="B1786" t="s">
        <v>760</v>
      </c>
      <c r="C1786" t="s">
        <v>760</v>
      </c>
      <c r="D1786">
        <v>41</v>
      </c>
      <c r="E1786">
        <v>41</v>
      </c>
      <c r="F1786">
        <v>4.2827430795139003E-2</v>
      </c>
      <c r="G1786">
        <v>2.1413715397569002E-3</v>
      </c>
      <c r="H1786">
        <v>1.07068576987847E-2</v>
      </c>
      <c r="I1786">
        <v>0</v>
      </c>
      <c r="J1786">
        <v>800</v>
      </c>
      <c r="K1786">
        <v>1</v>
      </c>
      <c r="L1786">
        <v>345000</v>
      </c>
      <c r="M1786" t="b">
        <v>0</v>
      </c>
    </row>
    <row r="1787" spans="1:13">
      <c r="A1787" t="s">
        <v>1183</v>
      </c>
      <c r="B1787" t="s">
        <v>760</v>
      </c>
      <c r="C1787" t="s">
        <v>760</v>
      </c>
      <c r="D1787">
        <v>41</v>
      </c>
      <c r="E1787">
        <v>41</v>
      </c>
      <c r="F1787">
        <v>2.1605569923560952</v>
      </c>
      <c r="G1787">
        <v>0.10802784961780471</v>
      </c>
      <c r="H1787">
        <v>0.54013924808902369</v>
      </c>
      <c r="I1787">
        <v>0</v>
      </c>
      <c r="J1787">
        <v>800</v>
      </c>
      <c r="K1787">
        <v>1</v>
      </c>
      <c r="L1787">
        <v>345000</v>
      </c>
      <c r="M1787" t="b">
        <v>0</v>
      </c>
    </row>
    <row r="1788" spans="1:13">
      <c r="A1788" t="s">
        <v>1183</v>
      </c>
      <c r="B1788" t="s">
        <v>760</v>
      </c>
      <c r="C1788" t="s">
        <v>760</v>
      </c>
      <c r="D1788">
        <v>41</v>
      </c>
      <c r="E1788">
        <v>41</v>
      </c>
      <c r="F1788">
        <v>0.15167612941434849</v>
      </c>
      <c r="G1788">
        <v>7.5838064707174002E-3</v>
      </c>
      <c r="H1788">
        <v>3.7919032353587102E-2</v>
      </c>
      <c r="I1788">
        <v>0</v>
      </c>
      <c r="J1788">
        <v>3500</v>
      </c>
      <c r="K1788">
        <v>1</v>
      </c>
      <c r="L1788">
        <v>765000</v>
      </c>
      <c r="M1788" t="b">
        <v>0</v>
      </c>
    </row>
    <row r="1789" spans="1:13">
      <c r="A1789" t="s">
        <v>1183</v>
      </c>
      <c r="B1789" t="s">
        <v>760</v>
      </c>
      <c r="C1789" t="s">
        <v>760</v>
      </c>
      <c r="D1789">
        <v>41</v>
      </c>
      <c r="E1789">
        <v>41</v>
      </c>
      <c r="F1789">
        <v>0.14705613338485909</v>
      </c>
      <c r="G1789">
        <v>7.3528066692428997E-3</v>
      </c>
      <c r="H1789">
        <v>3.6764033346214697E-2</v>
      </c>
      <c r="I1789">
        <v>0</v>
      </c>
      <c r="J1789">
        <v>3500</v>
      </c>
      <c r="K1789">
        <v>1</v>
      </c>
      <c r="L1789">
        <v>765000</v>
      </c>
      <c r="M1789" t="b">
        <v>0</v>
      </c>
    </row>
    <row r="1790" spans="1:13">
      <c r="A1790" t="s">
        <v>1183</v>
      </c>
      <c r="B1790" t="s">
        <v>760</v>
      </c>
      <c r="C1790" t="s">
        <v>760</v>
      </c>
      <c r="D1790">
        <v>41</v>
      </c>
      <c r="E1790">
        <v>41</v>
      </c>
      <c r="F1790">
        <v>4.6018068561493097E-2</v>
      </c>
      <c r="G1790">
        <v>2.3009034280746E-3</v>
      </c>
      <c r="H1790">
        <v>1.15045171403732E-2</v>
      </c>
      <c r="I1790">
        <v>0</v>
      </c>
      <c r="J1790">
        <v>150</v>
      </c>
      <c r="K1790">
        <v>1</v>
      </c>
      <c r="L1790">
        <v>154000</v>
      </c>
      <c r="M1790" t="b">
        <v>0</v>
      </c>
    </row>
    <row r="1791" spans="1:13">
      <c r="A1791" t="s">
        <v>1183</v>
      </c>
      <c r="B1791" t="s">
        <v>760</v>
      </c>
      <c r="C1791" t="s">
        <v>760</v>
      </c>
      <c r="D1791">
        <v>41</v>
      </c>
      <c r="E1791">
        <v>41</v>
      </c>
      <c r="F1791">
        <v>4.51671002783492E-2</v>
      </c>
      <c r="G1791">
        <v>2.2583550139173999E-3</v>
      </c>
      <c r="H1791">
        <v>1.12917750695873E-2</v>
      </c>
      <c r="I1791">
        <v>0</v>
      </c>
      <c r="J1791">
        <v>150</v>
      </c>
      <c r="K1791">
        <v>1</v>
      </c>
      <c r="L1791">
        <v>154000</v>
      </c>
      <c r="M1791" t="b">
        <v>0</v>
      </c>
    </row>
    <row r="1792" spans="1:13">
      <c r="A1792" t="s">
        <v>1183</v>
      </c>
      <c r="B1792" t="s">
        <v>760</v>
      </c>
      <c r="C1792" t="s">
        <v>760</v>
      </c>
      <c r="D1792">
        <v>41</v>
      </c>
      <c r="E1792">
        <v>41</v>
      </c>
      <c r="F1792">
        <v>6.8011562354272304E-2</v>
      </c>
      <c r="G1792">
        <v>3.4005781177136002E-3</v>
      </c>
      <c r="H1792">
        <v>1.7002890588568E-2</v>
      </c>
      <c r="I1792">
        <v>0</v>
      </c>
      <c r="J1792">
        <v>3500</v>
      </c>
      <c r="K1792">
        <v>1</v>
      </c>
      <c r="L1792">
        <v>765000</v>
      </c>
      <c r="M1792" t="b">
        <v>0</v>
      </c>
    </row>
    <row r="1793" spans="1:13">
      <c r="A1793" t="s">
        <v>1183</v>
      </c>
      <c r="B1793" t="s">
        <v>760</v>
      </c>
      <c r="C1793" t="s">
        <v>760</v>
      </c>
      <c r="D1793">
        <v>41</v>
      </c>
      <c r="E1793">
        <v>41</v>
      </c>
      <c r="F1793">
        <v>7.3125503466783801E-2</v>
      </c>
      <c r="G1793">
        <v>3.6562751733391001E-3</v>
      </c>
      <c r="H1793">
        <v>1.8281375866695902E-2</v>
      </c>
      <c r="I1793">
        <v>0</v>
      </c>
      <c r="J1793">
        <v>3500</v>
      </c>
      <c r="K1793">
        <v>1</v>
      </c>
      <c r="L1793">
        <v>765000</v>
      </c>
      <c r="M1793" t="b">
        <v>0</v>
      </c>
    </row>
    <row r="1794" spans="1:13">
      <c r="A1794" t="s">
        <v>1183</v>
      </c>
      <c r="B1794" t="s">
        <v>760</v>
      </c>
      <c r="C1794" t="s">
        <v>760</v>
      </c>
      <c r="D1794">
        <v>41</v>
      </c>
      <c r="E1794">
        <v>41</v>
      </c>
      <c r="F1794">
        <v>4.5623664198842999E-2</v>
      </c>
      <c r="G1794">
        <v>2.2811832099421002E-3</v>
      </c>
      <c r="H1794">
        <v>1.1405916049710699E-2</v>
      </c>
      <c r="I1794">
        <v>0</v>
      </c>
      <c r="J1794">
        <v>150</v>
      </c>
      <c r="K1794">
        <v>1</v>
      </c>
      <c r="L1794">
        <v>154000</v>
      </c>
      <c r="M1794" t="b">
        <v>0</v>
      </c>
    </row>
    <row r="1795" spans="1:13">
      <c r="A1795" t="s">
        <v>1183</v>
      </c>
      <c r="B1795" t="s">
        <v>760</v>
      </c>
      <c r="C1795" t="s">
        <v>760</v>
      </c>
      <c r="D1795">
        <v>41</v>
      </c>
      <c r="E1795">
        <v>41</v>
      </c>
      <c r="F1795">
        <v>4.5542677774417901E-2</v>
      </c>
      <c r="G1795">
        <v>2.2771338887207998E-3</v>
      </c>
      <c r="H1795">
        <v>1.1385669443604401E-2</v>
      </c>
      <c r="I1795">
        <v>0</v>
      </c>
      <c r="J1795">
        <v>150</v>
      </c>
      <c r="K1795">
        <v>1</v>
      </c>
      <c r="L1795">
        <v>154000</v>
      </c>
      <c r="M1795" t="b">
        <v>0</v>
      </c>
    </row>
    <row r="1796" spans="1:13">
      <c r="A1796" t="s">
        <v>1183</v>
      </c>
      <c r="B1796" t="s">
        <v>760</v>
      </c>
      <c r="C1796" t="s">
        <v>760</v>
      </c>
      <c r="D1796">
        <v>41</v>
      </c>
      <c r="E1796">
        <v>41</v>
      </c>
      <c r="F1796">
        <v>5.7580385193230402E-2</v>
      </c>
      <c r="G1796">
        <v>2.8790192596614998E-3</v>
      </c>
      <c r="H1796">
        <v>1.43950962983076E-2</v>
      </c>
      <c r="I1796">
        <v>0</v>
      </c>
      <c r="J1796">
        <v>150</v>
      </c>
      <c r="K1796">
        <v>1</v>
      </c>
      <c r="L1796">
        <v>154000</v>
      </c>
      <c r="M1796" t="b">
        <v>0</v>
      </c>
    </row>
    <row r="1797" spans="1:13">
      <c r="A1797" t="s">
        <v>1183</v>
      </c>
      <c r="B1797" t="s">
        <v>760</v>
      </c>
      <c r="C1797" t="s">
        <v>760</v>
      </c>
      <c r="D1797">
        <v>41</v>
      </c>
      <c r="E1797">
        <v>41</v>
      </c>
      <c r="F1797">
        <v>5.33924087502467E-2</v>
      </c>
      <c r="G1797">
        <v>2.6696204375123E-3</v>
      </c>
      <c r="H1797">
        <v>1.3348102187561601E-2</v>
      </c>
      <c r="I1797">
        <v>0</v>
      </c>
      <c r="J1797">
        <v>150</v>
      </c>
      <c r="K1797">
        <v>1</v>
      </c>
      <c r="L1797">
        <v>154000</v>
      </c>
      <c r="M1797" t="b">
        <v>0</v>
      </c>
    </row>
    <row r="1798" spans="1:13">
      <c r="A1798" t="s">
        <v>1183</v>
      </c>
      <c r="B1798" t="s">
        <v>760</v>
      </c>
      <c r="C1798" t="s">
        <v>760</v>
      </c>
      <c r="D1798">
        <v>41</v>
      </c>
      <c r="E1798">
        <v>41</v>
      </c>
      <c r="F1798">
        <v>5.38015980914828E-2</v>
      </c>
      <c r="G1798">
        <v>2.6900799045740998E-3</v>
      </c>
      <c r="H1798">
        <v>1.34503995228707E-2</v>
      </c>
      <c r="I1798">
        <v>0</v>
      </c>
      <c r="J1798">
        <v>150</v>
      </c>
      <c r="K1798">
        <v>1</v>
      </c>
      <c r="L1798">
        <v>154000</v>
      </c>
      <c r="M1798" t="b">
        <v>0</v>
      </c>
    </row>
    <row r="1799" spans="1:13">
      <c r="A1799" t="s">
        <v>1183</v>
      </c>
      <c r="B1799" t="s">
        <v>760</v>
      </c>
      <c r="C1799" t="s">
        <v>760</v>
      </c>
      <c r="D1799">
        <v>41</v>
      </c>
      <c r="E1799">
        <v>41</v>
      </c>
      <c r="F1799">
        <v>5.5552536963114303E-2</v>
      </c>
      <c r="G1799">
        <v>2.7776268481556998E-3</v>
      </c>
      <c r="H1799">
        <v>1.3888134240778499E-2</v>
      </c>
      <c r="I1799">
        <v>0</v>
      </c>
      <c r="J1799">
        <v>150</v>
      </c>
      <c r="K1799">
        <v>1</v>
      </c>
      <c r="L1799">
        <v>154000</v>
      </c>
      <c r="M1799" t="b">
        <v>0</v>
      </c>
    </row>
    <row r="1800" spans="1:13">
      <c r="A1800" t="s">
        <v>1183</v>
      </c>
      <c r="B1800" t="s">
        <v>760</v>
      </c>
      <c r="C1800" t="s">
        <v>760</v>
      </c>
      <c r="D1800">
        <v>41</v>
      </c>
      <c r="E1800">
        <v>41</v>
      </c>
      <c r="F1800">
        <v>5.1823917239214298E-2</v>
      </c>
      <c r="G1800">
        <v>2.5911958619607E-3</v>
      </c>
      <c r="H1800">
        <v>1.29559793098035E-2</v>
      </c>
      <c r="I1800">
        <v>0</v>
      </c>
      <c r="J1800">
        <v>3500</v>
      </c>
      <c r="K1800">
        <v>1</v>
      </c>
      <c r="L1800">
        <v>765000</v>
      </c>
      <c r="M1800" t="b">
        <v>0</v>
      </c>
    </row>
    <row r="1801" spans="1:13">
      <c r="A1801" t="s">
        <v>1183</v>
      </c>
      <c r="B1801" t="s">
        <v>760</v>
      </c>
      <c r="C1801" t="s">
        <v>760</v>
      </c>
      <c r="D1801">
        <v>41</v>
      </c>
      <c r="E1801">
        <v>41</v>
      </c>
      <c r="F1801">
        <v>5.6912768825234702E-2</v>
      </c>
      <c r="G1801">
        <v>2.8456384412617001E-3</v>
      </c>
      <c r="H1801">
        <v>1.4228192206308599E-2</v>
      </c>
      <c r="I1801">
        <v>0</v>
      </c>
      <c r="J1801">
        <v>3500</v>
      </c>
      <c r="K1801">
        <v>1</v>
      </c>
      <c r="L1801">
        <v>765000</v>
      </c>
      <c r="M1801" t="b">
        <v>0</v>
      </c>
    </row>
    <row r="1802" spans="1:13">
      <c r="A1802" t="s">
        <v>1183</v>
      </c>
      <c r="B1802" t="s">
        <v>760</v>
      </c>
      <c r="C1802" t="s">
        <v>760</v>
      </c>
      <c r="D1802">
        <v>41</v>
      </c>
      <c r="E1802">
        <v>41</v>
      </c>
      <c r="F1802">
        <v>8.2611567887175802E-2</v>
      </c>
      <c r="G1802">
        <v>4.1305783943587004E-3</v>
      </c>
      <c r="H1802">
        <v>2.0652891971793898E-2</v>
      </c>
      <c r="I1802">
        <v>0</v>
      </c>
      <c r="J1802">
        <v>800</v>
      </c>
      <c r="K1802">
        <v>1</v>
      </c>
      <c r="L1802">
        <v>345000</v>
      </c>
      <c r="M1802" t="b">
        <v>0</v>
      </c>
    </row>
    <row r="1803" spans="1:13">
      <c r="A1803" t="s">
        <v>1183</v>
      </c>
      <c r="B1803" t="s">
        <v>760</v>
      </c>
      <c r="C1803" t="s">
        <v>760</v>
      </c>
      <c r="D1803">
        <v>41</v>
      </c>
      <c r="E1803">
        <v>41</v>
      </c>
      <c r="F1803">
        <v>9.4865700473856701E-2</v>
      </c>
      <c r="G1803">
        <v>4.7432850236928002E-3</v>
      </c>
      <c r="H1803">
        <v>2.3716425118464099E-2</v>
      </c>
      <c r="I1803">
        <v>0</v>
      </c>
      <c r="J1803">
        <v>800</v>
      </c>
      <c r="K1803">
        <v>1</v>
      </c>
      <c r="L1803">
        <v>345000</v>
      </c>
      <c r="M1803" t="b">
        <v>0</v>
      </c>
    </row>
    <row r="1804" spans="1:13">
      <c r="A1804" t="s">
        <v>1183</v>
      </c>
      <c r="B1804" t="s">
        <v>760</v>
      </c>
      <c r="C1804" t="s">
        <v>760</v>
      </c>
      <c r="D1804">
        <v>41</v>
      </c>
      <c r="E1804">
        <v>41</v>
      </c>
      <c r="F1804">
        <v>9.88458590402925E-2</v>
      </c>
      <c r="G1804">
        <v>4.9422929520146E-3</v>
      </c>
      <c r="H1804">
        <v>2.4711464760073101E-2</v>
      </c>
      <c r="I1804">
        <v>0</v>
      </c>
      <c r="J1804">
        <v>800</v>
      </c>
      <c r="K1804">
        <v>1</v>
      </c>
      <c r="L1804">
        <v>345000</v>
      </c>
      <c r="M1804" t="b">
        <v>0</v>
      </c>
    </row>
    <row r="1805" spans="1:13">
      <c r="A1805" t="s">
        <v>1183</v>
      </c>
      <c r="B1805" t="s">
        <v>760</v>
      </c>
      <c r="C1805" t="s">
        <v>760</v>
      </c>
      <c r="D1805">
        <v>41</v>
      </c>
      <c r="E1805">
        <v>41</v>
      </c>
      <c r="F1805">
        <v>0.1088678001406273</v>
      </c>
      <c r="G1805">
        <v>5.4433900070313002E-3</v>
      </c>
      <c r="H1805">
        <v>2.7216950035156801E-2</v>
      </c>
      <c r="I1805">
        <v>0</v>
      </c>
      <c r="J1805">
        <v>800</v>
      </c>
      <c r="K1805">
        <v>1</v>
      </c>
      <c r="L1805">
        <v>345000</v>
      </c>
      <c r="M1805" t="b">
        <v>0</v>
      </c>
    </row>
    <row r="1806" spans="1:13">
      <c r="A1806" t="s">
        <v>1183</v>
      </c>
      <c r="B1806" t="s">
        <v>760</v>
      </c>
      <c r="C1806" t="s">
        <v>760</v>
      </c>
      <c r="D1806">
        <v>41</v>
      </c>
      <c r="E1806">
        <v>41</v>
      </c>
      <c r="F1806">
        <v>0.1631193414008536</v>
      </c>
      <c r="G1806">
        <v>8.1559670700426003E-3</v>
      </c>
      <c r="H1806">
        <v>4.07798353502134E-2</v>
      </c>
      <c r="I1806">
        <v>0</v>
      </c>
      <c r="J1806">
        <v>800</v>
      </c>
      <c r="K1806">
        <v>1</v>
      </c>
      <c r="L1806">
        <v>345000</v>
      </c>
      <c r="M1806" t="b">
        <v>0</v>
      </c>
    </row>
    <row r="1807" spans="1:13">
      <c r="A1807" t="s">
        <v>1183</v>
      </c>
      <c r="B1807" t="s">
        <v>760</v>
      </c>
      <c r="C1807" t="s">
        <v>760</v>
      </c>
      <c r="D1807">
        <v>41</v>
      </c>
      <c r="E1807">
        <v>41</v>
      </c>
      <c r="F1807">
        <v>0.15277437931519541</v>
      </c>
      <c r="G1807">
        <v>7.6387189657596997E-3</v>
      </c>
      <c r="H1807">
        <v>3.8193594828798798E-2</v>
      </c>
      <c r="I1807">
        <v>0</v>
      </c>
      <c r="J1807">
        <v>800</v>
      </c>
      <c r="K1807">
        <v>1</v>
      </c>
      <c r="L1807">
        <v>345000</v>
      </c>
      <c r="M1807" t="b">
        <v>0</v>
      </c>
    </row>
    <row r="1808" spans="1:13">
      <c r="A1808" t="s">
        <v>1183</v>
      </c>
      <c r="B1808" t="s">
        <v>760</v>
      </c>
      <c r="C1808" t="s">
        <v>760</v>
      </c>
      <c r="D1808">
        <v>41</v>
      </c>
      <c r="E1808">
        <v>41</v>
      </c>
      <c r="F1808">
        <v>0.1634021857414901</v>
      </c>
      <c r="G1808">
        <v>8.1701092870744996E-3</v>
      </c>
      <c r="H1808">
        <v>4.0850546435372503E-2</v>
      </c>
      <c r="I1808">
        <v>0</v>
      </c>
      <c r="J1808">
        <v>800</v>
      </c>
      <c r="K1808">
        <v>1</v>
      </c>
      <c r="L1808">
        <v>345000</v>
      </c>
      <c r="M1808" t="b">
        <v>0</v>
      </c>
    </row>
    <row r="1809" spans="1:13">
      <c r="A1809" t="s">
        <v>1183</v>
      </c>
      <c r="B1809" t="s">
        <v>760</v>
      </c>
      <c r="C1809" t="s">
        <v>760</v>
      </c>
      <c r="D1809">
        <v>41</v>
      </c>
      <c r="E1809">
        <v>41</v>
      </c>
      <c r="F1809">
        <v>0.142928243026612</v>
      </c>
      <c r="G1809">
        <v>7.1464121513306004E-3</v>
      </c>
      <c r="H1809">
        <v>3.5732060756653E-2</v>
      </c>
      <c r="I1809">
        <v>0</v>
      </c>
      <c r="J1809">
        <v>800</v>
      </c>
      <c r="K1809">
        <v>1</v>
      </c>
      <c r="L1809">
        <v>345000</v>
      </c>
      <c r="M1809" t="b">
        <v>0</v>
      </c>
    </row>
    <row r="1810" spans="1:13">
      <c r="A1810" t="s">
        <v>1183</v>
      </c>
      <c r="B1810" t="s">
        <v>760</v>
      </c>
      <c r="C1810" t="s">
        <v>760</v>
      </c>
      <c r="D1810">
        <v>41</v>
      </c>
      <c r="E1810">
        <v>41</v>
      </c>
      <c r="F1810">
        <v>0.15236237853006879</v>
      </c>
      <c r="G1810">
        <v>7.6181189265034002E-3</v>
      </c>
      <c r="H1810">
        <v>3.8090594632517197E-2</v>
      </c>
      <c r="I1810">
        <v>0</v>
      </c>
      <c r="J1810">
        <v>800</v>
      </c>
      <c r="K1810">
        <v>1</v>
      </c>
      <c r="L1810">
        <v>345000</v>
      </c>
      <c r="M1810" t="b">
        <v>0</v>
      </c>
    </row>
    <row r="1811" spans="1:13">
      <c r="A1811" t="s">
        <v>1183</v>
      </c>
      <c r="B1811" t="s">
        <v>760</v>
      </c>
      <c r="C1811" t="s">
        <v>760</v>
      </c>
      <c r="D1811">
        <v>41</v>
      </c>
      <c r="E1811">
        <v>41</v>
      </c>
      <c r="F1811">
        <v>0.1764139845831609</v>
      </c>
      <c r="G1811">
        <v>8.8206992291579994E-3</v>
      </c>
      <c r="H1811">
        <v>4.4103496145790198E-2</v>
      </c>
      <c r="I1811">
        <v>0</v>
      </c>
      <c r="J1811">
        <v>800</v>
      </c>
      <c r="K1811">
        <v>1</v>
      </c>
      <c r="L1811">
        <v>345000</v>
      </c>
      <c r="M1811" t="b">
        <v>0</v>
      </c>
    </row>
    <row r="1812" spans="1:13">
      <c r="A1812" t="s">
        <v>1183</v>
      </c>
      <c r="B1812" t="s">
        <v>760</v>
      </c>
      <c r="C1812" t="s">
        <v>760</v>
      </c>
      <c r="D1812">
        <v>41</v>
      </c>
      <c r="E1812">
        <v>41</v>
      </c>
      <c r="F1812">
        <v>0.1054492177412488</v>
      </c>
      <c r="G1812">
        <v>5.2724608870623997E-3</v>
      </c>
      <c r="H1812">
        <v>2.6362304435312199E-2</v>
      </c>
      <c r="I1812">
        <v>0</v>
      </c>
      <c r="J1812">
        <v>800</v>
      </c>
      <c r="K1812">
        <v>1</v>
      </c>
      <c r="L1812">
        <v>345000</v>
      </c>
      <c r="M1812" t="b">
        <v>0</v>
      </c>
    </row>
    <row r="1813" spans="1:13">
      <c r="A1813" t="s">
        <v>1183</v>
      </c>
      <c r="B1813" t="s">
        <v>760</v>
      </c>
      <c r="C1813" t="s">
        <v>760</v>
      </c>
      <c r="D1813">
        <v>41</v>
      </c>
      <c r="E1813">
        <v>41</v>
      </c>
      <c r="F1813">
        <v>0.67624500808931332</v>
      </c>
      <c r="G1813">
        <v>3.3812250404465602E-2</v>
      </c>
      <c r="H1813">
        <v>0.1690612520223283</v>
      </c>
      <c r="I1813">
        <v>0</v>
      </c>
      <c r="J1813">
        <v>150</v>
      </c>
      <c r="K1813">
        <v>1</v>
      </c>
      <c r="L1813">
        <v>154000</v>
      </c>
      <c r="M1813" t="b">
        <v>0</v>
      </c>
    </row>
    <row r="1814" spans="1:13">
      <c r="A1814" t="s">
        <v>1183</v>
      </c>
      <c r="B1814" t="s">
        <v>760</v>
      </c>
      <c r="C1814" t="s">
        <v>760</v>
      </c>
      <c r="D1814">
        <v>41</v>
      </c>
      <c r="E1814">
        <v>41</v>
      </c>
      <c r="F1814">
        <v>0.25305915643404459</v>
      </c>
      <c r="G1814">
        <v>1.26529578217022E-2</v>
      </c>
      <c r="H1814">
        <v>6.3264789108511105E-2</v>
      </c>
      <c r="I1814">
        <v>0</v>
      </c>
      <c r="J1814">
        <v>800</v>
      </c>
      <c r="K1814">
        <v>1</v>
      </c>
      <c r="L1814">
        <v>345000</v>
      </c>
      <c r="M1814" t="b">
        <v>0</v>
      </c>
    </row>
    <row r="1815" spans="1:13">
      <c r="A1815" t="s">
        <v>1183</v>
      </c>
      <c r="B1815" t="s">
        <v>760</v>
      </c>
      <c r="C1815" t="s">
        <v>760</v>
      </c>
      <c r="D1815">
        <v>41</v>
      </c>
      <c r="E1815">
        <v>41</v>
      </c>
      <c r="F1815">
        <v>6.9042603158491395E-2</v>
      </c>
      <c r="G1815">
        <v>3.4521301579245002E-3</v>
      </c>
      <c r="H1815">
        <v>1.72606507896228E-2</v>
      </c>
      <c r="I1815">
        <v>0</v>
      </c>
      <c r="J1815">
        <v>150</v>
      </c>
      <c r="K1815">
        <v>1</v>
      </c>
      <c r="L1815">
        <v>154000</v>
      </c>
      <c r="M1815" t="b">
        <v>0</v>
      </c>
    </row>
    <row r="1816" spans="1:13">
      <c r="A1816" t="s">
        <v>1183</v>
      </c>
      <c r="B1816" t="s">
        <v>760</v>
      </c>
      <c r="C1816" t="s">
        <v>760</v>
      </c>
      <c r="D1816">
        <v>41</v>
      </c>
      <c r="E1816">
        <v>41</v>
      </c>
      <c r="F1816">
        <v>7.74346071865403E-2</v>
      </c>
      <c r="G1816">
        <v>3.8717303593269999E-3</v>
      </c>
      <c r="H1816">
        <v>1.9358651796634999E-2</v>
      </c>
      <c r="I1816">
        <v>0</v>
      </c>
      <c r="J1816">
        <v>150</v>
      </c>
      <c r="K1816">
        <v>1</v>
      </c>
      <c r="L1816">
        <v>154000</v>
      </c>
      <c r="M1816" t="b">
        <v>0</v>
      </c>
    </row>
    <row r="1817" spans="1:13">
      <c r="A1817" t="s">
        <v>1183</v>
      </c>
      <c r="B1817" t="s">
        <v>760</v>
      </c>
      <c r="C1817" t="s">
        <v>760</v>
      </c>
      <c r="D1817">
        <v>41</v>
      </c>
      <c r="E1817">
        <v>41</v>
      </c>
      <c r="F1817">
        <v>0.1844944813872452</v>
      </c>
      <c r="G1817">
        <v>9.2247240693622001E-3</v>
      </c>
      <c r="H1817">
        <v>4.6123620346811299E-2</v>
      </c>
      <c r="I1817">
        <v>0</v>
      </c>
      <c r="J1817">
        <v>800</v>
      </c>
      <c r="K1817">
        <v>1</v>
      </c>
      <c r="L1817">
        <v>345000</v>
      </c>
      <c r="M1817" t="b">
        <v>0</v>
      </c>
    </row>
    <row r="1818" spans="1:13">
      <c r="A1818" t="s">
        <v>1183</v>
      </c>
      <c r="B1818" t="s">
        <v>760</v>
      </c>
      <c r="C1818" t="s">
        <v>760</v>
      </c>
      <c r="D1818">
        <v>41</v>
      </c>
      <c r="E1818">
        <v>41</v>
      </c>
      <c r="F1818">
        <v>0.1603135806245643</v>
      </c>
      <c r="G1818">
        <v>8.0156790312282001E-3</v>
      </c>
      <c r="H1818">
        <v>4.0078395156140999E-2</v>
      </c>
      <c r="I1818">
        <v>0</v>
      </c>
      <c r="J1818">
        <v>800</v>
      </c>
      <c r="K1818">
        <v>1</v>
      </c>
      <c r="L1818">
        <v>345000</v>
      </c>
      <c r="M1818" t="b">
        <v>0</v>
      </c>
    </row>
    <row r="1819" spans="1:13">
      <c r="A1819" t="s">
        <v>1183</v>
      </c>
      <c r="B1819" t="s">
        <v>760</v>
      </c>
      <c r="C1819" t="s">
        <v>760</v>
      </c>
      <c r="D1819">
        <v>41</v>
      </c>
      <c r="E1819">
        <v>41</v>
      </c>
      <c r="F1819">
        <v>0.1947820855058103</v>
      </c>
      <c r="G1819">
        <v>9.7391042752905006E-3</v>
      </c>
      <c r="H1819">
        <v>4.86955213764525E-2</v>
      </c>
      <c r="I1819">
        <v>0</v>
      </c>
      <c r="J1819">
        <v>800</v>
      </c>
      <c r="K1819">
        <v>1</v>
      </c>
      <c r="L1819">
        <v>345000</v>
      </c>
      <c r="M1819" t="b">
        <v>0</v>
      </c>
    </row>
    <row r="1820" spans="1:13">
      <c r="A1820" t="s">
        <v>1183</v>
      </c>
      <c r="B1820" t="s">
        <v>760</v>
      </c>
      <c r="C1820" t="s">
        <v>760</v>
      </c>
      <c r="D1820">
        <v>41</v>
      </c>
      <c r="E1820">
        <v>41</v>
      </c>
      <c r="F1820">
        <v>2.2519471815689238</v>
      </c>
      <c r="G1820">
        <v>0.1125973590784462</v>
      </c>
      <c r="H1820">
        <v>0.56298679539223095</v>
      </c>
      <c r="I1820">
        <v>0</v>
      </c>
      <c r="J1820">
        <v>800</v>
      </c>
      <c r="K1820">
        <v>1</v>
      </c>
      <c r="L1820">
        <v>345000</v>
      </c>
      <c r="M1820" t="b">
        <v>0</v>
      </c>
    </row>
    <row r="1821" spans="1:13">
      <c r="A1821" t="s">
        <v>1183</v>
      </c>
      <c r="B1821" t="s">
        <v>760</v>
      </c>
      <c r="C1821" t="s">
        <v>760</v>
      </c>
      <c r="D1821">
        <v>41</v>
      </c>
      <c r="E1821">
        <v>41</v>
      </c>
      <c r="F1821">
        <v>0.1006574397040685</v>
      </c>
      <c r="G1821">
        <v>5.0328719852034002E-3</v>
      </c>
      <c r="H1821">
        <v>2.5164359926017101E-2</v>
      </c>
      <c r="I1821">
        <v>0</v>
      </c>
      <c r="J1821">
        <v>800</v>
      </c>
      <c r="K1821">
        <v>1</v>
      </c>
      <c r="L1821">
        <v>345000</v>
      </c>
      <c r="M1821" t="b">
        <v>0</v>
      </c>
    </row>
    <row r="1822" spans="1:13">
      <c r="A1822" t="s">
        <v>1183</v>
      </c>
      <c r="B1822" t="s">
        <v>760</v>
      </c>
      <c r="C1822" t="s">
        <v>760</v>
      </c>
      <c r="D1822">
        <v>41</v>
      </c>
      <c r="E1822">
        <v>41</v>
      </c>
      <c r="F1822">
        <v>0.1007148583228496</v>
      </c>
      <c r="G1822">
        <v>5.0357429161424E-3</v>
      </c>
      <c r="H1822">
        <v>2.51787145807124E-2</v>
      </c>
      <c r="I1822">
        <v>0</v>
      </c>
      <c r="J1822">
        <v>800</v>
      </c>
      <c r="K1822">
        <v>1</v>
      </c>
      <c r="L1822">
        <v>345000</v>
      </c>
      <c r="M1822" t="b">
        <v>0</v>
      </c>
    </row>
    <row r="1823" spans="1:13">
      <c r="A1823" t="s">
        <v>1183</v>
      </c>
      <c r="B1823" t="s">
        <v>760</v>
      </c>
      <c r="C1823" t="s">
        <v>760</v>
      </c>
      <c r="D1823">
        <v>41</v>
      </c>
      <c r="E1823">
        <v>41</v>
      </c>
      <c r="F1823">
        <v>6.39425709819091E-2</v>
      </c>
      <c r="G1823">
        <v>3.1971285490953998E-3</v>
      </c>
      <c r="H1823">
        <v>1.5985642745477199E-2</v>
      </c>
      <c r="I1823">
        <v>0</v>
      </c>
      <c r="J1823">
        <v>800</v>
      </c>
      <c r="K1823">
        <v>1</v>
      </c>
      <c r="L1823">
        <v>345000</v>
      </c>
      <c r="M1823" t="b">
        <v>0</v>
      </c>
    </row>
    <row r="1824" spans="1:13">
      <c r="A1824" t="s">
        <v>1183</v>
      </c>
      <c r="B1824" t="s">
        <v>760</v>
      </c>
      <c r="C1824" t="s">
        <v>760</v>
      </c>
      <c r="D1824">
        <v>41</v>
      </c>
      <c r="E1824">
        <v>41</v>
      </c>
      <c r="F1824">
        <v>6.3406684146104106E-2</v>
      </c>
      <c r="G1824">
        <v>3.1703342073051998E-3</v>
      </c>
      <c r="H1824">
        <v>1.5851671036525999E-2</v>
      </c>
      <c r="I1824">
        <v>0</v>
      </c>
      <c r="J1824">
        <v>800</v>
      </c>
      <c r="K1824">
        <v>1</v>
      </c>
      <c r="L1824">
        <v>345000</v>
      </c>
      <c r="M1824" t="b">
        <v>0</v>
      </c>
    </row>
    <row r="1825" spans="1:13">
      <c r="A1825" t="s">
        <v>1170</v>
      </c>
      <c r="B1825" t="s">
        <v>751</v>
      </c>
      <c r="C1825" t="s">
        <v>751</v>
      </c>
      <c r="D1825">
        <v>32</v>
      </c>
      <c r="E1825">
        <v>32</v>
      </c>
      <c r="F1825">
        <v>1.579177197783282</v>
      </c>
      <c r="G1825">
        <v>7.8958859889164096E-2</v>
      </c>
      <c r="H1825">
        <v>0.3947942994458204</v>
      </c>
      <c r="I1825">
        <v>0</v>
      </c>
      <c r="J1825">
        <v>150</v>
      </c>
      <c r="K1825">
        <v>1</v>
      </c>
      <c r="L1825">
        <v>154000</v>
      </c>
      <c r="M1825" t="b">
        <v>0</v>
      </c>
    </row>
    <row r="1826" spans="1:13">
      <c r="A1826" t="s">
        <v>1458</v>
      </c>
      <c r="B1826" t="s">
        <v>751</v>
      </c>
      <c r="C1826" t="s">
        <v>917</v>
      </c>
      <c r="D1826">
        <v>32</v>
      </c>
      <c r="E1826">
        <v>198</v>
      </c>
      <c r="F1826">
        <v>19.645604927218649</v>
      </c>
      <c r="G1826">
        <v>0.98228024636093236</v>
      </c>
      <c r="H1826">
        <v>4.9114012318046614</v>
      </c>
      <c r="I1826">
        <v>0</v>
      </c>
      <c r="J1826">
        <v>150</v>
      </c>
      <c r="K1826">
        <v>1</v>
      </c>
      <c r="L1826">
        <v>154000</v>
      </c>
      <c r="M1826" t="b">
        <v>0</v>
      </c>
    </row>
    <row r="1827" spans="1:13">
      <c r="A1827" t="s">
        <v>1895</v>
      </c>
      <c r="B1827" t="s">
        <v>917</v>
      </c>
      <c r="C1827" t="s">
        <v>917</v>
      </c>
      <c r="D1827">
        <v>198</v>
      </c>
      <c r="E1827">
        <v>198</v>
      </c>
      <c r="F1827">
        <v>1.45153811105207</v>
      </c>
      <c r="G1827">
        <v>7.2576905552603405E-2</v>
      </c>
      <c r="H1827">
        <v>0.36288452776301738</v>
      </c>
      <c r="I1827">
        <v>0</v>
      </c>
      <c r="J1827">
        <v>150</v>
      </c>
      <c r="K1827">
        <v>1</v>
      </c>
      <c r="L1827">
        <v>154000</v>
      </c>
      <c r="M1827" t="b">
        <v>0</v>
      </c>
    </row>
    <row r="1828" spans="1:13">
      <c r="A1828" t="s">
        <v>1895</v>
      </c>
      <c r="B1828" t="s">
        <v>917</v>
      </c>
      <c r="C1828" t="s">
        <v>917</v>
      </c>
      <c r="D1828">
        <v>198</v>
      </c>
      <c r="E1828">
        <v>198</v>
      </c>
      <c r="F1828">
        <v>1.385986682696974</v>
      </c>
      <c r="G1828">
        <v>6.9299334134848595E-2</v>
      </c>
      <c r="H1828">
        <v>0.34649667067424339</v>
      </c>
      <c r="I1828">
        <v>0</v>
      </c>
      <c r="J1828">
        <v>150</v>
      </c>
      <c r="K1828">
        <v>1</v>
      </c>
      <c r="L1828">
        <v>154000</v>
      </c>
      <c r="M1828" t="b">
        <v>0</v>
      </c>
    </row>
    <row r="1829" spans="1:13">
      <c r="A1829" t="s">
        <v>1895</v>
      </c>
      <c r="B1829" t="s">
        <v>917</v>
      </c>
      <c r="C1829" t="s">
        <v>917</v>
      </c>
      <c r="D1829">
        <v>198</v>
      </c>
      <c r="E1829">
        <v>198</v>
      </c>
      <c r="F1829">
        <v>1.450944916708016</v>
      </c>
      <c r="G1829">
        <v>7.2547245835400703E-2</v>
      </c>
      <c r="H1829">
        <v>0.36273622917700388</v>
      </c>
      <c r="I1829">
        <v>0</v>
      </c>
      <c r="J1829">
        <v>150</v>
      </c>
      <c r="K1829">
        <v>1</v>
      </c>
      <c r="L1829">
        <v>154000</v>
      </c>
      <c r="M1829" t="b">
        <v>0</v>
      </c>
    </row>
    <row r="1830" spans="1:13">
      <c r="A1830" t="s">
        <v>1170</v>
      </c>
      <c r="B1830" t="s">
        <v>751</v>
      </c>
      <c r="C1830" t="s">
        <v>751</v>
      </c>
      <c r="D1830">
        <v>32</v>
      </c>
      <c r="E1830">
        <v>32</v>
      </c>
      <c r="F1830">
        <v>0.29873851510256999</v>
      </c>
      <c r="G1830">
        <v>1.49369257551285E-2</v>
      </c>
      <c r="H1830">
        <v>7.4684628775642498E-2</v>
      </c>
      <c r="I1830">
        <v>0</v>
      </c>
      <c r="J1830">
        <v>150</v>
      </c>
      <c r="K1830">
        <v>1</v>
      </c>
      <c r="L1830">
        <v>154000</v>
      </c>
      <c r="M1830" t="b">
        <v>0</v>
      </c>
    </row>
    <row r="1831" spans="1:13">
      <c r="A1831" t="s">
        <v>1170</v>
      </c>
      <c r="B1831" t="s">
        <v>751</v>
      </c>
      <c r="C1831" t="s">
        <v>751</v>
      </c>
      <c r="D1831">
        <v>32</v>
      </c>
      <c r="E1831">
        <v>32</v>
      </c>
      <c r="F1831">
        <v>0.36197113498109501</v>
      </c>
      <c r="G1831">
        <v>1.8098556749054698E-2</v>
      </c>
      <c r="H1831">
        <v>9.0492783745273697E-2</v>
      </c>
      <c r="I1831">
        <v>0</v>
      </c>
      <c r="J1831">
        <v>150</v>
      </c>
      <c r="K1831">
        <v>1</v>
      </c>
      <c r="L1831">
        <v>154000</v>
      </c>
      <c r="M1831" t="b">
        <v>0</v>
      </c>
    </row>
    <row r="1832" spans="1:13">
      <c r="A1832" t="s">
        <v>1170</v>
      </c>
      <c r="B1832" t="s">
        <v>751</v>
      </c>
      <c r="C1832" t="s">
        <v>751</v>
      </c>
      <c r="D1832">
        <v>32</v>
      </c>
      <c r="E1832">
        <v>32</v>
      </c>
      <c r="F1832">
        <v>2.409483702673489</v>
      </c>
      <c r="G1832">
        <v>0.1204741851336744</v>
      </c>
      <c r="H1832">
        <v>0.60237092566837214</v>
      </c>
      <c r="I1832">
        <v>0</v>
      </c>
      <c r="J1832">
        <v>150</v>
      </c>
      <c r="K1832">
        <v>1</v>
      </c>
      <c r="L1832">
        <v>154000</v>
      </c>
      <c r="M1832" t="b">
        <v>0</v>
      </c>
    </row>
    <row r="1833" spans="1:13">
      <c r="A1833" t="s">
        <v>1170</v>
      </c>
      <c r="B1833" t="s">
        <v>751</v>
      </c>
      <c r="C1833" t="s">
        <v>751</v>
      </c>
      <c r="D1833">
        <v>32</v>
      </c>
      <c r="E1833">
        <v>32</v>
      </c>
      <c r="F1833">
        <v>3.9172245938947303E-2</v>
      </c>
      <c r="G1833">
        <v>1.9586122969472998E-3</v>
      </c>
      <c r="H1833">
        <v>9.7930614847367998E-3</v>
      </c>
      <c r="I1833">
        <v>0</v>
      </c>
      <c r="J1833">
        <v>150</v>
      </c>
      <c r="K1833">
        <v>1</v>
      </c>
      <c r="L1833">
        <v>154000</v>
      </c>
      <c r="M1833" t="b">
        <v>0</v>
      </c>
    </row>
    <row r="1834" spans="1:13">
      <c r="A1834" t="s">
        <v>1170</v>
      </c>
      <c r="B1834" t="s">
        <v>751</v>
      </c>
      <c r="C1834" t="s">
        <v>751</v>
      </c>
      <c r="D1834">
        <v>32</v>
      </c>
      <c r="E1834">
        <v>32</v>
      </c>
      <c r="F1834">
        <v>3.4978472410300103E-2</v>
      </c>
      <c r="G1834">
        <v>1.7489236205149999E-3</v>
      </c>
      <c r="H1834">
        <v>8.7446181025749997E-3</v>
      </c>
      <c r="I1834">
        <v>0</v>
      </c>
      <c r="J1834">
        <v>150</v>
      </c>
      <c r="K1834">
        <v>1</v>
      </c>
      <c r="L1834">
        <v>154000</v>
      </c>
      <c r="M1834" t="b">
        <v>0</v>
      </c>
    </row>
    <row r="1835" spans="1:13">
      <c r="A1835" t="s">
        <v>1170</v>
      </c>
      <c r="B1835" t="s">
        <v>751</v>
      </c>
      <c r="C1835" t="s">
        <v>751</v>
      </c>
      <c r="D1835">
        <v>32</v>
      </c>
      <c r="E1835">
        <v>32</v>
      </c>
      <c r="F1835">
        <v>6.6878370451802699E-2</v>
      </c>
      <c r="G1835">
        <v>3.3439185225901001E-3</v>
      </c>
      <c r="H1835">
        <v>1.6719592612950598E-2</v>
      </c>
      <c r="I1835">
        <v>0</v>
      </c>
      <c r="J1835">
        <v>150</v>
      </c>
      <c r="K1835">
        <v>1</v>
      </c>
      <c r="L1835">
        <v>154000</v>
      </c>
      <c r="M1835" t="b">
        <v>0</v>
      </c>
    </row>
    <row r="1836" spans="1:13">
      <c r="A1836" t="s">
        <v>1170</v>
      </c>
      <c r="B1836" t="s">
        <v>751</v>
      </c>
      <c r="C1836" t="s">
        <v>751</v>
      </c>
      <c r="D1836">
        <v>32</v>
      </c>
      <c r="E1836">
        <v>32</v>
      </c>
      <c r="F1836">
        <v>5.5124323267687E-2</v>
      </c>
      <c r="G1836">
        <v>2.7562161633843001E-3</v>
      </c>
      <c r="H1836">
        <v>1.37810808169217E-2</v>
      </c>
      <c r="I1836">
        <v>0</v>
      </c>
      <c r="J1836">
        <v>150</v>
      </c>
      <c r="K1836">
        <v>1</v>
      </c>
      <c r="L1836">
        <v>154000</v>
      </c>
      <c r="M1836" t="b">
        <v>0</v>
      </c>
    </row>
    <row r="1837" spans="1:13">
      <c r="A1837" t="s">
        <v>1170</v>
      </c>
      <c r="B1837" t="s">
        <v>751</v>
      </c>
      <c r="C1837" t="s">
        <v>751</v>
      </c>
      <c r="D1837">
        <v>32</v>
      </c>
      <c r="E1837">
        <v>32</v>
      </c>
      <c r="F1837">
        <v>4.4176251250040002E-2</v>
      </c>
      <c r="G1837">
        <v>2.2088125625019999E-3</v>
      </c>
      <c r="H1837">
        <v>1.1044062812510001E-2</v>
      </c>
      <c r="I1837">
        <v>0</v>
      </c>
      <c r="J1837">
        <v>150</v>
      </c>
      <c r="K1837">
        <v>1</v>
      </c>
      <c r="L1837">
        <v>154000</v>
      </c>
      <c r="M1837" t="b">
        <v>0</v>
      </c>
    </row>
    <row r="1838" spans="1:13">
      <c r="A1838" t="s">
        <v>1170</v>
      </c>
      <c r="B1838" t="s">
        <v>751</v>
      </c>
      <c r="C1838" t="s">
        <v>751</v>
      </c>
      <c r="D1838">
        <v>32</v>
      </c>
      <c r="E1838">
        <v>32</v>
      </c>
      <c r="F1838">
        <v>3.6473610191751799E-2</v>
      </c>
      <c r="G1838">
        <v>1.8236805095875001E-3</v>
      </c>
      <c r="H1838">
        <v>9.1184025479378993E-3</v>
      </c>
      <c r="I1838">
        <v>0</v>
      </c>
      <c r="J1838">
        <v>150</v>
      </c>
      <c r="K1838">
        <v>1</v>
      </c>
      <c r="L1838">
        <v>154000</v>
      </c>
      <c r="M1838" t="b">
        <v>0</v>
      </c>
    </row>
    <row r="1839" spans="1:13">
      <c r="A1839" t="s">
        <v>1170</v>
      </c>
      <c r="B1839" t="s">
        <v>751</v>
      </c>
      <c r="C1839" t="s">
        <v>751</v>
      </c>
      <c r="D1839">
        <v>32</v>
      </c>
      <c r="E1839">
        <v>32</v>
      </c>
      <c r="F1839">
        <v>4.6714544812462899E-2</v>
      </c>
      <c r="G1839">
        <v>2.3357272406231001E-3</v>
      </c>
      <c r="H1839">
        <v>1.1678636203115701E-2</v>
      </c>
      <c r="I1839">
        <v>0</v>
      </c>
      <c r="J1839">
        <v>150</v>
      </c>
      <c r="K1839">
        <v>1</v>
      </c>
      <c r="L1839">
        <v>154000</v>
      </c>
      <c r="M1839" t="b">
        <v>0</v>
      </c>
    </row>
    <row r="1840" spans="1:13">
      <c r="A1840" t="s">
        <v>1170</v>
      </c>
      <c r="B1840" t="s">
        <v>751</v>
      </c>
      <c r="C1840" t="s">
        <v>751</v>
      </c>
      <c r="D1840">
        <v>32</v>
      </c>
      <c r="E1840">
        <v>32</v>
      </c>
      <c r="F1840">
        <v>4.4997696885673698E-2</v>
      </c>
      <c r="G1840">
        <v>2.2498848442835998E-3</v>
      </c>
      <c r="H1840">
        <v>1.12494242214184E-2</v>
      </c>
      <c r="I1840">
        <v>0</v>
      </c>
      <c r="J1840">
        <v>150</v>
      </c>
      <c r="K1840">
        <v>1</v>
      </c>
      <c r="L1840">
        <v>154000</v>
      </c>
      <c r="M1840" t="b">
        <v>0</v>
      </c>
    </row>
    <row r="1841" spans="1:13">
      <c r="A1841" t="s">
        <v>1170</v>
      </c>
      <c r="B1841" t="s">
        <v>751</v>
      </c>
      <c r="C1841" t="s">
        <v>751</v>
      </c>
      <c r="D1841">
        <v>32</v>
      </c>
      <c r="E1841">
        <v>32</v>
      </c>
      <c r="F1841">
        <v>7.4157047237782894E-2</v>
      </c>
      <c r="G1841">
        <v>3.7078523618891E-3</v>
      </c>
      <c r="H1841">
        <v>1.8539261809445699E-2</v>
      </c>
      <c r="I1841">
        <v>0</v>
      </c>
      <c r="J1841">
        <v>150</v>
      </c>
      <c r="K1841">
        <v>1</v>
      </c>
      <c r="L1841">
        <v>154000</v>
      </c>
      <c r="M1841" t="b">
        <v>0</v>
      </c>
    </row>
    <row r="1842" spans="1:13">
      <c r="A1842" t="s">
        <v>1170</v>
      </c>
      <c r="B1842" t="s">
        <v>751</v>
      </c>
      <c r="C1842" t="s">
        <v>751</v>
      </c>
      <c r="D1842">
        <v>32</v>
      </c>
      <c r="E1842">
        <v>32</v>
      </c>
      <c r="F1842">
        <v>6.4771757592020904E-2</v>
      </c>
      <c r="G1842">
        <v>3.2385878796009999E-3</v>
      </c>
      <c r="H1842">
        <v>1.6192939398005202E-2</v>
      </c>
      <c r="I1842">
        <v>0</v>
      </c>
      <c r="J1842">
        <v>150</v>
      </c>
      <c r="K1842">
        <v>1</v>
      </c>
      <c r="L1842">
        <v>154000</v>
      </c>
      <c r="M1842" t="b">
        <v>0</v>
      </c>
    </row>
    <row r="1843" spans="1:13">
      <c r="A1843" t="s">
        <v>1170</v>
      </c>
      <c r="B1843" t="s">
        <v>751</v>
      </c>
      <c r="C1843" t="s">
        <v>751</v>
      </c>
      <c r="D1843">
        <v>32</v>
      </c>
      <c r="E1843">
        <v>32</v>
      </c>
      <c r="F1843">
        <v>5.6009202000282997E-2</v>
      </c>
      <c r="G1843">
        <v>2.8004601000141001E-3</v>
      </c>
      <c r="H1843">
        <v>1.4002300500070701E-2</v>
      </c>
      <c r="I1843">
        <v>0</v>
      </c>
      <c r="J1843">
        <v>150</v>
      </c>
      <c r="K1843">
        <v>1</v>
      </c>
      <c r="L1843">
        <v>154000</v>
      </c>
      <c r="M1843" t="b">
        <v>0</v>
      </c>
    </row>
    <row r="1844" spans="1:13">
      <c r="A1844" t="s">
        <v>1170</v>
      </c>
      <c r="B1844" t="s">
        <v>751</v>
      </c>
      <c r="C1844" t="s">
        <v>751</v>
      </c>
      <c r="D1844">
        <v>32</v>
      </c>
      <c r="E1844">
        <v>32</v>
      </c>
      <c r="F1844">
        <v>5.0784411806709201E-2</v>
      </c>
      <c r="G1844">
        <v>2.5392205903353999E-3</v>
      </c>
      <c r="H1844">
        <v>1.26961029516773E-2</v>
      </c>
      <c r="I1844">
        <v>0</v>
      </c>
      <c r="J1844">
        <v>150</v>
      </c>
      <c r="K1844">
        <v>1</v>
      </c>
      <c r="L1844">
        <v>154000</v>
      </c>
      <c r="M1844" t="b">
        <v>0</v>
      </c>
    </row>
    <row r="1845" spans="1:13">
      <c r="A1845" t="s">
        <v>1170</v>
      </c>
      <c r="B1845" t="s">
        <v>751</v>
      </c>
      <c r="C1845" t="s">
        <v>751</v>
      </c>
      <c r="D1845">
        <v>32</v>
      </c>
      <c r="E1845">
        <v>32</v>
      </c>
      <c r="F1845">
        <v>0.22672371916696851</v>
      </c>
      <c r="G1845">
        <v>1.1336185958348399E-2</v>
      </c>
      <c r="H1845">
        <v>5.66809297917421E-2</v>
      </c>
      <c r="I1845">
        <v>0</v>
      </c>
      <c r="J1845">
        <v>800</v>
      </c>
      <c r="K1845">
        <v>1</v>
      </c>
      <c r="L1845">
        <v>345000</v>
      </c>
      <c r="M1845" t="b">
        <v>0</v>
      </c>
    </row>
    <row r="1846" spans="1:13">
      <c r="A1846" t="s">
        <v>1170</v>
      </c>
      <c r="B1846" t="s">
        <v>751</v>
      </c>
      <c r="C1846" t="s">
        <v>751</v>
      </c>
      <c r="D1846">
        <v>32</v>
      </c>
      <c r="E1846">
        <v>32</v>
      </c>
      <c r="F1846">
        <v>0.79594872677974193</v>
      </c>
      <c r="G1846">
        <v>3.9797436338987101E-2</v>
      </c>
      <c r="H1846">
        <v>0.1989871816949354</v>
      </c>
      <c r="I1846">
        <v>0</v>
      </c>
      <c r="J1846">
        <v>800</v>
      </c>
      <c r="K1846">
        <v>1</v>
      </c>
      <c r="L1846">
        <v>345000</v>
      </c>
      <c r="M1846" t="b">
        <v>0</v>
      </c>
    </row>
    <row r="1847" spans="1:13">
      <c r="A1847" t="s">
        <v>1170</v>
      </c>
      <c r="B1847" t="s">
        <v>751</v>
      </c>
      <c r="C1847" t="s">
        <v>751</v>
      </c>
      <c r="D1847">
        <v>32</v>
      </c>
      <c r="E1847">
        <v>32</v>
      </c>
      <c r="F1847">
        <v>5.18187590527018E-2</v>
      </c>
      <c r="G1847">
        <v>2.5909379526350002E-3</v>
      </c>
      <c r="H1847">
        <v>1.29546897631754E-2</v>
      </c>
      <c r="I1847">
        <v>0</v>
      </c>
      <c r="J1847">
        <v>150</v>
      </c>
      <c r="K1847">
        <v>1</v>
      </c>
      <c r="L1847">
        <v>154000</v>
      </c>
      <c r="M1847" t="b">
        <v>0</v>
      </c>
    </row>
    <row r="1848" spans="1:13">
      <c r="A1848" t="s">
        <v>1170</v>
      </c>
      <c r="B1848" t="s">
        <v>751</v>
      </c>
      <c r="C1848" t="s">
        <v>751</v>
      </c>
      <c r="D1848">
        <v>32</v>
      </c>
      <c r="E1848">
        <v>32</v>
      </c>
      <c r="F1848">
        <v>2.1442723640549E-2</v>
      </c>
      <c r="G1848">
        <v>1.0721361820274001E-3</v>
      </c>
      <c r="H1848">
        <v>5.3606809101371996E-3</v>
      </c>
      <c r="I1848">
        <v>0</v>
      </c>
      <c r="J1848">
        <v>150</v>
      </c>
      <c r="K1848">
        <v>1</v>
      </c>
      <c r="L1848">
        <v>154000</v>
      </c>
      <c r="M1848" t="b">
        <v>0</v>
      </c>
    </row>
    <row r="1849" spans="1:13">
      <c r="A1849" t="s">
        <v>1170</v>
      </c>
      <c r="B1849" t="s">
        <v>751</v>
      </c>
      <c r="C1849" t="s">
        <v>751</v>
      </c>
      <c r="D1849">
        <v>32</v>
      </c>
      <c r="E1849">
        <v>32</v>
      </c>
      <c r="F1849">
        <v>2.5078189528688299E-2</v>
      </c>
      <c r="G1849">
        <v>1.2539094764344001E-3</v>
      </c>
      <c r="H1849">
        <v>6.2695473821720001E-3</v>
      </c>
      <c r="I1849">
        <v>0</v>
      </c>
      <c r="J1849">
        <v>150</v>
      </c>
      <c r="K1849">
        <v>1</v>
      </c>
      <c r="L1849">
        <v>154000</v>
      </c>
      <c r="M1849" t="b">
        <v>0</v>
      </c>
    </row>
    <row r="1850" spans="1:13">
      <c r="A1850" t="s">
        <v>1170</v>
      </c>
      <c r="B1850" t="s">
        <v>751</v>
      </c>
      <c r="C1850" t="s">
        <v>751</v>
      </c>
      <c r="D1850">
        <v>32</v>
      </c>
      <c r="E1850">
        <v>32</v>
      </c>
      <c r="F1850">
        <v>3.2160523657673398E-2</v>
      </c>
      <c r="G1850">
        <v>1.6080261828836E-3</v>
      </c>
      <c r="H1850">
        <v>8.0401309144182993E-3</v>
      </c>
      <c r="I1850">
        <v>0</v>
      </c>
      <c r="J1850">
        <v>150</v>
      </c>
      <c r="K1850">
        <v>1</v>
      </c>
      <c r="L1850">
        <v>154000</v>
      </c>
      <c r="M1850" t="b">
        <v>0</v>
      </c>
    </row>
    <row r="1851" spans="1:13">
      <c r="A1851" t="s">
        <v>1170</v>
      </c>
      <c r="B1851" t="s">
        <v>751</v>
      </c>
      <c r="C1851" t="s">
        <v>751</v>
      </c>
      <c r="D1851">
        <v>32</v>
      </c>
      <c r="E1851">
        <v>32</v>
      </c>
      <c r="F1851">
        <v>4.4011470604992199E-2</v>
      </c>
      <c r="G1851">
        <v>2.2005735302495998E-3</v>
      </c>
      <c r="H1851">
        <v>1.1002867651247999E-2</v>
      </c>
      <c r="I1851">
        <v>0</v>
      </c>
      <c r="J1851">
        <v>150</v>
      </c>
      <c r="K1851">
        <v>1</v>
      </c>
      <c r="L1851">
        <v>154000</v>
      </c>
      <c r="M1851" t="b">
        <v>0</v>
      </c>
    </row>
    <row r="1852" spans="1:13">
      <c r="A1852" t="s">
        <v>1170</v>
      </c>
      <c r="B1852" t="s">
        <v>751</v>
      </c>
      <c r="C1852" t="s">
        <v>751</v>
      </c>
      <c r="D1852">
        <v>32</v>
      </c>
      <c r="E1852">
        <v>32</v>
      </c>
      <c r="F1852">
        <v>3.3640234371374297E-2</v>
      </c>
      <c r="G1852">
        <v>1.6820117185687E-3</v>
      </c>
      <c r="H1852">
        <v>8.4100585928434998E-3</v>
      </c>
      <c r="I1852">
        <v>0</v>
      </c>
      <c r="J1852">
        <v>150</v>
      </c>
      <c r="K1852">
        <v>1</v>
      </c>
      <c r="L1852">
        <v>154000</v>
      </c>
      <c r="M1852" t="b">
        <v>0</v>
      </c>
    </row>
    <row r="1853" spans="1:13">
      <c r="A1853" t="s">
        <v>1170</v>
      </c>
      <c r="B1853" t="s">
        <v>751</v>
      </c>
      <c r="C1853" t="s">
        <v>751</v>
      </c>
      <c r="D1853">
        <v>32</v>
      </c>
      <c r="E1853">
        <v>32</v>
      </c>
      <c r="F1853">
        <v>4.0004068907881302E-2</v>
      </c>
      <c r="G1853">
        <v>2.0002034453940002E-3</v>
      </c>
      <c r="H1853">
        <v>1.0001017226970299E-2</v>
      </c>
      <c r="I1853">
        <v>0</v>
      </c>
      <c r="J1853">
        <v>150</v>
      </c>
      <c r="K1853">
        <v>1</v>
      </c>
      <c r="L1853">
        <v>154000</v>
      </c>
      <c r="M1853" t="b">
        <v>0</v>
      </c>
    </row>
    <row r="1854" spans="1:13">
      <c r="A1854" t="s">
        <v>1170</v>
      </c>
      <c r="B1854" t="s">
        <v>751</v>
      </c>
      <c r="C1854" t="s">
        <v>751</v>
      </c>
      <c r="D1854">
        <v>32</v>
      </c>
      <c r="E1854">
        <v>32</v>
      </c>
      <c r="F1854">
        <v>3.12099728523452E-2</v>
      </c>
      <c r="G1854">
        <v>1.5604986426171999E-3</v>
      </c>
      <c r="H1854">
        <v>7.8024932130863001E-3</v>
      </c>
      <c r="I1854">
        <v>0</v>
      </c>
      <c r="J1854">
        <v>150</v>
      </c>
      <c r="K1854">
        <v>1</v>
      </c>
      <c r="L1854">
        <v>154000</v>
      </c>
      <c r="M1854" t="b">
        <v>0</v>
      </c>
    </row>
    <row r="1855" spans="1:13">
      <c r="A1855" t="s">
        <v>1170</v>
      </c>
      <c r="B1855" t="s">
        <v>751</v>
      </c>
      <c r="C1855" t="s">
        <v>751</v>
      </c>
      <c r="D1855">
        <v>32</v>
      </c>
      <c r="E1855">
        <v>32</v>
      </c>
      <c r="F1855">
        <v>3.6734844221140497E-2</v>
      </c>
      <c r="G1855">
        <v>1.8367422110569999E-3</v>
      </c>
      <c r="H1855">
        <v>9.1837110552851001E-3</v>
      </c>
      <c r="I1855">
        <v>0</v>
      </c>
      <c r="J1855">
        <v>150</v>
      </c>
      <c r="K1855">
        <v>1</v>
      </c>
      <c r="L1855">
        <v>154000</v>
      </c>
      <c r="M1855" t="b">
        <v>0</v>
      </c>
    </row>
    <row r="1856" spans="1:13">
      <c r="A1856" t="s">
        <v>1896</v>
      </c>
      <c r="B1856" t="s">
        <v>1067</v>
      </c>
      <c r="C1856" t="s">
        <v>1067</v>
      </c>
      <c r="D1856">
        <v>348</v>
      </c>
      <c r="E1856">
        <v>348</v>
      </c>
      <c r="F1856">
        <v>0.1220873559118604</v>
      </c>
      <c r="G1856">
        <v>6.1043677955929998E-3</v>
      </c>
      <c r="H1856">
        <v>3.05218389779651E-2</v>
      </c>
      <c r="I1856">
        <v>0</v>
      </c>
      <c r="J1856">
        <v>150</v>
      </c>
      <c r="K1856">
        <v>1</v>
      </c>
      <c r="L1856">
        <v>154000</v>
      </c>
      <c r="M1856" t="b">
        <v>0</v>
      </c>
    </row>
    <row r="1857" spans="1:13">
      <c r="A1857" t="s">
        <v>1896</v>
      </c>
      <c r="B1857" t="s">
        <v>1067</v>
      </c>
      <c r="C1857" t="s">
        <v>1067</v>
      </c>
      <c r="D1857">
        <v>348</v>
      </c>
      <c r="E1857">
        <v>348</v>
      </c>
      <c r="F1857">
        <v>0.1225783654468121</v>
      </c>
      <c r="G1857">
        <v>6.1289182723406003E-3</v>
      </c>
      <c r="H1857">
        <v>3.0644591361703E-2</v>
      </c>
      <c r="I1857">
        <v>0</v>
      </c>
      <c r="J1857">
        <v>150</v>
      </c>
      <c r="K1857">
        <v>1</v>
      </c>
      <c r="L1857">
        <v>154000</v>
      </c>
      <c r="M1857" t="b">
        <v>0</v>
      </c>
    </row>
    <row r="1858" spans="1:13">
      <c r="A1858" t="s">
        <v>1896</v>
      </c>
      <c r="B1858" t="s">
        <v>1067</v>
      </c>
      <c r="C1858" t="s">
        <v>1067</v>
      </c>
      <c r="D1858">
        <v>348</v>
      </c>
      <c r="E1858">
        <v>348</v>
      </c>
      <c r="F1858">
        <v>3.4552479645509639</v>
      </c>
      <c r="G1858">
        <v>0.17276239822754819</v>
      </c>
      <c r="H1858">
        <v>0.86381199113774088</v>
      </c>
      <c r="I1858">
        <v>0</v>
      </c>
      <c r="J1858">
        <v>150</v>
      </c>
      <c r="K1858">
        <v>1</v>
      </c>
      <c r="L1858">
        <v>154000</v>
      </c>
      <c r="M1858" t="b">
        <v>0</v>
      </c>
    </row>
    <row r="1859" spans="1:13">
      <c r="A1859" t="s">
        <v>1611</v>
      </c>
      <c r="B1859" t="s">
        <v>792</v>
      </c>
      <c r="C1859" t="s">
        <v>792</v>
      </c>
      <c r="D1859">
        <v>73</v>
      </c>
      <c r="E1859">
        <v>73</v>
      </c>
      <c r="F1859">
        <v>4.1188001988857102E-2</v>
      </c>
      <c r="G1859">
        <v>2.0594000994428002E-3</v>
      </c>
      <c r="H1859">
        <v>1.0297000497214199E-2</v>
      </c>
      <c r="I1859">
        <v>0</v>
      </c>
      <c r="J1859">
        <v>800</v>
      </c>
      <c r="K1859">
        <v>1</v>
      </c>
      <c r="L1859">
        <v>345000</v>
      </c>
      <c r="M1859" t="b">
        <v>0</v>
      </c>
    </row>
    <row r="1860" spans="1:13">
      <c r="A1860" t="s">
        <v>1611</v>
      </c>
      <c r="B1860" t="s">
        <v>792</v>
      </c>
      <c r="C1860" t="s">
        <v>792</v>
      </c>
      <c r="D1860">
        <v>73</v>
      </c>
      <c r="E1860">
        <v>73</v>
      </c>
      <c r="F1860">
        <v>4.9714559214249103E-2</v>
      </c>
      <c r="G1860">
        <v>2.4857279607123999E-3</v>
      </c>
      <c r="H1860">
        <v>1.2428639803562199E-2</v>
      </c>
      <c r="I1860">
        <v>0</v>
      </c>
      <c r="J1860">
        <v>800</v>
      </c>
      <c r="K1860">
        <v>1</v>
      </c>
      <c r="L1860">
        <v>345000</v>
      </c>
      <c r="M1860" t="b">
        <v>0</v>
      </c>
    </row>
    <row r="1861" spans="1:13">
      <c r="A1861" t="s">
        <v>1611</v>
      </c>
      <c r="B1861" t="s">
        <v>792</v>
      </c>
      <c r="C1861" t="s">
        <v>792</v>
      </c>
      <c r="D1861">
        <v>73</v>
      </c>
      <c r="E1861">
        <v>73</v>
      </c>
      <c r="F1861">
        <v>7.1953650466051997E-2</v>
      </c>
      <c r="G1861">
        <v>3.5976825233026001E-3</v>
      </c>
      <c r="H1861">
        <v>1.7988412616512999E-2</v>
      </c>
      <c r="I1861">
        <v>0</v>
      </c>
      <c r="J1861">
        <v>150</v>
      </c>
      <c r="K1861">
        <v>1</v>
      </c>
      <c r="L1861">
        <v>154000</v>
      </c>
      <c r="M1861" t="b">
        <v>0</v>
      </c>
    </row>
    <row r="1862" spans="1:13">
      <c r="A1862" t="s">
        <v>1611</v>
      </c>
      <c r="B1862" t="s">
        <v>792</v>
      </c>
      <c r="C1862" t="s">
        <v>792</v>
      </c>
      <c r="D1862">
        <v>73</v>
      </c>
      <c r="E1862">
        <v>73</v>
      </c>
      <c r="F1862">
        <v>7.6041299977290103E-2</v>
      </c>
      <c r="G1862">
        <v>3.8020649988645002E-3</v>
      </c>
      <c r="H1862">
        <v>1.9010324994322501E-2</v>
      </c>
      <c r="I1862">
        <v>0</v>
      </c>
      <c r="J1862">
        <v>150</v>
      </c>
      <c r="K1862">
        <v>1</v>
      </c>
      <c r="L1862">
        <v>154000</v>
      </c>
      <c r="M1862" t="b">
        <v>0</v>
      </c>
    </row>
    <row r="1863" spans="1:13">
      <c r="A1863" t="s">
        <v>1611</v>
      </c>
      <c r="B1863" t="s">
        <v>792</v>
      </c>
      <c r="C1863" t="s">
        <v>792</v>
      </c>
      <c r="D1863">
        <v>73</v>
      </c>
      <c r="E1863">
        <v>73</v>
      </c>
      <c r="F1863">
        <v>6.8400071603727602E-2</v>
      </c>
      <c r="G1863">
        <v>3.4200035801863001E-3</v>
      </c>
      <c r="H1863">
        <v>1.7100017900931901E-2</v>
      </c>
      <c r="I1863">
        <v>0</v>
      </c>
      <c r="J1863">
        <v>150</v>
      </c>
      <c r="K1863">
        <v>1</v>
      </c>
      <c r="L1863">
        <v>154000</v>
      </c>
      <c r="M1863" t="b">
        <v>0</v>
      </c>
    </row>
    <row r="1864" spans="1:13">
      <c r="A1864" t="s">
        <v>1611</v>
      </c>
      <c r="B1864" t="s">
        <v>792</v>
      </c>
      <c r="C1864" t="s">
        <v>792</v>
      </c>
      <c r="D1864">
        <v>73</v>
      </c>
      <c r="E1864">
        <v>73</v>
      </c>
      <c r="F1864">
        <v>6.9534444532568407E-2</v>
      </c>
      <c r="G1864">
        <v>3.4767222266283999E-3</v>
      </c>
      <c r="H1864">
        <v>1.7383611133142102E-2</v>
      </c>
      <c r="I1864">
        <v>0</v>
      </c>
      <c r="J1864">
        <v>150</v>
      </c>
      <c r="K1864">
        <v>1</v>
      </c>
      <c r="L1864">
        <v>154000</v>
      </c>
      <c r="M1864" t="b">
        <v>0</v>
      </c>
    </row>
    <row r="1865" spans="1:13">
      <c r="A1865" t="s">
        <v>1611</v>
      </c>
      <c r="B1865" t="s">
        <v>792</v>
      </c>
      <c r="C1865" t="s">
        <v>792</v>
      </c>
      <c r="D1865">
        <v>73</v>
      </c>
      <c r="E1865">
        <v>73</v>
      </c>
      <c r="F1865">
        <v>6.5348034238972702E-2</v>
      </c>
      <c r="G1865">
        <v>3.2674017119486E-3</v>
      </c>
      <c r="H1865">
        <v>1.6337008559743099E-2</v>
      </c>
      <c r="I1865">
        <v>0</v>
      </c>
      <c r="J1865">
        <v>150</v>
      </c>
      <c r="K1865">
        <v>1</v>
      </c>
      <c r="L1865">
        <v>154000</v>
      </c>
      <c r="M1865" t="b">
        <v>0</v>
      </c>
    </row>
    <row r="1866" spans="1:13">
      <c r="A1866" t="s">
        <v>1611</v>
      </c>
      <c r="B1866" t="s">
        <v>792</v>
      </c>
      <c r="C1866" t="s">
        <v>792</v>
      </c>
      <c r="D1866">
        <v>73</v>
      </c>
      <c r="E1866">
        <v>73</v>
      </c>
      <c r="F1866">
        <v>6.5302272628643895E-2</v>
      </c>
      <c r="G1866">
        <v>3.2651136314320998E-3</v>
      </c>
      <c r="H1866">
        <v>1.6325568157160901E-2</v>
      </c>
      <c r="I1866">
        <v>0</v>
      </c>
      <c r="J1866">
        <v>150</v>
      </c>
      <c r="K1866">
        <v>1</v>
      </c>
      <c r="L1866">
        <v>154000</v>
      </c>
      <c r="M1866" t="b">
        <v>0</v>
      </c>
    </row>
    <row r="1867" spans="1:13">
      <c r="A1867" t="s">
        <v>1896</v>
      </c>
      <c r="B1867" t="s">
        <v>1067</v>
      </c>
      <c r="C1867" t="s">
        <v>1067</v>
      </c>
      <c r="D1867">
        <v>348</v>
      </c>
      <c r="E1867">
        <v>348</v>
      </c>
      <c r="F1867">
        <v>3.6326467748430851</v>
      </c>
      <c r="G1867">
        <v>0.1816323387421542</v>
      </c>
      <c r="H1867">
        <v>0.90816169371077116</v>
      </c>
      <c r="I1867">
        <v>0</v>
      </c>
      <c r="J1867">
        <v>150</v>
      </c>
      <c r="K1867">
        <v>1</v>
      </c>
      <c r="L1867">
        <v>154000</v>
      </c>
      <c r="M1867" t="b">
        <v>0</v>
      </c>
    </row>
    <row r="1868" spans="1:13">
      <c r="A1868" t="s">
        <v>1897</v>
      </c>
      <c r="B1868" t="s">
        <v>1067</v>
      </c>
      <c r="C1868" t="s">
        <v>751</v>
      </c>
      <c r="D1868">
        <v>348</v>
      </c>
      <c r="E1868">
        <v>32</v>
      </c>
      <c r="F1868">
        <v>13.12314643290464</v>
      </c>
      <c r="G1868">
        <v>0.65615732164523211</v>
      </c>
      <c r="H1868">
        <v>3.2807866082261601</v>
      </c>
      <c r="I1868">
        <v>0</v>
      </c>
      <c r="J1868">
        <v>150</v>
      </c>
      <c r="K1868">
        <v>1</v>
      </c>
      <c r="L1868">
        <v>154000</v>
      </c>
      <c r="M1868" t="b">
        <v>0</v>
      </c>
    </row>
    <row r="1869" spans="1:13">
      <c r="A1869" t="s">
        <v>1898</v>
      </c>
      <c r="B1869" t="s">
        <v>836</v>
      </c>
      <c r="C1869" t="s">
        <v>836</v>
      </c>
      <c r="D1869">
        <v>117</v>
      </c>
      <c r="E1869">
        <v>117</v>
      </c>
      <c r="F1869">
        <v>0.2148433674520725</v>
      </c>
      <c r="G1869">
        <v>1.0742168372603601E-2</v>
      </c>
      <c r="H1869">
        <v>5.3710841863018097E-2</v>
      </c>
      <c r="I1869">
        <v>0</v>
      </c>
      <c r="J1869">
        <v>150</v>
      </c>
      <c r="K1869">
        <v>1</v>
      </c>
      <c r="L1869">
        <v>154000</v>
      </c>
      <c r="M1869" t="b">
        <v>0</v>
      </c>
    </row>
    <row r="1870" spans="1:13">
      <c r="A1870" t="s">
        <v>1898</v>
      </c>
      <c r="B1870" t="s">
        <v>836</v>
      </c>
      <c r="C1870" t="s">
        <v>836</v>
      </c>
      <c r="D1870">
        <v>117</v>
      </c>
      <c r="E1870">
        <v>117</v>
      </c>
      <c r="F1870">
        <v>0.19072100784659829</v>
      </c>
      <c r="G1870">
        <v>9.5360503923299002E-3</v>
      </c>
      <c r="H1870">
        <v>4.7680251961649503E-2</v>
      </c>
      <c r="I1870">
        <v>0</v>
      </c>
      <c r="J1870">
        <v>150</v>
      </c>
      <c r="K1870">
        <v>1</v>
      </c>
      <c r="L1870">
        <v>154000</v>
      </c>
      <c r="M1870" t="b">
        <v>0</v>
      </c>
    </row>
    <row r="1871" spans="1:13">
      <c r="A1871" t="s">
        <v>1898</v>
      </c>
      <c r="B1871" t="s">
        <v>836</v>
      </c>
      <c r="C1871" t="s">
        <v>836</v>
      </c>
      <c r="D1871">
        <v>117</v>
      </c>
      <c r="E1871">
        <v>117</v>
      </c>
      <c r="F1871">
        <v>4.0709358547101688</v>
      </c>
      <c r="G1871">
        <v>0.20354679273550841</v>
      </c>
      <c r="H1871">
        <v>1.017733963677542</v>
      </c>
      <c r="I1871">
        <v>0</v>
      </c>
      <c r="J1871">
        <v>150</v>
      </c>
      <c r="K1871">
        <v>1</v>
      </c>
      <c r="L1871">
        <v>154000</v>
      </c>
      <c r="M1871" t="b">
        <v>0</v>
      </c>
    </row>
    <row r="1872" spans="1:13">
      <c r="A1872" t="s">
        <v>1899</v>
      </c>
      <c r="B1872" t="s">
        <v>970</v>
      </c>
      <c r="C1872" t="s">
        <v>1067</v>
      </c>
      <c r="D1872">
        <v>251</v>
      </c>
      <c r="E1872">
        <v>348</v>
      </c>
      <c r="F1872">
        <v>28.395345294530401</v>
      </c>
      <c r="G1872">
        <v>1.41976726472652</v>
      </c>
      <c r="H1872">
        <v>7.0988363236326002</v>
      </c>
      <c r="I1872">
        <v>0</v>
      </c>
      <c r="J1872">
        <v>150</v>
      </c>
      <c r="K1872">
        <v>1</v>
      </c>
      <c r="L1872">
        <v>154000</v>
      </c>
      <c r="M1872" t="b">
        <v>0</v>
      </c>
    </row>
    <row r="1873" spans="1:13">
      <c r="A1873" t="s">
        <v>1545</v>
      </c>
      <c r="B1873" t="s">
        <v>970</v>
      </c>
      <c r="C1873" t="s">
        <v>970</v>
      </c>
      <c r="D1873">
        <v>251</v>
      </c>
      <c r="E1873">
        <v>251</v>
      </c>
      <c r="F1873">
        <v>6.5296971553741104E-2</v>
      </c>
      <c r="G1873">
        <v>3.2648485776870001E-3</v>
      </c>
      <c r="H1873">
        <v>1.63242428884352E-2</v>
      </c>
      <c r="I1873">
        <v>0</v>
      </c>
      <c r="J1873">
        <v>150</v>
      </c>
      <c r="K1873">
        <v>1</v>
      </c>
      <c r="L1873">
        <v>154000</v>
      </c>
      <c r="M1873" t="b">
        <v>0</v>
      </c>
    </row>
    <row r="1874" spans="1:13">
      <c r="A1874" t="s">
        <v>1545</v>
      </c>
      <c r="B1874" t="s">
        <v>970</v>
      </c>
      <c r="C1874" t="s">
        <v>970</v>
      </c>
      <c r="D1874">
        <v>251</v>
      </c>
      <c r="E1874">
        <v>251</v>
      </c>
      <c r="F1874">
        <v>5.7474672410265402E-2</v>
      </c>
      <c r="G1874">
        <v>2.8737336205132001E-3</v>
      </c>
      <c r="H1874">
        <v>1.43686681025663E-2</v>
      </c>
      <c r="I1874">
        <v>0</v>
      </c>
      <c r="J1874">
        <v>150</v>
      </c>
      <c r="K1874">
        <v>1</v>
      </c>
      <c r="L1874">
        <v>154000</v>
      </c>
      <c r="M1874" t="b">
        <v>0</v>
      </c>
    </row>
    <row r="1875" spans="1:13">
      <c r="A1875" t="s">
        <v>1545</v>
      </c>
      <c r="B1875" t="s">
        <v>970</v>
      </c>
      <c r="C1875" t="s">
        <v>970</v>
      </c>
      <c r="D1875">
        <v>251</v>
      </c>
      <c r="E1875">
        <v>251</v>
      </c>
      <c r="F1875">
        <v>5.1526129459128302E-2</v>
      </c>
      <c r="G1875">
        <v>2.5763064729564002E-3</v>
      </c>
      <c r="H1875">
        <v>1.2881532364782001E-2</v>
      </c>
      <c r="I1875">
        <v>0</v>
      </c>
      <c r="J1875">
        <v>150</v>
      </c>
      <c r="K1875">
        <v>1</v>
      </c>
      <c r="L1875">
        <v>154000</v>
      </c>
      <c r="M1875" t="b">
        <v>0</v>
      </c>
    </row>
    <row r="1876" spans="1:13">
      <c r="A1876" t="s">
        <v>1545</v>
      </c>
      <c r="B1876" t="s">
        <v>970</v>
      </c>
      <c r="C1876" t="s">
        <v>970</v>
      </c>
      <c r="D1876">
        <v>251</v>
      </c>
      <c r="E1876">
        <v>251</v>
      </c>
      <c r="F1876">
        <v>4.9893759171029901E-2</v>
      </c>
      <c r="G1876">
        <v>2.4946879585513999E-3</v>
      </c>
      <c r="H1876">
        <v>1.2473439792757401E-2</v>
      </c>
      <c r="I1876">
        <v>0</v>
      </c>
      <c r="J1876">
        <v>150</v>
      </c>
      <c r="K1876">
        <v>1</v>
      </c>
      <c r="L1876">
        <v>154000</v>
      </c>
      <c r="M1876" t="b">
        <v>0</v>
      </c>
    </row>
    <row r="1877" spans="1:13">
      <c r="A1877" t="s">
        <v>1900</v>
      </c>
      <c r="B1877" t="s">
        <v>1127</v>
      </c>
      <c r="C1877" t="s">
        <v>1127</v>
      </c>
      <c r="D1877">
        <v>408</v>
      </c>
      <c r="E1877">
        <v>408</v>
      </c>
      <c r="F1877">
        <v>6.8771911234293298E-2</v>
      </c>
      <c r="G1877">
        <v>3.4385955617146002E-3</v>
      </c>
      <c r="H1877">
        <v>1.71929778085733E-2</v>
      </c>
      <c r="I1877">
        <v>0</v>
      </c>
      <c r="J1877">
        <v>150</v>
      </c>
      <c r="K1877">
        <v>1</v>
      </c>
      <c r="L1877">
        <v>154000</v>
      </c>
      <c r="M1877" t="b">
        <v>0</v>
      </c>
    </row>
    <row r="1878" spans="1:13">
      <c r="A1878" t="s">
        <v>1900</v>
      </c>
      <c r="B1878" t="s">
        <v>1127</v>
      </c>
      <c r="C1878" t="s">
        <v>1127</v>
      </c>
      <c r="D1878">
        <v>408</v>
      </c>
      <c r="E1878">
        <v>408</v>
      </c>
      <c r="F1878">
        <v>6.9294316471075201E-2</v>
      </c>
      <c r="G1878">
        <v>3.4647158235536998E-3</v>
      </c>
      <c r="H1878">
        <v>1.73235791177688E-2</v>
      </c>
      <c r="I1878">
        <v>0</v>
      </c>
      <c r="J1878">
        <v>150</v>
      </c>
      <c r="K1878">
        <v>1</v>
      </c>
      <c r="L1878">
        <v>154000</v>
      </c>
      <c r="M1878" t="b">
        <v>0</v>
      </c>
    </row>
    <row r="1879" spans="1:13">
      <c r="A1879" t="s">
        <v>1900</v>
      </c>
      <c r="B1879" t="s">
        <v>1127</v>
      </c>
      <c r="C1879" t="s">
        <v>1127</v>
      </c>
      <c r="D1879">
        <v>408</v>
      </c>
      <c r="E1879">
        <v>408</v>
      </c>
      <c r="F1879">
        <v>6.5679713941964493E-2</v>
      </c>
      <c r="G1879">
        <v>3.2839856970982E-3</v>
      </c>
      <c r="H1879">
        <v>1.6419928485491099E-2</v>
      </c>
      <c r="I1879">
        <v>0</v>
      </c>
      <c r="J1879">
        <v>150</v>
      </c>
      <c r="K1879">
        <v>1</v>
      </c>
      <c r="L1879">
        <v>154000</v>
      </c>
      <c r="M1879" t="b">
        <v>0</v>
      </c>
    </row>
    <row r="1880" spans="1:13">
      <c r="A1880" t="s">
        <v>1900</v>
      </c>
      <c r="B1880" t="s">
        <v>1127</v>
      </c>
      <c r="C1880" t="s">
        <v>1127</v>
      </c>
      <c r="D1880">
        <v>408</v>
      </c>
      <c r="E1880">
        <v>408</v>
      </c>
      <c r="F1880">
        <v>6.5848212574541903E-2</v>
      </c>
      <c r="G1880">
        <v>3.2924106287270001E-3</v>
      </c>
      <c r="H1880">
        <v>1.64620531436354E-2</v>
      </c>
      <c r="I1880">
        <v>0</v>
      </c>
      <c r="J1880">
        <v>150</v>
      </c>
      <c r="K1880">
        <v>1</v>
      </c>
      <c r="L1880">
        <v>154000</v>
      </c>
      <c r="M1880" t="b">
        <v>0</v>
      </c>
    </row>
    <row r="1881" spans="1:13">
      <c r="A1881" t="s">
        <v>1901</v>
      </c>
      <c r="B1881" t="s">
        <v>980</v>
      </c>
      <c r="C1881" t="s">
        <v>1127</v>
      </c>
      <c r="D1881">
        <v>261</v>
      </c>
      <c r="E1881">
        <v>408</v>
      </c>
      <c r="F1881">
        <v>6.4336285181802957</v>
      </c>
      <c r="G1881">
        <v>0.32168142590901477</v>
      </c>
      <c r="H1881">
        <v>1.6084071295450739</v>
      </c>
      <c r="I1881">
        <v>0</v>
      </c>
      <c r="J1881">
        <v>150</v>
      </c>
      <c r="K1881">
        <v>1</v>
      </c>
      <c r="L1881">
        <v>154000</v>
      </c>
      <c r="M1881" t="b">
        <v>0</v>
      </c>
    </row>
    <row r="1882" spans="1:13">
      <c r="A1882" t="s">
        <v>1902</v>
      </c>
      <c r="B1882" t="s">
        <v>836</v>
      </c>
      <c r="C1882" t="s">
        <v>980</v>
      </c>
      <c r="D1882">
        <v>117</v>
      </c>
      <c r="E1882">
        <v>261</v>
      </c>
      <c r="F1882">
        <v>12.93478943221135</v>
      </c>
      <c r="G1882">
        <v>0.64673947161056744</v>
      </c>
      <c r="H1882">
        <v>3.233697358052837</v>
      </c>
      <c r="I1882">
        <v>0</v>
      </c>
      <c r="J1882">
        <v>150</v>
      </c>
      <c r="K1882">
        <v>1</v>
      </c>
      <c r="L1882">
        <v>154000</v>
      </c>
      <c r="M1882" t="b">
        <v>0</v>
      </c>
    </row>
    <row r="1883" spans="1:13">
      <c r="A1883" t="s">
        <v>1271</v>
      </c>
      <c r="B1883" t="s">
        <v>811</v>
      </c>
      <c r="C1883" t="s">
        <v>811</v>
      </c>
      <c r="D1883">
        <v>92</v>
      </c>
      <c r="E1883">
        <v>92</v>
      </c>
      <c r="F1883">
        <v>2.4102299830767799E-2</v>
      </c>
      <c r="G1883">
        <v>1.2051149915383E-3</v>
      </c>
      <c r="H1883">
        <v>6.0255749576919003E-3</v>
      </c>
      <c r="I1883">
        <v>0</v>
      </c>
      <c r="J1883">
        <v>150</v>
      </c>
      <c r="K1883">
        <v>1</v>
      </c>
      <c r="L1883">
        <v>154000</v>
      </c>
      <c r="M1883" t="b">
        <v>0</v>
      </c>
    </row>
    <row r="1884" spans="1:13">
      <c r="A1884" t="s">
        <v>1271</v>
      </c>
      <c r="B1884" t="s">
        <v>811</v>
      </c>
      <c r="C1884" t="s">
        <v>811</v>
      </c>
      <c r="D1884">
        <v>92</v>
      </c>
      <c r="E1884">
        <v>92</v>
      </c>
      <c r="F1884">
        <v>1.46296862885872E-2</v>
      </c>
      <c r="G1884">
        <v>7.314843144293E-4</v>
      </c>
      <c r="H1884">
        <v>3.6574215721468001E-3</v>
      </c>
      <c r="I1884">
        <v>0</v>
      </c>
      <c r="J1884">
        <v>150</v>
      </c>
      <c r="K1884">
        <v>1</v>
      </c>
      <c r="L1884">
        <v>154000</v>
      </c>
      <c r="M1884" t="b">
        <v>0</v>
      </c>
    </row>
    <row r="1885" spans="1:13">
      <c r="A1885" t="s">
        <v>1271</v>
      </c>
      <c r="B1885" t="s">
        <v>811</v>
      </c>
      <c r="C1885" t="s">
        <v>811</v>
      </c>
      <c r="D1885">
        <v>92</v>
      </c>
      <c r="E1885">
        <v>92</v>
      </c>
      <c r="F1885">
        <v>2.8134372774941699E-2</v>
      </c>
      <c r="G1885">
        <v>1.4067186387469999E-3</v>
      </c>
      <c r="H1885">
        <v>7.0335931937354004E-3</v>
      </c>
      <c r="I1885">
        <v>0</v>
      </c>
      <c r="J1885">
        <v>150</v>
      </c>
      <c r="K1885">
        <v>1</v>
      </c>
      <c r="L1885">
        <v>154000</v>
      </c>
      <c r="M1885" t="b">
        <v>0</v>
      </c>
    </row>
    <row r="1886" spans="1:13">
      <c r="A1886" t="s">
        <v>1271</v>
      </c>
      <c r="B1886" t="s">
        <v>811</v>
      </c>
      <c r="C1886" t="s">
        <v>811</v>
      </c>
      <c r="D1886">
        <v>92</v>
      </c>
      <c r="E1886">
        <v>92</v>
      </c>
      <c r="F1886">
        <v>2.0632795132946798E-2</v>
      </c>
      <c r="G1886">
        <v>1.0316397566472999E-3</v>
      </c>
      <c r="H1886">
        <v>5.1581987832366996E-3</v>
      </c>
      <c r="I1886">
        <v>0</v>
      </c>
      <c r="J1886">
        <v>150</v>
      </c>
      <c r="K1886">
        <v>1</v>
      </c>
      <c r="L1886">
        <v>154000</v>
      </c>
      <c r="M1886" t="b">
        <v>0</v>
      </c>
    </row>
    <row r="1887" spans="1:13">
      <c r="A1887" t="s">
        <v>1271</v>
      </c>
      <c r="B1887" t="s">
        <v>811</v>
      </c>
      <c r="C1887" t="s">
        <v>811</v>
      </c>
      <c r="D1887">
        <v>92</v>
      </c>
      <c r="E1887">
        <v>92</v>
      </c>
      <c r="F1887">
        <v>4.5212031793961799E-2</v>
      </c>
      <c r="G1887">
        <v>2.2606015896980002E-3</v>
      </c>
      <c r="H1887">
        <v>1.1303007948490399E-2</v>
      </c>
      <c r="I1887">
        <v>0</v>
      </c>
      <c r="J1887">
        <v>150</v>
      </c>
      <c r="K1887">
        <v>1</v>
      </c>
      <c r="L1887">
        <v>154000</v>
      </c>
      <c r="M1887" t="b">
        <v>0</v>
      </c>
    </row>
    <row r="1888" spans="1:13">
      <c r="A1888" t="s">
        <v>1271</v>
      </c>
      <c r="B1888" t="s">
        <v>811</v>
      </c>
      <c r="C1888" t="s">
        <v>811</v>
      </c>
      <c r="D1888">
        <v>92</v>
      </c>
      <c r="E1888">
        <v>92</v>
      </c>
      <c r="F1888">
        <v>3.0668472335357001E-2</v>
      </c>
      <c r="G1888">
        <v>1.5334236167677999E-3</v>
      </c>
      <c r="H1888">
        <v>7.6671180838392E-3</v>
      </c>
      <c r="I1888">
        <v>0</v>
      </c>
      <c r="J1888">
        <v>150</v>
      </c>
      <c r="K1888">
        <v>1</v>
      </c>
      <c r="L1888">
        <v>154000</v>
      </c>
      <c r="M1888" t="b">
        <v>0</v>
      </c>
    </row>
    <row r="1889" spans="1:13">
      <c r="A1889" t="s">
        <v>1271</v>
      </c>
      <c r="B1889" t="s">
        <v>811</v>
      </c>
      <c r="C1889" t="s">
        <v>811</v>
      </c>
      <c r="D1889">
        <v>92</v>
      </c>
      <c r="E1889">
        <v>92</v>
      </c>
      <c r="F1889">
        <v>4.3322866211929503E-2</v>
      </c>
      <c r="G1889">
        <v>2.1661433105963999E-3</v>
      </c>
      <c r="H1889">
        <v>1.0830716552982299E-2</v>
      </c>
      <c r="I1889">
        <v>0</v>
      </c>
      <c r="J1889">
        <v>150</v>
      </c>
      <c r="K1889">
        <v>1</v>
      </c>
      <c r="L1889">
        <v>154000</v>
      </c>
      <c r="M1889" t="b">
        <v>0</v>
      </c>
    </row>
    <row r="1890" spans="1:13">
      <c r="A1890" t="s">
        <v>1271</v>
      </c>
      <c r="B1890" t="s">
        <v>811</v>
      </c>
      <c r="C1890" t="s">
        <v>811</v>
      </c>
      <c r="D1890">
        <v>92</v>
      </c>
      <c r="E1890">
        <v>92</v>
      </c>
      <c r="F1890">
        <v>2.8916769681472099E-2</v>
      </c>
      <c r="G1890">
        <v>1.4458384840736001E-3</v>
      </c>
      <c r="H1890">
        <v>7.2291924203679997E-3</v>
      </c>
      <c r="I1890">
        <v>0</v>
      </c>
      <c r="J1890">
        <v>150</v>
      </c>
      <c r="K1890">
        <v>1</v>
      </c>
      <c r="L1890">
        <v>154000</v>
      </c>
      <c r="M1890" t="b">
        <v>0</v>
      </c>
    </row>
    <row r="1891" spans="1:13">
      <c r="A1891" t="s">
        <v>1271</v>
      </c>
      <c r="B1891" t="s">
        <v>811</v>
      </c>
      <c r="C1891" t="s">
        <v>811</v>
      </c>
      <c r="D1891">
        <v>92</v>
      </c>
      <c r="E1891">
        <v>92</v>
      </c>
      <c r="F1891">
        <v>3.4586057639497469</v>
      </c>
      <c r="G1891">
        <v>0.17293028819748729</v>
      </c>
      <c r="H1891">
        <v>0.86465144098743674</v>
      </c>
      <c r="I1891">
        <v>0</v>
      </c>
      <c r="J1891">
        <v>150</v>
      </c>
      <c r="K1891">
        <v>1</v>
      </c>
      <c r="L1891">
        <v>154000</v>
      </c>
      <c r="M1891" t="b">
        <v>0</v>
      </c>
    </row>
    <row r="1892" spans="1:13">
      <c r="A1892" t="s">
        <v>1271</v>
      </c>
      <c r="B1892" t="s">
        <v>811</v>
      </c>
      <c r="C1892" t="s">
        <v>811</v>
      </c>
      <c r="D1892">
        <v>92</v>
      </c>
      <c r="E1892">
        <v>92</v>
      </c>
      <c r="F1892">
        <v>2.7507246814739001E-2</v>
      </c>
      <c r="G1892">
        <v>1.3753623407369E-3</v>
      </c>
      <c r="H1892">
        <v>6.8768117036847E-3</v>
      </c>
      <c r="I1892">
        <v>0</v>
      </c>
      <c r="J1892">
        <v>150</v>
      </c>
      <c r="K1892">
        <v>1</v>
      </c>
      <c r="L1892">
        <v>154000</v>
      </c>
      <c r="M1892" t="b">
        <v>0</v>
      </c>
    </row>
    <row r="1893" spans="1:13">
      <c r="A1893" t="s">
        <v>1271</v>
      </c>
      <c r="B1893" t="s">
        <v>811</v>
      </c>
      <c r="C1893" t="s">
        <v>811</v>
      </c>
      <c r="D1893">
        <v>92</v>
      </c>
      <c r="E1893">
        <v>92</v>
      </c>
      <c r="F1893">
        <v>2.49859619271929E-2</v>
      </c>
      <c r="G1893">
        <v>1.2492980963596E-3</v>
      </c>
      <c r="H1893">
        <v>6.2464904817981998E-3</v>
      </c>
      <c r="I1893">
        <v>0</v>
      </c>
      <c r="J1893">
        <v>150</v>
      </c>
      <c r="K1893">
        <v>1</v>
      </c>
      <c r="L1893">
        <v>154000</v>
      </c>
      <c r="M1893" t="b">
        <v>0</v>
      </c>
    </row>
    <row r="1894" spans="1:13">
      <c r="A1894" t="s">
        <v>1271</v>
      </c>
      <c r="B1894" t="s">
        <v>811</v>
      </c>
      <c r="C1894" t="s">
        <v>811</v>
      </c>
      <c r="D1894">
        <v>92</v>
      </c>
      <c r="E1894">
        <v>92</v>
      </c>
      <c r="F1894">
        <v>2.4750045642808499E-2</v>
      </c>
      <c r="G1894">
        <v>1.2375022821403999E-3</v>
      </c>
      <c r="H1894">
        <v>6.1875114107020996E-3</v>
      </c>
      <c r="I1894">
        <v>0</v>
      </c>
      <c r="J1894">
        <v>150</v>
      </c>
      <c r="K1894">
        <v>1</v>
      </c>
      <c r="L1894">
        <v>154000</v>
      </c>
      <c r="M1894" t="b">
        <v>0</v>
      </c>
    </row>
    <row r="1895" spans="1:13">
      <c r="A1895" t="s">
        <v>1271</v>
      </c>
      <c r="B1895" t="s">
        <v>811</v>
      </c>
      <c r="C1895" t="s">
        <v>811</v>
      </c>
      <c r="D1895">
        <v>92</v>
      </c>
      <c r="E1895">
        <v>92</v>
      </c>
      <c r="F1895">
        <v>2.7201326263319899E-2</v>
      </c>
      <c r="G1895">
        <v>1.3600663131658999E-3</v>
      </c>
      <c r="H1895">
        <v>6.8003315658299E-3</v>
      </c>
      <c r="I1895">
        <v>0</v>
      </c>
      <c r="J1895">
        <v>150</v>
      </c>
      <c r="K1895">
        <v>1</v>
      </c>
      <c r="L1895">
        <v>154000</v>
      </c>
      <c r="M1895" t="b">
        <v>0</v>
      </c>
    </row>
    <row r="1896" spans="1:13">
      <c r="A1896" t="s">
        <v>1171</v>
      </c>
      <c r="B1896" t="s">
        <v>752</v>
      </c>
      <c r="C1896" t="s">
        <v>752</v>
      </c>
      <c r="D1896">
        <v>33</v>
      </c>
      <c r="E1896">
        <v>33</v>
      </c>
      <c r="F1896">
        <v>3.2545633504867499E-2</v>
      </c>
      <c r="G1896">
        <v>1.6272816752433E-3</v>
      </c>
      <c r="H1896">
        <v>8.1364083762168003E-3</v>
      </c>
      <c r="I1896">
        <v>0</v>
      </c>
      <c r="J1896">
        <v>800</v>
      </c>
      <c r="K1896">
        <v>1</v>
      </c>
      <c r="L1896">
        <v>345000</v>
      </c>
      <c r="M1896" t="b">
        <v>0</v>
      </c>
    </row>
    <row r="1897" spans="1:13">
      <c r="A1897" t="s">
        <v>1171</v>
      </c>
      <c r="B1897" t="s">
        <v>752</v>
      </c>
      <c r="C1897" t="s">
        <v>752</v>
      </c>
      <c r="D1897">
        <v>33</v>
      </c>
      <c r="E1897">
        <v>33</v>
      </c>
      <c r="F1897">
        <v>3.1929238268618799E-2</v>
      </c>
      <c r="G1897">
        <v>1.5964619134308999E-3</v>
      </c>
      <c r="H1897">
        <v>7.9823095671546999E-3</v>
      </c>
      <c r="I1897">
        <v>0</v>
      </c>
      <c r="J1897">
        <v>800</v>
      </c>
      <c r="K1897">
        <v>1</v>
      </c>
      <c r="L1897">
        <v>345000</v>
      </c>
      <c r="M1897" t="b">
        <v>0</v>
      </c>
    </row>
    <row r="1898" spans="1:13">
      <c r="A1898" t="s">
        <v>1171</v>
      </c>
      <c r="B1898" t="s">
        <v>752</v>
      </c>
      <c r="C1898" t="s">
        <v>752</v>
      </c>
      <c r="D1898">
        <v>33</v>
      </c>
      <c r="E1898">
        <v>33</v>
      </c>
      <c r="F1898">
        <v>4.9301856813725897E-2</v>
      </c>
      <c r="G1898">
        <v>2.4650928406861998E-3</v>
      </c>
      <c r="H1898">
        <v>1.23254642034314E-2</v>
      </c>
      <c r="I1898">
        <v>0</v>
      </c>
      <c r="J1898">
        <v>800</v>
      </c>
      <c r="K1898">
        <v>1</v>
      </c>
      <c r="L1898">
        <v>345000</v>
      </c>
      <c r="M1898" t="b">
        <v>0</v>
      </c>
    </row>
    <row r="1899" spans="1:13">
      <c r="A1899" t="s">
        <v>1171</v>
      </c>
      <c r="B1899" t="s">
        <v>752</v>
      </c>
      <c r="C1899" t="s">
        <v>752</v>
      </c>
      <c r="D1899">
        <v>33</v>
      </c>
      <c r="E1899">
        <v>33</v>
      </c>
      <c r="F1899">
        <v>4.4242781568795103E-2</v>
      </c>
      <c r="G1899">
        <v>2.2121390784397002E-3</v>
      </c>
      <c r="H1899">
        <v>1.1060695392198699E-2</v>
      </c>
      <c r="I1899">
        <v>0</v>
      </c>
      <c r="J1899">
        <v>800</v>
      </c>
      <c r="K1899">
        <v>1</v>
      </c>
      <c r="L1899">
        <v>345000</v>
      </c>
      <c r="M1899" t="b">
        <v>0</v>
      </c>
    </row>
    <row r="1900" spans="1:13">
      <c r="A1900" t="s">
        <v>1171</v>
      </c>
      <c r="B1900" t="s">
        <v>752</v>
      </c>
      <c r="C1900" t="s">
        <v>752</v>
      </c>
      <c r="D1900">
        <v>33</v>
      </c>
      <c r="E1900">
        <v>33</v>
      </c>
      <c r="F1900">
        <v>4.7985067674118503E-2</v>
      </c>
      <c r="G1900">
        <v>2.3992533837059E-3</v>
      </c>
      <c r="H1900">
        <v>1.19962669185296E-2</v>
      </c>
      <c r="I1900">
        <v>0</v>
      </c>
      <c r="J1900">
        <v>800</v>
      </c>
      <c r="K1900">
        <v>1</v>
      </c>
      <c r="L1900">
        <v>345000</v>
      </c>
      <c r="M1900" t="b">
        <v>0</v>
      </c>
    </row>
    <row r="1901" spans="1:13">
      <c r="A1901" t="s">
        <v>1171</v>
      </c>
      <c r="B1901" t="s">
        <v>752</v>
      </c>
      <c r="C1901" t="s">
        <v>752</v>
      </c>
      <c r="D1901">
        <v>33</v>
      </c>
      <c r="E1901">
        <v>33</v>
      </c>
      <c r="F1901">
        <v>4.6356688587080197E-2</v>
      </c>
      <c r="G1901">
        <v>2.3178344293539998E-3</v>
      </c>
      <c r="H1901">
        <v>1.1589172146770001E-2</v>
      </c>
      <c r="I1901">
        <v>0</v>
      </c>
      <c r="J1901">
        <v>800</v>
      </c>
      <c r="K1901">
        <v>1</v>
      </c>
      <c r="L1901">
        <v>345000</v>
      </c>
      <c r="M1901" t="b">
        <v>0</v>
      </c>
    </row>
    <row r="1902" spans="1:13">
      <c r="A1902" t="s">
        <v>1171</v>
      </c>
      <c r="B1902" t="s">
        <v>752</v>
      </c>
      <c r="C1902" t="s">
        <v>752</v>
      </c>
      <c r="D1902">
        <v>33</v>
      </c>
      <c r="E1902">
        <v>33</v>
      </c>
      <c r="F1902">
        <v>3.2245169445794301E-2</v>
      </c>
      <c r="G1902">
        <v>1.6122584722897001E-3</v>
      </c>
      <c r="H1902">
        <v>8.0612923614485008E-3</v>
      </c>
      <c r="I1902">
        <v>0</v>
      </c>
      <c r="J1902">
        <v>800</v>
      </c>
      <c r="K1902">
        <v>1</v>
      </c>
      <c r="L1902">
        <v>345000</v>
      </c>
      <c r="M1902" t="b">
        <v>0</v>
      </c>
    </row>
    <row r="1903" spans="1:13">
      <c r="A1903" t="s">
        <v>1171</v>
      </c>
      <c r="B1903" t="s">
        <v>752</v>
      </c>
      <c r="C1903" t="s">
        <v>752</v>
      </c>
      <c r="D1903">
        <v>33</v>
      </c>
      <c r="E1903">
        <v>33</v>
      </c>
      <c r="F1903">
        <v>4.1347897761006697E-2</v>
      </c>
      <c r="G1903">
        <v>2.0673948880503001E-3</v>
      </c>
      <c r="H1903">
        <v>1.03369744402516E-2</v>
      </c>
      <c r="I1903">
        <v>0</v>
      </c>
      <c r="J1903">
        <v>800</v>
      </c>
      <c r="K1903">
        <v>1</v>
      </c>
      <c r="L1903">
        <v>345000</v>
      </c>
      <c r="M1903" t="b">
        <v>0</v>
      </c>
    </row>
    <row r="1904" spans="1:13">
      <c r="A1904" t="s">
        <v>1171</v>
      </c>
      <c r="B1904" t="s">
        <v>752</v>
      </c>
      <c r="C1904" t="s">
        <v>752</v>
      </c>
      <c r="D1904">
        <v>33</v>
      </c>
      <c r="E1904">
        <v>33</v>
      </c>
      <c r="F1904">
        <v>0.1966429083187699</v>
      </c>
      <c r="G1904">
        <v>9.8321454159384994E-3</v>
      </c>
      <c r="H1904">
        <v>4.91607270796924E-2</v>
      </c>
      <c r="I1904">
        <v>0</v>
      </c>
      <c r="J1904">
        <v>800</v>
      </c>
      <c r="K1904">
        <v>1</v>
      </c>
      <c r="L1904">
        <v>345000</v>
      </c>
      <c r="M1904" t="b">
        <v>0</v>
      </c>
    </row>
    <row r="1905" spans="1:13">
      <c r="A1905" t="s">
        <v>1171</v>
      </c>
      <c r="B1905" t="s">
        <v>752</v>
      </c>
      <c r="C1905" t="s">
        <v>752</v>
      </c>
      <c r="D1905">
        <v>33</v>
      </c>
      <c r="E1905">
        <v>33</v>
      </c>
      <c r="F1905">
        <v>0.1862366058015264</v>
      </c>
      <c r="G1905">
        <v>9.3118302900762999E-3</v>
      </c>
      <c r="H1905">
        <v>4.65591514503816E-2</v>
      </c>
      <c r="I1905">
        <v>0</v>
      </c>
      <c r="J1905">
        <v>800</v>
      </c>
      <c r="K1905">
        <v>1</v>
      </c>
      <c r="L1905">
        <v>345000</v>
      </c>
      <c r="M1905" t="b">
        <v>0</v>
      </c>
    </row>
    <row r="1906" spans="1:13">
      <c r="A1906" t="s">
        <v>1171</v>
      </c>
      <c r="B1906" t="s">
        <v>752</v>
      </c>
      <c r="C1906" t="s">
        <v>752</v>
      </c>
      <c r="D1906">
        <v>33</v>
      </c>
      <c r="E1906">
        <v>33</v>
      </c>
      <c r="F1906">
        <v>0.17691148171115609</v>
      </c>
      <c r="G1906">
        <v>8.8455740855578006E-3</v>
      </c>
      <c r="H1906">
        <v>4.4227870427789001E-2</v>
      </c>
      <c r="I1906">
        <v>0</v>
      </c>
      <c r="J1906">
        <v>800</v>
      </c>
      <c r="K1906">
        <v>1</v>
      </c>
      <c r="L1906">
        <v>345000</v>
      </c>
      <c r="M1906" t="b">
        <v>0</v>
      </c>
    </row>
    <row r="1907" spans="1:13">
      <c r="A1907" t="s">
        <v>1171</v>
      </c>
      <c r="B1907" t="s">
        <v>752</v>
      </c>
      <c r="C1907" t="s">
        <v>752</v>
      </c>
      <c r="D1907">
        <v>33</v>
      </c>
      <c r="E1907">
        <v>33</v>
      </c>
      <c r="F1907">
        <v>0.1442378526585899</v>
      </c>
      <c r="G1907">
        <v>7.2118926329294E-3</v>
      </c>
      <c r="H1907">
        <v>3.60594631646474E-2</v>
      </c>
      <c r="I1907">
        <v>0</v>
      </c>
      <c r="J1907">
        <v>800</v>
      </c>
      <c r="K1907">
        <v>1</v>
      </c>
      <c r="L1907">
        <v>345000</v>
      </c>
      <c r="M1907" t="b">
        <v>0</v>
      </c>
    </row>
    <row r="1908" spans="1:13">
      <c r="A1908" t="s">
        <v>1171</v>
      </c>
      <c r="B1908" t="s">
        <v>752</v>
      </c>
      <c r="C1908" t="s">
        <v>752</v>
      </c>
      <c r="D1908">
        <v>33</v>
      </c>
      <c r="E1908">
        <v>33</v>
      </c>
      <c r="F1908">
        <v>0.135504050956165</v>
      </c>
      <c r="G1908">
        <v>6.7752025478082E-3</v>
      </c>
      <c r="H1908">
        <v>3.38760127390412E-2</v>
      </c>
      <c r="I1908">
        <v>0</v>
      </c>
      <c r="J1908">
        <v>800</v>
      </c>
      <c r="K1908">
        <v>1</v>
      </c>
      <c r="L1908">
        <v>345000</v>
      </c>
      <c r="M1908" t="b">
        <v>0</v>
      </c>
    </row>
    <row r="1909" spans="1:13">
      <c r="A1909" t="s">
        <v>1171</v>
      </c>
      <c r="B1909" t="s">
        <v>752</v>
      </c>
      <c r="C1909" t="s">
        <v>752</v>
      </c>
      <c r="D1909">
        <v>33</v>
      </c>
      <c r="E1909">
        <v>33</v>
      </c>
      <c r="F1909">
        <v>0.15376149225934099</v>
      </c>
      <c r="G1909">
        <v>7.6880746129669997E-3</v>
      </c>
      <c r="H1909">
        <v>3.84403730648352E-2</v>
      </c>
      <c r="I1909">
        <v>0</v>
      </c>
      <c r="J1909">
        <v>800</v>
      </c>
      <c r="K1909">
        <v>1</v>
      </c>
      <c r="L1909">
        <v>345000</v>
      </c>
      <c r="M1909" t="b">
        <v>0</v>
      </c>
    </row>
    <row r="1910" spans="1:13">
      <c r="A1910" t="s">
        <v>1171</v>
      </c>
      <c r="B1910" t="s">
        <v>752</v>
      </c>
      <c r="C1910" t="s">
        <v>752</v>
      </c>
      <c r="D1910">
        <v>33</v>
      </c>
      <c r="E1910">
        <v>33</v>
      </c>
      <c r="F1910">
        <v>9.7294873631457404E-2</v>
      </c>
      <c r="G1910">
        <v>4.8647436815728003E-3</v>
      </c>
      <c r="H1910">
        <v>2.4323718407864299E-2</v>
      </c>
      <c r="I1910">
        <v>0</v>
      </c>
      <c r="J1910">
        <v>800</v>
      </c>
      <c r="K1910">
        <v>1</v>
      </c>
      <c r="L1910">
        <v>345000</v>
      </c>
      <c r="M1910" t="b">
        <v>0</v>
      </c>
    </row>
    <row r="1911" spans="1:13">
      <c r="A1911" t="s">
        <v>1171</v>
      </c>
      <c r="B1911" t="s">
        <v>752</v>
      </c>
      <c r="C1911" t="s">
        <v>752</v>
      </c>
      <c r="D1911">
        <v>33</v>
      </c>
      <c r="E1911">
        <v>33</v>
      </c>
      <c r="F1911">
        <v>9.3644169623342599E-2</v>
      </c>
      <c r="G1911">
        <v>4.6822084811671003E-3</v>
      </c>
      <c r="H1911">
        <v>2.3411042405835601E-2</v>
      </c>
      <c r="I1911">
        <v>0</v>
      </c>
      <c r="J1911">
        <v>800</v>
      </c>
      <c r="K1911">
        <v>1</v>
      </c>
      <c r="L1911">
        <v>345000</v>
      </c>
      <c r="M1911" t="b">
        <v>0</v>
      </c>
    </row>
    <row r="1912" spans="1:13">
      <c r="A1912" t="s">
        <v>1171</v>
      </c>
      <c r="B1912" t="s">
        <v>752</v>
      </c>
      <c r="C1912" t="s">
        <v>752</v>
      </c>
      <c r="D1912">
        <v>33</v>
      </c>
      <c r="E1912">
        <v>33</v>
      </c>
      <c r="F1912">
        <v>9.3322247752720799E-2</v>
      </c>
      <c r="G1912">
        <v>4.6661123876359997E-3</v>
      </c>
      <c r="H1912">
        <v>2.33305619381802E-2</v>
      </c>
      <c r="I1912">
        <v>0</v>
      </c>
      <c r="J1912">
        <v>800</v>
      </c>
      <c r="K1912">
        <v>1</v>
      </c>
      <c r="L1912">
        <v>345000</v>
      </c>
      <c r="M1912" t="b">
        <v>0</v>
      </c>
    </row>
    <row r="1913" spans="1:13">
      <c r="A1913" t="s">
        <v>1171</v>
      </c>
      <c r="B1913" t="s">
        <v>752</v>
      </c>
      <c r="C1913" t="s">
        <v>752</v>
      </c>
      <c r="D1913">
        <v>33</v>
      </c>
      <c r="E1913">
        <v>33</v>
      </c>
      <c r="F1913">
        <v>0.14815140394156159</v>
      </c>
      <c r="G1913">
        <v>7.4075701970780002E-3</v>
      </c>
      <c r="H1913">
        <v>3.7037850985390398E-2</v>
      </c>
      <c r="I1913">
        <v>0</v>
      </c>
      <c r="J1913">
        <v>800</v>
      </c>
      <c r="K1913">
        <v>1</v>
      </c>
      <c r="L1913">
        <v>345000</v>
      </c>
      <c r="M1913" t="b">
        <v>0</v>
      </c>
    </row>
    <row r="1914" spans="1:13">
      <c r="A1914" t="s">
        <v>1171</v>
      </c>
      <c r="B1914" t="s">
        <v>752</v>
      </c>
      <c r="C1914" t="s">
        <v>752</v>
      </c>
      <c r="D1914">
        <v>33</v>
      </c>
      <c r="E1914">
        <v>33</v>
      </c>
      <c r="F1914">
        <v>0.1392389495184419</v>
      </c>
      <c r="G1914">
        <v>6.9619474759220002E-3</v>
      </c>
      <c r="H1914">
        <v>3.4809737379610399E-2</v>
      </c>
      <c r="I1914">
        <v>0</v>
      </c>
      <c r="J1914">
        <v>800</v>
      </c>
      <c r="K1914">
        <v>1</v>
      </c>
      <c r="L1914">
        <v>345000</v>
      </c>
      <c r="M1914" t="b">
        <v>0</v>
      </c>
    </row>
    <row r="1915" spans="1:13">
      <c r="A1915" t="s">
        <v>1171</v>
      </c>
      <c r="B1915" t="s">
        <v>752</v>
      </c>
      <c r="C1915" t="s">
        <v>752</v>
      </c>
      <c r="D1915">
        <v>33</v>
      </c>
      <c r="E1915">
        <v>33</v>
      </c>
      <c r="F1915">
        <v>0.22426815388317481</v>
      </c>
      <c r="G1915">
        <v>1.1213407694158699E-2</v>
      </c>
      <c r="H1915">
        <v>5.6067038470793702E-2</v>
      </c>
      <c r="I1915">
        <v>0</v>
      </c>
      <c r="J1915">
        <v>800</v>
      </c>
      <c r="K1915">
        <v>1</v>
      </c>
      <c r="L1915">
        <v>345000</v>
      </c>
      <c r="M1915" t="b">
        <v>0</v>
      </c>
    </row>
    <row r="1916" spans="1:13">
      <c r="A1916" t="s">
        <v>1171</v>
      </c>
      <c r="B1916" t="s">
        <v>752</v>
      </c>
      <c r="C1916" t="s">
        <v>752</v>
      </c>
      <c r="D1916">
        <v>33</v>
      </c>
      <c r="E1916">
        <v>33</v>
      </c>
      <c r="F1916">
        <v>0.41588853858798391</v>
      </c>
      <c r="G1916">
        <v>2.0794426929399201E-2</v>
      </c>
      <c r="H1916">
        <v>0.1039721346469959</v>
      </c>
      <c r="I1916">
        <v>0</v>
      </c>
      <c r="J1916">
        <v>800</v>
      </c>
      <c r="K1916">
        <v>1</v>
      </c>
      <c r="L1916">
        <v>345000</v>
      </c>
      <c r="M1916" t="b">
        <v>0</v>
      </c>
    </row>
    <row r="1917" spans="1:13">
      <c r="A1917" t="s">
        <v>1171</v>
      </c>
      <c r="B1917" t="s">
        <v>752</v>
      </c>
      <c r="C1917" t="s">
        <v>752</v>
      </c>
      <c r="D1917">
        <v>33</v>
      </c>
      <c r="E1917">
        <v>33</v>
      </c>
      <c r="F1917">
        <v>0.1053800614192401</v>
      </c>
      <c r="G1917">
        <v>5.2690030709619997E-3</v>
      </c>
      <c r="H1917">
        <v>2.634501535481E-2</v>
      </c>
      <c r="I1917">
        <v>0</v>
      </c>
      <c r="J1917">
        <v>800</v>
      </c>
      <c r="K1917">
        <v>1</v>
      </c>
      <c r="L1917">
        <v>345000</v>
      </c>
      <c r="M1917" t="b">
        <v>0</v>
      </c>
    </row>
    <row r="1918" spans="1:13">
      <c r="A1918" t="s">
        <v>1171</v>
      </c>
      <c r="B1918" t="s">
        <v>752</v>
      </c>
      <c r="C1918" t="s">
        <v>752</v>
      </c>
      <c r="D1918">
        <v>33</v>
      </c>
      <c r="E1918">
        <v>33</v>
      </c>
      <c r="F1918">
        <v>0.1027101000057689</v>
      </c>
      <c r="G1918">
        <v>5.1355050002883998E-3</v>
      </c>
      <c r="H1918">
        <v>2.56775250014422E-2</v>
      </c>
      <c r="I1918">
        <v>0</v>
      </c>
      <c r="J1918">
        <v>800</v>
      </c>
      <c r="K1918">
        <v>1</v>
      </c>
      <c r="L1918">
        <v>345000</v>
      </c>
      <c r="M1918" t="b">
        <v>0</v>
      </c>
    </row>
    <row r="1919" spans="1:13">
      <c r="A1919" t="s">
        <v>1171</v>
      </c>
      <c r="B1919" t="s">
        <v>752</v>
      </c>
      <c r="C1919" t="s">
        <v>752</v>
      </c>
      <c r="D1919">
        <v>33</v>
      </c>
      <c r="E1919">
        <v>33</v>
      </c>
      <c r="F1919">
        <v>0.1061148911622302</v>
      </c>
      <c r="G1919">
        <v>5.3057445581115E-3</v>
      </c>
      <c r="H1919">
        <v>2.6528722790557499E-2</v>
      </c>
      <c r="I1919">
        <v>0</v>
      </c>
      <c r="J1919">
        <v>800</v>
      </c>
      <c r="K1919">
        <v>1</v>
      </c>
      <c r="L1919">
        <v>345000</v>
      </c>
      <c r="M1919" t="b">
        <v>0</v>
      </c>
    </row>
    <row r="1920" spans="1:13">
      <c r="A1920" t="s">
        <v>1171</v>
      </c>
      <c r="B1920" t="s">
        <v>752</v>
      </c>
      <c r="C1920" t="s">
        <v>752</v>
      </c>
      <c r="D1920">
        <v>33</v>
      </c>
      <c r="E1920">
        <v>33</v>
      </c>
      <c r="F1920">
        <v>0.1013793043862217</v>
      </c>
      <c r="G1920">
        <v>5.0689652193109998E-3</v>
      </c>
      <c r="H1920">
        <v>2.53448260965554E-2</v>
      </c>
      <c r="I1920">
        <v>0</v>
      </c>
      <c r="J1920">
        <v>800</v>
      </c>
      <c r="K1920">
        <v>1</v>
      </c>
      <c r="L1920">
        <v>345000</v>
      </c>
      <c r="M1920" t="b">
        <v>0</v>
      </c>
    </row>
    <row r="1921" spans="1:13">
      <c r="A1921" t="s">
        <v>1171</v>
      </c>
      <c r="B1921" t="s">
        <v>752</v>
      </c>
      <c r="C1921" t="s">
        <v>752</v>
      </c>
      <c r="D1921">
        <v>33</v>
      </c>
      <c r="E1921">
        <v>33</v>
      </c>
      <c r="F1921">
        <v>0.1053333347123518</v>
      </c>
      <c r="G1921">
        <v>5.2666667356174998E-3</v>
      </c>
      <c r="H1921">
        <v>2.6333333678087899E-2</v>
      </c>
      <c r="I1921">
        <v>0</v>
      </c>
      <c r="J1921">
        <v>800</v>
      </c>
      <c r="K1921">
        <v>1</v>
      </c>
      <c r="L1921">
        <v>345000</v>
      </c>
      <c r="M1921" t="b">
        <v>0</v>
      </c>
    </row>
    <row r="1922" spans="1:13">
      <c r="A1922" t="s">
        <v>1189</v>
      </c>
      <c r="B1922" t="s">
        <v>766</v>
      </c>
      <c r="C1922" t="s">
        <v>766</v>
      </c>
      <c r="D1922">
        <v>47</v>
      </c>
      <c r="E1922">
        <v>47</v>
      </c>
      <c r="F1922">
        <v>5.5682026797864798E-2</v>
      </c>
      <c r="G1922">
        <v>2.7841013398932002E-3</v>
      </c>
      <c r="H1922">
        <v>1.3920506699466199E-2</v>
      </c>
      <c r="I1922">
        <v>0</v>
      </c>
      <c r="J1922">
        <v>150</v>
      </c>
      <c r="K1922">
        <v>1</v>
      </c>
      <c r="L1922">
        <v>154000</v>
      </c>
      <c r="M1922" t="b">
        <v>0</v>
      </c>
    </row>
    <row r="1923" spans="1:13">
      <c r="A1923" t="s">
        <v>1189</v>
      </c>
      <c r="B1923" t="s">
        <v>766</v>
      </c>
      <c r="C1923" t="s">
        <v>766</v>
      </c>
      <c r="D1923">
        <v>47</v>
      </c>
      <c r="E1923">
        <v>47</v>
      </c>
      <c r="F1923">
        <v>6.6636754015850203E-2</v>
      </c>
      <c r="G1923">
        <v>3.3318377007924998E-3</v>
      </c>
      <c r="H1923">
        <v>1.6659188503962499E-2</v>
      </c>
      <c r="I1923">
        <v>0</v>
      </c>
      <c r="J1923">
        <v>150</v>
      </c>
      <c r="K1923">
        <v>1</v>
      </c>
      <c r="L1923">
        <v>154000</v>
      </c>
      <c r="M1923" t="b">
        <v>0</v>
      </c>
    </row>
    <row r="1924" spans="1:13">
      <c r="A1924" t="s">
        <v>1189</v>
      </c>
      <c r="B1924" t="s">
        <v>766</v>
      </c>
      <c r="C1924" t="s">
        <v>766</v>
      </c>
      <c r="D1924">
        <v>47</v>
      </c>
      <c r="E1924">
        <v>47</v>
      </c>
      <c r="F1924">
        <v>5.0017861257033898E-2</v>
      </c>
      <c r="G1924">
        <v>2.5008930628515999E-3</v>
      </c>
      <c r="H1924">
        <v>1.25044653142584E-2</v>
      </c>
      <c r="I1924">
        <v>0</v>
      </c>
      <c r="J1924">
        <v>150</v>
      </c>
      <c r="K1924">
        <v>1</v>
      </c>
      <c r="L1924">
        <v>154000</v>
      </c>
      <c r="M1924" t="b">
        <v>0</v>
      </c>
    </row>
    <row r="1925" spans="1:13">
      <c r="A1925" t="s">
        <v>1189</v>
      </c>
      <c r="B1925" t="s">
        <v>766</v>
      </c>
      <c r="C1925" t="s">
        <v>766</v>
      </c>
      <c r="D1925">
        <v>47</v>
      </c>
      <c r="E1925">
        <v>47</v>
      </c>
      <c r="F1925">
        <v>5.4432220273108303E-2</v>
      </c>
      <c r="G1925">
        <v>2.7216110136553998E-3</v>
      </c>
      <c r="H1925">
        <v>1.3608055068276999E-2</v>
      </c>
      <c r="I1925">
        <v>0</v>
      </c>
      <c r="J1925">
        <v>150</v>
      </c>
      <c r="K1925">
        <v>1</v>
      </c>
      <c r="L1925">
        <v>154000</v>
      </c>
      <c r="M1925" t="b">
        <v>0</v>
      </c>
    </row>
    <row r="1926" spans="1:13">
      <c r="A1926" t="s">
        <v>1189</v>
      </c>
      <c r="B1926" t="s">
        <v>766</v>
      </c>
      <c r="C1926" t="s">
        <v>766</v>
      </c>
      <c r="D1926">
        <v>47</v>
      </c>
      <c r="E1926">
        <v>47</v>
      </c>
      <c r="F1926">
        <v>0.2085077079467911</v>
      </c>
      <c r="G1926">
        <v>1.04253853973395E-2</v>
      </c>
      <c r="H1926">
        <v>5.21269269866977E-2</v>
      </c>
      <c r="I1926">
        <v>0</v>
      </c>
      <c r="J1926">
        <v>800</v>
      </c>
      <c r="K1926">
        <v>1</v>
      </c>
      <c r="L1926">
        <v>345000</v>
      </c>
      <c r="M1926" t="b">
        <v>0</v>
      </c>
    </row>
    <row r="1927" spans="1:13">
      <c r="A1927" t="s">
        <v>1189</v>
      </c>
      <c r="B1927" t="s">
        <v>766</v>
      </c>
      <c r="C1927" t="s">
        <v>766</v>
      </c>
      <c r="D1927">
        <v>47</v>
      </c>
      <c r="E1927">
        <v>47</v>
      </c>
      <c r="F1927">
        <v>0.1546134927711306</v>
      </c>
      <c r="G1927">
        <v>7.7306746385565001E-3</v>
      </c>
      <c r="H1927">
        <v>3.86533731927826E-2</v>
      </c>
      <c r="I1927">
        <v>0</v>
      </c>
      <c r="J1927">
        <v>800</v>
      </c>
      <c r="K1927">
        <v>1</v>
      </c>
      <c r="L1927">
        <v>345000</v>
      </c>
      <c r="M1927" t="b">
        <v>0</v>
      </c>
    </row>
    <row r="1928" spans="1:13">
      <c r="A1928" t="s">
        <v>1189</v>
      </c>
      <c r="B1928" t="s">
        <v>766</v>
      </c>
      <c r="C1928" t="s">
        <v>766</v>
      </c>
      <c r="D1928">
        <v>47</v>
      </c>
      <c r="E1928">
        <v>47</v>
      </c>
      <c r="F1928">
        <v>0.1254015636573948</v>
      </c>
      <c r="G1928">
        <v>6.2700781828697004E-3</v>
      </c>
      <c r="H1928">
        <v>3.13503909143487E-2</v>
      </c>
      <c r="I1928">
        <v>0</v>
      </c>
      <c r="J1928">
        <v>800</v>
      </c>
      <c r="K1928">
        <v>1</v>
      </c>
      <c r="L1928">
        <v>345000</v>
      </c>
      <c r="M1928" t="b">
        <v>0</v>
      </c>
    </row>
    <row r="1929" spans="1:13">
      <c r="A1929" t="s">
        <v>1189</v>
      </c>
      <c r="B1929" t="s">
        <v>766</v>
      </c>
      <c r="C1929" t="s">
        <v>766</v>
      </c>
      <c r="D1929">
        <v>47</v>
      </c>
      <c r="E1929">
        <v>47</v>
      </c>
      <c r="F1929">
        <v>6.1766516268170098E-2</v>
      </c>
      <c r="G1929">
        <v>3.0883258134085001E-3</v>
      </c>
      <c r="H1929">
        <v>1.54416290670425E-2</v>
      </c>
      <c r="I1929">
        <v>0</v>
      </c>
      <c r="J1929">
        <v>800</v>
      </c>
      <c r="K1929">
        <v>1</v>
      </c>
      <c r="L1929">
        <v>345000</v>
      </c>
      <c r="M1929" t="b">
        <v>0</v>
      </c>
    </row>
    <row r="1930" spans="1:13">
      <c r="A1930" t="s">
        <v>1189</v>
      </c>
      <c r="B1930" t="s">
        <v>766</v>
      </c>
      <c r="C1930" t="s">
        <v>766</v>
      </c>
      <c r="D1930">
        <v>47</v>
      </c>
      <c r="E1930">
        <v>47</v>
      </c>
      <c r="F1930">
        <v>6.8235921733975399E-2</v>
      </c>
      <c r="G1930">
        <v>3.4117960866986998E-3</v>
      </c>
      <c r="H1930">
        <v>1.7058980433493801E-2</v>
      </c>
      <c r="I1930">
        <v>0</v>
      </c>
      <c r="J1930">
        <v>800</v>
      </c>
      <c r="K1930">
        <v>1</v>
      </c>
      <c r="L1930">
        <v>345000</v>
      </c>
      <c r="M1930" t="b">
        <v>0</v>
      </c>
    </row>
    <row r="1931" spans="1:13">
      <c r="A1931" t="s">
        <v>1189</v>
      </c>
      <c r="B1931" t="s">
        <v>766</v>
      </c>
      <c r="C1931" t="s">
        <v>766</v>
      </c>
      <c r="D1931">
        <v>47</v>
      </c>
      <c r="E1931">
        <v>47</v>
      </c>
      <c r="F1931">
        <v>7.2931032741823998E-2</v>
      </c>
      <c r="G1931">
        <v>3.6465516370912002E-3</v>
      </c>
      <c r="H1931">
        <v>1.8232758185455999E-2</v>
      </c>
      <c r="I1931">
        <v>0</v>
      </c>
      <c r="J1931">
        <v>800</v>
      </c>
      <c r="K1931">
        <v>1</v>
      </c>
      <c r="L1931">
        <v>345000</v>
      </c>
      <c r="M1931" t="b">
        <v>0</v>
      </c>
    </row>
    <row r="1932" spans="1:13">
      <c r="A1932" t="s">
        <v>1189</v>
      </c>
      <c r="B1932" t="s">
        <v>766</v>
      </c>
      <c r="C1932" t="s">
        <v>766</v>
      </c>
      <c r="D1932">
        <v>47</v>
      </c>
      <c r="E1932">
        <v>47</v>
      </c>
      <c r="F1932">
        <v>8.6652940413552995E-2</v>
      </c>
      <c r="G1932">
        <v>4.3326470206775996E-3</v>
      </c>
      <c r="H1932">
        <v>2.16632351033882E-2</v>
      </c>
      <c r="I1932">
        <v>0</v>
      </c>
      <c r="J1932">
        <v>800</v>
      </c>
      <c r="K1932">
        <v>1</v>
      </c>
      <c r="L1932">
        <v>345000</v>
      </c>
      <c r="M1932" t="b">
        <v>0</v>
      </c>
    </row>
    <row r="1933" spans="1:13">
      <c r="A1933" t="s">
        <v>1189</v>
      </c>
      <c r="B1933" t="s">
        <v>766</v>
      </c>
      <c r="C1933" t="s">
        <v>766</v>
      </c>
      <c r="D1933">
        <v>47</v>
      </c>
      <c r="E1933">
        <v>47</v>
      </c>
      <c r="F1933">
        <v>0.1009802195531711</v>
      </c>
      <c r="G1933">
        <v>5.0490109776584998E-3</v>
      </c>
      <c r="H1933">
        <v>2.5245054888292699E-2</v>
      </c>
      <c r="I1933">
        <v>0</v>
      </c>
      <c r="J1933">
        <v>1000</v>
      </c>
      <c r="K1933">
        <v>1</v>
      </c>
      <c r="L1933">
        <v>380000</v>
      </c>
      <c r="M1933" t="b">
        <v>0</v>
      </c>
    </row>
    <row r="1934" spans="1:13">
      <c r="A1934" t="s">
        <v>1189</v>
      </c>
      <c r="B1934" t="s">
        <v>766</v>
      </c>
      <c r="C1934" t="s">
        <v>766</v>
      </c>
      <c r="D1934">
        <v>47</v>
      </c>
      <c r="E1934">
        <v>47</v>
      </c>
      <c r="F1934">
        <v>9.4108265351248999E-2</v>
      </c>
      <c r="G1934">
        <v>4.7054132675623996E-3</v>
      </c>
      <c r="H1934">
        <v>2.3527066337812201E-2</v>
      </c>
      <c r="I1934">
        <v>0</v>
      </c>
      <c r="J1934">
        <v>1000</v>
      </c>
      <c r="K1934">
        <v>1</v>
      </c>
      <c r="L1934">
        <v>380000</v>
      </c>
      <c r="M1934" t="b">
        <v>0</v>
      </c>
    </row>
    <row r="1935" spans="1:13">
      <c r="A1935" t="s">
        <v>1189</v>
      </c>
      <c r="B1935" t="s">
        <v>766</v>
      </c>
      <c r="C1935" t="s">
        <v>766</v>
      </c>
      <c r="D1935">
        <v>47</v>
      </c>
      <c r="E1935">
        <v>47</v>
      </c>
      <c r="F1935">
        <v>3.6332784143755903E-2</v>
      </c>
      <c r="G1935">
        <v>1.8166392071877E-3</v>
      </c>
      <c r="H1935">
        <v>9.0831960359388994E-3</v>
      </c>
      <c r="I1935">
        <v>0</v>
      </c>
      <c r="J1935">
        <v>1000</v>
      </c>
      <c r="K1935">
        <v>1</v>
      </c>
      <c r="L1935">
        <v>380000</v>
      </c>
      <c r="M1935" t="b">
        <v>0</v>
      </c>
    </row>
    <row r="1936" spans="1:13">
      <c r="A1936" t="s">
        <v>1189</v>
      </c>
      <c r="B1936" t="s">
        <v>766</v>
      </c>
      <c r="C1936" t="s">
        <v>766</v>
      </c>
      <c r="D1936">
        <v>47</v>
      </c>
      <c r="E1936">
        <v>47</v>
      </c>
      <c r="F1936">
        <v>3.4461824850278502E-2</v>
      </c>
      <c r="G1936">
        <v>1.7230912425139E-3</v>
      </c>
      <c r="H1936">
        <v>8.6154562125695996E-3</v>
      </c>
      <c r="I1936">
        <v>0</v>
      </c>
      <c r="J1936">
        <v>1000</v>
      </c>
      <c r="K1936">
        <v>1</v>
      </c>
      <c r="L1936">
        <v>380000</v>
      </c>
      <c r="M1936" t="b">
        <v>0</v>
      </c>
    </row>
    <row r="1937" spans="1:13">
      <c r="A1937" t="s">
        <v>1189</v>
      </c>
      <c r="B1937" t="s">
        <v>766</v>
      </c>
      <c r="C1937" t="s">
        <v>766</v>
      </c>
      <c r="D1937">
        <v>47</v>
      </c>
      <c r="E1937">
        <v>47</v>
      </c>
      <c r="F1937">
        <v>3.9127627570942701E-2</v>
      </c>
      <c r="G1937">
        <v>1.9563813785471E-3</v>
      </c>
      <c r="H1937">
        <v>9.7819068927356007E-3</v>
      </c>
      <c r="I1937">
        <v>0</v>
      </c>
      <c r="J1937">
        <v>800</v>
      </c>
      <c r="K1937">
        <v>1</v>
      </c>
      <c r="L1937">
        <v>345000</v>
      </c>
      <c r="M1937" t="b">
        <v>0</v>
      </c>
    </row>
    <row r="1938" spans="1:13">
      <c r="A1938" t="s">
        <v>1185</v>
      </c>
      <c r="B1938" t="s">
        <v>761</v>
      </c>
      <c r="C1938" t="s">
        <v>761</v>
      </c>
      <c r="D1938">
        <v>42</v>
      </c>
      <c r="E1938">
        <v>42</v>
      </c>
      <c r="F1938">
        <v>4.1964349717831903E-2</v>
      </c>
      <c r="G1938">
        <v>2.0982174858915001E-3</v>
      </c>
      <c r="H1938">
        <v>1.0491087429457899E-2</v>
      </c>
      <c r="I1938">
        <v>0</v>
      </c>
      <c r="J1938">
        <v>150</v>
      </c>
      <c r="K1938">
        <v>1</v>
      </c>
      <c r="L1938">
        <v>154000</v>
      </c>
      <c r="M1938" t="b">
        <v>0</v>
      </c>
    </row>
    <row r="1939" spans="1:13">
      <c r="A1939" t="s">
        <v>1185</v>
      </c>
      <c r="B1939" t="s">
        <v>761</v>
      </c>
      <c r="C1939" t="s">
        <v>761</v>
      </c>
      <c r="D1939">
        <v>42</v>
      </c>
      <c r="E1939">
        <v>42</v>
      </c>
      <c r="F1939">
        <v>4.6395510399590598E-2</v>
      </c>
      <c r="G1939">
        <v>2.3197755199795E-3</v>
      </c>
      <c r="H1939">
        <v>1.1598877599897601E-2</v>
      </c>
      <c r="I1939">
        <v>0</v>
      </c>
      <c r="J1939">
        <v>150</v>
      </c>
      <c r="K1939">
        <v>1</v>
      </c>
      <c r="L1939">
        <v>154000</v>
      </c>
      <c r="M1939" t="b">
        <v>0</v>
      </c>
    </row>
    <row r="1940" spans="1:13">
      <c r="A1940" t="s">
        <v>1185</v>
      </c>
      <c r="B1940" t="s">
        <v>761</v>
      </c>
      <c r="C1940" t="s">
        <v>761</v>
      </c>
      <c r="D1940">
        <v>42</v>
      </c>
      <c r="E1940">
        <v>42</v>
      </c>
      <c r="F1940">
        <v>3.8339400029151503E-2</v>
      </c>
      <c r="G1940">
        <v>1.9169700014575E-3</v>
      </c>
      <c r="H1940">
        <v>9.5848500072877995E-3</v>
      </c>
      <c r="I1940">
        <v>0</v>
      </c>
      <c r="J1940">
        <v>150</v>
      </c>
      <c r="K1940">
        <v>1</v>
      </c>
      <c r="L1940">
        <v>154000</v>
      </c>
      <c r="M1940" t="b">
        <v>0</v>
      </c>
    </row>
    <row r="1941" spans="1:13">
      <c r="A1941" t="s">
        <v>1185</v>
      </c>
      <c r="B1941" t="s">
        <v>761</v>
      </c>
      <c r="C1941" t="s">
        <v>761</v>
      </c>
      <c r="D1941">
        <v>42</v>
      </c>
      <c r="E1941">
        <v>42</v>
      </c>
      <c r="F1941">
        <v>3.9419082016345697E-2</v>
      </c>
      <c r="G1941">
        <v>1.9709541008172001E-3</v>
      </c>
      <c r="H1941">
        <v>9.8547705040863999E-3</v>
      </c>
      <c r="I1941">
        <v>0</v>
      </c>
      <c r="J1941">
        <v>150</v>
      </c>
      <c r="K1941">
        <v>1</v>
      </c>
      <c r="L1941">
        <v>154000</v>
      </c>
      <c r="M1941" t="b">
        <v>0</v>
      </c>
    </row>
    <row r="1942" spans="1:13">
      <c r="A1942" t="s">
        <v>1185</v>
      </c>
      <c r="B1942" t="s">
        <v>761</v>
      </c>
      <c r="C1942" t="s">
        <v>761</v>
      </c>
      <c r="D1942">
        <v>42</v>
      </c>
      <c r="E1942">
        <v>42</v>
      </c>
      <c r="F1942">
        <v>0.169848393125617</v>
      </c>
      <c r="G1942">
        <v>8.4924196562807999E-3</v>
      </c>
      <c r="H1942">
        <v>4.2462098281404202E-2</v>
      </c>
      <c r="I1942">
        <v>0</v>
      </c>
      <c r="J1942">
        <v>1000</v>
      </c>
      <c r="K1942">
        <v>1</v>
      </c>
      <c r="L1942">
        <v>380000</v>
      </c>
      <c r="M1942" t="b">
        <v>0</v>
      </c>
    </row>
    <row r="1943" spans="1:13">
      <c r="A1943" t="s">
        <v>1185</v>
      </c>
      <c r="B1943" t="s">
        <v>761</v>
      </c>
      <c r="C1943" t="s">
        <v>761</v>
      </c>
      <c r="D1943">
        <v>42</v>
      </c>
      <c r="E1943">
        <v>42</v>
      </c>
      <c r="F1943">
        <v>0.1646355934376966</v>
      </c>
      <c r="G1943">
        <v>8.2317796718847994E-3</v>
      </c>
      <c r="H1943">
        <v>4.1158898359424101E-2</v>
      </c>
      <c r="I1943">
        <v>0</v>
      </c>
      <c r="J1943">
        <v>1000</v>
      </c>
      <c r="K1943">
        <v>1</v>
      </c>
      <c r="L1943">
        <v>380000</v>
      </c>
      <c r="M1943" t="b">
        <v>0</v>
      </c>
    </row>
    <row r="1944" spans="1:13">
      <c r="A1944" t="s">
        <v>1185</v>
      </c>
      <c r="B1944" t="s">
        <v>761</v>
      </c>
      <c r="C1944" t="s">
        <v>761</v>
      </c>
      <c r="D1944">
        <v>42</v>
      </c>
      <c r="E1944">
        <v>42</v>
      </c>
      <c r="F1944">
        <v>0.2462666848061108</v>
      </c>
      <c r="G1944">
        <v>1.23133342403055E-2</v>
      </c>
      <c r="H1944">
        <v>6.1566671201527701E-2</v>
      </c>
      <c r="I1944">
        <v>0</v>
      </c>
      <c r="J1944">
        <v>1000</v>
      </c>
      <c r="K1944">
        <v>1</v>
      </c>
      <c r="L1944">
        <v>380000</v>
      </c>
      <c r="M1944" t="b">
        <v>0</v>
      </c>
    </row>
    <row r="1945" spans="1:13">
      <c r="A1945" t="s">
        <v>1185</v>
      </c>
      <c r="B1945" t="s">
        <v>761</v>
      </c>
      <c r="C1945" t="s">
        <v>761</v>
      </c>
      <c r="D1945">
        <v>42</v>
      </c>
      <c r="E1945">
        <v>42</v>
      </c>
      <c r="F1945">
        <v>0.218671103307499</v>
      </c>
      <c r="G1945">
        <v>1.0933555165374901E-2</v>
      </c>
      <c r="H1945">
        <v>5.4667775826874702E-2</v>
      </c>
      <c r="I1945">
        <v>0</v>
      </c>
      <c r="J1945">
        <v>1000</v>
      </c>
      <c r="K1945">
        <v>1</v>
      </c>
      <c r="L1945">
        <v>380000</v>
      </c>
      <c r="M1945" t="b">
        <v>0</v>
      </c>
    </row>
    <row r="1946" spans="1:13">
      <c r="A1946" t="s">
        <v>1185</v>
      </c>
      <c r="B1946" t="s">
        <v>761</v>
      </c>
      <c r="C1946" t="s">
        <v>761</v>
      </c>
      <c r="D1946">
        <v>42</v>
      </c>
      <c r="E1946">
        <v>42</v>
      </c>
      <c r="F1946">
        <v>0.27072217175282559</v>
      </c>
      <c r="G1946">
        <v>1.3536108587641199E-2</v>
      </c>
      <c r="H1946">
        <v>6.7680542938206398E-2</v>
      </c>
      <c r="I1946">
        <v>0</v>
      </c>
      <c r="J1946">
        <v>1000</v>
      </c>
      <c r="K1946">
        <v>1</v>
      </c>
      <c r="L1946">
        <v>380000</v>
      </c>
      <c r="M1946" t="b">
        <v>0</v>
      </c>
    </row>
    <row r="1947" spans="1:13">
      <c r="A1947" t="s">
        <v>1185</v>
      </c>
      <c r="B1947" t="s">
        <v>761</v>
      </c>
      <c r="C1947" t="s">
        <v>761</v>
      </c>
      <c r="D1947">
        <v>42</v>
      </c>
      <c r="E1947">
        <v>42</v>
      </c>
      <c r="F1947">
        <v>0.211009546989985</v>
      </c>
      <c r="G1947">
        <v>1.0550477349499199E-2</v>
      </c>
      <c r="H1947">
        <v>5.2752386747496202E-2</v>
      </c>
      <c r="I1947">
        <v>0</v>
      </c>
      <c r="J1947">
        <v>1000</v>
      </c>
      <c r="K1947">
        <v>1</v>
      </c>
      <c r="L1947">
        <v>380000</v>
      </c>
      <c r="M1947" t="b">
        <v>0</v>
      </c>
    </row>
    <row r="1948" spans="1:13">
      <c r="A1948" t="s">
        <v>1185</v>
      </c>
      <c r="B1948" t="s">
        <v>761</v>
      </c>
      <c r="C1948" t="s">
        <v>761</v>
      </c>
      <c r="D1948">
        <v>42</v>
      </c>
      <c r="E1948">
        <v>42</v>
      </c>
      <c r="F1948">
        <v>3.03473695124803E-2</v>
      </c>
      <c r="G1948">
        <v>1.5173684756240001E-3</v>
      </c>
      <c r="H1948">
        <v>7.5868423781199996E-3</v>
      </c>
      <c r="I1948">
        <v>0</v>
      </c>
      <c r="J1948">
        <v>800</v>
      </c>
      <c r="K1948">
        <v>1</v>
      </c>
      <c r="L1948">
        <v>345000</v>
      </c>
      <c r="M1948" t="b">
        <v>0</v>
      </c>
    </row>
    <row r="1949" spans="1:13">
      <c r="A1949" t="s">
        <v>1185</v>
      </c>
      <c r="B1949" t="s">
        <v>761</v>
      </c>
      <c r="C1949" t="s">
        <v>761</v>
      </c>
      <c r="D1949">
        <v>42</v>
      </c>
      <c r="E1949">
        <v>42</v>
      </c>
      <c r="F1949">
        <v>3.2039799540780699E-2</v>
      </c>
      <c r="G1949">
        <v>1.6019899770389999E-3</v>
      </c>
      <c r="H1949">
        <v>8.0099498851951001E-3</v>
      </c>
      <c r="I1949">
        <v>0</v>
      </c>
      <c r="J1949">
        <v>1000</v>
      </c>
      <c r="K1949">
        <v>1</v>
      </c>
      <c r="L1949">
        <v>380000</v>
      </c>
      <c r="M1949" t="b">
        <v>0</v>
      </c>
    </row>
    <row r="1950" spans="1:13">
      <c r="A1950" t="s">
        <v>1185</v>
      </c>
      <c r="B1950" t="s">
        <v>761</v>
      </c>
      <c r="C1950" t="s">
        <v>761</v>
      </c>
      <c r="D1950">
        <v>42</v>
      </c>
      <c r="E1950">
        <v>42</v>
      </c>
      <c r="F1950">
        <v>3.0619806168039498E-2</v>
      </c>
      <c r="G1950">
        <v>1.5309903084019E-3</v>
      </c>
      <c r="H1950">
        <v>7.6549515420098E-3</v>
      </c>
      <c r="I1950">
        <v>0</v>
      </c>
      <c r="J1950">
        <v>1000</v>
      </c>
      <c r="K1950">
        <v>1</v>
      </c>
      <c r="L1950">
        <v>380000</v>
      </c>
      <c r="M1950" t="b">
        <v>0</v>
      </c>
    </row>
    <row r="1951" spans="1:13">
      <c r="A1951" t="s">
        <v>1185</v>
      </c>
      <c r="B1951" t="s">
        <v>761</v>
      </c>
      <c r="C1951" t="s">
        <v>761</v>
      </c>
      <c r="D1951">
        <v>42</v>
      </c>
      <c r="E1951">
        <v>42</v>
      </c>
      <c r="F1951">
        <v>2.7311714054915E-2</v>
      </c>
      <c r="G1951">
        <v>1.3655857027457001E-3</v>
      </c>
      <c r="H1951">
        <v>6.8279285137286998E-3</v>
      </c>
      <c r="I1951">
        <v>0</v>
      </c>
      <c r="J1951">
        <v>800</v>
      </c>
      <c r="K1951">
        <v>1</v>
      </c>
      <c r="L1951">
        <v>345000</v>
      </c>
      <c r="M1951" t="b">
        <v>0</v>
      </c>
    </row>
    <row r="1952" spans="1:13">
      <c r="A1952" t="s">
        <v>1185</v>
      </c>
      <c r="B1952" t="s">
        <v>761</v>
      </c>
      <c r="C1952" t="s">
        <v>761</v>
      </c>
      <c r="D1952">
        <v>42</v>
      </c>
      <c r="E1952">
        <v>42</v>
      </c>
      <c r="F1952">
        <v>3.0976796826332399E-2</v>
      </c>
      <c r="G1952">
        <v>1.5488398413165999E-3</v>
      </c>
      <c r="H1952">
        <v>7.7441992065830998E-3</v>
      </c>
      <c r="I1952">
        <v>0</v>
      </c>
      <c r="J1952">
        <v>1000</v>
      </c>
      <c r="K1952">
        <v>1</v>
      </c>
      <c r="L1952">
        <v>380000</v>
      </c>
      <c r="M1952" t="b">
        <v>0</v>
      </c>
    </row>
    <row r="1953" spans="1:13">
      <c r="A1953" t="s">
        <v>1185</v>
      </c>
      <c r="B1953" t="s">
        <v>761</v>
      </c>
      <c r="C1953" t="s">
        <v>761</v>
      </c>
      <c r="D1953">
        <v>42</v>
      </c>
      <c r="E1953">
        <v>42</v>
      </c>
      <c r="F1953">
        <v>7.7865484112369807E-2</v>
      </c>
      <c r="G1953">
        <v>3.8932742056183999E-3</v>
      </c>
      <c r="H1953">
        <v>1.94663710280924E-2</v>
      </c>
      <c r="I1953">
        <v>0</v>
      </c>
      <c r="J1953">
        <v>800</v>
      </c>
      <c r="K1953">
        <v>1</v>
      </c>
      <c r="L1953">
        <v>345000</v>
      </c>
      <c r="M1953" t="b">
        <v>0</v>
      </c>
    </row>
    <row r="1954" spans="1:13">
      <c r="A1954" t="s">
        <v>1185</v>
      </c>
      <c r="B1954" t="s">
        <v>761</v>
      </c>
      <c r="C1954" t="s">
        <v>761</v>
      </c>
      <c r="D1954">
        <v>42</v>
      </c>
      <c r="E1954">
        <v>42</v>
      </c>
      <c r="F1954">
        <v>7.6793612984225101E-2</v>
      </c>
      <c r="G1954">
        <v>3.8396806492111998E-3</v>
      </c>
      <c r="H1954">
        <v>1.9198403246056199E-2</v>
      </c>
      <c r="I1954">
        <v>0</v>
      </c>
      <c r="J1954">
        <v>1000</v>
      </c>
      <c r="K1954">
        <v>1</v>
      </c>
      <c r="L1954">
        <v>380000</v>
      </c>
      <c r="M1954" t="b">
        <v>0</v>
      </c>
    </row>
    <row r="1955" spans="1:13">
      <c r="A1955" t="s">
        <v>1229</v>
      </c>
      <c r="B1955" t="s">
        <v>759</v>
      </c>
      <c r="C1955" t="s">
        <v>759</v>
      </c>
      <c r="D1955">
        <v>40</v>
      </c>
      <c r="E1955">
        <v>40</v>
      </c>
      <c r="F1955">
        <v>3.4950954804667797E-2</v>
      </c>
      <c r="G1955">
        <v>1.7475477402332999E-3</v>
      </c>
      <c r="H1955">
        <v>8.7377387011669007E-3</v>
      </c>
      <c r="I1955">
        <v>0</v>
      </c>
      <c r="J1955">
        <v>150</v>
      </c>
      <c r="K1955">
        <v>1</v>
      </c>
      <c r="L1955">
        <v>154000</v>
      </c>
      <c r="M1955" t="b">
        <v>0</v>
      </c>
    </row>
    <row r="1956" spans="1:13">
      <c r="A1956" t="s">
        <v>1229</v>
      </c>
      <c r="B1956" t="s">
        <v>759</v>
      </c>
      <c r="C1956" t="s">
        <v>759</v>
      </c>
      <c r="D1956">
        <v>40</v>
      </c>
      <c r="E1956">
        <v>40</v>
      </c>
      <c r="F1956">
        <v>3.8628786249262297E-2</v>
      </c>
      <c r="G1956">
        <v>1.9314393124631E-3</v>
      </c>
      <c r="H1956">
        <v>9.6571965623154996E-3</v>
      </c>
      <c r="I1956">
        <v>0</v>
      </c>
      <c r="J1956">
        <v>150</v>
      </c>
      <c r="K1956">
        <v>1</v>
      </c>
      <c r="L1956">
        <v>154000</v>
      </c>
      <c r="M1956" t="b">
        <v>0</v>
      </c>
    </row>
    <row r="1957" spans="1:13">
      <c r="A1957" t="s">
        <v>1229</v>
      </c>
      <c r="B1957" t="s">
        <v>759</v>
      </c>
      <c r="C1957" t="s">
        <v>759</v>
      </c>
      <c r="D1957">
        <v>40</v>
      </c>
      <c r="E1957">
        <v>40</v>
      </c>
      <c r="F1957">
        <v>3.6776762437488881</v>
      </c>
      <c r="G1957">
        <v>0.1838838121874444</v>
      </c>
      <c r="H1957">
        <v>0.91941906093722203</v>
      </c>
      <c r="I1957">
        <v>0</v>
      </c>
      <c r="J1957">
        <v>150</v>
      </c>
      <c r="K1957">
        <v>1</v>
      </c>
      <c r="L1957">
        <v>154000</v>
      </c>
      <c r="M1957" t="b">
        <v>0</v>
      </c>
    </row>
    <row r="1958" spans="1:13">
      <c r="A1958" t="s">
        <v>1229</v>
      </c>
      <c r="B1958" t="s">
        <v>759</v>
      </c>
      <c r="C1958" t="s">
        <v>759</v>
      </c>
      <c r="D1958">
        <v>40</v>
      </c>
      <c r="E1958">
        <v>40</v>
      </c>
      <c r="F1958">
        <v>4.1177910517175986</v>
      </c>
      <c r="G1958">
        <v>0.2058895525858799</v>
      </c>
      <c r="H1958">
        <v>1.0294477629294001</v>
      </c>
      <c r="I1958">
        <v>0</v>
      </c>
      <c r="J1958">
        <v>150</v>
      </c>
      <c r="K1958">
        <v>1</v>
      </c>
      <c r="L1958">
        <v>154000</v>
      </c>
      <c r="M1958" t="b">
        <v>0</v>
      </c>
    </row>
    <row r="1959" spans="1:13">
      <c r="A1959" t="s">
        <v>1229</v>
      </c>
      <c r="B1959" t="s">
        <v>759</v>
      </c>
      <c r="C1959" t="s">
        <v>759</v>
      </c>
      <c r="D1959">
        <v>40</v>
      </c>
      <c r="E1959">
        <v>40</v>
      </c>
      <c r="F1959">
        <v>0.114875135590763</v>
      </c>
      <c r="G1959">
        <v>5.7437567795380999E-3</v>
      </c>
      <c r="H1959">
        <v>2.8718783897690701E-2</v>
      </c>
      <c r="I1959">
        <v>0</v>
      </c>
      <c r="J1959">
        <v>150</v>
      </c>
      <c r="K1959">
        <v>1</v>
      </c>
      <c r="L1959">
        <v>154000</v>
      </c>
      <c r="M1959" t="b">
        <v>0</v>
      </c>
    </row>
    <row r="1960" spans="1:13">
      <c r="A1960" t="s">
        <v>1229</v>
      </c>
      <c r="B1960" t="s">
        <v>759</v>
      </c>
      <c r="C1960" t="s">
        <v>759</v>
      </c>
      <c r="D1960">
        <v>40</v>
      </c>
      <c r="E1960">
        <v>40</v>
      </c>
      <c r="F1960">
        <v>0.11137200031704469</v>
      </c>
      <c r="G1960">
        <v>5.5686000158521997E-3</v>
      </c>
      <c r="H1960">
        <v>2.7843000079261101E-2</v>
      </c>
      <c r="I1960">
        <v>0</v>
      </c>
      <c r="J1960">
        <v>150</v>
      </c>
      <c r="K1960">
        <v>1</v>
      </c>
      <c r="L1960">
        <v>154000</v>
      </c>
      <c r="M1960" t="b">
        <v>0</v>
      </c>
    </row>
    <row r="1961" spans="1:13">
      <c r="A1961" t="s">
        <v>1229</v>
      </c>
      <c r="B1961" t="s">
        <v>759</v>
      </c>
      <c r="C1961" t="s">
        <v>759</v>
      </c>
      <c r="D1961">
        <v>40</v>
      </c>
      <c r="E1961">
        <v>40</v>
      </c>
      <c r="F1961">
        <v>8.022481475789073</v>
      </c>
      <c r="G1961">
        <v>0.40112407378945369</v>
      </c>
      <c r="H1961">
        <v>2.0056203689472678</v>
      </c>
      <c r="I1961">
        <v>0</v>
      </c>
      <c r="J1961">
        <v>150</v>
      </c>
      <c r="K1961">
        <v>1</v>
      </c>
      <c r="L1961">
        <v>154000</v>
      </c>
      <c r="M1961" t="b">
        <v>0</v>
      </c>
    </row>
    <row r="1962" spans="1:13">
      <c r="A1962" t="s">
        <v>1229</v>
      </c>
      <c r="B1962" t="s">
        <v>759</v>
      </c>
      <c r="C1962" t="s">
        <v>759</v>
      </c>
      <c r="D1962">
        <v>40</v>
      </c>
      <c r="E1962">
        <v>40</v>
      </c>
      <c r="F1962">
        <v>2.5079010505609318</v>
      </c>
      <c r="G1962">
        <v>0.1253950525280465</v>
      </c>
      <c r="H1962">
        <v>0.62697526264023296</v>
      </c>
      <c r="I1962">
        <v>0</v>
      </c>
      <c r="J1962">
        <v>150</v>
      </c>
      <c r="K1962">
        <v>1</v>
      </c>
      <c r="L1962">
        <v>154000</v>
      </c>
      <c r="M1962" t="b">
        <v>0</v>
      </c>
    </row>
    <row r="1963" spans="1:13">
      <c r="A1963" t="s">
        <v>1229</v>
      </c>
      <c r="B1963" t="s">
        <v>759</v>
      </c>
      <c r="C1963" t="s">
        <v>759</v>
      </c>
      <c r="D1963">
        <v>40</v>
      </c>
      <c r="E1963">
        <v>40</v>
      </c>
      <c r="F1963">
        <v>0.25918348212312242</v>
      </c>
      <c r="G1963">
        <v>1.29591741061561E-2</v>
      </c>
      <c r="H1963">
        <v>6.4795870530780605E-2</v>
      </c>
      <c r="I1963">
        <v>0</v>
      </c>
      <c r="J1963">
        <v>150</v>
      </c>
      <c r="K1963">
        <v>1</v>
      </c>
      <c r="L1963">
        <v>154000</v>
      </c>
      <c r="M1963" t="b">
        <v>0</v>
      </c>
    </row>
    <row r="1964" spans="1:13">
      <c r="A1964" t="s">
        <v>1229</v>
      </c>
      <c r="B1964" t="s">
        <v>759</v>
      </c>
      <c r="C1964" t="s">
        <v>759</v>
      </c>
      <c r="D1964">
        <v>40</v>
      </c>
      <c r="E1964">
        <v>40</v>
      </c>
      <c r="F1964">
        <v>0.26126948359944741</v>
      </c>
      <c r="G1964">
        <v>1.3063474179972299E-2</v>
      </c>
      <c r="H1964">
        <v>6.5317370899861796E-2</v>
      </c>
      <c r="I1964">
        <v>0</v>
      </c>
      <c r="J1964">
        <v>150</v>
      </c>
      <c r="K1964">
        <v>1</v>
      </c>
      <c r="L1964">
        <v>154000</v>
      </c>
      <c r="M1964" t="b">
        <v>0</v>
      </c>
    </row>
    <row r="1965" spans="1:13">
      <c r="A1965" t="s">
        <v>1229</v>
      </c>
      <c r="B1965" t="s">
        <v>759</v>
      </c>
      <c r="C1965" t="s">
        <v>759</v>
      </c>
      <c r="D1965">
        <v>40</v>
      </c>
      <c r="E1965">
        <v>40</v>
      </c>
      <c r="F1965">
        <v>1.5314769176693981</v>
      </c>
      <c r="G1965">
        <v>7.6573845883469896E-2</v>
      </c>
      <c r="H1965">
        <v>0.38286922941734952</v>
      </c>
      <c r="I1965">
        <v>0</v>
      </c>
      <c r="J1965">
        <v>150</v>
      </c>
      <c r="K1965">
        <v>1</v>
      </c>
      <c r="L1965">
        <v>154000</v>
      </c>
      <c r="M1965" t="b">
        <v>0</v>
      </c>
    </row>
    <row r="1966" spans="1:13">
      <c r="A1966" t="s">
        <v>1229</v>
      </c>
      <c r="B1966" t="s">
        <v>759</v>
      </c>
      <c r="C1966" t="s">
        <v>759</v>
      </c>
      <c r="D1966">
        <v>40</v>
      </c>
      <c r="E1966">
        <v>40</v>
      </c>
      <c r="F1966">
        <v>2.7344724089500621</v>
      </c>
      <c r="G1966">
        <v>0.136723620447503</v>
      </c>
      <c r="H1966">
        <v>0.6836181022375154</v>
      </c>
      <c r="I1966">
        <v>0</v>
      </c>
      <c r="J1966">
        <v>800</v>
      </c>
      <c r="K1966">
        <v>1</v>
      </c>
      <c r="L1966">
        <v>345000</v>
      </c>
      <c r="M1966" t="b">
        <v>0</v>
      </c>
    </row>
    <row r="1967" spans="1:13">
      <c r="A1967" t="s">
        <v>1229</v>
      </c>
      <c r="B1967" t="s">
        <v>759</v>
      </c>
      <c r="C1967" t="s">
        <v>759</v>
      </c>
      <c r="D1967">
        <v>40</v>
      </c>
      <c r="E1967">
        <v>40</v>
      </c>
      <c r="F1967">
        <v>5.9061510350391998E-2</v>
      </c>
      <c r="G1967">
        <v>2.9530755175196E-3</v>
      </c>
      <c r="H1967">
        <v>1.4765377587597999E-2</v>
      </c>
      <c r="I1967">
        <v>0</v>
      </c>
      <c r="J1967">
        <v>150</v>
      </c>
      <c r="K1967">
        <v>1</v>
      </c>
      <c r="L1967">
        <v>154000</v>
      </c>
      <c r="M1967" t="b">
        <v>0</v>
      </c>
    </row>
    <row r="1968" spans="1:13">
      <c r="A1968" t="s">
        <v>1229</v>
      </c>
      <c r="B1968" t="s">
        <v>759</v>
      </c>
      <c r="C1968" t="s">
        <v>759</v>
      </c>
      <c r="D1968">
        <v>40</v>
      </c>
      <c r="E1968">
        <v>40</v>
      </c>
      <c r="F1968">
        <v>5.80668022150738E-2</v>
      </c>
      <c r="G1968">
        <v>2.9033401107536002E-3</v>
      </c>
      <c r="H1968">
        <v>1.45167005537684E-2</v>
      </c>
      <c r="I1968">
        <v>0</v>
      </c>
      <c r="J1968">
        <v>150</v>
      </c>
      <c r="K1968">
        <v>1</v>
      </c>
      <c r="L1968">
        <v>154000</v>
      </c>
      <c r="M1968" t="b">
        <v>0</v>
      </c>
    </row>
    <row r="1969" spans="1:13">
      <c r="A1969" t="s">
        <v>1229</v>
      </c>
      <c r="B1969" t="s">
        <v>759</v>
      </c>
      <c r="C1969" t="s">
        <v>759</v>
      </c>
      <c r="D1969">
        <v>40</v>
      </c>
      <c r="E1969">
        <v>40</v>
      </c>
      <c r="F1969">
        <v>6.5703922896915595E-2</v>
      </c>
      <c r="G1969">
        <v>3.2851961448456999E-3</v>
      </c>
      <c r="H1969">
        <v>1.6425980724228899E-2</v>
      </c>
      <c r="I1969">
        <v>0</v>
      </c>
      <c r="J1969">
        <v>150</v>
      </c>
      <c r="K1969">
        <v>1</v>
      </c>
      <c r="L1969">
        <v>154000</v>
      </c>
      <c r="M1969" t="b">
        <v>0</v>
      </c>
    </row>
    <row r="1970" spans="1:13">
      <c r="A1970" t="s">
        <v>1229</v>
      </c>
      <c r="B1970" t="s">
        <v>759</v>
      </c>
      <c r="C1970" t="s">
        <v>759</v>
      </c>
      <c r="D1970">
        <v>40</v>
      </c>
      <c r="E1970">
        <v>40</v>
      </c>
      <c r="F1970">
        <v>6.0775800468801398E-2</v>
      </c>
      <c r="G1970">
        <v>3.0387900234399999E-3</v>
      </c>
      <c r="H1970">
        <v>1.5193950117200299E-2</v>
      </c>
      <c r="I1970">
        <v>0</v>
      </c>
      <c r="J1970">
        <v>150</v>
      </c>
      <c r="K1970">
        <v>1</v>
      </c>
      <c r="L1970">
        <v>154000</v>
      </c>
      <c r="M1970" t="b">
        <v>0</v>
      </c>
    </row>
    <row r="1971" spans="1:13">
      <c r="A1971" t="s">
        <v>1229</v>
      </c>
      <c r="B1971" t="s">
        <v>759</v>
      </c>
      <c r="C1971" t="s">
        <v>759</v>
      </c>
      <c r="D1971">
        <v>40</v>
      </c>
      <c r="E1971">
        <v>40</v>
      </c>
      <c r="F1971">
        <v>1.1057080211373791</v>
      </c>
      <c r="G1971">
        <v>5.5285401056868903E-2</v>
      </c>
      <c r="H1971">
        <v>0.27642700528434472</v>
      </c>
      <c r="I1971">
        <v>0</v>
      </c>
      <c r="J1971">
        <v>150</v>
      </c>
      <c r="K1971">
        <v>1</v>
      </c>
      <c r="L1971">
        <v>154000</v>
      </c>
      <c r="M1971" t="b">
        <v>0</v>
      </c>
    </row>
    <row r="1972" spans="1:13">
      <c r="A1972" t="s">
        <v>1509</v>
      </c>
      <c r="B1972" t="s">
        <v>846</v>
      </c>
      <c r="C1972" t="s">
        <v>846</v>
      </c>
      <c r="D1972">
        <v>127</v>
      </c>
      <c r="E1972">
        <v>127</v>
      </c>
      <c r="F1972">
        <v>8.0110194970373097E-2</v>
      </c>
      <c r="G1972">
        <v>4.0055097485186004E-3</v>
      </c>
      <c r="H1972">
        <v>2.0027548742593201E-2</v>
      </c>
      <c r="I1972">
        <v>0</v>
      </c>
      <c r="J1972">
        <v>150</v>
      </c>
      <c r="K1972">
        <v>1</v>
      </c>
      <c r="L1972">
        <v>154000</v>
      </c>
      <c r="M1972" t="b">
        <v>0</v>
      </c>
    </row>
    <row r="1973" spans="1:13">
      <c r="A1973" t="s">
        <v>1509</v>
      </c>
      <c r="B1973" t="s">
        <v>846</v>
      </c>
      <c r="C1973" t="s">
        <v>846</v>
      </c>
      <c r="D1973">
        <v>127</v>
      </c>
      <c r="E1973">
        <v>127</v>
      </c>
      <c r="F1973">
        <v>7.5474757557939698E-2</v>
      </c>
      <c r="G1973">
        <v>3.7737378778968998E-3</v>
      </c>
      <c r="H1973">
        <v>1.88686893894849E-2</v>
      </c>
      <c r="I1973">
        <v>0</v>
      </c>
      <c r="J1973">
        <v>150</v>
      </c>
      <c r="K1973">
        <v>1</v>
      </c>
      <c r="L1973">
        <v>154000</v>
      </c>
      <c r="M1973" t="b">
        <v>0</v>
      </c>
    </row>
    <row r="1974" spans="1:13">
      <c r="A1974" t="s">
        <v>1509</v>
      </c>
      <c r="B1974" t="s">
        <v>846</v>
      </c>
      <c r="C1974" t="s">
        <v>846</v>
      </c>
      <c r="D1974">
        <v>127</v>
      </c>
      <c r="E1974">
        <v>127</v>
      </c>
      <c r="F1974">
        <v>7.4026564960653504E-2</v>
      </c>
      <c r="G1974">
        <v>3.7013282480325999E-3</v>
      </c>
      <c r="H1974">
        <v>1.85066412401633E-2</v>
      </c>
      <c r="I1974">
        <v>0</v>
      </c>
      <c r="J1974">
        <v>150</v>
      </c>
      <c r="K1974">
        <v>1</v>
      </c>
      <c r="L1974">
        <v>154000</v>
      </c>
      <c r="M1974" t="b">
        <v>0</v>
      </c>
    </row>
    <row r="1975" spans="1:13">
      <c r="A1975" t="s">
        <v>1509</v>
      </c>
      <c r="B1975" t="s">
        <v>846</v>
      </c>
      <c r="C1975" t="s">
        <v>846</v>
      </c>
      <c r="D1975">
        <v>127</v>
      </c>
      <c r="E1975">
        <v>127</v>
      </c>
      <c r="F1975">
        <v>7.3405266851873999E-2</v>
      </c>
      <c r="G1975">
        <v>3.6702633425936999E-3</v>
      </c>
      <c r="H1975">
        <v>1.83513167129685E-2</v>
      </c>
      <c r="I1975">
        <v>0</v>
      </c>
      <c r="J1975">
        <v>150</v>
      </c>
      <c r="K1975">
        <v>1</v>
      </c>
      <c r="L1975">
        <v>154000</v>
      </c>
      <c r="M1975" t="b">
        <v>0</v>
      </c>
    </row>
    <row r="1976" spans="1:13">
      <c r="A1976" t="s">
        <v>1509</v>
      </c>
      <c r="B1976" t="s">
        <v>846</v>
      </c>
      <c r="C1976" t="s">
        <v>846</v>
      </c>
      <c r="D1976">
        <v>127</v>
      </c>
      <c r="E1976">
        <v>127</v>
      </c>
      <c r="F1976">
        <v>0.14211089016070341</v>
      </c>
      <c r="G1976">
        <v>7.1055445080351002E-3</v>
      </c>
      <c r="H1976">
        <v>3.5527722540175798E-2</v>
      </c>
      <c r="I1976">
        <v>0</v>
      </c>
      <c r="J1976">
        <v>150</v>
      </c>
      <c r="K1976">
        <v>1</v>
      </c>
      <c r="L1976">
        <v>154000</v>
      </c>
      <c r="M1976" t="b">
        <v>0</v>
      </c>
    </row>
    <row r="1977" spans="1:13">
      <c r="A1977" t="s">
        <v>1509</v>
      </c>
      <c r="B1977" t="s">
        <v>846</v>
      </c>
      <c r="C1977" t="s">
        <v>846</v>
      </c>
      <c r="D1977">
        <v>127</v>
      </c>
      <c r="E1977">
        <v>127</v>
      </c>
      <c r="F1977">
        <v>0.14717117619633019</v>
      </c>
      <c r="G1977">
        <v>7.3585588098164997E-3</v>
      </c>
      <c r="H1977">
        <v>3.6792794049082499E-2</v>
      </c>
      <c r="I1977">
        <v>0</v>
      </c>
      <c r="J1977">
        <v>150</v>
      </c>
      <c r="K1977">
        <v>1</v>
      </c>
      <c r="L1977">
        <v>154000</v>
      </c>
      <c r="M1977" t="b">
        <v>0</v>
      </c>
    </row>
    <row r="1978" spans="1:13">
      <c r="A1978" t="s">
        <v>1509</v>
      </c>
      <c r="B1978" t="s">
        <v>846</v>
      </c>
      <c r="C1978" t="s">
        <v>846</v>
      </c>
      <c r="D1978">
        <v>127</v>
      </c>
      <c r="E1978">
        <v>127</v>
      </c>
      <c r="F1978">
        <v>0.16492714420230989</v>
      </c>
      <c r="G1978">
        <v>8.2463572101154001E-3</v>
      </c>
      <c r="H1978">
        <v>4.1231786050577403E-2</v>
      </c>
      <c r="I1978">
        <v>0</v>
      </c>
      <c r="J1978">
        <v>150</v>
      </c>
      <c r="K1978">
        <v>1</v>
      </c>
      <c r="L1978">
        <v>154000</v>
      </c>
      <c r="M1978" t="b">
        <v>0</v>
      </c>
    </row>
    <row r="1979" spans="1:13">
      <c r="A1979" t="s">
        <v>1509</v>
      </c>
      <c r="B1979" t="s">
        <v>846</v>
      </c>
      <c r="C1979" t="s">
        <v>846</v>
      </c>
      <c r="D1979">
        <v>127</v>
      </c>
      <c r="E1979">
        <v>127</v>
      </c>
      <c r="F1979">
        <v>0.1676856224236285</v>
      </c>
      <c r="G1979">
        <v>8.3842811211814004E-3</v>
      </c>
      <c r="H1979">
        <v>4.1921405605907097E-2</v>
      </c>
      <c r="I1979">
        <v>0</v>
      </c>
      <c r="J1979">
        <v>150</v>
      </c>
      <c r="K1979">
        <v>1</v>
      </c>
      <c r="L1979">
        <v>154000</v>
      </c>
      <c r="M1979" t="b">
        <v>0</v>
      </c>
    </row>
    <row r="1980" spans="1:13">
      <c r="A1980" t="s">
        <v>1509</v>
      </c>
      <c r="B1980" t="s">
        <v>846</v>
      </c>
      <c r="C1980" t="s">
        <v>846</v>
      </c>
      <c r="D1980">
        <v>127</v>
      </c>
      <c r="E1980">
        <v>127</v>
      </c>
      <c r="F1980">
        <v>2.6849557052007209</v>
      </c>
      <c r="G1980">
        <v>0.134247785260036</v>
      </c>
      <c r="H1980">
        <v>0.67123892630018034</v>
      </c>
      <c r="I1980">
        <v>0</v>
      </c>
      <c r="J1980">
        <v>150</v>
      </c>
      <c r="K1980">
        <v>1</v>
      </c>
      <c r="L1980">
        <v>154000</v>
      </c>
      <c r="M1980" t="b">
        <v>0</v>
      </c>
    </row>
    <row r="1981" spans="1:13">
      <c r="A1981" t="s">
        <v>1509</v>
      </c>
      <c r="B1981" t="s">
        <v>846</v>
      </c>
      <c r="C1981" t="s">
        <v>846</v>
      </c>
      <c r="D1981">
        <v>127</v>
      </c>
      <c r="E1981">
        <v>127</v>
      </c>
      <c r="F1981">
        <v>1.1745662862898369</v>
      </c>
      <c r="G1981">
        <v>5.8728314314491797E-2</v>
      </c>
      <c r="H1981">
        <v>0.29364157157245929</v>
      </c>
      <c r="I1981">
        <v>0</v>
      </c>
      <c r="J1981">
        <v>150</v>
      </c>
      <c r="K1981">
        <v>1</v>
      </c>
      <c r="L1981">
        <v>154000</v>
      </c>
      <c r="M1981" t="b">
        <v>0</v>
      </c>
    </row>
    <row r="1982" spans="1:13">
      <c r="A1982" t="s">
        <v>1466</v>
      </c>
      <c r="B1982" t="s">
        <v>795</v>
      </c>
      <c r="C1982" t="s">
        <v>795</v>
      </c>
      <c r="D1982">
        <v>76</v>
      </c>
      <c r="E1982">
        <v>76</v>
      </c>
      <c r="F1982">
        <v>0.1200605294148874</v>
      </c>
      <c r="G1982">
        <v>6.0030264707443002E-3</v>
      </c>
      <c r="H1982">
        <v>3.0015132353721798E-2</v>
      </c>
      <c r="I1982">
        <v>0</v>
      </c>
      <c r="J1982">
        <v>150</v>
      </c>
      <c r="K1982">
        <v>1</v>
      </c>
      <c r="L1982">
        <v>154000</v>
      </c>
      <c r="M1982" t="b">
        <v>0</v>
      </c>
    </row>
    <row r="1983" spans="1:13">
      <c r="A1983" t="s">
        <v>1466</v>
      </c>
      <c r="B1983" t="s">
        <v>795</v>
      </c>
      <c r="C1983" t="s">
        <v>795</v>
      </c>
      <c r="D1983">
        <v>76</v>
      </c>
      <c r="E1983">
        <v>76</v>
      </c>
      <c r="F1983">
        <v>0.65488968253957669</v>
      </c>
      <c r="G1983">
        <v>3.27444841269788E-2</v>
      </c>
      <c r="H1983">
        <v>0.16372242063489409</v>
      </c>
      <c r="I1983">
        <v>0</v>
      </c>
      <c r="J1983">
        <v>150</v>
      </c>
      <c r="K1983">
        <v>1</v>
      </c>
      <c r="L1983">
        <v>154000</v>
      </c>
      <c r="M1983" t="b">
        <v>0</v>
      </c>
    </row>
    <row r="1984" spans="1:13">
      <c r="A1984" t="s">
        <v>1466</v>
      </c>
      <c r="B1984" t="s">
        <v>795</v>
      </c>
      <c r="C1984" t="s">
        <v>795</v>
      </c>
      <c r="D1984">
        <v>76</v>
      </c>
      <c r="E1984">
        <v>76</v>
      </c>
      <c r="F1984">
        <v>4.3167111963119602</v>
      </c>
      <c r="G1984">
        <v>0.21583555981559799</v>
      </c>
      <c r="H1984">
        <v>1.0791777990779901</v>
      </c>
      <c r="I1984">
        <v>0</v>
      </c>
      <c r="J1984">
        <v>150</v>
      </c>
      <c r="K1984">
        <v>1</v>
      </c>
      <c r="L1984">
        <v>154000</v>
      </c>
      <c r="M1984" t="b">
        <v>0</v>
      </c>
    </row>
    <row r="1985" spans="1:13">
      <c r="A1985" t="s">
        <v>1466</v>
      </c>
      <c r="B1985" t="s">
        <v>795</v>
      </c>
      <c r="C1985" t="s">
        <v>795</v>
      </c>
      <c r="D1985">
        <v>76</v>
      </c>
      <c r="E1985">
        <v>76</v>
      </c>
      <c r="F1985">
        <v>5.7859284204409701E-2</v>
      </c>
      <c r="G1985">
        <v>2.8929642102204002E-3</v>
      </c>
      <c r="H1985">
        <v>1.4464821051102399E-2</v>
      </c>
      <c r="I1985">
        <v>0</v>
      </c>
      <c r="J1985">
        <v>150</v>
      </c>
      <c r="K1985">
        <v>1</v>
      </c>
      <c r="L1985">
        <v>154000</v>
      </c>
      <c r="M1985" t="b">
        <v>0</v>
      </c>
    </row>
    <row r="1986" spans="1:13">
      <c r="A1986" t="s">
        <v>1466</v>
      </c>
      <c r="B1986" t="s">
        <v>795</v>
      </c>
      <c r="C1986" t="s">
        <v>795</v>
      </c>
      <c r="D1986">
        <v>76</v>
      </c>
      <c r="E1986">
        <v>76</v>
      </c>
      <c r="F1986">
        <v>6.4408582820643004E-2</v>
      </c>
      <c r="G1986">
        <v>3.2204291410321E-3</v>
      </c>
      <c r="H1986">
        <v>1.6102145705160699E-2</v>
      </c>
      <c r="I1986">
        <v>0</v>
      </c>
      <c r="J1986">
        <v>150</v>
      </c>
      <c r="K1986">
        <v>1</v>
      </c>
      <c r="L1986">
        <v>154000</v>
      </c>
      <c r="M1986" t="b">
        <v>0</v>
      </c>
    </row>
    <row r="1987" spans="1:13">
      <c r="A1987" t="s">
        <v>1731</v>
      </c>
      <c r="B1987" t="s">
        <v>954</v>
      </c>
      <c r="C1987" t="s">
        <v>954</v>
      </c>
      <c r="D1987">
        <v>235</v>
      </c>
      <c r="E1987">
        <v>235</v>
      </c>
      <c r="F1987">
        <v>3.05688055752956E-2</v>
      </c>
      <c r="G1987">
        <v>1.5284402787647E-3</v>
      </c>
      <c r="H1987">
        <v>7.6422013938239001E-3</v>
      </c>
      <c r="I1987">
        <v>0</v>
      </c>
      <c r="J1987">
        <v>150</v>
      </c>
      <c r="K1987">
        <v>1</v>
      </c>
      <c r="L1987">
        <v>154000</v>
      </c>
      <c r="M1987" t="b">
        <v>0</v>
      </c>
    </row>
    <row r="1988" spans="1:13">
      <c r="A1988" t="s">
        <v>1731</v>
      </c>
      <c r="B1988" t="s">
        <v>954</v>
      </c>
      <c r="C1988" t="s">
        <v>954</v>
      </c>
      <c r="D1988">
        <v>235</v>
      </c>
      <c r="E1988">
        <v>235</v>
      </c>
      <c r="F1988">
        <v>2.4011273123489899E-2</v>
      </c>
      <c r="G1988">
        <v>1.2005636561743999E-3</v>
      </c>
      <c r="H1988">
        <v>6.0028182808724E-3</v>
      </c>
      <c r="I1988">
        <v>0</v>
      </c>
      <c r="J1988">
        <v>150</v>
      </c>
      <c r="K1988">
        <v>1</v>
      </c>
      <c r="L1988">
        <v>154000</v>
      </c>
      <c r="M1988" t="b">
        <v>0</v>
      </c>
    </row>
    <row r="1989" spans="1:13">
      <c r="A1989" t="s">
        <v>1731</v>
      </c>
      <c r="B1989" t="s">
        <v>954</v>
      </c>
      <c r="C1989" t="s">
        <v>954</v>
      </c>
      <c r="D1989">
        <v>235</v>
      </c>
      <c r="E1989">
        <v>235</v>
      </c>
      <c r="F1989">
        <v>2.5823727126091701E-2</v>
      </c>
      <c r="G1989">
        <v>1.2911863563044999E-3</v>
      </c>
      <c r="H1989">
        <v>6.4559317815229E-3</v>
      </c>
      <c r="I1989">
        <v>0</v>
      </c>
      <c r="J1989">
        <v>150</v>
      </c>
      <c r="K1989">
        <v>1</v>
      </c>
      <c r="L1989">
        <v>154000</v>
      </c>
      <c r="M1989" t="b">
        <v>0</v>
      </c>
    </row>
    <row r="1990" spans="1:13">
      <c r="A1990" t="s">
        <v>1731</v>
      </c>
      <c r="B1990" t="s">
        <v>954</v>
      </c>
      <c r="C1990" t="s">
        <v>954</v>
      </c>
      <c r="D1990">
        <v>235</v>
      </c>
      <c r="E1990">
        <v>235</v>
      </c>
      <c r="F1990">
        <v>3.7009578913347101E-2</v>
      </c>
      <c r="G1990">
        <v>1.8504789456672999E-3</v>
      </c>
      <c r="H1990">
        <v>9.2523947283367006E-3</v>
      </c>
      <c r="I1990">
        <v>0</v>
      </c>
      <c r="J1990">
        <v>150</v>
      </c>
      <c r="K1990">
        <v>1</v>
      </c>
      <c r="L1990">
        <v>154000</v>
      </c>
      <c r="M1990" t="b">
        <v>0</v>
      </c>
    </row>
    <row r="1991" spans="1:13">
      <c r="A1991" t="s">
        <v>1731</v>
      </c>
      <c r="B1991" t="s">
        <v>954</v>
      </c>
      <c r="C1991" t="s">
        <v>954</v>
      </c>
      <c r="D1991">
        <v>235</v>
      </c>
      <c r="E1991">
        <v>235</v>
      </c>
      <c r="F1991">
        <v>4.7198250645495203E-2</v>
      </c>
      <c r="G1991">
        <v>2.3599125322747E-3</v>
      </c>
      <c r="H1991">
        <v>1.1799562661373801E-2</v>
      </c>
      <c r="I1991">
        <v>0</v>
      </c>
      <c r="J1991">
        <v>150</v>
      </c>
      <c r="K1991">
        <v>1</v>
      </c>
      <c r="L1991">
        <v>154000</v>
      </c>
      <c r="M1991" t="b">
        <v>0</v>
      </c>
    </row>
    <row r="1992" spans="1:13">
      <c r="A1992" t="s">
        <v>1559</v>
      </c>
      <c r="B1992" t="s">
        <v>981</v>
      </c>
      <c r="C1992" t="s">
        <v>981</v>
      </c>
      <c r="D1992">
        <v>262</v>
      </c>
      <c r="E1992">
        <v>262</v>
      </c>
      <c r="F1992">
        <v>2.6447650458143448</v>
      </c>
      <c r="G1992">
        <v>0.1322382522907172</v>
      </c>
      <c r="H1992">
        <v>0.6611912614535862</v>
      </c>
      <c r="I1992">
        <v>0</v>
      </c>
      <c r="J1992">
        <v>150</v>
      </c>
      <c r="K1992">
        <v>1</v>
      </c>
      <c r="L1992">
        <v>154000</v>
      </c>
      <c r="M1992" t="b">
        <v>0</v>
      </c>
    </row>
    <row r="1993" spans="1:13">
      <c r="A1993" t="s">
        <v>1559</v>
      </c>
      <c r="B1993" t="s">
        <v>981</v>
      </c>
      <c r="C1993" t="s">
        <v>981</v>
      </c>
      <c r="D1993">
        <v>262</v>
      </c>
      <c r="E1993">
        <v>262</v>
      </c>
      <c r="F1993">
        <v>9.9477167658140103E-2</v>
      </c>
      <c r="G1993">
        <v>4.9738583829069998E-3</v>
      </c>
      <c r="H1993">
        <v>2.4869291914535002E-2</v>
      </c>
      <c r="I1993">
        <v>0</v>
      </c>
      <c r="J1993">
        <v>150</v>
      </c>
      <c r="K1993">
        <v>1</v>
      </c>
      <c r="L1993">
        <v>154000</v>
      </c>
      <c r="M1993" t="b">
        <v>0</v>
      </c>
    </row>
    <row r="1994" spans="1:13">
      <c r="A1994" t="s">
        <v>1559</v>
      </c>
      <c r="B1994" t="s">
        <v>981</v>
      </c>
      <c r="C1994" t="s">
        <v>981</v>
      </c>
      <c r="D1994">
        <v>262</v>
      </c>
      <c r="E1994">
        <v>262</v>
      </c>
      <c r="F1994">
        <v>9.4596123145958694E-2</v>
      </c>
      <c r="G1994">
        <v>4.7298061572979E-3</v>
      </c>
      <c r="H1994">
        <v>2.3649030786489601E-2</v>
      </c>
      <c r="I1994">
        <v>0</v>
      </c>
      <c r="J1994">
        <v>150</v>
      </c>
      <c r="K1994">
        <v>1</v>
      </c>
      <c r="L1994">
        <v>154000</v>
      </c>
      <c r="M1994" t="b">
        <v>0</v>
      </c>
    </row>
    <row r="1995" spans="1:13">
      <c r="A1995" t="s">
        <v>1559</v>
      </c>
      <c r="B1995" t="s">
        <v>981</v>
      </c>
      <c r="C1995" t="s">
        <v>981</v>
      </c>
      <c r="D1995">
        <v>262</v>
      </c>
      <c r="E1995">
        <v>262</v>
      </c>
      <c r="F1995">
        <v>7.3687421688073101E-2</v>
      </c>
      <c r="G1995">
        <v>3.6843710844036001E-3</v>
      </c>
      <c r="H1995">
        <v>1.8421855422018199E-2</v>
      </c>
      <c r="I1995">
        <v>0</v>
      </c>
      <c r="J1995">
        <v>150</v>
      </c>
      <c r="K1995">
        <v>1</v>
      </c>
      <c r="L1995">
        <v>154000</v>
      </c>
      <c r="M1995" t="b">
        <v>0</v>
      </c>
    </row>
    <row r="1996" spans="1:13">
      <c r="A1996" t="s">
        <v>1559</v>
      </c>
      <c r="B1996" t="s">
        <v>981</v>
      </c>
      <c r="C1996" t="s">
        <v>981</v>
      </c>
      <c r="D1996">
        <v>262</v>
      </c>
      <c r="E1996">
        <v>262</v>
      </c>
      <c r="F1996">
        <v>6.5968393555640603E-2</v>
      </c>
      <c r="G1996">
        <v>3.2984196777820001E-3</v>
      </c>
      <c r="H1996">
        <v>1.6492098388910099E-2</v>
      </c>
      <c r="I1996">
        <v>0</v>
      </c>
      <c r="J1996">
        <v>150</v>
      </c>
      <c r="K1996">
        <v>1</v>
      </c>
      <c r="L1996">
        <v>154000</v>
      </c>
      <c r="M1996" t="b">
        <v>0</v>
      </c>
    </row>
    <row r="1997" spans="1:13">
      <c r="A1997" t="s">
        <v>1559</v>
      </c>
      <c r="B1997" t="s">
        <v>981</v>
      </c>
      <c r="C1997" t="s">
        <v>981</v>
      </c>
      <c r="D1997">
        <v>262</v>
      </c>
      <c r="E1997">
        <v>262</v>
      </c>
      <c r="F1997">
        <v>6.2025152262215E-2</v>
      </c>
      <c r="G1997">
        <v>3.1012576131106999E-3</v>
      </c>
      <c r="H1997">
        <v>1.55062880655537E-2</v>
      </c>
      <c r="I1997">
        <v>0</v>
      </c>
      <c r="J1997">
        <v>150</v>
      </c>
      <c r="K1997">
        <v>1</v>
      </c>
      <c r="L1997">
        <v>154000</v>
      </c>
      <c r="M1997" t="b">
        <v>0</v>
      </c>
    </row>
    <row r="1998" spans="1:13">
      <c r="A1998" t="s">
        <v>1559</v>
      </c>
      <c r="B1998" t="s">
        <v>981</v>
      </c>
      <c r="C1998" t="s">
        <v>981</v>
      </c>
      <c r="D1998">
        <v>262</v>
      </c>
      <c r="E1998">
        <v>262</v>
      </c>
      <c r="F1998">
        <v>6.0420754508689799E-2</v>
      </c>
      <c r="G1998">
        <v>3.0210377254343999E-3</v>
      </c>
      <c r="H1998">
        <v>1.5105188627172399E-2</v>
      </c>
      <c r="I1998">
        <v>0</v>
      </c>
      <c r="J1998">
        <v>150</v>
      </c>
      <c r="K1998">
        <v>1</v>
      </c>
      <c r="L1998">
        <v>154000</v>
      </c>
      <c r="M1998" t="b">
        <v>0</v>
      </c>
    </row>
    <row r="1999" spans="1:13">
      <c r="A1999" t="s">
        <v>1777</v>
      </c>
      <c r="B1999" t="s">
        <v>965</v>
      </c>
      <c r="C1999" t="s">
        <v>965</v>
      </c>
      <c r="D1999">
        <v>246</v>
      </c>
      <c r="E1999">
        <v>246</v>
      </c>
      <c r="F1999">
        <v>0.42992097817288089</v>
      </c>
      <c r="G1999">
        <v>2.1496048908644001E-2</v>
      </c>
      <c r="H1999">
        <v>0.10748024454322019</v>
      </c>
      <c r="I1999">
        <v>0</v>
      </c>
      <c r="J1999">
        <v>150</v>
      </c>
      <c r="K1999">
        <v>1</v>
      </c>
      <c r="L1999">
        <v>154000</v>
      </c>
      <c r="M1999" t="b">
        <v>0</v>
      </c>
    </row>
    <row r="2000" spans="1:13">
      <c r="A2000" t="s">
        <v>1385</v>
      </c>
      <c r="B2000" t="s">
        <v>880</v>
      </c>
      <c r="C2000" t="s">
        <v>880</v>
      </c>
      <c r="D2000">
        <v>161</v>
      </c>
      <c r="E2000">
        <v>161</v>
      </c>
      <c r="F2000">
        <v>0.32223705397982799</v>
      </c>
      <c r="G2000">
        <v>1.6111852698991399E-2</v>
      </c>
      <c r="H2000">
        <v>8.0559263494956998E-2</v>
      </c>
      <c r="I2000">
        <v>0</v>
      </c>
      <c r="J2000">
        <v>150</v>
      </c>
      <c r="K2000">
        <v>1</v>
      </c>
      <c r="L2000">
        <v>154000</v>
      </c>
      <c r="M2000" t="b">
        <v>0</v>
      </c>
    </row>
    <row r="2001" spans="1:13">
      <c r="A2001" t="s">
        <v>1385</v>
      </c>
      <c r="B2001" t="s">
        <v>880</v>
      </c>
      <c r="C2001" t="s">
        <v>880</v>
      </c>
      <c r="D2001">
        <v>161</v>
      </c>
      <c r="E2001">
        <v>161</v>
      </c>
      <c r="F2001">
        <v>0.33687637554561728</v>
      </c>
      <c r="G2001">
        <v>1.6843818777280799E-2</v>
      </c>
      <c r="H2001">
        <v>8.4219093886404306E-2</v>
      </c>
      <c r="I2001">
        <v>0</v>
      </c>
      <c r="J2001">
        <v>150</v>
      </c>
      <c r="K2001">
        <v>1</v>
      </c>
      <c r="L2001">
        <v>154000</v>
      </c>
      <c r="M2001" t="b">
        <v>0</v>
      </c>
    </row>
    <row r="2002" spans="1:13">
      <c r="A2002" t="s">
        <v>1903</v>
      </c>
      <c r="B2002" t="s">
        <v>880</v>
      </c>
      <c r="C2002" t="s">
        <v>1128</v>
      </c>
      <c r="D2002">
        <v>161</v>
      </c>
      <c r="E2002">
        <v>409</v>
      </c>
      <c r="F2002">
        <v>10.58334424494185</v>
      </c>
      <c r="G2002">
        <v>0.5291672122470924</v>
      </c>
      <c r="H2002">
        <v>2.6458360612354621</v>
      </c>
      <c r="I2002">
        <v>0</v>
      </c>
      <c r="J2002">
        <v>150</v>
      </c>
      <c r="K2002">
        <v>1</v>
      </c>
      <c r="L2002">
        <v>154000</v>
      </c>
      <c r="M2002" t="b">
        <v>0</v>
      </c>
    </row>
    <row r="2003" spans="1:13">
      <c r="A2003" t="s">
        <v>1904</v>
      </c>
      <c r="B2003" t="s">
        <v>922</v>
      </c>
      <c r="C2003" t="s">
        <v>922</v>
      </c>
      <c r="D2003">
        <v>203</v>
      </c>
      <c r="E2003">
        <v>203</v>
      </c>
      <c r="F2003">
        <v>3.801157698497017</v>
      </c>
      <c r="G2003">
        <v>0.19005788492485079</v>
      </c>
      <c r="H2003">
        <v>0.95028942462425436</v>
      </c>
      <c r="I2003">
        <v>0</v>
      </c>
      <c r="J2003">
        <v>150</v>
      </c>
      <c r="K2003">
        <v>1</v>
      </c>
      <c r="L2003">
        <v>154000</v>
      </c>
      <c r="M2003" t="b">
        <v>0</v>
      </c>
    </row>
    <row r="2004" spans="1:13">
      <c r="A2004" t="s">
        <v>1365</v>
      </c>
      <c r="B2004" t="s">
        <v>793</v>
      </c>
      <c r="C2004" t="s">
        <v>793</v>
      </c>
      <c r="D2004">
        <v>74</v>
      </c>
      <c r="E2004">
        <v>74</v>
      </c>
      <c r="F2004">
        <v>0.22146338749718111</v>
      </c>
      <c r="G2004">
        <v>1.1073169374859001E-2</v>
      </c>
      <c r="H2004">
        <v>5.5365846874295202E-2</v>
      </c>
      <c r="I2004">
        <v>0</v>
      </c>
      <c r="J2004">
        <v>800</v>
      </c>
      <c r="K2004">
        <v>1</v>
      </c>
      <c r="L2004">
        <v>345000</v>
      </c>
      <c r="M2004" t="b">
        <v>0</v>
      </c>
    </row>
    <row r="2005" spans="1:13">
      <c r="A2005" t="s">
        <v>1905</v>
      </c>
      <c r="B2005" t="s">
        <v>1069</v>
      </c>
      <c r="C2005" t="s">
        <v>1069</v>
      </c>
      <c r="D2005">
        <v>350</v>
      </c>
      <c r="E2005">
        <v>350</v>
      </c>
      <c r="F2005">
        <v>3.5599028849122951</v>
      </c>
      <c r="G2005">
        <v>0.17799514424561469</v>
      </c>
      <c r="H2005">
        <v>0.88997572122807367</v>
      </c>
      <c r="I2005">
        <v>0</v>
      </c>
      <c r="J2005">
        <v>150</v>
      </c>
      <c r="K2005">
        <v>1</v>
      </c>
      <c r="L2005">
        <v>154000</v>
      </c>
      <c r="M2005" t="b">
        <v>0</v>
      </c>
    </row>
    <row r="2006" spans="1:13">
      <c r="A2006" t="s">
        <v>1905</v>
      </c>
      <c r="B2006" t="s">
        <v>1069</v>
      </c>
      <c r="C2006" t="s">
        <v>1069</v>
      </c>
      <c r="D2006">
        <v>350</v>
      </c>
      <c r="E2006">
        <v>350</v>
      </c>
      <c r="F2006">
        <v>4.3428786530180202E-2</v>
      </c>
      <c r="G2006">
        <v>2.1714393265089998E-3</v>
      </c>
      <c r="H2006">
        <v>1.0857196632545E-2</v>
      </c>
      <c r="I2006">
        <v>0</v>
      </c>
      <c r="J2006">
        <v>150</v>
      </c>
      <c r="K2006">
        <v>1</v>
      </c>
      <c r="L2006">
        <v>154000</v>
      </c>
      <c r="M2006" t="b">
        <v>0</v>
      </c>
    </row>
    <row r="2007" spans="1:13">
      <c r="A2007" t="s">
        <v>1905</v>
      </c>
      <c r="B2007" t="s">
        <v>1069</v>
      </c>
      <c r="C2007" t="s">
        <v>1069</v>
      </c>
      <c r="D2007">
        <v>350</v>
      </c>
      <c r="E2007">
        <v>350</v>
      </c>
      <c r="F2007">
        <v>5.0239655793272803E-2</v>
      </c>
      <c r="G2007">
        <v>2.5119827896636E-3</v>
      </c>
      <c r="H2007">
        <v>1.2559913948318201E-2</v>
      </c>
      <c r="I2007">
        <v>0</v>
      </c>
      <c r="J2007">
        <v>150</v>
      </c>
      <c r="K2007">
        <v>1</v>
      </c>
      <c r="L2007">
        <v>154000</v>
      </c>
      <c r="M2007" t="b">
        <v>0</v>
      </c>
    </row>
    <row r="2008" spans="1:13">
      <c r="A2008" t="s">
        <v>1604</v>
      </c>
      <c r="B2008" t="s">
        <v>911</v>
      </c>
      <c r="C2008" t="s">
        <v>911</v>
      </c>
      <c r="D2008">
        <v>192</v>
      </c>
      <c r="E2008">
        <v>192</v>
      </c>
      <c r="F2008">
        <v>2.6651379695978899E-2</v>
      </c>
      <c r="G2008">
        <v>1.3325689847989001E-3</v>
      </c>
      <c r="H2008">
        <v>6.6628449239947004E-3</v>
      </c>
      <c r="I2008">
        <v>0</v>
      </c>
      <c r="J2008">
        <v>150</v>
      </c>
      <c r="K2008">
        <v>1</v>
      </c>
      <c r="L2008">
        <v>154000</v>
      </c>
      <c r="M2008" t="b">
        <v>0</v>
      </c>
    </row>
    <row r="2009" spans="1:13">
      <c r="A2009" t="s">
        <v>1604</v>
      </c>
      <c r="B2009" t="s">
        <v>911</v>
      </c>
      <c r="C2009" t="s">
        <v>911</v>
      </c>
      <c r="D2009">
        <v>192</v>
      </c>
      <c r="E2009">
        <v>192</v>
      </c>
      <c r="F2009">
        <v>4.4886337237830198E-2</v>
      </c>
      <c r="G2009">
        <v>2.2443168618915001E-3</v>
      </c>
      <c r="H2009">
        <v>1.1221584309457499E-2</v>
      </c>
      <c r="I2009">
        <v>0</v>
      </c>
      <c r="J2009">
        <v>150</v>
      </c>
      <c r="K2009">
        <v>1</v>
      </c>
      <c r="L2009">
        <v>154000</v>
      </c>
      <c r="M2009" t="b">
        <v>0</v>
      </c>
    </row>
    <row r="2010" spans="1:13">
      <c r="A2010" t="s">
        <v>1604</v>
      </c>
      <c r="B2010" t="s">
        <v>911</v>
      </c>
      <c r="C2010" t="s">
        <v>911</v>
      </c>
      <c r="D2010">
        <v>192</v>
      </c>
      <c r="E2010">
        <v>192</v>
      </c>
      <c r="F2010">
        <v>4.49236967060107E-2</v>
      </c>
      <c r="G2010">
        <v>2.2461848353004998E-3</v>
      </c>
      <c r="H2010">
        <v>1.12309241765026E-2</v>
      </c>
      <c r="I2010">
        <v>0</v>
      </c>
      <c r="J2010">
        <v>150</v>
      </c>
      <c r="K2010">
        <v>1</v>
      </c>
      <c r="L2010">
        <v>154000</v>
      </c>
      <c r="M2010" t="b">
        <v>0</v>
      </c>
    </row>
    <row r="2011" spans="1:13">
      <c r="A2011" t="s">
        <v>1604</v>
      </c>
      <c r="B2011" t="s">
        <v>911</v>
      </c>
      <c r="C2011" t="s">
        <v>911</v>
      </c>
      <c r="D2011">
        <v>192</v>
      </c>
      <c r="E2011">
        <v>192</v>
      </c>
      <c r="F2011">
        <v>4.8506364991377698E-2</v>
      </c>
      <c r="G2011">
        <v>2.4253182495688002E-3</v>
      </c>
      <c r="H2011">
        <v>1.21265912478444E-2</v>
      </c>
      <c r="I2011">
        <v>0</v>
      </c>
      <c r="J2011">
        <v>150</v>
      </c>
      <c r="K2011">
        <v>1</v>
      </c>
      <c r="L2011">
        <v>154000</v>
      </c>
      <c r="M2011" t="b">
        <v>0</v>
      </c>
    </row>
    <row r="2012" spans="1:13">
      <c r="A2012" t="s">
        <v>1604</v>
      </c>
      <c r="B2012" t="s">
        <v>911</v>
      </c>
      <c r="C2012" t="s">
        <v>911</v>
      </c>
      <c r="D2012">
        <v>192</v>
      </c>
      <c r="E2012">
        <v>192</v>
      </c>
      <c r="F2012">
        <v>4.8277340403817599E-2</v>
      </c>
      <c r="G2012">
        <v>2.4138670201908001E-3</v>
      </c>
      <c r="H2012">
        <v>1.20693351009544E-2</v>
      </c>
      <c r="I2012">
        <v>0</v>
      </c>
      <c r="J2012">
        <v>150</v>
      </c>
      <c r="K2012">
        <v>1</v>
      </c>
      <c r="L2012">
        <v>154000</v>
      </c>
      <c r="M2012" t="b">
        <v>0</v>
      </c>
    </row>
    <row r="2013" spans="1:13">
      <c r="A2013" t="s">
        <v>1604</v>
      </c>
      <c r="B2013" t="s">
        <v>911</v>
      </c>
      <c r="C2013" t="s">
        <v>911</v>
      </c>
      <c r="D2013">
        <v>192</v>
      </c>
      <c r="E2013">
        <v>192</v>
      </c>
      <c r="F2013">
        <v>0.31957378503178352</v>
      </c>
      <c r="G2013">
        <v>1.5978689251589101E-2</v>
      </c>
      <c r="H2013">
        <v>7.9893446257945797E-2</v>
      </c>
      <c r="I2013">
        <v>0</v>
      </c>
      <c r="J2013">
        <v>150</v>
      </c>
      <c r="K2013">
        <v>1</v>
      </c>
      <c r="L2013">
        <v>154000</v>
      </c>
      <c r="M2013" t="b">
        <v>0</v>
      </c>
    </row>
    <row r="2014" spans="1:13">
      <c r="A2014" t="s">
        <v>1604</v>
      </c>
      <c r="B2014" t="s">
        <v>911</v>
      </c>
      <c r="C2014" t="s">
        <v>911</v>
      </c>
      <c r="D2014">
        <v>192</v>
      </c>
      <c r="E2014">
        <v>192</v>
      </c>
      <c r="F2014">
        <v>1.838794187444861</v>
      </c>
      <c r="G2014">
        <v>9.1939709372242995E-2</v>
      </c>
      <c r="H2014">
        <v>0.4596985468612152</v>
      </c>
      <c r="I2014">
        <v>0</v>
      </c>
      <c r="J2014">
        <v>150</v>
      </c>
      <c r="K2014">
        <v>1</v>
      </c>
      <c r="L2014">
        <v>154000</v>
      </c>
      <c r="M2014" t="b">
        <v>0</v>
      </c>
    </row>
    <row r="2015" spans="1:13">
      <c r="A2015" t="s">
        <v>1604</v>
      </c>
      <c r="B2015" t="s">
        <v>911</v>
      </c>
      <c r="C2015" t="s">
        <v>911</v>
      </c>
      <c r="D2015">
        <v>192</v>
      </c>
      <c r="E2015">
        <v>192</v>
      </c>
      <c r="F2015">
        <v>0.36239999718126059</v>
      </c>
      <c r="G2015">
        <v>1.8119999859062999E-2</v>
      </c>
      <c r="H2015">
        <v>9.0599999295315106E-2</v>
      </c>
      <c r="I2015">
        <v>0</v>
      </c>
      <c r="J2015">
        <v>150</v>
      </c>
      <c r="K2015">
        <v>1</v>
      </c>
      <c r="L2015">
        <v>154000</v>
      </c>
      <c r="M2015" t="b">
        <v>0</v>
      </c>
    </row>
    <row r="2016" spans="1:13">
      <c r="A2016" t="s">
        <v>1604</v>
      </c>
      <c r="B2016" t="s">
        <v>911</v>
      </c>
      <c r="C2016" t="s">
        <v>911</v>
      </c>
      <c r="D2016">
        <v>192</v>
      </c>
      <c r="E2016">
        <v>192</v>
      </c>
      <c r="F2016">
        <v>3.3481634098615001E-2</v>
      </c>
      <c r="G2016">
        <v>1.6740817049307E-3</v>
      </c>
      <c r="H2016">
        <v>8.3704085246537E-3</v>
      </c>
      <c r="I2016">
        <v>0</v>
      </c>
      <c r="J2016">
        <v>800</v>
      </c>
      <c r="K2016">
        <v>1</v>
      </c>
      <c r="L2016">
        <v>345000</v>
      </c>
      <c r="M2016" t="b">
        <v>0</v>
      </c>
    </row>
    <row r="2017" spans="1:13">
      <c r="A2017" t="s">
        <v>1604</v>
      </c>
      <c r="B2017" t="s">
        <v>911</v>
      </c>
      <c r="C2017" t="s">
        <v>911</v>
      </c>
      <c r="D2017">
        <v>192</v>
      </c>
      <c r="E2017">
        <v>192</v>
      </c>
      <c r="F2017">
        <v>0.17420733460057969</v>
      </c>
      <c r="G2017">
        <v>8.7103667300289008E-3</v>
      </c>
      <c r="H2017">
        <v>4.3551833650144901E-2</v>
      </c>
      <c r="I2017">
        <v>0</v>
      </c>
      <c r="J2017">
        <v>800</v>
      </c>
      <c r="K2017">
        <v>1</v>
      </c>
      <c r="L2017">
        <v>345000</v>
      </c>
      <c r="M2017" t="b">
        <v>0</v>
      </c>
    </row>
    <row r="2018" spans="1:13">
      <c r="A2018" t="s">
        <v>1604</v>
      </c>
      <c r="B2018" t="s">
        <v>911</v>
      </c>
      <c r="C2018" t="s">
        <v>911</v>
      </c>
      <c r="D2018">
        <v>192</v>
      </c>
      <c r="E2018">
        <v>192</v>
      </c>
      <c r="F2018">
        <v>0.14784792303494351</v>
      </c>
      <c r="G2018">
        <v>7.3923961517471E-3</v>
      </c>
      <c r="H2018">
        <v>3.6961980758735802E-2</v>
      </c>
      <c r="I2018">
        <v>0</v>
      </c>
      <c r="J2018">
        <v>800</v>
      </c>
      <c r="K2018">
        <v>1</v>
      </c>
      <c r="L2018">
        <v>345000</v>
      </c>
      <c r="M2018" t="b">
        <v>0</v>
      </c>
    </row>
    <row r="2019" spans="1:13">
      <c r="A2019" t="s">
        <v>1604</v>
      </c>
      <c r="B2019" t="s">
        <v>911</v>
      </c>
      <c r="C2019" t="s">
        <v>911</v>
      </c>
      <c r="D2019">
        <v>192</v>
      </c>
      <c r="E2019">
        <v>192</v>
      </c>
      <c r="F2019">
        <v>9.9309065054212997E-2</v>
      </c>
      <c r="G2019">
        <v>4.9654532527105997E-3</v>
      </c>
      <c r="H2019">
        <v>2.4827266263553201E-2</v>
      </c>
      <c r="I2019">
        <v>0</v>
      </c>
      <c r="J2019">
        <v>150</v>
      </c>
      <c r="K2019">
        <v>1</v>
      </c>
      <c r="L2019">
        <v>154000</v>
      </c>
      <c r="M2019" t="b">
        <v>0</v>
      </c>
    </row>
    <row r="2020" spans="1:13">
      <c r="A2020" t="s">
        <v>1604</v>
      </c>
      <c r="B2020" t="s">
        <v>911</v>
      </c>
      <c r="C2020" t="s">
        <v>911</v>
      </c>
      <c r="D2020">
        <v>192</v>
      </c>
      <c r="E2020">
        <v>192</v>
      </c>
      <c r="F2020">
        <v>9.8861185033872007E-2</v>
      </c>
      <c r="G2020">
        <v>4.9430592516935996E-3</v>
      </c>
      <c r="H2020">
        <v>2.4715296258468002E-2</v>
      </c>
      <c r="I2020">
        <v>0</v>
      </c>
      <c r="J2020">
        <v>150</v>
      </c>
      <c r="K2020">
        <v>1</v>
      </c>
      <c r="L2020">
        <v>154000</v>
      </c>
      <c r="M2020" t="b">
        <v>0</v>
      </c>
    </row>
    <row r="2021" spans="1:13">
      <c r="A2021" t="s">
        <v>1604</v>
      </c>
      <c r="B2021" t="s">
        <v>911</v>
      </c>
      <c r="C2021" t="s">
        <v>911</v>
      </c>
      <c r="D2021">
        <v>192</v>
      </c>
      <c r="E2021">
        <v>192</v>
      </c>
      <c r="F2021">
        <v>9.8710802224094105E-2</v>
      </c>
      <c r="G2021">
        <v>4.9355401112047004E-3</v>
      </c>
      <c r="H2021">
        <v>2.4677700556023498E-2</v>
      </c>
      <c r="I2021">
        <v>0</v>
      </c>
      <c r="J2021">
        <v>150</v>
      </c>
      <c r="K2021">
        <v>1</v>
      </c>
      <c r="L2021">
        <v>154000</v>
      </c>
      <c r="M2021" t="b">
        <v>0</v>
      </c>
    </row>
    <row r="2022" spans="1:13">
      <c r="A2022" t="s">
        <v>1604</v>
      </c>
      <c r="B2022" t="s">
        <v>911</v>
      </c>
      <c r="C2022" t="s">
        <v>911</v>
      </c>
      <c r="D2022">
        <v>192</v>
      </c>
      <c r="E2022">
        <v>192</v>
      </c>
      <c r="F2022">
        <v>9.7147740602389399E-2</v>
      </c>
      <c r="G2022">
        <v>4.8573870301194004E-3</v>
      </c>
      <c r="H2022">
        <v>2.4286935150597301E-2</v>
      </c>
      <c r="I2022">
        <v>0</v>
      </c>
      <c r="J2022">
        <v>150</v>
      </c>
      <c r="K2022">
        <v>1</v>
      </c>
      <c r="L2022">
        <v>154000</v>
      </c>
      <c r="M2022" t="b">
        <v>0</v>
      </c>
    </row>
    <row r="2023" spans="1:13">
      <c r="A2023" t="s">
        <v>1604</v>
      </c>
      <c r="B2023" t="s">
        <v>911</v>
      </c>
      <c r="C2023" t="s">
        <v>911</v>
      </c>
      <c r="D2023">
        <v>192</v>
      </c>
      <c r="E2023">
        <v>192</v>
      </c>
      <c r="F2023">
        <v>0.18162779182547731</v>
      </c>
      <c r="G2023">
        <v>9.0813895912737995E-3</v>
      </c>
      <c r="H2023">
        <v>4.5406947956369299E-2</v>
      </c>
      <c r="I2023">
        <v>0</v>
      </c>
      <c r="J2023">
        <v>150</v>
      </c>
      <c r="K2023">
        <v>1</v>
      </c>
      <c r="L2023">
        <v>154000</v>
      </c>
      <c r="M2023" t="b">
        <v>0</v>
      </c>
    </row>
    <row r="2024" spans="1:13">
      <c r="A2024" t="s">
        <v>1604</v>
      </c>
      <c r="B2024" t="s">
        <v>911</v>
      </c>
      <c r="C2024" t="s">
        <v>911</v>
      </c>
      <c r="D2024">
        <v>192</v>
      </c>
      <c r="E2024">
        <v>192</v>
      </c>
      <c r="F2024">
        <v>3.2126293759901801E-2</v>
      </c>
      <c r="G2024">
        <v>1.6063146879949999E-3</v>
      </c>
      <c r="H2024">
        <v>8.0315734399754E-3</v>
      </c>
      <c r="I2024">
        <v>0</v>
      </c>
      <c r="J2024">
        <v>150</v>
      </c>
      <c r="K2024">
        <v>1</v>
      </c>
      <c r="L2024">
        <v>154000</v>
      </c>
      <c r="M2024" t="b">
        <v>0</v>
      </c>
    </row>
    <row r="2025" spans="1:13">
      <c r="A2025" t="s">
        <v>1604</v>
      </c>
      <c r="B2025" t="s">
        <v>911</v>
      </c>
      <c r="C2025" t="s">
        <v>911</v>
      </c>
      <c r="D2025">
        <v>192</v>
      </c>
      <c r="E2025">
        <v>192</v>
      </c>
      <c r="F2025">
        <v>2.7961867218487601E-2</v>
      </c>
      <c r="G2025">
        <v>1.3980933609243E-3</v>
      </c>
      <c r="H2025">
        <v>6.9904668046219002E-3</v>
      </c>
      <c r="I2025">
        <v>0</v>
      </c>
      <c r="J2025">
        <v>150</v>
      </c>
      <c r="K2025">
        <v>1</v>
      </c>
      <c r="L2025">
        <v>154000</v>
      </c>
      <c r="M2025" t="b">
        <v>0</v>
      </c>
    </row>
    <row r="2026" spans="1:13">
      <c r="A2026" t="s">
        <v>1604</v>
      </c>
      <c r="B2026" t="s">
        <v>911</v>
      </c>
      <c r="C2026" t="s">
        <v>911</v>
      </c>
      <c r="D2026">
        <v>192</v>
      </c>
      <c r="E2026">
        <v>192</v>
      </c>
      <c r="F2026">
        <v>7.9428233800871301E-2</v>
      </c>
      <c r="G2026">
        <v>3.9714116900435E-3</v>
      </c>
      <c r="H2026">
        <v>1.9857058450217801E-2</v>
      </c>
      <c r="I2026">
        <v>0</v>
      </c>
      <c r="J2026">
        <v>150</v>
      </c>
      <c r="K2026">
        <v>1</v>
      </c>
      <c r="L2026">
        <v>154000</v>
      </c>
      <c r="M2026" t="b">
        <v>0</v>
      </c>
    </row>
    <row r="2027" spans="1:13">
      <c r="A2027" t="s">
        <v>1604</v>
      </c>
      <c r="B2027" t="s">
        <v>911</v>
      </c>
      <c r="C2027" t="s">
        <v>911</v>
      </c>
      <c r="D2027">
        <v>192</v>
      </c>
      <c r="E2027">
        <v>192</v>
      </c>
      <c r="F2027">
        <v>7.7347957309336302E-2</v>
      </c>
      <c r="G2027">
        <v>3.8673978654668001E-3</v>
      </c>
      <c r="H2027">
        <v>1.9336989327333999E-2</v>
      </c>
      <c r="I2027">
        <v>0</v>
      </c>
      <c r="J2027">
        <v>150</v>
      </c>
      <c r="K2027">
        <v>1</v>
      </c>
      <c r="L2027">
        <v>154000</v>
      </c>
      <c r="M2027" t="b">
        <v>0</v>
      </c>
    </row>
    <row r="2028" spans="1:13">
      <c r="A2028" t="s">
        <v>1604</v>
      </c>
      <c r="B2028" t="s">
        <v>911</v>
      </c>
      <c r="C2028" t="s">
        <v>911</v>
      </c>
      <c r="D2028">
        <v>192</v>
      </c>
      <c r="E2028">
        <v>192</v>
      </c>
      <c r="F2028">
        <v>7.7436417808074601E-2</v>
      </c>
      <c r="G2028">
        <v>3.8718208904037002E-3</v>
      </c>
      <c r="H2028">
        <v>1.9359104452018602E-2</v>
      </c>
      <c r="I2028">
        <v>0</v>
      </c>
      <c r="J2028">
        <v>150</v>
      </c>
      <c r="K2028">
        <v>1</v>
      </c>
      <c r="L2028">
        <v>154000</v>
      </c>
      <c r="M2028" t="b">
        <v>0</v>
      </c>
    </row>
    <row r="2029" spans="1:13">
      <c r="A2029" t="s">
        <v>1604</v>
      </c>
      <c r="B2029" t="s">
        <v>911</v>
      </c>
      <c r="C2029" t="s">
        <v>911</v>
      </c>
      <c r="D2029">
        <v>192</v>
      </c>
      <c r="E2029">
        <v>192</v>
      </c>
      <c r="F2029">
        <v>7.9547860514451105E-2</v>
      </c>
      <c r="G2029">
        <v>3.9773930257224997E-3</v>
      </c>
      <c r="H2029">
        <v>1.98869651286127E-2</v>
      </c>
      <c r="I2029">
        <v>0</v>
      </c>
      <c r="J2029">
        <v>150</v>
      </c>
      <c r="K2029">
        <v>1</v>
      </c>
      <c r="L2029">
        <v>154000</v>
      </c>
      <c r="M2029" t="b">
        <v>0</v>
      </c>
    </row>
    <row r="2030" spans="1:13">
      <c r="A2030" t="s">
        <v>1604</v>
      </c>
      <c r="B2030" t="s">
        <v>911</v>
      </c>
      <c r="C2030" t="s">
        <v>911</v>
      </c>
      <c r="D2030">
        <v>192</v>
      </c>
      <c r="E2030">
        <v>192</v>
      </c>
      <c r="F2030">
        <v>8.4920853083260001E-2</v>
      </c>
      <c r="G2030">
        <v>4.246042654163E-3</v>
      </c>
      <c r="H2030">
        <v>2.1230213270815E-2</v>
      </c>
      <c r="I2030">
        <v>0</v>
      </c>
      <c r="J2030">
        <v>150</v>
      </c>
      <c r="K2030">
        <v>1</v>
      </c>
      <c r="L2030">
        <v>154000</v>
      </c>
      <c r="M2030" t="b">
        <v>0</v>
      </c>
    </row>
    <row r="2031" spans="1:13">
      <c r="A2031" t="s">
        <v>1604</v>
      </c>
      <c r="B2031" t="s">
        <v>911</v>
      </c>
      <c r="C2031" t="s">
        <v>911</v>
      </c>
      <c r="D2031">
        <v>192</v>
      </c>
      <c r="E2031">
        <v>192</v>
      </c>
      <c r="F2031">
        <v>8.5365663100688105E-2</v>
      </c>
      <c r="G2031">
        <v>4.2682831550343997E-3</v>
      </c>
      <c r="H2031">
        <v>2.1341415775171999E-2</v>
      </c>
      <c r="I2031">
        <v>0</v>
      </c>
      <c r="J2031">
        <v>150</v>
      </c>
      <c r="K2031">
        <v>1</v>
      </c>
      <c r="L2031">
        <v>154000</v>
      </c>
      <c r="M2031" t="b">
        <v>0</v>
      </c>
    </row>
    <row r="2032" spans="1:13">
      <c r="A2032" t="s">
        <v>1604</v>
      </c>
      <c r="B2032" t="s">
        <v>911</v>
      </c>
      <c r="C2032" t="s">
        <v>911</v>
      </c>
      <c r="D2032">
        <v>192</v>
      </c>
      <c r="E2032">
        <v>192</v>
      </c>
      <c r="F2032">
        <v>9.9273208968434501E-2</v>
      </c>
      <c r="G2032">
        <v>4.9636604484216999E-3</v>
      </c>
      <c r="H2032">
        <v>2.4818302242108601E-2</v>
      </c>
      <c r="I2032">
        <v>0</v>
      </c>
      <c r="J2032">
        <v>150</v>
      </c>
      <c r="K2032">
        <v>1</v>
      </c>
      <c r="L2032">
        <v>154000</v>
      </c>
      <c r="M2032" t="b">
        <v>0</v>
      </c>
    </row>
    <row r="2033" spans="1:13">
      <c r="A2033" t="s">
        <v>1604</v>
      </c>
      <c r="B2033" t="s">
        <v>911</v>
      </c>
      <c r="C2033" t="s">
        <v>911</v>
      </c>
      <c r="D2033">
        <v>192</v>
      </c>
      <c r="E2033">
        <v>192</v>
      </c>
      <c r="F2033">
        <v>9.7286684611156901E-2</v>
      </c>
      <c r="G2033">
        <v>4.8643342305578E-3</v>
      </c>
      <c r="H2033">
        <v>2.4321671152789201E-2</v>
      </c>
      <c r="I2033">
        <v>0</v>
      </c>
      <c r="J2033">
        <v>150</v>
      </c>
      <c r="K2033">
        <v>1</v>
      </c>
      <c r="L2033">
        <v>154000</v>
      </c>
      <c r="M2033" t="b">
        <v>0</v>
      </c>
    </row>
    <row r="2034" spans="1:13">
      <c r="A2034" t="s">
        <v>1604</v>
      </c>
      <c r="B2034" t="s">
        <v>911</v>
      </c>
      <c r="C2034" t="s">
        <v>911</v>
      </c>
      <c r="D2034">
        <v>192</v>
      </c>
      <c r="E2034">
        <v>192</v>
      </c>
      <c r="F2034">
        <v>8.61014429888559E-2</v>
      </c>
      <c r="G2034">
        <v>4.3050721494426996E-3</v>
      </c>
      <c r="H2034">
        <v>2.1525360747213899E-2</v>
      </c>
      <c r="I2034">
        <v>0</v>
      </c>
      <c r="J2034">
        <v>150</v>
      </c>
      <c r="K2034">
        <v>1</v>
      </c>
      <c r="L2034">
        <v>154000</v>
      </c>
      <c r="M2034" t="b">
        <v>0</v>
      </c>
    </row>
    <row r="2035" spans="1:13">
      <c r="A2035" t="s">
        <v>1604</v>
      </c>
      <c r="B2035" t="s">
        <v>911</v>
      </c>
      <c r="C2035" t="s">
        <v>911</v>
      </c>
      <c r="D2035">
        <v>192</v>
      </c>
      <c r="E2035">
        <v>192</v>
      </c>
      <c r="F2035">
        <v>8.5956116903962002E-2</v>
      </c>
      <c r="G2035">
        <v>4.2978058451980999E-3</v>
      </c>
      <c r="H2035">
        <v>2.14890292259905E-2</v>
      </c>
      <c r="I2035">
        <v>0</v>
      </c>
      <c r="J2035">
        <v>150</v>
      </c>
      <c r="K2035">
        <v>1</v>
      </c>
      <c r="L2035">
        <v>154000</v>
      </c>
      <c r="M2035" t="b">
        <v>0</v>
      </c>
    </row>
    <row r="2036" spans="1:13">
      <c r="A2036" t="s">
        <v>1604</v>
      </c>
      <c r="B2036" t="s">
        <v>911</v>
      </c>
      <c r="C2036" t="s">
        <v>911</v>
      </c>
      <c r="D2036">
        <v>192</v>
      </c>
      <c r="E2036">
        <v>192</v>
      </c>
      <c r="F2036">
        <v>7.6148350331349701E-2</v>
      </c>
      <c r="G2036">
        <v>3.8074175165674E-3</v>
      </c>
      <c r="H2036">
        <v>1.9037087582837401E-2</v>
      </c>
      <c r="I2036">
        <v>0</v>
      </c>
      <c r="J2036">
        <v>150</v>
      </c>
      <c r="K2036">
        <v>1</v>
      </c>
      <c r="L2036">
        <v>154000</v>
      </c>
      <c r="M2036" t="b">
        <v>0</v>
      </c>
    </row>
    <row r="2037" spans="1:13">
      <c r="A2037" t="s">
        <v>1604</v>
      </c>
      <c r="B2037" t="s">
        <v>911</v>
      </c>
      <c r="C2037" t="s">
        <v>911</v>
      </c>
      <c r="D2037">
        <v>192</v>
      </c>
      <c r="E2037">
        <v>192</v>
      </c>
      <c r="F2037">
        <v>7.4764903905268895E-2</v>
      </c>
      <c r="G2037">
        <v>3.7382451952633999E-3</v>
      </c>
      <c r="H2037">
        <v>1.86912259763172E-2</v>
      </c>
      <c r="I2037">
        <v>0</v>
      </c>
      <c r="J2037">
        <v>150</v>
      </c>
      <c r="K2037">
        <v>1</v>
      </c>
      <c r="L2037">
        <v>154000</v>
      </c>
      <c r="M2037" t="b">
        <v>0</v>
      </c>
    </row>
    <row r="2038" spans="1:13">
      <c r="A2038" t="s">
        <v>1604</v>
      </c>
      <c r="B2038" t="s">
        <v>911</v>
      </c>
      <c r="C2038" t="s">
        <v>911</v>
      </c>
      <c r="D2038">
        <v>192</v>
      </c>
      <c r="E2038">
        <v>192</v>
      </c>
      <c r="F2038">
        <v>0.16923879639211101</v>
      </c>
      <c r="G2038">
        <v>8.4619398196054997E-3</v>
      </c>
      <c r="H2038">
        <v>4.2309699098027703E-2</v>
      </c>
      <c r="I2038">
        <v>0</v>
      </c>
      <c r="J2038">
        <v>800</v>
      </c>
      <c r="K2038">
        <v>1</v>
      </c>
      <c r="L2038">
        <v>345000</v>
      </c>
      <c r="M2038" t="b">
        <v>0</v>
      </c>
    </row>
    <row r="2039" spans="1:13">
      <c r="A2039" t="s">
        <v>1604</v>
      </c>
      <c r="B2039" t="s">
        <v>911</v>
      </c>
      <c r="C2039" t="s">
        <v>911</v>
      </c>
      <c r="D2039">
        <v>192</v>
      </c>
      <c r="E2039">
        <v>192</v>
      </c>
      <c r="F2039">
        <v>0.15982704812416351</v>
      </c>
      <c r="G2039">
        <v>7.9913524062081003E-3</v>
      </c>
      <c r="H2039">
        <v>3.9956762031040802E-2</v>
      </c>
      <c r="I2039">
        <v>0</v>
      </c>
      <c r="J2039">
        <v>800</v>
      </c>
      <c r="K2039">
        <v>1</v>
      </c>
      <c r="L2039">
        <v>345000</v>
      </c>
      <c r="M2039" t="b">
        <v>0</v>
      </c>
    </row>
    <row r="2040" spans="1:13">
      <c r="A2040" t="s">
        <v>1604</v>
      </c>
      <c r="B2040" t="s">
        <v>911</v>
      </c>
      <c r="C2040" t="s">
        <v>911</v>
      </c>
      <c r="D2040">
        <v>192</v>
      </c>
      <c r="E2040">
        <v>192</v>
      </c>
      <c r="F2040">
        <v>0.128662652084997</v>
      </c>
      <c r="G2040">
        <v>6.4331326042497998E-3</v>
      </c>
      <c r="H2040">
        <v>3.2165663021249201E-2</v>
      </c>
      <c r="I2040">
        <v>0</v>
      </c>
      <c r="J2040">
        <v>800</v>
      </c>
      <c r="K2040">
        <v>1</v>
      </c>
      <c r="L2040">
        <v>345000</v>
      </c>
      <c r="M2040" t="b">
        <v>0</v>
      </c>
    </row>
    <row r="2041" spans="1:13">
      <c r="A2041" t="s">
        <v>1906</v>
      </c>
      <c r="B2041" t="s">
        <v>858</v>
      </c>
      <c r="C2041" t="s">
        <v>1074</v>
      </c>
      <c r="D2041">
        <v>139</v>
      </c>
      <c r="E2041">
        <v>355</v>
      </c>
      <c r="F2041">
        <v>11.5596229420995</v>
      </c>
      <c r="G2041">
        <v>0.57798114710497495</v>
      </c>
      <c r="H2041">
        <v>2.889905735524875</v>
      </c>
      <c r="I2041">
        <v>0</v>
      </c>
      <c r="J2041">
        <v>150</v>
      </c>
      <c r="K2041">
        <v>1</v>
      </c>
      <c r="L2041">
        <v>154000</v>
      </c>
      <c r="M2041" t="b">
        <v>0</v>
      </c>
    </row>
    <row r="2042" spans="1:13">
      <c r="A2042" t="s">
        <v>1242</v>
      </c>
      <c r="B2042" t="s">
        <v>721</v>
      </c>
      <c r="C2042" t="s">
        <v>721</v>
      </c>
      <c r="D2042">
        <v>2</v>
      </c>
      <c r="E2042">
        <v>2</v>
      </c>
      <c r="F2042">
        <v>6.7149242731339806E-2</v>
      </c>
      <c r="G2042">
        <v>3.3574621365669E-3</v>
      </c>
      <c r="H2042">
        <v>1.6787310682834899E-2</v>
      </c>
      <c r="I2042">
        <v>0</v>
      </c>
      <c r="J2042">
        <v>150</v>
      </c>
      <c r="K2042">
        <v>1</v>
      </c>
      <c r="L2042">
        <v>154000</v>
      </c>
      <c r="M2042" t="b">
        <v>0</v>
      </c>
    </row>
    <row r="2043" spans="1:13">
      <c r="A2043" t="s">
        <v>1242</v>
      </c>
      <c r="B2043" t="s">
        <v>721</v>
      </c>
      <c r="C2043" t="s">
        <v>721</v>
      </c>
      <c r="D2043">
        <v>2</v>
      </c>
      <c r="E2043">
        <v>2</v>
      </c>
      <c r="F2043">
        <v>6.7657877847509207E-2</v>
      </c>
      <c r="G2043">
        <v>3.3828938923753998E-3</v>
      </c>
      <c r="H2043">
        <v>1.6914469461877302E-2</v>
      </c>
      <c r="I2043">
        <v>0</v>
      </c>
      <c r="J2043">
        <v>150</v>
      </c>
      <c r="K2043">
        <v>1</v>
      </c>
      <c r="L2043">
        <v>154000</v>
      </c>
      <c r="M2043" t="b">
        <v>0</v>
      </c>
    </row>
    <row r="2044" spans="1:13">
      <c r="A2044" t="s">
        <v>1242</v>
      </c>
      <c r="B2044" t="s">
        <v>721</v>
      </c>
      <c r="C2044" t="s">
        <v>721</v>
      </c>
      <c r="D2044">
        <v>2</v>
      </c>
      <c r="E2044">
        <v>2</v>
      </c>
      <c r="F2044">
        <v>6.0467159470987103E-2</v>
      </c>
      <c r="G2044">
        <v>3.0233579735493002E-3</v>
      </c>
      <c r="H2044">
        <v>1.5116789867746699E-2</v>
      </c>
      <c r="I2044">
        <v>0</v>
      </c>
      <c r="J2044">
        <v>150</v>
      </c>
      <c r="K2044">
        <v>1</v>
      </c>
      <c r="L2044">
        <v>154000</v>
      </c>
      <c r="M2044" t="b">
        <v>0</v>
      </c>
    </row>
    <row r="2045" spans="1:13">
      <c r="A2045" t="s">
        <v>1242</v>
      </c>
      <c r="B2045" t="s">
        <v>721</v>
      </c>
      <c r="C2045" t="s">
        <v>721</v>
      </c>
      <c r="D2045">
        <v>2</v>
      </c>
      <c r="E2045">
        <v>2</v>
      </c>
      <c r="F2045">
        <v>0.1747618070292159</v>
      </c>
      <c r="G2045">
        <v>8.7380903514606995E-3</v>
      </c>
      <c r="H2045">
        <v>4.3690451757303898E-2</v>
      </c>
      <c r="I2045">
        <v>0</v>
      </c>
      <c r="J2045">
        <v>150</v>
      </c>
      <c r="K2045">
        <v>1</v>
      </c>
      <c r="L2045">
        <v>154000</v>
      </c>
      <c r="M2045" t="b">
        <v>0</v>
      </c>
    </row>
    <row r="2046" spans="1:13">
      <c r="A2046" t="s">
        <v>1242</v>
      </c>
      <c r="B2046" t="s">
        <v>721</v>
      </c>
      <c r="C2046" t="s">
        <v>721</v>
      </c>
      <c r="D2046">
        <v>2</v>
      </c>
      <c r="E2046">
        <v>2</v>
      </c>
      <c r="F2046">
        <v>0.1828353187905572</v>
      </c>
      <c r="G2046">
        <v>9.1417659395278007E-3</v>
      </c>
      <c r="H2046">
        <v>4.57088296976393E-2</v>
      </c>
      <c r="I2046">
        <v>0</v>
      </c>
      <c r="J2046">
        <v>150</v>
      </c>
      <c r="K2046">
        <v>1</v>
      </c>
      <c r="L2046">
        <v>154000</v>
      </c>
      <c r="M2046" t="b">
        <v>0</v>
      </c>
    </row>
    <row r="2047" spans="1:13">
      <c r="A2047" t="s">
        <v>1242</v>
      </c>
      <c r="B2047" t="s">
        <v>721</v>
      </c>
      <c r="C2047" t="s">
        <v>721</v>
      </c>
      <c r="D2047">
        <v>2</v>
      </c>
      <c r="E2047">
        <v>2</v>
      </c>
      <c r="F2047">
        <v>0.27747134807195301</v>
      </c>
      <c r="G2047">
        <v>1.38735674035976E-2</v>
      </c>
      <c r="H2047">
        <v>6.9367837017988196E-2</v>
      </c>
      <c r="I2047">
        <v>0</v>
      </c>
      <c r="J2047">
        <v>150</v>
      </c>
      <c r="K2047">
        <v>1</v>
      </c>
      <c r="L2047">
        <v>154000</v>
      </c>
      <c r="M2047" t="b">
        <v>0</v>
      </c>
    </row>
    <row r="2048" spans="1:13">
      <c r="A2048" t="s">
        <v>1752</v>
      </c>
      <c r="B2048" t="s">
        <v>833</v>
      </c>
      <c r="C2048" t="s">
        <v>833</v>
      </c>
      <c r="D2048">
        <v>114</v>
      </c>
      <c r="E2048">
        <v>114</v>
      </c>
      <c r="F2048">
        <v>1.659680463648773</v>
      </c>
      <c r="G2048">
        <v>8.2984023182438596E-2</v>
      </c>
      <c r="H2048">
        <v>0.41492011591219319</v>
      </c>
      <c r="I2048">
        <v>0</v>
      </c>
      <c r="J2048">
        <v>150</v>
      </c>
      <c r="K2048">
        <v>1</v>
      </c>
      <c r="L2048">
        <v>154000</v>
      </c>
      <c r="M2048" t="b">
        <v>0</v>
      </c>
    </row>
    <row r="2049" spans="1:13">
      <c r="A2049" t="s">
        <v>1752</v>
      </c>
      <c r="B2049" t="s">
        <v>833</v>
      </c>
      <c r="C2049" t="s">
        <v>833</v>
      </c>
      <c r="D2049">
        <v>114</v>
      </c>
      <c r="E2049">
        <v>114</v>
      </c>
      <c r="F2049">
        <v>4.7281943505891961</v>
      </c>
      <c r="G2049">
        <v>0.2364097175294598</v>
      </c>
      <c r="H2049">
        <v>1.182048587647299</v>
      </c>
      <c r="I2049">
        <v>0</v>
      </c>
      <c r="J2049">
        <v>150</v>
      </c>
      <c r="K2049">
        <v>1</v>
      </c>
      <c r="L2049">
        <v>154000</v>
      </c>
      <c r="M2049" t="b">
        <v>0</v>
      </c>
    </row>
    <row r="2050" spans="1:13">
      <c r="A2050" t="s">
        <v>1604</v>
      </c>
      <c r="B2050" t="s">
        <v>911</v>
      </c>
      <c r="C2050" t="s">
        <v>911</v>
      </c>
      <c r="D2050">
        <v>192</v>
      </c>
      <c r="E2050">
        <v>192</v>
      </c>
      <c r="F2050">
        <v>3.4475249104712197E-2</v>
      </c>
      <c r="G2050">
        <v>1.7237624552356001E-3</v>
      </c>
      <c r="H2050">
        <v>8.6188122761780006E-3</v>
      </c>
      <c r="I2050">
        <v>0</v>
      </c>
      <c r="J2050">
        <v>150</v>
      </c>
      <c r="K2050">
        <v>1</v>
      </c>
      <c r="L2050">
        <v>154000</v>
      </c>
      <c r="M2050" t="b">
        <v>0</v>
      </c>
    </row>
    <row r="2051" spans="1:13">
      <c r="A2051" t="s">
        <v>1604</v>
      </c>
      <c r="B2051" t="s">
        <v>911</v>
      </c>
      <c r="C2051" t="s">
        <v>911</v>
      </c>
      <c r="D2051">
        <v>192</v>
      </c>
      <c r="E2051">
        <v>192</v>
      </c>
      <c r="F2051">
        <v>3.5617508003130002E-2</v>
      </c>
      <c r="G2051">
        <v>1.7808754001565001E-3</v>
      </c>
      <c r="H2051">
        <v>8.9043770007825006E-3</v>
      </c>
      <c r="I2051">
        <v>0</v>
      </c>
      <c r="J2051">
        <v>150</v>
      </c>
      <c r="K2051">
        <v>1</v>
      </c>
      <c r="L2051">
        <v>154000</v>
      </c>
      <c r="M2051" t="b">
        <v>0</v>
      </c>
    </row>
    <row r="2052" spans="1:13">
      <c r="A2052" t="s">
        <v>1604</v>
      </c>
      <c r="B2052" t="s">
        <v>911</v>
      </c>
      <c r="C2052" t="s">
        <v>911</v>
      </c>
      <c r="D2052">
        <v>192</v>
      </c>
      <c r="E2052">
        <v>192</v>
      </c>
      <c r="F2052">
        <v>2.93395341958799E-2</v>
      </c>
      <c r="G2052">
        <v>1.4669767097938999E-3</v>
      </c>
      <c r="H2052">
        <v>7.3348835489699003E-3</v>
      </c>
      <c r="I2052">
        <v>0</v>
      </c>
      <c r="J2052">
        <v>150</v>
      </c>
      <c r="K2052">
        <v>1</v>
      </c>
      <c r="L2052">
        <v>154000</v>
      </c>
      <c r="M2052" t="b">
        <v>0</v>
      </c>
    </row>
    <row r="2053" spans="1:13">
      <c r="A2053" t="s">
        <v>1604</v>
      </c>
      <c r="B2053" t="s">
        <v>911</v>
      </c>
      <c r="C2053" t="s">
        <v>911</v>
      </c>
      <c r="D2053">
        <v>192</v>
      </c>
      <c r="E2053">
        <v>192</v>
      </c>
      <c r="F2053">
        <v>2.90885406353091E-2</v>
      </c>
      <c r="G2053">
        <v>1.4544270317654001E-3</v>
      </c>
      <c r="H2053">
        <v>7.2721351588272004E-3</v>
      </c>
      <c r="I2053">
        <v>0</v>
      </c>
      <c r="J2053">
        <v>150</v>
      </c>
      <c r="K2053">
        <v>1</v>
      </c>
      <c r="L2053">
        <v>154000</v>
      </c>
      <c r="M2053" t="b">
        <v>0</v>
      </c>
    </row>
    <row r="2054" spans="1:13">
      <c r="A2054" t="s">
        <v>1604</v>
      </c>
      <c r="B2054" t="s">
        <v>911</v>
      </c>
      <c r="C2054" t="s">
        <v>911</v>
      </c>
      <c r="D2054">
        <v>192</v>
      </c>
      <c r="E2054">
        <v>192</v>
      </c>
      <c r="F2054">
        <v>6.5375385332944597E-2</v>
      </c>
      <c r="G2054">
        <v>3.2687692666471999E-3</v>
      </c>
      <c r="H2054">
        <v>1.6343846333236101E-2</v>
      </c>
      <c r="I2054">
        <v>0</v>
      </c>
      <c r="J2054">
        <v>150</v>
      </c>
      <c r="K2054">
        <v>1</v>
      </c>
      <c r="L2054">
        <v>154000</v>
      </c>
      <c r="M2054" t="b">
        <v>0</v>
      </c>
    </row>
    <row r="2055" spans="1:13">
      <c r="A2055" t="s">
        <v>1604</v>
      </c>
      <c r="B2055" t="s">
        <v>911</v>
      </c>
      <c r="C2055" t="s">
        <v>911</v>
      </c>
      <c r="D2055">
        <v>192</v>
      </c>
      <c r="E2055">
        <v>192</v>
      </c>
      <c r="F2055">
        <v>9.2599455960159602E-2</v>
      </c>
      <c r="G2055">
        <v>4.6299727980078998E-3</v>
      </c>
      <c r="H2055">
        <v>2.31498639900399E-2</v>
      </c>
      <c r="I2055">
        <v>0</v>
      </c>
      <c r="J2055">
        <v>150</v>
      </c>
      <c r="K2055">
        <v>1</v>
      </c>
      <c r="L2055">
        <v>154000</v>
      </c>
      <c r="M2055" t="b">
        <v>0</v>
      </c>
    </row>
    <row r="2056" spans="1:13">
      <c r="A2056" t="s">
        <v>1907</v>
      </c>
      <c r="B2056" t="s">
        <v>911</v>
      </c>
      <c r="C2056" t="s">
        <v>833</v>
      </c>
      <c r="D2056">
        <v>192</v>
      </c>
      <c r="E2056">
        <v>114</v>
      </c>
      <c r="F2056">
        <v>21.237538524830821</v>
      </c>
      <c r="G2056">
        <v>1.0618769262415411</v>
      </c>
      <c r="H2056">
        <v>5.3093846312077044</v>
      </c>
      <c r="I2056">
        <v>0</v>
      </c>
      <c r="J2056">
        <v>150</v>
      </c>
      <c r="K2056">
        <v>1</v>
      </c>
      <c r="L2056">
        <v>154000</v>
      </c>
      <c r="M2056" t="b">
        <v>0</v>
      </c>
    </row>
    <row r="2057" spans="1:13">
      <c r="A2057" t="s">
        <v>1271</v>
      </c>
      <c r="B2057" t="s">
        <v>811</v>
      </c>
      <c r="C2057" t="s">
        <v>811</v>
      </c>
      <c r="D2057">
        <v>92</v>
      </c>
      <c r="E2057">
        <v>92</v>
      </c>
      <c r="F2057">
        <v>5.9085791079004801E-2</v>
      </c>
      <c r="G2057">
        <v>2.9542895539502001E-3</v>
      </c>
      <c r="H2057">
        <v>1.47714477697512E-2</v>
      </c>
      <c r="I2057">
        <v>0</v>
      </c>
      <c r="J2057">
        <v>150</v>
      </c>
      <c r="K2057">
        <v>1</v>
      </c>
      <c r="L2057">
        <v>154000</v>
      </c>
      <c r="M2057" t="b">
        <v>0</v>
      </c>
    </row>
    <row r="2058" spans="1:13">
      <c r="A2058" t="s">
        <v>1271</v>
      </c>
      <c r="B2058" t="s">
        <v>811</v>
      </c>
      <c r="C2058" t="s">
        <v>811</v>
      </c>
      <c r="D2058">
        <v>92</v>
      </c>
      <c r="E2058">
        <v>92</v>
      </c>
      <c r="F2058">
        <v>5.6986366520157303E-2</v>
      </c>
      <c r="G2058">
        <v>2.8493183260078002E-3</v>
      </c>
      <c r="H2058">
        <v>1.42465916300393E-2</v>
      </c>
      <c r="I2058">
        <v>0</v>
      </c>
      <c r="J2058">
        <v>150</v>
      </c>
      <c r="K2058">
        <v>1</v>
      </c>
      <c r="L2058">
        <v>154000</v>
      </c>
      <c r="M2058" t="b">
        <v>0</v>
      </c>
    </row>
    <row r="2059" spans="1:13">
      <c r="A2059" t="s">
        <v>1271</v>
      </c>
      <c r="B2059" t="s">
        <v>811</v>
      </c>
      <c r="C2059" t="s">
        <v>811</v>
      </c>
      <c r="D2059">
        <v>92</v>
      </c>
      <c r="E2059">
        <v>92</v>
      </c>
      <c r="F2059">
        <v>6.6399978267078205E-2</v>
      </c>
      <c r="G2059">
        <v>3.3199989133539001E-3</v>
      </c>
      <c r="H2059">
        <v>1.6599994566769499E-2</v>
      </c>
      <c r="I2059">
        <v>0</v>
      </c>
      <c r="J2059">
        <v>150</v>
      </c>
      <c r="K2059">
        <v>1</v>
      </c>
      <c r="L2059">
        <v>154000</v>
      </c>
      <c r="M2059" t="b">
        <v>0</v>
      </c>
    </row>
    <row r="2060" spans="1:13">
      <c r="A2060" t="s">
        <v>1271</v>
      </c>
      <c r="B2060" t="s">
        <v>811</v>
      </c>
      <c r="C2060" t="s">
        <v>811</v>
      </c>
      <c r="D2060">
        <v>92</v>
      </c>
      <c r="E2060">
        <v>92</v>
      </c>
      <c r="F2060">
        <v>6.1601748918459397E-2</v>
      </c>
      <c r="G2060">
        <v>3.0800874459229002E-3</v>
      </c>
      <c r="H2060">
        <v>1.5400437229614801E-2</v>
      </c>
      <c r="I2060">
        <v>0</v>
      </c>
      <c r="J2060">
        <v>150</v>
      </c>
      <c r="K2060">
        <v>1</v>
      </c>
      <c r="L2060">
        <v>154000</v>
      </c>
      <c r="M2060" t="b">
        <v>0</v>
      </c>
    </row>
    <row r="2061" spans="1:13">
      <c r="A2061" t="s">
        <v>1271</v>
      </c>
      <c r="B2061" t="s">
        <v>811</v>
      </c>
      <c r="C2061" t="s">
        <v>811</v>
      </c>
      <c r="D2061">
        <v>92</v>
      </c>
      <c r="E2061">
        <v>92</v>
      </c>
      <c r="F2061">
        <v>0.97159602095821662</v>
      </c>
      <c r="G2061">
        <v>4.8579801047910799E-2</v>
      </c>
      <c r="H2061">
        <v>0.2428990052395541</v>
      </c>
      <c r="I2061">
        <v>0</v>
      </c>
      <c r="J2061">
        <v>150</v>
      </c>
      <c r="K2061">
        <v>1</v>
      </c>
      <c r="L2061">
        <v>154000</v>
      </c>
      <c r="M2061" t="b">
        <v>0</v>
      </c>
    </row>
    <row r="2062" spans="1:13">
      <c r="A2062" t="s">
        <v>1271</v>
      </c>
      <c r="B2062" t="s">
        <v>811</v>
      </c>
      <c r="C2062" t="s">
        <v>811</v>
      </c>
      <c r="D2062">
        <v>92</v>
      </c>
      <c r="E2062">
        <v>92</v>
      </c>
      <c r="F2062">
        <v>2.1973377025585372</v>
      </c>
      <c r="G2062">
        <v>0.10986688512792681</v>
      </c>
      <c r="H2062">
        <v>0.54933442563963431</v>
      </c>
      <c r="I2062">
        <v>0</v>
      </c>
      <c r="J2062">
        <v>150</v>
      </c>
      <c r="K2062">
        <v>1</v>
      </c>
      <c r="L2062">
        <v>154000</v>
      </c>
      <c r="M2062" t="b">
        <v>0</v>
      </c>
    </row>
    <row r="2063" spans="1:13">
      <c r="A2063" t="s">
        <v>1271</v>
      </c>
      <c r="B2063" t="s">
        <v>811</v>
      </c>
      <c r="C2063" t="s">
        <v>811</v>
      </c>
      <c r="D2063">
        <v>92</v>
      </c>
      <c r="E2063">
        <v>92</v>
      </c>
      <c r="F2063">
        <v>2.7789341035035409</v>
      </c>
      <c r="G2063">
        <v>0.13894670517517699</v>
      </c>
      <c r="H2063">
        <v>0.69473352587588533</v>
      </c>
      <c r="I2063">
        <v>0</v>
      </c>
      <c r="J2063">
        <v>150</v>
      </c>
      <c r="K2063">
        <v>1</v>
      </c>
      <c r="L2063">
        <v>154000</v>
      </c>
      <c r="M2063" t="b">
        <v>0</v>
      </c>
    </row>
    <row r="2064" spans="1:13">
      <c r="A2064" t="s">
        <v>1738</v>
      </c>
      <c r="B2064" t="s">
        <v>1068</v>
      </c>
      <c r="C2064" t="s">
        <v>1068</v>
      </c>
      <c r="D2064">
        <v>349</v>
      </c>
      <c r="E2064">
        <v>349</v>
      </c>
      <c r="F2064">
        <v>6.5769833287686194E-2</v>
      </c>
      <c r="G2064">
        <v>3.2884916643842999E-3</v>
      </c>
      <c r="H2064">
        <v>1.64424583219215E-2</v>
      </c>
      <c r="I2064">
        <v>0</v>
      </c>
      <c r="J2064">
        <v>150</v>
      </c>
      <c r="K2064">
        <v>1</v>
      </c>
      <c r="L2064">
        <v>154000</v>
      </c>
      <c r="M2064" t="b">
        <v>0</v>
      </c>
    </row>
    <row r="2065" spans="1:13">
      <c r="A2065" t="s">
        <v>1738</v>
      </c>
      <c r="B2065" t="s">
        <v>1068</v>
      </c>
      <c r="C2065" t="s">
        <v>1068</v>
      </c>
      <c r="D2065">
        <v>349</v>
      </c>
      <c r="E2065">
        <v>349</v>
      </c>
      <c r="F2065">
        <v>6.9896039824799194E-2</v>
      </c>
      <c r="G2065">
        <v>3.4948019912399001E-3</v>
      </c>
      <c r="H2065">
        <v>1.7474009956199799E-2</v>
      </c>
      <c r="I2065">
        <v>0</v>
      </c>
      <c r="J2065">
        <v>150</v>
      </c>
      <c r="K2065">
        <v>1</v>
      </c>
      <c r="L2065">
        <v>154000</v>
      </c>
      <c r="M2065" t="b">
        <v>0</v>
      </c>
    </row>
    <row r="2066" spans="1:13">
      <c r="A2066" t="s">
        <v>1687</v>
      </c>
      <c r="B2066" t="s">
        <v>927</v>
      </c>
      <c r="C2066" t="s">
        <v>927</v>
      </c>
      <c r="D2066">
        <v>208</v>
      </c>
      <c r="E2066">
        <v>208</v>
      </c>
      <c r="F2066">
        <v>6.7033827266236606E-2</v>
      </c>
      <c r="G2066">
        <v>3.3516913633117999E-3</v>
      </c>
      <c r="H2066">
        <v>1.67584568165591E-2</v>
      </c>
      <c r="I2066">
        <v>0</v>
      </c>
      <c r="J2066">
        <v>150</v>
      </c>
      <c r="K2066">
        <v>1</v>
      </c>
      <c r="L2066">
        <v>154000</v>
      </c>
      <c r="M2066" t="b">
        <v>0</v>
      </c>
    </row>
    <row r="2067" spans="1:13">
      <c r="A2067" t="s">
        <v>1687</v>
      </c>
      <c r="B2067" t="s">
        <v>927</v>
      </c>
      <c r="C2067" t="s">
        <v>927</v>
      </c>
      <c r="D2067">
        <v>208</v>
      </c>
      <c r="E2067">
        <v>208</v>
      </c>
      <c r="F2067">
        <v>5.6242351623239401E-2</v>
      </c>
      <c r="G2067">
        <v>2.8121175811619001E-3</v>
      </c>
      <c r="H2067">
        <v>1.40605879058098E-2</v>
      </c>
      <c r="I2067">
        <v>0</v>
      </c>
      <c r="J2067">
        <v>150</v>
      </c>
      <c r="K2067">
        <v>1</v>
      </c>
      <c r="L2067">
        <v>154000</v>
      </c>
      <c r="M2067" t="b">
        <v>0</v>
      </c>
    </row>
    <row r="2068" spans="1:13">
      <c r="A2068" t="s">
        <v>1687</v>
      </c>
      <c r="B2068" t="s">
        <v>927</v>
      </c>
      <c r="C2068" t="s">
        <v>927</v>
      </c>
      <c r="D2068">
        <v>208</v>
      </c>
      <c r="E2068">
        <v>208</v>
      </c>
      <c r="F2068">
        <v>6.1789500699521098E-2</v>
      </c>
      <c r="G2068">
        <v>3.0894750349759999E-3</v>
      </c>
      <c r="H2068">
        <v>1.54473751748802E-2</v>
      </c>
      <c r="I2068">
        <v>0</v>
      </c>
      <c r="J2068">
        <v>150</v>
      </c>
      <c r="K2068">
        <v>1</v>
      </c>
      <c r="L2068">
        <v>154000</v>
      </c>
      <c r="M2068" t="b">
        <v>0</v>
      </c>
    </row>
    <row r="2069" spans="1:13">
      <c r="A2069" t="s">
        <v>1687</v>
      </c>
      <c r="B2069" t="s">
        <v>927</v>
      </c>
      <c r="C2069" t="s">
        <v>927</v>
      </c>
      <c r="D2069">
        <v>208</v>
      </c>
      <c r="E2069">
        <v>208</v>
      </c>
      <c r="F2069">
        <v>4.8971369653030297E-2</v>
      </c>
      <c r="G2069">
        <v>2.4485684826514999E-3</v>
      </c>
      <c r="H2069">
        <v>1.22428424132575E-2</v>
      </c>
      <c r="I2069">
        <v>0</v>
      </c>
      <c r="J2069">
        <v>150</v>
      </c>
      <c r="K2069">
        <v>1</v>
      </c>
      <c r="L2069">
        <v>154000</v>
      </c>
      <c r="M2069" t="b">
        <v>0</v>
      </c>
    </row>
    <row r="2070" spans="1:13">
      <c r="A2070" t="s">
        <v>1687</v>
      </c>
      <c r="B2070" t="s">
        <v>927</v>
      </c>
      <c r="C2070" t="s">
        <v>927</v>
      </c>
      <c r="D2070">
        <v>208</v>
      </c>
      <c r="E2070">
        <v>208</v>
      </c>
      <c r="F2070">
        <v>5.4470504877690999E-2</v>
      </c>
      <c r="G2070">
        <v>2.7235252438844999E-3</v>
      </c>
      <c r="H2070">
        <v>1.3617626219422699E-2</v>
      </c>
      <c r="I2070">
        <v>0</v>
      </c>
      <c r="J2070">
        <v>150</v>
      </c>
      <c r="K2070">
        <v>1</v>
      </c>
      <c r="L2070">
        <v>154000</v>
      </c>
      <c r="M2070" t="b">
        <v>0</v>
      </c>
    </row>
    <row r="2071" spans="1:13">
      <c r="A2071" t="s">
        <v>1908</v>
      </c>
      <c r="B2071" t="s">
        <v>984</v>
      </c>
      <c r="C2071" t="s">
        <v>984</v>
      </c>
      <c r="D2071">
        <v>265</v>
      </c>
      <c r="E2071">
        <v>265</v>
      </c>
      <c r="F2071">
        <v>0.1486689997900677</v>
      </c>
      <c r="G2071">
        <v>7.4334499895032996E-3</v>
      </c>
      <c r="H2071">
        <v>3.7167249947516898E-2</v>
      </c>
      <c r="I2071">
        <v>0</v>
      </c>
      <c r="J2071">
        <v>150</v>
      </c>
      <c r="K2071">
        <v>1</v>
      </c>
      <c r="L2071">
        <v>154000</v>
      </c>
      <c r="M2071" t="b">
        <v>0</v>
      </c>
    </row>
    <row r="2072" spans="1:13">
      <c r="A2072" t="s">
        <v>1908</v>
      </c>
      <c r="B2072" t="s">
        <v>984</v>
      </c>
      <c r="C2072" t="s">
        <v>984</v>
      </c>
      <c r="D2072">
        <v>265</v>
      </c>
      <c r="E2072">
        <v>265</v>
      </c>
      <c r="F2072">
        <v>0.12261863884606281</v>
      </c>
      <c r="G2072">
        <v>6.1309319423031002E-3</v>
      </c>
      <c r="H2072">
        <v>3.0654659711515701E-2</v>
      </c>
      <c r="I2072">
        <v>0</v>
      </c>
      <c r="J2072">
        <v>150</v>
      </c>
      <c r="K2072">
        <v>1</v>
      </c>
      <c r="L2072">
        <v>154000</v>
      </c>
      <c r="M2072" t="b">
        <v>0</v>
      </c>
    </row>
    <row r="2073" spans="1:13">
      <c r="A2073" t="s">
        <v>1908</v>
      </c>
      <c r="B2073" t="s">
        <v>984</v>
      </c>
      <c r="C2073" t="s">
        <v>984</v>
      </c>
      <c r="D2073">
        <v>265</v>
      </c>
      <c r="E2073">
        <v>265</v>
      </c>
      <c r="F2073">
        <v>3.1222239255135289</v>
      </c>
      <c r="G2073">
        <v>0.15611119627567641</v>
      </c>
      <c r="H2073">
        <v>0.78055598137838222</v>
      </c>
      <c r="I2073">
        <v>0</v>
      </c>
      <c r="J2073">
        <v>150</v>
      </c>
      <c r="K2073">
        <v>1</v>
      </c>
      <c r="L2073">
        <v>154000</v>
      </c>
      <c r="M2073" t="b">
        <v>0</v>
      </c>
    </row>
    <row r="2074" spans="1:13">
      <c r="A2074" t="s">
        <v>1847</v>
      </c>
      <c r="B2074" t="s">
        <v>982</v>
      </c>
      <c r="C2074" t="s">
        <v>982</v>
      </c>
      <c r="D2074">
        <v>263</v>
      </c>
      <c r="E2074">
        <v>263</v>
      </c>
      <c r="F2074">
        <v>2.7965484008243551</v>
      </c>
      <c r="G2074">
        <v>0.1398274200412177</v>
      </c>
      <c r="H2074">
        <v>0.69913710020608877</v>
      </c>
      <c r="I2074">
        <v>0</v>
      </c>
      <c r="J2074">
        <v>150</v>
      </c>
      <c r="K2074">
        <v>1</v>
      </c>
      <c r="L2074">
        <v>154000</v>
      </c>
      <c r="M2074" t="b">
        <v>0</v>
      </c>
    </row>
    <row r="2075" spans="1:13">
      <c r="A2075" t="s">
        <v>1847</v>
      </c>
      <c r="B2075" t="s">
        <v>982</v>
      </c>
      <c r="C2075" t="s">
        <v>982</v>
      </c>
      <c r="D2075">
        <v>263</v>
      </c>
      <c r="E2075">
        <v>263</v>
      </c>
      <c r="F2075">
        <v>0.3126168270843383</v>
      </c>
      <c r="G2075">
        <v>1.5630841354216898E-2</v>
      </c>
      <c r="H2075">
        <v>7.8154206771084506E-2</v>
      </c>
      <c r="I2075">
        <v>0</v>
      </c>
      <c r="J2075">
        <v>150</v>
      </c>
      <c r="K2075">
        <v>1</v>
      </c>
      <c r="L2075">
        <v>154000</v>
      </c>
      <c r="M2075" t="b">
        <v>0</v>
      </c>
    </row>
    <row r="2076" spans="1:13">
      <c r="A2076" t="s">
        <v>1847</v>
      </c>
      <c r="B2076" t="s">
        <v>982</v>
      </c>
      <c r="C2076" t="s">
        <v>982</v>
      </c>
      <c r="D2076">
        <v>263</v>
      </c>
      <c r="E2076">
        <v>263</v>
      </c>
      <c r="F2076">
        <v>0.32336647186539969</v>
      </c>
      <c r="G2076">
        <v>1.61683235932699E-2</v>
      </c>
      <c r="H2076">
        <v>8.0841617966349893E-2</v>
      </c>
      <c r="I2076">
        <v>0</v>
      </c>
      <c r="J2076">
        <v>150</v>
      </c>
      <c r="K2076">
        <v>1</v>
      </c>
      <c r="L2076">
        <v>154000</v>
      </c>
      <c r="M2076" t="b">
        <v>0</v>
      </c>
    </row>
    <row r="2077" spans="1:13">
      <c r="A2077" t="s">
        <v>1847</v>
      </c>
      <c r="B2077" t="s">
        <v>982</v>
      </c>
      <c r="C2077" t="s">
        <v>982</v>
      </c>
      <c r="D2077">
        <v>263</v>
      </c>
      <c r="E2077">
        <v>263</v>
      </c>
      <c r="F2077">
        <v>7.60630533328506E-2</v>
      </c>
      <c r="G2077">
        <v>3.8031526666425001E-3</v>
      </c>
      <c r="H2077">
        <v>1.9015763333212601E-2</v>
      </c>
      <c r="I2077">
        <v>0</v>
      </c>
      <c r="J2077">
        <v>150</v>
      </c>
      <c r="K2077">
        <v>1</v>
      </c>
      <c r="L2077">
        <v>154000</v>
      </c>
      <c r="M2077" t="b">
        <v>0</v>
      </c>
    </row>
    <row r="2078" spans="1:13">
      <c r="A2078" t="s">
        <v>1847</v>
      </c>
      <c r="B2078" t="s">
        <v>982</v>
      </c>
      <c r="C2078" t="s">
        <v>982</v>
      </c>
      <c r="D2078">
        <v>263</v>
      </c>
      <c r="E2078">
        <v>263</v>
      </c>
      <c r="F2078">
        <v>7.9712492673187502E-2</v>
      </c>
      <c r="G2078">
        <v>3.9856246336592996E-3</v>
      </c>
      <c r="H2078">
        <v>1.9928123168296799E-2</v>
      </c>
      <c r="I2078">
        <v>0</v>
      </c>
      <c r="J2078">
        <v>150</v>
      </c>
      <c r="K2078">
        <v>1</v>
      </c>
      <c r="L2078">
        <v>154000</v>
      </c>
      <c r="M2078" t="b">
        <v>0</v>
      </c>
    </row>
    <row r="2079" spans="1:13">
      <c r="A2079" t="s">
        <v>1611</v>
      </c>
      <c r="B2079" t="s">
        <v>792</v>
      </c>
      <c r="C2079" t="s">
        <v>792</v>
      </c>
      <c r="D2079">
        <v>73</v>
      </c>
      <c r="E2079">
        <v>73</v>
      </c>
      <c r="F2079">
        <v>0.52623446446303468</v>
      </c>
      <c r="G2079">
        <v>2.6311723223151701E-2</v>
      </c>
      <c r="H2079">
        <v>0.13155861611575859</v>
      </c>
      <c r="I2079">
        <v>0</v>
      </c>
      <c r="J2079">
        <v>800</v>
      </c>
      <c r="K2079">
        <v>1</v>
      </c>
      <c r="L2079">
        <v>345000</v>
      </c>
      <c r="M2079" t="b">
        <v>0</v>
      </c>
    </row>
    <row r="2080" spans="1:13">
      <c r="A2080" t="s">
        <v>1611</v>
      </c>
      <c r="B2080" t="s">
        <v>792</v>
      </c>
      <c r="C2080" t="s">
        <v>792</v>
      </c>
      <c r="D2080">
        <v>73</v>
      </c>
      <c r="E2080">
        <v>73</v>
      </c>
      <c r="F2080">
        <v>0.19529669262385721</v>
      </c>
      <c r="G2080">
        <v>9.7648346311927994E-3</v>
      </c>
      <c r="H2080">
        <v>4.8824173155964302E-2</v>
      </c>
      <c r="I2080">
        <v>0</v>
      </c>
      <c r="J2080">
        <v>800</v>
      </c>
      <c r="K2080">
        <v>1</v>
      </c>
      <c r="L2080">
        <v>345000</v>
      </c>
      <c r="M2080" t="b">
        <v>0</v>
      </c>
    </row>
    <row r="2081" spans="1:13">
      <c r="A2081" t="s">
        <v>1909</v>
      </c>
      <c r="B2081" t="s">
        <v>1129</v>
      </c>
      <c r="C2081" t="s">
        <v>985</v>
      </c>
      <c r="D2081">
        <v>410</v>
      </c>
      <c r="E2081">
        <v>266</v>
      </c>
      <c r="F2081">
        <v>6.7104788471966126</v>
      </c>
      <c r="G2081">
        <v>0.33552394235983057</v>
      </c>
      <c r="H2081">
        <v>1.6776197117991529</v>
      </c>
      <c r="I2081">
        <v>0</v>
      </c>
      <c r="J2081">
        <v>150</v>
      </c>
      <c r="K2081">
        <v>1</v>
      </c>
      <c r="L2081">
        <v>154000</v>
      </c>
      <c r="M2081" t="b">
        <v>0</v>
      </c>
    </row>
    <row r="2082" spans="1:13">
      <c r="A2082" t="s">
        <v>1910</v>
      </c>
      <c r="B2082" t="s">
        <v>1060</v>
      </c>
      <c r="C2082" t="s">
        <v>753</v>
      </c>
      <c r="D2082">
        <v>341</v>
      </c>
      <c r="E2082">
        <v>34</v>
      </c>
      <c r="F2082">
        <v>5.7998705911823292</v>
      </c>
      <c r="G2082">
        <v>0.28999352955911639</v>
      </c>
      <c r="H2082">
        <v>1.4499676477955821</v>
      </c>
      <c r="I2082">
        <v>0</v>
      </c>
      <c r="J2082">
        <v>150</v>
      </c>
      <c r="K2082">
        <v>1</v>
      </c>
      <c r="L2082">
        <v>154000</v>
      </c>
      <c r="M2082" t="b">
        <v>0</v>
      </c>
    </row>
    <row r="2083" spans="1:13">
      <c r="A2083" t="s">
        <v>1911</v>
      </c>
      <c r="B2083" t="s">
        <v>1059</v>
      </c>
      <c r="C2083" t="s">
        <v>1059</v>
      </c>
      <c r="D2083">
        <v>340</v>
      </c>
      <c r="E2083">
        <v>340</v>
      </c>
      <c r="F2083">
        <v>2.6170017227621498E-2</v>
      </c>
      <c r="G2083">
        <v>1.3085008613809999E-3</v>
      </c>
      <c r="H2083">
        <v>6.5425043069053E-3</v>
      </c>
      <c r="I2083">
        <v>0</v>
      </c>
      <c r="J2083">
        <v>150</v>
      </c>
      <c r="K2083">
        <v>1</v>
      </c>
      <c r="L2083">
        <v>154000</v>
      </c>
      <c r="M2083" t="b">
        <v>0</v>
      </c>
    </row>
    <row r="2084" spans="1:13">
      <c r="A2084" t="s">
        <v>1911</v>
      </c>
      <c r="B2084" t="s">
        <v>1059</v>
      </c>
      <c r="C2084" t="s">
        <v>1059</v>
      </c>
      <c r="D2084">
        <v>340</v>
      </c>
      <c r="E2084">
        <v>340</v>
      </c>
      <c r="F2084">
        <v>3.1519329054704802E-2</v>
      </c>
      <c r="G2084">
        <v>1.5759664527352001E-3</v>
      </c>
      <c r="H2084">
        <v>7.8798322636762005E-3</v>
      </c>
      <c r="I2084">
        <v>0</v>
      </c>
      <c r="J2084">
        <v>150</v>
      </c>
      <c r="K2084">
        <v>1</v>
      </c>
      <c r="L2084">
        <v>154000</v>
      </c>
      <c r="M2084" t="b">
        <v>0</v>
      </c>
    </row>
    <row r="2085" spans="1:13">
      <c r="A2085" t="s">
        <v>1911</v>
      </c>
      <c r="B2085" t="s">
        <v>1059</v>
      </c>
      <c r="C2085" t="s">
        <v>1059</v>
      </c>
      <c r="D2085">
        <v>340</v>
      </c>
      <c r="E2085">
        <v>340</v>
      </c>
      <c r="F2085">
        <v>2.8994296380238399E-2</v>
      </c>
      <c r="G2085">
        <v>1.4497148190118999E-3</v>
      </c>
      <c r="H2085">
        <v>7.2485740950595998E-3</v>
      </c>
      <c r="I2085">
        <v>0</v>
      </c>
      <c r="J2085">
        <v>150</v>
      </c>
      <c r="K2085">
        <v>1</v>
      </c>
      <c r="L2085">
        <v>154000</v>
      </c>
      <c r="M2085" t="b">
        <v>0</v>
      </c>
    </row>
    <row r="2086" spans="1:13">
      <c r="A2086" t="s">
        <v>1911</v>
      </c>
      <c r="B2086" t="s">
        <v>1059</v>
      </c>
      <c r="C2086" t="s">
        <v>1059</v>
      </c>
      <c r="D2086">
        <v>340</v>
      </c>
      <c r="E2086">
        <v>340</v>
      </c>
      <c r="F2086">
        <v>3.2002687886994799E-2</v>
      </c>
      <c r="G2086">
        <v>1.6001343943497E-3</v>
      </c>
      <c r="H2086">
        <v>8.0006719717486997E-3</v>
      </c>
      <c r="I2086">
        <v>0</v>
      </c>
      <c r="J2086">
        <v>150</v>
      </c>
      <c r="K2086">
        <v>1</v>
      </c>
      <c r="L2086">
        <v>154000</v>
      </c>
      <c r="M2086" t="b">
        <v>0</v>
      </c>
    </row>
    <row r="2087" spans="1:13">
      <c r="A2087" t="s">
        <v>1911</v>
      </c>
      <c r="B2087" t="s">
        <v>1059</v>
      </c>
      <c r="C2087" t="s">
        <v>1059</v>
      </c>
      <c r="D2087">
        <v>340</v>
      </c>
      <c r="E2087">
        <v>340</v>
      </c>
      <c r="F2087">
        <v>3.1334529317554302E-2</v>
      </c>
      <c r="G2087">
        <v>1.5667264658777E-3</v>
      </c>
      <c r="H2087">
        <v>7.8336323293884992E-3</v>
      </c>
      <c r="I2087">
        <v>0</v>
      </c>
      <c r="J2087">
        <v>150</v>
      </c>
      <c r="K2087">
        <v>1</v>
      </c>
      <c r="L2087">
        <v>154000</v>
      </c>
      <c r="M2087" t="b">
        <v>0</v>
      </c>
    </row>
    <row r="2088" spans="1:13">
      <c r="A2088" t="s">
        <v>1912</v>
      </c>
      <c r="B2088" t="s">
        <v>932</v>
      </c>
      <c r="C2088" t="s">
        <v>932</v>
      </c>
      <c r="D2088">
        <v>213</v>
      </c>
      <c r="E2088">
        <v>213</v>
      </c>
      <c r="F2088">
        <v>4.3787644336998402E-2</v>
      </c>
      <c r="G2088">
        <v>2.1893822168499001E-3</v>
      </c>
      <c r="H2088">
        <v>1.09469110842496E-2</v>
      </c>
      <c r="I2088">
        <v>0</v>
      </c>
      <c r="J2088">
        <v>150</v>
      </c>
      <c r="K2088">
        <v>1</v>
      </c>
      <c r="L2088">
        <v>154000</v>
      </c>
      <c r="M2088" t="b">
        <v>0</v>
      </c>
    </row>
    <row r="2089" spans="1:13">
      <c r="A2089" t="s">
        <v>1912</v>
      </c>
      <c r="B2089" t="s">
        <v>932</v>
      </c>
      <c r="C2089" t="s">
        <v>932</v>
      </c>
      <c r="D2089">
        <v>213</v>
      </c>
      <c r="E2089">
        <v>213</v>
      </c>
      <c r="F2089">
        <v>4.0991356205828097E-2</v>
      </c>
      <c r="G2089">
        <v>2.0495678102913999E-3</v>
      </c>
      <c r="H2089">
        <v>1.0247839051457E-2</v>
      </c>
      <c r="I2089">
        <v>0</v>
      </c>
      <c r="J2089">
        <v>150</v>
      </c>
      <c r="K2089">
        <v>1</v>
      </c>
      <c r="L2089">
        <v>154000</v>
      </c>
      <c r="M2089" t="b">
        <v>0</v>
      </c>
    </row>
    <row r="2090" spans="1:13">
      <c r="A2090" t="s">
        <v>1912</v>
      </c>
      <c r="B2090" t="s">
        <v>932</v>
      </c>
      <c r="C2090" t="s">
        <v>932</v>
      </c>
      <c r="D2090">
        <v>213</v>
      </c>
      <c r="E2090">
        <v>213</v>
      </c>
      <c r="F2090">
        <v>4.2898518835918498E-2</v>
      </c>
      <c r="G2090">
        <v>2.1449259417959002E-3</v>
      </c>
      <c r="H2090">
        <v>1.07246297089796E-2</v>
      </c>
      <c r="I2090">
        <v>0</v>
      </c>
      <c r="J2090">
        <v>150</v>
      </c>
      <c r="K2090">
        <v>1</v>
      </c>
      <c r="L2090">
        <v>154000</v>
      </c>
      <c r="M2090" t="b">
        <v>0</v>
      </c>
    </row>
    <row r="2091" spans="1:13">
      <c r="A2091" t="s">
        <v>1912</v>
      </c>
      <c r="B2091" t="s">
        <v>932</v>
      </c>
      <c r="C2091" t="s">
        <v>932</v>
      </c>
      <c r="D2091">
        <v>213</v>
      </c>
      <c r="E2091">
        <v>213</v>
      </c>
      <c r="F2091">
        <v>3.8067312037382797E-2</v>
      </c>
      <c r="G2091">
        <v>1.9033656018691001E-3</v>
      </c>
      <c r="H2091">
        <v>9.5168280093456993E-3</v>
      </c>
      <c r="I2091">
        <v>0</v>
      </c>
      <c r="J2091">
        <v>150</v>
      </c>
      <c r="K2091">
        <v>1</v>
      </c>
      <c r="L2091">
        <v>154000</v>
      </c>
      <c r="M2091" t="b">
        <v>0</v>
      </c>
    </row>
    <row r="2092" spans="1:13">
      <c r="A2092" t="s">
        <v>1912</v>
      </c>
      <c r="B2092" t="s">
        <v>932</v>
      </c>
      <c r="C2092" t="s">
        <v>932</v>
      </c>
      <c r="D2092">
        <v>213</v>
      </c>
      <c r="E2092">
        <v>213</v>
      </c>
      <c r="F2092">
        <v>1.1782513774387839</v>
      </c>
      <c r="G2092">
        <v>5.89125688719392E-2</v>
      </c>
      <c r="H2092">
        <v>0.29456284435969599</v>
      </c>
      <c r="I2092">
        <v>0</v>
      </c>
      <c r="J2092">
        <v>150</v>
      </c>
      <c r="K2092">
        <v>1</v>
      </c>
      <c r="L2092">
        <v>154000</v>
      </c>
      <c r="M2092" t="b">
        <v>0</v>
      </c>
    </row>
    <row r="2093" spans="1:13">
      <c r="A2093" t="s">
        <v>1170</v>
      </c>
      <c r="B2093" t="s">
        <v>751</v>
      </c>
      <c r="C2093" t="s">
        <v>751</v>
      </c>
      <c r="D2093">
        <v>32</v>
      </c>
      <c r="E2093">
        <v>32</v>
      </c>
      <c r="F2093">
        <v>1.327754847478215</v>
      </c>
      <c r="G2093">
        <v>6.6387742373910694E-2</v>
      </c>
      <c r="H2093">
        <v>0.33193871186955382</v>
      </c>
      <c r="I2093">
        <v>0</v>
      </c>
      <c r="J2093">
        <v>150</v>
      </c>
      <c r="K2093">
        <v>1</v>
      </c>
      <c r="L2093">
        <v>154000</v>
      </c>
      <c r="M2093" t="b">
        <v>0</v>
      </c>
    </row>
    <row r="2094" spans="1:13">
      <c r="A2094" t="s">
        <v>1284</v>
      </c>
      <c r="B2094" t="s">
        <v>829</v>
      </c>
      <c r="C2094" t="s">
        <v>829</v>
      </c>
      <c r="D2094">
        <v>110</v>
      </c>
      <c r="E2094">
        <v>110</v>
      </c>
      <c r="F2094">
        <v>2.9844729609676299E-2</v>
      </c>
      <c r="G2094">
        <v>1.4922364804838E-3</v>
      </c>
      <c r="H2094">
        <v>7.4611824024190003E-3</v>
      </c>
      <c r="I2094">
        <v>0</v>
      </c>
      <c r="J2094">
        <v>150</v>
      </c>
      <c r="K2094">
        <v>1</v>
      </c>
      <c r="L2094">
        <v>154000</v>
      </c>
      <c r="M2094" t="b">
        <v>0</v>
      </c>
    </row>
    <row r="2095" spans="1:13">
      <c r="A2095" t="s">
        <v>1284</v>
      </c>
      <c r="B2095" t="s">
        <v>829</v>
      </c>
      <c r="C2095" t="s">
        <v>829</v>
      </c>
      <c r="D2095">
        <v>110</v>
      </c>
      <c r="E2095">
        <v>110</v>
      </c>
      <c r="F2095">
        <v>3.3962437686299703E-2</v>
      </c>
      <c r="G2095">
        <v>1.6981218843149001E-3</v>
      </c>
      <c r="H2095">
        <v>8.4906094215748996E-3</v>
      </c>
      <c r="I2095">
        <v>0</v>
      </c>
      <c r="J2095">
        <v>150</v>
      </c>
      <c r="K2095">
        <v>1</v>
      </c>
      <c r="L2095">
        <v>154000</v>
      </c>
      <c r="M2095" t="b">
        <v>0</v>
      </c>
    </row>
    <row r="2096" spans="1:13">
      <c r="A2096" t="s">
        <v>1284</v>
      </c>
      <c r="B2096" t="s">
        <v>829</v>
      </c>
      <c r="C2096" t="s">
        <v>829</v>
      </c>
      <c r="D2096">
        <v>110</v>
      </c>
      <c r="E2096">
        <v>110</v>
      </c>
      <c r="F2096">
        <v>2.9052027290528901E-2</v>
      </c>
      <c r="G2096">
        <v>1.4526013645263999E-3</v>
      </c>
      <c r="H2096">
        <v>7.2630068226322E-3</v>
      </c>
      <c r="I2096">
        <v>0</v>
      </c>
      <c r="J2096">
        <v>150</v>
      </c>
      <c r="K2096">
        <v>1</v>
      </c>
      <c r="L2096">
        <v>154000</v>
      </c>
      <c r="M2096" t="b">
        <v>0</v>
      </c>
    </row>
    <row r="2097" spans="1:13">
      <c r="A2097" t="s">
        <v>1284</v>
      </c>
      <c r="B2097" t="s">
        <v>829</v>
      </c>
      <c r="C2097" t="s">
        <v>829</v>
      </c>
      <c r="D2097">
        <v>110</v>
      </c>
      <c r="E2097">
        <v>110</v>
      </c>
      <c r="F2097">
        <v>2.83800605780078E-2</v>
      </c>
      <c r="G2097">
        <v>1.4190030289003E-3</v>
      </c>
      <c r="H2097">
        <v>7.0950151445018997E-3</v>
      </c>
      <c r="I2097">
        <v>0</v>
      </c>
      <c r="J2097">
        <v>150</v>
      </c>
      <c r="K2097">
        <v>1</v>
      </c>
      <c r="L2097">
        <v>154000</v>
      </c>
      <c r="M2097" t="b">
        <v>0</v>
      </c>
    </row>
    <row r="2098" spans="1:13">
      <c r="A2098" t="s">
        <v>1513</v>
      </c>
      <c r="B2098" t="s">
        <v>872</v>
      </c>
      <c r="C2098" t="s">
        <v>872</v>
      </c>
      <c r="D2098">
        <v>153</v>
      </c>
      <c r="E2098">
        <v>153</v>
      </c>
      <c r="F2098">
        <v>2.4199507600048911</v>
      </c>
      <c r="G2098">
        <v>0.1209975380002445</v>
      </c>
      <c r="H2098">
        <v>0.60498769000122266</v>
      </c>
      <c r="I2098">
        <v>0</v>
      </c>
      <c r="J2098">
        <v>150</v>
      </c>
      <c r="K2098">
        <v>1</v>
      </c>
      <c r="L2098">
        <v>154000</v>
      </c>
      <c r="M2098" t="b">
        <v>0</v>
      </c>
    </row>
    <row r="2099" spans="1:13">
      <c r="A2099" t="s">
        <v>1167</v>
      </c>
      <c r="B2099" t="s">
        <v>747</v>
      </c>
      <c r="C2099" t="s">
        <v>747</v>
      </c>
      <c r="D2099">
        <v>28</v>
      </c>
      <c r="E2099">
        <v>28</v>
      </c>
      <c r="F2099">
        <v>2.92194191295665E-2</v>
      </c>
      <c r="G2099">
        <v>1.4609709564783E-3</v>
      </c>
      <c r="H2099">
        <v>7.3048547823915998E-3</v>
      </c>
      <c r="I2099">
        <v>0</v>
      </c>
      <c r="J2099">
        <v>800</v>
      </c>
      <c r="K2099">
        <v>1</v>
      </c>
      <c r="L2099">
        <v>345000</v>
      </c>
      <c r="M2099" t="b">
        <v>0</v>
      </c>
    </row>
    <row r="2100" spans="1:13">
      <c r="A2100" t="s">
        <v>1167</v>
      </c>
      <c r="B2100" t="s">
        <v>747</v>
      </c>
      <c r="C2100" t="s">
        <v>747</v>
      </c>
      <c r="D2100">
        <v>28</v>
      </c>
      <c r="E2100">
        <v>28</v>
      </c>
      <c r="F2100">
        <v>3.90425360723353E-2</v>
      </c>
      <c r="G2100">
        <v>1.9521268036167001E-3</v>
      </c>
      <c r="H2100">
        <v>9.7606340180838008E-3</v>
      </c>
      <c r="I2100">
        <v>0</v>
      </c>
      <c r="J2100">
        <v>800</v>
      </c>
      <c r="K2100">
        <v>1</v>
      </c>
      <c r="L2100">
        <v>345000</v>
      </c>
      <c r="M2100" t="b">
        <v>0</v>
      </c>
    </row>
    <row r="2101" spans="1:13">
      <c r="A2101" t="s">
        <v>1167</v>
      </c>
      <c r="B2101" t="s">
        <v>747</v>
      </c>
      <c r="C2101" t="s">
        <v>747</v>
      </c>
      <c r="D2101">
        <v>28</v>
      </c>
      <c r="E2101">
        <v>28</v>
      </c>
      <c r="F2101">
        <v>0.2223442000049641</v>
      </c>
      <c r="G2101">
        <v>1.11172100002482E-2</v>
      </c>
      <c r="H2101">
        <v>5.5586050001240998E-2</v>
      </c>
      <c r="I2101">
        <v>0</v>
      </c>
      <c r="J2101">
        <v>800</v>
      </c>
      <c r="K2101">
        <v>1</v>
      </c>
      <c r="L2101">
        <v>345000</v>
      </c>
      <c r="M2101" t="b">
        <v>0</v>
      </c>
    </row>
    <row r="2102" spans="1:13">
      <c r="A2102" t="s">
        <v>1167</v>
      </c>
      <c r="B2102" t="s">
        <v>747</v>
      </c>
      <c r="C2102" t="s">
        <v>747</v>
      </c>
      <c r="D2102">
        <v>28</v>
      </c>
      <c r="E2102">
        <v>28</v>
      </c>
      <c r="F2102">
        <v>1.467978986284302</v>
      </c>
      <c r="G2102">
        <v>7.3398949314215006E-2</v>
      </c>
      <c r="H2102">
        <v>0.36699474657107539</v>
      </c>
      <c r="I2102">
        <v>0</v>
      </c>
      <c r="J2102">
        <v>800</v>
      </c>
      <c r="K2102">
        <v>1</v>
      </c>
      <c r="L2102">
        <v>345000</v>
      </c>
      <c r="M2102" t="b">
        <v>0</v>
      </c>
    </row>
    <row r="2103" spans="1:13">
      <c r="A2103" t="s">
        <v>1167</v>
      </c>
      <c r="B2103" t="s">
        <v>747</v>
      </c>
      <c r="C2103" t="s">
        <v>747</v>
      </c>
      <c r="D2103">
        <v>28</v>
      </c>
      <c r="E2103">
        <v>28</v>
      </c>
      <c r="F2103">
        <v>0.2389408311895109</v>
      </c>
      <c r="G2103">
        <v>1.1947041559475499E-2</v>
      </c>
      <c r="H2103">
        <v>5.9735207797377697E-2</v>
      </c>
      <c r="I2103">
        <v>0</v>
      </c>
      <c r="J2103">
        <v>800</v>
      </c>
      <c r="K2103">
        <v>1</v>
      </c>
      <c r="L2103">
        <v>345000</v>
      </c>
      <c r="M2103" t="b">
        <v>0</v>
      </c>
    </row>
    <row r="2104" spans="1:13">
      <c r="A2104" t="s">
        <v>1513</v>
      </c>
      <c r="B2104" t="s">
        <v>872</v>
      </c>
      <c r="C2104" t="s">
        <v>872</v>
      </c>
      <c r="D2104">
        <v>153</v>
      </c>
      <c r="E2104">
        <v>153</v>
      </c>
      <c r="F2104">
        <v>0.41526660022703321</v>
      </c>
      <c r="G2104">
        <v>2.07633300113516E-2</v>
      </c>
      <c r="H2104">
        <v>0.1038166500567583</v>
      </c>
      <c r="I2104">
        <v>0</v>
      </c>
      <c r="J2104">
        <v>800</v>
      </c>
      <c r="K2104">
        <v>1</v>
      </c>
      <c r="L2104">
        <v>345000</v>
      </c>
      <c r="M2104" t="b">
        <v>0</v>
      </c>
    </row>
    <row r="2105" spans="1:13">
      <c r="A2105" t="s">
        <v>1513</v>
      </c>
      <c r="B2105" t="s">
        <v>872</v>
      </c>
      <c r="C2105" t="s">
        <v>872</v>
      </c>
      <c r="D2105">
        <v>153</v>
      </c>
      <c r="E2105">
        <v>153</v>
      </c>
      <c r="F2105">
        <v>0.24838976382526751</v>
      </c>
      <c r="G2105">
        <v>1.24194881912633E-2</v>
      </c>
      <c r="H2105">
        <v>6.20974409563168E-2</v>
      </c>
      <c r="I2105">
        <v>0</v>
      </c>
      <c r="J2105">
        <v>800</v>
      </c>
      <c r="K2105">
        <v>1</v>
      </c>
      <c r="L2105">
        <v>345000</v>
      </c>
      <c r="M2105" t="b">
        <v>0</v>
      </c>
    </row>
    <row r="2106" spans="1:13">
      <c r="A2106" t="s">
        <v>1513</v>
      </c>
      <c r="B2106" t="s">
        <v>872</v>
      </c>
      <c r="C2106" t="s">
        <v>872</v>
      </c>
      <c r="D2106">
        <v>153</v>
      </c>
      <c r="E2106">
        <v>153</v>
      </c>
      <c r="F2106">
        <v>0.72523308143327447</v>
      </c>
      <c r="G2106">
        <v>3.62616540716637E-2</v>
      </c>
      <c r="H2106">
        <v>0.18130827035831859</v>
      </c>
      <c r="I2106">
        <v>0</v>
      </c>
      <c r="J2106">
        <v>800</v>
      </c>
      <c r="K2106">
        <v>1</v>
      </c>
      <c r="L2106">
        <v>345000</v>
      </c>
      <c r="M2106" t="b">
        <v>0</v>
      </c>
    </row>
    <row r="2107" spans="1:13">
      <c r="A2107" t="s">
        <v>1223</v>
      </c>
      <c r="B2107" t="s">
        <v>783</v>
      </c>
      <c r="C2107" t="s">
        <v>783</v>
      </c>
      <c r="D2107">
        <v>64</v>
      </c>
      <c r="E2107">
        <v>64</v>
      </c>
      <c r="F2107">
        <v>10.41889837663744</v>
      </c>
      <c r="G2107">
        <v>0.52094491883187177</v>
      </c>
      <c r="H2107">
        <v>2.6047245941593582</v>
      </c>
      <c r="I2107">
        <v>0</v>
      </c>
      <c r="J2107">
        <v>800</v>
      </c>
      <c r="K2107">
        <v>1</v>
      </c>
      <c r="L2107">
        <v>345000</v>
      </c>
      <c r="M2107" t="b">
        <v>0</v>
      </c>
    </row>
    <row r="2108" spans="1:13">
      <c r="A2108" t="s">
        <v>1913</v>
      </c>
      <c r="B2108" t="s">
        <v>1041</v>
      </c>
      <c r="C2108" t="s">
        <v>1041</v>
      </c>
      <c r="D2108">
        <v>322</v>
      </c>
      <c r="E2108">
        <v>322</v>
      </c>
      <c r="F2108">
        <v>3.6686718005035859</v>
      </c>
      <c r="G2108">
        <v>0.18343359002517931</v>
      </c>
      <c r="H2108">
        <v>0.91716795012589636</v>
      </c>
      <c r="I2108">
        <v>0</v>
      </c>
      <c r="J2108">
        <v>150</v>
      </c>
      <c r="K2108">
        <v>1</v>
      </c>
      <c r="L2108">
        <v>154000</v>
      </c>
      <c r="M2108" t="b">
        <v>0</v>
      </c>
    </row>
    <row r="2109" spans="1:13">
      <c r="A2109" t="s">
        <v>1223</v>
      </c>
      <c r="B2109" t="s">
        <v>783</v>
      </c>
      <c r="C2109" t="s">
        <v>783</v>
      </c>
      <c r="D2109">
        <v>64</v>
      </c>
      <c r="E2109">
        <v>64</v>
      </c>
      <c r="F2109">
        <v>0.21820226355782299</v>
      </c>
      <c r="G2109">
        <v>1.09101131778911E-2</v>
      </c>
      <c r="H2109">
        <v>5.4550565889455699E-2</v>
      </c>
      <c r="I2109">
        <v>0</v>
      </c>
      <c r="J2109">
        <v>800</v>
      </c>
      <c r="K2109">
        <v>1</v>
      </c>
      <c r="L2109">
        <v>345000</v>
      </c>
      <c r="M2109" t="b">
        <v>0</v>
      </c>
    </row>
    <row r="2110" spans="1:13">
      <c r="A2110" t="s">
        <v>1223</v>
      </c>
      <c r="B2110" t="s">
        <v>783</v>
      </c>
      <c r="C2110" t="s">
        <v>783</v>
      </c>
      <c r="D2110">
        <v>64</v>
      </c>
      <c r="E2110">
        <v>64</v>
      </c>
      <c r="F2110">
        <v>0.10724256056323769</v>
      </c>
      <c r="G2110">
        <v>5.3621280281618E-3</v>
      </c>
      <c r="H2110">
        <v>2.6810640140809399E-2</v>
      </c>
      <c r="I2110">
        <v>0</v>
      </c>
      <c r="J2110">
        <v>800</v>
      </c>
      <c r="K2110">
        <v>1</v>
      </c>
      <c r="L2110">
        <v>345000</v>
      </c>
      <c r="M2110" t="b">
        <v>0</v>
      </c>
    </row>
    <row r="2111" spans="1:13">
      <c r="A2111" t="s">
        <v>1223</v>
      </c>
      <c r="B2111" t="s">
        <v>783</v>
      </c>
      <c r="C2111" t="s">
        <v>783</v>
      </c>
      <c r="D2111">
        <v>64</v>
      </c>
      <c r="E2111">
        <v>64</v>
      </c>
      <c r="F2111">
        <v>0.1264631943970404</v>
      </c>
      <c r="G2111">
        <v>6.3231597198520001E-3</v>
      </c>
      <c r="H2111">
        <v>3.16157985992601E-2</v>
      </c>
      <c r="I2111">
        <v>0</v>
      </c>
      <c r="J2111">
        <v>800</v>
      </c>
      <c r="K2111">
        <v>1</v>
      </c>
      <c r="L2111">
        <v>345000</v>
      </c>
      <c r="M2111" t="b">
        <v>0</v>
      </c>
    </row>
    <row r="2112" spans="1:13">
      <c r="A2112" t="s">
        <v>1223</v>
      </c>
      <c r="B2112" t="s">
        <v>783</v>
      </c>
      <c r="C2112" t="s">
        <v>783</v>
      </c>
      <c r="D2112">
        <v>64</v>
      </c>
      <c r="E2112">
        <v>64</v>
      </c>
      <c r="F2112">
        <v>0.12791235880774551</v>
      </c>
      <c r="G2112">
        <v>6.3956179403871997E-3</v>
      </c>
      <c r="H2112">
        <v>3.1978089701936302E-2</v>
      </c>
      <c r="I2112">
        <v>0</v>
      </c>
      <c r="J2112">
        <v>800</v>
      </c>
      <c r="K2112">
        <v>1</v>
      </c>
      <c r="L2112">
        <v>345000</v>
      </c>
      <c r="M2112" t="b">
        <v>0</v>
      </c>
    </row>
    <row r="2113" spans="1:13">
      <c r="A2113" t="s">
        <v>1223</v>
      </c>
      <c r="B2113" t="s">
        <v>783</v>
      </c>
      <c r="C2113" t="s">
        <v>783</v>
      </c>
      <c r="D2113">
        <v>64</v>
      </c>
      <c r="E2113">
        <v>64</v>
      </c>
      <c r="F2113">
        <v>7.7196196334125694E-2</v>
      </c>
      <c r="G2113">
        <v>3.8598098167062001E-3</v>
      </c>
      <c r="H2113">
        <v>1.9299049083531399E-2</v>
      </c>
      <c r="I2113">
        <v>0</v>
      </c>
      <c r="J2113">
        <v>800</v>
      </c>
      <c r="K2113">
        <v>1</v>
      </c>
      <c r="L2113">
        <v>345000</v>
      </c>
      <c r="M2113" t="b">
        <v>0</v>
      </c>
    </row>
    <row r="2114" spans="1:13">
      <c r="A2114" t="s">
        <v>1223</v>
      </c>
      <c r="B2114" t="s">
        <v>783</v>
      </c>
      <c r="C2114" t="s">
        <v>783</v>
      </c>
      <c r="D2114">
        <v>64</v>
      </c>
      <c r="E2114">
        <v>64</v>
      </c>
      <c r="F2114">
        <v>4.6797276182804701E-2</v>
      </c>
      <c r="G2114">
        <v>2.3398638091401999E-3</v>
      </c>
      <c r="H2114">
        <v>1.1699319045701101E-2</v>
      </c>
      <c r="I2114">
        <v>0</v>
      </c>
      <c r="J2114">
        <v>800</v>
      </c>
      <c r="K2114">
        <v>1</v>
      </c>
      <c r="L2114">
        <v>345000</v>
      </c>
      <c r="M2114" t="b">
        <v>0</v>
      </c>
    </row>
    <row r="2115" spans="1:13">
      <c r="A2115" t="s">
        <v>1223</v>
      </c>
      <c r="B2115" t="s">
        <v>783</v>
      </c>
      <c r="C2115" t="s">
        <v>783</v>
      </c>
      <c r="D2115">
        <v>64</v>
      </c>
      <c r="E2115">
        <v>64</v>
      </c>
      <c r="F2115">
        <v>0.11098689956932389</v>
      </c>
      <c r="G2115">
        <v>5.5493449784661001E-3</v>
      </c>
      <c r="H2115">
        <v>2.7746724892330901E-2</v>
      </c>
      <c r="I2115">
        <v>0</v>
      </c>
      <c r="J2115">
        <v>800</v>
      </c>
      <c r="K2115">
        <v>1</v>
      </c>
      <c r="L2115">
        <v>345000</v>
      </c>
      <c r="M2115" t="b">
        <v>0</v>
      </c>
    </row>
    <row r="2116" spans="1:13">
      <c r="A2116" t="s">
        <v>1223</v>
      </c>
      <c r="B2116" t="s">
        <v>783</v>
      </c>
      <c r="C2116" t="s">
        <v>783</v>
      </c>
      <c r="D2116">
        <v>64</v>
      </c>
      <c r="E2116">
        <v>64</v>
      </c>
      <c r="F2116">
        <v>0.10850237055477439</v>
      </c>
      <c r="G2116">
        <v>5.4251185277386996E-3</v>
      </c>
      <c r="H2116">
        <v>2.7125592638693598E-2</v>
      </c>
      <c r="I2116">
        <v>0</v>
      </c>
      <c r="J2116">
        <v>800</v>
      </c>
      <c r="K2116">
        <v>1</v>
      </c>
      <c r="L2116">
        <v>345000</v>
      </c>
      <c r="M2116" t="b">
        <v>0</v>
      </c>
    </row>
    <row r="2117" spans="1:13">
      <c r="A2117" t="s">
        <v>1223</v>
      </c>
      <c r="B2117" t="s">
        <v>783</v>
      </c>
      <c r="C2117" t="s">
        <v>783</v>
      </c>
      <c r="D2117">
        <v>64</v>
      </c>
      <c r="E2117">
        <v>64</v>
      </c>
      <c r="F2117">
        <v>0.39086101528067779</v>
      </c>
      <c r="G2117">
        <v>1.9543050764033801E-2</v>
      </c>
      <c r="H2117">
        <v>9.7715253820169407E-2</v>
      </c>
      <c r="I2117">
        <v>0</v>
      </c>
      <c r="J2117">
        <v>800</v>
      </c>
      <c r="K2117">
        <v>1</v>
      </c>
      <c r="L2117">
        <v>345000</v>
      </c>
      <c r="M2117" t="b">
        <v>0</v>
      </c>
    </row>
    <row r="2118" spans="1:13">
      <c r="A2118" t="s">
        <v>1223</v>
      </c>
      <c r="B2118" t="s">
        <v>783</v>
      </c>
      <c r="C2118" t="s">
        <v>783</v>
      </c>
      <c r="D2118">
        <v>64</v>
      </c>
      <c r="E2118">
        <v>64</v>
      </c>
      <c r="F2118">
        <v>0.1146846072384903</v>
      </c>
      <c r="G2118">
        <v>5.7342303619244998E-3</v>
      </c>
      <c r="H2118">
        <v>2.86711518096225E-2</v>
      </c>
      <c r="I2118">
        <v>0</v>
      </c>
      <c r="J2118">
        <v>800</v>
      </c>
      <c r="K2118">
        <v>1</v>
      </c>
      <c r="L2118">
        <v>345000</v>
      </c>
      <c r="M2118" t="b">
        <v>0</v>
      </c>
    </row>
    <row r="2119" spans="1:13">
      <c r="A2119" t="s">
        <v>1513</v>
      </c>
      <c r="B2119" t="s">
        <v>872</v>
      </c>
      <c r="C2119" t="s">
        <v>872</v>
      </c>
      <c r="D2119">
        <v>153</v>
      </c>
      <c r="E2119">
        <v>153</v>
      </c>
      <c r="F2119">
        <v>1.923030606885624</v>
      </c>
      <c r="G2119">
        <v>9.61515303442812E-2</v>
      </c>
      <c r="H2119">
        <v>0.48075765172140611</v>
      </c>
      <c r="I2119">
        <v>0</v>
      </c>
      <c r="J2119">
        <v>800</v>
      </c>
      <c r="K2119">
        <v>1</v>
      </c>
      <c r="L2119">
        <v>345000</v>
      </c>
      <c r="M2119" t="b">
        <v>0</v>
      </c>
    </row>
    <row r="2120" spans="1:13">
      <c r="A2120" t="s">
        <v>1513</v>
      </c>
      <c r="B2120" t="s">
        <v>872</v>
      </c>
      <c r="C2120" t="s">
        <v>872</v>
      </c>
      <c r="D2120">
        <v>153</v>
      </c>
      <c r="E2120">
        <v>153</v>
      </c>
      <c r="F2120">
        <v>9.5353770443267543</v>
      </c>
      <c r="G2120">
        <v>0.47676885221633769</v>
      </c>
      <c r="H2120">
        <v>2.383844261081689</v>
      </c>
      <c r="I2120">
        <v>0</v>
      </c>
      <c r="J2120">
        <v>800</v>
      </c>
      <c r="K2120">
        <v>1</v>
      </c>
      <c r="L2120">
        <v>345000</v>
      </c>
      <c r="M2120" t="b">
        <v>0</v>
      </c>
    </row>
    <row r="2121" spans="1:13">
      <c r="A2121" t="s">
        <v>1513</v>
      </c>
      <c r="B2121" t="s">
        <v>872</v>
      </c>
      <c r="C2121" t="s">
        <v>872</v>
      </c>
      <c r="D2121">
        <v>153</v>
      </c>
      <c r="E2121">
        <v>153</v>
      </c>
      <c r="F2121">
        <v>2.8962365239605559</v>
      </c>
      <c r="G2121">
        <v>0.14481182619802779</v>
      </c>
      <c r="H2121">
        <v>0.72405913099013908</v>
      </c>
      <c r="I2121">
        <v>0</v>
      </c>
      <c r="J2121">
        <v>150</v>
      </c>
      <c r="K2121">
        <v>1</v>
      </c>
      <c r="L2121">
        <v>154000</v>
      </c>
      <c r="M2121" t="b">
        <v>0</v>
      </c>
    </row>
    <row r="2122" spans="1:13">
      <c r="A2122" t="s">
        <v>1522</v>
      </c>
      <c r="B2122" t="s">
        <v>726</v>
      </c>
      <c r="C2122" t="s">
        <v>726</v>
      </c>
      <c r="D2122">
        <v>7</v>
      </c>
      <c r="E2122">
        <v>7</v>
      </c>
      <c r="F2122">
        <v>0.68760481675481189</v>
      </c>
      <c r="G2122">
        <v>3.4380240837740599E-2</v>
      </c>
      <c r="H2122">
        <v>0.17190120418870289</v>
      </c>
      <c r="I2122">
        <v>0</v>
      </c>
      <c r="J2122">
        <v>150</v>
      </c>
      <c r="K2122">
        <v>1</v>
      </c>
      <c r="L2122">
        <v>154000</v>
      </c>
      <c r="M2122" t="b">
        <v>0</v>
      </c>
    </row>
    <row r="2123" spans="1:13">
      <c r="A2123" t="s">
        <v>1914</v>
      </c>
      <c r="B2123" t="s">
        <v>971</v>
      </c>
      <c r="C2123" t="s">
        <v>971</v>
      </c>
      <c r="D2123">
        <v>252</v>
      </c>
      <c r="E2123">
        <v>252</v>
      </c>
      <c r="F2123">
        <v>1.2055291358885301</v>
      </c>
      <c r="G2123">
        <v>6.0276456794426399E-2</v>
      </c>
      <c r="H2123">
        <v>0.3013822839721324</v>
      </c>
      <c r="I2123">
        <v>0</v>
      </c>
      <c r="J2123">
        <v>150</v>
      </c>
      <c r="K2123">
        <v>1</v>
      </c>
      <c r="L2123">
        <v>154000</v>
      </c>
      <c r="M2123" t="b">
        <v>0</v>
      </c>
    </row>
    <row r="2124" spans="1:13">
      <c r="A2124" t="s">
        <v>1550</v>
      </c>
      <c r="B2124" t="s">
        <v>972</v>
      </c>
      <c r="C2124" t="s">
        <v>972</v>
      </c>
      <c r="D2124">
        <v>253</v>
      </c>
      <c r="E2124">
        <v>253</v>
      </c>
      <c r="F2124">
        <v>0.33027728776180021</v>
      </c>
      <c r="G2124">
        <v>1.6513864388090001E-2</v>
      </c>
      <c r="H2124">
        <v>8.2569321940449997E-2</v>
      </c>
      <c r="I2124">
        <v>0</v>
      </c>
      <c r="J2124">
        <v>150</v>
      </c>
      <c r="K2124">
        <v>1</v>
      </c>
      <c r="L2124">
        <v>154000</v>
      </c>
      <c r="M2124" t="b">
        <v>0</v>
      </c>
    </row>
    <row r="2125" spans="1:13">
      <c r="A2125" t="s">
        <v>1915</v>
      </c>
      <c r="B2125" t="s">
        <v>973</v>
      </c>
      <c r="C2125" t="s">
        <v>973</v>
      </c>
      <c r="D2125">
        <v>254</v>
      </c>
      <c r="E2125">
        <v>254</v>
      </c>
      <c r="F2125">
        <v>5.8077301389950299E-2</v>
      </c>
      <c r="G2125">
        <v>2.9038650694975E-3</v>
      </c>
      <c r="H2125">
        <v>1.45193253474875E-2</v>
      </c>
      <c r="I2125">
        <v>0</v>
      </c>
      <c r="J2125">
        <v>150</v>
      </c>
      <c r="K2125">
        <v>1</v>
      </c>
      <c r="L2125">
        <v>154000</v>
      </c>
      <c r="M2125" t="b">
        <v>0</v>
      </c>
    </row>
    <row r="2126" spans="1:13">
      <c r="A2126" t="s">
        <v>1915</v>
      </c>
      <c r="B2126" t="s">
        <v>973</v>
      </c>
      <c r="C2126" t="s">
        <v>973</v>
      </c>
      <c r="D2126">
        <v>254</v>
      </c>
      <c r="E2126">
        <v>254</v>
      </c>
      <c r="F2126">
        <v>4.9729740563401098E-2</v>
      </c>
      <c r="G2126">
        <v>2.4864870281700001E-3</v>
      </c>
      <c r="H2126">
        <v>1.24324351408502E-2</v>
      </c>
      <c r="I2126">
        <v>0</v>
      </c>
      <c r="J2126">
        <v>150</v>
      </c>
      <c r="K2126">
        <v>1</v>
      </c>
      <c r="L2126">
        <v>154000</v>
      </c>
      <c r="M2126" t="b">
        <v>0</v>
      </c>
    </row>
    <row r="2127" spans="1:13">
      <c r="A2127" t="s">
        <v>1915</v>
      </c>
      <c r="B2127" t="s">
        <v>973</v>
      </c>
      <c r="C2127" t="s">
        <v>973</v>
      </c>
      <c r="D2127">
        <v>254</v>
      </c>
      <c r="E2127">
        <v>254</v>
      </c>
      <c r="F2127">
        <v>5.7117034366644698E-2</v>
      </c>
      <c r="G2127">
        <v>2.8558517183322001E-3</v>
      </c>
      <c r="H2127">
        <v>1.42792585916611E-2</v>
      </c>
      <c r="I2127">
        <v>0</v>
      </c>
      <c r="J2127">
        <v>150</v>
      </c>
      <c r="K2127">
        <v>1</v>
      </c>
      <c r="L2127">
        <v>154000</v>
      </c>
      <c r="M2127" t="b">
        <v>0</v>
      </c>
    </row>
    <row r="2128" spans="1:13">
      <c r="A2128" t="s">
        <v>1915</v>
      </c>
      <c r="B2128" t="s">
        <v>973</v>
      </c>
      <c r="C2128" t="s">
        <v>973</v>
      </c>
      <c r="D2128">
        <v>254</v>
      </c>
      <c r="E2128">
        <v>254</v>
      </c>
      <c r="F2128">
        <v>4.8643904527098297E-2</v>
      </c>
      <c r="G2128">
        <v>2.4321952263548999E-3</v>
      </c>
      <c r="H2128">
        <v>1.21609761317745E-2</v>
      </c>
      <c r="I2128">
        <v>0</v>
      </c>
      <c r="J2128">
        <v>150</v>
      </c>
      <c r="K2128">
        <v>1</v>
      </c>
      <c r="L2128">
        <v>154000</v>
      </c>
      <c r="M2128" t="b">
        <v>0</v>
      </c>
    </row>
    <row r="2129" spans="1:13">
      <c r="A2129" t="s">
        <v>1361</v>
      </c>
      <c r="B2129" t="s">
        <v>884</v>
      </c>
      <c r="C2129" t="s">
        <v>884</v>
      </c>
      <c r="D2129">
        <v>165</v>
      </c>
      <c r="E2129">
        <v>165</v>
      </c>
      <c r="F2129">
        <v>7.0041778398832605E-2</v>
      </c>
      <c r="G2129">
        <v>3.5020889199415999E-3</v>
      </c>
      <c r="H2129">
        <v>1.7510444599708099E-2</v>
      </c>
      <c r="I2129">
        <v>0</v>
      </c>
      <c r="J2129">
        <v>800</v>
      </c>
      <c r="K2129">
        <v>1</v>
      </c>
      <c r="L2129">
        <v>345000</v>
      </c>
      <c r="M2129" t="b">
        <v>0</v>
      </c>
    </row>
    <row r="2130" spans="1:13">
      <c r="A2130" t="s">
        <v>1361</v>
      </c>
      <c r="B2130" t="s">
        <v>884</v>
      </c>
      <c r="C2130" t="s">
        <v>884</v>
      </c>
      <c r="D2130">
        <v>165</v>
      </c>
      <c r="E2130">
        <v>165</v>
      </c>
      <c r="F2130">
        <v>7.6146029125886597E-2</v>
      </c>
      <c r="G2130">
        <v>3.8073014562943E-3</v>
      </c>
      <c r="H2130">
        <v>1.9036507281471601E-2</v>
      </c>
      <c r="I2130">
        <v>0</v>
      </c>
      <c r="J2130">
        <v>800</v>
      </c>
      <c r="K2130">
        <v>1</v>
      </c>
      <c r="L2130">
        <v>345000</v>
      </c>
      <c r="M2130" t="b">
        <v>0</v>
      </c>
    </row>
    <row r="2131" spans="1:13">
      <c r="A2131" t="s">
        <v>1607</v>
      </c>
      <c r="B2131" t="s">
        <v>719</v>
      </c>
      <c r="C2131" t="s">
        <v>719</v>
      </c>
      <c r="D2131">
        <v>0</v>
      </c>
      <c r="E2131">
        <v>0</v>
      </c>
      <c r="F2131">
        <v>0.37862755618494248</v>
      </c>
      <c r="G2131">
        <v>1.8931377809247099E-2</v>
      </c>
      <c r="H2131">
        <v>9.4656889046235607E-2</v>
      </c>
      <c r="I2131">
        <v>0</v>
      </c>
      <c r="J2131">
        <v>800</v>
      </c>
      <c r="K2131">
        <v>1</v>
      </c>
      <c r="L2131">
        <v>345000</v>
      </c>
      <c r="M2131" t="b">
        <v>0</v>
      </c>
    </row>
    <row r="2132" spans="1:13">
      <c r="A2132" t="s">
        <v>1607</v>
      </c>
      <c r="B2132" t="s">
        <v>719</v>
      </c>
      <c r="C2132" t="s">
        <v>719</v>
      </c>
      <c r="D2132">
        <v>0</v>
      </c>
      <c r="E2132">
        <v>0</v>
      </c>
      <c r="F2132">
        <v>9.13073969921223E-2</v>
      </c>
      <c r="G2132">
        <v>4.5653698496061004E-3</v>
      </c>
      <c r="H2132">
        <v>2.2826849248030499E-2</v>
      </c>
      <c r="I2132">
        <v>0</v>
      </c>
      <c r="J2132">
        <v>3500</v>
      </c>
      <c r="K2132">
        <v>1</v>
      </c>
      <c r="L2132">
        <v>765000</v>
      </c>
      <c r="M2132" t="b">
        <v>0</v>
      </c>
    </row>
    <row r="2133" spans="1:13">
      <c r="A2133" t="s">
        <v>1607</v>
      </c>
      <c r="B2133" t="s">
        <v>719</v>
      </c>
      <c r="C2133" t="s">
        <v>719</v>
      </c>
      <c r="D2133">
        <v>0</v>
      </c>
      <c r="E2133">
        <v>0</v>
      </c>
      <c r="F2133">
        <v>8.89899301360738E-2</v>
      </c>
      <c r="G2133">
        <v>4.4494965068035998E-3</v>
      </c>
      <c r="H2133">
        <v>2.2247482534018401E-2</v>
      </c>
      <c r="I2133">
        <v>0</v>
      </c>
      <c r="J2133">
        <v>3500</v>
      </c>
      <c r="K2133">
        <v>1</v>
      </c>
      <c r="L2133">
        <v>765000</v>
      </c>
      <c r="M2133" t="b">
        <v>0</v>
      </c>
    </row>
    <row r="2134" spans="1:13">
      <c r="A2134" t="s">
        <v>1607</v>
      </c>
      <c r="B2134" t="s">
        <v>719</v>
      </c>
      <c r="C2134" t="s">
        <v>719</v>
      </c>
      <c r="D2134">
        <v>0</v>
      </c>
      <c r="E2134">
        <v>0</v>
      </c>
      <c r="F2134">
        <v>6.4339493306670895E-2</v>
      </c>
      <c r="G2134">
        <v>3.2169746653335001E-3</v>
      </c>
      <c r="H2134">
        <v>1.6084873326667699E-2</v>
      </c>
      <c r="I2134">
        <v>0</v>
      </c>
      <c r="J2134">
        <v>3500</v>
      </c>
      <c r="K2134">
        <v>1</v>
      </c>
      <c r="L2134">
        <v>765000</v>
      </c>
      <c r="M2134" t="b">
        <v>0</v>
      </c>
    </row>
    <row r="2135" spans="1:13">
      <c r="A2135" t="s">
        <v>1607</v>
      </c>
      <c r="B2135" t="s">
        <v>719</v>
      </c>
      <c r="C2135" t="s">
        <v>719</v>
      </c>
      <c r="D2135">
        <v>0</v>
      </c>
      <c r="E2135">
        <v>0</v>
      </c>
      <c r="F2135">
        <v>7.4978560966056707E-2</v>
      </c>
      <c r="G2135">
        <v>3.7489280483028E-3</v>
      </c>
      <c r="H2135">
        <v>1.87446402415141E-2</v>
      </c>
      <c r="I2135">
        <v>0</v>
      </c>
      <c r="J2135">
        <v>3500</v>
      </c>
      <c r="K2135">
        <v>1</v>
      </c>
      <c r="L2135">
        <v>765000</v>
      </c>
      <c r="M2135" t="b">
        <v>0</v>
      </c>
    </row>
    <row r="2136" spans="1:13">
      <c r="A2136" t="s">
        <v>1356</v>
      </c>
      <c r="B2136" t="s">
        <v>731</v>
      </c>
      <c r="C2136" t="s">
        <v>731</v>
      </c>
      <c r="D2136">
        <v>12</v>
      </c>
      <c r="E2136">
        <v>12</v>
      </c>
      <c r="F2136">
        <v>0.1095312077316996</v>
      </c>
      <c r="G2136">
        <v>5.4765603865848996E-3</v>
      </c>
      <c r="H2136">
        <v>2.7382801932924899E-2</v>
      </c>
      <c r="I2136">
        <v>0</v>
      </c>
      <c r="J2136">
        <v>3500</v>
      </c>
      <c r="K2136">
        <v>1</v>
      </c>
      <c r="L2136">
        <v>765000</v>
      </c>
      <c r="M2136" t="b">
        <v>0</v>
      </c>
    </row>
    <row r="2137" spans="1:13">
      <c r="A2137" t="s">
        <v>1356</v>
      </c>
      <c r="B2137" t="s">
        <v>731</v>
      </c>
      <c r="C2137" t="s">
        <v>731</v>
      </c>
      <c r="D2137">
        <v>12</v>
      </c>
      <c r="E2137">
        <v>12</v>
      </c>
      <c r="F2137">
        <v>0.10413171493186769</v>
      </c>
      <c r="G2137">
        <v>5.2065857465932999E-3</v>
      </c>
      <c r="H2137">
        <v>2.6032928732966899E-2</v>
      </c>
      <c r="I2137">
        <v>0</v>
      </c>
      <c r="J2137">
        <v>3500</v>
      </c>
      <c r="K2137">
        <v>1</v>
      </c>
      <c r="L2137">
        <v>765000</v>
      </c>
      <c r="M2137" t="b">
        <v>0</v>
      </c>
    </row>
    <row r="2138" spans="1:13">
      <c r="A2138" t="s">
        <v>1356</v>
      </c>
      <c r="B2138" t="s">
        <v>731</v>
      </c>
      <c r="C2138" t="s">
        <v>731</v>
      </c>
      <c r="D2138">
        <v>12</v>
      </c>
      <c r="E2138">
        <v>12</v>
      </c>
      <c r="F2138">
        <v>8.3674380574677507E-2</v>
      </c>
      <c r="G2138">
        <v>4.1837190287337999E-3</v>
      </c>
      <c r="H2138">
        <v>2.09185951436693E-2</v>
      </c>
      <c r="I2138">
        <v>0</v>
      </c>
      <c r="J2138">
        <v>3500</v>
      </c>
      <c r="K2138">
        <v>1</v>
      </c>
      <c r="L2138">
        <v>765000</v>
      </c>
      <c r="M2138" t="b">
        <v>0</v>
      </c>
    </row>
    <row r="2139" spans="1:13">
      <c r="A2139" t="s">
        <v>1356</v>
      </c>
      <c r="B2139" t="s">
        <v>731</v>
      </c>
      <c r="C2139" t="s">
        <v>731</v>
      </c>
      <c r="D2139">
        <v>12</v>
      </c>
      <c r="E2139">
        <v>12</v>
      </c>
      <c r="F2139">
        <v>9.3665962718754797E-2</v>
      </c>
      <c r="G2139">
        <v>4.6832981359377001E-3</v>
      </c>
      <c r="H2139">
        <v>2.3416490679688699E-2</v>
      </c>
      <c r="I2139">
        <v>0</v>
      </c>
      <c r="J2139">
        <v>3500</v>
      </c>
      <c r="K2139">
        <v>1</v>
      </c>
      <c r="L2139">
        <v>765000</v>
      </c>
      <c r="M2139" t="b">
        <v>0</v>
      </c>
    </row>
    <row r="2140" spans="1:13">
      <c r="A2140" t="s">
        <v>1373</v>
      </c>
      <c r="B2140" t="s">
        <v>749</v>
      </c>
      <c r="C2140" t="s">
        <v>749</v>
      </c>
      <c r="D2140">
        <v>30</v>
      </c>
      <c r="E2140">
        <v>30</v>
      </c>
      <c r="F2140">
        <v>7.0815916530787601E-2</v>
      </c>
      <c r="G2140">
        <v>3.5407958265392999E-3</v>
      </c>
      <c r="H2140">
        <v>1.77039791326969E-2</v>
      </c>
      <c r="I2140">
        <v>0</v>
      </c>
      <c r="J2140">
        <v>800</v>
      </c>
      <c r="K2140">
        <v>1</v>
      </c>
      <c r="L2140">
        <v>345000</v>
      </c>
      <c r="M2140" t="b">
        <v>0</v>
      </c>
    </row>
    <row r="2141" spans="1:13">
      <c r="A2141" t="s">
        <v>1373</v>
      </c>
      <c r="B2141" t="s">
        <v>749</v>
      </c>
      <c r="C2141" t="s">
        <v>749</v>
      </c>
      <c r="D2141">
        <v>30</v>
      </c>
      <c r="E2141">
        <v>30</v>
      </c>
      <c r="F2141">
        <v>8.9338496010033006E-2</v>
      </c>
      <c r="G2141">
        <v>4.4669248005015996E-3</v>
      </c>
      <c r="H2141">
        <v>2.2334624002508199E-2</v>
      </c>
      <c r="I2141">
        <v>0</v>
      </c>
      <c r="J2141">
        <v>800</v>
      </c>
      <c r="K2141">
        <v>1</v>
      </c>
      <c r="L2141">
        <v>345000</v>
      </c>
      <c r="M2141" t="b">
        <v>0</v>
      </c>
    </row>
    <row r="2142" spans="1:13">
      <c r="A2142" t="s">
        <v>1373</v>
      </c>
      <c r="B2142" t="s">
        <v>749</v>
      </c>
      <c r="C2142" t="s">
        <v>749</v>
      </c>
      <c r="D2142">
        <v>30</v>
      </c>
      <c r="E2142">
        <v>30</v>
      </c>
      <c r="F2142">
        <v>9.8812380170104699E-2</v>
      </c>
      <c r="G2142">
        <v>4.9406190085052003E-3</v>
      </c>
      <c r="H2142">
        <v>2.4703095042526099E-2</v>
      </c>
      <c r="I2142">
        <v>0</v>
      </c>
      <c r="J2142">
        <v>800</v>
      </c>
      <c r="K2142">
        <v>1</v>
      </c>
      <c r="L2142">
        <v>345000</v>
      </c>
      <c r="M2142" t="b">
        <v>0</v>
      </c>
    </row>
    <row r="2143" spans="1:13">
      <c r="A2143" t="s">
        <v>1373</v>
      </c>
      <c r="B2143" t="s">
        <v>749</v>
      </c>
      <c r="C2143" t="s">
        <v>749</v>
      </c>
      <c r="D2143">
        <v>30</v>
      </c>
      <c r="E2143">
        <v>30</v>
      </c>
      <c r="F2143">
        <v>0.1052703541358412</v>
      </c>
      <c r="G2143">
        <v>5.2635177067919996E-3</v>
      </c>
      <c r="H2143">
        <v>2.6317588533960299E-2</v>
      </c>
      <c r="I2143">
        <v>0</v>
      </c>
      <c r="J2143">
        <v>800</v>
      </c>
      <c r="K2143">
        <v>1</v>
      </c>
      <c r="L2143">
        <v>345000</v>
      </c>
      <c r="M2143" t="b">
        <v>0</v>
      </c>
    </row>
    <row r="2144" spans="1:13">
      <c r="A2144" t="s">
        <v>1373</v>
      </c>
      <c r="B2144" t="s">
        <v>749</v>
      </c>
      <c r="C2144" t="s">
        <v>749</v>
      </c>
      <c r="D2144">
        <v>30</v>
      </c>
      <c r="E2144">
        <v>30</v>
      </c>
      <c r="F2144">
        <v>0.1151396558083821</v>
      </c>
      <c r="G2144">
        <v>5.7569827904190999E-3</v>
      </c>
      <c r="H2144">
        <v>2.8784913952095498E-2</v>
      </c>
      <c r="I2144">
        <v>0</v>
      </c>
      <c r="J2144">
        <v>800</v>
      </c>
      <c r="K2144">
        <v>1</v>
      </c>
      <c r="L2144">
        <v>345000</v>
      </c>
      <c r="M2144" t="b">
        <v>0</v>
      </c>
    </row>
    <row r="2145" spans="1:13">
      <c r="A2145" t="s">
        <v>1373</v>
      </c>
      <c r="B2145" t="s">
        <v>749</v>
      </c>
      <c r="C2145" t="s">
        <v>749</v>
      </c>
      <c r="D2145">
        <v>30</v>
      </c>
      <c r="E2145">
        <v>30</v>
      </c>
      <c r="F2145">
        <v>1.080751064997985</v>
      </c>
      <c r="G2145">
        <v>5.4037553249899201E-2</v>
      </c>
      <c r="H2145">
        <v>0.2701877662494962</v>
      </c>
      <c r="I2145">
        <v>0</v>
      </c>
      <c r="J2145">
        <v>800</v>
      </c>
      <c r="K2145">
        <v>1</v>
      </c>
      <c r="L2145">
        <v>345000</v>
      </c>
      <c r="M2145" t="b">
        <v>0</v>
      </c>
    </row>
    <row r="2146" spans="1:13">
      <c r="A2146" t="s">
        <v>1373</v>
      </c>
      <c r="B2146" t="s">
        <v>749</v>
      </c>
      <c r="C2146" t="s">
        <v>749</v>
      </c>
      <c r="D2146">
        <v>30</v>
      </c>
      <c r="E2146">
        <v>30</v>
      </c>
      <c r="F2146">
        <v>0.89539250667268977</v>
      </c>
      <c r="G2146">
        <v>4.4769625333634398E-2</v>
      </c>
      <c r="H2146">
        <v>0.22384812666817239</v>
      </c>
      <c r="I2146">
        <v>0</v>
      </c>
      <c r="J2146">
        <v>800</v>
      </c>
      <c r="K2146">
        <v>1</v>
      </c>
      <c r="L2146">
        <v>345000</v>
      </c>
      <c r="M2146" t="b">
        <v>0</v>
      </c>
    </row>
    <row r="2147" spans="1:13">
      <c r="A2147" t="s">
        <v>1373</v>
      </c>
      <c r="B2147" t="s">
        <v>749</v>
      </c>
      <c r="C2147" t="s">
        <v>749</v>
      </c>
      <c r="D2147">
        <v>30</v>
      </c>
      <c r="E2147">
        <v>30</v>
      </c>
      <c r="F2147">
        <v>0.97418737632399521</v>
      </c>
      <c r="G2147">
        <v>4.8709368816199701E-2</v>
      </c>
      <c r="H2147">
        <v>0.2435468440809988</v>
      </c>
      <c r="I2147">
        <v>0</v>
      </c>
      <c r="J2147">
        <v>800</v>
      </c>
      <c r="K2147">
        <v>1</v>
      </c>
      <c r="L2147">
        <v>345000</v>
      </c>
      <c r="M2147" t="b">
        <v>0</v>
      </c>
    </row>
    <row r="2148" spans="1:13">
      <c r="A2148" t="s">
        <v>1373</v>
      </c>
      <c r="B2148" t="s">
        <v>749</v>
      </c>
      <c r="C2148" t="s">
        <v>749</v>
      </c>
      <c r="D2148">
        <v>30</v>
      </c>
      <c r="E2148">
        <v>30</v>
      </c>
      <c r="F2148">
        <v>0.69989795471698935</v>
      </c>
      <c r="G2148">
        <v>3.4994897735849399E-2</v>
      </c>
      <c r="H2148">
        <v>0.17497448867924731</v>
      </c>
      <c r="I2148">
        <v>0</v>
      </c>
      <c r="J2148">
        <v>800</v>
      </c>
      <c r="K2148">
        <v>1</v>
      </c>
      <c r="L2148">
        <v>345000</v>
      </c>
      <c r="M2148" t="b">
        <v>0</v>
      </c>
    </row>
    <row r="2149" spans="1:13">
      <c r="A2149" t="s">
        <v>1373</v>
      </c>
      <c r="B2149" t="s">
        <v>749</v>
      </c>
      <c r="C2149" t="s">
        <v>749</v>
      </c>
      <c r="D2149">
        <v>30</v>
      </c>
      <c r="E2149">
        <v>30</v>
      </c>
      <c r="F2149">
        <v>0.97056828142137686</v>
      </c>
      <c r="G2149">
        <v>4.8528414071068803E-2</v>
      </c>
      <c r="H2149">
        <v>0.24264207035534421</v>
      </c>
      <c r="I2149">
        <v>0</v>
      </c>
      <c r="J2149">
        <v>150</v>
      </c>
      <c r="K2149">
        <v>1</v>
      </c>
      <c r="L2149">
        <v>154000</v>
      </c>
      <c r="M2149" t="b">
        <v>0</v>
      </c>
    </row>
    <row r="2150" spans="1:13">
      <c r="A2150" t="s">
        <v>1916</v>
      </c>
      <c r="B2150" t="s">
        <v>1018</v>
      </c>
      <c r="C2150" t="s">
        <v>1019</v>
      </c>
      <c r="D2150">
        <v>299</v>
      </c>
      <c r="E2150">
        <v>300</v>
      </c>
      <c r="F2150">
        <v>9.2277590905831328</v>
      </c>
      <c r="G2150">
        <v>0.4613879545291566</v>
      </c>
      <c r="H2150">
        <v>2.3069397726457832</v>
      </c>
      <c r="I2150">
        <v>0</v>
      </c>
      <c r="J2150">
        <v>800</v>
      </c>
      <c r="K2150">
        <v>1</v>
      </c>
      <c r="L2150">
        <v>345000</v>
      </c>
      <c r="M2150" t="b">
        <v>0</v>
      </c>
    </row>
    <row r="2151" spans="1:13">
      <c r="A2151" t="s">
        <v>1631</v>
      </c>
      <c r="B2151" t="s">
        <v>1019</v>
      </c>
      <c r="C2151" t="s">
        <v>1019</v>
      </c>
      <c r="D2151">
        <v>300</v>
      </c>
      <c r="E2151">
        <v>300</v>
      </c>
      <c r="F2151">
        <v>0.70539762880979873</v>
      </c>
      <c r="G2151">
        <v>3.5269881440489897E-2</v>
      </c>
      <c r="H2151">
        <v>0.1763494072024496</v>
      </c>
      <c r="I2151">
        <v>0</v>
      </c>
      <c r="J2151">
        <v>800</v>
      </c>
      <c r="K2151">
        <v>1</v>
      </c>
      <c r="L2151">
        <v>345000</v>
      </c>
      <c r="M2151" t="b">
        <v>0</v>
      </c>
    </row>
    <row r="2152" spans="1:13">
      <c r="A2152" t="s">
        <v>1397</v>
      </c>
      <c r="B2152" t="s">
        <v>742</v>
      </c>
      <c r="C2152" t="s">
        <v>742</v>
      </c>
      <c r="D2152">
        <v>23</v>
      </c>
      <c r="E2152">
        <v>23</v>
      </c>
      <c r="F2152">
        <v>0.41807105677529499</v>
      </c>
      <c r="G2152">
        <v>2.0903552838764699E-2</v>
      </c>
      <c r="H2152">
        <v>0.10451776419382371</v>
      </c>
      <c r="I2152">
        <v>0</v>
      </c>
      <c r="J2152">
        <v>800</v>
      </c>
      <c r="K2152">
        <v>1</v>
      </c>
      <c r="L2152">
        <v>345000</v>
      </c>
      <c r="M2152" t="b">
        <v>0</v>
      </c>
    </row>
    <row r="2153" spans="1:13">
      <c r="A2153" t="s">
        <v>1397</v>
      </c>
      <c r="B2153" t="s">
        <v>742</v>
      </c>
      <c r="C2153" t="s">
        <v>742</v>
      </c>
      <c r="D2153">
        <v>23</v>
      </c>
      <c r="E2153">
        <v>23</v>
      </c>
      <c r="F2153">
        <v>0.35667901613610448</v>
      </c>
      <c r="G2153">
        <v>1.78339508068052E-2</v>
      </c>
      <c r="H2153">
        <v>8.9169754034026105E-2</v>
      </c>
      <c r="I2153">
        <v>0</v>
      </c>
      <c r="J2153">
        <v>150</v>
      </c>
      <c r="K2153">
        <v>1</v>
      </c>
      <c r="L2153">
        <v>154000</v>
      </c>
      <c r="M2153" t="b">
        <v>0</v>
      </c>
    </row>
    <row r="2154" spans="1:13">
      <c r="A2154" t="s">
        <v>1505</v>
      </c>
      <c r="B2154" t="s">
        <v>1011</v>
      </c>
      <c r="C2154" t="s">
        <v>1011</v>
      </c>
      <c r="D2154">
        <v>292</v>
      </c>
      <c r="E2154">
        <v>292</v>
      </c>
      <c r="F2154">
        <v>0.41826074250201312</v>
      </c>
      <c r="G2154">
        <v>2.0913037125100599E-2</v>
      </c>
      <c r="H2154">
        <v>0.1045651856255032</v>
      </c>
      <c r="I2154">
        <v>0</v>
      </c>
      <c r="J2154">
        <v>800</v>
      </c>
      <c r="K2154">
        <v>1</v>
      </c>
      <c r="L2154">
        <v>345000</v>
      </c>
      <c r="M2154" t="b">
        <v>0</v>
      </c>
    </row>
    <row r="2155" spans="1:13">
      <c r="A2155" t="s">
        <v>1505</v>
      </c>
      <c r="B2155" t="s">
        <v>1011</v>
      </c>
      <c r="C2155" t="s">
        <v>1011</v>
      </c>
      <c r="D2155">
        <v>292</v>
      </c>
      <c r="E2155">
        <v>292</v>
      </c>
      <c r="F2155">
        <v>0.25704256578633439</v>
      </c>
      <c r="G2155">
        <v>1.28521282893167E-2</v>
      </c>
      <c r="H2155">
        <v>6.4260641446583597E-2</v>
      </c>
      <c r="I2155">
        <v>0</v>
      </c>
      <c r="J2155">
        <v>800</v>
      </c>
      <c r="K2155">
        <v>1</v>
      </c>
      <c r="L2155">
        <v>345000</v>
      </c>
      <c r="M2155" t="b">
        <v>0</v>
      </c>
    </row>
    <row r="2156" spans="1:13">
      <c r="A2156" t="s">
        <v>1505</v>
      </c>
      <c r="B2156" t="s">
        <v>1011</v>
      </c>
      <c r="C2156" t="s">
        <v>1011</v>
      </c>
      <c r="D2156">
        <v>292</v>
      </c>
      <c r="E2156">
        <v>292</v>
      </c>
      <c r="F2156">
        <v>4.6698281778924898E-2</v>
      </c>
      <c r="G2156">
        <v>2.3349140889461998E-3</v>
      </c>
      <c r="H2156">
        <v>1.16745704447312E-2</v>
      </c>
      <c r="I2156">
        <v>0</v>
      </c>
      <c r="J2156">
        <v>150</v>
      </c>
      <c r="K2156">
        <v>1</v>
      </c>
      <c r="L2156">
        <v>154000</v>
      </c>
      <c r="M2156" t="b">
        <v>0</v>
      </c>
    </row>
    <row r="2157" spans="1:13">
      <c r="A2157" t="s">
        <v>1505</v>
      </c>
      <c r="B2157" t="s">
        <v>1011</v>
      </c>
      <c r="C2157" t="s">
        <v>1011</v>
      </c>
      <c r="D2157">
        <v>292</v>
      </c>
      <c r="E2157">
        <v>292</v>
      </c>
      <c r="F2157">
        <v>5.3530529329724033</v>
      </c>
      <c r="G2157">
        <v>0.2676526466486201</v>
      </c>
      <c r="H2157">
        <v>1.338263233243101</v>
      </c>
      <c r="I2157">
        <v>0</v>
      </c>
      <c r="J2157">
        <v>150</v>
      </c>
      <c r="K2157">
        <v>1</v>
      </c>
      <c r="L2157">
        <v>154000</v>
      </c>
      <c r="M2157" t="b">
        <v>0</v>
      </c>
    </row>
    <row r="2158" spans="1:13">
      <c r="A2158" t="s">
        <v>1252</v>
      </c>
      <c r="B2158" t="s">
        <v>787</v>
      </c>
      <c r="C2158" t="s">
        <v>787</v>
      </c>
      <c r="D2158">
        <v>68</v>
      </c>
      <c r="E2158">
        <v>68</v>
      </c>
      <c r="F2158">
        <v>1.2556845574095741</v>
      </c>
      <c r="G2158">
        <v>6.2784227870478701E-2</v>
      </c>
      <c r="H2158">
        <v>0.31392113935239357</v>
      </c>
      <c r="I2158">
        <v>0</v>
      </c>
      <c r="J2158">
        <v>150</v>
      </c>
      <c r="K2158">
        <v>1</v>
      </c>
      <c r="L2158">
        <v>154000</v>
      </c>
      <c r="M2158" t="b">
        <v>0</v>
      </c>
    </row>
    <row r="2159" spans="1:13">
      <c r="A2159" t="s">
        <v>1917</v>
      </c>
      <c r="B2159" t="s">
        <v>884</v>
      </c>
      <c r="C2159" t="s">
        <v>879</v>
      </c>
      <c r="D2159">
        <v>165</v>
      </c>
      <c r="E2159">
        <v>160</v>
      </c>
      <c r="F2159">
        <v>3.3380405381306182</v>
      </c>
      <c r="G2159">
        <v>0.16690202690653089</v>
      </c>
      <c r="H2159">
        <v>0.83451013453265455</v>
      </c>
      <c r="I2159">
        <v>0</v>
      </c>
      <c r="J2159">
        <v>800</v>
      </c>
      <c r="K2159">
        <v>1</v>
      </c>
      <c r="L2159">
        <v>345000</v>
      </c>
      <c r="M2159" t="b">
        <v>0</v>
      </c>
    </row>
    <row r="2160" spans="1:13">
      <c r="A2160" t="s">
        <v>1918</v>
      </c>
      <c r="B2160" t="s">
        <v>886</v>
      </c>
      <c r="C2160" t="s">
        <v>953</v>
      </c>
      <c r="D2160">
        <v>167</v>
      </c>
      <c r="E2160">
        <v>234</v>
      </c>
      <c r="F2160">
        <v>4.5909239801454662</v>
      </c>
      <c r="G2160">
        <v>0.2295461990072733</v>
      </c>
      <c r="H2160">
        <v>1.147730995036367</v>
      </c>
      <c r="I2160">
        <v>0</v>
      </c>
      <c r="J2160">
        <v>150</v>
      </c>
      <c r="K2160">
        <v>1</v>
      </c>
      <c r="L2160">
        <v>154000</v>
      </c>
      <c r="M2160" t="b">
        <v>0</v>
      </c>
    </row>
    <row r="2161" spans="1:13">
      <c r="A2161" t="s">
        <v>1919</v>
      </c>
      <c r="B2161" t="s">
        <v>884</v>
      </c>
      <c r="C2161" t="s">
        <v>953</v>
      </c>
      <c r="D2161">
        <v>165</v>
      </c>
      <c r="E2161">
        <v>234</v>
      </c>
      <c r="F2161">
        <v>5.8879417703049466</v>
      </c>
      <c r="G2161">
        <v>0.29439708851524732</v>
      </c>
      <c r="H2161">
        <v>1.4719854425762371</v>
      </c>
      <c r="I2161">
        <v>0</v>
      </c>
      <c r="J2161">
        <v>150</v>
      </c>
      <c r="K2161">
        <v>1</v>
      </c>
      <c r="L2161">
        <v>154000</v>
      </c>
      <c r="M2161" t="b">
        <v>0</v>
      </c>
    </row>
    <row r="2162" spans="1:13">
      <c r="A2162" t="s">
        <v>1359</v>
      </c>
      <c r="B2162" t="s">
        <v>953</v>
      </c>
      <c r="C2162" t="s">
        <v>953</v>
      </c>
      <c r="D2162">
        <v>234</v>
      </c>
      <c r="E2162">
        <v>234</v>
      </c>
      <c r="F2162">
        <v>2.720503256108286</v>
      </c>
      <c r="G2162">
        <v>0.1360251628054143</v>
      </c>
      <c r="H2162">
        <v>0.68012581402707151</v>
      </c>
      <c r="I2162">
        <v>0</v>
      </c>
      <c r="J2162">
        <v>150</v>
      </c>
      <c r="K2162">
        <v>1</v>
      </c>
      <c r="L2162">
        <v>154000</v>
      </c>
      <c r="M2162" t="b">
        <v>0</v>
      </c>
    </row>
    <row r="2163" spans="1:13">
      <c r="A2163" t="s">
        <v>1919</v>
      </c>
      <c r="B2163" t="s">
        <v>884</v>
      </c>
      <c r="C2163" t="s">
        <v>953</v>
      </c>
      <c r="D2163">
        <v>165</v>
      </c>
      <c r="E2163">
        <v>234</v>
      </c>
      <c r="F2163">
        <v>0.34716489752941959</v>
      </c>
      <c r="G2163">
        <v>1.7358244876470901E-2</v>
      </c>
      <c r="H2163">
        <v>8.6791224382354898E-2</v>
      </c>
      <c r="I2163">
        <v>0</v>
      </c>
      <c r="J2163">
        <v>150</v>
      </c>
      <c r="K2163">
        <v>1</v>
      </c>
      <c r="L2163">
        <v>154000</v>
      </c>
      <c r="M2163" t="b">
        <v>0</v>
      </c>
    </row>
    <row r="2164" spans="1:13">
      <c r="A2164" t="s">
        <v>1919</v>
      </c>
      <c r="B2164" t="s">
        <v>884</v>
      </c>
      <c r="C2164" t="s">
        <v>953</v>
      </c>
      <c r="D2164">
        <v>165</v>
      </c>
      <c r="E2164">
        <v>234</v>
      </c>
      <c r="F2164">
        <v>0.32144346875309548</v>
      </c>
      <c r="G2164">
        <v>1.6072173437654699E-2</v>
      </c>
      <c r="H2164">
        <v>8.0360867188273802E-2</v>
      </c>
      <c r="I2164">
        <v>0</v>
      </c>
      <c r="J2164">
        <v>800</v>
      </c>
      <c r="K2164">
        <v>1</v>
      </c>
      <c r="L2164">
        <v>345000</v>
      </c>
      <c r="M2164" t="b">
        <v>0</v>
      </c>
    </row>
    <row r="2165" spans="1:13">
      <c r="A2165" t="s">
        <v>1361</v>
      </c>
      <c r="B2165" t="s">
        <v>884</v>
      </c>
      <c r="C2165" t="s">
        <v>884</v>
      </c>
      <c r="D2165">
        <v>165</v>
      </c>
      <c r="E2165">
        <v>165</v>
      </c>
      <c r="F2165">
        <v>1.2278388453354281</v>
      </c>
      <c r="G2165">
        <v>6.1391942266771402E-2</v>
      </c>
      <c r="H2165">
        <v>0.30695971133385708</v>
      </c>
      <c r="I2165">
        <v>0</v>
      </c>
      <c r="J2165">
        <v>800</v>
      </c>
      <c r="K2165">
        <v>1</v>
      </c>
      <c r="L2165">
        <v>345000</v>
      </c>
      <c r="M2165" t="b">
        <v>0</v>
      </c>
    </row>
    <row r="2166" spans="1:13">
      <c r="A2166" t="s">
        <v>1920</v>
      </c>
      <c r="B2166" t="s">
        <v>953</v>
      </c>
      <c r="C2166" t="s">
        <v>884</v>
      </c>
      <c r="D2166">
        <v>234</v>
      </c>
      <c r="E2166">
        <v>165</v>
      </c>
      <c r="F2166">
        <v>0.33833286712234301</v>
      </c>
      <c r="G2166">
        <v>1.69166433561171E-2</v>
      </c>
      <c r="H2166">
        <v>8.4583216780585696E-2</v>
      </c>
      <c r="I2166">
        <v>0</v>
      </c>
      <c r="J2166">
        <v>800</v>
      </c>
      <c r="K2166">
        <v>1</v>
      </c>
      <c r="L2166">
        <v>345000</v>
      </c>
      <c r="M2166" t="b">
        <v>0</v>
      </c>
    </row>
    <row r="2167" spans="1:13">
      <c r="A2167" t="s">
        <v>1919</v>
      </c>
      <c r="B2167" t="s">
        <v>884</v>
      </c>
      <c r="C2167" t="s">
        <v>953</v>
      </c>
      <c r="D2167">
        <v>165</v>
      </c>
      <c r="E2167">
        <v>234</v>
      </c>
      <c r="F2167">
        <v>0.34194976882388711</v>
      </c>
      <c r="G2167">
        <v>1.7097488441194301E-2</v>
      </c>
      <c r="H2167">
        <v>8.5487442205971695E-2</v>
      </c>
      <c r="I2167">
        <v>0</v>
      </c>
      <c r="J2167">
        <v>150</v>
      </c>
      <c r="K2167">
        <v>1</v>
      </c>
      <c r="L2167">
        <v>154000</v>
      </c>
      <c r="M2167" t="b">
        <v>0</v>
      </c>
    </row>
    <row r="2168" spans="1:13">
      <c r="A2168" t="s">
        <v>1361</v>
      </c>
      <c r="B2168" t="s">
        <v>884</v>
      </c>
      <c r="C2168" t="s">
        <v>884</v>
      </c>
      <c r="D2168">
        <v>165</v>
      </c>
      <c r="E2168">
        <v>165</v>
      </c>
      <c r="F2168">
        <v>1.206704514785655</v>
      </c>
      <c r="G2168">
        <v>6.0335225739282697E-2</v>
      </c>
      <c r="H2168">
        <v>0.30167612869641369</v>
      </c>
      <c r="I2168">
        <v>0</v>
      </c>
      <c r="J2168">
        <v>150</v>
      </c>
      <c r="K2168">
        <v>1</v>
      </c>
      <c r="L2168">
        <v>154000</v>
      </c>
      <c r="M2168" t="b">
        <v>0</v>
      </c>
    </row>
    <row r="2169" spans="1:13">
      <c r="A2169" t="s">
        <v>1339</v>
      </c>
      <c r="B2169" t="s">
        <v>1035</v>
      </c>
      <c r="C2169" t="s">
        <v>1035</v>
      </c>
      <c r="D2169">
        <v>316</v>
      </c>
      <c r="E2169">
        <v>316</v>
      </c>
      <c r="F2169">
        <v>0.65283811458715413</v>
      </c>
      <c r="G2169">
        <v>3.2641905729357698E-2</v>
      </c>
      <c r="H2169">
        <v>0.1632095286467885</v>
      </c>
      <c r="I2169">
        <v>0</v>
      </c>
      <c r="J2169">
        <v>800</v>
      </c>
      <c r="K2169">
        <v>1</v>
      </c>
      <c r="L2169">
        <v>345000</v>
      </c>
      <c r="M2169" t="b">
        <v>0</v>
      </c>
    </row>
    <row r="2170" spans="1:13">
      <c r="A2170" t="s">
        <v>1339</v>
      </c>
      <c r="B2170" t="s">
        <v>1035</v>
      </c>
      <c r="C2170" t="s">
        <v>1035</v>
      </c>
      <c r="D2170">
        <v>316</v>
      </c>
      <c r="E2170">
        <v>316</v>
      </c>
      <c r="F2170">
        <v>9.3073214660040607E-2</v>
      </c>
      <c r="G2170">
        <v>4.6536607330019998E-3</v>
      </c>
      <c r="H2170">
        <v>2.32683036650101E-2</v>
      </c>
      <c r="I2170">
        <v>0</v>
      </c>
      <c r="J2170">
        <v>150</v>
      </c>
      <c r="K2170">
        <v>1</v>
      </c>
      <c r="L2170">
        <v>154000</v>
      </c>
      <c r="M2170" t="b">
        <v>0</v>
      </c>
    </row>
    <row r="2171" spans="1:13">
      <c r="A2171" t="s">
        <v>1219</v>
      </c>
      <c r="B2171" t="s">
        <v>871</v>
      </c>
      <c r="C2171" t="s">
        <v>871</v>
      </c>
      <c r="D2171">
        <v>152</v>
      </c>
      <c r="E2171">
        <v>152</v>
      </c>
      <c r="F2171">
        <v>0.89753604928641884</v>
      </c>
      <c r="G2171">
        <v>4.4876802464320902E-2</v>
      </c>
      <c r="H2171">
        <v>0.22438401232160471</v>
      </c>
      <c r="I2171">
        <v>0</v>
      </c>
      <c r="J2171">
        <v>800</v>
      </c>
      <c r="K2171">
        <v>1</v>
      </c>
      <c r="L2171">
        <v>345000</v>
      </c>
      <c r="M2171" t="b">
        <v>0</v>
      </c>
    </row>
    <row r="2172" spans="1:13">
      <c r="A2172" t="s">
        <v>1219</v>
      </c>
      <c r="B2172" t="s">
        <v>871</v>
      </c>
      <c r="C2172" t="s">
        <v>871</v>
      </c>
      <c r="D2172">
        <v>152</v>
      </c>
      <c r="E2172">
        <v>152</v>
      </c>
      <c r="F2172">
        <v>1.2422078726168699</v>
      </c>
      <c r="G2172">
        <v>6.2110393630843502E-2</v>
      </c>
      <c r="H2172">
        <v>0.31055196815421759</v>
      </c>
      <c r="I2172">
        <v>0</v>
      </c>
      <c r="J2172">
        <v>800</v>
      </c>
      <c r="K2172">
        <v>1</v>
      </c>
      <c r="L2172">
        <v>345000</v>
      </c>
      <c r="M2172" t="b">
        <v>0</v>
      </c>
    </row>
    <row r="2173" spans="1:13">
      <c r="A2173" t="s">
        <v>1219</v>
      </c>
      <c r="B2173" t="s">
        <v>871</v>
      </c>
      <c r="C2173" t="s">
        <v>871</v>
      </c>
      <c r="D2173">
        <v>152</v>
      </c>
      <c r="E2173">
        <v>152</v>
      </c>
      <c r="F2173">
        <v>1.069198568923136</v>
      </c>
      <c r="G2173">
        <v>5.3459928446156699E-2</v>
      </c>
      <c r="H2173">
        <v>0.2672996422307839</v>
      </c>
      <c r="I2173">
        <v>0</v>
      </c>
      <c r="J2173">
        <v>150</v>
      </c>
      <c r="K2173">
        <v>1</v>
      </c>
      <c r="L2173">
        <v>154000</v>
      </c>
      <c r="M2173" t="b">
        <v>0</v>
      </c>
    </row>
    <row r="2174" spans="1:13">
      <c r="A2174" t="s">
        <v>1219</v>
      </c>
      <c r="B2174" t="s">
        <v>871</v>
      </c>
      <c r="C2174" t="s">
        <v>871</v>
      </c>
      <c r="D2174">
        <v>152</v>
      </c>
      <c r="E2174">
        <v>152</v>
      </c>
      <c r="F2174">
        <v>0.34026917039083748</v>
      </c>
      <c r="G2174">
        <v>1.7013458519541801E-2</v>
      </c>
      <c r="H2174">
        <v>8.5067292597709301E-2</v>
      </c>
      <c r="I2174">
        <v>0</v>
      </c>
      <c r="J2174">
        <v>150</v>
      </c>
      <c r="K2174">
        <v>1</v>
      </c>
      <c r="L2174">
        <v>154000</v>
      </c>
      <c r="M2174" t="b">
        <v>0</v>
      </c>
    </row>
    <row r="2175" spans="1:13">
      <c r="A2175" t="s">
        <v>1219</v>
      </c>
      <c r="B2175" t="s">
        <v>871</v>
      </c>
      <c r="C2175" t="s">
        <v>871</v>
      </c>
      <c r="D2175">
        <v>152</v>
      </c>
      <c r="E2175">
        <v>152</v>
      </c>
      <c r="F2175">
        <v>7.1803504615760405E-2</v>
      </c>
      <c r="G2175">
        <v>3.590175230788E-3</v>
      </c>
      <c r="H2175">
        <v>1.7950876153940101E-2</v>
      </c>
      <c r="I2175">
        <v>0</v>
      </c>
      <c r="J2175">
        <v>150</v>
      </c>
      <c r="K2175">
        <v>1</v>
      </c>
      <c r="L2175">
        <v>154000</v>
      </c>
      <c r="M2175" t="b">
        <v>0</v>
      </c>
    </row>
    <row r="2176" spans="1:13">
      <c r="A2176" t="s">
        <v>1219</v>
      </c>
      <c r="B2176" t="s">
        <v>871</v>
      </c>
      <c r="C2176" t="s">
        <v>871</v>
      </c>
      <c r="D2176">
        <v>152</v>
      </c>
      <c r="E2176">
        <v>152</v>
      </c>
      <c r="F2176">
        <v>6.5211687582409805E-2</v>
      </c>
      <c r="G2176">
        <v>3.2605843791204E-3</v>
      </c>
      <c r="H2176">
        <v>1.6302921895602399E-2</v>
      </c>
      <c r="I2176">
        <v>0</v>
      </c>
      <c r="J2176">
        <v>150</v>
      </c>
      <c r="K2176">
        <v>1</v>
      </c>
      <c r="L2176">
        <v>154000</v>
      </c>
      <c r="M2176" t="b">
        <v>0</v>
      </c>
    </row>
    <row r="2177" spans="1:13">
      <c r="A2177" t="s">
        <v>1219</v>
      </c>
      <c r="B2177" t="s">
        <v>871</v>
      </c>
      <c r="C2177" t="s">
        <v>871</v>
      </c>
      <c r="D2177">
        <v>152</v>
      </c>
      <c r="E2177">
        <v>152</v>
      </c>
      <c r="F2177">
        <v>4.9462479343575699E-2</v>
      </c>
      <c r="G2177">
        <v>2.4731239671786998E-3</v>
      </c>
      <c r="H2177">
        <v>1.2365619835893901E-2</v>
      </c>
      <c r="I2177">
        <v>0</v>
      </c>
      <c r="J2177">
        <v>150</v>
      </c>
      <c r="K2177">
        <v>1</v>
      </c>
      <c r="L2177">
        <v>154000</v>
      </c>
      <c r="M2177" t="b">
        <v>0</v>
      </c>
    </row>
    <row r="2178" spans="1:13">
      <c r="A2178" t="s">
        <v>1219</v>
      </c>
      <c r="B2178" t="s">
        <v>871</v>
      </c>
      <c r="C2178" t="s">
        <v>871</v>
      </c>
      <c r="D2178">
        <v>152</v>
      </c>
      <c r="E2178">
        <v>152</v>
      </c>
      <c r="F2178">
        <v>4.8775583840740197E-2</v>
      </c>
      <c r="G2178">
        <v>2.4387791920369999E-3</v>
      </c>
      <c r="H2178">
        <v>1.2193895960185001E-2</v>
      </c>
      <c r="I2178">
        <v>0</v>
      </c>
      <c r="J2178">
        <v>150</v>
      </c>
      <c r="K2178">
        <v>1</v>
      </c>
      <c r="L2178">
        <v>154000</v>
      </c>
      <c r="M2178" t="b">
        <v>0</v>
      </c>
    </row>
    <row r="2179" spans="1:13">
      <c r="A2179" t="s">
        <v>1219</v>
      </c>
      <c r="B2179" t="s">
        <v>871</v>
      </c>
      <c r="C2179" t="s">
        <v>871</v>
      </c>
      <c r="D2179">
        <v>152</v>
      </c>
      <c r="E2179">
        <v>152</v>
      </c>
      <c r="F2179">
        <v>5.1877572811380203E-2</v>
      </c>
      <c r="G2179">
        <v>2.5938786405690002E-3</v>
      </c>
      <c r="H2179">
        <v>1.2969393202845E-2</v>
      </c>
      <c r="I2179">
        <v>0</v>
      </c>
      <c r="J2179">
        <v>150</v>
      </c>
      <c r="K2179">
        <v>1</v>
      </c>
      <c r="L2179">
        <v>154000</v>
      </c>
      <c r="M2179" t="b">
        <v>0</v>
      </c>
    </row>
    <row r="2180" spans="1:13">
      <c r="A2180" t="s">
        <v>1219</v>
      </c>
      <c r="B2180" t="s">
        <v>871</v>
      </c>
      <c r="C2180" t="s">
        <v>871</v>
      </c>
      <c r="D2180">
        <v>152</v>
      </c>
      <c r="E2180">
        <v>152</v>
      </c>
      <c r="F2180">
        <v>5.7825461453014697E-2</v>
      </c>
      <c r="G2180">
        <v>2.8912730726506999E-3</v>
      </c>
      <c r="H2180">
        <v>1.44563653632536E-2</v>
      </c>
      <c r="I2180">
        <v>0</v>
      </c>
      <c r="J2180">
        <v>150</v>
      </c>
      <c r="K2180">
        <v>1</v>
      </c>
      <c r="L2180">
        <v>154000</v>
      </c>
      <c r="M2180" t="b">
        <v>0</v>
      </c>
    </row>
    <row r="2181" spans="1:13">
      <c r="A2181" t="s">
        <v>1219</v>
      </c>
      <c r="B2181" t="s">
        <v>871</v>
      </c>
      <c r="C2181" t="s">
        <v>871</v>
      </c>
      <c r="D2181">
        <v>152</v>
      </c>
      <c r="E2181">
        <v>152</v>
      </c>
      <c r="F2181">
        <v>3.16179618051829E-2</v>
      </c>
      <c r="G2181">
        <v>1.5808980902591E-3</v>
      </c>
      <c r="H2181">
        <v>7.9044904512957006E-3</v>
      </c>
      <c r="I2181">
        <v>0</v>
      </c>
      <c r="J2181">
        <v>800</v>
      </c>
      <c r="K2181">
        <v>1</v>
      </c>
      <c r="L2181">
        <v>345000</v>
      </c>
      <c r="M2181" t="b">
        <v>0</v>
      </c>
    </row>
    <row r="2182" spans="1:13">
      <c r="A2182" t="s">
        <v>1219</v>
      </c>
      <c r="B2182" t="s">
        <v>871</v>
      </c>
      <c r="C2182" t="s">
        <v>871</v>
      </c>
      <c r="D2182">
        <v>152</v>
      </c>
      <c r="E2182">
        <v>152</v>
      </c>
      <c r="F2182">
        <v>0.108309791871222</v>
      </c>
      <c r="G2182">
        <v>5.4154895935611003E-3</v>
      </c>
      <c r="H2182">
        <v>2.70774479678055E-2</v>
      </c>
      <c r="I2182">
        <v>0</v>
      </c>
      <c r="J2182">
        <v>800</v>
      </c>
      <c r="K2182">
        <v>1</v>
      </c>
      <c r="L2182">
        <v>345000</v>
      </c>
      <c r="M2182" t="b">
        <v>0</v>
      </c>
    </row>
    <row r="2183" spans="1:13">
      <c r="A2183" t="s">
        <v>1219</v>
      </c>
      <c r="B2183" t="s">
        <v>871</v>
      </c>
      <c r="C2183" t="s">
        <v>871</v>
      </c>
      <c r="D2183">
        <v>152</v>
      </c>
      <c r="E2183">
        <v>152</v>
      </c>
      <c r="F2183">
        <v>0.11129721088301341</v>
      </c>
      <c r="G2183">
        <v>5.5648605441506E-3</v>
      </c>
      <c r="H2183">
        <v>2.7824302720753299E-2</v>
      </c>
      <c r="I2183">
        <v>0</v>
      </c>
      <c r="J2183">
        <v>800</v>
      </c>
      <c r="K2183">
        <v>1</v>
      </c>
      <c r="L2183">
        <v>345000</v>
      </c>
      <c r="M2183" t="b">
        <v>0</v>
      </c>
    </row>
    <row r="2184" spans="1:13">
      <c r="A2184" t="s">
        <v>1219</v>
      </c>
      <c r="B2184" t="s">
        <v>871</v>
      </c>
      <c r="C2184" t="s">
        <v>871</v>
      </c>
      <c r="D2184">
        <v>152</v>
      </c>
      <c r="E2184">
        <v>152</v>
      </c>
      <c r="F2184">
        <v>0.1174202386797939</v>
      </c>
      <c r="G2184">
        <v>5.8710119339895998E-3</v>
      </c>
      <c r="H2184">
        <v>2.9355059669948402E-2</v>
      </c>
      <c r="I2184">
        <v>0</v>
      </c>
      <c r="J2184">
        <v>800</v>
      </c>
      <c r="K2184">
        <v>1</v>
      </c>
      <c r="L2184">
        <v>345000</v>
      </c>
      <c r="M2184" t="b">
        <v>0</v>
      </c>
    </row>
    <row r="2185" spans="1:13">
      <c r="A2185" t="s">
        <v>1219</v>
      </c>
      <c r="B2185" t="s">
        <v>871</v>
      </c>
      <c r="C2185" t="s">
        <v>871</v>
      </c>
      <c r="D2185">
        <v>152</v>
      </c>
      <c r="E2185">
        <v>152</v>
      </c>
      <c r="F2185">
        <v>0.12762943199441459</v>
      </c>
      <c r="G2185">
        <v>6.3814715997206999E-3</v>
      </c>
      <c r="H2185">
        <v>3.19073579986036E-2</v>
      </c>
      <c r="I2185">
        <v>0</v>
      </c>
      <c r="J2185">
        <v>800</v>
      </c>
      <c r="K2185">
        <v>1</v>
      </c>
      <c r="L2185">
        <v>345000</v>
      </c>
      <c r="M2185" t="b">
        <v>0</v>
      </c>
    </row>
    <row r="2186" spans="1:13">
      <c r="A2186" t="s">
        <v>1287</v>
      </c>
      <c r="B2186" t="s">
        <v>740</v>
      </c>
      <c r="C2186" t="s">
        <v>740</v>
      </c>
      <c r="D2186">
        <v>21</v>
      </c>
      <c r="E2186">
        <v>21</v>
      </c>
      <c r="F2186">
        <v>0.1194178182058241</v>
      </c>
      <c r="G2186">
        <v>5.9708909102911996E-3</v>
      </c>
      <c r="H2186">
        <v>2.9854454551456001E-2</v>
      </c>
      <c r="I2186">
        <v>0</v>
      </c>
      <c r="J2186">
        <v>800</v>
      </c>
      <c r="K2186">
        <v>1</v>
      </c>
      <c r="L2186">
        <v>345000</v>
      </c>
      <c r="M2186" t="b">
        <v>0</v>
      </c>
    </row>
    <row r="2187" spans="1:13">
      <c r="A2187" t="s">
        <v>1287</v>
      </c>
      <c r="B2187" t="s">
        <v>740</v>
      </c>
      <c r="C2187" t="s">
        <v>740</v>
      </c>
      <c r="D2187">
        <v>21</v>
      </c>
      <c r="E2187">
        <v>21</v>
      </c>
      <c r="F2187">
        <v>8.8736147848048605E-2</v>
      </c>
      <c r="G2187">
        <v>4.4368073924023997E-3</v>
      </c>
      <c r="H2187">
        <v>2.2184036962012099E-2</v>
      </c>
      <c r="I2187">
        <v>0</v>
      </c>
      <c r="J2187">
        <v>800</v>
      </c>
      <c r="K2187">
        <v>1</v>
      </c>
      <c r="L2187">
        <v>345000</v>
      </c>
      <c r="M2187" t="b">
        <v>0</v>
      </c>
    </row>
    <row r="2188" spans="1:13">
      <c r="A2188" t="s">
        <v>1287</v>
      </c>
      <c r="B2188" t="s">
        <v>740</v>
      </c>
      <c r="C2188" t="s">
        <v>740</v>
      </c>
      <c r="D2188">
        <v>21</v>
      </c>
      <c r="E2188">
        <v>21</v>
      </c>
      <c r="F2188">
        <v>9.3028874197704003E-2</v>
      </c>
      <c r="G2188">
        <v>4.6514437098852E-3</v>
      </c>
      <c r="H2188">
        <v>2.3257218549426001E-2</v>
      </c>
      <c r="I2188">
        <v>0</v>
      </c>
      <c r="J2188">
        <v>800</v>
      </c>
      <c r="K2188">
        <v>1</v>
      </c>
      <c r="L2188">
        <v>345000</v>
      </c>
      <c r="M2188" t="b">
        <v>0</v>
      </c>
    </row>
    <row r="2189" spans="1:13">
      <c r="A2189" t="s">
        <v>1287</v>
      </c>
      <c r="B2189" t="s">
        <v>740</v>
      </c>
      <c r="C2189" t="s">
        <v>740</v>
      </c>
      <c r="D2189">
        <v>21</v>
      </c>
      <c r="E2189">
        <v>21</v>
      </c>
      <c r="F2189">
        <v>6.7143048519567802E-2</v>
      </c>
      <c r="G2189">
        <v>3.3571524259782999E-3</v>
      </c>
      <c r="H2189">
        <v>1.6785762129891899E-2</v>
      </c>
      <c r="I2189">
        <v>0</v>
      </c>
      <c r="J2189">
        <v>800</v>
      </c>
      <c r="K2189">
        <v>1</v>
      </c>
      <c r="L2189">
        <v>345000</v>
      </c>
      <c r="M2189" t="b">
        <v>0</v>
      </c>
    </row>
    <row r="2190" spans="1:13">
      <c r="A2190" t="s">
        <v>1287</v>
      </c>
      <c r="B2190" t="s">
        <v>740</v>
      </c>
      <c r="C2190" t="s">
        <v>740</v>
      </c>
      <c r="D2190">
        <v>21</v>
      </c>
      <c r="E2190">
        <v>21</v>
      </c>
      <c r="F2190">
        <v>0.48356866810999982</v>
      </c>
      <c r="G2190">
        <v>2.41784334054999E-2</v>
      </c>
      <c r="H2190">
        <v>0.1208921670274999</v>
      </c>
      <c r="I2190">
        <v>0</v>
      </c>
      <c r="J2190">
        <v>800</v>
      </c>
      <c r="K2190">
        <v>1</v>
      </c>
      <c r="L2190">
        <v>345000</v>
      </c>
      <c r="M2190" t="b">
        <v>0</v>
      </c>
    </row>
    <row r="2191" spans="1:13">
      <c r="A2191" t="s">
        <v>1287</v>
      </c>
      <c r="B2191" t="s">
        <v>740</v>
      </c>
      <c r="C2191" t="s">
        <v>740</v>
      </c>
      <c r="D2191">
        <v>21</v>
      </c>
      <c r="E2191">
        <v>21</v>
      </c>
      <c r="F2191">
        <v>0.46722318215699371</v>
      </c>
      <c r="G2191">
        <v>2.33611591078496E-2</v>
      </c>
      <c r="H2191">
        <v>0.1168057955392484</v>
      </c>
      <c r="I2191">
        <v>0</v>
      </c>
      <c r="J2191">
        <v>800</v>
      </c>
      <c r="K2191">
        <v>1</v>
      </c>
      <c r="L2191">
        <v>345000</v>
      </c>
      <c r="M2191" t="b">
        <v>0</v>
      </c>
    </row>
    <row r="2192" spans="1:13">
      <c r="A2192" t="s">
        <v>1287</v>
      </c>
      <c r="B2192" t="s">
        <v>740</v>
      </c>
      <c r="C2192" t="s">
        <v>740</v>
      </c>
      <c r="D2192">
        <v>21</v>
      </c>
      <c r="E2192">
        <v>21</v>
      </c>
      <c r="F2192">
        <v>6.0344971088209E-2</v>
      </c>
      <c r="G2192">
        <v>3.0172485544104001E-3</v>
      </c>
      <c r="H2192">
        <v>1.50862427720522E-2</v>
      </c>
      <c r="I2192">
        <v>0</v>
      </c>
      <c r="J2192">
        <v>800</v>
      </c>
      <c r="K2192">
        <v>1</v>
      </c>
      <c r="L2192">
        <v>345000</v>
      </c>
      <c r="M2192" t="b">
        <v>0</v>
      </c>
    </row>
    <row r="2193" spans="1:13">
      <c r="A2193" t="s">
        <v>1287</v>
      </c>
      <c r="B2193" t="s">
        <v>740</v>
      </c>
      <c r="C2193" t="s">
        <v>740</v>
      </c>
      <c r="D2193">
        <v>21</v>
      </c>
      <c r="E2193">
        <v>21</v>
      </c>
      <c r="F2193">
        <v>0.456992058025947</v>
      </c>
      <c r="G2193">
        <v>2.2849602901297301E-2</v>
      </c>
      <c r="H2193">
        <v>0.11424801450648669</v>
      </c>
      <c r="I2193">
        <v>0</v>
      </c>
      <c r="J2193">
        <v>800</v>
      </c>
      <c r="K2193">
        <v>1</v>
      </c>
      <c r="L2193">
        <v>345000</v>
      </c>
      <c r="M2193" t="b">
        <v>0</v>
      </c>
    </row>
    <row r="2194" spans="1:13">
      <c r="A2194" t="s">
        <v>1287</v>
      </c>
      <c r="B2194" t="s">
        <v>740</v>
      </c>
      <c r="C2194" t="s">
        <v>740</v>
      </c>
      <c r="D2194">
        <v>21</v>
      </c>
      <c r="E2194">
        <v>21</v>
      </c>
      <c r="F2194">
        <v>0.16011335739812771</v>
      </c>
      <c r="G2194">
        <v>8.0056678699063008E-3</v>
      </c>
      <c r="H2194">
        <v>4.00283393495319E-2</v>
      </c>
      <c r="I2194">
        <v>0</v>
      </c>
      <c r="J2194">
        <v>3500</v>
      </c>
      <c r="K2194">
        <v>1</v>
      </c>
      <c r="L2194">
        <v>765000</v>
      </c>
      <c r="M2194" t="b">
        <v>0</v>
      </c>
    </row>
    <row r="2195" spans="1:13">
      <c r="A2195" t="s">
        <v>1287</v>
      </c>
      <c r="B2195" t="s">
        <v>740</v>
      </c>
      <c r="C2195" t="s">
        <v>740</v>
      </c>
      <c r="D2195">
        <v>21</v>
      </c>
      <c r="E2195">
        <v>21</v>
      </c>
      <c r="F2195">
        <v>0.1585378245548052</v>
      </c>
      <c r="G2195">
        <v>7.9268912277402001E-3</v>
      </c>
      <c r="H2195">
        <v>3.9634456138701299E-2</v>
      </c>
      <c r="I2195">
        <v>0</v>
      </c>
      <c r="J2195">
        <v>3500</v>
      </c>
      <c r="K2195">
        <v>1</v>
      </c>
      <c r="L2195">
        <v>765000</v>
      </c>
      <c r="M2195" t="b">
        <v>0</v>
      </c>
    </row>
    <row r="2196" spans="1:13">
      <c r="A2196" t="s">
        <v>1287</v>
      </c>
      <c r="B2196" t="s">
        <v>740</v>
      </c>
      <c r="C2196" t="s">
        <v>740</v>
      </c>
      <c r="D2196">
        <v>21</v>
      </c>
      <c r="E2196">
        <v>21</v>
      </c>
      <c r="F2196">
        <v>0.1380661643428211</v>
      </c>
      <c r="G2196">
        <v>6.903308217141E-3</v>
      </c>
      <c r="H2196">
        <v>3.4516541085705198E-2</v>
      </c>
      <c r="I2196">
        <v>0</v>
      </c>
      <c r="J2196">
        <v>3500</v>
      </c>
      <c r="K2196">
        <v>1</v>
      </c>
      <c r="L2196">
        <v>765000</v>
      </c>
      <c r="M2196" t="b">
        <v>0</v>
      </c>
    </row>
    <row r="2197" spans="1:13">
      <c r="A2197" t="s">
        <v>1376</v>
      </c>
      <c r="B2197" t="s">
        <v>720</v>
      </c>
      <c r="C2197" t="s">
        <v>720</v>
      </c>
      <c r="D2197">
        <v>1</v>
      </c>
      <c r="E2197">
        <v>1</v>
      </c>
      <c r="F2197">
        <v>0.2150460175785443</v>
      </c>
      <c r="G2197">
        <v>1.0752300878927199E-2</v>
      </c>
      <c r="H2197">
        <v>5.3761504394635999E-2</v>
      </c>
      <c r="I2197">
        <v>0</v>
      </c>
      <c r="J2197">
        <v>3500</v>
      </c>
      <c r="K2197">
        <v>1</v>
      </c>
      <c r="L2197">
        <v>765000</v>
      </c>
      <c r="M2197" t="b">
        <v>0</v>
      </c>
    </row>
    <row r="2198" spans="1:13">
      <c r="A2198" t="s">
        <v>1359</v>
      </c>
      <c r="B2198" t="s">
        <v>953</v>
      </c>
      <c r="C2198" t="s">
        <v>953</v>
      </c>
      <c r="D2198">
        <v>234</v>
      </c>
      <c r="E2198">
        <v>234</v>
      </c>
      <c r="F2198">
        <v>0.33247984439091838</v>
      </c>
      <c r="G2198">
        <v>1.6623992219545899E-2</v>
      </c>
      <c r="H2198">
        <v>8.3119961097729594E-2</v>
      </c>
      <c r="I2198">
        <v>0</v>
      </c>
      <c r="J2198">
        <v>800</v>
      </c>
      <c r="K2198">
        <v>1</v>
      </c>
      <c r="L2198">
        <v>345000</v>
      </c>
      <c r="M2198" t="b">
        <v>0</v>
      </c>
    </row>
    <row r="2199" spans="1:13">
      <c r="A2199" t="s">
        <v>1359</v>
      </c>
      <c r="B2199" t="s">
        <v>953</v>
      </c>
      <c r="C2199" t="s">
        <v>953</v>
      </c>
      <c r="D2199">
        <v>234</v>
      </c>
      <c r="E2199">
        <v>234</v>
      </c>
      <c r="F2199">
        <v>4.51370182445298E-2</v>
      </c>
      <c r="G2199">
        <v>2.2568509122263998E-3</v>
      </c>
      <c r="H2199">
        <v>1.12842545611324E-2</v>
      </c>
      <c r="I2199">
        <v>0</v>
      </c>
      <c r="J2199">
        <v>800</v>
      </c>
      <c r="K2199">
        <v>1</v>
      </c>
      <c r="L2199">
        <v>345000</v>
      </c>
      <c r="M2199" t="b">
        <v>0</v>
      </c>
    </row>
    <row r="2200" spans="1:13">
      <c r="A2200" t="s">
        <v>1252</v>
      </c>
      <c r="B2200" t="s">
        <v>787</v>
      </c>
      <c r="C2200" t="s">
        <v>787</v>
      </c>
      <c r="D2200">
        <v>68</v>
      </c>
      <c r="E2200">
        <v>68</v>
      </c>
      <c r="F2200">
        <v>7.1810600492066196E-2</v>
      </c>
      <c r="G2200">
        <v>3.5905300246033001E-3</v>
      </c>
      <c r="H2200">
        <v>1.79526501230165E-2</v>
      </c>
      <c r="I2200">
        <v>0</v>
      </c>
      <c r="J2200">
        <v>150</v>
      </c>
      <c r="K2200">
        <v>1</v>
      </c>
      <c r="L2200">
        <v>154000</v>
      </c>
      <c r="M2200" t="b">
        <v>0</v>
      </c>
    </row>
    <row r="2201" spans="1:13">
      <c r="A2201" t="s">
        <v>1252</v>
      </c>
      <c r="B2201" t="s">
        <v>787</v>
      </c>
      <c r="C2201" t="s">
        <v>787</v>
      </c>
      <c r="D2201">
        <v>68</v>
      </c>
      <c r="E2201">
        <v>68</v>
      </c>
      <c r="F2201">
        <v>9.5801398588729103E-2</v>
      </c>
      <c r="G2201">
        <v>4.7900699294364003E-3</v>
      </c>
      <c r="H2201">
        <v>2.3950349647182199E-2</v>
      </c>
      <c r="I2201">
        <v>0</v>
      </c>
      <c r="J2201">
        <v>150</v>
      </c>
      <c r="K2201">
        <v>1</v>
      </c>
      <c r="L2201">
        <v>154000</v>
      </c>
      <c r="M2201" t="b">
        <v>0</v>
      </c>
    </row>
    <row r="2202" spans="1:13">
      <c r="A2202" t="s">
        <v>1921</v>
      </c>
      <c r="B2202" t="s">
        <v>787</v>
      </c>
      <c r="C2202" t="s">
        <v>953</v>
      </c>
      <c r="D2202">
        <v>68</v>
      </c>
      <c r="E2202">
        <v>234</v>
      </c>
      <c r="F2202">
        <v>2.811868365266486</v>
      </c>
      <c r="G2202">
        <v>0.1405934182633243</v>
      </c>
      <c r="H2202">
        <v>0.70296709131662161</v>
      </c>
      <c r="I2202">
        <v>0</v>
      </c>
      <c r="J2202">
        <v>150</v>
      </c>
      <c r="K2202">
        <v>1</v>
      </c>
      <c r="L2202">
        <v>154000</v>
      </c>
      <c r="M2202" t="b">
        <v>0</v>
      </c>
    </row>
    <row r="2203" spans="1:13">
      <c r="A2203" t="s">
        <v>1921</v>
      </c>
      <c r="B2203" t="s">
        <v>787</v>
      </c>
      <c r="C2203" t="s">
        <v>953</v>
      </c>
      <c r="D2203">
        <v>68</v>
      </c>
      <c r="E2203">
        <v>234</v>
      </c>
      <c r="F2203">
        <v>5.3198528609799673</v>
      </c>
      <c r="G2203">
        <v>0.26599264304899839</v>
      </c>
      <c r="H2203">
        <v>1.3299632152449921</v>
      </c>
      <c r="I2203">
        <v>0</v>
      </c>
      <c r="J2203">
        <v>800</v>
      </c>
      <c r="K2203">
        <v>1</v>
      </c>
      <c r="L2203">
        <v>345000</v>
      </c>
      <c r="M2203" t="b">
        <v>0</v>
      </c>
    </row>
    <row r="2204" spans="1:13">
      <c r="A2204" t="s">
        <v>1219</v>
      </c>
      <c r="B2204" t="s">
        <v>871</v>
      </c>
      <c r="C2204" t="s">
        <v>871</v>
      </c>
      <c r="D2204">
        <v>152</v>
      </c>
      <c r="E2204">
        <v>152</v>
      </c>
      <c r="F2204">
        <v>3.4206786758171801</v>
      </c>
      <c r="G2204">
        <v>0.17103393379085899</v>
      </c>
      <c r="H2204">
        <v>0.85516966895429503</v>
      </c>
      <c r="I2204">
        <v>0</v>
      </c>
      <c r="J2204">
        <v>150</v>
      </c>
      <c r="K2204">
        <v>1</v>
      </c>
      <c r="L2204">
        <v>154000</v>
      </c>
      <c r="M2204" t="b">
        <v>0</v>
      </c>
    </row>
    <row r="2205" spans="1:13">
      <c r="A2205" t="s">
        <v>1219</v>
      </c>
      <c r="B2205" t="s">
        <v>871</v>
      </c>
      <c r="C2205" t="s">
        <v>871</v>
      </c>
      <c r="D2205">
        <v>152</v>
      </c>
      <c r="E2205">
        <v>152</v>
      </c>
      <c r="F2205">
        <v>0.1595511980777394</v>
      </c>
      <c r="G2205">
        <v>7.9775599038868997E-3</v>
      </c>
      <c r="H2205">
        <v>3.9887799519434802E-2</v>
      </c>
      <c r="I2205">
        <v>0</v>
      </c>
      <c r="J2205">
        <v>150</v>
      </c>
      <c r="K2205">
        <v>1</v>
      </c>
      <c r="L2205">
        <v>154000</v>
      </c>
      <c r="M2205" t="b">
        <v>0</v>
      </c>
    </row>
    <row r="2206" spans="1:13">
      <c r="A2206" t="s">
        <v>1219</v>
      </c>
      <c r="B2206" t="s">
        <v>871</v>
      </c>
      <c r="C2206" t="s">
        <v>871</v>
      </c>
      <c r="D2206">
        <v>152</v>
      </c>
      <c r="E2206">
        <v>152</v>
      </c>
      <c r="F2206">
        <v>0.1861157101970502</v>
      </c>
      <c r="G2206">
        <v>9.3057855098524992E-3</v>
      </c>
      <c r="H2206">
        <v>4.6528927549262501E-2</v>
      </c>
      <c r="I2206">
        <v>0</v>
      </c>
      <c r="J2206">
        <v>150</v>
      </c>
      <c r="K2206">
        <v>1</v>
      </c>
      <c r="L2206">
        <v>154000</v>
      </c>
      <c r="M2206" t="b">
        <v>0</v>
      </c>
    </row>
    <row r="2207" spans="1:13">
      <c r="A2207" t="s">
        <v>1252</v>
      </c>
      <c r="B2207" t="s">
        <v>787</v>
      </c>
      <c r="C2207" t="s">
        <v>787</v>
      </c>
      <c r="D2207">
        <v>68</v>
      </c>
      <c r="E2207">
        <v>68</v>
      </c>
      <c r="F2207">
        <v>0.39243857543062483</v>
      </c>
      <c r="G2207">
        <v>1.96219287715312E-2</v>
      </c>
      <c r="H2207">
        <v>9.8109643857656206E-2</v>
      </c>
      <c r="I2207">
        <v>0</v>
      </c>
      <c r="J2207">
        <v>800</v>
      </c>
      <c r="K2207">
        <v>1</v>
      </c>
      <c r="L2207">
        <v>345000</v>
      </c>
      <c r="M2207" t="b">
        <v>0</v>
      </c>
    </row>
    <row r="2208" spans="1:13">
      <c r="A2208" t="s">
        <v>1252</v>
      </c>
      <c r="B2208" t="s">
        <v>787</v>
      </c>
      <c r="C2208" t="s">
        <v>787</v>
      </c>
      <c r="D2208">
        <v>68</v>
      </c>
      <c r="E2208">
        <v>68</v>
      </c>
      <c r="F2208">
        <v>0.2522176664660713</v>
      </c>
      <c r="G2208">
        <v>1.26108833233035E-2</v>
      </c>
      <c r="H2208">
        <v>6.3054416616517797E-2</v>
      </c>
      <c r="I2208">
        <v>0</v>
      </c>
      <c r="J2208">
        <v>800</v>
      </c>
      <c r="K2208">
        <v>1</v>
      </c>
      <c r="L2208">
        <v>345000</v>
      </c>
      <c r="M2208" t="b">
        <v>0</v>
      </c>
    </row>
    <row r="2209" spans="1:13">
      <c r="A2209" t="s">
        <v>1252</v>
      </c>
      <c r="B2209" t="s">
        <v>787</v>
      </c>
      <c r="C2209" t="s">
        <v>787</v>
      </c>
      <c r="D2209">
        <v>68</v>
      </c>
      <c r="E2209">
        <v>68</v>
      </c>
      <c r="F2209">
        <v>0.21148454345579679</v>
      </c>
      <c r="G2209">
        <v>1.05742271727898E-2</v>
      </c>
      <c r="H2209">
        <v>5.2871135863949197E-2</v>
      </c>
      <c r="I2209">
        <v>0</v>
      </c>
      <c r="J2209">
        <v>150</v>
      </c>
      <c r="K2209">
        <v>1</v>
      </c>
      <c r="L2209">
        <v>154000</v>
      </c>
      <c r="M2209" t="b">
        <v>0</v>
      </c>
    </row>
    <row r="2210" spans="1:13">
      <c r="A2210" t="s">
        <v>1252</v>
      </c>
      <c r="B2210" t="s">
        <v>787</v>
      </c>
      <c r="C2210" t="s">
        <v>787</v>
      </c>
      <c r="D2210">
        <v>68</v>
      </c>
      <c r="E2210">
        <v>68</v>
      </c>
      <c r="F2210">
        <v>0.35650194496680387</v>
      </c>
      <c r="G2210">
        <v>1.78250972483401E-2</v>
      </c>
      <c r="H2210">
        <v>8.9125486241700899E-2</v>
      </c>
      <c r="I2210">
        <v>0</v>
      </c>
      <c r="J2210">
        <v>150</v>
      </c>
      <c r="K2210">
        <v>1</v>
      </c>
      <c r="L2210">
        <v>154000</v>
      </c>
      <c r="M2210" t="b">
        <v>0</v>
      </c>
    </row>
    <row r="2211" spans="1:13">
      <c r="A2211" t="s">
        <v>1252</v>
      </c>
      <c r="B2211" t="s">
        <v>787</v>
      </c>
      <c r="C2211" t="s">
        <v>787</v>
      </c>
      <c r="D2211">
        <v>68</v>
      </c>
      <c r="E2211">
        <v>68</v>
      </c>
      <c r="F2211">
        <v>0.1962411029147062</v>
      </c>
      <c r="G2211">
        <v>9.8120551457353006E-3</v>
      </c>
      <c r="H2211">
        <v>4.9060275728676501E-2</v>
      </c>
      <c r="I2211">
        <v>0</v>
      </c>
      <c r="J2211">
        <v>150</v>
      </c>
      <c r="K2211">
        <v>1</v>
      </c>
      <c r="L2211">
        <v>154000</v>
      </c>
      <c r="M2211" t="b">
        <v>0</v>
      </c>
    </row>
    <row r="2212" spans="1:13">
      <c r="A2212" t="s">
        <v>1252</v>
      </c>
      <c r="B2212" t="s">
        <v>787</v>
      </c>
      <c r="C2212" t="s">
        <v>787</v>
      </c>
      <c r="D2212">
        <v>68</v>
      </c>
      <c r="E2212">
        <v>68</v>
      </c>
      <c r="F2212">
        <v>1.3598335121544349</v>
      </c>
      <c r="G2212">
        <v>6.7991675607721694E-2</v>
      </c>
      <c r="H2212">
        <v>0.33995837803860868</v>
      </c>
      <c r="I2212">
        <v>0</v>
      </c>
      <c r="J2212">
        <v>800</v>
      </c>
      <c r="K2212">
        <v>1</v>
      </c>
      <c r="L2212">
        <v>345000</v>
      </c>
      <c r="M2212" t="b">
        <v>0</v>
      </c>
    </row>
    <row r="2213" spans="1:13">
      <c r="A2213" t="s">
        <v>1252</v>
      </c>
      <c r="B2213" t="s">
        <v>787</v>
      </c>
      <c r="C2213" t="s">
        <v>787</v>
      </c>
      <c r="D2213">
        <v>68</v>
      </c>
      <c r="E2213">
        <v>68</v>
      </c>
      <c r="F2213">
        <v>0.4950252056279536</v>
      </c>
      <c r="G2213">
        <v>2.47512602813976E-2</v>
      </c>
      <c r="H2213">
        <v>0.1237563014069884</v>
      </c>
      <c r="I2213">
        <v>0</v>
      </c>
      <c r="J2213">
        <v>800</v>
      </c>
      <c r="K2213">
        <v>1</v>
      </c>
      <c r="L2213">
        <v>345000</v>
      </c>
      <c r="M2213" t="b">
        <v>0</v>
      </c>
    </row>
    <row r="2214" spans="1:13">
      <c r="A2214" t="s">
        <v>1219</v>
      </c>
      <c r="B2214" t="s">
        <v>871</v>
      </c>
      <c r="C2214" t="s">
        <v>871</v>
      </c>
      <c r="D2214">
        <v>152</v>
      </c>
      <c r="E2214">
        <v>152</v>
      </c>
      <c r="F2214">
        <v>4.4232942907787301E-2</v>
      </c>
      <c r="G2214">
        <v>2.2116471453893002E-3</v>
      </c>
      <c r="H2214">
        <v>1.1058235726946799E-2</v>
      </c>
      <c r="I2214">
        <v>0</v>
      </c>
      <c r="J2214">
        <v>800</v>
      </c>
      <c r="K2214">
        <v>1</v>
      </c>
      <c r="L2214">
        <v>345000</v>
      </c>
      <c r="M2214" t="b">
        <v>0</v>
      </c>
    </row>
    <row r="2215" spans="1:13">
      <c r="A2215" t="s">
        <v>1340</v>
      </c>
      <c r="B2215" t="s">
        <v>897</v>
      </c>
      <c r="C2215" t="s">
        <v>897</v>
      </c>
      <c r="D2215">
        <v>178</v>
      </c>
      <c r="E2215">
        <v>178</v>
      </c>
      <c r="F2215">
        <v>0.59448892765771622</v>
      </c>
      <c r="G2215">
        <v>2.9724446382885801E-2</v>
      </c>
      <c r="H2215">
        <v>0.148622231914429</v>
      </c>
      <c r="I2215">
        <v>0</v>
      </c>
      <c r="J2215">
        <v>150</v>
      </c>
      <c r="K2215">
        <v>1</v>
      </c>
      <c r="L2215">
        <v>154000</v>
      </c>
      <c r="M2215" t="b">
        <v>0</v>
      </c>
    </row>
    <row r="2216" spans="1:13">
      <c r="A2216" t="s">
        <v>1522</v>
      </c>
      <c r="B2216" t="s">
        <v>726</v>
      </c>
      <c r="C2216" t="s">
        <v>726</v>
      </c>
      <c r="D2216">
        <v>7</v>
      </c>
      <c r="E2216">
        <v>7</v>
      </c>
      <c r="F2216">
        <v>0.99378250222636877</v>
      </c>
      <c r="G2216">
        <v>4.96891251113184E-2</v>
      </c>
      <c r="H2216">
        <v>0.24844562555659211</v>
      </c>
      <c r="I2216">
        <v>0</v>
      </c>
      <c r="J2216">
        <v>150</v>
      </c>
      <c r="K2216">
        <v>1</v>
      </c>
      <c r="L2216">
        <v>154000</v>
      </c>
      <c r="M2216" t="b">
        <v>0</v>
      </c>
    </row>
    <row r="2217" spans="1:13">
      <c r="A2217" t="s">
        <v>1522</v>
      </c>
      <c r="B2217" t="s">
        <v>726</v>
      </c>
      <c r="C2217" t="s">
        <v>726</v>
      </c>
      <c r="D2217">
        <v>7</v>
      </c>
      <c r="E2217">
        <v>7</v>
      </c>
      <c r="F2217">
        <v>0.84849130998228439</v>
      </c>
      <c r="G2217">
        <v>4.2424565499114199E-2</v>
      </c>
      <c r="H2217">
        <v>0.2121228274955711</v>
      </c>
      <c r="I2217">
        <v>0</v>
      </c>
      <c r="J2217">
        <v>150</v>
      </c>
      <c r="K2217">
        <v>1</v>
      </c>
      <c r="L2217">
        <v>154000</v>
      </c>
      <c r="M2217" t="b">
        <v>0</v>
      </c>
    </row>
    <row r="2218" spans="1:13">
      <c r="A2218" t="s">
        <v>1522</v>
      </c>
      <c r="B2218" t="s">
        <v>726</v>
      </c>
      <c r="C2218" t="s">
        <v>726</v>
      </c>
      <c r="D2218">
        <v>7</v>
      </c>
      <c r="E2218">
        <v>7</v>
      </c>
      <c r="F2218">
        <v>0.85437838684632272</v>
      </c>
      <c r="G2218">
        <v>4.27189193423161E-2</v>
      </c>
      <c r="H2218">
        <v>0.2135945967115806</v>
      </c>
      <c r="I2218">
        <v>0</v>
      </c>
      <c r="J2218">
        <v>150</v>
      </c>
      <c r="K2218">
        <v>1</v>
      </c>
      <c r="L2218">
        <v>154000</v>
      </c>
      <c r="M2218" t="b">
        <v>0</v>
      </c>
    </row>
    <row r="2219" spans="1:13">
      <c r="A2219" t="s">
        <v>1287</v>
      </c>
      <c r="B2219" t="s">
        <v>740</v>
      </c>
      <c r="C2219" t="s">
        <v>740</v>
      </c>
      <c r="D2219">
        <v>21</v>
      </c>
      <c r="E2219">
        <v>21</v>
      </c>
      <c r="F2219">
        <v>6.1627731777884803E-2</v>
      </c>
      <c r="G2219">
        <v>3.0813865888942001E-3</v>
      </c>
      <c r="H2219">
        <v>1.5406932944471201E-2</v>
      </c>
      <c r="I2219">
        <v>0</v>
      </c>
      <c r="J2219">
        <v>150</v>
      </c>
      <c r="K2219">
        <v>1</v>
      </c>
      <c r="L2219">
        <v>154000</v>
      </c>
      <c r="M2219" t="b">
        <v>0</v>
      </c>
    </row>
    <row r="2220" spans="1:13">
      <c r="A2220" t="s">
        <v>1287</v>
      </c>
      <c r="B2220" t="s">
        <v>740</v>
      </c>
      <c r="C2220" t="s">
        <v>740</v>
      </c>
      <c r="D2220">
        <v>21</v>
      </c>
      <c r="E2220">
        <v>21</v>
      </c>
      <c r="F2220">
        <v>6.6137688023775495E-2</v>
      </c>
      <c r="G2220">
        <v>3.3068844011886998E-3</v>
      </c>
      <c r="H2220">
        <v>1.6534422005943801E-2</v>
      </c>
      <c r="I2220">
        <v>0</v>
      </c>
      <c r="J2220">
        <v>150</v>
      </c>
      <c r="K2220">
        <v>1</v>
      </c>
      <c r="L2220">
        <v>154000</v>
      </c>
      <c r="M2220" t="b">
        <v>0</v>
      </c>
    </row>
    <row r="2221" spans="1:13">
      <c r="A2221" t="s">
        <v>1287</v>
      </c>
      <c r="B2221" t="s">
        <v>740</v>
      </c>
      <c r="C2221" t="s">
        <v>740</v>
      </c>
      <c r="D2221">
        <v>21</v>
      </c>
      <c r="E2221">
        <v>21</v>
      </c>
      <c r="F2221">
        <v>8.2649686211775097E-2</v>
      </c>
      <c r="G2221">
        <v>4.1324843105887002E-3</v>
      </c>
      <c r="H2221">
        <v>2.0662421552943702E-2</v>
      </c>
      <c r="I2221">
        <v>0</v>
      </c>
      <c r="J2221">
        <v>800</v>
      </c>
      <c r="K2221">
        <v>1</v>
      </c>
      <c r="L2221">
        <v>345000</v>
      </c>
      <c r="M2221" t="b">
        <v>0</v>
      </c>
    </row>
    <row r="2222" spans="1:13">
      <c r="A2222" t="s">
        <v>1287</v>
      </c>
      <c r="B2222" t="s">
        <v>740</v>
      </c>
      <c r="C2222" t="s">
        <v>740</v>
      </c>
      <c r="D2222">
        <v>21</v>
      </c>
      <c r="E2222">
        <v>21</v>
      </c>
      <c r="F2222">
        <v>6.9072405909175794E-2</v>
      </c>
      <c r="G2222">
        <v>3.4536202954587002E-3</v>
      </c>
      <c r="H2222">
        <v>1.72681014772939E-2</v>
      </c>
      <c r="I2222">
        <v>0</v>
      </c>
      <c r="J2222">
        <v>800</v>
      </c>
      <c r="K2222">
        <v>1</v>
      </c>
      <c r="L2222">
        <v>345000</v>
      </c>
      <c r="M2222" t="b">
        <v>0</v>
      </c>
    </row>
    <row r="2223" spans="1:13">
      <c r="A2223" t="s">
        <v>1287</v>
      </c>
      <c r="B2223" t="s">
        <v>740</v>
      </c>
      <c r="C2223" t="s">
        <v>740</v>
      </c>
      <c r="D2223">
        <v>21</v>
      </c>
      <c r="E2223">
        <v>21</v>
      </c>
      <c r="F2223">
        <v>6.09212657477846E-2</v>
      </c>
      <c r="G2223">
        <v>3.0460632873892E-3</v>
      </c>
      <c r="H2223">
        <v>1.52303164369461E-2</v>
      </c>
      <c r="I2223">
        <v>0</v>
      </c>
      <c r="J2223">
        <v>800</v>
      </c>
      <c r="K2223">
        <v>1</v>
      </c>
      <c r="L2223">
        <v>345000</v>
      </c>
      <c r="M2223" t="b">
        <v>0</v>
      </c>
    </row>
    <row r="2224" spans="1:13">
      <c r="A2224" t="s">
        <v>1287</v>
      </c>
      <c r="B2224" t="s">
        <v>740</v>
      </c>
      <c r="C2224" t="s">
        <v>740</v>
      </c>
      <c r="D2224">
        <v>21</v>
      </c>
      <c r="E2224">
        <v>21</v>
      </c>
      <c r="F2224">
        <v>6.2969552568587495E-2</v>
      </c>
      <c r="G2224">
        <v>3.1484776284293001E-3</v>
      </c>
      <c r="H2224">
        <v>1.5742388142146801E-2</v>
      </c>
      <c r="I2224">
        <v>0</v>
      </c>
      <c r="J2224">
        <v>800</v>
      </c>
      <c r="K2224">
        <v>1</v>
      </c>
      <c r="L2224">
        <v>345000</v>
      </c>
      <c r="M2224" t="b">
        <v>0</v>
      </c>
    </row>
    <row r="2225" spans="1:13">
      <c r="A2225" t="s">
        <v>1445</v>
      </c>
      <c r="B2225" t="s">
        <v>724</v>
      </c>
      <c r="C2225" t="s">
        <v>724</v>
      </c>
      <c r="D2225">
        <v>5</v>
      </c>
      <c r="E2225">
        <v>5</v>
      </c>
      <c r="F2225">
        <v>3.711881322705251</v>
      </c>
      <c r="G2225">
        <v>0.1855940661352625</v>
      </c>
      <c r="H2225">
        <v>0.92797033067631263</v>
      </c>
      <c r="I2225">
        <v>0</v>
      </c>
      <c r="J2225">
        <v>150</v>
      </c>
      <c r="K2225">
        <v>1</v>
      </c>
      <c r="L2225">
        <v>154000</v>
      </c>
      <c r="M2225" t="b">
        <v>0</v>
      </c>
    </row>
    <row r="2226" spans="1:13">
      <c r="A2226" t="s">
        <v>1838</v>
      </c>
      <c r="B2226" t="s">
        <v>790</v>
      </c>
      <c r="C2226" t="s">
        <v>790</v>
      </c>
      <c r="D2226">
        <v>71</v>
      </c>
      <c r="E2226">
        <v>71</v>
      </c>
      <c r="F2226">
        <v>3.6233197017978697E-2</v>
      </c>
      <c r="G2226">
        <v>1.8116598508988999E-3</v>
      </c>
      <c r="H2226">
        <v>9.0582992544945996E-3</v>
      </c>
      <c r="I2226">
        <v>0</v>
      </c>
      <c r="J2226">
        <v>150</v>
      </c>
      <c r="K2226">
        <v>1</v>
      </c>
      <c r="L2226">
        <v>154000</v>
      </c>
      <c r="M2226" t="b">
        <v>0</v>
      </c>
    </row>
    <row r="2227" spans="1:13">
      <c r="A2227" t="s">
        <v>1838</v>
      </c>
      <c r="B2227" t="s">
        <v>790</v>
      </c>
      <c r="C2227" t="s">
        <v>790</v>
      </c>
      <c r="D2227">
        <v>71</v>
      </c>
      <c r="E2227">
        <v>71</v>
      </c>
      <c r="F2227">
        <v>2.3581813489722599E-2</v>
      </c>
      <c r="G2227">
        <v>1.1790906744861E-3</v>
      </c>
      <c r="H2227">
        <v>5.8954533724306004E-3</v>
      </c>
      <c r="I2227">
        <v>0</v>
      </c>
      <c r="J2227">
        <v>150</v>
      </c>
      <c r="K2227">
        <v>1</v>
      </c>
      <c r="L2227">
        <v>154000</v>
      </c>
      <c r="M2227" t="b">
        <v>0</v>
      </c>
    </row>
    <row r="2228" spans="1:13">
      <c r="A2228" t="s">
        <v>1838</v>
      </c>
      <c r="B2228" t="s">
        <v>790</v>
      </c>
      <c r="C2228" t="s">
        <v>790</v>
      </c>
      <c r="D2228">
        <v>71</v>
      </c>
      <c r="E2228">
        <v>71</v>
      </c>
      <c r="F2228">
        <v>3.7181686419083801E-2</v>
      </c>
      <c r="G2228">
        <v>1.8590843209541001E-3</v>
      </c>
      <c r="H2228">
        <v>9.2954216047708999E-3</v>
      </c>
      <c r="I2228">
        <v>0</v>
      </c>
      <c r="J2228">
        <v>150</v>
      </c>
      <c r="K2228">
        <v>1</v>
      </c>
      <c r="L2228">
        <v>154000</v>
      </c>
      <c r="M2228" t="b">
        <v>0</v>
      </c>
    </row>
    <row r="2229" spans="1:13">
      <c r="A2229" t="s">
        <v>1838</v>
      </c>
      <c r="B2229" t="s">
        <v>790</v>
      </c>
      <c r="C2229" t="s">
        <v>790</v>
      </c>
      <c r="D2229">
        <v>71</v>
      </c>
      <c r="E2229">
        <v>71</v>
      </c>
      <c r="F2229">
        <v>0.30405119453033519</v>
      </c>
      <c r="G2229">
        <v>1.52025597265167E-2</v>
      </c>
      <c r="H2229">
        <v>7.6012798632583797E-2</v>
      </c>
      <c r="I2229">
        <v>0</v>
      </c>
      <c r="J2229">
        <v>150</v>
      </c>
      <c r="K2229">
        <v>1</v>
      </c>
      <c r="L2229">
        <v>154000</v>
      </c>
      <c r="M2229" t="b">
        <v>0</v>
      </c>
    </row>
    <row r="2230" spans="1:13">
      <c r="A2230" t="s">
        <v>1838</v>
      </c>
      <c r="B2230" t="s">
        <v>790</v>
      </c>
      <c r="C2230" t="s">
        <v>790</v>
      </c>
      <c r="D2230">
        <v>71</v>
      </c>
      <c r="E2230">
        <v>71</v>
      </c>
      <c r="F2230">
        <v>2.1805624378807301E-2</v>
      </c>
      <c r="G2230">
        <v>1.0902812189402999E-3</v>
      </c>
      <c r="H2230">
        <v>5.4514060947018E-3</v>
      </c>
      <c r="I2230">
        <v>0</v>
      </c>
      <c r="J2230">
        <v>150</v>
      </c>
      <c r="K2230">
        <v>1</v>
      </c>
      <c r="L2230">
        <v>154000</v>
      </c>
      <c r="M2230" t="b">
        <v>0</v>
      </c>
    </row>
    <row r="2231" spans="1:13">
      <c r="A2231" t="s">
        <v>1838</v>
      </c>
      <c r="B2231" t="s">
        <v>790</v>
      </c>
      <c r="C2231" t="s">
        <v>790</v>
      </c>
      <c r="D2231">
        <v>71</v>
      </c>
      <c r="E2231">
        <v>71</v>
      </c>
      <c r="F2231">
        <v>1.3246743411031039</v>
      </c>
      <c r="G2231">
        <v>6.6233717055155197E-2</v>
      </c>
      <c r="H2231">
        <v>0.33116858527577608</v>
      </c>
      <c r="I2231">
        <v>0</v>
      </c>
      <c r="J2231">
        <v>150</v>
      </c>
      <c r="K2231">
        <v>1</v>
      </c>
      <c r="L2231">
        <v>154000</v>
      </c>
      <c r="M2231" t="b">
        <v>0</v>
      </c>
    </row>
    <row r="2232" spans="1:13">
      <c r="A2232" t="s">
        <v>1922</v>
      </c>
      <c r="B2232" t="s">
        <v>936</v>
      </c>
      <c r="C2232" t="s">
        <v>942</v>
      </c>
      <c r="D2232">
        <v>217</v>
      </c>
      <c r="E2232">
        <v>223</v>
      </c>
      <c r="F2232">
        <v>12.845548908562691</v>
      </c>
      <c r="G2232">
        <v>0.64227744542813481</v>
      </c>
      <c r="H2232">
        <v>3.211387227140674</v>
      </c>
      <c r="I2232">
        <v>0</v>
      </c>
      <c r="J2232">
        <v>150</v>
      </c>
      <c r="K2232">
        <v>1</v>
      </c>
      <c r="L2232">
        <v>154000</v>
      </c>
      <c r="M2232" t="b">
        <v>0</v>
      </c>
    </row>
    <row r="2233" spans="1:13">
      <c r="A2233" t="s">
        <v>1824</v>
      </c>
      <c r="B2233" t="s">
        <v>936</v>
      </c>
      <c r="C2233" t="s">
        <v>936</v>
      </c>
      <c r="D2233">
        <v>217</v>
      </c>
      <c r="E2233">
        <v>217</v>
      </c>
      <c r="F2233">
        <v>1.938001696549253</v>
      </c>
      <c r="G2233">
        <v>9.6900084827462596E-2</v>
      </c>
      <c r="H2233">
        <v>0.4845004241373132</v>
      </c>
      <c r="I2233">
        <v>0</v>
      </c>
      <c r="J2233">
        <v>150</v>
      </c>
      <c r="K2233">
        <v>1</v>
      </c>
      <c r="L2233">
        <v>154000</v>
      </c>
      <c r="M2233" t="b">
        <v>0</v>
      </c>
    </row>
    <row r="2234" spans="1:13">
      <c r="A2234" t="s">
        <v>1923</v>
      </c>
      <c r="B2234" t="s">
        <v>941</v>
      </c>
      <c r="C2234" t="s">
        <v>941</v>
      </c>
      <c r="D2234">
        <v>222</v>
      </c>
      <c r="E2234">
        <v>222</v>
      </c>
      <c r="F2234">
        <v>3.016905677435112</v>
      </c>
      <c r="G2234">
        <v>0.15084528387175561</v>
      </c>
      <c r="H2234">
        <v>0.7542264193587781</v>
      </c>
      <c r="I2234">
        <v>0</v>
      </c>
      <c r="J2234">
        <v>150</v>
      </c>
      <c r="K2234">
        <v>1</v>
      </c>
      <c r="L2234">
        <v>154000</v>
      </c>
      <c r="M2234" t="b">
        <v>0</v>
      </c>
    </row>
    <row r="2235" spans="1:13">
      <c r="A2235" t="s">
        <v>1923</v>
      </c>
      <c r="B2235" t="s">
        <v>941</v>
      </c>
      <c r="C2235" t="s">
        <v>941</v>
      </c>
      <c r="D2235">
        <v>222</v>
      </c>
      <c r="E2235">
        <v>222</v>
      </c>
      <c r="F2235">
        <v>3.1085938752093072</v>
      </c>
      <c r="G2235">
        <v>0.15542969376046531</v>
      </c>
      <c r="H2235">
        <v>0.7771484688023268</v>
      </c>
      <c r="I2235">
        <v>0</v>
      </c>
      <c r="J2235">
        <v>150</v>
      </c>
      <c r="K2235">
        <v>1</v>
      </c>
      <c r="L2235">
        <v>154000</v>
      </c>
      <c r="M2235" t="b">
        <v>0</v>
      </c>
    </row>
    <row r="2236" spans="1:13">
      <c r="A2236" t="s">
        <v>1924</v>
      </c>
      <c r="B2236" t="s">
        <v>994</v>
      </c>
      <c r="C2236" t="s">
        <v>994</v>
      </c>
      <c r="D2236">
        <v>275</v>
      </c>
      <c r="E2236">
        <v>275</v>
      </c>
      <c r="F2236">
        <v>3.7142505798262802E-2</v>
      </c>
      <c r="G2236">
        <v>1.8571252899131001E-3</v>
      </c>
      <c r="H2236">
        <v>9.2856264495657006E-3</v>
      </c>
      <c r="I2236">
        <v>0</v>
      </c>
      <c r="J2236">
        <v>150</v>
      </c>
      <c r="K2236">
        <v>1</v>
      </c>
      <c r="L2236">
        <v>154000</v>
      </c>
      <c r="M2236" t="b">
        <v>0</v>
      </c>
    </row>
    <row r="2237" spans="1:13">
      <c r="A2237" t="s">
        <v>1924</v>
      </c>
      <c r="B2237" t="s">
        <v>994</v>
      </c>
      <c r="C2237" t="s">
        <v>994</v>
      </c>
      <c r="D2237">
        <v>275</v>
      </c>
      <c r="E2237">
        <v>275</v>
      </c>
      <c r="F2237">
        <v>3.5704491977616798E-2</v>
      </c>
      <c r="G2237">
        <v>1.7852245988808E-3</v>
      </c>
      <c r="H2237">
        <v>8.9261229944041995E-3</v>
      </c>
      <c r="I2237">
        <v>0</v>
      </c>
      <c r="J2237">
        <v>150</v>
      </c>
      <c r="K2237">
        <v>1</v>
      </c>
      <c r="L2237">
        <v>154000</v>
      </c>
      <c r="M2237" t="b">
        <v>0</v>
      </c>
    </row>
    <row r="2238" spans="1:13">
      <c r="A2238" t="s">
        <v>1924</v>
      </c>
      <c r="B2238" t="s">
        <v>994</v>
      </c>
      <c r="C2238" t="s">
        <v>994</v>
      </c>
      <c r="D2238">
        <v>275</v>
      </c>
      <c r="E2238">
        <v>275</v>
      </c>
      <c r="F2238">
        <v>4.0202293788117897E-2</v>
      </c>
      <c r="G2238">
        <v>2.0101146894058999E-3</v>
      </c>
      <c r="H2238">
        <v>1.00505734470294E-2</v>
      </c>
      <c r="I2238">
        <v>0</v>
      </c>
      <c r="J2238">
        <v>150</v>
      </c>
      <c r="K2238">
        <v>1</v>
      </c>
      <c r="L2238">
        <v>154000</v>
      </c>
      <c r="M2238" t="b">
        <v>0</v>
      </c>
    </row>
    <row r="2239" spans="1:13">
      <c r="A2239" t="s">
        <v>1924</v>
      </c>
      <c r="B2239" t="s">
        <v>994</v>
      </c>
      <c r="C2239" t="s">
        <v>994</v>
      </c>
      <c r="D2239">
        <v>275</v>
      </c>
      <c r="E2239">
        <v>275</v>
      </c>
      <c r="F2239">
        <v>4.8788569829778999E-2</v>
      </c>
      <c r="G2239">
        <v>2.4394284914888999E-3</v>
      </c>
      <c r="H2239">
        <v>1.21971424574447E-2</v>
      </c>
      <c r="I2239">
        <v>0</v>
      </c>
      <c r="J2239">
        <v>150</v>
      </c>
      <c r="K2239">
        <v>1</v>
      </c>
      <c r="L2239">
        <v>154000</v>
      </c>
      <c r="M2239" t="b">
        <v>0</v>
      </c>
    </row>
    <row r="2240" spans="1:13">
      <c r="A2240" t="s">
        <v>1924</v>
      </c>
      <c r="B2240" t="s">
        <v>994</v>
      </c>
      <c r="C2240" t="s">
        <v>994</v>
      </c>
      <c r="D2240">
        <v>275</v>
      </c>
      <c r="E2240">
        <v>275</v>
      </c>
      <c r="F2240">
        <v>3.6231707559737598E-2</v>
      </c>
      <c r="G2240">
        <v>1.8115853779868E-3</v>
      </c>
      <c r="H2240">
        <v>9.0579268899343996E-3</v>
      </c>
      <c r="I2240">
        <v>0</v>
      </c>
      <c r="J2240">
        <v>150</v>
      </c>
      <c r="K2240">
        <v>1</v>
      </c>
      <c r="L2240">
        <v>154000</v>
      </c>
      <c r="M2240" t="b">
        <v>0</v>
      </c>
    </row>
    <row r="2241" spans="1:13">
      <c r="A2241" t="s">
        <v>1924</v>
      </c>
      <c r="B2241" t="s">
        <v>994</v>
      </c>
      <c r="C2241" t="s">
        <v>994</v>
      </c>
      <c r="D2241">
        <v>275</v>
      </c>
      <c r="E2241">
        <v>275</v>
      </c>
      <c r="F2241">
        <v>5.1284325652141402E-2</v>
      </c>
      <c r="G2241">
        <v>2.5642162826070001E-3</v>
      </c>
      <c r="H2241">
        <v>1.28210814130353E-2</v>
      </c>
      <c r="I2241">
        <v>0</v>
      </c>
      <c r="J2241">
        <v>150</v>
      </c>
      <c r="K2241">
        <v>1</v>
      </c>
      <c r="L2241">
        <v>154000</v>
      </c>
      <c r="M2241" t="b">
        <v>0</v>
      </c>
    </row>
    <row r="2242" spans="1:13">
      <c r="A2242" t="s">
        <v>1559</v>
      </c>
      <c r="B2242" t="s">
        <v>981</v>
      </c>
      <c r="C2242" t="s">
        <v>981</v>
      </c>
      <c r="D2242">
        <v>262</v>
      </c>
      <c r="E2242">
        <v>262</v>
      </c>
      <c r="F2242">
        <v>5.1081325713252328</v>
      </c>
      <c r="G2242">
        <v>0.25540662856626167</v>
      </c>
      <c r="H2242">
        <v>1.277033142831308</v>
      </c>
      <c r="I2242">
        <v>0</v>
      </c>
      <c r="J2242">
        <v>150</v>
      </c>
      <c r="K2242">
        <v>1</v>
      </c>
      <c r="L2242">
        <v>154000</v>
      </c>
      <c r="M2242" t="b">
        <v>0</v>
      </c>
    </row>
    <row r="2243" spans="1:13">
      <c r="A2243" t="s">
        <v>1925</v>
      </c>
      <c r="B2243" t="s">
        <v>1087</v>
      </c>
      <c r="C2243" t="s">
        <v>1087</v>
      </c>
      <c r="D2243">
        <v>368</v>
      </c>
      <c r="E2243">
        <v>368</v>
      </c>
      <c r="F2243">
        <v>0.54298466470362194</v>
      </c>
      <c r="G2243">
        <v>2.7149233235181099E-2</v>
      </c>
      <c r="H2243">
        <v>0.1357461661759054</v>
      </c>
      <c r="I2243">
        <v>0</v>
      </c>
      <c r="J2243">
        <v>150</v>
      </c>
      <c r="K2243">
        <v>1</v>
      </c>
      <c r="L2243">
        <v>154000</v>
      </c>
      <c r="M2243" t="b">
        <v>0</v>
      </c>
    </row>
    <row r="2244" spans="1:13">
      <c r="A2244" t="s">
        <v>1771</v>
      </c>
      <c r="B2244" t="s">
        <v>913</v>
      </c>
      <c r="C2244" t="s">
        <v>913</v>
      </c>
      <c r="D2244">
        <v>194</v>
      </c>
      <c r="E2244">
        <v>194</v>
      </c>
      <c r="F2244">
        <v>0.79280155267816865</v>
      </c>
      <c r="G2244">
        <v>3.9640077633908401E-2</v>
      </c>
      <c r="H2244">
        <v>0.19820038816954211</v>
      </c>
      <c r="I2244">
        <v>0</v>
      </c>
      <c r="J2244">
        <v>150</v>
      </c>
      <c r="K2244">
        <v>1</v>
      </c>
      <c r="L2244">
        <v>154000</v>
      </c>
      <c r="M2244" t="b">
        <v>0</v>
      </c>
    </row>
    <row r="2245" spans="1:13">
      <c r="A2245" t="s">
        <v>1385</v>
      </c>
      <c r="B2245" t="s">
        <v>880</v>
      </c>
      <c r="C2245" t="s">
        <v>880</v>
      </c>
      <c r="D2245">
        <v>161</v>
      </c>
      <c r="E2245">
        <v>161</v>
      </c>
      <c r="F2245">
        <v>3.7783490193651001E-2</v>
      </c>
      <c r="G2245">
        <v>1.8891745096825E-3</v>
      </c>
      <c r="H2245">
        <v>9.4458725484126999E-3</v>
      </c>
      <c r="I2245">
        <v>0</v>
      </c>
      <c r="J2245">
        <v>800</v>
      </c>
      <c r="K2245">
        <v>1</v>
      </c>
      <c r="L2245">
        <v>345000</v>
      </c>
      <c r="M2245" t="b">
        <v>0</v>
      </c>
    </row>
    <row r="2246" spans="1:13">
      <c r="A2246" t="s">
        <v>1385</v>
      </c>
      <c r="B2246" t="s">
        <v>880</v>
      </c>
      <c r="C2246" t="s">
        <v>880</v>
      </c>
      <c r="D2246">
        <v>161</v>
      </c>
      <c r="E2246">
        <v>161</v>
      </c>
      <c r="F2246">
        <v>3.4694873144041398E-2</v>
      </c>
      <c r="G2246">
        <v>1.734743657202E-3</v>
      </c>
      <c r="H2246">
        <v>8.6737182860102992E-3</v>
      </c>
      <c r="I2246">
        <v>0</v>
      </c>
      <c r="J2246">
        <v>800</v>
      </c>
      <c r="K2246">
        <v>1</v>
      </c>
      <c r="L2246">
        <v>345000</v>
      </c>
      <c r="M2246" t="b">
        <v>0</v>
      </c>
    </row>
    <row r="2247" spans="1:13">
      <c r="A2247" t="s">
        <v>1385</v>
      </c>
      <c r="B2247" t="s">
        <v>880</v>
      </c>
      <c r="C2247" t="s">
        <v>880</v>
      </c>
      <c r="D2247">
        <v>161</v>
      </c>
      <c r="E2247">
        <v>161</v>
      </c>
      <c r="F2247">
        <v>3.5258158856926097E-2</v>
      </c>
      <c r="G2247">
        <v>1.7629079428462999E-3</v>
      </c>
      <c r="H2247">
        <v>8.8145397142315E-3</v>
      </c>
      <c r="I2247">
        <v>0</v>
      </c>
      <c r="J2247">
        <v>800</v>
      </c>
      <c r="K2247">
        <v>1</v>
      </c>
      <c r="L2247">
        <v>345000</v>
      </c>
      <c r="M2247" t="b">
        <v>0</v>
      </c>
    </row>
    <row r="2248" spans="1:13">
      <c r="A2248" t="s">
        <v>1385</v>
      </c>
      <c r="B2248" t="s">
        <v>880</v>
      </c>
      <c r="C2248" t="s">
        <v>880</v>
      </c>
      <c r="D2248">
        <v>161</v>
      </c>
      <c r="E2248">
        <v>161</v>
      </c>
      <c r="F2248">
        <v>4.3479040022499298E-2</v>
      </c>
      <c r="G2248">
        <v>2.1739520011248999E-3</v>
      </c>
      <c r="H2248">
        <v>1.08697600056248E-2</v>
      </c>
      <c r="I2248">
        <v>0</v>
      </c>
      <c r="J2248">
        <v>800</v>
      </c>
      <c r="K2248">
        <v>1</v>
      </c>
      <c r="L2248">
        <v>345000</v>
      </c>
      <c r="M2248" t="b">
        <v>0</v>
      </c>
    </row>
    <row r="2249" spans="1:13">
      <c r="A2249" t="s">
        <v>1385</v>
      </c>
      <c r="B2249" t="s">
        <v>880</v>
      </c>
      <c r="C2249" t="s">
        <v>880</v>
      </c>
      <c r="D2249">
        <v>161</v>
      </c>
      <c r="E2249">
        <v>161</v>
      </c>
      <c r="F2249">
        <v>4.7497392859722501E-2</v>
      </c>
      <c r="G2249">
        <v>2.3748696429861001E-3</v>
      </c>
      <c r="H2249">
        <v>1.1874348214930599E-2</v>
      </c>
      <c r="I2249">
        <v>0</v>
      </c>
      <c r="J2249">
        <v>800</v>
      </c>
      <c r="K2249">
        <v>1</v>
      </c>
      <c r="L2249">
        <v>345000</v>
      </c>
      <c r="M2249" t="b">
        <v>0</v>
      </c>
    </row>
    <row r="2250" spans="1:13">
      <c r="A2250" t="s">
        <v>1385</v>
      </c>
      <c r="B2250" t="s">
        <v>880</v>
      </c>
      <c r="C2250" t="s">
        <v>880</v>
      </c>
      <c r="D2250">
        <v>161</v>
      </c>
      <c r="E2250">
        <v>161</v>
      </c>
      <c r="F2250">
        <v>3.8882957754709603E-2</v>
      </c>
      <c r="G2250">
        <v>1.9441478877354E-3</v>
      </c>
      <c r="H2250">
        <v>9.7207394386774008E-3</v>
      </c>
      <c r="I2250">
        <v>0</v>
      </c>
      <c r="J2250">
        <v>800</v>
      </c>
      <c r="K2250">
        <v>1</v>
      </c>
      <c r="L2250">
        <v>345000</v>
      </c>
      <c r="M2250" t="b">
        <v>0</v>
      </c>
    </row>
    <row r="2251" spans="1:13">
      <c r="A2251" t="s">
        <v>1385</v>
      </c>
      <c r="B2251" t="s">
        <v>880</v>
      </c>
      <c r="C2251" t="s">
        <v>880</v>
      </c>
      <c r="D2251">
        <v>161</v>
      </c>
      <c r="E2251">
        <v>161</v>
      </c>
      <c r="F2251">
        <v>3.199739485672751</v>
      </c>
      <c r="G2251">
        <v>0.15998697428363751</v>
      </c>
      <c r="H2251">
        <v>0.79993487141818764</v>
      </c>
      <c r="I2251">
        <v>0</v>
      </c>
      <c r="J2251">
        <v>150</v>
      </c>
      <c r="K2251">
        <v>1</v>
      </c>
      <c r="L2251">
        <v>154000</v>
      </c>
      <c r="M2251" t="b">
        <v>0</v>
      </c>
    </row>
    <row r="2252" spans="1:13">
      <c r="A2252" t="s">
        <v>1926</v>
      </c>
      <c r="B2252" t="s">
        <v>1009</v>
      </c>
      <c r="C2252" t="s">
        <v>1111</v>
      </c>
      <c r="D2252">
        <v>290</v>
      </c>
      <c r="E2252">
        <v>392</v>
      </c>
      <c r="F2252">
        <v>20.678235243944108</v>
      </c>
      <c r="G2252">
        <v>1.0339117621972049</v>
      </c>
      <c r="H2252">
        <v>5.1695588109860271</v>
      </c>
      <c r="I2252">
        <v>0</v>
      </c>
      <c r="J2252">
        <v>150</v>
      </c>
      <c r="K2252">
        <v>1</v>
      </c>
      <c r="L2252">
        <v>154000</v>
      </c>
      <c r="M2252" t="b">
        <v>0</v>
      </c>
    </row>
    <row r="2253" spans="1:13">
      <c r="A2253" t="s">
        <v>1610</v>
      </c>
      <c r="B2253" t="s">
        <v>880</v>
      </c>
      <c r="C2253" t="s">
        <v>1009</v>
      </c>
      <c r="D2253">
        <v>161</v>
      </c>
      <c r="E2253">
        <v>290</v>
      </c>
      <c r="F2253">
        <v>18.2944660333577</v>
      </c>
      <c r="G2253">
        <v>0.91472330166788485</v>
      </c>
      <c r="H2253">
        <v>4.5736165083394242</v>
      </c>
      <c r="I2253">
        <v>0</v>
      </c>
      <c r="J2253">
        <v>150</v>
      </c>
      <c r="K2253">
        <v>1</v>
      </c>
      <c r="L2253">
        <v>154000</v>
      </c>
      <c r="M2253" t="b">
        <v>0</v>
      </c>
    </row>
    <row r="2254" spans="1:13">
      <c r="A2254" t="s">
        <v>1927</v>
      </c>
      <c r="B2254" t="s">
        <v>1111</v>
      </c>
      <c r="C2254" t="s">
        <v>934</v>
      </c>
      <c r="D2254">
        <v>392</v>
      </c>
      <c r="E2254">
        <v>215</v>
      </c>
      <c r="F2254">
        <v>9.4396537880062645</v>
      </c>
      <c r="G2254">
        <v>0.47198268940031318</v>
      </c>
      <c r="H2254">
        <v>2.3599134470015661</v>
      </c>
      <c r="I2254">
        <v>0</v>
      </c>
      <c r="J2254">
        <v>150</v>
      </c>
      <c r="K2254">
        <v>1</v>
      </c>
      <c r="L2254">
        <v>154000</v>
      </c>
      <c r="M2254" t="b">
        <v>0</v>
      </c>
    </row>
    <row r="2255" spans="1:13">
      <c r="A2255" t="s">
        <v>1928</v>
      </c>
      <c r="B2255" t="s">
        <v>934</v>
      </c>
      <c r="C2255" t="s">
        <v>934</v>
      </c>
      <c r="D2255">
        <v>215</v>
      </c>
      <c r="E2255">
        <v>215</v>
      </c>
      <c r="F2255">
        <v>4.5256718756660701E-2</v>
      </c>
      <c r="G2255">
        <v>2.262835937833E-3</v>
      </c>
      <c r="H2255">
        <v>1.1314179689165101E-2</v>
      </c>
      <c r="I2255">
        <v>0</v>
      </c>
      <c r="J2255">
        <v>800</v>
      </c>
      <c r="K2255">
        <v>1</v>
      </c>
      <c r="L2255">
        <v>345000</v>
      </c>
      <c r="M2255" t="b">
        <v>0</v>
      </c>
    </row>
    <row r="2256" spans="1:13">
      <c r="A2256" t="s">
        <v>1928</v>
      </c>
      <c r="B2256" t="s">
        <v>934</v>
      </c>
      <c r="C2256" t="s">
        <v>934</v>
      </c>
      <c r="D2256">
        <v>215</v>
      </c>
      <c r="E2256">
        <v>215</v>
      </c>
      <c r="F2256">
        <v>4.0637392586197099E-2</v>
      </c>
      <c r="G2256">
        <v>2.0318696293098E-3</v>
      </c>
      <c r="H2256">
        <v>1.01593481465492E-2</v>
      </c>
      <c r="I2256">
        <v>0</v>
      </c>
      <c r="J2256">
        <v>800</v>
      </c>
      <c r="K2256">
        <v>1</v>
      </c>
      <c r="L2256">
        <v>345000</v>
      </c>
      <c r="M2256" t="b">
        <v>0</v>
      </c>
    </row>
    <row r="2257" spans="1:13">
      <c r="A2257" t="s">
        <v>1928</v>
      </c>
      <c r="B2257" t="s">
        <v>934</v>
      </c>
      <c r="C2257" t="s">
        <v>934</v>
      </c>
      <c r="D2257">
        <v>215</v>
      </c>
      <c r="E2257">
        <v>215</v>
      </c>
      <c r="F2257">
        <v>4.6072142215537397E-2</v>
      </c>
      <c r="G2257">
        <v>2.3036071107768001E-3</v>
      </c>
      <c r="H2257">
        <v>1.1518035553884301E-2</v>
      </c>
      <c r="I2257">
        <v>0</v>
      </c>
      <c r="J2257">
        <v>800</v>
      </c>
      <c r="K2257">
        <v>1</v>
      </c>
      <c r="L2257">
        <v>345000</v>
      </c>
      <c r="M2257" t="b">
        <v>0</v>
      </c>
    </row>
    <row r="2258" spans="1:13">
      <c r="A2258" t="s">
        <v>1928</v>
      </c>
      <c r="B2258" t="s">
        <v>934</v>
      </c>
      <c r="C2258" t="s">
        <v>934</v>
      </c>
      <c r="D2258">
        <v>215</v>
      </c>
      <c r="E2258">
        <v>215</v>
      </c>
      <c r="F2258">
        <v>4.7644843845228699E-2</v>
      </c>
      <c r="G2258">
        <v>2.3822421922614001E-3</v>
      </c>
      <c r="H2258">
        <v>1.19112109613071E-2</v>
      </c>
      <c r="I2258">
        <v>0</v>
      </c>
      <c r="J2258">
        <v>800</v>
      </c>
      <c r="K2258">
        <v>1</v>
      </c>
      <c r="L2258">
        <v>345000</v>
      </c>
      <c r="M2258" t="b">
        <v>0</v>
      </c>
    </row>
    <row r="2259" spans="1:13">
      <c r="A2259" t="s">
        <v>1928</v>
      </c>
      <c r="B2259" t="s">
        <v>934</v>
      </c>
      <c r="C2259" t="s">
        <v>934</v>
      </c>
      <c r="D2259">
        <v>215</v>
      </c>
      <c r="E2259">
        <v>215</v>
      </c>
      <c r="F2259">
        <v>5.6935891661483197E-2</v>
      </c>
      <c r="G2259">
        <v>2.8467945830741E-3</v>
      </c>
      <c r="H2259">
        <v>1.4233972915370799E-2</v>
      </c>
      <c r="I2259">
        <v>0</v>
      </c>
      <c r="J2259">
        <v>800</v>
      </c>
      <c r="K2259">
        <v>1</v>
      </c>
      <c r="L2259">
        <v>345000</v>
      </c>
      <c r="M2259" t="b">
        <v>0</v>
      </c>
    </row>
    <row r="2260" spans="1:13">
      <c r="A2260" t="s">
        <v>1928</v>
      </c>
      <c r="B2260" t="s">
        <v>934</v>
      </c>
      <c r="C2260" t="s">
        <v>934</v>
      </c>
      <c r="D2260">
        <v>215</v>
      </c>
      <c r="E2260">
        <v>215</v>
      </c>
      <c r="F2260">
        <v>0.1391893975001319</v>
      </c>
      <c r="G2260">
        <v>6.9594698750064998E-3</v>
      </c>
      <c r="H2260">
        <v>3.4797349375032899E-2</v>
      </c>
      <c r="I2260">
        <v>0</v>
      </c>
      <c r="J2260">
        <v>150</v>
      </c>
      <c r="K2260">
        <v>1</v>
      </c>
      <c r="L2260">
        <v>154000</v>
      </c>
      <c r="M2260" t="b">
        <v>0</v>
      </c>
    </row>
    <row r="2261" spans="1:13">
      <c r="A2261" t="s">
        <v>1928</v>
      </c>
      <c r="B2261" t="s">
        <v>934</v>
      </c>
      <c r="C2261" t="s">
        <v>934</v>
      </c>
      <c r="D2261">
        <v>215</v>
      </c>
      <c r="E2261">
        <v>215</v>
      </c>
      <c r="F2261">
        <v>0.1338304246239452</v>
      </c>
      <c r="G2261">
        <v>6.6915212311972E-3</v>
      </c>
      <c r="H2261">
        <v>3.3457606155986301E-2</v>
      </c>
      <c r="I2261">
        <v>0</v>
      </c>
      <c r="J2261">
        <v>150</v>
      </c>
      <c r="K2261">
        <v>1</v>
      </c>
      <c r="L2261">
        <v>154000</v>
      </c>
      <c r="M2261" t="b">
        <v>0</v>
      </c>
    </row>
    <row r="2262" spans="1:13">
      <c r="A2262" t="s">
        <v>1928</v>
      </c>
      <c r="B2262" t="s">
        <v>934</v>
      </c>
      <c r="C2262" t="s">
        <v>934</v>
      </c>
      <c r="D2262">
        <v>215</v>
      </c>
      <c r="E2262">
        <v>215</v>
      </c>
      <c r="F2262">
        <v>6.5511867163545207E-2</v>
      </c>
      <c r="G2262">
        <v>3.2755933581772E-3</v>
      </c>
      <c r="H2262">
        <v>1.6377966790886302E-2</v>
      </c>
      <c r="I2262">
        <v>0</v>
      </c>
      <c r="J2262">
        <v>150</v>
      </c>
      <c r="K2262">
        <v>1</v>
      </c>
      <c r="L2262">
        <v>154000</v>
      </c>
      <c r="M2262" t="b">
        <v>0</v>
      </c>
    </row>
    <row r="2263" spans="1:13">
      <c r="A2263" t="s">
        <v>1928</v>
      </c>
      <c r="B2263" t="s">
        <v>934</v>
      </c>
      <c r="C2263" t="s">
        <v>934</v>
      </c>
      <c r="D2263">
        <v>215</v>
      </c>
      <c r="E2263">
        <v>215</v>
      </c>
      <c r="F2263">
        <v>6.8068546077195202E-2</v>
      </c>
      <c r="G2263">
        <v>3.4034273038597001E-3</v>
      </c>
      <c r="H2263">
        <v>1.7017136519298801E-2</v>
      </c>
      <c r="I2263">
        <v>0</v>
      </c>
      <c r="J2263">
        <v>150</v>
      </c>
      <c r="K2263">
        <v>1</v>
      </c>
      <c r="L2263">
        <v>154000</v>
      </c>
      <c r="M2263" t="b">
        <v>0</v>
      </c>
    </row>
    <row r="2264" spans="1:13">
      <c r="A2264" t="s">
        <v>1928</v>
      </c>
      <c r="B2264" t="s">
        <v>934</v>
      </c>
      <c r="C2264" t="s">
        <v>934</v>
      </c>
      <c r="D2264">
        <v>215</v>
      </c>
      <c r="E2264">
        <v>215</v>
      </c>
      <c r="F2264">
        <v>0.1286690076345938</v>
      </c>
      <c r="G2264">
        <v>6.4334503817295996E-3</v>
      </c>
      <c r="H2264">
        <v>3.21672519086484E-2</v>
      </c>
      <c r="I2264">
        <v>0</v>
      </c>
      <c r="J2264">
        <v>150</v>
      </c>
      <c r="K2264">
        <v>1</v>
      </c>
      <c r="L2264">
        <v>154000</v>
      </c>
      <c r="M2264" t="b">
        <v>0</v>
      </c>
    </row>
    <row r="2265" spans="1:13">
      <c r="A2265" t="s">
        <v>1928</v>
      </c>
      <c r="B2265" t="s">
        <v>934</v>
      </c>
      <c r="C2265" t="s">
        <v>934</v>
      </c>
      <c r="D2265">
        <v>215</v>
      </c>
      <c r="E2265">
        <v>215</v>
      </c>
      <c r="F2265">
        <v>0.13049553014475049</v>
      </c>
      <c r="G2265">
        <v>6.5247765072374998E-3</v>
      </c>
      <c r="H2265">
        <v>3.2623882536187601E-2</v>
      </c>
      <c r="I2265">
        <v>0</v>
      </c>
      <c r="J2265">
        <v>150</v>
      </c>
      <c r="K2265">
        <v>1</v>
      </c>
      <c r="L2265">
        <v>154000</v>
      </c>
      <c r="M2265" t="b">
        <v>0</v>
      </c>
    </row>
    <row r="2266" spans="1:13">
      <c r="A2266" t="s">
        <v>1414</v>
      </c>
      <c r="B2266" t="s">
        <v>813</v>
      </c>
      <c r="C2266" t="s">
        <v>813</v>
      </c>
      <c r="D2266">
        <v>94</v>
      </c>
      <c r="E2266">
        <v>94</v>
      </c>
      <c r="F2266">
        <v>3.3192347496171202</v>
      </c>
      <c r="G2266">
        <v>0.16596173748085599</v>
      </c>
      <c r="H2266">
        <v>0.82980868740427993</v>
      </c>
      <c r="I2266">
        <v>0</v>
      </c>
      <c r="J2266">
        <v>150</v>
      </c>
      <c r="K2266">
        <v>1</v>
      </c>
      <c r="L2266">
        <v>154000</v>
      </c>
      <c r="M2266" t="b">
        <v>0</v>
      </c>
    </row>
    <row r="2267" spans="1:13">
      <c r="A2267" t="s">
        <v>1246</v>
      </c>
      <c r="B2267" t="s">
        <v>813</v>
      </c>
      <c r="C2267" t="s">
        <v>721</v>
      </c>
      <c r="D2267">
        <v>94</v>
      </c>
      <c r="E2267">
        <v>2</v>
      </c>
      <c r="F2267">
        <v>1.0940429944039931</v>
      </c>
      <c r="G2267">
        <v>5.47021497201996E-2</v>
      </c>
      <c r="H2267">
        <v>0.27351074860099828</v>
      </c>
      <c r="I2267">
        <v>0</v>
      </c>
      <c r="J2267">
        <v>150</v>
      </c>
      <c r="K2267">
        <v>1</v>
      </c>
      <c r="L2267">
        <v>154000</v>
      </c>
      <c r="M2267" t="b">
        <v>0</v>
      </c>
    </row>
    <row r="2268" spans="1:13">
      <c r="A2268" t="s">
        <v>1414</v>
      </c>
      <c r="B2268" t="s">
        <v>813</v>
      </c>
      <c r="C2268" t="s">
        <v>813</v>
      </c>
      <c r="D2268">
        <v>94</v>
      </c>
      <c r="E2268">
        <v>94</v>
      </c>
      <c r="F2268">
        <v>0.28065093303387412</v>
      </c>
      <c r="G2268">
        <v>1.4032546651693701E-2</v>
      </c>
      <c r="H2268">
        <v>7.0162733258468502E-2</v>
      </c>
      <c r="I2268">
        <v>0</v>
      </c>
      <c r="J2268">
        <v>150</v>
      </c>
      <c r="K2268">
        <v>1</v>
      </c>
      <c r="L2268">
        <v>154000</v>
      </c>
      <c r="M2268" t="b">
        <v>0</v>
      </c>
    </row>
    <row r="2269" spans="1:13">
      <c r="A2269" t="s">
        <v>1149</v>
      </c>
      <c r="B2269" t="s">
        <v>722</v>
      </c>
      <c r="C2269" t="s">
        <v>722</v>
      </c>
      <c r="D2269">
        <v>3</v>
      </c>
      <c r="E2269">
        <v>3</v>
      </c>
      <c r="F2269">
        <v>4.1238645247579302E-2</v>
      </c>
      <c r="G2269">
        <v>2.0619322623789001E-3</v>
      </c>
      <c r="H2269">
        <v>1.0309661311894799E-2</v>
      </c>
      <c r="I2269">
        <v>0</v>
      </c>
      <c r="J2269">
        <v>150</v>
      </c>
      <c r="K2269">
        <v>1</v>
      </c>
      <c r="L2269">
        <v>154000</v>
      </c>
      <c r="M2269" t="b">
        <v>0</v>
      </c>
    </row>
    <row r="2270" spans="1:13">
      <c r="A2270" t="s">
        <v>1149</v>
      </c>
      <c r="B2270" t="s">
        <v>722</v>
      </c>
      <c r="C2270" t="s">
        <v>722</v>
      </c>
      <c r="D2270">
        <v>3</v>
      </c>
      <c r="E2270">
        <v>3</v>
      </c>
      <c r="F2270">
        <v>3.8555424585043997E-2</v>
      </c>
      <c r="G2270">
        <v>1.9277712292521999E-3</v>
      </c>
      <c r="H2270">
        <v>9.6388561462609993E-3</v>
      </c>
      <c r="I2270">
        <v>0</v>
      </c>
      <c r="J2270">
        <v>150</v>
      </c>
      <c r="K2270">
        <v>1</v>
      </c>
      <c r="L2270">
        <v>154000</v>
      </c>
      <c r="M2270" t="b">
        <v>0</v>
      </c>
    </row>
    <row r="2271" spans="1:13">
      <c r="A2271" t="s">
        <v>1149</v>
      </c>
      <c r="B2271" t="s">
        <v>722</v>
      </c>
      <c r="C2271" t="s">
        <v>722</v>
      </c>
      <c r="D2271">
        <v>3</v>
      </c>
      <c r="E2271">
        <v>3</v>
      </c>
      <c r="F2271">
        <v>6.6214637330274495E-2</v>
      </c>
      <c r="G2271">
        <v>3.3107318665137001E-3</v>
      </c>
      <c r="H2271">
        <v>1.6553659332568599E-2</v>
      </c>
      <c r="I2271">
        <v>0</v>
      </c>
      <c r="J2271">
        <v>150</v>
      </c>
      <c r="K2271">
        <v>1</v>
      </c>
      <c r="L2271">
        <v>154000</v>
      </c>
      <c r="M2271" t="b">
        <v>0</v>
      </c>
    </row>
    <row r="2272" spans="1:13">
      <c r="A2272" t="s">
        <v>1149</v>
      </c>
      <c r="B2272" t="s">
        <v>722</v>
      </c>
      <c r="C2272" t="s">
        <v>722</v>
      </c>
      <c r="D2272">
        <v>3</v>
      </c>
      <c r="E2272">
        <v>3</v>
      </c>
      <c r="F2272">
        <v>5.6350851931502799E-2</v>
      </c>
      <c r="G2272">
        <v>2.8175425965750998E-3</v>
      </c>
      <c r="H2272">
        <v>1.40877129828757E-2</v>
      </c>
      <c r="I2272">
        <v>0</v>
      </c>
      <c r="J2272">
        <v>150</v>
      </c>
      <c r="K2272">
        <v>1</v>
      </c>
      <c r="L2272">
        <v>154000</v>
      </c>
      <c r="M2272" t="b">
        <v>0</v>
      </c>
    </row>
    <row r="2273" spans="1:13">
      <c r="A2273" t="s">
        <v>1270</v>
      </c>
      <c r="B2273" t="s">
        <v>812</v>
      </c>
      <c r="C2273" t="s">
        <v>812</v>
      </c>
      <c r="D2273">
        <v>93</v>
      </c>
      <c r="E2273">
        <v>93</v>
      </c>
      <c r="F2273">
        <v>2.1525830784764399E-2</v>
      </c>
      <c r="G2273">
        <v>1.0762915392381999E-3</v>
      </c>
      <c r="H2273">
        <v>5.3814576961910996E-3</v>
      </c>
      <c r="I2273">
        <v>0</v>
      </c>
      <c r="J2273">
        <v>800</v>
      </c>
      <c r="K2273">
        <v>1</v>
      </c>
      <c r="L2273">
        <v>345000</v>
      </c>
      <c r="M2273" t="b">
        <v>0</v>
      </c>
    </row>
    <row r="2274" spans="1:13">
      <c r="A2274" t="s">
        <v>1270</v>
      </c>
      <c r="B2274" t="s">
        <v>812</v>
      </c>
      <c r="C2274" t="s">
        <v>812</v>
      </c>
      <c r="D2274">
        <v>93</v>
      </c>
      <c r="E2274">
        <v>93</v>
      </c>
      <c r="F2274">
        <v>2.8364272876896999E-2</v>
      </c>
      <c r="G2274">
        <v>1.4182136438447999E-3</v>
      </c>
      <c r="H2274">
        <v>7.0910682192242003E-3</v>
      </c>
      <c r="I2274">
        <v>0</v>
      </c>
      <c r="J2274">
        <v>800</v>
      </c>
      <c r="K2274">
        <v>1</v>
      </c>
      <c r="L2274">
        <v>345000</v>
      </c>
      <c r="M2274" t="b">
        <v>0</v>
      </c>
    </row>
    <row r="2275" spans="1:13">
      <c r="A2275" t="s">
        <v>1270</v>
      </c>
      <c r="B2275" t="s">
        <v>812</v>
      </c>
      <c r="C2275" t="s">
        <v>812</v>
      </c>
      <c r="D2275">
        <v>93</v>
      </c>
      <c r="E2275">
        <v>93</v>
      </c>
      <c r="F2275">
        <v>2.45088100552893E-2</v>
      </c>
      <c r="G2275">
        <v>1.2254405027643999E-3</v>
      </c>
      <c r="H2275">
        <v>6.1272025138222998E-3</v>
      </c>
      <c r="I2275">
        <v>0</v>
      </c>
      <c r="J2275">
        <v>800</v>
      </c>
      <c r="K2275">
        <v>1</v>
      </c>
      <c r="L2275">
        <v>345000</v>
      </c>
      <c r="M2275" t="b">
        <v>0</v>
      </c>
    </row>
    <row r="2276" spans="1:13">
      <c r="A2276" t="s">
        <v>1270</v>
      </c>
      <c r="B2276" t="s">
        <v>812</v>
      </c>
      <c r="C2276" t="s">
        <v>812</v>
      </c>
      <c r="D2276">
        <v>93</v>
      </c>
      <c r="E2276">
        <v>93</v>
      </c>
      <c r="F2276">
        <v>3.0676835626649201E-2</v>
      </c>
      <c r="G2276">
        <v>1.5338417813324E-3</v>
      </c>
      <c r="H2276">
        <v>7.6692089066623002E-3</v>
      </c>
      <c r="I2276">
        <v>0</v>
      </c>
      <c r="J2276">
        <v>800</v>
      </c>
      <c r="K2276">
        <v>1</v>
      </c>
      <c r="L2276">
        <v>345000</v>
      </c>
      <c r="M2276" t="b">
        <v>0</v>
      </c>
    </row>
    <row r="2277" spans="1:13">
      <c r="A2277" t="s">
        <v>1403</v>
      </c>
      <c r="B2277" t="s">
        <v>899</v>
      </c>
      <c r="C2277" t="s">
        <v>899</v>
      </c>
      <c r="D2277">
        <v>180</v>
      </c>
      <c r="E2277">
        <v>180</v>
      </c>
      <c r="F2277">
        <v>0.14029030435538059</v>
      </c>
      <c r="G2277">
        <v>7.0145152177689997E-3</v>
      </c>
      <c r="H2277">
        <v>3.5072576088845099E-2</v>
      </c>
      <c r="I2277">
        <v>0</v>
      </c>
      <c r="J2277">
        <v>800</v>
      </c>
      <c r="K2277">
        <v>1</v>
      </c>
      <c r="L2277">
        <v>345000</v>
      </c>
      <c r="M2277" t="b">
        <v>0</v>
      </c>
    </row>
    <row r="2278" spans="1:13">
      <c r="A2278" t="s">
        <v>1403</v>
      </c>
      <c r="B2278" t="s">
        <v>899</v>
      </c>
      <c r="C2278" t="s">
        <v>899</v>
      </c>
      <c r="D2278">
        <v>180</v>
      </c>
      <c r="E2278">
        <v>180</v>
      </c>
      <c r="F2278">
        <v>0.14813386215486771</v>
      </c>
      <c r="G2278">
        <v>7.4066931077433002E-3</v>
      </c>
      <c r="H2278">
        <v>3.7033465538716899E-2</v>
      </c>
      <c r="I2278">
        <v>0</v>
      </c>
      <c r="J2278">
        <v>800</v>
      </c>
      <c r="K2278">
        <v>1</v>
      </c>
      <c r="L2278">
        <v>345000</v>
      </c>
      <c r="M2278" t="b">
        <v>0</v>
      </c>
    </row>
    <row r="2279" spans="1:13">
      <c r="A2279" t="s">
        <v>1403</v>
      </c>
      <c r="B2279" t="s">
        <v>899</v>
      </c>
      <c r="C2279" t="s">
        <v>899</v>
      </c>
      <c r="D2279">
        <v>180</v>
      </c>
      <c r="E2279">
        <v>180</v>
      </c>
      <c r="F2279">
        <v>0.22852794757646111</v>
      </c>
      <c r="G2279">
        <v>1.1426397378823E-2</v>
      </c>
      <c r="H2279">
        <v>5.7131986894115201E-2</v>
      </c>
      <c r="I2279">
        <v>0</v>
      </c>
      <c r="J2279">
        <v>800</v>
      </c>
      <c r="K2279">
        <v>1</v>
      </c>
      <c r="L2279">
        <v>345000</v>
      </c>
      <c r="M2279" t="b">
        <v>0</v>
      </c>
    </row>
    <row r="2280" spans="1:13">
      <c r="A2280" t="s">
        <v>1403</v>
      </c>
      <c r="B2280" t="s">
        <v>899</v>
      </c>
      <c r="C2280" t="s">
        <v>899</v>
      </c>
      <c r="D2280">
        <v>180</v>
      </c>
      <c r="E2280">
        <v>180</v>
      </c>
      <c r="F2280">
        <v>0.211870724755508</v>
      </c>
      <c r="G2280">
        <v>1.0593536237775401E-2</v>
      </c>
      <c r="H2280">
        <v>5.2967681188877E-2</v>
      </c>
      <c r="I2280">
        <v>0</v>
      </c>
      <c r="J2280">
        <v>800</v>
      </c>
      <c r="K2280">
        <v>1</v>
      </c>
      <c r="L2280">
        <v>345000</v>
      </c>
      <c r="M2280" t="b">
        <v>0</v>
      </c>
    </row>
    <row r="2281" spans="1:13">
      <c r="A2281" t="s">
        <v>1403</v>
      </c>
      <c r="B2281" t="s">
        <v>899</v>
      </c>
      <c r="C2281" t="s">
        <v>899</v>
      </c>
      <c r="D2281">
        <v>180</v>
      </c>
      <c r="E2281">
        <v>180</v>
      </c>
      <c r="F2281">
        <v>6.3826051121670196E-2</v>
      </c>
      <c r="G2281">
        <v>3.1913025560835E-3</v>
      </c>
      <c r="H2281">
        <v>1.5956512780417501E-2</v>
      </c>
      <c r="I2281">
        <v>0</v>
      </c>
      <c r="J2281">
        <v>800</v>
      </c>
      <c r="K2281">
        <v>1</v>
      </c>
      <c r="L2281">
        <v>345000</v>
      </c>
      <c r="M2281" t="b">
        <v>0</v>
      </c>
    </row>
    <row r="2282" spans="1:13">
      <c r="A2282" t="s">
        <v>1403</v>
      </c>
      <c r="B2282" t="s">
        <v>899</v>
      </c>
      <c r="C2282" t="s">
        <v>899</v>
      </c>
      <c r="D2282">
        <v>180</v>
      </c>
      <c r="E2282">
        <v>180</v>
      </c>
      <c r="F2282">
        <v>6.14401083265083E-2</v>
      </c>
      <c r="G2282">
        <v>3.0720054163254E-3</v>
      </c>
      <c r="H2282">
        <v>1.5360027081627E-2</v>
      </c>
      <c r="I2282">
        <v>0</v>
      </c>
      <c r="J2282">
        <v>800</v>
      </c>
      <c r="K2282">
        <v>1</v>
      </c>
      <c r="L2282">
        <v>345000</v>
      </c>
      <c r="M2282" t="b">
        <v>0</v>
      </c>
    </row>
    <row r="2283" spans="1:13">
      <c r="A2283" t="s">
        <v>1403</v>
      </c>
      <c r="B2283" t="s">
        <v>899</v>
      </c>
      <c r="C2283" t="s">
        <v>899</v>
      </c>
      <c r="D2283">
        <v>180</v>
      </c>
      <c r="E2283">
        <v>180</v>
      </c>
      <c r="F2283">
        <v>8.3763993477712406E-2</v>
      </c>
      <c r="G2283">
        <v>4.1881996738856002E-3</v>
      </c>
      <c r="H2283">
        <v>2.0940998369428102E-2</v>
      </c>
      <c r="I2283">
        <v>0</v>
      </c>
      <c r="J2283">
        <v>800</v>
      </c>
      <c r="K2283">
        <v>1</v>
      </c>
      <c r="L2283">
        <v>345000</v>
      </c>
      <c r="M2283" t="b">
        <v>0</v>
      </c>
    </row>
    <row r="2284" spans="1:13">
      <c r="A2284" t="s">
        <v>1403</v>
      </c>
      <c r="B2284" t="s">
        <v>899</v>
      </c>
      <c r="C2284" t="s">
        <v>899</v>
      </c>
      <c r="D2284">
        <v>180</v>
      </c>
      <c r="E2284">
        <v>180</v>
      </c>
      <c r="F2284">
        <v>8.2859072536213302E-2</v>
      </c>
      <c r="G2284">
        <v>4.1429536268106004E-3</v>
      </c>
      <c r="H2284">
        <v>2.0714768134053301E-2</v>
      </c>
      <c r="I2284">
        <v>0</v>
      </c>
      <c r="J2284">
        <v>800</v>
      </c>
      <c r="K2284">
        <v>1</v>
      </c>
      <c r="L2284">
        <v>345000</v>
      </c>
      <c r="M2284" t="b">
        <v>0</v>
      </c>
    </row>
    <row r="2285" spans="1:13">
      <c r="A2285" t="s">
        <v>1403</v>
      </c>
      <c r="B2285" t="s">
        <v>899</v>
      </c>
      <c r="C2285" t="s">
        <v>899</v>
      </c>
      <c r="D2285">
        <v>180</v>
      </c>
      <c r="E2285">
        <v>180</v>
      </c>
      <c r="F2285">
        <v>8.4388336710535E-2</v>
      </c>
      <c r="G2285">
        <v>4.2194168355267E-3</v>
      </c>
      <c r="H2285">
        <v>2.1097084177633701E-2</v>
      </c>
      <c r="I2285">
        <v>0</v>
      </c>
      <c r="J2285">
        <v>800</v>
      </c>
      <c r="K2285">
        <v>1</v>
      </c>
      <c r="L2285">
        <v>345000</v>
      </c>
      <c r="M2285" t="b">
        <v>0</v>
      </c>
    </row>
    <row r="2286" spans="1:13">
      <c r="A2286" t="s">
        <v>1403</v>
      </c>
      <c r="B2286" t="s">
        <v>899</v>
      </c>
      <c r="C2286" t="s">
        <v>899</v>
      </c>
      <c r="D2286">
        <v>180</v>
      </c>
      <c r="E2286">
        <v>180</v>
      </c>
      <c r="F2286">
        <v>8.3801023000571295E-2</v>
      </c>
      <c r="G2286">
        <v>4.1900511500285002E-3</v>
      </c>
      <c r="H2286">
        <v>2.09502557501428E-2</v>
      </c>
      <c r="I2286">
        <v>0</v>
      </c>
      <c r="J2286">
        <v>800</v>
      </c>
      <c r="K2286">
        <v>1</v>
      </c>
      <c r="L2286">
        <v>345000</v>
      </c>
      <c r="M2286" t="b">
        <v>0</v>
      </c>
    </row>
    <row r="2287" spans="1:13">
      <c r="A2287" t="s">
        <v>1403</v>
      </c>
      <c r="B2287" t="s">
        <v>899</v>
      </c>
      <c r="C2287" t="s">
        <v>899</v>
      </c>
      <c r="D2287">
        <v>180</v>
      </c>
      <c r="E2287">
        <v>180</v>
      </c>
      <c r="F2287">
        <v>8.4428719714575495E-2</v>
      </c>
      <c r="G2287">
        <v>4.2214359857287E-3</v>
      </c>
      <c r="H2287">
        <v>2.1107179928643801E-2</v>
      </c>
      <c r="I2287">
        <v>0</v>
      </c>
      <c r="J2287">
        <v>800</v>
      </c>
      <c r="K2287">
        <v>1</v>
      </c>
      <c r="L2287">
        <v>345000</v>
      </c>
      <c r="M2287" t="b">
        <v>0</v>
      </c>
    </row>
    <row r="2288" spans="1:13">
      <c r="A2288" t="s">
        <v>1403</v>
      </c>
      <c r="B2288" t="s">
        <v>899</v>
      </c>
      <c r="C2288" t="s">
        <v>899</v>
      </c>
      <c r="D2288">
        <v>180</v>
      </c>
      <c r="E2288">
        <v>180</v>
      </c>
      <c r="F2288">
        <v>8.2325386545404305E-2</v>
      </c>
      <c r="G2288">
        <v>4.1162693272702002E-3</v>
      </c>
      <c r="H2288">
        <v>2.0581346636351E-2</v>
      </c>
      <c r="I2288">
        <v>0</v>
      </c>
      <c r="J2288">
        <v>800</v>
      </c>
      <c r="K2288">
        <v>1</v>
      </c>
      <c r="L2288">
        <v>345000</v>
      </c>
      <c r="M2288" t="b">
        <v>0</v>
      </c>
    </row>
    <row r="2289" spans="1:13">
      <c r="A2289" t="s">
        <v>1403</v>
      </c>
      <c r="B2289" t="s">
        <v>899</v>
      </c>
      <c r="C2289" t="s">
        <v>899</v>
      </c>
      <c r="D2289">
        <v>180</v>
      </c>
      <c r="E2289">
        <v>180</v>
      </c>
      <c r="F2289">
        <v>0.12901943368109209</v>
      </c>
      <c r="G2289">
        <v>6.4509716840546001E-3</v>
      </c>
      <c r="H2289">
        <v>3.2254858420273001E-2</v>
      </c>
      <c r="I2289">
        <v>0</v>
      </c>
      <c r="J2289">
        <v>3500</v>
      </c>
      <c r="K2289">
        <v>1</v>
      </c>
      <c r="L2289">
        <v>765000</v>
      </c>
      <c r="M2289" t="b">
        <v>0</v>
      </c>
    </row>
    <row r="2290" spans="1:13">
      <c r="A2290" t="s">
        <v>1403</v>
      </c>
      <c r="B2290" t="s">
        <v>899</v>
      </c>
      <c r="C2290" t="s">
        <v>899</v>
      </c>
      <c r="D2290">
        <v>180</v>
      </c>
      <c r="E2290">
        <v>180</v>
      </c>
      <c r="F2290">
        <v>0.11080264845787879</v>
      </c>
      <c r="G2290">
        <v>5.5401324228939001E-3</v>
      </c>
      <c r="H2290">
        <v>2.7700662114469699E-2</v>
      </c>
      <c r="I2290">
        <v>0</v>
      </c>
      <c r="J2290">
        <v>3500</v>
      </c>
      <c r="K2290">
        <v>1</v>
      </c>
      <c r="L2290">
        <v>765000</v>
      </c>
      <c r="M2290" t="b">
        <v>0</v>
      </c>
    </row>
    <row r="2291" spans="1:13">
      <c r="A2291" t="s">
        <v>1929</v>
      </c>
      <c r="B2291" t="s">
        <v>901</v>
      </c>
      <c r="C2291" t="s">
        <v>901</v>
      </c>
      <c r="D2291">
        <v>182</v>
      </c>
      <c r="E2291">
        <v>182</v>
      </c>
      <c r="F2291">
        <v>4.7838307341966403E-2</v>
      </c>
      <c r="G2291">
        <v>2.3919153670983002E-3</v>
      </c>
      <c r="H2291">
        <v>1.1959576835491601E-2</v>
      </c>
      <c r="I2291">
        <v>0</v>
      </c>
      <c r="J2291">
        <v>150</v>
      </c>
      <c r="K2291">
        <v>1</v>
      </c>
      <c r="L2291">
        <v>154000</v>
      </c>
      <c r="M2291" t="b">
        <v>0</v>
      </c>
    </row>
    <row r="2292" spans="1:13">
      <c r="A2292" t="s">
        <v>1929</v>
      </c>
      <c r="B2292" t="s">
        <v>901</v>
      </c>
      <c r="C2292" t="s">
        <v>901</v>
      </c>
      <c r="D2292">
        <v>182</v>
      </c>
      <c r="E2292">
        <v>182</v>
      </c>
      <c r="F2292">
        <v>5.12408822788444E-2</v>
      </c>
      <c r="G2292">
        <v>2.5620441139422002E-3</v>
      </c>
      <c r="H2292">
        <v>1.28102205697111E-2</v>
      </c>
      <c r="I2292">
        <v>0</v>
      </c>
      <c r="J2292">
        <v>150</v>
      </c>
      <c r="K2292">
        <v>1</v>
      </c>
      <c r="L2292">
        <v>154000</v>
      </c>
      <c r="M2292" t="b">
        <v>0</v>
      </c>
    </row>
    <row r="2293" spans="1:13">
      <c r="A2293" t="s">
        <v>1929</v>
      </c>
      <c r="B2293" t="s">
        <v>901</v>
      </c>
      <c r="C2293" t="s">
        <v>901</v>
      </c>
      <c r="D2293">
        <v>182</v>
      </c>
      <c r="E2293">
        <v>182</v>
      </c>
      <c r="F2293">
        <v>5.66017135621949E-2</v>
      </c>
      <c r="G2293">
        <v>2.8300856781096999E-3</v>
      </c>
      <c r="H2293">
        <v>1.4150428390548701E-2</v>
      </c>
      <c r="I2293">
        <v>0</v>
      </c>
      <c r="J2293">
        <v>150</v>
      </c>
      <c r="K2293">
        <v>1</v>
      </c>
      <c r="L2293">
        <v>154000</v>
      </c>
      <c r="M2293" t="b">
        <v>0</v>
      </c>
    </row>
    <row r="2294" spans="1:13">
      <c r="A2294" t="s">
        <v>1929</v>
      </c>
      <c r="B2294" t="s">
        <v>901</v>
      </c>
      <c r="C2294" t="s">
        <v>901</v>
      </c>
      <c r="D2294">
        <v>182</v>
      </c>
      <c r="E2294">
        <v>182</v>
      </c>
      <c r="F2294">
        <v>6.4607401953946E-2</v>
      </c>
      <c r="G2294">
        <v>3.2303700976973001E-3</v>
      </c>
      <c r="H2294">
        <v>1.61518504884865E-2</v>
      </c>
      <c r="I2294">
        <v>0</v>
      </c>
      <c r="J2294">
        <v>150</v>
      </c>
      <c r="K2294">
        <v>1</v>
      </c>
      <c r="L2294">
        <v>154000</v>
      </c>
      <c r="M2294" t="b">
        <v>0</v>
      </c>
    </row>
    <row r="2295" spans="1:13">
      <c r="A2295" t="s">
        <v>1406</v>
      </c>
      <c r="B2295" t="s">
        <v>903</v>
      </c>
      <c r="C2295" t="s">
        <v>903</v>
      </c>
      <c r="D2295">
        <v>184</v>
      </c>
      <c r="E2295">
        <v>184</v>
      </c>
      <c r="F2295">
        <v>2.0809885132585602</v>
      </c>
      <c r="G2295">
        <v>0.10404942566292789</v>
      </c>
      <c r="H2295">
        <v>0.52024712831463993</v>
      </c>
      <c r="I2295">
        <v>0</v>
      </c>
      <c r="J2295">
        <v>150</v>
      </c>
      <c r="K2295">
        <v>1</v>
      </c>
      <c r="L2295">
        <v>154000</v>
      </c>
      <c r="M2295" t="b">
        <v>0</v>
      </c>
    </row>
    <row r="2296" spans="1:13">
      <c r="A2296" t="s">
        <v>1406</v>
      </c>
      <c r="B2296" t="s">
        <v>903</v>
      </c>
      <c r="C2296" t="s">
        <v>903</v>
      </c>
      <c r="D2296">
        <v>184</v>
      </c>
      <c r="E2296">
        <v>184</v>
      </c>
      <c r="F2296">
        <v>5.8165763478234399E-2</v>
      </c>
      <c r="G2296">
        <v>2.9082881739116999E-3</v>
      </c>
      <c r="H2296">
        <v>1.45414408695586E-2</v>
      </c>
      <c r="I2296">
        <v>0</v>
      </c>
      <c r="J2296">
        <v>150</v>
      </c>
      <c r="K2296">
        <v>1</v>
      </c>
      <c r="L2296">
        <v>154000</v>
      </c>
      <c r="M2296" t="b">
        <v>0</v>
      </c>
    </row>
    <row r="2297" spans="1:13">
      <c r="A2297" t="s">
        <v>1406</v>
      </c>
      <c r="B2297" t="s">
        <v>903</v>
      </c>
      <c r="C2297" t="s">
        <v>903</v>
      </c>
      <c r="D2297">
        <v>184</v>
      </c>
      <c r="E2297">
        <v>184</v>
      </c>
      <c r="F2297">
        <v>5.0053710633313202E-2</v>
      </c>
      <c r="G2297">
        <v>2.5026855316656002E-3</v>
      </c>
      <c r="H2297">
        <v>1.25134276583283E-2</v>
      </c>
      <c r="I2297">
        <v>0</v>
      </c>
      <c r="J2297">
        <v>150</v>
      </c>
      <c r="K2297">
        <v>1</v>
      </c>
      <c r="L2297">
        <v>154000</v>
      </c>
      <c r="M2297" t="b">
        <v>0</v>
      </c>
    </row>
    <row r="2298" spans="1:13">
      <c r="A2298" t="s">
        <v>1405</v>
      </c>
      <c r="B2298" t="s">
        <v>902</v>
      </c>
      <c r="C2298" t="s">
        <v>902</v>
      </c>
      <c r="D2298">
        <v>183</v>
      </c>
      <c r="E2298">
        <v>183</v>
      </c>
      <c r="F2298">
        <v>0.40155900466815642</v>
      </c>
      <c r="G2298">
        <v>2.0077950233407801E-2</v>
      </c>
      <c r="H2298">
        <v>0.1003897511670391</v>
      </c>
      <c r="I2298">
        <v>0</v>
      </c>
      <c r="J2298">
        <v>150</v>
      </c>
      <c r="K2298">
        <v>1</v>
      </c>
      <c r="L2298">
        <v>154000</v>
      </c>
      <c r="M2298" t="b">
        <v>0</v>
      </c>
    </row>
    <row r="2299" spans="1:13">
      <c r="A2299" t="s">
        <v>1405</v>
      </c>
      <c r="B2299" t="s">
        <v>902</v>
      </c>
      <c r="C2299" t="s">
        <v>902</v>
      </c>
      <c r="D2299">
        <v>183</v>
      </c>
      <c r="E2299">
        <v>183</v>
      </c>
      <c r="F2299">
        <v>2.52076210022413E-2</v>
      </c>
      <c r="G2299">
        <v>1.2603810501119999E-3</v>
      </c>
      <c r="H2299">
        <v>6.3019052505602999E-3</v>
      </c>
      <c r="I2299">
        <v>0</v>
      </c>
      <c r="J2299">
        <v>150</v>
      </c>
      <c r="K2299">
        <v>1</v>
      </c>
      <c r="L2299">
        <v>154000</v>
      </c>
      <c r="M2299" t="b">
        <v>0</v>
      </c>
    </row>
    <row r="2300" spans="1:13">
      <c r="A2300" t="s">
        <v>1405</v>
      </c>
      <c r="B2300" t="s">
        <v>902</v>
      </c>
      <c r="C2300" t="s">
        <v>902</v>
      </c>
      <c r="D2300">
        <v>183</v>
      </c>
      <c r="E2300">
        <v>183</v>
      </c>
      <c r="F2300">
        <v>1.89735660905129E-2</v>
      </c>
      <c r="G2300">
        <v>9.4867830452560005E-4</v>
      </c>
      <c r="H2300">
        <v>4.7433915226281998E-3</v>
      </c>
      <c r="I2300">
        <v>0</v>
      </c>
      <c r="J2300">
        <v>150</v>
      </c>
      <c r="K2300">
        <v>1</v>
      </c>
      <c r="L2300">
        <v>154000</v>
      </c>
      <c r="M2300" t="b">
        <v>0</v>
      </c>
    </row>
    <row r="2301" spans="1:13">
      <c r="A2301" t="s">
        <v>1405</v>
      </c>
      <c r="B2301" t="s">
        <v>902</v>
      </c>
      <c r="C2301" t="s">
        <v>902</v>
      </c>
      <c r="D2301">
        <v>183</v>
      </c>
      <c r="E2301">
        <v>183</v>
      </c>
      <c r="F2301">
        <v>1.9345424438666901E-2</v>
      </c>
      <c r="G2301">
        <v>9.6727122193329999E-4</v>
      </c>
      <c r="H2301">
        <v>4.8363561096667002E-3</v>
      </c>
      <c r="I2301">
        <v>0</v>
      </c>
      <c r="J2301">
        <v>150</v>
      </c>
      <c r="K2301">
        <v>1</v>
      </c>
      <c r="L2301">
        <v>154000</v>
      </c>
      <c r="M2301" t="b">
        <v>0</v>
      </c>
    </row>
    <row r="2302" spans="1:13">
      <c r="A2302" t="s">
        <v>1405</v>
      </c>
      <c r="B2302" t="s">
        <v>902</v>
      </c>
      <c r="C2302" t="s">
        <v>902</v>
      </c>
      <c r="D2302">
        <v>183</v>
      </c>
      <c r="E2302">
        <v>183</v>
      </c>
      <c r="F2302">
        <v>2.1526612031142901E-2</v>
      </c>
      <c r="G2302">
        <v>1.0763306015571E-3</v>
      </c>
      <c r="H2302">
        <v>5.3816530077857002E-3</v>
      </c>
      <c r="I2302">
        <v>0</v>
      </c>
      <c r="J2302">
        <v>150</v>
      </c>
      <c r="K2302">
        <v>1</v>
      </c>
      <c r="L2302">
        <v>154000</v>
      </c>
      <c r="M2302" t="b">
        <v>0</v>
      </c>
    </row>
    <row r="2303" spans="1:13">
      <c r="A2303" t="s">
        <v>1405</v>
      </c>
      <c r="B2303" t="s">
        <v>902</v>
      </c>
      <c r="C2303" t="s">
        <v>902</v>
      </c>
      <c r="D2303">
        <v>183</v>
      </c>
      <c r="E2303">
        <v>183</v>
      </c>
      <c r="F2303">
        <v>2.3460185411779699E-2</v>
      </c>
      <c r="G2303">
        <v>1.1730092705889001E-3</v>
      </c>
      <c r="H2303">
        <v>5.8650463529449004E-3</v>
      </c>
      <c r="I2303">
        <v>0</v>
      </c>
      <c r="J2303">
        <v>150</v>
      </c>
      <c r="K2303">
        <v>1</v>
      </c>
      <c r="L2303">
        <v>154000</v>
      </c>
      <c r="M2303" t="b">
        <v>0</v>
      </c>
    </row>
    <row r="2304" spans="1:13">
      <c r="A2304" t="s">
        <v>1347</v>
      </c>
      <c r="B2304" t="s">
        <v>835</v>
      </c>
      <c r="C2304" t="s">
        <v>835</v>
      </c>
      <c r="D2304">
        <v>116</v>
      </c>
      <c r="E2304">
        <v>116</v>
      </c>
      <c r="F2304">
        <v>4.2890298007246599E-2</v>
      </c>
      <c r="G2304">
        <v>2.1445149003623E-3</v>
      </c>
      <c r="H2304">
        <v>1.07225745018116E-2</v>
      </c>
      <c r="I2304">
        <v>0</v>
      </c>
      <c r="J2304">
        <v>150</v>
      </c>
      <c r="K2304">
        <v>1</v>
      </c>
      <c r="L2304">
        <v>154000</v>
      </c>
      <c r="M2304" t="b">
        <v>0</v>
      </c>
    </row>
    <row r="2305" spans="1:13">
      <c r="A2305" t="s">
        <v>1347</v>
      </c>
      <c r="B2305" t="s">
        <v>835</v>
      </c>
      <c r="C2305" t="s">
        <v>835</v>
      </c>
      <c r="D2305">
        <v>116</v>
      </c>
      <c r="E2305">
        <v>116</v>
      </c>
      <c r="F2305">
        <v>5.1250623282668703E-2</v>
      </c>
      <c r="G2305">
        <v>2.5625311641333999E-3</v>
      </c>
      <c r="H2305">
        <v>1.2812655820667099E-2</v>
      </c>
      <c r="I2305">
        <v>0</v>
      </c>
      <c r="J2305">
        <v>150</v>
      </c>
      <c r="K2305">
        <v>1</v>
      </c>
      <c r="L2305">
        <v>154000</v>
      </c>
      <c r="M2305" t="b">
        <v>0</v>
      </c>
    </row>
    <row r="2306" spans="1:13">
      <c r="A2306" t="s">
        <v>1347</v>
      </c>
      <c r="B2306" t="s">
        <v>835</v>
      </c>
      <c r="C2306" t="s">
        <v>835</v>
      </c>
      <c r="D2306">
        <v>116</v>
      </c>
      <c r="E2306">
        <v>116</v>
      </c>
      <c r="F2306">
        <v>0.34555007070393451</v>
      </c>
      <c r="G2306">
        <v>1.7277503535196699E-2</v>
      </c>
      <c r="H2306">
        <v>8.6387517675983599E-2</v>
      </c>
      <c r="I2306">
        <v>0</v>
      </c>
      <c r="J2306">
        <v>150</v>
      </c>
      <c r="K2306">
        <v>1</v>
      </c>
      <c r="L2306">
        <v>154000</v>
      </c>
      <c r="M2306" t="b">
        <v>0</v>
      </c>
    </row>
    <row r="2307" spans="1:13">
      <c r="A2307" t="s">
        <v>1347</v>
      </c>
      <c r="B2307" t="s">
        <v>835</v>
      </c>
      <c r="C2307" t="s">
        <v>835</v>
      </c>
      <c r="D2307">
        <v>116</v>
      </c>
      <c r="E2307">
        <v>116</v>
      </c>
      <c r="F2307">
        <v>0.33120135972900427</v>
      </c>
      <c r="G2307">
        <v>1.6560067986450201E-2</v>
      </c>
      <c r="H2307">
        <v>8.2800339932250999E-2</v>
      </c>
      <c r="I2307">
        <v>0</v>
      </c>
      <c r="J2307">
        <v>150</v>
      </c>
      <c r="K2307">
        <v>1</v>
      </c>
      <c r="L2307">
        <v>154000</v>
      </c>
      <c r="M2307" t="b">
        <v>0</v>
      </c>
    </row>
    <row r="2308" spans="1:13">
      <c r="A2308" t="s">
        <v>1352</v>
      </c>
      <c r="B2308" t="s">
        <v>723</v>
      </c>
      <c r="C2308" t="s">
        <v>723</v>
      </c>
      <c r="D2308">
        <v>4</v>
      </c>
      <c r="E2308">
        <v>4</v>
      </c>
      <c r="F2308">
        <v>5.8553750023171274</v>
      </c>
      <c r="G2308">
        <v>0.29276875011585629</v>
      </c>
      <c r="H2308">
        <v>1.4638437505792821</v>
      </c>
      <c r="I2308">
        <v>0</v>
      </c>
      <c r="J2308">
        <v>150</v>
      </c>
      <c r="K2308">
        <v>1</v>
      </c>
      <c r="L2308">
        <v>154000</v>
      </c>
      <c r="M2308" t="b">
        <v>0</v>
      </c>
    </row>
    <row r="2309" spans="1:13">
      <c r="A2309" t="s">
        <v>1866</v>
      </c>
      <c r="B2309" t="s">
        <v>995</v>
      </c>
      <c r="C2309" t="s">
        <v>995</v>
      </c>
      <c r="D2309">
        <v>276</v>
      </c>
      <c r="E2309">
        <v>276</v>
      </c>
      <c r="F2309">
        <v>3.9893208518913599E-2</v>
      </c>
      <c r="G2309">
        <v>1.9946604259456001E-3</v>
      </c>
      <c r="H2309">
        <v>9.9733021297283998E-3</v>
      </c>
      <c r="I2309">
        <v>0</v>
      </c>
      <c r="J2309">
        <v>150</v>
      </c>
      <c r="K2309">
        <v>1</v>
      </c>
      <c r="L2309">
        <v>154000</v>
      </c>
      <c r="M2309" t="b">
        <v>0</v>
      </c>
    </row>
    <row r="2310" spans="1:13">
      <c r="A2310" t="s">
        <v>1866</v>
      </c>
      <c r="B2310" t="s">
        <v>995</v>
      </c>
      <c r="C2310" t="s">
        <v>995</v>
      </c>
      <c r="D2310">
        <v>276</v>
      </c>
      <c r="E2310">
        <v>276</v>
      </c>
      <c r="F2310">
        <v>3.77378860357322E-2</v>
      </c>
      <c r="G2310">
        <v>1.8868943017865999E-3</v>
      </c>
      <c r="H2310">
        <v>9.4344715089329997E-3</v>
      </c>
      <c r="I2310">
        <v>0</v>
      </c>
      <c r="J2310">
        <v>150</v>
      </c>
      <c r="K2310">
        <v>1</v>
      </c>
      <c r="L2310">
        <v>154000</v>
      </c>
      <c r="M2310" t="b">
        <v>0</v>
      </c>
    </row>
    <row r="2311" spans="1:13">
      <c r="A2311" t="s">
        <v>1866</v>
      </c>
      <c r="B2311" t="s">
        <v>995</v>
      </c>
      <c r="C2311" t="s">
        <v>995</v>
      </c>
      <c r="D2311">
        <v>276</v>
      </c>
      <c r="E2311">
        <v>276</v>
      </c>
      <c r="F2311">
        <v>2.78442344466001E-2</v>
      </c>
      <c r="G2311">
        <v>1.39221172233E-3</v>
      </c>
      <c r="H2311">
        <v>6.9610586116499997E-3</v>
      </c>
      <c r="I2311">
        <v>0</v>
      </c>
      <c r="J2311">
        <v>150</v>
      </c>
      <c r="K2311">
        <v>1</v>
      </c>
      <c r="L2311">
        <v>154000</v>
      </c>
      <c r="M2311" t="b">
        <v>0</v>
      </c>
    </row>
    <row r="2312" spans="1:13">
      <c r="A2312" t="s">
        <v>1866</v>
      </c>
      <c r="B2312" t="s">
        <v>995</v>
      </c>
      <c r="C2312" t="s">
        <v>995</v>
      </c>
      <c r="D2312">
        <v>276</v>
      </c>
      <c r="E2312">
        <v>276</v>
      </c>
      <c r="F2312">
        <v>3.8341940318767399E-2</v>
      </c>
      <c r="G2312">
        <v>1.9170970159382999E-3</v>
      </c>
      <c r="H2312">
        <v>9.5854850796917995E-3</v>
      </c>
      <c r="I2312">
        <v>0</v>
      </c>
      <c r="J2312">
        <v>150</v>
      </c>
      <c r="K2312">
        <v>1</v>
      </c>
      <c r="L2312">
        <v>154000</v>
      </c>
      <c r="M2312" t="b">
        <v>0</v>
      </c>
    </row>
    <row r="2313" spans="1:13">
      <c r="A2313" t="s">
        <v>1866</v>
      </c>
      <c r="B2313" t="s">
        <v>995</v>
      </c>
      <c r="C2313" t="s">
        <v>995</v>
      </c>
      <c r="D2313">
        <v>276</v>
      </c>
      <c r="E2313">
        <v>276</v>
      </c>
      <c r="F2313">
        <v>3.6078521089444197E-2</v>
      </c>
      <c r="G2313">
        <v>1.8039260544721999E-3</v>
      </c>
      <c r="H2313">
        <v>9.0196302723610008E-3</v>
      </c>
      <c r="I2313">
        <v>0</v>
      </c>
      <c r="J2313">
        <v>150</v>
      </c>
      <c r="K2313">
        <v>1</v>
      </c>
      <c r="L2313">
        <v>154000</v>
      </c>
      <c r="M2313" t="b">
        <v>0</v>
      </c>
    </row>
    <row r="2314" spans="1:13">
      <c r="A2314" t="s">
        <v>1866</v>
      </c>
      <c r="B2314" t="s">
        <v>995</v>
      </c>
      <c r="C2314" t="s">
        <v>995</v>
      </c>
      <c r="D2314">
        <v>276</v>
      </c>
      <c r="E2314">
        <v>276</v>
      </c>
      <c r="F2314">
        <v>0.20853344388722519</v>
      </c>
      <c r="G2314">
        <v>1.04266721943612E-2</v>
      </c>
      <c r="H2314">
        <v>5.2133360971806299E-2</v>
      </c>
      <c r="I2314">
        <v>0</v>
      </c>
      <c r="J2314">
        <v>150</v>
      </c>
      <c r="K2314">
        <v>1</v>
      </c>
      <c r="L2314">
        <v>154000</v>
      </c>
      <c r="M2314" t="b">
        <v>0</v>
      </c>
    </row>
    <row r="2315" spans="1:13">
      <c r="A2315" t="s">
        <v>1866</v>
      </c>
      <c r="B2315" t="s">
        <v>995</v>
      </c>
      <c r="C2315" t="s">
        <v>995</v>
      </c>
      <c r="D2315">
        <v>276</v>
      </c>
      <c r="E2315">
        <v>276</v>
      </c>
      <c r="F2315">
        <v>2.64192172767048E-2</v>
      </c>
      <c r="G2315">
        <v>1.3209608638351999E-3</v>
      </c>
      <c r="H2315">
        <v>6.6048043191761999E-3</v>
      </c>
      <c r="I2315">
        <v>0</v>
      </c>
      <c r="J2315">
        <v>150</v>
      </c>
      <c r="K2315">
        <v>1</v>
      </c>
      <c r="L2315">
        <v>154000</v>
      </c>
      <c r="M2315" t="b">
        <v>0</v>
      </c>
    </row>
    <row r="2316" spans="1:13">
      <c r="A2316" t="s">
        <v>1263</v>
      </c>
      <c r="B2316" t="s">
        <v>735</v>
      </c>
      <c r="C2316" t="s">
        <v>735</v>
      </c>
      <c r="D2316">
        <v>16</v>
      </c>
      <c r="E2316">
        <v>16</v>
      </c>
      <c r="F2316">
        <v>0.1899326264237077</v>
      </c>
      <c r="G2316">
        <v>9.4966313211853007E-3</v>
      </c>
      <c r="H2316">
        <v>4.7483156605926898E-2</v>
      </c>
      <c r="I2316">
        <v>0</v>
      </c>
      <c r="J2316">
        <v>800</v>
      </c>
      <c r="K2316">
        <v>1</v>
      </c>
      <c r="L2316">
        <v>345000</v>
      </c>
      <c r="M2316" t="b">
        <v>0</v>
      </c>
    </row>
    <row r="2317" spans="1:13">
      <c r="A2317" t="s">
        <v>1263</v>
      </c>
      <c r="B2317" t="s">
        <v>735</v>
      </c>
      <c r="C2317" t="s">
        <v>735</v>
      </c>
      <c r="D2317">
        <v>16</v>
      </c>
      <c r="E2317">
        <v>16</v>
      </c>
      <c r="F2317">
        <v>0.17755115328293891</v>
      </c>
      <c r="G2317">
        <v>8.8775576641469001E-3</v>
      </c>
      <c r="H2317">
        <v>4.43877883207347E-2</v>
      </c>
      <c r="I2317">
        <v>0</v>
      </c>
      <c r="J2317">
        <v>800</v>
      </c>
      <c r="K2317">
        <v>1</v>
      </c>
      <c r="L2317">
        <v>345000</v>
      </c>
      <c r="M2317" t="b">
        <v>0</v>
      </c>
    </row>
    <row r="2318" spans="1:13">
      <c r="A2318" t="s">
        <v>1348</v>
      </c>
      <c r="B2318" t="s">
        <v>734</v>
      </c>
      <c r="C2318" t="s">
        <v>734</v>
      </c>
      <c r="D2318">
        <v>15</v>
      </c>
      <c r="E2318">
        <v>15</v>
      </c>
      <c r="F2318">
        <v>4.5845233387145599E-2</v>
      </c>
      <c r="G2318">
        <v>2.2922616693572002E-3</v>
      </c>
      <c r="H2318">
        <v>1.14613083467864E-2</v>
      </c>
      <c r="I2318">
        <v>0</v>
      </c>
      <c r="J2318">
        <v>150</v>
      </c>
      <c r="K2318">
        <v>1</v>
      </c>
      <c r="L2318">
        <v>154000</v>
      </c>
      <c r="M2318" t="b">
        <v>0</v>
      </c>
    </row>
    <row r="2319" spans="1:13">
      <c r="A2319" t="s">
        <v>1348</v>
      </c>
      <c r="B2319" t="s">
        <v>734</v>
      </c>
      <c r="C2319" t="s">
        <v>734</v>
      </c>
      <c r="D2319">
        <v>15</v>
      </c>
      <c r="E2319">
        <v>15</v>
      </c>
      <c r="F2319">
        <v>4.9161933838191098E-2</v>
      </c>
      <c r="G2319">
        <v>2.4580966919095001E-3</v>
      </c>
      <c r="H2319">
        <v>1.22904834595477E-2</v>
      </c>
      <c r="I2319">
        <v>0</v>
      </c>
      <c r="J2319">
        <v>150</v>
      </c>
      <c r="K2319">
        <v>1</v>
      </c>
      <c r="L2319">
        <v>154000</v>
      </c>
      <c r="M2319" t="b">
        <v>0</v>
      </c>
    </row>
    <row r="2320" spans="1:13">
      <c r="A2320" t="s">
        <v>1348</v>
      </c>
      <c r="B2320" t="s">
        <v>734</v>
      </c>
      <c r="C2320" t="s">
        <v>734</v>
      </c>
      <c r="D2320">
        <v>15</v>
      </c>
      <c r="E2320">
        <v>15</v>
      </c>
      <c r="F2320">
        <v>4.6072036594894603E-2</v>
      </c>
      <c r="G2320">
        <v>2.3036018297447002E-3</v>
      </c>
      <c r="H2320">
        <v>1.15180091487236E-2</v>
      </c>
      <c r="I2320">
        <v>0</v>
      </c>
      <c r="J2320">
        <v>150</v>
      </c>
      <c r="K2320">
        <v>1</v>
      </c>
      <c r="L2320">
        <v>154000</v>
      </c>
      <c r="M2320" t="b">
        <v>0</v>
      </c>
    </row>
    <row r="2321" spans="1:13">
      <c r="A2321" t="s">
        <v>1348</v>
      </c>
      <c r="B2321" t="s">
        <v>734</v>
      </c>
      <c r="C2321" t="s">
        <v>734</v>
      </c>
      <c r="D2321">
        <v>15</v>
      </c>
      <c r="E2321">
        <v>15</v>
      </c>
      <c r="F2321">
        <v>4.79256945205827E-2</v>
      </c>
      <c r="G2321">
        <v>2.3962847260290999E-3</v>
      </c>
      <c r="H2321">
        <v>1.19814236301456E-2</v>
      </c>
      <c r="I2321">
        <v>0</v>
      </c>
      <c r="J2321">
        <v>150</v>
      </c>
      <c r="K2321">
        <v>1</v>
      </c>
      <c r="L2321">
        <v>154000</v>
      </c>
      <c r="M2321" t="b">
        <v>0</v>
      </c>
    </row>
    <row r="2322" spans="1:13">
      <c r="A2322" t="s">
        <v>1348</v>
      </c>
      <c r="B2322" t="s">
        <v>734</v>
      </c>
      <c r="C2322" t="s">
        <v>734</v>
      </c>
      <c r="D2322">
        <v>15</v>
      </c>
      <c r="E2322">
        <v>15</v>
      </c>
      <c r="F2322">
        <v>8.7232652160812801E-2</v>
      </c>
      <c r="G2322">
        <v>4.3616326080406003E-3</v>
      </c>
      <c r="H2322">
        <v>2.18081630402032E-2</v>
      </c>
      <c r="I2322">
        <v>0</v>
      </c>
      <c r="J2322">
        <v>150</v>
      </c>
      <c r="K2322">
        <v>1</v>
      </c>
      <c r="L2322">
        <v>154000</v>
      </c>
      <c r="M2322" t="b">
        <v>0</v>
      </c>
    </row>
    <row r="2323" spans="1:13">
      <c r="A2323" t="s">
        <v>1348</v>
      </c>
      <c r="B2323" t="s">
        <v>734</v>
      </c>
      <c r="C2323" t="s">
        <v>734</v>
      </c>
      <c r="D2323">
        <v>15</v>
      </c>
      <c r="E2323">
        <v>15</v>
      </c>
      <c r="F2323">
        <v>8.3458747595075697E-2</v>
      </c>
      <c r="G2323">
        <v>4.1729373797536997E-3</v>
      </c>
      <c r="H2323">
        <v>2.08646868987689E-2</v>
      </c>
      <c r="I2323">
        <v>0</v>
      </c>
      <c r="J2323">
        <v>150</v>
      </c>
      <c r="K2323">
        <v>1</v>
      </c>
      <c r="L2323">
        <v>154000</v>
      </c>
      <c r="M2323" t="b">
        <v>0</v>
      </c>
    </row>
    <row r="2324" spans="1:13">
      <c r="A2324" t="s">
        <v>1348</v>
      </c>
      <c r="B2324" t="s">
        <v>734</v>
      </c>
      <c r="C2324" t="s">
        <v>734</v>
      </c>
      <c r="D2324">
        <v>15</v>
      </c>
      <c r="E2324">
        <v>15</v>
      </c>
      <c r="F2324">
        <v>7.3410888703364194E-2</v>
      </c>
      <c r="G2324">
        <v>3.6705444351682001E-3</v>
      </c>
      <c r="H2324">
        <v>1.8352722175841E-2</v>
      </c>
      <c r="I2324">
        <v>0</v>
      </c>
      <c r="J2324">
        <v>150</v>
      </c>
      <c r="K2324">
        <v>1</v>
      </c>
      <c r="L2324">
        <v>154000</v>
      </c>
      <c r="M2324" t="b">
        <v>0</v>
      </c>
    </row>
    <row r="2325" spans="1:13">
      <c r="A2325" t="s">
        <v>1348</v>
      </c>
      <c r="B2325" t="s">
        <v>734</v>
      </c>
      <c r="C2325" t="s">
        <v>734</v>
      </c>
      <c r="D2325">
        <v>15</v>
      </c>
      <c r="E2325">
        <v>15</v>
      </c>
      <c r="F2325">
        <v>6.6825352964113294E-2</v>
      </c>
      <c r="G2325">
        <v>3.3412676482056001E-3</v>
      </c>
      <c r="H2325">
        <v>1.6706338241028299E-2</v>
      </c>
      <c r="I2325">
        <v>0</v>
      </c>
      <c r="J2325">
        <v>150</v>
      </c>
      <c r="K2325">
        <v>1</v>
      </c>
      <c r="L2325">
        <v>154000</v>
      </c>
      <c r="M2325" t="b">
        <v>0</v>
      </c>
    </row>
    <row r="2326" spans="1:13">
      <c r="A2326" t="s">
        <v>1348</v>
      </c>
      <c r="B2326" t="s">
        <v>734</v>
      </c>
      <c r="C2326" t="s">
        <v>734</v>
      </c>
      <c r="D2326">
        <v>15</v>
      </c>
      <c r="E2326">
        <v>15</v>
      </c>
      <c r="F2326">
        <v>3.1173149966047101E-2</v>
      </c>
      <c r="G2326">
        <v>1.5586574983023E-3</v>
      </c>
      <c r="H2326">
        <v>7.7932874915116997E-3</v>
      </c>
      <c r="I2326">
        <v>0</v>
      </c>
      <c r="J2326">
        <v>150</v>
      </c>
      <c r="K2326">
        <v>1</v>
      </c>
      <c r="L2326">
        <v>154000</v>
      </c>
      <c r="M2326" t="b">
        <v>0</v>
      </c>
    </row>
    <row r="2327" spans="1:13">
      <c r="A2327" t="s">
        <v>1348</v>
      </c>
      <c r="B2327" t="s">
        <v>734</v>
      </c>
      <c r="C2327" t="s">
        <v>734</v>
      </c>
      <c r="D2327">
        <v>15</v>
      </c>
      <c r="E2327">
        <v>15</v>
      </c>
      <c r="F2327">
        <v>4.52342160179693E-2</v>
      </c>
      <c r="G2327">
        <v>2.2617108008983998E-3</v>
      </c>
      <c r="H2327">
        <v>1.1308554004492301E-2</v>
      </c>
      <c r="I2327">
        <v>0</v>
      </c>
      <c r="J2327">
        <v>150</v>
      </c>
      <c r="K2327">
        <v>1</v>
      </c>
      <c r="L2327">
        <v>154000</v>
      </c>
      <c r="M2327" t="b">
        <v>0</v>
      </c>
    </row>
    <row r="2328" spans="1:13">
      <c r="A2328" t="s">
        <v>1354</v>
      </c>
      <c r="B2328" t="s">
        <v>737</v>
      </c>
      <c r="C2328" t="s">
        <v>737</v>
      </c>
      <c r="D2328">
        <v>18</v>
      </c>
      <c r="E2328">
        <v>18</v>
      </c>
      <c r="F2328">
        <v>0.43844075908149388</v>
      </c>
      <c r="G2328">
        <v>2.1922037954074599E-2</v>
      </c>
      <c r="H2328">
        <v>0.1096101897703734</v>
      </c>
      <c r="I2328">
        <v>0</v>
      </c>
      <c r="J2328">
        <v>150</v>
      </c>
      <c r="K2328">
        <v>1</v>
      </c>
      <c r="L2328">
        <v>154000</v>
      </c>
      <c r="M2328" t="b">
        <v>0</v>
      </c>
    </row>
    <row r="2329" spans="1:13">
      <c r="A2329" t="s">
        <v>1354</v>
      </c>
      <c r="B2329" t="s">
        <v>737</v>
      </c>
      <c r="C2329" t="s">
        <v>737</v>
      </c>
      <c r="D2329">
        <v>18</v>
      </c>
      <c r="E2329">
        <v>18</v>
      </c>
      <c r="F2329">
        <v>0.40090464520354679</v>
      </c>
      <c r="G2329">
        <v>2.0045232260177299E-2</v>
      </c>
      <c r="H2329">
        <v>0.1002261613008867</v>
      </c>
      <c r="I2329">
        <v>0</v>
      </c>
      <c r="J2329">
        <v>150</v>
      </c>
      <c r="K2329">
        <v>1</v>
      </c>
      <c r="L2329">
        <v>154000</v>
      </c>
      <c r="M2329" t="b">
        <v>0</v>
      </c>
    </row>
    <row r="2330" spans="1:13">
      <c r="A2330" t="s">
        <v>1625</v>
      </c>
      <c r="B2330" t="s">
        <v>1017</v>
      </c>
      <c r="C2330" t="s">
        <v>1017</v>
      </c>
      <c r="D2330">
        <v>298</v>
      </c>
      <c r="E2330">
        <v>298</v>
      </c>
      <c r="F2330">
        <v>5.8818329182742699E-2</v>
      </c>
      <c r="G2330">
        <v>2.9409164591370999E-3</v>
      </c>
      <c r="H2330">
        <v>1.47045822956856E-2</v>
      </c>
      <c r="I2330">
        <v>0</v>
      </c>
      <c r="J2330">
        <v>150</v>
      </c>
      <c r="K2330">
        <v>1</v>
      </c>
      <c r="L2330">
        <v>154000</v>
      </c>
      <c r="M2330" t="b">
        <v>0</v>
      </c>
    </row>
    <row r="2331" spans="1:13">
      <c r="A2331" t="s">
        <v>1625</v>
      </c>
      <c r="B2331" t="s">
        <v>1017</v>
      </c>
      <c r="C2331" t="s">
        <v>1017</v>
      </c>
      <c r="D2331">
        <v>298</v>
      </c>
      <c r="E2331">
        <v>298</v>
      </c>
      <c r="F2331">
        <v>5.4841402127110202E-2</v>
      </c>
      <c r="G2331">
        <v>2.7420701063555E-3</v>
      </c>
      <c r="H2331">
        <v>1.37103505317775E-2</v>
      </c>
      <c r="I2331">
        <v>0</v>
      </c>
      <c r="J2331">
        <v>150</v>
      </c>
      <c r="K2331">
        <v>1</v>
      </c>
      <c r="L2331">
        <v>154000</v>
      </c>
      <c r="M2331" t="b">
        <v>0</v>
      </c>
    </row>
    <row r="2332" spans="1:13">
      <c r="A2332" t="s">
        <v>1625</v>
      </c>
      <c r="B2332" t="s">
        <v>1017</v>
      </c>
      <c r="C2332" t="s">
        <v>1017</v>
      </c>
      <c r="D2332">
        <v>298</v>
      </c>
      <c r="E2332">
        <v>298</v>
      </c>
      <c r="F2332">
        <v>6.7519140368454203E-2</v>
      </c>
      <c r="G2332">
        <v>3.3759570184227002E-3</v>
      </c>
      <c r="H2332">
        <v>1.6879785092113499E-2</v>
      </c>
      <c r="I2332">
        <v>0</v>
      </c>
      <c r="J2332">
        <v>150</v>
      </c>
      <c r="K2332">
        <v>1</v>
      </c>
      <c r="L2332">
        <v>154000</v>
      </c>
      <c r="M2332" t="b">
        <v>0</v>
      </c>
    </row>
    <row r="2333" spans="1:13">
      <c r="A2333" t="s">
        <v>1625</v>
      </c>
      <c r="B2333" t="s">
        <v>1017</v>
      </c>
      <c r="C2333" t="s">
        <v>1017</v>
      </c>
      <c r="D2333">
        <v>298</v>
      </c>
      <c r="E2333">
        <v>298</v>
      </c>
      <c r="F2333">
        <v>7.8855090623572099E-2</v>
      </c>
      <c r="G2333">
        <v>3.9427545311785999E-3</v>
      </c>
      <c r="H2333">
        <v>1.9713772655893001E-2</v>
      </c>
      <c r="I2333">
        <v>0</v>
      </c>
      <c r="J2333">
        <v>150</v>
      </c>
      <c r="K2333">
        <v>1</v>
      </c>
      <c r="L2333">
        <v>154000</v>
      </c>
      <c r="M2333" t="b">
        <v>0</v>
      </c>
    </row>
    <row r="2334" spans="1:13">
      <c r="A2334" t="s">
        <v>1930</v>
      </c>
      <c r="B2334" t="s">
        <v>830</v>
      </c>
      <c r="C2334" t="s">
        <v>1017</v>
      </c>
      <c r="D2334">
        <v>111</v>
      </c>
      <c r="E2334">
        <v>298</v>
      </c>
      <c r="F2334">
        <v>22.118405439223061</v>
      </c>
      <c r="G2334">
        <v>1.1059202719611529</v>
      </c>
      <c r="H2334">
        <v>5.5296013598057652</v>
      </c>
      <c r="I2334">
        <v>0</v>
      </c>
      <c r="J2334">
        <v>150</v>
      </c>
      <c r="K2334">
        <v>1</v>
      </c>
      <c r="L2334">
        <v>154000</v>
      </c>
      <c r="M2334" t="b">
        <v>0</v>
      </c>
    </row>
    <row r="2335" spans="1:13">
      <c r="A2335" t="s">
        <v>1299</v>
      </c>
      <c r="B2335" t="s">
        <v>830</v>
      </c>
      <c r="C2335" t="s">
        <v>830</v>
      </c>
      <c r="D2335">
        <v>111</v>
      </c>
      <c r="E2335">
        <v>111</v>
      </c>
      <c r="F2335">
        <v>6.8378454331034346</v>
      </c>
      <c r="G2335">
        <v>0.34189227165517178</v>
      </c>
      <c r="H2335">
        <v>1.7094613582758591</v>
      </c>
      <c r="I2335">
        <v>0</v>
      </c>
      <c r="J2335">
        <v>800</v>
      </c>
      <c r="K2335">
        <v>1</v>
      </c>
      <c r="L2335">
        <v>345000</v>
      </c>
      <c r="M2335" t="b">
        <v>0</v>
      </c>
    </row>
    <row r="2336" spans="1:13">
      <c r="A2336" t="s">
        <v>1931</v>
      </c>
      <c r="B2336" t="s">
        <v>1007</v>
      </c>
      <c r="C2336" t="s">
        <v>1007</v>
      </c>
      <c r="D2336">
        <v>288</v>
      </c>
      <c r="E2336">
        <v>288</v>
      </c>
      <c r="F2336">
        <v>8.0659355795035304E-2</v>
      </c>
      <c r="G2336">
        <v>4.0329677897516999E-3</v>
      </c>
      <c r="H2336">
        <v>2.0164838948758802E-2</v>
      </c>
      <c r="I2336">
        <v>0</v>
      </c>
      <c r="J2336">
        <v>150</v>
      </c>
      <c r="K2336">
        <v>1</v>
      </c>
      <c r="L2336">
        <v>154000</v>
      </c>
      <c r="M2336" t="b">
        <v>0</v>
      </c>
    </row>
    <row r="2337" spans="1:13">
      <c r="A2337" t="s">
        <v>1931</v>
      </c>
      <c r="B2337" t="s">
        <v>1007</v>
      </c>
      <c r="C2337" t="s">
        <v>1007</v>
      </c>
      <c r="D2337">
        <v>288</v>
      </c>
      <c r="E2337">
        <v>288</v>
      </c>
      <c r="F2337">
        <v>8.4009600374511301E-2</v>
      </c>
      <c r="G2337">
        <v>4.2004800187254998E-3</v>
      </c>
      <c r="H2337">
        <v>2.1002400093627801E-2</v>
      </c>
      <c r="I2337">
        <v>0</v>
      </c>
      <c r="J2337">
        <v>150</v>
      </c>
      <c r="K2337">
        <v>1</v>
      </c>
      <c r="L2337">
        <v>154000</v>
      </c>
      <c r="M2337" t="b">
        <v>0</v>
      </c>
    </row>
    <row r="2338" spans="1:13">
      <c r="A2338" t="s">
        <v>1931</v>
      </c>
      <c r="B2338" t="s">
        <v>1007</v>
      </c>
      <c r="C2338" t="s">
        <v>1007</v>
      </c>
      <c r="D2338">
        <v>288</v>
      </c>
      <c r="E2338">
        <v>288</v>
      </c>
      <c r="F2338">
        <v>4.2501047668149702E-2</v>
      </c>
      <c r="G2338">
        <v>2.1250523834074001E-3</v>
      </c>
      <c r="H2338">
        <v>1.06252619170374E-2</v>
      </c>
      <c r="I2338">
        <v>0</v>
      </c>
      <c r="J2338">
        <v>150</v>
      </c>
      <c r="K2338">
        <v>1</v>
      </c>
      <c r="L2338">
        <v>154000</v>
      </c>
      <c r="M2338" t="b">
        <v>0</v>
      </c>
    </row>
    <row r="2339" spans="1:13">
      <c r="A2339" t="s">
        <v>1931</v>
      </c>
      <c r="B2339" t="s">
        <v>1007</v>
      </c>
      <c r="C2339" t="s">
        <v>1007</v>
      </c>
      <c r="D2339">
        <v>288</v>
      </c>
      <c r="E2339">
        <v>288</v>
      </c>
      <c r="F2339">
        <v>3.7234850293497899E-2</v>
      </c>
      <c r="G2339">
        <v>1.8617425146748E-3</v>
      </c>
      <c r="H2339">
        <v>9.3087125733744003E-3</v>
      </c>
      <c r="I2339">
        <v>0</v>
      </c>
      <c r="J2339">
        <v>150</v>
      </c>
      <c r="K2339">
        <v>1</v>
      </c>
      <c r="L2339">
        <v>154000</v>
      </c>
      <c r="M2339" t="b">
        <v>0</v>
      </c>
    </row>
    <row r="2340" spans="1:13">
      <c r="A2340" t="s">
        <v>1932</v>
      </c>
      <c r="B2340" t="s">
        <v>1007</v>
      </c>
      <c r="C2340" t="s">
        <v>946</v>
      </c>
      <c r="D2340">
        <v>288</v>
      </c>
      <c r="E2340">
        <v>227</v>
      </c>
      <c r="F2340">
        <v>6.5306341612838636</v>
      </c>
      <c r="G2340">
        <v>0.32653170806419318</v>
      </c>
      <c r="H2340">
        <v>1.6326585403209659</v>
      </c>
      <c r="I2340">
        <v>0</v>
      </c>
      <c r="J2340">
        <v>150</v>
      </c>
      <c r="K2340">
        <v>1</v>
      </c>
      <c r="L2340">
        <v>154000</v>
      </c>
      <c r="M2340" t="b">
        <v>0</v>
      </c>
    </row>
    <row r="2341" spans="1:13">
      <c r="A2341" t="s">
        <v>1877</v>
      </c>
      <c r="B2341" t="s">
        <v>946</v>
      </c>
      <c r="C2341" t="s">
        <v>946</v>
      </c>
      <c r="D2341">
        <v>227</v>
      </c>
      <c r="E2341">
        <v>227</v>
      </c>
      <c r="F2341">
        <v>7.29325464036195E-2</v>
      </c>
      <c r="G2341">
        <v>3.6466273201809E-3</v>
      </c>
      <c r="H2341">
        <v>1.8233136600904799E-2</v>
      </c>
      <c r="I2341">
        <v>0</v>
      </c>
      <c r="J2341">
        <v>150</v>
      </c>
      <c r="K2341">
        <v>1</v>
      </c>
      <c r="L2341">
        <v>154000</v>
      </c>
      <c r="M2341" t="b">
        <v>0</v>
      </c>
    </row>
    <row r="2342" spans="1:13">
      <c r="A2342" t="s">
        <v>1877</v>
      </c>
      <c r="B2342" t="s">
        <v>946</v>
      </c>
      <c r="C2342" t="s">
        <v>946</v>
      </c>
      <c r="D2342">
        <v>227</v>
      </c>
      <c r="E2342">
        <v>227</v>
      </c>
      <c r="F2342">
        <v>3.5835629274844398E-2</v>
      </c>
      <c r="G2342">
        <v>1.7917814637421999E-3</v>
      </c>
      <c r="H2342">
        <v>8.9589073187110995E-3</v>
      </c>
      <c r="I2342">
        <v>0</v>
      </c>
      <c r="J2342">
        <v>150</v>
      </c>
      <c r="K2342">
        <v>1</v>
      </c>
      <c r="L2342">
        <v>154000</v>
      </c>
      <c r="M2342" t="b">
        <v>0</v>
      </c>
    </row>
    <row r="2343" spans="1:13">
      <c r="A2343" t="s">
        <v>1877</v>
      </c>
      <c r="B2343" t="s">
        <v>946</v>
      </c>
      <c r="C2343" t="s">
        <v>946</v>
      </c>
      <c r="D2343">
        <v>227</v>
      </c>
      <c r="E2343">
        <v>227</v>
      </c>
      <c r="F2343">
        <v>7.6218957258105804E-2</v>
      </c>
      <c r="G2343">
        <v>3.8109478629051998E-3</v>
      </c>
      <c r="H2343">
        <v>1.9054739314526399E-2</v>
      </c>
      <c r="I2343">
        <v>0</v>
      </c>
      <c r="J2343">
        <v>150</v>
      </c>
      <c r="K2343">
        <v>1</v>
      </c>
      <c r="L2343">
        <v>154000</v>
      </c>
      <c r="M2343" t="b">
        <v>0</v>
      </c>
    </row>
    <row r="2344" spans="1:13">
      <c r="A2344" t="s">
        <v>1877</v>
      </c>
      <c r="B2344" t="s">
        <v>946</v>
      </c>
      <c r="C2344" t="s">
        <v>946</v>
      </c>
      <c r="D2344">
        <v>227</v>
      </c>
      <c r="E2344">
        <v>227</v>
      </c>
      <c r="F2344">
        <v>7.3705495302595E-2</v>
      </c>
      <c r="G2344">
        <v>3.6852747651297002E-3</v>
      </c>
      <c r="H2344">
        <v>1.8426373825648702E-2</v>
      </c>
      <c r="I2344">
        <v>0</v>
      </c>
      <c r="J2344">
        <v>150</v>
      </c>
      <c r="K2344">
        <v>1</v>
      </c>
      <c r="L2344">
        <v>154000</v>
      </c>
      <c r="M2344" t="b">
        <v>0</v>
      </c>
    </row>
    <row r="2345" spans="1:13">
      <c r="A2345" t="s">
        <v>1877</v>
      </c>
      <c r="B2345" t="s">
        <v>946</v>
      </c>
      <c r="C2345" t="s">
        <v>946</v>
      </c>
      <c r="D2345">
        <v>227</v>
      </c>
      <c r="E2345">
        <v>227</v>
      </c>
      <c r="F2345">
        <v>7.5993898629819506E-2</v>
      </c>
      <c r="G2345">
        <v>3.7996949314909002E-3</v>
      </c>
      <c r="H2345">
        <v>1.89984746574548E-2</v>
      </c>
      <c r="I2345">
        <v>0</v>
      </c>
      <c r="J2345">
        <v>150</v>
      </c>
      <c r="K2345">
        <v>1</v>
      </c>
      <c r="L2345">
        <v>154000</v>
      </c>
      <c r="M2345" t="b">
        <v>0</v>
      </c>
    </row>
    <row r="2346" spans="1:13">
      <c r="A2346" t="s">
        <v>1933</v>
      </c>
      <c r="B2346" t="s">
        <v>1089</v>
      </c>
      <c r="C2346" t="s">
        <v>1089</v>
      </c>
      <c r="D2346">
        <v>370</v>
      </c>
      <c r="E2346">
        <v>370</v>
      </c>
      <c r="F2346">
        <v>3.8656238871123003E-2</v>
      </c>
      <c r="G2346">
        <v>1.9328119435561E-3</v>
      </c>
      <c r="H2346">
        <v>9.6640597177807003E-3</v>
      </c>
      <c r="I2346">
        <v>0</v>
      </c>
      <c r="J2346">
        <v>150</v>
      </c>
      <c r="K2346">
        <v>1</v>
      </c>
      <c r="L2346">
        <v>154000</v>
      </c>
      <c r="M2346" t="b">
        <v>0</v>
      </c>
    </row>
    <row r="2347" spans="1:13">
      <c r="A2347" t="s">
        <v>1933</v>
      </c>
      <c r="B2347" t="s">
        <v>1089</v>
      </c>
      <c r="C2347" t="s">
        <v>1089</v>
      </c>
      <c r="D2347">
        <v>370</v>
      </c>
      <c r="E2347">
        <v>370</v>
      </c>
      <c r="F2347">
        <v>5.15606709398903E-2</v>
      </c>
      <c r="G2347">
        <v>2.5780335469945E-3</v>
      </c>
      <c r="H2347">
        <v>1.2890167734972501E-2</v>
      </c>
      <c r="I2347">
        <v>0</v>
      </c>
      <c r="J2347">
        <v>150</v>
      </c>
      <c r="K2347">
        <v>1</v>
      </c>
      <c r="L2347">
        <v>154000</v>
      </c>
      <c r="M2347" t="b">
        <v>0</v>
      </c>
    </row>
    <row r="2348" spans="1:13">
      <c r="A2348" t="s">
        <v>1933</v>
      </c>
      <c r="B2348" t="s">
        <v>1089</v>
      </c>
      <c r="C2348" t="s">
        <v>1089</v>
      </c>
      <c r="D2348">
        <v>370</v>
      </c>
      <c r="E2348">
        <v>370</v>
      </c>
      <c r="F2348">
        <v>4.7730828608573403E-2</v>
      </c>
      <c r="G2348">
        <v>2.3865414304286002E-3</v>
      </c>
      <c r="H2348">
        <v>1.19327071521433E-2</v>
      </c>
      <c r="I2348">
        <v>0</v>
      </c>
      <c r="J2348">
        <v>150</v>
      </c>
      <c r="K2348">
        <v>1</v>
      </c>
      <c r="L2348">
        <v>154000</v>
      </c>
      <c r="M2348" t="b">
        <v>0</v>
      </c>
    </row>
    <row r="2349" spans="1:13">
      <c r="A2349" t="s">
        <v>1933</v>
      </c>
      <c r="B2349" t="s">
        <v>1089</v>
      </c>
      <c r="C2349" t="s">
        <v>1089</v>
      </c>
      <c r="D2349">
        <v>370</v>
      </c>
      <c r="E2349">
        <v>370</v>
      </c>
      <c r="F2349">
        <v>6.0532684471204599E-2</v>
      </c>
      <c r="G2349">
        <v>3.0266342235602001E-3</v>
      </c>
      <c r="H2349">
        <v>1.51331711178011E-2</v>
      </c>
      <c r="I2349">
        <v>0</v>
      </c>
      <c r="J2349">
        <v>150</v>
      </c>
      <c r="K2349">
        <v>1</v>
      </c>
      <c r="L2349">
        <v>154000</v>
      </c>
      <c r="M2349" t="b">
        <v>0</v>
      </c>
    </row>
    <row r="2350" spans="1:13">
      <c r="A2350" t="s">
        <v>1298</v>
      </c>
      <c r="B2350" t="s">
        <v>799</v>
      </c>
      <c r="C2350" t="s">
        <v>799</v>
      </c>
      <c r="D2350">
        <v>80</v>
      </c>
      <c r="E2350">
        <v>80</v>
      </c>
      <c r="F2350">
        <v>3.3945693928945011</v>
      </c>
      <c r="G2350">
        <v>0.16972846964472499</v>
      </c>
      <c r="H2350">
        <v>0.84864234822362516</v>
      </c>
      <c r="I2350">
        <v>0</v>
      </c>
      <c r="J2350">
        <v>150</v>
      </c>
      <c r="K2350">
        <v>1</v>
      </c>
      <c r="L2350">
        <v>154000</v>
      </c>
      <c r="M2350" t="b">
        <v>0</v>
      </c>
    </row>
    <row r="2351" spans="1:13">
      <c r="A2351" t="s">
        <v>1796</v>
      </c>
      <c r="B2351" t="s">
        <v>977</v>
      </c>
      <c r="C2351" t="s">
        <v>977</v>
      </c>
      <c r="D2351">
        <v>258</v>
      </c>
      <c r="E2351">
        <v>258</v>
      </c>
      <c r="F2351">
        <v>0.93801111525977121</v>
      </c>
      <c r="G2351">
        <v>4.6900555762988502E-2</v>
      </c>
      <c r="H2351">
        <v>0.2345027788149428</v>
      </c>
      <c r="I2351">
        <v>0</v>
      </c>
      <c r="J2351">
        <v>150</v>
      </c>
      <c r="K2351">
        <v>1</v>
      </c>
      <c r="L2351">
        <v>154000</v>
      </c>
      <c r="M2351" t="b">
        <v>0</v>
      </c>
    </row>
    <row r="2352" spans="1:13">
      <c r="A2352" t="s">
        <v>1796</v>
      </c>
      <c r="B2352" t="s">
        <v>977</v>
      </c>
      <c r="C2352" t="s">
        <v>977</v>
      </c>
      <c r="D2352">
        <v>258</v>
      </c>
      <c r="E2352">
        <v>258</v>
      </c>
      <c r="F2352">
        <v>2.2444007500939702</v>
      </c>
      <c r="G2352">
        <v>0.1122200375046985</v>
      </c>
      <c r="H2352">
        <v>0.56110018752349256</v>
      </c>
      <c r="I2352">
        <v>0</v>
      </c>
      <c r="J2352">
        <v>150</v>
      </c>
      <c r="K2352">
        <v>1</v>
      </c>
      <c r="L2352">
        <v>154000</v>
      </c>
      <c r="M2352" t="b">
        <v>0</v>
      </c>
    </row>
    <row r="2353" spans="1:13">
      <c r="A2353" t="s">
        <v>1796</v>
      </c>
      <c r="B2353" t="s">
        <v>977</v>
      </c>
      <c r="C2353" t="s">
        <v>977</v>
      </c>
      <c r="D2353">
        <v>258</v>
      </c>
      <c r="E2353">
        <v>258</v>
      </c>
      <c r="F2353">
        <v>1.0598686823579371</v>
      </c>
      <c r="G2353">
        <v>5.2993434117896802E-2</v>
      </c>
      <c r="H2353">
        <v>0.26496717058948432</v>
      </c>
      <c r="I2353">
        <v>0</v>
      </c>
      <c r="J2353">
        <v>150</v>
      </c>
      <c r="K2353">
        <v>1</v>
      </c>
      <c r="L2353">
        <v>154000</v>
      </c>
      <c r="M2353" t="b">
        <v>0</v>
      </c>
    </row>
    <row r="2354" spans="1:13">
      <c r="A2354" t="s">
        <v>1796</v>
      </c>
      <c r="B2354" t="s">
        <v>977</v>
      </c>
      <c r="C2354" t="s">
        <v>977</v>
      </c>
      <c r="D2354">
        <v>258</v>
      </c>
      <c r="E2354">
        <v>258</v>
      </c>
      <c r="F2354">
        <v>8.8617337141538105E-2</v>
      </c>
      <c r="G2354">
        <v>4.4308668570769002E-3</v>
      </c>
      <c r="H2354">
        <v>2.2154334285384499E-2</v>
      </c>
      <c r="I2354">
        <v>0</v>
      </c>
      <c r="J2354">
        <v>150</v>
      </c>
      <c r="K2354">
        <v>1</v>
      </c>
      <c r="L2354">
        <v>154000</v>
      </c>
      <c r="M2354" t="b">
        <v>0</v>
      </c>
    </row>
    <row r="2355" spans="1:13">
      <c r="A2355" t="s">
        <v>1796</v>
      </c>
      <c r="B2355" t="s">
        <v>977</v>
      </c>
      <c r="C2355" t="s">
        <v>977</v>
      </c>
      <c r="D2355">
        <v>258</v>
      </c>
      <c r="E2355">
        <v>258</v>
      </c>
      <c r="F2355">
        <v>7.5637012684880905E-2</v>
      </c>
      <c r="G2355">
        <v>3.781850634244E-3</v>
      </c>
      <c r="H2355">
        <v>1.8909253171220199E-2</v>
      </c>
      <c r="I2355">
        <v>0</v>
      </c>
      <c r="J2355">
        <v>150</v>
      </c>
      <c r="K2355">
        <v>1</v>
      </c>
      <c r="L2355">
        <v>154000</v>
      </c>
      <c r="M2355" t="b">
        <v>0</v>
      </c>
    </row>
    <row r="2356" spans="1:13">
      <c r="A2356" t="s">
        <v>1796</v>
      </c>
      <c r="B2356" t="s">
        <v>977</v>
      </c>
      <c r="C2356" t="s">
        <v>977</v>
      </c>
      <c r="D2356">
        <v>258</v>
      </c>
      <c r="E2356">
        <v>258</v>
      </c>
      <c r="F2356">
        <v>6.2551041025552895E-2</v>
      </c>
      <c r="G2356">
        <v>3.1275520512775998E-3</v>
      </c>
      <c r="H2356">
        <v>1.5637760256388199E-2</v>
      </c>
      <c r="I2356">
        <v>0</v>
      </c>
      <c r="J2356">
        <v>150</v>
      </c>
      <c r="K2356">
        <v>1</v>
      </c>
      <c r="L2356">
        <v>154000</v>
      </c>
      <c r="M2356" t="b">
        <v>0</v>
      </c>
    </row>
    <row r="2357" spans="1:13">
      <c r="A2357" t="s">
        <v>1796</v>
      </c>
      <c r="B2357" t="s">
        <v>977</v>
      </c>
      <c r="C2357" t="s">
        <v>977</v>
      </c>
      <c r="D2357">
        <v>258</v>
      </c>
      <c r="E2357">
        <v>258</v>
      </c>
      <c r="F2357">
        <v>5.1114293564291903E-2</v>
      </c>
      <c r="G2357">
        <v>2.5557146782144999E-3</v>
      </c>
      <c r="H2357">
        <v>1.2778573391072899E-2</v>
      </c>
      <c r="I2357">
        <v>0</v>
      </c>
      <c r="J2357">
        <v>150</v>
      </c>
      <c r="K2357">
        <v>1</v>
      </c>
      <c r="L2357">
        <v>154000</v>
      </c>
      <c r="M2357" t="b">
        <v>0</v>
      </c>
    </row>
    <row r="2358" spans="1:13">
      <c r="A2358" t="s">
        <v>1796</v>
      </c>
      <c r="B2358" t="s">
        <v>977</v>
      </c>
      <c r="C2358" t="s">
        <v>977</v>
      </c>
      <c r="D2358">
        <v>258</v>
      </c>
      <c r="E2358">
        <v>258</v>
      </c>
      <c r="F2358">
        <v>5.7289207646031501E-2</v>
      </c>
      <c r="G2358">
        <v>2.8644603823015E-3</v>
      </c>
      <c r="H2358">
        <v>1.4322301911507801E-2</v>
      </c>
      <c r="I2358">
        <v>0</v>
      </c>
      <c r="J2358">
        <v>150</v>
      </c>
      <c r="K2358">
        <v>1</v>
      </c>
      <c r="L2358">
        <v>154000</v>
      </c>
      <c r="M2358" t="b">
        <v>0</v>
      </c>
    </row>
    <row r="2359" spans="1:13">
      <c r="A2359" t="s">
        <v>1796</v>
      </c>
      <c r="B2359" t="s">
        <v>977</v>
      </c>
      <c r="C2359" t="s">
        <v>977</v>
      </c>
      <c r="D2359">
        <v>258</v>
      </c>
      <c r="E2359">
        <v>258</v>
      </c>
      <c r="F2359">
        <v>6.4032227745947995E-2</v>
      </c>
      <c r="G2359">
        <v>3.2016113872973999E-3</v>
      </c>
      <c r="H2359">
        <v>1.6008056936486999E-2</v>
      </c>
      <c r="I2359">
        <v>0</v>
      </c>
      <c r="J2359">
        <v>150</v>
      </c>
      <c r="K2359">
        <v>1</v>
      </c>
      <c r="L2359">
        <v>154000</v>
      </c>
      <c r="M2359" t="b">
        <v>0</v>
      </c>
    </row>
    <row r="2360" spans="1:13">
      <c r="A2360" t="s">
        <v>1796</v>
      </c>
      <c r="B2360" t="s">
        <v>977</v>
      </c>
      <c r="C2360" t="s">
        <v>977</v>
      </c>
      <c r="D2360">
        <v>258</v>
      </c>
      <c r="E2360">
        <v>258</v>
      </c>
      <c r="F2360">
        <v>2.91271889184005E-2</v>
      </c>
      <c r="G2360">
        <v>1.4563594459200001E-3</v>
      </c>
      <c r="H2360">
        <v>7.2817972296000998E-3</v>
      </c>
      <c r="I2360">
        <v>0</v>
      </c>
      <c r="J2360">
        <v>150</v>
      </c>
      <c r="K2360">
        <v>1</v>
      </c>
      <c r="L2360">
        <v>154000</v>
      </c>
      <c r="M2360" t="b">
        <v>0</v>
      </c>
    </row>
    <row r="2361" spans="1:13">
      <c r="A2361" t="s">
        <v>1796</v>
      </c>
      <c r="B2361" t="s">
        <v>977</v>
      </c>
      <c r="C2361" t="s">
        <v>977</v>
      </c>
      <c r="D2361">
        <v>258</v>
      </c>
      <c r="E2361">
        <v>258</v>
      </c>
      <c r="F2361">
        <v>3.2079122906586398E-2</v>
      </c>
      <c r="G2361">
        <v>1.6039561453292999E-3</v>
      </c>
      <c r="H2361">
        <v>8.0197807266465995E-3</v>
      </c>
      <c r="I2361">
        <v>0</v>
      </c>
      <c r="J2361">
        <v>150</v>
      </c>
      <c r="K2361">
        <v>1</v>
      </c>
      <c r="L2361">
        <v>154000</v>
      </c>
      <c r="M2361" t="b">
        <v>0</v>
      </c>
    </row>
    <row r="2362" spans="1:13">
      <c r="A2362" t="s">
        <v>1380</v>
      </c>
      <c r="B2362" t="s">
        <v>748</v>
      </c>
      <c r="C2362" t="s">
        <v>748</v>
      </c>
      <c r="D2362">
        <v>29</v>
      </c>
      <c r="E2362">
        <v>29</v>
      </c>
      <c r="F2362">
        <v>2.6906220637570049</v>
      </c>
      <c r="G2362">
        <v>0.13453110318785019</v>
      </c>
      <c r="H2362">
        <v>0.67265551593925121</v>
      </c>
      <c r="I2362">
        <v>0</v>
      </c>
      <c r="J2362">
        <v>150</v>
      </c>
      <c r="K2362">
        <v>1</v>
      </c>
      <c r="L2362">
        <v>154000</v>
      </c>
      <c r="M2362" t="b">
        <v>0</v>
      </c>
    </row>
    <row r="2363" spans="1:13">
      <c r="A2363" t="s">
        <v>1857</v>
      </c>
      <c r="B2363" t="s">
        <v>889</v>
      </c>
      <c r="C2363" t="s">
        <v>889</v>
      </c>
      <c r="D2363">
        <v>170</v>
      </c>
      <c r="E2363">
        <v>170</v>
      </c>
      <c r="F2363">
        <v>0.3805533046059083</v>
      </c>
      <c r="G2363">
        <v>1.90276652302954E-2</v>
      </c>
      <c r="H2363">
        <v>9.5138326151477007E-2</v>
      </c>
      <c r="I2363">
        <v>0</v>
      </c>
      <c r="J2363">
        <v>150</v>
      </c>
      <c r="K2363">
        <v>1</v>
      </c>
      <c r="L2363">
        <v>154000</v>
      </c>
      <c r="M2363" t="b">
        <v>0</v>
      </c>
    </row>
    <row r="2364" spans="1:13">
      <c r="A2364" t="s">
        <v>1857</v>
      </c>
      <c r="B2364" t="s">
        <v>889</v>
      </c>
      <c r="C2364" t="s">
        <v>889</v>
      </c>
      <c r="D2364">
        <v>170</v>
      </c>
      <c r="E2364">
        <v>170</v>
      </c>
      <c r="F2364">
        <v>0.25862621573029088</v>
      </c>
      <c r="G2364">
        <v>1.2931310786514501E-2</v>
      </c>
      <c r="H2364">
        <v>6.4656553932572705E-2</v>
      </c>
      <c r="I2364">
        <v>0</v>
      </c>
      <c r="J2364">
        <v>150</v>
      </c>
      <c r="K2364">
        <v>1</v>
      </c>
      <c r="L2364">
        <v>154000</v>
      </c>
      <c r="M2364" t="b">
        <v>0</v>
      </c>
    </row>
    <row r="2365" spans="1:13">
      <c r="A2365" t="s">
        <v>1934</v>
      </c>
      <c r="B2365" t="s">
        <v>998</v>
      </c>
      <c r="C2365" t="s">
        <v>998</v>
      </c>
      <c r="D2365">
        <v>279</v>
      </c>
      <c r="E2365">
        <v>279</v>
      </c>
      <c r="F2365">
        <v>6.0722995194494103E-2</v>
      </c>
      <c r="G2365">
        <v>3.0361497597247E-3</v>
      </c>
      <c r="H2365">
        <v>1.51807487986235E-2</v>
      </c>
      <c r="I2365">
        <v>0</v>
      </c>
      <c r="J2365">
        <v>150</v>
      </c>
      <c r="K2365">
        <v>1</v>
      </c>
      <c r="L2365">
        <v>154000</v>
      </c>
      <c r="M2365" t="b">
        <v>0</v>
      </c>
    </row>
    <row r="2366" spans="1:13">
      <c r="A2366" t="s">
        <v>1934</v>
      </c>
      <c r="B2366" t="s">
        <v>998</v>
      </c>
      <c r="C2366" t="s">
        <v>998</v>
      </c>
      <c r="D2366">
        <v>279</v>
      </c>
      <c r="E2366">
        <v>279</v>
      </c>
      <c r="F2366">
        <v>6.0741303602346003E-2</v>
      </c>
      <c r="G2366">
        <v>3.0370651801172998E-3</v>
      </c>
      <c r="H2366">
        <v>1.5185325900586501E-2</v>
      </c>
      <c r="I2366">
        <v>0</v>
      </c>
      <c r="J2366">
        <v>150</v>
      </c>
      <c r="K2366">
        <v>1</v>
      </c>
      <c r="L2366">
        <v>154000</v>
      </c>
      <c r="M2366" t="b">
        <v>0</v>
      </c>
    </row>
    <row r="2367" spans="1:13">
      <c r="A2367" t="s">
        <v>1934</v>
      </c>
      <c r="B2367" t="s">
        <v>998</v>
      </c>
      <c r="C2367" t="s">
        <v>998</v>
      </c>
      <c r="D2367">
        <v>279</v>
      </c>
      <c r="E2367">
        <v>279</v>
      </c>
      <c r="F2367">
        <v>2.11250148003614E-2</v>
      </c>
      <c r="G2367">
        <v>1.0562507400179999E-3</v>
      </c>
      <c r="H2367">
        <v>5.2812537000902996E-3</v>
      </c>
      <c r="I2367">
        <v>0</v>
      </c>
      <c r="J2367">
        <v>150</v>
      </c>
      <c r="K2367">
        <v>1</v>
      </c>
      <c r="L2367">
        <v>154000</v>
      </c>
      <c r="M2367" t="b">
        <v>0</v>
      </c>
    </row>
    <row r="2368" spans="1:13">
      <c r="A2368" t="s">
        <v>1934</v>
      </c>
      <c r="B2368" t="s">
        <v>998</v>
      </c>
      <c r="C2368" t="s">
        <v>998</v>
      </c>
      <c r="D2368">
        <v>279</v>
      </c>
      <c r="E2368">
        <v>279</v>
      </c>
      <c r="F2368">
        <v>1.1076265032878301E-2</v>
      </c>
      <c r="G2368">
        <v>5.5381325164389995E-4</v>
      </c>
      <c r="H2368">
        <v>2.7690662582195002E-3</v>
      </c>
      <c r="I2368">
        <v>0</v>
      </c>
      <c r="J2368">
        <v>150</v>
      </c>
      <c r="K2368">
        <v>1</v>
      </c>
      <c r="L2368">
        <v>154000</v>
      </c>
      <c r="M2368" t="b">
        <v>0</v>
      </c>
    </row>
    <row r="2369" spans="1:13">
      <c r="A2369" t="s">
        <v>1934</v>
      </c>
      <c r="B2369" t="s">
        <v>998</v>
      </c>
      <c r="C2369" t="s">
        <v>998</v>
      </c>
      <c r="D2369">
        <v>279</v>
      </c>
      <c r="E2369">
        <v>279</v>
      </c>
      <c r="F2369">
        <v>1.7041059677477498E-2</v>
      </c>
      <c r="G2369">
        <v>8.5205298387379998E-4</v>
      </c>
      <c r="H2369">
        <v>4.2602649193693E-3</v>
      </c>
      <c r="I2369">
        <v>0</v>
      </c>
      <c r="J2369">
        <v>150</v>
      </c>
      <c r="K2369">
        <v>1</v>
      </c>
      <c r="L2369">
        <v>154000</v>
      </c>
      <c r="M2369" t="b">
        <v>0</v>
      </c>
    </row>
    <row r="2370" spans="1:13">
      <c r="A2370" t="s">
        <v>1934</v>
      </c>
      <c r="B2370" t="s">
        <v>998</v>
      </c>
      <c r="C2370" t="s">
        <v>998</v>
      </c>
      <c r="D2370">
        <v>279</v>
      </c>
      <c r="E2370">
        <v>279</v>
      </c>
      <c r="F2370">
        <v>1.4587486380828799E-2</v>
      </c>
      <c r="G2370">
        <v>7.2937431904140004E-4</v>
      </c>
      <c r="H2370">
        <v>3.6468715952071998E-3</v>
      </c>
      <c r="I2370">
        <v>0</v>
      </c>
      <c r="J2370">
        <v>150</v>
      </c>
      <c r="K2370">
        <v>1</v>
      </c>
      <c r="L2370">
        <v>154000</v>
      </c>
      <c r="M2370" t="b">
        <v>0</v>
      </c>
    </row>
    <row r="2371" spans="1:13">
      <c r="A2371" t="s">
        <v>1935</v>
      </c>
      <c r="B2371" t="s">
        <v>1130</v>
      </c>
      <c r="C2371" t="s">
        <v>1130</v>
      </c>
      <c r="D2371">
        <v>411</v>
      </c>
      <c r="E2371">
        <v>411</v>
      </c>
      <c r="F2371">
        <v>2.2853112824631799E-2</v>
      </c>
      <c r="G2371">
        <v>1.1426556412315E-3</v>
      </c>
      <c r="H2371">
        <v>5.7132782061579002E-3</v>
      </c>
      <c r="I2371">
        <v>0</v>
      </c>
      <c r="J2371">
        <v>150</v>
      </c>
      <c r="K2371">
        <v>1</v>
      </c>
      <c r="L2371">
        <v>154000</v>
      </c>
      <c r="M2371" t="b">
        <v>0</v>
      </c>
    </row>
    <row r="2372" spans="1:13">
      <c r="A2372" t="s">
        <v>1935</v>
      </c>
      <c r="B2372" t="s">
        <v>1130</v>
      </c>
      <c r="C2372" t="s">
        <v>1130</v>
      </c>
      <c r="D2372">
        <v>411</v>
      </c>
      <c r="E2372">
        <v>411</v>
      </c>
      <c r="F2372">
        <v>2.1175602981170102E-2</v>
      </c>
      <c r="G2372">
        <v>1.0587801490585E-3</v>
      </c>
      <c r="H2372">
        <v>5.2939007452925003E-3</v>
      </c>
      <c r="I2372">
        <v>0</v>
      </c>
      <c r="J2372">
        <v>150</v>
      </c>
      <c r="K2372">
        <v>1</v>
      </c>
      <c r="L2372">
        <v>154000</v>
      </c>
      <c r="M2372" t="b">
        <v>0</v>
      </c>
    </row>
    <row r="2373" spans="1:13">
      <c r="A2373" t="s">
        <v>1936</v>
      </c>
      <c r="B2373" t="s">
        <v>1130</v>
      </c>
      <c r="C2373" t="s">
        <v>998</v>
      </c>
      <c r="D2373">
        <v>411</v>
      </c>
      <c r="E2373">
        <v>279</v>
      </c>
      <c r="F2373">
        <v>19.301478086789349</v>
      </c>
      <c r="G2373">
        <v>0.9650739043394676</v>
      </c>
      <c r="H2373">
        <v>4.8253695216973371</v>
      </c>
      <c r="I2373">
        <v>0</v>
      </c>
      <c r="J2373">
        <v>150</v>
      </c>
      <c r="K2373">
        <v>1</v>
      </c>
      <c r="L2373">
        <v>154000</v>
      </c>
      <c r="M2373" t="b">
        <v>0</v>
      </c>
    </row>
    <row r="2374" spans="1:13">
      <c r="A2374" t="s">
        <v>1935</v>
      </c>
      <c r="B2374" t="s">
        <v>1130</v>
      </c>
      <c r="C2374" t="s">
        <v>1130</v>
      </c>
      <c r="D2374">
        <v>411</v>
      </c>
      <c r="E2374">
        <v>411</v>
      </c>
      <c r="F2374">
        <v>4.2543000591903999</v>
      </c>
      <c r="G2374">
        <v>0.21271500295952001</v>
      </c>
      <c r="H2374">
        <v>1.0635750147976</v>
      </c>
      <c r="I2374">
        <v>0</v>
      </c>
      <c r="J2374">
        <v>150</v>
      </c>
      <c r="K2374">
        <v>1</v>
      </c>
      <c r="L2374">
        <v>154000</v>
      </c>
      <c r="M2374" t="b">
        <v>0</v>
      </c>
    </row>
    <row r="2375" spans="1:13">
      <c r="A2375" t="s">
        <v>1935</v>
      </c>
      <c r="B2375" t="s">
        <v>1130</v>
      </c>
      <c r="C2375" t="s">
        <v>1130</v>
      </c>
      <c r="D2375">
        <v>411</v>
      </c>
      <c r="E2375">
        <v>411</v>
      </c>
      <c r="F2375">
        <v>0.49137282324401232</v>
      </c>
      <c r="G2375">
        <v>2.4568641162200599E-2</v>
      </c>
      <c r="H2375">
        <v>0.122843205811003</v>
      </c>
      <c r="I2375">
        <v>0</v>
      </c>
      <c r="J2375">
        <v>150</v>
      </c>
      <c r="K2375">
        <v>1</v>
      </c>
      <c r="L2375">
        <v>154000</v>
      </c>
      <c r="M2375" t="b">
        <v>0</v>
      </c>
    </row>
    <row r="2376" spans="1:13">
      <c r="A2376" t="s">
        <v>1935</v>
      </c>
      <c r="B2376" t="s">
        <v>1130</v>
      </c>
      <c r="C2376" t="s">
        <v>1130</v>
      </c>
      <c r="D2376">
        <v>411</v>
      </c>
      <c r="E2376">
        <v>411</v>
      </c>
      <c r="F2376">
        <v>0.24652201313403549</v>
      </c>
      <c r="G2376">
        <v>1.23261006567017E-2</v>
      </c>
      <c r="H2376">
        <v>6.1630503283508803E-2</v>
      </c>
      <c r="I2376">
        <v>0</v>
      </c>
      <c r="J2376">
        <v>150</v>
      </c>
      <c r="K2376">
        <v>1</v>
      </c>
      <c r="L2376">
        <v>154000</v>
      </c>
      <c r="M2376" t="b">
        <v>0</v>
      </c>
    </row>
    <row r="2377" spans="1:13">
      <c r="A2377" t="s">
        <v>1935</v>
      </c>
      <c r="B2377" t="s">
        <v>1130</v>
      </c>
      <c r="C2377" t="s">
        <v>1130</v>
      </c>
      <c r="D2377">
        <v>411</v>
      </c>
      <c r="E2377">
        <v>411</v>
      </c>
      <c r="F2377">
        <v>0.37461846952559003</v>
      </c>
      <c r="G2377">
        <v>1.8730923476279498E-2</v>
      </c>
      <c r="H2377">
        <v>9.3654617381397506E-2</v>
      </c>
      <c r="I2377">
        <v>0</v>
      </c>
      <c r="J2377">
        <v>150</v>
      </c>
      <c r="K2377">
        <v>1</v>
      </c>
      <c r="L2377">
        <v>154000</v>
      </c>
      <c r="M2377" t="b">
        <v>0</v>
      </c>
    </row>
    <row r="2378" spans="1:13">
      <c r="A2378" t="s">
        <v>1937</v>
      </c>
      <c r="B2378" t="s">
        <v>992</v>
      </c>
      <c r="C2378" t="s">
        <v>1130</v>
      </c>
      <c r="D2378">
        <v>273</v>
      </c>
      <c r="E2378">
        <v>411</v>
      </c>
      <c r="F2378">
        <v>26.81978800256195</v>
      </c>
      <c r="G2378">
        <v>1.340989400128098</v>
      </c>
      <c r="H2378">
        <v>6.7049470006404874</v>
      </c>
      <c r="I2378">
        <v>0</v>
      </c>
      <c r="J2378">
        <v>150</v>
      </c>
      <c r="K2378">
        <v>1</v>
      </c>
      <c r="L2378">
        <v>154000</v>
      </c>
      <c r="M2378" t="b">
        <v>0</v>
      </c>
    </row>
    <row r="2379" spans="1:13">
      <c r="A2379" t="s">
        <v>1938</v>
      </c>
      <c r="B2379" t="s">
        <v>992</v>
      </c>
      <c r="C2379" t="s">
        <v>992</v>
      </c>
      <c r="D2379">
        <v>273</v>
      </c>
      <c r="E2379">
        <v>273</v>
      </c>
      <c r="F2379">
        <v>1.202721315888682</v>
      </c>
      <c r="G2379">
        <v>6.0136065794434097E-2</v>
      </c>
      <c r="H2379">
        <v>0.30068032897217051</v>
      </c>
      <c r="I2379">
        <v>0</v>
      </c>
      <c r="J2379">
        <v>150</v>
      </c>
      <c r="K2379">
        <v>1</v>
      </c>
      <c r="L2379">
        <v>154000</v>
      </c>
      <c r="M2379" t="b">
        <v>0</v>
      </c>
    </row>
    <row r="2380" spans="1:13">
      <c r="A2380" t="s">
        <v>1938</v>
      </c>
      <c r="B2380" t="s">
        <v>992</v>
      </c>
      <c r="C2380" t="s">
        <v>992</v>
      </c>
      <c r="D2380">
        <v>273</v>
      </c>
      <c r="E2380">
        <v>273</v>
      </c>
      <c r="F2380">
        <v>0.2324604073826318</v>
      </c>
      <c r="G2380">
        <v>1.1623020369131499E-2</v>
      </c>
      <c r="H2380">
        <v>5.81151018456579E-2</v>
      </c>
      <c r="I2380">
        <v>0</v>
      </c>
      <c r="J2380">
        <v>150</v>
      </c>
      <c r="K2380">
        <v>1</v>
      </c>
      <c r="L2380">
        <v>154000</v>
      </c>
      <c r="M2380" t="b">
        <v>0</v>
      </c>
    </row>
    <row r="2381" spans="1:13">
      <c r="A2381" t="s">
        <v>1938</v>
      </c>
      <c r="B2381" t="s">
        <v>992</v>
      </c>
      <c r="C2381" t="s">
        <v>992</v>
      </c>
      <c r="D2381">
        <v>273</v>
      </c>
      <c r="E2381">
        <v>273</v>
      </c>
      <c r="F2381">
        <v>0.21930010434763531</v>
      </c>
      <c r="G2381">
        <v>1.0965005217381699E-2</v>
      </c>
      <c r="H2381">
        <v>5.4825026086908799E-2</v>
      </c>
      <c r="I2381">
        <v>0</v>
      </c>
      <c r="J2381">
        <v>150</v>
      </c>
      <c r="K2381">
        <v>1</v>
      </c>
      <c r="L2381">
        <v>154000</v>
      </c>
      <c r="M2381" t="b">
        <v>0</v>
      </c>
    </row>
    <row r="2382" spans="1:13">
      <c r="A2382" t="s">
        <v>1939</v>
      </c>
      <c r="B2382" t="s">
        <v>1131</v>
      </c>
      <c r="C2382" t="s">
        <v>1131</v>
      </c>
      <c r="D2382">
        <v>412</v>
      </c>
      <c r="E2382">
        <v>412</v>
      </c>
      <c r="F2382">
        <v>5.8322736406301754</v>
      </c>
      <c r="G2382">
        <v>0.29161368203150873</v>
      </c>
      <c r="H2382">
        <v>1.4580684101575441</v>
      </c>
      <c r="I2382">
        <v>0</v>
      </c>
      <c r="J2382">
        <v>150</v>
      </c>
      <c r="K2382">
        <v>1</v>
      </c>
      <c r="L2382">
        <v>154000</v>
      </c>
      <c r="M2382" t="b">
        <v>0</v>
      </c>
    </row>
    <row r="2383" spans="1:13">
      <c r="A2383" t="s">
        <v>1175</v>
      </c>
      <c r="B2383" t="s">
        <v>754</v>
      </c>
      <c r="C2383" t="s">
        <v>754</v>
      </c>
      <c r="D2383">
        <v>35</v>
      </c>
      <c r="E2383">
        <v>35</v>
      </c>
      <c r="F2383">
        <v>7.2737977315534094E-2</v>
      </c>
      <c r="G2383">
        <v>3.6368988657766999E-3</v>
      </c>
      <c r="H2383">
        <v>1.8184494328883499E-2</v>
      </c>
      <c r="I2383">
        <v>0</v>
      </c>
      <c r="J2383">
        <v>800</v>
      </c>
      <c r="K2383">
        <v>1</v>
      </c>
      <c r="L2383">
        <v>345000</v>
      </c>
      <c r="M2383" t="b">
        <v>0</v>
      </c>
    </row>
    <row r="2384" spans="1:13">
      <c r="A2384" t="s">
        <v>1564</v>
      </c>
      <c r="B2384" t="s">
        <v>758</v>
      </c>
      <c r="C2384" t="s">
        <v>758</v>
      </c>
      <c r="D2384">
        <v>39</v>
      </c>
      <c r="E2384">
        <v>39</v>
      </c>
      <c r="F2384">
        <v>5.37683931178334E-2</v>
      </c>
      <c r="G2384">
        <v>2.6884196558916002E-3</v>
      </c>
      <c r="H2384">
        <v>1.34420982794583E-2</v>
      </c>
      <c r="I2384">
        <v>0</v>
      </c>
      <c r="J2384">
        <v>800</v>
      </c>
      <c r="K2384">
        <v>1</v>
      </c>
      <c r="L2384">
        <v>345000</v>
      </c>
      <c r="M2384" t="b">
        <v>0</v>
      </c>
    </row>
    <row r="2385" spans="1:13">
      <c r="A2385" t="s">
        <v>1564</v>
      </c>
      <c r="B2385" t="s">
        <v>758</v>
      </c>
      <c r="C2385" t="s">
        <v>758</v>
      </c>
      <c r="D2385">
        <v>39</v>
      </c>
      <c r="E2385">
        <v>39</v>
      </c>
      <c r="F2385">
        <v>6.2337209639503899E-2</v>
      </c>
      <c r="G2385">
        <v>3.1168604819751E-3</v>
      </c>
      <c r="H2385">
        <v>1.55843024098759E-2</v>
      </c>
      <c r="I2385">
        <v>0</v>
      </c>
      <c r="J2385">
        <v>800</v>
      </c>
      <c r="K2385">
        <v>1</v>
      </c>
      <c r="L2385">
        <v>345000</v>
      </c>
      <c r="M2385" t="b">
        <v>0</v>
      </c>
    </row>
    <row r="2386" spans="1:13">
      <c r="A2386" t="s">
        <v>1564</v>
      </c>
      <c r="B2386" t="s">
        <v>758</v>
      </c>
      <c r="C2386" t="s">
        <v>758</v>
      </c>
      <c r="D2386">
        <v>39</v>
      </c>
      <c r="E2386">
        <v>39</v>
      </c>
      <c r="F2386">
        <v>5.4515038185518401E-2</v>
      </c>
      <c r="G2386">
        <v>2.7257519092759E-3</v>
      </c>
      <c r="H2386">
        <v>1.36287595463796E-2</v>
      </c>
      <c r="I2386">
        <v>0</v>
      </c>
      <c r="J2386">
        <v>800</v>
      </c>
      <c r="K2386">
        <v>1</v>
      </c>
      <c r="L2386">
        <v>345000</v>
      </c>
      <c r="M2386" t="b">
        <v>0</v>
      </c>
    </row>
    <row r="2387" spans="1:13">
      <c r="A2387" t="s">
        <v>1564</v>
      </c>
      <c r="B2387" t="s">
        <v>758</v>
      </c>
      <c r="C2387" t="s">
        <v>758</v>
      </c>
      <c r="D2387">
        <v>39</v>
      </c>
      <c r="E2387">
        <v>39</v>
      </c>
      <c r="F2387">
        <v>6.0594570574948499E-2</v>
      </c>
      <c r="G2387">
        <v>3.0297285287473998E-3</v>
      </c>
      <c r="H2387">
        <v>1.51486426437371E-2</v>
      </c>
      <c r="I2387">
        <v>0</v>
      </c>
      <c r="J2387">
        <v>800</v>
      </c>
      <c r="K2387">
        <v>1</v>
      </c>
      <c r="L2387">
        <v>345000</v>
      </c>
      <c r="M2387" t="b">
        <v>0</v>
      </c>
    </row>
    <row r="2388" spans="1:13">
      <c r="A2388" t="s">
        <v>1564</v>
      </c>
      <c r="B2388" t="s">
        <v>758</v>
      </c>
      <c r="C2388" t="s">
        <v>758</v>
      </c>
      <c r="D2388">
        <v>39</v>
      </c>
      <c r="E2388">
        <v>39</v>
      </c>
      <c r="F2388">
        <v>0.23411736033264749</v>
      </c>
      <c r="G2388">
        <v>1.1705868016632299E-2</v>
      </c>
      <c r="H2388">
        <v>5.8529340083161803E-2</v>
      </c>
      <c r="I2388">
        <v>0</v>
      </c>
      <c r="J2388">
        <v>800</v>
      </c>
      <c r="K2388">
        <v>1</v>
      </c>
      <c r="L2388">
        <v>345000</v>
      </c>
      <c r="M2388" t="b">
        <v>0</v>
      </c>
    </row>
    <row r="2389" spans="1:13">
      <c r="A2389" t="s">
        <v>1279</v>
      </c>
      <c r="B2389" t="s">
        <v>754</v>
      </c>
      <c r="C2389" t="s">
        <v>752</v>
      </c>
      <c r="D2389">
        <v>35</v>
      </c>
      <c r="E2389">
        <v>33</v>
      </c>
      <c r="F2389">
        <v>9.4999132375588093</v>
      </c>
      <c r="G2389">
        <v>0.47499566187794051</v>
      </c>
      <c r="H2389">
        <v>2.3749783093897019</v>
      </c>
      <c r="I2389">
        <v>0</v>
      </c>
      <c r="J2389">
        <v>150</v>
      </c>
      <c r="K2389">
        <v>1</v>
      </c>
      <c r="L2389">
        <v>154000</v>
      </c>
      <c r="M2389" t="b">
        <v>0</v>
      </c>
    </row>
    <row r="2390" spans="1:13">
      <c r="A2390" t="s">
        <v>1940</v>
      </c>
      <c r="B2390" t="s">
        <v>756</v>
      </c>
      <c r="C2390" t="s">
        <v>754</v>
      </c>
      <c r="D2390">
        <v>37</v>
      </c>
      <c r="E2390">
        <v>35</v>
      </c>
      <c r="F2390">
        <v>6.6331149557847269</v>
      </c>
      <c r="G2390">
        <v>0.33165574778923629</v>
      </c>
      <c r="H2390">
        <v>1.6582787389461811</v>
      </c>
      <c r="I2390">
        <v>0</v>
      </c>
      <c r="J2390">
        <v>800</v>
      </c>
      <c r="K2390">
        <v>1</v>
      </c>
      <c r="L2390">
        <v>345000</v>
      </c>
      <c r="M2390" t="b">
        <v>0</v>
      </c>
    </row>
    <row r="2391" spans="1:13">
      <c r="A2391" t="s">
        <v>1737</v>
      </c>
      <c r="B2391" t="s">
        <v>756</v>
      </c>
      <c r="C2391" t="s">
        <v>756</v>
      </c>
      <c r="D2391">
        <v>37</v>
      </c>
      <c r="E2391">
        <v>37</v>
      </c>
      <c r="F2391">
        <v>0.73143802633844135</v>
      </c>
      <c r="G2391">
        <v>3.6571901316921999E-2</v>
      </c>
      <c r="H2391">
        <v>0.18285950658461031</v>
      </c>
      <c r="I2391">
        <v>0</v>
      </c>
      <c r="J2391">
        <v>800</v>
      </c>
      <c r="K2391">
        <v>1</v>
      </c>
      <c r="L2391">
        <v>345000</v>
      </c>
      <c r="M2391" t="b">
        <v>0</v>
      </c>
    </row>
    <row r="2392" spans="1:13">
      <c r="A2392" t="s">
        <v>1737</v>
      </c>
      <c r="B2392" t="s">
        <v>756</v>
      </c>
      <c r="C2392" t="s">
        <v>756</v>
      </c>
      <c r="D2392">
        <v>37</v>
      </c>
      <c r="E2392">
        <v>37</v>
      </c>
      <c r="F2392">
        <v>0.2332826238416183</v>
      </c>
      <c r="G2392">
        <v>1.1664131192080899E-2</v>
      </c>
      <c r="H2392">
        <v>5.8320655960404498E-2</v>
      </c>
      <c r="I2392">
        <v>0</v>
      </c>
      <c r="J2392">
        <v>150</v>
      </c>
      <c r="K2392">
        <v>1</v>
      </c>
      <c r="L2392">
        <v>154000</v>
      </c>
      <c r="M2392" t="b">
        <v>0</v>
      </c>
    </row>
    <row r="2393" spans="1:13">
      <c r="A2393" t="s">
        <v>1285</v>
      </c>
      <c r="B2393" t="s">
        <v>755</v>
      </c>
      <c r="C2393" t="s">
        <v>756</v>
      </c>
      <c r="D2393">
        <v>36</v>
      </c>
      <c r="E2393">
        <v>37</v>
      </c>
      <c r="F2393">
        <v>6.8867061297365924</v>
      </c>
      <c r="G2393">
        <v>0.34433530648682958</v>
      </c>
      <c r="H2393">
        <v>1.7216765324341481</v>
      </c>
      <c r="I2393">
        <v>0</v>
      </c>
      <c r="J2393">
        <v>800</v>
      </c>
      <c r="K2393">
        <v>1</v>
      </c>
      <c r="L2393">
        <v>345000</v>
      </c>
      <c r="M2393" t="b">
        <v>0</v>
      </c>
    </row>
    <row r="2394" spans="1:13">
      <c r="A2394" t="s">
        <v>1176</v>
      </c>
      <c r="B2394" t="s">
        <v>755</v>
      </c>
      <c r="C2394" t="s">
        <v>755</v>
      </c>
      <c r="D2394">
        <v>36</v>
      </c>
      <c r="E2394">
        <v>36</v>
      </c>
      <c r="F2394">
        <v>2.5985749900520219</v>
      </c>
      <c r="G2394">
        <v>0.12992874950260111</v>
      </c>
      <c r="H2394">
        <v>0.64964374751300558</v>
      </c>
      <c r="I2394">
        <v>0</v>
      </c>
      <c r="J2394">
        <v>800</v>
      </c>
      <c r="K2394">
        <v>1</v>
      </c>
      <c r="L2394">
        <v>345000</v>
      </c>
      <c r="M2394" t="b">
        <v>0</v>
      </c>
    </row>
    <row r="2395" spans="1:13">
      <c r="A2395" t="s">
        <v>1176</v>
      </c>
      <c r="B2395" t="s">
        <v>755</v>
      </c>
      <c r="C2395" t="s">
        <v>755</v>
      </c>
      <c r="D2395">
        <v>36</v>
      </c>
      <c r="E2395">
        <v>36</v>
      </c>
      <c r="F2395">
        <v>1.12738315104284</v>
      </c>
      <c r="G2395">
        <v>5.6369157552142002E-2</v>
      </c>
      <c r="H2395">
        <v>0.28184578776071001</v>
      </c>
      <c r="I2395">
        <v>0</v>
      </c>
      <c r="J2395">
        <v>150</v>
      </c>
      <c r="K2395">
        <v>1</v>
      </c>
      <c r="L2395">
        <v>154000</v>
      </c>
      <c r="M2395" t="b">
        <v>0</v>
      </c>
    </row>
    <row r="2396" spans="1:13">
      <c r="A2396" t="s">
        <v>1176</v>
      </c>
      <c r="B2396" t="s">
        <v>755</v>
      </c>
      <c r="C2396" t="s">
        <v>755</v>
      </c>
      <c r="D2396">
        <v>36</v>
      </c>
      <c r="E2396">
        <v>36</v>
      </c>
      <c r="F2396">
        <v>1.060071540929858</v>
      </c>
      <c r="G2396">
        <v>5.3003577046492903E-2</v>
      </c>
      <c r="H2396">
        <v>0.2650178852324645</v>
      </c>
      <c r="I2396">
        <v>0</v>
      </c>
      <c r="J2396">
        <v>150</v>
      </c>
      <c r="K2396">
        <v>1</v>
      </c>
      <c r="L2396">
        <v>154000</v>
      </c>
      <c r="M2396" t="b">
        <v>0</v>
      </c>
    </row>
    <row r="2397" spans="1:13">
      <c r="A2397" t="s">
        <v>1827</v>
      </c>
      <c r="B2397" t="s">
        <v>827</v>
      </c>
      <c r="C2397" t="s">
        <v>827</v>
      </c>
      <c r="D2397">
        <v>108</v>
      </c>
      <c r="E2397">
        <v>108</v>
      </c>
      <c r="F2397">
        <v>1.9088285624300299E-2</v>
      </c>
      <c r="G2397">
        <v>9.5441428121499996E-4</v>
      </c>
      <c r="H2397">
        <v>4.7720714060750001E-3</v>
      </c>
      <c r="I2397">
        <v>0</v>
      </c>
      <c r="J2397">
        <v>150</v>
      </c>
      <c r="K2397">
        <v>1</v>
      </c>
      <c r="L2397">
        <v>154000</v>
      </c>
      <c r="M2397" t="b">
        <v>0</v>
      </c>
    </row>
    <row r="2398" spans="1:13">
      <c r="A2398" t="s">
        <v>1387</v>
      </c>
      <c r="B2398" t="s">
        <v>890</v>
      </c>
      <c r="C2398" t="s">
        <v>890</v>
      </c>
      <c r="D2398">
        <v>171</v>
      </c>
      <c r="E2398">
        <v>171</v>
      </c>
      <c r="F2398">
        <v>0.90129857681767078</v>
      </c>
      <c r="G2398">
        <v>4.5064928840883499E-2</v>
      </c>
      <c r="H2398">
        <v>0.22532464420441761</v>
      </c>
      <c r="I2398">
        <v>0</v>
      </c>
      <c r="J2398">
        <v>150</v>
      </c>
      <c r="K2398">
        <v>1</v>
      </c>
      <c r="L2398">
        <v>154000</v>
      </c>
      <c r="M2398" t="b">
        <v>0</v>
      </c>
    </row>
    <row r="2399" spans="1:13">
      <c r="A2399" t="s">
        <v>1557</v>
      </c>
      <c r="B2399" t="s">
        <v>979</v>
      </c>
      <c r="C2399" t="s">
        <v>979</v>
      </c>
      <c r="D2399">
        <v>260</v>
      </c>
      <c r="E2399">
        <v>260</v>
      </c>
      <c r="F2399">
        <v>0.58008084493734324</v>
      </c>
      <c r="G2399">
        <v>2.90040422468671E-2</v>
      </c>
      <c r="H2399">
        <v>0.14502021123433581</v>
      </c>
      <c r="I2399">
        <v>0</v>
      </c>
      <c r="J2399">
        <v>150</v>
      </c>
      <c r="K2399">
        <v>1</v>
      </c>
      <c r="L2399">
        <v>154000</v>
      </c>
      <c r="M2399" t="b">
        <v>0</v>
      </c>
    </row>
    <row r="2400" spans="1:13">
      <c r="A2400" t="s">
        <v>1941</v>
      </c>
      <c r="B2400" t="s">
        <v>733</v>
      </c>
      <c r="C2400" t="s">
        <v>968</v>
      </c>
      <c r="D2400">
        <v>14</v>
      </c>
      <c r="E2400">
        <v>249</v>
      </c>
      <c r="F2400">
        <v>9.2959741196969006</v>
      </c>
      <c r="G2400">
        <v>0.46479870598484491</v>
      </c>
      <c r="H2400">
        <v>2.3239935299242251</v>
      </c>
      <c r="I2400">
        <v>0</v>
      </c>
      <c r="J2400">
        <v>150</v>
      </c>
      <c r="K2400">
        <v>1</v>
      </c>
      <c r="L2400">
        <v>154000</v>
      </c>
      <c r="M2400" t="b">
        <v>0</v>
      </c>
    </row>
    <row r="2401" spans="1:13">
      <c r="A2401" t="s">
        <v>1200</v>
      </c>
      <c r="B2401" t="s">
        <v>774</v>
      </c>
      <c r="C2401" t="s">
        <v>774</v>
      </c>
      <c r="D2401">
        <v>55</v>
      </c>
      <c r="E2401">
        <v>55</v>
      </c>
      <c r="F2401">
        <v>0.14863200791332309</v>
      </c>
      <c r="G2401">
        <v>7.4316003956660997E-3</v>
      </c>
      <c r="H2401">
        <v>3.7158001978330697E-2</v>
      </c>
      <c r="I2401">
        <v>0</v>
      </c>
      <c r="J2401">
        <v>800</v>
      </c>
      <c r="K2401">
        <v>1</v>
      </c>
      <c r="L2401">
        <v>345000</v>
      </c>
      <c r="M2401" t="b">
        <v>0</v>
      </c>
    </row>
    <row r="2402" spans="1:13">
      <c r="A2402" t="s">
        <v>1200</v>
      </c>
      <c r="B2402" t="s">
        <v>774</v>
      </c>
      <c r="C2402" t="s">
        <v>774</v>
      </c>
      <c r="D2402">
        <v>55</v>
      </c>
      <c r="E2402">
        <v>55</v>
      </c>
      <c r="F2402">
        <v>0.2072322653479666</v>
      </c>
      <c r="G2402">
        <v>1.03616132673983E-2</v>
      </c>
      <c r="H2402">
        <v>5.1808066336991601E-2</v>
      </c>
      <c r="I2402">
        <v>0</v>
      </c>
      <c r="J2402">
        <v>800</v>
      </c>
      <c r="K2402">
        <v>1</v>
      </c>
      <c r="L2402">
        <v>345000</v>
      </c>
      <c r="M2402" t="b">
        <v>0</v>
      </c>
    </row>
    <row r="2403" spans="1:13">
      <c r="A2403" t="s">
        <v>1200</v>
      </c>
      <c r="B2403" t="s">
        <v>774</v>
      </c>
      <c r="C2403" t="s">
        <v>774</v>
      </c>
      <c r="D2403">
        <v>55</v>
      </c>
      <c r="E2403">
        <v>55</v>
      </c>
      <c r="F2403">
        <v>0.2367925305119532</v>
      </c>
      <c r="G2403">
        <v>1.1839626525597601E-2</v>
      </c>
      <c r="H2403">
        <v>5.9198132627988301E-2</v>
      </c>
      <c r="I2403">
        <v>0</v>
      </c>
      <c r="J2403">
        <v>800</v>
      </c>
      <c r="K2403">
        <v>1</v>
      </c>
      <c r="L2403">
        <v>345000</v>
      </c>
      <c r="M2403" t="b">
        <v>0</v>
      </c>
    </row>
    <row r="2404" spans="1:13">
      <c r="A2404" t="s">
        <v>1200</v>
      </c>
      <c r="B2404" t="s">
        <v>774</v>
      </c>
      <c r="C2404" t="s">
        <v>774</v>
      </c>
      <c r="D2404">
        <v>55</v>
      </c>
      <c r="E2404">
        <v>55</v>
      </c>
      <c r="F2404">
        <v>0.34230954522255808</v>
      </c>
      <c r="G2404">
        <v>1.7115477261127901E-2</v>
      </c>
      <c r="H2404">
        <v>8.5577386305639505E-2</v>
      </c>
      <c r="I2404">
        <v>0</v>
      </c>
      <c r="J2404">
        <v>800</v>
      </c>
      <c r="K2404">
        <v>1</v>
      </c>
      <c r="L2404">
        <v>345000</v>
      </c>
      <c r="M2404" t="b">
        <v>0</v>
      </c>
    </row>
    <row r="2405" spans="1:13">
      <c r="A2405" t="s">
        <v>1200</v>
      </c>
      <c r="B2405" t="s">
        <v>774</v>
      </c>
      <c r="C2405" t="s">
        <v>774</v>
      </c>
      <c r="D2405">
        <v>55</v>
      </c>
      <c r="E2405">
        <v>55</v>
      </c>
      <c r="F2405">
        <v>0.34510559848771138</v>
      </c>
      <c r="G2405">
        <v>1.7255279924385501E-2</v>
      </c>
      <c r="H2405">
        <v>8.6276399621927805E-2</v>
      </c>
      <c r="I2405">
        <v>0</v>
      </c>
      <c r="J2405">
        <v>150</v>
      </c>
      <c r="K2405">
        <v>1</v>
      </c>
      <c r="L2405">
        <v>154000</v>
      </c>
      <c r="M2405" t="b">
        <v>0</v>
      </c>
    </row>
    <row r="2406" spans="1:13">
      <c r="A2406" t="s">
        <v>1200</v>
      </c>
      <c r="B2406" t="s">
        <v>774</v>
      </c>
      <c r="C2406" t="s">
        <v>774</v>
      </c>
      <c r="D2406">
        <v>55</v>
      </c>
      <c r="E2406">
        <v>55</v>
      </c>
      <c r="F2406">
        <v>0.76922828120664832</v>
      </c>
      <c r="G2406">
        <v>3.8461414060332398E-2</v>
      </c>
      <c r="H2406">
        <v>0.192307070301662</v>
      </c>
      <c r="I2406">
        <v>0</v>
      </c>
      <c r="J2406">
        <v>800</v>
      </c>
      <c r="K2406">
        <v>1</v>
      </c>
      <c r="L2406">
        <v>345000</v>
      </c>
      <c r="M2406" t="b">
        <v>0</v>
      </c>
    </row>
    <row r="2407" spans="1:13">
      <c r="A2407" t="s">
        <v>1387</v>
      </c>
      <c r="B2407" t="s">
        <v>890</v>
      </c>
      <c r="C2407" t="s">
        <v>890</v>
      </c>
      <c r="D2407">
        <v>171</v>
      </c>
      <c r="E2407">
        <v>171</v>
      </c>
      <c r="F2407">
        <v>0.27395430957568068</v>
      </c>
      <c r="G2407">
        <v>1.3697715478783999E-2</v>
      </c>
      <c r="H2407">
        <v>6.84885773939201E-2</v>
      </c>
      <c r="I2407">
        <v>0</v>
      </c>
      <c r="J2407">
        <v>800</v>
      </c>
      <c r="K2407">
        <v>1</v>
      </c>
      <c r="L2407">
        <v>345000</v>
      </c>
      <c r="M2407" t="b">
        <v>0</v>
      </c>
    </row>
    <row r="2408" spans="1:13">
      <c r="A2408" t="s">
        <v>1387</v>
      </c>
      <c r="B2408" t="s">
        <v>890</v>
      </c>
      <c r="C2408" t="s">
        <v>890</v>
      </c>
      <c r="D2408">
        <v>171</v>
      </c>
      <c r="E2408">
        <v>171</v>
      </c>
      <c r="F2408">
        <v>0.32970476041398972</v>
      </c>
      <c r="G2408">
        <v>1.64852380206994E-2</v>
      </c>
      <c r="H2408">
        <v>8.2426190103497401E-2</v>
      </c>
      <c r="I2408">
        <v>0</v>
      </c>
      <c r="J2408">
        <v>800</v>
      </c>
      <c r="K2408">
        <v>1</v>
      </c>
      <c r="L2408">
        <v>345000</v>
      </c>
      <c r="M2408" t="b">
        <v>0</v>
      </c>
    </row>
    <row r="2409" spans="1:13">
      <c r="A2409" t="s">
        <v>1200</v>
      </c>
      <c r="B2409" t="s">
        <v>774</v>
      </c>
      <c r="C2409" t="s">
        <v>774</v>
      </c>
      <c r="D2409">
        <v>55</v>
      </c>
      <c r="E2409">
        <v>55</v>
      </c>
      <c r="F2409">
        <v>3.6908613324418298E-2</v>
      </c>
      <c r="G2409">
        <v>1.8454306662209E-3</v>
      </c>
      <c r="H2409">
        <v>9.2271533311044998E-3</v>
      </c>
      <c r="I2409">
        <v>0</v>
      </c>
      <c r="J2409">
        <v>800</v>
      </c>
      <c r="K2409">
        <v>1</v>
      </c>
      <c r="L2409">
        <v>345000</v>
      </c>
      <c r="M2409" t="b">
        <v>0</v>
      </c>
    </row>
    <row r="2410" spans="1:13">
      <c r="A2410" t="s">
        <v>1200</v>
      </c>
      <c r="B2410" t="s">
        <v>774</v>
      </c>
      <c r="C2410" t="s">
        <v>774</v>
      </c>
      <c r="D2410">
        <v>55</v>
      </c>
      <c r="E2410">
        <v>55</v>
      </c>
      <c r="F2410">
        <v>4.5149878684026201E-2</v>
      </c>
      <c r="G2410">
        <v>2.2574939342012998E-3</v>
      </c>
      <c r="H2410">
        <v>1.12874696710065E-2</v>
      </c>
      <c r="I2410">
        <v>0</v>
      </c>
      <c r="J2410">
        <v>800</v>
      </c>
      <c r="K2410">
        <v>1</v>
      </c>
      <c r="L2410">
        <v>345000</v>
      </c>
      <c r="M2410" t="b">
        <v>0</v>
      </c>
    </row>
    <row r="2411" spans="1:13">
      <c r="A2411" t="s">
        <v>1200</v>
      </c>
      <c r="B2411" t="s">
        <v>774</v>
      </c>
      <c r="C2411" t="s">
        <v>774</v>
      </c>
      <c r="D2411">
        <v>55</v>
      </c>
      <c r="E2411">
        <v>55</v>
      </c>
      <c r="F2411">
        <v>8.3982019738455801E-2</v>
      </c>
      <c r="G2411">
        <v>4.1991009869226997E-3</v>
      </c>
      <c r="H2411">
        <v>2.0995504934613898E-2</v>
      </c>
      <c r="I2411">
        <v>0</v>
      </c>
      <c r="J2411">
        <v>150</v>
      </c>
      <c r="K2411">
        <v>1</v>
      </c>
      <c r="L2411">
        <v>154000</v>
      </c>
      <c r="M2411" t="b">
        <v>0</v>
      </c>
    </row>
    <row r="2412" spans="1:13">
      <c r="A2412" t="s">
        <v>1200</v>
      </c>
      <c r="B2412" t="s">
        <v>774</v>
      </c>
      <c r="C2412" t="s">
        <v>774</v>
      </c>
      <c r="D2412">
        <v>55</v>
      </c>
      <c r="E2412">
        <v>55</v>
      </c>
      <c r="F2412">
        <v>8.0572709461168901E-2</v>
      </c>
      <c r="G2412">
        <v>4.0286354730583998E-3</v>
      </c>
      <c r="H2412">
        <v>2.0143177365292201E-2</v>
      </c>
      <c r="I2412">
        <v>0</v>
      </c>
      <c r="J2412">
        <v>150</v>
      </c>
      <c r="K2412">
        <v>1</v>
      </c>
      <c r="L2412">
        <v>154000</v>
      </c>
      <c r="M2412" t="b">
        <v>0</v>
      </c>
    </row>
    <row r="2413" spans="1:13">
      <c r="A2413" t="s">
        <v>1200</v>
      </c>
      <c r="B2413" t="s">
        <v>774</v>
      </c>
      <c r="C2413" t="s">
        <v>774</v>
      </c>
      <c r="D2413">
        <v>55</v>
      </c>
      <c r="E2413">
        <v>55</v>
      </c>
      <c r="F2413">
        <v>9.2782345065878805E-2</v>
      </c>
      <c r="G2413">
        <v>4.6391172532938996E-3</v>
      </c>
      <c r="H2413">
        <v>2.3195586266469701E-2</v>
      </c>
      <c r="I2413">
        <v>0</v>
      </c>
      <c r="J2413">
        <v>150</v>
      </c>
      <c r="K2413">
        <v>1</v>
      </c>
      <c r="L2413">
        <v>154000</v>
      </c>
      <c r="M2413" t="b">
        <v>0</v>
      </c>
    </row>
    <row r="2414" spans="1:13">
      <c r="A2414" t="s">
        <v>1200</v>
      </c>
      <c r="B2414" t="s">
        <v>774</v>
      </c>
      <c r="C2414" t="s">
        <v>774</v>
      </c>
      <c r="D2414">
        <v>55</v>
      </c>
      <c r="E2414">
        <v>55</v>
      </c>
      <c r="F2414">
        <v>9.5977435523222202E-2</v>
      </c>
      <c r="G2414">
        <v>4.7988717761611004E-3</v>
      </c>
      <c r="H2414">
        <v>2.3994358880805498E-2</v>
      </c>
      <c r="I2414">
        <v>0</v>
      </c>
      <c r="J2414">
        <v>150</v>
      </c>
      <c r="K2414">
        <v>1</v>
      </c>
      <c r="L2414">
        <v>154000</v>
      </c>
      <c r="M2414" t="b">
        <v>0</v>
      </c>
    </row>
    <row r="2415" spans="1:13">
      <c r="A2415" t="s">
        <v>1200</v>
      </c>
      <c r="B2415" t="s">
        <v>774</v>
      </c>
      <c r="C2415" t="s">
        <v>774</v>
      </c>
      <c r="D2415">
        <v>55</v>
      </c>
      <c r="E2415">
        <v>55</v>
      </c>
      <c r="F2415">
        <v>8.94888856264449E-2</v>
      </c>
      <c r="G2415">
        <v>4.4744442813222001E-3</v>
      </c>
      <c r="H2415">
        <v>2.2372221406611201E-2</v>
      </c>
      <c r="I2415">
        <v>0</v>
      </c>
      <c r="J2415">
        <v>150</v>
      </c>
      <c r="K2415">
        <v>1</v>
      </c>
      <c r="L2415">
        <v>154000</v>
      </c>
      <c r="M2415" t="b">
        <v>0</v>
      </c>
    </row>
    <row r="2416" spans="1:13">
      <c r="A2416" t="s">
        <v>1200</v>
      </c>
      <c r="B2416" t="s">
        <v>774</v>
      </c>
      <c r="C2416" t="s">
        <v>774</v>
      </c>
      <c r="D2416">
        <v>55</v>
      </c>
      <c r="E2416">
        <v>55</v>
      </c>
      <c r="F2416">
        <v>8.03033886079388E-2</v>
      </c>
      <c r="G2416">
        <v>4.0151694303969003E-3</v>
      </c>
      <c r="H2416">
        <v>2.00758471519847E-2</v>
      </c>
      <c r="I2416">
        <v>0</v>
      </c>
      <c r="J2416">
        <v>150</v>
      </c>
      <c r="K2416">
        <v>1</v>
      </c>
      <c r="L2416">
        <v>154000</v>
      </c>
      <c r="M2416" t="b">
        <v>0</v>
      </c>
    </row>
    <row r="2417" spans="1:13">
      <c r="A2417" t="s">
        <v>1641</v>
      </c>
      <c r="B2417" t="s">
        <v>968</v>
      </c>
      <c r="C2417" t="s">
        <v>968</v>
      </c>
      <c r="D2417">
        <v>249</v>
      </c>
      <c r="E2417">
        <v>249</v>
      </c>
      <c r="F2417">
        <v>0.10677159667882891</v>
      </c>
      <c r="G2417">
        <v>5.3385798339413999E-3</v>
      </c>
      <c r="H2417">
        <v>2.6692899169707199E-2</v>
      </c>
      <c r="I2417">
        <v>0</v>
      </c>
      <c r="J2417">
        <v>150</v>
      </c>
      <c r="K2417">
        <v>1</v>
      </c>
      <c r="L2417">
        <v>154000</v>
      </c>
      <c r="M2417" t="b">
        <v>0</v>
      </c>
    </row>
    <row r="2418" spans="1:13">
      <c r="A2418" t="s">
        <v>1641</v>
      </c>
      <c r="B2418" t="s">
        <v>968</v>
      </c>
      <c r="C2418" t="s">
        <v>968</v>
      </c>
      <c r="D2418">
        <v>249</v>
      </c>
      <c r="E2418">
        <v>249</v>
      </c>
      <c r="F2418">
        <v>6.9358077089983594E-2</v>
      </c>
      <c r="G2418">
        <v>3.4679038544991E-3</v>
      </c>
      <c r="H2418">
        <v>1.7339519272495899E-2</v>
      </c>
      <c r="I2418">
        <v>0</v>
      </c>
      <c r="J2418">
        <v>150</v>
      </c>
      <c r="K2418">
        <v>1</v>
      </c>
      <c r="L2418">
        <v>154000</v>
      </c>
      <c r="M2418" t="b">
        <v>0</v>
      </c>
    </row>
    <row r="2419" spans="1:13">
      <c r="A2419" t="s">
        <v>1942</v>
      </c>
      <c r="B2419" t="s">
        <v>732</v>
      </c>
      <c r="C2419" t="s">
        <v>732</v>
      </c>
      <c r="D2419">
        <v>13</v>
      </c>
      <c r="E2419">
        <v>13</v>
      </c>
      <c r="F2419">
        <v>4.3346092660654298E-2</v>
      </c>
      <c r="G2419">
        <v>2.1673046330327001E-3</v>
      </c>
      <c r="H2419">
        <v>1.08365231651635E-2</v>
      </c>
      <c r="I2419">
        <v>0</v>
      </c>
      <c r="J2419">
        <v>150</v>
      </c>
      <c r="K2419">
        <v>1</v>
      </c>
      <c r="L2419">
        <v>154000</v>
      </c>
      <c r="M2419" t="b">
        <v>0</v>
      </c>
    </row>
    <row r="2420" spans="1:13">
      <c r="A2420" t="s">
        <v>1942</v>
      </c>
      <c r="B2420" t="s">
        <v>732</v>
      </c>
      <c r="C2420" t="s">
        <v>732</v>
      </c>
      <c r="D2420">
        <v>13</v>
      </c>
      <c r="E2420">
        <v>13</v>
      </c>
      <c r="F2420">
        <v>4.5894074529650303E-2</v>
      </c>
      <c r="G2420">
        <v>2.2947037264825E-3</v>
      </c>
      <c r="H2420">
        <v>1.1473518632412499E-2</v>
      </c>
      <c r="I2420">
        <v>0</v>
      </c>
      <c r="J2420">
        <v>150</v>
      </c>
      <c r="K2420">
        <v>1</v>
      </c>
      <c r="L2420">
        <v>154000</v>
      </c>
      <c r="M2420" t="b">
        <v>0</v>
      </c>
    </row>
    <row r="2421" spans="1:13">
      <c r="A2421" t="s">
        <v>1387</v>
      </c>
      <c r="B2421" t="s">
        <v>890</v>
      </c>
      <c r="C2421" t="s">
        <v>890</v>
      </c>
      <c r="D2421">
        <v>171</v>
      </c>
      <c r="E2421">
        <v>171</v>
      </c>
      <c r="F2421">
        <v>2.0093349383095802</v>
      </c>
      <c r="G2421">
        <v>0.1004667469154789</v>
      </c>
      <c r="H2421">
        <v>0.50233373457739483</v>
      </c>
      <c r="I2421">
        <v>0</v>
      </c>
      <c r="J2421">
        <v>150</v>
      </c>
      <c r="K2421">
        <v>1</v>
      </c>
      <c r="L2421">
        <v>154000</v>
      </c>
      <c r="M2421" t="b">
        <v>0</v>
      </c>
    </row>
    <row r="2422" spans="1:13">
      <c r="A2422" t="s">
        <v>1387</v>
      </c>
      <c r="B2422" t="s">
        <v>890</v>
      </c>
      <c r="C2422" t="s">
        <v>890</v>
      </c>
      <c r="D2422">
        <v>171</v>
      </c>
      <c r="E2422">
        <v>171</v>
      </c>
      <c r="F2422">
        <v>0.510938194159273</v>
      </c>
      <c r="G2422">
        <v>2.5546909707963601E-2</v>
      </c>
      <c r="H2422">
        <v>0.12773454853981819</v>
      </c>
      <c r="I2422">
        <v>0</v>
      </c>
      <c r="J2422">
        <v>150</v>
      </c>
      <c r="K2422">
        <v>1</v>
      </c>
      <c r="L2422">
        <v>154000</v>
      </c>
      <c r="M2422" t="b">
        <v>0</v>
      </c>
    </row>
    <row r="2423" spans="1:13">
      <c r="A2423" t="s">
        <v>1387</v>
      </c>
      <c r="B2423" t="s">
        <v>890</v>
      </c>
      <c r="C2423" t="s">
        <v>890</v>
      </c>
      <c r="D2423">
        <v>171</v>
      </c>
      <c r="E2423">
        <v>171</v>
      </c>
      <c r="F2423">
        <v>0.33818930114047979</v>
      </c>
      <c r="G2423">
        <v>1.6909465057023901E-2</v>
      </c>
      <c r="H2423">
        <v>8.4547325285119906E-2</v>
      </c>
      <c r="I2423">
        <v>0</v>
      </c>
      <c r="J2423">
        <v>150</v>
      </c>
      <c r="K2423">
        <v>1</v>
      </c>
      <c r="L2423">
        <v>154000</v>
      </c>
      <c r="M2423" t="b">
        <v>0</v>
      </c>
    </row>
    <row r="2424" spans="1:13">
      <c r="A2424" t="s">
        <v>1387</v>
      </c>
      <c r="B2424" t="s">
        <v>890</v>
      </c>
      <c r="C2424" t="s">
        <v>890</v>
      </c>
      <c r="D2424">
        <v>171</v>
      </c>
      <c r="E2424">
        <v>171</v>
      </c>
      <c r="F2424">
        <v>7.8125746721160794E-2</v>
      </c>
      <c r="G2424">
        <v>3.9062873360579996E-3</v>
      </c>
      <c r="H2424">
        <v>1.9531436680290198E-2</v>
      </c>
      <c r="I2424">
        <v>0</v>
      </c>
      <c r="J2424">
        <v>150</v>
      </c>
      <c r="K2424">
        <v>1</v>
      </c>
      <c r="L2424">
        <v>154000</v>
      </c>
      <c r="M2424" t="b">
        <v>0</v>
      </c>
    </row>
    <row r="2425" spans="1:13">
      <c r="A2425" t="s">
        <v>1387</v>
      </c>
      <c r="B2425" t="s">
        <v>890</v>
      </c>
      <c r="C2425" t="s">
        <v>890</v>
      </c>
      <c r="D2425">
        <v>171</v>
      </c>
      <c r="E2425">
        <v>171</v>
      </c>
      <c r="F2425">
        <v>8.8227978353335998E-2</v>
      </c>
      <c r="G2425">
        <v>4.4113989176667997E-3</v>
      </c>
      <c r="H2425">
        <v>2.2056994588333999E-2</v>
      </c>
      <c r="I2425">
        <v>0</v>
      </c>
      <c r="J2425">
        <v>150</v>
      </c>
      <c r="K2425">
        <v>1</v>
      </c>
      <c r="L2425">
        <v>154000</v>
      </c>
      <c r="M2425" t="b">
        <v>0</v>
      </c>
    </row>
    <row r="2426" spans="1:13">
      <c r="A2426" t="s">
        <v>1387</v>
      </c>
      <c r="B2426" t="s">
        <v>890</v>
      </c>
      <c r="C2426" t="s">
        <v>890</v>
      </c>
      <c r="D2426">
        <v>171</v>
      </c>
      <c r="E2426">
        <v>171</v>
      </c>
      <c r="F2426">
        <v>9.4043157389748597E-2</v>
      </c>
      <c r="G2426">
        <v>4.7021578694873998E-3</v>
      </c>
      <c r="H2426">
        <v>2.3510789347437101E-2</v>
      </c>
      <c r="I2426">
        <v>0</v>
      </c>
      <c r="J2426">
        <v>150</v>
      </c>
      <c r="K2426">
        <v>1</v>
      </c>
      <c r="L2426">
        <v>154000</v>
      </c>
      <c r="M2426" t="b">
        <v>0</v>
      </c>
    </row>
    <row r="2427" spans="1:13">
      <c r="A2427" t="s">
        <v>1387</v>
      </c>
      <c r="B2427" t="s">
        <v>890</v>
      </c>
      <c r="C2427" t="s">
        <v>890</v>
      </c>
      <c r="D2427">
        <v>171</v>
      </c>
      <c r="E2427">
        <v>171</v>
      </c>
      <c r="F2427">
        <v>8.6019504265792995E-2</v>
      </c>
      <c r="G2427">
        <v>4.3009752132895998E-3</v>
      </c>
      <c r="H2427">
        <v>2.15048760664482E-2</v>
      </c>
      <c r="I2427">
        <v>0</v>
      </c>
      <c r="J2427">
        <v>150</v>
      </c>
      <c r="K2427">
        <v>1</v>
      </c>
      <c r="L2427">
        <v>154000</v>
      </c>
      <c r="M2427" t="b">
        <v>0</v>
      </c>
    </row>
    <row r="2428" spans="1:13">
      <c r="A2428" t="s">
        <v>1387</v>
      </c>
      <c r="B2428" t="s">
        <v>890</v>
      </c>
      <c r="C2428" t="s">
        <v>890</v>
      </c>
      <c r="D2428">
        <v>171</v>
      </c>
      <c r="E2428">
        <v>171</v>
      </c>
      <c r="F2428">
        <v>0.1090801088995182</v>
      </c>
      <c r="G2428">
        <v>5.4540054449759004E-3</v>
      </c>
      <c r="H2428">
        <v>2.7270027224879499E-2</v>
      </c>
      <c r="I2428">
        <v>0</v>
      </c>
      <c r="J2428">
        <v>150</v>
      </c>
      <c r="K2428">
        <v>1</v>
      </c>
      <c r="L2428">
        <v>154000</v>
      </c>
      <c r="M2428" t="b">
        <v>0</v>
      </c>
    </row>
    <row r="2429" spans="1:13">
      <c r="A2429" t="s">
        <v>1387</v>
      </c>
      <c r="B2429" t="s">
        <v>890</v>
      </c>
      <c r="C2429" t="s">
        <v>890</v>
      </c>
      <c r="D2429">
        <v>171</v>
      </c>
      <c r="E2429">
        <v>171</v>
      </c>
      <c r="F2429">
        <v>9.9069007976817697E-2</v>
      </c>
      <c r="G2429">
        <v>4.9534503988407997E-3</v>
      </c>
      <c r="H2429">
        <v>2.47672519942044E-2</v>
      </c>
      <c r="I2429">
        <v>0</v>
      </c>
      <c r="J2429">
        <v>150</v>
      </c>
      <c r="K2429">
        <v>1</v>
      </c>
      <c r="L2429">
        <v>154000</v>
      </c>
      <c r="M2429" t="b">
        <v>0</v>
      </c>
    </row>
    <row r="2430" spans="1:13">
      <c r="A2430" t="s">
        <v>1854</v>
      </c>
      <c r="B2430" t="s">
        <v>1117</v>
      </c>
      <c r="C2430" t="s">
        <v>1117</v>
      </c>
      <c r="D2430">
        <v>398</v>
      </c>
      <c r="E2430">
        <v>398</v>
      </c>
      <c r="F2430">
        <v>1.142705769059404</v>
      </c>
      <c r="G2430">
        <v>5.7135288452970202E-2</v>
      </c>
      <c r="H2430">
        <v>0.285676442264851</v>
      </c>
      <c r="I2430">
        <v>0</v>
      </c>
      <c r="J2430">
        <v>150</v>
      </c>
      <c r="K2430">
        <v>1</v>
      </c>
      <c r="L2430">
        <v>154000</v>
      </c>
      <c r="M2430" t="b">
        <v>0</v>
      </c>
    </row>
    <row r="2431" spans="1:13">
      <c r="A2431" t="s">
        <v>1854</v>
      </c>
      <c r="B2431" t="s">
        <v>1117</v>
      </c>
      <c r="C2431" t="s">
        <v>1117</v>
      </c>
      <c r="D2431">
        <v>398</v>
      </c>
      <c r="E2431">
        <v>398</v>
      </c>
      <c r="F2431">
        <v>2.6631268883919298E-2</v>
      </c>
      <c r="G2431">
        <v>1.3315634441958999E-3</v>
      </c>
      <c r="H2431">
        <v>6.6578172209798003E-3</v>
      </c>
      <c r="I2431">
        <v>0</v>
      </c>
      <c r="J2431">
        <v>150</v>
      </c>
      <c r="K2431">
        <v>1</v>
      </c>
      <c r="L2431">
        <v>154000</v>
      </c>
      <c r="M2431" t="b">
        <v>0</v>
      </c>
    </row>
    <row r="2432" spans="1:13">
      <c r="A2432" t="s">
        <v>1854</v>
      </c>
      <c r="B2432" t="s">
        <v>1117</v>
      </c>
      <c r="C2432" t="s">
        <v>1117</v>
      </c>
      <c r="D2432">
        <v>398</v>
      </c>
      <c r="E2432">
        <v>398</v>
      </c>
      <c r="F2432">
        <v>2.9979752024449701E-2</v>
      </c>
      <c r="G2432">
        <v>1.4989876012224E-3</v>
      </c>
      <c r="H2432">
        <v>7.4949380061124001E-3</v>
      </c>
      <c r="I2432">
        <v>0</v>
      </c>
      <c r="J2432">
        <v>150</v>
      </c>
      <c r="K2432">
        <v>1</v>
      </c>
      <c r="L2432">
        <v>154000</v>
      </c>
      <c r="M2432" t="b">
        <v>0</v>
      </c>
    </row>
    <row r="2433" spans="1:13">
      <c r="A2433" t="s">
        <v>1387</v>
      </c>
      <c r="B2433" t="s">
        <v>890</v>
      </c>
      <c r="C2433" t="s">
        <v>890</v>
      </c>
      <c r="D2433">
        <v>171</v>
      </c>
      <c r="E2433">
        <v>171</v>
      </c>
      <c r="F2433">
        <v>0.59305475275756991</v>
      </c>
      <c r="G2433">
        <v>2.9652737637878498E-2</v>
      </c>
      <c r="H2433">
        <v>0.1482636881893924</v>
      </c>
      <c r="I2433">
        <v>0</v>
      </c>
      <c r="J2433">
        <v>150</v>
      </c>
      <c r="K2433">
        <v>1</v>
      </c>
      <c r="L2433">
        <v>154000</v>
      </c>
      <c r="M2433" t="b">
        <v>0</v>
      </c>
    </row>
    <row r="2434" spans="1:13">
      <c r="A2434" t="s">
        <v>1387</v>
      </c>
      <c r="B2434" t="s">
        <v>890</v>
      </c>
      <c r="C2434" t="s">
        <v>890</v>
      </c>
      <c r="D2434">
        <v>171</v>
      </c>
      <c r="E2434">
        <v>171</v>
      </c>
      <c r="F2434">
        <v>0.18795881426051739</v>
      </c>
      <c r="G2434">
        <v>9.3979407130258003E-3</v>
      </c>
      <c r="H2434">
        <v>4.6989703565129298E-2</v>
      </c>
      <c r="I2434">
        <v>0</v>
      </c>
      <c r="J2434">
        <v>150</v>
      </c>
      <c r="K2434">
        <v>1</v>
      </c>
      <c r="L2434">
        <v>154000</v>
      </c>
      <c r="M2434" t="b">
        <v>0</v>
      </c>
    </row>
    <row r="2435" spans="1:13">
      <c r="A2435" t="s">
        <v>1943</v>
      </c>
      <c r="B2435" t="s">
        <v>1091</v>
      </c>
      <c r="C2435" t="s">
        <v>1091</v>
      </c>
      <c r="D2435">
        <v>372</v>
      </c>
      <c r="E2435">
        <v>372</v>
      </c>
      <c r="F2435">
        <v>9.35476614193987E-2</v>
      </c>
      <c r="G2435">
        <v>4.6773830709699003E-3</v>
      </c>
      <c r="H2435">
        <v>2.3386915354849599E-2</v>
      </c>
      <c r="I2435">
        <v>0</v>
      </c>
      <c r="J2435">
        <v>150</v>
      </c>
      <c r="K2435">
        <v>1</v>
      </c>
      <c r="L2435">
        <v>154000</v>
      </c>
      <c r="M2435" t="b">
        <v>0</v>
      </c>
    </row>
    <row r="2436" spans="1:13">
      <c r="A2436" t="s">
        <v>1943</v>
      </c>
      <c r="B2436" t="s">
        <v>1091</v>
      </c>
      <c r="C2436" t="s">
        <v>1091</v>
      </c>
      <c r="D2436">
        <v>372</v>
      </c>
      <c r="E2436">
        <v>372</v>
      </c>
      <c r="F2436">
        <v>9.6393234002548497E-2</v>
      </c>
      <c r="G2436">
        <v>4.8196617001273999E-3</v>
      </c>
      <c r="H2436">
        <v>2.40983085006371E-2</v>
      </c>
      <c r="I2436">
        <v>0</v>
      </c>
      <c r="J2436">
        <v>150</v>
      </c>
      <c r="K2436">
        <v>1</v>
      </c>
      <c r="L2436">
        <v>154000</v>
      </c>
      <c r="M2436" t="b">
        <v>0</v>
      </c>
    </row>
    <row r="2437" spans="1:13">
      <c r="A2437" t="s">
        <v>1387</v>
      </c>
      <c r="B2437" t="s">
        <v>890</v>
      </c>
      <c r="C2437" t="s">
        <v>890</v>
      </c>
      <c r="D2437">
        <v>171</v>
      </c>
      <c r="E2437">
        <v>171</v>
      </c>
      <c r="F2437">
        <v>0.1568621371015097</v>
      </c>
      <c r="G2437">
        <v>7.8431068550754001E-3</v>
      </c>
      <c r="H2437">
        <v>3.9215534275377398E-2</v>
      </c>
      <c r="I2437">
        <v>0</v>
      </c>
      <c r="J2437">
        <v>150</v>
      </c>
      <c r="K2437">
        <v>1</v>
      </c>
      <c r="L2437">
        <v>154000</v>
      </c>
      <c r="M2437" t="b">
        <v>0</v>
      </c>
    </row>
    <row r="2438" spans="1:13">
      <c r="A2438" t="s">
        <v>1387</v>
      </c>
      <c r="B2438" t="s">
        <v>890</v>
      </c>
      <c r="C2438" t="s">
        <v>890</v>
      </c>
      <c r="D2438">
        <v>171</v>
      </c>
      <c r="E2438">
        <v>171</v>
      </c>
      <c r="F2438">
        <v>0.15866833796981381</v>
      </c>
      <c r="G2438">
        <v>7.9334168984906001E-3</v>
      </c>
      <c r="H2438">
        <v>3.9667084492453403E-2</v>
      </c>
      <c r="I2438">
        <v>0</v>
      </c>
      <c r="J2438">
        <v>150</v>
      </c>
      <c r="K2438">
        <v>1</v>
      </c>
      <c r="L2438">
        <v>154000</v>
      </c>
      <c r="M2438" t="b">
        <v>0</v>
      </c>
    </row>
    <row r="2439" spans="1:13">
      <c r="A2439" t="s">
        <v>1387</v>
      </c>
      <c r="B2439" t="s">
        <v>890</v>
      </c>
      <c r="C2439" t="s">
        <v>890</v>
      </c>
      <c r="D2439">
        <v>171</v>
      </c>
      <c r="E2439">
        <v>171</v>
      </c>
      <c r="F2439">
        <v>0.33258533625444958</v>
      </c>
      <c r="G2439">
        <v>1.66292668127224E-2</v>
      </c>
      <c r="H2439">
        <v>8.3146334063612395E-2</v>
      </c>
      <c r="I2439">
        <v>0</v>
      </c>
      <c r="J2439">
        <v>150</v>
      </c>
      <c r="K2439">
        <v>1</v>
      </c>
      <c r="L2439">
        <v>154000</v>
      </c>
      <c r="M2439" t="b">
        <v>0</v>
      </c>
    </row>
    <row r="2440" spans="1:13">
      <c r="A2440" t="s">
        <v>1387</v>
      </c>
      <c r="B2440" t="s">
        <v>890</v>
      </c>
      <c r="C2440" t="s">
        <v>890</v>
      </c>
      <c r="D2440">
        <v>171</v>
      </c>
      <c r="E2440">
        <v>171</v>
      </c>
      <c r="F2440">
        <v>2.7643217953339478</v>
      </c>
      <c r="G2440">
        <v>0.13821608976669739</v>
      </c>
      <c r="H2440">
        <v>0.69108044883348707</v>
      </c>
      <c r="I2440">
        <v>0</v>
      </c>
      <c r="J2440">
        <v>150</v>
      </c>
      <c r="K2440">
        <v>1</v>
      </c>
      <c r="L2440">
        <v>154000</v>
      </c>
      <c r="M2440" t="b">
        <v>0</v>
      </c>
    </row>
    <row r="2441" spans="1:13">
      <c r="A2441" t="s">
        <v>1387</v>
      </c>
      <c r="B2441" t="s">
        <v>890</v>
      </c>
      <c r="C2441" t="s">
        <v>890</v>
      </c>
      <c r="D2441">
        <v>171</v>
      </c>
      <c r="E2441">
        <v>171</v>
      </c>
      <c r="F2441">
        <v>7.5301354479770294E-2</v>
      </c>
      <c r="G2441">
        <v>3.7650677239885002E-3</v>
      </c>
      <c r="H2441">
        <v>1.8825338619942501E-2</v>
      </c>
      <c r="I2441">
        <v>0</v>
      </c>
      <c r="J2441">
        <v>150</v>
      </c>
      <c r="K2441">
        <v>1</v>
      </c>
      <c r="L2441">
        <v>154000</v>
      </c>
      <c r="M2441" t="b">
        <v>0</v>
      </c>
    </row>
    <row r="2442" spans="1:13">
      <c r="A2442" t="s">
        <v>1387</v>
      </c>
      <c r="B2442" t="s">
        <v>890</v>
      </c>
      <c r="C2442" t="s">
        <v>890</v>
      </c>
      <c r="D2442">
        <v>171</v>
      </c>
      <c r="E2442">
        <v>171</v>
      </c>
      <c r="F2442">
        <v>6.6108165190439896E-2</v>
      </c>
      <c r="G2442">
        <v>3.3054082595219002E-3</v>
      </c>
      <c r="H2442">
        <v>1.6527041297609901E-2</v>
      </c>
      <c r="I2442">
        <v>0</v>
      </c>
      <c r="J2442">
        <v>150</v>
      </c>
      <c r="K2442">
        <v>1</v>
      </c>
      <c r="L2442">
        <v>154000</v>
      </c>
      <c r="M2442" t="b">
        <v>0</v>
      </c>
    </row>
    <row r="2443" spans="1:13">
      <c r="A2443" t="s">
        <v>1387</v>
      </c>
      <c r="B2443" t="s">
        <v>890</v>
      </c>
      <c r="C2443" t="s">
        <v>890</v>
      </c>
      <c r="D2443">
        <v>171</v>
      </c>
      <c r="E2443">
        <v>171</v>
      </c>
      <c r="F2443">
        <v>6.3137752289146795E-2</v>
      </c>
      <c r="G2443">
        <v>3.1568876144572999E-3</v>
      </c>
      <c r="H2443">
        <v>1.5784438072286699E-2</v>
      </c>
      <c r="I2443">
        <v>0</v>
      </c>
      <c r="J2443">
        <v>150</v>
      </c>
      <c r="K2443">
        <v>1</v>
      </c>
      <c r="L2443">
        <v>154000</v>
      </c>
      <c r="M2443" t="b">
        <v>0</v>
      </c>
    </row>
    <row r="2444" spans="1:13">
      <c r="A2444" t="s">
        <v>1387</v>
      </c>
      <c r="B2444" t="s">
        <v>890</v>
      </c>
      <c r="C2444" t="s">
        <v>890</v>
      </c>
      <c r="D2444">
        <v>171</v>
      </c>
      <c r="E2444">
        <v>171</v>
      </c>
      <c r="F2444">
        <v>5.482493610434E-2</v>
      </c>
      <c r="G2444">
        <v>2.741246805217E-3</v>
      </c>
      <c r="H2444">
        <v>1.3706234026085E-2</v>
      </c>
      <c r="I2444">
        <v>0</v>
      </c>
      <c r="J2444">
        <v>150</v>
      </c>
      <c r="K2444">
        <v>1</v>
      </c>
      <c r="L2444">
        <v>154000</v>
      </c>
      <c r="M2444" t="b">
        <v>0</v>
      </c>
    </row>
    <row r="2445" spans="1:13">
      <c r="A2445" t="s">
        <v>1387</v>
      </c>
      <c r="B2445" t="s">
        <v>890</v>
      </c>
      <c r="C2445" t="s">
        <v>890</v>
      </c>
      <c r="D2445">
        <v>171</v>
      </c>
      <c r="E2445">
        <v>171</v>
      </c>
      <c r="F2445">
        <v>6.0961936694573601E-2</v>
      </c>
      <c r="G2445">
        <v>3.0480968347286002E-3</v>
      </c>
      <c r="H2445">
        <v>1.52404841736434E-2</v>
      </c>
      <c r="I2445">
        <v>0</v>
      </c>
      <c r="J2445">
        <v>150</v>
      </c>
      <c r="K2445">
        <v>1</v>
      </c>
      <c r="L2445">
        <v>154000</v>
      </c>
      <c r="M2445" t="b">
        <v>0</v>
      </c>
    </row>
    <row r="2446" spans="1:13">
      <c r="A2446" t="s">
        <v>1387</v>
      </c>
      <c r="B2446" t="s">
        <v>890</v>
      </c>
      <c r="C2446" t="s">
        <v>890</v>
      </c>
      <c r="D2446">
        <v>171</v>
      </c>
      <c r="E2446">
        <v>171</v>
      </c>
      <c r="F2446">
        <v>6.3481039744481896E-2</v>
      </c>
      <c r="G2446">
        <v>3.1740519872239998E-3</v>
      </c>
      <c r="H2446">
        <v>1.5870259936120401E-2</v>
      </c>
      <c r="I2446">
        <v>0</v>
      </c>
      <c r="J2446">
        <v>150</v>
      </c>
      <c r="K2446">
        <v>1</v>
      </c>
      <c r="L2446">
        <v>154000</v>
      </c>
      <c r="M2446" t="b">
        <v>0</v>
      </c>
    </row>
    <row r="2447" spans="1:13">
      <c r="A2447" t="s">
        <v>1944</v>
      </c>
      <c r="B2447" t="s">
        <v>1002</v>
      </c>
      <c r="C2447" t="s">
        <v>1002</v>
      </c>
      <c r="D2447">
        <v>283</v>
      </c>
      <c r="E2447">
        <v>283</v>
      </c>
      <c r="F2447">
        <v>5.2981522077762501E-2</v>
      </c>
      <c r="G2447">
        <v>2.6490761038881002E-3</v>
      </c>
      <c r="H2447">
        <v>1.3245380519440599E-2</v>
      </c>
      <c r="I2447">
        <v>0</v>
      </c>
      <c r="J2447">
        <v>150</v>
      </c>
      <c r="K2447">
        <v>1</v>
      </c>
      <c r="L2447">
        <v>154000</v>
      </c>
      <c r="M2447" t="b">
        <v>0</v>
      </c>
    </row>
    <row r="2448" spans="1:13">
      <c r="A2448" t="s">
        <v>1944</v>
      </c>
      <c r="B2448" t="s">
        <v>1002</v>
      </c>
      <c r="C2448" t="s">
        <v>1002</v>
      </c>
      <c r="D2448">
        <v>283</v>
      </c>
      <c r="E2448">
        <v>283</v>
      </c>
      <c r="F2448">
        <v>0.1115169823737177</v>
      </c>
      <c r="G2448">
        <v>5.5758491186857998E-3</v>
      </c>
      <c r="H2448">
        <v>2.78792455934294E-2</v>
      </c>
      <c r="I2448">
        <v>0</v>
      </c>
      <c r="J2448">
        <v>150</v>
      </c>
      <c r="K2448">
        <v>1</v>
      </c>
      <c r="L2448">
        <v>154000</v>
      </c>
      <c r="M2448" t="b">
        <v>0</v>
      </c>
    </row>
    <row r="2449" spans="1:13">
      <c r="A2449" t="s">
        <v>1944</v>
      </c>
      <c r="B2449" t="s">
        <v>1002</v>
      </c>
      <c r="C2449" t="s">
        <v>1002</v>
      </c>
      <c r="D2449">
        <v>283</v>
      </c>
      <c r="E2449">
        <v>283</v>
      </c>
      <c r="F2449">
        <v>0.1115836067245366</v>
      </c>
      <c r="G2449">
        <v>5.5791803362268003E-3</v>
      </c>
      <c r="H2449">
        <v>2.7895901681134101E-2</v>
      </c>
      <c r="I2449">
        <v>0</v>
      </c>
      <c r="J2449">
        <v>150</v>
      </c>
      <c r="K2449">
        <v>1</v>
      </c>
      <c r="L2449">
        <v>154000</v>
      </c>
      <c r="M2449" t="b">
        <v>0</v>
      </c>
    </row>
    <row r="2450" spans="1:13">
      <c r="A2450" t="s">
        <v>1944</v>
      </c>
      <c r="B2450" t="s">
        <v>1002</v>
      </c>
      <c r="C2450" t="s">
        <v>1002</v>
      </c>
      <c r="D2450">
        <v>283</v>
      </c>
      <c r="E2450">
        <v>283</v>
      </c>
      <c r="F2450">
        <v>5.7308140114131503E-2</v>
      </c>
      <c r="G2450">
        <v>2.8654070057064999E-3</v>
      </c>
      <c r="H2450">
        <v>1.43270350285328E-2</v>
      </c>
      <c r="I2450">
        <v>0</v>
      </c>
      <c r="J2450">
        <v>150</v>
      </c>
      <c r="K2450">
        <v>1</v>
      </c>
      <c r="L2450">
        <v>154000</v>
      </c>
      <c r="M2450" t="b">
        <v>0</v>
      </c>
    </row>
    <row r="2451" spans="1:13">
      <c r="A2451" t="s">
        <v>1365</v>
      </c>
      <c r="B2451" t="s">
        <v>793</v>
      </c>
      <c r="C2451" t="s">
        <v>793</v>
      </c>
      <c r="D2451">
        <v>74</v>
      </c>
      <c r="E2451">
        <v>74</v>
      </c>
      <c r="F2451">
        <v>4.7343799938860576</v>
      </c>
      <c r="G2451">
        <v>0.2367189996943028</v>
      </c>
      <c r="H2451">
        <v>1.1835949984715139</v>
      </c>
      <c r="I2451">
        <v>0</v>
      </c>
      <c r="J2451">
        <v>150</v>
      </c>
      <c r="K2451">
        <v>1</v>
      </c>
      <c r="L2451">
        <v>154000</v>
      </c>
      <c r="M2451" t="b">
        <v>0</v>
      </c>
    </row>
    <row r="2452" spans="1:13">
      <c r="A2452" t="s">
        <v>1365</v>
      </c>
      <c r="B2452" t="s">
        <v>793</v>
      </c>
      <c r="C2452" t="s">
        <v>793</v>
      </c>
      <c r="D2452">
        <v>74</v>
      </c>
      <c r="E2452">
        <v>74</v>
      </c>
      <c r="F2452">
        <v>5.1759643972489298E-2</v>
      </c>
      <c r="G2452">
        <v>2.5879821986243999E-3</v>
      </c>
      <c r="H2452">
        <v>1.29399109931223E-2</v>
      </c>
      <c r="I2452">
        <v>0</v>
      </c>
      <c r="J2452">
        <v>150</v>
      </c>
      <c r="K2452">
        <v>1</v>
      </c>
      <c r="L2452">
        <v>154000</v>
      </c>
      <c r="M2452" t="b">
        <v>0</v>
      </c>
    </row>
    <row r="2453" spans="1:13">
      <c r="A2453" t="s">
        <v>1365</v>
      </c>
      <c r="B2453" t="s">
        <v>793</v>
      </c>
      <c r="C2453" t="s">
        <v>793</v>
      </c>
      <c r="D2453">
        <v>74</v>
      </c>
      <c r="E2453">
        <v>74</v>
      </c>
      <c r="F2453">
        <v>4.2685510033397503E-2</v>
      </c>
      <c r="G2453">
        <v>2.1342755016698E-3</v>
      </c>
      <c r="H2453">
        <v>1.0671377508349299E-2</v>
      </c>
      <c r="I2453">
        <v>0</v>
      </c>
      <c r="J2453">
        <v>150</v>
      </c>
      <c r="K2453">
        <v>1</v>
      </c>
      <c r="L2453">
        <v>154000</v>
      </c>
      <c r="M2453" t="b">
        <v>0</v>
      </c>
    </row>
    <row r="2454" spans="1:13">
      <c r="A2454" t="s">
        <v>1365</v>
      </c>
      <c r="B2454" t="s">
        <v>793</v>
      </c>
      <c r="C2454" t="s">
        <v>793</v>
      </c>
      <c r="D2454">
        <v>74</v>
      </c>
      <c r="E2454">
        <v>74</v>
      </c>
      <c r="F2454">
        <v>3.9919550864017099E-2</v>
      </c>
      <c r="G2454">
        <v>1.9959775432007998E-3</v>
      </c>
      <c r="H2454">
        <v>9.9798877160042002E-3</v>
      </c>
      <c r="I2454">
        <v>0</v>
      </c>
      <c r="J2454">
        <v>150</v>
      </c>
      <c r="K2454">
        <v>1</v>
      </c>
      <c r="L2454">
        <v>154000</v>
      </c>
      <c r="M2454" t="b">
        <v>0</v>
      </c>
    </row>
    <row r="2455" spans="1:13">
      <c r="A2455" t="s">
        <v>1365</v>
      </c>
      <c r="B2455" t="s">
        <v>793</v>
      </c>
      <c r="C2455" t="s">
        <v>793</v>
      </c>
      <c r="D2455">
        <v>74</v>
      </c>
      <c r="E2455">
        <v>74</v>
      </c>
      <c r="F2455">
        <v>8.6649103367649305E-2</v>
      </c>
      <c r="G2455">
        <v>4.3324551683823999E-3</v>
      </c>
      <c r="H2455">
        <v>2.1662275841912298E-2</v>
      </c>
      <c r="I2455">
        <v>0</v>
      </c>
      <c r="J2455">
        <v>150</v>
      </c>
      <c r="K2455">
        <v>1</v>
      </c>
      <c r="L2455">
        <v>154000</v>
      </c>
      <c r="M2455" t="b">
        <v>0</v>
      </c>
    </row>
    <row r="2456" spans="1:13">
      <c r="A2456" t="s">
        <v>1365</v>
      </c>
      <c r="B2456" t="s">
        <v>793</v>
      </c>
      <c r="C2456" t="s">
        <v>793</v>
      </c>
      <c r="D2456">
        <v>74</v>
      </c>
      <c r="E2456">
        <v>74</v>
      </c>
      <c r="F2456">
        <v>8.4567865985559196E-2</v>
      </c>
      <c r="G2456">
        <v>4.2283932992778998E-3</v>
      </c>
      <c r="H2456">
        <v>2.1141966496389799E-2</v>
      </c>
      <c r="I2456">
        <v>0</v>
      </c>
      <c r="J2456">
        <v>150</v>
      </c>
      <c r="K2456">
        <v>1</v>
      </c>
      <c r="L2456">
        <v>154000</v>
      </c>
      <c r="M2456" t="b">
        <v>0</v>
      </c>
    </row>
    <row r="2457" spans="1:13">
      <c r="A2457" t="s">
        <v>1365</v>
      </c>
      <c r="B2457" t="s">
        <v>793</v>
      </c>
      <c r="C2457" t="s">
        <v>793</v>
      </c>
      <c r="D2457">
        <v>74</v>
      </c>
      <c r="E2457">
        <v>74</v>
      </c>
      <c r="F2457">
        <v>3.8460101651408903E-2</v>
      </c>
      <c r="G2457">
        <v>1.9230050825703999E-3</v>
      </c>
      <c r="H2457">
        <v>9.6150254128521996E-3</v>
      </c>
      <c r="I2457">
        <v>0</v>
      </c>
      <c r="J2457">
        <v>150</v>
      </c>
      <c r="K2457">
        <v>1</v>
      </c>
      <c r="L2457">
        <v>154000</v>
      </c>
      <c r="M2457" t="b">
        <v>0</v>
      </c>
    </row>
    <row r="2458" spans="1:13">
      <c r="A2458" t="s">
        <v>1365</v>
      </c>
      <c r="B2458" t="s">
        <v>793</v>
      </c>
      <c r="C2458" t="s">
        <v>793</v>
      </c>
      <c r="D2458">
        <v>74</v>
      </c>
      <c r="E2458">
        <v>74</v>
      </c>
      <c r="F2458">
        <v>3.9742354480938102E-2</v>
      </c>
      <c r="G2458">
        <v>1.9871177240469002E-3</v>
      </c>
      <c r="H2458">
        <v>9.9355886202344996E-3</v>
      </c>
      <c r="I2458">
        <v>0</v>
      </c>
      <c r="J2458">
        <v>150</v>
      </c>
      <c r="K2458">
        <v>1</v>
      </c>
      <c r="L2458">
        <v>154000</v>
      </c>
      <c r="M2458" t="b">
        <v>0</v>
      </c>
    </row>
    <row r="2459" spans="1:13">
      <c r="A2459" t="s">
        <v>1905</v>
      </c>
      <c r="B2459" t="s">
        <v>1069</v>
      </c>
      <c r="C2459" t="s">
        <v>1069</v>
      </c>
      <c r="D2459">
        <v>350</v>
      </c>
      <c r="E2459">
        <v>350</v>
      </c>
      <c r="F2459">
        <v>2.2239924072132999E-2</v>
      </c>
      <c r="G2459">
        <v>1.1119962036066E-3</v>
      </c>
      <c r="H2459">
        <v>5.5599810180332002E-3</v>
      </c>
      <c r="I2459">
        <v>0</v>
      </c>
      <c r="J2459">
        <v>800</v>
      </c>
      <c r="K2459">
        <v>1</v>
      </c>
      <c r="L2459">
        <v>345000</v>
      </c>
      <c r="M2459" t="b">
        <v>0</v>
      </c>
    </row>
    <row r="2460" spans="1:13">
      <c r="A2460" t="s">
        <v>1905</v>
      </c>
      <c r="B2460" t="s">
        <v>1069</v>
      </c>
      <c r="C2460" t="s">
        <v>1069</v>
      </c>
      <c r="D2460">
        <v>350</v>
      </c>
      <c r="E2460">
        <v>350</v>
      </c>
      <c r="F2460">
        <v>2.0872262441005301E-2</v>
      </c>
      <c r="G2460">
        <v>1.0436131220501999E-3</v>
      </c>
      <c r="H2460">
        <v>5.2180656102513E-3</v>
      </c>
      <c r="I2460">
        <v>0</v>
      </c>
      <c r="J2460">
        <v>800</v>
      </c>
      <c r="K2460">
        <v>1</v>
      </c>
      <c r="L2460">
        <v>345000</v>
      </c>
      <c r="M2460" t="b">
        <v>0</v>
      </c>
    </row>
    <row r="2461" spans="1:13">
      <c r="A2461" t="s">
        <v>1743</v>
      </c>
      <c r="B2461" t="s">
        <v>1072</v>
      </c>
      <c r="C2461" t="s">
        <v>1072</v>
      </c>
      <c r="D2461">
        <v>353</v>
      </c>
      <c r="E2461">
        <v>353</v>
      </c>
      <c r="F2461">
        <v>2.5876178458338998E-2</v>
      </c>
      <c r="G2461">
        <v>1.2938089229169E-3</v>
      </c>
      <c r="H2461">
        <v>6.4690446145847002E-3</v>
      </c>
      <c r="I2461">
        <v>0</v>
      </c>
      <c r="J2461">
        <v>150</v>
      </c>
      <c r="K2461">
        <v>1</v>
      </c>
      <c r="L2461">
        <v>154000</v>
      </c>
      <c r="M2461" t="b">
        <v>0</v>
      </c>
    </row>
    <row r="2462" spans="1:13">
      <c r="A2462" t="s">
        <v>1743</v>
      </c>
      <c r="B2462" t="s">
        <v>1072</v>
      </c>
      <c r="C2462" t="s">
        <v>1072</v>
      </c>
      <c r="D2462">
        <v>353</v>
      </c>
      <c r="E2462">
        <v>353</v>
      </c>
      <c r="F2462">
        <v>2.05532738537005E-2</v>
      </c>
      <c r="G2462">
        <v>1.0276636926849999E-3</v>
      </c>
      <c r="H2462">
        <v>5.1383184634250997E-3</v>
      </c>
      <c r="I2462">
        <v>0</v>
      </c>
      <c r="J2462">
        <v>150</v>
      </c>
      <c r="K2462">
        <v>1</v>
      </c>
      <c r="L2462">
        <v>154000</v>
      </c>
      <c r="M2462" t="b">
        <v>0</v>
      </c>
    </row>
    <row r="2463" spans="1:13">
      <c r="A2463" t="s">
        <v>1743</v>
      </c>
      <c r="B2463" t="s">
        <v>1072</v>
      </c>
      <c r="C2463" t="s">
        <v>1072</v>
      </c>
      <c r="D2463">
        <v>353</v>
      </c>
      <c r="E2463">
        <v>353</v>
      </c>
      <c r="F2463">
        <v>2.696805708599E-2</v>
      </c>
      <c r="G2463">
        <v>1.3484028542994999E-3</v>
      </c>
      <c r="H2463">
        <v>6.7420142714975E-3</v>
      </c>
      <c r="I2463">
        <v>0</v>
      </c>
      <c r="J2463">
        <v>150</v>
      </c>
      <c r="K2463">
        <v>1</v>
      </c>
      <c r="L2463">
        <v>154000</v>
      </c>
      <c r="M2463" t="b">
        <v>0</v>
      </c>
    </row>
    <row r="2464" spans="1:13">
      <c r="A2464" t="s">
        <v>1743</v>
      </c>
      <c r="B2464" t="s">
        <v>1072</v>
      </c>
      <c r="C2464" t="s">
        <v>1072</v>
      </c>
      <c r="D2464">
        <v>353</v>
      </c>
      <c r="E2464">
        <v>353</v>
      </c>
      <c r="F2464">
        <v>3.8201751050033497E-2</v>
      </c>
      <c r="G2464">
        <v>1.9100875525016E-3</v>
      </c>
      <c r="H2464">
        <v>9.5504377625082997E-3</v>
      </c>
      <c r="I2464">
        <v>0</v>
      </c>
      <c r="J2464">
        <v>150</v>
      </c>
      <c r="K2464">
        <v>1</v>
      </c>
      <c r="L2464">
        <v>154000</v>
      </c>
      <c r="M2464" t="b">
        <v>0</v>
      </c>
    </row>
    <row r="2465" spans="1:13">
      <c r="A2465" t="s">
        <v>1808</v>
      </c>
      <c r="B2465" t="s">
        <v>1098</v>
      </c>
      <c r="C2465" t="s">
        <v>1098</v>
      </c>
      <c r="D2465">
        <v>379</v>
      </c>
      <c r="E2465">
        <v>379</v>
      </c>
      <c r="F2465">
        <v>3.7767054448799291</v>
      </c>
      <c r="G2465">
        <v>0.1888352722439964</v>
      </c>
      <c r="H2465">
        <v>0.94417636121998216</v>
      </c>
      <c r="I2465">
        <v>0</v>
      </c>
      <c r="J2465">
        <v>150</v>
      </c>
      <c r="K2465">
        <v>1</v>
      </c>
      <c r="L2465">
        <v>154000</v>
      </c>
      <c r="M2465" t="b">
        <v>0</v>
      </c>
    </row>
    <row r="2466" spans="1:13">
      <c r="A2466" t="s">
        <v>1808</v>
      </c>
      <c r="B2466" t="s">
        <v>1098</v>
      </c>
      <c r="C2466" t="s">
        <v>1098</v>
      </c>
      <c r="D2466">
        <v>379</v>
      </c>
      <c r="E2466">
        <v>379</v>
      </c>
      <c r="F2466">
        <v>2.31651575283052E-2</v>
      </c>
      <c r="G2466">
        <v>1.1582578764152E-3</v>
      </c>
      <c r="H2466">
        <v>5.7912893820763001E-3</v>
      </c>
      <c r="I2466">
        <v>0</v>
      </c>
      <c r="J2466">
        <v>150</v>
      </c>
      <c r="K2466">
        <v>1</v>
      </c>
      <c r="L2466">
        <v>154000</v>
      </c>
      <c r="M2466" t="b">
        <v>0</v>
      </c>
    </row>
    <row r="2467" spans="1:13">
      <c r="A2467" t="s">
        <v>1808</v>
      </c>
      <c r="B2467" t="s">
        <v>1098</v>
      </c>
      <c r="C2467" t="s">
        <v>1098</v>
      </c>
      <c r="D2467">
        <v>379</v>
      </c>
      <c r="E2467">
        <v>379</v>
      </c>
      <c r="F2467">
        <v>2.31509547400153E-2</v>
      </c>
      <c r="G2467">
        <v>1.1575477370006999E-3</v>
      </c>
      <c r="H2467">
        <v>5.7877386850037999E-3</v>
      </c>
      <c r="I2467">
        <v>0</v>
      </c>
      <c r="J2467">
        <v>150</v>
      </c>
      <c r="K2467">
        <v>1</v>
      </c>
      <c r="L2467">
        <v>154000</v>
      </c>
      <c r="M2467" t="b">
        <v>0</v>
      </c>
    </row>
    <row r="2468" spans="1:13">
      <c r="A2468" t="s">
        <v>1808</v>
      </c>
      <c r="B2468" t="s">
        <v>1098</v>
      </c>
      <c r="C2468" t="s">
        <v>1098</v>
      </c>
      <c r="D2468">
        <v>379</v>
      </c>
      <c r="E2468">
        <v>379</v>
      </c>
      <c r="F2468">
        <v>3.1793936383957798E-2</v>
      </c>
      <c r="G2468">
        <v>1.5896968191977999E-3</v>
      </c>
      <c r="H2468">
        <v>7.9484840959893992E-3</v>
      </c>
      <c r="I2468">
        <v>0</v>
      </c>
      <c r="J2468">
        <v>150</v>
      </c>
      <c r="K2468">
        <v>1</v>
      </c>
      <c r="L2468">
        <v>154000</v>
      </c>
      <c r="M2468" t="b">
        <v>0</v>
      </c>
    </row>
    <row r="2469" spans="1:13">
      <c r="A2469" t="s">
        <v>1808</v>
      </c>
      <c r="B2469" t="s">
        <v>1098</v>
      </c>
      <c r="C2469" t="s">
        <v>1098</v>
      </c>
      <c r="D2469">
        <v>379</v>
      </c>
      <c r="E2469">
        <v>379</v>
      </c>
      <c r="F2469">
        <v>3.2260999979696503E-2</v>
      </c>
      <c r="G2469">
        <v>1.6130499989847999E-3</v>
      </c>
      <c r="H2469">
        <v>8.0652499949240997E-3</v>
      </c>
      <c r="I2469">
        <v>0</v>
      </c>
      <c r="J2469">
        <v>150</v>
      </c>
      <c r="K2469">
        <v>1</v>
      </c>
      <c r="L2469">
        <v>154000</v>
      </c>
      <c r="M2469" t="b">
        <v>0</v>
      </c>
    </row>
    <row r="2470" spans="1:13">
      <c r="A2470" t="s">
        <v>1808</v>
      </c>
      <c r="B2470" t="s">
        <v>1098</v>
      </c>
      <c r="C2470" t="s">
        <v>1098</v>
      </c>
      <c r="D2470">
        <v>379</v>
      </c>
      <c r="E2470">
        <v>379</v>
      </c>
      <c r="F2470">
        <v>5.5445521110505699E-2</v>
      </c>
      <c r="G2470">
        <v>2.7722760555252001E-3</v>
      </c>
      <c r="H2470">
        <v>1.3861380277626401E-2</v>
      </c>
      <c r="I2470">
        <v>0</v>
      </c>
      <c r="J2470">
        <v>150</v>
      </c>
      <c r="K2470">
        <v>1</v>
      </c>
      <c r="L2470">
        <v>154000</v>
      </c>
      <c r="M2470" t="b">
        <v>0</v>
      </c>
    </row>
    <row r="2471" spans="1:13">
      <c r="A2471" t="s">
        <v>1808</v>
      </c>
      <c r="B2471" t="s">
        <v>1098</v>
      </c>
      <c r="C2471" t="s">
        <v>1098</v>
      </c>
      <c r="D2471">
        <v>379</v>
      </c>
      <c r="E2471">
        <v>379</v>
      </c>
      <c r="F2471">
        <v>5.2270558838674999E-2</v>
      </c>
      <c r="G2471">
        <v>2.6135279419336999E-3</v>
      </c>
      <c r="H2471">
        <v>1.3067639709668699E-2</v>
      </c>
      <c r="I2471">
        <v>0</v>
      </c>
      <c r="J2471">
        <v>150</v>
      </c>
      <c r="K2471">
        <v>1</v>
      </c>
      <c r="L2471">
        <v>154000</v>
      </c>
      <c r="M2471" t="b">
        <v>0</v>
      </c>
    </row>
    <row r="2472" spans="1:13">
      <c r="A2472" t="s">
        <v>1808</v>
      </c>
      <c r="B2472" t="s">
        <v>1098</v>
      </c>
      <c r="C2472" t="s">
        <v>1098</v>
      </c>
      <c r="D2472">
        <v>379</v>
      </c>
      <c r="E2472">
        <v>379</v>
      </c>
      <c r="F2472">
        <v>4.9341497683705E-2</v>
      </c>
      <c r="G2472">
        <v>2.4670748841852E-3</v>
      </c>
      <c r="H2472">
        <v>1.23353744209262E-2</v>
      </c>
      <c r="I2472">
        <v>0</v>
      </c>
      <c r="J2472">
        <v>150</v>
      </c>
      <c r="K2472">
        <v>1</v>
      </c>
      <c r="L2472">
        <v>154000</v>
      </c>
      <c r="M2472" t="b">
        <v>0</v>
      </c>
    </row>
    <row r="2473" spans="1:13">
      <c r="A2473" t="s">
        <v>1808</v>
      </c>
      <c r="B2473" t="s">
        <v>1098</v>
      </c>
      <c r="C2473" t="s">
        <v>1098</v>
      </c>
      <c r="D2473">
        <v>379</v>
      </c>
      <c r="E2473">
        <v>379</v>
      </c>
      <c r="F2473">
        <v>5.6751568873955799E-2</v>
      </c>
      <c r="G2473">
        <v>2.8375784436977E-3</v>
      </c>
      <c r="H2473">
        <v>1.4187892218488899E-2</v>
      </c>
      <c r="I2473">
        <v>0</v>
      </c>
      <c r="J2473">
        <v>150</v>
      </c>
      <c r="K2473">
        <v>1</v>
      </c>
      <c r="L2473">
        <v>154000</v>
      </c>
      <c r="M2473" t="b">
        <v>0</v>
      </c>
    </row>
    <row r="2474" spans="1:13">
      <c r="A2474" t="s">
        <v>1945</v>
      </c>
      <c r="B2474" t="s">
        <v>1073</v>
      </c>
      <c r="C2474" t="s">
        <v>1073</v>
      </c>
      <c r="D2474">
        <v>354</v>
      </c>
      <c r="E2474">
        <v>354</v>
      </c>
      <c r="F2474">
        <v>3.1662471314106898E-2</v>
      </c>
      <c r="G2474">
        <v>1.5831235657053E-3</v>
      </c>
      <c r="H2474">
        <v>7.9156178285267002E-3</v>
      </c>
      <c r="I2474">
        <v>0</v>
      </c>
      <c r="J2474">
        <v>150</v>
      </c>
      <c r="K2474">
        <v>1</v>
      </c>
      <c r="L2474">
        <v>154000</v>
      </c>
      <c r="M2474" t="b">
        <v>0</v>
      </c>
    </row>
    <row r="2475" spans="1:13">
      <c r="A2475" t="s">
        <v>1945</v>
      </c>
      <c r="B2475" t="s">
        <v>1073</v>
      </c>
      <c r="C2475" t="s">
        <v>1073</v>
      </c>
      <c r="D2475">
        <v>354</v>
      </c>
      <c r="E2475">
        <v>354</v>
      </c>
      <c r="F2475">
        <v>3.48458720524999E-2</v>
      </c>
      <c r="G2475">
        <v>1.7422936026249001E-3</v>
      </c>
      <c r="H2475">
        <v>8.7114680131249005E-3</v>
      </c>
      <c r="I2475">
        <v>0</v>
      </c>
      <c r="J2475">
        <v>150</v>
      </c>
      <c r="K2475">
        <v>1</v>
      </c>
      <c r="L2475">
        <v>154000</v>
      </c>
      <c r="M2475" t="b">
        <v>0</v>
      </c>
    </row>
    <row r="2476" spans="1:13">
      <c r="A2476" t="s">
        <v>1858</v>
      </c>
      <c r="B2476" t="s">
        <v>1071</v>
      </c>
      <c r="C2476" t="s">
        <v>1071</v>
      </c>
      <c r="D2476">
        <v>352</v>
      </c>
      <c r="E2476">
        <v>352</v>
      </c>
      <c r="F2476">
        <v>4.3605242012796301E-2</v>
      </c>
      <c r="G2476">
        <v>2.1802621006398E-3</v>
      </c>
      <c r="H2476">
        <v>1.0901310503199001E-2</v>
      </c>
      <c r="I2476">
        <v>0</v>
      </c>
      <c r="J2476">
        <v>150</v>
      </c>
      <c r="K2476">
        <v>1</v>
      </c>
      <c r="L2476">
        <v>154000</v>
      </c>
      <c r="M2476" t="b">
        <v>0</v>
      </c>
    </row>
    <row r="2477" spans="1:13">
      <c r="A2477" t="s">
        <v>1858</v>
      </c>
      <c r="B2477" t="s">
        <v>1071</v>
      </c>
      <c r="C2477" t="s">
        <v>1071</v>
      </c>
      <c r="D2477">
        <v>352</v>
      </c>
      <c r="E2477">
        <v>352</v>
      </c>
      <c r="F2477">
        <v>3.6560592867736399E-2</v>
      </c>
      <c r="G2477">
        <v>1.8280296433867999E-3</v>
      </c>
      <c r="H2477">
        <v>9.1401482169340999E-3</v>
      </c>
      <c r="I2477">
        <v>0</v>
      </c>
      <c r="J2477">
        <v>150</v>
      </c>
      <c r="K2477">
        <v>1</v>
      </c>
      <c r="L2477">
        <v>154000</v>
      </c>
      <c r="M2477" t="b">
        <v>0</v>
      </c>
    </row>
    <row r="2478" spans="1:13">
      <c r="A2478" t="s">
        <v>1858</v>
      </c>
      <c r="B2478" t="s">
        <v>1071</v>
      </c>
      <c r="C2478" t="s">
        <v>1071</v>
      </c>
      <c r="D2478">
        <v>352</v>
      </c>
      <c r="E2478">
        <v>352</v>
      </c>
      <c r="F2478">
        <v>0.12527632557678131</v>
      </c>
      <c r="G2478">
        <v>6.2638162788389998E-3</v>
      </c>
      <c r="H2478">
        <v>3.13190813941953E-2</v>
      </c>
      <c r="I2478">
        <v>0</v>
      </c>
      <c r="J2478">
        <v>150</v>
      </c>
      <c r="K2478">
        <v>1</v>
      </c>
      <c r="L2478">
        <v>154000</v>
      </c>
      <c r="M2478" t="b">
        <v>0</v>
      </c>
    </row>
    <row r="2479" spans="1:13">
      <c r="A2479" t="s">
        <v>1858</v>
      </c>
      <c r="B2479" t="s">
        <v>1071</v>
      </c>
      <c r="C2479" t="s">
        <v>1071</v>
      </c>
      <c r="D2479">
        <v>352</v>
      </c>
      <c r="E2479">
        <v>352</v>
      </c>
      <c r="F2479">
        <v>0.1141355631151217</v>
      </c>
      <c r="G2479">
        <v>5.7067781557560001E-3</v>
      </c>
      <c r="H2479">
        <v>2.8533890778780401E-2</v>
      </c>
      <c r="I2479">
        <v>0</v>
      </c>
      <c r="J2479">
        <v>150</v>
      </c>
      <c r="K2479">
        <v>1</v>
      </c>
      <c r="L2479">
        <v>154000</v>
      </c>
      <c r="M2479" t="b">
        <v>0</v>
      </c>
    </row>
    <row r="2480" spans="1:13">
      <c r="A2480" t="s">
        <v>1858</v>
      </c>
      <c r="B2480" t="s">
        <v>1071</v>
      </c>
      <c r="C2480" t="s">
        <v>1071</v>
      </c>
      <c r="D2480">
        <v>352</v>
      </c>
      <c r="E2480">
        <v>352</v>
      </c>
      <c r="F2480">
        <v>0.10455916545819841</v>
      </c>
      <c r="G2480">
        <v>5.2279582729099E-3</v>
      </c>
      <c r="H2480">
        <v>2.6139791364549601E-2</v>
      </c>
      <c r="I2480">
        <v>0</v>
      </c>
      <c r="J2480">
        <v>150</v>
      </c>
      <c r="K2480">
        <v>1</v>
      </c>
      <c r="L2480">
        <v>154000</v>
      </c>
      <c r="M2480" t="b">
        <v>0</v>
      </c>
    </row>
    <row r="2481" spans="1:13">
      <c r="A2481" t="s">
        <v>1946</v>
      </c>
      <c r="B2481" t="s">
        <v>922</v>
      </c>
      <c r="C2481" t="s">
        <v>1071</v>
      </c>
      <c r="D2481">
        <v>203</v>
      </c>
      <c r="E2481">
        <v>352</v>
      </c>
      <c r="F2481">
        <v>12.81919623783023</v>
      </c>
      <c r="G2481">
        <v>0.64095981189151141</v>
      </c>
      <c r="H2481">
        <v>3.2047990594575571</v>
      </c>
      <c r="I2481">
        <v>0</v>
      </c>
      <c r="J2481">
        <v>150</v>
      </c>
      <c r="K2481">
        <v>1</v>
      </c>
      <c r="L2481">
        <v>154000</v>
      </c>
      <c r="M2481" t="b">
        <v>0</v>
      </c>
    </row>
    <row r="2482" spans="1:13">
      <c r="A2482" t="s">
        <v>1543</v>
      </c>
      <c r="B2482" t="s">
        <v>969</v>
      </c>
      <c r="C2482" t="s">
        <v>969</v>
      </c>
      <c r="D2482">
        <v>250</v>
      </c>
      <c r="E2482">
        <v>250</v>
      </c>
      <c r="F2482">
        <v>0.21908380468222641</v>
      </c>
      <c r="G2482">
        <v>1.0954190234111301E-2</v>
      </c>
      <c r="H2482">
        <v>5.4770951170556602E-2</v>
      </c>
      <c r="I2482">
        <v>0</v>
      </c>
      <c r="J2482">
        <v>150</v>
      </c>
      <c r="K2482">
        <v>1</v>
      </c>
      <c r="L2482">
        <v>154000</v>
      </c>
      <c r="M2482" t="b">
        <v>0</v>
      </c>
    </row>
    <row r="2483" spans="1:13">
      <c r="A2483" t="s">
        <v>1543</v>
      </c>
      <c r="B2483" t="s">
        <v>969</v>
      </c>
      <c r="C2483" t="s">
        <v>969</v>
      </c>
      <c r="D2483">
        <v>250</v>
      </c>
      <c r="E2483">
        <v>250</v>
      </c>
      <c r="F2483">
        <v>0.21380632546973141</v>
      </c>
      <c r="G2483">
        <v>1.0690316273486501E-2</v>
      </c>
      <c r="H2483">
        <v>5.3451581367432797E-2</v>
      </c>
      <c r="I2483">
        <v>0</v>
      </c>
      <c r="J2483">
        <v>150</v>
      </c>
      <c r="K2483">
        <v>1</v>
      </c>
      <c r="L2483">
        <v>154000</v>
      </c>
      <c r="M2483" t="b">
        <v>0</v>
      </c>
    </row>
    <row r="2484" spans="1:13">
      <c r="A2484" t="s">
        <v>1947</v>
      </c>
      <c r="B2484" t="s">
        <v>969</v>
      </c>
      <c r="C2484" t="s">
        <v>1101</v>
      </c>
      <c r="D2484">
        <v>250</v>
      </c>
      <c r="E2484">
        <v>382</v>
      </c>
      <c r="F2484">
        <v>5.6382827398682371</v>
      </c>
      <c r="G2484">
        <v>0.28191413699341189</v>
      </c>
      <c r="H2484">
        <v>1.4095706849670591</v>
      </c>
      <c r="I2484">
        <v>0</v>
      </c>
      <c r="J2484">
        <v>150</v>
      </c>
      <c r="K2484">
        <v>1</v>
      </c>
      <c r="L2484">
        <v>154000</v>
      </c>
      <c r="M2484" t="b">
        <v>0</v>
      </c>
    </row>
    <row r="2485" spans="1:13">
      <c r="A2485" t="s">
        <v>1814</v>
      </c>
      <c r="B2485" t="s">
        <v>1101</v>
      </c>
      <c r="C2485" t="s">
        <v>1101</v>
      </c>
      <c r="D2485">
        <v>382</v>
      </c>
      <c r="E2485">
        <v>382</v>
      </c>
      <c r="F2485">
        <v>8.9409113737682996E-2</v>
      </c>
      <c r="G2485">
        <v>4.4704556868840999E-3</v>
      </c>
      <c r="H2485">
        <v>2.2352278434420701E-2</v>
      </c>
      <c r="I2485">
        <v>0</v>
      </c>
      <c r="J2485">
        <v>150</v>
      </c>
      <c r="K2485">
        <v>1</v>
      </c>
      <c r="L2485">
        <v>154000</v>
      </c>
      <c r="M2485" t="b">
        <v>0</v>
      </c>
    </row>
    <row r="2486" spans="1:13">
      <c r="A2486" t="s">
        <v>1814</v>
      </c>
      <c r="B2486" t="s">
        <v>1101</v>
      </c>
      <c r="C2486" t="s">
        <v>1101</v>
      </c>
      <c r="D2486">
        <v>382</v>
      </c>
      <c r="E2486">
        <v>382</v>
      </c>
      <c r="F2486">
        <v>9.0575837489403496E-2</v>
      </c>
      <c r="G2486">
        <v>4.5287918744701004E-3</v>
      </c>
      <c r="H2486">
        <v>2.2643959372350801E-2</v>
      </c>
      <c r="I2486">
        <v>0</v>
      </c>
      <c r="J2486">
        <v>150</v>
      </c>
      <c r="K2486">
        <v>1</v>
      </c>
      <c r="L2486">
        <v>154000</v>
      </c>
      <c r="M2486" t="b">
        <v>0</v>
      </c>
    </row>
    <row r="2487" spans="1:13">
      <c r="A2487" t="s">
        <v>1814</v>
      </c>
      <c r="B2487" t="s">
        <v>1101</v>
      </c>
      <c r="C2487" t="s">
        <v>1101</v>
      </c>
      <c r="D2487">
        <v>382</v>
      </c>
      <c r="E2487">
        <v>382</v>
      </c>
      <c r="F2487">
        <v>7.85452847937812E-2</v>
      </c>
      <c r="G2487">
        <v>3.9272642396890002E-3</v>
      </c>
      <c r="H2487">
        <v>1.96363211984453E-2</v>
      </c>
      <c r="I2487">
        <v>0</v>
      </c>
      <c r="J2487">
        <v>150</v>
      </c>
      <c r="K2487">
        <v>1</v>
      </c>
      <c r="L2487">
        <v>154000</v>
      </c>
      <c r="M2487" t="b">
        <v>0</v>
      </c>
    </row>
    <row r="2488" spans="1:13">
      <c r="A2488" t="s">
        <v>1814</v>
      </c>
      <c r="B2488" t="s">
        <v>1101</v>
      </c>
      <c r="C2488" t="s">
        <v>1101</v>
      </c>
      <c r="D2488">
        <v>382</v>
      </c>
      <c r="E2488">
        <v>382</v>
      </c>
      <c r="F2488">
        <v>7.5266880338810294E-2</v>
      </c>
      <c r="G2488">
        <v>3.7633440169404998E-3</v>
      </c>
      <c r="H2488">
        <v>1.8816720084702501E-2</v>
      </c>
      <c r="I2488">
        <v>0</v>
      </c>
      <c r="J2488">
        <v>150</v>
      </c>
      <c r="K2488">
        <v>1</v>
      </c>
      <c r="L2488">
        <v>154000</v>
      </c>
      <c r="M2488" t="b">
        <v>0</v>
      </c>
    </row>
    <row r="2489" spans="1:13">
      <c r="A2489" t="s">
        <v>1814</v>
      </c>
      <c r="B2489" t="s">
        <v>1101</v>
      </c>
      <c r="C2489" t="s">
        <v>1101</v>
      </c>
      <c r="D2489">
        <v>382</v>
      </c>
      <c r="E2489">
        <v>382</v>
      </c>
      <c r="F2489">
        <v>8.7282481903393994E-2</v>
      </c>
      <c r="G2489">
        <v>4.3641240951696999E-3</v>
      </c>
      <c r="H2489">
        <v>2.1820620475848498E-2</v>
      </c>
      <c r="I2489">
        <v>0</v>
      </c>
      <c r="J2489">
        <v>150</v>
      </c>
      <c r="K2489">
        <v>1</v>
      </c>
      <c r="L2489">
        <v>154000</v>
      </c>
      <c r="M2489" t="b">
        <v>0</v>
      </c>
    </row>
    <row r="2490" spans="1:13">
      <c r="A2490" t="s">
        <v>1814</v>
      </c>
      <c r="B2490" t="s">
        <v>1101</v>
      </c>
      <c r="C2490" t="s">
        <v>1101</v>
      </c>
      <c r="D2490">
        <v>382</v>
      </c>
      <c r="E2490">
        <v>382</v>
      </c>
      <c r="F2490">
        <v>8.3788668222010101E-2</v>
      </c>
      <c r="G2490">
        <v>4.1894334111005002E-3</v>
      </c>
      <c r="H2490">
        <v>2.0947167055502501E-2</v>
      </c>
      <c r="I2490">
        <v>0</v>
      </c>
      <c r="J2490">
        <v>150</v>
      </c>
      <c r="K2490">
        <v>1</v>
      </c>
      <c r="L2490">
        <v>154000</v>
      </c>
      <c r="M2490" t="b">
        <v>0</v>
      </c>
    </row>
    <row r="2491" spans="1:13">
      <c r="A2491" t="s">
        <v>1219</v>
      </c>
      <c r="B2491" t="s">
        <v>871</v>
      </c>
      <c r="C2491" t="s">
        <v>871</v>
      </c>
      <c r="D2491">
        <v>152</v>
      </c>
      <c r="E2491">
        <v>152</v>
      </c>
      <c r="F2491">
        <v>0.36781822387119162</v>
      </c>
      <c r="G2491">
        <v>1.8390911193559501E-2</v>
      </c>
      <c r="H2491">
        <v>9.1954555967797905E-2</v>
      </c>
      <c r="I2491">
        <v>0</v>
      </c>
      <c r="J2491">
        <v>150</v>
      </c>
      <c r="K2491">
        <v>1</v>
      </c>
      <c r="L2491">
        <v>154000</v>
      </c>
      <c r="M2491" t="b">
        <v>0</v>
      </c>
    </row>
    <row r="2492" spans="1:13">
      <c r="A2492" t="s">
        <v>1287</v>
      </c>
      <c r="B2492" t="s">
        <v>740</v>
      </c>
      <c r="C2492" t="s">
        <v>740</v>
      </c>
      <c r="D2492">
        <v>21</v>
      </c>
      <c r="E2492">
        <v>21</v>
      </c>
      <c r="F2492">
        <v>1.248655799681049</v>
      </c>
      <c r="G2492">
        <v>6.2432789984052398E-2</v>
      </c>
      <c r="H2492">
        <v>0.31216394992026231</v>
      </c>
      <c r="I2492">
        <v>0</v>
      </c>
      <c r="J2492">
        <v>150</v>
      </c>
      <c r="K2492">
        <v>1</v>
      </c>
      <c r="L2492">
        <v>154000</v>
      </c>
      <c r="M2492" t="b">
        <v>0</v>
      </c>
    </row>
    <row r="2493" spans="1:13">
      <c r="A2493" t="s">
        <v>1219</v>
      </c>
      <c r="B2493" t="s">
        <v>871</v>
      </c>
      <c r="C2493" t="s">
        <v>871</v>
      </c>
      <c r="D2493">
        <v>152</v>
      </c>
      <c r="E2493">
        <v>152</v>
      </c>
      <c r="F2493">
        <v>0.3161230961672758</v>
      </c>
      <c r="G2493">
        <v>1.5806154808363702E-2</v>
      </c>
      <c r="H2493">
        <v>7.9030774041818894E-2</v>
      </c>
      <c r="I2493">
        <v>0</v>
      </c>
      <c r="J2493">
        <v>150</v>
      </c>
      <c r="K2493">
        <v>1</v>
      </c>
      <c r="L2493">
        <v>154000</v>
      </c>
      <c r="M2493" t="b">
        <v>0</v>
      </c>
    </row>
    <row r="2494" spans="1:13">
      <c r="A2494" t="s">
        <v>1219</v>
      </c>
      <c r="B2494" t="s">
        <v>871</v>
      </c>
      <c r="C2494" t="s">
        <v>871</v>
      </c>
      <c r="D2494">
        <v>152</v>
      </c>
      <c r="E2494">
        <v>152</v>
      </c>
      <c r="F2494">
        <v>0.10615813041851831</v>
      </c>
      <c r="G2494">
        <v>5.3079065209258999E-3</v>
      </c>
      <c r="H2494">
        <v>2.65395326046295E-2</v>
      </c>
      <c r="I2494">
        <v>0</v>
      </c>
      <c r="J2494">
        <v>150</v>
      </c>
      <c r="K2494">
        <v>1</v>
      </c>
      <c r="L2494">
        <v>154000</v>
      </c>
      <c r="M2494" t="b">
        <v>0</v>
      </c>
    </row>
    <row r="2495" spans="1:13">
      <c r="A2495" t="s">
        <v>1219</v>
      </c>
      <c r="B2495" t="s">
        <v>871</v>
      </c>
      <c r="C2495" t="s">
        <v>871</v>
      </c>
      <c r="D2495">
        <v>152</v>
      </c>
      <c r="E2495">
        <v>152</v>
      </c>
      <c r="F2495">
        <v>5.3592220816687901E-2</v>
      </c>
      <c r="G2495">
        <v>2.6796110408343001E-3</v>
      </c>
      <c r="H2495">
        <v>1.3398055204171901E-2</v>
      </c>
      <c r="I2495">
        <v>0</v>
      </c>
      <c r="J2495">
        <v>150</v>
      </c>
      <c r="K2495">
        <v>1</v>
      </c>
      <c r="L2495">
        <v>154000</v>
      </c>
      <c r="M2495" t="b">
        <v>0</v>
      </c>
    </row>
    <row r="2496" spans="1:13">
      <c r="A2496" t="s">
        <v>1219</v>
      </c>
      <c r="B2496" t="s">
        <v>871</v>
      </c>
      <c r="C2496" t="s">
        <v>871</v>
      </c>
      <c r="D2496">
        <v>152</v>
      </c>
      <c r="E2496">
        <v>152</v>
      </c>
      <c r="F2496">
        <v>4.6531783862639398E-2</v>
      </c>
      <c r="G2496">
        <v>2.3265891931318998E-3</v>
      </c>
      <c r="H2496">
        <v>1.1632945965659801E-2</v>
      </c>
      <c r="I2496">
        <v>0</v>
      </c>
      <c r="J2496">
        <v>150</v>
      </c>
      <c r="K2496">
        <v>1</v>
      </c>
      <c r="L2496">
        <v>154000</v>
      </c>
      <c r="M2496" t="b">
        <v>0</v>
      </c>
    </row>
    <row r="2497" spans="1:13">
      <c r="A2497" t="s">
        <v>1219</v>
      </c>
      <c r="B2497" t="s">
        <v>871</v>
      </c>
      <c r="C2497" t="s">
        <v>871</v>
      </c>
      <c r="D2497">
        <v>152</v>
      </c>
      <c r="E2497">
        <v>152</v>
      </c>
      <c r="F2497">
        <v>0.1116172287925451</v>
      </c>
      <c r="G2497">
        <v>5.5808614396272004E-3</v>
      </c>
      <c r="H2497">
        <v>2.7904307198136202E-2</v>
      </c>
      <c r="I2497">
        <v>0</v>
      </c>
      <c r="J2497">
        <v>150</v>
      </c>
      <c r="K2497">
        <v>1</v>
      </c>
      <c r="L2497">
        <v>154000</v>
      </c>
      <c r="M2497" t="b">
        <v>0</v>
      </c>
    </row>
    <row r="2498" spans="1:13">
      <c r="A2498" t="s">
        <v>1219</v>
      </c>
      <c r="B2498" t="s">
        <v>871</v>
      </c>
      <c r="C2498" t="s">
        <v>871</v>
      </c>
      <c r="D2498">
        <v>152</v>
      </c>
      <c r="E2498">
        <v>152</v>
      </c>
      <c r="F2498">
        <v>7.0426722770162403E-2</v>
      </c>
      <c r="G2498">
        <v>3.5213361385080999E-3</v>
      </c>
      <c r="H2498">
        <v>1.7606680692540601E-2</v>
      </c>
      <c r="I2498">
        <v>0</v>
      </c>
      <c r="J2498">
        <v>150</v>
      </c>
      <c r="K2498">
        <v>1</v>
      </c>
      <c r="L2498">
        <v>154000</v>
      </c>
      <c r="M2498" t="b">
        <v>0</v>
      </c>
    </row>
    <row r="2499" spans="1:13">
      <c r="A2499" t="s">
        <v>1219</v>
      </c>
      <c r="B2499" t="s">
        <v>871</v>
      </c>
      <c r="C2499" t="s">
        <v>871</v>
      </c>
      <c r="D2499">
        <v>152</v>
      </c>
      <c r="E2499">
        <v>152</v>
      </c>
      <c r="F2499">
        <v>7.2188464063043106E-2</v>
      </c>
      <c r="G2499">
        <v>3.6094232031520998E-3</v>
      </c>
      <c r="H2499">
        <v>1.80471160157607E-2</v>
      </c>
      <c r="I2499">
        <v>0</v>
      </c>
      <c r="J2499">
        <v>150</v>
      </c>
      <c r="K2499">
        <v>1</v>
      </c>
      <c r="L2499">
        <v>154000</v>
      </c>
      <c r="M2499" t="b">
        <v>0</v>
      </c>
    </row>
    <row r="2500" spans="1:13">
      <c r="A2500" t="s">
        <v>1219</v>
      </c>
      <c r="B2500" t="s">
        <v>871</v>
      </c>
      <c r="C2500" t="s">
        <v>871</v>
      </c>
      <c r="D2500">
        <v>152</v>
      </c>
      <c r="E2500">
        <v>152</v>
      </c>
      <c r="F2500">
        <v>2.0706126946509799E-2</v>
      </c>
      <c r="G2500">
        <v>1.0353063473253999E-3</v>
      </c>
      <c r="H2500">
        <v>5.1765317366274004E-3</v>
      </c>
      <c r="I2500">
        <v>0</v>
      </c>
      <c r="J2500">
        <v>150</v>
      </c>
      <c r="K2500">
        <v>1</v>
      </c>
      <c r="L2500">
        <v>154000</v>
      </c>
      <c r="M2500" t="b">
        <v>0</v>
      </c>
    </row>
    <row r="2501" spans="1:13">
      <c r="A2501" t="s">
        <v>1219</v>
      </c>
      <c r="B2501" t="s">
        <v>871</v>
      </c>
      <c r="C2501" t="s">
        <v>871</v>
      </c>
      <c r="D2501">
        <v>152</v>
      </c>
      <c r="E2501">
        <v>152</v>
      </c>
      <c r="F2501">
        <v>1.9306895304310099E-2</v>
      </c>
      <c r="G2501">
        <v>9.6534476521550005E-4</v>
      </c>
      <c r="H2501">
        <v>4.8267238260774996E-3</v>
      </c>
      <c r="I2501">
        <v>0</v>
      </c>
      <c r="J2501">
        <v>150</v>
      </c>
      <c r="K2501">
        <v>1</v>
      </c>
      <c r="L2501">
        <v>154000</v>
      </c>
      <c r="M2501" t="b">
        <v>0</v>
      </c>
    </row>
    <row r="2502" spans="1:13">
      <c r="A2502" t="s">
        <v>1690</v>
      </c>
      <c r="B2502" t="s">
        <v>892</v>
      </c>
      <c r="C2502" t="s">
        <v>892</v>
      </c>
      <c r="D2502">
        <v>173</v>
      </c>
      <c r="E2502">
        <v>173</v>
      </c>
      <c r="F2502">
        <v>4.2884390026794588</v>
      </c>
      <c r="G2502">
        <v>0.21442195013397289</v>
      </c>
      <c r="H2502">
        <v>1.0721097506698649</v>
      </c>
      <c r="I2502">
        <v>0</v>
      </c>
      <c r="J2502">
        <v>150</v>
      </c>
      <c r="K2502">
        <v>1</v>
      </c>
      <c r="L2502">
        <v>154000</v>
      </c>
      <c r="M2502" t="b">
        <v>0</v>
      </c>
    </row>
    <row r="2503" spans="1:13">
      <c r="A2503" t="s">
        <v>1690</v>
      </c>
      <c r="B2503" t="s">
        <v>892</v>
      </c>
      <c r="C2503" t="s">
        <v>892</v>
      </c>
      <c r="D2503">
        <v>173</v>
      </c>
      <c r="E2503">
        <v>173</v>
      </c>
      <c r="F2503">
        <v>3.496074656903212</v>
      </c>
      <c r="G2503">
        <v>0.1748037328451606</v>
      </c>
      <c r="H2503">
        <v>0.87401866422580299</v>
      </c>
      <c r="I2503">
        <v>0</v>
      </c>
      <c r="J2503">
        <v>150</v>
      </c>
      <c r="K2503">
        <v>1</v>
      </c>
      <c r="L2503">
        <v>154000</v>
      </c>
      <c r="M2503" t="b">
        <v>0</v>
      </c>
    </row>
    <row r="2504" spans="1:13">
      <c r="A2504" t="s">
        <v>1390</v>
      </c>
      <c r="B2504" t="s">
        <v>893</v>
      </c>
      <c r="C2504" t="s">
        <v>893</v>
      </c>
      <c r="D2504">
        <v>174</v>
      </c>
      <c r="E2504">
        <v>174</v>
      </c>
      <c r="F2504">
        <v>10.886955929600621</v>
      </c>
      <c r="G2504">
        <v>0.54434779648003129</v>
      </c>
      <c r="H2504">
        <v>2.7217389824001561</v>
      </c>
      <c r="I2504">
        <v>0</v>
      </c>
      <c r="J2504">
        <v>150</v>
      </c>
      <c r="K2504">
        <v>1</v>
      </c>
      <c r="L2504">
        <v>154000</v>
      </c>
      <c r="M2504" t="b">
        <v>0</v>
      </c>
    </row>
    <row r="2505" spans="1:13">
      <c r="A2505" t="s">
        <v>1219</v>
      </c>
      <c r="B2505" t="s">
        <v>871</v>
      </c>
      <c r="C2505" t="s">
        <v>871</v>
      </c>
      <c r="D2505">
        <v>152</v>
      </c>
      <c r="E2505">
        <v>152</v>
      </c>
      <c r="F2505">
        <v>0.97171752129399758</v>
      </c>
      <c r="G2505">
        <v>4.8585876064699801E-2</v>
      </c>
      <c r="H2505">
        <v>0.24292938032349939</v>
      </c>
      <c r="I2505">
        <v>0</v>
      </c>
      <c r="J2505">
        <v>150</v>
      </c>
      <c r="K2505">
        <v>1</v>
      </c>
      <c r="L2505">
        <v>154000</v>
      </c>
      <c r="M2505" t="b">
        <v>0</v>
      </c>
    </row>
    <row r="2506" spans="1:13">
      <c r="A2506" t="s">
        <v>1219</v>
      </c>
      <c r="B2506" t="s">
        <v>871</v>
      </c>
      <c r="C2506" t="s">
        <v>871</v>
      </c>
      <c r="D2506">
        <v>152</v>
      </c>
      <c r="E2506">
        <v>152</v>
      </c>
      <c r="F2506">
        <v>7.9263794265897095E-2</v>
      </c>
      <c r="G2506">
        <v>3.9631897132947997E-3</v>
      </c>
      <c r="H2506">
        <v>1.9815948566474201E-2</v>
      </c>
      <c r="I2506">
        <v>0</v>
      </c>
      <c r="J2506">
        <v>150</v>
      </c>
      <c r="K2506">
        <v>1</v>
      </c>
      <c r="L2506">
        <v>154000</v>
      </c>
      <c r="M2506" t="b">
        <v>0</v>
      </c>
    </row>
    <row r="2507" spans="1:13">
      <c r="A2507" t="s">
        <v>1219</v>
      </c>
      <c r="B2507" t="s">
        <v>871</v>
      </c>
      <c r="C2507" t="s">
        <v>871</v>
      </c>
      <c r="D2507">
        <v>152</v>
      </c>
      <c r="E2507">
        <v>152</v>
      </c>
      <c r="F2507">
        <v>7.70095801069835E-2</v>
      </c>
      <c r="G2507">
        <v>3.8504790053491E-3</v>
      </c>
      <c r="H2507">
        <v>1.9252395026745799E-2</v>
      </c>
      <c r="I2507">
        <v>0</v>
      </c>
      <c r="J2507">
        <v>150</v>
      </c>
      <c r="K2507">
        <v>1</v>
      </c>
      <c r="L2507">
        <v>154000</v>
      </c>
      <c r="M2507" t="b">
        <v>0</v>
      </c>
    </row>
    <row r="2508" spans="1:13">
      <c r="A2508" t="s">
        <v>1219</v>
      </c>
      <c r="B2508" t="s">
        <v>871</v>
      </c>
      <c r="C2508" t="s">
        <v>871</v>
      </c>
      <c r="D2508">
        <v>152</v>
      </c>
      <c r="E2508">
        <v>152</v>
      </c>
      <c r="F2508">
        <v>2.0602329852208081</v>
      </c>
      <c r="G2508">
        <v>0.10301164926104039</v>
      </c>
      <c r="H2508">
        <v>0.51505824630520192</v>
      </c>
      <c r="I2508">
        <v>0</v>
      </c>
      <c r="J2508">
        <v>150</v>
      </c>
      <c r="K2508">
        <v>1</v>
      </c>
      <c r="L2508">
        <v>154000</v>
      </c>
      <c r="M2508" t="b">
        <v>0</v>
      </c>
    </row>
    <row r="2509" spans="1:13">
      <c r="A2509" t="s">
        <v>1219</v>
      </c>
      <c r="B2509" t="s">
        <v>871</v>
      </c>
      <c r="C2509" t="s">
        <v>871</v>
      </c>
      <c r="D2509">
        <v>152</v>
      </c>
      <c r="E2509">
        <v>152</v>
      </c>
      <c r="F2509">
        <v>0.12158167262158261</v>
      </c>
      <c r="G2509">
        <v>6.0790836310791003E-3</v>
      </c>
      <c r="H2509">
        <v>3.03954181553956E-2</v>
      </c>
      <c r="I2509">
        <v>0</v>
      </c>
      <c r="J2509">
        <v>150</v>
      </c>
      <c r="K2509">
        <v>1</v>
      </c>
      <c r="L2509">
        <v>154000</v>
      </c>
      <c r="M2509" t="b">
        <v>0</v>
      </c>
    </row>
    <row r="2510" spans="1:13">
      <c r="A2510" t="s">
        <v>1219</v>
      </c>
      <c r="B2510" t="s">
        <v>871</v>
      </c>
      <c r="C2510" t="s">
        <v>871</v>
      </c>
      <c r="D2510">
        <v>152</v>
      </c>
      <c r="E2510">
        <v>152</v>
      </c>
      <c r="F2510">
        <v>4.6110506832417046</v>
      </c>
      <c r="G2510">
        <v>0.23055253416208521</v>
      </c>
      <c r="H2510">
        <v>1.1527626708104259</v>
      </c>
      <c r="I2510">
        <v>0</v>
      </c>
      <c r="J2510">
        <v>150</v>
      </c>
      <c r="K2510">
        <v>1</v>
      </c>
      <c r="L2510">
        <v>154000</v>
      </c>
      <c r="M2510" t="b">
        <v>0</v>
      </c>
    </row>
    <row r="2511" spans="1:13">
      <c r="A2511" t="s">
        <v>1219</v>
      </c>
      <c r="B2511" t="s">
        <v>871</v>
      </c>
      <c r="C2511" t="s">
        <v>871</v>
      </c>
      <c r="D2511">
        <v>152</v>
      </c>
      <c r="E2511">
        <v>152</v>
      </c>
      <c r="F2511">
        <v>0.30786818163700669</v>
      </c>
      <c r="G2511">
        <v>1.5393409081850299E-2</v>
      </c>
      <c r="H2511">
        <v>7.6967045409251603E-2</v>
      </c>
      <c r="I2511">
        <v>0</v>
      </c>
      <c r="J2511">
        <v>150</v>
      </c>
      <c r="K2511">
        <v>1</v>
      </c>
      <c r="L2511">
        <v>154000</v>
      </c>
      <c r="M2511" t="b">
        <v>0</v>
      </c>
    </row>
    <row r="2512" spans="1:13">
      <c r="A2512" t="s">
        <v>1559</v>
      </c>
      <c r="B2512" t="s">
        <v>981</v>
      </c>
      <c r="C2512" t="s">
        <v>981</v>
      </c>
      <c r="D2512">
        <v>262</v>
      </c>
      <c r="E2512">
        <v>262</v>
      </c>
      <c r="F2512">
        <v>1.9998058027002661</v>
      </c>
      <c r="G2512">
        <v>9.9990290135013302E-2</v>
      </c>
      <c r="H2512">
        <v>0.49995145067506658</v>
      </c>
      <c r="I2512">
        <v>0</v>
      </c>
      <c r="J2512">
        <v>150</v>
      </c>
      <c r="K2512">
        <v>1</v>
      </c>
      <c r="L2512">
        <v>154000</v>
      </c>
      <c r="M2512" t="b">
        <v>0</v>
      </c>
    </row>
    <row r="2513" spans="1:13">
      <c r="A2513" t="s">
        <v>1559</v>
      </c>
      <c r="B2513" t="s">
        <v>981</v>
      </c>
      <c r="C2513" t="s">
        <v>981</v>
      </c>
      <c r="D2513">
        <v>262</v>
      </c>
      <c r="E2513">
        <v>262</v>
      </c>
      <c r="F2513">
        <v>1.7326802374016239</v>
      </c>
      <c r="G2513">
        <v>8.6634011870081101E-2</v>
      </c>
      <c r="H2513">
        <v>0.43317005935040581</v>
      </c>
      <c r="I2513">
        <v>0</v>
      </c>
      <c r="J2513">
        <v>150</v>
      </c>
      <c r="K2513">
        <v>1</v>
      </c>
      <c r="L2513">
        <v>154000</v>
      </c>
      <c r="M2513" t="b">
        <v>0</v>
      </c>
    </row>
    <row r="2514" spans="1:13">
      <c r="A2514" t="s">
        <v>1559</v>
      </c>
      <c r="B2514" t="s">
        <v>981</v>
      </c>
      <c r="C2514" t="s">
        <v>981</v>
      </c>
      <c r="D2514">
        <v>262</v>
      </c>
      <c r="E2514">
        <v>262</v>
      </c>
      <c r="F2514">
        <v>1.8532765629907579</v>
      </c>
      <c r="G2514">
        <v>9.26638281495379E-2</v>
      </c>
      <c r="H2514">
        <v>0.46331914074768948</v>
      </c>
      <c r="I2514">
        <v>0</v>
      </c>
      <c r="J2514">
        <v>150</v>
      </c>
      <c r="K2514">
        <v>1</v>
      </c>
      <c r="L2514">
        <v>154000</v>
      </c>
      <c r="M2514" t="b">
        <v>0</v>
      </c>
    </row>
    <row r="2515" spans="1:13">
      <c r="A2515" t="s">
        <v>1514</v>
      </c>
      <c r="B2515" t="s">
        <v>950</v>
      </c>
      <c r="C2515" t="s">
        <v>950</v>
      </c>
      <c r="D2515">
        <v>231</v>
      </c>
      <c r="E2515">
        <v>231</v>
      </c>
      <c r="F2515">
        <v>0.47745453822054679</v>
      </c>
      <c r="G2515">
        <v>2.3872726911027299E-2</v>
      </c>
      <c r="H2515">
        <v>0.1193636345551367</v>
      </c>
      <c r="I2515">
        <v>0</v>
      </c>
      <c r="J2515">
        <v>150</v>
      </c>
      <c r="K2515">
        <v>1</v>
      </c>
      <c r="L2515">
        <v>154000</v>
      </c>
      <c r="M2515" t="b">
        <v>0</v>
      </c>
    </row>
    <row r="2516" spans="1:13">
      <c r="A2516" t="s">
        <v>1514</v>
      </c>
      <c r="B2516" t="s">
        <v>950</v>
      </c>
      <c r="C2516" t="s">
        <v>950</v>
      </c>
      <c r="D2516">
        <v>231</v>
      </c>
      <c r="E2516">
        <v>231</v>
      </c>
      <c r="F2516">
        <v>0.46857675968942247</v>
      </c>
      <c r="G2516">
        <v>2.3428837984471099E-2</v>
      </c>
      <c r="H2516">
        <v>0.1171441899223556</v>
      </c>
      <c r="I2516">
        <v>0</v>
      </c>
      <c r="J2516">
        <v>150</v>
      </c>
      <c r="K2516">
        <v>1</v>
      </c>
      <c r="L2516">
        <v>154000</v>
      </c>
      <c r="M2516" t="b">
        <v>0</v>
      </c>
    </row>
    <row r="2517" spans="1:13">
      <c r="A2517" t="s">
        <v>1514</v>
      </c>
      <c r="B2517" t="s">
        <v>950</v>
      </c>
      <c r="C2517" t="s">
        <v>950</v>
      </c>
      <c r="D2517">
        <v>231</v>
      </c>
      <c r="E2517">
        <v>231</v>
      </c>
      <c r="F2517">
        <v>5.6570554072861101E-2</v>
      </c>
      <c r="G2517">
        <v>2.8285277036430002E-3</v>
      </c>
      <c r="H2517">
        <v>1.4142638518215201E-2</v>
      </c>
      <c r="I2517">
        <v>0</v>
      </c>
      <c r="J2517">
        <v>150</v>
      </c>
      <c r="K2517">
        <v>1</v>
      </c>
      <c r="L2517">
        <v>154000</v>
      </c>
      <c r="M2517" t="b">
        <v>0</v>
      </c>
    </row>
    <row r="2518" spans="1:13">
      <c r="A2518" t="s">
        <v>1514</v>
      </c>
      <c r="B2518" t="s">
        <v>950</v>
      </c>
      <c r="C2518" t="s">
        <v>950</v>
      </c>
      <c r="D2518">
        <v>231</v>
      </c>
      <c r="E2518">
        <v>231</v>
      </c>
      <c r="F2518">
        <v>5.5532310499584098E-2</v>
      </c>
      <c r="G2518">
        <v>2.7766155249791999E-3</v>
      </c>
      <c r="H2518">
        <v>1.3883077624896E-2</v>
      </c>
      <c r="I2518">
        <v>0</v>
      </c>
      <c r="J2518">
        <v>150</v>
      </c>
      <c r="K2518">
        <v>1</v>
      </c>
      <c r="L2518">
        <v>154000</v>
      </c>
      <c r="M2518" t="b">
        <v>0</v>
      </c>
    </row>
    <row r="2519" spans="1:13">
      <c r="A2519" t="s">
        <v>1178</v>
      </c>
      <c r="B2519" t="s">
        <v>757</v>
      </c>
      <c r="C2519" t="s">
        <v>757</v>
      </c>
      <c r="D2519">
        <v>38</v>
      </c>
      <c r="E2519">
        <v>38</v>
      </c>
      <c r="F2519">
        <v>3.1208143811400322</v>
      </c>
      <c r="G2519">
        <v>0.15604071905700151</v>
      </c>
      <c r="H2519">
        <v>0.78020359528500782</v>
      </c>
      <c r="I2519">
        <v>0</v>
      </c>
      <c r="J2519">
        <v>800</v>
      </c>
      <c r="K2519">
        <v>1</v>
      </c>
      <c r="L2519">
        <v>345000</v>
      </c>
      <c r="M2519" t="b">
        <v>0</v>
      </c>
    </row>
    <row r="2520" spans="1:13">
      <c r="A2520" t="s">
        <v>1178</v>
      </c>
      <c r="B2520" t="s">
        <v>757</v>
      </c>
      <c r="C2520" t="s">
        <v>757</v>
      </c>
      <c r="D2520">
        <v>38</v>
      </c>
      <c r="E2520">
        <v>38</v>
      </c>
      <c r="F2520">
        <v>0.1248494338732494</v>
      </c>
      <c r="G2520">
        <v>6.2424716936624004E-3</v>
      </c>
      <c r="H2520">
        <v>3.1212358468312301E-2</v>
      </c>
      <c r="I2520">
        <v>0</v>
      </c>
      <c r="J2520">
        <v>150</v>
      </c>
      <c r="K2520">
        <v>1</v>
      </c>
      <c r="L2520">
        <v>154000</v>
      </c>
      <c r="M2520" t="b">
        <v>0</v>
      </c>
    </row>
    <row r="2521" spans="1:13">
      <c r="A2521" t="s">
        <v>1178</v>
      </c>
      <c r="B2521" t="s">
        <v>757</v>
      </c>
      <c r="C2521" t="s">
        <v>757</v>
      </c>
      <c r="D2521">
        <v>38</v>
      </c>
      <c r="E2521">
        <v>38</v>
      </c>
      <c r="F2521">
        <v>4.4461389409122454</v>
      </c>
      <c r="G2521">
        <v>0.22230694704561221</v>
      </c>
      <c r="H2521">
        <v>1.1115347352280609</v>
      </c>
      <c r="I2521">
        <v>0</v>
      </c>
      <c r="J2521">
        <v>800</v>
      </c>
      <c r="K2521">
        <v>1</v>
      </c>
      <c r="L2521">
        <v>345000</v>
      </c>
      <c r="M2521" t="b">
        <v>0</v>
      </c>
    </row>
    <row r="2522" spans="1:13">
      <c r="A2522" t="s">
        <v>1178</v>
      </c>
      <c r="B2522" t="s">
        <v>757</v>
      </c>
      <c r="C2522" t="s">
        <v>757</v>
      </c>
      <c r="D2522">
        <v>38</v>
      </c>
      <c r="E2522">
        <v>38</v>
      </c>
      <c r="F2522">
        <v>0.39474765386538713</v>
      </c>
      <c r="G2522">
        <v>1.9737382693269301E-2</v>
      </c>
      <c r="H2522">
        <v>9.8686913466346698E-2</v>
      </c>
      <c r="I2522">
        <v>0</v>
      </c>
      <c r="J2522">
        <v>150</v>
      </c>
      <c r="K2522">
        <v>1</v>
      </c>
      <c r="L2522">
        <v>154000</v>
      </c>
      <c r="M2522" t="b">
        <v>0</v>
      </c>
    </row>
    <row r="2523" spans="1:13">
      <c r="A2523" t="s">
        <v>1178</v>
      </c>
      <c r="B2523" t="s">
        <v>757</v>
      </c>
      <c r="C2523" t="s">
        <v>757</v>
      </c>
      <c r="D2523">
        <v>38</v>
      </c>
      <c r="E2523">
        <v>38</v>
      </c>
      <c r="F2523">
        <v>8.8332271953918698E-2</v>
      </c>
      <c r="G2523">
        <v>4.4166135976959004E-3</v>
      </c>
      <c r="H2523">
        <v>2.2083067988479602E-2</v>
      </c>
      <c r="I2523">
        <v>0</v>
      </c>
      <c r="J2523">
        <v>800</v>
      </c>
      <c r="K2523">
        <v>1</v>
      </c>
      <c r="L2523">
        <v>345000</v>
      </c>
      <c r="M2523" t="b">
        <v>0</v>
      </c>
    </row>
    <row r="2524" spans="1:13">
      <c r="A2524" t="s">
        <v>1178</v>
      </c>
      <c r="B2524" t="s">
        <v>757</v>
      </c>
      <c r="C2524" t="s">
        <v>757</v>
      </c>
      <c r="D2524">
        <v>38</v>
      </c>
      <c r="E2524">
        <v>38</v>
      </c>
      <c r="F2524">
        <v>8.2186748440242E-2</v>
      </c>
      <c r="G2524">
        <v>4.1093374220121E-3</v>
      </c>
      <c r="H2524">
        <v>2.05466871100605E-2</v>
      </c>
      <c r="I2524">
        <v>0</v>
      </c>
      <c r="J2524">
        <v>800</v>
      </c>
      <c r="K2524">
        <v>1</v>
      </c>
      <c r="L2524">
        <v>345000</v>
      </c>
      <c r="M2524" t="b">
        <v>0</v>
      </c>
    </row>
    <row r="2525" spans="1:13">
      <c r="A2525" t="s">
        <v>1178</v>
      </c>
      <c r="B2525" t="s">
        <v>757</v>
      </c>
      <c r="C2525" t="s">
        <v>757</v>
      </c>
      <c r="D2525">
        <v>38</v>
      </c>
      <c r="E2525">
        <v>38</v>
      </c>
      <c r="F2525">
        <v>0.1134362054478827</v>
      </c>
      <c r="G2525">
        <v>5.6718102723940997E-3</v>
      </c>
      <c r="H2525">
        <v>2.8359051361970599E-2</v>
      </c>
      <c r="I2525">
        <v>0</v>
      </c>
      <c r="J2525">
        <v>800</v>
      </c>
      <c r="K2525">
        <v>1</v>
      </c>
      <c r="L2525">
        <v>345000</v>
      </c>
      <c r="M2525" t="b">
        <v>0</v>
      </c>
    </row>
    <row r="2526" spans="1:13">
      <c r="A2526" t="s">
        <v>1178</v>
      </c>
      <c r="B2526" t="s">
        <v>757</v>
      </c>
      <c r="C2526" t="s">
        <v>757</v>
      </c>
      <c r="D2526">
        <v>38</v>
      </c>
      <c r="E2526">
        <v>38</v>
      </c>
      <c r="F2526">
        <v>0.1173014477660019</v>
      </c>
      <c r="G2526">
        <v>5.8650723882999996E-3</v>
      </c>
      <c r="H2526">
        <v>2.93253619415004E-2</v>
      </c>
      <c r="I2526">
        <v>0</v>
      </c>
      <c r="J2526">
        <v>800</v>
      </c>
      <c r="K2526">
        <v>1</v>
      </c>
      <c r="L2526">
        <v>345000</v>
      </c>
      <c r="M2526" t="b">
        <v>0</v>
      </c>
    </row>
    <row r="2527" spans="1:13">
      <c r="A2527" t="s">
        <v>1178</v>
      </c>
      <c r="B2527" t="s">
        <v>757</v>
      </c>
      <c r="C2527" t="s">
        <v>757</v>
      </c>
      <c r="D2527">
        <v>38</v>
      </c>
      <c r="E2527">
        <v>38</v>
      </c>
      <c r="F2527">
        <v>5.5473048205105201E-2</v>
      </c>
      <c r="G2527">
        <v>2.7736524102552002E-3</v>
      </c>
      <c r="H2527">
        <v>1.38682620512763E-2</v>
      </c>
      <c r="I2527">
        <v>0</v>
      </c>
      <c r="J2527">
        <v>150</v>
      </c>
      <c r="K2527">
        <v>1</v>
      </c>
      <c r="L2527">
        <v>154000</v>
      </c>
      <c r="M2527" t="b">
        <v>0</v>
      </c>
    </row>
    <row r="2528" spans="1:13">
      <c r="A2528" t="s">
        <v>1178</v>
      </c>
      <c r="B2528" t="s">
        <v>757</v>
      </c>
      <c r="C2528" t="s">
        <v>757</v>
      </c>
      <c r="D2528">
        <v>38</v>
      </c>
      <c r="E2528">
        <v>38</v>
      </c>
      <c r="F2528">
        <v>0.80684667197182591</v>
      </c>
      <c r="G2528">
        <v>4.0342333598591198E-2</v>
      </c>
      <c r="H2528">
        <v>0.20171166799295639</v>
      </c>
      <c r="I2528">
        <v>0</v>
      </c>
      <c r="J2528">
        <v>800</v>
      </c>
      <c r="K2528">
        <v>1</v>
      </c>
      <c r="L2528">
        <v>345000</v>
      </c>
      <c r="M2528" t="b">
        <v>0</v>
      </c>
    </row>
    <row r="2529" spans="1:13">
      <c r="A2529" t="s">
        <v>1178</v>
      </c>
      <c r="B2529" t="s">
        <v>757</v>
      </c>
      <c r="C2529" t="s">
        <v>757</v>
      </c>
      <c r="D2529">
        <v>38</v>
      </c>
      <c r="E2529">
        <v>38</v>
      </c>
      <c r="F2529">
        <v>6.3171991106139744</v>
      </c>
      <c r="G2529">
        <v>0.31585995553069868</v>
      </c>
      <c r="H2529">
        <v>1.5792997776534929</v>
      </c>
      <c r="I2529">
        <v>0</v>
      </c>
      <c r="J2529">
        <v>800</v>
      </c>
      <c r="K2529">
        <v>1</v>
      </c>
      <c r="L2529">
        <v>345000</v>
      </c>
      <c r="M2529" t="b">
        <v>0</v>
      </c>
    </row>
    <row r="2530" spans="1:13">
      <c r="A2530" t="s">
        <v>1178</v>
      </c>
      <c r="B2530" t="s">
        <v>757</v>
      </c>
      <c r="C2530" t="s">
        <v>757</v>
      </c>
      <c r="D2530">
        <v>38</v>
      </c>
      <c r="E2530">
        <v>38</v>
      </c>
      <c r="F2530">
        <v>0.1225414117908819</v>
      </c>
      <c r="G2530">
        <v>6.1270705895439996E-3</v>
      </c>
      <c r="H2530">
        <v>3.06353529477204E-2</v>
      </c>
      <c r="I2530">
        <v>0</v>
      </c>
      <c r="J2530">
        <v>150</v>
      </c>
      <c r="K2530">
        <v>1</v>
      </c>
      <c r="L2530">
        <v>154000</v>
      </c>
      <c r="M2530" t="b">
        <v>0</v>
      </c>
    </row>
    <row r="2531" spans="1:13">
      <c r="A2531" t="s">
        <v>1178</v>
      </c>
      <c r="B2531" t="s">
        <v>757</v>
      </c>
      <c r="C2531" t="s">
        <v>757</v>
      </c>
      <c r="D2531">
        <v>38</v>
      </c>
      <c r="E2531">
        <v>38</v>
      </c>
      <c r="F2531">
        <v>0.14153481110582389</v>
      </c>
      <c r="G2531">
        <v>7.0767405552911002E-3</v>
      </c>
      <c r="H2531">
        <v>3.5383702776455903E-2</v>
      </c>
      <c r="I2531">
        <v>0</v>
      </c>
      <c r="J2531">
        <v>150</v>
      </c>
      <c r="K2531">
        <v>1</v>
      </c>
      <c r="L2531">
        <v>154000</v>
      </c>
      <c r="M2531" t="b">
        <v>0</v>
      </c>
    </row>
    <row r="2532" spans="1:13">
      <c r="A2532" t="s">
        <v>1178</v>
      </c>
      <c r="B2532" t="s">
        <v>757</v>
      </c>
      <c r="C2532" t="s">
        <v>757</v>
      </c>
      <c r="D2532">
        <v>38</v>
      </c>
      <c r="E2532">
        <v>38</v>
      </c>
      <c r="F2532">
        <v>2.2805426495067209</v>
      </c>
      <c r="G2532">
        <v>0.114027132475336</v>
      </c>
      <c r="H2532">
        <v>0.57013566237668023</v>
      </c>
      <c r="I2532">
        <v>0</v>
      </c>
      <c r="J2532">
        <v>150</v>
      </c>
      <c r="K2532">
        <v>1</v>
      </c>
      <c r="L2532">
        <v>154000</v>
      </c>
      <c r="M2532" t="b">
        <v>0</v>
      </c>
    </row>
    <row r="2533" spans="1:13">
      <c r="A2533" t="s">
        <v>1178</v>
      </c>
      <c r="B2533" t="s">
        <v>757</v>
      </c>
      <c r="C2533" t="s">
        <v>757</v>
      </c>
      <c r="D2533">
        <v>38</v>
      </c>
      <c r="E2533">
        <v>38</v>
      </c>
      <c r="F2533">
        <v>8.70251695605707E-2</v>
      </c>
      <c r="G2533">
        <v>4.3512584780284998E-3</v>
      </c>
      <c r="H2533">
        <v>2.1756292390142599E-2</v>
      </c>
      <c r="I2533">
        <v>0</v>
      </c>
      <c r="J2533">
        <v>150</v>
      </c>
      <c r="K2533">
        <v>1</v>
      </c>
      <c r="L2533">
        <v>154000</v>
      </c>
      <c r="M2533" t="b">
        <v>0</v>
      </c>
    </row>
    <row r="2534" spans="1:13">
      <c r="A2534" t="s">
        <v>1178</v>
      </c>
      <c r="B2534" t="s">
        <v>757</v>
      </c>
      <c r="C2534" t="s">
        <v>757</v>
      </c>
      <c r="D2534">
        <v>38</v>
      </c>
      <c r="E2534">
        <v>38</v>
      </c>
      <c r="F2534">
        <v>0.59417885209779286</v>
      </c>
      <c r="G2534">
        <v>2.9708942604889599E-2</v>
      </c>
      <c r="H2534">
        <v>0.14854471302444819</v>
      </c>
      <c r="I2534">
        <v>0</v>
      </c>
      <c r="J2534">
        <v>150</v>
      </c>
      <c r="K2534">
        <v>1</v>
      </c>
      <c r="L2534">
        <v>154000</v>
      </c>
      <c r="M2534" t="b">
        <v>0</v>
      </c>
    </row>
    <row r="2535" spans="1:13">
      <c r="A2535" t="s">
        <v>1178</v>
      </c>
      <c r="B2535" t="s">
        <v>757</v>
      </c>
      <c r="C2535" t="s">
        <v>757</v>
      </c>
      <c r="D2535">
        <v>38</v>
      </c>
      <c r="E2535">
        <v>38</v>
      </c>
      <c r="F2535">
        <v>0.110101277752526</v>
      </c>
      <c r="G2535">
        <v>5.5050638876262999E-3</v>
      </c>
      <c r="H2535">
        <v>2.7525319438131499E-2</v>
      </c>
      <c r="I2535">
        <v>0</v>
      </c>
      <c r="J2535">
        <v>150</v>
      </c>
      <c r="K2535">
        <v>1</v>
      </c>
      <c r="L2535">
        <v>154000</v>
      </c>
      <c r="M2535" t="b">
        <v>0</v>
      </c>
    </row>
    <row r="2536" spans="1:13">
      <c r="A2536" t="s">
        <v>1178</v>
      </c>
      <c r="B2536" t="s">
        <v>757</v>
      </c>
      <c r="C2536" t="s">
        <v>757</v>
      </c>
      <c r="D2536">
        <v>38</v>
      </c>
      <c r="E2536">
        <v>38</v>
      </c>
      <c r="F2536">
        <v>0.1023947139035576</v>
      </c>
      <c r="G2536">
        <v>5.1197356951778001E-3</v>
      </c>
      <c r="H2536">
        <v>2.5598678475889401E-2</v>
      </c>
      <c r="I2536">
        <v>0</v>
      </c>
      <c r="J2536">
        <v>150</v>
      </c>
      <c r="K2536">
        <v>1</v>
      </c>
      <c r="L2536">
        <v>154000</v>
      </c>
      <c r="M2536" t="b">
        <v>0</v>
      </c>
    </row>
    <row r="2537" spans="1:13">
      <c r="A2537" t="s">
        <v>1178</v>
      </c>
      <c r="B2537" t="s">
        <v>757</v>
      </c>
      <c r="C2537" t="s">
        <v>757</v>
      </c>
      <c r="D2537">
        <v>38</v>
      </c>
      <c r="E2537">
        <v>38</v>
      </c>
      <c r="F2537">
        <v>3.7027816503827901E-2</v>
      </c>
      <c r="G2537">
        <v>1.8513908251912999E-3</v>
      </c>
      <c r="H2537">
        <v>9.2569541259569007E-3</v>
      </c>
      <c r="I2537">
        <v>0</v>
      </c>
      <c r="J2537">
        <v>150</v>
      </c>
      <c r="K2537">
        <v>1</v>
      </c>
      <c r="L2537">
        <v>154000</v>
      </c>
      <c r="M2537" t="b">
        <v>0</v>
      </c>
    </row>
    <row r="2538" spans="1:13">
      <c r="A2538" t="s">
        <v>1178</v>
      </c>
      <c r="B2538" t="s">
        <v>757</v>
      </c>
      <c r="C2538" t="s">
        <v>757</v>
      </c>
      <c r="D2538">
        <v>38</v>
      </c>
      <c r="E2538">
        <v>38</v>
      </c>
      <c r="F2538">
        <v>4.0837231881500603E-2</v>
      </c>
      <c r="G2538">
        <v>2.041861594075E-3</v>
      </c>
      <c r="H2538">
        <v>1.0209307970375101E-2</v>
      </c>
      <c r="I2538">
        <v>0</v>
      </c>
      <c r="J2538">
        <v>150</v>
      </c>
      <c r="K2538">
        <v>1</v>
      </c>
      <c r="L2538">
        <v>154000</v>
      </c>
      <c r="M2538" t="b">
        <v>0</v>
      </c>
    </row>
    <row r="2539" spans="1:13">
      <c r="A2539" t="s">
        <v>1178</v>
      </c>
      <c r="B2539" t="s">
        <v>757</v>
      </c>
      <c r="C2539" t="s">
        <v>757</v>
      </c>
      <c r="D2539">
        <v>38</v>
      </c>
      <c r="E2539">
        <v>38</v>
      </c>
      <c r="F2539">
        <v>6.5607205256489901E-2</v>
      </c>
      <c r="G2539">
        <v>3.2803602628243998E-3</v>
      </c>
      <c r="H2539">
        <v>1.6401801314122399E-2</v>
      </c>
      <c r="I2539">
        <v>0</v>
      </c>
      <c r="J2539">
        <v>150</v>
      </c>
      <c r="K2539">
        <v>1</v>
      </c>
      <c r="L2539">
        <v>154000</v>
      </c>
      <c r="M2539" t="b">
        <v>0</v>
      </c>
    </row>
    <row r="2540" spans="1:13">
      <c r="A2540" t="s">
        <v>1178</v>
      </c>
      <c r="B2540" t="s">
        <v>757</v>
      </c>
      <c r="C2540" t="s">
        <v>757</v>
      </c>
      <c r="D2540">
        <v>38</v>
      </c>
      <c r="E2540">
        <v>38</v>
      </c>
      <c r="F2540">
        <v>6.5350876533054797E-2</v>
      </c>
      <c r="G2540">
        <v>3.2675438266527002E-3</v>
      </c>
      <c r="H2540">
        <v>1.6337719133263699E-2</v>
      </c>
      <c r="I2540">
        <v>0</v>
      </c>
      <c r="J2540">
        <v>150</v>
      </c>
      <c r="K2540">
        <v>1</v>
      </c>
      <c r="L2540">
        <v>154000</v>
      </c>
      <c r="M2540" t="b">
        <v>0</v>
      </c>
    </row>
    <row r="2541" spans="1:13">
      <c r="A2541" t="s">
        <v>1178</v>
      </c>
      <c r="B2541" t="s">
        <v>757</v>
      </c>
      <c r="C2541" t="s">
        <v>757</v>
      </c>
      <c r="D2541">
        <v>38</v>
      </c>
      <c r="E2541">
        <v>38</v>
      </c>
      <c r="F2541">
        <v>5.3891510618143498E-2</v>
      </c>
      <c r="G2541">
        <v>2.6945755309070998E-3</v>
      </c>
      <c r="H2541">
        <v>1.34728776545358E-2</v>
      </c>
      <c r="I2541">
        <v>0</v>
      </c>
      <c r="J2541">
        <v>150</v>
      </c>
      <c r="K2541">
        <v>1</v>
      </c>
      <c r="L2541">
        <v>154000</v>
      </c>
      <c r="M2541" t="b">
        <v>0</v>
      </c>
    </row>
    <row r="2542" spans="1:13">
      <c r="A2542" t="s">
        <v>1178</v>
      </c>
      <c r="B2542" t="s">
        <v>757</v>
      </c>
      <c r="C2542" t="s">
        <v>757</v>
      </c>
      <c r="D2542">
        <v>38</v>
      </c>
      <c r="E2542">
        <v>38</v>
      </c>
      <c r="F2542">
        <v>5.1195920858298501E-2</v>
      </c>
      <c r="G2542">
        <v>2.5597960429149E-3</v>
      </c>
      <c r="H2542">
        <v>1.2798980214574599E-2</v>
      </c>
      <c r="I2542">
        <v>0</v>
      </c>
      <c r="J2542">
        <v>150</v>
      </c>
      <c r="K2542">
        <v>1</v>
      </c>
      <c r="L2542">
        <v>154000</v>
      </c>
      <c r="M2542" t="b">
        <v>0</v>
      </c>
    </row>
    <row r="2543" spans="1:13">
      <c r="A2543" t="s">
        <v>1178</v>
      </c>
      <c r="B2543" t="s">
        <v>757</v>
      </c>
      <c r="C2543" t="s">
        <v>757</v>
      </c>
      <c r="D2543">
        <v>38</v>
      </c>
      <c r="E2543">
        <v>38</v>
      </c>
      <c r="F2543">
        <v>7.4325727720250603E-2</v>
      </c>
      <c r="G2543">
        <v>3.7162863860124998E-3</v>
      </c>
      <c r="H2543">
        <v>1.8581431930062599E-2</v>
      </c>
      <c r="I2543">
        <v>0</v>
      </c>
      <c r="J2543">
        <v>800</v>
      </c>
      <c r="K2543">
        <v>1</v>
      </c>
      <c r="L2543">
        <v>345000</v>
      </c>
      <c r="M2543" t="b">
        <v>0</v>
      </c>
    </row>
    <row r="2544" spans="1:13">
      <c r="A2544" t="s">
        <v>1178</v>
      </c>
      <c r="B2544" t="s">
        <v>757</v>
      </c>
      <c r="C2544" t="s">
        <v>757</v>
      </c>
      <c r="D2544">
        <v>38</v>
      </c>
      <c r="E2544">
        <v>38</v>
      </c>
      <c r="F2544">
        <v>9.0504069758886196E-2</v>
      </c>
      <c r="G2544">
        <v>4.5252034879442998E-3</v>
      </c>
      <c r="H2544">
        <v>2.2626017439721501E-2</v>
      </c>
      <c r="I2544">
        <v>0</v>
      </c>
      <c r="J2544">
        <v>800</v>
      </c>
      <c r="K2544">
        <v>1</v>
      </c>
      <c r="L2544">
        <v>345000</v>
      </c>
      <c r="M2544" t="b">
        <v>0</v>
      </c>
    </row>
    <row r="2545" spans="1:13">
      <c r="A2545" t="s">
        <v>1178</v>
      </c>
      <c r="B2545" t="s">
        <v>757</v>
      </c>
      <c r="C2545" t="s">
        <v>757</v>
      </c>
      <c r="D2545">
        <v>38</v>
      </c>
      <c r="E2545">
        <v>38</v>
      </c>
      <c r="F2545">
        <v>8.7844679774386397E-2</v>
      </c>
      <c r="G2545">
        <v>4.3922339887192997E-3</v>
      </c>
      <c r="H2545">
        <v>2.1961169943596599E-2</v>
      </c>
      <c r="I2545">
        <v>0</v>
      </c>
      <c r="J2545">
        <v>800</v>
      </c>
      <c r="K2545">
        <v>1</v>
      </c>
      <c r="L2545">
        <v>345000</v>
      </c>
      <c r="M2545" t="b">
        <v>0</v>
      </c>
    </row>
    <row r="2546" spans="1:13">
      <c r="A2546" t="s">
        <v>1178</v>
      </c>
      <c r="B2546" t="s">
        <v>757</v>
      </c>
      <c r="C2546" t="s">
        <v>757</v>
      </c>
      <c r="D2546">
        <v>38</v>
      </c>
      <c r="E2546">
        <v>38</v>
      </c>
      <c r="F2546">
        <v>8.0301865809299197E-2</v>
      </c>
      <c r="G2546">
        <v>4.0150932904649004E-3</v>
      </c>
      <c r="H2546">
        <v>2.0075466452324799E-2</v>
      </c>
      <c r="I2546">
        <v>0</v>
      </c>
      <c r="J2546">
        <v>800</v>
      </c>
      <c r="K2546">
        <v>1</v>
      </c>
      <c r="L2546">
        <v>345000</v>
      </c>
      <c r="M2546" t="b">
        <v>0</v>
      </c>
    </row>
    <row r="2547" spans="1:13">
      <c r="A2547" t="s">
        <v>1178</v>
      </c>
      <c r="B2547" t="s">
        <v>757</v>
      </c>
      <c r="C2547" t="s">
        <v>757</v>
      </c>
      <c r="D2547">
        <v>38</v>
      </c>
      <c r="E2547">
        <v>38</v>
      </c>
      <c r="F2547">
        <v>3.2128002404551201E-2</v>
      </c>
      <c r="G2547">
        <v>1.6064001202275001E-3</v>
      </c>
      <c r="H2547">
        <v>8.0320006011378002E-3</v>
      </c>
      <c r="I2547">
        <v>0</v>
      </c>
      <c r="J2547">
        <v>150</v>
      </c>
      <c r="K2547">
        <v>1</v>
      </c>
      <c r="L2547">
        <v>154000</v>
      </c>
      <c r="M2547" t="b">
        <v>0</v>
      </c>
    </row>
    <row r="2548" spans="1:13">
      <c r="A2548" t="s">
        <v>1178</v>
      </c>
      <c r="B2548" t="s">
        <v>757</v>
      </c>
      <c r="C2548" t="s">
        <v>757</v>
      </c>
      <c r="D2548">
        <v>38</v>
      </c>
      <c r="E2548">
        <v>38</v>
      </c>
      <c r="F2548">
        <v>2.30756934191239E-2</v>
      </c>
      <c r="G2548">
        <v>1.1537846709561001E-3</v>
      </c>
      <c r="H2548">
        <v>5.7689233547809004E-3</v>
      </c>
      <c r="I2548">
        <v>0</v>
      </c>
      <c r="J2548">
        <v>150</v>
      </c>
      <c r="K2548">
        <v>1</v>
      </c>
      <c r="L2548">
        <v>154000</v>
      </c>
      <c r="M2548" t="b">
        <v>0</v>
      </c>
    </row>
    <row r="2549" spans="1:13">
      <c r="A2549" t="s">
        <v>1178</v>
      </c>
      <c r="B2549" t="s">
        <v>757</v>
      </c>
      <c r="C2549" t="s">
        <v>757</v>
      </c>
      <c r="D2549">
        <v>38</v>
      </c>
      <c r="E2549">
        <v>38</v>
      </c>
      <c r="F2549">
        <v>2.3079932445928299E-2</v>
      </c>
      <c r="G2549">
        <v>1.1539966222964E-3</v>
      </c>
      <c r="H2549">
        <v>5.7699831114820001E-3</v>
      </c>
      <c r="I2549">
        <v>0</v>
      </c>
      <c r="J2549">
        <v>150</v>
      </c>
      <c r="K2549">
        <v>1</v>
      </c>
      <c r="L2549">
        <v>154000</v>
      </c>
      <c r="M2549" t="b">
        <v>0</v>
      </c>
    </row>
    <row r="2550" spans="1:13">
      <c r="A2550" t="s">
        <v>1178</v>
      </c>
      <c r="B2550" t="s">
        <v>757</v>
      </c>
      <c r="C2550" t="s">
        <v>757</v>
      </c>
      <c r="D2550">
        <v>38</v>
      </c>
      <c r="E2550">
        <v>38</v>
      </c>
      <c r="F2550">
        <v>2.5604061982561062</v>
      </c>
      <c r="G2550">
        <v>0.1280203099128053</v>
      </c>
      <c r="H2550">
        <v>0.64010154956402643</v>
      </c>
      <c r="I2550">
        <v>0</v>
      </c>
      <c r="J2550">
        <v>150</v>
      </c>
      <c r="K2550">
        <v>1</v>
      </c>
      <c r="L2550">
        <v>154000</v>
      </c>
      <c r="M2550" t="b">
        <v>0</v>
      </c>
    </row>
    <row r="2551" spans="1:13">
      <c r="A2551" t="s">
        <v>1178</v>
      </c>
      <c r="B2551" t="s">
        <v>757</v>
      </c>
      <c r="C2551" t="s">
        <v>757</v>
      </c>
      <c r="D2551">
        <v>38</v>
      </c>
      <c r="E2551">
        <v>38</v>
      </c>
      <c r="F2551">
        <v>0.30151932822676492</v>
      </c>
      <c r="G2551">
        <v>1.5075966411338199E-2</v>
      </c>
      <c r="H2551">
        <v>7.5379832056691201E-2</v>
      </c>
      <c r="I2551">
        <v>0</v>
      </c>
      <c r="J2551">
        <v>800</v>
      </c>
      <c r="K2551">
        <v>1</v>
      </c>
      <c r="L2551">
        <v>345000</v>
      </c>
      <c r="M2551" t="b">
        <v>0</v>
      </c>
    </row>
    <row r="2552" spans="1:13">
      <c r="A2552" t="s">
        <v>1178</v>
      </c>
      <c r="B2552" t="s">
        <v>757</v>
      </c>
      <c r="C2552" t="s">
        <v>757</v>
      </c>
      <c r="D2552">
        <v>38</v>
      </c>
      <c r="E2552">
        <v>38</v>
      </c>
      <c r="F2552">
        <v>1.0919209409316999</v>
      </c>
      <c r="G2552">
        <v>5.4596047046585001E-2</v>
      </c>
      <c r="H2552">
        <v>0.27298023523292497</v>
      </c>
      <c r="I2552">
        <v>0</v>
      </c>
      <c r="J2552">
        <v>800</v>
      </c>
      <c r="K2552">
        <v>1</v>
      </c>
      <c r="L2552">
        <v>345000</v>
      </c>
      <c r="M2552" t="b">
        <v>0</v>
      </c>
    </row>
    <row r="2553" spans="1:13">
      <c r="A2553" t="s">
        <v>1178</v>
      </c>
      <c r="B2553" t="s">
        <v>757</v>
      </c>
      <c r="C2553" t="s">
        <v>757</v>
      </c>
      <c r="D2553">
        <v>38</v>
      </c>
      <c r="E2553">
        <v>38</v>
      </c>
      <c r="F2553">
        <v>0.49866962807929688</v>
      </c>
      <c r="G2553">
        <v>2.49334814039648E-2</v>
      </c>
      <c r="H2553">
        <v>0.12466740701982421</v>
      </c>
      <c r="I2553">
        <v>0</v>
      </c>
      <c r="J2553">
        <v>150</v>
      </c>
      <c r="K2553">
        <v>1</v>
      </c>
      <c r="L2553">
        <v>154000</v>
      </c>
      <c r="M2553" t="b">
        <v>0</v>
      </c>
    </row>
    <row r="2554" spans="1:13">
      <c r="A2554" t="s">
        <v>1178</v>
      </c>
      <c r="B2554" t="s">
        <v>757</v>
      </c>
      <c r="C2554" t="s">
        <v>757</v>
      </c>
      <c r="D2554">
        <v>38</v>
      </c>
      <c r="E2554">
        <v>38</v>
      </c>
      <c r="F2554">
        <v>0.85656572329608605</v>
      </c>
      <c r="G2554">
        <v>4.2828286164804302E-2</v>
      </c>
      <c r="H2554">
        <v>0.21414143082402151</v>
      </c>
      <c r="I2554">
        <v>0</v>
      </c>
      <c r="J2554">
        <v>150</v>
      </c>
      <c r="K2554">
        <v>1</v>
      </c>
      <c r="L2554">
        <v>154000</v>
      </c>
      <c r="M2554" t="b">
        <v>0</v>
      </c>
    </row>
    <row r="2555" spans="1:13">
      <c r="A2555" t="s">
        <v>1178</v>
      </c>
      <c r="B2555" t="s">
        <v>757</v>
      </c>
      <c r="C2555" t="s">
        <v>757</v>
      </c>
      <c r="D2555">
        <v>38</v>
      </c>
      <c r="E2555">
        <v>38</v>
      </c>
      <c r="F2555">
        <v>3.6059665081793403E-2</v>
      </c>
      <c r="G2555">
        <v>1.8029832540896E-3</v>
      </c>
      <c r="H2555">
        <v>9.0149162704483005E-3</v>
      </c>
      <c r="I2555">
        <v>0</v>
      </c>
      <c r="J2555">
        <v>150</v>
      </c>
      <c r="K2555">
        <v>1</v>
      </c>
      <c r="L2555">
        <v>154000</v>
      </c>
      <c r="M2555" t="b">
        <v>0</v>
      </c>
    </row>
    <row r="2556" spans="1:13">
      <c r="A2556" t="s">
        <v>1178</v>
      </c>
      <c r="B2556" t="s">
        <v>757</v>
      </c>
      <c r="C2556" t="s">
        <v>757</v>
      </c>
      <c r="D2556">
        <v>38</v>
      </c>
      <c r="E2556">
        <v>38</v>
      </c>
      <c r="F2556">
        <v>3.12438796616125E-2</v>
      </c>
      <c r="G2556">
        <v>1.5621939830805999E-3</v>
      </c>
      <c r="H2556">
        <v>7.8109699154030997E-3</v>
      </c>
      <c r="I2556">
        <v>0</v>
      </c>
      <c r="J2556">
        <v>150</v>
      </c>
      <c r="K2556">
        <v>1</v>
      </c>
      <c r="L2556">
        <v>154000</v>
      </c>
      <c r="M2556" t="b">
        <v>0</v>
      </c>
    </row>
    <row r="2557" spans="1:13">
      <c r="A2557" t="s">
        <v>1178</v>
      </c>
      <c r="B2557" t="s">
        <v>757</v>
      </c>
      <c r="C2557" t="s">
        <v>757</v>
      </c>
      <c r="D2557">
        <v>38</v>
      </c>
      <c r="E2557">
        <v>38</v>
      </c>
      <c r="F2557">
        <v>3.1007100488652298E-2</v>
      </c>
      <c r="G2557">
        <v>1.5503550244326E-3</v>
      </c>
      <c r="H2557">
        <v>7.751775122163E-3</v>
      </c>
      <c r="I2557">
        <v>0</v>
      </c>
      <c r="J2557">
        <v>150</v>
      </c>
      <c r="K2557">
        <v>1</v>
      </c>
      <c r="L2557">
        <v>154000</v>
      </c>
      <c r="M2557" t="b">
        <v>0</v>
      </c>
    </row>
    <row r="2558" spans="1:13">
      <c r="A2558" t="s">
        <v>1178</v>
      </c>
      <c r="B2558" t="s">
        <v>757</v>
      </c>
      <c r="C2558" t="s">
        <v>757</v>
      </c>
      <c r="D2558">
        <v>38</v>
      </c>
      <c r="E2558">
        <v>38</v>
      </c>
      <c r="F2558">
        <v>0.11489731015024229</v>
      </c>
      <c r="G2558">
        <v>5.7448655075121001E-3</v>
      </c>
      <c r="H2558">
        <v>2.87243275375605E-2</v>
      </c>
      <c r="I2558">
        <v>0</v>
      </c>
      <c r="J2558">
        <v>150</v>
      </c>
      <c r="K2558">
        <v>1</v>
      </c>
      <c r="L2558">
        <v>154000</v>
      </c>
      <c r="M2558" t="b">
        <v>0</v>
      </c>
    </row>
    <row r="2559" spans="1:13">
      <c r="A2559" t="s">
        <v>1178</v>
      </c>
      <c r="B2559" t="s">
        <v>757</v>
      </c>
      <c r="C2559" t="s">
        <v>757</v>
      </c>
      <c r="D2559">
        <v>38</v>
      </c>
      <c r="E2559">
        <v>38</v>
      </c>
      <c r="F2559">
        <v>4.5573915483505999E-2</v>
      </c>
      <c r="G2559">
        <v>2.2786957741753001E-3</v>
      </c>
      <c r="H2559">
        <v>1.13934788708765E-2</v>
      </c>
      <c r="I2559">
        <v>0</v>
      </c>
      <c r="J2559">
        <v>150</v>
      </c>
      <c r="K2559">
        <v>1</v>
      </c>
      <c r="L2559">
        <v>154000</v>
      </c>
      <c r="M2559" t="b">
        <v>0</v>
      </c>
    </row>
    <row r="2560" spans="1:13">
      <c r="A2560" t="s">
        <v>1178</v>
      </c>
      <c r="B2560" t="s">
        <v>757</v>
      </c>
      <c r="C2560" t="s">
        <v>757</v>
      </c>
      <c r="D2560">
        <v>38</v>
      </c>
      <c r="E2560">
        <v>38</v>
      </c>
      <c r="F2560">
        <v>4.4996396273383699E-2</v>
      </c>
      <c r="G2560">
        <v>2.2498198136691001E-3</v>
      </c>
      <c r="H2560">
        <v>1.12490990683459E-2</v>
      </c>
      <c r="I2560">
        <v>0</v>
      </c>
      <c r="J2560">
        <v>150</v>
      </c>
      <c r="K2560">
        <v>1</v>
      </c>
      <c r="L2560">
        <v>154000</v>
      </c>
      <c r="M2560" t="b">
        <v>0</v>
      </c>
    </row>
    <row r="2561" spans="1:13">
      <c r="A2561" t="s">
        <v>1178</v>
      </c>
      <c r="B2561" t="s">
        <v>757</v>
      </c>
      <c r="C2561" t="s">
        <v>757</v>
      </c>
      <c r="D2561">
        <v>38</v>
      </c>
      <c r="E2561">
        <v>38</v>
      </c>
      <c r="F2561">
        <v>4.5068691562835501E-2</v>
      </c>
      <c r="G2561">
        <v>2.2534345781416998E-3</v>
      </c>
      <c r="H2561">
        <v>1.1267172890708801E-2</v>
      </c>
      <c r="I2561">
        <v>0</v>
      </c>
      <c r="J2561">
        <v>150</v>
      </c>
      <c r="K2561">
        <v>1</v>
      </c>
      <c r="L2561">
        <v>154000</v>
      </c>
      <c r="M2561" t="b">
        <v>0</v>
      </c>
    </row>
    <row r="2562" spans="1:13">
      <c r="A2562" t="s">
        <v>1178</v>
      </c>
      <c r="B2562" t="s">
        <v>757</v>
      </c>
      <c r="C2562" t="s">
        <v>757</v>
      </c>
      <c r="D2562">
        <v>38</v>
      </c>
      <c r="E2562">
        <v>38</v>
      </c>
      <c r="F2562">
        <v>4.3438543504732099E-2</v>
      </c>
      <c r="G2562">
        <v>2.1719271752366001E-3</v>
      </c>
      <c r="H2562">
        <v>1.0859635876183001E-2</v>
      </c>
      <c r="I2562">
        <v>0</v>
      </c>
      <c r="J2562">
        <v>150</v>
      </c>
      <c r="K2562">
        <v>1</v>
      </c>
      <c r="L2562">
        <v>154000</v>
      </c>
      <c r="M2562" t="b">
        <v>0</v>
      </c>
    </row>
    <row r="2563" spans="1:13">
      <c r="A2563" t="s">
        <v>1178</v>
      </c>
      <c r="B2563" t="s">
        <v>757</v>
      </c>
      <c r="C2563" t="s">
        <v>757</v>
      </c>
      <c r="D2563">
        <v>38</v>
      </c>
      <c r="E2563">
        <v>38</v>
      </c>
      <c r="F2563">
        <v>0.357258254981553</v>
      </c>
      <c r="G2563">
        <v>1.78629127490776E-2</v>
      </c>
      <c r="H2563">
        <v>8.9314563745388195E-2</v>
      </c>
      <c r="I2563">
        <v>0</v>
      </c>
      <c r="J2563">
        <v>800</v>
      </c>
      <c r="K2563">
        <v>1</v>
      </c>
      <c r="L2563">
        <v>345000</v>
      </c>
      <c r="M2563" t="b">
        <v>0</v>
      </c>
    </row>
    <row r="2564" spans="1:13">
      <c r="A2564" t="s">
        <v>1178</v>
      </c>
      <c r="B2564" t="s">
        <v>757</v>
      </c>
      <c r="C2564" t="s">
        <v>757</v>
      </c>
      <c r="D2564">
        <v>38</v>
      </c>
      <c r="E2564">
        <v>38</v>
      </c>
      <c r="F2564">
        <v>0.89895554853045578</v>
      </c>
      <c r="G2564">
        <v>4.49477774265227E-2</v>
      </c>
      <c r="H2564">
        <v>0.22473888713261389</v>
      </c>
      <c r="I2564">
        <v>0</v>
      </c>
      <c r="J2564">
        <v>800</v>
      </c>
      <c r="K2564">
        <v>1</v>
      </c>
      <c r="L2564">
        <v>345000</v>
      </c>
      <c r="M2564" t="b">
        <v>0</v>
      </c>
    </row>
    <row r="2565" spans="1:13">
      <c r="A2565" t="s">
        <v>1178</v>
      </c>
      <c r="B2565" t="s">
        <v>757</v>
      </c>
      <c r="C2565" t="s">
        <v>757</v>
      </c>
      <c r="D2565">
        <v>38</v>
      </c>
      <c r="E2565">
        <v>38</v>
      </c>
      <c r="F2565">
        <v>1.0078194311381421</v>
      </c>
      <c r="G2565">
        <v>5.0390971556907103E-2</v>
      </c>
      <c r="H2565">
        <v>0.25195485778453558</v>
      </c>
      <c r="I2565">
        <v>0</v>
      </c>
      <c r="J2565">
        <v>800</v>
      </c>
      <c r="K2565">
        <v>1</v>
      </c>
      <c r="L2565">
        <v>345000</v>
      </c>
      <c r="M2565" t="b">
        <v>0</v>
      </c>
    </row>
    <row r="2566" spans="1:13">
      <c r="A2566" t="s">
        <v>1178</v>
      </c>
      <c r="B2566" t="s">
        <v>757</v>
      </c>
      <c r="C2566" t="s">
        <v>757</v>
      </c>
      <c r="D2566">
        <v>38</v>
      </c>
      <c r="E2566">
        <v>38</v>
      </c>
      <c r="F2566">
        <v>0.22698359633958989</v>
      </c>
      <c r="G2566">
        <v>1.13491798169794E-2</v>
      </c>
      <c r="H2566">
        <v>5.6745899084897397E-2</v>
      </c>
      <c r="I2566">
        <v>0</v>
      </c>
      <c r="J2566">
        <v>800</v>
      </c>
      <c r="K2566">
        <v>1</v>
      </c>
      <c r="L2566">
        <v>345000</v>
      </c>
      <c r="M2566" t="b">
        <v>0</v>
      </c>
    </row>
    <row r="2567" spans="1:13">
      <c r="A2567" t="s">
        <v>1178</v>
      </c>
      <c r="B2567" t="s">
        <v>757</v>
      </c>
      <c r="C2567" t="s">
        <v>757</v>
      </c>
      <c r="D2567">
        <v>38</v>
      </c>
      <c r="E2567">
        <v>38</v>
      </c>
      <c r="F2567">
        <v>0.1114724152518639</v>
      </c>
      <c r="G2567">
        <v>5.5736207625931003E-3</v>
      </c>
      <c r="H2567">
        <v>2.7868103812965901E-2</v>
      </c>
      <c r="I2567">
        <v>0</v>
      </c>
      <c r="J2567">
        <v>150</v>
      </c>
      <c r="K2567">
        <v>1</v>
      </c>
      <c r="L2567">
        <v>154000</v>
      </c>
      <c r="M2567" t="b">
        <v>0</v>
      </c>
    </row>
    <row r="2568" spans="1:13">
      <c r="A2568" t="s">
        <v>1178</v>
      </c>
      <c r="B2568" t="s">
        <v>757</v>
      </c>
      <c r="C2568" t="s">
        <v>757</v>
      </c>
      <c r="D2568">
        <v>38</v>
      </c>
      <c r="E2568">
        <v>38</v>
      </c>
      <c r="F2568">
        <v>0.366590175650994</v>
      </c>
      <c r="G2568">
        <v>1.83295087825497E-2</v>
      </c>
      <c r="H2568">
        <v>9.16475439127485E-2</v>
      </c>
      <c r="I2568">
        <v>0</v>
      </c>
      <c r="J2568">
        <v>800</v>
      </c>
      <c r="K2568">
        <v>1</v>
      </c>
      <c r="L2568">
        <v>345000</v>
      </c>
      <c r="M2568" t="b">
        <v>0</v>
      </c>
    </row>
    <row r="2569" spans="1:13">
      <c r="A2569" t="s">
        <v>1178</v>
      </c>
      <c r="B2569" t="s">
        <v>757</v>
      </c>
      <c r="C2569" t="s">
        <v>757</v>
      </c>
      <c r="D2569">
        <v>38</v>
      </c>
      <c r="E2569">
        <v>38</v>
      </c>
      <c r="F2569">
        <v>5.9965688980099401E-2</v>
      </c>
      <c r="G2569">
        <v>2.9982844490049E-3</v>
      </c>
      <c r="H2569">
        <v>1.49914222450248E-2</v>
      </c>
      <c r="I2569">
        <v>0</v>
      </c>
      <c r="J2569">
        <v>150</v>
      </c>
      <c r="K2569">
        <v>1</v>
      </c>
      <c r="L2569">
        <v>154000</v>
      </c>
      <c r="M2569" t="b">
        <v>0</v>
      </c>
    </row>
    <row r="2570" spans="1:13">
      <c r="A2570" t="s">
        <v>1178</v>
      </c>
      <c r="B2570" t="s">
        <v>757</v>
      </c>
      <c r="C2570" t="s">
        <v>757</v>
      </c>
      <c r="D2570">
        <v>38</v>
      </c>
      <c r="E2570">
        <v>38</v>
      </c>
      <c r="F2570">
        <v>5.2202779618863299E-2</v>
      </c>
      <c r="G2570">
        <v>2.6101389809430999E-3</v>
      </c>
      <c r="H2570">
        <v>1.30506949047158E-2</v>
      </c>
      <c r="I2570">
        <v>0</v>
      </c>
      <c r="J2570">
        <v>150</v>
      </c>
      <c r="K2570">
        <v>1</v>
      </c>
      <c r="L2570">
        <v>154000</v>
      </c>
      <c r="M2570" t="b">
        <v>0</v>
      </c>
    </row>
    <row r="2571" spans="1:13">
      <c r="A2571" t="s">
        <v>1178</v>
      </c>
      <c r="B2571" t="s">
        <v>757</v>
      </c>
      <c r="C2571" t="s">
        <v>757</v>
      </c>
      <c r="D2571">
        <v>38</v>
      </c>
      <c r="E2571">
        <v>38</v>
      </c>
      <c r="F2571">
        <v>4.6244311907628899E-2</v>
      </c>
      <c r="G2571">
        <v>2.3122155953813998E-3</v>
      </c>
      <c r="H2571">
        <v>1.15610779769072E-2</v>
      </c>
      <c r="I2571">
        <v>0</v>
      </c>
      <c r="J2571">
        <v>150</v>
      </c>
      <c r="K2571">
        <v>1</v>
      </c>
      <c r="L2571">
        <v>154000</v>
      </c>
      <c r="M2571" t="b">
        <v>0</v>
      </c>
    </row>
    <row r="2572" spans="1:13">
      <c r="A2572" t="s">
        <v>1178</v>
      </c>
      <c r="B2572" t="s">
        <v>757</v>
      </c>
      <c r="C2572" t="s">
        <v>757</v>
      </c>
      <c r="D2572">
        <v>38</v>
      </c>
      <c r="E2572">
        <v>38</v>
      </c>
      <c r="F2572">
        <v>4.3109913619394202E-2</v>
      </c>
      <c r="G2572">
        <v>2.1554956809696998E-3</v>
      </c>
      <c r="H2572">
        <v>1.07774784048485E-2</v>
      </c>
      <c r="I2572">
        <v>0</v>
      </c>
      <c r="J2572">
        <v>150</v>
      </c>
      <c r="K2572">
        <v>1</v>
      </c>
      <c r="L2572">
        <v>154000</v>
      </c>
      <c r="M2572" t="b">
        <v>0</v>
      </c>
    </row>
    <row r="2573" spans="1:13">
      <c r="A2573" t="s">
        <v>1178</v>
      </c>
      <c r="B2573" t="s">
        <v>757</v>
      </c>
      <c r="C2573" t="s">
        <v>757</v>
      </c>
      <c r="D2573">
        <v>38</v>
      </c>
      <c r="E2573">
        <v>38</v>
      </c>
      <c r="F2573">
        <v>3.9648045583175598E-2</v>
      </c>
      <c r="G2573">
        <v>1.9824022791586999E-3</v>
      </c>
      <c r="H2573">
        <v>9.9120113957938995E-3</v>
      </c>
      <c r="I2573">
        <v>0</v>
      </c>
      <c r="J2573">
        <v>150</v>
      </c>
      <c r="K2573">
        <v>1</v>
      </c>
      <c r="L2573">
        <v>154000</v>
      </c>
      <c r="M2573" t="b">
        <v>0</v>
      </c>
    </row>
    <row r="2574" spans="1:13">
      <c r="A2574" t="s">
        <v>1178</v>
      </c>
      <c r="B2574" t="s">
        <v>757</v>
      </c>
      <c r="C2574" t="s">
        <v>757</v>
      </c>
      <c r="D2574">
        <v>38</v>
      </c>
      <c r="E2574">
        <v>38</v>
      </c>
      <c r="F2574">
        <v>3.5643650417334902E-2</v>
      </c>
      <c r="G2574">
        <v>1.7821825208667E-3</v>
      </c>
      <c r="H2574">
        <v>8.9109126043336994E-3</v>
      </c>
      <c r="I2574">
        <v>0</v>
      </c>
      <c r="J2574">
        <v>150</v>
      </c>
      <c r="K2574">
        <v>1</v>
      </c>
      <c r="L2574">
        <v>154000</v>
      </c>
      <c r="M2574" t="b">
        <v>0</v>
      </c>
    </row>
    <row r="2575" spans="1:13">
      <c r="A2575" t="s">
        <v>1178</v>
      </c>
      <c r="B2575" t="s">
        <v>757</v>
      </c>
      <c r="C2575" t="s">
        <v>757</v>
      </c>
      <c r="D2575">
        <v>38</v>
      </c>
      <c r="E2575">
        <v>38</v>
      </c>
      <c r="F2575">
        <v>1.012499134926681</v>
      </c>
      <c r="G2575">
        <v>5.0624956746334E-2</v>
      </c>
      <c r="H2575">
        <v>0.2531247837316703</v>
      </c>
      <c r="I2575">
        <v>0</v>
      </c>
      <c r="J2575">
        <v>150</v>
      </c>
      <c r="K2575">
        <v>1</v>
      </c>
      <c r="L2575">
        <v>154000</v>
      </c>
      <c r="M2575" t="b">
        <v>0</v>
      </c>
    </row>
    <row r="2576" spans="1:13">
      <c r="A2576" t="s">
        <v>1178</v>
      </c>
      <c r="B2576" t="s">
        <v>757</v>
      </c>
      <c r="C2576" t="s">
        <v>757</v>
      </c>
      <c r="D2576">
        <v>38</v>
      </c>
      <c r="E2576">
        <v>38</v>
      </c>
      <c r="F2576">
        <v>1.0028004952282259</v>
      </c>
      <c r="G2576">
        <v>5.01400247614113E-2</v>
      </c>
      <c r="H2576">
        <v>0.25070012380705659</v>
      </c>
      <c r="I2576">
        <v>0</v>
      </c>
      <c r="J2576">
        <v>800</v>
      </c>
      <c r="K2576">
        <v>1</v>
      </c>
      <c r="L2576">
        <v>345000</v>
      </c>
      <c r="M2576" t="b">
        <v>0</v>
      </c>
    </row>
    <row r="2577" spans="1:13">
      <c r="A2577" t="s">
        <v>1178</v>
      </c>
      <c r="B2577" t="s">
        <v>757</v>
      </c>
      <c r="C2577" t="s">
        <v>757</v>
      </c>
      <c r="D2577">
        <v>38</v>
      </c>
      <c r="E2577">
        <v>38</v>
      </c>
      <c r="F2577">
        <v>0.16817846196717159</v>
      </c>
      <c r="G2577">
        <v>8.4089230983585006E-3</v>
      </c>
      <c r="H2577">
        <v>4.2044615491792899E-2</v>
      </c>
      <c r="I2577">
        <v>0</v>
      </c>
      <c r="J2577">
        <v>800</v>
      </c>
      <c r="K2577">
        <v>1</v>
      </c>
      <c r="L2577">
        <v>345000</v>
      </c>
      <c r="M2577" t="b">
        <v>0</v>
      </c>
    </row>
    <row r="2578" spans="1:13">
      <c r="A2578" t="s">
        <v>1178</v>
      </c>
      <c r="B2578" t="s">
        <v>757</v>
      </c>
      <c r="C2578" t="s">
        <v>757</v>
      </c>
      <c r="D2578">
        <v>38</v>
      </c>
      <c r="E2578">
        <v>38</v>
      </c>
      <c r="F2578">
        <v>0.1675055175368502</v>
      </c>
      <c r="G2578">
        <v>8.3752758768424994E-3</v>
      </c>
      <c r="H2578">
        <v>4.18763793842125E-2</v>
      </c>
      <c r="I2578">
        <v>0</v>
      </c>
      <c r="J2578">
        <v>800</v>
      </c>
      <c r="K2578">
        <v>1</v>
      </c>
      <c r="L2578">
        <v>345000</v>
      </c>
      <c r="M2578" t="b">
        <v>0</v>
      </c>
    </row>
    <row r="2579" spans="1:13">
      <c r="A2579" t="s">
        <v>1178</v>
      </c>
      <c r="B2579" t="s">
        <v>757</v>
      </c>
      <c r="C2579" t="s">
        <v>757</v>
      </c>
      <c r="D2579">
        <v>38</v>
      </c>
      <c r="E2579">
        <v>38</v>
      </c>
      <c r="F2579">
        <v>0.17583993341773099</v>
      </c>
      <c r="G2579">
        <v>8.7919966708865007E-3</v>
      </c>
      <c r="H2579">
        <v>4.39599833544327E-2</v>
      </c>
      <c r="I2579">
        <v>0</v>
      </c>
      <c r="J2579">
        <v>800</v>
      </c>
      <c r="K2579">
        <v>1</v>
      </c>
      <c r="L2579">
        <v>345000</v>
      </c>
      <c r="M2579" t="b">
        <v>0</v>
      </c>
    </row>
    <row r="2580" spans="1:13">
      <c r="A2580" t="s">
        <v>1178</v>
      </c>
      <c r="B2580" t="s">
        <v>757</v>
      </c>
      <c r="C2580" t="s">
        <v>757</v>
      </c>
      <c r="D2580">
        <v>38</v>
      </c>
      <c r="E2580">
        <v>38</v>
      </c>
      <c r="F2580">
        <v>0.17354012104570321</v>
      </c>
      <c r="G2580">
        <v>8.6770060522851009E-3</v>
      </c>
      <c r="H2580">
        <v>4.3385030261425803E-2</v>
      </c>
      <c r="I2580">
        <v>0</v>
      </c>
      <c r="J2580">
        <v>800</v>
      </c>
      <c r="K2580">
        <v>1</v>
      </c>
      <c r="L2580">
        <v>345000</v>
      </c>
      <c r="M2580" t="b">
        <v>0</v>
      </c>
    </row>
    <row r="2581" spans="1:13">
      <c r="A2581" t="s">
        <v>1311</v>
      </c>
      <c r="B2581" t="s">
        <v>781</v>
      </c>
      <c r="C2581" t="s">
        <v>781</v>
      </c>
      <c r="D2581">
        <v>62</v>
      </c>
      <c r="E2581">
        <v>62</v>
      </c>
      <c r="F2581">
        <v>1.9656349207150261</v>
      </c>
      <c r="G2581">
        <v>9.8281746035751294E-2</v>
      </c>
      <c r="H2581">
        <v>0.49140873017875641</v>
      </c>
      <c r="I2581">
        <v>0</v>
      </c>
      <c r="J2581">
        <v>150</v>
      </c>
      <c r="K2581">
        <v>1</v>
      </c>
      <c r="L2581">
        <v>154000</v>
      </c>
      <c r="M2581" t="b">
        <v>0</v>
      </c>
    </row>
    <row r="2582" spans="1:13">
      <c r="A2582" t="s">
        <v>1311</v>
      </c>
      <c r="B2582" t="s">
        <v>781</v>
      </c>
      <c r="C2582" t="s">
        <v>781</v>
      </c>
      <c r="D2582">
        <v>62</v>
      </c>
      <c r="E2582">
        <v>62</v>
      </c>
      <c r="F2582">
        <v>9.3440229853904294E-2</v>
      </c>
      <c r="G2582">
        <v>4.6720114926952E-3</v>
      </c>
      <c r="H2582">
        <v>2.3360057463476001E-2</v>
      </c>
      <c r="I2582">
        <v>0</v>
      </c>
      <c r="J2582">
        <v>800</v>
      </c>
      <c r="K2582">
        <v>1</v>
      </c>
      <c r="L2582">
        <v>345000</v>
      </c>
      <c r="M2582" t="b">
        <v>0</v>
      </c>
    </row>
    <row r="2583" spans="1:13">
      <c r="A2583" t="s">
        <v>1311</v>
      </c>
      <c r="B2583" t="s">
        <v>781</v>
      </c>
      <c r="C2583" t="s">
        <v>781</v>
      </c>
      <c r="D2583">
        <v>62</v>
      </c>
      <c r="E2583">
        <v>62</v>
      </c>
      <c r="F2583">
        <v>0.13967886206140709</v>
      </c>
      <c r="G2583">
        <v>6.9839431030703E-3</v>
      </c>
      <c r="H2583">
        <v>3.4919715515351703E-2</v>
      </c>
      <c r="I2583">
        <v>0</v>
      </c>
      <c r="J2583">
        <v>800</v>
      </c>
      <c r="K2583">
        <v>1</v>
      </c>
      <c r="L2583">
        <v>345000</v>
      </c>
      <c r="M2583" t="b">
        <v>0</v>
      </c>
    </row>
    <row r="2584" spans="1:13">
      <c r="A2584" t="s">
        <v>1311</v>
      </c>
      <c r="B2584" t="s">
        <v>781</v>
      </c>
      <c r="C2584" t="s">
        <v>781</v>
      </c>
      <c r="D2584">
        <v>62</v>
      </c>
      <c r="E2584">
        <v>62</v>
      </c>
      <c r="F2584">
        <v>0.12776256511252171</v>
      </c>
      <c r="G2584">
        <v>6.3881282556260003E-3</v>
      </c>
      <c r="H2584">
        <v>3.1940641278130399E-2</v>
      </c>
      <c r="I2584">
        <v>0</v>
      </c>
      <c r="J2584">
        <v>800</v>
      </c>
      <c r="K2584">
        <v>1</v>
      </c>
      <c r="L2584">
        <v>345000</v>
      </c>
      <c r="M2584" t="b">
        <v>0</v>
      </c>
    </row>
    <row r="2585" spans="1:13">
      <c r="A2585" t="s">
        <v>1311</v>
      </c>
      <c r="B2585" t="s">
        <v>781</v>
      </c>
      <c r="C2585" t="s">
        <v>781</v>
      </c>
      <c r="D2585">
        <v>62</v>
      </c>
      <c r="E2585">
        <v>62</v>
      </c>
      <c r="F2585">
        <v>9.4630377485047601E-2</v>
      </c>
      <c r="G2585">
        <v>4.7315188742523004E-3</v>
      </c>
      <c r="H2585">
        <v>2.36575943712619E-2</v>
      </c>
      <c r="I2585">
        <v>0</v>
      </c>
      <c r="J2585">
        <v>800</v>
      </c>
      <c r="K2585">
        <v>1</v>
      </c>
      <c r="L2585">
        <v>345000</v>
      </c>
      <c r="M2585" t="b">
        <v>0</v>
      </c>
    </row>
    <row r="2586" spans="1:13">
      <c r="A2586" t="s">
        <v>1311</v>
      </c>
      <c r="B2586" t="s">
        <v>781</v>
      </c>
      <c r="C2586" t="s">
        <v>781</v>
      </c>
      <c r="D2586">
        <v>62</v>
      </c>
      <c r="E2586">
        <v>62</v>
      </c>
      <c r="F2586">
        <v>9.5554680511003603E-2</v>
      </c>
      <c r="G2586">
        <v>4.7777340255500999E-3</v>
      </c>
      <c r="H2586">
        <v>2.3888670127750901E-2</v>
      </c>
      <c r="I2586">
        <v>0</v>
      </c>
      <c r="J2586">
        <v>800</v>
      </c>
      <c r="K2586">
        <v>1</v>
      </c>
      <c r="L2586">
        <v>345000</v>
      </c>
      <c r="M2586" t="b">
        <v>0</v>
      </c>
    </row>
    <row r="2587" spans="1:13">
      <c r="A2587" t="s">
        <v>1311</v>
      </c>
      <c r="B2587" t="s">
        <v>781</v>
      </c>
      <c r="C2587" t="s">
        <v>781</v>
      </c>
      <c r="D2587">
        <v>62</v>
      </c>
      <c r="E2587">
        <v>62</v>
      </c>
      <c r="F2587">
        <v>0.1199559599515802</v>
      </c>
      <c r="G2587">
        <v>5.9977979975790003E-3</v>
      </c>
      <c r="H2587">
        <v>2.9988989987894999E-2</v>
      </c>
      <c r="I2587">
        <v>0</v>
      </c>
      <c r="J2587">
        <v>800</v>
      </c>
      <c r="K2587">
        <v>1</v>
      </c>
      <c r="L2587">
        <v>345000</v>
      </c>
      <c r="M2587" t="b">
        <v>0</v>
      </c>
    </row>
    <row r="2588" spans="1:13">
      <c r="A2588" t="s">
        <v>1948</v>
      </c>
      <c r="B2588" t="s">
        <v>1130</v>
      </c>
      <c r="C2588" t="s">
        <v>1030</v>
      </c>
      <c r="D2588">
        <v>411</v>
      </c>
      <c r="E2588">
        <v>311</v>
      </c>
      <c r="F2588">
        <v>8.7643707554226111</v>
      </c>
      <c r="G2588">
        <v>0.43821853777113051</v>
      </c>
      <c r="H2588">
        <v>2.1910926888556528</v>
      </c>
      <c r="I2588">
        <v>0</v>
      </c>
      <c r="J2588">
        <v>150</v>
      </c>
      <c r="K2588">
        <v>1</v>
      </c>
      <c r="L2588">
        <v>154000</v>
      </c>
      <c r="M2588" t="b">
        <v>0</v>
      </c>
    </row>
    <row r="2589" spans="1:13">
      <c r="A2589" t="s">
        <v>1903</v>
      </c>
      <c r="B2589" t="s">
        <v>880</v>
      </c>
      <c r="C2589" t="s">
        <v>1128</v>
      </c>
      <c r="D2589">
        <v>161</v>
      </c>
      <c r="E2589">
        <v>409</v>
      </c>
      <c r="F2589">
        <v>11.132452362932019</v>
      </c>
      <c r="G2589">
        <v>0.55662261814660086</v>
      </c>
      <c r="H2589">
        <v>2.7831130907330039</v>
      </c>
      <c r="I2589">
        <v>0</v>
      </c>
      <c r="J2589">
        <v>150</v>
      </c>
      <c r="K2589">
        <v>1</v>
      </c>
      <c r="L2589">
        <v>154000</v>
      </c>
      <c r="M2589" t="b">
        <v>0</v>
      </c>
    </row>
    <row r="2590" spans="1:13">
      <c r="A2590" t="s">
        <v>1340</v>
      </c>
      <c r="B2590" t="s">
        <v>897</v>
      </c>
      <c r="C2590" t="s">
        <v>897</v>
      </c>
      <c r="D2590">
        <v>178</v>
      </c>
      <c r="E2590">
        <v>178</v>
      </c>
      <c r="F2590">
        <v>2.3351599171172248</v>
      </c>
      <c r="G2590">
        <v>0.1167579958558612</v>
      </c>
      <c r="H2590">
        <v>0.58378997927930631</v>
      </c>
      <c r="I2590">
        <v>0</v>
      </c>
      <c r="J2590">
        <v>150</v>
      </c>
      <c r="K2590">
        <v>1</v>
      </c>
      <c r="L2590">
        <v>154000</v>
      </c>
      <c r="M2590" t="b">
        <v>0</v>
      </c>
    </row>
    <row r="2591" spans="1:13">
      <c r="A2591" t="s">
        <v>1202</v>
      </c>
      <c r="B2591" t="s">
        <v>738</v>
      </c>
      <c r="C2591" t="s">
        <v>738</v>
      </c>
      <c r="D2591">
        <v>19</v>
      </c>
      <c r="E2591">
        <v>19</v>
      </c>
      <c r="F2591">
        <v>3.7047544977821097E-2</v>
      </c>
      <c r="G2591">
        <v>1.8523772488909999E-3</v>
      </c>
      <c r="H2591">
        <v>9.2618862444551996E-3</v>
      </c>
      <c r="I2591">
        <v>0</v>
      </c>
      <c r="J2591">
        <v>150</v>
      </c>
      <c r="K2591">
        <v>1</v>
      </c>
      <c r="L2591">
        <v>154000</v>
      </c>
      <c r="M2591" t="b">
        <v>0</v>
      </c>
    </row>
    <row r="2592" spans="1:13">
      <c r="A2592" t="s">
        <v>1202</v>
      </c>
      <c r="B2592" t="s">
        <v>738</v>
      </c>
      <c r="C2592" t="s">
        <v>738</v>
      </c>
      <c r="D2592">
        <v>19</v>
      </c>
      <c r="E2592">
        <v>19</v>
      </c>
      <c r="F2592">
        <v>4.4401554031860169</v>
      </c>
      <c r="G2592">
        <v>0.22200777015930079</v>
      </c>
      <c r="H2592">
        <v>1.110038850796504</v>
      </c>
      <c r="I2592">
        <v>0</v>
      </c>
      <c r="J2592">
        <v>150</v>
      </c>
      <c r="K2592">
        <v>1</v>
      </c>
      <c r="L2592">
        <v>154000</v>
      </c>
      <c r="M2592" t="b">
        <v>0</v>
      </c>
    </row>
    <row r="2593" spans="1:13">
      <c r="A2593" t="s">
        <v>1513</v>
      </c>
      <c r="B2593" t="s">
        <v>872</v>
      </c>
      <c r="C2593" t="s">
        <v>872</v>
      </c>
      <c r="D2593">
        <v>153</v>
      </c>
      <c r="E2593">
        <v>153</v>
      </c>
      <c r="F2593">
        <v>0.1251981118713193</v>
      </c>
      <c r="G2593">
        <v>6.2599055935659001E-3</v>
      </c>
      <c r="H2593">
        <v>3.1299527967829803E-2</v>
      </c>
      <c r="I2593">
        <v>0</v>
      </c>
      <c r="J2593">
        <v>800</v>
      </c>
      <c r="K2593">
        <v>1</v>
      </c>
      <c r="L2593">
        <v>345000</v>
      </c>
      <c r="M2593" t="b">
        <v>0</v>
      </c>
    </row>
    <row r="2594" spans="1:13">
      <c r="A2594" t="s">
        <v>1513</v>
      </c>
      <c r="B2594" t="s">
        <v>872</v>
      </c>
      <c r="C2594" t="s">
        <v>872</v>
      </c>
      <c r="D2594">
        <v>153</v>
      </c>
      <c r="E2594">
        <v>153</v>
      </c>
      <c r="F2594">
        <v>0.13100966789618579</v>
      </c>
      <c r="G2594">
        <v>6.5504833948092003E-3</v>
      </c>
      <c r="H2594">
        <v>3.2752416974046399E-2</v>
      </c>
      <c r="I2594">
        <v>0</v>
      </c>
      <c r="J2594">
        <v>800</v>
      </c>
      <c r="K2594">
        <v>1</v>
      </c>
      <c r="L2594">
        <v>345000</v>
      </c>
      <c r="M2594" t="b">
        <v>0</v>
      </c>
    </row>
    <row r="2595" spans="1:13">
      <c r="A2595" t="s">
        <v>1568</v>
      </c>
      <c r="B2595" t="s">
        <v>728</v>
      </c>
      <c r="C2595" t="s">
        <v>728</v>
      </c>
      <c r="D2595">
        <v>9</v>
      </c>
      <c r="E2595">
        <v>9</v>
      </c>
      <c r="F2595">
        <v>5.5837304118464798E-2</v>
      </c>
      <c r="G2595">
        <v>2.7918652059232001E-3</v>
      </c>
      <c r="H2595">
        <v>1.3959326029616199E-2</v>
      </c>
      <c r="I2595">
        <v>0</v>
      </c>
      <c r="J2595">
        <v>800</v>
      </c>
      <c r="K2595">
        <v>1</v>
      </c>
      <c r="L2595">
        <v>345000</v>
      </c>
      <c r="M2595" t="b">
        <v>0</v>
      </c>
    </row>
    <row r="2596" spans="1:13">
      <c r="A2596" t="s">
        <v>1568</v>
      </c>
      <c r="B2596" t="s">
        <v>728</v>
      </c>
      <c r="C2596" t="s">
        <v>728</v>
      </c>
      <c r="D2596">
        <v>9</v>
      </c>
      <c r="E2596">
        <v>9</v>
      </c>
      <c r="F2596">
        <v>6.0702204937334803E-2</v>
      </c>
      <c r="G2596">
        <v>3.0351102468667E-3</v>
      </c>
      <c r="H2596">
        <v>1.5175551234333701E-2</v>
      </c>
      <c r="I2596">
        <v>0</v>
      </c>
      <c r="J2596">
        <v>800</v>
      </c>
      <c r="K2596">
        <v>1</v>
      </c>
      <c r="L2596">
        <v>345000</v>
      </c>
      <c r="M2596" t="b">
        <v>0</v>
      </c>
    </row>
    <row r="2597" spans="1:13">
      <c r="A2597" t="s">
        <v>1568</v>
      </c>
      <c r="B2597" t="s">
        <v>728</v>
      </c>
      <c r="C2597" t="s">
        <v>728</v>
      </c>
      <c r="D2597">
        <v>9</v>
      </c>
      <c r="E2597">
        <v>9</v>
      </c>
      <c r="F2597">
        <v>5.7564622511875198E-2</v>
      </c>
      <c r="G2597">
        <v>2.8782311255937001E-3</v>
      </c>
      <c r="H2597">
        <v>1.4391155627968799E-2</v>
      </c>
      <c r="I2597">
        <v>0</v>
      </c>
      <c r="J2597">
        <v>800</v>
      </c>
      <c r="K2597">
        <v>1</v>
      </c>
      <c r="L2597">
        <v>345000</v>
      </c>
      <c r="M2597" t="b">
        <v>0</v>
      </c>
    </row>
    <row r="2598" spans="1:13">
      <c r="A2598" t="s">
        <v>1568</v>
      </c>
      <c r="B2598" t="s">
        <v>728</v>
      </c>
      <c r="C2598" t="s">
        <v>728</v>
      </c>
      <c r="D2598">
        <v>9</v>
      </c>
      <c r="E2598">
        <v>9</v>
      </c>
      <c r="F2598">
        <v>6.5560048773980306E-2</v>
      </c>
      <c r="G2598">
        <v>3.2780024386990002E-3</v>
      </c>
      <c r="H2598">
        <v>1.6390012193495E-2</v>
      </c>
      <c r="I2598">
        <v>0</v>
      </c>
      <c r="J2598">
        <v>800</v>
      </c>
      <c r="K2598">
        <v>1</v>
      </c>
      <c r="L2598">
        <v>345000</v>
      </c>
      <c r="M2598" t="b">
        <v>0</v>
      </c>
    </row>
    <row r="2599" spans="1:13">
      <c r="A2599" t="s">
        <v>1568</v>
      </c>
      <c r="B2599" t="s">
        <v>728</v>
      </c>
      <c r="C2599" t="s">
        <v>728</v>
      </c>
      <c r="D2599">
        <v>9</v>
      </c>
      <c r="E2599">
        <v>9</v>
      </c>
      <c r="F2599">
        <v>0.10665586204071791</v>
      </c>
      <c r="G2599">
        <v>5.3327931020357997E-3</v>
      </c>
      <c r="H2599">
        <v>2.66639655101794E-2</v>
      </c>
      <c r="I2599">
        <v>0</v>
      </c>
      <c r="J2599">
        <v>800</v>
      </c>
      <c r="K2599">
        <v>1</v>
      </c>
      <c r="L2599">
        <v>345000</v>
      </c>
      <c r="M2599" t="b">
        <v>0</v>
      </c>
    </row>
    <row r="2600" spans="1:13">
      <c r="A2600" t="s">
        <v>1568</v>
      </c>
      <c r="B2600" t="s">
        <v>728</v>
      </c>
      <c r="C2600" t="s">
        <v>728</v>
      </c>
      <c r="D2600">
        <v>9</v>
      </c>
      <c r="E2600">
        <v>9</v>
      </c>
      <c r="F2600">
        <v>0.10138899749220991</v>
      </c>
      <c r="G2600">
        <v>5.0694498746103999E-3</v>
      </c>
      <c r="H2600">
        <v>2.53472493730524E-2</v>
      </c>
      <c r="I2600">
        <v>0</v>
      </c>
      <c r="J2600">
        <v>800</v>
      </c>
      <c r="K2600">
        <v>1</v>
      </c>
      <c r="L2600">
        <v>345000</v>
      </c>
      <c r="M2600" t="b">
        <v>0</v>
      </c>
    </row>
    <row r="2601" spans="1:13">
      <c r="A2601" t="s">
        <v>1568</v>
      </c>
      <c r="B2601" t="s">
        <v>728</v>
      </c>
      <c r="C2601" t="s">
        <v>728</v>
      </c>
      <c r="D2601">
        <v>9</v>
      </c>
      <c r="E2601">
        <v>9</v>
      </c>
      <c r="F2601">
        <v>0.69250218209122627</v>
      </c>
      <c r="G2601">
        <v>3.4625109104561298E-2</v>
      </c>
      <c r="H2601">
        <v>0.17312554552280651</v>
      </c>
      <c r="I2601">
        <v>0</v>
      </c>
      <c r="J2601">
        <v>800</v>
      </c>
      <c r="K2601">
        <v>1</v>
      </c>
      <c r="L2601">
        <v>345000</v>
      </c>
      <c r="M2601" t="b">
        <v>0</v>
      </c>
    </row>
    <row r="2602" spans="1:13">
      <c r="A2602" t="s">
        <v>1568</v>
      </c>
      <c r="B2602" t="s">
        <v>728</v>
      </c>
      <c r="C2602" t="s">
        <v>728</v>
      </c>
      <c r="D2602">
        <v>9</v>
      </c>
      <c r="E2602">
        <v>9</v>
      </c>
      <c r="F2602">
        <v>0.23561014693813939</v>
      </c>
      <c r="G2602">
        <v>1.17805073469069E-2</v>
      </c>
      <c r="H2602">
        <v>5.8902536734534799E-2</v>
      </c>
      <c r="I2602">
        <v>0</v>
      </c>
      <c r="J2602">
        <v>800</v>
      </c>
      <c r="K2602">
        <v>1</v>
      </c>
      <c r="L2602">
        <v>345000</v>
      </c>
      <c r="M2602" t="b">
        <v>0</v>
      </c>
    </row>
    <row r="2603" spans="1:13">
      <c r="A2603" t="s">
        <v>1568</v>
      </c>
      <c r="B2603" t="s">
        <v>728</v>
      </c>
      <c r="C2603" t="s">
        <v>728</v>
      </c>
      <c r="D2603">
        <v>9</v>
      </c>
      <c r="E2603">
        <v>9</v>
      </c>
      <c r="F2603">
        <v>0.92388436019705245</v>
      </c>
      <c r="G2603">
        <v>4.61942180098526E-2</v>
      </c>
      <c r="H2603">
        <v>0.23097109004926311</v>
      </c>
      <c r="I2603">
        <v>0</v>
      </c>
      <c r="J2603">
        <v>800</v>
      </c>
      <c r="K2603">
        <v>1</v>
      </c>
      <c r="L2603">
        <v>345000</v>
      </c>
      <c r="M2603" t="b">
        <v>0</v>
      </c>
    </row>
    <row r="2604" spans="1:13">
      <c r="A2604" t="s">
        <v>1568</v>
      </c>
      <c r="B2604" t="s">
        <v>728</v>
      </c>
      <c r="C2604" t="s">
        <v>728</v>
      </c>
      <c r="D2604">
        <v>9</v>
      </c>
      <c r="E2604">
        <v>9</v>
      </c>
      <c r="F2604">
        <v>1.6842951205335011</v>
      </c>
      <c r="G2604">
        <v>8.4214756026674997E-2</v>
      </c>
      <c r="H2604">
        <v>0.42107378013337537</v>
      </c>
      <c r="I2604">
        <v>0</v>
      </c>
      <c r="J2604">
        <v>800</v>
      </c>
      <c r="K2604">
        <v>1</v>
      </c>
      <c r="L2604">
        <v>345000</v>
      </c>
      <c r="M2604" t="b">
        <v>0</v>
      </c>
    </row>
    <row r="2605" spans="1:13">
      <c r="A2605" t="s">
        <v>1949</v>
      </c>
      <c r="B2605" t="s">
        <v>728</v>
      </c>
      <c r="C2605" t="s">
        <v>734</v>
      </c>
      <c r="D2605">
        <v>9</v>
      </c>
      <c r="E2605">
        <v>15</v>
      </c>
      <c r="F2605">
        <v>5.2888938453429004</v>
      </c>
      <c r="G2605">
        <v>0.26444469226714501</v>
      </c>
      <c r="H2605">
        <v>1.3222234613357251</v>
      </c>
      <c r="I2605">
        <v>0</v>
      </c>
      <c r="J2605">
        <v>800</v>
      </c>
      <c r="K2605">
        <v>1</v>
      </c>
      <c r="L2605">
        <v>345000</v>
      </c>
      <c r="M2605" t="b">
        <v>0</v>
      </c>
    </row>
    <row r="2606" spans="1:13">
      <c r="A2606" t="s">
        <v>1348</v>
      </c>
      <c r="B2606" t="s">
        <v>734</v>
      </c>
      <c r="C2606" t="s">
        <v>734</v>
      </c>
      <c r="D2606">
        <v>15</v>
      </c>
      <c r="E2606">
        <v>15</v>
      </c>
      <c r="F2606">
        <v>6.9948272968497198</v>
      </c>
      <c r="G2606">
        <v>0.34974136484248602</v>
      </c>
      <c r="H2606">
        <v>1.74870682421243</v>
      </c>
      <c r="I2606">
        <v>0</v>
      </c>
      <c r="J2606">
        <v>800</v>
      </c>
      <c r="K2606">
        <v>1</v>
      </c>
      <c r="L2606">
        <v>345000</v>
      </c>
      <c r="M2606" t="b">
        <v>0</v>
      </c>
    </row>
    <row r="2607" spans="1:13">
      <c r="A2607" t="s">
        <v>1693</v>
      </c>
      <c r="B2607" t="s">
        <v>877</v>
      </c>
      <c r="C2607" t="s">
        <v>877</v>
      </c>
      <c r="D2607">
        <v>158</v>
      </c>
      <c r="E2607">
        <v>158</v>
      </c>
      <c r="F2607">
        <v>0.1578640150263409</v>
      </c>
      <c r="G2607">
        <v>7.8932007513169995E-3</v>
      </c>
      <c r="H2607">
        <v>3.9466003756585197E-2</v>
      </c>
      <c r="I2607">
        <v>0</v>
      </c>
      <c r="J2607">
        <v>800</v>
      </c>
      <c r="K2607">
        <v>1</v>
      </c>
      <c r="L2607">
        <v>345000</v>
      </c>
      <c r="M2607" t="b">
        <v>0</v>
      </c>
    </row>
    <row r="2608" spans="1:13">
      <c r="A2608" t="s">
        <v>1950</v>
      </c>
      <c r="B2608" t="s">
        <v>877</v>
      </c>
      <c r="C2608" t="s">
        <v>731</v>
      </c>
      <c r="D2608">
        <v>158</v>
      </c>
      <c r="E2608">
        <v>12</v>
      </c>
      <c r="F2608">
        <v>10.126217346259301</v>
      </c>
      <c r="G2608">
        <v>0.50631086731296515</v>
      </c>
      <c r="H2608">
        <v>2.5315543365648261</v>
      </c>
      <c r="I2608">
        <v>0</v>
      </c>
      <c r="J2608">
        <v>800</v>
      </c>
      <c r="K2608">
        <v>1</v>
      </c>
      <c r="L2608">
        <v>345000</v>
      </c>
      <c r="M2608" t="b">
        <v>0</v>
      </c>
    </row>
    <row r="2609" spans="1:13">
      <c r="A2609" t="s">
        <v>1356</v>
      </c>
      <c r="B2609" t="s">
        <v>731</v>
      </c>
      <c r="C2609" t="s">
        <v>731</v>
      </c>
      <c r="D2609">
        <v>12</v>
      </c>
      <c r="E2609">
        <v>12</v>
      </c>
      <c r="F2609">
        <v>0.1153374127635737</v>
      </c>
      <c r="G2609">
        <v>5.7668706381785997E-3</v>
      </c>
      <c r="H2609">
        <v>2.8834353190893398E-2</v>
      </c>
      <c r="I2609">
        <v>0</v>
      </c>
      <c r="J2609">
        <v>800</v>
      </c>
      <c r="K2609">
        <v>1</v>
      </c>
      <c r="L2609">
        <v>345000</v>
      </c>
      <c r="M2609" t="b">
        <v>0</v>
      </c>
    </row>
    <row r="2610" spans="1:13">
      <c r="A2610" t="s">
        <v>1356</v>
      </c>
      <c r="B2610" t="s">
        <v>731</v>
      </c>
      <c r="C2610" t="s">
        <v>731</v>
      </c>
      <c r="D2610">
        <v>12</v>
      </c>
      <c r="E2610">
        <v>12</v>
      </c>
      <c r="F2610">
        <v>0.1035730536828021</v>
      </c>
      <c r="G2610">
        <v>5.1786526841401002E-3</v>
      </c>
      <c r="H2610">
        <v>2.5893263420700498E-2</v>
      </c>
      <c r="I2610">
        <v>0</v>
      </c>
      <c r="J2610">
        <v>800</v>
      </c>
      <c r="K2610">
        <v>1</v>
      </c>
      <c r="L2610">
        <v>345000</v>
      </c>
      <c r="M2610" t="b">
        <v>0</v>
      </c>
    </row>
    <row r="2611" spans="1:13">
      <c r="A2611" t="s">
        <v>1356</v>
      </c>
      <c r="B2611" t="s">
        <v>731</v>
      </c>
      <c r="C2611" t="s">
        <v>731</v>
      </c>
      <c r="D2611">
        <v>12</v>
      </c>
      <c r="E2611">
        <v>12</v>
      </c>
      <c r="F2611">
        <v>0.1159941862904767</v>
      </c>
      <c r="G2611">
        <v>5.7997093145238003E-3</v>
      </c>
      <c r="H2611">
        <v>2.8998546572619101E-2</v>
      </c>
      <c r="I2611">
        <v>0</v>
      </c>
      <c r="J2611">
        <v>800</v>
      </c>
      <c r="K2611">
        <v>1</v>
      </c>
      <c r="L2611">
        <v>345000</v>
      </c>
      <c r="M2611" t="b">
        <v>0</v>
      </c>
    </row>
    <row r="2612" spans="1:13">
      <c r="A2612" t="s">
        <v>1356</v>
      </c>
      <c r="B2612" t="s">
        <v>731</v>
      </c>
      <c r="C2612" t="s">
        <v>731</v>
      </c>
      <c r="D2612">
        <v>12</v>
      </c>
      <c r="E2612">
        <v>12</v>
      </c>
      <c r="F2612">
        <v>0.1039548423247998</v>
      </c>
      <c r="G2612">
        <v>5.1977421162398996E-3</v>
      </c>
      <c r="H2612">
        <v>2.5988710581199899E-2</v>
      </c>
      <c r="I2612">
        <v>0</v>
      </c>
      <c r="J2612">
        <v>800</v>
      </c>
      <c r="K2612">
        <v>1</v>
      </c>
      <c r="L2612">
        <v>345000</v>
      </c>
      <c r="M2612" t="b">
        <v>0</v>
      </c>
    </row>
    <row r="2613" spans="1:13">
      <c r="A2613" t="s">
        <v>1356</v>
      </c>
      <c r="B2613" t="s">
        <v>731</v>
      </c>
      <c r="C2613" t="s">
        <v>731</v>
      </c>
      <c r="D2613">
        <v>12</v>
      </c>
      <c r="E2613">
        <v>12</v>
      </c>
      <c r="F2613">
        <v>0.1085223883934122</v>
      </c>
      <c r="G2613">
        <v>5.4261194196705996E-3</v>
      </c>
      <c r="H2613">
        <v>2.7130597098352999E-2</v>
      </c>
      <c r="I2613">
        <v>0</v>
      </c>
      <c r="J2613">
        <v>800</v>
      </c>
      <c r="K2613">
        <v>1</v>
      </c>
      <c r="L2613">
        <v>345000</v>
      </c>
      <c r="M2613" t="b">
        <v>0</v>
      </c>
    </row>
    <row r="2614" spans="1:13">
      <c r="A2614" t="s">
        <v>1356</v>
      </c>
      <c r="B2614" t="s">
        <v>731</v>
      </c>
      <c r="C2614" t="s">
        <v>731</v>
      </c>
      <c r="D2614">
        <v>12</v>
      </c>
      <c r="E2614">
        <v>12</v>
      </c>
      <c r="F2614">
        <v>0.1112536741740708</v>
      </c>
      <c r="G2614">
        <v>5.5626837087035001E-3</v>
      </c>
      <c r="H2614">
        <v>2.7813418543517699E-2</v>
      </c>
      <c r="I2614">
        <v>0</v>
      </c>
      <c r="J2614">
        <v>800</v>
      </c>
      <c r="K2614">
        <v>1</v>
      </c>
      <c r="L2614">
        <v>345000</v>
      </c>
      <c r="M2614" t="b">
        <v>0</v>
      </c>
    </row>
    <row r="2615" spans="1:13">
      <c r="A2615" t="s">
        <v>1844</v>
      </c>
      <c r="B2615" t="s">
        <v>959</v>
      </c>
      <c r="C2615" t="s">
        <v>959</v>
      </c>
      <c r="D2615">
        <v>240</v>
      </c>
      <c r="E2615">
        <v>240</v>
      </c>
      <c r="F2615">
        <v>9.6963214366557596E-2</v>
      </c>
      <c r="G2615">
        <v>4.8481607183277998E-3</v>
      </c>
      <c r="H2615">
        <v>2.4240803591639399E-2</v>
      </c>
      <c r="I2615">
        <v>0</v>
      </c>
      <c r="J2615">
        <v>800</v>
      </c>
      <c r="K2615">
        <v>1</v>
      </c>
      <c r="L2615">
        <v>345000</v>
      </c>
      <c r="M2615" t="b">
        <v>0</v>
      </c>
    </row>
    <row r="2616" spans="1:13">
      <c r="A2616" t="s">
        <v>1844</v>
      </c>
      <c r="B2616" t="s">
        <v>959</v>
      </c>
      <c r="C2616" t="s">
        <v>959</v>
      </c>
      <c r="D2616">
        <v>240</v>
      </c>
      <c r="E2616">
        <v>240</v>
      </c>
      <c r="F2616">
        <v>0.1483416998665123</v>
      </c>
      <c r="G2616">
        <v>7.4170849933255997E-3</v>
      </c>
      <c r="H2616">
        <v>3.7085424966627999E-2</v>
      </c>
      <c r="I2616">
        <v>0</v>
      </c>
      <c r="J2616">
        <v>800</v>
      </c>
      <c r="K2616">
        <v>1</v>
      </c>
      <c r="L2616">
        <v>345000</v>
      </c>
      <c r="M2616" t="b">
        <v>0</v>
      </c>
    </row>
    <row r="2617" spans="1:13">
      <c r="A2617" t="s">
        <v>1844</v>
      </c>
      <c r="B2617" t="s">
        <v>959</v>
      </c>
      <c r="C2617" t="s">
        <v>959</v>
      </c>
      <c r="D2617">
        <v>240</v>
      </c>
      <c r="E2617">
        <v>240</v>
      </c>
      <c r="F2617">
        <v>9.00835796770489E-2</v>
      </c>
      <c r="G2617">
        <v>4.5041789838523999E-3</v>
      </c>
      <c r="H2617">
        <v>2.2520894919262201E-2</v>
      </c>
      <c r="I2617">
        <v>0</v>
      </c>
      <c r="J2617">
        <v>800</v>
      </c>
      <c r="K2617">
        <v>1</v>
      </c>
      <c r="L2617">
        <v>345000</v>
      </c>
      <c r="M2617" t="b">
        <v>0</v>
      </c>
    </row>
    <row r="2618" spans="1:13">
      <c r="A2618" t="s">
        <v>1693</v>
      </c>
      <c r="B2618" t="s">
        <v>877</v>
      </c>
      <c r="C2618" t="s">
        <v>877</v>
      </c>
      <c r="D2618">
        <v>158</v>
      </c>
      <c r="E2618">
        <v>158</v>
      </c>
      <c r="F2618">
        <v>6.9227383347571295E-2</v>
      </c>
      <c r="G2618">
        <v>3.4613691673785001E-3</v>
      </c>
      <c r="H2618">
        <v>1.7306845836892799E-2</v>
      </c>
      <c r="I2618">
        <v>0</v>
      </c>
      <c r="J2618">
        <v>800</v>
      </c>
      <c r="K2618">
        <v>1</v>
      </c>
      <c r="L2618">
        <v>345000</v>
      </c>
      <c r="M2618" t="b">
        <v>0</v>
      </c>
    </row>
    <row r="2619" spans="1:13">
      <c r="A2619" t="s">
        <v>1693</v>
      </c>
      <c r="B2619" t="s">
        <v>877</v>
      </c>
      <c r="C2619" t="s">
        <v>877</v>
      </c>
      <c r="D2619">
        <v>158</v>
      </c>
      <c r="E2619">
        <v>158</v>
      </c>
      <c r="F2619">
        <v>6.7734329985975103E-2</v>
      </c>
      <c r="G2619">
        <v>3.3867164992987002E-3</v>
      </c>
      <c r="H2619">
        <v>1.6933582496493699E-2</v>
      </c>
      <c r="I2619">
        <v>0</v>
      </c>
      <c r="J2619">
        <v>800</v>
      </c>
      <c r="K2619">
        <v>1</v>
      </c>
      <c r="L2619">
        <v>345000</v>
      </c>
      <c r="M2619" t="b">
        <v>0</v>
      </c>
    </row>
    <row r="2620" spans="1:13">
      <c r="A2620" t="s">
        <v>1693</v>
      </c>
      <c r="B2620" t="s">
        <v>877</v>
      </c>
      <c r="C2620" t="s">
        <v>877</v>
      </c>
      <c r="D2620">
        <v>158</v>
      </c>
      <c r="E2620">
        <v>158</v>
      </c>
      <c r="F2620">
        <v>8.3851633564989606E-2</v>
      </c>
      <c r="G2620">
        <v>4.1925816782494001E-3</v>
      </c>
      <c r="H2620">
        <v>2.0962908391247401E-2</v>
      </c>
      <c r="I2620">
        <v>0</v>
      </c>
      <c r="J2620">
        <v>800</v>
      </c>
      <c r="K2620">
        <v>1</v>
      </c>
      <c r="L2620">
        <v>345000</v>
      </c>
      <c r="M2620" t="b">
        <v>0</v>
      </c>
    </row>
    <row r="2621" spans="1:13">
      <c r="A2621" t="s">
        <v>1693</v>
      </c>
      <c r="B2621" t="s">
        <v>877</v>
      </c>
      <c r="C2621" t="s">
        <v>877</v>
      </c>
      <c r="D2621">
        <v>158</v>
      </c>
      <c r="E2621">
        <v>158</v>
      </c>
      <c r="F2621">
        <v>7.3142178966793703E-2</v>
      </c>
      <c r="G2621">
        <v>3.6571089483396001E-3</v>
      </c>
      <c r="H2621">
        <v>1.8285544741698401E-2</v>
      </c>
      <c r="I2621">
        <v>0</v>
      </c>
      <c r="J2621">
        <v>800</v>
      </c>
      <c r="K2621">
        <v>1</v>
      </c>
      <c r="L2621">
        <v>345000</v>
      </c>
      <c r="M2621" t="b">
        <v>0</v>
      </c>
    </row>
    <row r="2622" spans="1:13">
      <c r="A2622" t="s">
        <v>1693</v>
      </c>
      <c r="B2622" t="s">
        <v>877</v>
      </c>
      <c r="C2622" t="s">
        <v>877</v>
      </c>
      <c r="D2622">
        <v>158</v>
      </c>
      <c r="E2622">
        <v>158</v>
      </c>
      <c r="F2622">
        <v>7.6286844718301702E-2</v>
      </c>
      <c r="G2622">
        <v>3.8143422359149999E-3</v>
      </c>
      <c r="H2622">
        <v>1.9071711179575401E-2</v>
      </c>
      <c r="I2622">
        <v>0</v>
      </c>
      <c r="J2622">
        <v>800</v>
      </c>
      <c r="K2622">
        <v>1</v>
      </c>
      <c r="L2622">
        <v>345000</v>
      </c>
      <c r="M2622" t="b">
        <v>0</v>
      </c>
    </row>
    <row r="2623" spans="1:13">
      <c r="A2623" t="s">
        <v>1693</v>
      </c>
      <c r="B2623" t="s">
        <v>877</v>
      </c>
      <c r="C2623" t="s">
        <v>877</v>
      </c>
      <c r="D2623">
        <v>158</v>
      </c>
      <c r="E2623">
        <v>158</v>
      </c>
      <c r="F2623">
        <v>7.6921886137980802E-2</v>
      </c>
      <c r="G2623">
        <v>3.8460943068990001E-3</v>
      </c>
      <c r="H2623">
        <v>1.9230471534495201E-2</v>
      </c>
      <c r="I2623">
        <v>0</v>
      </c>
      <c r="J2623">
        <v>800</v>
      </c>
      <c r="K2623">
        <v>1</v>
      </c>
      <c r="L2623">
        <v>345000</v>
      </c>
      <c r="M2623" t="b">
        <v>0</v>
      </c>
    </row>
    <row r="2624" spans="1:13">
      <c r="A2624" t="s">
        <v>1696</v>
      </c>
      <c r="B2624" t="s">
        <v>1049</v>
      </c>
      <c r="C2624" t="s">
        <v>1049</v>
      </c>
      <c r="D2624">
        <v>330</v>
      </c>
      <c r="E2624">
        <v>330</v>
      </c>
      <c r="F2624">
        <v>2.94441347053499E-2</v>
      </c>
      <c r="G2624">
        <v>1.4722067352673999E-3</v>
      </c>
      <c r="H2624">
        <v>7.3610336763373996E-3</v>
      </c>
      <c r="I2624">
        <v>0</v>
      </c>
      <c r="J2624">
        <v>800</v>
      </c>
      <c r="K2624">
        <v>1</v>
      </c>
      <c r="L2624">
        <v>345000</v>
      </c>
      <c r="M2624" t="b">
        <v>0</v>
      </c>
    </row>
    <row r="2625" spans="1:13">
      <c r="A2625" t="s">
        <v>1696</v>
      </c>
      <c r="B2625" t="s">
        <v>1049</v>
      </c>
      <c r="C2625" t="s">
        <v>1049</v>
      </c>
      <c r="D2625">
        <v>330</v>
      </c>
      <c r="E2625">
        <v>330</v>
      </c>
      <c r="F2625">
        <v>4.5349466839689302E-2</v>
      </c>
      <c r="G2625">
        <v>2.2674733419843999E-3</v>
      </c>
      <c r="H2625">
        <v>1.13373667099223E-2</v>
      </c>
      <c r="I2625">
        <v>0</v>
      </c>
      <c r="J2625">
        <v>800</v>
      </c>
      <c r="K2625">
        <v>1</v>
      </c>
      <c r="L2625">
        <v>345000</v>
      </c>
      <c r="M2625" t="b">
        <v>0</v>
      </c>
    </row>
    <row r="2626" spans="1:13">
      <c r="A2626" t="s">
        <v>1252</v>
      </c>
      <c r="B2626" t="s">
        <v>787</v>
      </c>
      <c r="C2626" t="s">
        <v>787</v>
      </c>
      <c r="D2626">
        <v>68</v>
      </c>
      <c r="E2626">
        <v>68</v>
      </c>
      <c r="F2626">
        <v>2.9298471279432592</v>
      </c>
      <c r="G2626">
        <v>0.1464923563971629</v>
      </c>
      <c r="H2626">
        <v>0.73246178198581469</v>
      </c>
      <c r="I2626">
        <v>0</v>
      </c>
      <c r="J2626">
        <v>150</v>
      </c>
      <c r="K2626">
        <v>1</v>
      </c>
      <c r="L2626">
        <v>154000</v>
      </c>
      <c r="M2626" t="b">
        <v>0</v>
      </c>
    </row>
    <row r="2627" spans="1:13">
      <c r="A2627" t="s">
        <v>1252</v>
      </c>
      <c r="B2627" t="s">
        <v>787</v>
      </c>
      <c r="C2627" t="s">
        <v>787</v>
      </c>
      <c r="D2627">
        <v>68</v>
      </c>
      <c r="E2627">
        <v>68</v>
      </c>
      <c r="F2627">
        <v>0.1859550245660429</v>
      </c>
      <c r="G2627">
        <v>9.2977512283020994E-3</v>
      </c>
      <c r="H2627">
        <v>4.6488756141510698E-2</v>
      </c>
      <c r="I2627">
        <v>0</v>
      </c>
      <c r="J2627">
        <v>150</v>
      </c>
      <c r="K2627">
        <v>1</v>
      </c>
      <c r="L2627">
        <v>154000</v>
      </c>
      <c r="M2627" t="b">
        <v>0</v>
      </c>
    </row>
    <row r="2628" spans="1:13">
      <c r="A2628" t="s">
        <v>1921</v>
      </c>
      <c r="B2628" t="s">
        <v>787</v>
      </c>
      <c r="C2628" t="s">
        <v>953</v>
      </c>
      <c r="D2628">
        <v>68</v>
      </c>
      <c r="E2628">
        <v>234</v>
      </c>
      <c r="F2628">
        <v>9.5286682550214277</v>
      </c>
      <c r="G2628">
        <v>0.47643341275107137</v>
      </c>
      <c r="H2628">
        <v>2.3821670637553569</v>
      </c>
      <c r="I2628">
        <v>0</v>
      </c>
      <c r="J2628">
        <v>150</v>
      </c>
      <c r="K2628">
        <v>1</v>
      </c>
      <c r="L2628">
        <v>154000</v>
      </c>
      <c r="M2628" t="b">
        <v>0</v>
      </c>
    </row>
    <row r="2629" spans="1:13">
      <c r="A2629" t="s">
        <v>1397</v>
      </c>
      <c r="B2629" t="s">
        <v>742</v>
      </c>
      <c r="C2629" t="s">
        <v>742</v>
      </c>
      <c r="D2629">
        <v>23</v>
      </c>
      <c r="E2629">
        <v>23</v>
      </c>
      <c r="F2629">
        <v>5.0251567128981503E-2</v>
      </c>
      <c r="G2629">
        <v>2.5125783564490002E-3</v>
      </c>
      <c r="H2629">
        <v>1.2562891782245299E-2</v>
      </c>
      <c r="I2629">
        <v>0</v>
      </c>
      <c r="J2629">
        <v>150</v>
      </c>
      <c r="K2629">
        <v>1</v>
      </c>
      <c r="L2629">
        <v>154000</v>
      </c>
      <c r="M2629" t="b">
        <v>0</v>
      </c>
    </row>
    <row r="2630" spans="1:13">
      <c r="A2630" t="s">
        <v>1397</v>
      </c>
      <c r="B2630" t="s">
        <v>742</v>
      </c>
      <c r="C2630" t="s">
        <v>742</v>
      </c>
      <c r="D2630">
        <v>23</v>
      </c>
      <c r="E2630">
        <v>23</v>
      </c>
      <c r="F2630">
        <v>4.33295733012342E-2</v>
      </c>
      <c r="G2630">
        <v>2.1664786650617E-3</v>
      </c>
      <c r="H2630">
        <v>1.08323933253085E-2</v>
      </c>
      <c r="I2630">
        <v>0</v>
      </c>
      <c r="J2630">
        <v>150</v>
      </c>
      <c r="K2630">
        <v>1</v>
      </c>
      <c r="L2630">
        <v>154000</v>
      </c>
      <c r="M2630" t="b">
        <v>0</v>
      </c>
    </row>
    <row r="2631" spans="1:13">
      <c r="A2631" t="s">
        <v>1397</v>
      </c>
      <c r="B2631" t="s">
        <v>742</v>
      </c>
      <c r="C2631" t="s">
        <v>742</v>
      </c>
      <c r="D2631">
        <v>23</v>
      </c>
      <c r="E2631">
        <v>23</v>
      </c>
      <c r="F2631">
        <v>2.241814064099791</v>
      </c>
      <c r="G2631">
        <v>0.1120907032049895</v>
      </c>
      <c r="H2631">
        <v>0.56045351602494764</v>
      </c>
      <c r="I2631">
        <v>0</v>
      </c>
      <c r="J2631">
        <v>150</v>
      </c>
      <c r="K2631">
        <v>1</v>
      </c>
      <c r="L2631">
        <v>154000</v>
      </c>
      <c r="M2631" t="b">
        <v>0</v>
      </c>
    </row>
    <row r="2632" spans="1:13">
      <c r="A2632" t="s">
        <v>1397</v>
      </c>
      <c r="B2632" t="s">
        <v>742</v>
      </c>
      <c r="C2632" t="s">
        <v>742</v>
      </c>
      <c r="D2632">
        <v>23</v>
      </c>
      <c r="E2632">
        <v>23</v>
      </c>
      <c r="F2632">
        <v>0.42037320520188809</v>
      </c>
      <c r="G2632">
        <v>2.1018660260094399E-2</v>
      </c>
      <c r="H2632">
        <v>0.10509330130047199</v>
      </c>
      <c r="I2632">
        <v>0</v>
      </c>
      <c r="J2632">
        <v>150</v>
      </c>
      <c r="K2632">
        <v>1</v>
      </c>
      <c r="L2632">
        <v>154000</v>
      </c>
      <c r="M2632" t="b">
        <v>0</v>
      </c>
    </row>
    <row r="2633" spans="1:13">
      <c r="A2633" t="s">
        <v>1397</v>
      </c>
      <c r="B2633" t="s">
        <v>742</v>
      </c>
      <c r="C2633" t="s">
        <v>742</v>
      </c>
      <c r="D2633">
        <v>23</v>
      </c>
      <c r="E2633">
        <v>23</v>
      </c>
      <c r="F2633">
        <v>3.8264131751118069</v>
      </c>
      <c r="G2633">
        <v>0.19132065875559029</v>
      </c>
      <c r="H2633">
        <v>0.95660329377795161</v>
      </c>
      <c r="I2633">
        <v>0</v>
      </c>
      <c r="J2633">
        <v>150</v>
      </c>
      <c r="K2633">
        <v>1</v>
      </c>
      <c r="L2633">
        <v>154000</v>
      </c>
      <c r="M2633" t="b">
        <v>0</v>
      </c>
    </row>
    <row r="2634" spans="1:13">
      <c r="A2634" t="s">
        <v>1397</v>
      </c>
      <c r="B2634" t="s">
        <v>742</v>
      </c>
      <c r="C2634" t="s">
        <v>742</v>
      </c>
      <c r="D2634">
        <v>23</v>
      </c>
      <c r="E2634">
        <v>23</v>
      </c>
      <c r="F2634">
        <v>1.82666278811212</v>
      </c>
      <c r="G2634">
        <v>9.1333139405605904E-2</v>
      </c>
      <c r="H2634">
        <v>0.45666569702802989</v>
      </c>
      <c r="I2634">
        <v>0</v>
      </c>
      <c r="J2634">
        <v>800</v>
      </c>
      <c r="K2634">
        <v>1</v>
      </c>
      <c r="L2634">
        <v>345000</v>
      </c>
      <c r="M2634" t="b">
        <v>0</v>
      </c>
    </row>
    <row r="2635" spans="1:13">
      <c r="A2635" t="s">
        <v>1359</v>
      </c>
      <c r="B2635" t="s">
        <v>953</v>
      </c>
      <c r="C2635" t="s">
        <v>953</v>
      </c>
      <c r="D2635">
        <v>234</v>
      </c>
      <c r="E2635">
        <v>234</v>
      </c>
      <c r="F2635">
        <v>3.178392844505797</v>
      </c>
      <c r="G2635">
        <v>0.15891964222528979</v>
      </c>
      <c r="H2635">
        <v>0.79459821112644913</v>
      </c>
      <c r="I2635">
        <v>0</v>
      </c>
      <c r="J2635">
        <v>150</v>
      </c>
      <c r="K2635">
        <v>1</v>
      </c>
      <c r="L2635">
        <v>154000</v>
      </c>
      <c r="M2635" t="b">
        <v>0</v>
      </c>
    </row>
    <row r="2636" spans="1:13">
      <c r="A2636" t="s">
        <v>1359</v>
      </c>
      <c r="B2636" t="s">
        <v>953</v>
      </c>
      <c r="C2636" t="s">
        <v>953</v>
      </c>
      <c r="D2636">
        <v>234</v>
      </c>
      <c r="E2636">
        <v>234</v>
      </c>
      <c r="F2636">
        <v>1.8336356730669499E-2</v>
      </c>
      <c r="G2636">
        <v>9.1681783653339995E-4</v>
      </c>
      <c r="H2636">
        <v>4.5840891826673001E-3</v>
      </c>
      <c r="I2636">
        <v>0</v>
      </c>
      <c r="J2636">
        <v>150</v>
      </c>
      <c r="K2636">
        <v>1</v>
      </c>
      <c r="L2636">
        <v>154000</v>
      </c>
      <c r="M2636" t="b">
        <v>0</v>
      </c>
    </row>
    <row r="2637" spans="1:13">
      <c r="A2637" t="s">
        <v>1920</v>
      </c>
      <c r="B2637" t="s">
        <v>953</v>
      </c>
      <c r="C2637" t="s">
        <v>884</v>
      </c>
      <c r="D2637">
        <v>234</v>
      </c>
      <c r="E2637">
        <v>165</v>
      </c>
      <c r="F2637">
        <v>1.877749551294829</v>
      </c>
      <c r="G2637">
        <v>9.3887477564741403E-2</v>
      </c>
      <c r="H2637">
        <v>0.4694373878237072</v>
      </c>
      <c r="I2637">
        <v>0</v>
      </c>
      <c r="J2637">
        <v>150</v>
      </c>
      <c r="K2637">
        <v>1</v>
      </c>
      <c r="L2637">
        <v>154000</v>
      </c>
      <c r="M2637" t="b">
        <v>0</v>
      </c>
    </row>
    <row r="2638" spans="1:13">
      <c r="A2638" t="s">
        <v>1361</v>
      </c>
      <c r="B2638" t="s">
        <v>884</v>
      </c>
      <c r="C2638" t="s">
        <v>884</v>
      </c>
      <c r="D2638">
        <v>165</v>
      </c>
      <c r="E2638">
        <v>165</v>
      </c>
      <c r="F2638">
        <v>1.369571958882722</v>
      </c>
      <c r="G2638">
        <v>6.8478597944135994E-2</v>
      </c>
      <c r="H2638">
        <v>0.34239298972068039</v>
      </c>
      <c r="I2638">
        <v>0</v>
      </c>
      <c r="J2638">
        <v>150</v>
      </c>
      <c r="K2638">
        <v>1</v>
      </c>
      <c r="L2638">
        <v>154000</v>
      </c>
      <c r="M2638" t="b">
        <v>0</v>
      </c>
    </row>
    <row r="2639" spans="1:13">
      <c r="A2639" t="s">
        <v>1361</v>
      </c>
      <c r="B2639" t="s">
        <v>884</v>
      </c>
      <c r="C2639" t="s">
        <v>884</v>
      </c>
      <c r="D2639">
        <v>165</v>
      </c>
      <c r="E2639">
        <v>165</v>
      </c>
      <c r="F2639">
        <v>1.673636045509419</v>
      </c>
      <c r="G2639">
        <v>8.3681802275470896E-2</v>
      </c>
      <c r="H2639">
        <v>0.41840901137735481</v>
      </c>
      <c r="I2639">
        <v>0</v>
      </c>
      <c r="J2639">
        <v>150</v>
      </c>
      <c r="K2639">
        <v>1</v>
      </c>
      <c r="L2639">
        <v>154000</v>
      </c>
      <c r="M2639" t="b">
        <v>0</v>
      </c>
    </row>
    <row r="2640" spans="1:13">
      <c r="A2640" t="s">
        <v>1951</v>
      </c>
      <c r="B2640" t="s">
        <v>879</v>
      </c>
      <c r="C2640" t="s">
        <v>787</v>
      </c>
      <c r="D2640">
        <v>160</v>
      </c>
      <c r="E2640">
        <v>68</v>
      </c>
      <c r="F2640">
        <v>3.3818049054755082</v>
      </c>
      <c r="G2640">
        <v>0.16909024527377531</v>
      </c>
      <c r="H2640">
        <v>0.84545122636887682</v>
      </c>
      <c r="I2640">
        <v>0</v>
      </c>
      <c r="J2640">
        <v>150</v>
      </c>
      <c r="K2640">
        <v>1</v>
      </c>
      <c r="L2640">
        <v>154000</v>
      </c>
      <c r="M2640" t="b">
        <v>0</v>
      </c>
    </row>
    <row r="2641" spans="1:13">
      <c r="A2641" t="s">
        <v>1252</v>
      </c>
      <c r="B2641" t="s">
        <v>787</v>
      </c>
      <c r="C2641" t="s">
        <v>787</v>
      </c>
      <c r="D2641">
        <v>68</v>
      </c>
      <c r="E2641">
        <v>68</v>
      </c>
      <c r="F2641">
        <v>0.95363005470367679</v>
      </c>
      <c r="G2641">
        <v>4.7681502735183803E-2</v>
      </c>
      <c r="H2641">
        <v>0.23840751367591911</v>
      </c>
      <c r="I2641">
        <v>0</v>
      </c>
      <c r="J2641">
        <v>150</v>
      </c>
      <c r="K2641">
        <v>1</v>
      </c>
      <c r="L2641">
        <v>154000</v>
      </c>
      <c r="M2641" t="b">
        <v>0</v>
      </c>
    </row>
    <row r="2642" spans="1:13">
      <c r="A2642" t="s">
        <v>1252</v>
      </c>
      <c r="B2642" t="s">
        <v>787</v>
      </c>
      <c r="C2642" t="s">
        <v>787</v>
      </c>
      <c r="D2642">
        <v>68</v>
      </c>
      <c r="E2642">
        <v>68</v>
      </c>
      <c r="F2642">
        <v>0.63875602631669415</v>
      </c>
      <c r="G2642">
        <v>3.19378013158347E-2</v>
      </c>
      <c r="H2642">
        <v>0.15968900657917351</v>
      </c>
      <c r="I2642">
        <v>0</v>
      </c>
      <c r="J2642">
        <v>150</v>
      </c>
      <c r="K2642">
        <v>1</v>
      </c>
      <c r="L2642">
        <v>154000</v>
      </c>
      <c r="M2642" t="b">
        <v>0</v>
      </c>
    </row>
    <row r="2643" spans="1:13">
      <c r="A2643" t="s">
        <v>1252</v>
      </c>
      <c r="B2643" t="s">
        <v>787</v>
      </c>
      <c r="C2643" t="s">
        <v>787</v>
      </c>
      <c r="D2643">
        <v>68</v>
      </c>
      <c r="E2643">
        <v>68</v>
      </c>
      <c r="F2643">
        <v>5.338309101270335</v>
      </c>
      <c r="G2643">
        <v>0.26691545506351672</v>
      </c>
      <c r="H2643">
        <v>1.334577275317584</v>
      </c>
      <c r="I2643">
        <v>0</v>
      </c>
      <c r="J2643">
        <v>150</v>
      </c>
      <c r="K2643">
        <v>1</v>
      </c>
      <c r="L2643">
        <v>154000</v>
      </c>
      <c r="M2643" t="b">
        <v>0</v>
      </c>
    </row>
    <row r="2644" spans="1:13">
      <c r="A2644" t="s">
        <v>1252</v>
      </c>
      <c r="B2644" t="s">
        <v>787</v>
      </c>
      <c r="C2644" t="s">
        <v>787</v>
      </c>
      <c r="D2644">
        <v>68</v>
      </c>
      <c r="E2644">
        <v>68</v>
      </c>
      <c r="F2644">
        <v>9.5848905565538503E-2</v>
      </c>
      <c r="G2644">
        <v>4.7924452782769E-3</v>
      </c>
      <c r="H2644">
        <v>2.3962226391384601E-2</v>
      </c>
      <c r="I2644">
        <v>0</v>
      </c>
      <c r="J2644">
        <v>150</v>
      </c>
      <c r="K2644">
        <v>1</v>
      </c>
      <c r="L2644">
        <v>154000</v>
      </c>
      <c r="M2644" t="b">
        <v>0</v>
      </c>
    </row>
    <row r="2645" spans="1:13">
      <c r="A2645" t="s">
        <v>1252</v>
      </c>
      <c r="B2645" t="s">
        <v>787</v>
      </c>
      <c r="C2645" t="s">
        <v>787</v>
      </c>
      <c r="D2645">
        <v>68</v>
      </c>
      <c r="E2645">
        <v>68</v>
      </c>
      <c r="F2645">
        <v>0.133977636847706</v>
      </c>
      <c r="G2645">
        <v>6.6988818423852998E-3</v>
      </c>
      <c r="H2645">
        <v>3.34944092119265E-2</v>
      </c>
      <c r="I2645">
        <v>0</v>
      </c>
      <c r="J2645">
        <v>150</v>
      </c>
      <c r="K2645">
        <v>1</v>
      </c>
      <c r="L2645">
        <v>154000</v>
      </c>
      <c r="M2645" t="b">
        <v>0</v>
      </c>
    </row>
    <row r="2646" spans="1:13">
      <c r="A2646" t="s">
        <v>1252</v>
      </c>
      <c r="B2646" t="s">
        <v>787</v>
      </c>
      <c r="C2646" t="s">
        <v>787</v>
      </c>
      <c r="D2646">
        <v>68</v>
      </c>
      <c r="E2646">
        <v>68</v>
      </c>
      <c r="F2646">
        <v>9.6398280877867101E-2</v>
      </c>
      <c r="G2646">
        <v>4.8199140438933002E-3</v>
      </c>
      <c r="H2646">
        <v>2.4099570219466699E-2</v>
      </c>
      <c r="I2646">
        <v>0</v>
      </c>
      <c r="J2646">
        <v>150</v>
      </c>
      <c r="K2646">
        <v>1</v>
      </c>
      <c r="L2646">
        <v>154000</v>
      </c>
      <c r="M2646" t="b">
        <v>0</v>
      </c>
    </row>
    <row r="2647" spans="1:13">
      <c r="A2647" t="s">
        <v>1252</v>
      </c>
      <c r="B2647" t="s">
        <v>787</v>
      </c>
      <c r="C2647" t="s">
        <v>787</v>
      </c>
      <c r="D2647">
        <v>68</v>
      </c>
      <c r="E2647">
        <v>68</v>
      </c>
      <c r="F2647">
        <v>0.29131632118807588</v>
      </c>
      <c r="G2647">
        <v>1.45658160594037E-2</v>
      </c>
      <c r="H2647">
        <v>7.28290802970189E-2</v>
      </c>
      <c r="I2647">
        <v>0</v>
      </c>
      <c r="J2647">
        <v>150</v>
      </c>
      <c r="K2647">
        <v>1</v>
      </c>
      <c r="L2647">
        <v>154000</v>
      </c>
      <c r="M2647" t="b">
        <v>0</v>
      </c>
    </row>
    <row r="2648" spans="1:13">
      <c r="A2648" t="s">
        <v>1252</v>
      </c>
      <c r="B2648" t="s">
        <v>787</v>
      </c>
      <c r="C2648" t="s">
        <v>787</v>
      </c>
      <c r="D2648">
        <v>68</v>
      </c>
      <c r="E2648">
        <v>68</v>
      </c>
      <c r="F2648">
        <v>1.0181734413189301</v>
      </c>
      <c r="G2648">
        <v>5.0908672065946403E-2</v>
      </c>
      <c r="H2648">
        <v>0.2545433603297324</v>
      </c>
      <c r="I2648">
        <v>0</v>
      </c>
      <c r="J2648">
        <v>150</v>
      </c>
      <c r="K2648">
        <v>1</v>
      </c>
      <c r="L2648">
        <v>154000</v>
      </c>
      <c r="M2648" t="b">
        <v>0</v>
      </c>
    </row>
    <row r="2649" spans="1:13">
      <c r="A2649" t="s">
        <v>1431</v>
      </c>
      <c r="B2649" t="s">
        <v>758</v>
      </c>
      <c r="C2649" t="s">
        <v>757</v>
      </c>
      <c r="D2649">
        <v>39</v>
      </c>
      <c r="E2649">
        <v>38</v>
      </c>
      <c r="F2649">
        <v>3.4867840776888221</v>
      </c>
      <c r="G2649">
        <v>0.1743392038844411</v>
      </c>
      <c r="H2649">
        <v>0.87169601942220543</v>
      </c>
      <c r="I2649">
        <v>0</v>
      </c>
      <c r="J2649">
        <v>150</v>
      </c>
      <c r="K2649">
        <v>1</v>
      </c>
      <c r="L2649">
        <v>154000</v>
      </c>
      <c r="M2649" t="b">
        <v>0</v>
      </c>
    </row>
    <row r="2650" spans="1:13">
      <c r="A2650" t="s">
        <v>1178</v>
      </c>
      <c r="B2650" t="s">
        <v>757</v>
      </c>
      <c r="C2650" t="s">
        <v>757</v>
      </c>
      <c r="D2650">
        <v>38</v>
      </c>
      <c r="E2650">
        <v>38</v>
      </c>
      <c r="F2650">
        <v>2.8015209688977509</v>
      </c>
      <c r="G2650">
        <v>0.1400760484448875</v>
      </c>
      <c r="H2650">
        <v>0.70038024222443773</v>
      </c>
      <c r="I2650">
        <v>0</v>
      </c>
      <c r="J2650">
        <v>150</v>
      </c>
      <c r="K2650">
        <v>1</v>
      </c>
      <c r="L2650">
        <v>154000</v>
      </c>
      <c r="M2650" t="b">
        <v>0</v>
      </c>
    </row>
    <row r="2651" spans="1:13">
      <c r="A2651" t="s">
        <v>1952</v>
      </c>
      <c r="B2651" t="s">
        <v>1132</v>
      </c>
      <c r="C2651" t="s">
        <v>930</v>
      </c>
      <c r="D2651">
        <v>413</v>
      </c>
      <c r="E2651">
        <v>211</v>
      </c>
      <c r="F2651">
        <v>15.206692334282581</v>
      </c>
      <c r="G2651">
        <v>0.76033461671412883</v>
      </c>
      <c r="H2651">
        <v>3.8016730835706438</v>
      </c>
      <c r="I2651">
        <v>0</v>
      </c>
      <c r="J2651">
        <v>150</v>
      </c>
      <c r="K2651">
        <v>1</v>
      </c>
      <c r="L2651">
        <v>154000</v>
      </c>
      <c r="M2651" t="b">
        <v>0</v>
      </c>
    </row>
    <row r="2652" spans="1:13">
      <c r="A2652" t="s">
        <v>1953</v>
      </c>
      <c r="B2652" t="s">
        <v>879</v>
      </c>
      <c r="C2652" t="s">
        <v>1011</v>
      </c>
      <c r="D2652">
        <v>160</v>
      </c>
      <c r="E2652">
        <v>292</v>
      </c>
      <c r="F2652">
        <v>3.613648516595112</v>
      </c>
      <c r="G2652">
        <v>0.18068242582975549</v>
      </c>
      <c r="H2652">
        <v>0.903412129148778</v>
      </c>
      <c r="I2652">
        <v>0</v>
      </c>
      <c r="J2652">
        <v>150</v>
      </c>
      <c r="K2652">
        <v>1</v>
      </c>
      <c r="L2652">
        <v>154000</v>
      </c>
      <c r="M2652" t="b">
        <v>0</v>
      </c>
    </row>
    <row r="2653" spans="1:13">
      <c r="A2653" t="s">
        <v>1505</v>
      </c>
      <c r="B2653" t="s">
        <v>1011</v>
      </c>
      <c r="C2653" t="s">
        <v>1011</v>
      </c>
      <c r="D2653">
        <v>292</v>
      </c>
      <c r="E2653">
        <v>292</v>
      </c>
      <c r="F2653">
        <v>3.217016233462346</v>
      </c>
      <c r="G2653">
        <v>0.16085081167311729</v>
      </c>
      <c r="H2653">
        <v>0.80425405836558639</v>
      </c>
      <c r="I2653">
        <v>0</v>
      </c>
      <c r="J2653">
        <v>150</v>
      </c>
      <c r="K2653">
        <v>1</v>
      </c>
      <c r="L2653">
        <v>154000</v>
      </c>
      <c r="M2653" t="b">
        <v>0</v>
      </c>
    </row>
    <row r="2654" spans="1:13">
      <c r="A2654" t="s">
        <v>1505</v>
      </c>
      <c r="B2654" t="s">
        <v>1011</v>
      </c>
      <c r="C2654" t="s">
        <v>1011</v>
      </c>
      <c r="D2654">
        <v>292</v>
      </c>
      <c r="E2654">
        <v>292</v>
      </c>
      <c r="F2654">
        <v>1.3386843466218361</v>
      </c>
      <c r="G2654">
        <v>6.6934217331091797E-2</v>
      </c>
      <c r="H2654">
        <v>0.33467108665545903</v>
      </c>
      <c r="I2654">
        <v>0</v>
      </c>
      <c r="J2654">
        <v>150</v>
      </c>
      <c r="K2654">
        <v>1</v>
      </c>
      <c r="L2654">
        <v>154000</v>
      </c>
      <c r="M2654" t="b">
        <v>0</v>
      </c>
    </row>
    <row r="2655" spans="1:13">
      <c r="A2655" t="s">
        <v>1505</v>
      </c>
      <c r="B2655" t="s">
        <v>1011</v>
      </c>
      <c r="C2655" t="s">
        <v>1011</v>
      </c>
      <c r="D2655">
        <v>292</v>
      </c>
      <c r="E2655">
        <v>292</v>
      </c>
      <c r="F2655">
        <v>2.9595365868021171</v>
      </c>
      <c r="G2655">
        <v>0.14797682934010581</v>
      </c>
      <c r="H2655">
        <v>0.73988414670052927</v>
      </c>
      <c r="I2655">
        <v>0</v>
      </c>
      <c r="J2655">
        <v>150</v>
      </c>
      <c r="K2655">
        <v>1</v>
      </c>
      <c r="L2655">
        <v>154000</v>
      </c>
      <c r="M2655" t="b">
        <v>0</v>
      </c>
    </row>
    <row r="2656" spans="1:13">
      <c r="A2656" t="s">
        <v>1505</v>
      </c>
      <c r="B2656" t="s">
        <v>1011</v>
      </c>
      <c r="C2656" t="s">
        <v>1011</v>
      </c>
      <c r="D2656">
        <v>292</v>
      </c>
      <c r="E2656">
        <v>292</v>
      </c>
      <c r="F2656">
        <v>0.25141299589865068</v>
      </c>
      <c r="G2656">
        <v>1.25706497949325E-2</v>
      </c>
      <c r="H2656">
        <v>6.2853248974662601E-2</v>
      </c>
      <c r="I2656">
        <v>0</v>
      </c>
      <c r="J2656">
        <v>150</v>
      </c>
      <c r="K2656">
        <v>1</v>
      </c>
      <c r="L2656">
        <v>154000</v>
      </c>
      <c r="M2656" t="b">
        <v>0</v>
      </c>
    </row>
    <row r="2657" spans="1:13">
      <c r="A2657" t="s">
        <v>1505</v>
      </c>
      <c r="B2657" t="s">
        <v>1011</v>
      </c>
      <c r="C2657" t="s">
        <v>1011</v>
      </c>
      <c r="D2657">
        <v>292</v>
      </c>
      <c r="E2657">
        <v>292</v>
      </c>
      <c r="F2657">
        <v>0.493638534881986</v>
      </c>
      <c r="G2657">
        <v>2.4681926744099299E-2</v>
      </c>
      <c r="H2657">
        <v>0.1234096337204965</v>
      </c>
      <c r="I2657">
        <v>0</v>
      </c>
      <c r="J2657">
        <v>150</v>
      </c>
      <c r="K2657">
        <v>1</v>
      </c>
      <c r="L2657">
        <v>154000</v>
      </c>
      <c r="M2657" t="b">
        <v>0</v>
      </c>
    </row>
    <row r="2658" spans="1:13">
      <c r="A2658" t="s">
        <v>1505</v>
      </c>
      <c r="B2658" t="s">
        <v>1011</v>
      </c>
      <c r="C2658" t="s">
        <v>1011</v>
      </c>
      <c r="D2658">
        <v>292</v>
      </c>
      <c r="E2658">
        <v>292</v>
      </c>
      <c r="F2658">
        <v>0.15047098956426819</v>
      </c>
      <c r="G2658">
        <v>7.5235494782134003E-3</v>
      </c>
      <c r="H2658">
        <v>3.7617747391066998E-2</v>
      </c>
      <c r="I2658">
        <v>0</v>
      </c>
      <c r="J2658">
        <v>150</v>
      </c>
      <c r="K2658">
        <v>1</v>
      </c>
      <c r="L2658">
        <v>154000</v>
      </c>
      <c r="M2658" t="b">
        <v>0</v>
      </c>
    </row>
    <row r="2659" spans="1:13">
      <c r="A2659" t="s">
        <v>1505</v>
      </c>
      <c r="B2659" t="s">
        <v>1011</v>
      </c>
      <c r="C2659" t="s">
        <v>1011</v>
      </c>
      <c r="D2659">
        <v>292</v>
      </c>
      <c r="E2659">
        <v>292</v>
      </c>
      <c r="F2659">
        <v>0.25738244813912159</v>
      </c>
      <c r="G2659">
        <v>1.2869122406956E-2</v>
      </c>
      <c r="H2659">
        <v>6.4345612034780397E-2</v>
      </c>
      <c r="I2659">
        <v>0</v>
      </c>
      <c r="J2659">
        <v>150</v>
      </c>
      <c r="K2659">
        <v>1</v>
      </c>
      <c r="L2659">
        <v>154000</v>
      </c>
      <c r="M2659" t="b">
        <v>0</v>
      </c>
    </row>
    <row r="2660" spans="1:13">
      <c r="A2660" t="s">
        <v>1505</v>
      </c>
      <c r="B2660" t="s">
        <v>1011</v>
      </c>
      <c r="C2660" t="s">
        <v>1011</v>
      </c>
      <c r="D2660">
        <v>292</v>
      </c>
      <c r="E2660">
        <v>292</v>
      </c>
      <c r="F2660">
        <v>1.455555050108047</v>
      </c>
      <c r="G2660">
        <v>7.2777752505402304E-2</v>
      </c>
      <c r="H2660">
        <v>0.36388876252701169</v>
      </c>
      <c r="I2660">
        <v>0</v>
      </c>
      <c r="J2660">
        <v>150</v>
      </c>
      <c r="K2660">
        <v>1</v>
      </c>
      <c r="L2660">
        <v>154000</v>
      </c>
      <c r="M2660" t="b">
        <v>0</v>
      </c>
    </row>
    <row r="2661" spans="1:13">
      <c r="A2661" t="s">
        <v>1505</v>
      </c>
      <c r="B2661" t="s">
        <v>1011</v>
      </c>
      <c r="C2661" t="s">
        <v>1011</v>
      </c>
      <c r="D2661">
        <v>292</v>
      </c>
      <c r="E2661">
        <v>292</v>
      </c>
      <c r="F2661">
        <v>1.195963790307885</v>
      </c>
      <c r="G2661">
        <v>5.9798189515394201E-2</v>
      </c>
      <c r="H2661">
        <v>0.2989909475769712</v>
      </c>
      <c r="I2661">
        <v>0</v>
      </c>
      <c r="J2661">
        <v>150</v>
      </c>
      <c r="K2661">
        <v>1</v>
      </c>
      <c r="L2661">
        <v>154000</v>
      </c>
      <c r="M2661" t="b">
        <v>0</v>
      </c>
    </row>
    <row r="2662" spans="1:13">
      <c r="A2662" t="s">
        <v>1505</v>
      </c>
      <c r="B2662" t="s">
        <v>1011</v>
      </c>
      <c r="C2662" t="s">
        <v>1011</v>
      </c>
      <c r="D2662">
        <v>292</v>
      </c>
      <c r="E2662">
        <v>292</v>
      </c>
      <c r="F2662">
        <v>2.155368553017591</v>
      </c>
      <c r="G2662">
        <v>0.1077684276508795</v>
      </c>
      <c r="H2662">
        <v>0.53884213825439764</v>
      </c>
      <c r="I2662">
        <v>0</v>
      </c>
      <c r="J2662">
        <v>150</v>
      </c>
      <c r="K2662">
        <v>1</v>
      </c>
      <c r="L2662">
        <v>154000</v>
      </c>
      <c r="M2662" t="b">
        <v>0</v>
      </c>
    </row>
    <row r="2663" spans="1:13">
      <c r="A2663" t="s">
        <v>1954</v>
      </c>
      <c r="B2663" t="s">
        <v>1133</v>
      </c>
      <c r="C2663" t="s">
        <v>1133</v>
      </c>
      <c r="D2663">
        <v>414</v>
      </c>
      <c r="E2663">
        <v>414</v>
      </c>
      <c r="F2663">
        <v>2.1083587314570801E-2</v>
      </c>
      <c r="G2663">
        <v>1.0541793657284999E-3</v>
      </c>
      <c r="H2663">
        <v>5.2708968286427002E-3</v>
      </c>
      <c r="I2663">
        <v>0</v>
      </c>
      <c r="J2663">
        <v>150</v>
      </c>
      <c r="K2663">
        <v>1</v>
      </c>
      <c r="L2663">
        <v>154000</v>
      </c>
      <c r="M2663" t="b">
        <v>0</v>
      </c>
    </row>
    <row r="2664" spans="1:13">
      <c r="A2664" t="s">
        <v>1955</v>
      </c>
      <c r="B2664" t="s">
        <v>1133</v>
      </c>
      <c r="C2664" t="s">
        <v>1074</v>
      </c>
      <c r="D2664">
        <v>414</v>
      </c>
      <c r="E2664">
        <v>355</v>
      </c>
      <c r="F2664">
        <v>14.570079135924759</v>
      </c>
      <c r="G2664">
        <v>0.72850395679623814</v>
      </c>
      <c r="H2664">
        <v>3.6425197839811898</v>
      </c>
      <c r="I2664">
        <v>0</v>
      </c>
      <c r="J2664">
        <v>150</v>
      </c>
      <c r="K2664">
        <v>1</v>
      </c>
      <c r="L2664">
        <v>154000</v>
      </c>
      <c r="M2664" t="b">
        <v>0</v>
      </c>
    </row>
    <row r="2665" spans="1:13">
      <c r="A2665" t="s">
        <v>1956</v>
      </c>
      <c r="B2665" t="s">
        <v>858</v>
      </c>
      <c r="C2665" t="s">
        <v>858</v>
      </c>
      <c r="D2665">
        <v>139</v>
      </c>
      <c r="E2665">
        <v>139</v>
      </c>
      <c r="F2665">
        <v>6.3369117426563301E-2</v>
      </c>
      <c r="G2665">
        <v>3.1684558713281001E-3</v>
      </c>
      <c r="H2665">
        <v>1.5842279356640801E-2</v>
      </c>
      <c r="I2665">
        <v>0</v>
      </c>
      <c r="J2665">
        <v>150</v>
      </c>
      <c r="K2665">
        <v>1</v>
      </c>
      <c r="L2665">
        <v>154000</v>
      </c>
      <c r="M2665" t="b">
        <v>0</v>
      </c>
    </row>
    <row r="2666" spans="1:13">
      <c r="A2666" t="s">
        <v>1956</v>
      </c>
      <c r="B2666" t="s">
        <v>858</v>
      </c>
      <c r="C2666" t="s">
        <v>858</v>
      </c>
      <c r="D2666">
        <v>139</v>
      </c>
      <c r="E2666">
        <v>139</v>
      </c>
      <c r="F2666">
        <v>5.7013737508623701E-2</v>
      </c>
      <c r="G2666">
        <v>2.8506868754310999E-3</v>
      </c>
      <c r="H2666">
        <v>1.4253434377155901E-2</v>
      </c>
      <c r="I2666">
        <v>0</v>
      </c>
      <c r="J2666">
        <v>150</v>
      </c>
      <c r="K2666">
        <v>1</v>
      </c>
      <c r="L2666">
        <v>154000</v>
      </c>
      <c r="M2666" t="b">
        <v>0</v>
      </c>
    </row>
    <row r="2667" spans="1:13">
      <c r="A2667" t="s">
        <v>1956</v>
      </c>
      <c r="B2667" t="s">
        <v>858</v>
      </c>
      <c r="C2667" t="s">
        <v>858</v>
      </c>
      <c r="D2667">
        <v>139</v>
      </c>
      <c r="E2667">
        <v>139</v>
      </c>
      <c r="F2667">
        <v>5.1833177860717797E-2</v>
      </c>
      <c r="G2667">
        <v>2.5916588930358E-3</v>
      </c>
      <c r="H2667">
        <v>1.2958294465179401E-2</v>
      </c>
      <c r="I2667">
        <v>0</v>
      </c>
      <c r="J2667">
        <v>150</v>
      </c>
      <c r="K2667">
        <v>1</v>
      </c>
      <c r="L2667">
        <v>154000</v>
      </c>
      <c r="M2667" t="b">
        <v>0</v>
      </c>
    </row>
    <row r="2668" spans="1:13">
      <c r="A2668" t="s">
        <v>1956</v>
      </c>
      <c r="B2668" t="s">
        <v>858</v>
      </c>
      <c r="C2668" t="s">
        <v>858</v>
      </c>
      <c r="D2668">
        <v>139</v>
      </c>
      <c r="E2668">
        <v>139</v>
      </c>
      <c r="F2668">
        <v>5.0544960065188202E-2</v>
      </c>
      <c r="G2668">
        <v>2.5272480032593999E-3</v>
      </c>
      <c r="H2668">
        <v>1.2636240016297E-2</v>
      </c>
      <c r="I2668">
        <v>0</v>
      </c>
      <c r="J2668">
        <v>150</v>
      </c>
      <c r="K2668">
        <v>1</v>
      </c>
      <c r="L2668">
        <v>154000</v>
      </c>
      <c r="M2668" t="b">
        <v>0</v>
      </c>
    </row>
    <row r="2669" spans="1:13">
      <c r="A2669" t="s">
        <v>1267</v>
      </c>
      <c r="B2669" t="s">
        <v>729</v>
      </c>
      <c r="C2669" t="s">
        <v>729</v>
      </c>
      <c r="D2669">
        <v>10</v>
      </c>
      <c r="E2669">
        <v>10</v>
      </c>
      <c r="F2669">
        <v>0.1370404260263243</v>
      </c>
      <c r="G2669">
        <v>6.8520213013162001E-3</v>
      </c>
      <c r="H2669">
        <v>3.4260106506580998E-2</v>
      </c>
      <c r="I2669">
        <v>0</v>
      </c>
      <c r="J2669">
        <v>800</v>
      </c>
      <c r="K2669">
        <v>1</v>
      </c>
      <c r="L2669">
        <v>345000</v>
      </c>
      <c r="M2669" t="b">
        <v>0</v>
      </c>
    </row>
    <row r="2670" spans="1:13">
      <c r="A2670" t="s">
        <v>1267</v>
      </c>
      <c r="B2670" t="s">
        <v>729</v>
      </c>
      <c r="C2670" t="s">
        <v>729</v>
      </c>
      <c r="D2670">
        <v>10</v>
      </c>
      <c r="E2670">
        <v>10</v>
      </c>
      <c r="F2670">
        <v>0.1383516721766257</v>
      </c>
      <c r="G2670">
        <v>6.9175836088311996E-3</v>
      </c>
      <c r="H2670">
        <v>3.4587918044156403E-2</v>
      </c>
      <c r="I2670">
        <v>0</v>
      </c>
      <c r="J2670">
        <v>800</v>
      </c>
      <c r="K2670">
        <v>1</v>
      </c>
      <c r="L2670">
        <v>345000</v>
      </c>
      <c r="M2670" t="b">
        <v>0</v>
      </c>
    </row>
    <row r="2671" spans="1:13">
      <c r="A2671" t="s">
        <v>1267</v>
      </c>
      <c r="B2671" t="s">
        <v>729</v>
      </c>
      <c r="C2671" t="s">
        <v>729</v>
      </c>
      <c r="D2671">
        <v>10</v>
      </c>
      <c r="E2671">
        <v>10</v>
      </c>
      <c r="F2671">
        <v>6.3060706040915099E-2</v>
      </c>
      <c r="G2671">
        <v>3.1530353020456999E-3</v>
      </c>
      <c r="H2671">
        <v>1.5765176510228698E-2</v>
      </c>
      <c r="I2671">
        <v>0</v>
      </c>
      <c r="J2671">
        <v>150</v>
      </c>
      <c r="K2671">
        <v>1</v>
      </c>
      <c r="L2671">
        <v>154000</v>
      </c>
      <c r="M2671" t="b">
        <v>0</v>
      </c>
    </row>
    <row r="2672" spans="1:13">
      <c r="A2672" t="s">
        <v>1267</v>
      </c>
      <c r="B2672" t="s">
        <v>729</v>
      </c>
      <c r="C2672" t="s">
        <v>729</v>
      </c>
      <c r="D2672">
        <v>10</v>
      </c>
      <c r="E2672">
        <v>10</v>
      </c>
      <c r="F2672">
        <v>0.31295109074860072</v>
      </c>
      <c r="G2672">
        <v>1.5647554537430001E-2</v>
      </c>
      <c r="H2672">
        <v>7.8237772687150098E-2</v>
      </c>
      <c r="I2672">
        <v>0</v>
      </c>
      <c r="J2672">
        <v>150</v>
      </c>
      <c r="K2672">
        <v>1</v>
      </c>
      <c r="L2672">
        <v>154000</v>
      </c>
      <c r="M2672" t="b">
        <v>0</v>
      </c>
    </row>
    <row r="2673" spans="1:13">
      <c r="A2673" t="s">
        <v>1267</v>
      </c>
      <c r="B2673" t="s">
        <v>729</v>
      </c>
      <c r="C2673" t="s">
        <v>729</v>
      </c>
      <c r="D2673">
        <v>10</v>
      </c>
      <c r="E2673">
        <v>10</v>
      </c>
      <c r="F2673">
        <v>0.28822369286951971</v>
      </c>
      <c r="G2673">
        <v>1.44111846434759E-2</v>
      </c>
      <c r="H2673">
        <v>7.20559232173799E-2</v>
      </c>
      <c r="I2673">
        <v>0</v>
      </c>
      <c r="J2673">
        <v>150</v>
      </c>
      <c r="K2673">
        <v>1</v>
      </c>
      <c r="L2673">
        <v>154000</v>
      </c>
      <c r="M2673" t="b">
        <v>0</v>
      </c>
    </row>
    <row r="2674" spans="1:13">
      <c r="A2674" t="s">
        <v>1267</v>
      </c>
      <c r="B2674" t="s">
        <v>729</v>
      </c>
      <c r="C2674" t="s">
        <v>729</v>
      </c>
      <c r="D2674">
        <v>10</v>
      </c>
      <c r="E2674">
        <v>10</v>
      </c>
      <c r="F2674">
        <v>0.29288201157214983</v>
      </c>
      <c r="G2674">
        <v>1.46441005786074E-2</v>
      </c>
      <c r="H2674">
        <v>7.3220502893037401E-2</v>
      </c>
      <c r="I2674">
        <v>0</v>
      </c>
      <c r="J2674">
        <v>150</v>
      </c>
      <c r="K2674">
        <v>1</v>
      </c>
      <c r="L2674">
        <v>154000</v>
      </c>
      <c r="M2674" t="b">
        <v>0</v>
      </c>
    </row>
    <row r="2675" spans="1:13">
      <c r="A2675" t="s">
        <v>1267</v>
      </c>
      <c r="B2675" t="s">
        <v>729</v>
      </c>
      <c r="C2675" t="s">
        <v>729</v>
      </c>
      <c r="D2675">
        <v>10</v>
      </c>
      <c r="E2675">
        <v>10</v>
      </c>
      <c r="F2675">
        <v>0.29677302182857168</v>
      </c>
      <c r="G2675">
        <v>1.48386510914285E-2</v>
      </c>
      <c r="H2675">
        <v>7.4193255457142906E-2</v>
      </c>
      <c r="I2675">
        <v>0</v>
      </c>
      <c r="J2675">
        <v>150</v>
      </c>
      <c r="K2675">
        <v>1</v>
      </c>
      <c r="L2675">
        <v>154000</v>
      </c>
      <c r="M2675" t="b">
        <v>0</v>
      </c>
    </row>
    <row r="2676" spans="1:13">
      <c r="A2676" t="s">
        <v>1267</v>
      </c>
      <c r="B2676" t="s">
        <v>729</v>
      </c>
      <c r="C2676" t="s">
        <v>729</v>
      </c>
      <c r="D2676">
        <v>10</v>
      </c>
      <c r="E2676">
        <v>10</v>
      </c>
      <c r="F2676">
        <v>0.31196600927337059</v>
      </c>
      <c r="G2676">
        <v>1.55983004636685E-2</v>
      </c>
      <c r="H2676">
        <v>7.7991502318342606E-2</v>
      </c>
      <c r="I2676">
        <v>0</v>
      </c>
      <c r="J2676">
        <v>150</v>
      </c>
      <c r="K2676">
        <v>1</v>
      </c>
      <c r="L2676">
        <v>154000</v>
      </c>
      <c r="M2676" t="b">
        <v>0</v>
      </c>
    </row>
    <row r="2677" spans="1:13">
      <c r="A2677" t="s">
        <v>1267</v>
      </c>
      <c r="B2677" t="s">
        <v>729</v>
      </c>
      <c r="C2677" t="s">
        <v>729</v>
      </c>
      <c r="D2677">
        <v>10</v>
      </c>
      <c r="E2677">
        <v>10</v>
      </c>
      <c r="F2677">
        <v>7.0089032785159905E-2</v>
      </c>
      <c r="G2677">
        <v>3.5044516392579001E-3</v>
      </c>
      <c r="H2677">
        <v>1.75222581962899E-2</v>
      </c>
      <c r="I2677">
        <v>0</v>
      </c>
      <c r="J2677">
        <v>150</v>
      </c>
      <c r="K2677">
        <v>1</v>
      </c>
      <c r="L2677">
        <v>154000</v>
      </c>
      <c r="M2677" t="b">
        <v>0</v>
      </c>
    </row>
    <row r="2678" spans="1:13">
      <c r="A2678" t="s">
        <v>1267</v>
      </c>
      <c r="B2678" t="s">
        <v>729</v>
      </c>
      <c r="C2678" t="s">
        <v>729</v>
      </c>
      <c r="D2678">
        <v>10</v>
      </c>
      <c r="E2678">
        <v>10</v>
      </c>
      <c r="F2678">
        <v>0.25387234275066228</v>
      </c>
      <c r="G2678">
        <v>1.26936171375331E-2</v>
      </c>
      <c r="H2678">
        <v>6.3468085687665501E-2</v>
      </c>
      <c r="I2678">
        <v>0</v>
      </c>
      <c r="J2678">
        <v>150</v>
      </c>
      <c r="K2678">
        <v>1</v>
      </c>
      <c r="L2678">
        <v>154000</v>
      </c>
      <c r="M2678" t="b">
        <v>0</v>
      </c>
    </row>
    <row r="2679" spans="1:13">
      <c r="A2679" t="s">
        <v>1267</v>
      </c>
      <c r="B2679" t="s">
        <v>729</v>
      </c>
      <c r="C2679" t="s">
        <v>729</v>
      </c>
      <c r="D2679">
        <v>10</v>
      </c>
      <c r="E2679">
        <v>10</v>
      </c>
      <c r="F2679">
        <v>0.2433471966655891</v>
      </c>
      <c r="G2679">
        <v>1.2167359833279399E-2</v>
      </c>
      <c r="H2679">
        <v>6.0836799166397199E-2</v>
      </c>
      <c r="I2679">
        <v>0</v>
      </c>
      <c r="J2679">
        <v>150</v>
      </c>
      <c r="K2679">
        <v>1</v>
      </c>
      <c r="L2679">
        <v>154000</v>
      </c>
      <c r="M2679" t="b">
        <v>0</v>
      </c>
    </row>
    <row r="2680" spans="1:13">
      <c r="A2680" t="s">
        <v>1267</v>
      </c>
      <c r="B2680" t="s">
        <v>729</v>
      </c>
      <c r="C2680" t="s">
        <v>729</v>
      </c>
      <c r="D2680">
        <v>10</v>
      </c>
      <c r="E2680">
        <v>10</v>
      </c>
      <c r="F2680">
        <v>0.2360025366540347</v>
      </c>
      <c r="G2680">
        <v>1.18001268327017E-2</v>
      </c>
      <c r="H2680">
        <v>5.9000634163508599E-2</v>
      </c>
      <c r="I2680">
        <v>0</v>
      </c>
      <c r="J2680">
        <v>150</v>
      </c>
      <c r="K2680">
        <v>1</v>
      </c>
      <c r="L2680">
        <v>154000</v>
      </c>
      <c r="M2680" t="b">
        <v>0</v>
      </c>
    </row>
    <row r="2681" spans="1:13">
      <c r="A2681" t="s">
        <v>1267</v>
      </c>
      <c r="B2681" t="s">
        <v>729</v>
      </c>
      <c r="C2681" t="s">
        <v>729</v>
      </c>
      <c r="D2681">
        <v>10</v>
      </c>
      <c r="E2681">
        <v>10</v>
      </c>
      <c r="F2681">
        <v>0.2476895389717747</v>
      </c>
      <c r="G2681">
        <v>1.2384476948588701E-2</v>
      </c>
      <c r="H2681">
        <v>6.1922384742943599E-2</v>
      </c>
      <c r="I2681">
        <v>0</v>
      </c>
      <c r="J2681">
        <v>150</v>
      </c>
      <c r="K2681">
        <v>1</v>
      </c>
      <c r="L2681">
        <v>154000</v>
      </c>
      <c r="M2681" t="b">
        <v>0</v>
      </c>
    </row>
    <row r="2682" spans="1:13">
      <c r="A2682" t="s">
        <v>1825</v>
      </c>
      <c r="B2682" t="s">
        <v>857</v>
      </c>
      <c r="C2682" t="s">
        <v>857</v>
      </c>
      <c r="D2682">
        <v>138</v>
      </c>
      <c r="E2682">
        <v>138</v>
      </c>
      <c r="F2682">
        <v>2.3633800291690401E-2</v>
      </c>
      <c r="G2682">
        <v>1.1816900145845001E-3</v>
      </c>
      <c r="H2682">
        <v>5.9084500729226002E-3</v>
      </c>
      <c r="I2682">
        <v>0</v>
      </c>
      <c r="J2682">
        <v>150</v>
      </c>
      <c r="K2682">
        <v>1</v>
      </c>
      <c r="L2682">
        <v>154000</v>
      </c>
      <c r="M2682" t="b">
        <v>0</v>
      </c>
    </row>
    <row r="2683" spans="1:13">
      <c r="A2683" t="s">
        <v>1957</v>
      </c>
      <c r="B2683" t="s">
        <v>729</v>
      </c>
      <c r="C2683" t="s">
        <v>857</v>
      </c>
      <c r="D2683">
        <v>10</v>
      </c>
      <c r="E2683">
        <v>138</v>
      </c>
      <c r="F2683">
        <v>7.8697341499701574</v>
      </c>
      <c r="G2683">
        <v>0.39348670749850789</v>
      </c>
      <c r="H2683">
        <v>1.96743353749254</v>
      </c>
      <c r="I2683">
        <v>0</v>
      </c>
      <c r="J2683">
        <v>150</v>
      </c>
      <c r="K2683">
        <v>1</v>
      </c>
      <c r="L2683">
        <v>154000</v>
      </c>
      <c r="M2683" t="b">
        <v>0</v>
      </c>
    </row>
    <row r="2684" spans="1:13">
      <c r="A2684" t="s">
        <v>1604</v>
      </c>
      <c r="B2684" t="s">
        <v>911</v>
      </c>
      <c r="C2684" t="s">
        <v>911</v>
      </c>
      <c r="D2684">
        <v>192</v>
      </c>
      <c r="E2684">
        <v>192</v>
      </c>
      <c r="F2684">
        <v>0.49372141439549211</v>
      </c>
      <c r="G2684">
        <v>2.4686070719774598E-2</v>
      </c>
      <c r="H2684">
        <v>0.123430353598873</v>
      </c>
      <c r="I2684">
        <v>0</v>
      </c>
      <c r="J2684">
        <v>150</v>
      </c>
      <c r="K2684">
        <v>1</v>
      </c>
      <c r="L2684">
        <v>154000</v>
      </c>
      <c r="M2684" t="b">
        <v>0</v>
      </c>
    </row>
    <row r="2685" spans="1:13">
      <c r="A2685" t="s">
        <v>1604</v>
      </c>
      <c r="B2685" t="s">
        <v>911</v>
      </c>
      <c r="C2685" t="s">
        <v>911</v>
      </c>
      <c r="D2685">
        <v>192</v>
      </c>
      <c r="E2685">
        <v>192</v>
      </c>
      <c r="F2685">
        <v>0.52287864075614576</v>
      </c>
      <c r="G2685">
        <v>2.61439320378072E-2</v>
      </c>
      <c r="H2685">
        <v>0.13071966018903641</v>
      </c>
      <c r="I2685">
        <v>0</v>
      </c>
      <c r="J2685">
        <v>150</v>
      </c>
      <c r="K2685">
        <v>1</v>
      </c>
      <c r="L2685">
        <v>154000</v>
      </c>
      <c r="M2685" t="b">
        <v>0</v>
      </c>
    </row>
    <row r="2686" spans="1:13">
      <c r="A2686" t="s">
        <v>1958</v>
      </c>
      <c r="B2686" t="s">
        <v>1075</v>
      </c>
      <c r="C2686" t="s">
        <v>911</v>
      </c>
      <c r="D2686">
        <v>356</v>
      </c>
      <c r="E2686">
        <v>192</v>
      </c>
      <c r="F2686">
        <v>22.501268789406041</v>
      </c>
      <c r="G2686">
        <v>1.1250634394703021</v>
      </c>
      <c r="H2686">
        <v>5.6253171973515084</v>
      </c>
      <c r="I2686">
        <v>0</v>
      </c>
      <c r="J2686">
        <v>150</v>
      </c>
      <c r="K2686">
        <v>1</v>
      </c>
      <c r="L2686">
        <v>154000</v>
      </c>
      <c r="M2686" t="b">
        <v>0</v>
      </c>
    </row>
    <row r="2687" spans="1:13">
      <c r="A2687" t="s">
        <v>1959</v>
      </c>
      <c r="B2687" t="s">
        <v>1075</v>
      </c>
      <c r="C2687" t="s">
        <v>1075</v>
      </c>
      <c r="D2687">
        <v>356</v>
      </c>
      <c r="E2687">
        <v>356</v>
      </c>
      <c r="F2687">
        <v>0.3227317051514364</v>
      </c>
      <c r="G2687">
        <v>1.6136585257571799E-2</v>
      </c>
      <c r="H2687">
        <v>8.06829262878591E-2</v>
      </c>
      <c r="I2687">
        <v>0</v>
      </c>
      <c r="J2687">
        <v>150</v>
      </c>
      <c r="K2687">
        <v>1</v>
      </c>
      <c r="L2687">
        <v>154000</v>
      </c>
      <c r="M2687" t="b">
        <v>0</v>
      </c>
    </row>
    <row r="2688" spans="1:13">
      <c r="A2688" t="s">
        <v>1960</v>
      </c>
      <c r="B2688" t="s">
        <v>1010</v>
      </c>
      <c r="C2688" t="s">
        <v>1010</v>
      </c>
      <c r="D2688">
        <v>291</v>
      </c>
      <c r="E2688">
        <v>291</v>
      </c>
      <c r="F2688">
        <v>4.7611348363664999E-2</v>
      </c>
      <c r="G2688">
        <v>2.3805674181832E-3</v>
      </c>
      <c r="H2688">
        <v>1.1902837090916199E-2</v>
      </c>
      <c r="I2688">
        <v>0</v>
      </c>
      <c r="J2688">
        <v>150</v>
      </c>
      <c r="K2688">
        <v>1</v>
      </c>
      <c r="L2688">
        <v>154000</v>
      </c>
      <c r="M2688" t="b">
        <v>0</v>
      </c>
    </row>
    <row r="2689" spans="1:13">
      <c r="A2689" t="s">
        <v>1960</v>
      </c>
      <c r="B2689" t="s">
        <v>1010</v>
      </c>
      <c r="C2689" t="s">
        <v>1010</v>
      </c>
      <c r="D2689">
        <v>291</v>
      </c>
      <c r="E2689">
        <v>291</v>
      </c>
      <c r="F2689">
        <v>3.9200330048734099E-2</v>
      </c>
      <c r="G2689">
        <v>1.9600165024367001E-3</v>
      </c>
      <c r="H2689">
        <v>9.8000825121835004E-3</v>
      </c>
      <c r="I2689">
        <v>0</v>
      </c>
      <c r="J2689">
        <v>150</v>
      </c>
      <c r="K2689">
        <v>1</v>
      </c>
      <c r="L2689">
        <v>154000</v>
      </c>
      <c r="M2689" t="b">
        <v>0</v>
      </c>
    </row>
    <row r="2690" spans="1:13">
      <c r="A2690" t="s">
        <v>1960</v>
      </c>
      <c r="B2690" t="s">
        <v>1010</v>
      </c>
      <c r="C2690" t="s">
        <v>1010</v>
      </c>
      <c r="D2690">
        <v>291</v>
      </c>
      <c r="E2690">
        <v>291</v>
      </c>
      <c r="F2690">
        <v>3.4573884326529997E-2</v>
      </c>
      <c r="G2690">
        <v>1.7286942163264999E-3</v>
      </c>
      <c r="H2690">
        <v>8.6434710816324992E-3</v>
      </c>
      <c r="I2690">
        <v>0</v>
      </c>
      <c r="J2690">
        <v>150</v>
      </c>
      <c r="K2690">
        <v>1</v>
      </c>
      <c r="L2690">
        <v>154000</v>
      </c>
      <c r="M2690" t="b">
        <v>0</v>
      </c>
    </row>
    <row r="2691" spans="1:13">
      <c r="A2691" t="s">
        <v>1960</v>
      </c>
      <c r="B2691" t="s">
        <v>1010</v>
      </c>
      <c r="C2691" t="s">
        <v>1010</v>
      </c>
      <c r="D2691">
        <v>291</v>
      </c>
      <c r="E2691">
        <v>291</v>
      </c>
      <c r="F2691">
        <v>3.5288659728912403E-2</v>
      </c>
      <c r="G2691">
        <v>1.7644329864455999E-3</v>
      </c>
      <c r="H2691">
        <v>8.8221649322281007E-3</v>
      </c>
      <c r="I2691">
        <v>0</v>
      </c>
      <c r="J2691">
        <v>150</v>
      </c>
      <c r="K2691">
        <v>1</v>
      </c>
      <c r="L2691">
        <v>154000</v>
      </c>
      <c r="M2691" t="b">
        <v>0</v>
      </c>
    </row>
    <row r="2692" spans="1:13">
      <c r="A2692" t="s">
        <v>1960</v>
      </c>
      <c r="B2692" t="s">
        <v>1010</v>
      </c>
      <c r="C2692" t="s">
        <v>1010</v>
      </c>
      <c r="D2692">
        <v>291</v>
      </c>
      <c r="E2692">
        <v>291</v>
      </c>
      <c r="F2692">
        <v>0.58286141563768923</v>
      </c>
      <c r="G2692">
        <v>2.9143070781884401E-2</v>
      </c>
      <c r="H2692">
        <v>0.14571535390942231</v>
      </c>
      <c r="I2692">
        <v>0</v>
      </c>
      <c r="J2692">
        <v>150</v>
      </c>
      <c r="K2692">
        <v>1</v>
      </c>
      <c r="L2692">
        <v>154000</v>
      </c>
      <c r="M2692" t="b">
        <v>0</v>
      </c>
    </row>
    <row r="2693" spans="1:13">
      <c r="A2693" t="s">
        <v>1850</v>
      </c>
      <c r="B2693" t="s">
        <v>1115</v>
      </c>
      <c r="C2693" t="s">
        <v>1115</v>
      </c>
      <c r="D2693">
        <v>396</v>
      </c>
      <c r="E2693">
        <v>396</v>
      </c>
      <c r="F2693">
        <v>0.32419785468397821</v>
      </c>
      <c r="G2693">
        <v>1.62098927341989E-2</v>
      </c>
      <c r="H2693">
        <v>8.1049463670994498E-2</v>
      </c>
      <c r="I2693">
        <v>0</v>
      </c>
      <c r="J2693">
        <v>150</v>
      </c>
      <c r="K2693">
        <v>1</v>
      </c>
      <c r="L2693">
        <v>154000</v>
      </c>
      <c r="M2693" t="b">
        <v>0</v>
      </c>
    </row>
    <row r="2694" spans="1:13">
      <c r="A2694" t="s">
        <v>1850</v>
      </c>
      <c r="B2694" t="s">
        <v>1115</v>
      </c>
      <c r="C2694" t="s">
        <v>1115</v>
      </c>
      <c r="D2694">
        <v>396</v>
      </c>
      <c r="E2694">
        <v>396</v>
      </c>
      <c r="F2694">
        <v>0.2094635584867304</v>
      </c>
      <c r="G2694">
        <v>1.04731779243365E-2</v>
      </c>
      <c r="H2694">
        <v>5.23658896216826E-2</v>
      </c>
      <c r="I2694">
        <v>0</v>
      </c>
      <c r="J2694">
        <v>150</v>
      </c>
      <c r="K2694">
        <v>1</v>
      </c>
      <c r="L2694">
        <v>154000</v>
      </c>
      <c r="M2694" t="b">
        <v>0</v>
      </c>
    </row>
    <row r="2695" spans="1:13">
      <c r="A2695" t="s">
        <v>1961</v>
      </c>
      <c r="B2695" t="s">
        <v>984</v>
      </c>
      <c r="C2695" t="s">
        <v>927</v>
      </c>
      <c r="D2695">
        <v>265</v>
      </c>
      <c r="E2695">
        <v>208</v>
      </c>
      <c r="F2695">
        <v>42.129671851430082</v>
      </c>
      <c r="G2695">
        <v>2.1064835925715042</v>
      </c>
      <c r="H2695">
        <v>10.532417962857521</v>
      </c>
      <c r="I2695">
        <v>0</v>
      </c>
      <c r="J2695">
        <v>150</v>
      </c>
      <c r="K2695">
        <v>1</v>
      </c>
      <c r="L2695">
        <v>154000</v>
      </c>
      <c r="M2695" t="b">
        <v>0</v>
      </c>
    </row>
    <row r="2696" spans="1:13">
      <c r="A2696" t="s">
        <v>1361</v>
      </c>
      <c r="B2696" t="s">
        <v>884</v>
      </c>
      <c r="C2696" t="s">
        <v>884</v>
      </c>
      <c r="D2696">
        <v>165</v>
      </c>
      <c r="E2696">
        <v>165</v>
      </c>
      <c r="F2696">
        <v>0.50689532120294989</v>
      </c>
      <c r="G2696">
        <v>2.5344766060147399E-2</v>
      </c>
      <c r="H2696">
        <v>0.12672383030073739</v>
      </c>
      <c r="I2696">
        <v>0</v>
      </c>
      <c r="J2696">
        <v>150</v>
      </c>
      <c r="K2696">
        <v>1</v>
      </c>
      <c r="L2696">
        <v>154000</v>
      </c>
      <c r="M2696" t="b">
        <v>0</v>
      </c>
    </row>
    <row r="2697" spans="1:13">
      <c r="A2697" t="s">
        <v>1361</v>
      </c>
      <c r="B2697" t="s">
        <v>884</v>
      </c>
      <c r="C2697" t="s">
        <v>884</v>
      </c>
      <c r="D2697">
        <v>165</v>
      </c>
      <c r="E2697">
        <v>165</v>
      </c>
      <c r="F2697">
        <v>0.14003981452797529</v>
      </c>
      <c r="G2697">
        <v>7.0019907263987003E-3</v>
      </c>
      <c r="H2697">
        <v>3.5009953631993801E-2</v>
      </c>
      <c r="I2697">
        <v>0</v>
      </c>
      <c r="J2697">
        <v>150</v>
      </c>
      <c r="K2697">
        <v>1</v>
      </c>
      <c r="L2697">
        <v>154000</v>
      </c>
      <c r="M2697" t="b">
        <v>0</v>
      </c>
    </row>
    <row r="2698" spans="1:13">
      <c r="A2698" t="s">
        <v>1361</v>
      </c>
      <c r="B2698" t="s">
        <v>884</v>
      </c>
      <c r="C2698" t="s">
        <v>884</v>
      </c>
      <c r="D2698">
        <v>165</v>
      </c>
      <c r="E2698">
        <v>165</v>
      </c>
      <c r="F2698">
        <v>1.10812962946224</v>
      </c>
      <c r="G2698">
        <v>5.5406481473112001E-2</v>
      </c>
      <c r="H2698">
        <v>0.27703240736556012</v>
      </c>
      <c r="I2698">
        <v>0</v>
      </c>
      <c r="J2698">
        <v>150</v>
      </c>
      <c r="K2698">
        <v>1</v>
      </c>
      <c r="L2698">
        <v>154000</v>
      </c>
      <c r="M2698" t="b">
        <v>0</v>
      </c>
    </row>
    <row r="2699" spans="1:13">
      <c r="A2699" t="s">
        <v>1361</v>
      </c>
      <c r="B2699" t="s">
        <v>884</v>
      </c>
      <c r="C2699" t="s">
        <v>884</v>
      </c>
      <c r="D2699">
        <v>165</v>
      </c>
      <c r="E2699">
        <v>165</v>
      </c>
      <c r="F2699">
        <v>3.0809223194453699</v>
      </c>
      <c r="G2699">
        <v>0.1540461159722685</v>
      </c>
      <c r="H2699">
        <v>0.77023057986134247</v>
      </c>
      <c r="I2699">
        <v>0</v>
      </c>
      <c r="J2699">
        <v>150</v>
      </c>
      <c r="K2699">
        <v>1</v>
      </c>
      <c r="L2699">
        <v>154000</v>
      </c>
      <c r="M2699" t="b">
        <v>0</v>
      </c>
    </row>
    <row r="2700" spans="1:13">
      <c r="A2700" t="s">
        <v>1361</v>
      </c>
      <c r="B2700" t="s">
        <v>884</v>
      </c>
      <c r="C2700" t="s">
        <v>884</v>
      </c>
      <c r="D2700">
        <v>165</v>
      </c>
      <c r="E2700">
        <v>165</v>
      </c>
      <c r="F2700">
        <v>0.40588058877969602</v>
      </c>
      <c r="G2700">
        <v>2.0294029438984802E-2</v>
      </c>
      <c r="H2700">
        <v>0.101470147194924</v>
      </c>
      <c r="I2700">
        <v>0</v>
      </c>
      <c r="J2700">
        <v>150</v>
      </c>
      <c r="K2700">
        <v>1</v>
      </c>
      <c r="L2700">
        <v>154000</v>
      </c>
      <c r="M2700" t="b">
        <v>0</v>
      </c>
    </row>
    <row r="2701" spans="1:13">
      <c r="A2701" t="s">
        <v>1361</v>
      </c>
      <c r="B2701" t="s">
        <v>884</v>
      </c>
      <c r="C2701" t="s">
        <v>884</v>
      </c>
      <c r="D2701">
        <v>165</v>
      </c>
      <c r="E2701">
        <v>165</v>
      </c>
      <c r="F2701">
        <v>0.42573404300368678</v>
      </c>
      <c r="G2701">
        <v>2.12867021501843E-2</v>
      </c>
      <c r="H2701">
        <v>0.10643351075092169</v>
      </c>
      <c r="I2701">
        <v>0</v>
      </c>
      <c r="J2701">
        <v>150</v>
      </c>
      <c r="K2701">
        <v>1</v>
      </c>
      <c r="L2701">
        <v>154000</v>
      </c>
      <c r="M2701" t="b">
        <v>0</v>
      </c>
    </row>
    <row r="2702" spans="1:13">
      <c r="A2702" t="s">
        <v>1361</v>
      </c>
      <c r="B2702" t="s">
        <v>884</v>
      </c>
      <c r="C2702" t="s">
        <v>884</v>
      </c>
      <c r="D2702">
        <v>165</v>
      </c>
      <c r="E2702">
        <v>165</v>
      </c>
      <c r="F2702">
        <v>0.40084056225128989</v>
      </c>
      <c r="G2702">
        <v>2.0042028112564499E-2</v>
      </c>
      <c r="H2702">
        <v>0.1002101405628224</v>
      </c>
      <c r="I2702">
        <v>0</v>
      </c>
      <c r="J2702">
        <v>150</v>
      </c>
      <c r="K2702">
        <v>1</v>
      </c>
      <c r="L2702">
        <v>154000</v>
      </c>
      <c r="M2702" t="b">
        <v>0</v>
      </c>
    </row>
    <row r="2703" spans="1:13">
      <c r="A2703" t="s">
        <v>1361</v>
      </c>
      <c r="B2703" t="s">
        <v>884</v>
      </c>
      <c r="C2703" t="s">
        <v>884</v>
      </c>
      <c r="D2703">
        <v>165</v>
      </c>
      <c r="E2703">
        <v>165</v>
      </c>
      <c r="F2703">
        <v>0.36973301050144469</v>
      </c>
      <c r="G2703">
        <v>1.8486650525072201E-2</v>
      </c>
      <c r="H2703">
        <v>9.2433252625361104E-2</v>
      </c>
      <c r="I2703">
        <v>0</v>
      </c>
      <c r="J2703">
        <v>150</v>
      </c>
      <c r="K2703">
        <v>1</v>
      </c>
      <c r="L2703">
        <v>154000</v>
      </c>
      <c r="M2703" t="b">
        <v>0</v>
      </c>
    </row>
    <row r="2704" spans="1:13">
      <c r="A2704" t="s">
        <v>1361</v>
      </c>
      <c r="B2704" t="s">
        <v>884</v>
      </c>
      <c r="C2704" t="s">
        <v>884</v>
      </c>
      <c r="D2704">
        <v>165</v>
      </c>
      <c r="E2704">
        <v>165</v>
      </c>
      <c r="F2704">
        <v>0.27088928702260179</v>
      </c>
      <c r="G2704">
        <v>1.3544464351129999E-2</v>
      </c>
      <c r="H2704">
        <v>6.7722321755650405E-2</v>
      </c>
      <c r="I2704">
        <v>0</v>
      </c>
      <c r="J2704">
        <v>150</v>
      </c>
      <c r="K2704">
        <v>1</v>
      </c>
      <c r="L2704">
        <v>154000</v>
      </c>
      <c r="M2704" t="b">
        <v>0</v>
      </c>
    </row>
    <row r="2705" spans="1:13">
      <c r="A2705" t="s">
        <v>1361</v>
      </c>
      <c r="B2705" t="s">
        <v>884</v>
      </c>
      <c r="C2705" t="s">
        <v>884</v>
      </c>
      <c r="D2705">
        <v>165</v>
      </c>
      <c r="E2705">
        <v>165</v>
      </c>
      <c r="F2705">
        <v>0.47748895632143462</v>
      </c>
      <c r="G2705">
        <v>2.38744478160717E-2</v>
      </c>
      <c r="H2705">
        <v>0.1193722390803586</v>
      </c>
      <c r="I2705">
        <v>0</v>
      </c>
      <c r="J2705">
        <v>150</v>
      </c>
      <c r="K2705">
        <v>1</v>
      </c>
      <c r="L2705">
        <v>154000</v>
      </c>
      <c r="M2705" t="b">
        <v>0</v>
      </c>
    </row>
    <row r="2706" spans="1:13">
      <c r="A2706" t="s">
        <v>1361</v>
      </c>
      <c r="B2706" t="s">
        <v>884</v>
      </c>
      <c r="C2706" t="s">
        <v>884</v>
      </c>
      <c r="D2706">
        <v>165</v>
      </c>
      <c r="E2706">
        <v>165</v>
      </c>
      <c r="F2706">
        <v>0.47685924063669999</v>
      </c>
      <c r="G2706">
        <v>2.3842962031834999E-2</v>
      </c>
      <c r="H2706">
        <v>0.119214810159175</v>
      </c>
      <c r="I2706">
        <v>0</v>
      </c>
      <c r="J2706">
        <v>150</v>
      </c>
      <c r="K2706">
        <v>1</v>
      </c>
      <c r="L2706">
        <v>154000</v>
      </c>
      <c r="M2706" t="b">
        <v>0</v>
      </c>
    </row>
    <row r="2707" spans="1:13">
      <c r="A2707" t="s">
        <v>1361</v>
      </c>
      <c r="B2707" t="s">
        <v>884</v>
      </c>
      <c r="C2707" t="s">
        <v>884</v>
      </c>
      <c r="D2707">
        <v>165</v>
      </c>
      <c r="E2707">
        <v>165</v>
      </c>
      <c r="F2707">
        <v>5.0239271978715902E-2</v>
      </c>
      <c r="G2707">
        <v>2.5119635989357E-3</v>
      </c>
      <c r="H2707">
        <v>1.2559817994678899E-2</v>
      </c>
      <c r="I2707">
        <v>0</v>
      </c>
      <c r="J2707">
        <v>800</v>
      </c>
      <c r="K2707">
        <v>1</v>
      </c>
      <c r="L2707">
        <v>345000</v>
      </c>
      <c r="M2707" t="b">
        <v>0</v>
      </c>
    </row>
    <row r="2708" spans="1:13">
      <c r="A2708" t="s">
        <v>1361</v>
      </c>
      <c r="B2708" t="s">
        <v>884</v>
      </c>
      <c r="C2708" t="s">
        <v>884</v>
      </c>
      <c r="D2708">
        <v>165</v>
      </c>
      <c r="E2708">
        <v>165</v>
      </c>
      <c r="F2708">
        <v>7.7948598301982905E-2</v>
      </c>
      <c r="G2708">
        <v>3.8974299150990998E-3</v>
      </c>
      <c r="H2708">
        <v>1.9487149575495698E-2</v>
      </c>
      <c r="I2708">
        <v>0</v>
      </c>
      <c r="J2708">
        <v>800</v>
      </c>
      <c r="K2708">
        <v>1</v>
      </c>
      <c r="L2708">
        <v>345000</v>
      </c>
      <c r="M2708" t="b">
        <v>0</v>
      </c>
    </row>
    <row r="2709" spans="1:13">
      <c r="A2709" t="s">
        <v>1361</v>
      </c>
      <c r="B2709" t="s">
        <v>884</v>
      </c>
      <c r="C2709" t="s">
        <v>884</v>
      </c>
      <c r="D2709">
        <v>165</v>
      </c>
      <c r="E2709">
        <v>165</v>
      </c>
      <c r="F2709">
        <v>7.2798556866318698E-2</v>
      </c>
      <c r="G2709">
        <v>3.6399278433159E-3</v>
      </c>
      <c r="H2709">
        <v>1.8199639216579602E-2</v>
      </c>
      <c r="I2709">
        <v>0</v>
      </c>
      <c r="J2709">
        <v>800</v>
      </c>
      <c r="K2709">
        <v>1</v>
      </c>
      <c r="L2709">
        <v>345000</v>
      </c>
      <c r="M2709" t="b">
        <v>0</v>
      </c>
    </row>
    <row r="2710" spans="1:13">
      <c r="A2710" t="s">
        <v>1361</v>
      </c>
      <c r="B2710" t="s">
        <v>884</v>
      </c>
      <c r="C2710" t="s">
        <v>884</v>
      </c>
      <c r="D2710">
        <v>165</v>
      </c>
      <c r="E2710">
        <v>165</v>
      </c>
      <c r="F2710">
        <v>7.9306715218897206E-2</v>
      </c>
      <c r="G2710">
        <v>3.9653357609447997E-3</v>
      </c>
      <c r="H2710">
        <v>1.9826678804724301E-2</v>
      </c>
      <c r="I2710">
        <v>0</v>
      </c>
      <c r="J2710">
        <v>800</v>
      </c>
      <c r="K2710">
        <v>1</v>
      </c>
      <c r="L2710">
        <v>345000</v>
      </c>
      <c r="M2710" t="b">
        <v>0</v>
      </c>
    </row>
    <row r="2711" spans="1:13">
      <c r="A2711" t="s">
        <v>1361</v>
      </c>
      <c r="B2711" t="s">
        <v>884</v>
      </c>
      <c r="C2711" t="s">
        <v>884</v>
      </c>
      <c r="D2711">
        <v>165</v>
      </c>
      <c r="E2711">
        <v>165</v>
      </c>
      <c r="F2711">
        <v>7.3881750938243201E-2</v>
      </c>
      <c r="G2711">
        <v>3.6940875469120998E-3</v>
      </c>
      <c r="H2711">
        <v>1.84704377345608E-2</v>
      </c>
      <c r="I2711">
        <v>0</v>
      </c>
      <c r="J2711">
        <v>800</v>
      </c>
      <c r="K2711">
        <v>1</v>
      </c>
      <c r="L2711">
        <v>345000</v>
      </c>
      <c r="M2711" t="b">
        <v>0</v>
      </c>
    </row>
    <row r="2712" spans="1:13">
      <c r="A2712" t="s">
        <v>1371</v>
      </c>
      <c r="B2712" t="s">
        <v>883</v>
      </c>
      <c r="C2712" t="s">
        <v>883</v>
      </c>
      <c r="D2712">
        <v>164</v>
      </c>
      <c r="E2712">
        <v>164</v>
      </c>
      <c r="F2712">
        <v>1.515399408526559</v>
      </c>
      <c r="G2712">
        <v>7.5769970426327896E-2</v>
      </c>
      <c r="H2712">
        <v>0.37884985213163969</v>
      </c>
      <c r="I2712">
        <v>0</v>
      </c>
      <c r="J2712">
        <v>150</v>
      </c>
      <c r="K2712">
        <v>1</v>
      </c>
      <c r="L2712">
        <v>154000</v>
      </c>
      <c r="M2712" t="b">
        <v>0</v>
      </c>
    </row>
    <row r="2713" spans="1:13">
      <c r="A2713" t="s">
        <v>1371</v>
      </c>
      <c r="B2713" t="s">
        <v>883</v>
      </c>
      <c r="C2713" t="s">
        <v>883</v>
      </c>
      <c r="D2713">
        <v>164</v>
      </c>
      <c r="E2713">
        <v>164</v>
      </c>
      <c r="F2713">
        <v>0.25384952288729679</v>
      </c>
      <c r="G2713">
        <v>1.2692476144364801E-2</v>
      </c>
      <c r="H2713">
        <v>6.3462380721824196E-2</v>
      </c>
      <c r="I2713">
        <v>0</v>
      </c>
      <c r="J2713">
        <v>150</v>
      </c>
      <c r="K2713">
        <v>1</v>
      </c>
      <c r="L2713">
        <v>154000</v>
      </c>
      <c r="M2713" t="b">
        <v>0</v>
      </c>
    </row>
    <row r="2714" spans="1:13">
      <c r="A2714" t="s">
        <v>1371</v>
      </c>
      <c r="B2714" t="s">
        <v>883</v>
      </c>
      <c r="C2714" t="s">
        <v>883</v>
      </c>
      <c r="D2714">
        <v>164</v>
      </c>
      <c r="E2714">
        <v>164</v>
      </c>
      <c r="F2714">
        <v>0.25432938435906088</v>
      </c>
      <c r="G2714">
        <v>1.2716469217953E-2</v>
      </c>
      <c r="H2714">
        <v>6.3582346089765193E-2</v>
      </c>
      <c r="I2714">
        <v>0</v>
      </c>
      <c r="J2714">
        <v>150</v>
      </c>
      <c r="K2714">
        <v>1</v>
      </c>
      <c r="L2714">
        <v>154000</v>
      </c>
      <c r="M2714" t="b">
        <v>0</v>
      </c>
    </row>
    <row r="2715" spans="1:13">
      <c r="A2715" t="s">
        <v>1962</v>
      </c>
      <c r="B2715" t="s">
        <v>1018</v>
      </c>
      <c r="C2715" t="s">
        <v>1018</v>
      </c>
      <c r="D2715">
        <v>299</v>
      </c>
      <c r="E2715">
        <v>299</v>
      </c>
      <c r="F2715">
        <v>0.43804044353375637</v>
      </c>
      <c r="G2715">
        <v>2.19020221766878E-2</v>
      </c>
      <c r="H2715">
        <v>0.10951011088343909</v>
      </c>
      <c r="I2715">
        <v>0</v>
      </c>
      <c r="J2715">
        <v>150</v>
      </c>
      <c r="K2715">
        <v>1</v>
      </c>
      <c r="L2715">
        <v>154000</v>
      </c>
      <c r="M2715" t="b">
        <v>0</v>
      </c>
    </row>
    <row r="2716" spans="1:13">
      <c r="A2716" t="s">
        <v>1963</v>
      </c>
      <c r="B2716" t="s">
        <v>1019</v>
      </c>
      <c r="C2716" t="s">
        <v>908</v>
      </c>
      <c r="D2716">
        <v>300</v>
      </c>
      <c r="E2716">
        <v>189</v>
      </c>
      <c r="F2716">
        <v>11.213327775778829</v>
      </c>
      <c r="G2716">
        <v>0.56066638878894126</v>
      </c>
      <c r="H2716">
        <v>2.803331943944706</v>
      </c>
      <c r="I2716">
        <v>0</v>
      </c>
      <c r="J2716">
        <v>800</v>
      </c>
      <c r="K2716">
        <v>1</v>
      </c>
      <c r="L2716">
        <v>345000</v>
      </c>
      <c r="M2716" t="b">
        <v>0</v>
      </c>
    </row>
    <row r="2717" spans="1:13">
      <c r="A2717" t="s">
        <v>1668</v>
      </c>
      <c r="B2717" t="s">
        <v>1033</v>
      </c>
      <c r="C2717" t="s">
        <v>1033</v>
      </c>
      <c r="D2717">
        <v>314</v>
      </c>
      <c r="E2717">
        <v>314</v>
      </c>
      <c r="F2717">
        <v>5.9774481161606802E-2</v>
      </c>
      <c r="G2717">
        <v>2.9887240580803E-3</v>
      </c>
      <c r="H2717">
        <v>1.49436202904017E-2</v>
      </c>
      <c r="I2717">
        <v>0</v>
      </c>
      <c r="J2717">
        <v>150</v>
      </c>
      <c r="K2717">
        <v>1</v>
      </c>
      <c r="L2717">
        <v>154000</v>
      </c>
      <c r="M2717" t="b">
        <v>0</v>
      </c>
    </row>
    <row r="2718" spans="1:13">
      <c r="A2718" t="s">
        <v>1964</v>
      </c>
      <c r="B2718" t="s">
        <v>750</v>
      </c>
      <c r="C2718" t="s">
        <v>1034</v>
      </c>
      <c r="D2718">
        <v>31</v>
      </c>
      <c r="E2718">
        <v>315</v>
      </c>
      <c r="F2718">
        <v>10.70180289094391</v>
      </c>
      <c r="G2718">
        <v>0.53509014454719561</v>
      </c>
      <c r="H2718">
        <v>2.6754507227359778</v>
      </c>
      <c r="I2718">
        <v>0</v>
      </c>
      <c r="J2718">
        <v>150</v>
      </c>
      <c r="K2718">
        <v>1</v>
      </c>
      <c r="L2718">
        <v>154000</v>
      </c>
      <c r="M2718" t="b">
        <v>0</v>
      </c>
    </row>
    <row r="2719" spans="1:13">
      <c r="A2719" t="s">
        <v>1651</v>
      </c>
      <c r="B2719" t="s">
        <v>750</v>
      </c>
      <c r="C2719" t="s">
        <v>750</v>
      </c>
      <c r="D2719">
        <v>31</v>
      </c>
      <c r="E2719">
        <v>31</v>
      </c>
      <c r="F2719">
        <v>0.48776351720659528</v>
      </c>
      <c r="G2719">
        <v>2.4388175860329701E-2</v>
      </c>
      <c r="H2719">
        <v>0.12194087930164881</v>
      </c>
      <c r="I2719">
        <v>0</v>
      </c>
      <c r="J2719">
        <v>150</v>
      </c>
      <c r="K2719">
        <v>1</v>
      </c>
      <c r="L2719">
        <v>154000</v>
      </c>
      <c r="M2719" t="b">
        <v>0</v>
      </c>
    </row>
    <row r="2720" spans="1:13">
      <c r="A2720" t="s">
        <v>1846</v>
      </c>
      <c r="B2720" t="s">
        <v>898</v>
      </c>
      <c r="C2720" t="s">
        <v>898</v>
      </c>
      <c r="D2720">
        <v>179</v>
      </c>
      <c r="E2720">
        <v>179</v>
      </c>
      <c r="F2720">
        <v>2.6526234143992598E-2</v>
      </c>
      <c r="G2720">
        <v>1.3263117071996E-3</v>
      </c>
      <c r="H2720">
        <v>6.6315585359981001E-3</v>
      </c>
      <c r="I2720">
        <v>0</v>
      </c>
      <c r="J2720">
        <v>150</v>
      </c>
      <c r="K2720">
        <v>1</v>
      </c>
      <c r="L2720">
        <v>154000</v>
      </c>
      <c r="M2720" t="b">
        <v>0</v>
      </c>
    </row>
    <row r="2721" spans="1:13">
      <c r="A2721" t="s">
        <v>1846</v>
      </c>
      <c r="B2721" t="s">
        <v>898</v>
      </c>
      <c r="C2721" t="s">
        <v>898</v>
      </c>
      <c r="D2721">
        <v>179</v>
      </c>
      <c r="E2721">
        <v>179</v>
      </c>
      <c r="F2721">
        <v>2.2668499246811701E-2</v>
      </c>
      <c r="G2721">
        <v>1.1334249623405001E-3</v>
      </c>
      <c r="H2721">
        <v>5.6671248117029002E-3</v>
      </c>
      <c r="I2721">
        <v>0</v>
      </c>
      <c r="J2721">
        <v>150</v>
      </c>
      <c r="K2721">
        <v>1</v>
      </c>
      <c r="L2721">
        <v>154000</v>
      </c>
      <c r="M2721" t="b">
        <v>0</v>
      </c>
    </row>
    <row r="2722" spans="1:13">
      <c r="A2722" t="s">
        <v>1846</v>
      </c>
      <c r="B2722" t="s">
        <v>898</v>
      </c>
      <c r="C2722" t="s">
        <v>898</v>
      </c>
      <c r="D2722">
        <v>179</v>
      </c>
      <c r="E2722">
        <v>179</v>
      </c>
      <c r="F2722">
        <v>3.0366672413429292</v>
      </c>
      <c r="G2722">
        <v>0.1518333620671464</v>
      </c>
      <c r="H2722">
        <v>0.75916681033573219</v>
      </c>
      <c r="I2722">
        <v>0</v>
      </c>
      <c r="J2722">
        <v>150</v>
      </c>
      <c r="K2722">
        <v>1</v>
      </c>
      <c r="L2722">
        <v>154000</v>
      </c>
      <c r="M2722" t="b">
        <v>0</v>
      </c>
    </row>
    <row r="2723" spans="1:13">
      <c r="A2723" t="s">
        <v>1846</v>
      </c>
      <c r="B2723" t="s">
        <v>898</v>
      </c>
      <c r="C2723" t="s">
        <v>898</v>
      </c>
      <c r="D2723">
        <v>179</v>
      </c>
      <c r="E2723">
        <v>179</v>
      </c>
      <c r="F2723">
        <v>0.14046647394562661</v>
      </c>
      <c r="G2723">
        <v>7.0233236972813001E-3</v>
      </c>
      <c r="H2723">
        <v>3.5116618486406598E-2</v>
      </c>
      <c r="I2723">
        <v>0</v>
      </c>
      <c r="J2723">
        <v>150</v>
      </c>
      <c r="K2723">
        <v>1</v>
      </c>
      <c r="L2723">
        <v>154000</v>
      </c>
      <c r="M2723" t="b">
        <v>0</v>
      </c>
    </row>
    <row r="2724" spans="1:13">
      <c r="A2724" t="s">
        <v>1846</v>
      </c>
      <c r="B2724" t="s">
        <v>898</v>
      </c>
      <c r="C2724" t="s">
        <v>898</v>
      </c>
      <c r="D2724">
        <v>179</v>
      </c>
      <c r="E2724">
        <v>179</v>
      </c>
      <c r="F2724">
        <v>1.7338412396743359</v>
      </c>
      <c r="G2724">
        <v>8.6692061983716706E-2</v>
      </c>
      <c r="H2724">
        <v>0.43346030991858392</v>
      </c>
      <c r="I2724">
        <v>0</v>
      </c>
      <c r="J2724">
        <v>150</v>
      </c>
      <c r="K2724">
        <v>1</v>
      </c>
      <c r="L2724">
        <v>154000</v>
      </c>
      <c r="M2724" t="b">
        <v>0</v>
      </c>
    </row>
    <row r="2725" spans="1:13">
      <c r="A2725" t="s">
        <v>1846</v>
      </c>
      <c r="B2725" t="s">
        <v>898</v>
      </c>
      <c r="C2725" t="s">
        <v>898</v>
      </c>
      <c r="D2725">
        <v>179</v>
      </c>
      <c r="E2725">
        <v>179</v>
      </c>
      <c r="F2725">
        <v>4.79639631251031E-2</v>
      </c>
      <c r="G2725">
        <v>2.3981981562550998E-3</v>
      </c>
      <c r="H2725">
        <v>1.19909907812757E-2</v>
      </c>
      <c r="I2725">
        <v>0</v>
      </c>
      <c r="J2725">
        <v>150</v>
      </c>
      <c r="K2725">
        <v>1</v>
      </c>
      <c r="L2725">
        <v>154000</v>
      </c>
      <c r="M2725" t="b">
        <v>0</v>
      </c>
    </row>
    <row r="2726" spans="1:13">
      <c r="A2726" t="s">
        <v>1846</v>
      </c>
      <c r="B2726" t="s">
        <v>898</v>
      </c>
      <c r="C2726" t="s">
        <v>898</v>
      </c>
      <c r="D2726">
        <v>179</v>
      </c>
      <c r="E2726">
        <v>179</v>
      </c>
      <c r="F2726">
        <v>4.7933837010400403E-2</v>
      </c>
      <c r="G2726">
        <v>2.3966918505200002E-3</v>
      </c>
      <c r="H2726">
        <v>1.1983459252600101E-2</v>
      </c>
      <c r="I2726">
        <v>0</v>
      </c>
      <c r="J2726">
        <v>150</v>
      </c>
      <c r="K2726">
        <v>1</v>
      </c>
      <c r="L2726">
        <v>154000</v>
      </c>
      <c r="M2726" t="b">
        <v>0</v>
      </c>
    </row>
    <row r="2727" spans="1:13">
      <c r="A2727" t="s">
        <v>1846</v>
      </c>
      <c r="B2727" t="s">
        <v>898</v>
      </c>
      <c r="C2727" t="s">
        <v>898</v>
      </c>
      <c r="D2727">
        <v>179</v>
      </c>
      <c r="E2727">
        <v>179</v>
      </c>
      <c r="F2727">
        <v>1.159929598962826</v>
      </c>
      <c r="G2727">
        <v>5.7996479948141201E-2</v>
      </c>
      <c r="H2727">
        <v>0.28998239974070639</v>
      </c>
      <c r="I2727">
        <v>0</v>
      </c>
      <c r="J2727">
        <v>150</v>
      </c>
      <c r="K2727">
        <v>1</v>
      </c>
      <c r="L2727">
        <v>154000</v>
      </c>
      <c r="M2727" t="b">
        <v>0</v>
      </c>
    </row>
    <row r="2728" spans="1:13">
      <c r="A2728" t="s">
        <v>1846</v>
      </c>
      <c r="B2728" t="s">
        <v>898</v>
      </c>
      <c r="C2728" t="s">
        <v>898</v>
      </c>
      <c r="D2728">
        <v>179</v>
      </c>
      <c r="E2728">
        <v>179</v>
      </c>
      <c r="F2728">
        <v>0.39005553390759279</v>
      </c>
      <c r="G2728">
        <v>1.9502776695379601E-2</v>
      </c>
      <c r="H2728">
        <v>9.7513883476898197E-2</v>
      </c>
      <c r="I2728">
        <v>0</v>
      </c>
      <c r="J2728">
        <v>150</v>
      </c>
      <c r="K2728">
        <v>1</v>
      </c>
      <c r="L2728">
        <v>154000</v>
      </c>
      <c r="M2728" t="b">
        <v>0</v>
      </c>
    </row>
    <row r="2729" spans="1:13">
      <c r="A2729" t="s">
        <v>1223</v>
      </c>
      <c r="B2729" t="s">
        <v>783</v>
      </c>
      <c r="C2729" t="s">
        <v>783</v>
      </c>
      <c r="D2729">
        <v>64</v>
      </c>
      <c r="E2729">
        <v>64</v>
      </c>
      <c r="F2729">
        <v>5.4379673710389202E-2</v>
      </c>
      <c r="G2729">
        <v>2.7189836855193998E-3</v>
      </c>
      <c r="H2729">
        <v>1.3594918427597301E-2</v>
      </c>
      <c r="I2729">
        <v>0</v>
      </c>
      <c r="J2729">
        <v>150</v>
      </c>
      <c r="K2729">
        <v>1</v>
      </c>
      <c r="L2729">
        <v>154000</v>
      </c>
      <c r="M2729" t="b">
        <v>0</v>
      </c>
    </row>
    <row r="2730" spans="1:13">
      <c r="A2730" t="s">
        <v>1846</v>
      </c>
      <c r="B2730" t="s">
        <v>898</v>
      </c>
      <c r="C2730" t="s">
        <v>898</v>
      </c>
      <c r="D2730">
        <v>179</v>
      </c>
      <c r="E2730">
        <v>179</v>
      </c>
      <c r="F2730">
        <v>5.5693738584542052</v>
      </c>
      <c r="G2730">
        <v>0.2784686929227102</v>
      </c>
      <c r="H2730">
        <v>1.3923434646135511</v>
      </c>
      <c r="I2730">
        <v>0</v>
      </c>
      <c r="J2730">
        <v>150</v>
      </c>
      <c r="K2730">
        <v>1</v>
      </c>
      <c r="L2730">
        <v>154000</v>
      </c>
      <c r="M2730" t="b">
        <v>0</v>
      </c>
    </row>
    <row r="2731" spans="1:13">
      <c r="A2731" t="s">
        <v>1505</v>
      </c>
      <c r="B2731" t="s">
        <v>1011</v>
      </c>
      <c r="C2731" t="s">
        <v>1011</v>
      </c>
      <c r="D2731">
        <v>292</v>
      </c>
      <c r="E2731">
        <v>292</v>
      </c>
      <c r="F2731">
        <v>0.3746521311740163</v>
      </c>
      <c r="G2731">
        <v>1.87326065587008E-2</v>
      </c>
      <c r="H2731">
        <v>9.3663032793504006E-2</v>
      </c>
      <c r="I2731">
        <v>0</v>
      </c>
      <c r="J2731">
        <v>150</v>
      </c>
      <c r="K2731">
        <v>1</v>
      </c>
      <c r="L2731">
        <v>154000</v>
      </c>
      <c r="M2731" t="b">
        <v>0</v>
      </c>
    </row>
    <row r="2732" spans="1:13">
      <c r="A2732" t="s">
        <v>1965</v>
      </c>
      <c r="B2732" t="s">
        <v>1132</v>
      </c>
      <c r="C2732" t="s">
        <v>1132</v>
      </c>
      <c r="D2732">
        <v>413</v>
      </c>
      <c r="E2732">
        <v>413</v>
      </c>
      <c r="F2732">
        <v>6.05655243180915E-2</v>
      </c>
      <c r="G2732">
        <v>3.0282762159044999E-3</v>
      </c>
      <c r="H2732">
        <v>1.51413810795228E-2</v>
      </c>
      <c r="I2732">
        <v>0</v>
      </c>
      <c r="J2732">
        <v>150</v>
      </c>
      <c r="K2732">
        <v>1</v>
      </c>
      <c r="L2732">
        <v>154000</v>
      </c>
      <c r="M2732" t="b">
        <v>0</v>
      </c>
    </row>
    <row r="2733" spans="1:13">
      <c r="A2733" t="s">
        <v>1965</v>
      </c>
      <c r="B2733" t="s">
        <v>1132</v>
      </c>
      <c r="C2733" t="s">
        <v>1132</v>
      </c>
      <c r="D2733">
        <v>413</v>
      </c>
      <c r="E2733">
        <v>413</v>
      </c>
      <c r="F2733">
        <v>5.4381102267147201E-2</v>
      </c>
      <c r="G2733">
        <v>2.7190551133572998E-3</v>
      </c>
      <c r="H2733">
        <v>1.35952755667868E-2</v>
      </c>
      <c r="I2733">
        <v>0</v>
      </c>
      <c r="J2733">
        <v>150</v>
      </c>
      <c r="K2733">
        <v>1</v>
      </c>
      <c r="L2733">
        <v>154000</v>
      </c>
      <c r="M2733" t="b">
        <v>0</v>
      </c>
    </row>
    <row r="2734" spans="1:13">
      <c r="A2734" t="s">
        <v>1965</v>
      </c>
      <c r="B2734" t="s">
        <v>1132</v>
      </c>
      <c r="C2734" t="s">
        <v>1132</v>
      </c>
      <c r="D2734">
        <v>413</v>
      </c>
      <c r="E2734">
        <v>413</v>
      </c>
      <c r="F2734">
        <v>6.8048530732947796E-2</v>
      </c>
      <c r="G2734">
        <v>3.4024265366473E-3</v>
      </c>
      <c r="H2734">
        <v>1.70121326832369E-2</v>
      </c>
      <c r="I2734">
        <v>0</v>
      </c>
      <c r="J2734">
        <v>150</v>
      </c>
      <c r="K2734">
        <v>1</v>
      </c>
      <c r="L2734">
        <v>154000</v>
      </c>
      <c r="M2734" t="b">
        <v>0</v>
      </c>
    </row>
    <row r="2735" spans="1:13">
      <c r="A2735" t="s">
        <v>1965</v>
      </c>
      <c r="B2735" t="s">
        <v>1132</v>
      </c>
      <c r="C2735" t="s">
        <v>1132</v>
      </c>
      <c r="D2735">
        <v>413</v>
      </c>
      <c r="E2735">
        <v>413</v>
      </c>
      <c r="F2735">
        <v>5.1556767338412801E-2</v>
      </c>
      <c r="G2735">
        <v>2.5778383669206001E-3</v>
      </c>
      <c r="H2735">
        <v>1.28891918346032E-2</v>
      </c>
      <c r="I2735">
        <v>0</v>
      </c>
      <c r="J2735">
        <v>150</v>
      </c>
      <c r="K2735">
        <v>1</v>
      </c>
      <c r="L2735">
        <v>154000</v>
      </c>
      <c r="M2735" t="b">
        <v>0</v>
      </c>
    </row>
    <row r="2736" spans="1:13">
      <c r="A2736" t="s">
        <v>1481</v>
      </c>
      <c r="B2736" t="s">
        <v>930</v>
      </c>
      <c r="C2736" t="s">
        <v>930</v>
      </c>
      <c r="D2736">
        <v>211</v>
      </c>
      <c r="E2736">
        <v>211</v>
      </c>
      <c r="F2736">
        <v>0.88252224650555988</v>
      </c>
      <c r="G2736">
        <v>4.4126112325277897E-2</v>
      </c>
      <c r="H2736">
        <v>0.22063056162638989</v>
      </c>
      <c r="I2736">
        <v>0</v>
      </c>
      <c r="J2736">
        <v>150</v>
      </c>
      <c r="K2736">
        <v>1</v>
      </c>
      <c r="L2736">
        <v>154000</v>
      </c>
      <c r="M2736" t="b">
        <v>0</v>
      </c>
    </row>
    <row r="2737" spans="1:13">
      <c r="A2737" t="s">
        <v>1879</v>
      </c>
      <c r="B2737" t="s">
        <v>931</v>
      </c>
      <c r="C2737" t="s">
        <v>931</v>
      </c>
      <c r="D2737">
        <v>212</v>
      </c>
      <c r="E2737">
        <v>212</v>
      </c>
      <c r="F2737">
        <v>0.7872976960408733</v>
      </c>
      <c r="G2737">
        <v>3.9364884802043601E-2</v>
      </c>
      <c r="H2737">
        <v>0.1968244240102183</v>
      </c>
      <c r="I2737">
        <v>0</v>
      </c>
      <c r="J2737">
        <v>150</v>
      </c>
      <c r="K2737">
        <v>1</v>
      </c>
      <c r="L2737">
        <v>154000</v>
      </c>
      <c r="M2737" t="b">
        <v>0</v>
      </c>
    </row>
    <row r="2738" spans="1:13">
      <c r="A2738" t="s">
        <v>1879</v>
      </c>
      <c r="B2738" t="s">
        <v>931</v>
      </c>
      <c r="C2738" t="s">
        <v>931</v>
      </c>
      <c r="D2738">
        <v>212</v>
      </c>
      <c r="E2738">
        <v>212</v>
      </c>
      <c r="F2738">
        <v>3.0707208595164799E-2</v>
      </c>
      <c r="G2738">
        <v>1.5353604297582001E-3</v>
      </c>
      <c r="H2738">
        <v>7.6768021487911998E-3</v>
      </c>
      <c r="I2738">
        <v>0</v>
      </c>
      <c r="J2738">
        <v>150</v>
      </c>
      <c r="K2738">
        <v>1</v>
      </c>
      <c r="L2738">
        <v>154000</v>
      </c>
      <c r="M2738" t="b">
        <v>0</v>
      </c>
    </row>
    <row r="2739" spans="1:13">
      <c r="A2739" t="s">
        <v>1709</v>
      </c>
      <c r="B2739" t="s">
        <v>878</v>
      </c>
      <c r="C2739" t="s">
        <v>878</v>
      </c>
      <c r="D2739">
        <v>159</v>
      </c>
      <c r="E2739">
        <v>159</v>
      </c>
      <c r="F2739">
        <v>0.2138686298537327</v>
      </c>
      <c r="G2739">
        <v>1.06934314926866E-2</v>
      </c>
      <c r="H2739">
        <v>5.3467157463433099E-2</v>
      </c>
      <c r="I2739">
        <v>0</v>
      </c>
      <c r="J2739">
        <v>150</v>
      </c>
      <c r="K2739">
        <v>1</v>
      </c>
      <c r="L2739">
        <v>154000</v>
      </c>
      <c r="M2739" t="b">
        <v>0</v>
      </c>
    </row>
    <row r="2740" spans="1:13">
      <c r="A2740" t="s">
        <v>1709</v>
      </c>
      <c r="B2740" t="s">
        <v>878</v>
      </c>
      <c r="C2740" t="s">
        <v>878</v>
      </c>
      <c r="D2740">
        <v>159</v>
      </c>
      <c r="E2740">
        <v>159</v>
      </c>
      <c r="F2740">
        <v>4.5536984380644183</v>
      </c>
      <c r="G2740">
        <v>0.2276849219032209</v>
      </c>
      <c r="H2740">
        <v>1.138424609516105</v>
      </c>
      <c r="I2740">
        <v>0</v>
      </c>
      <c r="J2740">
        <v>150</v>
      </c>
      <c r="K2740">
        <v>1</v>
      </c>
      <c r="L2740">
        <v>154000</v>
      </c>
      <c r="M2740" t="b">
        <v>0</v>
      </c>
    </row>
    <row r="2741" spans="1:13">
      <c r="A2741" t="s">
        <v>1966</v>
      </c>
      <c r="B2741" t="s">
        <v>958</v>
      </c>
      <c r="C2741" t="s">
        <v>959</v>
      </c>
      <c r="D2741">
        <v>239</v>
      </c>
      <c r="E2741">
        <v>240</v>
      </c>
      <c r="F2741">
        <v>9.0734336414676395</v>
      </c>
      <c r="G2741">
        <v>0.45367168207338199</v>
      </c>
      <c r="H2741">
        <v>2.2683584103669099</v>
      </c>
      <c r="I2741">
        <v>0</v>
      </c>
      <c r="J2741">
        <v>800</v>
      </c>
      <c r="K2741">
        <v>1</v>
      </c>
      <c r="L2741">
        <v>345000</v>
      </c>
      <c r="M2741" t="b">
        <v>0</v>
      </c>
    </row>
    <row r="2742" spans="1:13">
      <c r="A2742" t="s">
        <v>1967</v>
      </c>
      <c r="B2742" t="s">
        <v>1037</v>
      </c>
      <c r="C2742" t="s">
        <v>1039</v>
      </c>
      <c r="D2742">
        <v>318</v>
      </c>
      <c r="E2742">
        <v>320</v>
      </c>
      <c r="F2742">
        <v>7.3502358072580529</v>
      </c>
      <c r="G2742">
        <v>0.3675117903629026</v>
      </c>
      <c r="H2742">
        <v>1.837558951814513</v>
      </c>
      <c r="I2742">
        <v>0</v>
      </c>
      <c r="J2742">
        <v>150</v>
      </c>
      <c r="K2742">
        <v>1</v>
      </c>
      <c r="L2742">
        <v>154000</v>
      </c>
      <c r="M2742" t="b">
        <v>0</v>
      </c>
    </row>
    <row r="2743" spans="1:13">
      <c r="A2743" t="s">
        <v>1352</v>
      </c>
      <c r="B2743" t="s">
        <v>723</v>
      </c>
      <c r="C2743" t="s">
        <v>723</v>
      </c>
      <c r="D2743">
        <v>4</v>
      </c>
      <c r="E2743">
        <v>4</v>
      </c>
      <c r="F2743">
        <v>4.9278097165524422</v>
      </c>
      <c r="G2743">
        <v>0.2463904858276221</v>
      </c>
      <c r="H2743">
        <v>1.2319524291381101</v>
      </c>
      <c r="I2743">
        <v>0</v>
      </c>
      <c r="J2743">
        <v>150</v>
      </c>
      <c r="K2743">
        <v>1</v>
      </c>
      <c r="L2743">
        <v>154000</v>
      </c>
      <c r="M2743" t="b">
        <v>0</v>
      </c>
    </row>
    <row r="2744" spans="1:13">
      <c r="A2744" t="s">
        <v>1968</v>
      </c>
      <c r="B2744" t="s">
        <v>1093</v>
      </c>
      <c r="C2744" t="s">
        <v>1134</v>
      </c>
      <c r="D2744">
        <v>374</v>
      </c>
      <c r="E2744">
        <v>415</v>
      </c>
      <c r="F2744">
        <v>11.17371348165114</v>
      </c>
      <c r="G2744">
        <v>0.55868567408255687</v>
      </c>
      <c r="H2744">
        <v>2.793428370412784</v>
      </c>
      <c r="I2744">
        <v>0</v>
      </c>
      <c r="J2744">
        <v>5</v>
      </c>
      <c r="K2744">
        <v>1</v>
      </c>
      <c r="L2744">
        <v>15000</v>
      </c>
      <c r="M2744" t="b">
        <v>0</v>
      </c>
    </row>
    <row r="2745" spans="1:13">
      <c r="A2745" t="s">
        <v>1252</v>
      </c>
      <c r="B2745" t="s">
        <v>787</v>
      </c>
      <c r="C2745" t="s">
        <v>787</v>
      </c>
      <c r="D2745">
        <v>68</v>
      </c>
      <c r="E2745">
        <v>68</v>
      </c>
      <c r="F2745">
        <v>0.67571244028348731</v>
      </c>
      <c r="G2745">
        <v>3.3785622014174302E-2</v>
      </c>
      <c r="H2745">
        <v>0.1689281100708718</v>
      </c>
      <c r="I2745">
        <v>0</v>
      </c>
      <c r="J2745">
        <v>800</v>
      </c>
      <c r="K2745">
        <v>1</v>
      </c>
      <c r="L2745">
        <v>345000</v>
      </c>
      <c r="M2745" t="b">
        <v>0</v>
      </c>
    </row>
    <row r="2746" spans="1:13">
      <c r="A2746" t="s">
        <v>1428</v>
      </c>
      <c r="B2746" t="s">
        <v>852</v>
      </c>
      <c r="C2746" t="s">
        <v>852</v>
      </c>
      <c r="D2746">
        <v>133</v>
      </c>
      <c r="E2746">
        <v>133</v>
      </c>
      <c r="F2746">
        <v>3.974238395429774</v>
      </c>
      <c r="G2746">
        <v>0.19871191977148869</v>
      </c>
      <c r="H2746">
        <v>0.9935595988574436</v>
      </c>
      <c r="I2746">
        <v>0</v>
      </c>
      <c r="J2746">
        <v>150</v>
      </c>
      <c r="K2746">
        <v>1</v>
      </c>
      <c r="L2746">
        <v>154000</v>
      </c>
      <c r="M2746" t="b">
        <v>0</v>
      </c>
    </row>
    <row r="2747" spans="1:13">
      <c r="A2747" t="s">
        <v>1969</v>
      </c>
      <c r="B2747" t="s">
        <v>945</v>
      </c>
      <c r="C2747" t="s">
        <v>945</v>
      </c>
      <c r="D2747">
        <v>226</v>
      </c>
      <c r="E2747">
        <v>226</v>
      </c>
      <c r="F2747">
        <v>2.8426458555338801E-2</v>
      </c>
      <c r="G2747">
        <v>1.4213229277669E-3</v>
      </c>
      <c r="H2747">
        <v>7.1066146388347002E-3</v>
      </c>
      <c r="I2747">
        <v>0</v>
      </c>
      <c r="J2747">
        <v>150</v>
      </c>
      <c r="K2747">
        <v>1</v>
      </c>
      <c r="L2747">
        <v>154000</v>
      </c>
      <c r="M2747" t="b">
        <v>0</v>
      </c>
    </row>
    <row r="2748" spans="1:13">
      <c r="A2748" t="s">
        <v>1969</v>
      </c>
      <c r="B2748" t="s">
        <v>945</v>
      </c>
      <c r="C2748" t="s">
        <v>945</v>
      </c>
      <c r="D2748">
        <v>226</v>
      </c>
      <c r="E2748">
        <v>226</v>
      </c>
      <c r="F2748">
        <v>2.9333824516266E-2</v>
      </c>
      <c r="G2748">
        <v>1.4666912258132999E-3</v>
      </c>
      <c r="H2748">
        <v>7.3334561290665E-3</v>
      </c>
      <c r="I2748">
        <v>0</v>
      </c>
      <c r="J2748">
        <v>150</v>
      </c>
      <c r="K2748">
        <v>1</v>
      </c>
      <c r="L2748">
        <v>154000</v>
      </c>
      <c r="M2748" t="b">
        <v>0</v>
      </c>
    </row>
    <row r="2749" spans="1:13">
      <c r="A2749" t="s">
        <v>1969</v>
      </c>
      <c r="B2749" t="s">
        <v>945</v>
      </c>
      <c r="C2749" t="s">
        <v>945</v>
      </c>
      <c r="D2749">
        <v>226</v>
      </c>
      <c r="E2749">
        <v>226</v>
      </c>
      <c r="F2749">
        <v>1.9643305924436898E-2</v>
      </c>
      <c r="G2749">
        <v>9.8216529622180003E-4</v>
      </c>
      <c r="H2749">
        <v>4.9108264811092003E-3</v>
      </c>
      <c r="I2749">
        <v>0</v>
      </c>
      <c r="J2749">
        <v>150</v>
      </c>
      <c r="K2749">
        <v>1</v>
      </c>
      <c r="L2749">
        <v>154000</v>
      </c>
      <c r="M2749" t="b">
        <v>0</v>
      </c>
    </row>
    <row r="2750" spans="1:13">
      <c r="A2750" t="s">
        <v>1969</v>
      </c>
      <c r="B2750" t="s">
        <v>945</v>
      </c>
      <c r="C2750" t="s">
        <v>945</v>
      </c>
      <c r="D2750">
        <v>226</v>
      </c>
      <c r="E2750">
        <v>226</v>
      </c>
      <c r="F2750">
        <v>1.9506907059424601E-2</v>
      </c>
      <c r="G2750">
        <v>9.7534535297119998E-4</v>
      </c>
      <c r="H2750">
        <v>4.8767267648561E-3</v>
      </c>
      <c r="I2750">
        <v>0</v>
      </c>
      <c r="J2750">
        <v>150</v>
      </c>
      <c r="K2750">
        <v>1</v>
      </c>
      <c r="L2750">
        <v>154000</v>
      </c>
      <c r="M2750" t="b">
        <v>0</v>
      </c>
    </row>
    <row r="2751" spans="1:13">
      <c r="A2751" t="s">
        <v>1969</v>
      </c>
      <c r="B2751" t="s">
        <v>945</v>
      </c>
      <c r="C2751" t="s">
        <v>945</v>
      </c>
      <c r="D2751">
        <v>226</v>
      </c>
      <c r="E2751">
        <v>226</v>
      </c>
      <c r="F2751">
        <v>0.22146313429868</v>
      </c>
      <c r="G2751">
        <v>1.1073156714934E-2</v>
      </c>
      <c r="H2751">
        <v>5.5365783574670001E-2</v>
      </c>
      <c r="I2751">
        <v>0</v>
      </c>
      <c r="J2751">
        <v>150</v>
      </c>
      <c r="K2751">
        <v>1</v>
      </c>
      <c r="L2751">
        <v>154000</v>
      </c>
      <c r="M2751" t="b">
        <v>0</v>
      </c>
    </row>
    <row r="2752" spans="1:13">
      <c r="A2752" t="s">
        <v>1969</v>
      </c>
      <c r="B2752" t="s">
        <v>945</v>
      </c>
      <c r="C2752" t="s">
        <v>945</v>
      </c>
      <c r="D2752">
        <v>226</v>
      </c>
      <c r="E2752">
        <v>226</v>
      </c>
      <c r="F2752">
        <v>4.0277606894287103E-2</v>
      </c>
      <c r="G2752">
        <v>2.0138803447143001E-3</v>
      </c>
      <c r="H2752">
        <v>1.0069401723571699E-2</v>
      </c>
      <c r="I2752">
        <v>0</v>
      </c>
      <c r="J2752">
        <v>150</v>
      </c>
      <c r="K2752">
        <v>1</v>
      </c>
      <c r="L2752">
        <v>154000</v>
      </c>
      <c r="M2752" t="b">
        <v>0</v>
      </c>
    </row>
    <row r="2753" spans="1:13">
      <c r="A2753" t="s">
        <v>1969</v>
      </c>
      <c r="B2753" t="s">
        <v>945</v>
      </c>
      <c r="C2753" t="s">
        <v>945</v>
      </c>
      <c r="D2753">
        <v>226</v>
      </c>
      <c r="E2753">
        <v>226</v>
      </c>
      <c r="F2753">
        <v>3.5132166343792598E-2</v>
      </c>
      <c r="G2753">
        <v>1.7566083171896001E-3</v>
      </c>
      <c r="H2753">
        <v>8.7830415859480992E-3</v>
      </c>
      <c r="I2753">
        <v>0</v>
      </c>
      <c r="J2753">
        <v>150</v>
      </c>
      <c r="K2753">
        <v>1</v>
      </c>
      <c r="L2753">
        <v>154000</v>
      </c>
      <c r="M2753" t="b">
        <v>0</v>
      </c>
    </row>
    <row r="2754" spans="1:13">
      <c r="A2754" t="s">
        <v>1970</v>
      </c>
      <c r="B2754" t="s">
        <v>1135</v>
      </c>
      <c r="C2754" t="s">
        <v>945</v>
      </c>
      <c r="D2754">
        <v>416</v>
      </c>
      <c r="E2754">
        <v>226</v>
      </c>
      <c r="F2754">
        <v>26.570112942258749</v>
      </c>
      <c r="G2754">
        <v>1.3285056471129371</v>
      </c>
      <c r="H2754">
        <v>6.6425282355646864</v>
      </c>
      <c r="I2754">
        <v>0</v>
      </c>
      <c r="J2754">
        <v>150</v>
      </c>
      <c r="K2754">
        <v>1</v>
      </c>
      <c r="L2754">
        <v>154000</v>
      </c>
      <c r="M2754" t="b">
        <v>0</v>
      </c>
    </row>
    <row r="2755" spans="1:13">
      <c r="A2755" t="s">
        <v>1971</v>
      </c>
      <c r="B2755" t="s">
        <v>897</v>
      </c>
      <c r="C2755" t="s">
        <v>914</v>
      </c>
      <c r="D2755">
        <v>178</v>
      </c>
      <c r="E2755">
        <v>195</v>
      </c>
      <c r="F2755">
        <v>9.5600790268694311</v>
      </c>
      <c r="G2755">
        <v>0.47800395134347168</v>
      </c>
      <c r="H2755">
        <v>2.3900197567173578</v>
      </c>
      <c r="I2755">
        <v>0</v>
      </c>
      <c r="J2755">
        <v>150</v>
      </c>
      <c r="K2755">
        <v>1</v>
      </c>
      <c r="L2755">
        <v>154000</v>
      </c>
      <c r="M2755" t="b">
        <v>0</v>
      </c>
    </row>
    <row r="2756" spans="1:13">
      <c r="A2756" t="s">
        <v>1972</v>
      </c>
      <c r="B2756" t="s">
        <v>1090</v>
      </c>
      <c r="C2756" t="s">
        <v>1090</v>
      </c>
      <c r="D2756">
        <v>371</v>
      </c>
      <c r="E2756">
        <v>371</v>
      </c>
      <c r="F2756">
        <v>1.0293672041768001</v>
      </c>
      <c r="G2756">
        <v>5.1468360208839999E-2</v>
      </c>
      <c r="H2756">
        <v>0.25734180104420012</v>
      </c>
      <c r="I2756">
        <v>0</v>
      </c>
      <c r="J2756">
        <v>150</v>
      </c>
      <c r="K2756">
        <v>1</v>
      </c>
      <c r="L2756">
        <v>154000</v>
      </c>
      <c r="M2756" t="b">
        <v>0</v>
      </c>
    </row>
    <row r="2757" spans="1:13">
      <c r="A2757" t="s">
        <v>1925</v>
      </c>
      <c r="B2757" t="s">
        <v>1087</v>
      </c>
      <c r="C2757" t="s">
        <v>1087</v>
      </c>
      <c r="D2757">
        <v>368</v>
      </c>
      <c r="E2757">
        <v>368</v>
      </c>
      <c r="F2757">
        <v>0.18516875522410639</v>
      </c>
      <c r="G2757">
        <v>9.2584377612052998E-3</v>
      </c>
      <c r="H2757">
        <v>4.6292188806026598E-2</v>
      </c>
      <c r="I2757">
        <v>0</v>
      </c>
      <c r="J2757">
        <v>150</v>
      </c>
      <c r="K2757">
        <v>1</v>
      </c>
      <c r="L2757">
        <v>154000</v>
      </c>
      <c r="M2757" t="b">
        <v>0</v>
      </c>
    </row>
    <row r="2758" spans="1:13">
      <c r="A2758" t="s">
        <v>1925</v>
      </c>
      <c r="B2758" t="s">
        <v>1087</v>
      </c>
      <c r="C2758" t="s">
        <v>1087</v>
      </c>
      <c r="D2758">
        <v>368</v>
      </c>
      <c r="E2758">
        <v>368</v>
      </c>
      <c r="F2758">
        <v>0.20291623593657451</v>
      </c>
      <c r="G2758">
        <v>1.01458117968287E-2</v>
      </c>
      <c r="H2758">
        <v>5.07290589841436E-2</v>
      </c>
      <c r="I2758">
        <v>0</v>
      </c>
      <c r="J2758">
        <v>150</v>
      </c>
      <c r="K2758">
        <v>1</v>
      </c>
      <c r="L2758">
        <v>154000</v>
      </c>
      <c r="M2758" t="b">
        <v>0</v>
      </c>
    </row>
    <row r="2759" spans="1:13">
      <c r="A2759" t="s">
        <v>1973</v>
      </c>
      <c r="B2759" t="s">
        <v>803</v>
      </c>
      <c r="C2759" t="s">
        <v>804</v>
      </c>
      <c r="D2759">
        <v>84</v>
      </c>
      <c r="E2759">
        <v>85</v>
      </c>
      <c r="F2759">
        <v>10.392361349394561</v>
      </c>
      <c r="G2759">
        <v>0.51961806746972816</v>
      </c>
      <c r="H2759">
        <v>2.598090337348641</v>
      </c>
      <c r="I2759">
        <v>0</v>
      </c>
      <c r="J2759">
        <v>150</v>
      </c>
      <c r="K2759">
        <v>1</v>
      </c>
      <c r="L2759">
        <v>154000</v>
      </c>
      <c r="M2759" t="b">
        <v>0</v>
      </c>
    </row>
    <row r="2760" spans="1:13">
      <c r="A2760" t="s">
        <v>1974</v>
      </c>
      <c r="B2760" t="s">
        <v>804</v>
      </c>
      <c r="C2760" t="s">
        <v>804</v>
      </c>
      <c r="D2760">
        <v>85</v>
      </c>
      <c r="E2760">
        <v>85</v>
      </c>
      <c r="F2760">
        <v>4.4058691028425502E-2</v>
      </c>
      <c r="G2760">
        <v>2.2029345514212001E-3</v>
      </c>
      <c r="H2760">
        <v>1.1014672757106299E-2</v>
      </c>
      <c r="I2760">
        <v>0</v>
      </c>
      <c r="J2760">
        <v>150</v>
      </c>
      <c r="K2760">
        <v>1</v>
      </c>
      <c r="L2760">
        <v>154000</v>
      </c>
      <c r="M2760" t="b">
        <v>0</v>
      </c>
    </row>
    <row r="2761" spans="1:13">
      <c r="A2761" t="s">
        <v>1974</v>
      </c>
      <c r="B2761" t="s">
        <v>804</v>
      </c>
      <c r="C2761" t="s">
        <v>804</v>
      </c>
      <c r="D2761">
        <v>85</v>
      </c>
      <c r="E2761">
        <v>85</v>
      </c>
      <c r="F2761">
        <v>3.9806545470829097E-2</v>
      </c>
      <c r="G2761">
        <v>1.9903272735414001E-3</v>
      </c>
      <c r="H2761">
        <v>9.9516363677071996E-3</v>
      </c>
      <c r="I2761">
        <v>0</v>
      </c>
      <c r="J2761">
        <v>150</v>
      </c>
      <c r="K2761">
        <v>1</v>
      </c>
      <c r="L2761">
        <v>154000</v>
      </c>
      <c r="M2761" t="b">
        <v>0</v>
      </c>
    </row>
    <row r="2762" spans="1:13">
      <c r="A2762" t="s">
        <v>1974</v>
      </c>
      <c r="B2762" t="s">
        <v>804</v>
      </c>
      <c r="C2762" t="s">
        <v>804</v>
      </c>
      <c r="D2762">
        <v>85</v>
      </c>
      <c r="E2762">
        <v>85</v>
      </c>
      <c r="F2762">
        <v>5.4295301523997398E-2</v>
      </c>
      <c r="G2762">
        <v>2.7147650761998E-3</v>
      </c>
      <c r="H2762">
        <v>1.3573825380999299E-2</v>
      </c>
      <c r="I2762">
        <v>0</v>
      </c>
      <c r="J2762">
        <v>150</v>
      </c>
      <c r="K2762">
        <v>1</v>
      </c>
      <c r="L2762">
        <v>154000</v>
      </c>
      <c r="M2762" t="b">
        <v>0</v>
      </c>
    </row>
    <row r="2763" spans="1:13">
      <c r="A2763" t="s">
        <v>1974</v>
      </c>
      <c r="B2763" t="s">
        <v>804</v>
      </c>
      <c r="C2763" t="s">
        <v>804</v>
      </c>
      <c r="D2763">
        <v>85</v>
      </c>
      <c r="E2763">
        <v>85</v>
      </c>
      <c r="F2763">
        <v>6.3872737381809597E-2</v>
      </c>
      <c r="G2763">
        <v>3.1936368690904E-3</v>
      </c>
      <c r="H2763">
        <v>1.5968184345452399E-2</v>
      </c>
      <c r="I2763">
        <v>0</v>
      </c>
      <c r="J2763">
        <v>150</v>
      </c>
      <c r="K2763">
        <v>1</v>
      </c>
      <c r="L2763">
        <v>154000</v>
      </c>
      <c r="M2763" t="b">
        <v>0</v>
      </c>
    </row>
    <row r="2764" spans="1:13">
      <c r="A2764" t="s">
        <v>1974</v>
      </c>
      <c r="B2764" t="s">
        <v>804</v>
      </c>
      <c r="C2764" t="s">
        <v>804</v>
      </c>
      <c r="D2764">
        <v>85</v>
      </c>
      <c r="E2764">
        <v>85</v>
      </c>
      <c r="F2764">
        <v>3.9634433927084149</v>
      </c>
      <c r="G2764">
        <v>0.1981721696354207</v>
      </c>
      <c r="H2764">
        <v>0.99086084817710363</v>
      </c>
      <c r="I2764">
        <v>0</v>
      </c>
      <c r="J2764">
        <v>150</v>
      </c>
      <c r="K2764">
        <v>1</v>
      </c>
      <c r="L2764">
        <v>154000</v>
      </c>
      <c r="M2764" t="b">
        <v>0</v>
      </c>
    </row>
    <row r="2765" spans="1:13">
      <c r="A2765" t="s">
        <v>1577</v>
      </c>
      <c r="B2765" t="s">
        <v>805</v>
      </c>
      <c r="C2765" t="s">
        <v>805</v>
      </c>
      <c r="D2765">
        <v>86</v>
      </c>
      <c r="E2765">
        <v>86</v>
      </c>
      <c r="F2765">
        <v>8.6267054749598504E-2</v>
      </c>
      <c r="G2765">
        <v>4.3133527374799004E-3</v>
      </c>
      <c r="H2765">
        <v>2.1566763687399602E-2</v>
      </c>
      <c r="I2765">
        <v>0</v>
      </c>
      <c r="J2765">
        <v>150</v>
      </c>
      <c r="K2765">
        <v>1</v>
      </c>
      <c r="L2765">
        <v>154000</v>
      </c>
      <c r="M2765" t="b">
        <v>0</v>
      </c>
    </row>
    <row r="2766" spans="1:13">
      <c r="A2766" t="s">
        <v>1975</v>
      </c>
      <c r="B2766" t="s">
        <v>810</v>
      </c>
      <c r="C2766" t="s">
        <v>810</v>
      </c>
      <c r="D2766">
        <v>91</v>
      </c>
      <c r="E2766">
        <v>91</v>
      </c>
      <c r="F2766">
        <v>5.4092901351597597E-2</v>
      </c>
      <c r="G2766">
        <v>2.7046450675798001E-3</v>
      </c>
      <c r="H2766">
        <v>1.3523225337899399E-2</v>
      </c>
      <c r="I2766">
        <v>0</v>
      </c>
      <c r="J2766">
        <v>150</v>
      </c>
      <c r="K2766">
        <v>1</v>
      </c>
      <c r="L2766">
        <v>154000</v>
      </c>
      <c r="M2766" t="b">
        <v>0</v>
      </c>
    </row>
    <row r="2767" spans="1:13">
      <c r="A2767" t="s">
        <v>1975</v>
      </c>
      <c r="B2767" t="s">
        <v>810</v>
      </c>
      <c r="C2767" t="s">
        <v>810</v>
      </c>
      <c r="D2767">
        <v>91</v>
      </c>
      <c r="E2767">
        <v>91</v>
      </c>
      <c r="F2767">
        <v>5.1752740360503799E-2</v>
      </c>
      <c r="G2767">
        <v>2.5876370180250999E-3</v>
      </c>
      <c r="H2767">
        <v>1.2938185090125899E-2</v>
      </c>
      <c r="I2767">
        <v>0</v>
      </c>
      <c r="J2767">
        <v>150</v>
      </c>
      <c r="K2767">
        <v>1</v>
      </c>
      <c r="L2767">
        <v>154000</v>
      </c>
      <c r="M2767" t="b">
        <v>0</v>
      </c>
    </row>
    <row r="2768" spans="1:13">
      <c r="A2768" t="s">
        <v>1975</v>
      </c>
      <c r="B2768" t="s">
        <v>810</v>
      </c>
      <c r="C2768" t="s">
        <v>810</v>
      </c>
      <c r="D2768">
        <v>91</v>
      </c>
      <c r="E2768">
        <v>91</v>
      </c>
      <c r="F2768">
        <v>0.29482834211491721</v>
      </c>
      <c r="G2768">
        <v>1.4741417105745801E-2</v>
      </c>
      <c r="H2768">
        <v>7.3707085528729302E-2</v>
      </c>
      <c r="I2768">
        <v>0</v>
      </c>
      <c r="J2768">
        <v>150</v>
      </c>
      <c r="K2768">
        <v>1</v>
      </c>
      <c r="L2768">
        <v>154000</v>
      </c>
      <c r="M2768" t="b">
        <v>0</v>
      </c>
    </row>
    <row r="2769" spans="1:13">
      <c r="A2769" t="s">
        <v>1975</v>
      </c>
      <c r="B2769" t="s">
        <v>810</v>
      </c>
      <c r="C2769" t="s">
        <v>810</v>
      </c>
      <c r="D2769">
        <v>91</v>
      </c>
      <c r="E2769">
        <v>91</v>
      </c>
      <c r="F2769">
        <v>0.30561070439400911</v>
      </c>
      <c r="G2769">
        <v>1.52805352197004E-2</v>
      </c>
      <c r="H2769">
        <v>7.6402676098502195E-2</v>
      </c>
      <c r="I2769">
        <v>0</v>
      </c>
      <c r="J2769">
        <v>150</v>
      </c>
      <c r="K2769">
        <v>1</v>
      </c>
      <c r="L2769">
        <v>154000</v>
      </c>
      <c r="M2769" t="b">
        <v>0</v>
      </c>
    </row>
    <row r="2770" spans="1:13">
      <c r="A2770" t="s">
        <v>1831</v>
      </c>
      <c r="B2770" t="s">
        <v>808</v>
      </c>
      <c r="C2770" t="s">
        <v>808</v>
      </c>
      <c r="D2770">
        <v>89</v>
      </c>
      <c r="E2770">
        <v>89</v>
      </c>
      <c r="F2770">
        <v>3.8223657050675701E-2</v>
      </c>
      <c r="G2770">
        <v>1.9111828525337001E-3</v>
      </c>
      <c r="H2770">
        <v>9.5559142626688992E-3</v>
      </c>
      <c r="I2770">
        <v>0</v>
      </c>
      <c r="J2770">
        <v>150</v>
      </c>
      <c r="K2770">
        <v>1</v>
      </c>
      <c r="L2770">
        <v>154000</v>
      </c>
      <c r="M2770" t="b">
        <v>0</v>
      </c>
    </row>
    <row r="2771" spans="1:13">
      <c r="A2771" t="s">
        <v>1831</v>
      </c>
      <c r="B2771" t="s">
        <v>808</v>
      </c>
      <c r="C2771" t="s">
        <v>808</v>
      </c>
      <c r="D2771">
        <v>89</v>
      </c>
      <c r="E2771">
        <v>89</v>
      </c>
      <c r="F2771">
        <v>3.3732410532588797E-2</v>
      </c>
      <c r="G2771">
        <v>1.6866205266294E-3</v>
      </c>
      <c r="H2771">
        <v>8.4331026331471992E-3</v>
      </c>
      <c r="I2771">
        <v>0</v>
      </c>
      <c r="J2771">
        <v>150</v>
      </c>
      <c r="K2771">
        <v>1</v>
      </c>
      <c r="L2771">
        <v>154000</v>
      </c>
      <c r="M2771" t="b">
        <v>0</v>
      </c>
    </row>
    <row r="2772" spans="1:13">
      <c r="A2772" t="s">
        <v>1831</v>
      </c>
      <c r="B2772" t="s">
        <v>808</v>
      </c>
      <c r="C2772" t="s">
        <v>808</v>
      </c>
      <c r="D2772">
        <v>89</v>
      </c>
      <c r="E2772">
        <v>89</v>
      </c>
      <c r="F2772">
        <v>3.16898642794688E-2</v>
      </c>
      <c r="G2772">
        <v>1.5844932139733999E-3</v>
      </c>
      <c r="H2772">
        <v>7.9224660698672001E-3</v>
      </c>
      <c r="I2772">
        <v>0</v>
      </c>
      <c r="J2772">
        <v>150</v>
      </c>
      <c r="K2772">
        <v>1</v>
      </c>
      <c r="L2772">
        <v>154000</v>
      </c>
      <c r="M2772" t="b">
        <v>0</v>
      </c>
    </row>
    <row r="2773" spans="1:13">
      <c r="A2773" t="s">
        <v>1831</v>
      </c>
      <c r="B2773" t="s">
        <v>808</v>
      </c>
      <c r="C2773" t="s">
        <v>808</v>
      </c>
      <c r="D2773">
        <v>89</v>
      </c>
      <c r="E2773">
        <v>89</v>
      </c>
      <c r="F2773">
        <v>3.6144649255198502E-2</v>
      </c>
      <c r="G2773">
        <v>1.8072324627599E-3</v>
      </c>
      <c r="H2773">
        <v>9.0361623137995995E-3</v>
      </c>
      <c r="I2773">
        <v>0</v>
      </c>
      <c r="J2773">
        <v>150</v>
      </c>
      <c r="K2773">
        <v>1</v>
      </c>
      <c r="L2773">
        <v>154000</v>
      </c>
      <c r="M2773" t="b">
        <v>0</v>
      </c>
    </row>
    <row r="2774" spans="1:13">
      <c r="A2774" t="s">
        <v>1831</v>
      </c>
      <c r="B2774" t="s">
        <v>808</v>
      </c>
      <c r="C2774" t="s">
        <v>808</v>
      </c>
      <c r="D2774">
        <v>89</v>
      </c>
      <c r="E2774">
        <v>89</v>
      </c>
      <c r="F2774">
        <v>0.56065568256924592</v>
      </c>
      <c r="G2774">
        <v>2.8032784128462201E-2</v>
      </c>
      <c r="H2774">
        <v>0.1401639206423114</v>
      </c>
      <c r="I2774">
        <v>0</v>
      </c>
      <c r="J2774">
        <v>150</v>
      </c>
      <c r="K2774">
        <v>1</v>
      </c>
      <c r="L2774">
        <v>154000</v>
      </c>
      <c r="M2774" t="b">
        <v>0</v>
      </c>
    </row>
    <row r="2775" spans="1:13">
      <c r="A2775" t="s">
        <v>1976</v>
      </c>
      <c r="B2775" t="s">
        <v>804</v>
      </c>
      <c r="C2775" t="s">
        <v>808</v>
      </c>
      <c r="D2775">
        <v>85</v>
      </c>
      <c r="E2775">
        <v>89</v>
      </c>
      <c r="F2775">
        <v>17.840470535363441</v>
      </c>
      <c r="G2775">
        <v>0.89202352676817187</v>
      </c>
      <c r="H2775">
        <v>4.4601176338408592</v>
      </c>
      <c r="I2775">
        <v>0</v>
      </c>
      <c r="J2775">
        <v>150</v>
      </c>
      <c r="K2775">
        <v>1</v>
      </c>
      <c r="L2775">
        <v>154000</v>
      </c>
      <c r="M2775" t="b">
        <v>0</v>
      </c>
    </row>
    <row r="2776" spans="1:13">
      <c r="A2776" t="s">
        <v>1577</v>
      </c>
      <c r="B2776" t="s">
        <v>805</v>
      </c>
      <c r="C2776" t="s">
        <v>805</v>
      </c>
      <c r="D2776">
        <v>86</v>
      </c>
      <c r="E2776">
        <v>86</v>
      </c>
      <c r="F2776">
        <v>1.6467888993603099E-2</v>
      </c>
      <c r="G2776">
        <v>8.2339444968009998E-4</v>
      </c>
      <c r="H2776">
        <v>4.1169722484007002E-3</v>
      </c>
      <c r="I2776">
        <v>0</v>
      </c>
      <c r="J2776">
        <v>150</v>
      </c>
      <c r="K2776">
        <v>1</v>
      </c>
      <c r="L2776">
        <v>154000</v>
      </c>
      <c r="M2776" t="b">
        <v>0</v>
      </c>
    </row>
    <row r="2777" spans="1:13">
      <c r="A2777" t="s">
        <v>1577</v>
      </c>
      <c r="B2777" t="s">
        <v>805</v>
      </c>
      <c r="C2777" t="s">
        <v>805</v>
      </c>
      <c r="D2777">
        <v>86</v>
      </c>
      <c r="E2777">
        <v>86</v>
      </c>
      <c r="F2777">
        <v>1.4599994197331901E-2</v>
      </c>
      <c r="G2777">
        <v>7.2999970986649995E-4</v>
      </c>
      <c r="H2777">
        <v>3.6499985493329001E-3</v>
      </c>
      <c r="I2777">
        <v>0</v>
      </c>
      <c r="J2777">
        <v>150</v>
      </c>
      <c r="K2777">
        <v>1</v>
      </c>
      <c r="L2777">
        <v>154000</v>
      </c>
      <c r="M2777" t="b">
        <v>0</v>
      </c>
    </row>
    <row r="2778" spans="1:13">
      <c r="A2778" t="s">
        <v>1577</v>
      </c>
      <c r="B2778" t="s">
        <v>805</v>
      </c>
      <c r="C2778" t="s">
        <v>805</v>
      </c>
      <c r="D2778">
        <v>86</v>
      </c>
      <c r="E2778">
        <v>86</v>
      </c>
      <c r="F2778">
        <v>1.8781580392773101E-2</v>
      </c>
      <c r="G2778">
        <v>9.3907901963859999E-4</v>
      </c>
      <c r="H2778">
        <v>4.6953950981931999E-3</v>
      </c>
      <c r="I2778">
        <v>0</v>
      </c>
      <c r="J2778">
        <v>150</v>
      </c>
      <c r="K2778">
        <v>1</v>
      </c>
      <c r="L2778">
        <v>154000</v>
      </c>
      <c r="M2778" t="b">
        <v>0</v>
      </c>
    </row>
    <row r="2779" spans="1:13">
      <c r="A2779" t="s">
        <v>1577</v>
      </c>
      <c r="B2779" t="s">
        <v>805</v>
      </c>
      <c r="C2779" t="s">
        <v>805</v>
      </c>
      <c r="D2779">
        <v>86</v>
      </c>
      <c r="E2779">
        <v>86</v>
      </c>
      <c r="F2779">
        <v>1.55664034434618E-2</v>
      </c>
      <c r="G2779">
        <v>7.7832017217300002E-4</v>
      </c>
      <c r="H2779">
        <v>3.8916008608654001E-3</v>
      </c>
      <c r="I2779">
        <v>0</v>
      </c>
      <c r="J2779">
        <v>150</v>
      </c>
      <c r="K2779">
        <v>1</v>
      </c>
      <c r="L2779">
        <v>154000</v>
      </c>
      <c r="M2779" t="b">
        <v>0</v>
      </c>
    </row>
    <row r="2780" spans="1:13">
      <c r="A2780" t="s">
        <v>1931</v>
      </c>
      <c r="B2780" t="s">
        <v>1007</v>
      </c>
      <c r="C2780" t="s">
        <v>1007</v>
      </c>
      <c r="D2780">
        <v>288</v>
      </c>
      <c r="E2780">
        <v>288</v>
      </c>
      <c r="F2780">
        <v>4.9859829542048573</v>
      </c>
      <c r="G2780">
        <v>0.24929914771024281</v>
      </c>
      <c r="H2780">
        <v>1.2464957385512141</v>
      </c>
      <c r="I2780">
        <v>0</v>
      </c>
      <c r="J2780">
        <v>150</v>
      </c>
      <c r="K2780">
        <v>1</v>
      </c>
      <c r="L2780">
        <v>154000</v>
      </c>
      <c r="M2780" t="b">
        <v>0</v>
      </c>
    </row>
    <row r="2781" spans="1:13">
      <c r="A2781" t="s">
        <v>1931</v>
      </c>
      <c r="B2781" t="s">
        <v>1007</v>
      </c>
      <c r="C2781" t="s">
        <v>1007</v>
      </c>
      <c r="D2781">
        <v>288</v>
      </c>
      <c r="E2781">
        <v>288</v>
      </c>
      <c r="F2781">
        <v>0.25131539391053159</v>
      </c>
      <c r="G2781">
        <v>1.25657696955265E-2</v>
      </c>
      <c r="H2781">
        <v>6.2828848477632898E-2</v>
      </c>
      <c r="I2781">
        <v>0</v>
      </c>
      <c r="J2781">
        <v>150</v>
      </c>
      <c r="K2781">
        <v>1</v>
      </c>
      <c r="L2781">
        <v>154000</v>
      </c>
      <c r="M2781" t="b">
        <v>0</v>
      </c>
    </row>
    <row r="2782" spans="1:13">
      <c r="A2782" t="s">
        <v>1931</v>
      </c>
      <c r="B2782" t="s">
        <v>1007</v>
      </c>
      <c r="C2782" t="s">
        <v>1007</v>
      </c>
      <c r="D2782">
        <v>288</v>
      </c>
      <c r="E2782">
        <v>288</v>
      </c>
      <c r="F2782">
        <v>0.25378719312520809</v>
      </c>
      <c r="G2782">
        <v>1.2689359656260399E-2</v>
      </c>
      <c r="H2782">
        <v>6.3446798281301994E-2</v>
      </c>
      <c r="I2782">
        <v>0</v>
      </c>
      <c r="J2782">
        <v>150</v>
      </c>
      <c r="K2782">
        <v>1</v>
      </c>
      <c r="L2782">
        <v>154000</v>
      </c>
      <c r="M2782" t="b">
        <v>0</v>
      </c>
    </row>
    <row r="2783" spans="1:13">
      <c r="A2783" t="s">
        <v>1977</v>
      </c>
      <c r="B2783" t="s">
        <v>890</v>
      </c>
      <c r="C2783" t="s">
        <v>775</v>
      </c>
      <c r="D2783">
        <v>171</v>
      </c>
      <c r="E2783">
        <v>56</v>
      </c>
      <c r="F2783">
        <v>24.917161328179841</v>
      </c>
      <c r="G2783">
        <v>1.245858066408992</v>
      </c>
      <c r="H2783">
        <v>6.2292903320449593</v>
      </c>
      <c r="I2783">
        <v>0</v>
      </c>
      <c r="J2783">
        <v>800</v>
      </c>
      <c r="K2783">
        <v>1</v>
      </c>
      <c r="L2783">
        <v>345000</v>
      </c>
      <c r="M2783" t="b">
        <v>0</v>
      </c>
    </row>
    <row r="2784" spans="1:13">
      <c r="A2784" t="s">
        <v>1978</v>
      </c>
      <c r="B2784" t="s">
        <v>875</v>
      </c>
      <c r="C2784" t="s">
        <v>976</v>
      </c>
      <c r="D2784">
        <v>156</v>
      </c>
      <c r="E2784">
        <v>257</v>
      </c>
      <c r="F2784">
        <v>3.1560650153420888</v>
      </c>
      <c r="G2784">
        <v>0.15780325076710441</v>
      </c>
      <c r="H2784">
        <v>0.78901625383552221</v>
      </c>
      <c r="I2784">
        <v>0</v>
      </c>
      <c r="J2784">
        <v>150</v>
      </c>
      <c r="K2784">
        <v>1</v>
      </c>
      <c r="L2784">
        <v>154000</v>
      </c>
      <c r="M2784" t="b">
        <v>0</v>
      </c>
    </row>
    <row r="2785" spans="1:13">
      <c r="A2785" t="s">
        <v>1183</v>
      </c>
      <c r="B2785" t="s">
        <v>760</v>
      </c>
      <c r="C2785" t="s">
        <v>760</v>
      </c>
      <c r="D2785">
        <v>41</v>
      </c>
      <c r="E2785">
        <v>41</v>
      </c>
      <c r="F2785">
        <v>0.23963729715659091</v>
      </c>
      <c r="G2785">
        <v>1.19818648578295E-2</v>
      </c>
      <c r="H2785">
        <v>5.9909324289147699E-2</v>
      </c>
      <c r="I2785">
        <v>0</v>
      </c>
      <c r="J2785">
        <v>800</v>
      </c>
      <c r="K2785">
        <v>1</v>
      </c>
      <c r="L2785">
        <v>345000</v>
      </c>
      <c r="M2785" t="b">
        <v>0</v>
      </c>
    </row>
    <row r="2786" spans="1:13">
      <c r="A2786" t="s">
        <v>1183</v>
      </c>
      <c r="B2786" t="s">
        <v>760</v>
      </c>
      <c r="C2786" t="s">
        <v>760</v>
      </c>
      <c r="D2786">
        <v>41</v>
      </c>
      <c r="E2786">
        <v>41</v>
      </c>
      <c r="F2786">
        <v>4.6326960054565401E-2</v>
      </c>
      <c r="G2786">
        <v>2.3163480027281998E-3</v>
      </c>
      <c r="H2786">
        <v>1.15817400136413E-2</v>
      </c>
      <c r="I2786">
        <v>0</v>
      </c>
      <c r="J2786">
        <v>150</v>
      </c>
      <c r="K2786">
        <v>1</v>
      </c>
      <c r="L2786">
        <v>154000</v>
      </c>
      <c r="M2786" t="b">
        <v>0</v>
      </c>
    </row>
    <row r="2787" spans="1:13">
      <c r="A2787" t="s">
        <v>1183</v>
      </c>
      <c r="B2787" t="s">
        <v>760</v>
      </c>
      <c r="C2787" t="s">
        <v>760</v>
      </c>
      <c r="D2787">
        <v>41</v>
      </c>
      <c r="E2787">
        <v>41</v>
      </c>
      <c r="F2787">
        <v>4.6326960054565401E-2</v>
      </c>
      <c r="G2787">
        <v>2.3163480027281998E-3</v>
      </c>
      <c r="H2787">
        <v>1.15817400136413E-2</v>
      </c>
      <c r="I2787">
        <v>0</v>
      </c>
      <c r="J2787">
        <v>150</v>
      </c>
      <c r="K2787">
        <v>1</v>
      </c>
      <c r="L2787">
        <v>154000</v>
      </c>
      <c r="M2787" t="b">
        <v>0</v>
      </c>
    </row>
    <row r="2788" spans="1:13">
      <c r="A2788" t="s">
        <v>1183</v>
      </c>
      <c r="B2788" t="s">
        <v>760</v>
      </c>
      <c r="C2788" t="s">
        <v>760</v>
      </c>
      <c r="D2788">
        <v>41</v>
      </c>
      <c r="E2788">
        <v>41</v>
      </c>
      <c r="F2788">
        <v>4.6326960054565401E-2</v>
      </c>
      <c r="G2788">
        <v>2.3163480027281998E-3</v>
      </c>
      <c r="H2788">
        <v>1.15817400136413E-2</v>
      </c>
      <c r="I2788">
        <v>0</v>
      </c>
      <c r="J2788">
        <v>150</v>
      </c>
      <c r="K2788">
        <v>1</v>
      </c>
      <c r="L2788">
        <v>154000</v>
      </c>
      <c r="M2788" t="b">
        <v>0</v>
      </c>
    </row>
    <row r="2789" spans="1:13">
      <c r="A2789" t="s">
        <v>1979</v>
      </c>
      <c r="B2789" t="s">
        <v>769</v>
      </c>
      <c r="C2789" t="s">
        <v>769</v>
      </c>
      <c r="D2789">
        <v>50</v>
      </c>
      <c r="E2789">
        <v>50</v>
      </c>
      <c r="F2789">
        <v>4.2954206047870134</v>
      </c>
      <c r="G2789">
        <v>0.2147710302393506</v>
      </c>
      <c r="H2789">
        <v>1.0738551511967529</v>
      </c>
      <c r="I2789">
        <v>0</v>
      </c>
      <c r="J2789">
        <v>150</v>
      </c>
      <c r="K2789">
        <v>1</v>
      </c>
      <c r="L2789">
        <v>154000</v>
      </c>
      <c r="M2789" t="b">
        <v>0</v>
      </c>
    </row>
    <row r="2790" spans="1:13">
      <c r="A2790" t="s">
        <v>1980</v>
      </c>
      <c r="B2790" t="s">
        <v>782</v>
      </c>
      <c r="C2790" t="s">
        <v>781</v>
      </c>
      <c r="D2790">
        <v>63</v>
      </c>
      <c r="E2790">
        <v>62</v>
      </c>
      <c r="F2790">
        <v>9.9663132041514846</v>
      </c>
      <c r="G2790">
        <v>0.49831566020757417</v>
      </c>
      <c r="H2790">
        <v>2.4915783010378711</v>
      </c>
      <c r="I2790">
        <v>0</v>
      </c>
      <c r="J2790">
        <v>800</v>
      </c>
      <c r="K2790">
        <v>1</v>
      </c>
      <c r="L2790">
        <v>345000</v>
      </c>
      <c r="M2790" t="b">
        <v>0</v>
      </c>
    </row>
    <row r="2791" spans="1:13">
      <c r="A2791" t="s">
        <v>1229</v>
      </c>
      <c r="B2791" t="s">
        <v>759</v>
      </c>
      <c r="C2791" t="s">
        <v>759</v>
      </c>
      <c r="D2791">
        <v>40</v>
      </c>
      <c r="E2791">
        <v>40</v>
      </c>
      <c r="F2791">
        <v>5.2112810374871303E-2</v>
      </c>
      <c r="G2791">
        <v>2.6056405187435002E-3</v>
      </c>
      <c r="H2791">
        <v>1.30282025937178E-2</v>
      </c>
      <c r="I2791">
        <v>0</v>
      </c>
      <c r="J2791">
        <v>800</v>
      </c>
      <c r="K2791">
        <v>1</v>
      </c>
      <c r="L2791">
        <v>345000</v>
      </c>
      <c r="M2791" t="b">
        <v>0</v>
      </c>
    </row>
    <row r="2792" spans="1:13">
      <c r="A2792" t="s">
        <v>1189</v>
      </c>
      <c r="B2792" t="s">
        <v>766</v>
      </c>
      <c r="C2792" t="s">
        <v>766</v>
      </c>
      <c r="D2792">
        <v>47</v>
      </c>
      <c r="E2792">
        <v>47</v>
      </c>
      <c r="F2792">
        <v>8.7379530658908203E-2</v>
      </c>
      <c r="G2792">
        <v>4.3689765329453997E-3</v>
      </c>
      <c r="H2792">
        <v>2.1844882664726999E-2</v>
      </c>
      <c r="I2792">
        <v>0</v>
      </c>
      <c r="J2792">
        <v>800</v>
      </c>
      <c r="K2792">
        <v>1</v>
      </c>
      <c r="L2792">
        <v>345000</v>
      </c>
      <c r="M2792" t="b">
        <v>0</v>
      </c>
    </row>
    <row r="2793" spans="1:13">
      <c r="A2793" t="s">
        <v>1559</v>
      </c>
      <c r="B2793" t="s">
        <v>981</v>
      </c>
      <c r="C2793" t="s">
        <v>981</v>
      </c>
      <c r="D2793">
        <v>262</v>
      </c>
      <c r="E2793">
        <v>262</v>
      </c>
      <c r="F2793">
        <v>7.6566139278349404E-2</v>
      </c>
      <c r="G2793">
        <v>3.8283069639174E-3</v>
      </c>
      <c r="H2793">
        <v>1.9141534819587299E-2</v>
      </c>
      <c r="I2793">
        <v>0</v>
      </c>
      <c r="J2793">
        <v>150</v>
      </c>
      <c r="K2793">
        <v>1</v>
      </c>
      <c r="L2793">
        <v>154000</v>
      </c>
      <c r="M2793" t="b">
        <v>0</v>
      </c>
    </row>
    <row r="2794" spans="1:13">
      <c r="A2794" t="s">
        <v>1981</v>
      </c>
      <c r="B2794" t="s">
        <v>1050</v>
      </c>
      <c r="C2794" t="s">
        <v>1050</v>
      </c>
      <c r="D2794">
        <v>331</v>
      </c>
      <c r="E2794">
        <v>331</v>
      </c>
      <c r="F2794">
        <v>1.4992064910279119</v>
      </c>
      <c r="G2794">
        <v>7.4960324551395494E-2</v>
      </c>
      <c r="H2794">
        <v>0.37480162275697781</v>
      </c>
      <c r="I2794">
        <v>0</v>
      </c>
      <c r="J2794">
        <v>800</v>
      </c>
      <c r="K2794">
        <v>1</v>
      </c>
      <c r="L2794">
        <v>345000</v>
      </c>
      <c r="M2794" t="b">
        <v>0</v>
      </c>
    </row>
    <row r="2795" spans="1:13">
      <c r="A2795" t="s">
        <v>1981</v>
      </c>
      <c r="B2795" t="s">
        <v>1050</v>
      </c>
      <c r="C2795" t="s">
        <v>1050</v>
      </c>
      <c r="D2795">
        <v>331</v>
      </c>
      <c r="E2795">
        <v>331</v>
      </c>
      <c r="F2795">
        <v>0.63213900870688711</v>
      </c>
      <c r="G2795">
        <v>3.1606950435344297E-2</v>
      </c>
      <c r="H2795">
        <v>0.15803475217672169</v>
      </c>
      <c r="I2795">
        <v>0</v>
      </c>
      <c r="J2795">
        <v>800</v>
      </c>
      <c r="K2795">
        <v>1</v>
      </c>
      <c r="L2795">
        <v>345000</v>
      </c>
      <c r="M2795" t="b">
        <v>0</v>
      </c>
    </row>
    <row r="2796" spans="1:13">
      <c r="A2796" t="s">
        <v>1981</v>
      </c>
      <c r="B2796" t="s">
        <v>1050</v>
      </c>
      <c r="C2796" t="s">
        <v>1050</v>
      </c>
      <c r="D2796">
        <v>331</v>
      </c>
      <c r="E2796">
        <v>331</v>
      </c>
      <c r="F2796">
        <v>0.35233259269135669</v>
      </c>
      <c r="G2796">
        <v>1.7616629634567799E-2</v>
      </c>
      <c r="H2796">
        <v>8.8083148172839104E-2</v>
      </c>
      <c r="I2796">
        <v>0</v>
      </c>
      <c r="J2796">
        <v>800</v>
      </c>
      <c r="K2796">
        <v>1</v>
      </c>
      <c r="L2796">
        <v>345000</v>
      </c>
      <c r="M2796" t="b">
        <v>0</v>
      </c>
    </row>
    <row r="2797" spans="1:13">
      <c r="A2797" t="s">
        <v>1981</v>
      </c>
      <c r="B2797" t="s">
        <v>1050</v>
      </c>
      <c r="C2797" t="s">
        <v>1050</v>
      </c>
      <c r="D2797">
        <v>331</v>
      </c>
      <c r="E2797">
        <v>331</v>
      </c>
      <c r="F2797">
        <v>0.28048485804191592</v>
      </c>
      <c r="G2797">
        <v>1.4024242902095699E-2</v>
      </c>
      <c r="H2797">
        <v>7.0121214510478896E-2</v>
      </c>
      <c r="I2797">
        <v>0</v>
      </c>
      <c r="J2797">
        <v>800</v>
      </c>
      <c r="K2797">
        <v>1</v>
      </c>
      <c r="L2797">
        <v>345000</v>
      </c>
      <c r="M2797" t="b">
        <v>0</v>
      </c>
    </row>
    <row r="2798" spans="1:13">
      <c r="A2798" t="s">
        <v>1403</v>
      </c>
      <c r="B2798" t="s">
        <v>899</v>
      </c>
      <c r="C2798" t="s">
        <v>899</v>
      </c>
      <c r="D2798">
        <v>180</v>
      </c>
      <c r="E2798">
        <v>180</v>
      </c>
      <c r="F2798">
        <v>0.10531388770983641</v>
      </c>
      <c r="G2798">
        <v>5.2656943854918004E-3</v>
      </c>
      <c r="H2798">
        <v>2.6328471927459102E-2</v>
      </c>
      <c r="I2798">
        <v>0</v>
      </c>
      <c r="J2798">
        <v>3500</v>
      </c>
      <c r="K2798">
        <v>1</v>
      </c>
      <c r="L2798">
        <v>765000</v>
      </c>
      <c r="M2798" t="b">
        <v>0</v>
      </c>
    </row>
    <row r="2799" spans="1:13">
      <c r="A2799" t="s">
        <v>1403</v>
      </c>
      <c r="B2799" t="s">
        <v>899</v>
      </c>
      <c r="C2799" t="s">
        <v>899</v>
      </c>
      <c r="D2799">
        <v>180</v>
      </c>
      <c r="E2799">
        <v>180</v>
      </c>
      <c r="F2799">
        <v>0.1082949136559785</v>
      </c>
      <c r="G2799">
        <v>5.4147456827989002E-3</v>
      </c>
      <c r="H2799">
        <v>2.7073728413994601E-2</v>
      </c>
      <c r="I2799">
        <v>0</v>
      </c>
      <c r="J2799">
        <v>3500</v>
      </c>
      <c r="K2799">
        <v>1</v>
      </c>
      <c r="L2799">
        <v>765000</v>
      </c>
      <c r="M2799" t="b">
        <v>0</v>
      </c>
    </row>
    <row r="2800" spans="1:13">
      <c r="A2800" t="s">
        <v>1403</v>
      </c>
      <c r="B2800" t="s">
        <v>899</v>
      </c>
      <c r="C2800" t="s">
        <v>899</v>
      </c>
      <c r="D2800">
        <v>180</v>
      </c>
      <c r="E2800">
        <v>180</v>
      </c>
      <c r="F2800">
        <v>0.1023135413762131</v>
      </c>
      <c r="G2800">
        <v>5.1156770688106003E-3</v>
      </c>
      <c r="H2800">
        <v>2.5578385344053201E-2</v>
      </c>
      <c r="I2800">
        <v>0</v>
      </c>
      <c r="J2800">
        <v>3500</v>
      </c>
      <c r="K2800">
        <v>1</v>
      </c>
      <c r="L2800">
        <v>765000</v>
      </c>
      <c r="M2800" t="b">
        <v>0</v>
      </c>
    </row>
    <row r="2801" spans="1:13">
      <c r="A2801" t="s">
        <v>1403</v>
      </c>
      <c r="B2801" t="s">
        <v>899</v>
      </c>
      <c r="C2801" t="s">
        <v>899</v>
      </c>
      <c r="D2801">
        <v>180</v>
      </c>
      <c r="E2801">
        <v>180</v>
      </c>
      <c r="F2801">
        <v>7.9096924705892399E-2</v>
      </c>
      <c r="G2801">
        <v>3.9548462352946004E-3</v>
      </c>
      <c r="H2801">
        <v>1.97742311764731E-2</v>
      </c>
      <c r="I2801">
        <v>0</v>
      </c>
      <c r="J2801">
        <v>3500</v>
      </c>
      <c r="K2801">
        <v>1</v>
      </c>
      <c r="L2801">
        <v>765000</v>
      </c>
      <c r="M2801" t="b">
        <v>0</v>
      </c>
    </row>
    <row r="2802" spans="1:13">
      <c r="A2802" t="s">
        <v>1403</v>
      </c>
      <c r="B2802" t="s">
        <v>899</v>
      </c>
      <c r="C2802" t="s">
        <v>899</v>
      </c>
      <c r="D2802">
        <v>180</v>
      </c>
      <c r="E2802">
        <v>180</v>
      </c>
      <c r="F2802">
        <v>8.5473801288467405E-2</v>
      </c>
      <c r="G2802">
        <v>4.2736900644233002E-3</v>
      </c>
      <c r="H2802">
        <v>2.1368450322116799E-2</v>
      </c>
      <c r="I2802">
        <v>0</v>
      </c>
      <c r="J2802">
        <v>3500</v>
      </c>
      <c r="K2802">
        <v>1</v>
      </c>
      <c r="L2802">
        <v>765000</v>
      </c>
      <c r="M2802" t="b">
        <v>0</v>
      </c>
    </row>
    <row r="2803" spans="1:13">
      <c r="A2803" t="s">
        <v>1311</v>
      </c>
      <c r="B2803" t="s">
        <v>781</v>
      </c>
      <c r="C2803" t="s">
        <v>781</v>
      </c>
      <c r="D2803">
        <v>62</v>
      </c>
      <c r="E2803">
        <v>62</v>
      </c>
      <c r="F2803">
        <v>0.3259345257987098</v>
      </c>
      <c r="G2803">
        <v>1.62967262899354E-2</v>
      </c>
      <c r="H2803">
        <v>8.1483631449677393E-2</v>
      </c>
      <c r="I2803">
        <v>0</v>
      </c>
      <c r="J2803">
        <v>150</v>
      </c>
      <c r="K2803">
        <v>1</v>
      </c>
      <c r="L2803">
        <v>154000</v>
      </c>
      <c r="M2803" t="b">
        <v>0</v>
      </c>
    </row>
    <row r="2804" spans="1:13">
      <c r="A2804" t="s">
        <v>1311</v>
      </c>
      <c r="B2804" t="s">
        <v>781</v>
      </c>
      <c r="C2804" t="s">
        <v>781</v>
      </c>
      <c r="D2804">
        <v>62</v>
      </c>
      <c r="E2804">
        <v>62</v>
      </c>
      <c r="F2804">
        <v>8.9468226842058796E-2</v>
      </c>
      <c r="G2804">
        <v>4.4734113421028999E-3</v>
      </c>
      <c r="H2804">
        <v>2.2367056710514699E-2</v>
      </c>
      <c r="I2804">
        <v>0</v>
      </c>
      <c r="J2804">
        <v>800</v>
      </c>
      <c r="K2804">
        <v>1</v>
      </c>
      <c r="L2804">
        <v>345000</v>
      </c>
      <c r="M2804" t="b">
        <v>0</v>
      </c>
    </row>
    <row r="2805" spans="1:13">
      <c r="A2805" t="s">
        <v>1311</v>
      </c>
      <c r="B2805" t="s">
        <v>781</v>
      </c>
      <c r="C2805" t="s">
        <v>781</v>
      </c>
      <c r="D2805">
        <v>62</v>
      </c>
      <c r="E2805">
        <v>62</v>
      </c>
      <c r="F2805">
        <v>8.8570116263250204E-2</v>
      </c>
      <c r="G2805">
        <v>4.4285058131625001E-3</v>
      </c>
      <c r="H2805">
        <v>2.2142529065812499E-2</v>
      </c>
      <c r="I2805">
        <v>0</v>
      </c>
      <c r="J2805">
        <v>800</v>
      </c>
      <c r="K2805">
        <v>1</v>
      </c>
      <c r="L2805">
        <v>345000</v>
      </c>
      <c r="M2805" t="b">
        <v>0</v>
      </c>
    </row>
    <row r="2806" spans="1:13">
      <c r="A2806" t="s">
        <v>1311</v>
      </c>
      <c r="B2806" t="s">
        <v>781</v>
      </c>
      <c r="C2806" t="s">
        <v>781</v>
      </c>
      <c r="D2806">
        <v>62</v>
      </c>
      <c r="E2806">
        <v>62</v>
      </c>
      <c r="F2806">
        <v>0.2057973087218124</v>
      </c>
      <c r="G2806">
        <v>1.02898654360906E-2</v>
      </c>
      <c r="H2806">
        <v>5.14493271804531E-2</v>
      </c>
      <c r="I2806">
        <v>0</v>
      </c>
      <c r="J2806">
        <v>800</v>
      </c>
      <c r="K2806">
        <v>1</v>
      </c>
      <c r="L2806">
        <v>345000</v>
      </c>
      <c r="M2806" t="b">
        <v>0</v>
      </c>
    </row>
    <row r="2807" spans="1:13">
      <c r="A2807" t="s">
        <v>1311</v>
      </c>
      <c r="B2807" t="s">
        <v>781</v>
      </c>
      <c r="C2807" t="s">
        <v>781</v>
      </c>
      <c r="D2807">
        <v>62</v>
      </c>
      <c r="E2807">
        <v>62</v>
      </c>
      <c r="F2807">
        <v>0.1978708110903431</v>
      </c>
      <c r="G2807">
        <v>9.8935405545170999E-3</v>
      </c>
      <c r="H2807">
        <v>4.9467702772585699E-2</v>
      </c>
      <c r="I2807">
        <v>0</v>
      </c>
      <c r="J2807">
        <v>800</v>
      </c>
      <c r="K2807">
        <v>1</v>
      </c>
      <c r="L2807">
        <v>345000</v>
      </c>
      <c r="M2807" t="b">
        <v>0</v>
      </c>
    </row>
    <row r="2808" spans="1:13">
      <c r="A2808" t="s">
        <v>1311</v>
      </c>
      <c r="B2808" t="s">
        <v>781</v>
      </c>
      <c r="C2808" t="s">
        <v>781</v>
      </c>
      <c r="D2808">
        <v>62</v>
      </c>
      <c r="E2808">
        <v>62</v>
      </c>
      <c r="F2808">
        <v>0.10463751047267331</v>
      </c>
      <c r="G2808">
        <v>5.2318755236335996E-3</v>
      </c>
      <c r="H2808">
        <v>2.6159377618168299E-2</v>
      </c>
      <c r="I2808">
        <v>0</v>
      </c>
      <c r="J2808">
        <v>800</v>
      </c>
      <c r="K2808">
        <v>1</v>
      </c>
      <c r="L2808">
        <v>345000</v>
      </c>
      <c r="M2808" t="b">
        <v>0</v>
      </c>
    </row>
    <row r="2809" spans="1:13">
      <c r="A2809" t="s">
        <v>1311</v>
      </c>
      <c r="B2809" t="s">
        <v>781</v>
      </c>
      <c r="C2809" t="s">
        <v>781</v>
      </c>
      <c r="D2809">
        <v>62</v>
      </c>
      <c r="E2809">
        <v>62</v>
      </c>
      <c r="F2809">
        <v>0.1221546224857204</v>
      </c>
      <c r="G2809">
        <v>6.1077311242859998E-3</v>
      </c>
      <c r="H2809">
        <v>3.05386556214301E-2</v>
      </c>
      <c r="I2809">
        <v>0</v>
      </c>
      <c r="J2809">
        <v>800</v>
      </c>
      <c r="K2809">
        <v>1</v>
      </c>
      <c r="L2809">
        <v>345000</v>
      </c>
      <c r="M2809" t="b">
        <v>0</v>
      </c>
    </row>
    <row r="2810" spans="1:13">
      <c r="A2810" t="s">
        <v>1311</v>
      </c>
      <c r="B2810" t="s">
        <v>781</v>
      </c>
      <c r="C2810" t="s">
        <v>781</v>
      </c>
      <c r="D2810">
        <v>62</v>
      </c>
      <c r="E2810">
        <v>62</v>
      </c>
      <c r="F2810">
        <v>3.2075804269549299E-2</v>
      </c>
      <c r="G2810">
        <v>1.6037902134773999E-3</v>
      </c>
      <c r="H2810">
        <v>8.0189510673873005E-3</v>
      </c>
      <c r="I2810">
        <v>0</v>
      </c>
      <c r="J2810">
        <v>800</v>
      </c>
      <c r="K2810">
        <v>1</v>
      </c>
      <c r="L2810">
        <v>345000</v>
      </c>
      <c r="M2810" t="b">
        <v>0</v>
      </c>
    </row>
    <row r="2811" spans="1:13">
      <c r="A2811" t="s">
        <v>1545</v>
      </c>
      <c r="B2811" t="s">
        <v>970</v>
      </c>
      <c r="C2811" t="s">
        <v>970</v>
      </c>
      <c r="D2811">
        <v>251</v>
      </c>
      <c r="E2811">
        <v>251</v>
      </c>
      <c r="F2811">
        <v>0.55150922263310431</v>
      </c>
      <c r="G2811">
        <v>2.75754611316552E-2</v>
      </c>
      <c r="H2811">
        <v>0.13787730565827599</v>
      </c>
      <c r="I2811">
        <v>0</v>
      </c>
      <c r="J2811">
        <v>150</v>
      </c>
      <c r="K2811">
        <v>1</v>
      </c>
      <c r="L2811">
        <v>154000</v>
      </c>
      <c r="M2811" t="b">
        <v>0</v>
      </c>
    </row>
    <row r="2812" spans="1:13">
      <c r="A2812" t="s">
        <v>1607</v>
      </c>
      <c r="B2812" t="s">
        <v>719</v>
      </c>
      <c r="C2812" t="s">
        <v>719</v>
      </c>
      <c r="D2812">
        <v>0</v>
      </c>
      <c r="E2812">
        <v>0</v>
      </c>
      <c r="F2812">
        <v>0.17973952819755881</v>
      </c>
      <c r="G2812">
        <v>8.9869764098778997E-3</v>
      </c>
      <c r="H2812">
        <v>4.4934882049389703E-2</v>
      </c>
      <c r="I2812">
        <v>0</v>
      </c>
      <c r="J2812">
        <v>800</v>
      </c>
      <c r="K2812">
        <v>1</v>
      </c>
      <c r="L2812">
        <v>345000</v>
      </c>
      <c r="M2812" t="b">
        <v>0</v>
      </c>
    </row>
    <row r="2813" spans="1:13">
      <c r="A2813" t="s">
        <v>1607</v>
      </c>
      <c r="B2813" t="s">
        <v>719</v>
      </c>
      <c r="C2813" t="s">
        <v>719</v>
      </c>
      <c r="D2813">
        <v>0</v>
      </c>
      <c r="E2813">
        <v>0</v>
      </c>
      <c r="F2813">
        <v>0.18996169646822941</v>
      </c>
      <c r="G2813">
        <v>9.4980848234114002E-3</v>
      </c>
      <c r="H2813">
        <v>4.7490424117057298E-2</v>
      </c>
      <c r="I2813">
        <v>0</v>
      </c>
      <c r="J2813">
        <v>800</v>
      </c>
      <c r="K2813">
        <v>1</v>
      </c>
      <c r="L2813">
        <v>345000</v>
      </c>
      <c r="M2813" t="b">
        <v>0</v>
      </c>
    </row>
    <row r="2814" spans="1:13">
      <c r="A2814" t="s">
        <v>1982</v>
      </c>
      <c r="B2814" t="s">
        <v>881</v>
      </c>
      <c r="C2814" t="s">
        <v>881</v>
      </c>
      <c r="D2814">
        <v>162</v>
      </c>
      <c r="E2814">
        <v>162</v>
      </c>
      <c r="F2814">
        <v>1.6433076161249049</v>
      </c>
      <c r="G2814">
        <v>8.2165380806245206E-2</v>
      </c>
      <c r="H2814">
        <v>0.41082690403122618</v>
      </c>
      <c r="I2814">
        <v>0</v>
      </c>
      <c r="J2814">
        <v>150</v>
      </c>
      <c r="K2814">
        <v>1</v>
      </c>
      <c r="L2814">
        <v>154000</v>
      </c>
      <c r="M2814" t="b">
        <v>0</v>
      </c>
    </row>
    <row r="2815" spans="1:13">
      <c r="A2815" t="s">
        <v>1260</v>
      </c>
      <c r="B2815" t="s">
        <v>772</v>
      </c>
      <c r="C2815" t="s">
        <v>772</v>
      </c>
      <c r="D2815">
        <v>53</v>
      </c>
      <c r="E2815">
        <v>53</v>
      </c>
      <c r="F2815">
        <v>9.2844268091124699E-2</v>
      </c>
      <c r="G2815">
        <v>4.6422134045562002E-3</v>
      </c>
      <c r="H2815">
        <v>2.3211067022781098E-2</v>
      </c>
      <c r="I2815">
        <v>0</v>
      </c>
      <c r="J2815">
        <v>800</v>
      </c>
      <c r="K2815">
        <v>1</v>
      </c>
      <c r="L2815">
        <v>345000</v>
      </c>
      <c r="M2815" t="b">
        <v>0</v>
      </c>
    </row>
    <row r="2816" spans="1:13">
      <c r="A2816" t="s">
        <v>1564</v>
      </c>
      <c r="B2816" t="s">
        <v>758</v>
      </c>
      <c r="C2816" t="s">
        <v>758</v>
      </c>
      <c r="D2816">
        <v>39</v>
      </c>
      <c r="E2816">
        <v>39</v>
      </c>
      <c r="F2816">
        <v>4.5077175940220098</v>
      </c>
      <c r="G2816">
        <v>0.22538587970110049</v>
      </c>
      <c r="H2816">
        <v>1.126929398505502</v>
      </c>
      <c r="I2816">
        <v>0</v>
      </c>
      <c r="J2816">
        <v>150</v>
      </c>
      <c r="K2816">
        <v>1</v>
      </c>
      <c r="L2816">
        <v>154000</v>
      </c>
      <c r="M2816" t="b">
        <v>0</v>
      </c>
    </row>
    <row r="2817" spans="1:13">
      <c r="A2817" t="s">
        <v>1564</v>
      </c>
      <c r="B2817" t="s">
        <v>758</v>
      </c>
      <c r="C2817" t="s">
        <v>758</v>
      </c>
      <c r="D2817">
        <v>39</v>
      </c>
      <c r="E2817">
        <v>39</v>
      </c>
      <c r="F2817">
        <v>7.019184601831185</v>
      </c>
      <c r="G2817">
        <v>0.35095923009155922</v>
      </c>
      <c r="H2817">
        <v>1.754796150457796</v>
      </c>
      <c r="I2817">
        <v>0</v>
      </c>
      <c r="J2817">
        <v>150</v>
      </c>
      <c r="K2817">
        <v>1</v>
      </c>
      <c r="L2817">
        <v>154000</v>
      </c>
      <c r="M2817" t="b">
        <v>0</v>
      </c>
    </row>
    <row r="2818" spans="1:13">
      <c r="A2818" t="s">
        <v>1505</v>
      </c>
      <c r="B2818" t="s">
        <v>1011</v>
      </c>
      <c r="C2818" t="s">
        <v>1011</v>
      </c>
      <c r="D2818">
        <v>292</v>
      </c>
      <c r="E2818">
        <v>292</v>
      </c>
      <c r="F2818">
        <v>1.8294410522993101</v>
      </c>
      <c r="G2818">
        <v>9.1472052614965493E-2</v>
      </c>
      <c r="H2818">
        <v>0.45736026307482752</v>
      </c>
      <c r="I2818">
        <v>0</v>
      </c>
      <c r="J2818">
        <v>150</v>
      </c>
      <c r="K2818">
        <v>1</v>
      </c>
      <c r="L2818">
        <v>154000</v>
      </c>
      <c r="M2818" t="b">
        <v>0</v>
      </c>
    </row>
    <row r="2819" spans="1:13">
      <c r="A2819" t="s">
        <v>1359</v>
      </c>
      <c r="B2819" t="s">
        <v>953</v>
      </c>
      <c r="C2819" t="s">
        <v>953</v>
      </c>
      <c r="D2819">
        <v>234</v>
      </c>
      <c r="E2819">
        <v>234</v>
      </c>
      <c r="F2819">
        <v>3.3153458993052909</v>
      </c>
      <c r="G2819">
        <v>0.16576729496526449</v>
      </c>
      <c r="H2819">
        <v>0.82883647482632272</v>
      </c>
      <c r="I2819">
        <v>0</v>
      </c>
      <c r="J2819">
        <v>800</v>
      </c>
      <c r="K2819">
        <v>1</v>
      </c>
      <c r="L2819">
        <v>345000</v>
      </c>
      <c r="M2819" t="b">
        <v>0</v>
      </c>
    </row>
    <row r="2820" spans="1:13">
      <c r="A2820" t="s">
        <v>1983</v>
      </c>
      <c r="B2820" t="s">
        <v>823</v>
      </c>
      <c r="C2820" t="s">
        <v>823</v>
      </c>
      <c r="D2820">
        <v>104</v>
      </c>
      <c r="E2820">
        <v>104</v>
      </c>
      <c r="F2820">
        <v>1.944663603407369</v>
      </c>
      <c r="G2820">
        <v>9.7233180170368402E-2</v>
      </c>
      <c r="H2820">
        <v>0.4861659008518423</v>
      </c>
      <c r="I2820">
        <v>0</v>
      </c>
      <c r="J2820">
        <v>800</v>
      </c>
      <c r="K2820">
        <v>1</v>
      </c>
      <c r="L2820">
        <v>345000</v>
      </c>
      <c r="M2820" t="b">
        <v>0</v>
      </c>
    </row>
    <row r="2821" spans="1:13">
      <c r="A2821" t="s">
        <v>1339</v>
      </c>
      <c r="B2821" t="s">
        <v>1035</v>
      </c>
      <c r="C2821" t="s">
        <v>1035</v>
      </c>
      <c r="D2821">
        <v>316</v>
      </c>
      <c r="E2821">
        <v>316</v>
      </c>
      <c r="F2821">
        <v>2.0472909241497739</v>
      </c>
      <c r="G2821">
        <v>0.10236454620748869</v>
      </c>
      <c r="H2821">
        <v>0.51182273103744347</v>
      </c>
      <c r="I2821">
        <v>0</v>
      </c>
      <c r="J2821">
        <v>150</v>
      </c>
      <c r="K2821">
        <v>1</v>
      </c>
      <c r="L2821">
        <v>154000</v>
      </c>
      <c r="M2821" t="b">
        <v>0</v>
      </c>
    </row>
    <row r="2822" spans="1:13">
      <c r="A2822" t="s">
        <v>1339</v>
      </c>
      <c r="B2822" t="s">
        <v>1035</v>
      </c>
      <c r="C2822" t="s">
        <v>1035</v>
      </c>
      <c r="D2822">
        <v>316</v>
      </c>
      <c r="E2822">
        <v>316</v>
      </c>
      <c r="F2822">
        <v>3.8163177039853182</v>
      </c>
      <c r="G2822">
        <v>0.1908158851992659</v>
      </c>
      <c r="H2822">
        <v>0.95407942599632956</v>
      </c>
      <c r="I2822">
        <v>0</v>
      </c>
      <c r="J2822">
        <v>150</v>
      </c>
      <c r="K2822">
        <v>1</v>
      </c>
      <c r="L2822">
        <v>154000</v>
      </c>
      <c r="M2822" t="b">
        <v>0</v>
      </c>
    </row>
    <row r="2823" spans="1:13">
      <c r="A2823" t="s">
        <v>1352</v>
      </c>
      <c r="B2823" t="s">
        <v>723</v>
      </c>
      <c r="C2823" t="s">
        <v>723</v>
      </c>
      <c r="D2823">
        <v>4</v>
      </c>
      <c r="E2823">
        <v>4</v>
      </c>
      <c r="F2823">
        <v>0.81113471070850762</v>
      </c>
      <c r="G2823">
        <v>4.0556735535425298E-2</v>
      </c>
      <c r="H2823">
        <v>0.20278367767712691</v>
      </c>
      <c r="I2823">
        <v>0</v>
      </c>
      <c r="J2823">
        <v>150</v>
      </c>
      <c r="K2823">
        <v>1</v>
      </c>
      <c r="L2823">
        <v>154000</v>
      </c>
      <c r="M2823" t="b">
        <v>0</v>
      </c>
    </row>
    <row r="2824" spans="1:13">
      <c r="A2824" t="s">
        <v>1983</v>
      </c>
      <c r="B2824" t="s">
        <v>823</v>
      </c>
      <c r="C2824" t="s">
        <v>823</v>
      </c>
      <c r="D2824">
        <v>104</v>
      </c>
      <c r="E2824">
        <v>104</v>
      </c>
      <c r="F2824">
        <v>1.315559247700324</v>
      </c>
      <c r="G2824">
        <v>6.5777962385016195E-2</v>
      </c>
      <c r="H2824">
        <v>0.32888981192508088</v>
      </c>
      <c r="I2824">
        <v>0</v>
      </c>
      <c r="J2824">
        <v>150</v>
      </c>
      <c r="K2824">
        <v>1</v>
      </c>
      <c r="L2824">
        <v>154000</v>
      </c>
      <c r="M2824" t="b">
        <v>0</v>
      </c>
    </row>
    <row r="2825" spans="1:13">
      <c r="A2825" t="s">
        <v>1522</v>
      </c>
      <c r="B2825" t="s">
        <v>726</v>
      </c>
      <c r="C2825" t="s">
        <v>726</v>
      </c>
      <c r="D2825">
        <v>7</v>
      </c>
      <c r="E2825">
        <v>7</v>
      </c>
      <c r="F2825">
        <v>1.1371511127162779</v>
      </c>
      <c r="G2825">
        <v>5.6857555635813899E-2</v>
      </c>
      <c r="H2825">
        <v>0.28428777817906958</v>
      </c>
      <c r="I2825">
        <v>0</v>
      </c>
      <c r="J2825">
        <v>800</v>
      </c>
      <c r="K2825">
        <v>1</v>
      </c>
      <c r="L2825">
        <v>345000</v>
      </c>
      <c r="M2825" t="b">
        <v>0</v>
      </c>
    </row>
    <row r="2826" spans="1:13">
      <c r="A2826" t="s">
        <v>1340</v>
      </c>
      <c r="B2826" t="s">
        <v>897</v>
      </c>
      <c r="C2826" t="s">
        <v>897</v>
      </c>
      <c r="D2826">
        <v>178</v>
      </c>
      <c r="E2826">
        <v>178</v>
      </c>
      <c r="F2826">
        <v>1.1713759012022289</v>
      </c>
      <c r="G2826">
        <v>5.8568795060111402E-2</v>
      </c>
      <c r="H2826">
        <v>0.29284397530055728</v>
      </c>
      <c r="I2826">
        <v>0</v>
      </c>
      <c r="J2826">
        <v>800</v>
      </c>
      <c r="K2826">
        <v>1</v>
      </c>
      <c r="L2826">
        <v>345000</v>
      </c>
      <c r="M2826" t="b">
        <v>0</v>
      </c>
    </row>
    <row r="2827" spans="1:13">
      <c r="A2827" t="s">
        <v>1984</v>
      </c>
      <c r="B2827" t="s">
        <v>1006</v>
      </c>
      <c r="C2827" t="s">
        <v>1006</v>
      </c>
      <c r="D2827">
        <v>287</v>
      </c>
      <c r="E2827">
        <v>287</v>
      </c>
      <c r="F2827">
        <v>1.7501245700153989</v>
      </c>
      <c r="G2827">
        <v>8.7506228500769903E-2</v>
      </c>
      <c r="H2827">
        <v>0.43753114250384972</v>
      </c>
      <c r="I2827">
        <v>0</v>
      </c>
      <c r="J2827">
        <v>150</v>
      </c>
      <c r="K2827">
        <v>1</v>
      </c>
      <c r="L2827">
        <v>154000</v>
      </c>
      <c r="M2827" t="b">
        <v>0</v>
      </c>
    </row>
    <row r="2828" spans="1:13">
      <c r="A2828" t="s">
        <v>1399</v>
      </c>
      <c r="B2828" t="s">
        <v>879</v>
      </c>
      <c r="C2828" t="s">
        <v>879</v>
      </c>
      <c r="D2828">
        <v>160</v>
      </c>
      <c r="E2828">
        <v>160</v>
      </c>
      <c r="F2828">
        <v>5.3326520832593518</v>
      </c>
      <c r="G2828">
        <v>0.26663260416296758</v>
      </c>
      <c r="H2828">
        <v>1.333163020814838</v>
      </c>
      <c r="I2828">
        <v>0</v>
      </c>
      <c r="J2828">
        <v>800</v>
      </c>
      <c r="K2828">
        <v>1</v>
      </c>
      <c r="L2828">
        <v>345000</v>
      </c>
      <c r="M2828" t="b">
        <v>0</v>
      </c>
    </row>
    <row r="2829" spans="1:13">
      <c r="A2829" t="s">
        <v>1985</v>
      </c>
      <c r="B2829" t="s">
        <v>879</v>
      </c>
      <c r="C2829" t="s">
        <v>1043</v>
      </c>
      <c r="D2829">
        <v>160</v>
      </c>
      <c r="E2829">
        <v>324</v>
      </c>
      <c r="F2829">
        <v>4.223621349622297</v>
      </c>
      <c r="G2829">
        <v>0.21118106748111479</v>
      </c>
      <c r="H2829">
        <v>1.055905337405574</v>
      </c>
      <c r="I2829">
        <v>0</v>
      </c>
      <c r="J2829">
        <v>800</v>
      </c>
      <c r="K2829">
        <v>1</v>
      </c>
      <c r="L2829">
        <v>345000</v>
      </c>
      <c r="M2829" t="b">
        <v>0</v>
      </c>
    </row>
    <row r="2830" spans="1:13">
      <c r="A2830" t="s">
        <v>1399</v>
      </c>
      <c r="B2830" t="s">
        <v>879</v>
      </c>
      <c r="C2830" t="s">
        <v>879</v>
      </c>
      <c r="D2830">
        <v>160</v>
      </c>
      <c r="E2830">
        <v>160</v>
      </c>
      <c r="F2830">
        <v>6.420453792351009</v>
      </c>
      <c r="G2830">
        <v>0.32102268961755048</v>
      </c>
      <c r="H2830">
        <v>1.605113448087752</v>
      </c>
      <c r="I2830">
        <v>0</v>
      </c>
      <c r="J2830">
        <v>150</v>
      </c>
      <c r="K2830">
        <v>1</v>
      </c>
      <c r="L2830">
        <v>154000</v>
      </c>
      <c r="M2830" t="b">
        <v>0</v>
      </c>
    </row>
    <row r="2831" spans="1:13">
      <c r="A2831" t="s">
        <v>1598</v>
      </c>
      <c r="B2831" t="s">
        <v>863</v>
      </c>
      <c r="C2831" t="s">
        <v>863</v>
      </c>
      <c r="D2831">
        <v>144</v>
      </c>
      <c r="E2831">
        <v>144</v>
      </c>
      <c r="F2831">
        <v>0.82860871556637827</v>
      </c>
      <c r="G2831">
        <v>4.1430435778318897E-2</v>
      </c>
      <c r="H2831">
        <v>0.20715217889159451</v>
      </c>
      <c r="I2831">
        <v>0</v>
      </c>
      <c r="J2831">
        <v>150</v>
      </c>
      <c r="K2831">
        <v>1</v>
      </c>
      <c r="L2831">
        <v>154000</v>
      </c>
      <c r="M2831" t="b">
        <v>0</v>
      </c>
    </row>
    <row r="2832" spans="1:13">
      <c r="A2832" t="s">
        <v>1260</v>
      </c>
      <c r="B2832" t="s">
        <v>772</v>
      </c>
      <c r="C2832" t="s">
        <v>772</v>
      </c>
      <c r="D2832">
        <v>53</v>
      </c>
      <c r="E2832">
        <v>53</v>
      </c>
      <c r="F2832">
        <v>0.53393241703316108</v>
      </c>
      <c r="G2832">
        <v>2.6696620851657998E-2</v>
      </c>
      <c r="H2832">
        <v>0.13348310425829021</v>
      </c>
      <c r="I2832">
        <v>0</v>
      </c>
      <c r="J2832">
        <v>150</v>
      </c>
      <c r="K2832">
        <v>1</v>
      </c>
      <c r="L2832">
        <v>154000</v>
      </c>
      <c r="M2832" t="b">
        <v>0</v>
      </c>
    </row>
    <row r="2833" spans="1:13">
      <c r="A2833" t="s">
        <v>1260</v>
      </c>
      <c r="B2833" t="s">
        <v>772</v>
      </c>
      <c r="C2833" t="s">
        <v>772</v>
      </c>
      <c r="D2833">
        <v>53</v>
      </c>
      <c r="E2833">
        <v>53</v>
      </c>
      <c r="F2833">
        <v>1.680032321783697</v>
      </c>
      <c r="G2833">
        <v>8.40016160891848E-2</v>
      </c>
      <c r="H2833">
        <v>0.4200080804459243</v>
      </c>
      <c r="I2833">
        <v>0</v>
      </c>
      <c r="J2833">
        <v>150</v>
      </c>
      <c r="K2833">
        <v>1</v>
      </c>
      <c r="L2833">
        <v>154000</v>
      </c>
      <c r="M2833" t="b">
        <v>0</v>
      </c>
    </row>
    <row r="2834" spans="1:13">
      <c r="A2834" t="s">
        <v>1598</v>
      </c>
      <c r="B2834" t="s">
        <v>863</v>
      </c>
      <c r="C2834" t="s">
        <v>863</v>
      </c>
      <c r="D2834">
        <v>144</v>
      </c>
      <c r="E2834">
        <v>144</v>
      </c>
      <c r="F2834">
        <v>1.1061663018923771</v>
      </c>
      <c r="G2834">
        <v>5.5308315094618803E-2</v>
      </c>
      <c r="H2834">
        <v>0.2765415754730941</v>
      </c>
      <c r="I2834">
        <v>0</v>
      </c>
      <c r="J2834">
        <v>150</v>
      </c>
      <c r="K2834">
        <v>1</v>
      </c>
      <c r="L2834">
        <v>154000</v>
      </c>
      <c r="M2834" t="b">
        <v>0</v>
      </c>
    </row>
    <row r="2835" spans="1:13">
      <c r="A2835" t="s">
        <v>1331</v>
      </c>
      <c r="B2835" t="s">
        <v>847</v>
      </c>
      <c r="C2835" t="s">
        <v>847</v>
      </c>
      <c r="D2835">
        <v>128</v>
      </c>
      <c r="E2835">
        <v>128</v>
      </c>
      <c r="F2835">
        <v>1.02405996049927</v>
      </c>
      <c r="G2835">
        <v>5.1202998024963399E-2</v>
      </c>
      <c r="H2835">
        <v>0.25601499012481738</v>
      </c>
      <c r="I2835">
        <v>0</v>
      </c>
      <c r="J2835">
        <v>150</v>
      </c>
      <c r="K2835">
        <v>1</v>
      </c>
      <c r="L2835">
        <v>154000</v>
      </c>
      <c r="M2835" t="b">
        <v>0</v>
      </c>
    </row>
    <row r="2836" spans="1:13">
      <c r="A2836" t="s">
        <v>1625</v>
      </c>
      <c r="B2836" t="s">
        <v>1017</v>
      </c>
      <c r="C2836" t="s">
        <v>1017</v>
      </c>
      <c r="D2836">
        <v>298</v>
      </c>
      <c r="E2836">
        <v>298</v>
      </c>
      <c r="F2836">
        <v>2.1908177296103011</v>
      </c>
      <c r="G2836">
        <v>0.10954088648051501</v>
      </c>
      <c r="H2836">
        <v>0.54770443240257527</v>
      </c>
      <c r="I2836">
        <v>0</v>
      </c>
      <c r="J2836">
        <v>150</v>
      </c>
      <c r="K2836">
        <v>1</v>
      </c>
      <c r="L2836">
        <v>154000</v>
      </c>
      <c r="M2836" t="b">
        <v>0</v>
      </c>
    </row>
    <row r="2837" spans="1:13">
      <c r="A2837" t="s">
        <v>1802</v>
      </c>
      <c r="B2837" t="s">
        <v>1097</v>
      </c>
      <c r="C2837" t="s">
        <v>1097</v>
      </c>
      <c r="D2837">
        <v>378</v>
      </c>
      <c r="E2837">
        <v>378</v>
      </c>
      <c r="F2837">
        <v>1.6574961801172661</v>
      </c>
      <c r="G2837">
        <v>8.2874809005863304E-2</v>
      </c>
      <c r="H2837">
        <v>0.41437404502931641</v>
      </c>
      <c r="I2837">
        <v>0</v>
      </c>
      <c r="J2837">
        <v>150</v>
      </c>
      <c r="K2837">
        <v>1</v>
      </c>
      <c r="L2837">
        <v>154000</v>
      </c>
      <c r="M2837" t="b">
        <v>0</v>
      </c>
    </row>
    <row r="2838" spans="1:13">
      <c r="A2838" t="s">
        <v>1805</v>
      </c>
      <c r="B2838" t="s">
        <v>989</v>
      </c>
      <c r="C2838" t="s">
        <v>989</v>
      </c>
      <c r="D2838">
        <v>270</v>
      </c>
      <c r="E2838">
        <v>270</v>
      </c>
      <c r="F2838">
        <v>2.0424283620233359</v>
      </c>
      <c r="G2838">
        <v>0.1021214181011668</v>
      </c>
      <c r="H2838">
        <v>0.51060709050583408</v>
      </c>
      <c r="I2838">
        <v>0</v>
      </c>
      <c r="J2838">
        <v>150</v>
      </c>
      <c r="K2838">
        <v>1</v>
      </c>
      <c r="L2838">
        <v>154000</v>
      </c>
      <c r="M2838" t="b">
        <v>0</v>
      </c>
    </row>
    <row r="2839" spans="1:13">
      <c r="A2839" t="s">
        <v>1867</v>
      </c>
      <c r="B2839" t="s">
        <v>770</v>
      </c>
      <c r="C2839" t="s">
        <v>770</v>
      </c>
      <c r="D2839">
        <v>51</v>
      </c>
      <c r="E2839">
        <v>51</v>
      </c>
      <c r="F2839">
        <v>1.5577461753237429</v>
      </c>
      <c r="G2839">
        <v>7.7887308766187102E-2</v>
      </c>
      <c r="H2839">
        <v>0.38943654383093568</v>
      </c>
      <c r="I2839">
        <v>0</v>
      </c>
      <c r="J2839">
        <v>150</v>
      </c>
      <c r="K2839">
        <v>1</v>
      </c>
      <c r="L2839">
        <v>154000</v>
      </c>
      <c r="M2839" t="b">
        <v>0</v>
      </c>
    </row>
    <row r="2840" spans="1:13">
      <c r="A2840" t="s">
        <v>1267</v>
      </c>
      <c r="B2840" t="s">
        <v>729</v>
      </c>
      <c r="C2840" t="s">
        <v>729</v>
      </c>
      <c r="D2840">
        <v>10</v>
      </c>
      <c r="E2840">
        <v>10</v>
      </c>
      <c r="F2840">
        <v>0.73888407483498153</v>
      </c>
      <c r="G2840">
        <v>3.6944203741748997E-2</v>
      </c>
      <c r="H2840">
        <v>0.1847210187087453</v>
      </c>
      <c r="I2840">
        <v>0</v>
      </c>
      <c r="J2840">
        <v>150</v>
      </c>
      <c r="K2840">
        <v>1</v>
      </c>
      <c r="L2840">
        <v>154000</v>
      </c>
      <c r="M2840" t="b">
        <v>0</v>
      </c>
    </row>
    <row r="2841" spans="1:13">
      <c r="A2841" t="s">
        <v>1867</v>
      </c>
      <c r="B2841" t="s">
        <v>770</v>
      </c>
      <c r="C2841" t="s">
        <v>770</v>
      </c>
      <c r="D2841">
        <v>51</v>
      </c>
      <c r="E2841">
        <v>51</v>
      </c>
      <c r="F2841">
        <v>0.83937739146552992</v>
      </c>
      <c r="G2841">
        <v>4.1968869573276502E-2</v>
      </c>
      <c r="H2841">
        <v>0.2098443478663824</v>
      </c>
      <c r="I2841">
        <v>0</v>
      </c>
      <c r="J2841">
        <v>150</v>
      </c>
      <c r="K2841">
        <v>1</v>
      </c>
      <c r="L2841">
        <v>154000</v>
      </c>
      <c r="M2841" t="b">
        <v>0</v>
      </c>
    </row>
    <row r="2842" spans="1:13">
      <c r="A2842" t="s">
        <v>1508</v>
      </c>
      <c r="B2842" t="s">
        <v>848</v>
      </c>
      <c r="C2842" t="s">
        <v>848</v>
      </c>
      <c r="D2842">
        <v>129</v>
      </c>
      <c r="E2842">
        <v>129</v>
      </c>
      <c r="F2842">
        <v>0.97990606667885305</v>
      </c>
      <c r="G2842">
        <v>4.89953033339426E-2</v>
      </c>
      <c r="H2842">
        <v>0.24497651666971321</v>
      </c>
      <c r="I2842">
        <v>0</v>
      </c>
      <c r="J2842">
        <v>150</v>
      </c>
      <c r="K2842">
        <v>1</v>
      </c>
      <c r="L2842">
        <v>154000</v>
      </c>
      <c r="M2842" t="b">
        <v>0</v>
      </c>
    </row>
    <row r="2843" spans="1:13">
      <c r="A2843" t="s">
        <v>1845</v>
      </c>
      <c r="B2843" t="s">
        <v>966</v>
      </c>
      <c r="C2843" t="s">
        <v>966</v>
      </c>
      <c r="D2843">
        <v>247</v>
      </c>
      <c r="E2843">
        <v>247</v>
      </c>
      <c r="F2843">
        <v>1.397849385878158</v>
      </c>
      <c r="G2843">
        <v>6.98924692939078E-2</v>
      </c>
      <c r="H2843">
        <v>0.34946234646953939</v>
      </c>
      <c r="I2843">
        <v>0</v>
      </c>
      <c r="J2843">
        <v>150</v>
      </c>
      <c r="K2843">
        <v>1</v>
      </c>
      <c r="L2843">
        <v>154000</v>
      </c>
      <c r="M2843" t="b">
        <v>0</v>
      </c>
    </row>
    <row r="2844" spans="1:13">
      <c r="A2844" t="s">
        <v>1481</v>
      </c>
      <c r="B2844" t="s">
        <v>930</v>
      </c>
      <c r="C2844" t="s">
        <v>930</v>
      </c>
      <c r="D2844">
        <v>211</v>
      </c>
      <c r="E2844">
        <v>211</v>
      </c>
      <c r="F2844">
        <v>0.84673940332540887</v>
      </c>
      <c r="G2844">
        <v>4.2336970166270402E-2</v>
      </c>
      <c r="H2844">
        <v>0.21168485083135219</v>
      </c>
      <c r="I2844">
        <v>0</v>
      </c>
      <c r="J2844">
        <v>150</v>
      </c>
      <c r="K2844">
        <v>1</v>
      </c>
      <c r="L2844">
        <v>154000</v>
      </c>
      <c r="M2844" t="b">
        <v>0</v>
      </c>
    </row>
    <row r="2845" spans="1:13">
      <c r="A2845" t="s">
        <v>1481</v>
      </c>
      <c r="B2845" t="s">
        <v>930</v>
      </c>
      <c r="C2845" t="s">
        <v>930</v>
      </c>
      <c r="D2845">
        <v>211</v>
      </c>
      <c r="E2845">
        <v>211</v>
      </c>
      <c r="F2845">
        <v>1.4347253852647071</v>
      </c>
      <c r="G2845">
        <v>7.17362692632353E-2</v>
      </c>
      <c r="H2845">
        <v>0.35868134631617687</v>
      </c>
      <c r="I2845">
        <v>0</v>
      </c>
      <c r="J2845">
        <v>150</v>
      </c>
      <c r="K2845">
        <v>1</v>
      </c>
      <c r="L2845">
        <v>154000</v>
      </c>
      <c r="M2845" t="b">
        <v>0</v>
      </c>
    </row>
    <row r="2846" spans="1:13">
      <c r="A2846" t="s">
        <v>1986</v>
      </c>
      <c r="B2846" t="s">
        <v>1081</v>
      </c>
      <c r="C2846" t="s">
        <v>1081</v>
      </c>
      <c r="D2846">
        <v>362</v>
      </c>
      <c r="E2846">
        <v>362</v>
      </c>
      <c r="F2846">
        <v>0.68191863130323471</v>
      </c>
      <c r="G2846">
        <v>3.4095931565161698E-2</v>
      </c>
      <c r="H2846">
        <v>0.17047965782580859</v>
      </c>
      <c r="I2846">
        <v>0</v>
      </c>
      <c r="J2846">
        <v>150</v>
      </c>
      <c r="K2846">
        <v>1</v>
      </c>
      <c r="L2846">
        <v>154000</v>
      </c>
      <c r="M2846" t="b">
        <v>0</v>
      </c>
    </row>
    <row r="2847" spans="1:13">
      <c r="A2847" t="s">
        <v>1291</v>
      </c>
      <c r="B2847" t="s">
        <v>762</v>
      </c>
      <c r="C2847" t="s">
        <v>762</v>
      </c>
      <c r="D2847">
        <v>43</v>
      </c>
      <c r="E2847">
        <v>43</v>
      </c>
      <c r="F2847">
        <v>0.39770358105027948</v>
      </c>
      <c r="G2847">
        <v>1.9885179052513899E-2</v>
      </c>
      <c r="H2847">
        <v>9.9425895262569799E-2</v>
      </c>
      <c r="I2847">
        <v>0</v>
      </c>
      <c r="J2847">
        <v>150</v>
      </c>
      <c r="K2847">
        <v>1</v>
      </c>
      <c r="L2847">
        <v>154000</v>
      </c>
      <c r="M2847" t="b">
        <v>0</v>
      </c>
    </row>
    <row r="2848" spans="1:13">
      <c r="A2848" t="s">
        <v>1987</v>
      </c>
      <c r="B2848" t="s">
        <v>1126</v>
      </c>
      <c r="C2848" t="s">
        <v>1126</v>
      </c>
      <c r="D2848">
        <v>407</v>
      </c>
      <c r="E2848">
        <v>407</v>
      </c>
      <c r="F2848">
        <v>2.8564136371039139</v>
      </c>
      <c r="G2848">
        <v>0.1428206818551957</v>
      </c>
      <c r="H2848">
        <v>0.71410340927597848</v>
      </c>
      <c r="I2848">
        <v>0</v>
      </c>
      <c r="J2848">
        <v>150</v>
      </c>
      <c r="K2848">
        <v>1</v>
      </c>
      <c r="L2848">
        <v>154000</v>
      </c>
      <c r="M2848" t="b">
        <v>0</v>
      </c>
    </row>
    <row r="2849" spans="1:13">
      <c r="A2849" t="s">
        <v>1604</v>
      </c>
      <c r="B2849" t="s">
        <v>911</v>
      </c>
      <c r="C2849" t="s">
        <v>911</v>
      </c>
      <c r="D2849">
        <v>192</v>
      </c>
      <c r="E2849">
        <v>192</v>
      </c>
      <c r="F2849">
        <v>0.89851685429981354</v>
      </c>
      <c r="G2849">
        <v>4.4925842714990602E-2</v>
      </c>
      <c r="H2849">
        <v>0.2246292135749533</v>
      </c>
      <c r="I2849">
        <v>0</v>
      </c>
      <c r="J2849">
        <v>150</v>
      </c>
      <c r="K2849">
        <v>1</v>
      </c>
      <c r="L2849">
        <v>154000</v>
      </c>
      <c r="M2849" t="b">
        <v>0</v>
      </c>
    </row>
    <row r="2850" spans="1:13">
      <c r="A2850" t="s">
        <v>1271</v>
      </c>
      <c r="B2850" t="s">
        <v>811</v>
      </c>
      <c r="C2850" t="s">
        <v>811</v>
      </c>
      <c r="D2850">
        <v>92</v>
      </c>
      <c r="E2850">
        <v>92</v>
      </c>
      <c r="F2850">
        <v>0.20061181424478261</v>
      </c>
      <c r="G2850">
        <v>1.00305907122391E-2</v>
      </c>
      <c r="H2850">
        <v>5.0152953561195597E-2</v>
      </c>
      <c r="I2850">
        <v>0</v>
      </c>
      <c r="J2850">
        <v>150</v>
      </c>
      <c r="K2850">
        <v>1</v>
      </c>
      <c r="L2850">
        <v>154000</v>
      </c>
      <c r="M2850" t="b">
        <v>0</v>
      </c>
    </row>
    <row r="2851" spans="1:13">
      <c r="A2851" t="s">
        <v>1271</v>
      </c>
      <c r="B2851" t="s">
        <v>811</v>
      </c>
      <c r="C2851" t="s">
        <v>811</v>
      </c>
      <c r="D2851">
        <v>92</v>
      </c>
      <c r="E2851">
        <v>92</v>
      </c>
      <c r="F2851">
        <v>0.40339122341766048</v>
      </c>
      <c r="G2851">
        <v>2.0169561170883001E-2</v>
      </c>
      <c r="H2851">
        <v>0.10084780585441511</v>
      </c>
      <c r="I2851">
        <v>0</v>
      </c>
      <c r="J2851">
        <v>150</v>
      </c>
      <c r="K2851">
        <v>1</v>
      </c>
      <c r="L2851">
        <v>154000</v>
      </c>
      <c r="M2851" t="b">
        <v>0</v>
      </c>
    </row>
    <row r="2852" spans="1:13">
      <c r="A2852" t="s">
        <v>1252</v>
      </c>
      <c r="B2852" t="s">
        <v>787</v>
      </c>
      <c r="C2852" t="s">
        <v>787</v>
      </c>
      <c r="D2852">
        <v>68</v>
      </c>
      <c r="E2852">
        <v>68</v>
      </c>
      <c r="F2852">
        <v>1.067658895344467</v>
      </c>
      <c r="G2852">
        <v>5.33829447672233E-2</v>
      </c>
      <c r="H2852">
        <v>0.26691472383611681</v>
      </c>
      <c r="I2852">
        <v>0</v>
      </c>
      <c r="J2852">
        <v>150</v>
      </c>
      <c r="K2852">
        <v>1</v>
      </c>
      <c r="L2852">
        <v>154000</v>
      </c>
      <c r="M2852" t="b">
        <v>0</v>
      </c>
    </row>
    <row r="2853" spans="1:13">
      <c r="A2853" t="s">
        <v>1359</v>
      </c>
      <c r="B2853" t="s">
        <v>953</v>
      </c>
      <c r="C2853" t="s">
        <v>953</v>
      </c>
      <c r="D2853">
        <v>234</v>
      </c>
      <c r="E2853">
        <v>234</v>
      </c>
      <c r="F2853">
        <v>0.35284852376488629</v>
      </c>
      <c r="G2853">
        <v>1.7642426188244301E-2</v>
      </c>
      <c r="H2853">
        <v>8.8212130941221503E-2</v>
      </c>
      <c r="I2853">
        <v>0</v>
      </c>
      <c r="J2853">
        <v>150</v>
      </c>
      <c r="K2853">
        <v>1</v>
      </c>
      <c r="L2853">
        <v>154000</v>
      </c>
      <c r="M2853" t="b">
        <v>0</v>
      </c>
    </row>
    <row r="2854" spans="1:13">
      <c r="A2854" t="s">
        <v>1359</v>
      </c>
      <c r="B2854" t="s">
        <v>953</v>
      </c>
      <c r="C2854" t="s">
        <v>953</v>
      </c>
      <c r="D2854">
        <v>234</v>
      </c>
      <c r="E2854">
        <v>234</v>
      </c>
      <c r="F2854">
        <v>0.61371871473285267</v>
      </c>
      <c r="G2854">
        <v>3.0685935736642599E-2</v>
      </c>
      <c r="H2854">
        <v>0.15342967868321311</v>
      </c>
      <c r="I2854">
        <v>0</v>
      </c>
      <c r="J2854">
        <v>150</v>
      </c>
      <c r="K2854">
        <v>1</v>
      </c>
      <c r="L2854">
        <v>154000</v>
      </c>
      <c r="M2854" t="b">
        <v>0</v>
      </c>
    </row>
    <row r="2855" spans="1:13">
      <c r="A2855" t="s">
        <v>1359</v>
      </c>
      <c r="B2855" t="s">
        <v>953</v>
      </c>
      <c r="C2855" t="s">
        <v>953</v>
      </c>
      <c r="D2855">
        <v>234</v>
      </c>
      <c r="E2855">
        <v>234</v>
      </c>
      <c r="F2855">
        <v>2.0884738435787891</v>
      </c>
      <c r="G2855">
        <v>0.1044236921789394</v>
      </c>
      <c r="H2855">
        <v>0.52211846089469738</v>
      </c>
      <c r="I2855">
        <v>0</v>
      </c>
      <c r="J2855">
        <v>150</v>
      </c>
      <c r="K2855">
        <v>1</v>
      </c>
      <c r="L2855">
        <v>154000</v>
      </c>
      <c r="M2855" t="b">
        <v>0</v>
      </c>
    </row>
    <row r="2856" spans="1:13">
      <c r="A2856" t="s">
        <v>1359</v>
      </c>
      <c r="B2856" t="s">
        <v>953</v>
      </c>
      <c r="C2856" t="s">
        <v>953</v>
      </c>
      <c r="D2856">
        <v>234</v>
      </c>
      <c r="E2856">
        <v>234</v>
      </c>
      <c r="F2856">
        <v>2.5170907659086472</v>
      </c>
      <c r="G2856">
        <v>0.12585453829543231</v>
      </c>
      <c r="H2856">
        <v>0.62927269147716169</v>
      </c>
      <c r="I2856">
        <v>0</v>
      </c>
      <c r="J2856">
        <v>150</v>
      </c>
      <c r="K2856">
        <v>1</v>
      </c>
      <c r="L2856">
        <v>154000</v>
      </c>
      <c r="M2856" t="b">
        <v>0</v>
      </c>
    </row>
    <row r="2857" spans="1:13">
      <c r="A2857" t="s">
        <v>1359</v>
      </c>
      <c r="B2857" t="s">
        <v>953</v>
      </c>
      <c r="C2857" t="s">
        <v>953</v>
      </c>
      <c r="D2857">
        <v>234</v>
      </c>
      <c r="E2857">
        <v>234</v>
      </c>
      <c r="F2857">
        <v>4.2472722760613459</v>
      </c>
      <c r="G2857">
        <v>0.21236361380306731</v>
      </c>
      <c r="H2857">
        <v>1.061818069015336</v>
      </c>
      <c r="I2857">
        <v>0</v>
      </c>
      <c r="J2857">
        <v>800</v>
      </c>
      <c r="K2857">
        <v>1</v>
      </c>
      <c r="L2857">
        <v>345000</v>
      </c>
      <c r="M2857" t="b">
        <v>0</v>
      </c>
    </row>
    <row r="2858" spans="1:13">
      <c r="A2858" t="s">
        <v>1223</v>
      </c>
      <c r="B2858" t="s">
        <v>783</v>
      </c>
      <c r="C2858" t="s">
        <v>783</v>
      </c>
      <c r="D2858">
        <v>64</v>
      </c>
      <c r="E2858">
        <v>64</v>
      </c>
      <c r="F2858">
        <v>1.09061564415484</v>
      </c>
      <c r="G2858">
        <v>5.45307822077419E-2</v>
      </c>
      <c r="H2858">
        <v>0.2726539110387099</v>
      </c>
      <c r="I2858">
        <v>0</v>
      </c>
      <c r="J2858">
        <v>150</v>
      </c>
      <c r="K2858">
        <v>1</v>
      </c>
      <c r="L2858">
        <v>154000</v>
      </c>
      <c r="M2858" t="b">
        <v>0</v>
      </c>
    </row>
    <row r="2859" spans="1:13">
      <c r="A2859" t="s">
        <v>1625</v>
      </c>
      <c r="B2859" t="s">
        <v>1017</v>
      </c>
      <c r="C2859" t="s">
        <v>1017</v>
      </c>
      <c r="D2859">
        <v>298</v>
      </c>
      <c r="E2859">
        <v>298</v>
      </c>
      <c r="F2859">
        <v>1.981341836165065</v>
      </c>
      <c r="G2859">
        <v>9.9067091808253196E-2</v>
      </c>
      <c r="H2859">
        <v>0.4953354590412663</v>
      </c>
      <c r="I2859">
        <v>0</v>
      </c>
      <c r="J2859">
        <v>150</v>
      </c>
      <c r="K2859">
        <v>1</v>
      </c>
      <c r="L2859">
        <v>154000</v>
      </c>
      <c r="M2859" t="b">
        <v>0</v>
      </c>
    </row>
    <row r="2860" spans="1:13">
      <c r="A2860" t="s">
        <v>1287</v>
      </c>
      <c r="B2860" t="s">
        <v>740</v>
      </c>
      <c r="C2860" t="s">
        <v>740</v>
      </c>
      <c r="D2860">
        <v>21</v>
      </c>
      <c r="E2860">
        <v>21</v>
      </c>
      <c r="F2860">
        <v>1.3683746691099199</v>
      </c>
      <c r="G2860">
        <v>6.84187334554959E-2</v>
      </c>
      <c r="H2860">
        <v>0.34209366727747981</v>
      </c>
      <c r="I2860">
        <v>0</v>
      </c>
      <c r="J2860">
        <v>150</v>
      </c>
      <c r="K2860">
        <v>1</v>
      </c>
      <c r="L2860">
        <v>154000</v>
      </c>
      <c r="M2860" t="b">
        <v>0</v>
      </c>
    </row>
    <row r="2861" spans="1:13">
      <c r="A2861" t="s">
        <v>1690</v>
      </c>
      <c r="B2861" t="s">
        <v>892</v>
      </c>
      <c r="C2861" t="s">
        <v>892</v>
      </c>
      <c r="D2861">
        <v>173</v>
      </c>
      <c r="E2861">
        <v>173</v>
      </c>
      <c r="F2861">
        <v>1.7021843057265691</v>
      </c>
      <c r="G2861">
        <v>8.5109215286328394E-2</v>
      </c>
      <c r="H2861">
        <v>0.42554607643164227</v>
      </c>
      <c r="I2861">
        <v>0</v>
      </c>
      <c r="J2861">
        <v>150</v>
      </c>
      <c r="K2861">
        <v>1</v>
      </c>
      <c r="L2861">
        <v>154000</v>
      </c>
      <c r="M2861" t="b">
        <v>0</v>
      </c>
    </row>
    <row r="2862" spans="1:13">
      <c r="A2862" t="s">
        <v>1219</v>
      </c>
      <c r="B2862" t="s">
        <v>871</v>
      </c>
      <c r="C2862" t="s">
        <v>871</v>
      </c>
      <c r="D2862">
        <v>152</v>
      </c>
      <c r="E2862">
        <v>152</v>
      </c>
      <c r="F2862">
        <v>0.97219425912559299</v>
      </c>
      <c r="G2862">
        <v>4.8609712956279597E-2</v>
      </c>
      <c r="H2862">
        <v>0.24304856478139819</v>
      </c>
      <c r="I2862">
        <v>0</v>
      </c>
      <c r="J2862">
        <v>150</v>
      </c>
      <c r="K2862">
        <v>1</v>
      </c>
      <c r="L2862">
        <v>154000</v>
      </c>
      <c r="M2862" t="b">
        <v>0</v>
      </c>
    </row>
    <row r="2863" spans="1:13">
      <c r="A2863" t="s">
        <v>1559</v>
      </c>
      <c r="B2863" t="s">
        <v>981</v>
      </c>
      <c r="C2863" t="s">
        <v>981</v>
      </c>
      <c r="D2863">
        <v>262</v>
      </c>
      <c r="E2863">
        <v>262</v>
      </c>
      <c r="F2863">
        <v>0.54672702001408924</v>
      </c>
      <c r="G2863">
        <v>2.73363510007044E-2</v>
      </c>
      <c r="H2863">
        <v>0.13668175500352231</v>
      </c>
      <c r="I2863">
        <v>0</v>
      </c>
      <c r="J2863">
        <v>150</v>
      </c>
      <c r="K2863">
        <v>1</v>
      </c>
      <c r="L2863">
        <v>154000</v>
      </c>
      <c r="M2863" t="b">
        <v>0</v>
      </c>
    </row>
    <row r="2864" spans="1:13">
      <c r="A2864" t="s">
        <v>1399</v>
      </c>
      <c r="B2864" t="s">
        <v>879</v>
      </c>
      <c r="C2864" t="s">
        <v>879</v>
      </c>
      <c r="D2864">
        <v>160</v>
      </c>
      <c r="E2864">
        <v>160</v>
      </c>
      <c r="F2864">
        <v>7.4466592877532332</v>
      </c>
      <c r="G2864">
        <v>0.37233296438766161</v>
      </c>
      <c r="H2864">
        <v>1.8616648219383081</v>
      </c>
      <c r="I2864">
        <v>0</v>
      </c>
      <c r="J2864">
        <v>150</v>
      </c>
      <c r="K2864">
        <v>1</v>
      </c>
      <c r="L2864">
        <v>154000</v>
      </c>
      <c r="M2864" t="b">
        <v>0</v>
      </c>
    </row>
    <row r="2865" spans="1:13">
      <c r="A2865" t="s">
        <v>1399</v>
      </c>
      <c r="B2865" t="s">
        <v>879</v>
      </c>
      <c r="C2865" t="s">
        <v>879</v>
      </c>
      <c r="D2865">
        <v>160</v>
      </c>
      <c r="E2865">
        <v>160</v>
      </c>
      <c r="F2865">
        <v>2.558674009276769</v>
      </c>
      <c r="G2865">
        <v>0.1279337004638384</v>
      </c>
      <c r="H2865">
        <v>0.63966850231919226</v>
      </c>
      <c r="I2865">
        <v>0</v>
      </c>
      <c r="J2865">
        <v>150</v>
      </c>
      <c r="K2865">
        <v>1</v>
      </c>
      <c r="L2865">
        <v>154000</v>
      </c>
      <c r="M2865" t="b">
        <v>0</v>
      </c>
    </row>
    <row r="2866" spans="1:13">
      <c r="A2866" t="s">
        <v>1399</v>
      </c>
      <c r="B2866" t="s">
        <v>879</v>
      </c>
      <c r="C2866" t="s">
        <v>879</v>
      </c>
      <c r="D2866">
        <v>160</v>
      </c>
      <c r="E2866">
        <v>160</v>
      </c>
      <c r="F2866">
        <v>5.876618538807497</v>
      </c>
      <c r="G2866">
        <v>0.29383092694037488</v>
      </c>
      <c r="H2866">
        <v>1.469154634701874</v>
      </c>
      <c r="I2866">
        <v>0</v>
      </c>
      <c r="J2866">
        <v>150</v>
      </c>
      <c r="K2866">
        <v>1</v>
      </c>
      <c r="L2866">
        <v>154000</v>
      </c>
      <c r="M2866" t="b">
        <v>0</v>
      </c>
    </row>
    <row r="2867" spans="1:13">
      <c r="A2867" t="s">
        <v>1399</v>
      </c>
      <c r="B2867" t="s">
        <v>879</v>
      </c>
      <c r="C2867" t="s">
        <v>879</v>
      </c>
      <c r="D2867">
        <v>160</v>
      </c>
      <c r="E2867">
        <v>160</v>
      </c>
      <c r="F2867">
        <v>4.5595181540582548</v>
      </c>
      <c r="G2867">
        <v>0.22797590770291271</v>
      </c>
      <c r="H2867">
        <v>1.1398795385145639</v>
      </c>
      <c r="I2867">
        <v>0</v>
      </c>
      <c r="J2867">
        <v>150</v>
      </c>
      <c r="K2867">
        <v>1</v>
      </c>
      <c r="L2867">
        <v>154000</v>
      </c>
      <c r="M2867" t="b">
        <v>0</v>
      </c>
    </row>
    <row r="2868" spans="1:13">
      <c r="A2868" t="s">
        <v>1399</v>
      </c>
      <c r="B2868" t="s">
        <v>879</v>
      </c>
      <c r="C2868" t="s">
        <v>879</v>
      </c>
      <c r="D2868">
        <v>160</v>
      </c>
      <c r="E2868">
        <v>160</v>
      </c>
      <c r="F2868">
        <v>0.64064162812587011</v>
      </c>
      <c r="G2868">
        <v>3.2032081406293503E-2</v>
      </c>
      <c r="H2868">
        <v>0.1601604070314675</v>
      </c>
      <c r="I2868">
        <v>0</v>
      </c>
      <c r="J2868">
        <v>150</v>
      </c>
      <c r="K2868">
        <v>1</v>
      </c>
      <c r="L2868">
        <v>154000</v>
      </c>
      <c r="M2868" t="b">
        <v>0</v>
      </c>
    </row>
    <row r="2869" spans="1:13">
      <c r="A2869" t="s">
        <v>1399</v>
      </c>
      <c r="B2869" t="s">
        <v>879</v>
      </c>
      <c r="C2869" t="s">
        <v>879</v>
      </c>
      <c r="D2869">
        <v>160</v>
      </c>
      <c r="E2869">
        <v>160</v>
      </c>
      <c r="F2869">
        <v>1.005415265001254</v>
      </c>
      <c r="G2869">
        <v>5.0270763250062703E-2</v>
      </c>
      <c r="H2869">
        <v>0.2513538162503135</v>
      </c>
      <c r="I2869">
        <v>0</v>
      </c>
      <c r="J2869">
        <v>150</v>
      </c>
      <c r="K2869">
        <v>1</v>
      </c>
      <c r="L2869">
        <v>154000</v>
      </c>
      <c r="M2869" t="b">
        <v>0</v>
      </c>
    </row>
    <row r="2870" spans="1:13">
      <c r="A2870" t="s">
        <v>1399</v>
      </c>
      <c r="B2870" t="s">
        <v>879</v>
      </c>
      <c r="C2870" t="s">
        <v>879</v>
      </c>
      <c r="D2870">
        <v>160</v>
      </c>
      <c r="E2870">
        <v>160</v>
      </c>
      <c r="F2870">
        <v>3.9933566054825409</v>
      </c>
      <c r="G2870">
        <v>0.19966783027412699</v>
      </c>
      <c r="H2870">
        <v>0.99833915137063522</v>
      </c>
      <c r="I2870">
        <v>0</v>
      </c>
      <c r="J2870">
        <v>150</v>
      </c>
      <c r="K2870">
        <v>1</v>
      </c>
      <c r="L2870">
        <v>154000</v>
      </c>
      <c r="M2870" t="b">
        <v>0</v>
      </c>
    </row>
    <row r="2871" spans="1:13">
      <c r="A2871" t="s">
        <v>1252</v>
      </c>
      <c r="B2871" t="s">
        <v>787</v>
      </c>
      <c r="C2871" t="s">
        <v>787</v>
      </c>
      <c r="D2871">
        <v>68</v>
      </c>
      <c r="E2871">
        <v>68</v>
      </c>
      <c r="F2871">
        <v>1.1980568295516689</v>
      </c>
      <c r="G2871">
        <v>5.9902841477583402E-2</v>
      </c>
      <c r="H2871">
        <v>0.29951420738791718</v>
      </c>
      <c r="I2871">
        <v>0</v>
      </c>
      <c r="J2871">
        <v>150</v>
      </c>
      <c r="K2871">
        <v>1</v>
      </c>
      <c r="L2871">
        <v>154000</v>
      </c>
      <c r="M2871" t="b">
        <v>0</v>
      </c>
    </row>
    <row r="2872" spans="1:13">
      <c r="A2872" t="s">
        <v>1988</v>
      </c>
      <c r="B2872" t="s">
        <v>787</v>
      </c>
      <c r="C2872" t="s">
        <v>879</v>
      </c>
      <c r="D2872">
        <v>68</v>
      </c>
      <c r="E2872">
        <v>160</v>
      </c>
      <c r="F2872">
        <v>7.4874813798448647</v>
      </c>
      <c r="G2872">
        <v>0.37437406899224318</v>
      </c>
      <c r="H2872">
        <v>1.871870344961216</v>
      </c>
      <c r="I2872">
        <v>0</v>
      </c>
      <c r="J2872">
        <v>150</v>
      </c>
      <c r="K2872">
        <v>1</v>
      </c>
      <c r="L2872">
        <v>154000</v>
      </c>
      <c r="M2872" t="b">
        <v>0</v>
      </c>
    </row>
    <row r="2873" spans="1:13">
      <c r="A2873" t="s">
        <v>1399</v>
      </c>
      <c r="B2873" t="s">
        <v>879</v>
      </c>
      <c r="C2873" t="s">
        <v>879</v>
      </c>
      <c r="D2873">
        <v>160</v>
      </c>
      <c r="E2873">
        <v>160</v>
      </c>
      <c r="F2873">
        <v>1.0098639449733699E-2</v>
      </c>
      <c r="G2873">
        <v>5.0493197248659995E-4</v>
      </c>
      <c r="H2873">
        <v>2.5246598624334001E-3</v>
      </c>
      <c r="I2873">
        <v>0</v>
      </c>
      <c r="J2873">
        <v>150</v>
      </c>
      <c r="K2873">
        <v>1</v>
      </c>
      <c r="L2873">
        <v>154000</v>
      </c>
      <c r="M2873" t="b">
        <v>0</v>
      </c>
    </row>
    <row r="2874" spans="1:13">
      <c r="A2874" t="s">
        <v>1399</v>
      </c>
      <c r="B2874" t="s">
        <v>879</v>
      </c>
      <c r="C2874" t="s">
        <v>879</v>
      </c>
      <c r="D2874">
        <v>160</v>
      </c>
      <c r="E2874">
        <v>160</v>
      </c>
      <c r="F2874">
        <v>8.2456012849293603E-2</v>
      </c>
      <c r="G2874">
        <v>4.1228006424646E-3</v>
      </c>
      <c r="H2874">
        <v>2.0614003212323401E-2</v>
      </c>
      <c r="I2874">
        <v>0</v>
      </c>
      <c r="J2874">
        <v>150</v>
      </c>
      <c r="K2874">
        <v>1</v>
      </c>
      <c r="L2874">
        <v>154000</v>
      </c>
      <c r="M2874" t="b">
        <v>0</v>
      </c>
    </row>
    <row r="2875" spans="1:13">
      <c r="A2875" t="s">
        <v>1399</v>
      </c>
      <c r="B2875" t="s">
        <v>879</v>
      </c>
      <c r="C2875" t="s">
        <v>879</v>
      </c>
      <c r="D2875">
        <v>160</v>
      </c>
      <c r="E2875">
        <v>160</v>
      </c>
      <c r="F2875">
        <v>5.3340771373143699E-2</v>
      </c>
      <c r="G2875">
        <v>2.6670385686571002E-3</v>
      </c>
      <c r="H2875">
        <v>1.33351928432859E-2</v>
      </c>
      <c r="I2875">
        <v>0</v>
      </c>
      <c r="J2875">
        <v>150</v>
      </c>
      <c r="K2875">
        <v>1</v>
      </c>
      <c r="L2875">
        <v>154000</v>
      </c>
      <c r="M2875" t="b">
        <v>0</v>
      </c>
    </row>
    <row r="2876" spans="1:13">
      <c r="A2876" t="s">
        <v>1252</v>
      </c>
      <c r="B2876" t="s">
        <v>787</v>
      </c>
      <c r="C2876" t="s">
        <v>787</v>
      </c>
      <c r="D2876">
        <v>68</v>
      </c>
      <c r="E2876">
        <v>68</v>
      </c>
      <c r="F2876">
        <v>0.28355244462060158</v>
      </c>
      <c r="G2876">
        <v>1.417762223103E-2</v>
      </c>
      <c r="H2876">
        <v>7.0888111155150396E-2</v>
      </c>
      <c r="I2876">
        <v>0</v>
      </c>
      <c r="J2876">
        <v>150</v>
      </c>
      <c r="K2876">
        <v>1</v>
      </c>
      <c r="L2876">
        <v>154000</v>
      </c>
      <c r="M2876" t="b">
        <v>0</v>
      </c>
    </row>
    <row r="2877" spans="1:13">
      <c r="A2877" t="s">
        <v>1252</v>
      </c>
      <c r="B2877" t="s">
        <v>787</v>
      </c>
      <c r="C2877" t="s">
        <v>787</v>
      </c>
      <c r="D2877">
        <v>68</v>
      </c>
      <c r="E2877">
        <v>68</v>
      </c>
      <c r="F2877">
        <v>1.8750472736726101E-2</v>
      </c>
      <c r="G2877">
        <v>9.3752363683629995E-4</v>
      </c>
      <c r="H2877">
        <v>4.6876181841815001E-3</v>
      </c>
      <c r="I2877">
        <v>0</v>
      </c>
      <c r="J2877">
        <v>150</v>
      </c>
      <c r="K2877">
        <v>1</v>
      </c>
      <c r="L2877">
        <v>154000</v>
      </c>
      <c r="M2877" t="b">
        <v>0</v>
      </c>
    </row>
    <row r="2878" spans="1:13">
      <c r="A2878" t="s">
        <v>1252</v>
      </c>
      <c r="B2878" t="s">
        <v>787</v>
      </c>
      <c r="C2878" t="s">
        <v>787</v>
      </c>
      <c r="D2878">
        <v>68</v>
      </c>
      <c r="E2878">
        <v>68</v>
      </c>
      <c r="F2878">
        <v>0.93960843926231963</v>
      </c>
      <c r="G2878">
        <v>4.6980421963115901E-2</v>
      </c>
      <c r="H2878">
        <v>0.2349021098155798</v>
      </c>
      <c r="I2878">
        <v>0</v>
      </c>
      <c r="J2878">
        <v>150</v>
      </c>
      <c r="K2878">
        <v>1</v>
      </c>
      <c r="L2878">
        <v>154000</v>
      </c>
      <c r="M2878" t="b">
        <v>0</v>
      </c>
    </row>
    <row r="2879" spans="1:13">
      <c r="A2879" t="s">
        <v>1252</v>
      </c>
      <c r="B2879" t="s">
        <v>787</v>
      </c>
      <c r="C2879" t="s">
        <v>787</v>
      </c>
      <c r="D2879">
        <v>68</v>
      </c>
      <c r="E2879">
        <v>68</v>
      </c>
      <c r="F2879">
        <v>0.69031823394315495</v>
      </c>
      <c r="G2879">
        <v>3.4515911697157703E-2</v>
      </c>
      <c r="H2879">
        <v>0.17257955848578871</v>
      </c>
      <c r="I2879">
        <v>0</v>
      </c>
      <c r="J2879">
        <v>150</v>
      </c>
      <c r="K2879">
        <v>1</v>
      </c>
      <c r="L2879">
        <v>154000</v>
      </c>
      <c r="M2879" t="b">
        <v>0</v>
      </c>
    </row>
    <row r="2880" spans="1:13">
      <c r="A2880" t="s">
        <v>1252</v>
      </c>
      <c r="B2880" t="s">
        <v>787</v>
      </c>
      <c r="C2880" t="s">
        <v>787</v>
      </c>
      <c r="D2880">
        <v>68</v>
      </c>
      <c r="E2880">
        <v>68</v>
      </c>
      <c r="F2880">
        <v>1.3906183748785521</v>
      </c>
      <c r="G2880">
        <v>6.9530918743927597E-2</v>
      </c>
      <c r="H2880">
        <v>0.34765459371963792</v>
      </c>
      <c r="I2880">
        <v>0</v>
      </c>
      <c r="J2880">
        <v>150</v>
      </c>
      <c r="K2880">
        <v>1</v>
      </c>
      <c r="L2880">
        <v>154000</v>
      </c>
      <c r="M2880" t="b">
        <v>0</v>
      </c>
    </row>
    <row r="2881" spans="1:13">
      <c r="A2881" t="s">
        <v>1252</v>
      </c>
      <c r="B2881" t="s">
        <v>787</v>
      </c>
      <c r="C2881" t="s">
        <v>787</v>
      </c>
      <c r="D2881">
        <v>68</v>
      </c>
      <c r="E2881">
        <v>68</v>
      </c>
      <c r="F2881">
        <v>2.433612145150577</v>
      </c>
      <c r="G2881">
        <v>0.1216806072575288</v>
      </c>
      <c r="H2881">
        <v>0.60840303628764425</v>
      </c>
      <c r="I2881">
        <v>0</v>
      </c>
      <c r="J2881">
        <v>150</v>
      </c>
      <c r="K2881">
        <v>1</v>
      </c>
      <c r="L2881">
        <v>154000</v>
      </c>
      <c r="M2881" t="b">
        <v>0</v>
      </c>
    </row>
    <row r="2882" spans="1:13">
      <c r="A2882" t="s">
        <v>1989</v>
      </c>
      <c r="B2882" t="s">
        <v>898</v>
      </c>
      <c r="C2882" t="s">
        <v>787</v>
      </c>
      <c r="D2882">
        <v>179</v>
      </c>
      <c r="E2882">
        <v>68</v>
      </c>
      <c r="F2882">
        <v>2.7964584375518902</v>
      </c>
      <c r="G2882">
        <v>0.13982292187759451</v>
      </c>
      <c r="H2882">
        <v>0.69911460938797254</v>
      </c>
      <c r="I2882">
        <v>0</v>
      </c>
      <c r="J2882">
        <v>150</v>
      </c>
      <c r="K2882">
        <v>1</v>
      </c>
      <c r="L2882">
        <v>154000</v>
      </c>
      <c r="M2882" t="b">
        <v>0</v>
      </c>
    </row>
    <row r="2883" spans="1:13">
      <c r="A2883" t="s">
        <v>1252</v>
      </c>
      <c r="B2883" t="s">
        <v>787</v>
      </c>
      <c r="C2883" t="s">
        <v>787</v>
      </c>
      <c r="D2883">
        <v>68</v>
      </c>
      <c r="E2883">
        <v>68</v>
      </c>
      <c r="F2883">
        <v>0.71036185708984867</v>
      </c>
      <c r="G2883">
        <v>3.5518092854492402E-2</v>
      </c>
      <c r="H2883">
        <v>0.17759046427246211</v>
      </c>
      <c r="I2883">
        <v>0</v>
      </c>
      <c r="J2883">
        <v>150</v>
      </c>
      <c r="K2883">
        <v>1</v>
      </c>
      <c r="L2883">
        <v>154000</v>
      </c>
      <c r="M2883" t="b">
        <v>0</v>
      </c>
    </row>
    <row r="2884" spans="1:13">
      <c r="A2884" t="s">
        <v>1252</v>
      </c>
      <c r="B2884" t="s">
        <v>787</v>
      </c>
      <c r="C2884" t="s">
        <v>787</v>
      </c>
      <c r="D2884">
        <v>68</v>
      </c>
      <c r="E2884">
        <v>68</v>
      </c>
      <c r="F2884">
        <v>2.8031848054406301</v>
      </c>
      <c r="G2884">
        <v>0.1401592402720315</v>
      </c>
      <c r="H2884">
        <v>0.70079620136015752</v>
      </c>
      <c r="I2884">
        <v>0</v>
      </c>
      <c r="J2884">
        <v>150</v>
      </c>
      <c r="K2884">
        <v>1</v>
      </c>
      <c r="L2884">
        <v>154000</v>
      </c>
      <c r="M2884" t="b">
        <v>0</v>
      </c>
    </row>
    <row r="2885" spans="1:13">
      <c r="A2885" t="s">
        <v>1252</v>
      </c>
      <c r="B2885" t="s">
        <v>787</v>
      </c>
      <c r="C2885" t="s">
        <v>787</v>
      </c>
      <c r="D2885">
        <v>68</v>
      </c>
      <c r="E2885">
        <v>68</v>
      </c>
      <c r="F2885">
        <v>2.5167209423724608</v>
      </c>
      <c r="G2885">
        <v>0.12583604711862301</v>
      </c>
      <c r="H2885">
        <v>0.62918023559311531</v>
      </c>
      <c r="I2885">
        <v>0</v>
      </c>
      <c r="J2885">
        <v>150</v>
      </c>
      <c r="K2885">
        <v>1</v>
      </c>
      <c r="L2885">
        <v>154000</v>
      </c>
      <c r="M2885" t="b">
        <v>0</v>
      </c>
    </row>
    <row r="2886" spans="1:13">
      <c r="A2886" t="s">
        <v>1252</v>
      </c>
      <c r="B2886" t="s">
        <v>787</v>
      </c>
      <c r="C2886" t="s">
        <v>787</v>
      </c>
      <c r="D2886">
        <v>68</v>
      </c>
      <c r="E2886">
        <v>68</v>
      </c>
      <c r="F2886">
        <v>7.4787368435298707E-2</v>
      </c>
      <c r="G2886">
        <v>3.7393684217649002E-3</v>
      </c>
      <c r="H2886">
        <v>1.86968421088246E-2</v>
      </c>
      <c r="I2886">
        <v>0</v>
      </c>
      <c r="J2886">
        <v>150</v>
      </c>
      <c r="K2886">
        <v>1</v>
      </c>
      <c r="L2886">
        <v>154000</v>
      </c>
      <c r="M2886" t="b">
        <v>0</v>
      </c>
    </row>
    <row r="2887" spans="1:13">
      <c r="A2887" t="s">
        <v>1252</v>
      </c>
      <c r="B2887" t="s">
        <v>787</v>
      </c>
      <c r="C2887" t="s">
        <v>787</v>
      </c>
      <c r="D2887">
        <v>68</v>
      </c>
      <c r="E2887">
        <v>68</v>
      </c>
      <c r="F2887">
        <v>5.1728235434753897E-2</v>
      </c>
      <c r="G2887">
        <v>2.5864117717375999E-3</v>
      </c>
      <c r="H2887">
        <v>1.29320588586884E-2</v>
      </c>
      <c r="I2887">
        <v>0</v>
      </c>
      <c r="J2887">
        <v>150</v>
      </c>
      <c r="K2887">
        <v>1</v>
      </c>
      <c r="L2887">
        <v>154000</v>
      </c>
      <c r="M2887" t="b">
        <v>0</v>
      </c>
    </row>
    <row r="2888" spans="1:13">
      <c r="A2888" t="s">
        <v>1252</v>
      </c>
      <c r="B2888" t="s">
        <v>787</v>
      </c>
      <c r="C2888" t="s">
        <v>787</v>
      </c>
      <c r="D2888">
        <v>68</v>
      </c>
      <c r="E2888">
        <v>68</v>
      </c>
      <c r="F2888">
        <v>7.1210282378250597E-2</v>
      </c>
      <c r="G2888">
        <v>3.5605141189124999E-3</v>
      </c>
      <c r="H2888">
        <v>1.7802570594562601E-2</v>
      </c>
      <c r="I2888">
        <v>0</v>
      </c>
      <c r="J2888">
        <v>150</v>
      </c>
      <c r="K2888">
        <v>1</v>
      </c>
      <c r="L2888">
        <v>154000</v>
      </c>
      <c r="M2888" t="b">
        <v>0</v>
      </c>
    </row>
    <row r="2889" spans="1:13">
      <c r="A2889" t="s">
        <v>1252</v>
      </c>
      <c r="B2889" t="s">
        <v>787</v>
      </c>
      <c r="C2889" t="s">
        <v>787</v>
      </c>
      <c r="D2889">
        <v>68</v>
      </c>
      <c r="E2889">
        <v>68</v>
      </c>
      <c r="F2889">
        <v>3.0558437605977158</v>
      </c>
      <c r="G2889">
        <v>0.15279218802988581</v>
      </c>
      <c r="H2889">
        <v>0.76396094014942906</v>
      </c>
      <c r="I2889">
        <v>0</v>
      </c>
      <c r="J2889">
        <v>150</v>
      </c>
      <c r="K2889">
        <v>1</v>
      </c>
      <c r="L2889">
        <v>154000</v>
      </c>
      <c r="M2889" t="b">
        <v>0</v>
      </c>
    </row>
    <row r="2890" spans="1:13">
      <c r="A2890" t="s">
        <v>1252</v>
      </c>
      <c r="B2890" t="s">
        <v>787</v>
      </c>
      <c r="C2890" t="s">
        <v>787</v>
      </c>
      <c r="D2890">
        <v>68</v>
      </c>
      <c r="E2890">
        <v>68</v>
      </c>
      <c r="F2890">
        <v>3.466918525882726</v>
      </c>
      <c r="G2890">
        <v>0.17334592629413631</v>
      </c>
      <c r="H2890">
        <v>0.86672963147068149</v>
      </c>
      <c r="I2890">
        <v>0</v>
      </c>
      <c r="J2890">
        <v>150</v>
      </c>
      <c r="K2890">
        <v>1</v>
      </c>
      <c r="L2890">
        <v>154000</v>
      </c>
      <c r="M2890" t="b">
        <v>0</v>
      </c>
    </row>
    <row r="2891" spans="1:13">
      <c r="A2891" t="s">
        <v>1252</v>
      </c>
      <c r="B2891" t="s">
        <v>787</v>
      </c>
      <c r="C2891" t="s">
        <v>787</v>
      </c>
      <c r="D2891">
        <v>68</v>
      </c>
      <c r="E2891">
        <v>68</v>
      </c>
      <c r="F2891">
        <v>0.31478053401188411</v>
      </c>
      <c r="G2891">
        <v>1.57390267005942E-2</v>
      </c>
      <c r="H2891">
        <v>7.8695133502970999E-2</v>
      </c>
      <c r="I2891">
        <v>0</v>
      </c>
      <c r="J2891">
        <v>150</v>
      </c>
      <c r="K2891">
        <v>1</v>
      </c>
      <c r="L2891">
        <v>154000</v>
      </c>
      <c r="M2891" t="b">
        <v>0</v>
      </c>
    </row>
    <row r="2892" spans="1:13">
      <c r="A2892" t="s">
        <v>1252</v>
      </c>
      <c r="B2892" t="s">
        <v>787</v>
      </c>
      <c r="C2892" t="s">
        <v>787</v>
      </c>
      <c r="D2892">
        <v>68</v>
      </c>
      <c r="E2892">
        <v>68</v>
      </c>
      <c r="F2892">
        <v>1.6242982885367361</v>
      </c>
      <c r="G2892">
        <v>8.1214914426836801E-2</v>
      </c>
      <c r="H2892">
        <v>0.40607457213418408</v>
      </c>
      <c r="I2892">
        <v>0</v>
      </c>
      <c r="J2892">
        <v>150</v>
      </c>
      <c r="K2892">
        <v>1</v>
      </c>
      <c r="L2892">
        <v>154000</v>
      </c>
      <c r="M2892" t="b">
        <v>0</v>
      </c>
    </row>
    <row r="2893" spans="1:13">
      <c r="A2893" t="s">
        <v>1252</v>
      </c>
      <c r="B2893" t="s">
        <v>787</v>
      </c>
      <c r="C2893" t="s">
        <v>787</v>
      </c>
      <c r="D2893">
        <v>68</v>
      </c>
      <c r="E2893">
        <v>68</v>
      </c>
      <c r="F2893">
        <v>3.6297123547239409</v>
      </c>
      <c r="G2893">
        <v>0.18148561773619709</v>
      </c>
      <c r="H2893">
        <v>0.90742808868098523</v>
      </c>
      <c r="I2893">
        <v>0</v>
      </c>
      <c r="J2893">
        <v>150</v>
      </c>
      <c r="K2893">
        <v>1</v>
      </c>
      <c r="L2893">
        <v>154000</v>
      </c>
      <c r="M2893" t="b">
        <v>0</v>
      </c>
    </row>
    <row r="2894" spans="1:13">
      <c r="A2894" t="s">
        <v>1252</v>
      </c>
      <c r="B2894" t="s">
        <v>787</v>
      </c>
      <c r="C2894" t="s">
        <v>787</v>
      </c>
      <c r="D2894">
        <v>68</v>
      </c>
      <c r="E2894">
        <v>68</v>
      </c>
      <c r="F2894">
        <v>1.10004360198306E-2</v>
      </c>
      <c r="G2894">
        <v>5.5002180099150005E-4</v>
      </c>
      <c r="H2894">
        <v>2.7501090049576E-3</v>
      </c>
      <c r="I2894">
        <v>0</v>
      </c>
      <c r="J2894">
        <v>150</v>
      </c>
      <c r="K2894">
        <v>1</v>
      </c>
      <c r="L2894">
        <v>154000</v>
      </c>
      <c r="M2894" t="b">
        <v>0</v>
      </c>
    </row>
    <row r="2895" spans="1:13">
      <c r="A2895" t="s">
        <v>1252</v>
      </c>
      <c r="B2895" t="s">
        <v>787</v>
      </c>
      <c r="C2895" t="s">
        <v>787</v>
      </c>
      <c r="D2895">
        <v>68</v>
      </c>
      <c r="E2895">
        <v>68</v>
      </c>
      <c r="F2895">
        <v>1.3360033963315801E-2</v>
      </c>
      <c r="G2895">
        <v>6.6800169816570005E-4</v>
      </c>
      <c r="H2895">
        <v>3.3400084908288999E-3</v>
      </c>
      <c r="I2895">
        <v>0</v>
      </c>
      <c r="J2895">
        <v>150</v>
      </c>
      <c r="K2895">
        <v>1</v>
      </c>
      <c r="L2895">
        <v>154000</v>
      </c>
      <c r="M2895" t="b">
        <v>0</v>
      </c>
    </row>
    <row r="2896" spans="1:13">
      <c r="A2896" t="s">
        <v>1252</v>
      </c>
      <c r="B2896" t="s">
        <v>787</v>
      </c>
      <c r="C2896" t="s">
        <v>787</v>
      </c>
      <c r="D2896">
        <v>68</v>
      </c>
      <c r="E2896">
        <v>68</v>
      </c>
      <c r="F2896">
        <v>1.40618381972978E-2</v>
      </c>
      <c r="G2896">
        <v>7.0309190986480002E-4</v>
      </c>
      <c r="H2896">
        <v>3.5154595493244001E-3</v>
      </c>
      <c r="I2896">
        <v>0</v>
      </c>
      <c r="J2896">
        <v>150</v>
      </c>
      <c r="K2896">
        <v>1</v>
      </c>
      <c r="L2896">
        <v>154000</v>
      </c>
      <c r="M2896" t="b">
        <v>0</v>
      </c>
    </row>
    <row r="2897" spans="1:13">
      <c r="A2897" t="s">
        <v>1397</v>
      </c>
      <c r="B2897" t="s">
        <v>742</v>
      </c>
      <c r="C2897" t="s">
        <v>742</v>
      </c>
      <c r="D2897">
        <v>23</v>
      </c>
      <c r="E2897">
        <v>23</v>
      </c>
      <c r="F2897">
        <v>1.13588433429664</v>
      </c>
      <c r="G2897">
        <v>5.6794216714832001E-2</v>
      </c>
      <c r="H2897">
        <v>0.28397108357416001</v>
      </c>
      <c r="I2897">
        <v>0</v>
      </c>
      <c r="J2897">
        <v>150</v>
      </c>
      <c r="K2897">
        <v>1</v>
      </c>
      <c r="L2897">
        <v>154000</v>
      </c>
      <c r="M2897" t="b">
        <v>0</v>
      </c>
    </row>
    <row r="2898" spans="1:13">
      <c r="A2898" t="s">
        <v>1397</v>
      </c>
      <c r="B2898" t="s">
        <v>742</v>
      </c>
      <c r="C2898" t="s">
        <v>742</v>
      </c>
      <c r="D2898">
        <v>23</v>
      </c>
      <c r="E2898">
        <v>23</v>
      </c>
      <c r="F2898">
        <v>1.1692521032796501E-2</v>
      </c>
      <c r="G2898">
        <v>5.8462605163979995E-4</v>
      </c>
      <c r="H2898">
        <v>2.9231302581991E-3</v>
      </c>
      <c r="I2898">
        <v>0</v>
      </c>
      <c r="J2898">
        <v>150</v>
      </c>
      <c r="K2898">
        <v>1</v>
      </c>
      <c r="L2898">
        <v>154000</v>
      </c>
      <c r="M2898" t="b">
        <v>0</v>
      </c>
    </row>
    <row r="2899" spans="1:13">
      <c r="A2899" t="s">
        <v>1397</v>
      </c>
      <c r="B2899" t="s">
        <v>742</v>
      </c>
      <c r="C2899" t="s">
        <v>742</v>
      </c>
      <c r="D2899">
        <v>23</v>
      </c>
      <c r="E2899">
        <v>23</v>
      </c>
      <c r="F2899">
        <v>1.19141838136483E-2</v>
      </c>
      <c r="G2899">
        <v>5.9570919068240003E-4</v>
      </c>
      <c r="H2899">
        <v>2.9785459534119999E-3</v>
      </c>
      <c r="I2899">
        <v>0</v>
      </c>
      <c r="J2899">
        <v>150</v>
      </c>
      <c r="K2899">
        <v>1</v>
      </c>
      <c r="L2899">
        <v>154000</v>
      </c>
      <c r="M2899" t="b">
        <v>0</v>
      </c>
    </row>
    <row r="2900" spans="1:13">
      <c r="A2900" t="s">
        <v>1397</v>
      </c>
      <c r="B2900" t="s">
        <v>742</v>
      </c>
      <c r="C2900" t="s">
        <v>742</v>
      </c>
      <c r="D2900">
        <v>23</v>
      </c>
      <c r="E2900">
        <v>23</v>
      </c>
      <c r="F2900">
        <v>3.4558443888256803E-2</v>
      </c>
      <c r="G2900">
        <v>1.7279221944128001E-3</v>
      </c>
      <c r="H2900">
        <v>8.6396109720642007E-3</v>
      </c>
      <c r="I2900">
        <v>0</v>
      </c>
      <c r="J2900">
        <v>150</v>
      </c>
      <c r="K2900">
        <v>1</v>
      </c>
      <c r="L2900">
        <v>154000</v>
      </c>
      <c r="M2900" t="b">
        <v>0</v>
      </c>
    </row>
    <row r="2901" spans="1:13">
      <c r="A2901" t="s">
        <v>1397</v>
      </c>
      <c r="B2901" t="s">
        <v>742</v>
      </c>
      <c r="C2901" t="s">
        <v>742</v>
      </c>
      <c r="D2901">
        <v>23</v>
      </c>
      <c r="E2901">
        <v>23</v>
      </c>
      <c r="F2901">
        <v>2.4542180325965501E-2</v>
      </c>
      <c r="G2901">
        <v>1.2271090162982001E-3</v>
      </c>
      <c r="H2901">
        <v>6.1355450814912999E-3</v>
      </c>
      <c r="I2901">
        <v>0</v>
      </c>
      <c r="J2901">
        <v>150</v>
      </c>
      <c r="K2901">
        <v>1</v>
      </c>
      <c r="L2901">
        <v>154000</v>
      </c>
      <c r="M2901" t="b">
        <v>0</v>
      </c>
    </row>
    <row r="2902" spans="1:13">
      <c r="A2902" t="s">
        <v>1397</v>
      </c>
      <c r="B2902" t="s">
        <v>742</v>
      </c>
      <c r="C2902" t="s">
        <v>742</v>
      </c>
      <c r="D2902">
        <v>23</v>
      </c>
      <c r="E2902">
        <v>23</v>
      </c>
      <c r="F2902">
        <v>0.18047917103912961</v>
      </c>
      <c r="G2902">
        <v>9.0239585519563993E-3</v>
      </c>
      <c r="H2902">
        <v>4.5119792759782403E-2</v>
      </c>
      <c r="I2902">
        <v>0</v>
      </c>
      <c r="J2902">
        <v>150</v>
      </c>
      <c r="K2902">
        <v>1</v>
      </c>
      <c r="L2902">
        <v>154000</v>
      </c>
      <c r="M2902" t="b">
        <v>0</v>
      </c>
    </row>
    <row r="2903" spans="1:13">
      <c r="A2903" t="s">
        <v>1397</v>
      </c>
      <c r="B2903" t="s">
        <v>742</v>
      </c>
      <c r="C2903" t="s">
        <v>742</v>
      </c>
      <c r="D2903">
        <v>23</v>
      </c>
      <c r="E2903">
        <v>23</v>
      </c>
      <c r="F2903">
        <v>0.1120551558810283</v>
      </c>
      <c r="G2903">
        <v>5.6027577940514E-3</v>
      </c>
      <c r="H2903">
        <v>2.8013788970257001E-2</v>
      </c>
      <c r="I2903">
        <v>0</v>
      </c>
      <c r="J2903">
        <v>150</v>
      </c>
      <c r="K2903">
        <v>1</v>
      </c>
      <c r="L2903">
        <v>154000</v>
      </c>
      <c r="M2903" t="b">
        <v>0</v>
      </c>
    </row>
    <row r="2904" spans="1:13">
      <c r="A2904" t="s">
        <v>1397</v>
      </c>
      <c r="B2904" t="s">
        <v>742</v>
      </c>
      <c r="C2904" t="s">
        <v>742</v>
      </c>
      <c r="D2904">
        <v>23</v>
      </c>
      <c r="E2904">
        <v>23</v>
      </c>
      <c r="F2904">
        <v>0.19497725057002829</v>
      </c>
      <c r="G2904">
        <v>9.7488625285013994E-3</v>
      </c>
      <c r="H2904">
        <v>4.8744312642506997E-2</v>
      </c>
      <c r="I2904">
        <v>0</v>
      </c>
      <c r="J2904">
        <v>150</v>
      </c>
      <c r="K2904">
        <v>1</v>
      </c>
      <c r="L2904">
        <v>154000</v>
      </c>
      <c r="M2904" t="b">
        <v>0</v>
      </c>
    </row>
    <row r="2905" spans="1:13">
      <c r="A2905" t="s">
        <v>1397</v>
      </c>
      <c r="B2905" t="s">
        <v>742</v>
      </c>
      <c r="C2905" t="s">
        <v>742</v>
      </c>
      <c r="D2905">
        <v>23</v>
      </c>
      <c r="E2905">
        <v>23</v>
      </c>
      <c r="F2905">
        <v>0.83654738047500476</v>
      </c>
      <c r="G2905">
        <v>4.1827369023750199E-2</v>
      </c>
      <c r="H2905">
        <v>0.20913684511875119</v>
      </c>
      <c r="I2905">
        <v>0</v>
      </c>
      <c r="J2905">
        <v>150</v>
      </c>
      <c r="K2905">
        <v>1</v>
      </c>
      <c r="L2905">
        <v>154000</v>
      </c>
      <c r="M2905" t="b">
        <v>0</v>
      </c>
    </row>
    <row r="2906" spans="1:13">
      <c r="A2906" t="s">
        <v>1397</v>
      </c>
      <c r="B2906" t="s">
        <v>742</v>
      </c>
      <c r="C2906" t="s">
        <v>742</v>
      </c>
      <c r="D2906">
        <v>23</v>
      </c>
      <c r="E2906">
        <v>23</v>
      </c>
      <c r="F2906">
        <v>2.2005969816341802</v>
      </c>
      <c r="G2906">
        <v>0.1100298490817089</v>
      </c>
      <c r="H2906">
        <v>0.55014924540854482</v>
      </c>
      <c r="I2906">
        <v>0</v>
      </c>
      <c r="J2906">
        <v>800</v>
      </c>
      <c r="K2906">
        <v>1</v>
      </c>
      <c r="L2906">
        <v>345000</v>
      </c>
      <c r="M2906" t="b">
        <v>0</v>
      </c>
    </row>
    <row r="2907" spans="1:13">
      <c r="A2907" t="s">
        <v>1397</v>
      </c>
      <c r="B2907" t="s">
        <v>742</v>
      </c>
      <c r="C2907" t="s">
        <v>742</v>
      </c>
      <c r="D2907">
        <v>23</v>
      </c>
      <c r="E2907">
        <v>23</v>
      </c>
      <c r="F2907">
        <v>0.13373665890789849</v>
      </c>
      <c r="G2907">
        <v>6.6868329453948997E-3</v>
      </c>
      <c r="H2907">
        <v>3.3434164726974601E-2</v>
      </c>
      <c r="I2907">
        <v>0</v>
      </c>
      <c r="J2907">
        <v>150</v>
      </c>
      <c r="K2907">
        <v>1</v>
      </c>
      <c r="L2907">
        <v>154000</v>
      </c>
      <c r="M2907" t="b">
        <v>0</v>
      </c>
    </row>
    <row r="2908" spans="1:13">
      <c r="A2908" t="s">
        <v>1397</v>
      </c>
      <c r="B2908" t="s">
        <v>742</v>
      </c>
      <c r="C2908" t="s">
        <v>742</v>
      </c>
      <c r="D2908">
        <v>23</v>
      </c>
      <c r="E2908">
        <v>23</v>
      </c>
      <c r="F2908">
        <v>2.3460270719104122</v>
      </c>
      <c r="G2908">
        <v>0.1173013535955206</v>
      </c>
      <c r="H2908">
        <v>0.58650676797760304</v>
      </c>
      <c r="I2908">
        <v>0</v>
      </c>
      <c r="J2908">
        <v>150</v>
      </c>
      <c r="K2908">
        <v>1</v>
      </c>
      <c r="L2908">
        <v>154000</v>
      </c>
      <c r="M2908" t="b">
        <v>0</v>
      </c>
    </row>
    <row r="2909" spans="1:13">
      <c r="A2909" t="s">
        <v>1252</v>
      </c>
      <c r="B2909" t="s">
        <v>787</v>
      </c>
      <c r="C2909" t="s">
        <v>787</v>
      </c>
      <c r="D2909">
        <v>68</v>
      </c>
      <c r="E2909">
        <v>68</v>
      </c>
      <c r="F2909">
        <v>0.88007481901613105</v>
      </c>
      <c r="G2909">
        <v>4.4003740950806502E-2</v>
      </c>
      <c r="H2909">
        <v>0.22001870475403271</v>
      </c>
      <c r="I2909">
        <v>0</v>
      </c>
      <c r="J2909">
        <v>150</v>
      </c>
      <c r="K2909">
        <v>1</v>
      </c>
      <c r="L2909">
        <v>154000</v>
      </c>
      <c r="M2909" t="b">
        <v>0</v>
      </c>
    </row>
    <row r="2910" spans="1:13">
      <c r="A2910" t="s">
        <v>1988</v>
      </c>
      <c r="B2910" t="s">
        <v>787</v>
      </c>
      <c r="C2910" t="s">
        <v>879</v>
      </c>
      <c r="D2910">
        <v>68</v>
      </c>
      <c r="E2910">
        <v>160</v>
      </c>
      <c r="F2910">
        <v>4.3645698238554687</v>
      </c>
      <c r="G2910">
        <v>0.21822849119277341</v>
      </c>
      <c r="H2910">
        <v>1.0911424559638669</v>
      </c>
      <c r="I2910">
        <v>0</v>
      </c>
      <c r="J2910">
        <v>150</v>
      </c>
      <c r="K2910">
        <v>1</v>
      </c>
      <c r="L2910">
        <v>154000</v>
      </c>
      <c r="M2910" t="b">
        <v>0</v>
      </c>
    </row>
    <row r="2911" spans="1:13">
      <c r="A2911" t="s">
        <v>1252</v>
      </c>
      <c r="B2911" t="s">
        <v>787</v>
      </c>
      <c r="C2911" t="s">
        <v>787</v>
      </c>
      <c r="D2911">
        <v>68</v>
      </c>
      <c r="E2911">
        <v>68</v>
      </c>
      <c r="F2911">
        <v>1.4712983634736509</v>
      </c>
      <c r="G2911">
        <v>7.3564918173682506E-2</v>
      </c>
      <c r="H2911">
        <v>0.36782459086841279</v>
      </c>
      <c r="I2911">
        <v>0</v>
      </c>
      <c r="J2911">
        <v>150</v>
      </c>
      <c r="K2911">
        <v>1</v>
      </c>
      <c r="L2911">
        <v>154000</v>
      </c>
      <c r="M2911" t="b">
        <v>0</v>
      </c>
    </row>
    <row r="2912" spans="1:13">
      <c r="A2912" t="s">
        <v>1252</v>
      </c>
      <c r="B2912" t="s">
        <v>787</v>
      </c>
      <c r="C2912" t="s">
        <v>787</v>
      </c>
      <c r="D2912">
        <v>68</v>
      </c>
      <c r="E2912">
        <v>68</v>
      </c>
      <c r="F2912">
        <v>0.36125220534316699</v>
      </c>
      <c r="G2912">
        <v>1.8062610267158299E-2</v>
      </c>
      <c r="H2912">
        <v>9.0313051335791705E-2</v>
      </c>
      <c r="I2912">
        <v>0</v>
      </c>
      <c r="J2912">
        <v>150</v>
      </c>
      <c r="K2912">
        <v>1</v>
      </c>
      <c r="L2912">
        <v>154000</v>
      </c>
      <c r="M2912" t="b">
        <v>0</v>
      </c>
    </row>
    <row r="2913" spans="1:13">
      <c r="A2913" t="s">
        <v>1252</v>
      </c>
      <c r="B2913" t="s">
        <v>787</v>
      </c>
      <c r="C2913" t="s">
        <v>787</v>
      </c>
      <c r="D2913">
        <v>68</v>
      </c>
      <c r="E2913">
        <v>68</v>
      </c>
      <c r="F2913">
        <v>2.089304060954785</v>
      </c>
      <c r="G2913">
        <v>0.10446520304773919</v>
      </c>
      <c r="H2913">
        <v>0.52232601523869615</v>
      </c>
      <c r="I2913">
        <v>0</v>
      </c>
      <c r="J2913">
        <v>150</v>
      </c>
      <c r="K2913">
        <v>1</v>
      </c>
      <c r="L2913">
        <v>154000</v>
      </c>
      <c r="M2913" t="b">
        <v>0</v>
      </c>
    </row>
    <row r="2914" spans="1:13">
      <c r="A2914" t="s">
        <v>1252</v>
      </c>
      <c r="B2914" t="s">
        <v>787</v>
      </c>
      <c r="C2914" t="s">
        <v>787</v>
      </c>
      <c r="D2914">
        <v>68</v>
      </c>
      <c r="E2914">
        <v>68</v>
      </c>
      <c r="F2914">
        <v>0.55604970948773924</v>
      </c>
      <c r="G2914">
        <v>2.78024854743869E-2</v>
      </c>
      <c r="H2914">
        <v>0.13901242737193481</v>
      </c>
      <c r="I2914">
        <v>0</v>
      </c>
      <c r="J2914">
        <v>150</v>
      </c>
      <c r="K2914">
        <v>1</v>
      </c>
      <c r="L2914">
        <v>154000</v>
      </c>
      <c r="M2914" t="b">
        <v>0</v>
      </c>
    </row>
    <row r="2915" spans="1:13">
      <c r="A2915" t="s">
        <v>1252</v>
      </c>
      <c r="B2915" t="s">
        <v>787</v>
      </c>
      <c r="C2915" t="s">
        <v>787</v>
      </c>
      <c r="D2915">
        <v>68</v>
      </c>
      <c r="E2915">
        <v>68</v>
      </c>
      <c r="F2915">
        <v>2.585186949161725</v>
      </c>
      <c r="G2915">
        <v>0.12925934745808629</v>
      </c>
      <c r="H2915">
        <v>0.64629673729043136</v>
      </c>
      <c r="I2915">
        <v>0</v>
      </c>
      <c r="J2915">
        <v>150</v>
      </c>
      <c r="K2915">
        <v>1</v>
      </c>
      <c r="L2915">
        <v>154000</v>
      </c>
      <c r="M2915" t="b">
        <v>0</v>
      </c>
    </row>
    <row r="2916" spans="1:13">
      <c r="A2916" t="s">
        <v>1252</v>
      </c>
      <c r="B2916" t="s">
        <v>787</v>
      </c>
      <c r="C2916" t="s">
        <v>787</v>
      </c>
      <c r="D2916">
        <v>68</v>
      </c>
      <c r="E2916">
        <v>68</v>
      </c>
      <c r="F2916">
        <v>5.2555327919380153</v>
      </c>
      <c r="G2916">
        <v>0.26277663959690079</v>
      </c>
      <c r="H2916">
        <v>1.313883197984504</v>
      </c>
      <c r="I2916">
        <v>0</v>
      </c>
      <c r="J2916">
        <v>150</v>
      </c>
      <c r="K2916">
        <v>1</v>
      </c>
      <c r="L2916">
        <v>154000</v>
      </c>
      <c r="M2916" t="b">
        <v>0</v>
      </c>
    </row>
    <row r="2917" spans="1:13">
      <c r="A2917" t="s">
        <v>1252</v>
      </c>
      <c r="B2917" t="s">
        <v>787</v>
      </c>
      <c r="C2917" t="s">
        <v>787</v>
      </c>
      <c r="D2917">
        <v>68</v>
      </c>
      <c r="E2917">
        <v>68</v>
      </c>
      <c r="F2917">
        <v>2.030375687222624</v>
      </c>
      <c r="G2917">
        <v>0.1015187843611312</v>
      </c>
      <c r="H2917">
        <v>0.50759392180565599</v>
      </c>
      <c r="I2917">
        <v>0</v>
      </c>
      <c r="J2917">
        <v>150</v>
      </c>
      <c r="K2917">
        <v>1</v>
      </c>
      <c r="L2917">
        <v>154000</v>
      </c>
      <c r="M2917" t="b">
        <v>0</v>
      </c>
    </row>
    <row r="2918" spans="1:13">
      <c r="A2918" t="s">
        <v>1921</v>
      </c>
      <c r="B2918" t="s">
        <v>787</v>
      </c>
      <c r="C2918" t="s">
        <v>953</v>
      </c>
      <c r="D2918">
        <v>68</v>
      </c>
      <c r="E2918">
        <v>234</v>
      </c>
      <c r="F2918">
        <v>5.6589971716913263</v>
      </c>
      <c r="G2918">
        <v>0.28294985858456628</v>
      </c>
      <c r="H2918">
        <v>1.414749292922832</v>
      </c>
      <c r="I2918">
        <v>0</v>
      </c>
      <c r="J2918">
        <v>800</v>
      </c>
      <c r="K2918">
        <v>1</v>
      </c>
      <c r="L2918">
        <v>345000</v>
      </c>
      <c r="M2918" t="b">
        <v>0</v>
      </c>
    </row>
    <row r="2919" spans="1:13">
      <c r="A2919" t="s">
        <v>1361</v>
      </c>
      <c r="B2919" t="s">
        <v>884</v>
      </c>
      <c r="C2919" t="s">
        <v>884</v>
      </c>
      <c r="D2919">
        <v>165</v>
      </c>
      <c r="E2919">
        <v>165</v>
      </c>
      <c r="F2919">
        <v>1.5557818585110721</v>
      </c>
      <c r="G2919">
        <v>7.7789092925553596E-2</v>
      </c>
      <c r="H2919">
        <v>0.38894546462776808</v>
      </c>
      <c r="I2919">
        <v>0</v>
      </c>
      <c r="J2919">
        <v>150</v>
      </c>
      <c r="K2919">
        <v>1</v>
      </c>
      <c r="L2919">
        <v>154000</v>
      </c>
      <c r="M2919" t="b">
        <v>0</v>
      </c>
    </row>
    <row r="2920" spans="1:13">
      <c r="A2920" t="s">
        <v>1361</v>
      </c>
      <c r="B2920" t="s">
        <v>884</v>
      </c>
      <c r="C2920" t="s">
        <v>884</v>
      </c>
      <c r="D2920">
        <v>165</v>
      </c>
      <c r="E2920">
        <v>165</v>
      </c>
      <c r="F2920">
        <v>0.7941423312078878</v>
      </c>
      <c r="G2920">
        <v>3.9707116560394301E-2</v>
      </c>
      <c r="H2920">
        <v>0.19853558280197189</v>
      </c>
      <c r="I2920">
        <v>0</v>
      </c>
      <c r="J2920">
        <v>150</v>
      </c>
      <c r="K2920">
        <v>1</v>
      </c>
      <c r="L2920">
        <v>154000</v>
      </c>
      <c r="M2920" t="b">
        <v>0</v>
      </c>
    </row>
    <row r="2921" spans="1:13">
      <c r="A2921" t="s">
        <v>1990</v>
      </c>
      <c r="B2921" t="s">
        <v>884</v>
      </c>
      <c r="C2921" t="s">
        <v>787</v>
      </c>
      <c r="D2921">
        <v>165</v>
      </c>
      <c r="E2921">
        <v>68</v>
      </c>
      <c r="F2921">
        <v>4.4043428577615824</v>
      </c>
      <c r="G2921">
        <v>0.22021714288807909</v>
      </c>
      <c r="H2921">
        <v>1.1010857144403949</v>
      </c>
      <c r="I2921">
        <v>0</v>
      </c>
      <c r="J2921">
        <v>150</v>
      </c>
      <c r="K2921">
        <v>1</v>
      </c>
      <c r="L2921">
        <v>154000</v>
      </c>
      <c r="M2921" t="b">
        <v>0</v>
      </c>
    </row>
    <row r="2922" spans="1:13">
      <c r="A2922" t="s">
        <v>1252</v>
      </c>
      <c r="B2922" t="s">
        <v>787</v>
      </c>
      <c r="C2922" t="s">
        <v>787</v>
      </c>
      <c r="D2922">
        <v>68</v>
      </c>
      <c r="E2922">
        <v>68</v>
      </c>
      <c r="F2922">
        <v>1.9518798470077821</v>
      </c>
      <c r="G2922">
        <v>9.7593992350389097E-2</v>
      </c>
      <c r="H2922">
        <v>0.48796996175194551</v>
      </c>
      <c r="I2922">
        <v>0</v>
      </c>
      <c r="J2922">
        <v>150</v>
      </c>
      <c r="K2922">
        <v>1</v>
      </c>
      <c r="L2922">
        <v>154000</v>
      </c>
      <c r="M2922" t="b">
        <v>0</v>
      </c>
    </row>
    <row r="2923" spans="1:13">
      <c r="A2923" t="s">
        <v>1252</v>
      </c>
      <c r="B2923" t="s">
        <v>787</v>
      </c>
      <c r="C2923" t="s">
        <v>787</v>
      </c>
      <c r="D2923">
        <v>68</v>
      </c>
      <c r="E2923">
        <v>68</v>
      </c>
      <c r="F2923">
        <v>0.85183993593117824</v>
      </c>
      <c r="G2923">
        <v>4.2591996796558902E-2</v>
      </c>
      <c r="H2923">
        <v>0.2129599839827945</v>
      </c>
      <c r="I2923">
        <v>0</v>
      </c>
      <c r="J2923">
        <v>150</v>
      </c>
      <c r="K2923">
        <v>1</v>
      </c>
      <c r="L2923">
        <v>154000</v>
      </c>
      <c r="M2923" t="b">
        <v>0</v>
      </c>
    </row>
    <row r="2924" spans="1:13">
      <c r="A2924" t="s">
        <v>1252</v>
      </c>
      <c r="B2924" t="s">
        <v>787</v>
      </c>
      <c r="C2924" t="s">
        <v>787</v>
      </c>
      <c r="D2924">
        <v>68</v>
      </c>
      <c r="E2924">
        <v>68</v>
      </c>
      <c r="F2924">
        <v>4.3420172365019598E-2</v>
      </c>
      <c r="G2924">
        <v>2.1710086182509E-3</v>
      </c>
      <c r="H2924">
        <v>1.0855043091254899E-2</v>
      </c>
      <c r="I2924">
        <v>0</v>
      </c>
      <c r="J2924">
        <v>150</v>
      </c>
      <c r="K2924">
        <v>1</v>
      </c>
      <c r="L2924">
        <v>154000</v>
      </c>
      <c r="M2924" t="b">
        <v>0</v>
      </c>
    </row>
    <row r="2925" spans="1:13">
      <c r="A2925" t="s">
        <v>1252</v>
      </c>
      <c r="B2925" t="s">
        <v>787</v>
      </c>
      <c r="C2925" t="s">
        <v>787</v>
      </c>
      <c r="D2925">
        <v>68</v>
      </c>
      <c r="E2925">
        <v>68</v>
      </c>
      <c r="F2925">
        <v>7.9575382043178697</v>
      </c>
      <c r="G2925">
        <v>0.3978769102158935</v>
      </c>
      <c r="H2925">
        <v>1.9893845510794681</v>
      </c>
      <c r="I2925">
        <v>0</v>
      </c>
      <c r="J2925">
        <v>800</v>
      </c>
      <c r="K2925">
        <v>1</v>
      </c>
      <c r="L2925">
        <v>345000</v>
      </c>
      <c r="M2925" t="b">
        <v>0</v>
      </c>
    </row>
    <row r="2926" spans="1:13">
      <c r="A2926" t="s">
        <v>1252</v>
      </c>
      <c r="B2926" t="s">
        <v>787</v>
      </c>
      <c r="C2926" t="s">
        <v>787</v>
      </c>
      <c r="D2926">
        <v>68</v>
      </c>
      <c r="E2926">
        <v>68</v>
      </c>
      <c r="F2926">
        <v>9.3434785296835461</v>
      </c>
      <c r="G2926">
        <v>0.46717392648417733</v>
      </c>
      <c r="H2926">
        <v>2.335869632420887</v>
      </c>
      <c r="I2926">
        <v>0</v>
      </c>
      <c r="J2926">
        <v>800</v>
      </c>
      <c r="K2926">
        <v>1</v>
      </c>
      <c r="L2926">
        <v>345000</v>
      </c>
      <c r="M2926" t="b">
        <v>0</v>
      </c>
    </row>
    <row r="2927" spans="1:13">
      <c r="A2927" t="s">
        <v>1252</v>
      </c>
      <c r="B2927" t="s">
        <v>787</v>
      </c>
      <c r="C2927" t="s">
        <v>787</v>
      </c>
      <c r="D2927">
        <v>68</v>
      </c>
      <c r="E2927">
        <v>68</v>
      </c>
      <c r="F2927">
        <v>1.0965787704718251</v>
      </c>
      <c r="G2927">
        <v>5.4828938523591199E-2</v>
      </c>
      <c r="H2927">
        <v>0.27414469261795632</v>
      </c>
      <c r="I2927">
        <v>0</v>
      </c>
      <c r="J2927">
        <v>150</v>
      </c>
      <c r="K2927">
        <v>1</v>
      </c>
      <c r="L2927">
        <v>154000</v>
      </c>
      <c r="M2927" t="b">
        <v>0</v>
      </c>
    </row>
    <row r="2928" spans="1:13">
      <c r="A2928" t="s">
        <v>1988</v>
      </c>
      <c r="B2928" t="s">
        <v>787</v>
      </c>
      <c r="C2928" t="s">
        <v>879</v>
      </c>
      <c r="D2928">
        <v>68</v>
      </c>
      <c r="E2928">
        <v>160</v>
      </c>
      <c r="F2928">
        <v>0.8830782502766803</v>
      </c>
      <c r="G2928">
        <v>4.4153912513834E-2</v>
      </c>
      <c r="H2928">
        <v>0.22076956256916999</v>
      </c>
      <c r="I2928">
        <v>0</v>
      </c>
      <c r="J2928">
        <v>800</v>
      </c>
      <c r="K2928">
        <v>1</v>
      </c>
      <c r="L2928">
        <v>345000</v>
      </c>
      <c r="M2928" t="b">
        <v>0</v>
      </c>
    </row>
    <row r="2929" spans="1:13">
      <c r="A2929" t="s">
        <v>1399</v>
      </c>
      <c r="B2929" t="s">
        <v>879</v>
      </c>
      <c r="C2929" t="s">
        <v>879</v>
      </c>
      <c r="D2929">
        <v>160</v>
      </c>
      <c r="E2929">
        <v>160</v>
      </c>
      <c r="F2929">
        <v>3.7861692774274629</v>
      </c>
      <c r="G2929">
        <v>0.18930846387137309</v>
      </c>
      <c r="H2929">
        <v>0.94654231935686584</v>
      </c>
      <c r="I2929">
        <v>0</v>
      </c>
      <c r="J2929">
        <v>800</v>
      </c>
      <c r="K2929">
        <v>1</v>
      </c>
      <c r="L2929">
        <v>345000</v>
      </c>
      <c r="M2929" t="b">
        <v>0</v>
      </c>
    </row>
    <row r="2930" spans="1:13">
      <c r="A2930" t="s">
        <v>1252</v>
      </c>
      <c r="B2930" t="s">
        <v>787</v>
      </c>
      <c r="C2930" t="s">
        <v>787</v>
      </c>
      <c r="D2930">
        <v>68</v>
      </c>
      <c r="E2930">
        <v>68</v>
      </c>
      <c r="F2930">
        <v>0.75604146205770495</v>
      </c>
      <c r="G2930">
        <v>3.7802073102885199E-2</v>
      </c>
      <c r="H2930">
        <v>0.18901036551442621</v>
      </c>
      <c r="I2930">
        <v>0</v>
      </c>
      <c r="J2930">
        <v>150</v>
      </c>
      <c r="K2930">
        <v>1</v>
      </c>
      <c r="L2930">
        <v>154000</v>
      </c>
      <c r="M2930" t="b">
        <v>0</v>
      </c>
    </row>
    <row r="2931" spans="1:13">
      <c r="A2931" t="s">
        <v>1252</v>
      </c>
      <c r="B2931" t="s">
        <v>787</v>
      </c>
      <c r="C2931" t="s">
        <v>787</v>
      </c>
      <c r="D2931">
        <v>68</v>
      </c>
      <c r="E2931">
        <v>68</v>
      </c>
      <c r="F2931">
        <v>4.0407049329165999E-3</v>
      </c>
      <c r="G2931">
        <v>2.0203524664579999E-4</v>
      </c>
      <c r="H2931">
        <v>1.0101762332291001E-3</v>
      </c>
      <c r="I2931">
        <v>0</v>
      </c>
      <c r="J2931">
        <v>150</v>
      </c>
      <c r="K2931">
        <v>1</v>
      </c>
      <c r="L2931">
        <v>154000</v>
      </c>
      <c r="M2931" t="b">
        <v>0</v>
      </c>
    </row>
    <row r="2932" spans="1:13">
      <c r="A2932" t="s">
        <v>1252</v>
      </c>
      <c r="B2932" t="s">
        <v>787</v>
      </c>
      <c r="C2932" t="s">
        <v>787</v>
      </c>
      <c r="D2932">
        <v>68</v>
      </c>
      <c r="E2932">
        <v>68</v>
      </c>
      <c r="F2932">
        <v>1.5118859436749641</v>
      </c>
      <c r="G2932">
        <v>7.5594297183748202E-2</v>
      </c>
      <c r="H2932">
        <v>0.37797148591874102</v>
      </c>
      <c r="I2932">
        <v>0</v>
      </c>
      <c r="J2932">
        <v>150</v>
      </c>
      <c r="K2932">
        <v>1</v>
      </c>
      <c r="L2932">
        <v>154000</v>
      </c>
      <c r="M2932" t="b">
        <v>0</v>
      </c>
    </row>
    <row r="2933" spans="1:13">
      <c r="A2933" t="s">
        <v>1252</v>
      </c>
      <c r="B2933" t="s">
        <v>787</v>
      </c>
      <c r="C2933" t="s">
        <v>787</v>
      </c>
      <c r="D2933">
        <v>68</v>
      </c>
      <c r="E2933">
        <v>68</v>
      </c>
      <c r="F2933">
        <v>1.5840968393883179</v>
      </c>
      <c r="G2933">
        <v>7.9204841969415907E-2</v>
      </c>
      <c r="H2933">
        <v>0.39602420984707948</v>
      </c>
      <c r="I2933">
        <v>0</v>
      </c>
      <c r="J2933">
        <v>150</v>
      </c>
      <c r="K2933">
        <v>1</v>
      </c>
      <c r="L2933">
        <v>154000</v>
      </c>
      <c r="M2933" t="b">
        <v>0</v>
      </c>
    </row>
    <row r="2934" spans="1:13">
      <c r="A2934" t="s">
        <v>1252</v>
      </c>
      <c r="B2934" t="s">
        <v>787</v>
      </c>
      <c r="C2934" t="s">
        <v>787</v>
      </c>
      <c r="D2934">
        <v>68</v>
      </c>
      <c r="E2934">
        <v>68</v>
      </c>
      <c r="F2934">
        <v>3.4408177693526278</v>
      </c>
      <c r="G2934">
        <v>0.17204088846763141</v>
      </c>
      <c r="H2934">
        <v>0.86020444233815696</v>
      </c>
      <c r="I2934">
        <v>0</v>
      </c>
      <c r="J2934">
        <v>150</v>
      </c>
      <c r="K2934">
        <v>1</v>
      </c>
      <c r="L2934">
        <v>154000</v>
      </c>
      <c r="M2934" t="b">
        <v>0</v>
      </c>
    </row>
    <row r="2935" spans="1:13">
      <c r="A2935" t="s">
        <v>1359</v>
      </c>
      <c r="B2935" t="s">
        <v>953</v>
      </c>
      <c r="C2935" t="s">
        <v>953</v>
      </c>
      <c r="D2935">
        <v>234</v>
      </c>
      <c r="E2935">
        <v>234</v>
      </c>
      <c r="F2935">
        <v>4.9501410060857411</v>
      </c>
      <c r="G2935">
        <v>0.24750705030428699</v>
      </c>
      <c r="H2935">
        <v>1.2375352515214351</v>
      </c>
      <c r="I2935">
        <v>0</v>
      </c>
      <c r="J2935">
        <v>150</v>
      </c>
      <c r="K2935">
        <v>1</v>
      </c>
      <c r="L2935">
        <v>154000</v>
      </c>
      <c r="M2935" t="b">
        <v>0</v>
      </c>
    </row>
    <row r="2936" spans="1:13">
      <c r="A2936" t="s">
        <v>1252</v>
      </c>
      <c r="B2936" t="s">
        <v>787</v>
      </c>
      <c r="C2936" t="s">
        <v>787</v>
      </c>
      <c r="D2936">
        <v>68</v>
      </c>
      <c r="E2936">
        <v>68</v>
      </c>
      <c r="F2936">
        <v>0.938242130231146</v>
      </c>
      <c r="G2936">
        <v>4.6912106511557299E-2</v>
      </c>
      <c r="H2936">
        <v>0.23456053255778639</v>
      </c>
      <c r="I2936">
        <v>0</v>
      </c>
      <c r="J2936">
        <v>150</v>
      </c>
      <c r="K2936">
        <v>1</v>
      </c>
      <c r="L2936">
        <v>154000</v>
      </c>
      <c r="M2936" t="b">
        <v>0</v>
      </c>
    </row>
    <row r="2937" spans="1:13">
      <c r="A2937" t="s">
        <v>1252</v>
      </c>
      <c r="B2937" t="s">
        <v>787</v>
      </c>
      <c r="C2937" t="s">
        <v>787</v>
      </c>
      <c r="D2937">
        <v>68</v>
      </c>
      <c r="E2937">
        <v>68</v>
      </c>
      <c r="F2937">
        <v>2.5798341542004199</v>
      </c>
      <c r="G2937">
        <v>0.128991707710021</v>
      </c>
      <c r="H2937">
        <v>0.64495853855010499</v>
      </c>
      <c r="I2937">
        <v>0</v>
      </c>
      <c r="J2937">
        <v>150</v>
      </c>
      <c r="K2937">
        <v>1</v>
      </c>
      <c r="L2937">
        <v>154000</v>
      </c>
      <c r="M2937" t="b">
        <v>0</v>
      </c>
    </row>
    <row r="2938" spans="1:13">
      <c r="A2938" t="s">
        <v>1252</v>
      </c>
      <c r="B2938" t="s">
        <v>787</v>
      </c>
      <c r="C2938" t="s">
        <v>787</v>
      </c>
      <c r="D2938">
        <v>68</v>
      </c>
      <c r="E2938">
        <v>68</v>
      </c>
      <c r="F2938">
        <v>1.8596781446300881</v>
      </c>
      <c r="G2938">
        <v>9.2983907231504306E-2</v>
      </c>
      <c r="H2938">
        <v>0.4649195361575218</v>
      </c>
      <c r="I2938">
        <v>0</v>
      </c>
      <c r="J2938">
        <v>150</v>
      </c>
      <c r="K2938">
        <v>1</v>
      </c>
      <c r="L2938">
        <v>154000</v>
      </c>
      <c r="M2938" t="b">
        <v>0</v>
      </c>
    </row>
    <row r="2939" spans="1:13">
      <c r="A2939" t="s">
        <v>1252</v>
      </c>
      <c r="B2939" t="s">
        <v>787</v>
      </c>
      <c r="C2939" t="s">
        <v>787</v>
      </c>
      <c r="D2939">
        <v>68</v>
      </c>
      <c r="E2939">
        <v>68</v>
      </c>
      <c r="F2939">
        <v>2.0568101458315069</v>
      </c>
      <c r="G2939">
        <v>0.1028405072915753</v>
      </c>
      <c r="H2939">
        <v>0.51420253645787672</v>
      </c>
      <c r="I2939">
        <v>0</v>
      </c>
      <c r="J2939">
        <v>150</v>
      </c>
      <c r="K2939">
        <v>1</v>
      </c>
      <c r="L2939">
        <v>154000</v>
      </c>
      <c r="M2939" t="b">
        <v>0</v>
      </c>
    </row>
    <row r="2940" spans="1:13">
      <c r="A2940" t="s">
        <v>1252</v>
      </c>
      <c r="B2940" t="s">
        <v>787</v>
      </c>
      <c r="C2940" t="s">
        <v>787</v>
      </c>
      <c r="D2940">
        <v>68</v>
      </c>
      <c r="E2940">
        <v>68</v>
      </c>
      <c r="F2940">
        <v>1.619203181396023</v>
      </c>
      <c r="G2940">
        <v>8.0960159069801099E-2</v>
      </c>
      <c r="H2940">
        <v>0.40480079534900559</v>
      </c>
      <c r="I2940">
        <v>0</v>
      </c>
      <c r="J2940">
        <v>150</v>
      </c>
      <c r="K2940">
        <v>1</v>
      </c>
      <c r="L2940">
        <v>154000</v>
      </c>
      <c r="M2940" t="b">
        <v>0</v>
      </c>
    </row>
    <row r="2941" spans="1:13">
      <c r="A2941" t="s">
        <v>1252</v>
      </c>
      <c r="B2941" t="s">
        <v>787</v>
      </c>
      <c r="C2941" t="s">
        <v>787</v>
      </c>
      <c r="D2941">
        <v>68</v>
      </c>
      <c r="E2941">
        <v>68</v>
      </c>
      <c r="F2941">
        <v>3.9696062145026039</v>
      </c>
      <c r="G2941">
        <v>0.1984803107251302</v>
      </c>
      <c r="H2941">
        <v>0.99240155362565097</v>
      </c>
      <c r="I2941">
        <v>0</v>
      </c>
      <c r="J2941">
        <v>150</v>
      </c>
      <c r="K2941">
        <v>1</v>
      </c>
      <c r="L2941">
        <v>154000</v>
      </c>
      <c r="M2941" t="b">
        <v>0</v>
      </c>
    </row>
    <row r="2942" spans="1:13">
      <c r="A2942" t="s">
        <v>1252</v>
      </c>
      <c r="B2942" t="s">
        <v>787</v>
      </c>
      <c r="C2942" t="s">
        <v>787</v>
      </c>
      <c r="D2942">
        <v>68</v>
      </c>
      <c r="E2942">
        <v>68</v>
      </c>
      <c r="F2942">
        <v>6.3640999475645543</v>
      </c>
      <c r="G2942">
        <v>0.31820499737822772</v>
      </c>
      <c r="H2942">
        <v>1.591024986891139</v>
      </c>
      <c r="I2942">
        <v>0</v>
      </c>
      <c r="J2942">
        <v>150</v>
      </c>
      <c r="K2942">
        <v>1</v>
      </c>
      <c r="L2942">
        <v>154000</v>
      </c>
      <c r="M2942" t="b">
        <v>0</v>
      </c>
    </row>
    <row r="2943" spans="1:13">
      <c r="A2943" t="s">
        <v>1252</v>
      </c>
      <c r="B2943" t="s">
        <v>787</v>
      </c>
      <c r="C2943" t="s">
        <v>787</v>
      </c>
      <c r="D2943">
        <v>68</v>
      </c>
      <c r="E2943">
        <v>68</v>
      </c>
      <c r="F2943">
        <v>0.48308596186631131</v>
      </c>
      <c r="G2943">
        <v>2.4154298093315499E-2</v>
      </c>
      <c r="H2943">
        <v>0.1207714904665778</v>
      </c>
      <c r="I2943">
        <v>0</v>
      </c>
      <c r="J2943">
        <v>150</v>
      </c>
      <c r="K2943">
        <v>1</v>
      </c>
      <c r="L2943">
        <v>154000</v>
      </c>
      <c r="M2943" t="b">
        <v>0</v>
      </c>
    </row>
    <row r="2944" spans="1:13">
      <c r="A2944" t="s">
        <v>1252</v>
      </c>
      <c r="B2944" t="s">
        <v>787</v>
      </c>
      <c r="C2944" t="s">
        <v>787</v>
      </c>
      <c r="D2944">
        <v>68</v>
      </c>
      <c r="E2944">
        <v>68</v>
      </c>
      <c r="F2944">
        <v>1.866441368762968</v>
      </c>
      <c r="G2944">
        <v>9.3322068438148401E-2</v>
      </c>
      <c r="H2944">
        <v>0.46661034219074199</v>
      </c>
      <c r="I2944">
        <v>0</v>
      </c>
      <c r="J2944">
        <v>150</v>
      </c>
      <c r="K2944">
        <v>1</v>
      </c>
      <c r="L2944">
        <v>154000</v>
      </c>
      <c r="M2944" t="b">
        <v>0</v>
      </c>
    </row>
    <row r="2945" spans="1:13">
      <c r="A2945" t="s">
        <v>1252</v>
      </c>
      <c r="B2945" t="s">
        <v>787</v>
      </c>
      <c r="C2945" t="s">
        <v>787</v>
      </c>
      <c r="D2945">
        <v>68</v>
      </c>
      <c r="E2945">
        <v>68</v>
      </c>
      <c r="F2945">
        <v>3.890063006102674</v>
      </c>
      <c r="G2945">
        <v>0.1945031503051336</v>
      </c>
      <c r="H2945">
        <v>0.97251575152566838</v>
      </c>
      <c r="I2945">
        <v>0</v>
      </c>
      <c r="J2945">
        <v>150</v>
      </c>
      <c r="K2945">
        <v>1</v>
      </c>
      <c r="L2945">
        <v>154000</v>
      </c>
      <c r="M2945" t="b">
        <v>0</v>
      </c>
    </row>
    <row r="2946" spans="1:13">
      <c r="A2946" t="s">
        <v>1252</v>
      </c>
      <c r="B2946" t="s">
        <v>787</v>
      </c>
      <c r="C2946" t="s">
        <v>787</v>
      </c>
      <c r="D2946">
        <v>68</v>
      </c>
      <c r="E2946">
        <v>68</v>
      </c>
      <c r="F2946">
        <v>1.3881098992333329</v>
      </c>
      <c r="G2946">
        <v>6.9405494961666606E-2</v>
      </c>
      <c r="H2946">
        <v>0.34702747480833318</v>
      </c>
      <c r="I2946">
        <v>0</v>
      </c>
      <c r="J2946">
        <v>150</v>
      </c>
      <c r="K2946">
        <v>1</v>
      </c>
      <c r="L2946">
        <v>154000</v>
      </c>
      <c r="M2946" t="b">
        <v>0</v>
      </c>
    </row>
    <row r="2947" spans="1:13">
      <c r="A2947" t="s">
        <v>1252</v>
      </c>
      <c r="B2947" t="s">
        <v>787</v>
      </c>
      <c r="C2947" t="s">
        <v>787</v>
      </c>
      <c r="D2947">
        <v>68</v>
      </c>
      <c r="E2947">
        <v>68</v>
      </c>
      <c r="F2947">
        <v>6.0102641667238936</v>
      </c>
      <c r="G2947">
        <v>0.30051320833619471</v>
      </c>
      <c r="H2947">
        <v>1.502566041680973</v>
      </c>
      <c r="I2947">
        <v>0</v>
      </c>
      <c r="J2947">
        <v>150</v>
      </c>
      <c r="K2947">
        <v>1</v>
      </c>
      <c r="L2947">
        <v>154000</v>
      </c>
      <c r="M2947" t="b">
        <v>0</v>
      </c>
    </row>
    <row r="2948" spans="1:13">
      <c r="A2948" t="s">
        <v>1252</v>
      </c>
      <c r="B2948" t="s">
        <v>787</v>
      </c>
      <c r="C2948" t="s">
        <v>787</v>
      </c>
      <c r="D2948">
        <v>68</v>
      </c>
      <c r="E2948">
        <v>68</v>
      </c>
      <c r="F2948">
        <v>1.6244670814007E-2</v>
      </c>
      <c r="G2948">
        <v>8.1223354070029995E-4</v>
      </c>
      <c r="H2948">
        <v>4.0611677035016997E-3</v>
      </c>
      <c r="I2948">
        <v>0</v>
      </c>
      <c r="J2948">
        <v>150</v>
      </c>
      <c r="K2948">
        <v>1</v>
      </c>
      <c r="L2948">
        <v>154000</v>
      </c>
      <c r="M2948" t="b">
        <v>0</v>
      </c>
    </row>
    <row r="2949" spans="1:13">
      <c r="A2949" t="s">
        <v>1252</v>
      </c>
      <c r="B2949" t="s">
        <v>787</v>
      </c>
      <c r="C2949" t="s">
        <v>787</v>
      </c>
      <c r="D2949">
        <v>68</v>
      </c>
      <c r="E2949">
        <v>68</v>
      </c>
      <c r="F2949">
        <v>1.8102493993365729</v>
      </c>
      <c r="G2949">
        <v>9.0512469966828601E-2</v>
      </c>
      <c r="H2949">
        <v>0.45256234983414328</v>
      </c>
      <c r="I2949">
        <v>0</v>
      </c>
      <c r="J2949">
        <v>150</v>
      </c>
      <c r="K2949">
        <v>1</v>
      </c>
      <c r="L2949">
        <v>154000</v>
      </c>
      <c r="M2949" t="b">
        <v>0</v>
      </c>
    </row>
    <row r="2950" spans="1:13">
      <c r="A2950" t="s">
        <v>1361</v>
      </c>
      <c r="B2950" t="s">
        <v>884</v>
      </c>
      <c r="C2950" t="s">
        <v>884</v>
      </c>
      <c r="D2950">
        <v>165</v>
      </c>
      <c r="E2950">
        <v>165</v>
      </c>
      <c r="F2950">
        <v>4.6182121578355391</v>
      </c>
      <c r="G2950">
        <v>0.23091060789177689</v>
      </c>
      <c r="H2950">
        <v>1.154553039458885</v>
      </c>
      <c r="I2950">
        <v>0</v>
      </c>
      <c r="J2950">
        <v>150</v>
      </c>
      <c r="K2950">
        <v>1</v>
      </c>
      <c r="L2950">
        <v>154000</v>
      </c>
      <c r="M2950" t="b">
        <v>0</v>
      </c>
    </row>
    <row r="2951" spans="1:13">
      <c r="A2951" t="s">
        <v>1252</v>
      </c>
      <c r="B2951" t="s">
        <v>787</v>
      </c>
      <c r="C2951" t="s">
        <v>787</v>
      </c>
      <c r="D2951">
        <v>68</v>
      </c>
      <c r="E2951">
        <v>68</v>
      </c>
      <c r="F2951">
        <v>1.4539424451385641</v>
      </c>
      <c r="G2951">
        <v>7.2697122256928107E-2</v>
      </c>
      <c r="H2951">
        <v>0.36348561128464091</v>
      </c>
      <c r="I2951">
        <v>0</v>
      </c>
      <c r="J2951">
        <v>150</v>
      </c>
      <c r="K2951">
        <v>1</v>
      </c>
      <c r="L2951">
        <v>154000</v>
      </c>
      <c r="M2951" t="b">
        <v>0</v>
      </c>
    </row>
    <row r="2952" spans="1:13">
      <c r="A2952" t="s">
        <v>1252</v>
      </c>
      <c r="B2952" t="s">
        <v>787</v>
      </c>
      <c r="C2952" t="s">
        <v>787</v>
      </c>
      <c r="D2952">
        <v>68</v>
      </c>
      <c r="E2952">
        <v>68</v>
      </c>
      <c r="F2952">
        <v>2.7925910118498161</v>
      </c>
      <c r="G2952">
        <v>0.1396295505924908</v>
      </c>
      <c r="H2952">
        <v>0.69814775296245402</v>
      </c>
      <c r="I2952">
        <v>0</v>
      </c>
      <c r="J2952">
        <v>150</v>
      </c>
      <c r="K2952">
        <v>1</v>
      </c>
      <c r="L2952">
        <v>154000</v>
      </c>
      <c r="M2952" t="b">
        <v>0</v>
      </c>
    </row>
    <row r="2953" spans="1:13">
      <c r="A2953" t="s">
        <v>1252</v>
      </c>
      <c r="B2953" t="s">
        <v>787</v>
      </c>
      <c r="C2953" t="s">
        <v>787</v>
      </c>
      <c r="D2953">
        <v>68</v>
      </c>
      <c r="E2953">
        <v>68</v>
      </c>
      <c r="F2953">
        <v>4.5682107212576417</v>
      </c>
      <c r="G2953">
        <v>0.228410536062882</v>
      </c>
      <c r="H2953">
        <v>1.14205268031441</v>
      </c>
      <c r="I2953">
        <v>0</v>
      </c>
      <c r="J2953">
        <v>150</v>
      </c>
      <c r="K2953">
        <v>1</v>
      </c>
      <c r="L2953">
        <v>154000</v>
      </c>
      <c r="M2953" t="b">
        <v>0</v>
      </c>
    </row>
    <row r="2954" spans="1:13">
      <c r="A2954" t="s">
        <v>1252</v>
      </c>
      <c r="B2954" t="s">
        <v>787</v>
      </c>
      <c r="C2954" t="s">
        <v>787</v>
      </c>
      <c r="D2954">
        <v>68</v>
      </c>
      <c r="E2954">
        <v>68</v>
      </c>
      <c r="F2954">
        <v>4.2202913205370578</v>
      </c>
      <c r="G2954">
        <v>0.2110145660268529</v>
      </c>
      <c r="H2954">
        <v>1.055072830134264</v>
      </c>
      <c r="I2954">
        <v>0</v>
      </c>
      <c r="J2954">
        <v>150</v>
      </c>
      <c r="K2954">
        <v>1</v>
      </c>
      <c r="L2954">
        <v>154000</v>
      </c>
      <c r="M2954" t="b">
        <v>0</v>
      </c>
    </row>
    <row r="2955" spans="1:13">
      <c r="A2955" t="s">
        <v>1252</v>
      </c>
      <c r="B2955" t="s">
        <v>787</v>
      </c>
      <c r="C2955" t="s">
        <v>787</v>
      </c>
      <c r="D2955">
        <v>68</v>
      </c>
      <c r="E2955">
        <v>68</v>
      </c>
      <c r="F2955">
        <v>7.0361675444922254</v>
      </c>
      <c r="G2955">
        <v>0.35180837722461128</v>
      </c>
      <c r="H2955">
        <v>1.7590418861230559</v>
      </c>
      <c r="I2955">
        <v>0</v>
      </c>
      <c r="J2955">
        <v>150</v>
      </c>
      <c r="K2955">
        <v>1</v>
      </c>
      <c r="L2955">
        <v>154000</v>
      </c>
      <c r="M2955" t="b">
        <v>0</v>
      </c>
    </row>
    <row r="2956" spans="1:13">
      <c r="A2956" t="s">
        <v>1252</v>
      </c>
      <c r="B2956" t="s">
        <v>787</v>
      </c>
      <c r="C2956" t="s">
        <v>787</v>
      </c>
      <c r="D2956">
        <v>68</v>
      </c>
      <c r="E2956">
        <v>68</v>
      </c>
      <c r="F2956">
        <v>3.8307593639806128</v>
      </c>
      <c r="G2956">
        <v>0.1915379681990306</v>
      </c>
      <c r="H2956">
        <v>0.9576898409951532</v>
      </c>
      <c r="I2956">
        <v>0</v>
      </c>
      <c r="J2956">
        <v>150</v>
      </c>
      <c r="K2956">
        <v>1</v>
      </c>
      <c r="L2956">
        <v>154000</v>
      </c>
      <c r="M2956" t="b">
        <v>0</v>
      </c>
    </row>
    <row r="2957" spans="1:13">
      <c r="A2957" t="s">
        <v>1846</v>
      </c>
      <c r="B2957" t="s">
        <v>898</v>
      </c>
      <c r="C2957" t="s">
        <v>898</v>
      </c>
      <c r="D2957">
        <v>179</v>
      </c>
      <c r="E2957">
        <v>179</v>
      </c>
      <c r="F2957">
        <v>3.861200281071322</v>
      </c>
      <c r="G2957">
        <v>0.1930600140535661</v>
      </c>
      <c r="H2957">
        <v>0.96530007026783038</v>
      </c>
      <c r="I2957">
        <v>0</v>
      </c>
      <c r="J2957">
        <v>150</v>
      </c>
      <c r="K2957">
        <v>1</v>
      </c>
      <c r="L2957">
        <v>154000</v>
      </c>
      <c r="M2957" t="b">
        <v>0</v>
      </c>
    </row>
    <row r="2958" spans="1:13">
      <c r="A2958" t="s">
        <v>1401</v>
      </c>
      <c r="B2958" t="s">
        <v>783</v>
      </c>
      <c r="C2958" t="s">
        <v>898</v>
      </c>
      <c r="D2958">
        <v>64</v>
      </c>
      <c r="E2958">
        <v>179</v>
      </c>
      <c r="F2958">
        <v>2.7871273637696752</v>
      </c>
      <c r="G2958">
        <v>0.13935636818848371</v>
      </c>
      <c r="H2958">
        <v>0.69678184094241868</v>
      </c>
      <c r="I2958">
        <v>0</v>
      </c>
      <c r="J2958">
        <v>800</v>
      </c>
      <c r="K2958">
        <v>1</v>
      </c>
      <c r="L2958">
        <v>345000</v>
      </c>
      <c r="M2958" t="b">
        <v>0</v>
      </c>
    </row>
    <row r="2959" spans="1:13">
      <c r="A2959" t="s">
        <v>1252</v>
      </c>
      <c r="B2959" t="s">
        <v>787</v>
      </c>
      <c r="C2959" t="s">
        <v>787</v>
      </c>
      <c r="D2959">
        <v>68</v>
      </c>
      <c r="E2959">
        <v>68</v>
      </c>
      <c r="F2959">
        <v>0.71229128258644958</v>
      </c>
      <c r="G2959">
        <v>3.5614564129322401E-2</v>
      </c>
      <c r="H2959">
        <v>0.1780728206466124</v>
      </c>
      <c r="I2959">
        <v>0</v>
      </c>
      <c r="J2959">
        <v>150</v>
      </c>
      <c r="K2959">
        <v>1</v>
      </c>
      <c r="L2959">
        <v>154000</v>
      </c>
      <c r="M2959" t="b">
        <v>0</v>
      </c>
    </row>
    <row r="2960" spans="1:13">
      <c r="A2960" t="s">
        <v>1361</v>
      </c>
      <c r="B2960" t="s">
        <v>884</v>
      </c>
      <c r="C2960" t="s">
        <v>884</v>
      </c>
      <c r="D2960">
        <v>165</v>
      </c>
      <c r="E2960">
        <v>165</v>
      </c>
      <c r="F2960">
        <v>6.5918587620150726</v>
      </c>
      <c r="G2960">
        <v>0.32959293810075357</v>
      </c>
      <c r="H2960">
        <v>1.6479646905037679</v>
      </c>
      <c r="I2960">
        <v>0</v>
      </c>
      <c r="J2960">
        <v>150</v>
      </c>
      <c r="K2960">
        <v>1</v>
      </c>
      <c r="L2960">
        <v>154000</v>
      </c>
      <c r="M2960" t="b">
        <v>0</v>
      </c>
    </row>
    <row r="2961" spans="1:13">
      <c r="A2961" t="s">
        <v>1252</v>
      </c>
      <c r="B2961" t="s">
        <v>787</v>
      </c>
      <c r="C2961" t="s">
        <v>787</v>
      </c>
      <c r="D2961">
        <v>68</v>
      </c>
      <c r="E2961">
        <v>68</v>
      </c>
      <c r="F2961">
        <v>4.3118322454243971</v>
      </c>
      <c r="G2961">
        <v>0.21559161227121981</v>
      </c>
      <c r="H2961">
        <v>1.0779580613560991</v>
      </c>
      <c r="I2961">
        <v>0</v>
      </c>
      <c r="J2961">
        <v>150</v>
      </c>
      <c r="K2961">
        <v>1</v>
      </c>
      <c r="L2961">
        <v>154000</v>
      </c>
      <c r="M2961" t="b">
        <v>0</v>
      </c>
    </row>
    <row r="2962" spans="1:13">
      <c r="A2962" t="s">
        <v>1989</v>
      </c>
      <c r="B2962" t="s">
        <v>898</v>
      </c>
      <c r="C2962" t="s">
        <v>787</v>
      </c>
      <c r="D2962">
        <v>179</v>
      </c>
      <c r="E2962">
        <v>68</v>
      </c>
      <c r="F2962">
        <v>7.2070968360676533</v>
      </c>
      <c r="G2962">
        <v>0.36035484180338268</v>
      </c>
      <c r="H2962">
        <v>1.8017742090169131</v>
      </c>
      <c r="I2962">
        <v>0</v>
      </c>
      <c r="J2962">
        <v>800</v>
      </c>
      <c r="K2962">
        <v>1</v>
      </c>
      <c r="L2962">
        <v>345000</v>
      </c>
      <c r="M2962" t="b">
        <v>0</v>
      </c>
    </row>
    <row r="2963" spans="1:13">
      <c r="A2963" t="s">
        <v>1252</v>
      </c>
      <c r="B2963" t="s">
        <v>787</v>
      </c>
      <c r="C2963" t="s">
        <v>787</v>
      </c>
      <c r="D2963">
        <v>68</v>
      </c>
      <c r="E2963">
        <v>68</v>
      </c>
      <c r="F2963">
        <v>0.21030706949886629</v>
      </c>
      <c r="G2963">
        <v>1.05153534749433E-2</v>
      </c>
      <c r="H2963">
        <v>5.2576767374716497E-2</v>
      </c>
      <c r="I2963">
        <v>0</v>
      </c>
      <c r="J2963">
        <v>150</v>
      </c>
      <c r="K2963">
        <v>1</v>
      </c>
      <c r="L2963">
        <v>154000</v>
      </c>
      <c r="M2963" t="b">
        <v>0</v>
      </c>
    </row>
    <row r="2964" spans="1:13">
      <c r="A2964" t="s">
        <v>1252</v>
      </c>
      <c r="B2964" t="s">
        <v>787</v>
      </c>
      <c r="C2964" t="s">
        <v>787</v>
      </c>
      <c r="D2964">
        <v>68</v>
      </c>
      <c r="E2964">
        <v>68</v>
      </c>
      <c r="F2964">
        <v>0.38081586111647758</v>
      </c>
      <c r="G2964">
        <v>1.9040793055823801E-2</v>
      </c>
      <c r="H2964">
        <v>9.5203965279119396E-2</v>
      </c>
      <c r="I2964">
        <v>0</v>
      </c>
      <c r="J2964">
        <v>150</v>
      </c>
      <c r="K2964">
        <v>1</v>
      </c>
      <c r="L2964">
        <v>154000</v>
      </c>
      <c r="M2964" t="b">
        <v>0</v>
      </c>
    </row>
    <row r="2965" spans="1:13">
      <c r="A2965" t="s">
        <v>1252</v>
      </c>
      <c r="B2965" t="s">
        <v>787</v>
      </c>
      <c r="C2965" t="s">
        <v>787</v>
      </c>
      <c r="D2965">
        <v>68</v>
      </c>
      <c r="E2965">
        <v>68</v>
      </c>
      <c r="F2965">
        <v>1.018813867404722</v>
      </c>
      <c r="G2965">
        <v>5.0940693370235997E-2</v>
      </c>
      <c r="H2965">
        <v>0.25470346685118039</v>
      </c>
      <c r="I2965">
        <v>0</v>
      </c>
      <c r="J2965">
        <v>150</v>
      </c>
      <c r="K2965">
        <v>1</v>
      </c>
      <c r="L2965">
        <v>154000</v>
      </c>
      <c r="M2965" t="b">
        <v>0</v>
      </c>
    </row>
    <row r="2966" spans="1:13">
      <c r="A2966" t="s">
        <v>1252</v>
      </c>
      <c r="B2966" t="s">
        <v>787</v>
      </c>
      <c r="C2966" t="s">
        <v>787</v>
      </c>
      <c r="D2966">
        <v>68</v>
      </c>
      <c r="E2966">
        <v>68</v>
      </c>
      <c r="F2966">
        <v>3.103464614678173</v>
      </c>
      <c r="G2966">
        <v>0.1551732307339086</v>
      </c>
      <c r="H2966">
        <v>0.77586615366954315</v>
      </c>
      <c r="I2966">
        <v>0</v>
      </c>
      <c r="J2966">
        <v>800</v>
      </c>
      <c r="K2966">
        <v>1</v>
      </c>
      <c r="L2966">
        <v>345000</v>
      </c>
      <c r="M2966" t="b">
        <v>0</v>
      </c>
    </row>
    <row r="2967" spans="1:13">
      <c r="A2967" t="s">
        <v>1252</v>
      </c>
      <c r="B2967" t="s">
        <v>787</v>
      </c>
      <c r="C2967" t="s">
        <v>787</v>
      </c>
      <c r="D2967">
        <v>68</v>
      </c>
      <c r="E2967">
        <v>68</v>
      </c>
      <c r="F2967">
        <v>1.3562823784111199E-2</v>
      </c>
      <c r="G2967">
        <v>6.7814118920549995E-4</v>
      </c>
      <c r="H2967">
        <v>3.3907059460277999E-3</v>
      </c>
      <c r="I2967">
        <v>0</v>
      </c>
      <c r="J2967">
        <v>150</v>
      </c>
      <c r="K2967">
        <v>1</v>
      </c>
      <c r="L2967">
        <v>154000</v>
      </c>
      <c r="M2967" t="b">
        <v>0</v>
      </c>
    </row>
    <row r="2968" spans="1:13">
      <c r="A2968" t="s">
        <v>1359</v>
      </c>
      <c r="B2968" t="s">
        <v>953</v>
      </c>
      <c r="C2968" t="s">
        <v>953</v>
      </c>
      <c r="D2968">
        <v>234</v>
      </c>
      <c r="E2968">
        <v>234</v>
      </c>
      <c r="F2968">
        <v>1.331813115068657</v>
      </c>
      <c r="G2968">
        <v>6.6590655753432801E-2</v>
      </c>
      <c r="H2968">
        <v>0.3329532787671643</v>
      </c>
      <c r="I2968">
        <v>0</v>
      </c>
      <c r="J2968">
        <v>150</v>
      </c>
      <c r="K2968">
        <v>1</v>
      </c>
      <c r="L2968">
        <v>154000</v>
      </c>
      <c r="M2968" t="b">
        <v>0</v>
      </c>
    </row>
    <row r="2969" spans="1:13">
      <c r="A2969" t="s">
        <v>1252</v>
      </c>
      <c r="B2969" t="s">
        <v>787</v>
      </c>
      <c r="C2969" t="s">
        <v>787</v>
      </c>
      <c r="D2969">
        <v>68</v>
      </c>
      <c r="E2969">
        <v>68</v>
      </c>
      <c r="F2969">
        <v>1.4643616098237771</v>
      </c>
      <c r="G2969">
        <v>7.3218080491188803E-2</v>
      </c>
      <c r="H2969">
        <v>0.36609040245594421</v>
      </c>
      <c r="I2969">
        <v>0</v>
      </c>
      <c r="J2969">
        <v>150</v>
      </c>
      <c r="K2969">
        <v>1</v>
      </c>
      <c r="L2969">
        <v>154000</v>
      </c>
      <c r="M2969" t="b">
        <v>0</v>
      </c>
    </row>
    <row r="2970" spans="1:13">
      <c r="A2970" t="s">
        <v>1252</v>
      </c>
      <c r="B2970" t="s">
        <v>787</v>
      </c>
      <c r="C2970" t="s">
        <v>787</v>
      </c>
      <c r="D2970">
        <v>68</v>
      </c>
      <c r="E2970">
        <v>68</v>
      </c>
      <c r="F2970">
        <v>2.8981938349427789</v>
      </c>
      <c r="G2970">
        <v>0.14490969174713891</v>
      </c>
      <c r="H2970">
        <v>0.72454845873569484</v>
      </c>
      <c r="I2970">
        <v>0</v>
      </c>
      <c r="J2970">
        <v>150</v>
      </c>
      <c r="K2970">
        <v>1</v>
      </c>
      <c r="L2970">
        <v>154000</v>
      </c>
      <c r="M2970" t="b">
        <v>0</v>
      </c>
    </row>
    <row r="2971" spans="1:13">
      <c r="A2971" t="s">
        <v>1252</v>
      </c>
      <c r="B2971" t="s">
        <v>787</v>
      </c>
      <c r="C2971" t="s">
        <v>787</v>
      </c>
      <c r="D2971">
        <v>68</v>
      </c>
      <c r="E2971">
        <v>68</v>
      </c>
      <c r="F2971">
        <v>2.8522376642785008</v>
      </c>
      <c r="G2971">
        <v>0.14261188321392501</v>
      </c>
      <c r="H2971">
        <v>0.71305941606962531</v>
      </c>
      <c r="I2971">
        <v>0</v>
      </c>
      <c r="J2971">
        <v>150</v>
      </c>
      <c r="K2971">
        <v>1</v>
      </c>
      <c r="L2971">
        <v>154000</v>
      </c>
      <c r="M2971" t="b">
        <v>0</v>
      </c>
    </row>
    <row r="2972" spans="1:13">
      <c r="A2972" t="s">
        <v>1252</v>
      </c>
      <c r="B2972" t="s">
        <v>787</v>
      </c>
      <c r="C2972" t="s">
        <v>787</v>
      </c>
      <c r="D2972">
        <v>68</v>
      </c>
      <c r="E2972">
        <v>68</v>
      </c>
      <c r="F2972">
        <v>1.5706499999780001E-2</v>
      </c>
      <c r="G2972">
        <v>7.8532499998900003E-4</v>
      </c>
      <c r="H2972">
        <v>3.9266249999450002E-3</v>
      </c>
      <c r="I2972">
        <v>0</v>
      </c>
      <c r="J2972">
        <v>150</v>
      </c>
      <c r="K2972">
        <v>1</v>
      </c>
      <c r="L2972">
        <v>154000</v>
      </c>
      <c r="M2972" t="b">
        <v>0</v>
      </c>
    </row>
    <row r="2973" spans="1:13">
      <c r="A2973" t="s">
        <v>1252</v>
      </c>
      <c r="B2973" t="s">
        <v>787</v>
      </c>
      <c r="C2973" t="s">
        <v>787</v>
      </c>
      <c r="D2973">
        <v>68</v>
      </c>
      <c r="E2973">
        <v>68</v>
      </c>
      <c r="F2973">
        <v>1.3525302392425751</v>
      </c>
      <c r="G2973">
        <v>6.7626511962128696E-2</v>
      </c>
      <c r="H2973">
        <v>0.33813255981064372</v>
      </c>
      <c r="I2973">
        <v>0</v>
      </c>
      <c r="J2973">
        <v>150</v>
      </c>
      <c r="K2973">
        <v>1</v>
      </c>
      <c r="L2973">
        <v>154000</v>
      </c>
      <c r="M2973" t="b">
        <v>0</v>
      </c>
    </row>
    <row r="2974" spans="1:13">
      <c r="A2974" t="s">
        <v>1841</v>
      </c>
      <c r="B2974" t="s">
        <v>1043</v>
      </c>
      <c r="C2974" t="s">
        <v>1043</v>
      </c>
      <c r="D2974">
        <v>324</v>
      </c>
      <c r="E2974">
        <v>324</v>
      </c>
      <c r="F2974">
        <v>5.4422461636871464</v>
      </c>
      <c r="G2974">
        <v>0.27211230818435728</v>
      </c>
      <c r="H2974">
        <v>1.3605615409217859</v>
      </c>
      <c r="I2974">
        <v>0</v>
      </c>
      <c r="J2974">
        <v>150</v>
      </c>
      <c r="K2974">
        <v>1</v>
      </c>
      <c r="L2974">
        <v>154000</v>
      </c>
      <c r="M2974" t="b">
        <v>0</v>
      </c>
    </row>
    <row r="2975" spans="1:13">
      <c r="A2975" t="s">
        <v>1841</v>
      </c>
      <c r="B2975" t="s">
        <v>1043</v>
      </c>
      <c r="C2975" t="s">
        <v>1043</v>
      </c>
      <c r="D2975">
        <v>324</v>
      </c>
      <c r="E2975">
        <v>324</v>
      </c>
      <c r="F2975">
        <v>3.294067843657241</v>
      </c>
      <c r="G2975">
        <v>0.16470339218286201</v>
      </c>
      <c r="H2975">
        <v>0.82351696091431026</v>
      </c>
      <c r="I2975">
        <v>0</v>
      </c>
      <c r="J2975">
        <v>150</v>
      </c>
      <c r="K2975">
        <v>1</v>
      </c>
      <c r="L2975">
        <v>154000</v>
      </c>
      <c r="M2975" t="b">
        <v>0</v>
      </c>
    </row>
    <row r="2976" spans="1:13">
      <c r="A2976" t="s">
        <v>1841</v>
      </c>
      <c r="B2976" t="s">
        <v>1043</v>
      </c>
      <c r="C2976" t="s">
        <v>1043</v>
      </c>
      <c r="D2976">
        <v>324</v>
      </c>
      <c r="E2976">
        <v>324</v>
      </c>
      <c r="F2976">
        <v>0.58561741817189161</v>
      </c>
      <c r="G2976">
        <v>2.9280870908594499E-2</v>
      </c>
      <c r="H2976">
        <v>0.1464043545429729</v>
      </c>
      <c r="I2976">
        <v>0</v>
      </c>
      <c r="J2976">
        <v>800</v>
      </c>
      <c r="K2976">
        <v>1</v>
      </c>
      <c r="L2976">
        <v>345000</v>
      </c>
      <c r="M2976" t="b">
        <v>0</v>
      </c>
    </row>
    <row r="2977" spans="1:13">
      <c r="A2977" t="s">
        <v>1399</v>
      </c>
      <c r="B2977" t="s">
        <v>879</v>
      </c>
      <c r="C2977" t="s">
        <v>879</v>
      </c>
      <c r="D2977">
        <v>160</v>
      </c>
      <c r="E2977">
        <v>160</v>
      </c>
      <c r="F2977">
        <v>7.5044541126978406E-2</v>
      </c>
      <c r="G2977">
        <v>3.7522270563488998E-3</v>
      </c>
      <c r="H2977">
        <v>1.8761135281744602E-2</v>
      </c>
      <c r="I2977">
        <v>0</v>
      </c>
      <c r="J2977">
        <v>800</v>
      </c>
      <c r="K2977">
        <v>1</v>
      </c>
      <c r="L2977">
        <v>345000</v>
      </c>
      <c r="M2977" t="b">
        <v>0</v>
      </c>
    </row>
    <row r="2978" spans="1:13">
      <c r="A2978" t="s">
        <v>1399</v>
      </c>
      <c r="B2978" t="s">
        <v>879</v>
      </c>
      <c r="C2978" t="s">
        <v>879</v>
      </c>
      <c r="D2978">
        <v>160</v>
      </c>
      <c r="E2978">
        <v>160</v>
      </c>
      <c r="F2978">
        <v>6.5179272097656451</v>
      </c>
      <c r="G2978">
        <v>0.3258963604882823</v>
      </c>
      <c r="H2978">
        <v>1.6294818024414111</v>
      </c>
      <c r="I2978">
        <v>0</v>
      </c>
      <c r="J2978">
        <v>150</v>
      </c>
      <c r="K2978">
        <v>1</v>
      </c>
      <c r="L2978">
        <v>154000</v>
      </c>
      <c r="M2978" t="b">
        <v>0</v>
      </c>
    </row>
    <row r="2979" spans="1:13">
      <c r="A2979" t="s">
        <v>1399</v>
      </c>
      <c r="B2979" t="s">
        <v>879</v>
      </c>
      <c r="C2979" t="s">
        <v>879</v>
      </c>
      <c r="D2979">
        <v>160</v>
      </c>
      <c r="E2979">
        <v>160</v>
      </c>
      <c r="F2979">
        <v>1.1048877775535201E-2</v>
      </c>
      <c r="G2979">
        <v>5.5244388877670003E-4</v>
      </c>
      <c r="H2979">
        <v>2.7622194438838002E-3</v>
      </c>
      <c r="I2979">
        <v>0</v>
      </c>
      <c r="J2979">
        <v>150</v>
      </c>
      <c r="K2979">
        <v>1</v>
      </c>
      <c r="L2979">
        <v>154000</v>
      </c>
      <c r="M2979" t="b">
        <v>0</v>
      </c>
    </row>
    <row r="2980" spans="1:13">
      <c r="A2980" t="s">
        <v>1252</v>
      </c>
      <c r="B2980" t="s">
        <v>787</v>
      </c>
      <c r="C2980" t="s">
        <v>787</v>
      </c>
      <c r="D2980">
        <v>68</v>
      </c>
      <c r="E2980">
        <v>68</v>
      </c>
      <c r="F2980">
        <v>4.6234020663287323</v>
      </c>
      <c r="G2980">
        <v>0.23117010331643659</v>
      </c>
      <c r="H2980">
        <v>1.1558505165821831</v>
      </c>
      <c r="I2980">
        <v>0</v>
      </c>
      <c r="J2980">
        <v>150</v>
      </c>
      <c r="K2980">
        <v>1</v>
      </c>
      <c r="L2980">
        <v>154000</v>
      </c>
      <c r="M2980" t="b">
        <v>0</v>
      </c>
    </row>
    <row r="2981" spans="1:13">
      <c r="A2981" t="s">
        <v>1252</v>
      </c>
      <c r="B2981" t="s">
        <v>787</v>
      </c>
      <c r="C2981" t="s">
        <v>787</v>
      </c>
      <c r="D2981">
        <v>68</v>
      </c>
      <c r="E2981">
        <v>68</v>
      </c>
      <c r="F2981">
        <v>0.40542747380398009</v>
      </c>
      <c r="G2981">
        <v>2.0271373690199001E-2</v>
      </c>
      <c r="H2981">
        <v>0.10135686845099499</v>
      </c>
      <c r="I2981">
        <v>0</v>
      </c>
      <c r="J2981">
        <v>150</v>
      </c>
      <c r="K2981">
        <v>1</v>
      </c>
      <c r="L2981">
        <v>154000</v>
      </c>
      <c r="M2981" t="b">
        <v>0</v>
      </c>
    </row>
    <row r="2982" spans="1:13">
      <c r="A2982" t="s">
        <v>1252</v>
      </c>
      <c r="B2982" t="s">
        <v>787</v>
      </c>
      <c r="C2982" t="s">
        <v>787</v>
      </c>
      <c r="D2982">
        <v>68</v>
      </c>
      <c r="E2982">
        <v>68</v>
      </c>
      <c r="F2982">
        <v>3.753225756812312</v>
      </c>
      <c r="G2982">
        <v>0.18766128784061559</v>
      </c>
      <c r="H2982">
        <v>0.93830643920307799</v>
      </c>
      <c r="I2982">
        <v>0</v>
      </c>
      <c r="J2982">
        <v>150</v>
      </c>
      <c r="K2982">
        <v>1</v>
      </c>
      <c r="L2982">
        <v>154000</v>
      </c>
      <c r="M2982" t="b">
        <v>0</v>
      </c>
    </row>
    <row r="2983" spans="1:13">
      <c r="A2983" t="s">
        <v>1252</v>
      </c>
      <c r="B2983" t="s">
        <v>787</v>
      </c>
      <c r="C2983" t="s">
        <v>787</v>
      </c>
      <c r="D2983">
        <v>68</v>
      </c>
      <c r="E2983">
        <v>68</v>
      </c>
      <c r="F2983">
        <v>5.0040980836313169</v>
      </c>
      <c r="G2983">
        <v>0.25020490418156588</v>
      </c>
      <c r="H2983">
        <v>1.251024520907829</v>
      </c>
      <c r="I2983">
        <v>0</v>
      </c>
      <c r="J2983">
        <v>150</v>
      </c>
      <c r="K2983">
        <v>1</v>
      </c>
      <c r="L2983">
        <v>154000</v>
      </c>
      <c r="M2983" t="b">
        <v>0</v>
      </c>
    </row>
    <row r="2984" spans="1:13">
      <c r="A2984" t="s">
        <v>1252</v>
      </c>
      <c r="B2984" t="s">
        <v>787</v>
      </c>
      <c r="C2984" t="s">
        <v>787</v>
      </c>
      <c r="D2984">
        <v>68</v>
      </c>
      <c r="E2984">
        <v>68</v>
      </c>
      <c r="F2984">
        <v>0.79580850056662755</v>
      </c>
      <c r="G2984">
        <v>3.97904250283313E-2</v>
      </c>
      <c r="H2984">
        <v>0.19895212514165689</v>
      </c>
      <c r="I2984">
        <v>0</v>
      </c>
      <c r="J2984">
        <v>150</v>
      </c>
      <c r="K2984">
        <v>1</v>
      </c>
      <c r="L2984">
        <v>154000</v>
      </c>
      <c r="M2984" t="b">
        <v>0</v>
      </c>
    </row>
    <row r="2985" spans="1:13">
      <c r="A2985" t="s">
        <v>1252</v>
      </c>
      <c r="B2985" t="s">
        <v>787</v>
      </c>
      <c r="C2985" t="s">
        <v>787</v>
      </c>
      <c r="D2985">
        <v>68</v>
      </c>
      <c r="E2985">
        <v>68</v>
      </c>
      <c r="F2985">
        <v>4.9314189035623794</v>
      </c>
      <c r="G2985">
        <v>0.24657094517811889</v>
      </c>
      <c r="H2985">
        <v>1.2328547258905951</v>
      </c>
      <c r="I2985">
        <v>0</v>
      </c>
      <c r="J2985">
        <v>150</v>
      </c>
      <c r="K2985">
        <v>1</v>
      </c>
      <c r="L2985">
        <v>154000</v>
      </c>
      <c r="M2985" t="b">
        <v>0</v>
      </c>
    </row>
    <row r="2986" spans="1:13">
      <c r="A2986" t="s">
        <v>1252</v>
      </c>
      <c r="B2986" t="s">
        <v>787</v>
      </c>
      <c r="C2986" t="s">
        <v>787</v>
      </c>
      <c r="D2986">
        <v>68</v>
      </c>
      <c r="E2986">
        <v>68</v>
      </c>
      <c r="F2986">
        <v>2.0672027343360941</v>
      </c>
      <c r="G2986">
        <v>0.10336013671680459</v>
      </c>
      <c r="H2986">
        <v>0.51680068358402342</v>
      </c>
      <c r="I2986">
        <v>0</v>
      </c>
      <c r="J2986">
        <v>150</v>
      </c>
      <c r="K2986">
        <v>1</v>
      </c>
      <c r="L2986">
        <v>154000</v>
      </c>
      <c r="M2986" t="b">
        <v>0</v>
      </c>
    </row>
    <row r="2987" spans="1:13">
      <c r="A2987" t="s">
        <v>1252</v>
      </c>
      <c r="B2987" t="s">
        <v>787</v>
      </c>
      <c r="C2987" t="s">
        <v>787</v>
      </c>
      <c r="D2987">
        <v>68</v>
      </c>
      <c r="E2987">
        <v>68</v>
      </c>
      <c r="F2987">
        <v>1.3132891115568159</v>
      </c>
      <c r="G2987">
        <v>6.56644555778408E-2</v>
      </c>
      <c r="H2987">
        <v>0.32832227788920398</v>
      </c>
      <c r="I2987">
        <v>0</v>
      </c>
      <c r="J2987">
        <v>150</v>
      </c>
      <c r="K2987">
        <v>1</v>
      </c>
      <c r="L2987">
        <v>154000</v>
      </c>
      <c r="M2987" t="b">
        <v>0</v>
      </c>
    </row>
    <row r="2988" spans="1:13">
      <c r="A2988" t="s">
        <v>1399</v>
      </c>
      <c r="B2988" t="s">
        <v>879</v>
      </c>
      <c r="C2988" t="s">
        <v>879</v>
      </c>
      <c r="D2988">
        <v>160</v>
      </c>
      <c r="E2988">
        <v>160</v>
      </c>
      <c r="F2988">
        <v>1.777349727271113</v>
      </c>
      <c r="G2988">
        <v>8.8867486363555598E-2</v>
      </c>
      <c r="H2988">
        <v>0.44433743181777829</v>
      </c>
      <c r="I2988">
        <v>0</v>
      </c>
      <c r="J2988">
        <v>150</v>
      </c>
      <c r="K2988">
        <v>1</v>
      </c>
      <c r="L2988">
        <v>154000</v>
      </c>
      <c r="M2988" t="b">
        <v>0</v>
      </c>
    </row>
    <row r="2989" spans="1:13">
      <c r="A2989" t="s">
        <v>1505</v>
      </c>
      <c r="B2989" t="s">
        <v>1011</v>
      </c>
      <c r="C2989" t="s">
        <v>1011</v>
      </c>
      <c r="D2989">
        <v>292</v>
      </c>
      <c r="E2989">
        <v>292</v>
      </c>
      <c r="F2989">
        <v>1.1962566391213521</v>
      </c>
      <c r="G2989">
        <v>5.9812831956067597E-2</v>
      </c>
      <c r="H2989">
        <v>0.2990641597803379</v>
      </c>
      <c r="I2989">
        <v>0</v>
      </c>
      <c r="J2989">
        <v>150</v>
      </c>
      <c r="K2989">
        <v>1</v>
      </c>
      <c r="L2989">
        <v>154000</v>
      </c>
      <c r="M2989" t="b">
        <v>0</v>
      </c>
    </row>
    <row r="2990" spans="1:13">
      <c r="A2990" t="s">
        <v>1505</v>
      </c>
      <c r="B2990" t="s">
        <v>1011</v>
      </c>
      <c r="C2990" t="s">
        <v>1011</v>
      </c>
      <c r="D2990">
        <v>292</v>
      </c>
      <c r="E2990">
        <v>292</v>
      </c>
      <c r="F2990">
        <v>0.99177879469509445</v>
      </c>
      <c r="G2990">
        <v>4.95889397347547E-2</v>
      </c>
      <c r="H2990">
        <v>0.2479446986737735</v>
      </c>
      <c r="I2990">
        <v>0</v>
      </c>
      <c r="J2990">
        <v>150</v>
      </c>
      <c r="K2990">
        <v>1</v>
      </c>
      <c r="L2990">
        <v>154000</v>
      </c>
      <c r="M2990" t="b">
        <v>0</v>
      </c>
    </row>
    <row r="2991" spans="1:13">
      <c r="A2991" t="s">
        <v>1841</v>
      </c>
      <c r="B2991" t="s">
        <v>1043</v>
      </c>
      <c r="C2991" t="s">
        <v>1043</v>
      </c>
      <c r="D2991">
        <v>324</v>
      </c>
      <c r="E2991">
        <v>324</v>
      </c>
      <c r="F2991">
        <v>1.4970786260559099</v>
      </c>
      <c r="G2991">
        <v>7.4853931302795496E-2</v>
      </c>
      <c r="H2991">
        <v>0.37426965651397759</v>
      </c>
      <c r="I2991">
        <v>0</v>
      </c>
      <c r="J2991">
        <v>150</v>
      </c>
      <c r="K2991">
        <v>1</v>
      </c>
      <c r="L2991">
        <v>154000</v>
      </c>
      <c r="M2991" t="b">
        <v>0</v>
      </c>
    </row>
    <row r="2992" spans="1:13">
      <c r="A2992" t="s">
        <v>1252</v>
      </c>
      <c r="B2992" t="s">
        <v>787</v>
      </c>
      <c r="C2992" t="s">
        <v>787</v>
      </c>
      <c r="D2992">
        <v>68</v>
      </c>
      <c r="E2992">
        <v>68</v>
      </c>
      <c r="F2992">
        <v>4.5873080489050961</v>
      </c>
      <c r="G2992">
        <v>0.2293654024452548</v>
      </c>
      <c r="H2992">
        <v>1.146827012226274</v>
      </c>
      <c r="I2992">
        <v>0</v>
      </c>
      <c r="J2992">
        <v>150</v>
      </c>
      <c r="K2992">
        <v>1</v>
      </c>
      <c r="L2992">
        <v>154000</v>
      </c>
      <c r="M2992" t="b">
        <v>0</v>
      </c>
    </row>
    <row r="2993" spans="1:13">
      <c r="A2993" t="s">
        <v>1252</v>
      </c>
      <c r="B2993" t="s">
        <v>787</v>
      </c>
      <c r="C2993" t="s">
        <v>787</v>
      </c>
      <c r="D2993">
        <v>68</v>
      </c>
      <c r="E2993">
        <v>68</v>
      </c>
      <c r="F2993">
        <v>3.281376402102111</v>
      </c>
      <c r="G2993">
        <v>0.16406882010510559</v>
      </c>
      <c r="H2993">
        <v>0.82034410052552786</v>
      </c>
      <c r="I2993">
        <v>0</v>
      </c>
      <c r="J2993">
        <v>150</v>
      </c>
      <c r="K2993">
        <v>1</v>
      </c>
      <c r="L2993">
        <v>154000</v>
      </c>
      <c r="M2993" t="b">
        <v>0</v>
      </c>
    </row>
    <row r="2994" spans="1:13">
      <c r="A2994" t="s">
        <v>1604</v>
      </c>
      <c r="B2994" t="s">
        <v>911</v>
      </c>
      <c r="C2994" t="s">
        <v>911</v>
      </c>
      <c r="D2994">
        <v>192</v>
      </c>
      <c r="E2994">
        <v>192</v>
      </c>
      <c r="F2994">
        <v>1.549877266308475</v>
      </c>
      <c r="G2994">
        <v>7.7493863315423697E-2</v>
      </c>
      <c r="H2994">
        <v>0.38746931657711869</v>
      </c>
      <c r="I2994">
        <v>0</v>
      </c>
      <c r="J2994">
        <v>150</v>
      </c>
      <c r="K2994">
        <v>1</v>
      </c>
      <c r="L2994">
        <v>154000</v>
      </c>
      <c r="M2994" t="b">
        <v>0</v>
      </c>
    </row>
    <row r="2995" spans="1:13">
      <c r="A2995" t="s">
        <v>1399</v>
      </c>
      <c r="B2995" t="s">
        <v>879</v>
      </c>
      <c r="C2995" t="s">
        <v>879</v>
      </c>
      <c r="D2995">
        <v>160</v>
      </c>
      <c r="E2995">
        <v>160</v>
      </c>
      <c r="F2995">
        <v>4.8221302094852703E-2</v>
      </c>
      <c r="G2995">
        <v>2.4110651047426E-3</v>
      </c>
      <c r="H2995">
        <v>1.2055325523713099E-2</v>
      </c>
      <c r="I2995">
        <v>0</v>
      </c>
      <c r="J2995">
        <v>150</v>
      </c>
      <c r="K2995">
        <v>1</v>
      </c>
      <c r="L2995">
        <v>154000</v>
      </c>
      <c r="M2995" t="b">
        <v>0</v>
      </c>
    </row>
    <row r="2996" spans="1:13">
      <c r="A2996" t="s">
        <v>1399</v>
      </c>
      <c r="B2996" t="s">
        <v>879</v>
      </c>
      <c r="C2996" t="s">
        <v>879</v>
      </c>
      <c r="D2996">
        <v>160</v>
      </c>
      <c r="E2996">
        <v>160</v>
      </c>
      <c r="F2996">
        <v>0.97431860781505519</v>
      </c>
      <c r="G2996">
        <v>4.8715930390752699E-2</v>
      </c>
      <c r="H2996">
        <v>0.2435796519537638</v>
      </c>
      <c r="I2996">
        <v>0</v>
      </c>
      <c r="J2996">
        <v>150</v>
      </c>
      <c r="K2996">
        <v>1</v>
      </c>
      <c r="L2996">
        <v>154000</v>
      </c>
      <c r="M2996" t="b">
        <v>0</v>
      </c>
    </row>
    <row r="2997" spans="1:13">
      <c r="A2997" t="s">
        <v>1340</v>
      </c>
      <c r="B2997" t="s">
        <v>897</v>
      </c>
      <c r="C2997" t="s">
        <v>897</v>
      </c>
      <c r="D2997">
        <v>178</v>
      </c>
      <c r="E2997">
        <v>178</v>
      </c>
      <c r="F2997">
        <v>0.81134270398034691</v>
      </c>
      <c r="G2997">
        <v>4.05671351990173E-2</v>
      </c>
      <c r="H2997">
        <v>0.2028356759950867</v>
      </c>
      <c r="I2997">
        <v>0</v>
      </c>
      <c r="J2997">
        <v>150</v>
      </c>
      <c r="K2997">
        <v>1</v>
      </c>
      <c r="L2997">
        <v>154000</v>
      </c>
      <c r="M2997" t="b">
        <v>0</v>
      </c>
    </row>
    <row r="2998" spans="1:13">
      <c r="A2998" t="s">
        <v>1640</v>
      </c>
      <c r="B2998" t="s">
        <v>744</v>
      </c>
      <c r="C2998" t="s">
        <v>744</v>
      </c>
      <c r="D2998">
        <v>25</v>
      </c>
      <c r="E2998">
        <v>25</v>
      </c>
      <c r="F2998">
        <v>0.72715158095254961</v>
      </c>
      <c r="G2998">
        <v>3.6357579047627403E-2</v>
      </c>
      <c r="H2998">
        <v>0.1817878952381374</v>
      </c>
      <c r="I2998">
        <v>0</v>
      </c>
      <c r="J2998">
        <v>150</v>
      </c>
      <c r="K2998">
        <v>1</v>
      </c>
      <c r="L2998">
        <v>154000</v>
      </c>
      <c r="M2998" t="b">
        <v>0</v>
      </c>
    </row>
    <row r="2999" spans="1:13">
      <c r="A2999" t="s">
        <v>1771</v>
      </c>
      <c r="B2999" t="s">
        <v>913</v>
      </c>
      <c r="C2999" t="s">
        <v>913</v>
      </c>
      <c r="D2999">
        <v>194</v>
      </c>
      <c r="E2999">
        <v>194</v>
      </c>
      <c r="F2999">
        <v>2.4315144444232022</v>
      </c>
      <c r="G2999">
        <v>0.1215757222211601</v>
      </c>
      <c r="H2999">
        <v>0.60787861110580055</v>
      </c>
      <c r="I2999">
        <v>0</v>
      </c>
      <c r="J2999">
        <v>150</v>
      </c>
      <c r="K2999">
        <v>1</v>
      </c>
      <c r="L2999">
        <v>154000</v>
      </c>
      <c r="M2999" t="b">
        <v>0</v>
      </c>
    </row>
    <row r="3000" spans="1:13">
      <c r="A3000" t="s">
        <v>1991</v>
      </c>
      <c r="B3000" t="s">
        <v>801</v>
      </c>
      <c r="C3000" t="s">
        <v>801</v>
      </c>
      <c r="D3000">
        <v>82</v>
      </c>
      <c r="E3000">
        <v>82</v>
      </c>
      <c r="F3000">
        <v>2.5185286846680812</v>
      </c>
      <c r="G3000">
        <v>0.12592643423340399</v>
      </c>
      <c r="H3000">
        <v>0.6296321711670203</v>
      </c>
      <c r="I3000">
        <v>0</v>
      </c>
      <c r="J3000">
        <v>150</v>
      </c>
      <c r="K3000">
        <v>1</v>
      </c>
      <c r="L3000">
        <v>154000</v>
      </c>
      <c r="M3000" t="b">
        <v>0</v>
      </c>
    </row>
    <row r="3001" spans="1:13">
      <c r="A3001" t="s">
        <v>1399</v>
      </c>
      <c r="B3001" t="s">
        <v>879</v>
      </c>
      <c r="C3001" t="s">
        <v>879</v>
      </c>
      <c r="D3001">
        <v>160</v>
      </c>
      <c r="E3001">
        <v>160</v>
      </c>
      <c r="F3001">
        <v>0.75161684665539985</v>
      </c>
      <c r="G3001">
        <v>3.7580842332769898E-2</v>
      </c>
      <c r="H3001">
        <v>0.18790421166384991</v>
      </c>
      <c r="I3001">
        <v>0</v>
      </c>
      <c r="J3001">
        <v>150</v>
      </c>
      <c r="K3001">
        <v>1</v>
      </c>
      <c r="L3001">
        <v>154000</v>
      </c>
      <c r="M3001" t="b">
        <v>0</v>
      </c>
    </row>
    <row r="3002" spans="1:13">
      <c r="A3002" t="s">
        <v>1399</v>
      </c>
      <c r="B3002" t="s">
        <v>879</v>
      </c>
      <c r="C3002" t="s">
        <v>879</v>
      </c>
      <c r="D3002">
        <v>160</v>
      </c>
      <c r="E3002">
        <v>160</v>
      </c>
      <c r="F3002">
        <v>3.240509249903579</v>
      </c>
      <c r="G3002">
        <v>0.16202546249517899</v>
      </c>
      <c r="H3002">
        <v>0.81012731247589487</v>
      </c>
      <c r="I3002">
        <v>0</v>
      </c>
      <c r="J3002">
        <v>150</v>
      </c>
      <c r="K3002">
        <v>1</v>
      </c>
      <c r="L3002">
        <v>154000</v>
      </c>
      <c r="M3002" t="b">
        <v>0</v>
      </c>
    </row>
    <row r="3003" spans="1:13">
      <c r="A3003" t="s">
        <v>1992</v>
      </c>
      <c r="B3003" t="s">
        <v>879</v>
      </c>
      <c r="C3003" t="s">
        <v>898</v>
      </c>
      <c r="D3003">
        <v>160</v>
      </c>
      <c r="E3003">
        <v>179</v>
      </c>
      <c r="F3003">
        <v>2.3217049790983131</v>
      </c>
      <c r="G3003">
        <v>0.11608524895491561</v>
      </c>
      <c r="H3003">
        <v>0.58042624477457827</v>
      </c>
      <c r="I3003">
        <v>0</v>
      </c>
      <c r="J3003">
        <v>150</v>
      </c>
      <c r="K3003">
        <v>1</v>
      </c>
      <c r="L3003">
        <v>154000</v>
      </c>
      <c r="M3003" t="b">
        <v>0</v>
      </c>
    </row>
    <row r="3004" spans="1:13">
      <c r="A3004" t="s">
        <v>1399</v>
      </c>
      <c r="B3004" t="s">
        <v>879</v>
      </c>
      <c r="C3004" t="s">
        <v>879</v>
      </c>
      <c r="D3004">
        <v>160</v>
      </c>
      <c r="E3004">
        <v>160</v>
      </c>
      <c r="F3004">
        <v>1.825691043568304</v>
      </c>
      <c r="G3004">
        <v>9.1284552178415093E-2</v>
      </c>
      <c r="H3004">
        <v>0.4564227608920759</v>
      </c>
      <c r="I3004">
        <v>0</v>
      </c>
      <c r="J3004">
        <v>150</v>
      </c>
      <c r="K3004">
        <v>1</v>
      </c>
      <c r="L3004">
        <v>154000</v>
      </c>
      <c r="M3004" t="b">
        <v>0</v>
      </c>
    </row>
    <row r="3005" spans="1:13">
      <c r="A3005" t="s">
        <v>1846</v>
      </c>
      <c r="B3005" t="s">
        <v>898</v>
      </c>
      <c r="C3005" t="s">
        <v>898</v>
      </c>
      <c r="D3005">
        <v>179</v>
      </c>
      <c r="E3005">
        <v>179</v>
      </c>
      <c r="F3005">
        <v>2.3828458747231651</v>
      </c>
      <c r="G3005">
        <v>0.1191422937361582</v>
      </c>
      <c r="H3005">
        <v>0.59571146868079117</v>
      </c>
      <c r="I3005">
        <v>0</v>
      </c>
      <c r="J3005">
        <v>150</v>
      </c>
      <c r="K3005">
        <v>1</v>
      </c>
      <c r="L3005">
        <v>154000</v>
      </c>
      <c r="M3005" t="b">
        <v>0</v>
      </c>
    </row>
    <row r="3006" spans="1:13">
      <c r="A3006" t="s">
        <v>1846</v>
      </c>
      <c r="B3006" t="s">
        <v>898</v>
      </c>
      <c r="C3006" t="s">
        <v>898</v>
      </c>
      <c r="D3006">
        <v>179</v>
      </c>
      <c r="E3006">
        <v>179</v>
      </c>
      <c r="F3006">
        <v>1.45124239619143</v>
      </c>
      <c r="G3006">
        <v>7.2562119809571501E-2</v>
      </c>
      <c r="H3006">
        <v>0.36281059904785762</v>
      </c>
      <c r="I3006">
        <v>0</v>
      </c>
      <c r="J3006">
        <v>150</v>
      </c>
      <c r="K3006">
        <v>1</v>
      </c>
      <c r="L3006">
        <v>154000</v>
      </c>
      <c r="M3006" t="b">
        <v>0</v>
      </c>
    </row>
    <row r="3007" spans="1:13">
      <c r="A3007" t="s">
        <v>1846</v>
      </c>
      <c r="B3007" t="s">
        <v>898</v>
      </c>
      <c r="C3007" t="s">
        <v>898</v>
      </c>
      <c r="D3007">
        <v>179</v>
      </c>
      <c r="E3007">
        <v>179</v>
      </c>
      <c r="F3007">
        <v>3.4171191074042442</v>
      </c>
      <c r="G3007">
        <v>0.1708559553702122</v>
      </c>
      <c r="H3007">
        <v>0.85427977685106105</v>
      </c>
      <c r="I3007">
        <v>0</v>
      </c>
      <c r="J3007">
        <v>150</v>
      </c>
      <c r="K3007">
        <v>1</v>
      </c>
      <c r="L3007">
        <v>154000</v>
      </c>
      <c r="M3007" t="b">
        <v>0</v>
      </c>
    </row>
    <row r="3008" spans="1:13">
      <c r="A3008" t="s">
        <v>1993</v>
      </c>
      <c r="B3008" t="s">
        <v>923</v>
      </c>
      <c r="C3008" t="s">
        <v>804</v>
      </c>
      <c r="D3008">
        <v>204</v>
      </c>
      <c r="E3008">
        <v>85</v>
      </c>
      <c r="F3008">
        <v>99.338901159638624</v>
      </c>
      <c r="G3008">
        <v>4.9669450579819312</v>
      </c>
      <c r="H3008">
        <v>24.83472528990966</v>
      </c>
      <c r="I3008">
        <v>0</v>
      </c>
      <c r="J3008">
        <v>200</v>
      </c>
      <c r="K3008">
        <v>1</v>
      </c>
      <c r="L3008">
        <v>180000</v>
      </c>
      <c r="M3008" t="b">
        <v>0</v>
      </c>
    </row>
    <row r="3009" spans="1:13">
      <c r="A3009" t="s">
        <v>1994</v>
      </c>
      <c r="B3009" t="s">
        <v>925</v>
      </c>
      <c r="C3009" t="s">
        <v>804</v>
      </c>
      <c r="D3009">
        <v>206</v>
      </c>
      <c r="E3009">
        <v>85</v>
      </c>
      <c r="F3009">
        <v>88.71963307230736</v>
      </c>
      <c r="G3009">
        <v>4.435981653615368</v>
      </c>
      <c r="H3009">
        <v>22.17990826807684</v>
      </c>
      <c r="I3009">
        <v>0</v>
      </c>
      <c r="J3009">
        <v>100</v>
      </c>
      <c r="K3009">
        <v>1</v>
      </c>
      <c r="L3009">
        <v>150000</v>
      </c>
      <c r="M3009" t="b">
        <v>0</v>
      </c>
    </row>
    <row r="3010" spans="1:13">
      <c r="A3010" t="s">
        <v>1995</v>
      </c>
      <c r="B3010" t="s">
        <v>1136</v>
      </c>
      <c r="C3010" t="s">
        <v>808</v>
      </c>
      <c r="D3010">
        <v>417</v>
      </c>
      <c r="E3010">
        <v>89</v>
      </c>
      <c r="F3010">
        <v>110.7373478201074</v>
      </c>
      <c r="G3010">
        <v>5.5368673910053703</v>
      </c>
      <c r="H3010">
        <v>27.684336955026851</v>
      </c>
      <c r="I3010">
        <v>0</v>
      </c>
      <c r="J3010">
        <v>400</v>
      </c>
      <c r="K3010">
        <v>1</v>
      </c>
      <c r="L3010">
        <v>250000</v>
      </c>
      <c r="M3010" t="b">
        <v>0</v>
      </c>
    </row>
    <row r="3011" spans="1:13">
      <c r="A3011" t="s">
        <v>1996</v>
      </c>
      <c r="B3011" t="s">
        <v>973</v>
      </c>
      <c r="C3011" t="s">
        <v>1136</v>
      </c>
      <c r="D3011">
        <v>254</v>
      </c>
      <c r="E3011">
        <v>417</v>
      </c>
      <c r="F3011">
        <v>20.431350189556859</v>
      </c>
      <c r="G3011">
        <v>1.0215675094778429</v>
      </c>
      <c r="H3011">
        <v>5.1078375473892148</v>
      </c>
      <c r="I3011">
        <v>0</v>
      </c>
      <c r="J3011">
        <v>150</v>
      </c>
      <c r="K3011">
        <v>1</v>
      </c>
      <c r="L3011">
        <v>154000</v>
      </c>
      <c r="M3011" t="b">
        <v>0</v>
      </c>
    </row>
    <row r="3012" spans="1:13">
      <c r="A3012" t="s">
        <v>1183</v>
      </c>
      <c r="B3012" t="s">
        <v>760</v>
      </c>
      <c r="C3012" t="s">
        <v>760</v>
      </c>
      <c r="D3012">
        <v>41</v>
      </c>
      <c r="E3012">
        <v>41</v>
      </c>
      <c r="F3012">
        <v>2.7432108960189001E-2</v>
      </c>
      <c r="G3012">
        <v>1.3716054480093999E-3</v>
      </c>
      <c r="H3012">
        <v>6.8580272400472E-3</v>
      </c>
      <c r="I3012">
        <v>0</v>
      </c>
      <c r="J3012">
        <v>800</v>
      </c>
      <c r="K3012">
        <v>1</v>
      </c>
      <c r="L3012">
        <v>345000</v>
      </c>
      <c r="M3012" t="b">
        <v>0</v>
      </c>
    </row>
    <row r="3013" spans="1:13">
      <c r="A3013" t="s">
        <v>1183</v>
      </c>
      <c r="B3013" t="s">
        <v>760</v>
      </c>
      <c r="C3013" t="s">
        <v>760</v>
      </c>
      <c r="D3013">
        <v>41</v>
      </c>
      <c r="E3013">
        <v>41</v>
      </c>
      <c r="F3013">
        <v>2.74325946057698E-2</v>
      </c>
      <c r="G3013">
        <v>1.3716297302883999E-3</v>
      </c>
      <c r="H3013">
        <v>6.8581486514423997E-3</v>
      </c>
      <c r="I3013">
        <v>0</v>
      </c>
      <c r="J3013">
        <v>800</v>
      </c>
      <c r="K3013">
        <v>1</v>
      </c>
      <c r="L3013">
        <v>345000</v>
      </c>
      <c r="M3013" t="b">
        <v>0</v>
      </c>
    </row>
    <row r="3014" spans="1:13">
      <c r="A3014" t="s">
        <v>1183</v>
      </c>
      <c r="B3014" t="s">
        <v>760</v>
      </c>
      <c r="C3014" t="s">
        <v>760</v>
      </c>
      <c r="D3014">
        <v>41</v>
      </c>
      <c r="E3014">
        <v>41</v>
      </c>
      <c r="F3014">
        <v>2.7432108960189001E-2</v>
      </c>
      <c r="G3014">
        <v>1.3716054480093999E-3</v>
      </c>
      <c r="H3014">
        <v>6.8580272400472E-3</v>
      </c>
      <c r="I3014">
        <v>0</v>
      </c>
      <c r="J3014">
        <v>800</v>
      </c>
      <c r="K3014">
        <v>1</v>
      </c>
      <c r="L3014">
        <v>345000</v>
      </c>
      <c r="M3014" t="b">
        <v>0</v>
      </c>
    </row>
    <row r="3015" spans="1:13">
      <c r="A3015" t="s">
        <v>1183</v>
      </c>
      <c r="B3015" t="s">
        <v>760</v>
      </c>
      <c r="C3015" t="s">
        <v>760</v>
      </c>
      <c r="D3015">
        <v>41</v>
      </c>
      <c r="E3015">
        <v>41</v>
      </c>
      <c r="F3015">
        <v>2.4888275838313701E-2</v>
      </c>
      <c r="G3015">
        <v>1.2444137919155999E-3</v>
      </c>
      <c r="H3015">
        <v>6.2220689595784001E-3</v>
      </c>
      <c r="I3015">
        <v>0</v>
      </c>
      <c r="J3015">
        <v>800</v>
      </c>
      <c r="K3015">
        <v>1</v>
      </c>
      <c r="L3015">
        <v>345000</v>
      </c>
      <c r="M3015" t="b">
        <v>0</v>
      </c>
    </row>
    <row r="3016" spans="1:13">
      <c r="A3016" t="s">
        <v>1183</v>
      </c>
      <c r="B3016" t="s">
        <v>760</v>
      </c>
      <c r="C3016" t="s">
        <v>760</v>
      </c>
      <c r="D3016">
        <v>41</v>
      </c>
      <c r="E3016">
        <v>41</v>
      </c>
      <c r="F3016">
        <v>2.7108790687371501E-2</v>
      </c>
      <c r="G3016">
        <v>1.3554395343684999E-3</v>
      </c>
      <c r="H3016">
        <v>6.7771976718427997E-3</v>
      </c>
      <c r="I3016">
        <v>0</v>
      </c>
      <c r="J3016">
        <v>800</v>
      </c>
      <c r="K3016">
        <v>1</v>
      </c>
      <c r="L3016">
        <v>345000</v>
      </c>
      <c r="M3016" t="b">
        <v>0</v>
      </c>
    </row>
    <row r="3017" spans="1:13">
      <c r="A3017" t="s">
        <v>1183</v>
      </c>
      <c r="B3017" t="s">
        <v>760</v>
      </c>
      <c r="C3017" t="s">
        <v>760</v>
      </c>
      <c r="D3017">
        <v>41</v>
      </c>
      <c r="E3017">
        <v>41</v>
      </c>
      <c r="F3017">
        <v>2.6877156813535301E-2</v>
      </c>
      <c r="G3017">
        <v>1.3438578406767001E-3</v>
      </c>
      <c r="H3017">
        <v>6.7192892033838001E-3</v>
      </c>
      <c r="I3017">
        <v>0</v>
      </c>
      <c r="J3017">
        <v>800</v>
      </c>
      <c r="K3017">
        <v>1</v>
      </c>
      <c r="L3017">
        <v>345000</v>
      </c>
      <c r="M3017" t="b">
        <v>0</v>
      </c>
    </row>
    <row r="3018" spans="1:13">
      <c r="A3018" t="s">
        <v>1183</v>
      </c>
      <c r="B3018" t="s">
        <v>760</v>
      </c>
      <c r="C3018" t="s">
        <v>760</v>
      </c>
      <c r="D3018">
        <v>41</v>
      </c>
      <c r="E3018">
        <v>41</v>
      </c>
      <c r="F3018">
        <v>2.6943692405399799E-2</v>
      </c>
      <c r="G3018">
        <v>1.3471846202699001E-3</v>
      </c>
      <c r="H3018">
        <v>6.7359231013499003E-3</v>
      </c>
      <c r="I3018">
        <v>0</v>
      </c>
      <c r="J3018">
        <v>800</v>
      </c>
      <c r="K3018">
        <v>1</v>
      </c>
      <c r="L3018">
        <v>345000</v>
      </c>
      <c r="M3018" t="b">
        <v>0</v>
      </c>
    </row>
    <row r="3019" spans="1:13">
      <c r="A3019" t="s">
        <v>1183</v>
      </c>
      <c r="B3019" t="s">
        <v>760</v>
      </c>
      <c r="C3019" t="s">
        <v>760</v>
      </c>
      <c r="D3019">
        <v>41</v>
      </c>
      <c r="E3019">
        <v>41</v>
      </c>
      <c r="F3019">
        <v>2.6999136969296501E-2</v>
      </c>
      <c r="G3019">
        <v>1.3499568484648E-3</v>
      </c>
      <c r="H3019">
        <v>6.7497842423241E-3</v>
      </c>
      <c r="I3019">
        <v>0</v>
      </c>
      <c r="J3019">
        <v>800</v>
      </c>
      <c r="K3019">
        <v>1</v>
      </c>
      <c r="L3019">
        <v>345000</v>
      </c>
      <c r="M3019" t="b">
        <v>0</v>
      </c>
    </row>
    <row r="3020" spans="1:13">
      <c r="A3020" t="s">
        <v>1183</v>
      </c>
      <c r="B3020" t="s">
        <v>760</v>
      </c>
      <c r="C3020" t="s">
        <v>760</v>
      </c>
      <c r="D3020">
        <v>41</v>
      </c>
      <c r="E3020">
        <v>41</v>
      </c>
      <c r="F3020">
        <v>3.07435407760181E-2</v>
      </c>
      <c r="G3020">
        <v>1.5371770388009E-3</v>
      </c>
      <c r="H3020">
        <v>7.6858851940044999E-3</v>
      </c>
      <c r="I3020">
        <v>0</v>
      </c>
      <c r="J3020">
        <v>800</v>
      </c>
      <c r="K3020">
        <v>1</v>
      </c>
      <c r="L3020">
        <v>345000</v>
      </c>
      <c r="M3020" t="b">
        <v>0</v>
      </c>
    </row>
    <row r="3021" spans="1:13">
      <c r="A3021" t="s">
        <v>1183</v>
      </c>
      <c r="B3021" t="s">
        <v>760</v>
      </c>
      <c r="C3021" t="s">
        <v>760</v>
      </c>
      <c r="D3021">
        <v>41</v>
      </c>
      <c r="E3021">
        <v>41</v>
      </c>
      <c r="F3021">
        <v>3.3108778871824597E-2</v>
      </c>
      <c r="G3021">
        <v>1.6554389435911999E-3</v>
      </c>
      <c r="H3021">
        <v>8.2771947179561007E-3</v>
      </c>
      <c r="I3021">
        <v>0</v>
      </c>
      <c r="J3021">
        <v>800</v>
      </c>
      <c r="K3021">
        <v>1</v>
      </c>
      <c r="L3021">
        <v>345000</v>
      </c>
      <c r="M3021" t="b">
        <v>0</v>
      </c>
    </row>
    <row r="3022" spans="1:13">
      <c r="A3022" t="s">
        <v>1183</v>
      </c>
      <c r="B3022" t="s">
        <v>760</v>
      </c>
      <c r="C3022" t="s">
        <v>760</v>
      </c>
      <c r="D3022">
        <v>41</v>
      </c>
      <c r="E3022">
        <v>41</v>
      </c>
      <c r="F3022">
        <v>3.3042205842798801E-2</v>
      </c>
      <c r="G3022">
        <v>1.6521102921399E-3</v>
      </c>
      <c r="H3022">
        <v>8.2605514606997003E-3</v>
      </c>
      <c r="I3022">
        <v>0</v>
      </c>
      <c r="J3022">
        <v>800</v>
      </c>
      <c r="K3022">
        <v>1</v>
      </c>
      <c r="L3022">
        <v>345000</v>
      </c>
      <c r="M3022" t="b">
        <v>0</v>
      </c>
    </row>
    <row r="3023" spans="1:13">
      <c r="A3023" t="s">
        <v>1183</v>
      </c>
      <c r="B3023" t="s">
        <v>760</v>
      </c>
      <c r="C3023" t="s">
        <v>760</v>
      </c>
      <c r="D3023">
        <v>41</v>
      </c>
      <c r="E3023">
        <v>41</v>
      </c>
      <c r="F3023">
        <v>6.677828636544E-3</v>
      </c>
      <c r="G3023">
        <v>3.3389143182719998E-4</v>
      </c>
      <c r="H3023">
        <v>1.669457159136E-3</v>
      </c>
      <c r="I3023">
        <v>0</v>
      </c>
      <c r="J3023">
        <v>800</v>
      </c>
      <c r="K3023">
        <v>1</v>
      </c>
      <c r="L3023">
        <v>345000</v>
      </c>
      <c r="M3023" t="b">
        <v>0</v>
      </c>
    </row>
    <row r="3024" spans="1:13">
      <c r="A3024" t="s">
        <v>1183</v>
      </c>
      <c r="B3024" t="s">
        <v>760</v>
      </c>
      <c r="C3024" t="s">
        <v>760</v>
      </c>
      <c r="D3024">
        <v>41</v>
      </c>
      <c r="E3024">
        <v>41</v>
      </c>
      <c r="F3024">
        <v>6.0442736142944003E-3</v>
      </c>
      <c r="G3024">
        <v>3.0221368071470001E-4</v>
      </c>
      <c r="H3024">
        <v>1.5110684035736001E-3</v>
      </c>
      <c r="I3024">
        <v>0</v>
      </c>
      <c r="J3024">
        <v>800</v>
      </c>
      <c r="K3024">
        <v>1</v>
      </c>
      <c r="L3024">
        <v>345000</v>
      </c>
      <c r="M3024" t="b">
        <v>0</v>
      </c>
    </row>
    <row r="3025" spans="1:13">
      <c r="A3025" t="s">
        <v>1183</v>
      </c>
      <c r="B3025" t="s">
        <v>760</v>
      </c>
      <c r="C3025" t="s">
        <v>760</v>
      </c>
      <c r="D3025">
        <v>41</v>
      </c>
      <c r="E3025">
        <v>41</v>
      </c>
      <c r="F3025">
        <v>7.2114267340128602E-2</v>
      </c>
      <c r="G3025">
        <v>3.6057133670064001E-3</v>
      </c>
      <c r="H3025">
        <v>1.8028566835032098E-2</v>
      </c>
      <c r="I3025">
        <v>0</v>
      </c>
      <c r="J3025">
        <v>800</v>
      </c>
      <c r="K3025">
        <v>1</v>
      </c>
      <c r="L3025">
        <v>345000</v>
      </c>
      <c r="M3025" t="b">
        <v>0</v>
      </c>
    </row>
    <row r="3026" spans="1:13">
      <c r="A3026" t="s">
        <v>1183</v>
      </c>
      <c r="B3026" t="s">
        <v>760</v>
      </c>
      <c r="C3026" t="s">
        <v>760</v>
      </c>
      <c r="D3026">
        <v>41</v>
      </c>
      <c r="E3026">
        <v>41</v>
      </c>
      <c r="F3026">
        <v>7.2491887348843695E-2</v>
      </c>
      <c r="G3026">
        <v>3.6245943674420998E-3</v>
      </c>
      <c r="H3026">
        <v>1.8122971837210899E-2</v>
      </c>
      <c r="I3026">
        <v>0</v>
      </c>
      <c r="J3026">
        <v>800</v>
      </c>
      <c r="K3026">
        <v>1</v>
      </c>
      <c r="L3026">
        <v>345000</v>
      </c>
      <c r="M3026" t="b">
        <v>0</v>
      </c>
    </row>
    <row r="3027" spans="1:13">
      <c r="A3027" t="s">
        <v>1183</v>
      </c>
      <c r="B3027" t="s">
        <v>760</v>
      </c>
      <c r="C3027" t="s">
        <v>760</v>
      </c>
      <c r="D3027">
        <v>41</v>
      </c>
      <c r="E3027">
        <v>41</v>
      </c>
      <c r="F3027">
        <v>2.51770847883598E-2</v>
      </c>
      <c r="G3027">
        <v>1.2588542394179E-3</v>
      </c>
      <c r="H3027">
        <v>6.2942711970898997E-3</v>
      </c>
      <c r="I3027">
        <v>0</v>
      </c>
      <c r="J3027">
        <v>800</v>
      </c>
      <c r="K3027">
        <v>1</v>
      </c>
      <c r="L3027">
        <v>345000</v>
      </c>
      <c r="M3027" t="b">
        <v>0</v>
      </c>
    </row>
    <row r="3028" spans="1:13">
      <c r="A3028" t="s">
        <v>1183</v>
      </c>
      <c r="B3028" t="s">
        <v>760</v>
      </c>
      <c r="C3028" t="s">
        <v>760</v>
      </c>
      <c r="D3028">
        <v>41</v>
      </c>
      <c r="E3028">
        <v>41</v>
      </c>
      <c r="F3028">
        <v>2.7453559270366499E-2</v>
      </c>
      <c r="G3028">
        <v>1.3726779635183E-3</v>
      </c>
      <c r="H3028">
        <v>6.8633898175915996E-3</v>
      </c>
      <c r="I3028">
        <v>0</v>
      </c>
      <c r="J3028">
        <v>800</v>
      </c>
      <c r="K3028">
        <v>1</v>
      </c>
      <c r="L3028">
        <v>345000</v>
      </c>
      <c r="M3028" t="b">
        <v>0</v>
      </c>
    </row>
    <row r="3029" spans="1:13">
      <c r="A3029" t="s">
        <v>1183</v>
      </c>
      <c r="B3029" t="s">
        <v>760</v>
      </c>
      <c r="C3029" t="s">
        <v>760</v>
      </c>
      <c r="D3029">
        <v>41</v>
      </c>
      <c r="E3029">
        <v>41</v>
      </c>
      <c r="F3029">
        <v>2.7464656544932901E-2</v>
      </c>
      <c r="G3029">
        <v>1.3732328272466001E-3</v>
      </c>
      <c r="H3029">
        <v>6.8661641362332002E-3</v>
      </c>
      <c r="I3029">
        <v>0</v>
      </c>
      <c r="J3029">
        <v>800</v>
      </c>
      <c r="K3029">
        <v>1</v>
      </c>
      <c r="L3029">
        <v>345000</v>
      </c>
      <c r="M3029" t="b">
        <v>0</v>
      </c>
    </row>
    <row r="3030" spans="1:13">
      <c r="A3030" t="s">
        <v>1183</v>
      </c>
      <c r="B3030" t="s">
        <v>760</v>
      </c>
      <c r="C3030" t="s">
        <v>760</v>
      </c>
      <c r="D3030">
        <v>41</v>
      </c>
      <c r="E3030">
        <v>41</v>
      </c>
      <c r="F3030">
        <v>2.6077269607789999E-2</v>
      </c>
      <c r="G3030">
        <v>1.3038634803895E-3</v>
      </c>
      <c r="H3030">
        <v>6.5193174019474998E-3</v>
      </c>
      <c r="I3030">
        <v>0</v>
      </c>
      <c r="J3030">
        <v>800</v>
      </c>
      <c r="K3030">
        <v>1</v>
      </c>
      <c r="L3030">
        <v>345000</v>
      </c>
      <c r="M3030" t="b">
        <v>0</v>
      </c>
    </row>
    <row r="3031" spans="1:13">
      <c r="A3031" t="s">
        <v>1183</v>
      </c>
      <c r="B3031" t="s">
        <v>760</v>
      </c>
      <c r="C3031" t="s">
        <v>760</v>
      </c>
      <c r="D3031">
        <v>41</v>
      </c>
      <c r="E3031">
        <v>41</v>
      </c>
      <c r="F3031">
        <v>2.8319965961245201E-2</v>
      </c>
      <c r="G3031">
        <v>1.4159982980622E-3</v>
      </c>
      <c r="H3031">
        <v>7.0799914903113001E-3</v>
      </c>
      <c r="I3031">
        <v>0</v>
      </c>
      <c r="J3031">
        <v>800</v>
      </c>
      <c r="K3031">
        <v>1</v>
      </c>
      <c r="L3031">
        <v>345000</v>
      </c>
      <c r="M3031" t="b">
        <v>0</v>
      </c>
    </row>
    <row r="3032" spans="1:13">
      <c r="A3032" t="s">
        <v>1183</v>
      </c>
      <c r="B3032" t="s">
        <v>760</v>
      </c>
      <c r="C3032" t="s">
        <v>760</v>
      </c>
      <c r="D3032">
        <v>41</v>
      </c>
      <c r="E3032">
        <v>41</v>
      </c>
      <c r="F3032">
        <v>2.8208700249153399E-2</v>
      </c>
      <c r="G3032">
        <v>1.4104350124576001E-3</v>
      </c>
      <c r="H3032">
        <v>7.0521750622883003E-3</v>
      </c>
      <c r="I3032">
        <v>0</v>
      </c>
      <c r="J3032">
        <v>800</v>
      </c>
      <c r="K3032">
        <v>1</v>
      </c>
      <c r="L3032">
        <v>345000</v>
      </c>
      <c r="M3032" t="b">
        <v>0</v>
      </c>
    </row>
    <row r="3033" spans="1:13">
      <c r="A3033" t="s">
        <v>1183</v>
      </c>
      <c r="B3033" t="s">
        <v>760</v>
      </c>
      <c r="C3033" t="s">
        <v>760</v>
      </c>
      <c r="D3033">
        <v>41</v>
      </c>
      <c r="E3033">
        <v>41</v>
      </c>
      <c r="F3033">
        <v>2.8430962355180701E-2</v>
      </c>
      <c r="G3033">
        <v>1.4215481177589999E-3</v>
      </c>
      <c r="H3033">
        <v>7.1077405887950999E-3</v>
      </c>
      <c r="I3033">
        <v>0</v>
      </c>
      <c r="J3033">
        <v>800</v>
      </c>
      <c r="K3033">
        <v>1</v>
      </c>
      <c r="L3033">
        <v>345000</v>
      </c>
      <c r="M3033" t="b">
        <v>0</v>
      </c>
    </row>
    <row r="3034" spans="1:13">
      <c r="A3034" t="s">
        <v>1183</v>
      </c>
      <c r="B3034" t="s">
        <v>760</v>
      </c>
      <c r="C3034" t="s">
        <v>760</v>
      </c>
      <c r="D3034">
        <v>41</v>
      </c>
      <c r="E3034">
        <v>41</v>
      </c>
      <c r="F3034">
        <v>3.1888195765841801E-2</v>
      </c>
      <c r="G3034">
        <v>1.594409788292E-3</v>
      </c>
      <c r="H3034">
        <v>7.9720489414603999E-3</v>
      </c>
      <c r="I3034">
        <v>0</v>
      </c>
      <c r="J3034">
        <v>800</v>
      </c>
      <c r="K3034">
        <v>1</v>
      </c>
      <c r="L3034">
        <v>345000</v>
      </c>
      <c r="M3034" t="b">
        <v>0</v>
      </c>
    </row>
    <row r="3035" spans="1:13">
      <c r="A3035" t="s">
        <v>1183</v>
      </c>
      <c r="B3035" t="s">
        <v>760</v>
      </c>
      <c r="C3035" t="s">
        <v>760</v>
      </c>
      <c r="D3035">
        <v>41</v>
      </c>
      <c r="E3035">
        <v>41</v>
      </c>
      <c r="F3035">
        <v>2.8175769453061501E-2</v>
      </c>
      <c r="G3035">
        <v>1.4087884726530001E-3</v>
      </c>
      <c r="H3035">
        <v>7.0439423632652999E-3</v>
      </c>
      <c r="I3035">
        <v>0</v>
      </c>
      <c r="J3035">
        <v>800</v>
      </c>
      <c r="K3035">
        <v>1</v>
      </c>
      <c r="L3035">
        <v>345000</v>
      </c>
      <c r="M3035" t="b">
        <v>0</v>
      </c>
    </row>
    <row r="3036" spans="1:13">
      <c r="A3036" t="s">
        <v>1183</v>
      </c>
      <c r="B3036" t="s">
        <v>760</v>
      </c>
      <c r="C3036" t="s">
        <v>760</v>
      </c>
      <c r="D3036">
        <v>41</v>
      </c>
      <c r="E3036">
        <v>41</v>
      </c>
      <c r="F3036">
        <v>2.6821714405835799E-2</v>
      </c>
      <c r="G3036">
        <v>1.3410857202917001E-3</v>
      </c>
      <c r="H3036">
        <v>6.7054286014589003E-3</v>
      </c>
      <c r="I3036">
        <v>0</v>
      </c>
      <c r="J3036">
        <v>800</v>
      </c>
      <c r="K3036">
        <v>1</v>
      </c>
      <c r="L3036">
        <v>345000</v>
      </c>
      <c r="M3036" t="b">
        <v>0</v>
      </c>
    </row>
    <row r="3037" spans="1:13">
      <c r="A3037" t="s">
        <v>1183</v>
      </c>
      <c r="B3037" t="s">
        <v>760</v>
      </c>
      <c r="C3037" t="s">
        <v>760</v>
      </c>
      <c r="D3037">
        <v>41</v>
      </c>
      <c r="E3037">
        <v>41</v>
      </c>
      <c r="F3037">
        <v>2.6810625992901099E-2</v>
      </c>
      <c r="G3037">
        <v>1.3405312996450001E-3</v>
      </c>
      <c r="H3037">
        <v>6.7026564982252002E-3</v>
      </c>
      <c r="I3037">
        <v>0</v>
      </c>
      <c r="J3037">
        <v>800</v>
      </c>
      <c r="K3037">
        <v>1</v>
      </c>
      <c r="L3037">
        <v>345000</v>
      </c>
      <c r="M3037" t="b">
        <v>0</v>
      </c>
    </row>
    <row r="3038" spans="1:13">
      <c r="A3038" t="s">
        <v>1183</v>
      </c>
      <c r="B3038" t="s">
        <v>760</v>
      </c>
      <c r="C3038" t="s">
        <v>760</v>
      </c>
      <c r="D3038">
        <v>41</v>
      </c>
      <c r="E3038">
        <v>41</v>
      </c>
      <c r="F3038">
        <v>2.6821221263810199E-2</v>
      </c>
      <c r="G3038">
        <v>1.3410610631905001E-3</v>
      </c>
      <c r="H3038">
        <v>6.7053053159525002E-3</v>
      </c>
      <c r="I3038">
        <v>0</v>
      </c>
      <c r="J3038">
        <v>800</v>
      </c>
      <c r="K3038">
        <v>1</v>
      </c>
      <c r="L3038">
        <v>345000</v>
      </c>
      <c r="M3038" t="b">
        <v>0</v>
      </c>
    </row>
    <row r="3039" spans="1:13">
      <c r="A3039" t="s">
        <v>1183</v>
      </c>
      <c r="B3039" t="s">
        <v>760</v>
      </c>
      <c r="C3039" t="s">
        <v>760</v>
      </c>
      <c r="D3039">
        <v>41</v>
      </c>
      <c r="E3039">
        <v>41</v>
      </c>
      <c r="F3039">
        <v>2.6822205590984999E-2</v>
      </c>
      <c r="G3039">
        <v>1.3411102795491999E-3</v>
      </c>
      <c r="H3039">
        <v>6.7055513977462003E-3</v>
      </c>
      <c r="I3039">
        <v>0</v>
      </c>
      <c r="J3039">
        <v>800</v>
      </c>
      <c r="K3039">
        <v>1</v>
      </c>
      <c r="L3039">
        <v>345000</v>
      </c>
      <c r="M3039" t="b">
        <v>0</v>
      </c>
    </row>
    <row r="3040" spans="1:13">
      <c r="A3040" t="s">
        <v>1183</v>
      </c>
      <c r="B3040" t="s">
        <v>760</v>
      </c>
      <c r="C3040" t="s">
        <v>760</v>
      </c>
      <c r="D3040">
        <v>41</v>
      </c>
      <c r="E3040">
        <v>41</v>
      </c>
      <c r="F3040">
        <v>2.6822205590984999E-2</v>
      </c>
      <c r="G3040">
        <v>1.3411102795491999E-3</v>
      </c>
      <c r="H3040">
        <v>6.7055513977462003E-3</v>
      </c>
      <c r="I3040">
        <v>0</v>
      </c>
      <c r="J3040">
        <v>800</v>
      </c>
      <c r="K3040">
        <v>1</v>
      </c>
      <c r="L3040">
        <v>345000</v>
      </c>
      <c r="M3040" t="b">
        <v>0</v>
      </c>
    </row>
    <row r="3041" spans="1:13">
      <c r="A3041" t="s">
        <v>1183</v>
      </c>
      <c r="B3041" t="s">
        <v>760</v>
      </c>
      <c r="C3041" t="s">
        <v>760</v>
      </c>
      <c r="D3041">
        <v>41</v>
      </c>
      <c r="E3041">
        <v>41</v>
      </c>
      <c r="F3041">
        <v>2.68222091730301E-2</v>
      </c>
      <c r="G3041">
        <v>1.3411104586515E-3</v>
      </c>
      <c r="H3041">
        <v>6.7055522932574999E-3</v>
      </c>
      <c r="I3041">
        <v>0</v>
      </c>
      <c r="J3041">
        <v>800</v>
      </c>
      <c r="K3041">
        <v>1</v>
      </c>
      <c r="L3041">
        <v>345000</v>
      </c>
      <c r="M3041" t="b">
        <v>0</v>
      </c>
    </row>
    <row r="3042" spans="1:13">
      <c r="A3042" t="s">
        <v>1183</v>
      </c>
      <c r="B3042" t="s">
        <v>760</v>
      </c>
      <c r="C3042" t="s">
        <v>760</v>
      </c>
      <c r="D3042">
        <v>41</v>
      </c>
      <c r="E3042">
        <v>41</v>
      </c>
      <c r="F3042">
        <v>9.4834609002597998E-3</v>
      </c>
      <c r="G3042">
        <v>4.7417304501290003E-4</v>
      </c>
      <c r="H3042">
        <v>2.3708652250649001E-3</v>
      </c>
      <c r="I3042">
        <v>0</v>
      </c>
      <c r="J3042">
        <v>800</v>
      </c>
      <c r="K3042">
        <v>1</v>
      </c>
      <c r="L3042">
        <v>345000</v>
      </c>
      <c r="M3042" t="b">
        <v>0</v>
      </c>
    </row>
    <row r="3043" spans="1:13">
      <c r="A3043" t="s">
        <v>1183</v>
      </c>
      <c r="B3043" t="s">
        <v>760</v>
      </c>
      <c r="C3043" t="s">
        <v>760</v>
      </c>
      <c r="D3043">
        <v>41</v>
      </c>
      <c r="E3043">
        <v>41</v>
      </c>
      <c r="F3043">
        <v>2.1688715857739599E-2</v>
      </c>
      <c r="G3043">
        <v>1.0844357928868999E-3</v>
      </c>
      <c r="H3043">
        <v>5.4221789644348997E-3</v>
      </c>
      <c r="I3043">
        <v>0</v>
      </c>
      <c r="J3043">
        <v>800</v>
      </c>
      <c r="K3043">
        <v>1</v>
      </c>
      <c r="L3043">
        <v>345000</v>
      </c>
      <c r="M3043" t="b">
        <v>0</v>
      </c>
    </row>
    <row r="3044" spans="1:13">
      <c r="A3044" t="s">
        <v>1183</v>
      </c>
      <c r="B3044" t="s">
        <v>760</v>
      </c>
      <c r="C3044" t="s">
        <v>760</v>
      </c>
      <c r="D3044">
        <v>41</v>
      </c>
      <c r="E3044">
        <v>41</v>
      </c>
      <c r="F3044">
        <v>3.0483533576030699E-2</v>
      </c>
      <c r="G3044">
        <v>1.5241766788015E-3</v>
      </c>
      <c r="H3044">
        <v>7.6208833940076002E-3</v>
      </c>
      <c r="I3044">
        <v>0</v>
      </c>
      <c r="J3044">
        <v>800</v>
      </c>
      <c r="K3044">
        <v>1</v>
      </c>
      <c r="L3044">
        <v>345000</v>
      </c>
      <c r="M3044" t="b">
        <v>0</v>
      </c>
    </row>
    <row r="3045" spans="1:13">
      <c r="A3045" t="s">
        <v>1183</v>
      </c>
      <c r="B3045" t="s">
        <v>760</v>
      </c>
      <c r="C3045" t="s">
        <v>760</v>
      </c>
      <c r="D3045">
        <v>41</v>
      </c>
      <c r="E3045">
        <v>41</v>
      </c>
      <c r="F3045">
        <v>3.02059796509568E-2</v>
      </c>
      <c r="G3045">
        <v>1.5102989825478E-3</v>
      </c>
      <c r="H3045">
        <v>7.5514949127391999E-3</v>
      </c>
      <c r="I3045">
        <v>0</v>
      </c>
      <c r="J3045">
        <v>800</v>
      </c>
      <c r="K3045">
        <v>1</v>
      </c>
      <c r="L3045">
        <v>345000</v>
      </c>
      <c r="M3045" t="b">
        <v>0</v>
      </c>
    </row>
    <row r="3046" spans="1:13">
      <c r="A3046" t="s">
        <v>1183</v>
      </c>
      <c r="B3046" t="s">
        <v>760</v>
      </c>
      <c r="C3046" t="s">
        <v>760</v>
      </c>
      <c r="D3046">
        <v>41</v>
      </c>
      <c r="E3046">
        <v>41</v>
      </c>
      <c r="F3046">
        <v>2.89942877668556E-2</v>
      </c>
      <c r="G3046">
        <v>1.4497143883427E-3</v>
      </c>
      <c r="H3046">
        <v>7.2485719417139001E-3</v>
      </c>
      <c r="I3046">
        <v>0</v>
      </c>
      <c r="J3046">
        <v>800</v>
      </c>
      <c r="K3046">
        <v>1</v>
      </c>
      <c r="L3046">
        <v>345000</v>
      </c>
      <c r="M3046" t="b">
        <v>0</v>
      </c>
    </row>
    <row r="3047" spans="1:13">
      <c r="A3047" t="s">
        <v>1183</v>
      </c>
      <c r="B3047" t="s">
        <v>760</v>
      </c>
      <c r="C3047" t="s">
        <v>760</v>
      </c>
      <c r="D3047">
        <v>41</v>
      </c>
      <c r="E3047">
        <v>41</v>
      </c>
      <c r="F3047">
        <v>3.42439975584184E-2</v>
      </c>
      <c r="G3047">
        <v>1.7121998779209E-3</v>
      </c>
      <c r="H3047">
        <v>8.5609993896046E-3</v>
      </c>
      <c r="I3047">
        <v>0</v>
      </c>
      <c r="J3047">
        <v>800</v>
      </c>
      <c r="K3047">
        <v>1</v>
      </c>
      <c r="L3047">
        <v>345000</v>
      </c>
      <c r="M3047" t="b">
        <v>0</v>
      </c>
    </row>
    <row r="3048" spans="1:13">
      <c r="A3048" t="s">
        <v>1183</v>
      </c>
      <c r="B3048" t="s">
        <v>760</v>
      </c>
      <c r="C3048" t="s">
        <v>760</v>
      </c>
      <c r="D3048">
        <v>41</v>
      </c>
      <c r="E3048">
        <v>41</v>
      </c>
      <c r="F3048">
        <v>1.1715887435326099E-2</v>
      </c>
      <c r="G3048">
        <v>5.8579437176629998E-4</v>
      </c>
      <c r="H3048">
        <v>2.9289718588315001E-3</v>
      </c>
      <c r="I3048">
        <v>0</v>
      </c>
      <c r="J3048">
        <v>800</v>
      </c>
      <c r="K3048">
        <v>1</v>
      </c>
      <c r="L3048">
        <v>345000</v>
      </c>
      <c r="M3048" t="b">
        <v>0</v>
      </c>
    </row>
    <row r="3049" spans="1:13">
      <c r="A3049" t="s">
        <v>1183</v>
      </c>
      <c r="B3049" t="s">
        <v>760</v>
      </c>
      <c r="C3049" t="s">
        <v>760</v>
      </c>
      <c r="D3049">
        <v>41</v>
      </c>
      <c r="E3049">
        <v>41</v>
      </c>
      <c r="F3049">
        <v>0.1408255120891255</v>
      </c>
      <c r="G3049">
        <v>7.0412756044562E-3</v>
      </c>
      <c r="H3049">
        <v>3.5206378022281298E-2</v>
      </c>
      <c r="I3049">
        <v>0</v>
      </c>
      <c r="J3049">
        <v>800</v>
      </c>
      <c r="K3049">
        <v>1</v>
      </c>
      <c r="L3049">
        <v>345000</v>
      </c>
      <c r="M3049" t="b">
        <v>0</v>
      </c>
    </row>
    <row r="3050" spans="1:13">
      <c r="A3050" t="s">
        <v>1183</v>
      </c>
      <c r="B3050" t="s">
        <v>760</v>
      </c>
      <c r="C3050" t="s">
        <v>760</v>
      </c>
      <c r="D3050">
        <v>41</v>
      </c>
      <c r="E3050">
        <v>41</v>
      </c>
      <c r="F3050">
        <v>1.90383914011866E-2</v>
      </c>
      <c r="G3050">
        <v>9.5191957005929997E-4</v>
      </c>
      <c r="H3050">
        <v>4.7595978502965996E-3</v>
      </c>
      <c r="I3050">
        <v>0</v>
      </c>
      <c r="J3050">
        <v>800</v>
      </c>
      <c r="K3050">
        <v>1</v>
      </c>
      <c r="L3050">
        <v>345000</v>
      </c>
      <c r="M3050" t="b">
        <v>0</v>
      </c>
    </row>
    <row r="3051" spans="1:13">
      <c r="A3051" t="s">
        <v>1183</v>
      </c>
      <c r="B3051" t="s">
        <v>760</v>
      </c>
      <c r="C3051" t="s">
        <v>760</v>
      </c>
      <c r="D3051">
        <v>41</v>
      </c>
      <c r="E3051">
        <v>41</v>
      </c>
      <c r="F3051">
        <v>0.1425478515267134</v>
      </c>
      <c r="G3051">
        <v>7.1273925763355997E-3</v>
      </c>
      <c r="H3051">
        <v>3.5636962881678301E-2</v>
      </c>
      <c r="I3051">
        <v>0</v>
      </c>
      <c r="J3051">
        <v>800</v>
      </c>
      <c r="K3051">
        <v>1</v>
      </c>
      <c r="L3051">
        <v>345000</v>
      </c>
      <c r="M3051" t="b">
        <v>0</v>
      </c>
    </row>
    <row r="3052" spans="1:13">
      <c r="A3052" t="s">
        <v>1183</v>
      </c>
      <c r="B3052" t="s">
        <v>760</v>
      </c>
      <c r="C3052" t="s">
        <v>760</v>
      </c>
      <c r="D3052">
        <v>41</v>
      </c>
      <c r="E3052">
        <v>41</v>
      </c>
      <c r="F3052">
        <v>1.62820417769142E-2</v>
      </c>
      <c r="G3052">
        <v>8.1410208884570004E-4</v>
      </c>
      <c r="H3052">
        <v>4.0705104442284997E-3</v>
      </c>
      <c r="I3052">
        <v>0</v>
      </c>
      <c r="J3052">
        <v>800</v>
      </c>
      <c r="K3052">
        <v>1</v>
      </c>
      <c r="L3052">
        <v>345000</v>
      </c>
      <c r="M3052" t="b">
        <v>0</v>
      </c>
    </row>
    <row r="3053" spans="1:13">
      <c r="A3053" t="s">
        <v>1183</v>
      </c>
      <c r="B3053" t="s">
        <v>760</v>
      </c>
      <c r="C3053" t="s">
        <v>760</v>
      </c>
      <c r="D3053">
        <v>41</v>
      </c>
      <c r="E3053">
        <v>41</v>
      </c>
      <c r="F3053">
        <v>1.8859662339145999E-2</v>
      </c>
      <c r="G3053">
        <v>9.4298311695729996E-4</v>
      </c>
      <c r="H3053">
        <v>4.7149155847864997E-3</v>
      </c>
      <c r="I3053">
        <v>0</v>
      </c>
      <c r="J3053">
        <v>800</v>
      </c>
      <c r="K3053">
        <v>1</v>
      </c>
      <c r="L3053">
        <v>345000</v>
      </c>
      <c r="M3053" t="b">
        <v>0</v>
      </c>
    </row>
    <row r="3054" spans="1:13">
      <c r="A3054" t="s">
        <v>1183</v>
      </c>
      <c r="B3054" t="s">
        <v>760</v>
      </c>
      <c r="C3054" t="s">
        <v>760</v>
      </c>
      <c r="D3054">
        <v>41</v>
      </c>
      <c r="E3054">
        <v>41</v>
      </c>
      <c r="F3054">
        <v>4.5794455784333603E-2</v>
      </c>
      <c r="G3054">
        <v>2.2897227892166002E-3</v>
      </c>
      <c r="H3054">
        <v>1.1448613946083401E-2</v>
      </c>
      <c r="I3054">
        <v>0</v>
      </c>
      <c r="J3054">
        <v>800</v>
      </c>
      <c r="K3054">
        <v>1</v>
      </c>
      <c r="L3054">
        <v>345000</v>
      </c>
      <c r="M3054" t="b">
        <v>0</v>
      </c>
    </row>
    <row r="3055" spans="1:13">
      <c r="A3055" t="s">
        <v>1183</v>
      </c>
      <c r="B3055" t="s">
        <v>760</v>
      </c>
      <c r="C3055" t="s">
        <v>760</v>
      </c>
      <c r="D3055">
        <v>41</v>
      </c>
      <c r="E3055">
        <v>41</v>
      </c>
      <c r="F3055">
        <v>6.2343078608049001E-3</v>
      </c>
      <c r="G3055">
        <v>3.117153930402E-4</v>
      </c>
      <c r="H3055">
        <v>1.5585769652012001E-3</v>
      </c>
      <c r="I3055">
        <v>0</v>
      </c>
      <c r="J3055">
        <v>800</v>
      </c>
      <c r="K3055">
        <v>1</v>
      </c>
      <c r="L3055">
        <v>345000</v>
      </c>
      <c r="M3055" t="b">
        <v>0</v>
      </c>
    </row>
    <row r="3056" spans="1:13">
      <c r="A3056" t="s">
        <v>1183</v>
      </c>
      <c r="B3056" t="s">
        <v>760</v>
      </c>
      <c r="C3056" t="s">
        <v>760</v>
      </c>
      <c r="D3056">
        <v>41</v>
      </c>
      <c r="E3056">
        <v>41</v>
      </c>
      <c r="F3056">
        <v>6.2343078608049001E-3</v>
      </c>
      <c r="G3056">
        <v>3.117153930402E-4</v>
      </c>
      <c r="H3056">
        <v>1.5585769652012001E-3</v>
      </c>
      <c r="I3056">
        <v>0</v>
      </c>
      <c r="J3056">
        <v>800</v>
      </c>
      <c r="K3056">
        <v>1</v>
      </c>
      <c r="L3056">
        <v>345000</v>
      </c>
      <c r="M3056" t="b">
        <v>0</v>
      </c>
    </row>
    <row r="3057" spans="1:13">
      <c r="A3057" t="s">
        <v>1183</v>
      </c>
      <c r="B3057" t="s">
        <v>760</v>
      </c>
      <c r="C3057" t="s">
        <v>760</v>
      </c>
      <c r="D3057">
        <v>41</v>
      </c>
      <c r="E3057">
        <v>41</v>
      </c>
      <c r="F3057">
        <v>6.2232207169339998E-3</v>
      </c>
      <c r="G3057">
        <v>3.1116103584670002E-4</v>
      </c>
      <c r="H3057">
        <v>1.5558051792335E-3</v>
      </c>
      <c r="I3057">
        <v>0</v>
      </c>
      <c r="J3057">
        <v>800</v>
      </c>
      <c r="K3057">
        <v>1</v>
      </c>
      <c r="L3057">
        <v>345000</v>
      </c>
      <c r="M3057" t="b">
        <v>0</v>
      </c>
    </row>
    <row r="3058" spans="1:13">
      <c r="A3058" t="s">
        <v>1183</v>
      </c>
      <c r="B3058" t="s">
        <v>760</v>
      </c>
      <c r="C3058" t="s">
        <v>760</v>
      </c>
      <c r="D3058">
        <v>41</v>
      </c>
      <c r="E3058">
        <v>41</v>
      </c>
      <c r="F3058">
        <v>6.0868100843718E-2</v>
      </c>
      <c r="G3058">
        <v>3.0434050421859001E-3</v>
      </c>
      <c r="H3058">
        <v>1.52170252109295E-2</v>
      </c>
      <c r="I3058">
        <v>0</v>
      </c>
      <c r="J3058">
        <v>800</v>
      </c>
      <c r="K3058">
        <v>1</v>
      </c>
      <c r="L3058">
        <v>345000</v>
      </c>
      <c r="M3058" t="b">
        <v>0</v>
      </c>
    </row>
    <row r="3059" spans="1:13">
      <c r="A3059" t="s">
        <v>1183</v>
      </c>
      <c r="B3059" t="s">
        <v>760</v>
      </c>
      <c r="C3059" t="s">
        <v>760</v>
      </c>
      <c r="D3059">
        <v>41</v>
      </c>
      <c r="E3059">
        <v>41</v>
      </c>
      <c r="F3059">
        <v>9.4057944451573002E-3</v>
      </c>
      <c r="G3059">
        <v>4.7028972225779999E-4</v>
      </c>
      <c r="H3059">
        <v>2.3514486112892999E-3</v>
      </c>
      <c r="I3059">
        <v>0</v>
      </c>
      <c r="J3059">
        <v>800</v>
      </c>
      <c r="K3059">
        <v>1</v>
      </c>
      <c r="L3059">
        <v>345000</v>
      </c>
      <c r="M3059" t="b">
        <v>0</v>
      </c>
    </row>
    <row r="3060" spans="1:13">
      <c r="A3060" t="s">
        <v>1183</v>
      </c>
      <c r="B3060" t="s">
        <v>760</v>
      </c>
      <c r="C3060" t="s">
        <v>760</v>
      </c>
      <c r="D3060">
        <v>41</v>
      </c>
      <c r="E3060">
        <v>41</v>
      </c>
      <c r="F3060">
        <v>9.4057944451573002E-3</v>
      </c>
      <c r="G3060">
        <v>4.7028972225779999E-4</v>
      </c>
      <c r="H3060">
        <v>2.3514486112892999E-3</v>
      </c>
      <c r="I3060">
        <v>0</v>
      </c>
      <c r="J3060">
        <v>800</v>
      </c>
      <c r="K3060">
        <v>1</v>
      </c>
      <c r="L3060">
        <v>345000</v>
      </c>
      <c r="M3060" t="b">
        <v>0</v>
      </c>
    </row>
    <row r="3061" spans="1:13">
      <c r="A3061" t="s">
        <v>1183</v>
      </c>
      <c r="B3061" t="s">
        <v>760</v>
      </c>
      <c r="C3061" t="s">
        <v>760</v>
      </c>
      <c r="D3061">
        <v>41</v>
      </c>
      <c r="E3061">
        <v>41</v>
      </c>
      <c r="F3061">
        <v>8.4842419974929008E-3</v>
      </c>
      <c r="G3061">
        <v>4.242120998746E-4</v>
      </c>
      <c r="H3061">
        <v>2.1210604993732E-3</v>
      </c>
      <c r="I3061">
        <v>0</v>
      </c>
      <c r="J3061">
        <v>800</v>
      </c>
      <c r="K3061">
        <v>1</v>
      </c>
      <c r="L3061">
        <v>345000</v>
      </c>
      <c r="M3061" t="b">
        <v>0</v>
      </c>
    </row>
    <row r="3062" spans="1:13">
      <c r="A3062" t="s">
        <v>1183</v>
      </c>
      <c r="B3062" t="s">
        <v>760</v>
      </c>
      <c r="C3062" t="s">
        <v>760</v>
      </c>
      <c r="D3062">
        <v>41</v>
      </c>
      <c r="E3062">
        <v>41</v>
      </c>
      <c r="F3062">
        <v>8.4842419974929008E-3</v>
      </c>
      <c r="G3062">
        <v>4.242120998746E-4</v>
      </c>
      <c r="H3062">
        <v>2.1210604993732E-3</v>
      </c>
      <c r="I3062">
        <v>0</v>
      </c>
      <c r="J3062">
        <v>800</v>
      </c>
      <c r="K3062">
        <v>1</v>
      </c>
      <c r="L3062">
        <v>345000</v>
      </c>
      <c r="M3062" t="b">
        <v>0</v>
      </c>
    </row>
    <row r="3063" spans="1:13">
      <c r="A3063" t="s">
        <v>1183</v>
      </c>
      <c r="B3063" t="s">
        <v>760</v>
      </c>
      <c r="C3063" t="s">
        <v>760</v>
      </c>
      <c r="D3063">
        <v>41</v>
      </c>
      <c r="E3063">
        <v>41</v>
      </c>
      <c r="F3063">
        <v>5.2392863077156501E-2</v>
      </c>
      <c r="G3063">
        <v>2.6196431538577998E-3</v>
      </c>
      <c r="H3063">
        <v>1.3098215769289099E-2</v>
      </c>
      <c r="I3063">
        <v>0</v>
      </c>
      <c r="J3063">
        <v>800</v>
      </c>
      <c r="K3063">
        <v>1</v>
      </c>
      <c r="L3063">
        <v>345000</v>
      </c>
      <c r="M3063" t="b">
        <v>0</v>
      </c>
    </row>
    <row r="3064" spans="1:13">
      <c r="A3064" t="s">
        <v>1183</v>
      </c>
      <c r="B3064" t="s">
        <v>760</v>
      </c>
      <c r="C3064" t="s">
        <v>760</v>
      </c>
      <c r="D3064">
        <v>41</v>
      </c>
      <c r="E3064">
        <v>41</v>
      </c>
      <c r="F3064">
        <v>3.2333999837125801E-2</v>
      </c>
      <c r="G3064">
        <v>1.6166999918561999E-3</v>
      </c>
      <c r="H3064">
        <v>8.0834999592814E-3</v>
      </c>
      <c r="I3064">
        <v>0</v>
      </c>
      <c r="J3064">
        <v>800</v>
      </c>
      <c r="K3064">
        <v>1</v>
      </c>
      <c r="L3064">
        <v>345000</v>
      </c>
      <c r="M3064" t="b">
        <v>0</v>
      </c>
    </row>
    <row r="3065" spans="1:13">
      <c r="A3065" t="s">
        <v>1183</v>
      </c>
      <c r="B3065" t="s">
        <v>760</v>
      </c>
      <c r="C3065" t="s">
        <v>760</v>
      </c>
      <c r="D3065">
        <v>41</v>
      </c>
      <c r="E3065">
        <v>41</v>
      </c>
      <c r="F3065">
        <v>0.11176880285341829</v>
      </c>
      <c r="G3065">
        <v>5.5884401426709003E-3</v>
      </c>
      <c r="H3065">
        <v>2.7942200713354501E-2</v>
      </c>
      <c r="I3065">
        <v>0</v>
      </c>
      <c r="J3065">
        <v>800</v>
      </c>
      <c r="K3065">
        <v>1</v>
      </c>
      <c r="L3065">
        <v>345000</v>
      </c>
      <c r="M3065" t="b">
        <v>0</v>
      </c>
    </row>
    <row r="3066" spans="1:13">
      <c r="A3066" t="s">
        <v>1183</v>
      </c>
      <c r="B3066" t="s">
        <v>760</v>
      </c>
      <c r="C3066" t="s">
        <v>760</v>
      </c>
      <c r="D3066">
        <v>41</v>
      </c>
      <c r="E3066">
        <v>41</v>
      </c>
      <c r="F3066">
        <v>2.9010883638826399E-2</v>
      </c>
      <c r="G3066">
        <v>1.4505441819412999E-3</v>
      </c>
      <c r="H3066">
        <v>7.2527209097065998E-3</v>
      </c>
      <c r="I3066">
        <v>0</v>
      </c>
      <c r="J3066">
        <v>800</v>
      </c>
      <c r="K3066">
        <v>1</v>
      </c>
      <c r="L3066">
        <v>345000</v>
      </c>
      <c r="M3066" t="b">
        <v>0</v>
      </c>
    </row>
    <row r="3067" spans="1:13">
      <c r="A3067" t="s">
        <v>1183</v>
      </c>
      <c r="B3067" t="s">
        <v>760</v>
      </c>
      <c r="C3067" t="s">
        <v>760</v>
      </c>
      <c r="D3067">
        <v>41</v>
      </c>
      <c r="E3067">
        <v>41</v>
      </c>
      <c r="F3067">
        <v>6.4905551681937401E-2</v>
      </c>
      <c r="G3067">
        <v>3.2452775840968E-3</v>
      </c>
      <c r="H3067">
        <v>1.6226387920484302E-2</v>
      </c>
      <c r="I3067">
        <v>0</v>
      </c>
      <c r="J3067">
        <v>800</v>
      </c>
      <c r="K3067">
        <v>1</v>
      </c>
      <c r="L3067">
        <v>345000</v>
      </c>
      <c r="M3067" t="b">
        <v>0</v>
      </c>
    </row>
    <row r="3068" spans="1:13">
      <c r="A3068" t="s">
        <v>1183</v>
      </c>
      <c r="B3068" t="s">
        <v>760</v>
      </c>
      <c r="C3068" t="s">
        <v>760</v>
      </c>
      <c r="D3068">
        <v>41</v>
      </c>
      <c r="E3068">
        <v>41</v>
      </c>
      <c r="F3068">
        <v>4.1800787432933598E-2</v>
      </c>
      <c r="G3068">
        <v>2.0900393716465999E-3</v>
      </c>
      <c r="H3068">
        <v>1.0450196858233399E-2</v>
      </c>
      <c r="I3068">
        <v>0</v>
      </c>
      <c r="J3068">
        <v>800</v>
      </c>
      <c r="K3068">
        <v>1</v>
      </c>
      <c r="L3068">
        <v>345000</v>
      </c>
      <c r="M3068" t="b">
        <v>0</v>
      </c>
    </row>
    <row r="3069" spans="1:13">
      <c r="A3069" t="s">
        <v>1183</v>
      </c>
      <c r="B3069" t="s">
        <v>760</v>
      </c>
      <c r="C3069" t="s">
        <v>760</v>
      </c>
      <c r="D3069">
        <v>41</v>
      </c>
      <c r="E3069">
        <v>41</v>
      </c>
      <c r="F3069">
        <v>6.0615608464343398E-2</v>
      </c>
      <c r="G3069">
        <v>3.0307804232171001E-3</v>
      </c>
      <c r="H3069">
        <v>1.5153902116085799E-2</v>
      </c>
      <c r="I3069">
        <v>0</v>
      </c>
      <c r="J3069">
        <v>800</v>
      </c>
      <c r="K3069">
        <v>1</v>
      </c>
      <c r="L3069">
        <v>345000</v>
      </c>
      <c r="M3069" t="b">
        <v>0</v>
      </c>
    </row>
    <row r="3070" spans="1:13">
      <c r="A3070" t="s">
        <v>1183</v>
      </c>
      <c r="B3070" t="s">
        <v>760</v>
      </c>
      <c r="C3070" t="s">
        <v>760</v>
      </c>
      <c r="D3070">
        <v>41</v>
      </c>
      <c r="E3070">
        <v>41</v>
      </c>
      <c r="F3070">
        <v>4.6926425229261201E-2</v>
      </c>
      <c r="G3070">
        <v>2.3463212614629999E-3</v>
      </c>
      <c r="H3070">
        <v>1.17316063073153E-2</v>
      </c>
      <c r="I3070">
        <v>0</v>
      </c>
      <c r="J3070">
        <v>800</v>
      </c>
      <c r="K3070">
        <v>1</v>
      </c>
      <c r="L3070">
        <v>345000</v>
      </c>
      <c r="M3070" t="b">
        <v>0</v>
      </c>
    </row>
    <row r="3071" spans="1:13">
      <c r="A3071" t="s">
        <v>1183</v>
      </c>
      <c r="B3071" t="s">
        <v>760</v>
      </c>
      <c r="C3071" t="s">
        <v>760</v>
      </c>
      <c r="D3071">
        <v>41</v>
      </c>
      <c r="E3071">
        <v>41</v>
      </c>
      <c r="F3071">
        <v>0.1053287475429785</v>
      </c>
      <c r="G3071">
        <v>5.2664373771489003E-3</v>
      </c>
      <c r="H3071">
        <v>2.63321868857446E-2</v>
      </c>
      <c r="I3071">
        <v>0</v>
      </c>
      <c r="J3071">
        <v>800</v>
      </c>
      <c r="K3071">
        <v>1</v>
      </c>
      <c r="L3071">
        <v>345000</v>
      </c>
      <c r="M3071" t="b">
        <v>0</v>
      </c>
    </row>
    <row r="3072" spans="1:13">
      <c r="A3072" t="s">
        <v>1183</v>
      </c>
      <c r="B3072" t="s">
        <v>760</v>
      </c>
      <c r="C3072" t="s">
        <v>760</v>
      </c>
      <c r="D3072">
        <v>41</v>
      </c>
      <c r="E3072">
        <v>41</v>
      </c>
      <c r="F3072">
        <v>4.0308974745790399E-2</v>
      </c>
      <c r="G3072">
        <v>2.0154487372894998E-3</v>
      </c>
      <c r="H3072">
        <v>1.00772436864476E-2</v>
      </c>
      <c r="I3072">
        <v>0</v>
      </c>
      <c r="J3072">
        <v>800</v>
      </c>
      <c r="K3072">
        <v>1</v>
      </c>
      <c r="L3072">
        <v>345000</v>
      </c>
      <c r="M3072" t="b">
        <v>0</v>
      </c>
    </row>
    <row r="3073" spans="1:13">
      <c r="A3073" t="s">
        <v>1183</v>
      </c>
      <c r="B3073" t="s">
        <v>760</v>
      </c>
      <c r="C3073" t="s">
        <v>760</v>
      </c>
      <c r="D3073">
        <v>41</v>
      </c>
      <c r="E3073">
        <v>41</v>
      </c>
      <c r="F3073">
        <v>5.4378981970020203E-2</v>
      </c>
      <c r="G3073">
        <v>2.7189490985009999E-3</v>
      </c>
      <c r="H3073">
        <v>1.3594745492505E-2</v>
      </c>
      <c r="I3073">
        <v>0</v>
      </c>
      <c r="J3073">
        <v>800</v>
      </c>
      <c r="K3073">
        <v>1</v>
      </c>
      <c r="L3073">
        <v>345000</v>
      </c>
      <c r="M3073" t="b">
        <v>0</v>
      </c>
    </row>
    <row r="3074" spans="1:13">
      <c r="A3074" t="s">
        <v>1183</v>
      </c>
      <c r="B3074" t="s">
        <v>760</v>
      </c>
      <c r="C3074" t="s">
        <v>760</v>
      </c>
      <c r="D3074">
        <v>41</v>
      </c>
      <c r="E3074">
        <v>41</v>
      </c>
      <c r="F3074">
        <v>2.4775239784986799E-2</v>
      </c>
      <c r="G3074">
        <v>1.2387619892493E-3</v>
      </c>
      <c r="H3074">
        <v>6.1938099462466997E-3</v>
      </c>
      <c r="I3074">
        <v>0</v>
      </c>
      <c r="J3074">
        <v>800</v>
      </c>
      <c r="K3074">
        <v>1</v>
      </c>
      <c r="L3074">
        <v>345000</v>
      </c>
      <c r="M3074" t="b">
        <v>0</v>
      </c>
    </row>
    <row r="3075" spans="1:13">
      <c r="A3075" t="s">
        <v>1183</v>
      </c>
      <c r="B3075" t="s">
        <v>760</v>
      </c>
      <c r="C3075" t="s">
        <v>760</v>
      </c>
      <c r="D3075">
        <v>41</v>
      </c>
      <c r="E3075">
        <v>41</v>
      </c>
      <c r="F3075">
        <v>2.15248348278421E-2</v>
      </c>
      <c r="G3075">
        <v>1.0762417413921E-3</v>
      </c>
      <c r="H3075">
        <v>5.3812087069604999E-3</v>
      </c>
      <c r="I3075">
        <v>0</v>
      </c>
      <c r="J3075">
        <v>800</v>
      </c>
      <c r="K3075">
        <v>1</v>
      </c>
      <c r="L3075">
        <v>345000</v>
      </c>
      <c r="M3075" t="b">
        <v>0</v>
      </c>
    </row>
    <row r="3076" spans="1:13">
      <c r="A3076" t="s">
        <v>1183</v>
      </c>
      <c r="B3076" t="s">
        <v>760</v>
      </c>
      <c r="C3076" t="s">
        <v>760</v>
      </c>
      <c r="D3076">
        <v>41</v>
      </c>
      <c r="E3076">
        <v>41</v>
      </c>
      <c r="F3076">
        <v>2.65290268763861E-2</v>
      </c>
      <c r="G3076">
        <v>1.3264513438193E-3</v>
      </c>
      <c r="H3076">
        <v>6.6322567190964998E-3</v>
      </c>
      <c r="I3076">
        <v>0</v>
      </c>
      <c r="J3076">
        <v>800</v>
      </c>
      <c r="K3076">
        <v>1</v>
      </c>
      <c r="L3076">
        <v>345000</v>
      </c>
      <c r="M3076" t="b">
        <v>0</v>
      </c>
    </row>
    <row r="3077" spans="1:13">
      <c r="A3077" t="s">
        <v>1183</v>
      </c>
      <c r="B3077" t="s">
        <v>760</v>
      </c>
      <c r="C3077" t="s">
        <v>760</v>
      </c>
      <c r="D3077">
        <v>41</v>
      </c>
      <c r="E3077">
        <v>41</v>
      </c>
      <c r="F3077">
        <v>7.9587309622183994E-3</v>
      </c>
      <c r="G3077">
        <v>3.9793654811089998E-4</v>
      </c>
      <c r="H3077">
        <v>1.9896827405545998E-3</v>
      </c>
      <c r="I3077">
        <v>0</v>
      </c>
      <c r="J3077">
        <v>800</v>
      </c>
      <c r="K3077">
        <v>1</v>
      </c>
      <c r="L3077">
        <v>345000</v>
      </c>
      <c r="M3077" t="b">
        <v>0</v>
      </c>
    </row>
    <row r="3078" spans="1:13">
      <c r="A3078" t="s">
        <v>1183</v>
      </c>
      <c r="B3078" t="s">
        <v>760</v>
      </c>
      <c r="C3078" t="s">
        <v>760</v>
      </c>
      <c r="D3078">
        <v>41</v>
      </c>
      <c r="E3078">
        <v>41</v>
      </c>
      <c r="F3078">
        <v>5.1282077823855403E-2</v>
      </c>
      <c r="G3078">
        <v>2.5641038911926998E-3</v>
      </c>
      <c r="H3078">
        <v>1.28205194559638E-2</v>
      </c>
      <c r="I3078">
        <v>0</v>
      </c>
      <c r="J3078">
        <v>800</v>
      </c>
      <c r="K3078">
        <v>1</v>
      </c>
      <c r="L3078">
        <v>345000</v>
      </c>
      <c r="M3078" t="b">
        <v>0</v>
      </c>
    </row>
    <row r="3079" spans="1:13">
      <c r="A3079" t="s">
        <v>1183</v>
      </c>
      <c r="B3079" t="s">
        <v>760</v>
      </c>
      <c r="C3079" t="s">
        <v>760</v>
      </c>
      <c r="D3079">
        <v>41</v>
      </c>
      <c r="E3079">
        <v>41</v>
      </c>
      <c r="F3079">
        <v>2.6517937586811199E-2</v>
      </c>
      <c r="G3079">
        <v>1.3258968793405E-3</v>
      </c>
      <c r="H3079">
        <v>6.6294843967027997E-3</v>
      </c>
      <c r="I3079">
        <v>0</v>
      </c>
      <c r="J3079">
        <v>800</v>
      </c>
      <c r="K3079">
        <v>1</v>
      </c>
      <c r="L3079">
        <v>345000</v>
      </c>
      <c r="M3079" t="b">
        <v>0</v>
      </c>
    </row>
    <row r="3080" spans="1:13">
      <c r="A3080" t="s">
        <v>1183</v>
      </c>
      <c r="B3080" t="s">
        <v>760</v>
      </c>
      <c r="C3080" t="s">
        <v>760</v>
      </c>
      <c r="D3080">
        <v>41</v>
      </c>
      <c r="E3080">
        <v>41</v>
      </c>
      <c r="F3080">
        <v>2.5385738828238E-2</v>
      </c>
      <c r="G3080">
        <v>1.2692869414118999E-3</v>
      </c>
      <c r="H3080">
        <v>6.3464347070595001E-3</v>
      </c>
      <c r="I3080">
        <v>0</v>
      </c>
      <c r="J3080">
        <v>800</v>
      </c>
      <c r="K3080">
        <v>1</v>
      </c>
      <c r="L3080">
        <v>345000</v>
      </c>
      <c r="M3080" t="b">
        <v>0</v>
      </c>
    </row>
    <row r="3081" spans="1:13">
      <c r="A3081" t="s">
        <v>1183</v>
      </c>
      <c r="B3081" t="s">
        <v>760</v>
      </c>
      <c r="C3081" t="s">
        <v>760</v>
      </c>
      <c r="D3081">
        <v>41</v>
      </c>
      <c r="E3081">
        <v>41</v>
      </c>
      <c r="F3081">
        <v>7.9587309622183994E-3</v>
      </c>
      <c r="G3081">
        <v>3.9793654811089998E-4</v>
      </c>
      <c r="H3081">
        <v>1.9896827405545998E-3</v>
      </c>
      <c r="I3081">
        <v>0</v>
      </c>
      <c r="J3081">
        <v>800</v>
      </c>
      <c r="K3081">
        <v>1</v>
      </c>
      <c r="L3081">
        <v>345000</v>
      </c>
      <c r="M3081" t="b">
        <v>0</v>
      </c>
    </row>
    <row r="3082" spans="1:13">
      <c r="A3082" t="s">
        <v>1183</v>
      </c>
      <c r="B3082" t="s">
        <v>760</v>
      </c>
      <c r="C3082" t="s">
        <v>760</v>
      </c>
      <c r="D3082">
        <v>41</v>
      </c>
      <c r="E3082">
        <v>41</v>
      </c>
      <c r="F3082">
        <v>5.19148230995988E-2</v>
      </c>
      <c r="G3082">
        <v>2.5957411549798999E-3</v>
      </c>
      <c r="H3082">
        <v>1.29787057748997E-2</v>
      </c>
      <c r="I3082">
        <v>0</v>
      </c>
      <c r="J3082">
        <v>800</v>
      </c>
      <c r="K3082">
        <v>1</v>
      </c>
      <c r="L3082">
        <v>345000</v>
      </c>
      <c r="M3082" t="b">
        <v>0</v>
      </c>
    </row>
    <row r="3083" spans="1:13">
      <c r="A3083" t="s">
        <v>1183</v>
      </c>
      <c r="B3083" t="s">
        <v>760</v>
      </c>
      <c r="C3083" t="s">
        <v>760</v>
      </c>
      <c r="D3083">
        <v>41</v>
      </c>
      <c r="E3083">
        <v>41</v>
      </c>
      <c r="F3083">
        <v>5.4378979737067297E-2</v>
      </c>
      <c r="G3083">
        <v>2.7189489868533001E-3</v>
      </c>
      <c r="H3083">
        <v>1.35947449342668E-2</v>
      </c>
      <c r="I3083">
        <v>0</v>
      </c>
      <c r="J3083">
        <v>800</v>
      </c>
      <c r="K3083">
        <v>1</v>
      </c>
      <c r="L3083">
        <v>345000</v>
      </c>
      <c r="M3083" t="b">
        <v>0</v>
      </c>
    </row>
    <row r="3084" spans="1:13">
      <c r="A3084" t="s">
        <v>1183</v>
      </c>
      <c r="B3084" t="s">
        <v>760</v>
      </c>
      <c r="C3084" t="s">
        <v>760</v>
      </c>
      <c r="D3084">
        <v>41</v>
      </c>
      <c r="E3084">
        <v>41</v>
      </c>
      <c r="F3084">
        <v>5.8423281667594702E-2</v>
      </c>
      <c r="G3084">
        <v>2.9211640833796998E-3</v>
      </c>
      <c r="H3084">
        <v>1.4605820416898599E-2</v>
      </c>
      <c r="I3084">
        <v>0</v>
      </c>
      <c r="J3084">
        <v>800</v>
      </c>
      <c r="K3084">
        <v>1</v>
      </c>
      <c r="L3084">
        <v>345000</v>
      </c>
      <c r="M3084" t="b">
        <v>0</v>
      </c>
    </row>
    <row r="3085" spans="1:13">
      <c r="A3085" t="s">
        <v>1183</v>
      </c>
      <c r="B3085" t="s">
        <v>760</v>
      </c>
      <c r="C3085" t="s">
        <v>760</v>
      </c>
      <c r="D3085">
        <v>41</v>
      </c>
      <c r="E3085">
        <v>41</v>
      </c>
      <c r="F3085">
        <v>6.4235555442283501E-2</v>
      </c>
      <c r="G3085">
        <v>3.2117777721140999E-3</v>
      </c>
      <c r="H3085">
        <v>1.6058888860570799E-2</v>
      </c>
      <c r="I3085">
        <v>0</v>
      </c>
      <c r="J3085">
        <v>800</v>
      </c>
      <c r="K3085">
        <v>1</v>
      </c>
      <c r="L3085">
        <v>345000</v>
      </c>
      <c r="M3085" t="b">
        <v>0</v>
      </c>
    </row>
    <row r="3086" spans="1:13">
      <c r="A3086" t="s">
        <v>1183</v>
      </c>
      <c r="B3086" t="s">
        <v>760</v>
      </c>
      <c r="C3086" t="s">
        <v>760</v>
      </c>
      <c r="D3086">
        <v>41</v>
      </c>
      <c r="E3086">
        <v>41</v>
      </c>
      <c r="F3086">
        <v>6.8021058346196595E-2</v>
      </c>
      <c r="G3086">
        <v>3.4010529173098001E-3</v>
      </c>
      <c r="H3086">
        <v>1.70052645865491E-2</v>
      </c>
      <c r="I3086">
        <v>0</v>
      </c>
      <c r="J3086">
        <v>800</v>
      </c>
      <c r="K3086">
        <v>1</v>
      </c>
      <c r="L3086">
        <v>345000</v>
      </c>
      <c r="M3086" t="b">
        <v>0</v>
      </c>
    </row>
    <row r="3087" spans="1:13">
      <c r="A3087" t="s">
        <v>1183</v>
      </c>
      <c r="B3087" t="s">
        <v>760</v>
      </c>
      <c r="C3087" t="s">
        <v>760</v>
      </c>
      <c r="D3087">
        <v>41</v>
      </c>
      <c r="E3087">
        <v>41</v>
      </c>
      <c r="F3087">
        <v>7.9672028923027993E-2</v>
      </c>
      <c r="G3087">
        <v>3.9836014461514004E-3</v>
      </c>
      <c r="H3087">
        <v>1.9918007230756998E-2</v>
      </c>
      <c r="I3087">
        <v>0</v>
      </c>
      <c r="J3087">
        <v>800</v>
      </c>
      <c r="K3087">
        <v>1</v>
      </c>
      <c r="L3087">
        <v>345000</v>
      </c>
      <c r="M3087" t="b">
        <v>0</v>
      </c>
    </row>
    <row r="3088" spans="1:13">
      <c r="A3088" t="s">
        <v>1183</v>
      </c>
      <c r="B3088" t="s">
        <v>760</v>
      </c>
      <c r="C3088" t="s">
        <v>760</v>
      </c>
      <c r="D3088">
        <v>41</v>
      </c>
      <c r="E3088">
        <v>41</v>
      </c>
      <c r="F3088">
        <v>9.0394365104700197E-2</v>
      </c>
      <c r="G3088">
        <v>4.5197182552349996E-3</v>
      </c>
      <c r="H3088">
        <v>2.2598591276175001E-2</v>
      </c>
      <c r="I3088">
        <v>0</v>
      </c>
      <c r="J3088">
        <v>800</v>
      </c>
      <c r="K3088">
        <v>1</v>
      </c>
      <c r="L3088">
        <v>345000</v>
      </c>
      <c r="M3088" t="b">
        <v>0</v>
      </c>
    </row>
    <row r="3089" spans="1:13">
      <c r="A3089" t="s">
        <v>1183</v>
      </c>
      <c r="B3089" t="s">
        <v>760</v>
      </c>
      <c r="C3089" t="s">
        <v>760</v>
      </c>
      <c r="D3089">
        <v>41</v>
      </c>
      <c r="E3089">
        <v>41</v>
      </c>
      <c r="F3089">
        <v>8.7962927060504903E-2</v>
      </c>
      <c r="G3089">
        <v>4.3981463530251997E-3</v>
      </c>
      <c r="H3089">
        <v>2.1990731765126201E-2</v>
      </c>
      <c r="I3089">
        <v>0</v>
      </c>
      <c r="J3089">
        <v>800</v>
      </c>
      <c r="K3089">
        <v>1</v>
      </c>
      <c r="L3089">
        <v>345000</v>
      </c>
      <c r="M3089" t="b">
        <v>0</v>
      </c>
    </row>
    <row r="3090" spans="1:13">
      <c r="A3090" t="s">
        <v>1183</v>
      </c>
      <c r="B3090" t="s">
        <v>760</v>
      </c>
      <c r="C3090" t="s">
        <v>760</v>
      </c>
      <c r="D3090">
        <v>41</v>
      </c>
      <c r="E3090">
        <v>41</v>
      </c>
      <c r="F3090">
        <v>1.2375484523878899E-2</v>
      </c>
      <c r="G3090">
        <v>6.1877422619389998E-4</v>
      </c>
      <c r="H3090">
        <v>3.0938711309697001E-3</v>
      </c>
      <c r="I3090">
        <v>0</v>
      </c>
      <c r="J3090">
        <v>3500</v>
      </c>
      <c r="K3090">
        <v>1</v>
      </c>
      <c r="L3090">
        <v>765000</v>
      </c>
      <c r="M3090" t="b">
        <v>0</v>
      </c>
    </row>
    <row r="3091" spans="1:13">
      <c r="A3091" t="s">
        <v>1183</v>
      </c>
      <c r="B3091" t="s">
        <v>760</v>
      </c>
      <c r="C3091" t="s">
        <v>760</v>
      </c>
      <c r="D3091">
        <v>41</v>
      </c>
      <c r="E3091">
        <v>41</v>
      </c>
      <c r="F3091">
        <v>5.47151104077142E-2</v>
      </c>
      <c r="G3091">
        <v>2.7357555203857001E-3</v>
      </c>
      <c r="H3091">
        <v>1.36787776019285E-2</v>
      </c>
      <c r="I3091">
        <v>0</v>
      </c>
      <c r="J3091">
        <v>3500</v>
      </c>
      <c r="K3091">
        <v>1</v>
      </c>
      <c r="L3091">
        <v>765000</v>
      </c>
      <c r="M3091" t="b">
        <v>0</v>
      </c>
    </row>
    <row r="3092" spans="1:13">
      <c r="A3092" t="s">
        <v>1183</v>
      </c>
      <c r="B3092" t="s">
        <v>760</v>
      </c>
      <c r="C3092" t="s">
        <v>760</v>
      </c>
      <c r="D3092">
        <v>41</v>
      </c>
      <c r="E3092">
        <v>41</v>
      </c>
      <c r="F3092">
        <v>2.2661842739884901E-2</v>
      </c>
      <c r="G3092">
        <v>1.1330921369942001E-3</v>
      </c>
      <c r="H3092">
        <v>5.6654606849712002E-3</v>
      </c>
      <c r="I3092">
        <v>0</v>
      </c>
      <c r="J3092">
        <v>3500</v>
      </c>
      <c r="K3092">
        <v>1</v>
      </c>
      <c r="L3092">
        <v>765000</v>
      </c>
      <c r="M3092" t="b">
        <v>0</v>
      </c>
    </row>
    <row r="3093" spans="1:13">
      <c r="A3093" t="s">
        <v>1183</v>
      </c>
      <c r="B3093" t="s">
        <v>760</v>
      </c>
      <c r="C3093" t="s">
        <v>760</v>
      </c>
      <c r="D3093">
        <v>41</v>
      </c>
      <c r="E3093">
        <v>41</v>
      </c>
      <c r="F3093">
        <v>6.9502117511881206E-2</v>
      </c>
      <c r="G3093">
        <v>3.4751058755940001E-3</v>
      </c>
      <c r="H3093">
        <v>1.7375529377970302E-2</v>
      </c>
      <c r="I3093">
        <v>0</v>
      </c>
      <c r="J3093">
        <v>3500</v>
      </c>
      <c r="K3093">
        <v>1</v>
      </c>
      <c r="L3093">
        <v>765000</v>
      </c>
      <c r="M3093" t="b">
        <v>0</v>
      </c>
    </row>
    <row r="3094" spans="1:13">
      <c r="A3094" t="s">
        <v>1183</v>
      </c>
      <c r="B3094" t="s">
        <v>760</v>
      </c>
      <c r="C3094" t="s">
        <v>760</v>
      </c>
      <c r="D3094">
        <v>41</v>
      </c>
      <c r="E3094">
        <v>41</v>
      </c>
      <c r="F3094">
        <v>6.2913062318066995E-2</v>
      </c>
      <c r="G3094">
        <v>3.1456531159033E-3</v>
      </c>
      <c r="H3094">
        <v>1.57282655795167E-2</v>
      </c>
      <c r="I3094">
        <v>0</v>
      </c>
      <c r="J3094">
        <v>800</v>
      </c>
      <c r="K3094">
        <v>1</v>
      </c>
      <c r="L3094">
        <v>345000</v>
      </c>
      <c r="M3094" t="b">
        <v>0</v>
      </c>
    </row>
    <row r="3095" spans="1:13">
      <c r="A3095" t="s">
        <v>1183</v>
      </c>
      <c r="B3095" t="s">
        <v>760</v>
      </c>
      <c r="C3095" t="s">
        <v>760</v>
      </c>
      <c r="D3095">
        <v>41</v>
      </c>
      <c r="E3095">
        <v>41</v>
      </c>
      <c r="F3095">
        <v>1.3785981702018999E-2</v>
      </c>
      <c r="G3095">
        <v>6.8929908510089995E-4</v>
      </c>
      <c r="H3095">
        <v>3.4464954255047E-3</v>
      </c>
      <c r="I3095">
        <v>0</v>
      </c>
      <c r="J3095">
        <v>800</v>
      </c>
      <c r="K3095">
        <v>1</v>
      </c>
      <c r="L3095">
        <v>345000</v>
      </c>
      <c r="M3095" t="b">
        <v>0</v>
      </c>
    </row>
    <row r="3096" spans="1:13">
      <c r="A3096" t="s">
        <v>1183</v>
      </c>
      <c r="B3096" t="s">
        <v>760</v>
      </c>
      <c r="C3096" t="s">
        <v>760</v>
      </c>
      <c r="D3096">
        <v>41</v>
      </c>
      <c r="E3096">
        <v>41</v>
      </c>
      <c r="F3096">
        <v>2.4096205572289998E-3</v>
      </c>
      <c r="G3096">
        <v>1.204810278614E-4</v>
      </c>
      <c r="H3096">
        <v>6.0240513930719997E-4</v>
      </c>
      <c r="I3096">
        <v>0</v>
      </c>
      <c r="J3096">
        <v>800</v>
      </c>
      <c r="K3096">
        <v>1</v>
      </c>
      <c r="L3096">
        <v>345000</v>
      </c>
      <c r="M3096" t="b">
        <v>0</v>
      </c>
    </row>
    <row r="3097" spans="1:13">
      <c r="A3097" t="s">
        <v>1183</v>
      </c>
      <c r="B3097" t="s">
        <v>760</v>
      </c>
      <c r="C3097" t="s">
        <v>760</v>
      </c>
      <c r="D3097">
        <v>41</v>
      </c>
      <c r="E3097">
        <v>41</v>
      </c>
      <c r="F3097">
        <v>9.0762029618790003E-3</v>
      </c>
      <c r="G3097">
        <v>4.5381014809390001E-4</v>
      </c>
      <c r="H3097">
        <v>2.2690507404697002E-3</v>
      </c>
      <c r="I3097">
        <v>0</v>
      </c>
      <c r="J3097">
        <v>800</v>
      </c>
      <c r="K3097">
        <v>1</v>
      </c>
      <c r="L3097">
        <v>345000</v>
      </c>
      <c r="M3097" t="b">
        <v>0</v>
      </c>
    </row>
    <row r="3098" spans="1:13">
      <c r="A3098" t="s">
        <v>1183</v>
      </c>
      <c r="B3098" t="s">
        <v>760</v>
      </c>
      <c r="C3098" t="s">
        <v>760</v>
      </c>
      <c r="D3098">
        <v>41</v>
      </c>
      <c r="E3098">
        <v>41</v>
      </c>
      <c r="F3098">
        <v>8.9094334859729004E-3</v>
      </c>
      <c r="G3098">
        <v>4.4547167429859999E-4</v>
      </c>
      <c r="H3098">
        <v>2.2273583714931999E-3</v>
      </c>
      <c r="I3098">
        <v>0</v>
      </c>
      <c r="J3098">
        <v>800</v>
      </c>
      <c r="K3098">
        <v>1</v>
      </c>
      <c r="L3098">
        <v>345000</v>
      </c>
      <c r="M3098" t="b">
        <v>0</v>
      </c>
    </row>
    <row r="3099" spans="1:13">
      <c r="A3099" t="s">
        <v>1183</v>
      </c>
      <c r="B3099" t="s">
        <v>760</v>
      </c>
      <c r="C3099" t="s">
        <v>760</v>
      </c>
      <c r="D3099">
        <v>41</v>
      </c>
      <c r="E3099">
        <v>41</v>
      </c>
      <c r="F3099">
        <v>7.976477115191E-3</v>
      </c>
      <c r="G3099">
        <v>3.9882385575950002E-4</v>
      </c>
      <c r="H3099">
        <v>1.9941192787977001E-3</v>
      </c>
      <c r="I3099">
        <v>0</v>
      </c>
      <c r="J3099">
        <v>800</v>
      </c>
      <c r="K3099">
        <v>1</v>
      </c>
      <c r="L3099">
        <v>345000</v>
      </c>
      <c r="M3099" t="b">
        <v>0</v>
      </c>
    </row>
    <row r="3100" spans="1:13">
      <c r="A3100" t="s">
        <v>1183</v>
      </c>
      <c r="B3100" t="s">
        <v>760</v>
      </c>
      <c r="C3100" t="s">
        <v>760</v>
      </c>
      <c r="D3100">
        <v>41</v>
      </c>
      <c r="E3100">
        <v>41</v>
      </c>
      <c r="F3100">
        <v>8.4201336050775E-3</v>
      </c>
      <c r="G3100">
        <v>4.2100668025379999E-4</v>
      </c>
      <c r="H3100">
        <v>2.1050334012693E-3</v>
      </c>
      <c r="I3100">
        <v>0</v>
      </c>
      <c r="J3100">
        <v>800</v>
      </c>
      <c r="K3100">
        <v>1</v>
      </c>
      <c r="L3100">
        <v>345000</v>
      </c>
      <c r="M3100" t="b">
        <v>0</v>
      </c>
    </row>
    <row r="3101" spans="1:13">
      <c r="A3101" t="s">
        <v>1183</v>
      </c>
      <c r="B3101" t="s">
        <v>760</v>
      </c>
      <c r="C3101" t="s">
        <v>760</v>
      </c>
      <c r="D3101">
        <v>41</v>
      </c>
      <c r="E3101">
        <v>41</v>
      </c>
      <c r="F3101">
        <v>2.48771901624322E-2</v>
      </c>
      <c r="G3101">
        <v>1.2438595081216001E-3</v>
      </c>
      <c r="H3101">
        <v>6.2192975406079997E-3</v>
      </c>
      <c r="I3101">
        <v>0</v>
      </c>
      <c r="J3101">
        <v>800</v>
      </c>
      <c r="K3101">
        <v>1</v>
      </c>
      <c r="L3101">
        <v>345000</v>
      </c>
      <c r="M3101" t="b">
        <v>0</v>
      </c>
    </row>
    <row r="3102" spans="1:13">
      <c r="A3102" t="s">
        <v>1183</v>
      </c>
      <c r="B3102" t="s">
        <v>760</v>
      </c>
      <c r="C3102" t="s">
        <v>760</v>
      </c>
      <c r="D3102">
        <v>41</v>
      </c>
      <c r="E3102">
        <v>41</v>
      </c>
      <c r="F3102">
        <v>0.76396560328885565</v>
      </c>
      <c r="G3102">
        <v>3.8198280164442697E-2</v>
      </c>
      <c r="H3102">
        <v>0.19099140082221391</v>
      </c>
      <c r="I3102">
        <v>0</v>
      </c>
      <c r="J3102">
        <v>3500</v>
      </c>
      <c r="K3102">
        <v>1</v>
      </c>
      <c r="L3102">
        <v>765000</v>
      </c>
      <c r="M3102" t="b">
        <v>0</v>
      </c>
    </row>
    <row r="3103" spans="1:13">
      <c r="A3103" t="s">
        <v>1183</v>
      </c>
      <c r="B3103" t="s">
        <v>760</v>
      </c>
      <c r="C3103" t="s">
        <v>760</v>
      </c>
      <c r="D3103">
        <v>41</v>
      </c>
      <c r="E3103">
        <v>41</v>
      </c>
      <c r="F3103">
        <v>2.2798939374328701E-2</v>
      </c>
      <c r="G3103">
        <v>1.1399469687164E-3</v>
      </c>
      <c r="H3103">
        <v>5.6997348435820997E-3</v>
      </c>
      <c r="I3103">
        <v>0</v>
      </c>
      <c r="J3103">
        <v>800</v>
      </c>
      <c r="K3103">
        <v>1</v>
      </c>
      <c r="L3103">
        <v>345000</v>
      </c>
      <c r="M3103" t="b">
        <v>0</v>
      </c>
    </row>
    <row r="3104" spans="1:13">
      <c r="A3104" t="s">
        <v>1183</v>
      </c>
      <c r="B3104" t="s">
        <v>760</v>
      </c>
      <c r="C3104" t="s">
        <v>760</v>
      </c>
      <c r="D3104">
        <v>41</v>
      </c>
      <c r="E3104">
        <v>41</v>
      </c>
      <c r="F3104">
        <v>2.3066699376292101E-2</v>
      </c>
      <c r="G3104">
        <v>1.1533349688145999E-3</v>
      </c>
      <c r="H3104">
        <v>5.7666748440730001E-3</v>
      </c>
      <c r="I3104">
        <v>0</v>
      </c>
      <c r="J3104">
        <v>800</v>
      </c>
      <c r="K3104">
        <v>1</v>
      </c>
      <c r="L3104">
        <v>345000</v>
      </c>
      <c r="M3104" t="b">
        <v>0</v>
      </c>
    </row>
    <row r="3105" spans="1:13">
      <c r="A3105" t="s">
        <v>1183</v>
      </c>
      <c r="B3105" t="s">
        <v>760</v>
      </c>
      <c r="C3105" t="s">
        <v>760</v>
      </c>
      <c r="D3105">
        <v>41</v>
      </c>
      <c r="E3105">
        <v>41</v>
      </c>
      <c r="F3105">
        <v>2.3382813310419699E-2</v>
      </c>
      <c r="G3105">
        <v>1.1691406655209E-3</v>
      </c>
      <c r="H3105">
        <v>5.8457033276048996E-3</v>
      </c>
      <c r="I3105">
        <v>0</v>
      </c>
      <c r="J3105">
        <v>800</v>
      </c>
      <c r="K3105">
        <v>1</v>
      </c>
      <c r="L3105">
        <v>345000</v>
      </c>
      <c r="M3105" t="b">
        <v>0</v>
      </c>
    </row>
    <row r="3106" spans="1:13">
      <c r="A3106" t="s">
        <v>1365</v>
      </c>
      <c r="B3106" t="s">
        <v>793</v>
      </c>
      <c r="C3106" t="s">
        <v>793</v>
      </c>
      <c r="D3106">
        <v>74</v>
      </c>
      <c r="E3106">
        <v>74</v>
      </c>
      <c r="F3106">
        <v>2.39663986339314E-2</v>
      </c>
      <c r="G3106">
        <v>1.1983199316965001E-3</v>
      </c>
      <c r="H3106">
        <v>5.9915996584827998E-3</v>
      </c>
      <c r="I3106">
        <v>0</v>
      </c>
      <c r="J3106">
        <v>800</v>
      </c>
      <c r="K3106">
        <v>1</v>
      </c>
      <c r="L3106">
        <v>345000</v>
      </c>
      <c r="M3106" t="b">
        <v>0</v>
      </c>
    </row>
    <row r="3107" spans="1:13">
      <c r="A3107" t="s">
        <v>1365</v>
      </c>
      <c r="B3107" t="s">
        <v>793</v>
      </c>
      <c r="C3107" t="s">
        <v>793</v>
      </c>
      <c r="D3107">
        <v>74</v>
      </c>
      <c r="E3107">
        <v>74</v>
      </c>
      <c r="F3107">
        <v>0.1775847609489066</v>
      </c>
      <c r="G3107">
        <v>8.8792380474453005E-3</v>
      </c>
      <c r="H3107">
        <v>4.4396190237226602E-2</v>
      </c>
      <c r="I3107">
        <v>0</v>
      </c>
      <c r="J3107">
        <v>800</v>
      </c>
      <c r="K3107">
        <v>1</v>
      </c>
      <c r="L3107">
        <v>345000</v>
      </c>
      <c r="M3107" t="b">
        <v>0</v>
      </c>
    </row>
    <row r="3108" spans="1:13">
      <c r="A3108" t="s">
        <v>1997</v>
      </c>
      <c r="B3108" t="s">
        <v>719</v>
      </c>
      <c r="C3108" t="s">
        <v>255</v>
      </c>
      <c r="D3108">
        <v>0</v>
      </c>
      <c r="E3108">
        <v>418</v>
      </c>
      <c r="F3108">
        <v>78.234838493297786</v>
      </c>
      <c r="G3108">
        <v>3.9117419246648901</v>
      </c>
      <c r="H3108">
        <v>19.55870962332445</v>
      </c>
      <c r="I3108">
        <v>0</v>
      </c>
      <c r="J3108">
        <v>3500</v>
      </c>
      <c r="K3108">
        <v>1</v>
      </c>
      <c r="L3108">
        <v>765000</v>
      </c>
      <c r="M3108" t="b">
        <v>1</v>
      </c>
    </row>
    <row r="3109" spans="1:13">
      <c r="A3109" t="s">
        <v>1998</v>
      </c>
      <c r="B3109" t="s">
        <v>720</v>
      </c>
      <c r="C3109" t="s">
        <v>253</v>
      </c>
      <c r="D3109">
        <v>1</v>
      </c>
      <c r="E3109">
        <v>419</v>
      </c>
      <c r="F3109">
        <v>37.377151042450613</v>
      </c>
      <c r="G3109">
        <v>1.868857552122531</v>
      </c>
      <c r="H3109">
        <v>9.3442877606126515</v>
      </c>
      <c r="I3109">
        <v>0</v>
      </c>
      <c r="J3109">
        <v>3500</v>
      </c>
      <c r="K3109">
        <v>1</v>
      </c>
      <c r="L3109">
        <v>765000</v>
      </c>
      <c r="M3109" t="b">
        <v>1</v>
      </c>
    </row>
    <row r="3110" spans="1:13">
      <c r="A3110" t="s">
        <v>1999</v>
      </c>
      <c r="B3110" t="s">
        <v>721</v>
      </c>
      <c r="C3110" t="s">
        <v>279</v>
      </c>
      <c r="D3110">
        <v>2</v>
      </c>
      <c r="E3110">
        <v>420</v>
      </c>
      <c r="F3110">
        <v>73.283016184856734</v>
      </c>
      <c r="G3110">
        <v>3.664150809242837</v>
      </c>
      <c r="H3110">
        <v>18.32075404621418</v>
      </c>
      <c r="I3110">
        <v>0</v>
      </c>
      <c r="J3110">
        <v>800</v>
      </c>
      <c r="K3110">
        <v>1</v>
      </c>
      <c r="L3110">
        <v>345000</v>
      </c>
      <c r="M3110" t="b">
        <v>1</v>
      </c>
    </row>
    <row r="3111" spans="1:13">
      <c r="A3111" t="s">
        <v>2000</v>
      </c>
      <c r="B3111" t="s">
        <v>722</v>
      </c>
      <c r="C3111" t="s">
        <v>275</v>
      </c>
      <c r="D3111">
        <v>3</v>
      </c>
      <c r="E3111">
        <v>423</v>
      </c>
      <c r="F3111">
        <v>11.56807616166949</v>
      </c>
      <c r="G3111">
        <v>0.57840380808347447</v>
      </c>
      <c r="H3111">
        <v>2.892019040417372</v>
      </c>
      <c r="I3111">
        <v>0</v>
      </c>
      <c r="J3111">
        <v>150</v>
      </c>
      <c r="K3111">
        <v>1</v>
      </c>
      <c r="L3111">
        <v>154000</v>
      </c>
      <c r="M3111" t="b">
        <v>1</v>
      </c>
    </row>
    <row r="3112" spans="1:13">
      <c r="A3112" t="s">
        <v>2001</v>
      </c>
      <c r="B3112" t="s">
        <v>723</v>
      </c>
      <c r="C3112" t="s">
        <v>263</v>
      </c>
      <c r="D3112">
        <v>4</v>
      </c>
      <c r="E3112">
        <v>424</v>
      </c>
      <c r="F3112">
        <v>11.90471541620054</v>
      </c>
      <c r="G3112">
        <v>0.59523577081002677</v>
      </c>
      <c r="H3112">
        <v>2.9761788540501342</v>
      </c>
      <c r="I3112">
        <v>0</v>
      </c>
      <c r="J3112">
        <v>800</v>
      </c>
      <c r="K3112">
        <v>1</v>
      </c>
      <c r="L3112">
        <v>345000</v>
      </c>
      <c r="M3112" t="b">
        <v>1</v>
      </c>
    </row>
    <row r="3113" spans="1:13">
      <c r="A3113" t="s">
        <v>2002</v>
      </c>
      <c r="B3113" t="s">
        <v>724</v>
      </c>
      <c r="C3113" t="s">
        <v>261</v>
      </c>
      <c r="D3113">
        <v>5</v>
      </c>
      <c r="E3113">
        <v>434</v>
      </c>
      <c r="F3113">
        <v>44.614081958575227</v>
      </c>
      <c r="G3113">
        <v>2.2307040979287609</v>
      </c>
      <c r="H3113">
        <v>11.15352048964381</v>
      </c>
      <c r="I3113">
        <v>0</v>
      </c>
      <c r="J3113">
        <v>800</v>
      </c>
      <c r="K3113">
        <v>1</v>
      </c>
      <c r="L3113">
        <v>345000</v>
      </c>
      <c r="M3113" t="b">
        <v>1</v>
      </c>
    </row>
    <row r="3114" spans="1:13">
      <c r="A3114" t="s">
        <v>2003</v>
      </c>
      <c r="B3114" t="s">
        <v>725</v>
      </c>
      <c r="C3114" t="s">
        <v>253</v>
      </c>
      <c r="D3114">
        <v>6</v>
      </c>
      <c r="E3114">
        <v>419</v>
      </c>
      <c r="F3114">
        <v>51.694815071717727</v>
      </c>
      <c r="G3114">
        <v>2.5847407535858871</v>
      </c>
      <c r="H3114">
        <v>12.92370376792943</v>
      </c>
      <c r="I3114">
        <v>0</v>
      </c>
      <c r="J3114">
        <v>150</v>
      </c>
      <c r="K3114">
        <v>1</v>
      </c>
      <c r="L3114">
        <v>154000</v>
      </c>
      <c r="M3114" t="b">
        <v>1</v>
      </c>
    </row>
    <row r="3115" spans="1:13">
      <c r="A3115" t="s">
        <v>2004</v>
      </c>
      <c r="B3115" t="s">
        <v>726</v>
      </c>
      <c r="C3115" t="s">
        <v>253</v>
      </c>
      <c r="D3115">
        <v>7</v>
      </c>
      <c r="E3115">
        <v>419</v>
      </c>
      <c r="F3115">
        <v>53.148674258651468</v>
      </c>
      <c r="G3115">
        <v>2.657433712932574</v>
      </c>
      <c r="H3115">
        <v>13.287168564662871</v>
      </c>
      <c r="I3115">
        <v>0</v>
      </c>
      <c r="J3115">
        <v>800</v>
      </c>
      <c r="K3115">
        <v>1</v>
      </c>
      <c r="L3115">
        <v>345000</v>
      </c>
      <c r="M3115" t="b">
        <v>1</v>
      </c>
    </row>
    <row r="3116" spans="1:13">
      <c r="A3116" t="s">
        <v>2005</v>
      </c>
      <c r="B3116" t="s">
        <v>727</v>
      </c>
      <c r="C3116" t="s">
        <v>259</v>
      </c>
      <c r="D3116">
        <v>8</v>
      </c>
      <c r="E3116">
        <v>433</v>
      </c>
      <c r="F3116">
        <v>17.39452137480728</v>
      </c>
      <c r="G3116">
        <v>0.86972606874036407</v>
      </c>
      <c r="H3116">
        <v>4.3486303437018199</v>
      </c>
      <c r="I3116">
        <v>0</v>
      </c>
      <c r="J3116">
        <v>800</v>
      </c>
      <c r="K3116">
        <v>1</v>
      </c>
      <c r="L3116">
        <v>345000</v>
      </c>
      <c r="M3116" t="b">
        <v>1</v>
      </c>
    </row>
    <row r="3117" spans="1:13">
      <c r="A3117" t="s">
        <v>2006</v>
      </c>
      <c r="B3117" t="s">
        <v>728</v>
      </c>
      <c r="C3117" t="s">
        <v>259</v>
      </c>
      <c r="D3117">
        <v>9</v>
      </c>
      <c r="E3117">
        <v>433</v>
      </c>
      <c r="F3117">
        <v>36.84483815015578</v>
      </c>
      <c r="G3117">
        <v>1.8422419075077889</v>
      </c>
      <c r="H3117">
        <v>9.2112095375389433</v>
      </c>
      <c r="I3117">
        <v>0</v>
      </c>
      <c r="J3117">
        <v>800</v>
      </c>
      <c r="K3117">
        <v>1</v>
      </c>
      <c r="L3117">
        <v>345000</v>
      </c>
      <c r="M3117" t="b">
        <v>1</v>
      </c>
    </row>
    <row r="3118" spans="1:13">
      <c r="A3118" t="s">
        <v>2007</v>
      </c>
      <c r="B3118" t="s">
        <v>729</v>
      </c>
      <c r="C3118" t="s">
        <v>261</v>
      </c>
      <c r="D3118">
        <v>10</v>
      </c>
      <c r="E3118">
        <v>434</v>
      </c>
      <c r="F3118">
        <v>59.68002890855562</v>
      </c>
      <c r="G3118">
        <v>2.984001445427781</v>
      </c>
      <c r="H3118">
        <v>14.9200072271389</v>
      </c>
      <c r="I3118">
        <v>0</v>
      </c>
      <c r="J3118">
        <v>800</v>
      </c>
      <c r="K3118">
        <v>1</v>
      </c>
      <c r="L3118">
        <v>345000</v>
      </c>
      <c r="M3118" t="b">
        <v>1</v>
      </c>
    </row>
    <row r="3119" spans="1:13">
      <c r="A3119" t="s">
        <v>2008</v>
      </c>
      <c r="B3119" t="s">
        <v>730</v>
      </c>
      <c r="C3119" t="s">
        <v>261</v>
      </c>
      <c r="D3119">
        <v>11</v>
      </c>
      <c r="E3119">
        <v>434</v>
      </c>
      <c r="F3119">
        <v>40.246362651592662</v>
      </c>
      <c r="G3119">
        <v>2.0123181325796331</v>
      </c>
      <c r="H3119">
        <v>10.061590662898171</v>
      </c>
      <c r="I3119">
        <v>0</v>
      </c>
      <c r="J3119">
        <v>3500</v>
      </c>
      <c r="K3119">
        <v>1</v>
      </c>
      <c r="L3119">
        <v>765000</v>
      </c>
      <c r="M3119" t="b">
        <v>1</v>
      </c>
    </row>
    <row r="3120" spans="1:13">
      <c r="A3120" t="s">
        <v>2009</v>
      </c>
      <c r="B3120" t="s">
        <v>731</v>
      </c>
      <c r="C3120" t="s">
        <v>259</v>
      </c>
      <c r="D3120">
        <v>12</v>
      </c>
      <c r="E3120">
        <v>433</v>
      </c>
      <c r="F3120">
        <v>22.717388200573019</v>
      </c>
      <c r="G3120">
        <v>1.135869410028651</v>
      </c>
      <c r="H3120">
        <v>5.6793470501432548</v>
      </c>
      <c r="I3120">
        <v>0</v>
      </c>
      <c r="J3120">
        <v>3500</v>
      </c>
      <c r="K3120">
        <v>1</v>
      </c>
      <c r="L3120">
        <v>765000</v>
      </c>
      <c r="M3120" t="b">
        <v>1</v>
      </c>
    </row>
    <row r="3121" spans="1:13">
      <c r="A3121" t="s">
        <v>2010</v>
      </c>
      <c r="B3121" t="s">
        <v>732</v>
      </c>
      <c r="C3121" t="s">
        <v>255</v>
      </c>
      <c r="D3121">
        <v>13</v>
      </c>
      <c r="E3121">
        <v>418</v>
      </c>
      <c r="F3121">
        <v>61.413423897189041</v>
      </c>
      <c r="G3121">
        <v>3.0706711948594521</v>
      </c>
      <c r="H3121">
        <v>15.35335597429726</v>
      </c>
      <c r="I3121">
        <v>0</v>
      </c>
      <c r="J3121">
        <v>150</v>
      </c>
      <c r="K3121">
        <v>1</v>
      </c>
      <c r="L3121">
        <v>154000</v>
      </c>
      <c r="M3121" t="b">
        <v>1</v>
      </c>
    </row>
    <row r="3122" spans="1:13">
      <c r="A3122" t="s">
        <v>2011</v>
      </c>
      <c r="B3122" t="s">
        <v>733</v>
      </c>
      <c r="C3122" t="s">
        <v>255</v>
      </c>
      <c r="D3122">
        <v>14</v>
      </c>
      <c r="E3122">
        <v>418</v>
      </c>
      <c r="F3122">
        <v>52.451655199267378</v>
      </c>
      <c r="G3122">
        <v>2.6225827599633691</v>
      </c>
      <c r="H3122">
        <v>13.112913799816839</v>
      </c>
      <c r="I3122">
        <v>0</v>
      </c>
      <c r="J3122">
        <v>150</v>
      </c>
      <c r="K3122">
        <v>1</v>
      </c>
      <c r="L3122">
        <v>154000</v>
      </c>
      <c r="M3122" t="b">
        <v>1</v>
      </c>
    </row>
    <row r="3123" spans="1:13">
      <c r="A3123" t="s">
        <v>2012</v>
      </c>
      <c r="B3123" t="s">
        <v>734</v>
      </c>
      <c r="C3123" t="s">
        <v>259</v>
      </c>
      <c r="D3123">
        <v>15</v>
      </c>
      <c r="E3123">
        <v>433</v>
      </c>
      <c r="F3123">
        <v>23.978331471698642</v>
      </c>
      <c r="G3123">
        <v>1.1989165735849321</v>
      </c>
      <c r="H3123">
        <v>5.9945828679246604</v>
      </c>
      <c r="I3123">
        <v>0</v>
      </c>
      <c r="J3123">
        <v>800</v>
      </c>
      <c r="K3123">
        <v>1</v>
      </c>
      <c r="L3123">
        <v>345000</v>
      </c>
      <c r="M3123" t="b">
        <v>1</v>
      </c>
    </row>
    <row r="3124" spans="1:13">
      <c r="A3124" t="s">
        <v>2013</v>
      </c>
      <c r="B3124" t="s">
        <v>735</v>
      </c>
      <c r="C3124" t="s">
        <v>259</v>
      </c>
      <c r="D3124">
        <v>16</v>
      </c>
      <c r="E3124">
        <v>433</v>
      </c>
      <c r="F3124">
        <v>41.180731682906931</v>
      </c>
      <c r="G3124">
        <v>2.0590365841453462</v>
      </c>
      <c r="H3124">
        <v>10.295182920726729</v>
      </c>
      <c r="I3124">
        <v>0</v>
      </c>
      <c r="J3124">
        <v>800</v>
      </c>
      <c r="K3124">
        <v>1</v>
      </c>
      <c r="L3124">
        <v>345000</v>
      </c>
      <c r="M3124" t="b">
        <v>1</v>
      </c>
    </row>
    <row r="3125" spans="1:13">
      <c r="A3125" t="s">
        <v>2014</v>
      </c>
      <c r="B3125" t="s">
        <v>736</v>
      </c>
      <c r="C3125" t="s">
        <v>259</v>
      </c>
      <c r="D3125">
        <v>17</v>
      </c>
      <c r="E3125">
        <v>433</v>
      </c>
      <c r="F3125">
        <v>12.978508259712161</v>
      </c>
      <c r="G3125">
        <v>0.64892541298560791</v>
      </c>
      <c r="H3125">
        <v>3.2446270649280402</v>
      </c>
      <c r="I3125">
        <v>0</v>
      </c>
      <c r="J3125">
        <v>150</v>
      </c>
      <c r="K3125">
        <v>1</v>
      </c>
      <c r="L3125">
        <v>154000</v>
      </c>
      <c r="M3125" t="b">
        <v>1</v>
      </c>
    </row>
    <row r="3126" spans="1:13">
      <c r="A3126" t="s">
        <v>2015</v>
      </c>
      <c r="B3126" t="s">
        <v>737</v>
      </c>
      <c r="C3126" t="s">
        <v>259</v>
      </c>
      <c r="D3126">
        <v>18</v>
      </c>
      <c r="E3126">
        <v>433</v>
      </c>
      <c r="F3126">
        <v>32.616796038275908</v>
      </c>
      <c r="G3126">
        <v>1.630839801913796</v>
      </c>
      <c r="H3126">
        <v>8.1541990095689769</v>
      </c>
      <c r="I3126">
        <v>0</v>
      </c>
      <c r="J3126">
        <v>150</v>
      </c>
      <c r="K3126">
        <v>1</v>
      </c>
      <c r="L3126">
        <v>154000</v>
      </c>
      <c r="M3126" t="b">
        <v>1</v>
      </c>
    </row>
    <row r="3127" spans="1:13">
      <c r="A3127" t="s">
        <v>2016</v>
      </c>
      <c r="B3127" t="s">
        <v>738</v>
      </c>
      <c r="C3127" t="s">
        <v>259</v>
      </c>
      <c r="D3127">
        <v>19</v>
      </c>
      <c r="E3127">
        <v>433</v>
      </c>
      <c r="F3127">
        <v>47.161659696108558</v>
      </c>
      <c r="G3127">
        <v>2.3580829848054279</v>
      </c>
      <c r="H3127">
        <v>11.790414924027139</v>
      </c>
      <c r="I3127">
        <v>0</v>
      </c>
      <c r="J3127">
        <v>150</v>
      </c>
      <c r="K3127">
        <v>1</v>
      </c>
      <c r="L3127">
        <v>154000</v>
      </c>
      <c r="M3127" t="b">
        <v>1</v>
      </c>
    </row>
    <row r="3128" spans="1:13">
      <c r="A3128" t="s">
        <v>2017</v>
      </c>
      <c r="B3128" t="s">
        <v>739</v>
      </c>
      <c r="C3128" t="s">
        <v>259</v>
      </c>
      <c r="D3128">
        <v>20</v>
      </c>
      <c r="E3128">
        <v>433</v>
      </c>
      <c r="F3128">
        <v>26.037593524314261</v>
      </c>
      <c r="G3128">
        <v>1.301879676215713</v>
      </c>
      <c r="H3128">
        <v>6.5093983810785643</v>
      </c>
      <c r="I3128">
        <v>0</v>
      </c>
      <c r="J3128">
        <v>150</v>
      </c>
      <c r="K3128">
        <v>1</v>
      </c>
      <c r="L3128">
        <v>154000</v>
      </c>
      <c r="M3128" t="b">
        <v>1</v>
      </c>
    </row>
    <row r="3129" spans="1:13">
      <c r="A3129" t="s">
        <v>2018</v>
      </c>
      <c r="B3129" t="s">
        <v>740</v>
      </c>
      <c r="C3129" t="s">
        <v>253</v>
      </c>
      <c r="D3129">
        <v>21</v>
      </c>
      <c r="E3129">
        <v>419</v>
      </c>
      <c r="F3129">
        <v>42.042799614558952</v>
      </c>
      <c r="G3129">
        <v>2.1021399807279471</v>
      </c>
      <c r="H3129">
        <v>10.51069990363974</v>
      </c>
      <c r="I3129">
        <v>0</v>
      </c>
      <c r="J3129">
        <v>3500</v>
      </c>
      <c r="K3129">
        <v>1</v>
      </c>
      <c r="L3129">
        <v>765000</v>
      </c>
      <c r="M3129" t="b">
        <v>1</v>
      </c>
    </row>
    <row r="3130" spans="1:13">
      <c r="A3130" t="s">
        <v>2019</v>
      </c>
      <c r="B3130" t="s">
        <v>741</v>
      </c>
      <c r="C3130" t="s">
        <v>253</v>
      </c>
      <c r="D3130">
        <v>22</v>
      </c>
      <c r="E3130">
        <v>419</v>
      </c>
      <c r="F3130">
        <v>73.330615295177907</v>
      </c>
      <c r="G3130">
        <v>3.6665307647588961</v>
      </c>
      <c r="H3130">
        <v>18.33265382379448</v>
      </c>
      <c r="I3130">
        <v>0</v>
      </c>
      <c r="J3130">
        <v>150</v>
      </c>
      <c r="K3130">
        <v>1</v>
      </c>
      <c r="L3130">
        <v>154000</v>
      </c>
      <c r="M3130" t="b">
        <v>1</v>
      </c>
    </row>
    <row r="3131" spans="1:13">
      <c r="A3131" t="s">
        <v>2020</v>
      </c>
      <c r="B3131" t="s">
        <v>742</v>
      </c>
      <c r="C3131" t="s">
        <v>253</v>
      </c>
      <c r="D3131">
        <v>23</v>
      </c>
      <c r="E3131">
        <v>419</v>
      </c>
      <c r="F3131">
        <v>58.524660108544012</v>
      </c>
      <c r="G3131">
        <v>2.9262330054272012</v>
      </c>
      <c r="H3131">
        <v>14.631165027135999</v>
      </c>
      <c r="I3131">
        <v>0</v>
      </c>
      <c r="J3131">
        <v>800</v>
      </c>
      <c r="K3131">
        <v>1</v>
      </c>
      <c r="L3131">
        <v>345000</v>
      </c>
      <c r="M3131" t="b">
        <v>1</v>
      </c>
    </row>
    <row r="3132" spans="1:13">
      <c r="A3132" t="s">
        <v>2021</v>
      </c>
      <c r="B3132" t="s">
        <v>743</v>
      </c>
      <c r="C3132" t="s">
        <v>267</v>
      </c>
      <c r="D3132">
        <v>24</v>
      </c>
      <c r="E3132">
        <v>427</v>
      </c>
      <c r="F3132">
        <v>15.25901757378416</v>
      </c>
      <c r="G3132">
        <v>0.76295087868920819</v>
      </c>
      <c r="H3132">
        <v>3.8147543934460408</v>
      </c>
      <c r="I3132">
        <v>0</v>
      </c>
      <c r="J3132">
        <v>150</v>
      </c>
      <c r="K3132">
        <v>1</v>
      </c>
      <c r="L3132">
        <v>154000</v>
      </c>
      <c r="M3132" t="b">
        <v>1</v>
      </c>
    </row>
    <row r="3133" spans="1:13">
      <c r="A3133" t="s">
        <v>2022</v>
      </c>
      <c r="B3133" t="s">
        <v>744</v>
      </c>
      <c r="C3133" t="s">
        <v>259</v>
      </c>
      <c r="D3133">
        <v>25</v>
      </c>
      <c r="E3133">
        <v>433</v>
      </c>
      <c r="F3133">
        <v>41.22783690233684</v>
      </c>
      <c r="G3133">
        <v>2.0613918451168418</v>
      </c>
      <c r="H3133">
        <v>10.30695922558421</v>
      </c>
      <c r="I3133">
        <v>0</v>
      </c>
      <c r="J3133">
        <v>150</v>
      </c>
      <c r="K3133">
        <v>1</v>
      </c>
      <c r="L3133">
        <v>154000</v>
      </c>
      <c r="M3133" t="b">
        <v>1</v>
      </c>
    </row>
    <row r="3134" spans="1:13">
      <c r="A3134" t="s">
        <v>2023</v>
      </c>
      <c r="B3134" t="s">
        <v>745</v>
      </c>
      <c r="C3134" t="s">
        <v>259</v>
      </c>
      <c r="D3134">
        <v>26</v>
      </c>
      <c r="E3134">
        <v>433</v>
      </c>
      <c r="F3134">
        <v>55.558680683517828</v>
      </c>
      <c r="G3134">
        <v>2.777934034175892</v>
      </c>
      <c r="H3134">
        <v>13.889670170879461</v>
      </c>
      <c r="I3134">
        <v>0</v>
      </c>
      <c r="J3134">
        <v>150</v>
      </c>
      <c r="K3134">
        <v>1</v>
      </c>
      <c r="L3134">
        <v>154000</v>
      </c>
      <c r="M3134" t="b">
        <v>1</v>
      </c>
    </row>
    <row r="3135" spans="1:13">
      <c r="A3135" t="s">
        <v>2024</v>
      </c>
      <c r="B3135" t="s">
        <v>746</v>
      </c>
      <c r="C3135" t="s">
        <v>261</v>
      </c>
      <c r="D3135">
        <v>27</v>
      </c>
      <c r="E3135">
        <v>434</v>
      </c>
      <c r="F3135">
        <v>36.286892644185009</v>
      </c>
      <c r="G3135">
        <v>1.81434463220925</v>
      </c>
      <c r="H3135">
        <v>9.0717231610462523</v>
      </c>
      <c r="I3135">
        <v>0</v>
      </c>
      <c r="J3135">
        <v>800</v>
      </c>
      <c r="K3135">
        <v>1</v>
      </c>
      <c r="L3135">
        <v>345000</v>
      </c>
      <c r="M3135" t="b">
        <v>1</v>
      </c>
    </row>
    <row r="3136" spans="1:13">
      <c r="A3136" t="s">
        <v>2025</v>
      </c>
      <c r="B3136" t="s">
        <v>747</v>
      </c>
      <c r="C3136" t="s">
        <v>253</v>
      </c>
      <c r="D3136">
        <v>28</v>
      </c>
      <c r="E3136">
        <v>419</v>
      </c>
      <c r="F3136">
        <v>67.377479440212767</v>
      </c>
      <c r="G3136">
        <v>3.368873972010638</v>
      </c>
      <c r="H3136">
        <v>16.844369860053192</v>
      </c>
      <c r="I3136">
        <v>0</v>
      </c>
      <c r="J3136">
        <v>800</v>
      </c>
      <c r="K3136">
        <v>1</v>
      </c>
      <c r="L3136">
        <v>345000</v>
      </c>
      <c r="M3136" t="b">
        <v>1</v>
      </c>
    </row>
    <row r="3137" spans="1:13">
      <c r="A3137" t="s">
        <v>2026</v>
      </c>
      <c r="B3137" t="s">
        <v>748</v>
      </c>
      <c r="C3137" t="s">
        <v>253</v>
      </c>
      <c r="D3137">
        <v>29</v>
      </c>
      <c r="E3137">
        <v>419</v>
      </c>
      <c r="F3137">
        <v>63.298960221115827</v>
      </c>
      <c r="G3137">
        <v>3.1649480110557922</v>
      </c>
      <c r="H3137">
        <v>15.82474005527896</v>
      </c>
      <c r="I3137">
        <v>0</v>
      </c>
      <c r="J3137">
        <v>150</v>
      </c>
      <c r="K3137">
        <v>1</v>
      </c>
      <c r="L3137">
        <v>154000</v>
      </c>
      <c r="M3137" t="b">
        <v>1</v>
      </c>
    </row>
    <row r="3138" spans="1:13">
      <c r="A3138" t="s">
        <v>2027</v>
      </c>
      <c r="B3138" t="s">
        <v>749</v>
      </c>
      <c r="C3138" t="s">
        <v>253</v>
      </c>
      <c r="D3138">
        <v>30</v>
      </c>
      <c r="E3138">
        <v>419</v>
      </c>
      <c r="F3138">
        <v>51.627518307733389</v>
      </c>
      <c r="G3138">
        <v>2.58137591538667</v>
      </c>
      <c r="H3138">
        <v>12.906879576933351</v>
      </c>
      <c r="I3138">
        <v>0</v>
      </c>
      <c r="J3138">
        <v>800</v>
      </c>
      <c r="K3138">
        <v>1</v>
      </c>
      <c r="L3138">
        <v>345000</v>
      </c>
      <c r="M3138" t="b">
        <v>1</v>
      </c>
    </row>
    <row r="3139" spans="1:13">
      <c r="A3139" t="s">
        <v>2028</v>
      </c>
      <c r="B3139" t="s">
        <v>750</v>
      </c>
      <c r="C3139" t="s">
        <v>253</v>
      </c>
      <c r="D3139">
        <v>31</v>
      </c>
      <c r="E3139">
        <v>419</v>
      </c>
      <c r="F3139">
        <v>47.988393061197641</v>
      </c>
      <c r="G3139">
        <v>2.3994196530598821</v>
      </c>
      <c r="H3139">
        <v>11.99709826529941</v>
      </c>
      <c r="I3139">
        <v>0</v>
      </c>
      <c r="J3139">
        <v>150</v>
      </c>
      <c r="K3139">
        <v>1</v>
      </c>
      <c r="L3139">
        <v>154000</v>
      </c>
      <c r="M3139" t="b">
        <v>1</v>
      </c>
    </row>
    <row r="3140" spans="1:13">
      <c r="A3140" t="s">
        <v>2029</v>
      </c>
      <c r="B3140" t="s">
        <v>751</v>
      </c>
      <c r="C3140" t="s">
        <v>253</v>
      </c>
      <c r="D3140">
        <v>32</v>
      </c>
      <c r="E3140">
        <v>419</v>
      </c>
      <c r="F3140">
        <v>297.88248789727811</v>
      </c>
      <c r="G3140">
        <v>14.894124394863899</v>
      </c>
      <c r="H3140">
        <v>74.470621974319513</v>
      </c>
      <c r="I3140">
        <v>0</v>
      </c>
      <c r="J3140">
        <v>800</v>
      </c>
      <c r="K3140">
        <v>1</v>
      </c>
      <c r="L3140">
        <v>345000</v>
      </c>
      <c r="M3140" t="b">
        <v>1</v>
      </c>
    </row>
    <row r="3141" spans="1:13">
      <c r="A3141" t="s">
        <v>2030</v>
      </c>
      <c r="B3141" t="s">
        <v>752</v>
      </c>
      <c r="C3141" t="s">
        <v>277</v>
      </c>
      <c r="D3141">
        <v>33</v>
      </c>
      <c r="E3141">
        <v>421</v>
      </c>
      <c r="F3141">
        <v>99.523121084845897</v>
      </c>
      <c r="G3141">
        <v>4.9761560542422956</v>
      </c>
      <c r="H3141">
        <v>24.880780271211471</v>
      </c>
      <c r="I3141">
        <v>0</v>
      </c>
      <c r="J3141">
        <v>800</v>
      </c>
      <c r="K3141">
        <v>1</v>
      </c>
      <c r="L3141">
        <v>345000</v>
      </c>
      <c r="M3141" t="b">
        <v>1</v>
      </c>
    </row>
    <row r="3142" spans="1:13">
      <c r="A3142" t="s">
        <v>2031</v>
      </c>
      <c r="B3142" t="s">
        <v>753</v>
      </c>
      <c r="C3142" t="s">
        <v>277</v>
      </c>
      <c r="D3142">
        <v>34</v>
      </c>
      <c r="E3142">
        <v>421</v>
      </c>
      <c r="F3142">
        <v>67.784825867378984</v>
      </c>
      <c r="G3142">
        <v>3.3892412933689489</v>
      </c>
      <c r="H3142">
        <v>16.94620646684475</v>
      </c>
      <c r="I3142">
        <v>0</v>
      </c>
      <c r="J3142">
        <v>800</v>
      </c>
      <c r="K3142">
        <v>1</v>
      </c>
      <c r="L3142">
        <v>345000</v>
      </c>
      <c r="M3142" t="b">
        <v>1</v>
      </c>
    </row>
    <row r="3143" spans="1:13">
      <c r="A3143" t="s">
        <v>2032</v>
      </c>
      <c r="B3143" t="s">
        <v>754</v>
      </c>
      <c r="C3143" t="s">
        <v>277</v>
      </c>
      <c r="D3143">
        <v>35</v>
      </c>
      <c r="E3143">
        <v>421</v>
      </c>
      <c r="F3143">
        <v>89.264239366911838</v>
      </c>
      <c r="G3143">
        <v>4.4632119683455924</v>
      </c>
      <c r="H3143">
        <v>22.316059841727959</v>
      </c>
      <c r="I3143">
        <v>0</v>
      </c>
      <c r="J3143">
        <v>800</v>
      </c>
      <c r="K3143">
        <v>1</v>
      </c>
      <c r="L3143">
        <v>345000</v>
      </c>
      <c r="M3143" t="b">
        <v>1</v>
      </c>
    </row>
    <row r="3144" spans="1:13">
      <c r="A3144" t="s">
        <v>2033</v>
      </c>
      <c r="B3144" t="s">
        <v>755</v>
      </c>
      <c r="C3144" t="s">
        <v>281</v>
      </c>
      <c r="D3144">
        <v>36</v>
      </c>
      <c r="E3144">
        <v>428</v>
      </c>
      <c r="F3144">
        <v>11.927396648089999</v>
      </c>
      <c r="G3144">
        <v>0.59636983240450014</v>
      </c>
      <c r="H3144">
        <v>2.9818491620225012</v>
      </c>
      <c r="I3144">
        <v>0</v>
      </c>
      <c r="J3144">
        <v>800</v>
      </c>
      <c r="K3144">
        <v>1</v>
      </c>
      <c r="L3144">
        <v>345000</v>
      </c>
      <c r="M3144" t="b">
        <v>1</v>
      </c>
    </row>
    <row r="3145" spans="1:13">
      <c r="A3145" t="s">
        <v>2034</v>
      </c>
      <c r="B3145" t="s">
        <v>756</v>
      </c>
      <c r="C3145" t="s">
        <v>277</v>
      </c>
      <c r="D3145">
        <v>37</v>
      </c>
      <c r="E3145">
        <v>421</v>
      </c>
      <c r="F3145">
        <v>85.97471407662195</v>
      </c>
      <c r="G3145">
        <v>4.298735703831098</v>
      </c>
      <c r="H3145">
        <v>21.493678519155491</v>
      </c>
      <c r="I3145">
        <v>0</v>
      </c>
      <c r="J3145">
        <v>800</v>
      </c>
      <c r="K3145">
        <v>1</v>
      </c>
      <c r="L3145">
        <v>345000</v>
      </c>
      <c r="M3145" t="b">
        <v>1</v>
      </c>
    </row>
    <row r="3146" spans="1:13">
      <c r="A3146" t="s">
        <v>2035</v>
      </c>
      <c r="B3146" t="s">
        <v>757</v>
      </c>
      <c r="C3146" t="s">
        <v>281</v>
      </c>
      <c r="D3146">
        <v>38</v>
      </c>
      <c r="E3146">
        <v>428</v>
      </c>
      <c r="F3146">
        <v>14.49205034970514</v>
      </c>
      <c r="G3146">
        <v>0.72460251748525728</v>
      </c>
      <c r="H3146">
        <v>3.623012587426286</v>
      </c>
      <c r="I3146">
        <v>0</v>
      </c>
      <c r="J3146">
        <v>800</v>
      </c>
      <c r="K3146">
        <v>1</v>
      </c>
      <c r="L3146">
        <v>345000</v>
      </c>
      <c r="M3146" t="b">
        <v>1</v>
      </c>
    </row>
    <row r="3147" spans="1:13">
      <c r="A3147" t="s">
        <v>2036</v>
      </c>
      <c r="B3147" t="s">
        <v>758</v>
      </c>
      <c r="C3147" t="s">
        <v>281</v>
      </c>
      <c r="D3147">
        <v>39</v>
      </c>
      <c r="E3147">
        <v>428</v>
      </c>
      <c r="F3147">
        <v>16.503979350030839</v>
      </c>
      <c r="G3147">
        <v>0.82519896750154187</v>
      </c>
      <c r="H3147">
        <v>4.1259948375077089</v>
      </c>
      <c r="I3147">
        <v>0</v>
      </c>
      <c r="J3147">
        <v>800</v>
      </c>
      <c r="K3147">
        <v>1</v>
      </c>
      <c r="L3147">
        <v>345000</v>
      </c>
      <c r="M3147" t="b">
        <v>1</v>
      </c>
    </row>
    <row r="3148" spans="1:13">
      <c r="A3148" t="s">
        <v>2037</v>
      </c>
      <c r="B3148" t="s">
        <v>759</v>
      </c>
      <c r="C3148" t="s">
        <v>273</v>
      </c>
      <c r="D3148">
        <v>40</v>
      </c>
      <c r="E3148">
        <v>425</v>
      </c>
      <c r="F3148">
        <v>4.1255759306308084</v>
      </c>
      <c r="G3148">
        <v>0.2062787965315403</v>
      </c>
      <c r="H3148">
        <v>1.0313939826577021</v>
      </c>
      <c r="I3148">
        <v>0</v>
      </c>
      <c r="J3148">
        <v>800</v>
      </c>
      <c r="K3148">
        <v>1</v>
      </c>
      <c r="L3148">
        <v>345000</v>
      </c>
      <c r="M3148" t="b">
        <v>1</v>
      </c>
    </row>
    <row r="3149" spans="1:13">
      <c r="A3149" t="s">
        <v>2038</v>
      </c>
      <c r="B3149" t="s">
        <v>760</v>
      </c>
      <c r="C3149" t="s">
        <v>273</v>
      </c>
      <c r="D3149">
        <v>41</v>
      </c>
      <c r="E3149">
        <v>425</v>
      </c>
      <c r="F3149">
        <v>18.514384153714161</v>
      </c>
      <c r="G3149">
        <v>0.92571920768570759</v>
      </c>
      <c r="H3149">
        <v>4.6285960384285394</v>
      </c>
      <c r="I3149">
        <v>0</v>
      </c>
      <c r="J3149">
        <v>3500</v>
      </c>
      <c r="K3149">
        <v>1</v>
      </c>
      <c r="L3149">
        <v>765000</v>
      </c>
      <c r="M3149" t="b">
        <v>1</v>
      </c>
    </row>
    <row r="3150" spans="1:13">
      <c r="A3150" t="s">
        <v>2039</v>
      </c>
      <c r="B3150" t="s">
        <v>761</v>
      </c>
      <c r="C3150" t="s">
        <v>271</v>
      </c>
      <c r="D3150">
        <v>42</v>
      </c>
      <c r="E3150">
        <v>430</v>
      </c>
      <c r="F3150">
        <v>74.62632509979214</v>
      </c>
      <c r="G3150">
        <v>3.7313162549896068</v>
      </c>
      <c r="H3150">
        <v>18.656581274948039</v>
      </c>
      <c r="I3150">
        <v>0</v>
      </c>
      <c r="J3150">
        <v>1000</v>
      </c>
      <c r="K3150">
        <v>1</v>
      </c>
      <c r="L3150">
        <v>380000</v>
      </c>
      <c r="M3150" t="b">
        <v>1</v>
      </c>
    </row>
    <row r="3151" spans="1:13">
      <c r="A3151" t="s">
        <v>2040</v>
      </c>
      <c r="B3151" t="s">
        <v>762</v>
      </c>
      <c r="C3151" t="s">
        <v>265</v>
      </c>
      <c r="D3151">
        <v>43</v>
      </c>
      <c r="E3151">
        <v>422</v>
      </c>
      <c r="F3151">
        <v>13.09934890223049</v>
      </c>
      <c r="G3151">
        <v>0.65496744511152472</v>
      </c>
      <c r="H3151">
        <v>3.274837225557623</v>
      </c>
      <c r="I3151">
        <v>0</v>
      </c>
      <c r="J3151">
        <v>800</v>
      </c>
      <c r="K3151">
        <v>1</v>
      </c>
      <c r="L3151">
        <v>345000</v>
      </c>
      <c r="M3151" t="b">
        <v>1</v>
      </c>
    </row>
    <row r="3152" spans="1:13">
      <c r="A3152" t="s">
        <v>2041</v>
      </c>
      <c r="B3152" t="s">
        <v>763</v>
      </c>
      <c r="C3152" t="s">
        <v>269</v>
      </c>
      <c r="D3152">
        <v>44</v>
      </c>
      <c r="E3152">
        <v>431</v>
      </c>
      <c r="F3152">
        <v>37.097271035459173</v>
      </c>
      <c r="G3152">
        <v>1.854863551772959</v>
      </c>
      <c r="H3152">
        <v>9.2743177588647914</v>
      </c>
      <c r="I3152">
        <v>0</v>
      </c>
      <c r="J3152">
        <v>800</v>
      </c>
      <c r="K3152">
        <v>1</v>
      </c>
      <c r="L3152">
        <v>345000</v>
      </c>
      <c r="M3152" t="b">
        <v>1</v>
      </c>
    </row>
    <row r="3153" spans="1:13">
      <c r="A3153" t="s">
        <v>2042</v>
      </c>
      <c r="B3153" t="s">
        <v>764</v>
      </c>
      <c r="C3153" t="s">
        <v>271</v>
      </c>
      <c r="D3153">
        <v>45</v>
      </c>
      <c r="E3153">
        <v>430</v>
      </c>
      <c r="F3153">
        <v>67.40889328606454</v>
      </c>
      <c r="G3153">
        <v>3.3704446643032271</v>
      </c>
      <c r="H3153">
        <v>16.852223321516139</v>
      </c>
      <c r="I3153">
        <v>0</v>
      </c>
      <c r="J3153">
        <v>150</v>
      </c>
      <c r="K3153">
        <v>1</v>
      </c>
      <c r="L3153">
        <v>154000</v>
      </c>
      <c r="M3153" t="b">
        <v>1</v>
      </c>
    </row>
    <row r="3154" spans="1:13">
      <c r="A3154" t="s">
        <v>2043</v>
      </c>
      <c r="B3154" t="s">
        <v>765</v>
      </c>
      <c r="C3154" t="s">
        <v>271</v>
      </c>
      <c r="D3154">
        <v>46</v>
      </c>
      <c r="E3154">
        <v>430</v>
      </c>
      <c r="F3154">
        <v>59.541741754740137</v>
      </c>
      <c r="G3154">
        <v>2.977087087737007</v>
      </c>
      <c r="H3154">
        <v>14.88543543868504</v>
      </c>
      <c r="I3154">
        <v>0</v>
      </c>
      <c r="J3154">
        <v>150</v>
      </c>
      <c r="K3154">
        <v>1</v>
      </c>
      <c r="L3154">
        <v>154000</v>
      </c>
      <c r="M3154" t="b">
        <v>1</v>
      </c>
    </row>
    <row r="3155" spans="1:13">
      <c r="A3155" t="s">
        <v>2044</v>
      </c>
      <c r="B3155" t="s">
        <v>766</v>
      </c>
      <c r="C3155" t="s">
        <v>277</v>
      </c>
      <c r="D3155">
        <v>47</v>
      </c>
      <c r="E3155">
        <v>421</v>
      </c>
      <c r="F3155">
        <v>112.71978232426579</v>
      </c>
      <c r="G3155">
        <v>5.6359891162132891</v>
      </c>
      <c r="H3155">
        <v>28.179945581066441</v>
      </c>
      <c r="I3155">
        <v>0</v>
      </c>
      <c r="J3155">
        <v>3500</v>
      </c>
      <c r="K3155">
        <v>1</v>
      </c>
      <c r="L3155">
        <v>765000</v>
      </c>
      <c r="M3155" t="b">
        <v>1</v>
      </c>
    </row>
    <row r="3156" spans="1:13">
      <c r="A3156" t="s">
        <v>2045</v>
      </c>
      <c r="B3156" t="s">
        <v>767</v>
      </c>
      <c r="C3156" t="s">
        <v>255</v>
      </c>
      <c r="D3156">
        <v>48</v>
      </c>
      <c r="E3156">
        <v>418</v>
      </c>
      <c r="F3156">
        <v>117.84732089834399</v>
      </c>
      <c r="G3156">
        <v>5.8923660449172024</v>
      </c>
      <c r="H3156">
        <v>29.461830224586009</v>
      </c>
      <c r="I3156">
        <v>0</v>
      </c>
      <c r="J3156">
        <v>800</v>
      </c>
      <c r="K3156">
        <v>1</v>
      </c>
      <c r="L3156">
        <v>345000</v>
      </c>
      <c r="M3156" t="b">
        <v>1</v>
      </c>
    </row>
    <row r="3157" spans="1:13">
      <c r="A3157" t="s">
        <v>2046</v>
      </c>
      <c r="B3157" t="s">
        <v>768</v>
      </c>
      <c r="C3157" t="s">
        <v>277</v>
      </c>
      <c r="D3157">
        <v>49</v>
      </c>
      <c r="E3157">
        <v>421</v>
      </c>
      <c r="F3157">
        <v>59.636252652224563</v>
      </c>
      <c r="G3157">
        <v>2.981812632611228</v>
      </c>
      <c r="H3157">
        <v>14.909063163056141</v>
      </c>
      <c r="I3157">
        <v>0</v>
      </c>
      <c r="J3157">
        <v>800</v>
      </c>
      <c r="K3157">
        <v>1</v>
      </c>
      <c r="L3157">
        <v>345000</v>
      </c>
      <c r="M3157" t="b">
        <v>1</v>
      </c>
    </row>
    <row r="3158" spans="1:13">
      <c r="A3158" t="s">
        <v>2047</v>
      </c>
      <c r="B3158" t="s">
        <v>769</v>
      </c>
      <c r="C3158" t="s">
        <v>263</v>
      </c>
      <c r="D3158">
        <v>50</v>
      </c>
      <c r="E3158">
        <v>424</v>
      </c>
      <c r="F3158">
        <v>3.8970914735712232</v>
      </c>
      <c r="G3158">
        <v>0.1948545736785611</v>
      </c>
      <c r="H3158">
        <v>0.97427286839280558</v>
      </c>
      <c r="I3158">
        <v>0</v>
      </c>
      <c r="J3158">
        <v>150</v>
      </c>
      <c r="K3158">
        <v>1</v>
      </c>
      <c r="L3158">
        <v>154000</v>
      </c>
      <c r="M3158" t="b">
        <v>1</v>
      </c>
    </row>
    <row r="3159" spans="1:13">
      <c r="A3159" t="s">
        <v>2048</v>
      </c>
      <c r="B3159" t="s">
        <v>770</v>
      </c>
      <c r="C3159" t="s">
        <v>263</v>
      </c>
      <c r="D3159">
        <v>51</v>
      </c>
      <c r="E3159">
        <v>424</v>
      </c>
      <c r="F3159">
        <v>4.4752586562199079</v>
      </c>
      <c r="G3159">
        <v>0.22376293281099541</v>
      </c>
      <c r="H3159">
        <v>1.118814664054977</v>
      </c>
      <c r="I3159">
        <v>0</v>
      </c>
      <c r="J3159">
        <v>150</v>
      </c>
      <c r="K3159">
        <v>1</v>
      </c>
      <c r="L3159">
        <v>154000</v>
      </c>
      <c r="M3159" t="b">
        <v>1</v>
      </c>
    </row>
    <row r="3160" spans="1:13">
      <c r="A3160" t="s">
        <v>2049</v>
      </c>
      <c r="B3160" t="s">
        <v>771</v>
      </c>
      <c r="C3160" t="s">
        <v>259</v>
      </c>
      <c r="D3160">
        <v>52</v>
      </c>
      <c r="E3160">
        <v>433</v>
      </c>
      <c r="F3160">
        <v>34.954678241543753</v>
      </c>
      <c r="G3160">
        <v>1.7477339120771871</v>
      </c>
      <c r="H3160">
        <v>8.7386695603859366</v>
      </c>
      <c r="I3160">
        <v>0</v>
      </c>
      <c r="J3160">
        <v>150</v>
      </c>
      <c r="K3160">
        <v>1</v>
      </c>
      <c r="L3160">
        <v>154000</v>
      </c>
      <c r="M3160" t="b">
        <v>1</v>
      </c>
    </row>
    <row r="3161" spans="1:13">
      <c r="A3161" t="s">
        <v>2050</v>
      </c>
      <c r="B3161" t="s">
        <v>772</v>
      </c>
      <c r="C3161" t="s">
        <v>269</v>
      </c>
      <c r="D3161">
        <v>53</v>
      </c>
      <c r="E3161">
        <v>431</v>
      </c>
      <c r="F3161">
        <v>36.148705687504481</v>
      </c>
      <c r="G3161">
        <v>1.8074352843752239</v>
      </c>
      <c r="H3161">
        <v>9.0371764218761204</v>
      </c>
      <c r="I3161">
        <v>0</v>
      </c>
      <c r="J3161">
        <v>800</v>
      </c>
      <c r="K3161">
        <v>1</v>
      </c>
      <c r="L3161">
        <v>345000</v>
      </c>
      <c r="M3161" t="b">
        <v>1</v>
      </c>
    </row>
    <row r="3162" spans="1:13">
      <c r="A3162" t="s">
        <v>2051</v>
      </c>
      <c r="B3162" t="s">
        <v>773</v>
      </c>
      <c r="C3162" t="s">
        <v>259</v>
      </c>
      <c r="D3162">
        <v>54</v>
      </c>
      <c r="E3162">
        <v>433</v>
      </c>
      <c r="F3162">
        <v>90.272807501290885</v>
      </c>
      <c r="G3162">
        <v>4.5136403750645444</v>
      </c>
      <c r="H3162">
        <v>22.568201875322721</v>
      </c>
      <c r="I3162">
        <v>0</v>
      </c>
      <c r="J3162">
        <v>150</v>
      </c>
      <c r="K3162">
        <v>1</v>
      </c>
      <c r="L3162">
        <v>154000</v>
      </c>
      <c r="M3162" t="b">
        <v>1</v>
      </c>
    </row>
    <row r="3163" spans="1:13">
      <c r="A3163" t="s">
        <v>2052</v>
      </c>
      <c r="B3163" t="s">
        <v>774</v>
      </c>
      <c r="C3163" t="s">
        <v>255</v>
      </c>
      <c r="D3163">
        <v>55</v>
      </c>
      <c r="E3163">
        <v>418</v>
      </c>
      <c r="F3163">
        <v>43.256362340710879</v>
      </c>
      <c r="G3163">
        <v>2.1628181170355441</v>
      </c>
      <c r="H3163">
        <v>10.81409058517772</v>
      </c>
      <c r="I3163">
        <v>0</v>
      </c>
      <c r="J3163">
        <v>800</v>
      </c>
      <c r="K3163">
        <v>1</v>
      </c>
      <c r="L3163">
        <v>345000</v>
      </c>
      <c r="M3163" t="b">
        <v>1</v>
      </c>
    </row>
    <row r="3164" spans="1:13">
      <c r="A3164" t="s">
        <v>2053</v>
      </c>
      <c r="B3164" t="s">
        <v>775</v>
      </c>
      <c r="C3164" t="s">
        <v>255</v>
      </c>
      <c r="D3164">
        <v>56</v>
      </c>
      <c r="E3164">
        <v>418</v>
      </c>
      <c r="F3164">
        <v>59.606392239388263</v>
      </c>
      <c r="G3164">
        <v>2.9803196119694131</v>
      </c>
      <c r="H3164">
        <v>14.901598059847069</v>
      </c>
      <c r="I3164">
        <v>0</v>
      </c>
      <c r="J3164">
        <v>800</v>
      </c>
      <c r="K3164">
        <v>1</v>
      </c>
      <c r="L3164">
        <v>345000</v>
      </c>
      <c r="M3164" t="b">
        <v>1</v>
      </c>
    </row>
    <row r="3165" spans="1:13">
      <c r="A3165" t="s">
        <v>2054</v>
      </c>
      <c r="B3165" t="s">
        <v>776</v>
      </c>
      <c r="C3165" t="s">
        <v>259</v>
      </c>
      <c r="D3165">
        <v>57</v>
      </c>
      <c r="E3165">
        <v>433</v>
      </c>
      <c r="F3165">
        <v>55.958303892433939</v>
      </c>
      <c r="G3165">
        <v>2.7979151946216971</v>
      </c>
      <c r="H3165">
        <v>13.989575973108479</v>
      </c>
      <c r="I3165">
        <v>0</v>
      </c>
      <c r="J3165">
        <v>3500</v>
      </c>
      <c r="K3165">
        <v>1</v>
      </c>
      <c r="L3165">
        <v>765000</v>
      </c>
      <c r="M3165" t="b">
        <v>1</v>
      </c>
    </row>
    <row r="3166" spans="1:13">
      <c r="A3166" t="s">
        <v>2055</v>
      </c>
      <c r="B3166" t="s">
        <v>777</v>
      </c>
      <c r="C3166" t="s">
        <v>257</v>
      </c>
      <c r="D3166">
        <v>58</v>
      </c>
      <c r="E3166">
        <v>429</v>
      </c>
      <c r="F3166">
        <v>31.216417006026351</v>
      </c>
      <c r="G3166">
        <v>1.5608208503013179</v>
      </c>
      <c r="H3166">
        <v>7.8041042515065868</v>
      </c>
      <c r="I3166">
        <v>0</v>
      </c>
      <c r="J3166">
        <v>800</v>
      </c>
      <c r="K3166">
        <v>1</v>
      </c>
      <c r="L3166">
        <v>345000</v>
      </c>
      <c r="M3166" t="b">
        <v>1</v>
      </c>
    </row>
    <row r="3167" spans="1:13">
      <c r="A3167" t="s">
        <v>2056</v>
      </c>
      <c r="B3167" t="s">
        <v>778</v>
      </c>
      <c r="C3167" t="s">
        <v>253</v>
      </c>
      <c r="D3167">
        <v>59</v>
      </c>
      <c r="E3167">
        <v>419</v>
      </c>
      <c r="F3167">
        <v>73.672274685502927</v>
      </c>
      <c r="G3167">
        <v>3.6836137342751458</v>
      </c>
      <c r="H3167">
        <v>18.418068671375728</v>
      </c>
      <c r="I3167">
        <v>0</v>
      </c>
      <c r="J3167">
        <v>800</v>
      </c>
      <c r="K3167">
        <v>1</v>
      </c>
      <c r="L3167">
        <v>345000</v>
      </c>
      <c r="M3167" t="b">
        <v>1</v>
      </c>
    </row>
    <row r="3168" spans="1:13">
      <c r="A3168" t="s">
        <v>2057</v>
      </c>
      <c r="B3168" t="s">
        <v>779</v>
      </c>
      <c r="C3168" t="s">
        <v>255</v>
      </c>
      <c r="D3168">
        <v>60</v>
      </c>
      <c r="E3168">
        <v>418</v>
      </c>
      <c r="F3168">
        <v>62.418720221438129</v>
      </c>
      <c r="G3168">
        <v>3.120936011071906</v>
      </c>
      <c r="H3168">
        <v>15.60468005535953</v>
      </c>
      <c r="I3168">
        <v>0</v>
      </c>
      <c r="J3168">
        <v>150</v>
      </c>
      <c r="K3168">
        <v>1</v>
      </c>
      <c r="L3168">
        <v>154000</v>
      </c>
      <c r="M3168" t="b">
        <v>1</v>
      </c>
    </row>
    <row r="3169" spans="1:13">
      <c r="A3169" t="s">
        <v>2058</v>
      </c>
      <c r="B3169" t="s">
        <v>780</v>
      </c>
      <c r="C3169" t="s">
        <v>255</v>
      </c>
      <c r="D3169">
        <v>61</v>
      </c>
      <c r="E3169">
        <v>418</v>
      </c>
      <c r="F3169">
        <v>80.812570023869043</v>
      </c>
      <c r="G3169">
        <v>4.040628501193452</v>
      </c>
      <c r="H3169">
        <v>20.203142505967261</v>
      </c>
      <c r="I3169">
        <v>0</v>
      </c>
      <c r="J3169">
        <v>150</v>
      </c>
      <c r="K3169">
        <v>1</v>
      </c>
      <c r="L3169">
        <v>154000</v>
      </c>
      <c r="M3169" t="b">
        <v>1</v>
      </c>
    </row>
    <row r="3170" spans="1:13">
      <c r="A3170" t="s">
        <v>2059</v>
      </c>
      <c r="B3170" t="s">
        <v>781</v>
      </c>
      <c r="C3170" t="s">
        <v>273</v>
      </c>
      <c r="D3170">
        <v>62</v>
      </c>
      <c r="E3170">
        <v>425</v>
      </c>
      <c r="F3170">
        <v>12.98502328093066</v>
      </c>
      <c r="G3170">
        <v>0.64925116404653305</v>
      </c>
      <c r="H3170">
        <v>3.246255820232665</v>
      </c>
      <c r="I3170">
        <v>0</v>
      </c>
      <c r="J3170">
        <v>800</v>
      </c>
      <c r="K3170">
        <v>1</v>
      </c>
      <c r="L3170">
        <v>345000</v>
      </c>
      <c r="M3170" t="b">
        <v>1</v>
      </c>
    </row>
    <row r="3171" spans="1:13">
      <c r="A3171" t="s">
        <v>2060</v>
      </c>
      <c r="B3171" t="s">
        <v>782</v>
      </c>
      <c r="C3171" t="s">
        <v>279</v>
      </c>
      <c r="D3171">
        <v>63</v>
      </c>
      <c r="E3171">
        <v>420</v>
      </c>
      <c r="F3171">
        <v>71.934741649135191</v>
      </c>
      <c r="G3171">
        <v>3.5967370824567602</v>
      </c>
      <c r="H3171">
        <v>17.983685412283801</v>
      </c>
      <c r="I3171">
        <v>0</v>
      </c>
      <c r="J3171">
        <v>150</v>
      </c>
      <c r="K3171">
        <v>1</v>
      </c>
      <c r="L3171">
        <v>154000</v>
      </c>
      <c r="M3171" t="b">
        <v>1</v>
      </c>
    </row>
    <row r="3172" spans="1:13">
      <c r="A3172" t="s">
        <v>2061</v>
      </c>
      <c r="B3172" t="s">
        <v>783</v>
      </c>
      <c r="C3172" t="s">
        <v>253</v>
      </c>
      <c r="D3172">
        <v>64</v>
      </c>
      <c r="E3172">
        <v>419</v>
      </c>
      <c r="F3172">
        <v>50.149240524482622</v>
      </c>
      <c r="G3172">
        <v>2.5074620262241312</v>
      </c>
      <c r="H3172">
        <v>12.537310131120661</v>
      </c>
      <c r="I3172">
        <v>0</v>
      </c>
      <c r="J3172">
        <v>800</v>
      </c>
      <c r="K3172">
        <v>1</v>
      </c>
      <c r="L3172">
        <v>345000</v>
      </c>
      <c r="M3172" t="b">
        <v>1</v>
      </c>
    </row>
    <row r="3173" spans="1:13">
      <c r="A3173" t="s">
        <v>2062</v>
      </c>
      <c r="B3173" t="s">
        <v>784</v>
      </c>
      <c r="C3173" t="s">
        <v>261</v>
      </c>
      <c r="D3173">
        <v>65</v>
      </c>
      <c r="E3173">
        <v>434</v>
      </c>
      <c r="F3173">
        <v>36.036557463081778</v>
      </c>
      <c r="G3173">
        <v>1.8018278731540891</v>
      </c>
      <c r="H3173">
        <v>9.0091393657704462</v>
      </c>
      <c r="I3173">
        <v>0</v>
      </c>
      <c r="J3173">
        <v>150</v>
      </c>
      <c r="K3173">
        <v>1</v>
      </c>
      <c r="L3173">
        <v>154000</v>
      </c>
      <c r="M3173" t="b">
        <v>1</v>
      </c>
    </row>
    <row r="3174" spans="1:13">
      <c r="A3174" t="s">
        <v>2063</v>
      </c>
      <c r="B3174" t="s">
        <v>785</v>
      </c>
      <c r="C3174" t="s">
        <v>253</v>
      </c>
      <c r="D3174">
        <v>66</v>
      </c>
      <c r="E3174">
        <v>419</v>
      </c>
      <c r="F3174">
        <v>57.391650637229098</v>
      </c>
      <c r="G3174">
        <v>2.8695825318614552</v>
      </c>
      <c r="H3174">
        <v>14.34791265930728</v>
      </c>
      <c r="I3174">
        <v>0</v>
      </c>
      <c r="J3174">
        <v>150</v>
      </c>
      <c r="K3174">
        <v>1</v>
      </c>
      <c r="L3174">
        <v>154000</v>
      </c>
      <c r="M3174" t="b">
        <v>1</v>
      </c>
    </row>
    <row r="3175" spans="1:13">
      <c r="A3175" t="s">
        <v>2064</v>
      </c>
      <c r="B3175" t="s">
        <v>786</v>
      </c>
      <c r="C3175" t="s">
        <v>261</v>
      </c>
      <c r="D3175">
        <v>67</v>
      </c>
      <c r="E3175">
        <v>434</v>
      </c>
      <c r="F3175">
        <v>31.449814228373189</v>
      </c>
      <c r="G3175">
        <v>1.5724907114186599</v>
      </c>
      <c r="H3175">
        <v>7.8624535570932981</v>
      </c>
      <c r="I3175">
        <v>0</v>
      </c>
      <c r="J3175">
        <v>150</v>
      </c>
      <c r="K3175">
        <v>1</v>
      </c>
      <c r="L3175">
        <v>154000</v>
      </c>
      <c r="M3175" t="b">
        <v>1</v>
      </c>
    </row>
    <row r="3176" spans="1:13">
      <c r="A3176" t="s">
        <v>2065</v>
      </c>
      <c r="B3176" t="s">
        <v>787</v>
      </c>
      <c r="C3176" t="s">
        <v>251</v>
      </c>
      <c r="D3176">
        <v>68</v>
      </c>
      <c r="E3176">
        <v>426</v>
      </c>
      <c r="F3176">
        <v>1</v>
      </c>
      <c r="G3176">
        <v>0.05</v>
      </c>
      <c r="H3176">
        <v>0.25</v>
      </c>
      <c r="I3176">
        <v>0</v>
      </c>
      <c r="J3176">
        <v>800</v>
      </c>
      <c r="K3176">
        <v>1</v>
      </c>
      <c r="L3176">
        <v>345000</v>
      </c>
      <c r="M3176" t="b">
        <v>1</v>
      </c>
    </row>
    <row r="3177" spans="1:13">
      <c r="A3177" t="s">
        <v>2066</v>
      </c>
      <c r="B3177" t="s">
        <v>788</v>
      </c>
      <c r="C3177" t="s">
        <v>255</v>
      </c>
      <c r="D3177">
        <v>69</v>
      </c>
      <c r="E3177">
        <v>418</v>
      </c>
      <c r="F3177">
        <v>52.063459314242628</v>
      </c>
      <c r="G3177">
        <v>2.603172965712131</v>
      </c>
      <c r="H3177">
        <v>13.015864828560661</v>
      </c>
      <c r="I3177">
        <v>0</v>
      </c>
      <c r="J3177">
        <v>150</v>
      </c>
      <c r="K3177">
        <v>1</v>
      </c>
      <c r="L3177">
        <v>154000</v>
      </c>
      <c r="M3177" t="b">
        <v>1</v>
      </c>
    </row>
    <row r="3178" spans="1:13">
      <c r="A3178" t="s">
        <v>2067</v>
      </c>
      <c r="B3178" t="s">
        <v>789</v>
      </c>
      <c r="C3178" t="s">
        <v>255</v>
      </c>
      <c r="D3178">
        <v>70</v>
      </c>
      <c r="E3178">
        <v>418</v>
      </c>
      <c r="F3178">
        <v>51.448020416926539</v>
      </c>
      <c r="G3178">
        <v>2.572401020846327</v>
      </c>
      <c r="H3178">
        <v>12.86200510423164</v>
      </c>
      <c r="I3178">
        <v>0</v>
      </c>
      <c r="J3178">
        <v>150</v>
      </c>
      <c r="K3178">
        <v>1</v>
      </c>
      <c r="L3178">
        <v>154000</v>
      </c>
      <c r="M3178" t="b">
        <v>1</v>
      </c>
    </row>
    <row r="3179" spans="1:13">
      <c r="A3179" t="s">
        <v>2068</v>
      </c>
      <c r="B3179" t="s">
        <v>790</v>
      </c>
      <c r="C3179" t="s">
        <v>261</v>
      </c>
      <c r="D3179">
        <v>71</v>
      </c>
      <c r="E3179">
        <v>434</v>
      </c>
      <c r="F3179">
        <v>37.627336747368389</v>
      </c>
      <c r="G3179">
        <v>1.88136683736842</v>
      </c>
      <c r="H3179">
        <v>9.4068341868420955</v>
      </c>
      <c r="I3179">
        <v>0</v>
      </c>
      <c r="J3179">
        <v>150</v>
      </c>
      <c r="K3179">
        <v>1</v>
      </c>
      <c r="L3179">
        <v>154000</v>
      </c>
      <c r="M3179" t="b">
        <v>1</v>
      </c>
    </row>
    <row r="3180" spans="1:13">
      <c r="A3180" t="s">
        <v>2069</v>
      </c>
      <c r="B3180" t="s">
        <v>791</v>
      </c>
      <c r="C3180" t="s">
        <v>259</v>
      </c>
      <c r="D3180">
        <v>72</v>
      </c>
      <c r="E3180">
        <v>433</v>
      </c>
      <c r="F3180">
        <v>56.809018878880877</v>
      </c>
      <c r="G3180">
        <v>2.840450943944044</v>
      </c>
      <c r="H3180">
        <v>14.202254719720219</v>
      </c>
      <c r="I3180">
        <v>0</v>
      </c>
      <c r="J3180">
        <v>150</v>
      </c>
      <c r="K3180">
        <v>1</v>
      </c>
      <c r="L3180">
        <v>154000</v>
      </c>
      <c r="M3180" t="b">
        <v>1</v>
      </c>
    </row>
    <row r="3181" spans="1:13">
      <c r="A3181" t="s">
        <v>2070</v>
      </c>
      <c r="B3181" t="s">
        <v>792</v>
      </c>
      <c r="C3181" t="s">
        <v>277</v>
      </c>
      <c r="D3181">
        <v>73</v>
      </c>
      <c r="E3181">
        <v>421</v>
      </c>
      <c r="F3181">
        <v>56.564722844764283</v>
      </c>
      <c r="G3181">
        <v>2.828236142238215</v>
      </c>
      <c r="H3181">
        <v>14.141180711191071</v>
      </c>
      <c r="I3181">
        <v>0</v>
      </c>
      <c r="J3181">
        <v>800</v>
      </c>
      <c r="K3181">
        <v>1</v>
      </c>
      <c r="L3181">
        <v>345000</v>
      </c>
      <c r="M3181" t="b">
        <v>1</v>
      </c>
    </row>
    <row r="3182" spans="1:13">
      <c r="A3182" t="s">
        <v>2071</v>
      </c>
      <c r="B3182" t="s">
        <v>793</v>
      </c>
      <c r="C3182" t="s">
        <v>277</v>
      </c>
      <c r="D3182">
        <v>74</v>
      </c>
      <c r="E3182">
        <v>421</v>
      </c>
      <c r="F3182">
        <v>59.298864395323541</v>
      </c>
      <c r="G3182">
        <v>2.9649432197661771</v>
      </c>
      <c r="H3182">
        <v>14.82471609883088</v>
      </c>
      <c r="I3182">
        <v>0</v>
      </c>
      <c r="J3182">
        <v>800</v>
      </c>
      <c r="K3182">
        <v>1</v>
      </c>
      <c r="L3182">
        <v>345000</v>
      </c>
      <c r="M3182" t="b">
        <v>1</v>
      </c>
    </row>
    <row r="3183" spans="1:13">
      <c r="A3183" t="s">
        <v>2072</v>
      </c>
      <c r="B3183" t="s">
        <v>794</v>
      </c>
      <c r="C3183" t="s">
        <v>279</v>
      </c>
      <c r="D3183">
        <v>75</v>
      </c>
      <c r="E3183">
        <v>420</v>
      </c>
      <c r="F3183">
        <v>58.118047723401631</v>
      </c>
      <c r="G3183">
        <v>2.9059023861700819</v>
      </c>
      <c r="H3183">
        <v>14.529511930850409</v>
      </c>
      <c r="I3183">
        <v>0</v>
      </c>
      <c r="J3183">
        <v>150</v>
      </c>
      <c r="K3183">
        <v>1</v>
      </c>
      <c r="L3183">
        <v>154000</v>
      </c>
      <c r="M3183" t="b">
        <v>1</v>
      </c>
    </row>
    <row r="3184" spans="1:13">
      <c r="A3184" t="s">
        <v>2073</v>
      </c>
      <c r="B3184" t="s">
        <v>795</v>
      </c>
      <c r="C3184" t="s">
        <v>279</v>
      </c>
      <c r="D3184">
        <v>76</v>
      </c>
      <c r="E3184">
        <v>420</v>
      </c>
      <c r="F3184">
        <v>51.058579092030783</v>
      </c>
      <c r="G3184">
        <v>2.5529289546015388</v>
      </c>
      <c r="H3184">
        <v>12.764644773007699</v>
      </c>
      <c r="I3184">
        <v>0</v>
      </c>
      <c r="J3184">
        <v>150</v>
      </c>
      <c r="K3184">
        <v>1</v>
      </c>
      <c r="L3184">
        <v>154000</v>
      </c>
      <c r="M3184" t="b">
        <v>1</v>
      </c>
    </row>
    <row r="3185" spans="1:13">
      <c r="A3185" t="s">
        <v>2074</v>
      </c>
      <c r="B3185" t="s">
        <v>796</v>
      </c>
      <c r="C3185" t="s">
        <v>271</v>
      </c>
      <c r="D3185">
        <v>77</v>
      </c>
      <c r="E3185">
        <v>430</v>
      </c>
      <c r="F3185">
        <v>24.135925539667639</v>
      </c>
      <c r="G3185">
        <v>1.206796276983382</v>
      </c>
      <c r="H3185">
        <v>6.0339813849169088</v>
      </c>
      <c r="I3185">
        <v>0</v>
      </c>
      <c r="J3185">
        <v>800</v>
      </c>
      <c r="K3185">
        <v>1</v>
      </c>
      <c r="L3185">
        <v>345000</v>
      </c>
      <c r="M3185" t="b">
        <v>1</v>
      </c>
    </row>
    <row r="3186" spans="1:13">
      <c r="A3186" t="s">
        <v>2075</v>
      </c>
      <c r="B3186" t="s">
        <v>797</v>
      </c>
      <c r="C3186" t="s">
        <v>271</v>
      </c>
      <c r="D3186">
        <v>78</v>
      </c>
      <c r="E3186">
        <v>430</v>
      </c>
      <c r="F3186">
        <v>58.87103623349924</v>
      </c>
      <c r="G3186">
        <v>2.9435518116749622</v>
      </c>
      <c r="H3186">
        <v>14.71775905837481</v>
      </c>
      <c r="I3186">
        <v>0</v>
      </c>
      <c r="J3186">
        <v>150</v>
      </c>
      <c r="K3186">
        <v>1</v>
      </c>
      <c r="L3186">
        <v>154000</v>
      </c>
      <c r="M3186" t="b">
        <v>1</v>
      </c>
    </row>
    <row r="3187" spans="1:13">
      <c r="A3187" t="s">
        <v>2076</v>
      </c>
      <c r="B3187" t="s">
        <v>798</v>
      </c>
      <c r="C3187" t="s">
        <v>279</v>
      </c>
      <c r="D3187">
        <v>79</v>
      </c>
      <c r="E3187">
        <v>420</v>
      </c>
      <c r="F3187">
        <v>90.890704995826681</v>
      </c>
      <c r="G3187">
        <v>4.5445352497913332</v>
      </c>
      <c r="H3187">
        <v>22.72267624895667</v>
      </c>
      <c r="I3187">
        <v>0</v>
      </c>
      <c r="J3187">
        <v>800</v>
      </c>
      <c r="K3187">
        <v>1</v>
      </c>
      <c r="L3187">
        <v>345000</v>
      </c>
      <c r="M3187" t="b">
        <v>1</v>
      </c>
    </row>
    <row r="3188" spans="1:13">
      <c r="A3188" t="s">
        <v>2077</v>
      </c>
      <c r="B3188" t="s">
        <v>799</v>
      </c>
      <c r="C3188" t="s">
        <v>269</v>
      </c>
      <c r="D3188">
        <v>80</v>
      </c>
      <c r="E3188">
        <v>431</v>
      </c>
      <c r="F3188">
        <v>11.20568697482812</v>
      </c>
      <c r="G3188">
        <v>0.56028434874140609</v>
      </c>
      <c r="H3188">
        <v>2.801421743707031</v>
      </c>
      <c r="I3188">
        <v>0</v>
      </c>
      <c r="J3188">
        <v>800</v>
      </c>
      <c r="K3188">
        <v>1</v>
      </c>
      <c r="L3188">
        <v>345000</v>
      </c>
      <c r="M3188" t="b">
        <v>1</v>
      </c>
    </row>
    <row r="3189" spans="1:13">
      <c r="A3189" t="s">
        <v>2078</v>
      </c>
      <c r="B3189" t="s">
        <v>800</v>
      </c>
      <c r="C3189" t="s">
        <v>283</v>
      </c>
      <c r="D3189">
        <v>81</v>
      </c>
      <c r="E3189">
        <v>432</v>
      </c>
      <c r="F3189">
        <v>8.6997007030196887</v>
      </c>
      <c r="G3189">
        <v>0.43498503515098441</v>
      </c>
      <c r="H3189">
        <v>2.1749251757549222</v>
      </c>
      <c r="I3189">
        <v>0</v>
      </c>
      <c r="J3189">
        <v>150</v>
      </c>
      <c r="K3189">
        <v>1</v>
      </c>
      <c r="L3189">
        <v>154000</v>
      </c>
      <c r="M3189" t="b">
        <v>1</v>
      </c>
    </row>
    <row r="3190" spans="1:13">
      <c r="A3190" t="s">
        <v>2079</v>
      </c>
      <c r="B3190" t="s">
        <v>801</v>
      </c>
      <c r="C3190" t="s">
        <v>283</v>
      </c>
      <c r="D3190">
        <v>82</v>
      </c>
      <c r="E3190">
        <v>432</v>
      </c>
      <c r="F3190">
        <v>20.0219342440402</v>
      </c>
      <c r="G3190">
        <v>1.00109671220201</v>
      </c>
      <c r="H3190">
        <v>5.0054835610100508</v>
      </c>
      <c r="I3190">
        <v>0</v>
      </c>
      <c r="J3190">
        <v>150</v>
      </c>
      <c r="K3190">
        <v>1</v>
      </c>
      <c r="L3190">
        <v>154000</v>
      </c>
      <c r="M3190" t="b">
        <v>1</v>
      </c>
    </row>
    <row r="3191" spans="1:13">
      <c r="A3191" t="s">
        <v>2080</v>
      </c>
      <c r="B3191" t="s">
        <v>802</v>
      </c>
      <c r="C3191" t="s">
        <v>283</v>
      </c>
      <c r="D3191">
        <v>83</v>
      </c>
      <c r="E3191">
        <v>432</v>
      </c>
      <c r="F3191">
        <v>29.680427961383359</v>
      </c>
      <c r="G3191">
        <v>1.4840213980691681</v>
      </c>
      <c r="H3191">
        <v>7.4201069903458396</v>
      </c>
      <c r="I3191">
        <v>0</v>
      </c>
      <c r="J3191">
        <v>150</v>
      </c>
      <c r="K3191">
        <v>1</v>
      </c>
      <c r="L3191">
        <v>154000</v>
      </c>
      <c r="M3191" t="b">
        <v>1</v>
      </c>
    </row>
    <row r="3192" spans="1:13">
      <c r="A3192" t="s">
        <v>2081</v>
      </c>
      <c r="B3192" t="s">
        <v>803</v>
      </c>
      <c r="C3192" t="s">
        <v>283</v>
      </c>
      <c r="D3192">
        <v>84</v>
      </c>
      <c r="E3192">
        <v>432</v>
      </c>
      <c r="F3192">
        <v>13.53504168498419</v>
      </c>
      <c r="G3192">
        <v>0.67675208424920963</v>
      </c>
      <c r="H3192">
        <v>3.3837604212460479</v>
      </c>
      <c r="I3192">
        <v>0</v>
      </c>
      <c r="J3192">
        <v>150</v>
      </c>
      <c r="K3192">
        <v>1</v>
      </c>
      <c r="L3192">
        <v>154000</v>
      </c>
      <c r="M3192" t="b">
        <v>1</v>
      </c>
    </row>
    <row r="3193" spans="1:13">
      <c r="A3193" t="s">
        <v>2082</v>
      </c>
      <c r="B3193" t="s">
        <v>804</v>
      </c>
      <c r="C3193" t="s">
        <v>283</v>
      </c>
      <c r="D3193">
        <v>85</v>
      </c>
      <c r="E3193">
        <v>432</v>
      </c>
      <c r="F3193">
        <v>12.40052960545702</v>
      </c>
      <c r="G3193">
        <v>0.62002648027285123</v>
      </c>
      <c r="H3193">
        <v>3.1001324013642559</v>
      </c>
      <c r="I3193">
        <v>0</v>
      </c>
      <c r="J3193">
        <v>200</v>
      </c>
      <c r="K3193">
        <v>1</v>
      </c>
      <c r="L3193">
        <v>180000</v>
      </c>
      <c r="M3193" t="b">
        <v>1</v>
      </c>
    </row>
    <row r="3194" spans="1:13">
      <c r="A3194" t="s">
        <v>2083</v>
      </c>
      <c r="B3194" t="s">
        <v>805</v>
      </c>
      <c r="C3194" t="s">
        <v>283</v>
      </c>
      <c r="D3194">
        <v>86</v>
      </c>
      <c r="E3194">
        <v>432</v>
      </c>
      <c r="F3194">
        <v>15.330222526994699</v>
      </c>
      <c r="G3194">
        <v>0.76651112634973506</v>
      </c>
      <c r="H3194">
        <v>3.8325556317486749</v>
      </c>
      <c r="I3194">
        <v>0</v>
      </c>
      <c r="J3194">
        <v>150</v>
      </c>
      <c r="K3194">
        <v>1</v>
      </c>
      <c r="L3194">
        <v>154000</v>
      </c>
      <c r="M3194" t="b">
        <v>1</v>
      </c>
    </row>
    <row r="3195" spans="1:13">
      <c r="A3195" t="s">
        <v>2084</v>
      </c>
      <c r="B3195" t="s">
        <v>806</v>
      </c>
      <c r="C3195" t="s">
        <v>283</v>
      </c>
      <c r="D3195">
        <v>87</v>
      </c>
      <c r="E3195">
        <v>432</v>
      </c>
      <c r="F3195">
        <v>27.90297833897597</v>
      </c>
      <c r="G3195">
        <v>1.3951489169487989</v>
      </c>
      <c r="H3195">
        <v>6.9757445847439916</v>
      </c>
      <c r="I3195">
        <v>0</v>
      </c>
      <c r="J3195">
        <v>150</v>
      </c>
      <c r="K3195">
        <v>1</v>
      </c>
      <c r="L3195">
        <v>154000</v>
      </c>
      <c r="M3195" t="b">
        <v>1</v>
      </c>
    </row>
    <row r="3196" spans="1:13">
      <c r="A3196" t="s">
        <v>2085</v>
      </c>
      <c r="B3196" t="s">
        <v>807</v>
      </c>
      <c r="C3196" t="s">
        <v>283</v>
      </c>
      <c r="D3196">
        <v>88</v>
      </c>
      <c r="E3196">
        <v>432</v>
      </c>
      <c r="F3196">
        <v>17.224253200716731</v>
      </c>
      <c r="G3196">
        <v>0.86121266003583641</v>
      </c>
      <c r="H3196">
        <v>4.3060633001791819</v>
      </c>
      <c r="I3196">
        <v>0</v>
      </c>
      <c r="J3196">
        <v>150</v>
      </c>
      <c r="K3196">
        <v>1</v>
      </c>
      <c r="L3196">
        <v>154000</v>
      </c>
      <c r="M3196" t="b">
        <v>1</v>
      </c>
    </row>
    <row r="3197" spans="1:13">
      <c r="A3197" t="s">
        <v>2086</v>
      </c>
      <c r="B3197" t="s">
        <v>808</v>
      </c>
      <c r="C3197" t="s">
        <v>283</v>
      </c>
      <c r="D3197">
        <v>89</v>
      </c>
      <c r="E3197">
        <v>432</v>
      </c>
      <c r="F3197">
        <v>13.24708850758695</v>
      </c>
      <c r="G3197">
        <v>0.66235442537934752</v>
      </c>
      <c r="H3197">
        <v>3.3117721268967371</v>
      </c>
      <c r="I3197">
        <v>0</v>
      </c>
      <c r="J3197">
        <v>400</v>
      </c>
      <c r="K3197">
        <v>1</v>
      </c>
      <c r="L3197">
        <v>250000</v>
      </c>
      <c r="M3197" t="b">
        <v>1</v>
      </c>
    </row>
    <row r="3198" spans="1:13">
      <c r="A3198" t="s">
        <v>2087</v>
      </c>
      <c r="B3198" t="s">
        <v>809</v>
      </c>
      <c r="C3198" t="s">
        <v>283</v>
      </c>
      <c r="D3198">
        <v>90</v>
      </c>
      <c r="E3198">
        <v>432</v>
      </c>
      <c r="F3198">
        <v>10.713567763869939</v>
      </c>
      <c r="G3198">
        <v>0.53567838819349711</v>
      </c>
      <c r="H3198">
        <v>2.6783919409674848</v>
      </c>
      <c r="I3198">
        <v>0</v>
      </c>
      <c r="J3198">
        <v>150</v>
      </c>
      <c r="K3198">
        <v>1</v>
      </c>
      <c r="L3198">
        <v>154000</v>
      </c>
      <c r="M3198" t="b">
        <v>1</v>
      </c>
    </row>
    <row r="3199" spans="1:13">
      <c r="A3199" t="s">
        <v>2088</v>
      </c>
      <c r="B3199" t="s">
        <v>810</v>
      </c>
      <c r="C3199" t="s">
        <v>283</v>
      </c>
      <c r="D3199">
        <v>91</v>
      </c>
      <c r="E3199">
        <v>432</v>
      </c>
      <c r="F3199">
        <v>35.143312574779607</v>
      </c>
      <c r="G3199">
        <v>1.757165628738981</v>
      </c>
      <c r="H3199">
        <v>8.7858281436949035</v>
      </c>
      <c r="I3199">
        <v>0</v>
      </c>
      <c r="J3199">
        <v>150</v>
      </c>
      <c r="K3199">
        <v>1</v>
      </c>
      <c r="L3199">
        <v>154000</v>
      </c>
      <c r="M3199" t="b">
        <v>1</v>
      </c>
    </row>
    <row r="3200" spans="1:13">
      <c r="A3200" t="s">
        <v>2089</v>
      </c>
      <c r="B3200" t="s">
        <v>811</v>
      </c>
      <c r="C3200" t="s">
        <v>277</v>
      </c>
      <c r="D3200">
        <v>92</v>
      </c>
      <c r="E3200">
        <v>421</v>
      </c>
      <c r="F3200">
        <v>44.642169579547172</v>
      </c>
      <c r="G3200">
        <v>2.2321084789773589</v>
      </c>
      <c r="H3200">
        <v>11.160542394886789</v>
      </c>
      <c r="I3200">
        <v>0</v>
      </c>
      <c r="J3200">
        <v>800</v>
      </c>
      <c r="K3200">
        <v>1</v>
      </c>
      <c r="L3200">
        <v>345000</v>
      </c>
      <c r="M3200" t="b">
        <v>1</v>
      </c>
    </row>
    <row r="3201" spans="1:13">
      <c r="A3201" t="s">
        <v>2090</v>
      </c>
      <c r="B3201" t="s">
        <v>812</v>
      </c>
      <c r="C3201" t="s">
        <v>277</v>
      </c>
      <c r="D3201">
        <v>93</v>
      </c>
      <c r="E3201">
        <v>421</v>
      </c>
      <c r="F3201">
        <v>61.117736492159061</v>
      </c>
      <c r="G3201">
        <v>3.0558868246079531</v>
      </c>
      <c r="H3201">
        <v>15.27943412303976</v>
      </c>
      <c r="I3201">
        <v>0</v>
      </c>
      <c r="J3201">
        <v>800</v>
      </c>
      <c r="K3201">
        <v>1</v>
      </c>
      <c r="L3201">
        <v>345000</v>
      </c>
      <c r="M3201" t="b">
        <v>1</v>
      </c>
    </row>
    <row r="3202" spans="1:13">
      <c r="A3202" t="s">
        <v>2091</v>
      </c>
      <c r="B3202" t="s">
        <v>813</v>
      </c>
      <c r="C3202" t="s">
        <v>277</v>
      </c>
      <c r="D3202">
        <v>94</v>
      </c>
      <c r="E3202">
        <v>421</v>
      </c>
      <c r="F3202">
        <v>69.620131372776257</v>
      </c>
      <c r="G3202">
        <v>3.4810065686388132</v>
      </c>
      <c r="H3202">
        <v>17.405032843194061</v>
      </c>
      <c r="I3202">
        <v>0</v>
      </c>
      <c r="J3202">
        <v>150</v>
      </c>
      <c r="K3202">
        <v>1</v>
      </c>
      <c r="L3202">
        <v>154000</v>
      </c>
      <c r="M3202" t="b">
        <v>1</v>
      </c>
    </row>
    <row r="3203" spans="1:13">
      <c r="A3203" t="s">
        <v>2092</v>
      </c>
      <c r="B3203" t="s">
        <v>814</v>
      </c>
      <c r="C3203" t="s">
        <v>277</v>
      </c>
      <c r="D3203">
        <v>95</v>
      </c>
      <c r="E3203">
        <v>421</v>
      </c>
      <c r="F3203">
        <v>42.028579411049243</v>
      </c>
      <c r="G3203">
        <v>2.1014289705524618</v>
      </c>
      <c r="H3203">
        <v>10.507144852762311</v>
      </c>
      <c r="I3203">
        <v>0</v>
      </c>
      <c r="J3203">
        <v>800</v>
      </c>
      <c r="K3203">
        <v>1</v>
      </c>
      <c r="L3203">
        <v>345000</v>
      </c>
      <c r="M3203" t="b">
        <v>1</v>
      </c>
    </row>
    <row r="3204" spans="1:13">
      <c r="A3204" t="s">
        <v>2093</v>
      </c>
      <c r="B3204" t="s">
        <v>815</v>
      </c>
      <c r="C3204" t="s">
        <v>277</v>
      </c>
      <c r="D3204">
        <v>96</v>
      </c>
      <c r="E3204">
        <v>421</v>
      </c>
      <c r="F3204">
        <v>65.082717088587842</v>
      </c>
      <c r="G3204">
        <v>3.2541358544293919</v>
      </c>
      <c r="H3204">
        <v>16.27067927214696</v>
      </c>
      <c r="I3204">
        <v>0</v>
      </c>
      <c r="J3204">
        <v>150</v>
      </c>
      <c r="K3204">
        <v>1</v>
      </c>
      <c r="L3204">
        <v>154000</v>
      </c>
      <c r="M3204" t="b">
        <v>1</v>
      </c>
    </row>
    <row r="3205" spans="1:13">
      <c r="A3205" t="s">
        <v>2094</v>
      </c>
      <c r="B3205" t="s">
        <v>816</v>
      </c>
      <c r="C3205" t="s">
        <v>277</v>
      </c>
      <c r="D3205">
        <v>97</v>
      </c>
      <c r="E3205">
        <v>421</v>
      </c>
      <c r="F3205">
        <v>72.95711991180606</v>
      </c>
      <c r="G3205">
        <v>3.6478559955903038</v>
      </c>
      <c r="H3205">
        <v>18.239279977951519</v>
      </c>
      <c r="I3205">
        <v>0</v>
      </c>
      <c r="J3205">
        <v>800</v>
      </c>
      <c r="K3205">
        <v>1</v>
      </c>
      <c r="L3205">
        <v>345000</v>
      </c>
      <c r="M3205" t="b">
        <v>1</v>
      </c>
    </row>
    <row r="3206" spans="1:13">
      <c r="A3206" t="s">
        <v>2095</v>
      </c>
      <c r="B3206" t="s">
        <v>817</v>
      </c>
      <c r="C3206" t="s">
        <v>261</v>
      </c>
      <c r="D3206">
        <v>98</v>
      </c>
      <c r="E3206">
        <v>434</v>
      </c>
      <c r="F3206">
        <v>73.655632282935542</v>
      </c>
      <c r="G3206">
        <v>3.6827816141467768</v>
      </c>
      <c r="H3206">
        <v>18.413908070733889</v>
      </c>
      <c r="I3206">
        <v>0</v>
      </c>
      <c r="J3206">
        <v>800</v>
      </c>
      <c r="K3206">
        <v>1</v>
      </c>
      <c r="L3206">
        <v>345000</v>
      </c>
      <c r="M3206" t="b">
        <v>1</v>
      </c>
    </row>
    <row r="3207" spans="1:13">
      <c r="A3207" t="s">
        <v>2096</v>
      </c>
      <c r="B3207" t="s">
        <v>818</v>
      </c>
      <c r="C3207" t="s">
        <v>277</v>
      </c>
      <c r="D3207">
        <v>99</v>
      </c>
      <c r="E3207">
        <v>421</v>
      </c>
      <c r="F3207">
        <v>72.887362644118539</v>
      </c>
      <c r="G3207">
        <v>3.6443681322059271</v>
      </c>
      <c r="H3207">
        <v>18.221840661029631</v>
      </c>
      <c r="I3207">
        <v>0</v>
      </c>
      <c r="J3207">
        <v>800</v>
      </c>
      <c r="K3207">
        <v>1</v>
      </c>
      <c r="L3207">
        <v>345000</v>
      </c>
      <c r="M3207" t="b">
        <v>1</v>
      </c>
    </row>
    <row r="3208" spans="1:13">
      <c r="A3208" t="s">
        <v>2097</v>
      </c>
      <c r="B3208" t="s">
        <v>819</v>
      </c>
      <c r="C3208" t="s">
        <v>263</v>
      </c>
      <c r="D3208">
        <v>100</v>
      </c>
      <c r="E3208">
        <v>424</v>
      </c>
      <c r="F3208">
        <v>8.7647069404498801</v>
      </c>
      <c r="G3208">
        <v>0.438235347022494</v>
      </c>
      <c r="H3208">
        <v>2.19117673511247</v>
      </c>
      <c r="I3208">
        <v>0</v>
      </c>
      <c r="J3208">
        <v>150</v>
      </c>
      <c r="K3208">
        <v>1</v>
      </c>
      <c r="L3208">
        <v>154000</v>
      </c>
      <c r="M3208" t="b">
        <v>1</v>
      </c>
    </row>
    <row r="3209" spans="1:13">
      <c r="A3209" t="s">
        <v>2098</v>
      </c>
      <c r="B3209" t="s">
        <v>820</v>
      </c>
      <c r="C3209" t="s">
        <v>259</v>
      </c>
      <c r="D3209">
        <v>101</v>
      </c>
      <c r="E3209">
        <v>433</v>
      </c>
      <c r="F3209">
        <v>68.215021159164223</v>
      </c>
      <c r="G3209">
        <v>3.410751057958211</v>
      </c>
      <c r="H3209">
        <v>17.053755289791059</v>
      </c>
      <c r="I3209">
        <v>0</v>
      </c>
      <c r="J3209">
        <v>800</v>
      </c>
      <c r="K3209">
        <v>1</v>
      </c>
      <c r="L3209">
        <v>345000</v>
      </c>
      <c r="M3209" t="b">
        <v>1</v>
      </c>
    </row>
    <row r="3210" spans="1:13">
      <c r="A3210" t="s">
        <v>2099</v>
      </c>
      <c r="B3210" t="s">
        <v>821</v>
      </c>
      <c r="C3210" t="s">
        <v>277</v>
      </c>
      <c r="D3210">
        <v>102</v>
      </c>
      <c r="E3210">
        <v>421</v>
      </c>
      <c r="F3210">
        <v>58.276956745115271</v>
      </c>
      <c r="G3210">
        <v>2.9138478372557639</v>
      </c>
      <c r="H3210">
        <v>14.56923918627882</v>
      </c>
      <c r="I3210">
        <v>0</v>
      </c>
      <c r="J3210">
        <v>800</v>
      </c>
      <c r="K3210">
        <v>1</v>
      </c>
      <c r="L3210">
        <v>345000</v>
      </c>
      <c r="M3210" t="b">
        <v>1</v>
      </c>
    </row>
    <row r="3211" spans="1:13">
      <c r="A3211" t="s">
        <v>2100</v>
      </c>
      <c r="B3211" t="s">
        <v>822</v>
      </c>
      <c r="C3211" t="s">
        <v>259</v>
      </c>
      <c r="D3211">
        <v>103</v>
      </c>
      <c r="E3211">
        <v>433</v>
      </c>
      <c r="F3211">
        <v>61.17374214187069</v>
      </c>
      <c r="G3211">
        <v>3.0586871070935349</v>
      </c>
      <c r="H3211">
        <v>15.293435535467671</v>
      </c>
      <c r="I3211">
        <v>0</v>
      </c>
      <c r="J3211">
        <v>150</v>
      </c>
      <c r="K3211">
        <v>1</v>
      </c>
      <c r="L3211">
        <v>154000</v>
      </c>
      <c r="M3211" t="b">
        <v>1</v>
      </c>
    </row>
    <row r="3212" spans="1:13">
      <c r="A3212" t="s">
        <v>2101</v>
      </c>
      <c r="B3212" t="s">
        <v>823</v>
      </c>
      <c r="C3212" t="s">
        <v>269</v>
      </c>
      <c r="D3212">
        <v>104</v>
      </c>
      <c r="E3212">
        <v>431</v>
      </c>
      <c r="F3212">
        <v>12.82777080789401</v>
      </c>
      <c r="G3212">
        <v>0.64138854039470061</v>
      </c>
      <c r="H3212">
        <v>3.2069427019735031</v>
      </c>
      <c r="I3212">
        <v>0</v>
      </c>
      <c r="J3212">
        <v>800</v>
      </c>
      <c r="K3212">
        <v>1</v>
      </c>
      <c r="L3212">
        <v>345000</v>
      </c>
      <c r="M3212" t="b">
        <v>1</v>
      </c>
    </row>
    <row r="3213" spans="1:13">
      <c r="A3213" t="s">
        <v>2102</v>
      </c>
      <c r="B3213" t="s">
        <v>824</v>
      </c>
      <c r="C3213" t="s">
        <v>277</v>
      </c>
      <c r="D3213">
        <v>105</v>
      </c>
      <c r="E3213">
        <v>421</v>
      </c>
      <c r="F3213">
        <v>58.985547637476408</v>
      </c>
      <c r="G3213">
        <v>2.94927738187382</v>
      </c>
      <c r="H3213">
        <v>14.7463869093691</v>
      </c>
      <c r="I3213">
        <v>0</v>
      </c>
      <c r="J3213">
        <v>800</v>
      </c>
      <c r="K3213">
        <v>1</v>
      </c>
      <c r="L3213">
        <v>345000</v>
      </c>
      <c r="M3213" t="b">
        <v>1</v>
      </c>
    </row>
    <row r="3214" spans="1:13">
      <c r="A3214" t="s">
        <v>2103</v>
      </c>
      <c r="B3214" t="s">
        <v>825</v>
      </c>
      <c r="C3214" t="s">
        <v>277</v>
      </c>
      <c r="D3214">
        <v>106</v>
      </c>
      <c r="E3214">
        <v>421</v>
      </c>
      <c r="F3214">
        <v>54.410965948734137</v>
      </c>
      <c r="G3214">
        <v>2.7205482974367068</v>
      </c>
      <c r="H3214">
        <v>13.602741487183531</v>
      </c>
      <c r="I3214">
        <v>0</v>
      </c>
      <c r="J3214">
        <v>800</v>
      </c>
      <c r="K3214">
        <v>1</v>
      </c>
      <c r="L3214">
        <v>345000</v>
      </c>
      <c r="M3214" t="b">
        <v>1</v>
      </c>
    </row>
    <row r="3215" spans="1:13">
      <c r="A3215" t="s">
        <v>2104</v>
      </c>
      <c r="B3215" t="s">
        <v>826</v>
      </c>
      <c r="C3215" t="s">
        <v>281</v>
      </c>
      <c r="D3215">
        <v>107</v>
      </c>
      <c r="E3215">
        <v>428</v>
      </c>
      <c r="F3215">
        <v>4.168057182896149</v>
      </c>
      <c r="G3215">
        <v>0.20840285914480741</v>
      </c>
      <c r="H3215">
        <v>1.042014295724037</v>
      </c>
      <c r="I3215">
        <v>0</v>
      </c>
      <c r="J3215">
        <v>150</v>
      </c>
      <c r="K3215">
        <v>1</v>
      </c>
      <c r="L3215">
        <v>154000</v>
      </c>
      <c r="M3215" t="b">
        <v>1</v>
      </c>
    </row>
    <row r="3216" spans="1:13">
      <c r="A3216" t="s">
        <v>2105</v>
      </c>
      <c r="B3216" t="s">
        <v>827</v>
      </c>
      <c r="C3216" t="s">
        <v>281</v>
      </c>
      <c r="D3216">
        <v>108</v>
      </c>
      <c r="E3216">
        <v>428</v>
      </c>
      <c r="F3216">
        <v>10.13834058794113</v>
      </c>
      <c r="G3216">
        <v>0.50691702939705652</v>
      </c>
      <c r="H3216">
        <v>2.534585146985282</v>
      </c>
      <c r="I3216">
        <v>0</v>
      </c>
      <c r="J3216">
        <v>800</v>
      </c>
      <c r="K3216">
        <v>1</v>
      </c>
      <c r="L3216">
        <v>345000</v>
      </c>
      <c r="M3216" t="b">
        <v>1</v>
      </c>
    </row>
    <row r="3217" spans="1:13">
      <c r="A3217" t="s">
        <v>2106</v>
      </c>
      <c r="B3217" t="s">
        <v>828</v>
      </c>
      <c r="C3217" t="s">
        <v>281</v>
      </c>
      <c r="D3217">
        <v>109</v>
      </c>
      <c r="E3217">
        <v>428</v>
      </c>
      <c r="F3217">
        <v>17.34557387708848</v>
      </c>
      <c r="G3217">
        <v>0.86727869385442391</v>
      </c>
      <c r="H3217">
        <v>4.3363934692721191</v>
      </c>
      <c r="I3217">
        <v>0</v>
      </c>
      <c r="J3217">
        <v>150</v>
      </c>
      <c r="K3217">
        <v>1</v>
      </c>
      <c r="L3217">
        <v>154000</v>
      </c>
      <c r="M3217" t="b">
        <v>1</v>
      </c>
    </row>
    <row r="3218" spans="1:13">
      <c r="A3218" t="s">
        <v>2107</v>
      </c>
      <c r="B3218" t="s">
        <v>829</v>
      </c>
      <c r="C3218" t="s">
        <v>277</v>
      </c>
      <c r="D3218">
        <v>110</v>
      </c>
      <c r="E3218">
        <v>421</v>
      </c>
      <c r="F3218">
        <v>38.761738905609647</v>
      </c>
      <c r="G3218">
        <v>1.9380869452804821</v>
      </c>
      <c r="H3218">
        <v>9.6904347264024118</v>
      </c>
      <c r="I3218">
        <v>0</v>
      </c>
      <c r="J3218">
        <v>150</v>
      </c>
      <c r="K3218">
        <v>1</v>
      </c>
      <c r="L3218">
        <v>154000</v>
      </c>
      <c r="M3218" t="b">
        <v>1</v>
      </c>
    </row>
    <row r="3219" spans="1:13">
      <c r="A3219" t="s">
        <v>2108</v>
      </c>
      <c r="B3219" t="s">
        <v>830</v>
      </c>
      <c r="C3219" t="s">
        <v>279</v>
      </c>
      <c r="D3219">
        <v>111</v>
      </c>
      <c r="E3219">
        <v>420</v>
      </c>
      <c r="F3219">
        <v>27.98662438386647</v>
      </c>
      <c r="G3219">
        <v>1.399331219193324</v>
      </c>
      <c r="H3219">
        <v>6.9966560959666184</v>
      </c>
      <c r="I3219">
        <v>0</v>
      </c>
      <c r="J3219">
        <v>800</v>
      </c>
      <c r="K3219">
        <v>1</v>
      </c>
      <c r="L3219">
        <v>345000</v>
      </c>
      <c r="M3219" t="b">
        <v>1</v>
      </c>
    </row>
    <row r="3220" spans="1:13">
      <c r="A3220" t="s">
        <v>2109</v>
      </c>
      <c r="B3220" t="s">
        <v>831</v>
      </c>
      <c r="C3220" t="s">
        <v>277</v>
      </c>
      <c r="D3220">
        <v>112</v>
      </c>
      <c r="E3220">
        <v>421</v>
      </c>
      <c r="F3220">
        <v>63.752578330463891</v>
      </c>
      <c r="G3220">
        <v>3.1876289165231939</v>
      </c>
      <c r="H3220">
        <v>15.938144582615969</v>
      </c>
      <c r="I3220">
        <v>0</v>
      </c>
      <c r="J3220">
        <v>800</v>
      </c>
      <c r="K3220">
        <v>1</v>
      </c>
      <c r="L3220">
        <v>345000</v>
      </c>
      <c r="M3220" t="b">
        <v>1</v>
      </c>
    </row>
    <row r="3221" spans="1:13">
      <c r="A3221" t="s">
        <v>2110</v>
      </c>
      <c r="B3221" t="s">
        <v>832</v>
      </c>
      <c r="C3221" t="s">
        <v>277</v>
      </c>
      <c r="D3221">
        <v>113</v>
      </c>
      <c r="E3221">
        <v>421</v>
      </c>
      <c r="F3221">
        <v>72.315706214923679</v>
      </c>
      <c r="G3221">
        <v>3.6157853107461841</v>
      </c>
      <c r="H3221">
        <v>18.07892655373092</v>
      </c>
      <c r="I3221">
        <v>0</v>
      </c>
      <c r="J3221">
        <v>150</v>
      </c>
      <c r="K3221">
        <v>1</v>
      </c>
      <c r="L3221">
        <v>154000</v>
      </c>
      <c r="M3221" t="b">
        <v>1</v>
      </c>
    </row>
    <row r="3222" spans="1:13">
      <c r="A3222" t="s">
        <v>2111</v>
      </c>
      <c r="B3222" t="s">
        <v>833</v>
      </c>
      <c r="C3222" t="s">
        <v>277</v>
      </c>
      <c r="D3222">
        <v>114</v>
      </c>
      <c r="E3222">
        <v>421</v>
      </c>
      <c r="F3222">
        <v>43.199334188534309</v>
      </c>
      <c r="G3222">
        <v>2.159966709426715</v>
      </c>
      <c r="H3222">
        <v>10.799833547133581</v>
      </c>
      <c r="I3222">
        <v>0</v>
      </c>
      <c r="J3222">
        <v>800</v>
      </c>
      <c r="K3222">
        <v>1</v>
      </c>
      <c r="L3222">
        <v>345000</v>
      </c>
      <c r="M3222" t="b">
        <v>1</v>
      </c>
    </row>
    <row r="3223" spans="1:13">
      <c r="A3223" t="s">
        <v>2112</v>
      </c>
      <c r="B3223" t="s">
        <v>834</v>
      </c>
      <c r="C3223" t="s">
        <v>277</v>
      </c>
      <c r="D3223">
        <v>115</v>
      </c>
      <c r="E3223">
        <v>421</v>
      </c>
      <c r="F3223">
        <v>77.782549696502215</v>
      </c>
      <c r="G3223">
        <v>3.8891274848251109</v>
      </c>
      <c r="H3223">
        <v>19.445637424125561</v>
      </c>
      <c r="I3223">
        <v>0</v>
      </c>
      <c r="J3223">
        <v>150</v>
      </c>
      <c r="K3223">
        <v>1</v>
      </c>
      <c r="L3223">
        <v>154000</v>
      </c>
      <c r="M3223" t="b">
        <v>1</v>
      </c>
    </row>
    <row r="3224" spans="1:13">
      <c r="A3224" t="s">
        <v>2113</v>
      </c>
      <c r="B3224" t="s">
        <v>835</v>
      </c>
      <c r="C3224" t="s">
        <v>261</v>
      </c>
      <c r="D3224">
        <v>116</v>
      </c>
      <c r="E3224">
        <v>434</v>
      </c>
      <c r="F3224">
        <v>39.110110796085173</v>
      </c>
      <c r="G3224">
        <v>1.9555055398042589</v>
      </c>
      <c r="H3224">
        <v>9.7775276990212916</v>
      </c>
      <c r="I3224">
        <v>0</v>
      </c>
      <c r="J3224">
        <v>800</v>
      </c>
      <c r="K3224">
        <v>1</v>
      </c>
      <c r="L3224">
        <v>345000</v>
      </c>
      <c r="M3224" t="b">
        <v>1</v>
      </c>
    </row>
    <row r="3225" spans="1:13">
      <c r="A3225" t="s">
        <v>2114</v>
      </c>
      <c r="B3225" t="s">
        <v>836</v>
      </c>
      <c r="C3225" t="s">
        <v>277</v>
      </c>
      <c r="D3225">
        <v>117</v>
      </c>
      <c r="E3225">
        <v>421</v>
      </c>
      <c r="F3225">
        <v>52.231394440050359</v>
      </c>
      <c r="G3225">
        <v>2.611569722002518</v>
      </c>
      <c r="H3225">
        <v>13.05784861001259</v>
      </c>
      <c r="I3225">
        <v>0</v>
      </c>
      <c r="J3225">
        <v>150</v>
      </c>
      <c r="K3225">
        <v>1</v>
      </c>
      <c r="L3225">
        <v>154000</v>
      </c>
      <c r="M3225" t="b">
        <v>1</v>
      </c>
    </row>
    <row r="3226" spans="1:13">
      <c r="A3226" t="s">
        <v>2115</v>
      </c>
      <c r="B3226" t="s">
        <v>837</v>
      </c>
      <c r="C3226" t="s">
        <v>279</v>
      </c>
      <c r="D3226">
        <v>118</v>
      </c>
      <c r="E3226">
        <v>420</v>
      </c>
      <c r="F3226">
        <v>40.955104053659952</v>
      </c>
      <c r="G3226">
        <v>2.047755202682997</v>
      </c>
      <c r="H3226">
        <v>10.23877601341499</v>
      </c>
      <c r="I3226">
        <v>0</v>
      </c>
      <c r="J3226">
        <v>150</v>
      </c>
      <c r="K3226">
        <v>1</v>
      </c>
      <c r="L3226">
        <v>154000</v>
      </c>
      <c r="M3226" t="b">
        <v>1</v>
      </c>
    </row>
    <row r="3227" spans="1:13">
      <c r="A3227" t="s">
        <v>2116</v>
      </c>
      <c r="B3227" t="s">
        <v>838</v>
      </c>
      <c r="C3227" t="s">
        <v>269</v>
      </c>
      <c r="D3227">
        <v>119</v>
      </c>
      <c r="E3227">
        <v>431</v>
      </c>
      <c r="F3227">
        <v>50.443095898552748</v>
      </c>
      <c r="G3227">
        <v>2.5221547949276371</v>
      </c>
      <c r="H3227">
        <v>12.610773974638191</v>
      </c>
      <c r="I3227">
        <v>0</v>
      </c>
      <c r="J3227">
        <v>800</v>
      </c>
      <c r="K3227">
        <v>1</v>
      </c>
      <c r="L3227">
        <v>345000</v>
      </c>
      <c r="M3227" t="b">
        <v>1</v>
      </c>
    </row>
    <row r="3228" spans="1:13">
      <c r="A3228" t="s">
        <v>2117</v>
      </c>
      <c r="B3228" t="s">
        <v>839</v>
      </c>
      <c r="C3228" t="s">
        <v>271</v>
      </c>
      <c r="D3228">
        <v>120</v>
      </c>
      <c r="E3228">
        <v>430</v>
      </c>
      <c r="F3228">
        <v>12.57136365366963</v>
      </c>
      <c r="G3228">
        <v>0.62856818268348136</v>
      </c>
      <c r="H3228">
        <v>3.1428409134174071</v>
      </c>
      <c r="I3228">
        <v>0</v>
      </c>
      <c r="J3228">
        <v>800</v>
      </c>
      <c r="K3228">
        <v>1</v>
      </c>
      <c r="L3228">
        <v>345000</v>
      </c>
      <c r="M3228" t="b">
        <v>1</v>
      </c>
    </row>
    <row r="3229" spans="1:13">
      <c r="A3229" t="s">
        <v>2118</v>
      </c>
      <c r="B3229" t="s">
        <v>840</v>
      </c>
      <c r="C3229" t="s">
        <v>269</v>
      </c>
      <c r="D3229">
        <v>121</v>
      </c>
      <c r="E3229">
        <v>431</v>
      </c>
      <c r="F3229">
        <v>37.877241285626923</v>
      </c>
      <c r="G3229">
        <v>1.893862064281346</v>
      </c>
      <c r="H3229">
        <v>9.4693103214067271</v>
      </c>
      <c r="I3229">
        <v>0</v>
      </c>
      <c r="J3229">
        <v>150</v>
      </c>
      <c r="K3229">
        <v>1</v>
      </c>
      <c r="L3229">
        <v>154000</v>
      </c>
      <c r="M3229" t="b">
        <v>1</v>
      </c>
    </row>
    <row r="3230" spans="1:13">
      <c r="A3230" t="s">
        <v>2119</v>
      </c>
      <c r="B3230" t="s">
        <v>841</v>
      </c>
      <c r="C3230" t="s">
        <v>269</v>
      </c>
      <c r="D3230">
        <v>122</v>
      </c>
      <c r="E3230">
        <v>431</v>
      </c>
      <c r="F3230">
        <v>45.171210201549293</v>
      </c>
      <c r="G3230">
        <v>2.2585605100774648</v>
      </c>
      <c r="H3230">
        <v>11.29280255038732</v>
      </c>
      <c r="I3230">
        <v>0</v>
      </c>
      <c r="J3230">
        <v>150</v>
      </c>
      <c r="K3230">
        <v>1</v>
      </c>
      <c r="L3230">
        <v>154000</v>
      </c>
      <c r="M3230" t="b">
        <v>1</v>
      </c>
    </row>
    <row r="3231" spans="1:13">
      <c r="A3231" t="s">
        <v>2120</v>
      </c>
      <c r="B3231" t="s">
        <v>842</v>
      </c>
      <c r="C3231" t="s">
        <v>279</v>
      </c>
      <c r="D3231">
        <v>123</v>
      </c>
      <c r="E3231">
        <v>420</v>
      </c>
      <c r="F3231">
        <v>16.604681828442629</v>
      </c>
      <c r="G3231">
        <v>0.83023409142213167</v>
      </c>
      <c r="H3231">
        <v>4.1511704571106582</v>
      </c>
      <c r="I3231">
        <v>0</v>
      </c>
      <c r="J3231">
        <v>800</v>
      </c>
      <c r="K3231">
        <v>1</v>
      </c>
      <c r="L3231">
        <v>345000</v>
      </c>
      <c r="M3231" t="b">
        <v>1</v>
      </c>
    </row>
    <row r="3232" spans="1:13">
      <c r="A3232" t="s">
        <v>2121</v>
      </c>
      <c r="B3232" t="s">
        <v>843</v>
      </c>
      <c r="C3232" t="s">
        <v>279</v>
      </c>
      <c r="D3232">
        <v>124</v>
      </c>
      <c r="E3232">
        <v>420</v>
      </c>
      <c r="F3232">
        <v>47.365682884659897</v>
      </c>
      <c r="G3232">
        <v>2.3682841442329949</v>
      </c>
      <c r="H3232">
        <v>11.84142072116498</v>
      </c>
      <c r="I3232">
        <v>0</v>
      </c>
      <c r="J3232">
        <v>800</v>
      </c>
      <c r="K3232">
        <v>1</v>
      </c>
      <c r="L3232">
        <v>345000</v>
      </c>
      <c r="M3232" t="b">
        <v>1</v>
      </c>
    </row>
    <row r="3233" spans="1:13">
      <c r="A3233" t="s">
        <v>2122</v>
      </c>
      <c r="B3233" t="s">
        <v>844</v>
      </c>
      <c r="C3233" t="s">
        <v>279</v>
      </c>
      <c r="D3233">
        <v>125</v>
      </c>
      <c r="E3233">
        <v>420</v>
      </c>
      <c r="F3233">
        <v>38.981111741489727</v>
      </c>
      <c r="G3233">
        <v>1.9490555870744859</v>
      </c>
      <c r="H3233">
        <v>9.7452779353724317</v>
      </c>
      <c r="I3233">
        <v>0</v>
      </c>
      <c r="J3233">
        <v>150</v>
      </c>
      <c r="K3233">
        <v>1</v>
      </c>
      <c r="L3233">
        <v>154000</v>
      </c>
      <c r="M3233" t="b">
        <v>1</v>
      </c>
    </row>
    <row r="3234" spans="1:13">
      <c r="A3234" t="s">
        <v>2123</v>
      </c>
      <c r="B3234" t="s">
        <v>845</v>
      </c>
      <c r="C3234" t="s">
        <v>279</v>
      </c>
      <c r="D3234">
        <v>126</v>
      </c>
      <c r="E3234">
        <v>420</v>
      </c>
      <c r="F3234">
        <v>48.293022726407102</v>
      </c>
      <c r="G3234">
        <v>2.4146511363203551</v>
      </c>
      <c r="H3234">
        <v>12.07325568160177</v>
      </c>
      <c r="I3234">
        <v>0</v>
      </c>
      <c r="J3234">
        <v>800</v>
      </c>
      <c r="K3234">
        <v>1</v>
      </c>
      <c r="L3234">
        <v>345000</v>
      </c>
      <c r="M3234" t="b">
        <v>1</v>
      </c>
    </row>
    <row r="3235" spans="1:13">
      <c r="A3235" t="s">
        <v>2124</v>
      </c>
      <c r="B3235" t="s">
        <v>846</v>
      </c>
      <c r="C3235" t="s">
        <v>279</v>
      </c>
      <c r="D3235">
        <v>127</v>
      </c>
      <c r="E3235">
        <v>420</v>
      </c>
      <c r="F3235">
        <v>34.290526094133497</v>
      </c>
      <c r="G3235">
        <v>1.714526304706675</v>
      </c>
      <c r="H3235">
        <v>8.5726315235333743</v>
      </c>
      <c r="I3235">
        <v>0</v>
      </c>
      <c r="J3235">
        <v>800</v>
      </c>
      <c r="K3235">
        <v>1</v>
      </c>
      <c r="L3235">
        <v>345000</v>
      </c>
      <c r="M3235" t="b">
        <v>1</v>
      </c>
    </row>
    <row r="3236" spans="1:13">
      <c r="A3236" t="s">
        <v>2125</v>
      </c>
      <c r="B3236" t="s">
        <v>847</v>
      </c>
      <c r="C3236" t="s">
        <v>279</v>
      </c>
      <c r="D3236">
        <v>128</v>
      </c>
      <c r="E3236">
        <v>420</v>
      </c>
      <c r="F3236">
        <v>23.695579238771838</v>
      </c>
      <c r="G3236">
        <v>1.184778961938592</v>
      </c>
      <c r="H3236">
        <v>5.9238948096929596</v>
      </c>
      <c r="I3236">
        <v>0</v>
      </c>
      <c r="J3236">
        <v>150</v>
      </c>
      <c r="K3236">
        <v>1</v>
      </c>
      <c r="L3236">
        <v>154000</v>
      </c>
      <c r="M3236" t="b">
        <v>1</v>
      </c>
    </row>
    <row r="3237" spans="1:13">
      <c r="A3237" t="s">
        <v>2126</v>
      </c>
      <c r="B3237" t="s">
        <v>848</v>
      </c>
      <c r="C3237" t="s">
        <v>279</v>
      </c>
      <c r="D3237">
        <v>129</v>
      </c>
      <c r="E3237">
        <v>420</v>
      </c>
      <c r="F3237">
        <v>58.311127038346633</v>
      </c>
      <c r="G3237">
        <v>2.9155563519173322</v>
      </c>
      <c r="H3237">
        <v>14.57778175958666</v>
      </c>
      <c r="I3237">
        <v>0</v>
      </c>
      <c r="J3237">
        <v>150</v>
      </c>
      <c r="K3237">
        <v>1</v>
      </c>
      <c r="L3237">
        <v>154000</v>
      </c>
      <c r="M3237" t="b">
        <v>1</v>
      </c>
    </row>
    <row r="3238" spans="1:13">
      <c r="A3238" t="s">
        <v>2127</v>
      </c>
      <c r="B3238" t="s">
        <v>849</v>
      </c>
      <c r="C3238" t="s">
        <v>279</v>
      </c>
      <c r="D3238">
        <v>130</v>
      </c>
      <c r="E3238">
        <v>420</v>
      </c>
      <c r="F3238">
        <v>70.435789865024347</v>
      </c>
      <c r="G3238">
        <v>3.5217894932512182</v>
      </c>
      <c r="H3238">
        <v>17.60894746625609</v>
      </c>
      <c r="I3238">
        <v>0</v>
      </c>
      <c r="J3238">
        <v>800</v>
      </c>
      <c r="K3238">
        <v>1</v>
      </c>
      <c r="L3238">
        <v>345000</v>
      </c>
      <c r="M3238" t="b">
        <v>1</v>
      </c>
    </row>
    <row r="3239" spans="1:13">
      <c r="A3239" t="s">
        <v>2128</v>
      </c>
      <c r="B3239" t="s">
        <v>850</v>
      </c>
      <c r="C3239" t="s">
        <v>279</v>
      </c>
      <c r="D3239">
        <v>131</v>
      </c>
      <c r="E3239">
        <v>420</v>
      </c>
      <c r="F3239">
        <v>58.593565740558148</v>
      </c>
      <c r="G3239">
        <v>2.9296782870279081</v>
      </c>
      <c r="H3239">
        <v>14.648391435139541</v>
      </c>
      <c r="I3239">
        <v>0</v>
      </c>
      <c r="J3239">
        <v>150</v>
      </c>
      <c r="K3239">
        <v>1</v>
      </c>
      <c r="L3239">
        <v>154000</v>
      </c>
      <c r="M3239" t="b">
        <v>1</v>
      </c>
    </row>
    <row r="3240" spans="1:13">
      <c r="A3240" t="s">
        <v>2129</v>
      </c>
      <c r="B3240" t="s">
        <v>851</v>
      </c>
      <c r="C3240" t="s">
        <v>271</v>
      </c>
      <c r="D3240">
        <v>132</v>
      </c>
      <c r="E3240">
        <v>430</v>
      </c>
      <c r="F3240">
        <v>76.598736050309284</v>
      </c>
      <c r="G3240">
        <v>3.8299368025154639</v>
      </c>
      <c r="H3240">
        <v>19.149684012577321</v>
      </c>
      <c r="I3240">
        <v>0</v>
      </c>
      <c r="J3240">
        <v>800</v>
      </c>
      <c r="K3240">
        <v>1</v>
      </c>
      <c r="L3240">
        <v>345000</v>
      </c>
      <c r="M3240" t="b">
        <v>1</v>
      </c>
    </row>
    <row r="3241" spans="1:13">
      <c r="A3241" t="s">
        <v>2130</v>
      </c>
      <c r="B3241" t="s">
        <v>852</v>
      </c>
      <c r="C3241" t="s">
        <v>265</v>
      </c>
      <c r="D3241">
        <v>133</v>
      </c>
      <c r="E3241">
        <v>422</v>
      </c>
      <c r="F3241">
        <v>12.29093639264639</v>
      </c>
      <c r="G3241">
        <v>0.61454681963231961</v>
      </c>
      <c r="H3241">
        <v>3.072734098161598</v>
      </c>
      <c r="I3241">
        <v>0</v>
      </c>
      <c r="J3241">
        <v>150</v>
      </c>
      <c r="K3241">
        <v>1</v>
      </c>
      <c r="L3241">
        <v>154000</v>
      </c>
      <c r="M3241" t="b">
        <v>1</v>
      </c>
    </row>
    <row r="3242" spans="1:13">
      <c r="A3242" t="s">
        <v>2131</v>
      </c>
      <c r="B3242" t="s">
        <v>853</v>
      </c>
      <c r="C3242" t="s">
        <v>271</v>
      </c>
      <c r="D3242">
        <v>134</v>
      </c>
      <c r="E3242">
        <v>430</v>
      </c>
      <c r="F3242">
        <v>86.603428678566431</v>
      </c>
      <c r="G3242">
        <v>4.3301714339283217</v>
      </c>
      <c r="H3242">
        <v>21.650857169641611</v>
      </c>
      <c r="I3242">
        <v>0</v>
      </c>
      <c r="J3242">
        <v>800</v>
      </c>
      <c r="K3242">
        <v>1</v>
      </c>
      <c r="L3242">
        <v>345000</v>
      </c>
      <c r="M3242" t="b">
        <v>1</v>
      </c>
    </row>
    <row r="3243" spans="1:13">
      <c r="A3243" t="s">
        <v>2132</v>
      </c>
      <c r="B3243" t="s">
        <v>854</v>
      </c>
      <c r="C3243" t="s">
        <v>259</v>
      </c>
      <c r="D3243">
        <v>135</v>
      </c>
      <c r="E3243">
        <v>433</v>
      </c>
      <c r="F3243">
        <v>23.373041403094181</v>
      </c>
      <c r="G3243">
        <v>1.168652070154709</v>
      </c>
      <c r="H3243">
        <v>5.8432603507735461</v>
      </c>
      <c r="I3243">
        <v>0</v>
      </c>
      <c r="J3243">
        <v>150</v>
      </c>
      <c r="K3243">
        <v>1</v>
      </c>
      <c r="L3243">
        <v>154000</v>
      </c>
      <c r="M3243" t="b">
        <v>1</v>
      </c>
    </row>
    <row r="3244" spans="1:13">
      <c r="A3244" t="s">
        <v>2133</v>
      </c>
      <c r="B3244" t="s">
        <v>855</v>
      </c>
      <c r="C3244" t="s">
        <v>271</v>
      </c>
      <c r="D3244">
        <v>136</v>
      </c>
      <c r="E3244">
        <v>430</v>
      </c>
      <c r="F3244">
        <v>77.712818705841698</v>
      </c>
      <c r="G3244">
        <v>3.8856409352920851</v>
      </c>
      <c r="H3244">
        <v>19.428204676460421</v>
      </c>
      <c r="I3244">
        <v>0</v>
      </c>
      <c r="J3244">
        <v>800</v>
      </c>
      <c r="K3244">
        <v>1</v>
      </c>
      <c r="L3244">
        <v>345000</v>
      </c>
      <c r="M3244" t="b">
        <v>1</v>
      </c>
    </row>
    <row r="3245" spans="1:13">
      <c r="A3245" t="s">
        <v>2134</v>
      </c>
      <c r="B3245" t="s">
        <v>856</v>
      </c>
      <c r="C3245" t="s">
        <v>271</v>
      </c>
      <c r="D3245">
        <v>137</v>
      </c>
      <c r="E3245">
        <v>430</v>
      </c>
      <c r="F3245">
        <v>68.019283752059465</v>
      </c>
      <c r="G3245">
        <v>3.4009641876029728</v>
      </c>
      <c r="H3245">
        <v>17.00482093801487</v>
      </c>
      <c r="I3245">
        <v>0</v>
      </c>
      <c r="J3245">
        <v>150</v>
      </c>
      <c r="K3245">
        <v>1</v>
      </c>
      <c r="L3245">
        <v>154000</v>
      </c>
      <c r="M3245" t="b">
        <v>1</v>
      </c>
    </row>
    <row r="3246" spans="1:13">
      <c r="A3246" t="s">
        <v>2135</v>
      </c>
      <c r="B3246" t="s">
        <v>857</v>
      </c>
      <c r="C3246" t="s">
        <v>261</v>
      </c>
      <c r="D3246">
        <v>138</v>
      </c>
      <c r="E3246">
        <v>434</v>
      </c>
      <c r="F3246">
        <v>56.275631394082019</v>
      </c>
      <c r="G3246">
        <v>2.8137815697041009</v>
      </c>
      <c r="H3246">
        <v>14.068907848520499</v>
      </c>
      <c r="I3246">
        <v>0</v>
      </c>
      <c r="J3246">
        <v>150</v>
      </c>
      <c r="K3246">
        <v>1</v>
      </c>
      <c r="L3246">
        <v>154000</v>
      </c>
      <c r="M3246" t="b">
        <v>1</v>
      </c>
    </row>
    <row r="3247" spans="1:13">
      <c r="A3247" t="s">
        <v>2136</v>
      </c>
      <c r="B3247" t="s">
        <v>858</v>
      </c>
      <c r="C3247" t="s">
        <v>277</v>
      </c>
      <c r="D3247">
        <v>139</v>
      </c>
      <c r="E3247">
        <v>421</v>
      </c>
      <c r="F3247">
        <v>70.601118767329751</v>
      </c>
      <c r="G3247">
        <v>3.530055938366488</v>
      </c>
      <c r="H3247">
        <v>17.650279691832441</v>
      </c>
      <c r="I3247">
        <v>0</v>
      </c>
      <c r="J3247">
        <v>150</v>
      </c>
      <c r="K3247">
        <v>1</v>
      </c>
      <c r="L3247">
        <v>154000</v>
      </c>
      <c r="M3247" t="b">
        <v>1</v>
      </c>
    </row>
    <row r="3248" spans="1:13">
      <c r="A3248" t="s">
        <v>2137</v>
      </c>
      <c r="B3248" t="s">
        <v>859</v>
      </c>
      <c r="C3248" t="s">
        <v>259</v>
      </c>
      <c r="D3248">
        <v>140</v>
      </c>
      <c r="E3248">
        <v>433</v>
      </c>
      <c r="F3248">
        <v>44.50458904688066</v>
      </c>
      <c r="G3248">
        <v>2.225229452344033</v>
      </c>
      <c r="H3248">
        <v>11.12614726172016</v>
      </c>
      <c r="I3248">
        <v>0</v>
      </c>
      <c r="J3248">
        <v>150</v>
      </c>
      <c r="K3248">
        <v>1</v>
      </c>
      <c r="L3248">
        <v>154000</v>
      </c>
      <c r="M3248" t="b">
        <v>1</v>
      </c>
    </row>
    <row r="3249" spans="1:13">
      <c r="A3249" t="s">
        <v>2138</v>
      </c>
      <c r="B3249" t="s">
        <v>860</v>
      </c>
      <c r="C3249" t="s">
        <v>267</v>
      </c>
      <c r="D3249">
        <v>141</v>
      </c>
      <c r="E3249">
        <v>427</v>
      </c>
      <c r="F3249">
        <v>16.914256604156549</v>
      </c>
      <c r="G3249">
        <v>0.84571283020782761</v>
      </c>
      <c r="H3249">
        <v>4.2285641510391381</v>
      </c>
      <c r="I3249">
        <v>0</v>
      </c>
      <c r="J3249">
        <v>150</v>
      </c>
      <c r="K3249">
        <v>1</v>
      </c>
      <c r="L3249">
        <v>154000</v>
      </c>
      <c r="M3249" t="b">
        <v>1</v>
      </c>
    </row>
    <row r="3250" spans="1:13">
      <c r="A3250" t="s">
        <v>2139</v>
      </c>
      <c r="B3250" t="s">
        <v>861</v>
      </c>
      <c r="C3250" t="s">
        <v>271</v>
      </c>
      <c r="D3250">
        <v>142</v>
      </c>
      <c r="E3250">
        <v>430</v>
      </c>
      <c r="F3250">
        <v>94.464879956231641</v>
      </c>
      <c r="G3250">
        <v>4.7232439978115819</v>
      </c>
      <c r="H3250">
        <v>23.61621998905791</v>
      </c>
      <c r="I3250">
        <v>0</v>
      </c>
      <c r="J3250">
        <v>800</v>
      </c>
      <c r="K3250">
        <v>1</v>
      </c>
      <c r="L3250">
        <v>345000</v>
      </c>
      <c r="M3250" t="b">
        <v>1</v>
      </c>
    </row>
    <row r="3251" spans="1:13">
      <c r="A3251" t="s">
        <v>2140</v>
      </c>
      <c r="B3251" t="s">
        <v>862</v>
      </c>
      <c r="C3251" t="s">
        <v>271</v>
      </c>
      <c r="D3251">
        <v>143</v>
      </c>
      <c r="E3251">
        <v>430</v>
      </c>
      <c r="F3251">
        <v>48.886378221657132</v>
      </c>
      <c r="G3251">
        <v>2.4443189110828571</v>
      </c>
      <c r="H3251">
        <v>12.22159455541428</v>
      </c>
      <c r="I3251">
        <v>0</v>
      </c>
      <c r="J3251">
        <v>150</v>
      </c>
      <c r="K3251">
        <v>1</v>
      </c>
      <c r="L3251">
        <v>154000</v>
      </c>
      <c r="M3251" t="b">
        <v>1</v>
      </c>
    </row>
    <row r="3252" spans="1:13">
      <c r="A3252" t="s">
        <v>2141</v>
      </c>
      <c r="B3252" t="s">
        <v>863</v>
      </c>
      <c r="C3252" t="s">
        <v>269</v>
      </c>
      <c r="D3252">
        <v>144</v>
      </c>
      <c r="E3252">
        <v>431</v>
      </c>
      <c r="F3252">
        <v>54.887879573807368</v>
      </c>
      <c r="G3252">
        <v>2.7443939786903688</v>
      </c>
      <c r="H3252">
        <v>13.72196989345184</v>
      </c>
      <c r="I3252">
        <v>0</v>
      </c>
      <c r="J3252">
        <v>800</v>
      </c>
      <c r="K3252">
        <v>1</v>
      </c>
      <c r="L3252">
        <v>345000</v>
      </c>
      <c r="M3252" t="b">
        <v>1</v>
      </c>
    </row>
    <row r="3253" spans="1:13">
      <c r="A3253" t="s">
        <v>2142</v>
      </c>
      <c r="B3253" t="s">
        <v>864</v>
      </c>
      <c r="C3253" t="s">
        <v>279</v>
      </c>
      <c r="D3253">
        <v>145</v>
      </c>
      <c r="E3253">
        <v>420</v>
      </c>
      <c r="F3253">
        <v>71.680342361345694</v>
      </c>
      <c r="G3253">
        <v>3.5840171180672851</v>
      </c>
      <c r="H3253">
        <v>17.92008559033642</v>
      </c>
      <c r="I3253">
        <v>0</v>
      </c>
      <c r="J3253">
        <v>150</v>
      </c>
      <c r="K3253">
        <v>1</v>
      </c>
      <c r="L3253">
        <v>154000</v>
      </c>
      <c r="M3253" t="b">
        <v>1</v>
      </c>
    </row>
    <row r="3254" spans="1:13">
      <c r="A3254" t="s">
        <v>2143</v>
      </c>
      <c r="B3254" t="s">
        <v>865</v>
      </c>
      <c r="C3254" t="s">
        <v>271</v>
      </c>
      <c r="D3254">
        <v>146</v>
      </c>
      <c r="E3254">
        <v>430</v>
      </c>
      <c r="F3254">
        <v>92.408527948231423</v>
      </c>
      <c r="G3254">
        <v>4.6204263974115714</v>
      </c>
      <c r="H3254">
        <v>23.102131987057859</v>
      </c>
      <c r="I3254">
        <v>0</v>
      </c>
      <c r="J3254">
        <v>150</v>
      </c>
      <c r="K3254">
        <v>1</v>
      </c>
      <c r="L3254">
        <v>154000</v>
      </c>
      <c r="M3254" t="b">
        <v>1</v>
      </c>
    </row>
    <row r="3255" spans="1:13">
      <c r="A3255" t="s">
        <v>2144</v>
      </c>
      <c r="B3255" t="s">
        <v>866</v>
      </c>
      <c r="C3255" t="s">
        <v>271</v>
      </c>
      <c r="D3255">
        <v>147</v>
      </c>
      <c r="E3255">
        <v>430</v>
      </c>
      <c r="F3255">
        <v>99.297954828467041</v>
      </c>
      <c r="G3255">
        <v>4.9648977414233526</v>
      </c>
      <c r="H3255">
        <v>24.82448870711676</v>
      </c>
      <c r="I3255">
        <v>0</v>
      </c>
      <c r="J3255">
        <v>800</v>
      </c>
      <c r="K3255">
        <v>1</v>
      </c>
      <c r="L3255">
        <v>345000</v>
      </c>
      <c r="M3255" t="b">
        <v>1</v>
      </c>
    </row>
    <row r="3256" spans="1:13">
      <c r="A3256" t="s">
        <v>2145</v>
      </c>
      <c r="B3256" t="s">
        <v>867</v>
      </c>
      <c r="C3256" t="s">
        <v>279</v>
      </c>
      <c r="D3256">
        <v>148</v>
      </c>
      <c r="E3256">
        <v>420</v>
      </c>
      <c r="F3256">
        <v>64.879915583402735</v>
      </c>
      <c r="G3256">
        <v>3.2439957791701368</v>
      </c>
      <c r="H3256">
        <v>16.21997889585068</v>
      </c>
      <c r="I3256">
        <v>0</v>
      </c>
      <c r="J3256">
        <v>150</v>
      </c>
      <c r="K3256">
        <v>1</v>
      </c>
      <c r="L3256">
        <v>154000</v>
      </c>
      <c r="M3256" t="b">
        <v>1</v>
      </c>
    </row>
    <row r="3257" spans="1:13">
      <c r="A3257" t="s">
        <v>2146</v>
      </c>
      <c r="B3257" t="s">
        <v>868</v>
      </c>
      <c r="C3257" t="s">
        <v>279</v>
      </c>
      <c r="D3257">
        <v>149</v>
      </c>
      <c r="E3257">
        <v>420</v>
      </c>
      <c r="F3257">
        <v>19.28632144170108</v>
      </c>
      <c r="G3257">
        <v>0.96431607208505421</v>
      </c>
      <c r="H3257">
        <v>4.8215803604252709</v>
      </c>
      <c r="I3257">
        <v>0</v>
      </c>
      <c r="J3257">
        <v>150</v>
      </c>
      <c r="K3257">
        <v>1</v>
      </c>
      <c r="L3257">
        <v>154000</v>
      </c>
      <c r="M3257" t="b">
        <v>1</v>
      </c>
    </row>
    <row r="3258" spans="1:13">
      <c r="A3258" t="s">
        <v>2147</v>
      </c>
      <c r="B3258" t="s">
        <v>869</v>
      </c>
      <c r="C3258" t="s">
        <v>279</v>
      </c>
      <c r="D3258">
        <v>150</v>
      </c>
      <c r="E3258">
        <v>420</v>
      </c>
      <c r="F3258">
        <v>10.860012880878269</v>
      </c>
      <c r="G3258">
        <v>0.54300064404391335</v>
      </c>
      <c r="H3258">
        <v>2.7150032202195669</v>
      </c>
      <c r="I3258">
        <v>0</v>
      </c>
      <c r="J3258">
        <v>150</v>
      </c>
      <c r="K3258">
        <v>1</v>
      </c>
      <c r="L3258">
        <v>154000</v>
      </c>
      <c r="M3258" t="b">
        <v>1</v>
      </c>
    </row>
    <row r="3259" spans="1:13">
      <c r="A3259" t="s">
        <v>2148</v>
      </c>
      <c r="B3259" t="s">
        <v>870</v>
      </c>
      <c r="C3259" t="s">
        <v>279</v>
      </c>
      <c r="D3259">
        <v>151</v>
      </c>
      <c r="E3259">
        <v>420</v>
      </c>
      <c r="F3259">
        <v>35.685831501840021</v>
      </c>
      <c r="G3259">
        <v>1.784291575092001</v>
      </c>
      <c r="H3259">
        <v>8.9214578754600051</v>
      </c>
      <c r="I3259">
        <v>0</v>
      </c>
      <c r="J3259">
        <v>150</v>
      </c>
      <c r="K3259">
        <v>1</v>
      </c>
      <c r="L3259">
        <v>154000</v>
      </c>
      <c r="M3259" t="b">
        <v>1</v>
      </c>
    </row>
    <row r="3260" spans="1:13">
      <c r="A3260" t="s">
        <v>2149</v>
      </c>
      <c r="B3260" t="s">
        <v>871</v>
      </c>
      <c r="C3260" t="s">
        <v>253</v>
      </c>
      <c r="D3260">
        <v>152</v>
      </c>
      <c r="E3260">
        <v>419</v>
      </c>
      <c r="F3260">
        <v>20.362633770725211</v>
      </c>
      <c r="G3260">
        <v>1.0181316885362599</v>
      </c>
      <c r="H3260">
        <v>5.0906584426813017</v>
      </c>
      <c r="I3260">
        <v>0</v>
      </c>
      <c r="J3260">
        <v>150</v>
      </c>
      <c r="K3260">
        <v>1</v>
      </c>
      <c r="L3260">
        <v>154000</v>
      </c>
      <c r="M3260" t="b">
        <v>1</v>
      </c>
    </row>
    <row r="3261" spans="1:13">
      <c r="A3261" t="s">
        <v>2150</v>
      </c>
      <c r="B3261" t="s">
        <v>872</v>
      </c>
      <c r="C3261" t="s">
        <v>253</v>
      </c>
      <c r="D3261">
        <v>153</v>
      </c>
      <c r="E3261">
        <v>419</v>
      </c>
      <c r="F3261">
        <v>53.269037886066123</v>
      </c>
      <c r="G3261">
        <v>2.6634518943033059</v>
      </c>
      <c r="H3261">
        <v>13.317259471516531</v>
      </c>
      <c r="I3261">
        <v>0</v>
      </c>
      <c r="J3261">
        <v>800</v>
      </c>
      <c r="K3261">
        <v>1</v>
      </c>
      <c r="L3261">
        <v>345000</v>
      </c>
      <c r="M3261" t="b">
        <v>1</v>
      </c>
    </row>
    <row r="3262" spans="1:13">
      <c r="A3262" t="s">
        <v>2151</v>
      </c>
      <c r="B3262" t="s">
        <v>873</v>
      </c>
      <c r="C3262" t="s">
        <v>261</v>
      </c>
      <c r="D3262">
        <v>154</v>
      </c>
      <c r="E3262">
        <v>434</v>
      </c>
      <c r="F3262">
        <v>44.490218817940189</v>
      </c>
      <c r="G3262">
        <v>2.2245109408970101</v>
      </c>
      <c r="H3262">
        <v>11.122554704485051</v>
      </c>
      <c r="I3262">
        <v>0</v>
      </c>
      <c r="J3262">
        <v>150</v>
      </c>
      <c r="K3262">
        <v>1</v>
      </c>
      <c r="L3262">
        <v>154000</v>
      </c>
      <c r="M3262" t="b">
        <v>1</v>
      </c>
    </row>
    <row r="3263" spans="1:13">
      <c r="A3263" t="s">
        <v>2152</v>
      </c>
      <c r="B3263" t="s">
        <v>874</v>
      </c>
      <c r="C3263" t="s">
        <v>261</v>
      </c>
      <c r="D3263">
        <v>155</v>
      </c>
      <c r="E3263">
        <v>434</v>
      </c>
      <c r="F3263">
        <v>36.811196485714341</v>
      </c>
      <c r="G3263">
        <v>1.8405598242857171</v>
      </c>
      <c r="H3263">
        <v>9.2027991214285834</v>
      </c>
      <c r="I3263">
        <v>0</v>
      </c>
      <c r="J3263">
        <v>150</v>
      </c>
      <c r="K3263">
        <v>1</v>
      </c>
      <c r="L3263">
        <v>154000</v>
      </c>
      <c r="M3263" t="b">
        <v>1</v>
      </c>
    </row>
    <row r="3264" spans="1:13">
      <c r="A3264" t="s">
        <v>2153</v>
      </c>
      <c r="B3264" t="s">
        <v>875</v>
      </c>
      <c r="C3264" t="s">
        <v>261</v>
      </c>
      <c r="D3264">
        <v>156</v>
      </c>
      <c r="E3264">
        <v>434</v>
      </c>
      <c r="F3264">
        <v>44.987615388915764</v>
      </c>
      <c r="G3264">
        <v>2.2493807694457879</v>
      </c>
      <c r="H3264">
        <v>11.246903847228941</v>
      </c>
      <c r="I3264">
        <v>0</v>
      </c>
      <c r="J3264">
        <v>150</v>
      </c>
      <c r="K3264">
        <v>1</v>
      </c>
      <c r="L3264">
        <v>154000</v>
      </c>
      <c r="M3264" t="b">
        <v>1</v>
      </c>
    </row>
    <row r="3265" spans="1:13">
      <c r="A3265" t="s">
        <v>2154</v>
      </c>
      <c r="B3265" t="s">
        <v>876</v>
      </c>
      <c r="C3265" t="s">
        <v>259</v>
      </c>
      <c r="D3265">
        <v>157</v>
      </c>
      <c r="E3265">
        <v>433</v>
      </c>
      <c r="F3265">
        <v>18.480469524448051</v>
      </c>
      <c r="G3265">
        <v>0.92402347622240244</v>
      </c>
      <c r="H3265">
        <v>4.6201173811120118</v>
      </c>
      <c r="I3265">
        <v>0</v>
      </c>
      <c r="J3265">
        <v>800</v>
      </c>
      <c r="K3265">
        <v>1</v>
      </c>
      <c r="L3265">
        <v>345000</v>
      </c>
      <c r="M3265" t="b">
        <v>1</v>
      </c>
    </row>
    <row r="3266" spans="1:13">
      <c r="A3266" t="s">
        <v>2155</v>
      </c>
      <c r="B3266" t="s">
        <v>877</v>
      </c>
      <c r="C3266" t="s">
        <v>259</v>
      </c>
      <c r="D3266">
        <v>158</v>
      </c>
      <c r="E3266">
        <v>433</v>
      </c>
      <c r="F3266">
        <v>33.666469122754997</v>
      </c>
      <c r="G3266">
        <v>1.6833234561377499</v>
      </c>
      <c r="H3266">
        <v>8.4166172806887491</v>
      </c>
      <c r="I3266">
        <v>0</v>
      </c>
      <c r="J3266">
        <v>800</v>
      </c>
      <c r="K3266">
        <v>1</v>
      </c>
      <c r="L3266">
        <v>345000</v>
      </c>
      <c r="M3266" t="b">
        <v>1</v>
      </c>
    </row>
    <row r="3267" spans="1:13">
      <c r="A3267" t="s">
        <v>2156</v>
      </c>
      <c r="B3267" t="s">
        <v>878</v>
      </c>
      <c r="C3267" t="s">
        <v>259</v>
      </c>
      <c r="D3267">
        <v>159</v>
      </c>
      <c r="E3267">
        <v>433</v>
      </c>
      <c r="F3267">
        <v>42.837705583394659</v>
      </c>
      <c r="G3267">
        <v>2.1418852791697329</v>
      </c>
      <c r="H3267">
        <v>10.709426395848659</v>
      </c>
      <c r="I3267">
        <v>0</v>
      </c>
      <c r="J3267">
        <v>800</v>
      </c>
      <c r="K3267">
        <v>1</v>
      </c>
      <c r="L3267">
        <v>345000</v>
      </c>
      <c r="M3267" t="b">
        <v>1</v>
      </c>
    </row>
    <row r="3268" spans="1:13">
      <c r="A3268" t="s">
        <v>2157</v>
      </c>
      <c r="B3268" t="s">
        <v>879</v>
      </c>
      <c r="C3268" t="s">
        <v>253</v>
      </c>
      <c r="D3268">
        <v>160</v>
      </c>
      <c r="E3268">
        <v>419</v>
      </c>
      <c r="F3268">
        <v>54.67303691792052</v>
      </c>
      <c r="G3268">
        <v>2.7336518458960262</v>
      </c>
      <c r="H3268">
        <v>13.66825922948013</v>
      </c>
      <c r="I3268">
        <v>0</v>
      </c>
      <c r="J3268">
        <v>800</v>
      </c>
      <c r="K3268">
        <v>1</v>
      </c>
      <c r="L3268">
        <v>345000</v>
      </c>
      <c r="M3268" t="b">
        <v>1</v>
      </c>
    </row>
    <row r="3269" spans="1:13">
      <c r="A3269" t="s">
        <v>2158</v>
      </c>
      <c r="B3269" t="s">
        <v>880</v>
      </c>
      <c r="C3269" t="s">
        <v>261</v>
      </c>
      <c r="D3269">
        <v>161</v>
      </c>
      <c r="E3269">
        <v>434</v>
      </c>
      <c r="F3269">
        <v>69.236051128078003</v>
      </c>
      <c r="G3269">
        <v>3.4618025564038999</v>
      </c>
      <c r="H3269">
        <v>17.309012782019501</v>
      </c>
      <c r="I3269">
        <v>0</v>
      </c>
      <c r="J3269">
        <v>800</v>
      </c>
      <c r="K3269">
        <v>1</v>
      </c>
      <c r="L3269">
        <v>345000</v>
      </c>
      <c r="M3269" t="b">
        <v>1</v>
      </c>
    </row>
    <row r="3270" spans="1:13">
      <c r="A3270" t="s">
        <v>2159</v>
      </c>
      <c r="B3270" t="s">
        <v>881</v>
      </c>
      <c r="C3270" t="s">
        <v>259</v>
      </c>
      <c r="D3270">
        <v>162</v>
      </c>
      <c r="E3270">
        <v>433</v>
      </c>
      <c r="F3270">
        <v>52.9703884459202</v>
      </c>
      <c r="G3270">
        <v>2.64851942229601</v>
      </c>
      <c r="H3270">
        <v>13.24259711148005</v>
      </c>
      <c r="I3270">
        <v>0</v>
      </c>
      <c r="J3270">
        <v>150</v>
      </c>
      <c r="K3270">
        <v>1</v>
      </c>
      <c r="L3270">
        <v>154000</v>
      </c>
      <c r="M3270" t="b">
        <v>1</v>
      </c>
    </row>
    <row r="3271" spans="1:13">
      <c r="A3271" t="s">
        <v>2160</v>
      </c>
      <c r="B3271" t="s">
        <v>882</v>
      </c>
      <c r="C3271" t="s">
        <v>259</v>
      </c>
      <c r="D3271">
        <v>163</v>
      </c>
      <c r="E3271">
        <v>433</v>
      </c>
      <c r="F3271">
        <v>61.200052047405293</v>
      </c>
      <c r="G3271">
        <v>3.0600026023702651</v>
      </c>
      <c r="H3271">
        <v>15.30001301185132</v>
      </c>
      <c r="I3271">
        <v>0</v>
      </c>
      <c r="J3271">
        <v>150</v>
      </c>
      <c r="K3271">
        <v>1</v>
      </c>
      <c r="L3271">
        <v>154000</v>
      </c>
      <c r="M3271" t="b">
        <v>1</v>
      </c>
    </row>
    <row r="3272" spans="1:13">
      <c r="A3272" t="s">
        <v>2161</v>
      </c>
      <c r="B3272" t="s">
        <v>883</v>
      </c>
      <c r="C3272" t="s">
        <v>277</v>
      </c>
      <c r="D3272">
        <v>164</v>
      </c>
      <c r="E3272">
        <v>421</v>
      </c>
      <c r="F3272">
        <v>258.10610239587601</v>
      </c>
      <c r="G3272">
        <v>12.9053051197938</v>
      </c>
      <c r="H3272">
        <v>64.526525598968988</v>
      </c>
      <c r="I3272">
        <v>0</v>
      </c>
      <c r="J3272">
        <v>150</v>
      </c>
      <c r="K3272">
        <v>1</v>
      </c>
      <c r="L3272">
        <v>154000</v>
      </c>
      <c r="M3272" t="b">
        <v>1</v>
      </c>
    </row>
    <row r="3273" spans="1:13">
      <c r="A3273" t="s">
        <v>2162</v>
      </c>
      <c r="B3273" t="s">
        <v>884</v>
      </c>
      <c r="C3273" t="s">
        <v>253</v>
      </c>
      <c r="D3273">
        <v>165</v>
      </c>
      <c r="E3273">
        <v>419</v>
      </c>
      <c r="F3273">
        <v>36.627857468932213</v>
      </c>
      <c r="G3273">
        <v>1.8313928734466109</v>
      </c>
      <c r="H3273">
        <v>9.1569643672330514</v>
      </c>
      <c r="I3273">
        <v>0</v>
      </c>
      <c r="J3273">
        <v>150</v>
      </c>
      <c r="K3273">
        <v>1</v>
      </c>
      <c r="L3273">
        <v>154000</v>
      </c>
      <c r="M3273" t="b">
        <v>1</v>
      </c>
    </row>
    <row r="3274" spans="1:13">
      <c r="A3274" t="s">
        <v>2163</v>
      </c>
      <c r="B3274" t="s">
        <v>885</v>
      </c>
      <c r="C3274" t="s">
        <v>253</v>
      </c>
      <c r="D3274">
        <v>166</v>
      </c>
      <c r="E3274">
        <v>419</v>
      </c>
      <c r="F3274">
        <v>43.159815891069947</v>
      </c>
      <c r="G3274">
        <v>2.157990794553498</v>
      </c>
      <c r="H3274">
        <v>10.78995397276749</v>
      </c>
      <c r="I3274">
        <v>0</v>
      </c>
      <c r="J3274">
        <v>150</v>
      </c>
      <c r="K3274">
        <v>1</v>
      </c>
      <c r="L3274">
        <v>154000</v>
      </c>
      <c r="M3274" t="b">
        <v>1</v>
      </c>
    </row>
    <row r="3275" spans="1:13">
      <c r="A3275" t="s">
        <v>2164</v>
      </c>
      <c r="B3275" t="s">
        <v>886</v>
      </c>
      <c r="C3275" t="s">
        <v>253</v>
      </c>
      <c r="D3275">
        <v>167</v>
      </c>
      <c r="E3275">
        <v>419</v>
      </c>
      <c r="F3275">
        <v>23.518097292825679</v>
      </c>
      <c r="G3275">
        <v>1.175904864641284</v>
      </c>
      <c r="H3275">
        <v>5.8795243232064207</v>
      </c>
      <c r="I3275">
        <v>0</v>
      </c>
      <c r="J3275">
        <v>150</v>
      </c>
      <c r="K3275">
        <v>1</v>
      </c>
      <c r="L3275">
        <v>154000</v>
      </c>
      <c r="M3275" t="b">
        <v>1</v>
      </c>
    </row>
    <row r="3276" spans="1:13">
      <c r="A3276" t="s">
        <v>2165</v>
      </c>
      <c r="B3276" t="s">
        <v>887</v>
      </c>
      <c r="C3276" t="s">
        <v>253</v>
      </c>
      <c r="D3276">
        <v>168</v>
      </c>
      <c r="E3276">
        <v>419</v>
      </c>
      <c r="F3276">
        <v>35.232277131001467</v>
      </c>
      <c r="G3276">
        <v>1.7616138565500741</v>
      </c>
      <c r="H3276">
        <v>8.8080692827503686</v>
      </c>
      <c r="I3276">
        <v>0</v>
      </c>
      <c r="J3276">
        <v>800</v>
      </c>
      <c r="K3276">
        <v>1</v>
      </c>
      <c r="L3276">
        <v>345000</v>
      </c>
      <c r="M3276" t="b">
        <v>1</v>
      </c>
    </row>
    <row r="3277" spans="1:13">
      <c r="A3277" t="s">
        <v>2166</v>
      </c>
      <c r="B3277" t="s">
        <v>888</v>
      </c>
      <c r="C3277" t="s">
        <v>277</v>
      </c>
      <c r="D3277">
        <v>169</v>
      </c>
      <c r="E3277">
        <v>421</v>
      </c>
      <c r="F3277">
        <v>37.493390723131412</v>
      </c>
      <c r="G3277">
        <v>1.8746695361565699</v>
      </c>
      <c r="H3277">
        <v>9.3733476807828513</v>
      </c>
      <c r="I3277">
        <v>0</v>
      </c>
      <c r="J3277">
        <v>150</v>
      </c>
      <c r="K3277">
        <v>1</v>
      </c>
      <c r="L3277">
        <v>154000</v>
      </c>
      <c r="M3277" t="b">
        <v>1</v>
      </c>
    </row>
    <row r="3278" spans="1:13">
      <c r="A3278" t="s">
        <v>2167</v>
      </c>
      <c r="B3278" t="s">
        <v>889</v>
      </c>
      <c r="C3278" t="s">
        <v>255</v>
      </c>
      <c r="D3278">
        <v>170</v>
      </c>
      <c r="E3278">
        <v>418</v>
      </c>
      <c r="F3278">
        <v>129.97664675774411</v>
      </c>
      <c r="G3278">
        <v>6.4988323378872046</v>
      </c>
      <c r="H3278">
        <v>32.494161689436027</v>
      </c>
      <c r="I3278">
        <v>0</v>
      </c>
      <c r="J3278">
        <v>150</v>
      </c>
      <c r="K3278">
        <v>1</v>
      </c>
      <c r="L3278">
        <v>154000</v>
      </c>
      <c r="M3278" t="b">
        <v>1</v>
      </c>
    </row>
    <row r="3279" spans="1:13">
      <c r="A3279" t="s">
        <v>2168</v>
      </c>
      <c r="B3279" t="s">
        <v>890</v>
      </c>
      <c r="C3279" t="s">
        <v>255</v>
      </c>
      <c r="D3279">
        <v>171</v>
      </c>
      <c r="E3279">
        <v>418</v>
      </c>
      <c r="F3279">
        <v>81.561427901707887</v>
      </c>
      <c r="G3279">
        <v>4.0780713950853942</v>
      </c>
      <c r="H3279">
        <v>20.390356975426968</v>
      </c>
      <c r="I3279">
        <v>0</v>
      </c>
      <c r="J3279">
        <v>800</v>
      </c>
      <c r="K3279">
        <v>1</v>
      </c>
      <c r="L3279">
        <v>345000</v>
      </c>
      <c r="M3279" t="b">
        <v>1</v>
      </c>
    </row>
    <row r="3280" spans="1:13">
      <c r="A3280" t="s">
        <v>2169</v>
      </c>
      <c r="B3280" t="s">
        <v>891</v>
      </c>
      <c r="C3280" t="s">
        <v>255</v>
      </c>
      <c r="D3280">
        <v>172</v>
      </c>
      <c r="E3280">
        <v>418</v>
      </c>
      <c r="F3280">
        <v>66.944302584068481</v>
      </c>
      <c r="G3280">
        <v>3.3472151292034238</v>
      </c>
      <c r="H3280">
        <v>16.73607564601712</v>
      </c>
      <c r="I3280">
        <v>0</v>
      </c>
      <c r="J3280">
        <v>150</v>
      </c>
      <c r="K3280">
        <v>1</v>
      </c>
      <c r="L3280">
        <v>154000</v>
      </c>
      <c r="M3280" t="b">
        <v>1</v>
      </c>
    </row>
    <row r="3281" spans="1:13">
      <c r="A3281" t="s">
        <v>2170</v>
      </c>
      <c r="B3281" t="s">
        <v>892</v>
      </c>
      <c r="C3281" t="s">
        <v>253</v>
      </c>
      <c r="D3281">
        <v>173</v>
      </c>
      <c r="E3281">
        <v>419</v>
      </c>
      <c r="F3281">
        <v>36.672587959925153</v>
      </c>
      <c r="G3281">
        <v>1.8336293979962579</v>
      </c>
      <c r="H3281">
        <v>9.1681469899812882</v>
      </c>
      <c r="I3281">
        <v>0</v>
      </c>
      <c r="J3281">
        <v>150</v>
      </c>
      <c r="K3281">
        <v>1</v>
      </c>
      <c r="L3281">
        <v>154000</v>
      </c>
      <c r="M3281" t="b">
        <v>1</v>
      </c>
    </row>
    <row r="3282" spans="1:13">
      <c r="A3282" t="s">
        <v>2171</v>
      </c>
      <c r="B3282" t="s">
        <v>893</v>
      </c>
      <c r="C3282" t="s">
        <v>253</v>
      </c>
      <c r="D3282">
        <v>174</v>
      </c>
      <c r="E3282">
        <v>419</v>
      </c>
      <c r="F3282">
        <v>30.655930313981159</v>
      </c>
      <c r="G3282">
        <v>1.5327965156990579</v>
      </c>
      <c r="H3282">
        <v>7.6639825784952897</v>
      </c>
      <c r="I3282">
        <v>0</v>
      </c>
      <c r="J3282">
        <v>150</v>
      </c>
      <c r="K3282">
        <v>1</v>
      </c>
      <c r="L3282">
        <v>154000</v>
      </c>
      <c r="M3282" t="b">
        <v>1</v>
      </c>
    </row>
    <row r="3283" spans="1:13">
      <c r="A3283" t="s">
        <v>2172</v>
      </c>
      <c r="B3283" t="s">
        <v>894</v>
      </c>
      <c r="C3283" t="s">
        <v>255</v>
      </c>
      <c r="D3283">
        <v>175</v>
      </c>
      <c r="E3283">
        <v>418</v>
      </c>
      <c r="F3283">
        <v>84.564151725005075</v>
      </c>
      <c r="G3283">
        <v>4.2282075862502539</v>
      </c>
      <c r="H3283">
        <v>21.141037931251269</v>
      </c>
      <c r="I3283">
        <v>0</v>
      </c>
      <c r="J3283">
        <v>800</v>
      </c>
      <c r="K3283">
        <v>1</v>
      </c>
      <c r="L3283">
        <v>345000</v>
      </c>
      <c r="M3283" t="b">
        <v>1</v>
      </c>
    </row>
    <row r="3284" spans="1:13">
      <c r="A3284" t="s">
        <v>2173</v>
      </c>
      <c r="B3284" t="s">
        <v>895</v>
      </c>
      <c r="C3284" t="s">
        <v>255</v>
      </c>
      <c r="D3284">
        <v>176</v>
      </c>
      <c r="E3284">
        <v>418</v>
      </c>
      <c r="F3284">
        <v>102.4240084068428</v>
      </c>
      <c r="G3284">
        <v>5.1212004203421424</v>
      </c>
      <c r="H3284">
        <v>25.606002101710711</v>
      </c>
      <c r="I3284">
        <v>0</v>
      </c>
      <c r="J3284">
        <v>800</v>
      </c>
      <c r="K3284">
        <v>1</v>
      </c>
      <c r="L3284">
        <v>345000</v>
      </c>
      <c r="M3284" t="b">
        <v>1</v>
      </c>
    </row>
    <row r="3285" spans="1:13">
      <c r="A3285" t="s">
        <v>2174</v>
      </c>
      <c r="B3285" t="s">
        <v>896</v>
      </c>
      <c r="C3285" t="s">
        <v>255</v>
      </c>
      <c r="D3285">
        <v>177</v>
      </c>
      <c r="E3285">
        <v>418</v>
      </c>
      <c r="F3285">
        <v>96.600630632193287</v>
      </c>
      <c r="G3285">
        <v>4.8300315316096647</v>
      </c>
      <c r="H3285">
        <v>24.150157658048322</v>
      </c>
      <c r="I3285">
        <v>0</v>
      </c>
      <c r="J3285">
        <v>800</v>
      </c>
      <c r="K3285">
        <v>1</v>
      </c>
      <c r="L3285">
        <v>345000</v>
      </c>
      <c r="M3285" t="b">
        <v>1</v>
      </c>
    </row>
    <row r="3286" spans="1:13">
      <c r="A3286" t="s">
        <v>2175</v>
      </c>
      <c r="B3286" t="s">
        <v>897</v>
      </c>
      <c r="C3286" t="s">
        <v>253</v>
      </c>
      <c r="D3286">
        <v>178</v>
      </c>
      <c r="E3286">
        <v>419</v>
      </c>
      <c r="F3286">
        <v>41.199831145120733</v>
      </c>
      <c r="G3286">
        <v>2.059991557256037</v>
      </c>
      <c r="H3286">
        <v>10.29995778628018</v>
      </c>
      <c r="I3286">
        <v>0</v>
      </c>
      <c r="J3286">
        <v>150</v>
      </c>
      <c r="K3286">
        <v>1</v>
      </c>
      <c r="L3286">
        <v>154000</v>
      </c>
      <c r="M3286" t="b">
        <v>1</v>
      </c>
    </row>
    <row r="3287" spans="1:13">
      <c r="A3287" t="s">
        <v>2176</v>
      </c>
      <c r="B3287" t="s">
        <v>898</v>
      </c>
      <c r="C3287" t="s">
        <v>257</v>
      </c>
      <c r="D3287">
        <v>179</v>
      </c>
      <c r="E3287">
        <v>429</v>
      </c>
      <c r="F3287">
        <v>22.6284834580465</v>
      </c>
      <c r="G3287">
        <v>1.1314241729023251</v>
      </c>
      <c r="H3287">
        <v>5.657120864511624</v>
      </c>
      <c r="I3287">
        <v>0</v>
      </c>
      <c r="J3287">
        <v>150</v>
      </c>
      <c r="K3287">
        <v>1</v>
      </c>
      <c r="L3287">
        <v>154000</v>
      </c>
      <c r="M3287" t="b">
        <v>1</v>
      </c>
    </row>
    <row r="3288" spans="1:13">
      <c r="A3288" t="s">
        <v>2177</v>
      </c>
      <c r="B3288" t="s">
        <v>899</v>
      </c>
      <c r="C3288" t="s">
        <v>279</v>
      </c>
      <c r="D3288">
        <v>180</v>
      </c>
      <c r="E3288">
        <v>420</v>
      </c>
      <c r="F3288">
        <v>42.538490721953522</v>
      </c>
      <c r="G3288">
        <v>2.1269245360976758</v>
      </c>
      <c r="H3288">
        <v>10.634622680488381</v>
      </c>
      <c r="I3288">
        <v>0</v>
      </c>
      <c r="J3288">
        <v>3500</v>
      </c>
      <c r="K3288">
        <v>1</v>
      </c>
      <c r="L3288">
        <v>765000</v>
      </c>
      <c r="M3288" t="b">
        <v>1</v>
      </c>
    </row>
    <row r="3289" spans="1:13">
      <c r="A3289" t="s">
        <v>2178</v>
      </c>
      <c r="B3289" t="s">
        <v>900</v>
      </c>
      <c r="C3289" t="s">
        <v>279</v>
      </c>
      <c r="D3289">
        <v>181</v>
      </c>
      <c r="E3289">
        <v>420</v>
      </c>
      <c r="F3289">
        <v>21.452808477714029</v>
      </c>
      <c r="G3289">
        <v>1.072640423885701</v>
      </c>
      <c r="H3289">
        <v>5.3632021194285064</v>
      </c>
      <c r="I3289">
        <v>0</v>
      </c>
      <c r="J3289">
        <v>150</v>
      </c>
      <c r="K3289">
        <v>1</v>
      </c>
      <c r="L3289">
        <v>154000</v>
      </c>
      <c r="M3289" t="b">
        <v>1</v>
      </c>
    </row>
    <row r="3290" spans="1:13">
      <c r="A3290" t="s">
        <v>2179</v>
      </c>
      <c r="B3290" t="s">
        <v>901</v>
      </c>
      <c r="C3290" t="s">
        <v>279</v>
      </c>
      <c r="D3290">
        <v>182</v>
      </c>
      <c r="E3290">
        <v>420</v>
      </c>
      <c r="F3290">
        <v>16.284950119004989</v>
      </c>
      <c r="G3290">
        <v>0.81424750595024953</v>
      </c>
      <c r="H3290">
        <v>4.0712375297512473</v>
      </c>
      <c r="I3290">
        <v>0</v>
      </c>
      <c r="J3290">
        <v>150</v>
      </c>
      <c r="K3290">
        <v>1</v>
      </c>
      <c r="L3290">
        <v>154000</v>
      </c>
      <c r="M3290" t="b">
        <v>1</v>
      </c>
    </row>
    <row r="3291" spans="1:13">
      <c r="A3291" t="s">
        <v>2180</v>
      </c>
      <c r="B3291" t="s">
        <v>902</v>
      </c>
      <c r="C3291" t="s">
        <v>275</v>
      </c>
      <c r="D3291">
        <v>183</v>
      </c>
      <c r="E3291">
        <v>423</v>
      </c>
      <c r="F3291">
        <v>26.879736741944971</v>
      </c>
      <c r="G3291">
        <v>1.3439868370972481</v>
      </c>
      <c r="H3291">
        <v>6.7199341854862427</v>
      </c>
      <c r="I3291">
        <v>0</v>
      </c>
      <c r="J3291">
        <v>150</v>
      </c>
      <c r="K3291">
        <v>1</v>
      </c>
      <c r="L3291">
        <v>154000</v>
      </c>
      <c r="M3291" t="b">
        <v>1</v>
      </c>
    </row>
    <row r="3292" spans="1:13">
      <c r="A3292" t="s">
        <v>2181</v>
      </c>
      <c r="B3292" t="s">
        <v>903</v>
      </c>
      <c r="C3292" t="s">
        <v>279</v>
      </c>
      <c r="D3292">
        <v>184</v>
      </c>
      <c r="E3292">
        <v>420</v>
      </c>
      <c r="F3292">
        <v>26.5736616082011</v>
      </c>
      <c r="G3292">
        <v>1.3286830804100549</v>
      </c>
      <c r="H3292">
        <v>6.6434154020502749</v>
      </c>
      <c r="I3292">
        <v>0</v>
      </c>
      <c r="J3292">
        <v>150</v>
      </c>
      <c r="K3292">
        <v>1</v>
      </c>
      <c r="L3292">
        <v>154000</v>
      </c>
      <c r="M3292" t="b">
        <v>1</v>
      </c>
    </row>
    <row r="3293" spans="1:13">
      <c r="A3293" t="s">
        <v>2182</v>
      </c>
      <c r="B3293" t="s">
        <v>904</v>
      </c>
      <c r="C3293" t="s">
        <v>279</v>
      </c>
      <c r="D3293">
        <v>185</v>
      </c>
      <c r="E3293">
        <v>420</v>
      </c>
      <c r="F3293">
        <v>31.334467045150198</v>
      </c>
      <c r="G3293">
        <v>1.5667233522575099</v>
      </c>
      <c r="H3293">
        <v>7.8336167612875496</v>
      </c>
      <c r="I3293">
        <v>0</v>
      </c>
      <c r="J3293">
        <v>150</v>
      </c>
      <c r="K3293">
        <v>1</v>
      </c>
      <c r="L3293">
        <v>154000</v>
      </c>
      <c r="M3293" t="b">
        <v>1</v>
      </c>
    </row>
    <row r="3294" spans="1:13">
      <c r="A3294" t="s">
        <v>2183</v>
      </c>
      <c r="B3294" t="s">
        <v>905</v>
      </c>
      <c r="C3294" t="s">
        <v>255</v>
      </c>
      <c r="D3294">
        <v>186</v>
      </c>
      <c r="E3294">
        <v>418</v>
      </c>
      <c r="F3294">
        <v>93.189857507541561</v>
      </c>
      <c r="G3294">
        <v>4.6594928753770786</v>
      </c>
      <c r="H3294">
        <v>23.29746437688539</v>
      </c>
      <c r="I3294">
        <v>0</v>
      </c>
      <c r="J3294">
        <v>800</v>
      </c>
      <c r="K3294">
        <v>1</v>
      </c>
      <c r="L3294">
        <v>345000</v>
      </c>
      <c r="M3294" t="b">
        <v>1</v>
      </c>
    </row>
    <row r="3295" spans="1:13">
      <c r="A3295" t="s">
        <v>2184</v>
      </c>
      <c r="B3295" t="s">
        <v>906</v>
      </c>
      <c r="C3295" t="s">
        <v>253</v>
      </c>
      <c r="D3295">
        <v>187</v>
      </c>
      <c r="E3295">
        <v>419</v>
      </c>
      <c r="F3295">
        <v>46.166333016110073</v>
      </c>
      <c r="G3295">
        <v>2.3083166508055042</v>
      </c>
      <c r="H3295">
        <v>11.54158325402752</v>
      </c>
      <c r="I3295">
        <v>0</v>
      </c>
      <c r="J3295">
        <v>800</v>
      </c>
      <c r="K3295">
        <v>1</v>
      </c>
      <c r="L3295">
        <v>345000</v>
      </c>
      <c r="M3295" t="b">
        <v>1</v>
      </c>
    </row>
    <row r="3296" spans="1:13">
      <c r="A3296" t="s">
        <v>2185</v>
      </c>
      <c r="B3296" t="s">
        <v>907</v>
      </c>
      <c r="C3296" t="s">
        <v>255</v>
      </c>
      <c r="D3296">
        <v>188</v>
      </c>
      <c r="E3296">
        <v>418</v>
      </c>
      <c r="F3296">
        <v>71.501472469297099</v>
      </c>
      <c r="G3296">
        <v>3.575073623464855</v>
      </c>
      <c r="H3296">
        <v>17.875368117324271</v>
      </c>
      <c r="I3296">
        <v>0</v>
      </c>
      <c r="J3296">
        <v>150</v>
      </c>
      <c r="K3296">
        <v>1</v>
      </c>
      <c r="L3296">
        <v>154000</v>
      </c>
      <c r="M3296" t="b">
        <v>1</v>
      </c>
    </row>
    <row r="3297" spans="1:13">
      <c r="A3297" t="s">
        <v>2186</v>
      </c>
      <c r="B3297" t="s">
        <v>908</v>
      </c>
      <c r="C3297" t="s">
        <v>253</v>
      </c>
      <c r="D3297">
        <v>189</v>
      </c>
      <c r="E3297">
        <v>419</v>
      </c>
      <c r="F3297">
        <v>55.64078530643755</v>
      </c>
      <c r="G3297">
        <v>2.7820392653218771</v>
      </c>
      <c r="H3297">
        <v>13.910196326609389</v>
      </c>
      <c r="I3297">
        <v>0</v>
      </c>
      <c r="J3297">
        <v>800</v>
      </c>
      <c r="K3297">
        <v>1</v>
      </c>
      <c r="L3297">
        <v>345000</v>
      </c>
      <c r="M3297" t="b">
        <v>1</v>
      </c>
    </row>
    <row r="3298" spans="1:13">
      <c r="A3298" t="s">
        <v>2187</v>
      </c>
      <c r="B3298" t="s">
        <v>909</v>
      </c>
      <c r="C3298" t="s">
        <v>273</v>
      </c>
      <c r="D3298">
        <v>190</v>
      </c>
      <c r="E3298">
        <v>425</v>
      </c>
      <c r="F3298">
        <v>13.877004679218761</v>
      </c>
      <c r="G3298">
        <v>0.69385023396093826</v>
      </c>
      <c r="H3298">
        <v>3.4692511698046911</v>
      </c>
      <c r="I3298">
        <v>0</v>
      </c>
      <c r="J3298">
        <v>150</v>
      </c>
      <c r="K3298">
        <v>1</v>
      </c>
      <c r="L3298">
        <v>154000</v>
      </c>
      <c r="M3298" t="b">
        <v>1</v>
      </c>
    </row>
    <row r="3299" spans="1:13">
      <c r="A3299" t="s">
        <v>2188</v>
      </c>
      <c r="B3299" t="s">
        <v>910</v>
      </c>
      <c r="C3299" t="s">
        <v>269</v>
      </c>
      <c r="D3299">
        <v>191</v>
      </c>
      <c r="E3299">
        <v>431</v>
      </c>
      <c r="F3299">
        <v>13.616132366870421</v>
      </c>
      <c r="G3299">
        <v>0.6808066183435213</v>
      </c>
      <c r="H3299">
        <v>3.404033091717606</v>
      </c>
      <c r="I3299">
        <v>0</v>
      </c>
      <c r="J3299">
        <v>150</v>
      </c>
      <c r="K3299">
        <v>1</v>
      </c>
      <c r="L3299">
        <v>154000</v>
      </c>
      <c r="M3299" t="b">
        <v>1</v>
      </c>
    </row>
    <row r="3300" spans="1:13">
      <c r="A3300" t="s">
        <v>2189</v>
      </c>
      <c r="B3300" t="s">
        <v>911</v>
      </c>
      <c r="C3300" t="s">
        <v>277</v>
      </c>
      <c r="D3300">
        <v>192</v>
      </c>
      <c r="E3300">
        <v>421</v>
      </c>
      <c r="F3300">
        <v>40.514166118162692</v>
      </c>
      <c r="G3300">
        <v>2.0257083059081342</v>
      </c>
      <c r="H3300">
        <v>10.128541529540669</v>
      </c>
      <c r="I3300">
        <v>0</v>
      </c>
      <c r="J3300">
        <v>800</v>
      </c>
      <c r="K3300">
        <v>1</v>
      </c>
      <c r="L3300">
        <v>345000</v>
      </c>
      <c r="M3300" t="b">
        <v>1</v>
      </c>
    </row>
    <row r="3301" spans="1:13">
      <c r="A3301" t="s">
        <v>2190</v>
      </c>
      <c r="B3301" t="s">
        <v>912</v>
      </c>
      <c r="C3301" t="s">
        <v>255</v>
      </c>
      <c r="D3301">
        <v>193</v>
      </c>
      <c r="E3301">
        <v>418</v>
      </c>
      <c r="F3301">
        <v>54.563711168283803</v>
      </c>
      <c r="G3301">
        <v>2.7281855584141899</v>
      </c>
      <c r="H3301">
        <v>13.640927792070951</v>
      </c>
      <c r="I3301">
        <v>0</v>
      </c>
      <c r="J3301">
        <v>150</v>
      </c>
      <c r="K3301">
        <v>1</v>
      </c>
      <c r="L3301">
        <v>154000</v>
      </c>
      <c r="M3301" t="b">
        <v>1</v>
      </c>
    </row>
    <row r="3302" spans="1:13">
      <c r="A3302" t="s">
        <v>2191</v>
      </c>
      <c r="B3302" t="s">
        <v>913</v>
      </c>
      <c r="C3302" t="s">
        <v>255</v>
      </c>
      <c r="D3302">
        <v>194</v>
      </c>
      <c r="E3302">
        <v>418</v>
      </c>
      <c r="F3302">
        <v>32.887547550457697</v>
      </c>
      <c r="G3302">
        <v>1.6443773775228849</v>
      </c>
      <c r="H3302">
        <v>8.221886887614426</v>
      </c>
      <c r="I3302">
        <v>0</v>
      </c>
      <c r="J3302">
        <v>150</v>
      </c>
      <c r="K3302">
        <v>1</v>
      </c>
      <c r="L3302">
        <v>154000</v>
      </c>
      <c r="M3302" t="b">
        <v>1</v>
      </c>
    </row>
    <row r="3303" spans="1:13">
      <c r="A3303" t="s">
        <v>2192</v>
      </c>
      <c r="B3303" t="s">
        <v>914</v>
      </c>
      <c r="C3303" t="s">
        <v>253</v>
      </c>
      <c r="D3303">
        <v>195</v>
      </c>
      <c r="E3303">
        <v>419</v>
      </c>
      <c r="F3303">
        <v>44.995727427342509</v>
      </c>
      <c r="G3303">
        <v>2.2497863713671249</v>
      </c>
      <c r="H3303">
        <v>11.248931856835631</v>
      </c>
      <c r="I3303">
        <v>0</v>
      </c>
      <c r="J3303">
        <v>150</v>
      </c>
      <c r="K3303">
        <v>1</v>
      </c>
      <c r="L3303">
        <v>154000</v>
      </c>
      <c r="M3303" t="b">
        <v>1</v>
      </c>
    </row>
    <row r="3304" spans="1:13">
      <c r="A3304" t="s">
        <v>2193</v>
      </c>
      <c r="B3304" t="s">
        <v>915</v>
      </c>
      <c r="C3304" t="s">
        <v>255</v>
      </c>
      <c r="D3304">
        <v>196</v>
      </c>
      <c r="E3304">
        <v>418</v>
      </c>
      <c r="F3304">
        <v>77.374079009917708</v>
      </c>
      <c r="G3304">
        <v>3.868703950495886</v>
      </c>
      <c r="H3304">
        <v>19.34351975247943</v>
      </c>
      <c r="I3304">
        <v>0</v>
      </c>
      <c r="J3304">
        <v>150</v>
      </c>
      <c r="K3304">
        <v>1</v>
      </c>
      <c r="L3304">
        <v>154000</v>
      </c>
      <c r="M3304" t="b">
        <v>1</v>
      </c>
    </row>
    <row r="3305" spans="1:13">
      <c r="A3305" t="s">
        <v>2194</v>
      </c>
      <c r="B3305" t="s">
        <v>916</v>
      </c>
      <c r="C3305" t="s">
        <v>279</v>
      </c>
      <c r="D3305">
        <v>197</v>
      </c>
      <c r="E3305">
        <v>420</v>
      </c>
      <c r="F3305">
        <v>47.999797150345259</v>
      </c>
      <c r="G3305">
        <v>2.3999898575172631</v>
      </c>
      <c r="H3305">
        <v>11.99994928758632</v>
      </c>
      <c r="I3305">
        <v>0</v>
      </c>
      <c r="J3305">
        <v>150</v>
      </c>
      <c r="K3305">
        <v>1</v>
      </c>
      <c r="L3305">
        <v>154000</v>
      </c>
      <c r="M3305" t="b">
        <v>1</v>
      </c>
    </row>
    <row r="3306" spans="1:13">
      <c r="A3306" t="s">
        <v>2195</v>
      </c>
      <c r="B3306" t="s">
        <v>917</v>
      </c>
      <c r="C3306" t="s">
        <v>277</v>
      </c>
      <c r="D3306">
        <v>198</v>
      </c>
      <c r="E3306">
        <v>421</v>
      </c>
      <c r="F3306">
        <v>86.447551778404559</v>
      </c>
      <c r="G3306">
        <v>4.3223775889202276</v>
      </c>
      <c r="H3306">
        <v>21.61188794460114</v>
      </c>
      <c r="I3306">
        <v>0</v>
      </c>
      <c r="J3306">
        <v>150</v>
      </c>
      <c r="K3306">
        <v>1</v>
      </c>
      <c r="L3306">
        <v>154000</v>
      </c>
      <c r="M3306" t="b">
        <v>1</v>
      </c>
    </row>
    <row r="3307" spans="1:13">
      <c r="A3307" t="s">
        <v>2196</v>
      </c>
      <c r="B3307" t="s">
        <v>918</v>
      </c>
      <c r="C3307" t="s">
        <v>279</v>
      </c>
      <c r="D3307">
        <v>199</v>
      </c>
      <c r="E3307">
        <v>420</v>
      </c>
      <c r="F3307">
        <v>69.102838314712983</v>
      </c>
      <c r="G3307">
        <v>3.4551419157356489</v>
      </c>
      <c r="H3307">
        <v>17.275709578678249</v>
      </c>
      <c r="I3307">
        <v>0</v>
      </c>
      <c r="J3307">
        <v>150</v>
      </c>
      <c r="K3307">
        <v>1</v>
      </c>
      <c r="L3307">
        <v>154000</v>
      </c>
      <c r="M3307" t="b">
        <v>1</v>
      </c>
    </row>
    <row r="3308" spans="1:13">
      <c r="A3308" t="s">
        <v>2197</v>
      </c>
      <c r="B3308" t="s">
        <v>919</v>
      </c>
      <c r="C3308" t="s">
        <v>279</v>
      </c>
      <c r="D3308">
        <v>200</v>
      </c>
      <c r="E3308">
        <v>420</v>
      </c>
      <c r="F3308">
        <v>70.655930614849808</v>
      </c>
      <c r="G3308">
        <v>3.5327965307424911</v>
      </c>
      <c r="H3308">
        <v>17.663982653712448</v>
      </c>
      <c r="I3308">
        <v>0</v>
      </c>
      <c r="J3308">
        <v>150</v>
      </c>
      <c r="K3308">
        <v>1</v>
      </c>
      <c r="L3308">
        <v>154000</v>
      </c>
      <c r="M3308" t="b">
        <v>1</v>
      </c>
    </row>
    <row r="3309" spans="1:13">
      <c r="A3309" t="s">
        <v>2198</v>
      </c>
      <c r="B3309" t="s">
        <v>920</v>
      </c>
      <c r="C3309" t="s">
        <v>279</v>
      </c>
      <c r="D3309">
        <v>201</v>
      </c>
      <c r="E3309">
        <v>420</v>
      </c>
      <c r="F3309">
        <v>66.577366470237649</v>
      </c>
      <c r="G3309">
        <v>3.328868323511883</v>
      </c>
      <c r="H3309">
        <v>16.644341617559409</v>
      </c>
      <c r="I3309">
        <v>0</v>
      </c>
      <c r="J3309">
        <v>150</v>
      </c>
      <c r="K3309">
        <v>1</v>
      </c>
      <c r="L3309">
        <v>154000</v>
      </c>
      <c r="M3309" t="b">
        <v>1</v>
      </c>
    </row>
    <row r="3310" spans="1:13">
      <c r="A3310" t="s">
        <v>2199</v>
      </c>
      <c r="B3310" t="s">
        <v>921</v>
      </c>
      <c r="C3310" t="s">
        <v>279</v>
      </c>
      <c r="D3310">
        <v>202</v>
      </c>
      <c r="E3310">
        <v>420</v>
      </c>
      <c r="F3310">
        <v>34.737722872888916</v>
      </c>
      <c r="G3310">
        <v>1.736886143644446</v>
      </c>
      <c r="H3310">
        <v>8.6844307182222309</v>
      </c>
      <c r="I3310">
        <v>0</v>
      </c>
      <c r="J3310">
        <v>150</v>
      </c>
      <c r="K3310">
        <v>1</v>
      </c>
      <c r="L3310">
        <v>154000</v>
      </c>
      <c r="M3310" t="b">
        <v>1</v>
      </c>
    </row>
    <row r="3311" spans="1:13">
      <c r="A3311" t="s">
        <v>2200</v>
      </c>
      <c r="B3311" t="s">
        <v>922</v>
      </c>
      <c r="C3311" t="s">
        <v>277</v>
      </c>
      <c r="D3311">
        <v>203</v>
      </c>
      <c r="E3311">
        <v>421</v>
      </c>
      <c r="F3311">
        <v>73.19474208898734</v>
      </c>
      <c r="G3311">
        <v>3.6597371044493672</v>
      </c>
      <c r="H3311">
        <v>18.298685522246831</v>
      </c>
      <c r="I3311">
        <v>0</v>
      </c>
      <c r="J3311">
        <v>150</v>
      </c>
      <c r="K3311">
        <v>1</v>
      </c>
      <c r="L3311">
        <v>154000</v>
      </c>
      <c r="M3311" t="b">
        <v>1</v>
      </c>
    </row>
    <row r="3312" spans="1:13">
      <c r="A3312" t="s">
        <v>2201</v>
      </c>
      <c r="B3312" t="s">
        <v>923</v>
      </c>
      <c r="C3312" t="s">
        <v>271</v>
      </c>
      <c r="D3312">
        <v>204</v>
      </c>
      <c r="E3312">
        <v>430</v>
      </c>
      <c r="F3312">
        <v>64.51395386085872</v>
      </c>
      <c r="G3312">
        <v>3.2256976930429362</v>
      </c>
      <c r="H3312">
        <v>16.12848846521468</v>
      </c>
      <c r="I3312">
        <v>0</v>
      </c>
      <c r="J3312">
        <v>200</v>
      </c>
      <c r="K3312">
        <v>1</v>
      </c>
      <c r="L3312">
        <v>180000</v>
      </c>
      <c r="M3312" t="b">
        <v>1</v>
      </c>
    </row>
    <row r="3313" spans="1:13">
      <c r="A3313" t="s">
        <v>2202</v>
      </c>
      <c r="B3313" t="s">
        <v>924</v>
      </c>
      <c r="C3313" t="s">
        <v>277</v>
      </c>
      <c r="D3313">
        <v>205</v>
      </c>
      <c r="E3313">
        <v>421</v>
      </c>
      <c r="F3313">
        <v>68.308705085733976</v>
      </c>
      <c r="G3313">
        <v>3.4154352542866988</v>
      </c>
      <c r="H3313">
        <v>17.07717627143349</v>
      </c>
      <c r="I3313">
        <v>0</v>
      </c>
      <c r="J3313">
        <v>150</v>
      </c>
      <c r="K3313">
        <v>1</v>
      </c>
      <c r="L3313">
        <v>154000</v>
      </c>
      <c r="M3313" t="b">
        <v>1</v>
      </c>
    </row>
    <row r="3314" spans="1:13">
      <c r="A3314" t="s">
        <v>2203</v>
      </c>
      <c r="B3314" t="s">
        <v>925</v>
      </c>
      <c r="C3314" t="s">
        <v>271</v>
      </c>
      <c r="D3314">
        <v>206</v>
      </c>
      <c r="E3314">
        <v>430</v>
      </c>
      <c r="F3314">
        <v>63.973967105269409</v>
      </c>
      <c r="G3314">
        <v>3.19869835526347</v>
      </c>
      <c r="H3314">
        <v>15.993491776317351</v>
      </c>
      <c r="I3314">
        <v>0</v>
      </c>
      <c r="J3314">
        <v>150</v>
      </c>
      <c r="K3314">
        <v>1</v>
      </c>
      <c r="L3314">
        <v>154000</v>
      </c>
      <c r="M3314" t="b">
        <v>1</v>
      </c>
    </row>
    <row r="3315" spans="1:13">
      <c r="A3315" t="s">
        <v>2204</v>
      </c>
      <c r="B3315" t="s">
        <v>926</v>
      </c>
      <c r="C3315" t="s">
        <v>271</v>
      </c>
      <c r="D3315">
        <v>207</v>
      </c>
      <c r="E3315">
        <v>430</v>
      </c>
      <c r="F3315">
        <v>26.64356474579548</v>
      </c>
      <c r="G3315">
        <v>1.3321782372897739</v>
      </c>
      <c r="H3315">
        <v>6.6608911864488691</v>
      </c>
      <c r="I3315">
        <v>0</v>
      </c>
      <c r="J3315">
        <v>150</v>
      </c>
      <c r="K3315">
        <v>1</v>
      </c>
      <c r="L3315">
        <v>154000</v>
      </c>
      <c r="M3315" t="b">
        <v>1</v>
      </c>
    </row>
    <row r="3316" spans="1:13">
      <c r="A3316" t="s">
        <v>2205</v>
      </c>
      <c r="B3316" t="s">
        <v>927</v>
      </c>
      <c r="C3316" t="s">
        <v>277</v>
      </c>
      <c r="D3316">
        <v>208</v>
      </c>
      <c r="E3316">
        <v>421</v>
      </c>
      <c r="F3316">
        <v>33.006114670844468</v>
      </c>
      <c r="G3316">
        <v>1.650305733542224</v>
      </c>
      <c r="H3316">
        <v>8.251528667711117</v>
      </c>
      <c r="I3316">
        <v>0</v>
      </c>
      <c r="J3316">
        <v>150</v>
      </c>
      <c r="K3316">
        <v>1</v>
      </c>
      <c r="L3316">
        <v>154000</v>
      </c>
      <c r="M3316" t="b">
        <v>1</v>
      </c>
    </row>
    <row r="3317" spans="1:13">
      <c r="A3317" t="s">
        <v>2206</v>
      </c>
      <c r="B3317" t="s">
        <v>928</v>
      </c>
      <c r="C3317" t="s">
        <v>271</v>
      </c>
      <c r="D3317">
        <v>209</v>
      </c>
      <c r="E3317">
        <v>430</v>
      </c>
      <c r="F3317">
        <v>46.868929958607097</v>
      </c>
      <c r="G3317">
        <v>2.3434464979303562</v>
      </c>
      <c r="H3317">
        <v>11.71723248965178</v>
      </c>
      <c r="I3317">
        <v>0</v>
      </c>
      <c r="J3317">
        <v>150</v>
      </c>
      <c r="K3317">
        <v>1</v>
      </c>
      <c r="L3317">
        <v>154000</v>
      </c>
      <c r="M3317" t="b">
        <v>1</v>
      </c>
    </row>
    <row r="3318" spans="1:13">
      <c r="A3318" t="s">
        <v>2207</v>
      </c>
      <c r="B3318" t="s">
        <v>929</v>
      </c>
      <c r="C3318" t="s">
        <v>253</v>
      </c>
      <c r="D3318">
        <v>210</v>
      </c>
      <c r="E3318">
        <v>419</v>
      </c>
      <c r="F3318">
        <v>36.242573789052543</v>
      </c>
      <c r="G3318">
        <v>1.812128689452627</v>
      </c>
      <c r="H3318">
        <v>9.0606434472631339</v>
      </c>
      <c r="I3318">
        <v>0</v>
      </c>
      <c r="J3318">
        <v>150</v>
      </c>
      <c r="K3318">
        <v>1</v>
      </c>
      <c r="L3318">
        <v>154000</v>
      </c>
      <c r="M3318" t="b">
        <v>1</v>
      </c>
    </row>
    <row r="3319" spans="1:13">
      <c r="A3319" t="s">
        <v>2208</v>
      </c>
      <c r="B3319" t="s">
        <v>930</v>
      </c>
      <c r="C3319" t="s">
        <v>271</v>
      </c>
      <c r="D3319">
        <v>211</v>
      </c>
      <c r="E3319">
        <v>430</v>
      </c>
      <c r="F3319">
        <v>38.63606656607373</v>
      </c>
      <c r="G3319">
        <v>1.931803328303686</v>
      </c>
      <c r="H3319">
        <v>9.6590166415184324</v>
      </c>
      <c r="I3319">
        <v>0</v>
      </c>
      <c r="J3319">
        <v>150</v>
      </c>
      <c r="K3319">
        <v>1</v>
      </c>
      <c r="L3319">
        <v>154000</v>
      </c>
      <c r="M3319" t="b">
        <v>1</v>
      </c>
    </row>
    <row r="3320" spans="1:13">
      <c r="A3320" t="s">
        <v>2209</v>
      </c>
      <c r="B3320" t="s">
        <v>931</v>
      </c>
      <c r="C3320" t="s">
        <v>265</v>
      </c>
      <c r="D3320">
        <v>212</v>
      </c>
      <c r="E3320">
        <v>422</v>
      </c>
      <c r="F3320">
        <v>7.2067018504619247</v>
      </c>
      <c r="G3320">
        <v>0.3603350925230962</v>
      </c>
      <c r="H3320">
        <v>1.8016754626154809</v>
      </c>
      <c r="I3320">
        <v>0</v>
      </c>
      <c r="J3320">
        <v>150</v>
      </c>
      <c r="K3320">
        <v>1</v>
      </c>
      <c r="L3320">
        <v>154000</v>
      </c>
      <c r="M3320" t="b">
        <v>1</v>
      </c>
    </row>
    <row r="3321" spans="1:13">
      <c r="A3321" t="s">
        <v>2210</v>
      </c>
      <c r="B3321" t="s">
        <v>932</v>
      </c>
      <c r="C3321" t="s">
        <v>277</v>
      </c>
      <c r="D3321">
        <v>213</v>
      </c>
      <c r="E3321">
        <v>421</v>
      </c>
      <c r="F3321">
        <v>69.56779090651419</v>
      </c>
      <c r="G3321">
        <v>3.4783895453257099</v>
      </c>
      <c r="H3321">
        <v>17.391947726628551</v>
      </c>
      <c r="I3321">
        <v>0</v>
      </c>
      <c r="J3321">
        <v>150</v>
      </c>
      <c r="K3321">
        <v>1</v>
      </c>
      <c r="L3321">
        <v>154000</v>
      </c>
      <c r="M3321" t="b">
        <v>1</v>
      </c>
    </row>
    <row r="3322" spans="1:13">
      <c r="A3322" t="s">
        <v>2211</v>
      </c>
      <c r="B3322" t="s">
        <v>933</v>
      </c>
      <c r="C3322" t="s">
        <v>277</v>
      </c>
      <c r="D3322">
        <v>214</v>
      </c>
      <c r="E3322">
        <v>421</v>
      </c>
      <c r="F3322">
        <v>65.169864422776115</v>
      </c>
      <c r="G3322">
        <v>3.258493221138806</v>
      </c>
      <c r="H3322">
        <v>16.292466105694029</v>
      </c>
      <c r="I3322">
        <v>0</v>
      </c>
      <c r="J3322">
        <v>800</v>
      </c>
      <c r="K3322">
        <v>1</v>
      </c>
      <c r="L3322">
        <v>345000</v>
      </c>
      <c r="M3322" t="b">
        <v>1</v>
      </c>
    </row>
    <row r="3323" spans="1:13">
      <c r="A3323" t="s">
        <v>2212</v>
      </c>
      <c r="B3323" t="s">
        <v>934</v>
      </c>
      <c r="C3323" t="s">
        <v>261</v>
      </c>
      <c r="D3323">
        <v>215</v>
      </c>
      <c r="E3323">
        <v>434</v>
      </c>
      <c r="F3323">
        <v>26.386478414620459</v>
      </c>
      <c r="G3323">
        <v>1.319323920731023</v>
      </c>
      <c r="H3323">
        <v>6.5966196036551166</v>
      </c>
      <c r="I3323">
        <v>0</v>
      </c>
      <c r="J3323">
        <v>800</v>
      </c>
      <c r="K3323">
        <v>1</v>
      </c>
      <c r="L3323">
        <v>345000</v>
      </c>
      <c r="M3323" t="b">
        <v>1</v>
      </c>
    </row>
    <row r="3324" spans="1:13">
      <c r="A3324" t="s">
        <v>2213</v>
      </c>
      <c r="B3324" t="s">
        <v>935</v>
      </c>
      <c r="C3324" t="s">
        <v>261</v>
      </c>
      <c r="D3324">
        <v>216</v>
      </c>
      <c r="E3324">
        <v>434</v>
      </c>
      <c r="F3324">
        <v>25.34741270719066</v>
      </c>
      <c r="G3324">
        <v>1.2673706353595331</v>
      </c>
      <c r="H3324">
        <v>6.336853176797665</v>
      </c>
      <c r="I3324">
        <v>0</v>
      </c>
      <c r="J3324">
        <v>150</v>
      </c>
      <c r="K3324">
        <v>1</v>
      </c>
      <c r="L3324">
        <v>154000</v>
      </c>
      <c r="M3324" t="b">
        <v>1</v>
      </c>
    </row>
    <row r="3325" spans="1:13">
      <c r="A3325" t="s">
        <v>2214</v>
      </c>
      <c r="B3325" t="s">
        <v>936</v>
      </c>
      <c r="C3325" t="s">
        <v>261</v>
      </c>
      <c r="D3325">
        <v>217</v>
      </c>
      <c r="E3325">
        <v>434</v>
      </c>
      <c r="F3325">
        <v>16.87196121701276</v>
      </c>
      <c r="G3325">
        <v>0.84359806085063826</v>
      </c>
      <c r="H3325">
        <v>4.217990304253191</v>
      </c>
      <c r="I3325">
        <v>0</v>
      </c>
      <c r="J3325">
        <v>150</v>
      </c>
      <c r="K3325">
        <v>1</v>
      </c>
      <c r="L3325">
        <v>154000</v>
      </c>
      <c r="M3325" t="b">
        <v>1</v>
      </c>
    </row>
    <row r="3326" spans="1:13">
      <c r="A3326" t="s">
        <v>2215</v>
      </c>
      <c r="B3326" t="s">
        <v>937</v>
      </c>
      <c r="C3326" t="s">
        <v>261</v>
      </c>
      <c r="D3326">
        <v>218</v>
      </c>
      <c r="E3326">
        <v>434</v>
      </c>
      <c r="F3326">
        <v>15.60756210977693</v>
      </c>
      <c r="G3326">
        <v>0.78037810548884656</v>
      </c>
      <c r="H3326">
        <v>3.901890527444233</v>
      </c>
      <c r="I3326">
        <v>0</v>
      </c>
      <c r="J3326">
        <v>150</v>
      </c>
      <c r="K3326">
        <v>1</v>
      </c>
      <c r="L3326">
        <v>154000</v>
      </c>
      <c r="M3326" t="b">
        <v>1</v>
      </c>
    </row>
    <row r="3327" spans="1:13">
      <c r="A3327" t="s">
        <v>2216</v>
      </c>
      <c r="B3327" t="s">
        <v>938</v>
      </c>
      <c r="C3327" t="s">
        <v>261</v>
      </c>
      <c r="D3327">
        <v>219</v>
      </c>
      <c r="E3327">
        <v>434</v>
      </c>
      <c r="F3327">
        <v>7.6160683445488946</v>
      </c>
      <c r="G3327">
        <v>0.38080341722744471</v>
      </c>
      <c r="H3327">
        <v>1.9040170861372241</v>
      </c>
      <c r="I3327">
        <v>0</v>
      </c>
      <c r="J3327">
        <v>150</v>
      </c>
      <c r="K3327">
        <v>1</v>
      </c>
      <c r="L3327">
        <v>154000</v>
      </c>
      <c r="M3327" t="b">
        <v>1</v>
      </c>
    </row>
    <row r="3328" spans="1:13">
      <c r="A3328" t="s">
        <v>2217</v>
      </c>
      <c r="B3328" t="s">
        <v>939</v>
      </c>
      <c r="C3328" t="s">
        <v>271</v>
      </c>
      <c r="D3328">
        <v>220</v>
      </c>
      <c r="E3328">
        <v>430</v>
      </c>
      <c r="F3328">
        <v>11.18852625076466</v>
      </c>
      <c r="G3328">
        <v>0.55942631253823316</v>
      </c>
      <c r="H3328">
        <v>2.7971315626911659</v>
      </c>
      <c r="I3328">
        <v>0</v>
      </c>
      <c r="J3328">
        <v>150</v>
      </c>
      <c r="K3328">
        <v>1</v>
      </c>
      <c r="L3328">
        <v>154000</v>
      </c>
      <c r="M3328" t="b">
        <v>1</v>
      </c>
    </row>
    <row r="3329" spans="1:13">
      <c r="A3329" t="s">
        <v>2218</v>
      </c>
      <c r="B3329" t="s">
        <v>940</v>
      </c>
      <c r="C3329" t="s">
        <v>271</v>
      </c>
      <c r="D3329">
        <v>221</v>
      </c>
      <c r="E3329">
        <v>430</v>
      </c>
      <c r="F3329">
        <v>16.71008543731973</v>
      </c>
      <c r="G3329">
        <v>0.83550427186598653</v>
      </c>
      <c r="H3329">
        <v>4.1775213593299334</v>
      </c>
      <c r="I3329">
        <v>0</v>
      </c>
      <c r="J3329">
        <v>150</v>
      </c>
      <c r="K3329">
        <v>1</v>
      </c>
      <c r="L3329">
        <v>154000</v>
      </c>
      <c r="M3329" t="b">
        <v>1</v>
      </c>
    </row>
    <row r="3330" spans="1:13">
      <c r="A3330" t="s">
        <v>2219</v>
      </c>
      <c r="B3330" t="s">
        <v>941</v>
      </c>
      <c r="C3330" t="s">
        <v>261</v>
      </c>
      <c r="D3330">
        <v>222</v>
      </c>
      <c r="E3330">
        <v>434</v>
      </c>
      <c r="F3330">
        <v>27.315374932196939</v>
      </c>
      <c r="G3330">
        <v>1.3657687466098469</v>
      </c>
      <c r="H3330">
        <v>6.8288437330492346</v>
      </c>
      <c r="I3330">
        <v>0</v>
      </c>
      <c r="J3330">
        <v>150</v>
      </c>
      <c r="K3330">
        <v>1</v>
      </c>
      <c r="L3330">
        <v>154000</v>
      </c>
      <c r="M3330" t="b">
        <v>1</v>
      </c>
    </row>
    <row r="3331" spans="1:13">
      <c r="A3331" t="s">
        <v>2220</v>
      </c>
      <c r="B3331" t="s">
        <v>942</v>
      </c>
      <c r="C3331" t="s">
        <v>261</v>
      </c>
      <c r="D3331">
        <v>223</v>
      </c>
      <c r="E3331">
        <v>434</v>
      </c>
      <c r="F3331">
        <v>19.765177891263772</v>
      </c>
      <c r="G3331">
        <v>0.98825889456318861</v>
      </c>
      <c r="H3331">
        <v>4.9412944728159429</v>
      </c>
      <c r="I3331">
        <v>0</v>
      </c>
      <c r="J3331">
        <v>150</v>
      </c>
      <c r="K3331">
        <v>1</v>
      </c>
      <c r="L3331">
        <v>154000</v>
      </c>
      <c r="M3331" t="b">
        <v>1</v>
      </c>
    </row>
    <row r="3332" spans="1:13">
      <c r="A3332" t="s">
        <v>2221</v>
      </c>
      <c r="B3332" t="s">
        <v>943</v>
      </c>
      <c r="C3332" t="s">
        <v>261</v>
      </c>
      <c r="D3332">
        <v>224</v>
      </c>
      <c r="E3332">
        <v>434</v>
      </c>
      <c r="F3332">
        <v>27.24231786535282</v>
      </c>
      <c r="G3332">
        <v>1.3621158932676409</v>
      </c>
      <c r="H3332">
        <v>6.810579466338206</v>
      </c>
      <c r="I3332">
        <v>0</v>
      </c>
      <c r="J3332">
        <v>150</v>
      </c>
      <c r="K3332">
        <v>1</v>
      </c>
      <c r="L3332">
        <v>154000</v>
      </c>
      <c r="M3332" t="b">
        <v>1</v>
      </c>
    </row>
    <row r="3333" spans="1:13">
      <c r="A3333" t="s">
        <v>2222</v>
      </c>
      <c r="B3333" t="s">
        <v>944</v>
      </c>
      <c r="C3333" t="s">
        <v>271</v>
      </c>
      <c r="D3333">
        <v>225</v>
      </c>
      <c r="E3333">
        <v>430</v>
      </c>
      <c r="F3333">
        <v>49.38823065913526</v>
      </c>
      <c r="G3333">
        <v>2.4694115329567632</v>
      </c>
      <c r="H3333">
        <v>12.34705766478382</v>
      </c>
      <c r="I3333">
        <v>0</v>
      </c>
      <c r="J3333">
        <v>150</v>
      </c>
      <c r="K3333">
        <v>1</v>
      </c>
      <c r="L3333">
        <v>154000</v>
      </c>
      <c r="M3333" t="b">
        <v>1</v>
      </c>
    </row>
    <row r="3334" spans="1:13">
      <c r="A3334" t="s">
        <v>2223</v>
      </c>
      <c r="B3334" t="s">
        <v>945</v>
      </c>
      <c r="C3334" t="s">
        <v>271</v>
      </c>
      <c r="D3334">
        <v>226</v>
      </c>
      <c r="E3334">
        <v>430</v>
      </c>
      <c r="F3334">
        <v>19.214731692217089</v>
      </c>
      <c r="G3334">
        <v>0.96073658461085443</v>
      </c>
      <c r="H3334">
        <v>4.8036829230542724</v>
      </c>
      <c r="I3334">
        <v>0</v>
      </c>
      <c r="J3334">
        <v>150</v>
      </c>
      <c r="K3334">
        <v>1</v>
      </c>
      <c r="L3334">
        <v>154000</v>
      </c>
      <c r="M3334" t="b">
        <v>1</v>
      </c>
    </row>
    <row r="3335" spans="1:13">
      <c r="A3335" t="s">
        <v>2224</v>
      </c>
      <c r="B3335" t="s">
        <v>946</v>
      </c>
      <c r="C3335" t="s">
        <v>269</v>
      </c>
      <c r="D3335">
        <v>227</v>
      </c>
      <c r="E3335">
        <v>431</v>
      </c>
      <c r="F3335">
        <v>26.062146733397729</v>
      </c>
      <c r="G3335">
        <v>1.3031073366698871</v>
      </c>
      <c r="H3335">
        <v>6.515536683349433</v>
      </c>
      <c r="I3335">
        <v>0</v>
      </c>
      <c r="J3335">
        <v>150</v>
      </c>
      <c r="K3335">
        <v>1</v>
      </c>
      <c r="L3335">
        <v>154000</v>
      </c>
      <c r="M3335" t="b">
        <v>1</v>
      </c>
    </row>
    <row r="3336" spans="1:13">
      <c r="A3336" t="s">
        <v>2225</v>
      </c>
      <c r="B3336" t="s">
        <v>947</v>
      </c>
      <c r="C3336" t="s">
        <v>271</v>
      </c>
      <c r="D3336">
        <v>228</v>
      </c>
      <c r="E3336">
        <v>430</v>
      </c>
      <c r="F3336">
        <v>45.41388986653299</v>
      </c>
      <c r="G3336">
        <v>2.2706944933266491</v>
      </c>
      <c r="H3336">
        <v>11.353472466633249</v>
      </c>
      <c r="I3336">
        <v>0</v>
      </c>
      <c r="J3336">
        <v>150</v>
      </c>
      <c r="K3336">
        <v>1</v>
      </c>
      <c r="L3336">
        <v>154000</v>
      </c>
      <c r="M3336" t="b">
        <v>1</v>
      </c>
    </row>
    <row r="3337" spans="1:13">
      <c r="A3337" t="s">
        <v>2226</v>
      </c>
      <c r="B3337" t="s">
        <v>948</v>
      </c>
      <c r="C3337" t="s">
        <v>271</v>
      </c>
      <c r="D3337">
        <v>229</v>
      </c>
      <c r="E3337">
        <v>430</v>
      </c>
      <c r="F3337">
        <v>53.25408895621311</v>
      </c>
      <c r="G3337">
        <v>2.6627044478106559</v>
      </c>
      <c r="H3337">
        <v>13.313522239053279</v>
      </c>
      <c r="I3337">
        <v>0</v>
      </c>
      <c r="J3337">
        <v>150</v>
      </c>
      <c r="K3337">
        <v>1</v>
      </c>
      <c r="L3337">
        <v>154000</v>
      </c>
      <c r="M3337" t="b">
        <v>1</v>
      </c>
    </row>
    <row r="3338" spans="1:13">
      <c r="A3338" t="s">
        <v>2227</v>
      </c>
      <c r="B3338" t="s">
        <v>949</v>
      </c>
      <c r="C3338" t="s">
        <v>279</v>
      </c>
      <c r="D3338">
        <v>230</v>
      </c>
      <c r="E3338">
        <v>420</v>
      </c>
      <c r="F3338">
        <v>53.955887826975463</v>
      </c>
      <c r="G3338">
        <v>2.697794391348773</v>
      </c>
      <c r="H3338">
        <v>13.488971956743869</v>
      </c>
      <c r="I3338">
        <v>0</v>
      </c>
      <c r="J3338">
        <v>150</v>
      </c>
      <c r="K3338">
        <v>1</v>
      </c>
      <c r="L3338">
        <v>154000</v>
      </c>
      <c r="M3338" t="b">
        <v>1</v>
      </c>
    </row>
    <row r="3339" spans="1:13">
      <c r="A3339" t="s">
        <v>2228</v>
      </c>
      <c r="B3339" t="s">
        <v>950</v>
      </c>
      <c r="C3339" t="s">
        <v>253</v>
      </c>
      <c r="D3339">
        <v>231</v>
      </c>
      <c r="E3339">
        <v>419</v>
      </c>
      <c r="F3339">
        <v>54.954814736633821</v>
      </c>
      <c r="G3339">
        <v>2.7477407368316911</v>
      </c>
      <c r="H3339">
        <v>13.738703684158461</v>
      </c>
      <c r="I3339">
        <v>0</v>
      </c>
      <c r="J3339">
        <v>150</v>
      </c>
      <c r="K3339">
        <v>1</v>
      </c>
      <c r="L3339">
        <v>154000</v>
      </c>
      <c r="M3339" t="b">
        <v>1</v>
      </c>
    </row>
    <row r="3340" spans="1:13">
      <c r="A3340" t="s">
        <v>2229</v>
      </c>
      <c r="B3340" t="s">
        <v>951</v>
      </c>
      <c r="C3340" t="s">
        <v>255</v>
      </c>
      <c r="D3340">
        <v>232</v>
      </c>
      <c r="E3340">
        <v>418</v>
      </c>
      <c r="F3340">
        <v>77.89090305064822</v>
      </c>
      <c r="G3340">
        <v>3.8945451525324111</v>
      </c>
      <c r="H3340">
        <v>19.472725762662051</v>
      </c>
      <c r="I3340">
        <v>0</v>
      </c>
      <c r="J3340">
        <v>150</v>
      </c>
      <c r="K3340">
        <v>1</v>
      </c>
      <c r="L3340">
        <v>154000</v>
      </c>
      <c r="M3340" t="b">
        <v>1</v>
      </c>
    </row>
    <row r="3341" spans="1:13">
      <c r="A3341" t="s">
        <v>2230</v>
      </c>
      <c r="B3341" t="s">
        <v>952</v>
      </c>
      <c r="C3341" t="s">
        <v>261</v>
      </c>
      <c r="D3341">
        <v>233</v>
      </c>
      <c r="E3341">
        <v>434</v>
      </c>
      <c r="F3341">
        <v>36.554011880909648</v>
      </c>
      <c r="G3341">
        <v>1.827700594045482</v>
      </c>
      <c r="H3341">
        <v>9.1385029702274121</v>
      </c>
      <c r="I3341">
        <v>0</v>
      </c>
      <c r="J3341">
        <v>150</v>
      </c>
      <c r="K3341">
        <v>1</v>
      </c>
      <c r="L3341">
        <v>154000</v>
      </c>
      <c r="M3341" t="b">
        <v>1</v>
      </c>
    </row>
    <row r="3342" spans="1:13">
      <c r="A3342" t="s">
        <v>2231</v>
      </c>
      <c r="B3342" t="s">
        <v>953</v>
      </c>
      <c r="C3342" t="s">
        <v>253</v>
      </c>
      <c r="D3342">
        <v>234</v>
      </c>
      <c r="E3342">
        <v>419</v>
      </c>
      <c r="F3342">
        <v>23.53363069246624</v>
      </c>
      <c r="G3342">
        <v>1.1766815346233119</v>
      </c>
      <c r="H3342">
        <v>5.883407673116559</v>
      </c>
      <c r="I3342">
        <v>0</v>
      </c>
      <c r="J3342">
        <v>150</v>
      </c>
      <c r="K3342">
        <v>1</v>
      </c>
      <c r="L3342">
        <v>154000</v>
      </c>
      <c r="M3342" t="b">
        <v>1</v>
      </c>
    </row>
    <row r="3343" spans="1:13">
      <c r="A3343" t="s">
        <v>2232</v>
      </c>
      <c r="B3343" t="s">
        <v>954</v>
      </c>
      <c r="C3343" t="s">
        <v>279</v>
      </c>
      <c r="D3343">
        <v>235</v>
      </c>
      <c r="E3343">
        <v>420</v>
      </c>
      <c r="F3343">
        <v>1.464566637763721</v>
      </c>
      <c r="G3343">
        <v>7.3228331888186005E-2</v>
      </c>
      <c r="H3343">
        <v>0.36614165944093019</v>
      </c>
      <c r="I3343">
        <v>0</v>
      </c>
      <c r="J3343">
        <v>150</v>
      </c>
      <c r="K3343">
        <v>1</v>
      </c>
      <c r="L3343">
        <v>154000</v>
      </c>
      <c r="M3343" t="b">
        <v>1</v>
      </c>
    </row>
    <row r="3344" spans="1:13">
      <c r="A3344" t="s">
        <v>2233</v>
      </c>
      <c r="B3344" t="s">
        <v>955</v>
      </c>
      <c r="C3344" t="s">
        <v>269</v>
      </c>
      <c r="D3344">
        <v>236</v>
      </c>
      <c r="E3344">
        <v>431</v>
      </c>
      <c r="F3344">
        <v>44.303826783092497</v>
      </c>
      <c r="G3344">
        <v>2.2151913391546252</v>
      </c>
      <c r="H3344">
        <v>11.075956695773121</v>
      </c>
      <c r="I3344">
        <v>0</v>
      </c>
      <c r="J3344">
        <v>150</v>
      </c>
      <c r="K3344">
        <v>1</v>
      </c>
      <c r="L3344">
        <v>154000</v>
      </c>
      <c r="M3344" t="b">
        <v>1</v>
      </c>
    </row>
    <row r="3345" spans="1:13">
      <c r="A3345" t="s">
        <v>2234</v>
      </c>
      <c r="B3345" t="s">
        <v>956</v>
      </c>
      <c r="C3345" t="s">
        <v>271</v>
      </c>
      <c r="D3345">
        <v>237</v>
      </c>
      <c r="E3345">
        <v>430</v>
      </c>
      <c r="F3345">
        <v>53.063462310251111</v>
      </c>
      <c r="G3345">
        <v>2.6531731155125562</v>
      </c>
      <c r="H3345">
        <v>13.26586557756278</v>
      </c>
      <c r="I3345">
        <v>0</v>
      </c>
      <c r="J3345">
        <v>150</v>
      </c>
      <c r="K3345">
        <v>1</v>
      </c>
      <c r="L3345">
        <v>154000</v>
      </c>
      <c r="M3345" t="b">
        <v>1</v>
      </c>
    </row>
    <row r="3346" spans="1:13">
      <c r="A3346" t="s">
        <v>2235</v>
      </c>
      <c r="B3346" t="s">
        <v>957</v>
      </c>
      <c r="C3346" t="s">
        <v>271</v>
      </c>
      <c r="D3346">
        <v>238</v>
      </c>
      <c r="E3346">
        <v>430</v>
      </c>
      <c r="F3346">
        <v>28.640762107642551</v>
      </c>
      <c r="G3346">
        <v>1.4320381053821269</v>
      </c>
      <c r="H3346">
        <v>7.160190526910637</v>
      </c>
      <c r="I3346">
        <v>0</v>
      </c>
      <c r="J3346">
        <v>150</v>
      </c>
      <c r="K3346">
        <v>1</v>
      </c>
      <c r="L3346">
        <v>154000</v>
      </c>
      <c r="M3346" t="b">
        <v>1</v>
      </c>
    </row>
    <row r="3347" spans="1:13">
      <c r="A3347" t="s">
        <v>2236</v>
      </c>
      <c r="B3347" t="s">
        <v>958</v>
      </c>
      <c r="C3347" t="s">
        <v>259</v>
      </c>
      <c r="D3347">
        <v>239</v>
      </c>
      <c r="E3347">
        <v>433</v>
      </c>
      <c r="F3347">
        <v>65.279402559795642</v>
      </c>
      <c r="G3347">
        <v>3.2639701279897819</v>
      </c>
      <c r="H3347">
        <v>16.31985063994891</v>
      </c>
      <c r="I3347">
        <v>0</v>
      </c>
      <c r="J3347">
        <v>800</v>
      </c>
      <c r="K3347">
        <v>1</v>
      </c>
      <c r="L3347">
        <v>345000</v>
      </c>
      <c r="M3347" t="b">
        <v>1</v>
      </c>
    </row>
    <row r="3348" spans="1:13">
      <c r="A3348" t="s">
        <v>2237</v>
      </c>
      <c r="B3348" t="s">
        <v>959</v>
      </c>
      <c r="C3348" t="s">
        <v>259</v>
      </c>
      <c r="D3348">
        <v>240</v>
      </c>
      <c r="E3348">
        <v>433</v>
      </c>
      <c r="F3348">
        <v>69.53213192350043</v>
      </c>
      <c r="G3348">
        <v>3.4766065961750221</v>
      </c>
      <c r="H3348">
        <v>17.383032980875111</v>
      </c>
      <c r="I3348">
        <v>0</v>
      </c>
      <c r="J3348">
        <v>800</v>
      </c>
      <c r="K3348">
        <v>1</v>
      </c>
      <c r="L3348">
        <v>345000</v>
      </c>
      <c r="M3348" t="b">
        <v>1</v>
      </c>
    </row>
    <row r="3349" spans="1:13">
      <c r="A3349" t="s">
        <v>2238</v>
      </c>
      <c r="B3349" t="s">
        <v>960</v>
      </c>
      <c r="C3349" t="s">
        <v>255</v>
      </c>
      <c r="D3349">
        <v>241</v>
      </c>
      <c r="E3349">
        <v>418</v>
      </c>
      <c r="F3349">
        <v>29.42563418223904</v>
      </c>
      <c r="G3349">
        <v>1.4712817091119521</v>
      </c>
      <c r="H3349">
        <v>7.3564085455597583</v>
      </c>
      <c r="I3349">
        <v>0</v>
      </c>
      <c r="J3349">
        <v>150</v>
      </c>
      <c r="K3349">
        <v>1</v>
      </c>
      <c r="L3349">
        <v>154000</v>
      </c>
      <c r="M3349" t="b">
        <v>1</v>
      </c>
    </row>
    <row r="3350" spans="1:13">
      <c r="A3350" t="s">
        <v>2239</v>
      </c>
      <c r="B3350" t="s">
        <v>961</v>
      </c>
      <c r="C3350" t="s">
        <v>255</v>
      </c>
      <c r="D3350">
        <v>242</v>
      </c>
      <c r="E3350">
        <v>418</v>
      </c>
      <c r="F3350">
        <v>27.251753570739218</v>
      </c>
      <c r="G3350">
        <v>1.3625876785369611</v>
      </c>
      <c r="H3350">
        <v>6.8129383926848046</v>
      </c>
      <c r="I3350">
        <v>0</v>
      </c>
      <c r="J3350">
        <v>150</v>
      </c>
      <c r="K3350">
        <v>1</v>
      </c>
      <c r="L3350">
        <v>154000</v>
      </c>
      <c r="M3350" t="b">
        <v>1</v>
      </c>
    </row>
    <row r="3351" spans="1:13">
      <c r="A3351" t="s">
        <v>2240</v>
      </c>
      <c r="B3351" t="s">
        <v>962</v>
      </c>
      <c r="C3351" t="s">
        <v>271</v>
      </c>
      <c r="D3351">
        <v>243</v>
      </c>
      <c r="E3351">
        <v>430</v>
      </c>
      <c r="F3351">
        <v>65.092604447745273</v>
      </c>
      <c r="G3351">
        <v>3.2546302223872638</v>
      </c>
      <c r="H3351">
        <v>16.273151111936318</v>
      </c>
      <c r="I3351">
        <v>0</v>
      </c>
      <c r="J3351">
        <v>150</v>
      </c>
      <c r="K3351">
        <v>1</v>
      </c>
      <c r="L3351">
        <v>154000</v>
      </c>
      <c r="M3351" t="b">
        <v>1</v>
      </c>
    </row>
    <row r="3352" spans="1:13">
      <c r="A3352" t="s">
        <v>2241</v>
      </c>
      <c r="B3352" t="s">
        <v>963</v>
      </c>
      <c r="C3352" t="s">
        <v>271</v>
      </c>
      <c r="D3352">
        <v>244</v>
      </c>
      <c r="E3352">
        <v>430</v>
      </c>
      <c r="F3352">
        <v>56.989463072826616</v>
      </c>
      <c r="G3352">
        <v>2.8494731536413309</v>
      </c>
      <c r="H3352">
        <v>14.247365768206651</v>
      </c>
      <c r="I3352">
        <v>0</v>
      </c>
      <c r="J3352">
        <v>150</v>
      </c>
      <c r="K3352">
        <v>1</v>
      </c>
      <c r="L3352">
        <v>154000</v>
      </c>
      <c r="M3352" t="b">
        <v>1</v>
      </c>
    </row>
    <row r="3353" spans="1:13">
      <c r="A3353" t="s">
        <v>2242</v>
      </c>
      <c r="B3353" t="s">
        <v>964</v>
      </c>
      <c r="C3353" t="s">
        <v>271</v>
      </c>
      <c r="D3353">
        <v>245</v>
      </c>
      <c r="E3353">
        <v>430</v>
      </c>
      <c r="F3353">
        <v>22.61099467687232</v>
      </c>
      <c r="G3353">
        <v>1.1305497338436159</v>
      </c>
      <c r="H3353">
        <v>5.6527486692180791</v>
      </c>
      <c r="I3353">
        <v>0</v>
      </c>
      <c r="J3353">
        <v>150</v>
      </c>
      <c r="K3353">
        <v>1</v>
      </c>
      <c r="L3353">
        <v>154000</v>
      </c>
      <c r="M3353" t="b">
        <v>1</v>
      </c>
    </row>
    <row r="3354" spans="1:13">
      <c r="A3354" t="s">
        <v>2243</v>
      </c>
      <c r="B3354" t="s">
        <v>965</v>
      </c>
      <c r="C3354" t="s">
        <v>255</v>
      </c>
      <c r="D3354">
        <v>246</v>
      </c>
      <c r="E3354">
        <v>418</v>
      </c>
      <c r="F3354">
        <v>61.541480021239643</v>
      </c>
      <c r="G3354">
        <v>3.0770740010619821</v>
      </c>
      <c r="H3354">
        <v>15.385370005309911</v>
      </c>
      <c r="I3354">
        <v>0</v>
      </c>
      <c r="J3354">
        <v>150</v>
      </c>
      <c r="K3354">
        <v>1</v>
      </c>
      <c r="L3354">
        <v>154000</v>
      </c>
      <c r="M3354" t="b">
        <v>1</v>
      </c>
    </row>
    <row r="3355" spans="1:13">
      <c r="A3355" t="s">
        <v>2244</v>
      </c>
      <c r="B3355" t="s">
        <v>966</v>
      </c>
      <c r="C3355" t="s">
        <v>271</v>
      </c>
      <c r="D3355">
        <v>247</v>
      </c>
      <c r="E3355">
        <v>430</v>
      </c>
      <c r="F3355">
        <v>52.776233263749589</v>
      </c>
      <c r="G3355">
        <v>2.6388116631874801</v>
      </c>
      <c r="H3355">
        <v>13.194058315937401</v>
      </c>
      <c r="I3355">
        <v>0</v>
      </c>
      <c r="J3355">
        <v>150</v>
      </c>
      <c r="K3355">
        <v>1</v>
      </c>
      <c r="L3355">
        <v>154000</v>
      </c>
      <c r="M3355" t="b">
        <v>1</v>
      </c>
    </row>
    <row r="3356" spans="1:13">
      <c r="A3356" t="s">
        <v>2245</v>
      </c>
      <c r="B3356" t="s">
        <v>967</v>
      </c>
      <c r="C3356" t="s">
        <v>271</v>
      </c>
      <c r="D3356">
        <v>248</v>
      </c>
      <c r="E3356">
        <v>430</v>
      </c>
      <c r="F3356">
        <v>73.948651840993264</v>
      </c>
      <c r="G3356">
        <v>3.697432592049664</v>
      </c>
      <c r="H3356">
        <v>18.48716296024832</v>
      </c>
      <c r="I3356">
        <v>0</v>
      </c>
      <c r="J3356">
        <v>150</v>
      </c>
      <c r="K3356">
        <v>1</v>
      </c>
      <c r="L3356">
        <v>154000</v>
      </c>
      <c r="M3356" t="b">
        <v>1</v>
      </c>
    </row>
    <row r="3357" spans="1:13">
      <c r="A3357" t="s">
        <v>2246</v>
      </c>
      <c r="B3357" t="s">
        <v>968</v>
      </c>
      <c r="C3357" t="s">
        <v>255</v>
      </c>
      <c r="D3357">
        <v>249</v>
      </c>
      <c r="E3357">
        <v>418</v>
      </c>
      <c r="F3357">
        <v>52.06872351377308</v>
      </c>
      <c r="G3357">
        <v>2.6034361756886542</v>
      </c>
      <c r="H3357">
        <v>13.01718087844327</v>
      </c>
      <c r="I3357">
        <v>0</v>
      </c>
      <c r="J3357">
        <v>150</v>
      </c>
      <c r="K3357">
        <v>1</v>
      </c>
      <c r="L3357">
        <v>154000</v>
      </c>
      <c r="M3357" t="b">
        <v>1</v>
      </c>
    </row>
    <row r="3358" spans="1:13">
      <c r="A3358" t="s">
        <v>2247</v>
      </c>
      <c r="B3358" t="s">
        <v>969</v>
      </c>
      <c r="C3358" t="s">
        <v>261</v>
      </c>
      <c r="D3358">
        <v>250</v>
      </c>
      <c r="E3358">
        <v>434</v>
      </c>
      <c r="F3358">
        <v>38.097240382477558</v>
      </c>
      <c r="G3358">
        <v>1.9048620191238781</v>
      </c>
      <c r="H3358">
        <v>9.5243100956193896</v>
      </c>
      <c r="I3358">
        <v>0</v>
      </c>
      <c r="J3358">
        <v>150</v>
      </c>
      <c r="K3358">
        <v>1</v>
      </c>
      <c r="L3358">
        <v>154000</v>
      </c>
      <c r="M3358" t="b">
        <v>1</v>
      </c>
    </row>
    <row r="3359" spans="1:13">
      <c r="A3359" t="s">
        <v>2248</v>
      </c>
      <c r="B3359" t="s">
        <v>970</v>
      </c>
      <c r="C3359" t="s">
        <v>277</v>
      </c>
      <c r="D3359">
        <v>251</v>
      </c>
      <c r="E3359">
        <v>421</v>
      </c>
      <c r="F3359">
        <v>66.031463763761636</v>
      </c>
      <c r="G3359">
        <v>3.3015731881880819</v>
      </c>
      <c r="H3359">
        <v>16.507865940940409</v>
      </c>
      <c r="I3359">
        <v>0</v>
      </c>
      <c r="J3359">
        <v>150</v>
      </c>
      <c r="K3359">
        <v>1</v>
      </c>
      <c r="L3359">
        <v>154000</v>
      </c>
      <c r="M3359" t="b">
        <v>1</v>
      </c>
    </row>
    <row r="3360" spans="1:13">
      <c r="A3360" t="s">
        <v>2249</v>
      </c>
      <c r="B3360" t="s">
        <v>971</v>
      </c>
      <c r="C3360" t="s">
        <v>271</v>
      </c>
      <c r="D3360">
        <v>252</v>
      </c>
      <c r="E3360">
        <v>430</v>
      </c>
      <c r="F3360">
        <v>80.632492300107387</v>
      </c>
      <c r="G3360">
        <v>4.0316246150053692</v>
      </c>
      <c r="H3360">
        <v>20.15812307502685</v>
      </c>
      <c r="I3360">
        <v>0</v>
      </c>
      <c r="J3360">
        <v>150</v>
      </c>
      <c r="K3360">
        <v>1</v>
      </c>
      <c r="L3360">
        <v>154000</v>
      </c>
      <c r="M3360" t="b">
        <v>1</v>
      </c>
    </row>
    <row r="3361" spans="1:13">
      <c r="A3361" t="s">
        <v>2250</v>
      </c>
      <c r="B3361" t="s">
        <v>972</v>
      </c>
      <c r="C3361" t="s">
        <v>271</v>
      </c>
      <c r="D3361">
        <v>253</v>
      </c>
      <c r="E3361">
        <v>430</v>
      </c>
      <c r="F3361">
        <v>61.937390380031843</v>
      </c>
      <c r="G3361">
        <v>3.0968695190015918</v>
      </c>
      <c r="H3361">
        <v>15.484347595007961</v>
      </c>
      <c r="I3361">
        <v>0</v>
      </c>
      <c r="J3361">
        <v>150</v>
      </c>
      <c r="K3361">
        <v>1</v>
      </c>
      <c r="L3361">
        <v>154000</v>
      </c>
      <c r="M3361" t="b">
        <v>1</v>
      </c>
    </row>
    <row r="3362" spans="1:13">
      <c r="A3362" t="s">
        <v>2251</v>
      </c>
      <c r="B3362" t="s">
        <v>973</v>
      </c>
      <c r="C3362" t="s">
        <v>271</v>
      </c>
      <c r="D3362">
        <v>254</v>
      </c>
      <c r="E3362">
        <v>430</v>
      </c>
      <c r="F3362">
        <v>75.976552212282115</v>
      </c>
      <c r="G3362">
        <v>3.7988276106141061</v>
      </c>
      <c r="H3362">
        <v>18.994138053070529</v>
      </c>
      <c r="I3362">
        <v>0</v>
      </c>
      <c r="J3362">
        <v>150</v>
      </c>
      <c r="K3362">
        <v>1</v>
      </c>
      <c r="L3362">
        <v>154000</v>
      </c>
      <c r="M3362" t="b">
        <v>1</v>
      </c>
    </row>
    <row r="3363" spans="1:13">
      <c r="A3363" t="s">
        <v>2252</v>
      </c>
      <c r="B3363" t="s">
        <v>974</v>
      </c>
      <c r="C3363" t="s">
        <v>271</v>
      </c>
      <c r="D3363">
        <v>255</v>
      </c>
      <c r="E3363">
        <v>430</v>
      </c>
      <c r="F3363">
        <v>67.024314561453508</v>
      </c>
      <c r="G3363">
        <v>3.3512157280726762</v>
      </c>
      <c r="H3363">
        <v>16.756078640363381</v>
      </c>
      <c r="I3363">
        <v>0</v>
      </c>
      <c r="J3363">
        <v>150</v>
      </c>
      <c r="K3363">
        <v>1</v>
      </c>
      <c r="L3363">
        <v>154000</v>
      </c>
      <c r="M3363" t="b">
        <v>1</v>
      </c>
    </row>
    <row r="3364" spans="1:13">
      <c r="A3364" t="s">
        <v>2253</v>
      </c>
      <c r="B3364" t="s">
        <v>975</v>
      </c>
      <c r="C3364" t="s">
        <v>271</v>
      </c>
      <c r="D3364">
        <v>256</v>
      </c>
      <c r="E3364">
        <v>430</v>
      </c>
      <c r="F3364">
        <v>61.312128429802527</v>
      </c>
      <c r="G3364">
        <v>3.0656064214901262</v>
      </c>
      <c r="H3364">
        <v>15.32803210745063</v>
      </c>
      <c r="I3364">
        <v>0</v>
      </c>
      <c r="J3364">
        <v>150</v>
      </c>
      <c r="K3364">
        <v>1</v>
      </c>
      <c r="L3364">
        <v>154000</v>
      </c>
      <c r="M3364" t="b">
        <v>1</v>
      </c>
    </row>
    <row r="3365" spans="1:13">
      <c r="A3365" t="s">
        <v>2254</v>
      </c>
      <c r="B3365" t="s">
        <v>976</v>
      </c>
      <c r="C3365" t="s">
        <v>267</v>
      </c>
      <c r="D3365">
        <v>257</v>
      </c>
      <c r="E3365">
        <v>427</v>
      </c>
      <c r="F3365">
        <v>2.4428614334948171</v>
      </c>
      <c r="G3365">
        <v>0.1221430716747408</v>
      </c>
      <c r="H3365">
        <v>0.61071535837370428</v>
      </c>
      <c r="I3365">
        <v>0</v>
      </c>
      <c r="J3365">
        <v>150</v>
      </c>
      <c r="K3365">
        <v>1</v>
      </c>
      <c r="L3365">
        <v>154000</v>
      </c>
      <c r="M3365" t="b">
        <v>1</v>
      </c>
    </row>
    <row r="3366" spans="1:13">
      <c r="A3366" t="s">
        <v>2255</v>
      </c>
      <c r="B3366" t="s">
        <v>977</v>
      </c>
      <c r="C3366" t="s">
        <v>255</v>
      </c>
      <c r="D3366">
        <v>258</v>
      </c>
      <c r="E3366">
        <v>418</v>
      </c>
      <c r="F3366">
        <v>87.298400876465664</v>
      </c>
      <c r="G3366">
        <v>4.3649200438232834</v>
      </c>
      <c r="H3366">
        <v>21.824600219116419</v>
      </c>
      <c r="I3366">
        <v>0</v>
      </c>
      <c r="J3366">
        <v>150</v>
      </c>
      <c r="K3366">
        <v>1</v>
      </c>
      <c r="L3366">
        <v>154000</v>
      </c>
      <c r="M3366" t="b">
        <v>1</v>
      </c>
    </row>
    <row r="3367" spans="1:13">
      <c r="A3367" t="s">
        <v>2256</v>
      </c>
      <c r="B3367" t="s">
        <v>978</v>
      </c>
      <c r="C3367" t="s">
        <v>277</v>
      </c>
      <c r="D3367">
        <v>259</v>
      </c>
      <c r="E3367">
        <v>421</v>
      </c>
      <c r="F3367">
        <v>112.4303558691801</v>
      </c>
      <c r="G3367">
        <v>5.6215177934590033</v>
      </c>
      <c r="H3367">
        <v>28.107588967295008</v>
      </c>
      <c r="I3367">
        <v>0</v>
      </c>
      <c r="J3367">
        <v>150</v>
      </c>
      <c r="K3367">
        <v>1</v>
      </c>
      <c r="L3367">
        <v>154000</v>
      </c>
      <c r="M3367" t="b">
        <v>1</v>
      </c>
    </row>
    <row r="3368" spans="1:13">
      <c r="A3368" t="s">
        <v>2257</v>
      </c>
      <c r="B3368" t="s">
        <v>979</v>
      </c>
      <c r="C3368" t="s">
        <v>255</v>
      </c>
      <c r="D3368">
        <v>260</v>
      </c>
      <c r="E3368">
        <v>418</v>
      </c>
      <c r="F3368">
        <v>56.515623521772888</v>
      </c>
      <c r="G3368">
        <v>2.8257811760886451</v>
      </c>
      <c r="H3368">
        <v>14.12890588044322</v>
      </c>
      <c r="I3368">
        <v>0</v>
      </c>
      <c r="J3368">
        <v>150</v>
      </c>
      <c r="K3368">
        <v>1</v>
      </c>
      <c r="L3368">
        <v>154000</v>
      </c>
      <c r="M3368" t="b">
        <v>1</v>
      </c>
    </row>
    <row r="3369" spans="1:13">
      <c r="A3369" t="s">
        <v>2258</v>
      </c>
      <c r="B3369" t="s">
        <v>980</v>
      </c>
      <c r="C3369" t="s">
        <v>277</v>
      </c>
      <c r="D3369">
        <v>261</v>
      </c>
      <c r="E3369">
        <v>421</v>
      </c>
      <c r="F3369">
        <v>49.266853717457792</v>
      </c>
      <c r="G3369">
        <v>2.46334268587289</v>
      </c>
      <c r="H3369">
        <v>12.31671342936445</v>
      </c>
      <c r="I3369">
        <v>0</v>
      </c>
      <c r="J3369">
        <v>150</v>
      </c>
      <c r="K3369">
        <v>1</v>
      </c>
      <c r="L3369">
        <v>154000</v>
      </c>
      <c r="M3369" t="b">
        <v>1</v>
      </c>
    </row>
    <row r="3370" spans="1:13">
      <c r="A3370" t="s">
        <v>2259</v>
      </c>
      <c r="B3370" t="s">
        <v>981</v>
      </c>
      <c r="C3370" t="s">
        <v>255</v>
      </c>
      <c r="D3370">
        <v>262</v>
      </c>
      <c r="E3370">
        <v>418</v>
      </c>
      <c r="F3370">
        <v>63.58411590157197</v>
      </c>
      <c r="G3370">
        <v>3.179205795078599</v>
      </c>
      <c r="H3370">
        <v>15.896028975392991</v>
      </c>
      <c r="I3370">
        <v>0</v>
      </c>
      <c r="J3370">
        <v>150</v>
      </c>
      <c r="K3370">
        <v>1</v>
      </c>
      <c r="L3370">
        <v>154000</v>
      </c>
      <c r="M3370" t="b">
        <v>1</v>
      </c>
    </row>
    <row r="3371" spans="1:13">
      <c r="A3371" t="s">
        <v>2260</v>
      </c>
      <c r="B3371" t="s">
        <v>982</v>
      </c>
      <c r="C3371" t="s">
        <v>277</v>
      </c>
      <c r="D3371">
        <v>263</v>
      </c>
      <c r="E3371">
        <v>421</v>
      </c>
      <c r="F3371">
        <v>68.767925007977681</v>
      </c>
      <c r="G3371">
        <v>3.4383962503988839</v>
      </c>
      <c r="H3371">
        <v>17.19198125199442</v>
      </c>
      <c r="I3371">
        <v>0</v>
      </c>
      <c r="J3371">
        <v>150</v>
      </c>
      <c r="K3371">
        <v>1</v>
      </c>
      <c r="L3371">
        <v>154000</v>
      </c>
      <c r="M3371" t="b">
        <v>1</v>
      </c>
    </row>
    <row r="3372" spans="1:13">
      <c r="A3372" t="s">
        <v>2261</v>
      </c>
      <c r="B3372" t="s">
        <v>983</v>
      </c>
      <c r="C3372" t="s">
        <v>277</v>
      </c>
      <c r="D3372">
        <v>264</v>
      </c>
      <c r="E3372">
        <v>421</v>
      </c>
      <c r="F3372">
        <v>88.360675861408723</v>
      </c>
      <c r="G3372">
        <v>4.4180337930704363</v>
      </c>
      <c r="H3372">
        <v>22.090168965352181</v>
      </c>
      <c r="I3372">
        <v>0</v>
      </c>
      <c r="J3372">
        <v>150</v>
      </c>
      <c r="K3372">
        <v>1</v>
      </c>
      <c r="L3372">
        <v>154000</v>
      </c>
      <c r="M3372" t="b">
        <v>1</v>
      </c>
    </row>
    <row r="3373" spans="1:13">
      <c r="A3373" t="s">
        <v>2262</v>
      </c>
      <c r="B3373" t="s">
        <v>984</v>
      </c>
      <c r="C3373" t="s">
        <v>277</v>
      </c>
      <c r="D3373">
        <v>265</v>
      </c>
      <c r="E3373">
        <v>421</v>
      </c>
      <c r="F3373">
        <v>45.216940898765408</v>
      </c>
      <c r="G3373">
        <v>2.26084704493827</v>
      </c>
      <c r="H3373">
        <v>11.30423522469135</v>
      </c>
      <c r="I3373">
        <v>0</v>
      </c>
      <c r="J3373">
        <v>150</v>
      </c>
      <c r="K3373">
        <v>1</v>
      </c>
      <c r="L3373">
        <v>154000</v>
      </c>
      <c r="M3373" t="b">
        <v>1</v>
      </c>
    </row>
    <row r="3374" spans="1:13">
      <c r="A3374" t="s">
        <v>2263</v>
      </c>
      <c r="B3374" t="s">
        <v>985</v>
      </c>
      <c r="C3374" t="s">
        <v>277</v>
      </c>
      <c r="D3374">
        <v>266</v>
      </c>
      <c r="E3374">
        <v>421</v>
      </c>
      <c r="F3374">
        <v>59.015460579535088</v>
      </c>
      <c r="G3374">
        <v>2.9507730289767542</v>
      </c>
      <c r="H3374">
        <v>14.75386514488377</v>
      </c>
      <c r="I3374">
        <v>0</v>
      </c>
      <c r="J3374">
        <v>150</v>
      </c>
      <c r="K3374">
        <v>1</v>
      </c>
      <c r="L3374">
        <v>154000</v>
      </c>
      <c r="M3374" t="b">
        <v>1</v>
      </c>
    </row>
    <row r="3375" spans="1:13">
      <c r="A3375" t="s">
        <v>2264</v>
      </c>
      <c r="B3375" t="s">
        <v>986</v>
      </c>
      <c r="C3375" t="s">
        <v>259</v>
      </c>
      <c r="D3375">
        <v>267</v>
      </c>
      <c r="E3375">
        <v>433</v>
      </c>
      <c r="F3375">
        <v>41.305704338748917</v>
      </c>
      <c r="G3375">
        <v>2.065285216937446</v>
      </c>
      <c r="H3375">
        <v>10.326426084687229</v>
      </c>
      <c r="I3375">
        <v>0</v>
      </c>
      <c r="J3375">
        <v>150</v>
      </c>
      <c r="K3375">
        <v>1</v>
      </c>
      <c r="L3375">
        <v>154000</v>
      </c>
      <c r="M3375" t="b">
        <v>1</v>
      </c>
    </row>
    <row r="3376" spans="1:13">
      <c r="A3376" t="s">
        <v>2265</v>
      </c>
      <c r="B3376" t="s">
        <v>987</v>
      </c>
      <c r="C3376" t="s">
        <v>259</v>
      </c>
      <c r="D3376">
        <v>268</v>
      </c>
      <c r="E3376">
        <v>433</v>
      </c>
      <c r="F3376">
        <v>32.028336588616497</v>
      </c>
      <c r="G3376">
        <v>1.6014168294308251</v>
      </c>
      <c r="H3376">
        <v>8.0070841471541261</v>
      </c>
      <c r="I3376">
        <v>0</v>
      </c>
      <c r="J3376">
        <v>150</v>
      </c>
      <c r="K3376">
        <v>1</v>
      </c>
      <c r="L3376">
        <v>154000</v>
      </c>
      <c r="M3376" t="b">
        <v>1</v>
      </c>
    </row>
    <row r="3377" spans="1:13">
      <c r="A3377" t="s">
        <v>2266</v>
      </c>
      <c r="B3377" t="s">
        <v>988</v>
      </c>
      <c r="C3377" t="s">
        <v>269</v>
      </c>
      <c r="D3377">
        <v>269</v>
      </c>
      <c r="E3377">
        <v>431</v>
      </c>
      <c r="F3377">
        <v>32.177555396976402</v>
      </c>
      <c r="G3377">
        <v>1.6088777698488199</v>
      </c>
      <c r="H3377">
        <v>8.0443888492441005</v>
      </c>
      <c r="I3377">
        <v>0</v>
      </c>
      <c r="J3377">
        <v>150</v>
      </c>
      <c r="K3377">
        <v>1</v>
      </c>
      <c r="L3377">
        <v>154000</v>
      </c>
      <c r="M3377" t="b">
        <v>1</v>
      </c>
    </row>
    <row r="3378" spans="1:13">
      <c r="A3378" t="s">
        <v>2267</v>
      </c>
      <c r="B3378" t="s">
        <v>989</v>
      </c>
      <c r="C3378" t="s">
        <v>269</v>
      </c>
      <c r="D3378">
        <v>270</v>
      </c>
      <c r="E3378">
        <v>431</v>
      </c>
      <c r="F3378">
        <v>23.901567443677571</v>
      </c>
      <c r="G3378">
        <v>1.1950783721838789</v>
      </c>
      <c r="H3378">
        <v>5.9753918609193937</v>
      </c>
      <c r="I3378">
        <v>0</v>
      </c>
      <c r="J3378">
        <v>150</v>
      </c>
      <c r="K3378">
        <v>1</v>
      </c>
      <c r="L3378">
        <v>154000</v>
      </c>
      <c r="M3378" t="b">
        <v>1</v>
      </c>
    </row>
    <row r="3379" spans="1:13">
      <c r="A3379" t="s">
        <v>2268</v>
      </c>
      <c r="B3379" t="s">
        <v>990</v>
      </c>
      <c r="C3379" t="s">
        <v>269</v>
      </c>
      <c r="D3379">
        <v>271</v>
      </c>
      <c r="E3379">
        <v>431</v>
      </c>
      <c r="F3379">
        <v>45.137868261115912</v>
      </c>
      <c r="G3379">
        <v>2.256893413055796</v>
      </c>
      <c r="H3379">
        <v>11.28446706527898</v>
      </c>
      <c r="I3379">
        <v>0</v>
      </c>
      <c r="J3379">
        <v>150</v>
      </c>
      <c r="K3379">
        <v>1</v>
      </c>
      <c r="L3379">
        <v>154000</v>
      </c>
      <c r="M3379" t="b">
        <v>1</v>
      </c>
    </row>
    <row r="3380" spans="1:13">
      <c r="A3380" t="s">
        <v>2269</v>
      </c>
      <c r="B3380" t="s">
        <v>991</v>
      </c>
      <c r="C3380" t="s">
        <v>259</v>
      </c>
      <c r="D3380">
        <v>272</v>
      </c>
      <c r="E3380">
        <v>433</v>
      </c>
      <c r="F3380">
        <v>106.1552468808144</v>
      </c>
      <c r="G3380">
        <v>5.3077623440407198</v>
      </c>
      <c r="H3380">
        <v>26.538811720203601</v>
      </c>
      <c r="I3380">
        <v>0</v>
      </c>
      <c r="J3380">
        <v>150</v>
      </c>
      <c r="K3380">
        <v>1</v>
      </c>
      <c r="L3380">
        <v>154000</v>
      </c>
      <c r="M3380" t="b">
        <v>1</v>
      </c>
    </row>
    <row r="3381" spans="1:13">
      <c r="A3381" t="s">
        <v>2270</v>
      </c>
      <c r="B3381" t="s">
        <v>992</v>
      </c>
      <c r="C3381" t="s">
        <v>253</v>
      </c>
      <c r="D3381">
        <v>273</v>
      </c>
      <c r="E3381">
        <v>419</v>
      </c>
      <c r="F3381">
        <v>49.266264452926251</v>
      </c>
      <c r="G3381">
        <v>2.4633132226463128</v>
      </c>
      <c r="H3381">
        <v>12.316566113231559</v>
      </c>
      <c r="I3381">
        <v>0</v>
      </c>
      <c r="J3381">
        <v>150</v>
      </c>
      <c r="K3381">
        <v>1</v>
      </c>
      <c r="L3381">
        <v>154000</v>
      </c>
      <c r="M3381" t="b">
        <v>1</v>
      </c>
    </row>
    <row r="3382" spans="1:13">
      <c r="A3382" t="s">
        <v>2271</v>
      </c>
      <c r="B3382" t="s">
        <v>993</v>
      </c>
      <c r="C3382" t="s">
        <v>261</v>
      </c>
      <c r="D3382">
        <v>274</v>
      </c>
      <c r="E3382">
        <v>434</v>
      </c>
      <c r="F3382">
        <v>13.962019634875331</v>
      </c>
      <c r="G3382">
        <v>0.69810098174376656</v>
      </c>
      <c r="H3382">
        <v>3.4905049087188331</v>
      </c>
      <c r="I3382">
        <v>0</v>
      </c>
      <c r="J3382">
        <v>150</v>
      </c>
      <c r="K3382">
        <v>1</v>
      </c>
      <c r="L3382">
        <v>154000</v>
      </c>
      <c r="M3382" t="b">
        <v>1</v>
      </c>
    </row>
    <row r="3383" spans="1:13">
      <c r="A3383" t="s">
        <v>2272</v>
      </c>
      <c r="B3383" t="s">
        <v>994</v>
      </c>
      <c r="C3383" t="s">
        <v>261</v>
      </c>
      <c r="D3383">
        <v>275</v>
      </c>
      <c r="E3383">
        <v>434</v>
      </c>
      <c r="F3383">
        <v>6.9888053780083066</v>
      </c>
      <c r="G3383">
        <v>0.3494402689004153</v>
      </c>
      <c r="H3383">
        <v>1.7472013445020771</v>
      </c>
      <c r="I3383">
        <v>0</v>
      </c>
      <c r="J3383">
        <v>150</v>
      </c>
      <c r="K3383">
        <v>1</v>
      </c>
      <c r="L3383">
        <v>154000</v>
      </c>
      <c r="M3383" t="b">
        <v>1</v>
      </c>
    </row>
    <row r="3384" spans="1:13">
      <c r="A3384" t="s">
        <v>2273</v>
      </c>
      <c r="B3384" t="s">
        <v>995</v>
      </c>
      <c r="C3384" t="s">
        <v>261</v>
      </c>
      <c r="D3384">
        <v>276</v>
      </c>
      <c r="E3384">
        <v>434</v>
      </c>
      <c r="F3384">
        <v>31.582603916874021</v>
      </c>
      <c r="G3384">
        <v>1.579130195843701</v>
      </c>
      <c r="H3384">
        <v>7.8956509792185043</v>
      </c>
      <c r="I3384">
        <v>0</v>
      </c>
      <c r="J3384">
        <v>150</v>
      </c>
      <c r="K3384">
        <v>1</v>
      </c>
      <c r="L3384">
        <v>154000</v>
      </c>
      <c r="M3384" t="b">
        <v>1</v>
      </c>
    </row>
    <row r="3385" spans="1:13">
      <c r="A3385" t="s">
        <v>2274</v>
      </c>
      <c r="B3385" t="s">
        <v>996</v>
      </c>
      <c r="C3385" t="s">
        <v>269</v>
      </c>
      <c r="D3385">
        <v>277</v>
      </c>
      <c r="E3385">
        <v>431</v>
      </c>
      <c r="F3385">
        <v>58.721839527272358</v>
      </c>
      <c r="G3385">
        <v>2.9360919763636182</v>
      </c>
      <c r="H3385">
        <v>14.68045988181809</v>
      </c>
      <c r="I3385">
        <v>0</v>
      </c>
      <c r="J3385">
        <v>150</v>
      </c>
      <c r="K3385">
        <v>1</v>
      </c>
      <c r="L3385">
        <v>154000</v>
      </c>
      <c r="M3385" t="b">
        <v>1</v>
      </c>
    </row>
    <row r="3386" spans="1:13">
      <c r="A3386" t="s">
        <v>2275</v>
      </c>
      <c r="B3386" t="s">
        <v>997</v>
      </c>
      <c r="C3386" t="s">
        <v>269</v>
      </c>
      <c r="D3386">
        <v>278</v>
      </c>
      <c r="E3386">
        <v>431</v>
      </c>
      <c r="F3386">
        <v>54.049967318830113</v>
      </c>
      <c r="G3386">
        <v>2.7024983659415049</v>
      </c>
      <c r="H3386">
        <v>13.51249182970753</v>
      </c>
      <c r="I3386">
        <v>0</v>
      </c>
      <c r="J3386">
        <v>150</v>
      </c>
      <c r="K3386">
        <v>1</v>
      </c>
      <c r="L3386">
        <v>154000</v>
      </c>
      <c r="M3386" t="b">
        <v>1</v>
      </c>
    </row>
    <row r="3387" spans="1:13">
      <c r="A3387" t="s">
        <v>2276</v>
      </c>
      <c r="B3387" t="s">
        <v>998</v>
      </c>
      <c r="C3387" t="s">
        <v>255</v>
      </c>
      <c r="D3387">
        <v>279</v>
      </c>
      <c r="E3387">
        <v>418</v>
      </c>
      <c r="F3387">
        <v>84.522777284318053</v>
      </c>
      <c r="G3387">
        <v>4.226138864215903</v>
      </c>
      <c r="H3387">
        <v>21.13069432107952</v>
      </c>
      <c r="I3387">
        <v>0</v>
      </c>
      <c r="J3387">
        <v>150</v>
      </c>
      <c r="K3387">
        <v>1</v>
      </c>
      <c r="L3387">
        <v>154000</v>
      </c>
      <c r="M3387" t="b">
        <v>1</v>
      </c>
    </row>
    <row r="3388" spans="1:13">
      <c r="A3388" t="s">
        <v>2277</v>
      </c>
      <c r="B3388" t="s">
        <v>999</v>
      </c>
      <c r="C3388" t="s">
        <v>255</v>
      </c>
      <c r="D3388">
        <v>280</v>
      </c>
      <c r="E3388">
        <v>418</v>
      </c>
      <c r="F3388">
        <v>97.827392821901157</v>
      </c>
      <c r="G3388">
        <v>4.891369641095058</v>
      </c>
      <c r="H3388">
        <v>24.456848205475289</v>
      </c>
      <c r="I3388">
        <v>0</v>
      </c>
      <c r="J3388">
        <v>150</v>
      </c>
      <c r="K3388">
        <v>1</v>
      </c>
      <c r="L3388">
        <v>154000</v>
      </c>
      <c r="M3388" t="b">
        <v>1</v>
      </c>
    </row>
    <row r="3389" spans="1:13">
      <c r="A3389" t="s">
        <v>2278</v>
      </c>
      <c r="B3389" t="s">
        <v>1000</v>
      </c>
      <c r="C3389" t="s">
        <v>277</v>
      </c>
      <c r="D3389">
        <v>281</v>
      </c>
      <c r="E3389">
        <v>421</v>
      </c>
      <c r="F3389">
        <v>91.389556364729856</v>
      </c>
      <c r="G3389">
        <v>4.5694778182364928</v>
      </c>
      <c r="H3389">
        <v>22.84738909118246</v>
      </c>
      <c r="I3389">
        <v>0</v>
      </c>
      <c r="J3389">
        <v>150</v>
      </c>
      <c r="K3389">
        <v>1</v>
      </c>
      <c r="L3389">
        <v>154000</v>
      </c>
      <c r="M3389" t="b">
        <v>1</v>
      </c>
    </row>
    <row r="3390" spans="1:13">
      <c r="A3390" t="s">
        <v>2279</v>
      </c>
      <c r="B3390" t="s">
        <v>1001</v>
      </c>
      <c r="C3390" t="s">
        <v>283</v>
      </c>
      <c r="D3390">
        <v>282</v>
      </c>
      <c r="E3390">
        <v>432</v>
      </c>
      <c r="F3390">
        <v>16.119447142878482</v>
      </c>
      <c r="G3390">
        <v>0.8059723571439239</v>
      </c>
      <c r="H3390">
        <v>4.0298617857196204</v>
      </c>
      <c r="I3390">
        <v>0</v>
      </c>
      <c r="J3390">
        <v>150</v>
      </c>
      <c r="K3390">
        <v>1</v>
      </c>
      <c r="L3390">
        <v>154000</v>
      </c>
      <c r="M3390" t="b">
        <v>1</v>
      </c>
    </row>
    <row r="3391" spans="1:13">
      <c r="A3391" t="s">
        <v>2280</v>
      </c>
      <c r="B3391" t="s">
        <v>1002</v>
      </c>
      <c r="C3391" t="s">
        <v>277</v>
      </c>
      <c r="D3391">
        <v>283</v>
      </c>
      <c r="E3391">
        <v>421</v>
      </c>
      <c r="F3391">
        <v>60.88585166948009</v>
      </c>
      <c r="G3391">
        <v>3.0442925834740051</v>
      </c>
      <c r="H3391">
        <v>15.221462917370021</v>
      </c>
      <c r="I3391">
        <v>0</v>
      </c>
      <c r="J3391">
        <v>150</v>
      </c>
      <c r="K3391">
        <v>1</v>
      </c>
      <c r="L3391">
        <v>154000</v>
      </c>
      <c r="M3391" t="b">
        <v>1</v>
      </c>
    </row>
    <row r="3392" spans="1:13">
      <c r="A3392" t="s">
        <v>2281</v>
      </c>
      <c r="B3392" t="s">
        <v>1003</v>
      </c>
      <c r="C3392" t="s">
        <v>277</v>
      </c>
      <c r="D3392">
        <v>284</v>
      </c>
      <c r="E3392">
        <v>421</v>
      </c>
      <c r="F3392">
        <v>70.868270703416925</v>
      </c>
      <c r="G3392">
        <v>3.543413535170846</v>
      </c>
      <c r="H3392">
        <v>17.717067675854231</v>
      </c>
      <c r="I3392">
        <v>0</v>
      </c>
      <c r="J3392">
        <v>150</v>
      </c>
      <c r="K3392">
        <v>1</v>
      </c>
      <c r="L3392">
        <v>154000</v>
      </c>
      <c r="M3392" t="b">
        <v>1</v>
      </c>
    </row>
    <row r="3393" spans="1:13">
      <c r="A3393" t="s">
        <v>2282</v>
      </c>
      <c r="B3393" t="s">
        <v>1004</v>
      </c>
      <c r="C3393" t="s">
        <v>277</v>
      </c>
      <c r="D3393">
        <v>285</v>
      </c>
      <c r="E3393">
        <v>421</v>
      </c>
      <c r="F3393">
        <v>101.8629484178105</v>
      </c>
      <c r="G3393">
        <v>5.0931474208905252</v>
      </c>
      <c r="H3393">
        <v>25.465737104452629</v>
      </c>
      <c r="I3393">
        <v>0</v>
      </c>
      <c r="J3393">
        <v>150</v>
      </c>
      <c r="K3393">
        <v>1</v>
      </c>
      <c r="L3393">
        <v>154000</v>
      </c>
      <c r="M3393" t="b">
        <v>1</v>
      </c>
    </row>
    <row r="3394" spans="1:13">
      <c r="A3394" t="s">
        <v>2283</v>
      </c>
      <c r="B3394" t="s">
        <v>1005</v>
      </c>
      <c r="C3394" t="s">
        <v>277</v>
      </c>
      <c r="D3394">
        <v>286</v>
      </c>
      <c r="E3394">
        <v>421</v>
      </c>
      <c r="F3394">
        <v>73.017521518843452</v>
      </c>
      <c r="G3394">
        <v>3.6508760759421728</v>
      </c>
      <c r="H3394">
        <v>18.254380379710859</v>
      </c>
      <c r="I3394">
        <v>0</v>
      </c>
      <c r="J3394">
        <v>150</v>
      </c>
      <c r="K3394">
        <v>1</v>
      </c>
      <c r="L3394">
        <v>154000</v>
      </c>
      <c r="M3394" t="b">
        <v>1</v>
      </c>
    </row>
    <row r="3395" spans="1:13">
      <c r="A3395" t="s">
        <v>2284</v>
      </c>
      <c r="B3395" t="s">
        <v>1006</v>
      </c>
      <c r="C3395" t="s">
        <v>269</v>
      </c>
      <c r="D3395">
        <v>287</v>
      </c>
      <c r="E3395">
        <v>431</v>
      </c>
      <c r="F3395">
        <v>42.880217307154354</v>
      </c>
      <c r="G3395">
        <v>2.1440108653577168</v>
      </c>
      <c r="H3395">
        <v>10.72005432678859</v>
      </c>
      <c r="I3395">
        <v>0</v>
      </c>
      <c r="J3395">
        <v>150</v>
      </c>
      <c r="K3395">
        <v>1</v>
      </c>
      <c r="L3395">
        <v>154000</v>
      </c>
      <c r="M3395" t="b">
        <v>1</v>
      </c>
    </row>
    <row r="3396" spans="1:13">
      <c r="A3396" t="s">
        <v>2285</v>
      </c>
      <c r="B3396" t="s">
        <v>1007</v>
      </c>
      <c r="C3396" t="s">
        <v>269</v>
      </c>
      <c r="D3396">
        <v>288</v>
      </c>
      <c r="E3396">
        <v>431</v>
      </c>
      <c r="F3396">
        <v>33.697087347494033</v>
      </c>
      <c r="G3396">
        <v>1.684854367374701</v>
      </c>
      <c r="H3396">
        <v>8.4242718368735066</v>
      </c>
      <c r="I3396">
        <v>0</v>
      </c>
      <c r="J3396">
        <v>150</v>
      </c>
      <c r="K3396">
        <v>1</v>
      </c>
      <c r="L3396">
        <v>154000</v>
      </c>
      <c r="M3396" t="b">
        <v>1</v>
      </c>
    </row>
    <row r="3397" spans="1:13">
      <c r="A3397" t="s">
        <v>2286</v>
      </c>
      <c r="B3397" t="s">
        <v>1008</v>
      </c>
      <c r="C3397" t="s">
        <v>255</v>
      </c>
      <c r="D3397">
        <v>289</v>
      </c>
      <c r="E3397">
        <v>418</v>
      </c>
      <c r="F3397">
        <v>58.257571947630588</v>
      </c>
      <c r="G3397">
        <v>2.9128785973815301</v>
      </c>
      <c r="H3397">
        <v>14.56439298690765</v>
      </c>
      <c r="I3397">
        <v>0</v>
      </c>
      <c r="J3397">
        <v>150</v>
      </c>
      <c r="K3397">
        <v>1</v>
      </c>
      <c r="L3397">
        <v>154000</v>
      </c>
      <c r="M3397" t="b">
        <v>1</v>
      </c>
    </row>
    <row r="3398" spans="1:13">
      <c r="A3398" t="s">
        <v>2287</v>
      </c>
      <c r="B3398" t="s">
        <v>1009</v>
      </c>
      <c r="C3398" t="s">
        <v>261</v>
      </c>
      <c r="D3398">
        <v>290</v>
      </c>
      <c r="E3398">
        <v>434</v>
      </c>
      <c r="F3398">
        <v>45.184975877176292</v>
      </c>
      <c r="G3398">
        <v>2.2592487938588142</v>
      </c>
      <c r="H3398">
        <v>11.296243969294069</v>
      </c>
      <c r="I3398">
        <v>0</v>
      </c>
      <c r="J3398">
        <v>150</v>
      </c>
      <c r="K3398">
        <v>1</v>
      </c>
      <c r="L3398">
        <v>154000</v>
      </c>
      <c r="M3398" t="b">
        <v>1</v>
      </c>
    </row>
    <row r="3399" spans="1:13">
      <c r="A3399" t="s">
        <v>2288</v>
      </c>
      <c r="B3399" t="s">
        <v>1010</v>
      </c>
      <c r="C3399" t="s">
        <v>277</v>
      </c>
      <c r="D3399">
        <v>291</v>
      </c>
      <c r="E3399">
        <v>421</v>
      </c>
      <c r="F3399">
        <v>12.7148949818173</v>
      </c>
      <c r="G3399">
        <v>0.63574474909086498</v>
      </c>
      <c r="H3399">
        <v>3.1787237454543251</v>
      </c>
      <c r="I3399">
        <v>0</v>
      </c>
      <c r="J3399">
        <v>150</v>
      </c>
      <c r="K3399">
        <v>1</v>
      </c>
      <c r="L3399">
        <v>154000</v>
      </c>
      <c r="M3399" t="b">
        <v>1</v>
      </c>
    </row>
    <row r="3400" spans="1:13">
      <c r="A3400" t="s">
        <v>2289</v>
      </c>
      <c r="B3400" t="s">
        <v>1011</v>
      </c>
      <c r="C3400" t="s">
        <v>257</v>
      </c>
      <c r="D3400">
        <v>292</v>
      </c>
      <c r="E3400">
        <v>429</v>
      </c>
      <c r="F3400">
        <v>9.5421764649390912</v>
      </c>
      <c r="G3400">
        <v>0.47710882324695469</v>
      </c>
      <c r="H3400">
        <v>2.3855441162347728</v>
      </c>
      <c r="I3400">
        <v>0</v>
      </c>
      <c r="J3400">
        <v>150</v>
      </c>
      <c r="K3400">
        <v>1</v>
      </c>
      <c r="L3400">
        <v>154000</v>
      </c>
      <c r="M3400" t="b">
        <v>1</v>
      </c>
    </row>
    <row r="3401" spans="1:13">
      <c r="A3401" t="s">
        <v>2290</v>
      </c>
      <c r="B3401" t="s">
        <v>1012</v>
      </c>
      <c r="C3401" t="s">
        <v>279</v>
      </c>
      <c r="D3401">
        <v>293</v>
      </c>
      <c r="E3401">
        <v>420</v>
      </c>
      <c r="F3401">
        <v>65.637526458801432</v>
      </c>
      <c r="G3401">
        <v>3.281876322940072</v>
      </c>
      <c r="H3401">
        <v>16.409381614700361</v>
      </c>
      <c r="I3401">
        <v>0</v>
      </c>
      <c r="J3401">
        <v>800</v>
      </c>
      <c r="K3401">
        <v>1</v>
      </c>
      <c r="L3401">
        <v>345000</v>
      </c>
      <c r="M3401" t="b">
        <v>1</v>
      </c>
    </row>
    <row r="3402" spans="1:13">
      <c r="A3402" t="s">
        <v>2291</v>
      </c>
      <c r="B3402" t="s">
        <v>1013</v>
      </c>
      <c r="C3402" t="s">
        <v>277</v>
      </c>
      <c r="D3402">
        <v>294</v>
      </c>
      <c r="E3402">
        <v>421</v>
      </c>
      <c r="F3402">
        <v>30.721659625162619</v>
      </c>
      <c r="G3402">
        <v>1.5360829812581309</v>
      </c>
      <c r="H3402">
        <v>7.6804149062906548</v>
      </c>
      <c r="I3402">
        <v>0</v>
      </c>
      <c r="J3402">
        <v>800</v>
      </c>
      <c r="K3402">
        <v>1</v>
      </c>
      <c r="L3402">
        <v>345000</v>
      </c>
      <c r="M3402" t="b">
        <v>1</v>
      </c>
    </row>
    <row r="3403" spans="1:13">
      <c r="A3403" t="s">
        <v>2292</v>
      </c>
      <c r="B3403" t="s">
        <v>1014</v>
      </c>
      <c r="C3403" t="s">
        <v>277</v>
      </c>
      <c r="D3403">
        <v>295</v>
      </c>
      <c r="E3403">
        <v>421</v>
      </c>
      <c r="F3403">
        <v>17.192457651076818</v>
      </c>
      <c r="G3403">
        <v>0.85962288255384112</v>
      </c>
      <c r="H3403">
        <v>4.2981144127692046</v>
      </c>
      <c r="I3403">
        <v>0</v>
      </c>
      <c r="J3403">
        <v>800</v>
      </c>
      <c r="K3403">
        <v>1</v>
      </c>
      <c r="L3403">
        <v>345000</v>
      </c>
      <c r="M3403" t="b">
        <v>1</v>
      </c>
    </row>
    <row r="3404" spans="1:13">
      <c r="A3404" t="s">
        <v>2293</v>
      </c>
      <c r="B3404" t="s">
        <v>1015</v>
      </c>
      <c r="C3404" t="s">
        <v>269</v>
      </c>
      <c r="D3404">
        <v>296</v>
      </c>
      <c r="E3404">
        <v>431</v>
      </c>
      <c r="F3404">
        <v>70.418212393704223</v>
      </c>
      <c r="G3404">
        <v>3.5209106196852118</v>
      </c>
      <c r="H3404">
        <v>17.604553098426059</v>
      </c>
      <c r="I3404">
        <v>0</v>
      </c>
      <c r="J3404">
        <v>800</v>
      </c>
      <c r="K3404">
        <v>1</v>
      </c>
      <c r="L3404">
        <v>345000</v>
      </c>
      <c r="M3404" t="b">
        <v>1</v>
      </c>
    </row>
    <row r="3405" spans="1:13">
      <c r="A3405" t="s">
        <v>2294</v>
      </c>
      <c r="B3405" t="s">
        <v>1016</v>
      </c>
      <c r="C3405" t="s">
        <v>279</v>
      </c>
      <c r="D3405">
        <v>297</v>
      </c>
      <c r="E3405">
        <v>420</v>
      </c>
      <c r="F3405">
        <v>41.011441855186973</v>
      </c>
      <c r="G3405">
        <v>2.050572092759348</v>
      </c>
      <c r="H3405">
        <v>10.25286046379674</v>
      </c>
      <c r="I3405">
        <v>0</v>
      </c>
      <c r="J3405">
        <v>150</v>
      </c>
      <c r="K3405">
        <v>1</v>
      </c>
      <c r="L3405">
        <v>154000</v>
      </c>
      <c r="M3405" t="b">
        <v>1</v>
      </c>
    </row>
    <row r="3406" spans="1:13">
      <c r="A3406" t="s">
        <v>2295</v>
      </c>
      <c r="B3406" t="s">
        <v>1017</v>
      </c>
      <c r="C3406" t="s">
        <v>279</v>
      </c>
      <c r="D3406">
        <v>298</v>
      </c>
      <c r="E3406">
        <v>420</v>
      </c>
      <c r="F3406">
        <v>29.254604999796719</v>
      </c>
      <c r="G3406">
        <v>1.462730249989836</v>
      </c>
      <c r="H3406">
        <v>7.3136512499491788</v>
      </c>
      <c r="I3406">
        <v>0</v>
      </c>
      <c r="J3406">
        <v>150</v>
      </c>
      <c r="K3406">
        <v>1</v>
      </c>
      <c r="L3406">
        <v>154000</v>
      </c>
      <c r="M3406" t="b">
        <v>1</v>
      </c>
    </row>
    <row r="3407" spans="1:13">
      <c r="A3407" t="s">
        <v>2296</v>
      </c>
      <c r="B3407" t="s">
        <v>1018</v>
      </c>
      <c r="C3407" t="s">
        <v>253</v>
      </c>
      <c r="D3407">
        <v>299</v>
      </c>
      <c r="E3407">
        <v>419</v>
      </c>
      <c r="F3407">
        <v>47.369304170723673</v>
      </c>
      <c r="G3407">
        <v>2.3684652085361839</v>
      </c>
      <c r="H3407">
        <v>11.84232604268092</v>
      </c>
      <c r="I3407">
        <v>0</v>
      </c>
      <c r="J3407">
        <v>800</v>
      </c>
      <c r="K3407">
        <v>1</v>
      </c>
      <c r="L3407">
        <v>345000</v>
      </c>
      <c r="M3407" t="b">
        <v>1</v>
      </c>
    </row>
    <row r="3408" spans="1:13">
      <c r="A3408" t="s">
        <v>2297</v>
      </c>
      <c r="B3408" t="s">
        <v>1019</v>
      </c>
      <c r="C3408" t="s">
        <v>253</v>
      </c>
      <c r="D3408">
        <v>300</v>
      </c>
      <c r="E3408">
        <v>419</v>
      </c>
      <c r="F3408">
        <v>54.102456048203891</v>
      </c>
      <c r="G3408">
        <v>2.705122802410195</v>
      </c>
      <c r="H3408">
        <v>13.525614012050969</v>
      </c>
      <c r="I3408">
        <v>0</v>
      </c>
      <c r="J3408">
        <v>800</v>
      </c>
      <c r="K3408">
        <v>1</v>
      </c>
      <c r="L3408">
        <v>345000</v>
      </c>
      <c r="M3408" t="b">
        <v>1</v>
      </c>
    </row>
    <row r="3409" spans="1:13">
      <c r="A3409" t="s">
        <v>2298</v>
      </c>
      <c r="B3409" t="s">
        <v>1020</v>
      </c>
      <c r="C3409" t="s">
        <v>253</v>
      </c>
      <c r="D3409">
        <v>301</v>
      </c>
      <c r="E3409">
        <v>419</v>
      </c>
      <c r="F3409">
        <v>65.892152723751082</v>
      </c>
      <c r="G3409">
        <v>3.2946076361875538</v>
      </c>
      <c r="H3409">
        <v>16.47303818093777</v>
      </c>
      <c r="I3409">
        <v>0</v>
      </c>
      <c r="J3409">
        <v>150</v>
      </c>
      <c r="K3409">
        <v>1</v>
      </c>
      <c r="L3409">
        <v>154000</v>
      </c>
      <c r="M3409" t="b">
        <v>1</v>
      </c>
    </row>
    <row r="3410" spans="1:13">
      <c r="A3410" t="s">
        <v>2299</v>
      </c>
      <c r="B3410" t="s">
        <v>1021</v>
      </c>
      <c r="C3410" t="s">
        <v>259</v>
      </c>
      <c r="D3410">
        <v>302</v>
      </c>
      <c r="E3410">
        <v>433</v>
      </c>
      <c r="F3410">
        <v>17.364204457223941</v>
      </c>
      <c r="G3410">
        <v>0.86821022286119731</v>
      </c>
      <c r="H3410">
        <v>4.3410511143059862</v>
      </c>
      <c r="I3410">
        <v>0</v>
      </c>
      <c r="J3410">
        <v>150</v>
      </c>
      <c r="K3410">
        <v>1</v>
      </c>
      <c r="L3410">
        <v>154000</v>
      </c>
      <c r="M3410" t="b">
        <v>1</v>
      </c>
    </row>
    <row r="3411" spans="1:13">
      <c r="A3411" t="s">
        <v>2300</v>
      </c>
      <c r="B3411" t="s">
        <v>1022</v>
      </c>
      <c r="C3411" t="s">
        <v>259</v>
      </c>
      <c r="D3411">
        <v>303</v>
      </c>
      <c r="E3411">
        <v>433</v>
      </c>
      <c r="F3411">
        <v>24.252185962193941</v>
      </c>
      <c r="G3411">
        <v>1.212609298109697</v>
      </c>
      <c r="H3411">
        <v>6.0630464905484844</v>
      </c>
      <c r="I3411">
        <v>0</v>
      </c>
      <c r="J3411">
        <v>150</v>
      </c>
      <c r="K3411">
        <v>1</v>
      </c>
      <c r="L3411">
        <v>154000</v>
      </c>
      <c r="M3411" t="b">
        <v>1</v>
      </c>
    </row>
    <row r="3412" spans="1:13">
      <c r="A3412" t="s">
        <v>2301</v>
      </c>
      <c r="B3412" t="s">
        <v>1023</v>
      </c>
      <c r="C3412" t="s">
        <v>259</v>
      </c>
      <c r="D3412">
        <v>304</v>
      </c>
      <c r="E3412">
        <v>433</v>
      </c>
      <c r="F3412">
        <v>13.80312330721944</v>
      </c>
      <c r="G3412">
        <v>0.69015616536097202</v>
      </c>
      <c r="H3412">
        <v>3.4507808268048601</v>
      </c>
      <c r="I3412">
        <v>0</v>
      </c>
      <c r="J3412">
        <v>150</v>
      </c>
      <c r="K3412">
        <v>1</v>
      </c>
      <c r="L3412">
        <v>154000</v>
      </c>
      <c r="M3412" t="b">
        <v>1</v>
      </c>
    </row>
    <row r="3413" spans="1:13">
      <c r="A3413" t="s">
        <v>2302</v>
      </c>
      <c r="B3413" t="s">
        <v>1024</v>
      </c>
      <c r="C3413" t="s">
        <v>259</v>
      </c>
      <c r="D3413">
        <v>305</v>
      </c>
      <c r="E3413">
        <v>433</v>
      </c>
      <c r="F3413">
        <v>40.378592633398291</v>
      </c>
      <c r="G3413">
        <v>2.018929631669915</v>
      </c>
      <c r="H3413">
        <v>10.094648158349569</v>
      </c>
      <c r="I3413">
        <v>0</v>
      </c>
      <c r="J3413">
        <v>150</v>
      </c>
      <c r="K3413">
        <v>1</v>
      </c>
      <c r="L3413">
        <v>154000</v>
      </c>
      <c r="M3413" t="b">
        <v>1</v>
      </c>
    </row>
    <row r="3414" spans="1:13">
      <c r="A3414" t="s">
        <v>2303</v>
      </c>
      <c r="B3414" t="s">
        <v>1025</v>
      </c>
      <c r="C3414" t="s">
        <v>255</v>
      </c>
      <c r="D3414">
        <v>306</v>
      </c>
      <c r="E3414">
        <v>418</v>
      </c>
      <c r="F3414">
        <v>54.331818707583381</v>
      </c>
      <c r="G3414">
        <v>2.7165909353791688</v>
      </c>
      <c r="H3414">
        <v>13.58295467689584</v>
      </c>
      <c r="I3414">
        <v>0</v>
      </c>
      <c r="J3414">
        <v>150</v>
      </c>
      <c r="K3414">
        <v>1</v>
      </c>
      <c r="L3414">
        <v>154000</v>
      </c>
      <c r="M3414" t="b">
        <v>1</v>
      </c>
    </row>
    <row r="3415" spans="1:13">
      <c r="A3415" t="s">
        <v>2304</v>
      </c>
      <c r="B3415" t="s">
        <v>1026</v>
      </c>
      <c r="C3415" t="s">
        <v>255</v>
      </c>
      <c r="D3415">
        <v>307</v>
      </c>
      <c r="E3415">
        <v>418</v>
      </c>
      <c r="F3415">
        <v>57.00312667659675</v>
      </c>
      <c r="G3415">
        <v>2.8501563338298381</v>
      </c>
      <c r="H3415">
        <v>14.250781669149189</v>
      </c>
      <c r="I3415">
        <v>0</v>
      </c>
      <c r="J3415">
        <v>150</v>
      </c>
      <c r="K3415">
        <v>1</v>
      </c>
      <c r="L3415">
        <v>154000</v>
      </c>
      <c r="M3415" t="b">
        <v>1</v>
      </c>
    </row>
    <row r="3416" spans="1:13">
      <c r="A3416" t="s">
        <v>2305</v>
      </c>
      <c r="B3416" t="s">
        <v>1027</v>
      </c>
      <c r="C3416" t="s">
        <v>255</v>
      </c>
      <c r="D3416">
        <v>308</v>
      </c>
      <c r="E3416">
        <v>418</v>
      </c>
      <c r="F3416">
        <v>26.083450430545859</v>
      </c>
      <c r="G3416">
        <v>1.304172521527293</v>
      </c>
      <c r="H3416">
        <v>6.5208626076364649</v>
      </c>
      <c r="I3416">
        <v>0</v>
      </c>
      <c r="J3416">
        <v>150</v>
      </c>
      <c r="K3416">
        <v>1</v>
      </c>
      <c r="L3416">
        <v>154000</v>
      </c>
      <c r="M3416" t="b">
        <v>1</v>
      </c>
    </row>
    <row r="3417" spans="1:13">
      <c r="A3417" t="s">
        <v>2306</v>
      </c>
      <c r="B3417" t="s">
        <v>1028</v>
      </c>
      <c r="C3417" t="s">
        <v>255</v>
      </c>
      <c r="D3417">
        <v>309</v>
      </c>
      <c r="E3417">
        <v>418</v>
      </c>
      <c r="F3417">
        <v>60.839792578246367</v>
      </c>
      <c r="G3417">
        <v>3.0419896289123192</v>
      </c>
      <c r="H3417">
        <v>15.20994814456159</v>
      </c>
      <c r="I3417">
        <v>0</v>
      </c>
      <c r="J3417">
        <v>150</v>
      </c>
      <c r="K3417">
        <v>1</v>
      </c>
      <c r="L3417">
        <v>154000</v>
      </c>
      <c r="M3417" t="b">
        <v>1</v>
      </c>
    </row>
    <row r="3418" spans="1:13">
      <c r="A3418" t="s">
        <v>2307</v>
      </c>
      <c r="B3418" t="s">
        <v>1029</v>
      </c>
      <c r="C3418" t="s">
        <v>255</v>
      </c>
      <c r="D3418">
        <v>310</v>
      </c>
      <c r="E3418">
        <v>418</v>
      </c>
      <c r="F3418">
        <v>71.017534065239857</v>
      </c>
      <c r="G3418">
        <v>3.5508767032619928</v>
      </c>
      <c r="H3418">
        <v>17.754383516309961</v>
      </c>
      <c r="I3418">
        <v>0</v>
      </c>
      <c r="J3418">
        <v>150</v>
      </c>
      <c r="K3418">
        <v>1</v>
      </c>
      <c r="L3418">
        <v>154000</v>
      </c>
      <c r="M3418" t="b">
        <v>1</v>
      </c>
    </row>
    <row r="3419" spans="1:13">
      <c r="A3419" t="s">
        <v>2308</v>
      </c>
      <c r="B3419" t="s">
        <v>1030</v>
      </c>
      <c r="C3419" t="s">
        <v>255</v>
      </c>
      <c r="D3419">
        <v>311</v>
      </c>
      <c r="E3419">
        <v>418</v>
      </c>
      <c r="F3419">
        <v>78.704840804639659</v>
      </c>
      <c r="G3419">
        <v>3.9352420402319832</v>
      </c>
      <c r="H3419">
        <v>19.676210201159911</v>
      </c>
      <c r="I3419">
        <v>0</v>
      </c>
      <c r="J3419">
        <v>150</v>
      </c>
      <c r="K3419">
        <v>1</v>
      </c>
      <c r="L3419">
        <v>154000</v>
      </c>
      <c r="M3419" t="b">
        <v>1</v>
      </c>
    </row>
    <row r="3420" spans="1:13">
      <c r="A3420" t="s">
        <v>2309</v>
      </c>
      <c r="B3420" t="s">
        <v>1031</v>
      </c>
      <c r="C3420" t="s">
        <v>255</v>
      </c>
      <c r="D3420">
        <v>312</v>
      </c>
      <c r="E3420">
        <v>418</v>
      </c>
      <c r="F3420">
        <v>91.527679434737465</v>
      </c>
      <c r="G3420">
        <v>4.5763839717368731</v>
      </c>
      <c r="H3420">
        <v>22.88191985868437</v>
      </c>
      <c r="I3420">
        <v>0</v>
      </c>
      <c r="J3420">
        <v>800</v>
      </c>
      <c r="K3420">
        <v>1</v>
      </c>
      <c r="L3420">
        <v>345000</v>
      </c>
      <c r="M3420" t="b">
        <v>1</v>
      </c>
    </row>
    <row r="3421" spans="1:13">
      <c r="A3421" t="s">
        <v>2310</v>
      </c>
      <c r="B3421" t="s">
        <v>1032</v>
      </c>
      <c r="C3421" t="s">
        <v>255</v>
      </c>
      <c r="D3421">
        <v>313</v>
      </c>
      <c r="E3421">
        <v>418</v>
      </c>
      <c r="F3421">
        <v>57.922329304941101</v>
      </c>
      <c r="G3421">
        <v>2.8961164652470548</v>
      </c>
      <c r="H3421">
        <v>14.480582326235281</v>
      </c>
      <c r="I3421">
        <v>0</v>
      </c>
      <c r="J3421">
        <v>150</v>
      </c>
      <c r="K3421">
        <v>1</v>
      </c>
      <c r="L3421">
        <v>154000</v>
      </c>
      <c r="M3421" t="b">
        <v>1</v>
      </c>
    </row>
    <row r="3422" spans="1:13">
      <c r="A3422" t="s">
        <v>2311</v>
      </c>
      <c r="B3422" t="s">
        <v>1033</v>
      </c>
      <c r="C3422" t="s">
        <v>253</v>
      </c>
      <c r="D3422">
        <v>314</v>
      </c>
      <c r="E3422">
        <v>419</v>
      </c>
      <c r="F3422">
        <v>60.904309525268687</v>
      </c>
      <c r="G3422">
        <v>3.0452154762634351</v>
      </c>
      <c r="H3422">
        <v>15.22607738131717</v>
      </c>
      <c r="I3422">
        <v>0</v>
      </c>
      <c r="J3422">
        <v>150</v>
      </c>
      <c r="K3422">
        <v>1</v>
      </c>
      <c r="L3422">
        <v>154000</v>
      </c>
      <c r="M3422" t="b">
        <v>1</v>
      </c>
    </row>
    <row r="3423" spans="1:13">
      <c r="A3423" t="s">
        <v>2312</v>
      </c>
      <c r="B3423" t="s">
        <v>1034</v>
      </c>
      <c r="C3423" t="s">
        <v>253</v>
      </c>
      <c r="D3423">
        <v>315</v>
      </c>
      <c r="E3423">
        <v>419</v>
      </c>
      <c r="F3423">
        <v>40.761622665052769</v>
      </c>
      <c r="G3423">
        <v>2.0380811332526392</v>
      </c>
      <c r="H3423">
        <v>10.190405666263191</v>
      </c>
      <c r="I3423">
        <v>0</v>
      </c>
      <c r="J3423">
        <v>150</v>
      </c>
      <c r="K3423">
        <v>1</v>
      </c>
      <c r="L3423">
        <v>154000</v>
      </c>
      <c r="M3423" t="b">
        <v>1</v>
      </c>
    </row>
    <row r="3424" spans="1:13">
      <c r="A3424" t="s">
        <v>2313</v>
      </c>
      <c r="B3424" t="s">
        <v>1035</v>
      </c>
      <c r="C3424" t="s">
        <v>253</v>
      </c>
      <c r="D3424">
        <v>316</v>
      </c>
      <c r="E3424">
        <v>419</v>
      </c>
      <c r="F3424">
        <v>38.520637027259063</v>
      </c>
      <c r="G3424">
        <v>1.9260318513629531</v>
      </c>
      <c r="H3424">
        <v>9.6301592568147658</v>
      </c>
      <c r="I3424">
        <v>0</v>
      </c>
      <c r="J3424">
        <v>150</v>
      </c>
      <c r="K3424">
        <v>1</v>
      </c>
      <c r="L3424">
        <v>154000</v>
      </c>
      <c r="M3424" t="b">
        <v>1</v>
      </c>
    </row>
    <row r="3425" spans="1:13">
      <c r="A3425" t="s">
        <v>2314</v>
      </c>
      <c r="B3425" t="s">
        <v>1036</v>
      </c>
      <c r="C3425" t="s">
        <v>253</v>
      </c>
      <c r="D3425">
        <v>317</v>
      </c>
      <c r="E3425">
        <v>419</v>
      </c>
      <c r="F3425">
        <v>59.604583578261533</v>
      </c>
      <c r="G3425">
        <v>2.9802291789130759</v>
      </c>
      <c r="H3425">
        <v>14.90114589456538</v>
      </c>
      <c r="I3425">
        <v>0</v>
      </c>
      <c r="J3425">
        <v>150</v>
      </c>
      <c r="K3425">
        <v>1</v>
      </c>
      <c r="L3425">
        <v>154000</v>
      </c>
      <c r="M3425" t="b">
        <v>1</v>
      </c>
    </row>
    <row r="3426" spans="1:13">
      <c r="A3426" t="s">
        <v>2315</v>
      </c>
      <c r="B3426" t="s">
        <v>1037</v>
      </c>
      <c r="C3426" t="s">
        <v>259</v>
      </c>
      <c r="D3426">
        <v>318</v>
      </c>
      <c r="E3426">
        <v>433</v>
      </c>
      <c r="F3426">
        <v>56.939800357067213</v>
      </c>
      <c r="G3426">
        <v>2.8469900178533609</v>
      </c>
      <c r="H3426">
        <v>14.2349500892668</v>
      </c>
      <c r="I3426">
        <v>0</v>
      </c>
      <c r="J3426">
        <v>150</v>
      </c>
      <c r="K3426">
        <v>1</v>
      </c>
      <c r="L3426">
        <v>154000</v>
      </c>
      <c r="M3426" t="b">
        <v>1</v>
      </c>
    </row>
    <row r="3427" spans="1:13">
      <c r="A3427" t="s">
        <v>2316</v>
      </c>
      <c r="B3427" t="s">
        <v>1038</v>
      </c>
      <c r="C3427" t="s">
        <v>259</v>
      </c>
      <c r="D3427">
        <v>319</v>
      </c>
      <c r="E3427">
        <v>433</v>
      </c>
      <c r="F3427">
        <v>50.532561101740249</v>
      </c>
      <c r="G3427">
        <v>2.5266280550870128</v>
      </c>
      <c r="H3427">
        <v>12.633140275435061</v>
      </c>
      <c r="I3427">
        <v>0</v>
      </c>
      <c r="J3427">
        <v>150</v>
      </c>
      <c r="K3427">
        <v>1</v>
      </c>
      <c r="L3427">
        <v>154000</v>
      </c>
      <c r="M3427" t="b">
        <v>1</v>
      </c>
    </row>
    <row r="3428" spans="1:13">
      <c r="A3428" t="s">
        <v>2317</v>
      </c>
      <c r="B3428" t="s">
        <v>1039</v>
      </c>
      <c r="C3428" t="s">
        <v>259</v>
      </c>
      <c r="D3428">
        <v>320</v>
      </c>
      <c r="E3428">
        <v>433</v>
      </c>
      <c r="F3428">
        <v>58.008619566722039</v>
      </c>
      <c r="G3428">
        <v>2.900430978336102</v>
      </c>
      <c r="H3428">
        <v>14.50215489168051</v>
      </c>
      <c r="I3428">
        <v>0</v>
      </c>
      <c r="J3428">
        <v>150</v>
      </c>
      <c r="K3428">
        <v>1</v>
      </c>
      <c r="L3428">
        <v>154000</v>
      </c>
      <c r="M3428" t="b">
        <v>1</v>
      </c>
    </row>
    <row r="3429" spans="1:13">
      <c r="A3429" t="s">
        <v>2318</v>
      </c>
      <c r="B3429" t="s">
        <v>1040</v>
      </c>
      <c r="C3429" t="s">
        <v>259</v>
      </c>
      <c r="D3429">
        <v>321</v>
      </c>
      <c r="E3429">
        <v>433</v>
      </c>
      <c r="F3429">
        <v>28.028259624192881</v>
      </c>
      <c r="G3429">
        <v>1.4014129812096441</v>
      </c>
      <c r="H3429">
        <v>7.0070649060482202</v>
      </c>
      <c r="I3429">
        <v>0</v>
      </c>
      <c r="J3429">
        <v>150</v>
      </c>
      <c r="K3429">
        <v>1</v>
      </c>
      <c r="L3429">
        <v>154000</v>
      </c>
      <c r="M3429" t="b">
        <v>1</v>
      </c>
    </row>
    <row r="3430" spans="1:13">
      <c r="A3430" t="s">
        <v>2319</v>
      </c>
      <c r="B3430" t="s">
        <v>1041</v>
      </c>
      <c r="C3430" t="s">
        <v>253</v>
      </c>
      <c r="D3430">
        <v>322</v>
      </c>
      <c r="E3430">
        <v>419</v>
      </c>
      <c r="F3430">
        <v>49.964183276996451</v>
      </c>
      <c r="G3430">
        <v>2.4982091638498218</v>
      </c>
      <c r="H3430">
        <v>12.491045819249109</v>
      </c>
      <c r="I3430">
        <v>0</v>
      </c>
      <c r="J3430">
        <v>150</v>
      </c>
      <c r="K3430">
        <v>1</v>
      </c>
      <c r="L3430">
        <v>154000</v>
      </c>
      <c r="M3430" t="b">
        <v>1</v>
      </c>
    </row>
    <row r="3431" spans="1:13">
      <c r="A3431" t="s">
        <v>2320</v>
      </c>
      <c r="B3431" t="s">
        <v>1042</v>
      </c>
      <c r="C3431" t="s">
        <v>257</v>
      </c>
      <c r="D3431">
        <v>323</v>
      </c>
      <c r="E3431">
        <v>429</v>
      </c>
      <c r="F3431">
        <v>27.028255896957891</v>
      </c>
      <c r="G3431">
        <v>1.3514127948478949</v>
      </c>
      <c r="H3431">
        <v>6.7570639742394736</v>
      </c>
      <c r="I3431">
        <v>0</v>
      </c>
      <c r="J3431">
        <v>150</v>
      </c>
      <c r="K3431">
        <v>1</v>
      </c>
      <c r="L3431">
        <v>154000</v>
      </c>
      <c r="M3431" t="b">
        <v>1</v>
      </c>
    </row>
    <row r="3432" spans="1:13">
      <c r="A3432" t="s">
        <v>2321</v>
      </c>
      <c r="B3432" t="s">
        <v>1043</v>
      </c>
      <c r="C3432" t="s">
        <v>257</v>
      </c>
      <c r="D3432">
        <v>324</v>
      </c>
      <c r="E3432">
        <v>429</v>
      </c>
      <c r="F3432">
        <v>18.86551639033798</v>
      </c>
      <c r="G3432">
        <v>0.94327581951689921</v>
      </c>
      <c r="H3432">
        <v>4.7163790975844959</v>
      </c>
      <c r="I3432">
        <v>0</v>
      </c>
      <c r="J3432">
        <v>150</v>
      </c>
      <c r="K3432">
        <v>1</v>
      </c>
      <c r="L3432">
        <v>154000</v>
      </c>
      <c r="M3432" t="b">
        <v>1</v>
      </c>
    </row>
    <row r="3433" spans="1:13">
      <c r="A3433" t="s">
        <v>2322</v>
      </c>
      <c r="B3433" t="s">
        <v>1044</v>
      </c>
      <c r="C3433" t="s">
        <v>253</v>
      </c>
      <c r="D3433">
        <v>325</v>
      </c>
      <c r="E3433">
        <v>419</v>
      </c>
      <c r="F3433">
        <v>35.407944904024859</v>
      </c>
      <c r="G3433">
        <v>1.7703972452012431</v>
      </c>
      <c r="H3433">
        <v>8.8519862260062148</v>
      </c>
      <c r="I3433">
        <v>0</v>
      </c>
      <c r="J3433">
        <v>150</v>
      </c>
      <c r="K3433">
        <v>1</v>
      </c>
      <c r="L3433">
        <v>154000</v>
      </c>
      <c r="M3433" t="b">
        <v>1</v>
      </c>
    </row>
    <row r="3434" spans="1:13">
      <c r="A3434" t="s">
        <v>2323</v>
      </c>
      <c r="B3434" t="s">
        <v>1045</v>
      </c>
      <c r="C3434" t="s">
        <v>253</v>
      </c>
      <c r="D3434">
        <v>326</v>
      </c>
      <c r="E3434">
        <v>419</v>
      </c>
      <c r="F3434">
        <v>47.08794009588533</v>
      </c>
      <c r="G3434">
        <v>2.3543970047942659</v>
      </c>
      <c r="H3434">
        <v>11.771985023971331</v>
      </c>
      <c r="I3434">
        <v>0</v>
      </c>
      <c r="J3434">
        <v>150</v>
      </c>
      <c r="K3434">
        <v>1</v>
      </c>
      <c r="L3434">
        <v>154000</v>
      </c>
      <c r="M3434" t="b">
        <v>1</v>
      </c>
    </row>
    <row r="3435" spans="1:13">
      <c r="A3435" t="s">
        <v>2324</v>
      </c>
      <c r="B3435" t="s">
        <v>1046</v>
      </c>
      <c r="C3435" t="s">
        <v>277</v>
      </c>
      <c r="D3435">
        <v>327</v>
      </c>
      <c r="E3435">
        <v>421</v>
      </c>
      <c r="F3435">
        <v>61.979880251242562</v>
      </c>
      <c r="G3435">
        <v>3.098994012562128</v>
      </c>
      <c r="H3435">
        <v>15.494970062810641</v>
      </c>
      <c r="I3435">
        <v>0</v>
      </c>
      <c r="J3435">
        <v>150</v>
      </c>
      <c r="K3435">
        <v>1</v>
      </c>
      <c r="L3435">
        <v>154000</v>
      </c>
      <c r="M3435" t="b">
        <v>1</v>
      </c>
    </row>
    <row r="3436" spans="1:13">
      <c r="A3436" t="s">
        <v>2325</v>
      </c>
      <c r="B3436" t="s">
        <v>1047</v>
      </c>
      <c r="C3436" t="s">
        <v>277</v>
      </c>
      <c r="D3436">
        <v>328</v>
      </c>
      <c r="E3436">
        <v>421</v>
      </c>
      <c r="F3436">
        <v>31.215597657558281</v>
      </c>
      <c r="G3436">
        <v>1.560779882877914</v>
      </c>
      <c r="H3436">
        <v>7.803899414389571</v>
      </c>
      <c r="I3436">
        <v>0</v>
      </c>
      <c r="J3436">
        <v>150</v>
      </c>
      <c r="K3436">
        <v>1</v>
      </c>
      <c r="L3436">
        <v>154000</v>
      </c>
      <c r="M3436" t="b">
        <v>1</v>
      </c>
    </row>
    <row r="3437" spans="1:13">
      <c r="A3437" t="s">
        <v>2326</v>
      </c>
      <c r="B3437" t="s">
        <v>1048</v>
      </c>
      <c r="C3437" t="s">
        <v>259</v>
      </c>
      <c r="D3437">
        <v>329</v>
      </c>
      <c r="E3437">
        <v>433</v>
      </c>
      <c r="F3437">
        <v>25.880195404456359</v>
      </c>
      <c r="G3437">
        <v>1.2940097702228179</v>
      </c>
      <c r="H3437">
        <v>6.4700488511140897</v>
      </c>
      <c r="I3437">
        <v>0</v>
      </c>
      <c r="J3437">
        <v>150</v>
      </c>
      <c r="K3437">
        <v>1</v>
      </c>
      <c r="L3437">
        <v>154000</v>
      </c>
      <c r="M3437" t="b">
        <v>1</v>
      </c>
    </row>
    <row r="3438" spans="1:13">
      <c r="A3438" t="s">
        <v>2327</v>
      </c>
      <c r="B3438" t="s">
        <v>1049</v>
      </c>
      <c r="C3438" t="s">
        <v>259</v>
      </c>
      <c r="D3438">
        <v>330</v>
      </c>
      <c r="E3438">
        <v>433</v>
      </c>
      <c r="F3438">
        <v>37.277274598197543</v>
      </c>
      <c r="G3438">
        <v>1.863863729909877</v>
      </c>
      <c r="H3438">
        <v>9.3193186495493858</v>
      </c>
      <c r="I3438">
        <v>0</v>
      </c>
      <c r="J3438">
        <v>800</v>
      </c>
      <c r="K3438">
        <v>1</v>
      </c>
      <c r="L3438">
        <v>345000</v>
      </c>
      <c r="M3438" t="b">
        <v>1</v>
      </c>
    </row>
    <row r="3439" spans="1:13">
      <c r="A3439" t="s">
        <v>2328</v>
      </c>
      <c r="B3439" t="s">
        <v>1050</v>
      </c>
      <c r="C3439" t="s">
        <v>259</v>
      </c>
      <c r="D3439">
        <v>331</v>
      </c>
      <c r="E3439">
        <v>433</v>
      </c>
      <c r="F3439">
        <v>38.862421874377901</v>
      </c>
      <c r="G3439">
        <v>1.943121093718895</v>
      </c>
      <c r="H3439">
        <v>9.7156054685944753</v>
      </c>
      <c r="I3439">
        <v>0</v>
      </c>
      <c r="J3439">
        <v>800</v>
      </c>
      <c r="K3439">
        <v>1</v>
      </c>
      <c r="L3439">
        <v>345000</v>
      </c>
      <c r="M3439" t="b">
        <v>1</v>
      </c>
    </row>
    <row r="3440" spans="1:13">
      <c r="A3440" t="s">
        <v>2329</v>
      </c>
      <c r="B3440" t="s">
        <v>1051</v>
      </c>
      <c r="C3440" t="s">
        <v>259</v>
      </c>
      <c r="D3440">
        <v>332</v>
      </c>
      <c r="E3440">
        <v>433</v>
      </c>
      <c r="F3440">
        <v>63.027839196757043</v>
      </c>
      <c r="G3440">
        <v>3.1513919598378521</v>
      </c>
      <c r="H3440">
        <v>15.756959799189261</v>
      </c>
      <c r="I3440">
        <v>0</v>
      </c>
      <c r="J3440">
        <v>150</v>
      </c>
      <c r="K3440">
        <v>1</v>
      </c>
      <c r="L3440">
        <v>154000</v>
      </c>
      <c r="M3440" t="b">
        <v>1</v>
      </c>
    </row>
    <row r="3441" spans="1:13">
      <c r="A3441" t="s">
        <v>2330</v>
      </c>
      <c r="B3441" t="s">
        <v>1052</v>
      </c>
      <c r="C3441" t="s">
        <v>259</v>
      </c>
      <c r="D3441">
        <v>333</v>
      </c>
      <c r="E3441">
        <v>433</v>
      </c>
      <c r="F3441">
        <v>98.515894514657077</v>
      </c>
      <c r="G3441">
        <v>4.9257947257328549</v>
      </c>
      <c r="H3441">
        <v>24.62897362866428</v>
      </c>
      <c r="I3441">
        <v>0</v>
      </c>
      <c r="J3441">
        <v>150</v>
      </c>
      <c r="K3441">
        <v>1</v>
      </c>
      <c r="L3441">
        <v>154000</v>
      </c>
      <c r="M3441" t="b">
        <v>1</v>
      </c>
    </row>
    <row r="3442" spans="1:13">
      <c r="A3442" t="s">
        <v>2331</v>
      </c>
      <c r="B3442" t="s">
        <v>1053</v>
      </c>
      <c r="C3442" t="s">
        <v>269</v>
      </c>
      <c r="D3442">
        <v>334</v>
      </c>
      <c r="E3442">
        <v>431</v>
      </c>
      <c r="F3442">
        <v>65.44690019681174</v>
      </c>
      <c r="G3442">
        <v>3.2723450098405871</v>
      </c>
      <c r="H3442">
        <v>16.361725049202931</v>
      </c>
      <c r="I3442">
        <v>0</v>
      </c>
      <c r="J3442">
        <v>150</v>
      </c>
      <c r="K3442">
        <v>1</v>
      </c>
      <c r="L3442">
        <v>154000</v>
      </c>
      <c r="M3442" t="b">
        <v>1</v>
      </c>
    </row>
    <row r="3443" spans="1:13">
      <c r="A3443" t="s">
        <v>2332</v>
      </c>
      <c r="B3443" t="s">
        <v>1054</v>
      </c>
      <c r="C3443" t="s">
        <v>279</v>
      </c>
      <c r="D3443">
        <v>335</v>
      </c>
      <c r="E3443">
        <v>420</v>
      </c>
      <c r="F3443">
        <v>46.246483571178501</v>
      </c>
      <c r="G3443">
        <v>2.3123241785589248</v>
      </c>
      <c r="H3443">
        <v>11.56162089279462</v>
      </c>
      <c r="I3443">
        <v>0</v>
      </c>
      <c r="J3443">
        <v>150</v>
      </c>
      <c r="K3443">
        <v>1</v>
      </c>
      <c r="L3443">
        <v>154000</v>
      </c>
      <c r="M3443" t="b">
        <v>1</v>
      </c>
    </row>
    <row r="3444" spans="1:13">
      <c r="A3444" t="s">
        <v>2333</v>
      </c>
      <c r="B3444" t="s">
        <v>1055</v>
      </c>
      <c r="C3444" t="s">
        <v>279</v>
      </c>
      <c r="D3444">
        <v>336</v>
      </c>
      <c r="E3444">
        <v>420</v>
      </c>
      <c r="F3444">
        <v>26.92888922760687</v>
      </c>
      <c r="G3444">
        <v>1.3464444613803439</v>
      </c>
      <c r="H3444">
        <v>6.7322223069017166</v>
      </c>
      <c r="I3444">
        <v>0</v>
      </c>
      <c r="J3444">
        <v>150</v>
      </c>
      <c r="K3444">
        <v>1</v>
      </c>
      <c r="L3444">
        <v>154000</v>
      </c>
      <c r="M3444" t="b">
        <v>1</v>
      </c>
    </row>
    <row r="3445" spans="1:13">
      <c r="A3445" t="s">
        <v>2334</v>
      </c>
      <c r="B3445" t="s">
        <v>1056</v>
      </c>
      <c r="C3445" t="s">
        <v>279</v>
      </c>
      <c r="D3445">
        <v>337</v>
      </c>
      <c r="E3445">
        <v>420</v>
      </c>
      <c r="F3445">
        <v>50.698736108875693</v>
      </c>
      <c r="G3445">
        <v>2.5349368054437851</v>
      </c>
      <c r="H3445">
        <v>12.67468402721892</v>
      </c>
      <c r="I3445">
        <v>0</v>
      </c>
      <c r="J3445">
        <v>150</v>
      </c>
      <c r="K3445">
        <v>1</v>
      </c>
      <c r="L3445">
        <v>154000</v>
      </c>
      <c r="M3445" t="b">
        <v>1</v>
      </c>
    </row>
    <row r="3446" spans="1:13">
      <c r="A3446" t="s">
        <v>2335</v>
      </c>
      <c r="B3446" t="s">
        <v>1057</v>
      </c>
      <c r="C3446" t="s">
        <v>259</v>
      </c>
      <c r="D3446">
        <v>338</v>
      </c>
      <c r="E3446">
        <v>433</v>
      </c>
      <c r="F3446">
        <v>48.271248858618883</v>
      </c>
      <c r="G3446">
        <v>2.4135624429309441</v>
      </c>
      <c r="H3446">
        <v>12.067812214654721</v>
      </c>
      <c r="I3446">
        <v>0</v>
      </c>
      <c r="J3446">
        <v>150</v>
      </c>
      <c r="K3446">
        <v>1</v>
      </c>
      <c r="L3446">
        <v>154000</v>
      </c>
      <c r="M3446" t="b">
        <v>1</v>
      </c>
    </row>
    <row r="3447" spans="1:13">
      <c r="A3447" t="s">
        <v>2336</v>
      </c>
      <c r="B3447" t="s">
        <v>1058</v>
      </c>
      <c r="C3447" t="s">
        <v>259</v>
      </c>
      <c r="D3447">
        <v>339</v>
      </c>
      <c r="E3447">
        <v>433</v>
      </c>
      <c r="F3447">
        <v>40.37793180692762</v>
      </c>
      <c r="G3447">
        <v>2.0188965903463809</v>
      </c>
      <c r="H3447">
        <v>10.0944829517319</v>
      </c>
      <c r="I3447">
        <v>0</v>
      </c>
      <c r="J3447">
        <v>150</v>
      </c>
      <c r="K3447">
        <v>1</v>
      </c>
      <c r="L3447">
        <v>154000</v>
      </c>
      <c r="M3447" t="b">
        <v>1</v>
      </c>
    </row>
    <row r="3448" spans="1:13">
      <c r="A3448" t="s">
        <v>2337</v>
      </c>
      <c r="B3448" t="s">
        <v>1059</v>
      </c>
      <c r="C3448" t="s">
        <v>277</v>
      </c>
      <c r="D3448">
        <v>340</v>
      </c>
      <c r="E3448">
        <v>421</v>
      </c>
      <c r="F3448">
        <v>74.229020969438821</v>
      </c>
      <c r="G3448">
        <v>3.711451048471941</v>
      </c>
      <c r="H3448">
        <v>18.557255242359709</v>
      </c>
      <c r="I3448">
        <v>0</v>
      </c>
      <c r="J3448">
        <v>150</v>
      </c>
      <c r="K3448">
        <v>1</v>
      </c>
      <c r="L3448">
        <v>154000</v>
      </c>
      <c r="M3448" t="b">
        <v>1</v>
      </c>
    </row>
    <row r="3449" spans="1:13">
      <c r="A3449" t="s">
        <v>2338</v>
      </c>
      <c r="B3449" t="s">
        <v>1060</v>
      </c>
      <c r="C3449" t="s">
        <v>277</v>
      </c>
      <c r="D3449">
        <v>341</v>
      </c>
      <c r="E3449">
        <v>421</v>
      </c>
      <c r="F3449">
        <v>63.297507546196641</v>
      </c>
      <c r="G3449">
        <v>3.1648753773098321</v>
      </c>
      <c r="H3449">
        <v>15.82437688654916</v>
      </c>
      <c r="I3449">
        <v>0</v>
      </c>
      <c r="J3449">
        <v>150</v>
      </c>
      <c r="K3449">
        <v>1</v>
      </c>
      <c r="L3449">
        <v>154000</v>
      </c>
      <c r="M3449" t="b">
        <v>1</v>
      </c>
    </row>
    <row r="3450" spans="1:13">
      <c r="A3450" t="s">
        <v>2339</v>
      </c>
      <c r="B3450" t="s">
        <v>1061</v>
      </c>
      <c r="C3450" t="s">
        <v>277</v>
      </c>
      <c r="D3450">
        <v>342</v>
      </c>
      <c r="E3450">
        <v>421</v>
      </c>
      <c r="F3450">
        <v>72.141953932804554</v>
      </c>
      <c r="G3450">
        <v>3.6070976966402282</v>
      </c>
      <c r="H3450">
        <v>18.035488483201139</v>
      </c>
      <c r="I3450">
        <v>0</v>
      </c>
      <c r="J3450">
        <v>150</v>
      </c>
      <c r="K3450">
        <v>1</v>
      </c>
      <c r="L3450">
        <v>154000</v>
      </c>
      <c r="M3450" t="b">
        <v>1</v>
      </c>
    </row>
    <row r="3451" spans="1:13">
      <c r="A3451" t="s">
        <v>2340</v>
      </c>
      <c r="B3451" t="s">
        <v>1062</v>
      </c>
      <c r="C3451" t="s">
        <v>277</v>
      </c>
      <c r="D3451">
        <v>343</v>
      </c>
      <c r="E3451">
        <v>421</v>
      </c>
      <c r="F3451">
        <v>47.663110161004752</v>
      </c>
      <c r="G3451">
        <v>2.3831555080502369</v>
      </c>
      <c r="H3451">
        <v>11.91577754025119</v>
      </c>
      <c r="I3451">
        <v>0</v>
      </c>
      <c r="J3451">
        <v>150</v>
      </c>
      <c r="K3451">
        <v>1</v>
      </c>
      <c r="L3451">
        <v>154000</v>
      </c>
      <c r="M3451" t="b">
        <v>1</v>
      </c>
    </row>
    <row r="3452" spans="1:13">
      <c r="A3452" t="s">
        <v>2341</v>
      </c>
      <c r="B3452" t="s">
        <v>1063</v>
      </c>
      <c r="C3452" t="s">
        <v>277</v>
      </c>
      <c r="D3452">
        <v>344</v>
      </c>
      <c r="E3452">
        <v>421</v>
      </c>
      <c r="F3452">
        <v>56.654870046558052</v>
      </c>
      <c r="G3452">
        <v>2.8327435023279031</v>
      </c>
      <c r="H3452">
        <v>14.16371751163951</v>
      </c>
      <c r="I3452">
        <v>0</v>
      </c>
      <c r="J3452">
        <v>150</v>
      </c>
      <c r="K3452">
        <v>1</v>
      </c>
      <c r="L3452">
        <v>154000</v>
      </c>
      <c r="M3452" t="b">
        <v>1</v>
      </c>
    </row>
    <row r="3453" spans="1:13">
      <c r="A3453" t="s">
        <v>2342</v>
      </c>
      <c r="B3453" t="s">
        <v>1064</v>
      </c>
      <c r="C3453" t="s">
        <v>279</v>
      </c>
      <c r="D3453">
        <v>345</v>
      </c>
      <c r="E3453">
        <v>420</v>
      </c>
      <c r="F3453">
        <v>45.227004524646901</v>
      </c>
      <c r="G3453">
        <v>2.2613502262323451</v>
      </c>
      <c r="H3453">
        <v>11.30675113116172</v>
      </c>
      <c r="I3453">
        <v>0</v>
      </c>
      <c r="J3453">
        <v>150</v>
      </c>
      <c r="K3453">
        <v>1</v>
      </c>
      <c r="L3453">
        <v>154000</v>
      </c>
      <c r="M3453" t="b">
        <v>1</v>
      </c>
    </row>
    <row r="3454" spans="1:13">
      <c r="A3454" t="s">
        <v>2343</v>
      </c>
      <c r="B3454" t="s">
        <v>1065</v>
      </c>
      <c r="C3454" t="s">
        <v>279</v>
      </c>
      <c r="D3454">
        <v>346</v>
      </c>
      <c r="E3454">
        <v>420</v>
      </c>
      <c r="F3454">
        <v>14.067657284774651</v>
      </c>
      <c r="G3454">
        <v>0.70338286423873253</v>
      </c>
      <c r="H3454">
        <v>3.5169143211936631</v>
      </c>
      <c r="I3454">
        <v>0</v>
      </c>
      <c r="J3454">
        <v>150</v>
      </c>
      <c r="K3454">
        <v>1</v>
      </c>
      <c r="L3454">
        <v>154000</v>
      </c>
      <c r="M3454" t="b">
        <v>1</v>
      </c>
    </row>
    <row r="3455" spans="1:13">
      <c r="A3455" t="s">
        <v>2344</v>
      </c>
      <c r="B3455" t="s">
        <v>1066</v>
      </c>
      <c r="C3455" t="s">
        <v>279</v>
      </c>
      <c r="D3455">
        <v>347</v>
      </c>
      <c r="E3455">
        <v>420</v>
      </c>
      <c r="F3455">
        <v>3.8627519225256348</v>
      </c>
      <c r="G3455">
        <v>0.1931375961262817</v>
      </c>
      <c r="H3455">
        <v>0.96568798063140882</v>
      </c>
      <c r="I3455">
        <v>0</v>
      </c>
      <c r="J3455">
        <v>150</v>
      </c>
      <c r="K3455">
        <v>1</v>
      </c>
      <c r="L3455">
        <v>154000</v>
      </c>
      <c r="M3455" t="b">
        <v>1</v>
      </c>
    </row>
    <row r="3456" spans="1:13">
      <c r="A3456" t="s">
        <v>2345</v>
      </c>
      <c r="B3456" t="s">
        <v>1067</v>
      </c>
      <c r="C3456" t="s">
        <v>277</v>
      </c>
      <c r="D3456">
        <v>348</v>
      </c>
      <c r="E3456">
        <v>421</v>
      </c>
      <c r="F3456">
        <v>66.228169426716349</v>
      </c>
      <c r="G3456">
        <v>3.3114084713358181</v>
      </c>
      <c r="H3456">
        <v>16.557042356679091</v>
      </c>
      <c r="I3456">
        <v>0</v>
      </c>
      <c r="J3456">
        <v>150</v>
      </c>
      <c r="K3456">
        <v>1</v>
      </c>
      <c r="L3456">
        <v>154000</v>
      </c>
      <c r="M3456" t="b">
        <v>1</v>
      </c>
    </row>
    <row r="3457" spans="1:13">
      <c r="A3457" t="s">
        <v>2346</v>
      </c>
      <c r="B3457" t="s">
        <v>1068</v>
      </c>
      <c r="C3457" t="s">
        <v>277</v>
      </c>
      <c r="D3457">
        <v>349</v>
      </c>
      <c r="E3457">
        <v>421</v>
      </c>
      <c r="F3457">
        <v>53.145169317961951</v>
      </c>
      <c r="G3457">
        <v>2.657258465898098</v>
      </c>
      <c r="H3457">
        <v>13.28629232949049</v>
      </c>
      <c r="I3457">
        <v>0</v>
      </c>
      <c r="J3457">
        <v>150</v>
      </c>
      <c r="K3457">
        <v>1</v>
      </c>
      <c r="L3457">
        <v>154000</v>
      </c>
      <c r="M3457" t="b">
        <v>1</v>
      </c>
    </row>
    <row r="3458" spans="1:13">
      <c r="A3458" t="s">
        <v>2347</v>
      </c>
      <c r="B3458" t="s">
        <v>1069</v>
      </c>
      <c r="C3458" t="s">
        <v>277</v>
      </c>
      <c r="D3458">
        <v>350</v>
      </c>
      <c r="E3458">
        <v>421</v>
      </c>
      <c r="F3458">
        <v>42.9548079553539</v>
      </c>
      <c r="G3458">
        <v>2.147740397767695</v>
      </c>
      <c r="H3458">
        <v>10.73870198883848</v>
      </c>
      <c r="I3458">
        <v>0</v>
      </c>
      <c r="J3458">
        <v>800</v>
      </c>
      <c r="K3458">
        <v>1</v>
      </c>
      <c r="L3458">
        <v>345000</v>
      </c>
      <c r="M3458" t="b">
        <v>1</v>
      </c>
    </row>
    <row r="3459" spans="1:13">
      <c r="A3459" t="s">
        <v>2348</v>
      </c>
      <c r="B3459" t="s">
        <v>1070</v>
      </c>
      <c r="C3459" t="s">
        <v>277</v>
      </c>
      <c r="D3459">
        <v>351</v>
      </c>
      <c r="E3459">
        <v>421</v>
      </c>
      <c r="F3459">
        <v>41.350375603993463</v>
      </c>
      <c r="G3459">
        <v>2.0675187801996731</v>
      </c>
      <c r="H3459">
        <v>10.337593900998369</v>
      </c>
      <c r="I3459">
        <v>0</v>
      </c>
      <c r="J3459">
        <v>800</v>
      </c>
      <c r="K3459">
        <v>1</v>
      </c>
      <c r="L3459">
        <v>345000</v>
      </c>
      <c r="M3459" t="b">
        <v>1</v>
      </c>
    </row>
    <row r="3460" spans="1:13">
      <c r="A3460" t="s">
        <v>2349</v>
      </c>
      <c r="B3460" t="s">
        <v>1071</v>
      </c>
      <c r="C3460" t="s">
        <v>277</v>
      </c>
      <c r="D3460">
        <v>352</v>
      </c>
      <c r="E3460">
        <v>421</v>
      </c>
      <c r="F3460">
        <v>75.425886023271161</v>
      </c>
      <c r="G3460">
        <v>3.7712943011635578</v>
      </c>
      <c r="H3460">
        <v>18.85647150581779</v>
      </c>
      <c r="I3460">
        <v>0</v>
      </c>
      <c r="J3460">
        <v>150</v>
      </c>
      <c r="K3460">
        <v>1</v>
      </c>
      <c r="L3460">
        <v>154000</v>
      </c>
      <c r="M3460" t="b">
        <v>1</v>
      </c>
    </row>
    <row r="3461" spans="1:13">
      <c r="A3461" t="s">
        <v>2350</v>
      </c>
      <c r="B3461" t="s">
        <v>1072</v>
      </c>
      <c r="C3461" t="s">
        <v>277</v>
      </c>
      <c r="D3461">
        <v>353</v>
      </c>
      <c r="E3461">
        <v>421</v>
      </c>
      <c r="F3461">
        <v>55.296547903742002</v>
      </c>
      <c r="G3461">
        <v>2.7648273951870999</v>
      </c>
      <c r="H3461">
        <v>13.824136975935501</v>
      </c>
      <c r="I3461">
        <v>0</v>
      </c>
      <c r="J3461">
        <v>150</v>
      </c>
      <c r="K3461">
        <v>1</v>
      </c>
      <c r="L3461">
        <v>154000</v>
      </c>
      <c r="M3461" t="b">
        <v>1</v>
      </c>
    </row>
    <row r="3462" spans="1:13">
      <c r="A3462" t="s">
        <v>2351</v>
      </c>
      <c r="B3462" t="s">
        <v>1073</v>
      </c>
      <c r="C3462" t="s">
        <v>277</v>
      </c>
      <c r="D3462">
        <v>354</v>
      </c>
      <c r="E3462">
        <v>421</v>
      </c>
      <c r="F3462">
        <v>82.758051629268621</v>
      </c>
      <c r="G3462">
        <v>4.1379025814634316</v>
      </c>
      <c r="H3462">
        <v>20.689512907317159</v>
      </c>
      <c r="I3462">
        <v>0</v>
      </c>
      <c r="J3462">
        <v>150</v>
      </c>
      <c r="K3462">
        <v>1</v>
      </c>
      <c r="L3462">
        <v>154000</v>
      </c>
      <c r="M3462" t="b">
        <v>1</v>
      </c>
    </row>
    <row r="3463" spans="1:13">
      <c r="A3463" t="s">
        <v>2352</v>
      </c>
      <c r="B3463" t="s">
        <v>1074</v>
      </c>
      <c r="C3463" t="s">
        <v>277</v>
      </c>
      <c r="D3463">
        <v>355</v>
      </c>
      <c r="E3463">
        <v>421</v>
      </c>
      <c r="F3463">
        <v>61.70269663935273</v>
      </c>
      <c r="G3463">
        <v>3.085134831967637</v>
      </c>
      <c r="H3463">
        <v>15.425674159838181</v>
      </c>
      <c r="I3463">
        <v>0</v>
      </c>
      <c r="J3463">
        <v>150</v>
      </c>
      <c r="K3463">
        <v>1</v>
      </c>
      <c r="L3463">
        <v>154000</v>
      </c>
      <c r="M3463" t="b">
        <v>1</v>
      </c>
    </row>
    <row r="3464" spans="1:13">
      <c r="A3464" t="s">
        <v>2353</v>
      </c>
      <c r="B3464" t="s">
        <v>1075</v>
      </c>
      <c r="C3464" t="s">
        <v>277</v>
      </c>
      <c r="D3464">
        <v>356</v>
      </c>
      <c r="E3464">
        <v>421</v>
      </c>
      <c r="F3464">
        <v>33.0501307552912</v>
      </c>
      <c r="G3464">
        <v>1.65250653776456</v>
      </c>
      <c r="H3464">
        <v>8.2625326888227999</v>
      </c>
      <c r="I3464">
        <v>0</v>
      </c>
      <c r="J3464">
        <v>150</v>
      </c>
      <c r="K3464">
        <v>1</v>
      </c>
      <c r="L3464">
        <v>154000</v>
      </c>
      <c r="M3464" t="b">
        <v>1</v>
      </c>
    </row>
    <row r="3465" spans="1:13">
      <c r="A3465" t="s">
        <v>2354</v>
      </c>
      <c r="B3465" t="s">
        <v>1076</v>
      </c>
      <c r="C3465" t="s">
        <v>275</v>
      </c>
      <c r="D3465">
        <v>357</v>
      </c>
      <c r="E3465">
        <v>423</v>
      </c>
      <c r="F3465">
        <v>32.279654770624461</v>
      </c>
      <c r="G3465">
        <v>1.6139827385312231</v>
      </c>
      <c r="H3465">
        <v>8.0699136926561152</v>
      </c>
      <c r="I3465">
        <v>0</v>
      </c>
      <c r="J3465">
        <v>150</v>
      </c>
      <c r="K3465">
        <v>1</v>
      </c>
      <c r="L3465">
        <v>154000</v>
      </c>
      <c r="M3465" t="b">
        <v>1</v>
      </c>
    </row>
    <row r="3466" spans="1:13">
      <c r="A3466" t="s">
        <v>2355</v>
      </c>
      <c r="B3466" t="s">
        <v>1077</v>
      </c>
      <c r="C3466" t="s">
        <v>271</v>
      </c>
      <c r="D3466">
        <v>358</v>
      </c>
      <c r="E3466">
        <v>430</v>
      </c>
      <c r="F3466">
        <v>64.287006088499339</v>
      </c>
      <c r="G3466">
        <v>3.2143503044249671</v>
      </c>
      <c r="H3466">
        <v>16.071751522124831</v>
      </c>
      <c r="I3466">
        <v>0</v>
      </c>
      <c r="J3466">
        <v>150</v>
      </c>
      <c r="K3466">
        <v>1</v>
      </c>
      <c r="L3466">
        <v>154000</v>
      </c>
      <c r="M3466" t="b">
        <v>1</v>
      </c>
    </row>
    <row r="3467" spans="1:13">
      <c r="A3467" t="s">
        <v>2356</v>
      </c>
      <c r="B3467" t="s">
        <v>1078</v>
      </c>
      <c r="C3467" t="s">
        <v>271</v>
      </c>
      <c r="D3467">
        <v>359</v>
      </c>
      <c r="E3467">
        <v>430</v>
      </c>
      <c r="F3467">
        <v>75.848025151478467</v>
      </c>
      <c r="G3467">
        <v>3.792401257573923</v>
      </c>
      <c r="H3467">
        <v>18.96200628786962</v>
      </c>
      <c r="I3467">
        <v>0</v>
      </c>
      <c r="J3467">
        <v>150</v>
      </c>
      <c r="K3467">
        <v>1</v>
      </c>
      <c r="L3467">
        <v>154000</v>
      </c>
      <c r="M3467" t="b">
        <v>1</v>
      </c>
    </row>
    <row r="3468" spans="1:13">
      <c r="A3468" t="s">
        <v>2357</v>
      </c>
      <c r="B3468" t="s">
        <v>1079</v>
      </c>
      <c r="C3468" t="s">
        <v>271</v>
      </c>
      <c r="D3468">
        <v>360</v>
      </c>
      <c r="E3468">
        <v>430</v>
      </c>
      <c r="F3468">
        <v>54.854526310846737</v>
      </c>
      <c r="G3468">
        <v>2.7427263155423369</v>
      </c>
      <c r="H3468">
        <v>13.713631577711681</v>
      </c>
      <c r="I3468">
        <v>0</v>
      </c>
      <c r="J3468">
        <v>150</v>
      </c>
      <c r="K3468">
        <v>1</v>
      </c>
      <c r="L3468">
        <v>154000</v>
      </c>
      <c r="M3468" t="b">
        <v>1</v>
      </c>
    </row>
    <row r="3469" spans="1:13">
      <c r="A3469" t="s">
        <v>2358</v>
      </c>
      <c r="B3469" t="s">
        <v>1080</v>
      </c>
      <c r="C3469" t="s">
        <v>269</v>
      </c>
      <c r="D3469">
        <v>361</v>
      </c>
      <c r="E3469">
        <v>431</v>
      </c>
      <c r="F3469">
        <v>20.039398119056479</v>
      </c>
      <c r="G3469">
        <v>1.001969905952824</v>
      </c>
      <c r="H3469">
        <v>5.0098495297641206</v>
      </c>
      <c r="I3469">
        <v>0</v>
      </c>
      <c r="J3469">
        <v>150</v>
      </c>
      <c r="K3469">
        <v>1</v>
      </c>
      <c r="L3469">
        <v>154000</v>
      </c>
      <c r="M3469" t="b">
        <v>1</v>
      </c>
    </row>
    <row r="3470" spans="1:13">
      <c r="A3470" t="s">
        <v>2359</v>
      </c>
      <c r="B3470" t="s">
        <v>1081</v>
      </c>
      <c r="C3470" t="s">
        <v>271</v>
      </c>
      <c r="D3470">
        <v>362</v>
      </c>
      <c r="E3470">
        <v>430</v>
      </c>
      <c r="F3470">
        <v>48.497314940444539</v>
      </c>
      <c r="G3470">
        <v>2.4248657470222268</v>
      </c>
      <c r="H3470">
        <v>12.12432873511114</v>
      </c>
      <c r="I3470">
        <v>0</v>
      </c>
      <c r="J3470">
        <v>150</v>
      </c>
      <c r="K3470">
        <v>1</v>
      </c>
      <c r="L3470">
        <v>154000</v>
      </c>
      <c r="M3470" t="b">
        <v>1</v>
      </c>
    </row>
    <row r="3471" spans="1:13">
      <c r="A3471" t="s">
        <v>2360</v>
      </c>
      <c r="B3471" t="s">
        <v>1082</v>
      </c>
      <c r="C3471" t="s">
        <v>271</v>
      </c>
      <c r="D3471">
        <v>363</v>
      </c>
      <c r="E3471">
        <v>430</v>
      </c>
      <c r="F3471">
        <v>39.386270173017351</v>
      </c>
      <c r="G3471">
        <v>1.969313508650868</v>
      </c>
      <c r="H3471">
        <v>9.8465675432543378</v>
      </c>
      <c r="I3471">
        <v>0</v>
      </c>
      <c r="J3471">
        <v>150</v>
      </c>
      <c r="K3471">
        <v>1</v>
      </c>
      <c r="L3471">
        <v>154000</v>
      </c>
      <c r="M3471" t="b">
        <v>1</v>
      </c>
    </row>
    <row r="3472" spans="1:13">
      <c r="A3472" t="s">
        <v>2361</v>
      </c>
      <c r="B3472" t="s">
        <v>1083</v>
      </c>
      <c r="C3472" t="s">
        <v>271</v>
      </c>
      <c r="D3472">
        <v>364</v>
      </c>
      <c r="E3472">
        <v>430</v>
      </c>
      <c r="F3472">
        <v>37.18879186500974</v>
      </c>
      <c r="G3472">
        <v>1.859439593250487</v>
      </c>
      <c r="H3472">
        <v>9.2971979662524369</v>
      </c>
      <c r="I3472">
        <v>0</v>
      </c>
      <c r="J3472">
        <v>150</v>
      </c>
      <c r="K3472">
        <v>1</v>
      </c>
      <c r="L3472">
        <v>154000</v>
      </c>
      <c r="M3472" t="b">
        <v>1</v>
      </c>
    </row>
    <row r="3473" spans="1:13">
      <c r="A3473" t="s">
        <v>2362</v>
      </c>
      <c r="B3473" t="s">
        <v>1084</v>
      </c>
      <c r="C3473" t="s">
        <v>271</v>
      </c>
      <c r="D3473">
        <v>365</v>
      </c>
      <c r="E3473">
        <v>430</v>
      </c>
      <c r="F3473">
        <v>26.884281594528328</v>
      </c>
      <c r="G3473">
        <v>1.344214079726417</v>
      </c>
      <c r="H3473">
        <v>6.7210703986320821</v>
      </c>
      <c r="I3473">
        <v>0</v>
      </c>
      <c r="J3473">
        <v>150</v>
      </c>
      <c r="K3473">
        <v>1</v>
      </c>
      <c r="L3473">
        <v>154000</v>
      </c>
      <c r="M3473" t="b">
        <v>1</v>
      </c>
    </row>
    <row r="3474" spans="1:13">
      <c r="A3474" t="s">
        <v>2363</v>
      </c>
      <c r="B3474" t="s">
        <v>1085</v>
      </c>
      <c r="C3474" t="s">
        <v>255</v>
      </c>
      <c r="D3474">
        <v>366</v>
      </c>
      <c r="E3474">
        <v>418</v>
      </c>
      <c r="F3474">
        <v>12.45314880640669</v>
      </c>
      <c r="G3474">
        <v>0.62265744032033432</v>
      </c>
      <c r="H3474">
        <v>3.1132872016016711</v>
      </c>
      <c r="I3474">
        <v>0</v>
      </c>
      <c r="J3474">
        <v>150</v>
      </c>
      <c r="K3474">
        <v>1</v>
      </c>
      <c r="L3474">
        <v>154000</v>
      </c>
      <c r="M3474" t="b">
        <v>1</v>
      </c>
    </row>
    <row r="3475" spans="1:13">
      <c r="A3475" t="s">
        <v>2364</v>
      </c>
      <c r="B3475" t="s">
        <v>1086</v>
      </c>
      <c r="C3475" t="s">
        <v>255</v>
      </c>
      <c r="D3475">
        <v>367</v>
      </c>
      <c r="E3475">
        <v>418</v>
      </c>
      <c r="F3475">
        <v>56.099395418900428</v>
      </c>
      <c r="G3475">
        <v>2.804969770945021</v>
      </c>
      <c r="H3475">
        <v>14.024848854725111</v>
      </c>
      <c r="I3475">
        <v>0</v>
      </c>
      <c r="J3475">
        <v>150</v>
      </c>
      <c r="K3475">
        <v>1</v>
      </c>
      <c r="L3475">
        <v>154000</v>
      </c>
      <c r="M3475" t="b">
        <v>1</v>
      </c>
    </row>
    <row r="3476" spans="1:13">
      <c r="A3476" t="s">
        <v>2365</v>
      </c>
      <c r="B3476" t="s">
        <v>1087</v>
      </c>
      <c r="C3476" t="s">
        <v>255</v>
      </c>
      <c r="D3476">
        <v>368</v>
      </c>
      <c r="E3476">
        <v>418</v>
      </c>
      <c r="F3476">
        <v>43.372208269925927</v>
      </c>
      <c r="G3476">
        <v>2.168610413496296</v>
      </c>
      <c r="H3476">
        <v>10.84305206748148</v>
      </c>
      <c r="I3476">
        <v>0</v>
      </c>
      <c r="J3476">
        <v>150</v>
      </c>
      <c r="K3476">
        <v>1</v>
      </c>
      <c r="L3476">
        <v>154000</v>
      </c>
      <c r="M3476" t="b">
        <v>1</v>
      </c>
    </row>
    <row r="3477" spans="1:13">
      <c r="A3477" t="s">
        <v>2366</v>
      </c>
      <c r="B3477" t="s">
        <v>1088</v>
      </c>
      <c r="C3477" t="s">
        <v>269</v>
      </c>
      <c r="D3477">
        <v>369</v>
      </c>
      <c r="E3477">
        <v>431</v>
      </c>
      <c r="F3477">
        <v>1.89149523039064</v>
      </c>
      <c r="G3477">
        <v>9.4574761519531994E-2</v>
      </c>
      <c r="H3477">
        <v>0.47287380759766001</v>
      </c>
      <c r="I3477">
        <v>0</v>
      </c>
      <c r="J3477">
        <v>150</v>
      </c>
      <c r="K3477">
        <v>1</v>
      </c>
      <c r="L3477">
        <v>154000</v>
      </c>
      <c r="M3477" t="b">
        <v>1</v>
      </c>
    </row>
    <row r="3478" spans="1:13">
      <c r="A3478" t="s">
        <v>2367</v>
      </c>
      <c r="B3478" t="s">
        <v>1089</v>
      </c>
      <c r="C3478" t="s">
        <v>269</v>
      </c>
      <c r="D3478">
        <v>370</v>
      </c>
      <c r="E3478">
        <v>431</v>
      </c>
      <c r="F3478">
        <v>24.20660860957296</v>
      </c>
      <c r="G3478">
        <v>1.210330430478648</v>
      </c>
      <c r="H3478">
        <v>6.0516521523932392</v>
      </c>
      <c r="I3478">
        <v>0</v>
      </c>
      <c r="J3478">
        <v>150</v>
      </c>
      <c r="K3478">
        <v>1</v>
      </c>
      <c r="L3478">
        <v>154000</v>
      </c>
      <c r="M3478" t="b">
        <v>1</v>
      </c>
    </row>
    <row r="3479" spans="1:13">
      <c r="A3479" t="s">
        <v>2368</v>
      </c>
      <c r="B3479" t="s">
        <v>1090</v>
      </c>
      <c r="C3479" t="s">
        <v>269</v>
      </c>
      <c r="D3479">
        <v>371</v>
      </c>
      <c r="E3479">
        <v>431</v>
      </c>
      <c r="F3479">
        <v>46.337634795744378</v>
      </c>
      <c r="G3479">
        <v>2.316881739787219</v>
      </c>
      <c r="H3479">
        <v>11.5844086989361</v>
      </c>
      <c r="I3479">
        <v>0</v>
      </c>
      <c r="J3479">
        <v>150</v>
      </c>
      <c r="K3479">
        <v>1</v>
      </c>
      <c r="L3479">
        <v>154000</v>
      </c>
      <c r="M3479" t="b">
        <v>1</v>
      </c>
    </row>
    <row r="3480" spans="1:13">
      <c r="A3480" t="s">
        <v>2369</v>
      </c>
      <c r="B3480" t="s">
        <v>1091</v>
      </c>
      <c r="C3480" t="s">
        <v>255</v>
      </c>
      <c r="D3480">
        <v>372</v>
      </c>
      <c r="E3480">
        <v>418</v>
      </c>
      <c r="F3480">
        <v>92.394778495451675</v>
      </c>
      <c r="G3480">
        <v>4.6197389247725846</v>
      </c>
      <c r="H3480">
        <v>23.098694623862919</v>
      </c>
      <c r="I3480">
        <v>0</v>
      </c>
      <c r="J3480">
        <v>150</v>
      </c>
      <c r="K3480">
        <v>1</v>
      </c>
      <c r="L3480">
        <v>154000</v>
      </c>
      <c r="M3480" t="b">
        <v>1</v>
      </c>
    </row>
    <row r="3481" spans="1:13">
      <c r="A3481" t="s">
        <v>2370</v>
      </c>
      <c r="B3481" t="s">
        <v>1092</v>
      </c>
      <c r="C3481" t="s">
        <v>255</v>
      </c>
      <c r="D3481">
        <v>373</v>
      </c>
      <c r="E3481">
        <v>418</v>
      </c>
      <c r="F3481">
        <v>86.987690831556051</v>
      </c>
      <c r="G3481">
        <v>4.3493845415778027</v>
      </c>
      <c r="H3481">
        <v>21.746922707889009</v>
      </c>
      <c r="I3481">
        <v>0</v>
      </c>
      <c r="J3481">
        <v>150</v>
      </c>
      <c r="K3481">
        <v>1</v>
      </c>
      <c r="L3481">
        <v>154000</v>
      </c>
      <c r="M3481" t="b">
        <v>1</v>
      </c>
    </row>
    <row r="3482" spans="1:13">
      <c r="A3482" t="s">
        <v>2371</v>
      </c>
      <c r="B3482" t="s">
        <v>1093</v>
      </c>
      <c r="C3482" t="s">
        <v>255</v>
      </c>
      <c r="D3482">
        <v>374</v>
      </c>
      <c r="E3482">
        <v>418</v>
      </c>
      <c r="F3482">
        <v>52.373407759090618</v>
      </c>
      <c r="G3482">
        <v>2.618670387954531</v>
      </c>
      <c r="H3482">
        <v>13.09335193977266</v>
      </c>
      <c r="I3482">
        <v>0</v>
      </c>
      <c r="J3482">
        <v>150</v>
      </c>
      <c r="K3482">
        <v>1</v>
      </c>
      <c r="L3482">
        <v>154000</v>
      </c>
      <c r="M3482" t="b">
        <v>1</v>
      </c>
    </row>
    <row r="3483" spans="1:13">
      <c r="A3483" t="s">
        <v>2372</v>
      </c>
      <c r="B3483" t="s">
        <v>1094</v>
      </c>
      <c r="C3483" t="s">
        <v>255</v>
      </c>
      <c r="D3483">
        <v>375</v>
      </c>
      <c r="E3483">
        <v>418</v>
      </c>
      <c r="F3483">
        <v>58.285311849411819</v>
      </c>
      <c r="G3483">
        <v>2.9142655924705911</v>
      </c>
      <c r="H3483">
        <v>14.57132796235296</v>
      </c>
      <c r="I3483">
        <v>0</v>
      </c>
      <c r="J3483">
        <v>150</v>
      </c>
      <c r="K3483">
        <v>1</v>
      </c>
      <c r="L3483">
        <v>154000</v>
      </c>
      <c r="M3483" t="b">
        <v>1</v>
      </c>
    </row>
    <row r="3484" spans="1:13">
      <c r="A3484" t="s">
        <v>2373</v>
      </c>
      <c r="B3484" t="s">
        <v>1095</v>
      </c>
      <c r="C3484" t="s">
        <v>255</v>
      </c>
      <c r="D3484">
        <v>376</v>
      </c>
      <c r="E3484">
        <v>418</v>
      </c>
      <c r="F3484">
        <v>70.340584501737837</v>
      </c>
      <c r="G3484">
        <v>3.5170292250868922</v>
      </c>
      <c r="H3484">
        <v>17.585146125434459</v>
      </c>
      <c r="I3484">
        <v>0</v>
      </c>
      <c r="J3484">
        <v>150</v>
      </c>
      <c r="K3484">
        <v>1</v>
      </c>
      <c r="L3484">
        <v>154000</v>
      </c>
      <c r="M3484" t="b">
        <v>1</v>
      </c>
    </row>
    <row r="3485" spans="1:13">
      <c r="A3485" t="s">
        <v>2374</v>
      </c>
      <c r="B3485" t="s">
        <v>1096</v>
      </c>
      <c r="C3485" t="s">
        <v>255</v>
      </c>
      <c r="D3485">
        <v>377</v>
      </c>
      <c r="E3485">
        <v>418</v>
      </c>
      <c r="F3485">
        <v>79.261557496608262</v>
      </c>
      <c r="G3485">
        <v>3.9630778748304132</v>
      </c>
      <c r="H3485">
        <v>19.815389374152069</v>
      </c>
      <c r="I3485">
        <v>0</v>
      </c>
      <c r="J3485">
        <v>150</v>
      </c>
      <c r="K3485">
        <v>1</v>
      </c>
      <c r="L3485">
        <v>154000</v>
      </c>
      <c r="M3485" t="b">
        <v>1</v>
      </c>
    </row>
    <row r="3486" spans="1:13">
      <c r="A3486" t="s">
        <v>2375</v>
      </c>
      <c r="B3486" t="s">
        <v>1097</v>
      </c>
      <c r="C3486" t="s">
        <v>269</v>
      </c>
      <c r="D3486">
        <v>378</v>
      </c>
      <c r="E3486">
        <v>431</v>
      </c>
      <c r="F3486">
        <v>27.436316413399211</v>
      </c>
      <c r="G3486">
        <v>1.3718158206699611</v>
      </c>
      <c r="H3486">
        <v>6.8590791033498029</v>
      </c>
      <c r="I3486">
        <v>0</v>
      </c>
      <c r="J3486">
        <v>150</v>
      </c>
      <c r="K3486">
        <v>1</v>
      </c>
      <c r="L3486">
        <v>154000</v>
      </c>
      <c r="M3486" t="b">
        <v>1</v>
      </c>
    </row>
    <row r="3487" spans="1:13">
      <c r="A3487" t="s">
        <v>2376</v>
      </c>
      <c r="B3487" t="s">
        <v>1098</v>
      </c>
      <c r="C3487" t="s">
        <v>261</v>
      </c>
      <c r="D3487">
        <v>379</v>
      </c>
      <c r="E3487">
        <v>434</v>
      </c>
      <c r="F3487">
        <v>72.184528239290074</v>
      </c>
      <c r="G3487">
        <v>3.6092264119645039</v>
      </c>
      <c r="H3487">
        <v>18.046132059822519</v>
      </c>
      <c r="I3487">
        <v>0</v>
      </c>
      <c r="J3487">
        <v>150</v>
      </c>
      <c r="K3487">
        <v>1</v>
      </c>
      <c r="L3487">
        <v>154000</v>
      </c>
      <c r="M3487" t="b">
        <v>1</v>
      </c>
    </row>
    <row r="3488" spans="1:13">
      <c r="A3488" t="s">
        <v>2377</v>
      </c>
      <c r="B3488" t="s">
        <v>1099</v>
      </c>
      <c r="C3488" t="s">
        <v>261</v>
      </c>
      <c r="D3488">
        <v>380</v>
      </c>
      <c r="E3488">
        <v>434</v>
      </c>
      <c r="F3488">
        <v>70.298386703052202</v>
      </c>
      <c r="G3488">
        <v>3.51491933515261</v>
      </c>
      <c r="H3488">
        <v>17.574596675763051</v>
      </c>
      <c r="I3488">
        <v>0</v>
      </c>
      <c r="J3488">
        <v>150</v>
      </c>
      <c r="K3488">
        <v>1</v>
      </c>
      <c r="L3488">
        <v>154000</v>
      </c>
      <c r="M3488" t="b">
        <v>1</v>
      </c>
    </row>
    <row r="3489" spans="1:13">
      <c r="A3489" t="s">
        <v>2378</v>
      </c>
      <c r="B3489" t="s">
        <v>1100</v>
      </c>
      <c r="C3489" t="s">
        <v>261</v>
      </c>
      <c r="D3489">
        <v>381</v>
      </c>
      <c r="E3489">
        <v>434</v>
      </c>
      <c r="F3489">
        <v>24.747128094171991</v>
      </c>
      <c r="G3489">
        <v>1.2373564047086001</v>
      </c>
      <c r="H3489">
        <v>6.1867820235429978</v>
      </c>
      <c r="I3489">
        <v>0</v>
      </c>
      <c r="J3489">
        <v>150</v>
      </c>
      <c r="K3489">
        <v>1</v>
      </c>
      <c r="L3489">
        <v>154000</v>
      </c>
      <c r="M3489" t="b">
        <v>1</v>
      </c>
    </row>
    <row r="3490" spans="1:13">
      <c r="A3490" t="s">
        <v>2379</v>
      </c>
      <c r="B3490" t="s">
        <v>1101</v>
      </c>
      <c r="C3490" t="s">
        <v>261</v>
      </c>
      <c r="D3490">
        <v>382</v>
      </c>
      <c r="E3490">
        <v>434</v>
      </c>
      <c r="F3490">
        <v>32.06730522863009</v>
      </c>
      <c r="G3490">
        <v>1.603365261431505</v>
      </c>
      <c r="H3490">
        <v>8.0168263071575225</v>
      </c>
      <c r="I3490">
        <v>0</v>
      </c>
      <c r="J3490">
        <v>150</v>
      </c>
      <c r="K3490">
        <v>1</v>
      </c>
      <c r="L3490">
        <v>154000</v>
      </c>
      <c r="M3490" t="b">
        <v>1</v>
      </c>
    </row>
    <row r="3491" spans="1:13">
      <c r="A3491" t="s">
        <v>2380</v>
      </c>
      <c r="B3491" t="s">
        <v>1102</v>
      </c>
      <c r="C3491" t="s">
        <v>261</v>
      </c>
      <c r="D3491">
        <v>383</v>
      </c>
      <c r="E3491">
        <v>434</v>
      </c>
      <c r="F3491">
        <v>32.647265297969817</v>
      </c>
      <c r="G3491">
        <v>1.6323632648984909</v>
      </c>
      <c r="H3491">
        <v>8.161816324492456</v>
      </c>
      <c r="I3491">
        <v>0</v>
      </c>
      <c r="J3491">
        <v>150</v>
      </c>
      <c r="K3491">
        <v>1</v>
      </c>
      <c r="L3491">
        <v>154000</v>
      </c>
      <c r="M3491" t="b">
        <v>1</v>
      </c>
    </row>
    <row r="3492" spans="1:13">
      <c r="A3492" t="s">
        <v>2381</v>
      </c>
      <c r="B3492" t="s">
        <v>1103</v>
      </c>
      <c r="C3492" t="s">
        <v>261</v>
      </c>
      <c r="D3492">
        <v>384</v>
      </c>
      <c r="E3492">
        <v>434</v>
      </c>
      <c r="F3492">
        <v>41.40128924945153</v>
      </c>
      <c r="G3492">
        <v>2.070064462472577</v>
      </c>
      <c r="H3492">
        <v>10.350322312362881</v>
      </c>
      <c r="I3492">
        <v>0</v>
      </c>
      <c r="J3492">
        <v>150</v>
      </c>
      <c r="K3492">
        <v>1</v>
      </c>
      <c r="L3492">
        <v>154000</v>
      </c>
      <c r="M3492" t="b">
        <v>1</v>
      </c>
    </row>
    <row r="3493" spans="1:13">
      <c r="A3493" t="s">
        <v>2382</v>
      </c>
      <c r="B3493" t="s">
        <v>1104</v>
      </c>
      <c r="C3493" t="s">
        <v>261</v>
      </c>
      <c r="D3493">
        <v>385</v>
      </c>
      <c r="E3493">
        <v>434</v>
      </c>
      <c r="F3493">
        <v>62.149569789474498</v>
      </c>
      <c r="G3493">
        <v>3.1074784894737251</v>
      </c>
      <c r="H3493">
        <v>15.537392447368619</v>
      </c>
      <c r="I3493">
        <v>0</v>
      </c>
      <c r="J3493">
        <v>150</v>
      </c>
      <c r="K3493">
        <v>1</v>
      </c>
      <c r="L3493">
        <v>154000</v>
      </c>
      <c r="M3493" t="b">
        <v>1</v>
      </c>
    </row>
    <row r="3494" spans="1:13">
      <c r="A3494" t="s">
        <v>2383</v>
      </c>
      <c r="B3494" t="s">
        <v>1105</v>
      </c>
      <c r="C3494" t="s">
        <v>253</v>
      </c>
      <c r="D3494">
        <v>386</v>
      </c>
      <c r="E3494">
        <v>419</v>
      </c>
      <c r="F3494">
        <v>50.249526287043992</v>
      </c>
      <c r="G3494">
        <v>2.5124763143522002</v>
      </c>
      <c r="H3494">
        <v>12.562381571761</v>
      </c>
      <c r="I3494">
        <v>0</v>
      </c>
      <c r="J3494">
        <v>150</v>
      </c>
      <c r="K3494">
        <v>1</v>
      </c>
      <c r="L3494">
        <v>154000</v>
      </c>
      <c r="M3494" t="b">
        <v>1</v>
      </c>
    </row>
    <row r="3495" spans="1:13">
      <c r="A3495" t="s">
        <v>2384</v>
      </c>
      <c r="B3495" t="s">
        <v>1106</v>
      </c>
      <c r="C3495" t="s">
        <v>261</v>
      </c>
      <c r="D3495">
        <v>387</v>
      </c>
      <c r="E3495">
        <v>434</v>
      </c>
      <c r="F3495">
        <v>70.302120682365441</v>
      </c>
      <c r="G3495">
        <v>3.515106034118272</v>
      </c>
      <c r="H3495">
        <v>17.57553017059136</v>
      </c>
      <c r="I3495">
        <v>0</v>
      </c>
      <c r="J3495">
        <v>150</v>
      </c>
      <c r="K3495">
        <v>1</v>
      </c>
      <c r="L3495">
        <v>154000</v>
      </c>
      <c r="M3495" t="b">
        <v>1</v>
      </c>
    </row>
    <row r="3496" spans="1:13">
      <c r="A3496" t="s">
        <v>2385</v>
      </c>
      <c r="B3496" t="s">
        <v>1107</v>
      </c>
      <c r="C3496" t="s">
        <v>261</v>
      </c>
      <c r="D3496">
        <v>388</v>
      </c>
      <c r="E3496">
        <v>434</v>
      </c>
      <c r="F3496">
        <v>28.779756954666901</v>
      </c>
      <c r="G3496">
        <v>1.4389878477333451</v>
      </c>
      <c r="H3496">
        <v>7.1949392386667252</v>
      </c>
      <c r="I3496">
        <v>0</v>
      </c>
      <c r="J3496">
        <v>150</v>
      </c>
      <c r="K3496">
        <v>1</v>
      </c>
      <c r="L3496">
        <v>154000</v>
      </c>
      <c r="M3496" t="b">
        <v>1</v>
      </c>
    </row>
    <row r="3497" spans="1:13">
      <c r="A3497" t="s">
        <v>2386</v>
      </c>
      <c r="B3497" t="s">
        <v>1108</v>
      </c>
      <c r="C3497" t="s">
        <v>261</v>
      </c>
      <c r="D3497">
        <v>389</v>
      </c>
      <c r="E3497">
        <v>434</v>
      </c>
      <c r="F3497">
        <v>61.694969005805063</v>
      </c>
      <c r="G3497">
        <v>3.0847484502902529</v>
      </c>
      <c r="H3497">
        <v>15.423742251451261</v>
      </c>
      <c r="I3497">
        <v>0</v>
      </c>
      <c r="J3497">
        <v>150</v>
      </c>
      <c r="K3497">
        <v>1</v>
      </c>
      <c r="L3497">
        <v>154000</v>
      </c>
      <c r="M3497" t="b">
        <v>1</v>
      </c>
    </row>
    <row r="3498" spans="1:13">
      <c r="A3498" t="s">
        <v>2387</v>
      </c>
      <c r="B3498" t="s">
        <v>1109</v>
      </c>
      <c r="C3498" t="s">
        <v>269</v>
      </c>
      <c r="D3498">
        <v>390</v>
      </c>
      <c r="E3498">
        <v>431</v>
      </c>
      <c r="F3498">
        <v>22.4530318960242</v>
      </c>
      <c r="G3498">
        <v>1.1226515948012099</v>
      </c>
      <c r="H3498">
        <v>5.61325797400605</v>
      </c>
      <c r="I3498">
        <v>0</v>
      </c>
      <c r="J3498">
        <v>150</v>
      </c>
      <c r="K3498">
        <v>1</v>
      </c>
      <c r="L3498">
        <v>154000</v>
      </c>
      <c r="M3498" t="b">
        <v>1</v>
      </c>
    </row>
    <row r="3499" spans="1:13">
      <c r="A3499" t="s">
        <v>2388</v>
      </c>
      <c r="B3499" t="s">
        <v>1110</v>
      </c>
      <c r="C3499" t="s">
        <v>271</v>
      </c>
      <c r="D3499">
        <v>391</v>
      </c>
      <c r="E3499">
        <v>430</v>
      </c>
      <c r="F3499">
        <v>40.725768140986119</v>
      </c>
      <c r="G3499">
        <v>2.0362884070493061</v>
      </c>
      <c r="H3499">
        <v>10.18144203524653</v>
      </c>
      <c r="I3499">
        <v>0</v>
      </c>
      <c r="J3499">
        <v>150</v>
      </c>
      <c r="K3499">
        <v>1</v>
      </c>
      <c r="L3499">
        <v>154000</v>
      </c>
      <c r="M3499" t="b">
        <v>1</v>
      </c>
    </row>
    <row r="3500" spans="1:13">
      <c r="A3500" t="s">
        <v>2389</v>
      </c>
      <c r="B3500" t="s">
        <v>1111</v>
      </c>
      <c r="C3500" t="s">
        <v>261</v>
      </c>
      <c r="D3500">
        <v>392</v>
      </c>
      <c r="E3500">
        <v>434</v>
      </c>
      <c r="F3500">
        <v>33.298051833794673</v>
      </c>
      <c r="G3500">
        <v>1.6649025916897331</v>
      </c>
      <c r="H3500">
        <v>8.3245129584486666</v>
      </c>
      <c r="I3500">
        <v>0</v>
      </c>
      <c r="J3500">
        <v>150</v>
      </c>
      <c r="K3500">
        <v>1</v>
      </c>
      <c r="L3500">
        <v>154000</v>
      </c>
      <c r="M3500" t="b">
        <v>1</v>
      </c>
    </row>
    <row r="3501" spans="1:13">
      <c r="A3501" t="s">
        <v>2390</v>
      </c>
      <c r="B3501" t="s">
        <v>1112</v>
      </c>
      <c r="C3501" t="s">
        <v>253</v>
      </c>
      <c r="D3501">
        <v>393</v>
      </c>
      <c r="E3501">
        <v>419</v>
      </c>
      <c r="F3501">
        <v>51.392312820385243</v>
      </c>
      <c r="G3501">
        <v>2.5696156410192619</v>
      </c>
      <c r="H3501">
        <v>12.848078205096311</v>
      </c>
      <c r="I3501">
        <v>0</v>
      </c>
      <c r="J3501">
        <v>150</v>
      </c>
      <c r="K3501">
        <v>1</v>
      </c>
      <c r="L3501">
        <v>154000</v>
      </c>
      <c r="M3501" t="b">
        <v>1</v>
      </c>
    </row>
    <row r="3502" spans="1:13">
      <c r="A3502" t="s">
        <v>2391</v>
      </c>
      <c r="B3502" t="s">
        <v>1113</v>
      </c>
      <c r="C3502" t="s">
        <v>259</v>
      </c>
      <c r="D3502">
        <v>394</v>
      </c>
      <c r="E3502">
        <v>433</v>
      </c>
      <c r="F3502">
        <v>27.039743890228429</v>
      </c>
      <c r="G3502">
        <v>1.351987194511421</v>
      </c>
      <c r="H3502">
        <v>6.7599359725571064</v>
      </c>
      <c r="I3502">
        <v>0</v>
      </c>
      <c r="J3502">
        <v>800</v>
      </c>
      <c r="K3502">
        <v>1</v>
      </c>
      <c r="L3502">
        <v>345000</v>
      </c>
      <c r="M3502" t="b">
        <v>1</v>
      </c>
    </row>
    <row r="3503" spans="1:13">
      <c r="A3503" t="s">
        <v>2392</v>
      </c>
      <c r="B3503" t="s">
        <v>1114</v>
      </c>
      <c r="C3503" t="s">
        <v>255</v>
      </c>
      <c r="D3503">
        <v>395</v>
      </c>
      <c r="E3503">
        <v>418</v>
      </c>
      <c r="F3503">
        <v>80.822340351332713</v>
      </c>
      <c r="G3503">
        <v>4.041117017566636</v>
      </c>
      <c r="H3503">
        <v>20.205585087833171</v>
      </c>
      <c r="I3503">
        <v>0</v>
      </c>
      <c r="J3503">
        <v>150</v>
      </c>
      <c r="K3503">
        <v>1</v>
      </c>
      <c r="L3503">
        <v>154000</v>
      </c>
      <c r="M3503" t="b">
        <v>1</v>
      </c>
    </row>
    <row r="3504" spans="1:13">
      <c r="A3504" t="s">
        <v>2393</v>
      </c>
      <c r="B3504" t="s">
        <v>1115</v>
      </c>
      <c r="C3504" t="s">
        <v>277</v>
      </c>
      <c r="D3504">
        <v>396</v>
      </c>
      <c r="E3504">
        <v>421</v>
      </c>
      <c r="F3504">
        <v>93.993491190503619</v>
      </c>
      <c r="G3504">
        <v>4.6996745595251808</v>
      </c>
      <c r="H3504">
        <v>23.498372797625901</v>
      </c>
      <c r="I3504">
        <v>0</v>
      </c>
      <c r="J3504">
        <v>150</v>
      </c>
      <c r="K3504">
        <v>1</v>
      </c>
      <c r="L3504">
        <v>154000</v>
      </c>
      <c r="M3504" t="b">
        <v>1</v>
      </c>
    </row>
    <row r="3505" spans="1:13">
      <c r="A3505" t="s">
        <v>2394</v>
      </c>
      <c r="B3505" t="s">
        <v>1116</v>
      </c>
      <c r="C3505" t="s">
        <v>259</v>
      </c>
      <c r="D3505">
        <v>397</v>
      </c>
      <c r="E3505">
        <v>433</v>
      </c>
      <c r="F3505">
        <v>61.478375071663883</v>
      </c>
      <c r="G3505">
        <v>3.073918753583194</v>
      </c>
      <c r="H3505">
        <v>15.369593767915971</v>
      </c>
      <c r="I3505">
        <v>0</v>
      </c>
      <c r="J3505">
        <v>150</v>
      </c>
      <c r="K3505">
        <v>1</v>
      </c>
      <c r="L3505">
        <v>154000</v>
      </c>
      <c r="M3505" t="b">
        <v>1</v>
      </c>
    </row>
    <row r="3506" spans="1:13">
      <c r="A3506" t="s">
        <v>2395</v>
      </c>
      <c r="B3506" t="s">
        <v>1117</v>
      </c>
      <c r="C3506" t="s">
        <v>255</v>
      </c>
      <c r="D3506">
        <v>398</v>
      </c>
      <c r="E3506">
        <v>418</v>
      </c>
      <c r="F3506">
        <v>70.86972894304192</v>
      </c>
      <c r="G3506">
        <v>3.5434864471520959</v>
      </c>
      <c r="H3506">
        <v>17.71743223576048</v>
      </c>
      <c r="I3506">
        <v>0</v>
      </c>
      <c r="J3506">
        <v>150</v>
      </c>
      <c r="K3506">
        <v>1</v>
      </c>
      <c r="L3506">
        <v>154000</v>
      </c>
      <c r="M3506" t="b">
        <v>1</v>
      </c>
    </row>
    <row r="3507" spans="1:13">
      <c r="A3507" t="s">
        <v>2396</v>
      </c>
      <c r="B3507" t="s">
        <v>1118</v>
      </c>
      <c r="C3507" t="s">
        <v>259</v>
      </c>
      <c r="D3507">
        <v>399</v>
      </c>
      <c r="E3507">
        <v>433</v>
      </c>
      <c r="F3507">
        <v>48.406866395849413</v>
      </c>
      <c r="G3507">
        <v>2.4203433197924702</v>
      </c>
      <c r="H3507">
        <v>12.10171659896235</v>
      </c>
      <c r="I3507">
        <v>0</v>
      </c>
      <c r="J3507">
        <v>150</v>
      </c>
      <c r="K3507">
        <v>1</v>
      </c>
      <c r="L3507">
        <v>154000</v>
      </c>
      <c r="M3507" t="b">
        <v>1</v>
      </c>
    </row>
    <row r="3508" spans="1:13">
      <c r="A3508" t="s">
        <v>2397</v>
      </c>
      <c r="B3508" t="s">
        <v>1119</v>
      </c>
      <c r="C3508" t="s">
        <v>269</v>
      </c>
      <c r="D3508">
        <v>400</v>
      </c>
      <c r="E3508">
        <v>431</v>
      </c>
      <c r="F3508">
        <v>28.11097933921706</v>
      </c>
      <c r="G3508">
        <v>1.405548966960853</v>
      </c>
      <c r="H3508">
        <v>7.0277448348042642</v>
      </c>
      <c r="I3508">
        <v>0</v>
      </c>
      <c r="J3508">
        <v>150</v>
      </c>
      <c r="K3508">
        <v>1</v>
      </c>
      <c r="L3508">
        <v>154000</v>
      </c>
      <c r="M3508" t="b">
        <v>1</v>
      </c>
    </row>
    <row r="3509" spans="1:13">
      <c r="A3509" t="s">
        <v>2398</v>
      </c>
      <c r="B3509" t="s">
        <v>1120</v>
      </c>
      <c r="C3509" t="s">
        <v>279</v>
      </c>
      <c r="D3509">
        <v>401</v>
      </c>
      <c r="E3509">
        <v>420</v>
      </c>
      <c r="F3509">
        <v>52.551577286548287</v>
      </c>
      <c r="G3509">
        <v>2.6275788643274152</v>
      </c>
      <c r="H3509">
        <v>13.13789432163707</v>
      </c>
      <c r="I3509">
        <v>0</v>
      </c>
      <c r="J3509">
        <v>150</v>
      </c>
      <c r="K3509">
        <v>1</v>
      </c>
      <c r="L3509">
        <v>154000</v>
      </c>
      <c r="M3509" t="b">
        <v>1</v>
      </c>
    </row>
    <row r="3510" spans="1:13">
      <c r="A3510" t="s">
        <v>2399</v>
      </c>
      <c r="B3510" t="s">
        <v>1121</v>
      </c>
      <c r="C3510" t="s">
        <v>279</v>
      </c>
      <c r="D3510">
        <v>402</v>
      </c>
      <c r="E3510">
        <v>420</v>
      </c>
      <c r="F3510">
        <v>48.169463329389771</v>
      </c>
      <c r="G3510">
        <v>2.4084731664694892</v>
      </c>
      <c r="H3510">
        <v>12.042365832347439</v>
      </c>
      <c r="I3510">
        <v>0</v>
      </c>
      <c r="J3510">
        <v>150</v>
      </c>
      <c r="K3510">
        <v>1</v>
      </c>
      <c r="L3510">
        <v>154000</v>
      </c>
      <c r="M3510" t="b">
        <v>1</v>
      </c>
    </row>
    <row r="3511" spans="1:13">
      <c r="A3511" t="s">
        <v>2400</v>
      </c>
      <c r="B3511" t="s">
        <v>1122</v>
      </c>
      <c r="C3511" t="s">
        <v>279</v>
      </c>
      <c r="D3511">
        <v>403</v>
      </c>
      <c r="E3511">
        <v>420</v>
      </c>
      <c r="F3511">
        <v>44.928612079921457</v>
      </c>
      <c r="G3511">
        <v>2.2464306039960729</v>
      </c>
      <c r="H3511">
        <v>11.232153019980361</v>
      </c>
      <c r="I3511">
        <v>0</v>
      </c>
      <c r="J3511">
        <v>150</v>
      </c>
      <c r="K3511">
        <v>1</v>
      </c>
      <c r="L3511">
        <v>154000</v>
      </c>
      <c r="M3511" t="b">
        <v>1</v>
      </c>
    </row>
    <row r="3512" spans="1:13">
      <c r="A3512" t="s">
        <v>2401</v>
      </c>
      <c r="B3512" t="s">
        <v>1123</v>
      </c>
      <c r="C3512" t="s">
        <v>271</v>
      </c>
      <c r="D3512">
        <v>404</v>
      </c>
      <c r="E3512">
        <v>430</v>
      </c>
      <c r="F3512">
        <v>102.91885297031141</v>
      </c>
      <c r="G3512">
        <v>5.1459426485155682</v>
      </c>
      <c r="H3512">
        <v>25.729713242577841</v>
      </c>
      <c r="I3512">
        <v>0</v>
      </c>
      <c r="J3512">
        <v>800</v>
      </c>
      <c r="K3512">
        <v>1</v>
      </c>
      <c r="L3512">
        <v>345000</v>
      </c>
      <c r="M3512" t="b">
        <v>1</v>
      </c>
    </row>
    <row r="3513" spans="1:13">
      <c r="A3513" t="s">
        <v>2402</v>
      </c>
      <c r="B3513" t="s">
        <v>1124</v>
      </c>
      <c r="C3513" t="s">
        <v>271</v>
      </c>
      <c r="D3513">
        <v>405</v>
      </c>
      <c r="E3513">
        <v>430</v>
      </c>
      <c r="F3513">
        <v>37.659685559880742</v>
      </c>
      <c r="G3513">
        <v>1.8829842779940369</v>
      </c>
      <c r="H3513">
        <v>9.4149213899701838</v>
      </c>
      <c r="I3513">
        <v>0</v>
      </c>
      <c r="J3513">
        <v>150</v>
      </c>
      <c r="K3513">
        <v>1</v>
      </c>
      <c r="L3513">
        <v>154000</v>
      </c>
      <c r="M3513" t="b">
        <v>1</v>
      </c>
    </row>
    <row r="3514" spans="1:13">
      <c r="A3514" t="s">
        <v>2403</v>
      </c>
      <c r="B3514" t="s">
        <v>1125</v>
      </c>
      <c r="C3514" t="s">
        <v>277</v>
      </c>
      <c r="D3514">
        <v>406</v>
      </c>
      <c r="E3514">
        <v>421</v>
      </c>
      <c r="F3514">
        <v>83.968860508253783</v>
      </c>
      <c r="G3514">
        <v>4.198443025412689</v>
      </c>
      <c r="H3514">
        <v>20.992215127063449</v>
      </c>
      <c r="I3514">
        <v>0</v>
      </c>
      <c r="J3514">
        <v>150</v>
      </c>
      <c r="K3514">
        <v>1</v>
      </c>
      <c r="L3514">
        <v>154000</v>
      </c>
      <c r="M3514" t="b">
        <v>1</v>
      </c>
    </row>
    <row r="3515" spans="1:13">
      <c r="A3515" t="s">
        <v>2404</v>
      </c>
      <c r="B3515" t="s">
        <v>1126</v>
      </c>
      <c r="C3515" t="s">
        <v>273</v>
      </c>
      <c r="D3515">
        <v>407</v>
      </c>
      <c r="E3515">
        <v>425</v>
      </c>
      <c r="F3515">
        <v>8.3856765121798453</v>
      </c>
      <c r="G3515">
        <v>0.4192838256089923</v>
      </c>
      <c r="H3515">
        <v>2.0964191280449609</v>
      </c>
      <c r="I3515">
        <v>0</v>
      </c>
      <c r="J3515">
        <v>150</v>
      </c>
      <c r="K3515">
        <v>1</v>
      </c>
      <c r="L3515">
        <v>154000</v>
      </c>
      <c r="M3515" t="b">
        <v>1</v>
      </c>
    </row>
    <row r="3516" spans="1:13">
      <c r="A3516" t="s">
        <v>2405</v>
      </c>
      <c r="B3516" t="s">
        <v>1127</v>
      </c>
      <c r="C3516" t="s">
        <v>277</v>
      </c>
      <c r="D3516">
        <v>408</v>
      </c>
      <c r="E3516">
        <v>421</v>
      </c>
      <c r="F3516">
        <v>45.880984281055511</v>
      </c>
      <c r="G3516">
        <v>2.2940492140527762</v>
      </c>
      <c r="H3516">
        <v>11.47024607026388</v>
      </c>
      <c r="I3516">
        <v>0</v>
      </c>
      <c r="J3516">
        <v>150</v>
      </c>
      <c r="K3516">
        <v>1</v>
      </c>
      <c r="L3516">
        <v>154000</v>
      </c>
      <c r="M3516" t="b">
        <v>1</v>
      </c>
    </row>
    <row r="3517" spans="1:13">
      <c r="A3517" t="s">
        <v>2406</v>
      </c>
      <c r="B3517" t="s">
        <v>1128</v>
      </c>
      <c r="C3517" t="s">
        <v>261</v>
      </c>
      <c r="D3517">
        <v>409</v>
      </c>
      <c r="E3517">
        <v>434</v>
      </c>
      <c r="F3517">
        <v>81.320075554657706</v>
      </c>
      <c r="G3517">
        <v>4.0660037777328846</v>
      </c>
      <c r="H3517">
        <v>20.330018888664419</v>
      </c>
      <c r="I3517">
        <v>0</v>
      </c>
      <c r="J3517">
        <v>150</v>
      </c>
      <c r="K3517">
        <v>1</v>
      </c>
      <c r="L3517">
        <v>154000</v>
      </c>
      <c r="M3517" t="b">
        <v>1</v>
      </c>
    </row>
    <row r="3518" spans="1:13">
      <c r="A3518" t="s">
        <v>2407</v>
      </c>
      <c r="B3518" t="s">
        <v>1129</v>
      </c>
      <c r="C3518" t="s">
        <v>277</v>
      </c>
      <c r="D3518">
        <v>410</v>
      </c>
      <c r="E3518">
        <v>421</v>
      </c>
      <c r="F3518">
        <v>65.50197983286769</v>
      </c>
      <c r="G3518">
        <v>3.275098991643385</v>
      </c>
      <c r="H3518">
        <v>16.375494958216919</v>
      </c>
      <c r="I3518">
        <v>0</v>
      </c>
      <c r="J3518">
        <v>150</v>
      </c>
      <c r="K3518">
        <v>1</v>
      </c>
      <c r="L3518">
        <v>154000</v>
      </c>
      <c r="M3518" t="b">
        <v>1</v>
      </c>
    </row>
    <row r="3519" spans="1:13">
      <c r="A3519" t="s">
        <v>2408</v>
      </c>
      <c r="B3519" t="s">
        <v>1130</v>
      </c>
      <c r="C3519" t="s">
        <v>255</v>
      </c>
      <c r="D3519">
        <v>411</v>
      </c>
      <c r="E3519">
        <v>418</v>
      </c>
      <c r="F3519">
        <v>88.773983216008986</v>
      </c>
      <c r="G3519">
        <v>4.4386991608004491</v>
      </c>
      <c r="H3519">
        <v>22.19349580400225</v>
      </c>
      <c r="I3519">
        <v>0</v>
      </c>
      <c r="J3519">
        <v>150</v>
      </c>
      <c r="K3519">
        <v>1</v>
      </c>
      <c r="L3519">
        <v>154000</v>
      </c>
      <c r="M3519" t="b">
        <v>1</v>
      </c>
    </row>
    <row r="3520" spans="1:13">
      <c r="A3520" t="s">
        <v>2409</v>
      </c>
      <c r="B3520" t="s">
        <v>1131</v>
      </c>
      <c r="C3520" t="s">
        <v>255</v>
      </c>
      <c r="D3520">
        <v>412</v>
      </c>
      <c r="E3520">
        <v>418</v>
      </c>
      <c r="F3520">
        <v>68.843603613505465</v>
      </c>
      <c r="G3520">
        <v>3.442180180675273</v>
      </c>
      <c r="H3520">
        <v>17.21090090337637</v>
      </c>
      <c r="I3520">
        <v>0</v>
      </c>
      <c r="J3520">
        <v>150</v>
      </c>
      <c r="K3520">
        <v>1</v>
      </c>
      <c r="L3520">
        <v>154000</v>
      </c>
      <c r="M3520" t="b">
        <v>1</v>
      </c>
    </row>
    <row r="3521" spans="1:13">
      <c r="A3521" t="s">
        <v>2410</v>
      </c>
      <c r="B3521" t="s">
        <v>1132</v>
      </c>
      <c r="C3521" t="s">
        <v>265</v>
      </c>
      <c r="D3521">
        <v>413</v>
      </c>
      <c r="E3521">
        <v>422</v>
      </c>
      <c r="F3521">
        <v>16.313979815164149</v>
      </c>
      <c r="G3521">
        <v>0.81569899075820773</v>
      </c>
      <c r="H3521">
        <v>4.0784949537910382</v>
      </c>
      <c r="I3521">
        <v>0</v>
      </c>
      <c r="J3521">
        <v>150</v>
      </c>
      <c r="K3521">
        <v>1</v>
      </c>
      <c r="L3521">
        <v>154000</v>
      </c>
      <c r="M3521" t="b">
        <v>1</v>
      </c>
    </row>
    <row r="3522" spans="1:13">
      <c r="A3522" t="s">
        <v>2411</v>
      </c>
      <c r="B3522" t="s">
        <v>1133</v>
      </c>
      <c r="C3522" t="s">
        <v>277</v>
      </c>
      <c r="D3522">
        <v>414</v>
      </c>
      <c r="E3522">
        <v>421</v>
      </c>
      <c r="F3522">
        <v>72.200920803783376</v>
      </c>
      <c r="G3522">
        <v>3.610046040189169</v>
      </c>
      <c r="H3522">
        <v>18.05023020094584</v>
      </c>
      <c r="I3522">
        <v>0</v>
      </c>
      <c r="J3522">
        <v>150</v>
      </c>
      <c r="K3522">
        <v>1</v>
      </c>
      <c r="L3522">
        <v>154000</v>
      </c>
      <c r="M3522" t="b">
        <v>1</v>
      </c>
    </row>
    <row r="3523" spans="1:13">
      <c r="A3523" t="s">
        <v>2412</v>
      </c>
      <c r="B3523" t="s">
        <v>1134</v>
      </c>
      <c r="C3523" t="s">
        <v>255</v>
      </c>
      <c r="D3523">
        <v>415</v>
      </c>
      <c r="E3523">
        <v>418</v>
      </c>
      <c r="F3523">
        <v>62.589910582176898</v>
      </c>
      <c r="G3523">
        <v>3.1294955291088451</v>
      </c>
      <c r="H3523">
        <v>15.647477645544219</v>
      </c>
      <c r="I3523">
        <v>0</v>
      </c>
      <c r="J3523">
        <v>5</v>
      </c>
      <c r="K3523">
        <v>1</v>
      </c>
      <c r="L3523">
        <v>15000</v>
      </c>
      <c r="M3523" t="b">
        <v>1</v>
      </c>
    </row>
    <row r="3524" spans="1:13">
      <c r="A3524" t="s">
        <v>2413</v>
      </c>
      <c r="B3524" t="s">
        <v>1135</v>
      </c>
      <c r="C3524" t="s">
        <v>271</v>
      </c>
      <c r="D3524">
        <v>416</v>
      </c>
      <c r="E3524">
        <v>430</v>
      </c>
      <c r="F3524">
        <v>38.870688820190182</v>
      </c>
      <c r="G3524">
        <v>1.943534441009509</v>
      </c>
      <c r="H3524">
        <v>9.7176722050475437</v>
      </c>
      <c r="I3524">
        <v>0</v>
      </c>
      <c r="J3524">
        <v>150</v>
      </c>
      <c r="K3524">
        <v>1</v>
      </c>
      <c r="L3524">
        <v>154000</v>
      </c>
      <c r="M3524" t="b">
        <v>1</v>
      </c>
    </row>
    <row r="3525" spans="1:13">
      <c r="A3525" t="s">
        <v>2414</v>
      </c>
      <c r="B3525" t="s">
        <v>1136</v>
      </c>
      <c r="C3525" t="s">
        <v>271</v>
      </c>
      <c r="D3525">
        <v>417</v>
      </c>
      <c r="E3525">
        <v>430</v>
      </c>
      <c r="F3525">
        <v>92.164546091379378</v>
      </c>
      <c r="G3525">
        <v>4.6082273045689686</v>
      </c>
      <c r="H3525">
        <v>23.041136522844841</v>
      </c>
      <c r="I3525">
        <v>0</v>
      </c>
      <c r="J3525">
        <v>400</v>
      </c>
      <c r="K3525">
        <v>1</v>
      </c>
      <c r="L3525">
        <v>250000</v>
      </c>
      <c r="M3525" t="b">
        <v>1</v>
      </c>
    </row>
  </sheetData>
  <phoneticPr fontId="9" type="noConversion"/>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M3525"/>
  <sheetViews>
    <sheetView topLeftCell="A3501" workbookViewId="0">
      <selection activeCell="V2103" sqref="V2103"/>
    </sheetView>
  </sheetViews>
  <sheetFormatPr defaultRowHeight="16.5"/>
  <cols>
    <col min="1" max="1" width="12.375" bestFit="1" customWidth="1"/>
    <col min="2" max="3" width="13.875" bestFit="1" customWidth="1"/>
    <col min="4" max="5" width="8.375" bestFit="1" customWidth="1"/>
    <col min="6" max="8" width="12.75" bestFit="1" customWidth="1"/>
    <col min="9" max="9" width="2.875" bestFit="1" customWidth="1"/>
    <col min="10" max="10" width="7.375" bestFit="1" customWidth="1"/>
    <col min="11" max="11" width="8" bestFit="1" customWidth="1"/>
    <col min="12" max="12" width="7.5" bestFit="1" customWidth="1"/>
    <col min="13" max="13" width="10.625" bestFit="1" customWidth="1"/>
  </cols>
  <sheetData>
    <row r="1" spans="1:13">
      <c r="A1" s="264" t="s">
        <v>712</v>
      </c>
      <c r="B1" s="264" t="s">
        <v>1138</v>
      </c>
      <c r="C1" s="264" t="s">
        <v>1139</v>
      </c>
      <c r="D1" s="264" t="s">
        <v>1140</v>
      </c>
      <c r="E1" s="264" t="s">
        <v>1141</v>
      </c>
      <c r="F1" s="264" t="s">
        <v>1142</v>
      </c>
      <c r="G1" s="264" t="s">
        <v>1143</v>
      </c>
      <c r="H1" s="264" t="s">
        <v>715</v>
      </c>
      <c r="I1" s="264" t="s">
        <v>1144</v>
      </c>
      <c r="J1" s="264" t="s">
        <v>1145</v>
      </c>
      <c r="K1" s="264" t="s">
        <v>1146</v>
      </c>
      <c r="L1" s="264" t="s">
        <v>714</v>
      </c>
      <c r="M1" s="264" t="s">
        <v>1147</v>
      </c>
    </row>
    <row r="2" spans="1:13">
      <c r="A2" t="s">
        <v>1148</v>
      </c>
      <c r="B2" t="s">
        <v>719</v>
      </c>
      <c r="C2" t="s">
        <v>720</v>
      </c>
      <c r="D2">
        <v>0</v>
      </c>
      <c r="E2">
        <v>1</v>
      </c>
      <c r="F2">
        <v>185.0521747515721</v>
      </c>
      <c r="G2">
        <v>9.2526087375786048</v>
      </c>
      <c r="H2">
        <v>46.263043687893017</v>
      </c>
      <c r="I2">
        <v>0</v>
      </c>
      <c r="J2">
        <v>3500</v>
      </c>
      <c r="K2">
        <v>1</v>
      </c>
      <c r="L2">
        <v>765000</v>
      </c>
      <c r="M2" t="b">
        <v>0</v>
      </c>
    </row>
    <row r="3" spans="1:13">
      <c r="A3" t="s">
        <v>1149</v>
      </c>
      <c r="B3" t="s">
        <v>722</v>
      </c>
      <c r="C3" t="s">
        <v>722</v>
      </c>
      <c r="D3">
        <v>3</v>
      </c>
      <c r="E3">
        <v>3</v>
      </c>
      <c r="F3">
        <v>7.1448126324119521</v>
      </c>
      <c r="G3">
        <v>0.3572406316205976</v>
      </c>
      <c r="H3">
        <v>1.786203158102988</v>
      </c>
      <c r="I3">
        <v>0</v>
      </c>
      <c r="J3">
        <v>150</v>
      </c>
      <c r="K3">
        <v>1</v>
      </c>
      <c r="L3">
        <v>154000</v>
      </c>
      <c r="M3" t="b">
        <v>0</v>
      </c>
    </row>
    <row r="4" spans="1:13">
      <c r="A4" t="s">
        <v>1150</v>
      </c>
      <c r="B4" t="s">
        <v>770</v>
      </c>
      <c r="C4" t="s">
        <v>723</v>
      </c>
      <c r="D4">
        <v>51</v>
      </c>
      <c r="E4">
        <v>4</v>
      </c>
      <c r="F4">
        <v>4.3598305822147623</v>
      </c>
      <c r="G4">
        <v>0.2179915291107381</v>
      </c>
      <c r="H4">
        <v>1.089957645553691</v>
      </c>
      <c r="I4">
        <v>0</v>
      </c>
      <c r="J4">
        <v>150</v>
      </c>
      <c r="K4">
        <v>1</v>
      </c>
      <c r="L4">
        <v>154000</v>
      </c>
      <c r="M4" t="b">
        <v>0</v>
      </c>
    </row>
    <row r="5" spans="1:13">
      <c r="A5" t="s">
        <v>1151</v>
      </c>
      <c r="B5" t="s">
        <v>724</v>
      </c>
      <c r="C5" t="s">
        <v>725</v>
      </c>
      <c r="D5">
        <v>5</v>
      </c>
      <c r="E5">
        <v>6</v>
      </c>
      <c r="F5">
        <v>13.24838194572615</v>
      </c>
      <c r="G5">
        <v>0.66241909728630732</v>
      </c>
      <c r="H5">
        <v>3.3120954864315371</v>
      </c>
      <c r="I5">
        <v>0</v>
      </c>
      <c r="J5">
        <v>150</v>
      </c>
      <c r="K5">
        <v>1</v>
      </c>
      <c r="L5">
        <v>154000</v>
      </c>
      <c r="M5" t="b">
        <v>0</v>
      </c>
    </row>
    <row r="6" spans="1:13">
      <c r="A6" t="s">
        <v>1152</v>
      </c>
      <c r="B6" t="s">
        <v>725</v>
      </c>
      <c r="C6" t="s">
        <v>726</v>
      </c>
      <c r="D6">
        <v>6</v>
      </c>
      <c r="E6">
        <v>7</v>
      </c>
      <c r="F6">
        <v>16.35842451095241</v>
      </c>
      <c r="G6">
        <v>0.81792122554762059</v>
      </c>
      <c r="H6">
        <v>4.0896061277381026</v>
      </c>
      <c r="I6">
        <v>0</v>
      </c>
      <c r="J6">
        <v>150</v>
      </c>
      <c r="K6">
        <v>1</v>
      </c>
      <c r="L6">
        <v>154000</v>
      </c>
      <c r="M6" t="b">
        <v>0</v>
      </c>
    </row>
    <row r="7" spans="1:13">
      <c r="A7" t="s">
        <v>1153</v>
      </c>
      <c r="B7" t="s">
        <v>727</v>
      </c>
      <c r="C7" t="s">
        <v>728</v>
      </c>
      <c r="D7">
        <v>8</v>
      </c>
      <c r="E7">
        <v>9</v>
      </c>
      <c r="F7">
        <v>52.563206603483799</v>
      </c>
      <c r="G7">
        <v>2.62816033017419</v>
      </c>
      <c r="H7">
        <v>13.14080165087095</v>
      </c>
      <c r="I7">
        <v>0</v>
      </c>
      <c r="J7">
        <v>800</v>
      </c>
      <c r="K7">
        <v>1</v>
      </c>
      <c r="L7">
        <v>345000</v>
      </c>
      <c r="M7" t="b">
        <v>0</v>
      </c>
    </row>
    <row r="8" spans="1:13">
      <c r="A8" t="s">
        <v>1154</v>
      </c>
      <c r="B8" t="s">
        <v>727</v>
      </c>
      <c r="C8" t="s">
        <v>729</v>
      </c>
      <c r="D8">
        <v>8</v>
      </c>
      <c r="E8">
        <v>10</v>
      </c>
      <c r="F8">
        <v>93.084160621776846</v>
      </c>
      <c r="G8">
        <v>4.6542080310888423</v>
      </c>
      <c r="H8">
        <v>23.271040155444211</v>
      </c>
      <c r="I8">
        <v>0</v>
      </c>
      <c r="J8">
        <v>800</v>
      </c>
      <c r="K8">
        <v>1</v>
      </c>
      <c r="L8">
        <v>345000</v>
      </c>
      <c r="M8" t="b">
        <v>0</v>
      </c>
    </row>
    <row r="9" spans="1:13">
      <c r="A9" t="s">
        <v>1155</v>
      </c>
      <c r="B9" t="s">
        <v>730</v>
      </c>
      <c r="C9" t="s">
        <v>731</v>
      </c>
      <c r="D9">
        <v>11</v>
      </c>
      <c r="E9">
        <v>12</v>
      </c>
      <c r="F9">
        <v>103.7088932784736</v>
      </c>
      <c r="G9">
        <v>5.18544466392368</v>
      </c>
      <c r="H9">
        <v>25.927223319618399</v>
      </c>
      <c r="I9">
        <v>0</v>
      </c>
      <c r="J9">
        <v>3500</v>
      </c>
      <c r="K9">
        <v>1</v>
      </c>
      <c r="L9">
        <v>765000</v>
      </c>
      <c r="M9" t="b">
        <v>0</v>
      </c>
    </row>
    <row r="10" spans="1:13">
      <c r="A10" t="s">
        <v>1156</v>
      </c>
      <c r="B10" t="s">
        <v>732</v>
      </c>
      <c r="C10" t="s">
        <v>733</v>
      </c>
      <c r="D10">
        <v>13</v>
      </c>
      <c r="E10">
        <v>14</v>
      </c>
      <c r="F10">
        <v>12.323902908636139</v>
      </c>
      <c r="G10">
        <v>0.61619514543180687</v>
      </c>
      <c r="H10">
        <v>3.0809757271590339</v>
      </c>
      <c r="I10">
        <v>0</v>
      </c>
      <c r="J10">
        <v>150</v>
      </c>
      <c r="K10">
        <v>1</v>
      </c>
      <c r="L10">
        <v>154000</v>
      </c>
      <c r="M10" t="b">
        <v>0</v>
      </c>
    </row>
    <row r="11" spans="1:13">
      <c r="A11" t="s">
        <v>1157</v>
      </c>
      <c r="B11" t="s">
        <v>734</v>
      </c>
      <c r="C11" t="s">
        <v>735</v>
      </c>
      <c r="D11">
        <v>15</v>
      </c>
      <c r="E11">
        <v>16</v>
      </c>
      <c r="F11">
        <v>75.688836542304088</v>
      </c>
      <c r="G11">
        <v>3.7844418271152049</v>
      </c>
      <c r="H11">
        <v>18.922209135576029</v>
      </c>
      <c r="I11">
        <v>0</v>
      </c>
      <c r="J11">
        <v>800</v>
      </c>
      <c r="K11">
        <v>1</v>
      </c>
      <c r="L11">
        <v>345000</v>
      </c>
      <c r="M11" t="b">
        <v>0</v>
      </c>
    </row>
    <row r="12" spans="1:13">
      <c r="A12" t="s">
        <v>1158</v>
      </c>
      <c r="B12" t="s">
        <v>736</v>
      </c>
      <c r="C12" t="s">
        <v>737</v>
      </c>
      <c r="D12">
        <v>17</v>
      </c>
      <c r="E12">
        <v>18</v>
      </c>
      <c r="F12">
        <v>26.147204114979981</v>
      </c>
      <c r="G12">
        <v>1.307360205748999</v>
      </c>
      <c r="H12">
        <v>6.5368010287449954</v>
      </c>
      <c r="I12">
        <v>0</v>
      </c>
      <c r="J12">
        <v>150</v>
      </c>
      <c r="K12">
        <v>1</v>
      </c>
      <c r="L12">
        <v>154000</v>
      </c>
      <c r="M12" t="b">
        <v>0</v>
      </c>
    </row>
    <row r="13" spans="1:13">
      <c r="A13" t="s">
        <v>1159</v>
      </c>
      <c r="B13" t="s">
        <v>737</v>
      </c>
      <c r="C13" t="s">
        <v>738</v>
      </c>
      <c r="D13">
        <v>18</v>
      </c>
      <c r="E13">
        <v>19</v>
      </c>
      <c r="F13">
        <v>9.0837710880306144</v>
      </c>
      <c r="G13">
        <v>0.45418855440153072</v>
      </c>
      <c r="H13">
        <v>2.270942772007654</v>
      </c>
      <c r="I13">
        <v>0</v>
      </c>
      <c r="J13">
        <v>150</v>
      </c>
      <c r="K13">
        <v>1</v>
      </c>
      <c r="L13">
        <v>154000</v>
      </c>
      <c r="M13" t="b">
        <v>0</v>
      </c>
    </row>
    <row r="14" spans="1:13">
      <c r="A14" t="s">
        <v>1160</v>
      </c>
      <c r="B14" t="s">
        <v>728</v>
      </c>
      <c r="C14" t="s">
        <v>739</v>
      </c>
      <c r="D14">
        <v>9</v>
      </c>
      <c r="E14">
        <v>20</v>
      </c>
      <c r="F14">
        <v>21.691361885037381</v>
      </c>
      <c r="G14">
        <v>1.084568094251869</v>
      </c>
      <c r="H14">
        <v>5.4228404712593461</v>
      </c>
      <c r="I14">
        <v>0</v>
      </c>
      <c r="J14">
        <v>150</v>
      </c>
      <c r="K14">
        <v>1</v>
      </c>
      <c r="L14">
        <v>154000</v>
      </c>
      <c r="M14" t="b">
        <v>0</v>
      </c>
    </row>
    <row r="15" spans="1:13">
      <c r="A15" t="s">
        <v>1161</v>
      </c>
      <c r="B15" t="s">
        <v>740</v>
      </c>
      <c r="C15" t="s">
        <v>730</v>
      </c>
      <c r="D15">
        <v>21</v>
      </c>
      <c r="E15">
        <v>11</v>
      </c>
      <c r="F15">
        <v>51.252290916622847</v>
      </c>
      <c r="G15">
        <v>2.562614545831142</v>
      </c>
      <c r="H15">
        <v>12.81307272915571</v>
      </c>
      <c r="I15">
        <v>0</v>
      </c>
      <c r="J15">
        <v>3500</v>
      </c>
      <c r="K15">
        <v>1</v>
      </c>
      <c r="L15">
        <v>765000</v>
      </c>
      <c r="M15" t="b">
        <v>0</v>
      </c>
    </row>
    <row r="16" spans="1:13">
      <c r="A16" t="s">
        <v>1162</v>
      </c>
      <c r="B16" t="s">
        <v>741</v>
      </c>
      <c r="C16" t="s">
        <v>742</v>
      </c>
      <c r="D16">
        <v>22</v>
      </c>
      <c r="E16">
        <v>23</v>
      </c>
      <c r="F16">
        <v>12.058124717757121</v>
      </c>
      <c r="G16">
        <v>0.6029062358878563</v>
      </c>
      <c r="H16">
        <v>3.0145311794392811</v>
      </c>
      <c r="I16">
        <v>0</v>
      </c>
      <c r="J16">
        <v>150</v>
      </c>
      <c r="K16">
        <v>1</v>
      </c>
      <c r="L16">
        <v>154000</v>
      </c>
      <c r="M16" t="b">
        <v>0</v>
      </c>
    </row>
    <row r="17" spans="1:13">
      <c r="A17" t="s">
        <v>1163</v>
      </c>
      <c r="B17" t="s">
        <v>743</v>
      </c>
      <c r="C17" t="s">
        <v>744</v>
      </c>
      <c r="D17">
        <v>24</v>
      </c>
      <c r="E17">
        <v>25</v>
      </c>
      <c r="F17">
        <v>11.60592435110868</v>
      </c>
      <c r="G17">
        <v>0.58029621755543426</v>
      </c>
      <c r="H17">
        <v>2.9014810877771722</v>
      </c>
      <c r="I17">
        <v>0</v>
      </c>
      <c r="J17">
        <v>150</v>
      </c>
      <c r="K17">
        <v>1</v>
      </c>
      <c r="L17">
        <v>154000</v>
      </c>
      <c r="M17" t="b">
        <v>0</v>
      </c>
    </row>
    <row r="18" spans="1:13">
      <c r="A18" t="s">
        <v>1164</v>
      </c>
      <c r="B18" t="s">
        <v>744</v>
      </c>
      <c r="C18" t="s">
        <v>745</v>
      </c>
      <c r="D18">
        <v>25</v>
      </c>
      <c r="E18">
        <v>26</v>
      </c>
      <c r="F18">
        <v>17.269550717707389</v>
      </c>
      <c r="G18">
        <v>0.86347753588536935</v>
      </c>
      <c r="H18">
        <v>4.3173876794268464</v>
      </c>
      <c r="I18">
        <v>0</v>
      </c>
      <c r="J18">
        <v>150</v>
      </c>
      <c r="K18">
        <v>1</v>
      </c>
      <c r="L18">
        <v>154000</v>
      </c>
      <c r="M18" t="b">
        <v>0</v>
      </c>
    </row>
    <row r="19" spans="1:13">
      <c r="A19" t="s">
        <v>1165</v>
      </c>
      <c r="B19" t="s">
        <v>745</v>
      </c>
      <c r="C19" t="s">
        <v>746</v>
      </c>
      <c r="D19">
        <v>26</v>
      </c>
      <c r="E19">
        <v>27</v>
      </c>
      <c r="F19">
        <v>19.222317759442241</v>
      </c>
      <c r="G19">
        <v>0.961115887972112</v>
      </c>
      <c r="H19">
        <v>4.8055794398605594</v>
      </c>
      <c r="I19">
        <v>0</v>
      </c>
      <c r="J19">
        <v>150</v>
      </c>
      <c r="K19">
        <v>1</v>
      </c>
      <c r="L19">
        <v>154000</v>
      </c>
      <c r="M19" t="b">
        <v>0</v>
      </c>
    </row>
    <row r="20" spans="1:13">
      <c r="A20" t="s">
        <v>1166</v>
      </c>
      <c r="B20" t="s">
        <v>745</v>
      </c>
      <c r="C20" t="s">
        <v>745</v>
      </c>
      <c r="D20">
        <v>26</v>
      </c>
      <c r="E20">
        <v>26</v>
      </c>
      <c r="F20">
        <v>1.030938022750522</v>
      </c>
      <c r="G20">
        <v>5.1546901137526101E-2</v>
      </c>
      <c r="H20">
        <v>0.25773450568763062</v>
      </c>
      <c r="I20">
        <v>0</v>
      </c>
      <c r="J20">
        <v>150</v>
      </c>
      <c r="K20">
        <v>1</v>
      </c>
      <c r="L20">
        <v>154000</v>
      </c>
      <c r="M20" t="b">
        <v>0</v>
      </c>
    </row>
    <row r="21" spans="1:13">
      <c r="A21" t="s">
        <v>1167</v>
      </c>
      <c r="B21" t="s">
        <v>747</v>
      </c>
      <c r="C21" t="s">
        <v>747</v>
      </c>
      <c r="D21">
        <v>28</v>
      </c>
      <c r="E21">
        <v>28</v>
      </c>
      <c r="F21">
        <v>4.943754071836822</v>
      </c>
      <c r="G21">
        <v>0.24718770359184111</v>
      </c>
      <c r="H21">
        <v>1.235938517959206</v>
      </c>
      <c r="I21">
        <v>0</v>
      </c>
      <c r="J21">
        <v>150</v>
      </c>
      <c r="K21">
        <v>1</v>
      </c>
      <c r="L21">
        <v>154000</v>
      </c>
      <c r="M21" t="b">
        <v>0</v>
      </c>
    </row>
    <row r="22" spans="1:13">
      <c r="A22" t="s">
        <v>1167</v>
      </c>
      <c r="B22" t="s">
        <v>747</v>
      </c>
      <c r="C22" t="s">
        <v>747</v>
      </c>
      <c r="D22">
        <v>28</v>
      </c>
      <c r="E22">
        <v>28</v>
      </c>
      <c r="F22">
        <v>0.52255820335780556</v>
      </c>
      <c r="G22">
        <v>2.6127910167890199E-2</v>
      </c>
      <c r="H22">
        <v>0.13063955083945139</v>
      </c>
      <c r="I22">
        <v>0</v>
      </c>
      <c r="J22">
        <v>150</v>
      </c>
      <c r="K22">
        <v>1</v>
      </c>
      <c r="L22">
        <v>154000</v>
      </c>
      <c r="M22" t="b">
        <v>0</v>
      </c>
    </row>
    <row r="23" spans="1:13">
      <c r="A23" t="s">
        <v>1167</v>
      </c>
      <c r="B23" t="s">
        <v>747</v>
      </c>
      <c r="C23" t="s">
        <v>747</v>
      </c>
      <c r="D23">
        <v>28</v>
      </c>
      <c r="E23">
        <v>28</v>
      </c>
      <c r="F23">
        <v>2.4831479566290988</v>
      </c>
      <c r="G23">
        <v>0.12415739783145489</v>
      </c>
      <c r="H23">
        <v>0.6207869891572747</v>
      </c>
      <c r="I23">
        <v>0</v>
      </c>
      <c r="J23">
        <v>150</v>
      </c>
      <c r="K23">
        <v>1</v>
      </c>
      <c r="L23">
        <v>154000</v>
      </c>
      <c r="M23" t="b">
        <v>0</v>
      </c>
    </row>
    <row r="24" spans="1:13">
      <c r="A24" t="s">
        <v>1167</v>
      </c>
      <c r="B24" t="s">
        <v>747</v>
      </c>
      <c r="C24" t="s">
        <v>747</v>
      </c>
      <c r="D24">
        <v>28</v>
      </c>
      <c r="E24">
        <v>28</v>
      </c>
      <c r="F24">
        <v>4.3729536065391166</v>
      </c>
      <c r="G24">
        <v>0.21864768032695581</v>
      </c>
      <c r="H24">
        <v>1.0932384016347789</v>
      </c>
      <c r="I24">
        <v>0</v>
      </c>
      <c r="J24">
        <v>150</v>
      </c>
      <c r="K24">
        <v>1</v>
      </c>
      <c r="L24">
        <v>154000</v>
      </c>
      <c r="M24" t="b">
        <v>0</v>
      </c>
    </row>
    <row r="25" spans="1:13">
      <c r="A25" t="s">
        <v>1168</v>
      </c>
      <c r="B25" t="s">
        <v>748</v>
      </c>
      <c r="C25" t="s">
        <v>749</v>
      </c>
      <c r="D25">
        <v>29</v>
      </c>
      <c r="E25">
        <v>30</v>
      </c>
      <c r="F25">
        <v>36.6904152288079</v>
      </c>
      <c r="G25">
        <v>1.8345207614403951</v>
      </c>
      <c r="H25">
        <v>9.1726038072019769</v>
      </c>
      <c r="I25">
        <v>0</v>
      </c>
      <c r="J25">
        <v>150</v>
      </c>
      <c r="K25">
        <v>1</v>
      </c>
      <c r="L25">
        <v>154000</v>
      </c>
      <c r="M25" t="b">
        <v>0</v>
      </c>
    </row>
    <row r="26" spans="1:13">
      <c r="A26" t="s">
        <v>1169</v>
      </c>
      <c r="B26" t="s">
        <v>750</v>
      </c>
      <c r="C26" t="s">
        <v>748</v>
      </c>
      <c r="D26">
        <v>31</v>
      </c>
      <c r="E26">
        <v>29</v>
      </c>
      <c r="F26">
        <v>15.812656132543269</v>
      </c>
      <c r="G26">
        <v>0.7906328066271634</v>
      </c>
      <c r="H26">
        <v>3.9531640331358169</v>
      </c>
      <c r="I26">
        <v>0</v>
      </c>
      <c r="J26">
        <v>150</v>
      </c>
      <c r="K26">
        <v>1</v>
      </c>
      <c r="L26">
        <v>154000</v>
      </c>
      <c r="M26" t="b">
        <v>0</v>
      </c>
    </row>
    <row r="27" spans="1:13">
      <c r="A27" t="s">
        <v>1170</v>
      </c>
      <c r="B27" t="s">
        <v>751</v>
      </c>
      <c r="C27" t="s">
        <v>751</v>
      </c>
      <c r="D27">
        <v>32</v>
      </c>
      <c r="E27">
        <v>32</v>
      </c>
      <c r="F27">
        <v>8.824909385712429</v>
      </c>
      <c r="G27">
        <v>0.44124546928562142</v>
      </c>
      <c r="H27">
        <v>2.2062273464281068</v>
      </c>
      <c r="I27">
        <v>0</v>
      </c>
      <c r="J27">
        <v>150</v>
      </c>
      <c r="K27">
        <v>1</v>
      </c>
      <c r="L27">
        <v>154000</v>
      </c>
      <c r="M27" t="b">
        <v>0</v>
      </c>
    </row>
    <row r="28" spans="1:13">
      <c r="A28" t="s">
        <v>1171</v>
      </c>
      <c r="B28" t="s">
        <v>752</v>
      </c>
      <c r="C28" t="s">
        <v>752</v>
      </c>
      <c r="D28">
        <v>33</v>
      </c>
      <c r="E28">
        <v>33</v>
      </c>
      <c r="F28">
        <v>0.108148969602461</v>
      </c>
      <c r="G28">
        <v>5.407448480123E-3</v>
      </c>
      <c r="H28">
        <v>2.70372424006152E-2</v>
      </c>
      <c r="I28">
        <v>0</v>
      </c>
      <c r="J28">
        <v>800</v>
      </c>
      <c r="K28">
        <v>1</v>
      </c>
      <c r="L28">
        <v>345000</v>
      </c>
      <c r="M28" t="b">
        <v>0</v>
      </c>
    </row>
    <row r="29" spans="1:13">
      <c r="A29" t="s">
        <v>1171</v>
      </c>
      <c r="B29" t="s">
        <v>752</v>
      </c>
      <c r="C29" t="s">
        <v>752</v>
      </c>
      <c r="D29">
        <v>33</v>
      </c>
      <c r="E29">
        <v>33</v>
      </c>
      <c r="F29">
        <v>0.72462086591482944</v>
      </c>
      <c r="G29">
        <v>3.6231043295741401E-2</v>
      </c>
      <c r="H29">
        <v>0.1811552164787073</v>
      </c>
      <c r="I29">
        <v>0</v>
      </c>
      <c r="J29">
        <v>800</v>
      </c>
      <c r="K29">
        <v>1</v>
      </c>
      <c r="L29">
        <v>345000</v>
      </c>
      <c r="M29" t="b">
        <v>0</v>
      </c>
    </row>
    <row r="30" spans="1:13">
      <c r="A30" t="s">
        <v>1172</v>
      </c>
      <c r="B30" t="s">
        <v>753</v>
      </c>
      <c r="C30" t="s">
        <v>751</v>
      </c>
      <c r="D30">
        <v>34</v>
      </c>
      <c r="E30">
        <v>32</v>
      </c>
      <c r="F30">
        <v>19.013702592471969</v>
      </c>
      <c r="G30">
        <v>0.95068512962359863</v>
      </c>
      <c r="H30">
        <v>4.7534256481179931</v>
      </c>
      <c r="I30">
        <v>0</v>
      </c>
      <c r="J30">
        <v>800</v>
      </c>
      <c r="K30">
        <v>1</v>
      </c>
      <c r="L30">
        <v>345000</v>
      </c>
      <c r="M30" t="b">
        <v>0</v>
      </c>
    </row>
    <row r="31" spans="1:13">
      <c r="A31" t="s">
        <v>1173</v>
      </c>
      <c r="B31" t="s">
        <v>751</v>
      </c>
      <c r="C31" t="s">
        <v>752</v>
      </c>
      <c r="D31">
        <v>32</v>
      </c>
      <c r="E31">
        <v>33</v>
      </c>
      <c r="F31">
        <v>27.246857588532819</v>
      </c>
      <c r="G31">
        <v>1.362342879426641</v>
      </c>
      <c r="H31">
        <v>6.8117143971332039</v>
      </c>
      <c r="I31">
        <v>0</v>
      </c>
      <c r="J31">
        <v>800</v>
      </c>
      <c r="K31">
        <v>1</v>
      </c>
      <c r="L31">
        <v>345000</v>
      </c>
      <c r="M31" t="b">
        <v>0</v>
      </c>
    </row>
    <row r="32" spans="1:13">
      <c r="A32" t="s">
        <v>1174</v>
      </c>
      <c r="B32" t="s">
        <v>751</v>
      </c>
      <c r="C32" t="s">
        <v>754</v>
      </c>
      <c r="D32">
        <v>32</v>
      </c>
      <c r="E32">
        <v>35</v>
      </c>
      <c r="F32">
        <v>21.505675566276611</v>
      </c>
      <c r="G32">
        <v>1.0752837783138309</v>
      </c>
      <c r="H32">
        <v>5.3764188915691529</v>
      </c>
      <c r="I32">
        <v>0</v>
      </c>
      <c r="J32">
        <v>800</v>
      </c>
      <c r="K32">
        <v>1</v>
      </c>
      <c r="L32">
        <v>345000</v>
      </c>
      <c r="M32" t="b">
        <v>0</v>
      </c>
    </row>
    <row r="33" spans="1:13">
      <c r="A33" t="s">
        <v>1175</v>
      </c>
      <c r="B33" t="s">
        <v>754</v>
      </c>
      <c r="C33" t="s">
        <v>754</v>
      </c>
      <c r="D33">
        <v>35</v>
      </c>
      <c r="E33">
        <v>35</v>
      </c>
      <c r="F33">
        <v>8.0706001470222866</v>
      </c>
      <c r="G33">
        <v>0.40353000735111427</v>
      </c>
      <c r="H33">
        <v>2.0176500367555721</v>
      </c>
      <c r="I33">
        <v>0</v>
      </c>
      <c r="J33">
        <v>800</v>
      </c>
      <c r="K33">
        <v>1</v>
      </c>
      <c r="L33">
        <v>345000</v>
      </c>
      <c r="M33" t="b">
        <v>0</v>
      </c>
    </row>
    <row r="34" spans="1:13">
      <c r="A34" t="s">
        <v>1176</v>
      </c>
      <c r="B34" t="s">
        <v>755</v>
      </c>
      <c r="C34" t="s">
        <v>755</v>
      </c>
      <c r="D34">
        <v>36</v>
      </c>
      <c r="E34">
        <v>36</v>
      </c>
      <c r="F34">
        <v>4.4045684497782096</v>
      </c>
      <c r="G34">
        <v>0.2202284224889105</v>
      </c>
      <c r="H34">
        <v>1.101142112444552</v>
      </c>
      <c r="I34">
        <v>0</v>
      </c>
      <c r="J34">
        <v>150</v>
      </c>
      <c r="K34">
        <v>1</v>
      </c>
      <c r="L34">
        <v>154000</v>
      </c>
      <c r="M34" t="b">
        <v>0</v>
      </c>
    </row>
    <row r="35" spans="1:13">
      <c r="A35" t="s">
        <v>1177</v>
      </c>
      <c r="B35" t="s">
        <v>754</v>
      </c>
      <c r="C35" t="s">
        <v>756</v>
      </c>
      <c r="D35">
        <v>35</v>
      </c>
      <c r="E35">
        <v>37</v>
      </c>
      <c r="F35">
        <v>8.9838727366217412</v>
      </c>
      <c r="G35">
        <v>0.4491936368310871</v>
      </c>
      <c r="H35">
        <v>2.2459681841554362</v>
      </c>
      <c r="I35">
        <v>0</v>
      </c>
      <c r="J35">
        <v>800</v>
      </c>
      <c r="K35">
        <v>1</v>
      </c>
      <c r="L35">
        <v>345000</v>
      </c>
      <c r="M35" t="b">
        <v>0</v>
      </c>
    </row>
    <row r="36" spans="1:13">
      <c r="A36" t="s">
        <v>1178</v>
      </c>
      <c r="B36" t="s">
        <v>757</v>
      </c>
      <c r="C36" t="s">
        <v>757</v>
      </c>
      <c r="D36">
        <v>38</v>
      </c>
      <c r="E36">
        <v>38</v>
      </c>
      <c r="F36">
        <v>5.7456596032447091</v>
      </c>
      <c r="G36">
        <v>0.28728298016223541</v>
      </c>
      <c r="H36">
        <v>1.4364149008111771</v>
      </c>
      <c r="I36">
        <v>0</v>
      </c>
      <c r="J36">
        <v>150</v>
      </c>
      <c r="K36">
        <v>1</v>
      </c>
      <c r="L36">
        <v>154000</v>
      </c>
      <c r="M36" t="b">
        <v>0</v>
      </c>
    </row>
    <row r="37" spans="1:13">
      <c r="A37" t="s">
        <v>1179</v>
      </c>
      <c r="B37" t="s">
        <v>826</v>
      </c>
      <c r="C37" t="s">
        <v>758</v>
      </c>
      <c r="D37">
        <v>107</v>
      </c>
      <c r="E37">
        <v>39</v>
      </c>
      <c r="F37">
        <v>4.9981254065343874</v>
      </c>
      <c r="G37">
        <v>0.2499062703267193</v>
      </c>
      <c r="H37">
        <v>1.2495313516335971</v>
      </c>
      <c r="I37">
        <v>0</v>
      </c>
      <c r="J37">
        <v>150</v>
      </c>
      <c r="K37">
        <v>1</v>
      </c>
      <c r="L37">
        <v>154000</v>
      </c>
      <c r="M37" t="b">
        <v>0</v>
      </c>
    </row>
    <row r="38" spans="1:13">
      <c r="A38" t="s">
        <v>1178</v>
      </c>
      <c r="B38" t="s">
        <v>757</v>
      </c>
      <c r="C38" t="s">
        <v>757</v>
      </c>
      <c r="D38">
        <v>38</v>
      </c>
      <c r="E38">
        <v>38</v>
      </c>
      <c r="F38">
        <v>2.9108958821797088</v>
      </c>
      <c r="G38">
        <v>0.14554479410898541</v>
      </c>
      <c r="H38">
        <v>0.72772397054492721</v>
      </c>
      <c r="I38">
        <v>0</v>
      </c>
      <c r="J38">
        <v>150</v>
      </c>
      <c r="K38">
        <v>1</v>
      </c>
      <c r="L38">
        <v>154000</v>
      </c>
      <c r="M38" t="b">
        <v>0</v>
      </c>
    </row>
    <row r="39" spans="1:13">
      <c r="A39" t="s">
        <v>1180</v>
      </c>
      <c r="B39" t="s">
        <v>757</v>
      </c>
      <c r="C39" t="s">
        <v>755</v>
      </c>
      <c r="D39">
        <v>38</v>
      </c>
      <c r="E39">
        <v>36</v>
      </c>
      <c r="F39">
        <v>19.400820381742712</v>
      </c>
      <c r="G39">
        <v>0.97004101908713558</v>
      </c>
      <c r="H39">
        <v>4.8502050954356779</v>
      </c>
      <c r="I39">
        <v>0</v>
      </c>
      <c r="J39">
        <v>150</v>
      </c>
      <c r="K39">
        <v>1</v>
      </c>
      <c r="L39">
        <v>154000</v>
      </c>
      <c r="M39" t="b">
        <v>0</v>
      </c>
    </row>
    <row r="40" spans="1:13">
      <c r="A40" t="s">
        <v>1181</v>
      </c>
      <c r="B40" t="s">
        <v>757</v>
      </c>
      <c r="C40" t="s">
        <v>782</v>
      </c>
      <c r="D40">
        <v>38</v>
      </c>
      <c r="E40">
        <v>63</v>
      </c>
      <c r="F40">
        <v>33.251809572872382</v>
      </c>
      <c r="G40">
        <v>1.662590478643619</v>
      </c>
      <c r="H40">
        <v>8.3129523932180955</v>
      </c>
      <c r="I40">
        <v>0</v>
      </c>
      <c r="J40">
        <v>800</v>
      </c>
      <c r="K40">
        <v>1</v>
      </c>
      <c r="L40">
        <v>345000</v>
      </c>
      <c r="M40" t="b">
        <v>0</v>
      </c>
    </row>
    <row r="41" spans="1:13">
      <c r="A41" t="s">
        <v>1182</v>
      </c>
      <c r="B41" t="s">
        <v>757</v>
      </c>
      <c r="C41" t="s">
        <v>756</v>
      </c>
      <c r="D41">
        <v>38</v>
      </c>
      <c r="E41">
        <v>37</v>
      </c>
      <c r="F41">
        <v>30.4978113233663</v>
      </c>
      <c r="G41">
        <v>1.524890566168315</v>
      </c>
      <c r="H41">
        <v>7.624452830841574</v>
      </c>
      <c r="I41">
        <v>0</v>
      </c>
      <c r="J41">
        <v>800</v>
      </c>
      <c r="K41">
        <v>1</v>
      </c>
      <c r="L41">
        <v>345000</v>
      </c>
      <c r="M41" t="b">
        <v>0</v>
      </c>
    </row>
    <row r="42" spans="1:13">
      <c r="A42" t="s">
        <v>1183</v>
      </c>
      <c r="B42" t="s">
        <v>760</v>
      </c>
      <c r="C42" t="s">
        <v>760</v>
      </c>
      <c r="D42">
        <v>41</v>
      </c>
      <c r="E42">
        <v>41</v>
      </c>
      <c r="F42">
        <v>6.6656794514363087</v>
      </c>
      <c r="G42">
        <v>0.33328397257181541</v>
      </c>
      <c r="H42">
        <v>1.666419862859077</v>
      </c>
      <c r="I42">
        <v>0</v>
      </c>
      <c r="J42">
        <v>800</v>
      </c>
      <c r="K42">
        <v>1</v>
      </c>
      <c r="L42">
        <v>345000</v>
      </c>
      <c r="M42" t="b">
        <v>0</v>
      </c>
    </row>
    <row r="43" spans="1:13">
      <c r="A43" t="s">
        <v>1184</v>
      </c>
      <c r="B43" t="s">
        <v>760</v>
      </c>
      <c r="C43" t="s">
        <v>757</v>
      </c>
      <c r="D43">
        <v>41</v>
      </c>
      <c r="E43">
        <v>38</v>
      </c>
      <c r="F43">
        <v>24.438169998433349</v>
      </c>
      <c r="G43">
        <v>1.2219084999216669</v>
      </c>
      <c r="H43">
        <v>6.1095424996083363</v>
      </c>
      <c r="I43">
        <v>0</v>
      </c>
      <c r="J43">
        <v>800</v>
      </c>
      <c r="K43">
        <v>1</v>
      </c>
      <c r="L43">
        <v>345000</v>
      </c>
      <c r="M43" t="b">
        <v>0</v>
      </c>
    </row>
    <row r="44" spans="1:13">
      <c r="A44" t="s">
        <v>1185</v>
      </c>
      <c r="B44" t="s">
        <v>761</v>
      </c>
      <c r="C44" t="s">
        <v>761</v>
      </c>
      <c r="D44">
        <v>42</v>
      </c>
      <c r="E44">
        <v>42</v>
      </c>
      <c r="F44">
        <v>2.6499956905340301E-2</v>
      </c>
      <c r="G44">
        <v>1.3249978452669999E-3</v>
      </c>
      <c r="H44">
        <v>6.6249892263349998E-3</v>
      </c>
      <c r="I44">
        <v>0</v>
      </c>
      <c r="J44">
        <v>800</v>
      </c>
      <c r="K44">
        <v>1</v>
      </c>
      <c r="L44">
        <v>345000</v>
      </c>
      <c r="M44" t="b">
        <v>0</v>
      </c>
    </row>
    <row r="45" spans="1:13">
      <c r="A45" t="s">
        <v>1186</v>
      </c>
      <c r="B45" t="s">
        <v>761</v>
      </c>
      <c r="C45" t="s">
        <v>762</v>
      </c>
      <c r="D45">
        <v>42</v>
      </c>
      <c r="E45">
        <v>43</v>
      </c>
      <c r="F45">
        <v>65.39773965316121</v>
      </c>
      <c r="G45">
        <v>3.2698869826580612</v>
      </c>
      <c r="H45">
        <v>16.349434913290299</v>
      </c>
      <c r="I45">
        <v>0</v>
      </c>
      <c r="J45">
        <v>800</v>
      </c>
      <c r="K45">
        <v>1</v>
      </c>
      <c r="L45">
        <v>345000</v>
      </c>
      <c r="M45" t="b">
        <v>0</v>
      </c>
    </row>
    <row r="46" spans="1:13">
      <c r="A46" t="s">
        <v>1185</v>
      </c>
      <c r="B46" t="s">
        <v>761</v>
      </c>
      <c r="C46" t="s">
        <v>761</v>
      </c>
      <c r="D46">
        <v>42</v>
      </c>
      <c r="E46">
        <v>42</v>
      </c>
      <c r="F46">
        <v>1.244732722166769</v>
      </c>
      <c r="G46">
        <v>6.2236636108338399E-2</v>
      </c>
      <c r="H46">
        <v>0.31118318054169231</v>
      </c>
      <c r="I46">
        <v>0</v>
      </c>
      <c r="J46">
        <v>1000</v>
      </c>
      <c r="K46">
        <v>1</v>
      </c>
      <c r="L46">
        <v>380000</v>
      </c>
      <c r="M46" t="b">
        <v>0</v>
      </c>
    </row>
    <row r="47" spans="1:13">
      <c r="A47" t="s">
        <v>1185</v>
      </c>
      <c r="B47" t="s">
        <v>761</v>
      </c>
      <c r="C47" t="s">
        <v>761</v>
      </c>
      <c r="D47">
        <v>42</v>
      </c>
      <c r="E47">
        <v>42</v>
      </c>
      <c r="F47">
        <v>7.2916313143118403E-2</v>
      </c>
      <c r="G47">
        <v>3.6458156571559002E-3</v>
      </c>
      <c r="H47">
        <v>1.8229078285779601E-2</v>
      </c>
      <c r="I47">
        <v>0</v>
      </c>
      <c r="J47">
        <v>1000</v>
      </c>
      <c r="K47">
        <v>1</v>
      </c>
      <c r="L47">
        <v>380000</v>
      </c>
      <c r="M47" t="b">
        <v>0</v>
      </c>
    </row>
    <row r="48" spans="1:13">
      <c r="A48" t="s">
        <v>1185</v>
      </c>
      <c r="B48" t="s">
        <v>761</v>
      </c>
      <c r="C48" t="s">
        <v>761</v>
      </c>
      <c r="D48">
        <v>42</v>
      </c>
      <c r="E48">
        <v>42</v>
      </c>
      <c r="F48">
        <v>0.28491632782209658</v>
      </c>
      <c r="G48">
        <v>1.4245816391104799E-2</v>
      </c>
      <c r="H48">
        <v>7.1229081955524104E-2</v>
      </c>
      <c r="I48">
        <v>0</v>
      </c>
      <c r="J48">
        <v>1000</v>
      </c>
      <c r="K48">
        <v>1</v>
      </c>
      <c r="L48">
        <v>380000</v>
      </c>
      <c r="M48" t="b">
        <v>0</v>
      </c>
    </row>
    <row r="49" spans="1:13">
      <c r="A49" t="s">
        <v>1185</v>
      </c>
      <c r="B49" t="s">
        <v>761</v>
      </c>
      <c r="C49" t="s">
        <v>761</v>
      </c>
      <c r="D49">
        <v>42</v>
      </c>
      <c r="E49">
        <v>42</v>
      </c>
      <c r="F49">
        <v>2.3826053684806E-2</v>
      </c>
      <c r="G49">
        <v>1.1913026842403E-3</v>
      </c>
      <c r="H49">
        <v>5.9565134212015E-3</v>
      </c>
      <c r="I49">
        <v>0</v>
      </c>
      <c r="J49">
        <v>1000</v>
      </c>
      <c r="K49">
        <v>1</v>
      </c>
      <c r="L49">
        <v>380000</v>
      </c>
      <c r="M49" t="b">
        <v>0</v>
      </c>
    </row>
    <row r="50" spans="1:13">
      <c r="A50" t="s">
        <v>1185</v>
      </c>
      <c r="B50" t="s">
        <v>761</v>
      </c>
      <c r="C50" t="s">
        <v>761</v>
      </c>
      <c r="D50">
        <v>42</v>
      </c>
      <c r="E50">
        <v>42</v>
      </c>
      <c r="F50">
        <v>2.8862025678420999E-2</v>
      </c>
      <c r="G50">
        <v>1.443101283921E-3</v>
      </c>
      <c r="H50">
        <v>7.2155064196052004E-3</v>
      </c>
      <c r="I50">
        <v>0</v>
      </c>
      <c r="J50">
        <v>1000</v>
      </c>
      <c r="K50">
        <v>1</v>
      </c>
      <c r="L50">
        <v>380000</v>
      </c>
      <c r="M50" t="b">
        <v>0</v>
      </c>
    </row>
    <row r="51" spans="1:13">
      <c r="A51" t="s">
        <v>1185</v>
      </c>
      <c r="B51" t="s">
        <v>761</v>
      </c>
      <c r="C51" t="s">
        <v>761</v>
      </c>
      <c r="D51">
        <v>42</v>
      </c>
      <c r="E51">
        <v>42</v>
      </c>
      <c r="F51">
        <v>2.63032458714588E-2</v>
      </c>
      <c r="G51">
        <v>1.3151622935729001E-3</v>
      </c>
      <c r="H51">
        <v>6.5758114678647001E-3</v>
      </c>
      <c r="I51">
        <v>0</v>
      </c>
      <c r="J51">
        <v>1000</v>
      </c>
      <c r="K51">
        <v>1</v>
      </c>
      <c r="L51">
        <v>380000</v>
      </c>
      <c r="M51" t="b">
        <v>0</v>
      </c>
    </row>
    <row r="52" spans="1:13">
      <c r="A52" t="s">
        <v>1185</v>
      </c>
      <c r="B52" t="s">
        <v>761</v>
      </c>
      <c r="C52" t="s">
        <v>761</v>
      </c>
      <c r="D52">
        <v>42</v>
      </c>
      <c r="E52">
        <v>42</v>
      </c>
      <c r="F52">
        <v>8.3668054512408593E-2</v>
      </c>
      <c r="G52">
        <v>4.1834027256203998E-3</v>
      </c>
      <c r="H52">
        <v>2.09170136281021E-2</v>
      </c>
      <c r="I52">
        <v>0</v>
      </c>
      <c r="J52">
        <v>800</v>
      </c>
      <c r="K52">
        <v>1</v>
      </c>
      <c r="L52">
        <v>345000</v>
      </c>
      <c r="M52" t="b">
        <v>0</v>
      </c>
    </row>
    <row r="53" spans="1:13">
      <c r="A53" t="s">
        <v>1185</v>
      </c>
      <c r="B53" t="s">
        <v>761</v>
      </c>
      <c r="C53" t="s">
        <v>761</v>
      </c>
      <c r="D53">
        <v>42</v>
      </c>
      <c r="E53">
        <v>42</v>
      </c>
      <c r="F53">
        <v>2.2808536484921999E-2</v>
      </c>
      <c r="G53">
        <v>1.1404268242460999E-3</v>
      </c>
      <c r="H53">
        <v>5.7021341212304998E-3</v>
      </c>
      <c r="I53">
        <v>0</v>
      </c>
      <c r="J53">
        <v>800</v>
      </c>
      <c r="K53">
        <v>1</v>
      </c>
      <c r="L53">
        <v>345000</v>
      </c>
      <c r="M53" t="b">
        <v>0</v>
      </c>
    </row>
    <row r="54" spans="1:13">
      <c r="A54" t="s">
        <v>1185</v>
      </c>
      <c r="B54" t="s">
        <v>761</v>
      </c>
      <c r="C54" t="s">
        <v>761</v>
      </c>
      <c r="D54">
        <v>42</v>
      </c>
      <c r="E54">
        <v>42</v>
      </c>
      <c r="F54">
        <v>0.43197846754582969</v>
      </c>
      <c r="G54">
        <v>2.1598923377291399E-2</v>
      </c>
      <c r="H54">
        <v>0.1079946168864574</v>
      </c>
      <c r="I54">
        <v>0</v>
      </c>
      <c r="J54">
        <v>1000</v>
      </c>
      <c r="K54">
        <v>1</v>
      </c>
      <c r="L54">
        <v>380000</v>
      </c>
      <c r="M54" t="b">
        <v>0</v>
      </c>
    </row>
    <row r="55" spans="1:13">
      <c r="A55" t="s">
        <v>1187</v>
      </c>
      <c r="B55" t="s">
        <v>761</v>
      </c>
      <c r="C55" t="s">
        <v>763</v>
      </c>
      <c r="D55">
        <v>42</v>
      </c>
      <c r="E55">
        <v>44</v>
      </c>
      <c r="F55">
        <v>111.3492431378034</v>
      </c>
      <c r="G55">
        <v>5.5674621568901728</v>
      </c>
      <c r="H55">
        <v>27.83731078445086</v>
      </c>
      <c r="I55">
        <v>0</v>
      </c>
      <c r="J55">
        <v>800</v>
      </c>
      <c r="K55">
        <v>1</v>
      </c>
      <c r="L55">
        <v>345000</v>
      </c>
      <c r="M55" t="b">
        <v>0</v>
      </c>
    </row>
    <row r="56" spans="1:13">
      <c r="A56" t="s">
        <v>1188</v>
      </c>
      <c r="B56" t="s">
        <v>764</v>
      </c>
      <c r="C56" t="s">
        <v>765</v>
      </c>
      <c r="D56">
        <v>45</v>
      </c>
      <c r="E56">
        <v>46</v>
      </c>
      <c r="F56">
        <v>12.824799168242469</v>
      </c>
      <c r="G56">
        <v>0.64123995841212356</v>
      </c>
      <c r="H56">
        <v>3.2061997920606169</v>
      </c>
      <c r="I56">
        <v>0</v>
      </c>
      <c r="J56">
        <v>150</v>
      </c>
      <c r="K56">
        <v>1</v>
      </c>
      <c r="L56">
        <v>154000</v>
      </c>
      <c r="M56" t="b">
        <v>0</v>
      </c>
    </row>
    <row r="57" spans="1:13">
      <c r="A57" t="s">
        <v>1185</v>
      </c>
      <c r="B57" t="s">
        <v>761</v>
      </c>
      <c r="C57" t="s">
        <v>761</v>
      </c>
      <c r="D57">
        <v>42</v>
      </c>
      <c r="E57">
        <v>42</v>
      </c>
      <c r="F57">
        <v>0.43639885953741631</v>
      </c>
      <c r="G57">
        <v>2.1819942976870801E-2</v>
      </c>
      <c r="H57">
        <v>0.10909971488435399</v>
      </c>
      <c r="I57">
        <v>0</v>
      </c>
      <c r="J57">
        <v>1000</v>
      </c>
      <c r="K57">
        <v>1</v>
      </c>
      <c r="L57">
        <v>380000</v>
      </c>
      <c r="M57" t="b">
        <v>0</v>
      </c>
    </row>
    <row r="58" spans="1:13">
      <c r="A58" t="s">
        <v>1189</v>
      </c>
      <c r="B58" t="s">
        <v>766</v>
      </c>
      <c r="C58" t="s">
        <v>766</v>
      </c>
      <c r="D58">
        <v>47</v>
      </c>
      <c r="E58">
        <v>47</v>
      </c>
      <c r="F58">
        <v>3.4405310825761801E-2</v>
      </c>
      <c r="G58">
        <v>1.720265541288E-3</v>
      </c>
      <c r="H58">
        <v>8.6013277064403999E-3</v>
      </c>
      <c r="I58">
        <v>0</v>
      </c>
      <c r="J58">
        <v>800</v>
      </c>
      <c r="K58">
        <v>1</v>
      </c>
      <c r="L58">
        <v>345000</v>
      </c>
      <c r="M58" t="b">
        <v>0</v>
      </c>
    </row>
    <row r="59" spans="1:13">
      <c r="A59" t="s">
        <v>1189</v>
      </c>
      <c r="B59" t="s">
        <v>766</v>
      </c>
      <c r="C59" t="s">
        <v>766</v>
      </c>
      <c r="D59">
        <v>47</v>
      </c>
      <c r="E59">
        <v>47</v>
      </c>
      <c r="F59">
        <v>0.1829584271655153</v>
      </c>
      <c r="G59">
        <v>9.1479213582757006E-3</v>
      </c>
      <c r="H59">
        <v>4.5739606791378798E-2</v>
      </c>
      <c r="I59">
        <v>0</v>
      </c>
      <c r="J59">
        <v>1000</v>
      </c>
      <c r="K59">
        <v>1</v>
      </c>
      <c r="L59">
        <v>380000</v>
      </c>
      <c r="M59" t="b">
        <v>0</v>
      </c>
    </row>
    <row r="60" spans="1:13">
      <c r="A60" t="s">
        <v>1189</v>
      </c>
      <c r="B60" t="s">
        <v>766</v>
      </c>
      <c r="C60" t="s">
        <v>766</v>
      </c>
      <c r="D60">
        <v>47</v>
      </c>
      <c r="E60">
        <v>47</v>
      </c>
      <c r="F60">
        <v>0.18278952257372841</v>
      </c>
      <c r="G60">
        <v>9.1394761286864006E-3</v>
      </c>
      <c r="H60">
        <v>4.5697380643432102E-2</v>
      </c>
      <c r="I60">
        <v>0</v>
      </c>
      <c r="J60">
        <v>1000</v>
      </c>
      <c r="K60">
        <v>1</v>
      </c>
      <c r="L60">
        <v>380000</v>
      </c>
      <c r="M60" t="b">
        <v>0</v>
      </c>
    </row>
    <row r="61" spans="1:13">
      <c r="A61" t="s">
        <v>1190</v>
      </c>
      <c r="B61" t="s">
        <v>766</v>
      </c>
      <c r="C61" t="s">
        <v>767</v>
      </c>
      <c r="D61">
        <v>47</v>
      </c>
      <c r="E61">
        <v>48</v>
      </c>
      <c r="F61">
        <v>22.31929089749001</v>
      </c>
      <c r="G61">
        <v>1.1159645448744999</v>
      </c>
      <c r="H61">
        <v>5.5798227243725016</v>
      </c>
      <c r="I61">
        <v>0</v>
      </c>
      <c r="J61">
        <v>800</v>
      </c>
      <c r="K61">
        <v>1</v>
      </c>
      <c r="L61">
        <v>345000</v>
      </c>
      <c r="M61" t="b">
        <v>0</v>
      </c>
    </row>
    <row r="62" spans="1:13">
      <c r="A62" t="s">
        <v>1189</v>
      </c>
      <c r="B62" t="s">
        <v>766</v>
      </c>
      <c r="C62" t="s">
        <v>766</v>
      </c>
      <c r="D62">
        <v>47</v>
      </c>
      <c r="E62">
        <v>47</v>
      </c>
      <c r="F62">
        <v>0.131924531907024</v>
      </c>
      <c r="G62">
        <v>6.5962265953511999E-3</v>
      </c>
      <c r="H62">
        <v>3.2981132976755999E-2</v>
      </c>
      <c r="I62">
        <v>0</v>
      </c>
      <c r="J62">
        <v>800</v>
      </c>
      <c r="K62">
        <v>1</v>
      </c>
      <c r="L62">
        <v>345000</v>
      </c>
      <c r="M62" t="b">
        <v>0</v>
      </c>
    </row>
    <row r="63" spans="1:13">
      <c r="A63" t="s">
        <v>1191</v>
      </c>
      <c r="B63" t="s">
        <v>766</v>
      </c>
      <c r="C63" t="s">
        <v>768</v>
      </c>
      <c r="D63">
        <v>47</v>
      </c>
      <c r="E63">
        <v>49</v>
      </c>
      <c r="F63">
        <v>84.157544274928824</v>
      </c>
      <c r="G63">
        <v>4.2078772137464417</v>
      </c>
      <c r="H63">
        <v>21.03938606873221</v>
      </c>
      <c r="I63">
        <v>0</v>
      </c>
      <c r="J63">
        <v>800</v>
      </c>
      <c r="K63">
        <v>1</v>
      </c>
      <c r="L63">
        <v>345000</v>
      </c>
      <c r="M63" t="b">
        <v>0</v>
      </c>
    </row>
    <row r="64" spans="1:13">
      <c r="A64" t="s">
        <v>1189</v>
      </c>
      <c r="B64" t="s">
        <v>766</v>
      </c>
      <c r="C64" t="s">
        <v>766</v>
      </c>
      <c r="D64">
        <v>47</v>
      </c>
      <c r="E64">
        <v>47</v>
      </c>
      <c r="F64">
        <v>0.8582488833285894</v>
      </c>
      <c r="G64">
        <v>4.2912444166429399E-2</v>
      </c>
      <c r="H64">
        <v>0.21456222083214729</v>
      </c>
      <c r="I64">
        <v>0</v>
      </c>
      <c r="J64">
        <v>1000</v>
      </c>
      <c r="K64">
        <v>1</v>
      </c>
      <c r="L64">
        <v>380000</v>
      </c>
      <c r="M64" t="b">
        <v>0</v>
      </c>
    </row>
    <row r="65" spans="1:13">
      <c r="A65" t="s">
        <v>1192</v>
      </c>
      <c r="B65" t="s">
        <v>766</v>
      </c>
      <c r="C65" t="s">
        <v>719</v>
      </c>
      <c r="D65">
        <v>47</v>
      </c>
      <c r="E65">
        <v>0</v>
      </c>
      <c r="F65">
        <v>56.735615107565273</v>
      </c>
      <c r="G65">
        <v>2.836780755378264</v>
      </c>
      <c r="H65">
        <v>14.18390377689132</v>
      </c>
      <c r="I65">
        <v>0</v>
      </c>
      <c r="J65">
        <v>3500</v>
      </c>
      <c r="K65">
        <v>1</v>
      </c>
      <c r="L65">
        <v>765000</v>
      </c>
      <c r="M65" t="b">
        <v>0</v>
      </c>
    </row>
    <row r="66" spans="1:13">
      <c r="A66" t="s">
        <v>1189</v>
      </c>
      <c r="B66" t="s">
        <v>766</v>
      </c>
      <c r="C66" t="s">
        <v>766</v>
      </c>
      <c r="D66">
        <v>47</v>
      </c>
      <c r="E66">
        <v>47</v>
      </c>
      <c r="F66">
        <v>0.14964645778864549</v>
      </c>
      <c r="G66">
        <v>7.4823228894322002E-3</v>
      </c>
      <c r="H66">
        <v>3.7411614447161297E-2</v>
      </c>
      <c r="I66">
        <v>0</v>
      </c>
      <c r="J66">
        <v>800</v>
      </c>
      <c r="K66">
        <v>1</v>
      </c>
      <c r="L66">
        <v>345000</v>
      </c>
      <c r="M66" t="b">
        <v>0</v>
      </c>
    </row>
    <row r="67" spans="1:13">
      <c r="A67" t="s">
        <v>1189</v>
      </c>
      <c r="B67" t="s">
        <v>766</v>
      </c>
      <c r="C67" t="s">
        <v>766</v>
      </c>
      <c r="D67">
        <v>47</v>
      </c>
      <c r="E67">
        <v>47</v>
      </c>
      <c r="F67">
        <v>7.8494605733671494E-2</v>
      </c>
      <c r="G67">
        <v>3.9247302866835003E-3</v>
      </c>
      <c r="H67">
        <v>1.9623651433417801E-2</v>
      </c>
      <c r="I67">
        <v>0</v>
      </c>
      <c r="J67">
        <v>800</v>
      </c>
      <c r="K67">
        <v>1</v>
      </c>
      <c r="L67">
        <v>345000</v>
      </c>
      <c r="M67" t="b">
        <v>0</v>
      </c>
    </row>
    <row r="68" spans="1:13">
      <c r="A68" t="s">
        <v>1192</v>
      </c>
      <c r="B68" t="s">
        <v>766</v>
      </c>
      <c r="C68" t="s">
        <v>719</v>
      </c>
      <c r="D68">
        <v>47</v>
      </c>
      <c r="E68">
        <v>0</v>
      </c>
      <c r="F68">
        <v>57.363333871473053</v>
      </c>
      <c r="G68">
        <v>2.8681666935736518</v>
      </c>
      <c r="H68">
        <v>14.34083346786826</v>
      </c>
      <c r="I68">
        <v>0</v>
      </c>
      <c r="J68">
        <v>800</v>
      </c>
      <c r="K68">
        <v>1</v>
      </c>
      <c r="L68">
        <v>345000</v>
      </c>
      <c r="M68" t="b">
        <v>0</v>
      </c>
    </row>
    <row r="69" spans="1:13">
      <c r="A69" t="s">
        <v>1189</v>
      </c>
      <c r="B69" t="s">
        <v>766</v>
      </c>
      <c r="C69" t="s">
        <v>766</v>
      </c>
      <c r="D69">
        <v>47</v>
      </c>
      <c r="E69">
        <v>47</v>
      </c>
      <c r="F69">
        <v>1.239809504647791</v>
      </c>
      <c r="G69">
        <v>6.19904752323895E-2</v>
      </c>
      <c r="H69">
        <v>0.30995237616194787</v>
      </c>
      <c r="I69">
        <v>0</v>
      </c>
      <c r="J69">
        <v>800</v>
      </c>
      <c r="K69">
        <v>1</v>
      </c>
      <c r="L69">
        <v>345000</v>
      </c>
      <c r="M69" t="b">
        <v>0</v>
      </c>
    </row>
    <row r="70" spans="1:13">
      <c r="A70" t="s">
        <v>1193</v>
      </c>
      <c r="B70" t="s">
        <v>769</v>
      </c>
      <c r="C70" t="s">
        <v>770</v>
      </c>
      <c r="D70">
        <v>50</v>
      </c>
      <c r="E70">
        <v>51</v>
      </c>
      <c r="F70">
        <v>16.037903368584381</v>
      </c>
      <c r="G70">
        <v>0.80189516842921926</v>
      </c>
      <c r="H70">
        <v>4.0094758421460961</v>
      </c>
      <c r="I70">
        <v>0</v>
      </c>
      <c r="J70">
        <v>150</v>
      </c>
      <c r="K70">
        <v>1</v>
      </c>
      <c r="L70">
        <v>154000</v>
      </c>
      <c r="M70" t="b">
        <v>0</v>
      </c>
    </row>
    <row r="71" spans="1:13">
      <c r="A71" t="s">
        <v>1194</v>
      </c>
      <c r="B71" t="s">
        <v>727</v>
      </c>
      <c r="C71" t="s">
        <v>771</v>
      </c>
      <c r="D71">
        <v>8</v>
      </c>
      <c r="E71">
        <v>52</v>
      </c>
      <c r="F71">
        <v>26.149644635936589</v>
      </c>
      <c r="G71">
        <v>1.3074822317968291</v>
      </c>
      <c r="H71">
        <v>6.5374111589841464</v>
      </c>
      <c r="I71">
        <v>0</v>
      </c>
      <c r="J71">
        <v>150</v>
      </c>
      <c r="K71">
        <v>1</v>
      </c>
      <c r="L71">
        <v>154000</v>
      </c>
      <c r="M71" t="b">
        <v>0</v>
      </c>
    </row>
    <row r="72" spans="1:13">
      <c r="A72" t="s">
        <v>1195</v>
      </c>
      <c r="B72" t="s">
        <v>735</v>
      </c>
      <c r="C72" t="s">
        <v>727</v>
      </c>
      <c r="D72">
        <v>16</v>
      </c>
      <c r="E72">
        <v>8</v>
      </c>
      <c r="F72">
        <v>35.86862852201083</v>
      </c>
      <c r="G72">
        <v>1.793431426100542</v>
      </c>
      <c r="H72">
        <v>8.9671571305027076</v>
      </c>
      <c r="I72">
        <v>0</v>
      </c>
      <c r="J72">
        <v>800</v>
      </c>
      <c r="K72">
        <v>1</v>
      </c>
      <c r="L72">
        <v>345000</v>
      </c>
      <c r="M72" t="b">
        <v>0</v>
      </c>
    </row>
    <row r="73" spans="1:13">
      <c r="A73" t="s">
        <v>1195</v>
      </c>
      <c r="B73" t="s">
        <v>735</v>
      </c>
      <c r="C73" t="s">
        <v>727</v>
      </c>
      <c r="D73">
        <v>16</v>
      </c>
      <c r="E73">
        <v>8</v>
      </c>
      <c r="F73">
        <v>34.964618667968622</v>
      </c>
      <c r="G73">
        <v>1.7482309333984309</v>
      </c>
      <c r="H73">
        <v>8.7411546669921556</v>
      </c>
      <c r="I73">
        <v>0</v>
      </c>
      <c r="J73">
        <v>800</v>
      </c>
      <c r="K73">
        <v>1</v>
      </c>
      <c r="L73">
        <v>345000</v>
      </c>
      <c r="M73" t="b">
        <v>0</v>
      </c>
    </row>
    <row r="74" spans="1:13">
      <c r="A74" t="s">
        <v>1196</v>
      </c>
      <c r="B74" t="s">
        <v>727</v>
      </c>
      <c r="C74" t="s">
        <v>772</v>
      </c>
      <c r="D74">
        <v>8</v>
      </c>
      <c r="E74">
        <v>53</v>
      </c>
      <c r="F74">
        <v>66.534422874317031</v>
      </c>
      <c r="G74">
        <v>3.3267211437158521</v>
      </c>
      <c r="H74">
        <v>16.633605718579261</v>
      </c>
      <c r="I74">
        <v>0</v>
      </c>
      <c r="J74">
        <v>800</v>
      </c>
      <c r="K74">
        <v>1</v>
      </c>
      <c r="L74">
        <v>345000</v>
      </c>
      <c r="M74" t="b">
        <v>0</v>
      </c>
    </row>
    <row r="75" spans="1:13">
      <c r="A75" t="s">
        <v>1197</v>
      </c>
      <c r="B75" t="s">
        <v>729</v>
      </c>
      <c r="C75" t="s">
        <v>773</v>
      </c>
      <c r="D75">
        <v>10</v>
      </c>
      <c r="E75">
        <v>54</v>
      </c>
      <c r="F75">
        <v>9.4459634302040865</v>
      </c>
      <c r="G75">
        <v>0.47229817151020431</v>
      </c>
      <c r="H75">
        <v>2.3614908575510221</v>
      </c>
      <c r="I75">
        <v>0</v>
      </c>
      <c r="J75">
        <v>150</v>
      </c>
      <c r="K75">
        <v>1</v>
      </c>
      <c r="L75">
        <v>154000</v>
      </c>
      <c r="M75" t="b">
        <v>0</v>
      </c>
    </row>
    <row r="76" spans="1:13">
      <c r="A76" t="s">
        <v>1198</v>
      </c>
      <c r="B76" t="s">
        <v>729</v>
      </c>
      <c r="C76" t="s">
        <v>770</v>
      </c>
      <c r="D76">
        <v>10</v>
      </c>
      <c r="E76">
        <v>51</v>
      </c>
      <c r="F76">
        <v>40.532418807641918</v>
      </c>
      <c r="G76">
        <v>2.0266209403820969</v>
      </c>
      <c r="H76">
        <v>10.133104701910479</v>
      </c>
      <c r="I76">
        <v>0</v>
      </c>
      <c r="J76">
        <v>150</v>
      </c>
      <c r="K76">
        <v>1</v>
      </c>
      <c r="L76">
        <v>154000</v>
      </c>
      <c r="M76" t="b">
        <v>0</v>
      </c>
    </row>
    <row r="77" spans="1:13">
      <c r="A77" t="s">
        <v>1199</v>
      </c>
      <c r="B77" t="s">
        <v>774</v>
      </c>
      <c r="C77" t="s">
        <v>733</v>
      </c>
      <c r="D77">
        <v>55</v>
      </c>
      <c r="E77">
        <v>14</v>
      </c>
      <c r="F77">
        <v>10.84651471442972</v>
      </c>
      <c r="G77">
        <v>0.54232573572148612</v>
      </c>
      <c r="H77">
        <v>2.71162867860743</v>
      </c>
      <c r="I77">
        <v>0</v>
      </c>
      <c r="J77">
        <v>150</v>
      </c>
      <c r="K77">
        <v>1</v>
      </c>
      <c r="L77">
        <v>154000</v>
      </c>
      <c r="M77" t="b">
        <v>0</v>
      </c>
    </row>
    <row r="78" spans="1:13">
      <c r="A78" t="s">
        <v>1200</v>
      </c>
      <c r="B78" t="s">
        <v>774</v>
      </c>
      <c r="C78" t="s">
        <v>774</v>
      </c>
      <c r="D78">
        <v>55</v>
      </c>
      <c r="E78">
        <v>55</v>
      </c>
      <c r="F78">
        <v>1.5118222124061731</v>
      </c>
      <c r="G78">
        <v>7.5591110620308599E-2</v>
      </c>
      <c r="H78">
        <v>0.37795555310154327</v>
      </c>
      <c r="I78">
        <v>0</v>
      </c>
      <c r="J78">
        <v>800</v>
      </c>
      <c r="K78">
        <v>1</v>
      </c>
      <c r="L78">
        <v>345000</v>
      </c>
      <c r="M78" t="b">
        <v>0</v>
      </c>
    </row>
    <row r="79" spans="1:13">
      <c r="A79" t="s">
        <v>1201</v>
      </c>
      <c r="B79" t="s">
        <v>775</v>
      </c>
      <c r="C79" t="s">
        <v>774</v>
      </c>
      <c r="D79">
        <v>56</v>
      </c>
      <c r="E79">
        <v>55</v>
      </c>
      <c r="F79">
        <v>74.812505594328428</v>
      </c>
      <c r="G79">
        <v>3.7406252797164221</v>
      </c>
      <c r="H79">
        <v>18.703126398582111</v>
      </c>
      <c r="I79">
        <v>0</v>
      </c>
      <c r="J79">
        <v>800</v>
      </c>
      <c r="K79">
        <v>1</v>
      </c>
      <c r="L79">
        <v>345000</v>
      </c>
      <c r="M79" t="b">
        <v>0</v>
      </c>
    </row>
    <row r="80" spans="1:13">
      <c r="A80" t="s">
        <v>1200</v>
      </c>
      <c r="B80" t="s">
        <v>774</v>
      </c>
      <c r="C80" t="s">
        <v>774</v>
      </c>
      <c r="D80">
        <v>55</v>
      </c>
      <c r="E80">
        <v>55</v>
      </c>
      <c r="F80">
        <v>0.27136146187012539</v>
      </c>
      <c r="G80">
        <v>1.3568073093506199E-2</v>
      </c>
      <c r="H80">
        <v>6.7840365467531305E-2</v>
      </c>
      <c r="I80">
        <v>0</v>
      </c>
      <c r="J80">
        <v>800</v>
      </c>
      <c r="K80">
        <v>1</v>
      </c>
      <c r="L80">
        <v>345000</v>
      </c>
      <c r="M80" t="b">
        <v>0</v>
      </c>
    </row>
    <row r="81" spans="1:13">
      <c r="A81" t="s">
        <v>1202</v>
      </c>
      <c r="B81" t="s">
        <v>738</v>
      </c>
      <c r="C81" t="s">
        <v>738</v>
      </c>
      <c r="D81">
        <v>19</v>
      </c>
      <c r="E81">
        <v>19</v>
      </c>
      <c r="F81">
        <v>5.213594159147064</v>
      </c>
      <c r="G81">
        <v>0.26067970795735318</v>
      </c>
      <c r="H81">
        <v>1.303398539786766</v>
      </c>
      <c r="I81">
        <v>0</v>
      </c>
      <c r="J81">
        <v>150</v>
      </c>
      <c r="K81">
        <v>1</v>
      </c>
      <c r="L81">
        <v>154000</v>
      </c>
      <c r="M81" t="b">
        <v>0</v>
      </c>
    </row>
    <row r="82" spans="1:13">
      <c r="A82" t="s">
        <v>1203</v>
      </c>
      <c r="B82" t="s">
        <v>728</v>
      </c>
      <c r="C82" t="s">
        <v>738</v>
      </c>
      <c r="D82">
        <v>9</v>
      </c>
      <c r="E82">
        <v>19</v>
      </c>
      <c r="F82">
        <v>9.1839465596307246</v>
      </c>
      <c r="G82">
        <v>0.45919732798153617</v>
      </c>
      <c r="H82">
        <v>2.2959866399076811</v>
      </c>
      <c r="I82">
        <v>0</v>
      </c>
      <c r="J82">
        <v>150</v>
      </c>
      <c r="K82">
        <v>1</v>
      </c>
      <c r="L82">
        <v>154000</v>
      </c>
      <c r="M82" t="b">
        <v>0</v>
      </c>
    </row>
    <row r="83" spans="1:13">
      <c r="A83" t="s">
        <v>1204</v>
      </c>
      <c r="B83" t="s">
        <v>776</v>
      </c>
      <c r="C83" t="s">
        <v>731</v>
      </c>
      <c r="D83">
        <v>57</v>
      </c>
      <c r="E83">
        <v>12</v>
      </c>
      <c r="F83">
        <v>41.136711663060552</v>
      </c>
      <c r="G83">
        <v>2.0568355831530281</v>
      </c>
      <c r="H83">
        <v>10.28417791576514</v>
      </c>
      <c r="I83">
        <v>0</v>
      </c>
      <c r="J83">
        <v>3500</v>
      </c>
      <c r="K83">
        <v>1</v>
      </c>
      <c r="L83">
        <v>765000</v>
      </c>
      <c r="M83" t="b">
        <v>0</v>
      </c>
    </row>
    <row r="84" spans="1:13">
      <c r="A84" t="s">
        <v>1205</v>
      </c>
      <c r="B84" t="s">
        <v>777</v>
      </c>
      <c r="C84" t="s">
        <v>778</v>
      </c>
      <c r="D84">
        <v>58</v>
      </c>
      <c r="E84">
        <v>59</v>
      </c>
      <c r="F84">
        <v>13.52973931109603</v>
      </c>
      <c r="G84">
        <v>0.67648696555480159</v>
      </c>
      <c r="H84">
        <v>3.3824348277740079</v>
      </c>
      <c r="I84">
        <v>0</v>
      </c>
      <c r="J84">
        <v>800</v>
      </c>
      <c r="K84">
        <v>1</v>
      </c>
      <c r="L84">
        <v>345000</v>
      </c>
      <c r="M84" t="b">
        <v>0</v>
      </c>
    </row>
    <row r="85" spans="1:13">
      <c r="A85" t="s">
        <v>1206</v>
      </c>
      <c r="B85" t="s">
        <v>730</v>
      </c>
      <c r="C85" t="s">
        <v>743</v>
      </c>
      <c r="D85">
        <v>11</v>
      </c>
      <c r="E85">
        <v>24</v>
      </c>
      <c r="F85">
        <v>19.549662475200009</v>
      </c>
      <c r="G85">
        <v>0.97748312376000079</v>
      </c>
      <c r="H85">
        <v>4.8874156188000031</v>
      </c>
      <c r="I85">
        <v>0</v>
      </c>
      <c r="J85">
        <v>150</v>
      </c>
      <c r="K85">
        <v>1</v>
      </c>
      <c r="L85">
        <v>154000</v>
      </c>
      <c r="M85" t="b">
        <v>0</v>
      </c>
    </row>
    <row r="86" spans="1:13">
      <c r="A86" t="s">
        <v>1207</v>
      </c>
      <c r="B86" t="s">
        <v>779</v>
      </c>
      <c r="C86" t="s">
        <v>780</v>
      </c>
      <c r="D86">
        <v>60</v>
      </c>
      <c r="E86">
        <v>61</v>
      </c>
      <c r="F86">
        <v>28.88459280341181</v>
      </c>
      <c r="G86">
        <v>1.444229640170591</v>
      </c>
      <c r="H86">
        <v>7.2211482008529533</v>
      </c>
      <c r="I86">
        <v>0</v>
      </c>
      <c r="J86">
        <v>150</v>
      </c>
      <c r="K86">
        <v>1</v>
      </c>
      <c r="L86">
        <v>154000</v>
      </c>
      <c r="M86" t="b">
        <v>0</v>
      </c>
    </row>
    <row r="87" spans="1:13">
      <c r="A87" t="s">
        <v>1208</v>
      </c>
      <c r="B87" t="s">
        <v>781</v>
      </c>
      <c r="C87" t="s">
        <v>757</v>
      </c>
      <c r="D87">
        <v>62</v>
      </c>
      <c r="E87">
        <v>38</v>
      </c>
      <c r="F87">
        <v>47.94991326840843</v>
      </c>
      <c r="G87">
        <v>2.397495663420421</v>
      </c>
      <c r="H87">
        <v>11.987478317102109</v>
      </c>
      <c r="I87">
        <v>0</v>
      </c>
      <c r="J87">
        <v>800</v>
      </c>
      <c r="K87">
        <v>1</v>
      </c>
      <c r="L87">
        <v>345000</v>
      </c>
      <c r="M87" t="b">
        <v>0</v>
      </c>
    </row>
    <row r="88" spans="1:13">
      <c r="A88" t="s">
        <v>1209</v>
      </c>
      <c r="B88" t="s">
        <v>782</v>
      </c>
      <c r="C88" t="s">
        <v>782</v>
      </c>
      <c r="D88">
        <v>63</v>
      </c>
      <c r="E88">
        <v>63</v>
      </c>
      <c r="F88">
        <v>0.55504153070390039</v>
      </c>
      <c r="G88">
        <v>2.7752076535195E-2</v>
      </c>
      <c r="H88">
        <v>0.1387603826759751</v>
      </c>
      <c r="I88">
        <v>0</v>
      </c>
      <c r="J88">
        <v>150</v>
      </c>
      <c r="K88">
        <v>1</v>
      </c>
      <c r="L88">
        <v>154000</v>
      </c>
      <c r="M88" t="b">
        <v>0</v>
      </c>
    </row>
    <row r="89" spans="1:13">
      <c r="A89" t="s">
        <v>1210</v>
      </c>
      <c r="B89" t="s">
        <v>781</v>
      </c>
      <c r="C89" t="s">
        <v>782</v>
      </c>
      <c r="D89">
        <v>62</v>
      </c>
      <c r="E89">
        <v>63</v>
      </c>
      <c r="F89">
        <v>9.8930665180662398</v>
      </c>
      <c r="G89">
        <v>0.49465332590331201</v>
      </c>
      <c r="H89">
        <v>2.47326662951656</v>
      </c>
      <c r="I89">
        <v>0</v>
      </c>
      <c r="J89">
        <v>150</v>
      </c>
      <c r="K89">
        <v>1</v>
      </c>
      <c r="L89">
        <v>154000</v>
      </c>
      <c r="M89" t="b">
        <v>0</v>
      </c>
    </row>
    <row r="90" spans="1:13">
      <c r="A90" t="s">
        <v>1211</v>
      </c>
      <c r="B90" t="s">
        <v>783</v>
      </c>
      <c r="C90" t="s">
        <v>778</v>
      </c>
      <c r="D90">
        <v>64</v>
      </c>
      <c r="E90">
        <v>59</v>
      </c>
      <c r="F90">
        <v>19.831700768070821</v>
      </c>
      <c r="G90">
        <v>0.99158503840354117</v>
      </c>
      <c r="H90">
        <v>4.9579251920177061</v>
      </c>
      <c r="I90">
        <v>0</v>
      </c>
      <c r="J90">
        <v>800</v>
      </c>
      <c r="K90">
        <v>1</v>
      </c>
      <c r="L90">
        <v>345000</v>
      </c>
      <c r="M90" t="b">
        <v>0</v>
      </c>
    </row>
    <row r="91" spans="1:13">
      <c r="A91" t="s">
        <v>1212</v>
      </c>
      <c r="B91" t="s">
        <v>784</v>
      </c>
      <c r="C91" t="s">
        <v>746</v>
      </c>
      <c r="D91">
        <v>65</v>
      </c>
      <c r="E91">
        <v>27</v>
      </c>
      <c r="F91">
        <v>15.268079523152741</v>
      </c>
      <c r="G91">
        <v>0.763403976157637</v>
      </c>
      <c r="H91">
        <v>3.8170198807881852</v>
      </c>
      <c r="I91">
        <v>0</v>
      </c>
      <c r="J91">
        <v>150</v>
      </c>
      <c r="K91">
        <v>1</v>
      </c>
      <c r="L91">
        <v>154000</v>
      </c>
      <c r="M91" t="b">
        <v>0</v>
      </c>
    </row>
    <row r="92" spans="1:13">
      <c r="A92" t="s">
        <v>1213</v>
      </c>
      <c r="B92" t="s">
        <v>785</v>
      </c>
      <c r="C92" t="s">
        <v>724</v>
      </c>
      <c r="D92">
        <v>66</v>
      </c>
      <c r="E92">
        <v>5</v>
      </c>
      <c r="F92">
        <v>6.9014910437387087</v>
      </c>
      <c r="G92">
        <v>0.34507455218693539</v>
      </c>
      <c r="H92">
        <v>1.725372760934677</v>
      </c>
      <c r="I92">
        <v>0</v>
      </c>
      <c r="J92">
        <v>150</v>
      </c>
      <c r="K92">
        <v>1</v>
      </c>
      <c r="L92">
        <v>154000</v>
      </c>
      <c r="M92" t="b">
        <v>0</v>
      </c>
    </row>
    <row r="93" spans="1:13">
      <c r="A93" t="s">
        <v>1214</v>
      </c>
      <c r="B93" t="s">
        <v>746</v>
      </c>
      <c r="C93" t="s">
        <v>786</v>
      </c>
      <c r="D93">
        <v>27</v>
      </c>
      <c r="E93">
        <v>67</v>
      </c>
      <c r="F93">
        <v>10.58903350613479</v>
      </c>
      <c r="G93">
        <v>0.52945167530673953</v>
      </c>
      <c r="H93">
        <v>2.647258376533697</v>
      </c>
      <c r="I93">
        <v>0</v>
      </c>
      <c r="J93">
        <v>150</v>
      </c>
      <c r="K93">
        <v>1</v>
      </c>
      <c r="L93">
        <v>154000</v>
      </c>
      <c r="M93" t="b">
        <v>0</v>
      </c>
    </row>
    <row r="94" spans="1:13">
      <c r="A94" t="s">
        <v>1215</v>
      </c>
      <c r="B94" t="s">
        <v>740</v>
      </c>
      <c r="C94" t="s">
        <v>724</v>
      </c>
      <c r="D94">
        <v>21</v>
      </c>
      <c r="E94">
        <v>5</v>
      </c>
      <c r="F94">
        <v>21.32705106890004</v>
      </c>
      <c r="G94">
        <v>1.066352553445002</v>
      </c>
      <c r="H94">
        <v>5.3317627672250092</v>
      </c>
      <c r="I94">
        <v>0</v>
      </c>
      <c r="J94">
        <v>800</v>
      </c>
      <c r="K94">
        <v>1</v>
      </c>
      <c r="L94">
        <v>345000</v>
      </c>
      <c r="M94" t="b">
        <v>0</v>
      </c>
    </row>
    <row r="95" spans="1:13">
      <c r="A95" t="s">
        <v>1216</v>
      </c>
      <c r="B95" t="s">
        <v>720</v>
      </c>
      <c r="C95" t="s">
        <v>740</v>
      </c>
      <c r="D95">
        <v>1</v>
      </c>
      <c r="E95">
        <v>21</v>
      </c>
      <c r="F95">
        <v>87.880776333067175</v>
      </c>
      <c r="G95">
        <v>4.3940388166533593</v>
      </c>
      <c r="H95">
        <v>21.970194083266801</v>
      </c>
      <c r="I95">
        <v>0</v>
      </c>
      <c r="J95">
        <v>3500</v>
      </c>
      <c r="K95">
        <v>1</v>
      </c>
      <c r="L95">
        <v>765000</v>
      </c>
      <c r="M95" t="b">
        <v>0</v>
      </c>
    </row>
    <row r="96" spans="1:13">
      <c r="A96" t="s">
        <v>1217</v>
      </c>
      <c r="B96" t="s">
        <v>871</v>
      </c>
      <c r="C96" t="s">
        <v>740</v>
      </c>
      <c r="D96">
        <v>152</v>
      </c>
      <c r="E96">
        <v>21</v>
      </c>
      <c r="F96">
        <v>23.741907600116171</v>
      </c>
      <c r="G96">
        <v>1.1870953800058091</v>
      </c>
      <c r="H96">
        <v>5.9354769000290437</v>
      </c>
      <c r="I96">
        <v>0</v>
      </c>
      <c r="J96">
        <v>800</v>
      </c>
      <c r="K96">
        <v>1</v>
      </c>
      <c r="L96">
        <v>345000</v>
      </c>
      <c r="M96" t="b">
        <v>0</v>
      </c>
    </row>
    <row r="97" spans="1:13">
      <c r="A97" t="s">
        <v>1218</v>
      </c>
      <c r="B97" t="s">
        <v>787</v>
      </c>
      <c r="C97" t="s">
        <v>871</v>
      </c>
      <c r="D97">
        <v>68</v>
      </c>
      <c r="E97">
        <v>152</v>
      </c>
      <c r="F97">
        <v>15.912096212342609</v>
      </c>
      <c r="G97">
        <v>0.79560481061713073</v>
      </c>
      <c r="H97">
        <v>3.9780240530856532</v>
      </c>
      <c r="I97">
        <v>0</v>
      </c>
      <c r="J97">
        <v>150</v>
      </c>
      <c r="K97">
        <v>1</v>
      </c>
      <c r="L97">
        <v>154000</v>
      </c>
      <c r="M97" t="b">
        <v>0</v>
      </c>
    </row>
    <row r="98" spans="1:13">
      <c r="A98" t="s">
        <v>1219</v>
      </c>
      <c r="B98" t="s">
        <v>871</v>
      </c>
      <c r="C98" t="s">
        <v>871</v>
      </c>
      <c r="D98">
        <v>152</v>
      </c>
      <c r="E98">
        <v>152</v>
      </c>
      <c r="F98">
        <v>12.945656394978361</v>
      </c>
      <c r="G98">
        <v>0.64728281974891821</v>
      </c>
      <c r="H98">
        <v>3.2364140987445902</v>
      </c>
      <c r="I98">
        <v>0</v>
      </c>
      <c r="J98">
        <v>800</v>
      </c>
      <c r="K98">
        <v>1</v>
      </c>
      <c r="L98">
        <v>345000</v>
      </c>
      <c r="M98" t="b">
        <v>0</v>
      </c>
    </row>
    <row r="99" spans="1:13">
      <c r="A99" t="s">
        <v>1220</v>
      </c>
      <c r="B99" t="s">
        <v>740</v>
      </c>
      <c r="C99" t="s">
        <v>871</v>
      </c>
      <c r="D99">
        <v>21</v>
      </c>
      <c r="E99">
        <v>152</v>
      </c>
      <c r="F99">
        <v>15.29098549343651</v>
      </c>
      <c r="G99">
        <v>0.76454927467182543</v>
      </c>
      <c r="H99">
        <v>3.8227463733591271</v>
      </c>
      <c r="I99">
        <v>0</v>
      </c>
      <c r="J99">
        <v>800</v>
      </c>
      <c r="K99">
        <v>1</v>
      </c>
      <c r="L99">
        <v>345000</v>
      </c>
      <c r="M99" t="b">
        <v>0</v>
      </c>
    </row>
    <row r="100" spans="1:13">
      <c r="A100" t="s">
        <v>1221</v>
      </c>
      <c r="B100" t="s">
        <v>788</v>
      </c>
      <c r="C100" t="s">
        <v>789</v>
      </c>
      <c r="D100">
        <v>69</v>
      </c>
      <c r="E100">
        <v>70</v>
      </c>
      <c r="F100">
        <v>11.70703427657544</v>
      </c>
      <c r="G100">
        <v>0.58535171382877182</v>
      </c>
      <c r="H100">
        <v>2.9267585691438591</v>
      </c>
      <c r="I100">
        <v>0</v>
      </c>
      <c r="J100">
        <v>150</v>
      </c>
      <c r="K100">
        <v>1</v>
      </c>
      <c r="L100">
        <v>154000</v>
      </c>
      <c r="M100" t="b">
        <v>0</v>
      </c>
    </row>
    <row r="101" spans="1:13">
      <c r="A101" t="s">
        <v>1222</v>
      </c>
      <c r="B101" t="s">
        <v>784</v>
      </c>
      <c r="C101" t="s">
        <v>784</v>
      </c>
      <c r="D101">
        <v>65</v>
      </c>
      <c r="E101">
        <v>65</v>
      </c>
      <c r="F101">
        <v>4.8471752295471973</v>
      </c>
      <c r="G101">
        <v>0.2423587614773598</v>
      </c>
      <c r="H101">
        <v>1.2117938073867991</v>
      </c>
      <c r="I101">
        <v>0</v>
      </c>
      <c r="J101">
        <v>150</v>
      </c>
      <c r="K101">
        <v>1</v>
      </c>
      <c r="L101">
        <v>154000</v>
      </c>
      <c r="M101" t="b">
        <v>0</v>
      </c>
    </row>
    <row r="102" spans="1:13">
      <c r="A102" t="s">
        <v>1223</v>
      </c>
      <c r="B102" t="s">
        <v>783</v>
      </c>
      <c r="C102" t="s">
        <v>783</v>
      </c>
      <c r="D102">
        <v>64</v>
      </c>
      <c r="E102">
        <v>64</v>
      </c>
      <c r="F102">
        <v>18.921056203299798</v>
      </c>
      <c r="G102">
        <v>0.94605281016498999</v>
      </c>
      <c r="H102">
        <v>4.7302640508249496</v>
      </c>
      <c r="I102">
        <v>0</v>
      </c>
      <c r="J102">
        <v>800</v>
      </c>
      <c r="K102">
        <v>1</v>
      </c>
      <c r="L102">
        <v>345000</v>
      </c>
      <c r="M102" t="b">
        <v>0</v>
      </c>
    </row>
    <row r="103" spans="1:13">
      <c r="A103" t="s">
        <v>1224</v>
      </c>
      <c r="B103" t="s">
        <v>790</v>
      </c>
      <c r="C103" t="s">
        <v>786</v>
      </c>
      <c r="D103">
        <v>71</v>
      </c>
      <c r="E103">
        <v>67</v>
      </c>
      <c r="F103">
        <v>11.7938153795247</v>
      </c>
      <c r="G103">
        <v>0.58969076897623485</v>
      </c>
      <c r="H103">
        <v>2.9484538448811741</v>
      </c>
      <c r="I103">
        <v>0</v>
      </c>
      <c r="J103">
        <v>150</v>
      </c>
      <c r="K103">
        <v>1</v>
      </c>
      <c r="L103">
        <v>154000</v>
      </c>
      <c r="M103" t="b">
        <v>0</v>
      </c>
    </row>
    <row r="104" spans="1:13">
      <c r="A104" t="s">
        <v>1225</v>
      </c>
      <c r="B104" t="s">
        <v>791</v>
      </c>
      <c r="C104" t="s">
        <v>776</v>
      </c>
      <c r="D104">
        <v>72</v>
      </c>
      <c r="E104">
        <v>57</v>
      </c>
      <c r="F104">
        <v>24.83755748242681</v>
      </c>
      <c r="G104">
        <v>1.241877874121341</v>
      </c>
      <c r="H104">
        <v>6.2093893706067034</v>
      </c>
      <c r="I104">
        <v>0</v>
      </c>
      <c r="J104">
        <v>150</v>
      </c>
      <c r="K104">
        <v>1</v>
      </c>
      <c r="L104">
        <v>154000</v>
      </c>
      <c r="M104" t="b">
        <v>0</v>
      </c>
    </row>
    <row r="105" spans="1:13">
      <c r="A105" t="s">
        <v>1226</v>
      </c>
      <c r="B105" t="s">
        <v>792</v>
      </c>
      <c r="C105" t="s">
        <v>793</v>
      </c>
      <c r="D105">
        <v>73</v>
      </c>
      <c r="E105">
        <v>74</v>
      </c>
      <c r="F105">
        <v>117.98485536066011</v>
      </c>
      <c r="G105">
        <v>5.8992427680330053</v>
      </c>
      <c r="H105">
        <v>29.496213840165019</v>
      </c>
      <c r="I105">
        <v>0</v>
      </c>
      <c r="J105">
        <v>800</v>
      </c>
      <c r="K105">
        <v>1</v>
      </c>
      <c r="L105">
        <v>345000</v>
      </c>
      <c r="M105" t="b">
        <v>0</v>
      </c>
    </row>
    <row r="106" spans="1:13">
      <c r="A106" t="s">
        <v>1227</v>
      </c>
      <c r="B106" t="s">
        <v>794</v>
      </c>
      <c r="C106" t="s">
        <v>795</v>
      </c>
      <c r="D106">
        <v>75</v>
      </c>
      <c r="E106">
        <v>76</v>
      </c>
      <c r="F106">
        <v>8.0933937802461067</v>
      </c>
      <c r="G106">
        <v>0.40466968901230538</v>
      </c>
      <c r="H106">
        <v>2.0233484450615271</v>
      </c>
      <c r="I106">
        <v>0</v>
      </c>
      <c r="J106">
        <v>150</v>
      </c>
      <c r="K106">
        <v>1</v>
      </c>
      <c r="L106">
        <v>154000</v>
      </c>
      <c r="M106" t="b">
        <v>0</v>
      </c>
    </row>
    <row r="107" spans="1:13">
      <c r="A107" t="s">
        <v>1228</v>
      </c>
      <c r="B107" t="s">
        <v>796</v>
      </c>
      <c r="C107" t="s">
        <v>797</v>
      </c>
      <c r="D107">
        <v>77</v>
      </c>
      <c r="E107">
        <v>78</v>
      </c>
      <c r="F107">
        <v>41.069288095964509</v>
      </c>
      <c r="G107">
        <v>2.053464404798226</v>
      </c>
      <c r="H107">
        <v>10.267322023991129</v>
      </c>
      <c r="I107">
        <v>0</v>
      </c>
      <c r="J107">
        <v>150</v>
      </c>
      <c r="K107">
        <v>1</v>
      </c>
      <c r="L107">
        <v>154000</v>
      </c>
      <c r="M107" t="b">
        <v>0</v>
      </c>
    </row>
    <row r="108" spans="1:13">
      <c r="A108" t="s">
        <v>1229</v>
      </c>
      <c r="B108" t="s">
        <v>759</v>
      </c>
      <c r="C108" t="s">
        <v>759</v>
      </c>
      <c r="D108">
        <v>40</v>
      </c>
      <c r="E108">
        <v>40</v>
      </c>
      <c r="F108">
        <v>5.0563159130424271</v>
      </c>
      <c r="G108">
        <v>0.25281579565212131</v>
      </c>
      <c r="H108">
        <v>1.264078978260607</v>
      </c>
      <c r="I108">
        <v>0</v>
      </c>
      <c r="J108">
        <v>150</v>
      </c>
      <c r="K108">
        <v>1</v>
      </c>
      <c r="L108">
        <v>154000</v>
      </c>
      <c r="M108" t="b">
        <v>0</v>
      </c>
    </row>
    <row r="109" spans="1:13">
      <c r="A109" t="s">
        <v>1229</v>
      </c>
      <c r="B109" t="s">
        <v>759</v>
      </c>
      <c r="C109" t="s">
        <v>759</v>
      </c>
      <c r="D109">
        <v>40</v>
      </c>
      <c r="E109">
        <v>40</v>
      </c>
      <c r="F109">
        <v>3.2038880660480449</v>
      </c>
      <c r="G109">
        <v>0.1601944033024022</v>
      </c>
      <c r="H109">
        <v>0.80097201651201133</v>
      </c>
      <c r="I109">
        <v>0</v>
      </c>
      <c r="J109">
        <v>150</v>
      </c>
      <c r="K109">
        <v>1</v>
      </c>
      <c r="L109">
        <v>154000</v>
      </c>
      <c r="M109" t="b">
        <v>0</v>
      </c>
    </row>
    <row r="110" spans="1:13">
      <c r="A110" t="s">
        <v>1230</v>
      </c>
      <c r="B110" t="s">
        <v>759</v>
      </c>
      <c r="C110" t="s">
        <v>798</v>
      </c>
      <c r="D110">
        <v>40</v>
      </c>
      <c r="E110">
        <v>79</v>
      </c>
      <c r="F110">
        <v>16.856572424311981</v>
      </c>
      <c r="G110">
        <v>0.84282862121559909</v>
      </c>
      <c r="H110">
        <v>4.2141431060779952</v>
      </c>
      <c r="I110">
        <v>0</v>
      </c>
      <c r="J110">
        <v>150</v>
      </c>
      <c r="K110">
        <v>1</v>
      </c>
      <c r="L110">
        <v>154000</v>
      </c>
      <c r="M110" t="b">
        <v>0</v>
      </c>
    </row>
    <row r="111" spans="1:13">
      <c r="A111" t="s">
        <v>1231</v>
      </c>
      <c r="B111" t="s">
        <v>759</v>
      </c>
      <c r="C111" t="s">
        <v>781</v>
      </c>
      <c r="D111">
        <v>40</v>
      </c>
      <c r="E111">
        <v>62</v>
      </c>
      <c r="F111">
        <v>22.653806584569779</v>
      </c>
      <c r="G111">
        <v>1.1326903292284889</v>
      </c>
      <c r="H111">
        <v>5.6634516461424456</v>
      </c>
      <c r="I111">
        <v>0</v>
      </c>
      <c r="J111">
        <v>800</v>
      </c>
      <c r="K111">
        <v>1</v>
      </c>
      <c r="L111">
        <v>345000</v>
      </c>
      <c r="M111" t="b">
        <v>0</v>
      </c>
    </row>
    <row r="112" spans="1:13">
      <c r="A112" t="s">
        <v>1232</v>
      </c>
      <c r="B112" t="s">
        <v>760</v>
      </c>
      <c r="C112" t="s">
        <v>759</v>
      </c>
      <c r="D112">
        <v>41</v>
      </c>
      <c r="E112">
        <v>40</v>
      </c>
      <c r="F112">
        <v>16.69534405114738</v>
      </c>
      <c r="G112">
        <v>0.83476720255736925</v>
      </c>
      <c r="H112">
        <v>4.1738360127868459</v>
      </c>
      <c r="I112">
        <v>0</v>
      </c>
      <c r="J112">
        <v>800</v>
      </c>
      <c r="K112">
        <v>1</v>
      </c>
      <c r="L112">
        <v>345000</v>
      </c>
      <c r="M112" t="b">
        <v>0</v>
      </c>
    </row>
    <row r="113" spans="1:13">
      <c r="A113" t="s">
        <v>1183</v>
      </c>
      <c r="B113" t="s">
        <v>760</v>
      </c>
      <c r="C113" t="s">
        <v>760</v>
      </c>
      <c r="D113">
        <v>41</v>
      </c>
      <c r="E113">
        <v>41</v>
      </c>
      <c r="F113">
        <v>2.57623505731994</v>
      </c>
      <c r="G113">
        <v>0.12881175286599689</v>
      </c>
      <c r="H113">
        <v>0.64405876432998488</v>
      </c>
      <c r="I113">
        <v>0</v>
      </c>
      <c r="J113">
        <v>150</v>
      </c>
      <c r="K113">
        <v>1</v>
      </c>
      <c r="L113">
        <v>154000</v>
      </c>
      <c r="M113" t="b">
        <v>0</v>
      </c>
    </row>
    <row r="114" spans="1:13">
      <c r="A114" t="s">
        <v>1183</v>
      </c>
      <c r="B114" t="s">
        <v>760</v>
      </c>
      <c r="C114" t="s">
        <v>760</v>
      </c>
      <c r="D114">
        <v>41</v>
      </c>
      <c r="E114">
        <v>41</v>
      </c>
      <c r="F114">
        <v>5.9381173344864999</v>
      </c>
      <c r="G114">
        <v>0.29690586672432501</v>
      </c>
      <c r="H114">
        <v>1.484529333621625</v>
      </c>
      <c r="I114">
        <v>0</v>
      </c>
      <c r="J114">
        <v>150</v>
      </c>
      <c r="K114">
        <v>1</v>
      </c>
      <c r="L114">
        <v>154000</v>
      </c>
      <c r="M114" t="b">
        <v>0</v>
      </c>
    </row>
    <row r="115" spans="1:13">
      <c r="A115" t="s">
        <v>1233</v>
      </c>
      <c r="B115" t="s">
        <v>761</v>
      </c>
      <c r="C115" t="s">
        <v>799</v>
      </c>
      <c r="D115">
        <v>42</v>
      </c>
      <c r="E115">
        <v>80</v>
      </c>
      <c r="F115">
        <v>85.341631660067563</v>
      </c>
      <c r="G115">
        <v>4.2670815830033781</v>
      </c>
      <c r="H115">
        <v>21.335407915016891</v>
      </c>
      <c r="I115">
        <v>0</v>
      </c>
      <c r="J115">
        <v>800</v>
      </c>
      <c r="K115">
        <v>1</v>
      </c>
      <c r="L115">
        <v>345000</v>
      </c>
      <c r="M115" t="b">
        <v>0</v>
      </c>
    </row>
    <row r="116" spans="1:13">
      <c r="A116" t="s">
        <v>1234</v>
      </c>
      <c r="B116" t="s">
        <v>800</v>
      </c>
      <c r="C116" t="s">
        <v>801</v>
      </c>
      <c r="D116">
        <v>81</v>
      </c>
      <c r="E116">
        <v>82</v>
      </c>
      <c r="F116">
        <v>13.592519747221839</v>
      </c>
      <c r="G116">
        <v>0.67962598736109203</v>
      </c>
      <c r="H116">
        <v>3.3981299368054598</v>
      </c>
      <c r="I116">
        <v>0</v>
      </c>
      <c r="J116">
        <v>150</v>
      </c>
      <c r="K116">
        <v>1</v>
      </c>
      <c r="L116">
        <v>154000</v>
      </c>
      <c r="M116" t="b">
        <v>0</v>
      </c>
    </row>
    <row r="117" spans="1:13">
      <c r="A117" t="s">
        <v>1235</v>
      </c>
      <c r="B117" t="s">
        <v>802</v>
      </c>
      <c r="C117" t="s">
        <v>803</v>
      </c>
      <c r="D117">
        <v>83</v>
      </c>
      <c r="E117">
        <v>84</v>
      </c>
      <c r="F117">
        <v>20.587619345807671</v>
      </c>
      <c r="G117">
        <v>1.029380967290384</v>
      </c>
      <c r="H117">
        <v>5.1469048364519177</v>
      </c>
      <c r="I117">
        <v>0</v>
      </c>
      <c r="J117">
        <v>150</v>
      </c>
      <c r="K117">
        <v>1</v>
      </c>
      <c r="L117">
        <v>154000</v>
      </c>
      <c r="M117" t="b">
        <v>0</v>
      </c>
    </row>
    <row r="118" spans="1:13">
      <c r="A118" t="s">
        <v>1236</v>
      </c>
      <c r="B118" t="s">
        <v>803</v>
      </c>
      <c r="C118" t="s">
        <v>805</v>
      </c>
      <c r="D118">
        <v>84</v>
      </c>
      <c r="E118">
        <v>86</v>
      </c>
      <c r="F118">
        <v>18.855924707020861</v>
      </c>
      <c r="G118">
        <v>0.94279623535104295</v>
      </c>
      <c r="H118">
        <v>4.7139811767552144</v>
      </c>
      <c r="I118">
        <v>0</v>
      </c>
      <c r="J118">
        <v>150</v>
      </c>
      <c r="K118">
        <v>1</v>
      </c>
      <c r="L118">
        <v>154000</v>
      </c>
      <c r="M118" t="b">
        <v>0</v>
      </c>
    </row>
    <row r="119" spans="1:13">
      <c r="A119" t="s">
        <v>1237</v>
      </c>
      <c r="B119" t="s">
        <v>806</v>
      </c>
      <c r="C119" t="s">
        <v>807</v>
      </c>
      <c r="D119">
        <v>87</v>
      </c>
      <c r="E119">
        <v>88</v>
      </c>
      <c r="F119">
        <v>17.831755150489741</v>
      </c>
      <c r="G119">
        <v>0.89158775752448705</v>
      </c>
      <c r="H119">
        <v>4.4579387876224352</v>
      </c>
      <c r="I119">
        <v>0</v>
      </c>
      <c r="J119">
        <v>150</v>
      </c>
      <c r="K119">
        <v>1</v>
      </c>
      <c r="L119">
        <v>154000</v>
      </c>
      <c r="M119" t="b">
        <v>0</v>
      </c>
    </row>
    <row r="120" spans="1:13">
      <c r="A120" t="s">
        <v>1238</v>
      </c>
      <c r="B120" t="s">
        <v>808</v>
      </c>
      <c r="C120" t="s">
        <v>806</v>
      </c>
      <c r="D120">
        <v>89</v>
      </c>
      <c r="E120">
        <v>87</v>
      </c>
      <c r="F120">
        <v>17.400695206865159</v>
      </c>
      <c r="G120">
        <v>0.87003476034325777</v>
      </c>
      <c r="H120">
        <v>4.3501738017162888</v>
      </c>
      <c r="I120">
        <v>0</v>
      </c>
      <c r="J120">
        <v>150</v>
      </c>
      <c r="K120">
        <v>1</v>
      </c>
      <c r="L120">
        <v>154000</v>
      </c>
      <c r="M120" t="b">
        <v>0</v>
      </c>
    </row>
    <row r="121" spans="1:13">
      <c r="A121" t="s">
        <v>1239</v>
      </c>
      <c r="B121" t="s">
        <v>804</v>
      </c>
      <c r="C121" t="s">
        <v>809</v>
      </c>
      <c r="D121">
        <v>85</v>
      </c>
      <c r="E121">
        <v>90</v>
      </c>
      <c r="F121">
        <v>5.3200824911942659</v>
      </c>
      <c r="G121">
        <v>0.26600412455971328</v>
      </c>
      <c r="H121">
        <v>1.330020622798566</v>
      </c>
      <c r="I121">
        <v>0</v>
      </c>
      <c r="J121">
        <v>150</v>
      </c>
      <c r="K121">
        <v>1</v>
      </c>
      <c r="L121">
        <v>154000</v>
      </c>
      <c r="M121" t="b">
        <v>0</v>
      </c>
    </row>
    <row r="122" spans="1:13">
      <c r="A122" t="s">
        <v>1240</v>
      </c>
      <c r="B122" t="s">
        <v>809</v>
      </c>
      <c r="C122" t="s">
        <v>809</v>
      </c>
      <c r="D122">
        <v>90</v>
      </c>
      <c r="E122">
        <v>90</v>
      </c>
      <c r="F122">
        <v>0.25547287223107468</v>
      </c>
      <c r="G122">
        <v>1.2773643611553699E-2</v>
      </c>
      <c r="H122">
        <v>6.38682180577686E-2</v>
      </c>
      <c r="I122">
        <v>0</v>
      </c>
      <c r="J122">
        <v>150</v>
      </c>
      <c r="K122">
        <v>1</v>
      </c>
      <c r="L122">
        <v>154000</v>
      </c>
      <c r="M122" t="b">
        <v>0</v>
      </c>
    </row>
    <row r="123" spans="1:13">
      <c r="A123" t="s">
        <v>1240</v>
      </c>
      <c r="B123" t="s">
        <v>809</v>
      </c>
      <c r="C123" t="s">
        <v>809</v>
      </c>
      <c r="D123">
        <v>90</v>
      </c>
      <c r="E123">
        <v>90</v>
      </c>
      <c r="F123">
        <v>0.2438282800516772</v>
      </c>
      <c r="G123">
        <v>1.2191414002583801E-2</v>
      </c>
      <c r="H123">
        <v>6.09570700129193E-2</v>
      </c>
      <c r="I123">
        <v>0</v>
      </c>
      <c r="J123">
        <v>150</v>
      </c>
      <c r="K123">
        <v>1</v>
      </c>
      <c r="L123">
        <v>154000</v>
      </c>
      <c r="M123" t="b">
        <v>0</v>
      </c>
    </row>
    <row r="124" spans="1:13">
      <c r="A124" t="s">
        <v>1241</v>
      </c>
      <c r="B124" t="s">
        <v>806</v>
      </c>
      <c r="C124" t="s">
        <v>810</v>
      </c>
      <c r="D124">
        <v>87</v>
      </c>
      <c r="E124">
        <v>91</v>
      </c>
      <c r="F124">
        <v>13.37227503145705</v>
      </c>
      <c r="G124">
        <v>0.66861375157285263</v>
      </c>
      <c r="H124">
        <v>3.3430687578642631</v>
      </c>
      <c r="I124">
        <v>0</v>
      </c>
      <c r="J124">
        <v>150</v>
      </c>
      <c r="K124">
        <v>1</v>
      </c>
      <c r="L124">
        <v>154000</v>
      </c>
      <c r="M124" t="b">
        <v>0</v>
      </c>
    </row>
    <row r="125" spans="1:13">
      <c r="A125" t="s">
        <v>1242</v>
      </c>
      <c r="B125" t="s">
        <v>721</v>
      </c>
      <c r="C125" t="s">
        <v>721</v>
      </c>
      <c r="D125">
        <v>2</v>
      </c>
      <c r="E125">
        <v>2</v>
      </c>
      <c r="F125">
        <v>7.0901411199127891</v>
      </c>
      <c r="G125">
        <v>0.35450705599563948</v>
      </c>
      <c r="H125">
        <v>1.772535279978197</v>
      </c>
      <c r="I125">
        <v>0</v>
      </c>
      <c r="J125">
        <v>150</v>
      </c>
      <c r="K125">
        <v>1</v>
      </c>
      <c r="L125">
        <v>154000</v>
      </c>
      <c r="M125" t="b">
        <v>0</v>
      </c>
    </row>
    <row r="126" spans="1:13">
      <c r="A126" t="s">
        <v>1243</v>
      </c>
      <c r="B126" t="s">
        <v>807</v>
      </c>
      <c r="C126" t="s">
        <v>807</v>
      </c>
      <c r="D126">
        <v>88</v>
      </c>
      <c r="E126">
        <v>88</v>
      </c>
      <c r="F126">
        <v>0.32051547025775651</v>
      </c>
      <c r="G126">
        <v>1.6025773512887798E-2</v>
      </c>
      <c r="H126">
        <v>8.0128867564439099E-2</v>
      </c>
      <c r="I126">
        <v>0</v>
      </c>
      <c r="J126">
        <v>150</v>
      </c>
      <c r="K126">
        <v>1</v>
      </c>
      <c r="L126">
        <v>154000</v>
      </c>
      <c r="M126" t="b">
        <v>0</v>
      </c>
    </row>
    <row r="127" spans="1:13">
      <c r="A127" t="s">
        <v>1243</v>
      </c>
      <c r="B127" t="s">
        <v>807</v>
      </c>
      <c r="C127" t="s">
        <v>807</v>
      </c>
      <c r="D127">
        <v>88</v>
      </c>
      <c r="E127">
        <v>88</v>
      </c>
      <c r="F127">
        <v>4.4101795301559186</v>
      </c>
      <c r="G127">
        <v>0.22050897650779591</v>
      </c>
      <c r="H127">
        <v>1.1025448825389801</v>
      </c>
      <c r="I127">
        <v>0</v>
      </c>
      <c r="J127">
        <v>150</v>
      </c>
      <c r="K127">
        <v>1</v>
      </c>
      <c r="L127">
        <v>154000</v>
      </c>
      <c r="M127" t="b">
        <v>0</v>
      </c>
    </row>
    <row r="128" spans="1:13">
      <c r="A128" t="s">
        <v>1244</v>
      </c>
      <c r="B128" t="s">
        <v>807</v>
      </c>
      <c r="C128" t="s">
        <v>805</v>
      </c>
      <c r="D128">
        <v>88</v>
      </c>
      <c r="E128">
        <v>86</v>
      </c>
      <c r="F128">
        <v>14.40010660691828</v>
      </c>
      <c r="G128">
        <v>0.72000533034591419</v>
      </c>
      <c r="H128">
        <v>3.60002665172957</v>
      </c>
      <c r="I128">
        <v>0</v>
      </c>
      <c r="J128">
        <v>150</v>
      </c>
      <c r="K128">
        <v>1</v>
      </c>
      <c r="L128">
        <v>154000</v>
      </c>
      <c r="M128" t="b">
        <v>0</v>
      </c>
    </row>
    <row r="129" spans="1:13">
      <c r="A129" t="s">
        <v>1149</v>
      </c>
      <c r="B129" t="s">
        <v>722</v>
      </c>
      <c r="C129" t="s">
        <v>722</v>
      </c>
      <c r="D129">
        <v>3</v>
      </c>
      <c r="E129">
        <v>3</v>
      </c>
      <c r="F129">
        <v>2.8423594524048861</v>
      </c>
      <c r="G129">
        <v>0.1421179726202442</v>
      </c>
      <c r="H129">
        <v>0.71058986310122141</v>
      </c>
      <c r="I129">
        <v>0</v>
      </c>
      <c r="J129">
        <v>150</v>
      </c>
      <c r="K129">
        <v>1</v>
      </c>
      <c r="L129">
        <v>154000</v>
      </c>
      <c r="M129" t="b">
        <v>0</v>
      </c>
    </row>
    <row r="130" spans="1:13">
      <c r="A130" t="s">
        <v>1149</v>
      </c>
      <c r="B130" t="s">
        <v>722</v>
      </c>
      <c r="C130" t="s">
        <v>722</v>
      </c>
      <c r="D130">
        <v>3</v>
      </c>
      <c r="E130">
        <v>3</v>
      </c>
      <c r="F130">
        <v>6.8513309364584174</v>
      </c>
      <c r="G130">
        <v>0.34256654682292081</v>
      </c>
      <c r="H130">
        <v>1.7128327341146039</v>
      </c>
      <c r="I130">
        <v>0</v>
      </c>
      <c r="J130">
        <v>150</v>
      </c>
      <c r="K130">
        <v>1</v>
      </c>
      <c r="L130">
        <v>154000</v>
      </c>
      <c r="M130" t="b">
        <v>0</v>
      </c>
    </row>
    <row r="131" spans="1:13">
      <c r="A131" t="s">
        <v>1245</v>
      </c>
      <c r="B131" t="s">
        <v>722</v>
      </c>
      <c r="C131" t="s">
        <v>812</v>
      </c>
      <c r="D131">
        <v>3</v>
      </c>
      <c r="E131">
        <v>93</v>
      </c>
      <c r="F131">
        <v>13.133199181356909</v>
      </c>
      <c r="G131">
        <v>0.65665995906784569</v>
      </c>
      <c r="H131">
        <v>3.2832997953392282</v>
      </c>
      <c r="I131">
        <v>0</v>
      </c>
      <c r="J131">
        <v>150</v>
      </c>
      <c r="K131">
        <v>1</v>
      </c>
      <c r="L131">
        <v>154000</v>
      </c>
      <c r="M131" t="b">
        <v>0</v>
      </c>
    </row>
    <row r="132" spans="1:13">
      <c r="A132" t="s">
        <v>1245</v>
      </c>
      <c r="B132" t="s">
        <v>722</v>
      </c>
      <c r="C132" t="s">
        <v>812</v>
      </c>
      <c r="D132">
        <v>3</v>
      </c>
      <c r="E132">
        <v>93</v>
      </c>
      <c r="F132">
        <v>12.67655035093369</v>
      </c>
      <c r="G132">
        <v>0.63382751754668476</v>
      </c>
      <c r="H132">
        <v>3.1691375877334238</v>
      </c>
      <c r="I132">
        <v>0</v>
      </c>
      <c r="J132">
        <v>150</v>
      </c>
      <c r="K132">
        <v>1</v>
      </c>
      <c r="L132">
        <v>154000</v>
      </c>
      <c r="M132" t="b">
        <v>0</v>
      </c>
    </row>
    <row r="133" spans="1:13">
      <c r="A133" t="s">
        <v>1242</v>
      </c>
      <c r="B133" t="s">
        <v>721</v>
      </c>
      <c r="C133" t="s">
        <v>721</v>
      </c>
      <c r="D133">
        <v>2</v>
      </c>
      <c r="E133">
        <v>2</v>
      </c>
      <c r="F133">
        <v>2.7960816915128519</v>
      </c>
      <c r="G133">
        <v>0.13980408457564261</v>
      </c>
      <c r="H133">
        <v>0.69902042287821298</v>
      </c>
      <c r="I133">
        <v>0</v>
      </c>
      <c r="J133">
        <v>150</v>
      </c>
      <c r="K133">
        <v>1</v>
      </c>
      <c r="L133">
        <v>154000</v>
      </c>
      <c r="M133" t="b">
        <v>0</v>
      </c>
    </row>
    <row r="134" spans="1:13">
      <c r="A134" t="s">
        <v>1246</v>
      </c>
      <c r="B134" t="s">
        <v>813</v>
      </c>
      <c r="C134" t="s">
        <v>721</v>
      </c>
      <c r="D134">
        <v>94</v>
      </c>
      <c r="E134">
        <v>2</v>
      </c>
      <c r="F134">
        <v>15.45762236504936</v>
      </c>
      <c r="G134">
        <v>0.77288111825246819</v>
      </c>
      <c r="H134">
        <v>3.864405591262341</v>
      </c>
      <c r="I134">
        <v>0</v>
      </c>
      <c r="J134">
        <v>150</v>
      </c>
      <c r="K134">
        <v>1</v>
      </c>
      <c r="L134">
        <v>154000</v>
      </c>
      <c r="M134" t="b">
        <v>0</v>
      </c>
    </row>
    <row r="135" spans="1:13">
      <c r="A135" t="s">
        <v>1247</v>
      </c>
      <c r="B135" t="s">
        <v>721</v>
      </c>
      <c r="C135" t="s">
        <v>814</v>
      </c>
      <c r="D135">
        <v>2</v>
      </c>
      <c r="E135">
        <v>95</v>
      </c>
      <c r="F135">
        <v>9.7082480603429904</v>
      </c>
      <c r="G135">
        <v>0.4854124030171495</v>
      </c>
      <c r="H135">
        <v>2.427062015085748</v>
      </c>
      <c r="I135">
        <v>0</v>
      </c>
      <c r="J135">
        <v>150</v>
      </c>
      <c r="K135">
        <v>1</v>
      </c>
      <c r="L135">
        <v>154000</v>
      </c>
      <c r="M135" t="b">
        <v>0</v>
      </c>
    </row>
    <row r="136" spans="1:13">
      <c r="A136" t="s">
        <v>1248</v>
      </c>
      <c r="B136" t="s">
        <v>815</v>
      </c>
      <c r="C136" t="s">
        <v>721</v>
      </c>
      <c r="D136">
        <v>96</v>
      </c>
      <c r="E136">
        <v>2</v>
      </c>
      <c r="F136">
        <v>13.893999674002661</v>
      </c>
      <c r="G136">
        <v>0.69469998370013286</v>
      </c>
      <c r="H136">
        <v>3.4734999185006639</v>
      </c>
      <c r="I136">
        <v>0</v>
      </c>
      <c r="J136">
        <v>150</v>
      </c>
      <c r="K136">
        <v>1</v>
      </c>
      <c r="L136">
        <v>154000</v>
      </c>
      <c r="M136" t="b">
        <v>0</v>
      </c>
    </row>
    <row r="137" spans="1:13">
      <c r="A137" t="s">
        <v>1249</v>
      </c>
      <c r="B137" t="s">
        <v>816</v>
      </c>
      <c r="C137" t="s">
        <v>721</v>
      </c>
      <c r="D137">
        <v>97</v>
      </c>
      <c r="E137">
        <v>2</v>
      </c>
      <c r="F137">
        <v>37.831898156447579</v>
      </c>
      <c r="G137">
        <v>1.891594907822379</v>
      </c>
      <c r="H137">
        <v>9.4579745391118966</v>
      </c>
      <c r="I137">
        <v>0</v>
      </c>
      <c r="J137">
        <v>800</v>
      </c>
      <c r="K137">
        <v>1</v>
      </c>
      <c r="L137">
        <v>345000</v>
      </c>
      <c r="M137" t="b">
        <v>0</v>
      </c>
    </row>
    <row r="138" spans="1:13">
      <c r="A138" t="s">
        <v>1250</v>
      </c>
      <c r="B138" t="s">
        <v>817</v>
      </c>
      <c r="C138" t="s">
        <v>818</v>
      </c>
      <c r="D138">
        <v>98</v>
      </c>
      <c r="E138">
        <v>99</v>
      </c>
      <c r="F138">
        <v>71.839682476508671</v>
      </c>
      <c r="G138">
        <v>3.5919841238254331</v>
      </c>
      <c r="H138">
        <v>17.959920619127171</v>
      </c>
      <c r="I138">
        <v>0</v>
      </c>
      <c r="J138">
        <v>800</v>
      </c>
      <c r="K138">
        <v>1</v>
      </c>
      <c r="L138">
        <v>345000</v>
      </c>
      <c r="M138" t="b">
        <v>0</v>
      </c>
    </row>
    <row r="139" spans="1:13">
      <c r="A139" t="s">
        <v>1251</v>
      </c>
      <c r="B139" t="s">
        <v>819</v>
      </c>
      <c r="C139" t="s">
        <v>820</v>
      </c>
      <c r="D139">
        <v>100</v>
      </c>
      <c r="E139">
        <v>101</v>
      </c>
      <c r="F139">
        <v>6.3987630140101368</v>
      </c>
      <c r="G139">
        <v>0.3199381507005068</v>
      </c>
      <c r="H139">
        <v>1.599690753502534</v>
      </c>
      <c r="I139">
        <v>0</v>
      </c>
      <c r="J139">
        <v>150</v>
      </c>
      <c r="K139">
        <v>1</v>
      </c>
      <c r="L139">
        <v>154000</v>
      </c>
      <c r="M139" t="b">
        <v>0</v>
      </c>
    </row>
    <row r="140" spans="1:13">
      <c r="A140" t="s">
        <v>1252</v>
      </c>
      <c r="B140" t="s">
        <v>787</v>
      </c>
      <c r="C140" t="s">
        <v>787</v>
      </c>
      <c r="D140">
        <v>68</v>
      </c>
      <c r="E140">
        <v>68</v>
      </c>
      <c r="F140">
        <v>7.1894276508016963</v>
      </c>
      <c r="G140">
        <v>0.35947138254008482</v>
      </c>
      <c r="H140">
        <v>1.7973569127004241</v>
      </c>
      <c r="I140">
        <v>0</v>
      </c>
      <c r="J140">
        <v>800</v>
      </c>
      <c r="K140">
        <v>1</v>
      </c>
      <c r="L140">
        <v>345000</v>
      </c>
      <c r="M140" t="b">
        <v>0</v>
      </c>
    </row>
    <row r="141" spans="1:13">
      <c r="A141" t="s">
        <v>1252</v>
      </c>
      <c r="B141" t="s">
        <v>787</v>
      </c>
      <c r="C141" t="s">
        <v>787</v>
      </c>
      <c r="D141">
        <v>68</v>
      </c>
      <c r="E141">
        <v>68</v>
      </c>
      <c r="F141">
        <v>7.3262148904961704</v>
      </c>
      <c r="G141">
        <v>0.3663107445248085</v>
      </c>
      <c r="H141">
        <v>1.8315537226240419</v>
      </c>
      <c r="I141">
        <v>0</v>
      </c>
      <c r="J141">
        <v>150</v>
      </c>
      <c r="K141">
        <v>1</v>
      </c>
      <c r="L141">
        <v>154000</v>
      </c>
      <c r="M141" t="b">
        <v>0</v>
      </c>
    </row>
    <row r="142" spans="1:13">
      <c r="A142" t="s">
        <v>1253</v>
      </c>
      <c r="B142" t="s">
        <v>820</v>
      </c>
      <c r="C142" t="s">
        <v>820</v>
      </c>
      <c r="D142">
        <v>101</v>
      </c>
      <c r="E142">
        <v>101</v>
      </c>
      <c r="F142">
        <v>4.3022706391455312</v>
      </c>
      <c r="G142">
        <v>0.2151135319572765</v>
      </c>
      <c r="H142">
        <v>1.075567659786383</v>
      </c>
      <c r="I142">
        <v>0</v>
      </c>
      <c r="J142">
        <v>150</v>
      </c>
      <c r="K142">
        <v>1</v>
      </c>
      <c r="L142">
        <v>154000</v>
      </c>
      <c r="M142" t="b">
        <v>0</v>
      </c>
    </row>
    <row r="143" spans="1:13">
      <c r="A143" t="s">
        <v>1254</v>
      </c>
      <c r="B143" t="s">
        <v>721</v>
      </c>
      <c r="C143" t="s">
        <v>821</v>
      </c>
      <c r="D143">
        <v>2</v>
      </c>
      <c r="E143">
        <v>102</v>
      </c>
      <c r="F143">
        <v>5.8494117164107431</v>
      </c>
      <c r="G143">
        <v>0.29247058582053709</v>
      </c>
      <c r="H143">
        <v>1.462352929102686</v>
      </c>
      <c r="I143">
        <v>0</v>
      </c>
      <c r="J143">
        <v>800</v>
      </c>
      <c r="K143">
        <v>1</v>
      </c>
      <c r="L143">
        <v>345000</v>
      </c>
      <c r="M143" t="b">
        <v>0</v>
      </c>
    </row>
    <row r="144" spans="1:13">
      <c r="A144" t="s">
        <v>1255</v>
      </c>
      <c r="B144" t="s">
        <v>897</v>
      </c>
      <c r="C144" t="s">
        <v>1035</v>
      </c>
      <c r="D144">
        <v>178</v>
      </c>
      <c r="E144">
        <v>316</v>
      </c>
      <c r="F144">
        <v>9.7926548001899754</v>
      </c>
      <c r="G144">
        <v>0.4896327400094988</v>
      </c>
      <c r="H144">
        <v>2.4481637000474938</v>
      </c>
      <c r="I144">
        <v>0</v>
      </c>
      <c r="J144">
        <v>150</v>
      </c>
      <c r="K144">
        <v>1</v>
      </c>
      <c r="L144">
        <v>154000</v>
      </c>
      <c r="M144" t="b">
        <v>0</v>
      </c>
    </row>
    <row r="145" spans="1:13">
      <c r="A145" t="s">
        <v>1256</v>
      </c>
      <c r="B145" t="s">
        <v>787</v>
      </c>
      <c r="C145" t="s">
        <v>783</v>
      </c>
      <c r="D145">
        <v>68</v>
      </c>
      <c r="E145">
        <v>64</v>
      </c>
      <c r="F145">
        <v>4.682334236784885</v>
      </c>
      <c r="G145">
        <v>0.23411671183924421</v>
      </c>
      <c r="H145">
        <v>1.170583559196221</v>
      </c>
      <c r="I145">
        <v>0</v>
      </c>
      <c r="J145">
        <v>150</v>
      </c>
      <c r="K145">
        <v>1</v>
      </c>
      <c r="L145">
        <v>154000</v>
      </c>
      <c r="M145" t="b">
        <v>0</v>
      </c>
    </row>
    <row r="146" spans="1:13">
      <c r="A146" t="s">
        <v>1257</v>
      </c>
      <c r="B146" t="s">
        <v>783</v>
      </c>
      <c r="C146" t="s">
        <v>897</v>
      </c>
      <c r="D146">
        <v>64</v>
      </c>
      <c r="E146">
        <v>178</v>
      </c>
      <c r="F146">
        <v>17.92077752260769</v>
      </c>
      <c r="G146">
        <v>0.89603887613038435</v>
      </c>
      <c r="H146">
        <v>4.4801943806519224</v>
      </c>
      <c r="I146">
        <v>0</v>
      </c>
      <c r="J146">
        <v>800</v>
      </c>
      <c r="K146">
        <v>1</v>
      </c>
      <c r="L146">
        <v>345000</v>
      </c>
      <c r="M146" t="b">
        <v>0</v>
      </c>
    </row>
    <row r="147" spans="1:13">
      <c r="A147" t="s">
        <v>1252</v>
      </c>
      <c r="B147" t="s">
        <v>787</v>
      </c>
      <c r="C147" t="s">
        <v>787</v>
      </c>
      <c r="D147">
        <v>68</v>
      </c>
      <c r="E147">
        <v>68</v>
      </c>
      <c r="F147">
        <v>0.17964349771594981</v>
      </c>
      <c r="G147">
        <v>8.9821748857973997E-3</v>
      </c>
      <c r="H147">
        <v>4.4910874428987398E-2</v>
      </c>
      <c r="I147">
        <v>0</v>
      </c>
      <c r="J147">
        <v>800</v>
      </c>
      <c r="K147">
        <v>1</v>
      </c>
      <c r="L147">
        <v>345000</v>
      </c>
      <c r="M147" t="b">
        <v>0</v>
      </c>
    </row>
    <row r="148" spans="1:13">
      <c r="A148" t="s">
        <v>1252</v>
      </c>
      <c r="B148" t="s">
        <v>787</v>
      </c>
      <c r="C148" t="s">
        <v>787</v>
      </c>
      <c r="D148">
        <v>68</v>
      </c>
      <c r="E148">
        <v>68</v>
      </c>
      <c r="F148">
        <v>5.5250981170885803E-2</v>
      </c>
      <c r="G148">
        <v>2.7625490585441999E-3</v>
      </c>
      <c r="H148">
        <v>1.38127452927214E-2</v>
      </c>
      <c r="I148">
        <v>0</v>
      </c>
      <c r="J148">
        <v>800</v>
      </c>
      <c r="K148">
        <v>1</v>
      </c>
      <c r="L148">
        <v>345000</v>
      </c>
      <c r="M148" t="b">
        <v>0</v>
      </c>
    </row>
    <row r="149" spans="1:13">
      <c r="A149" t="s">
        <v>1252</v>
      </c>
      <c r="B149" t="s">
        <v>787</v>
      </c>
      <c r="C149" t="s">
        <v>787</v>
      </c>
      <c r="D149">
        <v>68</v>
      </c>
      <c r="E149">
        <v>68</v>
      </c>
      <c r="F149">
        <v>5.9948324420611702E-2</v>
      </c>
      <c r="G149">
        <v>2.9974162210305E-3</v>
      </c>
      <c r="H149">
        <v>1.49870811051529E-2</v>
      </c>
      <c r="I149">
        <v>0</v>
      </c>
      <c r="J149">
        <v>800</v>
      </c>
      <c r="K149">
        <v>1</v>
      </c>
      <c r="L149">
        <v>345000</v>
      </c>
      <c r="M149" t="b">
        <v>0</v>
      </c>
    </row>
    <row r="150" spans="1:13">
      <c r="A150" t="s">
        <v>1252</v>
      </c>
      <c r="B150" t="s">
        <v>787</v>
      </c>
      <c r="C150" t="s">
        <v>787</v>
      </c>
      <c r="D150">
        <v>68</v>
      </c>
      <c r="E150">
        <v>68</v>
      </c>
      <c r="F150">
        <v>0.3323743609566458</v>
      </c>
      <c r="G150">
        <v>1.6618718047832201E-2</v>
      </c>
      <c r="H150">
        <v>8.3093590239161394E-2</v>
      </c>
      <c r="I150">
        <v>0</v>
      </c>
      <c r="J150">
        <v>800</v>
      </c>
      <c r="K150">
        <v>1</v>
      </c>
      <c r="L150">
        <v>345000</v>
      </c>
      <c r="M150" t="b">
        <v>0</v>
      </c>
    </row>
    <row r="151" spans="1:13">
      <c r="A151" t="s">
        <v>1252</v>
      </c>
      <c r="B151" t="s">
        <v>787</v>
      </c>
      <c r="C151" t="s">
        <v>787</v>
      </c>
      <c r="D151">
        <v>68</v>
      </c>
      <c r="E151">
        <v>68</v>
      </c>
      <c r="F151">
        <v>5.4826706995853798E-2</v>
      </c>
      <c r="G151">
        <v>2.7413353497926E-3</v>
      </c>
      <c r="H151">
        <v>1.3706676748963399E-2</v>
      </c>
      <c r="I151">
        <v>0</v>
      </c>
      <c r="J151">
        <v>800</v>
      </c>
      <c r="K151">
        <v>1</v>
      </c>
      <c r="L151">
        <v>345000</v>
      </c>
      <c r="M151" t="b">
        <v>0</v>
      </c>
    </row>
    <row r="152" spans="1:13">
      <c r="A152" t="s">
        <v>1252</v>
      </c>
      <c r="B152" t="s">
        <v>787</v>
      </c>
      <c r="C152" t="s">
        <v>787</v>
      </c>
      <c r="D152">
        <v>68</v>
      </c>
      <c r="E152">
        <v>68</v>
      </c>
      <c r="F152">
        <v>0.2930200907979631</v>
      </c>
      <c r="G152">
        <v>1.4651004539898101E-2</v>
      </c>
      <c r="H152">
        <v>7.3255022699490704E-2</v>
      </c>
      <c r="I152">
        <v>0</v>
      </c>
      <c r="J152">
        <v>800</v>
      </c>
      <c r="K152">
        <v>1</v>
      </c>
      <c r="L152">
        <v>345000</v>
      </c>
      <c r="M152" t="b">
        <v>0</v>
      </c>
    </row>
    <row r="153" spans="1:13">
      <c r="A153" t="s">
        <v>1252</v>
      </c>
      <c r="B153" t="s">
        <v>787</v>
      </c>
      <c r="C153" t="s">
        <v>787</v>
      </c>
      <c r="D153">
        <v>68</v>
      </c>
      <c r="E153">
        <v>68</v>
      </c>
      <c r="F153">
        <v>5.2140444371522703E-2</v>
      </c>
      <c r="G153">
        <v>2.6070222185761E-3</v>
      </c>
      <c r="H153">
        <v>1.3035111092880599E-2</v>
      </c>
      <c r="I153">
        <v>0</v>
      </c>
      <c r="J153">
        <v>800</v>
      </c>
      <c r="K153">
        <v>1</v>
      </c>
      <c r="L153">
        <v>345000</v>
      </c>
      <c r="M153" t="b">
        <v>0</v>
      </c>
    </row>
    <row r="154" spans="1:13">
      <c r="A154" t="s">
        <v>1252</v>
      </c>
      <c r="B154" t="s">
        <v>787</v>
      </c>
      <c r="C154" t="s">
        <v>787</v>
      </c>
      <c r="D154">
        <v>68</v>
      </c>
      <c r="E154">
        <v>68</v>
      </c>
      <c r="F154">
        <v>6.8084517271599601E-2</v>
      </c>
      <c r="G154">
        <v>3.4042258635799002E-3</v>
      </c>
      <c r="H154">
        <v>1.70211293178999E-2</v>
      </c>
      <c r="I154">
        <v>0</v>
      </c>
      <c r="J154">
        <v>800</v>
      </c>
      <c r="K154">
        <v>1</v>
      </c>
      <c r="L154">
        <v>345000</v>
      </c>
      <c r="M154" t="b">
        <v>0</v>
      </c>
    </row>
    <row r="155" spans="1:13">
      <c r="A155" t="s">
        <v>1252</v>
      </c>
      <c r="B155" t="s">
        <v>787</v>
      </c>
      <c r="C155" t="s">
        <v>787</v>
      </c>
      <c r="D155">
        <v>68</v>
      </c>
      <c r="E155">
        <v>68</v>
      </c>
      <c r="F155">
        <v>5.5926406833822703E-2</v>
      </c>
      <c r="G155">
        <v>2.7963203416911E-3</v>
      </c>
      <c r="H155">
        <v>1.3981601708455599E-2</v>
      </c>
      <c r="I155">
        <v>0</v>
      </c>
      <c r="J155">
        <v>800</v>
      </c>
      <c r="K155">
        <v>1</v>
      </c>
      <c r="L155">
        <v>345000</v>
      </c>
      <c r="M155" t="b">
        <v>0</v>
      </c>
    </row>
    <row r="156" spans="1:13">
      <c r="A156" t="s">
        <v>1252</v>
      </c>
      <c r="B156" t="s">
        <v>787</v>
      </c>
      <c r="C156" t="s">
        <v>787</v>
      </c>
      <c r="D156">
        <v>68</v>
      </c>
      <c r="E156">
        <v>68</v>
      </c>
      <c r="F156">
        <v>0.2897963179446143</v>
      </c>
      <c r="G156">
        <v>1.4489815897230701E-2</v>
      </c>
      <c r="H156">
        <v>7.2449079486153506E-2</v>
      </c>
      <c r="I156">
        <v>0</v>
      </c>
      <c r="J156">
        <v>800</v>
      </c>
      <c r="K156">
        <v>1</v>
      </c>
      <c r="L156">
        <v>345000</v>
      </c>
      <c r="M156" t="b">
        <v>0</v>
      </c>
    </row>
    <row r="157" spans="1:13">
      <c r="A157" t="s">
        <v>1252</v>
      </c>
      <c r="B157" t="s">
        <v>787</v>
      </c>
      <c r="C157" t="s">
        <v>787</v>
      </c>
      <c r="D157">
        <v>68</v>
      </c>
      <c r="E157">
        <v>68</v>
      </c>
      <c r="F157">
        <v>6.3641171189799603E-2</v>
      </c>
      <c r="G157">
        <v>3.1820585594898999E-3</v>
      </c>
      <c r="H157">
        <v>1.5910292797449901E-2</v>
      </c>
      <c r="I157">
        <v>0</v>
      </c>
      <c r="J157">
        <v>800</v>
      </c>
      <c r="K157">
        <v>1</v>
      </c>
      <c r="L157">
        <v>345000</v>
      </c>
      <c r="M157" t="b">
        <v>0</v>
      </c>
    </row>
    <row r="158" spans="1:13">
      <c r="A158" t="s">
        <v>1252</v>
      </c>
      <c r="B158" t="s">
        <v>787</v>
      </c>
      <c r="C158" t="s">
        <v>787</v>
      </c>
      <c r="D158">
        <v>68</v>
      </c>
      <c r="E158">
        <v>68</v>
      </c>
      <c r="F158">
        <v>5.5238307706639497E-2</v>
      </c>
      <c r="G158">
        <v>2.7619153853318998E-3</v>
      </c>
      <c r="H158">
        <v>1.38095769266598E-2</v>
      </c>
      <c r="I158">
        <v>0</v>
      </c>
      <c r="J158">
        <v>800</v>
      </c>
      <c r="K158">
        <v>1</v>
      </c>
      <c r="L158">
        <v>345000</v>
      </c>
      <c r="M158" t="b">
        <v>0</v>
      </c>
    </row>
    <row r="159" spans="1:13">
      <c r="A159" t="s">
        <v>1252</v>
      </c>
      <c r="B159" t="s">
        <v>787</v>
      </c>
      <c r="C159" t="s">
        <v>787</v>
      </c>
      <c r="D159">
        <v>68</v>
      </c>
      <c r="E159">
        <v>68</v>
      </c>
      <c r="F159">
        <v>0.24146375860058589</v>
      </c>
      <c r="G159">
        <v>1.20731879300292E-2</v>
      </c>
      <c r="H159">
        <v>6.0365939650146402E-2</v>
      </c>
      <c r="I159">
        <v>0</v>
      </c>
      <c r="J159">
        <v>150</v>
      </c>
      <c r="K159">
        <v>1</v>
      </c>
      <c r="L159">
        <v>154000</v>
      </c>
      <c r="M159" t="b">
        <v>0</v>
      </c>
    </row>
    <row r="160" spans="1:13">
      <c r="A160" t="s">
        <v>1258</v>
      </c>
      <c r="B160" t="s">
        <v>787</v>
      </c>
      <c r="C160" t="s">
        <v>897</v>
      </c>
      <c r="D160">
        <v>68</v>
      </c>
      <c r="E160">
        <v>178</v>
      </c>
      <c r="F160">
        <v>9.1671886427856766</v>
      </c>
      <c r="G160">
        <v>0.45835943213928387</v>
      </c>
      <c r="H160">
        <v>2.2917971606964191</v>
      </c>
      <c r="I160">
        <v>0</v>
      </c>
      <c r="J160">
        <v>150</v>
      </c>
      <c r="K160">
        <v>1</v>
      </c>
      <c r="L160">
        <v>154000</v>
      </c>
      <c r="M160" t="b">
        <v>0</v>
      </c>
    </row>
    <row r="161" spans="1:13">
      <c r="A161" t="s">
        <v>1259</v>
      </c>
      <c r="B161" t="s">
        <v>1035</v>
      </c>
      <c r="C161" t="s">
        <v>787</v>
      </c>
      <c r="D161">
        <v>316</v>
      </c>
      <c r="E161">
        <v>68</v>
      </c>
      <c r="F161">
        <v>9.1739024215916167</v>
      </c>
      <c r="G161">
        <v>0.45869512107958071</v>
      </c>
      <c r="H161">
        <v>2.2934756053979042</v>
      </c>
      <c r="I161">
        <v>0</v>
      </c>
      <c r="J161">
        <v>150</v>
      </c>
      <c r="K161">
        <v>1</v>
      </c>
      <c r="L161">
        <v>154000</v>
      </c>
      <c r="M161" t="b">
        <v>0</v>
      </c>
    </row>
    <row r="162" spans="1:13">
      <c r="A162" t="s">
        <v>1258</v>
      </c>
      <c r="B162" t="s">
        <v>787</v>
      </c>
      <c r="C162" t="s">
        <v>897</v>
      </c>
      <c r="D162">
        <v>68</v>
      </c>
      <c r="E162">
        <v>178</v>
      </c>
      <c r="F162">
        <v>18.792249523413449</v>
      </c>
      <c r="G162">
        <v>0.93961247617067256</v>
      </c>
      <c r="H162">
        <v>4.6980623808533624</v>
      </c>
      <c r="I162">
        <v>0</v>
      </c>
      <c r="J162">
        <v>800</v>
      </c>
      <c r="K162">
        <v>1</v>
      </c>
      <c r="L162">
        <v>345000</v>
      </c>
      <c r="M162" t="b">
        <v>0</v>
      </c>
    </row>
    <row r="163" spans="1:13">
      <c r="A163" t="s">
        <v>1223</v>
      </c>
      <c r="B163" t="s">
        <v>783</v>
      </c>
      <c r="C163" t="s">
        <v>783</v>
      </c>
      <c r="D163">
        <v>64</v>
      </c>
      <c r="E163">
        <v>64</v>
      </c>
      <c r="F163">
        <v>1.5728515734291899</v>
      </c>
      <c r="G163">
        <v>7.8642578671459407E-2</v>
      </c>
      <c r="H163">
        <v>0.39321289335729742</v>
      </c>
      <c r="I163">
        <v>0</v>
      </c>
      <c r="J163">
        <v>150</v>
      </c>
      <c r="K163">
        <v>1</v>
      </c>
      <c r="L163">
        <v>154000</v>
      </c>
      <c r="M163" t="b">
        <v>0</v>
      </c>
    </row>
    <row r="164" spans="1:13">
      <c r="A164" t="s">
        <v>1260</v>
      </c>
      <c r="B164" t="s">
        <v>772</v>
      </c>
      <c r="C164" t="s">
        <v>772</v>
      </c>
      <c r="D164">
        <v>53</v>
      </c>
      <c r="E164">
        <v>53</v>
      </c>
      <c r="F164">
        <v>3.888264417864757</v>
      </c>
      <c r="G164">
        <v>0.19441322089323779</v>
      </c>
      <c r="H164">
        <v>0.97206610446618924</v>
      </c>
      <c r="I164">
        <v>0</v>
      </c>
      <c r="J164">
        <v>150</v>
      </c>
      <c r="K164">
        <v>1</v>
      </c>
      <c r="L164">
        <v>154000</v>
      </c>
      <c r="M164" t="b">
        <v>0</v>
      </c>
    </row>
    <row r="165" spans="1:13">
      <c r="A165" t="s">
        <v>1260</v>
      </c>
      <c r="B165" t="s">
        <v>772</v>
      </c>
      <c r="C165" t="s">
        <v>772</v>
      </c>
      <c r="D165">
        <v>53</v>
      </c>
      <c r="E165">
        <v>53</v>
      </c>
      <c r="F165">
        <v>5.0172317588040034</v>
      </c>
      <c r="G165">
        <v>0.25086158794020008</v>
      </c>
      <c r="H165">
        <v>1.2543079397010011</v>
      </c>
      <c r="I165">
        <v>0</v>
      </c>
      <c r="J165">
        <v>150</v>
      </c>
      <c r="K165">
        <v>1</v>
      </c>
      <c r="L165">
        <v>154000</v>
      </c>
      <c r="M165" t="b">
        <v>0</v>
      </c>
    </row>
    <row r="166" spans="1:13">
      <c r="A166" t="s">
        <v>1261</v>
      </c>
      <c r="B166" t="s">
        <v>772</v>
      </c>
      <c r="C166" t="s">
        <v>822</v>
      </c>
      <c r="D166">
        <v>53</v>
      </c>
      <c r="E166">
        <v>103</v>
      </c>
      <c r="F166">
        <v>38.245138928061152</v>
      </c>
      <c r="G166">
        <v>1.912256946403057</v>
      </c>
      <c r="H166">
        <v>9.5612847320152863</v>
      </c>
      <c r="I166">
        <v>0</v>
      </c>
      <c r="J166">
        <v>150</v>
      </c>
      <c r="K166">
        <v>1</v>
      </c>
      <c r="L166">
        <v>154000</v>
      </c>
      <c r="M166" t="b">
        <v>0</v>
      </c>
    </row>
    <row r="167" spans="1:13">
      <c r="A167" t="s">
        <v>1262</v>
      </c>
      <c r="B167" t="s">
        <v>727</v>
      </c>
      <c r="C167" t="s">
        <v>727</v>
      </c>
      <c r="D167">
        <v>8</v>
      </c>
      <c r="E167">
        <v>8</v>
      </c>
      <c r="F167">
        <v>0.26551483110799973</v>
      </c>
      <c r="G167">
        <v>1.32757415553999E-2</v>
      </c>
      <c r="H167">
        <v>6.6378707776999904E-2</v>
      </c>
      <c r="I167">
        <v>0</v>
      </c>
      <c r="J167">
        <v>800</v>
      </c>
      <c r="K167">
        <v>1</v>
      </c>
      <c r="L167">
        <v>345000</v>
      </c>
      <c r="M167" t="b">
        <v>0</v>
      </c>
    </row>
    <row r="168" spans="1:13">
      <c r="A168" t="s">
        <v>1262</v>
      </c>
      <c r="B168" t="s">
        <v>727</v>
      </c>
      <c r="C168" t="s">
        <v>727</v>
      </c>
      <c r="D168">
        <v>8</v>
      </c>
      <c r="E168">
        <v>8</v>
      </c>
      <c r="F168">
        <v>0.26495540611114932</v>
      </c>
      <c r="G168">
        <v>1.32477703055574E-2</v>
      </c>
      <c r="H168">
        <v>6.6238851527787301E-2</v>
      </c>
      <c r="I168">
        <v>0</v>
      </c>
      <c r="J168">
        <v>800</v>
      </c>
      <c r="K168">
        <v>1</v>
      </c>
      <c r="L168">
        <v>345000</v>
      </c>
      <c r="M168" t="b">
        <v>0</v>
      </c>
    </row>
    <row r="169" spans="1:13">
      <c r="A169" t="s">
        <v>1262</v>
      </c>
      <c r="B169" t="s">
        <v>727</v>
      </c>
      <c r="C169" t="s">
        <v>727</v>
      </c>
      <c r="D169">
        <v>8</v>
      </c>
      <c r="E169">
        <v>8</v>
      </c>
      <c r="F169">
        <v>0.23257185830229959</v>
      </c>
      <c r="G169">
        <v>1.1628592915114901E-2</v>
      </c>
      <c r="H169">
        <v>5.8142964575574899E-2</v>
      </c>
      <c r="I169">
        <v>0</v>
      </c>
      <c r="J169">
        <v>800</v>
      </c>
      <c r="K169">
        <v>1</v>
      </c>
      <c r="L169">
        <v>345000</v>
      </c>
      <c r="M169" t="b">
        <v>0</v>
      </c>
    </row>
    <row r="170" spans="1:13">
      <c r="A170" t="s">
        <v>1263</v>
      </c>
      <c r="B170" t="s">
        <v>735</v>
      </c>
      <c r="C170" t="s">
        <v>735</v>
      </c>
      <c r="D170">
        <v>16</v>
      </c>
      <c r="E170">
        <v>16</v>
      </c>
      <c r="F170">
        <v>0.18920605764283041</v>
      </c>
      <c r="G170">
        <v>9.4603028821415008E-3</v>
      </c>
      <c r="H170">
        <v>4.7301514410707603E-2</v>
      </c>
      <c r="I170">
        <v>0</v>
      </c>
      <c r="J170">
        <v>800</v>
      </c>
      <c r="K170">
        <v>1</v>
      </c>
      <c r="L170">
        <v>345000</v>
      </c>
      <c r="M170" t="b">
        <v>0</v>
      </c>
    </row>
    <row r="171" spans="1:13">
      <c r="A171" t="s">
        <v>1263</v>
      </c>
      <c r="B171" t="s">
        <v>735</v>
      </c>
      <c r="C171" t="s">
        <v>735</v>
      </c>
      <c r="D171">
        <v>16</v>
      </c>
      <c r="E171">
        <v>16</v>
      </c>
      <c r="F171">
        <v>0.1791295872736163</v>
      </c>
      <c r="G171">
        <v>8.9564793636808006E-3</v>
      </c>
      <c r="H171">
        <v>4.4782396818403999E-2</v>
      </c>
      <c r="I171">
        <v>0</v>
      </c>
      <c r="J171">
        <v>800</v>
      </c>
      <c r="K171">
        <v>1</v>
      </c>
      <c r="L171">
        <v>345000</v>
      </c>
      <c r="M171" t="b">
        <v>0</v>
      </c>
    </row>
    <row r="172" spans="1:13">
      <c r="A172" t="s">
        <v>1264</v>
      </c>
      <c r="B172" t="s">
        <v>771</v>
      </c>
      <c r="C172" t="s">
        <v>771</v>
      </c>
      <c r="D172">
        <v>52</v>
      </c>
      <c r="E172">
        <v>52</v>
      </c>
      <c r="F172">
        <v>0.48381797052873882</v>
      </c>
      <c r="G172">
        <v>2.41908985264369E-2</v>
      </c>
      <c r="H172">
        <v>0.1209544926321847</v>
      </c>
      <c r="I172">
        <v>0</v>
      </c>
      <c r="J172">
        <v>150</v>
      </c>
      <c r="K172">
        <v>1</v>
      </c>
      <c r="L172">
        <v>154000</v>
      </c>
      <c r="M172" t="b">
        <v>0</v>
      </c>
    </row>
    <row r="173" spans="1:13">
      <c r="A173" t="s">
        <v>1262</v>
      </c>
      <c r="B173" t="s">
        <v>727</v>
      </c>
      <c r="C173" t="s">
        <v>727</v>
      </c>
      <c r="D173">
        <v>8</v>
      </c>
      <c r="E173">
        <v>8</v>
      </c>
      <c r="F173">
        <v>0.24964104079989369</v>
      </c>
      <c r="G173">
        <v>1.24820520399946E-2</v>
      </c>
      <c r="H173">
        <v>6.2410260199973401E-2</v>
      </c>
      <c r="I173">
        <v>0</v>
      </c>
      <c r="J173">
        <v>800</v>
      </c>
      <c r="K173">
        <v>1</v>
      </c>
      <c r="L173">
        <v>345000</v>
      </c>
      <c r="M173" t="b">
        <v>0</v>
      </c>
    </row>
    <row r="174" spans="1:13">
      <c r="A174" t="s">
        <v>1262</v>
      </c>
      <c r="B174" t="s">
        <v>727</v>
      </c>
      <c r="C174" t="s">
        <v>727</v>
      </c>
      <c r="D174">
        <v>8</v>
      </c>
      <c r="E174">
        <v>8</v>
      </c>
      <c r="F174">
        <v>0.28320963533603499</v>
      </c>
      <c r="G174">
        <v>1.4160481766801699E-2</v>
      </c>
      <c r="H174">
        <v>7.0802408834008707E-2</v>
      </c>
      <c r="I174">
        <v>0</v>
      </c>
      <c r="J174">
        <v>800</v>
      </c>
      <c r="K174">
        <v>1</v>
      </c>
      <c r="L174">
        <v>345000</v>
      </c>
      <c r="M174" t="b">
        <v>0</v>
      </c>
    </row>
    <row r="175" spans="1:13">
      <c r="A175" t="s">
        <v>1262</v>
      </c>
      <c r="B175" t="s">
        <v>727</v>
      </c>
      <c r="C175" t="s">
        <v>727</v>
      </c>
      <c r="D175">
        <v>8</v>
      </c>
      <c r="E175">
        <v>8</v>
      </c>
      <c r="F175">
        <v>0.20721901472339979</v>
      </c>
      <c r="G175">
        <v>1.03609507361699E-2</v>
      </c>
      <c r="H175">
        <v>5.1804753680849899E-2</v>
      </c>
      <c r="I175">
        <v>0</v>
      </c>
      <c r="J175">
        <v>800</v>
      </c>
      <c r="K175">
        <v>1</v>
      </c>
      <c r="L175">
        <v>345000</v>
      </c>
      <c r="M175" t="b">
        <v>0</v>
      </c>
    </row>
    <row r="176" spans="1:13">
      <c r="A176" t="s">
        <v>1262</v>
      </c>
      <c r="B176" t="s">
        <v>727</v>
      </c>
      <c r="C176" t="s">
        <v>727</v>
      </c>
      <c r="D176">
        <v>8</v>
      </c>
      <c r="E176">
        <v>8</v>
      </c>
      <c r="F176">
        <v>0.20286245036437181</v>
      </c>
      <c r="G176">
        <v>1.01431225182185E-2</v>
      </c>
      <c r="H176">
        <v>5.0715612591092897E-2</v>
      </c>
      <c r="I176">
        <v>0</v>
      </c>
      <c r="J176">
        <v>800</v>
      </c>
      <c r="K176">
        <v>1</v>
      </c>
      <c r="L176">
        <v>345000</v>
      </c>
      <c r="M176" t="b">
        <v>0</v>
      </c>
    </row>
    <row r="177" spans="1:13">
      <c r="A177" t="s">
        <v>1262</v>
      </c>
      <c r="B177" t="s">
        <v>727</v>
      </c>
      <c r="C177" t="s">
        <v>727</v>
      </c>
      <c r="D177">
        <v>8</v>
      </c>
      <c r="E177">
        <v>8</v>
      </c>
      <c r="F177">
        <v>0.20095515862745311</v>
      </c>
      <c r="G177">
        <v>1.00477579313726E-2</v>
      </c>
      <c r="H177">
        <v>5.0238789656863202E-2</v>
      </c>
      <c r="I177">
        <v>0</v>
      </c>
      <c r="J177">
        <v>800</v>
      </c>
      <c r="K177">
        <v>1</v>
      </c>
      <c r="L177">
        <v>345000</v>
      </c>
      <c r="M177" t="b">
        <v>0</v>
      </c>
    </row>
    <row r="178" spans="1:13">
      <c r="A178" t="s">
        <v>1262</v>
      </c>
      <c r="B178" t="s">
        <v>727</v>
      </c>
      <c r="C178" t="s">
        <v>727</v>
      </c>
      <c r="D178">
        <v>8</v>
      </c>
      <c r="E178">
        <v>8</v>
      </c>
      <c r="F178">
        <v>0.25877443113085069</v>
      </c>
      <c r="G178">
        <v>1.29387215565425E-2</v>
      </c>
      <c r="H178">
        <v>6.4693607782712603E-2</v>
      </c>
      <c r="I178">
        <v>0</v>
      </c>
      <c r="J178">
        <v>800</v>
      </c>
      <c r="K178">
        <v>1</v>
      </c>
      <c r="L178">
        <v>345000</v>
      </c>
      <c r="M178" t="b">
        <v>0</v>
      </c>
    </row>
    <row r="179" spans="1:13">
      <c r="A179" t="s">
        <v>1262</v>
      </c>
      <c r="B179" t="s">
        <v>727</v>
      </c>
      <c r="C179" t="s">
        <v>727</v>
      </c>
      <c r="D179">
        <v>8</v>
      </c>
      <c r="E179">
        <v>8</v>
      </c>
      <c r="F179">
        <v>0.2131098948787355</v>
      </c>
      <c r="G179">
        <v>1.06554947439367E-2</v>
      </c>
      <c r="H179">
        <v>5.3277473719683797E-2</v>
      </c>
      <c r="I179">
        <v>0</v>
      </c>
      <c r="J179">
        <v>800</v>
      </c>
      <c r="K179">
        <v>1</v>
      </c>
      <c r="L179">
        <v>345000</v>
      </c>
      <c r="M179" t="b">
        <v>0</v>
      </c>
    </row>
    <row r="180" spans="1:13">
      <c r="A180" t="s">
        <v>1265</v>
      </c>
      <c r="B180" t="s">
        <v>771</v>
      </c>
      <c r="C180" t="s">
        <v>735</v>
      </c>
      <c r="D180">
        <v>52</v>
      </c>
      <c r="E180">
        <v>16</v>
      </c>
      <c r="F180">
        <v>11.659017667271581</v>
      </c>
      <c r="G180">
        <v>0.58295088336357903</v>
      </c>
      <c r="H180">
        <v>2.9147544168178952</v>
      </c>
      <c r="I180">
        <v>0</v>
      </c>
      <c r="J180">
        <v>150</v>
      </c>
      <c r="K180">
        <v>1</v>
      </c>
      <c r="L180">
        <v>154000</v>
      </c>
      <c r="M180" t="b">
        <v>0</v>
      </c>
    </row>
    <row r="181" spans="1:13">
      <c r="A181" t="s">
        <v>1266</v>
      </c>
      <c r="B181" t="s">
        <v>823</v>
      </c>
      <c r="C181" t="s">
        <v>772</v>
      </c>
      <c r="D181">
        <v>104</v>
      </c>
      <c r="E181">
        <v>53</v>
      </c>
      <c r="F181">
        <v>37.360720645597993</v>
      </c>
      <c r="G181">
        <v>1.8680360322798999</v>
      </c>
      <c r="H181">
        <v>9.3401801613994966</v>
      </c>
      <c r="I181">
        <v>0</v>
      </c>
      <c r="J181">
        <v>800</v>
      </c>
      <c r="K181">
        <v>1</v>
      </c>
      <c r="L181">
        <v>345000</v>
      </c>
      <c r="M181" t="b">
        <v>0</v>
      </c>
    </row>
    <row r="182" spans="1:13">
      <c r="A182" t="s">
        <v>1253</v>
      </c>
      <c r="B182" t="s">
        <v>820</v>
      </c>
      <c r="C182" t="s">
        <v>820</v>
      </c>
      <c r="D182">
        <v>101</v>
      </c>
      <c r="E182">
        <v>101</v>
      </c>
      <c r="F182">
        <v>9.5207393729153697E-2</v>
      </c>
      <c r="G182">
        <v>4.7603696864576004E-3</v>
      </c>
      <c r="H182">
        <v>2.38018484322884E-2</v>
      </c>
      <c r="I182">
        <v>0</v>
      </c>
      <c r="J182">
        <v>800</v>
      </c>
      <c r="K182">
        <v>1</v>
      </c>
      <c r="L182">
        <v>345000</v>
      </c>
      <c r="M182" t="b">
        <v>0</v>
      </c>
    </row>
    <row r="183" spans="1:13">
      <c r="A183" t="s">
        <v>1253</v>
      </c>
      <c r="B183" t="s">
        <v>820</v>
      </c>
      <c r="C183" t="s">
        <v>820</v>
      </c>
      <c r="D183">
        <v>101</v>
      </c>
      <c r="E183">
        <v>101</v>
      </c>
      <c r="F183">
        <v>9.9642587396205295E-2</v>
      </c>
      <c r="G183">
        <v>4.9821293698101999E-3</v>
      </c>
      <c r="H183">
        <v>2.49106468490513E-2</v>
      </c>
      <c r="I183">
        <v>0</v>
      </c>
      <c r="J183">
        <v>800</v>
      </c>
      <c r="K183">
        <v>1</v>
      </c>
      <c r="L183">
        <v>345000</v>
      </c>
      <c r="M183" t="b">
        <v>0</v>
      </c>
    </row>
    <row r="184" spans="1:13">
      <c r="A184" t="s">
        <v>1267</v>
      </c>
      <c r="B184" t="s">
        <v>729</v>
      </c>
      <c r="C184" t="s">
        <v>729</v>
      </c>
      <c r="D184">
        <v>10</v>
      </c>
      <c r="E184">
        <v>10</v>
      </c>
      <c r="F184">
        <v>0.1037132347601538</v>
      </c>
      <c r="G184">
        <v>5.1856617380075997E-3</v>
      </c>
      <c r="H184">
        <v>2.5928308690038399E-2</v>
      </c>
      <c r="I184">
        <v>0</v>
      </c>
      <c r="J184">
        <v>800</v>
      </c>
      <c r="K184">
        <v>1</v>
      </c>
      <c r="L184">
        <v>345000</v>
      </c>
      <c r="M184" t="b">
        <v>0</v>
      </c>
    </row>
    <row r="185" spans="1:13">
      <c r="A185" t="s">
        <v>1267</v>
      </c>
      <c r="B185" t="s">
        <v>729</v>
      </c>
      <c r="C185" t="s">
        <v>729</v>
      </c>
      <c r="D185">
        <v>10</v>
      </c>
      <c r="E185">
        <v>10</v>
      </c>
      <c r="F185">
        <v>0.11656469970119181</v>
      </c>
      <c r="G185">
        <v>5.8282349850595E-3</v>
      </c>
      <c r="H185">
        <v>2.91411749252979E-2</v>
      </c>
      <c r="I185">
        <v>0</v>
      </c>
      <c r="J185">
        <v>800</v>
      </c>
      <c r="K185">
        <v>1</v>
      </c>
      <c r="L185">
        <v>345000</v>
      </c>
      <c r="M185" t="b">
        <v>0</v>
      </c>
    </row>
    <row r="186" spans="1:13">
      <c r="A186" t="s">
        <v>1253</v>
      </c>
      <c r="B186" t="s">
        <v>820</v>
      </c>
      <c r="C186" t="s">
        <v>820</v>
      </c>
      <c r="D186">
        <v>101</v>
      </c>
      <c r="E186">
        <v>101</v>
      </c>
      <c r="F186">
        <v>0.76815104673465495</v>
      </c>
      <c r="G186">
        <v>3.8407552336732702E-2</v>
      </c>
      <c r="H186">
        <v>0.19203776168366371</v>
      </c>
      <c r="I186">
        <v>0</v>
      </c>
      <c r="J186">
        <v>800</v>
      </c>
      <c r="K186">
        <v>1</v>
      </c>
      <c r="L186">
        <v>345000</v>
      </c>
      <c r="M186" t="b">
        <v>0</v>
      </c>
    </row>
    <row r="187" spans="1:13">
      <c r="A187" t="s">
        <v>1267</v>
      </c>
      <c r="B187" t="s">
        <v>729</v>
      </c>
      <c r="C187" t="s">
        <v>729</v>
      </c>
      <c r="D187">
        <v>10</v>
      </c>
      <c r="E187">
        <v>10</v>
      </c>
      <c r="F187">
        <v>0.26748214954094668</v>
      </c>
      <c r="G187">
        <v>1.3374107477047301E-2</v>
      </c>
      <c r="H187">
        <v>6.68705373852366E-2</v>
      </c>
      <c r="I187">
        <v>0</v>
      </c>
      <c r="J187">
        <v>800</v>
      </c>
      <c r="K187">
        <v>1</v>
      </c>
      <c r="L187">
        <v>345000</v>
      </c>
      <c r="M187" t="b">
        <v>0</v>
      </c>
    </row>
    <row r="188" spans="1:13">
      <c r="A188" t="s">
        <v>1267</v>
      </c>
      <c r="B188" t="s">
        <v>729</v>
      </c>
      <c r="C188" t="s">
        <v>729</v>
      </c>
      <c r="D188">
        <v>10</v>
      </c>
      <c r="E188">
        <v>10</v>
      </c>
      <c r="F188">
        <v>0.26709507070473809</v>
      </c>
      <c r="G188">
        <v>1.33547535352369E-2</v>
      </c>
      <c r="H188">
        <v>6.6773767676184495E-2</v>
      </c>
      <c r="I188">
        <v>0</v>
      </c>
      <c r="J188">
        <v>800</v>
      </c>
      <c r="K188">
        <v>1</v>
      </c>
      <c r="L188">
        <v>345000</v>
      </c>
      <c r="M188" t="b">
        <v>0</v>
      </c>
    </row>
    <row r="189" spans="1:13">
      <c r="A189" t="s">
        <v>1268</v>
      </c>
      <c r="B189" t="s">
        <v>824</v>
      </c>
      <c r="C189" t="s">
        <v>825</v>
      </c>
      <c r="D189">
        <v>105</v>
      </c>
      <c r="E189">
        <v>106</v>
      </c>
      <c r="F189">
        <v>15.7305083484133</v>
      </c>
      <c r="G189">
        <v>0.78652541742066484</v>
      </c>
      <c r="H189">
        <v>3.9326270871033242</v>
      </c>
      <c r="I189">
        <v>0</v>
      </c>
      <c r="J189">
        <v>800</v>
      </c>
      <c r="K189">
        <v>1</v>
      </c>
      <c r="L189">
        <v>345000</v>
      </c>
      <c r="M189" t="b">
        <v>0</v>
      </c>
    </row>
    <row r="190" spans="1:13">
      <c r="A190" t="s">
        <v>1269</v>
      </c>
      <c r="B190" t="s">
        <v>755</v>
      </c>
      <c r="C190" t="s">
        <v>811</v>
      </c>
      <c r="D190">
        <v>36</v>
      </c>
      <c r="E190">
        <v>92</v>
      </c>
      <c r="F190">
        <v>52.751647423455239</v>
      </c>
      <c r="G190">
        <v>2.637582371172762</v>
      </c>
      <c r="H190">
        <v>13.18791185586381</v>
      </c>
      <c r="I190">
        <v>0</v>
      </c>
      <c r="J190">
        <v>800</v>
      </c>
      <c r="K190">
        <v>1</v>
      </c>
      <c r="L190">
        <v>345000</v>
      </c>
      <c r="M190" t="b">
        <v>0</v>
      </c>
    </row>
    <row r="191" spans="1:13">
      <c r="A191" t="s">
        <v>1176</v>
      </c>
      <c r="B191" t="s">
        <v>755</v>
      </c>
      <c r="C191" t="s">
        <v>755</v>
      </c>
      <c r="D191">
        <v>36</v>
      </c>
      <c r="E191">
        <v>36</v>
      </c>
      <c r="F191">
        <v>7.2393951500344694E-2</v>
      </c>
      <c r="G191">
        <v>3.6196975750171999E-3</v>
      </c>
      <c r="H191">
        <v>1.8098487875086101E-2</v>
      </c>
      <c r="I191">
        <v>0</v>
      </c>
      <c r="J191">
        <v>800</v>
      </c>
      <c r="K191">
        <v>1</v>
      </c>
      <c r="L191">
        <v>345000</v>
      </c>
      <c r="M191" t="b">
        <v>0</v>
      </c>
    </row>
    <row r="192" spans="1:13">
      <c r="A192" t="s">
        <v>1176</v>
      </c>
      <c r="B192" t="s">
        <v>755</v>
      </c>
      <c r="C192" t="s">
        <v>755</v>
      </c>
      <c r="D192">
        <v>36</v>
      </c>
      <c r="E192">
        <v>36</v>
      </c>
      <c r="F192">
        <v>0.120143257835769</v>
      </c>
      <c r="G192">
        <v>6.0071628917884E-3</v>
      </c>
      <c r="H192">
        <v>3.0035814458942201E-2</v>
      </c>
      <c r="I192">
        <v>0</v>
      </c>
      <c r="J192">
        <v>800</v>
      </c>
      <c r="K192">
        <v>1</v>
      </c>
      <c r="L192">
        <v>345000</v>
      </c>
      <c r="M192" t="b">
        <v>0</v>
      </c>
    </row>
    <row r="193" spans="1:13">
      <c r="A193" t="s">
        <v>1270</v>
      </c>
      <c r="B193" t="s">
        <v>812</v>
      </c>
      <c r="C193" t="s">
        <v>812</v>
      </c>
      <c r="D193">
        <v>93</v>
      </c>
      <c r="E193">
        <v>93</v>
      </c>
      <c r="F193">
        <v>5.5991275030240699E-2</v>
      </c>
      <c r="G193">
        <v>2.7995637515119999E-3</v>
      </c>
      <c r="H193">
        <v>1.39978187575601E-2</v>
      </c>
      <c r="I193">
        <v>0</v>
      </c>
      <c r="J193">
        <v>150</v>
      </c>
      <c r="K193">
        <v>1</v>
      </c>
      <c r="L193">
        <v>154000</v>
      </c>
      <c r="M193" t="b">
        <v>0</v>
      </c>
    </row>
    <row r="194" spans="1:13">
      <c r="A194" t="s">
        <v>1176</v>
      </c>
      <c r="B194" t="s">
        <v>755</v>
      </c>
      <c r="C194" t="s">
        <v>755</v>
      </c>
      <c r="D194">
        <v>36</v>
      </c>
      <c r="E194">
        <v>36</v>
      </c>
      <c r="F194">
        <v>6.7868484495005696E-2</v>
      </c>
      <c r="G194">
        <v>3.3934242247502001E-3</v>
      </c>
      <c r="H194">
        <v>1.69671211237514E-2</v>
      </c>
      <c r="I194">
        <v>0</v>
      </c>
      <c r="J194">
        <v>800</v>
      </c>
      <c r="K194">
        <v>1</v>
      </c>
      <c r="L194">
        <v>345000</v>
      </c>
      <c r="M194" t="b">
        <v>0</v>
      </c>
    </row>
    <row r="195" spans="1:13">
      <c r="A195" t="s">
        <v>1270</v>
      </c>
      <c r="B195" t="s">
        <v>812</v>
      </c>
      <c r="C195" t="s">
        <v>812</v>
      </c>
      <c r="D195">
        <v>93</v>
      </c>
      <c r="E195">
        <v>93</v>
      </c>
      <c r="F195">
        <v>5.7296320594018797E-2</v>
      </c>
      <c r="G195">
        <v>2.8648160297008998E-3</v>
      </c>
      <c r="H195">
        <v>1.4324080148504699E-2</v>
      </c>
      <c r="I195">
        <v>0</v>
      </c>
      <c r="J195">
        <v>150</v>
      </c>
      <c r="K195">
        <v>1</v>
      </c>
      <c r="L195">
        <v>154000</v>
      </c>
      <c r="M195" t="b">
        <v>0</v>
      </c>
    </row>
    <row r="196" spans="1:13">
      <c r="A196" t="s">
        <v>1176</v>
      </c>
      <c r="B196" t="s">
        <v>755</v>
      </c>
      <c r="C196" t="s">
        <v>755</v>
      </c>
      <c r="D196">
        <v>36</v>
      </c>
      <c r="E196">
        <v>36</v>
      </c>
      <c r="F196">
        <v>0.1105458914075067</v>
      </c>
      <c r="G196">
        <v>5.5272945703753002E-3</v>
      </c>
      <c r="H196">
        <v>2.7636472851876599E-2</v>
      </c>
      <c r="I196">
        <v>0</v>
      </c>
      <c r="J196">
        <v>800</v>
      </c>
      <c r="K196">
        <v>1</v>
      </c>
      <c r="L196">
        <v>345000</v>
      </c>
      <c r="M196" t="b">
        <v>0</v>
      </c>
    </row>
    <row r="197" spans="1:13">
      <c r="A197" t="s">
        <v>1271</v>
      </c>
      <c r="B197" t="s">
        <v>811</v>
      </c>
      <c r="C197" t="s">
        <v>811</v>
      </c>
      <c r="D197">
        <v>92</v>
      </c>
      <c r="E197">
        <v>92</v>
      </c>
      <c r="F197">
        <v>0.11821311866603799</v>
      </c>
      <c r="G197">
        <v>5.9106559333019001E-3</v>
      </c>
      <c r="H197">
        <v>2.9553279666509499E-2</v>
      </c>
      <c r="I197">
        <v>0</v>
      </c>
      <c r="J197">
        <v>800</v>
      </c>
      <c r="K197">
        <v>1</v>
      </c>
      <c r="L197">
        <v>345000</v>
      </c>
      <c r="M197" t="b">
        <v>0</v>
      </c>
    </row>
    <row r="198" spans="1:13">
      <c r="A198" t="s">
        <v>1271</v>
      </c>
      <c r="B198" t="s">
        <v>811</v>
      </c>
      <c r="C198" t="s">
        <v>811</v>
      </c>
      <c r="D198">
        <v>92</v>
      </c>
      <c r="E198">
        <v>92</v>
      </c>
      <c r="F198">
        <v>0.1114620951948472</v>
      </c>
      <c r="G198">
        <v>5.5731047597423001E-3</v>
      </c>
      <c r="H198">
        <v>2.7865523798711801E-2</v>
      </c>
      <c r="I198">
        <v>0</v>
      </c>
      <c r="J198">
        <v>800</v>
      </c>
      <c r="K198">
        <v>1</v>
      </c>
      <c r="L198">
        <v>345000</v>
      </c>
      <c r="M198" t="b">
        <v>0</v>
      </c>
    </row>
    <row r="199" spans="1:13">
      <c r="A199" t="s">
        <v>1271</v>
      </c>
      <c r="B199" t="s">
        <v>811</v>
      </c>
      <c r="C199" t="s">
        <v>811</v>
      </c>
      <c r="D199">
        <v>92</v>
      </c>
      <c r="E199">
        <v>92</v>
      </c>
      <c r="F199">
        <v>0.1155729633587252</v>
      </c>
      <c r="G199">
        <v>5.7786481679361996E-3</v>
      </c>
      <c r="H199">
        <v>2.8893240839681301E-2</v>
      </c>
      <c r="I199">
        <v>0</v>
      </c>
      <c r="J199">
        <v>800</v>
      </c>
      <c r="K199">
        <v>1</v>
      </c>
      <c r="L199">
        <v>345000</v>
      </c>
      <c r="M199" t="b">
        <v>0</v>
      </c>
    </row>
    <row r="200" spans="1:13">
      <c r="A200" t="s">
        <v>1271</v>
      </c>
      <c r="B200" t="s">
        <v>811</v>
      </c>
      <c r="C200" t="s">
        <v>811</v>
      </c>
      <c r="D200">
        <v>92</v>
      </c>
      <c r="E200">
        <v>92</v>
      </c>
      <c r="F200">
        <v>0.1127856410416672</v>
      </c>
      <c r="G200">
        <v>5.6392820520833001E-3</v>
      </c>
      <c r="H200">
        <v>2.8196410260416801E-2</v>
      </c>
      <c r="I200">
        <v>0</v>
      </c>
      <c r="J200">
        <v>800</v>
      </c>
      <c r="K200">
        <v>1</v>
      </c>
      <c r="L200">
        <v>345000</v>
      </c>
      <c r="M200" t="b">
        <v>0</v>
      </c>
    </row>
    <row r="201" spans="1:13">
      <c r="A201" t="s">
        <v>1176</v>
      </c>
      <c r="B201" t="s">
        <v>755</v>
      </c>
      <c r="C201" t="s">
        <v>755</v>
      </c>
      <c r="D201">
        <v>36</v>
      </c>
      <c r="E201">
        <v>36</v>
      </c>
      <c r="F201">
        <v>6.9141005437014902E-2</v>
      </c>
      <c r="G201">
        <v>3.4570502718507001E-3</v>
      </c>
      <c r="H201">
        <v>1.7285251359253701E-2</v>
      </c>
      <c r="I201">
        <v>0</v>
      </c>
      <c r="J201">
        <v>800</v>
      </c>
      <c r="K201">
        <v>1</v>
      </c>
      <c r="L201">
        <v>345000</v>
      </c>
      <c r="M201" t="b">
        <v>0</v>
      </c>
    </row>
    <row r="202" spans="1:13">
      <c r="A202" t="s">
        <v>1270</v>
      </c>
      <c r="B202" t="s">
        <v>812</v>
      </c>
      <c r="C202" t="s">
        <v>812</v>
      </c>
      <c r="D202">
        <v>93</v>
      </c>
      <c r="E202">
        <v>93</v>
      </c>
      <c r="F202">
        <v>0.14911472493707481</v>
      </c>
      <c r="G202">
        <v>7.4557362468536999E-3</v>
      </c>
      <c r="H202">
        <v>3.7278681234268703E-2</v>
      </c>
      <c r="I202">
        <v>0</v>
      </c>
      <c r="J202">
        <v>150</v>
      </c>
      <c r="K202">
        <v>1</v>
      </c>
      <c r="L202">
        <v>154000</v>
      </c>
      <c r="M202" t="b">
        <v>0</v>
      </c>
    </row>
    <row r="203" spans="1:13">
      <c r="A203" t="s">
        <v>1270</v>
      </c>
      <c r="B203" t="s">
        <v>812</v>
      </c>
      <c r="C203" t="s">
        <v>812</v>
      </c>
      <c r="D203">
        <v>93</v>
      </c>
      <c r="E203">
        <v>93</v>
      </c>
      <c r="F203">
        <v>0.14649669024837539</v>
      </c>
      <c r="G203">
        <v>7.3248345124187E-3</v>
      </c>
      <c r="H203">
        <v>3.6624172562093799E-2</v>
      </c>
      <c r="I203">
        <v>0</v>
      </c>
      <c r="J203">
        <v>150</v>
      </c>
      <c r="K203">
        <v>1</v>
      </c>
      <c r="L203">
        <v>154000</v>
      </c>
      <c r="M203" t="b">
        <v>0</v>
      </c>
    </row>
    <row r="204" spans="1:13">
      <c r="A204" t="s">
        <v>1176</v>
      </c>
      <c r="B204" t="s">
        <v>755</v>
      </c>
      <c r="C204" t="s">
        <v>755</v>
      </c>
      <c r="D204">
        <v>36</v>
      </c>
      <c r="E204">
        <v>36</v>
      </c>
      <c r="F204">
        <v>6.8235072167005695E-2</v>
      </c>
      <c r="G204">
        <v>3.4117536083502001E-3</v>
      </c>
      <c r="H204">
        <v>1.7058768041751399E-2</v>
      </c>
      <c r="I204">
        <v>0</v>
      </c>
      <c r="J204">
        <v>800</v>
      </c>
      <c r="K204">
        <v>1</v>
      </c>
      <c r="L204">
        <v>345000</v>
      </c>
      <c r="M204" t="b">
        <v>0</v>
      </c>
    </row>
    <row r="205" spans="1:13">
      <c r="A205" t="s">
        <v>1272</v>
      </c>
      <c r="B205" t="s">
        <v>757</v>
      </c>
      <c r="C205" t="s">
        <v>826</v>
      </c>
      <c r="D205">
        <v>38</v>
      </c>
      <c r="E205">
        <v>107</v>
      </c>
      <c r="F205">
        <v>6.9734522297164956</v>
      </c>
      <c r="G205">
        <v>0.34867261148582479</v>
      </c>
      <c r="H205">
        <v>1.7433630574291239</v>
      </c>
      <c r="I205">
        <v>0</v>
      </c>
      <c r="J205">
        <v>150</v>
      </c>
      <c r="K205">
        <v>1</v>
      </c>
      <c r="L205">
        <v>154000</v>
      </c>
      <c r="M205" t="b">
        <v>0</v>
      </c>
    </row>
    <row r="206" spans="1:13">
      <c r="A206" t="s">
        <v>1178</v>
      </c>
      <c r="B206" t="s">
        <v>757</v>
      </c>
      <c r="C206" t="s">
        <v>757</v>
      </c>
      <c r="D206">
        <v>38</v>
      </c>
      <c r="E206">
        <v>38</v>
      </c>
      <c r="F206">
        <v>3.2144663431446139</v>
      </c>
      <c r="G206">
        <v>0.16072331715723071</v>
      </c>
      <c r="H206">
        <v>0.80361658578615347</v>
      </c>
      <c r="I206">
        <v>0</v>
      </c>
      <c r="J206">
        <v>150</v>
      </c>
      <c r="K206">
        <v>1</v>
      </c>
      <c r="L206">
        <v>154000</v>
      </c>
      <c r="M206" t="b">
        <v>0</v>
      </c>
    </row>
    <row r="207" spans="1:13">
      <c r="A207" t="s">
        <v>1273</v>
      </c>
      <c r="B207" t="s">
        <v>827</v>
      </c>
      <c r="C207" t="s">
        <v>828</v>
      </c>
      <c r="D207">
        <v>108</v>
      </c>
      <c r="E207">
        <v>109</v>
      </c>
      <c r="F207">
        <v>9.7001567309618721</v>
      </c>
      <c r="G207">
        <v>0.4850078365480936</v>
      </c>
      <c r="H207">
        <v>2.425039182740468</v>
      </c>
      <c r="I207">
        <v>0</v>
      </c>
      <c r="J207">
        <v>150</v>
      </c>
      <c r="K207">
        <v>1</v>
      </c>
      <c r="L207">
        <v>154000</v>
      </c>
      <c r="M207" t="b">
        <v>0</v>
      </c>
    </row>
    <row r="208" spans="1:13">
      <c r="A208" t="s">
        <v>1274</v>
      </c>
      <c r="B208" t="s">
        <v>811</v>
      </c>
      <c r="C208" t="s">
        <v>829</v>
      </c>
      <c r="D208">
        <v>92</v>
      </c>
      <c r="E208">
        <v>110</v>
      </c>
      <c r="F208">
        <v>20.321111017262378</v>
      </c>
      <c r="G208">
        <v>1.0160555508631191</v>
      </c>
      <c r="H208">
        <v>5.0802777543155946</v>
      </c>
      <c r="I208">
        <v>0</v>
      </c>
      <c r="J208">
        <v>150</v>
      </c>
      <c r="K208">
        <v>1</v>
      </c>
      <c r="L208">
        <v>154000</v>
      </c>
      <c r="M208" t="b">
        <v>0</v>
      </c>
    </row>
    <row r="209" spans="1:13">
      <c r="A209" t="s">
        <v>1270</v>
      </c>
      <c r="B209" t="s">
        <v>812</v>
      </c>
      <c r="C209" t="s">
        <v>812</v>
      </c>
      <c r="D209">
        <v>93</v>
      </c>
      <c r="E209">
        <v>93</v>
      </c>
      <c r="F209">
        <v>5.1857080686517301E-2</v>
      </c>
      <c r="G209">
        <v>2.5928540343257999E-3</v>
      </c>
      <c r="H209">
        <v>1.2964270171629299E-2</v>
      </c>
      <c r="I209">
        <v>0</v>
      </c>
      <c r="J209">
        <v>150</v>
      </c>
      <c r="K209">
        <v>1</v>
      </c>
      <c r="L209">
        <v>154000</v>
      </c>
      <c r="M209" t="b">
        <v>0</v>
      </c>
    </row>
    <row r="210" spans="1:13">
      <c r="A210" t="s">
        <v>1270</v>
      </c>
      <c r="B210" t="s">
        <v>812</v>
      </c>
      <c r="C210" t="s">
        <v>812</v>
      </c>
      <c r="D210">
        <v>93</v>
      </c>
      <c r="E210">
        <v>93</v>
      </c>
      <c r="F210">
        <v>5.27218381429699E-2</v>
      </c>
      <c r="G210">
        <v>2.6360919071483999E-3</v>
      </c>
      <c r="H210">
        <v>1.31804595357424E-2</v>
      </c>
      <c r="I210">
        <v>0</v>
      </c>
      <c r="J210">
        <v>150</v>
      </c>
      <c r="K210">
        <v>1</v>
      </c>
      <c r="L210">
        <v>154000</v>
      </c>
      <c r="M210" t="b">
        <v>0</v>
      </c>
    </row>
    <row r="211" spans="1:13">
      <c r="A211" t="s">
        <v>1275</v>
      </c>
      <c r="B211" t="s">
        <v>816</v>
      </c>
      <c r="C211" t="s">
        <v>830</v>
      </c>
      <c r="D211">
        <v>97</v>
      </c>
      <c r="E211">
        <v>111</v>
      </c>
      <c r="F211">
        <v>65.421554695086471</v>
      </c>
      <c r="G211">
        <v>3.2710777347543241</v>
      </c>
      <c r="H211">
        <v>16.355388673771621</v>
      </c>
      <c r="I211">
        <v>0</v>
      </c>
      <c r="J211">
        <v>800</v>
      </c>
      <c r="K211">
        <v>1</v>
      </c>
      <c r="L211">
        <v>345000</v>
      </c>
      <c r="M211" t="b">
        <v>0</v>
      </c>
    </row>
    <row r="212" spans="1:13">
      <c r="A212" t="s">
        <v>1276</v>
      </c>
      <c r="B212" t="s">
        <v>831</v>
      </c>
      <c r="C212" t="s">
        <v>816</v>
      </c>
      <c r="D212">
        <v>112</v>
      </c>
      <c r="E212">
        <v>97</v>
      </c>
      <c r="F212">
        <v>23.259306322003891</v>
      </c>
      <c r="G212">
        <v>1.162965316100194</v>
      </c>
      <c r="H212">
        <v>5.8148265805009718</v>
      </c>
      <c r="I212">
        <v>0</v>
      </c>
      <c r="J212">
        <v>800</v>
      </c>
      <c r="K212">
        <v>1</v>
      </c>
      <c r="L212">
        <v>345000</v>
      </c>
      <c r="M212" t="b">
        <v>0</v>
      </c>
    </row>
    <row r="213" spans="1:13">
      <c r="A213" t="s">
        <v>1277</v>
      </c>
      <c r="B213" t="s">
        <v>812</v>
      </c>
      <c r="C213" t="s">
        <v>832</v>
      </c>
      <c r="D213">
        <v>93</v>
      </c>
      <c r="E213">
        <v>113</v>
      </c>
      <c r="F213">
        <v>12.47782213536561</v>
      </c>
      <c r="G213">
        <v>0.62389110676828041</v>
      </c>
      <c r="H213">
        <v>3.1194555338414021</v>
      </c>
      <c r="I213">
        <v>0</v>
      </c>
      <c r="J213">
        <v>150</v>
      </c>
      <c r="K213">
        <v>1</v>
      </c>
      <c r="L213">
        <v>154000</v>
      </c>
      <c r="M213" t="b">
        <v>0</v>
      </c>
    </row>
    <row r="214" spans="1:13">
      <c r="A214" t="s">
        <v>1170</v>
      </c>
      <c r="B214" t="s">
        <v>751</v>
      </c>
      <c r="C214" t="s">
        <v>751</v>
      </c>
      <c r="D214">
        <v>32</v>
      </c>
      <c r="E214">
        <v>32</v>
      </c>
      <c r="F214">
        <v>6.9561610869155105E-2</v>
      </c>
      <c r="G214">
        <v>3.4780805434577E-3</v>
      </c>
      <c r="H214">
        <v>1.73904027172887E-2</v>
      </c>
      <c r="I214">
        <v>0</v>
      </c>
      <c r="J214">
        <v>800</v>
      </c>
      <c r="K214">
        <v>1</v>
      </c>
      <c r="L214">
        <v>345000</v>
      </c>
      <c r="M214" t="b">
        <v>0</v>
      </c>
    </row>
    <row r="215" spans="1:13">
      <c r="A215" t="s">
        <v>1170</v>
      </c>
      <c r="B215" t="s">
        <v>751</v>
      </c>
      <c r="C215" t="s">
        <v>751</v>
      </c>
      <c r="D215">
        <v>32</v>
      </c>
      <c r="E215">
        <v>32</v>
      </c>
      <c r="F215">
        <v>9.4706110724695397E-2</v>
      </c>
      <c r="G215">
        <v>4.7353055362347003E-3</v>
      </c>
      <c r="H215">
        <v>2.3676527681173801E-2</v>
      </c>
      <c r="I215">
        <v>0</v>
      </c>
      <c r="J215">
        <v>800</v>
      </c>
      <c r="K215">
        <v>1</v>
      </c>
      <c r="L215">
        <v>345000</v>
      </c>
      <c r="M215" t="b">
        <v>0</v>
      </c>
    </row>
    <row r="216" spans="1:13">
      <c r="A216" t="s">
        <v>1278</v>
      </c>
      <c r="B216" t="s">
        <v>792</v>
      </c>
      <c r="C216" t="s">
        <v>753</v>
      </c>
      <c r="D216">
        <v>73</v>
      </c>
      <c r="E216">
        <v>34</v>
      </c>
      <c r="F216">
        <v>7.9273843287398336</v>
      </c>
      <c r="G216">
        <v>0.39636921643699169</v>
      </c>
      <c r="H216">
        <v>1.9818460821849579</v>
      </c>
      <c r="I216">
        <v>0</v>
      </c>
      <c r="J216">
        <v>800</v>
      </c>
      <c r="K216">
        <v>1</v>
      </c>
      <c r="L216">
        <v>345000</v>
      </c>
      <c r="M216" t="b">
        <v>0</v>
      </c>
    </row>
    <row r="217" spans="1:13">
      <c r="A217" t="s">
        <v>1279</v>
      </c>
      <c r="B217" t="s">
        <v>754</v>
      </c>
      <c r="C217" t="s">
        <v>752</v>
      </c>
      <c r="D217">
        <v>35</v>
      </c>
      <c r="E217">
        <v>33</v>
      </c>
      <c r="F217">
        <v>10.01789860989706</v>
      </c>
      <c r="G217">
        <v>0.50089493049485279</v>
      </c>
      <c r="H217">
        <v>2.504474652474264</v>
      </c>
      <c r="I217">
        <v>0</v>
      </c>
      <c r="J217">
        <v>800</v>
      </c>
      <c r="K217">
        <v>1</v>
      </c>
      <c r="L217">
        <v>345000</v>
      </c>
      <c r="M217" t="b">
        <v>0</v>
      </c>
    </row>
    <row r="218" spans="1:13">
      <c r="A218" t="s">
        <v>1170</v>
      </c>
      <c r="B218" t="s">
        <v>751</v>
      </c>
      <c r="C218" t="s">
        <v>751</v>
      </c>
      <c r="D218">
        <v>32</v>
      </c>
      <c r="E218">
        <v>32</v>
      </c>
      <c r="F218">
        <v>0.28777726012404847</v>
      </c>
      <c r="G218">
        <v>1.43888630062024E-2</v>
      </c>
      <c r="H218">
        <v>7.1944315031012104E-2</v>
      </c>
      <c r="I218">
        <v>0</v>
      </c>
      <c r="J218">
        <v>800</v>
      </c>
      <c r="K218">
        <v>1</v>
      </c>
      <c r="L218">
        <v>345000</v>
      </c>
      <c r="M218" t="b">
        <v>0</v>
      </c>
    </row>
    <row r="219" spans="1:13">
      <c r="A219" t="s">
        <v>1170</v>
      </c>
      <c r="B219" t="s">
        <v>751</v>
      </c>
      <c r="C219" t="s">
        <v>751</v>
      </c>
      <c r="D219">
        <v>32</v>
      </c>
      <c r="E219">
        <v>32</v>
      </c>
      <c r="F219">
        <v>0.21073850336244651</v>
      </c>
      <c r="G219">
        <v>1.05369251681223E-2</v>
      </c>
      <c r="H219">
        <v>5.26846258406116E-2</v>
      </c>
      <c r="I219">
        <v>0</v>
      </c>
      <c r="J219">
        <v>800</v>
      </c>
      <c r="K219">
        <v>1</v>
      </c>
      <c r="L219">
        <v>345000</v>
      </c>
      <c r="M219" t="b">
        <v>0</v>
      </c>
    </row>
    <row r="220" spans="1:13">
      <c r="A220" t="s">
        <v>1170</v>
      </c>
      <c r="B220" t="s">
        <v>751</v>
      </c>
      <c r="C220" t="s">
        <v>751</v>
      </c>
      <c r="D220">
        <v>32</v>
      </c>
      <c r="E220">
        <v>32</v>
      </c>
      <c r="F220">
        <v>0.3310848023903063</v>
      </c>
      <c r="G220">
        <v>1.6554240119515298E-2</v>
      </c>
      <c r="H220">
        <v>8.2771200597576505E-2</v>
      </c>
      <c r="I220">
        <v>0</v>
      </c>
      <c r="J220">
        <v>800</v>
      </c>
      <c r="K220">
        <v>1</v>
      </c>
      <c r="L220">
        <v>345000</v>
      </c>
      <c r="M220" t="b">
        <v>0</v>
      </c>
    </row>
    <row r="221" spans="1:13">
      <c r="A221" t="s">
        <v>1170</v>
      </c>
      <c r="B221" t="s">
        <v>751</v>
      </c>
      <c r="C221" t="s">
        <v>751</v>
      </c>
      <c r="D221">
        <v>32</v>
      </c>
      <c r="E221">
        <v>32</v>
      </c>
      <c r="F221">
        <v>0.1769128472433541</v>
      </c>
      <c r="G221">
        <v>8.8456423621676994E-3</v>
      </c>
      <c r="H221">
        <v>4.4228211810838497E-2</v>
      </c>
      <c r="I221">
        <v>0</v>
      </c>
      <c r="J221">
        <v>800</v>
      </c>
      <c r="K221">
        <v>1</v>
      </c>
      <c r="L221">
        <v>345000</v>
      </c>
      <c r="M221" t="b">
        <v>0</v>
      </c>
    </row>
    <row r="222" spans="1:13">
      <c r="A222" t="s">
        <v>1171</v>
      </c>
      <c r="B222" t="s">
        <v>752</v>
      </c>
      <c r="C222" t="s">
        <v>752</v>
      </c>
      <c r="D222">
        <v>33</v>
      </c>
      <c r="E222">
        <v>33</v>
      </c>
      <c r="F222">
        <v>1.1239432519788941</v>
      </c>
      <c r="G222">
        <v>5.6197162598944597E-2</v>
      </c>
      <c r="H222">
        <v>0.28098581299472342</v>
      </c>
      <c r="I222">
        <v>0</v>
      </c>
      <c r="J222">
        <v>800</v>
      </c>
      <c r="K222">
        <v>1</v>
      </c>
      <c r="L222">
        <v>345000</v>
      </c>
      <c r="M222" t="b">
        <v>0</v>
      </c>
    </row>
    <row r="223" spans="1:13">
      <c r="A223" t="s">
        <v>1171</v>
      </c>
      <c r="B223" t="s">
        <v>752</v>
      </c>
      <c r="C223" t="s">
        <v>752</v>
      </c>
      <c r="D223">
        <v>33</v>
      </c>
      <c r="E223">
        <v>33</v>
      </c>
      <c r="F223">
        <v>1.213500349632596</v>
      </c>
      <c r="G223">
        <v>6.0675017481629699E-2</v>
      </c>
      <c r="H223">
        <v>0.30337508740814889</v>
      </c>
      <c r="I223">
        <v>0</v>
      </c>
      <c r="J223">
        <v>800</v>
      </c>
      <c r="K223">
        <v>1</v>
      </c>
      <c r="L223">
        <v>345000</v>
      </c>
      <c r="M223" t="b">
        <v>0</v>
      </c>
    </row>
    <row r="224" spans="1:13">
      <c r="A224" t="s">
        <v>1242</v>
      </c>
      <c r="B224" t="s">
        <v>721</v>
      </c>
      <c r="C224" t="s">
        <v>721</v>
      </c>
      <c r="D224">
        <v>2</v>
      </c>
      <c r="E224">
        <v>2</v>
      </c>
      <c r="F224">
        <v>0.48588867885978437</v>
      </c>
      <c r="G224">
        <v>2.4294433942989201E-2</v>
      </c>
      <c r="H224">
        <v>0.12147216971494609</v>
      </c>
      <c r="I224">
        <v>0</v>
      </c>
      <c r="J224">
        <v>800</v>
      </c>
      <c r="K224">
        <v>1</v>
      </c>
      <c r="L224">
        <v>345000</v>
      </c>
      <c r="M224" t="b">
        <v>0</v>
      </c>
    </row>
    <row r="225" spans="1:13">
      <c r="A225" t="s">
        <v>1242</v>
      </c>
      <c r="B225" t="s">
        <v>721</v>
      </c>
      <c r="C225" t="s">
        <v>721</v>
      </c>
      <c r="D225">
        <v>2</v>
      </c>
      <c r="E225">
        <v>2</v>
      </c>
      <c r="F225">
        <v>0.48051158148964168</v>
      </c>
      <c r="G225">
        <v>2.4025579074481999E-2</v>
      </c>
      <c r="H225">
        <v>0.12012789537241041</v>
      </c>
      <c r="I225">
        <v>0</v>
      </c>
      <c r="J225">
        <v>800</v>
      </c>
      <c r="K225">
        <v>1</v>
      </c>
      <c r="L225">
        <v>345000</v>
      </c>
      <c r="M225" t="b">
        <v>0</v>
      </c>
    </row>
    <row r="226" spans="1:13">
      <c r="A226" t="s">
        <v>1242</v>
      </c>
      <c r="B226" t="s">
        <v>721</v>
      </c>
      <c r="C226" t="s">
        <v>721</v>
      </c>
      <c r="D226">
        <v>2</v>
      </c>
      <c r="E226">
        <v>2</v>
      </c>
      <c r="F226">
        <v>0.33487998068205438</v>
      </c>
      <c r="G226">
        <v>1.6743999034102699E-2</v>
      </c>
      <c r="H226">
        <v>8.3719995170513595E-2</v>
      </c>
      <c r="I226">
        <v>0</v>
      </c>
      <c r="J226">
        <v>800</v>
      </c>
      <c r="K226">
        <v>1</v>
      </c>
      <c r="L226">
        <v>345000</v>
      </c>
      <c r="M226" t="b">
        <v>0</v>
      </c>
    </row>
    <row r="227" spans="1:13">
      <c r="A227" t="s">
        <v>1242</v>
      </c>
      <c r="B227" t="s">
        <v>721</v>
      </c>
      <c r="C227" t="s">
        <v>721</v>
      </c>
      <c r="D227">
        <v>2</v>
      </c>
      <c r="E227">
        <v>2</v>
      </c>
      <c r="F227">
        <v>0.1209134877668363</v>
      </c>
      <c r="G227">
        <v>6.0456743883417997E-3</v>
      </c>
      <c r="H227">
        <v>3.0228371941708999E-2</v>
      </c>
      <c r="I227">
        <v>0</v>
      </c>
      <c r="J227">
        <v>800</v>
      </c>
      <c r="K227">
        <v>1</v>
      </c>
      <c r="L227">
        <v>345000</v>
      </c>
      <c r="M227" t="b">
        <v>0</v>
      </c>
    </row>
    <row r="228" spans="1:13">
      <c r="A228" t="s">
        <v>1242</v>
      </c>
      <c r="B228" t="s">
        <v>721</v>
      </c>
      <c r="C228" t="s">
        <v>721</v>
      </c>
      <c r="D228">
        <v>2</v>
      </c>
      <c r="E228">
        <v>2</v>
      </c>
      <c r="F228">
        <v>4.8441662989681798E-2</v>
      </c>
      <c r="G228">
        <v>2.4220831494840001E-3</v>
      </c>
      <c r="H228">
        <v>1.2110415747420399E-2</v>
      </c>
      <c r="I228">
        <v>0</v>
      </c>
      <c r="J228">
        <v>800</v>
      </c>
      <c r="K228">
        <v>1</v>
      </c>
      <c r="L228">
        <v>345000</v>
      </c>
      <c r="M228" t="b">
        <v>0</v>
      </c>
    </row>
    <row r="229" spans="1:13">
      <c r="A229" t="s">
        <v>1242</v>
      </c>
      <c r="B229" t="s">
        <v>721</v>
      </c>
      <c r="C229" t="s">
        <v>721</v>
      </c>
      <c r="D229">
        <v>2</v>
      </c>
      <c r="E229">
        <v>2</v>
      </c>
      <c r="F229">
        <v>0.1762629615480418</v>
      </c>
      <c r="G229">
        <v>8.8131480774019996E-3</v>
      </c>
      <c r="H229">
        <v>4.4065740387010402E-2</v>
      </c>
      <c r="I229">
        <v>0</v>
      </c>
      <c r="J229">
        <v>800</v>
      </c>
      <c r="K229">
        <v>1</v>
      </c>
      <c r="L229">
        <v>345000</v>
      </c>
      <c r="M229" t="b">
        <v>0</v>
      </c>
    </row>
    <row r="230" spans="1:13">
      <c r="A230" t="s">
        <v>1242</v>
      </c>
      <c r="B230" t="s">
        <v>721</v>
      </c>
      <c r="C230" t="s">
        <v>721</v>
      </c>
      <c r="D230">
        <v>2</v>
      </c>
      <c r="E230">
        <v>2</v>
      </c>
      <c r="F230">
        <v>9.26813302545407E-2</v>
      </c>
      <c r="G230">
        <v>4.6340665127269998E-3</v>
      </c>
      <c r="H230">
        <v>2.3170332563635099E-2</v>
      </c>
      <c r="I230">
        <v>0</v>
      </c>
      <c r="J230">
        <v>800</v>
      </c>
      <c r="K230">
        <v>1</v>
      </c>
      <c r="L230">
        <v>345000</v>
      </c>
      <c r="M230" t="b">
        <v>0</v>
      </c>
    </row>
    <row r="231" spans="1:13">
      <c r="A231" t="s">
        <v>1280</v>
      </c>
      <c r="B231" t="s">
        <v>833</v>
      </c>
      <c r="C231" t="s">
        <v>751</v>
      </c>
      <c r="D231">
        <v>114</v>
      </c>
      <c r="E231">
        <v>32</v>
      </c>
      <c r="F231">
        <v>106.301956137684</v>
      </c>
      <c r="G231">
        <v>5.3150978068842001</v>
      </c>
      <c r="H231">
        <v>26.575489034421</v>
      </c>
      <c r="I231">
        <v>0</v>
      </c>
      <c r="J231">
        <v>800</v>
      </c>
      <c r="K231">
        <v>1</v>
      </c>
      <c r="L231">
        <v>345000</v>
      </c>
      <c r="M231" t="b">
        <v>0</v>
      </c>
    </row>
    <row r="232" spans="1:13">
      <c r="A232" t="s">
        <v>1242</v>
      </c>
      <c r="B232" t="s">
        <v>721</v>
      </c>
      <c r="C232" t="s">
        <v>721</v>
      </c>
      <c r="D232">
        <v>2</v>
      </c>
      <c r="E232">
        <v>2</v>
      </c>
      <c r="F232">
        <v>0.1224232644452028</v>
      </c>
      <c r="G232">
        <v>6.1211632222600999E-3</v>
      </c>
      <c r="H232">
        <v>3.0605816111300699E-2</v>
      </c>
      <c r="I232">
        <v>0</v>
      </c>
      <c r="J232">
        <v>800</v>
      </c>
      <c r="K232">
        <v>1</v>
      </c>
      <c r="L232">
        <v>345000</v>
      </c>
      <c r="M232" t="b">
        <v>0</v>
      </c>
    </row>
    <row r="233" spans="1:13">
      <c r="A233" t="s">
        <v>1242</v>
      </c>
      <c r="B233" t="s">
        <v>721</v>
      </c>
      <c r="C233" t="s">
        <v>721</v>
      </c>
      <c r="D233">
        <v>2</v>
      </c>
      <c r="E233">
        <v>2</v>
      </c>
      <c r="F233">
        <v>0.3416084476100093</v>
      </c>
      <c r="G233">
        <v>1.70804223805004E-2</v>
      </c>
      <c r="H233">
        <v>8.5402111902502298E-2</v>
      </c>
      <c r="I233">
        <v>0</v>
      </c>
      <c r="J233">
        <v>800</v>
      </c>
      <c r="K233">
        <v>1</v>
      </c>
      <c r="L233">
        <v>345000</v>
      </c>
      <c r="M233" t="b">
        <v>0</v>
      </c>
    </row>
    <row r="234" spans="1:13">
      <c r="A234" t="s">
        <v>1242</v>
      </c>
      <c r="B234" t="s">
        <v>721</v>
      </c>
      <c r="C234" t="s">
        <v>721</v>
      </c>
      <c r="D234">
        <v>2</v>
      </c>
      <c r="E234">
        <v>2</v>
      </c>
      <c r="F234">
        <v>0.44337158196092707</v>
      </c>
      <c r="G234">
        <v>2.2168579098046301E-2</v>
      </c>
      <c r="H234">
        <v>0.1108428954902317</v>
      </c>
      <c r="I234">
        <v>0</v>
      </c>
      <c r="J234">
        <v>800</v>
      </c>
      <c r="K234">
        <v>1</v>
      </c>
      <c r="L234">
        <v>345000</v>
      </c>
      <c r="M234" t="b">
        <v>0</v>
      </c>
    </row>
    <row r="235" spans="1:13">
      <c r="A235" t="s">
        <v>1242</v>
      </c>
      <c r="B235" t="s">
        <v>721</v>
      </c>
      <c r="C235" t="s">
        <v>721</v>
      </c>
      <c r="D235">
        <v>2</v>
      </c>
      <c r="E235">
        <v>2</v>
      </c>
      <c r="F235">
        <v>0.32288715188385958</v>
      </c>
      <c r="G235">
        <v>1.6144357594192901E-2</v>
      </c>
      <c r="H235">
        <v>8.0721787970964895E-2</v>
      </c>
      <c r="I235">
        <v>0</v>
      </c>
      <c r="J235">
        <v>800</v>
      </c>
      <c r="K235">
        <v>1</v>
      </c>
      <c r="L235">
        <v>345000</v>
      </c>
      <c r="M235" t="b">
        <v>0</v>
      </c>
    </row>
    <row r="236" spans="1:13">
      <c r="A236" t="s">
        <v>1242</v>
      </c>
      <c r="B236" t="s">
        <v>721</v>
      </c>
      <c r="C236" t="s">
        <v>721</v>
      </c>
      <c r="D236">
        <v>2</v>
      </c>
      <c r="E236">
        <v>2</v>
      </c>
      <c r="F236">
        <v>0.22276957720989549</v>
      </c>
      <c r="G236">
        <v>1.11384788604947E-2</v>
      </c>
      <c r="H236">
        <v>5.5692394302473802E-2</v>
      </c>
      <c r="I236">
        <v>0</v>
      </c>
      <c r="J236">
        <v>800</v>
      </c>
      <c r="K236">
        <v>1</v>
      </c>
      <c r="L236">
        <v>345000</v>
      </c>
      <c r="M236" t="b">
        <v>0</v>
      </c>
    </row>
    <row r="237" spans="1:13">
      <c r="A237" t="s">
        <v>1242</v>
      </c>
      <c r="B237" t="s">
        <v>721</v>
      </c>
      <c r="C237" t="s">
        <v>721</v>
      </c>
      <c r="D237">
        <v>2</v>
      </c>
      <c r="E237">
        <v>2</v>
      </c>
      <c r="F237">
        <v>0.21789331454868061</v>
      </c>
      <c r="G237">
        <v>1.0894665727434E-2</v>
      </c>
      <c r="H237">
        <v>5.4473328637170103E-2</v>
      </c>
      <c r="I237">
        <v>0</v>
      </c>
      <c r="J237">
        <v>800</v>
      </c>
      <c r="K237">
        <v>1</v>
      </c>
      <c r="L237">
        <v>345000</v>
      </c>
      <c r="M237" t="b">
        <v>0</v>
      </c>
    </row>
    <row r="238" spans="1:13">
      <c r="A238" t="s">
        <v>1242</v>
      </c>
      <c r="B238" t="s">
        <v>721</v>
      </c>
      <c r="C238" t="s">
        <v>721</v>
      </c>
      <c r="D238">
        <v>2</v>
      </c>
      <c r="E238">
        <v>2</v>
      </c>
      <c r="F238">
        <v>0.30199579613462951</v>
      </c>
      <c r="G238">
        <v>1.5099789806731399E-2</v>
      </c>
      <c r="H238">
        <v>7.5498949033657295E-2</v>
      </c>
      <c r="I238">
        <v>0</v>
      </c>
      <c r="J238">
        <v>800</v>
      </c>
      <c r="K238">
        <v>1</v>
      </c>
      <c r="L238">
        <v>345000</v>
      </c>
      <c r="M238" t="b">
        <v>0</v>
      </c>
    </row>
    <row r="239" spans="1:13">
      <c r="A239" t="s">
        <v>1281</v>
      </c>
      <c r="B239" t="s">
        <v>815</v>
      </c>
      <c r="C239" t="s">
        <v>834</v>
      </c>
      <c r="D239">
        <v>96</v>
      </c>
      <c r="E239">
        <v>115</v>
      </c>
      <c r="F239">
        <v>37.951131347027292</v>
      </c>
      <c r="G239">
        <v>1.897556567351365</v>
      </c>
      <c r="H239">
        <v>9.4877828367568249</v>
      </c>
      <c r="I239">
        <v>0</v>
      </c>
      <c r="J239">
        <v>150</v>
      </c>
      <c r="K239">
        <v>1</v>
      </c>
      <c r="L239">
        <v>154000</v>
      </c>
      <c r="M239" t="b">
        <v>0</v>
      </c>
    </row>
    <row r="240" spans="1:13">
      <c r="A240" t="s">
        <v>1282</v>
      </c>
      <c r="B240" t="s">
        <v>816</v>
      </c>
      <c r="C240" t="s">
        <v>816</v>
      </c>
      <c r="D240">
        <v>97</v>
      </c>
      <c r="E240">
        <v>97</v>
      </c>
      <c r="F240">
        <v>4.35217765260918E-2</v>
      </c>
      <c r="G240">
        <v>2.1760888263045002E-3</v>
      </c>
      <c r="H240">
        <v>1.08804441315229E-2</v>
      </c>
      <c r="I240">
        <v>0</v>
      </c>
      <c r="J240">
        <v>800</v>
      </c>
      <c r="K240">
        <v>1</v>
      </c>
      <c r="L240">
        <v>345000</v>
      </c>
      <c r="M240" t="b">
        <v>0</v>
      </c>
    </row>
    <row r="241" spans="1:13">
      <c r="A241" t="s">
        <v>1282</v>
      </c>
      <c r="B241" t="s">
        <v>816</v>
      </c>
      <c r="C241" t="s">
        <v>816</v>
      </c>
      <c r="D241">
        <v>97</v>
      </c>
      <c r="E241">
        <v>97</v>
      </c>
      <c r="F241">
        <v>0.12714157511223759</v>
      </c>
      <c r="G241">
        <v>6.3570787556118001E-3</v>
      </c>
      <c r="H241">
        <v>3.1785393778059397E-2</v>
      </c>
      <c r="I241">
        <v>0</v>
      </c>
      <c r="J241">
        <v>800</v>
      </c>
      <c r="K241">
        <v>1</v>
      </c>
      <c r="L241">
        <v>345000</v>
      </c>
      <c r="M241" t="b">
        <v>0</v>
      </c>
    </row>
    <row r="242" spans="1:13">
      <c r="A242" t="s">
        <v>1282</v>
      </c>
      <c r="B242" t="s">
        <v>816</v>
      </c>
      <c r="C242" t="s">
        <v>816</v>
      </c>
      <c r="D242">
        <v>97</v>
      </c>
      <c r="E242">
        <v>97</v>
      </c>
      <c r="F242">
        <v>4.4347600677993898E-2</v>
      </c>
      <c r="G242">
        <v>2.2173800338997E-3</v>
      </c>
      <c r="H242">
        <v>1.10869001694984E-2</v>
      </c>
      <c r="I242">
        <v>0</v>
      </c>
      <c r="J242">
        <v>800</v>
      </c>
      <c r="K242">
        <v>1</v>
      </c>
      <c r="L242">
        <v>345000</v>
      </c>
      <c r="M242" t="b">
        <v>0</v>
      </c>
    </row>
    <row r="243" spans="1:13">
      <c r="A243" t="s">
        <v>1282</v>
      </c>
      <c r="B243" t="s">
        <v>816</v>
      </c>
      <c r="C243" t="s">
        <v>816</v>
      </c>
      <c r="D243">
        <v>97</v>
      </c>
      <c r="E243">
        <v>97</v>
      </c>
      <c r="F243">
        <v>3.9067460414834901E-2</v>
      </c>
      <c r="G243">
        <v>1.9533730207417E-3</v>
      </c>
      <c r="H243">
        <v>9.7668651037086992E-3</v>
      </c>
      <c r="I243">
        <v>0</v>
      </c>
      <c r="J243">
        <v>800</v>
      </c>
      <c r="K243">
        <v>1</v>
      </c>
      <c r="L243">
        <v>345000</v>
      </c>
      <c r="M243" t="b">
        <v>0</v>
      </c>
    </row>
    <row r="244" spans="1:13">
      <c r="A244" t="s">
        <v>1282</v>
      </c>
      <c r="B244" t="s">
        <v>816</v>
      </c>
      <c r="C244" t="s">
        <v>816</v>
      </c>
      <c r="D244">
        <v>97</v>
      </c>
      <c r="E244">
        <v>97</v>
      </c>
      <c r="F244">
        <v>3.91918679863296E-2</v>
      </c>
      <c r="G244">
        <v>1.9595933993164002E-3</v>
      </c>
      <c r="H244">
        <v>9.7979669965823999E-3</v>
      </c>
      <c r="I244">
        <v>0</v>
      </c>
      <c r="J244">
        <v>800</v>
      </c>
      <c r="K244">
        <v>1</v>
      </c>
      <c r="L244">
        <v>345000</v>
      </c>
      <c r="M244" t="b">
        <v>0</v>
      </c>
    </row>
    <row r="245" spans="1:13">
      <c r="A245" t="s">
        <v>1282</v>
      </c>
      <c r="B245" t="s">
        <v>816</v>
      </c>
      <c r="C245" t="s">
        <v>816</v>
      </c>
      <c r="D245">
        <v>97</v>
      </c>
      <c r="E245">
        <v>97</v>
      </c>
      <c r="F245">
        <v>5.28048000228366E-2</v>
      </c>
      <c r="G245">
        <v>2.6402400011418001E-3</v>
      </c>
      <c r="H245">
        <v>1.32012000057091E-2</v>
      </c>
      <c r="I245">
        <v>0</v>
      </c>
      <c r="J245">
        <v>800</v>
      </c>
      <c r="K245">
        <v>1</v>
      </c>
      <c r="L245">
        <v>345000</v>
      </c>
      <c r="M245" t="b">
        <v>0</v>
      </c>
    </row>
    <row r="246" spans="1:13">
      <c r="A246" t="s">
        <v>1282</v>
      </c>
      <c r="B246" t="s">
        <v>816</v>
      </c>
      <c r="C246" t="s">
        <v>816</v>
      </c>
      <c r="D246">
        <v>97</v>
      </c>
      <c r="E246">
        <v>97</v>
      </c>
      <c r="F246">
        <v>5.1237304224199698E-2</v>
      </c>
      <c r="G246">
        <v>2.5618652112098998E-3</v>
      </c>
      <c r="H246">
        <v>1.28093260560499E-2</v>
      </c>
      <c r="I246">
        <v>0</v>
      </c>
      <c r="J246">
        <v>800</v>
      </c>
      <c r="K246">
        <v>1</v>
      </c>
      <c r="L246">
        <v>345000</v>
      </c>
      <c r="M246" t="b">
        <v>0</v>
      </c>
    </row>
    <row r="247" spans="1:13">
      <c r="A247" t="s">
        <v>1282</v>
      </c>
      <c r="B247" t="s">
        <v>816</v>
      </c>
      <c r="C247" t="s">
        <v>816</v>
      </c>
      <c r="D247">
        <v>97</v>
      </c>
      <c r="E247">
        <v>97</v>
      </c>
      <c r="F247">
        <v>1.322017747664874</v>
      </c>
      <c r="G247">
        <v>6.6100887383243698E-2</v>
      </c>
      <c r="H247">
        <v>0.33050443691621861</v>
      </c>
      <c r="I247">
        <v>0</v>
      </c>
      <c r="J247">
        <v>800</v>
      </c>
      <c r="K247">
        <v>1</v>
      </c>
      <c r="L247">
        <v>345000</v>
      </c>
      <c r="M247" t="b">
        <v>0</v>
      </c>
    </row>
    <row r="248" spans="1:13">
      <c r="A248" t="s">
        <v>1283</v>
      </c>
      <c r="B248" t="s">
        <v>725</v>
      </c>
      <c r="C248" t="s">
        <v>725</v>
      </c>
      <c r="D248">
        <v>6</v>
      </c>
      <c r="E248">
        <v>6</v>
      </c>
      <c r="F248">
        <v>0.1117604105200065</v>
      </c>
      <c r="G248">
        <v>5.5880205260002997E-3</v>
      </c>
      <c r="H248">
        <v>2.7940102630001601E-2</v>
      </c>
      <c r="I248">
        <v>0</v>
      </c>
      <c r="J248">
        <v>150</v>
      </c>
      <c r="K248">
        <v>1</v>
      </c>
      <c r="L248">
        <v>154000</v>
      </c>
      <c r="M248" t="b">
        <v>0</v>
      </c>
    </row>
    <row r="249" spans="1:13">
      <c r="A249" t="s">
        <v>1284</v>
      </c>
      <c r="B249" t="s">
        <v>829</v>
      </c>
      <c r="C249" t="s">
        <v>829</v>
      </c>
      <c r="D249">
        <v>110</v>
      </c>
      <c r="E249">
        <v>110</v>
      </c>
      <c r="F249">
        <v>0.23306338826643469</v>
      </c>
      <c r="G249">
        <v>1.1653169413321699E-2</v>
      </c>
      <c r="H249">
        <v>5.8265847066608603E-2</v>
      </c>
      <c r="I249">
        <v>0</v>
      </c>
      <c r="J249">
        <v>150</v>
      </c>
      <c r="K249">
        <v>1</v>
      </c>
      <c r="L249">
        <v>154000</v>
      </c>
      <c r="M249" t="b">
        <v>0</v>
      </c>
    </row>
    <row r="250" spans="1:13">
      <c r="A250" t="s">
        <v>1283</v>
      </c>
      <c r="B250" t="s">
        <v>725</v>
      </c>
      <c r="C250" t="s">
        <v>725</v>
      </c>
      <c r="D250">
        <v>6</v>
      </c>
      <c r="E250">
        <v>6</v>
      </c>
      <c r="F250">
        <v>0.13587750886156749</v>
      </c>
      <c r="G250">
        <v>6.7938754430783002E-3</v>
      </c>
      <c r="H250">
        <v>3.3969377215391797E-2</v>
      </c>
      <c r="I250">
        <v>0</v>
      </c>
      <c r="J250">
        <v>150</v>
      </c>
      <c r="K250">
        <v>1</v>
      </c>
      <c r="L250">
        <v>154000</v>
      </c>
      <c r="M250" t="b">
        <v>0</v>
      </c>
    </row>
    <row r="251" spans="1:13">
      <c r="A251" t="s">
        <v>1282</v>
      </c>
      <c r="B251" t="s">
        <v>816</v>
      </c>
      <c r="C251" t="s">
        <v>816</v>
      </c>
      <c r="D251">
        <v>97</v>
      </c>
      <c r="E251">
        <v>97</v>
      </c>
      <c r="F251">
        <v>0.12667751174093539</v>
      </c>
      <c r="G251">
        <v>6.3338755870467004E-3</v>
      </c>
      <c r="H251">
        <v>3.1669377935233799E-2</v>
      </c>
      <c r="I251">
        <v>0</v>
      </c>
      <c r="J251">
        <v>800</v>
      </c>
      <c r="K251">
        <v>1</v>
      </c>
      <c r="L251">
        <v>345000</v>
      </c>
      <c r="M251" t="b">
        <v>0</v>
      </c>
    </row>
    <row r="252" spans="1:13">
      <c r="A252" t="s">
        <v>1284</v>
      </c>
      <c r="B252" t="s">
        <v>829</v>
      </c>
      <c r="C252" t="s">
        <v>829</v>
      </c>
      <c r="D252">
        <v>110</v>
      </c>
      <c r="E252">
        <v>110</v>
      </c>
      <c r="F252">
        <v>0.25036878930550011</v>
      </c>
      <c r="G252">
        <v>1.2518439465275E-2</v>
      </c>
      <c r="H252">
        <v>6.2592197326374999E-2</v>
      </c>
      <c r="I252">
        <v>0</v>
      </c>
      <c r="J252">
        <v>150</v>
      </c>
      <c r="K252">
        <v>1</v>
      </c>
      <c r="L252">
        <v>154000</v>
      </c>
      <c r="M252" t="b">
        <v>0</v>
      </c>
    </row>
    <row r="253" spans="1:13">
      <c r="A253" t="s">
        <v>1283</v>
      </c>
      <c r="B253" t="s">
        <v>725</v>
      </c>
      <c r="C253" t="s">
        <v>725</v>
      </c>
      <c r="D253">
        <v>6</v>
      </c>
      <c r="E253">
        <v>6</v>
      </c>
      <c r="F253">
        <v>9.1937129543128299E-2</v>
      </c>
      <c r="G253">
        <v>4.5968564771564002E-3</v>
      </c>
      <c r="H253">
        <v>2.2984282385781998E-2</v>
      </c>
      <c r="I253">
        <v>0</v>
      </c>
      <c r="J253">
        <v>150</v>
      </c>
      <c r="K253">
        <v>1</v>
      </c>
      <c r="L253">
        <v>154000</v>
      </c>
      <c r="M253" t="b">
        <v>0</v>
      </c>
    </row>
    <row r="254" spans="1:13">
      <c r="A254" t="s">
        <v>1283</v>
      </c>
      <c r="B254" t="s">
        <v>725</v>
      </c>
      <c r="C254" t="s">
        <v>725</v>
      </c>
      <c r="D254">
        <v>6</v>
      </c>
      <c r="E254">
        <v>6</v>
      </c>
      <c r="F254">
        <v>0.12588557960850699</v>
      </c>
      <c r="G254">
        <v>6.2942789804253003E-3</v>
      </c>
      <c r="H254">
        <v>3.1471394902126699E-2</v>
      </c>
      <c r="I254">
        <v>0</v>
      </c>
      <c r="J254">
        <v>150</v>
      </c>
      <c r="K254">
        <v>1</v>
      </c>
      <c r="L254">
        <v>154000</v>
      </c>
      <c r="M254" t="b">
        <v>0</v>
      </c>
    </row>
    <row r="255" spans="1:13">
      <c r="A255" t="s">
        <v>1283</v>
      </c>
      <c r="B255" t="s">
        <v>725</v>
      </c>
      <c r="C255" t="s">
        <v>725</v>
      </c>
      <c r="D255">
        <v>6</v>
      </c>
      <c r="E255">
        <v>6</v>
      </c>
      <c r="F255">
        <v>0.1025535457736983</v>
      </c>
      <c r="G255">
        <v>5.1276772886849004E-3</v>
      </c>
      <c r="H255">
        <v>2.5638386443424501E-2</v>
      </c>
      <c r="I255">
        <v>0</v>
      </c>
      <c r="J255">
        <v>150</v>
      </c>
      <c r="K255">
        <v>1</v>
      </c>
      <c r="L255">
        <v>154000</v>
      </c>
      <c r="M255" t="b">
        <v>0</v>
      </c>
    </row>
    <row r="256" spans="1:13">
      <c r="A256" t="s">
        <v>1283</v>
      </c>
      <c r="B256" t="s">
        <v>725</v>
      </c>
      <c r="C256" t="s">
        <v>725</v>
      </c>
      <c r="D256">
        <v>6</v>
      </c>
      <c r="E256">
        <v>6</v>
      </c>
      <c r="F256">
        <v>0.1185178521025784</v>
      </c>
      <c r="G256">
        <v>5.9258926051289004E-3</v>
      </c>
      <c r="H256">
        <v>2.9629463025644599E-2</v>
      </c>
      <c r="I256">
        <v>0</v>
      </c>
      <c r="J256">
        <v>150</v>
      </c>
      <c r="K256">
        <v>1</v>
      </c>
      <c r="L256">
        <v>154000</v>
      </c>
      <c r="M256" t="b">
        <v>0</v>
      </c>
    </row>
    <row r="257" spans="1:13">
      <c r="A257" t="s">
        <v>1285</v>
      </c>
      <c r="B257" t="s">
        <v>755</v>
      </c>
      <c r="C257" t="s">
        <v>756</v>
      </c>
      <c r="D257">
        <v>36</v>
      </c>
      <c r="E257">
        <v>37</v>
      </c>
      <c r="F257">
        <v>9.6453133876895354</v>
      </c>
      <c r="G257">
        <v>0.48226566938447679</v>
      </c>
      <c r="H257">
        <v>2.4113283469223838</v>
      </c>
      <c r="I257">
        <v>0</v>
      </c>
      <c r="J257">
        <v>150</v>
      </c>
      <c r="K257">
        <v>1</v>
      </c>
      <c r="L257">
        <v>154000</v>
      </c>
      <c r="M257" t="b">
        <v>0</v>
      </c>
    </row>
    <row r="258" spans="1:13">
      <c r="A258" t="s">
        <v>1286</v>
      </c>
      <c r="B258" t="s">
        <v>729</v>
      </c>
      <c r="C258" t="s">
        <v>835</v>
      </c>
      <c r="D258">
        <v>10</v>
      </c>
      <c r="E258">
        <v>116</v>
      </c>
      <c r="F258">
        <v>33.367079758004429</v>
      </c>
      <c r="G258">
        <v>1.668353987900222</v>
      </c>
      <c r="H258">
        <v>8.3417699395011073</v>
      </c>
      <c r="I258">
        <v>0</v>
      </c>
      <c r="J258">
        <v>800</v>
      </c>
      <c r="K258">
        <v>1</v>
      </c>
      <c r="L258">
        <v>345000</v>
      </c>
      <c r="M258" t="b">
        <v>0</v>
      </c>
    </row>
    <row r="259" spans="1:13">
      <c r="A259" t="s">
        <v>1223</v>
      </c>
      <c r="B259" t="s">
        <v>783</v>
      </c>
      <c r="C259" t="s">
        <v>783</v>
      </c>
      <c r="D259">
        <v>64</v>
      </c>
      <c r="E259">
        <v>64</v>
      </c>
      <c r="F259">
        <v>9.1063114339591106E-2</v>
      </c>
      <c r="G259">
        <v>4.5531557169794998E-3</v>
      </c>
      <c r="H259">
        <v>2.27657785848977E-2</v>
      </c>
      <c r="I259">
        <v>0</v>
      </c>
      <c r="J259">
        <v>800</v>
      </c>
      <c r="K259">
        <v>1</v>
      </c>
      <c r="L259">
        <v>345000</v>
      </c>
      <c r="M259" t="b">
        <v>0</v>
      </c>
    </row>
    <row r="260" spans="1:13">
      <c r="A260" t="s">
        <v>1287</v>
      </c>
      <c r="B260" t="s">
        <v>740</v>
      </c>
      <c r="C260" t="s">
        <v>740</v>
      </c>
      <c r="D260">
        <v>21</v>
      </c>
      <c r="E260">
        <v>21</v>
      </c>
      <c r="F260">
        <v>0.43633323374305838</v>
      </c>
      <c r="G260">
        <v>2.1816661687152902E-2</v>
      </c>
      <c r="H260">
        <v>0.10908330843576459</v>
      </c>
      <c r="I260">
        <v>0</v>
      </c>
      <c r="J260">
        <v>800</v>
      </c>
      <c r="K260">
        <v>1</v>
      </c>
      <c r="L260">
        <v>345000</v>
      </c>
      <c r="M260" t="b">
        <v>0</v>
      </c>
    </row>
    <row r="261" spans="1:13">
      <c r="A261" t="s">
        <v>1287</v>
      </c>
      <c r="B261" t="s">
        <v>740</v>
      </c>
      <c r="C261" t="s">
        <v>740</v>
      </c>
      <c r="D261">
        <v>21</v>
      </c>
      <c r="E261">
        <v>21</v>
      </c>
      <c r="F261">
        <v>7.8633999802892804E-2</v>
      </c>
      <c r="G261">
        <v>3.9316999901446003E-3</v>
      </c>
      <c r="H261">
        <v>1.9658499950723201E-2</v>
      </c>
      <c r="I261">
        <v>0</v>
      </c>
      <c r="J261">
        <v>800</v>
      </c>
      <c r="K261">
        <v>1</v>
      </c>
      <c r="L261">
        <v>345000</v>
      </c>
      <c r="M261" t="b">
        <v>0</v>
      </c>
    </row>
    <row r="262" spans="1:13">
      <c r="A262" t="s">
        <v>1223</v>
      </c>
      <c r="B262" t="s">
        <v>783</v>
      </c>
      <c r="C262" t="s">
        <v>783</v>
      </c>
      <c r="D262">
        <v>64</v>
      </c>
      <c r="E262">
        <v>64</v>
      </c>
      <c r="F262">
        <v>0.1323037881257621</v>
      </c>
      <c r="G262">
        <v>6.6151894062881E-3</v>
      </c>
      <c r="H262">
        <v>3.3075947031440497E-2</v>
      </c>
      <c r="I262">
        <v>0</v>
      </c>
      <c r="J262">
        <v>800</v>
      </c>
      <c r="K262">
        <v>1</v>
      </c>
      <c r="L262">
        <v>345000</v>
      </c>
      <c r="M262" t="b">
        <v>0</v>
      </c>
    </row>
    <row r="263" spans="1:13">
      <c r="A263" t="s">
        <v>1267</v>
      </c>
      <c r="B263" t="s">
        <v>729</v>
      </c>
      <c r="C263" t="s">
        <v>729</v>
      </c>
      <c r="D263">
        <v>10</v>
      </c>
      <c r="E263">
        <v>10</v>
      </c>
      <c r="F263">
        <v>0.28228948718962199</v>
      </c>
      <c r="G263">
        <v>1.41144743594811E-2</v>
      </c>
      <c r="H263">
        <v>7.0572371797405498E-2</v>
      </c>
      <c r="I263">
        <v>0</v>
      </c>
      <c r="J263">
        <v>800</v>
      </c>
      <c r="K263">
        <v>1</v>
      </c>
      <c r="L263">
        <v>345000</v>
      </c>
      <c r="M263" t="b">
        <v>0</v>
      </c>
    </row>
    <row r="264" spans="1:13">
      <c r="A264" t="s">
        <v>1267</v>
      </c>
      <c r="B264" t="s">
        <v>729</v>
      </c>
      <c r="C264" t="s">
        <v>729</v>
      </c>
      <c r="D264">
        <v>10</v>
      </c>
      <c r="E264">
        <v>10</v>
      </c>
      <c r="F264">
        <v>0.26314680559617071</v>
      </c>
      <c r="G264">
        <v>1.3157340279808499E-2</v>
      </c>
      <c r="H264">
        <v>6.5786701399042594E-2</v>
      </c>
      <c r="I264">
        <v>0</v>
      </c>
      <c r="J264">
        <v>800</v>
      </c>
      <c r="K264">
        <v>1</v>
      </c>
      <c r="L264">
        <v>345000</v>
      </c>
      <c r="M264" t="b">
        <v>0</v>
      </c>
    </row>
    <row r="265" spans="1:13">
      <c r="A265" t="s">
        <v>1283</v>
      </c>
      <c r="B265" t="s">
        <v>725</v>
      </c>
      <c r="C265" t="s">
        <v>725</v>
      </c>
      <c r="D265">
        <v>6</v>
      </c>
      <c r="E265">
        <v>6</v>
      </c>
      <c r="F265">
        <v>1.0685972840741531</v>
      </c>
      <c r="G265">
        <v>5.34298642037076E-2</v>
      </c>
      <c r="H265">
        <v>0.26714932101853828</v>
      </c>
      <c r="I265">
        <v>0</v>
      </c>
      <c r="J265">
        <v>150</v>
      </c>
      <c r="K265">
        <v>1</v>
      </c>
      <c r="L265">
        <v>154000</v>
      </c>
      <c r="M265" t="b">
        <v>0</v>
      </c>
    </row>
    <row r="266" spans="1:13">
      <c r="A266" t="s">
        <v>1284</v>
      </c>
      <c r="B266" t="s">
        <v>829</v>
      </c>
      <c r="C266" t="s">
        <v>829</v>
      </c>
      <c r="D266">
        <v>110</v>
      </c>
      <c r="E266">
        <v>110</v>
      </c>
      <c r="F266">
        <v>0.71203837063022313</v>
      </c>
      <c r="G266">
        <v>3.5601918531511102E-2</v>
      </c>
      <c r="H266">
        <v>0.1780095926575557</v>
      </c>
      <c r="I266">
        <v>0</v>
      </c>
      <c r="J266">
        <v>150</v>
      </c>
      <c r="K266">
        <v>1</v>
      </c>
      <c r="L266">
        <v>154000</v>
      </c>
      <c r="M266" t="b">
        <v>0</v>
      </c>
    </row>
    <row r="267" spans="1:13">
      <c r="A267" t="s">
        <v>1288</v>
      </c>
      <c r="B267" t="s">
        <v>829</v>
      </c>
      <c r="C267" t="s">
        <v>836</v>
      </c>
      <c r="D267">
        <v>110</v>
      </c>
      <c r="E267">
        <v>117</v>
      </c>
      <c r="F267">
        <v>20.893166564865201</v>
      </c>
      <c r="G267">
        <v>1.04465832824326</v>
      </c>
      <c r="H267">
        <v>5.2232916412162984</v>
      </c>
      <c r="I267">
        <v>0</v>
      </c>
      <c r="J267">
        <v>150</v>
      </c>
      <c r="K267">
        <v>1</v>
      </c>
      <c r="L267">
        <v>154000</v>
      </c>
      <c r="M267" t="b">
        <v>0</v>
      </c>
    </row>
    <row r="268" spans="1:13">
      <c r="A268" t="s">
        <v>1289</v>
      </c>
      <c r="B268" t="s">
        <v>816</v>
      </c>
      <c r="C268" t="s">
        <v>837</v>
      </c>
      <c r="D268">
        <v>97</v>
      </c>
      <c r="E268">
        <v>118</v>
      </c>
      <c r="F268">
        <v>33.14049405517455</v>
      </c>
      <c r="G268">
        <v>1.6570247027587279</v>
      </c>
      <c r="H268">
        <v>8.2851235137936374</v>
      </c>
      <c r="I268">
        <v>0</v>
      </c>
      <c r="J268">
        <v>150</v>
      </c>
      <c r="K268">
        <v>1</v>
      </c>
      <c r="L268">
        <v>154000</v>
      </c>
      <c r="M268" t="b">
        <v>0</v>
      </c>
    </row>
    <row r="269" spans="1:13">
      <c r="A269" t="s">
        <v>1290</v>
      </c>
      <c r="B269" t="s">
        <v>762</v>
      </c>
      <c r="C269" t="s">
        <v>838</v>
      </c>
      <c r="D269">
        <v>43</v>
      </c>
      <c r="E269">
        <v>119</v>
      </c>
      <c r="F269">
        <v>69.152626432321711</v>
      </c>
      <c r="G269">
        <v>3.4576313216160859</v>
      </c>
      <c r="H269">
        <v>17.288156608080431</v>
      </c>
      <c r="I269">
        <v>0</v>
      </c>
      <c r="J269">
        <v>800</v>
      </c>
      <c r="K269">
        <v>1</v>
      </c>
      <c r="L269">
        <v>345000</v>
      </c>
      <c r="M269" t="b">
        <v>0</v>
      </c>
    </row>
    <row r="270" spans="1:13">
      <c r="A270" t="s">
        <v>1291</v>
      </c>
      <c r="B270" t="s">
        <v>762</v>
      </c>
      <c r="C270" t="s">
        <v>762</v>
      </c>
      <c r="D270">
        <v>43</v>
      </c>
      <c r="E270">
        <v>43</v>
      </c>
      <c r="F270">
        <v>6.0617637620802897E-2</v>
      </c>
      <c r="G270">
        <v>3.0308818810400998E-3</v>
      </c>
      <c r="H270">
        <v>1.51544094052007E-2</v>
      </c>
      <c r="I270">
        <v>0</v>
      </c>
      <c r="J270">
        <v>800</v>
      </c>
      <c r="K270">
        <v>1</v>
      </c>
      <c r="L270">
        <v>345000</v>
      </c>
      <c r="M270" t="b">
        <v>0</v>
      </c>
    </row>
    <row r="271" spans="1:13">
      <c r="A271" t="s">
        <v>1291</v>
      </c>
      <c r="B271" t="s">
        <v>762</v>
      </c>
      <c r="C271" t="s">
        <v>762</v>
      </c>
      <c r="D271">
        <v>43</v>
      </c>
      <c r="E271">
        <v>43</v>
      </c>
      <c r="F271">
        <v>5.4394516833057703E-2</v>
      </c>
      <c r="G271">
        <v>2.7197258416528001E-3</v>
      </c>
      <c r="H271">
        <v>1.35986292082644E-2</v>
      </c>
      <c r="I271">
        <v>0</v>
      </c>
      <c r="J271">
        <v>800</v>
      </c>
      <c r="K271">
        <v>1</v>
      </c>
      <c r="L271">
        <v>345000</v>
      </c>
      <c r="M271" t="b">
        <v>0</v>
      </c>
    </row>
    <row r="272" spans="1:13">
      <c r="A272" t="s">
        <v>1291</v>
      </c>
      <c r="B272" t="s">
        <v>762</v>
      </c>
      <c r="C272" t="s">
        <v>762</v>
      </c>
      <c r="D272">
        <v>43</v>
      </c>
      <c r="E272">
        <v>43</v>
      </c>
      <c r="F272">
        <v>6.0236780222593399E-2</v>
      </c>
      <c r="G272">
        <v>3.0118390111295999E-3</v>
      </c>
      <c r="H272">
        <v>1.5059195055648299E-2</v>
      </c>
      <c r="I272">
        <v>0</v>
      </c>
      <c r="J272">
        <v>800</v>
      </c>
      <c r="K272">
        <v>1</v>
      </c>
      <c r="L272">
        <v>345000</v>
      </c>
      <c r="M272" t="b">
        <v>0</v>
      </c>
    </row>
    <row r="273" spans="1:13">
      <c r="A273" t="s">
        <v>1291</v>
      </c>
      <c r="B273" t="s">
        <v>762</v>
      </c>
      <c r="C273" t="s">
        <v>762</v>
      </c>
      <c r="D273">
        <v>43</v>
      </c>
      <c r="E273">
        <v>43</v>
      </c>
      <c r="F273">
        <v>5.9517306736300499E-2</v>
      </c>
      <c r="G273">
        <v>2.9758653368150002E-3</v>
      </c>
      <c r="H273">
        <v>1.48793266840751E-2</v>
      </c>
      <c r="I273">
        <v>0</v>
      </c>
      <c r="J273">
        <v>800</v>
      </c>
      <c r="K273">
        <v>1</v>
      </c>
      <c r="L273">
        <v>345000</v>
      </c>
      <c r="M273" t="b">
        <v>0</v>
      </c>
    </row>
    <row r="274" spans="1:13">
      <c r="A274" t="s">
        <v>1291</v>
      </c>
      <c r="B274" t="s">
        <v>762</v>
      </c>
      <c r="C274" t="s">
        <v>762</v>
      </c>
      <c r="D274">
        <v>43</v>
      </c>
      <c r="E274">
        <v>43</v>
      </c>
      <c r="F274">
        <v>6.2310960040535102E-2</v>
      </c>
      <c r="G274">
        <v>3.1155480020267001E-3</v>
      </c>
      <c r="H274">
        <v>1.5577740010133701E-2</v>
      </c>
      <c r="I274">
        <v>0</v>
      </c>
      <c r="J274">
        <v>800</v>
      </c>
      <c r="K274">
        <v>1</v>
      </c>
      <c r="L274">
        <v>345000</v>
      </c>
      <c r="M274" t="b">
        <v>0</v>
      </c>
    </row>
    <row r="275" spans="1:13">
      <c r="A275" t="s">
        <v>1291</v>
      </c>
      <c r="B275" t="s">
        <v>762</v>
      </c>
      <c r="C275" t="s">
        <v>762</v>
      </c>
      <c r="D275">
        <v>43</v>
      </c>
      <c r="E275">
        <v>43</v>
      </c>
      <c r="F275">
        <v>5.8437046127016001E-2</v>
      </c>
      <c r="G275">
        <v>2.9218523063508002E-3</v>
      </c>
      <c r="H275">
        <v>1.4609261531754E-2</v>
      </c>
      <c r="I275">
        <v>0</v>
      </c>
      <c r="J275">
        <v>800</v>
      </c>
      <c r="K275">
        <v>1</v>
      </c>
      <c r="L275">
        <v>345000</v>
      </c>
      <c r="M275" t="b">
        <v>0</v>
      </c>
    </row>
    <row r="276" spans="1:13">
      <c r="A276" t="s">
        <v>1292</v>
      </c>
      <c r="B276" t="s">
        <v>762</v>
      </c>
      <c r="C276" t="s">
        <v>839</v>
      </c>
      <c r="D276">
        <v>43</v>
      </c>
      <c r="E276">
        <v>120</v>
      </c>
      <c r="F276">
        <v>44.633564719490558</v>
      </c>
      <c r="G276">
        <v>2.231678235974528</v>
      </c>
      <c r="H276">
        <v>11.158391179872639</v>
      </c>
      <c r="I276">
        <v>0</v>
      </c>
      <c r="J276">
        <v>800</v>
      </c>
      <c r="K276">
        <v>1</v>
      </c>
      <c r="L276">
        <v>345000</v>
      </c>
      <c r="M276" t="b">
        <v>0</v>
      </c>
    </row>
    <row r="277" spans="1:13">
      <c r="A277" t="s">
        <v>1293</v>
      </c>
      <c r="B277" t="s">
        <v>840</v>
      </c>
      <c r="C277" t="s">
        <v>841</v>
      </c>
      <c r="D277">
        <v>121</v>
      </c>
      <c r="E277">
        <v>122</v>
      </c>
      <c r="F277">
        <v>15.59293667418852</v>
      </c>
      <c r="G277">
        <v>0.77964683370942578</v>
      </c>
      <c r="H277">
        <v>3.8982341685471291</v>
      </c>
      <c r="I277">
        <v>0</v>
      </c>
      <c r="J277">
        <v>150</v>
      </c>
      <c r="K277">
        <v>1</v>
      </c>
      <c r="L277">
        <v>154000</v>
      </c>
      <c r="M277" t="b">
        <v>0</v>
      </c>
    </row>
    <row r="278" spans="1:13">
      <c r="A278" t="s">
        <v>1294</v>
      </c>
      <c r="B278" t="s">
        <v>838</v>
      </c>
      <c r="C278" t="s">
        <v>838</v>
      </c>
      <c r="D278">
        <v>119</v>
      </c>
      <c r="E278">
        <v>119</v>
      </c>
      <c r="F278">
        <v>5.3439468383797997E-2</v>
      </c>
      <c r="G278">
        <v>2.6719734191899E-3</v>
      </c>
      <c r="H278">
        <v>1.3359867095949499E-2</v>
      </c>
      <c r="I278">
        <v>0</v>
      </c>
      <c r="J278">
        <v>800</v>
      </c>
      <c r="K278">
        <v>1</v>
      </c>
      <c r="L278">
        <v>345000</v>
      </c>
      <c r="M278" t="b">
        <v>0</v>
      </c>
    </row>
    <row r="279" spans="1:13">
      <c r="A279" t="s">
        <v>1294</v>
      </c>
      <c r="B279" t="s">
        <v>838</v>
      </c>
      <c r="C279" t="s">
        <v>838</v>
      </c>
      <c r="D279">
        <v>119</v>
      </c>
      <c r="E279">
        <v>119</v>
      </c>
      <c r="F279">
        <v>5.8638483432409801E-2</v>
      </c>
      <c r="G279">
        <v>2.9319241716204E-3</v>
      </c>
      <c r="H279">
        <v>1.46596208581024E-2</v>
      </c>
      <c r="I279">
        <v>0</v>
      </c>
      <c r="J279">
        <v>800</v>
      </c>
      <c r="K279">
        <v>1</v>
      </c>
      <c r="L279">
        <v>345000</v>
      </c>
      <c r="M279" t="b">
        <v>0</v>
      </c>
    </row>
    <row r="280" spans="1:13">
      <c r="A280" t="s">
        <v>1294</v>
      </c>
      <c r="B280" t="s">
        <v>838</v>
      </c>
      <c r="C280" t="s">
        <v>838</v>
      </c>
      <c r="D280">
        <v>119</v>
      </c>
      <c r="E280">
        <v>119</v>
      </c>
      <c r="F280">
        <v>5.2172556490146099E-2</v>
      </c>
      <c r="G280">
        <v>2.6086278245073002E-3</v>
      </c>
      <c r="H280">
        <v>1.3043139122536501E-2</v>
      </c>
      <c r="I280">
        <v>0</v>
      </c>
      <c r="J280">
        <v>800</v>
      </c>
      <c r="K280">
        <v>1</v>
      </c>
      <c r="L280">
        <v>345000</v>
      </c>
      <c r="M280" t="b">
        <v>0</v>
      </c>
    </row>
    <row r="281" spans="1:13">
      <c r="A281" t="s">
        <v>1294</v>
      </c>
      <c r="B281" t="s">
        <v>838</v>
      </c>
      <c r="C281" t="s">
        <v>838</v>
      </c>
      <c r="D281">
        <v>119</v>
      </c>
      <c r="E281">
        <v>119</v>
      </c>
      <c r="F281">
        <v>4.9756580495420803E-2</v>
      </c>
      <c r="G281">
        <v>2.4878290247709999E-3</v>
      </c>
      <c r="H281">
        <v>1.2439145123855201E-2</v>
      </c>
      <c r="I281">
        <v>0</v>
      </c>
      <c r="J281">
        <v>800</v>
      </c>
      <c r="K281">
        <v>1</v>
      </c>
      <c r="L281">
        <v>345000</v>
      </c>
      <c r="M281" t="b">
        <v>0</v>
      </c>
    </row>
    <row r="282" spans="1:13">
      <c r="A282" t="s">
        <v>1295</v>
      </c>
      <c r="B282" t="s">
        <v>763</v>
      </c>
      <c r="C282" t="s">
        <v>838</v>
      </c>
      <c r="D282">
        <v>44</v>
      </c>
      <c r="E282">
        <v>119</v>
      </c>
      <c r="F282">
        <v>16.655959435271871</v>
      </c>
      <c r="G282">
        <v>0.83279797176359383</v>
      </c>
      <c r="H282">
        <v>4.1639898588179687</v>
      </c>
      <c r="I282">
        <v>0</v>
      </c>
      <c r="J282">
        <v>800</v>
      </c>
      <c r="K282">
        <v>1</v>
      </c>
      <c r="L282">
        <v>345000</v>
      </c>
      <c r="M282" t="b">
        <v>0</v>
      </c>
    </row>
    <row r="283" spans="1:13">
      <c r="A283" t="s">
        <v>1296</v>
      </c>
      <c r="B283" t="s">
        <v>830</v>
      </c>
      <c r="C283" t="s">
        <v>838</v>
      </c>
      <c r="D283">
        <v>111</v>
      </c>
      <c r="E283">
        <v>119</v>
      </c>
      <c r="F283">
        <v>77.414319604846</v>
      </c>
      <c r="G283">
        <v>3.8707159802422999</v>
      </c>
      <c r="H283">
        <v>19.3535799012115</v>
      </c>
      <c r="I283">
        <v>0</v>
      </c>
      <c r="J283">
        <v>800</v>
      </c>
      <c r="K283">
        <v>1</v>
      </c>
      <c r="L283">
        <v>345000</v>
      </c>
      <c r="M283" t="b">
        <v>0</v>
      </c>
    </row>
    <row r="284" spans="1:13">
      <c r="A284" t="s">
        <v>1297</v>
      </c>
      <c r="B284" t="s">
        <v>823</v>
      </c>
      <c r="C284" t="s">
        <v>799</v>
      </c>
      <c r="D284">
        <v>104</v>
      </c>
      <c r="E284">
        <v>80</v>
      </c>
      <c r="F284">
        <v>11.61232187072933</v>
      </c>
      <c r="G284">
        <v>0.58061609353646659</v>
      </c>
      <c r="H284">
        <v>2.903080467682333</v>
      </c>
      <c r="I284">
        <v>0</v>
      </c>
      <c r="J284">
        <v>800</v>
      </c>
      <c r="K284">
        <v>1</v>
      </c>
      <c r="L284">
        <v>345000</v>
      </c>
      <c r="M284" t="b">
        <v>0</v>
      </c>
    </row>
    <row r="285" spans="1:13">
      <c r="A285" t="s">
        <v>1298</v>
      </c>
      <c r="B285" t="s">
        <v>799</v>
      </c>
      <c r="C285" t="s">
        <v>799</v>
      </c>
      <c r="D285">
        <v>80</v>
      </c>
      <c r="E285">
        <v>80</v>
      </c>
      <c r="F285">
        <v>2.1694716548713959</v>
      </c>
      <c r="G285">
        <v>0.1084735827435698</v>
      </c>
      <c r="H285">
        <v>0.54236791371784909</v>
      </c>
      <c r="I285">
        <v>0</v>
      </c>
      <c r="J285">
        <v>800</v>
      </c>
      <c r="K285">
        <v>1</v>
      </c>
      <c r="L285">
        <v>345000</v>
      </c>
      <c r="M285" t="b">
        <v>0</v>
      </c>
    </row>
    <row r="286" spans="1:13">
      <c r="A286" t="s">
        <v>1298</v>
      </c>
      <c r="B286" t="s">
        <v>799</v>
      </c>
      <c r="C286" t="s">
        <v>799</v>
      </c>
      <c r="D286">
        <v>80</v>
      </c>
      <c r="E286">
        <v>80</v>
      </c>
      <c r="F286">
        <v>1.2856483012943949</v>
      </c>
      <c r="G286">
        <v>6.4282415064719697E-2</v>
      </c>
      <c r="H286">
        <v>0.32141207532359861</v>
      </c>
      <c r="I286">
        <v>0</v>
      </c>
      <c r="J286">
        <v>800</v>
      </c>
      <c r="K286">
        <v>1</v>
      </c>
      <c r="L286">
        <v>345000</v>
      </c>
      <c r="M286" t="b">
        <v>0</v>
      </c>
    </row>
    <row r="287" spans="1:13">
      <c r="A287" t="s">
        <v>1299</v>
      </c>
      <c r="B287" t="s">
        <v>830</v>
      </c>
      <c r="C287" t="s">
        <v>830</v>
      </c>
      <c r="D287">
        <v>111</v>
      </c>
      <c r="E287">
        <v>111</v>
      </c>
      <c r="F287">
        <v>0.2153636538486286</v>
      </c>
      <c r="G287">
        <v>1.07681826924314E-2</v>
      </c>
      <c r="H287">
        <v>5.3840913462157101E-2</v>
      </c>
      <c r="I287">
        <v>0</v>
      </c>
      <c r="J287">
        <v>800</v>
      </c>
      <c r="K287">
        <v>1</v>
      </c>
      <c r="L287">
        <v>345000</v>
      </c>
      <c r="M287" t="b">
        <v>0</v>
      </c>
    </row>
    <row r="288" spans="1:13">
      <c r="A288" t="s">
        <v>1300</v>
      </c>
      <c r="B288" t="s">
        <v>830</v>
      </c>
      <c r="C288" t="s">
        <v>842</v>
      </c>
      <c r="D288">
        <v>111</v>
      </c>
      <c r="E288">
        <v>123</v>
      </c>
      <c r="F288">
        <v>50.416528488902031</v>
      </c>
      <c r="G288">
        <v>2.5208264244451022</v>
      </c>
      <c r="H288">
        <v>12.60413212222551</v>
      </c>
      <c r="I288">
        <v>0</v>
      </c>
      <c r="J288">
        <v>800</v>
      </c>
      <c r="K288">
        <v>1</v>
      </c>
      <c r="L288">
        <v>345000</v>
      </c>
      <c r="M288" t="b">
        <v>0</v>
      </c>
    </row>
    <row r="289" spans="1:13">
      <c r="A289" t="s">
        <v>1299</v>
      </c>
      <c r="B289" t="s">
        <v>830</v>
      </c>
      <c r="C289" t="s">
        <v>830</v>
      </c>
      <c r="D289">
        <v>111</v>
      </c>
      <c r="E289">
        <v>111</v>
      </c>
      <c r="F289">
        <v>0.31738954988098211</v>
      </c>
      <c r="G289">
        <v>1.58694774940491E-2</v>
      </c>
      <c r="H289">
        <v>7.9347387470245501E-2</v>
      </c>
      <c r="I289">
        <v>0</v>
      </c>
      <c r="J289">
        <v>800</v>
      </c>
      <c r="K289">
        <v>1</v>
      </c>
      <c r="L289">
        <v>345000</v>
      </c>
      <c r="M289" t="b">
        <v>0</v>
      </c>
    </row>
    <row r="290" spans="1:13">
      <c r="A290" t="s">
        <v>1299</v>
      </c>
      <c r="B290" t="s">
        <v>830</v>
      </c>
      <c r="C290" t="s">
        <v>830</v>
      </c>
      <c r="D290">
        <v>111</v>
      </c>
      <c r="E290">
        <v>111</v>
      </c>
      <c r="F290">
        <v>0.3564864838205179</v>
      </c>
      <c r="G290">
        <v>1.7824324191025798E-2</v>
      </c>
      <c r="H290">
        <v>8.9121620955129405E-2</v>
      </c>
      <c r="I290">
        <v>0</v>
      </c>
      <c r="J290">
        <v>800</v>
      </c>
      <c r="K290">
        <v>1</v>
      </c>
      <c r="L290">
        <v>345000</v>
      </c>
      <c r="M290" t="b">
        <v>0</v>
      </c>
    </row>
    <row r="291" spans="1:13">
      <c r="A291" t="s">
        <v>1299</v>
      </c>
      <c r="B291" t="s">
        <v>830</v>
      </c>
      <c r="C291" t="s">
        <v>830</v>
      </c>
      <c r="D291">
        <v>111</v>
      </c>
      <c r="E291">
        <v>111</v>
      </c>
      <c r="F291">
        <v>7.2992760218779207E-2</v>
      </c>
      <c r="G291">
        <v>3.6496380109389001E-3</v>
      </c>
      <c r="H291">
        <v>1.8248190054694802E-2</v>
      </c>
      <c r="I291">
        <v>0</v>
      </c>
      <c r="J291">
        <v>800</v>
      </c>
      <c r="K291">
        <v>1</v>
      </c>
      <c r="L291">
        <v>345000</v>
      </c>
      <c r="M291" t="b">
        <v>0</v>
      </c>
    </row>
    <row r="292" spans="1:13">
      <c r="A292" t="s">
        <v>1301</v>
      </c>
      <c r="B292" t="s">
        <v>843</v>
      </c>
      <c r="C292" t="s">
        <v>843</v>
      </c>
      <c r="D292">
        <v>124</v>
      </c>
      <c r="E292">
        <v>124</v>
      </c>
      <c r="F292">
        <v>7.0174281832377048</v>
      </c>
      <c r="G292">
        <v>0.35087140916188519</v>
      </c>
      <c r="H292">
        <v>1.754357045809426</v>
      </c>
      <c r="I292">
        <v>0</v>
      </c>
      <c r="J292">
        <v>800</v>
      </c>
      <c r="K292">
        <v>1</v>
      </c>
      <c r="L292">
        <v>345000</v>
      </c>
      <c r="M292" t="b">
        <v>0</v>
      </c>
    </row>
    <row r="293" spans="1:13">
      <c r="A293" t="s">
        <v>1301</v>
      </c>
      <c r="B293" t="s">
        <v>843</v>
      </c>
      <c r="C293" t="s">
        <v>843</v>
      </c>
      <c r="D293">
        <v>124</v>
      </c>
      <c r="E293">
        <v>124</v>
      </c>
      <c r="F293">
        <v>7.5347556894404066</v>
      </c>
      <c r="G293">
        <v>0.37673778447202028</v>
      </c>
      <c r="H293">
        <v>1.8836889223601021</v>
      </c>
      <c r="I293">
        <v>0</v>
      </c>
      <c r="J293">
        <v>800</v>
      </c>
      <c r="K293">
        <v>1</v>
      </c>
      <c r="L293">
        <v>345000</v>
      </c>
      <c r="M293" t="b">
        <v>0</v>
      </c>
    </row>
    <row r="294" spans="1:13">
      <c r="A294" t="s">
        <v>1302</v>
      </c>
      <c r="B294" t="s">
        <v>844</v>
      </c>
      <c r="C294" t="s">
        <v>843</v>
      </c>
      <c r="D294">
        <v>125</v>
      </c>
      <c r="E294">
        <v>124</v>
      </c>
      <c r="F294">
        <v>22.391817008481208</v>
      </c>
      <c r="G294">
        <v>1.119590850424061</v>
      </c>
      <c r="H294">
        <v>5.597954252120303</v>
      </c>
      <c r="I294">
        <v>0</v>
      </c>
      <c r="J294">
        <v>150</v>
      </c>
      <c r="K294">
        <v>1</v>
      </c>
      <c r="L294">
        <v>154000</v>
      </c>
      <c r="M294" t="b">
        <v>0</v>
      </c>
    </row>
    <row r="295" spans="1:13">
      <c r="A295" t="s">
        <v>1299</v>
      </c>
      <c r="B295" t="s">
        <v>830</v>
      </c>
      <c r="C295" t="s">
        <v>830</v>
      </c>
      <c r="D295">
        <v>111</v>
      </c>
      <c r="E295">
        <v>111</v>
      </c>
      <c r="F295">
        <v>0.16261839793815111</v>
      </c>
      <c r="G295">
        <v>8.1309198969075E-3</v>
      </c>
      <c r="H295">
        <v>4.0654599484537701E-2</v>
      </c>
      <c r="I295">
        <v>0</v>
      </c>
      <c r="J295">
        <v>800</v>
      </c>
      <c r="K295">
        <v>1</v>
      </c>
      <c r="L295">
        <v>345000</v>
      </c>
      <c r="M295" t="b">
        <v>0</v>
      </c>
    </row>
    <row r="296" spans="1:13">
      <c r="A296" t="s">
        <v>1299</v>
      </c>
      <c r="B296" t="s">
        <v>830</v>
      </c>
      <c r="C296" t="s">
        <v>830</v>
      </c>
      <c r="D296">
        <v>111</v>
      </c>
      <c r="E296">
        <v>111</v>
      </c>
      <c r="F296">
        <v>0.54161394050401235</v>
      </c>
      <c r="G296">
        <v>2.7080697025200599E-2</v>
      </c>
      <c r="H296">
        <v>0.13540348512600309</v>
      </c>
      <c r="I296">
        <v>0</v>
      </c>
      <c r="J296">
        <v>800</v>
      </c>
      <c r="K296">
        <v>1</v>
      </c>
      <c r="L296">
        <v>345000</v>
      </c>
      <c r="M296" t="b">
        <v>0</v>
      </c>
    </row>
    <row r="297" spans="1:13">
      <c r="A297" t="s">
        <v>1299</v>
      </c>
      <c r="B297" t="s">
        <v>830</v>
      </c>
      <c r="C297" t="s">
        <v>830</v>
      </c>
      <c r="D297">
        <v>111</v>
      </c>
      <c r="E297">
        <v>111</v>
      </c>
      <c r="F297">
        <v>0.1704196474799953</v>
      </c>
      <c r="G297">
        <v>8.5209823739997009E-3</v>
      </c>
      <c r="H297">
        <v>4.2604911869998797E-2</v>
      </c>
      <c r="I297">
        <v>0</v>
      </c>
      <c r="J297">
        <v>800</v>
      </c>
      <c r="K297">
        <v>1</v>
      </c>
      <c r="L297">
        <v>345000</v>
      </c>
      <c r="M297" t="b">
        <v>0</v>
      </c>
    </row>
    <row r="298" spans="1:13">
      <c r="A298" t="s">
        <v>1299</v>
      </c>
      <c r="B298" t="s">
        <v>830</v>
      </c>
      <c r="C298" t="s">
        <v>830</v>
      </c>
      <c r="D298">
        <v>111</v>
      </c>
      <c r="E298">
        <v>111</v>
      </c>
      <c r="F298">
        <v>0.13994497862413741</v>
      </c>
      <c r="G298">
        <v>6.9972489312068002E-3</v>
      </c>
      <c r="H298">
        <v>3.4986244656034303E-2</v>
      </c>
      <c r="I298">
        <v>0</v>
      </c>
      <c r="J298">
        <v>800</v>
      </c>
      <c r="K298">
        <v>1</v>
      </c>
      <c r="L298">
        <v>345000</v>
      </c>
      <c r="M298" t="b">
        <v>0</v>
      </c>
    </row>
    <row r="299" spans="1:13">
      <c r="A299" t="s">
        <v>1299</v>
      </c>
      <c r="B299" t="s">
        <v>830</v>
      </c>
      <c r="C299" t="s">
        <v>830</v>
      </c>
      <c r="D299">
        <v>111</v>
      </c>
      <c r="E299">
        <v>111</v>
      </c>
      <c r="F299">
        <v>0.1389312377682764</v>
      </c>
      <c r="G299">
        <v>6.9465618884138004E-3</v>
      </c>
      <c r="H299">
        <v>3.47328094420691E-2</v>
      </c>
      <c r="I299">
        <v>0</v>
      </c>
      <c r="J299">
        <v>800</v>
      </c>
      <c r="K299">
        <v>1</v>
      </c>
      <c r="L299">
        <v>345000</v>
      </c>
      <c r="M299" t="b">
        <v>0</v>
      </c>
    </row>
    <row r="300" spans="1:13">
      <c r="A300" t="s">
        <v>1299</v>
      </c>
      <c r="B300" t="s">
        <v>830</v>
      </c>
      <c r="C300" t="s">
        <v>830</v>
      </c>
      <c r="D300">
        <v>111</v>
      </c>
      <c r="E300">
        <v>111</v>
      </c>
      <c r="F300">
        <v>0.1615801619429654</v>
      </c>
      <c r="G300">
        <v>8.0790080971481996E-3</v>
      </c>
      <c r="H300">
        <v>4.0395040485741301E-2</v>
      </c>
      <c r="I300">
        <v>0</v>
      </c>
      <c r="J300">
        <v>800</v>
      </c>
      <c r="K300">
        <v>1</v>
      </c>
      <c r="L300">
        <v>345000</v>
      </c>
      <c r="M300" t="b">
        <v>0</v>
      </c>
    </row>
    <row r="301" spans="1:13">
      <c r="A301" t="s">
        <v>1299</v>
      </c>
      <c r="B301" t="s">
        <v>830</v>
      </c>
      <c r="C301" t="s">
        <v>830</v>
      </c>
      <c r="D301">
        <v>111</v>
      </c>
      <c r="E301">
        <v>111</v>
      </c>
      <c r="F301">
        <v>0.17983105242985939</v>
      </c>
      <c r="G301">
        <v>8.9915526214929004E-3</v>
      </c>
      <c r="H301">
        <v>4.4957763107464799E-2</v>
      </c>
      <c r="I301">
        <v>0</v>
      </c>
      <c r="J301">
        <v>800</v>
      </c>
      <c r="K301">
        <v>1</v>
      </c>
      <c r="L301">
        <v>345000</v>
      </c>
      <c r="M301" t="b">
        <v>0</v>
      </c>
    </row>
    <row r="302" spans="1:13">
      <c r="A302" t="s">
        <v>1299</v>
      </c>
      <c r="B302" t="s">
        <v>830</v>
      </c>
      <c r="C302" t="s">
        <v>830</v>
      </c>
      <c r="D302">
        <v>111</v>
      </c>
      <c r="E302">
        <v>111</v>
      </c>
      <c r="F302">
        <v>0.16370138416876279</v>
      </c>
      <c r="G302">
        <v>8.1850692084380998E-3</v>
      </c>
      <c r="H302">
        <v>4.0925346042190697E-2</v>
      </c>
      <c r="I302">
        <v>0</v>
      </c>
      <c r="J302">
        <v>800</v>
      </c>
      <c r="K302">
        <v>1</v>
      </c>
      <c r="L302">
        <v>345000</v>
      </c>
      <c r="M302" t="b">
        <v>0</v>
      </c>
    </row>
    <row r="303" spans="1:13">
      <c r="A303" t="s">
        <v>1299</v>
      </c>
      <c r="B303" t="s">
        <v>830</v>
      </c>
      <c r="C303" t="s">
        <v>830</v>
      </c>
      <c r="D303">
        <v>111</v>
      </c>
      <c r="E303">
        <v>111</v>
      </c>
      <c r="F303">
        <v>0.1778484952838722</v>
      </c>
      <c r="G303">
        <v>8.8924247641936002E-3</v>
      </c>
      <c r="H303">
        <v>4.4462123820968001E-2</v>
      </c>
      <c r="I303">
        <v>0</v>
      </c>
      <c r="J303">
        <v>800</v>
      </c>
      <c r="K303">
        <v>1</v>
      </c>
      <c r="L303">
        <v>345000</v>
      </c>
      <c r="M303" t="b">
        <v>0</v>
      </c>
    </row>
    <row r="304" spans="1:13">
      <c r="A304" t="s">
        <v>1303</v>
      </c>
      <c r="B304" t="s">
        <v>845</v>
      </c>
      <c r="C304" t="s">
        <v>842</v>
      </c>
      <c r="D304">
        <v>126</v>
      </c>
      <c r="E304">
        <v>123</v>
      </c>
      <c r="F304">
        <v>67.371338551715283</v>
      </c>
      <c r="G304">
        <v>3.3685669275857641</v>
      </c>
      <c r="H304">
        <v>16.842834637928821</v>
      </c>
      <c r="I304">
        <v>0</v>
      </c>
      <c r="J304">
        <v>800</v>
      </c>
      <c r="K304">
        <v>1</v>
      </c>
      <c r="L304">
        <v>345000</v>
      </c>
      <c r="M304" t="b">
        <v>0</v>
      </c>
    </row>
    <row r="305" spans="1:13">
      <c r="A305" t="s">
        <v>1304</v>
      </c>
      <c r="B305" t="s">
        <v>842</v>
      </c>
      <c r="C305" t="s">
        <v>842</v>
      </c>
      <c r="D305">
        <v>123</v>
      </c>
      <c r="E305">
        <v>123</v>
      </c>
      <c r="F305">
        <v>0.17736098328145311</v>
      </c>
      <c r="G305">
        <v>8.8680491640726004E-3</v>
      </c>
      <c r="H305">
        <v>4.4340245820363201E-2</v>
      </c>
      <c r="I305">
        <v>0</v>
      </c>
      <c r="J305">
        <v>800</v>
      </c>
      <c r="K305">
        <v>1</v>
      </c>
      <c r="L305">
        <v>345000</v>
      </c>
      <c r="M305" t="b">
        <v>0</v>
      </c>
    </row>
    <row r="306" spans="1:13">
      <c r="A306" t="s">
        <v>1304</v>
      </c>
      <c r="B306" t="s">
        <v>842</v>
      </c>
      <c r="C306" t="s">
        <v>842</v>
      </c>
      <c r="D306">
        <v>123</v>
      </c>
      <c r="E306">
        <v>123</v>
      </c>
      <c r="F306">
        <v>0.32044629596027902</v>
      </c>
      <c r="G306">
        <v>1.6022314798013901E-2</v>
      </c>
      <c r="H306">
        <v>8.0111573990069698E-2</v>
      </c>
      <c r="I306">
        <v>0</v>
      </c>
      <c r="J306">
        <v>800</v>
      </c>
      <c r="K306">
        <v>1</v>
      </c>
      <c r="L306">
        <v>345000</v>
      </c>
      <c r="M306" t="b">
        <v>0</v>
      </c>
    </row>
    <row r="307" spans="1:13">
      <c r="A307" t="s">
        <v>1304</v>
      </c>
      <c r="B307" t="s">
        <v>842</v>
      </c>
      <c r="C307" t="s">
        <v>842</v>
      </c>
      <c r="D307">
        <v>123</v>
      </c>
      <c r="E307">
        <v>123</v>
      </c>
      <c r="F307">
        <v>0.2350822273109304</v>
      </c>
      <c r="G307">
        <v>1.17541113655465E-2</v>
      </c>
      <c r="H307">
        <v>5.8770556827732599E-2</v>
      </c>
      <c r="I307">
        <v>0</v>
      </c>
      <c r="J307">
        <v>800</v>
      </c>
      <c r="K307">
        <v>1</v>
      </c>
      <c r="L307">
        <v>345000</v>
      </c>
      <c r="M307" t="b">
        <v>0</v>
      </c>
    </row>
    <row r="308" spans="1:13">
      <c r="A308" t="s">
        <v>1304</v>
      </c>
      <c r="B308" t="s">
        <v>842</v>
      </c>
      <c r="C308" t="s">
        <v>842</v>
      </c>
      <c r="D308">
        <v>123</v>
      </c>
      <c r="E308">
        <v>123</v>
      </c>
      <c r="F308">
        <v>0.25217759575798959</v>
      </c>
      <c r="G308">
        <v>1.26088797878994E-2</v>
      </c>
      <c r="H308">
        <v>6.3044398939497398E-2</v>
      </c>
      <c r="I308">
        <v>0</v>
      </c>
      <c r="J308">
        <v>800</v>
      </c>
      <c r="K308">
        <v>1</v>
      </c>
      <c r="L308">
        <v>345000</v>
      </c>
      <c r="M308" t="b">
        <v>0</v>
      </c>
    </row>
    <row r="309" spans="1:13">
      <c r="A309" t="s">
        <v>1304</v>
      </c>
      <c r="B309" t="s">
        <v>842</v>
      </c>
      <c r="C309" t="s">
        <v>842</v>
      </c>
      <c r="D309">
        <v>123</v>
      </c>
      <c r="E309">
        <v>123</v>
      </c>
      <c r="F309">
        <v>0.15385347302170529</v>
      </c>
      <c r="G309">
        <v>7.6926736510852002E-3</v>
      </c>
      <c r="H309">
        <v>3.8463368255426303E-2</v>
      </c>
      <c r="I309">
        <v>0</v>
      </c>
      <c r="J309">
        <v>800</v>
      </c>
      <c r="K309">
        <v>1</v>
      </c>
      <c r="L309">
        <v>345000</v>
      </c>
      <c r="M309" t="b">
        <v>0</v>
      </c>
    </row>
    <row r="310" spans="1:13">
      <c r="A310" t="s">
        <v>1305</v>
      </c>
      <c r="B310" t="s">
        <v>845</v>
      </c>
      <c r="C310" t="s">
        <v>846</v>
      </c>
      <c r="D310">
        <v>126</v>
      </c>
      <c r="E310">
        <v>127</v>
      </c>
      <c r="F310">
        <v>80.407876238657948</v>
      </c>
      <c r="G310">
        <v>4.0203938119328972</v>
      </c>
      <c r="H310">
        <v>20.101969059664491</v>
      </c>
      <c r="I310">
        <v>0</v>
      </c>
      <c r="J310">
        <v>800</v>
      </c>
      <c r="K310">
        <v>1</v>
      </c>
      <c r="L310">
        <v>345000</v>
      </c>
      <c r="M310" t="b">
        <v>0</v>
      </c>
    </row>
    <row r="311" spans="1:13">
      <c r="A311" t="s">
        <v>1304</v>
      </c>
      <c r="B311" t="s">
        <v>842</v>
      </c>
      <c r="C311" t="s">
        <v>842</v>
      </c>
      <c r="D311">
        <v>123</v>
      </c>
      <c r="E311">
        <v>123</v>
      </c>
      <c r="F311">
        <v>0.29486336031009852</v>
      </c>
      <c r="G311">
        <v>1.47431680155049E-2</v>
      </c>
      <c r="H311">
        <v>7.3715840077524603E-2</v>
      </c>
      <c r="I311">
        <v>0</v>
      </c>
      <c r="J311">
        <v>800</v>
      </c>
      <c r="K311">
        <v>1</v>
      </c>
      <c r="L311">
        <v>345000</v>
      </c>
      <c r="M311" t="b">
        <v>0</v>
      </c>
    </row>
    <row r="312" spans="1:13">
      <c r="A312" t="s">
        <v>1306</v>
      </c>
      <c r="B312" t="s">
        <v>847</v>
      </c>
      <c r="C312" t="s">
        <v>842</v>
      </c>
      <c r="D312">
        <v>128</v>
      </c>
      <c r="E312">
        <v>123</v>
      </c>
      <c r="F312">
        <v>17.864199966873681</v>
      </c>
      <c r="G312">
        <v>0.89320999834368431</v>
      </c>
      <c r="H312">
        <v>4.4660499917184211</v>
      </c>
      <c r="I312">
        <v>0</v>
      </c>
      <c r="J312">
        <v>150</v>
      </c>
      <c r="K312">
        <v>1</v>
      </c>
      <c r="L312">
        <v>154000</v>
      </c>
      <c r="M312" t="b">
        <v>0</v>
      </c>
    </row>
    <row r="313" spans="1:13">
      <c r="A313" t="s">
        <v>1307</v>
      </c>
      <c r="B313" t="s">
        <v>842</v>
      </c>
      <c r="C313" t="s">
        <v>949</v>
      </c>
      <c r="D313">
        <v>123</v>
      </c>
      <c r="E313">
        <v>230</v>
      </c>
      <c r="F313">
        <v>28.950480957224809</v>
      </c>
      <c r="G313">
        <v>1.447524047861241</v>
      </c>
      <c r="H313">
        <v>7.2376202393062021</v>
      </c>
      <c r="I313">
        <v>0</v>
      </c>
      <c r="J313">
        <v>800</v>
      </c>
      <c r="K313">
        <v>1</v>
      </c>
      <c r="L313">
        <v>345000</v>
      </c>
      <c r="M313" t="b">
        <v>0</v>
      </c>
    </row>
    <row r="314" spans="1:13">
      <c r="A314" t="s">
        <v>1308</v>
      </c>
      <c r="B314" t="s">
        <v>781</v>
      </c>
      <c r="C314" t="s">
        <v>949</v>
      </c>
      <c r="D314">
        <v>62</v>
      </c>
      <c r="E314">
        <v>230</v>
      </c>
      <c r="F314">
        <v>41.569594962170378</v>
      </c>
      <c r="G314">
        <v>2.0784797481085189</v>
      </c>
      <c r="H314">
        <v>10.392398740542591</v>
      </c>
      <c r="I314">
        <v>0</v>
      </c>
      <c r="J314">
        <v>800</v>
      </c>
      <c r="K314">
        <v>1</v>
      </c>
      <c r="L314">
        <v>345000</v>
      </c>
      <c r="M314" t="b">
        <v>0</v>
      </c>
    </row>
    <row r="315" spans="1:13">
      <c r="A315" t="s">
        <v>1309</v>
      </c>
      <c r="B315" t="s">
        <v>848</v>
      </c>
      <c r="C315" t="s">
        <v>782</v>
      </c>
      <c r="D315">
        <v>129</v>
      </c>
      <c r="E315">
        <v>63</v>
      </c>
      <c r="F315">
        <v>21.42516402804176</v>
      </c>
      <c r="G315">
        <v>1.0712582014020871</v>
      </c>
      <c r="H315">
        <v>5.3562910070104381</v>
      </c>
      <c r="I315">
        <v>0</v>
      </c>
      <c r="J315">
        <v>150</v>
      </c>
      <c r="K315">
        <v>1</v>
      </c>
      <c r="L315">
        <v>154000</v>
      </c>
      <c r="M315" t="b">
        <v>0</v>
      </c>
    </row>
    <row r="316" spans="1:13">
      <c r="A316" t="s">
        <v>1310</v>
      </c>
      <c r="B316" t="s">
        <v>830</v>
      </c>
      <c r="C316" t="s">
        <v>849</v>
      </c>
      <c r="D316">
        <v>111</v>
      </c>
      <c r="E316">
        <v>130</v>
      </c>
      <c r="F316">
        <v>57.023284587478841</v>
      </c>
      <c r="G316">
        <v>2.8511642293739419</v>
      </c>
      <c r="H316">
        <v>14.25582114686971</v>
      </c>
      <c r="I316">
        <v>0</v>
      </c>
      <c r="J316">
        <v>800</v>
      </c>
      <c r="K316">
        <v>1</v>
      </c>
      <c r="L316">
        <v>345000</v>
      </c>
      <c r="M316" t="b">
        <v>0</v>
      </c>
    </row>
    <row r="317" spans="1:13">
      <c r="A317" t="s">
        <v>1311</v>
      </c>
      <c r="B317" t="s">
        <v>781</v>
      </c>
      <c r="C317" t="s">
        <v>781</v>
      </c>
      <c r="D317">
        <v>62</v>
      </c>
      <c r="E317">
        <v>62</v>
      </c>
      <c r="F317">
        <v>0.1204758635759124</v>
      </c>
      <c r="G317">
        <v>6.0237931787956002E-3</v>
      </c>
      <c r="H317">
        <v>3.0118965893978101E-2</v>
      </c>
      <c r="I317">
        <v>0</v>
      </c>
      <c r="J317">
        <v>800</v>
      </c>
      <c r="K317">
        <v>1</v>
      </c>
      <c r="L317">
        <v>345000</v>
      </c>
      <c r="M317" t="b">
        <v>0</v>
      </c>
    </row>
    <row r="318" spans="1:13">
      <c r="A318" t="s">
        <v>1311</v>
      </c>
      <c r="B318" t="s">
        <v>781</v>
      </c>
      <c r="C318" t="s">
        <v>781</v>
      </c>
      <c r="D318">
        <v>62</v>
      </c>
      <c r="E318">
        <v>62</v>
      </c>
      <c r="F318">
        <v>0.1123939816671196</v>
      </c>
      <c r="G318">
        <v>5.6196990833559E-3</v>
      </c>
      <c r="H318">
        <v>2.80984954167799E-2</v>
      </c>
      <c r="I318">
        <v>0</v>
      </c>
      <c r="J318">
        <v>800</v>
      </c>
      <c r="K318">
        <v>1</v>
      </c>
      <c r="L318">
        <v>345000</v>
      </c>
      <c r="M318" t="b">
        <v>0</v>
      </c>
    </row>
    <row r="319" spans="1:13">
      <c r="A319" t="s">
        <v>1312</v>
      </c>
      <c r="B319" t="s">
        <v>782</v>
      </c>
      <c r="C319" t="s">
        <v>850</v>
      </c>
      <c r="D319">
        <v>63</v>
      </c>
      <c r="E319">
        <v>131</v>
      </c>
      <c r="F319">
        <v>19.8489625923084</v>
      </c>
      <c r="G319">
        <v>0.99244812961541995</v>
      </c>
      <c r="H319">
        <v>4.9622406480771</v>
      </c>
      <c r="I319">
        <v>0</v>
      </c>
      <c r="J319">
        <v>150</v>
      </c>
      <c r="K319">
        <v>1</v>
      </c>
      <c r="L319">
        <v>154000</v>
      </c>
      <c r="M319" t="b">
        <v>0</v>
      </c>
    </row>
    <row r="320" spans="1:13">
      <c r="A320" t="s">
        <v>1229</v>
      </c>
      <c r="B320" t="s">
        <v>759</v>
      </c>
      <c r="C320" t="s">
        <v>759</v>
      </c>
      <c r="D320">
        <v>40</v>
      </c>
      <c r="E320">
        <v>40</v>
      </c>
      <c r="F320">
        <v>5.1564669336795363</v>
      </c>
      <c r="G320">
        <v>0.25782334668397677</v>
      </c>
      <c r="H320">
        <v>1.2891167334198841</v>
      </c>
      <c r="I320">
        <v>0</v>
      </c>
      <c r="J320">
        <v>800</v>
      </c>
      <c r="K320">
        <v>1</v>
      </c>
      <c r="L320">
        <v>345000</v>
      </c>
      <c r="M320" t="b">
        <v>0</v>
      </c>
    </row>
    <row r="321" spans="1:13">
      <c r="A321" t="s">
        <v>1312</v>
      </c>
      <c r="B321" t="s">
        <v>782</v>
      </c>
      <c r="C321" t="s">
        <v>850</v>
      </c>
      <c r="D321">
        <v>63</v>
      </c>
      <c r="E321">
        <v>131</v>
      </c>
      <c r="F321">
        <v>20.368894817792089</v>
      </c>
      <c r="G321">
        <v>1.0184447408896049</v>
      </c>
      <c r="H321">
        <v>5.0922237044480232</v>
      </c>
      <c r="I321">
        <v>0</v>
      </c>
      <c r="J321">
        <v>150</v>
      </c>
      <c r="K321">
        <v>1</v>
      </c>
      <c r="L321">
        <v>154000</v>
      </c>
      <c r="M321" t="b">
        <v>0</v>
      </c>
    </row>
    <row r="322" spans="1:13">
      <c r="A322" t="s">
        <v>1299</v>
      </c>
      <c r="B322" t="s">
        <v>830</v>
      </c>
      <c r="C322" t="s">
        <v>830</v>
      </c>
      <c r="D322">
        <v>111</v>
      </c>
      <c r="E322">
        <v>111</v>
      </c>
      <c r="F322">
        <v>0.10817388996527399</v>
      </c>
      <c r="G322">
        <v>5.4086944982636997E-3</v>
      </c>
      <c r="H322">
        <v>2.7043472491318499E-2</v>
      </c>
      <c r="I322">
        <v>0</v>
      </c>
      <c r="J322">
        <v>800</v>
      </c>
      <c r="K322">
        <v>1</v>
      </c>
      <c r="L322">
        <v>345000</v>
      </c>
      <c r="M322" t="b">
        <v>0</v>
      </c>
    </row>
    <row r="323" spans="1:13">
      <c r="A323" t="s">
        <v>1301</v>
      </c>
      <c r="B323" t="s">
        <v>843</v>
      </c>
      <c r="C323" t="s">
        <v>843</v>
      </c>
      <c r="D323">
        <v>124</v>
      </c>
      <c r="E323">
        <v>124</v>
      </c>
      <c r="F323">
        <v>0.12757619540111759</v>
      </c>
      <c r="G323">
        <v>6.3788097700558004E-3</v>
      </c>
      <c r="H323">
        <v>3.1894048850279397E-2</v>
      </c>
      <c r="I323">
        <v>0</v>
      </c>
      <c r="J323">
        <v>800</v>
      </c>
      <c r="K323">
        <v>1</v>
      </c>
      <c r="L323">
        <v>345000</v>
      </c>
      <c r="M323" t="b">
        <v>0</v>
      </c>
    </row>
    <row r="324" spans="1:13">
      <c r="A324" t="s">
        <v>1301</v>
      </c>
      <c r="B324" t="s">
        <v>843</v>
      </c>
      <c r="C324" t="s">
        <v>843</v>
      </c>
      <c r="D324">
        <v>124</v>
      </c>
      <c r="E324">
        <v>124</v>
      </c>
      <c r="F324">
        <v>0.13288373716249249</v>
      </c>
      <c r="G324">
        <v>6.6441868581245999E-3</v>
      </c>
      <c r="H324">
        <v>3.3220934290623103E-2</v>
      </c>
      <c r="I324">
        <v>0</v>
      </c>
      <c r="J324">
        <v>800</v>
      </c>
      <c r="K324">
        <v>1</v>
      </c>
      <c r="L324">
        <v>345000</v>
      </c>
      <c r="M324" t="b">
        <v>0</v>
      </c>
    </row>
    <row r="325" spans="1:13">
      <c r="A325" t="s">
        <v>1229</v>
      </c>
      <c r="B325" t="s">
        <v>759</v>
      </c>
      <c r="C325" t="s">
        <v>759</v>
      </c>
      <c r="D325">
        <v>40</v>
      </c>
      <c r="E325">
        <v>40</v>
      </c>
      <c r="F325">
        <v>7.5664853906765001E-2</v>
      </c>
      <c r="G325">
        <v>3.7832426953381998E-3</v>
      </c>
      <c r="H325">
        <v>1.8916213476691202E-2</v>
      </c>
      <c r="I325">
        <v>0</v>
      </c>
      <c r="J325">
        <v>800</v>
      </c>
      <c r="K325">
        <v>1</v>
      </c>
      <c r="L325">
        <v>345000</v>
      </c>
      <c r="M325" t="b">
        <v>0</v>
      </c>
    </row>
    <row r="326" spans="1:13">
      <c r="A326" t="s">
        <v>1301</v>
      </c>
      <c r="B326" t="s">
        <v>843</v>
      </c>
      <c r="C326" t="s">
        <v>843</v>
      </c>
      <c r="D326">
        <v>124</v>
      </c>
      <c r="E326">
        <v>124</v>
      </c>
      <c r="F326">
        <v>0.14410667370201469</v>
      </c>
      <c r="G326">
        <v>7.2053336851006997E-3</v>
      </c>
      <c r="H326">
        <v>3.6026668425503602E-2</v>
      </c>
      <c r="I326">
        <v>0</v>
      </c>
      <c r="J326">
        <v>800</v>
      </c>
      <c r="K326">
        <v>1</v>
      </c>
      <c r="L326">
        <v>345000</v>
      </c>
      <c r="M326" t="b">
        <v>0</v>
      </c>
    </row>
    <row r="327" spans="1:13">
      <c r="A327" t="s">
        <v>1301</v>
      </c>
      <c r="B327" t="s">
        <v>843</v>
      </c>
      <c r="C327" t="s">
        <v>843</v>
      </c>
      <c r="D327">
        <v>124</v>
      </c>
      <c r="E327">
        <v>124</v>
      </c>
      <c r="F327">
        <v>0.1407675417621248</v>
      </c>
      <c r="G327">
        <v>7.0383770881061996E-3</v>
      </c>
      <c r="H327">
        <v>3.5191885440531201E-2</v>
      </c>
      <c r="I327">
        <v>0</v>
      </c>
      <c r="J327">
        <v>800</v>
      </c>
      <c r="K327">
        <v>1</v>
      </c>
      <c r="L327">
        <v>345000</v>
      </c>
      <c r="M327" t="b">
        <v>0</v>
      </c>
    </row>
    <row r="328" spans="1:13">
      <c r="A328" t="s">
        <v>1301</v>
      </c>
      <c r="B328" t="s">
        <v>843</v>
      </c>
      <c r="C328" t="s">
        <v>843</v>
      </c>
      <c r="D328">
        <v>124</v>
      </c>
      <c r="E328">
        <v>124</v>
      </c>
      <c r="F328">
        <v>9.0912882152271404E-2</v>
      </c>
      <c r="G328">
        <v>4.5456441076135003E-3</v>
      </c>
      <c r="H328">
        <v>2.2728220538067799E-2</v>
      </c>
      <c r="I328">
        <v>0</v>
      </c>
      <c r="J328">
        <v>800</v>
      </c>
      <c r="K328">
        <v>1</v>
      </c>
      <c r="L328">
        <v>345000</v>
      </c>
      <c r="M328" t="b">
        <v>0</v>
      </c>
    </row>
    <row r="329" spans="1:13">
      <c r="A329" t="s">
        <v>1229</v>
      </c>
      <c r="B329" t="s">
        <v>759</v>
      </c>
      <c r="C329" t="s">
        <v>759</v>
      </c>
      <c r="D329">
        <v>40</v>
      </c>
      <c r="E329">
        <v>40</v>
      </c>
      <c r="F329">
        <v>8.3278107247762301E-2</v>
      </c>
      <c r="G329">
        <v>4.1639053623881003E-3</v>
      </c>
      <c r="H329">
        <v>2.0819526811940499E-2</v>
      </c>
      <c r="I329">
        <v>0</v>
      </c>
      <c r="J329">
        <v>800</v>
      </c>
      <c r="K329">
        <v>1</v>
      </c>
      <c r="L329">
        <v>345000</v>
      </c>
      <c r="M329" t="b">
        <v>0</v>
      </c>
    </row>
    <row r="330" spans="1:13">
      <c r="A330" t="s">
        <v>1229</v>
      </c>
      <c r="B330" t="s">
        <v>759</v>
      </c>
      <c r="C330" t="s">
        <v>759</v>
      </c>
      <c r="D330">
        <v>40</v>
      </c>
      <c r="E330">
        <v>40</v>
      </c>
      <c r="F330">
        <v>7.1915331852977299E-2</v>
      </c>
      <c r="G330">
        <v>3.5957665926488001E-3</v>
      </c>
      <c r="H330">
        <v>1.79788329632443E-2</v>
      </c>
      <c r="I330">
        <v>0</v>
      </c>
      <c r="J330">
        <v>800</v>
      </c>
      <c r="K330">
        <v>1</v>
      </c>
      <c r="L330">
        <v>345000</v>
      </c>
      <c r="M330" t="b">
        <v>0</v>
      </c>
    </row>
    <row r="331" spans="1:13">
      <c r="A331" t="s">
        <v>1299</v>
      </c>
      <c r="B331" t="s">
        <v>830</v>
      </c>
      <c r="C331" t="s">
        <v>830</v>
      </c>
      <c r="D331">
        <v>111</v>
      </c>
      <c r="E331">
        <v>111</v>
      </c>
      <c r="F331">
        <v>0.1018326669450017</v>
      </c>
      <c r="G331">
        <v>5.0916333472500004E-3</v>
      </c>
      <c r="H331">
        <v>2.5458166736250398E-2</v>
      </c>
      <c r="I331">
        <v>0</v>
      </c>
      <c r="J331">
        <v>800</v>
      </c>
      <c r="K331">
        <v>1</v>
      </c>
      <c r="L331">
        <v>345000</v>
      </c>
      <c r="M331" t="b">
        <v>0</v>
      </c>
    </row>
    <row r="332" spans="1:13">
      <c r="A332" t="s">
        <v>1209</v>
      </c>
      <c r="B332" t="s">
        <v>782</v>
      </c>
      <c r="C332" t="s">
        <v>782</v>
      </c>
      <c r="D332">
        <v>63</v>
      </c>
      <c r="E332">
        <v>63</v>
      </c>
      <c r="F332">
        <v>1.6908066550629759</v>
      </c>
      <c r="G332">
        <v>8.4540332753148803E-2</v>
      </c>
      <c r="H332">
        <v>0.42270166376574397</v>
      </c>
      <c r="I332">
        <v>0</v>
      </c>
      <c r="J332">
        <v>150</v>
      </c>
      <c r="K332">
        <v>1</v>
      </c>
      <c r="L332">
        <v>154000</v>
      </c>
      <c r="M332" t="b">
        <v>0</v>
      </c>
    </row>
    <row r="333" spans="1:13">
      <c r="A333" t="s">
        <v>1301</v>
      </c>
      <c r="B333" t="s">
        <v>843</v>
      </c>
      <c r="C333" t="s">
        <v>843</v>
      </c>
      <c r="D333">
        <v>124</v>
      </c>
      <c r="E333">
        <v>124</v>
      </c>
      <c r="F333">
        <v>0.71263245814565146</v>
      </c>
      <c r="G333">
        <v>3.5631622907282501E-2</v>
      </c>
      <c r="H333">
        <v>0.17815811453641281</v>
      </c>
      <c r="I333">
        <v>0</v>
      </c>
      <c r="J333">
        <v>800</v>
      </c>
      <c r="K333">
        <v>1</v>
      </c>
      <c r="L333">
        <v>345000</v>
      </c>
      <c r="M333" t="b">
        <v>0</v>
      </c>
    </row>
    <row r="334" spans="1:13">
      <c r="A334" t="s">
        <v>1229</v>
      </c>
      <c r="B334" t="s">
        <v>759</v>
      </c>
      <c r="C334" t="s">
        <v>759</v>
      </c>
      <c r="D334">
        <v>40</v>
      </c>
      <c r="E334">
        <v>40</v>
      </c>
      <c r="F334">
        <v>8.05403445349753E-2</v>
      </c>
      <c r="G334">
        <v>4.0270172267486996E-3</v>
      </c>
      <c r="H334">
        <v>2.0135086133743801E-2</v>
      </c>
      <c r="I334">
        <v>0</v>
      </c>
      <c r="J334">
        <v>800</v>
      </c>
      <c r="K334">
        <v>1</v>
      </c>
      <c r="L334">
        <v>345000</v>
      </c>
      <c r="M334" t="b">
        <v>0</v>
      </c>
    </row>
    <row r="335" spans="1:13">
      <c r="A335" t="s">
        <v>1301</v>
      </c>
      <c r="B335" t="s">
        <v>843</v>
      </c>
      <c r="C335" t="s">
        <v>843</v>
      </c>
      <c r="D335">
        <v>124</v>
      </c>
      <c r="E335">
        <v>124</v>
      </c>
      <c r="F335">
        <v>0.72738939250719237</v>
      </c>
      <c r="G335">
        <v>3.6369469625359599E-2</v>
      </c>
      <c r="H335">
        <v>0.18184734812679809</v>
      </c>
      <c r="I335">
        <v>0</v>
      </c>
      <c r="J335">
        <v>800</v>
      </c>
      <c r="K335">
        <v>1</v>
      </c>
      <c r="L335">
        <v>345000</v>
      </c>
      <c r="M335" t="b">
        <v>0</v>
      </c>
    </row>
    <row r="336" spans="1:13">
      <c r="A336" t="s">
        <v>1301</v>
      </c>
      <c r="B336" t="s">
        <v>843</v>
      </c>
      <c r="C336" t="s">
        <v>843</v>
      </c>
      <c r="D336">
        <v>124</v>
      </c>
      <c r="E336">
        <v>124</v>
      </c>
      <c r="F336">
        <v>9.6633147721189694E-2</v>
      </c>
      <c r="G336">
        <v>4.8316573860594002E-3</v>
      </c>
      <c r="H336">
        <v>2.4158286930297399E-2</v>
      </c>
      <c r="I336">
        <v>0</v>
      </c>
      <c r="J336">
        <v>800</v>
      </c>
      <c r="K336">
        <v>1</v>
      </c>
      <c r="L336">
        <v>345000</v>
      </c>
      <c r="M336" t="b">
        <v>0</v>
      </c>
    </row>
    <row r="337" spans="1:13">
      <c r="A337" t="s">
        <v>1313</v>
      </c>
      <c r="B337" t="s">
        <v>949</v>
      </c>
      <c r="C337" t="s">
        <v>843</v>
      </c>
      <c r="D337">
        <v>230</v>
      </c>
      <c r="E337">
        <v>124</v>
      </c>
      <c r="F337">
        <v>1.691202013446524</v>
      </c>
      <c r="G337">
        <v>8.4560100672326194E-2</v>
      </c>
      <c r="H337">
        <v>0.42280050336163089</v>
      </c>
      <c r="I337">
        <v>0</v>
      </c>
      <c r="J337">
        <v>800</v>
      </c>
      <c r="K337">
        <v>1</v>
      </c>
      <c r="L337">
        <v>345000</v>
      </c>
      <c r="M337" t="b">
        <v>0</v>
      </c>
    </row>
    <row r="338" spans="1:13">
      <c r="A338" t="s">
        <v>1301</v>
      </c>
      <c r="B338" t="s">
        <v>843</v>
      </c>
      <c r="C338" t="s">
        <v>843</v>
      </c>
      <c r="D338">
        <v>124</v>
      </c>
      <c r="E338">
        <v>124</v>
      </c>
      <c r="F338">
        <v>0.18061343263586141</v>
      </c>
      <c r="G338">
        <v>9.0306716317930004E-3</v>
      </c>
      <c r="H338">
        <v>4.5153358158965297E-2</v>
      </c>
      <c r="I338">
        <v>0</v>
      </c>
      <c r="J338">
        <v>800</v>
      </c>
      <c r="K338">
        <v>1</v>
      </c>
      <c r="L338">
        <v>345000</v>
      </c>
      <c r="M338" t="b">
        <v>0</v>
      </c>
    </row>
    <row r="339" spans="1:13">
      <c r="A339" t="s">
        <v>1314</v>
      </c>
      <c r="B339" t="s">
        <v>838</v>
      </c>
      <c r="C339" t="s">
        <v>851</v>
      </c>
      <c r="D339">
        <v>119</v>
      </c>
      <c r="E339">
        <v>132</v>
      </c>
      <c r="F339">
        <v>54.959877165984153</v>
      </c>
      <c r="G339">
        <v>2.7479938582992078</v>
      </c>
      <c r="H339">
        <v>13.73996929149604</v>
      </c>
      <c r="I339">
        <v>0</v>
      </c>
      <c r="J339">
        <v>800</v>
      </c>
      <c r="K339">
        <v>1</v>
      </c>
      <c r="L339">
        <v>345000</v>
      </c>
      <c r="M339" t="b">
        <v>0</v>
      </c>
    </row>
    <row r="340" spans="1:13">
      <c r="A340" t="s">
        <v>1291</v>
      </c>
      <c r="B340" t="s">
        <v>762</v>
      </c>
      <c r="C340" t="s">
        <v>762</v>
      </c>
      <c r="D340">
        <v>43</v>
      </c>
      <c r="E340">
        <v>43</v>
      </c>
      <c r="F340">
        <v>3.86332833026077E-2</v>
      </c>
      <c r="G340">
        <v>1.9316641651303001E-3</v>
      </c>
      <c r="H340">
        <v>9.6583208256519008E-3</v>
      </c>
      <c r="I340">
        <v>0</v>
      </c>
      <c r="J340">
        <v>150</v>
      </c>
      <c r="K340">
        <v>1</v>
      </c>
      <c r="L340">
        <v>154000</v>
      </c>
      <c r="M340" t="b">
        <v>0</v>
      </c>
    </row>
    <row r="341" spans="1:13">
      <c r="A341" t="s">
        <v>1291</v>
      </c>
      <c r="B341" t="s">
        <v>762</v>
      </c>
      <c r="C341" t="s">
        <v>762</v>
      </c>
      <c r="D341">
        <v>43</v>
      </c>
      <c r="E341">
        <v>43</v>
      </c>
      <c r="F341">
        <v>6.9879318065691004E-2</v>
      </c>
      <c r="G341">
        <v>3.4939659032845001E-3</v>
      </c>
      <c r="H341">
        <v>1.7469829516422699E-2</v>
      </c>
      <c r="I341">
        <v>0</v>
      </c>
      <c r="J341">
        <v>150</v>
      </c>
      <c r="K341">
        <v>1</v>
      </c>
      <c r="L341">
        <v>154000</v>
      </c>
      <c r="M341" t="b">
        <v>0</v>
      </c>
    </row>
    <row r="342" spans="1:13">
      <c r="A342" t="s">
        <v>1291</v>
      </c>
      <c r="B342" t="s">
        <v>762</v>
      </c>
      <c r="C342" t="s">
        <v>762</v>
      </c>
      <c r="D342">
        <v>43</v>
      </c>
      <c r="E342">
        <v>43</v>
      </c>
      <c r="F342">
        <v>4.6646738043363001E-2</v>
      </c>
      <c r="G342">
        <v>2.3323369021681002E-3</v>
      </c>
      <c r="H342">
        <v>1.16616845108407E-2</v>
      </c>
      <c r="I342">
        <v>0</v>
      </c>
      <c r="J342">
        <v>150</v>
      </c>
      <c r="K342">
        <v>1</v>
      </c>
      <c r="L342">
        <v>154000</v>
      </c>
      <c r="M342" t="b">
        <v>0</v>
      </c>
    </row>
    <row r="343" spans="1:13">
      <c r="A343" t="s">
        <v>1291</v>
      </c>
      <c r="B343" t="s">
        <v>762</v>
      </c>
      <c r="C343" t="s">
        <v>762</v>
      </c>
      <c r="D343">
        <v>43</v>
      </c>
      <c r="E343">
        <v>43</v>
      </c>
      <c r="F343">
        <v>5.9812849276247797E-2</v>
      </c>
      <c r="G343">
        <v>2.9906424638123002E-3</v>
      </c>
      <c r="H343">
        <v>1.4953212319061901E-2</v>
      </c>
      <c r="I343">
        <v>0</v>
      </c>
      <c r="J343">
        <v>150</v>
      </c>
      <c r="K343">
        <v>1</v>
      </c>
      <c r="L343">
        <v>154000</v>
      </c>
      <c r="M343" t="b">
        <v>0</v>
      </c>
    </row>
    <row r="344" spans="1:13">
      <c r="A344" t="s">
        <v>1291</v>
      </c>
      <c r="B344" t="s">
        <v>762</v>
      </c>
      <c r="C344" t="s">
        <v>762</v>
      </c>
      <c r="D344">
        <v>43</v>
      </c>
      <c r="E344">
        <v>43</v>
      </c>
      <c r="F344">
        <v>4.7213879689407601E-2</v>
      </c>
      <c r="G344">
        <v>2.3606939844703001E-3</v>
      </c>
      <c r="H344">
        <v>1.18034699223519E-2</v>
      </c>
      <c r="I344">
        <v>0</v>
      </c>
      <c r="J344">
        <v>150</v>
      </c>
      <c r="K344">
        <v>1</v>
      </c>
      <c r="L344">
        <v>154000</v>
      </c>
      <c r="M344" t="b">
        <v>0</v>
      </c>
    </row>
    <row r="345" spans="1:13">
      <c r="A345" t="s">
        <v>1291</v>
      </c>
      <c r="B345" t="s">
        <v>762</v>
      </c>
      <c r="C345" t="s">
        <v>762</v>
      </c>
      <c r="D345">
        <v>43</v>
      </c>
      <c r="E345">
        <v>43</v>
      </c>
      <c r="F345">
        <v>4.40840632947491E-2</v>
      </c>
      <c r="G345">
        <v>2.2042031647374E-3</v>
      </c>
      <c r="H345">
        <v>1.10210158236872E-2</v>
      </c>
      <c r="I345">
        <v>0</v>
      </c>
      <c r="J345">
        <v>150</v>
      </c>
      <c r="K345">
        <v>1</v>
      </c>
      <c r="L345">
        <v>154000</v>
      </c>
      <c r="M345" t="b">
        <v>0</v>
      </c>
    </row>
    <row r="346" spans="1:13">
      <c r="A346" t="s">
        <v>1291</v>
      </c>
      <c r="B346" t="s">
        <v>762</v>
      </c>
      <c r="C346" t="s">
        <v>762</v>
      </c>
      <c r="D346">
        <v>43</v>
      </c>
      <c r="E346">
        <v>43</v>
      </c>
      <c r="F346">
        <v>9.0229262526975093E-2</v>
      </c>
      <c r="G346">
        <v>4.5114631263487E-3</v>
      </c>
      <c r="H346">
        <v>2.25573156317437E-2</v>
      </c>
      <c r="I346">
        <v>0</v>
      </c>
      <c r="J346">
        <v>150</v>
      </c>
      <c r="K346">
        <v>1</v>
      </c>
      <c r="L346">
        <v>154000</v>
      </c>
      <c r="M346" t="b">
        <v>0</v>
      </c>
    </row>
    <row r="347" spans="1:13">
      <c r="A347" t="s">
        <v>1291</v>
      </c>
      <c r="B347" t="s">
        <v>762</v>
      </c>
      <c r="C347" t="s">
        <v>762</v>
      </c>
      <c r="D347">
        <v>43</v>
      </c>
      <c r="E347">
        <v>43</v>
      </c>
      <c r="F347">
        <v>7.9862704227022199E-2</v>
      </c>
      <c r="G347">
        <v>3.9931352113510999E-3</v>
      </c>
      <c r="H347">
        <v>1.9965676056755501E-2</v>
      </c>
      <c r="I347">
        <v>0</v>
      </c>
      <c r="J347">
        <v>150</v>
      </c>
      <c r="K347">
        <v>1</v>
      </c>
      <c r="L347">
        <v>154000</v>
      </c>
      <c r="M347" t="b">
        <v>0</v>
      </c>
    </row>
    <row r="348" spans="1:13">
      <c r="A348" t="s">
        <v>1291</v>
      </c>
      <c r="B348" t="s">
        <v>762</v>
      </c>
      <c r="C348" t="s">
        <v>762</v>
      </c>
      <c r="D348">
        <v>43</v>
      </c>
      <c r="E348">
        <v>43</v>
      </c>
      <c r="F348">
        <v>5.26781839526562E-2</v>
      </c>
      <c r="G348">
        <v>2.6339091976328001E-3</v>
      </c>
      <c r="H348">
        <v>1.3169545988164E-2</v>
      </c>
      <c r="I348">
        <v>0</v>
      </c>
      <c r="J348">
        <v>150</v>
      </c>
      <c r="K348">
        <v>1</v>
      </c>
      <c r="L348">
        <v>154000</v>
      </c>
      <c r="M348" t="b">
        <v>0</v>
      </c>
    </row>
    <row r="349" spans="1:13">
      <c r="A349" t="s">
        <v>1291</v>
      </c>
      <c r="B349" t="s">
        <v>762</v>
      </c>
      <c r="C349" t="s">
        <v>762</v>
      </c>
      <c r="D349">
        <v>43</v>
      </c>
      <c r="E349">
        <v>43</v>
      </c>
      <c r="F349">
        <v>8.9513287831727198E-2</v>
      </c>
      <c r="G349">
        <v>4.4756643915862997E-3</v>
      </c>
      <c r="H349">
        <v>2.2378321957931799E-2</v>
      </c>
      <c r="I349">
        <v>0</v>
      </c>
      <c r="J349">
        <v>150</v>
      </c>
      <c r="K349">
        <v>1</v>
      </c>
      <c r="L349">
        <v>154000</v>
      </c>
      <c r="M349" t="b">
        <v>0</v>
      </c>
    </row>
    <row r="350" spans="1:13">
      <c r="A350" t="s">
        <v>1315</v>
      </c>
      <c r="B350" t="s">
        <v>762</v>
      </c>
      <c r="C350" t="s">
        <v>852</v>
      </c>
      <c r="D350">
        <v>43</v>
      </c>
      <c r="E350">
        <v>133</v>
      </c>
      <c r="F350">
        <v>15.043861340465609</v>
      </c>
      <c r="G350">
        <v>0.7521930670232807</v>
      </c>
      <c r="H350">
        <v>3.7609653351164032</v>
      </c>
      <c r="I350">
        <v>0</v>
      </c>
      <c r="J350">
        <v>150</v>
      </c>
      <c r="K350">
        <v>1</v>
      </c>
      <c r="L350">
        <v>154000</v>
      </c>
      <c r="M350" t="b">
        <v>0</v>
      </c>
    </row>
    <row r="351" spans="1:13">
      <c r="A351" t="s">
        <v>1316</v>
      </c>
      <c r="B351" t="s">
        <v>853</v>
      </c>
      <c r="C351" t="s">
        <v>853</v>
      </c>
      <c r="D351">
        <v>134</v>
      </c>
      <c r="E351">
        <v>134</v>
      </c>
      <c r="F351">
        <v>0.2009703040735776</v>
      </c>
      <c r="G351">
        <v>1.00485152036788E-2</v>
      </c>
      <c r="H351">
        <v>5.0242576018394401E-2</v>
      </c>
      <c r="I351">
        <v>0</v>
      </c>
      <c r="J351">
        <v>800</v>
      </c>
      <c r="K351">
        <v>1</v>
      </c>
      <c r="L351">
        <v>345000</v>
      </c>
      <c r="M351" t="b">
        <v>0</v>
      </c>
    </row>
    <row r="352" spans="1:13">
      <c r="A352" t="s">
        <v>1316</v>
      </c>
      <c r="B352" t="s">
        <v>853</v>
      </c>
      <c r="C352" t="s">
        <v>853</v>
      </c>
      <c r="D352">
        <v>134</v>
      </c>
      <c r="E352">
        <v>134</v>
      </c>
      <c r="F352">
        <v>0.1092370833791696</v>
      </c>
      <c r="G352">
        <v>5.4618541689583997E-3</v>
      </c>
      <c r="H352">
        <v>2.7309270844792399E-2</v>
      </c>
      <c r="I352">
        <v>0</v>
      </c>
      <c r="J352">
        <v>800</v>
      </c>
      <c r="K352">
        <v>1</v>
      </c>
      <c r="L352">
        <v>345000</v>
      </c>
      <c r="M352" t="b">
        <v>0</v>
      </c>
    </row>
    <row r="353" spans="1:13">
      <c r="A353" t="s">
        <v>1294</v>
      </c>
      <c r="B353" t="s">
        <v>838</v>
      </c>
      <c r="C353" t="s">
        <v>838</v>
      </c>
      <c r="D353">
        <v>119</v>
      </c>
      <c r="E353">
        <v>119</v>
      </c>
      <c r="F353">
        <v>7.5959689074718395E-2</v>
      </c>
      <c r="G353">
        <v>3.7979844537358999E-3</v>
      </c>
      <c r="H353">
        <v>1.8989922268679599E-2</v>
      </c>
      <c r="I353">
        <v>0</v>
      </c>
      <c r="J353">
        <v>800</v>
      </c>
      <c r="K353">
        <v>1</v>
      </c>
      <c r="L353">
        <v>345000</v>
      </c>
      <c r="M353" t="b">
        <v>0</v>
      </c>
    </row>
    <row r="354" spans="1:13">
      <c r="A354" t="s">
        <v>1294</v>
      </c>
      <c r="B354" t="s">
        <v>838</v>
      </c>
      <c r="C354" t="s">
        <v>838</v>
      </c>
      <c r="D354">
        <v>119</v>
      </c>
      <c r="E354">
        <v>119</v>
      </c>
      <c r="F354">
        <v>9.3339536150473801E-2</v>
      </c>
      <c r="G354">
        <v>4.6669768075235998E-3</v>
      </c>
      <c r="H354">
        <v>2.3334884037618402E-2</v>
      </c>
      <c r="I354">
        <v>0</v>
      </c>
      <c r="J354">
        <v>800</v>
      </c>
      <c r="K354">
        <v>1</v>
      </c>
      <c r="L354">
        <v>345000</v>
      </c>
      <c r="M354" t="b">
        <v>0</v>
      </c>
    </row>
    <row r="355" spans="1:13">
      <c r="A355" t="s">
        <v>1294</v>
      </c>
      <c r="B355" t="s">
        <v>838</v>
      </c>
      <c r="C355" t="s">
        <v>838</v>
      </c>
      <c r="D355">
        <v>119</v>
      </c>
      <c r="E355">
        <v>119</v>
      </c>
      <c r="F355">
        <v>7.66896020663803E-2</v>
      </c>
      <c r="G355">
        <v>3.834480103319E-3</v>
      </c>
      <c r="H355">
        <v>1.9172400516594999E-2</v>
      </c>
      <c r="I355">
        <v>0</v>
      </c>
      <c r="J355">
        <v>800</v>
      </c>
      <c r="K355">
        <v>1</v>
      </c>
      <c r="L355">
        <v>345000</v>
      </c>
      <c r="M355" t="b">
        <v>0</v>
      </c>
    </row>
    <row r="356" spans="1:13">
      <c r="A356" t="s">
        <v>1291</v>
      </c>
      <c r="B356" t="s">
        <v>762</v>
      </c>
      <c r="C356" t="s">
        <v>762</v>
      </c>
      <c r="D356">
        <v>43</v>
      </c>
      <c r="E356">
        <v>43</v>
      </c>
      <c r="F356">
        <v>0.1161359418040933</v>
      </c>
      <c r="G356">
        <v>5.8067970902045997E-3</v>
      </c>
      <c r="H356">
        <v>2.90339854510233E-2</v>
      </c>
      <c r="I356">
        <v>0</v>
      </c>
      <c r="J356">
        <v>150</v>
      </c>
      <c r="K356">
        <v>1</v>
      </c>
      <c r="L356">
        <v>154000</v>
      </c>
      <c r="M356" t="b">
        <v>0</v>
      </c>
    </row>
    <row r="357" spans="1:13">
      <c r="A357" t="s">
        <v>1316</v>
      </c>
      <c r="B357" t="s">
        <v>853</v>
      </c>
      <c r="C357" t="s">
        <v>853</v>
      </c>
      <c r="D357">
        <v>134</v>
      </c>
      <c r="E357">
        <v>134</v>
      </c>
      <c r="F357">
        <v>0.20148594942895531</v>
      </c>
      <c r="G357">
        <v>1.00742974714477E-2</v>
      </c>
      <c r="H357">
        <v>5.0371487357238801E-2</v>
      </c>
      <c r="I357">
        <v>0</v>
      </c>
      <c r="J357">
        <v>800</v>
      </c>
      <c r="K357">
        <v>1</v>
      </c>
      <c r="L357">
        <v>345000</v>
      </c>
      <c r="M357" t="b">
        <v>0</v>
      </c>
    </row>
    <row r="358" spans="1:13">
      <c r="A358" t="s">
        <v>1316</v>
      </c>
      <c r="B358" t="s">
        <v>853</v>
      </c>
      <c r="C358" t="s">
        <v>853</v>
      </c>
      <c r="D358">
        <v>134</v>
      </c>
      <c r="E358">
        <v>134</v>
      </c>
      <c r="F358">
        <v>0.10835127420953219</v>
      </c>
      <c r="G358">
        <v>5.4175637104765997E-3</v>
      </c>
      <c r="H358">
        <v>2.7087818552383E-2</v>
      </c>
      <c r="I358">
        <v>0</v>
      </c>
      <c r="J358">
        <v>800</v>
      </c>
      <c r="K358">
        <v>1</v>
      </c>
      <c r="L358">
        <v>345000</v>
      </c>
      <c r="M358" t="b">
        <v>0</v>
      </c>
    </row>
    <row r="359" spans="1:13">
      <c r="A359" t="s">
        <v>1294</v>
      </c>
      <c r="B359" t="s">
        <v>838</v>
      </c>
      <c r="C359" t="s">
        <v>838</v>
      </c>
      <c r="D359">
        <v>119</v>
      </c>
      <c r="E359">
        <v>119</v>
      </c>
      <c r="F359">
        <v>9.9560328819086094E-2</v>
      </c>
      <c r="G359">
        <v>4.9780164409543E-3</v>
      </c>
      <c r="H359">
        <v>2.4890082204771499E-2</v>
      </c>
      <c r="I359">
        <v>0</v>
      </c>
      <c r="J359">
        <v>800</v>
      </c>
      <c r="K359">
        <v>1</v>
      </c>
      <c r="L359">
        <v>345000</v>
      </c>
      <c r="M359" t="b">
        <v>0</v>
      </c>
    </row>
    <row r="360" spans="1:13">
      <c r="A360" t="s">
        <v>1291</v>
      </c>
      <c r="B360" t="s">
        <v>762</v>
      </c>
      <c r="C360" t="s">
        <v>762</v>
      </c>
      <c r="D360">
        <v>43</v>
      </c>
      <c r="E360">
        <v>43</v>
      </c>
      <c r="F360">
        <v>2.762295821475913</v>
      </c>
      <c r="G360">
        <v>0.1381147910737956</v>
      </c>
      <c r="H360">
        <v>0.69057395536897814</v>
      </c>
      <c r="I360">
        <v>0</v>
      </c>
      <c r="J360">
        <v>150</v>
      </c>
      <c r="K360">
        <v>1</v>
      </c>
      <c r="L360">
        <v>154000</v>
      </c>
      <c r="M360" t="b">
        <v>0</v>
      </c>
    </row>
    <row r="361" spans="1:13">
      <c r="A361" t="s">
        <v>1317</v>
      </c>
      <c r="B361" t="s">
        <v>853</v>
      </c>
      <c r="C361" t="s">
        <v>796</v>
      </c>
      <c r="D361">
        <v>134</v>
      </c>
      <c r="E361">
        <v>77</v>
      </c>
      <c r="F361">
        <v>128.12946633442269</v>
      </c>
      <c r="G361">
        <v>6.4064733167211374</v>
      </c>
      <c r="H361">
        <v>32.032366583605693</v>
      </c>
      <c r="I361">
        <v>0</v>
      </c>
      <c r="J361">
        <v>800</v>
      </c>
      <c r="K361">
        <v>1</v>
      </c>
      <c r="L361">
        <v>345000</v>
      </c>
      <c r="M361" t="b">
        <v>0</v>
      </c>
    </row>
    <row r="362" spans="1:13">
      <c r="A362" t="s">
        <v>1318</v>
      </c>
      <c r="B362" t="s">
        <v>849</v>
      </c>
      <c r="C362" t="s">
        <v>853</v>
      </c>
      <c r="D362">
        <v>130</v>
      </c>
      <c r="E362">
        <v>134</v>
      </c>
      <c r="F362">
        <v>29.317168322739601</v>
      </c>
      <c r="G362">
        <v>1.4658584161369801</v>
      </c>
      <c r="H362">
        <v>7.3292920806848976</v>
      </c>
      <c r="I362">
        <v>0</v>
      </c>
      <c r="J362">
        <v>800</v>
      </c>
      <c r="K362">
        <v>1</v>
      </c>
      <c r="L362">
        <v>345000</v>
      </c>
      <c r="M362" t="b">
        <v>0</v>
      </c>
    </row>
    <row r="363" spans="1:13">
      <c r="A363" t="s">
        <v>1316</v>
      </c>
      <c r="B363" t="s">
        <v>853</v>
      </c>
      <c r="C363" t="s">
        <v>853</v>
      </c>
      <c r="D363">
        <v>134</v>
      </c>
      <c r="E363">
        <v>134</v>
      </c>
      <c r="F363">
        <v>0.20661898996703859</v>
      </c>
      <c r="G363">
        <v>1.03309494983519E-2</v>
      </c>
      <c r="H363">
        <v>5.1654747491759599E-2</v>
      </c>
      <c r="I363">
        <v>0</v>
      </c>
      <c r="J363">
        <v>800</v>
      </c>
      <c r="K363">
        <v>1</v>
      </c>
      <c r="L363">
        <v>345000</v>
      </c>
      <c r="M363" t="b">
        <v>0</v>
      </c>
    </row>
    <row r="364" spans="1:13">
      <c r="A364" t="s">
        <v>1319</v>
      </c>
      <c r="B364" t="s">
        <v>854</v>
      </c>
      <c r="C364" t="s">
        <v>854</v>
      </c>
      <c r="D364">
        <v>135</v>
      </c>
      <c r="E364">
        <v>135</v>
      </c>
      <c r="F364">
        <v>3.9946589524337881</v>
      </c>
      <c r="G364">
        <v>0.19973294762168939</v>
      </c>
      <c r="H364">
        <v>0.9986647381084468</v>
      </c>
      <c r="I364">
        <v>0</v>
      </c>
      <c r="J364">
        <v>150</v>
      </c>
      <c r="K364">
        <v>1</v>
      </c>
      <c r="L364">
        <v>154000</v>
      </c>
      <c r="M364" t="b">
        <v>0</v>
      </c>
    </row>
    <row r="365" spans="1:13">
      <c r="A365" t="s">
        <v>1320</v>
      </c>
      <c r="B365" t="s">
        <v>855</v>
      </c>
      <c r="C365" t="s">
        <v>855</v>
      </c>
      <c r="D365">
        <v>136</v>
      </c>
      <c r="E365">
        <v>136</v>
      </c>
      <c r="F365">
        <v>2.6922672241853109</v>
      </c>
      <c r="G365">
        <v>0.13461336120926551</v>
      </c>
      <c r="H365">
        <v>0.67306680604632785</v>
      </c>
      <c r="I365">
        <v>0</v>
      </c>
      <c r="J365">
        <v>150</v>
      </c>
      <c r="K365">
        <v>1</v>
      </c>
      <c r="L365">
        <v>154000</v>
      </c>
      <c r="M365" t="b">
        <v>0</v>
      </c>
    </row>
    <row r="366" spans="1:13">
      <c r="A366" t="s">
        <v>1316</v>
      </c>
      <c r="B366" t="s">
        <v>853</v>
      </c>
      <c r="C366" t="s">
        <v>853</v>
      </c>
      <c r="D366">
        <v>134</v>
      </c>
      <c r="E366">
        <v>134</v>
      </c>
      <c r="F366">
        <v>0.24408096914654751</v>
      </c>
      <c r="G366">
        <v>1.22040484573273E-2</v>
      </c>
      <c r="H366">
        <v>6.10202422866368E-2</v>
      </c>
      <c r="I366">
        <v>0</v>
      </c>
      <c r="J366">
        <v>800</v>
      </c>
      <c r="K366">
        <v>1</v>
      </c>
      <c r="L366">
        <v>345000</v>
      </c>
      <c r="M366" t="b">
        <v>0</v>
      </c>
    </row>
    <row r="367" spans="1:13">
      <c r="A367" t="s">
        <v>1320</v>
      </c>
      <c r="B367" t="s">
        <v>855</v>
      </c>
      <c r="C367" t="s">
        <v>855</v>
      </c>
      <c r="D367">
        <v>136</v>
      </c>
      <c r="E367">
        <v>136</v>
      </c>
      <c r="F367">
        <v>6.2043226347737603E-2</v>
      </c>
      <c r="G367">
        <v>3.1021613173868E-3</v>
      </c>
      <c r="H367">
        <v>1.5510806586934401E-2</v>
      </c>
      <c r="I367">
        <v>0</v>
      </c>
      <c r="J367">
        <v>150</v>
      </c>
      <c r="K367">
        <v>1</v>
      </c>
      <c r="L367">
        <v>154000</v>
      </c>
      <c r="M367" t="b">
        <v>0</v>
      </c>
    </row>
    <row r="368" spans="1:13">
      <c r="A368" t="s">
        <v>1320</v>
      </c>
      <c r="B368" t="s">
        <v>855</v>
      </c>
      <c r="C368" t="s">
        <v>855</v>
      </c>
      <c r="D368">
        <v>136</v>
      </c>
      <c r="E368">
        <v>136</v>
      </c>
      <c r="F368">
        <v>6.7302005828570599E-2</v>
      </c>
      <c r="G368">
        <v>3.3651002914285E-3</v>
      </c>
      <c r="H368">
        <v>1.6825501457142601E-2</v>
      </c>
      <c r="I368">
        <v>0</v>
      </c>
      <c r="J368">
        <v>150</v>
      </c>
      <c r="K368">
        <v>1</v>
      </c>
      <c r="L368">
        <v>154000</v>
      </c>
      <c r="M368" t="b">
        <v>0</v>
      </c>
    </row>
    <row r="369" spans="1:13">
      <c r="A369" t="s">
        <v>1320</v>
      </c>
      <c r="B369" t="s">
        <v>855</v>
      </c>
      <c r="C369" t="s">
        <v>855</v>
      </c>
      <c r="D369">
        <v>136</v>
      </c>
      <c r="E369">
        <v>136</v>
      </c>
      <c r="F369">
        <v>8.9863831073772129</v>
      </c>
      <c r="G369">
        <v>0.44931915536886069</v>
      </c>
      <c r="H369">
        <v>2.2465957768443028</v>
      </c>
      <c r="I369">
        <v>0</v>
      </c>
      <c r="J369">
        <v>150</v>
      </c>
      <c r="K369">
        <v>1</v>
      </c>
      <c r="L369">
        <v>154000</v>
      </c>
      <c r="M369" t="b">
        <v>0</v>
      </c>
    </row>
    <row r="370" spans="1:13">
      <c r="A370" t="s">
        <v>1316</v>
      </c>
      <c r="B370" t="s">
        <v>853</v>
      </c>
      <c r="C370" t="s">
        <v>853</v>
      </c>
      <c r="D370">
        <v>134</v>
      </c>
      <c r="E370">
        <v>134</v>
      </c>
      <c r="F370">
        <v>0.1137201760472567</v>
      </c>
      <c r="G370">
        <v>5.6860088023627997E-3</v>
      </c>
      <c r="H370">
        <v>2.84300440118141E-2</v>
      </c>
      <c r="I370">
        <v>0</v>
      </c>
      <c r="J370">
        <v>800</v>
      </c>
      <c r="K370">
        <v>1</v>
      </c>
      <c r="L370">
        <v>345000</v>
      </c>
      <c r="M370" t="b">
        <v>0</v>
      </c>
    </row>
    <row r="371" spans="1:13">
      <c r="A371" t="s">
        <v>1316</v>
      </c>
      <c r="B371" t="s">
        <v>853</v>
      </c>
      <c r="C371" t="s">
        <v>853</v>
      </c>
      <c r="D371">
        <v>134</v>
      </c>
      <c r="E371">
        <v>134</v>
      </c>
      <c r="F371">
        <v>0.12575249625460891</v>
      </c>
      <c r="G371">
        <v>6.2876248127303998E-3</v>
      </c>
      <c r="H371">
        <v>3.1438124063652199E-2</v>
      </c>
      <c r="I371">
        <v>0</v>
      </c>
      <c r="J371">
        <v>800</v>
      </c>
      <c r="K371">
        <v>1</v>
      </c>
      <c r="L371">
        <v>345000</v>
      </c>
      <c r="M371" t="b">
        <v>0</v>
      </c>
    </row>
    <row r="372" spans="1:13">
      <c r="A372" t="s">
        <v>1316</v>
      </c>
      <c r="B372" t="s">
        <v>853</v>
      </c>
      <c r="C372" t="s">
        <v>853</v>
      </c>
      <c r="D372">
        <v>134</v>
      </c>
      <c r="E372">
        <v>134</v>
      </c>
      <c r="F372">
        <v>0.1166534194679896</v>
      </c>
      <c r="G372">
        <v>5.8326709733994E-3</v>
      </c>
      <c r="H372">
        <v>2.91633548669974E-2</v>
      </c>
      <c r="I372">
        <v>0</v>
      </c>
      <c r="J372">
        <v>800</v>
      </c>
      <c r="K372">
        <v>1</v>
      </c>
      <c r="L372">
        <v>345000</v>
      </c>
      <c r="M372" t="b">
        <v>0</v>
      </c>
    </row>
    <row r="373" spans="1:13">
      <c r="A373" t="s">
        <v>1320</v>
      </c>
      <c r="B373" t="s">
        <v>855</v>
      </c>
      <c r="C373" t="s">
        <v>855</v>
      </c>
      <c r="D373">
        <v>136</v>
      </c>
      <c r="E373">
        <v>136</v>
      </c>
      <c r="F373">
        <v>5.1202707230995674</v>
      </c>
      <c r="G373">
        <v>0.25601353615497829</v>
      </c>
      <c r="H373">
        <v>1.2800676807748921</v>
      </c>
      <c r="I373">
        <v>0</v>
      </c>
      <c r="J373">
        <v>150</v>
      </c>
      <c r="K373">
        <v>1</v>
      </c>
      <c r="L373">
        <v>154000</v>
      </c>
      <c r="M373" t="b">
        <v>0</v>
      </c>
    </row>
    <row r="374" spans="1:13">
      <c r="A374" t="s">
        <v>1260</v>
      </c>
      <c r="B374" t="s">
        <v>772</v>
      </c>
      <c r="C374" t="s">
        <v>772</v>
      </c>
      <c r="D374">
        <v>53</v>
      </c>
      <c r="E374">
        <v>53</v>
      </c>
      <c r="F374">
        <v>0.1287195715711022</v>
      </c>
      <c r="G374">
        <v>6.4359785785550998E-3</v>
      </c>
      <c r="H374">
        <v>3.2179892892775501E-2</v>
      </c>
      <c r="I374">
        <v>0</v>
      </c>
      <c r="J374">
        <v>800</v>
      </c>
      <c r="K374">
        <v>1</v>
      </c>
      <c r="L374">
        <v>345000</v>
      </c>
      <c r="M374" t="b">
        <v>0</v>
      </c>
    </row>
    <row r="375" spans="1:13">
      <c r="A375" t="s">
        <v>1316</v>
      </c>
      <c r="B375" t="s">
        <v>853</v>
      </c>
      <c r="C375" t="s">
        <v>853</v>
      </c>
      <c r="D375">
        <v>134</v>
      </c>
      <c r="E375">
        <v>134</v>
      </c>
      <c r="F375">
        <v>0.12873542707760929</v>
      </c>
      <c r="G375">
        <v>6.4367713538803998E-3</v>
      </c>
      <c r="H375">
        <v>3.2183856769402303E-2</v>
      </c>
      <c r="I375">
        <v>0</v>
      </c>
      <c r="J375">
        <v>800</v>
      </c>
      <c r="K375">
        <v>1</v>
      </c>
      <c r="L375">
        <v>345000</v>
      </c>
      <c r="M375" t="b">
        <v>0</v>
      </c>
    </row>
    <row r="376" spans="1:13">
      <c r="A376" t="s">
        <v>1316</v>
      </c>
      <c r="B376" t="s">
        <v>853</v>
      </c>
      <c r="C376" t="s">
        <v>853</v>
      </c>
      <c r="D376">
        <v>134</v>
      </c>
      <c r="E376">
        <v>134</v>
      </c>
      <c r="F376">
        <v>0.13735312138833819</v>
      </c>
      <c r="G376">
        <v>6.8676560694168999E-3</v>
      </c>
      <c r="H376">
        <v>3.4338280347084499E-2</v>
      </c>
      <c r="I376">
        <v>0</v>
      </c>
      <c r="J376">
        <v>800</v>
      </c>
      <c r="K376">
        <v>1</v>
      </c>
      <c r="L376">
        <v>345000</v>
      </c>
      <c r="M376" t="b">
        <v>0</v>
      </c>
    </row>
    <row r="377" spans="1:13">
      <c r="A377" t="s">
        <v>1316</v>
      </c>
      <c r="B377" t="s">
        <v>853</v>
      </c>
      <c r="C377" t="s">
        <v>853</v>
      </c>
      <c r="D377">
        <v>134</v>
      </c>
      <c r="E377">
        <v>134</v>
      </c>
      <c r="F377">
        <v>0.1223973734894742</v>
      </c>
      <c r="G377">
        <v>6.1198686744736996E-3</v>
      </c>
      <c r="H377">
        <v>3.0599343372368502E-2</v>
      </c>
      <c r="I377">
        <v>0</v>
      </c>
      <c r="J377">
        <v>800</v>
      </c>
      <c r="K377">
        <v>1</v>
      </c>
      <c r="L377">
        <v>345000</v>
      </c>
      <c r="M377" t="b">
        <v>0</v>
      </c>
    </row>
    <row r="378" spans="1:13">
      <c r="A378" t="s">
        <v>1260</v>
      </c>
      <c r="B378" t="s">
        <v>772</v>
      </c>
      <c r="C378" t="s">
        <v>772</v>
      </c>
      <c r="D378">
        <v>53</v>
      </c>
      <c r="E378">
        <v>53</v>
      </c>
      <c r="F378">
        <v>0.13897256323685331</v>
      </c>
      <c r="G378">
        <v>6.9486281618426002E-3</v>
      </c>
      <c r="H378">
        <v>3.4743140809213299E-2</v>
      </c>
      <c r="I378">
        <v>0</v>
      </c>
      <c r="J378">
        <v>800</v>
      </c>
      <c r="K378">
        <v>1</v>
      </c>
      <c r="L378">
        <v>345000</v>
      </c>
      <c r="M378" t="b">
        <v>0</v>
      </c>
    </row>
    <row r="379" spans="1:13">
      <c r="A379" t="s">
        <v>1316</v>
      </c>
      <c r="B379" t="s">
        <v>853</v>
      </c>
      <c r="C379" t="s">
        <v>853</v>
      </c>
      <c r="D379">
        <v>134</v>
      </c>
      <c r="E379">
        <v>134</v>
      </c>
      <c r="F379">
        <v>0.36046906779119819</v>
      </c>
      <c r="G379">
        <v>1.80234533895599E-2</v>
      </c>
      <c r="H379">
        <v>9.0117266947799493E-2</v>
      </c>
      <c r="I379">
        <v>0</v>
      </c>
      <c r="J379">
        <v>800</v>
      </c>
      <c r="K379">
        <v>1</v>
      </c>
      <c r="L379">
        <v>345000</v>
      </c>
      <c r="M379" t="b">
        <v>0</v>
      </c>
    </row>
    <row r="380" spans="1:13">
      <c r="A380" t="s">
        <v>1321</v>
      </c>
      <c r="B380" t="s">
        <v>853</v>
      </c>
      <c r="C380" t="s">
        <v>851</v>
      </c>
      <c r="D380">
        <v>134</v>
      </c>
      <c r="E380">
        <v>132</v>
      </c>
      <c r="F380">
        <v>12.860807434884579</v>
      </c>
      <c r="G380">
        <v>0.64304037174422923</v>
      </c>
      <c r="H380">
        <v>3.2152018587211462</v>
      </c>
      <c r="I380">
        <v>0</v>
      </c>
      <c r="J380">
        <v>800</v>
      </c>
      <c r="K380">
        <v>1</v>
      </c>
      <c r="L380">
        <v>345000</v>
      </c>
      <c r="M380" t="b">
        <v>0</v>
      </c>
    </row>
    <row r="381" spans="1:13">
      <c r="A381" t="s">
        <v>1322</v>
      </c>
      <c r="B381" t="s">
        <v>856</v>
      </c>
      <c r="C381" t="s">
        <v>962</v>
      </c>
      <c r="D381">
        <v>137</v>
      </c>
      <c r="E381">
        <v>243</v>
      </c>
      <c r="F381">
        <v>19.001643649678211</v>
      </c>
      <c r="G381">
        <v>0.95008218248391063</v>
      </c>
      <c r="H381">
        <v>4.7504109124195528</v>
      </c>
      <c r="I381">
        <v>0</v>
      </c>
      <c r="J381">
        <v>150</v>
      </c>
      <c r="K381">
        <v>1</v>
      </c>
      <c r="L381">
        <v>154000</v>
      </c>
      <c r="M381" t="b">
        <v>0</v>
      </c>
    </row>
    <row r="382" spans="1:13">
      <c r="A382" t="s">
        <v>1323</v>
      </c>
      <c r="B382" t="s">
        <v>857</v>
      </c>
      <c r="C382" t="s">
        <v>858</v>
      </c>
      <c r="D382">
        <v>138</v>
      </c>
      <c r="E382">
        <v>139</v>
      </c>
      <c r="F382">
        <v>67.402126733424595</v>
      </c>
      <c r="G382">
        <v>3.3701063366712298</v>
      </c>
      <c r="H382">
        <v>16.850531683356149</v>
      </c>
      <c r="I382">
        <v>0</v>
      </c>
      <c r="J382">
        <v>150</v>
      </c>
      <c r="K382">
        <v>1</v>
      </c>
      <c r="L382">
        <v>154000</v>
      </c>
      <c r="M382" t="b">
        <v>0</v>
      </c>
    </row>
    <row r="383" spans="1:13">
      <c r="A383" t="s">
        <v>1324</v>
      </c>
      <c r="B383" t="s">
        <v>727</v>
      </c>
      <c r="C383" t="s">
        <v>854</v>
      </c>
      <c r="D383">
        <v>8</v>
      </c>
      <c r="E383">
        <v>135</v>
      </c>
      <c r="F383">
        <v>17.741253643739171</v>
      </c>
      <c r="G383">
        <v>0.88706268218695861</v>
      </c>
      <c r="H383">
        <v>4.4353134109347927</v>
      </c>
      <c r="I383">
        <v>0</v>
      </c>
      <c r="J383">
        <v>150</v>
      </c>
      <c r="K383">
        <v>1</v>
      </c>
      <c r="L383">
        <v>154000</v>
      </c>
      <c r="M383" t="b">
        <v>0</v>
      </c>
    </row>
    <row r="384" spans="1:13">
      <c r="A384" t="s">
        <v>1325</v>
      </c>
      <c r="B384" t="s">
        <v>859</v>
      </c>
      <c r="C384" t="s">
        <v>860</v>
      </c>
      <c r="D384">
        <v>140</v>
      </c>
      <c r="E384">
        <v>141</v>
      </c>
      <c r="F384">
        <v>17.570161778078901</v>
      </c>
      <c r="G384">
        <v>0.87850808890394494</v>
      </c>
      <c r="H384">
        <v>4.3925404445197236</v>
      </c>
      <c r="I384">
        <v>0</v>
      </c>
      <c r="J384">
        <v>150</v>
      </c>
      <c r="K384">
        <v>1</v>
      </c>
      <c r="L384">
        <v>154000</v>
      </c>
      <c r="M384" t="b">
        <v>0</v>
      </c>
    </row>
    <row r="385" spans="1:13">
      <c r="A385" t="s">
        <v>1326</v>
      </c>
      <c r="B385" t="s">
        <v>851</v>
      </c>
      <c r="C385" t="s">
        <v>861</v>
      </c>
      <c r="D385">
        <v>132</v>
      </c>
      <c r="E385">
        <v>142</v>
      </c>
      <c r="F385">
        <v>43.67226548965381</v>
      </c>
      <c r="G385">
        <v>2.183613274482691</v>
      </c>
      <c r="H385">
        <v>10.918066372413451</v>
      </c>
      <c r="I385">
        <v>0</v>
      </c>
      <c r="J385">
        <v>800</v>
      </c>
      <c r="K385">
        <v>1</v>
      </c>
      <c r="L385">
        <v>345000</v>
      </c>
      <c r="M385" t="b">
        <v>0</v>
      </c>
    </row>
    <row r="386" spans="1:13">
      <c r="A386" t="s">
        <v>1327</v>
      </c>
      <c r="B386" t="s">
        <v>851</v>
      </c>
      <c r="C386" t="s">
        <v>862</v>
      </c>
      <c r="D386">
        <v>132</v>
      </c>
      <c r="E386">
        <v>143</v>
      </c>
      <c r="F386">
        <v>33.056990474544989</v>
      </c>
      <c r="G386">
        <v>1.65284952372725</v>
      </c>
      <c r="H386">
        <v>8.2642476186362472</v>
      </c>
      <c r="I386">
        <v>0</v>
      </c>
      <c r="J386">
        <v>150</v>
      </c>
      <c r="K386">
        <v>1</v>
      </c>
      <c r="L386">
        <v>154000</v>
      </c>
      <c r="M386" t="b">
        <v>0</v>
      </c>
    </row>
    <row r="387" spans="1:13">
      <c r="A387" t="s">
        <v>1328</v>
      </c>
      <c r="B387" t="s">
        <v>854</v>
      </c>
      <c r="C387" t="s">
        <v>859</v>
      </c>
      <c r="D387">
        <v>135</v>
      </c>
      <c r="E387">
        <v>140</v>
      </c>
      <c r="F387">
        <v>27.702812551826732</v>
      </c>
      <c r="G387">
        <v>1.3851406275913369</v>
      </c>
      <c r="H387">
        <v>6.9257031379566829</v>
      </c>
      <c r="I387">
        <v>0</v>
      </c>
      <c r="J387">
        <v>150</v>
      </c>
      <c r="K387">
        <v>1</v>
      </c>
      <c r="L387">
        <v>154000</v>
      </c>
      <c r="M387" t="b">
        <v>0</v>
      </c>
    </row>
    <row r="388" spans="1:13">
      <c r="A388" t="s">
        <v>1329</v>
      </c>
      <c r="B388" t="s">
        <v>772</v>
      </c>
      <c r="C388" t="s">
        <v>863</v>
      </c>
      <c r="D388">
        <v>53</v>
      </c>
      <c r="E388">
        <v>144</v>
      </c>
      <c r="F388">
        <v>34.976051902481402</v>
      </c>
      <c r="G388">
        <v>1.74880259512407</v>
      </c>
      <c r="H388">
        <v>8.7440129756203504</v>
      </c>
      <c r="I388">
        <v>0</v>
      </c>
      <c r="J388">
        <v>800</v>
      </c>
      <c r="K388">
        <v>1</v>
      </c>
      <c r="L388">
        <v>345000</v>
      </c>
      <c r="M388" t="b">
        <v>0</v>
      </c>
    </row>
    <row r="389" spans="1:13">
      <c r="A389" t="s">
        <v>1301</v>
      </c>
      <c r="B389" t="s">
        <v>843</v>
      </c>
      <c r="C389" t="s">
        <v>843</v>
      </c>
      <c r="D389">
        <v>124</v>
      </c>
      <c r="E389">
        <v>124</v>
      </c>
      <c r="F389">
        <v>3.8674201083174129</v>
      </c>
      <c r="G389">
        <v>0.1933710054158706</v>
      </c>
      <c r="H389">
        <v>0.96685502707935322</v>
      </c>
      <c r="I389">
        <v>0</v>
      </c>
      <c r="J389">
        <v>800</v>
      </c>
      <c r="K389">
        <v>1</v>
      </c>
      <c r="L389">
        <v>345000</v>
      </c>
      <c r="M389" t="b">
        <v>0</v>
      </c>
    </row>
    <row r="390" spans="1:13">
      <c r="A390" t="s">
        <v>1301</v>
      </c>
      <c r="B390" t="s">
        <v>843</v>
      </c>
      <c r="C390" t="s">
        <v>843</v>
      </c>
      <c r="D390">
        <v>124</v>
      </c>
      <c r="E390">
        <v>124</v>
      </c>
      <c r="F390">
        <v>3.267697528043251</v>
      </c>
      <c r="G390">
        <v>0.16338487640216259</v>
      </c>
      <c r="H390">
        <v>0.81692438201081286</v>
      </c>
      <c r="I390">
        <v>0</v>
      </c>
      <c r="J390">
        <v>150</v>
      </c>
      <c r="K390">
        <v>1</v>
      </c>
      <c r="L390">
        <v>154000</v>
      </c>
      <c r="M390" t="b">
        <v>0</v>
      </c>
    </row>
    <row r="391" spans="1:13">
      <c r="A391" t="s">
        <v>1330</v>
      </c>
      <c r="B391" t="s">
        <v>830</v>
      </c>
      <c r="C391" t="s">
        <v>864</v>
      </c>
      <c r="D391">
        <v>111</v>
      </c>
      <c r="E391">
        <v>145</v>
      </c>
      <c r="F391">
        <v>46.486938793001812</v>
      </c>
      <c r="G391">
        <v>2.3243469396500909</v>
      </c>
      <c r="H391">
        <v>11.621734698250449</v>
      </c>
      <c r="I391">
        <v>0</v>
      </c>
      <c r="J391">
        <v>150</v>
      </c>
      <c r="K391">
        <v>1</v>
      </c>
      <c r="L391">
        <v>154000</v>
      </c>
      <c r="M391" t="b">
        <v>0</v>
      </c>
    </row>
    <row r="392" spans="1:13">
      <c r="A392" t="s">
        <v>1301</v>
      </c>
      <c r="B392" t="s">
        <v>843</v>
      </c>
      <c r="C392" t="s">
        <v>843</v>
      </c>
      <c r="D392">
        <v>124</v>
      </c>
      <c r="E392">
        <v>124</v>
      </c>
      <c r="F392">
        <v>6.1525417597400503E-2</v>
      </c>
      <c r="G392">
        <v>3.0762708798700001E-3</v>
      </c>
      <c r="H392">
        <v>1.53813543993501E-2</v>
      </c>
      <c r="I392">
        <v>0</v>
      </c>
      <c r="J392">
        <v>150</v>
      </c>
      <c r="K392">
        <v>1</v>
      </c>
      <c r="L392">
        <v>154000</v>
      </c>
      <c r="M392" t="b">
        <v>0</v>
      </c>
    </row>
    <row r="393" spans="1:13">
      <c r="A393" t="s">
        <v>1301</v>
      </c>
      <c r="B393" t="s">
        <v>843</v>
      </c>
      <c r="C393" t="s">
        <v>843</v>
      </c>
      <c r="D393">
        <v>124</v>
      </c>
      <c r="E393">
        <v>124</v>
      </c>
      <c r="F393">
        <v>6.1211008122056501E-2</v>
      </c>
      <c r="G393">
        <v>3.0605504061027998E-3</v>
      </c>
      <c r="H393">
        <v>1.5302752030514099E-2</v>
      </c>
      <c r="I393">
        <v>0</v>
      </c>
      <c r="J393">
        <v>150</v>
      </c>
      <c r="K393">
        <v>1</v>
      </c>
      <c r="L393">
        <v>154000</v>
      </c>
      <c r="M393" t="b">
        <v>0</v>
      </c>
    </row>
    <row r="394" spans="1:13">
      <c r="A394" t="s">
        <v>1301</v>
      </c>
      <c r="B394" t="s">
        <v>843</v>
      </c>
      <c r="C394" t="s">
        <v>843</v>
      </c>
      <c r="D394">
        <v>124</v>
      </c>
      <c r="E394">
        <v>124</v>
      </c>
      <c r="F394">
        <v>7.0102504997228005E-2</v>
      </c>
      <c r="G394">
        <v>3.5051252498613998E-3</v>
      </c>
      <c r="H394">
        <v>1.7525626249307001E-2</v>
      </c>
      <c r="I394">
        <v>0</v>
      </c>
      <c r="J394">
        <v>150</v>
      </c>
      <c r="K394">
        <v>1</v>
      </c>
      <c r="L394">
        <v>154000</v>
      </c>
      <c r="M394" t="b">
        <v>0</v>
      </c>
    </row>
    <row r="395" spans="1:13">
      <c r="A395" t="s">
        <v>1301</v>
      </c>
      <c r="B395" t="s">
        <v>843</v>
      </c>
      <c r="C395" t="s">
        <v>843</v>
      </c>
      <c r="D395">
        <v>124</v>
      </c>
      <c r="E395">
        <v>124</v>
      </c>
      <c r="F395">
        <v>6.2142448627671203E-2</v>
      </c>
      <c r="G395">
        <v>3.1071224313835E-3</v>
      </c>
      <c r="H395">
        <v>1.5535612156917801E-2</v>
      </c>
      <c r="I395">
        <v>0</v>
      </c>
      <c r="J395">
        <v>150</v>
      </c>
      <c r="K395">
        <v>1</v>
      </c>
      <c r="L395">
        <v>154000</v>
      </c>
      <c r="M395" t="b">
        <v>0</v>
      </c>
    </row>
    <row r="396" spans="1:13">
      <c r="A396" t="s">
        <v>1301</v>
      </c>
      <c r="B396" t="s">
        <v>843</v>
      </c>
      <c r="C396" t="s">
        <v>843</v>
      </c>
      <c r="D396">
        <v>124</v>
      </c>
      <c r="E396">
        <v>124</v>
      </c>
      <c r="F396">
        <v>8.0114575083755996E-2</v>
      </c>
      <c r="G396">
        <v>4.0057287541878E-3</v>
      </c>
      <c r="H396">
        <v>2.0028643770938999E-2</v>
      </c>
      <c r="I396">
        <v>0</v>
      </c>
      <c r="J396">
        <v>150</v>
      </c>
      <c r="K396">
        <v>1</v>
      </c>
      <c r="L396">
        <v>154000</v>
      </c>
      <c r="M396" t="b">
        <v>0</v>
      </c>
    </row>
    <row r="397" spans="1:13">
      <c r="A397" t="s">
        <v>1299</v>
      </c>
      <c r="B397" t="s">
        <v>830</v>
      </c>
      <c r="C397" t="s">
        <v>830</v>
      </c>
      <c r="D397">
        <v>111</v>
      </c>
      <c r="E397">
        <v>111</v>
      </c>
      <c r="F397">
        <v>0.1462120685205503</v>
      </c>
      <c r="G397">
        <v>7.3106034260275003E-3</v>
      </c>
      <c r="H397">
        <v>3.6553017130137498E-2</v>
      </c>
      <c r="I397">
        <v>0</v>
      </c>
      <c r="J397">
        <v>150</v>
      </c>
      <c r="K397">
        <v>1</v>
      </c>
      <c r="L397">
        <v>154000</v>
      </c>
      <c r="M397" t="b">
        <v>0</v>
      </c>
    </row>
    <row r="398" spans="1:13">
      <c r="A398" t="s">
        <v>1331</v>
      </c>
      <c r="B398" t="s">
        <v>847</v>
      </c>
      <c r="C398" t="s">
        <v>847</v>
      </c>
      <c r="D398">
        <v>128</v>
      </c>
      <c r="E398">
        <v>128</v>
      </c>
      <c r="F398">
        <v>9.8575985925564005E-2</v>
      </c>
      <c r="G398">
        <v>4.9287992962782001E-3</v>
      </c>
      <c r="H398">
        <v>2.4643996481391001E-2</v>
      </c>
      <c r="I398">
        <v>0</v>
      </c>
      <c r="J398">
        <v>150</v>
      </c>
      <c r="K398">
        <v>1</v>
      </c>
      <c r="L398">
        <v>154000</v>
      </c>
      <c r="M398" t="b">
        <v>0</v>
      </c>
    </row>
    <row r="399" spans="1:13">
      <c r="A399" t="s">
        <v>1301</v>
      </c>
      <c r="B399" t="s">
        <v>843</v>
      </c>
      <c r="C399" t="s">
        <v>843</v>
      </c>
      <c r="D399">
        <v>124</v>
      </c>
      <c r="E399">
        <v>124</v>
      </c>
      <c r="F399">
        <v>9.1246886160989901E-2</v>
      </c>
      <c r="G399">
        <v>4.5623443080493997E-3</v>
      </c>
      <c r="H399">
        <v>2.2811721540247399E-2</v>
      </c>
      <c r="I399">
        <v>0</v>
      </c>
      <c r="J399">
        <v>150</v>
      </c>
      <c r="K399">
        <v>1</v>
      </c>
      <c r="L399">
        <v>154000</v>
      </c>
      <c r="M399" t="b">
        <v>0</v>
      </c>
    </row>
    <row r="400" spans="1:13">
      <c r="A400" t="s">
        <v>1301</v>
      </c>
      <c r="B400" t="s">
        <v>843</v>
      </c>
      <c r="C400" t="s">
        <v>843</v>
      </c>
      <c r="D400">
        <v>124</v>
      </c>
      <c r="E400">
        <v>124</v>
      </c>
      <c r="F400">
        <v>5.8315602341708898E-2</v>
      </c>
      <c r="G400">
        <v>2.9157801170854002E-3</v>
      </c>
      <c r="H400">
        <v>1.45789005854272E-2</v>
      </c>
      <c r="I400">
        <v>0</v>
      </c>
      <c r="J400">
        <v>150</v>
      </c>
      <c r="K400">
        <v>1</v>
      </c>
      <c r="L400">
        <v>154000</v>
      </c>
      <c r="M400" t="b">
        <v>0</v>
      </c>
    </row>
    <row r="401" spans="1:13">
      <c r="A401" t="s">
        <v>1301</v>
      </c>
      <c r="B401" t="s">
        <v>843</v>
      </c>
      <c r="C401" t="s">
        <v>843</v>
      </c>
      <c r="D401">
        <v>124</v>
      </c>
      <c r="E401">
        <v>124</v>
      </c>
      <c r="F401">
        <v>5.4076239236037799E-2</v>
      </c>
      <c r="G401">
        <v>2.7038119618018001E-3</v>
      </c>
      <c r="H401">
        <v>1.3519059809009399E-2</v>
      </c>
      <c r="I401">
        <v>0</v>
      </c>
      <c r="J401">
        <v>150</v>
      </c>
      <c r="K401">
        <v>1</v>
      </c>
      <c r="L401">
        <v>154000</v>
      </c>
      <c r="M401" t="b">
        <v>0</v>
      </c>
    </row>
    <row r="402" spans="1:13">
      <c r="A402" t="s">
        <v>1301</v>
      </c>
      <c r="B402" t="s">
        <v>843</v>
      </c>
      <c r="C402" t="s">
        <v>843</v>
      </c>
      <c r="D402">
        <v>124</v>
      </c>
      <c r="E402">
        <v>124</v>
      </c>
      <c r="F402">
        <v>6.4629081564700194E-2</v>
      </c>
      <c r="G402">
        <v>3.231454078235E-3</v>
      </c>
      <c r="H402">
        <v>1.6157270391175E-2</v>
      </c>
      <c r="I402">
        <v>0</v>
      </c>
      <c r="J402">
        <v>150</v>
      </c>
      <c r="K402">
        <v>1</v>
      </c>
      <c r="L402">
        <v>154000</v>
      </c>
      <c r="M402" t="b">
        <v>0</v>
      </c>
    </row>
    <row r="403" spans="1:13">
      <c r="A403" t="s">
        <v>1301</v>
      </c>
      <c r="B403" t="s">
        <v>843</v>
      </c>
      <c r="C403" t="s">
        <v>843</v>
      </c>
      <c r="D403">
        <v>124</v>
      </c>
      <c r="E403">
        <v>124</v>
      </c>
      <c r="F403">
        <v>6.7780902795861797E-2</v>
      </c>
      <c r="G403">
        <v>3.3890451397929999E-3</v>
      </c>
      <c r="H403">
        <v>1.6945225698965401E-2</v>
      </c>
      <c r="I403">
        <v>0</v>
      </c>
      <c r="J403">
        <v>150</v>
      </c>
      <c r="K403">
        <v>1</v>
      </c>
      <c r="L403">
        <v>154000</v>
      </c>
      <c r="M403" t="b">
        <v>0</v>
      </c>
    </row>
    <row r="404" spans="1:13">
      <c r="A404" t="s">
        <v>1301</v>
      </c>
      <c r="B404" t="s">
        <v>843</v>
      </c>
      <c r="C404" t="s">
        <v>843</v>
      </c>
      <c r="D404">
        <v>124</v>
      </c>
      <c r="E404">
        <v>124</v>
      </c>
      <c r="F404">
        <v>5.1794313978785901E-2</v>
      </c>
      <c r="G404">
        <v>2.5897156989392002E-3</v>
      </c>
      <c r="H404">
        <v>1.2948578494696401E-2</v>
      </c>
      <c r="I404">
        <v>0</v>
      </c>
      <c r="J404">
        <v>150</v>
      </c>
      <c r="K404">
        <v>1</v>
      </c>
      <c r="L404">
        <v>154000</v>
      </c>
      <c r="M404" t="b">
        <v>0</v>
      </c>
    </row>
    <row r="405" spans="1:13">
      <c r="A405" t="s">
        <v>1301</v>
      </c>
      <c r="B405" t="s">
        <v>843</v>
      </c>
      <c r="C405" t="s">
        <v>843</v>
      </c>
      <c r="D405">
        <v>124</v>
      </c>
      <c r="E405">
        <v>124</v>
      </c>
      <c r="F405">
        <v>6.6648231790369534</v>
      </c>
      <c r="G405">
        <v>0.33324115895184758</v>
      </c>
      <c r="H405">
        <v>1.6662057947592379</v>
      </c>
      <c r="I405">
        <v>0</v>
      </c>
      <c r="J405">
        <v>150</v>
      </c>
      <c r="K405">
        <v>1</v>
      </c>
      <c r="L405">
        <v>154000</v>
      </c>
      <c r="M405" t="b">
        <v>0</v>
      </c>
    </row>
    <row r="406" spans="1:13">
      <c r="A406" t="s">
        <v>1332</v>
      </c>
      <c r="B406" t="s">
        <v>865</v>
      </c>
      <c r="C406" t="s">
        <v>866</v>
      </c>
      <c r="D406">
        <v>146</v>
      </c>
      <c r="E406">
        <v>147</v>
      </c>
      <c r="F406">
        <v>7.6562597787773434</v>
      </c>
      <c r="G406">
        <v>0.38281298893886712</v>
      </c>
      <c r="H406">
        <v>1.9140649446943361</v>
      </c>
      <c r="I406">
        <v>0</v>
      </c>
      <c r="J406">
        <v>150</v>
      </c>
      <c r="K406">
        <v>1</v>
      </c>
      <c r="L406">
        <v>154000</v>
      </c>
      <c r="M406" t="b">
        <v>0</v>
      </c>
    </row>
    <row r="407" spans="1:13">
      <c r="A407" t="s">
        <v>1316</v>
      </c>
      <c r="B407" t="s">
        <v>853</v>
      </c>
      <c r="C407" t="s">
        <v>853</v>
      </c>
      <c r="D407">
        <v>134</v>
      </c>
      <c r="E407">
        <v>134</v>
      </c>
      <c r="F407">
        <v>0.17114495470654539</v>
      </c>
      <c r="G407">
        <v>8.5572477353272006E-3</v>
      </c>
      <c r="H407">
        <v>4.27862386766363E-2</v>
      </c>
      <c r="I407">
        <v>0</v>
      </c>
      <c r="J407">
        <v>150</v>
      </c>
      <c r="K407">
        <v>1</v>
      </c>
      <c r="L407">
        <v>154000</v>
      </c>
      <c r="M407" t="b">
        <v>0</v>
      </c>
    </row>
    <row r="408" spans="1:13">
      <c r="A408" t="s">
        <v>1316</v>
      </c>
      <c r="B408" t="s">
        <v>853</v>
      </c>
      <c r="C408" t="s">
        <v>853</v>
      </c>
      <c r="D408">
        <v>134</v>
      </c>
      <c r="E408">
        <v>134</v>
      </c>
      <c r="F408">
        <v>0.1634285252582898</v>
      </c>
      <c r="G408">
        <v>8.1714262629143993E-3</v>
      </c>
      <c r="H408">
        <v>4.0857131314572401E-2</v>
      </c>
      <c r="I408">
        <v>0</v>
      </c>
      <c r="J408">
        <v>150</v>
      </c>
      <c r="K408">
        <v>1</v>
      </c>
      <c r="L408">
        <v>154000</v>
      </c>
      <c r="M408" t="b">
        <v>0</v>
      </c>
    </row>
    <row r="409" spans="1:13">
      <c r="A409" t="s">
        <v>1316</v>
      </c>
      <c r="B409" t="s">
        <v>853</v>
      </c>
      <c r="C409" t="s">
        <v>853</v>
      </c>
      <c r="D409">
        <v>134</v>
      </c>
      <c r="E409">
        <v>134</v>
      </c>
      <c r="F409">
        <v>0.16627840809456149</v>
      </c>
      <c r="G409">
        <v>8.3139204047280001E-3</v>
      </c>
      <c r="H409">
        <v>4.1569602023640302E-2</v>
      </c>
      <c r="I409">
        <v>0</v>
      </c>
      <c r="J409">
        <v>150</v>
      </c>
      <c r="K409">
        <v>1</v>
      </c>
      <c r="L409">
        <v>154000</v>
      </c>
      <c r="M409" t="b">
        <v>0</v>
      </c>
    </row>
    <row r="410" spans="1:13">
      <c r="A410" t="s">
        <v>1316</v>
      </c>
      <c r="B410" t="s">
        <v>853</v>
      </c>
      <c r="C410" t="s">
        <v>853</v>
      </c>
      <c r="D410">
        <v>134</v>
      </c>
      <c r="E410">
        <v>134</v>
      </c>
      <c r="F410">
        <v>0.14948320732015061</v>
      </c>
      <c r="G410">
        <v>7.4741603660075E-3</v>
      </c>
      <c r="H410">
        <v>3.7370801830037603E-2</v>
      </c>
      <c r="I410">
        <v>0</v>
      </c>
      <c r="J410">
        <v>150</v>
      </c>
      <c r="K410">
        <v>1</v>
      </c>
      <c r="L410">
        <v>154000</v>
      </c>
      <c r="M410" t="b">
        <v>0</v>
      </c>
    </row>
    <row r="411" spans="1:13">
      <c r="A411" t="s">
        <v>1316</v>
      </c>
      <c r="B411" t="s">
        <v>853</v>
      </c>
      <c r="C411" t="s">
        <v>853</v>
      </c>
      <c r="D411">
        <v>134</v>
      </c>
      <c r="E411">
        <v>134</v>
      </c>
      <c r="F411">
        <v>0.163172192629917</v>
      </c>
      <c r="G411">
        <v>8.1586096314958008E-3</v>
      </c>
      <c r="H411">
        <v>4.0793048157479202E-2</v>
      </c>
      <c r="I411">
        <v>0</v>
      </c>
      <c r="J411">
        <v>150</v>
      </c>
      <c r="K411">
        <v>1</v>
      </c>
      <c r="L411">
        <v>154000</v>
      </c>
      <c r="M411" t="b">
        <v>0</v>
      </c>
    </row>
    <row r="412" spans="1:13">
      <c r="A412" t="s">
        <v>1333</v>
      </c>
      <c r="B412" t="s">
        <v>853</v>
      </c>
      <c r="C412" t="s">
        <v>867</v>
      </c>
      <c r="D412">
        <v>134</v>
      </c>
      <c r="E412">
        <v>148</v>
      </c>
      <c r="F412">
        <v>26.26230608495829</v>
      </c>
      <c r="G412">
        <v>1.3131153042479149</v>
      </c>
      <c r="H412">
        <v>6.5655765212395716</v>
      </c>
      <c r="I412">
        <v>0</v>
      </c>
      <c r="J412">
        <v>150</v>
      </c>
      <c r="K412">
        <v>1</v>
      </c>
      <c r="L412">
        <v>154000</v>
      </c>
      <c r="M412" t="b">
        <v>0</v>
      </c>
    </row>
    <row r="413" spans="1:13">
      <c r="A413" t="s">
        <v>1301</v>
      </c>
      <c r="B413" t="s">
        <v>843</v>
      </c>
      <c r="C413" t="s">
        <v>843</v>
      </c>
      <c r="D413">
        <v>124</v>
      </c>
      <c r="E413">
        <v>124</v>
      </c>
      <c r="F413">
        <v>12.601834085941659</v>
      </c>
      <c r="G413">
        <v>0.63009170429708306</v>
      </c>
      <c r="H413">
        <v>3.1504585214854162</v>
      </c>
      <c r="I413">
        <v>0</v>
      </c>
      <c r="J413">
        <v>150</v>
      </c>
      <c r="K413">
        <v>1</v>
      </c>
      <c r="L413">
        <v>154000</v>
      </c>
      <c r="M413" t="b">
        <v>0</v>
      </c>
    </row>
    <row r="414" spans="1:13">
      <c r="A414" t="s">
        <v>1316</v>
      </c>
      <c r="B414" t="s">
        <v>853</v>
      </c>
      <c r="C414" t="s">
        <v>853</v>
      </c>
      <c r="D414">
        <v>134</v>
      </c>
      <c r="E414">
        <v>134</v>
      </c>
      <c r="F414">
        <v>0.15445969313709129</v>
      </c>
      <c r="G414">
        <v>7.7229846568545001E-3</v>
      </c>
      <c r="H414">
        <v>3.8614923284272802E-2</v>
      </c>
      <c r="I414">
        <v>0</v>
      </c>
      <c r="J414">
        <v>150</v>
      </c>
      <c r="K414">
        <v>1</v>
      </c>
      <c r="L414">
        <v>154000</v>
      </c>
      <c r="M414" t="b">
        <v>0</v>
      </c>
    </row>
    <row r="415" spans="1:13">
      <c r="A415" t="s">
        <v>1321</v>
      </c>
      <c r="B415" t="s">
        <v>853</v>
      </c>
      <c r="C415" t="s">
        <v>851</v>
      </c>
      <c r="D415">
        <v>134</v>
      </c>
      <c r="E415">
        <v>132</v>
      </c>
      <c r="F415">
        <v>12.54953144508139</v>
      </c>
      <c r="G415">
        <v>0.62747657225406939</v>
      </c>
      <c r="H415">
        <v>3.1373828612703472</v>
      </c>
      <c r="I415">
        <v>0</v>
      </c>
      <c r="J415">
        <v>150</v>
      </c>
      <c r="K415">
        <v>1</v>
      </c>
      <c r="L415">
        <v>154000</v>
      </c>
      <c r="M415" t="b">
        <v>0</v>
      </c>
    </row>
    <row r="416" spans="1:13">
      <c r="A416" t="s">
        <v>1334</v>
      </c>
      <c r="B416" t="s">
        <v>847</v>
      </c>
      <c r="C416" t="s">
        <v>868</v>
      </c>
      <c r="D416">
        <v>128</v>
      </c>
      <c r="E416">
        <v>149</v>
      </c>
      <c r="F416">
        <v>13.117234806838781</v>
      </c>
      <c r="G416">
        <v>0.655861740341939</v>
      </c>
      <c r="H416">
        <v>3.2793087017096951</v>
      </c>
      <c r="I416">
        <v>0</v>
      </c>
      <c r="J416">
        <v>150</v>
      </c>
      <c r="K416">
        <v>1</v>
      </c>
      <c r="L416">
        <v>154000</v>
      </c>
      <c r="M416" t="b">
        <v>0</v>
      </c>
    </row>
    <row r="417" spans="1:13">
      <c r="A417" t="s">
        <v>1335</v>
      </c>
      <c r="B417" t="s">
        <v>869</v>
      </c>
      <c r="C417" t="s">
        <v>830</v>
      </c>
      <c r="D417">
        <v>150</v>
      </c>
      <c r="E417">
        <v>111</v>
      </c>
      <c r="F417">
        <v>19.306233039059521</v>
      </c>
      <c r="G417">
        <v>0.96531165195297641</v>
      </c>
      <c r="H417">
        <v>4.8265582597648811</v>
      </c>
      <c r="I417">
        <v>0</v>
      </c>
      <c r="J417">
        <v>150</v>
      </c>
      <c r="K417">
        <v>1</v>
      </c>
      <c r="L417">
        <v>154000</v>
      </c>
      <c r="M417" t="b">
        <v>0</v>
      </c>
    </row>
    <row r="418" spans="1:13">
      <c r="A418" t="s">
        <v>1301</v>
      </c>
      <c r="B418" t="s">
        <v>843</v>
      </c>
      <c r="C418" t="s">
        <v>843</v>
      </c>
      <c r="D418">
        <v>124</v>
      </c>
      <c r="E418">
        <v>124</v>
      </c>
      <c r="F418">
        <v>1.491172687744857</v>
      </c>
      <c r="G418">
        <v>7.4558634387242806E-2</v>
      </c>
      <c r="H418">
        <v>0.37279317193621408</v>
      </c>
      <c r="I418">
        <v>0</v>
      </c>
      <c r="J418">
        <v>150</v>
      </c>
      <c r="K418">
        <v>1</v>
      </c>
      <c r="L418">
        <v>154000</v>
      </c>
      <c r="M418" t="b">
        <v>0</v>
      </c>
    </row>
    <row r="419" spans="1:13">
      <c r="A419" t="s">
        <v>1336</v>
      </c>
      <c r="B419" t="s">
        <v>870</v>
      </c>
      <c r="C419" t="s">
        <v>830</v>
      </c>
      <c r="D419">
        <v>151</v>
      </c>
      <c r="E419">
        <v>111</v>
      </c>
      <c r="F419">
        <v>20.480360325723929</v>
      </c>
      <c r="G419">
        <v>1.024018016286196</v>
      </c>
      <c r="H419">
        <v>5.1200900814309813</v>
      </c>
      <c r="I419">
        <v>0</v>
      </c>
      <c r="J419">
        <v>150</v>
      </c>
      <c r="K419">
        <v>1</v>
      </c>
      <c r="L419">
        <v>154000</v>
      </c>
      <c r="M419" t="b">
        <v>0</v>
      </c>
    </row>
    <row r="420" spans="1:13">
      <c r="A420" t="s">
        <v>1301</v>
      </c>
      <c r="B420" t="s">
        <v>843</v>
      </c>
      <c r="C420" t="s">
        <v>843</v>
      </c>
      <c r="D420">
        <v>124</v>
      </c>
      <c r="E420">
        <v>124</v>
      </c>
      <c r="F420">
        <v>1.7430733489234069</v>
      </c>
      <c r="G420">
        <v>8.7153667446170299E-2</v>
      </c>
      <c r="H420">
        <v>0.43576833723085179</v>
      </c>
      <c r="I420">
        <v>0</v>
      </c>
      <c r="J420">
        <v>150</v>
      </c>
      <c r="K420">
        <v>1</v>
      </c>
      <c r="L420">
        <v>154000</v>
      </c>
      <c r="M420" t="b">
        <v>0</v>
      </c>
    </row>
    <row r="421" spans="1:13">
      <c r="A421" t="s">
        <v>1337</v>
      </c>
      <c r="B421" t="s">
        <v>871</v>
      </c>
      <c r="C421" t="s">
        <v>1035</v>
      </c>
      <c r="D421">
        <v>152</v>
      </c>
      <c r="E421">
        <v>316</v>
      </c>
      <c r="F421">
        <v>4.9715313943957868</v>
      </c>
      <c r="G421">
        <v>0.24857656971978931</v>
      </c>
      <c r="H421">
        <v>1.2428828485989469</v>
      </c>
      <c r="I421">
        <v>0</v>
      </c>
      <c r="J421">
        <v>800</v>
      </c>
      <c r="K421">
        <v>1</v>
      </c>
      <c r="L421">
        <v>345000</v>
      </c>
      <c r="M421" t="b">
        <v>0</v>
      </c>
    </row>
    <row r="422" spans="1:13">
      <c r="A422" t="s">
        <v>1219</v>
      </c>
      <c r="B422" t="s">
        <v>871</v>
      </c>
      <c r="C422" t="s">
        <v>871</v>
      </c>
      <c r="D422">
        <v>152</v>
      </c>
      <c r="E422">
        <v>152</v>
      </c>
      <c r="F422">
        <v>3.0839535699117699</v>
      </c>
      <c r="G422">
        <v>0.15419767849558849</v>
      </c>
      <c r="H422">
        <v>0.77098839247794249</v>
      </c>
      <c r="I422">
        <v>0</v>
      </c>
      <c r="J422">
        <v>150</v>
      </c>
      <c r="K422">
        <v>1</v>
      </c>
      <c r="L422">
        <v>154000</v>
      </c>
      <c r="M422" t="b">
        <v>0</v>
      </c>
    </row>
    <row r="423" spans="1:13">
      <c r="A423" t="s">
        <v>1257</v>
      </c>
      <c r="B423" t="s">
        <v>783</v>
      </c>
      <c r="C423" t="s">
        <v>897</v>
      </c>
      <c r="D423">
        <v>64</v>
      </c>
      <c r="E423">
        <v>178</v>
      </c>
      <c r="F423">
        <v>12.548659131365079</v>
      </c>
      <c r="G423">
        <v>0.62743295656825415</v>
      </c>
      <c r="H423">
        <v>3.1371647828412712</v>
      </c>
      <c r="I423">
        <v>0</v>
      </c>
      <c r="J423">
        <v>150</v>
      </c>
      <c r="K423">
        <v>1</v>
      </c>
      <c r="L423">
        <v>154000</v>
      </c>
      <c r="M423" t="b">
        <v>0</v>
      </c>
    </row>
    <row r="424" spans="1:13">
      <c r="A424" t="s">
        <v>1337</v>
      </c>
      <c r="B424" t="s">
        <v>871</v>
      </c>
      <c r="C424" t="s">
        <v>1035</v>
      </c>
      <c r="D424">
        <v>152</v>
      </c>
      <c r="E424">
        <v>316</v>
      </c>
      <c r="F424">
        <v>3.237603468510597</v>
      </c>
      <c r="G424">
        <v>0.16188017342552979</v>
      </c>
      <c r="H424">
        <v>0.80940086712764914</v>
      </c>
      <c r="I424">
        <v>0</v>
      </c>
      <c r="J424">
        <v>150</v>
      </c>
      <c r="K424">
        <v>1</v>
      </c>
      <c r="L424">
        <v>154000</v>
      </c>
      <c r="M424" t="b">
        <v>0</v>
      </c>
    </row>
    <row r="425" spans="1:13">
      <c r="A425" t="s">
        <v>1219</v>
      </c>
      <c r="B425" t="s">
        <v>871</v>
      </c>
      <c r="C425" t="s">
        <v>871</v>
      </c>
      <c r="D425">
        <v>152</v>
      </c>
      <c r="E425">
        <v>152</v>
      </c>
      <c r="F425">
        <v>3.077183473795738</v>
      </c>
      <c r="G425">
        <v>0.15385917368978691</v>
      </c>
      <c r="H425">
        <v>0.76929586844893449</v>
      </c>
      <c r="I425">
        <v>0</v>
      </c>
      <c r="J425">
        <v>150</v>
      </c>
      <c r="K425">
        <v>1</v>
      </c>
      <c r="L425">
        <v>154000</v>
      </c>
      <c r="M425" t="b">
        <v>0</v>
      </c>
    </row>
    <row r="426" spans="1:13">
      <c r="A426" t="s">
        <v>1338</v>
      </c>
      <c r="B426" t="s">
        <v>1035</v>
      </c>
      <c r="C426" t="s">
        <v>871</v>
      </c>
      <c r="D426">
        <v>316</v>
      </c>
      <c r="E426">
        <v>152</v>
      </c>
      <c r="F426">
        <v>3.9154930407849009</v>
      </c>
      <c r="G426">
        <v>0.19577465203924499</v>
      </c>
      <c r="H426">
        <v>0.97887326019622523</v>
      </c>
      <c r="I426">
        <v>0</v>
      </c>
      <c r="J426">
        <v>800</v>
      </c>
      <c r="K426">
        <v>1</v>
      </c>
      <c r="L426">
        <v>345000</v>
      </c>
      <c r="M426" t="b">
        <v>0</v>
      </c>
    </row>
    <row r="427" spans="1:13">
      <c r="A427" t="s">
        <v>1219</v>
      </c>
      <c r="B427" t="s">
        <v>871</v>
      </c>
      <c r="C427" t="s">
        <v>871</v>
      </c>
      <c r="D427">
        <v>152</v>
      </c>
      <c r="E427">
        <v>152</v>
      </c>
      <c r="F427">
        <v>2.412281499197078</v>
      </c>
      <c r="G427">
        <v>0.12061407495985391</v>
      </c>
      <c r="H427">
        <v>0.6030703747992695</v>
      </c>
      <c r="I427">
        <v>0</v>
      </c>
      <c r="J427">
        <v>150</v>
      </c>
      <c r="K427">
        <v>1</v>
      </c>
      <c r="L427">
        <v>154000</v>
      </c>
      <c r="M427" t="b">
        <v>0</v>
      </c>
    </row>
    <row r="428" spans="1:13">
      <c r="A428" t="s">
        <v>1223</v>
      </c>
      <c r="B428" t="s">
        <v>783</v>
      </c>
      <c r="C428" t="s">
        <v>783</v>
      </c>
      <c r="D428">
        <v>64</v>
      </c>
      <c r="E428">
        <v>64</v>
      </c>
      <c r="F428">
        <v>0.48237644910551231</v>
      </c>
      <c r="G428">
        <v>2.41188224552756E-2</v>
      </c>
      <c r="H428">
        <v>0.12059411227637799</v>
      </c>
      <c r="I428">
        <v>0</v>
      </c>
      <c r="J428">
        <v>150</v>
      </c>
      <c r="K428">
        <v>1</v>
      </c>
      <c r="L428">
        <v>154000</v>
      </c>
      <c r="M428" t="b">
        <v>0</v>
      </c>
    </row>
    <row r="429" spans="1:13">
      <c r="A429" t="s">
        <v>1219</v>
      </c>
      <c r="B429" t="s">
        <v>871</v>
      </c>
      <c r="C429" t="s">
        <v>871</v>
      </c>
      <c r="D429">
        <v>152</v>
      </c>
      <c r="E429">
        <v>152</v>
      </c>
      <c r="F429">
        <v>0.11906878733232321</v>
      </c>
      <c r="G429">
        <v>5.9534393666160999E-3</v>
      </c>
      <c r="H429">
        <v>2.9767196833080801E-2</v>
      </c>
      <c r="I429">
        <v>0</v>
      </c>
      <c r="J429">
        <v>800</v>
      </c>
      <c r="K429">
        <v>1</v>
      </c>
      <c r="L429">
        <v>345000</v>
      </c>
      <c r="M429" t="b">
        <v>0</v>
      </c>
    </row>
    <row r="430" spans="1:13">
      <c r="A430" t="s">
        <v>1339</v>
      </c>
      <c r="B430" t="s">
        <v>1035</v>
      </c>
      <c r="C430" t="s">
        <v>1035</v>
      </c>
      <c r="D430">
        <v>316</v>
      </c>
      <c r="E430">
        <v>316</v>
      </c>
      <c r="F430">
        <v>0.10340875812908421</v>
      </c>
      <c r="G430">
        <v>5.1704379064541998E-3</v>
      </c>
      <c r="H430">
        <v>2.5852189532270999E-2</v>
      </c>
      <c r="I430">
        <v>0</v>
      </c>
      <c r="J430">
        <v>800</v>
      </c>
      <c r="K430">
        <v>1</v>
      </c>
      <c r="L430">
        <v>345000</v>
      </c>
      <c r="M430" t="b">
        <v>0</v>
      </c>
    </row>
    <row r="431" spans="1:13">
      <c r="A431" t="s">
        <v>1219</v>
      </c>
      <c r="B431" t="s">
        <v>871</v>
      </c>
      <c r="C431" t="s">
        <v>871</v>
      </c>
      <c r="D431">
        <v>152</v>
      </c>
      <c r="E431">
        <v>152</v>
      </c>
      <c r="F431">
        <v>0.1170735612243667</v>
      </c>
      <c r="G431">
        <v>5.8536780612182997E-3</v>
      </c>
      <c r="H431">
        <v>2.9268390306091598E-2</v>
      </c>
      <c r="I431">
        <v>0</v>
      </c>
      <c r="J431">
        <v>800</v>
      </c>
      <c r="K431">
        <v>1</v>
      </c>
      <c r="L431">
        <v>345000</v>
      </c>
      <c r="M431" t="b">
        <v>0</v>
      </c>
    </row>
    <row r="432" spans="1:13">
      <c r="A432" t="s">
        <v>1339</v>
      </c>
      <c r="B432" t="s">
        <v>1035</v>
      </c>
      <c r="C432" t="s">
        <v>1035</v>
      </c>
      <c r="D432">
        <v>316</v>
      </c>
      <c r="E432">
        <v>316</v>
      </c>
      <c r="F432">
        <v>8.6252232694275802E-2</v>
      </c>
      <c r="G432">
        <v>4.3126116347137E-3</v>
      </c>
      <c r="H432">
        <v>2.1563058173568898E-2</v>
      </c>
      <c r="I432">
        <v>0</v>
      </c>
      <c r="J432">
        <v>800</v>
      </c>
      <c r="K432">
        <v>1</v>
      </c>
      <c r="L432">
        <v>345000</v>
      </c>
      <c r="M432" t="b">
        <v>0</v>
      </c>
    </row>
    <row r="433" spans="1:13">
      <c r="A433" t="s">
        <v>1339</v>
      </c>
      <c r="B433" t="s">
        <v>1035</v>
      </c>
      <c r="C433" t="s">
        <v>1035</v>
      </c>
      <c r="D433">
        <v>316</v>
      </c>
      <c r="E433">
        <v>316</v>
      </c>
      <c r="F433">
        <v>8.4117932670846496E-2</v>
      </c>
      <c r="G433">
        <v>4.2058966335423E-3</v>
      </c>
      <c r="H433">
        <v>2.10294831677116E-2</v>
      </c>
      <c r="I433">
        <v>0</v>
      </c>
      <c r="J433">
        <v>800</v>
      </c>
      <c r="K433">
        <v>1</v>
      </c>
      <c r="L433">
        <v>345000</v>
      </c>
      <c r="M433" t="b">
        <v>0</v>
      </c>
    </row>
    <row r="434" spans="1:13">
      <c r="A434" t="s">
        <v>1223</v>
      </c>
      <c r="B434" t="s">
        <v>783</v>
      </c>
      <c r="C434" t="s">
        <v>783</v>
      </c>
      <c r="D434">
        <v>64</v>
      </c>
      <c r="E434">
        <v>64</v>
      </c>
      <c r="F434">
        <v>0.21582318701871869</v>
      </c>
      <c r="G434">
        <v>1.07911593509359E-2</v>
      </c>
      <c r="H434">
        <v>5.3955796754679597E-2</v>
      </c>
      <c r="I434">
        <v>0</v>
      </c>
      <c r="J434">
        <v>800</v>
      </c>
      <c r="K434">
        <v>1</v>
      </c>
      <c r="L434">
        <v>345000</v>
      </c>
      <c r="M434" t="b">
        <v>0</v>
      </c>
    </row>
    <row r="435" spans="1:13">
      <c r="A435" t="s">
        <v>1339</v>
      </c>
      <c r="B435" t="s">
        <v>1035</v>
      </c>
      <c r="C435" t="s">
        <v>1035</v>
      </c>
      <c r="D435">
        <v>316</v>
      </c>
      <c r="E435">
        <v>316</v>
      </c>
      <c r="F435">
        <v>9.1760944760534702E-2</v>
      </c>
      <c r="G435">
        <v>4.5880472380267004E-3</v>
      </c>
      <c r="H435">
        <v>2.2940236190133599E-2</v>
      </c>
      <c r="I435">
        <v>0</v>
      </c>
      <c r="J435">
        <v>800</v>
      </c>
      <c r="K435">
        <v>1</v>
      </c>
      <c r="L435">
        <v>345000</v>
      </c>
      <c r="M435" t="b">
        <v>0</v>
      </c>
    </row>
    <row r="436" spans="1:13">
      <c r="A436" t="s">
        <v>1223</v>
      </c>
      <c r="B436" t="s">
        <v>783</v>
      </c>
      <c r="C436" t="s">
        <v>783</v>
      </c>
      <c r="D436">
        <v>64</v>
      </c>
      <c r="E436">
        <v>64</v>
      </c>
      <c r="F436">
        <v>0.4826183831460204</v>
      </c>
      <c r="G436">
        <v>2.4130919157300999E-2</v>
      </c>
      <c r="H436">
        <v>0.1206545957865051</v>
      </c>
      <c r="I436">
        <v>0</v>
      </c>
      <c r="J436">
        <v>150</v>
      </c>
      <c r="K436">
        <v>1</v>
      </c>
      <c r="L436">
        <v>154000</v>
      </c>
      <c r="M436" t="b">
        <v>0</v>
      </c>
    </row>
    <row r="437" spans="1:13">
      <c r="A437" t="s">
        <v>1340</v>
      </c>
      <c r="B437" t="s">
        <v>897</v>
      </c>
      <c r="C437" t="s">
        <v>897</v>
      </c>
      <c r="D437">
        <v>178</v>
      </c>
      <c r="E437">
        <v>178</v>
      </c>
      <c r="F437">
        <v>7.2236830010471195E-2</v>
      </c>
      <c r="G437">
        <v>3.6118415005235E-3</v>
      </c>
      <c r="H437">
        <v>1.8059207502617799E-2</v>
      </c>
      <c r="I437">
        <v>0</v>
      </c>
      <c r="J437">
        <v>800</v>
      </c>
      <c r="K437">
        <v>1</v>
      </c>
      <c r="L437">
        <v>345000</v>
      </c>
      <c r="M437" t="b">
        <v>0</v>
      </c>
    </row>
    <row r="438" spans="1:13">
      <c r="A438" t="s">
        <v>1223</v>
      </c>
      <c r="B438" t="s">
        <v>783</v>
      </c>
      <c r="C438" t="s">
        <v>783</v>
      </c>
      <c r="D438">
        <v>64</v>
      </c>
      <c r="E438">
        <v>64</v>
      </c>
      <c r="F438">
        <v>9.7002394950982895E-2</v>
      </c>
      <c r="G438">
        <v>4.8501197475490998E-3</v>
      </c>
      <c r="H438">
        <v>2.42505987377457E-2</v>
      </c>
      <c r="I438">
        <v>0</v>
      </c>
      <c r="J438">
        <v>800</v>
      </c>
      <c r="K438">
        <v>1</v>
      </c>
      <c r="L438">
        <v>345000</v>
      </c>
      <c r="M438" t="b">
        <v>0</v>
      </c>
    </row>
    <row r="439" spans="1:13">
      <c r="A439" t="s">
        <v>1223</v>
      </c>
      <c r="B439" t="s">
        <v>783</v>
      </c>
      <c r="C439" t="s">
        <v>783</v>
      </c>
      <c r="D439">
        <v>64</v>
      </c>
      <c r="E439">
        <v>64</v>
      </c>
      <c r="F439">
        <v>0.1533025809711262</v>
      </c>
      <c r="G439">
        <v>7.6651290485563002E-3</v>
      </c>
      <c r="H439">
        <v>3.8325645242781502E-2</v>
      </c>
      <c r="I439">
        <v>0</v>
      </c>
      <c r="J439">
        <v>800</v>
      </c>
      <c r="K439">
        <v>1</v>
      </c>
      <c r="L439">
        <v>345000</v>
      </c>
      <c r="M439" t="b">
        <v>0</v>
      </c>
    </row>
    <row r="440" spans="1:13">
      <c r="A440" t="s">
        <v>1219</v>
      </c>
      <c r="B440" t="s">
        <v>871</v>
      </c>
      <c r="C440" t="s">
        <v>871</v>
      </c>
      <c r="D440">
        <v>152</v>
      </c>
      <c r="E440">
        <v>152</v>
      </c>
      <c r="F440">
        <v>1.0154641403173841</v>
      </c>
      <c r="G440">
        <v>5.0773207015869203E-2</v>
      </c>
      <c r="H440">
        <v>0.25386603507934608</v>
      </c>
      <c r="I440">
        <v>0</v>
      </c>
      <c r="J440">
        <v>800</v>
      </c>
      <c r="K440">
        <v>1</v>
      </c>
      <c r="L440">
        <v>345000</v>
      </c>
      <c r="M440" t="b">
        <v>0</v>
      </c>
    </row>
    <row r="441" spans="1:13">
      <c r="A441" t="s">
        <v>1340</v>
      </c>
      <c r="B441" t="s">
        <v>897</v>
      </c>
      <c r="C441" t="s">
        <v>897</v>
      </c>
      <c r="D441">
        <v>178</v>
      </c>
      <c r="E441">
        <v>178</v>
      </c>
      <c r="F441">
        <v>0.1037483338461237</v>
      </c>
      <c r="G441">
        <v>5.1874166923060998E-3</v>
      </c>
      <c r="H441">
        <v>2.59370834615309E-2</v>
      </c>
      <c r="I441">
        <v>0</v>
      </c>
      <c r="J441">
        <v>800</v>
      </c>
      <c r="K441">
        <v>1</v>
      </c>
      <c r="L441">
        <v>345000</v>
      </c>
      <c r="M441" t="b">
        <v>0</v>
      </c>
    </row>
    <row r="442" spans="1:13">
      <c r="A442" t="s">
        <v>1223</v>
      </c>
      <c r="B442" t="s">
        <v>783</v>
      </c>
      <c r="C442" t="s">
        <v>783</v>
      </c>
      <c r="D442">
        <v>64</v>
      </c>
      <c r="E442">
        <v>64</v>
      </c>
      <c r="F442">
        <v>4.9099680307645902E-2</v>
      </c>
      <c r="G442">
        <v>2.4549840153822002E-3</v>
      </c>
      <c r="H442">
        <v>1.2274920076911401E-2</v>
      </c>
      <c r="I442">
        <v>0</v>
      </c>
      <c r="J442">
        <v>150</v>
      </c>
      <c r="K442">
        <v>1</v>
      </c>
      <c r="L442">
        <v>154000</v>
      </c>
      <c r="M442" t="b">
        <v>0</v>
      </c>
    </row>
    <row r="443" spans="1:13">
      <c r="A443" t="s">
        <v>1223</v>
      </c>
      <c r="B443" t="s">
        <v>783</v>
      </c>
      <c r="C443" t="s">
        <v>783</v>
      </c>
      <c r="D443">
        <v>64</v>
      </c>
      <c r="E443">
        <v>64</v>
      </c>
      <c r="F443">
        <v>4.9315436843125698E-2</v>
      </c>
      <c r="G443">
        <v>2.4657718421562001E-3</v>
      </c>
      <c r="H443">
        <v>1.23288592107814E-2</v>
      </c>
      <c r="I443">
        <v>0</v>
      </c>
      <c r="J443">
        <v>150</v>
      </c>
      <c r="K443">
        <v>1</v>
      </c>
      <c r="L443">
        <v>154000</v>
      </c>
      <c r="M443" t="b">
        <v>0</v>
      </c>
    </row>
    <row r="444" spans="1:13">
      <c r="A444" t="s">
        <v>1223</v>
      </c>
      <c r="B444" t="s">
        <v>783</v>
      </c>
      <c r="C444" t="s">
        <v>783</v>
      </c>
      <c r="D444">
        <v>64</v>
      </c>
      <c r="E444">
        <v>64</v>
      </c>
      <c r="F444">
        <v>0.1018948960643436</v>
      </c>
      <c r="G444">
        <v>5.0947448032170996E-3</v>
      </c>
      <c r="H444">
        <v>2.54737240160859E-2</v>
      </c>
      <c r="I444">
        <v>0</v>
      </c>
      <c r="J444">
        <v>800</v>
      </c>
      <c r="K444">
        <v>1</v>
      </c>
      <c r="L444">
        <v>345000</v>
      </c>
      <c r="M444" t="b">
        <v>0</v>
      </c>
    </row>
    <row r="445" spans="1:13">
      <c r="A445" t="s">
        <v>1223</v>
      </c>
      <c r="B445" t="s">
        <v>783</v>
      </c>
      <c r="C445" t="s">
        <v>783</v>
      </c>
      <c r="D445">
        <v>64</v>
      </c>
      <c r="E445">
        <v>64</v>
      </c>
      <c r="F445">
        <v>0.12409663490465959</v>
      </c>
      <c r="G445">
        <v>6.2048317452328998E-3</v>
      </c>
      <c r="H445">
        <v>3.1024158726164899E-2</v>
      </c>
      <c r="I445">
        <v>0</v>
      </c>
      <c r="J445">
        <v>800</v>
      </c>
      <c r="K445">
        <v>1</v>
      </c>
      <c r="L445">
        <v>345000</v>
      </c>
      <c r="M445" t="b">
        <v>0</v>
      </c>
    </row>
    <row r="446" spans="1:13">
      <c r="A446" t="s">
        <v>1223</v>
      </c>
      <c r="B446" t="s">
        <v>783</v>
      </c>
      <c r="C446" t="s">
        <v>783</v>
      </c>
      <c r="D446">
        <v>64</v>
      </c>
      <c r="E446">
        <v>64</v>
      </c>
      <c r="F446">
        <v>7.9872325815852199E-2</v>
      </c>
      <c r="G446">
        <v>3.9936162907926002E-3</v>
      </c>
      <c r="H446">
        <v>1.9968081453963001E-2</v>
      </c>
      <c r="I446">
        <v>0</v>
      </c>
      <c r="J446">
        <v>150</v>
      </c>
      <c r="K446">
        <v>1</v>
      </c>
      <c r="L446">
        <v>154000</v>
      </c>
      <c r="M446" t="b">
        <v>0</v>
      </c>
    </row>
    <row r="447" spans="1:13">
      <c r="A447" t="s">
        <v>1219</v>
      </c>
      <c r="B447" t="s">
        <v>871</v>
      </c>
      <c r="C447" t="s">
        <v>871</v>
      </c>
      <c r="D447">
        <v>152</v>
      </c>
      <c r="E447">
        <v>152</v>
      </c>
      <c r="F447">
        <v>1.021365091991052</v>
      </c>
      <c r="G447">
        <v>5.1068254599552602E-2</v>
      </c>
      <c r="H447">
        <v>0.2553412729977631</v>
      </c>
      <c r="I447">
        <v>0</v>
      </c>
      <c r="J447">
        <v>800</v>
      </c>
      <c r="K447">
        <v>1</v>
      </c>
      <c r="L447">
        <v>345000</v>
      </c>
      <c r="M447" t="b">
        <v>0</v>
      </c>
    </row>
    <row r="448" spans="1:13">
      <c r="A448" t="s">
        <v>1223</v>
      </c>
      <c r="B448" t="s">
        <v>783</v>
      </c>
      <c r="C448" t="s">
        <v>783</v>
      </c>
      <c r="D448">
        <v>64</v>
      </c>
      <c r="E448">
        <v>64</v>
      </c>
      <c r="F448">
        <v>8.5024279183080795E-2</v>
      </c>
      <c r="G448">
        <v>4.2512139591540004E-3</v>
      </c>
      <c r="H448">
        <v>2.1256069795770199E-2</v>
      </c>
      <c r="I448">
        <v>0</v>
      </c>
      <c r="J448">
        <v>150</v>
      </c>
      <c r="K448">
        <v>1</v>
      </c>
      <c r="L448">
        <v>154000</v>
      </c>
      <c r="M448" t="b">
        <v>0</v>
      </c>
    </row>
    <row r="449" spans="1:13">
      <c r="A449" t="s">
        <v>1219</v>
      </c>
      <c r="B449" t="s">
        <v>871</v>
      </c>
      <c r="C449" t="s">
        <v>871</v>
      </c>
      <c r="D449">
        <v>152</v>
      </c>
      <c r="E449">
        <v>152</v>
      </c>
      <c r="F449">
        <v>16.715204614720029</v>
      </c>
      <c r="G449">
        <v>0.8357602307360017</v>
      </c>
      <c r="H449">
        <v>4.1788011536800083</v>
      </c>
      <c r="I449">
        <v>0</v>
      </c>
      <c r="J449">
        <v>150</v>
      </c>
      <c r="K449">
        <v>1</v>
      </c>
      <c r="L449">
        <v>154000</v>
      </c>
      <c r="M449" t="b">
        <v>0</v>
      </c>
    </row>
    <row r="450" spans="1:13">
      <c r="A450" t="s">
        <v>1219</v>
      </c>
      <c r="B450" t="s">
        <v>871</v>
      </c>
      <c r="C450" t="s">
        <v>871</v>
      </c>
      <c r="D450">
        <v>152</v>
      </c>
      <c r="E450">
        <v>152</v>
      </c>
      <c r="F450">
        <v>1.660581668225559</v>
      </c>
      <c r="G450">
        <v>8.3029083411277904E-2</v>
      </c>
      <c r="H450">
        <v>0.41514541705638969</v>
      </c>
      <c r="I450">
        <v>0</v>
      </c>
      <c r="J450">
        <v>800</v>
      </c>
      <c r="K450">
        <v>1</v>
      </c>
      <c r="L450">
        <v>345000</v>
      </c>
      <c r="M450" t="b">
        <v>0</v>
      </c>
    </row>
    <row r="451" spans="1:13">
      <c r="A451" t="s">
        <v>1341</v>
      </c>
      <c r="B451" t="s">
        <v>872</v>
      </c>
      <c r="C451" t="s">
        <v>897</v>
      </c>
      <c r="D451">
        <v>153</v>
      </c>
      <c r="E451">
        <v>178</v>
      </c>
      <c r="F451">
        <v>21.6007596367023</v>
      </c>
      <c r="G451">
        <v>1.0800379818351149</v>
      </c>
      <c r="H451">
        <v>5.400189909175575</v>
      </c>
      <c r="I451">
        <v>0</v>
      </c>
      <c r="J451">
        <v>800</v>
      </c>
      <c r="K451">
        <v>1</v>
      </c>
      <c r="L451">
        <v>345000</v>
      </c>
      <c r="M451" t="b">
        <v>0</v>
      </c>
    </row>
    <row r="452" spans="1:13">
      <c r="A452" t="s">
        <v>1223</v>
      </c>
      <c r="B452" t="s">
        <v>783</v>
      </c>
      <c r="C452" t="s">
        <v>783</v>
      </c>
      <c r="D452">
        <v>64</v>
      </c>
      <c r="E452">
        <v>64</v>
      </c>
      <c r="F452">
        <v>0.47898030936663799</v>
      </c>
      <c r="G452">
        <v>2.3949015468331902E-2</v>
      </c>
      <c r="H452">
        <v>0.1197450773416595</v>
      </c>
      <c r="I452">
        <v>0</v>
      </c>
      <c r="J452">
        <v>150</v>
      </c>
      <c r="K452">
        <v>1</v>
      </c>
      <c r="L452">
        <v>154000</v>
      </c>
      <c r="M452" t="b">
        <v>0</v>
      </c>
    </row>
    <row r="453" spans="1:13">
      <c r="A453" t="s">
        <v>1342</v>
      </c>
      <c r="B453" t="s">
        <v>1041</v>
      </c>
      <c r="C453" t="s">
        <v>783</v>
      </c>
      <c r="D453">
        <v>322</v>
      </c>
      <c r="E453">
        <v>64</v>
      </c>
      <c r="F453">
        <v>11.640940427726489</v>
      </c>
      <c r="G453">
        <v>0.58204702138632458</v>
      </c>
      <c r="H453">
        <v>2.9102351069316228</v>
      </c>
      <c r="I453">
        <v>0</v>
      </c>
      <c r="J453">
        <v>150</v>
      </c>
      <c r="K453">
        <v>1</v>
      </c>
      <c r="L453">
        <v>154000</v>
      </c>
      <c r="M453" t="b">
        <v>0</v>
      </c>
    </row>
    <row r="454" spans="1:13">
      <c r="A454" t="s">
        <v>1178</v>
      </c>
      <c r="B454" t="s">
        <v>757</v>
      </c>
      <c r="C454" t="s">
        <v>757</v>
      </c>
      <c r="D454">
        <v>38</v>
      </c>
      <c r="E454">
        <v>38</v>
      </c>
      <c r="F454">
        <v>2.928562368258516</v>
      </c>
      <c r="G454">
        <v>0.1464281184129258</v>
      </c>
      <c r="H454">
        <v>0.73214059206462911</v>
      </c>
      <c r="I454">
        <v>0</v>
      </c>
      <c r="J454">
        <v>150</v>
      </c>
      <c r="K454">
        <v>1</v>
      </c>
      <c r="L454">
        <v>154000</v>
      </c>
      <c r="M454" t="b">
        <v>0</v>
      </c>
    </row>
    <row r="455" spans="1:13">
      <c r="A455" t="s">
        <v>1339</v>
      </c>
      <c r="B455" t="s">
        <v>1035</v>
      </c>
      <c r="C455" t="s">
        <v>1035</v>
      </c>
      <c r="D455">
        <v>316</v>
      </c>
      <c r="E455">
        <v>316</v>
      </c>
      <c r="F455">
        <v>4.5469684742690042</v>
      </c>
      <c r="G455">
        <v>0.22734842371345021</v>
      </c>
      <c r="H455">
        <v>1.136742118567251</v>
      </c>
      <c r="I455">
        <v>0</v>
      </c>
      <c r="J455">
        <v>150</v>
      </c>
      <c r="K455">
        <v>1</v>
      </c>
      <c r="L455">
        <v>154000</v>
      </c>
      <c r="M455" t="b">
        <v>0</v>
      </c>
    </row>
    <row r="456" spans="1:13">
      <c r="A456" t="s">
        <v>1339</v>
      </c>
      <c r="B456" t="s">
        <v>1035</v>
      </c>
      <c r="C456" t="s">
        <v>1035</v>
      </c>
      <c r="D456">
        <v>316</v>
      </c>
      <c r="E456">
        <v>316</v>
      </c>
      <c r="F456">
        <v>3.0940475642635459</v>
      </c>
      <c r="G456">
        <v>0.15470237821317731</v>
      </c>
      <c r="H456">
        <v>0.77351189106588647</v>
      </c>
      <c r="I456">
        <v>0</v>
      </c>
      <c r="J456">
        <v>150</v>
      </c>
      <c r="K456">
        <v>1</v>
      </c>
      <c r="L456">
        <v>154000</v>
      </c>
      <c r="M456" t="b">
        <v>0</v>
      </c>
    </row>
    <row r="457" spans="1:13">
      <c r="A457" t="s">
        <v>1343</v>
      </c>
      <c r="B457" t="s">
        <v>746</v>
      </c>
      <c r="C457" t="s">
        <v>746</v>
      </c>
      <c r="D457">
        <v>27</v>
      </c>
      <c r="E457">
        <v>27</v>
      </c>
      <c r="F457">
        <v>0.1171765483747612</v>
      </c>
      <c r="G457">
        <v>5.8588274187379996E-3</v>
      </c>
      <c r="H457">
        <v>2.92941370936903E-2</v>
      </c>
      <c r="I457">
        <v>0</v>
      </c>
      <c r="J457">
        <v>800</v>
      </c>
      <c r="K457">
        <v>1</v>
      </c>
      <c r="L457">
        <v>345000</v>
      </c>
      <c r="M457" t="b">
        <v>0</v>
      </c>
    </row>
    <row r="458" spans="1:13">
      <c r="A458" t="s">
        <v>1344</v>
      </c>
      <c r="B458" t="s">
        <v>798</v>
      </c>
      <c r="C458" t="s">
        <v>798</v>
      </c>
      <c r="D458">
        <v>79</v>
      </c>
      <c r="E458">
        <v>79</v>
      </c>
      <c r="F458">
        <v>4.2429726407535999E-2</v>
      </c>
      <c r="G458">
        <v>2.1214863203767999E-3</v>
      </c>
      <c r="H458">
        <v>1.0607431601884E-2</v>
      </c>
      <c r="I458">
        <v>0</v>
      </c>
      <c r="J458">
        <v>800</v>
      </c>
      <c r="K458">
        <v>1</v>
      </c>
      <c r="L458">
        <v>345000</v>
      </c>
      <c r="M458" t="b">
        <v>0</v>
      </c>
    </row>
    <row r="459" spans="1:13">
      <c r="A459" t="s">
        <v>1343</v>
      </c>
      <c r="B459" t="s">
        <v>746</v>
      </c>
      <c r="C459" t="s">
        <v>746</v>
      </c>
      <c r="D459">
        <v>27</v>
      </c>
      <c r="E459">
        <v>27</v>
      </c>
      <c r="F459">
        <v>0.13711998525280061</v>
      </c>
      <c r="G459">
        <v>6.8559992626399998E-3</v>
      </c>
      <c r="H459">
        <v>3.4279996313200098E-2</v>
      </c>
      <c r="I459">
        <v>0</v>
      </c>
      <c r="J459">
        <v>800</v>
      </c>
      <c r="K459">
        <v>1</v>
      </c>
      <c r="L459">
        <v>345000</v>
      </c>
      <c r="M459" t="b">
        <v>0</v>
      </c>
    </row>
    <row r="460" spans="1:13">
      <c r="A460" t="s">
        <v>1343</v>
      </c>
      <c r="B460" t="s">
        <v>746</v>
      </c>
      <c r="C460" t="s">
        <v>746</v>
      </c>
      <c r="D460">
        <v>27</v>
      </c>
      <c r="E460">
        <v>27</v>
      </c>
      <c r="F460">
        <v>0.20370892317681949</v>
      </c>
      <c r="G460">
        <v>1.01854461588409E-2</v>
      </c>
      <c r="H460">
        <v>5.0927230794204803E-2</v>
      </c>
      <c r="I460">
        <v>0</v>
      </c>
      <c r="J460">
        <v>800</v>
      </c>
      <c r="K460">
        <v>1</v>
      </c>
      <c r="L460">
        <v>345000</v>
      </c>
      <c r="M460" t="b">
        <v>0</v>
      </c>
    </row>
    <row r="461" spans="1:13">
      <c r="A461" t="s">
        <v>1343</v>
      </c>
      <c r="B461" t="s">
        <v>746</v>
      </c>
      <c r="C461" t="s">
        <v>746</v>
      </c>
      <c r="D461">
        <v>27</v>
      </c>
      <c r="E461">
        <v>27</v>
      </c>
      <c r="F461">
        <v>0.123564741776644</v>
      </c>
      <c r="G461">
        <v>6.1782370888321999E-3</v>
      </c>
      <c r="H461">
        <v>3.0891185444161001E-2</v>
      </c>
      <c r="I461">
        <v>0</v>
      </c>
      <c r="J461">
        <v>800</v>
      </c>
      <c r="K461">
        <v>1</v>
      </c>
      <c r="L461">
        <v>345000</v>
      </c>
      <c r="M461" t="b">
        <v>0</v>
      </c>
    </row>
    <row r="462" spans="1:13">
      <c r="A462" t="s">
        <v>1343</v>
      </c>
      <c r="B462" t="s">
        <v>746</v>
      </c>
      <c r="C462" t="s">
        <v>746</v>
      </c>
      <c r="D462">
        <v>27</v>
      </c>
      <c r="E462">
        <v>27</v>
      </c>
      <c r="F462">
        <v>0.1237224702779512</v>
      </c>
      <c r="G462">
        <v>6.1861235138975E-3</v>
      </c>
      <c r="H462">
        <v>3.0930617569487801E-2</v>
      </c>
      <c r="I462">
        <v>0</v>
      </c>
      <c r="J462">
        <v>800</v>
      </c>
      <c r="K462">
        <v>1</v>
      </c>
      <c r="L462">
        <v>345000</v>
      </c>
      <c r="M462" t="b">
        <v>0</v>
      </c>
    </row>
    <row r="463" spans="1:13">
      <c r="A463" t="s">
        <v>1344</v>
      </c>
      <c r="B463" t="s">
        <v>798</v>
      </c>
      <c r="C463" t="s">
        <v>798</v>
      </c>
      <c r="D463">
        <v>79</v>
      </c>
      <c r="E463">
        <v>79</v>
      </c>
      <c r="F463">
        <v>4.3222654578846303E-2</v>
      </c>
      <c r="G463">
        <v>2.1611327289422998E-3</v>
      </c>
      <c r="H463">
        <v>1.08056636447115E-2</v>
      </c>
      <c r="I463">
        <v>0</v>
      </c>
      <c r="J463">
        <v>800</v>
      </c>
      <c r="K463">
        <v>1</v>
      </c>
      <c r="L463">
        <v>345000</v>
      </c>
      <c r="M463" t="b">
        <v>0</v>
      </c>
    </row>
    <row r="464" spans="1:13">
      <c r="A464" t="s">
        <v>1345</v>
      </c>
      <c r="B464" t="s">
        <v>724</v>
      </c>
      <c r="C464" t="s">
        <v>746</v>
      </c>
      <c r="D464">
        <v>5</v>
      </c>
      <c r="E464">
        <v>27</v>
      </c>
      <c r="F464">
        <v>14.463378094997919</v>
      </c>
      <c r="G464">
        <v>0.72316890474989604</v>
      </c>
      <c r="H464">
        <v>3.6158445237494798</v>
      </c>
      <c r="I464">
        <v>0</v>
      </c>
      <c r="J464">
        <v>800</v>
      </c>
      <c r="K464">
        <v>1</v>
      </c>
      <c r="L464">
        <v>345000</v>
      </c>
      <c r="M464" t="b">
        <v>0</v>
      </c>
    </row>
    <row r="465" spans="1:13">
      <c r="A465" t="s">
        <v>1178</v>
      </c>
      <c r="B465" t="s">
        <v>757</v>
      </c>
      <c r="C465" t="s">
        <v>757</v>
      </c>
      <c r="D465">
        <v>38</v>
      </c>
      <c r="E465">
        <v>38</v>
      </c>
      <c r="F465">
        <v>0.32354635521212338</v>
      </c>
      <c r="G465">
        <v>1.6177317760606099E-2</v>
      </c>
      <c r="H465">
        <v>8.0886588803030804E-2</v>
      </c>
      <c r="I465">
        <v>0</v>
      </c>
      <c r="J465">
        <v>150</v>
      </c>
      <c r="K465">
        <v>1</v>
      </c>
      <c r="L465">
        <v>154000</v>
      </c>
      <c r="M465" t="b">
        <v>0</v>
      </c>
    </row>
    <row r="466" spans="1:13">
      <c r="A466" t="s">
        <v>1178</v>
      </c>
      <c r="B466" t="s">
        <v>757</v>
      </c>
      <c r="C466" t="s">
        <v>757</v>
      </c>
      <c r="D466">
        <v>38</v>
      </c>
      <c r="E466">
        <v>38</v>
      </c>
      <c r="F466">
        <v>0.13521295957431281</v>
      </c>
      <c r="G466">
        <v>6.7606479787155997E-3</v>
      </c>
      <c r="H466">
        <v>3.3803239893578203E-2</v>
      </c>
      <c r="I466">
        <v>0</v>
      </c>
      <c r="J466">
        <v>150</v>
      </c>
      <c r="K466">
        <v>1</v>
      </c>
      <c r="L466">
        <v>154000</v>
      </c>
      <c r="M466" t="b">
        <v>0</v>
      </c>
    </row>
    <row r="467" spans="1:13">
      <c r="A467" t="s">
        <v>1178</v>
      </c>
      <c r="B467" t="s">
        <v>757</v>
      </c>
      <c r="C467" t="s">
        <v>757</v>
      </c>
      <c r="D467">
        <v>38</v>
      </c>
      <c r="E467">
        <v>38</v>
      </c>
      <c r="F467">
        <v>0.1630116739529347</v>
      </c>
      <c r="G467">
        <v>8.1505836976467003E-3</v>
      </c>
      <c r="H467">
        <v>4.0752918488233598E-2</v>
      </c>
      <c r="I467">
        <v>0</v>
      </c>
      <c r="J467">
        <v>800</v>
      </c>
      <c r="K467">
        <v>1</v>
      </c>
      <c r="L467">
        <v>345000</v>
      </c>
      <c r="M467" t="b">
        <v>0</v>
      </c>
    </row>
    <row r="468" spans="1:13">
      <c r="A468" t="s">
        <v>1178</v>
      </c>
      <c r="B468" t="s">
        <v>757</v>
      </c>
      <c r="C468" t="s">
        <v>757</v>
      </c>
      <c r="D468">
        <v>38</v>
      </c>
      <c r="E468">
        <v>38</v>
      </c>
      <c r="F468">
        <v>0.17862437987388799</v>
      </c>
      <c r="G468">
        <v>8.9312189936944005E-3</v>
      </c>
      <c r="H468">
        <v>4.4656094968471997E-2</v>
      </c>
      <c r="I468">
        <v>0</v>
      </c>
      <c r="J468">
        <v>800</v>
      </c>
      <c r="K468">
        <v>1</v>
      </c>
      <c r="L468">
        <v>345000</v>
      </c>
      <c r="M468" t="b">
        <v>0</v>
      </c>
    </row>
    <row r="469" spans="1:13">
      <c r="A469" t="s">
        <v>1178</v>
      </c>
      <c r="B469" t="s">
        <v>757</v>
      </c>
      <c r="C469" t="s">
        <v>757</v>
      </c>
      <c r="D469">
        <v>38</v>
      </c>
      <c r="E469">
        <v>38</v>
      </c>
      <c r="F469">
        <v>0.57818836917925798</v>
      </c>
      <c r="G469">
        <v>2.8909418458962902E-2</v>
      </c>
      <c r="H469">
        <v>0.14454709229481449</v>
      </c>
      <c r="I469">
        <v>0</v>
      </c>
      <c r="J469">
        <v>150</v>
      </c>
      <c r="K469">
        <v>1</v>
      </c>
      <c r="L469">
        <v>154000</v>
      </c>
      <c r="M469" t="b">
        <v>0</v>
      </c>
    </row>
    <row r="470" spans="1:13">
      <c r="A470" t="s">
        <v>1178</v>
      </c>
      <c r="B470" t="s">
        <v>757</v>
      </c>
      <c r="C470" t="s">
        <v>757</v>
      </c>
      <c r="D470">
        <v>38</v>
      </c>
      <c r="E470">
        <v>38</v>
      </c>
      <c r="F470">
        <v>0.84314040297075865</v>
      </c>
      <c r="G470">
        <v>4.2157020148537901E-2</v>
      </c>
      <c r="H470">
        <v>0.21078510074268961</v>
      </c>
      <c r="I470">
        <v>0</v>
      </c>
      <c r="J470">
        <v>150</v>
      </c>
      <c r="K470">
        <v>1</v>
      </c>
      <c r="L470">
        <v>154000</v>
      </c>
      <c r="M470" t="b">
        <v>0</v>
      </c>
    </row>
    <row r="471" spans="1:13">
      <c r="A471" t="s">
        <v>1178</v>
      </c>
      <c r="B471" t="s">
        <v>757</v>
      </c>
      <c r="C471" t="s">
        <v>757</v>
      </c>
      <c r="D471">
        <v>38</v>
      </c>
      <c r="E471">
        <v>38</v>
      </c>
      <c r="F471">
        <v>0.67608955115006641</v>
      </c>
      <c r="G471">
        <v>3.38044775575033E-2</v>
      </c>
      <c r="H471">
        <v>0.1690223877875166</v>
      </c>
      <c r="I471">
        <v>0</v>
      </c>
      <c r="J471">
        <v>150</v>
      </c>
      <c r="K471">
        <v>1</v>
      </c>
      <c r="L471">
        <v>154000</v>
      </c>
      <c r="M471" t="b">
        <v>0</v>
      </c>
    </row>
    <row r="472" spans="1:13">
      <c r="A472" t="s">
        <v>1178</v>
      </c>
      <c r="B472" t="s">
        <v>757</v>
      </c>
      <c r="C472" t="s">
        <v>757</v>
      </c>
      <c r="D472">
        <v>38</v>
      </c>
      <c r="E472">
        <v>38</v>
      </c>
      <c r="F472">
        <v>0.23569367521748319</v>
      </c>
      <c r="G472">
        <v>1.17846837608741E-2</v>
      </c>
      <c r="H472">
        <v>5.8923418804370797E-2</v>
      </c>
      <c r="I472">
        <v>0</v>
      </c>
      <c r="J472">
        <v>800</v>
      </c>
      <c r="K472">
        <v>1</v>
      </c>
      <c r="L472">
        <v>345000</v>
      </c>
      <c r="M472" t="b">
        <v>0</v>
      </c>
    </row>
    <row r="473" spans="1:13">
      <c r="A473" t="s">
        <v>1339</v>
      </c>
      <c r="B473" t="s">
        <v>1035</v>
      </c>
      <c r="C473" t="s">
        <v>1035</v>
      </c>
      <c r="D473">
        <v>316</v>
      </c>
      <c r="E473">
        <v>316</v>
      </c>
      <c r="F473">
        <v>0.59310512607151911</v>
      </c>
      <c r="G473">
        <v>2.9655256303575898E-2</v>
      </c>
      <c r="H473">
        <v>0.14827628151787969</v>
      </c>
      <c r="I473">
        <v>0</v>
      </c>
      <c r="J473">
        <v>150</v>
      </c>
      <c r="K473">
        <v>1</v>
      </c>
      <c r="L473">
        <v>154000</v>
      </c>
      <c r="M473" t="b">
        <v>0</v>
      </c>
    </row>
    <row r="474" spans="1:13">
      <c r="A474" t="s">
        <v>1178</v>
      </c>
      <c r="B474" t="s">
        <v>757</v>
      </c>
      <c r="C474" t="s">
        <v>757</v>
      </c>
      <c r="D474">
        <v>38</v>
      </c>
      <c r="E474">
        <v>38</v>
      </c>
      <c r="F474">
        <v>0.38537281051653782</v>
      </c>
      <c r="G474">
        <v>1.9268640525826799E-2</v>
      </c>
      <c r="H474">
        <v>9.63432026291344E-2</v>
      </c>
      <c r="I474">
        <v>0</v>
      </c>
      <c r="J474">
        <v>800</v>
      </c>
      <c r="K474">
        <v>1</v>
      </c>
      <c r="L474">
        <v>345000</v>
      </c>
      <c r="M474" t="b">
        <v>0</v>
      </c>
    </row>
    <row r="475" spans="1:13">
      <c r="A475" t="s">
        <v>1178</v>
      </c>
      <c r="B475" t="s">
        <v>757</v>
      </c>
      <c r="C475" t="s">
        <v>757</v>
      </c>
      <c r="D475">
        <v>38</v>
      </c>
      <c r="E475">
        <v>38</v>
      </c>
      <c r="F475">
        <v>0.38347805708377403</v>
      </c>
      <c r="G475">
        <v>1.9173902854188699E-2</v>
      </c>
      <c r="H475">
        <v>9.5869514270943507E-2</v>
      </c>
      <c r="I475">
        <v>0</v>
      </c>
      <c r="J475">
        <v>800</v>
      </c>
      <c r="K475">
        <v>1</v>
      </c>
      <c r="L475">
        <v>345000</v>
      </c>
      <c r="M475" t="b">
        <v>0</v>
      </c>
    </row>
    <row r="476" spans="1:13">
      <c r="A476" t="s">
        <v>1346</v>
      </c>
      <c r="B476" t="s">
        <v>784</v>
      </c>
      <c r="C476" t="s">
        <v>873</v>
      </c>
      <c r="D476">
        <v>65</v>
      </c>
      <c r="E476">
        <v>154</v>
      </c>
      <c r="F476">
        <v>13.681500112459631</v>
      </c>
      <c r="G476">
        <v>0.6840750056229814</v>
      </c>
      <c r="H476">
        <v>3.4203750281149068</v>
      </c>
      <c r="I476">
        <v>0</v>
      </c>
      <c r="J476">
        <v>150</v>
      </c>
      <c r="K476">
        <v>1</v>
      </c>
      <c r="L476">
        <v>154000</v>
      </c>
      <c r="M476" t="b">
        <v>0</v>
      </c>
    </row>
    <row r="477" spans="1:13">
      <c r="A477" t="s">
        <v>1267</v>
      </c>
      <c r="B477" t="s">
        <v>729</v>
      </c>
      <c r="C477" t="s">
        <v>729</v>
      </c>
      <c r="D477">
        <v>10</v>
      </c>
      <c r="E477">
        <v>10</v>
      </c>
      <c r="F477">
        <v>18.256352985482689</v>
      </c>
      <c r="G477">
        <v>0.91281764927413445</v>
      </c>
      <c r="H477">
        <v>4.5640882463706713</v>
      </c>
      <c r="I477">
        <v>0</v>
      </c>
      <c r="J477">
        <v>150</v>
      </c>
      <c r="K477">
        <v>1</v>
      </c>
      <c r="L477">
        <v>154000</v>
      </c>
      <c r="M477" t="b">
        <v>0</v>
      </c>
    </row>
    <row r="478" spans="1:13">
      <c r="A478" t="s">
        <v>1347</v>
      </c>
      <c r="B478" t="s">
        <v>835</v>
      </c>
      <c r="C478" t="s">
        <v>835</v>
      </c>
      <c r="D478">
        <v>116</v>
      </c>
      <c r="E478">
        <v>116</v>
      </c>
      <c r="F478">
        <v>0.16634254272703461</v>
      </c>
      <c r="G478">
        <v>8.3171271363516996E-3</v>
      </c>
      <c r="H478">
        <v>4.1585635681758597E-2</v>
      </c>
      <c r="I478">
        <v>0</v>
      </c>
      <c r="J478">
        <v>150</v>
      </c>
      <c r="K478">
        <v>1</v>
      </c>
      <c r="L478">
        <v>154000</v>
      </c>
      <c r="M478" t="b">
        <v>0</v>
      </c>
    </row>
    <row r="479" spans="1:13">
      <c r="A479" t="s">
        <v>1348</v>
      </c>
      <c r="B479" t="s">
        <v>734</v>
      </c>
      <c r="C479" t="s">
        <v>734</v>
      </c>
      <c r="D479">
        <v>15</v>
      </c>
      <c r="E479">
        <v>15</v>
      </c>
      <c r="F479">
        <v>0.1146047053363775</v>
      </c>
      <c r="G479">
        <v>5.7302352668187999E-3</v>
      </c>
      <c r="H479">
        <v>2.8651176334094301E-2</v>
      </c>
      <c r="I479">
        <v>0</v>
      </c>
      <c r="J479">
        <v>800</v>
      </c>
      <c r="K479">
        <v>1</v>
      </c>
      <c r="L479">
        <v>345000</v>
      </c>
      <c r="M479" t="b">
        <v>0</v>
      </c>
    </row>
    <row r="480" spans="1:13">
      <c r="A480" t="s">
        <v>1348</v>
      </c>
      <c r="B480" t="s">
        <v>734</v>
      </c>
      <c r="C480" t="s">
        <v>734</v>
      </c>
      <c r="D480">
        <v>15</v>
      </c>
      <c r="E480">
        <v>15</v>
      </c>
      <c r="F480">
        <v>0.101870669511962</v>
      </c>
      <c r="G480">
        <v>5.0935334755980999E-3</v>
      </c>
      <c r="H480">
        <v>2.5467667377990499E-2</v>
      </c>
      <c r="I480">
        <v>0</v>
      </c>
      <c r="J480">
        <v>800</v>
      </c>
      <c r="K480">
        <v>1</v>
      </c>
      <c r="L480">
        <v>345000</v>
      </c>
      <c r="M480" t="b">
        <v>0</v>
      </c>
    </row>
    <row r="481" spans="1:13">
      <c r="A481" t="s">
        <v>1348</v>
      </c>
      <c r="B481" t="s">
        <v>734</v>
      </c>
      <c r="C481" t="s">
        <v>734</v>
      </c>
      <c r="D481">
        <v>15</v>
      </c>
      <c r="E481">
        <v>15</v>
      </c>
      <c r="F481">
        <v>5.76819069586701E-2</v>
      </c>
      <c r="G481">
        <v>2.8840953479334999E-3</v>
      </c>
      <c r="H481">
        <v>1.4420476739667501E-2</v>
      </c>
      <c r="I481">
        <v>0</v>
      </c>
      <c r="J481">
        <v>800</v>
      </c>
      <c r="K481">
        <v>1</v>
      </c>
      <c r="L481">
        <v>345000</v>
      </c>
      <c r="M481" t="b">
        <v>0</v>
      </c>
    </row>
    <row r="482" spans="1:13">
      <c r="A482" t="s">
        <v>1347</v>
      </c>
      <c r="B482" t="s">
        <v>835</v>
      </c>
      <c r="C482" t="s">
        <v>835</v>
      </c>
      <c r="D482">
        <v>116</v>
      </c>
      <c r="E482">
        <v>116</v>
      </c>
      <c r="F482">
        <v>4.9514426312819299E-2</v>
      </c>
      <c r="G482">
        <v>2.4757213156408999E-3</v>
      </c>
      <c r="H482">
        <v>1.23786065782048E-2</v>
      </c>
      <c r="I482">
        <v>0</v>
      </c>
      <c r="J482">
        <v>150</v>
      </c>
      <c r="K482">
        <v>1</v>
      </c>
      <c r="L482">
        <v>154000</v>
      </c>
      <c r="M482" t="b">
        <v>0</v>
      </c>
    </row>
    <row r="483" spans="1:13">
      <c r="A483" t="s">
        <v>1347</v>
      </c>
      <c r="B483" t="s">
        <v>835</v>
      </c>
      <c r="C483" t="s">
        <v>835</v>
      </c>
      <c r="D483">
        <v>116</v>
      </c>
      <c r="E483">
        <v>116</v>
      </c>
      <c r="F483">
        <v>5.3508321093341797E-2</v>
      </c>
      <c r="G483">
        <v>2.675416054667E-3</v>
      </c>
      <c r="H483">
        <v>1.3377080273335401E-2</v>
      </c>
      <c r="I483">
        <v>0</v>
      </c>
      <c r="J483">
        <v>150</v>
      </c>
      <c r="K483">
        <v>1</v>
      </c>
      <c r="L483">
        <v>154000</v>
      </c>
      <c r="M483" t="b">
        <v>0</v>
      </c>
    </row>
    <row r="484" spans="1:13">
      <c r="A484" t="s">
        <v>1347</v>
      </c>
      <c r="B484" t="s">
        <v>835</v>
      </c>
      <c r="C484" t="s">
        <v>835</v>
      </c>
      <c r="D484">
        <v>116</v>
      </c>
      <c r="E484">
        <v>116</v>
      </c>
      <c r="F484">
        <v>4.5574220980238597E-2</v>
      </c>
      <c r="G484">
        <v>2.2787110490119001E-3</v>
      </c>
      <c r="H484">
        <v>1.1393555245059601E-2</v>
      </c>
      <c r="I484">
        <v>0</v>
      </c>
      <c r="J484">
        <v>150</v>
      </c>
      <c r="K484">
        <v>1</v>
      </c>
      <c r="L484">
        <v>154000</v>
      </c>
      <c r="M484" t="b">
        <v>0</v>
      </c>
    </row>
    <row r="485" spans="1:13">
      <c r="A485" t="s">
        <v>1347</v>
      </c>
      <c r="B485" t="s">
        <v>835</v>
      </c>
      <c r="C485" t="s">
        <v>835</v>
      </c>
      <c r="D485">
        <v>116</v>
      </c>
      <c r="E485">
        <v>116</v>
      </c>
      <c r="F485">
        <v>4.8156853321710297E-2</v>
      </c>
      <c r="G485">
        <v>2.4078426660855E-3</v>
      </c>
      <c r="H485">
        <v>1.20392133304275E-2</v>
      </c>
      <c r="I485">
        <v>0</v>
      </c>
      <c r="J485">
        <v>150</v>
      </c>
      <c r="K485">
        <v>1</v>
      </c>
      <c r="L485">
        <v>154000</v>
      </c>
      <c r="M485" t="b">
        <v>0</v>
      </c>
    </row>
    <row r="486" spans="1:13">
      <c r="A486" t="s">
        <v>1348</v>
      </c>
      <c r="B486" t="s">
        <v>734</v>
      </c>
      <c r="C486" t="s">
        <v>734</v>
      </c>
      <c r="D486">
        <v>15</v>
      </c>
      <c r="E486">
        <v>15</v>
      </c>
      <c r="F486">
        <v>7.0419825109394596E-2</v>
      </c>
      <c r="G486">
        <v>3.5209912554696999E-3</v>
      </c>
      <c r="H486">
        <v>1.76049562773486E-2</v>
      </c>
      <c r="I486">
        <v>0</v>
      </c>
      <c r="J486">
        <v>800</v>
      </c>
      <c r="K486">
        <v>1</v>
      </c>
      <c r="L486">
        <v>345000</v>
      </c>
      <c r="M486" t="b">
        <v>0</v>
      </c>
    </row>
    <row r="487" spans="1:13">
      <c r="A487" t="s">
        <v>1347</v>
      </c>
      <c r="B487" t="s">
        <v>835</v>
      </c>
      <c r="C487" t="s">
        <v>835</v>
      </c>
      <c r="D487">
        <v>116</v>
      </c>
      <c r="E487">
        <v>116</v>
      </c>
      <c r="F487">
        <v>0.17156951834405701</v>
      </c>
      <c r="G487">
        <v>8.5784759172028002E-3</v>
      </c>
      <c r="H487">
        <v>4.2892379586014197E-2</v>
      </c>
      <c r="I487">
        <v>0</v>
      </c>
      <c r="J487">
        <v>150</v>
      </c>
      <c r="K487">
        <v>1</v>
      </c>
      <c r="L487">
        <v>154000</v>
      </c>
      <c r="M487" t="b">
        <v>0</v>
      </c>
    </row>
    <row r="488" spans="1:13">
      <c r="A488" t="s">
        <v>1347</v>
      </c>
      <c r="B488" t="s">
        <v>835</v>
      </c>
      <c r="C488" t="s">
        <v>835</v>
      </c>
      <c r="D488">
        <v>116</v>
      </c>
      <c r="E488">
        <v>116</v>
      </c>
      <c r="F488">
        <v>4.5843124986050102E-2</v>
      </c>
      <c r="G488">
        <v>2.2921562493025001E-3</v>
      </c>
      <c r="H488">
        <v>1.1460781246512499E-2</v>
      </c>
      <c r="I488">
        <v>0</v>
      </c>
      <c r="J488">
        <v>150</v>
      </c>
      <c r="K488">
        <v>1</v>
      </c>
      <c r="L488">
        <v>154000</v>
      </c>
      <c r="M488" t="b">
        <v>0</v>
      </c>
    </row>
    <row r="489" spans="1:13">
      <c r="A489" t="s">
        <v>1347</v>
      </c>
      <c r="B489" t="s">
        <v>835</v>
      </c>
      <c r="C489" t="s">
        <v>835</v>
      </c>
      <c r="D489">
        <v>116</v>
      </c>
      <c r="E489">
        <v>116</v>
      </c>
      <c r="F489">
        <v>5.4683725012908503E-2</v>
      </c>
      <c r="G489">
        <v>2.7341862506453998E-3</v>
      </c>
      <c r="H489">
        <v>1.36709312532271E-2</v>
      </c>
      <c r="I489">
        <v>0</v>
      </c>
      <c r="J489">
        <v>150</v>
      </c>
      <c r="K489">
        <v>1</v>
      </c>
      <c r="L489">
        <v>154000</v>
      </c>
      <c r="M489" t="b">
        <v>0</v>
      </c>
    </row>
    <row r="490" spans="1:13">
      <c r="A490" t="s">
        <v>1347</v>
      </c>
      <c r="B490" t="s">
        <v>835</v>
      </c>
      <c r="C490" t="s">
        <v>835</v>
      </c>
      <c r="D490">
        <v>116</v>
      </c>
      <c r="E490">
        <v>116</v>
      </c>
      <c r="F490">
        <v>4.84886129342939E-2</v>
      </c>
      <c r="G490">
        <v>2.4244306467145998E-3</v>
      </c>
      <c r="H490">
        <v>1.21221532335734E-2</v>
      </c>
      <c r="I490">
        <v>0</v>
      </c>
      <c r="J490">
        <v>150</v>
      </c>
      <c r="K490">
        <v>1</v>
      </c>
      <c r="L490">
        <v>154000</v>
      </c>
      <c r="M490" t="b">
        <v>0</v>
      </c>
    </row>
    <row r="491" spans="1:13">
      <c r="A491" t="s">
        <v>1347</v>
      </c>
      <c r="B491" t="s">
        <v>835</v>
      </c>
      <c r="C491" t="s">
        <v>835</v>
      </c>
      <c r="D491">
        <v>116</v>
      </c>
      <c r="E491">
        <v>116</v>
      </c>
      <c r="F491">
        <v>4.6365289931319199E-2</v>
      </c>
      <c r="G491">
        <v>2.3182644965658999E-3</v>
      </c>
      <c r="H491">
        <v>1.15913224828298E-2</v>
      </c>
      <c r="I491">
        <v>0</v>
      </c>
      <c r="J491">
        <v>150</v>
      </c>
      <c r="K491">
        <v>1</v>
      </c>
      <c r="L491">
        <v>154000</v>
      </c>
      <c r="M491" t="b">
        <v>0</v>
      </c>
    </row>
    <row r="492" spans="1:13">
      <c r="A492" t="s">
        <v>1267</v>
      </c>
      <c r="B492" t="s">
        <v>729</v>
      </c>
      <c r="C492" t="s">
        <v>729</v>
      </c>
      <c r="D492">
        <v>10</v>
      </c>
      <c r="E492">
        <v>10</v>
      </c>
      <c r="F492">
        <v>0.3037772003018176</v>
      </c>
      <c r="G492">
        <v>1.51888600150908E-2</v>
      </c>
      <c r="H492">
        <v>7.5944300075454399E-2</v>
      </c>
      <c r="I492">
        <v>0</v>
      </c>
      <c r="J492">
        <v>150</v>
      </c>
      <c r="K492">
        <v>1</v>
      </c>
      <c r="L492">
        <v>154000</v>
      </c>
      <c r="M492" t="b">
        <v>0</v>
      </c>
    </row>
    <row r="493" spans="1:13">
      <c r="A493" t="s">
        <v>1349</v>
      </c>
      <c r="B493" t="s">
        <v>874</v>
      </c>
      <c r="C493" t="s">
        <v>835</v>
      </c>
      <c r="D493">
        <v>155</v>
      </c>
      <c r="E493">
        <v>116</v>
      </c>
      <c r="F493">
        <v>6.6987997285525367</v>
      </c>
      <c r="G493">
        <v>0.33493998642762679</v>
      </c>
      <c r="H493">
        <v>1.674699932138134</v>
      </c>
      <c r="I493">
        <v>0</v>
      </c>
      <c r="J493">
        <v>150</v>
      </c>
      <c r="K493">
        <v>1</v>
      </c>
      <c r="L493">
        <v>154000</v>
      </c>
      <c r="M493" t="b">
        <v>0</v>
      </c>
    </row>
    <row r="494" spans="1:13">
      <c r="A494" t="s">
        <v>1350</v>
      </c>
      <c r="B494" t="s">
        <v>835</v>
      </c>
      <c r="C494" t="s">
        <v>875</v>
      </c>
      <c r="D494">
        <v>116</v>
      </c>
      <c r="E494">
        <v>156</v>
      </c>
      <c r="F494">
        <v>11.84561205207279</v>
      </c>
      <c r="G494">
        <v>0.59228060260363968</v>
      </c>
      <c r="H494">
        <v>2.9614030130181979</v>
      </c>
      <c r="I494">
        <v>0</v>
      </c>
      <c r="J494">
        <v>150</v>
      </c>
      <c r="K494">
        <v>1</v>
      </c>
      <c r="L494">
        <v>154000</v>
      </c>
      <c r="M494" t="b">
        <v>0</v>
      </c>
    </row>
    <row r="495" spans="1:13">
      <c r="A495" t="s">
        <v>1347</v>
      </c>
      <c r="B495" t="s">
        <v>835</v>
      </c>
      <c r="C495" t="s">
        <v>835</v>
      </c>
      <c r="D495">
        <v>116</v>
      </c>
      <c r="E495">
        <v>116</v>
      </c>
      <c r="F495">
        <v>0.12573613230652481</v>
      </c>
      <c r="G495">
        <v>6.2868066153262004E-3</v>
      </c>
      <c r="H495">
        <v>3.1434033076631201E-2</v>
      </c>
      <c r="I495">
        <v>0</v>
      </c>
      <c r="J495">
        <v>800</v>
      </c>
      <c r="K495">
        <v>1</v>
      </c>
      <c r="L495">
        <v>345000</v>
      </c>
      <c r="M495" t="b">
        <v>0</v>
      </c>
    </row>
    <row r="496" spans="1:13">
      <c r="A496" t="s">
        <v>1347</v>
      </c>
      <c r="B496" t="s">
        <v>835</v>
      </c>
      <c r="C496" t="s">
        <v>835</v>
      </c>
      <c r="D496">
        <v>116</v>
      </c>
      <c r="E496">
        <v>116</v>
      </c>
      <c r="F496">
        <v>0.28899163446418169</v>
      </c>
      <c r="G496">
        <v>1.4449581723208999E-2</v>
      </c>
      <c r="H496">
        <v>7.2247908616045395E-2</v>
      </c>
      <c r="I496">
        <v>0</v>
      </c>
      <c r="J496">
        <v>800</v>
      </c>
      <c r="K496">
        <v>1</v>
      </c>
      <c r="L496">
        <v>345000</v>
      </c>
      <c r="M496" t="b">
        <v>0</v>
      </c>
    </row>
    <row r="497" spans="1:13">
      <c r="A497" t="s">
        <v>1347</v>
      </c>
      <c r="B497" t="s">
        <v>835</v>
      </c>
      <c r="C497" t="s">
        <v>835</v>
      </c>
      <c r="D497">
        <v>116</v>
      </c>
      <c r="E497">
        <v>116</v>
      </c>
      <c r="F497">
        <v>0.65946996330495922</v>
      </c>
      <c r="G497">
        <v>3.2973498165247903E-2</v>
      </c>
      <c r="H497">
        <v>0.1648674908262398</v>
      </c>
      <c r="I497">
        <v>0</v>
      </c>
      <c r="J497">
        <v>150</v>
      </c>
      <c r="K497">
        <v>1</v>
      </c>
      <c r="L497">
        <v>154000</v>
      </c>
      <c r="M497" t="b">
        <v>0</v>
      </c>
    </row>
    <row r="498" spans="1:13">
      <c r="A498" t="s">
        <v>1347</v>
      </c>
      <c r="B498" t="s">
        <v>835</v>
      </c>
      <c r="C498" t="s">
        <v>835</v>
      </c>
      <c r="D498">
        <v>116</v>
      </c>
      <c r="E498">
        <v>116</v>
      </c>
      <c r="F498">
        <v>0.28633208979537272</v>
      </c>
      <c r="G498">
        <v>1.4316604489768601E-2</v>
      </c>
      <c r="H498">
        <v>7.1583022448843098E-2</v>
      </c>
      <c r="I498">
        <v>0</v>
      </c>
      <c r="J498">
        <v>800</v>
      </c>
      <c r="K498">
        <v>1</v>
      </c>
      <c r="L498">
        <v>345000</v>
      </c>
      <c r="M498" t="b">
        <v>0</v>
      </c>
    </row>
    <row r="499" spans="1:13">
      <c r="A499" t="s">
        <v>1267</v>
      </c>
      <c r="B499" t="s">
        <v>729</v>
      </c>
      <c r="C499" t="s">
        <v>729</v>
      </c>
      <c r="D499">
        <v>10</v>
      </c>
      <c r="E499">
        <v>10</v>
      </c>
      <c r="F499">
        <v>11.78044960303739</v>
      </c>
      <c r="G499">
        <v>0.58902248015186964</v>
      </c>
      <c r="H499">
        <v>2.9451124007593479</v>
      </c>
      <c r="I499">
        <v>0</v>
      </c>
      <c r="J499">
        <v>150</v>
      </c>
      <c r="K499">
        <v>1</v>
      </c>
      <c r="L499">
        <v>154000</v>
      </c>
      <c r="M499" t="b">
        <v>0</v>
      </c>
    </row>
    <row r="500" spans="1:13">
      <c r="A500" t="s">
        <v>1347</v>
      </c>
      <c r="B500" t="s">
        <v>835</v>
      </c>
      <c r="C500" t="s">
        <v>835</v>
      </c>
      <c r="D500">
        <v>116</v>
      </c>
      <c r="E500">
        <v>116</v>
      </c>
      <c r="F500">
        <v>0.15532638813948399</v>
      </c>
      <c r="G500">
        <v>7.7663194069741998E-3</v>
      </c>
      <c r="H500">
        <v>3.8831597034870997E-2</v>
      </c>
      <c r="I500">
        <v>0</v>
      </c>
      <c r="J500">
        <v>800</v>
      </c>
      <c r="K500">
        <v>1</v>
      </c>
      <c r="L500">
        <v>345000</v>
      </c>
      <c r="M500" t="b">
        <v>0</v>
      </c>
    </row>
    <row r="501" spans="1:13">
      <c r="A501" t="s">
        <v>1351</v>
      </c>
      <c r="B501" t="s">
        <v>835</v>
      </c>
      <c r="C501" t="s">
        <v>873</v>
      </c>
      <c r="D501">
        <v>116</v>
      </c>
      <c r="E501">
        <v>154</v>
      </c>
      <c r="F501">
        <v>18.67143305703204</v>
      </c>
      <c r="G501">
        <v>0.9335716528516016</v>
      </c>
      <c r="H501">
        <v>4.6678582642580082</v>
      </c>
      <c r="I501">
        <v>0</v>
      </c>
      <c r="J501">
        <v>150</v>
      </c>
      <c r="K501">
        <v>1</v>
      </c>
      <c r="L501">
        <v>154000</v>
      </c>
      <c r="M501" t="b">
        <v>0</v>
      </c>
    </row>
    <row r="502" spans="1:13">
      <c r="A502" t="s">
        <v>1352</v>
      </c>
      <c r="B502" t="s">
        <v>723</v>
      </c>
      <c r="C502" t="s">
        <v>723</v>
      </c>
      <c r="D502">
        <v>4</v>
      </c>
      <c r="E502">
        <v>4</v>
      </c>
      <c r="F502">
        <v>15.83416732200258</v>
      </c>
      <c r="G502">
        <v>0.79170836610012874</v>
      </c>
      <c r="H502">
        <v>3.9585418305006441</v>
      </c>
      <c r="I502">
        <v>0</v>
      </c>
      <c r="J502">
        <v>150</v>
      </c>
      <c r="K502">
        <v>1</v>
      </c>
      <c r="L502">
        <v>154000</v>
      </c>
      <c r="M502" t="b">
        <v>0</v>
      </c>
    </row>
    <row r="503" spans="1:13">
      <c r="A503" t="s">
        <v>1353</v>
      </c>
      <c r="B503" t="s">
        <v>876</v>
      </c>
      <c r="C503" t="s">
        <v>877</v>
      </c>
      <c r="D503">
        <v>157</v>
      </c>
      <c r="E503">
        <v>158</v>
      </c>
      <c r="F503">
        <v>16.953719566077709</v>
      </c>
      <c r="G503">
        <v>0.84768597830388548</v>
      </c>
      <c r="H503">
        <v>4.2384298915194272</v>
      </c>
      <c r="I503">
        <v>0</v>
      </c>
      <c r="J503">
        <v>800</v>
      </c>
      <c r="K503">
        <v>1</v>
      </c>
      <c r="L503">
        <v>345000</v>
      </c>
      <c r="M503" t="b">
        <v>0</v>
      </c>
    </row>
    <row r="504" spans="1:13">
      <c r="A504" t="s">
        <v>1354</v>
      </c>
      <c r="B504" t="s">
        <v>737</v>
      </c>
      <c r="C504" t="s">
        <v>737</v>
      </c>
      <c r="D504">
        <v>18</v>
      </c>
      <c r="E504">
        <v>18</v>
      </c>
      <c r="F504">
        <v>0.90589634986434198</v>
      </c>
      <c r="G504">
        <v>4.5294817493217003E-2</v>
      </c>
      <c r="H504">
        <v>0.22647408746608541</v>
      </c>
      <c r="I504">
        <v>0</v>
      </c>
      <c r="J504">
        <v>150</v>
      </c>
      <c r="K504">
        <v>1</v>
      </c>
      <c r="L504">
        <v>154000</v>
      </c>
      <c r="M504" t="b">
        <v>0</v>
      </c>
    </row>
    <row r="505" spans="1:13">
      <c r="A505" t="s">
        <v>1355</v>
      </c>
      <c r="B505" t="s">
        <v>731</v>
      </c>
      <c r="C505" t="s">
        <v>878</v>
      </c>
      <c r="D505">
        <v>12</v>
      </c>
      <c r="E505">
        <v>159</v>
      </c>
      <c r="F505">
        <v>23.764826447258681</v>
      </c>
      <c r="G505">
        <v>1.188241322362934</v>
      </c>
      <c r="H505">
        <v>5.9412066118146711</v>
      </c>
      <c r="I505">
        <v>0</v>
      </c>
      <c r="J505">
        <v>800</v>
      </c>
      <c r="K505">
        <v>1</v>
      </c>
      <c r="L505">
        <v>345000</v>
      </c>
      <c r="M505" t="b">
        <v>0</v>
      </c>
    </row>
    <row r="506" spans="1:13">
      <c r="A506" t="s">
        <v>1356</v>
      </c>
      <c r="B506" t="s">
        <v>731</v>
      </c>
      <c r="C506" t="s">
        <v>731</v>
      </c>
      <c r="D506">
        <v>12</v>
      </c>
      <c r="E506">
        <v>12</v>
      </c>
      <c r="F506">
        <v>2.0005567807693789</v>
      </c>
      <c r="G506">
        <v>0.1000278390384689</v>
      </c>
      <c r="H506">
        <v>0.50013919519234473</v>
      </c>
      <c r="I506">
        <v>0</v>
      </c>
      <c r="J506">
        <v>800</v>
      </c>
      <c r="K506">
        <v>1</v>
      </c>
      <c r="L506">
        <v>345000</v>
      </c>
      <c r="M506" t="b">
        <v>0</v>
      </c>
    </row>
    <row r="507" spans="1:13">
      <c r="A507" t="s">
        <v>1356</v>
      </c>
      <c r="B507" t="s">
        <v>731</v>
      </c>
      <c r="C507" t="s">
        <v>731</v>
      </c>
      <c r="D507">
        <v>12</v>
      </c>
      <c r="E507">
        <v>12</v>
      </c>
      <c r="F507">
        <v>1.9355224165407181</v>
      </c>
      <c r="G507">
        <v>9.6776120827035905E-2</v>
      </c>
      <c r="H507">
        <v>0.48388060413517958</v>
      </c>
      <c r="I507">
        <v>0</v>
      </c>
      <c r="J507">
        <v>800</v>
      </c>
      <c r="K507">
        <v>1</v>
      </c>
      <c r="L507">
        <v>345000</v>
      </c>
      <c r="M507" t="b">
        <v>0</v>
      </c>
    </row>
    <row r="508" spans="1:13">
      <c r="A508" t="s">
        <v>1219</v>
      </c>
      <c r="B508" t="s">
        <v>871</v>
      </c>
      <c r="C508" t="s">
        <v>871</v>
      </c>
      <c r="D508">
        <v>152</v>
      </c>
      <c r="E508">
        <v>152</v>
      </c>
      <c r="F508">
        <v>5.462229986672166</v>
      </c>
      <c r="G508">
        <v>0.27311149933360829</v>
      </c>
      <c r="H508">
        <v>1.365557496668041</v>
      </c>
      <c r="I508">
        <v>0</v>
      </c>
      <c r="J508">
        <v>150</v>
      </c>
      <c r="K508">
        <v>1</v>
      </c>
      <c r="L508">
        <v>154000</v>
      </c>
      <c r="M508" t="b">
        <v>0</v>
      </c>
    </row>
    <row r="509" spans="1:13">
      <c r="A509" t="s">
        <v>1357</v>
      </c>
      <c r="B509" t="s">
        <v>871</v>
      </c>
      <c r="C509" t="s">
        <v>787</v>
      </c>
      <c r="D509">
        <v>152</v>
      </c>
      <c r="E509">
        <v>68</v>
      </c>
      <c r="F509">
        <v>30.174677946522699</v>
      </c>
      <c r="G509">
        <v>1.5087338973261351</v>
      </c>
      <c r="H509">
        <v>7.5436694866306748</v>
      </c>
      <c r="I509">
        <v>0</v>
      </c>
      <c r="J509">
        <v>800</v>
      </c>
      <c r="K509">
        <v>1</v>
      </c>
      <c r="L509">
        <v>345000</v>
      </c>
      <c r="M509" t="b">
        <v>0</v>
      </c>
    </row>
    <row r="510" spans="1:13">
      <c r="A510" t="s">
        <v>1339</v>
      </c>
      <c r="B510" t="s">
        <v>1035</v>
      </c>
      <c r="C510" t="s">
        <v>1035</v>
      </c>
      <c r="D510">
        <v>316</v>
      </c>
      <c r="E510">
        <v>316</v>
      </c>
      <c r="F510">
        <v>0.57387737106751757</v>
      </c>
      <c r="G510">
        <v>2.8693868553375801E-2</v>
      </c>
      <c r="H510">
        <v>0.14346934276687939</v>
      </c>
      <c r="I510">
        <v>0</v>
      </c>
      <c r="J510">
        <v>150</v>
      </c>
      <c r="K510">
        <v>1</v>
      </c>
      <c r="L510">
        <v>154000</v>
      </c>
      <c r="M510" t="b">
        <v>0</v>
      </c>
    </row>
    <row r="511" spans="1:13">
      <c r="A511" t="s">
        <v>1219</v>
      </c>
      <c r="B511" t="s">
        <v>871</v>
      </c>
      <c r="C511" t="s">
        <v>871</v>
      </c>
      <c r="D511">
        <v>152</v>
      </c>
      <c r="E511">
        <v>152</v>
      </c>
      <c r="F511">
        <v>7.6974451908451273</v>
      </c>
      <c r="G511">
        <v>0.3848722595422564</v>
      </c>
      <c r="H511">
        <v>1.9243612977112821</v>
      </c>
      <c r="I511">
        <v>0</v>
      </c>
      <c r="J511">
        <v>150</v>
      </c>
      <c r="K511">
        <v>1</v>
      </c>
      <c r="L511">
        <v>154000</v>
      </c>
      <c r="M511" t="b">
        <v>0</v>
      </c>
    </row>
    <row r="512" spans="1:13">
      <c r="A512" t="s">
        <v>1252</v>
      </c>
      <c r="B512" t="s">
        <v>787</v>
      </c>
      <c r="C512" t="s">
        <v>787</v>
      </c>
      <c r="D512">
        <v>68</v>
      </c>
      <c r="E512">
        <v>68</v>
      </c>
      <c r="F512">
        <v>0.5494487301145291</v>
      </c>
      <c r="G512">
        <v>2.7472436505726401E-2</v>
      </c>
      <c r="H512">
        <v>0.13736218252863219</v>
      </c>
      <c r="I512">
        <v>0</v>
      </c>
      <c r="J512">
        <v>800</v>
      </c>
      <c r="K512">
        <v>1</v>
      </c>
      <c r="L512">
        <v>345000</v>
      </c>
      <c r="M512" t="b">
        <v>0</v>
      </c>
    </row>
    <row r="513" spans="1:13">
      <c r="A513" t="s">
        <v>1358</v>
      </c>
      <c r="B513" t="s">
        <v>886</v>
      </c>
      <c r="C513" t="s">
        <v>787</v>
      </c>
      <c r="D513">
        <v>167</v>
      </c>
      <c r="E513">
        <v>68</v>
      </c>
      <c r="F513">
        <v>12.604238456134601</v>
      </c>
      <c r="G513">
        <v>0.63021192280673011</v>
      </c>
      <c r="H513">
        <v>3.1510596140336502</v>
      </c>
      <c r="I513">
        <v>0</v>
      </c>
      <c r="J513">
        <v>150</v>
      </c>
      <c r="K513">
        <v>1</v>
      </c>
      <c r="L513">
        <v>154000</v>
      </c>
      <c r="M513" t="b">
        <v>0</v>
      </c>
    </row>
    <row r="514" spans="1:13">
      <c r="A514" t="s">
        <v>1358</v>
      </c>
      <c r="B514" t="s">
        <v>886</v>
      </c>
      <c r="C514" t="s">
        <v>787</v>
      </c>
      <c r="D514">
        <v>167</v>
      </c>
      <c r="E514">
        <v>68</v>
      </c>
      <c r="F514">
        <v>8.4066681959023786</v>
      </c>
      <c r="G514">
        <v>0.42033340979511891</v>
      </c>
      <c r="H514">
        <v>2.1016670489755942</v>
      </c>
      <c r="I514">
        <v>0</v>
      </c>
      <c r="J514">
        <v>150</v>
      </c>
      <c r="K514">
        <v>1</v>
      </c>
      <c r="L514">
        <v>154000</v>
      </c>
      <c r="M514" t="b">
        <v>0</v>
      </c>
    </row>
    <row r="515" spans="1:13">
      <c r="A515" t="s">
        <v>1219</v>
      </c>
      <c r="B515" t="s">
        <v>871</v>
      </c>
      <c r="C515" t="s">
        <v>871</v>
      </c>
      <c r="D515">
        <v>152</v>
      </c>
      <c r="E515">
        <v>152</v>
      </c>
      <c r="F515">
        <v>15.599823973896919</v>
      </c>
      <c r="G515">
        <v>0.77999119869484612</v>
      </c>
      <c r="H515">
        <v>3.8999559934742298</v>
      </c>
      <c r="I515">
        <v>0</v>
      </c>
      <c r="J515">
        <v>150</v>
      </c>
      <c r="K515">
        <v>1</v>
      </c>
      <c r="L515">
        <v>154000</v>
      </c>
      <c r="M515" t="b">
        <v>0</v>
      </c>
    </row>
    <row r="516" spans="1:13">
      <c r="A516" t="s">
        <v>1359</v>
      </c>
      <c r="B516" t="s">
        <v>953</v>
      </c>
      <c r="C516" t="s">
        <v>953</v>
      </c>
      <c r="D516">
        <v>234</v>
      </c>
      <c r="E516">
        <v>234</v>
      </c>
      <c r="F516">
        <v>3.024970172809589</v>
      </c>
      <c r="G516">
        <v>0.1512485086404794</v>
      </c>
      <c r="H516">
        <v>0.75624254320239714</v>
      </c>
      <c r="I516">
        <v>0</v>
      </c>
      <c r="J516">
        <v>800</v>
      </c>
      <c r="K516">
        <v>1</v>
      </c>
      <c r="L516">
        <v>345000</v>
      </c>
      <c r="M516" t="b">
        <v>0</v>
      </c>
    </row>
    <row r="517" spans="1:13">
      <c r="A517" t="s">
        <v>1360</v>
      </c>
      <c r="B517" t="s">
        <v>953</v>
      </c>
      <c r="C517" t="s">
        <v>720</v>
      </c>
      <c r="D517">
        <v>234</v>
      </c>
      <c r="E517">
        <v>1</v>
      </c>
      <c r="F517">
        <v>38.213499066327493</v>
      </c>
      <c r="G517">
        <v>1.910674953316374</v>
      </c>
      <c r="H517">
        <v>9.5533747665818716</v>
      </c>
      <c r="I517">
        <v>0</v>
      </c>
      <c r="J517">
        <v>800</v>
      </c>
      <c r="K517">
        <v>1</v>
      </c>
      <c r="L517">
        <v>345000</v>
      </c>
      <c r="M517" t="b">
        <v>0</v>
      </c>
    </row>
    <row r="518" spans="1:13">
      <c r="A518" t="s">
        <v>1361</v>
      </c>
      <c r="B518" t="s">
        <v>884</v>
      </c>
      <c r="C518" t="s">
        <v>884</v>
      </c>
      <c r="D518">
        <v>165</v>
      </c>
      <c r="E518">
        <v>165</v>
      </c>
      <c r="F518">
        <v>34.353554331261059</v>
      </c>
      <c r="G518">
        <v>1.717677716563053</v>
      </c>
      <c r="H518">
        <v>8.5883885828152646</v>
      </c>
      <c r="I518">
        <v>0</v>
      </c>
      <c r="J518">
        <v>800</v>
      </c>
      <c r="K518">
        <v>1</v>
      </c>
      <c r="L518">
        <v>345000</v>
      </c>
      <c r="M518" t="b">
        <v>0</v>
      </c>
    </row>
    <row r="519" spans="1:13">
      <c r="A519" t="s">
        <v>1362</v>
      </c>
      <c r="B519" t="s">
        <v>879</v>
      </c>
      <c r="C519" t="s">
        <v>884</v>
      </c>
      <c r="D519">
        <v>160</v>
      </c>
      <c r="E519">
        <v>165</v>
      </c>
      <c r="F519">
        <v>2.7401329791531461</v>
      </c>
      <c r="G519">
        <v>0.1370066489576573</v>
      </c>
      <c r="H519">
        <v>0.68503324478828653</v>
      </c>
      <c r="I519">
        <v>0</v>
      </c>
      <c r="J519">
        <v>150</v>
      </c>
      <c r="K519">
        <v>1</v>
      </c>
      <c r="L519">
        <v>154000</v>
      </c>
      <c r="M519" t="b">
        <v>0</v>
      </c>
    </row>
    <row r="520" spans="1:13">
      <c r="A520" t="s">
        <v>1362</v>
      </c>
      <c r="B520" t="s">
        <v>879</v>
      </c>
      <c r="C520" t="s">
        <v>884</v>
      </c>
      <c r="D520">
        <v>160</v>
      </c>
      <c r="E520">
        <v>165</v>
      </c>
      <c r="F520">
        <v>16.261601172344928</v>
      </c>
      <c r="G520">
        <v>0.81308005861724664</v>
      </c>
      <c r="H520">
        <v>4.065400293086233</v>
      </c>
      <c r="I520">
        <v>0</v>
      </c>
      <c r="J520">
        <v>800</v>
      </c>
      <c r="K520">
        <v>1</v>
      </c>
      <c r="L520">
        <v>345000</v>
      </c>
      <c r="M520" t="b">
        <v>0</v>
      </c>
    </row>
    <row r="521" spans="1:13">
      <c r="A521" t="s">
        <v>1363</v>
      </c>
      <c r="B521" t="s">
        <v>793</v>
      </c>
      <c r="C521" t="s">
        <v>880</v>
      </c>
      <c r="D521">
        <v>74</v>
      </c>
      <c r="E521">
        <v>161</v>
      </c>
      <c r="F521">
        <v>79.399898060141112</v>
      </c>
      <c r="G521">
        <v>3.969994903007056</v>
      </c>
      <c r="H521">
        <v>19.849974515035282</v>
      </c>
      <c r="I521">
        <v>0</v>
      </c>
      <c r="J521">
        <v>800</v>
      </c>
      <c r="K521">
        <v>1</v>
      </c>
      <c r="L521">
        <v>345000</v>
      </c>
      <c r="M521" t="b">
        <v>0</v>
      </c>
    </row>
    <row r="522" spans="1:13">
      <c r="A522" t="s">
        <v>1364</v>
      </c>
      <c r="B522" t="s">
        <v>793</v>
      </c>
      <c r="C522" t="s">
        <v>768</v>
      </c>
      <c r="D522">
        <v>74</v>
      </c>
      <c r="E522">
        <v>49</v>
      </c>
      <c r="F522">
        <v>21.231323921457811</v>
      </c>
      <c r="G522">
        <v>1.061566196072891</v>
      </c>
      <c r="H522">
        <v>5.3078309803644537</v>
      </c>
      <c r="I522">
        <v>0</v>
      </c>
      <c r="J522">
        <v>800</v>
      </c>
      <c r="K522">
        <v>1</v>
      </c>
      <c r="L522">
        <v>345000</v>
      </c>
      <c r="M522" t="b">
        <v>0</v>
      </c>
    </row>
    <row r="523" spans="1:13">
      <c r="A523" t="s">
        <v>1365</v>
      </c>
      <c r="B523" t="s">
        <v>793</v>
      </c>
      <c r="C523" t="s">
        <v>793</v>
      </c>
      <c r="D523">
        <v>74</v>
      </c>
      <c r="E523">
        <v>74</v>
      </c>
      <c r="F523">
        <v>6.8016920822060498E-2</v>
      </c>
      <c r="G523">
        <v>3.4008460411029998E-3</v>
      </c>
      <c r="H523">
        <v>1.70042302055151E-2</v>
      </c>
      <c r="I523">
        <v>0</v>
      </c>
      <c r="J523">
        <v>800</v>
      </c>
      <c r="K523">
        <v>1</v>
      </c>
      <c r="L523">
        <v>345000</v>
      </c>
      <c r="M523" t="b">
        <v>0</v>
      </c>
    </row>
    <row r="524" spans="1:13">
      <c r="A524" t="s">
        <v>1365</v>
      </c>
      <c r="B524" t="s">
        <v>793</v>
      </c>
      <c r="C524" t="s">
        <v>793</v>
      </c>
      <c r="D524">
        <v>74</v>
      </c>
      <c r="E524">
        <v>74</v>
      </c>
      <c r="F524">
        <v>0.22789524048555071</v>
      </c>
      <c r="G524">
        <v>1.1394762024277499E-2</v>
      </c>
      <c r="H524">
        <v>5.6973810121387601E-2</v>
      </c>
      <c r="I524">
        <v>0</v>
      </c>
      <c r="J524">
        <v>800</v>
      </c>
      <c r="K524">
        <v>1</v>
      </c>
      <c r="L524">
        <v>345000</v>
      </c>
      <c r="M524" t="b">
        <v>0</v>
      </c>
    </row>
    <row r="525" spans="1:13">
      <c r="A525" t="s">
        <v>1365</v>
      </c>
      <c r="B525" t="s">
        <v>793</v>
      </c>
      <c r="C525" t="s">
        <v>793</v>
      </c>
      <c r="D525">
        <v>74</v>
      </c>
      <c r="E525">
        <v>74</v>
      </c>
      <c r="F525">
        <v>0.22532561409427901</v>
      </c>
      <c r="G525">
        <v>1.12662807047139E-2</v>
      </c>
      <c r="H525">
        <v>5.6331403523569697E-2</v>
      </c>
      <c r="I525">
        <v>0</v>
      </c>
      <c r="J525">
        <v>800</v>
      </c>
      <c r="K525">
        <v>1</v>
      </c>
      <c r="L525">
        <v>345000</v>
      </c>
      <c r="M525" t="b">
        <v>0</v>
      </c>
    </row>
    <row r="526" spans="1:13">
      <c r="A526" t="s">
        <v>1365</v>
      </c>
      <c r="B526" t="s">
        <v>793</v>
      </c>
      <c r="C526" t="s">
        <v>793</v>
      </c>
      <c r="D526">
        <v>74</v>
      </c>
      <c r="E526">
        <v>74</v>
      </c>
      <c r="F526">
        <v>6.7169167011247505E-2</v>
      </c>
      <c r="G526">
        <v>3.3584583505623E-3</v>
      </c>
      <c r="H526">
        <v>1.67922917528118E-2</v>
      </c>
      <c r="I526">
        <v>0</v>
      </c>
      <c r="J526">
        <v>800</v>
      </c>
      <c r="K526">
        <v>1</v>
      </c>
      <c r="L526">
        <v>345000</v>
      </c>
      <c r="M526" t="b">
        <v>0</v>
      </c>
    </row>
    <row r="527" spans="1:13">
      <c r="A527" t="s">
        <v>1365</v>
      </c>
      <c r="B527" t="s">
        <v>793</v>
      </c>
      <c r="C527" t="s">
        <v>793</v>
      </c>
      <c r="D527">
        <v>74</v>
      </c>
      <c r="E527">
        <v>74</v>
      </c>
      <c r="F527">
        <v>0.21955736466266029</v>
      </c>
      <c r="G527">
        <v>1.0977868233133001E-2</v>
      </c>
      <c r="H527">
        <v>5.4889341165664997E-2</v>
      </c>
      <c r="I527">
        <v>0</v>
      </c>
      <c r="J527">
        <v>800</v>
      </c>
      <c r="K527">
        <v>1</v>
      </c>
      <c r="L527">
        <v>345000</v>
      </c>
      <c r="M527" t="b">
        <v>0</v>
      </c>
    </row>
    <row r="528" spans="1:13">
      <c r="A528" t="s">
        <v>1365</v>
      </c>
      <c r="B528" t="s">
        <v>793</v>
      </c>
      <c r="C528" t="s">
        <v>793</v>
      </c>
      <c r="D528">
        <v>74</v>
      </c>
      <c r="E528">
        <v>74</v>
      </c>
      <c r="F528">
        <v>0.21719030199788439</v>
      </c>
      <c r="G528">
        <v>1.0859515099894201E-2</v>
      </c>
      <c r="H528">
        <v>5.4297575499471097E-2</v>
      </c>
      <c r="I528">
        <v>0</v>
      </c>
      <c r="J528">
        <v>800</v>
      </c>
      <c r="K528">
        <v>1</v>
      </c>
      <c r="L528">
        <v>345000</v>
      </c>
      <c r="M528" t="b">
        <v>0</v>
      </c>
    </row>
    <row r="529" spans="1:13">
      <c r="A529" t="s">
        <v>1343</v>
      </c>
      <c r="B529" t="s">
        <v>746</v>
      </c>
      <c r="C529" t="s">
        <v>746</v>
      </c>
      <c r="D529">
        <v>27</v>
      </c>
      <c r="E529">
        <v>27</v>
      </c>
      <c r="F529">
        <v>4.0721326644416367</v>
      </c>
      <c r="G529">
        <v>0.20360663322208181</v>
      </c>
      <c r="H529">
        <v>1.0180331661104089</v>
      </c>
      <c r="I529">
        <v>0</v>
      </c>
      <c r="J529">
        <v>150</v>
      </c>
      <c r="K529">
        <v>1</v>
      </c>
      <c r="L529">
        <v>154000</v>
      </c>
      <c r="M529" t="b">
        <v>0</v>
      </c>
    </row>
    <row r="530" spans="1:13">
      <c r="A530" t="s">
        <v>1366</v>
      </c>
      <c r="B530" t="s">
        <v>881</v>
      </c>
      <c r="C530" t="s">
        <v>822</v>
      </c>
      <c r="D530">
        <v>162</v>
      </c>
      <c r="E530">
        <v>103</v>
      </c>
      <c r="F530">
        <v>10.051864538996041</v>
      </c>
      <c r="G530">
        <v>0.50259322694980191</v>
      </c>
      <c r="H530">
        <v>2.5129661347490089</v>
      </c>
      <c r="I530">
        <v>0</v>
      </c>
      <c r="J530">
        <v>150</v>
      </c>
      <c r="K530">
        <v>1</v>
      </c>
      <c r="L530">
        <v>154000</v>
      </c>
      <c r="M530" t="b">
        <v>0</v>
      </c>
    </row>
    <row r="531" spans="1:13">
      <c r="A531" t="s">
        <v>1253</v>
      </c>
      <c r="B531" t="s">
        <v>820</v>
      </c>
      <c r="C531" t="s">
        <v>820</v>
      </c>
      <c r="D531">
        <v>101</v>
      </c>
      <c r="E531">
        <v>101</v>
      </c>
      <c r="F531">
        <v>4.9190507431388726</v>
      </c>
      <c r="G531">
        <v>0.2459525371569436</v>
      </c>
      <c r="H531">
        <v>1.2297626857847179</v>
      </c>
      <c r="I531">
        <v>0</v>
      </c>
      <c r="J531">
        <v>150</v>
      </c>
      <c r="K531">
        <v>1</v>
      </c>
      <c r="L531">
        <v>154000</v>
      </c>
      <c r="M531" t="b">
        <v>0</v>
      </c>
    </row>
    <row r="532" spans="1:13">
      <c r="A532" t="s">
        <v>1343</v>
      </c>
      <c r="B532" t="s">
        <v>746</v>
      </c>
      <c r="C532" t="s">
        <v>746</v>
      </c>
      <c r="D532">
        <v>27</v>
      </c>
      <c r="E532">
        <v>27</v>
      </c>
      <c r="F532">
        <v>8.1159463256722006E-2</v>
      </c>
      <c r="G532">
        <v>4.0579731628360999E-3</v>
      </c>
      <c r="H532">
        <v>2.0289865814180501E-2</v>
      </c>
      <c r="I532">
        <v>0</v>
      </c>
      <c r="J532">
        <v>150</v>
      </c>
      <c r="K532">
        <v>1</v>
      </c>
      <c r="L532">
        <v>154000</v>
      </c>
      <c r="M532" t="b">
        <v>0</v>
      </c>
    </row>
    <row r="533" spans="1:13">
      <c r="A533" t="s">
        <v>1343</v>
      </c>
      <c r="B533" t="s">
        <v>746</v>
      </c>
      <c r="C533" t="s">
        <v>746</v>
      </c>
      <c r="D533">
        <v>27</v>
      </c>
      <c r="E533">
        <v>27</v>
      </c>
      <c r="F533">
        <v>0.10449769744939991</v>
      </c>
      <c r="G533">
        <v>5.2248848724699001E-3</v>
      </c>
      <c r="H533">
        <v>2.61244243623499E-2</v>
      </c>
      <c r="I533">
        <v>0</v>
      </c>
      <c r="J533">
        <v>150</v>
      </c>
      <c r="K533">
        <v>1</v>
      </c>
      <c r="L533">
        <v>154000</v>
      </c>
      <c r="M533" t="b">
        <v>0</v>
      </c>
    </row>
    <row r="534" spans="1:13">
      <c r="A534" t="s">
        <v>1367</v>
      </c>
      <c r="B534" t="s">
        <v>730</v>
      </c>
      <c r="C534" t="s">
        <v>730</v>
      </c>
      <c r="D534">
        <v>11</v>
      </c>
      <c r="E534">
        <v>11</v>
      </c>
      <c r="F534">
        <v>2.9890937736404999E-2</v>
      </c>
      <c r="G534">
        <v>1.4945468868202E-3</v>
      </c>
      <c r="H534">
        <v>7.4727344341012003E-3</v>
      </c>
      <c r="I534">
        <v>0</v>
      </c>
      <c r="J534">
        <v>150</v>
      </c>
      <c r="K534">
        <v>1</v>
      </c>
      <c r="L534">
        <v>154000</v>
      </c>
      <c r="M534" t="b">
        <v>0</v>
      </c>
    </row>
    <row r="535" spans="1:13">
      <c r="A535" t="s">
        <v>1367</v>
      </c>
      <c r="B535" t="s">
        <v>730</v>
      </c>
      <c r="C535" t="s">
        <v>730</v>
      </c>
      <c r="D535">
        <v>11</v>
      </c>
      <c r="E535">
        <v>11</v>
      </c>
      <c r="F535">
        <v>2.38471946406488E-2</v>
      </c>
      <c r="G535">
        <v>1.1923597320324E-3</v>
      </c>
      <c r="H535">
        <v>5.9617986601622E-3</v>
      </c>
      <c r="I535">
        <v>0</v>
      </c>
      <c r="J535">
        <v>150</v>
      </c>
      <c r="K535">
        <v>1</v>
      </c>
      <c r="L535">
        <v>154000</v>
      </c>
      <c r="M535" t="b">
        <v>0</v>
      </c>
    </row>
    <row r="536" spans="1:13">
      <c r="A536" t="s">
        <v>1343</v>
      </c>
      <c r="B536" t="s">
        <v>746</v>
      </c>
      <c r="C536" t="s">
        <v>746</v>
      </c>
      <c r="D536">
        <v>27</v>
      </c>
      <c r="E536">
        <v>27</v>
      </c>
      <c r="F536">
        <v>8.7030802049040706E-2</v>
      </c>
      <c r="G536">
        <v>4.3515401024520001E-3</v>
      </c>
      <c r="H536">
        <v>2.17577005122601E-2</v>
      </c>
      <c r="I536">
        <v>0</v>
      </c>
      <c r="J536">
        <v>150</v>
      </c>
      <c r="K536">
        <v>1</v>
      </c>
      <c r="L536">
        <v>154000</v>
      </c>
      <c r="M536" t="b">
        <v>0</v>
      </c>
    </row>
    <row r="537" spans="1:13">
      <c r="A537" t="s">
        <v>1343</v>
      </c>
      <c r="B537" t="s">
        <v>746</v>
      </c>
      <c r="C537" t="s">
        <v>746</v>
      </c>
      <c r="D537">
        <v>27</v>
      </c>
      <c r="E537">
        <v>27</v>
      </c>
      <c r="F537">
        <v>7.9342658709656094E-2</v>
      </c>
      <c r="G537">
        <v>3.9671329354827997E-3</v>
      </c>
      <c r="H537">
        <v>1.9835664677413999E-2</v>
      </c>
      <c r="I537">
        <v>0</v>
      </c>
      <c r="J537">
        <v>150</v>
      </c>
      <c r="K537">
        <v>1</v>
      </c>
      <c r="L537">
        <v>154000</v>
      </c>
      <c r="M537" t="b">
        <v>0</v>
      </c>
    </row>
    <row r="538" spans="1:13">
      <c r="A538" t="s">
        <v>1222</v>
      </c>
      <c r="B538" t="s">
        <v>784</v>
      </c>
      <c r="C538" t="s">
        <v>784</v>
      </c>
      <c r="D538">
        <v>65</v>
      </c>
      <c r="E538">
        <v>65</v>
      </c>
      <c r="F538">
        <v>4.0470995795918403E-2</v>
      </c>
      <c r="G538">
        <v>2.0235497897959E-3</v>
      </c>
      <c r="H538">
        <v>1.0117748948979601E-2</v>
      </c>
      <c r="I538">
        <v>0</v>
      </c>
      <c r="J538">
        <v>150</v>
      </c>
      <c r="K538">
        <v>1</v>
      </c>
      <c r="L538">
        <v>154000</v>
      </c>
      <c r="M538" t="b">
        <v>0</v>
      </c>
    </row>
    <row r="539" spans="1:13">
      <c r="A539" t="s">
        <v>1343</v>
      </c>
      <c r="B539" t="s">
        <v>746</v>
      </c>
      <c r="C539" t="s">
        <v>746</v>
      </c>
      <c r="D539">
        <v>27</v>
      </c>
      <c r="E539">
        <v>27</v>
      </c>
      <c r="F539">
        <v>7.91514382181287E-2</v>
      </c>
      <c r="G539">
        <v>3.9575719109063998E-3</v>
      </c>
      <c r="H539">
        <v>1.9787859554532099E-2</v>
      </c>
      <c r="I539">
        <v>0</v>
      </c>
      <c r="J539">
        <v>150</v>
      </c>
      <c r="K539">
        <v>1</v>
      </c>
      <c r="L539">
        <v>154000</v>
      </c>
      <c r="M539" t="b">
        <v>0</v>
      </c>
    </row>
    <row r="540" spans="1:13">
      <c r="A540" t="s">
        <v>1343</v>
      </c>
      <c r="B540" t="s">
        <v>746</v>
      </c>
      <c r="C540" t="s">
        <v>746</v>
      </c>
      <c r="D540">
        <v>27</v>
      </c>
      <c r="E540">
        <v>27</v>
      </c>
      <c r="F540">
        <v>7.8283468314899393E-2</v>
      </c>
      <c r="G540">
        <v>3.9141734157449003E-3</v>
      </c>
      <c r="H540">
        <v>1.95708670787248E-2</v>
      </c>
      <c r="I540">
        <v>0</v>
      </c>
      <c r="J540">
        <v>150</v>
      </c>
      <c r="K540">
        <v>1</v>
      </c>
      <c r="L540">
        <v>154000</v>
      </c>
      <c r="M540" t="b">
        <v>0</v>
      </c>
    </row>
    <row r="541" spans="1:13">
      <c r="A541" t="s">
        <v>1367</v>
      </c>
      <c r="B541" t="s">
        <v>730</v>
      </c>
      <c r="C541" t="s">
        <v>730</v>
      </c>
      <c r="D541">
        <v>11</v>
      </c>
      <c r="E541">
        <v>11</v>
      </c>
      <c r="F541">
        <v>2.6096704328164098E-2</v>
      </c>
      <c r="G541">
        <v>1.3048352164082E-3</v>
      </c>
      <c r="H541">
        <v>6.5241760820410003E-3</v>
      </c>
      <c r="I541">
        <v>0</v>
      </c>
      <c r="J541">
        <v>150</v>
      </c>
      <c r="K541">
        <v>1</v>
      </c>
      <c r="L541">
        <v>154000</v>
      </c>
      <c r="M541" t="b">
        <v>0</v>
      </c>
    </row>
    <row r="542" spans="1:13">
      <c r="A542" t="s">
        <v>1343</v>
      </c>
      <c r="B542" t="s">
        <v>746</v>
      </c>
      <c r="C542" t="s">
        <v>746</v>
      </c>
      <c r="D542">
        <v>27</v>
      </c>
      <c r="E542">
        <v>27</v>
      </c>
      <c r="F542">
        <v>7.6703942834522004E-2</v>
      </c>
      <c r="G542">
        <v>3.8351971417260999E-3</v>
      </c>
      <c r="H542">
        <v>1.9175985708630501E-2</v>
      </c>
      <c r="I542">
        <v>0</v>
      </c>
      <c r="J542">
        <v>150</v>
      </c>
      <c r="K542">
        <v>1</v>
      </c>
      <c r="L542">
        <v>154000</v>
      </c>
      <c r="M542" t="b">
        <v>0</v>
      </c>
    </row>
    <row r="543" spans="1:13">
      <c r="A543" t="s">
        <v>1367</v>
      </c>
      <c r="B543" t="s">
        <v>730</v>
      </c>
      <c r="C543" t="s">
        <v>730</v>
      </c>
      <c r="D543">
        <v>11</v>
      </c>
      <c r="E543">
        <v>11</v>
      </c>
      <c r="F543">
        <v>3.2003463736541997E-2</v>
      </c>
      <c r="G543">
        <v>1.6001731868271001E-3</v>
      </c>
      <c r="H543">
        <v>8.0008659341354992E-3</v>
      </c>
      <c r="I543">
        <v>0</v>
      </c>
      <c r="J543">
        <v>150</v>
      </c>
      <c r="K543">
        <v>1</v>
      </c>
      <c r="L543">
        <v>154000</v>
      </c>
      <c r="M543" t="b">
        <v>0</v>
      </c>
    </row>
    <row r="544" spans="1:13">
      <c r="A544" t="s">
        <v>1222</v>
      </c>
      <c r="B544" t="s">
        <v>784</v>
      </c>
      <c r="C544" t="s">
        <v>784</v>
      </c>
      <c r="D544">
        <v>65</v>
      </c>
      <c r="E544">
        <v>65</v>
      </c>
      <c r="F544">
        <v>3.7384434203455698E-2</v>
      </c>
      <c r="G544">
        <v>1.8692217101727001E-3</v>
      </c>
      <c r="H544">
        <v>9.3461085508639002E-3</v>
      </c>
      <c r="I544">
        <v>0</v>
      </c>
      <c r="J544">
        <v>150</v>
      </c>
      <c r="K544">
        <v>1</v>
      </c>
      <c r="L544">
        <v>154000</v>
      </c>
      <c r="M544" t="b">
        <v>0</v>
      </c>
    </row>
    <row r="545" spans="1:13">
      <c r="A545" t="s">
        <v>1343</v>
      </c>
      <c r="B545" t="s">
        <v>746</v>
      </c>
      <c r="C545" t="s">
        <v>746</v>
      </c>
      <c r="D545">
        <v>27</v>
      </c>
      <c r="E545">
        <v>27</v>
      </c>
      <c r="F545">
        <v>7.6268732485563095E-2</v>
      </c>
      <c r="G545">
        <v>3.8134366242781E-3</v>
      </c>
      <c r="H545">
        <v>1.9067183121390701E-2</v>
      </c>
      <c r="I545">
        <v>0</v>
      </c>
      <c r="J545">
        <v>150</v>
      </c>
      <c r="K545">
        <v>1</v>
      </c>
      <c r="L545">
        <v>154000</v>
      </c>
      <c r="M545" t="b">
        <v>0</v>
      </c>
    </row>
    <row r="546" spans="1:13">
      <c r="A546" t="s">
        <v>1343</v>
      </c>
      <c r="B546" t="s">
        <v>746</v>
      </c>
      <c r="C546" t="s">
        <v>746</v>
      </c>
      <c r="D546">
        <v>27</v>
      </c>
      <c r="E546">
        <v>27</v>
      </c>
      <c r="F546">
        <v>8.2392371323823196E-2</v>
      </c>
      <c r="G546">
        <v>4.1196185661911003E-3</v>
      </c>
      <c r="H546">
        <v>2.0598092830955799E-2</v>
      </c>
      <c r="I546">
        <v>0</v>
      </c>
      <c r="J546">
        <v>150</v>
      </c>
      <c r="K546">
        <v>1</v>
      </c>
      <c r="L546">
        <v>154000</v>
      </c>
      <c r="M546" t="b">
        <v>0</v>
      </c>
    </row>
    <row r="547" spans="1:13">
      <c r="A547" t="s">
        <v>1368</v>
      </c>
      <c r="B547" t="s">
        <v>820</v>
      </c>
      <c r="C547" t="s">
        <v>822</v>
      </c>
      <c r="D547">
        <v>101</v>
      </c>
      <c r="E547">
        <v>103</v>
      </c>
      <c r="F547">
        <v>14.717559254752979</v>
      </c>
      <c r="G547">
        <v>0.73587796273764916</v>
      </c>
      <c r="H547">
        <v>3.6793898136882461</v>
      </c>
      <c r="I547">
        <v>0</v>
      </c>
      <c r="J547">
        <v>150</v>
      </c>
      <c r="K547">
        <v>1</v>
      </c>
      <c r="L547">
        <v>154000</v>
      </c>
      <c r="M547" t="b">
        <v>0</v>
      </c>
    </row>
    <row r="548" spans="1:13">
      <c r="A548" t="s">
        <v>1369</v>
      </c>
      <c r="B548" t="s">
        <v>746</v>
      </c>
      <c r="C548" t="s">
        <v>730</v>
      </c>
      <c r="D548">
        <v>27</v>
      </c>
      <c r="E548">
        <v>11</v>
      </c>
      <c r="F548">
        <v>7.9932886734143249</v>
      </c>
      <c r="G548">
        <v>0.39966443367071619</v>
      </c>
      <c r="H548">
        <v>1.998322168353581</v>
      </c>
      <c r="I548">
        <v>0</v>
      </c>
      <c r="J548">
        <v>150</v>
      </c>
      <c r="K548">
        <v>1</v>
      </c>
      <c r="L548">
        <v>154000</v>
      </c>
      <c r="M548" t="b">
        <v>0</v>
      </c>
    </row>
    <row r="549" spans="1:13">
      <c r="A549" t="s">
        <v>1370</v>
      </c>
      <c r="B549" t="s">
        <v>820</v>
      </c>
      <c r="C549" t="s">
        <v>882</v>
      </c>
      <c r="D549">
        <v>101</v>
      </c>
      <c r="E549">
        <v>163</v>
      </c>
      <c r="F549">
        <v>7.7310081816433049</v>
      </c>
      <c r="G549">
        <v>0.3865504090821652</v>
      </c>
      <c r="H549">
        <v>1.932752045410826</v>
      </c>
      <c r="I549">
        <v>0</v>
      </c>
      <c r="J549">
        <v>150</v>
      </c>
      <c r="K549">
        <v>1</v>
      </c>
      <c r="L549">
        <v>154000</v>
      </c>
      <c r="M549" t="b">
        <v>0</v>
      </c>
    </row>
    <row r="550" spans="1:13">
      <c r="A550" t="s">
        <v>1222</v>
      </c>
      <c r="B550" t="s">
        <v>784</v>
      </c>
      <c r="C550" t="s">
        <v>784</v>
      </c>
      <c r="D550">
        <v>65</v>
      </c>
      <c r="E550">
        <v>65</v>
      </c>
      <c r="F550">
        <v>0.2556388929347243</v>
      </c>
      <c r="G550">
        <v>1.2781944646736199E-2</v>
      </c>
      <c r="H550">
        <v>6.3909723233681007E-2</v>
      </c>
      <c r="I550">
        <v>0</v>
      </c>
      <c r="J550">
        <v>150</v>
      </c>
      <c r="K550">
        <v>1</v>
      </c>
      <c r="L550">
        <v>154000</v>
      </c>
      <c r="M550" t="b">
        <v>0</v>
      </c>
    </row>
    <row r="551" spans="1:13">
      <c r="A551" t="s">
        <v>1371</v>
      </c>
      <c r="B551" t="s">
        <v>883</v>
      </c>
      <c r="C551" t="s">
        <v>883</v>
      </c>
      <c r="D551">
        <v>164</v>
      </c>
      <c r="E551">
        <v>164</v>
      </c>
      <c r="F551">
        <v>3.6890433153498932</v>
      </c>
      <c r="G551">
        <v>0.1844521657674946</v>
      </c>
      <c r="H551">
        <v>0.92226082883747318</v>
      </c>
      <c r="I551">
        <v>0</v>
      </c>
      <c r="J551">
        <v>150</v>
      </c>
      <c r="K551">
        <v>1</v>
      </c>
      <c r="L551">
        <v>154000</v>
      </c>
      <c r="M551" t="b">
        <v>0</v>
      </c>
    </row>
    <row r="552" spans="1:13">
      <c r="A552" t="s">
        <v>1372</v>
      </c>
      <c r="B552" t="s">
        <v>787</v>
      </c>
      <c r="C552" t="s">
        <v>884</v>
      </c>
      <c r="D552">
        <v>68</v>
      </c>
      <c r="E552">
        <v>165</v>
      </c>
      <c r="F552">
        <v>7.6475027431786442</v>
      </c>
      <c r="G552">
        <v>0.38237513715893218</v>
      </c>
      <c r="H552">
        <v>1.9118756857946611</v>
      </c>
      <c r="I552">
        <v>0</v>
      </c>
      <c r="J552">
        <v>150</v>
      </c>
      <c r="K552">
        <v>1</v>
      </c>
      <c r="L552">
        <v>154000</v>
      </c>
      <c r="M552" t="b">
        <v>0</v>
      </c>
    </row>
    <row r="553" spans="1:13">
      <c r="A553" t="s">
        <v>1361</v>
      </c>
      <c r="B553" t="s">
        <v>884</v>
      </c>
      <c r="C553" t="s">
        <v>884</v>
      </c>
      <c r="D553">
        <v>165</v>
      </c>
      <c r="E553">
        <v>165</v>
      </c>
      <c r="F553">
        <v>13.96834372258512</v>
      </c>
      <c r="G553">
        <v>0.69841718612925607</v>
      </c>
      <c r="H553">
        <v>3.4920859306462799</v>
      </c>
      <c r="I553">
        <v>0</v>
      </c>
      <c r="J553">
        <v>150</v>
      </c>
      <c r="K553">
        <v>1</v>
      </c>
      <c r="L553">
        <v>154000</v>
      </c>
      <c r="M553" t="b">
        <v>0</v>
      </c>
    </row>
    <row r="554" spans="1:13">
      <c r="A554" t="s">
        <v>1373</v>
      </c>
      <c r="B554" t="s">
        <v>749</v>
      </c>
      <c r="C554" t="s">
        <v>749</v>
      </c>
      <c r="D554">
        <v>30</v>
      </c>
      <c r="E554">
        <v>30</v>
      </c>
      <c r="F554">
        <v>2.357781596688628</v>
      </c>
      <c r="G554">
        <v>0.11788907983443141</v>
      </c>
      <c r="H554">
        <v>0.58944539917215699</v>
      </c>
      <c r="I554">
        <v>0</v>
      </c>
      <c r="J554">
        <v>150</v>
      </c>
      <c r="K554">
        <v>1</v>
      </c>
      <c r="L554">
        <v>154000</v>
      </c>
      <c r="M554" t="b">
        <v>0</v>
      </c>
    </row>
    <row r="555" spans="1:13">
      <c r="A555" t="s">
        <v>1374</v>
      </c>
      <c r="B555" t="s">
        <v>884</v>
      </c>
      <c r="C555" t="s">
        <v>883</v>
      </c>
      <c r="D555">
        <v>165</v>
      </c>
      <c r="E555">
        <v>164</v>
      </c>
      <c r="F555">
        <v>9.1269215306596632</v>
      </c>
      <c r="G555">
        <v>0.4563460765329832</v>
      </c>
      <c r="H555">
        <v>2.2817303826649158</v>
      </c>
      <c r="I555">
        <v>0</v>
      </c>
      <c r="J555">
        <v>150</v>
      </c>
      <c r="K555">
        <v>1</v>
      </c>
      <c r="L555">
        <v>154000</v>
      </c>
      <c r="M555" t="b">
        <v>0</v>
      </c>
    </row>
    <row r="556" spans="1:13">
      <c r="A556" t="s">
        <v>1361</v>
      </c>
      <c r="B556" t="s">
        <v>884</v>
      </c>
      <c r="C556" t="s">
        <v>884</v>
      </c>
      <c r="D556">
        <v>165</v>
      </c>
      <c r="E556">
        <v>165</v>
      </c>
      <c r="F556">
        <v>0.87365147496126105</v>
      </c>
      <c r="G556">
        <v>4.3682573748063003E-2</v>
      </c>
      <c r="H556">
        <v>0.21841286874031521</v>
      </c>
      <c r="I556">
        <v>0</v>
      </c>
      <c r="J556">
        <v>150</v>
      </c>
      <c r="K556">
        <v>1</v>
      </c>
      <c r="L556">
        <v>154000</v>
      </c>
      <c r="M556" t="b">
        <v>0</v>
      </c>
    </row>
    <row r="557" spans="1:13">
      <c r="A557" t="s">
        <v>1361</v>
      </c>
      <c r="B557" t="s">
        <v>884</v>
      </c>
      <c r="C557" t="s">
        <v>884</v>
      </c>
      <c r="D557">
        <v>165</v>
      </c>
      <c r="E557">
        <v>165</v>
      </c>
      <c r="F557">
        <v>15.40856775048</v>
      </c>
      <c r="G557">
        <v>0.77042838752400022</v>
      </c>
      <c r="H557">
        <v>3.8521419376200008</v>
      </c>
      <c r="I557">
        <v>0</v>
      </c>
      <c r="J557">
        <v>150</v>
      </c>
      <c r="K557">
        <v>1</v>
      </c>
      <c r="L557">
        <v>154000</v>
      </c>
      <c r="M557" t="b">
        <v>0</v>
      </c>
    </row>
    <row r="558" spans="1:13">
      <c r="A558" t="s">
        <v>1371</v>
      </c>
      <c r="B558" t="s">
        <v>883</v>
      </c>
      <c r="C558" t="s">
        <v>883</v>
      </c>
      <c r="D558">
        <v>164</v>
      </c>
      <c r="E558">
        <v>164</v>
      </c>
      <c r="F558">
        <v>2.8924228427833691</v>
      </c>
      <c r="G558">
        <v>0.14462114213916841</v>
      </c>
      <c r="H558">
        <v>0.72310571069584217</v>
      </c>
      <c r="I558">
        <v>0</v>
      </c>
      <c r="J558">
        <v>150</v>
      </c>
      <c r="K558">
        <v>1</v>
      </c>
      <c r="L558">
        <v>154000</v>
      </c>
      <c r="M558" t="b">
        <v>0</v>
      </c>
    </row>
    <row r="559" spans="1:13">
      <c r="A559" t="s">
        <v>1375</v>
      </c>
      <c r="B559" t="s">
        <v>885</v>
      </c>
      <c r="C559" t="s">
        <v>886</v>
      </c>
      <c r="D559">
        <v>166</v>
      </c>
      <c r="E559">
        <v>167</v>
      </c>
      <c r="F559">
        <v>22.303343585022962</v>
      </c>
      <c r="G559">
        <v>1.1151671792511479</v>
      </c>
      <c r="H559">
        <v>5.5758358962557404</v>
      </c>
      <c r="I559">
        <v>0</v>
      </c>
      <c r="J559">
        <v>150</v>
      </c>
      <c r="K559">
        <v>1</v>
      </c>
      <c r="L559">
        <v>154000</v>
      </c>
      <c r="M559" t="b">
        <v>0</v>
      </c>
    </row>
    <row r="560" spans="1:13">
      <c r="A560" t="s">
        <v>1376</v>
      </c>
      <c r="B560" t="s">
        <v>720</v>
      </c>
      <c r="C560" t="s">
        <v>720</v>
      </c>
      <c r="D560">
        <v>1</v>
      </c>
      <c r="E560">
        <v>1</v>
      </c>
      <c r="F560">
        <v>0.45967624128619311</v>
      </c>
      <c r="G560">
        <v>2.2983812064309599E-2</v>
      </c>
      <c r="H560">
        <v>0.11491906032154819</v>
      </c>
      <c r="I560">
        <v>0</v>
      </c>
      <c r="J560">
        <v>800</v>
      </c>
      <c r="K560">
        <v>1</v>
      </c>
      <c r="L560">
        <v>345000</v>
      </c>
      <c r="M560" t="b">
        <v>0</v>
      </c>
    </row>
    <row r="561" spans="1:13">
      <c r="A561" t="s">
        <v>1376</v>
      </c>
      <c r="B561" t="s">
        <v>720</v>
      </c>
      <c r="C561" t="s">
        <v>720</v>
      </c>
      <c r="D561">
        <v>1</v>
      </c>
      <c r="E561">
        <v>1</v>
      </c>
      <c r="F561">
        <v>0.3869295160217846</v>
      </c>
      <c r="G561">
        <v>1.93464758010892E-2</v>
      </c>
      <c r="H561">
        <v>9.6732379005446095E-2</v>
      </c>
      <c r="I561">
        <v>0</v>
      </c>
      <c r="J561">
        <v>800</v>
      </c>
      <c r="K561">
        <v>1</v>
      </c>
      <c r="L561">
        <v>345000</v>
      </c>
      <c r="M561" t="b">
        <v>0</v>
      </c>
    </row>
    <row r="562" spans="1:13">
      <c r="A562" t="s">
        <v>1376</v>
      </c>
      <c r="B562" t="s">
        <v>720</v>
      </c>
      <c r="C562" t="s">
        <v>720</v>
      </c>
      <c r="D562">
        <v>1</v>
      </c>
      <c r="E562">
        <v>1</v>
      </c>
      <c r="F562">
        <v>0.16101894351092111</v>
      </c>
      <c r="G562">
        <v>8.0509471755460006E-3</v>
      </c>
      <c r="H562">
        <v>4.0254735877730201E-2</v>
      </c>
      <c r="I562">
        <v>0</v>
      </c>
      <c r="J562">
        <v>800</v>
      </c>
      <c r="K562">
        <v>1</v>
      </c>
      <c r="L562">
        <v>345000</v>
      </c>
      <c r="M562" t="b">
        <v>0</v>
      </c>
    </row>
    <row r="563" spans="1:13">
      <c r="A563" t="s">
        <v>1376</v>
      </c>
      <c r="B563" t="s">
        <v>720</v>
      </c>
      <c r="C563" t="s">
        <v>720</v>
      </c>
      <c r="D563">
        <v>1</v>
      </c>
      <c r="E563">
        <v>1</v>
      </c>
      <c r="F563">
        <v>0.1603563456632823</v>
      </c>
      <c r="G563">
        <v>8.0178172831640998E-3</v>
      </c>
      <c r="H563">
        <v>4.0089086415820499E-2</v>
      </c>
      <c r="I563">
        <v>0</v>
      </c>
      <c r="J563">
        <v>800</v>
      </c>
      <c r="K563">
        <v>1</v>
      </c>
      <c r="L563">
        <v>345000</v>
      </c>
      <c r="M563" t="b">
        <v>0</v>
      </c>
    </row>
    <row r="564" spans="1:13">
      <c r="A564" t="s">
        <v>1376</v>
      </c>
      <c r="B564" t="s">
        <v>720</v>
      </c>
      <c r="C564" t="s">
        <v>720</v>
      </c>
      <c r="D564">
        <v>1</v>
      </c>
      <c r="E564">
        <v>1</v>
      </c>
      <c r="F564">
        <v>0.2107451563526469</v>
      </c>
      <c r="G564">
        <v>1.05372578176323E-2</v>
      </c>
      <c r="H564">
        <v>5.2686289088161697E-2</v>
      </c>
      <c r="I564">
        <v>0</v>
      </c>
      <c r="J564">
        <v>800</v>
      </c>
      <c r="K564">
        <v>1</v>
      </c>
      <c r="L564">
        <v>345000</v>
      </c>
      <c r="M564" t="b">
        <v>0</v>
      </c>
    </row>
    <row r="565" spans="1:13">
      <c r="A565" t="s">
        <v>1376</v>
      </c>
      <c r="B565" t="s">
        <v>720</v>
      </c>
      <c r="C565" t="s">
        <v>720</v>
      </c>
      <c r="D565">
        <v>1</v>
      </c>
      <c r="E565">
        <v>1</v>
      </c>
      <c r="F565">
        <v>0.20661878651301319</v>
      </c>
      <c r="G565">
        <v>1.0330939325650599E-2</v>
      </c>
      <c r="H565">
        <v>5.1654696628253297E-2</v>
      </c>
      <c r="I565">
        <v>0</v>
      </c>
      <c r="J565">
        <v>800</v>
      </c>
      <c r="K565">
        <v>1</v>
      </c>
      <c r="L565">
        <v>345000</v>
      </c>
      <c r="M565" t="b">
        <v>0</v>
      </c>
    </row>
    <row r="566" spans="1:13">
      <c r="A566" t="s">
        <v>1377</v>
      </c>
      <c r="B566" t="s">
        <v>887</v>
      </c>
      <c r="C566" t="s">
        <v>720</v>
      </c>
      <c r="D566">
        <v>168</v>
      </c>
      <c r="E566">
        <v>1</v>
      </c>
      <c r="F566">
        <v>40.920483506635343</v>
      </c>
      <c r="G566">
        <v>2.0460241753317669</v>
      </c>
      <c r="H566">
        <v>10.23012087665883</v>
      </c>
      <c r="I566">
        <v>0</v>
      </c>
      <c r="J566">
        <v>800</v>
      </c>
      <c r="K566">
        <v>1</v>
      </c>
      <c r="L566">
        <v>345000</v>
      </c>
      <c r="M566" t="b">
        <v>0</v>
      </c>
    </row>
    <row r="567" spans="1:13">
      <c r="A567" t="s">
        <v>1271</v>
      </c>
      <c r="B567" t="s">
        <v>811</v>
      </c>
      <c r="C567" t="s">
        <v>811</v>
      </c>
      <c r="D567">
        <v>92</v>
      </c>
      <c r="E567">
        <v>92</v>
      </c>
      <c r="F567">
        <v>6.6090629894962962</v>
      </c>
      <c r="G567">
        <v>0.3304531494748148</v>
      </c>
      <c r="H567">
        <v>1.6522657473740741</v>
      </c>
      <c r="I567">
        <v>0</v>
      </c>
      <c r="J567">
        <v>150</v>
      </c>
      <c r="K567">
        <v>1</v>
      </c>
      <c r="L567">
        <v>154000</v>
      </c>
      <c r="M567" t="b">
        <v>0</v>
      </c>
    </row>
    <row r="568" spans="1:13">
      <c r="A568" t="s">
        <v>1176</v>
      </c>
      <c r="B568" t="s">
        <v>755</v>
      </c>
      <c r="C568" t="s">
        <v>755</v>
      </c>
      <c r="D568">
        <v>36</v>
      </c>
      <c r="E568">
        <v>36</v>
      </c>
      <c r="F568">
        <v>4.9960934215392152</v>
      </c>
      <c r="G568">
        <v>0.24980467107696069</v>
      </c>
      <c r="H568">
        <v>1.249023355384804</v>
      </c>
      <c r="I568">
        <v>0</v>
      </c>
      <c r="J568">
        <v>150</v>
      </c>
      <c r="K568">
        <v>1</v>
      </c>
      <c r="L568">
        <v>154000</v>
      </c>
      <c r="M568" t="b">
        <v>0</v>
      </c>
    </row>
    <row r="569" spans="1:13">
      <c r="A569" t="s">
        <v>1378</v>
      </c>
      <c r="B569" t="s">
        <v>833</v>
      </c>
      <c r="C569" t="s">
        <v>721</v>
      </c>
      <c r="D569">
        <v>114</v>
      </c>
      <c r="E569">
        <v>2</v>
      </c>
      <c r="F569">
        <v>15.051102587101861</v>
      </c>
      <c r="G569">
        <v>0.75255512935509328</v>
      </c>
      <c r="H569">
        <v>3.7627756467754661</v>
      </c>
      <c r="I569">
        <v>0</v>
      </c>
      <c r="J569">
        <v>150</v>
      </c>
      <c r="K569">
        <v>1</v>
      </c>
      <c r="L569">
        <v>154000</v>
      </c>
      <c r="M569" t="b">
        <v>0</v>
      </c>
    </row>
    <row r="570" spans="1:13">
      <c r="A570" t="s">
        <v>1379</v>
      </c>
      <c r="B570" t="s">
        <v>839</v>
      </c>
      <c r="C570" t="s">
        <v>839</v>
      </c>
      <c r="D570">
        <v>120</v>
      </c>
      <c r="E570">
        <v>120</v>
      </c>
      <c r="F570">
        <v>0.10832974924999431</v>
      </c>
      <c r="G570">
        <v>5.4164874624997002E-3</v>
      </c>
      <c r="H570">
        <v>2.70824373124985E-2</v>
      </c>
      <c r="I570">
        <v>0</v>
      </c>
      <c r="J570">
        <v>800</v>
      </c>
      <c r="K570">
        <v>1</v>
      </c>
      <c r="L570">
        <v>345000</v>
      </c>
      <c r="M570" t="b">
        <v>0</v>
      </c>
    </row>
    <row r="571" spans="1:13">
      <c r="A571" t="s">
        <v>1379</v>
      </c>
      <c r="B571" t="s">
        <v>839</v>
      </c>
      <c r="C571" t="s">
        <v>839</v>
      </c>
      <c r="D571">
        <v>120</v>
      </c>
      <c r="E571">
        <v>120</v>
      </c>
      <c r="F571">
        <v>0.14862601565335901</v>
      </c>
      <c r="G571">
        <v>7.4313007826679002E-3</v>
      </c>
      <c r="H571">
        <v>3.7156503913339703E-2</v>
      </c>
      <c r="I571">
        <v>0</v>
      </c>
      <c r="J571">
        <v>800</v>
      </c>
      <c r="K571">
        <v>1</v>
      </c>
      <c r="L571">
        <v>345000</v>
      </c>
      <c r="M571" t="b">
        <v>0</v>
      </c>
    </row>
    <row r="572" spans="1:13">
      <c r="A572" t="s">
        <v>1380</v>
      </c>
      <c r="B572" t="s">
        <v>748</v>
      </c>
      <c r="C572" t="s">
        <v>748</v>
      </c>
      <c r="D572">
        <v>29</v>
      </c>
      <c r="E572">
        <v>29</v>
      </c>
      <c r="F572">
        <v>0.23621939835239361</v>
      </c>
      <c r="G572">
        <v>1.1810969917619599E-2</v>
      </c>
      <c r="H572">
        <v>5.9054849588098403E-2</v>
      </c>
      <c r="I572">
        <v>0</v>
      </c>
      <c r="J572">
        <v>150</v>
      </c>
      <c r="K572">
        <v>1</v>
      </c>
      <c r="L572">
        <v>154000</v>
      </c>
      <c r="M572" t="b">
        <v>0</v>
      </c>
    </row>
    <row r="573" spans="1:13">
      <c r="A573" t="s">
        <v>1379</v>
      </c>
      <c r="B573" t="s">
        <v>839</v>
      </c>
      <c r="C573" t="s">
        <v>839</v>
      </c>
      <c r="D573">
        <v>120</v>
      </c>
      <c r="E573">
        <v>120</v>
      </c>
      <c r="F573">
        <v>0.1562836801614636</v>
      </c>
      <c r="G573">
        <v>7.8141840080730995E-3</v>
      </c>
      <c r="H573">
        <v>3.90709200403659E-2</v>
      </c>
      <c r="I573">
        <v>0</v>
      </c>
      <c r="J573">
        <v>800</v>
      </c>
      <c r="K573">
        <v>1</v>
      </c>
      <c r="L573">
        <v>345000</v>
      </c>
      <c r="M573" t="b">
        <v>0</v>
      </c>
    </row>
    <row r="574" spans="1:13">
      <c r="A574" t="s">
        <v>1379</v>
      </c>
      <c r="B574" t="s">
        <v>839</v>
      </c>
      <c r="C574" t="s">
        <v>839</v>
      </c>
      <c r="D574">
        <v>120</v>
      </c>
      <c r="E574">
        <v>120</v>
      </c>
      <c r="F574">
        <v>0.1224755233274301</v>
      </c>
      <c r="G574">
        <v>6.1237761663715E-3</v>
      </c>
      <c r="H574">
        <v>3.0618880831857501E-2</v>
      </c>
      <c r="I574">
        <v>0</v>
      </c>
      <c r="J574">
        <v>800</v>
      </c>
      <c r="K574">
        <v>1</v>
      </c>
      <c r="L574">
        <v>345000</v>
      </c>
      <c r="M574" t="b">
        <v>0</v>
      </c>
    </row>
    <row r="575" spans="1:13">
      <c r="A575" t="s">
        <v>1380</v>
      </c>
      <c r="B575" t="s">
        <v>748</v>
      </c>
      <c r="C575" t="s">
        <v>748</v>
      </c>
      <c r="D575">
        <v>29</v>
      </c>
      <c r="E575">
        <v>29</v>
      </c>
      <c r="F575">
        <v>0.2445017053690669</v>
      </c>
      <c r="G575">
        <v>1.22250852684533E-2</v>
      </c>
      <c r="H575">
        <v>6.1125426342266698E-2</v>
      </c>
      <c r="I575">
        <v>0</v>
      </c>
      <c r="J575">
        <v>150</v>
      </c>
      <c r="K575">
        <v>1</v>
      </c>
      <c r="L575">
        <v>154000</v>
      </c>
      <c r="M575" t="b">
        <v>0</v>
      </c>
    </row>
    <row r="576" spans="1:13">
      <c r="A576" t="s">
        <v>1170</v>
      </c>
      <c r="B576" t="s">
        <v>751</v>
      </c>
      <c r="C576" t="s">
        <v>751</v>
      </c>
      <c r="D576">
        <v>32</v>
      </c>
      <c r="E576">
        <v>32</v>
      </c>
      <c r="F576">
        <v>0.20989434640252319</v>
      </c>
      <c r="G576">
        <v>1.04947173201261E-2</v>
      </c>
      <c r="H576">
        <v>5.2473586600630798E-2</v>
      </c>
      <c r="I576">
        <v>0</v>
      </c>
      <c r="J576">
        <v>800</v>
      </c>
      <c r="K576">
        <v>1</v>
      </c>
      <c r="L576">
        <v>345000</v>
      </c>
      <c r="M576" t="b">
        <v>0</v>
      </c>
    </row>
    <row r="577" spans="1:13">
      <c r="A577" t="s">
        <v>1170</v>
      </c>
      <c r="B577" t="s">
        <v>751</v>
      </c>
      <c r="C577" t="s">
        <v>751</v>
      </c>
      <c r="D577">
        <v>32</v>
      </c>
      <c r="E577">
        <v>32</v>
      </c>
      <c r="F577">
        <v>0.19056043018783181</v>
      </c>
      <c r="G577">
        <v>9.5280215093915006E-3</v>
      </c>
      <c r="H577">
        <v>4.7640107546957897E-2</v>
      </c>
      <c r="I577">
        <v>0</v>
      </c>
      <c r="J577">
        <v>800</v>
      </c>
      <c r="K577">
        <v>1</v>
      </c>
      <c r="L577">
        <v>345000</v>
      </c>
      <c r="M577" t="b">
        <v>0</v>
      </c>
    </row>
    <row r="578" spans="1:13">
      <c r="A578" t="s">
        <v>1242</v>
      </c>
      <c r="B578" t="s">
        <v>721</v>
      </c>
      <c r="C578" t="s">
        <v>721</v>
      </c>
      <c r="D578">
        <v>2</v>
      </c>
      <c r="E578">
        <v>2</v>
      </c>
      <c r="F578">
        <v>4.2255920959211304</v>
      </c>
      <c r="G578">
        <v>0.21127960479605651</v>
      </c>
      <c r="H578">
        <v>1.056398023980283</v>
      </c>
      <c r="I578">
        <v>0</v>
      </c>
      <c r="J578">
        <v>150</v>
      </c>
      <c r="K578">
        <v>1</v>
      </c>
      <c r="L578">
        <v>154000</v>
      </c>
      <c r="M578" t="b">
        <v>0</v>
      </c>
    </row>
    <row r="579" spans="1:13">
      <c r="A579" t="s">
        <v>1381</v>
      </c>
      <c r="B579" t="s">
        <v>888</v>
      </c>
      <c r="C579" t="s">
        <v>811</v>
      </c>
      <c r="D579">
        <v>169</v>
      </c>
      <c r="E579">
        <v>92</v>
      </c>
      <c r="F579">
        <v>9.0160311791087562</v>
      </c>
      <c r="G579">
        <v>0.45080155895543778</v>
      </c>
      <c r="H579">
        <v>2.254007794777189</v>
      </c>
      <c r="I579">
        <v>0</v>
      </c>
      <c r="J579">
        <v>150</v>
      </c>
      <c r="K579">
        <v>1</v>
      </c>
      <c r="L579">
        <v>154000</v>
      </c>
      <c r="M579" t="b">
        <v>0</v>
      </c>
    </row>
    <row r="580" spans="1:13">
      <c r="A580" t="s">
        <v>1382</v>
      </c>
      <c r="B580" t="s">
        <v>721</v>
      </c>
      <c r="C580" t="s">
        <v>833</v>
      </c>
      <c r="D580">
        <v>2</v>
      </c>
      <c r="E580">
        <v>114</v>
      </c>
      <c r="F580">
        <v>14.313848083200901</v>
      </c>
      <c r="G580">
        <v>0.71569240416004476</v>
      </c>
      <c r="H580">
        <v>3.5784620208002238</v>
      </c>
      <c r="I580">
        <v>0</v>
      </c>
      <c r="J580">
        <v>150</v>
      </c>
      <c r="K580">
        <v>1</v>
      </c>
      <c r="L580">
        <v>154000</v>
      </c>
      <c r="M580" t="b">
        <v>0</v>
      </c>
    </row>
    <row r="581" spans="1:13">
      <c r="A581" t="s">
        <v>1383</v>
      </c>
      <c r="B581" t="s">
        <v>748</v>
      </c>
      <c r="C581" t="s">
        <v>889</v>
      </c>
      <c r="D581">
        <v>29</v>
      </c>
      <c r="E581">
        <v>170</v>
      </c>
      <c r="F581">
        <v>17.563727583153959</v>
      </c>
      <c r="G581">
        <v>0.87818637915769782</v>
      </c>
      <c r="H581">
        <v>4.3909318957884889</v>
      </c>
      <c r="I581">
        <v>0</v>
      </c>
      <c r="J581">
        <v>150</v>
      </c>
      <c r="K581">
        <v>1</v>
      </c>
      <c r="L581">
        <v>154000</v>
      </c>
      <c r="M581" t="b">
        <v>0</v>
      </c>
    </row>
    <row r="582" spans="1:13">
      <c r="A582" t="s">
        <v>1384</v>
      </c>
      <c r="B582" t="s">
        <v>796</v>
      </c>
      <c r="C582" t="s">
        <v>839</v>
      </c>
      <c r="D582">
        <v>77</v>
      </c>
      <c r="E582">
        <v>120</v>
      </c>
      <c r="F582">
        <v>40.613903451653577</v>
      </c>
      <c r="G582">
        <v>2.030695172582679</v>
      </c>
      <c r="H582">
        <v>10.153475862913391</v>
      </c>
      <c r="I582">
        <v>0</v>
      </c>
      <c r="J582">
        <v>800</v>
      </c>
      <c r="K582">
        <v>1</v>
      </c>
      <c r="L582">
        <v>345000</v>
      </c>
      <c r="M582" t="b">
        <v>0</v>
      </c>
    </row>
    <row r="583" spans="1:13">
      <c r="A583" t="s">
        <v>1170</v>
      </c>
      <c r="B583" t="s">
        <v>751</v>
      </c>
      <c r="C583" t="s">
        <v>751</v>
      </c>
      <c r="D583">
        <v>32</v>
      </c>
      <c r="E583">
        <v>32</v>
      </c>
      <c r="F583">
        <v>0.55055927534785853</v>
      </c>
      <c r="G583">
        <v>2.7527963767392898E-2</v>
      </c>
      <c r="H583">
        <v>0.13763981883696461</v>
      </c>
      <c r="I583">
        <v>0</v>
      </c>
      <c r="J583">
        <v>150</v>
      </c>
      <c r="K583">
        <v>1</v>
      </c>
      <c r="L583">
        <v>154000</v>
      </c>
      <c r="M583" t="b">
        <v>0</v>
      </c>
    </row>
    <row r="584" spans="1:13">
      <c r="A584" t="s">
        <v>1385</v>
      </c>
      <c r="B584" t="s">
        <v>880</v>
      </c>
      <c r="C584" t="s">
        <v>880</v>
      </c>
      <c r="D584">
        <v>161</v>
      </c>
      <c r="E584">
        <v>161</v>
      </c>
      <c r="F584">
        <v>7.2835998591554398</v>
      </c>
      <c r="G584">
        <v>0.36417999295777198</v>
      </c>
      <c r="H584">
        <v>1.82089996478886</v>
      </c>
      <c r="I584">
        <v>0</v>
      </c>
      <c r="J584">
        <v>800</v>
      </c>
      <c r="K584">
        <v>1</v>
      </c>
      <c r="L584">
        <v>345000</v>
      </c>
      <c r="M584" t="b">
        <v>0</v>
      </c>
    </row>
    <row r="585" spans="1:13">
      <c r="A585" t="s">
        <v>1386</v>
      </c>
      <c r="B585" t="s">
        <v>880</v>
      </c>
      <c r="C585" t="s">
        <v>890</v>
      </c>
      <c r="D585">
        <v>161</v>
      </c>
      <c r="E585">
        <v>171</v>
      </c>
      <c r="F585">
        <v>112.5290586601817</v>
      </c>
      <c r="G585">
        <v>5.6264529330090873</v>
      </c>
      <c r="H585">
        <v>28.13226466504544</v>
      </c>
      <c r="I585">
        <v>0</v>
      </c>
      <c r="J585">
        <v>800</v>
      </c>
      <c r="K585">
        <v>1</v>
      </c>
      <c r="L585">
        <v>345000</v>
      </c>
      <c r="M585" t="b">
        <v>0</v>
      </c>
    </row>
    <row r="586" spans="1:13">
      <c r="A586" t="s">
        <v>1387</v>
      </c>
      <c r="B586" t="s">
        <v>890</v>
      </c>
      <c r="C586" t="s">
        <v>890</v>
      </c>
      <c r="D586">
        <v>171</v>
      </c>
      <c r="E586">
        <v>171</v>
      </c>
      <c r="F586">
        <v>1.4701223255237119</v>
      </c>
      <c r="G586">
        <v>7.3506116276185599E-2</v>
      </c>
      <c r="H586">
        <v>0.36753058138092798</v>
      </c>
      <c r="I586">
        <v>0</v>
      </c>
      <c r="J586">
        <v>800</v>
      </c>
      <c r="K586">
        <v>1</v>
      </c>
      <c r="L586">
        <v>345000</v>
      </c>
      <c r="M586" t="b">
        <v>0</v>
      </c>
    </row>
    <row r="587" spans="1:13">
      <c r="A587" t="s">
        <v>1388</v>
      </c>
      <c r="B587" t="s">
        <v>891</v>
      </c>
      <c r="C587" t="s">
        <v>890</v>
      </c>
      <c r="D587">
        <v>172</v>
      </c>
      <c r="E587">
        <v>171</v>
      </c>
      <c r="F587">
        <v>27.598180004844309</v>
      </c>
      <c r="G587">
        <v>1.379909000242215</v>
      </c>
      <c r="H587">
        <v>6.8995450012110764</v>
      </c>
      <c r="I587">
        <v>0</v>
      </c>
      <c r="J587">
        <v>150</v>
      </c>
      <c r="K587">
        <v>1</v>
      </c>
      <c r="L587">
        <v>154000</v>
      </c>
      <c r="M587" t="b">
        <v>0</v>
      </c>
    </row>
    <row r="588" spans="1:13">
      <c r="A588" t="s">
        <v>1359</v>
      </c>
      <c r="B588" t="s">
        <v>953</v>
      </c>
      <c r="C588" t="s">
        <v>953</v>
      </c>
      <c r="D588">
        <v>234</v>
      </c>
      <c r="E588">
        <v>234</v>
      </c>
      <c r="F588">
        <v>4.5883961638788291</v>
      </c>
      <c r="G588">
        <v>0.22941980819394139</v>
      </c>
      <c r="H588">
        <v>1.1470990409697071</v>
      </c>
      <c r="I588">
        <v>0</v>
      </c>
      <c r="J588">
        <v>150</v>
      </c>
      <c r="K588">
        <v>1</v>
      </c>
      <c r="L588">
        <v>154000</v>
      </c>
      <c r="M588" t="b">
        <v>0</v>
      </c>
    </row>
    <row r="589" spans="1:13">
      <c r="A589" t="s">
        <v>1389</v>
      </c>
      <c r="B589" t="s">
        <v>886</v>
      </c>
      <c r="C589" t="s">
        <v>886</v>
      </c>
      <c r="D589">
        <v>167</v>
      </c>
      <c r="E589">
        <v>167</v>
      </c>
      <c r="F589">
        <v>14.78371409639025</v>
      </c>
      <c r="G589">
        <v>0.73918570481951251</v>
      </c>
      <c r="H589">
        <v>3.6959285240975621</v>
      </c>
      <c r="I589">
        <v>0</v>
      </c>
      <c r="J589">
        <v>150</v>
      </c>
      <c r="K589">
        <v>1</v>
      </c>
      <c r="L589">
        <v>154000</v>
      </c>
      <c r="M589" t="b">
        <v>0</v>
      </c>
    </row>
    <row r="590" spans="1:13">
      <c r="A590" t="s">
        <v>1389</v>
      </c>
      <c r="B590" t="s">
        <v>886</v>
      </c>
      <c r="C590" t="s">
        <v>886</v>
      </c>
      <c r="D590">
        <v>167</v>
      </c>
      <c r="E590">
        <v>167</v>
      </c>
      <c r="F590">
        <v>0.4743871308243004</v>
      </c>
      <c r="G590">
        <v>2.3719356541215E-2</v>
      </c>
      <c r="H590">
        <v>0.1185967827060751</v>
      </c>
      <c r="I590">
        <v>0</v>
      </c>
      <c r="J590">
        <v>150</v>
      </c>
      <c r="K590">
        <v>1</v>
      </c>
      <c r="L590">
        <v>154000</v>
      </c>
      <c r="M590" t="b">
        <v>0</v>
      </c>
    </row>
    <row r="591" spans="1:13">
      <c r="A591" t="s">
        <v>1252</v>
      </c>
      <c r="B591" t="s">
        <v>787</v>
      </c>
      <c r="C591" t="s">
        <v>787</v>
      </c>
      <c r="D591">
        <v>68</v>
      </c>
      <c r="E591">
        <v>68</v>
      </c>
      <c r="F591">
        <v>3.4018358797295472</v>
      </c>
      <c r="G591">
        <v>0.17009179398647731</v>
      </c>
      <c r="H591">
        <v>0.85045896993238679</v>
      </c>
      <c r="I591">
        <v>0</v>
      </c>
      <c r="J591">
        <v>150</v>
      </c>
      <c r="K591">
        <v>1</v>
      </c>
      <c r="L591">
        <v>154000</v>
      </c>
      <c r="M591" t="b">
        <v>0</v>
      </c>
    </row>
    <row r="592" spans="1:13">
      <c r="A592" t="s">
        <v>1389</v>
      </c>
      <c r="B592" t="s">
        <v>886</v>
      </c>
      <c r="C592" t="s">
        <v>886</v>
      </c>
      <c r="D592">
        <v>167</v>
      </c>
      <c r="E592">
        <v>167</v>
      </c>
      <c r="F592">
        <v>1.9948809545938611</v>
      </c>
      <c r="G592">
        <v>9.9744047729693003E-2</v>
      </c>
      <c r="H592">
        <v>0.49872023864846521</v>
      </c>
      <c r="I592">
        <v>0</v>
      </c>
      <c r="J592">
        <v>150</v>
      </c>
      <c r="K592">
        <v>1</v>
      </c>
      <c r="L592">
        <v>154000</v>
      </c>
      <c r="M592" t="b">
        <v>0</v>
      </c>
    </row>
    <row r="593" spans="1:13">
      <c r="A593" t="s">
        <v>1390</v>
      </c>
      <c r="B593" t="s">
        <v>893</v>
      </c>
      <c r="C593" t="s">
        <v>893</v>
      </c>
      <c r="D593">
        <v>174</v>
      </c>
      <c r="E593">
        <v>174</v>
      </c>
      <c r="F593">
        <v>3.2251343865509372</v>
      </c>
      <c r="G593">
        <v>0.16125671932754679</v>
      </c>
      <c r="H593">
        <v>0.8062835966377343</v>
      </c>
      <c r="I593">
        <v>0</v>
      </c>
      <c r="J593">
        <v>150</v>
      </c>
      <c r="K593">
        <v>1</v>
      </c>
      <c r="L593">
        <v>154000</v>
      </c>
      <c r="M593" t="b">
        <v>0</v>
      </c>
    </row>
    <row r="594" spans="1:13">
      <c r="A594" t="s">
        <v>1391</v>
      </c>
      <c r="B594" t="s">
        <v>892</v>
      </c>
      <c r="C594" t="s">
        <v>893</v>
      </c>
      <c r="D594">
        <v>173</v>
      </c>
      <c r="E594">
        <v>174</v>
      </c>
      <c r="F594">
        <v>8.3778731861170179</v>
      </c>
      <c r="G594">
        <v>0.41889365930585087</v>
      </c>
      <c r="H594">
        <v>2.094468296529254</v>
      </c>
      <c r="I594">
        <v>0</v>
      </c>
      <c r="J594">
        <v>150</v>
      </c>
      <c r="K594">
        <v>1</v>
      </c>
      <c r="L594">
        <v>154000</v>
      </c>
      <c r="M594" t="b">
        <v>0</v>
      </c>
    </row>
    <row r="595" spans="1:13">
      <c r="A595" t="s">
        <v>1392</v>
      </c>
      <c r="B595" t="s">
        <v>893</v>
      </c>
      <c r="C595" t="s">
        <v>894</v>
      </c>
      <c r="D595">
        <v>174</v>
      </c>
      <c r="E595">
        <v>175</v>
      </c>
      <c r="F595">
        <v>66.163785878569769</v>
      </c>
      <c r="G595">
        <v>3.3081892939284891</v>
      </c>
      <c r="H595">
        <v>16.540946469642439</v>
      </c>
      <c r="I595">
        <v>0</v>
      </c>
      <c r="J595">
        <v>800</v>
      </c>
      <c r="K595">
        <v>1</v>
      </c>
      <c r="L595">
        <v>345000</v>
      </c>
      <c r="M595" t="b">
        <v>0</v>
      </c>
    </row>
    <row r="596" spans="1:13">
      <c r="A596" t="s">
        <v>1393</v>
      </c>
      <c r="B596" t="s">
        <v>894</v>
      </c>
      <c r="C596" t="s">
        <v>880</v>
      </c>
      <c r="D596">
        <v>175</v>
      </c>
      <c r="E596">
        <v>161</v>
      </c>
      <c r="F596">
        <v>54.817361064705381</v>
      </c>
      <c r="G596">
        <v>2.7408680532352689</v>
      </c>
      <c r="H596">
        <v>13.70434026617634</v>
      </c>
      <c r="I596">
        <v>0</v>
      </c>
      <c r="J596">
        <v>800</v>
      </c>
      <c r="K596">
        <v>1</v>
      </c>
      <c r="L596">
        <v>345000</v>
      </c>
      <c r="M596" t="b">
        <v>0</v>
      </c>
    </row>
    <row r="597" spans="1:13">
      <c r="A597" t="s">
        <v>1394</v>
      </c>
      <c r="B597" t="s">
        <v>787</v>
      </c>
      <c r="C597" t="s">
        <v>893</v>
      </c>
      <c r="D597">
        <v>68</v>
      </c>
      <c r="E597">
        <v>174</v>
      </c>
      <c r="F597">
        <v>28.068806904208859</v>
      </c>
      <c r="G597">
        <v>1.4034403452104429</v>
      </c>
      <c r="H597">
        <v>7.0172017260522166</v>
      </c>
      <c r="I597">
        <v>0</v>
      </c>
      <c r="J597">
        <v>800</v>
      </c>
      <c r="K597">
        <v>1</v>
      </c>
      <c r="L597">
        <v>345000</v>
      </c>
      <c r="M597" t="b">
        <v>0</v>
      </c>
    </row>
    <row r="598" spans="1:13">
      <c r="A598" t="s">
        <v>1387</v>
      </c>
      <c r="B598" t="s">
        <v>890</v>
      </c>
      <c r="C598" t="s">
        <v>890</v>
      </c>
      <c r="D598">
        <v>171</v>
      </c>
      <c r="E598">
        <v>171</v>
      </c>
      <c r="F598">
        <v>5.6092377690578807</v>
      </c>
      <c r="G598">
        <v>0.28046188845289399</v>
      </c>
      <c r="H598">
        <v>1.40230944226447</v>
      </c>
      <c r="I598">
        <v>0</v>
      </c>
      <c r="J598">
        <v>150</v>
      </c>
      <c r="K598">
        <v>1</v>
      </c>
      <c r="L598">
        <v>154000</v>
      </c>
      <c r="M598" t="b">
        <v>0</v>
      </c>
    </row>
    <row r="599" spans="1:13">
      <c r="A599" t="s">
        <v>1395</v>
      </c>
      <c r="B599" t="s">
        <v>879</v>
      </c>
      <c r="C599" t="s">
        <v>742</v>
      </c>
      <c r="D599">
        <v>160</v>
      </c>
      <c r="E599">
        <v>23</v>
      </c>
      <c r="F599">
        <v>6.152456214522763</v>
      </c>
      <c r="G599">
        <v>0.30762281072613817</v>
      </c>
      <c r="H599">
        <v>1.538114053630691</v>
      </c>
      <c r="I599">
        <v>0</v>
      </c>
      <c r="J599">
        <v>150</v>
      </c>
      <c r="K599">
        <v>1</v>
      </c>
      <c r="L599">
        <v>154000</v>
      </c>
      <c r="M599" t="b">
        <v>0</v>
      </c>
    </row>
    <row r="600" spans="1:13">
      <c r="A600" t="s">
        <v>1396</v>
      </c>
      <c r="B600" t="s">
        <v>742</v>
      </c>
      <c r="C600" t="s">
        <v>879</v>
      </c>
      <c r="D600">
        <v>23</v>
      </c>
      <c r="E600">
        <v>160</v>
      </c>
      <c r="F600">
        <v>6.6196463134089472</v>
      </c>
      <c r="G600">
        <v>0.33098231567044739</v>
      </c>
      <c r="H600">
        <v>1.654911578352237</v>
      </c>
      <c r="I600">
        <v>0</v>
      </c>
      <c r="J600">
        <v>800</v>
      </c>
      <c r="K600">
        <v>1</v>
      </c>
      <c r="L600">
        <v>345000</v>
      </c>
      <c r="M600" t="b">
        <v>0</v>
      </c>
    </row>
    <row r="601" spans="1:13">
      <c r="A601" t="s">
        <v>1397</v>
      </c>
      <c r="B601" t="s">
        <v>742</v>
      </c>
      <c r="C601" t="s">
        <v>742</v>
      </c>
      <c r="D601">
        <v>23</v>
      </c>
      <c r="E601">
        <v>23</v>
      </c>
      <c r="F601">
        <v>8.0070221422292198E-2</v>
      </c>
      <c r="G601">
        <v>4.0035110711145998E-3</v>
      </c>
      <c r="H601">
        <v>2.0017555355573001E-2</v>
      </c>
      <c r="I601">
        <v>0</v>
      </c>
      <c r="J601">
        <v>150</v>
      </c>
      <c r="K601">
        <v>1</v>
      </c>
      <c r="L601">
        <v>154000</v>
      </c>
      <c r="M601" t="b">
        <v>0</v>
      </c>
    </row>
    <row r="602" spans="1:13">
      <c r="A602" t="s">
        <v>1387</v>
      </c>
      <c r="B602" t="s">
        <v>890</v>
      </c>
      <c r="C602" t="s">
        <v>890</v>
      </c>
      <c r="D602">
        <v>171</v>
      </c>
      <c r="E602">
        <v>171</v>
      </c>
      <c r="F602">
        <v>4.4933482746098798E-2</v>
      </c>
      <c r="G602">
        <v>2.2466741373048998E-3</v>
      </c>
      <c r="H602">
        <v>1.1233370686524699E-2</v>
      </c>
      <c r="I602">
        <v>0</v>
      </c>
      <c r="J602">
        <v>800</v>
      </c>
      <c r="K602">
        <v>1</v>
      </c>
      <c r="L602">
        <v>345000</v>
      </c>
      <c r="M602" t="b">
        <v>0</v>
      </c>
    </row>
    <row r="603" spans="1:13">
      <c r="A603" t="s">
        <v>1361</v>
      </c>
      <c r="B603" t="s">
        <v>884</v>
      </c>
      <c r="C603" t="s">
        <v>884</v>
      </c>
      <c r="D603">
        <v>165</v>
      </c>
      <c r="E603">
        <v>165</v>
      </c>
      <c r="F603">
        <v>0.12740022183317321</v>
      </c>
      <c r="G603">
        <v>6.3700110916586001E-3</v>
      </c>
      <c r="H603">
        <v>3.1850055458293301E-2</v>
      </c>
      <c r="I603">
        <v>0</v>
      </c>
      <c r="J603">
        <v>150</v>
      </c>
      <c r="K603">
        <v>1</v>
      </c>
      <c r="L603">
        <v>154000</v>
      </c>
      <c r="M603" t="b">
        <v>0</v>
      </c>
    </row>
    <row r="604" spans="1:13">
      <c r="A604" t="s">
        <v>1387</v>
      </c>
      <c r="B604" t="s">
        <v>890</v>
      </c>
      <c r="C604" t="s">
        <v>890</v>
      </c>
      <c r="D604">
        <v>171</v>
      </c>
      <c r="E604">
        <v>171</v>
      </c>
      <c r="F604">
        <v>6.0762118852767201E-2</v>
      </c>
      <c r="G604">
        <v>3.0381059426383E-3</v>
      </c>
      <c r="H604">
        <v>1.51905297131918E-2</v>
      </c>
      <c r="I604">
        <v>0</v>
      </c>
      <c r="J604">
        <v>800</v>
      </c>
      <c r="K604">
        <v>1</v>
      </c>
      <c r="L604">
        <v>345000</v>
      </c>
      <c r="M604" t="b">
        <v>0</v>
      </c>
    </row>
    <row r="605" spans="1:13">
      <c r="A605" t="s">
        <v>1397</v>
      </c>
      <c r="B605" t="s">
        <v>742</v>
      </c>
      <c r="C605" t="s">
        <v>742</v>
      </c>
      <c r="D605">
        <v>23</v>
      </c>
      <c r="E605">
        <v>23</v>
      </c>
      <c r="F605">
        <v>8.0058947566610902E-2</v>
      </c>
      <c r="G605">
        <v>4.0029473783305004E-3</v>
      </c>
      <c r="H605">
        <v>2.0014736891652701E-2</v>
      </c>
      <c r="I605">
        <v>0</v>
      </c>
      <c r="J605">
        <v>150</v>
      </c>
      <c r="K605">
        <v>1</v>
      </c>
      <c r="L605">
        <v>154000</v>
      </c>
      <c r="M605" t="b">
        <v>0</v>
      </c>
    </row>
    <row r="606" spans="1:13">
      <c r="A606" t="s">
        <v>1200</v>
      </c>
      <c r="B606" t="s">
        <v>774</v>
      </c>
      <c r="C606" t="s">
        <v>774</v>
      </c>
      <c r="D606">
        <v>55</v>
      </c>
      <c r="E606">
        <v>55</v>
      </c>
      <c r="F606">
        <v>8.6234236956178698E-2</v>
      </c>
      <c r="G606">
        <v>4.3117118478088997E-3</v>
      </c>
      <c r="H606">
        <v>2.1558559239044602E-2</v>
      </c>
      <c r="I606">
        <v>0</v>
      </c>
      <c r="J606">
        <v>800</v>
      </c>
      <c r="K606">
        <v>1</v>
      </c>
      <c r="L606">
        <v>345000</v>
      </c>
      <c r="M606" t="b">
        <v>0</v>
      </c>
    </row>
    <row r="607" spans="1:13">
      <c r="A607" t="s">
        <v>1361</v>
      </c>
      <c r="B607" t="s">
        <v>884</v>
      </c>
      <c r="C607" t="s">
        <v>884</v>
      </c>
      <c r="D607">
        <v>165</v>
      </c>
      <c r="E607">
        <v>165</v>
      </c>
      <c r="F607">
        <v>0.1563592385773809</v>
      </c>
      <c r="G607">
        <v>7.8179619288690008E-3</v>
      </c>
      <c r="H607">
        <v>3.9089809644345198E-2</v>
      </c>
      <c r="I607">
        <v>0</v>
      </c>
      <c r="J607">
        <v>150</v>
      </c>
      <c r="K607">
        <v>1</v>
      </c>
      <c r="L607">
        <v>154000</v>
      </c>
      <c r="M607" t="b">
        <v>0</v>
      </c>
    </row>
    <row r="608" spans="1:13">
      <c r="A608" t="s">
        <v>1371</v>
      </c>
      <c r="B608" t="s">
        <v>883</v>
      </c>
      <c r="C608" t="s">
        <v>883</v>
      </c>
      <c r="D608">
        <v>164</v>
      </c>
      <c r="E608">
        <v>164</v>
      </c>
      <c r="F608">
        <v>0.15175186419054021</v>
      </c>
      <c r="G608">
        <v>7.587593209527E-3</v>
      </c>
      <c r="H608">
        <v>3.7937966047634997E-2</v>
      </c>
      <c r="I608">
        <v>0</v>
      </c>
      <c r="J608">
        <v>150</v>
      </c>
      <c r="K608">
        <v>1</v>
      </c>
      <c r="L608">
        <v>154000</v>
      </c>
      <c r="M608" t="b">
        <v>0</v>
      </c>
    </row>
    <row r="609" spans="1:13">
      <c r="A609" t="s">
        <v>1387</v>
      </c>
      <c r="B609" t="s">
        <v>890</v>
      </c>
      <c r="C609" t="s">
        <v>890</v>
      </c>
      <c r="D609">
        <v>171</v>
      </c>
      <c r="E609">
        <v>171</v>
      </c>
      <c r="F609">
        <v>5.2790457556296501E-2</v>
      </c>
      <c r="G609">
        <v>2.6395228778148001E-3</v>
      </c>
      <c r="H609">
        <v>1.3197614389074099E-2</v>
      </c>
      <c r="I609">
        <v>0</v>
      </c>
      <c r="J609">
        <v>800</v>
      </c>
      <c r="K609">
        <v>1</v>
      </c>
      <c r="L609">
        <v>345000</v>
      </c>
      <c r="M609" t="b">
        <v>0</v>
      </c>
    </row>
    <row r="610" spans="1:13">
      <c r="A610" t="s">
        <v>1398</v>
      </c>
      <c r="B610" t="s">
        <v>895</v>
      </c>
      <c r="C610" t="s">
        <v>896</v>
      </c>
      <c r="D610">
        <v>176</v>
      </c>
      <c r="E610">
        <v>177</v>
      </c>
      <c r="F610">
        <v>6.7565899969297716</v>
      </c>
      <c r="G610">
        <v>0.33782949984648858</v>
      </c>
      <c r="H610">
        <v>1.6891474992324429</v>
      </c>
      <c r="I610">
        <v>0</v>
      </c>
      <c r="J610">
        <v>800</v>
      </c>
      <c r="K610">
        <v>1</v>
      </c>
      <c r="L610">
        <v>345000</v>
      </c>
      <c r="M610" t="b">
        <v>0</v>
      </c>
    </row>
    <row r="611" spans="1:13">
      <c r="A611" t="s">
        <v>1397</v>
      </c>
      <c r="B611" t="s">
        <v>742</v>
      </c>
      <c r="C611" t="s">
        <v>742</v>
      </c>
      <c r="D611">
        <v>23</v>
      </c>
      <c r="E611">
        <v>23</v>
      </c>
      <c r="F611">
        <v>7.9376547818354404E-2</v>
      </c>
      <c r="G611">
        <v>3.9688273909177004E-3</v>
      </c>
      <c r="H611">
        <v>1.9844136954588601E-2</v>
      </c>
      <c r="I611">
        <v>0</v>
      </c>
      <c r="J611">
        <v>150</v>
      </c>
      <c r="K611">
        <v>1</v>
      </c>
      <c r="L611">
        <v>154000</v>
      </c>
      <c r="M611" t="b">
        <v>0</v>
      </c>
    </row>
    <row r="612" spans="1:13">
      <c r="A612" t="s">
        <v>1200</v>
      </c>
      <c r="B612" t="s">
        <v>774</v>
      </c>
      <c r="C612" t="s">
        <v>774</v>
      </c>
      <c r="D612">
        <v>55</v>
      </c>
      <c r="E612">
        <v>55</v>
      </c>
      <c r="F612">
        <v>7.1778965987358806E-2</v>
      </c>
      <c r="G612">
        <v>3.5889482993679001E-3</v>
      </c>
      <c r="H612">
        <v>1.7944741496839701E-2</v>
      </c>
      <c r="I612">
        <v>0</v>
      </c>
      <c r="J612">
        <v>800</v>
      </c>
      <c r="K612">
        <v>1</v>
      </c>
      <c r="L612">
        <v>345000</v>
      </c>
      <c r="M612" t="b">
        <v>0</v>
      </c>
    </row>
    <row r="613" spans="1:13">
      <c r="A613" t="s">
        <v>1371</v>
      </c>
      <c r="B613" t="s">
        <v>883</v>
      </c>
      <c r="C613" t="s">
        <v>883</v>
      </c>
      <c r="D613">
        <v>164</v>
      </c>
      <c r="E613">
        <v>164</v>
      </c>
      <c r="F613">
        <v>0.1583668501773135</v>
      </c>
      <c r="G613">
        <v>7.9183425088656008E-3</v>
      </c>
      <c r="H613">
        <v>3.9591712544328299E-2</v>
      </c>
      <c r="I613">
        <v>0</v>
      </c>
      <c r="J613">
        <v>150</v>
      </c>
      <c r="K613">
        <v>1</v>
      </c>
      <c r="L613">
        <v>154000</v>
      </c>
      <c r="M613" t="b">
        <v>0</v>
      </c>
    </row>
    <row r="614" spans="1:13">
      <c r="A614" t="s">
        <v>1397</v>
      </c>
      <c r="B614" t="s">
        <v>742</v>
      </c>
      <c r="C614" t="s">
        <v>742</v>
      </c>
      <c r="D614">
        <v>23</v>
      </c>
      <c r="E614">
        <v>23</v>
      </c>
      <c r="F614">
        <v>8.2052248127314903E-2</v>
      </c>
      <c r="G614">
        <v>4.1026124063657E-3</v>
      </c>
      <c r="H614">
        <v>2.0513062031828701E-2</v>
      </c>
      <c r="I614">
        <v>0</v>
      </c>
      <c r="J614">
        <v>150</v>
      </c>
      <c r="K614">
        <v>1</v>
      </c>
      <c r="L614">
        <v>154000</v>
      </c>
      <c r="M614" t="b">
        <v>0</v>
      </c>
    </row>
    <row r="615" spans="1:13">
      <c r="A615" t="s">
        <v>1387</v>
      </c>
      <c r="B615" t="s">
        <v>890</v>
      </c>
      <c r="C615" t="s">
        <v>890</v>
      </c>
      <c r="D615">
        <v>171</v>
      </c>
      <c r="E615">
        <v>171</v>
      </c>
      <c r="F615">
        <v>6.8525363407988094E-2</v>
      </c>
      <c r="G615">
        <v>3.4262681703994E-3</v>
      </c>
      <c r="H615">
        <v>1.7131340851996999E-2</v>
      </c>
      <c r="I615">
        <v>0</v>
      </c>
      <c r="J615">
        <v>800</v>
      </c>
      <c r="K615">
        <v>1</v>
      </c>
      <c r="L615">
        <v>345000</v>
      </c>
      <c r="M615" t="b">
        <v>0</v>
      </c>
    </row>
    <row r="616" spans="1:13">
      <c r="A616" t="s">
        <v>1387</v>
      </c>
      <c r="B616" t="s">
        <v>890</v>
      </c>
      <c r="C616" t="s">
        <v>890</v>
      </c>
      <c r="D616">
        <v>171</v>
      </c>
      <c r="E616">
        <v>171</v>
      </c>
      <c r="F616">
        <v>5.1785587669869799E-2</v>
      </c>
      <c r="G616">
        <v>2.5892793834934001E-3</v>
      </c>
      <c r="H616">
        <v>1.29463969174674E-2</v>
      </c>
      <c r="I616">
        <v>0</v>
      </c>
      <c r="J616">
        <v>800</v>
      </c>
      <c r="K616">
        <v>1</v>
      </c>
      <c r="L616">
        <v>345000</v>
      </c>
      <c r="M616" t="b">
        <v>0</v>
      </c>
    </row>
    <row r="617" spans="1:13">
      <c r="A617" t="s">
        <v>1387</v>
      </c>
      <c r="B617" t="s">
        <v>890</v>
      </c>
      <c r="C617" t="s">
        <v>890</v>
      </c>
      <c r="D617">
        <v>171</v>
      </c>
      <c r="E617">
        <v>171</v>
      </c>
      <c r="F617">
        <v>4.8962613340602403E-2</v>
      </c>
      <c r="G617">
        <v>2.4481306670301002E-3</v>
      </c>
      <c r="H617">
        <v>1.2240653335150601E-2</v>
      </c>
      <c r="I617">
        <v>0</v>
      </c>
      <c r="J617">
        <v>800</v>
      </c>
      <c r="K617">
        <v>1</v>
      </c>
      <c r="L617">
        <v>345000</v>
      </c>
      <c r="M617" t="b">
        <v>0</v>
      </c>
    </row>
    <row r="618" spans="1:13">
      <c r="A618" t="s">
        <v>1219</v>
      </c>
      <c r="B618" t="s">
        <v>871</v>
      </c>
      <c r="C618" t="s">
        <v>871</v>
      </c>
      <c r="D618">
        <v>152</v>
      </c>
      <c r="E618">
        <v>152</v>
      </c>
      <c r="F618">
        <v>5.4160270189526587</v>
      </c>
      <c r="G618">
        <v>0.27080135094763291</v>
      </c>
      <c r="H618">
        <v>1.3540067547381649</v>
      </c>
      <c r="I618">
        <v>0</v>
      </c>
      <c r="J618">
        <v>150</v>
      </c>
      <c r="K618">
        <v>1</v>
      </c>
      <c r="L618">
        <v>154000</v>
      </c>
      <c r="M618" t="b">
        <v>0</v>
      </c>
    </row>
    <row r="619" spans="1:13">
      <c r="A619" t="s">
        <v>1376</v>
      </c>
      <c r="B619" t="s">
        <v>720</v>
      </c>
      <c r="C619" t="s">
        <v>720</v>
      </c>
      <c r="D619">
        <v>1</v>
      </c>
      <c r="E619">
        <v>1</v>
      </c>
      <c r="F619">
        <v>0.2007230836447782</v>
      </c>
      <c r="G619">
        <v>1.00361541822389E-2</v>
      </c>
      <c r="H619">
        <v>5.0180770911194501E-2</v>
      </c>
      <c r="I619">
        <v>0</v>
      </c>
      <c r="J619">
        <v>3500</v>
      </c>
      <c r="K619">
        <v>1</v>
      </c>
      <c r="L619">
        <v>765000</v>
      </c>
      <c r="M619" t="b">
        <v>0</v>
      </c>
    </row>
    <row r="620" spans="1:13">
      <c r="A620" t="s">
        <v>1376</v>
      </c>
      <c r="B620" t="s">
        <v>720</v>
      </c>
      <c r="C620" t="s">
        <v>720</v>
      </c>
      <c r="D620">
        <v>1</v>
      </c>
      <c r="E620">
        <v>1</v>
      </c>
      <c r="F620">
        <v>0.22144069221706469</v>
      </c>
      <c r="G620">
        <v>1.1072034610853199E-2</v>
      </c>
      <c r="H620">
        <v>5.5360173054266097E-2</v>
      </c>
      <c r="I620">
        <v>0</v>
      </c>
      <c r="J620">
        <v>3500</v>
      </c>
      <c r="K620">
        <v>1</v>
      </c>
      <c r="L620">
        <v>765000</v>
      </c>
      <c r="M620" t="b">
        <v>0</v>
      </c>
    </row>
    <row r="621" spans="1:13">
      <c r="A621" t="s">
        <v>1399</v>
      </c>
      <c r="B621" t="s">
        <v>879</v>
      </c>
      <c r="C621" t="s">
        <v>879</v>
      </c>
      <c r="D621">
        <v>160</v>
      </c>
      <c r="E621">
        <v>160</v>
      </c>
      <c r="F621">
        <v>10.36673519457055</v>
      </c>
      <c r="G621">
        <v>0.51833675972852766</v>
      </c>
      <c r="H621">
        <v>2.591683798642638</v>
      </c>
      <c r="I621">
        <v>0</v>
      </c>
      <c r="J621">
        <v>150</v>
      </c>
      <c r="K621">
        <v>1</v>
      </c>
      <c r="L621">
        <v>154000</v>
      </c>
      <c r="M621" t="b">
        <v>0</v>
      </c>
    </row>
    <row r="622" spans="1:13">
      <c r="A622" t="s">
        <v>1361</v>
      </c>
      <c r="B622" t="s">
        <v>884</v>
      </c>
      <c r="C622" t="s">
        <v>884</v>
      </c>
      <c r="D622">
        <v>165</v>
      </c>
      <c r="E622">
        <v>165</v>
      </c>
      <c r="F622">
        <v>9.4785178562840979</v>
      </c>
      <c r="G622">
        <v>0.47392589281420489</v>
      </c>
      <c r="H622">
        <v>2.369629464071024</v>
      </c>
      <c r="I622">
        <v>0</v>
      </c>
      <c r="J622">
        <v>150</v>
      </c>
      <c r="K622">
        <v>1</v>
      </c>
      <c r="L622">
        <v>154000</v>
      </c>
      <c r="M622" t="b">
        <v>0</v>
      </c>
    </row>
    <row r="623" spans="1:13">
      <c r="A623" t="s">
        <v>1400</v>
      </c>
      <c r="B623" t="s">
        <v>890</v>
      </c>
      <c r="C623" t="s">
        <v>896</v>
      </c>
      <c r="D623">
        <v>171</v>
      </c>
      <c r="E623">
        <v>177</v>
      </c>
      <c r="F623">
        <v>25.120115352228009</v>
      </c>
      <c r="G623">
        <v>1.2560057676114009</v>
      </c>
      <c r="H623">
        <v>6.2800288380570031</v>
      </c>
      <c r="I623">
        <v>0</v>
      </c>
      <c r="J623">
        <v>800</v>
      </c>
      <c r="K623">
        <v>1</v>
      </c>
      <c r="L623">
        <v>345000</v>
      </c>
      <c r="M623" t="b">
        <v>0</v>
      </c>
    </row>
    <row r="624" spans="1:13">
      <c r="A624" t="s">
        <v>1395</v>
      </c>
      <c r="B624" t="s">
        <v>879</v>
      </c>
      <c r="C624" t="s">
        <v>742</v>
      </c>
      <c r="D624">
        <v>160</v>
      </c>
      <c r="E624">
        <v>23</v>
      </c>
      <c r="F624">
        <v>14.995939233892591</v>
      </c>
      <c r="G624">
        <v>0.74979696169462962</v>
      </c>
      <c r="H624">
        <v>3.7489848084731481</v>
      </c>
      <c r="I624">
        <v>0</v>
      </c>
      <c r="J624">
        <v>150</v>
      </c>
      <c r="K624">
        <v>1</v>
      </c>
      <c r="L624">
        <v>154000</v>
      </c>
      <c r="M624" t="b">
        <v>0</v>
      </c>
    </row>
    <row r="625" spans="1:13">
      <c r="A625" t="s">
        <v>1395</v>
      </c>
      <c r="B625" t="s">
        <v>879</v>
      </c>
      <c r="C625" t="s">
        <v>742</v>
      </c>
      <c r="D625">
        <v>160</v>
      </c>
      <c r="E625">
        <v>23</v>
      </c>
      <c r="F625">
        <v>20.314135976907469</v>
      </c>
      <c r="G625">
        <v>1.015706798845373</v>
      </c>
      <c r="H625">
        <v>5.0785339942268646</v>
      </c>
      <c r="I625">
        <v>0</v>
      </c>
      <c r="J625">
        <v>150</v>
      </c>
      <c r="K625">
        <v>1</v>
      </c>
      <c r="L625">
        <v>154000</v>
      </c>
      <c r="M625" t="b">
        <v>0</v>
      </c>
    </row>
    <row r="626" spans="1:13">
      <c r="A626" t="s">
        <v>1399</v>
      </c>
      <c r="B626" t="s">
        <v>879</v>
      </c>
      <c r="C626" t="s">
        <v>879</v>
      </c>
      <c r="D626">
        <v>160</v>
      </c>
      <c r="E626">
        <v>160</v>
      </c>
      <c r="F626">
        <v>2.2204648608652602</v>
      </c>
      <c r="G626">
        <v>0.1110232430432629</v>
      </c>
      <c r="H626">
        <v>0.55511621521631482</v>
      </c>
      <c r="I626">
        <v>0</v>
      </c>
      <c r="J626">
        <v>800</v>
      </c>
      <c r="K626">
        <v>1</v>
      </c>
      <c r="L626">
        <v>345000</v>
      </c>
      <c r="M626" t="b">
        <v>0</v>
      </c>
    </row>
    <row r="627" spans="1:13">
      <c r="A627" t="s">
        <v>1397</v>
      </c>
      <c r="B627" t="s">
        <v>742</v>
      </c>
      <c r="C627" t="s">
        <v>742</v>
      </c>
      <c r="D627">
        <v>23</v>
      </c>
      <c r="E627">
        <v>23</v>
      </c>
      <c r="F627">
        <v>2.027598112932155</v>
      </c>
      <c r="G627">
        <v>0.1013799056466077</v>
      </c>
      <c r="H627">
        <v>0.50689952823303863</v>
      </c>
      <c r="I627">
        <v>0</v>
      </c>
      <c r="J627">
        <v>800</v>
      </c>
      <c r="K627">
        <v>1</v>
      </c>
      <c r="L627">
        <v>345000</v>
      </c>
      <c r="M627" t="b">
        <v>0</v>
      </c>
    </row>
    <row r="628" spans="1:13">
      <c r="A628" t="s">
        <v>1399</v>
      </c>
      <c r="B628" t="s">
        <v>879</v>
      </c>
      <c r="C628" t="s">
        <v>879</v>
      </c>
      <c r="D628">
        <v>160</v>
      </c>
      <c r="E628">
        <v>160</v>
      </c>
      <c r="F628">
        <v>2.8487714335239782</v>
      </c>
      <c r="G628">
        <v>0.14243857167619889</v>
      </c>
      <c r="H628">
        <v>0.71219285838099455</v>
      </c>
      <c r="I628">
        <v>0</v>
      </c>
      <c r="J628">
        <v>800</v>
      </c>
      <c r="K628">
        <v>1</v>
      </c>
      <c r="L628">
        <v>345000</v>
      </c>
      <c r="M628" t="b">
        <v>0</v>
      </c>
    </row>
    <row r="629" spans="1:13">
      <c r="A629" t="s">
        <v>1340</v>
      </c>
      <c r="B629" t="s">
        <v>897</v>
      </c>
      <c r="C629" t="s">
        <v>897</v>
      </c>
      <c r="D629">
        <v>178</v>
      </c>
      <c r="E629">
        <v>178</v>
      </c>
      <c r="F629">
        <v>10.035120785203819</v>
      </c>
      <c r="G629">
        <v>0.50175603926019086</v>
      </c>
      <c r="H629">
        <v>2.5087801963009539</v>
      </c>
      <c r="I629">
        <v>0</v>
      </c>
      <c r="J629">
        <v>150</v>
      </c>
      <c r="K629">
        <v>1</v>
      </c>
      <c r="L629">
        <v>154000</v>
      </c>
      <c r="M629" t="b">
        <v>0</v>
      </c>
    </row>
    <row r="630" spans="1:13">
      <c r="A630" t="s">
        <v>1340</v>
      </c>
      <c r="B630" t="s">
        <v>897</v>
      </c>
      <c r="C630" t="s">
        <v>897</v>
      </c>
      <c r="D630">
        <v>178</v>
      </c>
      <c r="E630">
        <v>178</v>
      </c>
      <c r="F630">
        <v>5.5362894625189973</v>
      </c>
      <c r="G630">
        <v>0.27681447312594981</v>
      </c>
      <c r="H630">
        <v>1.3840723656297489</v>
      </c>
      <c r="I630">
        <v>0</v>
      </c>
      <c r="J630">
        <v>150</v>
      </c>
      <c r="K630">
        <v>1</v>
      </c>
      <c r="L630">
        <v>154000</v>
      </c>
      <c r="M630" t="b">
        <v>0</v>
      </c>
    </row>
    <row r="631" spans="1:13">
      <c r="A631" t="s">
        <v>1340</v>
      </c>
      <c r="B631" t="s">
        <v>897</v>
      </c>
      <c r="C631" t="s">
        <v>897</v>
      </c>
      <c r="D631">
        <v>178</v>
      </c>
      <c r="E631">
        <v>178</v>
      </c>
      <c r="F631">
        <v>5.9366527276876413</v>
      </c>
      <c r="G631">
        <v>0.29683263638438201</v>
      </c>
      <c r="H631">
        <v>1.4841631819219101</v>
      </c>
      <c r="I631">
        <v>0</v>
      </c>
      <c r="J631">
        <v>150</v>
      </c>
      <c r="K631">
        <v>1</v>
      </c>
      <c r="L631">
        <v>154000</v>
      </c>
      <c r="M631" t="b">
        <v>0</v>
      </c>
    </row>
    <row r="632" spans="1:13">
      <c r="A632" t="s">
        <v>1340</v>
      </c>
      <c r="B632" t="s">
        <v>897</v>
      </c>
      <c r="C632" t="s">
        <v>897</v>
      </c>
      <c r="D632">
        <v>178</v>
      </c>
      <c r="E632">
        <v>178</v>
      </c>
      <c r="F632">
        <v>0.63498823206533206</v>
      </c>
      <c r="G632">
        <v>3.1749411603266602E-2</v>
      </c>
      <c r="H632">
        <v>0.15874705801633299</v>
      </c>
      <c r="I632">
        <v>0</v>
      </c>
      <c r="J632">
        <v>150</v>
      </c>
      <c r="K632">
        <v>1</v>
      </c>
      <c r="L632">
        <v>154000</v>
      </c>
      <c r="M632" t="b">
        <v>0</v>
      </c>
    </row>
    <row r="633" spans="1:13">
      <c r="A633" t="s">
        <v>1401</v>
      </c>
      <c r="B633" t="s">
        <v>783</v>
      </c>
      <c r="C633" t="s">
        <v>898</v>
      </c>
      <c r="D633">
        <v>64</v>
      </c>
      <c r="E633">
        <v>179</v>
      </c>
      <c r="F633">
        <v>7.6658785785495036</v>
      </c>
      <c r="G633">
        <v>0.38329392892747521</v>
      </c>
      <c r="H633">
        <v>1.9164696446373759</v>
      </c>
      <c r="I633">
        <v>0</v>
      </c>
      <c r="J633">
        <v>150</v>
      </c>
      <c r="K633">
        <v>1</v>
      </c>
      <c r="L633">
        <v>154000</v>
      </c>
      <c r="M633" t="b">
        <v>0</v>
      </c>
    </row>
    <row r="634" spans="1:13">
      <c r="A634" t="s">
        <v>1223</v>
      </c>
      <c r="B634" t="s">
        <v>783</v>
      </c>
      <c r="C634" t="s">
        <v>783</v>
      </c>
      <c r="D634">
        <v>64</v>
      </c>
      <c r="E634">
        <v>64</v>
      </c>
      <c r="F634">
        <v>3.3098280148761861</v>
      </c>
      <c r="G634">
        <v>0.1654914007438093</v>
      </c>
      <c r="H634">
        <v>0.82745700371904651</v>
      </c>
      <c r="I634">
        <v>0</v>
      </c>
      <c r="J634">
        <v>150</v>
      </c>
      <c r="K634">
        <v>1</v>
      </c>
      <c r="L634">
        <v>154000</v>
      </c>
      <c r="M634" t="b">
        <v>0</v>
      </c>
    </row>
    <row r="635" spans="1:13">
      <c r="A635" t="s">
        <v>1340</v>
      </c>
      <c r="B635" t="s">
        <v>897</v>
      </c>
      <c r="C635" t="s">
        <v>897</v>
      </c>
      <c r="D635">
        <v>178</v>
      </c>
      <c r="E635">
        <v>178</v>
      </c>
      <c r="F635">
        <v>1.471226006503084</v>
      </c>
      <c r="G635">
        <v>7.3561300325154094E-2</v>
      </c>
      <c r="H635">
        <v>0.36780650162577089</v>
      </c>
      <c r="I635">
        <v>0</v>
      </c>
      <c r="J635">
        <v>150</v>
      </c>
      <c r="K635">
        <v>1</v>
      </c>
      <c r="L635">
        <v>154000</v>
      </c>
      <c r="M635" t="b">
        <v>0</v>
      </c>
    </row>
    <row r="636" spans="1:13">
      <c r="A636" t="s">
        <v>1352</v>
      </c>
      <c r="B636" t="s">
        <v>723</v>
      </c>
      <c r="C636" t="s">
        <v>723</v>
      </c>
      <c r="D636">
        <v>4</v>
      </c>
      <c r="E636">
        <v>4</v>
      </c>
      <c r="F636">
        <v>10.877428952816031</v>
      </c>
      <c r="G636">
        <v>0.54387144764080153</v>
      </c>
      <c r="H636">
        <v>2.7193572382040081</v>
      </c>
      <c r="I636">
        <v>0</v>
      </c>
      <c r="J636">
        <v>150</v>
      </c>
      <c r="K636">
        <v>1</v>
      </c>
      <c r="L636">
        <v>154000</v>
      </c>
      <c r="M636" t="b">
        <v>0</v>
      </c>
    </row>
    <row r="637" spans="1:13">
      <c r="A637" t="s">
        <v>1402</v>
      </c>
      <c r="B637" t="s">
        <v>723</v>
      </c>
      <c r="C637" t="s">
        <v>769</v>
      </c>
      <c r="D637">
        <v>4</v>
      </c>
      <c r="E637">
        <v>50</v>
      </c>
      <c r="F637">
        <v>17.572641733666831</v>
      </c>
      <c r="G637">
        <v>0.87863208668334147</v>
      </c>
      <c r="H637">
        <v>4.3931604334167069</v>
      </c>
      <c r="I637">
        <v>0</v>
      </c>
      <c r="J637">
        <v>150</v>
      </c>
      <c r="K637">
        <v>1</v>
      </c>
      <c r="L637">
        <v>154000</v>
      </c>
      <c r="M637" t="b">
        <v>0</v>
      </c>
    </row>
    <row r="638" spans="1:13">
      <c r="A638" t="s">
        <v>1403</v>
      </c>
      <c r="B638" t="s">
        <v>899</v>
      </c>
      <c r="C638" t="s">
        <v>899</v>
      </c>
      <c r="D638">
        <v>180</v>
      </c>
      <c r="E638">
        <v>180</v>
      </c>
      <c r="F638">
        <v>5.0210265871824484</v>
      </c>
      <c r="G638">
        <v>0.25105132935912239</v>
      </c>
      <c r="H638">
        <v>1.2552566467956121</v>
      </c>
      <c r="I638">
        <v>0</v>
      </c>
      <c r="J638">
        <v>150</v>
      </c>
      <c r="K638">
        <v>1</v>
      </c>
      <c r="L638">
        <v>154000</v>
      </c>
      <c r="M638" t="b">
        <v>0</v>
      </c>
    </row>
    <row r="639" spans="1:13">
      <c r="A639" t="s">
        <v>1404</v>
      </c>
      <c r="B639" t="s">
        <v>900</v>
      </c>
      <c r="C639" t="s">
        <v>901</v>
      </c>
      <c r="D639">
        <v>181</v>
      </c>
      <c r="E639">
        <v>182</v>
      </c>
      <c r="F639">
        <v>6.0909989517905601</v>
      </c>
      <c r="G639">
        <v>0.30454994758952803</v>
      </c>
      <c r="H639">
        <v>1.52274973794764</v>
      </c>
      <c r="I639">
        <v>0</v>
      </c>
      <c r="J639">
        <v>150</v>
      </c>
      <c r="K639">
        <v>1</v>
      </c>
      <c r="L639">
        <v>154000</v>
      </c>
      <c r="M639" t="b">
        <v>0</v>
      </c>
    </row>
    <row r="640" spans="1:13">
      <c r="A640" t="s">
        <v>1405</v>
      </c>
      <c r="B640" t="s">
        <v>902</v>
      </c>
      <c r="C640" t="s">
        <v>902</v>
      </c>
      <c r="D640">
        <v>183</v>
      </c>
      <c r="E640">
        <v>183</v>
      </c>
      <c r="F640">
        <v>3.7729598837538202E-2</v>
      </c>
      <c r="G640">
        <v>1.8864799418769E-3</v>
      </c>
      <c r="H640">
        <v>9.4323997093845001E-3</v>
      </c>
      <c r="I640">
        <v>0</v>
      </c>
      <c r="J640">
        <v>150</v>
      </c>
      <c r="K640">
        <v>1</v>
      </c>
      <c r="L640">
        <v>154000</v>
      </c>
      <c r="M640" t="b">
        <v>0</v>
      </c>
    </row>
    <row r="641" spans="1:13">
      <c r="A641" t="s">
        <v>1405</v>
      </c>
      <c r="B641" t="s">
        <v>902</v>
      </c>
      <c r="C641" t="s">
        <v>902</v>
      </c>
      <c r="D641">
        <v>183</v>
      </c>
      <c r="E641">
        <v>183</v>
      </c>
      <c r="F641">
        <v>7.6769757856292906E-2</v>
      </c>
      <c r="G641">
        <v>3.8384878928145998E-3</v>
      </c>
      <c r="H641">
        <v>1.9192439464073199E-2</v>
      </c>
      <c r="I641">
        <v>0</v>
      </c>
      <c r="J641">
        <v>150</v>
      </c>
      <c r="K641">
        <v>1</v>
      </c>
      <c r="L641">
        <v>154000</v>
      </c>
      <c r="M641" t="b">
        <v>0</v>
      </c>
    </row>
    <row r="642" spans="1:13">
      <c r="A642" t="s">
        <v>1405</v>
      </c>
      <c r="B642" t="s">
        <v>902</v>
      </c>
      <c r="C642" t="s">
        <v>902</v>
      </c>
      <c r="D642">
        <v>183</v>
      </c>
      <c r="E642">
        <v>183</v>
      </c>
      <c r="F642">
        <v>0.1125287961366767</v>
      </c>
      <c r="G642">
        <v>5.6264398068337999E-3</v>
      </c>
      <c r="H642">
        <v>2.8132199034169102E-2</v>
      </c>
      <c r="I642">
        <v>0</v>
      </c>
      <c r="J642">
        <v>150</v>
      </c>
      <c r="K642">
        <v>1</v>
      </c>
      <c r="L642">
        <v>154000</v>
      </c>
      <c r="M642" t="b">
        <v>0</v>
      </c>
    </row>
    <row r="643" spans="1:13">
      <c r="A643" t="s">
        <v>1405</v>
      </c>
      <c r="B643" t="s">
        <v>902</v>
      </c>
      <c r="C643" t="s">
        <v>902</v>
      </c>
      <c r="D643">
        <v>183</v>
      </c>
      <c r="E643">
        <v>183</v>
      </c>
      <c r="F643">
        <v>3.5588222023261597E-2</v>
      </c>
      <c r="G643">
        <v>1.7794111011629999E-3</v>
      </c>
      <c r="H643">
        <v>8.8970555058153992E-3</v>
      </c>
      <c r="I643">
        <v>0</v>
      </c>
      <c r="J643">
        <v>150</v>
      </c>
      <c r="K643">
        <v>1</v>
      </c>
      <c r="L643">
        <v>154000</v>
      </c>
      <c r="M643" t="b">
        <v>0</v>
      </c>
    </row>
    <row r="644" spans="1:13">
      <c r="A644" t="s">
        <v>1406</v>
      </c>
      <c r="B644" t="s">
        <v>903</v>
      </c>
      <c r="C644" t="s">
        <v>903</v>
      </c>
      <c r="D644">
        <v>184</v>
      </c>
      <c r="E644">
        <v>184</v>
      </c>
      <c r="F644">
        <v>4.3859330709288803E-2</v>
      </c>
      <c r="G644">
        <v>2.1929665354644E-3</v>
      </c>
      <c r="H644">
        <v>1.0964832677322201E-2</v>
      </c>
      <c r="I644">
        <v>0</v>
      </c>
      <c r="J644">
        <v>150</v>
      </c>
      <c r="K644">
        <v>1</v>
      </c>
      <c r="L644">
        <v>154000</v>
      </c>
      <c r="M644" t="b">
        <v>0</v>
      </c>
    </row>
    <row r="645" spans="1:13">
      <c r="A645" t="s">
        <v>1406</v>
      </c>
      <c r="B645" t="s">
        <v>903</v>
      </c>
      <c r="C645" t="s">
        <v>903</v>
      </c>
      <c r="D645">
        <v>184</v>
      </c>
      <c r="E645">
        <v>184</v>
      </c>
      <c r="F645">
        <v>5.8109213481527901E-2</v>
      </c>
      <c r="G645">
        <v>2.9054606740762999E-3</v>
      </c>
      <c r="H645">
        <v>1.4527303370381901E-2</v>
      </c>
      <c r="I645">
        <v>0</v>
      </c>
      <c r="J645">
        <v>150</v>
      </c>
      <c r="K645">
        <v>1</v>
      </c>
      <c r="L645">
        <v>154000</v>
      </c>
      <c r="M645" t="b">
        <v>0</v>
      </c>
    </row>
    <row r="646" spans="1:13">
      <c r="A646" t="s">
        <v>1405</v>
      </c>
      <c r="B646" t="s">
        <v>902</v>
      </c>
      <c r="C646" t="s">
        <v>902</v>
      </c>
      <c r="D646">
        <v>183</v>
      </c>
      <c r="E646">
        <v>183</v>
      </c>
      <c r="F646">
        <v>7.2237999212702603E-2</v>
      </c>
      <c r="G646">
        <v>3.6118999606351001E-3</v>
      </c>
      <c r="H646">
        <v>1.8059499803175599E-2</v>
      </c>
      <c r="I646">
        <v>0</v>
      </c>
      <c r="J646">
        <v>150</v>
      </c>
      <c r="K646">
        <v>1</v>
      </c>
      <c r="L646">
        <v>154000</v>
      </c>
      <c r="M646" t="b">
        <v>0</v>
      </c>
    </row>
    <row r="647" spans="1:13">
      <c r="A647" t="s">
        <v>1406</v>
      </c>
      <c r="B647" t="s">
        <v>903</v>
      </c>
      <c r="C647" t="s">
        <v>903</v>
      </c>
      <c r="D647">
        <v>184</v>
      </c>
      <c r="E647">
        <v>184</v>
      </c>
      <c r="F647">
        <v>4.4528735707017597E-2</v>
      </c>
      <c r="G647">
        <v>2.2264367853508001E-3</v>
      </c>
      <c r="H647">
        <v>1.1132183926754399E-2</v>
      </c>
      <c r="I647">
        <v>0</v>
      </c>
      <c r="J647">
        <v>150</v>
      </c>
      <c r="K647">
        <v>1</v>
      </c>
      <c r="L647">
        <v>154000</v>
      </c>
      <c r="M647" t="b">
        <v>0</v>
      </c>
    </row>
    <row r="648" spans="1:13">
      <c r="A648" t="s">
        <v>1405</v>
      </c>
      <c r="B648" t="s">
        <v>902</v>
      </c>
      <c r="C648" t="s">
        <v>902</v>
      </c>
      <c r="D648">
        <v>183</v>
      </c>
      <c r="E648">
        <v>183</v>
      </c>
      <c r="F648">
        <v>3.3954254086970601E-2</v>
      </c>
      <c r="G648">
        <v>1.6977127043485E-3</v>
      </c>
      <c r="H648">
        <v>8.4885635217425998E-3</v>
      </c>
      <c r="I648">
        <v>0</v>
      </c>
      <c r="J648">
        <v>150</v>
      </c>
      <c r="K648">
        <v>1</v>
      </c>
      <c r="L648">
        <v>154000</v>
      </c>
      <c r="M648" t="b">
        <v>0</v>
      </c>
    </row>
    <row r="649" spans="1:13">
      <c r="A649" t="s">
        <v>1405</v>
      </c>
      <c r="B649" t="s">
        <v>902</v>
      </c>
      <c r="C649" t="s">
        <v>902</v>
      </c>
      <c r="D649">
        <v>183</v>
      </c>
      <c r="E649">
        <v>183</v>
      </c>
      <c r="F649">
        <v>6.0644639474563E-2</v>
      </c>
      <c r="G649">
        <v>3.0322319737281001E-3</v>
      </c>
      <c r="H649">
        <v>1.51611598686407E-2</v>
      </c>
      <c r="I649">
        <v>0</v>
      </c>
      <c r="J649">
        <v>150</v>
      </c>
      <c r="K649">
        <v>1</v>
      </c>
      <c r="L649">
        <v>154000</v>
      </c>
      <c r="M649" t="b">
        <v>0</v>
      </c>
    </row>
    <row r="650" spans="1:13">
      <c r="A650" t="s">
        <v>1405</v>
      </c>
      <c r="B650" t="s">
        <v>902</v>
      </c>
      <c r="C650" t="s">
        <v>902</v>
      </c>
      <c r="D650">
        <v>183</v>
      </c>
      <c r="E650">
        <v>183</v>
      </c>
      <c r="F650">
        <v>3.60821459733962E-2</v>
      </c>
      <c r="G650">
        <v>1.8041072986697999E-3</v>
      </c>
      <c r="H650">
        <v>9.0205364933489997E-3</v>
      </c>
      <c r="I650">
        <v>0</v>
      </c>
      <c r="J650">
        <v>150</v>
      </c>
      <c r="K650">
        <v>1</v>
      </c>
      <c r="L650">
        <v>154000</v>
      </c>
      <c r="M650" t="b">
        <v>0</v>
      </c>
    </row>
    <row r="651" spans="1:13">
      <c r="A651" t="s">
        <v>1405</v>
      </c>
      <c r="B651" t="s">
        <v>902</v>
      </c>
      <c r="C651" t="s">
        <v>902</v>
      </c>
      <c r="D651">
        <v>183</v>
      </c>
      <c r="E651">
        <v>183</v>
      </c>
      <c r="F651">
        <v>9.9846077073186504E-2</v>
      </c>
      <c r="G651">
        <v>4.9923038536593004E-3</v>
      </c>
      <c r="H651">
        <v>2.4961519268296602E-2</v>
      </c>
      <c r="I651">
        <v>0</v>
      </c>
      <c r="J651">
        <v>150</v>
      </c>
      <c r="K651">
        <v>1</v>
      </c>
      <c r="L651">
        <v>154000</v>
      </c>
      <c r="M651" t="b">
        <v>0</v>
      </c>
    </row>
    <row r="652" spans="1:13">
      <c r="A652" t="s">
        <v>1405</v>
      </c>
      <c r="B652" t="s">
        <v>902</v>
      </c>
      <c r="C652" t="s">
        <v>902</v>
      </c>
      <c r="D652">
        <v>183</v>
      </c>
      <c r="E652">
        <v>183</v>
      </c>
      <c r="F652">
        <v>6.0098137009128298E-2</v>
      </c>
      <c r="G652">
        <v>3.0049068504564001E-3</v>
      </c>
      <c r="H652">
        <v>1.5024534252282E-2</v>
      </c>
      <c r="I652">
        <v>0</v>
      </c>
      <c r="J652">
        <v>150</v>
      </c>
      <c r="K652">
        <v>1</v>
      </c>
      <c r="L652">
        <v>154000</v>
      </c>
      <c r="M652" t="b">
        <v>0</v>
      </c>
    </row>
    <row r="653" spans="1:13">
      <c r="A653" t="s">
        <v>1405</v>
      </c>
      <c r="B653" t="s">
        <v>902</v>
      </c>
      <c r="C653" t="s">
        <v>902</v>
      </c>
      <c r="D653">
        <v>183</v>
      </c>
      <c r="E653">
        <v>183</v>
      </c>
      <c r="F653">
        <v>7.8084368353912095E-2</v>
      </c>
      <c r="G653">
        <v>3.9042184176956E-3</v>
      </c>
      <c r="H653">
        <v>1.9521092088478E-2</v>
      </c>
      <c r="I653">
        <v>0</v>
      </c>
      <c r="J653">
        <v>150</v>
      </c>
      <c r="K653">
        <v>1</v>
      </c>
      <c r="L653">
        <v>154000</v>
      </c>
      <c r="M653" t="b">
        <v>0</v>
      </c>
    </row>
    <row r="654" spans="1:13">
      <c r="A654" t="s">
        <v>1406</v>
      </c>
      <c r="B654" t="s">
        <v>903</v>
      </c>
      <c r="C654" t="s">
        <v>903</v>
      </c>
      <c r="D654">
        <v>184</v>
      </c>
      <c r="E654">
        <v>184</v>
      </c>
      <c r="F654">
        <v>5.5527470133630602E-2</v>
      </c>
      <c r="G654">
        <v>2.7763735066815001E-3</v>
      </c>
      <c r="H654">
        <v>1.38818675334076E-2</v>
      </c>
      <c r="I654">
        <v>0</v>
      </c>
      <c r="J654">
        <v>150</v>
      </c>
      <c r="K654">
        <v>1</v>
      </c>
      <c r="L654">
        <v>154000</v>
      </c>
      <c r="M654" t="b">
        <v>0</v>
      </c>
    </row>
    <row r="655" spans="1:13">
      <c r="A655" t="s">
        <v>1405</v>
      </c>
      <c r="B655" t="s">
        <v>902</v>
      </c>
      <c r="C655" t="s">
        <v>902</v>
      </c>
      <c r="D655">
        <v>183</v>
      </c>
      <c r="E655">
        <v>183</v>
      </c>
      <c r="F655">
        <v>6.6707717014303197E-2</v>
      </c>
      <c r="G655">
        <v>3.3353858507151001E-3</v>
      </c>
      <c r="H655">
        <v>1.6676929253575799E-2</v>
      </c>
      <c r="I655">
        <v>0</v>
      </c>
      <c r="J655">
        <v>150</v>
      </c>
      <c r="K655">
        <v>1</v>
      </c>
      <c r="L655">
        <v>154000</v>
      </c>
      <c r="M655" t="b">
        <v>0</v>
      </c>
    </row>
    <row r="656" spans="1:13">
      <c r="A656" t="s">
        <v>1407</v>
      </c>
      <c r="B656" t="s">
        <v>902</v>
      </c>
      <c r="C656" t="s">
        <v>816</v>
      </c>
      <c r="D656">
        <v>183</v>
      </c>
      <c r="E656">
        <v>97</v>
      </c>
      <c r="F656">
        <v>7.9842933711367632</v>
      </c>
      <c r="G656">
        <v>0.39921466855683818</v>
      </c>
      <c r="H656">
        <v>1.996073342784191</v>
      </c>
      <c r="I656">
        <v>0</v>
      </c>
      <c r="J656">
        <v>150</v>
      </c>
      <c r="K656">
        <v>1</v>
      </c>
      <c r="L656">
        <v>154000</v>
      </c>
      <c r="M656" t="b">
        <v>0</v>
      </c>
    </row>
    <row r="657" spans="1:13">
      <c r="A657" t="s">
        <v>1405</v>
      </c>
      <c r="B657" t="s">
        <v>902</v>
      </c>
      <c r="C657" t="s">
        <v>902</v>
      </c>
      <c r="D657">
        <v>183</v>
      </c>
      <c r="E657">
        <v>183</v>
      </c>
      <c r="F657">
        <v>9.3894095916354807</v>
      </c>
      <c r="G657">
        <v>0.4694704795817739</v>
      </c>
      <c r="H657">
        <v>2.3473523979088702</v>
      </c>
      <c r="I657">
        <v>0</v>
      </c>
      <c r="J657">
        <v>150</v>
      </c>
      <c r="K657">
        <v>1</v>
      </c>
      <c r="L657">
        <v>154000</v>
      </c>
      <c r="M657" t="b">
        <v>0</v>
      </c>
    </row>
    <row r="658" spans="1:13">
      <c r="A658" t="s">
        <v>1408</v>
      </c>
      <c r="B658" t="s">
        <v>842</v>
      </c>
      <c r="C658" t="s">
        <v>900</v>
      </c>
      <c r="D658">
        <v>123</v>
      </c>
      <c r="E658">
        <v>181</v>
      </c>
      <c r="F658">
        <v>9.2077883499129367</v>
      </c>
      <c r="G658">
        <v>0.46038941749564688</v>
      </c>
      <c r="H658">
        <v>2.3019470874782342</v>
      </c>
      <c r="I658">
        <v>0</v>
      </c>
      <c r="J658">
        <v>150</v>
      </c>
      <c r="K658">
        <v>1</v>
      </c>
      <c r="L658">
        <v>154000</v>
      </c>
      <c r="M658" t="b">
        <v>0</v>
      </c>
    </row>
    <row r="659" spans="1:13">
      <c r="A659" t="s">
        <v>1409</v>
      </c>
      <c r="B659" t="s">
        <v>722</v>
      </c>
      <c r="C659" t="s">
        <v>902</v>
      </c>
      <c r="D659">
        <v>3</v>
      </c>
      <c r="E659">
        <v>183</v>
      </c>
      <c r="F659">
        <v>13.16362444348678</v>
      </c>
      <c r="G659">
        <v>0.65818122217433905</v>
      </c>
      <c r="H659">
        <v>3.290906110871695</v>
      </c>
      <c r="I659">
        <v>0</v>
      </c>
      <c r="J659">
        <v>150</v>
      </c>
      <c r="K659">
        <v>1</v>
      </c>
      <c r="L659">
        <v>154000</v>
      </c>
      <c r="M659" t="b">
        <v>0</v>
      </c>
    </row>
    <row r="660" spans="1:13">
      <c r="A660" t="s">
        <v>1410</v>
      </c>
      <c r="B660" t="s">
        <v>900</v>
      </c>
      <c r="C660" t="s">
        <v>903</v>
      </c>
      <c r="D660">
        <v>181</v>
      </c>
      <c r="E660">
        <v>184</v>
      </c>
      <c r="F660">
        <v>12.009664573409699</v>
      </c>
      <c r="G660">
        <v>0.60048322867048487</v>
      </c>
      <c r="H660">
        <v>3.0024161433524239</v>
      </c>
      <c r="I660">
        <v>0</v>
      </c>
      <c r="J660">
        <v>150</v>
      </c>
      <c r="K660">
        <v>1</v>
      </c>
      <c r="L660">
        <v>154000</v>
      </c>
      <c r="M660" t="b">
        <v>0</v>
      </c>
    </row>
    <row r="661" spans="1:13">
      <c r="A661" t="s">
        <v>1411</v>
      </c>
      <c r="B661" t="s">
        <v>899</v>
      </c>
      <c r="C661" t="s">
        <v>902</v>
      </c>
      <c r="D661">
        <v>180</v>
      </c>
      <c r="E661">
        <v>183</v>
      </c>
      <c r="F661">
        <v>12.865759866537701</v>
      </c>
      <c r="G661">
        <v>0.64328799332688513</v>
      </c>
      <c r="H661">
        <v>3.2164399666344252</v>
      </c>
      <c r="I661">
        <v>0</v>
      </c>
      <c r="J661">
        <v>150</v>
      </c>
      <c r="K661">
        <v>1</v>
      </c>
      <c r="L661">
        <v>154000</v>
      </c>
      <c r="M661" t="b">
        <v>0</v>
      </c>
    </row>
    <row r="662" spans="1:13">
      <c r="A662" t="s">
        <v>1412</v>
      </c>
      <c r="B662" t="s">
        <v>842</v>
      </c>
      <c r="C662" t="s">
        <v>904</v>
      </c>
      <c r="D662">
        <v>123</v>
      </c>
      <c r="E662">
        <v>185</v>
      </c>
      <c r="F662">
        <v>13.993493171079351</v>
      </c>
      <c r="G662">
        <v>0.6996746585539676</v>
      </c>
      <c r="H662">
        <v>3.4983732927698381</v>
      </c>
      <c r="I662">
        <v>0</v>
      </c>
      <c r="J662">
        <v>150</v>
      </c>
      <c r="K662">
        <v>1</v>
      </c>
      <c r="L662">
        <v>154000</v>
      </c>
      <c r="M662" t="b">
        <v>0</v>
      </c>
    </row>
    <row r="663" spans="1:13">
      <c r="A663" t="s">
        <v>1413</v>
      </c>
      <c r="B663" t="s">
        <v>816</v>
      </c>
      <c r="C663" t="s">
        <v>813</v>
      </c>
      <c r="D663">
        <v>97</v>
      </c>
      <c r="E663">
        <v>94</v>
      </c>
      <c r="F663">
        <v>18.999902396704421</v>
      </c>
      <c r="G663">
        <v>0.94999511983522122</v>
      </c>
      <c r="H663">
        <v>4.7499755991761052</v>
      </c>
      <c r="I663">
        <v>0</v>
      </c>
      <c r="J663">
        <v>150</v>
      </c>
      <c r="K663">
        <v>1</v>
      </c>
      <c r="L663">
        <v>154000</v>
      </c>
      <c r="M663" t="b">
        <v>0</v>
      </c>
    </row>
    <row r="664" spans="1:13">
      <c r="A664" t="s">
        <v>1414</v>
      </c>
      <c r="B664" t="s">
        <v>813</v>
      </c>
      <c r="C664" t="s">
        <v>813</v>
      </c>
      <c r="D664">
        <v>94</v>
      </c>
      <c r="E664">
        <v>94</v>
      </c>
      <c r="F664">
        <v>0.74862728362705477</v>
      </c>
      <c r="G664">
        <v>3.7431364181352698E-2</v>
      </c>
      <c r="H664">
        <v>0.18715682090676369</v>
      </c>
      <c r="I664">
        <v>0</v>
      </c>
      <c r="J664">
        <v>150</v>
      </c>
      <c r="K664">
        <v>1</v>
      </c>
      <c r="L664">
        <v>154000</v>
      </c>
      <c r="M664" t="b">
        <v>0</v>
      </c>
    </row>
    <row r="665" spans="1:13">
      <c r="A665" t="s">
        <v>1415</v>
      </c>
      <c r="B665" t="s">
        <v>903</v>
      </c>
      <c r="C665" t="s">
        <v>899</v>
      </c>
      <c r="D665">
        <v>184</v>
      </c>
      <c r="E665">
        <v>180</v>
      </c>
      <c r="F665">
        <v>18.793979635584471</v>
      </c>
      <c r="G665">
        <v>0.93969898177922362</v>
      </c>
      <c r="H665">
        <v>4.6984949088961176</v>
      </c>
      <c r="I665">
        <v>0</v>
      </c>
      <c r="J665">
        <v>150</v>
      </c>
      <c r="K665">
        <v>1</v>
      </c>
      <c r="L665">
        <v>154000</v>
      </c>
      <c r="M665" t="b">
        <v>0</v>
      </c>
    </row>
    <row r="666" spans="1:13">
      <c r="A666" t="s">
        <v>1405</v>
      </c>
      <c r="B666" t="s">
        <v>902</v>
      </c>
      <c r="C666" t="s">
        <v>902</v>
      </c>
      <c r="D666">
        <v>183</v>
      </c>
      <c r="E666">
        <v>183</v>
      </c>
      <c r="F666">
        <v>1.9543502397891801</v>
      </c>
      <c r="G666">
        <v>9.7717511989458994E-2</v>
      </c>
      <c r="H666">
        <v>0.48858755994729491</v>
      </c>
      <c r="I666">
        <v>0</v>
      </c>
      <c r="J666">
        <v>150</v>
      </c>
      <c r="K666">
        <v>1</v>
      </c>
      <c r="L666">
        <v>154000</v>
      </c>
      <c r="M666" t="b">
        <v>0</v>
      </c>
    </row>
    <row r="667" spans="1:13">
      <c r="A667" t="s">
        <v>1416</v>
      </c>
      <c r="B667" t="s">
        <v>722</v>
      </c>
      <c r="C667" t="s">
        <v>813</v>
      </c>
      <c r="D667">
        <v>3</v>
      </c>
      <c r="E667">
        <v>94</v>
      </c>
      <c r="F667">
        <v>3.4546007265462588</v>
      </c>
      <c r="G667">
        <v>0.1727300363273129</v>
      </c>
      <c r="H667">
        <v>0.86365018163656471</v>
      </c>
      <c r="I667">
        <v>0</v>
      </c>
      <c r="J667">
        <v>150</v>
      </c>
      <c r="K667">
        <v>1</v>
      </c>
      <c r="L667">
        <v>154000</v>
      </c>
      <c r="M667" t="b">
        <v>0</v>
      </c>
    </row>
    <row r="668" spans="1:13">
      <c r="A668" t="s">
        <v>1373</v>
      </c>
      <c r="B668" t="s">
        <v>749</v>
      </c>
      <c r="C668" t="s">
        <v>749</v>
      </c>
      <c r="D668">
        <v>30</v>
      </c>
      <c r="E668">
        <v>30</v>
      </c>
      <c r="F668">
        <v>4.322868591573231</v>
      </c>
      <c r="G668">
        <v>0.21614342957866151</v>
      </c>
      <c r="H668">
        <v>1.080717147893308</v>
      </c>
      <c r="I668">
        <v>0</v>
      </c>
      <c r="J668">
        <v>150</v>
      </c>
      <c r="K668">
        <v>1</v>
      </c>
      <c r="L668">
        <v>154000</v>
      </c>
      <c r="M668" t="b">
        <v>0</v>
      </c>
    </row>
    <row r="669" spans="1:13">
      <c r="A669" t="s">
        <v>1373</v>
      </c>
      <c r="B669" t="s">
        <v>749</v>
      </c>
      <c r="C669" t="s">
        <v>749</v>
      </c>
      <c r="D669">
        <v>30</v>
      </c>
      <c r="E669">
        <v>30</v>
      </c>
      <c r="F669">
        <v>0.2013503554477894</v>
      </c>
      <c r="G669">
        <v>1.00675177723894E-2</v>
      </c>
      <c r="H669">
        <v>5.0337588861947301E-2</v>
      </c>
      <c r="I669">
        <v>0</v>
      </c>
      <c r="J669">
        <v>150</v>
      </c>
      <c r="K669">
        <v>1</v>
      </c>
      <c r="L669">
        <v>154000</v>
      </c>
      <c r="M669" t="b">
        <v>0</v>
      </c>
    </row>
    <row r="670" spans="1:13">
      <c r="A670" t="s">
        <v>1373</v>
      </c>
      <c r="B670" t="s">
        <v>749</v>
      </c>
      <c r="C670" t="s">
        <v>749</v>
      </c>
      <c r="D670">
        <v>30</v>
      </c>
      <c r="E670">
        <v>30</v>
      </c>
      <c r="F670">
        <v>7.7623342055756994E-2</v>
      </c>
      <c r="G670">
        <v>3.8811671027878E-3</v>
      </c>
      <c r="H670">
        <v>1.94058355139392E-2</v>
      </c>
      <c r="I670">
        <v>0</v>
      </c>
      <c r="J670">
        <v>800</v>
      </c>
      <c r="K670">
        <v>1</v>
      </c>
      <c r="L670">
        <v>345000</v>
      </c>
      <c r="M670" t="b">
        <v>0</v>
      </c>
    </row>
    <row r="671" spans="1:13">
      <c r="A671" t="s">
        <v>1373</v>
      </c>
      <c r="B671" t="s">
        <v>749</v>
      </c>
      <c r="C671" t="s">
        <v>749</v>
      </c>
      <c r="D671">
        <v>30</v>
      </c>
      <c r="E671">
        <v>30</v>
      </c>
      <c r="F671">
        <v>6.8545897322611501E-2</v>
      </c>
      <c r="G671">
        <v>3.4272948661304998E-3</v>
      </c>
      <c r="H671">
        <v>1.7136474330652799E-2</v>
      </c>
      <c r="I671">
        <v>0</v>
      </c>
      <c r="J671">
        <v>800</v>
      </c>
      <c r="K671">
        <v>1</v>
      </c>
      <c r="L671">
        <v>345000</v>
      </c>
      <c r="M671" t="b">
        <v>0</v>
      </c>
    </row>
    <row r="672" spans="1:13">
      <c r="A672" t="s">
        <v>1373</v>
      </c>
      <c r="B672" t="s">
        <v>749</v>
      </c>
      <c r="C672" t="s">
        <v>749</v>
      </c>
      <c r="D672">
        <v>30</v>
      </c>
      <c r="E672">
        <v>30</v>
      </c>
      <c r="F672">
        <v>0.20405727771846169</v>
      </c>
      <c r="G672">
        <v>1.0202863885922999E-2</v>
      </c>
      <c r="H672">
        <v>5.1014319429615401E-2</v>
      </c>
      <c r="I672">
        <v>0</v>
      </c>
      <c r="J672">
        <v>150</v>
      </c>
      <c r="K672">
        <v>1</v>
      </c>
      <c r="L672">
        <v>154000</v>
      </c>
      <c r="M672" t="b">
        <v>0</v>
      </c>
    </row>
    <row r="673" spans="1:13">
      <c r="A673" t="s">
        <v>1417</v>
      </c>
      <c r="B673" t="s">
        <v>905</v>
      </c>
      <c r="C673" t="s">
        <v>749</v>
      </c>
      <c r="D673">
        <v>186</v>
      </c>
      <c r="E673">
        <v>30</v>
      </c>
      <c r="F673">
        <v>55.857507907908612</v>
      </c>
      <c r="G673">
        <v>2.7928753953954311</v>
      </c>
      <c r="H673">
        <v>13.96437697697715</v>
      </c>
      <c r="I673">
        <v>0</v>
      </c>
      <c r="J673">
        <v>800</v>
      </c>
      <c r="K673">
        <v>1</v>
      </c>
      <c r="L673">
        <v>345000</v>
      </c>
      <c r="M673" t="b">
        <v>0</v>
      </c>
    </row>
    <row r="674" spans="1:13">
      <c r="A674" t="s">
        <v>1373</v>
      </c>
      <c r="B674" t="s">
        <v>749</v>
      </c>
      <c r="C674" t="s">
        <v>749</v>
      </c>
      <c r="D674">
        <v>30</v>
      </c>
      <c r="E674">
        <v>30</v>
      </c>
      <c r="F674">
        <v>0.98248385714490238</v>
      </c>
      <c r="G674">
        <v>4.9124192857245098E-2</v>
      </c>
      <c r="H674">
        <v>0.2456209642862256</v>
      </c>
      <c r="I674">
        <v>0</v>
      </c>
      <c r="J674">
        <v>150</v>
      </c>
      <c r="K674">
        <v>1</v>
      </c>
      <c r="L674">
        <v>154000</v>
      </c>
      <c r="M674" t="b">
        <v>0</v>
      </c>
    </row>
    <row r="675" spans="1:13">
      <c r="A675" t="s">
        <v>1418</v>
      </c>
      <c r="B675" t="s">
        <v>885</v>
      </c>
      <c r="C675" t="s">
        <v>885</v>
      </c>
      <c r="D675">
        <v>166</v>
      </c>
      <c r="E675">
        <v>166</v>
      </c>
      <c r="F675">
        <v>0.24757155566223041</v>
      </c>
      <c r="G675">
        <v>1.2378577783111499E-2</v>
      </c>
      <c r="H675">
        <v>6.1892888915557602E-2</v>
      </c>
      <c r="I675">
        <v>0</v>
      </c>
      <c r="J675">
        <v>150</v>
      </c>
      <c r="K675">
        <v>1</v>
      </c>
      <c r="L675">
        <v>154000</v>
      </c>
      <c r="M675" t="b">
        <v>0</v>
      </c>
    </row>
    <row r="676" spans="1:13">
      <c r="A676" t="s">
        <v>1418</v>
      </c>
      <c r="B676" t="s">
        <v>885</v>
      </c>
      <c r="C676" t="s">
        <v>885</v>
      </c>
      <c r="D676">
        <v>166</v>
      </c>
      <c r="E676">
        <v>166</v>
      </c>
      <c r="F676">
        <v>0.2353831504117056</v>
      </c>
      <c r="G676">
        <v>1.1769157520585201E-2</v>
      </c>
      <c r="H676">
        <v>5.88457876029264E-2</v>
      </c>
      <c r="I676">
        <v>0</v>
      </c>
      <c r="J676">
        <v>150</v>
      </c>
      <c r="K676">
        <v>1</v>
      </c>
      <c r="L676">
        <v>154000</v>
      </c>
      <c r="M676" t="b">
        <v>0</v>
      </c>
    </row>
    <row r="677" spans="1:13">
      <c r="A677" t="s">
        <v>1373</v>
      </c>
      <c r="B677" t="s">
        <v>749</v>
      </c>
      <c r="C677" t="s">
        <v>749</v>
      </c>
      <c r="D677">
        <v>30</v>
      </c>
      <c r="E677">
        <v>30</v>
      </c>
      <c r="F677">
        <v>0.94147888378797118</v>
      </c>
      <c r="G677">
        <v>4.7073944189398503E-2</v>
      </c>
      <c r="H677">
        <v>0.23536972094699279</v>
      </c>
      <c r="I677">
        <v>0</v>
      </c>
      <c r="J677">
        <v>800</v>
      </c>
      <c r="K677">
        <v>1</v>
      </c>
      <c r="L677">
        <v>345000</v>
      </c>
      <c r="M677" t="b">
        <v>0</v>
      </c>
    </row>
    <row r="678" spans="1:13">
      <c r="A678" t="s">
        <v>1419</v>
      </c>
      <c r="B678" t="s">
        <v>749</v>
      </c>
      <c r="C678" t="s">
        <v>906</v>
      </c>
      <c r="D678">
        <v>30</v>
      </c>
      <c r="E678">
        <v>187</v>
      </c>
      <c r="F678">
        <v>14.48198137523808</v>
      </c>
      <c r="G678">
        <v>0.72409906876190433</v>
      </c>
      <c r="H678">
        <v>3.6204953438095209</v>
      </c>
      <c r="I678">
        <v>0</v>
      </c>
      <c r="J678">
        <v>150</v>
      </c>
      <c r="K678">
        <v>1</v>
      </c>
      <c r="L678">
        <v>154000</v>
      </c>
      <c r="M678" t="b">
        <v>0</v>
      </c>
    </row>
    <row r="679" spans="1:13">
      <c r="A679" t="s">
        <v>1420</v>
      </c>
      <c r="B679" t="s">
        <v>905</v>
      </c>
      <c r="C679" t="s">
        <v>1131</v>
      </c>
      <c r="D679">
        <v>186</v>
      </c>
      <c r="E679">
        <v>412</v>
      </c>
      <c r="F679">
        <v>20.811344839575241</v>
      </c>
      <c r="G679">
        <v>1.0405672419787619</v>
      </c>
      <c r="H679">
        <v>5.2028362098938112</v>
      </c>
      <c r="I679">
        <v>0</v>
      </c>
      <c r="J679">
        <v>150</v>
      </c>
      <c r="K679">
        <v>1</v>
      </c>
      <c r="L679">
        <v>154000</v>
      </c>
      <c r="M679" t="b">
        <v>0</v>
      </c>
    </row>
    <row r="680" spans="1:13">
      <c r="A680" t="s">
        <v>1421</v>
      </c>
      <c r="B680" t="s">
        <v>908</v>
      </c>
      <c r="C680" t="s">
        <v>749</v>
      </c>
      <c r="D680">
        <v>189</v>
      </c>
      <c r="E680">
        <v>30</v>
      </c>
      <c r="F680">
        <v>14.89162269263052</v>
      </c>
      <c r="G680">
        <v>0.74458113463152609</v>
      </c>
      <c r="H680">
        <v>3.72290567315763</v>
      </c>
      <c r="I680">
        <v>0</v>
      </c>
      <c r="J680">
        <v>800</v>
      </c>
      <c r="K680">
        <v>1</v>
      </c>
      <c r="L680">
        <v>345000</v>
      </c>
      <c r="M680" t="b">
        <v>0</v>
      </c>
    </row>
    <row r="681" spans="1:13">
      <c r="A681" t="s">
        <v>1252</v>
      </c>
      <c r="B681" t="s">
        <v>787</v>
      </c>
      <c r="C681" t="s">
        <v>787</v>
      </c>
      <c r="D681">
        <v>68</v>
      </c>
      <c r="E681">
        <v>68</v>
      </c>
      <c r="F681">
        <v>2.844592596868841</v>
      </c>
      <c r="G681">
        <v>0.14222962984344201</v>
      </c>
      <c r="H681">
        <v>0.71114814921721026</v>
      </c>
      <c r="I681">
        <v>0</v>
      </c>
      <c r="J681">
        <v>150</v>
      </c>
      <c r="K681">
        <v>1</v>
      </c>
      <c r="L681">
        <v>154000</v>
      </c>
      <c r="M681" t="b">
        <v>0</v>
      </c>
    </row>
    <row r="682" spans="1:13">
      <c r="A682" t="s">
        <v>1390</v>
      </c>
      <c r="B682" t="s">
        <v>893</v>
      </c>
      <c r="C682" t="s">
        <v>893</v>
      </c>
      <c r="D682">
        <v>174</v>
      </c>
      <c r="E682">
        <v>174</v>
      </c>
      <c r="F682">
        <v>5.5174482506048297E-2</v>
      </c>
      <c r="G682">
        <v>2.7587241253024001E-3</v>
      </c>
      <c r="H682">
        <v>1.3793620626512E-2</v>
      </c>
      <c r="I682">
        <v>0</v>
      </c>
      <c r="J682">
        <v>800</v>
      </c>
      <c r="K682">
        <v>1</v>
      </c>
      <c r="L682">
        <v>345000</v>
      </c>
      <c r="M682" t="b">
        <v>0</v>
      </c>
    </row>
    <row r="683" spans="1:13">
      <c r="A683" t="s">
        <v>1252</v>
      </c>
      <c r="B683" t="s">
        <v>787</v>
      </c>
      <c r="C683" t="s">
        <v>787</v>
      </c>
      <c r="D683">
        <v>68</v>
      </c>
      <c r="E683">
        <v>68</v>
      </c>
      <c r="F683">
        <v>0.10157581071704699</v>
      </c>
      <c r="G683">
        <v>5.0787905358522997E-3</v>
      </c>
      <c r="H683">
        <v>2.53939526792617E-2</v>
      </c>
      <c r="I683">
        <v>0</v>
      </c>
      <c r="J683">
        <v>800</v>
      </c>
      <c r="K683">
        <v>1</v>
      </c>
      <c r="L683">
        <v>345000</v>
      </c>
      <c r="M683" t="b">
        <v>0</v>
      </c>
    </row>
    <row r="684" spans="1:13">
      <c r="A684" t="s">
        <v>1252</v>
      </c>
      <c r="B684" t="s">
        <v>787</v>
      </c>
      <c r="C684" t="s">
        <v>787</v>
      </c>
      <c r="D684">
        <v>68</v>
      </c>
      <c r="E684">
        <v>68</v>
      </c>
      <c r="F684">
        <v>0.1009288825405945</v>
      </c>
      <c r="G684">
        <v>5.0464441270296999E-3</v>
      </c>
      <c r="H684">
        <v>2.52322206351486E-2</v>
      </c>
      <c r="I684">
        <v>0</v>
      </c>
      <c r="J684">
        <v>800</v>
      </c>
      <c r="K684">
        <v>1</v>
      </c>
      <c r="L684">
        <v>345000</v>
      </c>
      <c r="M684" t="b">
        <v>0</v>
      </c>
    </row>
    <row r="685" spans="1:13">
      <c r="A685" t="s">
        <v>1390</v>
      </c>
      <c r="B685" t="s">
        <v>893</v>
      </c>
      <c r="C685" t="s">
        <v>893</v>
      </c>
      <c r="D685">
        <v>174</v>
      </c>
      <c r="E685">
        <v>174</v>
      </c>
      <c r="F685">
        <v>6.7149963532745993E-2</v>
      </c>
      <c r="G685">
        <v>3.3574981766372998E-3</v>
      </c>
      <c r="H685">
        <v>1.6787490883186498E-2</v>
      </c>
      <c r="I685">
        <v>0</v>
      </c>
      <c r="J685">
        <v>150</v>
      </c>
      <c r="K685">
        <v>1</v>
      </c>
      <c r="L685">
        <v>154000</v>
      </c>
      <c r="M685" t="b">
        <v>0</v>
      </c>
    </row>
    <row r="686" spans="1:13">
      <c r="A686" t="s">
        <v>1390</v>
      </c>
      <c r="B686" t="s">
        <v>893</v>
      </c>
      <c r="C686" t="s">
        <v>893</v>
      </c>
      <c r="D686">
        <v>174</v>
      </c>
      <c r="E686">
        <v>174</v>
      </c>
      <c r="F686">
        <v>6.0422683560801299E-2</v>
      </c>
      <c r="G686">
        <v>3.0211341780399998E-3</v>
      </c>
      <c r="H686">
        <v>1.51056708902003E-2</v>
      </c>
      <c r="I686">
        <v>0</v>
      </c>
      <c r="J686">
        <v>800</v>
      </c>
      <c r="K686">
        <v>1</v>
      </c>
      <c r="L686">
        <v>345000</v>
      </c>
      <c r="M686" t="b">
        <v>0</v>
      </c>
    </row>
    <row r="687" spans="1:13">
      <c r="A687" t="s">
        <v>1252</v>
      </c>
      <c r="B687" t="s">
        <v>787</v>
      </c>
      <c r="C687" t="s">
        <v>787</v>
      </c>
      <c r="D687">
        <v>68</v>
      </c>
      <c r="E687">
        <v>68</v>
      </c>
      <c r="F687">
        <v>9.5893846311160699E-2</v>
      </c>
      <c r="G687">
        <v>4.7946923155579996E-3</v>
      </c>
      <c r="H687">
        <v>2.3973461577790098E-2</v>
      </c>
      <c r="I687">
        <v>0</v>
      </c>
      <c r="J687">
        <v>800</v>
      </c>
      <c r="K687">
        <v>1</v>
      </c>
      <c r="L687">
        <v>345000</v>
      </c>
      <c r="M687" t="b">
        <v>0</v>
      </c>
    </row>
    <row r="688" spans="1:13">
      <c r="A688" t="s">
        <v>1252</v>
      </c>
      <c r="B688" t="s">
        <v>787</v>
      </c>
      <c r="C688" t="s">
        <v>787</v>
      </c>
      <c r="D688">
        <v>68</v>
      </c>
      <c r="E688">
        <v>68</v>
      </c>
      <c r="F688">
        <v>0.33784355133589539</v>
      </c>
      <c r="G688">
        <v>1.6892177566794699E-2</v>
      </c>
      <c r="H688">
        <v>8.4460887833973805E-2</v>
      </c>
      <c r="I688">
        <v>0</v>
      </c>
      <c r="J688">
        <v>800</v>
      </c>
      <c r="K688">
        <v>1</v>
      </c>
      <c r="L688">
        <v>345000</v>
      </c>
      <c r="M688" t="b">
        <v>0</v>
      </c>
    </row>
    <row r="689" spans="1:13">
      <c r="A689" t="s">
        <v>1390</v>
      </c>
      <c r="B689" t="s">
        <v>893</v>
      </c>
      <c r="C689" t="s">
        <v>893</v>
      </c>
      <c r="D689">
        <v>174</v>
      </c>
      <c r="E689">
        <v>174</v>
      </c>
      <c r="F689">
        <v>6.91982555571556E-2</v>
      </c>
      <c r="G689">
        <v>3.4599127778577E-3</v>
      </c>
      <c r="H689">
        <v>1.72995638892889E-2</v>
      </c>
      <c r="I689">
        <v>0</v>
      </c>
      <c r="J689">
        <v>150</v>
      </c>
      <c r="K689">
        <v>1</v>
      </c>
      <c r="L689">
        <v>154000</v>
      </c>
      <c r="M689" t="b">
        <v>0</v>
      </c>
    </row>
    <row r="690" spans="1:13">
      <c r="A690" t="s">
        <v>1252</v>
      </c>
      <c r="B690" t="s">
        <v>787</v>
      </c>
      <c r="C690" t="s">
        <v>787</v>
      </c>
      <c r="D690">
        <v>68</v>
      </c>
      <c r="E690">
        <v>68</v>
      </c>
      <c r="F690">
        <v>9.0858382649347397E-2</v>
      </c>
      <c r="G690">
        <v>4.5429191324672996E-3</v>
      </c>
      <c r="H690">
        <v>2.2714595662336801E-2</v>
      </c>
      <c r="I690">
        <v>0</v>
      </c>
      <c r="J690">
        <v>800</v>
      </c>
      <c r="K690">
        <v>1</v>
      </c>
      <c r="L690">
        <v>345000</v>
      </c>
      <c r="M690" t="b">
        <v>0</v>
      </c>
    </row>
    <row r="691" spans="1:13">
      <c r="A691" t="s">
        <v>1390</v>
      </c>
      <c r="B691" t="s">
        <v>893</v>
      </c>
      <c r="C691" t="s">
        <v>893</v>
      </c>
      <c r="D691">
        <v>174</v>
      </c>
      <c r="E691">
        <v>174</v>
      </c>
      <c r="F691">
        <v>4.6250316870914403E-2</v>
      </c>
      <c r="G691">
        <v>2.3125158435457001E-3</v>
      </c>
      <c r="H691">
        <v>1.1562579217728601E-2</v>
      </c>
      <c r="I691">
        <v>0</v>
      </c>
      <c r="J691">
        <v>800</v>
      </c>
      <c r="K691">
        <v>1</v>
      </c>
      <c r="L691">
        <v>345000</v>
      </c>
      <c r="M691" t="b">
        <v>0</v>
      </c>
    </row>
    <row r="692" spans="1:13">
      <c r="A692" t="s">
        <v>1359</v>
      </c>
      <c r="B692" t="s">
        <v>953</v>
      </c>
      <c r="C692" t="s">
        <v>953</v>
      </c>
      <c r="D692">
        <v>234</v>
      </c>
      <c r="E692">
        <v>234</v>
      </c>
      <c r="F692">
        <v>0.1394674132946595</v>
      </c>
      <c r="G692">
        <v>6.9733706647329002E-3</v>
      </c>
      <c r="H692">
        <v>3.48668533236648E-2</v>
      </c>
      <c r="I692">
        <v>0</v>
      </c>
      <c r="J692">
        <v>800</v>
      </c>
      <c r="K692">
        <v>1</v>
      </c>
      <c r="L692">
        <v>345000</v>
      </c>
      <c r="M692" t="b">
        <v>0</v>
      </c>
    </row>
    <row r="693" spans="1:13">
      <c r="A693" t="s">
        <v>1390</v>
      </c>
      <c r="B693" t="s">
        <v>893</v>
      </c>
      <c r="C693" t="s">
        <v>893</v>
      </c>
      <c r="D693">
        <v>174</v>
      </c>
      <c r="E693">
        <v>174</v>
      </c>
      <c r="F693">
        <v>6.5421529885556495E-2</v>
      </c>
      <c r="G693">
        <v>3.2710764942778E-3</v>
      </c>
      <c r="H693">
        <v>1.63553824713891E-2</v>
      </c>
      <c r="I693">
        <v>0</v>
      </c>
      <c r="J693">
        <v>150</v>
      </c>
      <c r="K693">
        <v>1</v>
      </c>
      <c r="L693">
        <v>154000</v>
      </c>
      <c r="M693" t="b">
        <v>0</v>
      </c>
    </row>
    <row r="694" spans="1:13">
      <c r="A694" t="s">
        <v>1359</v>
      </c>
      <c r="B694" t="s">
        <v>953</v>
      </c>
      <c r="C694" t="s">
        <v>953</v>
      </c>
      <c r="D694">
        <v>234</v>
      </c>
      <c r="E694">
        <v>234</v>
      </c>
      <c r="F694">
        <v>0.143785629684932</v>
      </c>
      <c r="G694">
        <v>7.1892814842465999E-3</v>
      </c>
      <c r="H694">
        <v>3.5946407421233E-2</v>
      </c>
      <c r="I694">
        <v>0</v>
      </c>
      <c r="J694">
        <v>800</v>
      </c>
      <c r="K694">
        <v>1</v>
      </c>
      <c r="L694">
        <v>345000</v>
      </c>
      <c r="M694" t="b">
        <v>0</v>
      </c>
    </row>
    <row r="695" spans="1:13">
      <c r="A695" t="s">
        <v>1359</v>
      </c>
      <c r="B695" t="s">
        <v>953</v>
      </c>
      <c r="C695" t="s">
        <v>953</v>
      </c>
      <c r="D695">
        <v>234</v>
      </c>
      <c r="E695">
        <v>234</v>
      </c>
      <c r="F695">
        <v>5.6325539926665301E-2</v>
      </c>
      <c r="G695">
        <v>2.8162769963331999E-3</v>
      </c>
      <c r="H695">
        <v>1.4081384981666299E-2</v>
      </c>
      <c r="I695">
        <v>0</v>
      </c>
      <c r="J695">
        <v>800</v>
      </c>
      <c r="K695">
        <v>1</v>
      </c>
      <c r="L695">
        <v>345000</v>
      </c>
      <c r="M695" t="b">
        <v>0</v>
      </c>
    </row>
    <row r="696" spans="1:13">
      <c r="A696" t="s">
        <v>1390</v>
      </c>
      <c r="B696" t="s">
        <v>893</v>
      </c>
      <c r="C696" t="s">
        <v>893</v>
      </c>
      <c r="D696">
        <v>174</v>
      </c>
      <c r="E696">
        <v>174</v>
      </c>
      <c r="F696">
        <v>6.8153335623174799E-2</v>
      </c>
      <c r="G696">
        <v>3.4076667811587E-3</v>
      </c>
      <c r="H696">
        <v>1.70383339057937E-2</v>
      </c>
      <c r="I696">
        <v>0</v>
      </c>
      <c r="J696">
        <v>150</v>
      </c>
      <c r="K696">
        <v>1</v>
      </c>
      <c r="L696">
        <v>154000</v>
      </c>
      <c r="M696" t="b">
        <v>0</v>
      </c>
    </row>
    <row r="697" spans="1:13">
      <c r="A697" t="s">
        <v>1390</v>
      </c>
      <c r="B697" t="s">
        <v>893</v>
      </c>
      <c r="C697" t="s">
        <v>893</v>
      </c>
      <c r="D697">
        <v>174</v>
      </c>
      <c r="E697">
        <v>174</v>
      </c>
      <c r="F697">
        <v>4.1847301795873398E-2</v>
      </c>
      <c r="G697">
        <v>2.0923650897936002E-3</v>
      </c>
      <c r="H697">
        <v>1.0461825448968299E-2</v>
      </c>
      <c r="I697">
        <v>0</v>
      </c>
      <c r="J697">
        <v>800</v>
      </c>
      <c r="K697">
        <v>1</v>
      </c>
      <c r="L697">
        <v>345000</v>
      </c>
      <c r="M697" t="b">
        <v>0</v>
      </c>
    </row>
    <row r="698" spans="1:13">
      <c r="A698" t="s">
        <v>1252</v>
      </c>
      <c r="B698" t="s">
        <v>787</v>
      </c>
      <c r="C698" t="s">
        <v>787</v>
      </c>
      <c r="D698">
        <v>68</v>
      </c>
      <c r="E698">
        <v>68</v>
      </c>
      <c r="F698">
        <v>0.24100162052433141</v>
      </c>
      <c r="G698">
        <v>1.20500810262165E-2</v>
      </c>
      <c r="H698">
        <v>6.0250405131082797E-2</v>
      </c>
      <c r="I698">
        <v>0</v>
      </c>
      <c r="J698">
        <v>800</v>
      </c>
      <c r="K698">
        <v>1</v>
      </c>
      <c r="L698">
        <v>345000</v>
      </c>
      <c r="M698" t="b">
        <v>0</v>
      </c>
    </row>
    <row r="699" spans="1:13">
      <c r="A699" t="s">
        <v>1359</v>
      </c>
      <c r="B699" t="s">
        <v>953</v>
      </c>
      <c r="C699" t="s">
        <v>953</v>
      </c>
      <c r="D699">
        <v>234</v>
      </c>
      <c r="E699">
        <v>234</v>
      </c>
      <c r="F699">
        <v>5.5702255306026703E-2</v>
      </c>
      <c r="G699">
        <v>2.7851127653012999E-3</v>
      </c>
      <c r="H699">
        <v>1.3925563826506599E-2</v>
      </c>
      <c r="I699">
        <v>0</v>
      </c>
      <c r="J699">
        <v>800</v>
      </c>
      <c r="K699">
        <v>1</v>
      </c>
      <c r="L699">
        <v>345000</v>
      </c>
      <c r="M699" t="b">
        <v>0</v>
      </c>
    </row>
    <row r="700" spans="1:13">
      <c r="A700" t="s">
        <v>1422</v>
      </c>
      <c r="B700" t="s">
        <v>1011</v>
      </c>
      <c r="C700" t="s">
        <v>783</v>
      </c>
      <c r="D700">
        <v>292</v>
      </c>
      <c r="E700">
        <v>64</v>
      </c>
      <c r="F700">
        <v>17.18754664027794</v>
      </c>
      <c r="G700">
        <v>0.85937733201389721</v>
      </c>
      <c r="H700">
        <v>4.2968866600694859</v>
      </c>
      <c r="I700">
        <v>0</v>
      </c>
      <c r="J700">
        <v>800</v>
      </c>
      <c r="K700">
        <v>1</v>
      </c>
      <c r="L700">
        <v>345000</v>
      </c>
      <c r="M700" t="b">
        <v>0</v>
      </c>
    </row>
    <row r="701" spans="1:13">
      <c r="A701" t="s">
        <v>1423</v>
      </c>
      <c r="B701" t="s">
        <v>909</v>
      </c>
      <c r="C701" t="s">
        <v>909</v>
      </c>
      <c r="D701">
        <v>190</v>
      </c>
      <c r="E701">
        <v>190</v>
      </c>
      <c r="F701">
        <v>3.769664433051175</v>
      </c>
      <c r="G701">
        <v>0.18848322165255871</v>
      </c>
      <c r="H701">
        <v>0.94241610826279365</v>
      </c>
      <c r="I701">
        <v>0</v>
      </c>
      <c r="J701">
        <v>150</v>
      </c>
      <c r="K701">
        <v>1</v>
      </c>
      <c r="L701">
        <v>154000</v>
      </c>
      <c r="M701" t="b">
        <v>0</v>
      </c>
    </row>
    <row r="702" spans="1:13">
      <c r="A702" t="s">
        <v>1423</v>
      </c>
      <c r="B702" t="s">
        <v>909</v>
      </c>
      <c r="C702" t="s">
        <v>909</v>
      </c>
      <c r="D702">
        <v>190</v>
      </c>
      <c r="E702">
        <v>190</v>
      </c>
      <c r="F702">
        <v>9.6700662679141285</v>
      </c>
      <c r="G702">
        <v>0.4835033133957064</v>
      </c>
      <c r="H702">
        <v>2.4175165669785321</v>
      </c>
      <c r="I702">
        <v>0</v>
      </c>
      <c r="J702">
        <v>150</v>
      </c>
      <c r="K702">
        <v>1</v>
      </c>
      <c r="L702">
        <v>154000</v>
      </c>
      <c r="M702" t="b">
        <v>0</v>
      </c>
    </row>
    <row r="703" spans="1:13">
      <c r="A703" t="s">
        <v>1424</v>
      </c>
      <c r="B703" t="s">
        <v>781</v>
      </c>
      <c r="C703" t="s">
        <v>909</v>
      </c>
      <c r="D703">
        <v>62</v>
      </c>
      <c r="E703">
        <v>190</v>
      </c>
      <c r="F703">
        <v>6.435658271099105</v>
      </c>
      <c r="G703">
        <v>0.3217829135549552</v>
      </c>
      <c r="H703">
        <v>1.608914567774776</v>
      </c>
      <c r="I703">
        <v>0</v>
      </c>
      <c r="J703">
        <v>150</v>
      </c>
      <c r="K703">
        <v>1</v>
      </c>
      <c r="L703">
        <v>154000</v>
      </c>
      <c r="M703" t="b">
        <v>0</v>
      </c>
    </row>
    <row r="704" spans="1:13">
      <c r="A704" t="s">
        <v>1425</v>
      </c>
      <c r="B704" t="s">
        <v>782</v>
      </c>
      <c r="C704" t="s">
        <v>828</v>
      </c>
      <c r="D704">
        <v>63</v>
      </c>
      <c r="E704">
        <v>109</v>
      </c>
      <c r="F704">
        <v>24.235273486206172</v>
      </c>
      <c r="G704">
        <v>1.2117636743103091</v>
      </c>
      <c r="H704">
        <v>6.0588183715515438</v>
      </c>
      <c r="I704">
        <v>0</v>
      </c>
      <c r="J704">
        <v>150</v>
      </c>
      <c r="K704">
        <v>1</v>
      </c>
      <c r="L704">
        <v>154000</v>
      </c>
      <c r="M704" t="b">
        <v>0</v>
      </c>
    </row>
    <row r="705" spans="1:13">
      <c r="A705" t="s">
        <v>1209</v>
      </c>
      <c r="B705" t="s">
        <v>782</v>
      </c>
      <c r="C705" t="s">
        <v>782</v>
      </c>
      <c r="D705">
        <v>63</v>
      </c>
      <c r="E705">
        <v>63</v>
      </c>
      <c r="F705">
        <v>0.5253242043003471</v>
      </c>
      <c r="G705">
        <v>2.6266210215017301E-2</v>
      </c>
      <c r="H705">
        <v>0.13133105107508669</v>
      </c>
      <c r="I705">
        <v>0</v>
      </c>
      <c r="J705">
        <v>150</v>
      </c>
      <c r="K705">
        <v>1</v>
      </c>
      <c r="L705">
        <v>154000</v>
      </c>
      <c r="M705" t="b">
        <v>0</v>
      </c>
    </row>
    <row r="706" spans="1:13">
      <c r="A706" t="s">
        <v>1209</v>
      </c>
      <c r="B706" t="s">
        <v>782</v>
      </c>
      <c r="C706" t="s">
        <v>782</v>
      </c>
      <c r="D706">
        <v>63</v>
      </c>
      <c r="E706">
        <v>63</v>
      </c>
      <c r="F706">
        <v>0.97097060294979576</v>
      </c>
      <c r="G706">
        <v>4.85485301474897E-2</v>
      </c>
      <c r="H706">
        <v>0.24274265073744891</v>
      </c>
      <c r="I706">
        <v>0</v>
      </c>
      <c r="J706">
        <v>150</v>
      </c>
      <c r="K706">
        <v>1</v>
      </c>
      <c r="L706">
        <v>154000</v>
      </c>
      <c r="M706" t="b">
        <v>0</v>
      </c>
    </row>
    <row r="707" spans="1:13">
      <c r="A707" t="s">
        <v>1229</v>
      </c>
      <c r="B707" t="s">
        <v>759</v>
      </c>
      <c r="C707" t="s">
        <v>759</v>
      </c>
      <c r="D707">
        <v>40</v>
      </c>
      <c r="E707">
        <v>40</v>
      </c>
      <c r="F707">
        <v>3.3528341035026181</v>
      </c>
      <c r="G707">
        <v>0.16764170517513091</v>
      </c>
      <c r="H707">
        <v>0.83820852587565453</v>
      </c>
      <c r="I707">
        <v>0</v>
      </c>
      <c r="J707">
        <v>150</v>
      </c>
      <c r="K707">
        <v>1</v>
      </c>
      <c r="L707">
        <v>154000</v>
      </c>
      <c r="M707" t="b">
        <v>0</v>
      </c>
    </row>
    <row r="708" spans="1:13">
      <c r="A708" t="s">
        <v>1426</v>
      </c>
      <c r="B708" t="s">
        <v>799</v>
      </c>
      <c r="C708" t="s">
        <v>910</v>
      </c>
      <c r="D708">
        <v>80</v>
      </c>
      <c r="E708">
        <v>191</v>
      </c>
      <c r="F708">
        <v>25.521137229026529</v>
      </c>
      <c r="G708">
        <v>1.276056861451327</v>
      </c>
      <c r="H708">
        <v>6.3802843072566322</v>
      </c>
      <c r="I708">
        <v>0</v>
      </c>
      <c r="J708">
        <v>150</v>
      </c>
      <c r="K708">
        <v>1</v>
      </c>
      <c r="L708">
        <v>154000</v>
      </c>
      <c r="M708" t="b">
        <v>0</v>
      </c>
    </row>
    <row r="709" spans="1:13">
      <c r="A709" t="s">
        <v>1229</v>
      </c>
      <c r="B709" t="s">
        <v>759</v>
      </c>
      <c r="C709" t="s">
        <v>759</v>
      </c>
      <c r="D709">
        <v>40</v>
      </c>
      <c r="E709">
        <v>40</v>
      </c>
      <c r="F709">
        <v>4.7676013145695799E-2</v>
      </c>
      <c r="G709">
        <v>2.3838006572846999E-3</v>
      </c>
      <c r="H709">
        <v>1.1919003286423899E-2</v>
      </c>
      <c r="I709">
        <v>0</v>
      </c>
      <c r="J709">
        <v>150</v>
      </c>
      <c r="K709">
        <v>1</v>
      </c>
      <c r="L709">
        <v>154000</v>
      </c>
      <c r="M709" t="b">
        <v>0</v>
      </c>
    </row>
    <row r="710" spans="1:13">
      <c r="A710" t="s">
        <v>1229</v>
      </c>
      <c r="B710" t="s">
        <v>759</v>
      </c>
      <c r="C710" t="s">
        <v>759</v>
      </c>
      <c r="D710">
        <v>40</v>
      </c>
      <c r="E710">
        <v>40</v>
      </c>
      <c r="F710">
        <v>6.4790746596211896E-2</v>
      </c>
      <c r="G710">
        <v>3.2395373298104999E-3</v>
      </c>
      <c r="H710">
        <v>1.6197686649052901E-2</v>
      </c>
      <c r="I710">
        <v>0</v>
      </c>
      <c r="J710">
        <v>150</v>
      </c>
      <c r="K710">
        <v>1</v>
      </c>
      <c r="L710">
        <v>154000</v>
      </c>
      <c r="M710" t="b">
        <v>0</v>
      </c>
    </row>
    <row r="711" spans="1:13">
      <c r="A711" t="s">
        <v>1427</v>
      </c>
      <c r="B711" t="s">
        <v>799</v>
      </c>
      <c r="C711" t="s">
        <v>823</v>
      </c>
      <c r="D711">
        <v>80</v>
      </c>
      <c r="E711">
        <v>104</v>
      </c>
      <c r="F711">
        <v>11.771166967867851</v>
      </c>
      <c r="G711">
        <v>0.58855834839339261</v>
      </c>
      <c r="H711">
        <v>2.9427917419669631</v>
      </c>
      <c r="I711">
        <v>0</v>
      </c>
      <c r="J711">
        <v>150</v>
      </c>
      <c r="K711">
        <v>1</v>
      </c>
      <c r="L711">
        <v>154000</v>
      </c>
      <c r="M711" t="b">
        <v>0</v>
      </c>
    </row>
    <row r="712" spans="1:13">
      <c r="A712" t="s">
        <v>1229</v>
      </c>
      <c r="B712" t="s">
        <v>759</v>
      </c>
      <c r="C712" t="s">
        <v>759</v>
      </c>
      <c r="D712">
        <v>40</v>
      </c>
      <c r="E712">
        <v>40</v>
      </c>
      <c r="F712">
        <v>0.40836615204675469</v>
      </c>
      <c r="G712">
        <v>2.0418307602337701E-2</v>
      </c>
      <c r="H712">
        <v>0.1020915380116886</v>
      </c>
      <c r="I712">
        <v>0</v>
      </c>
      <c r="J712">
        <v>150</v>
      </c>
      <c r="K712">
        <v>1</v>
      </c>
      <c r="L712">
        <v>154000</v>
      </c>
      <c r="M712" t="b">
        <v>0</v>
      </c>
    </row>
    <row r="713" spans="1:13">
      <c r="A713" t="s">
        <v>1298</v>
      </c>
      <c r="B713" t="s">
        <v>799</v>
      </c>
      <c r="C713" t="s">
        <v>799</v>
      </c>
      <c r="D713">
        <v>80</v>
      </c>
      <c r="E713">
        <v>80</v>
      </c>
      <c r="F713">
        <v>0.1146999306291096</v>
      </c>
      <c r="G713">
        <v>5.7349965314553997E-3</v>
      </c>
      <c r="H713">
        <v>2.8674982657277401E-2</v>
      </c>
      <c r="I713">
        <v>0</v>
      </c>
      <c r="J713">
        <v>800</v>
      </c>
      <c r="K713">
        <v>1</v>
      </c>
      <c r="L713">
        <v>345000</v>
      </c>
      <c r="M713" t="b">
        <v>0</v>
      </c>
    </row>
    <row r="714" spans="1:13">
      <c r="A714" t="s">
        <v>1298</v>
      </c>
      <c r="B714" t="s">
        <v>799</v>
      </c>
      <c r="C714" t="s">
        <v>799</v>
      </c>
      <c r="D714">
        <v>80</v>
      </c>
      <c r="E714">
        <v>80</v>
      </c>
      <c r="F714">
        <v>0.1284338507574552</v>
      </c>
      <c r="G714">
        <v>6.4216925378727001E-3</v>
      </c>
      <c r="H714">
        <v>3.2108462689363799E-2</v>
      </c>
      <c r="I714">
        <v>0</v>
      </c>
      <c r="J714">
        <v>800</v>
      </c>
      <c r="K714">
        <v>1</v>
      </c>
      <c r="L714">
        <v>345000</v>
      </c>
      <c r="M714" t="b">
        <v>0</v>
      </c>
    </row>
    <row r="715" spans="1:13">
      <c r="A715" t="s">
        <v>1298</v>
      </c>
      <c r="B715" t="s">
        <v>799</v>
      </c>
      <c r="C715" t="s">
        <v>799</v>
      </c>
      <c r="D715">
        <v>80</v>
      </c>
      <c r="E715">
        <v>80</v>
      </c>
      <c r="F715">
        <v>0.10391043710897301</v>
      </c>
      <c r="G715">
        <v>5.1955218554485998E-3</v>
      </c>
      <c r="H715">
        <v>2.5977609277243199E-2</v>
      </c>
      <c r="I715">
        <v>0</v>
      </c>
      <c r="J715">
        <v>800</v>
      </c>
      <c r="K715">
        <v>1</v>
      </c>
      <c r="L715">
        <v>345000</v>
      </c>
      <c r="M715" t="b">
        <v>0</v>
      </c>
    </row>
    <row r="716" spans="1:13">
      <c r="A716" t="s">
        <v>1298</v>
      </c>
      <c r="B716" t="s">
        <v>799</v>
      </c>
      <c r="C716" t="s">
        <v>799</v>
      </c>
      <c r="D716">
        <v>80</v>
      </c>
      <c r="E716">
        <v>80</v>
      </c>
      <c r="F716">
        <v>0.11419380551738451</v>
      </c>
      <c r="G716">
        <v>5.7096902758691998E-3</v>
      </c>
      <c r="H716">
        <v>2.8548451379346099E-2</v>
      </c>
      <c r="I716">
        <v>0</v>
      </c>
      <c r="J716">
        <v>800</v>
      </c>
      <c r="K716">
        <v>1</v>
      </c>
      <c r="L716">
        <v>345000</v>
      </c>
      <c r="M716" t="b">
        <v>0</v>
      </c>
    </row>
    <row r="717" spans="1:13">
      <c r="A717" t="s">
        <v>1229</v>
      </c>
      <c r="B717" t="s">
        <v>759</v>
      </c>
      <c r="C717" t="s">
        <v>759</v>
      </c>
      <c r="D717">
        <v>40</v>
      </c>
      <c r="E717">
        <v>40</v>
      </c>
      <c r="F717">
        <v>0.68424927244257505</v>
      </c>
      <c r="G717">
        <v>3.4212463622128701E-2</v>
      </c>
      <c r="H717">
        <v>0.17106231811064371</v>
      </c>
      <c r="I717">
        <v>0</v>
      </c>
      <c r="J717">
        <v>800</v>
      </c>
      <c r="K717">
        <v>1</v>
      </c>
      <c r="L717">
        <v>345000</v>
      </c>
      <c r="M717" t="b">
        <v>0</v>
      </c>
    </row>
    <row r="718" spans="1:13">
      <c r="A718" t="s">
        <v>1428</v>
      </c>
      <c r="B718" t="s">
        <v>852</v>
      </c>
      <c r="C718" t="s">
        <v>852</v>
      </c>
      <c r="D718">
        <v>133</v>
      </c>
      <c r="E718">
        <v>133</v>
      </c>
      <c r="F718">
        <v>0.21133340955362451</v>
      </c>
      <c r="G718">
        <v>1.05666704776812E-2</v>
      </c>
      <c r="H718">
        <v>5.2833352388406099E-2</v>
      </c>
      <c r="I718">
        <v>0</v>
      </c>
      <c r="J718">
        <v>150</v>
      </c>
      <c r="K718">
        <v>1</v>
      </c>
      <c r="L718">
        <v>154000</v>
      </c>
      <c r="M718" t="b">
        <v>0</v>
      </c>
    </row>
    <row r="719" spans="1:13">
      <c r="A719" t="s">
        <v>1298</v>
      </c>
      <c r="B719" t="s">
        <v>799</v>
      </c>
      <c r="C719" t="s">
        <v>799</v>
      </c>
      <c r="D719">
        <v>80</v>
      </c>
      <c r="E719">
        <v>80</v>
      </c>
      <c r="F719">
        <v>2.122262186178713</v>
      </c>
      <c r="G719">
        <v>0.1061131093089356</v>
      </c>
      <c r="H719">
        <v>0.53056554654467825</v>
      </c>
      <c r="I719">
        <v>0</v>
      </c>
      <c r="J719">
        <v>800</v>
      </c>
      <c r="K719">
        <v>1</v>
      </c>
      <c r="L719">
        <v>345000</v>
      </c>
      <c r="M719" t="b">
        <v>0</v>
      </c>
    </row>
    <row r="720" spans="1:13">
      <c r="A720" t="s">
        <v>1429</v>
      </c>
      <c r="B720" t="s">
        <v>852</v>
      </c>
      <c r="C720" t="s">
        <v>862</v>
      </c>
      <c r="D720">
        <v>133</v>
      </c>
      <c r="E720">
        <v>143</v>
      </c>
      <c r="F720">
        <v>39.123961350561039</v>
      </c>
      <c r="G720">
        <v>1.9561980675280519</v>
      </c>
      <c r="H720">
        <v>9.7809903376402598</v>
      </c>
      <c r="I720">
        <v>0</v>
      </c>
      <c r="J720">
        <v>150</v>
      </c>
      <c r="K720">
        <v>1</v>
      </c>
      <c r="L720">
        <v>154000</v>
      </c>
      <c r="M720" t="b">
        <v>0</v>
      </c>
    </row>
    <row r="721" spans="1:13">
      <c r="A721" t="s">
        <v>1242</v>
      </c>
      <c r="B721" t="s">
        <v>721</v>
      </c>
      <c r="C721" t="s">
        <v>721</v>
      </c>
      <c r="D721">
        <v>2</v>
      </c>
      <c r="E721">
        <v>2</v>
      </c>
      <c r="F721">
        <v>0.3593707710431171</v>
      </c>
      <c r="G721">
        <v>1.7968538552155799E-2</v>
      </c>
      <c r="H721">
        <v>8.9842692760779205E-2</v>
      </c>
      <c r="I721">
        <v>0</v>
      </c>
      <c r="J721">
        <v>150</v>
      </c>
      <c r="K721">
        <v>1</v>
      </c>
      <c r="L721">
        <v>154000</v>
      </c>
      <c r="M721" t="b">
        <v>0</v>
      </c>
    </row>
    <row r="722" spans="1:13">
      <c r="A722" t="s">
        <v>1242</v>
      </c>
      <c r="B722" t="s">
        <v>721</v>
      </c>
      <c r="C722" t="s">
        <v>721</v>
      </c>
      <c r="D722">
        <v>2</v>
      </c>
      <c r="E722">
        <v>2</v>
      </c>
      <c r="F722">
        <v>0.36100644110402808</v>
      </c>
      <c r="G722">
        <v>1.80503220552014E-2</v>
      </c>
      <c r="H722">
        <v>9.0251610276007005E-2</v>
      </c>
      <c r="I722">
        <v>0</v>
      </c>
      <c r="J722">
        <v>150</v>
      </c>
      <c r="K722">
        <v>1</v>
      </c>
      <c r="L722">
        <v>154000</v>
      </c>
      <c r="M722" t="b">
        <v>0</v>
      </c>
    </row>
    <row r="723" spans="1:13">
      <c r="A723" t="s">
        <v>1242</v>
      </c>
      <c r="B723" t="s">
        <v>721</v>
      </c>
      <c r="C723" t="s">
        <v>721</v>
      </c>
      <c r="D723">
        <v>2</v>
      </c>
      <c r="E723">
        <v>2</v>
      </c>
      <c r="F723">
        <v>0.3269654841865362</v>
      </c>
      <c r="G723">
        <v>1.6348274209326798E-2</v>
      </c>
      <c r="H723">
        <v>8.1741371046633995E-2</v>
      </c>
      <c r="I723">
        <v>0</v>
      </c>
      <c r="J723">
        <v>150</v>
      </c>
      <c r="K723">
        <v>1</v>
      </c>
      <c r="L723">
        <v>154000</v>
      </c>
      <c r="M723" t="b">
        <v>0</v>
      </c>
    </row>
    <row r="724" spans="1:13">
      <c r="A724" t="s">
        <v>1242</v>
      </c>
      <c r="B724" t="s">
        <v>721</v>
      </c>
      <c r="C724" t="s">
        <v>721</v>
      </c>
      <c r="D724">
        <v>2</v>
      </c>
      <c r="E724">
        <v>2</v>
      </c>
      <c r="F724">
        <v>0.2012530375226563</v>
      </c>
      <c r="G724">
        <v>1.0062651876132801E-2</v>
      </c>
      <c r="H724">
        <v>5.0313259380663999E-2</v>
      </c>
      <c r="I724">
        <v>0</v>
      </c>
      <c r="J724">
        <v>150</v>
      </c>
      <c r="K724">
        <v>1</v>
      </c>
      <c r="L724">
        <v>154000</v>
      </c>
      <c r="M724" t="b">
        <v>0</v>
      </c>
    </row>
    <row r="725" spans="1:13">
      <c r="A725" t="s">
        <v>1361</v>
      </c>
      <c r="B725" t="s">
        <v>884</v>
      </c>
      <c r="C725" t="s">
        <v>884</v>
      </c>
      <c r="D725">
        <v>165</v>
      </c>
      <c r="E725">
        <v>165</v>
      </c>
      <c r="F725">
        <v>4.2937247796712701E-2</v>
      </c>
      <c r="G725">
        <v>2.1468623898355998E-3</v>
      </c>
      <c r="H725">
        <v>1.0734311949178101E-2</v>
      </c>
      <c r="I725">
        <v>0</v>
      </c>
      <c r="J725">
        <v>150</v>
      </c>
      <c r="K725">
        <v>1</v>
      </c>
      <c r="L725">
        <v>154000</v>
      </c>
      <c r="M725" t="b">
        <v>0</v>
      </c>
    </row>
    <row r="726" spans="1:13">
      <c r="A726" t="s">
        <v>1361</v>
      </c>
      <c r="B726" t="s">
        <v>884</v>
      </c>
      <c r="C726" t="s">
        <v>884</v>
      </c>
      <c r="D726">
        <v>165</v>
      </c>
      <c r="E726">
        <v>165</v>
      </c>
      <c r="F726">
        <v>6.2520832517995797E-2</v>
      </c>
      <c r="G726">
        <v>3.1260416258997001E-3</v>
      </c>
      <c r="H726">
        <v>1.5630208129498901E-2</v>
      </c>
      <c r="I726">
        <v>0</v>
      </c>
      <c r="J726">
        <v>150</v>
      </c>
      <c r="K726">
        <v>1</v>
      </c>
      <c r="L726">
        <v>154000</v>
      </c>
      <c r="M726" t="b">
        <v>0</v>
      </c>
    </row>
    <row r="727" spans="1:13">
      <c r="A727" t="s">
        <v>1242</v>
      </c>
      <c r="B727" t="s">
        <v>721</v>
      </c>
      <c r="C727" t="s">
        <v>721</v>
      </c>
      <c r="D727">
        <v>2</v>
      </c>
      <c r="E727">
        <v>2</v>
      </c>
      <c r="F727">
        <v>3.8423744669986701E-2</v>
      </c>
      <c r="G727">
        <v>1.9211872334993E-3</v>
      </c>
      <c r="H727">
        <v>9.6059361674966006E-3</v>
      </c>
      <c r="I727">
        <v>0</v>
      </c>
      <c r="J727">
        <v>150</v>
      </c>
      <c r="K727">
        <v>1</v>
      </c>
      <c r="L727">
        <v>154000</v>
      </c>
      <c r="M727" t="b">
        <v>0</v>
      </c>
    </row>
    <row r="728" spans="1:13">
      <c r="A728" t="s">
        <v>1361</v>
      </c>
      <c r="B728" t="s">
        <v>884</v>
      </c>
      <c r="C728" t="s">
        <v>884</v>
      </c>
      <c r="D728">
        <v>165</v>
      </c>
      <c r="E728">
        <v>165</v>
      </c>
      <c r="F728">
        <v>3.90168552705909E-2</v>
      </c>
      <c r="G728">
        <v>1.9508427635295E-3</v>
      </c>
      <c r="H728">
        <v>9.7542138176477007E-3</v>
      </c>
      <c r="I728">
        <v>0</v>
      </c>
      <c r="J728">
        <v>150</v>
      </c>
      <c r="K728">
        <v>1</v>
      </c>
      <c r="L728">
        <v>154000</v>
      </c>
      <c r="M728" t="b">
        <v>0</v>
      </c>
    </row>
    <row r="729" spans="1:13">
      <c r="A729" t="s">
        <v>1361</v>
      </c>
      <c r="B729" t="s">
        <v>884</v>
      </c>
      <c r="C729" t="s">
        <v>884</v>
      </c>
      <c r="D729">
        <v>165</v>
      </c>
      <c r="E729">
        <v>165</v>
      </c>
      <c r="F729">
        <v>4.3757417835341601E-2</v>
      </c>
      <c r="G729">
        <v>2.1878708917669998E-3</v>
      </c>
      <c r="H729">
        <v>1.09393544588354E-2</v>
      </c>
      <c r="I729">
        <v>0</v>
      </c>
      <c r="J729">
        <v>150</v>
      </c>
      <c r="K729">
        <v>1</v>
      </c>
      <c r="L729">
        <v>154000</v>
      </c>
      <c r="M729" t="b">
        <v>0</v>
      </c>
    </row>
    <row r="730" spans="1:13">
      <c r="A730" t="s">
        <v>1361</v>
      </c>
      <c r="B730" t="s">
        <v>884</v>
      </c>
      <c r="C730" t="s">
        <v>884</v>
      </c>
      <c r="D730">
        <v>165</v>
      </c>
      <c r="E730">
        <v>165</v>
      </c>
      <c r="F730">
        <v>4.8552280589669199E-2</v>
      </c>
      <c r="G730">
        <v>2.4276140294833999E-3</v>
      </c>
      <c r="H730">
        <v>1.21380701474173E-2</v>
      </c>
      <c r="I730">
        <v>0</v>
      </c>
      <c r="J730">
        <v>150</v>
      </c>
      <c r="K730">
        <v>1</v>
      </c>
      <c r="L730">
        <v>154000</v>
      </c>
      <c r="M730" t="b">
        <v>0</v>
      </c>
    </row>
    <row r="731" spans="1:13">
      <c r="A731" t="s">
        <v>1361</v>
      </c>
      <c r="B731" t="s">
        <v>884</v>
      </c>
      <c r="C731" t="s">
        <v>884</v>
      </c>
      <c r="D731">
        <v>165</v>
      </c>
      <c r="E731">
        <v>165</v>
      </c>
      <c r="F731">
        <v>5.0639962789700302E-2</v>
      </c>
      <c r="G731">
        <v>2.5319981394850001E-3</v>
      </c>
      <c r="H731">
        <v>1.2659990697424999E-2</v>
      </c>
      <c r="I731">
        <v>0</v>
      </c>
      <c r="J731">
        <v>150</v>
      </c>
      <c r="K731">
        <v>1</v>
      </c>
      <c r="L731">
        <v>154000</v>
      </c>
      <c r="M731" t="b">
        <v>0</v>
      </c>
    </row>
    <row r="732" spans="1:13">
      <c r="A732" t="s">
        <v>1361</v>
      </c>
      <c r="B732" t="s">
        <v>884</v>
      </c>
      <c r="C732" t="s">
        <v>884</v>
      </c>
      <c r="D732">
        <v>165</v>
      </c>
      <c r="E732">
        <v>165</v>
      </c>
      <c r="F732">
        <v>5.1472843610685E-2</v>
      </c>
      <c r="G732">
        <v>2.5736421805342001E-3</v>
      </c>
      <c r="H732">
        <v>1.28682109026712E-2</v>
      </c>
      <c r="I732">
        <v>0</v>
      </c>
      <c r="J732">
        <v>150</v>
      </c>
      <c r="K732">
        <v>1</v>
      </c>
      <c r="L732">
        <v>154000</v>
      </c>
      <c r="M732" t="b">
        <v>0</v>
      </c>
    </row>
    <row r="733" spans="1:13">
      <c r="A733" t="s">
        <v>1361</v>
      </c>
      <c r="B733" t="s">
        <v>884</v>
      </c>
      <c r="C733" t="s">
        <v>884</v>
      </c>
      <c r="D733">
        <v>165</v>
      </c>
      <c r="E733">
        <v>165</v>
      </c>
      <c r="F733">
        <v>6.6232554081668102E-2</v>
      </c>
      <c r="G733">
        <v>3.3116277040833998E-3</v>
      </c>
      <c r="H733">
        <v>1.6558138520417001E-2</v>
      </c>
      <c r="I733">
        <v>0</v>
      </c>
      <c r="J733">
        <v>150</v>
      </c>
      <c r="K733">
        <v>1</v>
      </c>
      <c r="L733">
        <v>154000</v>
      </c>
      <c r="M733" t="b">
        <v>0</v>
      </c>
    </row>
    <row r="734" spans="1:13">
      <c r="A734" t="s">
        <v>1361</v>
      </c>
      <c r="B734" t="s">
        <v>884</v>
      </c>
      <c r="C734" t="s">
        <v>884</v>
      </c>
      <c r="D734">
        <v>165</v>
      </c>
      <c r="E734">
        <v>165</v>
      </c>
      <c r="F734">
        <v>4.2508988740370998E-2</v>
      </c>
      <c r="G734">
        <v>2.1254494370185001E-3</v>
      </c>
      <c r="H734">
        <v>1.0627247185092699E-2</v>
      </c>
      <c r="I734">
        <v>0</v>
      </c>
      <c r="J734">
        <v>150</v>
      </c>
      <c r="K734">
        <v>1</v>
      </c>
      <c r="L734">
        <v>154000</v>
      </c>
      <c r="M734" t="b">
        <v>0</v>
      </c>
    </row>
    <row r="735" spans="1:13">
      <c r="A735" t="s">
        <v>1361</v>
      </c>
      <c r="B735" t="s">
        <v>884</v>
      </c>
      <c r="C735" t="s">
        <v>884</v>
      </c>
      <c r="D735">
        <v>165</v>
      </c>
      <c r="E735">
        <v>165</v>
      </c>
      <c r="F735">
        <v>4.7565428553758199E-2</v>
      </c>
      <c r="G735">
        <v>2.3782714276878998E-3</v>
      </c>
      <c r="H735">
        <v>1.1891357138439499E-2</v>
      </c>
      <c r="I735">
        <v>0</v>
      </c>
      <c r="J735">
        <v>150</v>
      </c>
      <c r="K735">
        <v>1</v>
      </c>
      <c r="L735">
        <v>154000</v>
      </c>
      <c r="M735" t="b">
        <v>0</v>
      </c>
    </row>
    <row r="736" spans="1:13">
      <c r="A736" t="s">
        <v>1361</v>
      </c>
      <c r="B736" t="s">
        <v>884</v>
      </c>
      <c r="C736" t="s">
        <v>884</v>
      </c>
      <c r="D736">
        <v>165</v>
      </c>
      <c r="E736">
        <v>165</v>
      </c>
      <c r="F736">
        <v>4.1461806100987701E-2</v>
      </c>
      <c r="G736">
        <v>2.0730903050493001E-3</v>
      </c>
      <c r="H736">
        <v>1.0365451525246899E-2</v>
      </c>
      <c r="I736">
        <v>0</v>
      </c>
      <c r="J736">
        <v>150</v>
      </c>
      <c r="K736">
        <v>1</v>
      </c>
      <c r="L736">
        <v>154000</v>
      </c>
      <c r="M736" t="b">
        <v>0</v>
      </c>
    </row>
    <row r="737" spans="1:13">
      <c r="A737" t="s">
        <v>1361</v>
      </c>
      <c r="B737" t="s">
        <v>884</v>
      </c>
      <c r="C737" t="s">
        <v>884</v>
      </c>
      <c r="D737">
        <v>165</v>
      </c>
      <c r="E737">
        <v>165</v>
      </c>
      <c r="F737">
        <v>4.0141703965949203E-2</v>
      </c>
      <c r="G737">
        <v>2.0070851982973998E-3</v>
      </c>
      <c r="H737">
        <v>1.0035425991487301E-2</v>
      </c>
      <c r="I737">
        <v>0</v>
      </c>
      <c r="J737">
        <v>150</v>
      </c>
      <c r="K737">
        <v>1</v>
      </c>
      <c r="L737">
        <v>154000</v>
      </c>
      <c r="M737" t="b">
        <v>0</v>
      </c>
    </row>
    <row r="738" spans="1:13">
      <c r="A738" t="s">
        <v>1361</v>
      </c>
      <c r="B738" t="s">
        <v>884</v>
      </c>
      <c r="C738" t="s">
        <v>884</v>
      </c>
      <c r="D738">
        <v>165</v>
      </c>
      <c r="E738">
        <v>165</v>
      </c>
      <c r="F738">
        <v>0.13273089043922981</v>
      </c>
      <c r="G738">
        <v>6.6365445219613997E-3</v>
      </c>
      <c r="H738">
        <v>3.3182722609807397E-2</v>
      </c>
      <c r="I738">
        <v>0</v>
      </c>
      <c r="J738">
        <v>800</v>
      </c>
      <c r="K738">
        <v>1</v>
      </c>
      <c r="L738">
        <v>345000</v>
      </c>
      <c r="M738" t="b">
        <v>0</v>
      </c>
    </row>
    <row r="739" spans="1:13">
      <c r="A739" t="s">
        <v>1361</v>
      </c>
      <c r="B739" t="s">
        <v>884</v>
      </c>
      <c r="C739" t="s">
        <v>884</v>
      </c>
      <c r="D739">
        <v>165</v>
      </c>
      <c r="E739">
        <v>165</v>
      </c>
      <c r="F739">
        <v>0.1007917713139251</v>
      </c>
      <c r="G739">
        <v>5.0395885656962002E-3</v>
      </c>
      <c r="H739">
        <v>2.5197942828481201E-2</v>
      </c>
      <c r="I739">
        <v>0</v>
      </c>
      <c r="J739">
        <v>800</v>
      </c>
      <c r="K739">
        <v>1</v>
      </c>
      <c r="L739">
        <v>345000</v>
      </c>
      <c r="M739" t="b">
        <v>0</v>
      </c>
    </row>
    <row r="740" spans="1:13">
      <c r="A740" t="s">
        <v>1361</v>
      </c>
      <c r="B740" t="s">
        <v>884</v>
      </c>
      <c r="C740" t="s">
        <v>884</v>
      </c>
      <c r="D740">
        <v>165</v>
      </c>
      <c r="E740">
        <v>165</v>
      </c>
      <c r="F740">
        <v>0.11983253907911399</v>
      </c>
      <c r="G740">
        <v>5.9916269539556999E-3</v>
      </c>
      <c r="H740">
        <v>2.9958134769778499E-2</v>
      </c>
      <c r="I740">
        <v>0</v>
      </c>
      <c r="J740">
        <v>800</v>
      </c>
      <c r="K740">
        <v>1</v>
      </c>
      <c r="L740">
        <v>345000</v>
      </c>
      <c r="M740" t="b">
        <v>0</v>
      </c>
    </row>
    <row r="741" spans="1:13">
      <c r="A741" t="s">
        <v>1361</v>
      </c>
      <c r="B741" t="s">
        <v>884</v>
      </c>
      <c r="C741" t="s">
        <v>884</v>
      </c>
      <c r="D741">
        <v>165</v>
      </c>
      <c r="E741">
        <v>165</v>
      </c>
      <c r="F741">
        <v>0.11647511896526939</v>
      </c>
      <c r="G741">
        <v>5.8237559482634E-3</v>
      </c>
      <c r="H741">
        <v>2.91187797413173E-2</v>
      </c>
      <c r="I741">
        <v>0</v>
      </c>
      <c r="J741">
        <v>800</v>
      </c>
      <c r="K741">
        <v>1</v>
      </c>
      <c r="L741">
        <v>345000</v>
      </c>
      <c r="M741" t="b">
        <v>0</v>
      </c>
    </row>
    <row r="742" spans="1:13">
      <c r="A742" t="s">
        <v>1430</v>
      </c>
      <c r="B742" t="s">
        <v>911</v>
      </c>
      <c r="C742" t="s">
        <v>721</v>
      </c>
      <c r="D742">
        <v>192</v>
      </c>
      <c r="E742">
        <v>2</v>
      </c>
      <c r="F742">
        <v>22.60551685490541</v>
      </c>
      <c r="G742">
        <v>1.1302758427452699</v>
      </c>
      <c r="H742">
        <v>5.6513792137263517</v>
      </c>
      <c r="I742">
        <v>0</v>
      </c>
      <c r="J742">
        <v>150</v>
      </c>
      <c r="K742">
        <v>1</v>
      </c>
      <c r="L742">
        <v>154000</v>
      </c>
      <c r="M742" t="b">
        <v>0</v>
      </c>
    </row>
    <row r="743" spans="1:13">
      <c r="A743" t="s">
        <v>1242</v>
      </c>
      <c r="B743" t="s">
        <v>721</v>
      </c>
      <c r="C743" t="s">
        <v>721</v>
      </c>
      <c r="D743">
        <v>2</v>
      </c>
      <c r="E743">
        <v>2</v>
      </c>
      <c r="F743">
        <v>9.6042310238673503E-2</v>
      </c>
      <c r="G743">
        <v>4.8021155119335997E-3</v>
      </c>
      <c r="H743">
        <v>2.40105775596683E-2</v>
      </c>
      <c r="I743">
        <v>0</v>
      </c>
      <c r="J743">
        <v>150</v>
      </c>
      <c r="K743">
        <v>1</v>
      </c>
      <c r="L743">
        <v>154000</v>
      </c>
      <c r="M743" t="b">
        <v>0</v>
      </c>
    </row>
    <row r="744" spans="1:13">
      <c r="A744" t="s">
        <v>1242</v>
      </c>
      <c r="B744" t="s">
        <v>721</v>
      </c>
      <c r="C744" t="s">
        <v>721</v>
      </c>
      <c r="D744">
        <v>2</v>
      </c>
      <c r="E744">
        <v>2</v>
      </c>
      <c r="F744">
        <v>0.1070656184315512</v>
      </c>
      <c r="G744">
        <v>5.3532809215775003E-3</v>
      </c>
      <c r="H744">
        <v>2.67664046078878E-2</v>
      </c>
      <c r="I744">
        <v>0</v>
      </c>
      <c r="J744">
        <v>150</v>
      </c>
      <c r="K744">
        <v>1</v>
      </c>
      <c r="L744">
        <v>154000</v>
      </c>
      <c r="M744" t="b">
        <v>0</v>
      </c>
    </row>
    <row r="745" spans="1:13">
      <c r="A745" t="s">
        <v>1242</v>
      </c>
      <c r="B745" t="s">
        <v>721</v>
      </c>
      <c r="C745" t="s">
        <v>721</v>
      </c>
      <c r="D745">
        <v>2</v>
      </c>
      <c r="E745">
        <v>2</v>
      </c>
      <c r="F745">
        <v>5.6318842575041203E-2</v>
      </c>
      <c r="G745">
        <v>2.815942128752E-3</v>
      </c>
      <c r="H745">
        <v>1.4079710643760301E-2</v>
      </c>
      <c r="I745">
        <v>0</v>
      </c>
      <c r="J745">
        <v>150</v>
      </c>
      <c r="K745">
        <v>1</v>
      </c>
      <c r="L745">
        <v>154000</v>
      </c>
      <c r="M745" t="b">
        <v>0</v>
      </c>
    </row>
    <row r="746" spans="1:13">
      <c r="A746" t="s">
        <v>1242</v>
      </c>
      <c r="B746" t="s">
        <v>721</v>
      </c>
      <c r="C746" t="s">
        <v>721</v>
      </c>
      <c r="D746">
        <v>2</v>
      </c>
      <c r="E746">
        <v>2</v>
      </c>
      <c r="F746">
        <v>0.14743571936368971</v>
      </c>
      <c r="G746">
        <v>7.3717859681844003E-3</v>
      </c>
      <c r="H746">
        <v>3.68589298409224E-2</v>
      </c>
      <c r="I746">
        <v>0</v>
      </c>
      <c r="J746">
        <v>150</v>
      </c>
      <c r="K746">
        <v>1</v>
      </c>
      <c r="L746">
        <v>154000</v>
      </c>
      <c r="M746" t="b">
        <v>0</v>
      </c>
    </row>
    <row r="747" spans="1:13">
      <c r="A747" t="s">
        <v>1242</v>
      </c>
      <c r="B747" t="s">
        <v>721</v>
      </c>
      <c r="C747" t="s">
        <v>721</v>
      </c>
      <c r="D747">
        <v>2</v>
      </c>
      <c r="E747">
        <v>2</v>
      </c>
      <c r="F747">
        <v>0.10650296712591741</v>
      </c>
      <c r="G747">
        <v>5.3251483562958002E-3</v>
      </c>
      <c r="H747">
        <v>2.6625741781479299E-2</v>
      </c>
      <c r="I747">
        <v>0</v>
      </c>
      <c r="J747">
        <v>150</v>
      </c>
      <c r="K747">
        <v>1</v>
      </c>
      <c r="L747">
        <v>154000</v>
      </c>
      <c r="M747" t="b">
        <v>0</v>
      </c>
    </row>
    <row r="748" spans="1:13">
      <c r="A748" t="s">
        <v>1242</v>
      </c>
      <c r="B748" t="s">
        <v>721</v>
      </c>
      <c r="C748" t="s">
        <v>721</v>
      </c>
      <c r="D748">
        <v>2</v>
      </c>
      <c r="E748">
        <v>2</v>
      </c>
      <c r="F748">
        <v>8.4875493259211301E-2</v>
      </c>
      <c r="G748">
        <v>4.2437746629605004E-3</v>
      </c>
      <c r="H748">
        <v>2.1218873314802801E-2</v>
      </c>
      <c r="I748">
        <v>0</v>
      </c>
      <c r="J748">
        <v>150</v>
      </c>
      <c r="K748">
        <v>1</v>
      </c>
      <c r="L748">
        <v>154000</v>
      </c>
      <c r="M748" t="b">
        <v>0</v>
      </c>
    </row>
    <row r="749" spans="1:13">
      <c r="A749" t="s">
        <v>1242</v>
      </c>
      <c r="B749" t="s">
        <v>721</v>
      </c>
      <c r="C749" t="s">
        <v>721</v>
      </c>
      <c r="D749">
        <v>2</v>
      </c>
      <c r="E749">
        <v>2</v>
      </c>
      <c r="F749">
        <v>0.1167065176557333</v>
      </c>
      <c r="G749">
        <v>5.8353258827865996E-3</v>
      </c>
      <c r="H749">
        <v>2.91766294139333E-2</v>
      </c>
      <c r="I749">
        <v>0</v>
      </c>
      <c r="J749">
        <v>150</v>
      </c>
      <c r="K749">
        <v>1</v>
      </c>
      <c r="L749">
        <v>154000</v>
      </c>
      <c r="M749" t="b">
        <v>0</v>
      </c>
    </row>
    <row r="750" spans="1:13">
      <c r="A750" t="s">
        <v>1242</v>
      </c>
      <c r="B750" t="s">
        <v>721</v>
      </c>
      <c r="C750" t="s">
        <v>721</v>
      </c>
      <c r="D750">
        <v>2</v>
      </c>
      <c r="E750">
        <v>2</v>
      </c>
      <c r="F750">
        <v>9.6272475306661595E-2</v>
      </c>
      <c r="G750">
        <v>4.8136237653329996E-3</v>
      </c>
      <c r="H750">
        <v>2.4068118826665399E-2</v>
      </c>
      <c r="I750">
        <v>0</v>
      </c>
      <c r="J750">
        <v>150</v>
      </c>
      <c r="K750">
        <v>1</v>
      </c>
      <c r="L750">
        <v>154000</v>
      </c>
      <c r="M750" t="b">
        <v>0</v>
      </c>
    </row>
    <row r="751" spans="1:13">
      <c r="A751" t="s">
        <v>1242</v>
      </c>
      <c r="B751" t="s">
        <v>721</v>
      </c>
      <c r="C751" t="s">
        <v>721</v>
      </c>
      <c r="D751">
        <v>2</v>
      </c>
      <c r="E751">
        <v>2</v>
      </c>
      <c r="F751">
        <v>0.1223929189455534</v>
      </c>
      <c r="G751">
        <v>6.1196459472776001E-3</v>
      </c>
      <c r="H751">
        <v>3.0598229736388299E-2</v>
      </c>
      <c r="I751">
        <v>0</v>
      </c>
      <c r="J751">
        <v>150</v>
      </c>
      <c r="K751">
        <v>1</v>
      </c>
      <c r="L751">
        <v>154000</v>
      </c>
      <c r="M751" t="b">
        <v>0</v>
      </c>
    </row>
    <row r="752" spans="1:13">
      <c r="A752" t="s">
        <v>1242</v>
      </c>
      <c r="B752" t="s">
        <v>721</v>
      </c>
      <c r="C752" t="s">
        <v>721</v>
      </c>
      <c r="D752">
        <v>2</v>
      </c>
      <c r="E752">
        <v>2</v>
      </c>
      <c r="F752">
        <v>0.13841746015164119</v>
      </c>
      <c r="G752">
        <v>6.9208730075820003E-3</v>
      </c>
      <c r="H752">
        <v>3.4604365037910298E-2</v>
      </c>
      <c r="I752">
        <v>0</v>
      </c>
      <c r="J752">
        <v>150</v>
      </c>
      <c r="K752">
        <v>1</v>
      </c>
      <c r="L752">
        <v>154000</v>
      </c>
      <c r="M752" t="b">
        <v>0</v>
      </c>
    </row>
    <row r="753" spans="1:13">
      <c r="A753" t="s">
        <v>1242</v>
      </c>
      <c r="B753" t="s">
        <v>721</v>
      </c>
      <c r="C753" t="s">
        <v>721</v>
      </c>
      <c r="D753">
        <v>2</v>
      </c>
      <c r="E753">
        <v>2</v>
      </c>
      <c r="F753">
        <v>0.12431472656131171</v>
      </c>
      <c r="G753">
        <v>6.2157363280654996E-3</v>
      </c>
      <c r="H753">
        <v>3.1078681640327899E-2</v>
      </c>
      <c r="I753">
        <v>0</v>
      </c>
      <c r="J753">
        <v>150</v>
      </c>
      <c r="K753">
        <v>1</v>
      </c>
      <c r="L753">
        <v>154000</v>
      </c>
      <c r="M753" t="b">
        <v>0</v>
      </c>
    </row>
    <row r="754" spans="1:13">
      <c r="A754" t="s">
        <v>1242</v>
      </c>
      <c r="B754" t="s">
        <v>721</v>
      </c>
      <c r="C754" t="s">
        <v>721</v>
      </c>
      <c r="D754">
        <v>2</v>
      </c>
      <c r="E754">
        <v>2</v>
      </c>
      <c r="F754">
        <v>0.1016749860517691</v>
      </c>
      <c r="G754">
        <v>5.0837493025883999E-3</v>
      </c>
      <c r="H754">
        <v>2.5418746512942202E-2</v>
      </c>
      <c r="I754">
        <v>0</v>
      </c>
      <c r="J754">
        <v>150</v>
      </c>
      <c r="K754">
        <v>1</v>
      </c>
      <c r="L754">
        <v>154000</v>
      </c>
      <c r="M754" t="b">
        <v>0</v>
      </c>
    </row>
    <row r="755" spans="1:13">
      <c r="A755" t="s">
        <v>1242</v>
      </c>
      <c r="B755" t="s">
        <v>721</v>
      </c>
      <c r="C755" t="s">
        <v>721</v>
      </c>
      <c r="D755">
        <v>2</v>
      </c>
      <c r="E755">
        <v>2</v>
      </c>
      <c r="F755">
        <v>0.1219246181622104</v>
      </c>
      <c r="G755">
        <v>6.0962309081105002E-3</v>
      </c>
      <c r="H755">
        <v>3.0481154540552599E-2</v>
      </c>
      <c r="I755">
        <v>0</v>
      </c>
      <c r="J755">
        <v>150</v>
      </c>
      <c r="K755">
        <v>1</v>
      </c>
      <c r="L755">
        <v>154000</v>
      </c>
      <c r="M755" t="b">
        <v>0</v>
      </c>
    </row>
    <row r="756" spans="1:13">
      <c r="A756" t="s">
        <v>1242</v>
      </c>
      <c r="B756" t="s">
        <v>721</v>
      </c>
      <c r="C756" t="s">
        <v>721</v>
      </c>
      <c r="D756">
        <v>2</v>
      </c>
      <c r="E756">
        <v>2</v>
      </c>
      <c r="F756">
        <v>1.7729061228330441</v>
      </c>
      <c r="G756">
        <v>8.86453061416521E-2</v>
      </c>
      <c r="H756">
        <v>0.4432265307082609</v>
      </c>
      <c r="I756">
        <v>0</v>
      </c>
      <c r="J756">
        <v>150</v>
      </c>
      <c r="K756">
        <v>1</v>
      </c>
      <c r="L756">
        <v>154000</v>
      </c>
      <c r="M756" t="b">
        <v>0</v>
      </c>
    </row>
    <row r="757" spans="1:13">
      <c r="A757" t="s">
        <v>1242</v>
      </c>
      <c r="B757" t="s">
        <v>721</v>
      </c>
      <c r="C757" t="s">
        <v>721</v>
      </c>
      <c r="D757">
        <v>2</v>
      </c>
      <c r="E757">
        <v>2</v>
      </c>
      <c r="F757">
        <v>1.865903519228117</v>
      </c>
      <c r="G757">
        <v>9.3295175961405796E-2</v>
      </c>
      <c r="H757">
        <v>0.46647587980702909</v>
      </c>
      <c r="I757">
        <v>0</v>
      </c>
      <c r="J757">
        <v>150</v>
      </c>
      <c r="K757">
        <v>1</v>
      </c>
      <c r="L757">
        <v>154000</v>
      </c>
      <c r="M757" t="b">
        <v>0</v>
      </c>
    </row>
    <row r="758" spans="1:13">
      <c r="A758" t="s">
        <v>1178</v>
      </c>
      <c r="B758" t="s">
        <v>757</v>
      </c>
      <c r="C758" t="s">
        <v>757</v>
      </c>
      <c r="D758">
        <v>38</v>
      </c>
      <c r="E758">
        <v>38</v>
      </c>
      <c r="F758">
        <v>2.3629711740379742</v>
      </c>
      <c r="G758">
        <v>0.11814855870189871</v>
      </c>
      <c r="H758">
        <v>0.59074279350949355</v>
      </c>
      <c r="I758">
        <v>0</v>
      </c>
      <c r="J758">
        <v>150</v>
      </c>
      <c r="K758">
        <v>1</v>
      </c>
      <c r="L758">
        <v>154000</v>
      </c>
      <c r="M758" t="b">
        <v>0</v>
      </c>
    </row>
    <row r="759" spans="1:13">
      <c r="A759" t="s">
        <v>1178</v>
      </c>
      <c r="B759" t="s">
        <v>757</v>
      </c>
      <c r="C759" t="s">
        <v>757</v>
      </c>
      <c r="D759">
        <v>38</v>
      </c>
      <c r="E759">
        <v>38</v>
      </c>
      <c r="F759">
        <v>1.6207211590991331</v>
      </c>
      <c r="G759">
        <v>8.1036057954956595E-2</v>
      </c>
      <c r="H759">
        <v>0.40518028977478321</v>
      </c>
      <c r="I759">
        <v>0</v>
      </c>
      <c r="J759">
        <v>800</v>
      </c>
      <c r="K759">
        <v>1</v>
      </c>
      <c r="L759">
        <v>345000</v>
      </c>
      <c r="M759" t="b">
        <v>0</v>
      </c>
    </row>
    <row r="760" spans="1:13">
      <c r="A760" t="s">
        <v>1178</v>
      </c>
      <c r="B760" t="s">
        <v>757</v>
      </c>
      <c r="C760" t="s">
        <v>757</v>
      </c>
      <c r="D760">
        <v>38</v>
      </c>
      <c r="E760">
        <v>38</v>
      </c>
      <c r="F760">
        <v>1.942137530348514</v>
      </c>
      <c r="G760">
        <v>9.7106876517425597E-2</v>
      </c>
      <c r="H760">
        <v>0.48553438258712839</v>
      </c>
      <c r="I760">
        <v>0</v>
      </c>
      <c r="J760">
        <v>150</v>
      </c>
      <c r="K760">
        <v>1</v>
      </c>
      <c r="L760">
        <v>154000</v>
      </c>
      <c r="M760" t="b">
        <v>0</v>
      </c>
    </row>
    <row r="761" spans="1:13">
      <c r="A761" t="s">
        <v>1178</v>
      </c>
      <c r="B761" t="s">
        <v>757</v>
      </c>
      <c r="C761" t="s">
        <v>757</v>
      </c>
      <c r="D761">
        <v>38</v>
      </c>
      <c r="E761">
        <v>38</v>
      </c>
      <c r="F761">
        <v>0.18289820137153179</v>
      </c>
      <c r="G761">
        <v>9.1449100685764995E-3</v>
      </c>
      <c r="H761">
        <v>4.5724550342882898E-2</v>
      </c>
      <c r="I761">
        <v>0</v>
      </c>
      <c r="J761">
        <v>150</v>
      </c>
      <c r="K761">
        <v>1</v>
      </c>
      <c r="L761">
        <v>154000</v>
      </c>
      <c r="M761" t="b">
        <v>0</v>
      </c>
    </row>
    <row r="762" spans="1:13">
      <c r="A762" t="s">
        <v>1178</v>
      </c>
      <c r="B762" t="s">
        <v>757</v>
      </c>
      <c r="C762" t="s">
        <v>757</v>
      </c>
      <c r="D762">
        <v>38</v>
      </c>
      <c r="E762">
        <v>38</v>
      </c>
      <c r="F762">
        <v>0.2351397038365369</v>
      </c>
      <c r="G762">
        <v>1.17569851918268E-2</v>
      </c>
      <c r="H762">
        <v>5.8784925959134197E-2</v>
      </c>
      <c r="I762">
        <v>0</v>
      </c>
      <c r="J762">
        <v>150</v>
      </c>
      <c r="K762">
        <v>1</v>
      </c>
      <c r="L762">
        <v>154000</v>
      </c>
      <c r="M762" t="b">
        <v>0</v>
      </c>
    </row>
    <row r="763" spans="1:13">
      <c r="A763" t="s">
        <v>1178</v>
      </c>
      <c r="B763" t="s">
        <v>757</v>
      </c>
      <c r="C763" t="s">
        <v>757</v>
      </c>
      <c r="D763">
        <v>38</v>
      </c>
      <c r="E763">
        <v>38</v>
      </c>
      <c r="F763">
        <v>1.0029413662022071</v>
      </c>
      <c r="G763">
        <v>5.0147068310110302E-2</v>
      </c>
      <c r="H763">
        <v>0.2507353415505516</v>
      </c>
      <c r="I763">
        <v>0</v>
      </c>
      <c r="J763">
        <v>150</v>
      </c>
      <c r="K763">
        <v>1</v>
      </c>
      <c r="L763">
        <v>154000</v>
      </c>
      <c r="M763" t="b">
        <v>0</v>
      </c>
    </row>
    <row r="764" spans="1:13">
      <c r="A764" t="s">
        <v>1431</v>
      </c>
      <c r="B764" t="s">
        <v>758</v>
      </c>
      <c r="C764" t="s">
        <v>757</v>
      </c>
      <c r="D764">
        <v>39</v>
      </c>
      <c r="E764">
        <v>38</v>
      </c>
      <c r="F764">
        <v>5.7840577454203039</v>
      </c>
      <c r="G764">
        <v>0.28920288727101517</v>
      </c>
      <c r="H764">
        <v>1.446014436355076</v>
      </c>
      <c r="I764">
        <v>0</v>
      </c>
      <c r="J764">
        <v>150</v>
      </c>
      <c r="K764">
        <v>1</v>
      </c>
      <c r="L764">
        <v>154000</v>
      </c>
      <c r="M764" t="b">
        <v>0</v>
      </c>
    </row>
    <row r="765" spans="1:13">
      <c r="A765" t="s">
        <v>1178</v>
      </c>
      <c r="B765" t="s">
        <v>757</v>
      </c>
      <c r="C765" t="s">
        <v>757</v>
      </c>
      <c r="D765">
        <v>38</v>
      </c>
      <c r="E765">
        <v>38</v>
      </c>
      <c r="F765">
        <v>6.3661664883758604</v>
      </c>
      <c r="G765">
        <v>0.31830832441879298</v>
      </c>
      <c r="H765">
        <v>1.5915416220939651</v>
      </c>
      <c r="I765">
        <v>0</v>
      </c>
      <c r="J765">
        <v>150</v>
      </c>
      <c r="K765">
        <v>1</v>
      </c>
      <c r="L765">
        <v>154000</v>
      </c>
      <c r="M765" t="b">
        <v>0</v>
      </c>
    </row>
    <row r="766" spans="1:13">
      <c r="A766" t="s">
        <v>1432</v>
      </c>
      <c r="B766" t="s">
        <v>826</v>
      </c>
      <c r="C766" t="s">
        <v>826</v>
      </c>
      <c r="D766">
        <v>107</v>
      </c>
      <c r="E766">
        <v>107</v>
      </c>
      <c r="F766">
        <v>5.9319595009589694</v>
      </c>
      <c r="G766">
        <v>0.29659797504794838</v>
      </c>
      <c r="H766">
        <v>1.4829898752397419</v>
      </c>
      <c r="I766">
        <v>0</v>
      </c>
      <c r="J766">
        <v>150</v>
      </c>
      <c r="K766">
        <v>1</v>
      </c>
      <c r="L766">
        <v>154000</v>
      </c>
      <c r="M766" t="b">
        <v>0</v>
      </c>
    </row>
    <row r="767" spans="1:13">
      <c r="A767" t="s">
        <v>1178</v>
      </c>
      <c r="B767" t="s">
        <v>757</v>
      </c>
      <c r="C767" t="s">
        <v>757</v>
      </c>
      <c r="D767">
        <v>38</v>
      </c>
      <c r="E767">
        <v>38</v>
      </c>
      <c r="F767">
        <v>3.984287378608931</v>
      </c>
      <c r="G767">
        <v>0.1992143689304465</v>
      </c>
      <c r="H767">
        <v>0.99607184465223275</v>
      </c>
      <c r="I767">
        <v>0</v>
      </c>
      <c r="J767">
        <v>150</v>
      </c>
      <c r="K767">
        <v>1</v>
      </c>
      <c r="L767">
        <v>154000</v>
      </c>
      <c r="M767" t="b">
        <v>0</v>
      </c>
    </row>
    <row r="768" spans="1:13">
      <c r="A768" t="s">
        <v>1178</v>
      </c>
      <c r="B768" t="s">
        <v>757</v>
      </c>
      <c r="C768" t="s">
        <v>757</v>
      </c>
      <c r="D768">
        <v>38</v>
      </c>
      <c r="E768">
        <v>38</v>
      </c>
      <c r="F768">
        <v>0.2836096113898649</v>
      </c>
      <c r="G768">
        <v>1.41804805694932E-2</v>
      </c>
      <c r="H768">
        <v>7.0902402847466198E-2</v>
      </c>
      <c r="I768">
        <v>0</v>
      </c>
      <c r="J768">
        <v>150</v>
      </c>
      <c r="K768">
        <v>1</v>
      </c>
      <c r="L768">
        <v>154000</v>
      </c>
      <c r="M768" t="b">
        <v>0</v>
      </c>
    </row>
    <row r="769" spans="1:13">
      <c r="A769" t="s">
        <v>1178</v>
      </c>
      <c r="B769" t="s">
        <v>757</v>
      </c>
      <c r="C769" t="s">
        <v>757</v>
      </c>
      <c r="D769">
        <v>38</v>
      </c>
      <c r="E769">
        <v>38</v>
      </c>
      <c r="F769">
        <v>0.1164633692446343</v>
      </c>
      <c r="G769">
        <v>5.8231684622317001E-3</v>
      </c>
      <c r="H769">
        <v>2.9115842311158501E-2</v>
      </c>
      <c r="I769">
        <v>0</v>
      </c>
      <c r="J769">
        <v>150</v>
      </c>
      <c r="K769">
        <v>1</v>
      </c>
      <c r="L769">
        <v>154000</v>
      </c>
      <c r="M769" t="b">
        <v>0</v>
      </c>
    </row>
    <row r="770" spans="1:13">
      <c r="A770" t="s">
        <v>1178</v>
      </c>
      <c r="B770" t="s">
        <v>757</v>
      </c>
      <c r="C770" t="s">
        <v>757</v>
      </c>
      <c r="D770">
        <v>38</v>
      </c>
      <c r="E770">
        <v>38</v>
      </c>
      <c r="F770">
        <v>0.56606455744525574</v>
      </c>
      <c r="G770">
        <v>2.83032278722627E-2</v>
      </c>
      <c r="H770">
        <v>0.14151613936131391</v>
      </c>
      <c r="I770">
        <v>0</v>
      </c>
      <c r="J770">
        <v>150</v>
      </c>
      <c r="K770">
        <v>1</v>
      </c>
      <c r="L770">
        <v>154000</v>
      </c>
      <c r="M770" t="b">
        <v>0</v>
      </c>
    </row>
    <row r="771" spans="1:13">
      <c r="A771" t="s">
        <v>1178</v>
      </c>
      <c r="B771" t="s">
        <v>757</v>
      </c>
      <c r="C771" t="s">
        <v>757</v>
      </c>
      <c r="D771">
        <v>38</v>
      </c>
      <c r="E771">
        <v>38</v>
      </c>
      <c r="F771">
        <v>1.8275036399708871</v>
      </c>
      <c r="G771">
        <v>9.1375181998544303E-2</v>
      </c>
      <c r="H771">
        <v>0.45687590999272171</v>
      </c>
      <c r="I771">
        <v>0</v>
      </c>
      <c r="J771">
        <v>150</v>
      </c>
      <c r="K771">
        <v>1</v>
      </c>
      <c r="L771">
        <v>154000</v>
      </c>
      <c r="M771" t="b">
        <v>0</v>
      </c>
    </row>
    <row r="772" spans="1:13">
      <c r="A772" t="s">
        <v>1388</v>
      </c>
      <c r="B772" t="s">
        <v>891</v>
      </c>
      <c r="C772" t="s">
        <v>890</v>
      </c>
      <c r="D772">
        <v>172</v>
      </c>
      <c r="E772">
        <v>171</v>
      </c>
      <c r="F772">
        <v>27.08673700822958</v>
      </c>
      <c r="G772">
        <v>1.354336850411479</v>
      </c>
      <c r="H772">
        <v>6.7716842520573959</v>
      </c>
      <c r="I772">
        <v>0</v>
      </c>
      <c r="J772">
        <v>150</v>
      </c>
      <c r="K772">
        <v>1</v>
      </c>
      <c r="L772">
        <v>154000</v>
      </c>
      <c r="M772" t="b">
        <v>0</v>
      </c>
    </row>
    <row r="773" spans="1:13">
      <c r="A773" t="s">
        <v>1433</v>
      </c>
      <c r="B773" t="s">
        <v>891</v>
      </c>
      <c r="C773" t="s">
        <v>891</v>
      </c>
      <c r="D773">
        <v>172</v>
      </c>
      <c r="E773">
        <v>172</v>
      </c>
      <c r="F773">
        <v>0.75522618866334579</v>
      </c>
      <c r="G773">
        <v>3.7761309433167203E-2</v>
      </c>
      <c r="H773">
        <v>0.18880654716583639</v>
      </c>
      <c r="I773">
        <v>0</v>
      </c>
      <c r="J773">
        <v>150</v>
      </c>
      <c r="K773">
        <v>1</v>
      </c>
      <c r="L773">
        <v>154000</v>
      </c>
      <c r="M773" t="b">
        <v>0</v>
      </c>
    </row>
    <row r="774" spans="1:13">
      <c r="A774" t="s">
        <v>1434</v>
      </c>
      <c r="B774" t="s">
        <v>912</v>
      </c>
      <c r="C774" t="s">
        <v>913</v>
      </c>
      <c r="D774">
        <v>193</v>
      </c>
      <c r="E774">
        <v>194</v>
      </c>
      <c r="F774">
        <v>23.684423661163908</v>
      </c>
      <c r="G774">
        <v>1.1842211830581959</v>
      </c>
      <c r="H774">
        <v>5.9211059152909771</v>
      </c>
      <c r="I774">
        <v>0</v>
      </c>
      <c r="J774">
        <v>150</v>
      </c>
      <c r="K774">
        <v>1</v>
      </c>
      <c r="L774">
        <v>154000</v>
      </c>
      <c r="M774" t="b">
        <v>0</v>
      </c>
    </row>
    <row r="775" spans="1:13">
      <c r="A775" t="s">
        <v>1435</v>
      </c>
      <c r="B775" t="s">
        <v>912</v>
      </c>
      <c r="C775" t="s">
        <v>912</v>
      </c>
      <c r="D775">
        <v>193</v>
      </c>
      <c r="E775">
        <v>193</v>
      </c>
      <c r="F775">
        <v>1.100780798335641</v>
      </c>
      <c r="G775">
        <v>5.5039039916782002E-2</v>
      </c>
      <c r="H775">
        <v>0.27519519958391031</v>
      </c>
      <c r="I775">
        <v>0</v>
      </c>
      <c r="J775">
        <v>150</v>
      </c>
      <c r="K775">
        <v>1</v>
      </c>
      <c r="L775">
        <v>154000</v>
      </c>
      <c r="M775" t="b">
        <v>0</v>
      </c>
    </row>
    <row r="776" spans="1:13">
      <c r="A776" t="s">
        <v>1436</v>
      </c>
      <c r="B776" t="s">
        <v>912</v>
      </c>
      <c r="C776" t="s">
        <v>891</v>
      </c>
      <c r="D776">
        <v>193</v>
      </c>
      <c r="E776">
        <v>172</v>
      </c>
      <c r="F776">
        <v>19.438270828150149</v>
      </c>
      <c r="G776">
        <v>0.97191354140750763</v>
      </c>
      <c r="H776">
        <v>4.8595677070375372</v>
      </c>
      <c r="I776">
        <v>0</v>
      </c>
      <c r="J776">
        <v>150</v>
      </c>
      <c r="K776">
        <v>1</v>
      </c>
      <c r="L776">
        <v>154000</v>
      </c>
      <c r="M776" t="b">
        <v>0</v>
      </c>
    </row>
    <row r="777" spans="1:13">
      <c r="A777" t="s">
        <v>1437</v>
      </c>
      <c r="B777" t="s">
        <v>726</v>
      </c>
      <c r="C777" t="s">
        <v>747</v>
      </c>
      <c r="D777">
        <v>7</v>
      </c>
      <c r="E777">
        <v>28</v>
      </c>
      <c r="F777">
        <v>16.7342254665326</v>
      </c>
      <c r="G777">
        <v>0.83671127332662987</v>
      </c>
      <c r="H777">
        <v>4.183556366633149</v>
      </c>
      <c r="I777">
        <v>0</v>
      </c>
      <c r="J777">
        <v>150</v>
      </c>
      <c r="K777">
        <v>1</v>
      </c>
      <c r="L777">
        <v>154000</v>
      </c>
      <c r="M777" t="b">
        <v>0</v>
      </c>
    </row>
    <row r="778" spans="1:13">
      <c r="A778" t="s">
        <v>1438</v>
      </c>
      <c r="B778" t="s">
        <v>914</v>
      </c>
      <c r="C778" t="s">
        <v>1035</v>
      </c>
      <c r="D778">
        <v>195</v>
      </c>
      <c r="E778">
        <v>316</v>
      </c>
      <c r="F778">
        <v>7.3979722581235841</v>
      </c>
      <c r="G778">
        <v>0.3698986129061792</v>
      </c>
      <c r="H778">
        <v>1.849493064530896</v>
      </c>
      <c r="I778">
        <v>0</v>
      </c>
      <c r="J778">
        <v>150</v>
      </c>
      <c r="K778">
        <v>1</v>
      </c>
      <c r="L778">
        <v>154000</v>
      </c>
      <c r="M778" t="b">
        <v>0</v>
      </c>
    </row>
    <row r="779" spans="1:13">
      <c r="A779" t="s">
        <v>1439</v>
      </c>
      <c r="B779" t="s">
        <v>726</v>
      </c>
      <c r="C779" t="s">
        <v>738</v>
      </c>
      <c r="D779">
        <v>7</v>
      </c>
      <c r="E779">
        <v>19</v>
      </c>
      <c r="F779">
        <v>11.975042384563441</v>
      </c>
      <c r="G779">
        <v>0.59875211922817229</v>
      </c>
      <c r="H779">
        <v>2.9937605961408611</v>
      </c>
      <c r="I779">
        <v>0</v>
      </c>
      <c r="J779">
        <v>150</v>
      </c>
      <c r="K779">
        <v>1</v>
      </c>
      <c r="L779">
        <v>154000</v>
      </c>
      <c r="M779" t="b">
        <v>0</v>
      </c>
    </row>
    <row r="780" spans="1:13">
      <c r="A780" t="s">
        <v>1440</v>
      </c>
      <c r="B780" t="s">
        <v>726</v>
      </c>
      <c r="C780" t="s">
        <v>914</v>
      </c>
      <c r="D780">
        <v>7</v>
      </c>
      <c r="E780">
        <v>195</v>
      </c>
      <c r="F780">
        <v>16.578231100037279</v>
      </c>
      <c r="G780">
        <v>0.82891155500186398</v>
      </c>
      <c r="H780">
        <v>4.1445577750093197</v>
      </c>
      <c r="I780">
        <v>0</v>
      </c>
      <c r="J780">
        <v>150</v>
      </c>
      <c r="K780">
        <v>1</v>
      </c>
      <c r="L780">
        <v>154000</v>
      </c>
      <c r="M780" t="b">
        <v>0</v>
      </c>
    </row>
    <row r="781" spans="1:13">
      <c r="A781" t="s">
        <v>1441</v>
      </c>
      <c r="B781" t="s">
        <v>914</v>
      </c>
      <c r="C781" t="s">
        <v>872</v>
      </c>
      <c r="D781">
        <v>195</v>
      </c>
      <c r="E781">
        <v>153</v>
      </c>
      <c r="F781">
        <v>7.015271901667373</v>
      </c>
      <c r="G781">
        <v>0.35076359508336868</v>
      </c>
      <c r="H781">
        <v>1.753817975416843</v>
      </c>
      <c r="I781">
        <v>0</v>
      </c>
      <c r="J781">
        <v>150</v>
      </c>
      <c r="K781">
        <v>1</v>
      </c>
      <c r="L781">
        <v>154000</v>
      </c>
      <c r="M781" t="b">
        <v>0</v>
      </c>
    </row>
    <row r="782" spans="1:13">
      <c r="A782" t="s">
        <v>1217</v>
      </c>
      <c r="B782" t="s">
        <v>871</v>
      </c>
      <c r="C782" t="s">
        <v>740</v>
      </c>
      <c r="D782">
        <v>152</v>
      </c>
      <c r="E782">
        <v>21</v>
      </c>
      <c r="F782">
        <v>11.02165938894248</v>
      </c>
      <c r="G782">
        <v>0.55108296944712409</v>
      </c>
      <c r="H782">
        <v>2.7554148472356199</v>
      </c>
      <c r="I782">
        <v>0</v>
      </c>
      <c r="J782">
        <v>150</v>
      </c>
      <c r="K782">
        <v>1</v>
      </c>
      <c r="L782">
        <v>154000</v>
      </c>
      <c r="M782" t="b">
        <v>0</v>
      </c>
    </row>
    <row r="783" spans="1:13">
      <c r="A783" t="s">
        <v>1223</v>
      </c>
      <c r="B783" t="s">
        <v>783</v>
      </c>
      <c r="C783" t="s">
        <v>783</v>
      </c>
      <c r="D783">
        <v>64</v>
      </c>
      <c r="E783">
        <v>64</v>
      </c>
      <c r="F783">
        <v>2.7308520625476702</v>
      </c>
      <c r="G783">
        <v>0.13654260312738351</v>
      </c>
      <c r="H783">
        <v>0.68271301563691744</v>
      </c>
      <c r="I783">
        <v>0</v>
      </c>
      <c r="J783">
        <v>150</v>
      </c>
      <c r="K783">
        <v>1</v>
      </c>
      <c r="L783">
        <v>154000</v>
      </c>
      <c r="M783" t="b">
        <v>0</v>
      </c>
    </row>
    <row r="784" spans="1:13">
      <c r="A784" t="s">
        <v>1442</v>
      </c>
      <c r="B784" t="s">
        <v>786</v>
      </c>
      <c r="C784" t="s">
        <v>786</v>
      </c>
      <c r="D784">
        <v>67</v>
      </c>
      <c r="E784">
        <v>67</v>
      </c>
      <c r="F784">
        <v>3.6261903452065489</v>
      </c>
      <c r="G784">
        <v>0.1813095172603274</v>
      </c>
      <c r="H784">
        <v>0.90654758630163723</v>
      </c>
      <c r="I784">
        <v>0</v>
      </c>
      <c r="J784">
        <v>150</v>
      </c>
      <c r="K784">
        <v>1</v>
      </c>
      <c r="L784">
        <v>154000</v>
      </c>
      <c r="M784" t="b">
        <v>0</v>
      </c>
    </row>
    <row r="785" spans="1:13">
      <c r="A785" t="s">
        <v>1340</v>
      </c>
      <c r="B785" t="s">
        <v>897</v>
      </c>
      <c r="C785" t="s">
        <v>897</v>
      </c>
      <c r="D785">
        <v>178</v>
      </c>
      <c r="E785">
        <v>178</v>
      </c>
      <c r="F785">
        <v>2.8275101258366901E-2</v>
      </c>
      <c r="G785">
        <v>1.4137550629183E-3</v>
      </c>
      <c r="H785">
        <v>7.0687753145917001E-3</v>
      </c>
      <c r="I785">
        <v>0</v>
      </c>
      <c r="J785">
        <v>150</v>
      </c>
      <c r="K785">
        <v>1</v>
      </c>
      <c r="L785">
        <v>154000</v>
      </c>
      <c r="M785" t="b">
        <v>0</v>
      </c>
    </row>
    <row r="786" spans="1:13">
      <c r="A786" t="s">
        <v>1442</v>
      </c>
      <c r="B786" t="s">
        <v>786</v>
      </c>
      <c r="C786" t="s">
        <v>786</v>
      </c>
      <c r="D786">
        <v>67</v>
      </c>
      <c r="E786">
        <v>67</v>
      </c>
      <c r="F786">
        <v>2.6952194342512299E-2</v>
      </c>
      <c r="G786">
        <v>1.3476097171256001E-3</v>
      </c>
      <c r="H786">
        <v>6.738048585628E-3</v>
      </c>
      <c r="I786">
        <v>0</v>
      </c>
      <c r="J786">
        <v>150</v>
      </c>
      <c r="K786">
        <v>1</v>
      </c>
      <c r="L786">
        <v>154000</v>
      </c>
      <c r="M786" t="b">
        <v>0</v>
      </c>
    </row>
    <row r="787" spans="1:13">
      <c r="A787" t="s">
        <v>1340</v>
      </c>
      <c r="B787" t="s">
        <v>897</v>
      </c>
      <c r="C787" t="s">
        <v>897</v>
      </c>
      <c r="D787">
        <v>178</v>
      </c>
      <c r="E787">
        <v>178</v>
      </c>
      <c r="F787">
        <v>5.8400949317902601E-2</v>
      </c>
      <c r="G787">
        <v>2.9200474658951001E-3</v>
      </c>
      <c r="H787">
        <v>1.46002373294756E-2</v>
      </c>
      <c r="I787">
        <v>0</v>
      </c>
      <c r="J787">
        <v>150</v>
      </c>
      <c r="K787">
        <v>1</v>
      </c>
      <c r="L787">
        <v>154000</v>
      </c>
      <c r="M787" t="b">
        <v>0</v>
      </c>
    </row>
    <row r="788" spans="1:13">
      <c r="A788" t="s">
        <v>1442</v>
      </c>
      <c r="B788" t="s">
        <v>786</v>
      </c>
      <c r="C788" t="s">
        <v>786</v>
      </c>
      <c r="D788">
        <v>67</v>
      </c>
      <c r="E788">
        <v>67</v>
      </c>
      <c r="F788">
        <v>8.1196059946559804E-2</v>
      </c>
      <c r="G788">
        <v>4.0598029973279003E-3</v>
      </c>
      <c r="H788">
        <v>2.0299014986639899E-2</v>
      </c>
      <c r="I788">
        <v>0</v>
      </c>
      <c r="J788">
        <v>150</v>
      </c>
      <c r="K788">
        <v>1</v>
      </c>
      <c r="L788">
        <v>154000</v>
      </c>
      <c r="M788" t="b">
        <v>0</v>
      </c>
    </row>
    <row r="789" spans="1:13">
      <c r="A789" t="s">
        <v>1340</v>
      </c>
      <c r="B789" t="s">
        <v>897</v>
      </c>
      <c r="C789" t="s">
        <v>897</v>
      </c>
      <c r="D789">
        <v>178</v>
      </c>
      <c r="E789">
        <v>178</v>
      </c>
      <c r="F789">
        <v>5.8268519351499397E-2</v>
      </c>
      <c r="G789">
        <v>2.9134259675748998E-3</v>
      </c>
      <c r="H789">
        <v>1.4567129837874801E-2</v>
      </c>
      <c r="I789">
        <v>0</v>
      </c>
      <c r="J789">
        <v>150</v>
      </c>
      <c r="K789">
        <v>1</v>
      </c>
      <c r="L789">
        <v>154000</v>
      </c>
      <c r="M789" t="b">
        <v>0</v>
      </c>
    </row>
    <row r="790" spans="1:13">
      <c r="A790" t="s">
        <v>1340</v>
      </c>
      <c r="B790" t="s">
        <v>897</v>
      </c>
      <c r="C790" t="s">
        <v>897</v>
      </c>
      <c r="D790">
        <v>178</v>
      </c>
      <c r="E790">
        <v>178</v>
      </c>
      <c r="F790">
        <v>3.1056651481825098E-2</v>
      </c>
      <c r="G790">
        <v>1.5528325740912E-3</v>
      </c>
      <c r="H790">
        <v>7.7641628704562E-3</v>
      </c>
      <c r="I790">
        <v>0</v>
      </c>
      <c r="J790">
        <v>150</v>
      </c>
      <c r="K790">
        <v>1</v>
      </c>
      <c r="L790">
        <v>154000</v>
      </c>
      <c r="M790" t="b">
        <v>0</v>
      </c>
    </row>
    <row r="791" spans="1:13">
      <c r="A791" t="s">
        <v>1340</v>
      </c>
      <c r="B791" t="s">
        <v>897</v>
      </c>
      <c r="C791" t="s">
        <v>897</v>
      </c>
      <c r="D791">
        <v>178</v>
      </c>
      <c r="E791">
        <v>178</v>
      </c>
      <c r="F791">
        <v>7.6003010662352502E-2</v>
      </c>
      <c r="G791">
        <v>3.8001505331175999E-3</v>
      </c>
      <c r="H791">
        <v>1.9000752665588101E-2</v>
      </c>
      <c r="I791">
        <v>0</v>
      </c>
      <c r="J791">
        <v>150</v>
      </c>
      <c r="K791">
        <v>1</v>
      </c>
      <c r="L791">
        <v>154000</v>
      </c>
      <c r="M791" t="b">
        <v>0</v>
      </c>
    </row>
    <row r="792" spans="1:13">
      <c r="A792" t="s">
        <v>1442</v>
      </c>
      <c r="B792" t="s">
        <v>786</v>
      </c>
      <c r="C792" t="s">
        <v>786</v>
      </c>
      <c r="D792">
        <v>67</v>
      </c>
      <c r="E792">
        <v>67</v>
      </c>
      <c r="F792">
        <v>2.9104718589711601E-2</v>
      </c>
      <c r="G792">
        <v>1.4552359294855001E-3</v>
      </c>
      <c r="H792">
        <v>7.2761796474279002E-3</v>
      </c>
      <c r="I792">
        <v>0</v>
      </c>
      <c r="J792">
        <v>150</v>
      </c>
      <c r="K792">
        <v>1</v>
      </c>
      <c r="L792">
        <v>154000</v>
      </c>
      <c r="M792" t="b">
        <v>0</v>
      </c>
    </row>
    <row r="793" spans="1:13">
      <c r="A793" t="s">
        <v>1340</v>
      </c>
      <c r="B793" t="s">
        <v>897</v>
      </c>
      <c r="C793" t="s">
        <v>897</v>
      </c>
      <c r="D793">
        <v>178</v>
      </c>
      <c r="E793">
        <v>178</v>
      </c>
      <c r="F793">
        <v>6.9427980030278294E-2</v>
      </c>
      <c r="G793">
        <v>3.4713990015139001E-3</v>
      </c>
      <c r="H793">
        <v>1.7356995007569501E-2</v>
      </c>
      <c r="I793">
        <v>0</v>
      </c>
      <c r="J793">
        <v>150</v>
      </c>
      <c r="K793">
        <v>1</v>
      </c>
      <c r="L793">
        <v>154000</v>
      </c>
      <c r="M793" t="b">
        <v>0</v>
      </c>
    </row>
    <row r="794" spans="1:13">
      <c r="A794" t="s">
        <v>1442</v>
      </c>
      <c r="B794" t="s">
        <v>786</v>
      </c>
      <c r="C794" t="s">
        <v>786</v>
      </c>
      <c r="D794">
        <v>67</v>
      </c>
      <c r="E794">
        <v>67</v>
      </c>
      <c r="F794">
        <v>8.7536220079874702E-2</v>
      </c>
      <c r="G794">
        <v>4.3768110039936999E-3</v>
      </c>
      <c r="H794">
        <v>2.1884055019968599E-2</v>
      </c>
      <c r="I794">
        <v>0</v>
      </c>
      <c r="J794">
        <v>150</v>
      </c>
      <c r="K794">
        <v>1</v>
      </c>
      <c r="L794">
        <v>154000</v>
      </c>
      <c r="M794" t="b">
        <v>0</v>
      </c>
    </row>
    <row r="795" spans="1:13">
      <c r="A795" t="s">
        <v>1442</v>
      </c>
      <c r="B795" t="s">
        <v>786</v>
      </c>
      <c r="C795" t="s">
        <v>786</v>
      </c>
      <c r="D795">
        <v>67</v>
      </c>
      <c r="E795">
        <v>67</v>
      </c>
      <c r="F795">
        <v>3.2409508108608598E-2</v>
      </c>
      <c r="G795">
        <v>1.6204754054304001E-3</v>
      </c>
      <c r="H795">
        <v>8.1023770271520992E-3</v>
      </c>
      <c r="I795">
        <v>0</v>
      </c>
      <c r="J795">
        <v>150</v>
      </c>
      <c r="K795">
        <v>1</v>
      </c>
      <c r="L795">
        <v>154000</v>
      </c>
      <c r="M795" t="b">
        <v>0</v>
      </c>
    </row>
    <row r="796" spans="1:13">
      <c r="A796" t="s">
        <v>1340</v>
      </c>
      <c r="B796" t="s">
        <v>897</v>
      </c>
      <c r="C796" t="s">
        <v>897</v>
      </c>
      <c r="D796">
        <v>178</v>
      </c>
      <c r="E796">
        <v>178</v>
      </c>
      <c r="F796">
        <v>6.3897416823969294E-2</v>
      </c>
      <c r="G796">
        <v>3.1948708411983998E-3</v>
      </c>
      <c r="H796">
        <v>1.5974354205992299E-2</v>
      </c>
      <c r="I796">
        <v>0</v>
      </c>
      <c r="J796">
        <v>150</v>
      </c>
      <c r="K796">
        <v>1</v>
      </c>
      <c r="L796">
        <v>154000</v>
      </c>
      <c r="M796" t="b">
        <v>0</v>
      </c>
    </row>
    <row r="797" spans="1:13">
      <c r="A797" t="s">
        <v>1442</v>
      </c>
      <c r="B797" t="s">
        <v>786</v>
      </c>
      <c r="C797" t="s">
        <v>786</v>
      </c>
      <c r="D797">
        <v>67</v>
      </c>
      <c r="E797">
        <v>67</v>
      </c>
      <c r="F797">
        <v>3.0114919860511399E-2</v>
      </c>
      <c r="G797">
        <v>1.5057459930254999E-3</v>
      </c>
      <c r="H797">
        <v>7.5287299651278002E-3</v>
      </c>
      <c r="I797">
        <v>0</v>
      </c>
      <c r="J797">
        <v>150</v>
      </c>
      <c r="K797">
        <v>1</v>
      </c>
      <c r="L797">
        <v>154000</v>
      </c>
      <c r="M797" t="b">
        <v>0</v>
      </c>
    </row>
    <row r="798" spans="1:13">
      <c r="A798" t="s">
        <v>1340</v>
      </c>
      <c r="B798" t="s">
        <v>897</v>
      </c>
      <c r="C798" t="s">
        <v>897</v>
      </c>
      <c r="D798">
        <v>178</v>
      </c>
      <c r="E798">
        <v>178</v>
      </c>
      <c r="F798">
        <v>6.1424437389293401E-2</v>
      </c>
      <c r="G798">
        <v>3.0712218694646E-3</v>
      </c>
      <c r="H798">
        <v>1.53561093473233E-2</v>
      </c>
      <c r="I798">
        <v>0</v>
      </c>
      <c r="J798">
        <v>150</v>
      </c>
      <c r="K798">
        <v>1</v>
      </c>
      <c r="L798">
        <v>154000</v>
      </c>
      <c r="M798" t="b">
        <v>0</v>
      </c>
    </row>
    <row r="799" spans="1:13">
      <c r="A799" t="s">
        <v>1443</v>
      </c>
      <c r="B799" t="s">
        <v>1035</v>
      </c>
      <c r="C799" t="s">
        <v>726</v>
      </c>
      <c r="D799">
        <v>316</v>
      </c>
      <c r="E799">
        <v>7</v>
      </c>
      <c r="F799">
        <v>5.8094248739918806</v>
      </c>
      <c r="G799">
        <v>0.29047124369959409</v>
      </c>
      <c r="H799">
        <v>1.4523562184979699</v>
      </c>
      <c r="I799">
        <v>0</v>
      </c>
      <c r="J799">
        <v>150</v>
      </c>
      <c r="K799">
        <v>1</v>
      </c>
      <c r="L799">
        <v>154000</v>
      </c>
      <c r="M799" t="b">
        <v>0</v>
      </c>
    </row>
    <row r="800" spans="1:13">
      <c r="A800" t="s">
        <v>1444</v>
      </c>
      <c r="B800" t="s">
        <v>724</v>
      </c>
      <c r="C800" t="s">
        <v>786</v>
      </c>
      <c r="D800">
        <v>5</v>
      </c>
      <c r="E800">
        <v>67</v>
      </c>
      <c r="F800">
        <v>10.24015816968901</v>
      </c>
      <c r="G800">
        <v>0.51200790848445055</v>
      </c>
      <c r="H800">
        <v>2.5600395424222531</v>
      </c>
      <c r="I800">
        <v>0</v>
      </c>
      <c r="J800">
        <v>150</v>
      </c>
      <c r="K800">
        <v>1</v>
      </c>
      <c r="L800">
        <v>154000</v>
      </c>
      <c r="M800" t="b">
        <v>0</v>
      </c>
    </row>
    <row r="801" spans="1:13">
      <c r="A801" t="s">
        <v>1445</v>
      </c>
      <c r="B801" t="s">
        <v>724</v>
      </c>
      <c r="C801" t="s">
        <v>724</v>
      </c>
      <c r="D801">
        <v>5</v>
      </c>
      <c r="E801">
        <v>5</v>
      </c>
      <c r="F801">
        <v>0.8657029615698848</v>
      </c>
      <c r="G801">
        <v>4.32851480784942E-2</v>
      </c>
      <c r="H801">
        <v>0.2164257403924712</v>
      </c>
      <c r="I801">
        <v>0</v>
      </c>
      <c r="J801">
        <v>800</v>
      </c>
      <c r="K801">
        <v>1</v>
      </c>
      <c r="L801">
        <v>345000</v>
      </c>
      <c r="M801" t="b">
        <v>0</v>
      </c>
    </row>
    <row r="802" spans="1:13">
      <c r="A802" t="s">
        <v>1219</v>
      </c>
      <c r="B802" t="s">
        <v>871</v>
      </c>
      <c r="C802" t="s">
        <v>871</v>
      </c>
      <c r="D802">
        <v>152</v>
      </c>
      <c r="E802">
        <v>152</v>
      </c>
      <c r="F802">
        <v>0.69778172039535702</v>
      </c>
      <c r="G802">
        <v>3.4889086019767798E-2</v>
      </c>
      <c r="H802">
        <v>0.1744454300988392</v>
      </c>
      <c r="I802">
        <v>0</v>
      </c>
      <c r="J802">
        <v>150</v>
      </c>
      <c r="K802">
        <v>1</v>
      </c>
      <c r="L802">
        <v>154000</v>
      </c>
      <c r="M802" t="b">
        <v>0</v>
      </c>
    </row>
    <row r="803" spans="1:13">
      <c r="A803" t="s">
        <v>1223</v>
      </c>
      <c r="B803" t="s">
        <v>783</v>
      </c>
      <c r="C803" t="s">
        <v>783</v>
      </c>
      <c r="D803">
        <v>64</v>
      </c>
      <c r="E803">
        <v>64</v>
      </c>
      <c r="F803">
        <v>0.4497122003522393</v>
      </c>
      <c r="G803">
        <v>2.2485610017611901E-2</v>
      </c>
      <c r="H803">
        <v>0.1124280500880598</v>
      </c>
      <c r="I803">
        <v>0</v>
      </c>
      <c r="J803">
        <v>150</v>
      </c>
      <c r="K803">
        <v>1</v>
      </c>
      <c r="L803">
        <v>154000</v>
      </c>
      <c r="M803" t="b">
        <v>0</v>
      </c>
    </row>
    <row r="804" spans="1:13">
      <c r="A804" t="s">
        <v>1223</v>
      </c>
      <c r="B804" t="s">
        <v>783</v>
      </c>
      <c r="C804" t="s">
        <v>783</v>
      </c>
      <c r="D804">
        <v>64</v>
      </c>
      <c r="E804">
        <v>64</v>
      </c>
      <c r="F804">
        <v>1.1659150557202831</v>
      </c>
      <c r="G804">
        <v>5.82957527860141E-2</v>
      </c>
      <c r="H804">
        <v>0.29147876393007083</v>
      </c>
      <c r="I804">
        <v>0</v>
      </c>
      <c r="J804">
        <v>150</v>
      </c>
      <c r="K804">
        <v>1</v>
      </c>
      <c r="L804">
        <v>154000</v>
      </c>
      <c r="M804" t="b">
        <v>0</v>
      </c>
    </row>
    <row r="805" spans="1:13">
      <c r="A805" t="s">
        <v>1446</v>
      </c>
      <c r="B805" t="s">
        <v>772</v>
      </c>
      <c r="C805" t="s">
        <v>823</v>
      </c>
      <c r="D805">
        <v>53</v>
      </c>
      <c r="E805">
        <v>104</v>
      </c>
      <c r="F805">
        <v>19.936368801099011</v>
      </c>
      <c r="G805">
        <v>0.99681844005495057</v>
      </c>
      <c r="H805">
        <v>4.9840922002747527</v>
      </c>
      <c r="I805">
        <v>0</v>
      </c>
      <c r="J805">
        <v>150</v>
      </c>
      <c r="K805">
        <v>1</v>
      </c>
      <c r="L805">
        <v>154000</v>
      </c>
      <c r="M805" t="b">
        <v>0</v>
      </c>
    </row>
    <row r="806" spans="1:13">
      <c r="A806" t="s">
        <v>1447</v>
      </c>
      <c r="B806" t="s">
        <v>976</v>
      </c>
      <c r="C806" t="s">
        <v>976</v>
      </c>
      <c r="D806">
        <v>257</v>
      </c>
      <c r="E806">
        <v>257</v>
      </c>
      <c r="F806">
        <v>4.9626693551723798E-2</v>
      </c>
      <c r="G806">
        <v>2.4813346775861E-3</v>
      </c>
      <c r="H806">
        <v>1.2406673387930899E-2</v>
      </c>
      <c r="I806">
        <v>0</v>
      </c>
      <c r="J806">
        <v>150</v>
      </c>
      <c r="K806">
        <v>1</v>
      </c>
      <c r="L806">
        <v>154000</v>
      </c>
      <c r="M806" t="b">
        <v>0</v>
      </c>
    </row>
    <row r="807" spans="1:13">
      <c r="A807" t="s">
        <v>1447</v>
      </c>
      <c r="B807" t="s">
        <v>976</v>
      </c>
      <c r="C807" t="s">
        <v>976</v>
      </c>
      <c r="D807">
        <v>257</v>
      </c>
      <c r="E807">
        <v>257</v>
      </c>
      <c r="F807">
        <v>7.4910005277163405E-2</v>
      </c>
      <c r="G807">
        <v>3.7455002638581E-3</v>
      </c>
      <c r="H807">
        <v>1.8727501319290799E-2</v>
      </c>
      <c r="I807">
        <v>0</v>
      </c>
      <c r="J807">
        <v>150</v>
      </c>
      <c r="K807">
        <v>1</v>
      </c>
      <c r="L807">
        <v>154000</v>
      </c>
      <c r="M807" t="b">
        <v>0</v>
      </c>
    </row>
    <row r="808" spans="1:13">
      <c r="A808" t="s">
        <v>1447</v>
      </c>
      <c r="B808" t="s">
        <v>976</v>
      </c>
      <c r="C808" t="s">
        <v>976</v>
      </c>
      <c r="D808">
        <v>257</v>
      </c>
      <c r="E808">
        <v>257</v>
      </c>
      <c r="F808">
        <v>5.1528740601789101E-2</v>
      </c>
      <c r="G808">
        <v>2.5764370300894002E-3</v>
      </c>
      <c r="H808">
        <v>1.2882185150447201E-2</v>
      </c>
      <c r="I808">
        <v>0</v>
      </c>
      <c r="J808">
        <v>150</v>
      </c>
      <c r="K808">
        <v>1</v>
      </c>
      <c r="L808">
        <v>154000</v>
      </c>
      <c r="M808" t="b">
        <v>0</v>
      </c>
    </row>
    <row r="809" spans="1:13">
      <c r="A809" t="s">
        <v>1447</v>
      </c>
      <c r="B809" t="s">
        <v>976</v>
      </c>
      <c r="C809" t="s">
        <v>976</v>
      </c>
      <c r="D809">
        <v>257</v>
      </c>
      <c r="E809">
        <v>257</v>
      </c>
      <c r="F809">
        <v>6.9014306013067406E-2</v>
      </c>
      <c r="G809">
        <v>3.4507153006533E-3</v>
      </c>
      <c r="H809">
        <v>1.7253576503266799E-2</v>
      </c>
      <c r="I809">
        <v>0</v>
      </c>
      <c r="J809">
        <v>150</v>
      </c>
      <c r="K809">
        <v>1</v>
      </c>
      <c r="L809">
        <v>154000</v>
      </c>
      <c r="M809" t="b">
        <v>0</v>
      </c>
    </row>
    <row r="810" spans="1:13">
      <c r="A810" t="s">
        <v>1447</v>
      </c>
      <c r="B810" t="s">
        <v>976</v>
      </c>
      <c r="C810" t="s">
        <v>976</v>
      </c>
      <c r="D810">
        <v>257</v>
      </c>
      <c r="E810">
        <v>257</v>
      </c>
      <c r="F810">
        <v>4.6838426816935907</v>
      </c>
      <c r="G810">
        <v>0.23419213408467951</v>
      </c>
      <c r="H810">
        <v>1.1709606704233979</v>
      </c>
      <c r="I810">
        <v>0</v>
      </c>
      <c r="J810">
        <v>150</v>
      </c>
      <c r="K810">
        <v>1</v>
      </c>
      <c r="L810">
        <v>154000</v>
      </c>
      <c r="M810" t="b">
        <v>0</v>
      </c>
    </row>
    <row r="811" spans="1:13">
      <c r="A811" t="s">
        <v>1448</v>
      </c>
      <c r="B811" t="s">
        <v>723</v>
      </c>
      <c r="C811" t="s">
        <v>875</v>
      </c>
      <c r="D811">
        <v>4</v>
      </c>
      <c r="E811">
        <v>156</v>
      </c>
      <c r="F811">
        <v>12.41092327264014</v>
      </c>
      <c r="G811">
        <v>0.6205461636320071</v>
      </c>
      <c r="H811">
        <v>3.102730818160035</v>
      </c>
      <c r="I811">
        <v>0</v>
      </c>
      <c r="J811">
        <v>150</v>
      </c>
      <c r="K811">
        <v>1</v>
      </c>
      <c r="L811">
        <v>154000</v>
      </c>
      <c r="M811" t="b">
        <v>0</v>
      </c>
    </row>
    <row r="812" spans="1:13">
      <c r="A812" t="s">
        <v>1352</v>
      </c>
      <c r="B812" t="s">
        <v>723</v>
      </c>
      <c r="C812" t="s">
        <v>723</v>
      </c>
      <c r="D812">
        <v>4</v>
      </c>
      <c r="E812">
        <v>4</v>
      </c>
      <c r="F812">
        <v>1.9898151390640679</v>
      </c>
      <c r="G812">
        <v>9.9490756953203294E-2</v>
      </c>
      <c r="H812">
        <v>0.49745378476601682</v>
      </c>
      <c r="I812">
        <v>0</v>
      </c>
      <c r="J812">
        <v>150</v>
      </c>
      <c r="K812">
        <v>1</v>
      </c>
      <c r="L812">
        <v>154000</v>
      </c>
      <c r="M812" t="b">
        <v>0</v>
      </c>
    </row>
    <row r="813" spans="1:13">
      <c r="A813" t="s">
        <v>1449</v>
      </c>
      <c r="B813" t="s">
        <v>780</v>
      </c>
      <c r="C813" t="s">
        <v>780</v>
      </c>
      <c r="D813">
        <v>61</v>
      </c>
      <c r="E813">
        <v>61</v>
      </c>
      <c r="F813">
        <v>3.3937158584080702E-2</v>
      </c>
      <c r="G813">
        <v>1.696857929204E-3</v>
      </c>
      <c r="H813">
        <v>8.4842896460200993E-3</v>
      </c>
      <c r="I813">
        <v>0</v>
      </c>
      <c r="J813">
        <v>150</v>
      </c>
      <c r="K813">
        <v>1</v>
      </c>
      <c r="L813">
        <v>154000</v>
      </c>
      <c r="M813" t="b">
        <v>0</v>
      </c>
    </row>
    <row r="814" spans="1:13">
      <c r="A814" t="s">
        <v>1449</v>
      </c>
      <c r="B814" t="s">
        <v>780</v>
      </c>
      <c r="C814" t="s">
        <v>780</v>
      </c>
      <c r="D814">
        <v>61</v>
      </c>
      <c r="E814">
        <v>61</v>
      </c>
      <c r="F814">
        <v>0.28584642693985651</v>
      </c>
      <c r="G814">
        <v>1.4292321346992799E-2</v>
      </c>
      <c r="H814">
        <v>7.14616067349641E-2</v>
      </c>
      <c r="I814">
        <v>0</v>
      </c>
      <c r="J814">
        <v>150</v>
      </c>
      <c r="K814">
        <v>1</v>
      </c>
      <c r="L814">
        <v>154000</v>
      </c>
      <c r="M814" t="b">
        <v>0</v>
      </c>
    </row>
    <row r="815" spans="1:13">
      <c r="A815" t="s">
        <v>1449</v>
      </c>
      <c r="B815" t="s">
        <v>780</v>
      </c>
      <c r="C815" t="s">
        <v>780</v>
      </c>
      <c r="D815">
        <v>61</v>
      </c>
      <c r="E815">
        <v>61</v>
      </c>
      <c r="F815">
        <v>0.27855390465831548</v>
      </c>
      <c r="G815">
        <v>1.3927695232915699E-2</v>
      </c>
      <c r="H815">
        <v>6.96384761645788E-2</v>
      </c>
      <c r="I815">
        <v>0</v>
      </c>
      <c r="J815">
        <v>150</v>
      </c>
      <c r="K815">
        <v>1</v>
      </c>
      <c r="L815">
        <v>154000</v>
      </c>
      <c r="M815" t="b">
        <v>0</v>
      </c>
    </row>
    <row r="816" spans="1:13">
      <c r="A816" t="s">
        <v>1449</v>
      </c>
      <c r="B816" t="s">
        <v>780</v>
      </c>
      <c r="C816" t="s">
        <v>780</v>
      </c>
      <c r="D816">
        <v>61</v>
      </c>
      <c r="E816">
        <v>61</v>
      </c>
      <c r="F816">
        <v>3.5910044014696899E-2</v>
      </c>
      <c r="G816">
        <v>1.7955022007347999E-3</v>
      </c>
      <c r="H816">
        <v>8.9775110036742004E-3</v>
      </c>
      <c r="I816">
        <v>0</v>
      </c>
      <c r="J816">
        <v>150</v>
      </c>
      <c r="K816">
        <v>1</v>
      </c>
      <c r="L816">
        <v>154000</v>
      </c>
      <c r="M816" t="b">
        <v>0</v>
      </c>
    </row>
    <row r="817" spans="1:13">
      <c r="A817" t="s">
        <v>1449</v>
      </c>
      <c r="B817" t="s">
        <v>780</v>
      </c>
      <c r="C817" t="s">
        <v>780</v>
      </c>
      <c r="D817">
        <v>61</v>
      </c>
      <c r="E817">
        <v>61</v>
      </c>
      <c r="F817">
        <v>3.8051411990384199E-2</v>
      </c>
      <c r="G817">
        <v>1.9025705995192E-3</v>
      </c>
      <c r="H817">
        <v>9.5128529975959993E-3</v>
      </c>
      <c r="I817">
        <v>0</v>
      </c>
      <c r="J817">
        <v>150</v>
      </c>
      <c r="K817">
        <v>1</v>
      </c>
      <c r="L817">
        <v>154000</v>
      </c>
      <c r="M817" t="b">
        <v>0</v>
      </c>
    </row>
    <row r="818" spans="1:13">
      <c r="A818" t="s">
        <v>1449</v>
      </c>
      <c r="B818" t="s">
        <v>780</v>
      </c>
      <c r="C818" t="s">
        <v>780</v>
      </c>
      <c r="D818">
        <v>61</v>
      </c>
      <c r="E818">
        <v>61</v>
      </c>
      <c r="F818">
        <v>3.4768440886229199E-2</v>
      </c>
      <c r="G818">
        <v>1.7384220443113999E-3</v>
      </c>
      <c r="H818">
        <v>8.6921102215572997E-3</v>
      </c>
      <c r="I818">
        <v>0</v>
      </c>
      <c r="J818">
        <v>150</v>
      </c>
      <c r="K818">
        <v>1</v>
      </c>
      <c r="L818">
        <v>154000</v>
      </c>
      <c r="M818" t="b">
        <v>0</v>
      </c>
    </row>
    <row r="819" spans="1:13">
      <c r="A819" t="s">
        <v>1450</v>
      </c>
      <c r="B819" t="s">
        <v>780</v>
      </c>
      <c r="C819" t="s">
        <v>915</v>
      </c>
      <c r="D819">
        <v>61</v>
      </c>
      <c r="E819">
        <v>196</v>
      </c>
      <c r="F819">
        <v>9.2548328404787696</v>
      </c>
      <c r="G819">
        <v>0.46274164202393853</v>
      </c>
      <c r="H819">
        <v>2.313708210119692</v>
      </c>
      <c r="I819">
        <v>0</v>
      </c>
      <c r="J819">
        <v>150</v>
      </c>
      <c r="K819">
        <v>1</v>
      </c>
      <c r="L819">
        <v>154000</v>
      </c>
      <c r="M819" t="b">
        <v>0</v>
      </c>
    </row>
    <row r="820" spans="1:13">
      <c r="A820" t="s">
        <v>1449</v>
      </c>
      <c r="B820" t="s">
        <v>780</v>
      </c>
      <c r="C820" t="s">
        <v>780</v>
      </c>
      <c r="D820">
        <v>61</v>
      </c>
      <c r="E820">
        <v>61</v>
      </c>
      <c r="F820">
        <v>0.36697438199563759</v>
      </c>
      <c r="G820">
        <v>1.83487190997818E-2</v>
      </c>
      <c r="H820">
        <v>9.1743595498909397E-2</v>
      </c>
      <c r="I820">
        <v>0</v>
      </c>
      <c r="J820">
        <v>150</v>
      </c>
      <c r="K820">
        <v>1</v>
      </c>
      <c r="L820">
        <v>154000</v>
      </c>
      <c r="M820" t="b">
        <v>0</v>
      </c>
    </row>
    <row r="821" spans="1:13">
      <c r="A821" t="s">
        <v>1271</v>
      </c>
      <c r="B821" t="s">
        <v>811</v>
      </c>
      <c r="C821" t="s">
        <v>811</v>
      </c>
      <c r="D821">
        <v>92</v>
      </c>
      <c r="E821">
        <v>92</v>
      </c>
      <c r="F821">
        <v>2.4348274667126391</v>
      </c>
      <c r="G821">
        <v>0.1217413733356319</v>
      </c>
      <c r="H821">
        <v>0.60870686667815976</v>
      </c>
      <c r="I821">
        <v>0</v>
      </c>
      <c r="J821">
        <v>150</v>
      </c>
      <c r="K821">
        <v>1</v>
      </c>
      <c r="L821">
        <v>154000</v>
      </c>
      <c r="M821" t="b">
        <v>0</v>
      </c>
    </row>
    <row r="822" spans="1:13">
      <c r="A822" t="s">
        <v>1451</v>
      </c>
      <c r="B822" t="s">
        <v>832</v>
      </c>
      <c r="C822" t="s">
        <v>832</v>
      </c>
      <c r="D822">
        <v>113</v>
      </c>
      <c r="E822">
        <v>113</v>
      </c>
      <c r="F822">
        <v>6.5719032510156552</v>
      </c>
      <c r="G822">
        <v>0.3285951625507828</v>
      </c>
      <c r="H822">
        <v>1.642975812753914</v>
      </c>
      <c r="I822">
        <v>0</v>
      </c>
      <c r="J822">
        <v>150</v>
      </c>
      <c r="K822">
        <v>1</v>
      </c>
      <c r="L822">
        <v>154000</v>
      </c>
      <c r="M822" t="b">
        <v>0</v>
      </c>
    </row>
    <row r="823" spans="1:13">
      <c r="A823" t="s">
        <v>1452</v>
      </c>
      <c r="B823" t="s">
        <v>850</v>
      </c>
      <c r="C823" t="s">
        <v>850</v>
      </c>
      <c r="D823">
        <v>131</v>
      </c>
      <c r="E823">
        <v>131</v>
      </c>
      <c r="F823">
        <v>7.8162644679257404E-2</v>
      </c>
      <c r="G823">
        <v>3.9081322339627996E-3</v>
      </c>
      <c r="H823">
        <v>1.9540661169814299E-2</v>
      </c>
      <c r="I823">
        <v>0</v>
      </c>
      <c r="J823">
        <v>150</v>
      </c>
      <c r="K823">
        <v>1</v>
      </c>
      <c r="L823">
        <v>154000</v>
      </c>
      <c r="M823" t="b">
        <v>0</v>
      </c>
    </row>
    <row r="824" spans="1:13">
      <c r="A824" t="s">
        <v>1270</v>
      </c>
      <c r="B824" t="s">
        <v>812</v>
      </c>
      <c r="C824" t="s">
        <v>812</v>
      </c>
      <c r="D824">
        <v>93</v>
      </c>
      <c r="E824">
        <v>93</v>
      </c>
      <c r="F824">
        <v>5.4316827827581703E-2</v>
      </c>
      <c r="G824">
        <v>2.715841391379E-3</v>
      </c>
      <c r="H824">
        <v>1.35792069568954E-2</v>
      </c>
      <c r="I824">
        <v>0</v>
      </c>
      <c r="J824">
        <v>150</v>
      </c>
      <c r="K824">
        <v>1</v>
      </c>
      <c r="L824">
        <v>154000</v>
      </c>
      <c r="M824" t="b">
        <v>0</v>
      </c>
    </row>
    <row r="825" spans="1:13">
      <c r="A825" t="s">
        <v>1452</v>
      </c>
      <c r="B825" t="s">
        <v>850</v>
      </c>
      <c r="C825" t="s">
        <v>850</v>
      </c>
      <c r="D825">
        <v>131</v>
      </c>
      <c r="E825">
        <v>131</v>
      </c>
      <c r="F825">
        <v>6.8696719842451306E-2</v>
      </c>
      <c r="G825">
        <v>3.4348359921224998E-3</v>
      </c>
      <c r="H825">
        <v>1.7174179960612799E-2</v>
      </c>
      <c r="I825">
        <v>0</v>
      </c>
      <c r="J825">
        <v>150</v>
      </c>
      <c r="K825">
        <v>1</v>
      </c>
      <c r="L825">
        <v>154000</v>
      </c>
      <c r="M825" t="b">
        <v>0</v>
      </c>
    </row>
    <row r="826" spans="1:13">
      <c r="A826" t="s">
        <v>1271</v>
      </c>
      <c r="B826" t="s">
        <v>811</v>
      </c>
      <c r="C826" t="s">
        <v>811</v>
      </c>
      <c r="D826">
        <v>92</v>
      </c>
      <c r="E826">
        <v>92</v>
      </c>
      <c r="F826">
        <v>0.32625080138524287</v>
      </c>
      <c r="G826">
        <v>1.63125400692621E-2</v>
      </c>
      <c r="H826">
        <v>8.1562700346310704E-2</v>
      </c>
      <c r="I826">
        <v>0</v>
      </c>
      <c r="J826">
        <v>800</v>
      </c>
      <c r="K826">
        <v>1</v>
      </c>
      <c r="L826">
        <v>345000</v>
      </c>
      <c r="M826" t="b">
        <v>0</v>
      </c>
    </row>
    <row r="827" spans="1:13">
      <c r="A827" t="s">
        <v>1270</v>
      </c>
      <c r="B827" t="s">
        <v>812</v>
      </c>
      <c r="C827" t="s">
        <v>812</v>
      </c>
      <c r="D827">
        <v>93</v>
      </c>
      <c r="E827">
        <v>93</v>
      </c>
      <c r="F827">
        <v>5.4368248705629701E-2</v>
      </c>
      <c r="G827">
        <v>2.7184124352813998E-3</v>
      </c>
      <c r="H827">
        <v>1.3592062176407399E-2</v>
      </c>
      <c r="I827">
        <v>0</v>
      </c>
      <c r="J827">
        <v>150</v>
      </c>
      <c r="K827">
        <v>1</v>
      </c>
      <c r="L827">
        <v>154000</v>
      </c>
      <c r="M827" t="b">
        <v>0</v>
      </c>
    </row>
    <row r="828" spans="1:13">
      <c r="A828" t="s">
        <v>1229</v>
      </c>
      <c r="B828" t="s">
        <v>759</v>
      </c>
      <c r="C828" t="s">
        <v>759</v>
      </c>
      <c r="D828">
        <v>40</v>
      </c>
      <c r="E828">
        <v>40</v>
      </c>
      <c r="F828">
        <v>5.8986319639683302E-2</v>
      </c>
      <c r="G828">
        <v>2.9493159819841E-3</v>
      </c>
      <c r="H828">
        <v>1.4746579909920799E-2</v>
      </c>
      <c r="I828">
        <v>0</v>
      </c>
      <c r="J828">
        <v>800</v>
      </c>
      <c r="K828">
        <v>1</v>
      </c>
      <c r="L828">
        <v>345000</v>
      </c>
      <c r="M828" t="b">
        <v>0</v>
      </c>
    </row>
    <row r="829" spans="1:13">
      <c r="A829" t="s">
        <v>1270</v>
      </c>
      <c r="B829" t="s">
        <v>812</v>
      </c>
      <c r="C829" t="s">
        <v>812</v>
      </c>
      <c r="D829">
        <v>93</v>
      </c>
      <c r="E829">
        <v>93</v>
      </c>
      <c r="F829">
        <v>5.5489842583156597E-2</v>
      </c>
      <c r="G829">
        <v>2.7744921291577998E-3</v>
      </c>
      <c r="H829">
        <v>1.3872460645789101E-2</v>
      </c>
      <c r="I829">
        <v>0</v>
      </c>
      <c r="J829">
        <v>150</v>
      </c>
      <c r="K829">
        <v>1</v>
      </c>
      <c r="L829">
        <v>154000</v>
      </c>
      <c r="M829" t="b">
        <v>0</v>
      </c>
    </row>
    <row r="830" spans="1:13">
      <c r="A830" t="s">
        <v>1452</v>
      </c>
      <c r="B830" t="s">
        <v>850</v>
      </c>
      <c r="C830" t="s">
        <v>850</v>
      </c>
      <c r="D830">
        <v>131</v>
      </c>
      <c r="E830">
        <v>131</v>
      </c>
      <c r="F830">
        <v>6.5608878442567894E-2</v>
      </c>
      <c r="G830">
        <v>3.2804439221283E-3</v>
      </c>
      <c r="H830">
        <v>1.6402219610641901E-2</v>
      </c>
      <c r="I830">
        <v>0</v>
      </c>
      <c r="J830">
        <v>150</v>
      </c>
      <c r="K830">
        <v>1</v>
      </c>
      <c r="L830">
        <v>154000</v>
      </c>
      <c r="M830" t="b">
        <v>0</v>
      </c>
    </row>
    <row r="831" spans="1:13">
      <c r="A831" t="s">
        <v>1229</v>
      </c>
      <c r="B831" t="s">
        <v>759</v>
      </c>
      <c r="C831" t="s">
        <v>759</v>
      </c>
      <c r="D831">
        <v>40</v>
      </c>
      <c r="E831">
        <v>40</v>
      </c>
      <c r="F831">
        <v>6.3706664138920302E-2</v>
      </c>
      <c r="G831">
        <v>3.1853332069460001E-3</v>
      </c>
      <c r="H831">
        <v>1.5926666034729999E-2</v>
      </c>
      <c r="I831">
        <v>0</v>
      </c>
      <c r="J831">
        <v>800</v>
      </c>
      <c r="K831">
        <v>1</v>
      </c>
      <c r="L831">
        <v>345000</v>
      </c>
      <c r="M831" t="b">
        <v>0</v>
      </c>
    </row>
    <row r="832" spans="1:13">
      <c r="A832" t="s">
        <v>1270</v>
      </c>
      <c r="B832" t="s">
        <v>812</v>
      </c>
      <c r="C832" t="s">
        <v>812</v>
      </c>
      <c r="D832">
        <v>93</v>
      </c>
      <c r="E832">
        <v>93</v>
      </c>
      <c r="F832">
        <v>5.5530361284732099E-2</v>
      </c>
      <c r="G832">
        <v>2.7765180642365999E-3</v>
      </c>
      <c r="H832">
        <v>1.3882590321183001E-2</v>
      </c>
      <c r="I832">
        <v>0</v>
      </c>
      <c r="J832">
        <v>150</v>
      </c>
      <c r="K832">
        <v>1</v>
      </c>
      <c r="L832">
        <v>154000</v>
      </c>
      <c r="M832" t="b">
        <v>0</v>
      </c>
    </row>
    <row r="833" spans="1:13">
      <c r="A833" t="s">
        <v>1268</v>
      </c>
      <c r="B833" t="s">
        <v>824</v>
      </c>
      <c r="C833" t="s">
        <v>825</v>
      </c>
      <c r="D833">
        <v>105</v>
      </c>
      <c r="E833">
        <v>106</v>
      </c>
      <c r="F833">
        <v>11.03519362641614</v>
      </c>
      <c r="G833">
        <v>0.55175968132080688</v>
      </c>
      <c r="H833">
        <v>2.758798406604035</v>
      </c>
      <c r="I833">
        <v>0</v>
      </c>
      <c r="J833">
        <v>150</v>
      </c>
      <c r="K833">
        <v>1</v>
      </c>
      <c r="L833">
        <v>154000</v>
      </c>
      <c r="M833" t="b">
        <v>0</v>
      </c>
    </row>
    <row r="834" spans="1:13">
      <c r="A834" t="s">
        <v>1453</v>
      </c>
      <c r="B834" t="s">
        <v>825</v>
      </c>
      <c r="C834" t="s">
        <v>811</v>
      </c>
      <c r="D834">
        <v>106</v>
      </c>
      <c r="E834">
        <v>92</v>
      </c>
      <c r="F834">
        <v>10.87963678515213</v>
      </c>
      <c r="G834">
        <v>0.54398183925760635</v>
      </c>
      <c r="H834">
        <v>2.719909196288032</v>
      </c>
      <c r="I834">
        <v>0</v>
      </c>
      <c r="J834">
        <v>800</v>
      </c>
      <c r="K834">
        <v>1</v>
      </c>
      <c r="L834">
        <v>345000</v>
      </c>
      <c r="M834" t="b">
        <v>0</v>
      </c>
    </row>
    <row r="835" spans="1:13">
      <c r="A835" t="s">
        <v>1454</v>
      </c>
      <c r="B835" t="s">
        <v>812</v>
      </c>
      <c r="C835" t="s">
        <v>824</v>
      </c>
      <c r="D835">
        <v>93</v>
      </c>
      <c r="E835">
        <v>105</v>
      </c>
      <c r="F835">
        <v>13.280731491662779</v>
      </c>
      <c r="G835">
        <v>0.66403657458313914</v>
      </c>
      <c r="H835">
        <v>3.3201828729156961</v>
      </c>
      <c r="I835">
        <v>0</v>
      </c>
      <c r="J835">
        <v>150</v>
      </c>
      <c r="K835">
        <v>1</v>
      </c>
      <c r="L835">
        <v>154000</v>
      </c>
      <c r="M835" t="b">
        <v>0</v>
      </c>
    </row>
    <row r="836" spans="1:13">
      <c r="A836" t="s">
        <v>1271</v>
      </c>
      <c r="B836" t="s">
        <v>811</v>
      </c>
      <c r="C836" t="s">
        <v>811</v>
      </c>
      <c r="D836">
        <v>92</v>
      </c>
      <c r="E836">
        <v>92</v>
      </c>
      <c r="F836">
        <v>0.196351861059365</v>
      </c>
      <c r="G836">
        <v>9.8175930529682005E-3</v>
      </c>
      <c r="H836">
        <v>4.9087965264841202E-2</v>
      </c>
      <c r="I836">
        <v>0</v>
      </c>
      <c r="J836">
        <v>150</v>
      </c>
      <c r="K836">
        <v>1</v>
      </c>
      <c r="L836">
        <v>154000</v>
      </c>
      <c r="M836" t="b">
        <v>0</v>
      </c>
    </row>
    <row r="837" spans="1:13">
      <c r="A837" t="s">
        <v>1455</v>
      </c>
      <c r="B837" t="s">
        <v>824</v>
      </c>
      <c r="C837" t="s">
        <v>812</v>
      </c>
      <c r="D837">
        <v>105</v>
      </c>
      <c r="E837">
        <v>93</v>
      </c>
      <c r="F837">
        <v>14.75828366316011</v>
      </c>
      <c r="G837">
        <v>0.73791418315800561</v>
      </c>
      <c r="H837">
        <v>3.689570915790028</v>
      </c>
      <c r="I837">
        <v>0</v>
      </c>
      <c r="J837">
        <v>800</v>
      </c>
      <c r="K837">
        <v>1</v>
      </c>
      <c r="L837">
        <v>345000</v>
      </c>
      <c r="M837" t="b">
        <v>0</v>
      </c>
    </row>
    <row r="838" spans="1:13">
      <c r="A838" t="s">
        <v>1456</v>
      </c>
      <c r="B838" t="s">
        <v>832</v>
      </c>
      <c r="C838" t="s">
        <v>916</v>
      </c>
      <c r="D838">
        <v>113</v>
      </c>
      <c r="E838">
        <v>197</v>
      </c>
      <c r="F838">
        <v>25.465339145266611</v>
      </c>
      <c r="G838">
        <v>1.2732669572633311</v>
      </c>
      <c r="H838">
        <v>6.3663347863166537</v>
      </c>
      <c r="I838">
        <v>0</v>
      </c>
      <c r="J838">
        <v>150</v>
      </c>
      <c r="K838">
        <v>1</v>
      </c>
      <c r="L838">
        <v>154000</v>
      </c>
      <c r="M838" t="b">
        <v>0</v>
      </c>
    </row>
    <row r="839" spans="1:13">
      <c r="A839" t="s">
        <v>1270</v>
      </c>
      <c r="B839" t="s">
        <v>812</v>
      </c>
      <c r="C839" t="s">
        <v>812</v>
      </c>
      <c r="D839">
        <v>93</v>
      </c>
      <c r="E839">
        <v>93</v>
      </c>
      <c r="F839">
        <v>2.255716726361968</v>
      </c>
      <c r="G839">
        <v>0.1127858363180983</v>
      </c>
      <c r="H839">
        <v>0.56392918159049188</v>
      </c>
      <c r="I839">
        <v>0</v>
      </c>
      <c r="J839">
        <v>150</v>
      </c>
      <c r="K839">
        <v>1</v>
      </c>
      <c r="L839">
        <v>154000</v>
      </c>
      <c r="M839" t="b">
        <v>0</v>
      </c>
    </row>
    <row r="840" spans="1:13">
      <c r="A840" t="s">
        <v>1457</v>
      </c>
      <c r="B840" t="s">
        <v>824</v>
      </c>
      <c r="C840" t="s">
        <v>824</v>
      </c>
      <c r="D840">
        <v>105</v>
      </c>
      <c r="E840">
        <v>105</v>
      </c>
      <c r="F840">
        <v>3.4685082466506452</v>
      </c>
      <c r="G840">
        <v>0.1734254123325322</v>
      </c>
      <c r="H840">
        <v>0.86712706166266118</v>
      </c>
      <c r="I840">
        <v>0</v>
      </c>
      <c r="J840">
        <v>800</v>
      </c>
      <c r="K840">
        <v>1</v>
      </c>
      <c r="L840">
        <v>345000</v>
      </c>
      <c r="M840" t="b">
        <v>0</v>
      </c>
    </row>
    <row r="841" spans="1:13">
      <c r="A841" t="s">
        <v>1170</v>
      </c>
      <c r="B841" t="s">
        <v>751</v>
      </c>
      <c r="C841" t="s">
        <v>751</v>
      </c>
      <c r="D841">
        <v>32</v>
      </c>
      <c r="E841">
        <v>32</v>
      </c>
      <c r="F841">
        <v>3.7803060460351849</v>
      </c>
      <c r="G841">
        <v>0.1890153023017592</v>
      </c>
      <c r="H841">
        <v>0.94507651150879635</v>
      </c>
      <c r="I841">
        <v>0</v>
      </c>
      <c r="J841">
        <v>150</v>
      </c>
      <c r="K841">
        <v>1</v>
      </c>
      <c r="L841">
        <v>154000</v>
      </c>
      <c r="M841" t="b">
        <v>0</v>
      </c>
    </row>
    <row r="842" spans="1:13">
      <c r="A842" t="s">
        <v>1458</v>
      </c>
      <c r="B842" t="s">
        <v>751</v>
      </c>
      <c r="C842" t="s">
        <v>917</v>
      </c>
      <c r="D842">
        <v>32</v>
      </c>
      <c r="E842">
        <v>198</v>
      </c>
      <c r="F842">
        <v>8.3240580468419942</v>
      </c>
      <c r="G842">
        <v>0.41620290234209972</v>
      </c>
      <c r="H842">
        <v>2.081014511710499</v>
      </c>
      <c r="I842">
        <v>0</v>
      </c>
      <c r="J842">
        <v>150</v>
      </c>
      <c r="K842">
        <v>1</v>
      </c>
      <c r="L842">
        <v>154000</v>
      </c>
      <c r="M842" t="b">
        <v>0</v>
      </c>
    </row>
    <row r="843" spans="1:13">
      <c r="A843" t="s">
        <v>1459</v>
      </c>
      <c r="B843" t="s">
        <v>828</v>
      </c>
      <c r="C843" t="s">
        <v>827</v>
      </c>
      <c r="D843">
        <v>109</v>
      </c>
      <c r="E843">
        <v>108</v>
      </c>
      <c r="F843">
        <v>10.10349370796639</v>
      </c>
      <c r="G843">
        <v>0.50517468539831956</v>
      </c>
      <c r="H843">
        <v>2.5258734269915979</v>
      </c>
      <c r="I843">
        <v>0</v>
      </c>
      <c r="J843">
        <v>150</v>
      </c>
      <c r="K843">
        <v>1</v>
      </c>
      <c r="L843">
        <v>154000</v>
      </c>
      <c r="M843" t="b">
        <v>0</v>
      </c>
    </row>
    <row r="844" spans="1:13">
      <c r="A844" t="s">
        <v>1176</v>
      </c>
      <c r="B844" t="s">
        <v>755</v>
      </c>
      <c r="C844" t="s">
        <v>755</v>
      </c>
      <c r="D844">
        <v>36</v>
      </c>
      <c r="E844">
        <v>36</v>
      </c>
      <c r="F844">
        <v>1.025431613293224</v>
      </c>
      <c r="G844">
        <v>5.1271580664661198E-2</v>
      </c>
      <c r="H844">
        <v>0.25635790332330599</v>
      </c>
      <c r="I844">
        <v>0</v>
      </c>
      <c r="J844">
        <v>800</v>
      </c>
      <c r="K844">
        <v>1</v>
      </c>
      <c r="L844">
        <v>345000</v>
      </c>
      <c r="M844" t="b">
        <v>0</v>
      </c>
    </row>
    <row r="845" spans="1:13">
      <c r="A845" t="s">
        <v>1460</v>
      </c>
      <c r="B845" t="s">
        <v>827</v>
      </c>
      <c r="C845" t="s">
        <v>755</v>
      </c>
      <c r="D845">
        <v>108</v>
      </c>
      <c r="E845">
        <v>36</v>
      </c>
      <c r="F845">
        <v>15.307733067816841</v>
      </c>
      <c r="G845">
        <v>0.76538665339084211</v>
      </c>
      <c r="H845">
        <v>3.8269332669542102</v>
      </c>
      <c r="I845">
        <v>0</v>
      </c>
      <c r="J845">
        <v>800</v>
      </c>
      <c r="K845">
        <v>1</v>
      </c>
      <c r="L845">
        <v>345000</v>
      </c>
      <c r="M845" t="b">
        <v>0</v>
      </c>
    </row>
    <row r="846" spans="1:13">
      <c r="A846" t="s">
        <v>1461</v>
      </c>
      <c r="B846" t="s">
        <v>828</v>
      </c>
      <c r="C846" t="s">
        <v>828</v>
      </c>
      <c r="D846">
        <v>109</v>
      </c>
      <c r="E846">
        <v>109</v>
      </c>
      <c r="F846">
        <v>0.92405685945043503</v>
      </c>
      <c r="G846">
        <v>4.6202842972521703E-2</v>
      </c>
      <c r="H846">
        <v>0.2310142148626087</v>
      </c>
      <c r="I846">
        <v>0</v>
      </c>
      <c r="J846">
        <v>150</v>
      </c>
      <c r="K846">
        <v>1</v>
      </c>
      <c r="L846">
        <v>154000</v>
      </c>
      <c r="M846" t="b">
        <v>0</v>
      </c>
    </row>
    <row r="847" spans="1:13">
      <c r="A847" t="s">
        <v>1176</v>
      </c>
      <c r="B847" t="s">
        <v>755</v>
      </c>
      <c r="C847" t="s">
        <v>755</v>
      </c>
      <c r="D847">
        <v>36</v>
      </c>
      <c r="E847">
        <v>36</v>
      </c>
      <c r="F847">
        <v>1.4087322074742239</v>
      </c>
      <c r="G847">
        <v>7.04366103737111E-2</v>
      </c>
      <c r="H847">
        <v>0.35218305186855592</v>
      </c>
      <c r="I847">
        <v>0</v>
      </c>
      <c r="J847">
        <v>150</v>
      </c>
      <c r="K847">
        <v>1</v>
      </c>
      <c r="L847">
        <v>154000</v>
      </c>
      <c r="M847" t="b">
        <v>0</v>
      </c>
    </row>
    <row r="848" spans="1:13">
      <c r="A848" t="s">
        <v>1462</v>
      </c>
      <c r="B848" t="s">
        <v>918</v>
      </c>
      <c r="C848" t="s">
        <v>918</v>
      </c>
      <c r="D848">
        <v>199</v>
      </c>
      <c r="E848">
        <v>199</v>
      </c>
      <c r="F848">
        <v>5.0058971932279803E-2</v>
      </c>
      <c r="G848">
        <v>2.5029485966138998E-3</v>
      </c>
      <c r="H848">
        <v>1.25147429830699E-2</v>
      </c>
      <c r="I848">
        <v>0</v>
      </c>
      <c r="J848">
        <v>150</v>
      </c>
      <c r="K848">
        <v>1</v>
      </c>
      <c r="L848">
        <v>154000</v>
      </c>
      <c r="M848" t="b">
        <v>0</v>
      </c>
    </row>
    <row r="849" spans="1:13">
      <c r="A849" t="s">
        <v>1462</v>
      </c>
      <c r="B849" t="s">
        <v>918</v>
      </c>
      <c r="C849" t="s">
        <v>918</v>
      </c>
      <c r="D849">
        <v>199</v>
      </c>
      <c r="E849">
        <v>199</v>
      </c>
      <c r="F849">
        <v>5.8194353968873097E-2</v>
      </c>
      <c r="G849">
        <v>2.9097176984435999E-3</v>
      </c>
      <c r="H849">
        <v>1.45485884922182E-2</v>
      </c>
      <c r="I849">
        <v>0</v>
      </c>
      <c r="J849">
        <v>150</v>
      </c>
      <c r="K849">
        <v>1</v>
      </c>
      <c r="L849">
        <v>154000</v>
      </c>
      <c r="M849" t="b">
        <v>0</v>
      </c>
    </row>
    <row r="850" spans="1:13">
      <c r="A850" t="s">
        <v>1462</v>
      </c>
      <c r="B850" t="s">
        <v>918</v>
      </c>
      <c r="C850" t="s">
        <v>918</v>
      </c>
      <c r="D850">
        <v>199</v>
      </c>
      <c r="E850">
        <v>199</v>
      </c>
      <c r="F850">
        <v>4.4589707193910803E-2</v>
      </c>
      <c r="G850">
        <v>2.2294853596955002E-3</v>
      </c>
      <c r="H850">
        <v>1.1147426798477701E-2</v>
      </c>
      <c r="I850">
        <v>0</v>
      </c>
      <c r="J850">
        <v>150</v>
      </c>
      <c r="K850">
        <v>1</v>
      </c>
      <c r="L850">
        <v>154000</v>
      </c>
      <c r="M850" t="b">
        <v>0</v>
      </c>
    </row>
    <row r="851" spans="1:13">
      <c r="A851" t="s">
        <v>1462</v>
      </c>
      <c r="B851" t="s">
        <v>918</v>
      </c>
      <c r="C851" t="s">
        <v>918</v>
      </c>
      <c r="D851">
        <v>199</v>
      </c>
      <c r="E851">
        <v>199</v>
      </c>
      <c r="F851">
        <v>5.9882611221069103E-2</v>
      </c>
      <c r="G851">
        <v>2.9941305610534001E-3</v>
      </c>
      <c r="H851">
        <v>1.4970652805267199E-2</v>
      </c>
      <c r="I851">
        <v>0</v>
      </c>
      <c r="J851">
        <v>150</v>
      </c>
      <c r="K851">
        <v>1</v>
      </c>
      <c r="L851">
        <v>154000</v>
      </c>
      <c r="M851" t="b">
        <v>0</v>
      </c>
    </row>
    <row r="852" spans="1:13">
      <c r="A852" t="s">
        <v>1462</v>
      </c>
      <c r="B852" t="s">
        <v>918</v>
      </c>
      <c r="C852" t="s">
        <v>918</v>
      </c>
      <c r="D852">
        <v>199</v>
      </c>
      <c r="E852">
        <v>199</v>
      </c>
      <c r="F852">
        <v>6.5314291159423804E-2</v>
      </c>
      <c r="G852">
        <v>3.2657145579711002E-3</v>
      </c>
      <c r="H852">
        <v>1.6328572789855899E-2</v>
      </c>
      <c r="I852">
        <v>0</v>
      </c>
      <c r="J852">
        <v>150</v>
      </c>
      <c r="K852">
        <v>1</v>
      </c>
      <c r="L852">
        <v>154000</v>
      </c>
      <c r="M852" t="b">
        <v>0</v>
      </c>
    </row>
    <row r="853" spans="1:13">
      <c r="A853" t="s">
        <v>1462</v>
      </c>
      <c r="B853" t="s">
        <v>918</v>
      </c>
      <c r="C853" t="s">
        <v>918</v>
      </c>
      <c r="D853">
        <v>199</v>
      </c>
      <c r="E853">
        <v>199</v>
      </c>
      <c r="F853">
        <v>6.3543947900966194E-2</v>
      </c>
      <c r="G853">
        <v>3.1771973950483002E-3</v>
      </c>
      <c r="H853">
        <v>1.58859869752415E-2</v>
      </c>
      <c r="I853">
        <v>0</v>
      </c>
      <c r="J853">
        <v>150</v>
      </c>
      <c r="K853">
        <v>1</v>
      </c>
      <c r="L853">
        <v>154000</v>
      </c>
      <c r="M853" t="b">
        <v>0</v>
      </c>
    </row>
    <row r="854" spans="1:13">
      <c r="A854" t="s">
        <v>1462</v>
      </c>
      <c r="B854" t="s">
        <v>918</v>
      </c>
      <c r="C854" t="s">
        <v>918</v>
      </c>
      <c r="D854">
        <v>199</v>
      </c>
      <c r="E854">
        <v>199</v>
      </c>
      <c r="F854">
        <v>6.0089008036351199E-2</v>
      </c>
      <c r="G854">
        <v>3.0044504018174999E-3</v>
      </c>
      <c r="H854">
        <v>1.50222520090878E-2</v>
      </c>
      <c r="I854">
        <v>0</v>
      </c>
      <c r="J854">
        <v>150</v>
      </c>
      <c r="K854">
        <v>1</v>
      </c>
      <c r="L854">
        <v>154000</v>
      </c>
      <c r="M854" t="b">
        <v>0</v>
      </c>
    </row>
    <row r="855" spans="1:13">
      <c r="A855" t="s">
        <v>1462</v>
      </c>
      <c r="B855" t="s">
        <v>918</v>
      </c>
      <c r="C855" t="s">
        <v>918</v>
      </c>
      <c r="D855">
        <v>199</v>
      </c>
      <c r="E855">
        <v>199</v>
      </c>
      <c r="F855">
        <v>6.2064856678217699E-2</v>
      </c>
      <c r="G855">
        <v>3.1032428339108002E-3</v>
      </c>
      <c r="H855">
        <v>1.55162141695544E-2</v>
      </c>
      <c r="I855">
        <v>0</v>
      </c>
      <c r="J855">
        <v>150</v>
      </c>
      <c r="K855">
        <v>1</v>
      </c>
      <c r="L855">
        <v>154000</v>
      </c>
      <c r="M855" t="b">
        <v>0</v>
      </c>
    </row>
    <row r="856" spans="1:13">
      <c r="A856" t="s">
        <v>1463</v>
      </c>
      <c r="B856" t="s">
        <v>919</v>
      </c>
      <c r="C856" t="s">
        <v>867</v>
      </c>
      <c r="D856">
        <v>200</v>
      </c>
      <c r="E856">
        <v>148</v>
      </c>
      <c r="F856">
        <v>28.277507229268039</v>
      </c>
      <c r="G856">
        <v>1.4138753614634021</v>
      </c>
      <c r="H856">
        <v>7.0693768073170089</v>
      </c>
      <c r="I856">
        <v>0</v>
      </c>
      <c r="J856">
        <v>150</v>
      </c>
      <c r="K856">
        <v>1</v>
      </c>
      <c r="L856">
        <v>154000</v>
      </c>
      <c r="M856" t="b">
        <v>0</v>
      </c>
    </row>
    <row r="857" spans="1:13">
      <c r="A857" t="s">
        <v>1464</v>
      </c>
      <c r="B857" t="s">
        <v>864</v>
      </c>
      <c r="C857" t="s">
        <v>920</v>
      </c>
      <c r="D857">
        <v>145</v>
      </c>
      <c r="E857">
        <v>201</v>
      </c>
      <c r="F857">
        <v>23.604016742508531</v>
      </c>
      <c r="G857">
        <v>1.1802008371254269</v>
      </c>
      <c r="H857">
        <v>5.9010041856271336</v>
      </c>
      <c r="I857">
        <v>0</v>
      </c>
      <c r="J857">
        <v>150</v>
      </c>
      <c r="K857">
        <v>1</v>
      </c>
      <c r="L857">
        <v>154000</v>
      </c>
      <c r="M857" t="b">
        <v>0</v>
      </c>
    </row>
    <row r="858" spans="1:13">
      <c r="A858" t="s">
        <v>1465</v>
      </c>
      <c r="B858" t="s">
        <v>921</v>
      </c>
      <c r="C858" t="s">
        <v>921</v>
      </c>
      <c r="D858">
        <v>202</v>
      </c>
      <c r="E858">
        <v>202</v>
      </c>
      <c r="F858">
        <v>4.2268970318120171</v>
      </c>
      <c r="G858">
        <v>0.21134485159060079</v>
      </c>
      <c r="H858">
        <v>1.056724257953005</v>
      </c>
      <c r="I858">
        <v>0</v>
      </c>
      <c r="J858">
        <v>150</v>
      </c>
      <c r="K858">
        <v>1</v>
      </c>
      <c r="L858">
        <v>154000</v>
      </c>
      <c r="M858" t="b">
        <v>0</v>
      </c>
    </row>
    <row r="859" spans="1:13">
      <c r="A859" t="s">
        <v>1465</v>
      </c>
      <c r="B859" t="s">
        <v>921</v>
      </c>
      <c r="C859" t="s">
        <v>921</v>
      </c>
      <c r="D859">
        <v>202</v>
      </c>
      <c r="E859">
        <v>202</v>
      </c>
      <c r="F859">
        <v>5.056691370847191</v>
      </c>
      <c r="G859">
        <v>0.25283456854235958</v>
      </c>
      <c r="H859">
        <v>1.264172842711798</v>
      </c>
      <c r="I859">
        <v>0</v>
      </c>
      <c r="J859">
        <v>150</v>
      </c>
      <c r="K859">
        <v>1</v>
      </c>
      <c r="L859">
        <v>154000</v>
      </c>
      <c r="M859" t="b">
        <v>0</v>
      </c>
    </row>
    <row r="860" spans="1:13">
      <c r="A860" t="s">
        <v>1465</v>
      </c>
      <c r="B860" t="s">
        <v>921</v>
      </c>
      <c r="C860" t="s">
        <v>921</v>
      </c>
      <c r="D860">
        <v>202</v>
      </c>
      <c r="E860">
        <v>202</v>
      </c>
      <c r="F860">
        <v>0.8693305532118718</v>
      </c>
      <c r="G860">
        <v>4.3466527660593501E-2</v>
      </c>
      <c r="H860">
        <v>0.2173326383029679</v>
      </c>
      <c r="I860">
        <v>0</v>
      </c>
      <c r="J860">
        <v>150</v>
      </c>
      <c r="K860">
        <v>1</v>
      </c>
      <c r="L860">
        <v>154000</v>
      </c>
      <c r="M860" t="b">
        <v>0</v>
      </c>
    </row>
    <row r="861" spans="1:13">
      <c r="A861" t="s">
        <v>1466</v>
      </c>
      <c r="B861" t="s">
        <v>795</v>
      </c>
      <c r="C861" t="s">
        <v>795</v>
      </c>
      <c r="D861">
        <v>76</v>
      </c>
      <c r="E861">
        <v>76</v>
      </c>
      <c r="F861">
        <v>1.4143340842031431</v>
      </c>
      <c r="G861">
        <v>7.0716704210157105E-2</v>
      </c>
      <c r="H861">
        <v>0.35358352105078561</v>
      </c>
      <c r="I861">
        <v>0</v>
      </c>
      <c r="J861">
        <v>150</v>
      </c>
      <c r="K861">
        <v>1</v>
      </c>
      <c r="L861">
        <v>154000</v>
      </c>
      <c r="M861" t="b">
        <v>0</v>
      </c>
    </row>
    <row r="862" spans="1:13">
      <c r="A862" t="s">
        <v>1467</v>
      </c>
      <c r="B862" t="s">
        <v>868</v>
      </c>
      <c r="C862" t="s">
        <v>921</v>
      </c>
      <c r="D862">
        <v>149</v>
      </c>
      <c r="E862">
        <v>202</v>
      </c>
      <c r="F862">
        <v>31.317633229262949</v>
      </c>
      <c r="G862">
        <v>1.565881661463147</v>
      </c>
      <c r="H862">
        <v>7.8294083073157363</v>
      </c>
      <c r="I862">
        <v>0</v>
      </c>
      <c r="J862">
        <v>150</v>
      </c>
      <c r="K862">
        <v>1</v>
      </c>
      <c r="L862">
        <v>154000</v>
      </c>
      <c r="M862" t="b">
        <v>0</v>
      </c>
    </row>
    <row r="863" spans="1:13">
      <c r="A863" t="s">
        <v>1468</v>
      </c>
      <c r="B863" t="s">
        <v>868</v>
      </c>
      <c r="C863" t="s">
        <v>868</v>
      </c>
      <c r="D863">
        <v>149</v>
      </c>
      <c r="E863">
        <v>149</v>
      </c>
      <c r="F863">
        <v>1.4460814840624749</v>
      </c>
      <c r="G863">
        <v>7.2304074203123694E-2</v>
      </c>
      <c r="H863">
        <v>0.36152037101561879</v>
      </c>
      <c r="I863">
        <v>0</v>
      </c>
      <c r="J863">
        <v>150</v>
      </c>
      <c r="K863">
        <v>1</v>
      </c>
      <c r="L863">
        <v>154000</v>
      </c>
      <c r="M863" t="b">
        <v>0</v>
      </c>
    </row>
    <row r="864" spans="1:13">
      <c r="A864" t="s">
        <v>1469</v>
      </c>
      <c r="B864" t="s">
        <v>793</v>
      </c>
      <c r="C864" t="s">
        <v>922</v>
      </c>
      <c r="D864">
        <v>74</v>
      </c>
      <c r="E864">
        <v>203</v>
      </c>
      <c r="F864">
        <v>46.743600097211669</v>
      </c>
      <c r="G864">
        <v>2.337180004860584</v>
      </c>
      <c r="H864">
        <v>11.685900024302921</v>
      </c>
      <c r="I864">
        <v>0</v>
      </c>
      <c r="J864">
        <v>150</v>
      </c>
      <c r="K864">
        <v>1</v>
      </c>
      <c r="L864">
        <v>154000</v>
      </c>
      <c r="M864" t="b">
        <v>0</v>
      </c>
    </row>
    <row r="865" spans="1:13">
      <c r="A865" t="s">
        <v>1470</v>
      </c>
      <c r="B865" t="s">
        <v>923</v>
      </c>
      <c r="C865" t="s">
        <v>797</v>
      </c>
      <c r="D865">
        <v>204</v>
      </c>
      <c r="E865">
        <v>78</v>
      </c>
      <c r="F865">
        <v>5.7558604201891477</v>
      </c>
      <c r="G865">
        <v>0.28779302100945742</v>
      </c>
      <c r="H865">
        <v>1.4389651050472869</v>
      </c>
      <c r="I865">
        <v>0</v>
      </c>
      <c r="J865">
        <v>150</v>
      </c>
      <c r="K865">
        <v>1</v>
      </c>
      <c r="L865">
        <v>154000</v>
      </c>
      <c r="M865" t="b">
        <v>0</v>
      </c>
    </row>
    <row r="866" spans="1:13">
      <c r="A866" t="s">
        <v>1471</v>
      </c>
      <c r="B866" t="s">
        <v>924</v>
      </c>
      <c r="C866" t="s">
        <v>924</v>
      </c>
      <c r="D866">
        <v>205</v>
      </c>
      <c r="E866">
        <v>205</v>
      </c>
      <c r="F866">
        <v>0.58165208552897407</v>
      </c>
      <c r="G866">
        <v>2.9082604276448699E-2</v>
      </c>
      <c r="H866">
        <v>0.14541302138224349</v>
      </c>
      <c r="I866">
        <v>0</v>
      </c>
      <c r="J866">
        <v>150</v>
      </c>
      <c r="K866">
        <v>1</v>
      </c>
      <c r="L866">
        <v>154000</v>
      </c>
      <c r="M866" t="b">
        <v>0</v>
      </c>
    </row>
    <row r="867" spans="1:13">
      <c r="A867" t="s">
        <v>1472</v>
      </c>
      <c r="B867" t="s">
        <v>923</v>
      </c>
      <c r="C867" t="s">
        <v>923</v>
      </c>
      <c r="D867">
        <v>204</v>
      </c>
      <c r="E867">
        <v>204</v>
      </c>
      <c r="F867">
        <v>6.4286888768565406E-2</v>
      </c>
      <c r="G867">
        <v>3.2143444384282001E-3</v>
      </c>
      <c r="H867">
        <v>1.6071722192141299E-2</v>
      </c>
      <c r="I867">
        <v>0</v>
      </c>
      <c r="J867">
        <v>150</v>
      </c>
      <c r="K867">
        <v>1</v>
      </c>
      <c r="L867">
        <v>154000</v>
      </c>
      <c r="M867" t="b">
        <v>0</v>
      </c>
    </row>
    <row r="868" spans="1:13">
      <c r="A868" t="s">
        <v>1472</v>
      </c>
      <c r="B868" t="s">
        <v>923</v>
      </c>
      <c r="C868" t="s">
        <v>923</v>
      </c>
      <c r="D868">
        <v>204</v>
      </c>
      <c r="E868">
        <v>204</v>
      </c>
      <c r="F868">
        <v>0.22910816380692631</v>
      </c>
      <c r="G868">
        <v>1.14554081903463E-2</v>
      </c>
      <c r="H868">
        <v>5.72770409517315E-2</v>
      </c>
      <c r="I868">
        <v>0</v>
      </c>
      <c r="J868">
        <v>150</v>
      </c>
      <c r="K868">
        <v>1</v>
      </c>
      <c r="L868">
        <v>154000</v>
      </c>
      <c r="M868" t="b">
        <v>0</v>
      </c>
    </row>
    <row r="869" spans="1:13">
      <c r="A869" t="s">
        <v>1472</v>
      </c>
      <c r="B869" t="s">
        <v>923</v>
      </c>
      <c r="C869" t="s">
        <v>923</v>
      </c>
      <c r="D869">
        <v>204</v>
      </c>
      <c r="E869">
        <v>204</v>
      </c>
      <c r="F869">
        <v>6.1954477663482402E-2</v>
      </c>
      <c r="G869">
        <v>3.0977238831741E-3</v>
      </c>
      <c r="H869">
        <v>1.54886194158706E-2</v>
      </c>
      <c r="I869">
        <v>0</v>
      </c>
      <c r="J869">
        <v>150</v>
      </c>
      <c r="K869">
        <v>1</v>
      </c>
      <c r="L869">
        <v>154000</v>
      </c>
      <c r="M869" t="b">
        <v>0</v>
      </c>
    </row>
    <row r="870" spans="1:13">
      <c r="A870" t="s">
        <v>1473</v>
      </c>
      <c r="B870" t="s">
        <v>797</v>
      </c>
      <c r="C870" t="s">
        <v>925</v>
      </c>
      <c r="D870">
        <v>78</v>
      </c>
      <c r="E870">
        <v>206</v>
      </c>
      <c r="F870">
        <v>18.958061245430979</v>
      </c>
      <c r="G870">
        <v>0.94790306227154897</v>
      </c>
      <c r="H870">
        <v>4.7395153113577448</v>
      </c>
      <c r="I870">
        <v>0</v>
      </c>
      <c r="J870">
        <v>150</v>
      </c>
      <c r="K870">
        <v>1</v>
      </c>
      <c r="L870">
        <v>154000</v>
      </c>
      <c r="M870" t="b">
        <v>0</v>
      </c>
    </row>
    <row r="871" spans="1:13">
      <c r="A871" t="s">
        <v>1472</v>
      </c>
      <c r="B871" t="s">
        <v>923</v>
      </c>
      <c r="C871" t="s">
        <v>923</v>
      </c>
      <c r="D871">
        <v>204</v>
      </c>
      <c r="E871">
        <v>204</v>
      </c>
      <c r="F871">
        <v>6.5990455893647507E-2</v>
      </c>
      <c r="G871">
        <v>3.2995227946823E-3</v>
      </c>
      <c r="H871">
        <v>1.64976139734118E-2</v>
      </c>
      <c r="I871">
        <v>0</v>
      </c>
      <c r="J871">
        <v>150</v>
      </c>
      <c r="K871">
        <v>1</v>
      </c>
      <c r="L871">
        <v>154000</v>
      </c>
      <c r="M871" t="b">
        <v>0</v>
      </c>
    </row>
    <row r="872" spans="1:13">
      <c r="A872" t="s">
        <v>1472</v>
      </c>
      <c r="B872" t="s">
        <v>923</v>
      </c>
      <c r="C872" t="s">
        <v>923</v>
      </c>
      <c r="D872">
        <v>204</v>
      </c>
      <c r="E872">
        <v>204</v>
      </c>
      <c r="F872">
        <v>0.218874701159432</v>
      </c>
      <c r="G872">
        <v>1.0943735057971599E-2</v>
      </c>
      <c r="H872">
        <v>5.4718675289858E-2</v>
      </c>
      <c r="I872">
        <v>0</v>
      </c>
      <c r="J872">
        <v>150</v>
      </c>
      <c r="K872">
        <v>1</v>
      </c>
      <c r="L872">
        <v>154000</v>
      </c>
      <c r="M872" t="b">
        <v>0</v>
      </c>
    </row>
    <row r="873" spans="1:13">
      <c r="A873" t="s">
        <v>1472</v>
      </c>
      <c r="B873" t="s">
        <v>923</v>
      </c>
      <c r="C873" t="s">
        <v>923</v>
      </c>
      <c r="D873">
        <v>204</v>
      </c>
      <c r="E873">
        <v>204</v>
      </c>
      <c r="F873">
        <v>6.4146181586593007E-2</v>
      </c>
      <c r="G873">
        <v>3.2073090793295999E-3</v>
      </c>
      <c r="H873">
        <v>1.60365453966482E-2</v>
      </c>
      <c r="I873">
        <v>0</v>
      </c>
      <c r="J873">
        <v>150</v>
      </c>
      <c r="K873">
        <v>1</v>
      </c>
      <c r="L873">
        <v>154000</v>
      </c>
      <c r="M873" t="b">
        <v>0</v>
      </c>
    </row>
    <row r="874" spans="1:13">
      <c r="A874" t="s">
        <v>1474</v>
      </c>
      <c r="B874" t="s">
        <v>796</v>
      </c>
      <c r="C874" t="s">
        <v>926</v>
      </c>
      <c r="D874">
        <v>77</v>
      </c>
      <c r="E874">
        <v>207</v>
      </c>
      <c r="F874">
        <v>7.7590380747005421</v>
      </c>
      <c r="G874">
        <v>0.38795190373502708</v>
      </c>
      <c r="H874">
        <v>1.939759518675136</v>
      </c>
      <c r="I874">
        <v>0</v>
      </c>
      <c r="J874">
        <v>150</v>
      </c>
      <c r="K874">
        <v>1</v>
      </c>
      <c r="L874">
        <v>154000</v>
      </c>
      <c r="M874" t="b">
        <v>0</v>
      </c>
    </row>
    <row r="875" spans="1:13">
      <c r="A875" t="s">
        <v>1475</v>
      </c>
      <c r="B875" t="s">
        <v>797</v>
      </c>
      <c r="C875" t="s">
        <v>797</v>
      </c>
      <c r="D875">
        <v>78</v>
      </c>
      <c r="E875">
        <v>78</v>
      </c>
      <c r="F875">
        <v>8.1028041484362601E-2</v>
      </c>
      <c r="G875">
        <v>4.0514020742181004E-3</v>
      </c>
      <c r="H875">
        <v>2.0257010371090602E-2</v>
      </c>
      <c r="I875">
        <v>0</v>
      </c>
      <c r="J875">
        <v>150</v>
      </c>
      <c r="K875">
        <v>1</v>
      </c>
      <c r="L875">
        <v>154000</v>
      </c>
      <c r="M875" t="b">
        <v>0</v>
      </c>
    </row>
    <row r="876" spans="1:13">
      <c r="A876" t="s">
        <v>1475</v>
      </c>
      <c r="B876" t="s">
        <v>797</v>
      </c>
      <c r="C876" t="s">
        <v>797</v>
      </c>
      <c r="D876">
        <v>78</v>
      </c>
      <c r="E876">
        <v>78</v>
      </c>
      <c r="F876">
        <v>7.7001821497402007E-2</v>
      </c>
      <c r="G876">
        <v>3.8500910748701001E-3</v>
      </c>
      <c r="H876">
        <v>1.9250455374350502E-2</v>
      </c>
      <c r="I876">
        <v>0</v>
      </c>
      <c r="J876">
        <v>150</v>
      </c>
      <c r="K876">
        <v>1</v>
      </c>
      <c r="L876">
        <v>154000</v>
      </c>
      <c r="M876" t="b">
        <v>0</v>
      </c>
    </row>
    <row r="877" spans="1:13">
      <c r="A877" t="s">
        <v>1475</v>
      </c>
      <c r="B877" t="s">
        <v>797</v>
      </c>
      <c r="C877" t="s">
        <v>797</v>
      </c>
      <c r="D877">
        <v>78</v>
      </c>
      <c r="E877">
        <v>78</v>
      </c>
      <c r="F877">
        <v>0.11952071962567069</v>
      </c>
      <c r="G877">
        <v>5.9760359812835E-3</v>
      </c>
      <c r="H877">
        <v>2.98801799064176E-2</v>
      </c>
      <c r="I877">
        <v>0</v>
      </c>
      <c r="J877">
        <v>150</v>
      </c>
      <c r="K877">
        <v>1</v>
      </c>
      <c r="L877">
        <v>154000</v>
      </c>
      <c r="M877" t="b">
        <v>0</v>
      </c>
    </row>
    <row r="878" spans="1:13">
      <c r="A878" t="s">
        <v>1475</v>
      </c>
      <c r="B878" t="s">
        <v>797</v>
      </c>
      <c r="C878" t="s">
        <v>797</v>
      </c>
      <c r="D878">
        <v>78</v>
      </c>
      <c r="E878">
        <v>78</v>
      </c>
      <c r="F878">
        <v>0.78662262418225326</v>
      </c>
      <c r="G878">
        <v>3.9331131209112601E-2</v>
      </c>
      <c r="H878">
        <v>0.19665565604556329</v>
      </c>
      <c r="I878">
        <v>0</v>
      </c>
      <c r="J878">
        <v>150</v>
      </c>
      <c r="K878">
        <v>1</v>
      </c>
      <c r="L878">
        <v>154000</v>
      </c>
      <c r="M878" t="b">
        <v>0</v>
      </c>
    </row>
    <row r="879" spans="1:13">
      <c r="A879" t="s">
        <v>1476</v>
      </c>
      <c r="B879" t="s">
        <v>793</v>
      </c>
      <c r="C879" t="s">
        <v>927</v>
      </c>
      <c r="D879">
        <v>74</v>
      </c>
      <c r="E879">
        <v>208</v>
      </c>
      <c r="F879">
        <v>27.51902465154118</v>
      </c>
      <c r="G879">
        <v>1.3759512325770591</v>
      </c>
      <c r="H879">
        <v>6.8797561628852941</v>
      </c>
      <c r="I879">
        <v>0</v>
      </c>
      <c r="J879">
        <v>150</v>
      </c>
      <c r="K879">
        <v>1</v>
      </c>
      <c r="L879">
        <v>154000</v>
      </c>
      <c r="M879" t="b">
        <v>0</v>
      </c>
    </row>
    <row r="880" spans="1:13">
      <c r="A880" t="s">
        <v>1477</v>
      </c>
      <c r="B880" t="s">
        <v>797</v>
      </c>
      <c r="C880" t="s">
        <v>928</v>
      </c>
      <c r="D880">
        <v>78</v>
      </c>
      <c r="E880">
        <v>209</v>
      </c>
      <c r="F880">
        <v>20.692683763152509</v>
      </c>
      <c r="G880">
        <v>1.034634188157626</v>
      </c>
      <c r="H880">
        <v>5.1731709407881281</v>
      </c>
      <c r="I880">
        <v>0</v>
      </c>
      <c r="J880">
        <v>150</v>
      </c>
      <c r="K880">
        <v>1</v>
      </c>
      <c r="L880">
        <v>154000</v>
      </c>
      <c r="M880" t="b">
        <v>0</v>
      </c>
    </row>
    <row r="881" spans="1:13">
      <c r="A881" t="s">
        <v>1478</v>
      </c>
      <c r="B881" t="s">
        <v>928</v>
      </c>
      <c r="C881" t="s">
        <v>926</v>
      </c>
      <c r="D881">
        <v>209</v>
      </c>
      <c r="E881">
        <v>207</v>
      </c>
      <c r="F881">
        <v>29.38241298490156</v>
      </c>
      <c r="G881">
        <v>1.4691206492450779</v>
      </c>
      <c r="H881">
        <v>7.3456032462253891</v>
      </c>
      <c r="I881">
        <v>0</v>
      </c>
      <c r="J881">
        <v>150</v>
      </c>
      <c r="K881">
        <v>1</v>
      </c>
      <c r="L881">
        <v>154000</v>
      </c>
      <c r="M881" t="b">
        <v>0</v>
      </c>
    </row>
    <row r="882" spans="1:13">
      <c r="A882" t="s">
        <v>1378</v>
      </c>
      <c r="B882" t="s">
        <v>833</v>
      </c>
      <c r="C882" t="s">
        <v>721</v>
      </c>
      <c r="D882">
        <v>114</v>
      </c>
      <c r="E882">
        <v>2</v>
      </c>
      <c r="F882">
        <v>12.86839674132194</v>
      </c>
      <c r="G882">
        <v>0.64341983706609707</v>
      </c>
      <c r="H882">
        <v>3.2170991853304849</v>
      </c>
      <c r="I882">
        <v>0</v>
      </c>
      <c r="J882">
        <v>150</v>
      </c>
      <c r="K882">
        <v>1</v>
      </c>
      <c r="L882">
        <v>154000</v>
      </c>
      <c r="M882" t="b">
        <v>0</v>
      </c>
    </row>
    <row r="883" spans="1:13">
      <c r="A883" t="s">
        <v>1387</v>
      </c>
      <c r="B883" t="s">
        <v>890</v>
      </c>
      <c r="C883" t="s">
        <v>890</v>
      </c>
      <c r="D883">
        <v>171</v>
      </c>
      <c r="E883">
        <v>171</v>
      </c>
      <c r="F883">
        <v>0.88709379576014036</v>
      </c>
      <c r="G883">
        <v>4.4354689788007003E-2</v>
      </c>
      <c r="H883">
        <v>0.22177344894003509</v>
      </c>
      <c r="I883">
        <v>0</v>
      </c>
      <c r="J883">
        <v>150</v>
      </c>
      <c r="K883">
        <v>1</v>
      </c>
      <c r="L883">
        <v>154000</v>
      </c>
      <c r="M883" t="b">
        <v>0</v>
      </c>
    </row>
    <row r="884" spans="1:13">
      <c r="A884" t="s">
        <v>1479</v>
      </c>
      <c r="B884" t="s">
        <v>953</v>
      </c>
      <c r="C884" t="s">
        <v>929</v>
      </c>
      <c r="D884">
        <v>234</v>
      </c>
      <c r="E884">
        <v>210</v>
      </c>
      <c r="F884">
        <v>27.56268452855085</v>
      </c>
      <c r="G884">
        <v>1.3781342264275429</v>
      </c>
      <c r="H884">
        <v>6.8906711321377134</v>
      </c>
      <c r="I884">
        <v>0</v>
      </c>
      <c r="J884">
        <v>150</v>
      </c>
      <c r="K884">
        <v>1</v>
      </c>
      <c r="L884">
        <v>154000</v>
      </c>
      <c r="M884" t="b">
        <v>0</v>
      </c>
    </row>
    <row r="885" spans="1:13">
      <c r="A885" t="s">
        <v>1376</v>
      </c>
      <c r="B885" t="s">
        <v>720</v>
      </c>
      <c r="C885" t="s">
        <v>720</v>
      </c>
      <c r="D885">
        <v>1</v>
      </c>
      <c r="E885">
        <v>1</v>
      </c>
      <c r="F885">
        <v>1.7671124546921051</v>
      </c>
      <c r="G885">
        <v>8.8355622734605205E-2</v>
      </c>
      <c r="H885">
        <v>0.44177811367302622</v>
      </c>
      <c r="I885">
        <v>0</v>
      </c>
      <c r="J885">
        <v>800</v>
      </c>
      <c r="K885">
        <v>1</v>
      </c>
      <c r="L885">
        <v>345000</v>
      </c>
      <c r="M885" t="b">
        <v>0</v>
      </c>
    </row>
    <row r="886" spans="1:13">
      <c r="A886" t="s">
        <v>1357</v>
      </c>
      <c r="B886" t="s">
        <v>871</v>
      </c>
      <c r="C886" t="s">
        <v>787</v>
      </c>
      <c r="D886">
        <v>152</v>
      </c>
      <c r="E886">
        <v>68</v>
      </c>
      <c r="F886">
        <v>3.0593030364156331</v>
      </c>
      <c r="G886">
        <v>0.15296515182078169</v>
      </c>
      <c r="H886">
        <v>0.76482575910390838</v>
      </c>
      <c r="I886">
        <v>0</v>
      </c>
      <c r="J886">
        <v>800</v>
      </c>
      <c r="K886">
        <v>1</v>
      </c>
      <c r="L886">
        <v>345000</v>
      </c>
      <c r="M886" t="b">
        <v>0</v>
      </c>
    </row>
    <row r="887" spans="1:13">
      <c r="A887" t="s">
        <v>1357</v>
      </c>
      <c r="B887" t="s">
        <v>871</v>
      </c>
      <c r="C887" t="s">
        <v>787</v>
      </c>
      <c r="D887">
        <v>152</v>
      </c>
      <c r="E887">
        <v>68</v>
      </c>
      <c r="F887">
        <v>6.5601445718041349</v>
      </c>
      <c r="G887">
        <v>0.3280072285902067</v>
      </c>
      <c r="H887">
        <v>1.6400361429510339</v>
      </c>
      <c r="I887">
        <v>0</v>
      </c>
      <c r="J887">
        <v>800</v>
      </c>
      <c r="K887">
        <v>1</v>
      </c>
      <c r="L887">
        <v>345000</v>
      </c>
      <c r="M887" t="b">
        <v>0</v>
      </c>
    </row>
    <row r="888" spans="1:13">
      <c r="A888" t="s">
        <v>1252</v>
      </c>
      <c r="B888" t="s">
        <v>787</v>
      </c>
      <c r="C888" t="s">
        <v>787</v>
      </c>
      <c r="D888">
        <v>68</v>
      </c>
      <c r="E888">
        <v>68</v>
      </c>
      <c r="F888">
        <v>1.522282527010266</v>
      </c>
      <c r="G888">
        <v>7.6114126350513206E-2</v>
      </c>
      <c r="H888">
        <v>0.38057063175256639</v>
      </c>
      <c r="I888">
        <v>0</v>
      </c>
      <c r="J888">
        <v>150</v>
      </c>
      <c r="K888">
        <v>1</v>
      </c>
      <c r="L888">
        <v>154000</v>
      </c>
      <c r="M888" t="b">
        <v>0</v>
      </c>
    </row>
    <row r="889" spans="1:13">
      <c r="A889" t="s">
        <v>1480</v>
      </c>
      <c r="B889" t="s">
        <v>930</v>
      </c>
      <c r="C889" t="s">
        <v>931</v>
      </c>
      <c r="D889">
        <v>211</v>
      </c>
      <c r="E889">
        <v>212</v>
      </c>
      <c r="F889">
        <v>8.3590592300570545</v>
      </c>
      <c r="G889">
        <v>0.41795296150285272</v>
      </c>
      <c r="H889">
        <v>2.0897648075142641</v>
      </c>
      <c r="I889">
        <v>0</v>
      </c>
      <c r="J889">
        <v>150</v>
      </c>
      <c r="K889">
        <v>1</v>
      </c>
      <c r="L889">
        <v>154000</v>
      </c>
      <c r="M889" t="b">
        <v>0</v>
      </c>
    </row>
    <row r="890" spans="1:13">
      <c r="A890" t="s">
        <v>1481</v>
      </c>
      <c r="B890" t="s">
        <v>930</v>
      </c>
      <c r="C890" t="s">
        <v>930</v>
      </c>
      <c r="D890">
        <v>211</v>
      </c>
      <c r="E890">
        <v>211</v>
      </c>
      <c r="F890">
        <v>0.1724644049616133</v>
      </c>
      <c r="G890">
        <v>8.6232202480806004E-3</v>
      </c>
      <c r="H890">
        <v>4.3116101240403298E-2</v>
      </c>
      <c r="I890">
        <v>0</v>
      </c>
      <c r="J890">
        <v>150</v>
      </c>
      <c r="K890">
        <v>1</v>
      </c>
      <c r="L890">
        <v>154000</v>
      </c>
      <c r="M890" t="b">
        <v>0</v>
      </c>
    </row>
    <row r="891" spans="1:13">
      <c r="A891" t="s">
        <v>1481</v>
      </c>
      <c r="B891" t="s">
        <v>930</v>
      </c>
      <c r="C891" t="s">
        <v>930</v>
      </c>
      <c r="D891">
        <v>211</v>
      </c>
      <c r="E891">
        <v>211</v>
      </c>
      <c r="F891">
        <v>8.7403453208736395E-2</v>
      </c>
      <c r="G891">
        <v>4.3701726604368002E-3</v>
      </c>
      <c r="H891">
        <v>2.1850863302184099E-2</v>
      </c>
      <c r="I891">
        <v>0</v>
      </c>
      <c r="J891">
        <v>150</v>
      </c>
      <c r="K891">
        <v>1</v>
      </c>
      <c r="L891">
        <v>154000</v>
      </c>
      <c r="M891" t="b">
        <v>0</v>
      </c>
    </row>
    <row r="892" spans="1:13">
      <c r="A892" t="s">
        <v>1481</v>
      </c>
      <c r="B892" t="s">
        <v>930</v>
      </c>
      <c r="C892" t="s">
        <v>930</v>
      </c>
      <c r="D892">
        <v>211</v>
      </c>
      <c r="E892">
        <v>211</v>
      </c>
      <c r="F892">
        <v>8.3734363205716297E-2</v>
      </c>
      <c r="G892">
        <v>4.1867181602858001E-3</v>
      </c>
      <c r="H892">
        <v>2.0933590801429001E-2</v>
      </c>
      <c r="I892">
        <v>0</v>
      </c>
      <c r="J892">
        <v>150</v>
      </c>
      <c r="K892">
        <v>1</v>
      </c>
      <c r="L892">
        <v>154000</v>
      </c>
      <c r="M892" t="b">
        <v>0</v>
      </c>
    </row>
    <row r="893" spans="1:13">
      <c r="A893" t="s">
        <v>1481</v>
      </c>
      <c r="B893" t="s">
        <v>930</v>
      </c>
      <c r="C893" t="s">
        <v>930</v>
      </c>
      <c r="D893">
        <v>211</v>
      </c>
      <c r="E893">
        <v>211</v>
      </c>
      <c r="F893">
        <v>8.7144278966512806E-2</v>
      </c>
      <c r="G893">
        <v>4.3572139483255999E-3</v>
      </c>
      <c r="H893">
        <v>2.1786069741628201E-2</v>
      </c>
      <c r="I893">
        <v>0</v>
      </c>
      <c r="J893">
        <v>150</v>
      </c>
      <c r="K893">
        <v>1</v>
      </c>
      <c r="L893">
        <v>154000</v>
      </c>
      <c r="M893" t="b">
        <v>0</v>
      </c>
    </row>
    <row r="894" spans="1:13">
      <c r="A894" t="s">
        <v>1481</v>
      </c>
      <c r="B894" t="s">
        <v>930</v>
      </c>
      <c r="C894" t="s">
        <v>930</v>
      </c>
      <c r="D894">
        <v>211</v>
      </c>
      <c r="E894">
        <v>211</v>
      </c>
      <c r="F894">
        <v>8.2351579254600099E-2</v>
      </c>
      <c r="G894">
        <v>4.1175789627300001E-3</v>
      </c>
      <c r="H894">
        <v>2.058789481365E-2</v>
      </c>
      <c r="I894">
        <v>0</v>
      </c>
      <c r="J894">
        <v>150</v>
      </c>
      <c r="K894">
        <v>1</v>
      </c>
      <c r="L894">
        <v>154000</v>
      </c>
      <c r="M894" t="b">
        <v>0</v>
      </c>
    </row>
    <row r="895" spans="1:13">
      <c r="A895" t="s">
        <v>1481</v>
      </c>
      <c r="B895" t="s">
        <v>930</v>
      </c>
      <c r="C895" t="s">
        <v>930</v>
      </c>
      <c r="D895">
        <v>211</v>
      </c>
      <c r="E895">
        <v>211</v>
      </c>
      <c r="F895">
        <v>0.1105798668811773</v>
      </c>
      <c r="G895">
        <v>5.5289933440588E-3</v>
      </c>
      <c r="H895">
        <v>2.76449667202943E-2</v>
      </c>
      <c r="I895">
        <v>0</v>
      </c>
      <c r="J895">
        <v>150</v>
      </c>
      <c r="K895">
        <v>1</v>
      </c>
      <c r="L895">
        <v>154000</v>
      </c>
      <c r="M895" t="b">
        <v>0</v>
      </c>
    </row>
    <row r="896" spans="1:13">
      <c r="A896" t="s">
        <v>1481</v>
      </c>
      <c r="B896" t="s">
        <v>930</v>
      </c>
      <c r="C896" t="s">
        <v>930</v>
      </c>
      <c r="D896">
        <v>211</v>
      </c>
      <c r="E896">
        <v>211</v>
      </c>
      <c r="F896">
        <v>0.10533605769778991</v>
      </c>
      <c r="G896">
        <v>5.2668028848893997E-3</v>
      </c>
      <c r="H896">
        <v>2.63340144244474E-2</v>
      </c>
      <c r="I896">
        <v>0</v>
      </c>
      <c r="J896">
        <v>150</v>
      </c>
      <c r="K896">
        <v>1</v>
      </c>
      <c r="L896">
        <v>154000</v>
      </c>
      <c r="M896" t="b">
        <v>0</v>
      </c>
    </row>
    <row r="897" spans="1:13">
      <c r="A897" t="s">
        <v>1482</v>
      </c>
      <c r="B897" t="s">
        <v>930</v>
      </c>
      <c r="C897" t="s">
        <v>764</v>
      </c>
      <c r="D897">
        <v>211</v>
      </c>
      <c r="E897">
        <v>45</v>
      </c>
      <c r="F897">
        <v>36.878951711474492</v>
      </c>
      <c r="G897">
        <v>1.843947585573724</v>
      </c>
      <c r="H897">
        <v>9.2197379278686196</v>
      </c>
      <c r="I897">
        <v>0</v>
      </c>
      <c r="J897">
        <v>150</v>
      </c>
      <c r="K897">
        <v>1</v>
      </c>
      <c r="L897">
        <v>154000</v>
      </c>
      <c r="M897" t="b">
        <v>0</v>
      </c>
    </row>
    <row r="898" spans="1:13">
      <c r="A898" t="s">
        <v>1481</v>
      </c>
      <c r="B898" t="s">
        <v>930</v>
      </c>
      <c r="C898" t="s">
        <v>930</v>
      </c>
      <c r="D898">
        <v>211</v>
      </c>
      <c r="E898">
        <v>211</v>
      </c>
      <c r="F898">
        <v>3.9751661437854908</v>
      </c>
      <c r="G898">
        <v>0.19875830718927451</v>
      </c>
      <c r="H898">
        <v>0.99379153594637282</v>
      </c>
      <c r="I898">
        <v>0</v>
      </c>
      <c r="J898">
        <v>150</v>
      </c>
      <c r="K898">
        <v>1</v>
      </c>
      <c r="L898">
        <v>154000</v>
      </c>
      <c r="M898" t="b">
        <v>0</v>
      </c>
    </row>
    <row r="899" spans="1:13">
      <c r="A899" t="s">
        <v>1483</v>
      </c>
      <c r="B899" t="s">
        <v>932</v>
      </c>
      <c r="C899" t="s">
        <v>751</v>
      </c>
      <c r="D899">
        <v>213</v>
      </c>
      <c r="E899">
        <v>32</v>
      </c>
      <c r="F899">
        <v>5.8742789719075343</v>
      </c>
      <c r="G899">
        <v>0.29371394859537669</v>
      </c>
      <c r="H899">
        <v>1.468569742976884</v>
      </c>
      <c r="I899">
        <v>0</v>
      </c>
      <c r="J899">
        <v>150</v>
      </c>
      <c r="K899">
        <v>1</v>
      </c>
      <c r="L899">
        <v>154000</v>
      </c>
      <c r="M899" t="b">
        <v>0</v>
      </c>
    </row>
    <row r="900" spans="1:13">
      <c r="A900" t="s">
        <v>1304</v>
      </c>
      <c r="B900" t="s">
        <v>842</v>
      </c>
      <c r="C900" t="s">
        <v>842</v>
      </c>
      <c r="D900">
        <v>123</v>
      </c>
      <c r="E900">
        <v>123</v>
      </c>
      <c r="F900">
        <v>2.0653344383952992</v>
      </c>
      <c r="G900">
        <v>0.1032667219197649</v>
      </c>
      <c r="H900">
        <v>0.51633360959882479</v>
      </c>
      <c r="I900">
        <v>0</v>
      </c>
      <c r="J900">
        <v>150</v>
      </c>
      <c r="K900">
        <v>1</v>
      </c>
      <c r="L900">
        <v>154000</v>
      </c>
      <c r="M900" t="b">
        <v>0</v>
      </c>
    </row>
    <row r="901" spans="1:13">
      <c r="A901" t="s">
        <v>1484</v>
      </c>
      <c r="B901" t="s">
        <v>793</v>
      </c>
      <c r="C901" t="s">
        <v>933</v>
      </c>
      <c r="D901">
        <v>74</v>
      </c>
      <c r="E901">
        <v>214</v>
      </c>
      <c r="F901">
        <v>18.39326864749366</v>
      </c>
      <c r="G901">
        <v>0.91966343237468318</v>
      </c>
      <c r="H901">
        <v>4.5983171618734158</v>
      </c>
      <c r="I901">
        <v>0</v>
      </c>
      <c r="J901">
        <v>800</v>
      </c>
      <c r="K901">
        <v>1</v>
      </c>
      <c r="L901">
        <v>345000</v>
      </c>
      <c r="M901" t="b">
        <v>0</v>
      </c>
    </row>
    <row r="902" spans="1:13">
      <c r="A902" t="s">
        <v>1485</v>
      </c>
      <c r="B902" t="s">
        <v>934</v>
      </c>
      <c r="C902" t="s">
        <v>935</v>
      </c>
      <c r="D902">
        <v>215</v>
      </c>
      <c r="E902">
        <v>216</v>
      </c>
      <c r="F902">
        <v>15.22839325646259</v>
      </c>
      <c r="G902">
        <v>0.76141966282312978</v>
      </c>
      <c r="H902">
        <v>3.8070983141156489</v>
      </c>
      <c r="I902">
        <v>0</v>
      </c>
      <c r="J902">
        <v>150</v>
      </c>
      <c r="K902">
        <v>1</v>
      </c>
      <c r="L902">
        <v>154000</v>
      </c>
      <c r="M902" t="b">
        <v>0</v>
      </c>
    </row>
    <row r="903" spans="1:13">
      <c r="A903" t="s">
        <v>1486</v>
      </c>
      <c r="B903" t="s">
        <v>934</v>
      </c>
      <c r="C903" t="s">
        <v>894</v>
      </c>
      <c r="D903">
        <v>215</v>
      </c>
      <c r="E903">
        <v>175</v>
      </c>
      <c r="F903">
        <v>23.079102112951599</v>
      </c>
      <c r="G903">
        <v>1.1539551056475801</v>
      </c>
      <c r="H903">
        <v>5.7697755282378997</v>
      </c>
      <c r="I903">
        <v>0</v>
      </c>
      <c r="J903">
        <v>800</v>
      </c>
      <c r="K903">
        <v>1</v>
      </c>
      <c r="L903">
        <v>345000</v>
      </c>
      <c r="M903" t="b">
        <v>0</v>
      </c>
    </row>
    <row r="904" spans="1:13">
      <c r="A904" t="s">
        <v>1487</v>
      </c>
      <c r="B904" t="s">
        <v>935</v>
      </c>
      <c r="C904" t="s">
        <v>936</v>
      </c>
      <c r="D904">
        <v>216</v>
      </c>
      <c r="E904">
        <v>217</v>
      </c>
      <c r="F904">
        <v>8.0554306845396759</v>
      </c>
      <c r="G904">
        <v>0.40277153422698381</v>
      </c>
      <c r="H904">
        <v>2.013857671134919</v>
      </c>
      <c r="I904">
        <v>0</v>
      </c>
      <c r="J904">
        <v>150</v>
      </c>
      <c r="K904">
        <v>1</v>
      </c>
      <c r="L904">
        <v>154000</v>
      </c>
      <c r="M904" t="b">
        <v>0</v>
      </c>
    </row>
    <row r="905" spans="1:13">
      <c r="A905" t="s">
        <v>1219</v>
      </c>
      <c r="B905" t="s">
        <v>871</v>
      </c>
      <c r="C905" t="s">
        <v>871</v>
      </c>
      <c r="D905">
        <v>152</v>
      </c>
      <c r="E905">
        <v>152</v>
      </c>
      <c r="F905">
        <v>1.366601942646426</v>
      </c>
      <c r="G905">
        <v>6.8330097132321202E-2</v>
      </c>
      <c r="H905">
        <v>0.34165048566160638</v>
      </c>
      <c r="I905">
        <v>0</v>
      </c>
      <c r="J905">
        <v>150</v>
      </c>
      <c r="K905">
        <v>1</v>
      </c>
      <c r="L905">
        <v>154000</v>
      </c>
      <c r="M905" t="b">
        <v>0</v>
      </c>
    </row>
    <row r="906" spans="1:13">
      <c r="A906" t="s">
        <v>1252</v>
      </c>
      <c r="B906" t="s">
        <v>787</v>
      </c>
      <c r="C906" t="s">
        <v>787</v>
      </c>
      <c r="D906">
        <v>68</v>
      </c>
      <c r="E906">
        <v>68</v>
      </c>
      <c r="F906">
        <v>1.4607246947448731</v>
      </c>
      <c r="G906">
        <v>7.3036234737243605E-2</v>
      </c>
      <c r="H906">
        <v>0.36518117368621811</v>
      </c>
      <c r="I906">
        <v>0</v>
      </c>
      <c r="J906">
        <v>150</v>
      </c>
      <c r="K906">
        <v>1</v>
      </c>
      <c r="L906">
        <v>154000</v>
      </c>
      <c r="M906" t="b">
        <v>0</v>
      </c>
    </row>
    <row r="907" spans="1:13">
      <c r="A907" t="s">
        <v>1167</v>
      </c>
      <c r="B907" t="s">
        <v>747</v>
      </c>
      <c r="C907" t="s">
        <v>747</v>
      </c>
      <c r="D907">
        <v>28</v>
      </c>
      <c r="E907">
        <v>28</v>
      </c>
      <c r="F907">
        <v>5.193969447587957</v>
      </c>
      <c r="G907">
        <v>0.2596984723793978</v>
      </c>
      <c r="H907">
        <v>1.298492361896989</v>
      </c>
      <c r="I907">
        <v>0</v>
      </c>
      <c r="J907">
        <v>150</v>
      </c>
      <c r="K907">
        <v>1</v>
      </c>
      <c r="L907">
        <v>154000</v>
      </c>
      <c r="M907" t="b">
        <v>0</v>
      </c>
    </row>
    <row r="908" spans="1:13">
      <c r="A908" t="s">
        <v>1488</v>
      </c>
      <c r="B908" t="s">
        <v>937</v>
      </c>
      <c r="C908" t="s">
        <v>938</v>
      </c>
      <c r="D908">
        <v>218</v>
      </c>
      <c r="E908">
        <v>219</v>
      </c>
      <c r="F908">
        <v>8.0849158466958517</v>
      </c>
      <c r="G908">
        <v>0.40424579233479258</v>
      </c>
      <c r="H908">
        <v>2.0212289616739629</v>
      </c>
      <c r="I908">
        <v>0</v>
      </c>
      <c r="J908">
        <v>150</v>
      </c>
      <c r="K908">
        <v>1</v>
      </c>
      <c r="L908">
        <v>154000</v>
      </c>
      <c r="M908" t="b">
        <v>0</v>
      </c>
    </row>
    <row r="909" spans="1:13">
      <c r="A909" t="s">
        <v>1489</v>
      </c>
      <c r="B909" t="s">
        <v>839</v>
      </c>
      <c r="C909" t="s">
        <v>939</v>
      </c>
      <c r="D909">
        <v>120</v>
      </c>
      <c r="E909">
        <v>220</v>
      </c>
      <c r="F909">
        <v>13.69877348420167</v>
      </c>
      <c r="G909">
        <v>0.68493867421008359</v>
      </c>
      <c r="H909">
        <v>3.424693371050417</v>
      </c>
      <c r="I909">
        <v>0</v>
      </c>
      <c r="J909">
        <v>150</v>
      </c>
      <c r="K909">
        <v>1</v>
      </c>
      <c r="L909">
        <v>154000</v>
      </c>
      <c r="M909" t="b">
        <v>0</v>
      </c>
    </row>
    <row r="910" spans="1:13">
      <c r="A910" t="s">
        <v>1490</v>
      </c>
      <c r="B910" t="s">
        <v>939</v>
      </c>
      <c r="C910" t="s">
        <v>940</v>
      </c>
      <c r="D910">
        <v>220</v>
      </c>
      <c r="E910">
        <v>221</v>
      </c>
      <c r="F910">
        <v>8.7158622801040799</v>
      </c>
      <c r="G910">
        <v>0.43579311400520399</v>
      </c>
      <c r="H910">
        <v>2.17896557002602</v>
      </c>
      <c r="I910">
        <v>0</v>
      </c>
      <c r="J910">
        <v>150</v>
      </c>
      <c r="K910">
        <v>1</v>
      </c>
      <c r="L910">
        <v>154000</v>
      </c>
      <c r="M910" t="b">
        <v>0</v>
      </c>
    </row>
    <row r="911" spans="1:13">
      <c r="A911" t="s">
        <v>1491</v>
      </c>
      <c r="B911" t="s">
        <v>936</v>
      </c>
      <c r="C911" t="s">
        <v>937</v>
      </c>
      <c r="D911">
        <v>217</v>
      </c>
      <c r="E911">
        <v>218</v>
      </c>
      <c r="F911">
        <v>12.482984864834711</v>
      </c>
      <c r="G911">
        <v>0.62414924324173549</v>
      </c>
      <c r="H911">
        <v>3.1207462162086772</v>
      </c>
      <c r="I911">
        <v>0</v>
      </c>
      <c r="J911">
        <v>150</v>
      </c>
      <c r="K911">
        <v>1</v>
      </c>
      <c r="L911">
        <v>154000</v>
      </c>
      <c r="M911" t="b">
        <v>0</v>
      </c>
    </row>
    <row r="912" spans="1:13">
      <c r="A912" t="s">
        <v>1492</v>
      </c>
      <c r="B912" t="s">
        <v>937</v>
      </c>
      <c r="C912" t="s">
        <v>941</v>
      </c>
      <c r="D912">
        <v>218</v>
      </c>
      <c r="E912">
        <v>222</v>
      </c>
      <c r="F912">
        <v>15.07493112389716</v>
      </c>
      <c r="G912">
        <v>0.7537465561948582</v>
      </c>
      <c r="H912">
        <v>3.768732780974291</v>
      </c>
      <c r="I912">
        <v>0</v>
      </c>
      <c r="J912">
        <v>150</v>
      </c>
      <c r="K912">
        <v>1</v>
      </c>
      <c r="L912">
        <v>154000</v>
      </c>
      <c r="M912" t="b">
        <v>0</v>
      </c>
    </row>
    <row r="913" spans="1:13">
      <c r="A913" t="s">
        <v>1379</v>
      </c>
      <c r="B913" t="s">
        <v>839</v>
      </c>
      <c r="C913" t="s">
        <v>839</v>
      </c>
      <c r="D913">
        <v>120</v>
      </c>
      <c r="E913">
        <v>120</v>
      </c>
      <c r="F913">
        <v>1.795190720192692</v>
      </c>
      <c r="G913">
        <v>8.97595360096346E-2</v>
      </c>
      <c r="H913">
        <v>0.448797680048173</v>
      </c>
      <c r="I913">
        <v>0</v>
      </c>
      <c r="J913">
        <v>150</v>
      </c>
      <c r="K913">
        <v>1</v>
      </c>
      <c r="L913">
        <v>154000</v>
      </c>
      <c r="M913" t="b">
        <v>0</v>
      </c>
    </row>
    <row r="914" spans="1:13">
      <c r="A914" t="s">
        <v>1493</v>
      </c>
      <c r="B914" t="s">
        <v>939</v>
      </c>
      <c r="C914" t="s">
        <v>852</v>
      </c>
      <c r="D914">
        <v>220</v>
      </c>
      <c r="E914">
        <v>133</v>
      </c>
      <c r="F914">
        <v>22.60270368541763</v>
      </c>
      <c r="G914">
        <v>1.1301351842708811</v>
      </c>
      <c r="H914">
        <v>5.6506759213544067</v>
      </c>
      <c r="I914">
        <v>0</v>
      </c>
      <c r="J914">
        <v>150</v>
      </c>
      <c r="K914">
        <v>1</v>
      </c>
      <c r="L914">
        <v>154000</v>
      </c>
      <c r="M914" t="b">
        <v>0</v>
      </c>
    </row>
    <row r="915" spans="1:13">
      <c r="A915" t="s">
        <v>1494</v>
      </c>
      <c r="B915" t="s">
        <v>839</v>
      </c>
      <c r="C915" t="s">
        <v>852</v>
      </c>
      <c r="D915">
        <v>120</v>
      </c>
      <c r="E915">
        <v>133</v>
      </c>
      <c r="F915">
        <v>19.982504757516619</v>
      </c>
      <c r="G915">
        <v>0.99912523787583118</v>
      </c>
      <c r="H915">
        <v>4.9956261893791556</v>
      </c>
      <c r="I915">
        <v>0</v>
      </c>
      <c r="J915">
        <v>150</v>
      </c>
      <c r="K915">
        <v>1</v>
      </c>
      <c r="L915">
        <v>154000</v>
      </c>
      <c r="M915" t="b">
        <v>0</v>
      </c>
    </row>
    <row r="916" spans="1:13">
      <c r="A916" t="s">
        <v>1495</v>
      </c>
      <c r="B916" t="s">
        <v>942</v>
      </c>
      <c r="C916" t="s">
        <v>943</v>
      </c>
      <c r="D916">
        <v>223</v>
      </c>
      <c r="E916">
        <v>224</v>
      </c>
      <c r="F916">
        <v>12.28809657781718</v>
      </c>
      <c r="G916">
        <v>0.61440482889085901</v>
      </c>
      <c r="H916">
        <v>3.0720241444542951</v>
      </c>
      <c r="I916">
        <v>0</v>
      </c>
      <c r="J916">
        <v>150</v>
      </c>
      <c r="K916">
        <v>1</v>
      </c>
      <c r="L916">
        <v>154000</v>
      </c>
      <c r="M916" t="b">
        <v>0</v>
      </c>
    </row>
    <row r="917" spans="1:13">
      <c r="A917" t="s">
        <v>1496</v>
      </c>
      <c r="B917" t="s">
        <v>1068</v>
      </c>
      <c r="C917" t="s">
        <v>811</v>
      </c>
      <c r="D917">
        <v>349</v>
      </c>
      <c r="E917">
        <v>92</v>
      </c>
      <c r="F917">
        <v>6.8567441264877802</v>
      </c>
      <c r="G917">
        <v>0.34283720632438902</v>
      </c>
      <c r="H917">
        <v>1.714186031621945</v>
      </c>
      <c r="I917">
        <v>0</v>
      </c>
      <c r="J917">
        <v>150</v>
      </c>
      <c r="K917">
        <v>1</v>
      </c>
      <c r="L917">
        <v>154000</v>
      </c>
      <c r="M917" t="b">
        <v>0</v>
      </c>
    </row>
    <row r="918" spans="1:13">
      <c r="A918" t="s">
        <v>1497</v>
      </c>
      <c r="B918" t="s">
        <v>940</v>
      </c>
      <c r="C918" t="s">
        <v>940</v>
      </c>
      <c r="D918">
        <v>221</v>
      </c>
      <c r="E918">
        <v>221</v>
      </c>
      <c r="F918">
        <v>2.5065250873921352</v>
      </c>
      <c r="G918">
        <v>0.1253262543696067</v>
      </c>
      <c r="H918">
        <v>0.6266312718480338</v>
      </c>
      <c r="I918">
        <v>0</v>
      </c>
      <c r="J918">
        <v>150</v>
      </c>
      <c r="K918">
        <v>1</v>
      </c>
      <c r="L918">
        <v>154000</v>
      </c>
      <c r="M918" t="b">
        <v>0</v>
      </c>
    </row>
    <row r="919" spans="1:13">
      <c r="A919" t="s">
        <v>1497</v>
      </c>
      <c r="B919" t="s">
        <v>940</v>
      </c>
      <c r="C919" t="s">
        <v>940</v>
      </c>
      <c r="D919">
        <v>221</v>
      </c>
      <c r="E919">
        <v>221</v>
      </c>
      <c r="F919">
        <v>2.387373899411148</v>
      </c>
      <c r="G919">
        <v>0.1193686949705574</v>
      </c>
      <c r="H919">
        <v>0.5968434748527871</v>
      </c>
      <c r="I919">
        <v>0</v>
      </c>
      <c r="J919">
        <v>150</v>
      </c>
      <c r="K919">
        <v>1</v>
      </c>
      <c r="L919">
        <v>154000</v>
      </c>
      <c r="M919" t="b">
        <v>0</v>
      </c>
    </row>
    <row r="920" spans="1:13">
      <c r="A920" t="s">
        <v>1497</v>
      </c>
      <c r="B920" t="s">
        <v>940</v>
      </c>
      <c r="C920" t="s">
        <v>940</v>
      </c>
      <c r="D920">
        <v>221</v>
      </c>
      <c r="E920">
        <v>221</v>
      </c>
      <c r="F920">
        <v>4.6557707071407526</v>
      </c>
      <c r="G920">
        <v>0.2327885353570377</v>
      </c>
      <c r="H920">
        <v>1.1639426767851879</v>
      </c>
      <c r="I920">
        <v>0</v>
      </c>
      <c r="J920">
        <v>150</v>
      </c>
      <c r="K920">
        <v>1</v>
      </c>
      <c r="L920">
        <v>154000</v>
      </c>
      <c r="M920" t="b">
        <v>0</v>
      </c>
    </row>
    <row r="921" spans="1:13">
      <c r="A921" t="s">
        <v>1498</v>
      </c>
      <c r="B921" t="s">
        <v>940</v>
      </c>
      <c r="C921" t="s">
        <v>944</v>
      </c>
      <c r="D921">
        <v>221</v>
      </c>
      <c r="E921">
        <v>225</v>
      </c>
      <c r="F921">
        <v>41.439256521586167</v>
      </c>
      <c r="G921">
        <v>2.071962826079309</v>
      </c>
      <c r="H921">
        <v>10.35981413039654</v>
      </c>
      <c r="I921">
        <v>0</v>
      </c>
      <c r="J921">
        <v>150</v>
      </c>
      <c r="K921">
        <v>1</v>
      </c>
      <c r="L921">
        <v>154000</v>
      </c>
      <c r="M921" t="b">
        <v>0</v>
      </c>
    </row>
    <row r="922" spans="1:13">
      <c r="A922" t="s">
        <v>1499</v>
      </c>
      <c r="B922" t="s">
        <v>944</v>
      </c>
      <c r="C922" t="s">
        <v>944</v>
      </c>
      <c r="D922">
        <v>225</v>
      </c>
      <c r="E922">
        <v>225</v>
      </c>
      <c r="F922">
        <v>7.0217054768343514</v>
      </c>
      <c r="G922">
        <v>0.35108527384171762</v>
      </c>
      <c r="H922">
        <v>1.7554263692085881</v>
      </c>
      <c r="I922">
        <v>0</v>
      </c>
      <c r="J922">
        <v>150</v>
      </c>
      <c r="K922">
        <v>1</v>
      </c>
      <c r="L922">
        <v>154000</v>
      </c>
      <c r="M922" t="b">
        <v>0</v>
      </c>
    </row>
    <row r="923" spans="1:13">
      <c r="A923" t="s">
        <v>1500</v>
      </c>
      <c r="B923" t="s">
        <v>940</v>
      </c>
      <c r="C923" t="s">
        <v>945</v>
      </c>
      <c r="D923">
        <v>221</v>
      </c>
      <c r="E923">
        <v>226</v>
      </c>
      <c r="F923">
        <v>23.469357223400461</v>
      </c>
      <c r="G923">
        <v>1.1734678611700231</v>
      </c>
      <c r="H923">
        <v>5.8673393058501162</v>
      </c>
      <c r="I923">
        <v>0</v>
      </c>
      <c r="J923">
        <v>150</v>
      </c>
      <c r="K923">
        <v>1</v>
      </c>
      <c r="L923">
        <v>154000</v>
      </c>
      <c r="M923" t="b">
        <v>0</v>
      </c>
    </row>
    <row r="924" spans="1:13">
      <c r="A924" t="s">
        <v>1501</v>
      </c>
      <c r="B924" t="s">
        <v>946</v>
      </c>
      <c r="C924" t="s">
        <v>799</v>
      </c>
      <c r="D924">
        <v>227</v>
      </c>
      <c r="E924">
        <v>80</v>
      </c>
      <c r="F924">
        <v>26.850240615666561</v>
      </c>
      <c r="G924">
        <v>1.342512030783328</v>
      </c>
      <c r="H924">
        <v>6.7125601539166384</v>
      </c>
      <c r="I924">
        <v>0</v>
      </c>
      <c r="J924">
        <v>150</v>
      </c>
      <c r="K924">
        <v>1</v>
      </c>
      <c r="L924">
        <v>154000</v>
      </c>
      <c r="M924" t="b">
        <v>0</v>
      </c>
    </row>
    <row r="925" spans="1:13">
      <c r="A925" t="s">
        <v>1502</v>
      </c>
      <c r="B925" t="s">
        <v>947</v>
      </c>
      <c r="C925" t="s">
        <v>948</v>
      </c>
      <c r="D925">
        <v>228</v>
      </c>
      <c r="E925">
        <v>229</v>
      </c>
      <c r="F925">
        <v>10.370097116408569</v>
      </c>
      <c r="G925">
        <v>0.51850485582042827</v>
      </c>
      <c r="H925">
        <v>2.592524279102141</v>
      </c>
      <c r="I925">
        <v>0</v>
      </c>
      <c r="J925">
        <v>150</v>
      </c>
      <c r="K925">
        <v>1</v>
      </c>
      <c r="L925">
        <v>154000</v>
      </c>
      <c r="M925" t="b">
        <v>0</v>
      </c>
    </row>
    <row r="926" spans="1:13">
      <c r="A926" t="s">
        <v>1497</v>
      </c>
      <c r="B926" t="s">
        <v>940</v>
      </c>
      <c r="C926" t="s">
        <v>940</v>
      </c>
      <c r="D926">
        <v>221</v>
      </c>
      <c r="E926">
        <v>221</v>
      </c>
      <c r="F926">
        <v>1.726401133336035</v>
      </c>
      <c r="G926">
        <v>8.6320056666801703E-2</v>
      </c>
      <c r="H926">
        <v>0.43160028333400868</v>
      </c>
      <c r="I926">
        <v>0</v>
      </c>
      <c r="J926">
        <v>150</v>
      </c>
      <c r="K926">
        <v>1</v>
      </c>
      <c r="L926">
        <v>154000</v>
      </c>
      <c r="M926" t="b">
        <v>0</v>
      </c>
    </row>
    <row r="927" spans="1:13">
      <c r="A927" t="s">
        <v>1503</v>
      </c>
      <c r="B927" t="s">
        <v>930</v>
      </c>
      <c r="C927" t="s">
        <v>762</v>
      </c>
      <c r="D927">
        <v>211</v>
      </c>
      <c r="E927">
        <v>43</v>
      </c>
      <c r="F927">
        <v>23.350007015306229</v>
      </c>
      <c r="G927">
        <v>1.167500350765311</v>
      </c>
      <c r="H927">
        <v>5.8375017538265572</v>
      </c>
      <c r="I927">
        <v>0</v>
      </c>
      <c r="J927">
        <v>150</v>
      </c>
      <c r="K927">
        <v>1</v>
      </c>
      <c r="L927">
        <v>154000</v>
      </c>
      <c r="M927" t="b">
        <v>0</v>
      </c>
    </row>
    <row r="928" spans="1:13">
      <c r="A928" t="s">
        <v>1504</v>
      </c>
      <c r="B928" t="s">
        <v>944</v>
      </c>
      <c r="C928" t="s">
        <v>947</v>
      </c>
      <c r="D928">
        <v>225</v>
      </c>
      <c r="E928">
        <v>228</v>
      </c>
      <c r="F928">
        <v>30.502017654464922</v>
      </c>
      <c r="G928">
        <v>1.525100882723246</v>
      </c>
      <c r="H928">
        <v>7.6255044136162287</v>
      </c>
      <c r="I928">
        <v>0</v>
      </c>
      <c r="J928">
        <v>150</v>
      </c>
      <c r="K928">
        <v>1</v>
      </c>
      <c r="L928">
        <v>154000</v>
      </c>
      <c r="M928" t="b">
        <v>0</v>
      </c>
    </row>
    <row r="929" spans="1:13">
      <c r="A929" t="s">
        <v>1252</v>
      </c>
      <c r="B929" t="s">
        <v>787</v>
      </c>
      <c r="C929" t="s">
        <v>787</v>
      </c>
      <c r="D929">
        <v>68</v>
      </c>
      <c r="E929">
        <v>68</v>
      </c>
      <c r="F929">
        <v>1.778045930697669</v>
      </c>
      <c r="G929">
        <v>8.8902296534883393E-2</v>
      </c>
      <c r="H929">
        <v>0.4445114826744172</v>
      </c>
      <c r="I929">
        <v>0</v>
      </c>
      <c r="J929">
        <v>150</v>
      </c>
      <c r="K929">
        <v>1</v>
      </c>
      <c r="L929">
        <v>154000</v>
      </c>
      <c r="M929" t="b">
        <v>0</v>
      </c>
    </row>
    <row r="930" spans="1:13">
      <c r="A930" t="s">
        <v>1505</v>
      </c>
      <c r="B930" t="s">
        <v>1011</v>
      </c>
      <c r="C930" t="s">
        <v>1011</v>
      </c>
      <c r="D930">
        <v>292</v>
      </c>
      <c r="E930">
        <v>292</v>
      </c>
      <c r="F930">
        <v>4.2320037330202709</v>
      </c>
      <c r="G930">
        <v>0.21160018665101349</v>
      </c>
      <c r="H930">
        <v>1.0580009332550671</v>
      </c>
      <c r="I930">
        <v>0</v>
      </c>
      <c r="J930">
        <v>150</v>
      </c>
      <c r="K930">
        <v>1</v>
      </c>
      <c r="L930">
        <v>154000</v>
      </c>
      <c r="M930" t="b">
        <v>0</v>
      </c>
    </row>
    <row r="931" spans="1:13">
      <c r="A931" t="s">
        <v>1506</v>
      </c>
      <c r="B931" t="s">
        <v>899</v>
      </c>
      <c r="C931" t="s">
        <v>760</v>
      </c>
      <c r="D931">
        <v>180</v>
      </c>
      <c r="E931">
        <v>41</v>
      </c>
      <c r="F931">
        <v>104.0779382762737</v>
      </c>
      <c r="G931">
        <v>5.2038969138136872</v>
      </c>
      <c r="H931">
        <v>26.019484569068439</v>
      </c>
      <c r="I931">
        <v>0</v>
      </c>
      <c r="J931">
        <v>3500</v>
      </c>
      <c r="K931">
        <v>1</v>
      </c>
      <c r="L931">
        <v>765000</v>
      </c>
      <c r="M931" t="b">
        <v>0</v>
      </c>
    </row>
    <row r="932" spans="1:13">
      <c r="A932" t="s">
        <v>1397</v>
      </c>
      <c r="B932" t="s">
        <v>742</v>
      </c>
      <c r="C932" t="s">
        <v>742</v>
      </c>
      <c r="D932">
        <v>23</v>
      </c>
      <c r="E932">
        <v>23</v>
      </c>
      <c r="F932">
        <v>3.3404072768985018</v>
      </c>
      <c r="G932">
        <v>0.16702036384492511</v>
      </c>
      <c r="H932">
        <v>0.83510181922462545</v>
      </c>
      <c r="I932">
        <v>0</v>
      </c>
      <c r="J932">
        <v>150</v>
      </c>
      <c r="K932">
        <v>1</v>
      </c>
      <c r="L932">
        <v>154000</v>
      </c>
      <c r="M932" t="b">
        <v>0</v>
      </c>
    </row>
    <row r="933" spans="1:13">
      <c r="A933" t="s">
        <v>1365</v>
      </c>
      <c r="B933" t="s">
        <v>793</v>
      </c>
      <c r="C933" t="s">
        <v>793</v>
      </c>
      <c r="D933">
        <v>74</v>
      </c>
      <c r="E933">
        <v>74</v>
      </c>
      <c r="F933">
        <v>0.21759741944535771</v>
      </c>
      <c r="G933">
        <v>1.0879870972267801E-2</v>
      </c>
      <c r="H933">
        <v>5.43993548613394E-2</v>
      </c>
      <c r="I933">
        <v>0</v>
      </c>
      <c r="J933">
        <v>800</v>
      </c>
      <c r="K933">
        <v>1</v>
      </c>
      <c r="L933">
        <v>345000</v>
      </c>
      <c r="M933" t="b">
        <v>0</v>
      </c>
    </row>
    <row r="934" spans="1:13">
      <c r="A934" t="s">
        <v>1507</v>
      </c>
      <c r="B934" t="s">
        <v>843</v>
      </c>
      <c r="C934" t="s">
        <v>848</v>
      </c>
      <c r="D934">
        <v>124</v>
      </c>
      <c r="E934">
        <v>129</v>
      </c>
      <c r="F934">
        <v>15.627046671891669</v>
      </c>
      <c r="G934">
        <v>0.78135233359458334</v>
      </c>
      <c r="H934">
        <v>3.9067616679729169</v>
      </c>
      <c r="I934">
        <v>0</v>
      </c>
      <c r="J934">
        <v>800</v>
      </c>
      <c r="K934">
        <v>1</v>
      </c>
      <c r="L934">
        <v>345000</v>
      </c>
      <c r="M934" t="b">
        <v>0</v>
      </c>
    </row>
    <row r="935" spans="1:13">
      <c r="A935" t="s">
        <v>1507</v>
      </c>
      <c r="B935" t="s">
        <v>843</v>
      </c>
      <c r="C935" t="s">
        <v>848</v>
      </c>
      <c r="D935">
        <v>124</v>
      </c>
      <c r="E935">
        <v>129</v>
      </c>
      <c r="F935">
        <v>4.5402505494727921</v>
      </c>
      <c r="G935">
        <v>0.22701252747363959</v>
      </c>
      <c r="H935">
        <v>1.135062637368198</v>
      </c>
      <c r="I935">
        <v>0</v>
      </c>
      <c r="J935">
        <v>150</v>
      </c>
      <c r="K935">
        <v>1</v>
      </c>
      <c r="L935">
        <v>154000</v>
      </c>
      <c r="M935" t="b">
        <v>0</v>
      </c>
    </row>
    <row r="936" spans="1:13">
      <c r="A936" t="s">
        <v>1313</v>
      </c>
      <c r="B936" t="s">
        <v>949</v>
      </c>
      <c r="C936" t="s">
        <v>843</v>
      </c>
      <c r="D936">
        <v>230</v>
      </c>
      <c r="E936">
        <v>124</v>
      </c>
      <c r="F936">
        <v>11.15914316037396</v>
      </c>
      <c r="G936">
        <v>0.55795715801869783</v>
      </c>
      <c r="H936">
        <v>2.789785790093489</v>
      </c>
      <c r="I936">
        <v>0</v>
      </c>
      <c r="J936">
        <v>150</v>
      </c>
      <c r="K936">
        <v>1</v>
      </c>
      <c r="L936">
        <v>154000</v>
      </c>
      <c r="M936" t="b">
        <v>0</v>
      </c>
    </row>
    <row r="937" spans="1:13">
      <c r="A937" t="s">
        <v>1508</v>
      </c>
      <c r="B937" t="s">
        <v>848</v>
      </c>
      <c r="C937" t="s">
        <v>848</v>
      </c>
      <c r="D937">
        <v>129</v>
      </c>
      <c r="E937">
        <v>129</v>
      </c>
      <c r="F937">
        <v>2.3164633383213138</v>
      </c>
      <c r="G937">
        <v>0.1158231669160657</v>
      </c>
      <c r="H937">
        <v>0.57911583458032845</v>
      </c>
      <c r="I937">
        <v>0</v>
      </c>
      <c r="J937">
        <v>150</v>
      </c>
      <c r="K937">
        <v>1</v>
      </c>
      <c r="L937">
        <v>154000</v>
      </c>
      <c r="M937" t="b">
        <v>0</v>
      </c>
    </row>
    <row r="938" spans="1:13">
      <c r="A938" t="s">
        <v>1509</v>
      </c>
      <c r="B938" t="s">
        <v>846</v>
      </c>
      <c r="C938" t="s">
        <v>846</v>
      </c>
      <c r="D938">
        <v>127</v>
      </c>
      <c r="E938">
        <v>127</v>
      </c>
      <c r="F938">
        <v>9.3364315290892286</v>
      </c>
      <c r="G938">
        <v>0.46682157645446137</v>
      </c>
      <c r="H938">
        <v>2.3341078822723071</v>
      </c>
      <c r="I938">
        <v>0</v>
      </c>
      <c r="J938">
        <v>150</v>
      </c>
      <c r="K938">
        <v>1</v>
      </c>
      <c r="L938">
        <v>154000</v>
      </c>
      <c r="M938" t="b">
        <v>0</v>
      </c>
    </row>
    <row r="939" spans="1:13">
      <c r="A939" t="s">
        <v>1510</v>
      </c>
      <c r="B939" t="s">
        <v>843</v>
      </c>
      <c r="C939" t="s">
        <v>846</v>
      </c>
      <c r="D939">
        <v>124</v>
      </c>
      <c r="E939">
        <v>127</v>
      </c>
      <c r="F939">
        <v>6.9977486590334834</v>
      </c>
      <c r="G939">
        <v>0.34988743295167413</v>
      </c>
      <c r="H939">
        <v>1.7494371647583711</v>
      </c>
      <c r="I939">
        <v>0</v>
      </c>
      <c r="J939">
        <v>150</v>
      </c>
      <c r="K939">
        <v>1</v>
      </c>
      <c r="L939">
        <v>154000</v>
      </c>
      <c r="M939" t="b">
        <v>0</v>
      </c>
    </row>
    <row r="940" spans="1:13">
      <c r="A940" t="s">
        <v>1511</v>
      </c>
      <c r="B940" t="s">
        <v>747</v>
      </c>
      <c r="C940" t="s">
        <v>872</v>
      </c>
      <c r="D940">
        <v>28</v>
      </c>
      <c r="E940">
        <v>153</v>
      </c>
      <c r="F940">
        <v>15.018163715529139</v>
      </c>
      <c r="G940">
        <v>0.75090818577645724</v>
      </c>
      <c r="H940">
        <v>3.7545409288822862</v>
      </c>
      <c r="I940">
        <v>0</v>
      </c>
      <c r="J940">
        <v>800</v>
      </c>
      <c r="K940">
        <v>1</v>
      </c>
      <c r="L940">
        <v>345000</v>
      </c>
      <c r="M940" t="b">
        <v>0</v>
      </c>
    </row>
    <row r="941" spans="1:13">
      <c r="A941" t="s">
        <v>1512</v>
      </c>
      <c r="B941" t="s">
        <v>872</v>
      </c>
      <c r="C941" t="s">
        <v>728</v>
      </c>
      <c r="D941">
        <v>153</v>
      </c>
      <c r="E941">
        <v>9</v>
      </c>
      <c r="F941">
        <v>39.024764326878518</v>
      </c>
      <c r="G941">
        <v>1.9512382163439259</v>
      </c>
      <c r="H941">
        <v>9.7561910817196296</v>
      </c>
      <c r="I941">
        <v>0</v>
      </c>
      <c r="J941">
        <v>800</v>
      </c>
      <c r="K941">
        <v>1</v>
      </c>
      <c r="L941">
        <v>345000</v>
      </c>
      <c r="M941" t="b">
        <v>0</v>
      </c>
    </row>
    <row r="942" spans="1:13">
      <c r="A942" t="s">
        <v>1513</v>
      </c>
      <c r="B942" t="s">
        <v>872</v>
      </c>
      <c r="C942" t="s">
        <v>872</v>
      </c>
      <c r="D942">
        <v>153</v>
      </c>
      <c r="E942">
        <v>153</v>
      </c>
      <c r="F942">
        <v>2.025667847069649</v>
      </c>
      <c r="G942">
        <v>0.1012833923534824</v>
      </c>
      <c r="H942">
        <v>0.50641696176741213</v>
      </c>
      <c r="I942">
        <v>0</v>
      </c>
      <c r="J942">
        <v>150</v>
      </c>
      <c r="K942">
        <v>1</v>
      </c>
      <c r="L942">
        <v>154000</v>
      </c>
      <c r="M942" t="b">
        <v>0</v>
      </c>
    </row>
    <row r="943" spans="1:13">
      <c r="A943" t="s">
        <v>1252</v>
      </c>
      <c r="B943" t="s">
        <v>787</v>
      </c>
      <c r="C943" t="s">
        <v>787</v>
      </c>
      <c r="D943">
        <v>68</v>
      </c>
      <c r="E943">
        <v>68</v>
      </c>
      <c r="F943">
        <v>2.3616471416006521</v>
      </c>
      <c r="G943">
        <v>0.11808235708003249</v>
      </c>
      <c r="H943">
        <v>0.59041178540016293</v>
      </c>
      <c r="I943">
        <v>0</v>
      </c>
      <c r="J943">
        <v>150</v>
      </c>
      <c r="K943">
        <v>1</v>
      </c>
      <c r="L943">
        <v>154000</v>
      </c>
      <c r="M943" t="b">
        <v>0</v>
      </c>
    </row>
    <row r="944" spans="1:13">
      <c r="A944" t="s">
        <v>1514</v>
      </c>
      <c r="B944" t="s">
        <v>950</v>
      </c>
      <c r="C944" t="s">
        <v>950</v>
      </c>
      <c r="D944">
        <v>231</v>
      </c>
      <c r="E944">
        <v>231</v>
      </c>
      <c r="F944">
        <v>2.0581439992591761</v>
      </c>
      <c r="G944">
        <v>0.1029071999629588</v>
      </c>
      <c r="H944">
        <v>0.51453599981479403</v>
      </c>
      <c r="I944">
        <v>0</v>
      </c>
      <c r="J944">
        <v>150</v>
      </c>
      <c r="K944">
        <v>1</v>
      </c>
      <c r="L944">
        <v>154000</v>
      </c>
      <c r="M944" t="b">
        <v>0</v>
      </c>
    </row>
    <row r="945" spans="1:13">
      <c r="A945" t="s">
        <v>1514</v>
      </c>
      <c r="B945" t="s">
        <v>950</v>
      </c>
      <c r="C945" t="s">
        <v>950</v>
      </c>
      <c r="D945">
        <v>231</v>
      </c>
      <c r="E945">
        <v>231</v>
      </c>
      <c r="F945">
        <v>5.3192822585810998E-2</v>
      </c>
      <c r="G945">
        <v>2.6596411292905001E-3</v>
      </c>
      <c r="H945">
        <v>1.3298205646452701E-2</v>
      </c>
      <c r="I945">
        <v>0</v>
      </c>
      <c r="J945">
        <v>150</v>
      </c>
      <c r="K945">
        <v>1</v>
      </c>
      <c r="L945">
        <v>154000</v>
      </c>
      <c r="M945" t="b">
        <v>0</v>
      </c>
    </row>
    <row r="946" spans="1:13">
      <c r="A946" t="s">
        <v>1514</v>
      </c>
      <c r="B946" t="s">
        <v>950</v>
      </c>
      <c r="C946" t="s">
        <v>950</v>
      </c>
      <c r="D946">
        <v>231</v>
      </c>
      <c r="E946">
        <v>231</v>
      </c>
      <c r="F946">
        <v>5.7759826721912398E-2</v>
      </c>
      <c r="G946">
        <v>2.8879913360956E-3</v>
      </c>
      <c r="H946">
        <v>1.44399566804781E-2</v>
      </c>
      <c r="I946">
        <v>0</v>
      </c>
      <c r="J946">
        <v>150</v>
      </c>
      <c r="K946">
        <v>1</v>
      </c>
      <c r="L946">
        <v>154000</v>
      </c>
      <c r="M946" t="b">
        <v>0</v>
      </c>
    </row>
    <row r="947" spans="1:13">
      <c r="A947" t="s">
        <v>1515</v>
      </c>
      <c r="B947" t="s">
        <v>950</v>
      </c>
      <c r="C947" t="s">
        <v>951</v>
      </c>
      <c r="D947">
        <v>231</v>
      </c>
      <c r="E947">
        <v>232</v>
      </c>
      <c r="F947">
        <v>14.572896491120281</v>
      </c>
      <c r="G947">
        <v>0.72864482455601387</v>
      </c>
      <c r="H947">
        <v>3.6432241227800688</v>
      </c>
      <c r="I947">
        <v>0</v>
      </c>
      <c r="J947">
        <v>150</v>
      </c>
      <c r="K947">
        <v>1</v>
      </c>
      <c r="L947">
        <v>154000</v>
      </c>
      <c r="M947" t="b">
        <v>0</v>
      </c>
    </row>
    <row r="948" spans="1:13">
      <c r="A948" t="s">
        <v>1516</v>
      </c>
      <c r="B948" t="s">
        <v>950</v>
      </c>
      <c r="C948" t="s">
        <v>952</v>
      </c>
      <c r="D948">
        <v>231</v>
      </c>
      <c r="E948">
        <v>233</v>
      </c>
      <c r="F948">
        <v>17.978818673568021</v>
      </c>
      <c r="G948">
        <v>0.89894093367840089</v>
      </c>
      <c r="H948">
        <v>4.4947046683920044</v>
      </c>
      <c r="I948">
        <v>0</v>
      </c>
      <c r="J948">
        <v>150</v>
      </c>
      <c r="K948">
        <v>1</v>
      </c>
      <c r="L948">
        <v>154000</v>
      </c>
      <c r="M948" t="b">
        <v>0</v>
      </c>
    </row>
    <row r="949" spans="1:13">
      <c r="A949" t="s">
        <v>1359</v>
      </c>
      <c r="B949" t="s">
        <v>953</v>
      </c>
      <c r="C949" t="s">
        <v>953</v>
      </c>
      <c r="D949">
        <v>234</v>
      </c>
      <c r="E949">
        <v>234</v>
      </c>
      <c r="F949">
        <v>19.498615504065409</v>
      </c>
      <c r="G949">
        <v>0.97493077520327043</v>
      </c>
      <c r="H949">
        <v>4.8746538760163522</v>
      </c>
      <c r="I949">
        <v>0</v>
      </c>
      <c r="J949">
        <v>800</v>
      </c>
      <c r="K949">
        <v>1</v>
      </c>
      <c r="L949">
        <v>345000</v>
      </c>
      <c r="M949" t="b">
        <v>0</v>
      </c>
    </row>
    <row r="950" spans="1:13">
      <c r="A950" t="s">
        <v>1359</v>
      </c>
      <c r="B950" t="s">
        <v>953</v>
      </c>
      <c r="C950" t="s">
        <v>953</v>
      </c>
      <c r="D950">
        <v>234</v>
      </c>
      <c r="E950">
        <v>234</v>
      </c>
      <c r="F950">
        <v>7.8067155464766458</v>
      </c>
      <c r="G950">
        <v>0.39033577732383229</v>
      </c>
      <c r="H950">
        <v>1.951678886619161</v>
      </c>
      <c r="I950">
        <v>0</v>
      </c>
      <c r="J950">
        <v>150</v>
      </c>
      <c r="K950">
        <v>1</v>
      </c>
      <c r="L950">
        <v>154000</v>
      </c>
      <c r="M950" t="b">
        <v>0</v>
      </c>
    </row>
    <row r="951" spans="1:13">
      <c r="A951" t="s">
        <v>1517</v>
      </c>
      <c r="B951" t="s">
        <v>842</v>
      </c>
      <c r="C951" t="s">
        <v>954</v>
      </c>
      <c r="D951">
        <v>123</v>
      </c>
      <c r="E951">
        <v>235</v>
      </c>
      <c r="F951">
        <v>19.196538950322061</v>
      </c>
      <c r="G951">
        <v>0.9598269475161032</v>
      </c>
      <c r="H951">
        <v>4.7991347375805153</v>
      </c>
      <c r="I951">
        <v>0</v>
      </c>
      <c r="J951">
        <v>150</v>
      </c>
      <c r="K951">
        <v>1</v>
      </c>
      <c r="L951">
        <v>154000</v>
      </c>
      <c r="M951" t="b">
        <v>0</v>
      </c>
    </row>
    <row r="952" spans="1:13">
      <c r="A952" t="s">
        <v>1518</v>
      </c>
      <c r="B952" t="s">
        <v>846</v>
      </c>
      <c r="C952" t="s">
        <v>904</v>
      </c>
      <c r="D952">
        <v>127</v>
      </c>
      <c r="E952">
        <v>185</v>
      </c>
      <c r="F952">
        <v>17.628049410551299</v>
      </c>
      <c r="G952">
        <v>0.88140247052756493</v>
      </c>
      <c r="H952">
        <v>4.4070123526378246</v>
      </c>
      <c r="I952">
        <v>0</v>
      </c>
      <c r="J952">
        <v>150</v>
      </c>
      <c r="K952">
        <v>1</v>
      </c>
      <c r="L952">
        <v>154000</v>
      </c>
      <c r="M952" t="b">
        <v>0</v>
      </c>
    </row>
    <row r="953" spans="1:13">
      <c r="A953" t="s">
        <v>1306</v>
      </c>
      <c r="B953" t="s">
        <v>847</v>
      </c>
      <c r="C953" t="s">
        <v>842</v>
      </c>
      <c r="D953">
        <v>128</v>
      </c>
      <c r="E953">
        <v>123</v>
      </c>
      <c r="F953">
        <v>8.3690351300373571</v>
      </c>
      <c r="G953">
        <v>0.41845175650186789</v>
      </c>
      <c r="H953">
        <v>2.0922587825093402</v>
      </c>
      <c r="I953">
        <v>0</v>
      </c>
      <c r="J953">
        <v>150</v>
      </c>
      <c r="K953">
        <v>1</v>
      </c>
      <c r="L953">
        <v>154000</v>
      </c>
      <c r="M953" t="b">
        <v>0</v>
      </c>
    </row>
    <row r="954" spans="1:13">
      <c r="A954" t="s">
        <v>1519</v>
      </c>
      <c r="B954" t="s">
        <v>955</v>
      </c>
      <c r="C954" t="s">
        <v>955</v>
      </c>
      <c r="D954">
        <v>236</v>
      </c>
      <c r="E954">
        <v>236</v>
      </c>
      <c r="F954">
        <v>2.005248605032484</v>
      </c>
      <c r="G954">
        <v>0.10026243025162419</v>
      </c>
      <c r="H954">
        <v>0.50131215125812101</v>
      </c>
      <c r="I954">
        <v>0</v>
      </c>
      <c r="J954">
        <v>150</v>
      </c>
      <c r="K954">
        <v>1</v>
      </c>
      <c r="L954">
        <v>154000</v>
      </c>
      <c r="M954" t="b">
        <v>0</v>
      </c>
    </row>
    <row r="955" spans="1:13">
      <c r="A955" t="s">
        <v>1520</v>
      </c>
      <c r="B955" t="s">
        <v>795</v>
      </c>
      <c r="C955" t="s">
        <v>921</v>
      </c>
      <c r="D955">
        <v>76</v>
      </c>
      <c r="E955">
        <v>202</v>
      </c>
      <c r="F955">
        <v>29.65235005874213</v>
      </c>
      <c r="G955">
        <v>1.4826175029371069</v>
      </c>
      <c r="H955">
        <v>7.4130875146855333</v>
      </c>
      <c r="I955">
        <v>0</v>
      </c>
      <c r="J955">
        <v>150</v>
      </c>
      <c r="K955">
        <v>1</v>
      </c>
      <c r="L955">
        <v>154000</v>
      </c>
      <c r="M955" t="b">
        <v>0</v>
      </c>
    </row>
    <row r="956" spans="1:13">
      <c r="A956" t="s">
        <v>1219</v>
      </c>
      <c r="B956" t="s">
        <v>871</v>
      </c>
      <c r="C956" t="s">
        <v>871</v>
      </c>
      <c r="D956">
        <v>152</v>
      </c>
      <c r="E956">
        <v>152</v>
      </c>
      <c r="F956">
        <v>0.68765631152970241</v>
      </c>
      <c r="G956">
        <v>3.43828155764851E-2</v>
      </c>
      <c r="H956">
        <v>0.1719140778824256</v>
      </c>
      <c r="I956">
        <v>0</v>
      </c>
      <c r="J956">
        <v>800</v>
      </c>
      <c r="K956">
        <v>1</v>
      </c>
      <c r="L956">
        <v>345000</v>
      </c>
      <c r="M956" t="b">
        <v>0</v>
      </c>
    </row>
    <row r="957" spans="1:13">
      <c r="A957" t="s">
        <v>1340</v>
      </c>
      <c r="B957" t="s">
        <v>897</v>
      </c>
      <c r="C957" t="s">
        <v>897</v>
      </c>
      <c r="D957">
        <v>178</v>
      </c>
      <c r="E957">
        <v>178</v>
      </c>
      <c r="F957">
        <v>0.61885898939650485</v>
      </c>
      <c r="G957">
        <v>3.09429494698252E-2</v>
      </c>
      <c r="H957">
        <v>0.15471474734912621</v>
      </c>
      <c r="I957">
        <v>0</v>
      </c>
      <c r="J957">
        <v>150</v>
      </c>
      <c r="K957">
        <v>1</v>
      </c>
      <c r="L957">
        <v>154000</v>
      </c>
      <c r="M957" t="b">
        <v>0</v>
      </c>
    </row>
    <row r="958" spans="1:13">
      <c r="A958" t="s">
        <v>1399</v>
      </c>
      <c r="B958" t="s">
        <v>879</v>
      </c>
      <c r="C958" t="s">
        <v>879</v>
      </c>
      <c r="D958">
        <v>160</v>
      </c>
      <c r="E958">
        <v>160</v>
      </c>
      <c r="F958">
        <v>3.870415837619992</v>
      </c>
      <c r="G958">
        <v>0.19352079188099949</v>
      </c>
      <c r="H958">
        <v>0.96760395940499799</v>
      </c>
      <c r="I958">
        <v>0</v>
      </c>
      <c r="J958">
        <v>800</v>
      </c>
      <c r="K958">
        <v>1</v>
      </c>
      <c r="L958">
        <v>345000</v>
      </c>
      <c r="M958" t="b">
        <v>0</v>
      </c>
    </row>
    <row r="959" spans="1:13">
      <c r="A959" t="s">
        <v>1521</v>
      </c>
      <c r="B959" t="s">
        <v>738</v>
      </c>
      <c r="C959" t="s">
        <v>728</v>
      </c>
      <c r="D959">
        <v>19</v>
      </c>
      <c r="E959">
        <v>9</v>
      </c>
      <c r="F959">
        <v>9.1992703005491592</v>
      </c>
      <c r="G959">
        <v>0.45996351502745791</v>
      </c>
      <c r="H959">
        <v>2.2998175751372898</v>
      </c>
      <c r="I959">
        <v>0</v>
      </c>
      <c r="J959">
        <v>150</v>
      </c>
      <c r="K959">
        <v>1</v>
      </c>
      <c r="L959">
        <v>154000</v>
      </c>
      <c r="M959" t="b">
        <v>0</v>
      </c>
    </row>
    <row r="960" spans="1:13">
      <c r="A960" t="s">
        <v>1522</v>
      </c>
      <c r="B960" t="s">
        <v>726</v>
      </c>
      <c r="C960" t="s">
        <v>726</v>
      </c>
      <c r="D960">
        <v>7</v>
      </c>
      <c r="E960">
        <v>7</v>
      </c>
      <c r="F960">
        <v>9.4434598073134435</v>
      </c>
      <c r="G960">
        <v>0.47217299036567228</v>
      </c>
      <c r="H960">
        <v>2.3608649518283609</v>
      </c>
      <c r="I960">
        <v>0</v>
      </c>
      <c r="J960">
        <v>150</v>
      </c>
      <c r="K960">
        <v>1</v>
      </c>
      <c r="L960">
        <v>154000</v>
      </c>
      <c r="M960" t="b">
        <v>0</v>
      </c>
    </row>
    <row r="961" spans="1:13">
      <c r="A961" t="s">
        <v>1271</v>
      </c>
      <c r="B961" t="s">
        <v>811</v>
      </c>
      <c r="C961" t="s">
        <v>811</v>
      </c>
      <c r="D961">
        <v>92</v>
      </c>
      <c r="E961">
        <v>92</v>
      </c>
      <c r="F961">
        <v>0.47989190788069841</v>
      </c>
      <c r="G961">
        <v>2.3994595394034899E-2</v>
      </c>
      <c r="H961">
        <v>0.1199729769701746</v>
      </c>
      <c r="I961">
        <v>0</v>
      </c>
      <c r="J961">
        <v>150</v>
      </c>
      <c r="K961">
        <v>1</v>
      </c>
      <c r="L961">
        <v>154000</v>
      </c>
      <c r="M961" t="b">
        <v>0</v>
      </c>
    </row>
    <row r="962" spans="1:13">
      <c r="A962" t="s">
        <v>1523</v>
      </c>
      <c r="B962" t="s">
        <v>956</v>
      </c>
      <c r="C962" t="s">
        <v>957</v>
      </c>
      <c r="D962">
        <v>237</v>
      </c>
      <c r="E962">
        <v>238</v>
      </c>
      <c r="F962">
        <v>33.632496857363797</v>
      </c>
      <c r="G962">
        <v>1.6816248428681899</v>
      </c>
      <c r="H962">
        <v>8.4081242143409511</v>
      </c>
      <c r="I962">
        <v>0</v>
      </c>
      <c r="J962">
        <v>150</v>
      </c>
      <c r="K962">
        <v>1</v>
      </c>
      <c r="L962">
        <v>154000</v>
      </c>
      <c r="M962" t="b">
        <v>0</v>
      </c>
    </row>
    <row r="963" spans="1:13">
      <c r="A963" t="s">
        <v>1524</v>
      </c>
      <c r="B963" t="s">
        <v>878</v>
      </c>
      <c r="C963" t="s">
        <v>958</v>
      </c>
      <c r="D963">
        <v>159</v>
      </c>
      <c r="E963">
        <v>239</v>
      </c>
      <c r="F963">
        <v>26.31793190960904</v>
      </c>
      <c r="G963">
        <v>1.315896595480452</v>
      </c>
      <c r="H963">
        <v>6.5794829774022601</v>
      </c>
      <c r="I963">
        <v>0</v>
      </c>
      <c r="J963">
        <v>800</v>
      </c>
      <c r="K963">
        <v>1</v>
      </c>
      <c r="L963">
        <v>345000</v>
      </c>
      <c r="M963" t="b">
        <v>0</v>
      </c>
    </row>
    <row r="964" spans="1:13">
      <c r="A964" t="s">
        <v>1525</v>
      </c>
      <c r="B964" t="s">
        <v>959</v>
      </c>
      <c r="C964" t="s">
        <v>878</v>
      </c>
      <c r="D964">
        <v>240</v>
      </c>
      <c r="E964">
        <v>159</v>
      </c>
      <c r="F964">
        <v>32.915029520149638</v>
      </c>
      <c r="G964">
        <v>1.6457514760074829</v>
      </c>
      <c r="H964">
        <v>8.2287573800374112</v>
      </c>
      <c r="I964">
        <v>0</v>
      </c>
      <c r="J964">
        <v>800</v>
      </c>
      <c r="K964">
        <v>1</v>
      </c>
      <c r="L964">
        <v>345000</v>
      </c>
      <c r="M964" t="b">
        <v>0</v>
      </c>
    </row>
    <row r="965" spans="1:13">
      <c r="A965" t="s">
        <v>1526</v>
      </c>
      <c r="B965" t="s">
        <v>878</v>
      </c>
      <c r="C965" t="s">
        <v>877</v>
      </c>
      <c r="D965">
        <v>159</v>
      </c>
      <c r="E965">
        <v>158</v>
      </c>
      <c r="F965">
        <v>13.9144634030734</v>
      </c>
      <c r="G965">
        <v>0.69572317015366991</v>
      </c>
      <c r="H965">
        <v>3.47861585076835</v>
      </c>
      <c r="I965">
        <v>0</v>
      </c>
      <c r="J965">
        <v>800</v>
      </c>
      <c r="K965">
        <v>1</v>
      </c>
      <c r="L965">
        <v>345000</v>
      </c>
      <c r="M965" t="b">
        <v>0</v>
      </c>
    </row>
    <row r="966" spans="1:13">
      <c r="A966" t="s">
        <v>1372</v>
      </c>
      <c r="B966" t="s">
        <v>787</v>
      </c>
      <c r="C966" t="s">
        <v>884</v>
      </c>
      <c r="D966">
        <v>68</v>
      </c>
      <c r="E966">
        <v>165</v>
      </c>
      <c r="F966">
        <v>6.4285137881358736</v>
      </c>
      <c r="G966">
        <v>0.32142568940679372</v>
      </c>
      <c r="H966">
        <v>1.6071284470339691</v>
      </c>
      <c r="I966">
        <v>0</v>
      </c>
      <c r="J966">
        <v>150</v>
      </c>
      <c r="K966">
        <v>1</v>
      </c>
      <c r="L966">
        <v>154000</v>
      </c>
      <c r="M966" t="b">
        <v>0</v>
      </c>
    </row>
    <row r="967" spans="1:13">
      <c r="A967" t="s">
        <v>1527</v>
      </c>
      <c r="B967" t="s">
        <v>866</v>
      </c>
      <c r="C967" t="s">
        <v>853</v>
      </c>
      <c r="D967">
        <v>147</v>
      </c>
      <c r="E967">
        <v>134</v>
      </c>
      <c r="F967">
        <v>16.33834849011021</v>
      </c>
      <c r="G967">
        <v>0.81691742450551053</v>
      </c>
      <c r="H967">
        <v>4.0845871225275534</v>
      </c>
      <c r="I967">
        <v>0</v>
      </c>
      <c r="J967">
        <v>800</v>
      </c>
      <c r="K967">
        <v>1</v>
      </c>
      <c r="L967">
        <v>345000</v>
      </c>
      <c r="M967" t="b">
        <v>0</v>
      </c>
    </row>
    <row r="968" spans="1:13">
      <c r="A968" t="s">
        <v>1528</v>
      </c>
      <c r="B968" t="s">
        <v>960</v>
      </c>
      <c r="C968" t="s">
        <v>961</v>
      </c>
      <c r="D968">
        <v>241</v>
      </c>
      <c r="E968">
        <v>242</v>
      </c>
      <c r="F968">
        <v>32.288516153461131</v>
      </c>
      <c r="G968">
        <v>1.6144258076730571</v>
      </c>
      <c r="H968">
        <v>8.0721290383652828</v>
      </c>
      <c r="I968">
        <v>0</v>
      </c>
      <c r="J968">
        <v>150</v>
      </c>
      <c r="K968">
        <v>1</v>
      </c>
      <c r="L968">
        <v>154000</v>
      </c>
      <c r="M968" t="b">
        <v>0</v>
      </c>
    </row>
    <row r="969" spans="1:13">
      <c r="A969" t="s">
        <v>1529</v>
      </c>
      <c r="B969" t="s">
        <v>962</v>
      </c>
      <c r="C969" t="s">
        <v>956</v>
      </c>
      <c r="D969">
        <v>243</v>
      </c>
      <c r="E969">
        <v>237</v>
      </c>
      <c r="F969">
        <v>19.199937259823951</v>
      </c>
      <c r="G969">
        <v>0.9599968629911978</v>
      </c>
      <c r="H969">
        <v>4.7999843149559887</v>
      </c>
      <c r="I969">
        <v>0</v>
      </c>
      <c r="J969">
        <v>150</v>
      </c>
      <c r="K969">
        <v>1</v>
      </c>
      <c r="L969">
        <v>154000</v>
      </c>
      <c r="M969" t="b">
        <v>0</v>
      </c>
    </row>
    <row r="970" spans="1:13">
      <c r="A970" t="s">
        <v>1530</v>
      </c>
      <c r="B970" t="s">
        <v>962</v>
      </c>
      <c r="C970" t="s">
        <v>862</v>
      </c>
      <c r="D970">
        <v>243</v>
      </c>
      <c r="E970">
        <v>143</v>
      </c>
      <c r="F970">
        <v>34.323309436545877</v>
      </c>
      <c r="G970">
        <v>1.716165471827295</v>
      </c>
      <c r="H970">
        <v>8.580827359136471</v>
      </c>
      <c r="I970">
        <v>0</v>
      </c>
      <c r="J970">
        <v>150</v>
      </c>
      <c r="K970">
        <v>1</v>
      </c>
      <c r="L970">
        <v>154000</v>
      </c>
      <c r="M970" t="b">
        <v>0</v>
      </c>
    </row>
    <row r="971" spans="1:13">
      <c r="A971" t="s">
        <v>1531</v>
      </c>
      <c r="B971" t="s">
        <v>962</v>
      </c>
      <c r="C971" t="s">
        <v>962</v>
      </c>
      <c r="D971">
        <v>243</v>
      </c>
      <c r="E971">
        <v>243</v>
      </c>
      <c r="F971">
        <v>1.555517287506561</v>
      </c>
      <c r="G971">
        <v>7.7775864375328005E-2</v>
      </c>
      <c r="H971">
        <v>0.3888793218766402</v>
      </c>
      <c r="I971">
        <v>0</v>
      </c>
      <c r="J971">
        <v>150</v>
      </c>
      <c r="K971">
        <v>1</v>
      </c>
      <c r="L971">
        <v>154000</v>
      </c>
      <c r="M971" t="b">
        <v>0</v>
      </c>
    </row>
    <row r="972" spans="1:13">
      <c r="A972" t="s">
        <v>1532</v>
      </c>
      <c r="B972" t="s">
        <v>956</v>
      </c>
      <c r="C972" t="s">
        <v>963</v>
      </c>
      <c r="D972">
        <v>237</v>
      </c>
      <c r="E972">
        <v>244</v>
      </c>
      <c r="F972">
        <v>36.851174620760531</v>
      </c>
      <c r="G972">
        <v>1.8425587310380269</v>
      </c>
      <c r="H972">
        <v>9.2127936551901328</v>
      </c>
      <c r="I972">
        <v>0</v>
      </c>
      <c r="J972">
        <v>150</v>
      </c>
      <c r="K972">
        <v>1</v>
      </c>
      <c r="L972">
        <v>154000</v>
      </c>
      <c r="M972" t="b">
        <v>0</v>
      </c>
    </row>
    <row r="973" spans="1:13">
      <c r="A973" t="s">
        <v>1533</v>
      </c>
      <c r="B973" t="s">
        <v>855</v>
      </c>
      <c r="C973" t="s">
        <v>962</v>
      </c>
      <c r="D973">
        <v>136</v>
      </c>
      <c r="E973">
        <v>243</v>
      </c>
      <c r="F973">
        <v>1.6880130996122511</v>
      </c>
      <c r="G973">
        <v>8.4400654980612499E-2</v>
      </c>
      <c r="H973">
        <v>0.42200327490306278</v>
      </c>
      <c r="I973">
        <v>0</v>
      </c>
      <c r="J973">
        <v>150</v>
      </c>
      <c r="K973">
        <v>1</v>
      </c>
      <c r="L973">
        <v>154000</v>
      </c>
      <c r="M973" t="b">
        <v>0</v>
      </c>
    </row>
    <row r="974" spans="1:13">
      <c r="A974" t="s">
        <v>1534</v>
      </c>
      <c r="B974" t="s">
        <v>957</v>
      </c>
      <c r="C974" t="s">
        <v>964</v>
      </c>
      <c r="D974">
        <v>238</v>
      </c>
      <c r="E974">
        <v>245</v>
      </c>
      <c r="F974">
        <v>22.253065854247641</v>
      </c>
      <c r="G974">
        <v>1.112653292712382</v>
      </c>
      <c r="H974">
        <v>5.5632664635619111</v>
      </c>
      <c r="I974">
        <v>0</v>
      </c>
      <c r="J974">
        <v>150</v>
      </c>
      <c r="K974">
        <v>1</v>
      </c>
      <c r="L974">
        <v>154000</v>
      </c>
      <c r="M974" t="b">
        <v>0</v>
      </c>
    </row>
    <row r="975" spans="1:13">
      <c r="A975" t="s">
        <v>1535</v>
      </c>
      <c r="B975" t="s">
        <v>964</v>
      </c>
      <c r="C975" t="s">
        <v>964</v>
      </c>
      <c r="D975">
        <v>245</v>
      </c>
      <c r="E975">
        <v>245</v>
      </c>
      <c r="F975">
        <v>0.24321234611237511</v>
      </c>
      <c r="G975">
        <v>1.2160617305618701E-2</v>
      </c>
      <c r="H975">
        <v>6.08030865280937E-2</v>
      </c>
      <c r="I975">
        <v>0</v>
      </c>
      <c r="J975">
        <v>150</v>
      </c>
      <c r="K975">
        <v>1</v>
      </c>
      <c r="L975">
        <v>154000</v>
      </c>
      <c r="M975" t="b">
        <v>0</v>
      </c>
    </row>
    <row r="976" spans="1:13">
      <c r="A976" t="s">
        <v>1271</v>
      </c>
      <c r="B976" t="s">
        <v>811</v>
      </c>
      <c r="C976" t="s">
        <v>811</v>
      </c>
      <c r="D976">
        <v>92</v>
      </c>
      <c r="E976">
        <v>92</v>
      </c>
      <c r="F976">
        <v>0.63802794091498016</v>
      </c>
      <c r="G976">
        <v>3.1901397045749E-2</v>
      </c>
      <c r="H976">
        <v>0.15950698522874501</v>
      </c>
      <c r="I976">
        <v>0</v>
      </c>
      <c r="J976">
        <v>150</v>
      </c>
      <c r="K976">
        <v>1</v>
      </c>
      <c r="L976">
        <v>154000</v>
      </c>
      <c r="M976" t="b">
        <v>0</v>
      </c>
    </row>
    <row r="977" spans="1:13">
      <c r="A977" t="s">
        <v>1385</v>
      </c>
      <c r="B977" t="s">
        <v>880</v>
      </c>
      <c r="C977" t="s">
        <v>880</v>
      </c>
      <c r="D977">
        <v>161</v>
      </c>
      <c r="E977">
        <v>161</v>
      </c>
      <c r="F977">
        <v>8.5045394726929935</v>
      </c>
      <c r="G977">
        <v>0.42522697363464967</v>
      </c>
      <c r="H977">
        <v>2.1261348681732479</v>
      </c>
      <c r="I977">
        <v>0</v>
      </c>
      <c r="J977">
        <v>150</v>
      </c>
      <c r="K977">
        <v>1</v>
      </c>
      <c r="L977">
        <v>154000</v>
      </c>
      <c r="M977" t="b">
        <v>0</v>
      </c>
    </row>
    <row r="978" spans="1:13">
      <c r="A978" t="s">
        <v>1536</v>
      </c>
      <c r="B978" t="s">
        <v>965</v>
      </c>
      <c r="C978" t="s">
        <v>880</v>
      </c>
      <c r="D978">
        <v>246</v>
      </c>
      <c r="E978">
        <v>161</v>
      </c>
      <c r="F978">
        <v>37.485139059254358</v>
      </c>
      <c r="G978">
        <v>1.874256952962718</v>
      </c>
      <c r="H978">
        <v>9.3712847648135895</v>
      </c>
      <c r="I978">
        <v>0</v>
      </c>
      <c r="J978">
        <v>150</v>
      </c>
      <c r="K978">
        <v>1</v>
      </c>
      <c r="L978">
        <v>154000</v>
      </c>
      <c r="M978" t="b">
        <v>0</v>
      </c>
    </row>
    <row r="979" spans="1:13">
      <c r="A979" t="s">
        <v>1537</v>
      </c>
      <c r="B979" t="s">
        <v>744</v>
      </c>
      <c r="C979" t="s">
        <v>737</v>
      </c>
      <c r="D979">
        <v>25</v>
      </c>
      <c r="E979">
        <v>18</v>
      </c>
      <c r="F979">
        <v>11.69625780252059</v>
      </c>
      <c r="G979">
        <v>0.58481289012602933</v>
      </c>
      <c r="H979">
        <v>2.924064450630147</v>
      </c>
      <c r="I979">
        <v>0</v>
      </c>
      <c r="J979">
        <v>150</v>
      </c>
      <c r="K979">
        <v>1</v>
      </c>
      <c r="L979">
        <v>154000</v>
      </c>
      <c r="M979" t="b">
        <v>0</v>
      </c>
    </row>
    <row r="980" spans="1:13">
      <c r="A980" t="s">
        <v>1223</v>
      </c>
      <c r="B980" t="s">
        <v>783</v>
      </c>
      <c r="C980" t="s">
        <v>783</v>
      </c>
      <c r="D980">
        <v>64</v>
      </c>
      <c r="E980">
        <v>64</v>
      </c>
      <c r="F980">
        <v>6.4163710742134603E-2</v>
      </c>
      <c r="G980">
        <v>3.2081855371066999E-3</v>
      </c>
      <c r="H980">
        <v>1.6040927685533599E-2</v>
      </c>
      <c r="I980">
        <v>0</v>
      </c>
      <c r="J980">
        <v>150</v>
      </c>
      <c r="K980">
        <v>1</v>
      </c>
      <c r="L980">
        <v>154000</v>
      </c>
      <c r="M980" t="b">
        <v>0</v>
      </c>
    </row>
    <row r="981" spans="1:13">
      <c r="A981" t="s">
        <v>1223</v>
      </c>
      <c r="B981" t="s">
        <v>783</v>
      </c>
      <c r="C981" t="s">
        <v>783</v>
      </c>
      <c r="D981">
        <v>64</v>
      </c>
      <c r="E981">
        <v>64</v>
      </c>
      <c r="F981">
        <v>6.7315509101877502E-2</v>
      </c>
      <c r="G981">
        <v>3.3657754550938E-3</v>
      </c>
      <c r="H981">
        <v>1.6828877275469299E-2</v>
      </c>
      <c r="I981">
        <v>0</v>
      </c>
      <c r="J981">
        <v>150</v>
      </c>
      <c r="K981">
        <v>1</v>
      </c>
      <c r="L981">
        <v>154000</v>
      </c>
      <c r="M981" t="b">
        <v>0</v>
      </c>
    </row>
    <row r="982" spans="1:13">
      <c r="A982" t="s">
        <v>1401</v>
      </c>
      <c r="B982" t="s">
        <v>783</v>
      </c>
      <c r="C982" t="s">
        <v>898</v>
      </c>
      <c r="D982">
        <v>64</v>
      </c>
      <c r="E982">
        <v>179</v>
      </c>
      <c r="F982">
        <v>5.257410519530417</v>
      </c>
      <c r="G982">
        <v>0.26287052597652089</v>
      </c>
      <c r="H982">
        <v>1.314352629882604</v>
      </c>
      <c r="I982">
        <v>0</v>
      </c>
      <c r="J982">
        <v>150</v>
      </c>
      <c r="K982">
        <v>1</v>
      </c>
      <c r="L982">
        <v>154000</v>
      </c>
      <c r="M982" t="b">
        <v>0</v>
      </c>
    </row>
    <row r="983" spans="1:13">
      <c r="A983" t="s">
        <v>1538</v>
      </c>
      <c r="B983" t="s">
        <v>966</v>
      </c>
      <c r="C983" t="s">
        <v>967</v>
      </c>
      <c r="D983">
        <v>247</v>
      </c>
      <c r="E983">
        <v>248</v>
      </c>
      <c r="F983">
        <v>30.80752822856925</v>
      </c>
      <c r="G983">
        <v>1.540376411428463</v>
      </c>
      <c r="H983">
        <v>7.7018820571423134</v>
      </c>
      <c r="I983">
        <v>0</v>
      </c>
      <c r="J983">
        <v>150</v>
      </c>
      <c r="K983">
        <v>1</v>
      </c>
      <c r="L983">
        <v>154000</v>
      </c>
      <c r="M983" t="b">
        <v>0</v>
      </c>
    </row>
    <row r="984" spans="1:13">
      <c r="A984" t="s">
        <v>1539</v>
      </c>
      <c r="B984" t="s">
        <v>964</v>
      </c>
      <c r="C984" t="s">
        <v>926</v>
      </c>
      <c r="D984">
        <v>245</v>
      </c>
      <c r="E984">
        <v>207</v>
      </c>
      <c r="F984">
        <v>19.906005152137851</v>
      </c>
      <c r="G984">
        <v>0.99530025760689256</v>
      </c>
      <c r="H984">
        <v>4.9765012880344628</v>
      </c>
      <c r="I984">
        <v>0</v>
      </c>
      <c r="J984">
        <v>150</v>
      </c>
      <c r="K984">
        <v>1</v>
      </c>
      <c r="L984">
        <v>154000</v>
      </c>
      <c r="M984" t="b">
        <v>0</v>
      </c>
    </row>
    <row r="985" spans="1:13">
      <c r="A985" t="s">
        <v>1540</v>
      </c>
      <c r="B985" t="s">
        <v>926</v>
      </c>
      <c r="C985" t="s">
        <v>926</v>
      </c>
      <c r="D985">
        <v>207</v>
      </c>
      <c r="E985">
        <v>207</v>
      </c>
      <c r="F985">
        <v>1.7116847611114441</v>
      </c>
      <c r="G985">
        <v>8.5584238055572207E-2</v>
      </c>
      <c r="H985">
        <v>0.42792119027786107</v>
      </c>
      <c r="I985">
        <v>0</v>
      </c>
      <c r="J985">
        <v>150</v>
      </c>
      <c r="K985">
        <v>1</v>
      </c>
      <c r="L985">
        <v>154000</v>
      </c>
      <c r="M985" t="b">
        <v>0</v>
      </c>
    </row>
    <row r="986" spans="1:13">
      <c r="A986" t="s">
        <v>1541</v>
      </c>
      <c r="B986" t="s">
        <v>968</v>
      </c>
      <c r="C986" t="s">
        <v>789</v>
      </c>
      <c r="D986">
        <v>249</v>
      </c>
      <c r="E986">
        <v>70</v>
      </c>
      <c r="F986">
        <v>24.91090581202144</v>
      </c>
      <c r="G986">
        <v>1.245545290601072</v>
      </c>
      <c r="H986">
        <v>6.22772645300536</v>
      </c>
      <c r="I986">
        <v>0</v>
      </c>
      <c r="J986">
        <v>150</v>
      </c>
      <c r="K986">
        <v>1</v>
      </c>
      <c r="L986">
        <v>154000</v>
      </c>
      <c r="M986" t="b">
        <v>0</v>
      </c>
    </row>
    <row r="987" spans="1:13">
      <c r="A987" t="s">
        <v>1542</v>
      </c>
      <c r="B987" t="s">
        <v>940</v>
      </c>
      <c r="C987" t="s">
        <v>931</v>
      </c>
      <c r="D987">
        <v>221</v>
      </c>
      <c r="E987">
        <v>212</v>
      </c>
      <c r="F987">
        <v>36.922499900905613</v>
      </c>
      <c r="G987">
        <v>1.8461249950452809</v>
      </c>
      <c r="H987">
        <v>9.2306249752264034</v>
      </c>
      <c r="I987">
        <v>0</v>
      </c>
      <c r="J987">
        <v>150</v>
      </c>
      <c r="K987">
        <v>1</v>
      </c>
      <c r="L987">
        <v>154000</v>
      </c>
      <c r="M987" t="b">
        <v>0</v>
      </c>
    </row>
    <row r="988" spans="1:13">
      <c r="A988" t="s">
        <v>1252</v>
      </c>
      <c r="B988" t="s">
        <v>787</v>
      </c>
      <c r="C988" t="s">
        <v>787</v>
      </c>
      <c r="D988">
        <v>68</v>
      </c>
      <c r="E988">
        <v>68</v>
      </c>
      <c r="F988">
        <v>2.6661069869461</v>
      </c>
      <c r="G988">
        <v>0.13330534934730501</v>
      </c>
      <c r="H988">
        <v>0.66652674673652512</v>
      </c>
      <c r="I988">
        <v>0</v>
      </c>
      <c r="J988">
        <v>150</v>
      </c>
      <c r="K988">
        <v>1</v>
      </c>
      <c r="L988">
        <v>154000</v>
      </c>
      <c r="M988" t="b">
        <v>0</v>
      </c>
    </row>
    <row r="989" spans="1:13">
      <c r="A989" t="s">
        <v>1397</v>
      </c>
      <c r="B989" t="s">
        <v>742</v>
      </c>
      <c r="C989" t="s">
        <v>742</v>
      </c>
      <c r="D989">
        <v>23</v>
      </c>
      <c r="E989">
        <v>23</v>
      </c>
      <c r="F989">
        <v>1.659143908115879</v>
      </c>
      <c r="G989">
        <v>8.2957195405793896E-2</v>
      </c>
      <c r="H989">
        <v>0.4147859770289698</v>
      </c>
      <c r="I989">
        <v>0</v>
      </c>
      <c r="J989">
        <v>800</v>
      </c>
      <c r="K989">
        <v>1</v>
      </c>
      <c r="L989">
        <v>345000</v>
      </c>
      <c r="M989" t="b">
        <v>0</v>
      </c>
    </row>
    <row r="990" spans="1:13">
      <c r="A990" t="s">
        <v>1178</v>
      </c>
      <c r="B990" t="s">
        <v>757</v>
      </c>
      <c r="C990" t="s">
        <v>757</v>
      </c>
      <c r="D990">
        <v>38</v>
      </c>
      <c r="E990">
        <v>38</v>
      </c>
      <c r="F990">
        <v>4.9180762535583966</v>
      </c>
      <c r="G990">
        <v>0.2459038126779198</v>
      </c>
      <c r="H990">
        <v>1.2295190633895989</v>
      </c>
      <c r="I990">
        <v>0</v>
      </c>
      <c r="J990">
        <v>800</v>
      </c>
      <c r="K990">
        <v>1</v>
      </c>
      <c r="L990">
        <v>345000</v>
      </c>
      <c r="M990" t="b">
        <v>0</v>
      </c>
    </row>
    <row r="991" spans="1:13">
      <c r="A991" t="s">
        <v>1178</v>
      </c>
      <c r="B991" t="s">
        <v>757</v>
      </c>
      <c r="C991" t="s">
        <v>757</v>
      </c>
      <c r="D991">
        <v>38</v>
      </c>
      <c r="E991">
        <v>38</v>
      </c>
      <c r="F991">
        <v>1.3719742009828411</v>
      </c>
      <c r="G991">
        <v>6.8598710049142003E-2</v>
      </c>
      <c r="H991">
        <v>0.34299355024571021</v>
      </c>
      <c r="I991">
        <v>0</v>
      </c>
      <c r="J991">
        <v>150</v>
      </c>
      <c r="K991">
        <v>1</v>
      </c>
      <c r="L991">
        <v>154000</v>
      </c>
      <c r="M991" t="b">
        <v>0</v>
      </c>
    </row>
    <row r="992" spans="1:13">
      <c r="A992" t="s">
        <v>1481</v>
      </c>
      <c r="B992" t="s">
        <v>930</v>
      </c>
      <c r="C992" t="s">
        <v>930</v>
      </c>
      <c r="D992">
        <v>211</v>
      </c>
      <c r="E992">
        <v>211</v>
      </c>
      <c r="F992">
        <v>0.64562350264700885</v>
      </c>
      <c r="G992">
        <v>3.2281175132350397E-2</v>
      </c>
      <c r="H992">
        <v>0.16140587566175221</v>
      </c>
      <c r="I992">
        <v>0</v>
      </c>
      <c r="J992">
        <v>150</v>
      </c>
      <c r="K992">
        <v>1</v>
      </c>
      <c r="L992">
        <v>154000</v>
      </c>
      <c r="M992" t="b">
        <v>0</v>
      </c>
    </row>
    <row r="993" spans="1:13">
      <c r="A993" t="s">
        <v>1543</v>
      </c>
      <c r="B993" t="s">
        <v>969</v>
      </c>
      <c r="C993" t="s">
        <v>969</v>
      </c>
      <c r="D993">
        <v>250</v>
      </c>
      <c r="E993">
        <v>250</v>
      </c>
      <c r="F993">
        <v>3.1373247572020708</v>
      </c>
      <c r="G993">
        <v>0.15686623786010351</v>
      </c>
      <c r="H993">
        <v>0.78433118930051771</v>
      </c>
      <c r="I993">
        <v>0</v>
      </c>
      <c r="J993">
        <v>150</v>
      </c>
      <c r="K993">
        <v>1</v>
      </c>
      <c r="L993">
        <v>154000</v>
      </c>
      <c r="M993" t="b">
        <v>0</v>
      </c>
    </row>
    <row r="994" spans="1:13">
      <c r="A994" t="s">
        <v>1178</v>
      </c>
      <c r="B994" t="s">
        <v>757</v>
      </c>
      <c r="C994" t="s">
        <v>757</v>
      </c>
      <c r="D994">
        <v>38</v>
      </c>
      <c r="E994">
        <v>38</v>
      </c>
      <c r="F994">
        <v>2.568676023037757</v>
      </c>
      <c r="G994">
        <v>0.12843380115188779</v>
      </c>
      <c r="H994">
        <v>0.64216900575943914</v>
      </c>
      <c r="I994">
        <v>0</v>
      </c>
      <c r="J994">
        <v>150</v>
      </c>
      <c r="K994">
        <v>1</v>
      </c>
      <c r="L994">
        <v>154000</v>
      </c>
      <c r="M994" t="b">
        <v>0</v>
      </c>
    </row>
    <row r="995" spans="1:13">
      <c r="A995" t="s">
        <v>1544</v>
      </c>
      <c r="B995" t="s">
        <v>757</v>
      </c>
      <c r="C995" t="s">
        <v>758</v>
      </c>
      <c r="D995">
        <v>38</v>
      </c>
      <c r="E995">
        <v>39</v>
      </c>
      <c r="F995">
        <v>0.25315073525999071</v>
      </c>
      <c r="G995">
        <v>1.2657536762999499E-2</v>
      </c>
      <c r="H995">
        <v>6.3287683814997595E-2</v>
      </c>
      <c r="I995">
        <v>0</v>
      </c>
      <c r="J995">
        <v>150</v>
      </c>
      <c r="K995">
        <v>1</v>
      </c>
      <c r="L995">
        <v>154000</v>
      </c>
      <c r="M995" t="b">
        <v>0</v>
      </c>
    </row>
    <row r="996" spans="1:13">
      <c r="A996" t="s">
        <v>1348</v>
      </c>
      <c r="B996" t="s">
        <v>734</v>
      </c>
      <c r="C996" t="s">
        <v>734</v>
      </c>
      <c r="D996">
        <v>15</v>
      </c>
      <c r="E996">
        <v>15</v>
      </c>
      <c r="F996">
        <v>4.1061826817351257</v>
      </c>
      <c r="G996">
        <v>0.2053091340867563</v>
      </c>
      <c r="H996">
        <v>1.026545670433781</v>
      </c>
      <c r="I996">
        <v>0</v>
      </c>
      <c r="J996">
        <v>150</v>
      </c>
      <c r="K996">
        <v>1</v>
      </c>
      <c r="L996">
        <v>154000</v>
      </c>
      <c r="M996" t="b">
        <v>0</v>
      </c>
    </row>
    <row r="997" spans="1:13">
      <c r="A997" t="s">
        <v>1545</v>
      </c>
      <c r="B997" t="s">
        <v>970</v>
      </c>
      <c r="C997" t="s">
        <v>970</v>
      </c>
      <c r="D997">
        <v>251</v>
      </c>
      <c r="E997">
        <v>251</v>
      </c>
      <c r="F997">
        <v>0.67129804722984032</v>
      </c>
      <c r="G997">
        <v>3.3564902361491997E-2</v>
      </c>
      <c r="H997">
        <v>0.16782451180746</v>
      </c>
      <c r="I997">
        <v>0</v>
      </c>
      <c r="J997">
        <v>150</v>
      </c>
      <c r="K997">
        <v>1</v>
      </c>
      <c r="L997">
        <v>154000</v>
      </c>
      <c r="M997" t="b">
        <v>0</v>
      </c>
    </row>
    <row r="998" spans="1:13">
      <c r="A998" t="s">
        <v>1546</v>
      </c>
      <c r="B998" t="s">
        <v>814</v>
      </c>
      <c r="C998" t="s">
        <v>833</v>
      </c>
      <c r="D998">
        <v>95</v>
      </c>
      <c r="E998">
        <v>114</v>
      </c>
      <c r="F998">
        <v>10.778985209492561</v>
      </c>
      <c r="G998">
        <v>0.53894926047462821</v>
      </c>
      <c r="H998">
        <v>2.6947463023731411</v>
      </c>
      <c r="I998">
        <v>0</v>
      </c>
      <c r="J998">
        <v>800</v>
      </c>
      <c r="K998">
        <v>1</v>
      </c>
      <c r="L998">
        <v>345000</v>
      </c>
      <c r="M998" t="b">
        <v>0</v>
      </c>
    </row>
    <row r="999" spans="1:13">
      <c r="A999" t="s">
        <v>1547</v>
      </c>
      <c r="B999" t="s">
        <v>967</v>
      </c>
      <c r="C999" t="s">
        <v>971</v>
      </c>
      <c r="D999">
        <v>248</v>
      </c>
      <c r="E999">
        <v>252</v>
      </c>
      <c r="F999">
        <v>21.989595284318639</v>
      </c>
      <c r="G999">
        <v>1.099479764215932</v>
      </c>
      <c r="H999">
        <v>5.4973988210796607</v>
      </c>
      <c r="I999">
        <v>0</v>
      </c>
      <c r="J999">
        <v>150</v>
      </c>
      <c r="K999">
        <v>1</v>
      </c>
      <c r="L999">
        <v>154000</v>
      </c>
      <c r="M999" t="b">
        <v>0</v>
      </c>
    </row>
    <row r="1000" spans="1:13">
      <c r="A1000" t="s">
        <v>1548</v>
      </c>
      <c r="B1000" t="s">
        <v>972</v>
      </c>
      <c r="C1000" t="s">
        <v>973</v>
      </c>
      <c r="D1000">
        <v>253</v>
      </c>
      <c r="E1000">
        <v>254</v>
      </c>
      <c r="F1000">
        <v>24.40812357763846</v>
      </c>
      <c r="G1000">
        <v>1.2204061788819229</v>
      </c>
      <c r="H1000">
        <v>6.1020308944096149</v>
      </c>
      <c r="I1000">
        <v>0</v>
      </c>
      <c r="J1000">
        <v>150</v>
      </c>
      <c r="K1000">
        <v>1</v>
      </c>
      <c r="L1000">
        <v>154000</v>
      </c>
      <c r="M1000" t="b">
        <v>0</v>
      </c>
    </row>
    <row r="1001" spans="1:13">
      <c r="A1001" t="s">
        <v>1549</v>
      </c>
      <c r="B1001" t="s">
        <v>974</v>
      </c>
      <c r="C1001" t="s">
        <v>972</v>
      </c>
      <c r="D1001">
        <v>255</v>
      </c>
      <c r="E1001">
        <v>253</v>
      </c>
      <c r="F1001">
        <v>6.464145912799685</v>
      </c>
      <c r="G1001">
        <v>0.32320729563998429</v>
      </c>
      <c r="H1001">
        <v>1.616036478199921</v>
      </c>
      <c r="I1001">
        <v>0</v>
      </c>
      <c r="J1001">
        <v>150</v>
      </c>
      <c r="K1001">
        <v>1</v>
      </c>
      <c r="L1001">
        <v>154000</v>
      </c>
      <c r="M1001" t="b">
        <v>0</v>
      </c>
    </row>
    <row r="1002" spans="1:13">
      <c r="A1002" t="s">
        <v>1550</v>
      </c>
      <c r="B1002" t="s">
        <v>972</v>
      </c>
      <c r="C1002" t="s">
        <v>972</v>
      </c>
      <c r="D1002">
        <v>253</v>
      </c>
      <c r="E1002">
        <v>253</v>
      </c>
      <c r="F1002">
        <v>1.578299230056492</v>
      </c>
      <c r="G1002">
        <v>7.8914961502824593E-2</v>
      </c>
      <c r="H1002">
        <v>0.39457480751412299</v>
      </c>
      <c r="I1002">
        <v>0</v>
      </c>
      <c r="J1002">
        <v>150</v>
      </c>
      <c r="K1002">
        <v>1</v>
      </c>
      <c r="L1002">
        <v>154000</v>
      </c>
      <c r="M1002" t="b">
        <v>0</v>
      </c>
    </row>
    <row r="1003" spans="1:13">
      <c r="A1003" t="s">
        <v>1551</v>
      </c>
      <c r="B1003" t="s">
        <v>972</v>
      </c>
      <c r="C1003" t="s">
        <v>975</v>
      </c>
      <c r="D1003">
        <v>253</v>
      </c>
      <c r="E1003">
        <v>256</v>
      </c>
      <c r="F1003">
        <v>7.4053440647782338</v>
      </c>
      <c r="G1003">
        <v>0.37026720323891171</v>
      </c>
      <c r="H1003">
        <v>1.851336016194558</v>
      </c>
      <c r="I1003">
        <v>0</v>
      </c>
      <c r="J1003">
        <v>150</v>
      </c>
      <c r="K1003">
        <v>1</v>
      </c>
      <c r="L1003">
        <v>154000</v>
      </c>
      <c r="M1003" t="b">
        <v>0</v>
      </c>
    </row>
    <row r="1004" spans="1:13">
      <c r="A1004" t="s">
        <v>1550</v>
      </c>
      <c r="B1004" t="s">
        <v>972</v>
      </c>
      <c r="C1004" t="s">
        <v>972</v>
      </c>
      <c r="D1004">
        <v>253</v>
      </c>
      <c r="E1004">
        <v>253</v>
      </c>
      <c r="F1004">
        <v>6.4525500118740198E-2</v>
      </c>
      <c r="G1004">
        <v>3.2262750059369998E-3</v>
      </c>
      <c r="H1004">
        <v>1.6131375029685001E-2</v>
      </c>
      <c r="I1004">
        <v>0</v>
      </c>
      <c r="J1004">
        <v>150</v>
      </c>
      <c r="K1004">
        <v>1</v>
      </c>
      <c r="L1004">
        <v>154000</v>
      </c>
      <c r="M1004" t="b">
        <v>0</v>
      </c>
    </row>
    <row r="1005" spans="1:13">
      <c r="A1005" t="s">
        <v>1550</v>
      </c>
      <c r="B1005" t="s">
        <v>972</v>
      </c>
      <c r="C1005" t="s">
        <v>972</v>
      </c>
      <c r="D1005">
        <v>253</v>
      </c>
      <c r="E1005">
        <v>253</v>
      </c>
      <c r="F1005">
        <v>0.33224527163374967</v>
      </c>
      <c r="G1005">
        <v>1.6612263581687398E-2</v>
      </c>
      <c r="H1005">
        <v>8.3061317908437404E-2</v>
      </c>
      <c r="I1005">
        <v>0</v>
      </c>
      <c r="J1005">
        <v>150</v>
      </c>
      <c r="K1005">
        <v>1</v>
      </c>
      <c r="L1005">
        <v>154000</v>
      </c>
      <c r="M1005" t="b">
        <v>0</v>
      </c>
    </row>
    <row r="1006" spans="1:13">
      <c r="A1006" t="s">
        <v>1550</v>
      </c>
      <c r="B1006" t="s">
        <v>972</v>
      </c>
      <c r="C1006" t="s">
        <v>972</v>
      </c>
      <c r="D1006">
        <v>253</v>
      </c>
      <c r="E1006">
        <v>253</v>
      </c>
      <c r="F1006">
        <v>4.4294151674716753</v>
      </c>
      <c r="G1006">
        <v>0.22147075837358371</v>
      </c>
      <c r="H1006">
        <v>1.107353791867919</v>
      </c>
      <c r="I1006">
        <v>0</v>
      </c>
      <c r="J1006">
        <v>150</v>
      </c>
      <c r="K1006">
        <v>1</v>
      </c>
      <c r="L1006">
        <v>154000</v>
      </c>
      <c r="M1006" t="b">
        <v>0</v>
      </c>
    </row>
    <row r="1007" spans="1:13">
      <c r="A1007" t="s">
        <v>1552</v>
      </c>
      <c r="B1007" t="s">
        <v>974</v>
      </c>
      <c r="C1007" t="s">
        <v>971</v>
      </c>
      <c r="D1007">
        <v>255</v>
      </c>
      <c r="E1007">
        <v>252</v>
      </c>
      <c r="F1007">
        <v>16.550009009137721</v>
      </c>
      <c r="G1007">
        <v>0.82750045045688625</v>
      </c>
      <c r="H1007">
        <v>4.1375022522844311</v>
      </c>
      <c r="I1007">
        <v>0</v>
      </c>
      <c r="J1007">
        <v>150</v>
      </c>
      <c r="K1007">
        <v>1</v>
      </c>
      <c r="L1007">
        <v>154000</v>
      </c>
      <c r="M1007" t="b">
        <v>0</v>
      </c>
    </row>
    <row r="1008" spans="1:13">
      <c r="A1008" t="s">
        <v>1553</v>
      </c>
      <c r="B1008" t="s">
        <v>743</v>
      </c>
      <c r="C1008" t="s">
        <v>743</v>
      </c>
      <c r="D1008">
        <v>24</v>
      </c>
      <c r="E1008">
        <v>24</v>
      </c>
      <c r="F1008">
        <v>7.0384109217737204E-2</v>
      </c>
      <c r="G1008">
        <v>3.5192054608868002E-3</v>
      </c>
      <c r="H1008">
        <v>1.7596027304434301E-2</v>
      </c>
      <c r="I1008">
        <v>0</v>
      </c>
      <c r="J1008">
        <v>150</v>
      </c>
      <c r="K1008">
        <v>1</v>
      </c>
      <c r="L1008">
        <v>154000</v>
      </c>
      <c r="M1008" t="b">
        <v>0</v>
      </c>
    </row>
    <row r="1009" spans="1:13">
      <c r="A1009" t="s">
        <v>1554</v>
      </c>
      <c r="B1009" t="s">
        <v>743</v>
      </c>
      <c r="C1009" t="s">
        <v>976</v>
      </c>
      <c r="D1009">
        <v>24</v>
      </c>
      <c r="E1009">
        <v>257</v>
      </c>
      <c r="F1009">
        <v>17.260348063259769</v>
      </c>
      <c r="G1009">
        <v>0.86301740316298836</v>
      </c>
      <c r="H1009">
        <v>4.3150870158149406</v>
      </c>
      <c r="I1009">
        <v>0</v>
      </c>
      <c r="J1009">
        <v>150</v>
      </c>
      <c r="K1009">
        <v>1</v>
      </c>
      <c r="L1009">
        <v>154000</v>
      </c>
      <c r="M1009" t="b">
        <v>0</v>
      </c>
    </row>
    <row r="1010" spans="1:13">
      <c r="A1010" t="s">
        <v>1287</v>
      </c>
      <c r="B1010" t="s">
        <v>740</v>
      </c>
      <c r="C1010" t="s">
        <v>740</v>
      </c>
      <c r="D1010">
        <v>21</v>
      </c>
      <c r="E1010">
        <v>21</v>
      </c>
      <c r="F1010">
        <v>7.9572939532471507E-2</v>
      </c>
      <c r="G1010">
        <v>3.9786469766234997E-3</v>
      </c>
      <c r="H1010">
        <v>1.98932348831178E-2</v>
      </c>
      <c r="I1010">
        <v>0</v>
      </c>
      <c r="J1010">
        <v>800</v>
      </c>
      <c r="K1010">
        <v>1</v>
      </c>
      <c r="L1010">
        <v>345000</v>
      </c>
      <c r="M1010" t="b">
        <v>0</v>
      </c>
    </row>
    <row r="1011" spans="1:13">
      <c r="A1011" t="s">
        <v>1287</v>
      </c>
      <c r="B1011" t="s">
        <v>740</v>
      </c>
      <c r="C1011" t="s">
        <v>740</v>
      </c>
      <c r="D1011">
        <v>21</v>
      </c>
      <c r="E1011">
        <v>21</v>
      </c>
      <c r="F1011">
        <v>0.10739776878568789</v>
      </c>
      <c r="G1011">
        <v>5.3698884392842997E-3</v>
      </c>
      <c r="H1011">
        <v>2.6849442196421901E-2</v>
      </c>
      <c r="I1011">
        <v>0</v>
      </c>
      <c r="J1011">
        <v>800</v>
      </c>
      <c r="K1011">
        <v>1</v>
      </c>
      <c r="L1011">
        <v>345000</v>
      </c>
      <c r="M1011" t="b">
        <v>0</v>
      </c>
    </row>
    <row r="1012" spans="1:13">
      <c r="A1012" t="s">
        <v>1287</v>
      </c>
      <c r="B1012" t="s">
        <v>740</v>
      </c>
      <c r="C1012" t="s">
        <v>740</v>
      </c>
      <c r="D1012">
        <v>21</v>
      </c>
      <c r="E1012">
        <v>21</v>
      </c>
      <c r="F1012">
        <v>4.0316978978461737</v>
      </c>
      <c r="G1012">
        <v>0.2015848948923086</v>
      </c>
      <c r="H1012">
        <v>1.007924474461543</v>
      </c>
      <c r="I1012">
        <v>0</v>
      </c>
      <c r="J1012">
        <v>800</v>
      </c>
      <c r="K1012">
        <v>1</v>
      </c>
      <c r="L1012">
        <v>345000</v>
      </c>
      <c r="M1012" t="b">
        <v>0</v>
      </c>
    </row>
    <row r="1013" spans="1:13">
      <c r="A1013" t="s">
        <v>1287</v>
      </c>
      <c r="B1013" t="s">
        <v>740</v>
      </c>
      <c r="C1013" t="s">
        <v>740</v>
      </c>
      <c r="D1013">
        <v>21</v>
      </c>
      <c r="E1013">
        <v>21</v>
      </c>
      <c r="F1013">
        <v>2.412027512797561</v>
      </c>
      <c r="G1013">
        <v>0.12060137563987799</v>
      </c>
      <c r="H1013">
        <v>0.60300687819939036</v>
      </c>
      <c r="I1013">
        <v>0</v>
      </c>
      <c r="J1013">
        <v>800</v>
      </c>
      <c r="K1013">
        <v>1</v>
      </c>
      <c r="L1013">
        <v>345000</v>
      </c>
      <c r="M1013" t="b">
        <v>0</v>
      </c>
    </row>
    <row r="1014" spans="1:13">
      <c r="A1014" t="s">
        <v>1555</v>
      </c>
      <c r="B1014" t="s">
        <v>977</v>
      </c>
      <c r="C1014" t="s">
        <v>978</v>
      </c>
      <c r="D1014">
        <v>258</v>
      </c>
      <c r="E1014">
        <v>259</v>
      </c>
      <c r="F1014">
        <v>40.195906181143307</v>
      </c>
      <c r="G1014">
        <v>2.0097953090571661</v>
      </c>
      <c r="H1014">
        <v>10.04897654528583</v>
      </c>
      <c r="I1014">
        <v>0</v>
      </c>
      <c r="J1014">
        <v>150</v>
      </c>
      <c r="K1014">
        <v>1</v>
      </c>
      <c r="L1014">
        <v>154000</v>
      </c>
      <c r="M1014" t="b">
        <v>0</v>
      </c>
    </row>
    <row r="1015" spans="1:13">
      <c r="A1015" t="s">
        <v>1556</v>
      </c>
      <c r="B1015" t="s">
        <v>979</v>
      </c>
      <c r="C1015" t="s">
        <v>977</v>
      </c>
      <c r="D1015">
        <v>260</v>
      </c>
      <c r="E1015">
        <v>258</v>
      </c>
      <c r="F1015">
        <v>59.784267470030528</v>
      </c>
      <c r="G1015">
        <v>2.989213373501526</v>
      </c>
      <c r="H1015">
        <v>14.94606686750763</v>
      </c>
      <c r="I1015">
        <v>0</v>
      </c>
      <c r="J1015">
        <v>150</v>
      </c>
      <c r="K1015">
        <v>1</v>
      </c>
      <c r="L1015">
        <v>154000</v>
      </c>
      <c r="M1015" t="b">
        <v>0</v>
      </c>
    </row>
    <row r="1016" spans="1:13">
      <c r="A1016" t="s">
        <v>1557</v>
      </c>
      <c r="B1016" t="s">
        <v>979</v>
      </c>
      <c r="C1016" t="s">
        <v>979</v>
      </c>
      <c r="D1016">
        <v>260</v>
      </c>
      <c r="E1016">
        <v>260</v>
      </c>
      <c r="F1016">
        <v>1.5610167670774371</v>
      </c>
      <c r="G1016">
        <v>7.8050838353871804E-2</v>
      </c>
      <c r="H1016">
        <v>0.39025419176935922</v>
      </c>
      <c r="I1016">
        <v>0</v>
      </c>
      <c r="J1016">
        <v>150</v>
      </c>
      <c r="K1016">
        <v>1</v>
      </c>
      <c r="L1016">
        <v>154000</v>
      </c>
      <c r="M1016" t="b">
        <v>0</v>
      </c>
    </row>
    <row r="1017" spans="1:13">
      <c r="A1017" t="s">
        <v>1271</v>
      </c>
      <c r="B1017" t="s">
        <v>811</v>
      </c>
      <c r="C1017" t="s">
        <v>811</v>
      </c>
      <c r="D1017">
        <v>92</v>
      </c>
      <c r="E1017">
        <v>92</v>
      </c>
      <c r="F1017">
        <v>0.31414220937253401</v>
      </c>
      <c r="G1017">
        <v>1.57071104686267E-2</v>
      </c>
      <c r="H1017">
        <v>7.8535552343133502E-2</v>
      </c>
      <c r="I1017">
        <v>0</v>
      </c>
      <c r="J1017">
        <v>150</v>
      </c>
      <c r="K1017">
        <v>1</v>
      </c>
      <c r="L1017">
        <v>154000</v>
      </c>
      <c r="M1017" t="b">
        <v>0</v>
      </c>
    </row>
    <row r="1018" spans="1:13">
      <c r="A1018" t="s">
        <v>1558</v>
      </c>
      <c r="B1018" t="s">
        <v>811</v>
      </c>
      <c r="C1018" t="s">
        <v>980</v>
      </c>
      <c r="D1018">
        <v>92</v>
      </c>
      <c r="E1018">
        <v>261</v>
      </c>
      <c r="F1018">
        <v>7.4975516590510898</v>
      </c>
      <c r="G1018">
        <v>0.37487758295255452</v>
      </c>
      <c r="H1018">
        <v>1.874387914762772</v>
      </c>
      <c r="I1018">
        <v>0</v>
      </c>
      <c r="J1018">
        <v>150</v>
      </c>
      <c r="K1018">
        <v>1</v>
      </c>
      <c r="L1018">
        <v>154000</v>
      </c>
      <c r="M1018" t="b">
        <v>0</v>
      </c>
    </row>
    <row r="1019" spans="1:13">
      <c r="A1019" t="s">
        <v>1522</v>
      </c>
      <c r="B1019" t="s">
        <v>726</v>
      </c>
      <c r="C1019" t="s">
        <v>726</v>
      </c>
      <c r="D1019">
        <v>7</v>
      </c>
      <c r="E1019">
        <v>7</v>
      </c>
      <c r="F1019">
        <v>1.2824456356684431</v>
      </c>
      <c r="G1019">
        <v>6.4122281783422094E-2</v>
      </c>
      <c r="H1019">
        <v>0.3206114089171106</v>
      </c>
      <c r="I1019">
        <v>0</v>
      </c>
      <c r="J1019">
        <v>150</v>
      </c>
      <c r="K1019">
        <v>1</v>
      </c>
      <c r="L1019">
        <v>154000</v>
      </c>
      <c r="M1019" t="b">
        <v>0</v>
      </c>
    </row>
    <row r="1020" spans="1:13">
      <c r="A1020" t="s">
        <v>1205</v>
      </c>
      <c r="B1020" t="s">
        <v>777</v>
      </c>
      <c r="C1020" t="s">
        <v>778</v>
      </c>
      <c r="D1020">
        <v>58</v>
      </c>
      <c r="E1020">
        <v>59</v>
      </c>
      <c r="F1020">
        <v>14.369770621894791</v>
      </c>
      <c r="G1020">
        <v>0.71848853109473976</v>
      </c>
      <c r="H1020">
        <v>3.592442655473699</v>
      </c>
      <c r="I1020">
        <v>0</v>
      </c>
      <c r="J1020">
        <v>800</v>
      </c>
      <c r="K1020">
        <v>1</v>
      </c>
      <c r="L1020">
        <v>345000</v>
      </c>
      <c r="M1020" t="b">
        <v>0</v>
      </c>
    </row>
    <row r="1021" spans="1:13">
      <c r="A1021" t="s">
        <v>1559</v>
      </c>
      <c r="B1021" t="s">
        <v>981</v>
      </c>
      <c r="C1021" t="s">
        <v>981</v>
      </c>
      <c r="D1021">
        <v>262</v>
      </c>
      <c r="E1021">
        <v>262</v>
      </c>
      <c r="F1021">
        <v>8.4017167780600505E-2</v>
      </c>
      <c r="G1021">
        <v>4.2008583890300001E-3</v>
      </c>
      <c r="H1021">
        <v>2.1004291945150098E-2</v>
      </c>
      <c r="I1021">
        <v>0</v>
      </c>
      <c r="J1021">
        <v>150</v>
      </c>
      <c r="K1021">
        <v>1</v>
      </c>
      <c r="L1021">
        <v>154000</v>
      </c>
      <c r="M1021" t="b">
        <v>0</v>
      </c>
    </row>
    <row r="1022" spans="1:13">
      <c r="A1022" t="s">
        <v>1560</v>
      </c>
      <c r="B1022" t="s">
        <v>778</v>
      </c>
      <c r="C1022" t="s">
        <v>783</v>
      </c>
      <c r="D1022">
        <v>59</v>
      </c>
      <c r="E1022">
        <v>64</v>
      </c>
      <c r="F1022">
        <v>19.850822716047141</v>
      </c>
      <c r="G1022">
        <v>0.99254113580235726</v>
      </c>
      <c r="H1022">
        <v>4.9627056790117861</v>
      </c>
      <c r="I1022">
        <v>0</v>
      </c>
      <c r="J1022">
        <v>800</v>
      </c>
      <c r="K1022">
        <v>1</v>
      </c>
      <c r="L1022">
        <v>345000</v>
      </c>
      <c r="M1022" t="b">
        <v>0</v>
      </c>
    </row>
    <row r="1023" spans="1:13">
      <c r="A1023" t="s">
        <v>1561</v>
      </c>
      <c r="B1023" t="s">
        <v>982</v>
      </c>
      <c r="C1023" t="s">
        <v>983</v>
      </c>
      <c r="D1023">
        <v>263</v>
      </c>
      <c r="E1023">
        <v>264</v>
      </c>
      <c r="F1023">
        <v>37.378490348969372</v>
      </c>
      <c r="G1023">
        <v>1.868924517448469</v>
      </c>
      <c r="H1023">
        <v>9.3446225872423447</v>
      </c>
      <c r="I1023">
        <v>0</v>
      </c>
      <c r="J1023">
        <v>150</v>
      </c>
      <c r="K1023">
        <v>1</v>
      </c>
      <c r="L1023">
        <v>154000</v>
      </c>
      <c r="M1023" t="b">
        <v>0</v>
      </c>
    </row>
    <row r="1024" spans="1:13">
      <c r="A1024" t="s">
        <v>1562</v>
      </c>
      <c r="B1024" t="s">
        <v>982</v>
      </c>
      <c r="C1024" t="s">
        <v>984</v>
      </c>
      <c r="D1024">
        <v>263</v>
      </c>
      <c r="E1024">
        <v>265</v>
      </c>
      <c r="F1024">
        <v>31.163573542526699</v>
      </c>
      <c r="G1024">
        <v>1.5581786771263351</v>
      </c>
      <c r="H1024">
        <v>7.7908933856316747</v>
      </c>
      <c r="I1024">
        <v>0</v>
      </c>
      <c r="J1024">
        <v>150</v>
      </c>
      <c r="K1024">
        <v>1</v>
      </c>
      <c r="L1024">
        <v>154000</v>
      </c>
      <c r="M1024" t="b">
        <v>0</v>
      </c>
    </row>
    <row r="1025" spans="1:13">
      <c r="A1025" t="s">
        <v>1563</v>
      </c>
      <c r="B1025" t="s">
        <v>982</v>
      </c>
      <c r="C1025" t="s">
        <v>985</v>
      </c>
      <c r="D1025">
        <v>263</v>
      </c>
      <c r="E1025">
        <v>266</v>
      </c>
      <c r="F1025">
        <v>35.87581646214241</v>
      </c>
      <c r="G1025">
        <v>1.7937908231071209</v>
      </c>
      <c r="H1025">
        <v>8.9689541155356025</v>
      </c>
      <c r="I1025">
        <v>0</v>
      </c>
      <c r="J1025">
        <v>150</v>
      </c>
      <c r="K1025">
        <v>1</v>
      </c>
      <c r="L1025">
        <v>154000</v>
      </c>
      <c r="M1025" t="b">
        <v>0</v>
      </c>
    </row>
    <row r="1026" spans="1:13">
      <c r="A1026" t="s">
        <v>1564</v>
      </c>
      <c r="B1026" t="s">
        <v>758</v>
      </c>
      <c r="C1026" t="s">
        <v>758</v>
      </c>
      <c r="D1026">
        <v>39</v>
      </c>
      <c r="E1026">
        <v>39</v>
      </c>
      <c r="F1026">
        <v>3.8589806292679891</v>
      </c>
      <c r="G1026">
        <v>0.1929490314633994</v>
      </c>
      <c r="H1026">
        <v>0.96474515731699717</v>
      </c>
      <c r="I1026">
        <v>0</v>
      </c>
      <c r="J1026">
        <v>150</v>
      </c>
      <c r="K1026">
        <v>1</v>
      </c>
      <c r="L1026">
        <v>154000</v>
      </c>
      <c r="M1026" t="b">
        <v>0</v>
      </c>
    </row>
    <row r="1027" spans="1:13">
      <c r="A1027" t="s">
        <v>1564</v>
      </c>
      <c r="B1027" t="s">
        <v>758</v>
      </c>
      <c r="C1027" t="s">
        <v>758</v>
      </c>
      <c r="D1027">
        <v>39</v>
      </c>
      <c r="E1027">
        <v>39</v>
      </c>
      <c r="F1027">
        <v>2.3577695676081398</v>
      </c>
      <c r="G1027">
        <v>0.117888478380407</v>
      </c>
      <c r="H1027">
        <v>0.58944239190203496</v>
      </c>
      <c r="I1027">
        <v>0</v>
      </c>
      <c r="J1027">
        <v>150</v>
      </c>
      <c r="K1027">
        <v>1</v>
      </c>
      <c r="L1027">
        <v>154000</v>
      </c>
      <c r="M1027" t="b">
        <v>0</v>
      </c>
    </row>
    <row r="1028" spans="1:13">
      <c r="A1028" t="s">
        <v>1565</v>
      </c>
      <c r="B1028" t="s">
        <v>760</v>
      </c>
      <c r="C1028" t="s">
        <v>827</v>
      </c>
      <c r="D1028">
        <v>41</v>
      </c>
      <c r="E1028">
        <v>108</v>
      </c>
      <c r="F1028">
        <v>34.464302477827857</v>
      </c>
      <c r="G1028">
        <v>1.7232151238913931</v>
      </c>
      <c r="H1028">
        <v>8.6160756194569643</v>
      </c>
      <c r="I1028">
        <v>0</v>
      </c>
      <c r="J1028">
        <v>800</v>
      </c>
      <c r="K1028">
        <v>1</v>
      </c>
      <c r="L1028">
        <v>345000</v>
      </c>
      <c r="M1028" t="b">
        <v>0</v>
      </c>
    </row>
    <row r="1029" spans="1:13">
      <c r="A1029" t="s">
        <v>1183</v>
      </c>
      <c r="B1029" t="s">
        <v>760</v>
      </c>
      <c r="C1029" t="s">
        <v>760</v>
      </c>
      <c r="D1029">
        <v>41</v>
      </c>
      <c r="E1029">
        <v>41</v>
      </c>
      <c r="F1029">
        <v>8.8164560989294399E-2</v>
      </c>
      <c r="G1029">
        <v>4.4082280494646998E-3</v>
      </c>
      <c r="H1029">
        <v>2.20411402473236E-2</v>
      </c>
      <c r="I1029">
        <v>0</v>
      </c>
      <c r="J1029">
        <v>800</v>
      </c>
      <c r="K1029">
        <v>1</v>
      </c>
      <c r="L1029">
        <v>345000</v>
      </c>
      <c r="M1029" t="b">
        <v>0</v>
      </c>
    </row>
    <row r="1030" spans="1:13">
      <c r="A1030" t="s">
        <v>1183</v>
      </c>
      <c r="B1030" t="s">
        <v>760</v>
      </c>
      <c r="C1030" t="s">
        <v>760</v>
      </c>
      <c r="D1030">
        <v>41</v>
      </c>
      <c r="E1030">
        <v>41</v>
      </c>
      <c r="F1030">
        <v>8.6679700999114498E-2</v>
      </c>
      <c r="G1030">
        <v>4.3339850499556996E-3</v>
      </c>
      <c r="H1030">
        <v>2.16699252497786E-2</v>
      </c>
      <c r="I1030">
        <v>0</v>
      </c>
      <c r="J1030">
        <v>800</v>
      </c>
      <c r="K1030">
        <v>1</v>
      </c>
      <c r="L1030">
        <v>345000</v>
      </c>
      <c r="M1030" t="b">
        <v>0</v>
      </c>
    </row>
    <row r="1031" spans="1:13">
      <c r="A1031" t="s">
        <v>1183</v>
      </c>
      <c r="B1031" t="s">
        <v>760</v>
      </c>
      <c r="C1031" t="s">
        <v>760</v>
      </c>
      <c r="D1031">
        <v>41</v>
      </c>
      <c r="E1031">
        <v>41</v>
      </c>
      <c r="F1031">
        <v>8.4560963467192704E-2</v>
      </c>
      <c r="G1031">
        <v>4.2280481733596E-3</v>
      </c>
      <c r="H1031">
        <v>2.11402408667981E-2</v>
      </c>
      <c r="I1031">
        <v>0</v>
      </c>
      <c r="J1031">
        <v>800</v>
      </c>
      <c r="K1031">
        <v>1</v>
      </c>
      <c r="L1031">
        <v>345000</v>
      </c>
      <c r="M1031" t="b">
        <v>0</v>
      </c>
    </row>
    <row r="1032" spans="1:13">
      <c r="A1032" t="s">
        <v>1183</v>
      </c>
      <c r="B1032" t="s">
        <v>760</v>
      </c>
      <c r="C1032" t="s">
        <v>760</v>
      </c>
      <c r="D1032">
        <v>41</v>
      </c>
      <c r="E1032">
        <v>41</v>
      </c>
      <c r="F1032">
        <v>9.2581671905245896E-2</v>
      </c>
      <c r="G1032">
        <v>4.6290835952621998E-3</v>
      </c>
      <c r="H1032">
        <v>2.3145417976311401E-2</v>
      </c>
      <c r="I1032">
        <v>0</v>
      </c>
      <c r="J1032">
        <v>800</v>
      </c>
      <c r="K1032">
        <v>1</v>
      </c>
      <c r="L1032">
        <v>345000</v>
      </c>
      <c r="M1032" t="b">
        <v>0</v>
      </c>
    </row>
    <row r="1033" spans="1:13">
      <c r="A1033" t="s">
        <v>1566</v>
      </c>
      <c r="B1033" t="s">
        <v>898</v>
      </c>
      <c r="C1033" t="s">
        <v>1011</v>
      </c>
      <c r="D1033">
        <v>179</v>
      </c>
      <c r="E1033">
        <v>292</v>
      </c>
      <c r="F1033">
        <v>1.882220405318251</v>
      </c>
      <c r="G1033">
        <v>9.4111020265912504E-2</v>
      </c>
      <c r="H1033">
        <v>0.4705551013295628</v>
      </c>
      <c r="I1033">
        <v>0</v>
      </c>
      <c r="J1033">
        <v>150</v>
      </c>
      <c r="K1033">
        <v>1</v>
      </c>
      <c r="L1033">
        <v>154000</v>
      </c>
      <c r="M1033" t="b">
        <v>0</v>
      </c>
    </row>
    <row r="1034" spans="1:13">
      <c r="A1034" t="s">
        <v>1505</v>
      </c>
      <c r="B1034" t="s">
        <v>1011</v>
      </c>
      <c r="C1034" t="s">
        <v>1011</v>
      </c>
      <c r="D1034">
        <v>292</v>
      </c>
      <c r="E1034">
        <v>292</v>
      </c>
      <c r="F1034">
        <v>5.5332339427232924</v>
      </c>
      <c r="G1034">
        <v>0.27666169713616462</v>
      </c>
      <c r="H1034">
        <v>1.3833084856808231</v>
      </c>
      <c r="I1034">
        <v>0</v>
      </c>
      <c r="J1034">
        <v>800</v>
      </c>
      <c r="K1034">
        <v>1</v>
      </c>
      <c r="L1034">
        <v>345000</v>
      </c>
      <c r="M1034" t="b">
        <v>0</v>
      </c>
    </row>
    <row r="1035" spans="1:13">
      <c r="A1035" t="s">
        <v>1567</v>
      </c>
      <c r="B1035" t="s">
        <v>753</v>
      </c>
      <c r="C1035" t="s">
        <v>753</v>
      </c>
      <c r="D1035">
        <v>34</v>
      </c>
      <c r="E1035">
        <v>34</v>
      </c>
      <c r="F1035">
        <v>7.639619483085867</v>
      </c>
      <c r="G1035">
        <v>0.38198097415429338</v>
      </c>
      <c r="H1035">
        <v>1.909904870771467</v>
      </c>
      <c r="I1035">
        <v>0</v>
      </c>
      <c r="J1035">
        <v>150</v>
      </c>
      <c r="K1035">
        <v>1</v>
      </c>
      <c r="L1035">
        <v>154000</v>
      </c>
      <c r="M1035" t="b">
        <v>0</v>
      </c>
    </row>
    <row r="1036" spans="1:13">
      <c r="A1036" t="s">
        <v>1568</v>
      </c>
      <c r="B1036" t="s">
        <v>728</v>
      </c>
      <c r="C1036" t="s">
        <v>728</v>
      </c>
      <c r="D1036">
        <v>9</v>
      </c>
      <c r="E1036">
        <v>9</v>
      </c>
      <c r="F1036">
        <v>2.3397138027864011</v>
      </c>
      <c r="G1036">
        <v>0.11698569013932</v>
      </c>
      <c r="H1036">
        <v>0.58492845069660016</v>
      </c>
      <c r="I1036">
        <v>0</v>
      </c>
      <c r="J1036">
        <v>150</v>
      </c>
      <c r="K1036">
        <v>1</v>
      </c>
      <c r="L1036">
        <v>154000</v>
      </c>
      <c r="M1036" t="b">
        <v>0</v>
      </c>
    </row>
    <row r="1037" spans="1:13">
      <c r="A1037" t="s">
        <v>1202</v>
      </c>
      <c r="B1037" t="s">
        <v>738</v>
      </c>
      <c r="C1037" t="s">
        <v>738</v>
      </c>
      <c r="D1037">
        <v>19</v>
      </c>
      <c r="E1037">
        <v>19</v>
      </c>
      <c r="F1037">
        <v>6.9263337014634523</v>
      </c>
      <c r="G1037">
        <v>0.34631668507317259</v>
      </c>
      <c r="H1037">
        <v>1.7315834253658631</v>
      </c>
      <c r="I1037">
        <v>0</v>
      </c>
      <c r="J1037">
        <v>150</v>
      </c>
      <c r="K1037">
        <v>1</v>
      </c>
      <c r="L1037">
        <v>154000</v>
      </c>
      <c r="M1037" t="b">
        <v>0</v>
      </c>
    </row>
    <row r="1038" spans="1:13">
      <c r="A1038" t="s">
        <v>1568</v>
      </c>
      <c r="B1038" t="s">
        <v>728</v>
      </c>
      <c r="C1038" t="s">
        <v>728</v>
      </c>
      <c r="D1038">
        <v>9</v>
      </c>
      <c r="E1038">
        <v>9</v>
      </c>
      <c r="F1038">
        <v>3.763721501656943</v>
      </c>
      <c r="G1038">
        <v>0.1881860750828471</v>
      </c>
      <c r="H1038">
        <v>0.94093037541423563</v>
      </c>
      <c r="I1038">
        <v>0</v>
      </c>
      <c r="J1038">
        <v>150</v>
      </c>
      <c r="K1038">
        <v>1</v>
      </c>
      <c r="L1038">
        <v>154000</v>
      </c>
      <c r="M1038" t="b">
        <v>0</v>
      </c>
    </row>
    <row r="1039" spans="1:13">
      <c r="A1039" t="s">
        <v>1569</v>
      </c>
      <c r="B1039" t="s">
        <v>737</v>
      </c>
      <c r="C1039" t="s">
        <v>728</v>
      </c>
      <c r="D1039">
        <v>18</v>
      </c>
      <c r="E1039">
        <v>9</v>
      </c>
      <c r="F1039">
        <v>9.8794407193573672</v>
      </c>
      <c r="G1039">
        <v>0.49397203596786848</v>
      </c>
      <c r="H1039">
        <v>2.4698601798393418</v>
      </c>
      <c r="I1039">
        <v>0</v>
      </c>
      <c r="J1039">
        <v>800</v>
      </c>
      <c r="K1039">
        <v>1</v>
      </c>
      <c r="L1039">
        <v>345000</v>
      </c>
      <c r="M1039" t="b">
        <v>0</v>
      </c>
    </row>
    <row r="1040" spans="1:13">
      <c r="A1040" t="s">
        <v>1570</v>
      </c>
      <c r="B1040" t="s">
        <v>973</v>
      </c>
      <c r="C1040" t="s">
        <v>928</v>
      </c>
      <c r="D1040">
        <v>254</v>
      </c>
      <c r="E1040">
        <v>209</v>
      </c>
      <c r="F1040">
        <v>40.394324387771569</v>
      </c>
      <c r="G1040">
        <v>2.0197162193885791</v>
      </c>
      <c r="H1040">
        <v>10.09858109694289</v>
      </c>
      <c r="I1040">
        <v>0</v>
      </c>
      <c r="J1040">
        <v>150</v>
      </c>
      <c r="K1040">
        <v>1</v>
      </c>
      <c r="L1040">
        <v>154000</v>
      </c>
      <c r="M1040" t="b">
        <v>0</v>
      </c>
    </row>
    <row r="1041" spans="1:13">
      <c r="A1041" t="s">
        <v>1571</v>
      </c>
      <c r="B1041" t="s">
        <v>986</v>
      </c>
      <c r="C1041" t="s">
        <v>987</v>
      </c>
      <c r="D1041">
        <v>267</v>
      </c>
      <c r="E1041">
        <v>268</v>
      </c>
      <c r="F1041">
        <v>13.78632894285702</v>
      </c>
      <c r="G1041">
        <v>0.68931644714285123</v>
      </c>
      <c r="H1041">
        <v>3.4465822357142559</v>
      </c>
      <c r="I1041">
        <v>0</v>
      </c>
      <c r="J1041">
        <v>150</v>
      </c>
      <c r="K1041">
        <v>1</v>
      </c>
      <c r="L1041">
        <v>154000</v>
      </c>
      <c r="M1041" t="b">
        <v>0</v>
      </c>
    </row>
    <row r="1042" spans="1:13">
      <c r="A1042" t="s">
        <v>1572</v>
      </c>
      <c r="B1042" t="s">
        <v>988</v>
      </c>
      <c r="C1042" t="s">
        <v>988</v>
      </c>
      <c r="D1042">
        <v>269</v>
      </c>
      <c r="E1042">
        <v>269</v>
      </c>
      <c r="F1042">
        <v>0.21463129791349231</v>
      </c>
      <c r="G1042">
        <v>1.0731564895674599E-2</v>
      </c>
      <c r="H1042">
        <v>5.3657824478373001E-2</v>
      </c>
      <c r="I1042">
        <v>0</v>
      </c>
      <c r="J1042">
        <v>150</v>
      </c>
      <c r="K1042">
        <v>1</v>
      </c>
      <c r="L1042">
        <v>154000</v>
      </c>
      <c r="M1042" t="b">
        <v>0</v>
      </c>
    </row>
    <row r="1043" spans="1:13">
      <c r="A1043" t="s">
        <v>1573</v>
      </c>
      <c r="B1043" t="s">
        <v>988</v>
      </c>
      <c r="C1043" t="s">
        <v>840</v>
      </c>
      <c r="D1043">
        <v>269</v>
      </c>
      <c r="E1043">
        <v>121</v>
      </c>
      <c r="F1043">
        <v>49.501563856246968</v>
      </c>
      <c r="G1043">
        <v>2.4750781928123491</v>
      </c>
      <c r="H1043">
        <v>12.37539096406174</v>
      </c>
      <c r="I1043">
        <v>0</v>
      </c>
      <c r="J1043">
        <v>150</v>
      </c>
      <c r="K1043">
        <v>1</v>
      </c>
      <c r="L1043">
        <v>154000</v>
      </c>
      <c r="M1043" t="b">
        <v>0</v>
      </c>
    </row>
    <row r="1044" spans="1:13">
      <c r="A1044" t="s">
        <v>1574</v>
      </c>
      <c r="B1044" t="s">
        <v>988</v>
      </c>
      <c r="C1044" t="s">
        <v>989</v>
      </c>
      <c r="D1044">
        <v>269</v>
      </c>
      <c r="E1044">
        <v>270</v>
      </c>
      <c r="F1044">
        <v>11.12012129523659</v>
      </c>
      <c r="G1044">
        <v>0.55600606476182934</v>
      </c>
      <c r="H1044">
        <v>2.7800303238091471</v>
      </c>
      <c r="I1044">
        <v>0</v>
      </c>
      <c r="J1044">
        <v>150</v>
      </c>
      <c r="K1044">
        <v>1</v>
      </c>
      <c r="L1044">
        <v>154000</v>
      </c>
      <c r="M1044" t="b">
        <v>0</v>
      </c>
    </row>
    <row r="1045" spans="1:13">
      <c r="A1045" t="s">
        <v>1575</v>
      </c>
      <c r="B1045" t="s">
        <v>990</v>
      </c>
      <c r="C1045" t="s">
        <v>991</v>
      </c>
      <c r="D1045">
        <v>271</v>
      </c>
      <c r="E1045">
        <v>272</v>
      </c>
      <c r="F1045">
        <v>16.162612061246431</v>
      </c>
      <c r="G1045">
        <v>0.80813060306232176</v>
      </c>
      <c r="H1045">
        <v>4.0406530153116087</v>
      </c>
      <c r="I1045">
        <v>0</v>
      </c>
      <c r="J1045">
        <v>150</v>
      </c>
      <c r="K1045">
        <v>1</v>
      </c>
      <c r="L1045">
        <v>154000</v>
      </c>
      <c r="M1045" t="b">
        <v>0</v>
      </c>
    </row>
    <row r="1046" spans="1:13">
      <c r="A1046" t="s">
        <v>1223</v>
      </c>
      <c r="B1046" t="s">
        <v>783</v>
      </c>
      <c r="C1046" t="s">
        <v>783</v>
      </c>
      <c r="D1046">
        <v>64</v>
      </c>
      <c r="E1046">
        <v>64</v>
      </c>
      <c r="F1046">
        <v>3.9507669612216718</v>
      </c>
      <c r="G1046">
        <v>0.19753834806108361</v>
      </c>
      <c r="H1046">
        <v>0.98769174030541795</v>
      </c>
      <c r="I1046">
        <v>0</v>
      </c>
      <c r="J1046">
        <v>150</v>
      </c>
      <c r="K1046">
        <v>1</v>
      </c>
      <c r="L1046">
        <v>154000</v>
      </c>
      <c r="M1046" t="b">
        <v>0</v>
      </c>
    </row>
    <row r="1047" spans="1:13">
      <c r="A1047" t="s">
        <v>1219</v>
      </c>
      <c r="B1047" t="s">
        <v>871</v>
      </c>
      <c r="C1047" t="s">
        <v>871</v>
      </c>
      <c r="D1047">
        <v>152</v>
      </c>
      <c r="E1047">
        <v>152</v>
      </c>
      <c r="F1047">
        <v>12.13380782667666</v>
      </c>
      <c r="G1047">
        <v>0.60669039133383285</v>
      </c>
      <c r="H1047">
        <v>3.0334519566691638</v>
      </c>
      <c r="I1047">
        <v>0</v>
      </c>
      <c r="J1047">
        <v>150</v>
      </c>
      <c r="K1047">
        <v>1</v>
      </c>
      <c r="L1047">
        <v>154000</v>
      </c>
      <c r="M1047" t="b">
        <v>0</v>
      </c>
    </row>
    <row r="1048" spans="1:13">
      <c r="A1048" t="s">
        <v>1183</v>
      </c>
      <c r="B1048" t="s">
        <v>760</v>
      </c>
      <c r="C1048" t="s">
        <v>760</v>
      </c>
      <c r="D1048">
        <v>41</v>
      </c>
      <c r="E1048">
        <v>41</v>
      </c>
      <c r="F1048">
        <v>1.5796249128347679</v>
      </c>
      <c r="G1048">
        <v>7.8981245641738404E-2</v>
      </c>
      <c r="H1048">
        <v>0.39490622820869209</v>
      </c>
      <c r="I1048">
        <v>0</v>
      </c>
      <c r="J1048">
        <v>3500</v>
      </c>
      <c r="K1048">
        <v>1</v>
      </c>
      <c r="L1048">
        <v>765000</v>
      </c>
      <c r="M1048" t="b">
        <v>0</v>
      </c>
    </row>
    <row r="1049" spans="1:13">
      <c r="A1049" t="s">
        <v>1576</v>
      </c>
      <c r="B1049" t="s">
        <v>929</v>
      </c>
      <c r="C1049" t="s">
        <v>992</v>
      </c>
      <c r="D1049">
        <v>210</v>
      </c>
      <c r="E1049">
        <v>273</v>
      </c>
      <c r="F1049">
        <v>13.64324202126976</v>
      </c>
      <c r="G1049">
        <v>0.68216210106348796</v>
      </c>
      <c r="H1049">
        <v>3.41081050531744</v>
      </c>
      <c r="I1049">
        <v>0</v>
      </c>
      <c r="J1049">
        <v>150</v>
      </c>
      <c r="K1049">
        <v>1</v>
      </c>
      <c r="L1049">
        <v>154000</v>
      </c>
      <c r="M1049" t="b">
        <v>0</v>
      </c>
    </row>
    <row r="1050" spans="1:13">
      <c r="A1050" t="s">
        <v>1252</v>
      </c>
      <c r="B1050" t="s">
        <v>787</v>
      </c>
      <c r="C1050" t="s">
        <v>787</v>
      </c>
      <c r="D1050">
        <v>68</v>
      </c>
      <c r="E1050">
        <v>68</v>
      </c>
      <c r="F1050">
        <v>2.780302730772696</v>
      </c>
      <c r="G1050">
        <v>0.13901513653863479</v>
      </c>
      <c r="H1050">
        <v>0.69507568269317399</v>
      </c>
      <c r="I1050">
        <v>0</v>
      </c>
      <c r="J1050">
        <v>150</v>
      </c>
      <c r="K1050">
        <v>1</v>
      </c>
      <c r="L1050">
        <v>154000</v>
      </c>
      <c r="M1050" t="b">
        <v>0</v>
      </c>
    </row>
    <row r="1051" spans="1:13">
      <c r="A1051" t="s">
        <v>1577</v>
      </c>
      <c r="B1051" t="s">
        <v>805</v>
      </c>
      <c r="C1051" t="s">
        <v>805</v>
      </c>
      <c r="D1051">
        <v>86</v>
      </c>
      <c r="E1051">
        <v>86</v>
      </c>
      <c r="F1051">
        <v>3.863579911265461</v>
      </c>
      <c r="G1051">
        <v>0.19317899556327309</v>
      </c>
      <c r="H1051">
        <v>0.96589497781636535</v>
      </c>
      <c r="I1051">
        <v>0</v>
      </c>
      <c r="J1051">
        <v>150</v>
      </c>
      <c r="K1051">
        <v>1</v>
      </c>
      <c r="L1051">
        <v>154000</v>
      </c>
      <c r="M1051" t="b">
        <v>0</v>
      </c>
    </row>
    <row r="1052" spans="1:13">
      <c r="A1052" t="s">
        <v>1243</v>
      </c>
      <c r="B1052" t="s">
        <v>807</v>
      </c>
      <c r="C1052" t="s">
        <v>807</v>
      </c>
      <c r="D1052">
        <v>88</v>
      </c>
      <c r="E1052">
        <v>88</v>
      </c>
      <c r="F1052">
        <v>0.31389347365450548</v>
      </c>
      <c r="G1052">
        <v>1.5694673682725199E-2</v>
      </c>
      <c r="H1052">
        <v>7.8473368413626302E-2</v>
      </c>
      <c r="I1052">
        <v>0</v>
      </c>
      <c r="J1052">
        <v>150</v>
      </c>
      <c r="K1052">
        <v>1</v>
      </c>
      <c r="L1052">
        <v>154000</v>
      </c>
      <c r="M1052" t="b">
        <v>0</v>
      </c>
    </row>
    <row r="1053" spans="1:13">
      <c r="A1053" t="s">
        <v>1578</v>
      </c>
      <c r="B1053" t="s">
        <v>806</v>
      </c>
      <c r="C1053" t="s">
        <v>806</v>
      </c>
      <c r="D1053">
        <v>87</v>
      </c>
      <c r="E1053">
        <v>87</v>
      </c>
      <c r="F1053">
        <v>4.6982448124604597</v>
      </c>
      <c r="G1053">
        <v>0.23491224062302299</v>
      </c>
      <c r="H1053">
        <v>1.1745612031151149</v>
      </c>
      <c r="I1053">
        <v>0</v>
      </c>
      <c r="J1053">
        <v>150</v>
      </c>
      <c r="K1053">
        <v>1</v>
      </c>
      <c r="L1053">
        <v>154000</v>
      </c>
      <c r="M1053" t="b">
        <v>0</v>
      </c>
    </row>
    <row r="1054" spans="1:13">
      <c r="A1054" t="s">
        <v>1578</v>
      </c>
      <c r="B1054" t="s">
        <v>806</v>
      </c>
      <c r="C1054" t="s">
        <v>806</v>
      </c>
      <c r="D1054">
        <v>87</v>
      </c>
      <c r="E1054">
        <v>87</v>
      </c>
      <c r="F1054">
        <v>2.7999151441611598</v>
      </c>
      <c r="G1054">
        <v>0.13999575720805801</v>
      </c>
      <c r="H1054">
        <v>0.69997878604029007</v>
      </c>
      <c r="I1054">
        <v>0</v>
      </c>
      <c r="J1054">
        <v>150</v>
      </c>
      <c r="K1054">
        <v>1</v>
      </c>
      <c r="L1054">
        <v>154000</v>
      </c>
      <c r="M1054" t="b">
        <v>0</v>
      </c>
    </row>
    <row r="1055" spans="1:13">
      <c r="A1055" t="s">
        <v>1579</v>
      </c>
      <c r="B1055" t="s">
        <v>993</v>
      </c>
      <c r="C1055" t="s">
        <v>993</v>
      </c>
      <c r="D1055">
        <v>274</v>
      </c>
      <c r="E1055">
        <v>274</v>
      </c>
      <c r="F1055">
        <v>0.69840054143600871</v>
      </c>
      <c r="G1055">
        <v>3.4920027071800398E-2</v>
      </c>
      <c r="H1055">
        <v>0.1746001353590021</v>
      </c>
      <c r="I1055">
        <v>0</v>
      </c>
      <c r="J1055">
        <v>150</v>
      </c>
      <c r="K1055">
        <v>1</v>
      </c>
      <c r="L1055">
        <v>154000</v>
      </c>
      <c r="M1055" t="b">
        <v>0</v>
      </c>
    </row>
    <row r="1056" spans="1:13">
      <c r="A1056" t="s">
        <v>1580</v>
      </c>
      <c r="B1056" t="s">
        <v>993</v>
      </c>
      <c r="C1056" t="s">
        <v>994</v>
      </c>
      <c r="D1056">
        <v>274</v>
      </c>
      <c r="E1056">
        <v>275</v>
      </c>
      <c r="F1056">
        <v>13.69689218713776</v>
      </c>
      <c r="G1056">
        <v>0.68484460935688829</v>
      </c>
      <c r="H1056">
        <v>3.4242230467844408</v>
      </c>
      <c r="I1056">
        <v>0</v>
      </c>
      <c r="J1056">
        <v>150</v>
      </c>
      <c r="K1056">
        <v>1</v>
      </c>
      <c r="L1056">
        <v>154000</v>
      </c>
      <c r="M1056" t="b">
        <v>0</v>
      </c>
    </row>
    <row r="1057" spans="1:13">
      <c r="A1057" t="s">
        <v>1581</v>
      </c>
      <c r="B1057" t="s">
        <v>938</v>
      </c>
      <c r="C1057" t="s">
        <v>994</v>
      </c>
      <c r="D1057">
        <v>219</v>
      </c>
      <c r="E1057">
        <v>275</v>
      </c>
      <c r="F1057">
        <v>14.11561512954369</v>
      </c>
      <c r="G1057">
        <v>0.70578075647718452</v>
      </c>
      <c r="H1057">
        <v>3.528903782385922</v>
      </c>
      <c r="I1057">
        <v>0</v>
      </c>
      <c r="J1057">
        <v>150</v>
      </c>
      <c r="K1057">
        <v>1</v>
      </c>
      <c r="L1057">
        <v>154000</v>
      </c>
      <c r="M1057" t="b">
        <v>0</v>
      </c>
    </row>
    <row r="1058" spans="1:13">
      <c r="A1058" t="s">
        <v>1582</v>
      </c>
      <c r="B1058" t="s">
        <v>995</v>
      </c>
      <c r="C1058" t="s">
        <v>993</v>
      </c>
      <c r="D1058">
        <v>276</v>
      </c>
      <c r="E1058">
        <v>274</v>
      </c>
      <c r="F1058">
        <v>18.943166334639841</v>
      </c>
      <c r="G1058">
        <v>0.94715831673199158</v>
      </c>
      <c r="H1058">
        <v>4.7357915836599576</v>
      </c>
      <c r="I1058">
        <v>0</v>
      </c>
      <c r="J1058">
        <v>150</v>
      </c>
      <c r="K1058">
        <v>1</v>
      </c>
      <c r="L1058">
        <v>154000</v>
      </c>
      <c r="M1058" t="b">
        <v>0</v>
      </c>
    </row>
    <row r="1059" spans="1:13">
      <c r="A1059" t="s">
        <v>1219</v>
      </c>
      <c r="B1059" t="s">
        <v>871</v>
      </c>
      <c r="C1059" t="s">
        <v>871</v>
      </c>
      <c r="D1059">
        <v>152</v>
      </c>
      <c r="E1059">
        <v>152</v>
      </c>
      <c r="F1059">
        <v>0.31009154560246988</v>
      </c>
      <c r="G1059">
        <v>1.55045772801234E-2</v>
      </c>
      <c r="H1059">
        <v>7.75228864006174E-2</v>
      </c>
      <c r="I1059">
        <v>0</v>
      </c>
      <c r="J1059">
        <v>150</v>
      </c>
      <c r="K1059">
        <v>1</v>
      </c>
      <c r="L1059">
        <v>154000</v>
      </c>
      <c r="M1059" t="b">
        <v>0</v>
      </c>
    </row>
    <row r="1060" spans="1:13">
      <c r="A1060" t="s">
        <v>1583</v>
      </c>
      <c r="B1060" t="s">
        <v>730</v>
      </c>
      <c r="C1060" t="s">
        <v>835</v>
      </c>
      <c r="D1060">
        <v>11</v>
      </c>
      <c r="E1060">
        <v>116</v>
      </c>
      <c r="F1060">
        <v>25.372513503652971</v>
      </c>
      <c r="G1060">
        <v>1.268625675182649</v>
      </c>
      <c r="H1060">
        <v>6.3431283759132437</v>
      </c>
      <c r="I1060">
        <v>0</v>
      </c>
      <c r="J1060">
        <v>800</v>
      </c>
      <c r="K1060">
        <v>1</v>
      </c>
      <c r="L1060">
        <v>345000</v>
      </c>
      <c r="M1060" t="b">
        <v>0</v>
      </c>
    </row>
    <row r="1061" spans="1:13">
      <c r="A1061" t="s">
        <v>1367</v>
      </c>
      <c r="B1061" t="s">
        <v>730</v>
      </c>
      <c r="C1061" t="s">
        <v>730</v>
      </c>
      <c r="D1061">
        <v>11</v>
      </c>
      <c r="E1061">
        <v>11</v>
      </c>
      <c r="F1061">
        <v>2.5931865763204081</v>
      </c>
      <c r="G1061">
        <v>0.12965932881602041</v>
      </c>
      <c r="H1061">
        <v>0.64829664408010212</v>
      </c>
      <c r="I1061">
        <v>0</v>
      </c>
      <c r="J1061">
        <v>800</v>
      </c>
      <c r="K1061">
        <v>1</v>
      </c>
      <c r="L1061">
        <v>345000</v>
      </c>
      <c r="M1061" t="b">
        <v>0</v>
      </c>
    </row>
    <row r="1062" spans="1:13">
      <c r="A1062" t="s">
        <v>1584</v>
      </c>
      <c r="B1062" t="s">
        <v>728</v>
      </c>
      <c r="C1062" t="s">
        <v>897</v>
      </c>
      <c r="D1062">
        <v>9</v>
      </c>
      <c r="E1062">
        <v>178</v>
      </c>
      <c r="F1062">
        <v>59.341848922291049</v>
      </c>
      <c r="G1062">
        <v>2.967092446114552</v>
      </c>
      <c r="H1062">
        <v>14.835462230572761</v>
      </c>
      <c r="I1062">
        <v>0</v>
      </c>
      <c r="J1062">
        <v>800</v>
      </c>
      <c r="K1062">
        <v>1</v>
      </c>
      <c r="L1062">
        <v>345000</v>
      </c>
      <c r="M1062" t="b">
        <v>0</v>
      </c>
    </row>
    <row r="1063" spans="1:13">
      <c r="A1063" t="s">
        <v>1585</v>
      </c>
      <c r="B1063" t="s">
        <v>996</v>
      </c>
      <c r="C1063" t="s">
        <v>997</v>
      </c>
      <c r="D1063">
        <v>277</v>
      </c>
      <c r="E1063">
        <v>278</v>
      </c>
      <c r="F1063">
        <v>11.576531295989639</v>
      </c>
      <c r="G1063">
        <v>0.57882656479948214</v>
      </c>
      <c r="H1063">
        <v>2.8941328239974111</v>
      </c>
      <c r="I1063">
        <v>0</v>
      </c>
      <c r="J1063">
        <v>150</v>
      </c>
      <c r="K1063">
        <v>1</v>
      </c>
      <c r="L1063">
        <v>154000</v>
      </c>
      <c r="M1063" t="b">
        <v>0</v>
      </c>
    </row>
    <row r="1064" spans="1:13">
      <c r="A1064" t="s">
        <v>1522</v>
      </c>
      <c r="B1064" t="s">
        <v>726</v>
      </c>
      <c r="C1064" t="s">
        <v>726</v>
      </c>
      <c r="D1064">
        <v>7</v>
      </c>
      <c r="E1064">
        <v>7</v>
      </c>
      <c r="F1064">
        <v>5.9185387959749152</v>
      </c>
      <c r="G1064">
        <v>0.29592693979874579</v>
      </c>
      <c r="H1064">
        <v>1.479634698993729</v>
      </c>
      <c r="I1064">
        <v>0</v>
      </c>
      <c r="J1064">
        <v>150</v>
      </c>
      <c r="K1064">
        <v>1</v>
      </c>
      <c r="L1064">
        <v>154000</v>
      </c>
      <c r="M1064" t="b">
        <v>0</v>
      </c>
    </row>
    <row r="1065" spans="1:13">
      <c r="A1065" t="s">
        <v>1586</v>
      </c>
      <c r="B1065" t="s">
        <v>998</v>
      </c>
      <c r="C1065" t="s">
        <v>999</v>
      </c>
      <c r="D1065">
        <v>279</v>
      </c>
      <c r="E1065">
        <v>280</v>
      </c>
      <c r="F1065">
        <v>17.59666338198765</v>
      </c>
      <c r="G1065">
        <v>0.87983316909938258</v>
      </c>
      <c r="H1065">
        <v>4.3991658454969116</v>
      </c>
      <c r="I1065">
        <v>0</v>
      </c>
      <c r="J1065">
        <v>150</v>
      </c>
      <c r="K1065">
        <v>1</v>
      </c>
      <c r="L1065">
        <v>154000</v>
      </c>
      <c r="M1065" t="b">
        <v>0</v>
      </c>
    </row>
    <row r="1066" spans="1:13">
      <c r="A1066" t="s">
        <v>1587</v>
      </c>
      <c r="B1066" t="s">
        <v>1000</v>
      </c>
      <c r="C1066" t="s">
        <v>977</v>
      </c>
      <c r="D1066">
        <v>281</v>
      </c>
      <c r="E1066">
        <v>258</v>
      </c>
      <c r="F1066">
        <v>12.11731207072541</v>
      </c>
      <c r="G1066">
        <v>0.60586560353627039</v>
      </c>
      <c r="H1066">
        <v>3.029328017681352</v>
      </c>
      <c r="I1066">
        <v>0</v>
      </c>
      <c r="J1066">
        <v>150</v>
      </c>
      <c r="K1066">
        <v>1</v>
      </c>
      <c r="L1066">
        <v>154000</v>
      </c>
      <c r="M1066" t="b">
        <v>0</v>
      </c>
    </row>
    <row r="1067" spans="1:13">
      <c r="A1067" t="s">
        <v>1588</v>
      </c>
      <c r="B1067" t="s">
        <v>866</v>
      </c>
      <c r="C1067" t="s">
        <v>866</v>
      </c>
      <c r="D1067">
        <v>147</v>
      </c>
      <c r="E1067">
        <v>147</v>
      </c>
      <c r="F1067">
        <v>2.8471275698943299</v>
      </c>
      <c r="G1067">
        <v>0.1423563784947165</v>
      </c>
      <c r="H1067">
        <v>0.71178189247358259</v>
      </c>
      <c r="I1067">
        <v>0</v>
      </c>
      <c r="J1067">
        <v>150</v>
      </c>
      <c r="K1067">
        <v>1</v>
      </c>
      <c r="L1067">
        <v>154000</v>
      </c>
      <c r="M1067" t="b">
        <v>0</v>
      </c>
    </row>
    <row r="1068" spans="1:13">
      <c r="A1068" t="s">
        <v>1359</v>
      </c>
      <c r="B1068" t="s">
        <v>953</v>
      </c>
      <c r="C1068" t="s">
        <v>953</v>
      </c>
      <c r="D1068">
        <v>234</v>
      </c>
      <c r="E1068">
        <v>234</v>
      </c>
      <c r="F1068">
        <v>2.3926474837642631</v>
      </c>
      <c r="G1068">
        <v>0.1196323741882131</v>
      </c>
      <c r="H1068">
        <v>0.59816187094106577</v>
      </c>
      <c r="I1068">
        <v>0</v>
      </c>
      <c r="J1068">
        <v>800</v>
      </c>
      <c r="K1068">
        <v>1</v>
      </c>
      <c r="L1068">
        <v>345000</v>
      </c>
      <c r="M1068" t="b">
        <v>0</v>
      </c>
    </row>
    <row r="1069" spans="1:13">
      <c r="A1069" t="s">
        <v>1339</v>
      </c>
      <c r="B1069" t="s">
        <v>1035</v>
      </c>
      <c r="C1069" t="s">
        <v>1035</v>
      </c>
      <c r="D1069">
        <v>316</v>
      </c>
      <c r="E1069">
        <v>316</v>
      </c>
      <c r="F1069">
        <v>8.1157015964753901E-2</v>
      </c>
      <c r="G1069">
        <v>4.0578507982376001E-3</v>
      </c>
      <c r="H1069">
        <v>2.0289253991188399E-2</v>
      </c>
      <c r="I1069">
        <v>0</v>
      </c>
      <c r="J1069">
        <v>150</v>
      </c>
      <c r="K1069">
        <v>1</v>
      </c>
      <c r="L1069">
        <v>154000</v>
      </c>
      <c r="M1069" t="b">
        <v>0</v>
      </c>
    </row>
    <row r="1070" spans="1:13">
      <c r="A1070" t="s">
        <v>1589</v>
      </c>
      <c r="B1070" t="s">
        <v>897</v>
      </c>
      <c r="C1070" t="s">
        <v>783</v>
      </c>
      <c r="D1070">
        <v>178</v>
      </c>
      <c r="E1070">
        <v>64</v>
      </c>
      <c r="F1070">
        <v>8.7675580773272888</v>
      </c>
      <c r="G1070">
        <v>0.43837790386636438</v>
      </c>
      <c r="H1070">
        <v>2.1918895193318222</v>
      </c>
      <c r="I1070">
        <v>0</v>
      </c>
      <c r="J1070">
        <v>800</v>
      </c>
      <c r="K1070">
        <v>1</v>
      </c>
      <c r="L1070">
        <v>345000</v>
      </c>
      <c r="M1070" t="b">
        <v>0</v>
      </c>
    </row>
    <row r="1071" spans="1:13">
      <c r="A1071" t="s">
        <v>1590</v>
      </c>
      <c r="B1071" t="s">
        <v>897</v>
      </c>
      <c r="C1071" t="s">
        <v>1041</v>
      </c>
      <c r="D1071">
        <v>178</v>
      </c>
      <c r="E1071">
        <v>322</v>
      </c>
      <c r="F1071">
        <v>4.3044473713002036</v>
      </c>
      <c r="G1071">
        <v>0.2152223685650102</v>
      </c>
      <c r="H1071">
        <v>1.0761118428250509</v>
      </c>
      <c r="I1071">
        <v>0</v>
      </c>
      <c r="J1071">
        <v>150</v>
      </c>
      <c r="K1071">
        <v>1</v>
      </c>
      <c r="L1071">
        <v>154000</v>
      </c>
      <c r="M1071" t="b">
        <v>0</v>
      </c>
    </row>
    <row r="1072" spans="1:13">
      <c r="A1072" t="s">
        <v>1591</v>
      </c>
      <c r="B1072" t="s">
        <v>803</v>
      </c>
      <c r="C1072" t="s">
        <v>1001</v>
      </c>
      <c r="D1072">
        <v>84</v>
      </c>
      <c r="E1072">
        <v>282</v>
      </c>
      <c r="F1072">
        <v>5.91315870124697</v>
      </c>
      <c r="G1072">
        <v>0.2956579350623485</v>
      </c>
      <c r="H1072">
        <v>1.478289675311742</v>
      </c>
      <c r="I1072">
        <v>0</v>
      </c>
      <c r="J1072">
        <v>150</v>
      </c>
      <c r="K1072">
        <v>1</v>
      </c>
      <c r="L1072">
        <v>154000</v>
      </c>
      <c r="M1072" t="b">
        <v>0</v>
      </c>
    </row>
    <row r="1073" spans="1:13">
      <c r="A1073" t="s">
        <v>1511</v>
      </c>
      <c r="B1073" t="s">
        <v>747</v>
      </c>
      <c r="C1073" t="s">
        <v>872</v>
      </c>
      <c r="D1073">
        <v>28</v>
      </c>
      <c r="E1073">
        <v>153</v>
      </c>
      <c r="F1073">
        <v>19.405156023295401</v>
      </c>
      <c r="G1073">
        <v>0.97025780116477001</v>
      </c>
      <c r="H1073">
        <v>4.8512890058238503</v>
      </c>
      <c r="I1073">
        <v>0</v>
      </c>
      <c r="J1073">
        <v>800</v>
      </c>
      <c r="K1073">
        <v>1</v>
      </c>
      <c r="L1073">
        <v>345000</v>
      </c>
      <c r="M1073" t="b">
        <v>0</v>
      </c>
    </row>
    <row r="1074" spans="1:13">
      <c r="A1074" t="s">
        <v>1592</v>
      </c>
      <c r="B1074" t="s">
        <v>766</v>
      </c>
      <c r="C1074" t="s">
        <v>983</v>
      </c>
      <c r="D1074">
        <v>47</v>
      </c>
      <c r="E1074">
        <v>264</v>
      </c>
      <c r="F1074">
        <v>47.660464581115093</v>
      </c>
      <c r="G1074">
        <v>2.3830232290557549</v>
      </c>
      <c r="H1074">
        <v>11.91511614527877</v>
      </c>
      <c r="I1074">
        <v>0</v>
      </c>
      <c r="J1074">
        <v>150</v>
      </c>
      <c r="K1074">
        <v>1</v>
      </c>
      <c r="L1074">
        <v>154000</v>
      </c>
      <c r="M1074" t="b">
        <v>0</v>
      </c>
    </row>
    <row r="1075" spans="1:13">
      <c r="A1075" t="s">
        <v>1593</v>
      </c>
      <c r="B1075" t="s">
        <v>1002</v>
      </c>
      <c r="C1075" t="s">
        <v>793</v>
      </c>
      <c r="D1075">
        <v>283</v>
      </c>
      <c r="E1075">
        <v>74</v>
      </c>
      <c r="F1075">
        <v>8.3345765338497575</v>
      </c>
      <c r="G1075">
        <v>0.4167288266924879</v>
      </c>
      <c r="H1075">
        <v>2.0836441334624398</v>
      </c>
      <c r="I1075">
        <v>0</v>
      </c>
      <c r="J1075">
        <v>150</v>
      </c>
      <c r="K1075">
        <v>1</v>
      </c>
      <c r="L1075">
        <v>154000</v>
      </c>
      <c r="M1075" t="b">
        <v>0</v>
      </c>
    </row>
    <row r="1076" spans="1:13">
      <c r="A1076" t="s">
        <v>1594</v>
      </c>
      <c r="B1076" t="s">
        <v>1003</v>
      </c>
      <c r="C1076" t="s">
        <v>1002</v>
      </c>
      <c r="D1076">
        <v>284</v>
      </c>
      <c r="E1076">
        <v>283</v>
      </c>
      <c r="F1076">
        <v>26.898841809524249</v>
      </c>
      <c r="G1076">
        <v>1.344942090476213</v>
      </c>
      <c r="H1076">
        <v>6.7247104523810632</v>
      </c>
      <c r="I1076">
        <v>0</v>
      </c>
      <c r="J1076">
        <v>150</v>
      </c>
      <c r="K1076">
        <v>1</v>
      </c>
      <c r="L1076">
        <v>154000</v>
      </c>
      <c r="M1076" t="b">
        <v>0</v>
      </c>
    </row>
    <row r="1077" spans="1:13">
      <c r="A1077" t="s">
        <v>1595</v>
      </c>
      <c r="B1077" t="s">
        <v>1003</v>
      </c>
      <c r="C1077" t="s">
        <v>1004</v>
      </c>
      <c r="D1077">
        <v>284</v>
      </c>
      <c r="E1077">
        <v>285</v>
      </c>
      <c r="F1077">
        <v>61.873485757212343</v>
      </c>
      <c r="G1077">
        <v>3.0936742878606172</v>
      </c>
      <c r="H1077">
        <v>15.468371439303089</v>
      </c>
      <c r="I1077">
        <v>0</v>
      </c>
      <c r="J1077">
        <v>150</v>
      </c>
      <c r="K1077">
        <v>1</v>
      </c>
      <c r="L1077">
        <v>154000</v>
      </c>
      <c r="M1077" t="b">
        <v>0</v>
      </c>
    </row>
    <row r="1078" spans="1:13">
      <c r="A1078" t="s">
        <v>1596</v>
      </c>
      <c r="B1078" t="s">
        <v>1003</v>
      </c>
      <c r="C1078" t="s">
        <v>1005</v>
      </c>
      <c r="D1078">
        <v>284</v>
      </c>
      <c r="E1078">
        <v>286</v>
      </c>
      <c r="F1078">
        <v>8.9608977921156647</v>
      </c>
      <c r="G1078">
        <v>0.4480448896057832</v>
      </c>
      <c r="H1078">
        <v>2.2402244480289162</v>
      </c>
      <c r="I1078">
        <v>0</v>
      </c>
      <c r="J1078">
        <v>150</v>
      </c>
      <c r="K1078">
        <v>1</v>
      </c>
      <c r="L1078">
        <v>154000</v>
      </c>
      <c r="M1078" t="b">
        <v>0</v>
      </c>
    </row>
    <row r="1079" spans="1:13">
      <c r="A1079" t="s">
        <v>1287</v>
      </c>
      <c r="B1079" t="s">
        <v>740</v>
      </c>
      <c r="C1079" t="s">
        <v>740</v>
      </c>
      <c r="D1079">
        <v>21</v>
      </c>
      <c r="E1079">
        <v>21</v>
      </c>
      <c r="F1079">
        <v>4.1353956806714924</v>
      </c>
      <c r="G1079">
        <v>0.2067697840335746</v>
      </c>
      <c r="H1079">
        <v>1.0338489201678731</v>
      </c>
      <c r="I1079">
        <v>0</v>
      </c>
      <c r="J1079">
        <v>150</v>
      </c>
      <c r="K1079">
        <v>1</v>
      </c>
      <c r="L1079">
        <v>154000</v>
      </c>
      <c r="M1079" t="b">
        <v>0</v>
      </c>
    </row>
    <row r="1080" spans="1:13">
      <c r="A1080" t="s">
        <v>1597</v>
      </c>
      <c r="B1080" t="s">
        <v>814</v>
      </c>
      <c r="C1080" t="s">
        <v>911</v>
      </c>
      <c r="D1080">
        <v>95</v>
      </c>
      <c r="E1080">
        <v>192</v>
      </c>
      <c r="F1080">
        <v>26.715886596364189</v>
      </c>
      <c r="G1080">
        <v>1.33579432981821</v>
      </c>
      <c r="H1080">
        <v>6.6789716490910473</v>
      </c>
      <c r="I1080">
        <v>0</v>
      </c>
      <c r="J1080">
        <v>800</v>
      </c>
      <c r="K1080">
        <v>1</v>
      </c>
      <c r="L1080">
        <v>345000</v>
      </c>
      <c r="M1080" t="b">
        <v>0</v>
      </c>
    </row>
    <row r="1081" spans="1:13">
      <c r="A1081" t="s">
        <v>1598</v>
      </c>
      <c r="B1081" t="s">
        <v>863</v>
      </c>
      <c r="C1081" t="s">
        <v>863</v>
      </c>
      <c r="D1081">
        <v>144</v>
      </c>
      <c r="E1081">
        <v>144</v>
      </c>
      <c r="F1081">
        <v>8.8043011218206715</v>
      </c>
      <c r="G1081">
        <v>0.44021505609103362</v>
      </c>
      <c r="H1081">
        <v>2.2010752804551679</v>
      </c>
      <c r="I1081">
        <v>0</v>
      </c>
      <c r="J1081">
        <v>150</v>
      </c>
      <c r="K1081">
        <v>1</v>
      </c>
      <c r="L1081">
        <v>154000</v>
      </c>
      <c r="M1081" t="b">
        <v>0</v>
      </c>
    </row>
    <row r="1082" spans="1:13">
      <c r="A1082" t="s">
        <v>1599</v>
      </c>
      <c r="B1082" t="s">
        <v>953</v>
      </c>
      <c r="C1082" t="s">
        <v>887</v>
      </c>
      <c r="D1082">
        <v>234</v>
      </c>
      <c r="E1082">
        <v>168</v>
      </c>
      <c r="F1082">
        <v>17.35982044006127</v>
      </c>
      <c r="G1082">
        <v>0.86799102200306333</v>
      </c>
      <c r="H1082">
        <v>4.3399551100153166</v>
      </c>
      <c r="I1082">
        <v>0</v>
      </c>
      <c r="J1082">
        <v>800</v>
      </c>
      <c r="K1082">
        <v>1</v>
      </c>
      <c r="L1082">
        <v>345000</v>
      </c>
      <c r="M1082" t="b">
        <v>0</v>
      </c>
    </row>
    <row r="1083" spans="1:13">
      <c r="A1083" t="s">
        <v>1600</v>
      </c>
      <c r="B1083" t="s">
        <v>953</v>
      </c>
      <c r="C1083" t="s">
        <v>906</v>
      </c>
      <c r="D1083">
        <v>234</v>
      </c>
      <c r="E1083">
        <v>187</v>
      </c>
      <c r="F1083">
        <v>24.234602049057539</v>
      </c>
      <c r="G1083">
        <v>1.211730102452877</v>
      </c>
      <c r="H1083">
        <v>6.0586505122643857</v>
      </c>
      <c r="I1083">
        <v>0</v>
      </c>
      <c r="J1083">
        <v>150</v>
      </c>
      <c r="K1083">
        <v>1</v>
      </c>
      <c r="L1083">
        <v>154000</v>
      </c>
      <c r="M1083" t="b">
        <v>0</v>
      </c>
    </row>
    <row r="1084" spans="1:13">
      <c r="A1084" t="s">
        <v>1601</v>
      </c>
      <c r="B1084" t="s">
        <v>906</v>
      </c>
      <c r="C1084" t="s">
        <v>883</v>
      </c>
      <c r="D1084">
        <v>187</v>
      </c>
      <c r="E1084">
        <v>164</v>
      </c>
      <c r="F1084">
        <v>8.935340792822096</v>
      </c>
      <c r="G1084">
        <v>0.44676703964110481</v>
      </c>
      <c r="H1084">
        <v>2.233835198205524</v>
      </c>
      <c r="I1084">
        <v>0</v>
      </c>
      <c r="J1084">
        <v>150</v>
      </c>
      <c r="K1084">
        <v>1</v>
      </c>
      <c r="L1084">
        <v>154000</v>
      </c>
      <c r="M1084" t="b">
        <v>0</v>
      </c>
    </row>
    <row r="1085" spans="1:13">
      <c r="A1085" t="s">
        <v>1361</v>
      </c>
      <c r="B1085" t="s">
        <v>884</v>
      </c>
      <c r="C1085" t="s">
        <v>884</v>
      </c>
      <c r="D1085">
        <v>165</v>
      </c>
      <c r="E1085">
        <v>165</v>
      </c>
      <c r="F1085">
        <v>5.2926983609182597E-2</v>
      </c>
      <c r="G1085">
        <v>2.6463491804591E-3</v>
      </c>
      <c r="H1085">
        <v>1.3231745902295601E-2</v>
      </c>
      <c r="I1085">
        <v>0</v>
      </c>
      <c r="J1085">
        <v>150</v>
      </c>
      <c r="K1085">
        <v>1</v>
      </c>
      <c r="L1085">
        <v>154000</v>
      </c>
      <c r="M1085" t="b">
        <v>0</v>
      </c>
    </row>
    <row r="1086" spans="1:13">
      <c r="A1086" t="s">
        <v>1602</v>
      </c>
      <c r="B1086" t="s">
        <v>1006</v>
      </c>
      <c r="C1086" t="s">
        <v>1007</v>
      </c>
      <c r="D1086">
        <v>287</v>
      </c>
      <c r="E1086">
        <v>288</v>
      </c>
      <c r="F1086">
        <v>18.90732542371892</v>
      </c>
      <c r="G1086">
        <v>0.94536627118594618</v>
      </c>
      <c r="H1086">
        <v>4.7268313559297308</v>
      </c>
      <c r="I1086">
        <v>0</v>
      </c>
      <c r="J1086">
        <v>150</v>
      </c>
      <c r="K1086">
        <v>1</v>
      </c>
      <c r="L1086">
        <v>154000</v>
      </c>
      <c r="M1086" t="b">
        <v>0</v>
      </c>
    </row>
    <row r="1087" spans="1:13">
      <c r="A1087" t="s">
        <v>1291</v>
      </c>
      <c r="B1087" t="s">
        <v>762</v>
      </c>
      <c r="C1087" t="s">
        <v>762</v>
      </c>
      <c r="D1087">
        <v>43</v>
      </c>
      <c r="E1087">
        <v>43</v>
      </c>
      <c r="F1087">
        <v>0.4096225204087422</v>
      </c>
      <c r="G1087">
        <v>2.0481126020437099E-2</v>
      </c>
      <c r="H1087">
        <v>0.10240563010218549</v>
      </c>
      <c r="I1087">
        <v>0</v>
      </c>
      <c r="J1087">
        <v>150</v>
      </c>
      <c r="K1087">
        <v>1</v>
      </c>
      <c r="L1087">
        <v>154000</v>
      </c>
      <c r="M1087" t="b">
        <v>0</v>
      </c>
    </row>
    <row r="1088" spans="1:13">
      <c r="A1088" t="s">
        <v>1291</v>
      </c>
      <c r="B1088" t="s">
        <v>762</v>
      </c>
      <c r="C1088" t="s">
        <v>762</v>
      </c>
      <c r="D1088">
        <v>43</v>
      </c>
      <c r="E1088">
        <v>43</v>
      </c>
      <c r="F1088">
        <v>0.32878293306374617</v>
      </c>
      <c r="G1088">
        <v>1.6439146653187301E-2</v>
      </c>
      <c r="H1088">
        <v>8.2195733265936502E-2</v>
      </c>
      <c r="I1088">
        <v>0</v>
      </c>
      <c r="J1088">
        <v>150</v>
      </c>
      <c r="K1088">
        <v>1</v>
      </c>
      <c r="L1088">
        <v>154000</v>
      </c>
      <c r="M1088" t="b">
        <v>0</v>
      </c>
    </row>
    <row r="1089" spans="1:13">
      <c r="A1089" t="s">
        <v>1603</v>
      </c>
      <c r="B1089" t="s">
        <v>863</v>
      </c>
      <c r="C1089" t="s">
        <v>772</v>
      </c>
      <c r="D1089">
        <v>144</v>
      </c>
      <c r="E1089">
        <v>53</v>
      </c>
      <c r="F1089">
        <v>13.173831903397261</v>
      </c>
      <c r="G1089">
        <v>0.65869159516986298</v>
      </c>
      <c r="H1089">
        <v>3.2934579758493152</v>
      </c>
      <c r="I1089">
        <v>0</v>
      </c>
      <c r="J1089">
        <v>150</v>
      </c>
      <c r="K1089">
        <v>1</v>
      </c>
      <c r="L1089">
        <v>154000</v>
      </c>
      <c r="M1089" t="b">
        <v>0</v>
      </c>
    </row>
    <row r="1090" spans="1:13">
      <c r="A1090" t="s">
        <v>1604</v>
      </c>
      <c r="B1090" t="s">
        <v>911</v>
      </c>
      <c r="C1090" t="s">
        <v>911</v>
      </c>
      <c r="D1090">
        <v>192</v>
      </c>
      <c r="E1090">
        <v>192</v>
      </c>
      <c r="F1090">
        <v>0.1180188837603402</v>
      </c>
      <c r="G1090">
        <v>5.9009441880170004E-3</v>
      </c>
      <c r="H1090">
        <v>2.9504720940085001E-2</v>
      </c>
      <c r="I1090">
        <v>0</v>
      </c>
      <c r="J1090">
        <v>800</v>
      </c>
      <c r="K1090">
        <v>1</v>
      </c>
      <c r="L1090">
        <v>345000</v>
      </c>
      <c r="M1090" t="b">
        <v>0</v>
      </c>
    </row>
    <row r="1091" spans="1:13">
      <c r="A1091" t="s">
        <v>1604</v>
      </c>
      <c r="B1091" t="s">
        <v>911</v>
      </c>
      <c r="C1091" t="s">
        <v>911</v>
      </c>
      <c r="D1091">
        <v>192</v>
      </c>
      <c r="E1091">
        <v>192</v>
      </c>
      <c r="F1091">
        <v>9.4700657504274199E-2</v>
      </c>
      <c r="G1091">
        <v>4.7350328752137003E-3</v>
      </c>
      <c r="H1091">
        <v>2.3675164376068501E-2</v>
      </c>
      <c r="I1091">
        <v>0</v>
      </c>
      <c r="J1091">
        <v>800</v>
      </c>
      <c r="K1091">
        <v>1</v>
      </c>
      <c r="L1091">
        <v>345000</v>
      </c>
      <c r="M1091" t="b">
        <v>0</v>
      </c>
    </row>
    <row r="1092" spans="1:13">
      <c r="A1092" t="s">
        <v>1271</v>
      </c>
      <c r="B1092" t="s">
        <v>811</v>
      </c>
      <c r="C1092" t="s">
        <v>811</v>
      </c>
      <c r="D1092">
        <v>92</v>
      </c>
      <c r="E1092">
        <v>92</v>
      </c>
      <c r="F1092">
        <v>4.2460997335947104</v>
      </c>
      <c r="G1092">
        <v>0.21230498667973549</v>
      </c>
      <c r="H1092">
        <v>1.061524933398678</v>
      </c>
      <c r="I1092">
        <v>0</v>
      </c>
      <c r="J1092">
        <v>150</v>
      </c>
      <c r="K1092">
        <v>1</v>
      </c>
      <c r="L1092">
        <v>154000</v>
      </c>
      <c r="M1092" t="b">
        <v>0</v>
      </c>
    </row>
    <row r="1093" spans="1:13">
      <c r="A1093" t="s">
        <v>1271</v>
      </c>
      <c r="B1093" t="s">
        <v>811</v>
      </c>
      <c r="C1093" t="s">
        <v>811</v>
      </c>
      <c r="D1093">
        <v>92</v>
      </c>
      <c r="E1093">
        <v>92</v>
      </c>
      <c r="F1093">
        <v>3.4461290508226541</v>
      </c>
      <c r="G1093">
        <v>0.17230645254113269</v>
      </c>
      <c r="H1093">
        <v>0.86153226270566352</v>
      </c>
      <c r="I1093">
        <v>0</v>
      </c>
      <c r="J1093">
        <v>150</v>
      </c>
      <c r="K1093">
        <v>1</v>
      </c>
      <c r="L1093">
        <v>154000</v>
      </c>
      <c r="M1093" t="b">
        <v>0</v>
      </c>
    </row>
    <row r="1094" spans="1:13">
      <c r="A1094" t="s">
        <v>1605</v>
      </c>
      <c r="B1094" t="s">
        <v>890</v>
      </c>
      <c r="C1094" t="s">
        <v>979</v>
      </c>
      <c r="D1094">
        <v>171</v>
      </c>
      <c r="E1094">
        <v>260</v>
      </c>
      <c r="F1094">
        <v>92.540205005708486</v>
      </c>
      <c r="G1094">
        <v>4.6270102502854238</v>
      </c>
      <c r="H1094">
        <v>23.135051251427122</v>
      </c>
      <c r="I1094">
        <v>0</v>
      </c>
      <c r="J1094">
        <v>150</v>
      </c>
      <c r="K1094">
        <v>1</v>
      </c>
      <c r="L1094">
        <v>154000</v>
      </c>
      <c r="M1094" t="b">
        <v>0</v>
      </c>
    </row>
    <row r="1095" spans="1:13">
      <c r="A1095" t="s">
        <v>1606</v>
      </c>
      <c r="B1095" t="s">
        <v>1008</v>
      </c>
      <c r="C1095" t="s">
        <v>1008</v>
      </c>
      <c r="D1095">
        <v>289</v>
      </c>
      <c r="E1095">
        <v>289</v>
      </c>
      <c r="F1095">
        <v>1.757055319948464</v>
      </c>
      <c r="G1095">
        <v>8.7852765997423199E-2</v>
      </c>
      <c r="H1095">
        <v>0.43926382998711611</v>
      </c>
      <c r="I1095">
        <v>0</v>
      </c>
      <c r="J1095">
        <v>150</v>
      </c>
      <c r="K1095">
        <v>1</v>
      </c>
      <c r="L1095">
        <v>154000</v>
      </c>
      <c r="M1095" t="b">
        <v>0</v>
      </c>
    </row>
    <row r="1096" spans="1:13">
      <c r="A1096" t="s">
        <v>1607</v>
      </c>
      <c r="B1096" t="s">
        <v>719</v>
      </c>
      <c r="C1096" t="s">
        <v>719</v>
      </c>
      <c r="D1096">
        <v>0</v>
      </c>
      <c r="E1096">
        <v>0</v>
      </c>
      <c r="F1096">
        <v>0.34944431856984459</v>
      </c>
      <c r="G1096">
        <v>1.7472215928492199E-2</v>
      </c>
      <c r="H1096">
        <v>8.7361079642461106E-2</v>
      </c>
      <c r="I1096">
        <v>0</v>
      </c>
      <c r="J1096">
        <v>800</v>
      </c>
      <c r="K1096">
        <v>1</v>
      </c>
      <c r="L1096">
        <v>345000</v>
      </c>
      <c r="M1096" t="b">
        <v>0</v>
      </c>
    </row>
    <row r="1097" spans="1:13">
      <c r="A1097" t="s">
        <v>1287</v>
      </c>
      <c r="B1097" t="s">
        <v>740</v>
      </c>
      <c r="C1097" t="s">
        <v>740</v>
      </c>
      <c r="D1097">
        <v>21</v>
      </c>
      <c r="E1097">
        <v>21</v>
      </c>
      <c r="F1097">
        <v>5.7711752116070416</v>
      </c>
      <c r="G1097">
        <v>0.28855876058035201</v>
      </c>
      <c r="H1097">
        <v>1.44279380290176</v>
      </c>
      <c r="I1097">
        <v>0</v>
      </c>
      <c r="J1097">
        <v>150</v>
      </c>
      <c r="K1097">
        <v>1</v>
      </c>
      <c r="L1097">
        <v>154000</v>
      </c>
      <c r="M1097" t="b">
        <v>0</v>
      </c>
    </row>
    <row r="1098" spans="1:13">
      <c r="A1098" t="s">
        <v>1608</v>
      </c>
      <c r="B1098" t="s">
        <v>831</v>
      </c>
      <c r="C1098" t="s">
        <v>899</v>
      </c>
      <c r="D1098">
        <v>112</v>
      </c>
      <c r="E1098">
        <v>180</v>
      </c>
      <c r="F1098">
        <v>16.121370323870941</v>
      </c>
      <c r="G1098">
        <v>0.80606851619354691</v>
      </c>
      <c r="H1098">
        <v>4.0303425809677353</v>
      </c>
      <c r="I1098">
        <v>0</v>
      </c>
      <c r="J1098">
        <v>800</v>
      </c>
      <c r="K1098">
        <v>1</v>
      </c>
      <c r="L1098">
        <v>345000</v>
      </c>
      <c r="M1098" t="b">
        <v>0</v>
      </c>
    </row>
    <row r="1099" spans="1:13">
      <c r="A1099" t="s">
        <v>1609</v>
      </c>
      <c r="B1099" t="s">
        <v>723</v>
      </c>
      <c r="C1099" t="s">
        <v>835</v>
      </c>
      <c r="D1099">
        <v>4</v>
      </c>
      <c r="E1099">
        <v>116</v>
      </c>
      <c r="F1099">
        <v>14.74279745023717</v>
      </c>
      <c r="G1099">
        <v>0.73713987251185842</v>
      </c>
      <c r="H1099">
        <v>3.685699362559292</v>
      </c>
      <c r="I1099">
        <v>0</v>
      </c>
      <c r="J1099">
        <v>800</v>
      </c>
      <c r="K1099">
        <v>1</v>
      </c>
      <c r="L1099">
        <v>345000</v>
      </c>
      <c r="M1099" t="b">
        <v>0</v>
      </c>
    </row>
    <row r="1100" spans="1:13">
      <c r="A1100" t="s">
        <v>1610</v>
      </c>
      <c r="B1100" t="s">
        <v>880</v>
      </c>
      <c r="C1100" t="s">
        <v>1009</v>
      </c>
      <c r="D1100">
        <v>161</v>
      </c>
      <c r="E1100">
        <v>290</v>
      </c>
      <c r="F1100">
        <v>19.570640368961431</v>
      </c>
      <c r="G1100">
        <v>0.97853201844807158</v>
      </c>
      <c r="H1100">
        <v>4.8926600922403578</v>
      </c>
      <c r="I1100">
        <v>0</v>
      </c>
      <c r="J1100">
        <v>150</v>
      </c>
      <c r="K1100">
        <v>1</v>
      </c>
      <c r="L1100">
        <v>154000</v>
      </c>
      <c r="M1100" t="b">
        <v>0</v>
      </c>
    </row>
    <row r="1101" spans="1:13">
      <c r="A1101" t="s">
        <v>1385</v>
      </c>
      <c r="B1101" t="s">
        <v>880</v>
      </c>
      <c r="C1101" t="s">
        <v>880</v>
      </c>
      <c r="D1101">
        <v>161</v>
      </c>
      <c r="E1101">
        <v>161</v>
      </c>
      <c r="F1101">
        <v>2.8236904459864771</v>
      </c>
      <c r="G1101">
        <v>0.14118452229932379</v>
      </c>
      <c r="H1101">
        <v>0.70592261149661928</v>
      </c>
      <c r="I1101">
        <v>0</v>
      </c>
      <c r="J1101">
        <v>150</v>
      </c>
      <c r="K1101">
        <v>1</v>
      </c>
      <c r="L1101">
        <v>154000</v>
      </c>
      <c r="M1101" t="b">
        <v>0</v>
      </c>
    </row>
    <row r="1102" spans="1:13">
      <c r="A1102" t="s">
        <v>1611</v>
      </c>
      <c r="B1102" t="s">
        <v>792</v>
      </c>
      <c r="C1102" t="s">
        <v>792</v>
      </c>
      <c r="D1102">
        <v>73</v>
      </c>
      <c r="E1102">
        <v>73</v>
      </c>
      <c r="F1102">
        <v>0.38832323065849189</v>
      </c>
      <c r="G1102">
        <v>1.9416161532924501E-2</v>
      </c>
      <c r="H1102">
        <v>9.7080807664622903E-2</v>
      </c>
      <c r="I1102">
        <v>0</v>
      </c>
      <c r="J1102">
        <v>800</v>
      </c>
      <c r="K1102">
        <v>1</v>
      </c>
      <c r="L1102">
        <v>345000</v>
      </c>
      <c r="M1102" t="b">
        <v>0</v>
      </c>
    </row>
    <row r="1103" spans="1:13">
      <c r="A1103" t="s">
        <v>1604</v>
      </c>
      <c r="B1103" t="s">
        <v>911</v>
      </c>
      <c r="C1103" t="s">
        <v>911</v>
      </c>
      <c r="D1103">
        <v>192</v>
      </c>
      <c r="E1103">
        <v>192</v>
      </c>
      <c r="F1103">
        <v>3.9166997465436921</v>
      </c>
      <c r="G1103">
        <v>0.1958349873271846</v>
      </c>
      <c r="H1103">
        <v>0.97917493663592303</v>
      </c>
      <c r="I1103">
        <v>0</v>
      </c>
      <c r="J1103">
        <v>150</v>
      </c>
      <c r="K1103">
        <v>1</v>
      </c>
      <c r="L1103">
        <v>154000</v>
      </c>
      <c r="M1103" t="b">
        <v>0</v>
      </c>
    </row>
    <row r="1104" spans="1:13">
      <c r="A1104" t="s">
        <v>1604</v>
      </c>
      <c r="B1104" t="s">
        <v>911</v>
      </c>
      <c r="C1104" t="s">
        <v>911</v>
      </c>
      <c r="D1104">
        <v>192</v>
      </c>
      <c r="E1104">
        <v>192</v>
      </c>
      <c r="F1104">
        <v>2.845625023073691</v>
      </c>
      <c r="G1104">
        <v>0.14228125115368451</v>
      </c>
      <c r="H1104">
        <v>0.71140625576842276</v>
      </c>
      <c r="I1104">
        <v>0</v>
      </c>
      <c r="J1104">
        <v>150</v>
      </c>
      <c r="K1104">
        <v>1</v>
      </c>
      <c r="L1104">
        <v>154000</v>
      </c>
      <c r="M1104" t="b">
        <v>0</v>
      </c>
    </row>
    <row r="1105" spans="1:13">
      <c r="A1105" t="s">
        <v>1604</v>
      </c>
      <c r="B1105" t="s">
        <v>911</v>
      </c>
      <c r="C1105" t="s">
        <v>911</v>
      </c>
      <c r="D1105">
        <v>192</v>
      </c>
      <c r="E1105">
        <v>192</v>
      </c>
      <c r="F1105">
        <v>0.10674207470972059</v>
      </c>
      <c r="G1105">
        <v>5.3371037354860004E-3</v>
      </c>
      <c r="H1105">
        <v>2.66855186774301E-2</v>
      </c>
      <c r="I1105">
        <v>0</v>
      </c>
      <c r="J1105">
        <v>150</v>
      </c>
      <c r="K1105">
        <v>1</v>
      </c>
      <c r="L1105">
        <v>154000</v>
      </c>
      <c r="M1105" t="b">
        <v>0</v>
      </c>
    </row>
    <row r="1106" spans="1:13">
      <c r="A1106" t="s">
        <v>1604</v>
      </c>
      <c r="B1106" t="s">
        <v>911</v>
      </c>
      <c r="C1106" t="s">
        <v>911</v>
      </c>
      <c r="D1106">
        <v>192</v>
      </c>
      <c r="E1106">
        <v>192</v>
      </c>
      <c r="F1106">
        <v>0.1176979856189606</v>
      </c>
      <c r="G1106">
        <v>5.884899280948E-3</v>
      </c>
      <c r="H1106">
        <v>2.94244964047401E-2</v>
      </c>
      <c r="I1106">
        <v>0</v>
      </c>
      <c r="J1106">
        <v>150</v>
      </c>
      <c r="K1106">
        <v>1</v>
      </c>
      <c r="L1106">
        <v>154000</v>
      </c>
      <c r="M1106" t="b">
        <v>0</v>
      </c>
    </row>
    <row r="1107" spans="1:13">
      <c r="A1107" t="s">
        <v>1612</v>
      </c>
      <c r="B1107" t="s">
        <v>814</v>
      </c>
      <c r="C1107" t="s">
        <v>1010</v>
      </c>
      <c r="D1107">
        <v>95</v>
      </c>
      <c r="E1107">
        <v>291</v>
      </c>
      <c r="F1107">
        <v>49.45297811799356</v>
      </c>
      <c r="G1107">
        <v>2.4726489058996779</v>
      </c>
      <c r="H1107">
        <v>12.36324452949839</v>
      </c>
      <c r="I1107">
        <v>0</v>
      </c>
      <c r="J1107">
        <v>150</v>
      </c>
      <c r="K1107">
        <v>1</v>
      </c>
      <c r="L1107">
        <v>154000</v>
      </c>
      <c r="M1107" t="b">
        <v>0</v>
      </c>
    </row>
    <row r="1108" spans="1:13">
      <c r="A1108" t="s">
        <v>1613</v>
      </c>
      <c r="B1108" t="s">
        <v>906</v>
      </c>
      <c r="C1108" t="s">
        <v>749</v>
      </c>
      <c r="D1108">
        <v>187</v>
      </c>
      <c r="E1108">
        <v>30</v>
      </c>
      <c r="F1108">
        <v>7.8942154303185523</v>
      </c>
      <c r="G1108">
        <v>0.39471077151592759</v>
      </c>
      <c r="H1108">
        <v>1.9735538575796381</v>
      </c>
      <c r="I1108">
        <v>0</v>
      </c>
      <c r="J1108">
        <v>800</v>
      </c>
      <c r="K1108">
        <v>1</v>
      </c>
      <c r="L1108">
        <v>345000</v>
      </c>
      <c r="M1108" t="b">
        <v>0</v>
      </c>
    </row>
    <row r="1109" spans="1:13">
      <c r="A1109" t="s">
        <v>1369</v>
      </c>
      <c r="B1109" t="s">
        <v>746</v>
      </c>
      <c r="C1109" t="s">
        <v>730</v>
      </c>
      <c r="D1109">
        <v>27</v>
      </c>
      <c r="E1109">
        <v>11</v>
      </c>
      <c r="F1109">
        <v>7.3656910335652848</v>
      </c>
      <c r="G1109">
        <v>0.36828455167826418</v>
      </c>
      <c r="H1109">
        <v>1.841422758391321</v>
      </c>
      <c r="I1109">
        <v>0</v>
      </c>
      <c r="J1109">
        <v>800</v>
      </c>
      <c r="K1109">
        <v>1</v>
      </c>
      <c r="L1109">
        <v>345000</v>
      </c>
      <c r="M1109" t="b">
        <v>0</v>
      </c>
    </row>
    <row r="1110" spans="1:13">
      <c r="A1110" t="s">
        <v>1189</v>
      </c>
      <c r="B1110" t="s">
        <v>766</v>
      </c>
      <c r="C1110" t="s">
        <v>766</v>
      </c>
      <c r="D1110">
        <v>47</v>
      </c>
      <c r="E1110">
        <v>47</v>
      </c>
      <c r="F1110">
        <v>0.9943369667432248</v>
      </c>
      <c r="G1110">
        <v>4.9716848337161203E-2</v>
      </c>
      <c r="H1110">
        <v>0.2485842416858062</v>
      </c>
      <c r="I1110">
        <v>0</v>
      </c>
      <c r="J1110">
        <v>800</v>
      </c>
      <c r="K1110">
        <v>1</v>
      </c>
      <c r="L1110">
        <v>345000</v>
      </c>
      <c r="M1110" t="b">
        <v>0</v>
      </c>
    </row>
    <row r="1111" spans="1:13">
      <c r="A1111" t="s">
        <v>1189</v>
      </c>
      <c r="B1111" t="s">
        <v>766</v>
      </c>
      <c r="C1111" t="s">
        <v>766</v>
      </c>
      <c r="D1111">
        <v>47</v>
      </c>
      <c r="E1111">
        <v>47</v>
      </c>
      <c r="F1111">
        <v>0.17663568391833909</v>
      </c>
      <c r="G1111">
        <v>8.8317841959168995E-3</v>
      </c>
      <c r="H1111">
        <v>4.4158920979584702E-2</v>
      </c>
      <c r="I1111">
        <v>0</v>
      </c>
      <c r="J1111">
        <v>3500</v>
      </c>
      <c r="K1111">
        <v>1</v>
      </c>
      <c r="L1111">
        <v>765000</v>
      </c>
      <c r="M1111" t="b">
        <v>0</v>
      </c>
    </row>
    <row r="1112" spans="1:13">
      <c r="A1112" t="s">
        <v>1189</v>
      </c>
      <c r="B1112" t="s">
        <v>766</v>
      </c>
      <c r="C1112" t="s">
        <v>766</v>
      </c>
      <c r="D1112">
        <v>47</v>
      </c>
      <c r="E1112">
        <v>47</v>
      </c>
      <c r="F1112">
        <v>0.20490048299645561</v>
      </c>
      <c r="G1112">
        <v>1.02450241498227E-2</v>
      </c>
      <c r="H1112">
        <v>5.1225120749113902E-2</v>
      </c>
      <c r="I1112">
        <v>0</v>
      </c>
      <c r="J1112">
        <v>3500</v>
      </c>
      <c r="K1112">
        <v>1</v>
      </c>
      <c r="L1112">
        <v>765000</v>
      </c>
      <c r="M1112" t="b">
        <v>0</v>
      </c>
    </row>
    <row r="1113" spans="1:13">
      <c r="A1113" t="s">
        <v>1189</v>
      </c>
      <c r="B1113" t="s">
        <v>766</v>
      </c>
      <c r="C1113" t="s">
        <v>766</v>
      </c>
      <c r="D1113">
        <v>47</v>
      </c>
      <c r="E1113">
        <v>47</v>
      </c>
      <c r="F1113">
        <v>0.9835416548585928</v>
      </c>
      <c r="G1113">
        <v>4.9177082742929597E-2</v>
      </c>
      <c r="H1113">
        <v>0.2458854137146482</v>
      </c>
      <c r="I1113">
        <v>0</v>
      </c>
      <c r="J1113">
        <v>800</v>
      </c>
      <c r="K1113">
        <v>1</v>
      </c>
      <c r="L1113">
        <v>345000</v>
      </c>
      <c r="M1113" t="b">
        <v>0</v>
      </c>
    </row>
    <row r="1114" spans="1:13">
      <c r="A1114" t="s">
        <v>1376</v>
      </c>
      <c r="B1114" t="s">
        <v>720</v>
      </c>
      <c r="C1114" t="s">
        <v>720</v>
      </c>
      <c r="D1114">
        <v>1</v>
      </c>
      <c r="E1114">
        <v>1</v>
      </c>
      <c r="F1114">
        <v>0.24604149094134509</v>
      </c>
      <c r="G1114">
        <v>1.23020745470672E-2</v>
      </c>
      <c r="H1114">
        <v>6.1510372735336202E-2</v>
      </c>
      <c r="I1114">
        <v>0</v>
      </c>
      <c r="J1114">
        <v>800</v>
      </c>
      <c r="K1114">
        <v>1</v>
      </c>
      <c r="L1114">
        <v>345000</v>
      </c>
      <c r="M1114" t="b">
        <v>0</v>
      </c>
    </row>
    <row r="1115" spans="1:13">
      <c r="A1115" t="s">
        <v>1376</v>
      </c>
      <c r="B1115" t="s">
        <v>720</v>
      </c>
      <c r="C1115" t="s">
        <v>720</v>
      </c>
      <c r="D1115">
        <v>1</v>
      </c>
      <c r="E1115">
        <v>1</v>
      </c>
      <c r="F1115">
        <v>0.25459002732332031</v>
      </c>
      <c r="G1115">
        <v>1.2729501366165999E-2</v>
      </c>
      <c r="H1115">
        <v>6.3647506830829995E-2</v>
      </c>
      <c r="I1115">
        <v>0</v>
      </c>
      <c r="J1115">
        <v>800</v>
      </c>
      <c r="K1115">
        <v>1</v>
      </c>
      <c r="L1115">
        <v>345000</v>
      </c>
      <c r="M1115" t="b">
        <v>0</v>
      </c>
    </row>
    <row r="1116" spans="1:13">
      <c r="A1116" t="s">
        <v>1373</v>
      </c>
      <c r="B1116" t="s">
        <v>749</v>
      </c>
      <c r="C1116" t="s">
        <v>749</v>
      </c>
      <c r="D1116">
        <v>30</v>
      </c>
      <c r="E1116">
        <v>30</v>
      </c>
      <c r="F1116">
        <v>8.0144459785250893E-2</v>
      </c>
      <c r="G1116">
        <v>4.0072229892625004E-3</v>
      </c>
      <c r="H1116">
        <v>2.0036114946312699E-2</v>
      </c>
      <c r="I1116">
        <v>0</v>
      </c>
      <c r="J1116">
        <v>800</v>
      </c>
      <c r="K1116">
        <v>1</v>
      </c>
      <c r="L1116">
        <v>345000</v>
      </c>
      <c r="M1116" t="b">
        <v>0</v>
      </c>
    </row>
    <row r="1117" spans="1:13">
      <c r="A1117" t="s">
        <v>1373</v>
      </c>
      <c r="B1117" t="s">
        <v>749</v>
      </c>
      <c r="C1117" t="s">
        <v>749</v>
      </c>
      <c r="D1117">
        <v>30</v>
      </c>
      <c r="E1117">
        <v>30</v>
      </c>
      <c r="F1117">
        <v>7.9546773620395694E-2</v>
      </c>
      <c r="G1117">
        <v>3.9773386810197002E-3</v>
      </c>
      <c r="H1117">
        <v>1.9886693405098899E-2</v>
      </c>
      <c r="I1117">
        <v>0</v>
      </c>
      <c r="J1117">
        <v>800</v>
      </c>
      <c r="K1117">
        <v>1</v>
      </c>
      <c r="L1117">
        <v>345000</v>
      </c>
      <c r="M1117" t="b">
        <v>0</v>
      </c>
    </row>
    <row r="1118" spans="1:13">
      <c r="A1118" t="s">
        <v>1373</v>
      </c>
      <c r="B1118" t="s">
        <v>749</v>
      </c>
      <c r="C1118" t="s">
        <v>749</v>
      </c>
      <c r="D1118">
        <v>30</v>
      </c>
      <c r="E1118">
        <v>30</v>
      </c>
      <c r="F1118">
        <v>8.0364455343887697E-2</v>
      </c>
      <c r="G1118">
        <v>4.0182227671943004E-3</v>
      </c>
      <c r="H1118">
        <v>2.00911138359719E-2</v>
      </c>
      <c r="I1118">
        <v>0</v>
      </c>
      <c r="J1118">
        <v>800</v>
      </c>
      <c r="K1118">
        <v>1</v>
      </c>
      <c r="L1118">
        <v>345000</v>
      </c>
      <c r="M1118" t="b">
        <v>0</v>
      </c>
    </row>
    <row r="1119" spans="1:13">
      <c r="A1119" t="s">
        <v>1373</v>
      </c>
      <c r="B1119" t="s">
        <v>749</v>
      </c>
      <c r="C1119" t="s">
        <v>749</v>
      </c>
      <c r="D1119">
        <v>30</v>
      </c>
      <c r="E1119">
        <v>30</v>
      </c>
      <c r="F1119">
        <v>8.1398674194936099E-2</v>
      </c>
      <c r="G1119">
        <v>4.0699337097467999E-3</v>
      </c>
      <c r="H1119">
        <v>2.0349668548734001E-2</v>
      </c>
      <c r="I1119">
        <v>0</v>
      </c>
      <c r="J1119">
        <v>800</v>
      </c>
      <c r="K1119">
        <v>1</v>
      </c>
      <c r="L1119">
        <v>345000</v>
      </c>
      <c r="M1119" t="b">
        <v>0</v>
      </c>
    </row>
    <row r="1120" spans="1:13">
      <c r="A1120" t="s">
        <v>1373</v>
      </c>
      <c r="B1120" t="s">
        <v>749</v>
      </c>
      <c r="C1120" t="s">
        <v>749</v>
      </c>
      <c r="D1120">
        <v>30</v>
      </c>
      <c r="E1120">
        <v>30</v>
      </c>
      <c r="F1120">
        <v>4.6787702609875694</v>
      </c>
      <c r="G1120">
        <v>0.23393851304937849</v>
      </c>
      <c r="H1120">
        <v>1.1696925652468919</v>
      </c>
      <c r="I1120">
        <v>0</v>
      </c>
      <c r="J1120">
        <v>800</v>
      </c>
      <c r="K1120">
        <v>1</v>
      </c>
      <c r="L1120">
        <v>345000</v>
      </c>
      <c r="M1120" t="b">
        <v>0</v>
      </c>
    </row>
    <row r="1121" spans="1:13">
      <c r="A1121" t="s">
        <v>1614</v>
      </c>
      <c r="B1121" t="s">
        <v>1043</v>
      </c>
      <c r="C1121" t="s">
        <v>1011</v>
      </c>
      <c r="D1121">
        <v>324</v>
      </c>
      <c r="E1121">
        <v>292</v>
      </c>
      <c r="F1121">
        <v>13.894762643971131</v>
      </c>
      <c r="G1121">
        <v>0.6947381321985564</v>
      </c>
      <c r="H1121">
        <v>3.4736906609927818</v>
      </c>
      <c r="I1121">
        <v>0</v>
      </c>
      <c r="J1121">
        <v>800</v>
      </c>
      <c r="K1121">
        <v>1</v>
      </c>
      <c r="L1121">
        <v>345000</v>
      </c>
      <c r="M1121" t="b">
        <v>0</v>
      </c>
    </row>
    <row r="1122" spans="1:13">
      <c r="A1122" t="s">
        <v>1505</v>
      </c>
      <c r="B1122" t="s">
        <v>1011</v>
      </c>
      <c r="C1122" t="s">
        <v>1011</v>
      </c>
      <c r="D1122">
        <v>292</v>
      </c>
      <c r="E1122">
        <v>292</v>
      </c>
      <c r="F1122">
        <v>3.6292064158506778</v>
      </c>
      <c r="G1122">
        <v>0.18146032079253391</v>
      </c>
      <c r="H1122">
        <v>0.90730160396266957</v>
      </c>
      <c r="I1122">
        <v>0</v>
      </c>
      <c r="J1122">
        <v>150</v>
      </c>
      <c r="K1122">
        <v>1</v>
      </c>
      <c r="L1122">
        <v>154000</v>
      </c>
      <c r="M1122" t="b">
        <v>0</v>
      </c>
    </row>
    <row r="1123" spans="1:13">
      <c r="A1123" t="s">
        <v>1615</v>
      </c>
      <c r="B1123" t="s">
        <v>1012</v>
      </c>
      <c r="C1123" t="s">
        <v>830</v>
      </c>
      <c r="D1123">
        <v>293</v>
      </c>
      <c r="E1123">
        <v>111</v>
      </c>
      <c r="F1123">
        <v>44.820525859205411</v>
      </c>
      <c r="G1123">
        <v>2.24102629296027</v>
      </c>
      <c r="H1123">
        <v>11.205131464801349</v>
      </c>
      <c r="I1123">
        <v>0</v>
      </c>
      <c r="J1123">
        <v>800</v>
      </c>
      <c r="K1123">
        <v>1</v>
      </c>
      <c r="L1123">
        <v>345000</v>
      </c>
      <c r="M1123" t="b">
        <v>0</v>
      </c>
    </row>
    <row r="1124" spans="1:13">
      <c r="A1124" t="s">
        <v>1616</v>
      </c>
      <c r="B1124" t="s">
        <v>1013</v>
      </c>
      <c r="C1124" t="s">
        <v>1014</v>
      </c>
      <c r="D1124">
        <v>294</v>
      </c>
      <c r="E1124">
        <v>295</v>
      </c>
      <c r="F1124">
        <v>20.79788122832279</v>
      </c>
      <c r="G1124">
        <v>1.03989406141614</v>
      </c>
      <c r="H1124">
        <v>5.1994703070806976</v>
      </c>
      <c r="I1124">
        <v>0</v>
      </c>
      <c r="J1124">
        <v>800</v>
      </c>
      <c r="K1124">
        <v>1</v>
      </c>
      <c r="L1124">
        <v>345000</v>
      </c>
      <c r="M1124" t="b">
        <v>0</v>
      </c>
    </row>
    <row r="1125" spans="1:13">
      <c r="A1125" t="s">
        <v>1617</v>
      </c>
      <c r="B1125" t="s">
        <v>1013</v>
      </c>
      <c r="C1125" t="s">
        <v>1013</v>
      </c>
      <c r="D1125">
        <v>294</v>
      </c>
      <c r="E1125">
        <v>294</v>
      </c>
      <c r="F1125">
        <v>0.1326945854377109</v>
      </c>
      <c r="G1125">
        <v>6.6347292718855E-3</v>
      </c>
      <c r="H1125">
        <v>3.3173646359427697E-2</v>
      </c>
      <c r="I1125">
        <v>0</v>
      </c>
      <c r="J1125">
        <v>800</v>
      </c>
      <c r="K1125">
        <v>1</v>
      </c>
      <c r="L1125">
        <v>345000</v>
      </c>
      <c r="M1125" t="b">
        <v>0</v>
      </c>
    </row>
    <row r="1126" spans="1:13">
      <c r="A1126" t="s">
        <v>1617</v>
      </c>
      <c r="B1126" t="s">
        <v>1013</v>
      </c>
      <c r="C1126" t="s">
        <v>1013</v>
      </c>
      <c r="D1126">
        <v>294</v>
      </c>
      <c r="E1126">
        <v>294</v>
      </c>
      <c r="F1126">
        <v>0.1328483934439425</v>
      </c>
      <c r="G1126">
        <v>6.6424196721971002E-3</v>
      </c>
      <c r="H1126">
        <v>3.3212098360985598E-2</v>
      </c>
      <c r="I1126">
        <v>0</v>
      </c>
      <c r="J1126">
        <v>800</v>
      </c>
      <c r="K1126">
        <v>1</v>
      </c>
      <c r="L1126">
        <v>345000</v>
      </c>
      <c r="M1126" t="b">
        <v>0</v>
      </c>
    </row>
    <row r="1127" spans="1:13">
      <c r="A1127" t="s">
        <v>1242</v>
      </c>
      <c r="B1127" t="s">
        <v>721</v>
      </c>
      <c r="C1127" t="s">
        <v>721</v>
      </c>
      <c r="D1127">
        <v>2</v>
      </c>
      <c r="E1127">
        <v>2</v>
      </c>
      <c r="F1127">
        <v>5.1794778277824E-2</v>
      </c>
      <c r="G1127">
        <v>2.5897389138912E-3</v>
      </c>
      <c r="H1127">
        <v>1.2948694569456E-2</v>
      </c>
      <c r="I1127">
        <v>0</v>
      </c>
      <c r="J1127">
        <v>150</v>
      </c>
      <c r="K1127">
        <v>1</v>
      </c>
      <c r="L1127">
        <v>154000</v>
      </c>
      <c r="M1127" t="b">
        <v>0</v>
      </c>
    </row>
    <row r="1128" spans="1:13">
      <c r="A1128" t="s">
        <v>1242</v>
      </c>
      <c r="B1128" t="s">
        <v>721</v>
      </c>
      <c r="C1128" t="s">
        <v>721</v>
      </c>
      <c r="D1128">
        <v>2</v>
      </c>
      <c r="E1128">
        <v>2</v>
      </c>
      <c r="F1128">
        <v>0.8395573798283914</v>
      </c>
      <c r="G1128">
        <v>4.1977868991419497E-2</v>
      </c>
      <c r="H1128">
        <v>0.2098893449570978</v>
      </c>
      <c r="I1128">
        <v>0</v>
      </c>
      <c r="J1128">
        <v>150</v>
      </c>
      <c r="K1128">
        <v>1</v>
      </c>
      <c r="L1128">
        <v>154000</v>
      </c>
      <c r="M1128" t="b">
        <v>0</v>
      </c>
    </row>
    <row r="1129" spans="1:13">
      <c r="A1129" t="s">
        <v>1382</v>
      </c>
      <c r="B1129" t="s">
        <v>721</v>
      </c>
      <c r="C1129" t="s">
        <v>833</v>
      </c>
      <c r="D1129">
        <v>2</v>
      </c>
      <c r="E1129">
        <v>114</v>
      </c>
      <c r="F1129">
        <v>13.56815662907303</v>
      </c>
      <c r="G1129">
        <v>0.67840783145365158</v>
      </c>
      <c r="H1129">
        <v>3.392039157268258</v>
      </c>
      <c r="I1129">
        <v>0</v>
      </c>
      <c r="J1129">
        <v>800</v>
      </c>
      <c r="K1129">
        <v>1</v>
      </c>
      <c r="L1129">
        <v>345000</v>
      </c>
      <c r="M1129" t="b">
        <v>0</v>
      </c>
    </row>
    <row r="1130" spans="1:13">
      <c r="A1130" t="s">
        <v>1618</v>
      </c>
      <c r="B1130" t="s">
        <v>752</v>
      </c>
      <c r="C1130" t="s">
        <v>754</v>
      </c>
      <c r="D1130">
        <v>33</v>
      </c>
      <c r="E1130">
        <v>35</v>
      </c>
      <c r="F1130">
        <v>15.3514520923706</v>
      </c>
      <c r="G1130">
        <v>0.76757260461853005</v>
      </c>
      <c r="H1130">
        <v>3.83786302309265</v>
      </c>
      <c r="I1130">
        <v>0</v>
      </c>
      <c r="J1130">
        <v>800</v>
      </c>
      <c r="K1130">
        <v>1</v>
      </c>
      <c r="L1130">
        <v>345000</v>
      </c>
      <c r="M1130" t="b">
        <v>0</v>
      </c>
    </row>
    <row r="1131" spans="1:13">
      <c r="A1131" t="s">
        <v>1619</v>
      </c>
      <c r="B1131" t="s">
        <v>758</v>
      </c>
      <c r="C1131" t="s">
        <v>754</v>
      </c>
      <c r="D1131">
        <v>39</v>
      </c>
      <c r="E1131">
        <v>35</v>
      </c>
      <c r="F1131">
        <v>12.8558939277617</v>
      </c>
      <c r="G1131">
        <v>0.64279469638808484</v>
      </c>
      <c r="H1131">
        <v>3.2139734819404242</v>
      </c>
      <c r="I1131">
        <v>0</v>
      </c>
      <c r="J1131">
        <v>800</v>
      </c>
      <c r="K1131">
        <v>1</v>
      </c>
      <c r="L1131">
        <v>345000</v>
      </c>
      <c r="M1131" t="b">
        <v>0</v>
      </c>
    </row>
    <row r="1132" spans="1:13">
      <c r="A1132" t="s">
        <v>1178</v>
      </c>
      <c r="B1132" t="s">
        <v>757</v>
      </c>
      <c r="C1132" t="s">
        <v>757</v>
      </c>
      <c r="D1132">
        <v>38</v>
      </c>
      <c r="E1132">
        <v>38</v>
      </c>
      <c r="F1132">
        <v>2.9910723580622141</v>
      </c>
      <c r="G1132">
        <v>0.1495536179031107</v>
      </c>
      <c r="H1132">
        <v>0.7477680895155534</v>
      </c>
      <c r="I1132">
        <v>0</v>
      </c>
      <c r="J1132">
        <v>800</v>
      </c>
      <c r="K1132">
        <v>1</v>
      </c>
      <c r="L1132">
        <v>345000</v>
      </c>
      <c r="M1132" t="b">
        <v>0</v>
      </c>
    </row>
    <row r="1133" spans="1:13">
      <c r="A1133" t="s">
        <v>1509</v>
      </c>
      <c r="B1133" t="s">
        <v>846</v>
      </c>
      <c r="C1133" t="s">
        <v>846</v>
      </c>
      <c r="D1133">
        <v>127</v>
      </c>
      <c r="E1133">
        <v>127</v>
      </c>
      <c r="F1133">
        <v>1.7674110458006911</v>
      </c>
      <c r="G1133">
        <v>8.8370552290034501E-2</v>
      </c>
      <c r="H1133">
        <v>0.44185276145017283</v>
      </c>
      <c r="I1133">
        <v>0</v>
      </c>
      <c r="J1133">
        <v>800</v>
      </c>
      <c r="K1133">
        <v>1</v>
      </c>
      <c r="L1133">
        <v>345000</v>
      </c>
      <c r="M1133" t="b">
        <v>0</v>
      </c>
    </row>
    <row r="1134" spans="1:13">
      <c r="A1134" t="s">
        <v>1510</v>
      </c>
      <c r="B1134" t="s">
        <v>843</v>
      </c>
      <c r="C1134" t="s">
        <v>846</v>
      </c>
      <c r="D1134">
        <v>124</v>
      </c>
      <c r="E1134">
        <v>127</v>
      </c>
      <c r="F1134">
        <v>19.11742238779464</v>
      </c>
      <c r="G1134">
        <v>0.95587111938973202</v>
      </c>
      <c r="H1134">
        <v>4.7793555969486592</v>
      </c>
      <c r="I1134">
        <v>0</v>
      </c>
      <c r="J1134">
        <v>800</v>
      </c>
      <c r="K1134">
        <v>1</v>
      </c>
      <c r="L1134">
        <v>345000</v>
      </c>
      <c r="M1134" t="b">
        <v>0</v>
      </c>
    </row>
    <row r="1135" spans="1:13">
      <c r="A1135" t="s">
        <v>1301</v>
      </c>
      <c r="B1135" t="s">
        <v>843</v>
      </c>
      <c r="C1135" t="s">
        <v>843</v>
      </c>
      <c r="D1135">
        <v>124</v>
      </c>
      <c r="E1135">
        <v>124</v>
      </c>
      <c r="F1135">
        <v>3.4309846032197719</v>
      </c>
      <c r="G1135">
        <v>0.17154923016098861</v>
      </c>
      <c r="H1135">
        <v>0.8577461508049431</v>
      </c>
      <c r="I1135">
        <v>0</v>
      </c>
      <c r="J1135">
        <v>800</v>
      </c>
      <c r="K1135">
        <v>1</v>
      </c>
      <c r="L1135">
        <v>345000</v>
      </c>
      <c r="M1135" t="b">
        <v>0</v>
      </c>
    </row>
    <row r="1136" spans="1:13">
      <c r="A1136" t="s">
        <v>1423</v>
      </c>
      <c r="B1136" t="s">
        <v>909</v>
      </c>
      <c r="C1136" t="s">
        <v>909</v>
      </c>
      <c r="D1136">
        <v>190</v>
      </c>
      <c r="E1136">
        <v>190</v>
      </c>
      <c r="F1136">
        <v>9.1230222107728506E-2</v>
      </c>
      <c r="G1136">
        <v>4.5615111053864E-3</v>
      </c>
      <c r="H1136">
        <v>2.2807555526932099E-2</v>
      </c>
      <c r="I1136">
        <v>0</v>
      </c>
      <c r="J1136">
        <v>150</v>
      </c>
      <c r="K1136">
        <v>1</v>
      </c>
      <c r="L1136">
        <v>154000</v>
      </c>
      <c r="M1136" t="b">
        <v>0</v>
      </c>
    </row>
    <row r="1137" spans="1:13">
      <c r="A1137" t="s">
        <v>1423</v>
      </c>
      <c r="B1137" t="s">
        <v>909</v>
      </c>
      <c r="C1137" t="s">
        <v>909</v>
      </c>
      <c r="D1137">
        <v>190</v>
      </c>
      <c r="E1137">
        <v>190</v>
      </c>
      <c r="F1137">
        <v>2.207214770838553</v>
      </c>
      <c r="G1137">
        <v>0.1103607385419276</v>
      </c>
      <c r="H1137">
        <v>0.55180369270963836</v>
      </c>
      <c r="I1137">
        <v>0</v>
      </c>
      <c r="J1137">
        <v>150</v>
      </c>
      <c r="K1137">
        <v>1</v>
      </c>
      <c r="L1137">
        <v>154000</v>
      </c>
      <c r="M1137" t="b">
        <v>0</v>
      </c>
    </row>
    <row r="1138" spans="1:13">
      <c r="A1138" t="s">
        <v>1620</v>
      </c>
      <c r="B1138" t="s">
        <v>729</v>
      </c>
      <c r="C1138" t="s">
        <v>817</v>
      </c>
      <c r="D1138">
        <v>10</v>
      </c>
      <c r="E1138">
        <v>98</v>
      </c>
      <c r="F1138">
        <v>35.770535359494758</v>
      </c>
      <c r="G1138">
        <v>1.7885267679747381</v>
      </c>
      <c r="H1138">
        <v>8.9426338398736895</v>
      </c>
      <c r="I1138">
        <v>0</v>
      </c>
      <c r="J1138">
        <v>800</v>
      </c>
      <c r="K1138">
        <v>1</v>
      </c>
      <c r="L1138">
        <v>345000</v>
      </c>
      <c r="M1138" t="b">
        <v>0</v>
      </c>
    </row>
    <row r="1139" spans="1:13">
      <c r="A1139" t="s">
        <v>1621</v>
      </c>
      <c r="B1139" t="s">
        <v>899</v>
      </c>
      <c r="C1139" t="s">
        <v>818</v>
      </c>
      <c r="D1139">
        <v>180</v>
      </c>
      <c r="E1139">
        <v>99</v>
      </c>
      <c r="F1139">
        <v>45.607026876148993</v>
      </c>
      <c r="G1139">
        <v>2.2803513438074501</v>
      </c>
      <c r="H1139">
        <v>11.40175671903725</v>
      </c>
      <c r="I1139">
        <v>0</v>
      </c>
      <c r="J1139">
        <v>800</v>
      </c>
      <c r="K1139">
        <v>1</v>
      </c>
      <c r="L1139">
        <v>345000</v>
      </c>
      <c r="M1139" t="b">
        <v>0</v>
      </c>
    </row>
    <row r="1140" spans="1:13">
      <c r="A1140" t="s">
        <v>1622</v>
      </c>
      <c r="B1140" t="s">
        <v>812</v>
      </c>
      <c r="C1140" t="s">
        <v>831</v>
      </c>
      <c r="D1140">
        <v>93</v>
      </c>
      <c r="E1140">
        <v>112</v>
      </c>
      <c r="F1140">
        <v>9.7300449133432316</v>
      </c>
      <c r="G1140">
        <v>0.48650224566716171</v>
      </c>
      <c r="H1140">
        <v>2.4325112283358079</v>
      </c>
      <c r="I1140">
        <v>0</v>
      </c>
      <c r="J1140">
        <v>800</v>
      </c>
      <c r="K1140">
        <v>1</v>
      </c>
      <c r="L1140">
        <v>345000</v>
      </c>
      <c r="M1140" t="b">
        <v>0</v>
      </c>
    </row>
    <row r="1141" spans="1:13">
      <c r="A1141" t="s">
        <v>1623</v>
      </c>
      <c r="B1141" t="s">
        <v>1015</v>
      </c>
      <c r="C1141" t="s">
        <v>817</v>
      </c>
      <c r="D1141">
        <v>296</v>
      </c>
      <c r="E1141">
        <v>98</v>
      </c>
      <c r="F1141">
        <v>23.852548710812322</v>
      </c>
      <c r="G1141">
        <v>1.1926274355406159</v>
      </c>
      <c r="H1141">
        <v>5.9631371777030804</v>
      </c>
      <c r="I1141">
        <v>0</v>
      </c>
      <c r="J1141">
        <v>800</v>
      </c>
      <c r="K1141">
        <v>1</v>
      </c>
      <c r="L1141">
        <v>345000</v>
      </c>
      <c r="M1141" t="b">
        <v>0</v>
      </c>
    </row>
    <row r="1142" spans="1:13">
      <c r="A1142" t="s">
        <v>1624</v>
      </c>
      <c r="B1142" t="s">
        <v>1016</v>
      </c>
      <c r="C1142" t="s">
        <v>1016</v>
      </c>
      <c r="D1142">
        <v>297</v>
      </c>
      <c r="E1142">
        <v>297</v>
      </c>
      <c r="F1142">
        <v>0.94761206683794796</v>
      </c>
      <c r="G1142">
        <v>4.7380603341897302E-2</v>
      </c>
      <c r="H1142">
        <v>0.23690301670948691</v>
      </c>
      <c r="I1142">
        <v>0</v>
      </c>
      <c r="J1142">
        <v>150</v>
      </c>
      <c r="K1142">
        <v>1</v>
      </c>
      <c r="L1142">
        <v>154000</v>
      </c>
      <c r="M1142" t="b">
        <v>0</v>
      </c>
    </row>
    <row r="1143" spans="1:13">
      <c r="A1143" t="s">
        <v>1625</v>
      </c>
      <c r="B1143" t="s">
        <v>1017</v>
      </c>
      <c r="C1143" t="s">
        <v>1017</v>
      </c>
      <c r="D1143">
        <v>298</v>
      </c>
      <c r="E1143">
        <v>298</v>
      </c>
      <c r="F1143">
        <v>2.3839046181851349</v>
      </c>
      <c r="G1143">
        <v>0.1191952309092567</v>
      </c>
      <c r="H1143">
        <v>0.59597615454628372</v>
      </c>
      <c r="I1143">
        <v>0</v>
      </c>
      <c r="J1143">
        <v>150</v>
      </c>
      <c r="K1143">
        <v>1</v>
      </c>
      <c r="L1143">
        <v>154000</v>
      </c>
      <c r="M1143" t="b">
        <v>0</v>
      </c>
    </row>
    <row r="1144" spans="1:13">
      <c r="A1144" t="s">
        <v>1625</v>
      </c>
      <c r="B1144" t="s">
        <v>1017</v>
      </c>
      <c r="C1144" t="s">
        <v>1017</v>
      </c>
      <c r="D1144">
        <v>298</v>
      </c>
      <c r="E1144">
        <v>298</v>
      </c>
      <c r="F1144">
        <v>0.45703822547048351</v>
      </c>
      <c r="G1144">
        <v>2.2851911273524102E-2</v>
      </c>
      <c r="H1144">
        <v>0.11425955636762079</v>
      </c>
      <c r="I1144">
        <v>0</v>
      </c>
      <c r="J1144">
        <v>150</v>
      </c>
      <c r="K1144">
        <v>1</v>
      </c>
      <c r="L1144">
        <v>154000</v>
      </c>
      <c r="M1144" t="b">
        <v>0</v>
      </c>
    </row>
    <row r="1145" spans="1:13">
      <c r="A1145" t="s">
        <v>1625</v>
      </c>
      <c r="B1145" t="s">
        <v>1017</v>
      </c>
      <c r="C1145" t="s">
        <v>1017</v>
      </c>
      <c r="D1145">
        <v>298</v>
      </c>
      <c r="E1145">
        <v>298</v>
      </c>
      <c r="F1145">
        <v>0.43084530036089391</v>
      </c>
      <c r="G1145">
        <v>2.1542265018044699E-2</v>
      </c>
      <c r="H1145">
        <v>0.10771132509022339</v>
      </c>
      <c r="I1145">
        <v>0</v>
      </c>
      <c r="J1145">
        <v>150</v>
      </c>
      <c r="K1145">
        <v>1</v>
      </c>
      <c r="L1145">
        <v>154000</v>
      </c>
      <c r="M1145" t="b">
        <v>0</v>
      </c>
    </row>
    <row r="1146" spans="1:13">
      <c r="A1146" t="s">
        <v>1624</v>
      </c>
      <c r="B1146" t="s">
        <v>1016</v>
      </c>
      <c r="C1146" t="s">
        <v>1016</v>
      </c>
      <c r="D1146">
        <v>297</v>
      </c>
      <c r="E1146">
        <v>297</v>
      </c>
      <c r="F1146">
        <v>2.9082710209441691</v>
      </c>
      <c r="G1146">
        <v>0.14541355104720841</v>
      </c>
      <c r="H1146">
        <v>0.72706775523604228</v>
      </c>
      <c r="I1146">
        <v>0</v>
      </c>
      <c r="J1146">
        <v>150</v>
      </c>
      <c r="K1146">
        <v>1</v>
      </c>
      <c r="L1146">
        <v>154000</v>
      </c>
      <c r="M1146" t="b">
        <v>0</v>
      </c>
    </row>
    <row r="1147" spans="1:13">
      <c r="A1147" t="s">
        <v>1626</v>
      </c>
      <c r="B1147" t="s">
        <v>1016</v>
      </c>
      <c r="C1147" t="s">
        <v>1017</v>
      </c>
      <c r="D1147">
        <v>297</v>
      </c>
      <c r="E1147">
        <v>298</v>
      </c>
      <c r="F1147">
        <v>27.510544298965868</v>
      </c>
      <c r="G1147">
        <v>1.375527214948294</v>
      </c>
      <c r="H1147">
        <v>6.8776360747414671</v>
      </c>
      <c r="I1147">
        <v>0</v>
      </c>
      <c r="J1147">
        <v>150</v>
      </c>
      <c r="K1147">
        <v>1</v>
      </c>
      <c r="L1147">
        <v>154000</v>
      </c>
      <c r="M1147" t="b">
        <v>0</v>
      </c>
    </row>
    <row r="1148" spans="1:13">
      <c r="A1148" t="s">
        <v>1627</v>
      </c>
      <c r="B1148" t="s">
        <v>845</v>
      </c>
      <c r="C1148" t="s">
        <v>1016</v>
      </c>
      <c r="D1148">
        <v>126</v>
      </c>
      <c r="E1148">
        <v>297</v>
      </c>
      <c r="F1148">
        <v>21.522247412685839</v>
      </c>
      <c r="G1148">
        <v>1.0761123706342921</v>
      </c>
      <c r="H1148">
        <v>5.3805618531714599</v>
      </c>
      <c r="I1148">
        <v>0</v>
      </c>
      <c r="J1148">
        <v>150</v>
      </c>
      <c r="K1148">
        <v>1</v>
      </c>
      <c r="L1148">
        <v>154000</v>
      </c>
      <c r="M1148" t="b">
        <v>0</v>
      </c>
    </row>
    <row r="1149" spans="1:13">
      <c r="A1149" t="s">
        <v>1628</v>
      </c>
      <c r="B1149" t="s">
        <v>818</v>
      </c>
      <c r="C1149" t="s">
        <v>821</v>
      </c>
      <c r="D1149">
        <v>99</v>
      </c>
      <c r="E1149">
        <v>102</v>
      </c>
      <c r="F1149">
        <v>16.393647984825328</v>
      </c>
      <c r="G1149">
        <v>0.81968239924126662</v>
      </c>
      <c r="H1149">
        <v>4.098411996206333</v>
      </c>
      <c r="I1149">
        <v>0</v>
      </c>
      <c r="J1149">
        <v>800</v>
      </c>
      <c r="K1149">
        <v>1</v>
      </c>
      <c r="L1149">
        <v>345000</v>
      </c>
      <c r="M1149" t="b">
        <v>0</v>
      </c>
    </row>
    <row r="1150" spans="1:13">
      <c r="A1150" t="s">
        <v>1629</v>
      </c>
      <c r="B1150" t="s">
        <v>725</v>
      </c>
      <c r="C1150" t="s">
        <v>740</v>
      </c>
      <c r="D1150">
        <v>6</v>
      </c>
      <c r="E1150">
        <v>21</v>
      </c>
      <c r="F1150">
        <v>9.2073754633669225</v>
      </c>
      <c r="G1150">
        <v>0.46036877316834612</v>
      </c>
      <c r="H1150">
        <v>2.3018438658417311</v>
      </c>
      <c r="I1150">
        <v>0</v>
      </c>
      <c r="J1150">
        <v>150</v>
      </c>
      <c r="K1150">
        <v>1</v>
      </c>
      <c r="L1150">
        <v>154000</v>
      </c>
      <c r="M1150" t="b">
        <v>0</v>
      </c>
    </row>
    <row r="1151" spans="1:13">
      <c r="A1151" t="s">
        <v>1513</v>
      </c>
      <c r="B1151" t="s">
        <v>872</v>
      </c>
      <c r="C1151" t="s">
        <v>872</v>
      </c>
      <c r="D1151">
        <v>153</v>
      </c>
      <c r="E1151">
        <v>153</v>
      </c>
      <c r="F1151">
        <v>0.96646253313988395</v>
      </c>
      <c r="G1151">
        <v>4.8323126656994203E-2</v>
      </c>
      <c r="H1151">
        <v>0.24161563328497099</v>
      </c>
      <c r="I1151">
        <v>0</v>
      </c>
      <c r="J1151">
        <v>800</v>
      </c>
      <c r="K1151">
        <v>1</v>
      </c>
      <c r="L1151">
        <v>345000</v>
      </c>
      <c r="M1151" t="b">
        <v>0</v>
      </c>
    </row>
    <row r="1152" spans="1:13">
      <c r="A1152" t="s">
        <v>1614</v>
      </c>
      <c r="B1152" t="s">
        <v>1043</v>
      </c>
      <c r="C1152" t="s">
        <v>1011</v>
      </c>
      <c r="D1152">
        <v>324</v>
      </c>
      <c r="E1152">
        <v>292</v>
      </c>
      <c r="F1152">
        <v>7.4409281477221629</v>
      </c>
      <c r="G1152">
        <v>0.37204640738610811</v>
      </c>
      <c r="H1152">
        <v>1.860232036930541</v>
      </c>
      <c r="I1152">
        <v>0</v>
      </c>
      <c r="J1152">
        <v>150</v>
      </c>
      <c r="K1152">
        <v>1</v>
      </c>
      <c r="L1152">
        <v>154000</v>
      </c>
      <c r="M1152" t="b">
        <v>0</v>
      </c>
    </row>
    <row r="1153" spans="1:13">
      <c r="A1153" t="s">
        <v>1399</v>
      </c>
      <c r="B1153" t="s">
        <v>879</v>
      </c>
      <c r="C1153" t="s">
        <v>879</v>
      </c>
      <c r="D1153">
        <v>160</v>
      </c>
      <c r="E1153">
        <v>160</v>
      </c>
      <c r="F1153">
        <v>9.8947441364289368</v>
      </c>
      <c r="G1153">
        <v>0.49473720682144678</v>
      </c>
      <c r="H1153">
        <v>2.4736860341072342</v>
      </c>
      <c r="I1153">
        <v>0</v>
      </c>
      <c r="J1153">
        <v>800</v>
      </c>
      <c r="K1153">
        <v>1</v>
      </c>
      <c r="L1153">
        <v>345000</v>
      </c>
      <c r="M1153" t="b">
        <v>0</v>
      </c>
    </row>
    <row r="1154" spans="1:13">
      <c r="A1154" t="s">
        <v>1630</v>
      </c>
      <c r="B1154" t="s">
        <v>742</v>
      </c>
      <c r="C1154" t="s">
        <v>1018</v>
      </c>
      <c r="D1154">
        <v>23</v>
      </c>
      <c r="E1154">
        <v>299</v>
      </c>
      <c r="F1154">
        <v>22.029477184990409</v>
      </c>
      <c r="G1154">
        <v>1.101473859249521</v>
      </c>
      <c r="H1154">
        <v>5.5073692962476031</v>
      </c>
      <c r="I1154">
        <v>0</v>
      </c>
      <c r="J1154">
        <v>800</v>
      </c>
      <c r="K1154">
        <v>1</v>
      </c>
      <c r="L1154">
        <v>345000</v>
      </c>
      <c r="M1154" t="b">
        <v>0</v>
      </c>
    </row>
    <row r="1155" spans="1:13">
      <c r="A1155" t="s">
        <v>1631</v>
      </c>
      <c r="B1155" t="s">
        <v>1019</v>
      </c>
      <c r="C1155" t="s">
        <v>1019</v>
      </c>
      <c r="D1155">
        <v>300</v>
      </c>
      <c r="E1155">
        <v>300</v>
      </c>
      <c r="F1155">
        <v>0.14875816520074489</v>
      </c>
      <c r="G1155">
        <v>7.4379082600372001E-3</v>
      </c>
      <c r="H1155">
        <v>3.7189541300186202E-2</v>
      </c>
      <c r="I1155">
        <v>0</v>
      </c>
      <c r="J1155">
        <v>150</v>
      </c>
      <c r="K1155">
        <v>1</v>
      </c>
      <c r="L1155">
        <v>154000</v>
      </c>
      <c r="M1155" t="b">
        <v>0</v>
      </c>
    </row>
    <row r="1156" spans="1:13">
      <c r="A1156" t="s">
        <v>1631</v>
      </c>
      <c r="B1156" t="s">
        <v>1019</v>
      </c>
      <c r="C1156" t="s">
        <v>1019</v>
      </c>
      <c r="D1156">
        <v>300</v>
      </c>
      <c r="E1156">
        <v>300</v>
      </c>
      <c r="F1156">
        <v>0.54908512105463381</v>
      </c>
      <c r="G1156">
        <v>2.74542560527316E-2</v>
      </c>
      <c r="H1156">
        <v>0.1372712802636584</v>
      </c>
      <c r="I1156">
        <v>0</v>
      </c>
      <c r="J1156">
        <v>150</v>
      </c>
      <c r="K1156">
        <v>1</v>
      </c>
      <c r="L1156">
        <v>154000</v>
      </c>
      <c r="M1156" t="b">
        <v>0</v>
      </c>
    </row>
    <row r="1157" spans="1:13">
      <c r="A1157" t="s">
        <v>1397</v>
      </c>
      <c r="B1157" t="s">
        <v>742</v>
      </c>
      <c r="C1157" t="s">
        <v>742</v>
      </c>
      <c r="D1157">
        <v>23</v>
      </c>
      <c r="E1157">
        <v>23</v>
      </c>
      <c r="F1157">
        <v>2.4767718432473851</v>
      </c>
      <c r="G1157">
        <v>0.1238385921623692</v>
      </c>
      <c r="H1157">
        <v>0.61919296081184638</v>
      </c>
      <c r="I1157">
        <v>0</v>
      </c>
      <c r="J1157">
        <v>800</v>
      </c>
      <c r="K1157">
        <v>1</v>
      </c>
      <c r="L1157">
        <v>345000</v>
      </c>
      <c r="M1157" t="b">
        <v>0</v>
      </c>
    </row>
    <row r="1158" spans="1:13">
      <c r="A1158" t="s">
        <v>1397</v>
      </c>
      <c r="B1158" t="s">
        <v>742</v>
      </c>
      <c r="C1158" t="s">
        <v>742</v>
      </c>
      <c r="D1158">
        <v>23</v>
      </c>
      <c r="E1158">
        <v>23</v>
      </c>
      <c r="F1158">
        <v>3.825432209961825</v>
      </c>
      <c r="G1158">
        <v>0.1912716104980913</v>
      </c>
      <c r="H1158">
        <v>0.9563580524904568</v>
      </c>
      <c r="I1158">
        <v>0</v>
      </c>
      <c r="J1158">
        <v>150</v>
      </c>
      <c r="K1158">
        <v>1</v>
      </c>
      <c r="L1158">
        <v>154000</v>
      </c>
      <c r="M1158" t="b">
        <v>0</v>
      </c>
    </row>
    <row r="1159" spans="1:13">
      <c r="A1159" t="s">
        <v>1219</v>
      </c>
      <c r="B1159" t="s">
        <v>871</v>
      </c>
      <c r="C1159" t="s">
        <v>871</v>
      </c>
      <c r="D1159">
        <v>152</v>
      </c>
      <c r="E1159">
        <v>152</v>
      </c>
      <c r="F1159">
        <v>2.06763958061544</v>
      </c>
      <c r="G1159">
        <v>0.10338197903077199</v>
      </c>
      <c r="H1159">
        <v>0.51690989515385999</v>
      </c>
      <c r="I1159">
        <v>0</v>
      </c>
      <c r="J1159">
        <v>800</v>
      </c>
      <c r="K1159">
        <v>1</v>
      </c>
      <c r="L1159">
        <v>345000</v>
      </c>
      <c r="M1159" t="b">
        <v>0</v>
      </c>
    </row>
    <row r="1160" spans="1:13">
      <c r="A1160" t="s">
        <v>1219</v>
      </c>
      <c r="B1160" t="s">
        <v>871</v>
      </c>
      <c r="C1160" t="s">
        <v>871</v>
      </c>
      <c r="D1160">
        <v>152</v>
      </c>
      <c r="E1160">
        <v>152</v>
      </c>
      <c r="F1160">
        <v>2.8217804731984559</v>
      </c>
      <c r="G1160">
        <v>0.14108902365992279</v>
      </c>
      <c r="H1160">
        <v>0.70544511829961398</v>
      </c>
      <c r="I1160">
        <v>0</v>
      </c>
      <c r="J1160">
        <v>800</v>
      </c>
      <c r="K1160">
        <v>1</v>
      </c>
      <c r="L1160">
        <v>345000</v>
      </c>
      <c r="M1160" t="b">
        <v>0</v>
      </c>
    </row>
    <row r="1161" spans="1:13">
      <c r="A1161" t="s">
        <v>1287</v>
      </c>
      <c r="B1161" t="s">
        <v>740</v>
      </c>
      <c r="C1161" t="s">
        <v>740</v>
      </c>
      <c r="D1161">
        <v>21</v>
      </c>
      <c r="E1161">
        <v>21</v>
      </c>
      <c r="F1161">
        <v>4.4421877355506769</v>
      </c>
      <c r="G1161">
        <v>0.22210938677753381</v>
      </c>
      <c r="H1161">
        <v>1.110546933887669</v>
      </c>
      <c r="I1161">
        <v>0</v>
      </c>
      <c r="J1161">
        <v>150</v>
      </c>
      <c r="K1161">
        <v>1</v>
      </c>
      <c r="L1161">
        <v>154000</v>
      </c>
      <c r="M1161" t="b">
        <v>0</v>
      </c>
    </row>
    <row r="1162" spans="1:13">
      <c r="A1162" t="s">
        <v>1287</v>
      </c>
      <c r="B1162" t="s">
        <v>740</v>
      </c>
      <c r="C1162" t="s">
        <v>740</v>
      </c>
      <c r="D1162">
        <v>21</v>
      </c>
      <c r="E1162">
        <v>21</v>
      </c>
      <c r="F1162">
        <v>0.8359805959660912</v>
      </c>
      <c r="G1162">
        <v>4.17990297983045E-2</v>
      </c>
      <c r="H1162">
        <v>0.2089951489915228</v>
      </c>
      <c r="I1162">
        <v>0</v>
      </c>
      <c r="J1162">
        <v>800</v>
      </c>
      <c r="K1162">
        <v>1</v>
      </c>
      <c r="L1162">
        <v>345000</v>
      </c>
      <c r="M1162" t="b">
        <v>0</v>
      </c>
    </row>
    <row r="1163" spans="1:13">
      <c r="A1163" t="s">
        <v>1632</v>
      </c>
      <c r="B1163" t="s">
        <v>908</v>
      </c>
      <c r="C1163" t="s">
        <v>1020</v>
      </c>
      <c r="D1163">
        <v>189</v>
      </c>
      <c r="E1163">
        <v>301</v>
      </c>
      <c r="F1163">
        <v>15.15846418479425</v>
      </c>
      <c r="G1163">
        <v>0.75792320923971257</v>
      </c>
      <c r="H1163">
        <v>3.7896160461985628</v>
      </c>
      <c r="I1163">
        <v>0</v>
      </c>
      <c r="J1163">
        <v>150</v>
      </c>
      <c r="K1163">
        <v>1</v>
      </c>
      <c r="L1163">
        <v>154000</v>
      </c>
      <c r="M1163" t="b">
        <v>0</v>
      </c>
    </row>
    <row r="1164" spans="1:13">
      <c r="A1164" t="s">
        <v>1633</v>
      </c>
      <c r="B1164" t="s">
        <v>1020</v>
      </c>
      <c r="C1164" t="s">
        <v>1020</v>
      </c>
      <c r="D1164">
        <v>301</v>
      </c>
      <c r="E1164">
        <v>301</v>
      </c>
      <c r="F1164">
        <v>0.20613465359762509</v>
      </c>
      <c r="G1164">
        <v>1.0306732679881201E-2</v>
      </c>
      <c r="H1164">
        <v>5.1533663399406203E-2</v>
      </c>
      <c r="I1164">
        <v>0</v>
      </c>
      <c r="J1164">
        <v>150</v>
      </c>
      <c r="K1164">
        <v>1</v>
      </c>
      <c r="L1164">
        <v>154000</v>
      </c>
      <c r="M1164" t="b">
        <v>0</v>
      </c>
    </row>
    <row r="1165" spans="1:13">
      <c r="A1165" t="s">
        <v>1633</v>
      </c>
      <c r="B1165" t="s">
        <v>1020</v>
      </c>
      <c r="C1165" t="s">
        <v>1020</v>
      </c>
      <c r="D1165">
        <v>301</v>
      </c>
      <c r="E1165">
        <v>301</v>
      </c>
      <c r="F1165">
        <v>0.1722286272973349</v>
      </c>
      <c r="G1165">
        <v>8.6114313648667003E-3</v>
      </c>
      <c r="H1165">
        <v>4.3057156824333698E-2</v>
      </c>
      <c r="I1165">
        <v>0</v>
      </c>
      <c r="J1165">
        <v>150</v>
      </c>
      <c r="K1165">
        <v>1</v>
      </c>
      <c r="L1165">
        <v>154000</v>
      </c>
      <c r="M1165" t="b">
        <v>0</v>
      </c>
    </row>
    <row r="1166" spans="1:13">
      <c r="A1166" t="s">
        <v>1339</v>
      </c>
      <c r="B1166" t="s">
        <v>1035</v>
      </c>
      <c r="C1166" t="s">
        <v>1035</v>
      </c>
      <c r="D1166">
        <v>316</v>
      </c>
      <c r="E1166">
        <v>316</v>
      </c>
      <c r="F1166">
        <v>1.77325301779177</v>
      </c>
      <c r="G1166">
        <v>8.8662650889588399E-2</v>
      </c>
      <c r="H1166">
        <v>0.4433132544479424</v>
      </c>
      <c r="I1166">
        <v>0</v>
      </c>
      <c r="J1166">
        <v>150</v>
      </c>
      <c r="K1166">
        <v>1</v>
      </c>
      <c r="L1166">
        <v>154000</v>
      </c>
      <c r="M1166" t="b">
        <v>0</v>
      </c>
    </row>
    <row r="1167" spans="1:13">
      <c r="A1167" t="s">
        <v>1634</v>
      </c>
      <c r="B1167" t="s">
        <v>1021</v>
      </c>
      <c r="C1167" t="s">
        <v>1022</v>
      </c>
      <c r="D1167">
        <v>302</v>
      </c>
      <c r="E1167">
        <v>303</v>
      </c>
      <c r="F1167">
        <v>8.7718086769191199</v>
      </c>
      <c r="G1167">
        <v>0.43859043384595597</v>
      </c>
      <c r="H1167">
        <v>2.19295216922978</v>
      </c>
      <c r="I1167">
        <v>0</v>
      </c>
      <c r="J1167">
        <v>150</v>
      </c>
      <c r="K1167">
        <v>1</v>
      </c>
      <c r="L1167">
        <v>154000</v>
      </c>
      <c r="M1167" t="b">
        <v>0</v>
      </c>
    </row>
    <row r="1168" spans="1:13">
      <c r="A1168" t="s">
        <v>1635</v>
      </c>
      <c r="B1168" t="s">
        <v>1023</v>
      </c>
      <c r="C1168" t="s">
        <v>731</v>
      </c>
      <c r="D1168">
        <v>304</v>
      </c>
      <c r="E1168">
        <v>12</v>
      </c>
      <c r="F1168">
        <v>16.07406842212502</v>
      </c>
      <c r="G1168">
        <v>0.80370342110625126</v>
      </c>
      <c r="H1168">
        <v>4.0185171055312559</v>
      </c>
      <c r="I1168">
        <v>0</v>
      </c>
      <c r="J1168">
        <v>150</v>
      </c>
      <c r="K1168">
        <v>1</v>
      </c>
      <c r="L1168">
        <v>154000</v>
      </c>
      <c r="M1168" t="b">
        <v>0</v>
      </c>
    </row>
    <row r="1169" spans="1:13">
      <c r="A1169" t="s">
        <v>1636</v>
      </c>
      <c r="B1169" t="s">
        <v>1024</v>
      </c>
      <c r="C1169" t="s">
        <v>771</v>
      </c>
      <c r="D1169">
        <v>305</v>
      </c>
      <c r="E1169">
        <v>52</v>
      </c>
      <c r="F1169">
        <v>13.767149221921599</v>
      </c>
      <c r="G1169">
        <v>0.68835746109607987</v>
      </c>
      <c r="H1169">
        <v>3.4417873054803998</v>
      </c>
      <c r="I1169">
        <v>0</v>
      </c>
      <c r="J1169">
        <v>150</v>
      </c>
      <c r="K1169">
        <v>1</v>
      </c>
      <c r="L1169">
        <v>154000</v>
      </c>
      <c r="M1169" t="b">
        <v>0</v>
      </c>
    </row>
    <row r="1170" spans="1:13">
      <c r="A1170" t="s">
        <v>1319</v>
      </c>
      <c r="B1170" t="s">
        <v>854</v>
      </c>
      <c r="C1170" t="s">
        <v>854</v>
      </c>
      <c r="D1170">
        <v>135</v>
      </c>
      <c r="E1170">
        <v>135</v>
      </c>
      <c r="F1170">
        <v>0.18200475311117509</v>
      </c>
      <c r="G1170">
        <v>9.1002376555586999E-3</v>
      </c>
      <c r="H1170">
        <v>4.5501188277793703E-2</v>
      </c>
      <c r="I1170">
        <v>0</v>
      </c>
      <c r="J1170">
        <v>150</v>
      </c>
      <c r="K1170">
        <v>1</v>
      </c>
      <c r="L1170">
        <v>154000</v>
      </c>
      <c r="M1170" t="b">
        <v>0</v>
      </c>
    </row>
    <row r="1171" spans="1:13">
      <c r="A1171" t="s">
        <v>1637</v>
      </c>
      <c r="B1171" t="s">
        <v>727</v>
      </c>
      <c r="C1171" t="s">
        <v>1021</v>
      </c>
      <c r="D1171">
        <v>8</v>
      </c>
      <c r="E1171">
        <v>302</v>
      </c>
      <c r="F1171">
        <v>21.32828412687342</v>
      </c>
      <c r="G1171">
        <v>1.066414206343671</v>
      </c>
      <c r="H1171">
        <v>5.3320710317183559</v>
      </c>
      <c r="I1171">
        <v>0</v>
      </c>
      <c r="J1171">
        <v>150</v>
      </c>
      <c r="K1171">
        <v>1</v>
      </c>
      <c r="L1171">
        <v>154000</v>
      </c>
      <c r="M1171" t="b">
        <v>0</v>
      </c>
    </row>
    <row r="1172" spans="1:13">
      <c r="A1172" t="s">
        <v>1638</v>
      </c>
      <c r="B1172" t="s">
        <v>1021</v>
      </c>
      <c r="C1172" t="s">
        <v>1023</v>
      </c>
      <c r="D1172">
        <v>302</v>
      </c>
      <c r="E1172">
        <v>304</v>
      </c>
      <c r="F1172">
        <v>7.1460377931192154</v>
      </c>
      <c r="G1172">
        <v>0.35730188965596071</v>
      </c>
      <c r="H1172">
        <v>1.7865094482798041</v>
      </c>
      <c r="I1172">
        <v>0</v>
      </c>
      <c r="J1172">
        <v>150</v>
      </c>
      <c r="K1172">
        <v>1</v>
      </c>
      <c r="L1172">
        <v>154000</v>
      </c>
      <c r="M1172" t="b">
        <v>0</v>
      </c>
    </row>
    <row r="1173" spans="1:13">
      <c r="A1173" t="s">
        <v>1639</v>
      </c>
      <c r="B1173" t="s">
        <v>1023</v>
      </c>
      <c r="C1173" t="s">
        <v>1023</v>
      </c>
      <c r="D1173">
        <v>304</v>
      </c>
      <c r="E1173">
        <v>304</v>
      </c>
      <c r="F1173">
        <v>3.392206812484944</v>
      </c>
      <c r="G1173">
        <v>0.16961034062424721</v>
      </c>
      <c r="H1173">
        <v>0.84805170312123612</v>
      </c>
      <c r="I1173">
        <v>0</v>
      </c>
      <c r="J1173">
        <v>150</v>
      </c>
      <c r="K1173">
        <v>1</v>
      </c>
      <c r="L1173">
        <v>154000</v>
      </c>
      <c r="M1173" t="b">
        <v>0</v>
      </c>
    </row>
    <row r="1174" spans="1:13">
      <c r="A1174" t="s">
        <v>1639</v>
      </c>
      <c r="B1174" t="s">
        <v>1023</v>
      </c>
      <c r="C1174" t="s">
        <v>1023</v>
      </c>
      <c r="D1174">
        <v>304</v>
      </c>
      <c r="E1174">
        <v>304</v>
      </c>
      <c r="F1174">
        <v>0.30949477581164919</v>
      </c>
      <c r="G1174">
        <v>1.54747387905824E-2</v>
      </c>
      <c r="H1174">
        <v>7.7373693952912298E-2</v>
      </c>
      <c r="I1174">
        <v>0</v>
      </c>
      <c r="J1174">
        <v>150</v>
      </c>
      <c r="K1174">
        <v>1</v>
      </c>
      <c r="L1174">
        <v>154000</v>
      </c>
      <c r="M1174" t="b">
        <v>0</v>
      </c>
    </row>
    <row r="1175" spans="1:13">
      <c r="A1175" t="s">
        <v>1639</v>
      </c>
      <c r="B1175" t="s">
        <v>1023</v>
      </c>
      <c r="C1175" t="s">
        <v>1023</v>
      </c>
      <c r="D1175">
        <v>304</v>
      </c>
      <c r="E1175">
        <v>304</v>
      </c>
      <c r="F1175">
        <v>0.3242115101892718</v>
      </c>
      <c r="G1175">
        <v>1.6210575509463501E-2</v>
      </c>
      <c r="H1175">
        <v>8.1052877547317895E-2</v>
      </c>
      <c r="I1175">
        <v>0</v>
      </c>
      <c r="J1175">
        <v>150</v>
      </c>
      <c r="K1175">
        <v>1</v>
      </c>
      <c r="L1175">
        <v>154000</v>
      </c>
      <c r="M1175" t="b">
        <v>0</v>
      </c>
    </row>
    <row r="1176" spans="1:13">
      <c r="A1176" t="s">
        <v>1640</v>
      </c>
      <c r="B1176" t="s">
        <v>744</v>
      </c>
      <c r="C1176" t="s">
        <v>744</v>
      </c>
      <c r="D1176">
        <v>25</v>
      </c>
      <c r="E1176">
        <v>25</v>
      </c>
      <c r="F1176">
        <v>3.9453405986946879</v>
      </c>
      <c r="G1176">
        <v>0.19726702993473441</v>
      </c>
      <c r="H1176">
        <v>0.98633514967367197</v>
      </c>
      <c r="I1176">
        <v>0</v>
      </c>
      <c r="J1176">
        <v>150</v>
      </c>
      <c r="K1176">
        <v>1</v>
      </c>
      <c r="L1176">
        <v>154000</v>
      </c>
      <c r="M1176" t="b">
        <v>0</v>
      </c>
    </row>
    <row r="1177" spans="1:13">
      <c r="A1177" t="s">
        <v>1641</v>
      </c>
      <c r="B1177" t="s">
        <v>968</v>
      </c>
      <c r="C1177" t="s">
        <v>968</v>
      </c>
      <c r="D1177">
        <v>249</v>
      </c>
      <c r="E1177">
        <v>249</v>
      </c>
      <c r="F1177">
        <v>0.94258890282471197</v>
      </c>
      <c r="G1177">
        <v>4.7129445141235599E-2</v>
      </c>
      <c r="H1177">
        <v>0.23564722570617791</v>
      </c>
      <c r="I1177">
        <v>0</v>
      </c>
      <c r="J1177">
        <v>150</v>
      </c>
      <c r="K1177">
        <v>1</v>
      </c>
      <c r="L1177">
        <v>154000</v>
      </c>
      <c r="M1177" t="b">
        <v>0</v>
      </c>
    </row>
    <row r="1178" spans="1:13">
      <c r="A1178" t="s">
        <v>1642</v>
      </c>
      <c r="B1178" t="s">
        <v>789</v>
      </c>
      <c r="C1178" t="s">
        <v>789</v>
      </c>
      <c r="D1178">
        <v>70</v>
      </c>
      <c r="E1178">
        <v>70</v>
      </c>
      <c r="F1178">
        <v>1.603667533220668</v>
      </c>
      <c r="G1178">
        <v>8.0183376661033395E-2</v>
      </c>
      <c r="H1178">
        <v>0.400916883305167</v>
      </c>
      <c r="I1178">
        <v>0</v>
      </c>
      <c r="J1178">
        <v>150</v>
      </c>
      <c r="K1178">
        <v>1</v>
      </c>
      <c r="L1178">
        <v>154000</v>
      </c>
      <c r="M1178" t="b">
        <v>0</v>
      </c>
    </row>
    <row r="1179" spans="1:13">
      <c r="A1179" t="s">
        <v>1643</v>
      </c>
      <c r="B1179" t="s">
        <v>1025</v>
      </c>
      <c r="C1179" t="s">
        <v>915</v>
      </c>
      <c r="D1179">
        <v>306</v>
      </c>
      <c r="E1179">
        <v>196</v>
      </c>
      <c r="F1179">
        <v>42.870311184843032</v>
      </c>
      <c r="G1179">
        <v>2.143515559242152</v>
      </c>
      <c r="H1179">
        <v>10.71757779621076</v>
      </c>
      <c r="I1179">
        <v>0</v>
      </c>
      <c r="J1179">
        <v>150</v>
      </c>
      <c r="K1179">
        <v>1</v>
      </c>
      <c r="L1179">
        <v>154000</v>
      </c>
      <c r="M1179" t="b">
        <v>0</v>
      </c>
    </row>
    <row r="1180" spans="1:13">
      <c r="A1180" t="s">
        <v>1644</v>
      </c>
      <c r="B1180" t="s">
        <v>774</v>
      </c>
      <c r="C1180" t="s">
        <v>1025</v>
      </c>
      <c r="D1180">
        <v>55</v>
      </c>
      <c r="E1180">
        <v>306</v>
      </c>
      <c r="F1180">
        <v>50.850325038453349</v>
      </c>
      <c r="G1180">
        <v>2.5425162519226681</v>
      </c>
      <c r="H1180">
        <v>12.712581259613341</v>
      </c>
      <c r="I1180">
        <v>0</v>
      </c>
      <c r="J1180">
        <v>150</v>
      </c>
      <c r="K1180">
        <v>1</v>
      </c>
      <c r="L1180">
        <v>154000</v>
      </c>
      <c r="M1180" t="b">
        <v>0</v>
      </c>
    </row>
    <row r="1181" spans="1:13">
      <c r="A1181" t="s">
        <v>1645</v>
      </c>
      <c r="B1181" t="s">
        <v>1025</v>
      </c>
      <c r="C1181" t="s">
        <v>1025</v>
      </c>
      <c r="D1181">
        <v>306</v>
      </c>
      <c r="E1181">
        <v>306</v>
      </c>
      <c r="F1181">
        <v>2.4354040318729959</v>
      </c>
      <c r="G1181">
        <v>0.1217702015936498</v>
      </c>
      <c r="H1181">
        <v>0.60885100796824898</v>
      </c>
      <c r="I1181">
        <v>0</v>
      </c>
      <c r="J1181">
        <v>150</v>
      </c>
      <c r="K1181">
        <v>1</v>
      </c>
      <c r="L1181">
        <v>154000</v>
      </c>
      <c r="M1181" t="b">
        <v>0</v>
      </c>
    </row>
    <row r="1182" spans="1:13">
      <c r="A1182" t="s">
        <v>1646</v>
      </c>
      <c r="B1182" t="s">
        <v>1026</v>
      </c>
      <c r="C1182" t="s">
        <v>1027</v>
      </c>
      <c r="D1182">
        <v>307</v>
      </c>
      <c r="E1182">
        <v>308</v>
      </c>
      <c r="F1182">
        <v>50.00234318313025</v>
      </c>
      <c r="G1182">
        <v>2.5001171591565128</v>
      </c>
      <c r="H1182">
        <v>12.500585795782561</v>
      </c>
      <c r="I1182">
        <v>0</v>
      </c>
      <c r="J1182">
        <v>150</v>
      </c>
      <c r="K1182">
        <v>1</v>
      </c>
      <c r="L1182">
        <v>154000</v>
      </c>
      <c r="M1182" t="b">
        <v>0</v>
      </c>
    </row>
    <row r="1183" spans="1:13">
      <c r="A1183" t="s">
        <v>1647</v>
      </c>
      <c r="B1183" t="s">
        <v>1028</v>
      </c>
      <c r="C1183" t="s">
        <v>998</v>
      </c>
      <c r="D1183">
        <v>309</v>
      </c>
      <c r="E1183">
        <v>279</v>
      </c>
      <c r="F1183">
        <v>38.726084808584211</v>
      </c>
      <c r="G1183">
        <v>1.9363042404292099</v>
      </c>
      <c r="H1183">
        <v>9.6815212021460528</v>
      </c>
      <c r="I1183">
        <v>0</v>
      </c>
      <c r="J1183">
        <v>150</v>
      </c>
      <c r="K1183">
        <v>1</v>
      </c>
      <c r="L1183">
        <v>154000</v>
      </c>
      <c r="M1183" t="b">
        <v>0</v>
      </c>
    </row>
    <row r="1184" spans="1:13">
      <c r="A1184" t="s">
        <v>1648</v>
      </c>
      <c r="B1184" t="s">
        <v>1025</v>
      </c>
      <c r="C1184" t="s">
        <v>1028</v>
      </c>
      <c r="D1184">
        <v>306</v>
      </c>
      <c r="E1184">
        <v>309</v>
      </c>
      <c r="F1184">
        <v>20.487273410581761</v>
      </c>
      <c r="G1184">
        <v>1.0243636705290879</v>
      </c>
      <c r="H1184">
        <v>5.1218183526454402</v>
      </c>
      <c r="I1184">
        <v>0</v>
      </c>
      <c r="J1184">
        <v>150</v>
      </c>
      <c r="K1184">
        <v>1</v>
      </c>
      <c r="L1184">
        <v>154000</v>
      </c>
      <c r="M1184" t="b">
        <v>0</v>
      </c>
    </row>
    <row r="1185" spans="1:13">
      <c r="A1185" t="s">
        <v>1649</v>
      </c>
      <c r="B1185" t="s">
        <v>1025</v>
      </c>
      <c r="C1185" t="s">
        <v>1027</v>
      </c>
      <c r="D1185">
        <v>306</v>
      </c>
      <c r="E1185">
        <v>308</v>
      </c>
      <c r="F1185">
        <v>37.56085039578538</v>
      </c>
      <c r="G1185">
        <v>1.8780425197892689</v>
      </c>
      <c r="H1185">
        <v>9.3902125989463432</v>
      </c>
      <c r="I1185">
        <v>0</v>
      </c>
      <c r="J1185">
        <v>150</v>
      </c>
      <c r="K1185">
        <v>1</v>
      </c>
      <c r="L1185">
        <v>154000</v>
      </c>
      <c r="M1185" t="b">
        <v>0</v>
      </c>
    </row>
    <row r="1186" spans="1:13">
      <c r="A1186" t="s">
        <v>1650</v>
      </c>
      <c r="B1186" t="s">
        <v>951</v>
      </c>
      <c r="C1186" t="s">
        <v>951</v>
      </c>
      <c r="D1186">
        <v>232</v>
      </c>
      <c r="E1186">
        <v>232</v>
      </c>
      <c r="F1186">
        <v>2.076235404532357</v>
      </c>
      <c r="G1186">
        <v>0.10381177022661781</v>
      </c>
      <c r="H1186">
        <v>0.51905885113308925</v>
      </c>
      <c r="I1186">
        <v>0</v>
      </c>
      <c r="J1186">
        <v>150</v>
      </c>
      <c r="K1186">
        <v>1</v>
      </c>
      <c r="L1186">
        <v>154000</v>
      </c>
      <c r="M1186" t="b">
        <v>0</v>
      </c>
    </row>
    <row r="1187" spans="1:13">
      <c r="A1187" t="s">
        <v>1219</v>
      </c>
      <c r="B1187" t="s">
        <v>871</v>
      </c>
      <c r="C1187" t="s">
        <v>871</v>
      </c>
      <c r="D1187">
        <v>152</v>
      </c>
      <c r="E1187">
        <v>152</v>
      </c>
      <c r="F1187">
        <v>4.7663193163532922</v>
      </c>
      <c r="G1187">
        <v>0.23831596581766459</v>
      </c>
      <c r="H1187">
        <v>1.1915798290883231</v>
      </c>
      <c r="I1187">
        <v>0</v>
      </c>
      <c r="J1187">
        <v>150</v>
      </c>
      <c r="K1187">
        <v>1</v>
      </c>
      <c r="L1187">
        <v>154000</v>
      </c>
      <c r="M1187" t="b">
        <v>0</v>
      </c>
    </row>
    <row r="1188" spans="1:13">
      <c r="A1188" t="s">
        <v>1219</v>
      </c>
      <c r="B1188" t="s">
        <v>871</v>
      </c>
      <c r="C1188" t="s">
        <v>871</v>
      </c>
      <c r="D1188">
        <v>152</v>
      </c>
      <c r="E1188">
        <v>152</v>
      </c>
      <c r="F1188">
        <v>0.1137931186240022</v>
      </c>
      <c r="G1188">
        <v>5.6896559312000997E-3</v>
      </c>
      <c r="H1188">
        <v>2.84482796560005E-2</v>
      </c>
      <c r="I1188">
        <v>0</v>
      </c>
      <c r="J1188">
        <v>150</v>
      </c>
      <c r="K1188">
        <v>1</v>
      </c>
      <c r="L1188">
        <v>154000</v>
      </c>
      <c r="M1188" t="b">
        <v>0</v>
      </c>
    </row>
    <row r="1189" spans="1:13">
      <c r="A1189" t="s">
        <v>1219</v>
      </c>
      <c r="B1189" t="s">
        <v>871</v>
      </c>
      <c r="C1189" t="s">
        <v>871</v>
      </c>
      <c r="D1189">
        <v>152</v>
      </c>
      <c r="E1189">
        <v>152</v>
      </c>
      <c r="F1189">
        <v>2.8157566913922611</v>
      </c>
      <c r="G1189">
        <v>0.140787834569613</v>
      </c>
      <c r="H1189">
        <v>0.70393917284806529</v>
      </c>
      <c r="I1189">
        <v>0</v>
      </c>
      <c r="J1189">
        <v>150</v>
      </c>
      <c r="K1189">
        <v>1</v>
      </c>
      <c r="L1189">
        <v>154000</v>
      </c>
      <c r="M1189" t="b">
        <v>0</v>
      </c>
    </row>
    <row r="1190" spans="1:13">
      <c r="A1190" t="s">
        <v>1505</v>
      </c>
      <c r="B1190" t="s">
        <v>1011</v>
      </c>
      <c r="C1190" t="s">
        <v>1011</v>
      </c>
      <c r="D1190">
        <v>292</v>
      </c>
      <c r="E1190">
        <v>292</v>
      </c>
      <c r="F1190">
        <v>3.296961799038769</v>
      </c>
      <c r="G1190">
        <v>0.16484808995193839</v>
      </c>
      <c r="H1190">
        <v>0.82424044975969213</v>
      </c>
      <c r="I1190">
        <v>0</v>
      </c>
      <c r="J1190">
        <v>150</v>
      </c>
      <c r="K1190">
        <v>1</v>
      </c>
      <c r="L1190">
        <v>154000</v>
      </c>
      <c r="M1190" t="b">
        <v>0</v>
      </c>
    </row>
    <row r="1191" spans="1:13">
      <c r="A1191" t="s">
        <v>1651</v>
      </c>
      <c r="B1191" t="s">
        <v>750</v>
      </c>
      <c r="C1191" t="s">
        <v>750</v>
      </c>
      <c r="D1191">
        <v>31</v>
      </c>
      <c r="E1191">
        <v>31</v>
      </c>
      <c r="F1191">
        <v>0.79301988958050107</v>
      </c>
      <c r="G1191">
        <v>3.9650994479025002E-2</v>
      </c>
      <c r="H1191">
        <v>0.19825497239512521</v>
      </c>
      <c r="I1191">
        <v>0</v>
      </c>
      <c r="J1191">
        <v>150</v>
      </c>
      <c r="K1191">
        <v>1</v>
      </c>
      <c r="L1191">
        <v>154000</v>
      </c>
      <c r="M1191" t="b">
        <v>0</v>
      </c>
    </row>
    <row r="1192" spans="1:13">
      <c r="A1192" t="s">
        <v>1652</v>
      </c>
      <c r="B1192" t="s">
        <v>912</v>
      </c>
      <c r="C1192" t="s">
        <v>788</v>
      </c>
      <c r="D1192">
        <v>193</v>
      </c>
      <c r="E1192">
        <v>69</v>
      </c>
      <c r="F1192">
        <v>10.51596715890801</v>
      </c>
      <c r="G1192">
        <v>0.52579835794540042</v>
      </c>
      <c r="H1192">
        <v>2.6289917897270021</v>
      </c>
      <c r="I1192">
        <v>0</v>
      </c>
      <c r="J1192">
        <v>150</v>
      </c>
      <c r="K1192">
        <v>1</v>
      </c>
      <c r="L1192">
        <v>154000</v>
      </c>
      <c r="M1192" t="b">
        <v>0</v>
      </c>
    </row>
    <row r="1193" spans="1:13">
      <c r="A1193" t="s">
        <v>1653</v>
      </c>
      <c r="B1193" t="s">
        <v>788</v>
      </c>
      <c r="C1193" t="s">
        <v>788</v>
      </c>
      <c r="D1193">
        <v>69</v>
      </c>
      <c r="E1193">
        <v>69</v>
      </c>
      <c r="F1193">
        <v>2.593161165083854</v>
      </c>
      <c r="G1193">
        <v>0.12965805825419269</v>
      </c>
      <c r="H1193">
        <v>0.6482902912709636</v>
      </c>
      <c r="I1193">
        <v>0</v>
      </c>
      <c r="J1193">
        <v>150</v>
      </c>
      <c r="K1193">
        <v>1</v>
      </c>
      <c r="L1193">
        <v>154000</v>
      </c>
      <c r="M1193" t="b">
        <v>0</v>
      </c>
    </row>
    <row r="1194" spans="1:13">
      <c r="A1194" t="s">
        <v>1654</v>
      </c>
      <c r="B1194" t="s">
        <v>999</v>
      </c>
      <c r="C1194" t="s">
        <v>889</v>
      </c>
      <c r="D1194">
        <v>280</v>
      </c>
      <c r="E1194">
        <v>170</v>
      </c>
      <c r="F1194">
        <v>39.294307493324332</v>
      </c>
      <c r="G1194">
        <v>1.9647153746662169</v>
      </c>
      <c r="H1194">
        <v>9.8235768733310849</v>
      </c>
      <c r="I1194">
        <v>0</v>
      </c>
      <c r="J1194">
        <v>150</v>
      </c>
      <c r="K1194">
        <v>1</v>
      </c>
      <c r="L1194">
        <v>154000</v>
      </c>
      <c r="M1194" t="b">
        <v>0</v>
      </c>
    </row>
    <row r="1195" spans="1:13">
      <c r="A1195" t="s">
        <v>1655</v>
      </c>
      <c r="B1195" t="s">
        <v>999</v>
      </c>
      <c r="C1195" t="s">
        <v>999</v>
      </c>
      <c r="D1195">
        <v>280</v>
      </c>
      <c r="E1195">
        <v>280</v>
      </c>
      <c r="F1195">
        <v>0.21300333539435881</v>
      </c>
      <c r="G1195">
        <v>1.06501667697179E-2</v>
      </c>
      <c r="H1195">
        <v>5.3250833848589703E-2</v>
      </c>
      <c r="I1195">
        <v>0</v>
      </c>
      <c r="J1195">
        <v>150</v>
      </c>
      <c r="K1195">
        <v>1</v>
      </c>
      <c r="L1195">
        <v>154000</v>
      </c>
      <c r="M1195" t="b">
        <v>0</v>
      </c>
    </row>
    <row r="1196" spans="1:13">
      <c r="A1196" t="s">
        <v>1655</v>
      </c>
      <c r="B1196" t="s">
        <v>999</v>
      </c>
      <c r="C1196" t="s">
        <v>999</v>
      </c>
      <c r="D1196">
        <v>280</v>
      </c>
      <c r="E1196">
        <v>280</v>
      </c>
      <c r="F1196">
        <v>0.20813414767878299</v>
      </c>
      <c r="G1196">
        <v>1.04067073839391E-2</v>
      </c>
      <c r="H1196">
        <v>5.20335369196957E-2</v>
      </c>
      <c r="I1196">
        <v>0</v>
      </c>
      <c r="J1196">
        <v>150</v>
      </c>
      <c r="K1196">
        <v>1</v>
      </c>
      <c r="L1196">
        <v>154000</v>
      </c>
      <c r="M1196" t="b">
        <v>0</v>
      </c>
    </row>
    <row r="1197" spans="1:13">
      <c r="A1197" t="s">
        <v>1655</v>
      </c>
      <c r="B1197" t="s">
        <v>999</v>
      </c>
      <c r="C1197" t="s">
        <v>999</v>
      </c>
      <c r="D1197">
        <v>280</v>
      </c>
      <c r="E1197">
        <v>280</v>
      </c>
      <c r="F1197">
        <v>1.5758729576981241</v>
      </c>
      <c r="G1197">
        <v>7.8793647884906198E-2</v>
      </c>
      <c r="H1197">
        <v>0.39396823942453091</v>
      </c>
      <c r="I1197">
        <v>0</v>
      </c>
      <c r="J1197">
        <v>150</v>
      </c>
      <c r="K1197">
        <v>1</v>
      </c>
      <c r="L1197">
        <v>154000</v>
      </c>
      <c r="M1197" t="b">
        <v>0</v>
      </c>
    </row>
    <row r="1198" spans="1:13">
      <c r="A1198" t="s">
        <v>1656</v>
      </c>
      <c r="B1198" t="s">
        <v>1029</v>
      </c>
      <c r="C1198" t="s">
        <v>907</v>
      </c>
      <c r="D1198">
        <v>310</v>
      </c>
      <c r="E1198">
        <v>188</v>
      </c>
      <c r="F1198">
        <v>4.0187674887874216</v>
      </c>
      <c r="G1198">
        <v>0.2009383744393711</v>
      </c>
      <c r="H1198">
        <v>1.004691872196855</v>
      </c>
      <c r="I1198">
        <v>0</v>
      </c>
      <c r="J1198">
        <v>150</v>
      </c>
      <c r="K1198">
        <v>1</v>
      </c>
      <c r="L1198">
        <v>154000</v>
      </c>
      <c r="M1198" t="b">
        <v>0</v>
      </c>
    </row>
    <row r="1199" spans="1:13">
      <c r="A1199" t="s">
        <v>1657</v>
      </c>
      <c r="B1199" t="s">
        <v>907</v>
      </c>
      <c r="C1199" t="s">
        <v>907</v>
      </c>
      <c r="D1199">
        <v>188</v>
      </c>
      <c r="E1199">
        <v>188</v>
      </c>
      <c r="F1199">
        <v>5.1310251565791463</v>
      </c>
      <c r="G1199">
        <v>0.25655125782895732</v>
      </c>
      <c r="H1199">
        <v>1.282756289144787</v>
      </c>
      <c r="I1199">
        <v>0</v>
      </c>
      <c r="J1199">
        <v>150</v>
      </c>
      <c r="K1199">
        <v>1</v>
      </c>
      <c r="L1199">
        <v>154000</v>
      </c>
      <c r="M1199" t="b">
        <v>0</v>
      </c>
    </row>
    <row r="1200" spans="1:13">
      <c r="A1200" t="s">
        <v>1658</v>
      </c>
      <c r="B1200" t="s">
        <v>1029</v>
      </c>
      <c r="C1200" t="s">
        <v>1029</v>
      </c>
      <c r="D1200">
        <v>310</v>
      </c>
      <c r="E1200">
        <v>310</v>
      </c>
      <c r="F1200">
        <v>7.8682585520450488</v>
      </c>
      <c r="G1200">
        <v>0.39341292760225238</v>
      </c>
      <c r="H1200">
        <v>1.967064638011262</v>
      </c>
      <c r="I1200">
        <v>0</v>
      </c>
      <c r="J1200">
        <v>150</v>
      </c>
      <c r="K1200">
        <v>1</v>
      </c>
      <c r="L1200">
        <v>154000</v>
      </c>
      <c r="M1200" t="b">
        <v>0</v>
      </c>
    </row>
    <row r="1201" spans="1:13">
      <c r="A1201" t="s">
        <v>1659</v>
      </c>
      <c r="B1201" t="s">
        <v>907</v>
      </c>
      <c r="C1201" t="s">
        <v>1030</v>
      </c>
      <c r="D1201">
        <v>188</v>
      </c>
      <c r="E1201">
        <v>311</v>
      </c>
      <c r="F1201">
        <v>13.53109100211263</v>
      </c>
      <c r="G1201">
        <v>0.67655455010563159</v>
      </c>
      <c r="H1201">
        <v>3.382772750528158</v>
      </c>
      <c r="I1201">
        <v>0</v>
      </c>
      <c r="J1201">
        <v>150</v>
      </c>
      <c r="K1201">
        <v>1</v>
      </c>
      <c r="L1201">
        <v>154000</v>
      </c>
      <c r="M1201" t="b">
        <v>0</v>
      </c>
    </row>
    <row r="1202" spans="1:13">
      <c r="A1202" t="s">
        <v>1660</v>
      </c>
      <c r="B1202" t="s">
        <v>1031</v>
      </c>
      <c r="C1202" t="s">
        <v>905</v>
      </c>
      <c r="D1202">
        <v>312</v>
      </c>
      <c r="E1202">
        <v>186</v>
      </c>
      <c r="F1202">
        <v>7.0517598503667358</v>
      </c>
      <c r="G1202">
        <v>0.35258799251833678</v>
      </c>
      <c r="H1202">
        <v>1.762939962591684</v>
      </c>
      <c r="I1202">
        <v>0</v>
      </c>
      <c r="J1202">
        <v>800</v>
      </c>
      <c r="K1202">
        <v>1</v>
      </c>
      <c r="L1202">
        <v>345000</v>
      </c>
      <c r="M1202" t="b">
        <v>0</v>
      </c>
    </row>
    <row r="1203" spans="1:13">
      <c r="A1203" t="s">
        <v>1661</v>
      </c>
      <c r="B1203" t="s">
        <v>885</v>
      </c>
      <c r="C1203" t="s">
        <v>905</v>
      </c>
      <c r="D1203">
        <v>166</v>
      </c>
      <c r="E1203">
        <v>186</v>
      </c>
      <c r="F1203">
        <v>8.0637783354229011</v>
      </c>
      <c r="G1203">
        <v>0.4031889167711451</v>
      </c>
      <c r="H1203">
        <v>2.0159445838557248</v>
      </c>
      <c r="I1203">
        <v>0</v>
      </c>
      <c r="J1203">
        <v>150</v>
      </c>
      <c r="K1203">
        <v>1</v>
      </c>
      <c r="L1203">
        <v>154000</v>
      </c>
      <c r="M1203" t="b">
        <v>0</v>
      </c>
    </row>
    <row r="1204" spans="1:13">
      <c r="A1204" t="s">
        <v>1662</v>
      </c>
      <c r="B1204" t="s">
        <v>1032</v>
      </c>
      <c r="C1204" t="s">
        <v>1029</v>
      </c>
      <c r="D1204">
        <v>313</v>
      </c>
      <c r="E1204">
        <v>310</v>
      </c>
      <c r="F1204">
        <v>18.24562607833764</v>
      </c>
      <c r="G1204">
        <v>0.91228130391688222</v>
      </c>
      <c r="H1204">
        <v>4.5614065195844109</v>
      </c>
      <c r="I1204">
        <v>0</v>
      </c>
      <c r="J1204">
        <v>150</v>
      </c>
      <c r="K1204">
        <v>1</v>
      </c>
      <c r="L1204">
        <v>154000</v>
      </c>
      <c r="M1204" t="b">
        <v>0</v>
      </c>
    </row>
    <row r="1205" spans="1:13">
      <c r="A1205" t="s">
        <v>1663</v>
      </c>
      <c r="B1205" t="s">
        <v>907</v>
      </c>
      <c r="C1205" t="s">
        <v>1131</v>
      </c>
      <c r="D1205">
        <v>188</v>
      </c>
      <c r="E1205">
        <v>412</v>
      </c>
      <c r="F1205">
        <v>4.6130483838122496</v>
      </c>
      <c r="G1205">
        <v>0.2306524191906125</v>
      </c>
      <c r="H1205">
        <v>1.1532620959530631</v>
      </c>
      <c r="I1205">
        <v>0</v>
      </c>
      <c r="J1205">
        <v>150</v>
      </c>
      <c r="K1205">
        <v>1</v>
      </c>
      <c r="L1205">
        <v>154000</v>
      </c>
      <c r="M1205" t="b">
        <v>0</v>
      </c>
    </row>
    <row r="1206" spans="1:13">
      <c r="A1206" t="s">
        <v>1664</v>
      </c>
      <c r="B1206" t="s">
        <v>720</v>
      </c>
      <c r="C1206" t="s">
        <v>1031</v>
      </c>
      <c r="D1206">
        <v>1</v>
      </c>
      <c r="E1206">
        <v>312</v>
      </c>
      <c r="F1206">
        <v>10.659010792430999</v>
      </c>
      <c r="G1206">
        <v>0.53295053962155003</v>
      </c>
      <c r="H1206">
        <v>2.6647526981077498</v>
      </c>
      <c r="I1206">
        <v>0</v>
      </c>
      <c r="J1206">
        <v>800</v>
      </c>
      <c r="K1206">
        <v>1</v>
      </c>
      <c r="L1206">
        <v>345000</v>
      </c>
      <c r="M1206" t="b">
        <v>0</v>
      </c>
    </row>
    <row r="1207" spans="1:13">
      <c r="A1207" t="s">
        <v>1665</v>
      </c>
      <c r="B1207" t="s">
        <v>1031</v>
      </c>
      <c r="C1207" t="s">
        <v>1031</v>
      </c>
      <c r="D1207">
        <v>312</v>
      </c>
      <c r="E1207">
        <v>312</v>
      </c>
      <c r="F1207">
        <v>3.0097966329151831</v>
      </c>
      <c r="G1207">
        <v>0.1504898316457591</v>
      </c>
      <c r="H1207">
        <v>0.75244915822879577</v>
      </c>
      <c r="I1207">
        <v>0</v>
      </c>
      <c r="J1207">
        <v>150</v>
      </c>
      <c r="K1207">
        <v>1</v>
      </c>
      <c r="L1207">
        <v>154000</v>
      </c>
      <c r="M1207" t="b">
        <v>0</v>
      </c>
    </row>
    <row r="1208" spans="1:13">
      <c r="A1208" t="s">
        <v>1666</v>
      </c>
      <c r="B1208" t="s">
        <v>1032</v>
      </c>
      <c r="C1208" t="s">
        <v>1026</v>
      </c>
      <c r="D1208">
        <v>313</v>
      </c>
      <c r="E1208">
        <v>307</v>
      </c>
      <c r="F1208">
        <v>6.5500094704782992</v>
      </c>
      <c r="G1208">
        <v>0.32750047352391498</v>
      </c>
      <c r="H1208">
        <v>1.637502367619575</v>
      </c>
      <c r="I1208">
        <v>0</v>
      </c>
      <c r="J1208">
        <v>150</v>
      </c>
      <c r="K1208">
        <v>1</v>
      </c>
      <c r="L1208">
        <v>154000</v>
      </c>
      <c r="M1208" t="b">
        <v>0</v>
      </c>
    </row>
    <row r="1209" spans="1:13">
      <c r="A1209" t="s">
        <v>1657</v>
      </c>
      <c r="B1209" t="s">
        <v>907</v>
      </c>
      <c r="C1209" t="s">
        <v>907</v>
      </c>
      <c r="D1209">
        <v>188</v>
      </c>
      <c r="E1209">
        <v>188</v>
      </c>
      <c r="F1209">
        <v>4.1141201321878773</v>
      </c>
      <c r="G1209">
        <v>0.20570600660939381</v>
      </c>
      <c r="H1209">
        <v>1.0285300330469691</v>
      </c>
      <c r="I1209">
        <v>0</v>
      </c>
      <c r="J1209">
        <v>150</v>
      </c>
      <c r="K1209">
        <v>1</v>
      </c>
      <c r="L1209">
        <v>154000</v>
      </c>
      <c r="M1209" t="b">
        <v>0</v>
      </c>
    </row>
    <row r="1210" spans="1:13">
      <c r="A1210" t="s">
        <v>1667</v>
      </c>
      <c r="B1210" t="s">
        <v>1032</v>
      </c>
      <c r="C1210" t="s">
        <v>907</v>
      </c>
      <c r="D1210">
        <v>313</v>
      </c>
      <c r="E1210">
        <v>188</v>
      </c>
      <c r="F1210">
        <v>19.597209173833711</v>
      </c>
      <c r="G1210">
        <v>0.97986045869168559</v>
      </c>
      <c r="H1210">
        <v>4.8993022934584278</v>
      </c>
      <c r="I1210">
        <v>0</v>
      </c>
      <c r="J1210">
        <v>150</v>
      </c>
      <c r="K1210">
        <v>1</v>
      </c>
      <c r="L1210">
        <v>154000</v>
      </c>
      <c r="M1210" t="b">
        <v>0</v>
      </c>
    </row>
    <row r="1211" spans="1:13">
      <c r="A1211" t="s">
        <v>1668</v>
      </c>
      <c r="B1211" t="s">
        <v>1033</v>
      </c>
      <c r="C1211" t="s">
        <v>1033</v>
      </c>
      <c r="D1211">
        <v>314</v>
      </c>
      <c r="E1211">
        <v>314</v>
      </c>
      <c r="F1211">
        <v>0.27928794793551992</v>
      </c>
      <c r="G1211">
        <v>1.39643973967759E-2</v>
      </c>
      <c r="H1211">
        <v>6.9821986983879897E-2</v>
      </c>
      <c r="I1211">
        <v>0</v>
      </c>
      <c r="J1211">
        <v>150</v>
      </c>
      <c r="K1211">
        <v>1</v>
      </c>
      <c r="L1211">
        <v>154000</v>
      </c>
      <c r="M1211" t="b">
        <v>0</v>
      </c>
    </row>
    <row r="1212" spans="1:13">
      <c r="A1212" t="s">
        <v>1668</v>
      </c>
      <c r="B1212" t="s">
        <v>1033</v>
      </c>
      <c r="C1212" t="s">
        <v>1033</v>
      </c>
      <c r="D1212">
        <v>314</v>
      </c>
      <c r="E1212">
        <v>314</v>
      </c>
      <c r="F1212">
        <v>0.30499953817014819</v>
      </c>
      <c r="G1212">
        <v>1.52499769085074E-2</v>
      </c>
      <c r="H1212">
        <v>7.6249884542537005E-2</v>
      </c>
      <c r="I1212">
        <v>0</v>
      </c>
      <c r="J1212">
        <v>150</v>
      </c>
      <c r="K1212">
        <v>1</v>
      </c>
      <c r="L1212">
        <v>154000</v>
      </c>
      <c r="M1212" t="b">
        <v>0</v>
      </c>
    </row>
    <row r="1213" spans="1:13">
      <c r="A1213" t="s">
        <v>1668</v>
      </c>
      <c r="B1213" t="s">
        <v>1033</v>
      </c>
      <c r="C1213" t="s">
        <v>1033</v>
      </c>
      <c r="D1213">
        <v>314</v>
      </c>
      <c r="E1213">
        <v>314</v>
      </c>
      <c r="F1213">
        <v>1.470569702028804</v>
      </c>
      <c r="G1213">
        <v>7.3528485101440194E-2</v>
      </c>
      <c r="H1213">
        <v>0.36764242550720089</v>
      </c>
      <c r="I1213">
        <v>0</v>
      </c>
      <c r="J1213">
        <v>150</v>
      </c>
      <c r="K1213">
        <v>1</v>
      </c>
      <c r="L1213">
        <v>154000</v>
      </c>
      <c r="M1213" t="b">
        <v>0</v>
      </c>
    </row>
    <row r="1214" spans="1:13">
      <c r="A1214" t="s">
        <v>1669</v>
      </c>
      <c r="B1214" t="s">
        <v>887</v>
      </c>
      <c r="C1214" t="s">
        <v>1034</v>
      </c>
      <c r="D1214">
        <v>168</v>
      </c>
      <c r="E1214">
        <v>315</v>
      </c>
      <c r="F1214">
        <v>8.0749763217236001</v>
      </c>
      <c r="G1214">
        <v>0.40374881608618002</v>
      </c>
      <c r="H1214">
        <v>2.0187440804309</v>
      </c>
      <c r="I1214">
        <v>0</v>
      </c>
      <c r="J1214">
        <v>150</v>
      </c>
      <c r="K1214">
        <v>1</v>
      </c>
      <c r="L1214">
        <v>154000</v>
      </c>
      <c r="M1214" t="b">
        <v>0</v>
      </c>
    </row>
    <row r="1215" spans="1:13">
      <c r="A1215" t="s">
        <v>1670</v>
      </c>
      <c r="B1215" t="s">
        <v>1034</v>
      </c>
      <c r="C1215" t="s">
        <v>1034</v>
      </c>
      <c r="D1215">
        <v>315</v>
      </c>
      <c r="E1215">
        <v>315</v>
      </c>
      <c r="F1215">
        <v>0.13606786305772881</v>
      </c>
      <c r="G1215">
        <v>6.8033931528864002E-3</v>
      </c>
      <c r="H1215">
        <v>3.4016965764432201E-2</v>
      </c>
      <c r="I1215">
        <v>0</v>
      </c>
      <c r="J1215">
        <v>150</v>
      </c>
      <c r="K1215">
        <v>1</v>
      </c>
      <c r="L1215">
        <v>154000</v>
      </c>
      <c r="M1215" t="b">
        <v>0</v>
      </c>
    </row>
    <row r="1216" spans="1:13">
      <c r="A1216" t="s">
        <v>1670</v>
      </c>
      <c r="B1216" t="s">
        <v>1034</v>
      </c>
      <c r="C1216" t="s">
        <v>1034</v>
      </c>
      <c r="D1216">
        <v>315</v>
      </c>
      <c r="E1216">
        <v>315</v>
      </c>
      <c r="F1216">
        <v>0.13032665849135211</v>
      </c>
      <c r="G1216">
        <v>6.5163329245676001E-3</v>
      </c>
      <c r="H1216">
        <v>3.2581664622838E-2</v>
      </c>
      <c r="I1216">
        <v>0</v>
      </c>
      <c r="J1216">
        <v>150</v>
      </c>
      <c r="K1216">
        <v>1</v>
      </c>
      <c r="L1216">
        <v>154000</v>
      </c>
      <c r="M1216" t="b">
        <v>0</v>
      </c>
    </row>
    <row r="1217" spans="1:13">
      <c r="A1217" t="s">
        <v>1671</v>
      </c>
      <c r="B1217" t="s">
        <v>906</v>
      </c>
      <c r="C1217" t="s">
        <v>750</v>
      </c>
      <c r="D1217">
        <v>187</v>
      </c>
      <c r="E1217">
        <v>31</v>
      </c>
      <c r="F1217">
        <v>16.224416573585199</v>
      </c>
      <c r="G1217">
        <v>0.81122082867925993</v>
      </c>
      <c r="H1217">
        <v>4.0561041433962997</v>
      </c>
      <c r="I1217">
        <v>0</v>
      </c>
      <c r="J1217">
        <v>150</v>
      </c>
      <c r="K1217">
        <v>1</v>
      </c>
      <c r="L1217">
        <v>154000</v>
      </c>
      <c r="M1217" t="b">
        <v>0</v>
      </c>
    </row>
    <row r="1218" spans="1:13">
      <c r="A1218" t="s">
        <v>1672</v>
      </c>
      <c r="B1218" t="s">
        <v>914</v>
      </c>
      <c r="C1218" t="s">
        <v>914</v>
      </c>
      <c r="D1218">
        <v>195</v>
      </c>
      <c r="E1218">
        <v>195</v>
      </c>
      <c r="F1218">
        <v>0.36771999854858239</v>
      </c>
      <c r="G1218">
        <v>1.8385999927429099E-2</v>
      </c>
      <c r="H1218">
        <v>9.1929999637145599E-2</v>
      </c>
      <c r="I1218">
        <v>0</v>
      </c>
      <c r="J1218">
        <v>150</v>
      </c>
      <c r="K1218">
        <v>1</v>
      </c>
      <c r="L1218">
        <v>154000</v>
      </c>
      <c r="M1218" t="b">
        <v>0</v>
      </c>
    </row>
    <row r="1219" spans="1:13">
      <c r="A1219" t="s">
        <v>1673</v>
      </c>
      <c r="B1219" t="s">
        <v>1035</v>
      </c>
      <c r="C1219" t="s">
        <v>897</v>
      </c>
      <c r="D1219">
        <v>316</v>
      </c>
      <c r="E1219">
        <v>178</v>
      </c>
      <c r="F1219">
        <v>7.3789745282907804</v>
      </c>
      <c r="G1219">
        <v>0.36894872641453902</v>
      </c>
      <c r="H1219">
        <v>1.8447436320726951</v>
      </c>
      <c r="I1219">
        <v>0</v>
      </c>
      <c r="J1219">
        <v>150</v>
      </c>
      <c r="K1219">
        <v>1</v>
      </c>
      <c r="L1219">
        <v>154000</v>
      </c>
      <c r="M1219" t="b">
        <v>0</v>
      </c>
    </row>
    <row r="1220" spans="1:13">
      <c r="A1220" t="s">
        <v>1513</v>
      </c>
      <c r="B1220" t="s">
        <v>872</v>
      </c>
      <c r="C1220" t="s">
        <v>872</v>
      </c>
      <c r="D1220">
        <v>153</v>
      </c>
      <c r="E1220">
        <v>153</v>
      </c>
      <c r="F1220">
        <v>2.6426715989732061</v>
      </c>
      <c r="G1220">
        <v>0.13213357994866029</v>
      </c>
      <c r="H1220">
        <v>0.66066789974330153</v>
      </c>
      <c r="I1220">
        <v>0</v>
      </c>
      <c r="J1220">
        <v>150</v>
      </c>
      <c r="K1220">
        <v>1</v>
      </c>
      <c r="L1220">
        <v>154000</v>
      </c>
      <c r="M1220" t="b">
        <v>0</v>
      </c>
    </row>
    <row r="1221" spans="1:13">
      <c r="A1221" t="s">
        <v>1513</v>
      </c>
      <c r="B1221" t="s">
        <v>872</v>
      </c>
      <c r="C1221" t="s">
        <v>872</v>
      </c>
      <c r="D1221">
        <v>153</v>
      </c>
      <c r="E1221">
        <v>153</v>
      </c>
      <c r="F1221">
        <v>1.6840277096298499</v>
      </c>
      <c r="G1221">
        <v>8.4201385481492502E-2</v>
      </c>
      <c r="H1221">
        <v>0.42100692740746248</v>
      </c>
      <c r="I1221">
        <v>0</v>
      </c>
      <c r="J1221">
        <v>800</v>
      </c>
      <c r="K1221">
        <v>1</v>
      </c>
      <c r="L1221">
        <v>345000</v>
      </c>
      <c r="M1221" t="b">
        <v>0</v>
      </c>
    </row>
    <row r="1222" spans="1:13">
      <c r="A1222" t="s">
        <v>1674</v>
      </c>
      <c r="B1222" t="s">
        <v>1041</v>
      </c>
      <c r="C1222" t="s">
        <v>872</v>
      </c>
      <c r="D1222">
        <v>322</v>
      </c>
      <c r="E1222">
        <v>153</v>
      </c>
      <c r="F1222">
        <v>4.9363022953991971</v>
      </c>
      <c r="G1222">
        <v>0.24681511476995979</v>
      </c>
      <c r="H1222">
        <v>1.234075573849799</v>
      </c>
      <c r="I1222">
        <v>0</v>
      </c>
      <c r="J1222">
        <v>150</v>
      </c>
      <c r="K1222">
        <v>1</v>
      </c>
      <c r="L1222">
        <v>154000</v>
      </c>
      <c r="M1222" t="b">
        <v>0</v>
      </c>
    </row>
    <row r="1223" spans="1:13">
      <c r="A1223" t="s">
        <v>1675</v>
      </c>
      <c r="B1223" t="s">
        <v>1036</v>
      </c>
      <c r="C1223" t="s">
        <v>872</v>
      </c>
      <c r="D1223">
        <v>317</v>
      </c>
      <c r="E1223">
        <v>153</v>
      </c>
      <c r="F1223">
        <v>24.992842838768599</v>
      </c>
      <c r="G1223">
        <v>1.24964214193843</v>
      </c>
      <c r="H1223">
        <v>6.2482107096921489</v>
      </c>
      <c r="I1223">
        <v>0</v>
      </c>
      <c r="J1223">
        <v>150</v>
      </c>
      <c r="K1223">
        <v>1</v>
      </c>
      <c r="L1223">
        <v>154000</v>
      </c>
      <c r="M1223" t="b">
        <v>0</v>
      </c>
    </row>
    <row r="1224" spans="1:13">
      <c r="A1224" t="s">
        <v>1513</v>
      </c>
      <c r="B1224" t="s">
        <v>872</v>
      </c>
      <c r="C1224" t="s">
        <v>872</v>
      </c>
      <c r="D1224">
        <v>153</v>
      </c>
      <c r="E1224">
        <v>153</v>
      </c>
      <c r="F1224">
        <v>7.2954001473642913</v>
      </c>
      <c r="G1224">
        <v>0.36477000736821458</v>
      </c>
      <c r="H1224">
        <v>1.8238500368410731</v>
      </c>
      <c r="I1224">
        <v>0</v>
      </c>
      <c r="J1224">
        <v>150</v>
      </c>
      <c r="K1224">
        <v>1</v>
      </c>
      <c r="L1224">
        <v>154000</v>
      </c>
      <c r="M1224" t="b">
        <v>0</v>
      </c>
    </row>
    <row r="1225" spans="1:13">
      <c r="A1225" t="s">
        <v>1223</v>
      </c>
      <c r="B1225" t="s">
        <v>783</v>
      </c>
      <c r="C1225" t="s">
        <v>783</v>
      </c>
      <c r="D1225">
        <v>64</v>
      </c>
      <c r="E1225">
        <v>64</v>
      </c>
      <c r="F1225">
        <v>1.472864470660382</v>
      </c>
      <c r="G1225">
        <v>7.3643223533019095E-2</v>
      </c>
      <c r="H1225">
        <v>0.36821611766509538</v>
      </c>
      <c r="I1225">
        <v>0</v>
      </c>
      <c r="J1225">
        <v>150</v>
      </c>
      <c r="K1225">
        <v>1</v>
      </c>
      <c r="L1225">
        <v>154000</v>
      </c>
      <c r="M1225" t="b">
        <v>0</v>
      </c>
    </row>
    <row r="1226" spans="1:13">
      <c r="A1226" t="s">
        <v>1223</v>
      </c>
      <c r="B1226" t="s">
        <v>783</v>
      </c>
      <c r="C1226" t="s">
        <v>783</v>
      </c>
      <c r="D1226">
        <v>64</v>
      </c>
      <c r="E1226">
        <v>64</v>
      </c>
      <c r="F1226">
        <v>0.7600462705008898</v>
      </c>
      <c r="G1226">
        <v>3.80023135250444E-2</v>
      </c>
      <c r="H1226">
        <v>0.19001156762522239</v>
      </c>
      <c r="I1226">
        <v>0</v>
      </c>
      <c r="J1226">
        <v>150</v>
      </c>
      <c r="K1226">
        <v>1</v>
      </c>
      <c r="L1226">
        <v>154000</v>
      </c>
      <c r="M1226" t="b">
        <v>0</v>
      </c>
    </row>
    <row r="1227" spans="1:13">
      <c r="A1227" t="s">
        <v>1676</v>
      </c>
      <c r="B1227" t="s">
        <v>1037</v>
      </c>
      <c r="C1227" t="s">
        <v>1038</v>
      </c>
      <c r="D1227">
        <v>318</v>
      </c>
      <c r="E1227">
        <v>319</v>
      </c>
      <c r="F1227">
        <v>22.917668283729029</v>
      </c>
      <c r="G1227">
        <v>1.145883414186452</v>
      </c>
      <c r="H1227">
        <v>5.7294170709322572</v>
      </c>
      <c r="I1227">
        <v>0</v>
      </c>
      <c r="J1227">
        <v>150</v>
      </c>
      <c r="K1227">
        <v>1</v>
      </c>
      <c r="L1227">
        <v>154000</v>
      </c>
      <c r="M1227" t="b">
        <v>0</v>
      </c>
    </row>
    <row r="1228" spans="1:13">
      <c r="A1228" t="s">
        <v>1677</v>
      </c>
      <c r="B1228" t="s">
        <v>1037</v>
      </c>
      <c r="C1228" t="s">
        <v>1037</v>
      </c>
      <c r="D1228">
        <v>318</v>
      </c>
      <c r="E1228">
        <v>318</v>
      </c>
      <c r="F1228">
        <v>9.6428962733360102E-2</v>
      </c>
      <c r="G1228">
        <v>4.8214481366679997E-3</v>
      </c>
      <c r="H1228">
        <v>2.4107240683340001E-2</v>
      </c>
      <c r="I1228">
        <v>0</v>
      </c>
      <c r="J1228">
        <v>150</v>
      </c>
      <c r="K1228">
        <v>1</v>
      </c>
      <c r="L1228">
        <v>154000</v>
      </c>
      <c r="M1228" t="b">
        <v>0</v>
      </c>
    </row>
    <row r="1229" spans="1:13">
      <c r="A1229" t="s">
        <v>1677</v>
      </c>
      <c r="B1229" t="s">
        <v>1037</v>
      </c>
      <c r="C1229" t="s">
        <v>1037</v>
      </c>
      <c r="D1229">
        <v>318</v>
      </c>
      <c r="E1229">
        <v>318</v>
      </c>
      <c r="F1229">
        <v>0.1081436775996861</v>
      </c>
      <c r="G1229">
        <v>5.4071838799843001E-3</v>
      </c>
      <c r="H1229">
        <v>2.7035919399921501E-2</v>
      </c>
      <c r="I1229">
        <v>0</v>
      </c>
      <c r="J1229">
        <v>150</v>
      </c>
      <c r="K1229">
        <v>1</v>
      </c>
      <c r="L1229">
        <v>154000</v>
      </c>
      <c r="M1229" t="b">
        <v>0</v>
      </c>
    </row>
    <row r="1230" spans="1:13">
      <c r="A1230" t="s">
        <v>1678</v>
      </c>
      <c r="B1230" t="s">
        <v>1039</v>
      </c>
      <c r="C1230" t="s">
        <v>878</v>
      </c>
      <c r="D1230">
        <v>320</v>
      </c>
      <c r="E1230">
        <v>159</v>
      </c>
      <c r="F1230">
        <v>17.040884630259249</v>
      </c>
      <c r="G1230">
        <v>0.85204423151296271</v>
      </c>
      <c r="H1230">
        <v>4.2602211575648132</v>
      </c>
      <c r="I1230">
        <v>0</v>
      </c>
      <c r="J1230">
        <v>150</v>
      </c>
      <c r="K1230">
        <v>1</v>
      </c>
      <c r="L1230">
        <v>154000</v>
      </c>
      <c r="M1230" t="b">
        <v>0</v>
      </c>
    </row>
    <row r="1231" spans="1:13">
      <c r="A1231" t="s">
        <v>1679</v>
      </c>
      <c r="B1231" t="s">
        <v>731</v>
      </c>
      <c r="C1231" t="s">
        <v>1040</v>
      </c>
      <c r="D1231">
        <v>12</v>
      </c>
      <c r="E1231">
        <v>321</v>
      </c>
      <c r="F1231">
        <v>12.628973495308641</v>
      </c>
      <c r="G1231">
        <v>0.63144867476543221</v>
      </c>
      <c r="H1231">
        <v>3.157243373827161</v>
      </c>
      <c r="I1231">
        <v>0</v>
      </c>
      <c r="J1231">
        <v>150</v>
      </c>
      <c r="K1231">
        <v>1</v>
      </c>
      <c r="L1231">
        <v>154000</v>
      </c>
      <c r="M1231" t="b">
        <v>0</v>
      </c>
    </row>
    <row r="1232" spans="1:13">
      <c r="A1232" t="s">
        <v>1355</v>
      </c>
      <c r="B1232" t="s">
        <v>731</v>
      </c>
      <c r="C1232" t="s">
        <v>878</v>
      </c>
      <c r="D1232">
        <v>12</v>
      </c>
      <c r="E1232">
        <v>159</v>
      </c>
      <c r="F1232">
        <v>26.81896577449908</v>
      </c>
      <c r="G1232">
        <v>1.340948288724954</v>
      </c>
      <c r="H1232">
        <v>6.7047414436247683</v>
      </c>
      <c r="I1232">
        <v>0</v>
      </c>
      <c r="J1232">
        <v>150</v>
      </c>
      <c r="K1232">
        <v>1</v>
      </c>
      <c r="L1232">
        <v>154000</v>
      </c>
      <c r="M1232" t="b">
        <v>0</v>
      </c>
    </row>
    <row r="1233" spans="1:13">
      <c r="A1233" t="s">
        <v>1680</v>
      </c>
      <c r="B1233" t="s">
        <v>1036</v>
      </c>
      <c r="C1233" t="s">
        <v>1036</v>
      </c>
      <c r="D1233">
        <v>317</v>
      </c>
      <c r="E1233">
        <v>317</v>
      </c>
      <c r="F1233">
        <v>0.1556430014935887</v>
      </c>
      <c r="G1233">
        <v>7.7821500746793996E-3</v>
      </c>
      <c r="H1233">
        <v>3.8910750373397099E-2</v>
      </c>
      <c r="I1233">
        <v>0</v>
      </c>
      <c r="J1233">
        <v>150</v>
      </c>
      <c r="K1233">
        <v>1</v>
      </c>
      <c r="L1233">
        <v>154000</v>
      </c>
      <c r="M1233" t="b">
        <v>0</v>
      </c>
    </row>
    <row r="1234" spans="1:13">
      <c r="A1234" t="s">
        <v>1680</v>
      </c>
      <c r="B1234" t="s">
        <v>1036</v>
      </c>
      <c r="C1234" t="s">
        <v>1036</v>
      </c>
      <c r="D1234">
        <v>317</v>
      </c>
      <c r="E1234">
        <v>317</v>
      </c>
      <c r="F1234">
        <v>0.1558757321764539</v>
      </c>
      <c r="G1234">
        <v>7.7937866088225996E-3</v>
      </c>
      <c r="H1234">
        <v>3.8968933044113398E-2</v>
      </c>
      <c r="I1234">
        <v>0</v>
      </c>
      <c r="J1234">
        <v>150</v>
      </c>
      <c r="K1234">
        <v>1</v>
      </c>
      <c r="L1234">
        <v>154000</v>
      </c>
      <c r="M1234" t="b">
        <v>0</v>
      </c>
    </row>
    <row r="1235" spans="1:13">
      <c r="A1235" t="s">
        <v>1681</v>
      </c>
      <c r="B1235" t="s">
        <v>1041</v>
      </c>
      <c r="C1235" t="s">
        <v>1036</v>
      </c>
      <c r="D1235">
        <v>322</v>
      </c>
      <c r="E1235">
        <v>317</v>
      </c>
      <c r="F1235">
        <v>11.35178540980268</v>
      </c>
      <c r="G1235">
        <v>0.56758927049013408</v>
      </c>
      <c r="H1235">
        <v>2.8379463524506701</v>
      </c>
      <c r="I1235">
        <v>0</v>
      </c>
      <c r="J1235">
        <v>150</v>
      </c>
      <c r="K1235">
        <v>1</v>
      </c>
      <c r="L1235">
        <v>154000</v>
      </c>
      <c r="M1235" t="b">
        <v>0</v>
      </c>
    </row>
    <row r="1236" spans="1:13">
      <c r="A1236" t="s">
        <v>1682</v>
      </c>
      <c r="B1236" t="s">
        <v>872</v>
      </c>
      <c r="C1236" t="s">
        <v>783</v>
      </c>
      <c r="D1236">
        <v>153</v>
      </c>
      <c r="E1236">
        <v>64</v>
      </c>
      <c r="F1236">
        <v>24.56585399220489</v>
      </c>
      <c r="G1236">
        <v>1.228292699610245</v>
      </c>
      <c r="H1236">
        <v>6.1414634980512233</v>
      </c>
      <c r="I1236">
        <v>0</v>
      </c>
      <c r="J1236">
        <v>800</v>
      </c>
      <c r="K1236">
        <v>1</v>
      </c>
      <c r="L1236">
        <v>345000</v>
      </c>
      <c r="M1236" t="b">
        <v>0</v>
      </c>
    </row>
    <row r="1237" spans="1:13">
      <c r="A1237" t="s">
        <v>1683</v>
      </c>
      <c r="B1237" t="s">
        <v>1042</v>
      </c>
      <c r="C1237" t="s">
        <v>1043</v>
      </c>
      <c r="D1237">
        <v>323</v>
      </c>
      <c r="E1237">
        <v>324</v>
      </c>
      <c r="F1237">
        <v>11.831622323019859</v>
      </c>
      <c r="G1237">
        <v>0.59158111615099296</v>
      </c>
      <c r="H1237">
        <v>2.9579055807549648</v>
      </c>
      <c r="I1237">
        <v>0</v>
      </c>
      <c r="J1237">
        <v>150</v>
      </c>
      <c r="K1237">
        <v>1</v>
      </c>
      <c r="L1237">
        <v>154000</v>
      </c>
      <c r="M1237" t="b">
        <v>0</v>
      </c>
    </row>
    <row r="1238" spans="1:13">
      <c r="A1238" t="s">
        <v>1522</v>
      </c>
      <c r="B1238" t="s">
        <v>726</v>
      </c>
      <c r="C1238" t="s">
        <v>726</v>
      </c>
      <c r="D1238">
        <v>7</v>
      </c>
      <c r="E1238">
        <v>7</v>
      </c>
      <c r="F1238">
        <v>2.266449968978824</v>
      </c>
      <c r="G1238">
        <v>0.1133224984489412</v>
      </c>
      <c r="H1238">
        <v>0.56661249224470611</v>
      </c>
      <c r="I1238">
        <v>0</v>
      </c>
      <c r="J1238">
        <v>150</v>
      </c>
      <c r="K1238">
        <v>1</v>
      </c>
      <c r="L1238">
        <v>154000</v>
      </c>
      <c r="M1238" t="b">
        <v>0</v>
      </c>
    </row>
    <row r="1239" spans="1:13">
      <c r="A1239" t="s">
        <v>1167</v>
      </c>
      <c r="B1239" t="s">
        <v>747</v>
      </c>
      <c r="C1239" t="s">
        <v>747</v>
      </c>
      <c r="D1239">
        <v>28</v>
      </c>
      <c r="E1239">
        <v>28</v>
      </c>
      <c r="F1239">
        <v>1.663875242105934</v>
      </c>
      <c r="G1239">
        <v>8.3193762105296706E-2</v>
      </c>
      <c r="H1239">
        <v>0.41596881052648349</v>
      </c>
      <c r="I1239">
        <v>0</v>
      </c>
      <c r="J1239">
        <v>150</v>
      </c>
      <c r="K1239">
        <v>1</v>
      </c>
      <c r="L1239">
        <v>154000</v>
      </c>
      <c r="M1239" t="b">
        <v>0</v>
      </c>
    </row>
    <row r="1240" spans="1:13">
      <c r="A1240" t="s">
        <v>1399</v>
      </c>
      <c r="B1240" t="s">
        <v>879</v>
      </c>
      <c r="C1240" t="s">
        <v>879</v>
      </c>
      <c r="D1240">
        <v>160</v>
      </c>
      <c r="E1240">
        <v>160</v>
      </c>
      <c r="F1240">
        <v>0.21029045649013101</v>
      </c>
      <c r="G1240">
        <v>1.05145228245065E-2</v>
      </c>
      <c r="H1240">
        <v>5.2572614122532703E-2</v>
      </c>
      <c r="I1240">
        <v>0</v>
      </c>
      <c r="J1240">
        <v>150</v>
      </c>
      <c r="K1240">
        <v>1</v>
      </c>
      <c r="L1240">
        <v>154000</v>
      </c>
      <c r="M1240" t="b">
        <v>0</v>
      </c>
    </row>
    <row r="1241" spans="1:13">
      <c r="A1241" t="s">
        <v>1399</v>
      </c>
      <c r="B1241" t="s">
        <v>879</v>
      </c>
      <c r="C1241" t="s">
        <v>879</v>
      </c>
      <c r="D1241">
        <v>160</v>
      </c>
      <c r="E1241">
        <v>160</v>
      </c>
      <c r="F1241">
        <v>0.20422313243050211</v>
      </c>
      <c r="G1241">
        <v>1.0211156621525099E-2</v>
      </c>
      <c r="H1241">
        <v>5.1055783107625499E-2</v>
      </c>
      <c r="I1241">
        <v>0</v>
      </c>
      <c r="J1241">
        <v>150</v>
      </c>
      <c r="K1241">
        <v>1</v>
      </c>
      <c r="L1241">
        <v>154000</v>
      </c>
      <c r="M1241" t="b">
        <v>0</v>
      </c>
    </row>
    <row r="1242" spans="1:13">
      <c r="A1242" t="s">
        <v>1399</v>
      </c>
      <c r="B1242" t="s">
        <v>879</v>
      </c>
      <c r="C1242" t="s">
        <v>879</v>
      </c>
      <c r="D1242">
        <v>160</v>
      </c>
      <c r="E1242">
        <v>160</v>
      </c>
      <c r="F1242">
        <v>1.6584414986130911</v>
      </c>
      <c r="G1242">
        <v>8.2922074930654496E-2</v>
      </c>
      <c r="H1242">
        <v>0.41461037465327261</v>
      </c>
      <c r="I1242">
        <v>0</v>
      </c>
      <c r="J1242">
        <v>150</v>
      </c>
      <c r="K1242">
        <v>1</v>
      </c>
      <c r="L1242">
        <v>154000</v>
      </c>
      <c r="M1242" t="b">
        <v>0</v>
      </c>
    </row>
    <row r="1243" spans="1:13">
      <c r="A1243" t="s">
        <v>1399</v>
      </c>
      <c r="B1243" t="s">
        <v>879</v>
      </c>
      <c r="C1243" t="s">
        <v>879</v>
      </c>
      <c r="D1243">
        <v>160</v>
      </c>
      <c r="E1243">
        <v>160</v>
      </c>
      <c r="F1243">
        <v>1.9539746356532519</v>
      </c>
      <c r="G1243">
        <v>9.7698731782662598E-2</v>
      </c>
      <c r="H1243">
        <v>0.48849365891331298</v>
      </c>
      <c r="I1243">
        <v>0</v>
      </c>
      <c r="J1243">
        <v>150</v>
      </c>
      <c r="K1243">
        <v>1</v>
      </c>
      <c r="L1243">
        <v>154000</v>
      </c>
      <c r="M1243" t="b">
        <v>0</v>
      </c>
    </row>
    <row r="1244" spans="1:13">
      <c r="A1244" t="s">
        <v>1684</v>
      </c>
      <c r="B1244" t="s">
        <v>1044</v>
      </c>
      <c r="C1244" t="s">
        <v>893</v>
      </c>
      <c r="D1244">
        <v>325</v>
      </c>
      <c r="E1244">
        <v>174</v>
      </c>
      <c r="F1244">
        <v>27.446250812056661</v>
      </c>
      <c r="G1244">
        <v>1.3723125406028329</v>
      </c>
      <c r="H1244">
        <v>6.8615627030141653</v>
      </c>
      <c r="I1244">
        <v>0</v>
      </c>
      <c r="J1244">
        <v>150</v>
      </c>
      <c r="K1244">
        <v>1</v>
      </c>
      <c r="L1244">
        <v>154000</v>
      </c>
      <c r="M1244" t="b">
        <v>0</v>
      </c>
    </row>
    <row r="1245" spans="1:13">
      <c r="A1245" t="s">
        <v>1685</v>
      </c>
      <c r="B1245" t="s">
        <v>1044</v>
      </c>
      <c r="C1245" t="s">
        <v>1045</v>
      </c>
      <c r="D1245">
        <v>325</v>
      </c>
      <c r="E1245">
        <v>326</v>
      </c>
      <c r="F1245">
        <v>16.32008247594641</v>
      </c>
      <c r="G1245">
        <v>0.81600412379732035</v>
      </c>
      <c r="H1245">
        <v>4.0800206189866017</v>
      </c>
      <c r="I1245">
        <v>0</v>
      </c>
      <c r="J1245">
        <v>150</v>
      </c>
      <c r="K1245">
        <v>1</v>
      </c>
      <c r="L1245">
        <v>154000</v>
      </c>
      <c r="M1245" t="b">
        <v>0</v>
      </c>
    </row>
    <row r="1246" spans="1:13">
      <c r="A1246" t="s">
        <v>1359</v>
      </c>
      <c r="B1246" t="s">
        <v>953</v>
      </c>
      <c r="C1246" t="s">
        <v>953</v>
      </c>
      <c r="D1246">
        <v>234</v>
      </c>
      <c r="E1246">
        <v>234</v>
      </c>
      <c r="F1246">
        <v>2.4576331953187118</v>
      </c>
      <c r="G1246">
        <v>0.1228816597659356</v>
      </c>
      <c r="H1246">
        <v>0.61440829882967807</v>
      </c>
      <c r="I1246">
        <v>0</v>
      </c>
      <c r="J1246">
        <v>150</v>
      </c>
      <c r="K1246">
        <v>1</v>
      </c>
      <c r="L1246">
        <v>154000</v>
      </c>
      <c r="M1246" t="b">
        <v>0</v>
      </c>
    </row>
    <row r="1247" spans="1:13">
      <c r="A1247" t="s">
        <v>1686</v>
      </c>
      <c r="B1247" t="s">
        <v>984</v>
      </c>
      <c r="C1247" t="s">
        <v>1046</v>
      </c>
      <c r="D1247">
        <v>265</v>
      </c>
      <c r="E1247">
        <v>327</v>
      </c>
      <c r="F1247">
        <v>24.8072778155557</v>
      </c>
      <c r="G1247">
        <v>1.240363890777785</v>
      </c>
      <c r="H1247">
        <v>6.2018194538889251</v>
      </c>
      <c r="I1247">
        <v>0</v>
      </c>
      <c r="J1247">
        <v>150</v>
      </c>
      <c r="K1247">
        <v>1</v>
      </c>
      <c r="L1247">
        <v>154000</v>
      </c>
      <c r="M1247" t="b">
        <v>0</v>
      </c>
    </row>
    <row r="1248" spans="1:13">
      <c r="A1248" t="s">
        <v>1687</v>
      </c>
      <c r="B1248" t="s">
        <v>927</v>
      </c>
      <c r="C1248" t="s">
        <v>927</v>
      </c>
      <c r="D1248">
        <v>208</v>
      </c>
      <c r="E1248">
        <v>208</v>
      </c>
      <c r="F1248">
        <v>5.864122509886041</v>
      </c>
      <c r="G1248">
        <v>0.29320612549430208</v>
      </c>
      <c r="H1248">
        <v>1.46603062747151</v>
      </c>
      <c r="I1248">
        <v>0</v>
      </c>
      <c r="J1248">
        <v>150</v>
      </c>
      <c r="K1248">
        <v>1</v>
      </c>
      <c r="L1248">
        <v>154000</v>
      </c>
      <c r="M1248" t="b">
        <v>0</v>
      </c>
    </row>
    <row r="1249" spans="1:13">
      <c r="A1249" t="s">
        <v>1688</v>
      </c>
      <c r="B1249" t="s">
        <v>1047</v>
      </c>
      <c r="C1249" t="s">
        <v>927</v>
      </c>
      <c r="D1249">
        <v>328</v>
      </c>
      <c r="E1249">
        <v>208</v>
      </c>
      <c r="F1249">
        <v>11.411651191012471</v>
      </c>
      <c r="G1249">
        <v>0.57058255955062342</v>
      </c>
      <c r="H1249">
        <v>2.8529127977531168</v>
      </c>
      <c r="I1249">
        <v>0</v>
      </c>
      <c r="J1249">
        <v>150</v>
      </c>
      <c r="K1249">
        <v>1</v>
      </c>
      <c r="L1249">
        <v>154000</v>
      </c>
      <c r="M1249" t="b">
        <v>0</v>
      </c>
    </row>
    <row r="1250" spans="1:13">
      <c r="A1250" t="s">
        <v>1687</v>
      </c>
      <c r="B1250" t="s">
        <v>927</v>
      </c>
      <c r="C1250" t="s">
        <v>927</v>
      </c>
      <c r="D1250">
        <v>208</v>
      </c>
      <c r="E1250">
        <v>208</v>
      </c>
      <c r="F1250">
        <v>3.8579809569278321</v>
      </c>
      <c r="G1250">
        <v>0.1928990478463915</v>
      </c>
      <c r="H1250">
        <v>0.96449523923195801</v>
      </c>
      <c r="I1250">
        <v>0</v>
      </c>
      <c r="J1250">
        <v>150</v>
      </c>
      <c r="K1250">
        <v>1</v>
      </c>
      <c r="L1250">
        <v>154000</v>
      </c>
      <c r="M1250" t="b">
        <v>0</v>
      </c>
    </row>
    <row r="1251" spans="1:13">
      <c r="A1251" t="s">
        <v>1689</v>
      </c>
      <c r="B1251" t="s">
        <v>892</v>
      </c>
      <c r="C1251" t="s">
        <v>871</v>
      </c>
      <c r="D1251">
        <v>173</v>
      </c>
      <c r="E1251">
        <v>152</v>
      </c>
      <c r="F1251">
        <v>17.78775523962711</v>
      </c>
      <c r="G1251">
        <v>0.88938776198135572</v>
      </c>
      <c r="H1251">
        <v>4.4469388099067784</v>
      </c>
      <c r="I1251">
        <v>0</v>
      </c>
      <c r="J1251">
        <v>150</v>
      </c>
      <c r="K1251">
        <v>1</v>
      </c>
      <c r="L1251">
        <v>154000</v>
      </c>
      <c r="M1251" t="b">
        <v>0</v>
      </c>
    </row>
    <row r="1252" spans="1:13">
      <c r="A1252" t="s">
        <v>1340</v>
      </c>
      <c r="B1252" t="s">
        <v>897</v>
      </c>
      <c r="C1252" t="s">
        <v>897</v>
      </c>
      <c r="D1252">
        <v>178</v>
      </c>
      <c r="E1252">
        <v>178</v>
      </c>
      <c r="F1252">
        <v>3.0609171204332082</v>
      </c>
      <c r="G1252">
        <v>0.15304585602166029</v>
      </c>
      <c r="H1252">
        <v>0.76522928010830182</v>
      </c>
      <c r="I1252">
        <v>0</v>
      </c>
      <c r="J1252">
        <v>150</v>
      </c>
      <c r="K1252">
        <v>1</v>
      </c>
      <c r="L1252">
        <v>154000</v>
      </c>
      <c r="M1252" t="b">
        <v>0</v>
      </c>
    </row>
    <row r="1253" spans="1:13">
      <c r="A1253" t="s">
        <v>1340</v>
      </c>
      <c r="B1253" t="s">
        <v>897</v>
      </c>
      <c r="C1253" t="s">
        <v>897</v>
      </c>
      <c r="D1253">
        <v>178</v>
      </c>
      <c r="E1253">
        <v>178</v>
      </c>
      <c r="F1253">
        <v>5.3836100667719347</v>
      </c>
      <c r="G1253">
        <v>0.26918050333859672</v>
      </c>
      <c r="H1253">
        <v>1.3459025166929841</v>
      </c>
      <c r="I1253">
        <v>0</v>
      </c>
      <c r="J1253">
        <v>150</v>
      </c>
      <c r="K1253">
        <v>1</v>
      </c>
      <c r="L1253">
        <v>154000</v>
      </c>
      <c r="M1253" t="b">
        <v>0</v>
      </c>
    </row>
    <row r="1254" spans="1:13">
      <c r="A1254" t="s">
        <v>1690</v>
      </c>
      <c r="B1254" t="s">
        <v>892</v>
      </c>
      <c r="C1254" t="s">
        <v>892</v>
      </c>
      <c r="D1254">
        <v>173</v>
      </c>
      <c r="E1254">
        <v>173</v>
      </c>
      <c r="F1254">
        <v>5.6757640212224683</v>
      </c>
      <c r="G1254">
        <v>0.2837882010611234</v>
      </c>
      <c r="H1254">
        <v>1.4189410053056171</v>
      </c>
      <c r="I1254">
        <v>0</v>
      </c>
      <c r="J1254">
        <v>150</v>
      </c>
      <c r="K1254">
        <v>1</v>
      </c>
      <c r="L1254">
        <v>154000</v>
      </c>
      <c r="M1254" t="b">
        <v>0</v>
      </c>
    </row>
    <row r="1255" spans="1:13">
      <c r="A1255" t="s">
        <v>1252</v>
      </c>
      <c r="B1255" t="s">
        <v>787</v>
      </c>
      <c r="C1255" t="s">
        <v>787</v>
      </c>
      <c r="D1255">
        <v>68</v>
      </c>
      <c r="E1255">
        <v>68</v>
      </c>
      <c r="F1255">
        <v>0.89645653971047112</v>
      </c>
      <c r="G1255">
        <v>4.4822826985523499E-2</v>
      </c>
      <c r="H1255">
        <v>0.2241141349276177</v>
      </c>
      <c r="I1255">
        <v>0</v>
      </c>
      <c r="J1255">
        <v>150</v>
      </c>
      <c r="K1255">
        <v>1</v>
      </c>
      <c r="L1255">
        <v>154000</v>
      </c>
      <c r="M1255" t="b">
        <v>0</v>
      </c>
    </row>
    <row r="1256" spans="1:13">
      <c r="A1256" t="s">
        <v>1640</v>
      </c>
      <c r="B1256" t="s">
        <v>744</v>
      </c>
      <c r="C1256" t="s">
        <v>744</v>
      </c>
      <c r="D1256">
        <v>25</v>
      </c>
      <c r="E1256">
        <v>25</v>
      </c>
      <c r="F1256">
        <v>2.4797647284207169</v>
      </c>
      <c r="G1256">
        <v>0.12398823642103581</v>
      </c>
      <c r="H1256">
        <v>0.61994118210517923</v>
      </c>
      <c r="I1256">
        <v>0</v>
      </c>
      <c r="J1256">
        <v>150</v>
      </c>
      <c r="K1256">
        <v>1</v>
      </c>
      <c r="L1256">
        <v>154000</v>
      </c>
      <c r="M1256" t="b">
        <v>0</v>
      </c>
    </row>
    <row r="1257" spans="1:13">
      <c r="A1257" t="s">
        <v>1691</v>
      </c>
      <c r="B1257" t="s">
        <v>739</v>
      </c>
      <c r="C1257" t="s">
        <v>739</v>
      </c>
      <c r="D1257">
        <v>20</v>
      </c>
      <c r="E1257">
        <v>20</v>
      </c>
      <c r="F1257">
        <v>1.1887006219578411</v>
      </c>
      <c r="G1257">
        <v>5.9435031097891999E-2</v>
      </c>
      <c r="H1257">
        <v>0.29717515548946027</v>
      </c>
      <c r="I1257">
        <v>0</v>
      </c>
      <c r="J1257">
        <v>150</v>
      </c>
      <c r="K1257">
        <v>1</v>
      </c>
      <c r="L1257">
        <v>154000</v>
      </c>
      <c r="M1257" t="b">
        <v>0</v>
      </c>
    </row>
    <row r="1258" spans="1:13">
      <c r="A1258" t="s">
        <v>1692</v>
      </c>
      <c r="B1258" t="s">
        <v>739</v>
      </c>
      <c r="C1258" t="s">
        <v>734</v>
      </c>
      <c r="D1258">
        <v>20</v>
      </c>
      <c r="E1258">
        <v>15</v>
      </c>
      <c r="F1258">
        <v>9.5265482570715463</v>
      </c>
      <c r="G1258">
        <v>0.47632741285357733</v>
      </c>
      <c r="H1258">
        <v>2.381637064267887</v>
      </c>
      <c r="I1258">
        <v>0</v>
      </c>
      <c r="J1258">
        <v>150</v>
      </c>
      <c r="K1258">
        <v>1</v>
      </c>
      <c r="L1258">
        <v>154000</v>
      </c>
      <c r="M1258" t="b">
        <v>0</v>
      </c>
    </row>
    <row r="1259" spans="1:13">
      <c r="A1259" t="s">
        <v>1389</v>
      </c>
      <c r="B1259" t="s">
        <v>886</v>
      </c>
      <c r="C1259" t="s">
        <v>886</v>
      </c>
      <c r="D1259">
        <v>167</v>
      </c>
      <c r="E1259">
        <v>167</v>
      </c>
      <c r="F1259">
        <v>3.614171941516132</v>
      </c>
      <c r="G1259">
        <v>0.1807085970758065</v>
      </c>
      <c r="H1259">
        <v>0.90354298537903277</v>
      </c>
      <c r="I1259">
        <v>0</v>
      </c>
      <c r="J1259">
        <v>150</v>
      </c>
      <c r="K1259">
        <v>1</v>
      </c>
      <c r="L1259">
        <v>154000</v>
      </c>
      <c r="M1259" t="b">
        <v>0</v>
      </c>
    </row>
    <row r="1260" spans="1:13">
      <c r="A1260" t="s">
        <v>1693</v>
      </c>
      <c r="B1260" t="s">
        <v>877</v>
      </c>
      <c r="C1260" t="s">
        <v>877</v>
      </c>
      <c r="D1260">
        <v>158</v>
      </c>
      <c r="E1260">
        <v>158</v>
      </c>
      <c r="F1260">
        <v>4.3516419048233006</v>
      </c>
      <c r="G1260">
        <v>0.21758209524116501</v>
      </c>
      <c r="H1260">
        <v>1.0879104762058249</v>
      </c>
      <c r="I1260">
        <v>0</v>
      </c>
      <c r="J1260">
        <v>800</v>
      </c>
      <c r="K1260">
        <v>1</v>
      </c>
      <c r="L1260">
        <v>345000</v>
      </c>
      <c r="M1260" t="b">
        <v>0</v>
      </c>
    </row>
    <row r="1261" spans="1:13">
      <c r="A1261" t="s">
        <v>1694</v>
      </c>
      <c r="B1261" t="s">
        <v>987</v>
      </c>
      <c r="C1261" t="s">
        <v>987</v>
      </c>
      <c r="D1261">
        <v>268</v>
      </c>
      <c r="E1261">
        <v>268</v>
      </c>
      <c r="F1261">
        <v>0.32902420937112831</v>
      </c>
      <c r="G1261">
        <v>1.6451210468556399E-2</v>
      </c>
      <c r="H1261">
        <v>8.2256052342781993E-2</v>
      </c>
      <c r="I1261">
        <v>0</v>
      </c>
      <c r="J1261">
        <v>150</v>
      </c>
      <c r="K1261">
        <v>1</v>
      </c>
      <c r="L1261">
        <v>154000</v>
      </c>
      <c r="M1261" t="b">
        <v>0</v>
      </c>
    </row>
    <row r="1262" spans="1:13">
      <c r="A1262" t="s">
        <v>1695</v>
      </c>
      <c r="B1262" t="s">
        <v>987</v>
      </c>
      <c r="C1262" t="s">
        <v>1048</v>
      </c>
      <c r="D1262">
        <v>268</v>
      </c>
      <c r="E1262">
        <v>329</v>
      </c>
      <c r="F1262">
        <v>9.7988022994126354</v>
      </c>
      <c r="G1262">
        <v>0.48994011497063178</v>
      </c>
      <c r="H1262">
        <v>2.4497005748531588</v>
      </c>
      <c r="I1262">
        <v>0</v>
      </c>
      <c r="J1262">
        <v>150</v>
      </c>
      <c r="K1262">
        <v>1</v>
      </c>
      <c r="L1262">
        <v>154000</v>
      </c>
      <c r="M1262" t="b">
        <v>0</v>
      </c>
    </row>
    <row r="1263" spans="1:13">
      <c r="A1263" t="s">
        <v>1696</v>
      </c>
      <c r="B1263" t="s">
        <v>1049</v>
      </c>
      <c r="C1263" t="s">
        <v>1049</v>
      </c>
      <c r="D1263">
        <v>330</v>
      </c>
      <c r="E1263">
        <v>330</v>
      </c>
      <c r="F1263">
        <v>0.1779899564595315</v>
      </c>
      <c r="G1263">
        <v>8.8994978229765005E-3</v>
      </c>
      <c r="H1263">
        <v>4.4497489114882799E-2</v>
      </c>
      <c r="I1263">
        <v>0</v>
      </c>
      <c r="J1263">
        <v>150</v>
      </c>
      <c r="K1263">
        <v>1</v>
      </c>
      <c r="L1263">
        <v>154000</v>
      </c>
      <c r="M1263" t="b">
        <v>0</v>
      </c>
    </row>
    <row r="1264" spans="1:13">
      <c r="A1264" t="s">
        <v>1696</v>
      </c>
      <c r="B1264" t="s">
        <v>1049</v>
      </c>
      <c r="C1264" t="s">
        <v>1049</v>
      </c>
      <c r="D1264">
        <v>330</v>
      </c>
      <c r="E1264">
        <v>330</v>
      </c>
      <c r="F1264">
        <v>0.16743618899960769</v>
      </c>
      <c r="G1264">
        <v>8.3718094499803004E-3</v>
      </c>
      <c r="H1264">
        <v>4.1859047249901901E-2</v>
      </c>
      <c r="I1264">
        <v>0</v>
      </c>
      <c r="J1264">
        <v>150</v>
      </c>
      <c r="K1264">
        <v>1</v>
      </c>
      <c r="L1264">
        <v>154000</v>
      </c>
      <c r="M1264" t="b">
        <v>0</v>
      </c>
    </row>
    <row r="1265" spans="1:13">
      <c r="A1265" t="s">
        <v>1697</v>
      </c>
      <c r="B1265" t="s">
        <v>1049</v>
      </c>
      <c r="C1265" t="s">
        <v>987</v>
      </c>
      <c r="D1265">
        <v>330</v>
      </c>
      <c r="E1265">
        <v>268</v>
      </c>
      <c r="F1265">
        <v>11.9792279701757</v>
      </c>
      <c r="G1265">
        <v>0.59896139850878527</v>
      </c>
      <c r="H1265">
        <v>2.9948069925439258</v>
      </c>
      <c r="I1265">
        <v>0</v>
      </c>
      <c r="J1265">
        <v>150</v>
      </c>
      <c r="K1265">
        <v>1</v>
      </c>
      <c r="L1265">
        <v>154000</v>
      </c>
      <c r="M1265" t="b">
        <v>0</v>
      </c>
    </row>
    <row r="1266" spans="1:13">
      <c r="A1266" t="s">
        <v>1698</v>
      </c>
      <c r="B1266" t="s">
        <v>1050</v>
      </c>
      <c r="C1266" t="s">
        <v>1049</v>
      </c>
      <c r="D1266">
        <v>331</v>
      </c>
      <c r="E1266">
        <v>330</v>
      </c>
      <c r="F1266">
        <v>7.8168182938965431</v>
      </c>
      <c r="G1266">
        <v>0.39084091469482718</v>
      </c>
      <c r="H1266">
        <v>1.954204573474136</v>
      </c>
      <c r="I1266">
        <v>0</v>
      </c>
      <c r="J1266">
        <v>800</v>
      </c>
      <c r="K1266">
        <v>1</v>
      </c>
      <c r="L1266">
        <v>345000</v>
      </c>
      <c r="M1266" t="b">
        <v>0</v>
      </c>
    </row>
    <row r="1267" spans="1:13">
      <c r="A1267" t="s">
        <v>1699</v>
      </c>
      <c r="B1267" t="s">
        <v>734</v>
      </c>
      <c r="C1267" t="s">
        <v>876</v>
      </c>
      <c r="D1267">
        <v>15</v>
      </c>
      <c r="E1267">
        <v>157</v>
      </c>
      <c r="F1267">
        <v>19.722711732815611</v>
      </c>
      <c r="G1267">
        <v>0.98613558664078038</v>
      </c>
      <c r="H1267">
        <v>4.9306779332039019</v>
      </c>
      <c r="I1267">
        <v>0</v>
      </c>
      <c r="J1267">
        <v>800</v>
      </c>
      <c r="K1267">
        <v>1</v>
      </c>
      <c r="L1267">
        <v>345000</v>
      </c>
      <c r="M1267" t="b">
        <v>0</v>
      </c>
    </row>
    <row r="1268" spans="1:13">
      <c r="A1268" t="s">
        <v>1700</v>
      </c>
      <c r="B1268" t="s">
        <v>791</v>
      </c>
      <c r="C1268" t="s">
        <v>878</v>
      </c>
      <c r="D1268">
        <v>72</v>
      </c>
      <c r="E1268">
        <v>159</v>
      </c>
      <c r="F1268">
        <v>23.70231582514721</v>
      </c>
      <c r="G1268">
        <v>1.18511579125736</v>
      </c>
      <c r="H1268">
        <v>5.9255789562868024</v>
      </c>
      <c r="I1268">
        <v>0</v>
      </c>
      <c r="J1268">
        <v>150</v>
      </c>
      <c r="K1268">
        <v>1</v>
      </c>
      <c r="L1268">
        <v>154000</v>
      </c>
      <c r="M1268" t="b">
        <v>0</v>
      </c>
    </row>
    <row r="1269" spans="1:13">
      <c r="A1269" t="s">
        <v>1701</v>
      </c>
      <c r="B1269" t="s">
        <v>878</v>
      </c>
      <c r="C1269" t="s">
        <v>791</v>
      </c>
      <c r="D1269">
        <v>159</v>
      </c>
      <c r="E1269">
        <v>72</v>
      </c>
      <c r="F1269">
        <v>24.283159733605491</v>
      </c>
      <c r="G1269">
        <v>1.2141579866802741</v>
      </c>
      <c r="H1269">
        <v>6.0707899334013717</v>
      </c>
      <c r="I1269">
        <v>0</v>
      </c>
      <c r="J1269">
        <v>150</v>
      </c>
      <c r="K1269">
        <v>1</v>
      </c>
      <c r="L1269">
        <v>154000</v>
      </c>
      <c r="M1269" t="b">
        <v>0</v>
      </c>
    </row>
    <row r="1270" spans="1:13">
      <c r="A1270" t="s">
        <v>1702</v>
      </c>
      <c r="B1270" t="s">
        <v>791</v>
      </c>
      <c r="C1270" t="s">
        <v>1051</v>
      </c>
      <c r="D1270">
        <v>72</v>
      </c>
      <c r="E1270">
        <v>332</v>
      </c>
      <c r="F1270">
        <v>7.6363823871141836</v>
      </c>
      <c r="G1270">
        <v>0.38181911935570922</v>
      </c>
      <c r="H1270">
        <v>1.9090955967785459</v>
      </c>
      <c r="I1270">
        <v>0</v>
      </c>
      <c r="J1270">
        <v>150</v>
      </c>
      <c r="K1270">
        <v>1</v>
      </c>
      <c r="L1270">
        <v>154000</v>
      </c>
      <c r="M1270" t="b">
        <v>0</v>
      </c>
    </row>
    <row r="1271" spans="1:13">
      <c r="A1271" t="s">
        <v>1703</v>
      </c>
      <c r="B1271" t="s">
        <v>791</v>
      </c>
      <c r="C1271" t="s">
        <v>791</v>
      </c>
      <c r="D1271">
        <v>72</v>
      </c>
      <c r="E1271">
        <v>72</v>
      </c>
      <c r="F1271">
        <v>3.968282769841577</v>
      </c>
      <c r="G1271">
        <v>0.1984141384920789</v>
      </c>
      <c r="H1271">
        <v>0.99207069246039437</v>
      </c>
      <c r="I1271">
        <v>0</v>
      </c>
      <c r="J1271">
        <v>150</v>
      </c>
      <c r="K1271">
        <v>1</v>
      </c>
      <c r="L1271">
        <v>154000</v>
      </c>
      <c r="M1271" t="b">
        <v>0</v>
      </c>
    </row>
    <row r="1272" spans="1:13">
      <c r="A1272" t="s">
        <v>1703</v>
      </c>
      <c r="B1272" t="s">
        <v>791</v>
      </c>
      <c r="C1272" t="s">
        <v>791</v>
      </c>
      <c r="D1272">
        <v>72</v>
      </c>
      <c r="E1272">
        <v>72</v>
      </c>
      <c r="F1272">
        <v>3.346615422077059</v>
      </c>
      <c r="G1272">
        <v>0.16733077110385289</v>
      </c>
      <c r="H1272">
        <v>0.83665385551926474</v>
      </c>
      <c r="I1272">
        <v>0</v>
      </c>
      <c r="J1272">
        <v>150</v>
      </c>
      <c r="K1272">
        <v>1</v>
      </c>
      <c r="L1272">
        <v>154000</v>
      </c>
      <c r="M1272" t="b">
        <v>0</v>
      </c>
    </row>
    <row r="1273" spans="1:13">
      <c r="A1273" t="s">
        <v>1509</v>
      </c>
      <c r="B1273" t="s">
        <v>846</v>
      </c>
      <c r="C1273" t="s">
        <v>846</v>
      </c>
      <c r="D1273">
        <v>127</v>
      </c>
      <c r="E1273">
        <v>127</v>
      </c>
      <c r="F1273">
        <v>4.3776096941633922</v>
      </c>
      <c r="G1273">
        <v>0.21888048470816959</v>
      </c>
      <c r="H1273">
        <v>1.094402423540848</v>
      </c>
      <c r="I1273">
        <v>0</v>
      </c>
      <c r="J1273">
        <v>150</v>
      </c>
      <c r="K1273">
        <v>1</v>
      </c>
      <c r="L1273">
        <v>154000</v>
      </c>
      <c r="M1273" t="b">
        <v>0</v>
      </c>
    </row>
    <row r="1274" spans="1:13">
      <c r="A1274" t="s">
        <v>1509</v>
      </c>
      <c r="B1274" t="s">
        <v>846</v>
      </c>
      <c r="C1274" t="s">
        <v>846</v>
      </c>
      <c r="D1274">
        <v>127</v>
      </c>
      <c r="E1274">
        <v>127</v>
      </c>
      <c r="F1274">
        <v>3.4113965920010578</v>
      </c>
      <c r="G1274">
        <v>0.1705698296000529</v>
      </c>
      <c r="H1274">
        <v>0.85284914800026457</v>
      </c>
      <c r="I1274">
        <v>0</v>
      </c>
      <c r="J1274">
        <v>150</v>
      </c>
      <c r="K1274">
        <v>1</v>
      </c>
      <c r="L1274">
        <v>154000</v>
      </c>
      <c r="M1274" t="b">
        <v>0</v>
      </c>
    </row>
    <row r="1275" spans="1:13">
      <c r="A1275" t="s">
        <v>1704</v>
      </c>
      <c r="B1275" t="s">
        <v>904</v>
      </c>
      <c r="C1275" t="s">
        <v>904</v>
      </c>
      <c r="D1275">
        <v>185</v>
      </c>
      <c r="E1275">
        <v>185</v>
      </c>
      <c r="F1275">
        <v>1.2651933328147369</v>
      </c>
      <c r="G1275">
        <v>6.3259666640736803E-2</v>
      </c>
      <c r="H1275">
        <v>0.31629833320368428</v>
      </c>
      <c r="I1275">
        <v>0</v>
      </c>
      <c r="J1275">
        <v>150</v>
      </c>
      <c r="K1275">
        <v>1</v>
      </c>
      <c r="L1275">
        <v>154000</v>
      </c>
      <c r="M1275" t="b">
        <v>0</v>
      </c>
    </row>
    <row r="1276" spans="1:13">
      <c r="A1276" t="s">
        <v>1704</v>
      </c>
      <c r="B1276" t="s">
        <v>904</v>
      </c>
      <c r="C1276" t="s">
        <v>904</v>
      </c>
      <c r="D1276">
        <v>185</v>
      </c>
      <c r="E1276">
        <v>185</v>
      </c>
      <c r="F1276">
        <v>4.139246658634316</v>
      </c>
      <c r="G1276">
        <v>0.20696233293171579</v>
      </c>
      <c r="H1276">
        <v>1.034811664658579</v>
      </c>
      <c r="I1276">
        <v>0</v>
      </c>
      <c r="J1276">
        <v>150</v>
      </c>
      <c r="K1276">
        <v>1</v>
      </c>
      <c r="L1276">
        <v>154000</v>
      </c>
      <c r="M1276" t="b">
        <v>0</v>
      </c>
    </row>
    <row r="1277" spans="1:13">
      <c r="A1277" t="s">
        <v>1704</v>
      </c>
      <c r="B1277" t="s">
        <v>904</v>
      </c>
      <c r="C1277" t="s">
        <v>904</v>
      </c>
      <c r="D1277">
        <v>185</v>
      </c>
      <c r="E1277">
        <v>185</v>
      </c>
      <c r="F1277">
        <v>3.612394087229112</v>
      </c>
      <c r="G1277">
        <v>0.18061970436145561</v>
      </c>
      <c r="H1277">
        <v>0.90309852180727801</v>
      </c>
      <c r="I1277">
        <v>0</v>
      </c>
      <c r="J1277">
        <v>150</v>
      </c>
      <c r="K1277">
        <v>1</v>
      </c>
      <c r="L1277">
        <v>154000</v>
      </c>
      <c r="M1277" t="b">
        <v>0</v>
      </c>
    </row>
    <row r="1278" spans="1:13">
      <c r="A1278" t="s">
        <v>1509</v>
      </c>
      <c r="B1278" t="s">
        <v>846</v>
      </c>
      <c r="C1278" t="s">
        <v>846</v>
      </c>
      <c r="D1278">
        <v>127</v>
      </c>
      <c r="E1278">
        <v>127</v>
      </c>
      <c r="F1278">
        <v>0.44999698569246022</v>
      </c>
      <c r="G1278">
        <v>2.2499849284623001E-2</v>
      </c>
      <c r="H1278">
        <v>0.112499246423115</v>
      </c>
      <c r="I1278">
        <v>0</v>
      </c>
      <c r="J1278">
        <v>150</v>
      </c>
      <c r="K1278">
        <v>1</v>
      </c>
      <c r="L1278">
        <v>154000</v>
      </c>
      <c r="M1278" t="b">
        <v>0</v>
      </c>
    </row>
    <row r="1279" spans="1:13">
      <c r="A1279" t="s">
        <v>1705</v>
      </c>
      <c r="B1279" t="s">
        <v>1052</v>
      </c>
      <c r="C1279" t="s">
        <v>773</v>
      </c>
      <c r="D1279">
        <v>333</v>
      </c>
      <c r="E1279">
        <v>54</v>
      </c>
      <c r="F1279">
        <v>15.85019802461758</v>
      </c>
      <c r="G1279">
        <v>0.79250990123087917</v>
      </c>
      <c r="H1279">
        <v>3.9625495061543958</v>
      </c>
      <c r="I1279">
        <v>0</v>
      </c>
      <c r="J1279">
        <v>150</v>
      </c>
      <c r="K1279">
        <v>1</v>
      </c>
      <c r="L1279">
        <v>154000</v>
      </c>
      <c r="M1279" t="b">
        <v>0</v>
      </c>
    </row>
    <row r="1280" spans="1:13">
      <c r="A1280" t="s">
        <v>1706</v>
      </c>
      <c r="B1280" t="s">
        <v>729</v>
      </c>
      <c r="C1280" t="s">
        <v>838</v>
      </c>
      <c r="D1280">
        <v>10</v>
      </c>
      <c r="E1280">
        <v>119</v>
      </c>
      <c r="F1280">
        <v>98.098684319697725</v>
      </c>
      <c r="G1280">
        <v>4.9049342159848868</v>
      </c>
      <c r="H1280">
        <v>24.524671079924431</v>
      </c>
      <c r="I1280">
        <v>0</v>
      </c>
      <c r="J1280">
        <v>800</v>
      </c>
      <c r="K1280">
        <v>1</v>
      </c>
      <c r="L1280">
        <v>345000</v>
      </c>
      <c r="M1280" t="b">
        <v>0</v>
      </c>
    </row>
    <row r="1281" spans="1:13">
      <c r="A1281" t="s">
        <v>1707</v>
      </c>
      <c r="B1281" t="s">
        <v>1052</v>
      </c>
      <c r="C1281" t="s">
        <v>1053</v>
      </c>
      <c r="D1281">
        <v>333</v>
      </c>
      <c r="E1281">
        <v>334</v>
      </c>
      <c r="F1281">
        <v>24.61656263746525</v>
      </c>
      <c r="G1281">
        <v>1.230828131873263</v>
      </c>
      <c r="H1281">
        <v>6.1541406593663126</v>
      </c>
      <c r="I1281">
        <v>0</v>
      </c>
      <c r="J1281">
        <v>150</v>
      </c>
      <c r="K1281">
        <v>1</v>
      </c>
      <c r="L1281">
        <v>154000</v>
      </c>
      <c r="M1281" t="b">
        <v>0</v>
      </c>
    </row>
    <row r="1282" spans="1:13">
      <c r="A1282" t="s">
        <v>1708</v>
      </c>
      <c r="B1282" t="s">
        <v>1052</v>
      </c>
      <c r="C1282" t="s">
        <v>1052</v>
      </c>
      <c r="D1282">
        <v>333</v>
      </c>
      <c r="E1282">
        <v>333</v>
      </c>
      <c r="F1282">
        <v>3.576822704200211</v>
      </c>
      <c r="G1282">
        <v>0.17884113521001049</v>
      </c>
      <c r="H1282">
        <v>0.89420567605005274</v>
      </c>
      <c r="I1282">
        <v>0</v>
      </c>
      <c r="J1282">
        <v>150</v>
      </c>
      <c r="K1282">
        <v>1</v>
      </c>
      <c r="L1282">
        <v>154000</v>
      </c>
      <c r="M1282" t="b">
        <v>0</v>
      </c>
    </row>
    <row r="1283" spans="1:13">
      <c r="A1283" t="s">
        <v>1708</v>
      </c>
      <c r="B1283" t="s">
        <v>1052</v>
      </c>
      <c r="C1283" t="s">
        <v>1052</v>
      </c>
      <c r="D1283">
        <v>333</v>
      </c>
      <c r="E1283">
        <v>333</v>
      </c>
      <c r="F1283">
        <v>2.912919726862305</v>
      </c>
      <c r="G1283">
        <v>0.14564598634311529</v>
      </c>
      <c r="H1283">
        <v>0.72822993171557637</v>
      </c>
      <c r="I1283">
        <v>0</v>
      </c>
      <c r="J1283">
        <v>150</v>
      </c>
      <c r="K1283">
        <v>1</v>
      </c>
      <c r="L1283">
        <v>154000</v>
      </c>
      <c r="M1283" t="b">
        <v>0</v>
      </c>
    </row>
    <row r="1284" spans="1:13">
      <c r="A1284" t="s">
        <v>1709</v>
      </c>
      <c r="B1284" t="s">
        <v>878</v>
      </c>
      <c r="C1284" t="s">
        <v>878</v>
      </c>
      <c r="D1284">
        <v>159</v>
      </c>
      <c r="E1284">
        <v>159</v>
      </c>
      <c r="F1284">
        <v>2.207509380184685</v>
      </c>
      <c r="G1284">
        <v>0.1103754690092342</v>
      </c>
      <c r="H1284">
        <v>0.55187734504617125</v>
      </c>
      <c r="I1284">
        <v>0</v>
      </c>
      <c r="J1284">
        <v>150</v>
      </c>
      <c r="K1284">
        <v>1</v>
      </c>
      <c r="L1284">
        <v>154000</v>
      </c>
      <c r="M1284" t="b">
        <v>0</v>
      </c>
    </row>
    <row r="1285" spans="1:13">
      <c r="A1285" t="s">
        <v>1703</v>
      </c>
      <c r="B1285" t="s">
        <v>791</v>
      </c>
      <c r="C1285" t="s">
        <v>791</v>
      </c>
      <c r="D1285">
        <v>72</v>
      </c>
      <c r="E1285">
        <v>72</v>
      </c>
      <c r="F1285">
        <v>1.4944522016834829</v>
      </c>
      <c r="G1285">
        <v>7.4722610084174093E-2</v>
      </c>
      <c r="H1285">
        <v>0.37361305042087078</v>
      </c>
      <c r="I1285">
        <v>0</v>
      </c>
      <c r="J1285">
        <v>150</v>
      </c>
      <c r="K1285">
        <v>1</v>
      </c>
      <c r="L1285">
        <v>154000</v>
      </c>
      <c r="M1285" t="b">
        <v>0</v>
      </c>
    </row>
    <row r="1286" spans="1:13">
      <c r="A1286" t="s">
        <v>1703</v>
      </c>
      <c r="B1286" t="s">
        <v>791</v>
      </c>
      <c r="C1286" t="s">
        <v>791</v>
      </c>
      <c r="D1286">
        <v>72</v>
      </c>
      <c r="E1286">
        <v>72</v>
      </c>
      <c r="F1286">
        <v>1.461655510076679</v>
      </c>
      <c r="G1286">
        <v>7.3082775503833894E-2</v>
      </c>
      <c r="H1286">
        <v>0.36541387751916971</v>
      </c>
      <c r="I1286">
        <v>0</v>
      </c>
      <c r="J1286">
        <v>150</v>
      </c>
      <c r="K1286">
        <v>1</v>
      </c>
      <c r="L1286">
        <v>154000</v>
      </c>
      <c r="M1286" t="b">
        <v>0</v>
      </c>
    </row>
    <row r="1287" spans="1:13">
      <c r="A1287" t="s">
        <v>1219</v>
      </c>
      <c r="B1287" t="s">
        <v>871</v>
      </c>
      <c r="C1287" t="s">
        <v>871</v>
      </c>
      <c r="D1287">
        <v>152</v>
      </c>
      <c r="E1287">
        <v>152</v>
      </c>
      <c r="F1287">
        <v>0.27154585452373592</v>
      </c>
      <c r="G1287">
        <v>1.3577292726186701E-2</v>
      </c>
      <c r="H1287">
        <v>6.7886463630933896E-2</v>
      </c>
      <c r="I1287">
        <v>0</v>
      </c>
      <c r="J1287">
        <v>150</v>
      </c>
      <c r="K1287">
        <v>1</v>
      </c>
      <c r="L1287">
        <v>154000</v>
      </c>
      <c r="M1287" t="b">
        <v>0</v>
      </c>
    </row>
    <row r="1288" spans="1:13">
      <c r="A1288" t="s">
        <v>1710</v>
      </c>
      <c r="B1288" t="s">
        <v>1054</v>
      </c>
      <c r="C1288" t="s">
        <v>845</v>
      </c>
      <c r="D1288">
        <v>335</v>
      </c>
      <c r="E1288">
        <v>126</v>
      </c>
      <c r="F1288">
        <v>45.074665197072747</v>
      </c>
      <c r="G1288">
        <v>2.2537332598536368</v>
      </c>
      <c r="H1288">
        <v>11.26866629926819</v>
      </c>
      <c r="I1288">
        <v>0</v>
      </c>
      <c r="J1288">
        <v>150</v>
      </c>
      <c r="K1288">
        <v>1</v>
      </c>
      <c r="L1288">
        <v>154000</v>
      </c>
      <c r="M1288" t="b">
        <v>0</v>
      </c>
    </row>
    <row r="1289" spans="1:13">
      <c r="A1289" t="s">
        <v>1711</v>
      </c>
      <c r="B1289" t="s">
        <v>1054</v>
      </c>
      <c r="C1289" t="s">
        <v>1054</v>
      </c>
      <c r="D1289">
        <v>335</v>
      </c>
      <c r="E1289">
        <v>335</v>
      </c>
      <c r="F1289">
        <v>2.726453759785906</v>
      </c>
      <c r="G1289">
        <v>0.13632268798929531</v>
      </c>
      <c r="H1289">
        <v>0.68161343994647661</v>
      </c>
      <c r="I1289">
        <v>0</v>
      </c>
      <c r="J1289">
        <v>150</v>
      </c>
      <c r="K1289">
        <v>1</v>
      </c>
      <c r="L1289">
        <v>154000</v>
      </c>
      <c r="M1289" t="b">
        <v>0</v>
      </c>
    </row>
    <row r="1290" spans="1:13">
      <c r="A1290" t="s">
        <v>1712</v>
      </c>
      <c r="B1290" t="s">
        <v>845</v>
      </c>
      <c r="C1290" t="s">
        <v>845</v>
      </c>
      <c r="D1290">
        <v>126</v>
      </c>
      <c r="E1290">
        <v>126</v>
      </c>
      <c r="F1290">
        <v>3.3959261059325638</v>
      </c>
      <c r="G1290">
        <v>0.1697963052966282</v>
      </c>
      <c r="H1290">
        <v>0.84898152648314096</v>
      </c>
      <c r="I1290">
        <v>0</v>
      </c>
      <c r="J1290">
        <v>150</v>
      </c>
      <c r="K1290">
        <v>1</v>
      </c>
      <c r="L1290">
        <v>154000</v>
      </c>
      <c r="M1290" t="b">
        <v>0</v>
      </c>
    </row>
    <row r="1291" spans="1:13">
      <c r="A1291" t="s">
        <v>1713</v>
      </c>
      <c r="B1291" t="s">
        <v>845</v>
      </c>
      <c r="C1291" t="s">
        <v>1055</v>
      </c>
      <c r="D1291">
        <v>126</v>
      </c>
      <c r="E1291">
        <v>336</v>
      </c>
      <c r="F1291">
        <v>28.375103846816941</v>
      </c>
      <c r="G1291">
        <v>1.418755192340847</v>
      </c>
      <c r="H1291">
        <v>7.0937759617042353</v>
      </c>
      <c r="I1291">
        <v>0</v>
      </c>
      <c r="J1291">
        <v>150</v>
      </c>
      <c r="K1291">
        <v>1</v>
      </c>
      <c r="L1291">
        <v>154000</v>
      </c>
      <c r="M1291" t="b">
        <v>0</v>
      </c>
    </row>
    <row r="1292" spans="1:13">
      <c r="A1292" t="s">
        <v>1714</v>
      </c>
      <c r="B1292" t="s">
        <v>844</v>
      </c>
      <c r="C1292" t="s">
        <v>1056</v>
      </c>
      <c r="D1292">
        <v>125</v>
      </c>
      <c r="E1292">
        <v>337</v>
      </c>
      <c r="F1292">
        <v>12.86738659307043</v>
      </c>
      <c r="G1292">
        <v>0.64336932965352145</v>
      </c>
      <c r="H1292">
        <v>3.216846648267607</v>
      </c>
      <c r="I1292">
        <v>0</v>
      </c>
      <c r="J1292">
        <v>150</v>
      </c>
      <c r="K1292">
        <v>1</v>
      </c>
      <c r="L1292">
        <v>154000</v>
      </c>
      <c r="M1292" t="b">
        <v>0</v>
      </c>
    </row>
    <row r="1293" spans="1:13">
      <c r="A1293" t="s">
        <v>1715</v>
      </c>
      <c r="B1293" t="s">
        <v>844</v>
      </c>
      <c r="C1293" t="s">
        <v>903</v>
      </c>
      <c r="D1293">
        <v>125</v>
      </c>
      <c r="E1293">
        <v>184</v>
      </c>
      <c r="F1293">
        <v>19.292819156013501</v>
      </c>
      <c r="G1293">
        <v>0.96464095780067483</v>
      </c>
      <c r="H1293">
        <v>4.8232047890033742</v>
      </c>
      <c r="I1293">
        <v>0</v>
      </c>
      <c r="J1293">
        <v>150</v>
      </c>
      <c r="K1293">
        <v>1</v>
      </c>
      <c r="L1293">
        <v>154000</v>
      </c>
      <c r="M1293" t="b">
        <v>0</v>
      </c>
    </row>
    <row r="1294" spans="1:13">
      <c r="A1294" t="s">
        <v>1509</v>
      </c>
      <c r="B1294" t="s">
        <v>846</v>
      </c>
      <c r="C1294" t="s">
        <v>846</v>
      </c>
      <c r="D1294">
        <v>127</v>
      </c>
      <c r="E1294">
        <v>127</v>
      </c>
      <c r="F1294">
        <v>3.501092003227698</v>
      </c>
      <c r="G1294">
        <v>0.17505460016138491</v>
      </c>
      <c r="H1294">
        <v>0.87527300080692461</v>
      </c>
      <c r="I1294">
        <v>0</v>
      </c>
      <c r="J1294">
        <v>150</v>
      </c>
      <c r="K1294">
        <v>1</v>
      </c>
      <c r="L1294">
        <v>154000</v>
      </c>
      <c r="M1294" t="b">
        <v>0</v>
      </c>
    </row>
    <row r="1295" spans="1:13">
      <c r="A1295" t="s">
        <v>1510</v>
      </c>
      <c r="B1295" t="s">
        <v>843</v>
      </c>
      <c r="C1295" t="s">
        <v>846</v>
      </c>
      <c r="D1295">
        <v>124</v>
      </c>
      <c r="E1295">
        <v>127</v>
      </c>
      <c r="F1295">
        <v>9.9293385286940836</v>
      </c>
      <c r="G1295">
        <v>0.49646692643470419</v>
      </c>
      <c r="H1295">
        <v>2.4823346321735209</v>
      </c>
      <c r="I1295">
        <v>0</v>
      </c>
      <c r="J1295">
        <v>150</v>
      </c>
      <c r="K1295">
        <v>1</v>
      </c>
      <c r="L1295">
        <v>154000</v>
      </c>
      <c r="M1295" t="b">
        <v>0</v>
      </c>
    </row>
    <row r="1296" spans="1:13">
      <c r="A1296" t="s">
        <v>1509</v>
      </c>
      <c r="B1296" t="s">
        <v>846</v>
      </c>
      <c r="C1296" t="s">
        <v>846</v>
      </c>
      <c r="D1296">
        <v>127</v>
      </c>
      <c r="E1296">
        <v>127</v>
      </c>
      <c r="F1296">
        <v>0.7984186343649643</v>
      </c>
      <c r="G1296">
        <v>3.9920931718248197E-2</v>
      </c>
      <c r="H1296">
        <v>0.19960465859124099</v>
      </c>
      <c r="I1296">
        <v>0</v>
      </c>
      <c r="J1296">
        <v>150</v>
      </c>
      <c r="K1296">
        <v>1</v>
      </c>
      <c r="L1296">
        <v>154000</v>
      </c>
      <c r="M1296" t="b">
        <v>0</v>
      </c>
    </row>
    <row r="1297" spans="1:13">
      <c r="A1297" t="s">
        <v>1509</v>
      </c>
      <c r="B1297" t="s">
        <v>846</v>
      </c>
      <c r="C1297" t="s">
        <v>846</v>
      </c>
      <c r="D1297">
        <v>127</v>
      </c>
      <c r="E1297">
        <v>127</v>
      </c>
      <c r="F1297">
        <v>0.84313972797419479</v>
      </c>
      <c r="G1297">
        <v>4.2156986398709698E-2</v>
      </c>
      <c r="H1297">
        <v>0.2107849319935487</v>
      </c>
      <c r="I1297">
        <v>0</v>
      </c>
      <c r="J1297">
        <v>150</v>
      </c>
      <c r="K1297">
        <v>1</v>
      </c>
      <c r="L1297">
        <v>154000</v>
      </c>
      <c r="M1297" t="b">
        <v>0</v>
      </c>
    </row>
    <row r="1298" spans="1:13">
      <c r="A1298" t="s">
        <v>1716</v>
      </c>
      <c r="B1298" t="s">
        <v>752</v>
      </c>
      <c r="C1298" t="s">
        <v>751</v>
      </c>
      <c r="D1298">
        <v>33</v>
      </c>
      <c r="E1298">
        <v>32</v>
      </c>
      <c r="F1298">
        <v>22.638892723656468</v>
      </c>
      <c r="G1298">
        <v>1.1319446361828229</v>
      </c>
      <c r="H1298">
        <v>5.6597231809141171</v>
      </c>
      <c r="I1298">
        <v>0</v>
      </c>
      <c r="J1298">
        <v>150</v>
      </c>
      <c r="K1298">
        <v>1</v>
      </c>
      <c r="L1298">
        <v>154000</v>
      </c>
      <c r="M1298" t="b">
        <v>0</v>
      </c>
    </row>
    <row r="1299" spans="1:13">
      <c r="A1299" t="s">
        <v>1171</v>
      </c>
      <c r="B1299" t="s">
        <v>752</v>
      </c>
      <c r="C1299" t="s">
        <v>752</v>
      </c>
      <c r="D1299">
        <v>33</v>
      </c>
      <c r="E1299">
        <v>33</v>
      </c>
      <c r="F1299">
        <v>2.396128052312525</v>
      </c>
      <c r="G1299">
        <v>0.1198064026156262</v>
      </c>
      <c r="H1299">
        <v>0.59903201307813136</v>
      </c>
      <c r="I1299">
        <v>0</v>
      </c>
      <c r="J1299">
        <v>150</v>
      </c>
      <c r="K1299">
        <v>1</v>
      </c>
      <c r="L1299">
        <v>154000</v>
      </c>
      <c r="M1299" t="b">
        <v>0</v>
      </c>
    </row>
    <row r="1300" spans="1:13">
      <c r="A1300" t="s">
        <v>1717</v>
      </c>
      <c r="B1300" t="s">
        <v>836</v>
      </c>
      <c r="C1300" t="s">
        <v>970</v>
      </c>
      <c r="D1300">
        <v>117</v>
      </c>
      <c r="E1300">
        <v>251</v>
      </c>
      <c r="F1300">
        <v>12.928184643951219</v>
      </c>
      <c r="G1300">
        <v>0.64640923219756086</v>
      </c>
      <c r="H1300">
        <v>3.232046160987804</v>
      </c>
      <c r="I1300">
        <v>0</v>
      </c>
      <c r="J1300">
        <v>150</v>
      </c>
      <c r="K1300">
        <v>1</v>
      </c>
      <c r="L1300">
        <v>154000</v>
      </c>
      <c r="M1300" t="b">
        <v>0</v>
      </c>
    </row>
    <row r="1301" spans="1:13">
      <c r="A1301" t="s">
        <v>1567</v>
      </c>
      <c r="B1301" t="s">
        <v>753</v>
      </c>
      <c r="C1301" t="s">
        <v>753</v>
      </c>
      <c r="D1301">
        <v>34</v>
      </c>
      <c r="E1301">
        <v>34</v>
      </c>
      <c r="F1301">
        <v>2.0341548358156398</v>
      </c>
      <c r="G1301">
        <v>0.101707741790782</v>
      </c>
      <c r="H1301">
        <v>0.50853870895391007</v>
      </c>
      <c r="I1301">
        <v>0</v>
      </c>
      <c r="J1301">
        <v>150</v>
      </c>
      <c r="K1301">
        <v>1</v>
      </c>
      <c r="L1301">
        <v>154000</v>
      </c>
      <c r="M1301" t="b">
        <v>0</v>
      </c>
    </row>
    <row r="1302" spans="1:13">
      <c r="A1302" t="s">
        <v>1718</v>
      </c>
      <c r="B1302" t="s">
        <v>753</v>
      </c>
      <c r="C1302" t="s">
        <v>932</v>
      </c>
      <c r="D1302">
        <v>34</v>
      </c>
      <c r="E1302">
        <v>213</v>
      </c>
      <c r="F1302">
        <v>14.77691353078011</v>
      </c>
      <c r="G1302">
        <v>0.73884567653900568</v>
      </c>
      <c r="H1302">
        <v>3.6942283826950288</v>
      </c>
      <c r="I1302">
        <v>0</v>
      </c>
      <c r="J1302">
        <v>150</v>
      </c>
      <c r="K1302">
        <v>1</v>
      </c>
      <c r="L1302">
        <v>154000</v>
      </c>
      <c r="M1302" t="b">
        <v>0</v>
      </c>
    </row>
    <row r="1303" spans="1:13">
      <c r="A1303" t="s">
        <v>1170</v>
      </c>
      <c r="B1303" t="s">
        <v>751</v>
      </c>
      <c r="C1303" t="s">
        <v>751</v>
      </c>
      <c r="D1303">
        <v>32</v>
      </c>
      <c r="E1303">
        <v>32</v>
      </c>
      <c r="F1303">
        <v>5.8764854083419618</v>
      </c>
      <c r="G1303">
        <v>0.29382427041709808</v>
      </c>
      <c r="H1303">
        <v>1.46912135208549</v>
      </c>
      <c r="I1303">
        <v>0</v>
      </c>
      <c r="J1303">
        <v>150</v>
      </c>
      <c r="K1303">
        <v>1</v>
      </c>
      <c r="L1303">
        <v>154000</v>
      </c>
      <c r="M1303" t="b">
        <v>0</v>
      </c>
    </row>
    <row r="1304" spans="1:13">
      <c r="A1304" t="s">
        <v>1719</v>
      </c>
      <c r="B1304" t="s">
        <v>1057</v>
      </c>
      <c r="C1304" t="s">
        <v>1058</v>
      </c>
      <c r="D1304">
        <v>338</v>
      </c>
      <c r="E1304">
        <v>339</v>
      </c>
      <c r="F1304">
        <v>34.335511217472458</v>
      </c>
      <c r="G1304">
        <v>1.716775560873623</v>
      </c>
      <c r="H1304">
        <v>8.5838778043681145</v>
      </c>
      <c r="I1304">
        <v>0</v>
      </c>
      <c r="J1304">
        <v>150</v>
      </c>
      <c r="K1304">
        <v>1</v>
      </c>
      <c r="L1304">
        <v>154000</v>
      </c>
      <c r="M1304" t="b">
        <v>0</v>
      </c>
    </row>
    <row r="1305" spans="1:13">
      <c r="A1305" t="s">
        <v>1720</v>
      </c>
      <c r="B1305" t="s">
        <v>753</v>
      </c>
      <c r="C1305" t="s">
        <v>1059</v>
      </c>
      <c r="D1305">
        <v>34</v>
      </c>
      <c r="E1305">
        <v>340</v>
      </c>
      <c r="F1305">
        <v>9.6893449141712473</v>
      </c>
      <c r="G1305">
        <v>0.48446724570856231</v>
      </c>
      <c r="H1305">
        <v>2.4223362285428118</v>
      </c>
      <c r="I1305">
        <v>0</v>
      </c>
      <c r="J1305">
        <v>150</v>
      </c>
      <c r="K1305">
        <v>1</v>
      </c>
      <c r="L1305">
        <v>154000</v>
      </c>
      <c r="M1305" t="b">
        <v>0</v>
      </c>
    </row>
    <row r="1306" spans="1:13">
      <c r="A1306" t="s">
        <v>1721</v>
      </c>
      <c r="B1306" t="s">
        <v>985</v>
      </c>
      <c r="C1306" t="s">
        <v>1060</v>
      </c>
      <c r="D1306">
        <v>266</v>
      </c>
      <c r="E1306">
        <v>341</v>
      </c>
      <c r="F1306">
        <v>9.5112790747127764</v>
      </c>
      <c r="G1306">
        <v>0.47556395373563881</v>
      </c>
      <c r="H1306">
        <v>2.3778197686781941</v>
      </c>
      <c r="I1306">
        <v>0</v>
      </c>
      <c r="J1306">
        <v>150</v>
      </c>
      <c r="K1306">
        <v>1</v>
      </c>
      <c r="L1306">
        <v>154000</v>
      </c>
      <c r="M1306" t="b">
        <v>0</v>
      </c>
    </row>
    <row r="1307" spans="1:13">
      <c r="A1307" t="s">
        <v>1722</v>
      </c>
      <c r="B1307" t="s">
        <v>1061</v>
      </c>
      <c r="C1307" t="s">
        <v>1062</v>
      </c>
      <c r="D1307">
        <v>342</v>
      </c>
      <c r="E1307">
        <v>343</v>
      </c>
      <c r="F1307">
        <v>26.900795202531111</v>
      </c>
      <c r="G1307">
        <v>1.345039760126556</v>
      </c>
      <c r="H1307">
        <v>6.7251988006327776</v>
      </c>
      <c r="I1307">
        <v>0</v>
      </c>
      <c r="J1307">
        <v>150</v>
      </c>
      <c r="K1307">
        <v>1</v>
      </c>
      <c r="L1307">
        <v>154000</v>
      </c>
      <c r="M1307" t="b">
        <v>0</v>
      </c>
    </row>
    <row r="1308" spans="1:13">
      <c r="A1308" t="s">
        <v>1723</v>
      </c>
      <c r="B1308" t="s">
        <v>1063</v>
      </c>
      <c r="C1308" t="s">
        <v>1061</v>
      </c>
      <c r="D1308">
        <v>344</v>
      </c>
      <c r="E1308">
        <v>342</v>
      </c>
      <c r="F1308">
        <v>23.433590370028959</v>
      </c>
      <c r="G1308">
        <v>1.1716795185014479</v>
      </c>
      <c r="H1308">
        <v>5.8583975925072389</v>
      </c>
      <c r="I1308">
        <v>0</v>
      </c>
      <c r="J1308">
        <v>150</v>
      </c>
      <c r="K1308">
        <v>1</v>
      </c>
      <c r="L1308">
        <v>154000</v>
      </c>
      <c r="M1308" t="b">
        <v>0</v>
      </c>
    </row>
    <row r="1309" spans="1:13">
      <c r="A1309" t="s">
        <v>1724</v>
      </c>
      <c r="B1309" t="s">
        <v>1063</v>
      </c>
      <c r="C1309" t="s">
        <v>721</v>
      </c>
      <c r="D1309">
        <v>344</v>
      </c>
      <c r="E1309">
        <v>2</v>
      </c>
      <c r="F1309">
        <v>16.078248037542981</v>
      </c>
      <c r="G1309">
        <v>0.8039124018771493</v>
      </c>
      <c r="H1309">
        <v>4.019562009385746</v>
      </c>
      <c r="I1309">
        <v>0</v>
      </c>
      <c r="J1309">
        <v>150</v>
      </c>
      <c r="K1309">
        <v>1</v>
      </c>
      <c r="L1309">
        <v>154000</v>
      </c>
      <c r="M1309" t="b">
        <v>0</v>
      </c>
    </row>
    <row r="1310" spans="1:13">
      <c r="A1310" t="s">
        <v>1725</v>
      </c>
      <c r="B1310" t="s">
        <v>1063</v>
      </c>
      <c r="C1310" t="s">
        <v>1063</v>
      </c>
      <c r="D1310">
        <v>344</v>
      </c>
      <c r="E1310">
        <v>344</v>
      </c>
      <c r="F1310">
        <v>6.3504910153461678</v>
      </c>
      <c r="G1310">
        <v>0.3175245507673084</v>
      </c>
      <c r="H1310">
        <v>1.5876227538365419</v>
      </c>
      <c r="I1310">
        <v>0</v>
      </c>
      <c r="J1310">
        <v>150</v>
      </c>
      <c r="K1310">
        <v>1</v>
      </c>
      <c r="L1310">
        <v>154000</v>
      </c>
      <c r="M1310" t="b">
        <v>0</v>
      </c>
    </row>
    <row r="1311" spans="1:13">
      <c r="A1311" t="s">
        <v>1726</v>
      </c>
      <c r="B1311" t="s">
        <v>834</v>
      </c>
      <c r="C1311" t="s">
        <v>834</v>
      </c>
      <c r="D1311">
        <v>115</v>
      </c>
      <c r="E1311">
        <v>115</v>
      </c>
      <c r="F1311">
        <v>0.15812460692657199</v>
      </c>
      <c r="G1311">
        <v>7.9062303463285997E-3</v>
      </c>
      <c r="H1311">
        <v>3.9531151731642997E-2</v>
      </c>
      <c r="I1311">
        <v>0</v>
      </c>
      <c r="J1311">
        <v>150</v>
      </c>
      <c r="K1311">
        <v>1</v>
      </c>
      <c r="L1311">
        <v>154000</v>
      </c>
      <c r="M1311" t="b">
        <v>0</v>
      </c>
    </row>
    <row r="1312" spans="1:13">
      <c r="A1312" t="s">
        <v>1727</v>
      </c>
      <c r="B1312" t="s">
        <v>834</v>
      </c>
      <c r="C1312" t="s">
        <v>1061</v>
      </c>
      <c r="D1312">
        <v>115</v>
      </c>
      <c r="E1312">
        <v>342</v>
      </c>
      <c r="F1312">
        <v>15.024294004677211</v>
      </c>
      <c r="G1312">
        <v>0.75121470023386028</v>
      </c>
      <c r="H1312">
        <v>3.7560735011693009</v>
      </c>
      <c r="I1312">
        <v>0</v>
      </c>
      <c r="J1312">
        <v>150</v>
      </c>
      <c r="K1312">
        <v>1</v>
      </c>
      <c r="L1312">
        <v>154000</v>
      </c>
      <c r="M1312" t="b">
        <v>0</v>
      </c>
    </row>
    <row r="1313" spans="1:13">
      <c r="A1313" t="s">
        <v>1405</v>
      </c>
      <c r="B1313" t="s">
        <v>902</v>
      </c>
      <c r="C1313" t="s">
        <v>902</v>
      </c>
      <c r="D1313">
        <v>183</v>
      </c>
      <c r="E1313">
        <v>183</v>
      </c>
      <c r="F1313">
        <v>0.4436361890394982</v>
      </c>
      <c r="G1313">
        <v>2.2181809451974899E-2</v>
      </c>
      <c r="H1313">
        <v>0.11090904725987449</v>
      </c>
      <c r="I1313">
        <v>0</v>
      </c>
      <c r="J1313">
        <v>150</v>
      </c>
      <c r="K1313">
        <v>1</v>
      </c>
      <c r="L1313">
        <v>154000</v>
      </c>
      <c r="M1313" t="b">
        <v>0</v>
      </c>
    </row>
    <row r="1314" spans="1:13">
      <c r="A1314" t="s">
        <v>1405</v>
      </c>
      <c r="B1314" t="s">
        <v>902</v>
      </c>
      <c r="C1314" t="s">
        <v>902</v>
      </c>
      <c r="D1314">
        <v>183</v>
      </c>
      <c r="E1314">
        <v>183</v>
      </c>
      <c r="F1314">
        <v>0.42442378298329347</v>
      </c>
      <c r="G1314">
        <v>2.1221189149164599E-2</v>
      </c>
      <c r="H1314">
        <v>0.1061059457458233</v>
      </c>
      <c r="I1314">
        <v>0</v>
      </c>
      <c r="J1314">
        <v>150</v>
      </c>
      <c r="K1314">
        <v>1</v>
      </c>
      <c r="L1314">
        <v>154000</v>
      </c>
      <c r="M1314" t="b">
        <v>0</v>
      </c>
    </row>
    <row r="1315" spans="1:13">
      <c r="A1315" t="s">
        <v>1728</v>
      </c>
      <c r="B1315" t="s">
        <v>1064</v>
      </c>
      <c r="C1315" t="s">
        <v>1064</v>
      </c>
      <c r="D1315">
        <v>345</v>
      </c>
      <c r="E1315">
        <v>345</v>
      </c>
      <c r="F1315">
        <v>0.31514251383278069</v>
      </c>
      <c r="G1315">
        <v>1.5757125691639E-2</v>
      </c>
      <c r="H1315">
        <v>7.8785628458195103E-2</v>
      </c>
      <c r="I1315">
        <v>0</v>
      </c>
      <c r="J1315">
        <v>150</v>
      </c>
      <c r="K1315">
        <v>1</v>
      </c>
      <c r="L1315">
        <v>154000</v>
      </c>
      <c r="M1315" t="b">
        <v>0</v>
      </c>
    </row>
    <row r="1316" spans="1:13">
      <c r="A1316" t="s">
        <v>1728</v>
      </c>
      <c r="B1316" t="s">
        <v>1064</v>
      </c>
      <c r="C1316" t="s">
        <v>1064</v>
      </c>
      <c r="D1316">
        <v>345</v>
      </c>
      <c r="E1316">
        <v>345</v>
      </c>
      <c r="F1316">
        <v>0.31514995773751109</v>
      </c>
      <c r="G1316">
        <v>1.5757497886875499E-2</v>
      </c>
      <c r="H1316">
        <v>7.8787489434377703E-2</v>
      </c>
      <c r="I1316">
        <v>0</v>
      </c>
      <c r="J1316">
        <v>150</v>
      </c>
      <c r="K1316">
        <v>1</v>
      </c>
      <c r="L1316">
        <v>154000</v>
      </c>
      <c r="M1316" t="b">
        <v>0</v>
      </c>
    </row>
    <row r="1317" spans="1:13">
      <c r="A1317" t="s">
        <v>1728</v>
      </c>
      <c r="B1317" t="s">
        <v>1064</v>
      </c>
      <c r="C1317" t="s">
        <v>1064</v>
      </c>
      <c r="D1317">
        <v>345</v>
      </c>
      <c r="E1317">
        <v>345</v>
      </c>
      <c r="F1317">
        <v>0.81579845868477463</v>
      </c>
      <c r="G1317">
        <v>4.07899229342387E-2</v>
      </c>
      <c r="H1317">
        <v>0.2039496146711936</v>
      </c>
      <c r="I1317">
        <v>0</v>
      </c>
      <c r="J1317">
        <v>150</v>
      </c>
      <c r="K1317">
        <v>1</v>
      </c>
      <c r="L1317">
        <v>154000</v>
      </c>
      <c r="M1317" t="b">
        <v>0</v>
      </c>
    </row>
    <row r="1318" spans="1:13">
      <c r="A1318" t="s">
        <v>1242</v>
      </c>
      <c r="B1318" t="s">
        <v>721</v>
      </c>
      <c r="C1318" t="s">
        <v>721</v>
      </c>
      <c r="D1318">
        <v>2</v>
      </c>
      <c r="E1318">
        <v>2</v>
      </c>
      <c r="F1318">
        <v>3.87313103393171E-2</v>
      </c>
      <c r="G1318">
        <v>1.9365655169657999E-3</v>
      </c>
      <c r="H1318">
        <v>9.6828275848292004E-3</v>
      </c>
      <c r="I1318">
        <v>0</v>
      </c>
      <c r="J1318">
        <v>150</v>
      </c>
      <c r="K1318">
        <v>1</v>
      </c>
      <c r="L1318">
        <v>154000</v>
      </c>
      <c r="M1318" t="b">
        <v>0</v>
      </c>
    </row>
    <row r="1319" spans="1:13">
      <c r="A1319" t="s">
        <v>1242</v>
      </c>
      <c r="B1319" t="s">
        <v>721</v>
      </c>
      <c r="C1319" t="s">
        <v>721</v>
      </c>
      <c r="D1319">
        <v>2</v>
      </c>
      <c r="E1319">
        <v>2</v>
      </c>
      <c r="F1319">
        <v>2.7739466004462598</v>
      </c>
      <c r="G1319">
        <v>0.13869733002231299</v>
      </c>
      <c r="H1319">
        <v>0.69348665011156507</v>
      </c>
      <c r="I1319">
        <v>0</v>
      </c>
      <c r="J1319">
        <v>150</v>
      </c>
      <c r="K1319">
        <v>1</v>
      </c>
      <c r="L1319">
        <v>154000</v>
      </c>
      <c r="M1319" t="b">
        <v>0</v>
      </c>
    </row>
    <row r="1320" spans="1:13">
      <c r="A1320" t="s">
        <v>1242</v>
      </c>
      <c r="B1320" t="s">
        <v>721</v>
      </c>
      <c r="C1320" t="s">
        <v>721</v>
      </c>
      <c r="D1320">
        <v>2</v>
      </c>
      <c r="E1320">
        <v>2</v>
      </c>
      <c r="F1320">
        <v>0.20486732824336101</v>
      </c>
      <c r="G1320">
        <v>1.0243366412168E-2</v>
      </c>
      <c r="H1320">
        <v>5.1216832060840198E-2</v>
      </c>
      <c r="I1320">
        <v>0</v>
      </c>
      <c r="J1320">
        <v>150</v>
      </c>
      <c r="K1320">
        <v>1</v>
      </c>
      <c r="L1320">
        <v>154000</v>
      </c>
      <c r="M1320" t="b">
        <v>0</v>
      </c>
    </row>
    <row r="1321" spans="1:13">
      <c r="A1321" t="s">
        <v>1242</v>
      </c>
      <c r="B1321" t="s">
        <v>721</v>
      </c>
      <c r="C1321" t="s">
        <v>721</v>
      </c>
      <c r="D1321">
        <v>2</v>
      </c>
      <c r="E1321">
        <v>2</v>
      </c>
      <c r="F1321">
        <v>0.30995109362937051</v>
      </c>
      <c r="G1321">
        <v>1.54975546814685E-2</v>
      </c>
      <c r="H1321">
        <v>7.74877734073426E-2</v>
      </c>
      <c r="I1321">
        <v>0</v>
      </c>
      <c r="J1321">
        <v>150</v>
      </c>
      <c r="K1321">
        <v>1</v>
      </c>
      <c r="L1321">
        <v>154000</v>
      </c>
      <c r="M1321" t="b">
        <v>0</v>
      </c>
    </row>
    <row r="1322" spans="1:13">
      <c r="A1322" t="s">
        <v>1729</v>
      </c>
      <c r="B1322" t="s">
        <v>1065</v>
      </c>
      <c r="C1322" t="s">
        <v>1065</v>
      </c>
      <c r="D1322">
        <v>346</v>
      </c>
      <c r="E1322">
        <v>346</v>
      </c>
      <c r="F1322">
        <v>0.33884644928784841</v>
      </c>
      <c r="G1322">
        <v>1.6942322464392399E-2</v>
      </c>
      <c r="H1322">
        <v>8.4711612321962101E-2</v>
      </c>
      <c r="I1322">
        <v>0</v>
      </c>
      <c r="J1322">
        <v>150</v>
      </c>
      <c r="K1322">
        <v>1</v>
      </c>
      <c r="L1322">
        <v>154000</v>
      </c>
      <c r="M1322" t="b">
        <v>0</v>
      </c>
    </row>
    <row r="1323" spans="1:13">
      <c r="A1323" t="s">
        <v>1729</v>
      </c>
      <c r="B1323" t="s">
        <v>1065</v>
      </c>
      <c r="C1323" t="s">
        <v>1065</v>
      </c>
      <c r="D1323">
        <v>346</v>
      </c>
      <c r="E1323">
        <v>346</v>
      </c>
      <c r="F1323">
        <v>0.3323631782977729</v>
      </c>
      <c r="G1323">
        <v>1.66181589148886E-2</v>
      </c>
      <c r="H1323">
        <v>8.3090794574443197E-2</v>
      </c>
      <c r="I1323">
        <v>0</v>
      </c>
      <c r="J1323">
        <v>150</v>
      </c>
      <c r="K1323">
        <v>1</v>
      </c>
      <c r="L1323">
        <v>154000</v>
      </c>
      <c r="M1323" t="b">
        <v>0</v>
      </c>
    </row>
    <row r="1324" spans="1:13">
      <c r="A1324" t="s">
        <v>1729</v>
      </c>
      <c r="B1324" t="s">
        <v>1065</v>
      </c>
      <c r="C1324" t="s">
        <v>1065</v>
      </c>
      <c r="D1324">
        <v>346</v>
      </c>
      <c r="E1324">
        <v>346</v>
      </c>
      <c r="F1324">
        <v>1.6178774993444409</v>
      </c>
      <c r="G1324">
        <v>8.0893874967222001E-2</v>
      </c>
      <c r="H1324">
        <v>0.40446937483611017</v>
      </c>
      <c r="I1324">
        <v>0</v>
      </c>
      <c r="J1324">
        <v>150</v>
      </c>
      <c r="K1324">
        <v>1</v>
      </c>
      <c r="L1324">
        <v>154000</v>
      </c>
      <c r="M1324" t="b">
        <v>0</v>
      </c>
    </row>
    <row r="1325" spans="1:13">
      <c r="A1325" t="s">
        <v>1730</v>
      </c>
      <c r="B1325" t="s">
        <v>954</v>
      </c>
      <c r="C1325" t="s">
        <v>1017</v>
      </c>
      <c r="D1325">
        <v>235</v>
      </c>
      <c r="E1325">
        <v>298</v>
      </c>
      <c r="F1325">
        <v>29.59865663703582</v>
      </c>
      <c r="G1325">
        <v>1.479932831851791</v>
      </c>
      <c r="H1325">
        <v>7.399664159258954</v>
      </c>
      <c r="I1325">
        <v>0</v>
      </c>
      <c r="J1325">
        <v>150</v>
      </c>
      <c r="K1325">
        <v>1</v>
      </c>
      <c r="L1325">
        <v>154000</v>
      </c>
      <c r="M1325" t="b">
        <v>0</v>
      </c>
    </row>
    <row r="1326" spans="1:13">
      <c r="A1326" t="s">
        <v>1731</v>
      </c>
      <c r="B1326" t="s">
        <v>954</v>
      </c>
      <c r="C1326" t="s">
        <v>954</v>
      </c>
      <c r="D1326">
        <v>235</v>
      </c>
      <c r="E1326">
        <v>235</v>
      </c>
      <c r="F1326">
        <v>3.9599932841026262</v>
      </c>
      <c r="G1326">
        <v>0.19799966420513129</v>
      </c>
      <c r="H1326">
        <v>0.98999832102565644</v>
      </c>
      <c r="I1326">
        <v>0</v>
      </c>
      <c r="J1326">
        <v>150</v>
      </c>
      <c r="K1326">
        <v>1</v>
      </c>
      <c r="L1326">
        <v>154000</v>
      </c>
      <c r="M1326" t="b">
        <v>0</v>
      </c>
    </row>
    <row r="1327" spans="1:13">
      <c r="A1327" t="s">
        <v>1732</v>
      </c>
      <c r="B1327" t="s">
        <v>1066</v>
      </c>
      <c r="C1327" t="s">
        <v>954</v>
      </c>
      <c r="D1327">
        <v>347</v>
      </c>
      <c r="E1327">
        <v>235</v>
      </c>
      <c r="F1327">
        <v>5.3224880434089483</v>
      </c>
      <c r="G1327">
        <v>0.26612440217044742</v>
      </c>
      <c r="H1327">
        <v>1.3306220108522371</v>
      </c>
      <c r="I1327">
        <v>0</v>
      </c>
      <c r="J1327">
        <v>150</v>
      </c>
      <c r="K1327">
        <v>1</v>
      </c>
      <c r="L1327">
        <v>154000</v>
      </c>
      <c r="M1327" t="b">
        <v>0</v>
      </c>
    </row>
    <row r="1328" spans="1:13">
      <c r="A1328" t="s">
        <v>1733</v>
      </c>
      <c r="B1328" t="s">
        <v>736</v>
      </c>
      <c r="C1328" t="s">
        <v>1023</v>
      </c>
      <c r="D1328">
        <v>17</v>
      </c>
      <c r="E1328">
        <v>304</v>
      </c>
      <c r="F1328">
        <v>24.03831834505441</v>
      </c>
      <c r="G1328">
        <v>1.2019159172527201</v>
      </c>
      <c r="H1328">
        <v>6.0095795862636017</v>
      </c>
      <c r="I1328">
        <v>0</v>
      </c>
      <c r="J1328">
        <v>150</v>
      </c>
      <c r="K1328">
        <v>1</v>
      </c>
      <c r="L1328">
        <v>154000</v>
      </c>
      <c r="M1328" t="b">
        <v>0</v>
      </c>
    </row>
    <row r="1329" spans="1:13">
      <c r="A1329" t="s">
        <v>1734</v>
      </c>
      <c r="B1329" t="s">
        <v>792</v>
      </c>
      <c r="C1329" t="s">
        <v>1067</v>
      </c>
      <c r="D1329">
        <v>73</v>
      </c>
      <c r="E1329">
        <v>348</v>
      </c>
      <c r="F1329">
        <v>36.117264191082249</v>
      </c>
      <c r="G1329">
        <v>1.8058632095541129</v>
      </c>
      <c r="H1329">
        <v>9.0293160477705623</v>
      </c>
      <c r="I1329">
        <v>0</v>
      </c>
      <c r="J1329">
        <v>150</v>
      </c>
      <c r="K1329">
        <v>1</v>
      </c>
      <c r="L1329">
        <v>154000</v>
      </c>
      <c r="M1329" t="b">
        <v>0</v>
      </c>
    </row>
    <row r="1330" spans="1:13">
      <c r="A1330" t="s">
        <v>1611</v>
      </c>
      <c r="B1330" t="s">
        <v>792</v>
      </c>
      <c r="C1330" t="s">
        <v>792</v>
      </c>
      <c r="D1330">
        <v>73</v>
      </c>
      <c r="E1330">
        <v>73</v>
      </c>
      <c r="F1330">
        <v>0.15031857743996471</v>
      </c>
      <c r="G1330">
        <v>7.5159288719982001E-3</v>
      </c>
      <c r="H1330">
        <v>3.7579644359991102E-2</v>
      </c>
      <c r="I1330">
        <v>0</v>
      </c>
      <c r="J1330">
        <v>150</v>
      </c>
      <c r="K1330">
        <v>1</v>
      </c>
      <c r="L1330">
        <v>154000</v>
      </c>
      <c r="M1330" t="b">
        <v>0</v>
      </c>
    </row>
    <row r="1331" spans="1:13">
      <c r="A1331" t="s">
        <v>1611</v>
      </c>
      <c r="B1331" t="s">
        <v>792</v>
      </c>
      <c r="C1331" t="s">
        <v>792</v>
      </c>
      <c r="D1331">
        <v>73</v>
      </c>
      <c r="E1331">
        <v>73</v>
      </c>
      <c r="F1331">
        <v>0.1211443204048071</v>
      </c>
      <c r="G1331">
        <v>6.0572160202402997E-3</v>
      </c>
      <c r="H1331">
        <v>3.02860801012017E-2</v>
      </c>
      <c r="I1331">
        <v>0</v>
      </c>
      <c r="J1331">
        <v>150</v>
      </c>
      <c r="K1331">
        <v>1</v>
      </c>
      <c r="L1331">
        <v>154000</v>
      </c>
      <c r="M1331" t="b">
        <v>0</v>
      </c>
    </row>
    <row r="1332" spans="1:13">
      <c r="A1332" t="s">
        <v>1735</v>
      </c>
      <c r="B1332" t="s">
        <v>792</v>
      </c>
      <c r="C1332" t="s">
        <v>1060</v>
      </c>
      <c r="D1332">
        <v>73</v>
      </c>
      <c r="E1332">
        <v>341</v>
      </c>
      <c r="F1332">
        <v>7.4386497192895531</v>
      </c>
      <c r="G1332">
        <v>0.3719324859644777</v>
      </c>
      <c r="H1332">
        <v>1.8596624298223881</v>
      </c>
      <c r="I1332">
        <v>0</v>
      </c>
      <c r="J1332">
        <v>150</v>
      </c>
      <c r="K1332">
        <v>1</v>
      </c>
      <c r="L1332">
        <v>154000</v>
      </c>
      <c r="M1332" t="b">
        <v>0</v>
      </c>
    </row>
    <row r="1333" spans="1:13">
      <c r="A1333" t="s">
        <v>1598</v>
      </c>
      <c r="B1333" t="s">
        <v>863</v>
      </c>
      <c r="C1333" t="s">
        <v>863</v>
      </c>
      <c r="D1333">
        <v>144</v>
      </c>
      <c r="E1333">
        <v>144</v>
      </c>
      <c r="F1333">
        <v>0.25485186647409208</v>
      </c>
      <c r="G1333">
        <v>1.27425933237046E-2</v>
      </c>
      <c r="H1333">
        <v>6.3712966618523006E-2</v>
      </c>
      <c r="I1333">
        <v>0</v>
      </c>
      <c r="J1333">
        <v>150</v>
      </c>
      <c r="K1333">
        <v>1</v>
      </c>
      <c r="L1333">
        <v>154000</v>
      </c>
      <c r="M1333" t="b">
        <v>0</v>
      </c>
    </row>
    <row r="1334" spans="1:13">
      <c r="A1334" t="s">
        <v>1598</v>
      </c>
      <c r="B1334" t="s">
        <v>863</v>
      </c>
      <c r="C1334" t="s">
        <v>863</v>
      </c>
      <c r="D1334">
        <v>144</v>
      </c>
      <c r="E1334">
        <v>144</v>
      </c>
      <c r="F1334">
        <v>0.25320592178475121</v>
      </c>
      <c r="G1334">
        <v>1.2660296089237501E-2</v>
      </c>
      <c r="H1334">
        <v>6.3301480446187802E-2</v>
      </c>
      <c r="I1334">
        <v>0</v>
      </c>
      <c r="J1334">
        <v>150</v>
      </c>
      <c r="K1334">
        <v>1</v>
      </c>
      <c r="L1334">
        <v>154000</v>
      </c>
      <c r="M1334" t="b">
        <v>0</v>
      </c>
    </row>
    <row r="1335" spans="1:13">
      <c r="A1335" t="s">
        <v>1736</v>
      </c>
      <c r="B1335" t="s">
        <v>1058</v>
      </c>
      <c r="C1335" t="s">
        <v>1058</v>
      </c>
      <c r="D1335">
        <v>339</v>
      </c>
      <c r="E1335">
        <v>339</v>
      </c>
      <c r="F1335">
        <v>0.27066340623376961</v>
      </c>
      <c r="G1335">
        <v>1.35331703116884E-2</v>
      </c>
      <c r="H1335">
        <v>6.7665851558442403E-2</v>
      </c>
      <c r="I1335">
        <v>0</v>
      </c>
      <c r="J1335">
        <v>150</v>
      </c>
      <c r="K1335">
        <v>1</v>
      </c>
      <c r="L1335">
        <v>154000</v>
      </c>
      <c r="M1335" t="b">
        <v>0</v>
      </c>
    </row>
    <row r="1336" spans="1:13">
      <c r="A1336" t="s">
        <v>1736</v>
      </c>
      <c r="B1336" t="s">
        <v>1058</v>
      </c>
      <c r="C1336" t="s">
        <v>1058</v>
      </c>
      <c r="D1336">
        <v>339</v>
      </c>
      <c r="E1336">
        <v>339</v>
      </c>
      <c r="F1336">
        <v>0.28340271440329018</v>
      </c>
      <c r="G1336">
        <v>1.41701357201645E-2</v>
      </c>
      <c r="H1336">
        <v>7.0850678600822503E-2</v>
      </c>
      <c r="I1336">
        <v>0</v>
      </c>
      <c r="J1336">
        <v>150</v>
      </c>
      <c r="K1336">
        <v>1</v>
      </c>
      <c r="L1336">
        <v>154000</v>
      </c>
      <c r="M1336" t="b">
        <v>0</v>
      </c>
    </row>
    <row r="1337" spans="1:13">
      <c r="A1337" t="s">
        <v>1405</v>
      </c>
      <c r="B1337" t="s">
        <v>902</v>
      </c>
      <c r="C1337" t="s">
        <v>902</v>
      </c>
      <c r="D1337">
        <v>183</v>
      </c>
      <c r="E1337">
        <v>183</v>
      </c>
      <c r="F1337">
        <v>3.7510707547486262</v>
      </c>
      <c r="G1337">
        <v>0.1875535377374313</v>
      </c>
      <c r="H1337">
        <v>0.93776768868715643</v>
      </c>
      <c r="I1337">
        <v>0</v>
      </c>
      <c r="J1337">
        <v>150</v>
      </c>
      <c r="K1337">
        <v>1</v>
      </c>
      <c r="L1337">
        <v>154000</v>
      </c>
      <c r="M1337" t="b">
        <v>0</v>
      </c>
    </row>
    <row r="1338" spans="1:13">
      <c r="A1338" t="s">
        <v>1405</v>
      </c>
      <c r="B1338" t="s">
        <v>902</v>
      </c>
      <c r="C1338" t="s">
        <v>902</v>
      </c>
      <c r="D1338">
        <v>183</v>
      </c>
      <c r="E1338">
        <v>183</v>
      </c>
      <c r="F1338">
        <v>0.30593899439228861</v>
      </c>
      <c r="G1338">
        <v>1.52969497196144E-2</v>
      </c>
      <c r="H1338">
        <v>7.6484748598072097E-2</v>
      </c>
      <c r="I1338">
        <v>0</v>
      </c>
      <c r="J1338">
        <v>150</v>
      </c>
      <c r="K1338">
        <v>1</v>
      </c>
      <c r="L1338">
        <v>154000</v>
      </c>
      <c r="M1338" t="b">
        <v>0</v>
      </c>
    </row>
    <row r="1339" spans="1:13">
      <c r="A1339" t="s">
        <v>1405</v>
      </c>
      <c r="B1339" t="s">
        <v>902</v>
      </c>
      <c r="C1339" t="s">
        <v>902</v>
      </c>
      <c r="D1339">
        <v>183</v>
      </c>
      <c r="E1339">
        <v>183</v>
      </c>
      <c r="F1339">
        <v>0.474581484558662</v>
      </c>
      <c r="G1339">
        <v>2.3729074227933099E-2</v>
      </c>
      <c r="H1339">
        <v>0.1186453711396655</v>
      </c>
      <c r="I1339">
        <v>0</v>
      </c>
      <c r="J1339">
        <v>150</v>
      </c>
      <c r="K1339">
        <v>1</v>
      </c>
      <c r="L1339">
        <v>154000</v>
      </c>
      <c r="M1339" t="b">
        <v>0</v>
      </c>
    </row>
    <row r="1340" spans="1:13">
      <c r="A1340" t="s">
        <v>1737</v>
      </c>
      <c r="B1340" t="s">
        <v>756</v>
      </c>
      <c r="C1340" t="s">
        <v>756</v>
      </c>
      <c r="D1340">
        <v>37</v>
      </c>
      <c r="E1340">
        <v>37</v>
      </c>
      <c r="F1340">
        <v>0.52277880930904552</v>
      </c>
      <c r="G1340">
        <v>2.61389404654522E-2</v>
      </c>
      <c r="H1340">
        <v>0.1306947023272613</v>
      </c>
      <c r="I1340">
        <v>0</v>
      </c>
      <c r="J1340">
        <v>150</v>
      </c>
      <c r="K1340">
        <v>1</v>
      </c>
      <c r="L1340">
        <v>154000</v>
      </c>
      <c r="M1340" t="b">
        <v>0</v>
      </c>
    </row>
    <row r="1341" spans="1:13">
      <c r="A1341" t="s">
        <v>1737</v>
      </c>
      <c r="B1341" t="s">
        <v>756</v>
      </c>
      <c r="C1341" t="s">
        <v>756</v>
      </c>
      <c r="D1341">
        <v>37</v>
      </c>
      <c r="E1341">
        <v>37</v>
      </c>
      <c r="F1341">
        <v>0.9226038944145406</v>
      </c>
      <c r="G1341">
        <v>4.6130194720726998E-2</v>
      </c>
      <c r="H1341">
        <v>0.2306509736036351</v>
      </c>
      <c r="I1341">
        <v>0</v>
      </c>
      <c r="J1341">
        <v>150</v>
      </c>
      <c r="K1341">
        <v>1</v>
      </c>
      <c r="L1341">
        <v>154000</v>
      </c>
      <c r="M1341" t="b">
        <v>0</v>
      </c>
    </row>
    <row r="1342" spans="1:13">
      <c r="A1342" t="s">
        <v>1738</v>
      </c>
      <c r="B1342" t="s">
        <v>1068</v>
      </c>
      <c r="C1342" t="s">
        <v>1068</v>
      </c>
      <c r="D1342">
        <v>349</v>
      </c>
      <c r="E1342">
        <v>349</v>
      </c>
      <c r="F1342">
        <v>0.12684940569427139</v>
      </c>
      <c r="G1342">
        <v>6.3424702847135004E-3</v>
      </c>
      <c r="H1342">
        <v>3.1712351423567799E-2</v>
      </c>
      <c r="I1342">
        <v>0</v>
      </c>
      <c r="J1342">
        <v>150</v>
      </c>
      <c r="K1342">
        <v>1</v>
      </c>
      <c r="L1342">
        <v>154000</v>
      </c>
      <c r="M1342" t="b">
        <v>0</v>
      </c>
    </row>
    <row r="1343" spans="1:13">
      <c r="A1343" t="s">
        <v>1739</v>
      </c>
      <c r="B1343" t="s">
        <v>1068</v>
      </c>
      <c r="C1343" t="s">
        <v>824</v>
      </c>
      <c r="D1343">
        <v>349</v>
      </c>
      <c r="E1343">
        <v>105</v>
      </c>
      <c r="F1343">
        <v>9.3962161489984659</v>
      </c>
      <c r="G1343">
        <v>0.46981080744992332</v>
      </c>
      <c r="H1343">
        <v>2.349054037249616</v>
      </c>
      <c r="I1343">
        <v>0</v>
      </c>
      <c r="J1343">
        <v>150</v>
      </c>
      <c r="K1343">
        <v>1</v>
      </c>
      <c r="L1343">
        <v>154000</v>
      </c>
      <c r="M1343" t="b">
        <v>0</v>
      </c>
    </row>
    <row r="1344" spans="1:13">
      <c r="A1344" t="s">
        <v>1738</v>
      </c>
      <c r="B1344" t="s">
        <v>1068</v>
      </c>
      <c r="C1344" t="s">
        <v>1068</v>
      </c>
      <c r="D1344">
        <v>349</v>
      </c>
      <c r="E1344">
        <v>349</v>
      </c>
      <c r="F1344">
        <v>0.1446057330011099</v>
      </c>
      <c r="G1344">
        <v>7.2302866500554E-3</v>
      </c>
      <c r="H1344">
        <v>3.61514332502774E-2</v>
      </c>
      <c r="I1344">
        <v>0</v>
      </c>
      <c r="J1344">
        <v>150</v>
      </c>
      <c r="K1344">
        <v>1</v>
      </c>
      <c r="L1344">
        <v>154000</v>
      </c>
      <c r="M1344" t="b">
        <v>0</v>
      </c>
    </row>
    <row r="1345" spans="1:13">
      <c r="A1345" t="s">
        <v>1271</v>
      </c>
      <c r="B1345" t="s">
        <v>811</v>
      </c>
      <c r="C1345" t="s">
        <v>811</v>
      </c>
      <c r="D1345">
        <v>92</v>
      </c>
      <c r="E1345">
        <v>92</v>
      </c>
      <c r="F1345">
        <v>8.2968633486872374</v>
      </c>
      <c r="G1345">
        <v>0.41484316743436189</v>
      </c>
      <c r="H1345">
        <v>2.0742158371718089</v>
      </c>
      <c r="I1345">
        <v>0</v>
      </c>
      <c r="J1345">
        <v>150</v>
      </c>
      <c r="K1345">
        <v>1</v>
      </c>
      <c r="L1345">
        <v>154000</v>
      </c>
      <c r="M1345" t="b">
        <v>0</v>
      </c>
    </row>
    <row r="1346" spans="1:13">
      <c r="A1346" t="s">
        <v>1242</v>
      </c>
      <c r="B1346" t="s">
        <v>721</v>
      </c>
      <c r="C1346" t="s">
        <v>721</v>
      </c>
      <c r="D1346">
        <v>2</v>
      </c>
      <c r="E1346">
        <v>2</v>
      </c>
      <c r="F1346">
        <v>1.564779675498968</v>
      </c>
      <c r="G1346">
        <v>7.8238983774948298E-2</v>
      </c>
      <c r="H1346">
        <v>0.39119491887474189</v>
      </c>
      <c r="I1346">
        <v>0</v>
      </c>
      <c r="J1346">
        <v>150</v>
      </c>
      <c r="K1346">
        <v>1</v>
      </c>
      <c r="L1346">
        <v>154000</v>
      </c>
      <c r="M1346" t="b">
        <v>0</v>
      </c>
    </row>
    <row r="1347" spans="1:13">
      <c r="A1347" t="s">
        <v>1242</v>
      </c>
      <c r="B1347" t="s">
        <v>721</v>
      </c>
      <c r="C1347" t="s">
        <v>721</v>
      </c>
      <c r="D1347">
        <v>2</v>
      </c>
      <c r="E1347">
        <v>2</v>
      </c>
      <c r="F1347">
        <v>5.5890776170064202E-2</v>
      </c>
      <c r="G1347">
        <v>2.7945388085032002E-3</v>
      </c>
      <c r="H1347">
        <v>1.3972694042516E-2</v>
      </c>
      <c r="I1347">
        <v>0</v>
      </c>
      <c r="J1347">
        <v>150</v>
      </c>
      <c r="K1347">
        <v>1</v>
      </c>
      <c r="L1347">
        <v>154000</v>
      </c>
      <c r="M1347" t="b">
        <v>0</v>
      </c>
    </row>
    <row r="1348" spans="1:13">
      <c r="A1348" t="s">
        <v>1242</v>
      </c>
      <c r="B1348" t="s">
        <v>721</v>
      </c>
      <c r="C1348" t="s">
        <v>721</v>
      </c>
      <c r="D1348">
        <v>2</v>
      </c>
      <c r="E1348">
        <v>2</v>
      </c>
      <c r="F1348">
        <v>4.7378845568587034</v>
      </c>
      <c r="G1348">
        <v>0.2368942278429351</v>
      </c>
      <c r="H1348">
        <v>1.1844711392146761</v>
      </c>
      <c r="I1348">
        <v>0</v>
      </c>
      <c r="J1348">
        <v>150</v>
      </c>
      <c r="K1348">
        <v>1</v>
      </c>
      <c r="L1348">
        <v>154000</v>
      </c>
      <c r="M1348" t="b">
        <v>0</v>
      </c>
    </row>
    <row r="1349" spans="1:13">
      <c r="A1349" t="s">
        <v>1242</v>
      </c>
      <c r="B1349" t="s">
        <v>721</v>
      </c>
      <c r="C1349" t="s">
        <v>721</v>
      </c>
      <c r="D1349">
        <v>2</v>
      </c>
      <c r="E1349">
        <v>2</v>
      </c>
      <c r="F1349">
        <v>6.4665111328014637</v>
      </c>
      <c r="G1349">
        <v>0.32332555664007318</v>
      </c>
      <c r="H1349">
        <v>1.6166277832003659</v>
      </c>
      <c r="I1349">
        <v>0</v>
      </c>
      <c r="J1349">
        <v>150</v>
      </c>
      <c r="K1349">
        <v>1</v>
      </c>
      <c r="L1349">
        <v>154000</v>
      </c>
      <c r="M1349" t="b">
        <v>0</v>
      </c>
    </row>
    <row r="1350" spans="1:13">
      <c r="A1350" t="s">
        <v>1740</v>
      </c>
      <c r="B1350" t="s">
        <v>1069</v>
      </c>
      <c r="C1350" t="s">
        <v>927</v>
      </c>
      <c r="D1350">
        <v>350</v>
      </c>
      <c r="E1350">
        <v>208</v>
      </c>
      <c r="F1350">
        <v>22.65686088161485</v>
      </c>
      <c r="G1350">
        <v>1.1328430440807431</v>
      </c>
      <c r="H1350">
        <v>5.6642152204037144</v>
      </c>
      <c r="I1350">
        <v>0</v>
      </c>
      <c r="J1350">
        <v>150</v>
      </c>
      <c r="K1350">
        <v>1</v>
      </c>
      <c r="L1350">
        <v>154000</v>
      </c>
      <c r="M1350" t="b">
        <v>0</v>
      </c>
    </row>
    <row r="1351" spans="1:13">
      <c r="A1351" t="s">
        <v>1741</v>
      </c>
      <c r="B1351" t="s">
        <v>1069</v>
      </c>
      <c r="C1351" t="s">
        <v>1070</v>
      </c>
      <c r="D1351">
        <v>350</v>
      </c>
      <c r="E1351">
        <v>351</v>
      </c>
      <c r="F1351">
        <v>11.74549229264019</v>
      </c>
      <c r="G1351">
        <v>0.58727461463200969</v>
      </c>
      <c r="H1351">
        <v>2.9363730731600479</v>
      </c>
      <c r="I1351">
        <v>0</v>
      </c>
      <c r="J1351">
        <v>800</v>
      </c>
      <c r="K1351">
        <v>1</v>
      </c>
      <c r="L1351">
        <v>345000</v>
      </c>
      <c r="M1351" t="b">
        <v>0</v>
      </c>
    </row>
    <row r="1352" spans="1:13">
      <c r="A1352" t="s">
        <v>1742</v>
      </c>
      <c r="B1352" t="s">
        <v>1071</v>
      </c>
      <c r="C1352" t="s">
        <v>858</v>
      </c>
      <c r="D1352">
        <v>352</v>
      </c>
      <c r="E1352">
        <v>139</v>
      </c>
      <c r="F1352">
        <v>18.99800684965901</v>
      </c>
      <c r="G1352">
        <v>0.94990034248295041</v>
      </c>
      <c r="H1352">
        <v>4.7495017124147516</v>
      </c>
      <c r="I1352">
        <v>0</v>
      </c>
      <c r="J1352">
        <v>150</v>
      </c>
      <c r="K1352">
        <v>1</v>
      </c>
      <c r="L1352">
        <v>154000</v>
      </c>
      <c r="M1352" t="b">
        <v>0</v>
      </c>
    </row>
    <row r="1353" spans="1:13">
      <c r="A1353" t="s">
        <v>1743</v>
      </c>
      <c r="B1353" t="s">
        <v>1072</v>
      </c>
      <c r="C1353" t="s">
        <v>1072</v>
      </c>
      <c r="D1353">
        <v>353</v>
      </c>
      <c r="E1353">
        <v>353</v>
      </c>
      <c r="F1353">
        <v>2.401632755296061</v>
      </c>
      <c r="G1353">
        <v>0.120081637764803</v>
      </c>
      <c r="H1353">
        <v>0.60040818882401525</v>
      </c>
      <c r="I1353">
        <v>0</v>
      </c>
      <c r="J1353">
        <v>150</v>
      </c>
      <c r="K1353">
        <v>1</v>
      </c>
      <c r="L1353">
        <v>154000</v>
      </c>
      <c r="M1353" t="b">
        <v>0</v>
      </c>
    </row>
    <row r="1354" spans="1:13">
      <c r="A1354" t="s">
        <v>1744</v>
      </c>
      <c r="B1354" t="s">
        <v>1073</v>
      </c>
      <c r="C1354" t="s">
        <v>922</v>
      </c>
      <c r="D1354">
        <v>354</v>
      </c>
      <c r="E1354">
        <v>203</v>
      </c>
      <c r="F1354">
        <v>11.36002089608464</v>
      </c>
      <c r="G1354">
        <v>0.5680010448042323</v>
      </c>
      <c r="H1354">
        <v>2.8400052240211608</v>
      </c>
      <c r="I1354">
        <v>0</v>
      </c>
      <c r="J1354">
        <v>150</v>
      </c>
      <c r="K1354">
        <v>1</v>
      </c>
      <c r="L1354">
        <v>154000</v>
      </c>
      <c r="M1354" t="b">
        <v>0</v>
      </c>
    </row>
    <row r="1355" spans="1:13">
      <c r="A1355" t="s">
        <v>1745</v>
      </c>
      <c r="B1355" t="s">
        <v>1074</v>
      </c>
      <c r="C1355" t="s">
        <v>911</v>
      </c>
      <c r="D1355">
        <v>355</v>
      </c>
      <c r="E1355">
        <v>192</v>
      </c>
      <c r="F1355">
        <v>31.192131758614739</v>
      </c>
      <c r="G1355">
        <v>1.559606587930737</v>
      </c>
      <c r="H1355">
        <v>7.7980329396536847</v>
      </c>
      <c r="I1355">
        <v>0</v>
      </c>
      <c r="J1355">
        <v>150</v>
      </c>
      <c r="K1355">
        <v>1</v>
      </c>
      <c r="L1355">
        <v>154000</v>
      </c>
      <c r="M1355" t="b">
        <v>0</v>
      </c>
    </row>
    <row r="1356" spans="1:13">
      <c r="A1356" t="s">
        <v>1746</v>
      </c>
      <c r="B1356" t="s">
        <v>911</v>
      </c>
      <c r="C1356" t="s">
        <v>814</v>
      </c>
      <c r="D1356">
        <v>192</v>
      </c>
      <c r="E1356">
        <v>95</v>
      </c>
      <c r="F1356">
        <v>4.1926915842680161</v>
      </c>
      <c r="G1356">
        <v>0.20963457921340081</v>
      </c>
      <c r="H1356">
        <v>1.048172896067004</v>
      </c>
      <c r="I1356">
        <v>0</v>
      </c>
      <c r="J1356">
        <v>150</v>
      </c>
      <c r="K1356">
        <v>1</v>
      </c>
      <c r="L1356">
        <v>154000</v>
      </c>
      <c r="M1356" t="b">
        <v>0</v>
      </c>
    </row>
    <row r="1357" spans="1:13">
      <c r="A1357" t="s">
        <v>1747</v>
      </c>
      <c r="B1357" t="s">
        <v>1075</v>
      </c>
      <c r="C1357" t="s">
        <v>1010</v>
      </c>
      <c r="D1357">
        <v>356</v>
      </c>
      <c r="E1357">
        <v>291</v>
      </c>
      <c r="F1357">
        <v>23.094995169109559</v>
      </c>
      <c r="G1357">
        <v>1.154749758455478</v>
      </c>
      <c r="H1357">
        <v>5.7737487922773889</v>
      </c>
      <c r="I1357">
        <v>0</v>
      </c>
      <c r="J1357">
        <v>150</v>
      </c>
      <c r="K1357">
        <v>1</v>
      </c>
      <c r="L1357">
        <v>154000</v>
      </c>
      <c r="M1357" t="b">
        <v>0</v>
      </c>
    </row>
    <row r="1358" spans="1:13">
      <c r="A1358" t="s">
        <v>1604</v>
      </c>
      <c r="B1358" t="s">
        <v>911</v>
      </c>
      <c r="C1358" t="s">
        <v>911</v>
      </c>
      <c r="D1358">
        <v>192</v>
      </c>
      <c r="E1358">
        <v>192</v>
      </c>
      <c r="F1358">
        <v>0.37929761050261979</v>
      </c>
      <c r="G1358">
        <v>1.8964880525130901E-2</v>
      </c>
      <c r="H1358">
        <v>9.4824402625654905E-2</v>
      </c>
      <c r="I1358">
        <v>0</v>
      </c>
      <c r="J1358">
        <v>150</v>
      </c>
      <c r="K1358">
        <v>1</v>
      </c>
      <c r="L1358">
        <v>154000</v>
      </c>
      <c r="M1358" t="b">
        <v>0</v>
      </c>
    </row>
    <row r="1359" spans="1:13">
      <c r="A1359" t="s">
        <v>1604</v>
      </c>
      <c r="B1359" t="s">
        <v>911</v>
      </c>
      <c r="C1359" t="s">
        <v>911</v>
      </c>
      <c r="D1359">
        <v>192</v>
      </c>
      <c r="E1359">
        <v>192</v>
      </c>
      <c r="F1359">
        <v>3.1793013801743801</v>
      </c>
      <c r="G1359">
        <v>0.15896506900871901</v>
      </c>
      <c r="H1359">
        <v>0.79482534504359503</v>
      </c>
      <c r="I1359">
        <v>0</v>
      </c>
      <c r="J1359">
        <v>150</v>
      </c>
      <c r="K1359">
        <v>1</v>
      </c>
      <c r="L1359">
        <v>154000</v>
      </c>
      <c r="M1359" t="b">
        <v>0</v>
      </c>
    </row>
    <row r="1360" spans="1:13">
      <c r="A1360" t="s">
        <v>1604</v>
      </c>
      <c r="B1360" t="s">
        <v>911</v>
      </c>
      <c r="C1360" t="s">
        <v>911</v>
      </c>
      <c r="D1360">
        <v>192</v>
      </c>
      <c r="E1360">
        <v>192</v>
      </c>
      <c r="F1360">
        <v>1.792238493576801</v>
      </c>
      <c r="G1360">
        <v>8.9611924678839994E-2</v>
      </c>
      <c r="H1360">
        <v>0.4480596233942003</v>
      </c>
      <c r="I1360">
        <v>0</v>
      </c>
      <c r="J1360">
        <v>150</v>
      </c>
      <c r="K1360">
        <v>1</v>
      </c>
      <c r="L1360">
        <v>154000</v>
      </c>
      <c r="M1360" t="b">
        <v>0</v>
      </c>
    </row>
    <row r="1361" spans="1:13">
      <c r="A1361" t="s">
        <v>1748</v>
      </c>
      <c r="B1361" t="s">
        <v>911</v>
      </c>
      <c r="C1361" t="s">
        <v>1062</v>
      </c>
      <c r="D1361">
        <v>192</v>
      </c>
      <c r="E1361">
        <v>343</v>
      </c>
      <c r="F1361">
        <v>6.7443158942760117</v>
      </c>
      <c r="G1361">
        <v>0.33721579471380059</v>
      </c>
      <c r="H1361">
        <v>1.6860789735690029</v>
      </c>
      <c r="I1361">
        <v>0</v>
      </c>
      <c r="J1361">
        <v>150</v>
      </c>
      <c r="K1361">
        <v>1</v>
      </c>
      <c r="L1361">
        <v>154000</v>
      </c>
      <c r="M1361" t="b">
        <v>0</v>
      </c>
    </row>
    <row r="1362" spans="1:13">
      <c r="A1362" t="s">
        <v>1604</v>
      </c>
      <c r="B1362" t="s">
        <v>911</v>
      </c>
      <c r="C1362" t="s">
        <v>911</v>
      </c>
      <c r="D1362">
        <v>192</v>
      </c>
      <c r="E1362">
        <v>192</v>
      </c>
      <c r="F1362">
        <v>1.0035009466412219</v>
      </c>
      <c r="G1362">
        <v>5.0175047332061101E-2</v>
      </c>
      <c r="H1362">
        <v>0.25087523666030559</v>
      </c>
      <c r="I1362">
        <v>0</v>
      </c>
      <c r="J1362">
        <v>150</v>
      </c>
      <c r="K1362">
        <v>1</v>
      </c>
      <c r="L1362">
        <v>154000</v>
      </c>
      <c r="M1362" t="b">
        <v>0</v>
      </c>
    </row>
    <row r="1363" spans="1:13">
      <c r="A1363" t="s">
        <v>1604</v>
      </c>
      <c r="B1363" t="s">
        <v>911</v>
      </c>
      <c r="C1363" t="s">
        <v>911</v>
      </c>
      <c r="D1363">
        <v>192</v>
      </c>
      <c r="E1363">
        <v>192</v>
      </c>
      <c r="F1363">
        <v>1.2405990892736301</v>
      </c>
      <c r="G1363">
        <v>6.2029954463681501E-2</v>
      </c>
      <c r="H1363">
        <v>0.31014977231840751</v>
      </c>
      <c r="I1363">
        <v>0</v>
      </c>
      <c r="J1363">
        <v>150</v>
      </c>
      <c r="K1363">
        <v>1</v>
      </c>
      <c r="L1363">
        <v>154000</v>
      </c>
      <c r="M1363" t="b">
        <v>0</v>
      </c>
    </row>
    <row r="1364" spans="1:13">
      <c r="A1364" t="s">
        <v>1604</v>
      </c>
      <c r="B1364" t="s">
        <v>911</v>
      </c>
      <c r="C1364" t="s">
        <v>911</v>
      </c>
      <c r="D1364">
        <v>192</v>
      </c>
      <c r="E1364">
        <v>192</v>
      </c>
      <c r="F1364">
        <v>0.92731802491419557</v>
      </c>
      <c r="G1364">
        <v>4.6365901245709697E-2</v>
      </c>
      <c r="H1364">
        <v>0.23182950622854889</v>
      </c>
      <c r="I1364">
        <v>0</v>
      </c>
      <c r="J1364">
        <v>150</v>
      </c>
      <c r="K1364">
        <v>1</v>
      </c>
      <c r="L1364">
        <v>154000</v>
      </c>
      <c r="M1364" t="b">
        <v>0</v>
      </c>
    </row>
    <row r="1365" spans="1:13">
      <c r="A1365" t="s">
        <v>1604</v>
      </c>
      <c r="B1365" t="s">
        <v>911</v>
      </c>
      <c r="C1365" t="s">
        <v>911</v>
      </c>
      <c r="D1365">
        <v>192</v>
      </c>
      <c r="E1365">
        <v>192</v>
      </c>
      <c r="F1365">
        <v>0.92263421167182325</v>
      </c>
      <c r="G1365">
        <v>4.6131710583591098E-2</v>
      </c>
      <c r="H1365">
        <v>0.2306585529179557</v>
      </c>
      <c r="I1365">
        <v>0</v>
      </c>
      <c r="J1365">
        <v>150</v>
      </c>
      <c r="K1365">
        <v>1</v>
      </c>
      <c r="L1365">
        <v>154000</v>
      </c>
      <c r="M1365" t="b">
        <v>0</v>
      </c>
    </row>
    <row r="1366" spans="1:13">
      <c r="A1366" t="s">
        <v>1749</v>
      </c>
      <c r="B1366" t="s">
        <v>1076</v>
      </c>
      <c r="C1366" t="s">
        <v>1076</v>
      </c>
      <c r="D1366">
        <v>357</v>
      </c>
      <c r="E1366">
        <v>357</v>
      </c>
      <c r="F1366">
        <v>1.2573894497748981</v>
      </c>
      <c r="G1366">
        <v>6.2869472488744804E-2</v>
      </c>
      <c r="H1366">
        <v>0.31434736244372441</v>
      </c>
      <c r="I1366">
        <v>0</v>
      </c>
      <c r="J1366">
        <v>150</v>
      </c>
      <c r="K1366">
        <v>1</v>
      </c>
      <c r="L1366">
        <v>154000</v>
      </c>
      <c r="M1366" t="b">
        <v>0</v>
      </c>
    </row>
    <row r="1367" spans="1:13">
      <c r="A1367" t="s">
        <v>1749</v>
      </c>
      <c r="B1367" t="s">
        <v>1076</v>
      </c>
      <c r="C1367" t="s">
        <v>1076</v>
      </c>
      <c r="D1367">
        <v>357</v>
      </c>
      <c r="E1367">
        <v>357</v>
      </c>
      <c r="F1367">
        <v>9.2300571467630696E-2</v>
      </c>
      <c r="G1367">
        <v>4.6150285733814996E-3</v>
      </c>
      <c r="H1367">
        <v>2.3075142866907601E-2</v>
      </c>
      <c r="I1367">
        <v>0</v>
      </c>
      <c r="J1367">
        <v>150</v>
      </c>
      <c r="K1367">
        <v>1</v>
      </c>
      <c r="L1367">
        <v>154000</v>
      </c>
      <c r="M1367" t="b">
        <v>0</v>
      </c>
    </row>
    <row r="1368" spans="1:13">
      <c r="A1368" t="s">
        <v>1749</v>
      </c>
      <c r="B1368" t="s">
        <v>1076</v>
      </c>
      <c r="C1368" t="s">
        <v>1076</v>
      </c>
      <c r="D1368">
        <v>357</v>
      </c>
      <c r="E1368">
        <v>357</v>
      </c>
      <c r="F1368">
        <v>7.9818824979619299E-2</v>
      </c>
      <c r="G1368">
        <v>3.9909412489808997E-3</v>
      </c>
      <c r="H1368">
        <v>1.99547062449048E-2</v>
      </c>
      <c r="I1368">
        <v>0</v>
      </c>
      <c r="J1368">
        <v>150</v>
      </c>
      <c r="K1368">
        <v>1</v>
      </c>
      <c r="L1368">
        <v>154000</v>
      </c>
      <c r="M1368" t="b">
        <v>0</v>
      </c>
    </row>
    <row r="1369" spans="1:13">
      <c r="A1369" t="s">
        <v>1748</v>
      </c>
      <c r="B1369" t="s">
        <v>911</v>
      </c>
      <c r="C1369" t="s">
        <v>1062</v>
      </c>
      <c r="D1369">
        <v>192</v>
      </c>
      <c r="E1369">
        <v>343</v>
      </c>
      <c r="F1369">
        <v>13.96327538581048</v>
      </c>
      <c r="G1369">
        <v>0.69816376929052415</v>
      </c>
      <c r="H1369">
        <v>3.49081884645262</v>
      </c>
      <c r="I1369">
        <v>0</v>
      </c>
      <c r="J1369">
        <v>150</v>
      </c>
      <c r="K1369">
        <v>1</v>
      </c>
      <c r="L1369">
        <v>154000</v>
      </c>
      <c r="M1369" t="b">
        <v>0</v>
      </c>
    </row>
    <row r="1370" spans="1:13">
      <c r="A1370" t="s">
        <v>1750</v>
      </c>
      <c r="B1370" t="s">
        <v>1061</v>
      </c>
      <c r="C1370" t="s">
        <v>1061</v>
      </c>
      <c r="D1370">
        <v>342</v>
      </c>
      <c r="E1370">
        <v>342</v>
      </c>
      <c r="F1370">
        <v>1.7653004318271279</v>
      </c>
      <c r="G1370">
        <v>8.8265021591356393E-2</v>
      </c>
      <c r="H1370">
        <v>0.44132510795678198</v>
      </c>
      <c r="I1370">
        <v>0</v>
      </c>
      <c r="J1370">
        <v>150</v>
      </c>
      <c r="K1370">
        <v>1</v>
      </c>
      <c r="L1370">
        <v>154000</v>
      </c>
      <c r="M1370" t="b">
        <v>0</v>
      </c>
    </row>
    <row r="1371" spans="1:13">
      <c r="A1371" t="s">
        <v>1751</v>
      </c>
      <c r="B1371" t="s">
        <v>1062</v>
      </c>
      <c r="C1371" t="s">
        <v>1062</v>
      </c>
      <c r="D1371">
        <v>343</v>
      </c>
      <c r="E1371">
        <v>343</v>
      </c>
      <c r="F1371">
        <v>6.1307993161193126</v>
      </c>
      <c r="G1371">
        <v>0.3065399658059656</v>
      </c>
      <c r="H1371">
        <v>1.5326998290298279</v>
      </c>
      <c r="I1371">
        <v>0</v>
      </c>
      <c r="J1371">
        <v>150</v>
      </c>
      <c r="K1371">
        <v>1</v>
      </c>
      <c r="L1371">
        <v>154000</v>
      </c>
      <c r="M1371" t="b">
        <v>0</v>
      </c>
    </row>
    <row r="1372" spans="1:13">
      <c r="A1372" t="s">
        <v>1752</v>
      </c>
      <c r="B1372" t="s">
        <v>833</v>
      </c>
      <c r="C1372" t="s">
        <v>833</v>
      </c>
      <c r="D1372">
        <v>114</v>
      </c>
      <c r="E1372">
        <v>114</v>
      </c>
      <c r="F1372">
        <v>8.0618037471809192</v>
      </c>
      <c r="G1372">
        <v>0.403090187359046</v>
      </c>
      <c r="H1372">
        <v>2.0154509367952298</v>
      </c>
      <c r="I1372">
        <v>0</v>
      </c>
      <c r="J1372">
        <v>150</v>
      </c>
      <c r="K1372">
        <v>1</v>
      </c>
      <c r="L1372">
        <v>154000</v>
      </c>
      <c r="M1372" t="b">
        <v>0</v>
      </c>
    </row>
    <row r="1373" spans="1:13">
      <c r="A1373" t="s">
        <v>1752</v>
      </c>
      <c r="B1373" t="s">
        <v>833</v>
      </c>
      <c r="C1373" t="s">
        <v>833</v>
      </c>
      <c r="D1373">
        <v>114</v>
      </c>
      <c r="E1373">
        <v>114</v>
      </c>
      <c r="F1373">
        <v>2.9356787289145632</v>
      </c>
      <c r="G1373">
        <v>0.1467839364457281</v>
      </c>
      <c r="H1373">
        <v>0.73391968222864079</v>
      </c>
      <c r="I1373">
        <v>0</v>
      </c>
      <c r="J1373">
        <v>150</v>
      </c>
      <c r="K1373">
        <v>1</v>
      </c>
      <c r="L1373">
        <v>154000</v>
      </c>
      <c r="M1373" t="b">
        <v>0</v>
      </c>
    </row>
    <row r="1374" spans="1:13">
      <c r="A1374" t="s">
        <v>1752</v>
      </c>
      <c r="B1374" t="s">
        <v>833</v>
      </c>
      <c r="C1374" t="s">
        <v>833</v>
      </c>
      <c r="D1374">
        <v>114</v>
      </c>
      <c r="E1374">
        <v>114</v>
      </c>
      <c r="F1374">
        <v>0.12806255640078251</v>
      </c>
      <c r="G1374">
        <v>6.4031278200390998E-3</v>
      </c>
      <c r="H1374">
        <v>3.20156391001956E-2</v>
      </c>
      <c r="I1374">
        <v>0</v>
      </c>
      <c r="J1374">
        <v>150</v>
      </c>
      <c r="K1374">
        <v>1</v>
      </c>
      <c r="L1374">
        <v>154000</v>
      </c>
      <c r="M1374" t="b">
        <v>0</v>
      </c>
    </row>
    <row r="1375" spans="1:13">
      <c r="A1375" t="s">
        <v>1752</v>
      </c>
      <c r="B1375" t="s">
        <v>833</v>
      </c>
      <c r="C1375" t="s">
        <v>833</v>
      </c>
      <c r="D1375">
        <v>114</v>
      </c>
      <c r="E1375">
        <v>114</v>
      </c>
      <c r="F1375">
        <v>0.13380549638957781</v>
      </c>
      <c r="G1375">
        <v>6.6902748194788003E-3</v>
      </c>
      <c r="H1375">
        <v>3.3451374097394397E-2</v>
      </c>
      <c r="I1375">
        <v>0</v>
      </c>
      <c r="J1375">
        <v>150</v>
      </c>
      <c r="K1375">
        <v>1</v>
      </c>
      <c r="L1375">
        <v>154000</v>
      </c>
      <c r="M1375" t="b">
        <v>0</v>
      </c>
    </row>
    <row r="1376" spans="1:13">
      <c r="A1376" t="s">
        <v>1753</v>
      </c>
      <c r="B1376" t="s">
        <v>811</v>
      </c>
      <c r="C1376" t="s">
        <v>833</v>
      </c>
      <c r="D1376">
        <v>92</v>
      </c>
      <c r="E1376">
        <v>114</v>
      </c>
      <c r="F1376">
        <v>26.577929310617058</v>
      </c>
      <c r="G1376">
        <v>1.3288964655308531</v>
      </c>
      <c r="H1376">
        <v>6.6444823276542646</v>
      </c>
      <c r="I1376">
        <v>0</v>
      </c>
      <c r="J1376">
        <v>150</v>
      </c>
      <c r="K1376">
        <v>1</v>
      </c>
      <c r="L1376">
        <v>154000</v>
      </c>
      <c r="M1376" t="b">
        <v>0</v>
      </c>
    </row>
    <row r="1377" spans="1:13">
      <c r="A1377" t="s">
        <v>1752</v>
      </c>
      <c r="B1377" t="s">
        <v>833</v>
      </c>
      <c r="C1377" t="s">
        <v>833</v>
      </c>
      <c r="D1377">
        <v>114</v>
      </c>
      <c r="E1377">
        <v>114</v>
      </c>
      <c r="F1377">
        <v>2.317723248904473</v>
      </c>
      <c r="G1377">
        <v>0.11588616244522359</v>
      </c>
      <c r="H1377">
        <v>0.57943081222611825</v>
      </c>
      <c r="I1377">
        <v>0</v>
      </c>
      <c r="J1377">
        <v>150</v>
      </c>
      <c r="K1377">
        <v>1</v>
      </c>
      <c r="L1377">
        <v>154000</v>
      </c>
      <c r="M1377" t="b">
        <v>0</v>
      </c>
    </row>
    <row r="1378" spans="1:13">
      <c r="A1378" t="s">
        <v>1752</v>
      </c>
      <c r="B1378" t="s">
        <v>833</v>
      </c>
      <c r="C1378" t="s">
        <v>833</v>
      </c>
      <c r="D1378">
        <v>114</v>
      </c>
      <c r="E1378">
        <v>114</v>
      </c>
      <c r="F1378">
        <v>0.14455757018568269</v>
      </c>
      <c r="G1378">
        <v>7.2278785092841002E-3</v>
      </c>
      <c r="H1378">
        <v>3.6139392546420603E-2</v>
      </c>
      <c r="I1378">
        <v>0</v>
      </c>
      <c r="J1378">
        <v>150</v>
      </c>
      <c r="K1378">
        <v>1</v>
      </c>
      <c r="L1378">
        <v>154000</v>
      </c>
      <c r="M1378" t="b">
        <v>0</v>
      </c>
    </row>
    <row r="1379" spans="1:13">
      <c r="A1379" t="s">
        <v>1752</v>
      </c>
      <c r="B1379" t="s">
        <v>833</v>
      </c>
      <c r="C1379" t="s">
        <v>833</v>
      </c>
      <c r="D1379">
        <v>114</v>
      </c>
      <c r="E1379">
        <v>114</v>
      </c>
      <c r="F1379">
        <v>0.15277050008303589</v>
      </c>
      <c r="G1379">
        <v>7.6385250041517E-3</v>
      </c>
      <c r="H1379">
        <v>3.8192625020758902E-2</v>
      </c>
      <c r="I1379">
        <v>0</v>
      </c>
      <c r="J1379">
        <v>150</v>
      </c>
      <c r="K1379">
        <v>1</v>
      </c>
      <c r="L1379">
        <v>154000</v>
      </c>
      <c r="M1379" t="b">
        <v>0</v>
      </c>
    </row>
    <row r="1380" spans="1:13">
      <c r="A1380" t="s">
        <v>1754</v>
      </c>
      <c r="B1380" t="s">
        <v>855</v>
      </c>
      <c r="C1380" t="s">
        <v>861</v>
      </c>
      <c r="D1380">
        <v>136</v>
      </c>
      <c r="E1380">
        <v>142</v>
      </c>
      <c r="F1380">
        <v>24.99488453019875</v>
      </c>
      <c r="G1380">
        <v>1.2497442265099381</v>
      </c>
      <c r="H1380">
        <v>6.2487211325496874</v>
      </c>
      <c r="I1380">
        <v>0</v>
      </c>
      <c r="J1380">
        <v>150</v>
      </c>
      <c r="K1380">
        <v>1</v>
      </c>
      <c r="L1380">
        <v>154000</v>
      </c>
      <c r="M1380" t="b">
        <v>0</v>
      </c>
    </row>
    <row r="1381" spans="1:13">
      <c r="A1381" t="s">
        <v>1754</v>
      </c>
      <c r="B1381" t="s">
        <v>855</v>
      </c>
      <c r="C1381" t="s">
        <v>861</v>
      </c>
      <c r="D1381">
        <v>136</v>
      </c>
      <c r="E1381">
        <v>142</v>
      </c>
      <c r="F1381">
        <v>10.938870040963449</v>
      </c>
      <c r="G1381">
        <v>0.54694350204817255</v>
      </c>
      <c r="H1381">
        <v>2.7347175102408632</v>
      </c>
      <c r="I1381">
        <v>0</v>
      </c>
      <c r="J1381">
        <v>150</v>
      </c>
      <c r="K1381">
        <v>1</v>
      </c>
      <c r="L1381">
        <v>154000</v>
      </c>
      <c r="M1381" t="b">
        <v>0</v>
      </c>
    </row>
    <row r="1382" spans="1:13">
      <c r="A1382" t="s">
        <v>1320</v>
      </c>
      <c r="B1382" t="s">
        <v>855</v>
      </c>
      <c r="C1382" t="s">
        <v>855</v>
      </c>
      <c r="D1382">
        <v>136</v>
      </c>
      <c r="E1382">
        <v>136</v>
      </c>
      <c r="F1382">
        <v>1.9734820177069361</v>
      </c>
      <c r="G1382">
        <v>9.8674100885346797E-2</v>
      </c>
      <c r="H1382">
        <v>0.49337050442673391</v>
      </c>
      <c r="I1382">
        <v>0</v>
      </c>
      <c r="J1382">
        <v>150</v>
      </c>
      <c r="K1382">
        <v>1</v>
      </c>
      <c r="L1382">
        <v>154000</v>
      </c>
      <c r="M1382" t="b">
        <v>0</v>
      </c>
    </row>
    <row r="1383" spans="1:13">
      <c r="A1383" t="s">
        <v>1320</v>
      </c>
      <c r="B1383" t="s">
        <v>855</v>
      </c>
      <c r="C1383" t="s">
        <v>855</v>
      </c>
      <c r="D1383">
        <v>136</v>
      </c>
      <c r="E1383">
        <v>136</v>
      </c>
      <c r="F1383">
        <v>0.18649372715517529</v>
      </c>
      <c r="G1383">
        <v>9.3246863577586998E-3</v>
      </c>
      <c r="H1383">
        <v>4.6623431788793801E-2</v>
      </c>
      <c r="I1383">
        <v>0</v>
      </c>
      <c r="J1383">
        <v>150</v>
      </c>
      <c r="K1383">
        <v>1</v>
      </c>
      <c r="L1383">
        <v>154000</v>
      </c>
      <c r="M1383" t="b">
        <v>0</v>
      </c>
    </row>
    <row r="1384" spans="1:13">
      <c r="A1384" t="s">
        <v>1320</v>
      </c>
      <c r="B1384" t="s">
        <v>855</v>
      </c>
      <c r="C1384" t="s">
        <v>855</v>
      </c>
      <c r="D1384">
        <v>136</v>
      </c>
      <c r="E1384">
        <v>136</v>
      </c>
      <c r="F1384">
        <v>0.18335461544229831</v>
      </c>
      <c r="G1384">
        <v>9.1677307721149005E-3</v>
      </c>
      <c r="H1384">
        <v>4.5838653860574501E-2</v>
      </c>
      <c r="I1384">
        <v>0</v>
      </c>
      <c r="J1384">
        <v>150</v>
      </c>
      <c r="K1384">
        <v>1</v>
      </c>
      <c r="L1384">
        <v>154000</v>
      </c>
      <c r="M1384" t="b">
        <v>0</v>
      </c>
    </row>
    <row r="1385" spans="1:13">
      <c r="A1385" t="s">
        <v>1320</v>
      </c>
      <c r="B1385" t="s">
        <v>855</v>
      </c>
      <c r="C1385" t="s">
        <v>855</v>
      </c>
      <c r="D1385">
        <v>136</v>
      </c>
      <c r="E1385">
        <v>136</v>
      </c>
      <c r="F1385">
        <v>0.29752066297797741</v>
      </c>
      <c r="G1385">
        <v>1.48760331488988E-2</v>
      </c>
      <c r="H1385">
        <v>7.4380165744494298E-2</v>
      </c>
      <c r="I1385">
        <v>0</v>
      </c>
      <c r="J1385">
        <v>150</v>
      </c>
      <c r="K1385">
        <v>1</v>
      </c>
      <c r="L1385">
        <v>154000</v>
      </c>
      <c r="M1385" t="b">
        <v>0</v>
      </c>
    </row>
    <row r="1386" spans="1:13">
      <c r="A1386" t="s">
        <v>1320</v>
      </c>
      <c r="B1386" t="s">
        <v>855</v>
      </c>
      <c r="C1386" t="s">
        <v>855</v>
      </c>
      <c r="D1386">
        <v>136</v>
      </c>
      <c r="E1386">
        <v>136</v>
      </c>
      <c r="F1386">
        <v>3.190688964824401</v>
      </c>
      <c r="G1386">
        <v>0.15953444824122001</v>
      </c>
      <c r="H1386">
        <v>0.79767224120610014</v>
      </c>
      <c r="I1386">
        <v>0</v>
      </c>
      <c r="J1386">
        <v>150</v>
      </c>
      <c r="K1386">
        <v>1</v>
      </c>
      <c r="L1386">
        <v>154000</v>
      </c>
      <c r="M1386" t="b">
        <v>0</v>
      </c>
    </row>
    <row r="1387" spans="1:13">
      <c r="A1387" t="s">
        <v>1320</v>
      </c>
      <c r="B1387" t="s">
        <v>855</v>
      </c>
      <c r="C1387" t="s">
        <v>855</v>
      </c>
      <c r="D1387">
        <v>136</v>
      </c>
      <c r="E1387">
        <v>136</v>
      </c>
      <c r="F1387">
        <v>3.14029288532983</v>
      </c>
      <c r="G1387">
        <v>0.1570146442664915</v>
      </c>
      <c r="H1387">
        <v>0.78507322133245749</v>
      </c>
      <c r="I1387">
        <v>0</v>
      </c>
      <c r="J1387">
        <v>800</v>
      </c>
      <c r="K1387">
        <v>1</v>
      </c>
      <c r="L1387">
        <v>345000</v>
      </c>
      <c r="M1387" t="b">
        <v>0</v>
      </c>
    </row>
    <row r="1388" spans="1:13">
      <c r="A1388" t="s">
        <v>1755</v>
      </c>
      <c r="B1388" t="s">
        <v>861</v>
      </c>
      <c r="C1388" t="s">
        <v>855</v>
      </c>
      <c r="D1388">
        <v>142</v>
      </c>
      <c r="E1388">
        <v>136</v>
      </c>
      <c r="F1388">
        <v>24.20892633272037</v>
      </c>
      <c r="G1388">
        <v>1.210446316636018</v>
      </c>
      <c r="H1388">
        <v>6.0522315831800917</v>
      </c>
      <c r="I1388">
        <v>0</v>
      </c>
      <c r="J1388">
        <v>150</v>
      </c>
      <c r="K1388">
        <v>1</v>
      </c>
      <c r="L1388">
        <v>154000</v>
      </c>
      <c r="M1388" t="b">
        <v>0</v>
      </c>
    </row>
    <row r="1389" spans="1:13">
      <c r="A1389" t="s">
        <v>1756</v>
      </c>
      <c r="B1389" t="s">
        <v>861</v>
      </c>
      <c r="C1389" t="s">
        <v>861</v>
      </c>
      <c r="D1389">
        <v>142</v>
      </c>
      <c r="E1389">
        <v>142</v>
      </c>
      <c r="F1389">
        <v>8.2214669001688154</v>
      </c>
      <c r="G1389">
        <v>0.41107334500844078</v>
      </c>
      <c r="H1389">
        <v>2.0553667250422039</v>
      </c>
      <c r="I1389">
        <v>0</v>
      </c>
      <c r="J1389">
        <v>150</v>
      </c>
      <c r="K1389">
        <v>1</v>
      </c>
      <c r="L1389">
        <v>154000</v>
      </c>
      <c r="M1389" t="b">
        <v>0</v>
      </c>
    </row>
    <row r="1390" spans="1:13">
      <c r="A1390" t="s">
        <v>1756</v>
      </c>
      <c r="B1390" t="s">
        <v>861</v>
      </c>
      <c r="C1390" t="s">
        <v>861</v>
      </c>
      <c r="D1390">
        <v>142</v>
      </c>
      <c r="E1390">
        <v>142</v>
      </c>
      <c r="F1390">
        <v>0.2480436201193191</v>
      </c>
      <c r="G1390">
        <v>1.24021810059659E-2</v>
      </c>
      <c r="H1390">
        <v>6.2010905029829699E-2</v>
      </c>
      <c r="I1390">
        <v>0</v>
      </c>
      <c r="J1390">
        <v>150</v>
      </c>
      <c r="K1390">
        <v>1</v>
      </c>
      <c r="L1390">
        <v>154000</v>
      </c>
      <c r="M1390" t="b">
        <v>0</v>
      </c>
    </row>
    <row r="1391" spans="1:13">
      <c r="A1391" t="s">
        <v>1756</v>
      </c>
      <c r="B1391" t="s">
        <v>861</v>
      </c>
      <c r="C1391" t="s">
        <v>861</v>
      </c>
      <c r="D1391">
        <v>142</v>
      </c>
      <c r="E1391">
        <v>142</v>
      </c>
      <c r="F1391">
        <v>0.25743091115619088</v>
      </c>
      <c r="G1391">
        <v>1.28715455578095E-2</v>
      </c>
      <c r="H1391">
        <v>6.4357727789047706E-2</v>
      </c>
      <c r="I1391">
        <v>0</v>
      </c>
      <c r="J1391">
        <v>150</v>
      </c>
      <c r="K1391">
        <v>1</v>
      </c>
      <c r="L1391">
        <v>154000</v>
      </c>
      <c r="M1391" t="b">
        <v>0</v>
      </c>
    </row>
    <row r="1392" spans="1:13">
      <c r="A1392" t="s">
        <v>1757</v>
      </c>
      <c r="B1392" t="s">
        <v>865</v>
      </c>
      <c r="C1392" t="s">
        <v>865</v>
      </c>
      <c r="D1392">
        <v>146</v>
      </c>
      <c r="E1392">
        <v>146</v>
      </c>
      <c r="F1392">
        <v>1.460765905340252</v>
      </c>
      <c r="G1392">
        <v>7.3038295267012499E-2</v>
      </c>
      <c r="H1392">
        <v>0.36519147633506288</v>
      </c>
      <c r="I1392">
        <v>0</v>
      </c>
      <c r="J1392">
        <v>150</v>
      </c>
      <c r="K1392">
        <v>1</v>
      </c>
      <c r="L1392">
        <v>154000</v>
      </c>
      <c r="M1392" t="b">
        <v>0</v>
      </c>
    </row>
    <row r="1393" spans="1:13">
      <c r="A1393" t="s">
        <v>1758</v>
      </c>
      <c r="B1393" t="s">
        <v>862</v>
      </c>
      <c r="C1393" t="s">
        <v>862</v>
      </c>
      <c r="D1393">
        <v>143</v>
      </c>
      <c r="E1393">
        <v>143</v>
      </c>
      <c r="F1393">
        <v>0.60977794378134509</v>
      </c>
      <c r="G1393">
        <v>3.04888971890672E-2</v>
      </c>
      <c r="H1393">
        <v>0.15244448594533619</v>
      </c>
      <c r="I1393">
        <v>0</v>
      </c>
      <c r="J1393">
        <v>150</v>
      </c>
      <c r="K1393">
        <v>1</v>
      </c>
      <c r="L1393">
        <v>154000</v>
      </c>
      <c r="M1393" t="b">
        <v>0</v>
      </c>
    </row>
    <row r="1394" spans="1:13">
      <c r="A1394" t="s">
        <v>1758</v>
      </c>
      <c r="B1394" t="s">
        <v>862</v>
      </c>
      <c r="C1394" t="s">
        <v>862</v>
      </c>
      <c r="D1394">
        <v>143</v>
      </c>
      <c r="E1394">
        <v>143</v>
      </c>
      <c r="F1394">
        <v>0.1615563055105009</v>
      </c>
      <c r="G1394">
        <v>8.0778152755250007E-3</v>
      </c>
      <c r="H1394">
        <v>4.0389076377625198E-2</v>
      </c>
      <c r="I1394">
        <v>0</v>
      </c>
      <c r="J1394">
        <v>150</v>
      </c>
      <c r="K1394">
        <v>1</v>
      </c>
      <c r="L1394">
        <v>154000</v>
      </c>
      <c r="M1394" t="b">
        <v>0</v>
      </c>
    </row>
    <row r="1395" spans="1:13">
      <c r="A1395" t="s">
        <v>1758</v>
      </c>
      <c r="B1395" t="s">
        <v>862</v>
      </c>
      <c r="C1395" t="s">
        <v>862</v>
      </c>
      <c r="D1395">
        <v>143</v>
      </c>
      <c r="E1395">
        <v>143</v>
      </c>
      <c r="F1395">
        <v>0.13686644968905401</v>
      </c>
      <c r="G1395">
        <v>6.8433224844527E-3</v>
      </c>
      <c r="H1395">
        <v>3.4216612422263502E-2</v>
      </c>
      <c r="I1395">
        <v>0</v>
      </c>
      <c r="J1395">
        <v>150</v>
      </c>
      <c r="K1395">
        <v>1</v>
      </c>
      <c r="L1395">
        <v>154000</v>
      </c>
      <c r="M1395" t="b">
        <v>0</v>
      </c>
    </row>
    <row r="1396" spans="1:13">
      <c r="A1396" t="s">
        <v>1758</v>
      </c>
      <c r="B1396" t="s">
        <v>862</v>
      </c>
      <c r="C1396" t="s">
        <v>862</v>
      </c>
      <c r="D1396">
        <v>143</v>
      </c>
      <c r="E1396">
        <v>143</v>
      </c>
      <c r="F1396">
        <v>0.43726353995320189</v>
      </c>
      <c r="G1396">
        <v>2.1863176997660001E-2</v>
      </c>
      <c r="H1396">
        <v>0.1093158849883004</v>
      </c>
      <c r="I1396">
        <v>0</v>
      </c>
      <c r="J1396">
        <v>150</v>
      </c>
      <c r="K1396">
        <v>1</v>
      </c>
      <c r="L1396">
        <v>154000</v>
      </c>
      <c r="M1396" t="b">
        <v>0</v>
      </c>
    </row>
    <row r="1397" spans="1:13">
      <c r="A1397" t="s">
        <v>1758</v>
      </c>
      <c r="B1397" t="s">
        <v>862</v>
      </c>
      <c r="C1397" t="s">
        <v>862</v>
      </c>
      <c r="D1397">
        <v>143</v>
      </c>
      <c r="E1397">
        <v>143</v>
      </c>
      <c r="F1397">
        <v>0.43022693318560318</v>
      </c>
      <c r="G1397">
        <v>2.15113466592801E-2</v>
      </c>
      <c r="H1397">
        <v>0.10755673329640079</v>
      </c>
      <c r="I1397">
        <v>0</v>
      </c>
      <c r="J1397">
        <v>150</v>
      </c>
      <c r="K1397">
        <v>1</v>
      </c>
      <c r="L1397">
        <v>154000</v>
      </c>
      <c r="M1397" t="b">
        <v>0</v>
      </c>
    </row>
    <row r="1398" spans="1:13">
      <c r="A1398" t="s">
        <v>1758</v>
      </c>
      <c r="B1398" t="s">
        <v>862</v>
      </c>
      <c r="C1398" t="s">
        <v>862</v>
      </c>
      <c r="D1398">
        <v>143</v>
      </c>
      <c r="E1398">
        <v>143</v>
      </c>
      <c r="F1398">
        <v>2.1332879192191379</v>
      </c>
      <c r="G1398">
        <v>0.10666439596095691</v>
      </c>
      <c r="H1398">
        <v>0.53332197980478457</v>
      </c>
      <c r="I1398">
        <v>0</v>
      </c>
      <c r="J1398">
        <v>150</v>
      </c>
      <c r="K1398">
        <v>1</v>
      </c>
      <c r="L1398">
        <v>154000</v>
      </c>
      <c r="M1398" t="b">
        <v>0</v>
      </c>
    </row>
    <row r="1399" spans="1:13">
      <c r="A1399" t="s">
        <v>1759</v>
      </c>
      <c r="B1399" t="s">
        <v>762</v>
      </c>
      <c r="C1399" t="s">
        <v>862</v>
      </c>
      <c r="D1399">
        <v>43</v>
      </c>
      <c r="E1399">
        <v>143</v>
      </c>
      <c r="F1399">
        <v>40.366729919771757</v>
      </c>
      <c r="G1399">
        <v>2.0183364959885881</v>
      </c>
      <c r="H1399">
        <v>10.091682479942939</v>
      </c>
      <c r="I1399">
        <v>0</v>
      </c>
      <c r="J1399">
        <v>150</v>
      </c>
      <c r="K1399">
        <v>1</v>
      </c>
      <c r="L1399">
        <v>154000</v>
      </c>
      <c r="M1399" t="b">
        <v>0</v>
      </c>
    </row>
    <row r="1400" spans="1:13">
      <c r="A1400" t="s">
        <v>1760</v>
      </c>
      <c r="B1400" t="s">
        <v>1077</v>
      </c>
      <c r="C1400" t="s">
        <v>762</v>
      </c>
      <c r="D1400">
        <v>358</v>
      </c>
      <c r="E1400">
        <v>43</v>
      </c>
      <c r="F1400">
        <v>42.194950889759411</v>
      </c>
      <c r="G1400">
        <v>2.1097475444879699</v>
      </c>
      <c r="H1400">
        <v>10.548737722439849</v>
      </c>
      <c r="I1400">
        <v>0</v>
      </c>
      <c r="J1400">
        <v>150</v>
      </c>
      <c r="K1400">
        <v>1</v>
      </c>
      <c r="L1400">
        <v>154000</v>
      </c>
      <c r="M1400" t="b">
        <v>0</v>
      </c>
    </row>
    <row r="1401" spans="1:13">
      <c r="A1401" t="s">
        <v>1761</v>
      </c>
      <c r="B1401" t="s">
        <v>1077</v>
      </c>
      <c r="C1401" t="s">
        <v>1077</v>
      </c>
      <c r="D1401">
        <v>358</v>
      </c>
      <c r="E1401">
        <v>358</v>
      </c>
      <c r="F1401">
        <v>0.12387533956679669</v>
      </c>
      <c r="G1401">
        <v>6.1937669783397997E-3</v>
      </c>
      <c r="H1401">
        <v>3.0968834891699101E-2</v>
      </c>
      <c r="I1401">
        <v>0</v>
      </c>
      <c r="J1401">
        <v>150</v>
      </c>
      <c r="K1401">
        <v>1</v>
      </c>
      <c r="L1401">
        <v>154000</v>
      </c>
      <c r="M1401" t="b">
        <v>0</v>
      </c>
    </row>
    <row r="1402" spans="1:13">
      <c r="A1402" t="s">
        <v>1761</v>
      </c>
      <c r="B1402" t="s">
        <v>1077</v>
      </c>
      <c r="C1402" t="s">
        <v>1077</v>
      </c>
      <c r="D1402">
        <v>358</v>
      </c>
      <c r="E1402">
        <v>358</v>
      </c>
      <c r="F1402">
        <v>0.1157139484772432</v>
      </c>
      <c r="G1402">
        <v>5.7856974238621002E-3</v>
      </c>
      <c r="H1402">
        <v>2.89284871193108E-2</v>
      </c>
      <c r="I1402">
        <v>0</v>
      </c>
      <c r="J1402">
        <v>150</v>
      </c>
      <c r="K1402">
        <v>1</v>
      </c>
      <c r="L1402">
        <v>154000</v>
      </c>
      <c r="M1402" t="b">
        <v>0</v>
      </c>
    </row>
    <row r="1403" spans="1:13">
      <c r="A1403" t="s">
        <v>1761</v>
      </c>
      <c r="B1403" t="s">
        <v>1077</v>
      </c>
      <c r="C1403" t="s">
        <v>1077</v>
      </c>
      <c r="D1403">
        <v>358</v>
      </c>
      <c r="E1403">
        <v>358</v>
      </c>
      <c r="F1403">
        <v>2.743673565378606</v>
      </c>
      <c r="G1403">
        <v>0.1371836782689303</v>
      </c>
      <c r="H1403">
        <v>0.68591839134465149</v>
      </c>
      <c r="I1403">
        <v>0</v>
      </c>
      <c r="J1403">
        <v>150</v>
      </c>
      <c r="K1403">
        <v>1</v>
      </c>
      <c r="L1403">
        <v>154000</v>
      </c>
      <c r="M1403" t="b">
        <v>0</v>
      </c>
    </row>
    <row r="1404" spans="1:13">
      <c r="A1404" t="s">
        <v>1762</v>
      </c>
      <c r="B1404" t="s">
        <v>1078</v>
      </c>
      <c r="C1404" t="s">
        <v>1077</v>
      </c>
      <c r="D1404">
        <v>359</v>
      </c>
      <c r="E1404">
        <v>358</v>
      </c>
      <c r="F1404">
        <v>43.276702129025189</v>
      </c>
      <c r="G1404">
        <v>2.16383510645126</v>
      </c>
      <c r="H1404">
        <v>10.819175532256301</v>
      </c>
      <c r="I1404">
        <v>0</v>
      </c>
      <c r="J1404">
        <v>150</v>
      </c>
      <c r="K1404">
        <v>1</v>
      </c>
      <c r="L1404">
        <v>154000</v>
      </c>
      <c r="M1404" t="b">
        <v>0</v>
      </c>
    </row>
    <row r="1405" spans="1:13">
      <c r="A1405" t="s">
        <v>1756</v>
      </c>
      <c r="B1405" t="s">
        <v>861</v>
      </c>
      <c r="C1405" t="s">
        <v>861</v>
      </c>
      <c r="D1405">
        <v>142</v>
      </c>
      <c r="E1405">
        <v>142</v>
      </c>
      <c r="F1405">
        <v>2.5486902300895942</v>
      </c>
      <c r="G1405">
        <v>0.1274345115044796</v>
      </c>
      <c r="H1405">
        <v>0.63717255752239843</v>
      </c>
      <c r="I1405">
        <v>0</v>
      </c>
      <c r="J1405">
        <v>150</v>
      </c>
      <c r="K1405">
        <v>1</v>
      </c>
      <c r="L1405">
        <v>154000</v>
      </c>
      <c r="M1405" t="b">
        <v>0</v>
      </c>
    </row>
    <row r="1406" spans="1:13">
      <c r="A1406" t="s">
        <v>1756</v>
      </c>
      <c r="B1406" t="s">
        <v>861</v>
      </c>
      <c r="C1406" t="s">
        <v>861</v>
      </c>
      <c r="D1406">
        <v>142</v>
      </c>
      <c r="E1406">
        <v>142</v>
      </c>
      <c r="F1406">
        <v>4.7888113318640304</v>
      </c>
      <c r="G1406">
        <v>0.2394405665932014</v>
      </c>
      <c r="H1406">
        <v>1.1972028329660069</v>
      </c>
      <c r="I1406">
        <v>0</v>
      </c>
      <c r="J1406">
        <v>150</v>
      </c>
      <c r="K1406">
        <v>1</v>
      </c>
      <c r="L1406">
        <v>154000</v>
      </c>
      <c r="M1406" t="b">
        <v>0</v>
      </c>
    </row>
    <row r="1407" spans="1:13">
      <c r="A1407" t="s">
        <v>1756</v>
      </c>
      <c r="B1407" t="s">
        <v>861</v>
      </c>
      <c r="C1407" t="s">
        <v>861</v>
      </c>
      <c r="D1407">
        <v>142</v>
      </c>
      <c r="E1407">
        <v>142</v>
      </c>
      <c r="F1407">
        <v>8.5265471792423639</v>
      </c>
      <c r="G1407">
        <v>0.42632735896211821</v>
      </c>
      <c r="H1407">
        <v>2.131636794810591</v>
      </c>
      <c r="I1407">
        <v>0</v>
      </c>
      <c r="J1407">
        <v>150</v>
      </c>
      <c r="K1407">
        <v>1</v>
      </c>
      <c r="L1407">
        <v>154000</v>
      </c>
      <c r="M1407" t="b">
        <v>0</v>
      </c>
    </row>
    <row r="1408" spans="1:13">
      <c r="A1408" t="s">
        <v>1763</v>
      </c>
      <c r="B1408" t="s">
        <v>1079</v>
      </c>
      <c r="C1408" t="s">
        <v>1080</v>
      </c>
      <c r="D1408">
        <v>360</v>
      </c>
      <c r="E1408">
        <v>361</v>
      </c>
      <c r="F1408">
        <v>23.360348291164279</v>
      </c>
      <c r="G1408">
        <v>1.1680174145582141</v>
      </c>
      <c r="H1408">
        <v>5.8400870727910688</v>
      </c>
      <c r="I1408">
        <v>0</v>
      </c>
      <c r="J1408">
        <v>150</v>
      </c>
      <c r="K1408">
        <v>1</v>
      </c>
      <c r="L1408">
        <v>154000</v>
      </c>
      <c r="M1408" t="b">
        <v>0</v>
      </c>
    </row>
    <row r="1409" spans="1:13">
      <c r="A1409" t="s">
        <v>1764</v>
      </c>
      <c r="B1409" t="s">
        <v>1079</v>
      </c>
      <c r="C1409" t="s">
        <v>1081</v>
      </c>
      <c r="D1409">
        <v>360</v>
      </c>
      <c r="E1409">
        <v>362</v>
      </c>
      <c r="F1409">
        <v>8.0450348256344348</v>
      </c>
      <c r="G1409">
        <v>0.4022517412817217</v>
      </c>
      <c r="H1409">
        <v>2.0112587064086092</v>
      </c>
      <c r="I1409">
        <v>0</v>
      </c>
      <c r="J1409">
        <v>150</v>
      </c>
      <c r="K1409">
        <v>1</v>
      </c>
      <c r="L1409">
        <v>154000</v>
      </c>
      <c r="M1409" t="b">
        <v>0</v>
      </c>
    </row>
    <row r="1410" spans="1:13">
      <c r="A1410" t="s">
        <v>1765</v>
      </c>
      <c r="B1410" t="s">
        <v>1079</v>
      </c>
      <c r="C1410" t="s">
        <v>1079</v>
      </c>
      <c r="D1410">
        <v>360</v>
      </c>
      <c r="E1410">
        <v>360</v>
      </c>
      <c r="F1410">
        <v>4.1966718790482576</v>
      </c>
      <c r="G1410">
        <v>0.2098335939524128</v>
      </c>
      <c r="H1410">
        <v>1.0491679697620639</v>
      </c>
      <c r="I1410">
        <v>0</v>
      </c>
      <c r="J1410">
        <v>150</v>
      </c>
      <c r="K1410">
        <v>1</v>
      </c>
      <c r="L1410">
        <v>154000</v>
      </c>
      <c r="M1410" t="b">
        <v>0</v>
      </c>
    </row>
    <row r="1411" spans="1:13">
      <c r="A1411" t="s">
        <v>1766</v>
      </c>
      <c r="B1411" t="s">
        <v>948</v>
      </c>
      <c r="C1411" t="s">
        <v>948</v>
      </c>
      <c r="D1411">
        <v>229</v>
      </c>
      <c r="E1411">
        <v>229</v>
      </c>
      <c r="F1411">
        <v>1.163082151500388</v>
      </c>
      <c r="G1411">
        <v>5.8154107575019397E-2</v>
      </c>
      <c r="H1411">
        <v>0.2907705378750971</v>
      </c>
      <c r="I1411">
        <v>0</v>
      </c>
      <c r="J1411">
        <v>150</v>
      </c>
      <c r="K1411">
        <v>1</v>
      </c>
      <c r="L1411">
        <v>154000</v>
      </c>
      <c r="M1411" t="b">
        <v>0</v>
      </c>
    </row>
    <row r="1412" spans="1:13">
      <c r="A1412" t="s">
        <v>1767</v>
      </c>
      <c r="B1412" t="s">
        <v>1082</v>
      </c>
      <c r="C1412" t="s">
        <v>1083</v>
      </c>
      <c r="D1412">
        <v>363</v>
      </c>
      <c r="E1412">
        <v>364</v>
      </c>
      <c r="F1412">
        <v>8.4732403642892411</v>
      </c>
      <c r="G1412">
        <v>0.42366201821446209</v>
      </c>
      <c r="H1412">
        <v>2.1183100910723098</v>
      </c>
      <c r="I1412">
        <v>0</v>
      </c>
      <c r="J1412">
        <v>150</v>
      </c>
      <c r="K1412">
        <v>1</v>
      </c>
      <c r="L1412">
        <v>154000</v>
      </c>
      <c r="M1412" t="b">
        <v>0</v>
      </c>
    </row>
    <row r="1413" spans="1:13">
      <c r="A1413" t="s">
        <v>1768</v>
      </c>
      <c r="B1413" t="s">
        <v>966</v>
      </c>
      <c r="C1413" t="s">
        <v>1082</v>
      </c>
      <c r="D1413">
        <v>247</v>
      </c>
      <c r="E1413">
        <v>363</v>
      </c>
      <c r="F1413">
        <v>13.933829005107709</v>
      </c>
      <c r="G1413">
        <v>0.69669145025538581</v>
      </c>
      <c r="H1413">
        <v>3.4834572512769291</v>
      </c>
      <c r="I1413">
        <v>0</v>
      </c>
      <c r="J1413">
        <v>150</v>
      </c>
      <c r="K1413">
        <v>1</v>
      </c>
      <c r="L1413">
        <v>154000</v>
      </c>
      <c r="M1413" t="b">
        <v>0</v>
      </c>
    </row>
    <row r="1414" spans="1:13">
      <c r="A1414" t="s">
        <v>1769</v>
      </c>
      <c r="B1414" t="s">
        <v>1084</v>
      </c>
      <c r="C1414" t="s">
        <v>1084</v>
      </c>
      <c r="D1414">
        <v>365</v>
      </c>
      <c r="E1414">
        <v>365</v>
      </c>
      <c r="F1414">
        <v>2.0665132895695351</v>
      </c>
      <c r="G1414">
        <v>0.1033256644784767</v>
      </c>
      <c r="H1414">
        <v>0.51662832239238365</v>
      </c>
      <c r="I1414">
        <v>0</v>
      </c>
      <c r="J1414">
        <v>150</v>
      </c>
      <c r="K1414">
        <v>1</v>
      </c>
      <c r="L1414">
        <v>154000</v>
      </c>
      <c r="M1414" t="b">
        <v>0</v>
      </c>
    </row>
    <row r="1415" spans="1:13">
      <c r="A1415" t="s">
        <v>1769</v>
      </c>
      <c r="B1415" t="s">
        <v>1084</v>
      </c>
      <c r="C1415" t="s">
        <v>1084</v>
      </c>
      <c r="D1415">
        <v>365</v>
      </c>
      <c r="E1415">
        <v>365</v>
      </c>
      <c r="F1415">
        <v>0.11189998911952111</v>
      </c>
      <c r="G1415">
        <v>5.5949994559759998E-3</v>
      </c>
      <c r="H1415">
        <v>2.79749972798802E-2</v>
      </c>
      <c r="I1415">
        <v>0</v>
      </c>
      <c r="J1415">
        <v>150</v>
      </c>
      <c r="K1415">
        <v>1</v>
      </c>
      <c r="L1415">
        <v>154000</v>
      </c>
      <c r="M1415" t="b">
        <v>0</v>
      </c>
    </row>
    <row r="1416" spans="1:13">
      <c r="A1416" t="s">
        <v>1769</v>
      </c>
      <c r="B1416" t="s">
        <v>1084</v>
      </c>
      <c r="C1416" t="s">
        <v>1084</v>
      </c>
      <c r="D1416">
        <v>365</v>
      </c>
      <c r="E1416">
        <v>365</v>
      </c>
      <c r="F1416">
        <v>0.1213102363586353</v>
      </c>
      <c r="G1416">
        <v>6.0655118179316998E-3</v>
      </c>
      <c r="H1416">
        <v>3.0327559089658802E-2</v>
      </c>
      <c r="I1416">
        <v>0</v>
      </c>
      <c r="J1416">
        <v>150</v>
      </c>
      <c r="K1416">
        <v>1</v>
      </c>
      <c r="L1416">
        <v>154000</v>
      </c>
      <c r="M1416" t="b">
        <v>0</v>
      </c>
    </row>
    <row r="1417" spans="1:13">
      <c r="A1417" t="s">
        <v>1770</v>
      </c>
      <c r="B1417" t="s">
        <v>1084</v>
      </c>
      <c r="C1417" t="s">
        <v>839</v>
      </c>
      <c r="D1417">
        <v>365</v>
      </c>
      <c r="E1417">
        <v>120</v>
      </c>
      <c r="F1417">
        <v>16.023648437951731</v>
      </c>
      <c r="G1417">
        <v>0.80118242189758648</v>
      </c>
      <c r="H1417">
        <v>4.005912109487932</v>
      </c>
      <c r="I1417">
        <v>0</v>
      </c>
      <c r="J1417">
        <v>150</v>
      </c>
      <c r="K1417">
        <v>1</v>
      </c>
      <c r="L1417">
        <v>154000</v>
      </c>
      <c r="M1417" t="b">
        <v>0</v>
      </c>
    </row>
    <row r="1418" spans="1:13">
      <c r="A1418" t="s">
        <v>1771</v>
      </c>
      <c r="B1418" t="s">
        <v>913</v>
      </c>
      <c r="C1418" t="s">
        <v>913</v>
      </c>
      <c r="D1418">
        <v>194</v>
      </c>
      <c r="E1418">
        <v>194</v>
      </c>
      <c r="F1418">
        <v>1.3315857331306939</v>
      </c>
      <c r="G1418">
        <v>6.6579286656534703E-2</v>
      </c>
      <c r="H1418">
        <v>0.33289643328267349</v>
      </c>
      <c r="I1418">
        <v>0</v>
      </c>
      <c r="J1418">
        <v>150</v>
      </c>
      <c r="K1418">
        <v>1</v>
      </c>
      <c r="L1418">
        <v>154000</v>
      </c>
      <c r="M1418" t="b">
        <v>0</v>
      </c>
    </row>
    <row r="1419" spans="1:13">
      <c r="A1419" t="s">
        <v>1771</v>
      </c>
      <c r="B1419" t="s">
        <v>913</v>
      </c>
      <c r="C1419" t="s">
        <v>913</v>
      </c>
      <c r="D1419">
        <v>194</v>
      </c>
      <c r="E1419">
        <v>194</v>
      </c>
      <c r="F1419">
        <v>0.79233027415066448</v>
      </c>
      <c r="G1419">
        <v>3.9616513707533198E-2</v>
      </c>
      <c r="H1419">
        <v>0.19808256853766609</v>
      </c>
      <c r="I1419">
        <v>0</v>
      </c>
      <c r="J1419">
        <v>150</v>
      </c>
      <c r="K1419">
        <v>1</v>
      </c>
      <c r="L1419">
        <v>154000</v>
      </c>
      <c r="M1419" t="b">
        <v>0</v>
      </c>
    </row>
    <row r="1420" spans="1:13">
      <c r="A1420" t="s">
        <v>1772</v>
      </c>
      <c r="B1420" t="s">
        <v>1085</v>
      </c>
      <c r="C1420" t="s">
        <v>913</v>
      </c>
      <c r="D1420">
        <v>366</v>
      </c>
      <c r="E1420">
        <v>194</v>
      </c>
      <c r="F1420">
        <v>31.163501010423921</v>
      </c>
      <c r="G1420">
        <v>1.558175050521196</v>
      </c>
      <c r="H1420">
        <v>7.7908752526059804</v>
      </c>
      <c r="I1420">
        <v>0</v>
      </c>
      <c r="J1420">
        <v>150</v>
      </c>
      <c r="K1420">
        <v>1</v>
      </c>
      <c r="L1420">
        <v>154000</v>
      </c>
      <c r="M1420" t="b">
        <v>0</v>
      </c>
    </row>
    <row r="1421" spans="1:13">
      <c r="A1421" t="s">
        <v>1773</v>
      </c>
      <c r="B1421" t="s">
        <v>1085</v>
      </c>
      <c r="C1421" t="s">
        <v>880</v>
      </c>
      <c r="D1421">
        <v>366</v>
      </c>
      <c r="E1421">
        <v>161</v>
      </c>
      <c r="F1421">
        <v>60.425493737373912</v>
      </c>
      <c r="G1421">
        <v>3.0212746868686962</v>
      </c>
      <c r="H1421">
        <v>15.10637343434348</v>
      </c>
      <c r="I1421">
        <v>0</v>
      </c>
      <c r="J1421">
        <v>150</v>
      </c>
      <c r="K1421">
        <v>1</v>
      </c>
      <c r="L1421">
        <v>154000</v>
      </c>
      <c r="M1421" t="b">
        <v>0</v>
      </c>
    </row>
    <row r="1422" spans="1:13">
      <c r="A1422" t="s">
        <v>1774</v>
      </c>
      <c r="B1422" t="s">
        <v>1086</v>
      </c>
      <c r="C1422" t="s">
        <v>1087</v>
      </c>
      <c r="D1422">
        <v>367</v>
      </c>
      <c r="E1422">
        <v>368</v>
      </c>
      <c r="F1422">
        <v>18.798530238651651</v>
      </c>
      <c r="G1422">
        <v>0.93992651193258281</v>
      </c>
      <c r="H1422">
        <v>4.6996325596629136</v>
      </c>
      <c r="I1422">
        <v>0</v>
      </c>
      <c r="J1422">
        <v>150</v>
      </c>
      <c r="K1422">
        <v>1</v>
      </c>
      <c r="L1422">
        <v>154000</v>
      </c>
      <c r="M1422" t="b">
        <v>0</v>
      </c>
    </row>
    <row r="1423" spans="1:13">
      <c r="A1423" t="s">
        <v>1775</v>
      </c>
      <c r="B1423" t="s">
        <v>1026</v>
      </c>
      <c r="C1423" t="s">
        <v>1086</v>
      </c>
      <c r="D1423">
        <v>307</v>
      </c>
      <c r="E1423">
        <v>367</v>
      </c>
      <c r="F1423">
        <v>18.812107081415888</v>
      </c>
      <c r="G1423">
        <v>0.9406053540707946</v>
      </c>
      <c r="H1423">
        <v>4.703026770353973</v>
      </c>
      <c r="I1423">
        <v>0</v>
      </c>
      <c r="J1423">
        <v>150</v>
      </c>
      <c r="K1423">
        <v>1</v>
      </c>
      <c r="L1423">
        <v>154000</v>
      </c>
      <c r="M1423" t="b">
        <v>0</v>
      </c>
    </row>
    <row r="1424" spans="1:13">
      <c r="A1424" t="s">
        <v>1776</v>
      </c>
      <c r="B1424" t="s">
        <v>981</v>
      </c>
      <c r="C1424" t="s">
        <v>1086</v>
      </c>
      <c r="D1424">
        <v>262</v>
      </c>
      <c r="E1424">
        <v>367</v>
      </c>
      <c r="F1424">
        <v>15.32362474351919</v>
      </c>
      <c r="G1424">
        <v>0.76618123717595932</v>
      </c>
      <c r="H1424">
        <v>3.830906185879797</v>
      </c>
      <c r="I1424">
        <v>0</v>
      </c>
      <c r="J1424">
        <v>150</v>
      </c>
      <c r="K1424">
        <v>1</v>
      </c>
      <c r="L1424">
        <v>154000</v>
      </c>
      <c r="M1424" t="b">
        <v>0</v>
      </c>
    </row>
    <row r="1425" spans="1:13">
      <c r="A1425" t="s">
        <v>1777</v>
      </c>
      <c r="B1425" t="s">
        <v>965</v>
      </c>
      <c r="C1425" t="s">
        <v>965</v>
      </c>
      <c r="D1425">
        <v>246</v>
      </c>
      <c r="E1425">
        <v>246</v>
      </c>
      <c r="F1425">
        <v>0.17933999076016249</v>
      </c>
      <c r="G1425">
        <v>8.9669995380080997E-3</v>
      </c>
      <c r="H1425">
        <v>4.4834997690040602E-2</v>
      </c>
      <c r="I1425">
        <v>0</v>
      </c>
      <c r="J1425">
        <v>150</v>
      </c>
      <c r="K1425">
        <v>1</v>
      </c>
      <c r="L1425">
        <v>154000</v>
      </c>
      <c r="M1425" t="b">
        <v>0</v>
      </c>
    </row>
    <row r="1426" spans="1:13">
      <c r="A1426" t="s">
        <v>1777</v>
      </c>
      <c r="B1426" t="s">
        <v>965</v>
      </c>
      <c r="C1426" t="s">
        <v>965</v>
      </c>
      <c r="D1426">
        <v>246</v>
      </c>
      <c r="E1426">
        <v>246</v>
      </c>
      <c r="F1426">
        <v>0.17635630885492251</v>
      </c>
      <c r="G1426">
        <v>8.8178154427460999E-3</v>
      </c>
      <c r="H1426">
        <v>4.40890772137306E-2</v>
      </c>
      <c r="I1426">
        <v>0</v>
      </c>
      <c r="J1426">
        <v>150</v>
      </c>
      <c r="K1426">
        <v>1</v>
      </c>
      <c r="L1426">
        <v>154000</v>
      </c>
      <c r="M1426" t="b">
        <v>0</v>
      </c>
    </row>
    <row r="1427" spans="1:13">
      <c r="A1427" t="s">
        <v>1778</v>
      </c>
      <c r="B1427" t="s">
        <v>1087</v>
      </c>
      <c r="C1427" t="s">
        <v>960</v>
      </c>
      <c r="D1427">
        <v>368</v>
      </c>
      <c r="E1427">
        <v>241</v>
      </c>
      <c r="F1427">
        <v>20.312871520772809</v>
      </c>
      <c r="G1427">
        <v>1.0156435760386411</v>
      </c>
      <c r="H1427">
        <v>5.0782178801932032</v>
      </c>
      <c r="I1427">
        <v>0</v>
      </c>
      <c r="J1427">
        <v>150</v>
      </c>
      <c r="K1427">
        <v>1</v>
      </c>
      <c r="L1427">
        <v>154000</v>
      </c>
      <c r="M1427" t="b">
        <v>0</v>
      </c>
    </row>
    <row r="1428" spans="1:13">
      <c r="A1428" t="s">
        <v>1779</v>
      </c>
      <c r="B1428" t="s">
        <v>1053</v>
      </c>
      <c r="C1428" t="s">
        <v>1053</v>
      </c>
      <c r="D1428">
        <v>334</v>
      </c>
      <c r="E1428">
        <v>334</v>
      </c>
      <c r="F1428">
        <v>9.5427397237897296E-2</v>
      </c>
      <c r="G1428">
        <v>4.7713698618947996E-3</v>
      </c>
      <c r="H1428">
        <v>2.38568493094743E-2</v>
      </c>
      <c r="I1428">
        <v>0</v>
      </c>
      <c r="J1428">
        <v>150</v>
      </c>
      <c r="K1428">
        <v>1</v>
      </c>
      <c r="L1428">
        <v>154000</v>
      </c>
      <c r="M1428" t="b">
        <v>0</v>
      </c>
    </row>
    <row r="1429" spans="1:13">
      <c r="A1429" t="s">
        <v>1780</v>
      </c>
      <c r="B1429" t="s">
        <v>1088</v>
      </c>
      <c r="C1429" t="s">
        <v>1089</v>
      </c>
      <c r="D1429">
        <v>369</v>
      </c>
      <c r="E1429">
        <v>370</v>
      </c>
      <c r="F1429">
        <v>28.735493712738229</v>
      </c>
      <c r="G1429">
        <v>1.436774685636911</v>
      </c>
      <c r="H1429">
        <v>7.1838734281845564</v>
      </c>
      <c r="I1429">
        <v>0</v>
      </c>
      <c r="J1429">
        <v>150</v>
      </c>
      <c r="K1429">
        <v>1</v>
      </c>
      <c r="L1429">
        <v>154000</v>
      </c>
      <c r="M1429" t="b">
        <v>0</v>
      </c>
    </row>
    <row r="1430" spans="1:13">
      <c r="A1430" t="s">
        <v>1781</v>
      </c>
      <c r="B1430" t="s">
        <v>1089</v>
      </c>
      <c r="C1430" t="s">
        <v>955</v>
      </c>
      <c r="D1430">
        <v>370</v>
      </c>
      <c r="E1430">
        <v>236</v>
      </c>
      <c r="F1430">
        <v>26.721853408289391</v>
      </c>
      <c r="G1430">
        <v>1.33609267041447</v>
      </c>
      <c r="H1430">
        <v>6.6804633520723469</v>
      </c>
      <c r="I1430">
        <v>0</v>
      </c>
      <c r="J1430">
        <v>150</v>
      </c>
      <c r="K1430">
        <v>1</v>
      </c>
      <c r="L1430">
        <v>154000</v>
      </c>
      <c r="M1430" t="b">
        <v>0</v>
      </c>
    </row>
    <row r="1431" spans="1:13">
      <c r="A1431" t="s">
        <v>1782</v>
      </c>
      <c r="B1431" t="s">
        <v>955</v>
      </c>
      <c r="C1431" t="s">
        <v>838</v>
      </c>
      <c r="D1431">
        <v>236</v>
      </c>
      <c r="E1431">
        <v>119</v>
      </c>
      <c r="F1431">
        <v>10.59419139491767</v>
      </c>
      <c r="G1431">
        <v>0.52970956974588346</v>
      </c>
      <c r="H1431">
        <v>2.6485478487294172</v>
      </c>
      <c r="I1431">
        <v>0</v>
      </c>
      <c r="J1431">
        <v>150</v>
      </c>
      <c r="K1431">
        <v>1</v>
      </c>
      <c r="L1431">
        <v>154000</v>
      </c>
      <c r="M1431" t="b">
        <v>0</v>
      </c>
    </row>
    <row r="1432" spans="1:13">
      <c r="A1432" t="s">
        <v>1650</v>
      </c>
      <c r="B1432" t="s">
        <v>951</v>
      </c>
      <c r="C1432" t="s">
        <v>951</v>
      </c>
      <c r="D1432">
        <v>232</v>
      </c>
      <c r="E1432">
        <v>232</v>
      </c>
      <c r="F1432">
        <v>0.59392653246750138</v>
      </c>
      <c r="G1432">
        <v>2.9696326623375E-2</v>
      </c>
      <c r="H1432">
        <v>0.14848163311687529</v>
      </c>
      <c r="I1432">
        <v>0</v>
      </c>
      <c r="J1432">
        <v>150</v>
      </c>
      <c r="K1432">
        <v>1</v>
      </c>
      <c r="L1432">
        <v>154000</v>
      </c>
      <c r="M1432" t="b">
        <v>0</v>
      </c>
    </row>
    <row r="1433" spans="1:13">
      <c r="A1433" t="s">
        <v>1783</v>
      </c>
      <c r="B1433" t="s">
        <v>981</v>
      </c>
      <c r="C1433" t="s">
        <v>951</v>
      </c>
      <c r="D1433">
        <v>262</v>
      </c>
      <c r="E1433">
        <v>232</v>
      </c>
      <c r="F1433">
        <v>17.652356004294699</v>
      </c>
      <c r="G1433">
        <v>0.88261780021473479</v>
      </c>
      <c r="H1433">
        <v>4.4130890010736739</v>
      </c>
      <c r="I1433">
        <v>0</v>
      </c>
      <c r="J1433">
        <v>150</v>
      </c>
      <c r="K1433">
        <v>1</v>
      </c>
      <c r="L1433">
        <v>154000</v>
      </c>
      <c r="M1433" t="b">
        <v>0</v>
      </c>
    </row>
    <row r="1434" spans="1:13">
      <c r="A1434" t="s">
        <v>1598</v>
      </c>
      <c r="B1434" t="s">
        <v>863</v>
      </c>
      <c r="C1434" t="s">
        <v>863</v>
      </c>
      <c r="D1434">
        <v>144</v>
      </c>
      <c r="E1434">
        <v>144</v>
      </c>
      <c r="F1434">
        <v>4.2974912414194204</v>
      </c>
      <c r="G1434">
        <v>0.214874562070971</v>
      </c>
      <c r="H1434">
        <v>1.0743728103548551</v>
      </c>
      <c r="I1434">
        <v>0</v>
      </c>
      <c r="J1434">
        <v>150</v>
      </c>
      <c r="K1434">
        <v>1</v>
      </c>
      <c r="L1434">
        <v>154000</v>
      </c>
      <c r="M1434" t="b">
        <v>0</v>
      </c>
    </row>
    <row r="1435" spans="1:13">
      <c r="A1435" t="s">
        <v>1784</v>
      </c>
      <c r="B1435" t="s">
        <v>946</v>
      </c>
      <c r="C1435" t="s">
        <v>1080</v>
      </c>
      <c r="D1435">
        <v>227</v>
      </c>
      <c r="E1435">
        <v>361</v>
      </c>
      <c r="F1435">
        <v>14.23458111339809</v>
      </c>
      <c r="G1435">
        <v>0.71172905566990441</v>
      </c>
      <c r="H1435">
        <v>3.5586452783495219</v>
      </c>
      <c r="I1435">
        <v>0</v>
      </c>
      <c r="J1435">
        <v>150</v>
      </c>
      <c r="K1435">
        <v>1</v>
      </c>
      <c r="L1435">
        <v>154000</v>
      </c>
      <c r="M1435" t="b">
        <v>0</v>
      </c>
    </row>
    <row r="1436" spans="1:13">
      <c r="A1436" t="s">
        <v>1785</v>
      </c>
      <c r="B1436" t="s">
        <v>997</v>
      </c>
      <c r="C1436" t="s">
        <v>1007</v>
      </c>
      <c r="D1436">
        <v>278</v>
      </c>
      <c r="E1436">
        <v>288</v>
      </c>
      <c r="F1436">
        <v>20.871715675544451</v>
      </c>
      <c r="G1436">
        <v>1.043585783777222</v>
      </c>
      <c r="H1436">
        <v>5.2179289188861118</v>
      </c>
      <c r="I1436">
        <v>0</v>
      </c>
      <c r="J1436">
        <v>150</v>
      </c>
      <c r="K1436">
        <v>1</v>
      </c>
      <c r="L1436">
        <v>154000</v>
      </c>
      <c r="M1436" t="b">
        <v>0</v>
      </c>
    </row>
    <row r="1437" spans="1:13">
      <c r="A1437" t="s">
        <v>1786</v>
      </c>
      <c r="B1437" t="s">
        <v>997</v>
      </c>
      <c r="C1437" t="s">
        <v>1090</v>
      </c>
      <c r="D1437">
        <v>278</v>
      </c>
      <c r="E1437">
        <v>371</v>
      </c>
      <c r="F1437">
        <v>11.852405276598629</v>
      </c>
      <c r="G1437">
        <v>0.59262026382993127</v>
      </c>
      <c r="H1437">
        <v>2.963101319149656</v>
      </c>
      <c r="I1437">
        <v>0</v>
      </c>
      <c r="J1437">
        <v>150</v>
      </c>
      <c r="K1437">
        <v>1</v>
      </c>
      <c r="L1437">
        <v>154000</v>
      </c>
      <c r="M1437" t="b">
        <v>0</v>
      </c>
    </row>
    <row r="1438" spans="1:13">
      <c r="A1438" t="s">
        <v>1787</v>
      </c>
      <c r="B1438" t="s">
        <v>997</v>
      </c>
      <c r="C1438" t="s">
        <v>997</v>
      </c>
      <c r="D1438">
        <v>278</v>
      </c>
      <c r="E1438">
        <v>278</v>
      </c>
      <c r="F1438">
        <v>4.5748922307332371</v>
      </c>
      <c r="G1438">
        <v>0.22874461153666181</v>
      </c>
      <c r="H1438">
        <v>1.1437230576833091</v>
      </c>
      <c r="I1438">
        <v>0</v>
      </c>
      <c r="J1438">
        <v>150</v>
      </c>
      <c r="K1438">
        <v>1</v>
      </c>
      <c r="L1438">
        <v>154000</v>
      </c>
      <c r="M1438" t="b">
        <v>0</v>
      </c>
    </row>
    <row r="1439" spans="1:13">
      <c r="A1439" t="s">
        <v>1788</v>
      </c>
      <c r="B1439" t="s">
        <v>981</v>
      </c>
      <c r="C1439" t="s">
        <v>965</v>
      </c>
      <c r="D1439">
        <v>262</v>
      </c>
      <c r="E1439">
        <v>246</v>
      </c>
      <c r="F1439">
        <v>7.9224524132695704</v>
      </c>
      <c r="G1439">
        <v>0.39612262066347848</v>
      </c>
      <c r="H1439">
        <v>1.980613103317393</v>
      </c>
      <c r="I1439">
        <v>0</v>
      </c>
      <c r="J1439">
        <v>150</v>
      </c>
      <c r="K1439">
        <v>1</v>
      </c>
      <c r="L1439">
        <v>154000</v>
      </c>
      <c r="M1439" t="b">
        <v>0</v>
      </c>
    </row>
    <row r="1440" spans="1:13">
      <c r="A1440" t="s">
        <v>1789</v>
      </c>
      <c r="B1440" t="s">
        <v>951</v>
      </c>
      <c r="C1440" t="s">
        <v>1045</v>
      </c>
      <c r="D1440">
        <v>232</v>
      </c>
      <c r="E1440">
        <v>326</v>
      </c>
      <c r="F1440">
        <v>27.528127164090009</v>
      </c>
      <c r="G1440">
        <v>1.3764063582045001</v>
      </c>
      <c r="H1440">
        <v>6.8820317910225022</v>
      </c>
      <c r="I1440">
        <v>0</v>
      </c>
      <c r="J1440">
        <v>150</v>
      </c>
      <c r="K1440">
        <v>1</v>
      </c>
      <c r="L1440">
        <v>154000</v>
      </c>
      <c r="M1440" t="b">
        <v>0</v>
      </c>
    </row>
    <row r="1441" spans="1:13">
      <c r="A1441" t="s">
        <v>1790</v>
      </c>
      <c r="B1441" t="s">
        <v>767</v>
      </c>
      <c r="C1441" t="s">
        <v>895</v>
      </c>
      <c r="D1441">
        <v>48</v>
      </c>
      <c r="E1441">
        <v>176</v>
      </c>
      <c r="F1441">
        <v>19.179865612922811</v>
      </c>
      <c r="G1441">
        <v>0.95899328064614042</v>
      </c>
      <c r="H1441">
        <v>4.7949664032307027</v>
      </c>
      <c r="I1441">
        <v>0</v>
      </c>
      <c r="J1441">
        <v>800</v>
      </c>
      <c r="K1441">
        <v>1</v>
      </c>
      <c r="L1441">
        <v>345000</v>
      </c>
      <c r="M1441" t="b">
        <v>0</v>
      </c>
    </row>
    <row r="1442" spans="1:13">
      <c r="A1442" t="s">
        <v>1791</v>
      </c>
      <c r="B1442" t="s">
        <v>767</v>
      </c>
      <c r="C1442" t="s">
        <v>766</v>
      </c>
      <c r="D1442">
        <v>48</v>
      </c>
      <c r="E1442">
        <v>47</v>
      </c>
      <c r="F1442">
        <v>17.65351336129012</v>
      </c>
      <c r="G1442">
        <v>0.88267566806450604</v>
      </c>
      <c r="H1442">
        <v>4.41337834032253</v>
      </c>
      <c r="I1442">
        <v>0</v>
      </c>
      <c r="J1442">
        <v>150</v>
      </c>
      <c r="K1442">
        <v>1</v>
      </c>
      <c r="L1442">
        <v>154000</v>
      </c>
      <c r="M1442" t="b">
        <v>0</v>
      </c>
    </row>
    <row r="1443" spans="1:13">
      <c r="A1443" t="s">
        <v>1387</v>
      </c>
      <c r="B1443" t="s">
        <v>890</v>
      </c>
      <c r="C1443" t="s">
        <v>890</v>
      </c>
      <c r="D1443">
        <v>171</v>
      </c>
      <c r="E1443">
        <v>171</v>
      </c>
      <c r="F1443">
        <v>2.6675992132932391</v>
      </c>
      <c r="G1443">
        <v>0.1333799606646619</v>
      </c>
      <c r="H1443">
        <v>0.66689980332330967</v>
      </c>
      <c r="I1443">
        <v>0</v>
      </c>
      <c r="J1443">
        <v>150</v>
      </c>
      <c r="K1443">
        <v>1</v>
      </c>
      <c r="L1443">
        <v>154000</v>
      </c>
      <c r="M1443" t="b">
        <v>0</v>
      </c>
    </row>
    <row r="1444" spans="1:13">
      <c r="A1444" t="s">
        <v>1792</v>
      </c>
      <c r="B1444" t="s">
        <v>890</v>
      </c>
      <c r="C1444" t="s">
        <v>1091</v>
      </c>
      <c r="D1444">
        <v>171</v>
      </c>
      <c r="E1444">
        <v>372</v>
      </c>
      <c r="F1444">
        <v>11.83872051127876</v>
      </c>
      <c r="G1444">
        <v>0.59193602556393798</v>
      </c>
      <c r="H1444">
        <v>2.95968012781969</v>
      </c>
      <c r="I1444">
        <v>0</v>
      </c>
      <c r="J1444">
        <v>150</v>
      </c>
      <c r="K1444">
        <v>1</v>
      </c>
      <c r="L1444">
        <v>154000</v>
      </c>
      <c r="M1444" t="b">
        <v>0</v>
      </c>
    </row>
    <row r="1445" spans="1:13">
      <c r="A1445" t="s">
        <v>1387</v>
      </c>
      <c r="B1445" t="s">
        <v>890</v>
      </c>
      <c r="C1445" t="s">
        <v>890</v>
      </c>
      <c r="D1445">
        <v>171</v>
      </c>
      <c r="E1445">
        <v>171</v>
      </c>
      <c r="F1445">
        <v>8.1626063258469514</v>
      </c>
      <c r="G1445">
        <v>0.40813031629234758</v>
      </c>
      <c r="H1445">
        <v>2.0406515814617379</v>
      </c>
      <c r="I1445">
        <v>0</v>
      </c>
      <c r="J1445">
        <v>150</v>
      </c>
      <c r="K1445">
        <v>1</v>
      </c>
      <c r="L1445">
        <v>154000</v>
      </c>
      <c r="M1445" t="b">
        <v>0</v>
      </c>
    </row>
    <row r="1446" spans="1:13">
      <c r="A1446" t="s">
        <v>1793</v>
      </c>
      <c r="B1446" t="s">
        <v>1092</v>
      </c>
      <c r="C1446" t="s">
        <v>890</v>
      </c>
      <c r="D1446">
        <v>373</v>
      </c>
      <c r="E1446">
        <v>171</v>
      </c>
      <c r="F1446">
        <v>34.445831818241963</v>
      </c>
      <c r="G1446">
        <v>1.7222915909120979</v>
      </c>
      <c r="H1446">
        <v>8.611457954560489</v>
      </c>
      <c r="I1446">
        <v>0</v>
      </c>
      <c r="J1446">
        <v>150</v>
      </c>
      <c r="K1446">
        <v>1</v>
      </c>
      <c r="L1446">
        <v>154000</v>
      </c>
      <c r="M1446" t="b">
        <v>0</v>
      </c>
    </row>
    <row r="1447" spans="1:13">
      <c r="A1447" t="s">
        <v>1794</v>
      </c>
      <c r="B1447" t="s">
        <v>1093</v>
      </c>
      <c r="C1447" t="s">
        <v>1094</v>
      </c>
      <c r="D1447">
        <v>374</v>
      </c>
      <c r="E1447">
        <v>375</v>
      </c>
      <c r="F1447">
        <v>8.1342620279715998</v>
      </c>
      <c r="G1447">
        <v>0.40671310139858002</v>
      </c>
      <c r="H1447">
        <v>2.0335655069929</v>
      </c>
      <c r="I1447">
        <v>0</v>
      </c>
      <c r="J1447">
        <v>150</v>
      </c>
      <c r="K1447">
        <v>1</v>
      </c>
      <c r="L1447">
        <v>154000</v>
      </c>
      <c r="M1447" t="b">
        <v>0</v>
      </c>
    </row>
    <row r="1448" spans="1:13">
      <c r="A1448" t="s">
        <v>1795</v>
      </c>
      <c r="B1448" t="s">
        <v>1095</v>
      </c>
      <c r="C1448" t="s">
        <v>1096</v>
      </c>
      <c r="D1448">
        <v>376</v>
      </c>
      <c r="E1448">
        <v>377</v>
      </c>
      <c r="F1448">
        <v>12.699624296420691</v>
      </c>
      <c r="G1448">
        <v>0.63498121482103476</v>
      </c>
      <c r="H1448">
        <v>3.174906074105174</v>
      </c>
      <c r="I1448">
        <v>0</v>
      </c>
      <c r="J1448">
        <v>150</v>
      </c>
      <c r="K1448">
        <v>1</v>
      </c>
      <c r="L1448">
        <v>154000</v>
      </c>
      <c r="M1448" t="b">
        <v>0</v>
      </c>
    </row>
    <row r="1449" spans="1:13">
      <c r="A1449" t="s">
        <v>1796</v>
      </c>
      <c r="B1449" t="s">
        <v>977</v>
      </c>
      <c r="C1449" t="s">
        <v>977</v>
      </c>
      <c r="D1449">
        <v>258</v>
      </c>
      <c r="E1449">
        <v>258</v>
      </c>
      <c r="F1449">
        <v>1.351040880113568</v>
      </c>
      <c r="G1449">
        <v>6.7552044005678297E-2</v>
      </c>
      <c r="H1449">
        <v>0.3377602200283919</v>
      </c>
      <c r="I1449">
        <v>0</v>
      </c>
      <c r="J1449">
        <v>150</v>
      </c>
      <c r="K1449">
        <v>1</v>
      </c>
      <c r="L1449">
        <v>154000</v>
      </c>
      <c r="M1449" t="b">
        <v>0</v>
      </c>
    </row>
    <row r="1450" spans="1:13">
      <c r="A1450" t="s">
        <v>1797</v>
      </c>
      <c r="B1450" t="s">
        <v>1092</v>
      </c>
      <c r="C1450" t="s">
        <v>977</v>
      </c>
      <c r="D1450">
        <v>373</v>
      </c>
      <c r="E1450">
        <v>258</v>
      </c>
      <c r="F1450">
        <v>8.5860303224686927</v>
      </c>
      <c r="G1450">
        <v>0.42930151612343459</v>
      </c>
      <c r="H1450">
        <v>2.1465075806171732</v>
      </c>
      <c r="I1450">
        <v>0</v>
      </c>
      <c r="J1450">
        <v>150</v>
      </c>
      <c r="K1450">
        <v>1</v>
      </c>
      <c r="L1450">
        <v>154000</v>
      </c>
      <c r="M1450" t="b">
        <v>0</v>
      </c>
    </row>
    <row r="1451" spans="1:13">
      <c r="A1451" t="s">
        <v>1798</v>
      </c>
      <c r="B1451" t="s">
        <v>938</v>
      </c>
      <c r="C1451" t="s">
        <v>938</v>
      </c>
      <c r="D1451">
        <v>219</v>
      </c>
      <c r="E1451">
        <v>219</v>
      </c>
      <c r="F1451">
        <v>4.9860837257805724</v>
      </c>
      <c r="G1451">
        <v>0.24930418628902859</v>
      </c>
      <c r="H1451">
        <v>1.2465209314451431</v>
      </c>
      <c r="I1451">
        <v>0</v>
      </c>
      <c r="J1451">
        <v>150</v>
      </c>
      <c r="K1451">
        <v>1</v>
      </c>
      <c r="L1451">
        <v>154000</v>
      </c>
      <c r="M1451" t="b">
        <v>0</v>
      </c>
    </row>
    <row r="1452" spans="1:13">
      <c r="A1452" t="s">
        <v>1799</v>
      </c>
      <c r="B1452" t="s">
        <v>952</v>
      </c>
      <c r="C1452" t="s">
        <v>935</v>
      </c>
      <c r="D1452">
        <v>233</v>
      </c>
      <c r="E1452">
        <v>216</v>
      </c>
      <c r="F1452">
        <v>13.518843240513981</v>
      </c>
      <c r="G1452">
        <v>0.67594216202569923</v>
      </c>
      <c r="H1452">
        <v>3.3797108101284961</v>
      </c>
      <c r="I1452">
        <v>0</v>
      </c>
      <c r="J1452">
        <v>150</v>
      </c>
      <c r="K1452">
        <v>1</v>
      </c>
      <c r="L1452">
        <v>154000</v>
      </c>
      <c r="M1452" t="b">
        <v>0</v>
      </c>
    </row>
    <row r="1453" spans="1:13">
      <c r="A1453" t="s">
        <v>1800</v>
      </c>
      <c r="B1453" t="s">
        <v>952</v>
      </c>
      <c r="C1453" t="s">
        <v>952</v>
      </c>
      <c r="D1453">
        <v>233</v>
      </c>
      <c r="E1453">
        <v>233</v>
      </c>
      <c r="F1453">
        <v>3.9665195988084538</v>
      </c>
      <c r="G1453">
        <v>0.1983259799404227</v>
      </c>
      <c r="H1453">
        <v>0.99162989970211357</v>
      </c>
      <c r="I1453">
        <v>0</v>
      </c>
      <c r="J1453">
        <v>150</v>
      </c>
      <c r="K1453">
        <v>1</v>
      </c>
      <c r="L1453">
        <v>154000</v>
      </c>
      <c r="M1453" t="b">
        <v>0</v>
      </c>
    </row>
    <row r="1454" spans="1:13">
      <c r="A1454" t="s">
        <v>1800</v>
      </c>
      <c r="B1454" t="s">
        <v>952</v>
      </c>
      <c r="C1454" t="s">
        <v>952</v>
      </c>
      <c r="D1454">
        <v>233</v>
      </c>
      <c r="E1454">
        <v>233</v>
      </c>
      <c r="F1454">
        <v>4.5948627509706021</v>
      </c>
      <c r="G1454">
        <v>0.2297431375485301</v>
      </c>
      <c r="H1454">
        <v>1.1487156877426501</v>
      </c>
      <c r="I1454">
        <v>0</v>
      </c>
      <c r="J1454">
        <v>150</v>
      </c>
      <c r="K1454">
        <v>1</v>
      </c>
      <c r="L1454">
        <v>154000</v>
      </c>
      <c r="M1454" t="b">
        <v>0</v>
      </c>
    </row>
    <row r="1455" spans="1:13">
      <c r="A1455" t="s">
        <v>1801</v>
      </c>
      <c r="B1455" t="s">
        <v>1097</v>
      </c>
      <c r="C1455" t="s">
        <v>820</v>
      </c>
      <c r="D1455">
        <v>378</v>
      </c>
      <c r="E1455">
        <v>101</v>
      </c>
      <c r="F1455">
        <v>40.28421228452369</v>
      </c>
      <c r="G1455">
        <v>2.014210614226184</v>
      </c>
      <c r="H1455">
        <v>10.071053071130921</v>
      </c>
      <c r="I1455">
        <v>0</v>
      </c>
      <c r="J1455">
        <v>150</v>
      </c>
      <c r="K1455">
        <v>1</v>
      </c>
      <c r="L1455">
        <v>154000</v>
      </c>
      <c r="M1455" t="b">
        <v>0</v>
      </c>
    </row>
    <row r="1456" spans="1:13">
      <c r="A1456" t="s">
        <v>1802</v>
      </c>
      <c r="B1456" t="s">
        <v>1097</v>
      </c>
      <c r="C1456" t="s">
        <v>1097</v>
      </c>
      <c r="D1456">
        <v>378</v>
      </c>
      <c r="E1456">
        <v>378</v>
      </c>
      <c r="F1456">
        <v>0.28059085319827781</v>
      </c>
      <c r="G1456">
        <v>1.40295426599138E-2</v>
      </c>
      <c r="H1456">
        <v>7.0147713299569397E-2</v>
      </c>
      <c r="I1456">
        <v>0</v>
      </c>
      <c r="J1456">
        <v>150</v>
      </c>
      <c r="K1456">
        <v>1</v>
      </c>
      <c r="L1456">
        <v>154000</v>
      </c>
      <c r="M1456" t="b">
        <v>0</v>
      </c>
    </row>
    <row r="1457" spans="1:13">
      <c r="A1457" t="s">
        <v>1802</v>
      </c>
      <c r="B1457" t="s">
        <v>1097</v>
      </c>
      <c r="C1457" t="s">
        <v>1097</v>
      </c>
      <c r="D1457">
        <v>378</v>
      </c>
      <c r="E1457">
        <v>378</v>
      </c>
      <c r="F1457">
        <v>0.26652967054201337</v>
      </c>
      <c r="G1457">
        <v>1.3326483527100599E-2</v>
      </c>
      <c r="H1457">
        <v>6.6632417635503302E-2</v>
      </c>
      <c r="I1457">
        <v>0</v>
      </c>
      <c r="J1457">
        <v>150</v>
      </c>
      <c r="K1457">
        <v>1</v>
      </c>
      <c r="L1457">
        <v>154000</v>
      </c>
      <c r="M1457" t="b">
        <v>0</v>
      </c>
    </row>
    <row r="1458" spans="1:13">
      <c r="A1458" t="s">
        <v>1803</v>
      </c>
      <c r="B1458" t="s">
        <v>1097</v>
      </c>
      <c r="C1458" t="s">
        <v>772</v>
      </c>
      <c r="D1458">
        <v>378</v>
      </c>
      <c r="E1458">
        <v>53</v>
      </c>
      <c r="F1458">
        <v>7.9042172581852457</v>
      </c>
      <c r="G1458">
        <v>0.39521086290926227</v>
      </c>
      <c r="H1458">
        <v>1.9760543145463121</v>
      </c>
      <c r="I1458">
        <v>0</v>
      </c>
      <c r="J1458">
        <v>150</v>
      </c>
      <c r="K1458">
        <v>1</v>
      </c>
      <c r="L1458">
        <v>154000</v>
      </c>
      <c r="M1458" t="b">
        <v>0</v>
      </c>
    </row>
    <row r="1459" spans="1:13">
      <c r="A1459" t="s">
        <v>1804</v>
      </c>
      <c r="B1459" t="s">
        <v>989</v>
      </c>
      <c r="C1459" t="s">
        <v>910</v>
      </c>
      <c r="D1459">
        <v>270</v>
      </c>
      <c r="E1459">
        <v>191</v>
      </c>
      <c r="F1459">
        <v>17.7687788592381</v>
      </c>
      <c r="G1459">
        <v>0.88843894296190484</v>
      </c>
      <c r="H1459">
        <v>4.4421947148095242</v>
      </c>
      <c r="I1459">
        <v>0</v>
      </c>
      <c r="J1459">
        <v>150</v>
      </c>
      <c r="K1459">
        <v>1</v>
      </c>
      <c r="L1459">
        <v>154000</v>
      </c>
      <c r="M1459" t="b">
        <v>0</v>
      </c>
    </row>
    <row r="1460" spans="1:13">
      <c r="A1460" t="s">
        <v>1805</v>
      </c>
      <c r="B1460" t="s">
        <v>989</v>
      </c>
      <c r="C1460" t="s">
        <v>989</v>
      </c>
      <c r="D1460">
        <v>270</v>
      </c>
      <c r="E1460">
        <v>270</v>
      </c>
      <c r="F1460">
        <v>2.5237340151556622</v>
      </c>
      <c r="G1460">
        <v>0.1261867007577831</v>
      </c>
      <c r="H1460">
        <v>0.63093350378891566</v>
      </c>
      <c r="I1460">
        <v>0</v>
      </c>
      <c r="J1460">
        <v>150</v>
      </c>
      <c r="K1460">
        <v>1</v>
      </c>
      <c r="L1460">
        <v>154000</v>
      </c>
      <c r="M1460" t="b">
        <v>0</v>
      </c>
    </row>
    <row r="1461" spans="1:13">
      <c r="A1461" t="s">
        <v>1806</v>
      </c>
      <c r="B1461" t="s">
        <v>989</v>
      </c>
      <c r="C1461" t="s">
        <v>1097</v>
      </c>
      <c r="D1461">
        <v>270</v>
      </c>
      <c r="E1461">
        <v>378</v>
      </c>
      <c r="F1461">
        <v>12.67339473376445</v>
      </c>
      <c r="G1461">
        <v>0.63366973668822268</v>
      </c>
      <c r="H1461">
        <v>3.168348683441113</v>
      </c>
      <c r="I1461">
        <v>0</v>
      </c>
      <c r="J1461">
        <v>150</v>
      </c>
      <c r="K1461">
        <v>1</v>
      </c>
      <c r="L1461">
        <v>154000</v>
      </c>
      <c r="M1461" t="b">
        <v>0</v>
      </c>
    </row>
    <row r="1462" spans="1:13">
      <c r="A1462" t="s">
        <v>1807</v>
      </c>
      <c r="B1462" t="s">
        <v>979</v>
      </c>
      <c r="C1462" t="s">
        <v>880</v>
      </c>
      <c r="D1462">
        <v>260</v>
      </c>
      <c r="E1462">
        <v>161</v>
      </c>
      <c r="F1462">
        <v>33.833056435270827</v>
      </c>
      <c r="G1462">
        <v>1.691652821763542</v>
      </c>
      <c r="H1462">
        <v>8.4582641088177084</v>
      </c>
      <c r="I1462">
        <v>0</v>
      </c>
      <c r="J1462">
        <v>150</v>
      </c>
      <c r="K1462">
        <v>1</v>
      </c>
      <c r="L1462">
        <v>154000</v>
      </c>
      <c r="M1462" t="b">
        <v>0</v>
      </c>
    </row>
    <row r="1463" spans="1:13">
      <c r="A1463" t="s">
        <v>1808</v>
      </c>
      <c r="B1463" t="s">
        <v>1098</v>
      </c>
      <c r="C1463" t="s">
        <v>1098</v>
      </c>
      <c r="D1463">
        <v>379</v>
      </c>
      <c r="E1463">
        <v>379</v>
      </c>
      <c r="F1463">
        <v>2.177427541691153</v>
      </c>
      <c r="G1463">
        <v>0.1088713770845576</v>
      </c>
      <c r="H1463">
        <v>0.54435688542278837</v>
      </c>
      <c r="I1463">
        <v>0</v>
      </c>
      <c r="J1463">
        <v>150</v>
      </c>
      <c r="K1463">
        <v>1</v>
      </c>
      <c r="L1463">
        <v>154000</v>
      </c>
      <c r="M1463" t="b">
        <v>0</v>
      </c>
    </row>
    <row r="1464" spans="1:13">
      <c r="A1464" t="s">
        <v>1809</v>
      </c>
      <c r="B1464" t="s">
        <v>979</v>
      </c>
      <c r="C1464" t="s">
        <v>1098</v>
      </c>
      <c r="D1464">
        <v>260</v>
      </c>
      <c r="E1464">
        <v>379</v>
      </c>
      <c r="F1464">
        <v>26.22164865416628</v>
      </c>
      <c r="G1464">
        <v>1.3110824327083139</v>
      </c>
      <c r="H1464">
        <v>6.555412163541571</v>
      </c>
      <c r="I1464">
        <v>0</v>
      </c>
      <c r="J1464">
        <v>150</v>
      </c>
      <c r="K1464">
        <v>1</v>
      </c>
      <c r="L1464">
        <v>154000</v>
      </c>
      <c r="M1464" t="b">
        <v>0</v>
      </c>
    </row>
    <row r="1465" spans="1:13">
      <c r="A1465" t="s">
        <v>1810</v>
      </c>
      <c r="B1465" t="s">
        <v>1098</v>
      </c>
      <c r="C1465" t="s">
        <v>1099</v>
      </c>
      <c r="D1465">
        <v>379</v>
      </c>
      <c r="E1465">
        <v>380</v>
      </c>
      <c r="F1465">
        <v>6.5183842510904064</v>
      </c>
      <c r="G1465">
        <v>0.32591921255452028</v>
      </c>
      <c r="H1465">
        <v>1.629596062772602</v>
      </c>
      <c r="I1465">
        <v>0</v>
      </c>
      <c r="J1465">
        <v>150</v>
      </c>
      <c r="K1465">
        <v>1</v>
      </c>
      <c r="L1465">
        <v>154000</v>
      </c>
      <c r="M1465" t="b">
        <v>0</v>
      </c>
    </row>
    <row r="1466" spans="1:13">
      <c r="A1466" t="s">
        <v>1811</v>
      </c>
      <c r="B1466" t="s">
        <v>1100</v>
      </c>
      <c r="C1466" t="s">
        <v>942</v>
      </c>
      <c r="D1466">
        <v>381</v>
      </c>
      <c r="E1466">
        <v>223</v>
      </c>
      <c r="F1466">
        <v>7.0947438250130181</v>
      </c>
      <c r="G1466">
        <v>0.3547371912506509</v>
      </c>
      <c r="H1466">
        <v>1.7736859562532541</v>
      </c>
      <c r="I1466">
        <v>0</v>
      </c>
      <c r="J1466">
        <v>150</v>
      </c>
      <c r="K1466">
        <v>1</v>
      </c>
      <c r="L1466">
        <v>154000</v>
      </c>
      <c r="M1466" t="b">
        <v>0</v>
      </c>
    </row>
    <row r="1467" spans="1:13">
      <c r="A1467" t="s">
        <v>1812</v>
      </c>
      <c r="B1467" t="s">
        <v>1100</v>
      </c>
      <c r="C1467" t="s">
        <v>1100</v>
      </c>
      <c r="D1467">
        <v>381</v>
      </c>
      <c r="E1467">
        <v>381</v>
      </c>
      <c r="F1467">
        <v>0.19949696280776141</v>
      </c>
      <c r="G1467">
        <v>9.9748481403879995E-3</v>
      </c>
      <c r="H1467">
        <v>4.9874240701940298E-2</v>
      </c>
      <c r="I1467">
        <v>0</v>
      </c>
      <c r="J1467">
        <v>150</v>
      </c>
      <c r="K1467">
        <v>1</v>
      </c>
      <c r="L1467">
        <v>154000</v>
      </c>
      <c r="M1467" t="b">
        <v>0</v>
      </c>
    </row>
    <row r="1468" spans="1:13">
      <c r="A1468" t="s">
        <v>1812</v>
      </c>
      <c r="B1468" t="s">
        <v>1100</v>
      </c>
      <c r="C1468" t="s">
        <v>1100</v>
      </c>
      <c r="D1468">
        <v>381</v>
      </c>
      <c r="E1468">
        <v>381</v>
      </c>
      <c r="F1468">
        <v>0.20494575530940989</v>
      </c>
      <c r="G1468">
        <v>1.02472877654705E-2</v>
      </c>
      <c r="H1468">
        <v>5.1236438827352397E-2</v>
      </c>
      <c r="I1468">
        <v>0</v>
      </c>
      <c r="J1468">
        <v>150</v>
      </c>
      <c r="K1468">
        <v>1</v>
      </c>
      <c r="L1468">
        <v>154000</v>
      </c>
      <c r="M1468" t="b">
        <v>0</v>
      </c>
    </row>
    <row r="1469" spans="1:13">
      <c r="A1469" t="s">
        <v>1813</v>
      </c>
      <c r="B1469" t="s">
        <v>941</v>
      </c>
      <c r="C1469" t="s">
        <v>1101</v>
      </c>
      <c r="D1469">
        <v>222</v>
      </c>
      <c r="E1469">
        <v>382</v>
      </c>
      <c r="F1469">
        <v>18.048799330208698</v>
      </c>
      <c r="G1469">
        <v>0.90243996651043501</v>
      </c>
      <c r="H1469">
        <v>4.5121998325521746</v>
      </c>
      <c r="I1469">
        <v>0</v>
      </c>
      <c r="J1469">
        <v>150</v>
      </c>
      <c r="K1469">
        <v>1</v>
      </c>
      <c r="L1469">
        <v>154000</v>
      </c>
      <c r="M1469" t="b">
        <v>0</v>
      </c>
    </row>
    <row r="1470" spans="1:13">
      <c r="A1470" t="s">
        <v>1814</v>
      </c>
      <c r="B1470" t="s">
        <v>1101</v>
      </c>
      <c r="C1470" t="s">
        <v>1101</v>
      </c>
      <c r="D1470">
        <v>382</v>
      </c>
      <c r="E1470">
        <v>382</v>
      </c>
      <c r="F1470">
        <v>0.27688021313391997</v>
      </c>
      <c r="G1470">
        <v>1.3844010656696E-2</v>
      </c>
      <c r="H1470">
        <v>6.9220053283479993E-2</v>
      </c>
      <c r="I1470">
        <v>0</v>
      </c>
      <c r="J1470">
        <v>150</v>
      </c>
      <c r="K1470">
        <v>1</v>
      </c>
      <c r="L1470">
        <v>154000</v>
      </c>
      <c r="M1470" t="b">
        <v>0</v>
      </c>
    </row>
    <row r="1471" spans="1:13">
      <c r="A1471" t="s">
        <v>1814</v>
      </c>
      <c r="B1471" t="s">
        <v>1101</v>
      </c>
      <c r="C1471" t="s">
        <v>1101</v>
      </c>
      <c r="D1471">
        <v>382</v>
      </c>
      <c r="E1471">
        <v>382</v>
      </c>
      <c r="F1471">
        <v>0.26206475294262438</v>
      </c>
      <c r="G1471">
        <v>1.31032376471312E-2</v>
      </c>
      <c r="H1471">
        <v>6.5516188235656095E-2</v>
      </c>
      <c r="I1471">
        <v>0</v>
      </c>
      <c r="J1471">
        <v>150</v>
      </c>
      <c r="K1471">
        <v>1</v>
      </c>
      <c r="L1471">
        <v>154000</v>
      </c>
      <c r="M1471" t="b">
        <v>0</v>
      </c>
    </row>
    <row r="1472" spans="1:13">
      <c r="A1472" t="s">
        <v>1815</v>
      </c>
      <c r="B1472" t="s">
        <v>1009</v>
      </c>
      <c r="C1472" t="s">
        <v>969</v>
      </c>
      <c r="D1472">
        <v>290</v>
      </c>
      <c r="E1472">
        <v>250</v>
      </c>
      <c r="F1472">
        <v>9.7529966417078686</v>
      </c>
      <c r="G1472">
        <v>0.48764983208539348</v>
      </c>
      <c r="H1472">
        <v>2.4382491604269672</v>
      </c>
      <c r="I1472">
        <v>0</v>
      </c>
      <c r="J1472">
        <v>150</v>
      </c>
      <c r="K1472">
        <v>1</v>
      </c>
      <c r="L1472">
        <v>154000</v>
      </c>
      <c r="M1472" t="b">
        <v>0</v>
      </c>
    </row>
    <row r="1473" spans="1:13">
      <c r="A1473" t="s">
        <v>1816</v>
      </c>
      <c r="B1473" t="s">
        <v>1009</v>
      </c>
      <c r="C1473" t="s">
        <v>1009</v>
      </c>
      <c r="D1473">
        <v>290</v>
      </c>
      <c r="E1473">
        <v>290</v>
      </c>
      <c r="F1473">
        <v>4.5433869888944072</v>
      </c>
      <c r="G1473">
        <v>0.22716934944472031</v>
      </c>
      <c r="H1473">
        <v>1.135846747223602</v>
      </c>
      <c r="I1473">
        <v>0</v>
      </c>
      <c r="J1473">
        <v>150</v>
      </c>
      <c r="K1473">
        <v>1</v>
      </c>
      <c r="L1473">
        <v>154000</v>
      </c>
      <c r="M1473" t="b">
        <v>0</v>
      </c>
    </row>
    <row r="1474" spans="1:13">
      <c r="A1474" t="s">
        <v>1817</v>
      </c>
      <c r="B1474" t="s">
        <v>1102</v>
      </c>
      <c r="C1474" t="s">
        <v>784</v>
      </c>
      <c r="D1474">
        <v>383</v>
      </c>
      <c r="E1474">
        <v>65</v>
      </c>
      <c r="F1474">
        <v>8.0321915727230522</v>
      </c>
      <c r="G1474">
        <v>0.4016095786361526</v>
      </c>
      <c r="H1474">
        <v>2.008047893180763</v>
      </c>
      <c r="I1474">
        <v>0</v>
      </c>
      <c r="J1474">
        <v>150</v>
      </c>
      <c r="K1474">
        <v>1</v>
      </c>
      <c r="L1474">
        <v>154000</v>
      </c>
      <c r="M1474" t="b">
        <v>0</v>
      </c>
    </row>
    <row r="1475" spans="1:13">
      <c r="A1475" t="s">
        <v>1818</v>
      </c>
      <c r="B1475" t="s">
        <v>1102</v>
      </c>
      <c r="C1475" t="s">
        <v>1102</v>
      </c>
      <c r="D1475">
        <v>383</v>
      </c>
      <c r="E1475">
        <v>383</v>
      </c>
      <c r="F1475">
        <v>0.1260651316747729</v>
      </c>
      <c r="G1475">
        <v>6.3032565837386001E-3</v>
      </c>
      <c r="H1475">
        <v>3.1516282918693198E-2</v>
      </c>
      <c r="I1475">
        <v>0</v>
      </c>
      <c r="J1475">
        <v>150</v>
      </c>
      <c r="K1475">
        <v>1</v>
      </c>
      <c r="L1475">
        <v>154000</v>
      </c>
      <c r="M1475" t="b">
        <v>0</v>
      </c>
    </row>
    <row r="1476" spans="1:13">
      <c r="A1476" t="s">
        <v>1818</v>
      </c>
      <c r="B1476" t="s">
        <v>1102</v>
      </c>
      <c r="C1476" t="s">
        <v>1102</v>
      </c>
      <c r="D1476">
        <v>383</v>
      </c>
      <c r="E1476">
        <v>383</v>
      </c>
      <c r="F1476">
        <v>0.14094298770329819</v>
      </c>
      <c r="G1476">
        <v>7.0471493851648999E-3</v>
      </c>
      <c r="H1476">
        <v>3.5235746925824499E-2</v>
      </c>
      <c r="I1476">
        <v>0</v>
      </c>
      <c r="J1476">
        <v>150</v>
      </c>
      <c r="K1476">
        <v>1</v>
      </c>
      <c r="L1476">
        <v>154000</v>
      </c>
      <c r="M1476" t="b">
        <v>0</v>
      </c>
    </row>
    <row r="1477" spans="1:13">
      <c r="A1477" t="s">
        <v>1819</v>
      </c>
      <c r="B1477" t="s">
        <v>1103</v>
      </c>
      <c r="C1477" t="s">
        <v>1104</v>
      </c>
      <c r="D1477">
        <v>384</v>
      </c>
      <c r="E1477">
        <v>385</v>
      </c>
      <c r="F1477">
        <v>29.062151373707081</v>
      </c>
      <c r="G1477">
        <v>1.4531075686853541</v>
      </c>
      <c r="H1477">
        <v>7.2655378434267703</v>
      </c>
      <c r="I1477">
        <v>0</v>
      </c>
      <c r="J1477">
        <v>150</v>
      </c>
      <c r="K1477">
        <v>1</v>
      </c>
      <c r="L1477">
        <v>154000</v>
      </c>
      <c r="M1477" t="b">
        <v>0</v>
      </c>
    </row>
    <row r="1478" spans="1:13">
      <c r="A1478" t="s">
        <v>1820</v>
      </c>
      <c r="B1478" t="s">
        <v>1105</v>
      </c>
      <c r="C1478" t="s">
        <v>790</v>
      </c>
      <c r="D1478">
        <v>386</v>
      </c>
      <c r="E1478">
        <v>71</v>
      </c>
      <c r="F1478">
        <v>14.68239059954405</v>
      </c>
      <c r="G1478">
        <v>0.73411952997720242</v>
      </c>
      <c r="H1478">
        <v>3.670597649886012</v>
      </c>
      <c r="I1478">
        <v>0</v>
      </c>
      <c r="J1478">
        <v>150</v>
      </c>
      <c r="K1478">
        <v>1</v>
      </c>
      <c r="L1478">
        <v>154000</v>
      </c>
      <c r="M1478" t="b">
        <v>0</v>
      </c>
    </row>
    <row r="1479" spans="1:13">
      <c r="A1479" t="s">
        <v>1821</v>
      </c>
      <c r="B1479" t="s">
        <v>943</v>
      </c>
      <c r="C1479" t="s">
        <v>786</v>
      </c>
      <c r="D1479">
        <v>224</v>
      </c>
      <c r="E1479">
        <v>67</v>
      </c>
      <c r="F1479">
        <v>8.0915292439562609</v>
      </c>
      <c r="G1479">
        <v>0.40457646219781301</v>
      </c>
      <c r="H1479">
        <v>2.0228823109890648</v>
      </c>
      <c r="I1479">
        <v>0</v>
      </c>
      <c r="J1479">
        <v>150</v>
      </c>
      <c r="K1479">
        <v>1</v>
      </c>
      <c r="L1479">
        <v>154000</v>
      </c>
      <c r="M1479" t="b">
        <v>0</v>
      </c>
    </row>
    <row r="1480" spans="1:13">
      <c r="A1480" t="s">
        <v>1807</v>
      </c>
      <c r="B1480" t="s">
        <v>979</v>
      </c>
      <c r="C1480" t="s">
        <v>880</v>
      </c>
      <c r="D1480">
        <v>260</v>
      </c>
      <c r="E1480">
        <v>161</v>
      </c>
      <c r="F1480">
        <v>31.36306563083615</v>
      </c>
      <c r="G1480">
        <v>1.5681532815418071</v>
      </c>
      <c r="H1480">
        <v>7.8407664077090367</v>
      </c>
      <c r="I1480">
        <v>0</v>
      </c>
      <c r="J1480">
        <v>150</v>
      </c>
      <c r="K1480">
        <v>1</v>
      </c>
      <c r="L1480">
        <v>154000</v>
      </c>
      <c r="M1480" t="b">
        <v>0</v>
      </c>
    </row>
    <row r="1481" spans="1:13">
      <c r="A1481" t="s">
        <v>1822</v>
      </c>
      <c r="B1481" t="s">
        <v>1106</v>
      </c>
      <c r="C1481" t="s">
        <v>880</v>
      </c>
      <c r="D1481">
        <v>387</v>
      </c>
      <c r="E1481">
        <v>161</v>
      </c>
      <c r="F1481">
        <v>12.8644331463356</v>
      </c>
      <c r="G1481">
        <v>0.64322165731678016</v>
      </c>
      <c r="H1481">
        <v>3.2161082865839008</v>
      </c>
      <c r="I1481">
        <v>0</v>
      </c>
      <c r="J1481">
        <v>150</v>
      </c>
      <c r="K1481">
        <v>1</v>
      </c>
      <c r="L1481">
        <v>154000</v>
      </c>
      <c r="M1481" t="b">
        <v>0</v>
      </c>
    </row>
    <row r="1482" spans="1:13">
      <c r="A1482" t="s">
        <v>1385</v>
      </c>
      <c r="B1482" t="s">
        <v>880</v>
      </c>
      <c r="C1482" t="s">
        <v>880</v>
      </c>
      <c r="D1482">
        <v>161</v>
      </c>
      <c r="E1482">
        <v>161</v>
      </c>
      <c r="F1482">
        <v>3.5937958980421478</v>
      </c>
      <c r="G1482">
        <v>0.1796897949021074</v>
      </c>
      <c r="H1482">
        <v>0.89844897451053707</v>
      </c>
      <c r="I1482">
        <v>0</v>
      </c>
      <c r="J1482">
        <v>150</v>
      </c>
      <c r="K1482">
        <v>1</v>
      </c>
      <c r="L1482">
        <v>154000</v>
      </c>
      <c r="M1482" t="b">
        <v>0</v>
      </c>
    </row>
    <row r="1483" spans="1:13">
      <c r="A1483" t="s">
        <v>1823</v>
      </c>
      <c r="B1483" t="s">
        <v>1107</v>
      </c>
      <c r="C1483" t="s">
        <v>941</v>
      </c>
      <c r="D1483">
        <v>388</v>
      </c>
      <c r="E1483">
        <v>222</v>
      </c>
      <c r="F1483">
        <v>12.59516003685958</v>
      </c>
      <c r="G1483">
        <v>0.62975800184297914</v>
      </c>
      <c r="H1483">
        <v>3.148790009214895</v>
      </c>
      <c r="I1483">
        <v>0</v>
      </c>
      <c r="J1483">
        <v>150</v>
      </c>
      <c r="K1483">
        <v>1</v>
      </c>
      <c r="L1483">
        <v>154000</v>
      </c>
      <c r="M1483" t="b">
        <v>0</v>
      </c>
    </row>
    <row r="1484" spans="1:13">
      <c r="A1484" t="s">
        <v>1824</v>
      </c>
      <c r="B1484" t="s">
        <v>936</v>
      </c>
      <c r="C1484" t="s">
        <v>936</v>
      </c>
      <c r="D1484">
        <v>217</v>
      </c>
      <c r="E1484">
        <v>217</v>
      </c>
      <c r="F1484">
        <v>3.8866514879957202E-2</v>
      </c>
      <c r="G1484">
        <v>1.9433257439978001E-3</v>
      </c>
      <c r="H1484">
        <v>9.7166287199893005E-3</v>
      </c>
      <c r="I1484">
        <v>0</v>
      </c>
      <c r="J1484">
        <v>150</v>
      </c>
      <c r="K1484">
        <v>1</v>
      </c>
      <c r="L1484">
        <v>154000</v>
      </c>
      <c r="M1484" t="b">
        <v>0</v>
      </c>
    </row>
    <row r="1485" spans="1:13">
      <c r="A1485" t="s">
        <v>1825</v>
      </c>
      <c r="B1485" t="s">
        <v>857</v>
      </c>
      <c r="C1485" t="s">
        <v>857</v>
      </c>
      <c r="D1485">
        <v>138</v>
      </c>
      <c r="E1485">
        <v>138</v>
      </c>
      <c r="F1485">
        <v>4.7232499358875843</v>
      </c>
      <c r="G1485">
        <v>0.23616249679437909</v>
      </c>
      <c r="H1485">
        <v>1.1808124839718961</v>
      </c>
      <c r="I1485">
        <v>0</v>
      </c>
      <c r="J1485">
        <v>150</v>
      </c>
      <c r="K1485">
        <v>1</v>
      </c>
      <c r="L1485">
        <v>154000</v>
      </c>
      <c r="M1485" t="b">
        <v>0</v>
      </c>
    </row>
    <row r="1486" spans="1:13">
      <c r="A1486" t="s">
        <v>1826</v>
      </c>
      <c r="B1486" t="s">
        <v>857</v>
      </c>
      <c r="C1486" t="s">
        <v>1108</v>
      </c>
      <c r="D1486">
        <v>138</v>
      </c>
      <c r="E1486">
        <v>389</v>
      </c>
      <c r="F1486">
        <v>10.558503975841759</v>
      </c>
      <c r="G1486">
        <v>0.52792519879208799</v>
      </c>
      <c r="H1486">
        <v>2.6396259939604398</v>
      </c>
      <c r="I1486">
        <v>0</v>
      </c>
      <c r="J1486">
        <v>150</v>
      </c>
      <c r="K1486">
        <v>1</v>
      </c>
      <c r="L1486">
        <v>154000</v>
      </c>
      <c r="M1486" t="b">
        <v>0</v>
      </c>
    </row>
    <row r="1487" spans="1:13">
      <c r="A1487" t="s">
        <v>1178</v>
      </c>
      <c r="B1487" t="s">
        <v>757</v>
      </c>
      <c r="C1487" t="s">
        <v>757</v>
      </c>
      <c r="D1487">
        <v>38</v>
      </c>
      <c r="E1487">
        <v>38</v>
      </c>
      <c r="F1487">
        <v>3.7329286735582721</v>
      </c>
      <c r="G1487">
        <v>0.18664643367791359</v>
      </c>
      <c r="H1487">
        <v>0.93323216838956802</v>
      </c>
      <c r="I1487">
        <v>0</v>
      </c>
      <c r="J1487">
        <v>150</v>
      </c>
      <c r="K1487">
        <v>1</v>
      </c>
      <c r="L1487">
        <v>154000</v>
      </c>
      <c r="M1487" t="b">
        <v>0</v>
      </c>
    </row>
    <row r="1488" spans="1:13">
      <c r="A1488" t="s">
        <v>1827</v>
      </c>
      <c r="B1488" t="s">
        <v>827</v>
      </c>
      <c r="C1488" t="s">
        <v>827</v>
      </c>
      <c r="D1488">
        <v>108</v>
      </c>
      <c r="E1488">
        <v>108</v>
      </c>
      <c r="F1488">
        <v>3.463366630496358</v>
      </c>
      <c r="G1488">
        <v>0.17316833152481789</v>
      </c>
      <c r="H1488">
        <v>0.8658416576240896</v>
      </c>
      <c r="I1488">
        <v>0</v>
      </c>
      <c r="J1488">
        <v>150</v>
      </c>
      <c r="K1488">
        <v>1</v>
      </c>
      <c r="L1488">
        <v>154000</v>
      </c>
      <c r="M1488" t="b">
        <v>0</v>
      </c>
    </row>
    <row r="1489" spans="1:13">
      <c r="A1489" t="s">
        <v>1828</v>
      </c>
      <c r="B1489" t="s">
        <v>995</v>
      </c>
      <c r="C1489" t="s">
        <v>835</v>
      </c>
      <c r="D1489">
        <v>276</v>
      </c>
      <c r="E1489">
        <v>116</v>
      </c>
      <c r="F1489">
        <v>28.258691540014809</v>
      </c>
      <c r="G1489">
        <v>1.4129345770007411</v>
      </c>
      <c r="H1489">
        <v>7.0646728850037031</v>
      </c>
      <c r="I1489">
        <v>0</v>
      </c>
      <c r="J1489">
        <v>150</v>
      </c>
      <c r="K1489">
        <v>1</v>
      </c>
      <c r="L1489">
        <v>154000</v>
      </c>
      <c r="M1489" t="b">
        <v>0</v>
      </c>
    </row>
    <row r="1490" spans="1:13">
      <c r="A1490" t="s">
        <v>1352</v>
      </c>
      <c r="B1490" t="s">
        <v>723</v>
      </c>
      <c r="C1490" t="s">
        <v>723</v>
      </c>
      <c r="D1490">
        <v>4</v>
      </c>
      <c r="E1490">
        <v>4</v>
      </c>
      <c r="F1490">
        <v>3.5631992841391802</v>
      </c>
      <c r="G1490">
        <v>0.17815996420695901</v>
      </c>
      <c r="H1490">
        <v>0.89079982103479505</v>
      </c>
      <c r="I1490">
        <v>0</v>
      </c>
      <c r="J1490">
        <v>150</v>
      </c>
      <c r="K1490">
        <v>1</v>
      </c>
      <c r="L1490">
        <v>154000</v>
      </c>
      <c r="M1490" t="b">
        <v>0</v>
      </c>
    </row>
    <row r="1491" spans="1:13">
      <c r="A1491" t="s">
        <v>1829</v>
      </c>
      <c r="B1491" t="s">
        <v>1109</v>
      </c>
      <c r="C1491" t="s">
        <v>1006</v>
      </c>
      <c r="D1491">
        <v>390</v>
      </c>
      <c r="E1491">
        <v>287</v>
      </c>
      <c r="F1491">
        <v>27.3836526887753</v>
      </c>
      <c r="G1491">
        <v>1.369182634438765</v>
      </c>
      <c r="H1491">
        <v>6.8459131721938249</v>
      </c>
      <c r="I1491">
        <v>0</v>
      </c>
      <c r="J1491">
        <v>150</v>
      </c>
      <c r="K1491">
        <v>1</v>
      </c>
      <c r="L1491">
        <v>154000</v>
      </c>
      <c r="M1491" t="b">
        <v>0</v>
      </c>
    </row>
    <row r="1492" spans="1:13">
      <c r="A1492" t="s">
        <v>1830</v>
      </c>
      <c r="B1492" t="s">
        <v>1109</v>
      </c>
      <c r="C1492" t="s">
        <v>1109</v>
      </c>
      <c r="D1492">
        <v>390</v>
      </c>
      <c r="E1492">
        <v>390</v>
      </c>
      <c r="F1492">
        <v>4.0224693570261314</v>
      </c>
      <c r="G1492">
        <v>0.2011234678513065</v>
      </c>
      <c r="H1492">
        <v>1.0056173392565331</v>
      </c>
      <c r="I1492">
        <v>0</v>
      </c>
      <c r="J1492">
        <v>150</v>
      </c>
      <c r="K1492">
        <v>1</v>
      </c>
      <c r="L1492">
        <v>154000</v>
      </c>
      <c r="M1492" t="b">
        <v>0</v>
      </c>
    </row>
    <row r="1493" spans="1:13">
      <c r="A1493" t="s">
        <v>1577</v>
      </c>
      <c r="B1493" t="s">
        <v>805</v>
      </c>
      <c r="C1493" t="s">
        <v>805</v>
      </c>
      <c r="D1493">
        <v>86</v>
      </c>
      <c r="E1493">
        <v>86</v>
      </c>
      <c r="F1493">
        <v>9.3408307107642502E-2</v>
      </c>
      <c r="G1493">
        <v>4.6704153553821003E-3</v>
      </c>
      <c r="H1493">
        <v>2.3352076776910601E-2</v>
      </c>
      <c r="I1493">
        <v>0</v>
      </c>
      <c r="J1493">
        <v>150</v>
      </c>
      <c r="K1493">
        <v>1</v>
      </c>
      <c r="L1493">
        <v>154000</v>
      </c>
      <c r="M1493" t="b">
        <v>0</v>
      </c>
    </row>
    <row r="1494" spans="1:13">
      <c r="A1494" t="s">
        <v>1578</v>
      </c>
      <c r="B1494" t="s">
        <v>806</v>
      </c>
      <c r="C1494" t="s">
        <v>806</v>
      </c>
      <c r="D1494">
        <v>87</v>
      </c>
      <c r="E1494">
        <v>87</v>
      </c>
      <c r="F1494">
        <v>0.2528549618535309</v>
      </c>
      <c r="G1494">
        <v>1.2642748092676501E-2</v>
      </c>
      <c r="H1494">
        <v>6.3213740463382698E-2</v>
      </c>
      <c r="I1494">
        <v>0</v>
      </c>
      <c r="J1494">
        <v>150</v>
      </c>
      <c r="K1494">
        <v>1</v>
      </c>
      <c r="L1494">
        <v>154000</v>
      </c>
      <c r="M1494" t="b">
        <v>0</v>
      </c>
    </row>
    <row r="1495" spans="1:13">
      <c r="A1495" t="s">
        <v>1578</v>
      </c>
      <c r="B1495" t="s">
        <v>806</v>
      </c>
      <c r="C1495" t="s">
        <v>806</v>
      </c>
      <c r="D1495">
        <v>87</v>
      </c>
      <c r="E1495">
        <v>87</v>
      </c>
      <c r="F1495">
        <v>0.27632636805332789</v>
      </c>
      <c r="G1495">
        <v>1.3816318402666301E-2</v>
      </c>
      <c r="H1495">
        <v>6.9081592013331902E-2</v>
      </c>
      <c r="I1495">
        <v>0</v>
      </c>
      <c r="J1495">
        <v>150</v>
      </c>
      <c r="K1495">
        <v>1</v>
      </c>
      <c r="L1495">
        <v>154000</v>
      </c>
      <c r="M1495" t="b">
        <v>0</v>
      </c>
    </row>
    <row r="1496" spans="1:13">
      <c r="A1496" t="s">
        <v>1831</v>
      </c>
      <c r="B1496" t="s">
        <v>808</v>
      </c>
      <c r="C1496" t="s">
        <v>808</v>
      </c>
      <c r="D1496">
        <v>89</v>
      </c>
      <c r="E1496">
        <v>89</v>
      </c>
      <c r="F1496">
        <v>2.6258031790378338</v>
      </c>
      <c r="G1496">
        <v>0.13129015895189169</v>
      </c>
      <c r="H1496">
        <v>0.65645079475945856</v>
      </c>
      <c r="I1496">
        <v>0</v>
      </c>
      <c r="J1496">
        <v>150</v>
      </c>
      <c r="K1496">
        <v>1</v>
      </c>
      <c r="L1496">
        <v>154000</v>
      </c>
      <c r="M1496" t="b">
        <v>0</v>
      </c>
    </row>
    <row r="1497" spans="1:13">
      <c r="A1497" t="s">
        <v>1832</v>
      </c>
      <c r="B1497" t="s">
        <v>877</v>
      </c>
      <c r="C1497" t="s">
        <v>878</v>
      </c>
      <c r="D1497">
        <v>158</v>
      </c>
      <c r="E1497">
        <v>159</v>
      </c>
      <c r="F1497">
        <v>19.867989660101529</v>
      </c>
      <c r="G1497">
        <v>0.99339948300507641</v>
      </c>
      <c r="H1497">
        <v>4.9669974150253822</v>
      </c>
      <c r="I1497">
        <v>0</v>
      </c>
      <c r="J1497">
        <v>150</v>
      </c>
      <c r="K1497">
        <v>1</v>
      </c>
      <c r="L1497">
        <v>154000</v>
      </c>
      <c r="M1497" t="b">
        <v>0</v>
      </c>
    </row>
    <row r="1498" spans="1:13">
      <c r="A1498" t="s">
        <v>1833</v>
      </c>
      <c r="B1498" t="s">
        <v>777</v>
      </c>
      <c r="C1498" t="s">
        <v>777</v>
      </c>
      <c r="D1498">
        <v>58</v>
      </c>
      <c r="E1498">
        <v>58</v>
      </c>
      <c r="F1498">
        <v>0.77833690604763273</v>
      </c>
      <c r="G1498">
        <v>3.8916845302381597E-2</v>
      </c>
      <c r="H1498">
        <v>0.1945842265119081</v>
      </c>
      <c r="I1498">
        <v>0</v>
      </c>
      <c r="J1498">
        <v>800</v>
      </c>
      <c r="K1498">
        <v>1</v>
      </c>
      <c r="L1498">
        <v>345000</v>
      </c>
      <c r="M1498" t="b">
        <v>0</v>
      </c>
    </row>
    <row r="1499" spans="1:13">
      <c r="A1499" t="s">
        <v>1833</v>
      </c>
      <c r="B1499" t="s">
        <v>777</v>
      </c>
      <c r="C1499" t="s">
        <v>777</v>
      </c>
      <c r="D1499">
        <v>58</v>
      </c>
      <c r="E1499">
        <v>58</v>
      </c>
      <c r="F1499">
        <v>1.4692441272275989</v>
      </c>
      <c r="G1499">
        <v>7.34622063613799E-2</v>
      </c>
      <c r="H1499">
        <v>0.36731103180689972</v>
      </c>
      <c r="I1499">
        <v>0</v>
      </c>
      <c r="J1499">
        <v>800</v>
      </c>
      <c r="K1499">
        <v>1</v>
      </c>
      <c r="L1499">
        <v>345000</v>
      </c>
      <c r="M1499" t="b">
        <v>0</v>
      </c>
    </row>
    <row r="1500" spans="1:13">
      <c r="A1500" t="s">
        <v>1834</v>
      </c>
      <c r="B1500" t="s">
        <v>1110</v>
      </c>
      <c r="C1500" t="s">
        <v>796</v>
      </c>
      <c r="D1500">
        <v>391</v>
      </c>
      <c r="E1500">
        <v>77</v>
      </c>
      <c r="F1500">
        <v>23.026206283136371</v>
      </c>
      <c r="G1500">
        <v>1.1513103141568191</v>
      </c>
      <c r="H1500">
        <v>5.7565515707840937</v>
      </c>
      <c r="I1500">
        <v>0</v>
      </c>
      <c r="J1500">
        <v>150</v>
      </c>
      <c r="K1500">
        <v>1</v>
      </c>
      <c r="L1500">
        <v>154000</v>
      </c>
      <c r="M1500" t="b">
        <v>0</v>
      </c>
    </row>
    <row r="1501" spans="1:13">
      <c r="A1501" t="s">
        <v>1738</v>
      </c>
      <c r="B1501" t="s">
        <v>1068</v>
      </c>
      <c r="C1501" t="s">
        <v>1068</v>
      </c>
      <c r="D1501">
        <v>349</v>
      </c>
      <c r="E1501">
        <v>349</v>
      </c>
      <c r="F1501">
        <v>6.5751456889633297E-2</v>
      </c>
      <c r="G1501">
        <v>3.2875728444816E-3</v>
      </c>
      <c r="H1501">
        <v>1.64378642224083E-2</v>
      </c>
      <c r="I1501">
        <v>0</v>
      </c>
      <c r="J1501">
        <v>150</v>
      </c>
      <c r="K1501">
        <v>1</v>
      </c>
      <c r="L1501">
        <v>154000</v>
      </c>
      <c r="M1501" t="b">
        <v>0</v>
      </c>
    </row>
    <row r="1502" spans="1:13">
      <c r="A1502" t="s">
        <v>1738</v>
      </c>
      <c r="B1502" t="s">
        <v>1068</v>
      </c>
      <c r="C1502" t="s">
        <v>1068</v>
      </c>
      <c r="D1502">
        <v>349</v>
      </c>
      <c r="E1502">
        <v>349</v>
      </c>
      <c r="F1502">
        <v>6.9344905348576402E-2</v>
      </c>
      <c r="G1502">
        <v>3.4672452674287999E-3</v>
      </c>
      <c r="H1502">
        <v>1.7336226337144101E-2</v>
      </c>
      <c r="I1502">
        <v>0</v>
      </c>
      <c r="J1502">
        <v>150</v>
      </c>
      <c r="K1502">
        <v>1</v>
      </c>
      <c r="L1502">
        <v>154000</v>
      </c>
      <c r="M1502" t="b">
        <v>0</v>
      </c>
    </row>
    <row r="1503" spans="1:13">
      <c r="A1503" t="s">
        <v>1359</v>
      </c>
      <c r="B1503" t="s">
        <v>953</v>
      </c>
      <c r="C1503" t="s">
        <v>953</v>
      </c>
      <c r="D1503">
        <v>234</v>
      </c>
      <c r="E1503">
        <v>234</v>
      </c>
      <c r="F1503">
        <v>7.0600849413825886</v>
      </c>
      <c r="G1503">
        <v>0.35300424706912947</v>
      </c>
      <c r="H1503">
        <v>1.7650212353456469</v>
      </c>
      <c r="I1503">
        <v>0</v>
      </c>
      <c r="J1503">
        <v>150</v>
      </c>
      <c r="K1503">
        <v>1</v>
      </c>
      <c r="L1503">
        <v>154000</v>
      </c>
      <c r="M1503" t="b">
        <v>0</v>
      </c>
    </row>
    <row r="1504" spans="1:13">
      <c r="A1504" t="s">
        <v>1835</v>
      </c>
      <c r="B1504" t="s">
        <v>778</v>
      </c>
      <c r="C1504" t="s">
        <v>778</v>
      </c>
      <c r="D1504">
        <v>59</v>
      </c>
      <c r="E1504">
        <v>59</v>
      </c>
      <c r="F1504">
        <v>2.459050292206256</v>
      </c>
      <c r="G1504">
        <v>0.1229525146103128</v>
      </c>
      <c r="H1504">
        <v>0.61476257305156401</v>
      </c>
      <c r="I1504">
        <v>0</v>
      </c>
      <c r="J1504">
        <v>800</v>
      </c>
      <c r="K1504">
        <v>1</v>
      </c>
      <c r="L1504">
        <v>345000</v>
      </c>
      <c r="M1504" t="b">
        <v>0</v>
      </c>
    </row>
    <row r="1505" spans="1:13">
      <c r="A1505" t="s">
        <v>1223</v>
      </c>
      <c r="B1505" t="s">
        <v>783</v>
      </c>
      <c r="C1505" t="s">
        <v>783</v>
      </c>
      <c r="D1505">
        <v>64</v>
      </c>
      <c r="E1505">
        <v>64</v>
      </c>
      <c r="F1505">
        <v>8.4252502085455241</v>
      </c>
      <c r="G1505">
        <v>0.42126251042727619</v>
      </c>
      <c r="H1505">
        <v>2.106312552136381</v>
      </c>
      <c r="I1505">
        <v>0</v>
      </c>
      <c r="J1505">
        <v>800</v>
      </c>
      <c r="K1505">
        <v>1</v>
      </c>
      <c r="L1505">
        <v>345000</v>
      </c>
      <c r="M1505" t="b">
        <v>0</v>
      </c>
    </row>
    <row r="1506" spans="1:13">
      <c r="A1506" t="s">
        <v>1836</v>
      </c>
      <c r="B1506" t="s">
        <v>1111</v>
      </c>
      <c r="C1506" t="s">
        <v>892</v>
      </c>
      <c r="D1506">
        <v>392</v>
      </c>
      <c r="E1506">
        <v>173</v>
      </c>
      <c r="F1506">
        <v>39.323427909903423</v>
      </c>
      <c r="G1506">
        <v>1.9661713954951709</v>
      </c>
      <c r="H1506">
        <v>9.8308569774758539</v>
      </c>
      <c r="I1506">
        <v>0</v>
      </c>
      <c r="J1506">
        <v>150</v>
      </c>
      <c r="K1506">
        <v>1</v>
      </c>
      <c r="L1506">
        <v>154000</v>
      </c>
      <c r="M1506" t="b">
        <v>0</v>
      </c>
    </row>
    <row r="1507" spans="1:13">
      <c r="A1507" t="s">
        <v>1690</v>
      </c>
      <c r="B1507" t="s">
        <v>892</v>
      </c>
      <c r="C1507" t="s">
        <v>892</v>
      </c>
      <c r="D1507">
        <v>173</v>
      </c>
      <c r="E1507">
        <v>173</v>
      </c>
      <c r="F1507">
        <v>4.3084243747287996</v>
      </c>
      <c r="G1507">
        <v>0.21542121873643999</v>
      </c>
      <c r="H1507">
        <v>1.0771060936821999</v>
      </c>
      <c r="I1507">
        <v>0</v>
      </c>
      <c r="J1507">
        <v>150</v>
      </c>
      <c r="K1507">
        <v>1</v>
      </c>
      <c r="L1507">
        <v>154000</v>
      </c>
      <c r="M1507" t="b">
        <v>0</v>
      </c>
    </row>
    <row r="1508" spans="1:13">
      <c r="A1508" t="s">
        <v>1391</v>
      </c>
      <c r="B1508" t="s">
        <v>892</v>
      </c>
      <c r="C1508" t="s">
        <v>893</v>
      </c>
      <c r="D1508">
        <v>173</v>
      </c>
      <c r="E1508">
        <v>174</v>
      </c>
      <c r="F1508">
        <v>8.8424960833820787</v>
      </c>
      <c r="G1508">
        <v>0.44212480416910388</v>
      </c>
      <c r="H1508">
        <v>2.2106240208455201</v>
      </c>
      <c r="I1508">
        <v>0</v>
      </c>
      <c r="J1508">
        <v>150</v>
      </c>
      <c r="K1508">
        <v>1</v>
      </c>
      <c r="L1508">
        <v>154000</v>
      </c>
      <c r="M1508" t="b">
        <v>0</v>
      </c>
    </row>
    <row r="1509" spans="1:13">
      <c r="A1509" t="s">
        <v>1837</v>
      </c>
      <c r="B1509" t="s">
        <v>1112</v>
      </c>
      <c r="C1509" t="s">
        <v>1112</v>
      </c>
      <c r="D1509">
        <v>393</v>
      </c>
      <c r="E1509">
        <v>393</v>
      </c>
      <c r="F1509">
        <v>7.4823609804877043</v>
      </c>
      <c r="G1509">
        <v>0.37411804902438522</v>
      </c>
      <c r="H1509">
        <v>1.8705902451219261</v>
      </c>
      <c r="I1509">
        <v>0</v>
      </c>
      <c r="J1509">
        <v>150</v>
      </c>
      <c r="K1509">
        <v>1</v>
      </c>
      <c r="L1509">
        <v>154000</v>
      </c>
      <c r="M1509" t="b">
        <v>0</v>
      </c>
    </row>
    <row r="1510" spans="1:13">
      <c r="A1510" t="s">
        <v>1838</v>
      </c>
      <c r="B1510" t="s">
        <v>790</v>
      </c>
      <c r="C1510" t="s">
        <v>790</v>
      </c>
      <c r="D1510">
        <v>71</v>
      </c>
      <c r="E1510">
        <v>71</v>
      </c>
      <c r="F1510">
        <v>0.3225939240696914</v>
      </c>
      <c r="G1510">
        <v>1.6129696203484499E-2</v>
      </c>
      <c r="H1510">
        <v>8.0648481017422793E-2</v>
      </c>
      <c r="I1510">
        <v>0</v>
      </c>
      <c r="J1510">
        <v>150</v>
      </c>
      <c r="K1510">
        <v>1</v>
      </c>
      <c r="L1510">
        <v>154000</v>
      </c>
      <c r="M1510" t="b">
        <v>0</v>
      </c>
    </row>
    <row r="1511" spans="1:13">
      <c r="A1511" t="s">
        <v>1839</v>
      </c>
      <c r="B1511" t="s">
        <v>734</v>
      </c>
      <c r="C1511" t="s">
        <v>1113</v>
      </c>
      <c r="D1511">
        <v>15</v>
      </c>
      <c r="E1511">
        <v>394</v>
      </c>
      <c r="F1511">
        <v>17.575228449862159</v>
      </c>
      <c r="G1511">
        <v>0.87876142249310796</v>
      </c>
      <c r="H1511">
        <v>4.3938071124655398</v>
      </c>
      <c r="I1511">
        <v>0</v>
      </c>
      <c r="J1511">
        <v>800</v>
      </c>
      <c r="K1511">
        <v>1</v>
      </c>
      <c r="L1511">
        <v>345000</v>
      </c>
      <c r="M1511" t="b">
        <v>0</v>
      </c>
    </row>
    <row r="1512" spans="1:13">
      <c r="A1512" t="s">
        <v>1568</v>
      </c>
      <c r="B1512" t="s">
        <v>728</v>
      </c>
      <c r="C1512" t="s">
        <v>728</v>
      </c>
      <c r="D1512">
        <v>9</v>
      </c>
      <c r="E1512">
        <v>9</v>
      </c>
      <c r="F1512">
        <v>1.142635516239082</v>
      </c>
      <c r="G1512">
        <v>5.7131775811954E-2</v>
      </c>
      <c r="H1512">
        <v>0.28565887905977039</v>
      </c>
      <c r="I1512">
        <v>0</v>
      </c>
      <c r="J1512">
        <v>800</v>
      </c>
      <c r="K1512">
        <v>1</v>
      </c>
      <c r="L1512">
        <v>345000</v>
      </c>
      <c r="M1512" t="b">
        <v>0</v>
      </c>
    </row>
    <row r="1513" spans="1:13">
      <c r="A1513" t="s">
        <v>1840</v>
      </c>
      <c r="B1513" t="s">
        <v>877</v>
      </c>
      <c r="C1513" t="s">
        <v>1050</v>
      </c>
      <c r="D1513">
        <v>158</v>
      </c>
      <c r="E1513">
        <v>331</v>
      </c>
      <c r="F1513">
        <v>23.770993732465051</v>
      </c>
      <c r="G1513">
        <v>1.188549686623253</v>
      </c>
      <c r="H1513">
        <v>5.9427484331162628</v>
      </c>
      <c r="I1513">
        <v>0</v>
      </c>
      <c r="J1513">
        <v>800</v>
      </c>
      <c r="K1513">
        <v>1</v>
      </c>
      <c r="L1513">
        <v>345000</v>
      </c>
      <c r="M1513" t="b">
        <v>0</v>
      </c>
    </row>
    <row r="1514" spans="1:13">
      <c r="A1514" t="s">
        <v>1401</v>
      </c>
      <c r="B1514" t="s">
        <v>783</v>
      </c>
      <c r="C1514" t="s">
        <v>898</v>
      </c>
      <c r="D1514">
        <v>64</v>
      </c>
      <c r="E1514">
        <v>179</v>
      </c>
      <c r="F1514">
        <v>11.41650683820489</v>
      </c>
      <c r="G1514">
        <v>0.57082534191024437</v>
      </c>
      <c r="H1514">
        <v>2.8541267095512222</v>
      </c>
      <c r="I1514">
        <v>0</v>
      </c>
      <c r="J1514">
        <v>150</v>
      </c>
      <c r="K1514">
        <v>1</v>
      </c>
      <c r="L1514">
        <v>154000</v>
      </c>
      <c r="M1514" t="b">
        <v>0</v>
      </c>
    </row>
    <row r="1515" spans="1:13">
      <c r="A1515" t="s">
        <v>1841</v>
      </c>
      <c r="B1515" t="s">
        <v>1043</v>
      </c>
      <c r="C1515" t="s">
        <v>1043</v>
      </c>
      <c r="D1515">
        <v>324</v>
      </c>
      <c r="E1515">
        <v>324</v>
      </c>
      <c r="F1515">
        <v>19.476595308000039</v>
      </c>
      <c r="G1515">
        <v>0.97382976540000221</v>
      </c>
      <c r="H1515">
        <v>4.8691488270000107</v>
      </c>
      <c r="I1515">
        <v>0</v>
      </c>
      <c r="J1515">
        <v>150</v>
      </c>
      <c r="K1515">
        <v>1</v>
      </c>
      <c r="L1515">
        <v>154000</v>
      </c>
      <c r="M1515" t="b">
        <v>0</v>
      </c>
    </row>
    <row r="1516" spans="1:13">
      <c r="A1516" t="s">
        <v>1252</v>
      </c>
      <c r="B1516" t="s">
        <v>787</v>
      </c>
      <c r="C1516" t="s">
        <v>787</v>
      </c>
      <c r="D1516">
        <v>68</v>
      </c>
      <c r="E1516">
        <v>68</v>
      </c>
      <c r="F1516">
        <v>0.34339684796962539</v>
      </c>
      <c r="G1516">
        <v>1.7169842398481201E-2</v>
      </c>
      <c r="H1516">
        <v>8.5849211992406305E-2</v>
      </c>
      <c r="I1516">
        <v>0</v>
      </c>
      <c r="J1516">
        <v>150</v>
      </c>
      <c r="K1516">
        <v>1</v>
      </c>
      <c r="L1516">
        <v>154000</v>
      </c>
      <c r="M1516" t="b">
        <v>0</v>
      </c>
    </row>
    <row r="1517" spans="1:13">
      <c r="A1517" t="s">
        <v>1252</v>
      </c>
      <c r="B1517" t="s">
        <v>787</v>
      </c>
      <c r="C1517" t="s">
        <v>787</v>
      </c>
      <c r="D1517">
        <v>68</v>
      </c>
      <c r="E1517">
        <v>68</v>
      </c>
      <c r="F1517">
        <v>0.2253989044613478</v>
      </c>
      <c r="G1517">
        <v>1.1269945223067301E-2</v>
      </c>
      <c r="H1517">
        <v>5.6349726115336903E-2</v>
      </c>
      <c r="I1517">
        <v>0</v>
      </c>
      <c r="J1517">
        <v>150</v>
      </c>
      <c r="K1517">
        <v>1</v>
      </c>
      <c r="L1517">
        <v>154000</v>
      </c>
      <c r="M1517" t="b">
        <v>0</v>
      </c>
    </row>
    <row r="1518" spans="1:13">
      <c r="A1518" t="s">
        <v>1252</v>
      </c>
      <c r="B1518" t="s">
        <v>787</v>
      </c>
      <c r="C1518" t="s">
        <v>787</v>
      </c>
      <c r="D1518">
        <v>68</v>
      </c>
      <c r="E1518">
        <v>68</v>
      </c>
      <c r="F1518">
        <v>0.22433942924156719</v>
      </c>
      <c r="G1518">
        <v>1.12169714620783E-2</v>
      </c>
      <c r="H1518">
        <v>5.6084857310391797E-2</v>
      </c>
      <c r="I1518">
        <v>0</v>
      </c>
      <c r="J1518">
        <v>150</v>
      </c>
      <c r="K1518">
        <v>1</v>
      </c>
      <c r="L1518">
        <v>154000</v>
      </c>
      <c r="M1518" t="b">
        <v>0</v>
      </c>
    </row>
    <row r="1519" spans="1:13">
      <c r="A1519" t="s">
        <v>1842</v>
      </c>
      <c r="B1519" t="s">
        <v>795</v>
      </c>
      <c r="C1519" t="s">
        <v>1054</v>
      </c>
      <c r="D1519">
        <v>76</v>
      </c>
      <c r="E1519">
        <v>335</v>
      </c>
      <c r="F1519">
        <v>22.715497500331349</v>
      </c>
      <c r="G1519">
        <v>1.135774875016567</v>
      </c>
      <c r="H1519">
        <v>5.6788743750828363</v>
      </c>
      <c r="I1519">
        <v>0</v>
      </c>
      <c r="J1519">
        <v>150</v>
      </c>
      <c r="K1519">
        <v>1</v>
      </c>
      <c r="L1519">
        <v>154000</v>
      </c>
      <c r="M1519" t="b">
        <v>0</v>
      </c>
    </row>
    <row r="1520" spans="1:13">
      <c r="A1520" t="s">
        <v>1223</v>
      </c>
      <c r="B1520" t="s">
        <v>783</v>
      </c>
      <c r="C1520" t="s">
        <v>783</v>
      </c>
      <c r="D1520">
        <v>64</v>
      </c>
      <c r="E1520">
        <v>64</v>
      </c>
      <c r="F1520">
        <v>2.5745567228299469</v>
      </c>
      <c r="G1520">
        <v>0.1287278361414973</v>
      </c>
      <c r="H1520">
        <v>0.64363918070748671</v>
      </c>
      <c r="I1520">
        <v>0</v>
      </c>
      <c r="J1520">
        <v>150</v>
      </c>
      <c r="K1520">
        <v>1</v>
      </c>
      <c r="L1520">
        <v>154000</v>
      </c>
      <c r="M1520" t="b">
        <v>0</v>
      </c>
    </row>
    <row r="1521" spans="1:13">
      <c r="A1521" t="s">
        <v>1263</v>
      </c>
      <c r="B1521" t="s">
        <v>735</v>
      </c>
      <c r="C1521" t="s">
        <v>735</v>
      </c>
      <c r="D1521">
        <v>16</v>
      </c>
      <c r="E1521">
        <v>16</v>
      </c>
      <c r="F1521">
        <v>1.084566490172524</v>
      </c>
      <c r="G1521">
        <v>5.4228324508626101E-2</v>
      </c>
      <c r="H1521">
        <v>0.2711416225431309</v>
      </c>
      <c r="I1521">
        <v>0</v>
      </c>
      <c r="J1521">
        <v>800</v>
      </c>
      <c r="K1521">
        <v>1</v>
      </c>
      <c r="L1521">
        <v>345000</v>
      </c>
      <c r="M1521" t="b">
        <v>0</v>
      </c>
    </row>
    <row r="1522" spans="1:13">
      <c r="A1522" t="s">
        <v>1263</v>
      </c>
      <c r="B1522" t="s">
        <v>735</v>
      </c>
      <c r="C1522" t="s">
        <v>735</v>
      </c>
      <c r="D1522">
        <v>16</v>
      </c>
      <c r="E1522">
        <v>16</v>
      </c>
      <c r="F1522">
        <v>0.4349370811639211</v>
      </c>
      <c r="G1522">
        <v>2.1746854058196E-2</v>
      </c>
      <c r="H1522">
        <v>0.10873427029098021</v>
      </c>
      <c r="I1522">
        <v>0</v>
      </c>
      <c r="J1522">
        <v>800</v>
      </c>
      <c r="K1522">
        <v>1</v>
      </c>
      <c r="L1522">
        <v>345000</v>
      </c>
      <c r="M1522" t="b">
        <v>0</v>
      </c>
    </row>
    <row r="1523" spans="1:13">
      <c r="A1523" t="s">
        <v>1263</v>
      </c>
      <c r="B1523" t="s">
        <v>735</v>
      </c>
      <c r="C1523" t="s">
        <v>735</v>
      </c>
      <c r="D1523">
        <v>16</v>
      </c>
      <c r="E1523">
        <v>16</v>
      </c>
      <c r="F1523">
        <v>0.29787394524754252</v>
      </c>
      <c r="G1523">
        <v>1.48936972623771E-2</v>
      </c>
      <c r="H1523">
        <v>7.4468486311885601E-2</v>
      </c>
      <c r="I1523">
        <v>0</v>
      </c>
      <c r="J1523">
        <v>800</v>
      </c>
      <c r="K1523">
        <v>1</v>
      </c>
      <c r="L1523">
        <v>345000</v>
      </c>
      <c r="M1523" t="b">
        <v>0</v>
      </c>
    </row>
    <row r="1524" spans="1:13">
      <c r="A1524" t="s">
        <v>1263</v>
      </c>
      <c r="B1524" t="s">
        <v>735</v>
      </c>
      <c r="C1524" t="s">
        <v>735</v>
      </c>
      <c r="D1524">
        <v>16</v>
      </c>
      <c r="E1524">
        <v>16</v>
      </c>
      <c r="F1524">
        <v>0.12984317602456849</v>
      </c>
      <c r="G1524">
        <v>6.4921588012284001E-3</v>
      </c>
      <c r="H1524">
        <v>3.2460794006142102E-2</v>
      </c>
      <c r="I1524">
        <v>0</v>
      </c>
      <c r="J1524">
        <v>800</v>
      </c>
      <c r="K1524">
        <v>1</v>
      </c>
      <c r="L1524">
        <v>345000</v>
      </c>
      <c r="M1524" t="b">
        <v>0</v>
      </c>
    </row>
    <row r="1525" spans="1:13">
      <c r="A1525" t="s">
        <v>1263</v>
      </c>
      <c r="B1525" t="s">
        <v>735</v>
      </c>
      <c r="C1525" t="s">
        <v>735</v>
      </c>
      <c r="D1525">
        <v>16</v>
      </c>
      <c r="E1525">
        <v>16</v>
      </c>
      <c r="F1525">
        <v>1.155504074656871</v>
      </c>
      <c r="G1525">
        <v>5.7775203732843498E-2</v>
      </c>
      <c r="H1525">
        <v>0.28887601866421758</v>
      </c>
      <c r="I1525">
        <v>0</v>
      </c>
      <c r="J1525">
        <v>800</v>
      </c>
      <c r="K1525">
        <v>1</v>
      </c>
      <c r="L1525">
        <v>345000</v>
      </c>
      <c r="M1525" t="b">
        <v>0</v>
      </c>
    </row>
    <row r="1526" spans="1:13">
      <c r="A1526" t="s">
        <v>1263</v>
      </c>
      <c r="B1526" t="s">
        <v>735</v>
      </c>
      <c r="C1526" t="s">
        <v>735</v>
      </c>
      <c r="D1526">
        <v>16</v>
      </c>
      <c r="E1526">
        <v>16</v>
      </c>
      <c r="F1526">
        <v>0.19356973781054751</v>
      </c>
      <c r="G1526">
        <v>9.6784868905272995E-3</v>
      </c>
      <c r="H1526">
        <v>4.8392434452636801E-2</v>
      </c>
      <c r="I1526">
        <v>0</v>
      </c>
      <c r="J1526">
        <v>800</v>
      </c>
      <c r="K1526">
        <v>1</v>
      </c>
      <c r="L1526">
        <v>345000</v>
      </c>
      <c r="M1526" t="b">
        <v>0</v>
      </c>
    </row>
    <row r="1527" spans="1:13">
      <c r="A1527" t="s">
        <v>1263</v>
      </c>
      <c r="B1527" t="s">
        <v>735</v>
      </c>
      <c r="C1527" t="s">
        <v>735</v>
      </c>
      <c r="D1527">
        <v>16</v>
      </c>
      <c r="E1527">
        <v>16</v>
      </c>
      <c r="F1527">
        <v>0.84924665181190406</v>
      </c>
      <c r="G1527">
        <v>4.2462332590595203E-2</v>
      </c>
      <c r="H1527">
        <v>0.21231166295297599</v>
      </c>
      <c r="I1527">
        <v>0</v>
      </c>
      <c r="J1527">
        <v>800</v>
      </c>
      <c r="K1527">
        <v>1</v>
      </c>
      <c r="L1527">
        <v>345000</v>
      </c>
      <c r="M1527" t="b">
        <v>0</v>
      </c>
    </row>
    <row r="1528" spans="1:13">
      <c r="A1528" t="s">
        <v>1843</v>
      </c>
      <c r="B1528" t="s">
        <v>958</v>
      </c>
      <c r="C1528" t="s">
        <v>1039</v>
      </c>
      <c r="D1528">
        <v>239</v>
      </c>
      <c r="E1528">
        <v>320</v>
      </c>
      <c r="F1528">
        <v>9.0162397708092623</v>
      </c>
      <c r="G1528">
        <v>0.45081198854046312</v>
      </c>
      <c r="H1528">
        <v>2.254059942702316</v>
      </c>
      <c r="I1528">
        <v>0</v>
      </c>
      <c r="J1528">
        <v>150</v>
      </c>
      <c r="K1528">
        <v>1</v>
      </c>
      <c r="L1528">
        <v>154000</v>
      </c>
      <c r="M1528" t="b">
        <v>0</v>
      </c>
    </row>
    <row r="1529" spans="1:13">
      <c r="A1529" t="s">
        <v>1844</v>
      </c>
      <c r="B1529" t="s">
        <v>959</v>
      </c>
      <c r="C1529" t="s">
        <v>959</v>
      </c>
      <c r="D1529">
        <v>240</v>
      </c>
      <c r="E1529">
        <v>240</v>
      </c>
      <c r="F1529">
        <v>0.14391509964160981</v>
      </c>
      <c r="G1529">
        <v>7.1957549820804E-3</v>
      </c>
      <c r="H1529">
        <v>3.5978774910402397E-2</v>
      </c>
      <c r="I1529">
        <v>0</v>
      </c>
      <c r="J1529">
        <v>800</v>
      </c>
      <c r="K1529">
        <v>1</v>
      </c>
      <c r="L1529">
        <v>345000</v>
      </c>
      <c r="M1529" t="b">
        <v>0</v>
      </c>
    </row>
    <row r="1530" spans="1:13">
      <c r="A1530" t="s">
        <v>1841</v>
      </c>
      <c r="B1530" t="s">
        <v>1043</v>
      </c>
      <c r="C1530" t="s">
        <v>1043</v>
      </c>
      <c r="D1530">
        <v>324</v>
      </c>
      <c r="E1530">
        <v>324</v>
      </c>
      <c r="F1530">
        <v>2.6164569564971329</v>
      </c>
      <c r="G1530">
        <v>0.13082284782485659</v>
      </c>
      <c r="H1530">
        <v>0.65411423912428313</v>
      </c>
      <c r="I1530">
        <v>0</v>
      </c>
      <c r="J1530">
        <v>10</v>
      </c>
      <c r="K1530">
        <v>1</v>
      </c>
      <c r="L1530">
        <v>22900</v>
      </c>
      <c r="M1530" t="b">
        <v>0</v>
      </c>
    </row>
    <row r="1531" spans="1:13">
      <c r="A1531" t="s">
        <v>1339</v>
      </c>
      <c r="B1531" t="s">
        <v>1035</v>
      </c>
      <c r="C1531" t="s">
        <v>1035</v>
      </c>
      <c r="D1531">
        <v>316</v>
      </c>
      <c r="E1531">
        <v>316</v>
      </c>
      <c r="F1531">
        <v>2.5677062563507449</v>
      </c>
      <c r="G1531">
        <v>0.12838531281753721</v>
      </c>
      <c r="H1531">
        <v>0.64192656408768622</v>
      </c>
      <c r="I1531">
        <v>0</v>
      </c>
      <c r="J1531">
        <v>800</v>
      </c>
      <c r="K1531">
        <v>1</v>
      </c>
      <c r="L1531">
        <v>345000</v>
      </c>
      <c r="M1531" t="b">
        <v>0</v>
      </c>
    </row>
    <row r="1532" spans="1:13">
      <c r="A1532" t="s">
        <v>1598</v>
      </c>
      <c r="B1532" t="s">
        <v>863</v>
      </c>
      <c r="C1532" t="s">
        <v>863</v>
      </c>
      <c r="D1532">
        <v>144</v>
      </c>
      <c r="E1532">
        <v>144</v>
      </c>
      <c r="F1532">
        <v>2.6022704973035169</v>
      </c>
      <c r="G1532">
        <v>0.1301135248651758</v>
      </c>
      <c r="H1532">
        <v>0.65056762432587933</v>
      </c>
      <c r="I1532">
        <v>0</v>
      </c>
      <c r="J1532">
        <v>150</v>
      </c>
      <c r="K1532">
        <v>1</v>
      </c>
      <c r="L1532">
        <v>154000</v>
      </c>
      <c r="M1532" t="b">
        <v>0</v>
      </c>
    </row>
    <row r="1533" spans="1:13">
      <c r="A1533" t="s">
        <v>1598</v>
      </c>
      <c r="B1533" t="s">
        <v>863</v>
      </c>
      <c r="C1533" t="s">
        <v>863</v>
      </c>
      <c r="D1533">
        <v>144</v>
      </c>
      <c r="E1533">
        <v>144</v>
      </c>
      <c r="F1533">
        <v>2.7382306069509741</v>
      </c>
      <c r="G1533">
        <v>0.13691153034754869</v>
      </c>
      <c r="H1533">
        <v>0.68455765173774352</v>
      </c>
      <c r="I1533">
        <v>0</v>
      </c>
      <c r="J1533">
        <v>150</v>
      </c>
      <c r="K1533">
        <v>1</v>
      </c>
      <c r="L1533">
        <v>154000</v>
      </c>
      <c r="M1533" t="b">
        <v>0</v>
      </c>
    </row>
    <row r="1534" spans="1:13">
      <c r="A1534" t="s">
        <v>1845</v>
      </c>
      <c r="B1534" t="s">
        <v>966</v>
      </c>
      <c r="C1534" t="s">
        <v>966</v>
      </c>
      <c r="D1534">
        <v>247</v>
      </c>
      <c r="E1534">
        <v>247</v>
      </c>
      <c r="F1534">
        <v>4.5076183675869794</v>
      </c>
      <c r="G1534">
        <v>0.2253809183793489</v>
      </c>
      <c r="H1534">
        <v>1.1269045918967451</v>
      </c>
      <c r="I1534">
        <v>0</v>
      </c>
      <c r="J1534">
        <v>150</v>
      </c>
      <c r="K1534">
        <v>1</v>
      </c>
      <c r="L1534">
        <v>154000</v>
      </c>
      <c r="M1534" t="b">
        <v>0</v>
      </c>
    </row>
    <row r="1535" spans="1:13">
      <c r="A1535" t="s">
        <v>1329</v>
      </c>
      <c r="B1535" t="s">
        <v>772</v>
      </c>
      <c r="C1535" t="s">
        <v>863</v>
      </c>
      <c r="D1535">
        <v>53</v>
      </c>
      <c r="E1535">
        <v>144</v>
      </c>
      <c r="F1535">
        <v>12.17615019993961</v>
      </c>
      <c r="G1535">
        <v>0.60880750999698063</v>
      </c>
      <c r="H1535">
        <v>3.0440375499849028</v>
      </c>
      <c r="I1535">
        <v>0</v>
      </c>
      <c r="J1535">
        <v>150</v>
      </c>
      <c r="K1535">
        <v>1</v>
      </c>
      <c r="L1535">
        <v>154000</v>
      </c>
      <c r="M1535" t="b">
        <v>0</v>
      </c>
    </row>
    <row r="1536" spans="1:13">
      <c r="A1536" t="s">
        <v>1189</v>
      </c>
      <c r="B1536" t="s">
        <v>766</v>
      </c>
      <c r="C1536" t="s">
        <v>766</v>
      </c>
      <c r="D1536">
        <v>47</v>
      </c>
      <c r="E1536">
        <v>47</v>
      </c>
      <c r="F1536">
        <v>0.16503891541402799</v>
      </c>
      <c r="G1536">
        <v>8.2519457707014004E-3</v>
      </c>
      <c r="H1536">
        <v>4.1259728853506997E-2</v>
      </c>
      <c r="I1536">
        <v>0</v>
      </c>
      <c r="J1536">
        <v>800</v>
      </c>
      <c r="K1536">
        <v>1</v>
      </c>
      <c r="L1536">
        <v>345000</v>
      </c>
      <c r="M1536" t="b">
        <v>0</v>
      </c>
    </row>
    <row r="1537" spans="1:13">
      <c r="A1537" t="s">
        <v>1513</v>
      </c>
      <c r="B1537" t="s">
        <v>872</v>
      </c>
      <c r="C1537" t="s">
        <v>872</v>
      </c>
      <c r="D1537">
        <v>153</v>
      </c>
      <c r="E1537">
        <v>153</v>
      </c>
      <c r="F1537">
        <v>0.1184127903002882</v>
      </c>
      <c r="G1537">
        <v>5.9206395150144002E-3</v>
      </c>
      <c r="H1537">
        <v>2.9603197575072002E-2</v>
      </c>
      <c r="I1537">
        <v>0</v>
      </c>
      <c r="J1537">
        <v>150</v>
      </c>
      <c r="K1537">
        <v>1</v>
      </c>
      <c r="L1537">
        <v>154000</v>
      </c>
      <c r="M1537" t="b">
        <v>0</v>
      </c>
    </row>
    <row r="1538" spans="1:13">
      <c r="A1538" t="s">
        <v>1513</v>
      </c>
      <c r="B1538" t="s">
        <v>872</v>
      </c>
      <c r="C1538" t="s">
        <v>872</v>
      </c>
      <c r="D1538">
        <v>153</v>
      </c>
      <c r="E1538">
        <v>153</v>
      </c>
      <c r="F1538">
        <v>3.4898241668162249</v>
      </c>
      <c r="G1538">
        <v>0.17449120834081119</v>
      </c>
      <c r="H1538">
        <v>0.87245604170405622</v>
      </c>
      <c r="I1538">
        <v>0</v>
      </c>
      <c r="J1538">
        <v>150</v>
      </c>
      <c r="K1538">
        <v>1</v>
      </c>
      <c r="L1538">
        <v>154000</v>
      </c>
      <c r="M1538" t="b">
        <v>0</v>
      </c>
    </row>
    <row r="1539" spans="1:13">
      <c r="A1539" t="s">
        <v>1846</v>
      </c>
      <c r="B1539" t="s">
        <v>898</v>
      </c>
      <c r="C1539" t="s">
        <v>898</v>
      </c>
      <c r="D1539">
        <v>179</v>
      </c>
      <c r="E1539">
        <v>179</v>
      </c>
      <c r="F1539">
        <v>0.4263972307960282</v>
      </c>
      <c r="G1539">
        <v>2.13198615398014E-2</v>
      </c>
      <c r="H1539">
        <v>0.106599307699007</v>
      </c>
      <c r="I1539">
        <v>0</v>
      </c>
      <c r="J1539">
        <v>150</v>
      </c>
      <c r="K1539">
        <v>1</v>
      </c>
      <c r="L1539">
        <v>154000</v>
      </c>
      <c r="M1539" t="b">
        <v>0</v>
      </c>
    </row>
    <row r="1540" spans="1:13">
      <c r="A1540" t="s">
        <v>1505</v>
      </c>
      <c r="B1540" t="s">
        <v>1011</v>
      </c>
      <c r="C1540" t="s">
        <v>1011</v>
      </c>
      <c r="D1540">
        <v>292</v>
      </c>
      <c r="E1540">
        <v>292</v>
      </c>
      <c r="F1540">
        <v>9.1859387839637314</v>
      </c>
      <c r="G1540">
        <v>0.45929693919818659</v>
      </c>
      <c r="H1540">
        <v>2.2964846959909329</v>
      </c>
      <c r="I1540">
        <v>0</v>
      </c>
      <c r="J1540">
        <v>150</v>
      </c>
      <c r="K1540">
        <v>1</v>
      </c>
      <c r="L1540">
        <v>154000</v>
      </c>
      <c r="M1540" t="b">
        <v>0</v>
      </c>
    </row>
    <row r="1541" spans="1:13">
      <c r="A1541" t="s">
        <v>1847</v>
      </c>
      <c r="B1541" t="s">
        <v>982</v>
      </c>
      <c r="C1541" t="s">
        <v>982</v>
      </c>
      <c r="D1541">
        <v>263</v>
      </c>
      <c r="E1541">
        <v>263</v>
      </c>
      <c r="F1541">
        <v>7.5019264909441802E-2</v>
      </c>
      <c r="G1541">
        <v>3.7509632454719999E-3</v>
      </c>
      <c r="H1541">
        <v>1.8754816227360398E-2</v>
      </c>
      <c r="I1541">
        <v>0</v>
      </c>
      <c r="J1541">
        <v>150</v>
      </c>
      <c r="K1541">
        <v>1</v>
      </c>
      <c r="L1541">
        <v>154000</v>
      </c>
      <c r="M1541" t="b">
        <v>0</v>
      </c>
    </row>
    <row r="1542" spans="1:13">
      <c r="A1542" t="s">
        <v>1847</v>
      </c>
      <c r="B1542" t="s">
        <v>982</v>
      </c>
      <c r="C1542" t="s">
        <v>982</v>
      </c>
      <c r="D1542">
        <v>263</v>
      </c>
      <c r="E1542">
        <v>263</v>
      </c>
      <c r="F1542">
        <v>7.0020021340995206E-2</v>
      </c>
      <c r="G1542">
        <v>3.5010010670497001E-3</v>
      </c>
      <c r="H1542">
        <v>1.7505005335248802E-2</v>
      </c>
      <c r="I1542">
        <v>0</v>
      </c>
      <c r="J1542">
        <v>150</v>
      </c>
      <c r="K1542">
        <v>1</v>
      </c>
      <c r="L1542">
        <v>154000</v>
      </c>
      <c r="M1542" t="b">
        <v>0</v>
      </c>
    </row>
    <row r="1543" spans="1:13">
      <c r="A1543" t="s">
        <v>1847</v>
      </c>
      <c r="B1543" t="s">
        <v>982</v>
      </c>
      <c r="C1543" t="s">
        <v>982</v>
      </c>
      <c r="D1543">
        <v>263</v>
      </c>
      <c r="E1543">
        <v>263</v>
      </c>
      <c r="F1543">
        <v>7.8862866790448294E-2</v>
      </c>
      <c r="G1543">
        <v>3.9431433395224003E-3</v>
      </c>
      <c r="H1543">
        <v>1.9715716697612001E-2</v>
      </c>
      <c r="I1543">
        <v>0</v>
      </c>
      <c r="J1543">
        <v>150</v>
      </c>
      <c r="K1543">
        <v>1</v>
      </c>
      <c r="L1543">
        <v>154000</v>
      </c>
      <c r="M1543" t="b">
        <v>0</v>
      </c>
    </row>
    <row r="1544" spans="1:13">
      <c r="A1544" t="s">
        <v>1170</v>
      </c>
      <c r="B1544" t="s">
        <v>751</v>
      </c>
      <c r="C1544" t="s">
        <v>751</v>
      </c>
      <c r="D1544">
        <v>32</v>
      </c>
      <c r="E1544">
        <v>32</v>
      </c>
      <c r="F1544">
        <v>0.57894639751856469</v>
      </c>
      <c r="G1544">
        <v>2.8947319875928201E-2</v>
      </c>
      <c r="H1544">
        <v>0.14473659937964109</v>
      </c>
      <c r="I1544">
        <v>0</v>
      </c>
      <c r="J1544">
        <v>150</v>
      </c>
      <c r="K1544">
        <v>1</v>
      </c>
      <c r="L1544">
        <v>154000</v>
      </c>
      <c r="M1544" t="b">
        <v>0</v>
      </c>
    </row>
    <row r="1545" spans="1:13">
      <c r="A1545" t="s">
        <v>1170</v>
      </c>
      <c r="B1545" t="s">
        <v>751</v>
      </c>
      <c r="C1545" t="s">
        <v>751</v>
      </c>
      <c r="D1545">
        <v>32</v>
      </c>
      <c r="E1545">
        <v>32</v>
      </c>
      <c r="F1545">
        <v>4.6262632155431603E-2</v>
      </c>
      <c r="G1545">
        <v>2.3131316077715002E-3</v>
      </c>
      <c r="H1545">
        <v>1.1565658038857901E-2</v>
      </c>
      <c r="I1545">
        <v>0</v>
      </c>
      <c r="J1545">
        <v>150</v>
      </c>
      <c r="K1545">
        <v>1</v>
      </c>
      <c r="L1545">
        <v>154000</v>
      </c>
      <c r="M1545" t="b">
        <v>0</v>
      </c>
    </row>
    <row r="1546" spans="1:13">
      <c r="A1546" t="s">
        <v>1170</v>
      </c>
      <c r="B1546" t="s">
        <v>751</v>
      </c>
      <c r="C1546" t="s">
        <v>751</v>
      </c>
      <c r="D1546">
        <v>32</v>
      </c>
      <c r="E1546">
        <v>32</v>
      </c>
      <c r="F1546">
        <v>2.2440935189394251</v>
      </c>
      <c r="G1546">
        <v>0.1122046759469712</v>
      </c>
      <c r="H1546">
        <v>0.56102337973485616</v>
      </c>
      <c r="I1546">
        <v>0</v>
      </c>
      <c r="J1546">
        <v>150</v>
      </c>
      <c r="K1546">
        <v>1</v>
      </c>
      <c r="L1546">
        <v>154000</v>
      </c>
      <c r="M1546" t="b">
        <v>0</v>
      </c>
    </row>
    <row r="1547" spans="1:13">
      <c r="A1547" t="s">
        <v>1567</v>
      </c>
      <c r="B1547" t="s">
        <v>753</v>
      </c>
      <c r="C1547" t="s">
        <v>753</v>
      </c>
      <c r="D1547">
        <v>34</v>
      </c>
      <c r="E1547">
        <v>34</v>
      </c>
      <c r="F1547">
        <v>0.94419192264343377</v>
      </c>
      <c r="G1547">
        <v>4.72095961321716E-2</v>
      </c>
      <c r="H1547">
        <v>0.23604798066085839</v>
      </c>
      <c r="I1547">
        <v>0</v>
      </c>
      <c r="J1547">
        <v>150</v>
      </c>
      <c r="K1547">
        <v>1</v>
      </c>
      <c r="L1547">
        <v>154000</v>
      </c>
      <c r="M1547" t="b">
        <v>0</v>
      </c>
    </row>
    <row r="1548" spans="1:13">
      <c r="A1548" t="s">
        <v>1847</v>
      </c>
      <c r="B1548" t="s">
        <v>982</v>
      </c>
      <c r="C1548" t="s">
        <v>982</v>
      </c>
      <c r="D1548">
        <v>263</v>
      </c>
      <c r="E1548">
        <v>263</v>
      </c>
      <c r="F1548">
        <v>6.8375270293406801E-2</v>
      </c>
      <c r="G1548">
        <v>3.4187635146702999E-3</v>
      </c>
      <c r="H1548">
        <v>1.70938175733517E-2</v>
      </c>
      <c r="I1548">
        <v>0</v>
      </c>
      <c r="J1548">
        <v>150</v>
      </c>
      <c r="K1548">
        <v>1</v>
      </c>
      <c r="L1548">
        <v>154000</v>
      </c>
      <c r="M1548" t="b">
        <v>0</v>
      </c>
    </row>
    <row r="1549" spans="1:13">
      <c r="A1549" t="s">
        <v>1686</v>
      </c>
      <c r="B1549" t="s">
        <v>984</v>
      </c>
      <c r="C1549" t="s">
        <v>1046</v>
      </c>
      <c r="D1549">
        <v>265</v>
      </c>
      <c r="E1549">
        <v>327</v>
      </c>
      <c r="F1549">
        <v>17.021356301872459</v>
      </c>
      <c r="G1549">
        <v>0.85106781509362317</v>
      </c>
      <c r="H1549">
        <v>4.2553390754681164</v>
      </c>
      <c r="I1549">
        <v>0</v>
      </c>
      <c r="J1549">
        <v>150</v>
      </c>
      <c r="K1549">
        <v>1</v>
      </c>
      <c r="L1549">
        <v>154000</v>
      </c>
      <c r="M1549" t="b">
        <v>0</v>
      </c>
    </row>
    <row r="1550" spans="1:13">
      <c r="A1550" t="s">
        <v>1564</v>
      </c>
      <c r="B1550" t="s">
        <v>758</v>
      </c>
      <c r="C1550" t="s">
        <v>758</v>
      </c>
      <c r="D1550">
        <v>39</v>
      </c>
      <c r="E1550">
        <v>39</v>
      </c>
      <c r="F1550">
        <v>10.553304196025559</v>
      </c>
      <c r="G1550">
        <v>0.52766520980127796</v>
      </c>
      <c r="H1550">
        <v>2.6383260490063898</v>
      </c>
      <c r="I1550">
        <v>0</v>
      </c>
      <c r="J1550">
        <v>150</v>
      </c>
      <c r="K1550">
        <v>1</v>
      </c>
      <c r="L1550">
        <v>154000</v>
      </c>
      <c r="M1550" t="b">
        <v>0</v>
      </c>
    </row>
    <row r="1551" spans="1:13">
      <c r="A1551" t="s">
        <v>1564</v>
      </c>
      <c r="B1551" t="s">
        <v>758</v>
      </c>
      <c r="C1551" t="s">
        <v>758</v>
      </c>
      <c r="D1551">
        <v>39</v>
      </c>
      <c r="E1551">
        <v>39</v>
      </c>
      <c r="F1551">
        <v>0.24386563911472861</v>
      </c>
      <c r="G1551">
        <v>1.21932819557364E-2</v>
      </c>
      <c r="H1551">
        <v>6.0966409778682097E-2</v>
      </c>
      <c r="I1551">
        <v>0</v>
      </c>
      <c r="J1551">
        <v>800</v>
      </c>
      <c r="K1551">
        <v>1</v>
      </c>
      <c r="L1551">
        <v>345000</v>
      </c>
      <c r="M1551" t="b">
        <v>0</v>
      </c>
    </row>
    <row r="1552" spans="1:13">
      <c r="A1552" t="s">
        <v>1848</v>
      </c>
      <c r="B1552" t="s">
        <v>871</v>
      </c>
      <c r="C1552" t="s">
        <v>893</v>
      </c>
      <c r="D1552">
        <v>152</v>
      </c>
      <c r="E1552">
        <v>174</v>
      </c>
      <c r="F1552">
        <v>5.4397406472155474</v>
      </c>
      <c r="G1552">
        <v>0.27198703236077731</v>
      </c>
      <c r="H1552">
        <v>1.3599351618038871</v>
      </c>
      <c r="I1552">
        <v>0</v>
      </c>
      <c r="J1552">
        <v>150</v>
      </c>
      <c r="K1552">
        <v>1</v>
      </c>
      <c r="L1552">
        <v>154000</v>
      </c>
      <c r="M1552" t="b">
        <v>0</v>
      </c>
    </row>
    <row r="1553" spans="1:13">
      <c r="A1553" t="s">
        <v>1389</v>
      </c>
      <c r="B1553" t="s">
        <v>886</v>
      </c>
      <c r="C1553" t="s">
        <v>886</v>
      </c>
      <c r="D1553">
        <v>167</v>
      </c>
      <c r="E1553">
        <v>167</v>
      </c>
      <c r="F1553">
        <v>9.8650346135700762</v>
      </c>
      <c r="G1553">
        <v>0.49325173067850381</v>
      </c>
      <c r="H1553">
        <v>2.466258653392519</v>
      </c>
      <c r="I1553">
        <v>0</v>
      </c>
      <c r="J1553">
        <v>150</v>
      </c>
      <c r="K1553">
        <v>1</v>
      </c>
      <c r="L1553">
        <v>154000</v>
      </c>
      <c r="M1553" t="b">
        <v>0</v>
      </c>
    </row>
    <row r="1554" spans="1:13">
      <c r="A1554" t="s">
        <v>1389</v>
      </c>
      <c r="B1554" t="s">
        <v>886</v>
      </c>
      <c r="C1554" t="s">
        <v>886</v>
      </c>
      <c r="D1554">
        <v>167</v>
      </c>
      <c r="E1554">
        <v>167</v>
      </c>
      <c r="F1554">
        <v>0.1025963008444363</v>
      </c>
      <c r="G1554">
        <v>5.1298150422218001E-3</v>
      </c>
      <c r="H1554">
        <v>2.5649075211108999E-2</v>
      </c>
      <c r="I1554">
        <v>0</v>
      </c>
      <c r="J1554">
        <v>150</v>
      </c>
      <c r="K1554">
        <v>1</v>
      </c>
      <c r="L1554">
        <v>154000</v>
      </c>
      <c r="M1554" t="b">
        <v>0</v>
      </c>
    </row>
    <row r="1555" spans="1:13">
      <c r="A1555" t="s">
        <v>1389</v>
      </c>
      <c r="B1555" t="s">
        <v>886</v>
      </c>
      <c r="C1555" t="s">
        <v>886</v>
      </c>
      <c r="D1555">
        <v>167</v>
      </c>
      <c r="E1555">
        <v>167</v>
      </c>
      <c r="F1555">
        <v>0.3854770118384756</v>
      </c>
      <c r="G1555">
        <v>1.92738505919237E-2</v>
      </c>
      <c r="H1555">
        <v>9.6369252959618901E-2</v>
      </c>
      <c r="I1555">
        <v>0</v>
      </c>
      <c r="J1555">
        <v>150</v>
      </c>
      <c r="K1555">
        <v>1</v>
      </c>
      <c r="L1555">
        <v>154000</v>
      </c>
      <c r="M1555" t="b">
        <v>0</v>
      </c>
    </row>
    <row r="1556" spans="1:13">
      <c r="A1556" t="s">
        <v>1479</v>
      </c>
      <c r="B1556" t="s">
        <v>953</v>
      </c>
      <c r="C1556" t="s">
        <v>929</v>
      </c>
      <c r="D1556">
        <v>234</v>
      </c>
      <c r="E1556">
        <v>210</v>
      </c>
      <c r="F1556">
        <v>27.51002584041116</v>
      </c>
      <c r="G1556">
        <v>1.375501292020558</v>
      </c>
      <c r="H1556">
        <v>6.8775064601027909</v>
      </c>
      <c r="I1556">
        <v>0</v>
      </c>
      <c r="J1556">
        <v>150</v>
      </c>
      <c r="K1556">
        <v>1</v>
      </c>
      <c r="L1556">
        <v>154000</v>
      </c>
      <c r="M1556" t="b">
        <v>0</v>
      </c>
    </row>
    <row r="1557" spans="1:13">
      <c r="A1557" t="s">
        <v>1849</v>
      </c>
      <c r="B1557" t="s">
        <v>1114</v>
      </c>
      <c r="C1557" t="s">
        <v>929</v>
      </c>
      <c r="D1557">
        <v>395</v>
      </c>
      <c r="E1557">
        <v>210</v>
      </c>
      <c r="F1557">
        <v>35.443169952269443</v>
      </c>
      <c r="G1557">
        <v>1.7721584976134721</v>
      </c>
      <c r="H1557">
        <v>8.860792488067359</v>
      </c>
      <c r="I1557">
        <v>0</v>
      </c>
      <c r="J1557">
        <v>150</v>
      </c>
      <c r="K1557">
        <v>1</v>
      </c>
      <c r="L1557">
        <v>154000</v>
      </c>
      <c r="M1557" t="b">
        <v>0</v>
      </c>
    </row>
    <row r="1558" spans="1:13">
      <c r="A1558" t="s">
        <v>1252</v>
      </c>
      <c r="B1558" t="s">
        <v>787</v>
      </c>
      <c r="C1558" t="s">
        <v>787</v>
      </c>
      <c r="D1558">
        <v>68</v>
      </c>
      <c r="E1558">
        <v>68</v>
      </c>
      <c r="F1558">
        <v>5.3157343685676661</v>
      </c>
      <c r="G1558">
        <v>0.26578671842838331</v>
      </c>
      <c r="H1558">
        <v>1.3289335921419161</v>
      </c>
      <c r="I1558">
        <v>0</v>
      </c>
      <c r="J1558">
        <v>150</v>
      </c>
      <c r="K1558">
        <v>1</v>
      </c>
      <c r="L1558">
        <v>154000</v>
      </c>
      <c r="M1558" t="b">
        <v>0</v>
      </c>
    </row>
    <row r="1559" spans="1:13">
      <c r="A1559" t="s">
        <v>1387</v>
      </c>
      <c r="B1559" t="s">
        <v>890</v>
      </c>
      <c r="C1559" t="s">
        <v>890</v>
      </c>
      <c r="D1559">
        <v>171</v>
      </c>
      <c r="E1559">
        <v>171</v>
      </c>
      <c r="F1559">
        <v>0.37683753072182752</v>
      </c>
      <c r="G1559">
        <v>1.88418765360913E-2</v>
      </c>
      <c r="H1559">
        <v>9.4209382680456796E-2</v>
      </c>
      <c r="I1559">
        <v>0</v>
      </c>
      <c r="J1559">
        <v>150</v>
      </c>
      <c r="K1559">
        <v>1</v>
      </c>
      <c r="L1559">
        <v>154000</v>
      </c>
      <c r="M1559" t="b">
        <v>0</v>
      </c>
    </row>
    <row r="1560" spans="1:13">
      <c r="A1560" t="s">
        <v>1387</v>
      </c>
      <c r="B1560" t="s">
        <v>890</v>
      </c>
      <c r="C1560" t="s">
        <v>890</v>
      </c>
      <c r="D1560">
        <v>171</v>
      </c>
      <c r="E1560">
        <v>171</v>
      </c>
      <c r="F1560">
        <v>6.294790450590293</v>
      </c>
      <c r="G1560">
        <v>0.31473952252951459</v>
      </c>
      <c r="H1560">
        <v>1.573697612647573</v>
      </c>
      <c r="I1560">
        <v>0</v>
      </c>
      <c r="J1560">
        <v>150</v>
      </c>
      <c r="K1560">
        <v>1</v>
      </c>
      <c r="L1560">
        <v>154000</v>
      </c>
      <c r="M1560" t="b">
        <v>0</v>
      </c>
    </row>
    <row r="1561" spans="1:13">
      <c r="A1561" t="s">
        <v>1850</v>
      </c>
      <c r="B1561" t="s">
        <v>1115</v>
      </c>
      <c r="C1561" t="s">
        <v>1115</v>
      </c>
      <c r="D1561">
        <v>396</v>
      </c>
      <c r="E1561">
        <v>396</v>
      </c>
      <c r="F1561">
        <v>4.3554479811014684</v>
      </c>
      <c r="G1561">
        <v>0.2177723990550734</v>
      </c>
      <c r="H1561">
        <v>1.0888619952753671</v>
      </c>
      <c r="I1561">
        <v>0</v>
      </c>
      <c r="J1561">
        <v>150</v>
      </c>
      <c r="K1561">
        <v>1</v>
      </c>
      <c r="L1561">
        <v>154000</v>
      </c>
      <c r="M1561" t="b">
        <v>0</v>
      </c>
    </row>
    <row r="1562" spans="1:13">
      <c r="A1562" t="s">
        <v>1252</v>
      </c>
      <c r="B1562" t="s">
        <v>787</v>
      </c>
      <c r="C1562" t="s">
        <v>787</v>
      </c>
      <c r="D1562">
        <v>68</v>
      </c>
      <c r="E1562">
        <v>68</v>
      </c>
      <c r="F1562">
        <v>1.2177733554286909</v>
      </c>
      <c r="G1562">
        <v>6.08886677714345E-2</v>
      </c>
      <c r="H1562">
        <v>0.30444333885717278</v>
      </c>
      <c r="I1562">
        <v>0</v>
      </c>
      <c r="J1562">
        <v>800</v>
      </c>
      <c r="K1562">
        <v>1</v>
      </c>
      <c r="L1562">
        <v>345000</v>
      </c>
      <c r="M1562" t="b">
        <v>0</v>
      </c>
    </row>
    <row r="1563" spans="1:13">
      <c r="A1563" t="s">
        <v>1252</v>
      </c>
      <c r="B1563" t="s">
        <v>787</v>
      </c>
      <c r="C1563" t="s">
        <v>787</v>
      </c>
      <c r="D1563">
        <v>68</v>
      </c>
      <c r="E1563">
        <v>68</v>
      </c>
      <c r="F1563">
        <v>0.70470052105919911</v>
      </c>
      <c r="G1563">
        <v>3.5235026052959903E-2</v>
      </c>
      <c r="H1563">
        <v>0.1761751302647997</v>
      </c>
      <c r="I1563">
        <v>0</v>
      </c>
      <c r="J1563">
        <v>150</v>
      </c>
      <c r="K1563">
        <v>1</v>
      </c>
      <c r="L1563">
        <v>154000</v>
      </c>
      <c r="M1563" t="b">
        <v>0</v>
      </c>
    </row>
    <row r="1564" spans="1:13">
      <c r="A1564" t="s">
        <v>1481</v>
      </c>
      <c r="B1564" t="s">
        <v>930</v>
      </c>
      <c r="C1564" t="s">
        <v>930</v>
      </c>
      <c r="D1564">
        <v>211</v>
      </c>
      <c r="E1564">
        <v>211</v>
      </c>
      <c r="F1564">
        <v>0.61050000691625927</v>
      </c>
      <c r="G1564">
        <v>3.0525000345812899E-2</v>
      </c>
      <c r="H1564">
        <v>0.15262500172906479</v>
      </c>
      <c r="I1564">
        <v>0</v>
      </c>
      <c r="J1564">
        <v>150</v>
      </c>
      <c r="K1564">
        <v>1</v>
      </c>
      <c r="L1564">
        <v>154000</v>
      </c>
      <c r="M1564" t="b">
        <v>0</v>
      </c>
    </row>
    <row r="1565" spans="1:13">
      <c r="A1565" t="s">
        <v>1851</v>
      </c>
      <c r="B1565" t="s">
        <v>1057</v>
      </c>
      <c r="C1565" t="s">
        <v>863</v>
      </c>
      <c r="D1565">
        <v>338</v>
      </c>
      <c r="E1565">
        <v>144</v>
      </c>
      <c r="F1565">
        <v>25.016479400069151</v>
      </c>
      <c r="G1565">
        <v>1.250823970003458</v>
      </c>
      <c r="H1565">
        <v>6.254119850017287</v>
      </c>
      <c r="I1565">
        <v>0</v>
      </c>
      <c r="J1565">
        <v>150</v>
      </c>
      <c r="K1565">
        <v>1</v>
      </c>
      <c r="L1565">
        <v>154000</v>
      </c>
      <c r="M1565" t="b">
        <v>0</v>
      </c>
    </row>
    <row r="1566" spans="1:13">
      <c r="A1566" t="s">
        <v>1852</v>
      </c>
      <c r="B1566" t="s">
        <v>1057</v>
      </c>
      <c r="C1566" t="s">
        <v>1116</v>
      </c>
      <c r="D1566">
        <v>338</v>
      </c>
      <c r="E1566">
        <v>397</v>
      </c>
      <c r="F1566">
        <v>32.735929833830788</v>
      </c>
      <c r="G1566">
        <v>1.636796491691539</v>
      </c>
      <c r="H1566">
        <v>8.183982458457697</v>
      </c>
      <c r="I1566">
        <v>0</v>
      </c>
      <c r="J1566">
        <v>150</v>
      </c>
      <c r="K1566">
        <v>1</v>
      </c>
      <c r="L1566">
        <v>154000</v>
      </c>
      <c r="M1566" t="b">
        <v>0</v>
      </c>
    </row>
    <row r="1567" spans="1:13">
      <c r="A1567" t="s">
        <v>1260</v>
      </c>
      <c r="B1567" t="s">
        <v>772</v>
      </c>
      <c r="C1567" t="s">
        <v>772</v>
      </c>
      <c r="D1567">
        <v>53</v>
      </c>
      <c r="E1567">
        <v>53</v>
      </c>
      <c r="F1567">
        <v>9.6888205129538302E-2</v>
      </c>
      <c r="G1567">
        <v>4.8444102564769E-3</v>
      </c>
      <c r="H1567">
        <v>2.4222051282384499E-2</v>
      </c>
      <c r="I1567">
        <v>0</v>
      </c>
      <c r="J1567">
        <v>800</v>
      </c>
      <c r="K1567">
        <v>1</v>
      </c>
      <c r="L1567">
        <v>345000</v>
      </c>
      <c r="M1567" t="b">
        <v>0</v>
      </c>
    </row>
    <row r="1568" spans="1:13">
      <c r="A1568" t="s">
        <v>1260</v>
      </c>
      <c r="B1568" t="s">
        <v>772</v>
      </c>
      <c r="C1568" t="s">
        <v>772</v>
      </c>
      <c r="D1568">
        <v>53</v>
      </c>
      <c r="E1568">
        <v>53</v>
      </c>
      <c r="F1568">
        <v>9.0608621076273502E-2</v>
      </c>
      <c r="G1568">
        <v>4.5304310538136E-3</v>
      </c>
      <c r="H1568">
        <v>2.2652155269068299E-2</v>
      </c>
      <c r="I1568">
        <v>0</v>
      </c>
      <c r="J1568">
        <v>800</v>
      </c>
      <c r="K1568">
        <v>1</v>
      </c>
      <c r="L1568">
        <v>345000</v>
      </c>
      <c r="M1568" t="b">
        <v>0</v>
      </c>
    </row>
    <row r="1569" spans="1:13">
      <c r="A1569" t="s">
        <v>1387</v>
      </c>
      <c r="B1569" t="s">
        <v>890</v>
      </c>
      <c r="C1569" t="s">
        <v>890</v>
      </c>
      <c r="D1569">
        <v>171</v>
      </c>
      <c r="E1569">
        <v>171</v>
      </c>
      <c r="F1569">
        <v>3.2852895759595042</v>
      </c>
      <c r="G1569">
        <v>0.16426447879797521</v>
      </c>
      <c r="H1569">
        <v>0.82132239398987605</v>
      </c>
      <c r="I1569">
        <v>0</v>
      </c>
      <c r="J1569">
        <v>150</v>
      </c>
      <c r="K1569">
        <v>1</v>
      </c>
      <c r="L1569">
        <v>154000</v>
      </c>
      <c r="M1569" t="b">
        <v>0</v>
      </c>
    </row>
    <row r="1570" spans="1:13">
      <c r="A1570" t="s">
        <v>1853</v>
      </c>
      <c r="B1570" t="s">
        <v>1117</v>
      </c>
      <c r="C1570" t="s">
        <v>890</v>
      </c>
      <c r="D1570">
        <v>398</v>
      </c>
      <c r="E1570">
        <v>171</v>
      </c>
      <c r="F1570">
        <v>14.534644449833401</v>
      </c>
      <c r="G1570">
        <v>0.72673222249167013</v>
      </c>
      <c r="H1570">
        <v>3.6336611124583502</v>
      </c>
      <c r="I1570">
        <v>0</v>
      </c>
      <c r="J1570">
        <v>150</v>
      </c>
      <c r="K1570">
        <v>1</v>
      </c>
      <c r="L1570">
        <v>154000</v>
      </c>
      <c r="M1570" t="b">
        <v>0</v>
      </c>
    </row>
    <row r="1571" spans="1:13">
      <c r="A1571" t="s">
        <v>1854</v>
      </c>
      <c r="B1571" t="s">
        <v>1117</v>
      </c>
      <c r="C1571" t="s">
        <v>1117</v>
      </c>
      <c r="D1571">
        <v>398</v>
      </c>
      <c r="E1571">
        <v>398</v>
      </c>
      <c r="F1571">
        <v>4.8763102910829854</v>
      </c>
      <c r="G1571">
        <v>0.24381551455414921</v>
      </c>
      <c r="H1571">
        <v>1.2190775727707459</v>
      </c>
      <c r="I1571">
        <v>0</v>
      </c>
      <c r="J1571">
        <v>150</v>
      </c>
      <c r="K1571">
        <v>1</v>
      </c>
      <c r="L1571">
        <v>154000</v>
      </c>
      <c r="M1571" t="b">
        <v>0</v>
      </c>
    </row>
    <row r="1572" spans="1:13">
      <c r="A1572" t="s">
        <v>1855</v>
      </c>
      <c r="B1572" t="s">
        <v>796</v>
      </c>
      <c r="C1572" t="s">
        <v>796</v>
      </c>
      <c r="D1572">
        <v>77</v>
      </c>
      <c r="E1572">
        <v>77</v>
      </c>
      <c r="F1572">
        <v>0.19696831916836599</v>
      </c>
      <c r="G1572">
        <v>9.8484159584183006E-3</v>
      </c>
      <c r="H1572">
        <v>4.9242079792091498E-2</v>
      </c>
      <c r="I1572">
        <v>0</v>
      </c>
      <c r="J1572">
        <v>150</v>
      </c>
      <c r="K1572">
        <v>1</v>
      </c>
      <c r="L1572">
        <v>154000</v>
      </c>
      <c r="M1572" t="b">
        <v>0</v>
      </c>
    </row>
    <row r="1573" spans="1:13">
      <c r="A1573" t="s">
        <v>1379</v>
      </c>
      <c r="B1573" t="s">
        <v>839</v>
      </c>
      <c r="C1573" t="s">
        <v>839</v>
      </c>
      <c r="D1573">
        <v>120</v>
      </c>
      <c r="E1573">
        <v>120</v>
      </c>
      <c r="F1573">
        <v>0.26240174104180047</v>
      </c>
      <c r="G1573">
        <v>1.312008705209E-2</v>
      </c>
      <c r="H1573">
        <v>6.5600435260450105E-2</v>
      </c>
      <c r="I1573">
        <v>0</v>
      </c>
      <c r="J1573">
        <v>150</v>
      </c>
      <c r="K1573">
        <v>1</v>
      </c>
      <c r="L1573">
        <v>154000</v>
      </c>
      <c r="M1573" t="b">
        <v>0</v>
      </c>
    </row>
    <row r="1574" spans="1:13">
      <c r="A1574" t="s">
        <v>1687</v>
      </c>
      <c r="B1574" t="s">
        <v>927</v>
      </c>
      <c r="C1574" t="s">
        <v>927</v>
      </c>
      <c r="D1574">
        <v>208</v>
      </c>
      <c r="E1574">
        <v>208</v>
      </c>
      <c r="F1574">
        <v>3.1955025760838369</v>
      </c>
      <c r="G1574">
        <v>0.15977512880419181</v>
      </c>
      <c r="H1574">
        <v>0.79887564402095923</v>
      </c>
      <c r="I1574">
        <v>0</v>
      </c>
      <c r="J1574">
        <v>150</v>
      </c>
      <c r="K1574">
        <v>1</v>
      </c>
      <c r="L1574">
        <v>154000</v>
      </c>
      <c r="M1574" t="b">
        <v>0</v>
      </c>
    </row>
    <row r="1575" spans="1:13">
      <c r="A1575" t="s">
        <v>1856</v>
      </c>
      <c r="B1575" t="s">
        <v>922</v>
      </c>
      <c r="C1575" t="s">
        <v>1098</v>
      </c>
      <c r="D1575">
        <v>203</v>
      </c>
      <c r="E1575">
        <v>379</v>
      </c>
      <c r="F1575">
        <v>37.938148975243543</v>
      </c>
      <c r="G1575">
        <v>1.8969074487621771</v>
      </c>
      <c r="H1575">
        <v>9.4845372438108839</v>
      </c>
      <c r="I1575">
        <v>0</v>
      </c>
      <c r="J1575">
        <v>150</v>
      </c>
      <c r="K1575">
        <v>1</v>
      </c>
      <c r="L1575">
        <v>154000</v>
      </c>
      <c r="M1575" t="b">
        <v>0</v>
      </c>
    </row>
    <row r="1576" spans="1:13">
      <c r="A1576" t="s">
        <v>1668</v>
      </c>
      <c r="B1576" t="s">
        <v>1033</v>
      </c>
      <c r="C1576" t="s">
        <v>1033</v>
      </c>
      <c r="D1576">
        <v>314</v>
      </c>
      <c r="E1576">
        <v>314</v>
      </c>
      <c r="F1576">
        <v>7.4547009118279203E-2</v>
      </c>
      <c r="G1576">
        <v>3.7273504559138999E-3</v>
      </c>
      <c r="H1576">
        <v>1.8636752279569801E-2</v>
      </c>
      <c r="I1576">
        <v>0</v>
      </c>
      <c r="J1576">
        <v>150</v>
      </c>
      <c r="K1576">
        <v>1</v>
      </c>
      <c r="L1576">
        <v>154000</v>
      </c>
      <c r="M1576" t="b">
        <v>0</v>
      </c>
    </row>
    <row r="1577" spans="1:13">
      <c r="A1577" t="s">
        <v>1857</v>
      </c>
      <c r="B1577" t="s">
        <v>889</v>
      </c>
      <c r="C1577" t="s">
        <v>889</v>
      </c>
      <c r="D1577">
        <v>170</v>
      </c>
      <c r="E1577">
        <v>170</v>
      </c>
      <c r="F1577">
        <v>0.21354976394346459</v>
      </c>
      <c r="G1577">
        <v>1.06774881971732E-2</v>
      </c>
      <c r="H1577">
        <v>5.3387440985866098E-2</v>
      </c>
      <c r="I1577">
        <v>0</v>
      </c>
      <c r="J1577">
        <v>150</v>
      </c>
      <c r="K1577">
        <v>1</v>
      </c>
      <c r="L1577">
        <v>154000</v>
      </c>
      <c r="M1577" t="b">
        <v>0</v>
      </c>
    </row>
    <row r="1578" spans="1:13">
      <c r="A1578" t="s">
        <v>1796</v>
      </c>
      <c r="B1578" t="s">
        <v>977</v>
      </c>
      <c r="C1578" t="s">
        <v>977</v>
      </c>
      <c r="D1578">
        <v>258</v>
      </c>
      <c r="E1578">
        <v>258</v>
      </c>
      <c r="F1578">
        <v>3.9521633818257911</v>
      </c>
      <c r="G1578">
        <v>0.1976081690912895</v>
      </c>
      <c r="H1578">
        <v>0.98804084545644777</v>
      </c>
      <c r="I1578">
        <v>0</v>
      </c>
      <c r="J1578">
        <v>150</v>
      </c>
      <c r="K1578">
        <v>1</v>
      </c>
      <c r="L1578">
        <v>154000</v>
      </c>
      <c r="M1578" t="b">
        <v>0</v>
      </c>
    </row>
    <row r="1579" spans="1:13">
      <c r="A1579" t="s">
        <v>1587</v>
      </c>
      <c r="B1579" t="s">
        <v>1000</v>
      </c>
      <c r="C1579" t="s">
        <v>977</v>
      </c>
      <c r="D1579">
        <v>281</v>
      </c>
      <c r="E1579">
        <v>258</v>
      </c>
      <c r="F1579">
        <v>14.58573445825604</v>
      </c>
      <c r="G1579">
        <v>0.72928672291280205</v>
      </c>
      <c r="H1579">
        <v>3.6464336145640099</v>
      </c>
      <c r="I1579">
        <v>0</v>
      </c>
      <c r="J1579">
        <v>150</v>
      </c>
      <c r="K1579">
        <v>1</v>
      </c>
      <c r="L1579">
        <v>154000</v>
      </c>
      <c r="M1579" t="b">
        <v>0</v>
      </c>
    </row>
    <row r="1580" spans="1:13">
      <c r="A1580" t="s">
        <v>1858</v>
      </c>
      <c r="B1580" t="s">
        <v>1071</v>
      </c>
      <c r="C1580" t="s">
        <v>1071</v>
      </c>
      <c r="D1580">
        <v>352</v>
      </c>
      <c r="E1580">
        <v>352</v>
      </c>
      <c r="F1580">
        <v>9.6281093517048402E-2</v>
      </c>
      <c r="G1580">
        <v>4.8140546758524E-3</v>
      </c>
      <c r="H1580">
        <v>2.4070273379262101E-2</v>
      </c>
      <c r="I1580">
        <v>0</v>
      </c>
      <c r="J1580">
        <v>150</v>
      </c>
      <c r="K1580">
        <v>1</v>
      </c>
      <c r="L1580">
        <v>154000</v>
      </c>
      <c r="M1580" t="b">
        <v>0</v>
      </c>
    </row>
    <row r="1581" spans="1:13">
      <c r="A1581" t="s">
        <v>1846</v>
      </c>
      <c r="B1581" t="s">
        <v>898</v>
      </c>
      <c r="C1581" t="s">
        <v>898</v>
      </c>
      <c r="D1581">
        <v>179</v>
      </c>
      <c r="E1581">
        <v>179</v>
      </c>
      <c r="F1581">
        <v>6.885563674640915</v>
      </c>
      <c r="G1581">
        <v>0.34427818373204577</v>
      </c>
      <c r="H1581">
        <v>1.721390918660229</v>
      </c>
      <c r="I1581">
        <v>0</v>
      </c>
      <c r="J1581">
        <v>150</v>
      </c>
      <c r="K1581">
        <v>1</v>
      </c>
      <c r="L1581">
        <v>154000</v>
      </c>
      <c r="M1581" t="b">
        <v>0</v>
      </c>
    </row>
    <row r="1582" spans="1:13">
      <c r="A1582" t="s">
        <v>1859</v>
      </c>
      <c r="B1582" t="s">
        <v>726</v>
      </c>
      <c r="C1582" t="s">
        <v>1035</v>
      </c>
      <c r="D1582">
        <v>7</v>
      </c>
      <c r="E1582">
        <v>316</v>
      </c>
      <c r="F1582">
        <v>4.3363051114748004</v>
      </c>
      <c r="G1582">
        <v>0.2168152555737399</v>
      </c>
      <c r="H1582">
        <v>1.0840762778687001</v>
      </c>
      <c r="I1582">
        <v>0</v>
      </c>
      <c r="J1582">
        <v>150</v>
      </c>
      <c r="K1582">
        <v>1</v>
      </c>
      <c r="L1582">
        <v>154000</v>
      </c>
      <c r="M1582" t="b">
        <v>0</v>
      </c>
    </row>
    <row r="1583" spans="1:13">
      <c r="A1583" t="s">
        <v>1568</v>
      </c>
      <c r="B1583" t="s">
        <v>728</v>
      </c>
      <c r="C1583" t="s">
        <v>728</v>
      </c>
      <c r="D1583">
        <v>9</v>
      </c>
      <c r="E1583">
        <v>9</v>
      </c>
      <c r="F1583">
        <v>0.29386064164161291</v>
      </c>
      <c r="G1583">
        <v>1.4693032082080599E-2</v>
      </c>
      <c r="H1583">
        <v>7.3465160410403199E-2</v>
      </c>
      <c r="I1583">
        <v>0</v>
      </c>
      <c r="J1583">
        <v>150</v>
      </c>
      <c r="K1583">
        <v>1</v>
      </c>
      <c r="L1583">
        <v>154000</v>
      </c>
      <c r="M1583" t="b">
        <v>0</v>
      </c>
    </row>
    <row r="1584" spans="1:13">
      <c r="A1584" t="s">
        <v>1702</v>
      </c>
      <c r="B1584" t="s">
        <v>791</v>
      </c>
      <c r="C1584" t="s">
        <v>1051</v>
      </c>
      <c r="D1584">
        <v>72</v>
      </c>
      <c r="E1584">
        <v>332</v>
      </c>
      <c r="F1584">
        <v>9.5976965092626898</v>
      </c>
      <c r="G1584">
        <v>0.47988482546313449</v>
      </c>
      <c r="H1584">
        <v>2.399424127315672</v>
      </c>
      <c r="I1584">
        <v>0</v>
      </c>
      <c r="J1584">
        <v>150</v>
      </c>
      <c r="K1584">
        <v>1</v>
      </c>
      <c r="L1584">
        <v>154000</v>
      </c>
      <c r="M1584" t="b">
        <v>0</v>
      </c>
    </row>
    <row r="1585" spans="1:13">
      <c r="A1585" t="s">
        <v>1860</v>
      </c>
      <c r="B1585" t="s">
        <v>877</v>
      </c>
      <c r="C1585" t="s">
        <v>987</v>
      </c>
      <c r="D1585">
        <v>158</v>
      </c>
      <c r="E1585">
        <v>268</v>
      </c>
      <c r="F1585">
        <v>12.74050204323512</v>
      </c>
      <c r="G1585">
        <v>0.63702510216175601</v>
      </c>
      <c r="H1585">
        <v>3.1851255108087799</v>
      </c>
      <c r="I1585">
        <v>0</v>
      </c>
      <c r="J1585">
        <v>150</v>
      </c>
      <c r="K1585">
        <v>1</v>
      </c>
      <c r="L1585">
        <v>154000</v>
      </c>
      <c r="M1585" t="b">
        <v>0</v>
      </c>
    </row>
    <row r="1586" spans="1:13">
      <c r="A1586" t="s">
        <v>1513</v>
      </c>
      <c r="B1586" t="s">
        <v>872</v>
      </c>
      <c r="C1586" t="s">
        <v>872</v>
      </c>
      <c r="D1586">
        <v>153</v>
      </c>
      <c r="E1586">
        <v>153</v>
      </c>
      <c r="F1586">
        <v>2.3479404439025422</v>
      </c>
      <c r="G1586">
        <v>0.1173970221951271</v>
      </c>
      <c r="H1586">
        <v>0.58698511097563566</v>
      </c>
      <c r="I1586">
        <v>0</v>
      </c>
      <c r="J1586">
        <v>150</v>
      </c>
      <c r="K1586">
        <v>1</v>
      </c>
      <c r="L1586">
        <v>154000</v>
      </c>
      <c r="M1586" t="b">
        <v>0</v>
      </c>
    </row>
    <row r="1587" spans="1:13">
      <c r="A1587" t="s">
        <v>1167</v>
      </c>
      <c r="B1587" t="s">
        <v>747</v>
      </c>
      <c r="C1587" t="s">
        <v>747</v>
      </c>
      <c r="D1587">
        <v>28</v>
      </c>
      <c r="E1587">
        <v>28</v>
      </c>
      <c r="F1587">
        <v>2.189606780087574</v>
      </c>
      <c r="G1587">
        <v>0.1094803390043787</v>
      </c>
      <c r="H1587">
        <v>0.54740169502189362</v>
      </c>
      <c r="I1587">
        <v>0</v>
      </c>
      <c r="J1587">
        <v>150</v>
      </c>
      <c r="K1587">
        <v>1</v>
      </c>
      <c r="L1587">
        <v>154000</v>
      </c>
      <c r="M1587" t="b">
        <v>0</v>
      </c>
    </row>
    <row r="1588" spans="1:13">
      <c r="A1588" t="s">
        <v>1696</v>
      </c>
      <c r="B1588" t="s">
        <v>1049</v>
      </c>
      <c r="C1588" t="s">
        <v>1049</v>
      </c>
      <c r="D1588">
        <v>330</v>
      </c>
      <c r="E1588">
        <v>330</v>
      </c>
      <c r="F1588">
        <v>0.1023795844158442</v>
      </c>
      <c r="G1588">
        <v>5.1189792207921997E-3</v>
      </c>
      <c r="H1588">
        <v>2.5594896103960998E-2</v>
      </c>
      <c r="I1588">
        <v>0</v>
      </c>
      <c r="J1588">
        <v>800</v>
      </c>
      <c r="K1588">
        <v>1</v>
      </c>
      <c r="L1588">
        <v>345000</v>
      </c>
      <c r="M1588" t="b">
        <v>0</v>
      </c>
    </row>
    <row r="1589" spans="1:13">
      <c r="A1589" t="s">
        <v>1340</v>
      </c>
      <c r="B1589" t="s">
        <v>897</v>
      </c>
      <c r="C1589" t="s">
        <v>897</v>
      </c>
      <c r="D1589">
        <v>178</v>
      </c>
      <c r="E1589">
        <v>178</v>
      </c>
      <c r="F1589">
        <v>0.28314513811462599</v>
      </c>
      <c r="G1589">
        <v>1.4157256905731301E-2</v>
      </c>
      <c r="H1589">
        <v>7.0786284528656498E-2</v>
      </c>
      <c r="I1589">
        <v>0</v>
      </c>
      <c r="J1589">
        <v>800</v>
      </c>
      <c r="K1589">
        <v>1</v>
      </c>
      <c r="L1589">
        <v>345000</v>
      </c>
      <c r="M1589" t="b">
        <v>0</v>
      </c>
    </row>
    <row r="1590" spans="1:13">
      <c r="A1590" t="s">
        <v>1340</v>
      </c>
      <c r="B1590" t="s">
        <v>897</v>
      </c>
      <c r="C1590" t="s">
        <v>897</v>
      </c>
      <c r="D1590">
        <v>178</v>
      </c>
      <c r="E1590">
        <v>178</v>
      </c>
      <c r="F1590">
        <v>6.3324826797452993E-2</v>
      </c>
      <c r="G1590">
        <v>3.1662413398725999E-3</v>
      </c>
      <c r="H1590">
        <v>1.58312066993632E-2</v>
      </c>
      <c r="I1590">
        <v>0</v>
      </c>
      <c r="J1590">
        <v>800</v>
      </c>
      <c r="K1590">
        <v>1</v>
      </c>
      <c r="L1590">
        <v>345000</v>
      </c>
      <c r="M1590" t="b">
        <v>0</v>
      </c>
    </row>
    <row r="1591" spans="1:13">
      <c r="A1591" t="s">
        <v>1340</v>
      </c>
      <c r="B1591" t="s">
        <v>897</v>
      </c>
      <c r="C1591" t="s">
        <v>897</v>
      </c>
      <c r="D1591">
        <v>178</v>
      </c>
      <c r="E1591">
        <v>178</v>
      </c>
      <c r="F1591">
        <v>7.20290700317157E-2</v>
      </c>
      <c r="G1591">
        <v>3.6014535015857002E-3</v>
      </c>
      <c r="H1591">
        <v>1.8007267507928901E-2</v>
      </c>
      <c r="I1591">
        <v>0</v>
      </c>
      <c r="J1591">
        <v>800</v>
      </c>
      <c r="K1591">
        <v>1</v>
      </c>
      <c r="L1591">
        <v>345000</v>
      </c>
      <c r="M1591" t="b">
        <v>0</v>
      </c>
    </row>
    <row r="1592" spans="1:13">
      <c r="A1592" t="s">
        <v>1223</v>
      </c>
      <c r="B1592" t="s">
        <v>783</v>
      </c>
      <c r="C1592" t="s">
        <v>783</v>
      </c>
      <c r="D1592">
        <v>64</v>
      </c>
      <c r="E1592">
        <v>64</v>
      </c>
      <c r="F1592">
        <v>6.4501141090548095E-2</v>
      </c>
      <c r="G1592">
        <v>3.2250570545273999E-3</v>
      </c>
      <c r="H1592">
        <v>1.6125285272636999E-2</v>
      </c>
      <c r="I1592">
        <v>0</v>
      </c>
      <c r="J1592">
        <v>800</v>
      </c>
      <c r="K1592">
        <v>1</v>
      </c>
      <c r="L1592">
        <v>345000</v>
      </c>
      <c r="M1592" t="b">
        <v>0</v>
      </c>
    </row>
    <row r="1593" spans="1:13">
      <c r="A1593" t="s">
        <v>1833</v>
      </c>
      <c r="B1593" t="s">
        <v>777</v>
      </c>
      <c r="C1593" t="s">
        <v>777</v>
      </c>
      <c r="D1593">
        <v>58</v>
      </c>
      <c r="E1593">
        <v>58</v>
      </c>
      <c r="F1593">
        <v>0.115647618639915</v>
      </c>
      <c r="G1593">
        <v>5.7823809319957004E-3</v>
      </c>
      <c r="H1593">
        <v>2.8911904659978699E-2</v>
      </c>
      <c r="I1593">
        <v>0</v>
      </c>
      <c r="J1593">
        <v>800</v>
      </c>
      <c r="K1593">
        <v>1</v>
      </c>
      <c r="L1593">
        <v>345000</v>
      </c>
      <c r="M1593" t="b">
        <v>0</v>
      </c>
    </row>
    <row r="1594" spans="1:13">
      <c r="A1594" t="s">
        <v>1833</v>
      </c>
      <c r="B1594" t="s">
        <v>777</v>
      </c>
      <c r="C1594" t="s">
        <v>777</v>
      </c>
      <c r="D1594">
        <v>58</v>
      </c>
      <c r="E1594">
        <v>58</v>
      </c>
      <c r="F1594">
        <v>0.1102951990549845</v>
      </c>
      <c r="G1594">
        <v>5.5147599527492E-3</v>
      </c>
      <c r="H1594">
        <v>2.7573799763746101E-2</v>
      </c>
      <c r="I1594">
        <v>0</v>
      </c>
      <c r="J1594">
        <v>800</v>
      </c>
      <c r="K1594">
        <v>1</v>
      </c>
      <c r="L1594">
        <v>345000</v>
      </c>
      <c r="M1594" t="b">
        <v>0</v>
      </c>
    </row>
    <row r="1595" spans="1:13">
      <c r="A1595" t="s">
        <v>1598</v>
      </c>
      <c r="B1595" t="s">
        <v>863</v>
      </c>
      <c r="C1595" t="s">
        <v>863</v>
      </c>
      <c r="D1595">
        <v>144</v>
      </c>
      <c r="E1595">
        <v>144</v>
      </c>
      <c r="F1595">
        <v>6.1155812963249332</v>
      </c>
      <c r="G1595">
        <v>0.30577906481624662</v>
      </c>
      <c r="H1595">
        <v>1.5288953240812331</v>
      </c>
      <c r="I1595">
        <v>0</v>
      </c>
      <c r="J1595">
        <v>150</v>
      </c>
      <c r="K1595">
        <v>1</v>
      </c>
      <c r="L1595">
        <v>154000</v>
      </c>
      <c r="M1595" t="b">
        <v>0</v>
      </c>
    </row>
    <row r="1596" spans="1:13">
      <c r="A1596" t="s">
        <v>1861</v>
      </c>
      <c r="B1596" t="s">
        <v>881</v>
      </c>
      <c r="C1596" t="s">
        <v>1118</v>
      </c>
      <c r="D1596">
        <v>162</v>
      </c>
      <c r="E1596">
        <v>399</v>
      </c>
      <c r="F1596">
        <v>7.0525714699061783</v>
      </c>
      <c r="G1596">
        <v>0.35262857349530891</v>
      </c>
      <c r="H1596">
        <v>1.763142867476545</v>
      </c>
      <c r="I1596">
        <v>0</v>
      </c>
      <c r="J1596">
        <v>150</v>
      </c>
      <c r="K1596">
        <v>1</v>
      </c>
      <c r="L1596">
        <v>154000</v>
      </c>
      <c r="M1596" t="b">
        <v>0</v>
      </c>
    </row>
    <row r="1597" spans="1:13">
      <c r="A1597" t="s">
        <v>1862</v>
      </c>
      <c r="B1597" t="s">
        <v>1119</v>
      </c>
      <c r="C1597" t="s">
        <v>1109</v>
      </c>
      <c r="D1597">
        <v>400</v>
      </c>
      <c r="E1597">
        <v>390</v>
      </c>
      <c r="F1597">
        <v>6.2938617002580353</v>
      </c>
      <c r="G1597">
        <v>0.31469308501290177</v>
      </c>
      <c r="H1597">
        <v>1.573465425064509</v>
      </c>
      <c r="I1597">
        <v>0</v>
      </c>
      <c r="J1597">
        <v>150</v>
      </c>
      <c r="K1597">
        <v>1</v>
      </c>
      <c r="L1597">
        <v>154000</v>
      </c>
      <c r="M1597" t="b">
        <v>0</v>
      </c>
    </row>
    <row r="1598" spans="1:13">
      <c r="A1598" t="s">
        <v>1598</v>
      </c>
      <c r="B1598" t="s">
        <v>863</v>
      </c>
      <c r="C1598" t="s">
        <v>863</v>
      </c>
      <c r="D1598">
        <v>144</v>
      </c>
      <c r="E1598">
        <v>144</v>
      </c>
      <c r="F1598">
        <v>0.49684106665555883</v>
      </c>
      <c r="G1598">
        <v>2.4842053332777898E-2</v>
      </c>
      <c r="H1598">
        <v>0.12421026666388971</v>
      </c>
      <c r="I1598">
        <v>0</v>
      </c>
      <c r="J1598">
        <v>150</v>
      </c>
      <c r="K1598">
        <v>1</v>
      </c>
      <c r="L1598">
        <v>154000</v>
      </c>
      <c r="M1598" t="b">
        <v>0</v>
      </c>
    </row>
    <row r="1599" spans="1:13">
      <c r="A1599" t="s">
        <v>1598</v>
      </c>
      <c r="B1599" t="s">
        <v>863</v>
      </c>
      <c r="C1599" t="s">
        <v>863</v>
      </c>
      <c r="D1599">
        <v>144</v>
      </c>
      <c r="E1599">
        <v>144</v>
      </c>
      <c r="F1599">
        <v>1.577758635598544</v>
      </c>
      <c r="G1599">
        <v>7.8887931779927103E-2</v>
      </c>
      <c r="H1599">
        <v>0.39443965889963589</v>
      </c>
      <c r="I1599">
        <v>0</v>
      </c>
      <c r="J1599">
        <v>150</v>
      </c>
      <c r="K1599">
        <v>1</v>
      </c>
      <c r="L1599">
        <v>154000</v>
      </c>
      <c r="M1599" t="b">
        <v>0</v>
      </c>
    </row>
    <row r="1600" spans="1:13">
      <c r="A1600" t="s">
        <v>1260</v>
      </c>
      <c r="B1600" t="s">
        <v>772</v>
      </c>
      <c r="C1600" t="s">
        <v>772</v>
      </c>
      <c r="D1600">
        <v>53</v>
      </c>
      <c r="E1600">
        <v>53</v>
      </c>
      <c r="F1600">
        <v>9.0794099303394701E-2</v>
      </c>
      <c r="G1600">
        <v>4.5397049651696997E-3</v>
      </c>
      <c r="H1600">
        <v>2.2698524825848599E-2</v>
      </c>
      <c r="I1600">
        <v>0</v>
      </c>
      <c r="J1600">
        <v>800</v>
      </c>
      <c r="K1600">
        <v>1</v>
      </c>
      <c r="L1600">
        <v>345000</v>
      </c>
      <c r="M1600" t="b">
        <v>0</v>
      </c>
    </row>
    <row r="1601" spans="1:13">
      <c r="A1601" t="s">
        <v>1304</v>
      </c>
      <c r="B1601" t="s">
        <v>842</v>
      </c>
      <c r="C1601" t="s">
        <v>842</v>
      </c>
      <c r="D1601">
        <v>123</v>
      </c>
      <c r="E1601">
        <v>123</v>
      </c>
      <c r="F1601">
        <v>0.21101898912227179</v>
      </c>
      <c r="G1601">
        <v>1.05509494561135E-2</v>
      </c>
      <c r="H1601">
        <v>5.27547472805679E-2</v>
      </c>
      <c r="I1601">
        <v>0</v>
      </c>
      <c r="J1601">
        <v>150</v>
      </c>
      <c r="K1601">
        <v>1</v>
      </c>
      <c r="L1601">
        <v>154000</v>
      </c>
      <c r="M1601" t="b">
        <v>0</v>
      </c>
    </row>
    <row r="1602" spans="1:13">
      <c r="A1602" t="s">
        <v>1625</v>
      </c>
      <c r="B1602" t="s">
        <v>1017</v>
      </c>
      <c r="C1602" t="s">
        <v>1017</v>
      </c>
      <c r="D1602">
        <v>298</v>
      </c>
      <c r="E1602">
        <v>298</v>
      </c>
      <c r="F1602">
        <v>1.28112933266609</v>
      </c>
      <c r="G1602">
        <v>6.4056466633304401E-2</v>
      </c>
      <c r="H1602">
        <v>0.32028233316652238</v>
      </c>
      <c r="I1602">
        <v>0</v>
      </c>
      <c r="J1602">
        <v>150</v>
      </c>
      <c r="K1602">
        <v>1</v>
      </c>
      <c r="L1602">
        <v>154000</v>
      </c>
      <c r="M1602" t="b">
        <v>0</v>
      </c>
    </row>
    <row r="1603" spans="1:13">
      <c r="A1603" t="s">
        <v>1863</v>
      </c>
      <c r="B1603" t="s">
        <v>1120</v>
      </c>
      <c r="C1603" t="s">
        <v>1121</v>
      </c>
      <c r="D1603">
        <v>401</v>
      </c>
      <c r="E1603">
        <v>402</v>
      </c>
      <c r="F1603">
        <v>7.0435783395139104</v>
      </c>
      <c r="G1603">
        <v>0.35217891697569548</v>
      </c>
      <c r="H1603">
        <v>1.7608945848784769</v>
      </c>
      <c r="I1603">
        <v>0</v>
      </c>
      <c r="J1603">
        <v>150</v>
      </c>
      <c r="K1603">
        <v>1</v>
      </c>
      <c r="L1603">
        <v>154000</v>
      </c>
      <c r="M1603" t="b">
        <v>0</v>
      </c>
    </row>
    <row r="1604" spans="1:13">
      <c r="A1604" t="s">
        <v>1864</v>
      </c>
      <c r="B1604" t="s">
        <v>849</v>
      </c>
      <c r="C1604" t="s">
        <v>849</v>
      </c>
      <c r="D1604">
        <v>130</v>
      </c>
      <c r="E1604">
        <v>130</v>
      </c>
      <c r="F1604">
        <v>0.152380794340575</v>
      </c>
      <c r="G1604">
        <v>7.6190397170286996E-3</v>
      </c>
      <c r="H1604">
        <v>3.8095198585143701E-2</v>
      </c>
      <c r="I1604">
        <v>0</v>
      </c>
      <c r="J1604">
        <v>800</v>
      </c>
      <c r="K1604">
        <v>1</v>
      </c>
      <c r="L1604">
        <v>345000</v>
      </c>
      <c r="M1604" t="b">
        <v>0</v>
      </c>
    </row>
    <row r="1605" spans="1:13">
      <c r="A1605" t="s">
        <v>1864</v>
      </c>
      <c r="B1605" t="s">
        <v>849</v>
      </c>
      <c r="C1605" t="s">
        <v>849</v>
      </c>
      <c r="D1605">
        <v>130</v>
      </c>
      <c r="E1605">
        <v>130</v>
      </c>
      <c r="F1605">
        <v>0.1477425999425834</v>
      </c>
      <c r="G1605">
        <v>7.3871299971290999E-3</v>
      </c>
      <c r="H1605">
        <v>3.6935649985645802E-2</v>
      </c>
      <c r="I1605">
        <v>0</v>
      </c>
      <c r="J1605">
        <v>800</v>
      </c>
      <c r="K1605">
        <v>1</v>
      </c>
      <c r="L1605">
        <v>345000</v>
      </c>
      <c r="M1605" t="b">
        <v>0</v>
      </c>
    </row>
    <row r="1606" spans="1:13">
      <c r="A1606" t="s">
        <v>1320</v>
      </c>
      <c r="B1606" t="s">
        <v>855</v>
      </c>
      <c r="C1606" t="s">
        <v>855</v>
      </c>
      <c r="D1606">
        <v>136</v>
      </c>
      <c r="E1606">
        <v>136</v>
      </c>
      <c r="F1606">
        <v>0.13154801821696829</v>
      </c>
      <c r="G1606">
        <v>6.5774009108483999E-3</v>
      </c>
      <c r="H1606">
        <v>3.2887004554241997E-2</v>
      </c>
      <c r="I1606">
        <v>0</v>
      </c>
      <c r="J1606">
        <v>800</v>
      </c>
      <c r="K1606">
        <v>1</v>
      </c>
      <c r="L1606">
        <v>345000</v>
      </c>
      <c r="M1606" t="b">
        <v>0</v>
      </c>
    </row>
    <row r="1607" spans="1:13">
      <c r="A1607" t="s">
        <v>1320</v>
      </c>
      <c r="B1607" t="s">
        <v>855</v>
      </c>
      <c r="C1607" t="s">
        <v>855</v>
      </c>
      <c r="D1607">
        <v>136</v>
      </c>
      <c r="E1607">
        <v>136</v>
      </c>
      <c r="F1607">
        <v>0.59449499055341515</v>
      </c>
      <c r="G1607">
        <v>2.97247495276707E-2</v>
      </c>
      <c r="H1607">
        <v>0.14862374763835379</v>
      </c>
      <c r="I1607">
        <v>0</v>
      </c>
      <c r="J1607">
        <v>800</v>
      </c>
      <c r="K1607">
        <v>1</v>
      </c>
      <c r="L1607">
        <v>345000</v>
      </c>
      <c r="M1607" t="b">
        <v>0</v>
      </c>
    </row>
    <row r="1608" spans="1:13">
      <c r="A1608" t="s">
        <v>1320</v>
      </c>
      <c r="B1608" t="s">
        <v>855</v>
      </c>
      <c r="C1608" t="s">
        <v>855</v>
      </c>
      <c r="D1608">
        <v>136</v>
      </c>
      <c r="E1608">
        <v>136</v>
      </c>
      <c r="F1608">
        <v>0.10797980787235199</v>
      </c>
      <c r="G1608">
        <v>5.3989903936175997E-3</v>
      </c>
      <c r="H1608">
        <v>2.6994951968087998E-2</v>
      </c>
      <c r="I1608">
        <v>0</v>
      </c>
      <c r="J1608">
        <v>150</v>
      </c>
      <c r="K1608">
        <v>1</v>
      </c>
      <c r="L1608">
        <v>154000</v>
      </c>
      <c r="M1608" t="b">
        <v>0</v>
      </c>
    </row>
    <row r="1609" spans="1:13">
      <c r="A1609" t="s">
        <v>1320</v>
      </c>
      <c r="B1609" t="s">
        <v>855</v>
      </c>
      <c r="C1609" t="s">
        <v>855</v>
      </c>
      <c r="D1609">
        <v>136</v>
      </c>
      <c r="E1609">
        <v>136</v>
      </c>
      <c r="F1609">
        <v>0.1151245558348096</v>
      </c>
      <c r="G1609">
        <v>5.7562277917403998E-3</v>
      </c>
      <c r="H1609">
        <v>2.87811389587024E-2</v>
      </c>
      <c r="I1609">
        <v>0</v>
      </c>
      <c r="J1609">
        <v>150</v>
      </c>
      <c r="K1609">
        <v>1</v>
      </c>
      <c r="L1609">
        <v>154000</v>
      </c>
      <c r="M1609" t="b">
        <v>0</v>
      </c>
    </row>
    <row r="1610" spans="1:13">
      <c r="A1610" t="s">
        <v>1756</v>
      </c>
      <c r="B1610" t="s">
        <v>861</v>
      </c>
      <c r="C1610" t="s">
        <v>861</v>
      </c>
      <c r="D1610">
        <v>142</v>
      </c>
      <c r="E1610">
        <v>142</v>
      </c>
      <c r="F1610">
        <v>9.0585334522883504E-2</v>
      </c>
      <c r="G1610">
        <v>4.5292667261441003E-3</v>
      </c>
      <c r="H1610">
        <v>2.26463336307208E-2</v>
      </c>
      <c r="I1610">
        <v>0</v>
      </c>
      <c r="J1610">
        <v>800</v>
      </c>
      <c r="K1610">
        <v>1</v>
      </c>
      <c r="L1610">
        <v>345000</v>
      </c>
      <c r="M1610" t="b">
        <v>0</v>
      </c>
    </row>
    <row r="1611" spans="1:13">
      <c r="A1611" t="s">
        <v>1756</v>
      </c>
      <c r="B1611" t="s">
        <v>861</v>
      </c>
      <c r="C1611" t="s">
        <v>861</v>
      </c>
      <c r="D1611">
        <v>142</v>
      </c>
      <c r="E1611">
        <v>142</v>
      </c>
      <c r="F1611">
        <v>8.6157785988564495E-2</v>
      </c>
      <c r="G1611">
        <v>4.3078892994281998E-3</v>
      </c>
      <c r="H1611">
        <v>2.1539446497141099E-2</v>
      </c>
      <c r="I1611">
        <v>0</v>
      </c>
      <c r="J1611">
        <v>800</v>
      </c>
      <c r="K1611">
        <v>1</v>
      </c>
      <c r="L1611">
        <v>345000</v>
      </c>
      <c r="M1611" t="b">
        <v>0</v>
      </c>
    </row>
    <row r="1612" spans="1:13">
      <c r="A1612" t="s">
        <v>1802</v>
      </c>
      <c r="B1612" t="s">
        <v>1097</v>
      </c>
      <c r="C1612" t="s">
        <v>1097</v>
      </c>
      <c r="D1612">
        <v>378</v>
      </c>
      <c r="E1612">
        <v>378</v>
      </c>
      <c r="F1612">
        <v>2.44601918116857E-2</v>
      </c>
      <c r="G1612">
        <v>1.2230095905842E-3</v>
      </c>
      <c r="H1612">
        <v>6.1150479529214E-3</v>
      </c>
      <c r="I1612">
        <v>0</v>
      </c>
      <c r="J1612">
        <v>150</v>
      </c>
      <c r="K1612">
        <v>1</v>
      </c>
      <c r="L1612">
        <v>154000</v>
      </c>
      <c r="M1612" t="b">
        <v>0</v>
      </c>
    </row>
    <row r="1613" spans="1:13">
      <c r="A1613" t="s">
        <v>1865</v>
      </c>
      <c r="B1613" t="s">
        <v>942</v>
      </c>
      <c r="C1613" t="s">
        <v>942</v>
      </c>
      <c r="D1613">
        <v>223</v>
      </c>
      <c r="E1613">
        <v>223</v>
      </c>
      <c r="F1613">
        <v>6.5054096223976399E-2</v>
      </c>
      <c r="G1613">
        <v>3.2527048111987999E-3</v>
      </c>
      <c r="H1613">
        <v>1.62635240559941E-2</v>
      </c>
      <c r="I1613">
        <v>0</v>
      </c>
      <c r="J1613">
        <v>150</v>
      </c>
      <c r="K1613">
        <v>1</v>
      </c>
      <c r="L1613">
        <v>154000</v>
      </c>
      <c r="M1613" t="b">
        <v>0</v>
      </c>
    </row>
    <row r="1614" spans="1:13">
      <c r="A1614" t="s">
        <v>1367</v>
      </c>
      <c r="B1614" t="s">
        <v>730</v>
      </c>
      <c r="C1614" t="s">
        <v>730</v>
      </c>
      <c r="D1614">
        <v>11</v>
      </c>
      <c r="E1614">
        <v>11</v>
      </c>
      <c r="F1614">
        <v>0.1235918487926268</v>
      </c>
      <c r="G1614">
        <v>6.1795924396313004E-3</v>
      </c>
      <c r="H1614">
        <v>3.08979621981567E-2</v>
      </c>
      <c r="I1614">
        <v>0</v>
      </c>
      <c r="J1614">
        <v>800</v>
      </c>
      <c r="K1614">
        <v>1</v>
      </c>
      <c r="L1614">
        <v>345000</v>
      </c>
      <c r="M1614" t="b">
        <v>0</v>
      </c>
    </row>
    <row r="1615" spans="1:13">
      <c r="A1615" t="s">
        <v>1367</v>
      </c>
      <c r="B1615" t="s">
        <v>730</v>
      </c>
      <c r="C1615" t="s">
        <v>730</v>
      </c>
      <c r="D1615">
        <v>11</v>
      </c>
      <c r="E1615">
        <v>11</v>
      </c>
      <c r="F1615">
        <v>0.1067872066209653</v>
      </c>
      <c r="G1615">
        <v>5.3393603310481997E-3</v>
      </c>
      <c r="H1615">
        <v>2.6696801655241301E-2</v>
      </c>
      <c r="I1615">
        <v>0</v>
      </c>
      <c r="J1615">
        <v>800</v>
      </c>
      <c r="K1615">
        <v>1</v>
      </c>
      <c r="L1615">
        <v>345000</v>
      </c>
      <c r="M1615" t="b">
        <v>0</v>
      </c>
    </row>
    <row r="1616" spans="1:13">
      <c r="A1616" t="s">
        <v>1367</v>
      </c>
      <c r="B1616" t="s">
        <v>730</v>
      </c>
      <c r="C1616" t="s">
        <v>730</v>
      </c>
      <c r="D1616">
        <v>11</v>
      </c>
      <c r="E1616">
        <v>11</v>
      </c>
      <c r="F1616">
        <v>0.1236348719450877</v>
      </c>
      <c r="G1616">
        <v>6.1817435972542998E-3</v>
      </c>
      <c r="H1616">
        <v>3.09087179862719E-2</v>
      </c>
      <c r="I1616">
        <v>0</v>
      </c>
      <c r="J1616">
        <v>800</v>
      </c>
      <c r="K1616">
        <v>1</v>
      </c>
      <c r="L1616">
        <v>345000</v>
      </c>
      <c r="M1616" t="b">
        <v>0</v>
      </c>
    </row>
    <row r="1617" spans="1:13">
      <c r="A1617" t="s">
        <v>1367</v>
      </c>
      <c r="B1617" t="s">
        <v>730</v>
      </c>
      <c r="C1617" t="s">
        <v>730</v>
      </c>
      <c r="D1617">
        <v>11</v>
      </c>
      <c r="E1617">
        <v>11</v>
      </c>
      <c r="F1617">
        <v>0.114577880959206</v>
      </c>
      <c r="G1617">
        <v>5.7288940479602998E-3</v>
      </c>
      <c r="H1617">
        <v>2.86444702398015E-2</v>
      </c>
      <c r="I1617">
        <v>0</v>
      </c>
      <c r="J1617">
        <v>800</v>
      </c>
      <c r="K1617">
        <v>1</v>
      </c>
      <c r="L1617">
        <v>345000</v>
      </c>
      <c r="M1617" t="b">
        <v>0</v>
      </c>
    </row>
    <row r="1618" spans="1:13">
      <c r="A1618" t="s">
        <v>1367</v>
      </c>
      <c r="B1618" t="s">
        <v>730</v>
      </c>
      <c r="C1618" t="s">
        <v>730</v>
      </c>
      <c r="D1618">
        <v>11</v>
      </c>
      <c r="E1618">
        <v>11</v>
      </c>
      <c r="F1618">
        <v>0.1272581501077818</v>
      </c>
      <c r="G1618">
        <v>6.3629075053889999E-3</v>
      </c>
      <c r="H1618">
        <v>3.1814537526945401E-2</v>
      </c>
      <c r="I1618">
        <v>0</v>
      </c>
      <c r="J1618">
        <v>3500</v>
      </c>
      <c r="K1618">
        <v>1</v>
      </c>
      <c r="L1618">
        <v>765000</v>
      </c>
      <c r="M1618" t="b">
        <v>0</v>
      </c>
    </row>
    <row r="1619" spans="1:13">
      <c r="A1619" t="s">
        <v>1367</v>
      </c>
      <c r="B1619" t="s">
        <v>730</v>
      </c>
      <c r="C1619" t="s">
        <v>730</v>
      </c>
      <c r="D1619">
        <v>11</v>
      </c>
      <c r="E1619">
        <v>11</v>
      </c>
      <c r="F1619">
        <v>0.1281644286009351</v>
      </c>
      <c r="G1619">
        <v>6.4082214300467E-3</v>
      </c>
      <c r="H1619">
        <v>3.20411071502337E-2</v>
      </c>
      <c r="I1619">
        <v>0</v>
      </c>
      <c r="J1619">
        <v>3500</v>
      </c>
      <c r="K1619">
        <v>1</v>
      </c>
      <c r="L1619">
        <v>765000</v>
      </c>
      <c r="M1619" t="b">
        <v>0</v>
      </c>
    </row>
    <row r="1620" spans="1:13">
      <c r="A1620" t="s">
        <v>1367</v>
      </c>
      <c r="B1620" t="s">
        <v>730</v>
      </c>
      <c r="C1620" t="s">
        <v>730</v>
      </c>
      <c r="D1620">
        <v>11</v>
      </c>
      <c r="E1620">
        <v>11</v>
      </c>
      <c r="F1620">
        <v>0.1583736587222471</v>
      </c>
      <c r="G1620">
        <v>7.9186829361123003E-3</v>
      </c>
      <c r="H1620">
        <v>3.9593414680561698E-2</v>
      </c>
      <c r="I1620">
        <v>0</v>
      </c>
      <c r="J1620">
        <v>3500</v>
      </c>
      <c r="K1620">
        <v>1</v>
      </c>
      <c r="L1620">
        <v>765000</v>
      </c>
      <c r="M1620" t="b">
        <v>0</v>
      </c>
    </row>
    <row r="1621" spans="1:13">
      <c r="A1621" t="s">
        <v>1367</v>
      </c>
      <c r="B1621" t="s">
        <v>730</v>
      </c>
      <c r="C1621" t="s">
        <v>730</v>
      </c>
      <c r="D1621">
        <v>11</v>
      </c>
      <c r="E1621">
        <v>11</v>
      </c>
      <c r="F1621">
        <v>0.1477695936984412</v>
      </c>
      <c r="G1621">
        <v>7.3884796849220001E-3</v>
      </c>
      <c r="H1621">
        <v>3.69423984246103E-2</v>
      </c>
      <c r="I1621">
        <v>0</v>
      </c>
      <c r="J1621">
        <v>3500</v>
      </c>
      <c r="K1621">
        <v>1</v>
      </c>
      <c r="L1621">
        <v>765000</v>
      </c>
      <c r="M1621" t="b">
        <v>0</v>
      </c>
    </row>
    <row r="1622" spans="1:13">
      <c r="A1622" t="s">
        <v>1866</v>
      </c>
      <c r="B1622" t="s">
        <v>995</v>
      </c>
      <c r="C1622" t="s">
        <v>995</v>
      </c>
      <c r="D1622">
        <v>276</v>
      </c>
      <c r="E1622">
        <v>276</v>
      </c>
      <c r="F1622">
        <v>0.18786763772836451</v>
      </c>
      <c r="G1622">
        <v>9.3933818864182003E-3</v>
      </c>
      <c r="H1622">
        <v>4.69669094320911E-2</v>
      </c>
      <c r="I1622">
        <v>0</v>
      </c>
      <c r="J1622">
        <v>150</v>
      </c>
      <c r="K1622">
        <v>1</v>
      </c>
      <c r="L1622">
        <v>154000</v>
      </c>
      <c r="M1622" t="b">
        <v>0</v>
      </c>
    </row>
    <row r="1623" spans="1:13">
      <c r="A1623" t="s">
        <v>1347</v>
      </c>
      <c r="B1623" t="s">
        <v>835</v>
      </c>
      <c r="C1623" t="s">
        <v>835</v>
      </c>
      <c r="D1623">
        <v>116</v>
      </c>
      <c r="E1623">
        <v>116</v>
      </c>
      <c r="F1623">
        <v>4.7027105504030699E-2</v>
      </c>
      <c r="G1623">
        <v>2.3513552752014999E-3</v>
      </c>
      <c r="H1623">
        <v>1.17567763760076E-2</v>
      </c>
      <c r="I1623">
        <v>0</v>
      </c>
      <c r="J1623">
        <v>150</v>
      </c>
      <c r="K1623">
        <v>1</v>
      </c>
      <c r="L1623">
        <v>154000</v>
      </c>
      <c r="M1623" t="b">
        <v>0</v>
      </c>
    </row>
    <row r="1624" spans="1:13">
      <c r="A1624" t="s">
        <v>1347</v>
      </c>
      <c r="B1624" t="s">
        <v>835</v>
      </c>
      <c r="C1624" t="s">
        <v>835</v>
      </c>
      <c r="D1624">
        <v>116</v>
      </c>
      <c r="E1624">
        <v>116</v>
      </c>
      <c r="F1624">
        <v>5.2003245282443898E-2</v>
      </c>
      <c r="G1624">
        <v>2.6001622641221001E-3</v>
      </c>
      <c r="H1624">
        <v>1.30008113206109E-2</v>
      </c>
      <c r="I1624">
        <v>0</v>
      </c>
      <c r="J1624">
        <v>150</v>
      </c>
      <c r="K1624">
        <v>1</v>
      </c>
      <c r="L1624">
        <v>154000</v>
      </c>
      <c r="M1624" t="b">
        <v>0</v>
      </c>
    </row>
    <row r="1625" spans="1:13">
      <c r="A1625" t="s">
        <v>1352</v>
      </c>
      <c r="B1625" t="s">
        <v>723</v>
      </c>
      <c r="C1625" t="s">
        <v>723</v>
      </c>
      <c r="D1625">
        <v>4</v>
      </c>
      <c r="E1625">
        <v>4</v>
      </c>
      <c r="F1625">
        <v>1.9225405079412901E-2</v>
      </c>
      <c r="G1625">
        <v>9.6127025397060005E-4</v>
      </c>
      <c r="H1625">
        <v>4.8063512698532001E-3</v>
      </c>
      <c r="I1625">
        <v>0</v>
      </c>
      <c r="J1625">
        <v>150</v>
      </c>
      <c r="K1625">
        <v>1</v>
      </c>
      <c r="L1625">
        <v>154000</v>
      </c>
      <c r="M1625" t="b">
        <v>0</v>
      </c>
    </row>
    <row r="1626" spans="1:13">
      <c r="A1626" t="s">
        <v>1867</v>
      </c>
      <c r="B1626" t="s">
        <v>770</v>
      </c>
      <c r="C1626" t="s">
        <v>770</v>
      </c>
      <c r="D1626">
        <v>51</v>
      </c>
      <c r="E1626">
        <v>51</v>
      </c>
      <c r="F1626">
        <v>0.75099941949132787</v>
      </c>
      <c r="G1626">
        <v>3.7549970974566298E-2</v>
      </c>
      <c r="H1626">
        <v>0.18774985487283191</v>
      </c>
      <c r="I1626">
        <v>0</v>
      </c>
      <c r="J1626">
        <v>150</v>
      </c>
      <c r="K1626">
        <v>1</v>
      </c>
      <c r="L1626">
        <v>154000</v>
      </c>
      <c r="M1626" t="b">
        <v>0</v>
      </c>
    </row>
    <row r="1627" spans="1:13">
      <c r="A1627" t="s">
        <v>1868</v>
      </c>
      <c r="B1627" t="s">
        <v>723</v>
      </c>
      <c r="C1627" t="s">
        <v>729</v>
      </c>
      <c r="D1627">
        <v>4</v>
      </c>
      <c r="E1627">
        <v>10</v>
      </c>
      <c r="F1627">
        <v>13.695924166559131</v>
      </c>
      <c r="G1627">
        <v>0.68479620832795673</v>
      </c>
      <c r="H1627">
        <v>3.423981041639784</v>
      </c>
      <c r="I1627">
        <v>0</v>
      </c>
      <c r="J1627">
        <v>150</v>
      </c>
      <c r="K1627">
        <v>1</v>
      </c>
      <c r="L1627">
        <v>154000</v>
      </c>
      <c r="M1627" t="b">
        <v>0</v>
      </c>
    </row>
    <row r="1628" spans="1:13">
      <c r="A1628" t="s">
        <v>1519</v>
      </c>
      <c r="B1628" t="s">
        <v>955</v>
      </c>
      <c r="C1628" t="s">
        <v>955</v>
      </c>
      <c r="D1628">
        <v>236</v>
      </c>
      <c r="E1628">
        <v>236</v>
      </c>
      <c r="F1628">
        <v>0.13204280639414659</v>
      </c>
      <c r="G1628">
        <v>6.6021403197073E-3</v>
      </c>
      <c r="H1628">
        <v>3.3010701598536599E-2</v>
      </c>
      <c r="I1628">
        <v>0</v>
      </c>
      <c r="J1628">
        <v>150</v>
      </c>
      <c r="K1628">
        <v>1</v>
      </c>
      <c r="L1628">
        <v>154000</v>
      </c>
      <c r="M1628" t="b">
        <v>0</v>
      </c>
    </row>
    <row r="1629" spans="1:13">
      <c r="A1629" t="s">
        <v>1869</v>
      </c>
      <c r="B1629" t="s">
        <v>910</v>
      </c>
      <c r="C1629" t="s">
        <v>910</v>
      </c>
      <c r="D1629">
        <v>191</v>
      </c>
      <c r="E1629">
        <v>191</v>
      </c>
      <c r="F1629">
        <v>3.3459901937081697E-2</v>
      </c>
      <c r="G1629">
        <v>1.6729950968539999E-3</v>
      </c>
      <c r="H1629">
        <v>8.3649754842704E-3</v>
      </c>
      <c r="I1629">
        <v>0</v>
      </c>
      <c r="J1629">
        <v>150</v>
      </c>
      <c r="K1629">
        <v>1</v>
      </c>
      <c r="L1629">
        <v>154000</v>
      </c>
      <c r="M1629" t="b">
        <v>0</v>
      </c>
    </row>
    <row r="1630" spans="1:13">
      <c r="A1630" t="s">
        <v>1379</v>
      </c>
      <c r="B1630" t="s">
        <v>839</v>
      </c>
      <c r="C1630" t="s">
        <v>839</v>
      </c>
      <c r="D1630">
        <v>120</v>
      </c>
      <c r="E1630">
        <v>120</v>
      </c>
      <c r="F1630">
        <v>1.3804094203159061</v>
      </c>
      <c r="G1630">
        <v>6.9020471015795296E-2</v>
      </c>
      <c r="H1630">
        <v>0.34510235507897657</v>
      </c>
      <c r="I1630">
        <v>0</v>
      </c>
      <c r="J1630">
        <v>800</v>
      </c>
      <c r="K1630">
        <v>1</v>
      </c>
      <c r="L1630">
        <v>345000</v>
      </c>
      <c r="M1630" t="b">
        <v>0</v>
      </c>
    </row>
    <row r="1631" spans="1:13">
      <c r="A1631" t="s">
        <v>1379</v>
      </c>
      <c r="B1631" t="s">
        <v>839</v>
      </c>
      <c r="C1631" t="s">
        <v>839</v>
      </c>
      <c r="D1631">
        <v>120</v>
      </c>
      <c r="E1631">
        <v>120</v>
      </c>
      <c r="F1631">
        <v>1.0866038636093009</v>
      </c>
      <c r="G1631">
        <v>5.4330193180465003E-2</v>
      </c>
      <c r="H1631">
        <v>0.27165096590232513</v>
      </c>
      <c r="I1631">
        <v>0</v>
      </c>
      <c r="J1631">
        <v>800</v>
      </c>
      <c r="K1631">
        <v>1</v>
      </c>
      <c r="L1631">
        <v>345000</v>
      </c>
      <c r="M1631" t="b">
        <v>0</v>
      </c>
    </row>
    <row r="1632" spans="1:13">
      <c r="A1632" t="s">
        <v>1870</v>
      </c>
      <c r="B1632" t="s">
        <v>949</v>
      </c>
      <c r="C1632" t="s">
        <v>949</v>
      </c>
      <c r="D1632">
        <v>230</v>
      </c>
      <c r="E1632">
        <v>230</v>
      </c>
      <c r="F1632">
        <v>11.62700468515018</v>
      </c>
      <c r="G1632">
        <v>0.58135023425750909</v>
      </c>
      <c r="H1632">
        <v>2.9067511712875449</v>
      </c>
      <c r="I1632">
        <v>0</v>
      </c>
      <c r="J1632">
        <v>150</v>
      </c>
      <c r="K1632">
        <v>1</v>
      </c>
      <c r="L1632">
        <v>154000</v>
      </c>
      <c r="M1632" t="b">
        <v>0</v>
      </c>
    </row>
    <row r="1633" spans="1:13">
      <c r="A1633" t="s">
        <v>1870</v>
      </c>
      <c r="B1633" t="s">
        <v>949</v>
      </c>
      <c r="C1633" t="s">
        <v>949</v>
      </c>
      <c r="D1633">
        <v>230</v>
      </c>
      <c r="E1633">
        <v>230</v>
      </c>
      <c r="F1633">
        <v>4.35698203341068E-2</v>
      </c>
      <c r="G1633">
        <v>2.1784910167053002E-3</v>
      </c>
      <c r="H1633">
        <v>1.08924550835267E-2</v>
      </c>
      <c r="I1633">
        <v>0</v>
      </c>
      <c r="J1633">
        <v>150</v>
      </c>
      <c r="K1633">
        <v>1</v>
      </c>
      <c r="L1633">
        <v>154000</v>
      </c>
      <c r="M1633" t="b">
        <v>0</v>
      </c>
    </row>
    <row r="1634" spans="1:13">
      <c r="A1634" t="s">
        <v>1870</v>
      </c>
      <c r="B1634" t="s">
        <v>949</v>
      </c>
      <c r="C1634" t="s">
        <v>949</v>
      </c>
      <c r="D1634">
        <v>230</v>
      </c>
      <c r="E1634">
        <v>230</v>
      </c>
      <c r="F1634">
        <v>4.5043862913052297E-2</v>
      </c>
      <c r="G1634">
        <v>2.2521931456526002E-3</v>
      </c>
      <c r="H1634">
        <v>1.1260965728263E-2</v>
      </c>
      <c r="I1634">
        <v>0</v>
      </c>
      <c r="J1634">
        <v>150</v>
      </c>
      <c r="K1634">
        <v>1</v>
      </c>
      <c r="L1634">
        <v>154000</v>
      </c>
      <c r="M1634" t="b">
        <v>0</v>
      </c>
    </row>
    <row r="1635" spans="1:13">
      <c r="A1635" t="s">
        <v>1301</v>
      </c>
      <c r="B1635" t="s">
        <v>843</v>
      </c>
      <c r="C1635" t="s">
        <v>843</v>
      </c>
      <c r="D1635">
        <v>124</v>
      </c>
      <c r="E1635">
        <v>124</v>
      </c>
      <c r="F1635">
        <v>9.6300810901624498E-2</v>
      </c>
      <c r="G1635">
        <v>4.8150405450812003E-3</v>
      </c>
      <c r="H1635">
        <v>2.40752027254061E-2</v>
      </c>
      <c r="I1635">
        <v>0</v>
      </c>
      <c r="J1635">
        <v>800</v>
      </c>
      <c r="K1635">
        <v>1</v>
      </c>
      <c r="L1635">
        <v>345000</v>
      </c>
      <c r="M1635" t="b">
        <v>0</v>
      </c>
    </row>
    <row r="1636" spans="1:13">
      <c r="A1636" t="s">
        <v>1313</v>
      </c>
      <c r="B1636" t="s">
        <v>949</v>
      </c>
      <c r="C1636" t="s">
        <v>843</v>
      </c>
      <c r="D1636">
        <v>230</v>
      </c>
      <c r="E1636">
        <v>124</v>
      </c>
      <c r="F1636">
        <v>3.1764018910191871</v>
      </c>
      <c r="G1636">
        <v>0.1588200945509593</v>
      </c>
      <c r="H1636">
        <v>0.79410047275479678</v>
      </c>
      <c r="I1636">
        <v>0</v>
      </c>
      <c r="J1636">
        <v>150</v>
      </c>
      <c r="K1636">
        <v>1</v>
      </c>
      <c r="L1636">
        <v>154000</v>
      </c>
      <c r="M1636" t="b">
        <v>0</v>
      </c>
    </row>
    <row r="1637" spans="1:13">
      <c r="A1637" t="s">
        <v>1871</v>
      </c>
      <c r="B1637" t="s">
        <v>1122</v>
      </c>
      <c r="C1637" t="s">
        <v>1122</v>
      </c>
      <c r="D1637">
        <v>403</v>
      </c>
      <c r="E1637">
        <v>403</v>
      </c>
      <c r="F1637">
        <v>3.7788172636666097E-2</v>
      </c>
      <c r="G1637">
        <v>1.8894086318333001E-3</v>
      </c>
      <c r="H1637">
        <v>9.4470431591664999E-3</v>
      </c>
      <c r="I1637">
        <v>0</v>
      </c>
      <c r="J1637">
        <v>150</v>
      </c>
      <c r="K1637">
        <v>1</v>
      </c>
      <c r="L1637">
        <v>154000</v>
      </c>
      <c r="M1637" t="b">
        <v>0</v>
      </c>
    </row>
    <row r="1638" spans="1:13">
      <c r="A1638" t="s">
        <v>1871</v>
      </c>
      <c r="B1638" t="s">
        <v>1122</v>
      </c>
      <c r="C1638" t="s">
        <v>1122</v>
      </c>
      <c r="D1638">
        <v>403</v>
      </c>
      <c r="E1638">
        <v>403</v>
      </c>
      <c r="F1638">
        <v>3.5655456558568902E-2</v>
      </c>
      <c r="G1638">
        <v>1.7827728279284001E-3</v>
      </c>
      <c r="H1638">
        <v>8.9138641396421994E-3</v>
      </c>
      <c r="I1638">
        <v>0</v>
      </c>
      <c r="J1638">
        <v>150</v>
      </c>
      <c r="K1638">
        <v>1</v>
      </c>
      <c r="L1638">
        <v>154000</v>
      </c>
      <c r="M1638" t="b">
        <v>0</v>
      </c>
    </row>
    <row r="1639" spans="1:13">
      <c r="A1639" t="s">
        <v>1872</v>
      </c>
      <c r="B1639" t="s">
        <v>837</v>
      </c>
      <c r="C1639" t="s">
        <v>837</v>
      </c>
      <c r="D1639">
        <v>118</v>
      </c>
      <c r="E1639">
        <v>118</v>
      </c>
      <c r="F1639">
        <v>4.7932238166891301E-2</v>
      </c>
      <c r="G1639">
        <v>2.3966119083445002E-3</v>
      </c>
      <c r="H1639">
        <v>1.1983059541722799E-2</v>
      </c>
      <c r="I1639">
        <v>0</v>
      </c>
      <c r="J1639">
        <v>150</v>
      </c>
      <c r="K1639">
        <v>1</v>
      </c>
      <c r="L1639">
        <v>154000</v>
      </c>
      <c r="M1639" t="b">
        <v>0</v>
      </c>
    </row>
    <row r="1640" spans="1:13">
      <c r="A1640" t="s">
        <v>1872</v>
      </c>
      <c r="B1640" t="s">
        <v>837</v>
      </c>
      <c r="C1640" t="s">
        <v>837</v>
      </c>
      <c r="D1640">
        <v>118</v>
      </c>
      <c r="E1640">
        <v>118</v>
      </c>
      <c r="F1640">
        <v>3.8519271096796599E-2</v>
      </c>
      <c r="G1640">
        <v>1.9259635548397999E-3</v>
      </c>
      <c r="H1640">
        <v>9.6298177741990995E-3</v>
      </c>
      <c r="I1640">
        <v>0</v>
      </c>
      <c r="J1640">
        <v>150</v>
      </c>
      <c r="K1640">
        <v>1</v>
      </c>
      <c r="L1640">
        <v>154000</v>
      </c>
      <c r="M1640" t="b">
        <v>0</v>
      </c>
    </row>
    <row r="1641" spans="1:13">
      <c r="A1641" t="s">
        <v>1872</v>
      </c>
      <c r="B1641" t="s">
        <v>837</v>
      </c>
      <c r="C1641" t="s">
        <v>837</v>
      </c>
      <c r="D1641">
        <v>118</v>
      </c>
      <c r="E1641">
        <v>118</v>
      </c>
      <c r="F1641">
        <v>4.2310044887017798E-2</v>
      </c>
      <c r="G1641">
        <v>2.1155022443508E-3</v>
      </c>
      <c r="H1641">
        <v>1.0577511221754401E-2</v>
      </c>
      <c r="I1641">
        <v>0</v>
      </c>
      <c r="J1641">
        <v>150</v>
      </c>
      <c r="K1641">
        <v>1</v>
      </c>
      <c r="L1641">
        <v>154000</v>
      </c>
      <c r="M1641" t="b">
        <v>0</v>
      </c>
    </row>
    <row r="1642" spans="1:13">
      <c r="A1642" t="s">
        <v>1872</v>
      </c>
      <c r="B1642" t="s">
        <v>837</v>
      </c>
      <c r="C1642" t="s">
        <v>837</v>
      </c>
      <c r="D1642">
        <v>118</v>
      </c>
      <c r="E1642">
        <v>118</v>
      </c>
      <c r="F1642">
        <v>3.3517475156932902E-2</v>
      </c>
      <c r="G1642">
        <v>1.6758737578466E-3</v>
      </c>
      <c r="H1642">
        <v>8.3793687892331995E-3</v>
      </c>
      <c r="I1642">
        <v>0</v>
      </c>
      <c r="J1642">
        <v>150</v>
      </c>
      <c r="K1642">
        <v>1</v>
      </c>
      <c r="L1642">
        <v>154000</v>
      </c>
      <c r="M1642" t="b">
        <v>0</v>
      </c>
    </row>
    <row r="1643" spans="1:13">
      <c r="A1643" t="s">
        <v>1872</v>
      </c>
      <c r="B1643" t="s">
        <v>837</v>
      </c>
      <c r="C1643" t="s">
        <v>837</v>
      </c>
      <c r="D1643">
        <v>118</v>
      </c>
      <c r="E1643">
        <v>118</v>
      </c>
      <c r="F1643">
        <v>2.5917444644941199E-2</v>
      </c>
      <c r="G1643">
        <v>1.2958722322470001E-3</v>
      </c>
      <c r="H1643">
        <v>6.4793611612352997E-3</v>
      </c>
      <c r="I1643">
        <v>0</v>
      </c>
      <c r="J1643">
        <v>150</v>
      </c>
      <c r="K1643">
        <v>1</v>
      </c>
      <c r="L1643">
        <v>154000</v>
      </c>
      <c r="M1643" t="b">
        <v>0</v>
      </c>
    </row>
    <row r="1644" spans="1:13">
      <c r="A1644" t="s">
        <v>1872</v>
      </c>
      <c r="B1644" t="s">
        <v>837</v>
      </c>
      <c r="C1644" t="s">
        <v>837</v>
      </c>
      <c r="D1644">
        <v>118</v>
      </c>
      <c r="E1644">
        <v>118</v>
      </c>
      <c r="F1644">
        <v>3.5150398235328097E-2</v>
      </c>
      <c r="G1644">
        <v>1.7575199117663999E-3</v>
      </c>
      <c r="H1644">
        <v>8.7875995588319999E-3</v>
      </c>
      <c r="I1644">
        <v>0</v>
      </c>
      <c r="J1644">
        <v>150</v>
      </c>
      <c r="K1644">
        <v>1</v>
      </c>
      <c r="L1644">
        <v>154000</v>
      </c>
      <c r="M1644" t="b">
        <v>0</v>
      </c>
    </row>
    <row r="1645" spans="1:13">
      <c r="A1645" t="s">
        <v>1873</v>
      </c>
      <c r="B1645" t="s">
        <v>1122</v>
      </c>
      <c r="C1645" t="s">
        <v>837</v>
      </c>
      <c r="D1645">
        <v>403</v>
      </c>
      <c r="E1645">
        <v>118</v>
      </c>
      <c r="F1645">
        <v>11.385548248566</v>
      </c>
      <c r="G1645">
        <v>0.5692774124283001</v>
      </c>
      <c r="H1645">
        <v>2.8463870621414999</v>
      </c>
      <c r="I1645">
        <v>0</v>
      </c>
      <c r="J1645">
        <v>150</v>
      </c>
      <c r="K1645">
        <v>1</v>
      </c>
      <c r="L1645">
        <v>154000</v>
      </c>
      <c r="M1645" t="b">
        <v>0</v>
      </c>
    </row>
    <row r="1646" spans="1:13">
      <c r="A1646" t="s">
        <v>1874</v>
      </c>
      <c r="B1646" t="s">
        <v>920</v>
      </c>
      <c r="C1646" t="s">
        <v>837</v>
      </c>
      <c r="D1646">
        <v>201</v>
      </c>
      <c r="E1646">
        <v>118</v>
      </c>
      <c r="F1646">
        <v>31.63032310587624</v>
      </c>
      <c r="G1646">
        <v>1.581516155293812</v>
      </c>
      <c r="H1646">
        <v>7.9075807764690582</v>
      </c>
      <c r="I1646">
        <v>0</v>
      </c>
      <c r="J1646">
        <v>150</v>
      </c>
      <c r="K1646">
        <v>1</v>
      </c>
      <c r="L1646">
        <v>154000</v>
      </c>
      <c r="M1646" t="b">
        <v>0</v>
      </c>
    </row>
    <row r="1647" spans="1:13">
      <c r="A1647" t="s">
        <v>1875</v>
      </c>
      <c r="B1647" t="s">
        <v>864</v>
      </c>
      <c r="C1647" t="s">
        <v>864</v>
      </c>
      <c r="D1647">
        <v>145</v>
      </c>
      <c r="E1647">
        <v>145</v>
      </c>
      <c r="F1647">
        <v>5.7888089379877002E-2</v>
      </c>
      <c r="G1647">
        <v>2.8944044689938001E-3</v>
      </c>
      <c r="H1647">
        <v>1.44720223449692E-2</v>
      </c>
      <c r="I1647">
        <v>0</v>
      </c>
      <c r="J1647">
        <v>150</v>
      </c>
      <c r="K1647">
        <v>1</v>
      </c>
      <c r="L1647">
        <v>154000</v>
      </c>
      <c r="M1647" t="b">
        <v>0</v>
      </c>
    </row>
    <row r="1648" spans="1:13">
      <c r="A1648" t="s">
        <v>1875</v>
      </c>
      <c r="B1648" t="s">
        <v>864</v>
      </c>
      <c r="C1648" t="s">
        <v>864</v>
      </c>
      <c r="D1648">
        <v>145</v>
      </c>
      <c r="E1648">
        <v>145</v>
      </c>
      <c r="F1648">
        <v>5.4560592062197898E-2</v>
      </c>
      <c r="G1648">
        <v>2.7280296031097998E-3</v>
      </c>
      <c r="H1648">
        <v>1.36401480155494E-2</v>
      </c>
      <c r="I1648">
        <v>0</v>
      </c>
      <c r="J1648">
        <v>150</v>
      </c>
      <c r="K1648">
        <v>1</v>
      </c>
      <c r="L1648">
        <v>154000</v>
      </c>
      <c r="M1648" t="b">
        <v>0</v>
      </c>
    </row>
    <row r="1649" spans="1:13">
      <c r="A1649" t="s">
        <v>1423</v>
      </c>
      <c r="B1649" t="s">
        <v>909</v>
      </c>
      <c r="C1649" t="s">
        <v>909</v>
      </c>
      <c r="D1649">
        <v>190</v>
      </c>
      <c r="E1649">
        <v>190</v>
      </c>
      <c r="F1649">
        <v>0.13924391139881759</v>
      </c>
      <c r="G1649">
        <v>6.9621955699408003E-3</v>
      </c>
      <c r="H1649">
        <v>3.4810977849704397E-2</v>
      </c>
      <c r="I1649">
        <v>0</v>
      </c>
      <c r="J1649">
        <v>150</v>
      </c>
      <c r="K1649">
        <v>1</v>
      </c>
      <c r="L1649">
        <v>154000</v>
      </c>
      <c r="M1649" t="b">
        <v>0</v>
      </c>
    </row>
    <row r="1650" spans="1:13">
      <c r="A1650" t="s">
        <v>1209</v>
      </c>
      <c r="B1650" t="s">
        <v>782</v>
      </c>
      <c r="C1650" t="s">
        <v>782</v>
      </c>
      <c r="D1650">
        <v>63</v>
      </c>
      <c r="E1650">
        <v>63</v>
      </c>
      <c r="F1650">
        <v>2.092387540954781</v>
      </c>
      <c r="G1650">
        <v>0.10461937704773901</v>
      </c>
      <c r="H1650">
        <v>0.52309688523869524</v>
      </c>
      <c r="I1650">
        <v>0</v>
      </c>
      <c r="J1650">
        <v>150</v>
      </c>
      <c r="K1650">
        <v>1</v>
      </c>
      <c r="L1650">
        <v>154000</v>
      </c>
      <c r="M1650" t="b">
        <v>0</v>
      </c>
    </row>
    <row r="1651" spans="1:13">
      <c r="A1651" t="s">
        <v>1509</v>
      </c>
      <c r="B1651" t="s">
        <v>846</v>
      </c>
      <c r="C1651" t="s">
        <v>846</v>
      </c>
      <c r="D1651">
        <v>127</v>
      </c>
      <c r="E1651">
        <v>127</v>
      </c>
      <c r="F1651">
        <v>0.82427742945415972</v>
      </c>
      <c r="G1651">
        <v>4.12138714727079E-2</v>
      </c>
      <c r="H1651">
        <v>0.2060693573635399</v>
      </c>
      <c r="I1651">
        <v>0</v>
      </c>
      <c r="J1651">
        <v>150</v>
      </c>
      <c r="K1651">
        <v>1</v>
      </c>
      <c r="L1651">
        <v>154000</v>
      </c>
      <c r="M1651" t="b">
        <v>0</v>
      </c>
    </row>
    <row r="1652" spans="1:13">
      <c r="A1652" t="s">
        <v>1509</v>
      </c>
      <c r="B1652" t="s">
        <v>846</v>
      </c>
      <c r="C1652" t="s">
        <v>846</v>
      </c>
      <c r="D1652">
        <v>127</v>
      </c>
      <c r="E1652">
        <v>127</v>
      </c>
      <c r="F1652">
        <v>0.36127393136113789</v>
      </c>
      <c r="G1652">
        <v>1.80636965680568E-2</v>
      </c>
      <c r="H1652">
        <v>9.0318482840284403E-2</v>
      </c>
      <c r="I1652">
        <v>0</v>
      </c>
      <c r="J1652">
        <v>150</v>
      </c>
      <c r="K1652">
        <v>1</v>
      </c>
      <c r="L1652">
        <v>154000</v>
      </c>
      <c r="M1652" t="b">
        <v>0</v>
      </c>
    </row>
    <row r="1653" spans="1:13">
      <c r="A1653" t="s">
        <v>1509</v>
      </c>
      <c r="B1653" t="s">
        <v>846</v>
      </c>
      <c r="C1653" t="s">
        <v>846</v>
      </c>
      <c r="D1653">
        <v>127</v>
      </c>
      <c r="E1653">
        <v>127</v>
      </c>
      <c r="F1653">
        <v>3.058429395740641</v>
      </c>
      <c r="G1653">
        <v>0.152921469787032</v>
      </c>
      <c r="H1653">
        <v>0.76460734893516036</v>
      </c>
      <c r="I1653">
        <v>0</v>
      </c>
      <c r="J1653">
        <v>150</v>
      </c>
      <c r="K1653">
        <v>1</v>
      </c>
      <c r="L1653">
        <v>154000</v>
      </c>
      <c r="M1653" t="b">
        <v>0</v>
      </c>
    </row>
    <row r="1654" spans="1:13">
      <c r="A1654" t="s">
        <v>1509</v>
      </c>
      <c r="B1654" t="s">
        <v>846</v>
      </c>
      <c r="C1654" t="s">
        <v>846</v>
      </c>
      <c r="D1654">
        <v>127</v>
      </c>
      <c r="E1654">
        <v>127</v>
      </c>
      <c r="F1654">
        <v>0.22985411320061269</v>
      </c>
      <c r="G1654">
        <v>1.14927056600306E-2</v>
      </c>
      <c r="H1654">
        <v>5.7463528300153097E-2</v>
      </c>
      <c r="I1654">
        <v>0</v>
      </c>
      <c r="J1654">
        <v>150</v>
      </c>
      <c r="K1654">
        <v>1</v>
      </c>
      <c r="L1654">
        <v>154000</v>
      </c>
      <c r="M1654" t="b">
        <v>0</v>
      </c>
    </row>
    <row r="1655" spans="1:13">
      <c r="A1655" t="s">
        <v>1509</v>
      </c>
      <c r="B1655" t="s">
        <v>846</v>
      </c>
      <c r="C1655" t="s">
        <v>846</v>
      </c>
      <c r="D1655">
        <v>127</v>
      </c>
      <c r="E1655">
        <v>127</v>
      </c>
      <c r="F1655">
        <v>0.89340391289169352</v>
      </c>
      <c r="G1655">
        <v>4.4670195644584597E-2</v>
      </c>
      <c r="H1655">
        <v>0.2233509782229233</v>
      </c>
      <c r="I1655">
        <v>0</v>
      </c>
      <c r="J1655">
        <v>150</v>
      </c>
      <c r="K1655">
        <v>1</v>
      </c>
      <c r="L1655">
        <v>154000</v>
      </c>
      <c r="M1655" t="b">
        <v>0</v>
      </c>
    </row>
    <row r="1656" spans="1:13">
      <c r="A1656" t="s">
        <v>1301</v>
      </c>
      <c r="B1656" t="s">
        <v>843</v>
      </c>
      <c r="C1656" t="s">
        <v>843</v>
      </c>
      <c r="D1656">
        <v>124</v>
      </c>
      <c r="E1656">
        <v>124</v>
      </c>
      <c r="F1656">
        <v>7.0050668303289695E-2</v>
      </c>
      <c r="G1656">
        <v>3.5025334151644002E-3</v>
      </c>
      <c r="H1656">
        <v>1.75126670758224E-2</v>
      </c>
      <c r="I1656">
        <v>0</v>
      </c>
      <c r="J1656">
        <v>150</v>
      </c>
      <c r="K1656">
        <v>1</v>
      </c>
      <c r="L1656">
        <v>154000</v>
      </c>
      <c r="M1656" t="b">
        <v>0</v>
      </c>
    </row>
    <row r="1657" spans="1:13">
      <c r="A1657" t="s">
        <v>1301</v>
      </c>
      <c r="B1657" t="s">
        <v>843</v>
      </c>
      <c r="C1657" t="s">
        <v>843</v>
      </c>
      <c r="D1657">
        <v>124</v>
      </c>
      <c r="E1657">
        <v>124</v>
      </c>
      <c r="F1657">
        <v>1.0566793246271691</v>
      </c>
      <c r="G1657">
        <v>5.2833966231358401E-2</v>
      </c>
      <c r="H1657">
        <v>0.26416983115679221</v>
      </c>
      <c r="I1657">
        <v>0</v>
      </c>
      <c r="J1657">
        <v>800</v>
      </c>
      <c r="K1657">
        <v>1</v>
      </c>
      <c r="L1657">
        <v>345000</v>
      </c>
      <c r="M1657" t="b">
        <v>0</v>
      </c>
    </row>
    <row r="1658" spans="1:13">
      <c r="A1658" t="s">
        <v>1301</v>
      </c>
      <c r="B1658" t="s">
        <v>843</v>
      </c>
      <c r="C1658" t="s">
        <v>843</v>
      </c>
      <c r="D1658">
        <v>124</v>
      </c>
      <c r="E1658">
        <v>124</v>
      </c>
      <c r="F1658">
        <v>3.6722783941030199</v>
      </c>
      <c r="G1658">
        <v>0.18361391970515101</v>
      </c>
      <c r="H1658">
        <v>0.91806959852575498</v>
      </c>
      <c r="I1658">
        <v>0</v>
      </c>
      <c r="J1658">
        <v>150</v>
      </c>
      <c r="K1658">
        <v>1</v>
      </c>
      <c r="L1658">
        <v>154000</v>
      </c>
      <c r="M1658" t="b">
        <v>0</v>
      </c>
    </row>
    <row r="1659" spans="1:13">
      <c r="A1659" t="s">
        <v>1876</v>
      </c>
      <c r="B1659" t="s">
        <v>772</v>
      </c>
      <c r="C1659" t="s">
        <v>1080</v>
      </c>
      <c r="D1659">
        <v>53</v>
      </c>
      <c r="E1659">
        <v>361</v>
      </c>
      <c r="F1659">
        <v>39.702025790359727</v>
      </c>
      <c r="G1659">
        <v>1.985101289517986</v>
      </c>
      <c r="H1659">
        <v>9.9255064475899317</v>
      </c>
      <c r="I1659">
        <v>0</v>
      </c>
      <c r="J1659">
        <v>150</v>
      </c>
      <c r="K1659">
        <v>1</v>
      </c>
      <c r="L1659">
        <v>154000</v>
      </c>
      <c r="M1659" t="b">
        <v>0</v>
      </c>
    </row>
    <row r="1660" spans="1:13">
      <c r="A1660" t="s">
        <v>1877</v>
      </c>
      <c r="B1660" t="s">
        <v>946</v>
      </c>
      <c r="C1660" t="s">
        <v>946</v>
      </c>
      <c r="D1660">
        <v>227</v>
      </c>
      <c r="E1660">
        <v>227</v>
      </c>
      <c r="F1660">
        <v>7.1727801485191103E-2</v>
      </c>
      <c r="G1660">
        <v>3.5863900742595001E-3</v>
      </c>
      <c r="H1660">
        <v>1.79319503712977E-2</v>
      </c>
      <c r="I1660">
        <v>0</v>
      </c>
      <c r="J1660">
        <v>150</v>
      </c>
      <c r="K1660">
        <v>1</v>
      </c>
      <c r="L1660">
        <v>154000</v>
      </c>
      <c r="M1660" t="b">
        <v>0</v>
      </c>
    </row>
    <row r="1661" spans="1:13">
      <c r="A1661" t="s">
        <v>1877</v>
      </c>
      <c r="B1661" t="s">
        <v>946</v>
      </c>
      <c r="C1661" t="s">
        <v>946</v>
      </c>
      <c r="D1661">
        <v>227</v>
      </c>
      <c r="E1661">
        <v>227</v>
      </c>
      <c r="F1661">
        <v>8.27598030715503E-2</v>
      </c>
      <c r="G1661">
        <v>4.1379901535774999E-3</v>
      </c>
      <c r="H1661">
        <v>2.0689950767887499E-2</v>
      </c>
      <c r="I1661">
        <v>0</v>
      </c>
      <c r="J1661">
        <v>150</v>
      </c>
      <c r="K1661">
        <v>1</v>
      </c>
      <c r="L1661">
        <v>154000</v>
      </c>
      <c r="M1661" t="b">
        <v>0</v>
      </c>
    </row>
    <row r="1662" spans="1:13">
      <c r="A1662" t="s">
        <v>1877</v>
      </c>
      <c r="B1662" t="s">
        <v>946</v>
      </c>
      <c r="C1662" t="s">
        <v>946</v>
      </c>
      <c r="D1662">
        <v>227</v>
      </c>
      <c r="E1662">
        <v>227</v>
      </c>
      <c r="F1662">
        <v>3.32154520757586</v>
      </c>
      <c r="G1662">
        <v>0.166077260378793</v>
      </c>
      <c r="H1662">
        <v>0.83038630189396501</v>
      </c>
      <c r="I1662">
        <v>0</v>
      </c>
      <c r="J1662">
        <v>150</v>
      </c>
      <c r="K1662">
        <v>1</v>
      </c>
      <c r="L1662">
        <v>154000</v>
      </c>
      <c r="M1662" t="b">
        <v>0</v>
      </c>
    </row>
    <row r="1663" spans="1:13">
      <c r="A1663" t="s">
        <v>1878</v>
      </c>
      <c r="B1663" t="s">
        <v>765</v>
      </c>
      <c r="C1663" t="s">
        <v>765</v>
      </c>
      <c r="D1663">
        <v>46</v>
      </c>
      <c r="E1663">
        <v>46</v>
      </c>
      <c r="F1663">
        <v>5.7100931098225602E-2</v>
      </c>
      <c r="G1663">
        <v>2.8550465549111999E-3</v>
      </c>
      <c r="H1663">
        <v>1.42752327745564E-2</v>
      </c>
      <c r="I1663">
        <v>0</v>
      </c>
      <c r="J1663">
        <v>150</v>
      </c>
      <c r="K1663">
        <v>1</v>
      </c>
      <c r="L1663">
        <v>154000</v>
      </c>
      <c r="M1663" t="b">
        <v>0</v>
      </c>
    </row>
    <row r="1664" spans="1:13">
      <c r="A1664" t="s">
        <v>1878</v>
      </c>
      <c r="B1664" t="s">
        <v>765</v>
      </c>
      <c r="C1664" t="s">
        <v>765</v>
      </c>
      <c r="D1664">
        <v>46</v>
      </c>
      <c r="E1664">
        <v>46</v>
      </c>
      <c r="F1664">
        <v>5.48634834607553E-2</v>
      </c>
      <c r="G1664">
        <v>2.7431741730377002E-3</v>
      </c>
      <c r="H1664">
        <v>1.3715870865188801E-2</v>
      </c>
      <c r="I1664">
        <v>0</v>
      </c>
      <c r="J1664">
        <v>150</v>
      </c>
      <c r="K1664">
        <v>1</v>
      </c>
      <c r="L1664">
        <v>154000</v>
      </c>
      <c r="M1664" t="b">
        <v>0</v>
      </c>
    </row>
    <row r="1665" spans="1:13">
      <c r="A1665" t="s">
        <v>1879</v>
      </c>
      <c r="B1665" t="s">
        <v>931</v>
      </c>
      <c r="C1665" t="s">
        <v>931</v>
      </c>
      <c r="D1665">
        <v>212</v>
      </c>
      <c r="E1665">
        <v>212</v>
      </c>
      <c r="F1665">
        <v>5.6735420463895E-2</v>
      </c>
      <c r="G1665">
        <v>2.8367710231947002E-3</v>
      </c>
      <c r="H1665">
        <v>1.41838551159737E-2</v>
      </c>
      <c r="I1665">
        <v>0</v>
      </c>
      <c r="J1665">
        <v>150</v>
      </c>
      <c r="K1665">
        <v>1</v>
      </c>
      <c r="L1665">
        <v>154000</v>
      </c>
      <c r="M1665" t="b">
        <v>0</v>
      </c>
    </row>
    <row r="1666" spans="1:13">
      <c r="A1666" t="s">
        <v>1879</v>
      </c>
      <c r="B1666" t="s">
        <v>931</v>
      </c>
      <c r="C1666" t="s">
        <v>931</v>
      </c>
      <c r="D1666">
        <v>212</v>
      </c>
      <c r="E1666">
        <v>212</v>
      </c>
      <c r="F1666">
        <v>5.5825013839644798E-2</v>
      </c>
      <c r="G1666">
        <v>2.7912506919822002E-3</v>
      </c>
      <c r="H1666">
        <v>1.3956253459911199E-2</v>
      </c>
      <c r="I1666">
        <v>0</v>
      </c>
      <c r="J1666">
        <v>150</v>
      </c>
      <c r="K1666">
        <v>1</v>
      </c>
      <c r="L1666">
        <v>154000</v>
      </c>
      <c r="M1666" t="b">
        <v>0</v>
      </c>
    </row>
    <row r="1667" spans="1:13">
      <c r="A1667" t="s">
        <v>1879</v>
      </c>
      <c r="B1667" t="s">
        <v>931</v>
      </c>
      <c r="C1667" t="s">
        <v>931</v>
      </c>
      <c r="D1667">
        <v>212</v>
      </c>
      <c r="E1667">
        <v>212</v>
      </c>
      <c r="F1667">
        <v>6.0027125725420197E-2</v>
      </c>
      <c r="G1667">
        <v>3.0013562862710001E-3</v>
      </c>
      <c r="H1667">
        <v>1.5006781431355001E-2</v>
      </c>
      <c r="I1667">
        <v>0</v>
      </c>
      <c r="J1667">
        <v>150</v>
      </c>
      <c r="K1667">
        <v>1</v>
      </c>
      <c r="L1667">
        <v>154000</v>
      </c>
      <c r="M1667" t="b">
        <v>0</v>
      </c>
    </row>
    <row r="1668" spans="1:13">
      <c r="A1668" t="s">
        <v>1879</v>
      </c>
      <c r="B1668" t="s">
        <v>931</v>
      </c>
      <c r="C1668" t="s">
        <v>931</v>
      </c>
      <c r="D1668">
        <v>212</v>
      </c>
      <c r="E1668">
        <v>212</v>
      </c>
      <c r="F1668">
        <v>5.9529836911019901E-2</v>
      </c>
      <c r="G1668">
        <v>2.9764918455509001E-3</v>
      </c>
      <c r="H1668">
        <v>1.4882459227754901E-2</v>
      </c>
      <c r="I1668">
        <v>0</v>
      </c>
      <c r="J1668">
        <v>150</v>
      </c>
      <c r="K1668">
        <v>1</v>
      </c>
      <c r="L1668">
        <v>154000</v>
      </c>
      <c r="M1668" t="b">
        <v>0</v>
      </c>
    </row>
    <row r="1669" spans="1:13">
      <c r="A1669" t="s">
        <v>1756</v>
      </c>
      <c r="B1669" t="s">
        <v>861</v>
      </c>
      <c r="C1669" t="s">
        <v>861</v>
      </c>
      <c r="D1669">
        <v>142</v>
      </c>
      <c r="E1669">
        <v>142</v>
      </c>
      <c r="F1669">
        <v>0.55827230066358213</v>
      </c>
      <c r="G1669">
        <v>2.7913615033179101E-2</v>
      </c>
      <c r="H1669">
        <v>0.13956807516589551</v>
      </c>
      <c r="I1669">
        <v>0</v>
      </c>
      <c r="J1669">
        <v>150</v>
      </c>
      <c r="K1669">
        <v>1</v>
      </c>
      <c r="L1669">
        <v>154000</v>
      </c>
      <c r="M1669" t="b">
        <v>0</v>
      </c>
    </row>
    <row r="1670" spans="1:13">
      <c r="A1670" t="s">
        <v>1756</v>
      </c>
      <c r="B1670" t="s">
        <v>861</v>
      </c>
      <c r="C1670" t="s">
        <v>861</v>
      </c>
      <c r="D1670">
        <v>142</v>
      </c>
      <c r="E1670">
        <v>142</v>
      </c>
      <c r="F1670">
        <v>0.46945438184706823</v>
      </c>
      <c r="G1670">
        <v>2.3472719092353399E-2</v>
      </c>
      <c r="H1670">
        <v>0.117363595461767</v>
      </c>
      <c r="I1670">
        <v>0</v>
      </c>
      <c r="J1670">
        <v>150</v>
      </c>
      <c r="K1670">
        <v>1</v>
      </c>
      <c r="L1670">
        <v>154000</v>
      </c>
      <c r="M1670" t="b">
        <v>0</v>
      </c>
    </row>
    <row r="1671" spans="1:13">
      <c r="A1671" t="s">
        <v>1756</v>
      </c>
      <c r="B1671" t="s">
        <v>861</v>
      </c>
      <c r="C1671" t="s">
        <v>861</v>
      </c>
      <c r="D1671">
        <v>142</v>
      </c>
      <c r="E1671">
        <v>142</v>
      </c>
      <c r="F1671">
        <v>5.3180956067657603E-2</v>
      </c>
      <c r="G1671">
        <v>2.6590478033827998E-3</v>
      </c>
      <c r="H1671">
        <v>1.3295239016914401E-2</v>
      </c>
      <c r="I1671">
        <v>0</v>
      </c>
      <c r="J1671">
        <v>150</v>
      </c>
      <c r="K1671">
        <v>1</v>
      </c>
      <c r="L1671">
        <v>154000</v>
      </c>
      <c r="M1671" t="b">
        <v>0</v>
      </c>
    </row>
    <row r="1672" spans="1:13">
      <c r="A1672" t="s">
        <v>1756</v>
      </c>
      <c r="B1672" t="s">
        <v>861</v>
      </c>
      <c r="C1672" t="s">
        <v>861</v>
      </c>
      <c r="D1672">
        <v>142</v>
      </c>
      <c r="E1672">
        <v>142</v>
      </c>
      <c r="F1672">
        <v>4.7699308958684898E-2</v>
      </c>
      <c r="G1672">
        <v>2.3849654479341999E-3</v>
      </c>
      <c r="H1672">
        <v>1.19248272396712E-2</v>
      </c>
      <c r="I1672">
        <v>0</v>
      </c>
      <c r="J1672">
        <v>150</v>
      </c>
      <c r="K1672">
        <v>1</v>
      </c>
      <c r="L1672">
        <v>154000</v>
      </c>
      <c r="M1672" t="b">
        <v>0</v>
      </c>
    </row>
    <row r="1673" spans="1:13">
      <c r="A1673" t="s">
        <v>1756</v>
      </c>
      <c r="B1673" t="s">
        <v>861</v>
      </c>
      <c r="C1673" t="s">
        <v>861</v>
      </c>
      <c r="D1673">
        <v>142</v>
      </c>
      <c r="E1673">
        <v>142</v>
      </c>
      <c r="F1673">
        <v>5.2730212069034603E-2</v>
      </c>
      <c r="G1673">
        <v>2.6365106034517E-3</v>
      </c>
      <c r="H1673">
        <v>1.31825530172586E-2</v>
      </c>
      <c r="I1673">
        <v>0</v>
      </c>
      <c r="J1673">
        <v>150</v>
      </c>
      <c r="K1673">
        <v>1</v>
      </c>
      <c r="L1673">
        <v>154000</v>
      </c>
      <c r="M1673" t="b">
        <v>0</v>
      </c>
    </row>
    <row r="1674" spans="1:13">
      <c r="A1674" t="s">
        <v>1756</v>
      </c>
      <c r="B1674" t="s">
        <v>861</v>
      </c>
      <c r="C1674" t="s">
        <v>861</v>
      </c>
      <c r="D1674">
        <v>142</v>
      </c>
      <c r="E1674">
        <v>142</v>
      </c>
      <c r="F1674">
        <v>4.8814636221643497E-2</v>
      </c>
      <c r="G1674">
        <v>2.4407318110821002E-3</v>
      </c>
      <c r="H1674">
        <v>1.22036590554108E-2</v>
      </c>
      <c r="I1674">
        <v>0</v>
      </c>
      <c r="J1674">
        <v>150</v>
      </c>
      <c r="K1674">
        <v>1</v>
      </c>
      <c r="L1674">
        <v>154000</v>
      </c>
      <c r="M1674" t="b">
        <v>0</v>
      </c>
    </row>
    <row r="1675" spans="1:13">
      <c r="A1675" t="s">
        <v>1756</v>
      </c>
      <c r="B1675" t="s">
        <v>861</v>
      </c>
      <c r="C1675" t="s">
        <v>861</v>
      </c>
      <c r="D1675">
        <v>142</v>
      </c>
      <c r="E1675">
        <v>142</v>
      </c>
      <c r="F1675">
        <v>7.5848931594929503E-2</v>
      </c>
      <c r="G1675">
        <v>3.7924465797463999E-3</v>
      </c>
      <c r="H1675">
        <v>1.8962232898732299E-2</v>
      </c>
      <c r="I1675">
        <v>0</v>
      </c>
      <c r="J1675">
        <v>150</v>
      </c>
      <c r="K1675">
        <v>1</v>
      </c>
      <c r="L1675">
        <v>154000</v>
      </c>
      <c r="M1675" t="b">
        <v>0</v>
      </c>
    </row>
    <row r="1676" spans="1:13">
      <c r="A1676" t="s">
        <v>1756</v>
      </c>
      <c r="B1676" t="s">
        <v>861</v>
      </c>
      <c r="C1676" t="s">
        <v>861</v>
      </c>
      <c r="D1676">
        <v>142</v>
      </c>
      <c r="E1676">
        <v>142</v>
      </c>
      <c r="F1676">
        <v>7.0903229074029794E-2</v>
      </c>
      <c r="G1676">
        <v>3.5451614537014E-3</v>
      </c>
      <c r="H1676">
        <v>1.77258072685074E-2</v>
      </c>
      <c r="I1676">
        <v>0</v>
      </c>
      <c r="J1676">
        <v>150</v>
      </c>
      <c r="K1676">
        <v>1</v>
      </c>
      <c r="L1676">
        <v>154000</v>
      </c>
      <c r="M1676" t="b">
        <v>0</v>
      </c>
    </row>
    <row r="1677" spans="1:13">
      <c r="A1677" t="s">
        <v>1756</v>
      </c>
      <c r="B1677" t="s">
        <v>861</v>
      </c>
      <c r="C1677" t="s">
        <v>861</v>
      </c>
      <c r="D1677">
        <v>142</v>
      </c>
      <c r="E1677">
        <v>142</v>
      </c>
      <c r="F1677">
        <v>0.10717942101593129</v>
      </c>
      <c r="G1677">
        <v>5.3589710507965004E-3</v>
      </c>
      <c r="H1677">
        <v>2.6794855253982799E-2</v>
      </c>
      <c r="I1677">
        <v>0</v>
      </c>
      <c r="J1677">
        <v>150</v>
      </c>
      <c r="K1677">
        <v>1</v>
      </c>
      <c r="L1677">
        <v>154000</v>
      </c>
      <c r="M1677" t="b">
        <v>0</v>
      </c>
    </row>
    <row r="1678" spans="1:13">
      <c r="A1678" t="s">
        <v>1756</v>
      </c>
      <c r="B1678" t="s">
        <v>861</v>
      </c>
      <c r="C1678" t="s">
        <v>861</v>
      </c>
      <c r="D1678">
        <v>142</v>
      </c>
      <c r="E1678">
        <v>142</v>
      </c>
      <c r="F1678">
        <v>0.10808585715314351</v>
      </c>
      <c r="G1678">
        <v>5.4042928576570996E-3</v>
      </c>
      <c r="H1678">
        <v>2.70214642882858E-2</v>
      </c>
      <c r="I1678">
        <v>0</v>
      </c>
      <c r="J1678">
        <v>150</v>
      </c>
      <c r="K1678">
        <v>1</v>
      </c>
      <c r="L1678">
        <v>154000</v>
      </c>
      <c r="M1678" t="b">
        <v>0</v>
      </c>
    </row>
    <row r="1679" spans="1:13">
      <c r="A1679" t="s">
        <v>1756</v>
      </c>
      <c r="B1679" t="s">
        <v>861</v>
      </c>
      <c r="C1679" t="s">
        <v>861</v>
      </c>
      <c r="D1679">
        <v>142</v>
      </c>
      <c r="E1679">
        <v>142</v>
      </c>
      <c r="F1679">
        <v>1.58980026330683</v>
      </c>
      <c r="G1679">
        <v>7.9490013165341503E-2</v>
      </c>
      <c r="H1679">
        <v>0.3974500658267075</v>
      </c>
      <c r="I1679">
        <v>0</v>
      </c>
      <c r="J1679">
        <v>150</v>
      </c>
      <c r="K1679">
        <v>1</v>
      </c>
      <c r="L1679">
        <v>154000</v>
      </c>
      <c r="M1679" t="b">
        <v>0</v>
      </c>
    </row>
    <row r="1680" spans="1:13">
      <c r="A1680" t="s">
        <v>1756</v>
      </c>
      <c r="B1680" t="s">
        <v>861</v>
      </c>
      <c r="C1680" t="s">
        <v>861</v>
      </c>
      <c r="D1680">
        <v>142</v>
      </c>
      <c r="E1680">
        <v>142</v>
      </c>
      <c r="F1680">
        <v>0.67254986117861981</v>
      </c>
      <c r="G1680">
        <v>3.3627493058930903E-2</v>
      </c>
      <c r="H1680">
        <v>0.1681374652946549</v>
      </c>
      <c r="I1680">
        <v>0</v>
      </c>
      <c r="J1680">
        <v>150</v>
      </c>
      <c r="K1680">
        <v>1</v>
      </c>
      <c r="L1680">
        <v>154000</v>
      </c>
      <c r="M1680" t="b">
        <v>0</v>
      </c>
    </row>
    <row r="1681" spans="1:13">
      <c r="A1681" t="s">
        <v>1756</v>
      </c>
      <c r="B1681" t="s">
        <v>861</v>
      </c>
      <c r="C1681" t="s">
        <v>861</v>
      </c>
      <c r="D1681">
        <v>142</v>
      </c>
      <c r="E1681">
        <v>142</v>
      </c>
      <c r="F1681">
        <v>0.19681606037829161</v>
      </c>
      <c r="G1681">
        <v>9.8408030189145006E-3</v>
      </c>
      <c r="H1681">
        <v>4.9204015094572902E-2</v>
      </c>
      <c r="I1681">
        <v>0</v>
      </c>
      <c r="J1681">
        <v>150</v>
      </c>
      <c r="K1681">
        <v>1</v>
      </c>
      <c r="L1681">
        <v>154000</v>
      </c>
      <c r="M1681" t="b">
        <v>0</v>
      </c>
    </row>
    <row r="1682" spans="1:13">
      <c r="A1682" t="s">
        <v>1756</v>
      </c>
      <c r="B1682" t="s">
        <v>861</v>
      </c>
      <c r="C1682" t="s">
        <v>861</v>
      </c>
      <c r="D1682">
        <v>142</v>
      </c>
      <c r="E1682">
        <v>142</v>
      </c>
      <c r="F1682">
        <v>0.67533874865586441</v>
      </c>
      <c r="G1682">
        <v>3.3766937432793201E-2</v>
      </c>
      <c r="H1682">
        <v>0.1688346871639661</v>
      </c>
      <c r="I1682">
        <v>0</v>
      </c>
      <c r="J1682">
        <v>150</v>
      </c>
      <c r="K1682">
        <v>1</v>
      </c>
      <c r="L1682">
        <v>154000</v>
      </c>
      <c r="M1682" t="b">
        <v>0</v>
      </c>
    </row>
    <row r="1683" spans="1:13">
      <c r="A1683" t="s">
        <v>1756</v>
      </c>
      <c r="B1683" t="s">
        <v>861</v>
      </c>
      <c r="C1683" t="s">
        <v>861</v>
      </c>
      <c r="D1683">
        <v>142</v>
      </c>
      <c r="E1683">
        <v>142</v>
      </c>
      <c r="F1683">
        <v>2.0483275317208638</v>
      </c>
      <c r="G1683">
        <v>0.10241637658604311</v>
      </c>
      <c r="H1683">
        <v>0.51208188293021595</v>
      </c>
      <c r="I1683">
        <v>0</v>
      </c>
      <c r="J1683">
        <v>150</v>
      </c>
      <c r="K1683">
        <v>1</v>
      </c>
      <c r="L1683">
        <v>154000</v>
      </c>
      <c r="M1683" t="b">
        <v>0</v>
      </c>
    </row>
    <row r="1684" spans="1:13">
      <c r="A1684" t="s">
        <v>1756</v>
      </c>
      <c r="B1684" t="s">
        <v>861</v>
      </c>
      <c r="C1684" t="s">
        <v>861</v>
      </c>
      <c r="D1684">
        <v>142</v>
      </c>
      <c r="E1684">
        <v>142</v>
      </c>
      <c r="F1684">
        <v>3.4485242271987491</v>
      </c>
      <c r="G1684">
        <v>0.17242621135993741</v>
      </c>
      <c r="H1684">
        <v>0.86213105679968727</v>
      </c>
      <c r="I1684">
        <v>0</v>
      </c>
      <c r="J1684">
        <v>150</v>
      </c>
      <c r="K1684">
        <v>1</v>
      </c>
      <c r="L1684">
        <v>154000</v>
      </c>
      <c r="M1684" t="b">
        <v>0</v>
      </c>
    </row>
    <row r="1685" spans="1:13">
      <c r="A1685" t="s">
        <v>1756</v>
      </c>
      <c r="B1685" t="s">
        <v>861</v>
      </c>
      <c r="C1685" t="s">
        <v>861</v>
      </c>
      <c r="D1685">
        <v>142</v>
      </c>
      <c r="E1685">
        <v>142</v>
      </c>
      <c r="F1685">
        <v>2.6856751834026582</v>
      </c>
      <c r="G1685">
        <v>0.13428375917013291</v>
      </c>
      <c r="H1685">
        <v>0.67141879585066455</v>
      </c>
      <c r="I1685">
        <v>0</v>
      </c>
      <c r="J1685">
        <v>150</v>
      </c>
      <c r="K1685">
        <v>1</v>
      </c>
      <c r="L1685">
        <v>154000</v>
      </c>
      <c r="M1685" t="b">
        <v>0</v>
      </c>
    </row>
    <row r="1686" spans="1:13">
      <c r="A1686" t="s">
        <v>1756</v>
      </c>
      <c r="B1686" t="s">
        <v>861</v>
      </c>
      <c r="C1686" t="s">
        <v>861</v>
      </c>
      <c r="D1686">
        <v>142</v>
      </c>
      <c r="E1686">
        <v>142</v>
      </c>
      <c r="F1686">
        <v>0.4533448553710363</v>
      </c>
      <c r="G1686">
        <v>2.2667242768551799E-2</v>
      </c>
      <c r="H1686">
        <v>0.11333621384275901</v>
      </c>
      <c r="I1686">
        <v>0</v>
      </c>
      <c r="J1686">
        <v>150</v>
      </c>
      <c r="K1686">
        <v>1</v>
      </c>
      <c r="L1686">
        <v>154000</v>
      </c>
      <c r="M1686" t="b">
        <v>0</v>
      </c>
    </row>
    <row r="1687" spans="1:13">
      <c r="A1687" t="s">
        <v>1756</v>
      </c>
      <c r="B1687" t="s">
        <v>861</v>
      </c>
      <c r="C1687" t="s">
        <v>861</v>
      </c>
      <c r="D1687">
        <v>142</v>
      </c>
      <c r="E1687">
        <v>142</v>
      </c>
      <c r="F1687">
        <v>1.3026625742588149</v>
      </c>
      <c r="G1687">
        <v>6.5133128712940705E-2</v>
      </c>
      <c r="H1687">
        <v>0.32566564356470379</v>
      </c>
      <c r="I1687">
        <v>0</v>
      </c>
      <c r="J1687">
        <v>150</v>
      </c>
      <c r="K1687">
        <v>1</v>
      </c>
      <c r="L1687">
        <v>154000</v>
      </c>
      <c r="M1687" t="b">
        <v>0</v>
      </c>
    </row>
    <row r="1688" spans="1:13">
      <c r="A1688" t="s">
        <v>1756</v>
      </c>
      <c r="B1688" t="s">
        <v>861</v>
      </c>
      <c r="C1688" t="s">
        <v>861</v>
      </c>
      <c r="D1688">
        <v>142</v>
      </c>
      <c r="E1688">
        <v>142</v>
      </c>
      <c r="F1688">
        <v>0.439121436889858</v>
      </c>
      <c r="G1688">
        <v>2.19560718444929E-2</v>
      </c>
      <c r="H1688">
        <v>0.1097803592224645</v>
      </c>
      <c r="I1688">
        <v>0</v>
      </c>
      <c r="J1688">
        <v>150</v>
      </c>
      <c r="K1688">
        <v>1</v>
      </c>
      <c r="L1688">
        <v>154000</v>
      </c>
      <c r="M1688" t="b">
        <v>0</v>
      </c>
    </row>
    <row r="1689" spans="1:13">
      <c r="A1689" t="s">
        <v>1756</v>
      </c>
      <c r="B1689" t="s">
        <v>861</v>
      </c>
      <c r="C1689" t="s">
        <v>861</v>
      </c>
      <c r="D1689">
        <v>142</v>
      </c>
      <c r="E1689">
        <v>142</v>
      </c>
      <c r="F1689">
        <v>0.61732323345991413</v>
      </c>
      <c r="G1689">
        <v>3.08661616729957E-2</v>
      </c>
      <c r="H1689">
        <v>0.15433080836497851</v>
      </c>
      <c r="I1689">
        <v>0</v>
      </c>
      <c r="J1689">
        <v>150</v>
      </c>
      <c r="K1689">
        <v>1</v>
      </c>
      <c r="L1689">
        <v>154000</v>
      </c>
      <c r="M1689" t="b">
        <v>0</v>
      </c>
    </row>
    <row r="1690" spans="1:13">
      <c r="A1690" t="s">
        <v>1756</v>
      </c>
      <c r="B1690" t="s">
        <v>861</v>
      </c>
      <c r="C1690" t="s">
        <v>861</v>
      </c>
      <c r="D1690">
        <v>142</v>
      </c>
      <c r="E1690">
        <v>142</v>
      </c>
      <c r="F1690">
        <v>3.1279625259879968</v>
      </c>
      <c r="G1690">
        <v>0.15639812629939981</v>
      </c>
      <c r="H1690">
        <v>0.78199063149699932</v>
      </c>
      <c r="I1690">
        <v>0</v>
      </c>
      <c r="J1690">
        <v>150</v>
      </c>
      <c r="K1690">
        <v>1</v>
      </c>
      <c r="L1690">
        <v>154000</v>
      </c>
      <c r="M1690" t="b">
        <v>0</v>
      </c>
    </row>
    <row r="1691" spans="1:13">
      <c r="A1691" t="s">
        <v>1880</v>
      </c>
      <c r="B1691" t="s">
        <v>851</v>
      </c>
      <c r="C1691" t="s">
        <v>851</v>
      </c>
      <c r="D1691">
        <v>132</v>
      </c>
      <c r="E1691">
        <v>132</v>
      </c>
      <c r="F1691">
        <v>0.37049752129087959</v>
      </c>
      <c r="G1691">
        <v>1.8524876064543901E-2</v>
      </c>
      <c r="H1691">
        <v>9.2624380322719899E-2</v>
      </c>
      <c r="I1691">
        <v>0</v>
      </c>
      <c r="J1691">
        <v>800</v>
      </c>
      <c r="K1691">
        <v>1</v>
      </c>
      <c r="L1691">
        <v>345000</v>
      </c>
      <c r="M1691" t="b">
        <v>0</v>
      </c>
    </row>
    <row r="1692" spans="1:13">
      <c r="A1692" t="s">
        <v>1588</v>
      </c>
      <c r="B1692" t="s">
        <v>866</v>
      </c>
      <c r="C1692" t="s">
        <v>866</v>
      </c>
      <c r="D1692">
        <v>147</v>
      </c>
      <c r="E1692">
        <v>147</v>
      </c>
      <c r="F1692">
        <v>8.3245211347439202E-2</v>
      </c>
      <c r="G1692">
        <v>4.1622605673719004E-3</v>
      </c>
      <c r="H1692">
        <v>2.08113028368598E-2</v>
      </c>
      <c r="I1692">
        <v>0</v>
      </c>
      <c r="J1692">
        <v>800</v>
      </c>
      <c r="K1692">
        <v>1</v>
      </c>
      <c r="L1692">
        <v>345000</v>
      </c>
      <c r="M1692" t="b">
        <v>0</v>
      </c>
    </row>
    <row r="1693" spans="1:13">
      <c r="A1693" t="s">
        <v>1588</v>
      </c>
      <c r="B1693" t="s">
        <v>866</v>
      </c>
      <c r="C1693" t="s">
        <v>866</v>
      </c>
      <c r="D1693">
        <v>147</v>
      </c>
      <c r="E1693">
        <v>147</v>
      </c>
      <c r="F1693">
        <v>8.3973043602896896E-2</v>
      </c>
      <c r="G1693">
        <v>4.1986521801447999E-3</v>
      </c>
      <c r="H1693">
        <v>2.09932609007242E-2</v>
      </c>
      <c r="I1693">
        <v>0</v>
      </c>
      <c r="J1693">
        <v>800</v>
      </c>
      <c r="K1693">
        <v>1</v>
      </c>
      <c r="L1693">
        <v>345000</v>
      </c>
      <c r="M1693" t="b">
        <v>0</v>
      </c>
    </row>
    <row r="1694" spans="1:13">
      <c r="A1694" t="s">
        <v>1881</v>
      </c>
      <c r="B1694" t="s">
        <v>1123</v>
      </c>
      <c r="C1694" t="s">
        <v>866</v>
      </c>
      <c r="D1694">
        <v>404</v>
      </c>
      <c r="E1694">
        <v>147</v>
      </c>
      <c r="F1694">
        <v>8.0925729148066559</v>
      </c>
      <c r="G1694">
        <v>0.4046286457403328</v>
      </c>
      <c r="H1694">
        <v>2.023143228701664</v>
      </c>
      <c r="I1694">
        <v>0</v>
      </c>
      <c r="J1694">
        <v>800</v>
      </c>
      <c r="K1694">
        <v>1</v>
      </c>
      <c r="L1694">
        <v>345000</v>
      </c>
      <c r="M1694" t="b">
        <v>0</v>
      </c>
    </row>
    <row r="1695" spans="1:13">
      <c r="A1695" t="s">
        <v>1316</v>
      </c>
      <c r="B1695" t="s">
        <v>853</v>
      </c>
      <c r="C1695" t="s">
        <v>853</v>
      </c>
      <c r="D1695">
        <v>134</v>
      </c>
      <c r="E1695">
        <v>134</v>
      </c>
      <c r="F1695">
        <v>1.085201517265038</v>
      </c>
      <c r="G1695">
        <v>5.4260075863251898E-2</v>
      </c>
      <c r="H1695">
        <v>0.27130037931625961</v>
      </c>
      <c r="I1695">
        <v>0</v>
      </c>
      <c r="J1695">
        <v>800</v>
      </c>
      <c r="K1695">
        <v>1</v>
      </c>
      <c r="L1695">
        <v>345000</v>
      </c>
      <c r="M1695" t="b">
        <v>0</v>
      </c>
    </row>
    <row r="1696" spans="1:13">
      <c r="A1696" t="s">
        <v>1316</v>
      </c>
      <c r="B1696" t="s">
        <v>853</v>
      </c>
      <c r="C1696" t="s">
        <v>853</v>
      </c>
      <c r="D1696">
        <v>134</v>
      </c>
      <c r="E1696">
        <v>134</v>
      </c>
      <c r="F1696">
        <v>0.11196369498155399</v>
      </c>
      <c r="G1696">
        <v>5.5981847490777E-3</v>
      </c>
      <c r="H1696">
        <v>2.7990923745388498E-2</v>
      </c>
      <c r="I1696">
        <v>0</v>
      </c>
      <c r="J1696">
        <v>800</v>
      </c>
      <c r="K1696">
        <v>1</v>
      </c>
      <c r="L1696">
        <v>345000</v>
      </c>
      <c r="M1696" t="b">
        <v>0</v>
      </c>
    </row>
    <row r="1697" spans="1:13">
      <c r="A1697" t="s">
        <v>1316</v>
      </c>
      <c r="B1697" t="s">
        <v>853</v>
      </c>
      <c r="C1697" t="s">
        <v>853</v>
      </c>
      <c r="D1697">
        <v>134</v>
      </c>
      <c r="E1697">
        <v>134</v>
      </c>
      <c r="F1697">
        <v>0.1180323002832913</v>
      </c>
      <c r="G1697">
        <v>5.9016150141645001E-3</v>
      </c>
      <c r="H1697">
        <v>2.9508075070822801E-2</v>
      </c>
      <c r="I1697">
        <v>0</v>
      </c>
      <c r="J1697">
        <v>800</v>
      </c>
      <c r="K1697">
        <v>1</v>
      </c>
      <c r="L1697">
        <v>345000</v>
      </c>
      <c r="M1697" t="b">
        <v>0</v>
      </c>
    </row>
    <row r="1698" spans="1:13">
      <c r="A1698" t="s">
        <v>1855</v>
      </c>
      <c r="B1698" t="s">
        <v>796</v>
      </c>
      <c r="C1698" t="s">
        <v>796</v>
      </c>
      <c r="D1698">
        <v>77</v>
      </c>
      <c r="E1698">
        <v>77</v>
      </c>
      <c r="F1698">
        <v>6.3975186841673401E-2</v>
      </c>
      <c r="G1698">
        <v>3.1987593420836E-3</v>
      </c>
      <c r="H1698">
        <v>1.5993796710418302E-2</v>
      </c>
      <c r="I1698">
        <v>0</v>
      </c>
      <c r="J1698">
        <v>800</v>
      </c>
      <c r="K1698">
        <v>1</v>
      </c>
      <c r="L1698">
        <v>345000</v>
      </c>
      <c r="M1698" t="b">
        <v>0</v>
      </c>
    </row>
    <row r="1699" spans="1:13">
      <c r="A1699" t="s">
        <v>1855</v>
      </c>
      <c r="B1699" t="s">
        <v>796</v>
      </c>
      <c r="C1699" t="s">
        <v>796</v>
      </c>
      <c r="D1699">
        <v>77</v>
      </c>
      <c r="E1699">
        <v>77</v>
      </c>
      <c r="F1699">
        <v>5.5843344332409603E-2</v>
      </c>
      <c r="G1699">
        <v>2.7921672166203999E-3</v>
      </c>
      <c r="H1699">
        <v>1.3960836083102401E-2</v>
      </c>
      <c r="I1699">
        <v>0</v>
      </c>
      <c r="J1699">
        <v>800</v>
      </c>
      <c r="K1699">
        <v>1</v>
      </c>
      <c r="L1699">
        <v>345000</v>
      </c>
      <c r="M1699" t="b">
        <v>0</v>
      </c>
    </row>
    <row r="1700" spans="1:13">
      <c r="A1700" t="s">
        <v>1855</v>
      </c>
      <c r="B1700" t="s">
        <v>796</v>
      </c>
      <c r="C1700" t="s">
        <v>796</v>
      </c>
      <c r="D1700">
        <v>77</v>
      </c>
      <c r="E1700">
        <v>77</v>
      </c>
      <c r="F1700">
        <v>5.3748103830650699E-2</v>
      </c>
      <c r="G1700">
        <v>2.6874051915324998E-3</v>
      </c>
      <c r="H1700">
        <v>1.34370259576626E-2</v>
      </c>
      <c r="I1700">
        <v>0</v>
      </c>
      <c r="J1700">
        <v>800</v>
      </c>
      <c r="K1700">
        <v>1</v>
      </c>
      <c r="L1700">
        <v>345000</v>
      </c>
      <c r="M1700" t="b">
        <v>0</v>
      </c>
    </row>
    <row r="1701" spans="1:13">
      <c r="A1701" t="s">
        <v>1855</v>
      </c>
      <c r="B1701" t="s">
        <v>796</v>
      </c>
      <c r="C1701" t="s">
        <v>796</v>
      </c>
      <c r="D1701">
        <v>77</v>
      </c>
      <c r="E1701">
        <v>77</v>
      </c>
      <c r="F1701">
        <v>5.47113246427657E-2</v>
      </c>
      <c r="G1701">
        <v>2.7355662321382002E-3</v>
      </c>
      <c r="H1701">
        <v>1.3677831160691401E-2</v>
      </c>
      <c r="I1701">
        <v>0</v>
      </c>
      <c r="J1701">
        <v>800</v>
      </c>
      <c r="K1701">
        <v>1</v>
      </c>
      <c r="L1701">
        <v>345000</v>
      </c>
      <c r="M1701" t="b">
        <v>0</v>
      </c>
    </row>
    <row r="1702" spans="1:13">
      <c r="A1702" t="s">
        <v>1855</v>
      </c>
      <c r="B1702" t="s">
        <v>796</v>
      </c>
      <c r="C1702" t="s">
        <v>796</v>
      </c>
      <c r="D1702">
        <v>77</v>
      </c>
      <c r="E1702">
        <v>77</v>
      </c>
      <c r="F1702">
        <v>6.9580081460774504E-2</v>
      </c>
      <c r="G1702">
        <v>3.4790040730387E-3</v>
      </c>
      <c r="H1702">
        <v>1.7395020365193602E-2</v>
      </c>
      <c r="I1702">
        <v>0</v>
      </c>
      <c r="J1702">
        <v>150</v>
      </c>
      <c r="K1702">
        <v>1</v>
      </c>
      <c r="L1702">
        <v>154000</v>
      </c>
      <c r="M1702" t="b">
        <v>0</v>
      </c>
    </row>
    <row r="1703" spans="1:13">
      <c r="A1703" t="s">
        <v>1379</v>
      </c>
      <c r="B1703" t="s">
        <v>839</v>
      </c>
      <c r="C1703" t="s">
        <v>839</v>
      </c>
      <c r="D1703">
        <v>120</v>
      </c>
      <c r="E1703">
        <v>120</v>
      </c>
      <c r="F1703">
        <v>3.45336752075006E-2</v>
      </c>
      <c r="G1703">
        <v>1.7266837603750001E-3</v>
      </c>
      <c r="H1703">
        <v>8.6334188018750996E-3</v>
      </c>
      <c r="I1703">
        <v>0</v>
      </c>
      <c r="J1703">
        <v>150</v>
      </c>
      <c r="K1703">
        <v>1</v>
      </c>
      <c r="L1703">
        <v>154000</v>
      </c>
      <c r="M1703" t="b">
        <v>0</v>
      </c>
    </row>
    <row r="1704" spans="1:13">
      <c r="A1704" t="s">
        <v>1379</v>
      </c>
      <c r="B1704" t="s">
        <v>839</v>
      </c>
      <c r="C1704" t="s">
        <v>839</v>
      </c>
      <c r="D1704">
        <v>120</v>
      </c>
      <c r="E1704">
        <v>120</v>
      </c>
      <c r="F1704">
        <v>3.24381143775666E-2</v>
      </c>
      <c r="G1704">
        <v>1.6219057188783001E-3</v>
      </c>
      <c r="H1704">
        <v>8.1095285943915997E-3</v>
      </c>
      <c r="I1704">
        <v>0</v>
      </c>
      <c r="J1704">
        <v>150</v>
      </c>
      <c r="K1704">
        <v>1</v>
      </c>
      <c r="L1704">
        <v>154000</v>
      </c>
      <c r="M1704" t="b">
        <v>0</v>
      </c>
    </row>
    <row r="1705" spans="1:13">
      <c r="A1705" t="s">
        <v>1379</v>
      </c>
      <c r="B1705" t="s">
        <v>839</v>
      </c>
      <c r="C1705" t="s">
        <v>839</v>
      </c>
      <c r="D1705">
        <v>120</v>
      </c>
      <c r="E1705">
        <v>120</v>
      </c>
      <c r="F1705">
        <v>5.7353145707840197E-2</v>
      </c>
      <c r="G1705">
        <v>2.867657285392E-3</v>
      </c>
      <c r="H1705">
        <v>1.4338286426960001E-2</v>
      </c>
      <c r="I1705">
        <v>0</v>
      </c>
      <c r="J1705">
        <v>150</v>
      </c>
      <c r="K1705">
        <v>1</v>
      </c>
      <c r="L1705">
        <v>154000</v>
      </c>
      <c r="M1705" t="b">
        <v>0</v>
      </c>
    </row>
    <row r="1706" spans="1:13">
      <c r="A1706" t="s">
        <v>1379</v>
      </c>
      <c r="B1706" t="s">
        <v>839</v>
      </c>
      <c r="C1706" t="s">
        <v>839</v>
      </c>
      <c r="D1706">
        <v>120</v>
      </c>
      <c r="E1706">
        <v>120</v>
      </c>
      <c r="F1706">
        <v>5.5841853886429302E-2</v>
      </c>
      <c r="G1706">
        <v>2.7920926943214002E-3</v>
      </c>
      <c r="H1706">
        <v>1.3960463471607299E-2</v>
      </c>
      <c r="I1706">
        <v>0</v>
      </c>
      <c r="J1706">
        <v>150</v>
      </c>
      <c r="K1706">
        <v>1</v>
      </c>
      <c r="L1706">
        <v>154000</v>
      </c>
      <c r="M1706" t="b">
        <v>0</v>
      </c>
    </row>
    <row r="1707" spans="1:13">
      <c r="A1707" t="s">
        <v>1379</v>
      </c>
      <c r="B1707" t="s">
        <v>839</v>
      </c>
      <c r="C1707" t="s">
        <v>839</v>
      </c>
      <c r="D1707">
        <v>120</v>
      </c>
      <c r="E1707">
        <v>120</v>
      </c>
      <c r="F1707">
        <v>7.7587624774975897E-2</v>
      </c>
      <c r="G1707">
        <v>3.8793812387487E-3</v>
      </c>
      <c r="H1707">
        <v>1.9396906193743901E-2</v>
      </c>
      <c r="I1707">
        <v>0</v>
      </c>
      <c r="J1707">
        <v>150</v>
      </c>
      <c r="K1707">
        <v>1</v>
      </c>
      <c r="L1707">
        <v>154000</v>
      </c>
      <c r="M1707" t="b">
        <v>0</v>
      </c>
    </row>
    <row r="1708" spans="1:13">
      <c r="A1708" t="s">
        <v>1379</v>
      </c>
      <c r="B1708" t="s">
        <v>839</v>
      </c>
      <c r="C1708" t="s">
        <v>839</v>
      </c>
      <c r="D1708">
        <v>120</v>
      </c>
      <c r="E1708">
        <v>120</v>
      </c>
      <c r="F1708">
        <v>7.2136051056273201E-2</v>
      </c>
      <c r="G1708">
        <v>3.6068025528136001E-3</v>
      </c>
      <c r="H1708">
        <v>1.80340127640683E-2</v>
      </c>
      <c r="I1708">
        <v>0</v>
      </c>
      <c r="J1708">
        <v>150</v>
      </c>
      <c r="K1708">
        <v>1</v>
      </c>
      <c r="L1708">
        <v>154000</v>
      </c>
      <c r="M1708" t="b">
        <v>0</v>
      </c>
    </row>
    <row r="1709" spans="1:13">
      <c r="A1709" t="s">
        <v>1765</v>
      </c>
      <c r="B1709" t="s">
        <v>1079</v>
      </c>
      <c r="C1709" t="s">
        <v>1079</v>
      </c>
      <c r="D1709">
        <v>360</v>
      </c>
      <c r="E1709">
        <v>360</v>
      </c>
      <c r="F1709">
        <v>7.1792236078597901E-2</v>
      </c>
      <c r="G1709">
        <v>3.5896118039297998E-3</v>
      </c>
      <c r="H1709">
        <v>1.7948059019649399E-2</v>
      </c>
      <c r="I1709">
        <v>0</v>
      </c>
      <c r="J1709">
        <v>150</v>
      </c>
      <c r="K1709">
        <v>1</v>
      </c>
      <c r="L1709">
        <v>154000</v>
      </c>
      <c r="M1709" t="b">
        <v>0</v>
      </c>
    </row>
    <row r="1710" spans="1:13">
      <c r="A1710" t="s">
        <v>1765</v>
      </c>
      <c r="B1710" t="s">
        <v>1079</v>
      </c>
      <c r="C1710" t="s">
        <v>1079</v>
      </c>
      <c r="D1710">
        <v>360</v>
      </c>
      <c r="E1710">
        <v>360</v>
      </c>
      <c r="F1710">
        <v>1.9051962524415701E-2</v>
      </c>
      <c r="G1710">
        <v>9.5259812622070005E-4</v>
      </c>
      <c r="H1710">
        <v>4.7629906311039E-3</v>
      </c>
      <c r="I1710">
        <v>0</v>
      </c>
      <c r="J1710">
        <v>150</v>
      </c>
      <c r="K1710">
        <v>1</v>
      </c>
      <c r="L1710">
        <v>154000</v>
      </c>
      <c r="M1710" t="b">
        <v>0</v>
      </c>
    </row>
    <row r="1711" spans="1:13">
      <c r="A1711" t="s">
        <v>1765</v>
      </c>
      <c r="B1711" t="s">
        <v>1079</v>
      </c>
      <c r="C1711" t="s">
        <v>1079</v>
      </c>
      <c r="D1711">
        <v>360</v>
      </c>
      <c r="E1711">
        <v>360</v>
      </c>
      <c r="F1711">
        <v>1.91761776547302E-2</v>
      </c>
      <c r="G1711">
        <v>9.5880888273650001E-4</v>
      </c>
      <c r="H1711">
        <v>4.7940444136824996E-3</v>
      </c>
      <c r="I1711">
        <v>0</v>
      </c>
      <c r="J1711">
        <v>150</v>
      </c>
      <c r="K1711">
        <v>1</v>
      </c>
      <c r="L1711">
        <v>154000</v>
      </c>
      <c r="M1711" t="b">
        <v>0</v>
      </c>
    </row>
    <row r="1712" spans="1:13">
      <c r="A1712" t="s">
        <v>1765</v>
      </c>
      <c r="B1712" t="s">
        <v>1079</v>
      </c>
      <c r="C1712" t="s">
        <v>1079</v>
      </c>
      <c r="D1712">
        <v>360</v>
      </c>
      <c r="E1712">
        <v>360</v>
      </c>
      <c r="F1712">
        <v>2.0290900189630201E-2</v>
      </c>
      <c r="G1712">
        <v>1.0145450094814999E-3</v>
      </c>
      <c r="H1712">
        <v>5.0727250474075E-3</v>
      </c>
      <c r="I1712">
        <v>0</v>
      </c>
      <c r="J1712">
        <v>150</v>
      </c>
      <c r="K1712">
        <v>1</v>
      </c>
      <c r="L1712">
        <v>154000</v>
      </c>
      <c r="M1712" t="b">
        <v>0</v>
      </c>
    </row>
    <row r="1713" spans="1:13">
      <c r="A1713" t="s">
        <v>1765</v>
      </c>
      <c r="B1713" t="s">
        <v>1079</v>
      </c>
      <c r="C1713" t="s">
        <v>1079</v>
      </c>
      <c r="D1713">
        <v>360</v>
      </c>
      <c r="E1713">
        <v>360</v>
      </c>
      <c r="F1713">
        <v>2.1467434436194099E-2</v>
      </c>
      <c r="G1713">
        <v>1.0733717218096999E-3</v>
      </c>
      <c r="H1713">
        <v>5.3668586090485004E-3</v>
      </c>
      <c r="I1713">
        <v>0</v>
      </c>
      <c r="J1713">
        <v>150</v>
      </c>
      <c r="K1713">
        <v>1</v>
      </c>
      <c r="L1713">
        <v>154000</v>
      </c>
      <c r="M1713" t="b">
        <v>0</v>
      </c>
    </row>
    <row r="1714" spans="1:13">
      <c r="A1714" t="s">
        <v>1765</v>
      </c>
      <c r="B1714" t="s">
        <v>1079</v>
      </c>
      <c r="C1714" t="s">
        <v>1079</v>
      </c>
      <c r="D1714">
        <v>360</v>
      </c>
      <c r="E1714">
        <v>360</v>
      </c>
      <c r="F1714">
        <v>9.7607773456401606E-2</v>
      </c>
      <c r="G1714">
        <v>4.8803886728199996E-3</v>
      </c>
      <c r="H1714">
        <v>2.4401943364100401E-2</v>
      </c>
      <c r="I1714">
        <v>0</v>
      </c>
      <c r="J1714">
        <v>150</v>
      </c>
      <c r="K1714">
        <v>1</v>
      </c>
      <c r="L1714">
        <v>154000</v>
      </c>
      <c r="M1714" t="b">
        <v>0</v>
      </c>
    </row>
    <row r="1715" spans="1:13">
      <c r="A1715" t="s">
        <v>1316</v>
      </c>
      <c r="B1715" t="s">
        <v>853</v>
      </c>
      <c r="C1715" t="s">
        <v>853</v>
      </c>
      <c r="D1715">
        <v>134</v>
      </c>
      <c r="E1715">
        <v>134</v>
      </c>
      <c r="F1715">
        <v>9.0112877088880897E-2</v>
      </c>
      <c r="G1715">
        <v>4.5056438544440001E-3</v>
      </c>
      <c r="H1715">
        <v>2.25282192722202E-2</v>
      </c>
      <c r="I1715">
        <v>0</v>
      </c>
      <c r="J1715">
        <v>150</v>
      </c>
      <c r="K1715">
        <v>1</v>
      </c>
      <c r="L1715">
        <v>154000</v>
      </c>
      <c r="M1715" t="b">
        <v>0</v>
      </c>
    </row>
    <row r="1716" spans="1:13">
      <c r="A1716" t="s">
        <v>1316</v>
      </c>
      <c r="B1716" t="s">
        <v>853</v>
      </c>
      <c r="C1716" t="s">
        <v>853</v>
      </c>
      <c r="D1716">
        <v>134</v>
      </c>
      <c r="E1716">
        <v>134</v>
      </c>
      <c r="F1716">
        <v>9.0278082383101005E-2</v>
      </c>
      <c r="G1716">
        <v>4.5139041191550001E-3</v>
      </c>
      <c r="H1716">
        <v>2.2569520595775199E-2</v>
      </c>
      <c r="I1716">
        <v>0</v>
      </c>
      <c r="J1716">
        <v>150</v>
      </c>
      <c r="K1716">
        <v>1</v>
      </c>
      <c r="L1716">
        <v>154000</v>
      </c>
      <c r="M1716" t="b">
        <v>0</v>
      </c>
    </row>
    <row r="1717" spans="1:13">
      <c r="A1717" t="s">
        <v>1882</v>
      </c>
      <c r="B1717" t="s">
        <v>853</v>
      </c>
      <c r="C1717" t="s">
        <v>865</v>
      </c>
      <c r="D1717">
        <v>134</v>
      </c>
      <c r="E1717">
        <v>146</v>
      </c>
      <c r="F1717">
        <v>5.8777004277283433</v>
      </c>
      <c r="G1717">
        <v>0.2938850213864172</v>
      </c>
      <c r="H1717">
        <v>1.4694251069320861</v>
      </c>
      <c r="I1717">
        <v>0</v>
      </c>
      <c r="J1717">
        <v>150</v>
      </c>
      <c r="K1717">
        <v>1</v>
      </c>
      <c r="L1717">
        <v>154000</v>
      </c>
      <c r="M1717" t="b">
        <v>0</v>
      </c>
    </row>
    <row r="1718" spans="1:13">
      <c r="A1718" t="s">
        <v>1883</v>
      </c>
      <c r="B1718" t="s">
        <v>867</v>
      </c>
      <c r="C1718" t="s">
        <v>918</v>
      </c>
      <c r="D1718">
        <v>148</v>
      </c>
      <c r="E1718">
        <v>199</v>
      </c>
      <c r="F1718">
        <v>7.090050828877283</v>
      </c>
      <c r="G1718">
        <v>0.35450254144386412</v>
      </c>
      <c r="H1718">
        <v>1.772512707219321</v>
      </c>
      <c r="I1718">
        <v>0</v>
      </c>
      <c r="J1718">
        <v>150</v>
      </c>
      <c r="K1718">
        <v>1</v>
      </c>
      <c r="L1718">
        <v>154000</v>
      </c>
      <c r="M1718" t="b">
        <v>0</v>
      </c>
    </row>
    <row r="1719" spans="1:13">
      <c r="A1719" t="s">
        <v>1884</v>
      </c>
      <c r="B1719" t="s">
        <v>867</v>
      </c>
      <c r="C1719" t="s">
        <v>1017</v>
      </c>
      <c r="D1719">
        <v>148</v>
      </c>
      <c r="E1719">
        <v>298</v>
      </c>
      <c r="F1719">
        <v>34.644954381087743</v>
      </c>
      <c r="G1719">
        <v>1.732247719054387</v>
      </c>
      <c r="H1719">
        <v>8.661238595271934</v>
      </c>
      <c r="I1719">
        <v>0</v>
      </c>
      <c r="J1719">
        <v>150</v>
      </c>
      <c r="K1719">
        <v>1</v>
      </c>
      <c r="L1719">
        <v>154000</v>
      </c>
      <c r="M1719" t="b">
        <v>0</v>
      </c>
    </row>
    <row r="1720" spans="1:13">
      <c r="A1720" t="s">
        <v>1864</v>
      </c>
      <c r="B1720" t="s">
        <v>849</v>
      </c>
      <c r="C1720" t="s">
        <v>849</v>
      </c>
      <c r="D1720">
        <v>130</v>
      </c>
      <c r="E1720">
        <v>130</v>
      </c>
      <c r="F1720">
        <v>0.14794737343959019</v>
      </c>
      <c r="G1720">
        <v>7.3973686719795003E-3</v>
      </c>
      <c r="H1720">
        <v>3.6986843359897499E-2</v>
      </c>
      <c r="I1720">
        <v>0</v>
      </c>
      <c r="J1720">
        <v>800</v>
      </c>
      <c r="K1720">
        <v>1</v>
      </c>
      <c r="L1720">
        <v>345000</v>
      </c>
      <c r="M1720" t="b">
        <v>0</v>
      </c>
    </row>
    <row r="1721" spans="1:13">
      <c r="A1721" t="s">
        <v>1864</v>
      </c>
      <c r="B1721" t="s">
        <v>849</v>
      </c>
      <c r="C1721" t="s">
        <v>849</v>
      </c>
      <c r="D1721">
        <v>130</v>
      </c>
      <c r="E1721">
        <v>130</v>
      </c>
      <c r="F1721">
        <v>0.14653589445496651</v>
      </c>
      <c r="G1721">
        <v>7.3267947227482998E-3</v>
      </c>
      <c r="H1721">
        <v>3.6633973613741599E-2</v>
      </c>
      <c r="I1721">
        <v>0</v>
      </c>
      <c r="J1721">
        <v>800</v>
      </c>
      <c r="K1721">
        <v>1</v>
      </c>
      <c r="L1721">
        <v>345000</v>
      </c>
      <c r="M1721" t="b">
        <v>0</v>
      </c>
    </row>
    <row r="1722" spans="1:13">
      <c r="A1722" t="s">
        <v>1864</v>
      </c>
      <c r="B1722" t="s">
        <v>849</v>
      </c>
      <c r="C1722" t="s">
        <v>849</v>
      </c>
      <c r="D1722">
        <v>130</v>
      </c>
      <c r="E1722">
        <v>130</v>
      </c>
      <c r="F1722">
        <v>0.51002579243161839</v>
      </c>
      <c r="G1722">
        <v>2.5501289621580901E-2</v>
      </c>
      <c r="H1722">
        <v>0.1275064481079046</v>
      </c>
      <c r="I1722">
        <v>0</v>
      </c>
      <c r="J1722">
        <v>150</v>
      </c>
      <c r="K1722">
        <v>1</v>
      </c>
      <c r="L1722">
        <v>154000</v>
      </c>
      <c r="M1722" t="b">
        <v>0</v>
      </c>
    </row>
    <row r="1723" spans="1:13">
      <c r="A1723" t="s">
        <v>1864</v>
      </c>
      <c r="B1723" t="s">
        <v>849</v>
      </c>
      <c r="C1723" t="s">
        <v>849</v>
      </c>
      <c r="D1723">
        <v>130</v>
      </c>
      <c r="E1723">
        <v>130</v>
      </c>
      <c r="F1723">
        <v>2.8296240544671938</v>
      </c>
      <c r="G1723">
        <v>0.14148120272335971</v>
      </c>
      <c r="H1723">
        <v>0.70740601361679856</v>
      </c>
      <c r="I1723">
        <v>0</v>
      </c>
      <c r="J1723">
        <v>150</v>
      </c>
      <c r="K1723">
        <v>1</v>
      </c>
      <c r="L1723">
        <v>154000</v>
      </c>
      <c r="M1723" t="b">
        <v>0</v>
      </c>
    </row>
    <row r="1724" spans="1:13">
      <c r="A1724" t="s">
        <v>1883</v>
      </c>
      <c r="B1724" t="s">
        <v>867</v>
      </c>
      <c r="C1724" t="s">
        <v>918</v>
      </c>
      <c r="D1724">
        <v>148</v>
      </c>
      <c r="E1724">
        <v>199</v>
      </c>
      <c r="F1724">
        <v>7.4612556405799682</v>
      </c>
      <c r="G1724">
        <v>0.3730627820289984</v>
      </c>
      <c r="H1724">
        <v>1.865313910144992</v>
      </c>
      <c r="I1724">
        <v>0</v>
      </c>
      <c r="J1724">
        <v>150</v>
      </c>
      <c r="K1724">
        <v>1</v>
      </c>
      <c r="L1724">
        <v>154000</v>
      </c>
      <c r="M1724" t="b">
        <v>0</v>
      </c>
    </row>
    <row r="1725" spans="1:13">
      <c r="A1725" t="s">
        <v>1885</v>
      </c>
      <c r="B1725" t="s">
        <v>867</v>
      </c>
      <c r="C1725" t="s">
        <v>849</v>
      </c>
      <c r="D1725">
        <v>148</v>
      </c>
      <c r="E1725">
        <v>130</v>
      </c>
      <c r="F1725">
        <v>8.5320313476709888</v>
      </c>
      <c r="G1725">
        <v>0.42660156738354948</v>
      </c>
      <c r="H1725">
        <v>2.1330078369177472</v>
      </c>
      <c r="I1725">
        <v>0</v>
      </c>
      <c r="J1725">
        <v>150</v>
      </c>
      <c r="K1725">
        <v>1</v>
      </c>
      <c r="L1725">
        <v>154000</v>
      </c>
      <c r="M1725" t="b">
        <v>0</v>
      </c>
    </row>
    <row r="1726" spans="1:13">
      <c r="A1726" t="s">
        <v>1886</v>
      </c>
      <c r="B1726" t="s">
        <v>919</v>
      </c>
      <c r="C1726" t="s">
        <v>919</v>
      </c>
      <c r="D1726">
        <v>200</v>
      </c>
      <c r="E1726">
        <v>200</v>
      </c>
      <c r="F1726">
        <v>0.48122335019015761</v>
      </c>
      <c r="G1726">
        <v>2.4061167509507798E-2</v>
      </c>
      <c r="H1726">
        <v>0.1203058375475394</v>
      </c>
      <c r="I1726">
        <v>0</v>
      </c>
      <c r="J1726">
        <v>150</v>
      </c>
      <c r="K1726">
        <v>1</v>
      </c>
      <c r="L1726">
        <v>154000</v>
      </c>
      <c r="M1726" t="b">
        <v>0</v>
      </c>
    </row>
    <row r="1727" spans="1:13">
      <c r="A1727" t="s">
        <v>1886</v>
      </c>
      <c r="B1727" t="s">
        <v>919</v>
      </c>
      <c r="C1727" t="s">
        <v>919</v>
      </c>
      <c r="D1727">
        <v>200</v>
      </c>
      <c r="E1727">
        <v>200</v>
      </c>
      <c r="F1727">
        <v>0.4791574511634249</v>
      </c>
      <c r="G1727">
        <v>2.3957872558171198E-2</v>
      </c>
      <c r="H1727">
        <v>0.1197893627908562</v>
      </c>
      <c r="I1727">
        <v>0</v>
      </c>
      <c r="J1727">
        <v>150</v>
      </c>
      <c r="K1727">
        <v>1</v>
      </c>
      <c r="L1727">
        <v>154000</v>
      </c>
      <c r="M1727" t="b">
        <v>0</v>
      </c>
    </row>
    <row r="1728" spans="1:13">
      <c r="A1728" t="s">
        <v>1878</v>
      </c>
      <c r="B1728" t="s">
        <v>765</v>
      </c>
      <c r="C1728" t="s">
        <v>765</v>
      </c>
      <c r="D1728">
        <v>46</v>
      </c>
      <c r="E1728">
        <v>46</v>
      </c>
      <c r="F1728">
        <v>6.1369991762649997E-2</v>
      </c>
      <c r="G1728">
        <v>3.0684995881324999E-3</v>
      </c>
      <c r="H1728">
        <v>1.5342497940662499E-2</v>
      </c>
      <c r="I1728">
        <v>0</v>
      </c>
      <c r="J1728">
        <v>150</v>
      </c>
      <c r="K1728">
        <v>1</v>
      </c>
      <c r="L1728">
        <v>154000</v>
      </c>
      <c r="M1728" t="b">
        <v>0</v>
      </c>
    </row>
    <row r="1729" spans="1:13">
      <c r="A1729" t="s">
        <v>1878</v>
      </c>
      <c r="B1729" t="s">
        <v>765</v>
      </c>
      <c r="C1729" t="s">
        <v>765</v>
      </c>
      <c r="D1729">
        <v>46</v>
      </c>
      <c r="E1729">
        <v>46</v>
      </c>
      <c r="F1729">
        <v>5.6875916921756101E-2</v>
      </c>
      <c r="G1729">
        <v>2.8437958460878002E-3</v>
      </c>
      <c r="H1729">
        <v>1.4218979230439001E-2</v>
      </c>
      <c r="I1729">
        <v>0</v>
      </c>
      <c r="J1729">
        <v>150</v>
      </c>
      <c r="K1729">
        <v>1</v>
      </c>
      <c r="L1729">
        <v>154000</v>
      </c>
      <c r="M1729" t="b">
        <v>0</v>
      </c>
    </row>
    <row r="1730" spans="1:13">
      <c r="A1730" t="s">
        <v>1887</v>
      </c>
      <c r="B1730" t="s">
        <v>761</v>
      </c>
      <c r="C1730" t="s">
        <v>764</v>
      </c>
      <c r="D1730">
        <v>42</v>
      </c>
      <c r="E1730">
        <v>45</v>
      </c>
      <c r="F1730">
        <v>9.22237955751317</v>
      </c>
      <c r="G1730">
        <v>0.46111897787565848</v>
      </c>
      <c r="H1730">
        <v>2.305594889378292</v>
      </c>
      <c r="I1730">
        <v>0</v>
      </c>
      <c r="J1730">
        <v>150</v>
      </c>
      <c r="K1730">
        <v>1</v>
      </c>
      <c r="L1730">
        <v>154000</v>
      </c>
      <c r="M1730" t="b">
        <v>0</v>
      </c>
    </row>
    <row r="1731" spans="1:13">
      <c r="A1731" t="s">
        <v>1888</v>
      </c>
      <c r="B1731" t="s">
        <v>764</v>
      </c>
      <c r="C1731" t="s">
        <v>764</v>
      </c>
      <c r="D1731">
        <v>45</v>
      </c>
      <c r="E1731">
        <v>45</v>
      </c>
      <c r="F1731">
        <v>3.1746250830041478</v>
      </c>
      <c r="G1731">
        <v>0.15873125415020739</v>
      </c>
      <c r="H1731">
        <v>0.79365627075103695</v>
      </c>
      <c r="I1731">
        <v>0</v>
      </c>
      <c r="J1731">
        <v>150</v>
      </c>
      <c r="K1731">
        <v>1</v>
      </c>
      <c r="L1731">
        <v>154000</v>
      </c>
      <c r="M1731" t="b">
        <v>0</v>
      </c>
    </row>
    <row r="1732" spans="1:13">
      <c r="A1732" t="s">
        <v>1481</v>
      </c>
      <c r="B1732" t="s">
        <v>930</v>
      </c>
      <c r="C1732" t="s">
        <v>930</v>
      </c>
      <c r="D1732">
        <v>211</v>
      </c>
      <c r="E1732">
        <v>211</v>
      </c>
      <c r="F1732">
        <v>2.6255817607060701E-2</v>
      </c>
      <c r="G1732">
        <v>1.312790880353E-3</v>
      </c>
      <c r="H1732">
        <v>6.5639544017650998E-3</v>
      </c>
      <c r="I1732">
        <v>0</v>
      </c>
      <c r="J1732">
        <v>150</v>
      </c>
      <c r="K1732">
        <v>1</v>
      </c>
      <c r="L1732">
        <v>154000</v>
      </c>
      <c r="M1732" t="b">
        <v>0</v>
      </c>
    </row>
    <row r="1733" spans="1:13">
      <c r="A1733" t="s">
        <v>1481</v>
      </c>
      <c r="B1733" t="s">
        <v>930</v>
      </c>
      <c r="C1733" t="s">
        <v>930</v>
      </c>
      <c r="D1733">
        <v>211</v>
      </c>
      <c r="E1733">
        <v>211</v>
      </c>
      <c r="F1733">
        <v>2.54241301953969E-2</v>
      </c>
      <c r="G1733">
        <v>1.2712065097697999E-3</v>
      </c>
      <c r="H1733">
        <v>6.3560325488491998E-3</v>
      </c>
      <c r="I1733">
        <v>0</v>
      </c>
      <c r="J1733">
        <v>150</v>
      </c>
      <c r="K1733">
        <v>1</v>
      </c>
      <c r="L1733">
        <v>154000</v>
      </c>
      <c r="M1733" t="b">
        <v>0</v>
      </c>
    </row>
    <row r="1734" spans="1:13">
      <c r="A1734" t="s">
        <v>1481</v>
      </c>
      <c r="B1734" t="s">
        <v>930</v>
      </c>
      <c r="C1734" t="s">
        <v>930</v>
      </c>
      <c r="D1734">
        <v>211</v>
      </c>
      <c r="E1734">
        <v>211</v>
      </c>
      <c r="F1734">
        <v>2.3945157071546999E-2</v>
      </c>
      <c r="G1734">
        <v>1.1972578535773E-3</v>
      </c>
      <c r="H1734">
        <v>5.9862892678867003E-3</v>
      </c>
      <c r="I1734">
        <v>0</v>
      </c>
      <c r="J1734">
        <v>150</v>
      </c>
      <c r="K1734">
        <v>1</v>
      </c>
      <c r="L1734">
        <v>154000</v>
      </c>
      <c r="M1734" t="b">
        <v>0</v>
      </c>
    </row>
    <row r="1735" spans="1:13">
      <c r="A1735" t="s">
        <v>1481</v>
      </c>
      <c r="B1735" t="s">
        <v>930</v>
      </c>
      <c r="C1735" t="s">
        <v>930</v>
      </c>
      <c r="D1735">
        <v>211</v>
      </c>
      <c r="E1735">
        <v>211</v>
      </c>
      <c r="F1735">
        <v>2.3170318743019998E-2</v>
      </c>
      <c r="G1735">
        <v>1.158515937151E-3</v>
      </c>
      <c r="H1735">
        <v>5.7925796857549996E-3</v>
      </c>
      <c r="I1735">
        <v>0</v>
      </c>
      <c r="J1735">
        <v>150</v>
      </c>
      <c r="K1735">
        <v>1</v>
      </c>
      <c r="L1735">
        <v>154000</v>
      </c>
      <c r="M1735" t="b">
        <v>0</v>
      </c>
    </row>
    <row r="1736" spans="1:13">
      <c r="A1736" t="s">
        <v>1481</v>
      </c>
      <c r="B1736" t="s">
        <v>930</v>
      </c>
      <c r="C1736" t="s">
        <v>930</v>
      </c>
      <c r="D1736">
        <v>211</v>
      </c>
      <c r="E1736">
        <v>211</v>
      </c>
      <c r="F1736">
        <v>0.22188601731073629</v>
      </c>
      <c r="G1736">
        <v>1.10943008655368E-2</v>
      </c>
      <c r="H1736">
        <v>5.5471504327684003E-2</v>
      </c>
      <c r="I1736">
        <v>0</v>
      </c>
      <c r="J1736">
        <v>150</v>
      </c>
      <c r="K1736">
        <v>1</v>
      </c>
      <c r="L1736">
        <v>154000</v>
      </c>
      <c r="M1736" t="b">
        <v>0</v>
      </c>
    </row>
    <row r="1737" spans="1:13">
      <c r="A1737" t="s">
        <v>1481</v>
      </c>
      <c r="B1737" t="s">
        <v>930</v>
      </c>
      <c r="C1737" t="s">
        <v>930</v>
      </c>
      <c r="D1737">
        <v>211</v>
      </c>
      <c r="E1737">
        <v>211</v>
      </c>
      <c r="F1737">
        <v>0.23089283133632141</v>
      </c>
      <c r="G1737">
        <v>1.1544641566816E-2</v>
      </c>
      <c r="H1737">
        <v>5.7723207834080303E-2</v>
      </c>
      <c r="I1737">
        <v>0</v>
      </c>
      <c r="J1737">
        <v>150</v>
      </c>
      <c r="K1737">
        <v>1</v>
      </c>
      <c r="L1737">
        <v>154000</v>
      </c>
      <c r="M1737" t="b">
        <v>0</v>
      </c>
    </row>
    <row r="1738" spans="1:13">
      <c r="A1738" t="s">
        <v>1481</v>
      </c>
      <c r="B1738" t="s">
        <v>930</v>
      </c>
      <c r="C1738" t="s">
        <v>930</v>
      </c>
      <c r="D1738">
        <v>211</v>
      </c>
      <c r="E1738">
        <v>211</v>
      </c>
      <c r="F1738">
        <v>0.62063030501612282</v>
      </c>
      <c r="G1738">
        <v>3.1031515250806101E-2</v>
      </c>
      <c r="H1738">
        <v>0.1551575762540307</v>
      </c>
      <c r="I1738">
        <v>0</v>
      </c>
      <c r="J1738">
        <v>150</v>
      </c>
      <c r="K1738">
        <v>1</v>
      </c>
      <c r="L1738">
        <v>154000</v>
      </c>
      <c r="M1738" t="b">
        <v>0</v>
      </c>
    </row>
    <row r="1739" spans="1:13">
      <c r="A1739" t="s">
        <v>1889</v>
      </c>
      <c r="B1739" t="s">
        <v>1124</v>
      </c>
      <c r="C1739" t="s">
        <v>930</v>
      </c>
      <c r="D1739">
        <v>405</v>
      </c>
      <c r="E1739">
        <v>211</v>
      </c>
      <c r="F1739">
        <v>8.8568879993468599</v>
      </c>
      <c r="G1739">
        <v>0.44284439996734298</v>
      </c>
      <c r="H1739">
        <v>2.214221999836715</v>
      </c>
      <c r="I1739">
        <v>0</v>
      </c>
      <c r="J1739">
        <v>150</v>
      </c>
      <c r="K1739">
        <v>1</v>
      </c>
      <c r="L1739">
        <v>154000</v>
      </c>
      <c r="M1739" t="b">
        <v>0</v>
      </c>
    </row>
    <row r="1740" spans="1:13">
      <c r="A1740" t="s">
        <v>1481</v>
      </c>
      <c r="B1740" t="s">
        <v>930</v>
      </c>
      <c r="C1740" t="s">
        <v>930</v>
      </c>
      <c r="D1740">
        <v>211</v>
      </c>
      <c r="E1740">
        <v>211</v>
      </c>
      <c r="F1740">
        <v>0.39769333798467932</v>
      </c>
      <c r="G1740">
        <v>1.9884666899233901E-2</v>
      </c>
      <c r="H1740">
        <v>9.9423334496169802E-2</v>
      </c>
      <c r="I1740">
        <v>0</v>
      </c>
      <c r="J1740">
        <v>150</v>
      </c>
      <c r="K1740">
        <v>1</v>
      </c>
      <c r="L1740">
        <v>154000</v>
      </c>
      <c r="M1740" t="b">
        <v>0</v>
      </c>
    </row>
    <row r="1741" spans="1:13">
      <c r="A1741" t="s">
        <v>1481</v>
      </c>
      <c r="B1741" t="s">
        <v>930</v>
      </c>
      <c r="C1741" t="s">
        <v>930</v>
      </c>
      <c r="D1741">
        <v>211</v>
      </c>
      <c r="E1741">
        <v>211</v>
      </c>
      <c r="F1741">
        <v>3.933572270735501</v>
      </c>
      <c r="G1741">
        <v>0.19667861353677499</v>
      </c>
      <c r="H1741">
        <v>0.98339306768387524</v>
      </c>
      <c r="I1741">
        <v>0</v>
      </c>
      <c r="J1741">
        <v>150</v>
      </c>
      <c r="K1741">
        <v>1</v>
      </c>
      <c r="L1741">
        <v>154000</v>
      </c>
      <c r="M1741" t="b">
        <v>0</v>
      </c>
    </row>
    <row r="1742" spans="1:13">
      <c r="A1742" t="s">
        <v>1481</v>
      </c>
      <c r="B1742" t="s">
        <v>930</v>
      </c>
      <c r="C1742" t="s">
        <v>930</v>
      </c>
      <c r="D1742">
        <v>211</v>
      </c>
      <c r="E1742">
        <v>211</v>
      </c>
      <c r="F1742">
        <v>0.16613463593581501</v>
      </c>
      <c r="G1742">
        <v>8.3067317967907006E-3</v>
      </c>
      <c r="H1742">
        <v>4.1533658983953697E-2</v>
      </c>
      <c r="I1742">
        <v>0</v>
      </c>
      <c r="J1742">
        <v>150</v>
      </c>
      <c r="K1742">
        <v>1</v>
      </c>
      <c r="L1742">
        <v>154000</v>
      </c>
      <c r="M1742" t="b">
        <v>0</v>
      </c>
    </row>
    <row r="1743" spans="1:13">
      <c r="A1743" t="s">
        <v>1291</v>
      </c>
      <c r="B1743" t="s">
        <v>762</v>
      </c>
      <c r="C1743" t="s">
        <v>762</v>
      </c>
      <c r="D1743">
        <v>43</v>
      </c>
      <c r="E1743">
        <v>43</v>
      </c>
      <c r="F1743">
        <v>1.537382048995217</v>
      </c>
      <c r="G1743">
        <v>7.6869102449760807E-2</v>
      </c>
      <c r="H1743">
        <v>0.38434551224880431</v>
      </c>
      <c r="I1743">
        <v>0</v>
      </c>
      <c r="J1743">
        <v>150</v>
      </c>
      <c r="K1743">
        <v>1</v>
      </c>
      <c r="L1743">
        <v>154000</v>
      </c>
      <c r="M1743" t="b">
        <v>0</v>
      </c>
    </row>
    <row r="1744" spans="1:13">
      <c r="A1744" t="s">
        <v>1291</v>
      </c>
      <c r="B1744" t="s">
        <v>762</v>
      </c>
      <c r="C1744" t="s">
        <v>762</v>
      </c>
      <c r="D1744">
        <v>43</v>
      </c>
      <c r="E1744">
        <v>43</v>
      </c>
      <c r="F1744">
        <v>2.1754371690476101E-2</v>
      </c>
      <c r="G1744">
        <v>1.0877185845237999E-3</v>
      </c>
      <c r="H1744">
        <v>5.4385929226190002E-3</v>
      </c>
      <c r="I1744">
        <v>0</v>
      </c>
      <c r="J1744">
        <v>150</v>
      </c>
      <c r="K1744">
        <v>1</v>
      </c>
      <c r="L1744">
        <v>154000</v>
      </c>
      <c r="M1744" t="b">
        <v>0</v>
      </c>
    </row>
    <row r="1745" spans="1:13">
      <c r="A1745" t="s">
        <v>1291</v>
      </c>
      <c r="B1745" t="s">
        <v>762</v>
      </c>
      <c r="C1745" t="s">
        <v>762</v>
      </c>
      <c r="D1745">
        <v>43</v>
      </c>
      <c r="E1745">
        <v>43</v>
      </c>
      <c r="F1745">
        <v>2.6739982939068999E-2</v>
      </c>
      <c r="G1745">
        <v>1.3369991469533999E-3</v>
      </c>
      <c r="H1745">
        <v>6.6849957347672002E-3</v>
      </c>
      <c r="I1745">
        <v>0</v>
      </c>
      <c r="J1745">
        <v>150</v>
      </c>
      <c r="K1745">
        <v>1</v>
      </c>
      <c r="L1745">
        <v>154000</v>
      </c>
      <c r="M1745" t="b">
        <v>0</v>
      </c>
    </row>
    <row r="1746" spans="1:13">
      <c r="A1746" t="s">
        <v>1291</v>
      </c>
      <c r="B1746" t="s">
        <v>762</v>
      </c>
      <c r="C1746" t="s">
        <v>762</v>
      </c>
      <c r="D1746">
        <v>43</v>
      </c>
      <c r="E1746">
        <v>43</v>
      </c>
      <c r="F1746">
        <v>3.1421441475194302E-2</v>
      </c>
      <c r="G1746">
        <v>1.5710720737596999E-3</v>
      </c>
      <c r="H1746">
        <v>7.8553603687984992E-3</v>
      </c>
      <c r="I1746">
        <v>0</v>
      </c>
      <c r="J1746">
        <v>150</v>
      </c>
      <c r="K1746">
        <v>1</v>
      </c>
      <c r="L1746">
        <v>154000</v>
      </c>
      <c r="M1746" t="b">
        <v>0</v>
      </c>
    </row>
    <row r="1747" spans="1:13">
      <c r="A1747" t="s">
        <v>1291</v>
      </c>
      <c r="B1747" t="s">
        <v>762</v>
      </c>
      <c r="C1747" t="s">
        <v>762</v>
      </c>
      <c r="D1747">
        <v>43</v>
      </c>
      <c r="E1747">
        <v>43</v>
      </c>
      <c r="F1747">
        <v>2.1750939245725701E-2</v>
      </c>
      <c r="G1747">
        <v>1.0875469622861999E-3</v>
      </c>
      <c r="H1747">
        <v>5.4377348114314E-3</v>
      </c>
      <c r="I1747">
        <v>0</v>
      </c>
      <c r="J1747">
        <v>150</v>
      </c>
      <c r="K1747">
        <v>1</v>
      </c>
      <c r="L1747">
        <v>154000</v>
      </c>
      <c r="M1747" t="b">
        <v>0</v>
      </c>
    </row>
    <row r="1748" spans="1:13">
      <c r="A1748" t="s">
        <v>1291</v>
      </c>
      <c r="B1748" t="s">
        <v>762</v>
      </c>
      <c r="C1748" t="s">
        <v>762</v>
      </c>
      <c r="D1748">
        <v>43</v>
      </c>
      <c r="E1748">
        <v>43</v>
      </c>
      <c r="F1748">
        <v>3.03395814414106E-2</v>
      </c>
      <c r="G1748">
        <v>1.5169790720705001E-3</v>
      </c>
      <c r="H1748">
        <v>7.5848953603525997E-3</v>
      </c>
      <c r="I1748">
        <v>0</v>
      </c>
      <c r="J1748">
        <v>150</v>
      </c>
      <c r="K1748">
        <v>1</v>
      </c>
      <c r="L1748">
        <v>154000</v>
      </c>
      <c r="M1748" t="b">
        <v>0</v>
      </c>
    </row>
    <row r="1749" spans="1:13">
      <c r="A1749" t="s">
        <v>1890</v>
      </c>
      <c r="B1749" t="s">
        <v>762</v>
      </c>
      <c r="C1749" t="s">
        <v>1081</v>
      </c>
      <c r="D1749">
        <v>43</v>
      </c>
      <c r="E1749">
        <v>362</v>
      </c>
      <c r="F1749">
        <v>12.397847774243781</v>
      </c>
      <c r="G1749">
        <v>0.61989238871218921</v>
      </c>
      <c r="H1749">
        <v>3.0994619435609461</v>
      </c>
      <c r="I1749">
        <v>0</v>
      </c>
      <c r="J1749">
        <v>150</v>
      </c>
      <c r="K1749">
        <v>1</v>
      </c>
      <c r="L1749">
        <v>154000</v>
      </c>
      <c r="M1749" t="b">
        <v>0</v>
      </c>
    </row>
    <row r="1750" spans="1:13">
      <c r="A1750" t="s">
        <v>1725</v>
      </c>
      <c r="B1750" t="s">
        <v>1063</v>
      </c>
      <c r="C1750" t="s">
        <v>1063</v>
      </c>
      <c r="D1750">
        <v>344</v>
      </c>
      <c r="E1750">
        <v>344</v>
      </c>
      <c r="F1750">
        <v>1.9922768423156399E-2</v>
      </c>
      <c r="G1750">
        <v>9.9613842115779997E-4</v>
      </c>
      <c r="H1750">
        <v>4.9806921057890998E-3</v>
      </c>
      <c r="I1750">
        <v>0</v>
      </c>
      <c r="J1750">
        <v>150</v>
      </c>
      <c r="K1750">
        <v>1</v>
      </c>
      <c r="L1750">
        <v>154000</v>
      </c>
      <c r="M1750" t="b">
        <v>0</v>
      </c>
    </row>
    <row r="1751" spans="1:13">
      <c r="A1751" t="s">
        <v>1725</v>
      </c>
      <c r="B1751" t="s">
        <v>1063</v>
      </c>
      <c r="C1751" t="s">
        <v>1063</v>
      </c>
      <c r="D1751">
        <v>344</v>
      </c>
      <c r="E1751">
        <v>344</v>
      </c>
      <c r="F1751">
        <v>3.2096580424432197E-2</v>
      </c>
      <c r="G1751">
        <v>1.6048290212216001E-3</v>
      </c>
      <c r="H1751">
        <v>8.0241451061080007E-3</v>
      </c>
      <c r="I1751">
        <v>0</v>
      </c>
      <c r="J1751">
        <v>150</v>
      </c>
      <c r="K1751">
        <v>1</v>
      </c>
      <c r="L1751">
        <v>154000</v>
      </c>
      <c r="M1751" t="b">
        <v>0</v>
      </c>
    </row>
    <row r="1752" spans="1:13">
      <c r="A1752" t="s">
        <v>1725</v>
      </c>
      <c r="B1752" t="s">
        <v>1063</v>
      </c>
      <c r="C1752" t="s">
        <v>1063</v>
      </c>
      <c r="D1752">
        <v>344</v>
      </c>
      <c r="E1752">
        <v>344</v>
      </c>
      <c r="F1752">
        <v>2.94149581112228E-2</v>
      </c>
      <c r="G1752">
        <v>1.4707479055611E-3</v>
      </c>
      <c r="H1752">
        <v>7.3537395278056999E-3</v>
      </c>
      <c r="I1752">
        <v>0</v>
      </c>
      <c r="J1752">
        <v>150</v>
      </c>
      <c r="K1752">
        <v>1</v>
      </c>
      <c r="L1752">
        <v>154000</v>
      </c>
      <c r="M1752" t="b">
        <v>0</v>
      </c>
    </row>
    <row r="1753" spans="1:13">
      <c r="A1753" t="s">
        <v>1725</v>
      </c>
      <c r="B1753" t="s">
        <v>1063</v>
      </c>
      <c r="C1753" t="s">
        <v>1063</v>
      </c>
      <c r="D1753">
        <v>344</v>
      </c>
      <c r="E1753">
        <v>344</v>
      </c>
      <c r="F1753">
        <v>3.97566686902582E-2</v>
      </c>
      <c r="G1753">
        <v>1.9878334345129001E-3</v>
      </c>
      <c r="H1753">
        <v>9.9391671725644996E-3</v>
      </c>
      <c r="I1753">
        <v>0</v>
      </c>
      <c r="J1753">
        <v>150</v>
      </c>
      <c r="K1753">
        <v>1</v>
      </c>
      <c r="L1753">
        <v>154000</v>
      </c>
      <c r="M1753" t="b">
        <v>0</v>
      </c>
    </row>
    <row r="1754" spans="1:13">
      <c r="A1754" t="s">
        <v>1725</v>
      </c>
      <c r="B1754" t="s">
        <v>1063</v>
      </c>
      <c r="C1754" t="s">
        <v>1063</v>
      </c>
      <c r="D1754">
        <v>344</v>
      </c>
      <c r="E1754">
        <v>344</v>
      </c>
      <c r="F1754">
        <v>3.9445915834340699E-2</v>
      </c>
      <c r="G1754">
        <v>1.9722957917169999E-3</v>
      </c>
      <c r="H1754">
        <v>9.8614789585851001E-3</v>
      </c>
      <c r="I1754">
        <v>0</v>
      </c>
      <c r="J1754">
        <v>150</v>
      </c>
      <c r="K1754">
        <v>1</v>
      </c>
      <c r="L1754">
        <v>154000</v>
      </c>
      <c r="M1754" t="b">
        <v>0</v>
      </c>
    </row>
    <row r="1755" spans="1:13">
      <c r="A1755" t="s">
        <v>1750</v>
      </c>
      <c r="B1755" t="s">
        <v>1061</v>
      </c>
      <c r="C1755" t="s">
        <v>1061</v>
      </c>
      <c r="D1755">
        <v>342</v>
      </c>
      <c r="E1755">
        <v>342</v>
      </c>
      <c r="F1755">
        <v>0.1268270383322303</v>
      </c>
      <c r="G1755">
        <v>6.3413519166114997E-3</v>
      </c>
      <c r="H1755">
        <v>3.1706759583057499E-2</v>
      </c>
      <c r="I1755">
        <v>0</v>
      </c>
      <c r="J1755">
        <v>150</v>
      </c>
      <c r="K1755">
        <v>1</v>
      </c>
      <c r="L1755">
        <v>154000</v>
      </c>
      <c r="M1755" t="b">
        <v>0</v>
      </c>
    </row>
    <row r="1756" spans="1:13">
      <c r="A1756" t="s">
        <v>1750</v>
      </c>
      <c r="B1756" t="s">
        <v>1061</v>
      </c>
      <c r="C1756" t="s">
        <v>1061</v>
      </c>
      <c r="D1756">
        <v>342</v>
      </c>
      <c r="E1756">
        <v>342</v>
      </c>
      <c r="F1756">
        <v>0.1084170008381875</v>
      </c>
      <c r="G1756">
        <v>5.4208500419093003E-3</v>
      </c>
      <c r="H1756">
        <v>2.71042502095468E-2</v>
      </c>
      <c r="I1756">
        <v>0</v>
      </c>
      <c r="J1756">
        <v>150</v>
      </c>
      <c r="K1756">
        <v>1</v>
      </c>
      <c r="L1756">
        <v>154000</v>
      </c>
      <c r="M1756" t="b">
        <v>0</v>
      </c>
    </row>
    <row r="1757" spans="1:13">
      <c r="A1757" t="s">
        <v>1750</v>
      </c>
      <c r="B1757" t="s">
        <v>1061</v>
      </c>
      <c r="C1757" t="s">
        <v>1061</v>
      </c>
      <c r="D1757">
        <v>342</v>
      </c>
      <c r="E1757">
        <v>342</v>
      </c>
      <c r="F1757">
        <v>2.70423064878304E-2</v>
      </c>
      <c r="G1757">
        <v>1.3521153243915001E-3</v>
      </c>
      <c r="H1757">
        <v>6.7605766219575999E-3</v>
      </c>
      <c r="I1757">
        <v>0</v>
      </c>
      <c r="J1757">
        <v>150</v>
      </c>
      <c r="K1757">
        <v>1</v>
      </c>
      <c r="L1757">
        <v>154000</v>
      </c>
      <c r="M1757" t="b">
        <v>0</v>
      </c>
    </row>
    <row r="1758" spans="1:13">
      <c r="A1758" t="s">
        <v>1750</v>
      </c>
      <c r="B1758" t="s">
        <v>1061</v>
      </c>
      <c r="C1758" t="s">
        <v>1061</v>
      </c>
      <c r="D1758">
        <v>342</v>
      </c>
      <c r="E1758">
        <v>342</v>
      </c>
      <c r="F1758">
        <v>7.7200572616834995E-2</v>
      </c>
      <c r="G1758">
        <v>3.8600286308417002E-3</v>
      </c>
      <c r="H1758">
        <v>1.93001431542087E-2</v>
      </c>
      <c r="I1758">
        <v>0</v>
      </c>
      <c r="J1758">
        <v>150</v>
      </c>
      <c r="K1758">
        <v>1</v>
      </c>
      <c r="L1758">
        <v>154000</v>
      </c>
      <c r="M1758" t="b">
        <v>0</v>
      </c>
    </row>
    <row r="1759" spans="1:13">
      <c r="A1759" t="s">
        <v>1750</v>
      </c>
      <c r="B1759" t="s">
        <v>1061</v>
      </c>
      <c r="C1759" t="s">
        <v>1061</v>
      </c>
      <c r="D1759">
        <v>342</v>
      </c>
      <c r="E1759">
        <v>342</v>
      </c>
      <c r="F1759">
        <v>8.5170310851183206E-2</v>
      </c>
      <c r="G1759">
        <v>4.2585155425591001E-3</v>
      </c>
      <c r="H1759">
        <v>2.1292577712795802E-2</v>
      </c>
      <c r="I1759">
        <v>0</v>
      </c>
      <c r="J1759">
        <v>150</v>
      </c>
      <c r="K1759">
        <v>1</v>
      </c>
      <c r="L1759">
        <v>154000</v>
      </c>
      <c r="M1759" t="b">
        <v>0</v>
      </c>
    </row>
    <row r="1760" spans="1:13">
      <c r="A1760" t="s">
        <v>1750</v>
      </c>
      <c r="B1760" t="s">
        <v>1061</v>
      </c>
      <c r="C1760" t="s">
        <v>1061</v>
      </c>
      <c r="D1760">
        <v>342</v>
      </c>
      <c r="E1760">
        <v>342</v>
      </c>
      <c r="F1760">
        <v>1.8432769077753701E-2</v>
      </c>
      <c r="G1760">
        <v>9.2163845388760005E-4</v>
      </c>
      <c r="H1760">
        <v>4.6081922694384001E-3</v>
      </c>
      <c r="I1760">
        <v>0</v>
      </c>
      <c r="J1760">
        <v>150</v>
      </c>
      <c r="K1760">
        <v>1</v>
      </c>
      <c r="L1760">
        <v>154000</v>
      </c>
      <c r="M1760" t="b">
        <v>0</v>
      </c>
    </row>
    <row r="1761" spans="1:13">
      <c r="A1761" t="s">
        <v>1891</v>
      </c>
      <c r="B1761" t="s">
        <v>834</v>
      </c>
      <c r="C1761" t="s">
        <v>1125</v>
      </c>
      <c r="D1761">
        <v>115</v>
      </c>
      <c r="E1761">
        <v>406</v>
      </c>
      <c r="F1761">
        <v>10.044948508408931</v>
      </c>
      <c r="G1761">
        <v>0.50224742542044665</v>
      </c>
      <c r="H1761">
        <v>2.5112371271022331</v>
      </c>
      <c r="I1761">
        <v>0</v>
      </c>
      <c r="J1761">
        <v>150</v>
      </c>
      <c r="K1761">
        <v>1</v>
      </c>
      <c r="L1761">
        <v>154000</v>
      </c>
      <c r="M1761" t="b">
        <v>0</v>
      </c>
    </row>
    <row r="1762" spans="1:13">
      <c r="A1762" t="s">
        <v>1892</v>
      </c>
      <c r="B1762" t="s">
        <v>815</v>
      </c>
      <c r="C1762" t="s">
        <v>815</v>
      </c>
      <c r="D1762">
        <v>96</v>
      </c>
      <c r="E1762">
        <v>96</v>
      </c>
      <c r="F1762">
        <v>3.5729458587793597E-2</v>
      </c>
      <c r="G1762">
        <v>1.7864729293896001E-3</v>
      </c>
      <c r="H1762">
        <v>8.9323646469483993E-3</v>
      </c>
      <c r="I1762">
        <v>0</v>
      </c>
      <c r="J1762">
        <v>150</v>
      </c>
      <c r="K1762">
        <v>1</v>
      </c>
      <c r="L1762">
        <v>154000</v>
      </c>
      <c r="M1762" t="b">
        <v>0</v>
      </c>
    </row>
    <row r="1763" spans="1:13">
      <c r="A1763" t="s">
        <v>1892</v>
      </c>
      <c r="B1763" t="s">
        <v>815</v>
      </c>
      <c r="C1763" t="s">
        <v>815</v>
      </c>
      <c r="D1763">
        <v>96</v>
      </c>
      <c r="E1763">
        <v>96</v>
      </c>
      <c r="F1763">
        <v>4.3438021589679097E-2</v>
      </c>
      <c r="G1763">
        <v>2.1719010794838999E-3</v>
      </c>
      <c r="H1763">
        <v>1.08595053974197E-2</v>
      </c>
      <c r="I1763">
        <v>0</v>
      </c>
      <c r="J1763">
        <v>150</v>
      </c>
      <c r="K1763">
        <v>1</v>
      </c>
      <c r="L1763">
        <v>154000</v>
      </c>
      <c r="M1763" t="b">
        <v>0</v>
      </c>
    </row>
    <row r="1764" spans="1:13">
      <c r="A1764" t="s">
        <v>1892</v>
      </c>
      <c r="B1764" t="s">
        <v>815</v>
      </c>
      <c r="C1764" t="s">
        <v>815</v>
      </c>
      <c r="D1764">
        <v>96</v>
      </c>
      <c r="E1764">
        <v>96</v>
      </c>
      <c r="F1764">
        <v>3.6737661464494697E-2</v>
      </c>
      <c r="G1764">
        <v>1.8368830732247001E-3</v>
      </c>
      <c r="H1764">
        <v>9.1844153661235998E-3</v>
      </c>
      <c r="I1764">
        <v>0</v>
      </c>
      <c r="J1764">
        <v>150</v>
      </c>
      <c r="K1764">
        <v>1</v>
      </c>
      <c r="L1764">
        <v>154000</v>
      </c>
      <c r="M1764" t="b">
        <v>0</v>
      </c>
    </row>
    <row r="1765" spans="1:13">
      <c r="A1765" t="s">
        <v>1892</v>
      </c>
      <c r="B1765" t="s">
        <v>815</v>
      </c>
      <c r="C1765" t="s">
        <v>815</v>
      </c>
      <c r="D1765">
        <v>96</v>
      </c>
      <c r="E1765">
        <v>96</v>
      </c>
      <c r="F1765">
        <v>4.6071076519523302E-2</v>
      </c>
      <c r="G1765">
        <v>2.3035538259760999E-3</v>
      </c>
      <c r="H1765">
        <v>1.1517769129880799E-2</v>
      </c>
      <c r="I1765">
        <v>0</v>
      </c>
      <c r="J1765">
        <v>150</v>
      </c>
      <c r="K1765">
        <v>1</v>
      </c>
      <c r="L1765">
        <v>154000</v>
      </c>
      <c r="M1765" t="b">
        <v>0</v>
      </c>
    </row>
    <row r="1766" spans="1:13">
      <c r="A1766" t="s">
        <v>1872</v>
      </c>
      <c r="B1766" t="s">
        <v>837</v>
      </c>
      <c r="C1766" t="s">
        <v>837</v>
      </c>
      <c r="D1766">
        <v>118</v>
      </c>
      <c r="E1766">
        <v>118</v>
      </c>
      <c r="F1766">
        <v>0.39553699108353091</v>
      </c>
      <c r="G1766">
        <v>1.9776849554176499E-2</v>
      </c>
      <c r="H1766">
        <v>9.8884247770882699E-2</v>
      </c>
      <c r="I1766">
        <v>0</v>
      </c>
      <c r="J1766">
        <v>150</v>
      </c>
      <c r="K1766">
        <v>1</v>
      </c>
      <c r="L1766">
        <v>154000</v>
      </c>
      <c r="M1766" t="b">
        <v>0</v>
      </c>
    </row>
    <row r="1767" spans="1:13">
      <c r="A1767" t="s">
        <v>1872</v>
      </c>
      <c r="B1767" t="s">
        <v>837</v>
      </c>
      <c r="C1767" t="s">
        <v>837</v>
      </c>
      <c r="D1767">
        <v>118</v>
      </c>
      <c r="E1767">
        <v>118</v>
      </c>
      <c r="F1767">
        <v>0.2214946879333351</v>
      </c>
      <c r="G1767">
        <v>1.10747343966667E-2</v>
      </c>
      <c r="H1767">
        <v>5.5373671983333698E-2</v>
      </c>
      <c r="I1767">
        <v>0</v>
      </c>
      <c r="J1767">
        <v>150</v>
      </c>
      <c r="K1767">
        <v>1</v>
      </c>
      <c r="L1767">
        <v>154000</v>
      </c>
      <c r="M1767" t="b">
        <v>0</v>
      </c>
    </row>
    <row r="1768" spans="1:13">
      <c r="A1768" t="s">
        <v>1872</v>
      </c>
      <c r="B1768" t="s">
        <v>837</v>
      </c>
      <c r="C1768" t="s">
        <v>837</v>
      </c>
      <c r="D1768">
        <v>118</v>
      </c>
      <c r="E1768">
        <v>118</v>
      </c>
      <c r="F1768">
        <v>0.22337808342201329</v>
      </c>
      <c r="G1768">
        <v>1.1168904171100599E-2</v>
      </c>
      <c r="H1768">
        <v>5.5844520855503302E-2</v>
      </c>
      <c r="I1768">
        <v>0</v>
      </c>
      <c r="J1768">
        <v>150</v>
      </c>
      <c r="K1768">
        <v>1</v>
      </c>
      <c r="L1768">
        <v>154000</v>
      </c>
      <c r="M1768" t="b">
        <v>0</v>
      </c>
    </row>
    <row r="1769" spans="1:13">
      <c r="A1769" t="s">
        <v>1893</v>
      </c>
      <c r="B1769" t="s">
        <v>782</v>
      </c>
      <c r="C1769" t="s">
        <v>1126</v>
      </c>
      <c r="D1769">
        <v>63</v>
      </c>
      <c r="E1769">
        <v>407</v>
      </c>
      <c r="F1769">
        <v>9.6265599993955817</v>
      </c>
      <c r="G1769">
        <v>0.4813279999697791</v>
      </c>
      <c r="H1769">
        <v>2.406639999848895</v>
      </c>
      <c r="I1769">
        <v>0</v>
      </c>
      <c r="J1769">
        <v>150</v>
      </c>
      <c r="K1769">
        <v>1</v>
      </c>
      <c r="L1769">
        <v>154000</v>
      </c>
      <c r="M1769" t="b">
        <v>0</v>
      </c>
    </row>
    <row r="1770" spans="1:13">
      <c r="A1770" t="s">
        <v>1894</v>
      </c>
      <c r="B1770" t="s">
        <v>1126</v>
      </c>
      <c r="C1770" t="s">
        <v>760</v>
      </c>
      <c r="D1770">
        <v>407</v>
      </c>
      <c r="E1770">
        <v>41</v>
      </c>
      <c r="F1770">
        <v>9.0491892281599924</v>
      </c>
      <c r="G1770">
        <v>0.45245946140799959</v>
      </c>
      <c r="H1770">
        <v>2.2622973070399981</v>
      </c>
      <c r="I1770">
        <v>0</v>
      </c>
      <c r="J1770">
        <v>150</v>
      </c>
      <c r="K1770">
        <v>1</v>
      </c>
      <c r="L1770">
        <v>154000</v>
      </c>
      <c r="M1770" t="b">
        <v>0</v>
      </c>
    </row>
    <row r="1771" spans="1:13">
      <c r="A1771" t="s">
        <v>1178</v>
      </c>
      <c r="B1771" t="s">
        <v>757</v>
      </c>
      <c r="C1771" t="s">
        <v>757</v>
      </c>
      <c r="D1771">
        <v>38</v>
      </c>
      <c r="E1771">
        <v>38</v>
      </c>
      <c r="F1771">
        <v>0.16552814735551591</v>
      </c>
      <c r="G1771">
        <v>8.2764073677757E-3</v>
      </c>
      <c r="H1771">
        <v>4.1382036838878901E-2</v>
      </c>
      <c r="I1771">
        <v>0</v>
      </c>
      <c r="J1771">
        <v>150</v>
      </c>
      <c r="K1771">
        <v>1</v>
      </c>
      <c r="L1771">
        <v>154000</v>
      </c>
      <c r="M1771" t="b">
        <v>0</v>
      </c>
    </row>
    <row r="1772" spans="1:13">
      <c r="A1772" t="s">
        <v>1178</v>
      </c>
      <c r="B1772" t="s">
        <v>757</v>
      </c>
      <c r="C1772" t="s">
        <v>757</v>
      </c>
      <c r="D1772">
        <v>38</v>
      </c>
      <c r="E1772">
        <v>38</v>
      </c>
      <c r="F1772">
        <v>5.78123123188461E-2</v>
      </c>
      <c r="G1772">
        <v>2.8906156159422998E-3</v>
      </c>
      <c r="H1772">
        <v>1.4453078079711501E-2</v>
      </c>
      <c r="I1772">
        <v>0</v>
      </c>
      <c r="J1772">
        <v>80</v>
      </c>
      <c r="K1772">
        <v>1</v>
      </c>
      <c r="L1772">
        <v>145000</v>
      </c>
      <c r="M1772" t="b">
        <v>0</v>
      </c>
    </row>
    <row r="1773" spans="1:13">
      <c r="A1773" t="s">
        <v>1178</v>
      </c>
      <c r="B1773" t="s">
        <v>757</v>
      </c>
      <c r="C1773" t="s">
        <v>757</v>
      </c>
      <c r="D1773">
        <v>38</v>
      </c>
      <c r="E1773">
        <v>38</v>
      </c>
      <c r="F1773">
        <v>5.2294118005957999E-2</v>
      </c>
      <c r="G1773">
        <v>2.6147059002979002E-3</v>
      </c>
      <c r="H1773">
        <v>1.30735295014895E-2</v>
      </c>
      <c r="I1773">
        <v>0</v>
      </c>
      <c r="J1773">
        <v>80</v>
      </c>
      <c r="K1773">
        <v>1</v>
      </c>
      <c r="L1773">
        <v>145000</v>
      </c>
      <c r="M1773" t="b">
        <v>0</v>
      </c>
    </row>
    <row r="1774" spans="1:13">
      <c r="A1774" t="s">
        <v>1178</v>
      </c>
      <c r="B1774" t="s">
        <v>757</v>
      </c>
      <c r="C1774" t="s">
        <v>757</v>
      </c>
      <c r="D1774">
        <v>38</v>
      </c>
      <c r="E1774">
        <v>38</v>
      </c>
      <c r="F1774">
        <v>5.2015596011124599E-2</v>
      </c>
      <c r="G1774">
        <v>2.6007798005562E-3</v>
      </c>
      <c r="H1774">
        <v>1.3003899002781099E-2</v>
      </c>
      <c r="I1774">
        <v>0</v>
      </c>
      <c r="J1774">
        <v>80</v>
      </c>
      <c r="K1774">
        <v>1</v>
      </c>
      <c r="L1774">
        <v>145000</v>
      </c>
      <c r="M1774" t="b">
        <v>0</v>
      </c>
    </row>
    <row r="1775" spans="1:13">
      <c r="A1775" t="s">
        <v>1178</v>
      </c>
      <c r="B1775" t="s">
        <v>757</v>
      </c>
      <c r="C1775" t="s">
        <v>757</v>
      </c>
      <c r="D1775">
        <v>38</v>
      </c>
      <c r="E1775">
        <v>38</v>
      </c>
      <c r="F1775">
        <v>5.6365197731301803E-2</v>
      </c>
      <c r="G1775">
        <v>2.8182598865649998E-3</v>
      </c>
      <c r="H1775">
        <v>1.40912994328254E-2</v>
      </c>
      <c r="I1775">
        <v>0</v>
      </c>
      <c r="J1775">
        <v>80</v>
      </c>
      <c r="K1775">
        <v>1</v>
      </c>
      <c r="L1775">
        <v>145000</v>
      </c>
      <c r="M1775" t="b">
        <v>0</v>
      </c>
    </row>
    <row r="1776" spans="1:13">
      <c r="A1776" t="s">
        <v>1178</v>
      </c>
      <c r="B1776" t="s">
        <v>757</v>
      </c>
      <c r="C1776" t="s">
        <v>757</v>
      </c>
      <c r="D1776">
        <v>38</v>
      </c>
      <c r="E1776">
        <v>38</v>
      </c>
      <c r="F1776">
        <v>0.18157954097836729</v>
      </c>
      <c r="G1776">
        <v>9.0789770489183002E-3</v>
      </c>
      <c r="H1776">
        <v>4.5394885244591801E-2</v>
      </c>
      <c r="I1776">
        <v>0</v>
      </c>
      <c r="J1776">
        <v>150</v>
      </c>
      <c r="K1776">
        <v>1</v>
      </c>
      <c r="L1776">
        <v>154000</v>
      </c>
      <c r="M1776" t="b">
        <v>0</v>
      </c>
    </row>
    <row r="1777" spans="1:13">
      <c r="A1777" t="s">
        <v>1178</v>
      </c>
      <c r="B1777" t="s">
        <v>757</v>
      </c>
      <c r="C1777" t="s">
        <v>757</v>
      </c>
      <c r="D1777">
        <v>38</v>
      </c>
      <c r="E1777">
        <v>38</v>
      </c>
      <c r="F1777">
        <v>2.6321758386638101E-2</v>
      </c>
      <c r="G1777">
        <v>1.3160879193319E-3</v>
      </c>
      <c r="H1777">
        <v>6.5804395966595E-3</v>
      </c>
      <c r="I1777">
        <v>0</v>
      </c>
      <c r="J1777">
        <v>80</v>
      </c>
      <c r="K1777">
        <v>1</v>
      </c>
      <c r="L1777">
        <v>145000</v>
      </c>
      <c r="M1777" t="b">
        <v>0</v>
      </c>
    </row>
    <row r="1778" spans="1:13">
      <c r="A1778" t="s">
        <v>1178</v>
      </c>
      <c r="B1778" t="s">
        <v>757</v>
      </c>
      <c r="C1778" t="s">
        <v>757</v>
      </c>
      <c r="D1778">
        <v>38</v>
      </c>
      <c r="E1778">
        <v>38</v>
      </c>
      <c r="F1778">
        <v>2.51203668008067E-2</v>
      </c>
      <c r="G1778">
        <v>1.2560183400403E-3</v>
      </c>
      <c r="H1778">
        <v>6.2800917002015996E-3</v>
      </c>
      <c r="I1778">
        <v>0</v>
      </c>
      <c r="J1778">
        <v>80</v>
      </c>
      <c r="K1778">
        <v>1</v>
      </c>
      <c r="L1778">
        <v>145000</v>
      </c>
      <c r="M1778" t="b">
        <v>0</v>
      </c>
    </row>
    <row r="1779" spans="1:13">
      <c r="A1779" t="s">
        <v>1178</v>
      </c>
      <c r="B1779" t="s">
        <v>757</v>
      </c>
      <c r="C1779" t="s">
        <v>757</v>
      </c>
      <c r="D1779">
        <v>38</v>
      </c>
      <c r="E1779">
        <v>38</v>
      </c>
      <c r="F1779">
        <v>2.8955840918909102E-2</v>
      </c>
      <c r="G1779">
        <v>1.4477920459454001E-3</v>
      </c>
      <c r="H1779">
        <v>7.2389602297271999E-3</v>
      </c>
      <c r="I1779">
        <v>0</v>
      </c>
      <c r="J1779">
        <v>80</v>
      </c>
      <c r="K1779">
        <v>1</v>
      </c>
      <c r="L1779">
        <v>145000</v>
      </c>
      <c r="M1779" t="b">
        <v>0</v>
      </c>
    </row>
    <row r="1780" spans="1:13">
      <c r="A1780" t="s">
        <v>1178</v>
      </c>
      <c r="B1780" t="s">
        <v>757</v>
      </c>
      <c r="C1780" t="s">
        <v>757</v>
      </c>
      <c r="D1780">
        <v>38</v>
      </c>
      <c r="E1780">
        <v>38</v>
      </c>
      <c r="F1780">
        <v>3.3413900256214303E-2</v>
      </c>
      <c r="G1780">
        <v>1.6706950128107E-3</v>
      </c>
      <c r="H1780">
        <v>8.3534750640534994E-3</v>
      </c>
      <c r="I1780">
        <v>0</v>
      </c>
      <c r="J1780">
        <v>80</v>
      </c>
      <c r="K1780">
        <v>1</v>
      </c>
      <c r="L1780">
        <v>145000</v>
      </c>
      <c r="M1780" t="b">
        <v>0</v>
      </c>
    </row>
    <row r="1781" spans="1:13">
      <c r="A1781" t="s">
        <v>1178</v>
      </c>
      <c r="B1781" t="s">
        <v>757</v>
      </c>
      <c r="C1781" t="s">
        <v>757</v>
      </c>
      <c r="D1781">
        <v>38</v>
      </c>
      <c r="E1781">
        <v>38</v>
      </c>
      <c r="F1781">
        <v>3.9541629272813801E-2</v>
      </c>
      <c r="G1781">
        <v>1.9770814636406002E-3</v>
      </c>
      <c r="H1781">
        <v>9.8854073182034E-3</v>
      </c>
      <c r="I1781">
        <v>0</v>
      </c>
      <c r="J1781">
        <v>80</v>
      </c>
      <c r="K1781">
        <v>1</v>
      </c>
      <c r="L1781">
        <v>145000</v>
      </c>
      <c r="M1781" t="b">
        <v>0</v>
      </c>
    </row>
    <row r="1782" spans="1:13">
      <c r="A1782" t="s">
        <v>1184</v>
      </c>
      <c r="B1782" t="s">
        <v>760</v>
      </c>
      <c r="C1782" t="s">
        <v>757</v>
      </c>
      <c r="D1782">
        <v>41</v>
      </c>
      <c r="E1782">
        <v>38</v>
      </c>
      <c r="F1782">
        <v>16.12073292946237</v>
      </c>
      <c r="G1782">
        <v>0.80603664647311857</v>
      </c>
      <c r="H1782">
        <v>4.0301832323655926</v>
      </c>
      <c r="I1782">
        <v>0</v>
      </c>
      <c r="J1782">
        <v>80</v>
      </c>
      <c r="K1782">
        <v>1</v>
      </c>
      <c r="L1782">
        <v>145000</v>
      </c>
      <c r="M1782" t="b">
        <v>0</v>
      </c>
    </row>
    <row r="1783" spans="1:13">
      <c r="A1783" t="s">
        <v>1183</v>
      </c>
      <c r="B1783" t="s">
        <v>760</v>
      </c>
      <c r="C1783" t="s">
        <v>760</v>
      </c>
      <c r="D1783">
        <v>41</v>
      </c>
      <c r="E1783">
        <v>41</v>
      </c>
      <c r="F1783">
        <v>1.8198777503542901E-2</v>
      </c>
      <c r="G1783">
        <v>9.0993887517709995E-4</v>
      </c>
      <c r="H1783">
        <v>4.5496943758857001E-3</v>
      </c>
      <c r="I1783">
        <v>0</v>
      </c>
      <c r="J1783">
        <v>800</v>
      </c>
      <c r="K1783">
        <v>1</v>
      </c>
      <c r="L1783">
        <v>345000</v>
      </c>
      <c r="M1783" t="b">
        <v>0</v>
      </c>
    </row>
    <row r="1784" spans="1:13">
      <c r="A1784" t="s">
        <v>1183</v>
      </c>
      <c r="B1784" t="s">
        <v>760</v>
      </c>
      <c r="C1784" t="s">
        <v>760</v>
      </c>
      <c r="D1784">
        <v>41</v>
      </c>
      <c r="E1784">
        <v>41</v>
      </c>
      <c r="F1784">
        <v>7.4125853185917898E-2</v>
      </c>
      <c r="G1784">
        <v>3.7062926592958002E-3</v>
      </c>
      <c r="H1784">
        <v>1.8531463296479402E-2</v>
      </c>
      <c r="I1784">
        <v>0</v>
      </c>
      <c r="J1784">
        <v>800</v>
      </c>
      <c r="K1784">
        <v>1</v>
      </c>
      <c r="L1784">
        <v>345000</v>
      </c>
      <c r="M1784" t="b">
        <v>0</v>
      </c>
    </row>
    <row r="1785" spans="1:13">
      <c r="A1785" t="s">
        <v>1183</v>
      </c>
      <c r="B1785" t="s">
        <v>760</v>
      </c>
      <c r="C1785" t="s">
        <v>760</v>
      </c>
      <c r="D1785">
        <v>41</v>
      </c>
      <c r="E1785">
        <v>41</v>
      </c>
      <c r="F1785">
        <v>5.8484299969517699E-2</v>
      </c>
      <c r="G1785">
        <v>2.9242149984757999E-3</v>
      </c>
      <c r="H1785">
        <v>1.46210749923794E-2</v>
      </c>
      <c r="I1785">
        <v>0</v>
      </c>
      <c r="J1785">
        <v>800</v>
      </c>
      <c r="K1785">
        <v>1</v>
      </c>
      <c r="L1785">
        <v>345000</v>
      </c>
      <c r="M1785" t="b">
        <v>0</v>
      </c>
    </row>
    <row r="1786" spans="1:13">
      <c r="A1786" t="s">
        <v>1183</v>
      </c>
      <c r="B1786" t="s">
        <v>760</v>
      </c>
      <c r="C1786" t="s">
        <v>760</v>
      </c>
      <c r="D1786">
        <v>41</v>
      </c>
      <c r="E1786">
        <v>41</v>
      </c>
      <c r="F1786">
        <v>4.2827430795139003E-2</v>
      </c>
      <c r="G1786">
        <v>2.1413715397569002E-3</v>
      </c>
      <c r="H1786">
        <v>1.07068576987847E-2</v>
      </c>
      <c r="I1786">
        <v>0</v>
      </c>
      <c r="J1786">
        <v>800</v>
      </c>
      <c r="K1786">
        <v>1</v>
      </c>
      <c r="L1786">
        <v>345000</v>
      </c>
      <c r="M1786" t="b">
        <v>0</v>
      </c>
    </row>
    <row r="1787" spans="1:13">
      <c r="A1787" t="s">
        <v>1183</v>
      </c>
      <c r="B1787" t="s">
        <v>760</v>
      </c>
      <c r="C1787" t="s">
        <v>760</v>
      </c>
      <c r="D1787">
        <v>41</v>
      </c>
      <c r="E1787">
        <v>41</v>
      </c>
      <c r="F1787">
        <v>2.1605569923560952</v>
      </c>
      <c r="G1787">
        <v>0.10802784961780471</v>
      </c>
      <c r="H1787">
        <v>0.54013924808902369</v>
      </c>
      <c r="I1787">
        <v>0</v>
      </c>
      <c r="J1787">
        <v>800</v>
      </c>
      <c r="K1787">
        <v>1</v>
      </c>
      <c r="L1787">
        <v>345000</v>
      </c>
      <c r="M1787" t="b">
        <v>0</v>
      </c>
    </row>
    <row r="1788" spans="1:13">
      <c r="A1788" t="s">
        <v>1183</v>
      </c>
      <c r="B1788" t="s">
        <v>760</v>
      </c>
      <c r="C1788" t="s">
        <v>760</v>
      </c>
      <c r="D1788">
        <v>41</v>
      </c>
      <c r="E1788">
        <v>41</v>
      </c>
      <c r="F1788">
        <v>0.15167612941434849</v>
      </c>
      <c r="G1788">
        <v>7.5838064707174002E-3</v>
      </c>
      <c r="H1788">
        <v>3.7919032353587102E-2</v>
      </c>
      <c r="I1788">
        <v>0</v>
      </c>
      <c r="J1788">
        <v>3500</v>
      </c>
      <c r="K1788">
        <v>1</v>
      </c>
      <c r="L1788">
        <v>765000</v>
      </c>
      <c r="M1788" t="b">
        <v>0</v>
      </c>
    </row>
    <row r="1789" spans="1:13">
      <c r="A1789" t="s">
        <v>1183</v>
      </c>
      <c r="B1789" t="s">
        <v>760</v>
      </c>
      <c r="C1789" t="s">
        <v>760</v>
      </c>
      <c r="D1789">
        <v>41</v>
      </c>
      <c r="E1789">
        <v>41</v>
      </c>
      <c r="F1789">
        <v>0.14705613338485909</v>
      </c>
      <c r="G1789">
        <v>7.3528066692428997E-3</v>
      </c>
      <c r="H1789">
        <v>3.6764033346214697E-2</v>
      </c>
      <c r="I1789">
        <v>0</v>
      </c>
      <c r="J1789">
        <v>3500</v>
      </c>
      <c r="K1789">
        <v>1</v>
      </c>
      <c r="L1789">
        <v>765000</v>
      </c>
      <c r="M1789" t="b">
        <v>0</v>
      </c>
    </row>
    <row r="1790" spans="1:13">
      <c r="A1790" t="s">
        <v>1183</v>
      </c>
      <c r="B1790" t="s">
        <v>760</v>
      </c>
      <c r="C1790" t="s">
        <v>760</v>
      </c>
      <c r="D1790">
        <v>41</v>
      </c>
      <c r="E1790">
        <v>41</v>
      </c>
      <c r="F1790">
        <v>4.6018068561493097E-2</v>
      </c>
      <c r="G1790">
        <v>2.3009034280746E-3</v>
      </c>
      <c r="H1790">
        <v>1.15045171403732E-2</v>
      </c>
      <c r="I1790">
        <v>0</v>
      </c>
      <c r="J1790">
        <v>150</v>
      </c>
      <c r="K1790">
        <v>1</v>
      </c>
      <c r="L1790">
        <v>154000</v>
      </c>
      <c r="M1790" t="b">
        <v>0</v>
      </c>
    </row>
    <row r="1791" spans="1:13">
      <c r="A1791" t="s">
        <v>1183</v>
      </c>
      <c r="B1791" t="s">
        <v>760</v>
      </c>
      <c r="C1791" t="s">
        <v>760</v>
      </c>
      <c r="D1791">
        <v>41</v>
      </c>
      <c r="E1791">
        <v>41</v>
      </c>
      <c r="F1791">
        <v>4.51671002783492E-2</v>
      </c>
      <c r="G1791">
        <v>2.2583550139173999E-3</v>
      </c>
      <c r="H1791">
        <v>1.12917750695873E-2</v>
      </c>
      <c r="I1791">
        <v>0</v>
      </c>
      <c r="J1791">
        <v>150</v>
      </c>
      <c r="K1791">
        <v>1</v>
      </c>
      <c r="L1791">
        <v>154000</v>
      </c>
      <c r="M1791" t="b">
        <v>0</v>
      </c>
    </row>
    <row r="1792" spans="1:13">
      <c r="A1792" t="s">
        <v>1183</v>
      </c>
      <c r="B1792" t="s">
        <v>760</v>
      </c>
      <c r="C1792" t="s">
        <v>760</v>
      </c>
      <c r="D1792">
        <v>41</v>
      </c>
      <c r="E1792">
        <v>41</v>
      </c>
      <c r="F1792">
        <v>6.8011562354272304E-2</v>
      </c>
      <c r="G1792">
        <v>3.4005781177136002E-3</v>
      </c>
      <c r="H1792">
        <v>1.7002890588568E-2</v>
      </c>
      <c r="I1792">
        <v>0</v>
      </c>
      <c r="J1792">
        <v>3500</v>
      </c>
      <c r="K1792">
        <v>1</v>
      </c>
      <c r="L1792">
        <v>765000</v>
      </c>
      <c r="M1792" t="b">
        <v>0</v>
      </c>
    </row>
    <row r="1793" spans="1:13">
      <c r="A1793" t="s">
        <v>1183</v>
      </c>
      <c r="B1793" t="s">
        <v>760</v>
      </c>
      <c r="C1793" t="s">
        <v>760</v>
      </c>
      <c r="D1793">
        <v>41</v>
      </c>
      <c r="E1793">
        <v>41</v>
      </c>
      <c r="F1793">
        <v>7.3125503466783801E-2</v>
      </c>
      <c r="G1793">
        <v>3.6562751733391001E-3</v>
      </c>
      <c r="H1793">
        <v>1.8281375866695902E-2</v>
      </c>
      <c r="I1793">
        <v>0</v>
      </c>
      <c r="J1793">
        <v>3500</v>
      </c>
      <c r="K1793">
        <v>1</v>
      </c>
      <c r="L1793">
        <v>765000</v>
      </c>
      <c r="M1793" t="b">
        <v>0</v>
      </c>
    </row>
    <row r="1794" spans="1:13">
      <c r="A1794" t="s">
        <v>1183</v>
      </c>
      <c r="B1794" t="s">
        <v>760</v>
      </c>
      <c r="C1794" t="s">
        <v>760</v>
      </c>
      <c r="D1794">
        <v>41</v>
      </c>
      <c r="E1794">
        <v>41</v>
      </c>
      <c r="F1794">
        <v>4.5623664198842999E-2</v>
      </c>
      <c r="G1794">
        <v>2.2811832099421002E-3</v>
      </c>
      <c r="H1794">
        <v>1.1405916049710699E-2</v>
      </c>
      <c r="I1794">
        <v>0</v>
      </c>
      <c r="J1794">
        <v>150</v>
      </c>
      <c r="K1794">
        <v>1</v>
      </c>
      <c r="L1794">
        <v>154000</v>
      </c>
      <c r="M1794" t="b">
        <v>0</v>
      </c>
    </row>
    <row r="1795" spans="1:13">
      <c r="A1795" t="s">
        <v>1183</v>
      </c>
      <c r="B1795" t="s">
        <v>760</v>
      </c>
      <c r="C1795" t="s">
        <v>760</v>
      </c>
      <c r="D1795">
        <v>41</v>
      </c>
      <c r="E1795">
        <v>41</v>
      </c>
      <c r="F1795">
        <v>4.5542677774417901E-2</v>
      </c>
      <c r="G1795">
        <v>2.2771338887207998E-3</v>
      </c>
      <c r="H1795">
        <v>1.1385669443604401E-2</v>
      </c>
      <c r="I1795">
        <v>0</v>
      </c>
      <c r="J1795">
        <v>150</v>
      </c>
      <c r="K1795">
        <v>1</v>
      </c>
      <c r="L1795">
        <v>154000</v>
      </c>
      <c r="M1795" t="b">
        <v>0</v>
      </c>
    </row>
    <row r="1796" spans="1:13">
      <c r="A1796" t="s">
        <v>1183</v>
      </c>
      <c r="B1796" t="s">
        <v>760</v>
      </c>
      <c r="C1796" t="s">
        <v>760</v>
      </c>
      <c r="D1796">
        <v>41</v>
      </c>
      <c r="E1796">
        <v>41</v>
      </c>
      <c r="F1796">
        <v>5.7580385193230402E-2</v>
      </c>
      <c r="G1796">
        <v>2.8790192596614998E-3</v>
      </c>
      <c r="H1796">
        <v>1.43950962983076E-2</v>
      </c>
      <c r="I1796">
        <v>0</v>
      </c>
      <c r="J1796">
        <v>150</v>
      </c>
      <c r="K1796">
        <v>1</v>
      </c>
      <c r="L1796">
        <v>154000</v>
      </c>
      <c r="M1796" t="b">
        <v>0</v>
      </c>
    </row>
    <row r="1797" spans="1:13">
      <c r="A1797" t="s">
        <v>1183</v>
      </c>
      <c r="B1797" t="s">
        <v>760</v>
      </c>
      <c r="C1797" t="s">
        <v>760</v>
      </c>
      <c r="D1797">
        <v>41</v>
      </c>
      <c r="E1797">
        <v>41</v>
      </c>
      <c r="F1797">
        <v>5.33924087502467E-2</v>
      </c>
      <c r="G1797">
        <v>2.6696204375123E-3</v>
      </c>
      <c r="H1797">
        <v>1.3348102187561601E-2</v>
      </c>
      <c r="I1797">
        <v>0</v>
      </c>
      <c r="J1797">
        <v>150</v>
      </c>
      <c r="K1797">
        <v>1</v>
      </c>
      <c r="L1797">
        <v>154000</v>
      </c>
      <c r="M1797" t="b">
        <v>0</v>
      </c>
    </row>
    <row r="1798" spans="1:13">
      <c r="A1798" t="s">
        <v>1183</v>
      </c>
      <c r="B1798" t="s">
        <v>760</v>
      </c>
      <c r="C1798" t="s">
        <v>760</v>
      </c>
      <c r="D1798">
        <v>41</v>
      </c>
      <c r="E1798">
        <v>41</v>
      </c>
      <c r="F1798">
        <v>5.38015980914828E-2</v>
      </c>
      <c r="G1798">
        <v>2.6900799045740998E-3</v>
      </c>
      <c r="H1798">
        <v>1.34503995228707E-2</v>
      </c>
      <c r="I1798">
        <v>0</v>
      </c>
      <c r="J1798">
        <v>150</v>
      </c>
      <c r="K1798">
        <v>1</v>
      </c>
      <c r="L1798">
        <v>154000</v>
      </c>
      <c r="M1798" t="b">
        <v>0</v>
      </c>
    </row>
    <row r="1799" spans="1:13">
      <c r="A1799" t="s">
        <v>1183</v>
      </c>
      <c r="B1799" t="s">
        <v>760</v>
      </c>
      <c r="C1799" t="s">
        <v>760</v>
      </c>
      <c r="D1799">
        <v>41</v>
      </c>
      <c r="E1799">
        <v>41</v>
      </c>
      <c r="F1799">
        <v>5.5552536963114303E-2</v>
      </c>
      <c r="G1799">
        <v>2.7776268481556998E-3</v>
      </c>
      <c r="H1799">
        <v>1.3888134240778499E-2</v>
      </c>
      <c r="I1799">
        <v>0</v>
      </c>
      <c r="J1799">
        <v>150</v>
      </c>
      <c r="K1799">
        <v>1</v>
      </c>
      <c r="L1799">
        <v>154000</v>
      </c>
      <c r="M1799" t="b">
        <v>0</v>
      </c>
    </row>
    <row r="1800" spans="1:13">
      <c r="A1800" t="s">
        <v>1183</v>
      </c>
      <c r="B1800" t="s">
        <v>760</v>
      </c>
      <c r="C1800" t="s">
        <v>760</v>
      </c>
      <c r="D1800">
        <v>41</v>
      </c>
      <c r="E1800">
        <v>41</v>
      </c>
      <c r="F1800">
        <v>5.1823917239214298E-2</v>
      </c>
      <c r="G1800">
        <v>2.5911958619607E-3</v>
      </c>
      <c r="H1800">
        <v>1.29559793098035E-2</v>
      </c>
      <c r="I1800">
        <v>0</v>
      </c>
      <c r="J1800">
        <v>3500</v>
      </c>
      <c r="K1800">
        <v>1</v>
      </c>
      <c r="L1800">
        <v>765000</v>
      </c>
      <c r="M1800" t="b">
        <v>0</v>
      </c>
    </row>
    <row r="1801" spans="1:13">
      <c r="A1801" t="s">
        <v>1183</v>
      </c>
      <c r="B1801" t="s">
        <v>760</v>
      </c>
      <c r="C1801" t="s">
        <v>760</v>
      </c>
      <c r="D1801">
        <v>41</v>
      </c>
      <c r="E1801">
        <v>41</v>
      </c>
      <c r="F1801">
        <v>5.6912768825234702E-2</v>
      </c>
      <c r="G1801">
        <v>2.8456384412617001E-3</v>
      </c>
      <c r="H1801">
        <v>1.4228192206308599E-2</v>
      </c>
      <c r="I1801">
        <v>0</v>
      </c>
      <c r="J1801">
        <v>3500</v>
      </c>
      <c r="K1801">
        <v>1</v>
      </c>
      <c r="L1801">
        <v>765000</v>
      </c>
      <c r="M1801" t="b">
        <v>0</v>
      </c>
    </row>
    <row r="1802" spans="1:13">
      <c r="A1802" t="s">
        <v>1183</v>
      </c>
      <c r="B1802" t="s">
        <v>760</v>
      </c>
      <c r="C1802" t="s">
        <v>760</v>
      </c>
      <c r="D1802">
        <v>41</v>
      </c>
      <c r="E1802">
        <v>41</v>
      </c>
      <c r="F1802">
        <v>8.2611567887175802E-2</v>
      </c>
      <c r="G1802">
        <v>4.1305783943587004E-3</v>
      </c>
      <c r="H1802">
        <v>2.0652891971793898E-2</v>
      </c>
      <c r="I1802">
        <v>0</v>
      </c>
      <c r="J1802">
        <v>800</v>
      </c>
      <c r="K1802">
        <v>1</v>
      </c>
      <c r="L1802">
        <v>345000</v>
      </c>
      <c r="M1802" t="b">
        <v>0</v>
      </c>
    </row>
    <row r="1803" spans="1:13">
      <c r="A1803" t="s">
        <v>1183</v>
      </c>
      <c r="B1803" t="s">
        <v>760</v>
      </c>
      <c r="C1803" t="s">
        <v>760</v>
      </c>
      <c r="D1803">
        <v>41</v>
      </c>
      <c r="E1803">
        <v>41</v>
      </c>
      <c r="F1803">
        <v>9.4865700473856701E-2</v>
      </c>
      <c r="G1803">
        <v>4.7432850236928002E-3</v>
      </c>
      <c r="H1803">
        <v>2.3716425118464099E-2</v>
      </c>
      <c r="I1803">
        <v>0</v>
      </c>
      <c r="J1803">
        <v>800</v>
      </c>
      <c r="K1803">
        <v>1</v>
      </c>
      <c r="L1803">
        <v>345000</v>
      </c>
      <c r="M1803" t="b">
        <v>0</v>
      </c>
    </row>
    <row r="1804" spans="1:13">
      <c r="A1804" t="s">
        <v>1183</v>
      </c>
      <c r="B1804" t="s">
        <v>760</v>
      </c>
      <c r="C1804" t="s">
        <v>760</v>
      </c>
      <c r="D1804">
        <v>41</v>
      </c>
      <c r="E1804">
        <v>41</v>
      </c>
      <c r="F1804">
        <v>9.88458590402925E-2</v>
      </c>
      <c r="G1804">
        <v>4.9422929520146E-3</v>
      </c>
      <c r="H1804">
        <v>2.4711464760073101E-2</v>
      </c>
      <c r="I1804">
        <v>0</v>
      </c>
      <c r="J1804">
        <v>800</v>
      </c>
      <c r="K1804">
        <v>1</v>
      </c>
      <c r="L1804">
        <v>345000</v>
      </c>
      <c r="M1804" t="b">
        <v>0</v>
      </c>
    </row>
    <row r="1805" spans="1:13">
      <c r="A1805" t="s">
        <v>1183</v>
      </c>
      <c r="B1805" t="s">
        <v>760</v>
      </c>
      <c r="C1805" t="s">
        <v>760</v>
      </c>
      <c r="D1805">
        <v>41</v>
      </c>
      <c r="E1805">
        <v>41</v>
      </c>
      <c r="F1805">
        <v>0.1088678001406273</v>
      </c>
      <c r="G1805">
        <v>5.4433900070313002E-3</v>
      </c>
      <c r="H1805">
        <v>2.7216950035156801E-2</v>
      </c>
      <c r="I1805">
        <v>0</v>
      </c>
      <c r="J1805">
        <v>800</v>
      </c>
      <c r="K1805">
        <v>1</v>
      </c>
      <c r="L1805">
        <v>345000</v>
      </c>
      <c r="M1805" t="b">
        <v>0</v>
      </c>
    </row>
    <row r="1806" spans="1:13">
      <c r="A1806" t="s">
        <v>1183</v>
      </c>
      <c r="B1806" t="s">
        <v>760</v>
      </c>
      <c r="C1806" t="s">
        <v>760</v>
      </c>
      <c r="D1806">
        <v>41</v>
      </c>
      <c r="E1806">
        <v>41</v>
      </c>
      <c r="F1806">
        <v>0.1631193414008536</v>
      </c>
      <c r="G1806">
        <v>8.1559670700426003E-3</v>
      </c>
      <c r="H1806">
        <v>4.07798353502134E-2</v>
      </c>
      <c r="I1806">
        <v>0</v>
      </c>
      <c r="J1806">
        <v>800</v>
      </c>
      <c r="K1806">
        <v>1</v>
      </c>
      <c r="L1806">
        <v>345000</v>
      </c>
      <c r="M1806" t="b">
        <v>0</v>
      </c>
    </row>
    <row r="1807" spans="1:13">
      <c r="A1807" t="s">
        <v>1183</v>
      </c>
      <c r="B1807" t="s">
        <v>760</v>
      </c>
      <c r="C1807" t="s">
        <v>760</v>
      </c>
      <c r="D1807">
        <v>41</v>
      </c>
      <c r="E1807">
        <v>41</v>
      </c>
      <c r="F1807">
        <v>0.15277437931519541</v>
      </c>
      <c r="G1807">
        <v>7.6387189657596997E-3</v>
      </c>
      <c r="H1807">
        <v>3.8193594828798798E-2</v>
      </c>
      <c r="I1807">
        <v>0</v>
      </c>
      <c r="J1807">
        <v>800</v>
      </c>
      <c r="K1807">
        <v>1</v>
      </c>
      <c r="L1807">
        <v>345000</v>
      </c>
      <c r="M1807" t="b">
        <v>0</v>
      </c>
    </row>
    <row r="1808" spans="1:13">
      <c r="A1808" t="s">
        <v>1183</v>
      </c>
      <c r="B1808" t="s">
        <v>760</v>
      </c>
      <c r="C1808" t="s">
        <v>760</v>
      </c>
      <c r="D1808">
        <v>41</v>
      </c>
      <c r="E1808">
        <v>41</v>
      </c>
      <c r="F1808">
        <v>0.1634021857414901</v>
      </c>
      <c r="G1808">
        <v>8.1701092870744996E-3</v>
      </c>
      <c r="H1808">
        <v>4.0850546435372503E-2</v>
      </c>
      <c r="I1808">
        <v>0</v>
      </c>
      <c r="J1808">
        <v>800</v>
      </c>
      <c r="K1808">
        <v>1</v>
      </c>
      <c r="L1808">
        <v>345000</v>
      </c>
      <c r="M1808" t="b">
        <v>0</v>
      </c>
    </row>
    <row r="1809" spans="1:13">
      <c r="A1809" t="s">
        <v>1183</v>
      </c>
      <c r="B1809" t="s">
        <v>760</v>
      </c>
      <c r="C1809" t="s">
        <v>760</v>
      </c>
      <c r="D1809">
        <v>41</v>
      </c>
      <c r="E1809">
        <v>41</v>
      </c>
      <c r="F1809">
        <v>0.142928243026612</v>
      </c>
      <c r="G1809">
        <v>7.1464121513306004E-3</v>
      </c>
      <c r="H1809">
        <v>3.5732060756653E-2</v>
      </c>
      <c r="I1809">
        <v>0</v>
      </c>
      <c r="J1809">
        <v>800</v>
      </c>
      <c r="K1809">
        <v>1</v>
      </c>
      <c r="L1809">
        <v>345000</v>
      </c>
      <c r="M1809" t="b">
        <v>0</v>
      </c>
    </row>
    <row r="1810" spans="1:13">
      <c r="A1810" t="s">
        <v>1183</v>
      </c>
      <c r="B1810" t="s">
        <v>760</v>
      </c>
      <c r="C1810" t="s">
        <v>760</v>
      </c>
      <c r="D1810">
        <v>41</v>
      </c>
      <c r="E1810">
        <v>41</v>
      </c>
      <c r="F1810">
        <v>0.15236237853006879</v>
      </c>
      <c r="G1810">
        <v>7.6181189265034002E-3</v>
      </c>
      <c r="H1810">
        <v>3.8090594632517197E-2</v>
      </c>
      <c r="I1810">
        <v>0</v>
      </c>
      <c r="J1810">
        <v>800</v>
      </c>
      <c r="K1810">
        <v>1</v>
      </c>
      <c r="L1810">
        <v>345000</v>
      </c>
      <c r="M1810" t="b">
        <v>0</v>
      </c>
    </row>
    <row r="1811" spans="1:13">
      <c r="A1811" t="s">
        <v>1183</v>
      </c>
      <c r="B1811" t="s">
        <v>760</v>
      </c>
      <c r="C1811" t="s">
        <v>760</v>
      </c>
      <c r="D1811">
        <v>41</v>
      </c>
      <c r="E1811">
        <v>41</v>
      </c>
      <c r="F1811">
        <v>0.1764139845831609</v>
      </c>
      <c r="G1811">
        <v>8.8206992291579994E-3</v>
      </c>
      <c r="H1811">
        <v>4.4103496145790198E-2</v>
      </c>
      <c r="I1811">
        <v>0</v>
      </c>
      <c r="J1811">
        <v>800</v>
      </c>
      <c r="K1811">
        <v>1</v>
      </c>
      <c r="L1811">
        <v>345000</v>
      </c>
      <c r="M1811" t="b">
        <v>0</v>
      </c>
    </row>
    <row r="1812" spans="1:13">
      <c r="A1812" t="s">
        <v>1183</v>
      </c>
      <c r="B1812" t="s">
        <v>760</v>
      </c>
      <c r="C1812" t="s">
        <v>760</v>
      </c>
      <c r="D1812">
        <v>41</v>
      </c>
      <c r="E1812">
        <v>41</v>
      </c>
      <c r="F1812">
        <v>0.1054492177412488</v>
      </c>
      <c r="G1812">
        <v>5.2724608870623997E-3</v>
      </c>
      <c r="H1812">
        <v>2.6362304435312199E-2</v>
      </c>
      <c r="I1812">
        <v>0</v>
      </c>
      <c r="J1812">
        <v>800</v>
      </c>
      <c r="K1812">
        <v>1</v>
      </c>
      <c r="L1812">
        <v>345000</v>
      </c>
      <c r="M1812" t="b">
        <v>0</v>
      </c>
    </row>
    <row r="1813" spans="1:13">
      <c r="A1813" t="s">
        <v>1183</v>
      </c>
      <c r="B1813" t="s">
        <v>760</v>
      </c>
      <c r="C1813" t="s">
        <v>760</v>
      </c>
      <c r="D1813">
        <v>41</v>
      </c>
      <c r="E1813">
        <v>41</v>
      </c>
      <c r="F1813">
        <v>0.67624500808931332</v>
      </c>
      <c r="G1813">
        <v>3.3812250404465602E-2</v>
      </c>
      <c r="H1813">
        <v>0.1690612520223283</v>
      </c>
      <c r="I1813">
        <v>0</v>
      </c>
      <c r="J1813">
        <v>150</v>
      </c>
      <c r="K1813">
        <v>1</v>
      </c>
      <c r="L1813">
        <v>154000</v>
      </c>
      <c r="M1813" t="b">
        <v>0</v>
      </c>
    </row>
    <row r="1814" spans="1:13">
      <c r="A1814" t="s">
        <v>1183</v>
      </c>
      <c r="B1814" t="s">
        <v>760</v>
      </c>
      <c r="C1814" t="s">
        <v>760</v>
      </c>
      <c r="D1814">
        <v>41</v>
      </c>
      <c r="E1814">
        <v>41</v>
      </c>
      <c r="F1814">
        <v>0.25305915643404459</v>
      </c>
      <c r="G1814">
        <v>1.26529578217022E-2</v>
      </c>
      <c r="H1814">
        <v>6.3264789108511105E-2</v>
      </c>
      <c r="I1814">
        <v>0</v>
      </c>
      <c r="J1814">
        <v>800</v>
      </c>
      <c r="K1814">
        <v>1</v>
      </c>
      <c r="L1814">
        <v>345000</v>
      </c>
      <c r="M1814" t="b">
        <v>0</v>
      </c>
    </row>
    <row r="1815" spans="1:13">
      <c r="A1815" t="s">
        <v>1183</v>
      </c>
      <c r="B1815" t="s">
        <v>760</v>
      </c>
      <c r="C1815" t="s">
        <v>760</v>
      </c>
      <c r="D1815">
        <v>41</v>
      </c>
      <c r="E1815">
        <v>41</v>
      </c>
      <c r="F1815">
        <v>6.9042603158491395E-2</v>
      </c>
      <c r="G1815">
        <v>3.4521301579245002E-3</v>
      </c>
      <c r="H1815">
        <v>1.72606507896228E-2</v>
      </c>
      <c r="I1815">
        <v>0</v>
      </c>
      <c r="J1815">
        <v>150</v>
      </c>
      <c r="K1815">
        <v>1</v>
      </c>
      <c r="L1815">
        <v>154000</v>
      </c>
      <c r="M1815" t="b">
        <v>0</v>
      </c>
    </row>
    <row r="1816" spans="1:13">
      <c r="A1816" t="s">
        <v>1183</v>
      </c>
      <c r="B1816" t="s">
        <v>760</v>
      </c>
      <c r="C1816" t="s">
        <v>760</v>
      </c>
      <c r="D1816">
        <v>41</v>
      </c>
      <c r="E1816">
        <v>41</v>
      </c>
      <c r="F1816">
        <v>7.74346071865403E-2</v>
      </c>
      <c r="G1816">
        <v>3.8717303593269999E-3</v>
      </c>
      <c r="H1816">
        <v>1.9358651796634999E-2</v>
      </c>
      <c r="I1816">
        <v>0</v>
      </c>
      <c r="J1816">
        <v>150</v>
      </c>
      <c r="K1816">
        <v>1</v>
      </c>
      <c r="L1816">
        <v>154000</v>
      </c>
      <c r="M1816" t="b">
        <v>0</v>
      </c>
    </row>
    <row r="1817" spans="1:13">
      <c r="A1817" t="s">
        <v>1183</v>
      </c>
      <c r="B1817" t="s">
        <v>760</v>
      </c>
      <c r="C1817" t="s">
        <v>760</v>
      </c>
      <c r="D1817">
        <v>41</v>
      </c>
      <c r="E1817">
        <v>41</v>
      </c>
      <c r="F1817">
        <v>0.1844944813872452</v>
      </c>
      <c r="G1817">
        <v>9.2247240693622001E-3</v>
      </c>
      <c r="H1817">
        <v>4.6123620346811299E-2</v>
      </c>
      <c r="I1817">
        <v>0</v>
      </c>
      <c r="J1817">
        <v>800</v>
      </c>
      <c r="K1817">
        <v>1</v>
      </c>
      <c r="L1817">
        <v>345000</v>
      </c>
      <c r="M1817" t="b">
        <v>0</v>
      </c>
    </row>
    <row r="1818" spans="1:13">
      <c r="A1818" t="s">
        <v>1183</v>
      </c>
      <c r="B1818" t="s">
        <v>760</v>
      </c>
      <c r="C1818" t="s">
        <v>760</v>
      </c>
      <c r="D1818">
        <v>41</v>
      </c>
      <c r="E1818">
        <v>41</v>
      </c>
      <c r="F1818">
        <v>0.1603135806245643</v>
      </c>
      <c r="G1818">
        <v>8.0156790312282001E-3</v>
      </c>
      <c r="H1818">
        <v>4.0078395156140999E-2</v>
      </c>
      <c r="I1818">
        <v>0</v>
      </c>
      <c r="J1818">
        <v>800</v>
      </c>
      <c r="K1818">
        <v>1</v>
      </c>
      <c r="L1818">
        <v>345000</v>
      </c>
      <c r="M1818" t="b">
        <v>0</v>
      </c>
    </row>
    <row r="1819" spans="1:13">
      <c r="A1819" t="s">
        <v>1183</v>
      </c>
      <c r="B1819" t="s">
        <v>760</v>
      </c>
      <c r="C1819" t="s">
        <v>760</v>
      </c>
      <c r="D1819">
        <v>41</v>
      </c>
      <c r="E1819">
        <v>41</v>
      </c>
      <c r="F1819">
        <v>0.1947820855058103</v>
      </c>
      <c r="G1819">
        <v>9.7391042752905006E-3</v>
      </c>
      <c r="H1819">
        <v>4.86955213764525E-2</v>
      </c>
      <c r="I1819">
        <v>0</v>
      </c>
      <c r="J1819">
        <v>800</v>
      </c>
      <c r="K1819">
        <v>1</v>
      </c>
      <c r="L1819">
        <v>345000</v>
      </c>
      <c r="M1819" t="b">
        <v>0</v>
      </c>
    </row>
    <row r="1820" spans="1:13">
      <c r="A1820" t="s">
        <v>1183</v>
      </c>
      <c r="B1820" t="s">
        <v>760</v>
      </c>
      <c r="C1820" t="s">
        <v>760</v>
      </c>
      <c r="D1820">
        <v>41</v>
      </c>
      <c r="E1820">
        <v>41</v>
      </c>
      <c r="F1820">
        <v>2.2519471815689238</v>
      </c>
      <c r="G1820">
        <v>0.1125973590784462</v>
      </c>
      <c r="H1820">
        <v>0.56298679539223095</v>
      </c>
      <c r="I1820">
        <v>0</v>
      </c>
      <c r="J1820">
        <v>800</v>
      </c>
      <c r="K1820">
        <v>1</v>
      </c>
      <c r="L1820">
        <v>345000</v>
      </c>
      <c r="M1820" t="b">
        <v>0</v>
      </c>
    </row>
    <row r="1821" spans="1:13">
      <c r="A1821" t="s">
        <v>1183</v>
      </c>
      <c r="B1821" t="s">
        <v>760</v>
      </c>
      <c r="C1821" t="s">
        <v>760</v>
      </c>
      <c r="D1821">
        <v>41</v>
      </c>
      <c r="E1821">
        <v>41</v>
      </c>
      <c r="F1821">
        <v>0.1006574397040685</v>
      </c>
      <c r="G1821">
        <v>5.0328719852034002E-3</v>
      </c>
      <c r="H1821">
        <v>2.5164359926017101E-2</v>
      </c>
      <c r="I1821">
        <v>0</v>
      </c>
      <c r="J1821">
        <v>800</v>
      </c>
      <c r="K1821">
        <v>1</v>
      </c>
      <c r="L1821">
        <v>345000</v>
      </c>
      <c r="M1821" t="b">
        <v>0</v>
      </c>
    </row>
    <row r="1822" spans="1:13">
      <c r="A1822" t="s">
        <v>1183</v>
      </c>
      <c r="B1822" t="s">
        <v>760</v>
      </c>
      <c r="C1822" t="s">
        <v>760</v>
      </c>
      <c r="D1822">
        <v>41</v>
      </c>
      <c r="E1822">
        <v>41</v>
      </c>
      <c r="F1822">
        <v>0.1007148583228496</v>
      </c>
      <c r="G1822">
        <v>5.0357429161424E-3</v>
      </c>
      <c r="H1822">
        <v>2.51787145807124E-2</v>
      </c>
      <c r="I1822">
        <v>0</v>
      </c>
      <c r="J1822">
        <v>800</v>
      </c>
      <c r="K1822">
        <v>1</v>
      </c>
      <c r="L1822">
        <v>345000</v>
      </c>
      <c r="M1822" t="b">
        <v>0</v>
      </c>
    </row>
    <row r="1823" spans="1:13">
      <c r="A1823" t="s">
        <v>1183</v>
      </c>
      <c r="B1823" t="s">
        <v>760</v>
      </c>
      <c r="C1823" t="s">
        <v>760</v>
      </c>
      <c r="D1823">
        <v>41</v>
      </c>
      <c r="E1823">
        <v>41</v>
      </c>
      <c r="F1823">
        <v>6.39425709819091E-2</v>
      </c>
      <c r="G1823">
        <v>3.1971285490953998E-3</v>
      </c>
      <c r="H1823">
        <v>1.5985642745477199E-2</v>
      </c>
      <c r="I1823">
        <v>0</v>
      </c>
      <c r="J1823">
        <v>800</v>
      </c>
      <c r="K1823">
        <v>1</v>
      </c>
      <c r="L1823">
        <v>345000</v>
      </c>
      <c r="M1823" t="b">
        <v>0</v>
      </c>
    </row>
    <row r="1824" spans="1:13">
      <c r="A1824" t="s">
        <v>1183</v>
      </c>
      <c r="B1824" t="s">
        <v>760</v>
      </c>
      <c r="C1824" t="s">
        <v>760</v>
      </c>
      <c r="D1824">
        <v>41</v>
      </c>
      <c r="E1824">
        <v>41</v>
      </c>
      <c r="F1824">
        <v>6.3406684146104106E-2</v>
      </c>
      <c r="G1824">
        <v>3.1703342073051998E-3</v>
      </c>
      <c r="H1824">
        <v>1.5851671036525999E-2</v>
      </c>
      <c r="I1824">
        <v>0</v>
      </c>
      <c r="J1824">
        <v>800</v>
      </c>
      <c r="K1824">
        <v>1</v>
      </c>
      <c r="L1824">
        <v>345000</v>
      </c>
      <c r="M1824" t="b">
        <v>0</v>
      </c>
    </row>
    <row r="1825" spans="1:13">
      <c r="A1825" t="s">
        <v>1170</v>
      </c>
      <c r="B1825" t="s">
        <v>751</v>
      </c>
      <c r="C1825" t="s">
        <v>751</v>
      </c>
      <c r="D1825">
        <v>32</v>
      </c>
      <c r="E1825">
        <v>32</v>
      </c>
      <c r="F1825">
        <v>1.579177197783282</v>
      </c>
      <c r="G1825">
        <v>7.8958859889164096E-2</v>
      </c>
      <c r="H1825">
        <v>0.3947942994458204</v>
      </c>
      <c r="I1825">
        <v>0</v>
      </c>
      <c r="J1825">
        <v>150</v>
      </c>
      <c r="K1825">
        <v>1</v>
      </c>
      <c r="L1825">
        <v>154000</v>
      </c>
      <c r="M1825" t="b">
        <v>0</v>
      </c>
    </row>
    <row r="1826" spans="1:13">
      <c r="A1826" t="s">
        <v>1458</v>
      </c>
      <c r="B1826" t="s">
        <v>751</v>
      </c>
      <c r="C1826" t="s">
        <v>917</v>
      </c>
      <c r="D1826">
        <v>32</v>
      </c>
      <c r="E1826">
        <v>198</v>
      </c>
      <c r="F1826">
        <v>19.645604927218649</v>
      </c>
      <c r="G1826">
        <v>0.98228024636093236</v>
      </c>
      <c r="H1826">
        <v>4.9114012318046614</v>
      </c>
      <c r="I1826">
        <v>0</v>
      </c>
      <c r="J1826">
        <v>150</v>
      </c>
      <c r="K1826">
        <v>1</v>
      </c>
      <c r="L1826">
        <v>154000</v>
      </c>
      <c r="M1826" t="b">
        <v>0</v>
      </c>
    </row>
    <row r="1827" spans="1:13">
      <c r="A1827" t="s">
        <v>1895</v>
      </c>
      <c r="B1827" t="s">
        <v>917</v>
      </c>
      <c r="C1827" t="s">
        <v>917</v>
      </c>
      <c r="D1827">
        <v>198</v>
      </c>
      <c r="E1827">
        <v>198</v>
      </c>
      <c r="F1827">
        <v>1.45153811105207</v>
      </c>
      <c r="G1827">
        <v>7.2576905552603405E-2</v>
      </c>
      <c r="H1827">
        <v>0.36288452776301738</v>
      </c>
      <c r="I1827">
        <v>0</v>
      </c>
      <c r="J1827">
        <v>150</v>
      </c>
      <c r="K1827">
        <v>1</v>
      </c>
      <c r="L1827">
        <v>154000</v>
      </c>
      <c r="M1827" t="b">
        <v>0</v>
      </c>
    </row>
    <row r="1828" spans="1:13">
      <c r="A1828" t="s">
        <v>1895</v>
      </c>
      <c r="B1828" t="s">
        <v>917</v>
      </c>
      <c r="C1828" t="s">
        <v>917</v>
      </c>
      <c r="D1828">
        <v>198</v>
      </c>
      <c r="E1828">
        <v>198</v>
      </c>
      <c r="F1828">
        <v>1.385986682696974</v>
      </c>
      <c r="G1828">
        <v>6.9299334134848595E-2</v>
      </c>
      <c r="H1828">
        <v>0.34649667067424339</v>
      </c>
      <c r="I1828">
        <v>0</v>
      </c>
      <c r="J1828">
        <v>150</v>
      </c>
      <c r="K1828">
        <v>1</v>
      </c>
      <c r="L1828">
        <v>154000</v>
      </c>
      <c r="M1828" t="b">
        <v>0</v>
      </c>
    </row>
    <row r="1829" spans="1:13">
      <c r="A1829" t="s">
        <v>1895</v>
      </c>
      <c r="B1829" t="s">
        <v>917</v>
      </c>
      <c r="C1829" t="s">
        <v>917</v>
      </c>
      <c r="D1829">
        <v>198</v>
      </c>
      <c r="E1829">
        <v>198</v>
      </c>
      <c r="F1829">
        <v>1.450944916708016</v>
      </c>
      <c r="G1829">
        <v>7.2547245835400703E-2</v>
      </c>
      <c r="H1829">
        <v>0.36273622917700388</v>
      </c>
      <c r="I1829">
        <v>0</v>
      </c>
      <c r="J1829">
        <v>150</v>
      </c>
      <c r="K1829">
        <v>1</v>
      </c>
      <c r="L1829">
        <v>154000</v>
      </c>
      <c r="M1829" t="b">
        <v>0</v>
      </c>
    </row>
    <row r="1830" spans="1:13">
      <c r="A1830" t="s">
        <v>1170</v>
      </c>
      <c r="B1830" t="s">
        <v>751</v>
      </c>
      <c r="C1830" t="s">
        <v>751</v>
      </c>
      <c r="D1830">
        <v>32</v>
      </c>
      <c r="E1830">
        <v>32</v>
      </c>
      <c r="F1830">
        <v>0.29873851510256999</v>
      </c>
      <c r="G1830">
        <v>1.49369257551285E-2</v>
      </c>
      <c r="H1830">
        <v>7.4684628775642498E-2</v>
      </c>
      <c r="I1830">
        <v>0</v>
      </c>
      <c r="J1830">
        <v>150</v>
      </c>
      <c r="K1830">
        <v>1</v>
      </c>
      <c r="L1830">
        <v>154000</v>
      </c>
      <c r="M1830" t="b">
        <v>0</v>
      </c>
    </row>
    <row r="1831" spans="1:13">
      <c r="A1831" t="s">
        <v>1170</v>
      </c>
      <c r="B1831" t="s">
        <v>751</v>
      </c>
      <c r="C1831" t="s">
        <v>751</v>
      </c>
      <c r="D1831">
        <v>32</v>
      </c>
      <c r="E1831">
        <v>32</v>
      </c>
      <c r="F1831">
        <v>0.36197113498109501</v>
      </c>
      <c r="G1831">
        <v>1.8098556749054698E-2</v>
      </c>
      <c r="H1831">
        <v>9.0492783745273697E-2</v>
      </c>
      <c r="I1831">
        <v>0</v>
      </c>
      <c r="J1831">
        <v>150</v>
      </c>
      <c r="K1831">
        <v>1</v>
      </c>
      <c r="L1831">
        <v>154000</v>
      </c>
      <c r="M1831" t="b">
        <v>0</v>
      </c>
    </row>
    <row r="1832" spans="1:13">
      <c r="A1832" t="s">
        <v>1170</v>
      </c>
      <c r="B1832" t="s">
        <v>751</v>
      </c>
      <c r="C1832" t="s">
        <v>751</v>
      </c>
      <c r="D1832">
        <v>32</v>
      </c>
      <c r="E1832">
        <v>32</v>
      </c>
      <c r="F1832">
        <v>2.409483702673489</v>
      </c>
      <c r="G1832">
        <v>0.1204741851336744</v>
      </c>
      <c r="H1832">
        <v>0.60237092566837214</v>
      </c>
      <c r="I1832">
        <v>0</v>
      </c>
      <c r="J1832">
        <v>150</v>
      </c>
      <c r="K1832">
        <v>1</v>
      </c>
      <c r="L1832">
        <v>154000</v>
      </c>
      <c r="M1832" t="b">
        <v>0</v>
      </c>
    </row>
    <row r="1833" spans="1:13">
      <c r="A1833" t="s">
        <v>1170</v>
      </c>
      <c r="B1833" t="s">
        <v>751</v>
      </c>
      <c r="C1833" t="s">
        <v>751</v>
      </c>
      <c r="D1833">
        <v>32</v>
      </c>
      <c r="E1833">
        <v>32</v>
      </c>
      <c r="F1833">
        <v>3.9172245938947303E-2</v>
      </c>
      <c r="G1833">
        <v>1.9586122969472998E-3</v>
      </c>
      <c r="H1833">
        <v>9.7930614847367998E-3</v>
      </c>
      <c r="I1833">
        <v>0</v>
      </c>
      <c r="J1833">
        <v>150</v>
      </c>
      <c r="K1833">
        <v>1</v>
      </c>
      <c r="L1833">
        <v>154000</v>
      </c>
      <c r="M1833" t="b">
        <v>0</v>
      </c>
    </row>
    <row r="1834" spans="1:13">
      <c r="A1834" t="s">
        <v>1170</v>
      </c>
      <c r="B1834" t="s">
        <v>751</v>
      </c>
      <c r="C1834" t="s">
        <v>751</v>
      </c>
      <c r="D1834">
        <v>32</v>
      </c>
      <c r="E1834">
        <v>32</v>
      </c>
      <c r="F1834">
        <v>3.4978472410300103E-2</v>
      </c>
      <c r="G1834">
        <v>1.7489236205149999E-3</v>
      </c>
      <c r="H1834">
        <v>8.7446181025749997E-3</v>
      </c>
      <c r="I1834">
        <v>0</v>
      </c>
      <c r="J1834">
        <v>150</v>
      </c>
      <c r="K1834">
        <v>1</v>
      </c>
      <c r="L1834">
        <v>154000</v>
      </c>
      <c r="M1834" t="b">
        <v>0</v>
      </c>
    </row>
    <row r="1835" spans="1:13">
      <c r="A1835" t="s">
        <v>1170</v>
      </c>
      <c r="B1835" t="s">
        <v>751</v>
      </c>
      <c r="C1835" t="s">
        <v>751</v>
      </c>
      <c r="D1835">
        <v>32</v>
      </c>
      <c r="E1835">
        <v>32</v>
      </c>
      <c r="F1835">
        <v>6.6878370451802699E-2</v>
      </c>
      <c r="G1835">
        <v>3.3439185225901001E-3</v>
      </c>
      <c r="H1835">
        <v>1.6719592612950598E-2</v>
      </c>
      <c r="I1835">
        <v>0</v>
      </c>
      <c r="J1835">
        <v>150</v>
      </c>
      <c r="K1835">
        <v>1</v>
      </c>
      <c r="L1835">
        <v>154000</v>
      </c>
      <c r="M1835" t="b">
        <v>0</v>
      </c>
    </row>
    <row r="1836" spans="1:13">
      <c r="A1836" t="s">
        <v>1170</v>
      </c>
      <c r="B1836" t="s">
        <v>751</v>
      </c>
      <c r="C1836" t="s">
        <v>751</v>
      </c>
      <c r="D1836">
        <v>32</v>
      </c>
      <c r="E1836">
        <v>32</v>
      </c>
      <c r="F1836">
        <v>5.5124323267687E-2</v>
      </c>
      <c r="G1836">
        <v>2.7562161633843001E-3</v>
      </c>
      <c r="H1836">
        <v>1.37810808169217E-2</v>
      </c>
      <c r="I1836">
        <v>0</v>
      </c>
      <c r="J1836">
        <v>150</v>
      </c>
      <c r="K1836">
        <v>1</v>
      </c>
      <c r="L1836">
        <v>154000</v>
      </c>
      <c r="M1836" t="b">
        <v>0</v>
      </c>
    </row>
    <row r="1837" spans="1:13">
      <c r="A1837" t="s">
        <v>1170</v>
      </c>
      <c r="B1837" t="s">
        <v>751</v>
      </c>
      <c r="C1837" t="s">
        <v>751</v>
      </c>
      <c r="D1837">
        <v>32</v>
      </c>
      <c r="E1837">
        <v>32</v>
      </c>
      <c r="F1837">
        <v>4.4176251250040002E-2</v>
      </c>
      <c r="G1837">
        <v>2.2088125625019999E-3</v>
      </c>
      <c r="H1837">
        <v>1.1044062812510001E-2</v>
      </c>
      <c r="I1837">
        <v>0</v>
      </c>
      <c r="J1837">
        <v>150</v>
      </c>
      <c r="K1837">
        <v>1</v>
      </c>
      <c r="L1837">
        <v>154000</v>
      </c>
      <c r="M1837" t="b">
        <v>0</v>
      </c>
    </row>
    <row r="1838" spans="1:13">
      <c r="A1838" t="s">
        <v>1170</v>
      </c>
      <c r="B1838" t="s">
        <v>751</v>
      </c>
      <c r="C1838" t="s">
        <v>751</v>
      </c>
      <c r="D1838">
        <v>32</v>
      </c>
      <c r="E1838">
        <v>32</v>
      </c>
      <c r="F1838">
        <v>3.6473610191751799E-2</v>
      </c>
      <c r="G1838">
        <v>1.8236805095875001E-3</v>
      </c>
      <c r="H1838">
        <v>9.1184025479378993E-3</v>
      </c>
      <c r="I1838">
        <v>0</v>
      </c>
      <c r="J1838">
        <v>150</v>
      </c>
      <c r="K1838">
        <v>1</v>
      </c>
      <c r="L1838">
        <v>154000</v>
      </c>
      <c r="M1838" t="b">
        <v>0</v>
      </c>
    </row>
    <row r="1839" spans="1:13">
      <c r="A1839" t="s">
        <v>1170</v>
      </c>
      <c r="B1839" t="s">
        <v>751</v>
      </c>
      <c r="C1839" t="s">
        <v>751</v>
      </c>
      <c r="D1839">
        <v>32</v>
      </c>
      <c r="E1839">
        <v>32</v>
      </c>
      <c r="F1839">
        <v>4.6714544812462899E-2</v>
      </c>
      <c r="G1839">
        <v>2.3357272406231001E-3</v>
      </c>
      <c r="H1839">
        <v>1.1678636203115701E-2</v>
      </c>
      <c r="I1839">
        <v>0</v>
      </c>
      <c r="J1839">
        <v>150</v>
      </c>
      <c r="K1839">
        <v>1</v>
      </c>
      <c r="L1839">
        <v>154000</v>
      </c>
      <c r="M1839" t="b">
        <v>0</v>
      </c>
    </row>
    <row r="1840" spans="1:13">
      <c r="A1840" t="s">
        <v>1170</v>
      </c>
      <c r="B1840" t="s">
        <v>751</v>
      </c>
      <c r="C1840" t="s">
        <v>751</v>
      </c>
      <c r="D1840">
        <v>32</v>
      </c>
      <c r="E1840">
        <v>32</v>
      </c>
      <c r="F1840">
        <v>4.4997696885673698E-2</v>
      </c>
      <c r="G1840">
        <v>2.2498848442835998E-3</v>
      </c>
      <c r="H1840">
        <v>1.12494242214184E-2</v>
      </c>
      <c r="I1840">
        <v>0</v>
      </c>
      <c r="J1840">
        <v>150</v>
      </c>
      <c r="K1840">
        <v>1</v>
      </c>
      <c r="L1840">
        <v>154000</v>
      </c>
      <c r="M1840" t="b">
        <v>0</v>
      </c>
    </row>
    <row r="1841" spans="1:13">
      <c r="A1841" t="s">
        <v>1170</v>
      </c>
      <c r="B1841" t="s">
        <v>751</v>
      </c>
      <c r="C1841" t="s">
        <v>751</v>
      </c>
      <c r="D1841">
        <v>32</v>
      </c>
      <c r="E1841">
        <v>32</v>
      </c>
      <c r="F1841">
        <v>7.4157047237782894E-2</v>
      </c>
      <c r="G1841">
        <v>3.7078523618891E-3</v>
      </c>
      <c r="H1841">
        <v>1.8539261809445699E-2</v>
      </c>
      <c r="I1841">
        <v>0</v>
      </c>
      <c r="J1841">
        <v>150</v>
      </c>
      <c r="K1841">
        <v>1</v>
      </c>
      <c r="L1841">
        <v>154000</v>
      </c>
      <c r="M1841" t="b">
        <v>0</v>
      </c>
    </row>
    <row r="1842" spans="1:13">
      <c r="A1842" t="s">
        <v>1170</v>
      </c>
      <c r="B1842" t="s">
        <v>751</v>
      </c>
      <c r="C1842" t="s">
        <v>751</v>
      </c>
      <c r="D1842">
        <v>32</v>
      </c>
      <c r="E1842">
        <v>32</v>
      </c>
      <c r="F1842">
        <v>6.4771757592020904E-2</v>
      </c>
      <c r="G1842">
        <v>3.2385878796009999E-3</v>
      </c>
      <c r="H1842">
        <v>1.6192939398005202E-2</v>
      </c>
      <c r="I1842">
        <v>0</v>
      </c>
      <c r="J1842">
        <v>150</v>
      </c>
      <c r="K1842">
        <v>1</v>
      </c>
      <c r="L1842">
        <v>154000</v>
      </c>
      <c r="M1842" t="b">
        <v>0</v>
      </c>
    </row>
    <row r="1843" spans="1:13">
      <c r="A1843" t="s">
        <v>1170</v>
      </c>
      <c r="B1843" t="s">
        <v>751</v>
      </c>
      <c r="C1843" t="s">
        <v>751</v>
      </c>
      <c r="D1843">
        <v>32</v>
      </c>
      <c r="E1843">
        <v>32</v>
      </c>
      <c r="F1843">
        <v>5.6009202000282997E-2</v>
      </c>
      <c r="G1843">
        <v>2.8004601000141001E-3</v>
      </c>
      <c r="H1843">
        <v>1.4002300500070701E-2</v>
      </c>
      <c r="I1843">
        <v>0</v>
      </c>
      <c r="J1843">
        <v>150</v>
      </c>
      <c r="K1843">
        <v>1</v>
      </c>
      <c r="L1843">
        <v>154000</v>
      </c>
      <c r="M1843" t="b">
        <v>0</v>
      </c>
    </row>
    <row r="1844" spans="1:13">
      <c r="A1844" t="s">
        <v>1170</v>
      </c>
      <c r="B1844" t="s">
        <v>751</v>
      </c>
      <c r="C1844" t="s">
        <v>751</v>
      </c>
      <c r="D1844">
        <v>32</v>
      </c>
      <c r="E1844">
        <v>32</v>
      </c>
      <c r="F1844">
        <v>5.0784411806709201E-2</v>
      </c>
      <c r="G1844">
        <v>2.5392205903353999E-3</v>
      </c>
      <c r="H1844">
        <v>1.26961029516773E-2</v>
      </c>
      <c r="I1844">
        <v>0</v>
      </c>
      <c r="J1844">
        <v>150</v>
      </c>
      <c r="K1844">
        <v>1</v>
      </c>
      <c r="L1844">
        <v>154000</v>
      </c>
      <c r="M1844" t="b">
        <v>0</v>
      </c>
    </row>
    <row r="1845" spans="1:13">
      <c r="A1845" t="s">
        <v>1170</v>
      </c>
      <c r="B1845" t="s">
        <v>751</v>
      </c>
      <c r="C1845" t="s">
        <v>751</v>
      </c>
      <c r="D1845">
        <v>32</v>
      </c>
      <c r="E1845">
        <v>32</v>
      </c>
      <c r="F1845">
        <v>0.22672371916696851</v>
      </c>
      <c r="G1845">
        <v>1.1336185958348399E-2</v>
      </c>
      <c r="H1845">
        <v>5.66809297917421E-2</v>
      </c>
      <c r="I1845">
        <v>0</v>
      </c>
      <c r="J1845">
        <v>800</v>
      </c>
      <c r="K1845">
        <v>1</v>
      </c>
      <c r="L1845">
        <v>345000</v>
      </c>
      <c r="M1845" t="b">
        <v>0</v>
      </c>
    </row>
    <row r="1846" spans="1:13">
      <c r="A1846" t="s">
        <v>1170</v>
      </c>
      <c r="B1846" t="s">
        <v>751</v>
      </c>
      <c r="C1846" t="s">
        <v>751</v>
      </c>
      <c r="D1846">
        <v>32</v>
      </c>
      <c r="E1846">
        <v>32</v>
      </c>
      <c r="F1846">
        <v>0.79594872677974193</v>
      </c>
      <c r="G1846">
        <v>3.9797436338987101E-2</v>
      </c>
      <c r="H1846">
        <v>0.1989871816949354</v>
      </c>
      <c r="I1846">
        <v>0</v>
      </c>
      <c r="J1846">
        <v>800</v>
      </c>
      <c r="K1846">
        <v>1</v>
      </c>
      <c r="L1846">
        <v>345000</v>
      </c>
      <c r="M1846" t="b">
        <v>0</v>
      </c>
    </row>
    <row r="1847" spans="1:13">
      <c r="A1847" t="s">
        <v>1170</v>
      </c>
      <c r="B1847" t="s">
        <v>751</v>
      </c>
      <c r="C1847" t="s">
        <v>751</v>
      </c>
      <c r="D1847">
        <v>32</v>
      </c>
      <c r="E1847">
        <v>32</v>
      </c>
      <c r="F1847">
        <v>5.18187590527018E-2</v>
      </c>
      <c r="G1847">
        <v>2.5909379526350002E-3</v>
      </c>
      <c r="H1847">
        <v>1.29546897631754E-2</v>
      </c>
      <c r="I1847">
        <v>0</v>
      </c>
      <c r="J1847">
        <v>150</v>
      </c>
      <c r="K1847">
        <v>1</v>
      </c>
      <c r="L1847">
        <v>154000</v>
      </c>
      <c r="M1847" t="b">
        <v>0</v>
      </c>
    </row>
    <row r="1848" spans="1:13">
      <c r="A1848" t="s">
        <v>1170</v>
      </c>
      <c r="B1848" t="s">
        <v>751</v>
      </c>
      <c r="C1848" t="s">
        <v>751</v>
      </c>
      <c r="D1848">
        <v>32</v>
      </c>
      <c r="E1848">
        <v>32</v>
      </c>
      <c r="F1848">
        <v>2.1442723640549E-2</v>
      </c>
      <c r="G1848">
        <v>1.0721361820274001E-3</v>
      </c>
      <c r="H1848">
        <v>5.3606809101371996E-3</v>
      </c>
      <c r="I1848">
        <v>0</v>
      </c>
      <c r="J1848">
        <v>150</v>
      </c>
      <c r="K1848">
        <v>1</v>
      </c>
      <c r="L1848">
        <v>154000</v>
      </c>
      <c r="M1848" t="b">
        <v>0</v>
      </c>
    </row>
    <row r="1849" spans="1:13">
      <c r="A1849" t="s">
        <v>1170</v>
      </c>
      <c r="B1849" t="s">
        <v>751</v>
      </c>
      <c r="C1849" t="s">
        <v>751</v>
      </c>
      <c r="D1849">
        <v>32</v>
      </c>
      <c r="E1849">
        <v>32</v>
      </c>
      <c r="F1849">
        <v>2.5078189528688299E-2</v>
      </c>
      <c r="G1849">
        <v>1.2539094764344001E-3</v>
      </c>
      <c r="H1849">
        <v>6.2695473821720001E-3</v>
      </c>
      <c r="I1849">
        <v>0</v>
      </c>
      <c r="J1849">
        <v>150</v>
      </c>
      <c r="K1849">
        <v>1</v>
      </c>
      <c r="L1849">
        <v>154000</v>
      </c>
      <c r="M1849" t="b">
        <v>0</v>
      </c>
    </row>
    <row r="1850" spans="1:13">
      <c r="A1850" t="s">
        <v>1170</v>
      </c>
      <c r="B1850" t="s">
        <v>751</v>
      </c>
      <c r="C1850" t="s">
        <v>751</v>
      </c>
      <c r="D1850">
        <v>32</v>
      </c>
      <c r="E1850">
        <v>32</v>
      </c>
      <c r="F1850">
        <v>3.2160523657673398E-2</v>
      </c>
      <c r="G1850">
        <v>1.6080261828836E-3</v>
      </c>
      <c r="H1850">
        <v>8.0401309144182993E-3</v>
      </c>
      <c r="I1850">
        <v>0</v>
      </c>
      <c r="J1850">
        <v>150</v>
      </c>
      <c r="K1850">
        <v>1</v>
      </c>
      <c r="L1850">
        <v>154000</v>
      </c>
      <c r="M1850" t="b">
        <v>0</v>
      </c>
    </row>
    <row r="1851" spans="1:13">
      <c r="A1851" t="s">
        <v>1170</v>
      </c>
      <c r="B1851" t="s">
        <v>751</v>
      </c>
      <c r="C1851" t="s">
        <v>751</v>
      </c>
      <c r="D1851">
        <v>32</v>
      </c>
      <c r="E1851">
        <v>32</v>
      </c>
      <c r="F1851">
        <v>4.4011470604992199E-2</v>
      </c>
      <c r="G1851">
        <v>2.2005735302495998E-3</v>
      </c>
      <c r="H1851">
        <v>1.1002867651247999E-2</v>
      </c>
      <c r="I1851">
        <v>0</v>
      </c>
      <c r="J1851">
        <v>150</v>
      </c>
      <c r="K1851">
        <v>1</v>
      </c>
      <c r="L1851">
        <v>154000</v>
      </c>
      <c r="M1851" t="b">
        <v>0</v>
      </c>
    </row>
    <row r="1852" spans="1:13">
      <c r="A1852" t="s">
        <v>1170</v>
      </c>
      <c r="B1852" t="s">
        <v>751</v>
      </c>
      <c r="C1852" t="s">
        <v>751</v>
      </c>
      <c r="D1852">
        <v>32</v>
      </c>
      <c r="E1852">
        <v>32</v>
      </c>
      <c r="F1852">
        <v>3.3640234371374297E-2</v>
      </c>
      <c r="G1852">
        <v>1.6820117185687E-3</v>
      </c>
      <c r="H1852">
        <v>8.4100585928434998E-3</v>
      </c>
      <c r="I1852">
        <v>0</v>
      </c>
      <c r="J1852">
        <v>150</v>
      </c>
      <c r="K1852">
        <v>1</v>
      </c>
      <c r="L1852">
        <v>154000</v>
      </c>
      <c r="M1852" t="b">
        <v>0</v>
      </c>
    </row>
    <row r="1853" spans="1:13">
      <c r="A1853" t="s">
        <v>1170</v>
      </c>
      <c r="B1853" t="s">
        <v>751</v>
      </c>
      <c r="C1853" t="s">
        <v>751</v>
      </c>
      <c r="D1853">
        <v>32</v>
      </c>
      <c r="E1853">
        <v>32</v>
      </c>
      <c r="F1853">
        <v>4.0004068907881302E-2</v>
      </c>
      <c r="G1853">
        <v>2.0002034453940002E-3</v>
      </c>
      <c r="H1853">
        <v>1.0001017226970299E-2</v>
      </c>
      <c r="I1853">
        <v>0</v>
      </c>
      <c r="J1853">
        <v>150</v>
      </c>
      <c r="K1853">
        <v>1</v>
      </c>
      <c r="L1853">
        <v>154000</v>
      </c>
      <c r="M1853" t="b">
        <v>0</v>
      </c>
    </row>
    <row r="1854" spans="1:13">
      <c r="A1854" t="s">
        <v>1170</v>
      </c>
      <c r="B1854" t="s">
        <v>751</v>
      </c>
      <c r="C1854" t="s">
        <v>751</v>
      </c>
      <c r="D1854">
        <v>32</v>
      </c>
      <c r="E1854">
        <v>32</v>
      </c>
      <c r="F1854">
        <v>3.12099728523452E-2</v>
      </c>
      <c r="G1854">
        <v>1.5604986426171999E-3</v>
      </c>
      <c r="H1854">
        <v>7.8024932130863001E-3</v>
      </c>
      <c r="I1854">
        <v>0</v>
      </c>
      <c r="J1854">
        <v>150</v>
      </c>
      <c r="K1854">
        <v>1</v>
      </c>
      <c r="L1854">
        <v>154000</v>
      </c>
      <c r="M1854" t="b">
        <v>0</v>
      </c>
    </row>
    <row r="1855" spans="1:13">
      <c r="A1855" t="s">
        <v>1170</v>
      </c>
      <c r="B1855" t="s">
        <v>751</v>
      </c>
      <c r="C1855" t="s">
        <v>751</v>
      </c>
      <c r="D1855">
        <v>32</v>
      </c>
      <c r="E1855">
        <v>32</v>
      </c>
      <c r="F1855">
        <v>3.6734844221140497E-2</v>
      </c>
      <c r="G1855">
        <v>1.8367422110569999E-3</v>
      </c>
      <c r="H1855">
        <v>9.1837110552851001E-3</v>
      </c>
      <c r="I1855">
        <v>0</v>
      </c>
      <c r="J1855">
        <v>150</v>
      </c>
      <c r="K1855">
        <v>1</v>
      </c>
      <c r="L1855">
        <v>154000</v>
      </c>
      <c r="M1855" t="b">
        <v>0</v>
      </c>
    </row>
    <row r="1856" spans="1:13">
      <c r="A1856" t="s">
        <v>1896</v>
      </c>
      <c r="B1856" t="s">
        <v>1067</v>
      </c>
      <c r="C1856" t="s">
        <v>1067</v>
      </c>
      <c r="D1856">
        <v>348</v>
      </c>
      <c r="E1856">
        <v>348</v>
      </c>
      <c r="F1856">
        <v>0.1220873559118604</v>
      </c>
      <c r="G1856">
        <v>6.1043677955929998E-3</v>
      </c>
      <c r="H1856">
        <v>3.05218389779651E-2</v>
      </c>
      <c r="I1856">
        <v>0</v>
      </c>
      <c r="J1856">
        <v>150</v>
      </c>
      <c r="K1856">
        <v>1</v>
      </c>
      <c r="L1856">
        <v>154000</v>
      </c>
      <c r="M1856" t="b">
        <v>0</v>
      </c>
    </row>
    <row r="1857" spans="1:13">
      <c r="A1857" t="s">
        <v>1896</v>
      </c>
      <c r="B1857" t="s">
        <v>1067</v>
      </c>
      <c r="C1857" t="s">
        <v>1067</v>
      </c>
      <c r="D1857">
        <v>348</v>
      </c>
      <c r="E1857">
        <v>348</v>
      </c>
      <c r="F1857">
        <v>0.1225783654468121</v>
      </c>
      <c r="G1857">
        <v>6.1289182723406003E-3</v>
      </c>
      <c r="H1857">
        <v>3.0644591361703E-2</v>
      </c>
      <c r="I1857">
        <v>0</v>
      </c>
      <c r="J1857">
        <v>150</v>
      </c>
      <c r="K1857">
        <v>1</v>
      </c>
      <c r="L1857">
        <v>154000</v>
      </c>
      <c r="M1857" t="b">
        <v>0</v>
      </c>
    </row>
    <row r="1858" spans="1:13">
      <c r="A1858" t="s">
        <v>1896</v>
      </c>
      <c r="B1858" t="s">
        <v>1067</v>
      </c>
      <c r="C1858" t="s">
        <v>1067</v>
      </c>
      <c r="D1858">
        <v>348</v>
      </c>
      <c r="E1858">
        <v>348</v>
      </c>
      <c r="F1858">
        <v>3.4552479645509639</v>
      </c>
      <c r="G1858">
        <v>0.17276239822754819</v>
      </c>
      <c r="H1858">
        <v>0.86381199113774088</v>
      </c>
      <c r="I1858">
        <v>0</v>
      </c>
      <c r="J1858">
        <v>150</v>
      </c>
      <c r="K1858">
        <v>1</v>
      </c>
      <c r="L1858">
        <v>154000</v>
      </c>
      <c r="M1858" t="b">
        <v>0</v>
      </c>
    </row>
    <row r="1859" spans="1:13">
      <c r="A1859" t="s">
        <v>1611</v>
      </c>
      <c r="B1859" t="s">
        <v>792</v>
      </c>
      <c r="C1859" t="s">
        <v>792</v>
      </c>
      <c r="D1859">
        <v>73</v>
      </c>
      <c r="E1859">
        <v>73</v>
      </c>
      <c r="F1859">
        <v>4.1188001988857102E-2</v>
      </c>
      <c r="G1859">
        <v>2.0594000994428002E-3</v>
      </c>
      <c r="H1859">
        <v>1.0297000497214199E-2</v>
      </c>
      <c r="I1859">
        <v>0</v>
      </c>
      <c r="J1859">
        <v>800</v>
      </c>
      <c r="K1859">
        <v>1</v>
      </c>
      <c r="L1859">
        <v>345000</v>
      </c>
      <c r="M1859" t="b">
        <v>0</v>
      </c>
    </row>
    <row r="1860" spans="1:13">
      <c r="A1860" t="s">
        <v>1611</v>
      </c>
      <c r="B1860" t="s">
        <v>792</v>
      </c>
      <c r="C1860" t="s">
        <v>792</v>
      </c>
      <c r="D1860">
        <v>73</v>
      </c>
      <c r="E1860">
        <v>73</v>
      </c>
      <c r="F1860">
        <v>4.9714559214249103E-2</v>
      </c>
      <c r="G1860">
        <v>2.4857279607123999E-3</v>
      </c>
      <c r="H1860">
        <v>1.2428639803562199E-2</v>
      </c>
      <c r="I1860">
        <v>0</v>
      </c>
      <c r="J1860">
        <v>800</v>
      </c>
      <c r="K1860">
        <v>1</v>
      </c>
      <c r="L1860">
        <v>345000</v>
      </c>
      <c r="M1860" t="b">
        <v>0</v>
      </c>
    </row>
    <row r="1861" spans="1:13">
      <c r="A1861" t="s">
        <v>1611</v>
      </c>
      <c r="B1861" t="s">
        <v>792</v>
      </c>
      <c r="C1861" t="s">
        <v>792</v>
      </c>
      <c r="D1861">
        <v>73</v>
      </c>
      <c r="E1861">
        <v>73</v>
      </c>
      <c r="F1861">
        <v>7.1953650466051997E-2</v>
      </c>
      <c r="G1861">
        <v>3.5976825233026001E-3</v>
      </c>
      <c r="H1861">
        <v>1.7988412616512999E-2</v>
      </c>
      <c r="I1861">
        <v>0</v>
      </c>
      <c r="J1861">
        <v>150</v>
      </c>
      <c r="K1861">
        <v>1</v>
      </c>
      <c r="L1861">
        <v>154000</v>
      </c>
      <c r="M1861" t="b">
        <v>0</v>
      </c>
    </row>
    <row r="1862" spans="1:13">
      <c r="A1862" t="s">
        <v>1611</v>
      </c>
      <c r="B1862" t="s">
        <v>792</v>
      </c>
      <c r="C1862" t="s">
        <v>792</v>
      </c>
      <c r="D1862">
        <v>73</v>
      </c>
      <c r="E1862">
        <v>73</v>
      </c>
      <c r="F1862">
        <v>7.6041299977290103E-2</v>
      </c>
      <c r="G1862">
        <v>3.8020649988645002E-3</v>
      </c>
      <c r="H1862">
        <v>1.9010324994322501E-2</v>
      </c>
      <c r="I1862">
        <v>0</v>
      </c>
      <c r="J1862">
        <v>150</v>
      </c>
      <c r="K1862">
        <v>1</v>
      </c>
      <c r="L1862">
        <v>154000</v>
      </c>
      <c r="M1862" t="b">
        <v>0</v>
      </c>
    </row>
    <row r="1863" spans="1:13">
      <c r="A1863" t="s">
        <v>1611</v>
      </c>
      <c r="B1863" t="s">
        <v>792</v>
      </c>
      <c r="C1863" t="s">
        <v>792</v>
      </c>
      <c r="D1863">
        <v>73</v>
      </c>
      <c r="E1863">
        <v>73</v>
      </c>
      <c r="F1863">
        <v>6.8400071603727602E-2</v>
      </c>
      <c r="G1863">
        <v>3.4200035801863001E-3</v>
      </c>
      <c r="H1863">
        <v>1.7100017900931901E-2</v>
      </c>
      <c r="I1863">
        <v>0</v>
      </c>
      <c r="J1863">
        <v>150</v>
      </c>
      <c r="K1863">
        <v>1</v>
      </c>
      <c r="L1863">
        <v>154000</v>
      </c>
      <c r="M1863" t="b">
        <v>0</v>
      </c>
    </row>
    <row r="1864" spans="1:13">
      <c r="A1864" t="s">
        <v>1611</v>
      </c>
      <c r="B1864" t="s">
        <v>792</v>
      </c>
      <c r="C1864" t="s">
        <v>792</v>
      </c>
      <c r="D1864">
        <v>73</v>
      </c>
      <c r="E1864">
        <v>73</v>
      </c>
      <c r="F1864">
        <v>6.9534444532568407E-2</v>
      </c>
      <c r="G1864">
        <v>3.4767222266283999E-3</v>
      </c>
      <c r="H1864">
        <v>1.7383611133142102E-2</v>
      </c>
      <c r="I1864">
        <v>0</v>
      </c>
      <c r="J1864">
        <v>150</v>
      </c>
      <c r="K1864">
        <v>1</v>
      </c>
      <c r="L1864">
        <v>154000</v>
      </c>
      <c r="M1864" t="b">
        <v>0</v>
      </c>
    </row>
    <row r="1865" spans="1:13">
      <c r="A1865" t="s">
        <v>1611</v>
      </c>
      <c r="B1865" t="s">
        <v>792</v>
      </c>
      <c r="C1865" t="s">
        <v>792</v>
      </c>
      <c r="D1865">
        <v>73</v>
      </c>
      <c r="E1865">
        <v>73</v>
      </c>
      <c r="F1865">
        <v>6.5348034238972702E-2</v>
      </c>
      <c r="G1865">
        <v>3.2674017119486E-3</v>
      </c>
      <c r="H1865">
        <v>1.6337008559743099E-2</v>
      </c>
      <c r="I1865">
        <v>0</v>
      </c>
      <c r="J1865">
        <v>150</v>
      </c>
      <c r="K1865">
        <v>1</v>
      </c>
      <c r="L1865">
        <v>154000</v>
      </c>
      <c r="M1865" t="b">
        <v>0</v>
      </c>
    </row>
    <row r="1866" spans="1:13">
      <c r="A1866" t="s">
        <v>1611</v>
      </c>
      <c r="B1866" t="s">
        <v>792</v>
      </c>
      <c r="C1866" t="s">
        <v>792</v>
      </c>
      <c r="D1866">
        <v>73</v>
      </c>
      <c r="E1866">
        <v>73</v>
      </c>
      <c r="F1866">
        <v>6.5302272628643895E-2</v>
      </c>
      <c r="G1866">
        <v>3.2651136314320998E-3</v>
      </c>
      <c r="H1866">
        <v>1.6325568157160901E-2</v>
      </c>
      <c r="I1866">
        <v>0</v>
      </c>
      <c r="J1866">
        <v>150</v>
      </c>
      <c r="K1866">
        <v>1</v>
      </c>
      <c r="L1866">
        <v>154000</v>
      </c>
      <c r="M1866" t="b">
        <v>0</v>
      </c>
    </row>
    <row r="1867" spans="1:13">
      <c r="A1867" t="s">
        <v>1896</v>
      </c>
      <c r="B1867" t="s">
        <v>1067</v>
      </c>
      <c r="C1867" t="s">
        <v>1067</v>
      </c>
      <c r="D1867">
        <v>348</v>
      </c>
      <c r="E1867">
        <v>348</v>
      </c>
      <c r="F1867">
        <v>3.6326467748430851</v>
      </c>
      <c r="G1867">
        <v>0.1816323387421542</v>
      </c>
      <c r="H1867">
        <v>0.90816169371077116</v>
      </c>
      <c r="I1867">
        <v>0</v>
      </c>
      <c r="J1867">
        <v>150</v>
      </c>
      <c r="K1867">
        <v>1</v>
      </c>
      <c r="L1867">
        <v>154000</v>
      </c>
      <c r="M1867" t="b">
        <v>0</v>
      </c>
    </row>
    <row r="1868" spans="1:13">
      <c r="A1868" t="s">
        <v>1897</v>
      </c>
      <c r="B1868" t="s">
        <v>1067</v>
      </c>
      <c r="C1868" t="s">
        <v>751</v>
      </c>
      <c r="D1868">
        <v>348</v>
      </c>
      <c r="E1868">
        <v>32</v>
      </c>
      <c r="F1868">
        <v>13.12314643290464</v>
      </c>
      <c r="G1868">
        <v>0.65615732164523211</v>
      </c>
      <c r="H1868">
        <v>3.2807866082261601</v>
      </c>
      <c r="I1868">
        <v>0</v>
      </c>
      <c r="J1868">
        <v>150</v>
      </c>
      <c r="K1868">
        <v>1</v>
      </c>
      <c r="L1868">
        <v>154000</v>
      </c>
      <c r="M1868" t="b">
        <v>0</v>
      </c>
    </row>
    <row r="1869" spans="1:13">
      <c r="A1869" t="s">
        <v>1898</v>
      </c>
      <c r="B1869" t="s">
        <v>836</v>
      </c>
      <c r="C1869" t="s">
        <v>836</v>
      </c>
      <c r="D1869">
        <v>117</v>
      </c>
      <c r="E1869">
        <v>117</v>
      </c>
      <c r="F1869">
        <v>0.2148433674520725</v>
      </c>
      <c r="G1869">
        <v>1.0742168372603601E-2</v>
      </c>
      <c r="H1869">
        <v>5.3710841863018097E-2</v>
      </c>
      <c r="I1869">
        <v>0</v>
      </c>
      <c r="J1869">
        <v>150</v>
      </c>
      <c r="K1869">
        <v>1</v>
      </c>
      <c r="L1869">
        <v>154000</v>
      </c>
      <c r="M1869" t="b">
        <v>0</v>
      </c>
    </row>
    <row r="1870" spans="1:13">
      <c r="A1870" t="s">
        <v>1898</v>
      </c>
      <c r="B1870" t="s">
        <v>836</v>
      </c>
      <c r="C1870" t="s">
        <v>836</v>
      </c>
      <c r="D1870">
        <v>117</v>
      </c>
      <c r="E1870">
        <v>117</v>
      </c>
      <c r="F1870">
        <v>0.19072100784659829</v>
      </c>
      <c r="G1870">
        <v>9.5360503923299002E-3</v>
      </c>
      <c r="H1870">
        <v>4.7680251961649503E-2</v>
      </c>
      <c r="I1870">
        <v>0</v>
      </c>
      <c r="J1870">
        <v>150</v>
      </c>
      <c r="K1870">
        <v>1</v>
      </c>
      <c r="L1870">
        <v>154000</v>
      </c>
      <c r="M1870" t="b">
        <v>0</v>
      </c>
    </row>
    <row r="1871" spans="1:13">
      <c r="A1871" t="s">
        <v>1898</v>
      </c>
      <c r="B1871" t="s">
        <v>836</v>
      </c>
      <c r="C1871" t="s">
        <v>836</v>
      </c>
      <c r="D1871">
        <v>117</v>
      </c>
      <c r="E1871">
        <v>117</v>
      </c>
      <c r="F1871">
        <v>4.0709358547101688</v>
      </c>
      <c r="G1871">
        <v>0.20354679273550841</v>
      </c>
      <c r="H1871">
        <v>1.017733963677542</v>
      </c>
      <c r="I1871">
        <v>0</v>
      </c>
      <c r="J1871">
        <v>150</v>
      </c>
      <c r="K1871">
        <v>1</v>
      </c>
      <c r="L1871">
        <v>154000</v>
      </c>
      <c r="M1871" t="b">
        <v>0</v>
      </c>
    </row>
    <row r="1872" spans="1:13">
      <c r="A1872" t="s">
        <v>1899</v>
      </c>
      <c r="B1872" t="s">
        <v>970</v>
      </c>
      <c r="C1872" t="s">
        <v>1067</v>
      </c>
      <c r="D1872">
        <v>251</v>
      </c>
      <c r="E1872">
        <v>348</v>
      </c>
      <c r="F1872">
        <v>28.395345294530401</v>
      </c>
      <c r="G1872">
        <v>1.41976726472652</v>
      </c>
      <c r="H1872">
        <v>7.0988363236326002</v>
      </c>
      <c r="I1872">
        <v>0</v>
      </c>
      <c r="J1872">
        <v>150</v>
      </c>
      <c r="K1872">
        <v>1</v>
      </c>
      <c r="L1872">
        <v>154000</v>
      </c>
      <c r="M1872" t="b">
        <v>0</v>
      </c>
    </row>
    <row r="1873" spans="1:13">
      <c r="A1873" t="s">
        <v>1545</v>
      </c>
      <c r="B1873" t="s">
        <v>970</v>
      </c>
      <c r="C1873" t="s">
        <v>970</v>
      </c>
      <c r="D1873">
        <v>251</v>
      </c>
      <c r="E1873">
        <v>251</v>
      </c>
      <c r="F1873">
        <v>6.5296971553741104E-2</v>
      </c>
      <c r="G1873">
        <v>3.2648485776870001E-3</v>
      </c>
      <c r="H1873">
        <v>1.63242428884352E-2</v>
      </c>
      <c r="I1873">
        <v>0</v>
      </c>
      <c r="J1873">
        <v>150</v>
      </c>
      <c r="K1873">
        <v>1</v>
      </c>
      <c r="L1873">
        <v>154000</v>
      </c>
      <c r="M1873" t="b">
        <v>0</v>
      </c>
    </row>
    <row r="1874" spans="1:13">
      <c r="A1874" t="s">
        <v>1545</v>
      </c>
      <c r="B1874" t="s">
        <v>970</v>
      </c>
      <c r="C1874" t="s">
        <v>970</v>
      </c>
      <c r="D1874">
        <v>251</v>
      </c>
      <c r="E1874">
        <v>251</v>
      </c>
      <c r="F1874">
        <v>5.7474672410265402E-2</v>
      </c>
      <c r="G1874">
        <v>2.8737336205132001E-3</v>
      </c>
      <c r="H1874">
        <v>1.43686681025663E-2</v>
      </c>
      <c r="I1874">
        <v>0</v>
      </c>
      <c r="J1874">
        <v>150</v>
      </c>
      <c r="K1874">
        <v>1</v>
      </c>
      <c r="L1874">
        <v>154000</v>
      </c>
      <c r="M1874" t="b">
        <v>0</v>
      </c>
    </row>
    <row r="1875" spans="1:13">
      <c r="A1875" t="s">
        <v>1545</v>
      </c>
      <c r="B1875" t="s">
        <v>970</v>
      </c>
      <c r="C1875" t="s">
        <v>970</v>
      </c>
      <c r="D1875">
        <v>251</v>
      </c>
      <c r="E1875">
        <v>251</v>
      </c>
      <c r="F1875">
        <v>5.1526129459128302E-2</v>
      </c>
      <c r="G1875">
        <v>2.5763064729564002E-3</v>
      </c>
      <c r="H1875">
        <v>1.2881532364782001E-2</v>
      </c>
      <c r="I1875">
        <v>0</v>
      </c>
      <c r="J1875">
        <v>150</v>
      </c>
      <c r="K1875">
        <v>1</v>
      </c>
      <c r="L1875">
        <v>154000</v>
      </c>
      <c r="M1875" t="b">
        <v>0</v>
      </c>
    </row>
    <row r="1876" spans="1:13">
      <c r="A1876" t="s">
        <v>1545</v>
      </c>
      <c r="B1876" t="s">
        <v>970</v>
      </c>
      <c r="C1876" t="s">
        <v>970</v>
      </c>
      <c r="D1876">
        <v>251</v>
      </c>
      <c r="E1876">
        <v>251</v>
      </c>
      <c r="F1876">
        <v>4.9893759171029901E-2</v>
      </c>
      <c r="G1876">
        <v>2.4946879585513999E-3</v>
      </c>
      <c r="H1876">
        <v>1.2473439792757401E-2</v>
      </c>
      <c r="I1876">
        <v>0</v>
      </c>
      <c r="J1876">
        <v>150</v>
      </c>
      <c r="K1876">
        <v>1</v>
      </c>
      <c r="L1876">
        <v>154000</v>
      </c>
      <c r="M1876" t="b">
        <v>0</v>
      </c>
    </row>
    <row r="1877" spans="1:13">
      <c r="A1877" t="s">
        <v>1900</v>
      </c>
      <c r="B1877" t="s">
        <v>1127</v>
      </c>
      <c r="C1877" t="s">
        <v>1127</v>
      </c>
      <c r="D1877">
        <v>408</v>
      </c>
      <c r="E1877">
        <v>408</v>
      </c>
      <c r="F1877">
        <v>6.8771911234293298E-2</v>
      </c>
      <c r="G1877">
        <v>3.4385955617146002E-3</v>
      </c>
      <c r="H1877">
        <v>1.71929778085733E-2</v>
      </c>
      <c r="I1877">
        <v>0</v>
      </c>
      <c r="J1877">
        <v>150</v>
      </c>
      <c r="K1877">
        <v>1</v>
      </c>
      <c r="L1877">
        <v>154000</v>
      </c>
      <c r="M1877" t="b">
        <v>0</v>
      </c>
    </row>
    <row r="1878" spans="1:13">
      <c r="A1878" t="s">
        <v>1900</v>
      </c>
      <c r="B1878" t="s">
        <v>1127</v>
      </c>
      <c r="C1878" t="s">
        <v>1127</v>
      </c>
      <c r="D1878">
        <v>408</v>
      </c>
      <c r="E1878">
        <v>408</v>
      </c>
      <c r="F1878">
        <v>6.9294316471075201E-2</v>
      </c>
      <c r="G1878">
        <v>3.4647158235536998E-3</v>
      </c>
      <c r="H1878">
        <v>1.73235791177688E-2</v>
      </c>
      <c r="I1878">
        <v>0</v>
      </c>
      <c r="J1878">
        <v>150</v>
      </c>
      <c r="K1878">
        <v>1</v>
      </c>
      <c r="L1878">
        <v>154000</v>
      </c>
      <c r="M1878" t="b">
        <v>0</v>
      </c>
    </row>
    <row r="1879" spans="1:13">
      <c r="A1879" t="s">
        <v>1900</v>
      </c>
      <c r="B1879" t="s">
        <v>1127</v>
      </c>
      <c r="C1879" t="s">
        <v>1127</v>
      </c>
      <c r="D1879">
        <v>408</v>
      </c>
      <c r="E1879">
        <v>408</v>
      </c>
      <c r="F1879">
        <v>6.5679713941964493E-2</v>
      </c>
      <c r="G1879">
        <v>3.2839856970982E-3</v>
      </c>
      <c r="H1879">
        <v>1.6419928485491099E-2</v>
      </c>
      <c r="I1879">
        <v>0</v>
      </c>
      <c r="J1879">
        <v>150</v>
      </c>
      <c r="K1879">
        <v>1</v>
      </c>
      <c r="L1879">
        <v>154000</v>
      </c>
      <c r="M1879" t="b">
        <v>0</v>
      </c>
    </row>
    <row r="1880" spans="1:13">
      <c r="A1880" t="s">
        <v>1900</v>
      </c>
      <c r="B1880" t="s">
        <v>1127</v>
      </c>
      <c r="C1880" t="s">
        <v>1127</v>
      </c>
      <c r="D1880">
        <v>408</v>
      </c>
      <c r="E1880">
        <v>408</v>
      </c>
      <c r="F1880">
        <v>6.5848212574541903E-2</v>
      </c>
      <c r="G1880">
        <v>3.2924106287270001E-3</v>
      </c>
      <c r="H1880">
        <v>1.64620531436354E-2</v>
      </c>
      <c r="I1880">
        <v>0</v>
      </c>
      <c r="J1880">
        <v>150</v>
      </c>
      <c r="K1880">
        <v>1</v>
      </c>
      <c r="L1880">
        <v>154000</v>
      </c>
      <c r="M1880" t="b">
        <v>0</v>
      </c>
    </row>
    <row r="1881" spans="1:13">
      <c r="A1881" t="s">
        <v>1901</v>
      </c>
      <c r="B1881" t="s">
        <v>980</v>
      </c>
      <c r="C1881" t="s">
        <v>1127</v>
      </c>
      <c r="D1881">
        <v>261</v>
      </c>
      <c r="E1881">
        <v>408</v>
      </c>
      <c r="F1881">
        <v>6.4336285181802957</v>
      </c>
      <c r="G1881">
        <v>0.32168142590901477</v>
      </c>
      <c r="H1881">
        <v>1.6084071295450739</v>
      </c>
      <c r="I1881">
        <v>0</v>
      </c>
      <c r="J1881">
        <v>150</v>
      </c>
      <c r="K1881">
        <v>1</v>
      </c>
      <c r="L1881">
        <v>154000</v>
      </c>
      <c r="M1881" t="b">
        <v>0</v>
      </c>
    </row>
    <row r="1882" spans="1:13">
      <c r="A1882" t="s">
        <v>1902</v>
      </c>
      <c r="B1882" t="s">
        <v>836</v>
      </c>
      <c r="C1882" t="s">
        <v>980</v>
      </c>
      <c r="D1882">
        <v>117</v>
      </c>
      <c r="E1882">
        <v>261</v>
      </c>
      <c r="F1882">
        <v>12.93478943221135</v>
      </c>
      <c r="G1882">
        <v>0.64673947161056744</v>
      </c>
      <c r="H1882">
        <v>3.233697358052837</v>
      </c>
      <c r="I1882">
        <v>0</v>
      </c>
      <c r="J1882">
        <v>150</v>
      </c>
      <c r="K1882">
        <v>1</v>
      </c>
      <c r="L1882">
        <v>154000</v>
      </c>
      <c r="M1882" t="b">
        <v>0</v>
      </c>
    </row>
    <row r="1883" spans="1:13">
      <c r="A1883" t="s">
        <v>1271</v>
      </c>
      <c r="B1883" t="s">
        <v>811</v>
      </c>
      <c r="C1883" t="s">
        <v>811</v>
      </c>
      <c r="D1883">
        <v>92</v>
      </c>
      <c r="E1883">
        <v>92</v>
      </c>
      <c r="F1883">
        <v>2.4102299830767799E-2</v>
      </c>
      <c r="G1883">
        <v>1.2051149915383E-3</v>
      </c>
      <c r="H1883">
        <v>6.0255749576919003E-3</v>
      </c>
      <c r="I1883">
        <v>0</v>
      </c>
      <c r="J1883">
        <v>150</v>
      </c>
      <c r="K1883">
        <v>1</v>
      </c>
      <c r="L1883">
        <v>154000</v>
      </c>
      <c r="M1883" t="b">
        <v>0</v>
      </c>
    </row>
    <row r="1884" spans="1:13">
      <c r="A1884" t="s">
        <v>1271</v>
      </c>
      <c r="B1884" t="s">
        <v>811</v>
      </c>
      <c r="C1884" t="s">
        <v>811</v>
      </c>
      <c r="D1884">
        <v>92</v>
      </c>
      <c r="E1884">
        <v>92</v>
      </c>
      <c r="F1884">
        <v>1.46296862885872E-2</v>
      </c>
      <c r="G1884">
        <v>7.314843144293E-4</v>
      </c>
      <c r="H1884">
        <v>3.6574215721468001E-3</v>
      </c>
      <c r="I1884">
        <v>0</v>
      </c>
      <c r="J1884">
        <v>150</v>
      </c>
      <c r="K1884">
        <v>1</v>
      </c>
      <c r="L1884">
        <v>154000</v>
      </c>
      <c r="M1884" t="b">
        <v>0</v>
      </c>
    </row>
    <row r="1885" spans="1:13">
      <c r="A1885" t="s">
        <v>1271</v>
      </c>
      <c r="B1885" t="s">
        <v>811</v>
      </c>
      <c r="C1885" t="s">
        <v>811</v>
      </c>
      <c r="D1885">
        <v>92</v>
      </c>
      <c r="E1885">
        <v>92</v>
      </c>
      <c r="F1885">
        <v>2.8134372774941699E-2</v>
      </c>
      <c r="G1885">
        <v>1.4067186387469999E-3</v>
      </c>
      <c r="H1885">
        <v>7.0335931937354004E-3</v>
      </c>
      <c r="I1885">
        <v>0</v>
      </c>
      <c r="J1885">
        <v>150</v>
      </c>
      <c r="K1885">
        <v>1</v>
      </c>
      <c r="L1885">
        <v>154000</v>
      </c>
      <c r="M1885" t="b">
        <v>0</v>
      </c>
    </row>
    <row r="1886" spans="1:13">
      <c r="A1886" t="s">
        <v>1271</v>
      </c>
      <c r="B1886" t="s">
        <v>811</v>
      </c>
      <c r="C1886" t="s">
        <v>811</v>
      </c>
      <c r="D1886">
        <v>92</v>
      </c>
      <c r="E1886">
        <v>92</v>
      </c>
      <c r="F1886">
        <v>2.0632795132946798E-2</v>
      </c>
      <c r="G1886">
        <v>1.0316397566472999E-3</v>
      </c>
      <c r="H1886">
        <v>5.1581987832366996E-3</v>
      </c>
      <c r="I1886">
        <v>0</v>
      </c>
      <c r="J1886">
        <v>150</v>
      </c>
      <c r="K1886">
        <v>1</v>
      </c>
      <c r="L1886">
        <v>154000</v>
      </c>
      <c r="M1886" t="b">
        <v>0</v>
      </c>
    </row>
    <row r="1887" spans="1:13">
      <c r="A1887" t="s">
        <v>1271</v>
      </c>
      <c r="B1887" t="s">
        <v>811</v>
      </c>
      <c r="C1887" t="s">
        <v>811</v>
      </c>
      <c r="D1887">
        <v>92</v>
      </c>
      <c r="E1887">
        <v>92</v>
      </c>
      <c r="F1887">
        <v>4.5212031793961799E-2</v>
      </c>
      <c r="G1887">
        <v>2.2606015896980002E-3</v>
      </c>
      <c r="H1887">
        <v>1.1303007948490399E-2</v>
      </c>
      <c r="I1887">
        <v>0</v>
      </c>
      <c r="J1887">
        <v>150</v>
      </c>
      <c r="K1887">
        <v>1</v>
      </c>
      <c r="L1887">
        <v>154000</v>
      </c>
      <c r="M1887" t="b">
        <v>0</v>
      </c>
    </row>
    <row r="1888" spans="1:13">
      <c r="A1888" t="s">
        <v>1271</v>
      </c>
      <c r="B1888" t="s">
        <v>811</v>
      </c>
      <c r="C1888" t="s">
        <v>811</v>
      </c>
      <c r="D1888">
        <v>92</v>
      </c>
      <c r="E1888">
        <v>92</v>
      </c>
      <c r="F1888">
        <v>3.0668472335357001E-2</v>
      </c>
      <c r="G1888">
        <v>1.5334236167677999E-3</v>
      </c>
      <c r="H1888">
        <v>7.6671180838392E-3</v>
      </c>
      <c r="I1888">
        <v>0</v>
      </c>
      <c r="J1888">
        <v>150</v>
      </c>
      <c r="K1888">
        <v>1</v>
      </c>
      <c r="L1888">
        <v>154000</v>
      </c>
      <c r="M1888" t="b">
        <v>0</v>
      </c>
    </row>
    <row r="1889" spans="1:13">
      <c r="A1889" t="s">
        <v>1271</v>
      </c>
      <c r="B1889" t="s">
        <v>811</v>
      </c>
      <c r="C1889" t="s">
        <v>811</v>
      </c>
      <c r="D1889">
        <v>92</v>
      </c>
      <c r="E1889">
        <v>92</v>
      </c>
      <c r="F1889">
        <v>4.3322866211929503E-2</v>
      </c>
      <c r="G1889">
        <v>2.1661433105963999E-3</v>
      </c>
      <c r="H1889">
        <v>1.0830716552982299E-2</v>
      </c>
      <c r="I1889">
        <v>0</v>
      </c>
      <c r="J1889">
        <v>150</v>
      </c>
      <c r="K1889">
        <v>1</v>
      </c>
      <c r="L1889">
        <v>154000</v>
      </c>
      <c r="M1889" t="b">
        <v>0</v>
      </c>
    </row>
    <row r="1890" spans="1:13">
      <c r="A1890" t="s">
        <v>1271</v>
      </c>
      <c r="B1890" t="s">
        <v>811</v>
      </c>
      <c r="C1890" t="s">
        <v>811</v>
      </c>
      <c r="D1890">
        <v>92</v>
      </c>
      <c r="E1890">
        <v>92</v>
      </c>
      <c r="F1890">
        <v>2.8916769681472099E-2</v>
      </c>
      <c r="G1890">
        <v>1.4458384840736001E-3</v>
      </c>
      <c r="H1890">
        <v>7.2291924203679997E-3</v>
      </c>
      <c r="I1890">
        <v>0</v>
      </c>
      <c r="J1890">
        <v>150</v>
      </c>
      <c r="K1890">
        <v>1</v>
      </c>
      <c r="L1890">
        <v>154000</v>
      </c>
      <c r="M1890" t="b">
        <v>0</v>
      </c>
    </row>
    <row r="1891" spans="1:13">
      <c r="A1891" t="s">
        <v>1271</v>
      </c>
      <c r="B1891" t="s">
        <v>811</v>
      </c>
      <c r="C1891" t="s">
        <v>811</v>
      </c>
      <c r="D1891">
        <v>92</v>
      </c>
      <c r="E1891">
        <v>92</v>
      </c>
      <c r="F1891">
        <v>3.4586057639497469</v>
      </c>
      <c r="G1891">
        <v>0.17293028819748729</v>
      </c>
      <c r="H1891">
        <v>0.86465144098743674</v>
      </c>
      <c r="I1891">
        <v>0</v>
      </c>
      <c r="J1891">
        <v>150</v>
      </c>
      <c r="K1891">
        <v>1</v>
      </c>
      <c r="L1891">
        <v>154000</v>
      </c>
      <c r="M1891" t="b">
        <v>0</v>
      </c>
    </row>
    <row r="1892" spans="1:13">
      <c r="A1892" t="s">
        <v>1271</v>
      </c>
      <c r="B1892" t="s">
        <v>811</v>
      </c>
      <c r="C1892" t="s">
        <v>811</v>
      </c>
      <c r="D1892">
        <v>92</v>
      </c>
      <c r="E1892">
        <v>92</v>
      </c>
      <c r="F1892">
        <v>2.7507246814739001E-2</v>
      </c>
      <c r="G1892">
        <v>1.3753623407369E-3</v>
      </c>
      <c r="H1892">
        <v>6.8768117036847E-3</v>
      </c>
      <c r="I1892">
        <v>0</v>
      </c>
      <c r="J1892">
        <v>150</v>
      </c>
      <c r="K1892">
        <v>1</v>
      </c>
      <c r="L1892">
        <v>154000</v>
      </c>
      <c r="M1892" t="b">
        <v>0</v>
      </c>
    </row>
    <row r="1893" spans="1:13">
      <c r="A1893" t="s">
        <v>1271</v>
      </c>
      <c r="B1893" t="s">
        <v>811</v>
      </c>
      <c r="C1893" t="s">
        <v>811</v>
      </c>
      <c r="D1893">
        <v>92</v>
      </c>
      <c r="E1893">
        <v>92</v>
      </c>
      <c r="F1893">
        <v>2.49859619271929E-2</v>
      </c>
      <c r="G1893">
        <v>1.2492980963596E-3</v>
      </c>
      <c r="H1893">
        <v>6.2464904817981998E-3</v>
      </c>
      <c r="I1893">
        <v>0</v>
      </c>
      <c r="J1893">
        <v>150</v>
      </c>
      <c r="K1893">
        <v>1</v>
      </c>
      <c r="L1893">
        <v>154000</v>
      </c>
      <c r="M1893" t="b">
        <v>0</v>
      </c>
    </row>
    <row r="1894" spans="1:13">
      <c r="A1894" t="s">
        <v>1271</v>
      </c>
      <c r="B1894" t="s">
        <v>811</v>
      </c>
      <c r="C1894" t="s">
        <v>811</v>
      </c>
      <c r="D1894">
        <v>92</v>
      </c>
      <c r="E1894">
        <v>92</v>
      </c>
      <c r="F1894">
        <v>2.4750045642808499E-2</v>
      </c>
      <c r="G1894">
        <v>1.2375022821403999E-3</v>
      </c>
      <c r="H1894">
        <v>6.1875114107020996E-3</v>
      </c>
      <c r="I1894">
        <v>0</v>
      </c>
      <c r="J1894">
        <v>150</v>
      </c>
      <c r="K1894">
        <v>1</v>
      </c>
      <c r="L1894">
        <v>154000</v>
      </c>
      <c r="M1894" t="b">
        <v>0</v>
      </c>
    </row>
    <row r="1895" spans="1:13">
      <c r="A1895" t="s">
        <v>1271</v>
      </c>
      <c r="B1895" t="s">
        <v>811</v>
      </c>
      <c r="C1895" t="s">
        <v>811</v>
      </c>
      <c r="D1895">
        <v>92</v>
      </c>
      <c r="E1895">
        <v>92</v>
      </c>
      <c r="F1895">
        <v>2.7201326263319899E-2</v>
      </c>
      <c r="G1895">
        <v>1.3600663131658999E-3</v>
      </c>
      <c r="H1895">
        <v>6.8003315658299E-3</v>
      </c>
      <c r="I1895">
        <v>0</v>
      </c>
      <c r="J1895">
        <v>150</v>
      </c>
      <c r="K1895">
        <v>1</v>
      </c>
      <c r="L1895">
        <v>154000</v>
      </c>
      <c r="M1895" t="b">
        <v>0</v>
      </c>
    </row>
    <row r="1896" spans="1:13">
      <c r="A1896" t="s">
        <v>1171</v>
      </c>
      <c r="B1896" t="s">
        <v>752</v>
      </c>
      <c r="C1896" t="s">
        <v>752</v>
      </c>
      <c r="D1896">
        <v>33</v>
      </c>
      <c r="E1896">
        <v>33</v>
      </c>
      <c r="F1896">
        <v>3.2545633504867499E-2</v>
      </c>
      <c r="G1896">
        <v>1.6272816752433E-3</v>
      </c>
      <c r="H1896">
        <v>8.1364083762168003E-3</v>
      </c>
      <c r="I1896">
        <v>0</v>
      </c>
      <c r="J1896">
        <v>800</v>
      </c>
      <c r="K1896">
        <v>1</v>
      </c>
      <c r="L1896">
        <v>345000</v>
      </c>
      <c r="M1896" t="b">
        <v>0</v>
      </c>
    </row>
    <row r="1897" spans="1:13">
      <c r="A1897" t="s">
        <v>1171</v>
      </c>
      <c r="B1897" t="s">
        <v>752</v>
      </c>
      <c r="C1897" t="s">
        <v>752</v>
      </c>
      <c r="D1897">
        <v>33</v>
      </c>
      <c r="E1897">
        <v>33</v>
      </c>
      <c r="F1897">
        <v>3.1929238268618799E-2</v>
      </c>
      <c r="G1897">
        <v>1.5964619134308999E-3</v>
      </c>
      <c r="H1897">
        <v>7.9823095671546999E-3</v>
      </c>
      <c r="I1897">
        <v>0</v>
      </c>
      <c r="J1897">
        <v>800</v>
      </c>
      <c r="K1897">
        <v>1</v>
      </c>
      <c r="L1897">
        <v>345000</v>
      </c>
      <c r="M1897" t="b">
        <v>0</v>
      </c>
    </row>
    <row r="1898" spans="1:13">
      <c r="A1898" t="s">
        <v>1171</v>
      </c>
      <c r="B1898" t="s">
        <v>752</v>
      </c>
      <c r="C1898" t="s">
        <v>752</v>
      </c>
      <c r="D1898">
        <v>33</v>
      </c>
      <c r="E1898">
        <v>33</v>
      </c>
      <c r="F1898">
        <v>4.9301856813725897E-2</v>
      </c>
      <c r="G1898">
        <v>2.4650928406861998E-3</v>
      </c>
      <c r="H1898">
        <v>1.23254642034314E-2</v>
      </c>
      <c r="I1898">
        <v>0</v>
      </c>
      <c r="J1898">
        <v>800</v>
      </c>
      <c r="K1898">
        <v>1</v>
      </c>
      <c r="L1898">
        <v>345000</v>
      </c>
      <c r="M1898" t="b">
        <v>0</v>
      </c>
    </row>
    <row r="1899" spans="1:13">
      <c r="A1899" t="s">
        <v>1171</v>
      </c>
      <c r="B1899" t="s">
        <v>752</v>
      </c>
      <c r="C1899" t="s">
        <v>752</v>
      </c>
      <c r="D1899">
        <v>33</v>
      </c>
      <c r="E1899">
        <v>33</v>
      </c>
      <c r="F1899">
        <v>4.4242781568795103E-2</v>
      </c>
      <c r="G1899">
        <v>2.2121390784397002E-3</v>
      </c>
      <c r="H1899">
        <v>1.1060695392198699E-2</v>
      </c>
      <c r="I1899">
        <v>0</v>
      </c>
      <c r="J1899">
        <v>800</v>
      </c>
      <c r="K1899">
        <v>1</v>
      </c>
      <c r="L1899">
        <v>345000</v>
      </c>
      <c r="M1899" t="b">
        <v>0</v>
      </c>
    </row>
    <row r="1900" spans="1:13">
      <c r="A1900" t="s">
        <v>1171</v>
      </c>
      <c r="B1900" t="s">
        <v>752</v>
      </c>
      <c r="C1900" t="s">
        <v>752</v>
      </c>
      <c r="D1900">
        <v>33</v>
      </c>
      <c r="E1900">
        <v>33</v>
      </c>
      <c r="F1900">
        <v>4.7985067674118503E-2</v>
      </c>
      <c r="G1900">
        <v>2.3992533837059E-3</v>
      </c>
      <c r="H1900">
        <v>1.19962669185296E-2</v>
      </c>
      <c r="I1900">
        <v>0</v>
      </c>
      <c r="J1900">
        <v>800</v>
      </c>
      <c r="K1900">
        <v>1</v>
      </c>
      <c r="L1900">
        <v>345000</v>
      </c>
      <c r="M1900" t="b">
        <v>0</v>
      </c>
    </row>
    <row r="1901" spans="1:13">
      <c r="A1901" t="s">
        <v>1171</v>
      </c>
      <c r="B1901" t="s">
        <v>752</v>
      </c>
      <c r="C1901" t="s">
        <v>752</v>
      </c>
      <c r="D1901">
        <v>33</v>
      </c>
      <c r="E1901">
        <v>33</v>
      </c>
      <c r="F1901">
        <v>4.6356688587080197E-2</v>
      </c>
      <c r="G1901">
        <v>2.3178344293539998E-3</v>
      </c>
      <c r="H1901">
        <v>1.1589172146770001E-2</v>
      </c>
      <c r="I1901">
        <v>0</v>
      </c>
      <c r="J1901">
        <v>800</v>
      </c>
      <c r="K1901">
        <v>1</v>
      </c>
      <c r="L1901">
        <v>345000</v>
      </c>
      <c r="M1901" t="b">
        <v>0</v>
      </c>
    </row>
    <row r="1902" spans="1:13">
      <c r="A1902" t="s">
        <v>1171</v>
      </c>
      <c r="B1902" t="s">
        <v>752</v>
      </c>
      <c r="C1902" t="s">
        <v>752</v>
      </c>
      <c r="D1902">
        <v>33</v>
      </c>
      <c r="E1902">
        <v>33</v>
      </c>
      <c r="F1902">
        <v>3.2245169445794301E-2</v>
      </c>
      <c r="G1902">
        <v>1.6122584722897001E-3</v>
      </c>
      <c r="H1902">
        <v>8.0612923614485008E-3</v>
      </c>
      <c r="I1902">
        <v>0</v>
      </c>
      <c r="J1902">
        <v>800</v>
      </c>
      <c r="K1902">
        <v>1</v>
      </c>
      <c r="L1902">
        <v>345000</v>
      </c>
      <c r="M1902" t="b">
        <v>0</v>
      </c>
    </row>
    <row r="1903" spans="1:13">
      <c r="A1903" t="s">
        <v>1171</v>
      </c>
      <c r="B1903" t="s">
        <v>752</v>
      </c>
      <c r="C1903" t="s">
        <v>752</v>
      </c>
      <c r="D1903">
        <v>33</v>
      </c>
      <c r="E1903">
        <v>33</v>
      </c>
      <c r="F1903">
        <v>4.1347897761006697E-2</v>
      </c>
      <c r="G1903">
        <v>2.0673948880503001E-3</v>
      </c>
      <c r="H1903">
        <v>1.03369744402516E-2</v>
      </c>
      <c r="I1903">
        <v>0</v>
      </c>
      <c r="J1903">
        <v>800</v>
      </c>
      <c r="K1903">
        <v>1</v>
      </c>
      <c r="L1903">
        <v>345000</v>
      </c>
      <c r="M1903" t="b">
        <v>0</v>
      </c>
    </row>
    <row r="1904" spans="1:13">
      <c r="A1904" t="s">
        <v>1171</v>
      </c>
      <c r="B1904" t="s">
        <v>752</v>
      </c>
      <c r="C1904" t="s">
        <v>752</v>
      </c>
      <c r="D1904">
        <v>33</v>
      </c>
      <c r="E1904">
        <v>33</v>
      </c>
      <c r="F1904">
        <v>0.1966429083187699</v>
      </c>
      <c r="G1904">
        <v>9.8321454159384994E-3</v>
      </c>
      <c r="H1904">
        <v>4.91607270796924E-2</v>
      </c>
      <c r="I1904">
        <v>0</v>
      </c>
      <c r="J1904">
        <v>800</v>
      </c>
      <c r="K1904">
        <v>1</v>
      </c>
      <c r="L1904">
        <v>345000</v>
      </c>
      <c r="M1904" t="b">
        <v>0</v>
      </c>
    </row>
    <row r="1905" spans="1:13">
      <c r="A1905" t="s">
        <v>1171</v>
      </c>
      <c r="B1905" t="s">
        <v>752</v>
      </c>
      <c r="C1905" t="s">
        <v>752</v>
      </c>
      <c r="D1905">
        <v>33</v>
      </c>
      <c r="E1905">
        <v>33</v>
      </c>
      <c r="F1905">
        <v>0.1862366058015264</v>
      </c>
      <c r="G1905">
        <v>9.3118302900762999E-3</v>
      </c>
      <c r="H1905">
        <v>4.65591514503816E-2</v>
      </c>
      <c r="I1905">
        <v>0</v>
      </c>
      <c r="J1905">
        <v>800</v>
      </c>
      <c r="K1905">
        <v>1</v>
      </c>
      <c r="L1905">
        <v>345000</v>
      </c>
      <c r="M1905" t="b">
        <v>0</v>
      </c>
    </row>
    <row r="1906" spans="1:13">
      <c r="A1906" t="s">
        <v>1171</v>
      </c>
      <c r="B1906" t="s">
        <v>752</v>
      </c>
      <c r="C1906" t="s">
        <v>752</v>
      </c>
      <c r="D1906">
        <v>33</v>
      </c>
      <c r="E1906">
        <v>33</v>
      </c>
      <c r="F1906">
        <v>0.17691148171115609</v>
      </c>
      <c r="G1906">
        <v>8.8455740855578006E-3</v>
      </c>
      <c r="H1906">
        <v>4.4227870427789001E-2</v>
      </c>
      <c r="I1906">
        <v>0</v>
      </c>
      <c r="J1906">
        <v>800</v>
      </c>
      <c r="K1906">
        <v>1</v>
      </c>
      <c r="L1906">
        <v>345000</v>
      </c>
      <c r="M1906" t="b">
        <v>0</v>
      </c>
    </row>
    <row r="1907" spans="1:13">
      <c r="A1907" t="s">
        <v>1171</v>
      </c>
      <c r="B1907" t="s">
        <v>752</v>
      </c>
      <c r="C1907" t="s">
        <v>752</v>
      </c>
      <c r="D1907">
        <v>33</v>
      </c>
      <c r="E1907">
        <v>33</v>
      </c>
      <c r="F1907">
        <v>0.1442378526585899</v>
      </c>
      <c r="G1907">
        <v>7.2118926329294E-3</v>
      </c>
      <c r="H1907">
        <v>3.60594631646474E-2</v>
      </c>
      <c r="I1907">
        <v>0</v>
      </c>
      <c r="J1907">
        <v>800</v>
      </c>
      <c r="K1907">
        <v>1</v>
      </c>
      <c r="L1907">
        <v>345000</v>
      </c>
      <c r="M1907" t="b">
        <v>0</v>
      </c>
    </row>
    <row r="1908" spans="1:13">
      <c r="A1908" t="s">
        <v>1171</v>
      </c>
      <c r="B1908" t="s">
        <v>752</v>
      </c>
      <c r="C1908" t="s">
        <v>752</v>
      </c>
      <c r="D1908">
        <v>33</v>
      </c>
      <c r="E1908">
        <v>33</v>
      </c>
      <c r="F1908">
        <v>0.135504050956165</v>
      </c>
      <c r="G1908">
        <v>6.7752025478082E-3</v>
      </c>
      <c r="H1908">
        <v>3.38760127390412E-2</v>
      </c>
      <c r="I1908">
        <v>0</v>
      </c>
      <c r="J1908">
        <v>800</v>
      </c>
      <c r="K1908">
        <v>1</v>
      </c>
      <c r="L1908">
        <v>345000</v>
      </c>
      <c r="M1908" t="b">
        <v>0</v>
      </c>
    </row>
    <row r="1909" spans="1:13">
      <c r="A1909" t="s">
        <v>1171</v>
      </c>
      <c r="B1909" t="s">
        <v>752</v>
      </c>
      <c r="C1909" t="s">
        <v>752</v>
      </c>
      <c r="D1909">
        <v>33</v>
      </c>
      <c r="E1909">
        <v>33</v>
      </c>
      <c r="F1909">
        <v>0.15376149225934099</v>
      </c>
      <c r="G1909">
        <v>7.6880746129669997E-3</v>
      </c>
      <c r="H1909">
        <v>3.84403730648352E-2</v>
      </c>
      <c r="I1909">
        <v>0</v>
      </c>
      <c r="J1909">
        <v>800</v>
      </c>
      <c r="K1909">
        <v>1</v>
      </c>
      <c r="L1909">
        <v>345000</v>
      </c>
      <c r="M1909" t="b">
        <v>0</v>
      </c>
    </row>
    <row r="1910" spans="1:13">
      <c r="A1910" t="s">
        <v>1171</v>
      </c>
      <c r="B1910" t="s">
        <v>752</v>
      </c>
      <c r="C1910" t="s">
        <v>752</v>
      </c>
      <c r="D1910">
        <v>33</v>
      </c>
      <c r="E1910">
        <v>33</v>
      </c>
      <c r="F1910">
        <v>9.7294873631457404E-2</v>
      </c>
      <c r="G1910">
        <v>4.8647436815728003E-3</v>
      </c>
      <c r="H1910">
        <v>2.4323718407864299E-2</v>
      </c>
      <c r="I1910">
        <v>0</v>
      </c>
      <c r="J1910">
        <v>800</v>
      </c>
      <c r="K1910">
        <v>1</v>
      </c>
      <c r="L1910">
        <v>345000</v>
      </c>
      <c r="M1910" t="b">
        <v>0</v>
      </c>
    </row>
    <row r="1911" spans="1:13">
      <c r="A1911" t="s">
        <v>1171</v>
      </c>
      <c r="B1911" t="s">
        <v>752</v>
      </c>
      <c r="C1911" t="s">
        <v>752</v>
      </c>
      <c r="D1911">
        <v>33</v>
      </c>
      <c r="E1911">
        <v>33</v>
      </c>
      <c r="F1911">
        <v>9.3644169623342599E-2</v>
      </c>
      <c r="G1911">
        <v>4.6822084811671003E-3</v>
      </c>
      <c r="H1911">
        <v>2.3411042405835601E-2</v>
      </c>
      <c r="I1911">
        <v>0</v>
      </c>
      <c r="J1911">
        <v>800</v>
      </c>
      <c r="K1911">
        <v>1</v>
      </c>
      <c r="L1911">
        <v>345000</v>
      </c>
      <c r="M1911" t="b">
        <v>0</v>
      </c>
    </row>
    <row r="1912" spans="1:13">
      <c r="A1912" t="s">
        <v>1171</v>
      </c>
      <c r="B1912" t="s">
        <v>752</v>
      </c>
      <c r="C1912" t="s">
        <v>752</v>
      </c>
      <c r="D1912">
        <v>33</v>
      </c>
      <c r="E1912">
        <v>33</v>
      </c>
      <c r="F1912">
        <v>9.3322247752720799E-2</v>
      </c>
      <c r="G1912">
        <v>4.6661123876359997E-3</v>
      </c>
      <c r="H1912">
        <v>2.33305619381802E-2</v>
      </c>
      <c r="I1912">
        <v>0</v>
      </c>
      <c r="J1912">
        <v>800</v>
      </c>
      <c r="K1912">
        <v>1</v>
      </c>
      <c r="L1912">
        <v>345000</v>
      </c>
      <c r="M1912" t="b">
        <v>0</v>
      </c>
    </row>
    <row r="1913" spans="1:13">
      <c r="A1913" t="s">
        <v>1171</v>
      </c>
      <c r="B1913" t="s">
        <v>752</v>
      </c>
      <c r="C1913" t="s">
        <v>752</v>
      </c>
      <c r="D1913">
        <v>33</v>
      </c>
      <c r="E1913">
        <v>33</v>
      </c>
      <c r="F1913">
        <v>0.14815140394156159</v>
      </c>
      <c r="G1913">
        <v>7.4075701970780002E-3</v>
      </c>
      <c r="H1913">
        <v>3.7037850985390398E-2</v>
      </c>
      <c r="I1913">
        <v>0</v>
      </c>
      <c r="J1913">
        <v>800</v>
      </c>
      <c r="K1913">
        <v>1</v>
      </c>
      <c r="L1913">
        <v>345000</v>
      </c>
      <c r="M1913" t="b">
        <v>0</v>
      </c>
    </row>
    <row r="1914" spans="1:13">
      <c r="A1914" t="s">
        <v>1171</v>
      </c>
      <c r="B1914" t="s">
        <v>752</v>
      </c>
      <c r="C1914" t="s">
        <v>752</v>
      </c>
      <c r="D1914">
        <v>33</v>
      </c>
      <c r="E1914">
        <v>33</v>
      </c>
      <c r="F1914">
        <v>0.1392389495184419</v>
      </c>
      <c r="G1914">
        <v>6.9619474759220002E-3</v>
      </c>
      <c r="H1914">
        <v>3.4809737379610399E-2</v>
      </c>
      <c r="I1914">
        <v>0</v>
      </c>
      <c r="J1914">
        <v>800</v>
      </c>
      <c r="K1914">
        <v>1</v>
      </c>
      <c r="L1914">
        <v>345000</v>
      </c>
      <c r="M1914" t="b">
        <v>0</v>
      </c>
    </row>
    <row r="1915" spans="1:13">
      <c r="A1915" t="s">
        <v>1171</v>
      </c>
      <c r="B1915" t="s">
        <v>752</v>
      </c>
      <c r="C1915" t="s">
        <v>752</v>
      </c>
      <c r="D1915">
        <v>33</v>
      </c>
      <c r="E1915">
        <v>33</v>
      </c>
      <c r="F1915">
        <v>0.22426815388317481</v>
      </c>
      <c r="G1915">
        <v>1.1213407694158699E-2</v>
      </c>
      <c r="H1915">
        <v>5.6067038470793702E-2</v>
      </c>
      <c r="I1915">
        <v>0</v>
      </c>
      <c r="J1915">
        <v>800</v>
      </c>
      <c r="K1915">
        <v>1</v>
      </c>
      <c r="L1915">
        <v>345000</v>
      </c>
      <c r="M1915" t="b">
        <v>0</v>
      </c>
    </row>
    <row r="1916" spans="1:13">
      <c r="A1916" t="s">
        <v>1171</v>
      </c>
      <c r="B1916" t="s">
        <v>752</v>
      </c>
      <c r="C1916" t="s">
        <v>752</v>
      </c>
      <c r="D1916">
        <v>33</v>
      </c>
      <c r="E1916">
        <v>33</v>
      </c>
      <c r="F1916">
        <v>0.41588853858798391</v>
      </c>
      <c r="G1916">
        <v>2.0794426929399201E-2</v>
      </c>
      <c r="H1916">
        <v>0.1039721346469959</v>
      </c>
      <c r="I1916">
        <v>0</v>
      </c>
      <c r="J1916">
        <v>800</v>
      </c>
      <c r="K1916">
        <v>1</v>
      </c>
      <c r="L1916">
        <v>345000</v>
      </c>
      <c r="M1916" t="b">
        <v>0</v>
      </c>
    </row>
    <row r="1917" spans="1:13">
      <c r="A1917" t="s">
        <v>1171</v>
      </c>
      <c r="B1917" t="s">
        <v>752</v>
      </c>
      <c r="C1917" t="s">
        <v>752</v>
      </c>
      <c r="D1917">
        <v>33</v>
      </c>
      <c r="E1917">
        <v>33</v>
      </c>
      <c r="F1917">
        <v>0.1053800614192401</v>
      </c>
      <c r="G1917">
        <v>5.2690030709619997E-3</v>
      </c>
      <c r="H1917">
        <v>2.634501535481E-2</v>
      </c>
      <c r="I1917">
        <v>0</v>
      </c>
      <c r="J1917">
        <v>800</v>
      </c>
      <c r="K1917">
        <v>1</v>
      </c>
      <c r="L1917">
        <v>345000</v>
      </c>
      <c r="M1917" t="b">
        <v>0</v>
      </c>
    </row>
    <row r="1918" spans="1:13">
      <c r="A1918" t="s">
        <v>1171</v>
      </c>
      <c r="B1918" t="s">
        <v>752</v>
      </c>
      <c r="C1918" t="s">
        <v>752</v>
      </c>
      <c r="D1918">
        <v>33</v>
      </c>
      <c r="E1918">
        <v>33</v>
      </c>
      <c r="F1918">
        <v>0.1027101000057689</v>
      </c>
      <c r="G1918">
        <v>5.1355050002883998E-3</v>
      </c>
      <c r="H1918">
        <v>2.56775250014422E-2</v>
      </c>
      <c r="I1918">
        <v>0</v>
      </c>
      <c r="J1918">
        <v>800</v>
      </c>
      <c r="K1918">
        <v>1</v>
      </c>
      <c r="L1918">
        <v>345000</v>
      </c>
      <c r="M1918" t="b">
        <v>0</v>
      </c>
    </row>
    <row r="1919" spans="1:13">
      <c r="A1919" t="s">
        <v>1171</v>
      </c>
      <c r="B1919" t="s">
        <v>752</v>
      </c>
      <c r="C1919" t="s">
        <v>752</v>
      </c>
      <c r="D1919">
        <v>33</v>
      </c>
      <c r="E1919">
        <v>33</v>
      </c>
      <c r="F1919">
        <v>0.1061148911622302</v>
      </c>
      <c r="G1919">
        <v>5.3057445581115E-3</v>
      </c>
      <c r="H1919">
        <v>2.6528722790557499E-2</v>
      </c>
      <c r="I1919">
        <v>0</v>
      </c>
      <c r="J1919">
        <v>800</v>
      </c>
      <c r="K1919">
        <v>1</v>
      </c>
      <c r="L1919">
        <v>345000</v>
      </c>
      <c r="M1919" t="b">
        <v>0</v>
      </c>
    </row>
    <row r="1920" spans="1:13">
      <c r="A1920" t="s">
        <v>1171</v>
      </c>
      <c r="B1920" t="s">
        <v>752</v>
      </c>
      <c r="C1920" t="s">
        <v>752</v>
      </c>
      <c r="D1920">
        <v>33</v>
      </c>
      <c r="E1920">
        <v>33</v>
      </c>
      <c r="F1920">
        <v>0.1013793043862217</v>
      </c>
      <c r="G1920">
        <v>5.0689652193109998E-3</v>
      </c>
      <c r="H1920">
        <v>2.53448260965554E-2</v>
      </c>
      <c r="I1920">
        <v>0</v>
      </c>
      <c r="J1920">
        <v>800</v>
      </c>
      <c r="K1920">
        <v>1</v>
      </c>
      <c r="L1920">
        <v>345000</v>
      </c>
      <c r="M1920" t="b">
        <v>0</v>
      </c>
    </row>
    <row r="1921" spans="1:13">
      <c r="A1921" t="s">
        <v>1171</v>
      </c>
      <c r="B1921" t="s">
        <v>752</v>
      </c>
      <c r="C1921" t="s">
        <v>752</v>
      </c>
      <c r="D1921">
        <v>33</v>
      </c>
      <c r="E1921">
        <v>33</v>
      </c>
      <c r="F1921">
        <v>0.1053333347123518</v>
      </c>
      <c r="G1921">
        <v>5.2666667356174998E-3</v>
      </c>
      <c r="H1921">
        <v>2.6333333678087899E-2</v>
      </c>
      <c r="I1921">
        <v>0</v>
      </c>
      <c r="J1921">
        <v>800</v>
      </c>
      <c r="K1921">
        <v>1</v>
      </c>
      <c r="L1921">
        <v>345000</v>
      </c>
      <c r="M1921" t="b">
        <v>0</v>
      </c>
    </row>
    <row r="1922" spans="1:13">
      <c r="A1922" t="s">
        <v>1189</v>
      </c>
      <c r="B1922" t="s">
        <v>766</v>
      </c>
      <c r="C1922" t="s">
        <v>766</v>
      </c>
      <c r="D1922">
        <v>47</v>
      </c>
      <c r="E1922">
        <v>47</v>
      </c>
      <c r="F1922">
        <v>5.5682026797864798E-2</v>
      </c>
      <c r="G1922">
        <v>2.7841013398932002E-3</v>
      </c>
      <c r="H1922">
        <v>1.3920506699466199E-2</v>
      </c>
      <c r="I1922">
        <v>0</v>
      </c>
      <c r="J1922">
        <v>150</v>
      </c>
      <c r="K1922">
        <v>1</v>
      </c>
      <c r="L1922">
        <v>154000</v>
      </c>
      <c r="M1922" t="b">
        <v>0</v>
      </c>
    </row>
    <row r="1923" spans="1:13">
      <c r="A1923" t="s">
        <v>1189</v>
      </c>
      <c r="B1923" t="s">
        <v>766</v>
      </c>
      <c r="C1923" t="s">
        <v>766</v>
      </c>
      <c r="D1923">
        <v>47</v>
      </c>
      <c r="E1923">
        <v>47</v>
      </c>
      <c r="F1923">
        <v>6.6636754015850203E-2</v>
      </c>
      <c r="G1923">
        <v>3.3318377007924998E-3</v>
      </c>
      <c r="H1923">
        <v>1.6659188503962499E-2</v>
      </c>
      <c r="I1923">
        <v>0</v>
      </c>
      <c r="J1923">
        <v>150</v>
      </c>
      <c r="K1923">
        <v>1</v>
      </c>
      <c r="L1923">
        <v>154000</v>
      </c>
      <c r="M1923" t="b">
        <v>0</v>
      </c>
    </row>
    <row r="1924" spans="1:13">
      <c r="A1924" t="s">
        <v>1189</v>
      </c>
      <c r="B1924" t="s">
        <v>766</v>
      </c>
      <c r="C1924" t="s">
        <v>766</v>
      </c>
      <c r="D1924">
        <v>47</v>
      </c>
      <c r="E1924">
        <v>47</v>
      </c>
      <c r="F1924">
        <v>5.0017861257033898E-2</v>
      </c>
      <c r="G1924">
        <v>2.5008930628515999E-3</v>
      </c>
      <c r="H1924">
        <v>1.25044653142584E-2</v>
      </c>
      <c r="I1924">
        <v>0</v>
      </c>
      <c r="J1924">
        <v>150</v>
      </c>
      <c r="K1924">
        <v>1</v>
      </c>
      <c r="L1924">
        <v>154000</v>
      </c>
      <c r="M1924" t="b">
        <v>0</v>
      </c>
    </row>
    <row r="1925" spans="1:13">
      <c r="A1925" t="s">
        <v>1189</v>
      </c>
      <c r="B1925" t="s">
        <v>766</v>
      </c>
      <c r="C1925" t="s">
        <v>766</v>
      </c>
      <c r="D1925">
        <v>47</v>
      </c>
      <c r="E1925">
        <v>47</v>
      </c>
      <c r="F1925">
        <v>5.4432220273108303E-2</v>
      </c>
      <c r="G1925">
        <v>2.7216110136553998E-3</v>
      </c>
      <c r="H1925">
        <v>1.3608055068276999E-2</v>
      </c>
      <c r="I1925">
        <v>0</v>
      </c>
      <c r="J1925">
        <v>150</v>
      </c>
      <c r="K1925">
        <v>1</v>
      </c>
      <c r="L1925">
        <v>154000</v>
      </c>
      <c r="M1925" t="b">
        <v>0</v>
      </c>
    </row>
    <row r="1926" spans="1:13">
      <c r="A1926" t="s">
        <v>1189</v>
      </c>
      <c r="B1926" t="s">
        <v>766</v>
      </c>
      <c r="C1926" t="s">
        <v>766</v>
      </c>
      <c r="D1926">
        <v>47</v>
      </c>
      <c r="E1926">
        <v>47</v>
      </c>
      <c r="F1926">
        <v>0.2085077079467911</v>
      </c>
      <c r="G1926">
        <v>1.04253853973395E-2</v>
      </c>
      <c r="H1926">
        <v>5.21269269866977E-2</v>
      </c>
      <c r="I1926">
        <v>0</v>
      </c>
      <c r="J1926">
        <v>800</v>
      </c>
      <c r="K1926">
        <v>1</v>
      </c>
      <c r="L1926">
        <v>345000</v>
      </c>
      <c r="M1926" t="b">
        <v>0</v>
      </c>
    </row>
    <row r="1927" spans="1:13">
      <c r="A1927" t="s">
        <v>1189</v>
      </c>
      <c r="B1927" t="s">
        <v>766</v>
      </c>
      <c r="C1927" t="s">
        <v>766</v>
      </c>
      <c r="D1927">
        <v>47</v>
      </c>
      <c r="E1927">
        <v>47</v>
      </c>
      <c r="F1927">
        <v>0.1546134927711306</v>
      </c>
      <c r="G1927">
        <v>7.7306746385565001E-3</v>
      </c>
      <c r="H1927">
        <v>3.86533731927826E-2</v>
      </c>
      <c r="I1927">
        <v>0</v>
      </c>
      <c r="J1927">
        <v>800</v>
      </c>
      <c r="K1927">
        <v>1</v>
      </c>
      <c r="L1927">
        <v>345000</v>
      </c>
      <c r="M1927" t="b">
        <v>0</v>
      </c>
    </row>
    <row r="1928" spans="1:13">
      <c r="A1928" t="s">
        <v>1189</v>
      </c>
      <c r="B1928" t="s">
        <v>766</v>
      </c>
      <c r="C1928" t="s">
        <v>766</v>
      </c>
      <c r="D1928">
        <v>47</v>
      </c>
      <c r="E1928">
        <v>47</v>
      </c>
      <c r="F1928">
        <v>0.1254015636573948</v>
      </c>
      <c r="G1928">
        <v>6.2700781828697004E-3</v>
      </c>
      <c r="H1928">
        <v>3.13503909143487E-2</v>
      </c>
      <c r="I1928">
        <v>0</v>
      </c>
      <c r="J1928">
        <v>800</v>
      </c>
      <c r="K1928">
        <v>1</v>
      </c>
      <c r="L1928">
        <v>345000</v>
      </c>
      <c r="M1928" t="b">
        <v>0</v>
      </c>
    </row>
    <row r="1929" spans="1:13">
      <c r="A1929" t="s">
        <v>1189</v>
      </c>
      <c r="B1929" t="s">
        <v>766</v>
      </c>
      <c r="C1929" t="s">
        <v>766</v>
      </c>
      <c r="D1929">
        <v>47</v>
      </c>
      <c r="E1929">
        <v>47</v>
      </c>
      <c r="F1929">
        <v>6.1766516268170098E-2</v>
      </c>
      <c r="G1929">
        <v>3.0883258134085001E-3</v>
      </c>
      <c r="H1929">
        <v>1.54416290670425E-2</v>
      </c>
      <c r="I1929">
        <v>0</v>
      </c>
      <c r="J1929">
        <v>800</v>
      </c>
      <c r="K1929">
        <v>1</v>
      </c>
      <c r="L1929">
        <v>345000</v>
      </c>
      <c r="M1929" t="b">
        <v>0</v>
      </c>
    </row>
    <row r="1930" spans="1:13">
      <c r="A1930" t="s">
        <v>1189</v>
      </c>
      <c r="B1930" t="s">
        <v>766</v>
      </c>
      <c r="C1930" t="s">
        <v>766</v>
      </c>
      <c r="D1930">
        <v>47</v>
      </c>
      <c r="E1930">
        <v>47</v>
      </c>
      <c r="F1930">
        <v>6.8235921733975399E-2</v>
      </c>
      <c r="G1930">
        <v>3.4117960866986998E-3</v>
      </c>
      <c r="H1930">
        <v>1.7058980433493801E-2</v>
      </c>
      <c r="I1930">
        <v>0</v>
      </c>
      <c r="J1930">
        <v>800</v>
      </c>
      <c r="K1930">
        <v>1</v>
      </c>
      <c r="L1930">
        <v>345000</v>
      </c>
      <c r="M1930" t="b">
        <v>0</v>
      </c>
    </row>
    <row r="1931" spans="1:13">
      <c r="A1931" t="s">
        <v>1189</v>
      </c>
      <c r="B1931" t="s">
        <v>766</v>
      </c>
      <c r="C1931" t="s">
        <v>766</v>
      </c>
      <c r="D1931">
        <v>47</v>
      </c>
      <c r="E1931">
        <v>47</v>
      </c>
      <c r="F1931">
        <v>7.2931032741823998E-2</v>
      </c>
      <c r="G1931">
        <v>3.6465516370912002E-3</v>
      </c>
      <c r="H1931">
        <v>1.8232758185455999E-2</v>
      </c>
      <c r="I1931">
        <v>0</v>
      </c>
      <c r="J1931">
        <v>800</v>
      </c>
      <c r="K1931">
        <v>1</v>
      </c>
      <c r="L1931">
        <v>345000</v>
      </c>
      <c r="M1931" t="b">
        <v>0</v>
      </c>
    </row>
    <row r="1932" spans="1:13">
      <c r="A1932" t="s">
        <v>1189</v>
      </c>
      <c r="B1932" t="s">
        <v>766</v>
      </c>
      <c r="C1932" t="s">
        <v>766</v>
      </c>
      <c r="D1932">
        <v>47</v>
      </c>
      <c r="E1932">
        <v>47</v>
      </c>
      <c r="F1932">
        <v>8.6652940413552995E-2</v>
      </c>
      <c r="G1932">
        <v>4.3326470206775996E-3</v>
      </c>
      <c r="H1932">
        <v>2.16632351033882E-2</v>
      </c>
      <c r="I1932">
        <v>0</v>
      </c>
      <c r="J1932">
        <v>800</v>
      </c>
      <c r="K1932">
        <v>1</v>
      </c>
      <c r="L1932">
        <v>345000</v>
      </c>
      <c r="M1932" t="b">
        <v>0</v>
      </c>
    </row>
    <row r="1933" spans="1:13">
      <c r="A1933" t="s">
        <v>1189</v>
      </c>
      <c r="B1933" t="s">
        <v>766</v>
      </c>
      <c r="C1933" t="s">
        <v>766</v>
      </c>
      <c r="D1933">
        <v>47</v>
      </c>
      <c r="E1933">
        <v>47</v>
      </c>
      <c r="F1933">
        <v>0.1009802195531711</v>
      </c>
      <c r="G1933">
        <v>5.0490109776584998E-3</v>
      </c>
      <c r="H1933">
        <v>2.5245054888292699E-2</v>
      </c>
      <c r="I1933">
        <v>0</v>
      </c>
      <c r="J1933">
        <v>1000</v>
      </c>
      <c r="K1933">
        <v>1</v>
      </c>
      <c r="L1933">
        <v>380000</v>
      </c>
      <c r="M1933" t="b">
        <v>0</v>
      </c>
    </row>
    <row r="1934" spans="1:13">
      <c r="A1934" t="s">
        <v>1189</v>
      </c>
      <c r="B1934" t="s">
        <v>766</v>
      </c>
      <c r="C1934" t="s">
        <v>766</v>
      </c>
      <c r="D1934">
        <v>47</v>
      </c>
      <c r="E1934">
        <v>47</v>
      </c>
      <c r="F1934">
        <v>9.4108265351248999E-2</v>
      </c>
      <c r="G1934">
        <v>4.7054132675623996E-3</v>
      </c>
      <c r="H1934">
        <v>2.3527066337812201E-2</v>
      </c>
      <c r="I1934">
        <v>0</v>
      </c>
      <c r="J1934">
        <v>1000</v>
      </c>
      <c r="K1934">
        <v>1</v>
      </c>
      <c r="L1934">
        <v>380000</v>
      </c>
      <c r="M1934" t="b">
        <v>0</v>
      </c>
    </row>
    <row r="1935" spans="1:13">
      <c r="A1935" t="s">
        <v>1189</v>
      </c>
      <c r="B1935" t="s">
        <v>766</v>
      </c>
      <c r="C1935" t="s">
        <v>766</v>
      </c>
      <c r="D1935">
        <v>47</v>
      </c>
      <c r="E1935">
        <v>47</v>
      </c>
      <c r="F1935">
        <v>3.6332784143755903E-2</v>
      </c>
      <c r="G1935">
        <v>1.8166392071877E-3</v>
      </c>
      <c r="H1935">
        <v>9.0831960359388994E-3</v>
      </c>
      <c r="I1935">
        <v>0</v>
      </c>
      <c r="J1935">
        <v>1000</v>
      </c>
      <c r="K1935">
        <v>1</v>
      </c>
      <c r="L1935">
        <v>380000</v>
      </c>
      <c r="M1935" t="b">
        <v>0</v>
      </c>
    </row>
    <row r="1936" spans="1:13">
      <c r="A1936" t="s">
        <v>1189</v>
      </c>
      <c r="B1936" t="s">
        <v>766</v>
      </c>
      <c r="C1936" t="s">
        <v>766</v>
      </c>
      <c r="D1936">
        <v>47</v>
      </c>
      <c r="E1936">
        <v>47</v>
      </c>
      <c r="F1936">
        <v>3.4461824850278502E-2</v>
      </c>
      <c r="G1936">
        <v>1.7230912425139E-3</v>
      </c>
      <c r="H1936">
        <v>8.6154562125695996E-3</v>
      </c>
      <c r="I1936">
        <v>0</v>
      </c>
      <c r="J1936">
        <v>1000</v>
      </c>
      <c r="K1936">
        <v>1</v>
      </c>
      <c r="L1936">
        <v>380000</v>
      </c>
      <c r="M1936" t="b">
        <v>0</v>
      </c>
    </row>
    <row r="1937" spans="1:13">
      <c r="A1937" t="s">
        <v>1189</v>
      </c>
      <c r="B1937" t="s">
        <v>766</v>
      </c>
      <c r="C1937" t="s">
        <v>766</v>
      </c>
      <c r="D1937">
        <v>47</v>
      </c>
      <c r="E1937">
        <v>47</v>
      </c>
      <c r="F1937">
        <v>3.9127627570942701E-2</v>
      </c>
      <c r="G1937">
        <v>1.9563813785471E-3</v>
      </c>
      <c r="H1937">
        <v>9.7819068927356007E-3</v>
      </c>
      <c r="I1937">
        <v>0</v>
      </c>
      <c r="J1937">
        <v>800</v>
      </c>
      <c r="K1937">
        <v>1</v>
      </c>
      <c r="L1937">
        <v>345000</v>
      </c>
      <c r="M1937" t="b">
        <v>0</v>
      </c>
    </row>
    <row r="1938" spans="1:13">
      <c r="A1938" t="s">
        <v>1185</v>
      </c>
      <c r="B1938" t="s">
        <v>761</v>
      </c>
      <c r="C1938" t="s">
        <v>761</v>
      </c>
      <c r="D1938">
        <v>42</v>
      </c>
      <c r="E1938">
        <v>42</v>
      </c>
      <c r="F1938">
        <v>4.1964349717831903E-2</v>
      </c>
      <c r="G1938">
        <v>2.0982174858915001E-3</v>
      </c>
      <c r="H1938">
        <v>1.0491087429457899E-2</v>
      </c>
      <c r="I1938">
        <v>0</v>
      </c>
      <c r="J1938">
        <v>150</v>
      </c>
      <c r="K1938">
        <v>1</v>
      </c>
      <c r="L1938">
        <v>154000</v>
      </c>
      <c r="M1938" t="b">
        <v>0</v>
      </c>
    </row>
    <row r="1939" spans="1:13">
      <c r="A1939" t="s">
        <v>1185</v>
      </c>
      <c r="B1939" t="s">
        <v>761</v>
      </c>
      <c r="C1939" t="s">
        <v>761</v>
      </c>
      <c r="D1939">
        <v>42</v>
      </c>
      <c r="E1939">
        <v>42</v>
      </c>
      <c r="F1939">
        <v>4.6395510399590598E-2</v>
      </c>
      <c r="G1939">
        <v>2.3197755199795E-3</v>
      </c>
      <c r="H1939">
        <v>1.1598877599897601E-2</v>
      </c>
      <c r="I1939">
        <v>0</v>
      </c>
      <c r="J1939">
        <v>150</v>
      </c>
      <c r="K1939">
        <v>1</v>
      </c>
      <c r="L1939">
        <v>154000</v>
      </c>
      <c r="M1939" t="b">
        <v>0</v>
      </c>
    </row>
    <row r="1940" spans="1:13">
      <c r="A1940" t="s">
        <v>1185</v>
      </c>
      <c r="B1940" t="s">
        <v>761</v>
      </c>
      <c r="C1940" t="s">
        <v>761</v>
      </c>
      <c r="D1940">
        <v>42</v>
      </c>
      <c r="E1940">
        <v>42</v>
      </c>
      <c r="F1940">
        <v>3.8339400029151503E-2</v>
      </c>
      <c r="G1940">
        <v>1.9169700014575E-3</v>
      </c>
      <c r="H1940">
        <v>9.5848500072877995E-3</v>
      </c>
      <c r="I1940">
        <v>0</v>
      </c>
      <c r="J1940">
        <v>150</v>
      </c>
      <c r="K1940">
        <v>1</v>
      </c>
      <c r="L1940">
        <v>154000</v>
      </c>
      <c r="M1940" t="b">
        <v>0</v>
      </c>
    </row>
    <row r="1941" spans="1:13">
      <c r="A1941" t="s">
        <v>1185</v>
      </c>
      <c r="B1941" t="s">
        <v>761</v>
      </c>
      <c r="C1941" t="s">
        <v>761</v>
      </c>
      <c r="D1941">
        <v>42</v>
      </c>
      <c r="E1941">
        <v>42</v>
      </c>
      <c r="F1941">
        <v>3.9419082016345697E-2</v>
      </c>
      <c r="G1941">
        <v>1.9709541008172001E-3</v>
      </c>
      <c r="H1941">
        <v>9.8547705040863999E-3</v>
      </c>
      <c r="I1941">
        <v>0</v>
      </c>
      <c r="J1941">
        <v>150</v>
      </c>
      <c r="K1941">
        <v>1</v>
      </c>
      <c r="L1941">
        <v>154000</v>
      </c>
      <c r="M1941" t="b">
        <v>0</v>
      </c>
    </row>
    <row r="1942" spans="1:13">
      <c r="A1942" t="s">
        <v>1185</v>
      </c>
      <c r="B1942" t="s">
        <v>761</v>
      </c>
      <c r="C1942" t="s">
        <v>761</v>
      </c>
      <c r="D1942">
        <v>42</v>
      </c>
      <c r="E1942">
        <v>42</v>
      </c>
      <c r="F1942">
        <v>0.169848393125617</v>
      </c>
      <c r="G1942">
        <v>8.4924196562807999E-3</v>
      </c>
      <c r="H1942">
        <v>4.2462098281404202E-2</v>
      </c>
      <c r="I1942">
        <v>0</v>
      </c>
      <c r="J1942">
        <v>1000</v>
      </c>
      <c r="K1942">
        <v>1</v>
      </c>
      <c r="L1942">
        <v>380000</v>
      </c>
      <c r="M1942" t="b">
        <v>0</v>
      </c>
    </row>
    <row r="1943" spans="1:13">
      <c r="A1943" t="s">
        <v>1185</v>
      </c>
      <c r="B1943" t="s">
        <v>761</v>
      </c>
      <c r="C1943" t="s">
        <v>761</v>
      </c>
      <c r="D1943">
        <v>42</v>
      </c>
      <c r="E1943">
        <v>42</v>
      </c>
      <c r="F1943">
        <v>0.1646355934376966</v>
      </c>
      <c r="G1943">
        <v>8.2317796718847994E-3</v>
      </c>
      <c r="H1943">
        <v>4.1158898359424101E-2</v>
      </c>
      <c r="I1943">
        <v>0</v>
      </c>
      <c r="J1943">
        <v>1000</v>
      </c>
      <c r="K1943">
        <v>1</v>
      </c>
      <c r="L1943">
        <v>380000</v>
      </c>
      <c r="M1943" t="b">
        <v>0</v>
      </c>
    </row>
    <row r="1944" spans="1:13">
      <c r="A1944" t="s">
        <v>1185</v>
      </c>
      <c r="B1944" t="s">
        <v>761</v>
      </c>
      <c r="C1944" t="s">
        <v>761</v>
      </c>
      <c r="D1944">
        <v>42</v>
      </c>
      <c r="E1944">
        <v>42</v>
      </c>
      <c r="F1944">
        <v>0.2462666848061108</v>
      </c>
      <c r="G1944">
        <v>1.23133342403055E-2</v>
      </c>
      <c r="H1944">
        <v>6.1566671201527701E-2</v>
      </c>
      <c r="I1944">
        <v>0</v>
      </c>
      <c r="J1944">
        <v>1000</v>
      </c>
      <c r="K1944">
        <v>1</v>
      </c>
      <c r="L1944">
        <v>380000</v>
      </c>
      <c r="M1944" t="b">
        <v>0</v>
      </c>
    </row>
    <row r="1945" spans="1:13">
      <c r="A1945" t="s">
        <v>1185</v>
      </c>
      <c r="B1945" t="s">
        <v>761</v>
      </c>
      <c r="C1945" t="s">
        <v>761</v>
      </c>
      <c r="D1945">
        <v>42</v>
      </c>
      <c r="E1945">
        <v>42</v>
      </c>
      <c r="F1945">
        <v>0.218671103307499</v>
      </c>
      <c r="G1945">
        <v>1.0933555165374901E-2</v>
      </c>
      <c r="H1945">
        <v>5.4667775826874702E-2</v>
      </c>
      <c r="I1945">
        <v>0</v>
      </c>
      <c r="J1945">
        <v>1000</v>
      </c>
      <c r="K1945">
        <v>1</v>
      </c>
      <c r="L1945">
        <v>380000</v>
      </c>
      <c r="M1945" t="b">
        <v>0</v>
      </c>
    </row>
    <row r="1946" spans="1:13">
      <c r="A1946" t="s">
        <v>1185</v>
      </c>
      <c r="B1946" t="s">
        <v>761</v>
      </c>
      <c r="C1946" t="s">
        <v>761</v>
      </c>
      <c r="D1946">
        <v>42</v>
      </c>
      <c r="E1946">
        <v>42</v>
      </c>
      <c r="F1946">
        <v>0.27072217175282559</v>
      </c>
      <c r="G1946">
        <v>1.3536108587641199E-2</v>
      </c>
      <c r="H1946">
        <v>6.7680542938206398E-2</v>
      </c>
      <c r="I1946">
        <v>0</v>
      </c>
      <c r="J1946">
        <v>1000</v>
      </c>
      <c r="K1946">
        <v>1</v>
      </c>
      <c r="L1946">
        <v>380000</v>
      </c>
      <c r="M1946" t="b">
        <v>0</v>
      </c>
    </row>
    <row r="1947" spans="1:13">
      <c r="A1947" t="s">
        <v>1185</v>
      </c>
      <c r="B1947" t="s">
        <v>761</v>
      </c>
      <c r="C1947" t="s">
        <v>761</v>
      </c>
      <c r="D1947">
        <v>42</v>
      </c>
      <c r="E1947">
        <v>42</v>
      </c>
      <c r="F1947">
        <v>0.211009546989985</v>
      </c>
      <c r="G1947">
        <v>1.0550477349499199E-2</v>
      </c>
      <c r="H1947">
        <v>5.2752386747496202E-2</v>
      </c>
      <c r="I1947">
        <v>0</v>
      </c>
      <c r="J1947">
        <v>1000</v>
      </c>
      <c r="K1947">
        <v>1</v>
      </c>
      <c r="L1947">
        <v>380000</v>
      </c>
      <c r="M1947" t="b">
        <v>0</v>
      </c>
    </row>
    <row r="1948" spans="1:13">
      <c r="A1948" t="s">
        <v>1185</v>
      </c>
      <c r="B1948" t="s">
        <v>761</v>
      </c>
      <c r="C1948" t="s">
        <v>761</v>
      </c>
      <c r="D1948">
        <v>42</v>
      </c>
      <c r="E1948">
        <v>42</v>
      </c>
      <c r="F1948">
        <v>3.03473695124803E-2</v>
      </c>
      <c r="G1948">
        <v>1.5173684756240001E-3</v>
      </c>
      <c r="H1948">
        <v>7.5868423781199996E-3</v>
      </c>
      <c r="I1948">
        <v>0</v>
      </c>
      <c r="J1948">
        <v>800</v>
      </c>
      <c r="K1948">
        <v>1</v>
      </c>
      <c r="L1948">
        <v>345000</v>
      </c>
      <c r="M1948" t="b">
        <v>0</v>
      </c>
    </row>
    <row r="1949" spans="1:13">
      <c r="A1949" t="s">
        <v>1185</v>
      </c>
      <c r="B1949" t="s">
        <v>761</v>
      </c>
      <c r="C1949" t="s">
        <v>761</v>
      </c>
      <c r="D1949">
        <v>42</v>
      </c>
      <c r="E1949">
        <v>42</v>
      </c>
      <c r="F1949">
        <v>3.2039799540780699E-2</v>
      </c>
      <c r="G1949">
        <v>1.6019899770389999E-3</v>
      </c>
      <c r="H1949">
        <v>8.0099498851951001E-3</v>
      </c>
      <c r="I1949">
        <v>0</v>
      </c>
      <c r="J1949">
        <v>1000</v>
      </c>
      <c r="K1949">
        <v>1</v>
      </c>
      <c r="L1949">
        <v>380000</v>
      </c>
      <c r="M1949" t="b">
        <v>0</v>
      </c>
    </row>
    <row r="1950" spans="1:13">
      <c r="A1950" t="s">
        <v>1185</v>
      </c>
      <c r="B1950" t="s">
        <v>761</v>
      </c>
      <c r="C1950" t="s">
        <v>761</v>
      </c>
      <c r="D1950">
        <v>42</v>
      </c>
      <c r="E1950">
        <v>42</v>
      </c>
      <c r="F1950">
        <v>3.0619806168039498E-2</v>
      </c>
      <c r="G1950">
        <v>1.5309903084019E-3</v>
      </c>
      <c r="H1950">
        <v>7.6549515420098E-3</v>
      </c>
      <c r="I1950">
        <v>0</v>
      </c>
      <c r="J1950">
        <v>1000</v>
      </c>
      <c r="K1950">
        <v>1</v>
      </c>
      <c r="L1950">
        <v>380000</v>
      </c>
      <c r="M1950" t="b">
        <v>0</v>
      </c>
    </row>
    <row r="1951" spans="1:13">
      <c r="A1951" t="s">
        <v>1185</v>
      </c>
      <c r="B1951" t="s">
        <v>761</v>
      </c>
      <c r="C1951" t="s">
        <v>761</v>
      </c>
      <c r="D1951">
        <v>42</v>
      </c>
      <c r="E1951">
        <v>42</v>
      </c>
      <c r="F1951">
        <v>2.7311714054915E-2</v>
      </c>
      <c r="G1951">
        <v>1.3655857027457001E-3</v>
      </c>
      <c r="H1951">
        <v>6.8279285137286998E-3</v>
      </c>
      <c r="I1951">
        <v>0</v>
      </c>
      <c r="J1951">
        <v>800</v>
      </c>
      <c r="K1951">
        <v>1</v>
      </c>
      <c r="L1951">
        <v>345000</v>
      </c>
      <c r="M1951" t="b">
        <v>0</v>
      </c>
    </row>
    <row r="1952" spans="1:13">
      <c r="A1952" t="s">
        <v>1185</v>
      </c>
      <c r="B1952" t="s">
        <v>761</v>
      </c>
      <c r="C1952" t="s">
        <v>761</v>
      </c>
      <c r="D1952">
        <v>42</v>
      </c>
      <c r="E1952">
        <v>42</v>
      </c>
      <c r="F1952">
        <v>3.0976796826332399E-2</v>
      </c>
      <c r="G1952">
        <v>1.5488398413165999E-3</v>
      </c>
      <c r="H1952">
        <v>7.7441992065830998E-3</v>
      </c>
      <c r="I1952">
        <v>0</v>
      </c>
      <c r="J1952">
        <v>1000</v>
      </c>
      <c r="K1952">
        <v>1</v>
      </c>
      <c r="L1952">
        <v>380000</v>
      </c>
      <c r="M1952" t="b">
        <v>0</v>
      </c>
    </row>
    <row r="1953" spans="1:13">
      <c r="A1953" t="s">
        <v>1185</v>
      </c>
      <c r="B1953" t="s">
        <v>761</v>
      </c>
      <c r="C1953" t="s">
        <v>761</v>
      </c>
      <c r="D1953">
        <v>42</v>
      </c>
      <c r="E1953">
        <v>42</v>
      </c>
      <c r="F1953">
        <v>7.7865484112369807E-2</v>
      </c>
      <c r="G1953">
        <v>3.8932742056183999E-3</v>
      </c>
      <c r="H1953">
        <v>1.94663710280924E-2</v>
      </c>
      <c r="I1953">
        <v>0</v>
      </c>
      <c r="J1953">
        <v>800</v>
      </c>
      <c r="K1953">
        <v>1</v>
      </c>
      <c r="L1953">
        <v>345000</v>
      </c>
      <c r="M1953" t="b">
        <v>0</v>
      </c>
    </row>
    <row r="1954" spans="1:13">
      <c r="A1954" t="s">
        <v>1185</v>
      </c>
      <c r="B1954" t="s">
        <v>761</v>
      </c>
      <c r="C1954" t="s">
        <v>761</v>
      </c>
      <c r="D1954">
        <v>42</v>
      </c>
      <c r="E1954">
        <v>42</v>
      </c>
      <c r="F1954">
        <v>7.6793612984225101E-2</v>
      </c>
      <c r="G1954">
        <v>3.8396806492111998E-3</v>
      </c>
      <c r="H1954">
        <v>1.9198403246056199E-2</v>
      </c>
      <c r="I1954">
        <v>0</v>
      </c>
      <c r="J1954">
        <v>1000</v>
      </c>
      <c r="K1954">
        <v>1</v>
      </c>
      <c r="L1954">
        <v>380000</v>
      </c>
      <c r="M1954" t="b">
        <v>0</v>
      </c>
    </row>
    <row r="1955" spans="1:13">
      <c r="A1955" t="s">
        <v>1229</v>
      </c>
      <c r="B1955" t="s">
        <v>759</v>
      </c>
      <c r="C1955" t="s">
        <v>759</v>
      </c>
      <c r="D1955">
        <v>40</v>
      </c>
      <c r="E1955">
        <v>40</v>
      </c>
      <c r="F1955">
        <v>3.4950954804667797E-2</v>
      </c>
      <c r="G1955">
        <v>1.7475477402332999E-3</v>
      </c>
      <c r="H1955">
        <v>8.7377387011669007E-3</v>
      </c>
      <c r="I1955">
        <v>0</v>
      </c>
      <c r="J1955">
        <v>150</v>
      </c>
      <c r="K1955">
        <v>1</v>
      </c>
      <c r="L1955">
        <v>154000</v>
      </c>
      <c r="M1955" t="b">
        <v>0</v>
      </c>
    </row>
    <row r="1956" spans="1:13">
      <c r="A1956" t="s">
        <v>1229</v>
      </c>
      <c r="B1956" t="s">
        <v>759</v>
      </c>
      <c r="C1956" t="s">
        <v>759</v>
      </c>
      <c r="D1956">
        <v>40</v>
      </c>
      <c r="E1956">
        <v>40</v>
      </c>
      <c r="F1956">
        <v>3.8628786249262297E-2</v>
      </c>
      <c r="G1956">
        <v>1.9314393124631E-3</v>
      </c>
      <c r="H1956">
        <v>9.6571965623154996E-3</v>
      </c>
      <c r="I1956">
        <v>0</v>
      </c>
      <c r="J1956">
        <v>150</v>
      </c>
      <c r="K1956">
        <v>1</v>
      </c>
      <c r="L1956">
        <v>154000</v>
      </c>
      <c r="M1956" t="b">
        <v>0</v>
      </c>
    </row>
    <row r="1957" spans="1:13">
      <c r="A1957" t="s">
        <v>1229</v>
      </c>
      <c r="B1957" t="s">
        <v>759</v>
      </c>
      <c r="C1957" t="s">
        <v>759</v>
      </c>
      <c r="D1957">
        <v>40</v>
      </c>
      <c r="E1957">
        <v>40</v>
      </c>
      <c r="F1957">
        <v>3.6776762437488881</v>
      </c>
      <c r="G1957">
        <v>0.1838838121874444</v>
      </c>
      <c r="H1957">
        <v>0.91941906093722203</v>
      </c>
      <c r="I1957">
        <v>0</v>
      </c>
      <c r="J1957">
        <v>150</v>
      </c>
      <c r="K1957">
        <v>1</v>
      </c>
      <c r="L1957">
        <v>154000</v>
      </c>
      <c r="M1957" t="b">
        <v>0</v>
      </c>
    </row>
    <row r="1958" spans="1:13">
      <c r="A1958" t="s">
        <v>1229</v>
      </c>
      <c r="B1958" t="s">
        <v>759</v>
      </c>
      <c r="C1958" t="s">
        <v>759</v>
      </c>
      <c r="D1958">
        <v>40</v>
      </c>
      <c r="E1958">
        <v>40</v>
      </c>
      <c r="F1958">
        <v>4.1177910517175986</v>
      </c>
      <c r="G1958">
        <v>0.2058895525858799</v>
      </c>
      <c r="H1958">
        <v>1.0294477629294001</v>
      </c>
      <c r="I1958">
        <v>0</v>
      </c>
      <c r="J1958">
        <v>150</v>
      </c>
      <c r="K1958">
        <v>1</v>
      </c>
      <c r="L1958">
        <v>154000</v>
      </c>
      <c r="M1958" t="b">
        <v>0</v>
      </c>
    </row>
    <row r="1959" spans="1:13">
      <c r="A1959" t="s">
        <v>1229</v>
      </c>
      <c r="B1959" t="s">
        <v>759</v>
      </c>
      <c r="C1959" t="s">
        <v>759</v>
      </c>
      <c r="D1959">
        <v>40</v>
      </c>
      <c r="E1959">
        <v>40</v>
      </c>
      <c r="F1959">
        <v>0.114875135590763</v>
      </c>
      <c r="G1959">
        <v>5.7437567795380999E-3</v>
      </c>
      <c r="H1959">
        <v>2.8718783897690701E-2</v>
      </c>
      <c r="I1959">
        <v>0</v>
      </c>
      <c r="J1959">
        <v>150</v>
      </c>
      <c r="K1959">
        <v>1</v>
      </c>
      <c r="L1959">
        <v>154000</v>
      </c>
      <c r="M1959" t="b">
        <v>0</v>
      </c>
    </row>
    <row r="1960" spans="1:13">
      <c r="A1960" t="s">
        <v>1229</v>
      </c>
      <c r="B1960" t="s">
        <v>759</v>
      </c>
      <c r="C1960" t="s">
        <v>759</v>
      </c>
      <c r="D1960">
        <v>40</v>
      </c>
      <c r="E1960">
        <v>40</v>
      </c>
      <c r="F1960">
        <v>0.11137200031704469</v>
      </c>
      <c r="G1960">
        <v>5.5686000158521997E-3</v>
      </c>
      <c r="H1960">
        <v>2.7843000079261101E-2</v>
      </c>
      <c r="I1960">
        <v>0</v>
      </c>
      <c r="J1960">
        <v>150</v>
      </c>
      <c r="K1960">
        <v>1</v>
      </c>
      <c r="L1960">
        <v>154000</v>
      </c>
      <c r="M1960" t="b">
        <v>0</v>
      </c>
    </row>
    <row r="1961" spans="1:13">
      <c r="A1961" t="s">
        <v>1229</v>
      </c>
      <c r="B1961" t="s">
        <v>759</v>
      </c>
      <c r="C1961" t="s">
        <v>759</v>
      </c>
      <c r="D1961">
        <v>40</v>
      </c>
      <c r="E1961">
        <v>40</v>
      </c>
      <c r="F1961">
        <v>8.022481475789073</v>
      </c>
      <c r="G1961">
        <v>0.40112407378945369</v>
      </c>
      <c r="H1961">
        <v>2.0056203689472678</v>
      </c>
      <c r="I1961">
        <v>0</v>
      </c>
      <c r="J1961">
        <v>150</v>
      </c>
      <c r="K1961">
        <v>1</v>
      </c>
      <c r="L1961">
        <v>154000</v>
      </c>
      <c r="M1961" t="b">
        <v>0</v>
      </c>
    </row>
    <row r="1962" spans="1:13">
      <c r="A1962" t="s">
        <v>1229</v>
      </c>
      <c r="B1962" t="s">
        <v>759</v>
      </c>
      <c r="C1962" t="s">
        <v>759</v>
      </c>
      <c r="D1962">
        <v>40</v>
      </c>
      <c r="E1962">
        <v>40</v>
      </c>
      <c r="F1962">
        <v>2.5079010505609318</v>
      </c>
      <c r="G1962">
        <v>0.1253950525280465</v>
      </c>
      <c r="H1962">
        <v>0.62697526264023296</v>
      </c>
      <c r="I1962">
        <v>0</v>
      </c>
      <c r="J1962">
        <v>150</v>
      </c>
      <c r="K1962">
        <v>1</v>
      </c>
      <c r="L1962">
        <v>154000</v>
      </c>
      <c r="M1962" t="b">
        <v>0</v>
      </c>
    </row>
    <row r="1963" spans="1:13">
      <c r="A1963" t="s">
        <v>1229</v>
      </c>
      <c r="B1963" t="s">
        <v>759</v>
      </c>
      <c r="C1963" t="s">
        <v>759</v>
      </c>
      <c r="D1963">
        <v>40</v>
      </c>
      <c r="E1963">
        <v>40</v>
      </c>
      <c r="F1963">
        <v>0.25918348212312242</v>
      </c>
      <c r="G1963">
        <v>1.29591741061561E-2</v>
      </c>
      <c r="H1963">
        <v>6.4795870530780605E-2</v>
      </c>
      <c r="I1963">
        <v>0</v>
      </c>
      <c r="J1963">
        <v>150</v>
      </c>
      <c r="K1963">
        <v>1</v>
      </c>
      <c r="L1963">
        <v>154000</v>
      </c>
      <c r="M1963" t="b">
        <v>0</v>
      </c>
    </row>
    <row r="1964" spans="1:13">
      <c r="A1964" t="s">
        <v>1229</v>
      </c>
      <c r="B1964" t="s">
        <v>759</v>
      </c>
      <c r="C1964" t="s">
        <v>759</v>
      </c>
      <c r="D1964">
        <v>40</v>
      </c>
      <c r="E1964">
        <v>40</v>
      </c>
      <c r="F1964">
        <v>0.26126948359944741</v>
      </c>
      <c r="G1964">
        <v>1.3063474179972299E-2</v>
      </c>
      <c r="H1964">
        <v>6.5317370899861796E-2</v>
      </c>
      <c r="I1964">
        <v>0</v>
      </c>
      <c r="J1964">
        <v>150</v>
      </c>
      <c r="K1964">
        <v>1</v>
      </c>
      <c r="L1964">
        <v>154000</v>
      </c>
      <c r="M1964" t="b">
        <v>0</v>
      </c>
    </row>
    <row r="1965" spans="1:13">
      <c r="A1965" t="s">
        <v>1229</v>
      </c>
      <c r="B1965" t="s">
        <v>759</v>
      </c>
      <c r="C1965" t="s">
        <v>759</v>
      </c>
      <c r="D1965">
        <v>40</v>
      </c>
      <c r="E1965">
        <v>40</v>
      </c>
      <c r="F1965">
        <v>1.5314769176693981</v>
      </c>
      <c r="G1965">
        <v>7.6573845883469896E-2</v>
      </c>
      <c r="H1965">
        <v>0.38286922941734952</v>
      </c>
      <c r="I1965">
        <v>0</v>
      </c>
      <c r="J1965">
        <v>150</v>
      </c>
      <c r="K1965">
        <v>1</v>
      </c>
      <c r="L1965">
        <v>154000</v>
      </c>
      <c r="M1965" t="b">
        <v>0</v>
      </c>
    </row>
    <row r="1966" spans="1:13">
      <c r="A1966" t="s">
        <v>1229</v>
      </c>
      <c r="B1966" t="s">
        <v>759</v>
      </c>
      <c r="C1966" t="s">
        <v>759</v>
      </c>
      <c r="D1966">
        <v>40</v>
      </c>
      <c r="E1966">
        <v>40</v>
      </c>
      <c r="F1966">
        <v>2.7344724089500621</v>
      </c>
      <c r="G1966">
        <v>0.136723620447503</v>
      </c>
      <c r="H1966">
        <v>0.6836181022375154</v>
      </c>
      <c r="I1966">
        <v>0</v>
      </c>
      <c r="J1966">
        <v>800</v>
      </c>
      <c r="K1966">
        <v>1</v>
      </c>
      <c r="L1966">
        <v>345000</v>
      </c>
      <c r="M1966" t="b">
        <v>0</v>
      </c>
    </row>
    <row r="1967" spans="1:13">
      <c r="A1967" t="s">
        <v>1229</v>
      </c>
      <c r="B1967" t="s">
        <v>759</v>
      </c>
      <c r="C1967" t="s">
        <v>759</v>
      </c>
      <c r="D1967">
        <v>40</v>
      </c>
      <c r="E1967">
        <v>40</v>
      </c>
      <c r="F1967">
        <v>5.9061510350391998E-2</v>
      </c>
      <c r="G1967">
        <v>2.9530755175196E-3</v>
      </c>
      <c r="H1967">
        <v>1.4765377587597999E-2</v>
      </c>
      <c r="I1967">
        <v>0</v>
      </c>
      <c r="J1967">
        <v>150</v>
      </c>
      <c r="K1967">
        <v>1</v>
      </c>
      <c r="L1967">
        <v>154000</v>
      </c>
      <c r="M1967" t="b">
        <v>0</v>
      </c>
    </row>
    <row r="1968" spans="1:13">
      <c r="A1968" t="s">
        <v>1229</v>
      </c>
      <c r="B1968" t="s">
        <v>759</v>
      </c>
      <c r="C1968" t="s">
        <v>759</v>
      </c>
      <c r="D1968">
        <v>40</v>
      </c>
      <c r="E1968">
        <v>40</v>
      </c>
      <c r="F1968">
        <v>5.80668022150738E-2</v>
      </c>
      <c r="G1968">
        <v>2.9033401107536002E-3</v>
      </c>
      <c r="H1968">
        <v>1.45167005537684E-2</v>
      </c>
      <c r="I1968">
        <v>0</v>
      </c>
      <c r="J1968">
        <v>150</v>
      </c>
      <c r="K1968">
        <v>1</v>
      </c>
      <c r="L1968">
        <v>154000</v>
      </c>
      <c r="M1968" t="b">
        <v>0</v>
      </c>
    </row>
    <row r="1969" spans="1:13">
      <c r="A1969" t="s">
        <v>1229</v>
      </c>
      <c r="B1969" t="s">
        <v>759</v>
      </c>
      <c r="C1969" t="s">
        <v>759</v>
      </c>
      <c r="D1969">
        <v>40</v>
      </c>
      <c r="E1969">
        <v>40</v>
      </c>
      <c r="F1969">
        <v>6.5703922896915595E-2</v>
      </c>
      <c r="G1969">
        <v>3.2851961448456999E-3</v>
      </c>
      <c r="H1969">
        <v>1.6425980724228899E-2</v>
      </c>
      <c r="I1969">
        <v>0</v>
      </c>
      <c r="J1969">
        <v>150</v>
      </c>
      <c r="K1969">
        <v>1</v>
      </c>
      <c r="L1969">
        <v>154000</v>
      </c>
      <c r="M1969" t="b">
        <v>0</v>
      </c>
    </row>
    <row r="1970" spans="1:13">
      <c r="A1970" t="s">
        <v>1229</v>
      </c>
      <c r="B1970" t="s">
        <v>759</v>
      </c>
      <c r="C1970" t="s">
        <v>759</v>
      </c>
      <c r="D1970">
        <v>40</v>
      </c>
      <c r="E1970">
        <v>40</v>
      </c>
      <c r="F1970">
        <v>6.0775800468801398E-2</v>
      </c>
      <c r="G1970">
        <v>3.0387900234399999E-3</v>
      </c>
      <c r="H1970">
        <v>1.5193950117200299E-2</v>
      </c>
      <c r="I1970">
        <v>0</v>
      </c>
      <c r="J1970">
        <v>150</v>
      </c>
      <c r="K1970">
        <v>1</v>
      </c>
      <c r="L1970">
        <v>154000</v>
      </c>
      <c r="M1970" t="b">
        <v>0</v>
      </c>
    </row>
    <row r="1971" spans="1:13">
      <c r="A1971" t="s">
        <v>1229</v>
      </c>
      <c r="B1971" t="s">
        <v>759</v>
      </c>
      <c r="C1971" t="s">
        <v>759</v>
      </c>
      <c r="D1971">
        <v>40</v>
      </c>
      <c r="E1971">
        <v>40</v>
      </c>
      <c r="F1971">
        <v>1.1057080211373791</v>
      </c>
      <c r="G1971">
        <v>5.5285401056868903E-2</v>
      </c>
      <c r="H1971">
        <v>0.27642700528434472</v>
      </c>
      <c r="I1971">
        <v>0</v>
      </c>
      <c r="J1971">
        <v>150</v>
      </c>
      <c r="K1971">
        <v>1</v>
      </c>
      <c r="L1971">
        <v>154000</v>
      </c>
      <c r="M1971" t="b">
        <v>0</v>
      </c>
    </row>
    <row r="1972" spans="1:13">
      <c r="A1972" t="s">
        <v>1509</v>
      </c>
      <c r="B1972" t="s">
        <v>846</v>
      </c>
      <c r="C1972" t="s">
        <v>846</v>
      </c>
      <c r="D1972">
        <v>127</v>
      </c>
      <c r="E1972">
        <v>127</v>
      </c>
      <c r="F1972">
        <v>8.0110194970373097E-2</v>
      </c>
      <c r="G1972">
        <v>4.0055097485186004E-3</v>
      </c>
      <c r="H1972">
        <v>2.0027548742593201E-2</v>
      </c>
      <c r="I1972">
        <v>0</v>
      </c>
      <c r="J1972">
        <v>150</v>
      </c>
      <c r="K1972">
        <v>1</v>
      </c>
      <c r="L1972">
        <v>154000</v>
      </c>
      <c r="M1972" t="b">
        <v>0</v>
      </c>
    </row>
    <row r="1973" spans="1:13">
      <c r="A1973" t="s">
        <v>1509</v>
      </c>
      <c r="B1973" t="s">
        <v>846</v>
      </c>
      <c r="C1973" t="s">
        <v>846</v>
      </c>
      <c r="D1973">
        <v>127</v>
      </c>
      <c r="E1973">
        <v>127</v>
      </c>
      <c r="F1973">
        <v>7.5474757557939698E-2</v>
      </c>
      <c r="G1973">
        <v>3.7737378778968998E-3</v>
      </c>
      <c r="H1973">
        <v>1.88686893894849E-2</v>
      </c>
      <c r="I1973">
        <v>0</v>
      </c>
      <c r="J1973">
        <v>150</v>
      </c>
      <c r="K1973">
        <v>1</v>
      </c>
      <c r="L1973">
        <v>154000</v>
      </c>
      <c r="M1973" t="b">
        <v>0</v>
      </c>
    </row>
    <row r="1974" spans="1:13">
      <c r="A1974" t="s">
        <v>1509</v>
      </c>
      <c r="B1974" t="s">
        <v>846</v>
      </c>
      <c r="C1974" t="s">
        <v>846</v>
      </c>
      <c r="D1974">
        <v>127</v>
      </c>
      <c r="E1974">
        <v>127</v>
      </c>
      <c r="F1974">
        <v>7.4026564960653504E-2</v>
      </c>
      <c r="G1974">
        <v>3.7013282480325999E-3</v>
      </c>
      <c r="H1974">
        <v>1.85066412401633E-2</v>
      </c>
      <c r="I1974">
        <v>0</v>
      </c>
      <c r="J1974">
        <v>150</v>
      </c>
      <c r="K1974">
        <v>1</v>
      </c>
      <c r="L1974">
        <v>154000</v>
      </c>
      <c r="M1974" t="b">
        <v>0</v>
      </c>
    </row>
    <row r="1975" spans="1:13">
      <c r="A1975" t="s">
        <v>1509</v>
      </c>
      <c r="B1975" t="s">
        <v>846</v>
      </c>
      <c r="C1975" t="s">
        <v>846</v>
      </c>
      <c r="D1975">
        <v>127</v>
      </c>
      <c r="E1975">
        <v>127</v>
      </c>
      <c r="F1975">
        <v>7.3405266851873999E-2</v>
      </c>
      <c r="G1975">
        <v>3.6702633425936999E-3</v>
      </c>
      <c r="H1975">
        <v>1.83513167129685E-2</v>
      </c>
      <c r="I1975">
        <v>0</v>
      </c>
      <c r="J1975">
        <v>150</v>
      </c>
      <c r="K1975">
        <v>1</v>
      </c>
      <c r="L1975">
        <v>154000</v>
      </c>
      <c r="M1975" t="b">
        <v>0</v>
      </c>
    </row>
    <row r="1976" spans="1:13">
      <c r="A1976" t="s">
        <v>1509</v>
      </c>
      <c r="B1976" t="s">
        <v>846</v>
      </c>
      <c r="C1976" t="s">
        <v>846</v>
      </c>
      <c r="D1976">
        <v>127</v>
      </c>
      <c r="E1976">
        <v>127</v>
      </c>
      <c r="F1976">
        <v>0.14211089016070341</v>
      </c>
      <c r="G1976">
        <v>7.1055445080351002E-3</v>
      </c>
      <c r="H1976">
        <v>3.5527722540175798E-2</v>
      </c>
      <c r="I1976">
        <v>0</v>
      </c>
      <c r="J1976">
        <v>150</v>
      </c>
      <c r="K1976">
        <v>1</v>
      </c>
      <c r="L1976">
        <v>154000</v>
      </c>
      <c r="M1976" t="b">
        <v>0</v>
      </c>
    </row>
    <row r="1977" spans="1:13">
      <c r="A1977" t="s">
        <v>1509</v>
      </c>
      <c r="B1977" t="s">
        <v>846</v>
      </c>
      <c r="C1977" t="s">
        <v>846</v>
      </c>
      <c r="D1977">
        <v>127</v>
      </c>
      <c r="E1977">
        <v>127</v>
      </c>
      <c r="F1977">
        <v>0.14717117619633019</v>
      </c>
      <c r="G1977">
        <v>7.3585588098164997E-3</v>
      </c>
      <c r="H1977">
        <v>3.6792794049082499E-2</v>
      </c>
      <c r="I1977">
        <v>0</v>
      </c>
      <c r="J1977">
        <v>150</v>
      </c>
      <c r="K1977">
        <v>1</v>
      </c>
      <c r="L1977">
        <v>154000</v>
      </c>
      <c r="M1977" t="b">
        <v>0</v>
      </c>
    </row>
    <row r="1978" spans="1:13">
      <c r="A1978" t="s">
        <v>1509</v>
      </c>
      <c r="B1978" t="s">
        <v>846</v>
      </c>
      <c r="C1978" t="s">
        <v>846</v>
      </c>
      <c r="D1978">
        <v>127</v>
      </c>
      <c r="E1978">
        <v>127</v>
      </c>
      <c r="F1978">
        <v>0.16492714420230989</v>
      </c>
      <c r="G1978">
        <v>8.2463572101154001E-3</v>
      </c>
      <c r="H1978">
        <v>4.1231786050577403E-2</v>
      </c>
      <c r="I1978">
        <v>0</v>
      </c>
      <c r="J1978">
        <v>150</v>
      </c>
      <c r="K1978">
        <v>1</v>
      </c>
      <c r="L1978">
        <v>154000</v>
      </c>
      <c r="M1978" t="b">
        <v>0</v>
      </c>
    </row>
    <row r="1979" spans="1:13">
      <c r="A1979" t="s">
        <v>1509</v>
      </c>
      <c r="B1979" t="s">
        <v>846</v>
      </c>
      <c r="C1979" t="s">
        <v>846</v>
      </c>
      <c r="D1979">
        <v>127</v>
      </c>
      <c r="E1979">
        <v>127</v>
      </c>
      <c r="F1979">
        <v>0.1676856224236285</v>
      </c>
      <c r="G1979">
        <v>8.3842811211814004E-3</v>
      </c>
      <c r="H1979">
        <v>4.1921405605907097E-2</v>
      </c>
      <c r="I1979">
        <v>0</v>
      </c>
      <c r="J1979">
        <v>150</v>
      </c>
      <c r="K1979">
        <v>1</v>
      </c>
      <c r="L1979">
        <v>154000</v>
      </c>
      <c r="M1979" t="b">
        <v>0</v>
      </c>
    </row>
    <row r="1980" spans="1:13">
      <c r="A1980" t="s">
        <v>1509</v>
      </c>
      <c r="B1980" t="s">
        <v>846</v>
      </c>
      <c r="C1980" t="s">
        <v>846</v>
      </c>
      <c r="D1980">
        <v>127</v>
      </c>
      <c r="E1980">
        <v>127</v>
      </c>
      <c r="F1980">
        <v>2.6849557052007209</v>
      </c>
      <c r="G1980">
        <v>0.134247785260036</v>
      </c>
      <c r="H1980">
        <v>0.67123892630018034</v>
      </c>
      <c r="I1980">
        <v>0</v>
      </c>
      <c r="J1980">
        <v>150</v>
      </c>
      <c r="K1980">
        <v>1</v>
      </c>
      <c r="L1980">
        <v>154000</v>
      </c>
      <c r="M1980" t="b">
        <v>0</v>
      </c>
    </row>
    <row r="1981" spans="1:13">
      <c r="A1981" t="s">
        <v>1509</v>
      </c>
      <c r="B1981" t="s">
        <v>846</v>
      </c>
      <c r="C1981" t="s">
        <v>846</v>
      </c>
      <c r="D1981">
        <v>127</v>
      </c>
      <c r="E1981">
        <v>127</v>
      </c>
      <c r="F1981">
        <v>1.1745662862898369</v>
      </c>
      <c r="G1981">
        <v>5.8728314314491797E-2</v>
      </c>
      <c r="H1981">
        <v>0.29364157157245929</v>
      </c>
      <c r="I1981">
        <v>0</v>
      </c>
      <c r="J1981">
        <v>150</v>
      </c>
      <c r="K1981">
        <v>1</v>
      </c>
      <c r="L1981">
        <v>154000</v>
      </c>
      <c r="M1981" t="b">
        <v>0</v>
      </c>
    </row>
    <row r="1982" spans="1:13">
      <c r="A1982" t="s">
        <v>1466</v>
      </c>
      <c r="B1982" t="s">
        <v>795</v>
      </c>
      <c r="C1982" t="s">
        <v>795</v>
      </c>
      <c r="D1982">
        <v>76</v>
      </c>
      <c r="E1982">
        <v>76</v>
      </c>
      <c r="F1982">
        <v>0.1200605294148874</v>
      </c>
      <c r="G1982">
        <v>6.0030264707443002E-3</v>
      </c>
      <c r="H1982">
        <v>3.0015132353721798E-2</v>
      </c>
      <c r="I1982">
        <v>0</v>
      </c>
      <c r="J1982">
        <v>150</v>
      </c>
      <c r="K1982">
        <v>1</v>
      </c>
      <c r="L1982">
        <v>154000</v>
      </c>
      <c r="M1982" t="b">
        <v>0</v>
      </c>
    </row>
    <row r="1983" spans="1:13">
      <c r="A1983" t="s">
        <v>1466</v>
      </c>
      <c r="B1983" t="s">
        <v>795</v>
      </c>
      <c r="C1983" t="s">
        <v>795</v>
      </c>
      <c r="D1983">
        <v>76</v>
      </c>
      <c r="E1983">
        <v>76</v>
      </c>
      <c r="F1983">
        <v>0.65488968253957669</v>
      </c>
      <c r="G1983">
        <v>3.27444841269788E-2</v>
      </c>
      <c r="H1983">
        <v>0.16372242063489409</v>
      </c>
      <c r="I1983">
        <v>0</v>
      </c>
      <c r="J1983">
        <v>150</v>
      </c>
      <c r="K1983">
        <v>1</v>
      </c>
      <c r="L1983">
        <v>154000</v>
      </c>
      <c r="M1983" t="b">
        <v>0</v>
      </c>
    </row>
    <row r="1984" spans="1:13">
      <c r="A1984" t="s">
        <v>1466</v>
      </c>
      <c r="B1984" t="s">
        <v>795</v>
      </c>
      <c r="C1984" t="s">
        <v>795</v>
      </c>
      <c r="D1984">
        <v>76</v>
      </c>
      <c r="E1984">
        <v>76</v>
      </c>
      <c r="F1984">
        <v>4.3167111963119602</v>
      </c>
      <c r="G1984">
        <v>0.21583555981559799</v>
      </c>
      <c r="H1984">
        <v>1.0791777990779901</v>
      </c>
      <c r="I1984">
        <v>0</v>
      </c>
      <c r="J1984">
        <v>150</v>
      </c>
      <c r="K1984">
        <v>1</v>
      </c>
      <c r="L1984">
        <v>154000</v>
      </c>
      <c r="M1984" t="b">
        <v>0</v>
      </c>
    </row>
    <row r="1985" spans="1:13">
      <c r="A1985" t="s">
        <v>1466</v>
      </c>
      <c r="B1985" t="s">
        <v>795</v>
      </c>
      <c r="C1985" t="s">
        <v>795</v>
      </c>
      <c r="D1985">
        <v>76</v>
      </c>
      <c r="E1985">
        <v>76</v>
      </c>
      <c r="F1985">
        <v>5.7859284204409701E-2</v>
      </c>
      <c r="G1985">
        <v>2.8929642102204002E-3</v>
      </c>
      <c r="H1985">
        <v>1.4464821051102399E-2</v>
      </c>
      <c r="I1985">
        <v>0</v>
      </c>
      <c r="J1985">
        <v>150</v>
      </c>
      <c r="K1985">
        <v>1</v>
      </c>
      <c r="L1985">
        <v>154000</v>
      </c>
      <c r="M1985" t="b">
        <v>0</v>
      </c>
    </row>
    <row r="1986" spans="1:13">
      <c r="A1986" t="s">
        <v>1466</v>
      </c>
      <c r="B1986" t="s">
        <v>795</v>
      </c>
      <c r="C1986" t="s">
        <v>795</v>
      </c>
      <c r="D1986">
        <v>76</v>
      </c>
      <c r="E1986">
        <v>76</v>
      </c>
      <c r="F1986">
        <v>6.4408582820643004E-2</v>
      </c>
      <c r="G1986">
        <v>3.2204291410321E-3</v>
      </c>
      <c r="H1986">
        <v>1.6102145705160699E-2</v>
      </c>
      <c r="I1986">
        <v>0</v>
      </c>
      <c r="J1986">
        <v>150</v>
      </c>
      <c r="K1986">
        <v>1</v>
      </c>
      <c r="L1986">
        <v>154000</v>
      </c>
      <c r="M1986" t="b">
        <v>0</v>
      </c>
    </row>
    <row r="1987" spans="1:13">
      <c r="A1987" t="s">
        <v>1731</v>
      </c>
      <c r="B1987" t="s">
        <v>954</v>
      </c>
      <c r="C1987" t="s">
        <v>954</v>
      </c>
      <c r="D1987">
        <v>235</v>
      </c>
      <c r="E1987">
        <v>235</v>
      </c>
      <c r="F1987">
        <v>3.05688055752956E-2</v>
      </c>
      <c r="G1987">
        <v>1.5284402787647E-3</v>
      </c>
      <c r="H1987">
        <v>7.6422013938239001E-3</v>
      </c>
      <c r="I1987">
        <v>0</v>
      </c>
      <c r="J1987">
        <v>150</v>
      </c>
      <c r="K1987">
        <v>1</v>
      </c>
      <c r="L1987">
        <v>154000</v>
      </c>
      <c r="M1987" t="b">
        <v>0</v>
      </c>
    </row>
    <row r="1988" spans="1:13">
      <c r="A1988" t="s">
        <v>1731</v>
      </c>
      <c r="B1988" t="s">
        <v>954</v>
      </c>
      <c r="C1988" t="s">
        <v>954</v>
      </c>
      <c r="D1988">
        <v>235</v>
      </c>
      <c r="E1988">
        <v>235</v>
      </c>
      <c r="F1988">
        <v>2.4011273123489899E-2</v>
      </c>
      <c r="G1988">
        <v>1.2005636561743999E-3</v>
      </c>
      <c r="H1988">
        <v>6.0028182808724E-3</v>
      </c>
      <c r="I1988">
        <v>0</v>
      </c>
      <c r="J1988">
        <v>150</v>
      </c>
      <c r="K1988">
        <v>1</v>
      </c>
      <c r="L1988">
        <v>154000</v>
      </c>
      <c r="M1988" t="b">
        <v>0</v>
      </c>
    </row>
    <row r="1989" spans="1:13">
      <c r="A1989" t="s">
        <v>1731</v>
      </c>
      <c r="B1989" t="s">
        <v>954</v>
      </c>
      <c r="C1989" t="s">
        <v>954</v>
      </c>
      <c r="D1989">
        <v>235</v>
      </c>
      <c r="E1989">
        <v>235</v>
      </c>
      <c r="F1989">
        <v>2.5823727126091701E-2</v>
      </c>
      <c r="G1989">
        <v>1.2911863563044999E-3</v>
      </c>
      <c r="H1989">
        <v>6.4559317815229E-3</v>
      </c>
      <c r="I1989">
        <v>0</v>
      </c>
      <c r="J1989">
        <v>150</v>
      </c>
      <c r="K1989">
        <v>1</v>
      </c>
      <c r="L1989">
        <v>154000</v>
      </c>
      <c r="M1989" t="b">
        <v>0</v>
      </c>
    </row>
    <row r="1990" spans="1:13">
      <c r="A1990" t="s">
        <v>1731</v>
      </c>
      <c r="B1990" t="s">
        <v>954</v>
      </c>
      <c r="C1990" t="s">
        <v>954</v>
      </c>
      <c r="D1990">
        <v>235</v>
      </c>
      <c r="E1990">
        <v>235</v>
      </c>
      <c r="F1990">
        <v>3.7009578913347101E-2</v>
      </c>
      <c r="G1990">
        <v>1.8504789456672999E-3</v>
      </c>
      <c r="H1990">
        <v>9.2523947283367006E-3</v>
      </c>
      <c r="I1990">
        <v>0</v>
      </c>
      <c r="J1990">
        <v>150</v>
      </c>
      <c r="K1990">
        <v>1</v>
      </c>
      <c r="L1990">
        <v>154000</v>
      </c>
      <c r="M1990" t="b">
        <v>0</v>
      </c>
    </row>
    <row r="1991" spans="1:13">
      <c r="A1991" t="s">
        <v>1731</v>
      </c>
      <c r="B1991" t="s">
        <v>954</v>
      </c>
      <c r="C1991" t="s">
        <v>954</v>
      </c>
      <c r="D1991">
        <v>235</v>
      </c>
      <c r="E1991">
        <v>235</v>
      </c>
      <c r="F1991">
        <v>4.7198250645495203E-2</v>
      </c>
      <c r="G1991">
        <v>2.3599125322747E-3</v>
      </c>
      <c r="H1991">
        <v>1.1799562661373801E-2</v>
      </c>
      <c r="I1991">
        <v>0</v>
      </c>
      <c r="J1991">
        <v>150</v>
      </c>
      <c r="K1991">
        <v>1</v>
      </c>
      <c r="L1991">
        <v>154000</v>
      </c>
      <c r="M1991" t="b">
        <v>0</v>
      </c>
    </row>
    <row r="1992" spans="1:13">
      <c r="A1992" t="s">
        <v>1559</v>
      </c>
      <c r="B1992" t="s">
        <v>981</v>
      </c>
      <c r="C1992" t="s">
        <v>981</v>
      </c>
      <c r="D1992">
        <v>262</v>
      </c>
      <c r="E1992">
        <v>262</v>
      </c>
      <c r="F1992">
        <v>2.6447650458143448</v>
      </c>
      <c r="G1992">
        <v>0.1322382522907172</v>
      </c>
      <c r="H1992">
        <v>0.6611912614535862</v>
      </c>
      <c r="I1992">
        <v>0</v>
      </c>
      <c r="J1992">
        <v>150</v>
      </c>
      <c r="K1992">
        <v>1</v>
      </c>
      <c r="L1992">
        <v>154000</v>
      </c>
      <c r="M1992" t="b">
        <v>0</v>
      </c>
    </row>
    <row r="1993" spans="1:13">
      <c r="A1993" t="s">
        <v>1559</v>
      </c>
      <c r="B1993" t="s">
        <v>981</v>
      </c>
      <c r="C1993" t="s">
        <v>981</v>
      </c>
      <c r="D1993">
        <v>262</v>
      </c>
      <c r="E1993">
        <v>262</v>
      </c>
      <c r="F1993">
        <v>9.9477167658140103E-2</v>
      </c>
      <c r="G1993">
        <v>4.9738583829069998E-3</v>
      </c>
      <c r="H1993">
        <v>2.4869291914535002E-2</v>
      </c>
      <c r="I1993">
        <v>0</v>
      </c>
      <c r="J1993">
        <v>150</v>
      </c>
      <c r="K1993">
        <v>1</v>
      </c>
      <c r="L1993">
        <v>154000</v>
      </c>
      <c r="M1993" t="b">
        <v>0</v>
      </c>
    </row>
    <row r="1994" spans="1:13">
      <c r="A1994" t="s">
        <v>1559</v>
      </c>
      <c r="B1994" t="s">
        <v>981</v>
      </c>
      <c r="C1994" t="s">
        <v>981</v>
      </c>
      <c r="D1994">
        <v>262</v>
      </c>
      <c r="E1994">
        <v>262</v>
      </c>
      <c r="F1994">
        <v>9.4596123145958694E-2</v>
      </c>
      <c r="G1994">
        <v>4.7298061572979E-3</v>
      </c>
      <c r="H1994">
        <v>2.3649030786489601E-2</v>
      </c>
      <c r="I1994">
        <v>0</v>
      </c>
      <c r="J1994">
        <v>150</v>
      </c>
      <c r="K1994">
        <v>1</v>
      </c>
      <c r="L1994">
        <v>154000</v>
      </c>
      <c r="M1994" t="b">
        <v>0</v>
      </c>
    </row>
    <row r="1995" spans="1:13">
      <c r="A1995" t="s">
        <v>1559</v>
      </c>
      <c r="B1995" t="s">
        <v>981</v>
      </c>
      <c r="C1995" t="s">
        <v>981</v>
      </c>
      <c r="D1995">
        <v>262</v>
      </c>
      <c r="E1995">
        <v>262</v>
      </c>
      <c r="F1995">
        <v>7.3687421688073101E-2</v>
      </c>
      <c r="G1995">
        <v>3.6843710844036001E-3</v>
      </c>
      <c r="H1995">
        <v>1.8421855422018199E-2</v>
      </c>
      <c r="I1995">
        <v>0</v>
      </c>
      <c r="J1995">
        <v>150</v>
      </c>
      <c r="K1995">
        <v>1</v>
      </c>
      <c r="L1995">
        <v>154000</v>
      </c>
      <c r="M1995" t="b">
        <v>0</v>
      </c>
    </row>
    <row r="1996" spans="1:13">
      <c r="A1996" t="s">
        <v>1559</v>
      </c>
      <c r="B1996" t="s">
        <v>981</v>
      </c>
      <c r="C1996" t="s">
        <v>981</v>
      </c>
      <c r="D1996">
        <v>262</v>
      </c>
      <c r="E1996">
        <v>262</v>
      </c>
      <c r="F1996">
        <v>6.5968393555640603E-2</v>
      </c>
      <c r="G1996">
        <v>3.2984196777820001E-3</v>
      </c>
      <c r="H1996">
        <v>1.6492098388910099E-2</v>
      </c>
      <c r="I1996">
        <v>0</v>
      </c>
      <c r="J1996">
        <v>150</v>
      </c>
      <c r="K1996">
        <v>1</v>
      </c>
      <c r="L1996">
        <v>154000</v>
      </c>
      <c r="M1996" t="b">
        <v>0</v>
      </c>
    </row>
    <row r="1997" spans="1:13">
      <c r="A1997" t="s">
        <v>1559</v>
      </c>
      <c r="B1997" t="s">
        <v>981</v>
      </c>
      <c r="C1997" t="s">
        <v>981</v>
      </c>
      <c r="D1997">
        <v>262</v>
      </c>
      <c r="E1997">
        <v>262</v>
      </c>
      <c r="F1997">
        <v>6.2025152262215E-2</v>
      </c>
      <c r="G1997">
        <v>3.1012576131106999E-3</v>
      </c>
      <c r="H1997">
        <v>1.55062880655537E-2</v>
      </c>
      <c r="I1997">
        <v>0</v>
      </c>
      <c r="J1997">
        <v>150</v>
      </c>
      <c r="K1997">
        <v>1</v>
      </c>
      <c r="L1997">
        <v>154000</v>
      </c>
      <c r="M1997" t="b">
        <v>0</v>
      </c>
    </row>
    <row r="1998" spans="1:13">
      <c r="A1998" t="s">
        <v>1559</v>
      </c>
      <c r="B1998" t="s">
        <v>981</v>
      </c>
      <c r="C1998" t="s">
        <v>981</v>
      </c>
      <c r="D1998">
        <v>262</v>
      </c>
      <c r="E1998">
        <v>262</v>
      </c>
      <c r="F1998">
        <v>6.0420754508689799E-2</v>
      </c>
      <c r="G1998">
        <v>3.0210377254343999E-3</v>
      </c>
      <c r="H1998">
        <v>1.5105188627172399E-2</v>
      </c>
      <c r="I1998">
        <v>0</v>
      </c>
      <c r="J1998">
        <v>150</v>
      </c>
      <c r="K1998">
        <v>1</v>
      </c>
      <c r="L1998">
        <v>154000</v>
      </c>
      <c r="M1998" t="b">
        <v>0</v>
      </c>
    </row>
    <row r="1999" spans="1:13">
      <c r="A1999" t="s">
        <v>1777</v>
      </c>
      <c r="B1999" t="s">
        <v>965</v>
      </c>
      <c r="C1999" t="s">
        <v>965</v>
      </c>
      <c r="D1999">
        <v>246</v>
      </c>
      <c r="E1999">
        <v>246</v>
      </c>
      <c r="F1999">
        <v>0.42992097817288089</v>
      </c>
      <c r="G1999">
        <v>2.1496048908644001E-2</v>
      </c>
      <c r="H1999">
        <v>0.10748024454322019</v>
      </c>
      <c r="I1999">
        <v>0</v>
      </c>
      <c r="J1999">
        <v>150</v>
      </c>
      <c r="K1999">
        <v>1</v>
      </c>
      <c r="L1999">
        <v>154000</v>
      </c>
      <c r="M1999" t="b">
        <v>0</v>
      </c>
    </row>
    <row r="2000" spans="1:13">
      <c r="A2000" t="s">
        <v>1385</v>
      </c>
      <c r="B2000" t="s">
        <v>880</v>
      </c>
      <c r="C2000" t="s">
        <v>880</v>
      </c>
      <c r="D2000">
        <v>161</v>
      </c>
      <c r="E2000">
        <v>161</v>
      </c>
      <c r="F2000">
        <v>0.32223705397982799</v>
      </c>
      <c r="G2000">
        <v>1.6111852698991399E-2</v>
      </c>
      <c r="H2000">
        <v>8.0559263494956998E-2</v>
      </c>
      <c r="I2000">
        <v>0</v>
      </c>
      <c r="J2000">
        <v>150</v>
      </c>
      <c r="K2000">
        <v>1</v>
      </c>
      <c r="L2000">
        <v>154000</v>
      </c>
      <c r="M2000" t="b">
        <v>0</v>
      </c>
    </row>
    <row r="2001" spans="1:13">
      <c r="A2001" t="s">
        <v>1385</v>
      </c>
      <c r="B2001" t="s">
        <v>880</v>
      </c>
      <c r="C2001" t="s">
        <v>880</v>
      </c>
      <c r="D2001">
        <v>161</v>
      </c>
      <c r="E2001">
        <v>161</v>
      </c>
      <c r="F2001">
        <v>0.33687637554561728</v>
      </c>
      <c r="G2001">
        <v>1.6843818777280799E-2</v>
      </c>
      <c r="H2001">
        <v>8.4219093886404306E-2</v>
      </c>
      <c r="I2001">
        <v>0</v>
      </c>
      <c r="J2001">
        <v>150</v>
      </c>
      <c r="K2001">
        <v>1</v>
      </c>
      <c r="L2001">
        <v>154000</v>
      </c>
      <c r="M2001" t="b">
        <v>0</v>
      </c>
    </row>
    <row r="2002" spans="1:13">
      <c r="A2002" t="s">
        <v>1903</v>
      </c>
      <c r="B2002" t="s">
        <v>880</v>
      </c>
      <c r="C2002" t="s">
        <v>1128</v>
      </c>
      <c r="D2002">
        <v>161</v>
      </c>
      <c r="E2002">
        <v>409</v>
      </c>
      <c r="F2002">
        <v>10.58334424494185</v>
      </c>
      <c r="G2002">
        <v>0.5291672122470924</v>
      </c>
      <c r="H2002">
        <v>2.6458360612354621</v>
      </c>
      <c r="I2002">
        <v>0</v>
      </c>
      <c r="J2002">
        <v>150</v>
      </c>
      <c r="K2002">
        <v>1</v>
      </c>
      <c r="L2002">
        <v>154000</v>
      </c>
      <c r="M2002" t="b">
        <v>0</v>
      </c>
    </row>
    <row r="2003" spans="1:13">
      <c r="A2003" t="s">
        <v>1904</v>
      </c>
      <c r="B2003" t="s">
        <v>922</v>
      </c>
      <c r="C2003" t="s">
        <v>922</v>
      </c>
      <c r="D2003">
        <v>203</v>
      </c>
      <c r="E2003">
        <v>203</v>
      </c>
      <c r="F2003">
        <v>3.801157698497017</v>
      </c>
      <c r="G2003">
        <v>0.19005788492485079</v>
      </c>
      <c r="H2003">
        <v>0.95028942462425436</v>
      </c>
      <c r="I2003">
        <v>0</v>
      </c>
      <c r="J2003">
        <v>150</v>
      </c>
      <c r="K2003">
        <v>1</v>
      </c>
      <c r="L2003">
        <v>154000</v>
      </c>
      <c r="M2003" t="b">
        <v>0</v>
      </c>
    </row>
    <row r="2004" spans="1:13">
      <c r="A2004" t="s">
        <v>1365</v>
      </c>
      <c r="B2004" t="s">
        <v>793</v>
      </c>
      <c r="C2004" t="s">
        <v>793</v>
      </c>
      <c r="D2004">
        <v>74</v>
      </c>
      <c r="E2004">
        <v>74</v>
      </c>
      <c r="F2004">
        <v>0.22146338749718111</v>
      </c>
      <c r="G2004">
        <v>1.1073169374859001E-2</v>
      </c>
      <c r="H2004">
        <v>5.5365846874295202E-2</v>
      </c>
      <c r="I2004">
        <v>0</v>
      </c>
      <c r="J2004">
        <v>800</v>
      </c>
      <c r="K2004">
        <v>1</v>
      </c>
      <c r="L2004">
        <v>345000</v>
      </c>
      <c r="M2004" t="b">
        <v>0</v>
      </c>
    </row>
    <row r="2005" spans="1:13">
      <c r="A2005" t="s">
        <v>1905</v>
      </c>
      <c r="B2005" t="s">
        <v>1069</v>
      </c>
      <c r="C2005" t="s">
        <v>1069</v>
      </c>
      <c r="D2005">
        <v>350</v>
      </c>
      <c r="E2005">
        <v>350</v>
      </c>
      <c r="F2005">
        <v>3.5599028849122951</v>
      </c>
      <c r="G2005">
        <v>0.17799514424561469</v>
      </c>
      <c r="H2005">
        <v>0.88997572122807367</v>
      </c>
      <c r="I2005">
        <v>0</v>
      </c>
      <c r="J2005">
        <v>150</v>
      </c>
      <c r="K2005">
        <v>1</v>
      </c>
      <c r="L2005">
        <v>154000</v>
      </c>
      <c r="M2005" t="b">
        <v>0</v>
      </c>
    </row>
    <row r="2006" spans="1:13">
      <c r="A2006" t="s">
        <v>1905</v>
      </c>
      <c r="B2006" t="s">
        <v>1069</v>
      </c>
      <c r="C2006" t="s">
        <v>1069</v>
      </c>
      <c r="D2006">
        <v>350</v>
      </c>
      <c r="E2006">
        <v>350</v>
      </c>
      <c r="F2006">
        <v>4.3428786530180202E-2</v>
      </c>
      <c r="G2006">
        <v>2.1714393265089998E-3</v>
      </c>
      <c r="H2006">
        <v>1.0857196632545E-2</v>
      </c>
      <c r="I2006">
        <v>0</v>
      </c>
      <c r="J2006">
        <v>150</v>
      </c>
      <c r="K2006">
        <v>1</v>
      </c>
      <c r="L2006">
        <v>154000</v>
      </c>
      <c r="M2006" t="b">
        <v>0</v>
      </c>
    </row>
    <row r="2007" spans="1:13">
      <c r="A2007" t="s">
        <v>1905</v>
      </c>
      <c r="B2007" t="s">
        <v>1069</v>
      </c>
      <c r="C2007" t="s">
        <v>1069</v>
      </c>
      <c r="D2007">
        <v>350</v>
      </c>
      <c r="E2007">
        <v>350</v>
      </c>
      <c r="F2007">
        <v>5.0239655793272803E-2</v>
      </c>
      <c r="G2007">
        <v>2.5119827896636E-3</v>
      </c>
      <c r="H2007">
        <v>1.2559913948318201E-2</v>
      </c>
      <c r="I2007">
        <v>0</v>
      </c>
      <c r="J2007">
        <v>150</v>
      </c>
      <c r="K2007">
        <v>1</v>
      </c>
      <c r="L2007">
        <v>154000</v>
      </c>
      <c r="M2007" t="b">
        <v>0</v>
      </c>
    </row>
    <row r="2008" spans="1:13">
      <c r="A2008" t="s">
        <v>1604</v>
      </c>
      <c r="B2008" t="s">
        <v>911</v>
      </c>
      <c r="C2008" t="s">
        <v>911</v>
      </c>
      <c r="D2008">
        <v>192</v>
      </c>
      <c r="E2008">
        <v>192</v>
      </c>
      <c r="F2008">
        <v>2.6651379695978899E-2</v>
      </c>
      <c r="G2008">
        <v>1.3325689847989001E-3</v>
      </c>
      <c r="H2008">
        <v>6.6628449239947004E-3</v>
      </c>
      <c r="I2008">
        <v>0</v>
      </c>
      <c r="J2008">
        <v>150</v>
      </c>
      <c r="K2008">
        <v>1</v>
      </c>
      <c r="L2008">
        <v>154000</v>
      </c>
      <c r="M2008" t="b">
        <v>0</v>
      </c>
    </row>
    <row r="2009" spans="1:13">
      <c r="A2009" t="s">
        <v>1604</v>
      </c>
      <c r="B2009" t="s">
        <v>911</v>
      </c>
      <c r="C2009" t="s">
        <v>911</v>
      </c>
      <c r="D2009">
        <v>192</v>
      </c>
      <c r="E2009">
        <v>192</v>
      </c>
      <c r="F2009">
        <v>4.4886337237830198E-2</v>
      </c>
      <c r="G2009">
        <v>2.2443168618915001E-3</v>
      </c>
      <c r="H2009">
        <v>1.1221584309457499E-2</v>
      </c>
      <c r="I2009">
        <v>0</v>
      </c>
      <c r="J2009">
        <v>150</v>
      </c>
      <c r="K2009">
        <v>1</v>
      </c>
      <c r="L2009">
        <v>154000</v>
      </c>
      <c r="M2009" t="b">
        <v>0</v>
      </c>
    </row>
    <row r="2010" spans="1:13">
      <c r="A2010" t="s">
        <v>1604</v>
      </c>
      <c r="B2010" t="s">
        <v>911</v>
      </c>
      <c r="C2010" t="s">
        <v>911</v>
      </c>
      <c r="D2010">
        <v>192</v>
      </c>
      <c r="E2010">
        <v>192</v>
      </c>
      <c r="F2010">
        <v>4.49236967060107E-2</v>
      </c>
      <c r="G2010">
        <v>2.2461848353004998E-3</v>
      </c>
      <c r="H2010">
        <v>1.12309241765026E-2</v>
      </c>
      <c r="I2010">
        <v>0</v>
      </c>
      <c r="J2010">
        <v>150</v>
      </c>
      <c r="K2010">
        <v>1</v>
      </c>
      <c r="L2010">
        <v>154000</v>
      </c>
      <c r="M2010" t="b">
        <v>0</v>
      </c>
    </row>
    <row r="2011" spans="1:13">
      <c r="A2011" t="s">
        <v>1604</v>
      </c>
      <c r="B2011" t="s">
        <v>911</v>
      </c>
      <c r="C2011" t="s">
        <v>911</v>
      </c>
      <c r="D2011">
        <v>192</v>
      </c>
      <c r="E2011">
        <v>192</v>
      </c>
      <c r="F2011">
        <v>4.8506364991377698E-2</v>
      </c>
      <c r="G2011">
        <v>2.4253182495688002E-3</v>
      </c>
      <c r="H2011">
        <v>1.21265912478444E-2</v>
      </c>
      <c r="I2011">
        <v>0</v>
      </c>
      <c r="J2011">
        <v>150</v>
      </c>
      <c r="K2011">
        <v>1</v>
      </c>
      <c r="L2011">
        <v>154000</v>
      </c>
      <c r="M2011" t="b">
        <v>0</v>
      </c>
    </row>
    <row r="2012" spans="1:13">
      <c r="A2012" t="s">
        <v>1604</v>
      </c>
      <c r="B2012" t="s">
        <v>911</v>
      </c>
      <c r="C2012" t="s">
        <v>911</v>
      </c>
      <c r="D2012">
        <v>192</v>
      </c>
      <c r="E2012">
        <v>192</v>
      </c>
      <c r="F2012">
        <v>4.8277340403817599E-2</v>
      </c>
      <c r="G2012">
        <v>2.4138670201908001E-3</v>
      </c>
      <c r="H2012">
        <v>1.20693351009544E-2</v>
      </c>
      <c r="I2012">
        <v>0</v>
      </c>
      <c r="J2012">
        <v>150</v>
      </c>
      <c r="K2012">
        <v>1</v>
      </c>
      <c r="L2012">
        <v>154000</v>
      </c>
      <c r="M2012" t="b">
        <v>0</v>
      </c>
    </row>
    <row r="2013" spans="1:13">
      <c r="A2013" t="s">
        <v>1604</v>
      </c>
      <c r="B2013" t="s">
        <v>911</v>
      </c>
      <c r="C2013" t="s">
        <v>911</v>
      </c>
      <c r="D2013">
        <v>192</v>
      </c>
      <c r="E2013">
        <v>192</v>
      </c>
      <c r="F2013">
        <v>0.31957378503178352</v>
      </c>
      <c r="G2013">
        <v>1.5978689251589101E-2</v>
      </c>
      <c r="H2013">
        <v>7.9893446257945797E-2</v>
      </c>
      <c r="I2013">
        <v>0</v>
      </c>
      <c r="J2013">
        <v>150</v>
      </c>
      <c r="K2013">
        <v>1</v>
      </c>
      <c r="L2013">
        <v>154000</v>
      </c>
      <c r="M2013" t="b">
        <v>0</v>
      </c>
    </row>
    <row r="2014" spans="1:13">
      <c r="A2014" t="s">
        <v>1604</v>
      </c>
      <c r="B2014" t="s">
        <v>911</v>
      </c>
      <c r="C2014" t="s">
        <v>911</v>
      </c>
      <c r="D2014">
        <v>192</v>
      </c>
      <c r="E2014">
        <v>192</v>
      </c>
      <c r="F2014">
        <v>1.838794187444861</v>
      </c>
      <c r="G2014">
        <v>9.1939709372242995E-2</v>
      </c>
      <c r="H2014">
        <v>0.4596985468612152</v>
      </c>
      <c r="I2014">
        <v>0</v>
      </c>
      <c r="J2014">
        <v>150</v>
      </c>
      <c r="K2014">
        <v>1</v>
      </c>
      <c r="L2014">
        <v>154000</v>
      </c>
      <c r="M2014" t="b">
        <v>0</v>
      </c>
    </row>
    <row r="2015" spans="1:13">
      <c r="A2015" t="s">
        <v>1604</v>
      </c>
      <c r="B2015" t="s">
        <v>911</v>
      </c>
      <c r="C2015" t="s">
        <v>911</v>
      </c>
      <c r="D2015">
        <v>192</v>
      </c>
      <c r="E2015">
        <v>192</v>
      </c>
      <c r="F2015">
        <v>0.36239999718126059</v>
      </c>
      <c r="G2015">
        <v>1.8119999859062999E-2</v>
      </c>
      <c r="H2015">
        <v>9.0599999295315106E-2</v>
      </c>
      <c r="I2015">
        <v>0</v>
      </c>
      <c r="J2015">
        <v>150</v>
      </c>
      <c r="K2015">
        <v>1</v>
      </c>
      <c r="L2015">
        <v>154000</v>
      </c>
      <c r="M2015" t="b">
        <v>0</v>
      </c>
    </row>
    <row r="2016" spans="1:13">
      <c r="A2016" t="s">
        <v>1604</v>
      </c>
      <c r="B2016" t="s">
        <v>911</v>
      </c>
      <c r="C2016" t="s">
        <v>911</v>
      </c>
      <c r="D2016">
        <v>192</v>
      </c>
      <c r="E2016">
        <v>192</v>
      </c>
      <c r="F2016">
        <v>3.3481634098615001E-2</v>
      </c>
      <c r="G2016">
        <v>1.6740817049307E-3</v>
      </c>
      <c r="H2016">
        <v>8.3704085246537E-3</v>
      </c>
      <c r="I2016">
        <v>0</v>
      </c>
      <c r="J2016">
        <v>800</v>
      </c>
      <c r="K2016">
        <v>1</v>
      </c>
      <c r="L2016">
        <v>345000</v>
      </c>
      <c r="M2016" t="b">
        <v>0</v>
      </c>
    </row>
    <row r="2017" spans="1:13">
      <c r="A2017" t="s">
        <v>1604</v>
      </c>
      <c r="B2017" t="s">
        <v>911</v>
      </c>
      <c r="C2017" t="s">
        <v>911</v>
      </c>
      <c r="D2017">
        <v>192</v>
      </c>
      <c r="E2017">
        <v>192</v>
      </c>
      <c r="F2017">
        <v>0.17420733460057969</v>
      </c>
      <c r="G2017">
        <v>8.7103667300289008E-3</v>
      </c>
      <c r="H2017">
        <v>4.3551833650144901E-2</v>
      </c>
      <c r="I2017">
        <v>0</v>
      </c>
      <c r="J2017">
        <v>800</v>
      </c>
      <c r="K2017">
        <v>1</v>
      </c>
      <c r="L2017">
        <v>345000</v>
      </c>
      <c r="M2017" t="b">
        <v>0</v>
      </c>
    </row>
    <row r="2018" spans="1:13">
      <c r="A2018" t="s">
        <v>1604</v>
      </c>
      <c r="B2018" t="s">
        <v>911</v>
      </c>
      <c r="C2018" t="s">
        <v>911</v>
      </c>
      <c r="D2018">
        <v>192</v>
      </c>
      <c r="E2018">
        <v>192</v>
      </c>
      <c r="F2018">
        <v>0.14784792303494351</v>
      </c>
      <c r="G2018">
        <v>7.3923961517471E-3</v>
      </c>
      <c r="H2018">
        <v>3.6961980758735802E-2</v>
      </c>
      <c r="I2018">
        <v>0</v>
      </c>
      <c r="J2018">
        <v>800</v>
      </c>
      <c r="K2018">
        <v>1</v>
      </c>
      <c r="L2018">
        <v>345000</v>
      </c>
      <c r="M2018" t="b">
        <v>0</v>
      </c>
    </row>
    <row r="2019" spans="1:13">
      <c r="A2019" t="s">
        <v>1604</v>
      </c>
      <c r="B2019" t="s">
        <v>911</v>
      </c>
      <c r="C2019" t="s">
        <v>911</v>
      </c>
      <c r="D2019">
        <v>192</v>
      </c>
      <c r="E2019">
        <v>192</v>
      </c>
      <c r="F2019">
        <v>9.9309065054212997E-2</v>
      </c>
      <c r="G2019">
        <v>4.9654532527105997E-3</v>
      </c>
      <c r="H2019">
        <v>2.4827266263553201E-2</v>
      </c>
      <c r="I2019">
        <v>0</v>
      </c>
      <c r="J2019">
        <v>150</v>
      </c>
      <c r="K2019">
        <v>1</v>
      </c>
      <c r="L2019">
        <v>154000</v>
      </c>
      <c r="M2019" t="b">
        <v>0</v>
      </c>
    </row>
    <row r="2020" spans="1:13">
      <c r="A2020" t="s">
        <v>1604</v>
      </c>
      <c r="B2020" t="s">
        <v>911</v>
      </c>
      <c r="C2020" t="s">
        <v>911</v>
      </c>
      <c r="D2020">
        <v>192</v>
      </c>
      <c r="E2020">
        <v>192</v>
      </c>
      <c r="F2020">
        <v>9.8861185033872007E-2</v>
      </c>
      <c r="G2020">
        <v>4.9430592516935996E-3</v>
      </c>
      <c r="H2020">
        <v>2.4715296258468002E-2</v>
      </c>
      <c r="I2020">
        <v>0</v>
      </c>
      <c r="J2020">
        <v>150</v>
      </c>
      <c r="K2020">
        <v>1</v>
      </c>
      <c r="L2020">
        <v>154000</v>
      </c>
      <c r="M2020" t="b">
        <v>0</v>
      </c>
    </row>
    <row r="2021" spans="1:13">
      <c r="A2021" t="s">
        <v>1604</v>
      </c>
      <c r="B2021" t="s">
        <v>911</v>
      </c>
      <c r="C2021" t="s">
        <v>911</v>
      </c>
      <c r="D2021">
        <v>192</v>
      </c>
      <c r="E2021">
        <v>192</v>
      </c>
      <c r="F2021">
        <v>9.8710802224094105E-2</v>
      </c>
      <c r="G2021">
        <v>4.9355401112047004E-3</v>
      </c>
      <c r="H2021">
        <v>2.4677700556023498E-2</v>
      </c>
      <c r="I2021">
        <v>0</v>
      </c>
      <c r="J2021">
        <v>150</v>
      </c>
      <c r="K2021">
        <v>1</v>
      </c>
      <c r="L2021">
        <v>154000</v>
      </c>
      <c r="M2021" t="b">
        <v>0</v>
      </c>
    </row>
    <row r="2022" spans="1:13">
      <c r="A2022" t="s">
        <v>1604</v>
      </c>
      <c r="B2022" t="s">
        <v>911</v>
      </c>
      <c r="C2022" t="s">
        <v>911</v>
      </c>
      <c r="D2022">
        <v>192</v>
      </c>
      <c r="E2022">
        <v>192</v>
      </c>
      <c r="F2022">
        <v>9.7147740602389399E-2</v>
      </c>
      <c r="G2022">
        <v>4.8573870301194004E-3</v>
      </c>
      <c r="H2022">
        <v>2.4286935150597301E-2</v>
      </c>
      <c r="I2022">
        <v>0</v>
      </c>
      <c r="J2022">
        <v>150</v>
      </c>
      <c r="K2022">
        <v>1</v>
      </c>
      <c r="L2022">
        <v>154000</v>
      </c>
      <c r="M2022" t="b">
        <v>0</v>
      </c>
    </row>
    <row r="2023" spans="1:13">
      <c r="A2023" t="s">
        <v>1604</v>
      </c>
      <c r="B2023" t="s">
        <v>911</v>
      </c>
      <c r="C2023" t="s">
        <v>911</v>
      </c>
      <c r="D2023">
        <v>192</v>
      </c>
      <c r="E2023">
        <v>192</v>
      </c>
      <c r="F2023">
        <v>0.18162779182547731</v>
      </c>
      <c r="G2023">
        <v>9.0813895912737995E-3</v>
      </c>
      <c r="H2023">
        <v>4.5406947956369299E-2</v>
      </c>
      <c r="I2023">
        <v>0</v>
      </c>
      <c r="J2023">
        <v>150</v>
      </c>
      <c r="K2023">
        <v>1</v>
      </c>
      <c r="L2023">
        <v>154000</v>
      </c>
      <c r="M2023" t="b">
        <v>0</v>
      </c>
    </row>
    <row r="2024" spans="1:13">
      <c r="A2024" t="s">
        <v>1604</v>
      </c>
      <c r="B2024" t="s">
        <v>911</v>
      </c>
      <c r="C2024" t="s">
        <v>911</v>
      </c>
      <c r="D2024">
        <v>192</v>
      </c>
      <c r="E2024">
        <v>192</v>
      </c>
      <c r="F2024">
        <v>3.2126293759901801E-2</v>
      </c>
      <c r="G2024">
        <v>1.6063146879949999E-3</v>
      </c>
      <c r="H2024">
        <v>8.0315734399754E-3</v>
      </c>
      <c r="I2024">
        <v>0</v>
      </c>
      <c r="J2024">
        <v>150</v>
      </c>
      <c r="K2024">
        <v>1</v>
      </c>
      <c r="L2024">
        <v>154000</v>
      </c>
      <c r="M2024" t="b">
        <v>0</v>
      </c>
    </row>
    <row r="2025" spans="1:13">
      <c r="A2025" t="s">
        <v>1604</v>
      </c>
      <c r="B2025" t="s">
        <v>911</v>
      </c>
      <c r="C2025" t="s">
        <v>911</v>
      </c>
      <c r="D2025">
        <v>192</v>
      </c>
      <c r="E2025">
        <v>192</v>
      </c>
      <c r="F2025">
        <v>2.7961867218487601E-2</v>
      </c>
      <c r="G2025">
        <v>1.3980933609243E-3</v>
      </c>
      <c r="H2025">
        <v>6.9904668046219002E-3</v>
      </c>
      <c r="I2025">
        <v>0</v>
      </c>
      <c r="J2025">
        <v>150</v>
      </c>
      <c r="K2025">
        <v>1</v>
      </c>
      <c r="L2025">
        <v>154000</v>
      </c>
      <c r="M2025" t="b">
        <v>0</v>
      </c>
    </row>
    <row r="2026" spans="1:13">
      <c r="A2026" t="s">
        <v>1604</v>
      </c>
      <c r="B2026" t="s">
        <v>911</v>
      </c>
      <c r="C2026" t="s">
        <v>911</v>
      </c>
      <c r="D2026">
        <v>192</v>
      </c>
      <c r="E2026">
        <v>192</v>
      </c>
      <c r="F2026">
        <v>7.9428233800871301E-2</v>
      </c>
      <c r="G2026">
        <v>3.9714116900435E-3</v>
      </c>
      <c r="H2026">
        <v>1.9857058450217801E-2</v>
      </c>
      <c r="I2026">
        <v>0</v>
      </c>
      <c r="J2026">
        <v>150</v>
      </c>
      <c r="K2026">
        <v>1</v>
      </c>
      <c r="L2026">
        <v>154000</v>
      </c>
      <c r="M2026" t="b">
        <v>0</v>
      </c>
    </row>
    <row r="2027" spans="1:13">
      <c r="A2027" t="s">
        <v>1604</v>
      </c>
      <c r="B2027" t="s">
        <v>911</v>
      </c>
      <c r="C2027" t="s">
        <v>911</v>
      </c>
      <c r="D2027">
        <v>192</v>
      </c>
      <c r="E2027">
        <v>192</v>
      </c>
      <c r="F2027">
        <v>7.7347957309336302E-2</v>
      </c>
      <c r="G2027">
        <v>3.8673978654668001E-3</v>
      </c>
      <c r="H2027">
        <v>1.9336989327333999E-2</v>
      </c>
      <c r="I2027">
        <v>0</v>
      </c>
      <c r="J2027">
        <v>150</v>
      </c>
      <c r="K2027">
        <v>1</v>
      </c>
      <c r="L2027">
        <v>154000</v>
      </c>
      <c r="M2027" t="b">
        <v>0</v>
      </c>
    </row>
    <row r="2028" spans="1:13">
      <c r="A2028" t="s">
        <v>1604</v>
      </c>
      <c r="B2028" t="s">
        <v>911</v>
      </c>
      <c r="C2028" t="s">
        <v>911</v>
      </c>
      <c r="D2028">
        <v>192</v>
      </c>
      <c r="E2028">
        <v>192</v>
      </c>
      <c r="F2028">
        <v>7.7436417808074601E-2</v>
      </c>
      <c r="G2028">
        <v>3.8718208904037002E-3</v>
      </c>
      <c r="H2028">
        <v>1.9359104452018602E-2</v>
      </c>
      <c r="I2028">
        <v>0</v>
      </c>
      <c r="J2028">
        <v>150</v>
      </c>
      <c r="K2028">
        <v>1</v>
      </c>
      <c r="L2028">
        <v>154000</v>
      </c>
      <c r="M2028" t="b">
        <v>0</v>
      </c>
    </row>
    <row r="2029" spans="1:13">
      <c r="A2029" t="s">
        <v>1604</v>
      </c>
      <c r="B2029" t="s">
        <v>911</v>
      </c>
      <c r="C2029" t="s">
        <v>911</v>
      </c>
      <c r="D2029">
        <v>192</v>
      </c>
      <c r="E2029">
        <v>192</v>
      </c>
      <c r="F2029">
        <v>7.9547860514451105E-2</v>
      </c>
      <c r="G2029">
        <v>3.9773930257224997E-3</v>
      </c>
      <c r="H2029">
        <v>1.98869651286127E-2</v>
      </c>
      <c r="I2029">
        <v>0</v>
      </c>
      <c r="J2029">
        <v>150</v>
      </c>
      <c r="K2029">
        <v>1</v>
      </c>
      <c r="L2029">
        <v>154000</v>
      </c>
      <c r="M2029" t="b">
        <v>0</v>
      </c>
    </row>
    <row r="2030" spans="1:13">
      <c r="A2030" t="s">
        <v>1604</v>
      </c>
      <c r="B2030" t="s">
        <v>911</v>
      </c>
      <c r="C2030" t="s">
        <v>911</v>
      </c>
      <c r="D2030">
        <v>192</v>
      </c>
      <c r="E2030">
        <v>192</v>
      </c>
      <c r="F2030">
        <v>8.4920853083260001E-2</v>
      </c>
      <c r="G2030">
        <v>4.246042654163E-3</v>
      </c>
      <c r="H2030">
        <v>2.1230213270815E-2</v>
      </c>
      <c r="I2030">
        <v>0</v>
      </c>
      <c r="J2030">
        <v>150</v>
      </c>
      <c r="K2030">
        <v>1</v>
      </c>
      <c r="L2030">
        <v>154000</v>
      </c>
      <c r="M2030" t="b">
        <v>0</v>
      </c>
    </row>
    <row r="2031" spans="1:13">
      <c r="A2031" t="s">
        <v>1604</v>
      </c>
      <c r="B2031" t="s">
        <v>911</v>
      </c>
      <c r="C2031" t="s">
        <v>911</v>
      </c>
      <c r="D2031">
        <v>192</v>
      </c>
      <c r="E2031">
        <v>192</v>
      </c>
      <c r="F2031">
        <v>8.5365663100688105E-2</v>
      </c>
      <c r="G2031">
        <v>4.2682831550343997E-3</v>
      </c>
      <c r="H2031">
        <v>2.1341415775171999E-2</v>
      </c>
      <c r="I2031">
        <v>0</v>
      </c>
      <c r="J2031">
        <v>150</v>
      </c>
      <c r="K2031">
        <v>1</v>
      </c>
      <c r="L2031">
        <v>154000</v>
      </c>
      <c r="M2031" t="b">
        <v>0</v>
      </c>
    </row>
    <row r="2032" spans="1:13">
      <c r="A2032" t="s">
        <v>1604</v>
      </c>
      <c r="B2032" t="s">
        <v>911</v>
      </c>
      <c r="C2032" t="s">
        <v>911</v>
      </c>
      <c r="D2032">
        <v>192</v>
      </c>
      <c r="E2032">
        <v>192</v>
      </c>
      <c r="F2032">
        <v>9.9273208968434501E-2</v>
      </c>
      <c r="G2032">
        <v>4.9636604484216999E-3</v>
      </c>
      <c r="H2032">
        <v>2.4818302242108601E-2</v>
      </c>
      <c r="I2032">
        <v>0</v>
      </c>
      <c r="J2032">
        <v>150</v>
      </c>
      <c r="K2032">
        <v>1</v>
      </c>
      <c r="L2032">
        <v>154000</v>
      </c>
      <c r="M2032" t="b">
        <v>0</v>
      </c>
    </row>
    <row r="2033" spans="1:13">
      <c r="A2033" t="s">
        <v>1604</v>
      </c>
      <c r="B2033" t="s">
        <v>911</v>
      </c>
      <c r="C2033" t="s">
        <v>911</v>
      </c>
      <c r="D2033">
        <v>192</v>
      </c>
      <c r="E2033">
        <v>192</v>
      </c>
      <c r="F2033">
        <v>9.7286684611156901E-2</v>
      </c>
      <c r="G2033">
        <v>4.8643342305578E-3</v>
      </c>
      <c r="H2033">
        <v>2.4321671152789201E-2</v>
      </c>
      <c r="I2033">
        <v>0</v>
      </c>
      <c r="J2033">
        <v>150</v>
      </c>
      <c r="K2033">
        <v>1</v>
      </c>
      <c r="L2033">
        <v>154000</v>
      </c>
      <c r="M2033" t="b">
        <v>0</v>
      </c>
    </row>
    <row r="2034" spans="1:13">
      <c r="A2034" t="s">
        <v>1604</v>
      </c>
      <c r="B2034" t="s">
        <v>911</v>
      </c>
      <c r="C2034" t="s">
        <v>911</v>
      </c>
      <c r="D2034">
        <v>192</v>
      </c>
      <c r="E2034">
        <v>192</v>
      </c>
      <c r="F2034">
        <v>8.61014429888559E-2</v>
      </c>
      <c r="G2034">
        <v>4.3050721494426996E-3</v>
      </c>
      <c r="H2034">
        <v>2.1525360747213899E-2</v>
      </c>
      <c r="I2034">
        <v>0</v>
      </c>
      <c r="J2034">
        <v>150</v>
      </c>
      <c r="K2034">
        <v>1</v>
      </c>
      <c r="L2034">
        <v>154000</v>
      </c>
      <c r="M2034" t="b">
        <v>0</v>
      </c>
    </row>
    <row r="2035" spans="1:13">
      <c r="A2035" t="s">
        <v>1604</v>
      </c>
      <c r="B2035" t="s">
        <v>911</v>
      </c>
      <c r="C2035" t="s">
        <v>911</v>
      </c>
      <c r="D2035">
        <v>192</v>
      </c>
      <c r="E2035">
        <v>192</v>
      </c>
      <c r="F2035">
        <v>8.5956116903962002E-2</v>
      </c>
      <c r="G2035">
        <v>4.2978058451980999E-3</v>
      </c>
      <c r="H2035">
        <v>2.14890292259905E-2</v>
      </c>
      <c r="I2035">
        <v>0</v>
      </c>
      <c r="J2035">
        <v>150</v>
      </c>
      <c r="K2035">
        <v>1</v>
      </c>
      <c r="L2035">
        <v>154000</v>
      </c>
      <c r="M2035" t="b">
        <v>0</v>
      </c>
    </row>
    <row r="2036" spans="1:13">
      <c r="A2036" t="s">
        <v>1604</v>
      </c>
      <c r="B2036" t="s">
        <v>911</v>
      </c>
      <c r="C2036" t="s">
        <v>911</v>
      </c>
      <c r="D2036">
        <v>192</v>
      </c>
      <c r="E2036">
        <v>192</v>
      </c>
      <c r="F2036">
        <v>7.6148350331349701E-2</v>
      </c>
      <c r="G2036">
        <v>3.8074175165674E-3</v>
      </c>
      <c r="H2036">
        <v>1.9037087582837401E-2</v>
      </c>
      <c r="I2036">
        <v>0</v>
      </c>
      <c r="J2036">
        <v>150</v>
      </c>
      <c r="K2036">
        <v>1</v>
      </c>
      <c r="L2036">
        <v>154000</v>
      </c>
      <c r="M2036" t="b">
        <v>0</v>
      </c>
    </row>
    <row r="2037" spans="1:13">
      <c r="A2037" t="s">
        <v>1604</v>
      </c>
      <c r="B2037" t="s">
        <v>911</v>
      </c>
      <c r="C2037" t="s">
        <v>911</v>
      </c>
      <c r="D2037">
        <v>192</v>
      </c>
      <c r="E2037">
        <v>192</v>
      </c>
      <c r="F2037">
        <v>7.4764903905268895E-2</v>
      </c>
      <c r="G2037">
        <v>3.7382451952633999E-3</v>
      </c>
      <c r="H2037">
        <v>1.86912259763172E-2</v>
      </c>
      <c r="I2037">
        <v>0</v>
      </c>
      <c r="J2037">
        <v>150</v>
      </c>
      <c r="K2037">
        <v>1</v>
      </c>
      <c r="L2037">
        <v>154000</v>
      </c>
      <c r="M2037" t="b">
        <v>0</v>
      </c>
    </row>
    <row r="2038" spans="1:13">
      <c r="A2038" t="s">
        <v>1604</v>
      </c>
      <c r="B2038" t="s">
        <v>911</v>
      </c>
      <c r="C2038" t="s">
        <v>911</v>
      </c>
      <c r="D2038">
        <v>192</v>
      </c>
      <c r="E2038">
        <v>192</v>
      </c>
      <c r="F2038">
        <v>0.16923879639211101</v>
      </c>
      <c r="G2038">
        <v>8.4619398196054997E-3</v>
      </c>
      <c r="H2038">
        <v>4.2309699098027703E-2</v>
      </c>
      <c r="I2038">
        <v>0</v>
      </c>
      <c r="J2038">
        <v>800</v>
      </c>
      <c r="K2038">
        <v>1</v>
      </c>
      <c r="L2038">
        <v>345000</v>
      </c>
      <c r="M2038" t="b">
        <v>0</v>
      </c>
    </row>
    <row r="2039" spans="1:13">
      <c r="A2039" t="s">
        <v>1604</v>
      </c>
      <c r="B2039" t="s">
        <v>911</v>
      </c>
      <c r="C2039" t="s">
        <v>911</v>
      </c>
      <c r="D2039">
        <v>192</v>
      </c>
      <c r="E2039">
        <v>192</v>
      </c>
      <c r="F2039">
        <v>0.15982704812416351</v>
      </c>
      <c r="G2039">
        <v>7.9913524062081003E-3</v>
      </c>
      <c r="H2039">
        <v>3.9956762031040802E-2</v>
      </c>
      <c r="I2039">
        <v>0</v>
      </c>
      <c r="J2039">
        <v>800</v>
      </c>
      <c r="K2039">
        <v>1</v>
      </c>
      <c r="L2039">
        <v>345000</v>
      </c>
      <c r="M2039" t="b">
        <v>0</v>
      </c>
    </row>
    <row r="2040" spans="1:13">
      <c r="A2040" t="s">
        <v>1604</v>
      </c>
      <c r="B2040" t="s">
        <v>911</v>
      </c>
      <c r="C2040" t="s">
        <v>911</v>
      </c>
      <c r="D2040">
        <v>192</v>
      </c>
      <c r="E2040">
        <v>192</v>
      </c>
      <c r="F2040">
        <v>0.128662652084997</v>
      </c>
      <c r="G2040">
        <v>6.4331326042497998E-3</v>
      </c>
      <c r="H2040">
        <v>3.2165663021249201E-2</v>
      </c>
      <c r="I2040">
        <v>0</v>
      </c>
      <c r="J2040">
        <v>800</v>
      </c>
      <c r="K2040">
        <v>1</v>
      </c>
      <c r="L2040">
        <v>345000</v>
      </c>
      <c r="M2040" t="b">
        <v>0</v>
      </c>
    </row>
    <row r="2041" spans="1:13">
      <c r="A2041" t="s">
        <v>1906</v>
      </c>
      <c r="B2041" t="s">
        <v>858</v>
      </c>
      <c r="C2041" t="s">
        <v>1074</v>
      </c>
      <c r="D2041">
        <v>139</v>
      </c>
      <c r="E2041">
        <v>355</v>
      </c>
      <c r="F2041">
        <v>11.5596229420995</v>
      </c>
      <c r="G2041">
        <v>0.57798114710497495</v>
      </c>
      <c r="H2041">
        <v>2.889905735524875</v>
      </c>
      <c r="I2041">
        <v>0</v>
      </c>
      <c r="J2041">
        <v>150</v>
      </c>
      <c r="K2041">
        <v>1</v>
      </c>
      <c r="L2041">
        <v>154000</v>
      </c>
      <c r="M2041" t="b">
        <v>0</v>
      </c>
    </row>
    <row r="2042" spans="1:13">
      <c r="A2042" t="s">
        <v>1242</v>
      </c>
      <c r="B2042" t="s">
        <v>721</v>
      </c>
      <c r="C2042" t="s">
        <v>721</v>
      </c>
      <c r="D2042">
        <v>2</v>
      </c>
      <c r="E2042">
        <v>2</v>
      </c>
      <c r="F2042">
        <v>6.7149242731339806E-2</v>
      </c>
      <c r="G2042">
        <v>3.3574621365669E-3</v>
      </c>
      <c r="H2042">
        <v>1.6787310682834899E-2</v>
      </c>
      <c r="I2042">
        <v>0</v>
      </c>
      <c r="J2042">
        <v>150</v>
      </c>
      <c r="K2042">
        <v>1</v>
      </c>
      <c r="L2042">
        <v>154000</v>
      </c>
      <c r="M2042" t="b">
        <v>0</v>
      </c>
    </row>
    <row r="2043" spans="1:13">
      <c r="A2043" t="s">
        <v>1242</v>
      </c>
      <c r="B2043" t="s">
        <v>721</v>
      </c>
      <c r="C2043" t="s">
        <v>721</v>
      </c>
      <c r="D2043">
        <v>2</v>
      </c>
      <c r="E2043">
        <v>2</v>
      </c>
      <c r="F2043">
        <v>6.7657877847509207E-2</v>
      </c>
      <c r="G2043">
        <v>3.3828938923753998E-3</v>
      </c>
      <c r="H2043">
        <v>1.6914469461877302E-2</v>
      </c>
      <c r="I2043">
        <v>0</v>
      </c>
      <c r="J2043">
        <v>150</v>
      </c>
      <c r="K2043">
        <v>1</v>
      </c>
      <c r="L2043">
        <v>154000</v>
      </c>
      <c r="M2043" t="b">
        <v>0</v>
      </c>
    </row>
    <row r="2044" spans="1:13">
      <c r="A2044" t="s">
        <v>1242</v>
      </c>
      <c r="B2044" t="s">
        <v>721</v>
      </c>
      <c r="C2044" t="s">
        <v>721</v>
      </c>
      <c r="D2044">
        <v>2</v>
      </c>
      <c r="E2044">
        <v>2</v>
      </c>
      <c r="F2044">
        <v>6.0467159470987103E-2</v>
      </c>
      <c r="G2044">
        <v>3.0233579735493002E-3</v>
      </c>
      <c r="H2044">
        <v>1.5116789867746699E-2</v>
      </c>
      <c r="I2044">
        <v>0</v>
      </c>
      <c r="J2044">
        <v>150</v>
      </c>
      <c r="K2044">
        <v>1</v>
      </c>
      <c r="L2044">
        <v>154000</v>
      </c>
      <c r="M2044" t="b">
        <v>0</v>
      </c>
    </row>
    <row r="2045" spans="1:13">
      <c r="A2045" t="s">
        <v>1242</v>
      </c>
      <c r="B2045" t="s">
        <v>721</v>
      </c>
      <c r="C2045" t="s">
        <v>721</v>
      </c>
      <c r="D2045">
        <v>2</v>
      </c>
      <c r="E2045">
        <v>2</v>
      </c>
      <c r="F2045">
        <v>0.1747618070292159</v>
      </c>
      <c r="G2045">
        <v>8.7380903514606995E-3</v>
      </c>
      <c r="H2045">
        <v>4.3690451757303898E-2</v>
      </c>
      <c r="I2045">
        <v>0</v>
      </c>
      <c r="J2045">
        <v>150</v>
      </c>
      <c r="K2045">
        <v>1</v>
      </c>
      <c r="L2045">
        <v>154000</v>
      </c>
      <c r="M2045" t="b">
        <v>0</v>
      </c>
    </row>
    <row r="2046" spans="1:13">
      <c r="A2046" t="s">
        <v>1242</v>
      </c>
      <c r="B2046" t="s">
        <v>721</v>
      </c>
      <c r="C2046" t="s">
        <v>721</v>
      </c>
      <c r="D2046">
        <v>2</v>
      </c>
      <c r="E2046">
        <v>2</v>
      </c>
      <c r="F2046">
        <v>0.1828353187905572</v>
      </c>
      <c r="G2046">
        <v>9.1417659395278007E-3</v>
      </c>
      <c r="H2046">
        <v>4.57088296976393E-2</v>
      </c>
      <c r="I2046">
        <v>0</v>
      </c>
      <c r="J2046">
        <v>150</v>
      </c>
      <c r="K2046">
        <v>1</v>
      </c>
      <c r="L2046">
        <v>154000</v>
      </c>
      <c r="M2046" t="b">
        <v>0</v>
      </c>
    </row>
    <row r="2047" spans="1:13">
      <c r="A2047" t="s">
        <v>1242</v>
      </c>
      <c r="B2047" t="s">
        <v>721</v>
      </c>
      <c r="C2047" t="s">
        <v>721</v>
      </c>
      <c r="D2047">
        <v>2</v>
      </c>
      <c r="E2047">
        <v>2</v>
      </c>
      <c r="F2047">
        <v>0.27747134807195301</v>
      </c>
      <c r="G2047">
        <v>1.38735674035976E-2</v>
      </c>
      <c r="H2047">
        <v>6.9367837017988196E-2</v>
      </c>
      <c r="I2047">
        <v>0</v>
      </c>
      <c r="J2047">
        <v>150</v>
      </c>
      <c r="K2047">
        <v>1</v>
      </c>
      <c r="L2047">
        <v>154000</v>
      </c>
      <c r="M2047" t="b">
        <v>0</v>
      </c>
    </row>
    <row r="2048" spans="1:13">
      <c r="A2048" t="s">
        <v>1752</v>
      </c>
      <c r="B2048" t="s">
        <v>833</v>
      </c>
      <c r="C2048" t="s">
        <v>833</v>
      </c>
      <c r="D2048">
        <v>114</v>
      </c>
      <c r="E2048">
        <v>114</v>
      </c>
      <c r="F2048">
        <v>1.659680463648773</v>
      </c>
      <c r="G2048">
        <v>8.2984023182438596E-2</v>
      </c>
      <c r="H2048">
        <v>0.41492011591219319</v>
      </c>
      <c r="I2048">
        <v>0</v>
      </c>
      <c r="J2048">
        <v>150</v>
      </c>
      <c r="K2048">
        <v>1</v>
      </c>
      <c r="L2048">
        <v>154000</v>
      </c>
      <c r="M2048" t="b">
        <v>0</v>
      </c>
    </row>
    <row r="2049" spans="1:13">
      <c r="A2049" t="s">
        <v>1752</v>
      </c>
      <c r="B2049" t="s">
        <v>833</v>
      </c>
      <c r="C2049" t="s">
        <v>833</v>
      </c>
      <c r="D2049">
        <v>114</v>
      </c>
      <c r="E2049">
        <v>114</v>
      </c>
      <c r="F2049">
        <v>4.7281943505891961</v>
      </c>
      <c r="G2049">
        <v>0.2364097175294598</v>
      </c>
      <c r="H2049">
        <v>1.182048587647299</v>
      </c>
      <c r="I2049">
        <v>0</v>
      </c>
      <c r="J2049">
        <v>150</v>
      </c>
      <c r="K2049">
        <v>1</v>
      </c>
      <c r="L2049">
        <v>154000</v>
      </c>
      <c r="M2049" t="b">
        <v>0</v>
      </c>
    </row>
    <row r="2050" spans="1:13">
      <c r="A2050" t="s">
        <v>1604</v>
      </c>
      <c r="B2050" t="s">
        <v>911</v>
      </c>
      <c r="C2050" t="s">
        <v>911</v>
      </c>
      <c r="D2050">
        <v>192</v>
      </c>
      <c r="E2050">
        <v>192</v>
      </c>
      <c r="F2050">
        <v>3.4475249104712197E-2</v>
      </c>
      <c r="G2050">
        <v>1.7237624552356001E-3</v>
      </c>
      <c r="H2050">
        <v>8.6188122761780006E-3</v>
      </c>
      <c r="I2050">
        <v>0</v>
      </c>
      <c r="J2050">
        <v>150</v>
      </c>
      <c r="K2050">
        <v>1</v>
      </c>
      <c r="L2050">
        <v>154000</v>
      </c>
      <c r="M2050" t="b">
        <v>0</v>
      </c>
    </row>
    <row r="2051" spans="1:13">
      <c r="A2051" t="s">
        <v>1604</v>
      </c>
      <c r="B2051" t="s">
        <v>911</v>
      </c>
      <c r="C2051" t="s">
        <v>911</v>
      </c>
      <c r="D2051">
        <v>192</v>
      </c>
      <c r="E2051">
        <v>192</v>
      </c>
      <c r="F2051">
        <v>3.5617508003130002E-2</v>
      </c>
      <c r="G2051">
        <v>1.7808754001565001E-3</v>
      </c>
      <c r="H2051">
        <v>8.9043770007825006E-3</v>
      </c>
      <c r="I2051">
        <v>0</v>
      </c>
      <c r="J2051">
        <v>150</v>
      </c>
      <c r="K2051">
        <v>1</v>
      </c>
      <c r="L2051">
        <v>154000</v>
      </c>
      <c r="M2051" t="b">
        <v>0</v>
      </c>
    </row>
    <row r="2052" spans="1:13">
      <c r="A2052" t="s">
        <v>1604</v>
      </c>
      <c r="B2052" t="s">
        <v>911</v>
      </c>
      <c r="C2052" t="s">
        <v>911</v>
      </c>
      <c r="D2052">
        <v>192</v>
      </c>
      <c r="E2052">
        <v>192</v>
      </c>
      <c r="F2052">
        <v>2.93395341958799E-2</v>
      </c>
      <c r="G2052">
        <v>1.4669767097938999E-3</v>
      </c>
      <c r="H2052">
        <v>7.3348835489699003E-3</v>
      </c>
      <c r="I2052">
        <v>0</v>
      </c>
      <c r="J2052">
        <v>150</v>
      </c>
      <c r="K2052">
        <v>1</v>
      </c>
      <c r="L2052">
        <v>154000</v>
      </c>
      <c r="M2052" t="b">
        <v>0</v>
      </c>
    </row>
    <row r="2053" spans="1:13">
      <c r="A2053" t="s">
        <v>1604</v>
      </c>
      <c r="B2053" t="s">
        <v>911</v>
      </c>
      <c r="C2053" t="s">
        <v>911</v>
      </c>
      <c r="D2053">
        <v>192</v>
      </c>
      <c r="E2053">
        <v>192</v>
      </c>
      <c r="F2053">
        <v>2.90885406353091E-2</v>
      </c>
      <c r="G2053">
        <v>1.4544270317654001E-3</v>
      </c>
      <c r="H2053">
        <v>7.2721351588272004E-3</v>
      </c>
      <c r="I2053">
        <v>0</v>
      </c>
      <c r="J2053">
        <v>150</v>
      </c>
      <c r="K2053">
        <v>1</v>
      </c>
      <c r="L2053">
        <v>154000</v>
      </c>
      <c r="M2053" t="b">
        <v>0</v>
      </c>
    </row>
    <row r="2054" spans="1:13">
      <c r="A2054" t="s">
        <v>1604</v>
      </c>
      <c r="B2054" t="s">
        <v>911</v>
      </c>
      <c r="C2054" t="s">
        <v>911</v>
      </c>
      <c r="D2054">
        <v>192</v>
      </c>
      <c r="E2054">
        <v>192</v>
      </c>
      <c r="F2054">
        <v>6.5375385332944597E-2</v>
      </c>
      <c r="G2054">
        <v>3.2687692666471999E-3</v>
      </c>
      <c r="H2054">
        <v>1.6343846333236101E-2</v>
      </c>
      <c r="I2054">
        <v>0</v>
      </c>
      <c r="J2054">
        <v>150</v>
      </c>
      <c r="K2054">
        <v>1</v>
      </c>
      <c r="L2054">
        <v>154000</v>
      </c>
      <c r="M2054" t="b">
        <v>0</v>
      </c>
    </row>
    <row r="2055" spans="1:13">
      <c r="A2055" t="s">
        <v>1604</v>
      </c>
      <c r="B2055" t="s">
        <v>911</v>
      </c>
      <c r="C2055" t="s">
        <v>911</v>
      </c>
      <c r="D2055">
        <v>192</v>
      </c>
      <c r="E2055">
        <v>192</v>
      </c>
      <c r="F2055">
        <v>9.2599455960159602E-2</v>
      </c>
      <c r="G2055">
        <v>4.6299727980078998E-3</v>
      </c>
      <c r="H2055">
        <v>2.31498639900399E-2</v>
      </c>
      <c r="I2055">
        <v>0</v>
      </c>
      <c r="J2055">
        <v>150</v>
      </c>
      <c r="K2055">
        <v>1</v>
      </c>
      <c r="L2055">
        <v>154000</v>
      </c>
      <c r="M2055" t="b">
        <v>0</v>
      </c>
    </row>
    <row r="2056" spans="1:13">
      <c r="A2056" t="s">
        <v>1907</v>
      </c>
      <c r="B2056" t="s">
        <v>911</v>
      </c>
      <c r="C2056" t="s">
        <v>833</v>
      </c>
      <c r="D2056">
        <v>192</v>
      </c>
      <c r="E2056">
        <v>114</v>
      </c>
      <c r="F2056">
        <v>21.237538524830821</v>
      </c>
      <c r="G2056">
        <v>1.0618769262415411</v>
      </c>
      <c r="H2056">
        <v>5.3093846312077044</v>
      </c>
      <c r="I2056">
        <v>0</v>
      </c>
      <c r="J2056">
        <v>150</v>
      </c>
      <c r="K2056">
        <v>1</v>
      </c>
      <c r="L2056">
        <v>154000</v>
      </c>
      <c r="M2056" t="b">
        <v>0</v>
      </c>
    </row>
    <row r="2057" spans="1:13">
      <c r="A2057" t="s">
        <v>1271</v>
      </c>
      <c r="B2057" t="s">
        <v>811</v>
      </c>
      <c r="C2057" t="s">
        <v>811</v>
      </c>
      <c r="D2057">
        <v>92</v>
      </c>
      <c r="E2057">
        <v>92</v>
      </c>
      <c r="F2057">
        <v>5.9085791079004801E-2</v>
      </c>
      <c r="G2057">
        <v>2.9542895539502001E-3</v>
      </c>
      <c r="H2057">
        <v>1.47714477697512E-2</v>
      </c>
      <c r="I2057">
        <v>0</v>
      </c>
      <c r="J2057">
        <v>150</v>
      </c>
      <c r="K2057">
        <v>1</v>
      </c>
      <c r="L2057">
        <v>154000</v>
      </c>
      <c r="M2057" t="b">
        <v>0</v>
      </c>
    </row>
    <row r="2058" spans="1:13">
      <c r="A2058" t="s">
        <v>1271</v>
      </c>
      <c r="B2058" t="s">
        <v>811</v>
      </c>
      <c r="C2058" t="s">
        <v>811</v>
      </c>
      <c r="D2058">
        <v>92</v>
      </c>
      <c r="E2058">
        <v>92</v>
      </c>
      <c r="F2058">
        <v>5.6986366520157303E-2</v>
      </c>
      <c r="G2058">
        <v>2.8493183260078002E-3</v>
      </c>
      <c r="H2058">
        <v>1.42465916300393E-2</v>
      </c>
      <c r="I2058">
        <v>0</v>
      </c>
      <c r="J2058">
        <v>150</v>
      </c>
      <c r="K2058">
        <v>1</v>
      </c>
      <c r="L2058">
        <v>154000</v>
      </c>
      <c r="M2058" t="b">
        <v>0</v>
      </c>
    </row>
    <row r="2059" spans="1:13">
      <c r="A2059" t="s">
        <v>1271</v>
      </c>
      <c r="B2059" t="s">
        <v>811</v>
      </c>
      <c r="C2059" t="s">
        <v>811</v>
      </c>
      <c r="D2059">
        <v>92</v>
      </c>
      <c r="E2059">
        <v>92</v>
      </c>
      <c r="F2059">
        <v>6.6399978267078205E-2</v>
      </c>
      <c r="G2059">
        <v>3.3199989133539001E-3</v>
      </c>
      <c r="H2059">
        <v>1.6599994566769499E-2</v>
      </c>
      <c r="I2059">
        <v>0</v>
      </c>
      <c r="J2059">
        <v>150</v>
      </c>
      <c r="K2059">
        <v>1</v>
      </c>
      <c r="L2059">
        <v>154000</v>
      </c>
      <c r="M2059" t="b">
        <v>0</v>
      </c>
    </row>
    <row r="2060" spans="1:13">
      <c r="A2060" t="s">
        <v>1271</v>
      </c>
      <c r="B2060" t="s">
        <v>811</v>
      </c>
      <c r="C2060" t="s">
        <v>811</v>
      </c>
      <c r="D2060">
        <v>92</v>
      </c>
      <c r="E2060">
        <v>92</v>
      </c>
      <c r="F2060">
        <v>6.1601748918459397E-2</v>
      </c>
      <c r="G2060">
        <v>3.0800874459229002E-3</v>
      </c>
      <c r="H2060">
        <v>1.5400437229614801E-2</v>
      </c>
      <c r="I2060">
        <v>0</v>
      </c>
      <c r="J2060">
        <v>150</v>
      </c>
      <c r="K2060">
        <v>1</v>
      </c>
      <c r="L2060">
        <v>154000</v>
      </c>
      <c r="M2060" t="b">
        <v>0</v>
      </c>
    </row>
    <row r="2061" spans="1:13">
      <c r="A2061" t="s">
        <v>1271</v>
      </c>
      <c r="B2061" t="s">
        <v>811</v>
      </c>
      <c r="C2061" t="s">
        <v>811</v>
      </c>
      <c r="D2061">
        <v>92</v>
      </c>
      <c r="E2061">
        <v>92</v>
      </c>
      <c r="F2061">
        <v>0.97159602095821662</v>
      </c>
      <c r="G2061">
        <v>4.8579801047910799E-2</v>
      </c>
      <c r="H2061">
        <v>0.2428990052395541</v>
      </c>
      <c r="I2061">
        <v>0</v>
      </c>
      <c r="J2061">
        <v>150</v>
      </c>
      <c r="K2061">
        <v>1</v>
      </c>
      <c r="L2061">
        <v>154000</v>
      </c>
      <c r="M2061" t="b">
        <v>0</v>
      </c>
    </row>
    <row r="2062" spans="1:13">
      <c r="A2062" t="s">
        <v>1271</v>
      </c>
      <c r="B2062" t="s">
        <v>811</v>
      </c>
      <c r="C2062" t="s">
        <v>811</v>
      </c>
      <c r="D2062">
        <v>92</v>
      </c>
      <c r="E2062">
        <v>92</v>
      </c>
      <c r="F2062">
        <v>2.1973377025585372</v>
      </c>
      <c r="G2062">
        <v>0.10986688512792681</v>
      </c>
      <c r="H2062">
        <v>0.54933442563963431</v>
      </c>
      <c r="I2062">
        <v>0</v>
      </c>
      <c r="J2062">
        <v>150</v>
      </c>
      <c r="K2062">
        <v>1</v>
      </c>
      <c r="L2062">
        <v>154000</v>
      </c>
      <c r="M2062" t="b">
        <v>0</v>
      </c>
    </row>
    <row r="2063" spans="1:13">
      <c r="A2063" t="s">
        <v>1271</v>
      </c>
      <c r="B2063" t="s">
        <v>811</v>
      </c>
      <c r="C2063" t="s">
        <v>811</v>
      </c>
      <c r="D2063">
        <v>92</v>
      </c>
      <c r="E2063">
        <v>92</v>
      </c>
      <c r="F2063">
        <v>2.7789341035035409</v>
      </c>
      <c r="G2063">
        <v>0.13894670517517699</v>
      </c>
      <c r="H2063">
        <v>0.69473352587588533</v>
      </c>
      <c r="I2063">
        <v>0</v>
      </c>
      <c r="J2063">
        <v>150</v>
      </c>
      <c r="K2063">
        <v>1</v>
      </c>
      <c r="L2063">
        <v>154000</v>
      </c>
      <c r="M2063" t="b">
        <v>0</v>
      </c>
    </row>
    <row r="2064" spans="1:13">
      <c r="A2064" t="s">
        <v>1738</v>
      </c>
      <c r="B2064" t="s">
        <v>1068</v>
      </c>
      <c r="C2064" t="s">
        <v>1068</v>
      </c>
      <c r="D2064">
        <v>349</v>
      </c>
      <c r="E2064">
        <v>349</v>
      </c>
      <c r="F2064">
        <v>6.5769833287686194E-2</v>
      </c>
      <c r="G2064">
        <v>3.2884916643842999E-3</v>
      </c>
      <c r="H2064">
        <v>1.64424583219215E-2</v>
      </c>
      <c r="I2064">
        <v>0</v>
      </c>
      <c r="J2064">
        <v>150</v>
      </c>
      <c r="K2064">
        <v>1</v>
      </c>
      <c r="L2064">
        <v>154000</v>
      </c>
      <c r="M2064" t="b">
        <v>0</v>
      </c>
    </row>
    <row r="2065" spans="1:13">
      <c r="A2065" t="s">
        <v>1738</v>
      </c>
      <c r="B2065" t="s">
        <v>1068</v>
      </c>
      <c r="C2065" t="s">
        <v>1068</v>
      </c>
      <c r="D2065">
        <v>349</v>
      </c>
      <c r="E2065">
        <v>349</v>
      </c>
      <c r="F2065">
        <v>6.9896039824799194E-2</v>
      </c>
      <c r="G2065">
        <v>3.4948019912399001E-3</v>
      </c>
      <c r="H2065">
        <v>1.7474009956199799E-2</v>
      </c>
      <c r="I2065">
        <v>0</v>
      </c>
      <c r="J2065">
        <v>150</v>
      </c>
      <c r="K2065">
        <v>1</v>
      </c>
      <c r="L2065">
        <v>154000</v>
      </c>
      <c r="M2065" t="b">
        <v>0</v>
      </c>
    </row>
    <row r="2066" spans="1:13">
      <c r="A2066" t="s">
        <v>1687</v>
      </c>
      <c r="B2066" t="s">
        <v>927</v>
      </c>
      <c r="C2066" t="s">
        <v>927</v>
      </c>
      <c r="D2066">
        <v>208</v>
      </c>
      <c r="E2066">
        <v>208</v>
      </c>
      <c r="F2066">
        <v>6.7033827266236606E-2</v>
      </c>
      <c r="G2066">
        <v>3.3516913633117999E-3</v>
      </c>
      <c r="H2066">
        <v>1.67584568165591E-2</v>
      </c>
      <c r="I2066">
        <v>0</v>
      </c>
      <c r="J2066">
        <v>150</v>
      </c>
      <c r="K2066">
        <v>1</v>
      </c>
      <c r="L2066">
        <v>154000</v>
      </c>
      <c r="M2066" t="b">
        <v>0</v>
      </c>
    </row>
    <row r="2067" spans="1:13">
      <c r="A2067" t="s">
        <v>1687</v>
      </c>
      <c r="B2067" t="s">
        <v>927</v>
      </c>
      <c r="C2067" t="s">
        <v>927</v>
      </c>
      <c r="D2067">
        <v>208</v>
      </c>
      <c r="E2067">
        <v>208</v>
      </c>
      <c r="F2067">
        <v>5.6242351623239401E-2</v>
      </c>
      <c r="G2067">
        <v>2.8121175811619001E-3</v>
      </c>
      <c r="H2067">
        <v>1.40605879058098E-2</v>
      </c>
      <c r="I2067">
        <v>0</v>
      </c>
      <c r="J2067">
        <v>150</v>
      </c>
      <c r="K2067">
        <v>1</v>
      </c>
      <c r="L2067">
        <v>154000</v>
      </c>
      <c r="M2067" t="b">
        <v>0</v>
      </c>
    </row>
    <row r="2068" spans="1:13">
      <c r="A2068" t="s">
        <v>1687</v>
      </c>
      <c r="B2068" t="s">
        <v>927</v>
      </c>
      <c r="C2068" t="s">
        <v>927</v>
      </c>
      <c r="D2068">
        <v>208</v>
      </c>
      <c r="E2068">
        <v>208</v>
      </c>
      <c r="F2068">
        <v>6.1789500699521098E-2</v>
      </c>
      <c r="G2068">
        <v>3.0894750349759999E-3</v>
      </c>
      <c r="H2068">
        <v>1.54473751748802E-2</v>
      </c>
      <c r="I2068">
        <v>0</v>
      </c>
      <c r="J2068">
        <v>150</v>
      </c>
      <c r="K2068">
        <v>1</v>
      </c>
      <c r="L2068">
        <v>154000</v>
      </c>
      <c r="M2068" t="b">
        <v>0</v>
      </c>
    </row>
    <row r="2069" spans="1:13">
      <c r="A2069" t="s">
        <v>1687</v>
      </c>
      <c r="B2069" t="s">
        <v>927</v>
      </c>
      <c r="C2069" t="s">
        <v>927</v>
      </c>
      <c r="D2069">
        <v>208</v>
      </c>
      <c r="E2069">
        <v>208</v>
      </c>
      <c r="F2069">
        <v>4.8971369653030297E-2</v>
      </c>
      <c r="G2069">
        <v>2.4485684826514999E-3</v>
      </c>
      <c r="H2069">
        <v>1.22428424132575E-2</v>
      </c>
      <c r="I2069">
        <v>0</v>
      </c>
      <c r="J2069">
        <v>150</v>
      </c>
      <c r="K2069">
        <v>1</v>
      </c>
      <c r="L2069">
        <v>154000</v>
      </c>
      <c r="M2069" t="b">
        <v>0</v>
      </c>
    </row>
    <row r="2070" spans="1:13">
      <c r="A2070" t="s">
        <v>1687</v>
      </c>
      <c r="B2070" t="s">
        <v>927</v>
      </c>
      <c r="C2070" t="s">
        <v>927</v>
      </c>
      <c r="D2070">
        <v>208</v>
      </c>
      <c r="E2070">
        <v>208</v>
      </c>
      <c r="F2070">
        <v>5.4470504877690999E-2</v>
      </c>
      <c r="G2070">
        <v>2.7235252438844999E-3</v>
      </c>
      <c r="H2070">
        <v>1.3617626219422699E-2</v>
      </c>
      <c r="I2070">
        <v>0</v>
      </c>
      <c r="J2070">
        <v>150</v>
      </c>
      <c r="K2070">
        <v>1</v>
      </c>
      <c r="L2070">
        <v>154000</v>
      </c>
      <c r="M2070" t="b">
        <v>0</v>
      </c>
    </row>
    <row r="2071" spans="1:13">
      <c r="A2071" t="s">
        <v>1908</v>
      </c>
      <c r="B2071" t="s">
        <v>984</v>
      </c>
      <c r="C2071" t="s">
        <v>984</v>
      </c>
      <c r="D2071">
        <v>265</v>
      </c>
      <c r="E2071">
        <v>265</v>
      </c>
      <c r="F2071">
        <v>0.1486689997900677</v>
      </c>
      <c r="G2071">
        <v>7.4334499895032996E-3</v>
      </c>
      <c r="H2071">
        <v>3.7167249947516898E-2</v>
      </c>
      <c r="I2071">
        <v>0</v>
      </c>
      <c r="J2071">
        <v>150</v>
      </c>
      <c r="K2071">
        <v>1</v>
      </c>
      <c r="L2071">
        <v>154000</v>
      </c>
      <c r="M2071" t="b">
        <v>0</v>
      </c>
    </row>
    <row r="2072" spans="1:13">
      <c r="A2072" t="s">
        <v>1908</v>
      </c>
      <c r="B2072" t="s">
        <v>984</v>
      </c>
      <c r="C2072" t="s">
        <v>984</v>
      </c>
      <c r="D2072">
        <v>265</v>
      </c>
      <c r="E2072">
        <v>265</v>
      </c>
      <c r="F2072">
        <v>0.12261863884606281</v>
      </c>
      <c r="G2072">
        <v>6.1309319423031002E-3</v>
      </c>
      <c r="H2072">
        <v>3.0654659711515701E-2</v>
      </c>
      <c r="I2072">
        <v>0</v>
      </c>
      <c r="J2072">
        <v>150</v>
      </c>
      <c r="K2072">
        <v>1</v>
      </c>
      <c r="L2072">
        <v>154000</v>
      </c>
      <c r="M2072" t="b">
        <v>0</v>
      </c>
    </row>
    <row r="2073" spans="1:13">
      <c r="A2073" t="s">
        <v>1908</v>
      </c>
      <c r="B2073" t="s">
        <v>984</v>
      </c>
      <c r="C2073" t="s">
        <v>984</v>
      </c>
      <c r="D2073">
        <v>265</v>
      </c>
      <c r="E2073">
        <v>265</v>
      </c>
      <c r="F2073">
        <v>3.1222239255135289</v>
      </c>
      <c r="G2073">
        <v>0.15611119627567641</v>
      </c>
      <c r="H2073">
        <v>0.78055598137838222</v>
      </c>
      <c r="I2073">
        <v>0</v>
      </c>
      <c r="J2073">
        <v>150</v>
      </c>
      <c r="K2073">
        <v>1</v>
      </c>
      <c r="L2073">
        <v>154000</v>
      </c>
      <c r="M2073" t="b">
        <v>0</v>
      </c>
    </row>
    <row r="2074" spans="1:13">
      <c r="A2074" t="s">
        <v>1847</v>
      </c>
      <c r="B2074" t="s">
        <v>982</v>
      </c>
      <c r="C2074" t="s">
        <v>982</v>
      </c>
      <c r="D2074">
        <v>263</v>
      </c>
      <c r="E2074">
        <v>263</v>
      </c>
      <c r="F2074">
        <v>2.7965484008243551</v>
      </c>
      <c r="G2074">
        <v>0.1398274200412177</v>
      </c>
      <c r="H2074">
        <v>0.69913710020608877</v>
      </c>
      <c r="I2074">
        <v>0</v>
      </c>
      <c r="J2074">
        <v>150</v>
      </c>
      <c r="K2074">
        <v>1</v>
      </c>
      <c r="L2074">
        <v>154000</v>
      </c>
      <c r="M2074" t="b">
        <v>0</v>
      </c>
    </row>
    <row r="2075" spans="1:13">
      <c r="A2075" t="s">
        <v>1847</v>
      </c>
      <c r="B2075" t="s">
        <v>982</v>
      </c>
      <c r="C2075" t="s">
        <v>982</v>
      </c>
      <c r="D2075">
        <v>263</v>
      </c>
      <c r="E2075">
        <v>263</v>
      </c>
      <c r="F2075">
        <v>0.3126168270843383</v>
      </c>
      <c r="G2075">
        <v>1.5630841354216898E-2</v>
      </c>
      <c r="H2075">
        <v>7.8154206771084506E-2</v>
      </c>
      <c r="I2075">
        <v>0</v>
      </c>
      <c r="J2075">
        <v>150</v>
      </c>
      <c r="K2075">
        <v>1</v>
      </c>
      <c r="L2075">
        <v>154000</v>
      </c>
      <c r="M2075" t="b">
        <v>0</v>
      </c>
    </row>
    <row r="2076" spans="1:13">
      <c r="A2076" t="s">
        <v>1847</v>
      </c>
      <c r="B2076" t="s">
        <v>982</v>
      </c>
      <c r="C2076" t="s">
        <v>982</v>
      </c>
      <c r="D2076">
        <v>263</v>
      </c>
      <c r="E2076">
        <v>263</v>
      </c>
      <c r="F2076">
        <v>0.32336647186539969</v>
      </c>
      <c r="G2076">
        <v>1.61683235932699E-2</v>
      </c>
      <c r="H2076">
        <v>8.0841617966349893E-2</v>
      </c>
      <c r="I2076">
        <v>0</v>
      </c>
      <c r="J2076">
        <v>150</v>
      </c>
      <c r="K2076">
        <v>1</v>
      </c>
      <c r="L2076">
        <v>154000</v>
      </c>
      <c r="M2076" t="b">
        <v>0</v>
      </c>
    </row>
    <row r="2077" spans="1:13">
      <c r="A2077" t="s">
        <v>1847</v>
      </c>
      <c r="B2077" t="s">
        <v>982</v>
      </c>
      <c r="C2077" t="s">
        <v>982</v>
      </c>
      <c r="D2077">
        <v>263</v>
      </c>
      <c r="E2077">
        <v>263</v>
      </c>
      <c r="F2077">
        <v>7.60630533328506E-2</v>
      </c>
      <c r="G2077">
        <v>3.8031526666425001E-3</v>
      </c>
      <c r="H2077">
        <v>1.9015763333212601E-2</v>
      </c>
      <c r="I2077">
        <v>0</v>
      </c>
      <c r="J2077">
        <v>150</v>
      </c>
      <c r="K2077">
        <v>1</v>
      </c>
      <c r="L2077">
        <v>154000</v>
      </c>
      <c r="M2077" t="b">
        <v>0</v>
      </c>
    </row>
    <row r="2078" spans="1:13">
      <c r="A2078" t="s">
        <v>1847</v>
      </c>
      <c r="B2078" t="s">
        <v>982</v>
      </c>
      <c r="C2078" t="s">
        <v>982</v>
      </c>
      <c r="D2078">
        <v>263</v>
      </c>
      <c r="E2078">
        <v>263</v>
      </c>
      <c r="F2078">
        <v>7.9712492673187502E-2</v>
      </c>
      <c r="G2078">
        <v>3.9856246336592996E-3</v>
      </c>
      <c r="H2078">
        <v>1.9928123168296799E-2</v>
      </c>
      <c r="I2078">
        <v>0</v>
      </c>
      <c r="J2078">
        <v>150</v>
      </c>
      <c r="K2078">
        <v>1</v>
      </c>
      <c r="L2078">
        <v>154000</v>
      </c>
      <c r="M2078" t="b">
        <v>0</v>
      </c>
    </row>
    <row r="2079" spans="1:13">
      <c r="A2079" t="s">
        <v>1611</v>
      </c>
      <c r="B2079" t="s">
        <v>792</v>
      </c>
      <c r="C2079" t="s">
        <v>792</v>
      </c>
      <c r="D2079">
        <v>73</v>
      </c>
      <c r="E2079">
        <v>73</v>
      </c>
      <c r="F2079">
        <v>0.52623446446303468</v>
      </c>
      <c r="G2079">
        <v>2.6311723223151701E-2</v>
      </c>
      <c r="H2079">
        <v>0.13155861611575859</v>
      </c>
      <c r="I2079">
        <v>0</v>
      </c>
      <c r="J2079">
        <v>800</v>
      </c>
      <c r="K2079">
        <v>1</v>
      </c>
      <c r="L2079">
        <v>345000</v>
      </c>
      <c r="M2079" t="b">
        <v>0</v>
      </c>
    </row>
    <row r="2080" spans="1:13">
      <c r="A2080" t="s">
        <v>1611</v>
      </c>
      <c r="B2080" t="s">
        <v>792</v>
      </c>
      <c r="C2080" t="s">
        <v>792</v>
      </c>
      <c r="D2080">
        <v>73</v>
      </c>
      <c r="E2080">
        <v>73</v>
      </c>
      <c r="F2080">
        <v>0.19529669262385721</v>
      </c>
      <c r="G2080">
        <v>9.7648346311927994E-3</v>
      </c>
      <c r="H2080">
        <v>4.8824173155964302E-2</v>
      </c>
      <c r="I2080">
        <v>0</v>
      </c>
      <c r="J2080">
        <v>800</v>
      </c>
      <c r="K2080">
        <v>1</v>
      </c>
      <c r="L2080">
        <v>345000</v>
      </c>
      <c r="M2080" t="b">
        <v>0</v>
      </c>
    </row>
    <row r="2081" spans="1:13">
      <c r="A2081" t="s">
        <v>1909</v>
      </c>
      <c r="B2081" t="s">
        <v>1129</v>
      </c>
      <c r="C2081" t="s">
        <v>985</v>
      </c>
      <c r="D2081">
        <v>410</v>
      </c>
      <c r="E2081">
        <v>266</v>
      </c>
      <c r="F2081">
        <v>6.7104788471966126</v>
      </c>
      <c r="G2081">
        <v>0.33552394235983057</v>
      </c>
      <c r="H2081">
        <v>1.6776197117991529</v>
      </c>
      <c r="I2081">
        <v>0</v>
      </c>
      <c r="J2081">
        <v>150</v>
      </c>
      <c r="K2081">
        <v>1</v>
      </c>
      <c r="L2081">
        <v>154000</v>
      </c>
      <c r="M2081" t="b">
        <v>0</v>
      </c>
    </row>
    <row r="2082" spans="1:13">
      <c r="A2082" t="s">
        <v>1910</v>
      </c>
      <c r="B2082" t="s">
        <v>1060</v>
      </c>
      <c r="C2082" t="s">
        <v>753</v>
      </c>
      <c r="D2082">
        <v>341</v>
      </c>
      <c r="E2082">
        <v>34</v>
      </c>
      <c r="F2082">
        <v>5.7998705911823292</v>
      </c>
      <c r="G2082">
        <v>0.28999352955911639</v>
      </c>
      <c r="H2082">
        <v>1.4499676477955821</v>
      </c>
      <c r="I2082">
        <v>0</v>
      </c>
      <c r="J2082">
        <v>150</v>
      </c>
      <c r="K2082">
        <v>1</v>
      </c>
      <c r="L2082">
        <v>154000</v>
      </c>
      <c r="M2082" t="b">
        <v>0</v>
      </c>
    </row>
    <row r="2083" spans="1:13">
      <c r="A2083" t="s">
        <v>1911</v>
      </c>
      <c r="B2083" t="s">
        <v>1059</v>
      </c>
      <c r="C2083" t="s">
        <v>1059</v>
      </c>
      <c r="D2083">
        <v>340</v>
      </c>
      <c r="E2083">
        <v>340</v>
      </c>
      <c r="F2083">
        <v>2.6170017227621498E-2</v>
      </c>
      <c r="G2083">
        <v>1.3085008613809999E-3</v>
      </c>
      <c r="H2083">
        <v>6.5425043069053E-3</v>
      </c>
      <c r="I2083">
        <v>0</v>
      </c>
      <c r="J2083">
        <v>150</v>
      </c>
      <c r="K2083">
        <v>1</v>
      </c>
      <c r="L2083">
        <v>154000</v>
      </c>
      <c r="M2083" t="b">
        <v>0</v>
      </c>
    </row>
    <row r="2084" spans="1:13">
      <c r="A2084" t="s">
        <v>1911</v>
      </c>
      <c r="B2084" t="s">
        <v>1059</v>
      </c>
      <c r="C2084" t="s">
        <v>1059</v>
      </c>
      <c r="D2084">
        <v>340</v>
      </c>
      <c r="E2084">
        <v>340</v>
      </c>
      <c r="F2084">
        <v>3.1519329054704802E-2</v>
      </c>
      <c r="G2084">
        <v>1.5759664527352001E-3</v>
      </c>
      <c r="H2084">
        <v>7.8798322636762005E-3</v>
      </c>
      <c r="I2084">
        <v>0</v>
      </c>
      <c r="J2084">
        <v>150</v>
      </c>
      <c r="K2084">
        <v>1</v>
      </c>
      <c r="L2084">
        <v>154000</v>
      </c>
      <c r="M2084" t="b">
        <v>0</v>
      </c>
    </row>
    <row r="2085" spans="1:13">
      <c r="A2085" t="s">
        <v>1911</v>
      </c>
      <c r="B2085" t="s">
        <v>1059</v>
      </c>
      <c r="C2085" t="s">
        <v>1059</v>
      </c>
      <c r="D2085">
        <v>340</v>
      </c>
      <c r="E2085">
        <v>340</v>
      </c>
      <c r="F2085">
        <v>2.8994296380238399E-2</v>
      </c>
      <c r="G2085">
        <v>1.4497148190118999E-3</v>
      </c>
      <c r="H2085">
        <v>7.2485740950595998E-3</v>
      </c>
      <c r="I2085">
        <v>0</v>
      </c>
      <c r="J2085">
        <v>150</v>
      </c>
      <c r="K2085">
        <v>1</v>
      </c>
      <c r="L2085">
        <v>154000</v>
      </c>
      <c r="M2085" t="b">
        <v>0</v>
      </c>
    </row>
    <row r="2086" spans="1:13">
      <c r="A2086" t="s">
        <v>1911</v>
      </c>
      <c r="B2086" t="s">
        <v>1059</v>
      </c>
      <c r="C2086" t="s">
        <v>1059</v>
      </c>
      <c r="D2086">
        <v>340</v>
      </c>
      <c r="E2086">
        <v>340</v>
      </c>
      <c r="F2086">
        <v>3.2002687886994799E-2</v>
      </c>
      <c r="G2086">
        <v>1.6001343943497E-3</v>
      </c>
      <c r="H2086">
        <v>8.0006719717486997E-3</v>
      </c>
      <c r="I2086">
        <v>0</v>
      </c>
      <c r="J2086">
        <v>150</v>
      </c>
      <c r="K2086">
        <v>1</v>
      </c>
      <c r="L2086">
        <v>154000</v>
      </c>
      <c r="M2086" t="b">
        <v>0</v>
      </c>
    </row>
    <row r="2087" spans="1:13">
      <c r="A2087" t="s">
        <v>1911</v>
      </c>
      <c r="B2087" t="s">
        <v>1059</v>
      </c>
      <c r="C2087" t="s">
        <v>1059</v>
      </c>
      <c r="D2087">
        <v>340</v>
      </c>
      <c r="E2087">
        <v>340</v>
      </c>
      <c r="F2087">
        <v>3.1334529317554302E-2</v>
      </c>
      <c r="G2087">
        <v>1.5667264658777E-3</v>
      </c>
      <c r="H2087">
        <v>7.8336323293884992E-3</v>
      </c>
      <c r="I2087">
        <v>0</v>
      </c>
      <c r="J2087">
        <v>150</v>
      </c>
      <c r="K2087">
        <v>1</v>
      </c>
      <c r="L2087">
        <v>154000</v>
      </c>
      <c r="M2087" t="b">
        <v>0</v>
      </c>
    </row>
    <row r="2088" spans="1:13">
      <c r="A2088" t="s">
        <v>1912</v>
      </c>
      <c r="B2088" t="s">
        <v>932</v>
      </c>
      <c r="C2088" t="s">
        <v>932</v>
      </c>
      <c r="D2088">
        <v>213</v>
      </c>
      <c r="E2088">
        <v>213</v>
      </c>
      <c r="F2088">
        <v>4.3787644336998402E-2</v>
      </c>
      <c r="G2088">
        <v>2.1893822168499001E-3</v>
      </c>
      <c r="H2088">
        <v>1.09469110842496E-2</v>
      </c>
      <c r="I2088">
        <v>0</v>
      </c>
      <c r="J2088">
        <v>150</v>
      </c>
      <c r="K2088">
        <v>1</v>
      </c>
      <c r="L2088">
        <v>154000</v>
      </c>
      <c r="M2088" t="b">
        <v>0</v>
      </c>
    </row>
    <row r="2089" spans="1:13">
      <c r="A2089" t="s">
        <v>1912</v>
      </c>
      <c r="B2089" t="s">
        <v>932</v>
      </c>
      <c r="C2089" t="s">
        <v>932</v>
      </c>
      <c r="D2089">
        <v>213</v>
      </c>
      <c r="E2089">
        <v>213</v>
      </c>
      <c r="F2089">
        <v>4.0991356205828097E-2</v>
      </c>
      <c r="G2089">
        <v>2.0495678102913999E-3</v>
      </c>
      <c r="H2089">
        <v>1.0247839051457E-2</v>
      </c>
      <c r="I2089">
        <v>0</v>
      </c>
      <c r="J2089">
        <v>150</v>
      </c>
      <c r="K2089">
        <v>1</v>
      </c>
      <c r="L2089">
        <v>154000</v>
      </c>
      <c r="M2089" t="b">
        <v>0</v>
      </c>
    </row>
    <row r="2090" spans="1:13">
      <c r="A2090" t="s">
        <v>1912</v>
      </c>
      <c r="B2090" t="s">
        <v>932</v>
      </c>
      <c r="C2090" t="s">
        <v>932</v>
      </c>
      <c r="D2090">
        <v>213</v>
      </c>
      <c r="E2090">
        <v>213</v>
      </c>
      <c r="F2090">
        <v>4.2898518835918498E-2</v>
      </c>
      <c r="G2090">
        <v>2.1449259417959002E-3</v>
      </c>
      <c r="H2090">
        <v>1.07246297089796E-2</v>
      </c>
      <c r="I2090">
        <v>0</v>
      </c>
      <c r="J2090">
        <v>150</v>
      </c>
      <c r="K2090">
        <v>1</v>
      </c>
      <c r="L2090">
        <v>154000</v>
      </c>
      <c r="M2090" t="b">
        <v>0</v>
      </c>
    </row>
    <row r="2091" spans="1:13">
      <c r="A2091" t="s">
        <v>1912</v>
      </c>
      <c r="B2091" t="s">
        <v>932</v>
      </c>
      <c r="C2091" t="s">
        <v>932</v>
      </c>
      <c r="D2091">
        <v>213</v>
      </c>
      <c r="E2091">
        <v>213</v>
      </c>
      <c r="F2091">
        <v>3.8067312037382797E-2</v>
      </c>
      <c r="G2091">
        <v>1.9033656018691001E-3</v>
      </c>
      <c r="H2091">
        <v>9.5168280093456993E-3</v>
      </c>
      <c r="I2091">
        <v>0</v>
      </c>
      <c r="J2091">
        <v>150</v>
      </c>
      <c r="K2091">
        <v>1</v>
      </c>
      <c r="L2091">
        <v>154000</v>
      </c>
      <c r="M2091" t="b">
        <v>0</v>
      </c>
    </row>
    <row r="2092" spans="1:13">
      <c r="A2092" t="s">
        <v>1912</v>
      </c>
      <c r="B2092" t="s">
        <v>932</v>
      </c>
      <c r="C2092" t="s">
        <v>932</v>
      </c>
      <c r="D2092">
        <v>213</v>
      </c>
      <c r="E2092">
        <v>213</v>
      </c>
      <c r="F2092">
        <v>1.1782513774387839</v>
      </c>
      <c r="G2092">
        <v>5.89125688719392E-2</v>
      </c>
      <c r="H2092">
        <v>0.29456284435969599</v>
      </c>
      <c r="I2092">
        <v>0</v>
      </c>
      <c r="J2092">
        <v>150</v>
      </c>
      <c r="K2092">
        <v>1</v>
      </c>
      <c r="L2092">
        <v>154000</v>
      </c>
      <c r="M2092" t="b">
        <v>0</v>
      </c>
    </row>
    <row r="2093" spans="1:13">
      <c r="A2093" t="s">
        <v>1170</v>
      </c>
      <c r="B2093" t="s">
        <v>751</v>
      </c>
      <c r="C2093" t="s">
        <v>751</v>
      </c>
      <c r="D2093">
        <v>32</v>
      </c>
      <c r="E2093">
        <v>32</v>
      </c>
      <c r="F2093">
        <v>1.327754847478215</v>
      </c>
      <c r="G2093">
        <v>6.6387742373910694E-2</v>
      </c>
      <c r="H2093">
        <v>0.33193871186955382</v>
      </c>
      <c r="I2093">
        <v>0</v>
      </c>
      <c r="J2093">
        <v>150</v>
      </c>
      <c r="K2093">
        <v>1</v>
      </c>
      <c r="L2093">
        <v>154000</v>
      </c>
      <c r="M2093" t="b">
        <v>0</v>
      </c>
    </row>
    <row r="2094" spans="1:13">
      <c r="A2094" t="s">
        <v>1284</v>
      </c>
      <c r="B2094" t="s">
        <v>829</v>
      </c>
      <c r="C2094" t="s">
        <v>829</v>
      </c>
      <c r="D2094">
        <v>110</v>
      </c>
      <c r="E2094">
        <v>110</v>
      </c>
      <c r="F2094">
        <v>2.9844729609676299E-2</v>
      </c>
      <c r="G2094">
        <v>1.4922364804838E-3</v>
      </c>
      <c r="H2094">
        <v>7.4611824024190003E-3</v>
      </c>
      <c r="I2094">
        <v>0</v>
      </c>
      <c r="J2094">
        <v>150</v>
      </c>
      <c r="K2094">
        <v>1</v>
      </c>
      <c r="L2094">
        <v>154000</v>
      </c>
      <c r="M2094" t="b">
        <v>0</v>
      </c>
    </row>
    <row r="2095" spans="1:13">
      <c r="A2095" t="s">
        <v>1284</v>
      </c>
      <c r="B2095" t="s">
        <v>829</v>
      </c>
      <c r="C2095" t="s">
        <v>829</v>
      </c>
      <c r="D2095">
        <v>110</v>
      </c>
      <c r="E2095">
        <v>110</v>
      </c>
      <c r="F2095">
        <v>3.3962437686299703E-2</v>
      </c>
      <c r="G2095">
        <v>1.6981218843149001E-3</v>
      </c>
      <c r="H2095">
        <v>8.4906094215748996E-3</v>
      </c>
      <c r="I2095">
        <v>0</v>
      </c>
      <c r="J2095">
        <v>150</v>
      </c>
      <c r="K2095">
        <v>1</v>
      </c>
      <c r="L2095">
        <v>154000</v>
      </c>
      <c r="M2095" t="b">
        <v>0</v>
      </c>
    </row>
    <row r="2096" spans="1:13">
      <c r="A2096" t="s">
        <v>1284</v>
      </c>
      <c r="B2096" t="s">
        <v>829</v>
      </c>
      <c r="C2096" t="s">
        <v>829</v>
      </c>
      <c r="D2096">
        <v>110</v>
      </c>
      <c r="E2096">
        <v>110</v>
      </c>
      <c r="F2096">
        <v>2.9052027290528901E-2</v>
      </c>
      <c r="G2096">
        <v>1.4526013645263999E-3</v>
      </c>
      <c r="H2096">
        <v>7.2630068226322E-3</v>
      </c>
      <c r="I2096">
        <v>0</v>
      </c>
      <c r="J2096">
        <v>150</v>
      </c>
      <c r="K2096">
        <v>1</v>
      </c>
      <c r="L2096">
        <v>154000</v>
      </c>
      <c r="M2096" t="b">
        <v>0</v>
      </c>
    </row>
    <row r="2097" spans="1:13">
      <c r="A2097" t="s">
        <v>1284</v>
      </c>
      <c r="B2097" t="s">
        <v>829</v>
      </c>
      <c r="C2097" t="s">
        <v>829</v>
      </c>
      <c r="D2097">
        <v>110</v>
      </c>
      <c r="E2097">
        <v>110</v>
      </c>
      <c r="F2097">
        <v>2.83800605780078E-2</v>
      </c>
      <c r="G2097">
        <v>1.4190030289003E-3</v>
      </c>
      <c r="H2097">
        <v>7.0950151445018997E-3</v>
      </c>
      <c r="I2097">
        <v>0</v>
      </c>
      <c r="J2097">
        <v>150</v>
      </c>
      <c r="K2097">
        <v>1</v>
      </c>
      <c r="L2097">
        <v>154000</v>
      </c>
      <c r="M2097" t="b">
        <v>0</v>
      </c>
    </row>
    <row r="2098" spans="1:13">
      <c r="A2098" t="s">
        <v>1513</v>
      </c>
      <c r="B2098" t="s">
        <v>872</v>
      </c>
      <c r="C2098" t="s">
        <v>872</v>
      </c>
      <c r="D2098">
        <v>153</v>
      </c>
      <c r="E2098">
        <v>153</v>
      </c>
      <c r="F2098">
        <v>2.4199507600048911</v>
      </c>
      <c r="G2098">
        <v>0.1209975380002445</v>
      </c>
      <c r="H2098">
        <v>0.60498769000122266</v>
      </c>
      <c r="I2098">
        <v>0</v>
      </c>
      <c r="J2098">
        <v>150</v>
      </c>
      <c r="K2098">
        <v>1</v>
      </c>
      <c r="L2098">
        <v>154000</v>
      </c>
      <c r="M2098" t="b">
        <v>0</v>
      </c>
    </row>
    <row r="2099" spans="1:13">
      <c r="A2099" t="s">
        <v>1167</v>
      </c>
      <c r="B2099" t="s">
        <v>747</v>
      </c>
      <c r="C2099" t="s">
        <v>747</v>
      </c>
      <c r="D2099">
        <v>28</v>
      </c>
      <c r="E2099">
        <v>28</v>
      </c>
      <c r="F2099">
        <v>2.92194191295665E-2</v>
      </c>
      <c r="G2099">
        <v>1.4609709564783E-3</v>
      </c>
      <c r="H2099">
        <v>7.3048547823915998E-3</v>
      </c>
      <c r="I2099">
        <v>0</v>
      </c>
      <c r="J2099">
        <v>800</v>
      </c>
      <c r="K2099">
        <v>1</v>
      </c>
      <c r="L2099">
        <v>345000</v>
      </c>
      <c r="M2099" t="b">
        <v>0</v>
      </c>
    </row>
    <row r="2100" spans="1:13">
      <c r="A2100" t="s">
        <v>1167</v>
      </c>
      <c r="B2100" t="s">
        <v>747</v>
      </c>
      <c r="C2100" t="s">
        <v>747</v>
      </c>
      <c r="D2100">
        <v>28</v>
      </c>
      <c r="E2100">
        <v>28</v>
      </c>
      <c r="F2100">
        <v>3.90425360723353E-2</v>
      </c>
      <c r="G2100">
        <v>1.9521268036167001E-3</v>
      </c>
      <c r="H2100">
        <v>9.7606340180838008E-3</v>
      </c>
      <c r="I2100">
        <v>0</v>
      </c>
      <c r="J2100">
        <v>800</v>
      </c>
      <c r="K2100">
        <v>1</v>
      </c>
      <c r="L2100">
        <v>345000</v>
      </c>
      <c r="M2100" t="b">
        <v>0</v>
      </c>
    </row>
    <row r="2101" spans="1:13">
      <c r="A2101" t="s">
        <v>1167</v>
      </c>
      <c r="B2101" t="s">
        <v>747</v>
      </c>
      <c r="C2101" t="s">
        <v>747</v>
      </c>
      <c r="D2101">
        <v>28</v>
      </c>
      <c r="E2101">
        <v>28</v>
      </c>
      <c r="F2101">
        <v>0.2223442000049641</v>
      </c>
      <c r="G2101">
        <v>1.11172100002482E-2</v>
      </c>
      <c r="H2101">
        <v>5.5586050001240998E-2</v>
      </c>
      <c r="I2101">
        <v>0</v>
      </c>
      <c r="J2101">
        <v>800</v>
      </c>
      <c r="K2101">
        <v>1</v>
      </c>
      <c r="L2101">
        <v>345000</v>
      </c>
      <c r="M2101" t="b">
        <v>0</v>
      </c>
    </row>
    <row r="2102" spans="1:13">
      <c r="A2102" t="s">
        <v>1167</v>
      </c>
      <c r="B2102" t="s">
        <v>747</v>
      </c>
      <c r="C2102" t="s">
        <v>747</v>
      </c>
      <c r="D2102">
        <v>28</v>
      </c>
      <c r="E2102">
        <v>28</v>
      </c>
      <c r="F2102">
        <v>1.467978986284302</v>
      </c>
      <c r="G2102">
        <v>7.3398949314215006E-2</v>
      </c>
      <c r="H2102">
        <v>0.36699474657107539</v>
      </c>
      <c r="I2102">
        <v>0</v>
      </c>
      <c r="J2102">
        <v>800</v>
      </c>
      <c r="K2102">
        <v>1</v>
      </c>
      <c r="L2102">
        <v>345000</v>
      </c>
      <c r="M2102" t="b">
        <v>0</v>
      </c>
    </row>
    <row r="2103" spans="1:13">
      <c r="A2103" t="s">
        <v>1167</v>
      </c>
      <c r="B2103" t="s">
        <v>747</v>
      </c>
      <c r="C2103" t="s">
        <v>747</v>
      </c>
      <c r="D2103">
        <v>28</v>
      </c>
      <c r="E2103">
        <v>28</v>
      </c>
      <c r="F2103">
        <v>0.2389408311895109</v>
      </c>
      <c r="G2103">
        <v>1.1947041559475499E-2</v>
      </c>
      <c r="H2103">
        <v>5.9735207797377697E-2</v>
      </c>
      <c r="I2103">
        <v>0</v>
      </c>
      <c r="J2103">
        <v>800</v>
      </c>
      <c r="K2103">
        <v>1</v>
      </c>
      <c r="L2103">
        <v>345000</v>
      </c>
      <c r="M2103" t="b">
        <v>0</v>
      </c>
    </row>
    <row r="2104" spans="1:13">
      <c r="A2104" t="s">
        <v>1513</v>
      </c>
      <c r="B2104" t="s">
        <v>872</v>
      </c>
      <c r="C2104" t="s">
        <v>872</v>
      </c>
      <c r="D2104">
        <v>153</v>
      </c>
      <c r="E2104">
        <v>153</v>
      </c>
      <c r="F2104">
        <v>0.41526660022703321</v>
      </c>
      <c r="G2104">
        <v>2.07633300113516E-2</v>
      </c>
      <c r="H2104">
        <v>0.1038166500567583</v>
      </c>
      <c r="I2104">
        <v>0</v>
      </c>
      <c r="J2104">
        <v>800</v>
      </c>
      <c r="K2104">
        <v>1</v>
      </c>
      <c r="L2104">
        <v>345000</v>
      </c>
      <c r="M2104" t="b">
        <v>0</v>
      </c>
    </row>
    <row r="2105" spans="1:13">
      <c r="A2105" t="s">
        <v>1513</v>
      </c>
      <c r="B2105" t="s">
        <v>872</v>
      </c>
      <c r="C2105" t="s">
        <v>872</v>
      </c>
      <c r="D2105">
        <v>153</v>
      </c>
      <c r="E2105">
        <v>153</v>
      </c>
      <c r="F2105">
        <v>0.24838976382526751</v>
      </c>
      <c r="G2105">
        <v>1.24194881912633E-2</v>
      </c>
      <c r="H2105">
        <v>6.20974409563168E-2</v>
      </c>
      <c r="I2105">
        <v>0</v>
      </c>
      <c r="J2105">
        <v>800</v>
      </c>
      <c r="K2105">
        <v>1</v>
      </c>
      <c r="L2105">
        <v>345000</v>
      </c>
      <c r="M2105" t="b">
        <v>0</v>
      </c>
    </row>
    <row r="2106" spans="1:13">
      <c r="A2106" t="s">
        <v>1513</v>
      </c>
      <c r="B2106" t="s">
        <v>872</v>
      </c>
      <c r="C2106" t="s">
        <v>872</v>
      </c>
      <c r="D2106">
        <v>153</v>
      </c>
      <c r="E2106">
        <v>153</v>
      </c>
      <c r="F2106">
        <v>0.72523308143327447</v>
      </c>
      <c r="G2106">
        <v>3.62616540716637E-2</v>
      </c>
      <c r="H2106">
        <v>0.18130827035831859</v>
      </c>
      <c r="I2106">
        <v>0</v>
      </c>
      <c r="J2106">
        <v>800</v>
      </c>
      <c r="K2106">
        <v>1</v>
      </c>
      <c r="L2106">
        <v>345000</v>
      </c>
      <c r="M2106" t="b">
        <v>0</v>
      </c>
    </row>
    <row r="2107" spans="1:13">
      <c r="A2107" t="s">
        <v>1223</v>
      </c>
      <c r="B2107" t="s">
        <v>783</v>
      </c>
      <c r="C2107" t="s">
        <v>783</v>
      </c>
      <c r="D2107">
        <v>64</v>
      </c>
      <c r="E2107">
        <v>64</v>
      </c>
      <c r="F2107">
        <v>10.41889837663744</v>
      </c>
      <c r="G2107">
        <v>0.52094491883187177</v>
      </c>
      <c r="H2107">
        <v>2.6047245941593582</v>
      </c>
      <c r="I2107">
        <v>0</v>
      </c>
      <c r="J2107">
        <v>800</v>
      </c>
      <c r="K2107">
        <v>1</v>
      </c>
      <c r="L2107">
        <v>345000</v>
      </c>
      <c r="M2107" t="b">
        <v>0</v>
      </c>
    </row>
    <row r="2108" spans="1:13">
      <c r="A2108" t="s">
        <v>1913</v>
      </c>
      <c r="B2108" t="s">
        <v>1041</v>
      </c>
      <c r="C2108" t="s">
        <v>1041</v>
      </c>
      <c r="D2108">
        <v>322</v>
      </c>
      <c r="E2108">
        <v>322</v>
      </c>
      <c r="F2108">
        <v>3.6686718005035859</v>
      </c>
      <c r="G2108">
        <v>0.18343359002517931</v>
      </c>
      <c r="H2108">
        <v>0.91716795012589636</v>
      </c>
      <c r="I2108">
        <v>0</v>
      </c>
      <c r="J2108">
        <v>150</v>
      </c>
      <c r="K2108">
        <v>1</v>
      </c>
      <c r="L2108">
        <v>154000</v>
      </c>
      <c r="M2108" t="b">
        <v>0</v>
      </c>
    </row>
    <row r="2109" spans="1:13">
      <c r="A2109" t="s">
        <v>1223</v>
      </c>
      <c r="B2109" t="s">
        <v>783</v>
      </c>
      <c r="C2109" t="s">
        <v>783</v>
      </c>
      <c r="D2109">
        <v>64</v>
      </c>
      <c r="E2109">
        <v>64</v>
      </c>
      <c r="F2109">
        <v>0.21820226355782299</v>
      </c>
      <c r="G2109">
        <v>1.09101131778911E-2</v>
      </c>
      <c r="H2109">
        <v>5.4550565889455699E-2</v>
      </c>
      <c r="I2109">
        <v>0</v>
      </c>
      <c r="J2109">
        <v>800</v>
      </c>
      <c r="K2109">
        <v>1</v>
      </c>
      <c r="L2109">
        <v>345000</v>
      </c>
      <c r="M2109" t="b">
        <v>0</v>
      </c>
    </row>
    <row r="2110" spans="1:13">
      <c r="A2110" t="s">
        <v>1223</v>
      </c>
      <c r="B2110" t="s">
        <v>783</v>
      </c>
      <c r="C2110" t="s">
        <v>783</v>
      </c>
      <c r="D2110">
        <v>64</v>
      </c>
      <c r="E2110">
        <v>64</v>
      </c>
      <c r="F2110">
        <v>0.10724256056323769</v>
      </c>
      <c r="G2110">
        <v>5.3621280281618E-3</v>
      </c>
      <c r="H2110">
        <v>2.6810640140809399E-2</v>
      </c>
      <c r="I2110">
        <v>0</v>
      </c>
      <c r="J2110">
        <v>800</v>
      </c>
      <c r="K2110">
        <v>1</v>
      </c>
      <c r="L2110">
        <v>345000</v>
      </c>
      <c r="M2110" t="b">
        <v>0</v>
      </c>
    </row>
    <row r="2111" spans="1:13">
      <c r="A2111" t="s">
        <v>1223</v>
      </c>
      <c r="B2111" t="s">
        <v>783</v>
      </c>
      <c r="C2111" t="s">
        <v>783</v>
      </c>
      <c r="D2111">
        <v>64</v>
      </c>
      <c r="E2111">
        <v>64</v>
      </c>
      <c r="F2111">
        <v>0.1264631943970404</v>
      </c>
      <c r="G2111">
        <v>6.3231597198520001E-3</v>
      </c>
      <c r="H2111">
        <v>3.16157985992601E-2</v>
      </c>
      <c r="I2111">
        <v>0</v>
      </c>
      <c r="J2111">
        <v>800</v>
      </c>
      <c r="K2111">
        <v>1</v>
      </c>
      <c r="L2111">
        <v>345000</v>
      </c>
      <c r="M2111" t="b">
        <v>0</v>
      </c>
    </row>
    <row r="2112" spans="1:13">
      <c r="A2112" t="s">
        <v>1223</v>
      </c>
      <c r="B2112" t="s">
        <v>783</v>
      </c>
      <c r="C2112" t="s">
        <v>783</v>
      </c>
      <c r="D2112">
        <v>64</v>
      </c>
      <c r="E2112">
        <v>64</v>
      </c>
      <c r="F2112">
        <v>0.12791235880774551</v>
      </c>
      <c r="G2112">
        <v>6.3956179403871997E-3</v>
      </c>
      <c r="H2112">
        <v>3.1978089701936302E-2</v>
      </c>
      <c r="I2112">
        <v>0</v>
      </c>
      <c r="J2112">
        <v>800</v>
      </c>
      <c r="K2112">
        <v>1</v>
      </c>
      <c r="L2112">
        <v>345000</v>
      </c>
      <c r="M2112" t="b">
        <v>0</v>
      </c>
    </row>
    <row r="2113" spans="1:13">
      <c r="A2113" t="s">
        <v>1223</v>
      </c>
      <c r="B2113" t="s">
        <v>783</v>
      </c>
      <c r="C2113" t="s">
        <v>783</v>
      </c>
      <c r="D2113">
        <v>64</v>
      </c>
      <c r="E2113">
        <v>64</v>
      </c>
      <c r="F2113">
        <v>7.7196196334125694E-2</v>
      </c>
      <c r="G2113">
        <v>3.8598098167062001E-3</v>
      </c>
      <c r="H2113">
        <v>1.9299049083531399E-2</v>
      </c>
      <c r="I2113">
        <v>0</v>
      </c>
      <c r="J2113">
        <v>800</v>
      </c>
      <c r="K2113">
        <v>1</v>
      </c>
      <c r="L2113">
        <v>345000</v>
      </c>
      <c r="M2113" t="b">
        <v>0</v>
      </c>
    </row>
    <row r="2114" spans="1:13">
      <c r="A2114" t="s">
        <v>1223</v>
      </c>
      <c r="B2114" t="s">
        <v>783</v>
      </c>
      <c r="C2114" t="s">
        <v>783</v>
      </c>
      <c r="D2114">
        <v>64</v>
      </c>
      <c r="E2114">
        <v>64</v>
      </c>
      <c r="F2114">
        <v>4.6797276182804701E-2</v>
      </c>
      <c r="G2114">
        <v>2.3398638091401999E-3</v>
      </c>
      <c r="H2114">
        <v>1.1699319045701101E-2</v>
      </c>
      <c r="I2114">
        <v>0</v>
      </c>
      <c r="J2114">
        <v>800</v>
      </c>
      <c r="K2114">
        <v>1</v>
      </c>
      <c r="L2114">
        <v>345000</v>
      </c>
      <c r="M2114" t="b">
        <v>0</v>
      </c>
    </row>
    <row r="2115" spans="1:13">
      <c r="A2115" t="s">
        <v>1223</v>
      </c>
      <c r="B2115" t="s">
        <v>783</v>
      </c>
      <c r="C2115" t="s">
        <v>783</v>
      </c>
      <c r="D2115">
        <v>64</v>
      </c>
      <c r="E2115">
        <v>64</v>
      </c>
      <c r="F2115">
        <v>0.11098689956932389</v>
      </c>
      <c r="G2115">
        <v>5.5493449784661001E-3</v>
      </c>
      <c r="H2115">
        <v>2.7746724892330901E-2</v>
      </c>
      <c r="I2115">
        <v>0</v>
      </c>
      <c r="J2115">
        <v>800</v>
      </c>
      <c r="K2115">
        <v>1</v>
      </c>
      <c r="L2115">
        <v>345000</v>
      </c>
      <c r="M2115" t="b">
        <v>0</v>
      </c>
    </row>
    <row r="2116" spans="1:13">
      <c r="A2116" t="s">
        <v>1223</v>
      </c>
      <c r="B2116" t="s">
        <v>783</v>
      </c>
      <c r="C2116" t="s">
        <v>783</v>
      </c>
      <c r="D2116">
        <v>64</v>
      </c>
      <c r="E2116">
        <v>64</v>
      </c>
      <c r="F2116">
        <v>0.10850237055477439</v>
      </c>
      <c r="G2116">
        <v>5.4251185277386996E-3</v>
      </c>
      <c r="H2116">
        <v>2.7125592638693598E-2</v>
      </c>
      <c r="I2116">
        <v>0</v>
      </c>
      <c r="J2116">
        <v>800</v>
      </c>
      <c r="K2116">
        <v>1</v>
      </c>
      <c r="L2116">
        <v>345000</v>
      </c>
      <c r="M2116" t="b">
        <v>0</v>
      </c>
    </row>
    <row r="2117" spans="1:13">
      <c r="A2117" t="s">
        <v>1223</v>
      </c>
      <c r="B2117" t="s">
        <v>783</v>
      </c>
      <c r="C2117" t="s">
        <v>783</v>
      </c>
      <c r="D2117">
        <v>64</v>
      </c>
      <c r="E2117">
        <v>64</v>
      </c>
      <c r="F2117">
        <v>0.39086101528067779</v>
      </c>
      <c r="G2117">
        <v>1.9543050764033801E-2</v>
      </c>
      <c r="H2117">
        <v>9.7715253820169407E-2</v>
      </c>
      <c r="I2117">
        <v>0</v>
      </c>
      <c r="J2117">
        <v>800</v>
      </c>
      <c r="K2117">
        <v>1</v>
      </c>
      <c r="L2117">
        <v>345000</v>
      </c>
      <c r="M2117" t="b">
        <v>0</v>
      </c>
    </row>
    <row r="2118" spans="1:13">
      <c r="A2118" t="s">
        <v>1223</v>
      </c>
      <c r="B2118" t="s">
        <v>783</v>
      </c>
      <c r="C2118" t="s">
        <v>783</v>
      </c>
      <c r="D2118">
        <v>64</v>
      </c>
      <c r="E2118">
        <v>64</v>
      </c>
      <c r="F2118">
        <v>0.1146846072384903</v>
      </c>
      <c r="G2118">
        <v>5.7342303619244998E-3</v>
      </c>
      <c r="H2118">
        <v>2.86711518096225E-2</v>
      </c>
      <c r="I2118">
        <v>0</v>
      </c>
      <c r="J2118">
        <v>800</v>
      </c>
      <c r="K2118">
        <v>1</v>
      </c>
      <c r="L2118">
        <v>345000</v>
      </c>
      <c r="M2118" t="b">
        <v>0</v>
      </c>
    </row>
    <row r="2119" spans="1:13">
      <c r="A2119" t="s">
        <v>1513</v>
      </c>
      <c r="B2119" t="s">
        <v>872</v>
      </c>
      <c r="C2119" t="s">
        <v>872</v>
      </c>
      <c r="D2119">
        <v>153</v>
      </c>
      <c r="E2119">
        <v>153</v>
      </c>
      <c r="F2119">
        <v>1.923030606885624</v>
      </c>
      <c r="G2119">
        <v>9.61515303442812E-2</v>
      </c>
      <c r="H2119">
        <v>0.48075765172140611</v>
      </c>
      <c r="I2119">
        <v>0</v>
      </c>
      <c r="J2119">
        <v>800</v>
      </c>
      <c r="K2119">
        <v>1</v>
      </c>
      <c r="L2119">
        <v>345000</v>
      </c>
      <c r="M2119" t="b">
        <v>0</v>
      </c>
    </row>
    <row r="2120" spans="1:13">
      <c r="A2120" t="s">
        <v>1513</v>
      </c>
      <c r="B2120" t="s">
        <v>872</v>
      </c>
      <c r="C2120" t="s">
        <v>872</v>
      </c>
      <c r="D2120">
        <v>153</v>
      </c>
      <c r="E2120">
        <v>153</v>
      </c>
      <c r="F2120">
        <v>9.5353770443267543</v>
      </c>
      <c r="G2120">
        <v>0.47676885221633769</v>
      </c>
      <c r="H2120">
        <v>2.383844261081689</v>
      </c>
      <c r="I2120">
        <v>0</v>
      </c>
      <c r="J2120">
        <v>800</v>
      </c>
      <c r="K2120">
        <v>1</v>
      </c>
      <c r="L2120">
        <v>345000</v>
      </c>
      <c r="M2120" t="b">
        <v>0</v>
      </c>
    </row>
    <row r="2121" spans="1:13">
      <c r="A2121" t="s">
        <v>1513</v>
      </c>
      <c r="B2121" t="s">
        <v>872</v>
      </c>
      <c r="C2121" t="s">
        <v>872</v>
      </c>
      <c r="D2121">
        <v>153</v>
      </c>
      <c r="E2121">
        <v>153</v>
      </c>
      <c r="F2121">
        <v>2.8962365239605559</v>
      </c>
      <c r="G2121">
        <v>0.14481182619802779</v>
      </c>
      <c r="H2121">
        <v>0.72405913099013908</v>
      </c>
      <c r="I2121">
        <v>0</v>
      </c>
      <c r="J2121">
        <v>150</v>
      </c>
      <c r="K2121">
        <v>1</v>
      </c>
      <c r="L2121">
        <v>154000</v>
      </c>
      <c r="M2121" t="b">
        <v>0</v>
      </c>
    </row>
    <row r="2122" spans="1:13">
      <c r="A2122" t="s">
        <v>1522</v>
      </c>
      <c r="B2122" t="s">
        <v>726</v>
      </c>
      <c r="C2122" t="s">
        <v>726</v>
      </c>
      <c r="D2122">
        <v>7</v>
      </c>
      <c r="E2122">
        <v>7</v>
      </c>
      <c r="F2122">
        <v>0.68760481675481189</v>
      </c>
      <c r="G2122">
        <v>3.4380240837740599E-2</v>
      </c>
      <c r="H2122">
        <v>0.17190120418870289</v>
      </c>
      <c r="I2122">
        <v>0</v>
      </c>
      <c r="J2122">
        <v>150</v>
      </c>
      <c r="K2122">
        <v>1</v>
      </c>
      <c r="L2122">
        <v>154000</v>
      </c>
      <c r="M2122" t="b">
        <v>0</v>
      </c>
    </row>
    <row r="2123" spans="1:13">
      <c r="A2123" t="s">
        <v>1914</v>
      </c>
      <c r="B2123" t="s">
        <v>971</v>
      </c>
      <c r="C2123" t="s">
        <v>971</v>
      </c>
      <c r="D2123">
        <v>252</v>
      </c>
      <c r="E2123">
        <v>252</v>
      </c>
      <c r="F2123">
        <v>1.2055291358885301</v>
      </c>
      <c r="G2123">
        <v>6.0276456794426399E-2</v>
      </c>
      <c r="H2123">
        <v>0.3013822839721324</v>
      </c>
      <c r="I2123">
        <v>0</v>
      </c>
      <c r="J2123">
        <v>150</v>
      </c>
      <c r="K2123">
        <v>1</v>
      </c>
      <c r="L2123">
        <v>154000</v>
      </c>
      <c r="M2123" t="b">
        <v>0</v>
      </c>
    </row>
    <row r="2124" spans="1:13">
      <c r="A2124" t="s">
        <v>1550</v>
      </c>
      <c r="B2124" t="s">
        <v>972</v>
      </c>
      <c r="C2124" t="s">
        <v>972</v>
      </c>
      <c r="D2124">
        <v>253</v>
      </c>
      <c r="E2124">
        <v>253</v>
      </c>
      <c r="F2124">
        <v>0.33027728776180021</v>
      </c>
      <c r="G2124">
        <v>1.6513864388090001E-2</v>
      </c>
      <c r="H2124">
        <v>8.2569321940449997E-2</v>
      </c>
      <c r="I2124">
        <v>0</v>
      </c>
      <c r="J2124">
        <v>150</v>
      </c>
      <c r="K2124">
        <v>1</v>
      </c>
      <c r="L2124">
        <v>154000</v>
      </c>
      <c r="M2124" t="b">
        <v>0</v>
      </c>
    </row>
    <row r="2125" spans="1:13">
      <c r="A2125" t="s">
        <v>1915</v>
      </c>
      <c r="B2125" t="s">
        <v>973</v>
      </c>
      <c r="C2125" t="s">
        <v>973</v>
      </c>
      <c r="D2125">
        <v>254</v>
      </c>
      <c r="E2125">
        <v>254</v>
      </c>
      <c r="F2125">
        <v>5.8077301389950299E-2</v>
      </c>
      <c r="G2125">
        <v>2.9038650694975E-3</v>
      </c>
      <c r="H2125">
        <v>1.45193253474875E-2</v>
      </c>
      <c r="I2125">
        <v>0</v>
      </c>
      <c r="J2125">
        <v>150</v>
      </c>
      <c r="K2125">
        <v>1</v>
      </c>
      <c r="L2125">
        <v>154000</v>
      </c>
      <c r="M2125" t="b">
        <v>0</v>
      </c>
    </row>
    <row r="2126" spans="1:13">
      <c r="A2126" t="s">
        <v>1915</v>
      </c>
      <c r="B2126" t="s">
        <v>973</v>
      </c>
      <c r="C2126" t="s">
        <v>973</v>
      </c>
      <c r="D2126">
        <v>254</v>
      </c>
      <c r="E2126">
        <v>254</v>
      </c>
      <c r="F2126">
        <v>4.9729740563401098E-2</v>
      </c>
      <c r="G2126">
        <v>2.4864870281700001E-3</v>
      </c>
      <c r="H2126">
        <v>1.24324351408502E-2</v>
      </c>
      <c r="I2126">
        <v>0</v>
      </c>
      <c r="J2126">
        <v>150</v>
      </c>
      <c r="K2126">
        <v>1</v>
      </c>
      <c r="L2126">
        <v>154000</v>
      </c>
      <c r="M2126" t="b">
        <v>0</v>
      </c>
    </row>
    <row r="2127" spans="1:13">
      <c r="A2127" t="s">
        <v>1915</v>
      </c>
      <c r="B2127" t="s">
        <v>973</v>
      </c>
      <c r="C2127" t="s">
        <v>973</v>
      </c>
      <c r="D2127">
        <v>254</v>
      </c>
      <c r="E2127">
        <v>254</v>
      </c>
      <c r="F2127">
        <v>5.7117034366644698E-2</v>
      </c>
      <c r="G2127">
        <v>2.8558517183322001E-3</v>
      </c>
      <c r="H2127">
        <v>1.42792585916611E-2</v>
      </c>
      <c r="I2127">
        <v>0</v>
      </c>
      <c r="J2127">
        <v>150</v>
      </c>
      <c r="K2127">
        <v>1</v>
      </c>
      <c r="L2127">
        <v>154000</v>
      </c>
      <c r="M2127" t="b">
        <v>0</v>
      </c>
    </row>
    <row r="2128" spans="1:13">
      <c r="A2128" t="s">
        <v>1915</v>
      </c>
      <c r="B2128" t="s">
        <v>973</v>
      </c>
      <c r="C2128" t="s">
        <v>973</v>
      </c>
      <c r="D2128">
        <v>254</v>
      </c>
      <c r="E2128">
        <v>254</v>
      </c>
      <c r="F2128">
        <v>4.8643904527098297E-2</v>
      </c>
      <c r="G2128">
        <v>2.4321952263548999E-3</v>
      </c>
      <c r="H2128">
        <v>1.21609761317745E-2</v>
      </c>
      <c r="I2128">
        <v>0</v>
      </c>
      <c r="J2128">
        <v>150</v>
      </c>
      <c r="K2128">
        <v>1</v>
      </c>
      <c r="L2128">
        <v>154000</v>
      </c>
      <c r="M2128" t="b">
        <v>0</v>
      </c>
    </row>
    <row r="2129" spans="1:13">
      <c r="A2129" t="s">
        <v>1361</v>
      </c>
      <c r="B2129" t="s">
        <v>884</v>
      </c>
      <c r="C2129" t="s">
        <v>884</v>
      </c>
      <c r="D2129">
        <v>165</v>
      </c>
      <c r="E2129">
        <v>165</v>
      </c>
      <c r="F2129">
        <v>7.0041778398832605E-2</v>
      </c>
      <c r="G2129">
        <v>3.5020889199415999E-3</v>
      </c>
      <c r="H2129">
        <v>1.7510444599708099E-2</v>
      </c>
      <c r="I2129">
        <v>0</v>
      </c>
      <c r="J2129">
        <v>800</v>
      </c>
      <c r="K2129">
        <v>1</v>
      </c>
      <c r="L2129">
        <v>345000</v>
      </c>
      <c r="M2129" t="b">
        <v>0</v>
      </c>
    </row>
    <row r="2130" spans="1:13">
      <c r="A2130" t="s">
        <v>1361</v>
      </c>
      <c r="B2130" t="s">
        <v>884</v>
      </c>
      <c r="C2130" t="s">
        <v>884</v>
      </c>
      <c r="D2130">
        <v>165</v>
      </c>
      <c r="E2130">
        <v>165</v>
      </c>
      <c r="F2130">
        <v>7.6146029125886597E-2</v>
      </c>
      <c r="G2130">
        <v>3.8073014562943E-3</v>
      </c>
      <c r="H2130">
        <v>1.9036507281471601E-2</v>
      </c>
      <c r="I2130">
        <v>0</v>
      </c>
      <c r="J2130">
        <v>800</v>
      </c>
      <c r="K2130">
        <v>1</v>
      </c>
      <c r="L2130">
        <v>345000</v>
      </c>
      <c r="M2130" t="b">
        <v>0</v>
      </c>
    </row>
    <row r="2131" spans="1:13">
      <c r="A2131" t="s">
        <v>1607</v>
      </c>
      <c r="B2131" t="s">
        <v>719</v>
      </c>
      <c r="C2131" t="s">
        <v>719</v>
      </c>
      <c r="D2131">
        <v>0</v>
      </c>
      <c r="E2131">
        <v>0</v>
      </c>
      <c r="F2131">
        <v>0.37862755618494248</v>
      </c>
      <c r="G2131">
        <v>1.8931377809247099E-2</v>
      </c>
      <c r="H2131">
        <v>9.4656889046235607E-2</v>
      </c>
      <c r="I2131">
        <v>0</v>
      </c>
      <c r="J2131">
        <v>800</v>
      </c>
      <c r="K2131">
        <v>1</v>
      </c>
      <c r="L2131">
        <v>345000</v>
      </c>
      <c r="M2131" t="b">
        <v>0</v>
      </c>
    </row>
    <row r="2132" spans="1:13">
      <c r="A2132" t="s">
        <v>1607</v>
      </c>
      <c r="B2132" t="s">
        <v>719</v>
      </c>
      <c r="C2132" t="s">
        <v>719</v>
      </c>
      <c r="D2132">
        <v>0</v>
      </c>
      <c r="E2132">
        <v>0</v>
      </c>
      <c r="F2132">
        <v>9.13073969921223E-2</v>
      </c>
      <c r="G2132">
        <v>4.5653698496061004E-3</v>
      </c>
      <c r="H2132">
        <v>2.2826849248030499E-2</v>
      </c>
      <c r="I2132">
        <v>0</v>
      </c>
      <c r="J2132">
        <v>3500</v>
      </c>
      <c r="K2132">
        <v>1</v>
      </c>
      <c r="L2132">
        <v>765000</v>
      </c>
      <c r="M2132" t="b">
        <v>0</v>
      </c>
    </row>
    <row r="2133" spans="1:13">
      <c r="A2133" t="s">
        <v>1607</v>
      </c>
      <c r="B2133" t="s">
        <v>719</v>
      </c>
      <c r="C2133" t="s">
        <v>719</v>
      </c>
      <c r="D2133">
        <v>0</v>
      </c>
      <c r="E2133">
        <v>0</v>
      </c>
      <c r="F2133">
        <v>8.89899301360738E-2</v>
      </c>
      <c r="G2133">
        <v>4.4494965068035998E-3</v>
      </c>
      <c r="H2133">
        <v>2.2247482534018401E-2</v>
      </c>
      <c r="I2133">
        <v>0</v>
      </c>
      <c r="J2133">
        <v>3500</v>
      </c>
      <c r="K2133">
        <v>1</v>
      </c>
      <c r="L2133">
        <v>765000</v>
      </c>
      <c r="M2133" t="b">
        <v>0</v>
      </c>
    </row>
    <row r="2134" spans="1:13">
      <c r="A2134" t="s">
        <v>1607</v>
      </c>
      <c r="B2134" t="s">
        <v>719</v>
      </c>
      <c r="C2134" t="s">
        <v>719</v>
      </c>
      <c r="D2134">
        <v>0</v>
      </c>
      <c r="E2134">
        <v>0</v>
      </c>
      <c r="F2134">
        <v>6.4339493306670895E-2</v>
      </c>
      <c r="G2134">
        <v>3.2169746653335001E-3</v>
      </c>
      <c r="H2134">
        <v>1.6084873326667699E-2</v>
      </c>
      <c r="I2134">
        <v>0</v>
      </c>
      <c r="J2134">
        <v>3500</v>
      </c>
      <c r="K2134">
        <v>1</v>
      </c>
      <c r="L2134">
        <v>765000</v>
      </c>
      <c r="M2134" t="b">
        <v>0</v>
      </c>
    </row>
    <row r="2135" spans="1:13">
      <c r="A2135" t="s">
        <v>1607</v>
      </c>
      <c r="B2135" t="s">
        <v>719</v>
      </c>
      <c r="C2135" t="s">
        <v>719</v>
      </c>
      <c r="D2135">
        <v>0</v>
      </c>
      <c r="E2135">
        <v>0</v>
      </c>
      <c r="F2135">
        <v>7.4978560966056707E-2</v>
      </c>
      <c r="G2135">
        <v>3.7489280483028E-3</v>
      </c>
      <c r="H2135">
        <v>1.87446402415141E-2</v>
      </c>
      <c r="I2135">
        <v>0</v>
      </c>
      <c r="J2135">
        <v>3500</v>
      </c>
      <c r="K2135">
        <v>1</v>
      </c>
      <c r="L2135">
        <v>765000</v>
      </c>
      <c r="M2135" t="b">
        <v>0</v>
      </c>
    </row>
    <row r="2136" spans="1:13">
      <c r="A2136" t="s">
        <v>1356</v>
      </c>
      <c r="B2136" t="s">
        <v>731</v>
      </c>
      <c r="C2136" t="s">
        <v>731</v>
      </c>
      <c r="D2136">
        <v>12</v>
      </c>
      <c r="E2136">
        <v>12</v>
      </c>
      <c r="F2136">
        <v>0.1095312077316996</v>
      </c>
      <c r="G2136">
        <v>5.4765603865848996E-3</v>
      </c>
      <c r="H2136">
        <v>2.7382801932924899E-2</v>
      </c>
      <c r="I2136">
        <v>0</v>
      </c>
      <c r="J2136">
        <v>3500</v>
      </c>
      <c r="K2136">
        <v>1</v>
      </c>
      <c r="L2136">
        <v>765000</v>
      </c>
      <c r="M2136" t="b">
        <v>0</v>
      </c>
    </row>
    <row r="2137" spans="1:13">
      <c r="A2137" t="s">
        <v>1356</v>
      </c>
      <c r="B2137" t="s">
        <v>731</v>
      </c>
      <c r="C2137" t="s">
        <v>731</v>
      </c>
      <c r="D2137">
        <v>12</v>
      </c>
      <c r="E2137">
        <v>12</v>
      </c>
      <c r="F2137">
        <v>0.10413171493186769</v>
      </c>
      <c r="G2137">
        <v>5.2065857465932999E-3</v>
      </c>
      <c r="H2137">
        <v>2.6032928732966899E-2</v>
      </c>
      <c r="I2137">
        <v>0</v>
      </c>
      <c r="J2137">
        <v>3500</v>
      </c>
      <c r="K2137">
        <v>1</v>
      </c>
      <c r="L2137">
        <v>765000</v>
      </c>
      <c r="M2137" t="b">
        <v>0</v>
      </c>
    </row>
    <row r="2138" spans="1:13">
      <c r="A2138" t="s">
        <v>1356</v>
      </c>
      <c r="B2138" t="s">
        <v>731</v>
      </c>
      <c r="C2138" t="s">
        <v>731</v>
      </c>
      <c r="D2138">
        <v>12</v>
      </c>
      <c r="E2138">
        <v>12</v>
      </c>
      <c r="F2138">
        <v>8.3674380574677507E-2</v>
      </c>
      <c r="G2138">
        <v>4.1837190287337999E-3</v>
      </c>
      <c r="H2138">
        <v>2.09185951436693E-2</v>
      </c>
      <c r="I2138">
        <v>0</v>
      </c>
      <c r="J2138">
        <v>3500</v>
      </c>
      <c r="K2138">
        <v>1</v>
      </c>
      <c r="L2138">
        <v>765000</v>
      </c>
      <c r="M2138" t="b">
        <v>0</v>
      </c>
    </row>
    <row r="2139" spans="1:13">
      <c r="A2139" t="s">
        <v>1356</v>
      </c>
      <c r="B2139" t="s">
        <v>731</v>
      </c>
      <c r="C2139" t="s">
        <v>731</v>
      </c>
      <c r="D2139">
        <v>12</v>
      </c>
      <c r="E2139">
        <v>12</v>
      </c>
      <c r="F2139">
        <v>9.3665962718754797E-2</v>
      </c>
      <c r="G2139">
        <v>4.6832981359377001E-3</v>
      </c>
      <c r="H2139">
        <v>2.3416490679688699E-2</v>
      </c>
      <c r="I2139">
        <v>0</v>
      </c>
      <c r="J2139">
        <v>3500</v>
      </c>
      <c r="K2139">
        <v>1</v>
      </c>
      <c r="L2139">
        <v>765000</v>
      </c>
      <c r="M2139" t="b">
        <v>0</v>
      </c>
    </row>
    <row r="2140" spans="1:13">
      <c r="A2140" t="s">
        <v>1373</v>
      </c>
      <c r="B2140" t="s">
        <v>749</v>
      </c>
      <c r="C2140" t="s">
        <v>749</v>
      </c>
      <c r="D2140">
        <v>30</v>
      </c>
      <c r="E2140">
        <v>30</v>
      </c>
      <c r="F2140">
        <v>7.0815916530787601E-2</v>
      </c>
      <c r="G2140">
        <v>3.5407958265392999E-3</v>
      </c>
      <c r="H2140">
        <v>1.77039791326969E-2</v>
      </c>
      <c r="I2140">
        <v>0</v>
      </c>
      <c r="J2140">
        <v>800</v>
      </c>
      <c r="K2140">
        <v>1</v>
      </c>
      <c r="L2140">
        <v>345000</v>
      </c>
      <c r="M2140" t="b">
        <v>0</v>
      </c>
    </row>
    <row r="2141" spans="1:13">
      <c r="A2141" t="s">
        <v>1373</v>
      </c>
      <c r="B2141" t="s">
        <v>749</v>
      </c>
      <c r="C2141" t="s">
        <v>749</v>
      </c>
      <c r="D2141">
        <v>30</v>
      </c>
      <c r="E2141">
        <v>30</v>
      </c>
      <c r="F2141">
        <v>8.9338496010033006E-2</v>
      </c>
      <c r="G2141">
        <v>4.4669248005015996E-3</v>
      </c>
      <c r="H2141">
        <v>2.2334624002508199E-2</v>
      </c>
      <c r="I2141">
        <v>0</v>
      </c>
      <c r="J2141">
        <v>800</v>
      </c>
      <c r="K2141">
        <v>1</v>
      </c>
      <c r="L2141">
        <v>345000</v>
      </c>
      <c r="M2141" t="b">
        <v>0</v>
      </c>
    </row>
    <row r="2142" spans="1:13">
      <c r="A2142" t="s">
        <v>1373</v>
      </c>
      <c r="B2142" t="s">
        <v>749</v>
      </c>
      <c r="C2142" t="s">
        <v>749</v>
      </c>
      <c r="D2142">
        <v>30</v>
      </c>
      <c r="E2142">
        <v>30</v>
      </c>
      <c r="F2142">
        <v>9.8812380170104699E-2</v>
      </c>
      <c r="G2142">
        <v>4.9406190085052003E-3</v>
      </c>
      <c r="H2142">
        <v>2.4703095042526099E-2</v>
      </c>
      <c r="I2142">
        <v>0</v>
      </c>
      <c r="J2142">
        <v>800</v>
      </c>
      <c r="K2142">
        <v>1</v>
      </c>
      <c r="L2142">
        <v>345000</v>
      </c>
      <c r="M2142" t="b">
        <v>0</v>
      </c>
    </row>
    <row r="2143" spans="1:13">
      <c r="A2143" t="s">
        <v>1373</v>
      </c>
      <c r="B2143" t="s">
        <v>749</v>
      </c>
      <c r="C2143" t="s">
        <v>749</v>
      </c>
      <c r="D2143">
        <v>30</v>
      </c>
      <c r="E2143">
        <v>30</v>
      </c>
      <c r="F2143">
        <v>0.1052703541358412</v>
      </c>
      <c r="G2143">
        <v>5.2635177067919996E-3</v>
      </c>
      <c r="H2143">
        <v>2.6317588533960299E-2</v>
      </c>
      <c r="I2143">
        <v>0</v>
      </c>
      <c r="J2143">
        <v>800</v>
      </c>
      <c r="K2143">
        <v>1</v>
      </c>
      <c r="L2143">
        <v>345000</v>
      </c>
      <c r="M2143" t="b">
        <v>0</v>
      </c>
    </row>
    <row r="2144" spans="1:13">
      <c r="A2144" t="s">
        <v>1373</v>
      </c>
      <c r="B2144" t="s">
        <v>749</v>
      </c>
      <c r="C2144" t="s">
        <v>749</v>
      </c>
      <c r="D2144">
        <v>30</v>
      </c>
      <c r="E2144">
        <v>30</v>
      </c>
      <c r="F2144">
        <v>0.1151396558083821</v>
      </c>
      <c r="G2144">
        <v>5.7569827904190999E-3</v>
      </c>
      <c r="H2144">
        <v>2.8784913952095498E-2</v>
      </c>
      <c r="I2144">
        <v>0</v>
      </c>
      <c r="J2144">
        <v>800</v>
      </c>
      <c r="K2144">
        <v>1</v>
      </c>
      <c r="L2144">
        <v>345000</v>
      </c>
      <c r="M2144" t="b">
        <v>0</v>
      </c>
    </row>
    <row r="2145" spans="1:13">
      <c r="A2145" t="s">
        <v>1373</v>
      </c>
      <c r="B2145" t="s">
        <v>749</v>
      </c>
      <c r="C2145" t="s">
        <v>749</v>
      </c>
      <c r="D2145">
        <v>30</v>
      </c>
      <c r="E2145">
        <v>30</v>
      </c>
      <c r="F2145">
        <v>1.080751064997985</v>
      </c>
      <c r="G2145">
        <v>5.4037553249899201E-2</v>
      </c>
      <c r="H2145">
        <v>0.2701877662494962</v>
      </c>
      <c r="I2145">
        <v>0</v>
      </c>
      <c r="J2145">
        <v>800</v>
      </c>
      <c r="K2145">
        <v>1</v>
      </c>
      <c r="L2145">
        <v>345000</v>
      </c>
      <c r="M2145" t="b">
        <v>0</v>
      </c>
    </row>
    <row r="2146" spans="1:13">
      <c r="A2146" t="s">
        <v>1373</v>
      </c>
      <c r="B2146" t="s">
        <v>749</v>
      </c>
      <c r="C2146" t="s">
        <v>749</v>
      </c>
      <c r="D2146">
        <v>30</v>
      </c>
      <c r="E2146">
        <v>30</v>
      </c>
      <c r="F2146">
        <v>0.89539250667268977</v>
      </c>
      <c r="G2146">
        <v>4.4769625333634398E-2</v>
      </c>
      <c r="H2146">
        <v>0.22384812666817239</v>
      </c>
      <c r="I2146">
        <v>0</v>
      </c>
      <c r="J2146">
        <v>800</v>
      </c>
      <c r="K2146">
        <v>1</v>
      </c>
      <c r="L2146">
        <v>345000</v>
      </c>
      <c r="M2146" t="b">
        <v>0</v>
      </c>
    </row>
    <row r="2147" spans="1:13">
      <c r="A2147" t="s">
        <v>1373</v>
      </c>
      <c r="B2147" t="s">
        <v>749</v>
      </c>
      <c r="C2147" t="s">
        <v>749</v>
      </c>
      <c r="D2147">
        <v>30</v>
      </c>
      <c r="E2147">
        <v>30</v>
      </c>
      <c r="F2147">
        <v>0.97418737632399521</v>
      </c>
      <c r="G2147">
        <v>4.8709368816199701E-2</v>
      </c>
      <c r="H2147">
        <v>0.2435468440809988</v>
      </c>
      <c r="I2147">
        <v>0</v>
      </c>
      <c r="J2147">
        <v>800</v>
      </c>
      <c r="K2147">
        <v>1</v>
      </c>
      <c r="L2147">
        <v>345000</v>
      </c>
      <c r="M2147" t="b">
        <v>0</v>
      </c>
    </row>
    <row r="2148" spans="1:13">
      <c r="A2148" t="s">
        <v>1373</v>
      </c>
      <c r="B2148" t="s">
        <v>749</v>
      </c>
      <c r="C2148" t="s">
        <v>749</v>
      </c>
      <c r="D2148">
        <v>30</v>
      </c>
      <c r="E2148">
        <v>30</v>
      </c>
      <c r="F2148">
        <v>0.69989795471698935</v>
      </c>
      <c r="G2148">
        <v>3.4994897735849399E-2</v>
      </c>
      <c r="H2148">
        <v>0.17497448867924731</v>
      </c>
      <c r="I2148">
        <v>0</v>
      </c>
      <c r="J2148">
        <v>800</v>
      </c>
      <c r="K2148">
        <v>1</v>
      </c>
      <c r="L2148">
        <v>345000</v>
      </c>
      <c r="M2148" t="b">
        <v>0</v>
      </c>
    </row>
    <row r="2149" spans="1:13">
      <c r="A2149" t="s">
        <v>1373</v>
      </c>
      <c r="B2149" t="s">
        <v>749</v>
      </c>
      <c r="C2149" t="s">
        <v>749</v>
      </c>
      <c r="D2149">
        <v>30</v>
      </c>
      <c r="E2149">
        <v>30</v>
      </c>
      <c r="F2149">
        <v>0.97056828142137686</v>
      </c>
      <c r="G2149">
        <v>4.8528414071068803E-2</v>
      </c>
      <c r="H2149">
        <v>0.24264207035534421</v>
      </c>
      <c r="I2149">
        <v>0</v>
      </c>
      <c r="J2149">
        <v>150</v>
      </c>
      <c r="K2149">
        <v>1</v>
      </c>
      <c r="L2149">
        <v>154000</v>
      </c>
      <c r="M2149" t="b">
        <v>0</v>
      </c>
    </row>
    <row r="2150" spans="1:13">
      <c r="A2150" t="s">
        <v>1916</v>
      </c>
      <c r="B2150" t="s">
        <v>1018</v>
      </c>
      <c r="C2150" t="s">
        <v>1019</v>
      </c>
      <c r="D2150">
        <v>299</v>
      </c>
      <c r="E2150">
        <v>300</v>
      </c>
      <c r="F2150">
        <v>9.2277590905831328</v>
      </c>
      <c r="G2150">
        <v>0.4613879545291566</v>
      </c>
      <c r="H2150">
        <v>2.3069397726457832</v>
      </c>
      <c r="I2150">
        <v>0</v>
      </c>
      <c r="J2150">
        <v>800</v>
      </c>
      <c r="K2150">
        <v>1</v>
      </c>
      <c r="L2150">
        <v>345000</v>
      </c>
      <c r="M2150" t="b">
        <v>0</v>
      </c>
    </row>
    <row r="2151" spans="1:13">
      <c r="A2151" t="s">
        <v>1631</v>
      </c>
      <c r="B2151" t="s">
        <v>1019</v>
      </c>
      <c r="C2151" t="s">
        <v>1019</v>
      </c>
      <c r="D2151">
        <v>300</v>
      </c>
      <c r="E2151">
        <v>300</v>
      </c>
      <c r="F2151">
        <v>0.70539762880979873</v>
      </c>
      <c r="G2151">
        <v>3.5269881440489897E-2</v>
      </c>
      <c r="H2151">
        <v>0.1763494072024496</v>
      </c>
      <c r="I2151">
        <v>0</v>
      </c>
      <c r="J2151">
        <v>800</v>
      </c>
      <c r="K2151">
        <v>1</v>
      </c>
      <c r="L2151">
        <v>345000</v>
      </c>
      <c r="M2151" t="b">
        <v>0</v>
      </c>
    </row>
    <row r="2152" spans="1:13">
      <c r="A2152" t="s">
        <v>1397</v>
      </c>
      <c r="B2152" t="s">
        <v>742</v>
      </c>
      <c r="C2152" t="s">
        <v>742</v>
      </c>
      <c r="D2152">
        <v>23</v>
      </c>
      <c r="E2152">
        <v>23</v>
      </c>
      <c r="F2152">
        <v>0.41807105677529499</v>
      </c>
      <c r="G2152">
        <v>2.0903552838764699E-2</v>
      </c>
      <c r="H2152">
        <v>0.10451776419382371</v>
      </c>
      <c r="I2152">
        <v>0</v>
      </c>
      <c r="J2152">
        <v>800</v>
      </c>
      <c r="K2152">
        <v>1</v>
      </c>
      <c r="L2152">
        <v>345000</v>
      </c>
      <c r="M2152" t="b">
        <v>0</v>
      </c>
    </row>
    <row r="2153" spans="1:13">
      <c r="A2153" t="s">
        <v>1397</v>
      </c>
      <c r="B2153" t="s">
        <v>742</v>
      </c>
      <c r="C2153" t="s">
        <v>742</v>
      </c>
      <c r="D2153">
        <v>23</v>
      </c>
      <c r="E2153">
        <v>23</v>
      </c>
      <c r="F2153">
        <v>0.35667901613610448</v>
      </c>
      <c r="G2153">
        <v>1.78339508068052E-2</v>
      </c>
      <c r="H2153">
        <v>8.9169754034026105E-2</v>
      </c>
      <c r="I2153">
        <v>0</v>
      </c>
      <c r="J2153">
        <v>150</v>
      </c>
      <c r="K2153">
        <v>1</v>
      </c>
      <c r="L2153">
        <v>154000</v>
      </c>
      <c r="M2153" t="b">
        <v>0</v>
      </c>
    </row>
    <row r="2154" spans="1:13">
      <c r="A2154" t="s">
        <v>1505</v>
      </c>
      <c r="B2154" t="s">
        <v>1011</v>
      </c>
      <c r="C2154" t="s">
        <v>1011</v>
      </c>
      <c r="D2154">
        <v>292</v>
      </c>
      <c r="E2154">
        <v>292</v>
      </c>
      <c r="F2154">
        <v>0.41826074250201312</v>
      </c>
      <c r="G2154">
        <v>2.0913037125100599E-2</v>
      </c>
      <c r="H2154">
        <v>0.1045651856255032</v>
      </c>
      <c r="I2154">
        <v>0</v>
      </c>
      <c r="J2154">
        <v>800</v>
      </c>
      <c r="K2154">
        <v>1</v>
      </c>
      <c r="L2154">
        <v>345000</v>
      </c>
      <c r="M2154" t="b">
        <v>0</v>
      </c>
    </row>
    <row r="2155" spans="1:13">
      <c r="A2155" t="s">
        <v>1505</v>
      </c>
      <c r="B2155" t="s">
        <v>1011</v>
      </c>
      <c r="C2155" t="s">
        <v>1011</v>
      </c>
      <c r="D2155">
        <v>292</v>
      </c>
      <c r="E2155">
        <v>292</v>
      </c>
      <c r="F2155">
        <v>0.25704256578633439</v>
      </c>
      <c r="G2155">
        <v>1.28521282893167E-2</v>
      </c>
      <c r="H2155">
        <v>6.4260641446583597E-2</v>
      </c>
      <c r="I2155">
        <v>0</v>
      </c>
      <c r="J2155">
        <v>800</v>
      </c>
      <c r="K2155">
        <v>1</v>
      </c>
      <c r="L2155">
        <v>345000</v>
      </c>
      <c r="M2155" t="b">
        <v>0</v>
      </c>
    </row>
    <row r="2156" spans="1:13">
      <c r="A2156" t="s">
        <v>1505</v>
      </c>
      <c r="B2156" t="s">
        <v>1011</v>
      </c>
      <c r="C2156" t="s">
        <v>1011</v>
      </c>
      <c r="D2156">
        <v>292</v>
      </c>
      <c r="E2156">
        <v>292</v>
      </c>
      <c r="F2156">
        <v>4.6698281778924898E-2</v>
      </c>
      <c r="G2156">
        <v>2.3349140889461998E-3</v>
      </c>
      <c r="H2156">
        <v>1.16745704447312E-2</v>
      </c>
      <c r="I2156">
        <v>0</v>
      </c>
      <c r="J2156">
        <v>150</v>
      </c>
      <c r="K2156">
        <v>1</v>
      </c>
      <c r="L2156">
        <v>154000</v>
      </c>
      <c r="M2156" t="b">
        <v>0</v>
      </c>
    </row>
    <row r="2157" spans="1:13">
      <c r="A2157" t="s">
        <v>1505</v>
      </c>
      <c r="B2157" t="s">
        <v>1011</v>
      </c>
      <c r="C2157" t="s">
        <v>1011</v>
      </c>
      <c r="D2157">
        <v>292</v>
      </c>
      <c r="E2157">
        <v>292</v>
      </c>
      <c r="F2157">
        <v>5.3530529329724033</v>
      </c>
      <c r="G2157">
        <v>0.2676526466486201</v>
      </c>
      <c r="H2157">
        <v>1.338263233243101</v>
      </c>
      <c r="I2157">
        <v>0</v>
      </c>
      <c r="J2157">
        <v>150</v>
      </c>
      <c r="K2157">
        <v>1</v>
      </c>
      <c r="L2157">
        <v>154000</v>
      </c>
      <c r="M2157" t="b">
        <v>0</v>
      </c>
    </row>
    <row r="2158" spans="1:13">
      <c r="A2158" t="s">
        <v>1252</v>
      </c>
      <c r="B2158" t="s">
        <v>787</v>
      </c>
      <c r="C2158" t="s">
        <v>787</v>
      </c>
      <c r="D2158">
        <v>68</v>
      </c>
      <c r="E2158">
        <v>68</v>
      </c>
      <c r="F2158">
        <v>1.2556845574095741</v>
      </c>
      <c r="G2158">
        <v>6.2784227870478701E-2</v>
      </c>
      <c r="H2158">
        <v>0.31392113935239357</v>
      </c>
      <c r="I2158">
        <v>0</v>
      </c>
      <c r="J2158">
        <v>150</v>
      </c>
      <c r="K2158">
        <v>1</v>
      </c>
      <c r="L2158">
        <v>154000</v>
      </c>
      <c r="M2158" t="b">
        <v>0</v>
      </c>
    </row>
    <row r="2159" spans="1:13">
      <c r="A2159" t="s">
        <v>1917</v>
      </c>
      <c r="B2159" t="s">
        <v>884</v>
      </c>
      <c r="C2159" t="s">
        <v>879</v>
      </c>
      <c r="D2159">
        <v>165</v>
      </c>
      <c r="E2159">
        <v>160</v>
      </c>
      <c r="F2159">
        <v>3.3380405381306182</v>
      </c>
      <c r="G2159">
        <v>0.16690202690653089</v>
      </c>
      <c r="H2159">
        <v>0.83451013453265455</v>
      </c>
      <c r="I2159">
        <v>0</v>
      </c>
      <c r="J2159">
        <v>800</v>
      </c>
      <c r="K2159">
        <v>1</v>
      </c>
      <c r="L2159">
        <v>345000</v>
      </c>
      <c r="M2159" t="b">
        <v>0</v>
      </c>
    </row>
    <row r="2160" spans="1:13">
      <c r="A2160" t="s">
        <v>1918</v>
      </c>
      <c r="B2160" t="s">
        <v>886</v>
      </c>
      <c r="C2160" t="s">
        <v>953</v>
      </c>
      <c r="D2160">
        <v>167</v>
      </c>
      <c r="E2160">
        <v>234</v>
      </c>
      <c r="F2160">
        <v>4.5909239801454662</v>
      </c>
      <c r="G2160">
        <v>0.2295461990072733</v>
      </c>
      <c r="H2160">
        <v>1.147730995036367</v>
      </c>
      <c r="I2160">
        <v>0</v>
      </c>
      <c r="J2160">
        <v>150</v>
      </c>
      <c r="K2160">
        <v>1</v>
      </c>
      <c r="L2160">
        <v>154000</v>
      </c>
      <c r="M2160" t="b">
        <v>0</v>
      </c>
    </row>
    <row r="2161" spans="1:13">
      <c r="A2161" t="s">
        <v>1919</v>
      </c>
      <c r="B2161" t="s">
        <v>884</v>
      </c>
      <c r="C2161" t="s">
        <v>953</v>
      </c>
      <c r="D2161">
        <v>165</v>
      </c>
      <c r="E2161">
        <v>234</v>
      </c>
      <c r="F2161">
        <v>5.8879417703049466</v>
      </c>
      <c r="G2161">
        <v>0.29439708851524732</v>
      </c>
      <c r="H2161">
        <v>1.4719854425762371</v>
      </c>
      <c r="I2161">
        <v>0</v>
      </c>
      <c r="J2161">
        <v>150</v>
      </c>
      <c r="K2161">
        <v>1</v>
      </c>
      <c r="L2161">
        <v>154000</v>
      </c>
      <c r="M2161" t="b">
        <v>0</v>
      </c>
    </row>
    <row r="2162" spans="1:13">
      <c r="A2162" t="s">
        <v>1359</v>
      </c>
      <c r="B2162" t="s">
        <v>953</v>
      </c>
      <c r="C2162" t="s">
        <v>953</v>
      </c>
      <c r="D2162">
        <v>234</v>
      </c>
      <c r="E2162">
        <v>234</v>
      </c>
      <c r="F2162">
        <v>2.720503256108286</v>
      </c>
      <c r="G2162">
        <v>0.1360251628054143</v>
      </c>
      <c r="H2162">
        <v>0.68012581402707151</v>
      </c>
      <c r="I2162">
        <v>0</v>
      </c>
      <c r="J2162">
        <v>150</v>
      </c>
      <c r="K2162">
        <v>1</v>
      </c>
      <c r="L2162">
        <v>154000</v>
      </c>
      <c r="M2162" t="b">
        <v>0</v>
      </c>
    </row>
    <row r="2163" spans="1:13">
      <c r="A2163" t="s">
        <v>1919</v>
      </c>
      <c r="B2163" t="s">
        <v>884</v>
      </c>
      <c r="C2163" t="s">
        <v>953</v>
      </c>
      <c r="D2163">
        <v>165</v>
      </c>
      <c r="E2163">
        <v>234</v>
      </c>
      <c r="F2163">
        <v>0.34716489752941959</v>
      </c>
      <c r="G2163">
        <v>1.7358244876470901E-2</v>
      </c>
      <c r="H2163">
        <v>8.6791224382354898E-2</v>
      </c>
      <c r="I2163">
        <v>0</v>
      </c>
      <c r="J2163">
        <v>150</v>
      </c>
      <c r="K2163">
        <v>1</v>
      </c>
      <c r="L2163">
        <v>154000</v>
      </c>
      <c r="M2163" t="b">
        <v>0</v>
      </c>
    </row>
    <row r="2164" spans="1:13">
      <c r="A2164" t="s">
        <v>1919</v>
      </c>
      <c r="B2164" t="s">
        <v>884</v>
      </c>
      <c r="C2164" t="s">
        <v>953</v>
      </c>
      <c r="D2164">
        <v>165</v>
      </c>
      <c r="E2164">
        <v>234</v>
      </c>
      <c r="F2164">
        <v>0.32144346875309548</v>
      </c>
      <c r="G2164">
        <v>1.6072173437654699E-2</v>
      </c>
      <c r="H2164">
        <v>8.0360867188273802E-2</v>
      </c>
      <c r="I2164">
        <v>0</v>
      </c>
      <c r="J2164">
        <v>800</v>
      </c>
      <c r="K2164">
        <v>1</v>
      </c>
      <c r="L2164">
        <v>345000</v>
      </c>
      <c r="M2164" t="b">
        <v>0</v>
      </c>
    </row>
    <row r="2165" spans="1:13">
      <c r="A2165" t="s">
        <v>1361</v>
      </c>
      <c r="B2165" t="s">
        <v>884</v>
      </c>
      <c r="C2165" t="s">
        <v>884</v>
      </c>
      <c r="D2165">
        <v>165</v>
      </c>
      <c r="E2165">
        <v>165</v>
      </c>
      <c r="F2165">
        <v>1.2278388453354281</v>
      </c>
      <c r="G2165">
        <v>6.1391942266771402E-2</v>
      </c>
      <c r="H2165">
        <v>0.30695971133385708</v>
      </c>
      <c r="I2165">
        <v>0</v>
      </c>
      <c r="J2165">
        <v>800</v>
      </c>
      <c r="K2165">
        <v>1</v>
      </c>
      <c r="L2165">
        <v>345000</v>
      </c>
      <c r="M2165" t="b">
        <v>0</v>
      </c>
    </row>
    <row r="2166" spans="1:13">
      <c r="A2166" t="s">
        <v>1920</v>
      </c>
      <c r="B2166" t="s">
        <v>953</v>
      </c>
      <c r="C2166" t="s">
        <v>884</v>
      </c>
      <c r="D2166">
        <v>234</v>
      </c>
      <c r="E2166">
        <v>165</v>
      </c>
      <c r="F2166">
        <v>0.33833286712234301</v>
      </c>
      <c r="G2166">
        <v>1.69166433561171E-2</v>
      </c>
      <c r="H2166">
        <v>8.4583216780585696E-2</v>
      </c>
      <c r="I2166">
        <v>0</v>
      </c>
      <c r="J2166">
        <v>800</v>
      </c>
      <c r="K2166">
        <v>1</v>
      </c>
      <c r="L2166">
        <v>345000</v>
      </c>
      <c r="M2166" t="b">
        <v>0</v>
      </c>
    </row>
    <row r="2167" spans="1:13">
      <c r="A2167" t="s">
        <v>1919</v>
      </c>
      <c r="B2167" t="s">
        <v>884</v>
      </c>
      <c r="C2167" t="s">
        <v>953</v>
      </c>
      <c r="D2167">
        <v>165</v>
      </c>
      <c r="E2167">
        <v>234</v>
      </c>
      <c r="F2167">
        <v>0.34194976882388711</v>
      </c>
      <c r="G2167">
        <v>1.7097488441194301E-2</v>
      </c>
      <c r="H2167">
        <v>8.5487442205971695E-2</v>
      </c>
      <c r="I2167">
        <v>0</v>
      </c>
      <c r="J2167">
        <v>150</v>
      </c>
      <c r="K2167">
        <v>1</v>
      </c>
      <c r="L2167">
        <v>154000</v>
      </c>
      <c r="M2167" t="b">
        <v>0</v>
      </c>
    </row>
    <row r="2168" spans="1:13">
      <c r="A2168" t="s">
        <v>1361</v>
      </c>
      <c r="B2168" t="s">
        <v>884</v>
      </c>
      <c r="C2168" t="s">
        <v>884</v>
      </c>
      <c r="D2168">
        <v>165</v>
      </c>
      <c r="E2168">
        <v>165</v>
      </c>
      <c r="F2168">
        <v>1.206704514785655</v>
      </c>
      <c r="G2168">
        <v>6.0335225739282697E-2</v>
      </c>
      <c r="H2168">
        <v>0.30167612869641369</v>
      </c>
      <c r="I2168">
        <v>0</v>
      </c>
      <c r="J2168">
        <v>150</v>
      </c>
      <c r="K2168">
        <v>1</v>
      </c>
      <c r="L2168">
        <v>154000</v>
      </c>
      <c r="M2168" t="b">
        <v>0</v>
      </c>
    </row>
    <row r="2169" spans="1:13">
      <c r="A2169" t="s">
        <v>1339</v>
      </c>
      <c r="B2169" t="s">
        <v>1035</v>
      </c>
      <c r="C2169" t="s">
        <v>1035</v>
      </c>
      <c r="D2169">
        <v>316</v>
      </c>
      <c r="E2169">
        <v>316</v>
      </c>
      <c r="F2169">
        <v>0.65283811458715413</v>
      </c>
      <c r="G2169">
        <v>3.2641905729357698E-2</v>
      </c>
      <c r="H2169">
        <v>0.1632095286467885</v>
      </c>
      <c r="I2169">
        <v>0</v>
      </c>
      <c r="J2169">
        <v>800</v>
      </c>
      <c r="K2169">
        <v>1</v>
      </c>
      <c r="L2169">
        <v>345000</v>
      </c>
      <c r="M2169" t="b">
        <v>0</v>
      </c>
    </row>
    <row r="2170" spans="1:13">
      <c r="A2170" t="s">
        <v>1339</v>
      </c>
      <c r="B2170" t="s">
        <v>1035</v>
      </c>
      <c r="C2170" t="s">
        <v>1035</v>
      </c>
      <c r="D2170">
        <v>316</v>
      </c>
      <c r="E2170">
        <v>316</v>
      </c>
      <c r="F2170">
        <v>9.3073214660040607E-2</v>
      </c>
      <c r="G2170">
        <v>4.6536607330019998E-3</v>
      </c>
      <c r="H2170">
        <v>2.32683036650101E-2</v>
      </c>
      <c r="I2170">
        <v>0</v>
      </c>
      <c r="J2170">
        <v>150</v>
      </c>
      <c r="K2170">
        <v>1</v>
      </c>
      <c r="L2170">
        <v>154000</v>
      </c>
      <c r="M2170" t="b">
        <v>0</v>
      </c>
    </row>
    <row r="2171" spans="1:13">
      <c r="A2171" t="s">
        <v>1219</v>
      </c>
      <c r="B2171" t="s">
        <v>871</v>
      </c>
      <c r="C2171" t="s">
        <v>871</v>
      </c>
      <c r="D2171">
        <v>152</v>
      </c>
      <c r="E2171">
        <v>152</v>
      </c>
      <c r="F2171">
        <v>0.89753604928641884</v>
      </c>
      <c r="G2171">
        <v>4.4876802464320902E-2</v>
      </c>
      <c r="H2171">
        <v>0.22438401232160471</v>
      </c>
      <c r="I2171">
        <v>0</v>
      </c>
      <c r="J2171">
        <v>800</v>
      </c>
      <c r="K2171">
        <v>1</v>
      </c>
      <c r="L2171">
        <v>345000</v>
      </c>
      <c r="M2171" t="b">
        <v>0</v>
      </c>
    </row>
    <row r="2172" spans="1:13">
      <c r="A2172" t="s">
        <v>1219</v>
      </c>
      <c r="B2172" t="s">
        <v>871</v>
      </c>
      <c r="C2172" t="s">
        <v>871</v>
      </c>
      <c r="D2172">
        <v>152</v>
      </c>
      <c r="E2172">
        <v>152</v>
      </c>
      <c r="F2172">
        <v>1.2422078726168699</v>
      </c>
      <c r="G2172">
        <v>6.2110393630843502E-2</v>
      </c>
      <c r="H2172">
        <v>0.31055196815421759</v>
      </c>
      <c r="I2172">
        <v>0</v>
      </c>
      <c r="J2172">
        <v>800</v>
      </c>
      <c r="K2172">
        <v>1</v>
      </c>
      <c r="L2172">
        <v>345000</v>
      </c>
      <c r="M2172" t="b">
        <v>0</v>
      </c>
    </row>
    <row r="2173" spans="1:13">
      <c r="A2173" t="s">
        <v>1219</v>
      </c>
      <c r="B2173" t="s">
        <v>871</v>
      </c>
      <c r="C2173" t="s">
        <v>871</v>
      </c>
      <c r="D2173">
        <v>152</v>
      </c>
      <c r="E2173">
        <v>152</v>
      </c>
      <c r="F2173">
        <v>1.069198568923136</v>
      </c>
      <c r="G2173">
        <v>5.3459928446156699E-2</v>
      </c>
      <c r="H2173">
        <v>0.2672996422307839</v>
      </c>
      <c r="I2173">
        <v>0</v>
      </c>
      <c r="J2173">
        <v>150</v>
      </c>
      <c r="K2173">
        <v>1</v>
      </c>
      <c r="L2173">
        <v>154000</v>
      </c>
      <c r="M2173" t="b">
        <v>0</v>
      </c>
    </row>
    <row r="2174" spans="1:13">
      <c r="A2174" t="s">
        <v>1219</v>
      </c>
      <c r="B2174" t="s">
        <v>871</v>
      </c>
      <c r="C2174" t="s">
        <v>871</v>
      </c>
      <c r="D2174">
        <v>152</v>
      </c>
      <c r="E2174">
        <v>152</v>
      </c>
      <c r="F2174">
        <v>0.34026917039083748</v>
      </c>
      <c r="G2174">
        <v>1.7013458519541801E-2</v>
      </c>
      <c r="H2174">
        <v>8.5067292597709301E-2</v>
      </c>
      <c r="I2174">
        <v>0</v>
      </c>
      <c r="J2174">
        <v>150</v>
      </c>
      <c r="K2174">
        <v>1</v>
      </c>
      <c r="L2174">
        <v>154000</v>
      </c>
      <c r="M2174" t="b">
        <v>0</v>
      </c>
    </row>
    <row r="2175" spans="1:13">
      <c r="A2175" t="s">
        <v>1219</v>
      </c>
      <c r="B2175" t="s">
        <v>871</v>
      </c>
      <c r="C2175" t="s">
        <v>871</v>
      </c>
      <c r="D2175">
        <v>152</v>
      </c>
      <c r="E2175">
        <v>152</v>
      </c>
      <c r="F2175">
        <v>7.1803504615760405E-2</v>
      </c>
      <c r="G2175">
        <v>3.590175230788E-3</v>
      </c>
      <c r="H2175">
        <v>1.7950876153940101E-2</v>
      </c>
      <c r="I2175">
        <v>0</v>
      </c>
      <c r="J2175">
        <v>150</v>
      </c>
      <c r="K2175">
        <v>1</v>
      </c>
      <c r="L2175">
        <v>154000</v>
      </c>
      <c r="M2175" t="b">
        <v>0</v>
      </c>
    </row>
    <row r="2176" spans="1:13">
      <c r="A2176" t="s">
        <v>1219</v>
      </c>
      <c r="B2176" t="s">
        <v>871</v>
      </c>
      <c r="C2176" t="s">
        <v>871</v>
      </c>
      <c r="D2176">
        <v>152</v>
      </c>
      <c r="E2176">
        <v>152</v>
      </c>
      <c r="F2176">
        <v>6.5211687582409805E-2</v>
      </c>
      <c r="G2176">
        <v>3.2605843791204E-3</v>
      </c>
      <c r="H2176">
        <v>1.6302921895602399E-2</v>
      </c>
      <c r="I2176">
        <v>0</v>
      </c>
      <c r="J2176">
        <v>150</v>
      </c>
      <c r="K2176">
        <v>1</v>
      </c>
      <c r="L2176">
        <v>154000</v>
      </c>
      <c r="M2176" t="b">
        <v>0</v>
      </c>
    </row>
    <row r="2177" spans="1:13">
      <c r="A2177" t="s">
        <v>1219</v>
      </c>
      <c r="B2177" t="s">
        <v>871</v>
      </c>
      <c r="C2177" t="s">
        <v>871</v>
      </c>
      <c r="D2177">
        <v>152</v>
      </c>
      <c r="E2177">
        <v>152</v>
      </c>
      <c r="F2177">
        <v>4.9462479343575699E-2</v>
      </c>
      <c r="G2177">
        <v>2.4731239671786998E-3</v>
      </c>
      <c r="H2177">
        <v>1.2365619835893901E-2</v>
      </c>
      <c r="I2177">
        <v>0</v>
      </c>
      <c r="J2177">
        <v>150</v>
      </c>
      <c r="K2177">
        <v>1</v>
      </c>
      <c r="L2177">
        <v>154000</v>
      </c>
      <c r="M2177" t="b">
        <v>0</v>
      </c>
    </row>
    <row r="2178" spans="1:13">
      <c r="A2178" t="s">
        <v>1219</v>
      </c>
      <c r="B2178" t="s">
        <v>871</v>
      </c>
      <c r="C2178" t="s">
        <v>871</v>
      </c>
      <c r="D2178">
        <v>152</v>
      </c>
      <c r="E2178">
        <v>152</v>
      </c>
      <c r="F2178">
        <v>4.8775583840740197E-2</v>
      </c>
      <c r="G2178">
        <v>2.4387791920369999E-3</v>
      </c>
      <c r="H2178">
        <v>1.2193895960185001E-2</v>
      </c>
      <c r="I2178">
        <v>0</v>
      </c>
      <c r="J2178">
        <v>150</v>
      </c>
      <c r="K2178">
        <v>1</v>
      </c>
      <c r="L2178">
        <v>154000</v>
      </c>
      <c r="M2178" t="b">
        <v>0</v>
      </c>
    </row>
    <row r="2179" spans="1:13">
      <c r="A2179" t="s">
        <v>1219</v>
      </c>
      <c r="B2179" t="s">
        <v>871</v>
      </c>
      <c r="C2179" t="s">
        <v>871</v>
      </c>
      <c r="D2179">
        <v>152</v>
      </c>
      <c r="E2179">
        <v>152</v>
      </c>
      <c r="F2179">
        <v>5.1877572811380203E-2</v>
      </c>
      <c r="G2179">
        <v>2.5938786405690002E-3</v>
      </c>
      <c r="H2179">
        <v>1.2969393202845E-2</v>
      </c>
      <c r="I2179">
        <v>0</v>
      </c>
      <c r="J2179">
        <v>150</v>
      </c>
      <c r="K2179">
        <v>1</v>
      </c>
      <c r="L2179">
        <v>154000</v>
      </c>
      <c r="M2179" t="b">
        <v>0</v>
      </c>
    </row>
    <row r="2180" spans="1:13">
      <c r="A2180" t="s">
        <v>1219</v>
      </c>
      <c r="B2180" t="s">
        <v>871</v>
      </c>
      <c r="C2180" t="s">
        <v>871</v>
      </c>
      <c r="D2180">
        <v>152</v>
      </c>
      <c r="E2180">
        <v>152</v>
      </c>
      <c r="F2180">
        <v>5.7825461453014697E-2</v>
      </c>
      <c r="G2180">
        <v>2.8912730726506999E-3</v>
      </c>
      <c r="H2180">
        <v>1.44563653632536E-2</v>
      </c>
      <c r="I2180">
        <v>0</v>
      </c>
      <c r="J2180">
        <v>150</v>
      </c>
      <c r="K2180">
        <v>1</v>
      </c>
      <c r="L2180">
        <v>154000</v>
      </c>
      <c r="M2180" t="b">
        <v>0</v>
      </c>
    </row>
    <row r="2181" spans="1:13">
      <c r="A2181" t="s">
        <v>1219</v>
      </c>
      <c r="B2181" t="s">
        <v>871</v>
      </c>
      <c r="C2181" t="s">
        <v>871</v>
      </c>
      <c r="D2181">
        <v>152</v>
      </c>
      <c r="E2181">
        <v>152</v>
      </c>
      <c r="F2181">
        <v>3.16179618051829E-2</v>
      </c>
      <c r="G2181">
        <v>1.5808980902591E-3</v>
      </c>
      <c r="H2181">
        <v>7.9044904512957006E-3</v>
      </c>
      <c r="I2181">
        <v>0</v>
      </c>
      <c r="J2181">
        <v>800</v>
      </c>
      <c r="K2181">
        <v>1</v>
      </c>
      <c r="L2181">
        <v>345000</v>
      </c>
      <c r="M2181" t="b">
        <v>0</v>
      </c>
    </row>
    <row r="2182" spans="1:13">
      <c r="A2182" t="s">
        <v>1219</v>
      </c>
      <c r="B2182" t="s">
        <v>871</v>
      </c>
      <c r="C2182" t="s">
        <v>871</v>
      </c>
      <c r="D2182">
        <v>152</v>
      </c>
      <c r="E2182">
        <v>152</v>
      </c>
      <c r="F2182">
        <v>0.108309791871222</v>
      </c>
      <c r="G2182">
        <v>5.4154895935611003E-3</v>
      </c>
      <c r="H2182">
        <v>2.70774479678055E-2</v>
      </c>
      <c r="I2182">
        <v>0</v>
      </c>
      <c r="J2182">
        <v>800</v>
      </c>
      <c r="K2182">
        <v>1</v>
      </c>
      <c r="L2182">
        <v>345000</v>
      </c>
      <c r="M2182" t="b">
        <v>0</v>
      </c>
    </row>
    <row r="2183" spans="1:13">
      <c r="A2183" t="s">
        <v>1219</v>
      </c>
      <c r="B2183" t="s">
        <v>871</v>
      </c>
      <c r="C2183" t="s">
        <v>871</v>
      </c>
      <c r="D2183">
        <v>152</v>
      </c>
      <c r="E2183">
        <v>152</v>
      </c>
      <c r="F2183">
        <v>0.11129721088301341</v>
      </c>
      <c r="G2183">
        <v>5.5648605441506E-3</v>
      </c>
      <c r="H2183">
        <v>2.7824302720753299E-2</v>
      </c>
      <c r="I2183">
        <v>0</v>
      </c>
      <c r="J2183">
        <v>800</v>
      </c>
      <c r="K2183">
        <v>1</v>
      </c>
      <c r="L2183">
        <v>345000</v>
      </c>
      <c r="M2183" t="b">
        <v>0</v>
      </c>
    </row>
    <row r="2184" spans="1:13">
      <c r="A2184" t="s">
        <v>1219</v>
      </c>
      <c r="B2184" t="s">
        <v>871</v>
      </c>
      <c r="C2184" t="s">
        <v>871</v>
      </c>
      <c r="D2184">
        <v>152</v>
      </c>
      <c r="E2184">
        <v>152</v>
      </c>
      <c r="F2184">
        <v>0.1174202386797939</v>
      </c>
      <c r="G2184">
        <v>5.8710119339895998E-3</v>
      </c>
      <c r="H2184">
        <v>2.9355059669948402E-2</v>
      </c>
      <c r="I2184">
        <v>0</v>
      </c>
      <c r="J2184">
        <v>800</v>
      </c>
      <c r="K2184">
        <v>1</v>
      </c>
      <c r="L2184">
        <v>345000</v>
      </c>
      <c r="M2184" t="b">
        <v>0</v>
      </c>
    </row>
    <row r="2185" spans="1:13">
      <c r="A2185" t="s">
        <v>1219</v>
      </c>
      <c r="B2185" t="s">
        <v>871</v>
      </c>
      <c r="C2185" t="s">
        <v>871</v>
      </c>
      <c r="D2185">
        <v>152</v>
      </c>
      <c r="E2185">
        <v>152</v>
      </c>
      <c r="F2185">
        <v>0.12762943199441459</v>
      </c>
      <c r="G2185">
        <v>6.3814715997206999E-3</v>
      </c>
      <c r="H2185">
        <v>3.19073579986036E-2</v>
      </c>
      <c r="I2185">
        <v>0</v>
      </c>
      <c r="J2185">
        <v>800</v>
      </c>
      <c r="K2185">
        <v>1</v>
      </c>
      <c r="L2185">
        <v>345000</v>
      </c>
      <c r="M2185" t="b">
        <v>0</v>
      </c>
    </row>
    <row r="2186" spans="1:13">
      <c r="A2186" t="s">
        <v>1287</v>
      </c>
      <c r="B2186" t="s">
        <v>740</v>
      </c>
      <c r="C2186" t="s">
        <v>740</v>
      </c>
      <c r="D2186">
        <v>21</v>
      </c>
      <c r="E2186">
        <v>21</v>
      </c>
      <c r="F2186">
        <v>0.1194178182058241</v>
      </c>
      <c r="G2186">
        <v>5.9708909102911996E-3</v>
      </c>
      <c r="H2186">
        <v>2.9854454551456001E-2</v>
      </c>
      <c r="I2186">
        <v>0</v>
      </c>
      <c r="J2186">
        <v>800</v>
      </c>
      <c r="K2186">
        <v>1</v>
      </c>
      <c r="L2186">
        <v>345000</v>
      </c>
      <c r="M2186" t="b">
        <v>0</v>
      </c>
    </row>
    <row r="2187" spans="1:13">
      <c r="A2187" t="s">
        <v>1287</v>
      </c>
      <c r="B2187" t="s">
        <v>740</v>
      </c>
      <c r="C2187" t="s">
        <v>740</v>
      </c>
      <c r="D2187">
        <v>21</v>
      </c>
      <c r="E2187">
        <v>21</v>
      </c>
      <c r="F2187">
        <v>8.8736147848048605E-2</v>
      </c>
      <c r="G2187">
        <v>4.4368073924023997E-3</v>
      </c>
      <c r="H2187">
        <v>2.2184036962012099E-2</v>
      </c>
      <c r="I2187">
        <v>0</v>
      </c>
      <c r="J2187">
        <v>800</v>
      </c>
      <c r="K2187">
        <v>1</v>
      </c>
      <c r="L2187">
        <v>345000</v>
      </c>
      <c r="M2187" t="b">
        <v>0</v>
      </c>
    </row>
    <row r="2188" spans="1:13">
      <c r="A2188" t="s">
        <v>1287</v>
      </c>
      <c r="B2188" t="s">
        <v>740</v>
      </c>
      <c r="C2188" t="s">
        <v>740</v>
      </c>
      <c r="D2188">
        <v>21</v>
      </c>
      <c r="E2188">
        <v>21</v>
      </c>
      <c r="F2188">
        <v>9.3028874197704003E-2</v>
      </c>
      <c r="G2188">
        <v>4.6514437098852E-3</v>
      </c>
      <c r="H2188">
        <v>2.3257218549426001E-2</v>
      </c>
      <c r="I2188">
        <v>0</v>
      </c>
      <c r="J2188">
        <v>800</v>
      </c>
      <c r="K2188">
        <v>1</v>
      </c>
      <c r="L2188">
        <v>345000</v>
      </c>
      <c r="M2188" t="b">
        <v>0</v>
      </c>
    </row>
    <row r="2189" spans="1:13">
      <c r="A2189" t="s">
        <v>1287</v>
      </c>
      <c r="B2189" t="s">
        <v>740</v>
      </c>
      <c r="C2189" t="s">
        <v>740</v>
      </c>
      <c r="D2189">
        <v>21</v>
      </c>
      <c r="E2189">
        <v>21</v>
      </c>
      <c r="F2189">
        <v>6.7143048519567802E-2</v>
      </c>
      <c r="G2189">
        <v>3.3571524259782999E-3</v>
      </c>
      <c r="H2189">
        <v>1.6785762129891899E-2</v>
      </c>
      <c r="I2189">
        <v>0</v>
      </c>
      <c r="J2189">
        <v>800</v>
      </c>
      <c r="K2189">
        <v>1</v>
      </c>
      <c r="L2189">
        <v>345000</v>
      </c>
      <c r="M2189" t="b">
        <v>0</v>
      </c>
    </row>
    <row r="2190" spans="1:13">
      <c r="A2190" t="s">
        <v>1287</v>
      </c>
      <c r="B2190" t="s">
        <v>740</v>
      </c>
      <c r="C2190" t="s">
        <v>740</v>
      </c>
      <c r="D2190">
        <v>21</v>
      </c>
      <c r="E2190">
        <v>21</v>
      </c>
      <c r="F2190">
        <v>0.48356866810999982</v>
      </c>
      <c r="G2190">
        <v>2.41784334054999E-2</v>
      </c>
      <c r="H2190">
        <v>0.1208921670274999</v>
      </c>
      <c r="I2190">
        <v>0</v>
      </c>
      <c r="J2190">
        <v>800</v>
      </c>
      <c r="K2190">
        <v>1</v>
      </c>
      <c r="L2190">
        <v>345000</v>
      </c>
      <c r="M2190" t="b">
        <v>0</v>
      </c>
    </row>
    <row r="2191" spans="1:13">
      <c r="A2191" t="s">
        <v>1287</v>
      </c>
      <c r="B2191" t="s">
        <v>740</v>
      </c>
      <c r="C2191" t="s">
        <v>740</v>
      </c>
      <c r="D2191">
        <v>21</v>
      </c>
      <c r="E2191">
        <v>21</v>
      </c>
      <c r="F2191">
        <v>0.46722318215699371</v>
      </c>
      <c r="G2191">
        <v>2.33611591078496E-2</v>
      </c>
      <c r="H2191">
        <v>0.1168057955392484</v>
      </c>
      <c r="I2191">
        <v>0</v>
      </c>
      <c r="J2191">
        <v>800</v>
      </c>
      <c r="K2191">
        <v>1</v>
      </c>
      <c r="L2191">
        <v>345000</v>
      </c>
      <c r="M2191" t="b">
        <v>0</v>
      </c>
    </row>
    <row r="2192" spans="1:13">
      <c r="A2192" t="s">
        <v>1287</v>
      </c>
      <c r="B2192" t="s">
        <v>740</v>
      </c>
      <c r="C2192" t="s">
        <v>740</v>
      </c>
      <c r="D2192">
        <v>21</v>
      </c>
      <c r="E2192">
        <v>21</v>
      </c>
      <c r="F2192">
        <v>6.0344971088209E-2</v>
      </c>
      <c r="G2192">
        <v>3.0172485544104001E-3</v>
      </c>
      <c r="H2192">
        <v>1.50862427720522E-2</v>
      </c>
      <c r="I2192">
        <v>0</v>
      </c>
      <c r="J2192">
        <v>800</v>
      </c>
      <c r="K2192">
        <v>1</v>
      </c>
      <c r="L2192">
        <v>345000</v>
      </c>
      <c r="M2192" t="b">
        <v>0</v>
      </c>
    </row>
    <row r="2193" spans="1:13">
      <c r="A2193" t="s">
        <v>1287</v>
      </c>
      <c r="B2193" t="s">
        <v>740</v>
      </c>
      <c r="C2193" t="s">
        <v>740</v>
      </c>
      <c r="D2193">
        <v>21</v>
      </c>
      <c r="E2193">
        <v>21</v>
      </c>
      <c r="F2193">
        <v>0.456992058025947</v>
      </c>
      <c r="G2193">
        <v>2.2849602901297301E-2</v>
      </c>
      <c r="H2193">
        <v>0.11424801450648669</v>
      </c>
      <c r="I2193">
        <v>0</v>
      </c>
      <c r="J2193">
        <v>800</v>
      </c>
      <c r="K2193">
        <v>1</v>
      </c>
      <c r="L2193">
        <v>345000</v>
      </c>
      <c r="M2193" t="b">
        <v>0</v>
      </c>
    </row>
    <row r="2194" spans="1:13">
      <c r="A2194" t="s">
        <v>1287</v>
      </c>
      <c r="B2194" t="s">
        <v>740</v>
      </c>
      <c r="C2194" t="s">
        <v>740</v>
      </c>
      <c r="D2194">
        <v>21</v>
      </c>
      <c r="E2194">
        <v>21</v>
      </c>
      <c r="F2194">
        <v>0.16011335739812771</v>
      </c>
      <c r="G2194">
        <v>8.0056678699063008E-3</v>
      </c>
      <c r="H2194">
        <v>4.00283393495319E-2</v>
      </c>
      <c r="I2194">
        <v>0</v>
      </c>
      <c r="J2194">
        <v>3500</v>
      </c>
      <c r="K2194">
        <v>1</v>
      </c>
      <c r="L2194">
        <v>765000</v>
      </c>
      <c r="M2194" t="b">
        <v>0</v>
      </c>
    </row>
    <row r="2195" spans="1:13">
      <c r="A2195" t="s">
        <v>1287</v>
      </c>
      <c r="B2195" t="s">
        <v>740</v>
      </c>
      <c r="C2195" t="s">
        <v>740</v>
      </c>
      <c r="D2195">
        <v>21</v>
      </c>
      <c r="E2195">
        <v>21</v>
      </c>
      <c r="F2195">
        <v>0.1585378245548052</v>
      </c>
      <c r="G2195">
        <v>7.9268912277402001E-3</v>
      </c>
      <c r="H2195">
        <v>3.9634456138701299E-2</v>
      </c>
      <c r="I2195">
        <v>0</v>
      </c>
      <c r="J2195">
        <v>3500</v>
      </c>
      <c r="K2195">
        <v>1</v>
      </c>
      <c r="L2195">
        <v>765000</v>
      </c>
      <c r="M2195" t="b">
        <v>0</v>
      </c>
    </row>
    <row r="2196" spans="1:13">
      <c r="A2196" t="s">
        <v>1287</v>
      </c>
      <c r="B2196" t="s">
        <v>740</v>
      </c>
      <c r="C2196" t="s">
        <v>740</v>
      </c>
      <c r="D2196">
        <v>21</v>
      </c>
      <c r="E2196">
        <v>21</v>
      </c>
      <c r="F2196">
        <v>0.1380661643428211</v>
      </c>
      <c r="G2196">
        <v>6.903308217141E-3</v>
      </c>
      <c r="H2196">
        <v>3.4516541085705198E-2</v>
      </c>
      <c r="I2196">
        <v>0</v>
      </c>
      <c r="J2196">
        <v>3500</v>
      </c>
      <c r="K2196">
        <v>1</v>
      </c>
      <c r="L2196">
        <v>765000</v>
      </c>
      <c r="M2196" t="b">
        <v>0</v>
      </c>
    </row>
    <row r="2197" spans="1:13">
      <c r="A2197" t="s">
        <v>1376</v>
      </c>
      <c r="B2197" t="s">
        <v>720</v>
      </c>
      <c r="C2197" t="s">
        <v>720</v>
      </c>
      <c r="D2197">
        <v>1</v>
      </c>
      <c r="E2197">
        <v>1</v>
      </c>
      <c r="F2197">
        <v>0.2150460175785443</v>
      </c>
      <c r="G2197">
        <v>1.0752300878927199E-2</v>
      </c>
      <c r="H2197">
        <v>5.3761504394635999E-2</v>
      </c>
      <c r="I2197">
        <v>0</v>
      </c>
      <c r="J2197">
        <v>3500</v>
      </c>
      <c r="K2197">
        <v>1</v>
      </c>
      <c r="L2197">
        <v>765000</v>
      </c>
      <c r="M2197" t="b">
        <v>0</v>
      </c>
    </row>
    <row r="2198" spans="1:13">
      <c r="A2198" t="s">
        <v>1359</v>
      </c>
      <c r="B2198" t="s">
        <v>953</v>
      </c>
      <c r="C2198" t="s">
        <v>953</v>
      </c>
      <c r="D2198">
        <v>234</v>
      </c>
      <c r="E2198">
        <v>234</v>
      </c>
      <c r="F2198">
        <v>0.33247984439091838</v>
      </c>
      <c r="G2198">
        <v>1.6623992219545899E-2</v>
      </c>
      <c r="H2198">
        <v>8.3119961097729594E-2</v>
      </c>
      <c r="I2198">
        <v>0</v>
      </c>
      <c r="J2198">
        <v>800</v>
      </c>
      <c r="K2198">
        <v>1</v>
      </c>
      <c r="L2198">
        <v>345000</v>
      </c>
      <c r="M2198" t="b">
        <v>0</v>
      </c>
    </row>
    <row r="2199" spans="1:13">
      <c r="A2199" t="s">
        <v>1359</v>
      </c>
      <c r="B2199" t="s">
        <v>953</v>
      </c>
      <c r="C2199" t="s">
        <v>953</v>
      </c>
      <c r="D2199">
        <v>234</v>
      </c>
      <c r="E2199">
        <v>234</v>
      </c>
      <c r="F2199">
        <v>4.51370182445298E-2</v>
      </c>
      <c r="G2199">
        <v>2.2568509122263998E-3</v>
      </c>
      <c r="H2199">
        <v>1.12842545611324E-2</v>
      </c>
      <c r="I2199">
        <v>0</v>
      </c>
      <c r="J2199">
        <v>800</v>
      </c>
      <c r="K2199">
        <v>1</v>
      </c>
      <c r="L2199">
        <v>345000</v>
      </c>
      <c r="M2199" t="b">
        <v>0</v>
      </c>
    </row>
    <row r="2200" spans="1:13">
      <c r="A2200" t="s">
        <v>1252</v>
      </c>
      <c r="B2200" t="s">
        <v>787</v>
      </c>
      <c r="C2200" t="s">
        <v>787</v>
      </c>
      <c r="D2200">
        <v>68</v>
      </c>
      <c r="E2200">
        <v>68</v>
      </c>
      <c r="F2200">
        <v>7.1810600492066196E-2</v>
      </c>
      <c r="G2200">
        <v>3.5905300246033001E-3</v>
      </c>
      <c r="H2200">
        <v>1.79526501230165E-2</v>
      </c>
      <c r="I2200">
        <v>0</v>
      </c>
      <c r="J2200">
        <v>150</v>
      </c>
      <c r="K2200">
        <v>1</v>
      </c>
      <c r="L2200">
        <v>154000</v>
      </c>
      <c r="M2200" t="b">
        <v>0</v>
      </c>
    </row>
    <row r="2201" spans="1:13">
      <c r="A2201" t="s">
        <v>1252</v>
      </c>
      <c r="B2201" t="s">
        <v>787</v>
      </c>
      <c r="C2201" t="s">
        <v>787</v>
      </c>
      <c r="D2201">
        <v>68</v>
      </c>
      <c r="E2201">
        <v>68</v>
      </c>
      <c r="F2201">
        <v>9.5801398588729103E-2</v>
      </c>
      <c r="G2201">
        <v>4.7900699294364003E-3</v>
      </c>
      <c r="H2201">
        <v>2.3950349647182199E-2</v>
      </c>
      <c r="I2201">
        <v>0</v>
      </c>
      <c r="J2201">
        <v>150</v>
      </c>
      <c r="K2201">
        <v>1</v>
      </c>
      <c r="L2201">
        <v>154000</v>
      </c>
      <c r="M2201" t="b">
        <v>0</v>
      </c>
    </row>
    <row r="2202" spans="1:13">
      <c r="A2202" t="s">
        <v>1921</v>
      </c>
      <c r="B2202" t="s">
        <v>787</v>
      </c>
      <c r="C2202" t="s">
        <v>953</v>
      </c>
      <c r="D2202">
        <v>68</v>
      </c>
      <c r="E2202">
        <v>234</v>
      </c>
      <c r="F2202">
        <v>2.811868365266486</v>
      </c>
      <c r="G2202">
        <v>0.1405934182633243</v>
      </c>
      <c r="H2202">
        <v>0.70296709131662161</v>
      </c>
      <c r="I2202">
        <v>0</v>
      </c>
      <c r="J2202">
        <v>150</v>
      </c>
      <c r="K2202">
        <v>1</v>
      </c>
      <c r="L2202">
        <v>154000</v>
      </c>
      <c r="M2202" t="b">
        <v>0</v>
      </c>
    </row>
    <row r="2203" spans="1:13">
      <c r="A2203" t="s">
        <v>1921</v>
      </c>
      <c r="B2203" t="s">
        <v>787</v>
      </c>
      <c r="C2203" t="s">
        <v>953</v>
      </c>
      <c r="D2203">
        <v>68</v>
      </c>
      <c r="E2203">
        <v>234</v>
      </c>
      <c r="F2203">
        <v>5.3198528609799673</v>
      </c>
      <c r="G2203">
        <v>0.26599264304899839</v>
      </c>
      <c r="H2203">
        <v>1.3299632152449921</v>
      </c>
      <c r="I2203">
        <v>0</v>
      </c>
      <c r="J2203">
        <v>800</v>
      </c>
      <c r="K2203">
        <v>1</v>
      </c>
      <c r="L2203">
        <v>345000</v>
      </c>
      <c r="M2203" t="b">
        <v>0</v>
      </c>
    </row>
    <row r="2204" spans="1:13">
      <c r="A2204" t="s">
        <v>1219</v>
      </c>
      <c r="B2204" t="s">
        <v>871</v>
      </c>
      <c r="C2204" t="s">
        <v>871</v>
      </c>
      <c r="D2204">
        <v>152</v>
      </c>
      <c r="E2204">
        <v>152</v>
      </c>
      <c r="F2204">
        <v>3.4206786758171801</v>
      </c>
      <c r="G2204">
        <v>0.17103393379085899</v>
      </c>
      <c r="H2204">
        <v>0.85516966895429503</v>
      </c>
      <c r="I2204">
        <v>0</v>
      </c>
      <c r="J2204">
        <v>150</v>
      </c>
      <c r="K2204">
        <v>1</v>
      </c>
      <c r="L2204">
        <v>154000</v>
      </c>
      <c r="M2204" t="b">
        <v>0</v>
      </c>
    </row>
    <row r="2205" spans="1:13">
      <c r="A2205" t="s">
        <v>1219</v>
      </c>
      <c r="B2205" t="s">
        <v>871</v>
      </c>
      <c r="C2205" t="s">
        <v>871</v>
      </c>
      <c r="D2205">
        <v>152</v>
      </c>
      <c r="E2205">
        <v>152</v>
      </c>
      <c r="F2205">
        <v>0.1595511980777394</v>
      </c>
      <c r="G2205">
        <v>7.9775599038868997E-3</v>
      </c>
      <c r="H2205">
        <v>3.9887799519434802E-2</v>
      </c>
      <c r="I2205">
        <v>0</v>
      </c>
      <c r="J2205">
        <v>150</v>
      </c>
      <c r="K2205">
        <v>1</v>
      </c>
      <c r="L2205">
        <v>154000</v>
      </c>
      <c r="M2205" t="b">
        <v>0</v>
      </c>
    </row>
    <row r="2206" spans="1:13">
      <c r="A2206" t="s">
        <v>1219</v>
      </c>
      <c r="B2206" t="s">
        <v>871</v>
      </c>
      <c r="C2206" t="s">
        <v>871</v>
      </c>
      <c r="D2206">
        <v>152</v>
      </c>
      <c r="E2206">
        <v>152</v>
      </c>
      <c r="F2206">
        <v>0.1861157101970502</v>
      </c>
      <c r="G2206">
        <v>9.3057855098524992E-3</v>
      </c>
      <c r="H2206">
        <v>4.6528927549262501E-2</v>
      </c>
      <c r="I2206">
        <v>0</v>
      </c>
      <c r="J2206">
        <v>150</v>
      </c>
      <c r="K2206">
        <v>1</v>
      </c>
      <c r="L2206">
        <v>154000</v>
      </c>
      <c r="M2206" t="b">
        <v>0</v>
      </c>
    </row>
    <row r="2207" spans="1:13">
      <c r="A2207" t="s">
        <v>1252</v>
      </c>
      <c r="B2207" t="s">
        <v>787</v>
      </c>
      <c r="C2207" t="s">
        <v>787</v>
      </c>
      <c r="D2207">
        <v>68</v>
      </c>
      <c r="E2207">
        <v>68</v>
      </c>
      <c r="F2207">
        <v>0.39243857543062483</v>
      </c>
      <c r="G2207">
        <v>1.96219287715312E-2</v>
      </c>
      <c r="H2207">
        <v>9.8109643857656206E-2</v>
      </c>
      <c r="I2207">
        <v>0</v>
      </c>
      <c r="J2207">
        <v>800</v>
      </c>
      <c r="K2207">
        <v>1</v>
      </c>
      <c r="L2207">
        <v>345000</v>
      </c>
      <c r="M2207" t="b">
        <v>0</v>
      </c>
    </row>
    <row r="2208" spans="1:13">
      <c r="A2208" t="s">
        <v>1252</v>
      </c>
      <c r="B2208" t="s">
        <v>787</v>
      </c>
      <c r="C2208" t="s">
        <v>787</v>
      </c>
      <c r="D2208">
        <v>68</v>
      </c>
      <c r="E2208">
        <v>68</v>
      </c>
      <c r="F2208">
        <v>0.2522176664660713</v>
      </c>
      <c r="G2208">
        <v>1.26108833233035E-2</v>
      </c>
      <c r="H2208">
        <v>6.3054416616517797E-2</v>
      </c>
      <c r="I2208">
        <v>0</v>
      </c>
      <c r="J2208">
        <v>800</v>
      </c>
      <c r="K2208">
        <v>1</v>
      </c>
      <c r="L2208">
        <v>345000</v>
      </c>
      <c r="M2208" t="b">
        <v>0</v>
      </c>
    </row>
    <row r="2209" spans="1:13">
      <c r="A2209" t="s">
        <v>1252</v>
      </c>
      <c r="B2209" t="s">
        <v>787</v>
      </c>
      <c r="C2209" t="s">
        <v>787</v>
      </c>
      <c r="D2209">
        <v>68</v>
      </c>
      <c r="E2209">
        <v>68</v>
      </c>
      <c r="F2209">
        <v>0.21148454345579679</v>
      </c>
      <c r="G2209">
        <v>1.05742271727898E-2</v>
      </c>
      <c r="H2209">
        <v>5.2871135863949197E-2</v>
      </c>
      <c r="I2209">
        <v>0</v>
      </c>
      <c r="J2209">
        <v>150</v>
      </c>
      <c r="K2209">
        <v>1</v>
      </c>
      <c r="L2209">
        <v>154000</v>
      </c>
      <c r="M2209" t="b">
        <v>0</v>
      </c>
    </row>
    <row r="2210" spans="1:13">
      <c r="A2210" t="s">
        <v>1252</v>
      </c>
      <c r="B2210" t="s">
        <v>787</v>
      </c>
      <c r="C2210" t="s">
        <v>787</v>
      </c>
      <c r="D2210">
        <v>68</v>
      </c>
      <c r="E2210">
        <v>68</v>
      </c>
      <c r="F2210">
        <v>0.35650194496680387</v>
      </c>
      <c r="G2210">
        <v>1.78250972483401E-2</v>
      </c>
      <c r="H2210">
        <v>8.9125486241700899E-2</v>
      </c>
      <c r="I2210">
        <v>0</v>
      </c>
      <c r="J2210">
        <v>150</v>
      </c>
      <c r="K2210">
        <v>1</v>
      </c>
      <c r="L2210">
        <v>154000</v>
      </c>
      <c r="M2210" t="b">
        <v>0</v>
      </c>
    </row>
    <row r="2211" spans="1:13">
      <c r="A2211" t="s">
        <v>1252</v>
      </c>
      <c r="B2211" t="s">
        <v>787</v>
      </c>
      <c r="C2211" t="s">
        <v>787</v>
      </c>
      <c r="D2211">
        <v>68</v>
      </c>
      <c r="E2211">
        <v>68</v>
      </c>
      <c r="F2211">
        <v>0.1962411029147062</v>
      </c>
      <c r="G2211">
        <v>9.8120551457353006E-3</v>
      </c>
      <c r="H2211">
        <v>4.9060275728676501E-2</v>
      </c>
      <c r="I2211">
        <v>0</v>
      </c>
      <c r="J2211">
        <v>150</v>
      </c>
      <c r="K2211">
        <v>1</v>
      </c>
      <c r="L2211">
        <v>154000</v>
      </c>
      <c r="M2211" t="b">
        <v>0</v>
      </c>
    </row>
    <row r="2212" spans="1:13">
      <c r="A2212" t="s">
        <v>1252</v>
      </c>
      <c r="B2212" t="s">
        <v>787</v>
      </c>
      <c r="C2212" t="s">
        <v>787</v>
      </c>
      <c r="D2212">
        <v>68</v>
      </c>
      <c r="E2212">
        <v>68</v>
      </c>
      <c r="F2212">
        <v>1.3598335121544349</v>
      </c>
      <c r="G2212">
        <v>6.7991675607721694E-2</v>
      </c>
      <c r="H2212">
        <v>0.33995837803860868</v>
      </c>
      <c r="I2212">
        <v>0</v>
      </c>
      <c r="J2212">
        <v>800</v>
      </c>
      <c r="K2212">
        <v>1</v>
      </c>
      <c r="L2212">
        <v>345000</v>
      </c>
      <c r="M2212" t="b">
        <v>0</v>
      </c>
    </row>
    <row r="2213" spans="1:13">
      <c r="A2213" t="s">
        <v>1252</v>
      </c>
      <c r="B2213" t="s">
        <v>787</v>
      </c>
      <c r="C2213" t="s">
        <v>787</v>
      </c>
      <c r="D2213">
        <v>68</v>
      </c>
      <c r="E2213">
        <v>68</v>
      </c>
      <c r="F2213">
        <v>0.4950252056279536</v>
      </c>
      <c r="G2213">
        <v>2.47512602813976E-2</v>
      </c>
      <c r="H2213">
        <v>0.1237563014069884</v>
      </c>
      <c r="I2213">
        <v>0</v>
      </c>
      <c r="J2213">
        <v>800</v>
      </c>
      <c r="K2213">
        <v>1</v>
      </c>
      <c r="L2213">
        <v>345000</v>
      </c>
      <c r="M2213" t="b">
        <v>0</v>
      </c>
    </row>
    <row r="2214" spans="1:13">
      <c r="A2214" t="s">
        <v>1219</v>
      </c>
      <c r="B2214" t="s">
        <v>871</v>
      </c>
      <c r="C2214" t="s">
        <v>871</v>
      </c>
      <c r="D2214">
        <v>152</v>
      </c>
      <c r="E2214">
        <v>152</v>
      </c>
      <c r="F2214">
        <v>4.4232942907787301E-2</v>
      </c>
      <c r="G2214">
        <v>2.2116471453893002E-3</v>
      </c>
      <c r="H2214">
        <v>1.1058235726946799E-2</v>
      </c>
      <c r="I2214">
        <v>0</v>
      </c>
      <c r="J2214">
        <v>800</v>
      </c>
      <c r="K2214">
        <v>1</v>
      </c>
      <c r="L2214">
        <v>345000</v>
      </c>
      <c r="M2214" t="b">
        <v>0</v>
      </c>
    </row>
    <row r="2215" spans="1:13">
      <c r="A2215" t="s">
        <v>1340</v>
      </c>
      <c r="B2215" t="s">
        <v>897</v>
      </c>
      <c r="C2215" t="s">
        <v>897</v>
      </c>
      <c r="D2215">
        <v>178</v>
      </c>
      <c r="E2215">
        <v>178</v>
      </c>
      <c r="F2215">
        <v>0.59448892765771622</v>
      </c>
      <c r="G2215">
        <v>2.9724446382885801E-2</v>
      </c>
      <c r="H2215">
        <v>0.148622231914429</v>
      </c>
      <c r="I2215">
        <v>0</v>
      </c>
      <c r="J2215">
        <v>150</v>
      </c>
      <c r="K2215">
        <v>1</v>
      </c>
      <c r="L2215">
        <v>154000</v>
      </c>
      <c r="M2215" t="b">
        <v>0</v>
      </c>
    </row>
    <row r="2216" spans="1:13">
      <c r="A2216" t="s">
        <v>1522</v>
      </c>
      <c r="B2216" t="s">
        <v>726</v>
      </c>
      <c r="C2216" t="s">
        <v>726</v>
      </c>
      <c r="D2216">
        <v>7</v>
      </c>
      <c r="E2216">
        <v>7</v>
      </c>
      <c r="F2216">
        <v>0.99378250222636877</v>
      </c>
      <c r="G2216">
        <v>4.96891251113184E-2</v>
      </c>
      <c r="H2216">
        <v>0.24844562555659211</v>
      </c>
      <c r="I2216">
        <v>0</v>
      </c>
      <c r="J2216">
        <v>150</v>
      </c>
      <c r="K2216">
        <v>1</v>
      </c>
      <c r="L2216">
        <v>154000</v>
      </c>
      <c r="M2216" t="b">
        <v>0</v>
      </c>
    </row>
    <row r="2217" spans="1:13">
      <c r="A2217" t="s">
        <v>1522</v>
      </c>
      <c r="B2217" t="s">
        <v>726</v>
      </c>
      <c r="C2217" t="s">
        <v>726</v>
      </c>
      <c r="D2217">
        <v>7</v>
      </c>
      <c r="E2217">
        <v>7</v>
      </c>
      <c r="F2217">
        <v>0.84849130998228439</v>
      </c>
      <c r="G2217">
        <v>4.2424565499114199E-2</v>
      </c>
      <c r="H2217">
        <v>0.2121228274955711</v>
      </c>
      <c r="I2217">
        <v>0</v>
      </c>
      <c r="J2217">
        <v>150</v>
      </c>
      <c r="K2217">
        <v>1</v>
      </c>
      <c r="L2217">
        <v>154000</v>
      </c>
      <c r="M2217" t="b">
        <v>0</v>
      </c>
    </row>
    <row r="2218" spans="1:13">
      <c r="A2218" t="s">
        <v>1522</v>
      </c>
      <c r="B2218" t="s">
        <v>726</v>
      </c>
      <c r="C2218" t="s">
        <v>726</v>
      </c>
      <c r="D2218">
        <v>7</v>
      </c>
      <c r="E2218">
        <v>7</v>
      </c>
      <c r="F2218">
        <v>0.85437838684632272</v>
      </c>
      <c r="G2218">
        <v>4.27189193423161E-2</v>
      </c>
      <c r="H2218">
        <v>0.2135945967115806</v>
      </c>
      <c r="I2218">
        <v>0</v>
      </c>
      <c r="J2218">
        <v>150</v>
      </c>
      <c r="K2218">
        <v>1</v>
      </c>
      <c r="L2218">
        <v>154000</v>
      </c>
      <c r="M2218" t="b">
        <v>0</v>
      </c>
    </row>
    <row r="2219" spans="1:13">
      <c r="A2219" t="s">
        <v>1287</v>
      </c>
      <c r="B2219" t="s">
        <v>740</v>
      </c>
      <c r="C2219" t="s">
        <v>740</v>
      </c>
      <c r="D2219">
        <v>21</v>
      </c>
      <c r="E2219">
        <v>21</v>
      </c>
      <c r="F2219">
        <v>6.1627731777884803E-2</v>
      </c>
      <c r="G2219">
        <v>3.0813865888942001E-3</v>
      </c>
      <c r="H2219">
        <v>1.5406932944471201E-2</v>
      </c>
      <c r="I2219">
        <v>0</v>
      </c>
      <c r="J2219">
        <v>150</v>
      </c>
      <c r="K2219">
        <v>1</v>
      </c>
      <c r="L2219">
        <v>154000</v>
      </c>
      <c r="M2219" t="b">
        <v>0</v>
      </c>
    </row>
    <row r="2220" spans="1:13">
      <c r="A2220" t="s">
        <v>1287</v>
      </c>
      <c r="B2220" t="s">
        <v>740</v>
      </c>
      <c r="C2220" t="s">
        <v>740</v>
      </c>
      <c r="D2220">
        <v>21</v>
      </c>
      <c r="E2220">
        <v>21</v>
      </c>
      <c r="F2220">
        <v>6.6137688023775495E-2</v>
      </c>
      <c r="G2220">
        <v>3.3068844011886998E-3</v>
      </c>
      <c r="H2220">
        <v>1.6534422005943801E-2</v>
      </c>
      <c r="I2220">
        <v>0</v>
      </c>
      <c r="J2220">
        <v>150</v>
      </c>
      <c r="K2220">
        <v>1</v>
      </c>
      <c r="L2220">
        <v>154000</v>
      </c>
      <c r="M2220" t="b">
        <v>0</v>
      </c>
    </row>
    <row r="2221" spans="1:13">
      <c r="A2221" t="s">
        <v>1287</v>
      </c>
      <c r="B2221" t="s">
        <v>740</v>
      </c>
      <c r="C2221" t="s">
        <v>740</v>
      </c>
      <c r="D2221">
        <v>21</v>
      </c>
      <c r="E2221">
        <v>21</v>
      </c>
      <c r="F2221">
        <v>8.2649686211775097E-2</v>
      </c>
      <c r="G2221">
        <v>4.1324843105887002E-3</v>
      </c>
      <c r="H2221">
        <v>2.0662421552943702E-2</v>
      </c>
      <c r="I2221">
        <v>0</v>
      </c>
      <c r="J2221">
        <v>800</v>
      </c>
      <c r="K2221">
        <v>1</v>
      </c>
      <c r="L2221">
        <v>345000</v>
      </c>
      <c r="M2221" t="b">
        <v>0</v>
      </c>
    </row>
    <row r="2222" spans="1:13">
      <c r="A2222" t="s">
        <v>1287</v>
      </c>
      <c r="B2222" t="s">
        <v>740</v>
      </c>
      <c r="C2222" t="s">
        <v>740</v>
      </c>
      <c r="D2222">
        <v>21</v>
      </c>
      <c r="E2222">
        <v>21</v>
      </c>
      <c r="F2222">
        <v>6.9072405909175794E-2</v>
      </c>
      <c r="G2222">
        <v>3.4536202954587002E-3</v>
      </c>
      <c r="H2222">
        <v>1.72681014772939E-2</v>
      </c>
      <c r="I2222">
        <v>0</v>
      </c>
      <c r="J2222">
        <v>800</v>
      </c>
      <c r="K2222">
        <v>1</v>
      </c>
      <c r="L2222">
        <v>345000</v>
      </c>
      <c r="M2222" t="b">
        <v>0</v>
      </c>
    </row>
    <row r="2223" spans="1:13">
      <c r="A2223" t="s">
        <v>1287</v>
      </c>
      <c r="B2223" t="s">
        <v>740</v>
      </c>
      <c r="C2223" t="s">
        <v>740</v>
      </c>
      <c r="D2223">
        <v>21</v>
      </c>
      <c r="E2223">
        <v>21</v>
      </c>
      <c r="F2223">
        <v>6.09212657477846E-2</v>
      </c>
      <c r="G2223">
        <v>3.0460632873892E-3</v>
      </c>
      <c r="H2223">
        <v>1.52303164369461E-2</v>
      </c>
      <c r="I2223">
        <v>0</v>
      </c>
      <c r="J2223">
        <v>800</v>
      </c>
      <c r="K2223">
        <v>1</v>
      </c>
      <c r="L2223">
        <v>345000</v>
      </c>
      <c r="M2223" t="b">
        <v>0</v>
      </c>
    </row>
    <row r="2224" spans="1:13">
      <c r="A2224" t="s">
        <v>1287</v>
      </c>
      <c r="B2224" t="s">
        <v>740</v>
      </c>
      <c r="C2224" t="s">
        <v>740</v>
      </c>
      <c r="D2224">
        <v>21</v>
      </c>
      <c r="E2224">
        <v>21</v>
      </c>
      <c r="F2224">
        <v>6.2969552568587495E-2</v>
      </c>
      <c r="G2224">
        <v>3.1484776284293001E-3</v>
      </c>
      <c r="H2224">
        <v>1.5742388142146801E-2</v>
      </c>
      <c r="I2224">
        <v>0</v>
      </c>
      <c r="J2224">
        <v>800</v>
      </c>
      <c r="K2224">
        <v>1</v>
      </c>
      <c r="L2224">
        <v>345000</v>
      </c>
      <c r="M2224" t="b">
        <v>0</v>
      </c>
    </row>
    <row r="2225" spans="1:13">
      <c r="A2225" t="s">
        <v>1445</v>
      </c>
      <c r="B2225" t="s">
        <v>724</v>
      </c>
      <c r="C2225" t="s">
        <v>724</v>
      </c>
      <c r="D2225">
        <v>5</v>
      </c>
      <c r="E2225">
        <v>5</v>
      </c>
      <c r="F2225">
        <v>3.711881322705251</v>
      </c>
      <c r="G2225">
        <v>0.1855940661352625</v>
      </c>
      <c r="H2225">
        <v>0.92797033067631263</v>
      </c>
      <c r="I2225">
        <v>0</v>
      </c>
      <c r="J2225">
        <v>150</v>
      </c>
      <c r="K2225">
        <v>1</v>
      </c>
      <c r="L2225">
        <v>154000</v>
      </c>
      <c r="M2225" t="b">
        <v>0</v>
      </c>
    </row>
    <row r="2226" spans="1:13">
      <c r="A2226" t="s">
        <v>1838</v>
      </c>
      <c r="B2226" t="s">
        <v>790</v>
      </c>
      <c r="C2226" t="s">
        <v>790</v>
      </c>
      <c r="D2226">
        <v>71</v>
      </c>
      <c r="E2226">
        <v>71</v>
      </c>
      <c r="F2226">
        <v>3.6233197017978697E-2</v>
      </c>
      <c r="G2226">
        <v>1.8116598508988999E-3</v>
      </c>
      <c r="H2226">
        <v>9.0582992544945996E-3</v>
      </c>
      <c r="I2226">
        <v>0</v>
      </c>
      <c r="J2226">
        <v>150</v>
      </c>
      <c r="K2226">
        <v>1</v>
      </c>
      <c r="L2226">
        <v>154000</v>
      </c>
      <c r="M2226" t="b">
        <v>0</v>
      </c>
    </row>
    <row r="2227" spans="1:13">
      <c r="A2227" t="s">
        <v>1838</v>
      </c>
      <c r="B2227" t="s">
        <v>790</v>
      </c>
      <c r="C2227" t="s">
        <v>790</v>
      </c>
      <c r="D2227">
        <v>71</v>
      </c>
      <c r="E2227">
        <v>71</v>
      </c>
      <c r="F2227">
        <v>2.3581813489722599E-2</v>
      </c>
      <c r="G2227">
        <v>1.1790906744861E-3</v>
      </c>
      <c r="H2227">
        <v>5.8954533724306004E-3</v>
      </c>
      <c r="I2227">
        <v>0</v>
      </c>
      <c r="J2227">
        <v>150</v>
      </c>
      <c r="K2227">
        <v>1</v>
      </c>
      <c r="L2227">
        <v>154000</v>
      </c>
      <c r="M2227" t="b">
        <v>0</v>
      </c>
    </row>
    <row r="2228" spans="1:13">
      <c r="A2228" t="s">
        <v>1838</v>
      </c>
      <c r="B2228" t="s">
        <v>790</v>
      </c>
      <c r="C2228" t="s">
        <v>790</v>
      </c>
      <c r="D2228">
        <v>71</v>
      </c>
      <c r="E2228">
        <v>71</v>
      </c>
      <c r="F2228">
        <v>3.7181686419083801E-2</v>
      </c>
      <c r="G2228">
        <v>1.8590843209541001E-3</v>
      </c>
      <c r="H2228">
        <v>9.2954216047708999E-3</v>
      </c>
      <c r="I2228">
        <v>0</v>
      </c>
      <c r="J2228">
        <v>150</v>
      </c>
      <c r="K2228">
        <v>1</v>
      </c>
      <c r="L2228">
        <v>154000</v>
      </c>
      <c r="M2228" t="b">
        <v>0</v>
      </c>
    </row>
    <row r="2229" spans="1:13">
      <c r="A2229" t="s">
        <v>1838</v>
      </c>
      <c r="B2229" t="s">
        <v>790</v>
      </c>
      <c r="C2229" t="s">
        <v>790</v>
      </c>
      <c r="D2229">
        <v>71</v>
      </c>
      <c r="E2229">
        <v>71</v>
      </c>
      <c r="F2229">
        <v>0.30405119453033519</v>
      </c>
      <c r="G2229">
        <v>1.52025597265167E-2</v>
      </c>
      <c r="H2229">
        <v>7.6012798632583797E-2</v>
      </c>
      <c r="I2229">
        <v>0</v>
      </c>
      <c r="J2229">
        <v>150</v>
      </c>
      <c r="K2229">
        <v>1</v>
      </c>
      <c r="L2229">
        <v>154000</v>
      </c>
      <c r="M2229" t="b">
        <v>0</v>
      </c>
    </row>
    <row r="2230" spans="1:13">
      <c r="A2230" t="s">
        <v>1838</v>
      </c>
      <c r="B2230" t="s">
        <v>790</v>
      </c>
      <c r="C2230" t="s">
        <v>790</v>
      </c>
      <c r="D2230">
        <v>71</v>
      </c>
      <c r="E2230">
        <v>71</v>
      </c>
      <c r="F2230">
        <v>2.1805624378807301E-2</v>
      </c>
      <c r="G2230">
        <v>1.0902812189402999E-3</v>
      </c>
      <c r="H2230">
        <v>5.4514060947018E-3</v>
      </c>
      <c r="I2230">
        <v>0</v>
      </c>
      <c r="J2230">
        <v>150</v>
      </c>
      <c r="K2230">
        <v>1</v>
      </c>
      <c r="L2230">
        <v>154000</v>
      </c>
      <c r="M2230" t="b">
        <v>0</v>
      </c>
    </row>
    <row r="2231" spans="1:13">
      <c r="A2231" t="s">
        <v>1838</v>
      </c>
      <c r="B2231" t="s">
        <v>790</v>
      </c>
      <c r="C2231" t="s">
        <v>790</v>
      </c>
      <c r="D2231">
        <v>71</v>
      </c>
      <c r="E2231">
        <v>71</v>
      </c>
      <c r="F2231">
        <v>1.3246743411031039</v>
      </c>
      <c r="G2231">
        <v>6.6233717055155197E-2</v>
      </c>
      <c r="H2231">
        <v>0.33116858527577608</v>
      </c>
      <c r="I2231">
        <v>0</v>
      </c>
      <c r="J2231">
        <v>150</v>
      </c>
      <c r="K2231">
        <v>1</v>
      </c>
      <c r="L2231">
        <v>154000</v>
      </c>
      <c r="M2231" t="b">
        <v>0</v>
      </c>
    </row>
    <row r="2232" spans="1:13">
      <c r="A2232" t="s">
        <v>1922</v>
      </c>
      <c r="B2232" t="s">
        <v>936</v>
      </c>
      <c r="C2232" t="s">
        <v>942</v>
      </c>
      <c r="D2232">
        <v>217</v>
      </c>
      <c r="E2232">
        <v>223</v>
      </c>
      <c r="F2232">
        <v>12.845548908562691</v>
      </c>
      <c r="G2232">
        <v>0.64227744542813481</v>
      </c>
      <c r="H2232">
        <v>3.211387227140674</v>
      </c>
      <c r="I2232">
        <v>0</v>
      </c>
      <c r="J2232">
        <v>150</v>
      </c>
      <c r="K2232">
        <v>1</v>
      </c>
      <c r="L2232">
        <v>154000</v>
      </c>
      <c r="M2232" t="b">
        <v>0</v>
      </c>
    </row>
    <row r="2233" spans="1:13">
      <c r="A2233" t="s">
        <v>1824</v>
      </c>
      <c r="B2233" t="s">
        <v>936</v>
      </c>
      <c r="C2233" t="s">
        <v>936</v>
      </c>
      <c r="D2233">
        <v>217</v>
      </c>
      <c r="E2233">
        <v>217</v>
      </c>
      <c r="F2233">
        <v>1.938001696549253</v>
      </c>
      <c r="G2233">
        <v>9.6900084827462596E-2</v>
      </c>
      <c r="H2233">
        <v>0.4845004241373132</v>
      </c>
      <c r="I2233">
        <v>0</v>
      </c>
      <c r="J2233">
        <v>150</v>
      </c>
      <c r="K2233">
        <v>1</v>
      </c>
      <c r="L2233">
        <v>154000</v>
      </c>
      <c r="M2233" t="b">
        <v>0</v>
      </c>
    </row>
    <row r="2234" spans="1:13">
      <c r="A2234" t="s">
        <v>1923</v>
      </c>
      <c r="B2234" t="s">
        <v>941</v>
      </c>
      <c r="C2234" t="s">
        <v>941</v>
      </c>
      <c r="D2234">
        <v>222</v>
      </c>
      <c r="E2234">
        <v>222</v>
      </c>
      <c r="F2234">
        <v>3.016905677435112</v>
      </c>
      <c r="G2234">
        <v>0.15084528387175561</v>
      </c>
      <c r="H2234">
        <v>0.7542264193587781</v>
      </c>
      <c r="I2234">
        <v>0</v>
      </c>
      <c r="J2234">
        <v>150</v>
      </c>
      <c r="K2234">
        <v>1</v>
      </c>
      <c r="L2234">
        <v>154000</v>
      </c>
      <c r="M2234" t="b">
        <v>0</v>
      </c>
    </row>
    <row r="2235" spans="1:13">
      <c r="A2235" t="s">
        <v>1923</v>
      </c>
      <c r="B2235" t="s">
        <v>941</v>
      </c>
      <c r="C2235" t="s">
        <v>941</v>
      </c>
      <c r="D2235">
        <v>222</v>
      </c>
      <c r="E2235">
        <v>222</v>
      </c>
      <c r="F2235">
        <v>3.1085938752093072</v>
      </c>
      <c r="G2235">
        <v>0.15542969376046531</v>
      </c>
      <c r="H2235">
        <v>0.7771484688023268</v>
      </c>
      <c r="I2235">
        <v>0</v>
      </c>
      <c r="J2235">
        <v>150</v>
      </c>
      <c r="K2235">
        <v>1</v>
      </c>
      <c r="L2235">
        <v>154000</v>
      </c>
      <c r="M2235" t="b">
        <v>0</v>
      </c>
    </row>
    <row r="2236" spans="1:13">
      <c r="A2236" t="s">
        <v>1924</v>
      </c>
      <c r="B2236" t="s">
        <v>994</v>
      </c>
      <c r="C2236" t="s">
        <v>994</v>
      </c>
      <c r="D2236">
        <v>275</v>
      </c>
      <c r="E2236">
        <v>275</v>
      </c>
      <c r="F2236">
        <v>3.7142505798262802E-2</v>
      </c>
      <c r="G2236">
        <v>1.8571252899131001E-3</v>
      </c>
      <c r="H2236">
        <v>9.2856264495657006E-3</v>
      </c>
      <c r="I2236">
        <v>0</v>
      </c>
      <c r="J2236">
        <v>150</v>
      </c>
      <c r="K2236">
        <v>1</v>
      </c>
      <c r="L2236">
        <v>154000</v>
      </c>
      <c r="M2236" t="b">
        <v>0</v>
      </c>
    </row>
    <row r="2237" spans="1:13">
      <c r="A2237" t="s">
        <v>1924</v>
      </c>
      <c r="B2237" t="s">
        <v>994</v>
      </c>
      <c r="C2237" t="s">
        <v>994</v>
      </c>
      <c r="D2237">
        <v>275</v>
      </c>
      <c r="E2237">
        <v>275</v>
      </c>
      <c r="F2237">
        <v>3.5704491977616798E-2</v>
      </c>
      <c r="G2237">
        <v>1.7852245988808E-3</v>
      </c>
      <c r="H2237">
        <v>8.9261229944041995E-3</v>
      </c>
      <c r="I2237">
        <v>0</v>
      </c>
      <c r="J2237">
        <v>150</v>
      </c>
      <c r="K2237">
        <v>1</v>
      </c>
      <c r="L2237">
        <v>154000</v>
      </c>
      <c r="M2237" t="b">
        <v>0</v>
      </c>
    </row>
    <row r="2238" spans="1:13">
      <c r="A2238" t="s">
        <v>1924</v>
      </c>
      <c r="B2238" t="s">
        <v>994</v>
      </c>
      <c r="C2238" t="s">
        <v>994</v>
      </c>
      <c r="D2238">
        <v>275</v>
      </c>
      <c r="E2238">
        <v>275</v>
      </c>
      <c r="F2238">
        <v>4.0202293788117897E-2</v>
      </c>
      <c r="G2238">
        <v>2.0101146894058999E-3</v>
      </c>
      <c r="H2238">
        <v>1.00505734470294E-2</v>
      </c>
      <c r="I2238">
        <v>0</v>
      </c>
      <c r="J2238">
        <v>150</v>
      </c>
      <c r="K2238">
        <v>1</v>
      </c>
      <c r="L2238">
        <v>154000</v>
      </c>
      <c r="M2238" t="b">
        <v>0</v>
      </c>
    </row>
    <row r="2239" spans="1:13">
      <c r="A2239" t="s">
        <v>1924</v>
      </c>
      <c r="B2239" t="s">
        <v>994</v>
      </c>
      <c r="C2239" t="s">
        <v>994</v>
      </c>
      <c r="D2239">
        <v>275</v>
      </c>
      <c r="E2239">
        <v>275</v>
      </c>
      <c r="F2239">
        <v>4.8788569829778999E-2</v>
      </c>
      <c r="G2239">
        <v>2.4394284914888999E-3</v>
      </c>
      <c r="H2239">
        <v>1.21971424574447E-2</v>
      </c>
      <c r="I2239">
        <v>0</v>
      </c>
      <c r="J2239">
        <v>150</v>
      </c>
      <c r="K2239">
        <v>1</v>
      </c>
      <c r="L2239">
        <v>154000</v>
      </c>
      <c r="M2239" t="b">
        <v>0</v>
      </c>
    </row>
    <row r="2240" spans="1:13">
      <c r="A2240" t="s">
        <v>1924</v>
      </c>
      <c r="B2240" t="s">
        <v>994</v>
      </c>
      <c r="C2240" t="s">
        <v>994</v>
      </c>
      <c r="D2240">
        <v>275</v>
      </c>
      <c r="E2240">
        <v>275</v>
      </c>
      <c r="F2240">
        <v>3.6231707559737598E-2</v>
      </c>
      <c r="G2240">
        <v>1.8115853779868E-3</v>
      </c>
      <c r="H2240">
        <v>9.0579268899343996E-3</v>
      </c>
      <c r="I2240">
        <v>0</v>
      </c>
      <c r="J2240">
        <v>150</v>
      </c>
      <c r="K2240">
        <v>1</v>
      </c>
      <c r="L2240">
        <v>154000</v>
      </c>
      <c r="M2240" t="b">
        <v>0</v>
      </c>
    </row>
    <row r="2241" spans="1:13">
      <c r="A2241" t="s">
        <v>1924</v>
      </c>
      <c r="B2241" t="s">
        <v>994</v>
      </c>
      <c r="C2241" t="s">
        <v>994</v>
      </c>
      <c r="D2241">
        <v>275</v>
      </c>
      <c r="E2241">
        <v>275</v>
      </c>
      <c r="F2241">
        <v>5.1284325652141402E-2</v>
      </c>
      <c r="G2241">
        <v>2.5642162826070001E-3</v>
      </c>
      <c r="H2241">
        <v>1.28210814130353E-2</v>
      </c>
      <c r="I2241">
        <v>0</v>
      </c>
      <c r="J2241">
        <v>150</v>
      </c>
      <c r="K2241">
        <v>1</v>
      </c>
      <c r="L2241">
        <v>154000</v>
      </c>
      <c r="M2241" t="b">
        <v>0</v>
      </c>
    </row>
    <row r="2242" spans="1:13">
      <c r="A2242" t="s">
        <v>1559</v>
      </c>
      <c r="B2242" t="s">
        <v>981</v>
      </c>
      <c r="C2242" t="s">
        <v>981</v>
      </c>
      <c r="D2242">
        <v>262</v>
      </c>
      <c r="E2242">
        <v>262</v>
      </c>
      <c r="F2242">
        <v>5.1081325713252328</v>
      </c>
      <c r="G2242">
        <v>0.25540662856626167</v>
      </c>
      <c r="H2242">
        <v>1.277033142831308</v>
      </c>
      <c r="I2242">
        <v>0</v>
      </c>
      <c r="J2242">
        <v>150</v>
      </c>
      <c r="K2242">
        <v>1</v>
      </c>
      <c r="L2242">
        <v>154000</v>
      </c>
      <c r="M2242" t="b">
        <v>0</v>
      </c>
    </row>
    <row r="2243" spans="1:13">
      <c r="A2243" t="s">
        <v>1925</v>
      </c>
      <c r="B2243" t="s">
        <v>1087</v>
      </c>
      <c r="C2243" t="s">
        <v>1087</v>
      </c>
      <c r="D2243">
        <v>368</v>
      </c>
      <c r="E2243">
        <v>368</v>
      </c>
      <c r="F2243">
        <v>0.54298466470362194</v>
      </c>
      <c r="G2243">
        <v>2.7149233235181099E-2</v>
      </c>
      <c r="H2243">
        <v>0.1357461661759054</v>
      </c>
      <c r="I2243">
        <v>0</v>
      </c>
      <c r="J2243">
        <v>150</v>
      </c>
      <c r="K2243">
        <v>1</v>
      </c>
      <c r="L2243">
        <v>154000</v>
      </c>
      <c r="M2243" t="b">
        <v>0</v>
      </c>
    </row>
    <row r="2244" spans="1:13">
      <c r="A2244" t="s">
        <v>1771</v>
      </c>
      <c r="B2244" t="s">
        <v>913</v>
      </c>
      <c r="C2244" t="s">
        <v>913</v>
      </c>
      <c r="D2244">
        <v>194</v>
      </c>
      <c r="E2244">
        <v>194</v>
      </c>
      <c r="F2244">
        <v>0.79280155267816865</v>
      </c>
      <c r="G2244">
        <v>3.9640077633908401E-2</v>
      </c>
      <c r="H2244">
        <v>0.19820038816954211</v>
      </c>
      <c r="I2244">
        <v>0</v>
      </c>
      <c r="J2244">
        <v>150</v>
      </c>
      <c r="K2244">
        <v>1</v>
      </c>
      <c r="L2244">
        <v>154000</v>
      </c>
      <c r="M2244" t="b">
        <v>0</v>
      </c>
    </row>
    <row r="2245" spans="1:13">
      <c r="A2245" t="s">
        <v>1385</v>
      </c>
      <c r="B2245" t="s">
        <v>880</v>
      </c>
      <c r="C2245" t="s">
        <v>880</v>
      </c>
      <c r="D2245">
        <v>161</v>
      </c>
      <c r="E2245">
        <v>161</v>
      </c>
      <c r="F2245">
        <v>3.7783490193651001E-2</v>
      </c>
      <c r="G2245">
        <v>1.8891745096825E-3</v>
      </c>
      <c r="H2245">
        <v>9.4458725484126999E-3</v>
      </c>
      <c r="I2245">
        <v>0</v>
      </c>
      <c r="J2245">
        <v>800</v>
      </c>
      <c r="K2245">
        <v>1</v>
      </c>
      <c r="L2245">
        <v>345000</v>
      </c>
      <c r="M2245" t="b">
        <v>0</v>
      </c>
    </row>
    <row r="2246" spans="1:13">
      <c r="A2246" t="s">
        <v>1385</v>
      </c>
      <c r="B2246" t="s">
        <v>880</v>
      </c>
      <c r="C2246" t="s">
        <v>880</v>
      </c>
      <c r="D2246">
        <v>161</v>
      </c>
      <c r="E2246">
        <v>161</v>
      </c>
      <c r="F2246">
        <v>3.4694873144041398E-2</v>
      </c>
      <c r="G2246">
        <v>1.734743657202E-3</v>
      </c>
      <c r="H2246">
        <v>8.6737182860102992E-3</v>
      </c>
      <c r="I2246">
        <v>0</v>
      </c>
      <c r="J2246">
        <v>800</v>
      </c>
      <c r="K2246">
        <v>1</v>
      </c>
      <c r="L2246">
        <v>345000</v>
      </c>
      <c r="M2246" t="b">
        <v>0</v>
      </c>
    </row>
    <row r="2247" spans="1:13">
      <c r="A2247" t="s">
        <v>1385</v>
      </c>
      <c r="B2247" t="s">
        <v>880</v>
      </c>
      <c r="C2247" t="s">
        <v>880</v>
      </c>
      <c r="D2247">
        <v>161</v>
      </c>
      <c r="E2247">
        <v>161</v>
      </c>
      <c r="F2247">
        <v>3.5258158856926097E-2</v>
      </c>
      <c r="G2247">
        <v>1.7629079428462999E-3</v>
      </c>
      <c r="H2247">
        <v>8.8145397142315E-3</v>
      </c>
      <c r="I2247">
        <v>0</v>
      </c>
      <c r="J2247">
        <v>800</v>
      </c>
      <c r="K2247">
        <v>1</v>
      </c>
      <c r="L2247">
        <v>345000</v>
      </c>
      <c r="M2247" t="b">
        <v>0</v>
      </c>
    </row>
    <row r="2248" spans="1:13">
      <c r="A2248" t="s">
        <v>1385</v>
      </c>
      <c r="B2248" t="s">
        <v>880</v>
      </c>
      <c r="C2248" t="s">
        <v>880</v>
      </c>
      <c r="D2248">
        <v>161</v>
      </c>
      <c r="E2248">
        <v>161</v>
      </c>
      <c r="F2248">
        <v>4.3479040022499298E-2</v>
      </c>
      <c r="G2248">
        <v>2.1739520011248999E-3</v>
      </c>
      <c r="H2248">
        <v>1.08697600056248E-2</v>
      </c>
      <c r="I2248">
        <v>0</v>
      </c>
      <c r="J2248">
        <v>800</v>
      </c>
      <c r="K2248">
        <v>1</v>
      </c>
      <c r="L2248">
        <v>345000</v>
      </c>
      <c r="M2248" t="b">
        <v>0</v>
      </c>
    </row>
    <row r="2249" spans="1:13">
      <c r="A2249" t="s">
        <v>1385</v>
      </c>
      <c r="B2249" t="s">
        <v>880</v>
      </c>
      <c r="C2249" t="s">
        <v>880</v>
      </c>
      <c r="D2249">
        <v>161</v>
      </c>
      <c r="E2249">
        <v>161</v>
      </c>
      <c r="F2249">
        <v>4.7497392859722501E-2</v>
      </c>
      <c r="G2249">
        <v>2.3748696429861001E-3</v>
      </c>
      <c r="H2249">
        <v>1.1874348214930599E-2</v>
      </c>
      <c r="I2249">
        <v>0</v>
      </c>
      <c r="J2249">
        <v>800</v>
      </c>
      <c r="K2249">
        <v>1</v>
      </c>
      <c r="L2249">
        <v>345000</v>
      </c>
      <c r="M2249" t="b">
        <v>0</v>
      </c>
    </row>
    <row r="2250" spans="1:13">
      <c r="A2250" t="s">
        <v>1385</v>
      </c>
      <c r="B2250" t="s">
        <v>880</v>
      </c>
      <c r="C2250" t="s">
        <v>880</v>
      </c>
      <c r="D2250">
        <v>161</v>
      </c>
      <c r="E2250">
        <v>161</v>
      </c>
      <c r="F2250">
        <v>3.8882957754709603E-2</v>
      </c>
      <c r="G2250">
        <v>1.9441478877354E-3</v>
      </c>
      <c r="H2250">
        <v>9.7207394386774008E-3</v>
      </c>
      <c r="I2250">
        <v>0</v>
      </c>
      <c r="J2250">
        <v>800</v>
      </c>
      <c r="K2250">
        <v>1</v>
      </c>
      <c r="L2250">
        <v>345000</v>
      </c>
      <c r="M2250" t="b">
        <v>0</v>
      </c>
    </row>
    <row r="2251" spans="1:13">
      <c r="A2251" t="s">
        <v>1385</v>
      </c>
      <c r="B2251" t="s">
        <v>880</v>
      </c>
      <c r="C2251" t="s">
        <v>880</v>
      </c>
      <c r="D2251">
        <v>161</v>
      </c>
      <c r="E2251">
        <v>161</v>
      </c>
      <c r="F2251">
        <v>3.199739485672751</v>
      </c>
      <c r="G2251">
        <v>0.15998697428363751</v>
      </c>
      <c r="H2251">
        <v>0.79993487141818764</v>
      </c>
      <c r="I2251">
        <v>0</v>
      </c>
      <c r="J2251">
        <v>150</v>
      </c>
      <c r="K2251">
        <v>1</v>
      </c>
      <c r="L2251">
        <v>154000</v>
      </c>
      <c r="M2251" t="b">
        <v>0</v>
      </c>
    </row>
    <row r="2252" spans="1:13">
      <c r="A2252" t="s">
        <v>1926</v>
      </c>
      <c r="B2252" t="s">
        <v>1009</v>
      </c>
      <c r="C2252" t="s">
        <v>1111</v>
      </c>
      <c r="D2252">
        <v>290</v>
      </c>
      <c r="E2252">
        <v>392</v>
      </c>
      <c r="F2252">
        <v>20.678235243944108</v>
      </c>
      <c r="G2252">
        <v>1.0339117621972049</v>
      </c>
      <c r="H2252">
        <v>5.1695588109860271</v>
      </c>
      <c r="I2252">
        <v>0</v>
      </c>
      <c r="J2252">
        <v>150</v>
      </c>
      <c r="K2252">
        <v>1</v>
      </c>
      <c r="L2252">
        <v>154000</v>
      </c>
      <c r="M2252" t="b">
        <v>0</v>
      </c>
    </row>
    <row r="2253" spans="1:13">
      <c r="A2253" t="s">
        <v>1610</v>
      </c>
      <c r="B2253" t="s">
        <v>880</v>
      </c>
      <c r="C2253" t="s">
        <v>1009</v>
      </c>
      <c r="D2253">
        <v>161</v>
      </c>
      <c r="E2253">
        <v>290</v>
      </c>
      <c r="F2253">
        <v>18.2944660333577</v>
      </c>
      <c r="G2253">
        <v>0.91472330166788485</v>
      </c>
      <c r="H2253">
        <v>4.5736165083394242</v>
      </c>
      <c r="I2253">
        <v>0</v>
      </c>
      <c r="J2253">
        <v>150</v>
      </c>
      <c r="K2253">
        <v>1</v>
      </c>
      <c r="L2253">
        <v>154000</v>
      </c>
      <c r="M2253" t="b">
        <v>0</v>
      </c>
    </row>
    <row r="2254" spans="1:13">
      <c r="A2254" t="s">
        <v>1927</v>
      </c>
      <c r="B2254" t="s">
        <v>1111</v>
      </c>
      <c r="C2254" t="s">
        <v>934</v>
      </c>
      <c r="D2254">
        <v>392</v>
      </c>
      <c r="E2254">
        <v>215</v>
      </c>
      <c r="F2254">
        <v>9.4396537880062645</v>
      </c>
      <c r="G2254">
        <v>0.47198268940031318</v>
      </c>
      <c r="H2254">
        <v>2.3599134470015661</v>
      </c>
      <c r="I2254">
        <v>0</v>
      </c>
      <c r="J2254">
        <v>150</v>
      </c>
      <c r="K2254">
        <v>1</v>
      </c>
      <c r="L2254">
        <v>154000</v>
      </c>
      <c r="M2254" t="b">
        <v>0</v>
      </c>
    </row>
    <row r="2255" spans="1:13">
      <c r="A2255" t="s">
        <v>1928</v>
      </c>
      <c r="B2255" t="s">
        <v>934</v>
      </c>
      <c r="C2255" t="s">
        <v>934</v>
      </c>
      <c r="D2255">
        <v>215</v>
      </c>
      <c r="E2255">
        <v>215</v>
      </c>
      <c r="F2255">
        <v>4.5256718756660701E-2</v>
      </c>
      <c r="G2255">
        <v>2.262835937833E-3</v>
      </c>
      <c r="H2255">
        <v>1.1314179689165101E-2</v>
      </c>
      <c r="I2255">
        <v>0</v>
      </c>
      <c r="J2255">
        <v>800</v>
      </c>
      <c r="K2255">
        <v>1</v>
      </c>
      <c r="L2255">
        <v>345000</v>
      </c>
      <c r="M2255" t="b">
        <v>0</v>
      </c>
    </row>
    <row r="2256" spans="1:13">
      <c r="A2256" t="s">
        <v>1928</v>
      </c>
      <c r="B2256" t="s">
        <v>934</v>
      </c>
      <c r="C2256" t="s">
        <v>934</v>
      </c>
      <c r="D2256">
        <v>215</v>
      </c>
      <c r="E2256">
        <v>215</v>
      </c>
      <c r="F2256">
        <v>4.0637392586197099E-2</v>
      </c>
      <c r="G2256">
        <v>2.0318696293098E-3</v>
      </c>
      <c r="H2256">
        <v>1.01593481465492E-2</v>
      </c>
      <c r="I2256">
        <v>0</v>
      </c>
      <c r="J2256">
        <v>800</v>
      </c>
      <c r="K2256">
        <v>1</v>
      </c>
      <c r="L2256">
        <v>345000</v>
      </c>
      <c r="M2256" t="b">
        <v>0</v>
      </c>
    </row>
    <row r="2257" spans="1:13">
      <c r="A2257" t="s">
        <v>1928</v>
      </c>
      <c r="B2257" t="s">
        <v>934</v>
      </c>
      <c r="C2257" t="s">
        <v>934</v>
      </c>
      <c r="D2257">
        <v>215</v>
      </c>
      <c r="E2257">
        <v>215</v>
      </c>
      <c r="F2257">
        <v>4.6072142215537397E-2</v>
      </c>
      <c r="G2257">
        <v>2.3036071107768001E-3</v>
      </c>
      <c r="H2257">
        <v>1.1518035553884301E-2</v>
      </c>
      <c r="I2257">
        <v>0</v>
      </c>
      <c r="J2257">
        <v>800</v>
      </c>
      <c r="K2257">
        <v>1</v>
      </c>
      <c r="L2257">
        <v>345000</v>
      </c>
      <c r="M2257" t="b">
        <v>0</v>
      </c>
    </row>
    <row r="2258" spans="1:13">
      <c r="A2258" t="s">
        <v>1928</v>
      </c>
      <c r="B2258" t="s">
        <v>934</v>
      </c>
      <c r="C2258" t="s">
        <v>934</v>
      </c>
      <c r="D2258">
        <v>215</v>
      </c>
      <c r="E2258">
        <v>215</v>
      </c>
      <c r="F2258">
        <v>4.7644843845228699E-2</v>
      </c>
      <c r="G2258">
        <v>2.3822421922614001E-3</v>
      </c>
      <c r="H2258">
        <v>1.19112109613071E-2</v>
      </c>
      <c r="I2258">
        <v>0</v>
      </c>
      <c r="J2258">
        <v>800</v>
      </c>
      <c r="K2258">
        <v>1</v>
      </c>
      <c r="L2258">
        <v>345000</v>
      </c>
      <c r="M2258" t="b">
        <v>0</v>
      </c>
    </row>
    <row r="2259" spans="1:13">
      <c r="A2259" t="s">
        <v>1928</v>
      </c>
      <c r="B2259" t="s">
        <v>934</v>
      </c>
      <c r="C2259" t="s">
        <v>934</v>
      </c>
      <c r="D2259">
        <v>215</v>
      </c>
      <c r="E2259">
        <v>215</v>
      </c>
      <c r="F2259">
        <v>5.6935891661483197E-2</v>
      </c>
      <c r="G2259">
        <v>2.8467945830741E-3</v>
      </c>
      <c r="H2259">
        <v>1.4233972915370799E-2</v>
      </c>
      <c r="I2259">
        <v>0</v>
      </c>
      <c r="J2259">
        <v>800</v>
      </c>
      <c r="K2259">
        <v>1</v>
      </c>
      <c r="L2259">
        <v>345000</v>
      </c>
      <c r="M2259" t="b">
        <v>0</v>
      </c>
    </row>
    <row r="2260" spans="1:13">
      <c r="A2260" t="s">
        <v>1928</v>
      </c>
      <c r="B2260" t="s">
        <v>934</v>
      </c>
      <c r="C2260" t="s">
        <v>934</v>
      </c>
      <c r="D2260">
        <v>215</v>
      </c>
      <c r="E2260">
        <v>215</v>
      </c>
      <c r="F2260">
        <v>0.1391893975001319</v>
      </c>
      <c r="G2260">
        <v>6.9594698750064998E-3</v>
      </c>
      <c r="H2260">
        <v>3.4797349375032899E-2</v>
      </c>
      <c r="I2260">
        <v>0</v>
      </c>
      <c r="J2260">
        <v>150</v>
      </c>
      <c r="K2260">
        <v>1</v>
      </c>
      <c r="L2260">
        <v>154000</v>
      </c>
      <c r="M2260" t="b">
        <v>0</v>
      </c>
    </row>
    <row r="2261" spans="1:13">
      <c r="A2261" t="s">
        <v>1928</v>
      </c>
      <c r="B2261" t="s">
        <v>934</v>
      </c>
      <c r="C2261" t="s">
        <v>934</v>
      </c>
      <c r="D2261">
        <v>215</v>
      </c>
      <c r="E2261">
        <v>215</v>
      </c>
      <c r="F2261">
        <v>0.1338304246239452</v>
      </c>
      <c r="G2261">
        <v>6.6915212311972E-3</v>
      </c>
      <c r="H2261">
        <v>3.3457606155986301E-2</v>
      </c>
      <c r="I2261">
        <v>0</v>
      </c>
      <c r="J2261">
        <v>150</v>
      </c>
      <c r="K2261">
        <v>1</v>
      </c>
      <c r="L2261">
        <v>154000</v>
      </c>
      <c r="M2261" t="b">
        <v>0</v>
      </c>
    </row>
    <row r="2262" spans="1:13">
      <c r="A2262" t="s">
        <v>1928</v>
      </c>
      <c r="B2262" t="s">
        <v>934</v>
      </c>
      <c r="C2262" t="s">
        <v>934</v>
      </c>
      <c r="D2262">
        <v>215</v>
      </c>
      <c r="E2262">
        <v>215</v>
      </c>
      <c r="F2262">
        <v>6.5511867163545207E-2</v>
      </c>
      <c r="G2262">
        <v>3.2755933581772E-3</v>
      </c>
      <c r="H2262">
        <v>1.6377966790886302E-2</v>
      </c>
      <c r="I2262">
        <v>0</v>
      </c>
      <c r="J2262">
        <v>150</v>
      </c>
      <c r="K2262">
        <v>1</v>
      </c>
      <c r="L2262">
        <v>154000</v>
      </c>
      <c r="M2262" t="b">
        <v>0</v>
      </c>
    </row>
    <row r="2263" spans="1:13">
      <c r="A2263" t="s">
        <v>1928</v>
      </c>
      <c r="B2263" t="s">
        <v>934</v>
      </c>
      <c r="C2263" t="s">
        <v>934</v>
      </c>
      <c r="D2263">
        <v>215</v>
      </c>
      <c r="E2263">
        <v>215</v>
      </c>
      <c r="F2263">
        <v>6.8068546077195202E-2</v>
      </c>
      <c r="G2263">
        <v>3.4034273038597001E-3</v>
      </c>
      <c r="H2263">
        <v>1.7017136519298801E-2</v>
      </c>
      <c r="I2263">
        <v>0</v>
      </c>
      <c r="J2263">
        <v>150</v>
      </c>
      <c r="K2263">
        <v>1</v>
      </c>
      <c r="L2263">
        <v>154000</v>
      </c>
      <c r="M2263" t="b">
        <v>0</v>
      </c>
    </row>
    <row r="2264" spans="1:13">
      <c r="A2264" t="s">
        <v>1928</v>
      </c>
      <c r="B2264" t="s">
        <v>934</v>
      </c>
      <c r="C2264" t="s">
        <v>934</v>
      </c>
      <c r="D2264">
        <v>215</v>
      </c>
      <c r="E2264">
        <v>215</v>
      </c>
      <c r="F2264">
        <v>0.1286690076345938</v>
      </c>
      <c r="G2264">
        <v>6.4334503817295996E-3</v>
      </c>
      <c r="H2264">
        <v>3.21672519086484E-2</v>
      </c>
      <c r="I2264">
        <v>0</v>
      </c>
      <c r="J2264">
        <v>150</v>
      </c>
      <c r="K2264">
        <v>1</v>
      </c>
      <c r="L2264">
        <v>154000</v>
      </c>
      <c r="M2264" t="b">
        <v>0</v>
      </c>
    </row>
    <row r="2265" spans="1:13">
      <c r="A2265" t="s">
        <v>1928</v>
      </c>
      <c r="B2265" t="s">
        <v>934</v>
      </c>
      <c r="C2265" t="s">
        <v>934</v>
      </c>
      <c r="D2265">
        <v>215</v>
      </c>
      <c r="E2265">
        <v>215</v>
      </c>
      <c r="F2265">
        <v>0.13049553014475049</v>
      </c>
      <c r="G2265">
        <v>6.5247765072374998E-3</v>
      </c>
      <c r="H2265">
        <v>3.2623882536187601E-2</v>
      </c>
      <c r="I2265">
        <v>0</v>
      </c>
      <c r="J2265">
        <v>150</v>
      </c>
      <c r="K2265">
        <v>1</v>
      </c>
      <c r="L2265">
        <v>154000</v>
      </c>
      <c r="M2265" t="b">
        <v>0</v>
      </c>
    </row>
    <row r="2266" spans="1:13">
      <c r="A2266" t="s">
        <v>1414</v>
      </c>
      <c r="B2266" t="s">
        <v>813</v>
      </c>
      <c r="C2266" t="s">
        <v>813</v>
      </c>
      <c r="D2266">
        <v>94</v>
      </c>
      <c r="E2266">
        <v>94</v>
      </c>
      <c r="F2266">
        <v>3.3192347496171202</v>
      </c>
      <c r="G2266">
        <v>0.16596173748085599</v>
      </c>
      <c r="H2266">
        <v>0.82980868740427993</v>
      </c>
      <c r="I2266">
        <v>0</v>
      </c>
      <c r="J2266">
        <v>150</v>
      </c>
      <c r="K2266">
        <v>1</v>
      </c>
      <c r="L2266">
        <v>154000</v>
      </c>
      <c r="M2266" t="b">
        <v>0</v>
      </c>
    </row>
    <row r="2267" spans="1:13">
      <c r="A2267" t="s">
        <v>1246</v>
      </c>
      <c r="B2267" t="s">
        <v>813</v>
      </c>
      <c r="C2267" t="s">
        <v>721</v>
      </c>
      <c r="D2267">
        <v>94</v>
      </c>
      <c r="E2267">
        <v>2</v>
      </c>
      <c r="F2267">
        <v>1.0940429944039931</v>
      </c>
      <c r="G2267">
        <v>5.47021497201996E-2</v>
      </c>
      <c r="H2267">
        <v>0.27351074860099828</v>
      </c>
      <c r="I2267">
        <v>0</v>
      </c>
      <c r="J2267">
        <v>150</v>
      </c>
      <c r="K2267">
        <v>1</v>
      </c>
      <c r="L2267">
        <v>154000</v>
      </c>
      <c r="M2267" t="b">
        <v>0</v>
      </c>
    </row>
    <row r="2268" spans="1:13">
      <c r="A2268" t="s">
        <v>1414</v>
      </c>
      <c r="B2268" t="s">
        <v>813</v>
      </c>
      <c r="C2268" t="s">
        <v>813</v>
      </c>
      <c r="D2268">
        <v>94</v>
      </c>
      <c r="E2268">
        <v>94</v>
      </c>
      <c r="F2268">
        <v>0.28065093303387412</v>
      </c>
      <c r="G2268">
        <v>1.4032546651693701E-2</v>
      </c>
      <c r="H2268">
        <v>7.0162733258468502E-2</v>
      </c>
      <c r="I2268">
        <v>0</v>
      </c>
      <c r="J2268">
        <v>150</v>
      </c>
      <c r="K2268">
        <v>1</v>
      </c>
      <c r="L2268">
        <v>154000</v>
      </c>
      <c r="M2268" t="b">
        <v>0</v>
      </c>
    </row>
    <row r="2269" spans="1:13">
      <c r="A2269" t="s">
        <v>1149</v>
      </c>
      <c r="B2269" t="s">
        <v>722</v>
      </c>
      <c r="C2269" t="s">
        <v>722</v>
      </c>
      <c r="D2269">
        <v>3</v>
      </c>
      <c r="E2269">
        <v>3</v>
      </c>
      <c r="F2269">
        <v>4.1238645247579302E-2</v>
      </c>
      <c r="G2269">
        <v>2.0619322623789001E-3</v>
      </c>
      <c r="H2269">
        <v>1.0309661311894799E-2</v>
      </c>
      <c r="I2269">
        <v>0</v>
      </c>
      <c r="J2269">
        <v>150</v>
      </c>
      <c r="K2269">
        <v>1</v>
      </c>
      <c r="L2269">
        <v>154000</v>
      </c>
      <c r="M2269" t="b">
        <v>0</v>
      </c>
    </row>
    <row r="2270" spans="1:13">
      <c r="A2270" t="s">
        <v>1149</v>
      </c>
      <c r="B2270" t="s">
        <v>722</v>
      </c>
      <c r="C2270" t="s">
        <v>722</v>
      </c>
      <c r="D2270">
        <v>3</v>
      </c>
      <c r="E2270">
        <v>3</v>
      </c>
      <c r="F2270">
        <v>3.8555424585043997E-2</v>
      </c>
      <c r="G2270">
        <v>1.9277712292521999E-3</v>
      </c>
      <c r="H2270">
        <v>9.6388561462609993E-3</v>
      </c>
      <c r="I2270">
        <v>0</v>
      </c>
      <c r="J2270">
        <v>150</v>
      </c>
      <c r="K2270">
        <v>1</v>
      </c>
      <c r="L2270">
        <v>154000</v>
      </c>
      <c r="M2270" t="b">
        <v>0</v>
      </c>
    </row>
    <row r="2271" spans="1:13">
      <c r="A2271" t="s">
        <v>1149</v>
      </c>
      <c r="B2271" t="s">
        <v>722</v>
      </c>
      <c r="C2271" t="s">
        <v>722</v>
      </c>
      <c r="D2271">
        <v>3</v>
      </c>
      <c r="E2271">
        <v>3</v>
      </c>
      <c r="F2271">
        <v>6.6214637330274495E-2</v>
      </c>
      <c r="G2271">
        <v>3.3107318665137001E-3</v>
      </c>
      <c r="H2271">
        <v>1.6553659332568599E-2</v>
      </c>
      <c r="I2271">
        <v>0</v>
      </c>
      <c r="J2271">
        <v>150</v>
      </c>
      <c r="K2271">
        <v>1</v>
      </c>
      <c r="L2271">
        <v>154000</v>
      </c>
      <c r="M2271" t="b">
        <v>0</v>
      </c>
    </row>
    <row r="2272" spans="1:13">
      <c r="A2272" t="s">
        <v>1149</v>
      </c>
      <c r="B2272" t="s">
        <v>722</v>
      </c>
      <c r="C2272" t="s">
        <v>722</v>
      </c>
      <c r="D2272">
        <v>3</v>
      </c>
      <c r="E2272">
        <v>3</v>
      </c>
      <c r="F2272">
        <v>5.6350851931502799E-2</v>
      </c>
      <c r="G2272">
        <v>2.8175425965750998E-3</v>
      </c>
      <c r="H2272">
        <v>1.40877129828757E-2</v>
      </c>
      <c r="I2272">
        <v>0</v>
      </c>
      <c r="J2272">
        <v>150</v>
      </c>
      <c r="K2272">
        <v>1</v>
      </c>
      <c r="L2272">
        <v>154000</v>
      </c>
      <c r="M2272" t="b">
        <v>0</v>
      </c>
    </row>
    <row r="2273" spans="1:13">
      <c r="A2273" t="s">
        <v>1270</v>
      </c>
      <c r="B2273" t="s">
        <v>812</v>
      </c>
      <c r="C2273" t="s">
        <v>812</v>
      </c>
      <c r="D2273">
        <v>93</v>
      </c>
      <c r="E2273">
        <v>93</v>
      </c>
      <c r="F2273">
        <v>2.1525830784764399E-2</v>
      </c>
      <c r="G2273">
        <v>1.0762915392381999E-3</v>
      </c>
      <c r="H2273">
        <v>5.3814576961910996E-3</v>
      </c>
      <c r="I2273">
        <v>0</v>
      </c>
      <c r="J2273">
        <v>800</v>
      </c>
      <c r="K2273">
        <v>1</v>
      </c>
      <c r="L2273">
        <v>345000</v>
      </c>
      <c r="M2273" t="b">
        <v>0</v>
      </c>
    </row>
    <row r="2274" spans="1:13">
      <c r="A2274" t="s">
        <v>1270</v>
      </c>
      <c r="B2274" t="s">
        <v>812</v>
      </c>
      <c r="C2274" t="s">
        <v>812</v>
      </c>
      <c r="D2274">
        <v>93</v>
      </c>
      <c r="E2274">
        <v>93</v>
      </c>
      <c r="F2274">
        <v>2.8364272876896999E-2</v>
      </c>
      <c r="G2274">
        <v>1.4182136438447999E-3</v>
      </c>
      <c r="H2274">
        <v>7.0910682192242003E-3</v>
      </c>
      <c r="I2274">
        <v>0</v>
      </c>
      <c r="J2274">
        <v>800</v>
      </c>
      <c r="K2274">
        <v>1</v>
      </c>
      <c r="L2274">
        <v>345000</v>
      </c>
      <c r="M2274" t="b">
        <v>0</v>
      </c>
    </row>
    <row r="2275" spans="1:13">
      <c r="A2275" t="s">
        <v>1270</v>
      </c>
      <c r="B2275" t="s">
        <v>812</v>
      </c>
      <c r="C2275" t="s">
        <v>812</v>
      </c>
      <c r="D2275">
        <v>93</v>
      </c>
      <c r="E2275">
        <v>93</v>
      </c>
      <c r="F2275">
        <v>2.45088100552893E-2</v>
      </c>
      <c r="G2275">
        <v>1.2254405027643999E-3</v>
      </c>
      <c r="H2275">
        <v>6.1272025138222998E-3</v>
      </c>
      <c r="I2275">
        <v>0</v>
      </c>
      <c r="J2275">
        <v>800</v>
      </c>
      <c r="K2275">
        <v>1</v>
      </c>
      <c r="L2275">
        <v>345000</v>
      </c>
      <c r="M2275" t="b">
        <v>0</v>
      </c>
    </row>
    <row r="2276" spans="1:13">
      <c r="A2276" t="s">
        <v>1270</v>
      </c>
      <c r="B2276" t="s">
        <v>812</v>
      </c>
      <c r="C2276" t="s">
        <v>812</v>
      </c>
      <c r="D2276">
        <v>93</v>
      </c>
      <c r="E2276">
        <v>93</v>
      </c>
      <c r="F2276">
        <v>3.0676835626649201E-2</v>
      </c>
      <c r="G2276">
        <v>1.5338417813324E-3</v>
      </c>
      <c r="H2276">
        <v>7.6692089066623002E-3</v>
      </c>
      <c r="I2276">
        <v>0</v>
      </c>
      <c r="J2276">
        <v>800</v>
      </c>
      <c r="K2276">
        <v>1</v>
      </c>
      <c r="L2276">
        <v>345000</v>
      </c>
      <c r="M2276" t="b">
        <v>0</v>
      </c>
    </row>
    <row r="2277" spans="1:13">
      <c r="A2277" t="s">
        <v>1403</v>
      </c>
      <c r="B2277" t="s">
        <v>899</v>
      </c>
      <c r="C2277" t="s">
        <v>899</v>
      </c>
      <c r="D2277">
        <v>180</v>
      </c>
      <c r="E2277">
        <v>180</v>
      </c>
      <c r="F2277">
        <v>0.14029030435538059</v>
      </c>
      <c r="G2277">
        <v>7.0145152177689997E-3</v>
      </c>
      <c r="H2277">
        <v>3.5072576088845099E-2</v>
      </c>
      <c r="I2277">
        <v>0</v>
      </c>
      <c r="J2277">
        <v>800</v>
      </c>
      <c r="K2277">
        <v>1</v>
      </c>
      <c r="L2277">
        <v>345000</v>
      </c>
      <c r="M2277" t="b">
        <v>0</v>
      </c>
    </row>
    <row r="2278" spans="1:13">
      <c r="A2278" t="s">
        <v>1403</v>
      </c>
      <c r="B2278" t="s">
        <v>899</v>
      </c>
      <c r="C2278" t="s">
        <v>899</v>
      </c>
      <c r="D2278">
        <v>180</v>
      </c>
      <c r="E2278">
        <v>180</v>
      </c>
      <c r="F2278">
        <v>0.14813386215486771</v>
      </c>
      <c r="G2278">
        <v>7.4066931077433002E-3</v>
      </c>
      <c r="H2278">
        <v>3.7033465538716899E-2</v>
      </c>
      <c r="I2278">
        <v>0</v>
      </c>
      <c r="J2278">
        <v>800</v>
      </c>
      <c r="K2278">
        <v>1</v>
      </c>
      <c r="L2278">
        <v>345000</v>
      </c>
      <c r="M2278" t="b">
        <v>0</v>
      </c>
    </row>
    <row r="2279" spans="1:13">
      <c r="A2279" t="s">
        <v>1403</v>
      </c>
      <c r="B2279" t="s">
        <v>899</v>
      </c>
      <c r="C2279" t="s">
        <v>899</v>
      </c>
      <c r="D2279">
        <v>180</v>
      </c>
      <c r="E2279">
        <v>180</v>
      </c>
      <c r="F2279">
        <v>0.22852794757646111</v>
      </c>
      <c r="G2279">
        <v>1.1426397378823E-2</v>
      </c>
      <c r="H2279">
        <v>5.7131986894115201E-2</v>
      </c>
      <c r="I2279">
        <v>0</v>
      </c>
      <c r="J2279">
        <v>800</v>
      </c>
      <c r="K2279">
        <v>1</v>
      </c>
      <c r="L2279">
        <v>345000</v>
      </c>
      <c r="M2279" t="b">
        <v>0</v>
      </c>
    </row>
    <row r="2280" spans="1:13">
      <c r="A2280" t="s">
        <v>1403</v>
      </c>
      <c r="B2280" t="s">
        <v>899</v>
      </c>
      <c r="C2280" t="s">
        <v>899</v>
      </c>
      <c r="D2280">
        <v>180</v>
      </c>
      <c r="E2280">
        <v>180</v>
      </c>
      <c r="F2280">
        <v>0.211870724755508</v>
      </c>
      <c r="G2280">
        <v>1.0593536237775401E-2</v>
      </c>
      <c r="H2280">
        <v>5.2967681188877E-2</v>
      </c>
      <c r="I2280">
        <v>0</v>
      </c>
      <c r="J2280">
        <v>800</v>
      </c>
      <c r="K2280">
        <v>1</v>
      </c>
      <c r="L2280">
        <v>345000</v>
      </c>
      <c r="M2280" t="b">
        <v>0</v>
      </c>
    </row>
    <row r="2281" spans="1:13">
      <c r="A2281" t="s">
        <v>1403</v>
      </c>
      <c r="B2281" t="s">
        <v>899</v>
      </c>
      <c r="C2281" t="s">
        <v>899</v>
      </c>
      <c r="D2281">
        <v>180</v>
      </c>
      <c r="E2281">
        <v>180</v>
      </c>
      <c r="F2281">
        <v>6.3826051121670196E-2</v>
      </c>
      <c r="G2281">
        <v>3.1913025560835E-3</v>
      </c>
      <c r="H2281">
        <v>1.5956512780417501E-2</v>
      </c>
      <c r="I2281">
        <v>0</v>
      </c>
      <c r="J2281">
        <v>800</v>
      </c>
      <c r="K2281">
        <v>1</v>
      </c>
      <c r="L2281">
        <v>345000</v>
      </c>
      <c r="M2281" t="b">
        <v>0</v>
      </c>
    </row>
    <row r="2282" spans="1:13">
      <c r="A2282" t="s">
        <v>1403</v>
      </c>
      <c r="B2282" t="s">
        <v>899</v>
      </c>
      <c r="C2282" t="s">
        <v>899</v>
      </c>
      <c r="D2282">
        <v>180</v>
      </c>
      <c r="E2282">
        <v>180</v>
      </c>
      <c r="F2282">
        <v>6.14401083265083E-2</v>
      </c>
      <c r="G2282">
        <v>3.0720054163254E-3</v>
      </c>
      <c r="H2282">
        <v>1.5360027081627E-2</v>
      </c>
      <c r="I2282">
        <v>0</v>
      </c>
      <c r="J2282">
        <v>800</v>
      </c>
      <c r="K2282">
        <v>1</v>
      </c>
      <c r="L2282">
        <v>345000</v>
      </c>
      <c r="M2282" t="b">
        <v>0</v>
      </c>
    </row>
    <row r="2283" spans="1:13">
      <c r="A2283" t="s">
        <v>1403</v>
      </c>
      <c r="B2283" t="s">
        <v>899</v>
      </c>
      <c r="C2283" t="s">
        <v>899</v>
      </c>
      <c r="D2283">
        <v>180</v>
      </c>
      <c r="E2283">
        <v>180</v>
      </c>
      <c r="F2283">
        <v>8.3763993477712406E-2</v>
      </c>
      <c r="G2283">
        <v>4.1881996738856002E-3</v>
      </c>
      <c r="H2283">
        <v>2.0940998369428102E-2</v>
      </c>
      <c r="I2283">
        <v>0</v>
      </c>
      <c r="J2283">
        <v>800</v>
      </c>
      <c r="K2283">
        <v>1</v>
      </c>
      <c r="L2283">
        <v>345000</v>
      </c>
      <c r="M2283" t="b">
        <v>0</v>
      </c>
    </row>
    <row r="2284" spans="1:13">
      <c r="A2284" t="s">
        <v>1403</v>
      </c>
      <c r="B2284" t="s">
        <v>899</v>
      </c>
      <c r="C2284" t="s">
        <v>899</v>
      </c>
      <c r="D2284">
        <v>180</v>
      </c>
      <c r="E2284">
        <v>180</v>
      </c>
      <c r="F2284">
        <v>8.2859072536213302E-2</v>
      </c>
      <c r="G2284">
        <v>4.1429536268106004E-3</v>
      </c>
      <c r="H2284">
        <v>2.0714768134053301E-2</v>
      </c>
      <c r="I2284">
        <v>0</v>
      </c>
      <c r="J2284">
        <v>800</v>
      </c>
      <c r="K2284">
        <v>1</v>
      </c>
      <c r="L2284">
        <v>345000</v>
      </c>
      <c r="M2284" t="b">
        <v>0</v>
      </c>
    </row>
    <row r="2285" spans="1:13">
      <c r="A2285" t="s">
        <v>1403</v>
      </c>
      <c r="B2285" t="s">
        <v>899</v>
      </c>
      <c r="C2285" t="s">
        <v>899</v>
      </c>
      <c r="D2285">
        <v>180</v>
      </c>
      <c r="E2285">
        <v>180</v>
      </c>
      <c r="F2285">
        <v>8.4388336710535E-2</v>
      </c>
      <c r="G2285">
        <v>4.2194168355267E-3</v>
      </c>
      <c r="H2285">
        <v>2.1097084177633701E-2</v>
      </c>
      <c r="I2285">
        <v>0</v>
      </c>
      <c r="J2285">
        <v>800</v>
      </c>
      <c r="K2285">
        <v>1</v>
      </c>
      <c r="L2285">
        <v>345000</v>
      </c>
      <c r="M2285" t="b">
        <v>0</v>
      </c>
    </row>
    <row r="2286" spans="1:13">
      <c r="A2286" t="s">
        <v>1403</v>
      </c>
      <c r="B2286" t="s">
        <v>899</v>
      </c>
      <c r="C2286" t="s">
        <v>899</v>
      </c>
      <c r="D2286">
        <v>180</v>
      </c>
      <c r="E2286">
        <v>180</v>
      </c>
      <c r="F2286">
        <v>8.3801023000571295E-2</v>
      </c>
      <c r="G2286">
        <v>4.1900511500285002E-3</v>
      </c>
      <c r="H2286">
        <v>2.09502557501428E-2</v>
      </c>
      <c r="I2286">
        <v>0</v>
      </c>
      <c r="J2286">
        <v>800</v>
      </c>
      <c r="K2286">
        <v>1</v>
      </c>
      <c r="L2286">
        <v>345000</v>
      </c>
      <c r="M2286" t="b">
        <v>0</v>
      </c>
    </row>
    <row r="2287" spans="1:13">
      <c r="A2287" t="s">
        <v>1403</v>
      </c>
      <c r="B2287" t="s">
        <v>899</v>
      </c>
      <c r="C2287" t="s">
        <v>899</v>
      </c>
      <c r="D2287">
        <v>180</v>
      </c>
      <c r="E2287">
        <v>180</v>
      </c>
      <c r="F2287">
        <v>8.4428719714575495E-2</v>
      </c>
      <c r="G2287">
        <v>4.2214359857287E-3</v>
      </c>
      <c r="H2287">
        <v>2.1107179928643801E-2</v>
      </c>
      <c r="I2287">
        <v>0</v>
      </c>
      <c r="J2287">
        <v>800</v>
      </c>
      <c r="K2287">
        <v>1</v>
      </c>
      <c r="L2287">
        <v>345000</v>
      </c>
      <c r="M2287" t="b">
        <v>0</v>
      </c>
    </row>
    <row r="2288" spans="1:13">
      <c r="A2288" t="s">
        <v>1403</v>
      </c>
      <c r="B2288" t="s">
        <v>899</v>
      </c>
      <c r="C2288" t="s">
        <v>899</v>
      </c>
      <c r="D2288">
        <v>180</v>
      </c>
      <c r="E2288">
        <v>180</v>
      </c>
      <c r="F2288">
        <v>8.2325386545404305E-2</v>
      </c>
      <c r="G2288">
        <v>4.1162693272702002E-3</v>
      </c>
      <c r="H2288">
        <v>2.0581346636351E-2</v>
      </c>
      <c r="I2288">
        <v>0</v>
      </c>
      <c r="J2288">
        <v>800</v>
      </c>
      <c r="K2288">
        <v>1</v>
      </c>
      <c r="L2288">
        <v>345000</v>
      </c>
      <c r="M2288" t="b">
        <v>0</v>
      </c>
    </row>
    <row r="2289" spans="1:13">
      <c r="A2289" t="s">
        <v>1403</v>
      </c>
      <c r="B2289" t="s">
        <v>899</v>
      </c>
      <c r="C2289" t="s">
        <v>899</v>
      </c>
      <c r="D2289">
        <v>180</v>
      </c>
      <c r="E2289">
        <v>180</v>
      </c>
      <c r="F2289">
        <v>0.12901943368109209</v>
      </c>
      <c r="G2289">
        <v>6.4509716840546001E-3</v>
      </c>
      <c r="H2289">
        <v>3.2254858420273001E-2</v>
      </c>
      <c r="I2289">
        <v>0</v>
      </c>
      <c r="J2289">
        <v>3500</v>
      </c>
      <c r="K2289">
        <v>1</v>
      </c>
      <c r="L2289">
        <v>765000</v>
      </c>
      <c r="M2289" t="b">
        <v>0</v>
      </c>
    </row>
    <row r="2290" spans="1:13">
      <c r="A2290" t="s">
        <v>1403</v>
      </c>
      <c r="B2290" t="s">
        <v>899</v>
      </c>
      <c r="C2290" t="s">
        <v>899</v>
      </c>
      <c r="D2290">
        <v>180</v>
      </c>
      <c r="E2290">
        <v>180</v>
      </c>
      <c r="F2290">
        <v>0.11080264845787879</v>
      </c>
      <c r="G2290">
        <v>5.5401324228939001E-3</v>
      </c>
      <c r="H2290">
        <v>2.7700662114469699E-2</v>
      </c>
      <c r="I2290">
        <v>0</v>
      </c>
      <c r="J2290">
        <v>3500</v>
      </c>
      <c r="K2290">
        <v>1</v>
      </c>
      <c r="L2290">
        <v>765000</v>
      </c>
      <c r="M2290" t="b">
        <v>0</v>
      </c>
    </row>
    <row r="2291" spans="1:13">
      <c r="A2291" t="s">
        <v>1929</v>
      </c>
      <c r="B2291" t="s">
        <v>901</v>
      </c>
      <c r="C2291" t="s">
        <v>901</v>
      </c>
      <c r="D2291">
        <v>182</v>
      </c>
      <c r="E2291">
        <v>182</v>
      </c>
      <c r="F2291">
        <v>4.7838307341966403E-2</v>
      </c>
      <c r="G2291">
        <v>2.3919153670983002E-3</v>
      </c>
      <c r="H2291">
        <v>1.1959576835491601E-2</v>
      </c>
      <c r="I2291">
        <v>0</v>
      </c>
      <c r="J2291">
        <v>150</v>
      </c>
      <c r="K2291">
        <v>1</v>
      </c>
      <c r="L2291">
        <v>154000</v>
      </c>
      <c r="M2291" t="b">
        <v>0</v>
      </c>
    </row>
    <row r="2292" spans="1:13">
      <c r="A2292" t="s">
        <v>1929</v>
      </c>
      <c r="B2292" t="s">
        <v>901</v>
      </c>
      <c r="C2292" t="s">
        <v>901</v>
      </c>
      <c r="D2292">
        <v>182</v>
      </c>
      <c r="E2292">
        <v>182</v>
      </c>
      <c r="F2292">
        <v>5.12408822788444E-2</v>
      </c>
      <c r="G2292">
        <v>2.5620441139422002E-3</v>
      </c>
      <c r="H2292">
        <v>1.28102205697111E-2</v>
      </c>
      <c r="I2292">
        <v>0</v>
      </c>
      <c r="J2292">
        <v>150</v>
      </c>
      <c r="K2292">
        <v>1</v>
      </c>
      <c r="L2292">
        <v>154000</v>
      </c>
      <c r="M2292" t="b">
        <v>0</v>
      </c>
    </row>
    <row r="2293" spans="1:13">
      <c r="A2293" t="s">
        <v>1929</v>
      </c>
      <c r="B2293" t="s">
        <v>901</v>
      </c>
      <c r="C2293" t="s">
        <v>901</v>
      </c>
      <c r="D2293">
        <v>182</v>
      </c>
      <c r="E2293">
        <v>182</v>
      </c>
      <c r="F2293">
        <v>5.66017135621949E-2</v>
      </c>
      <c r="G2293">
        <v>2.8300856781096999E-3</v>
      </c>
      <c r="H2293">
        <v>1.4150428390548701E-2</v>
      </c>
      <c r="I2293">
        <v>0</v>
      </c>
      <c r="J2293">
        <v>150</v>
      </c>
      <c r="K2293">
        <v>1</v>
      </c>
      <c r="L2293">
        <v>154000</v>
      </c>
      <c r="M2293" t="b">
        <v>0</v>
      </c>
    </row>
    <row r="2294" spans="1:13">
      <c r="A2294" t="s">
        <v>1929</v>
      </c>
      <c r="B2294" t="s">
        <v>901</v>
      </c>
      <c r="C2294" t="s">
        <v>901</v>
      </c>
      <c r="D2294">
        <v>182</v>
      </c>
      <c r="E2294">
        <v>182</v>
      </c>
      <c r="F2294">
        <v>6.4607401953946E-2</v>
      </c>
      <c r="G2294">
        <v>3.2303700976973001E-3</v>
      </c>
      <c r="H2294">
        <v>1.61518504884865E-2</v>
      </c>
      <c r="I2294">
        <v>0</v>
      </c>
      <c r="J2294">
        <v>150</v>
      </c>
      <c r="K2294">
        <v>1</v>
      </c>
      <c r="L2294">
        <v>154000</v>
      </c>
      <c r="M2294" t="b">
        <v>0</v>
      </c>
    </row>
    <row r="2295" spans="1:13">
      <c r="A2295" t="s">
        <v>1406</v>
      </c>
      <c r="B2295" t="s">
        <v>903</v>
      </c>
      <c r="C2295" t="s">
        <v>903</v>
      </c>
      <c r="D2295">
        <v>184</v>
      </c>
      <c r="E2295">
        <v>184</v>
      </c>
      <c r="F2295">
        <v>2.0809885132585602</v>
      </c>
      <c r="G2295">
        <v>0.10404942566292789</v>
      </c>
      <c r="H2295">
        <v>0.52024712831463993</v>
      </c>
      <c r="I2295">
        <v>0</v>
      </c>
      <c r="J2295">
        <v>150</v>
      </c>
      <c r="K2295">
        <v>1</v>
      </c>
      <c r="L2295">
        <v>154000</v>
      </c>
      <c r="M2295" t="b">
        <v>0</v>
      </c>
    </row>
    <row r="2296" spans="1:13">
      <c r="A2296" t="s">
        <v>1406</v>
      </c>
      <c r="B2296" t="s">
        <v>903</v>
      </c>
      <c r="C2296" t="s">
        <v>903</v>
      </c>
      <c r="D2296">
        <v>184</v>
      </c>
      <c r="E2296">
        <v>184</v>
      </c>
      <c r="F2296">
        <v>5.8165763478234399E-2</v>
      </c>
      <c r="G2296">
        <v>2.9082881739116999E-3</v>
      </c>
      <c r="H2296">
        <v>1.45414408695586E-2</v>
      </c>
      <c r="I2296">
        <v>0</v>
      </c>
      <c r="J2296">
        <v>150</v>
      </c>
      <c r="K2296">
        <v>1</v>
      </c>
      <c r="L2296">
        <v>154000</v>
      </c>
      <c r="M2296" t="b">
        <v>0</v>
      </c>
    </row>
    <row r="2297" spans="1:13">
      <c r="A2297" t="s">
        <v>1406</v>
      </c>
      <c r="B2297" t="s">
        <v>903</v>
      </c>
      <c r="C2297" t="s">
        <v>903</v>
      </c>
      <c r="D2297">
        <v>184</v>
      </c>
      <c r="E2297">
        <v>184</v>
      </c>
      <c r="F2297">
        <v>5.0053710633313202E-2</v>
      </c>
      <c r="G2297">
        <v>2.5026855316656002E-3</v>
      </c>
      <c r="H2297">
        <v>1.25134276583283E-2</v>
      </c>
      <c r="I2297">
        <v>0</v>
      </c>
      <c r="J2297">
        <v>150</v>
      </c>
      <c r="K2297">
        <v>1</v>
      </c>
      <c r="L2297">
        <v>154000</v>
      </c>
      <c r="M2297" t="b">
        <v>0</v>
      </c>
    </row>
    <row r="2298" spans="1:13">
      <c r="A2298" t="s">
        <v>1405</v>
      </c>
      <c r="B2298" t="s">
        <v>902</v>
      </c>
      <c r="C2298" t="s">
        <v>902</v>
      </c>
      <c r="D2298">
        <v>183</v>
      </c>
      <c r="E2298">
        <v>183</v>
      </c>
      <c r="F2298">
        <v>0.40155900466815642</v>
      </c>
      <c r="G2298">
        <v>2.0077950233407801E-2</v>
      </c>
      <c r="H2298">
        <v>0.1003897511670391</v>
      </c>
      <c r="I2298">
        <v>0</v>
      </c>
      <c r="J2298">
        <v>150</v>
      </c>
      <c r="K2298">
        <v>1</v>
      </c>
      <c r="L2298">
        <v>154000</v>
      </c>
      <c r="M2298" t="b">
        <v>0</v>
      </c>
    </row>
    <row r="2299" spans="1:13">
      <c r="A2299" t="s">
        <v>1405</v>
      </c>
      <c r="B2299" t="s">
        <v>902</v>
      </c>
      <c r="C2299" t="s">
        <v>902</v>
      </c>
      <c r="D2299">
        <v>183</v>
      </c>
      <c r="E2299">
        <v>183</v>
      </c>
      <c r="F2299">
        <v>2.52076210022413E-2</v>
      </c>
      <c r="G2299">
        <v>1.2603810501119999E-3</v>
      </c>
      <c r="H2299">
        <v>6.3019052505602999E-3</v>
      </c>
      <c r="I2299">
        <v>0</v>
      </c>
      <c r="J2299">
        <v>150</v>
      </c>
      <c r="K2299">
        <v>1</v>
      </c>
      <c r="L2299">
        <v>154000</v>
      </c>
      <c r="M2299" t="b">
        <v>0</v>
      </c>
    </row>
    <row r="2300" spans="1:13">
      <c r="A2300" t="s">
        <v>1405</v>
      </c>
      <c r="B2300" t="s">
        <v>902</v>
      </c>
      <c r="C2300" t="s">
        <v>902</v>
      </c>
      <c r="D2300">
        <v>183</v>
      </c>
      <c r="E2300">
        <v>183</v>
      </c>
      <c r="F2300">
        <v>1.89735660905129E-2</v>
      </c>
      <c r="G2300">
        <v>9.4867830452560005E-4</v>
      </c>
      <c r="H2300">
        <v>4.7433915226281998E-3</v>
      </c>
      <c r="I2300">
        <v>0</v>
      </c>
      <c r="J2300">
        <v>150</v>
      </c>
      <c r="K2300">
        <v>1</v>
      </c>
      <c r="L2300">
        <v>154000</v>
      </c>
      <c r="M2300" t="b">
        <v>0</v>
      </c>
    </row>
    <row r="2301" spans="1:13">
      <c r="A2301" t="s">
        <v>1405</v>
      </c>
      <c r="B2301" t="s">
        <v>902</v>
      </c>
      <c r="C2301" t="s">
        <v>902</v>
      </c>
      <c r="D2301">
        <v>183</v>
      </c>
      <c r="E2301">
        <v>183</v>
      </c>
      <c r="F2301">
        <v>1.9345424438666901E-2</v>
      </c>
      <c r="G2301">
        <v>9.6727122193329999E-4</v>
      </c>
      <c r="H2301">
        <v>4.8363561096667002E-3</v>
      </c>
      <c r="I2301">
        <v>0</v>
      </c>
      <c r="J2301">
        <v>150</v>
      </c>
      <c r="K2301">
        <v>1</v>
      </c>
      <c r="L2301">
        <v>154000</v>
      </c>
      <c r="M2301" t="b">
        <v>0</v>
      </c>
    </row>
    <row r="2302" spans="1:13">
      <c r="A2302" t="s">
        <v>1405</v>
      </c>
      <c r="B2302" t="s">
        <v>902</v>
      </c>
      <c r="C2302" t="s">
        <v>902</v>
      </c>
      <c r="D2302">
        <v>183</v>
      </c>
      <c r="E2302">
        <v>183</v>
      </c>
      <c r="F2302">
        <v>2.1526612031142901E-2</v>
      </c>
      <c r="G2302">
        <v>1.0763306015571E-3</v>
      </c>
      <c r="H2302">
        <v>5.3816530077857002E-3</v>
      </c>
      <c r="I2302">
        <v>0</v>
      </c>
      <c r="J2302">
        <v>150</v>
      </c>
      <c r="K2302">
        <v>1</v>
      </c>
      <c r="L2302">
        <v>154000</v>
      </c>
      <c r="M2302" t="b">
        <v>0</v>
      </c>
    </row>
    <row r="2303" spans="1:13">
      <c r="A2303" t="s">
        <v>1405</v>
      </c>
      <c r="B2303" t="s">
        <v>902</v>
      </c>
      <c r="C2303" t="s">
        <v>902</v>
      </c>
      <c r="D2303">
        <v>183</v>
      </c>
      <c r="E2303">
        <v>183</v>
      </c>
      <c r="F2303">
        <v>2.3460185411779699E-2</v>
      </c>
      <c r="G2303">
        <v>1.1730092705889001E-3</v>
      </c>
      <c r="H2303">
        <v>5.8650463529449004E-3</v>
      </c>
      <c r="I2303">
        <v>0</v>
      </c>
      <c r="J2303">
        <v>150</v>
      </c>
      <c r="K2303">
        <v>1</v>
      </c>
      <c r="L2303">
        <v>154000</v>
      </c>
      <c r="M2303" t="b">
        <v>0</v>
      </c>
    </row>
    <row r="2304" spans="1:13">
      <c r="A2304" t="s">
        <v>1347</v>
      </c>
      <c r="B2304" t="s">
        <v>835</v>
      </c>
      <c r="C2304" t="s">
        <v>835</v>
      </c>
      <c r="D2304">
        <v>116</v>
      </c>
      <c r="E2304">
        <v>116</v>
      </c>
      <c r="F2304">
        <v>4.2890298007246599E-2</v>
      </c>
      <c r="G2304">
        <v>2.1445149003623E-3</v>
      </c>
      <c r="H2304">
        <v>1.07225745018116E-2</v>
      </c>
      <c r="I2304">
        <v>0</v>
      </c>
      <c r="J2304">
        <v>150</v>
      </c>
      <c r="K2304">
        <v>1</v>
      </c>
      <c r="L2304">
        <v>154000</v>
      </c>
      <c r="M2304" t="b">
        <v>0</v>
      </c>
    </row>
    <row r="2305" spans="1:13">
      <c r="A2305" t="s">
        <v>1347</v>
      </c>
      <c r="B2305" t="s">
        <v>835</v>
      </c>
      <c r="C2305" t="s">
        <v>835</v>
      </c>
      <c r="D2305">
        <v>116</v>
      </c>
      <c r="E2305">
        <v>116</v>
      </c>
      <c r="F2305">
        <v>5.1250623282668703E-2</v>
      </c>
      <c r="G2305">
        <v>2.5625311641333999E-3</v>
      </c>
      <c r="H2305">
        <v>1.2812655820667099E-2</v>
      </c>
      <c r="I2305">
        <v>0</v>
      </c>
      <c r="J2305">
        <v>150</v>
      </c>
      <c r="K2305">
        <v>1</v>
      </c>
      <c r="L2305">
        <v>154000</v>
      </c>
      <c r="M2305" t="b">
        <v>0</v>
      </c>
    </row>
    <row r="2306" spans="1:13">
      <c r="A2306" t="s">
        <v>1347</v>
      </c>
      <c r="B2306" t="s">
        <v>835</v>
      </c>
      <c r="C2306" t="s">
        <v>835</v>
      </c>
      <c r="D2306">
        <v>116</v>
      </c>
      <c r="E2306">
        <v>116</v>
      </c>
      <c r="F2306">
        <v>0.34555007070393451</v>
      </c>
      <c r="G2306">
        <v>1.7277503535196699E-2</v>
      </c>
      <c r="H2306">
        <v>8.6387517675983599E-2</v>
      </c>
      <c r="I2306">
        <v>0</v>
      </c>
      <c r="J2306">
        <v>150</v>
      </c>
      <c r="K2306">
        <v>1</v>
      </c>
      <c r="L2306">
        <v>154000</v>
      </c>
      <c r="M2306" t="b">
        <v>0</v>
      </c>
    </row>
    <row r="2307" spans="1:13">
      <c r="A2307" t="s">
        <v>1347</v>
      </c>
      <c r="B2307" t="s">
        <v>835</v>
      </c>
      <c r="C2307" t="s">
        <v>835</v>
      </c>
      <c r="D2307">
        <v>116</v>
      </c>
      <c r="E2307">
        <v>116</v>
      </c>
      <c r="F2307">
        <v>0.33120135972900427</v>
      </c>
      <c r="G2307">
        <v>1.6560067986450201E-2</v>
      </c>
      <c r="H2307">
        <v>8.2800339932250999E-2</v>
      </c>
      <c r="I2307">
        <v>0</v>
      </c>
      <c r="J2307">
        <v>150</v>
      </c>
      <c r="K2307">
        <v>1</v>
      </c>
      <c r="L2307">
        <v>154000</v>
      </c>
      <c r="M2307" t="b">
        <v>0</v>
      </c>
    </row>
    <row r="2308" spans="1:13">
      <c r="A2308" t="s">
        <v>1352</v>
      </c>
      <c r="B2308" t="s">
        <v>723</v>
      </c>
      <c r="C2308" t="s">
        <v>723</v>
      </c>
      <c r="D2308">
        <v>4</v>
      </c>
      <c r="E2308">
        <v>4</v>
      </c>
      <c r="F2308">
        <v>5.8553750023171274</v>
      </c>
      <c r="G2308">
        <v>0.29276875011585629</v>
      </c>
      <c r="H2308">
        <v>1.4638437505792821</v>
      </c>
      <c r="I2308">
        <v>0</v>
      </c>
      <c r="J2308">
        <v>150</v>
      </c>
      <c r="K2308">
        <v>1</v>
      </c>
      <c r="L2308">
        <v>154000</v>
      </c>
      <c r="M2308" t="b">
        <v>0</v>
      </c>
    </row>
    <row r="2309" spans="1:13">
      <c r="A2309" t="s">
        <v>1866</v>
      </c>
      <c r="B2309" t="s">
        <v>995</v>
      </c>
      <c r="C2309" t="s">
        <v>995</v>
      </c>
      <c r="D2309">
        <v>276</v>
      </c>
      <c r="E2309">
        <v>276</v>
      </c>
      <c r="F2309">
        <v>3.9893208518913599E-2</v>
      </c>
      <c r="G2309">
        <v>1.9946604259456001E-3</v>
      </c>
      <c r="H2309">
        <v>9.9733021297283998E-3</v>
      </c>
      <c r="I2309">
        <v>0</v>
      </c>
      <c r="J2309">
        <v>150</v>
      </c>
      <c r="K2309">
        <v>1</v>
      </c>
      <c r="L2309">
        <v>154000</v>
      </c>
      <c r="M2309" t="b">
        <v>0</v>
      </c>
    </row>
    <row r="2310" spans="1:13">
      <c r="A2310" t="s">
        <v>1866</v>
      </c>
      <c r="B2310" t="s">
        <v>995</v>
      </c>
      <c r="C2310" t="s">
        <v>995</v>
      </c>
      <c r="D2310">
        <v>276</v>
      </c>
      <c r="E2310">
        <v>276</v>
      </c>
      <c r="F2310">
        <v>3.77378860357322E-2</v>
      </c>
      <c r="G2310">
        <v>1.8868943017865999E-3</v>
      </c>
      <c r="H2310">
        <v>9.4344715089329997E-3</v>
      </c>
      <c r="I2310">
        <v>0</v>
      </c>
      <c r="J2310">
        <v>150</v>
      </c>
      <c r="K2310">
        <v>1</v>
      </c>
      <c r="L2310">
        <v>154000</v>
      </c>
      <c r="M2310" t="b">
        <v>0</v>
      </c>
    </row>
    <row r="2311" spans="1:13">
      <c r="A2311" t="s">
        <v>1866</v>
      </c>
      <c r="B2311" t="s">
        <v>995</v>
      </c>
      <c r="C2311" t="s">
        <v>995</v>
      </c>
      <c r="D2311">
        <v>276</v>
      </c>
      <c r="E2311">
        <v>276</v>
      </c>
      <c r="F2311">
        <v>2.78442344466001E-2</v>
      </c>
      <c r="G2311">
        <v>1.39221172233E-3</v>
      </c>
      <c r="H2311">
        <v>6.9610586116499997E-3</v>
      </c>
      <c r="I2311">
        <v>0</v>
      </c>
      <c r="J2311">
        <v>150</v>
      </c>
      <c r="K2311">
        <v>1</v>
      </c>
      <c r="L2311">
        <v>154000</v>
      </c>
      <c r="M2311" t="b">
        <v>0</v>
      </c>
    </row>
    <row r="2312" spans="1:13">
      <c r="A2312" t="s">
        <v>1866</v>
      </c>
      <c r="B2312" t="s">
        <v>995</v>
      </c>
      <c r="C2312" t="s">
        <v>995</v>
      </c>
      <c r="D2312">
        <v>276</v>
      </c>
      <c r="E2312">
        <v>276</v>
      </c>
      <c r="F2312">
        <v>3.8341940318767399E-2</v>
      </c>
      <c r="G2312">
        <v>1.9170970159382999E-3</v>
      </c>
      <c r="H2312">
        <v>9.5854850796917995E-3</v>
      </c>
      <c r="I2312">
        <v>0</v>
      </c>
      <c r="J2312">
        <v>150</v>
      </c>
      <c r="K2312">
        <v>1</v>
      </c>
      <c r="L2312">
        <v>154000</v>
      </c>
      <c r="M2312" t="b">
        <v>0</v>
      </c>
    </row>
    <row r="2313" spans="1:13">
      <c r="A2313" t="s">
        <v>1866</v>
      </c>
      <c r="B2313" t="s">
        <v>995</v>
      </c>
      <c r="C2313" t="s">
        <v>995</v>
      </c>
      <c r="D2313">
        <v>276</v>
      </c>
      <c r="E2313">
        <v>276</v>
      </c>
      <c r="F2313">
        <v>3.6078521089444197E-2</v>
      </c>
      <c r="G2313">
        <v>1.8039260544721999E-3</v>
      </c>
      <c r="H2313">
        <v>9.0196302723610008E-3</v>
      </c>
      <c r="I2313">
        <v>0</v>
      </c>
      <c r="J2313">
        <v>150</v>
      </c>
      <c r="K2313">
        <v>1</v>
      </c>
      <c r="L2313">
        <v>154000</v>
      </c>
      <c r="M2313" t="b">
        <v>0</v>
      </c>
    </row>
    <row r="2314" spans="1:13">
      <c r="A2314" t="s">
        <v>1866</v>
      </c>
      <c r="B2314" t="s">
        <v>995</v>
      </c>
      <c r="C2314" t="s">
        <v>995</v>
      </c>
      <c r="D2314">
        <v>276</v>
      </c>
      <c r="E2314">
        <v>276</v>
      </c>
      <c r="F2314">
        <v>0.20853344388722519</v>
      </c>
      <c r="G2314">
        <v>1.04266721943612E-2</v>
      </c>
      <c r="H2314">
        <v>5.2133360971806299E-2</v>
      </c>
      <c r="I2314">
        <v>0</v>
      </c>
      <c r="J2314">
        <v>150</v>
      </c>
      <c r="K2314">
        <v>1</v>
      </c>
      <c r="L2314">
        <v>154000</v>
      </c>
      <c r="M2314" t="b">
        <v>0</v>
      </c>
    </row>
    <row r="2315" spans="1:13">
      <c r="A2315" t="s">
        <v>1866</v>
      </c>
      <c r="B2315" t="s">
        <v>995</v>
      </c>
      <c r="C2315" t="s">
        <v>995</v>
      </c>
      <c r="D2315">
        <v>276</v>
      </c>
      <c r="E2315">
        <v>276</v>
      </c>
      <c r="F2315">
        <v>2.64192172767048E-2</v>
      </c>
      <c r="G2315">
        <v>1.3209608638351999E-3</v>
      </c>
      <c r="H2315">
        <v>6.6048043191761999E-3</v>
      </c>
      <c r="I2315">
        <v>0</v>
      </c>
      <c r="J2315">
        <v>150</v>
      </c>
      <c r="K2315">
        <v>1</v>
      </c>
      <c r="L2315">
        <v>154000</v>
      </c>
      <c r="M2315" t="b">
        <v>0</v>
      </c>
    </row>
    <row r="2316" spans="1:13">
      <c r="A2316" t="s">
        <v>1263</v>
      </c>
      <c r="B2316" t="s">
        <v>735</v>
      </c>
      <c r="C2316" t="s">
        <v>735</v>
      </c>
      <c r="D2316">
        <v>16</v>
      </c>
      <c r="E2316">
        <v>16</v>
      </c>
      <c r="F2316">
        <v>0.1899326264237077</v>
      </c>
      <c r="G2316">
        <v>9.4966313211853007E-3</v>
      </c>
      <c r="H2316">
        <v>4.7483156605926898E-2</v>
      </c>
      <c r="I2316">
        <v>0</v>
      </c>
      <c r="J2316">
        <v>800</v>
      </c>
      <c r="K2316">
        <v>1</v>
      </c>
      <c r="L2316">
        <v>345000</v>
      </c>
      <c r="M2316" t="b">
        <v>0</v>
      </c>
    </row>
    <row r="2317" spans="1:13">
      <c r="A2317" t="s">
        <v>1263</v>
      </c>
      <c r="B2317" t="s">
        <v>735</v>
      </c>
      <c r="C2317" t="s">
        <v>735</v>
      </c>
      <c r="D2317">
        <v>16</v>
      </c>
      <c r="E2317">
        <v>16</v>
      </c>
      <c r="F2317">
        <v>0.17755115328293891</v>
      </c>
      <c r="G2317">
        <v>8.8775576641469001E-3</v>
      </c>
      <c r="H2317">
        <v>4.43877883207347E-2</v>
      </c>
      <c r="I2317">
        <v>0</v>
      </c>
      <c r="J2317">
        <v>800</v>
      </c>
      <c r="K2317">
        <v>1</v>
      </c>
      <c r="L2317">
        <v>345000</v>
      </c>
      <c r="M2317" t="b">
        <v>0</v>
      </c>
    </row>
    <row r="2318" spans="1:13">
      <c r="A2318" t="s">
        <v>1348</v>
      </c>
      <c r="B2318" t="s">
        <v>734</v>
      </c>
      <c r="C2318" t="s">
        <v>734</v>
      </c>
      <c r="D2318">
        <v>15</v>
      </c>
      <c r="E2318">
        <v>15</v>
      </c>
      <c r="F2318">
        <v>4.5845233387145599E-2</v>
      </c>
      <c r="G2318">
        <v>2.2922616693572002E-3</v>
      </c>
      <c r="H2318">
        <v>1.14613083467864E-2</v>
      </c>
      <c r="I2318">
        <v>0</v>
      </c>
      <c r="J2318">
        <v>150</v>
      </c>
      <c r="K2318">
        <v>1</v>
      </c>
      <c r="L2318">
        <v>154000</v>
      </c>
      <c r="M2318" t="b">
        <v>0</v>
      </c>
    </row>
    <row r="2319" spans="1:13">
      <c r="A2319" t="s">
        <v>1348</v>
      </c>
      <c r="B2319" t="s">
        <v>734</v>
      </c>
      <c r="C2319" t="s">
        <v>734</v>
      </c>
      <c r="D2319">
        <v>15</v>
      </c>
      <c r="E2319">
        <v>15</v>
      </c>
      <c r="F2319">
        <v>4.9161933838191098E-2</v>
      </c>
      <c r="G2319">
        <v>2.4580966919095001E-3</v>
      </c>
      <c r="H2319">
        <v>1.22904834595477E-2</v>
      </c>
      <c r="I2319">
        <v>0</v>
      </c>
      <c r="J2319">
        <v>150</v>
      </c>
      <c r="K2319">
        <v>1</v>
      </c>
      <c r="L2319">
        <v>154000</v>
      </c>
      <c r="M2319" t="b">
        <v>0</v>
      </c>
    </row>
    <row r="2320" spans="1:13">
      <c r="A2320" t="s">
        <v>1348</v>
      </c>
      <c r="B2320" t="s">
        <v>734</v>
      </c>
      <c r="C2320" t="s">
        <v>734</v>
      </c>
      <c r="D2320">
        <v>15</v>
      </c>
      <c r="E2320">
        <v>15</v>
      </c>
      <c r="F2320">
        <v>4.6072036594894603E-2</v>
      </c>
      <c r="G2320">
        <v>2.3036018297447002E-3</v>
      </c>
      <c r="H2320">
        <v>1.15180091487236E-2</v>
      </c>
      <c r="I2320">
        <v>0</v>
      </c>
      <c r="J2320">
        <v>150</v>
      </c>
      <c r="K2320">
        <v>1</v>
      </c>
      <c r="L2320">
        <v>154000</v>
      </c>
      <c r="M2320" t="b">
        <v>0</v>
      </c>
    </row>
    <row r="2321" spans="1:13">
      <c r="A2321" t="s">
        <v>1348</v>
      </c>
      <c r="B2321" t="s">
        <v>734</v>
      </c>
      <c r="C2321" t="s">
        <v>734</v>
      </c>
      <c r="D2321">
        <v>15</v>
      </c>
      <c r="E2321">
        <v>15</v>
      </c>
      <c r="F2321">
        <v>4.79256945205827E-2</v>
      </c>
      <c r="G2321">
        <v>2.3962847260290999E-3</v>
      </c>
      <c r="H2321">
        <v>1.19814236301456E-2</v>
      </c>
      <c r="I2321">
        <v>0</v>
      </c>
      <c r="J2321">
        <v>150</v>
      </c>
      <c r="K2321">
        <v>1</v>
      </c>
      <c r="L2321">
        <v>154000</v>
      </c>
      <c r="M2321" t="b">
        <v>0</v>
      </c>
    </row>
    <row r="2322" spans="1:13">
      <c r="A2322" t="s">
        <v>1348</v>
      </c>
      <c r="B2322" t="s">
        <v>734</v>
      </c>
      <c r="C2322" t="s">
        <v>734</v>
      </c>
      <c r="D2322">
        <v>15</v>
      </c>
      <c r="E2322">
        <v>15</v>
      </c>
      <c r="F2322">
        <v>8.7232652160812801E-2</v>
      </c>
      <c r="G2322">
        <v>4.3616326080406003E-3</v>
      </c>
      <c r="H2322">
        <v>2.18081630402032E-2</v>
      </c>
      <c r="I2322">
        <v>0</v>
      </c>
      <c r="J2322">
        <v>150</v>
      </c>
      <c r="K2322">
        <v>1</v>
      </c>
      <c r="L2322">
        <v>154000</v>
      </c>
      <c r="M2322" t="b">
        <v>0</v>
      </c>
    </row>
    <row r="2323" spans="1:13">
      <c r="A2323" t="s">
        <v>1348</v>
      </c>
      <c r="B2323" t="s">
        <v>734</v>
      </c>
      <c r="C2323" t="s">
        <v>734</v>
      </c>
      <c r="D2323">
        <v>15</v>
      </c>
      <c r="E2323">
        <v>15</v>
      </c>
      <c r="F2323">
        <v>8.3458747595075697E-2</v>
      </c>
      <c r="G2323">
        <v>4.1729373797536997E-3</v>
      </c>
      <c r="H2323">
        <v>2.08646868987689E-2</v>
      </c>
      <c r="I2323">
        <v>0</v>
      </c>
      <c r="J2323">
        <v>150</v>
      </c>
      <c r="K2323">
        <v>1</v>
      </c>
      <c r="L2323">
        <v>154000</v>
      </c>
      <c r="M2323" t="b">
        <v>0</v>
      </c>
    </row>
    <row r="2324" spans="1:13">
      <c r="A2324" t="s">
        <v>1348</v>
      </c>
      <c r="B2324" t="s">
        <v>734</v>
      </c>
      <c r="C2324" t="s">
        <v>734</v>
      </c>
      <c r="D2324">
        <v>15</v>
      </c>
      <c r="E2324">
        <v>15</v>
      </c>
      <c r="F2324">
        <v>7.3410888703364194E-2</v>
      </c>
      <c r="G2324">
        <v>3.6705444351682001E-3</v>
      </c>
      <c r="H2324">
        <v>1.8352722175841E-2</v>
      </c>
      <c r="I2324">
        <v>0</v>
      </c>
      <c r="J2324">
        <v>150</v>
      </c>
      <c r="K2324">
        <v>1</v>
      </c>
      <c r="L2324">
        <v>154000</v>
      </c>
      <c r="M2324" t="b">
        <v>0</v>
      </c>
    </row>
    <row r="2325" spans="1:13">
      <c r="A2325" t="s">
        <v>1348</v>
      </c>
      <c r="B2325" t="s">
        <v>734</v>
      </c>
      <c r="C2325" t="s">
        <v>734</v>
      </c>
      <c r="D2325">
        <v>15</v>
      </c>
      <c r="E2325">
        <v>15</v>
      </c>
      <c r="F2325">
        <v>6.6825352964113294E-2</v>
      </c>
      <c r="G2325">
        <v>3.3412676482056001E-3</v>
      </c>
      <c r="H2325">
        <v>1.6706338241028299E-2</v>
      </c>
      <c r="I2325">
        <v>0</v>
      </c>
      <c r="J2325">
        <v>150</v>
      </c>
      <c r="K2325">
        <v>1</v>
      </c>
      <c r="L2325">
        <v>154000</v>
      </c>
      <c r="M2325" t="b">
        <v>0</v>
      </c>
    </row>
    <row r="2326" spans="1:13">
      <c r="A2326" t="s">
        <v>1348</v>
      </c>
      <c r="B2326" t="s">
        <v>734</v>
      </c>
      <c r="C2326" t="s">
        <v>734</v>
      </c>
      <c r="D2326">
        <v>15</v>
      </c>
      <c r="E2326">
        <v>15</v>
      </c>
      <c r="F2326">
        <v>3.1173149966047101E-2</v>
      </c>
      <c r="G2326">
        <v>1.5586574983023E-3</v>
      </c>
      <c r="H2326">
        <v>7.7932874915116997E-3</v>
      </c>
      <c r="I2326">
        <v>0</v>
      </c>
      <c r="J2326">
        <v>150</v>
      </c>
      <c r="K2326">
        <v>1</v>
      </c>
      <c r="L2326">
        <v>154000</v>
      </c>
      <c r="M2326" t="b">
        <v>0</v>
      </c>
    </row>
    <row r="2327" spans="1:13">
      <c r="A2327" t="s">
        <v>1348</v>
      </c>
      <c r="B2327" t="s">
        <v>734</v>
      </c>
      <c r="C2327" t="s">
        <v>734</v>
      </c>
      <c r="D2327">
        <v>15</v>
      </c>
      <c r="E2327">
        <v>15</v>
      </c>
      <c r="F2327">
        <v>4.52342160179693E-2</v>
      </c>
      <c r="G2327">
        <v>2.2617108008983998E-3</v>
      </c>
      <c r="H2327">
        <v>1.1308554004492301E-2</v>
      </c>
      <c r="I2327">
        <v>0</v>
      </c>
      <c r="J2327">
        <v>150</v>
      </c>
      <c r="K2327">
        <v>1</v>
      </c>
      <c r="L2327">
        <v>154000</v>
      </c>
      <c r="M2327" t="b">
        <v>0</v>
      </c>
    </row>
    <row r="2328" spans="1:13">
      <c r="A2328" t="s">
        <v>1354</v>
      </c>
      <c r="B2328" t="s">
        <v>737</v>
      </c>
      <c r="C2328" t="s">
        <v>737</v>
      </c>
      <c r="D2328">
        <v>18</v>
      </c>
      <c r="E2328">
        <v>18</v>
      </c>
      <c r="F2328">
        <v>0.43844075908149388</v>
      </c>
      <c r="G2328">
        <v>2.1922037954074599E-2</v>
      </c>
      <c r="H2328">
        <v>0.1096101897703734</v>
      </c>
      <c r="I2328">
        <v>0</v>
      </c>
      <c r="J2328">
        <v>150</v>
      </c>
      <c r="K2328">
        <v>1</v>
      </c>
      <c r="L2328">
        <v>154000</v>
      </c>
      <c r="M2328" t="b">
        <v>0</v>
      </c>
    </row>
    <row r="2329" spans="1:13">
      <c r="A2329" t="s">
        <v>1354</v>
      </c>
      <c r="B2329" t="s">
        <v>737</v>
      </c>
      <c r="C2329" t="s">
        <v>737</v>
      </c>
      <c r="D2329">
        <v>18</v>
      </c>
      <c r="E2329">
        <v>18</v>
      </c>
      <c r="F2329">
        <v>0.40090464520354679</v>
      </c>
      <c r="G2329">
        <v>2.0045232260177299E-2</v>
      </c>
      <c r="H2329">
        <v>0.1002261613008867</v>
      </c>
      <c r="I2329">
        <v>0</v>
      </c>
      <c r="J2329">
        <v>150</v>
      </c>
      <c r="K2329">
        <v>1</v>
      </c>
      <c r="L2329">
        <v>154000</v>
      </c>
      <c r="M2329" t="b">
        <v>0</v>
      </c>
    </row>
    <row r="2330" spans="1:13">
      <c r="A2330" t="s">
        <v>1625</v>
      </c>
      <c r="B2330" t="s">
        <v>1017</v>
      </c>
      <c r="C2330" t="s">
        <v>1017</v>
      </c>
      <c r="D2330">
        <v>298</v>
      </c>
      <c r="E2330">
        <v>298</v>
      </c>
      <c r="F2330">
        <v>5.8818329182742699E-2</v>
      </c>
      <c r="G2330">
        <v>2.9409164591370999E-3</v>
      </c>
      <c r="H2330">
        <v>1.47045822956856E-2</v>
      </c>
      <c r="I2330">
        <v>0</v>
      </c>
      <c r="J2330">
        <v>150</v>
      </c>
      <c r="K2330">
        <v>1</v>
      </c>
      <c r="L2330">
        <v>154000</v>
      </c>
      <c r="M2330" t="b">
        <v>0</v>
      </c>
    </row>
    <row r="2331" spans="1:13">
      <c r="A2331" t="s">
        <v>1625</v>
      </c>
      <c r="B2331" t="s">
        <v>1017</v>
      </c>
      <c r="C2331" t="s">
        <v>1017</v>
      </c>
      <c r="D2331">
        <v>298</v>
      </c>
      <c r="E2331">
        <v>298</v>
      </c>
      <c r="F2331">
        <v>5.4841402127110202E-2</v>
      </c>
      <c r="G2331">
        <v>2.7420701063555E-3</v>
      </c>
      <c r="H2331">
        <v>1.37103505317775E-2</v>
      </c>
      <c r="I2331">
        <v>0</v>
      </c>
      <c r="J2331">
        <v>150</v>
      </c>
      <c r="K2331">
        <v>1</v>
      </c>
      <c r="L2331">
        <v>154000</v>
      </c>
      <c r="M2331" t="b">
        <v>0</v>
      </c>
    </row>
    <row r="2332" spans="1:13">
      <c r="A2332" t="s">
        <v>1625</v>
      </c>
      <c r="B2332" t="s">
        <v>1017</v>
      </c>
      <c r="C2332" t="s">
        <v>1017</v>
      </c>
      <c r="D2332">
        <v>298</v>
      </c>
      <c r="E2332">
        <v>298</v>
      </c>
      <c r="F2332">
        <v>6.7519140368454203E-2</v>
      </c>
      <c r="G2332">
        <v>3.3759570184227002E-3</v>
      </c>
      <c r="H2332">
        <v>1.6879785092113499E-2</v>
      </c>
      <c r="I2332">
        <v>0</v>
      </c>
      <c r="J2332">
        <v>150</v>
      </c>
      <c r="K2332">
        <v>1</v>
      </c>
      <c r="L2332">
        <v>154000</v>
      </c>
      <c r="M2332" t="b">
        <v>0</v>
      </c>
    </row>
    <row r="2333" spans="1:13">
      <c r="A2333" t="s">
        <v>1625</v>
      </c>
      <c r="B2333" t="s">
        <v>1017</v>
      </c>
      <c r="C2333" t="s">
        <v>1017</v>
      </c>
      <c r="D2333">
        <v>298</v>
      </c>
      <c r="E2333">
        <v>298</v>
      </c>
      <c r="F2333">
        <v>7.8855090623572099E-2</v>
      </c>
      <c r="G2333">
        <v>3.9427545311785999E-3</v>
      </c>
      <c r="H2333">
        <v>1.9713772655893001E-2</v>
      </c>
      <c r="I2333">
        <v>0</v>
      </c>
      <c r="J2333">
        <v>150</v>
      </c>
      <c r="K2333">
        <v>1</v>
      </c>
      <c r="L2333">
        <v>154000</v>
      </c>
      <c r="M2333" t="b">
        <v>0</v>
      </c>
    </row>
    <row r="2334" spans="1:13">
      <c r="A2334" t="s">
        <v>1930</v>
      </c>
      <c r="B2334" t="s">
        <v>830</v>
      </c>
      <c r="C2334" t="s">
        <v>1017</v>
      </c>
      <c r="D2334">
        <v>111</v>
      </c>
      <c r="E2334">
        <v>298</v>
      </c>
      <c r="F2334">
        <v>22.118405439223061</v>
      </c>
      <c r="G2334">
        <v>1.1059202719611529</v>
      </c>
      <c r="H2334">
        <v>5.5296013598057652</v>
      </c>
      <c r="I2334">
        <v>0</v>
      </c>
      <c r="J2334">
        <v>150</v>
      </c>
      <c r="K2334">
        <v>1</v>
      </c>
      <c r="L2334">
        <v>154000</v>
      </c>
      <c r="M2334" t="b">
        <v>0</v>
      </c>
    </row>
    <row r="2335" spans="1:13">
      <c r="A2335" t="s">
        <v>1299</v>
      </c>
      <c r="B2335" t="s">
        <v>830</v>
      </c>
      <c r="C2335" t="s">
        <v>830</v>
      </c>
      <c r="D2335">
        <v>111</v>
      </c>
      <c r="E2335">
        <v>111</v>
      </c>
      <c r="F2335">
        <v>6.8378454331034346</v>
      </c>
      <c r="G2335">
        <v>0.34189227165517178</v>
      </c>
      <c r="H2335">
        <v>1.7094613582758591</v>
      </c>
      <c r="I2335">
        <v>0</v>
      </c>
      <c r="J2335">
        <v>800</v>
      </c>
      <c r="K2335">
        <v>1</v>
      </c>
      <c r="L2335">
        <v>345000</v>
      </c>
      <c r="M2335" t="b">
        <v>0</v>
      </c>
    </row>
    <row r="2336" spans="1:13">
      <c r="A2336" t="s">
        <v>1931</v>
      </c>
      <c r="B2336" t="s">
        <v>1007</v>
      </c>
      <c r="C2336" t="s">
        <v>1007</v>
      </c>
      <c r="D2336">
        <v>288</v>
      </c>
      <c r="E2336">
        <v>288</v>
      </c>
      <c r="F2336">
        <v>8.0659355795035304E-2</v>
      </c>
      <c r="G2336">
        <v>4.0329677897516999E-3</v>
      </c>
      <c r="H2336">
        <v>2.0164838948758802E-2</v>
      </c>
      <c r="I2336">
        <v>0</v>
      </c>
      <c r="J2336">
        <v>150</v>
      </c>
      <c r="K2336">
        <v>1</v>
      </c>
      <c r="L2336">
        <v>154000</v>
      </c>
      <c r="M2336" t="b">
        <v>0</v>
      </c>
    </row>
    <row r="2337" spans="1:13">
      <c r="A2337" t="s">
        <v>1931</v>
      </c>
      <c r="B2337" t="s">
        <v>1007</v>
      </c>
      <c r="C2337" t="s">
        <v>1007</v>
      </c>
      <c r="D2337">
        <v>288</v>
      </c>
      <c r="E2337">
        <v>288</v>
      </c>
      <c r="F2337">
        <v>8.4009600374511301E-2</v>
      </c>
      <c r="G2337">
        <v>4.2004800187254998E-3</v>
      </c>
      <c r="H2337">
        <v>2.1002400093627801E-2</v>
      </c>
      <c r="I2337">
        <v>0</v>
      </c>
      <c r="J2337">
        <v>150</v>
      </c>
      <c r="K2337">
        <v>1</v>
      </c>
      <c r="L2337">
        <v>154000</v>
      </c>
      <c r="M2337" t="b">
        <v>0</v>
      </c>
    </row>
    <row r="2338" spans="1:13">
      <c r="A2338" t="s">
        <v>1931</v>
      </c>
      <c r="B2338" t="s">
        <v>1007</v>
      </c>
      <c r="C2338" t="s">
        <v>1007</v>
      </c>
      <c r="D2338">
        <v>288</v>
      </c>
      <c r="E2338">
        <v>288</v>
      </c>
      <c r="F2338">
        <v>4.2501047668149702E-2</v>
      </c>
      <c r="G2338">
        <v>2.1250523834074001E-3</v>
      </c>
      <c r="H2338">
        <v>1.06252619170374E-2</v>
      </c>
      <c r="I2338">
        <v>0</v>
      </c>
      <c r="J2338">
        <v>150</v>
      </c>
      <c r="K2338">
        <v>1</v>
      </c>
      <c r="L2338">
        <v>154000</v>
      </c>
      <c r="M2338" t="b">
        <v>0</v>
      </c>
    </row>
    <row r="2339" spans="1:13">
      <c r="A2339" t="s">
        <v>1931</v>
      </c>
      <c r="B2339" t="s">
        <v>1007</v>
      </c>
      <c r="C2339" t="s">
        <v>1007</v>
      </c>
      <c r="D2339">
        <v>288</v>
      </c>
      <c r="E2339">
        <v>288</v>
      </c>
      <c r="F2339">
        <v>3.7234850293497899E-2</v>
      </c>
      <c r="G2339">
        <v>1.8617425146748E-3</v>
      </c>
      <c r="H2339">
        <v>9.3087125733744003E-3</v>
      </c>
      <c r="I2339">
        <v>0</v>
      </c>
      <c r="J2339">
        <v>150</v>
      </c>
      <c r="K2339">
        <v>1</v>
      </c>
      <c r="L2339">
        <v>154000</v>
      </c>
      <c r="M2339" t="b">
        <v>0</v>
      </c>
    </row>
    <row r="2340" spans="1:13">
      <c r="A2340" t="s">
        <v>1932</v>
      </c>
      <c r="B2340" t="s">
        <v>1007</v>
      </c>
      <c r="C2340" t="s">
        <v>946</v>
      </c>
      <c r="D2340">
        <v>288</v>
      </c>
      <c r="E2340">
        <v>227</v>
      </c>
      <c r="F2340">
        <v>6.5306341612838636</v>
      </c>
      <c r="G2340">
        <v>0.32653170806419318</v>
      </c>
      <c r="H2340">
        <v>1.6326585403209659</v>
      </c>
      <c r="I2340">
        <v>0</v>
      </c>
      <c r="J2340">
        <v>150</v>
      </c>
      <c r="K2340">
        <v>1</v>
      </c>
      <c r="L2340">
        <v>154000</v>
      </c>
      <c r="M2340" t="b">
        <v>0</v>
      </c>
    </row>
    <row r="2341" spans="1:13">
      <c r="A2341" t="s">
        <v>1877</v>
      </c>
      <c r="B2341" t="s">
        <v>946</v>
      </c>
      <c r="C2341" t="s">
        <v>946</v>
      </c>
      <c r="D2341">
        <v>227</v>
      </c>
      <c r="E2341">
        <v>227</v>
      </c>
      <c r="F2341">
        <v>7.29325464036195E-2</v>
      </c>
      <c r="G2341">
        <v>3.6466273201809E-3</v>
      </c>
      <c r="H2341">
        <v>1.8233136600904799E-2</v>
      </c>
      <c r="I2341">
        <v>0</v>
      </c>
      <c r="J2341">
        <v>150</v>
      </c>
      <c r="K2341">
        <v>1</v>
      </c>
      <c r="L2341">
        <v>154000</v>
      </c>
      <c r="M2341" t="b">
        <v>0</v>
      </c>
    </row>
    <row r="2342" spans="1:13">
      <c r="A2342" t="s">
        <v>1877</v>
      </c>
      <c r="B2342" t="s">
        <v>946</v>
      </c>
      <c r="C2342" t="s">
        <v>946</v>
      </c>
      <c r="D2342">
        <v>227</v>
      </c>
      <c r="E2342">
        <v>227</v>
      </c>
      <c r="F2342">
        <v>3.5835629274844398E-2</v>
      </c>
      <c r="G2342">
        <v>1.7917814637421999E-3</v>
      </c>
      <c r="H2342">
        <v>8.9589073187110995E-3</v>
      </c>
      <c r="I2342">
        <v>0</v>
      </c>
      <c r="J2342">
        <v>150</v>
      </c>
      <c r="K2342">
        <v>1</v>
      </c>
      <c r="L2342">
        <v>154000</v>
      </c>
      <c r="M2342" t="b">
        <v>0</v>
      </c>
    </row>
    <row r="2343" spans="1:13">
      <c r="A2343" t="s">
        <v>1877</v>
      </c>
      <c r="B2343" t="s">
        <v>946</v>
      </c>
      <c r="C2343" t="s">
        <v>946</v>
      </c>
      <c r="D2343">
        <v>227</v>
      </c>
      <c r="E2343">
        <v>227</v>
      </c>
      <c r="F2343">
        <v>7.6218957258105804E-2</v>
      </c>
      <c r="G2343">
        <v>3.8109478629051998E-3</v>
      </c>
      <c r="H2343">
        <v>1.9054739314526399E-2</v>
      </c>
      <c r="I2343">
        <v>0</v>
      </c>
      <c r="J2343">
        <v>150</v>
      </c>
      <c r="K2343">
        <v>1</v>
      </c>
      <c r="L2343">
        <v>154000</v>
      </c>
      <c r="M2343" t="b">
        <v>0</v>
      </c>
    </row>
    <row r="2344" spans="1:13">
      <c r="A2344" t="s">
        <v>1877</v>
      </c>
      <c r="B2344" t="s">
        <v>946</v>
      </c>
      <c r="C2344" t="s">
        <v>946</v>
      </c>
      <c r="D2344">
        <v>227</v>
      </c>
      <c r="E2344">
        <v>227</v>
      </c>
      <c r="F2344">
        <v>7.3705495302595E-2</v>
      </c>
      <c r="G2344">
        <v>3.6852747651297002E-3</v>
      </c>
      <c r="H2344">
        <v>1.8426373825648702E-2</v>
      </c>
      <c r="I2344">
        <v>0</v>
      </c>
      <c r="J2344">
        <v>150</v>
      </c>
      <c r="K2344">
        <v>1</v>
      </c>
      <c r="L2344">
        <v>154000</v>
      </c>
      <c r="M2344" t="b">
        <v>0</v>
      </c>
    </row>
    <row r="2345" spans="1:13">
      <c r="A2345" t="s">
        <v>1877</v>
      </c>
      <c r="B2345" t="s">
        <v>946</v>
      </c>
      <c r="C2345" t="s">
        <v>946</v>
      </c>
      <c r="D2345">
        <v>227</v>
      </c>
      <c r="E2345">
        <v>227</v>
      </c>
      <c r="F2345">
        <v>7.5993898629819506E-2</v>
      </c>
      <c r="G2345">
        <v>3.7996949314909002E-3</v>
      </c>
      <c r="H2345">
        <v>1.89984746574548E-2</v>
      </c>
      <c r="I2345">
        <v>0</v>
      </c>
      <c r="J2345">
        <v>150</v>
      </c>
      <c r="K2345">
        <v>1</v>
      </c>
      <c r="L2345">
        <v>154000</v>
      </c>
      <c r="M2345" t="b">
        <v>0</v>
      </c>
    </row>
    <row r="2346" spans="1:13">
      <c r="A2346" t="s">
        <v>1933</v>
      </c>
      <c r="B2346" t="s">
        <v>1089</v>
      </c>
      <c r="C2346" t="s">
        <v>1089</v>
      </c>
      <c r="D2346">
        <v>370</v>
      </c>
      <c r="E2346">
        <v>370</v>
      </c>
      <c r="F2346">
        <v>3.8656238871123003E-2</v>
      </c>
      <c r="G2346">
        <v>1.9328119435561E-3</v>
      </c>
      <c r="H2346">
        <v>9.6640597177807003E-3</v>
      </c>
      <c r="I2346">
        <v>0</v>
      </c>
      <c r="J2346">
        <v>150</v>
      </c>
      <c r="K2346">
        <v>1</v>
      </c>
      <c r="L2346">
        <v>154000</v>
      </c>
      <c r="M2346" t="b">
        <v>0</v>
      </c>
    </row>
    <row r="2347" spans="1:13">
      <c r="A2347" t="s">
        <v>1933</v>
      </c>
      <c r="B2347" t="s">
        <v>1089</v>
      </c>
      <c r="C2347" t="s">
        <v>1089</v>
      </c>
      <c r="D2347">
        <v>370</v>
      </c>
      <c r="E2347">
        <v>370</v>
      </c>
      <c r="F2347">
        <v>5.15606709398903E-2</v>
      </c>
      <c r="G2347">
        <v>2.5780335469945E-3</v>
      </c>
      <c r="H2347">
        <v>1.2890167734972501E-2</v>
      </c>
      <c r="I2347">
        <v>0</v>
      </c>
      <c r="J2347">
        <v>150</v>
      </c>
      <c r="K2347">
        <v>1</v>
      </c>
      <c r="L2347">
        <v>154000</v>
      </c>
      <c r="M2347" t="b">
        <v>0</v>
      </c>
    </row>
    <row r="2348" spans="1:13">
      <c r="A2348" t="s">
        <v>1933</v>
      </c>
      <c r="B2348" t="s">
        <v>1089</v>
      </c>
      <c r="C2348" t="s">
        <v>1089</v>
      </c>
      <c r="D2348">
        <v>370</v>
      </c>
      <c r="E2348">
        <v>370</v>
      </c>
      <c r="F2348">
        <v>4.7730828608573403E-2</v>
      </c>
      <c r="G2348">
        <v>2.3865414304286002E-3</v>
      </c>
      <c r="H2348">
        <v>1.19327071521433E-2</v>
      </c>
      <c r="I2348">
        <v>0</v>
      </c>
      <c r="J2348">
        <v>150</v>
      </c>
      <c r="K2348">
        <v>1</v>
      </c>
      <c r="L2348">
        <v>154000</v>
      </c>
      <c r="M2348" t="b">
        <v>0</v>
      </c>
    </row>
    <row r="2349" spans="1:13">
      <c r="A2349" t="s">
        <v>1933</v>
      </c>
      <c r="B2349" t="s">
        <v>1089</v>
      </c>
      <c r="C2349" t="s">
        <v>1089</v>
      </c>
      <c r="D2349">
        <v>370</v>
      </c>
      <c r="E2349">
        <v>370</v>
      </c>
      <c r="F2349">
        <v>6.0532684471204599E-2</v>
      </c>
      <c r="G2349">
        <v>3.0266342235602001E-3</v>
      </c>
      <c r="H2349">
        <v>1.51331711178011E-2</v>
      </c>
      <c r="I2349">
        <v>0</v>
      </c>
      <c r="J2349">
        <v>150</v>
      </c>
      <c r="K2349">
        <v>1</v>
      </c>
      <c r="L2349">
        <v>154000</v>
      </c>
      <c r="M2349" t="b">
        <v>0</v>
      </c>
    </row>
    <row r="2350" spans="1:13">
      <c r="A2350" t="s">
        <v>1298</v>
      </c>
      <c r="B2350" t="s">
        <v>799</v>
      </c>
      <c r="C2350" t="s">
        <v>799</v>
      </c>
      <c r="D2350">
        <v>80</v>
      </c>
      <c r="E2350">
        <v>80</v>
      </c>
      <c r="F2350">
        <v>3.3945693928945011</v>
      </c>
      <c r="G2350">
        <v>0.16972846964472499</v>
      </c>
      <c r="H2350">
        <v>0.84864234822362516</v>
      </c>
      <c r="I2350">
        <v>0</v>
      </c>
      <c r="J2350">
        <v>150</v>
      </c>
      <c r="K2350">
        <v>1</v>
      </c>
      <c r="L2350">
        <v>154000</v>
      </c>
      <c r="M2350" t="b">
        <v>0</v>
      </c>
    </row>
    <row r="2351" spans="1:13">
      <c r="A2351" t="s">
        <v>1796</v>
      </c>
      <c r="B2351" t="s">
        <v>977</v>
      </c>
      <c r="C2351" t="s">
        <v>977</v>
      </c>
      <c r="D2351">
        <v>258</v>
      </c>
      <c r="E2351">
        <v>258</v>
      </c>
      <c r="F2351">
        <v>0.93801111525977121</v>
      </c>
      <c r="G2351">
        <v>4.6900555762988502E-2</v>
      </c>
      <c r="H2351">
        <v>0.2345027788149428</v>
      </c>
      <c r="I2351">
        <v>0</v>
      </c>
      <c r="J2351">
        <v>150</v>
      </c>
      <c r="K2351">
        <v>1</v>
      </c>
      <c r="L2351">
        <v>154000</v>
      </c>
      <c r="M2351" t="b">
        <v>0</v>
      </c>
    </row>
    <row r="2352" spans="1:13">
      <c r="A2352" t="s">
        <v>1796</v>
      </c>
      <c r="B2352" t="s">
        <v>977</v>
      </c>
      <c r="C2352" t="s">
        <v>977</v>
      </c>
      <c r="D2352">
        <v>258</v>
      </c>
      <c r="E2352">
        <v>258</v>
      </c>
      <c r="F2352">
        <v>2.2444007500939702</v>
      </c>
      <c r="G2352">
        <v>0.1122200375046985</v>
      </c>
      <c r="H2352">
        <v>0.56110018752349256</v>
      </c>
      <c r="I2352">
        <v>0</v>
      </c>
      <c r="J2352">
        <v>150</v>
      </c>
      <c r="K2352">
        <v>1</v>
      </c>
      <c r="L2352">
        <v>154000</v>
      </c>
      <c r="M2352" t="b">
        <v>0</v>
      </c>
    </row>
    <row r="2353" spans="1:13">
      <c r="A2353" t="s">
        <v>1796</v>
      </c>
      <c r="B2353" t="s">
        <v>977</v>
      </c>
      <c r="C2353" t="s">
        <v>977</v>
      </c>
      <c r="D2353">
        <v>258</v>
      </c>
      <c r="E2353">
        <v>258</v>
      </c>
      <c r="F2353">
        <v>1.0598686823579371</v>
      </c>
      <c r="G2353">
        <v>5.2993434117896802E-2</v>
      </c>
      <c r="H2353">
        <v>0.26496717058948432</v>
      </c>
      <c r="I2353">
        <v>0</v>
      </c>
      <c r="J2353">
        <v>150</v>
      </c>
      <c r="K2353">
        <v>1</v>
      </c>
      <c r="L2353">
        <v>154000</v>
      </c>
      <c r="M2353" t="b">
        <v>0</v>
      </c>
    </row>
    <row r="2354" spans="1:13">
      <c r="A2354" t="s">
        <v>1796</v>
      </c>
      <c r="B2354" t="s">
        <v>977</v>
      </c>
      <c r="C2354" t="s">
        <v>977</v>
      </c>
      <c r="D2354">
        <v>258</v>
      </c>
      <c r="E2354">
        <v>258</v>
      </c>
      <c r="F2354">
        <v>8.8617337141538105E-2</v>
      </c>
      <c r="G2354">
        <v>4.4308668570769002E-3</v>
      </c>
      <c r="H2354">
        <v>2.2154334285384499E-2</v>
      </c>
      <c r="I2354">
        <v>0</v>
      </c>
      <c r="J2354">
        <v>150</v>
      </c>
      <c r="K2354">
        <v>1</v>
      </c>
      <c r="L2354">
        <v>154000</v>
      </c>
      <c r="M2354" t="b">
        <v>0</v>
      </c>
    </row>
    <row r="2355" spans="1:13">
      <c r="A2355" t="s">
        <v>1796</v>
      </c>
      <c r="B2355" t="s">
        <v>977</v>
      </c>
      <c r="C2355" t="s">
        <v>977</v>
      </c>
      <c r="D2355">
        <v>258</v>
      </c>
      <c r="E2355">
        <v>258</v>
      </c>
      <c r="F2355">
        <v>7.5637012684880905E-2</v>
      </c>
      <c r="G2355">
        <v>3.781850634244E-3</v>
      </c>
      <c r="H2355">
        <v>1.8909253171220199E-2</v>
      </c>
      <c r="I2355">
        <v>0</v>
      </c>
      <c r="J2355">
        <v>150</v>
      </c>
      <c r="K2355">
        <v>1</v>
      </c>
      <c r="L2355">
        <v>154000</v>
      </c>
      <c r="M2355" t="b">
        <v>0</v>
      </c>
    </row>
    <row r="2356" spans="1:13">
      <c r="A2356" t="s">
        <v>1796</v>
      </c>
      <c r="B2356" t="s">
        <v>977</v>
      </c>
      <c r="C2356" t="s">
        <v>977</v>
      </c>
      <c r="D2356">
        <v>258</v>
      </c>
      <c r="E2356">
        <v>258</v>
      </c>
      <c r="F2356">
        <v>6.2551041025552895E-2</v>
      </c>
      <c r="G2356">
        <v>3.1275520512775998E-3</v>
      </c>
      <c r="H2356">
        <v>1.5637760256388199E-2</v>
      </c>
      <c r="I2356">
        <v>0</v>
      </c>
      <c r="J2356">
        <v>150</v>
      </c>
      <c r="K2356">
        <v>1</v>
      </c>
      <c r="L2356">
        <v>154000</v>
      </c>
      <c r="M2356" t="b">
        <v>0</v>
      </c>
    </row>
    <row r="2357" spans="1:13">
      <c r="A2357" t="s">
        <v>1796</v>
      </c>
      <c r="B2357" t="s">
        <v>977</v>
      </c>
      <c r="C2357" t="s">
        <v>977</v>
      </c>
      <c r="D2357">
        <v>258</v>
      </c>
      <c r="E2357">
        <v>258</v>
      </c>
      <c r="F2357">
        <v>5.1114293564291903E-2</v>
      </c>
      <c r="G2357">
        <v>2.5557146782144999E-3</v>
      </c>
      <c r="H2357">
        <v>1.2778573391072899E-2</v>
      </c>
      <c r="I2357">
        <v>0</v>
      </c>
      <c r="J2357">
        <v>150</v>
      </c>
      <c r="K2357">
        <v>1</v>
      </c>
      <c r="L2357">
        <v>154000</v>
      </c>
      <c r="M2357" t="b">
        <v>0</v>
      </c>
    </row>
    <row r="2358" spans="1:13">
      <c r="A2358" t="s">
        <v>1796</v>
      </c>
      <c r="B2358" t="s">
        <v>977</v>
      </c>
      <c r="C2358" t="s">
        <v>977</v>
      </c>
      <c r="D2358">
        <v>258</v>
      </c>
      <c r="E2358">
        <v>258</v>
      </c>
      <c r="F2358">
        <v>5.7289207646031501E-2</v>
      </c>
      <c r="G2358">
        <v>2.8644603823015E-3</v>
      </c>
      <c r="H2358">
        <v>1.4322301911507801E-2</v>
      </c>
      <c r="I2358">
        <v>0</v>
      </c>
      <c r="J2358">
        <v>150</v>
      </c>
      <c r="K2358">
        <v>1</v>
      </c>
      <c r="L2358">
        <v>154000</v>
      </c>
      <c r="M2358" t="b">
        <v>0</v>
      </c>
    </row>
    <row r="2359" spans="1:13">
      <c r="A2359" t="s">
        <v>1796</v>
      </c>
      <c r="B2359" t="s">
        <v>977</v>
      </c>
      <c r="C2359" t="s">
        <v>977</v>
      </c>
      <c r="D2359">
        <v>258</v>
      </c>
      <c r="E2359">
        <v>258</v>
      </c>
      <c r="F2359">
        <v>6.4032227745947995E-2</v>
      </c>
      <c r="G2359">
        <v>3.2016113872973999E-3</v>
      </c>
      <c r="H2359">
        <v>1.6008056936486999E-2</v>
      </c>
      <c r="I2359">
        <v>0</v>
      </c>
      <c r="J2359">
        <v>150</v>
      </c>
      <c r="K2359">
        <v>1</v>
      </c>
      <c r="L2359">
        <v>154000</v>
      </c>
      <c r="M2359" t="b">
        <v>0</v>
      </c>
    </row>
    <row r="2360" spans="1:13">
      <c r="A2360" t="s">
        <v>1796</v>
      </c>
      <c r="B2360" t="s">
        <v>977</v>
      </c>
      <c r="C2360" t="s">
        <v>977</v>
      </c>
      <c r="D2360">
        <v>258</v>
      </c>
      <c r="E2360">
        <v>258</v>
      </c>
      <c r="F2360">
        <v>2.91271889184005E-2</v>
      </c>
      <c r="G2360">
        <v>1.4563594459200001E-3</v>
      </c>
      <c r="H2360">
        <v>7.2817972296000998E-3</v>
      </c>
      <c r="I2360">
        <v>0</v>
      </c>
      <c r="J2360">
        <v>150</v>
      </c>
      <c r="K2360">
        <v>1</v>
      </c>
      <c r="L2360">
        <v>154000</v>
      </c>
      <c r="M2360" t="b">
        <v>0</v>
      </c>
    </row>
    <row r="2361" spans="1:13">
      <c r="A2361" t="s">
        <v>1796</v>
      </c>
      <c r="B2361" t="s">
        <v>977</v>
      </c>
      <c r="C2361" t="s">
        <v>977</v>
      </c>
      <c r="D2361">
        <v>258</v>
      </c>
      <c r="E2361">
        <v>258</v>
      </c>
      <c r="F2361">
        <v>3.2079122906586398E-2</v>
      </c>
      <c r="G2361">
        <v>1.6039561453292999E-3</v>
      </c>
      <c r="H2361">
        <v>8.0197807266465995E-3</v>
      </c>
      <c r="I2361">
        <v>0</v>
      </c>
      <c r="J2361">
        <v>150</v>
      </c>
      <c r="K2361">
        <v>1</v>
      </c>
      <c r="L2361">
        <v>154000</v>
      </c>
      <c r="M2361" t="b">
        <v>0</v>
      </c>
    </row>
    <row r="2362" spans="1:13">
      <c r="A2362" t="s">
        <v>1380</v>
      </c>
      <c r="B2362" t="s">
        <v>748</v>
      </c>
      <c r="C2362" t="s">
        <v>748</v>
      </c>
      <c r="D2362">
        <v>29</v>
      </c>
      <c r="E2362">
        <v>29</v>
      </c>
      <c r="F2362">
        <v>2.6906220637570049</v>
      </c>
      <c r="G2362">
        <v>0.13453110318785019</v>
      </c>
      <c r="H2362">
        <v>0.67265551593925121</v>
      </c>
      <c r="I2362">
        <v>0</v>
      </c>
      <c r="J2362">
        <v>150</v>
      </c>
      <c r="K2362">
        <v>1</v>
      </c>
      <c r="L2362">
        <v>154000</v>
      </c>
      <c r="M2362" t="b">
        <v>0</v>
      </c>
    </row>
    <row r="2363" spans="1:13">
      <c r="A2363" t="s">
        <v>1857</v>
      </c>
      <c r="B2363" t="s">
        <v>889</v>
      </c>
      <c r="C2363" t="s">
        <v>889</v>
      </c>
      <c r="D2363">
        <v>170</v>
      </c>
      <c r="E2363">
        <v>170</v>
      </c>
      <c r="F2363">
        <v>0.3805533046059083</v>
      </c>
      <c r="G2363">
        <v>1.90276652302954E-2</v>
      </c>
      <c r="H2363">
        <v>9.5138326151477007E-2</v>
      </c>
      <c r="I2363">
        <v>0</v>
      </c>
      <c r="J2363">
        <v>150</v>
      </c>
      <c r="K2363">
        <v>1</v>
      </c>
      <c r="L2363">
        <v>154000</v>
      </c>
      <c r="M2363" t="b">
        <v>0</v>
      </c>
    </row>
    <row r="2364" spans="1:13">
      <c r="A2364" t="s">
        <v>1857</v>
      </c>
      <c r="B2364" t="s">
        <v>889</v>
      </c>
      <c r="C2364" t="s">
        <v>889</v>
      </c>
      <c r="D2364">
        <v>170</v>
      </c>
      <c r="E2364">
        <v>170</v>
      </c>
      <c r="F2364">
        <v>0.25862621573029088</v>
      </c>
      <c r="G2364">
        <v>1.2931310786514501E-2</v>
      </c>
      <c r="H2364">
        <v>6.4656553932572705E-2</v>
      </c>
      <c r="I2364">
        <v>0</v>
      </c>
      <c r="J2364">
        <v>150</v>
      </c>
      <c r="K2364">
        <v>1</v>
      </c>
      <c r="L2364">
        <v>154000</v>
      </c>
      <c r="M2364" t="b">
        <v>0</v>
      </c>
    </row>
    <row r="2365" spans="1:13">
      <c r="A2365" t="s">
        <v>1934</v>
      </c>
      <c r="B2365" t="s">
        <v>998</v>
      </c>
      <c r="C2365" t="s">
        <v>998</v>
      </c>
      <c r="D2365">
        <v>279</v>
      </c>
      <c r="E2365">
        <v>279</v>
      </c>
      <c r="F2365">
        <v>6.0722995194494103E-2</v>
      </c>
      <c r="G2365">
        <v>3.0361497597247E-3</v>
      </c>
      <c r="H2365">
        <v>1.51807487986235E-2</v>
      </c>
      <c r="I2365">
        <v>0</v>
      </c>
      <c r="J2365">
        <v>150</v>
      </c>
      <c r="K2365">
        <v>1</v>
      </c>
      <c r="L2365">
        <v>154000</v>
      </c>
      <c r="M2365" t="b">
        <v>0</v>
      </c>
    </row>
    <row r="2366" spans="1:13">
      <c r="A2366" t="s">
        <v>1934</v>
      </c>
      <c r="B2366" t="s">
        <v>998</v>
      </c>
      <c r="C2366" t="s">
        <v>998</v>
      </c>
      <c r="D2366">
        <v>279</v>
      </c>
      <c r="E2366">
        <v>279</v>
      </c>
      <c r="F2366">
        <v>6.0741303602346003E-2</v>
      </c>
      <c r="G2366">
        <v>3.0370651801172998E-3</v>
      </c>
      <c r="H2366">
        <v>1.5185325900586501E-2</v>
      </c>
      <c r="I2366">
        <v>0</v>
      </c>
      <c r="J2366">
        <v>150</v>
      </c>
      <c r="K2366">
        <v>1</v>
      </c>
      <c r="L2366">
        <v>154000</v>
      </c>
      <c r="M2366" t="b">
        <v>0</v>
      </c>
    </row>
    <row r="2367" spans="1:13">
      <c r="A2367" t="s">
        <v>1934</v>
      </c>
      <c r="B2367" t="s">
        <v>998</v>
      </c>
      <c r="C2367" t="s">
        <v>998</v>
      </c>
      <c r="D2367">
        <v>279</v>
      </c>
      <c r="E2367">
        <v>279</v>
      </c>
      <c r="F2367">
        <v>2.11250148003614E-2</v>
      </c>
      <c r="G2367">
        <v>1.0562507400179999E-3</v>
      </c>
      <c r="H2367">
        <v>5.2812537000902996E-3</v>
      </c>
      <c r="I2367">
        <v>0</v>
      </c>
      <c r="J2367">
        <v>150</v>
      </c>
      <c r="K2367">
        <v>1</v>
      </c>
      <c r="L2367">
        <v>154000</v>
      </c>
      <c r="M2367" t="b">
        <v>0</v>
      </c>
    </row>
    <row r="2368" spans="1:13">
      <c r="A2368" t="s">
        <v>1934</v>
      </c>
      <c r="B2368" t="s">
        <v>998</v>
      </c>
      <c r="C2368" t="s">
        <v>998</v>
      </c>
      <c r="D2368">
        <v>279</v>
      </c>
      <c r="E2368">
        <v>279</v>
      </c>
      <c r="F2368">
        <v>1.1076265032878301E-2</v>
      </c>
      <c r="G2368">
        <v>5.5381325164389995E-4</v>
      </c>
      <c r="H2368">
        <v>2.7690662582195002E-3</v>
      </c>
      <c r="I2368">
        <v>0</v>
      </c>
      <c r="J2368">
        <v>150</v>
      </c>
      <c r="K2368">
        <v>1</v>
      </c>
      <c r="L2368">
        <v>154000</v>
      </c>
      <c r="M2368" t="b">
        <v>0</v>
      </c>
    </row>
    <row r="2369" spans="1:13">
      <c r="A2369" t="s">
        <v>1934</v>
      </c>
      <c r="B2369" t="s">
        <v>998</v>
      </c>
      <c r="C2369" t="s">
        <v>998</v>
      </c>
      <c r="D2369">
        <v>279</v>
      </c>
      <c r="E2369">
        <v>279</v>
      </c>
      <c r="F2369">
        <v>1.7041059677477498E-2</v>
      </c>
      <c r="G2369">
        <v>8.5205298387379998E-4</v>
      </c>
      <c r="H2369">
        <v>4.2602649193693E-3</v>
      </c>
      <c r="I2369">
        <v>0</v>
      </c>
      <c r="J2369">
        <v>150</v>
      </c>
      <c r="K2369">
        <v>1</v>
      </c>
      <c r="L2369">
        <v>154000</v>
      </c>
      <c r="M2369" t="b">
        <v>0</v>
      </c>
    </row>
    <row r="2370" spans="1:13">
      <c r="A2370" t="s">
        <v>1934</v>
      </c>
      <c r="B2370" t="s">
        <v>998</v>
      </c>
      <c r="C2370" t="s">
        <v>998</v>
      </c>
      <c r="D2370">
        <v>279</v>
      </c>
      <c r="E2370">
        <v>279</v>
      </c>
      <c r="F2370">
        <v>1.4587486380828799E-2</v>
      </c>
      <c r="G2370">
        <v>7.2937431904140004E-4</v>
      </c>
      <c r="H2370">
        <v>3.6468715952071998E-3</v>
      </c>
      <c r="I2370">
        <v>0</v>
      </c>
      <c r="J2370">
        <v>150</v>
      </c>
      <c r="K2370">
        <v>1</v>
      </c>
      <c r="L2370">
        <v>154000</v>
      </c>
      <c r="M2370" t="b">
        <v>0</v>
      </c>
    </row>
    <row r="2371" spans="1:13">
      <c r="A2371" t="s">
        <v>1935</v>
      </c>
      <c r="B2371" t="s">
        <v>1130</v>
      </c>
      <c r="C2371" t="s">
        <v>1130</v>
      </c>
      <c r="D2371">
        <v>411</v>
      </c>
      <c r="E2371">
        <v>411</v>
      </c>
      <c r="F2371">
        <v>2.2853112824631799E-2</v>
      </c>
      <c r="G2371">
        <v>1.1426556412315E-3</v>
      </c>
      <c r="H2371">
        <v>5.7132782061579002E-3</v>
      </c>
      <c r="I2371">
        <v>0</v>
      </c>
      <c r="J2371">
        <v>150</v>
      </c>
      <c r="K2371">
        <v>1</v>
      </c>
      <c r="L2371">
        <v>154000</v>
      </c>
      <c r="M2371" t="b">
        <v>0</v>
      </c>
    </row>
    <row r="2372" spans="1:13">
      <c r="A2372" t="s">
        <v>1935</v>
      </c>
      <c r="B2372" t="s">
        <v>1130</v>
      </c>
      <c r="C2372" t="s">
        <v>1130</v>
      </c>
      <c r="D2372">
        <v>411</v>
      </c>
      <c r="E2372">
        <v>411</v>
      </c>
      <c r="F2372">
        <v>2.1175602981170102E-2</v>
      </c>
      <c r="G2372">
        <v>1.0587801490585E-3</v>
      </c>
      <c r="H2372">
        <v>5.2939007452925003E-3</v>
      </c>
      <c r="I2372">
        <v>0</v>
      </c>
      <c r="J2372">
        <v>150</v>
      </c>
      <c r="K2372">
        <v>1</v>
      </c>
      <c r="L2372">
        <v>154000</v>
      </c>
      <c r="M2372" t="b">
        <v>0</v>
      </c>
    </row>
    <row r="2373" spans="1:13">
      <c r="A2373" t="s">
        <v>1936</v>
      </c>
      <c r="B2373" t="s">
        <v>1130</v>
      </c>
      <c r="C2373" t="s">
        <v>998</v>
      </c>
      <c r="D2373">
        <v>411</v>
      </c>
      <c r="E2373">
        <v>279</v>
      </c>
      <c r="F2373">
        <v>19.301478086789349</v>
      </c>
      <c r="G2373">
        <v>0.9650739043394676</v>
      </c>
      <c r="H2373">
        <v>4.8253695216973371</v>
      </c>
      <c r="I2373">
        <v>0</v>
      </c>
      <c r="J2373">
        <v>150</v>
      </c>
      <c r="K2373">
        <v>1</v>
      </c>
      <c r="L2373">
        <v>154000</v>
      </c>
      <c r="M2373" t="b">
        <v>0</v>
      </c>
    </row>
    <row r="2374" spans="1:13">
      <c r="A2374" t="s">
        <v>1935</v>
      </c>
      <c r="B2374" t="s">
        <v>1130</v>
      </c>
      <c r="C2374" t="s">
        <v>1130</v>
      </c>
      <c r="D2374">
        <v>411</v>
      </c>
      <c r="E2374">
        <v>411</v>
      </c>
      <c r="F2374">
        <v>4.2543000591903999</v>
      </c>
      <c r="G2374">
        <v>0.21271500295952001</v>
      </c>
      <c r="H2374">
        <v>1.0635750147976</v>
      </c>
      <c r="I2374">
        <v>0</v>
      </c>
      <c r="J2374">
        <v>150</v>
      </c>
      <c r="K2374">
        <v>1</v>
      </c>
      <c r="L2374">
        <v>154000</v>
      </c>
      <c r="M2374" t="b">
        <v>0</v>
      </c>
    </row>
    <row r="2375" spans="1:13">
      <c r="A2375" t="s">
        <v>1935</v>
      </c>
      <c r="B2375" t="s">
        <v>1130</v>
      </c>
      <c r="C2375" t="s">
        <v>1130</v>
      </c>
      <c r="D2375">
        <v>411</v>
      </c>
      <c r="E2375">
        <v>411</v>
      </c>
      <c r="F2375">
        <v>0.49137282324401232</v>
      </c>
      <c r="G2375">
        <v>2.4568641162200599E-2</v>
      </c>
      <c r="H2375">
        <v>0.122843205811003</v>
      </c>
      <c r="I2375">
        <v>0</v>
      </c>
      <c r="J2375">
        <v>150</v>
      </c>
      <c r="K2375">
        <v>1</v>
      </c>
      <c r="L2375">
        <v>154000</v>
      </c>
      <c r="M2375" t="b">
        <v>0</v>
      </c>
    </row>
    <row r="2376" spans="1:13">
      <c r="A2376" t="s">
        <v>1935</v>
      </c>
      <c r="B2376" t="s">
        <v>1130</v>
      </c>
      <c r="C2376" t="s">
        <v>1130</v>
      </c>
      <c r="D2376">
        <v>411</v>
      </c>
      <c r="E2376">
        <v>411</v>
      </c>
      <c r="F2376">
        <v>0.24652201313403549</v>
      </c>
      <c r="G2376">
        <v>1.23261006567017E-2</v>
      </c>
      <c r="H2376">
        <v>6.1630503283508803E-2</v>
      </c>
      <c r="I2376">
        <v>0</v>
      </c>
      <c r="J2376">
        <v>150</v>
      </c>
      <c r="K2376">
        <v>1</v>
      </c>
      <c r="L2376">
        <v>154000</v>
      </c>
      <c r="M2376" t="b">
        <v>0</v>
      </c>
    </row>
    <row r="2377" spans="1:13">
      <c r="A2377" t="s">
        <v>1935</v>
      </c>
      <c r="B2377" t="s">
        <v>1130</v>
      </c>
      <c r="C2377" t="s">
        <v>1130</v>
      </c>
      <c r="D2377">
        <v>411</v>
      </c>
      <c r="E2377">
        <v>411</v>
      </c>
      <c r="F2377">
        <v>0.37461846952559003</v>
      </c>
      <c r="G2377">
        <v>1.8730923476279498E-2</v>
      </c>
      <c r="H2377">
        <v>9.3654617381397506E-2</v>
      </c>
      <c r="I2377">
        <v>0</v>
      </c>
      <c r="J2377">
        <v>150</v>
      </c>
      <c r="K2377">
        <v>1</v>
      </c>
      <c r="L2377">
        <v>154000</v>
      </c>
      <c r="M2377" t="b">
        <v>0</v>
      </c>
    </row>
    <row r="2378" spans="1:13">
      <c r="A2378" t="s">
        <v>1937</v>
      </c>
      <c r="B2378" t="s">
        <v>992</v>
      </c>
      <c r="C2378" t="s">
        <v>1130</v>
      </c>
      <c r="D2378">
        <v>273</v>
      </c>
      <c r="E2378">
        <v>411</v>
      </c>
      <c r="F2378">
        <v>26.81978800256195</v>
      </c>
      <c r="G2378">
        <v>1.340989400128098</v>
      </c>
      <c r="H2378">
        <v>6.7049470006404874</v>
      </c>
      <c r="I2378">
        <v>0</v>
      </c>
      <c r="J2378">
        <v>150</v>
      </c>
      <c r="K2378">
        <v>1</v>
      </c>
      <c r="L2378">
        <v>154000</v>
      </c>
      <c r="M2378" t="b">
        <v>0</v>
      </c>
    </row>
    <row r="2379" spans="1:13">
      <c r="A2379" t="s">
        <v>1938</v>
      </c>
      <c r="B2379" t="s">
        <v>992</v>
      </c>
      <c r="C2379" t="s">
        <v>992</v>
      </c>
      <c r="D2379">
        <v>273</v>
      </c>
      <c r="E2379">
        <v>273</v>
      </c>
      <c r="F2379">
        <v>1.202721315888682</v>
      </c>
      <c r="G2379">
        <v>6.0136065794434097E-2</v>
      </c>
      <c r="H2379">
        <v>0.30068032897217051</v>
      </c>
      <c r="I2379">
        <v>0</v>
      </c>
      <c r="J2379">
        <v>150</v>
      </c>
      <c r="K2379">
        <v>1</v>
      </c>
      <c r="L2379">
        <v>154000</v>
      </c>
      <c r="M2379" t="b">
        <v>0</v>
      </c>
    </row>
    <row r="2380" spans="1:13">
      <c r="A2380" t="s">
        <v>1938</v>
      </c>
      <c r="B2380" t="s">
        <v>992</v>
      </c>
      <c r="C2380" t="s">
        <v>992</v>
      </c>
      <c r="D2380">
        <v>273</v>
      </c>
      <c r="E2380">
        <v>273</v>
      </c>
      <c r="F2380">
        <v>0.2324604073826318</v>
      </c>
      <c r="G2380">
        <v>1.1623020369131499E-2</v>
      </c>
      <c r="H2380">
        <v>5.81151018456579E-2</v>
      </c>
      <c r="I2380">
        <v>0</v>
      </c>
      <c r="J2380">
        <v>150</v>
      </c>
      <c r="K2380">
        <v>1</v>
      </c>
      <c r="L2380">
        <v>154000</v>
      </c>
      <c r="M2380" t="b">
        <v>0</v>
      </c>
    </row>
    <row r="2381" spans="1:13">
      <c r="A2381" t="s">
        <v>1938</v>
      </c>
      <c r="B2381" t="s">
        <v>992</v>
      </c>
      <c r="C2381" t="s">
        <v>992</v>
      </c>
      <c r="D2381">
        <v>273</v>
      </c>
      <c r="E2381">
        <v>273</v>
      </c>
      <c r="F2381">
        <v>0.21930010434763531</v>
      </c>
      <c r="G2381">
        <v>1.0965005217381699E-2</v>
      </c>
      <c r="H2381">
        <v>5.4825026086908799E-2</v>
      </c>
      <c r="I2381">
        <v>0</v>
      </c>
      <c r="J2381">
        <v>150</v>
      </c>
      <c r="K2381">
        <v>1</v>
      </c>
      <c r="L2381">
        <v>154000</v>
      </c>
      <c r="M2381" t="b">
        <v>0</v>
      </c>
    </row>
    <row r="2382" spans="1:13">
      <c r="A2382" t="s">
        <v>1939</v>
      </c>
      <c r="B2382" t="s">
        <v>1131</v>
      </c>
      <c r="C2382" t="s">
        <v>1131</v>
      </c>
      <c r="D2382">
        <v>412</v>
      </c>
      <c r="E2382">
        <v>412</v>
      </c>
      <c r="F2382">
        <v>5.8322736406301754</v>
      </c>
      <c r="G2382">
        <v>0.29161368203150873</v>
      </c>
      <c r="H2382">
        <v>1.4580684101575441</v>
      </c>
      <c r="I2382">
        <v>0</v>
      </c>
      <c r="J2382">
        <v>150</v>
      </c>
      <c r="K2382">
        <v>1</v>
      </c>
      <c r="L2382">
        <v>154000</v>
      </c>
      <c r="M2382" t="b">
        <v>0</v>
      </c>
    </row>
    <row r="2383" spans="1:13">
      <c r="A2383" t="s">
        <v>1175</v>
      </c>
      <c r="B2383" t="s">
        <v>754</v>
      </c>
      <c r="C2383" t="s">
        <v>754</v>
      </c>
      <c r="D2383">
        <v>35</v>
      </c>
      <c r="E2383">
        <v>35</v>
      </c>
      <c r="F2383">
        <v>7.2737977315534094E-2</v>
      </c>
      <c r="G2383">
        <v>3.6368988657766999E-3</v>
      </c>
      <c r="H2383">
        <v>1.8184494328883499E-2</v>
      </c>
      <c r="I2383">
        <v>0</v>
      </c>
      <c r="J2383">
        <v>800</v>
      </c>
      <c r="K2383">
        <v>1</v>
      </c>
      <c r="L2383">
        <v>345000</v>
      </c>
      <c r="M2383" t="b">
        <v>0</v>
      </c>
    </row>
    <row r="2384" spans="1:13">
      <c r="A2384" t="s">
        <v>1564</v>
      </c>
      <c r="B2384" t="s">
        <v>758</v>
      </c>
      <c r="C2384" t="s">
        <v>758</v>
      </c>
      <c r="D2384">
        <v>39</v>
      </c>
      <c r="E2384">
        <v>39</v>
      </c>
      <c r="F2384">
        <v>5.37683931178334E-2</v>
      </c>
      <c r="G2384">
        <v>2.6884196558916002E-3</v>
      </c>
      <c r="H2384">
        <v>1.34420982794583E-2</v>
      </c>
      <c r="I2384">
        <v>0</v>
      </c>
      <c r="J2384">
        <v>800</v>
      </c>
      <c r="K2384">
        <v>1</v>
      </c>
      <c r="L2384">
        <v>345000</v>
      </c>
      <c r="M2384" t="b">
        <v>0</v>
      </c>
    </row>
    <row r="2385" spans="1:13">
      <c r="A2385" t="s">
        <v>1564</v>
      </c>
      <c r="B2385" t="s">
        <v>758</v>
      </c>
      <c r="C2385" t="s">
        <v>758</v>
      </c>
      <c r="D2385">
        <v>39</v>
      </c>
      <c r="E2385">
        <v>39</v>
      </c>
      <c r="F2385">
        <v>6.2337209639503899E-2</v>
      </c>
      <c r="G2385">
        <v>3.1168604819751E-3</v>
      </c>
      <c r="H2385">
        <v>1.55843024098759E-2</v>
      </c>
      <c r="I2385">
        <v>0</v>
      </c>
      <c r="J2385">
        <v>800</v>
      </c>
      <c r="K2385">
        <v>1</v>
      </c>
      <c r="L2385">
        <v>345000</v>
      </c>
      <c r="M2385" t="b">
        <v>0</v>
      </c>
    </row>
    <row r="2386" spans="1:13">
      <c r="A2386" t="s">
        <v>1564</v>
      </c>
      <c r="B2386" t="s">
        <v>758</v>
      </c>
      <c r="C2386" t="s">
        <v>758</v>
      </c>
      <c r="D2386">
        <v>39</v>
      </c>
      <c r="E2386">
        <v>39</v>
      </c>
      <c r="F2386">
        <v>5.4515038185518401E-2</v>
      </c>
      <c r="G2386">
        <v>2.7257519092759E-3</v>
      </c>
      <c r="H2386">
        <v>1.36287595463796E-2</v>
      </c>
      <c r="I2386">
        <v>0</v>
      </c>
      <c r="J2386">
        <v>800</v>
      </c>
      <c r="K2386">
        <v>1</v>
      </c>
      <c r="L2386">
        <v>345000</v>
      </c>
      <c r="M2386" t="b">
        <v>0</v>
      </c>
    </row>
    <row r="2387" spans="1:13">
      <c r="A2387" t="s">
        <v>1564</v>
      </c>
      <c r="B2387" t="s">
        <v>758</v>
      </c>
      <c r="C2387" t="s">
        <v>758</v>
      </c>
      <c r="D2387">
        <v>39</v>
      </c>
      <c r="E2387">
        <v>39</v>
      </c>
      <c r="F2387">
        <v>6.0594570574948499E-2</v>
      </c>
      <c r="G2387">
        <v>3.0297285287473998E-3</v>
      </c>
      <c r="H2387">
        <v>1.51486426437371E-2</v>
      </c>
      <c r="I2387">
        <v>0</v>
      </c>
      <c r="J2387">
        <v>800</v>
      </c>
      <c r="K2387">
        <v>1</v>
      </c>
      <c r="L2387">
        <v>345000</v>
      </c>
      <c r="M2387" t="b">
        <v>0</v>
      </c>
    </row>
    <row r="2388" spans="1:13">
      <c r="A2388" t="s">
        <v>1564</v>
      </c>
      <c r="B2388" t="s">
        <v>758</v>
      </c>
      <c r="C2388" t="s">
        <v>758</v>
      </c>
      <c r="D2388">
        <v>39</v>
      </c>
      <c r="E2388">
        <v>39</v>
      </c>
      <c r="F2388">
        <v>0.23411736033264749</v>
      </c>
      <c r="G2388">
        <v>1.1705868016632299E-2</v>
      </c>
      <c r="H2388">
        <v>5.8529340083161803E-2</v>
      </c>
      <c r="I2388">
        <v>0</v>
      </c>
      <c r="J2388">
        <v>800</v>
      </c>
      <c r="K2388">
        <v>1</v>
      </c>
      <c r="L2388">
        <v>345000</v>
      </c>
      <c r="M2388" t="b">
        <v>0</v>
      </c>
    </row>
    <row r="2389" spans="1:13">
      <c r="A2389" t="s">
        <v>1279</v>
      </c>
      <c r="B2389" t="s">
        <v>754</v>
      </c>
      <c r="C2389" t="s">
        <v>752</v>
      </c>
      <c r="D2389">
        <v>35</v>
      </c>
      <c r="E2389">
        <v>33</v>
      </c>
      <c r="F2389">
        <v>9.4999132375588093</v>
      </c>
      <c r="G2389">
        <v>0.47499566187794051</v>
      </c>
      <c r="H2389">
        <v>2.3749783093897019</v>
      </c>
      <c r="I2389">
        <v>0</v>
      </c>
      <c r="J2389">
        <v>150</v>
      </c>
      <c r="K2389">
        <v>1</v>
      </c>
      <c r="L2389">
        <v>154000</v>
      </c>
      <c r="M2389" t="b">
        <v>0</v>
      </c>
    </row>
    <row r="2390" spans="1:13">
      <c r="A2390" t="s">
        <v>1940</v>
      </c>
      <c r="B2390" t="s">
        <v>756</v>
      </c>
      <c r="C2390" t="s">
        <v>754</v>
      </c>
      <c r="D2390">
        <v>37</v>
      </c>
      <c r="E2390">
        <v>35</v>
      </c>
      <c r="F2390">
        <v>6.6331149557847269</v>
      </c>
      <c r="G2390">
        <v>0.33165574778923629</v>
      </c>
      <c r="H2390">
        <v>1.6582787389461811</v>
      </c>
      <c r="I2390">
        <v>0</v>
      </c>
      <c r="J2390">
        <v>800</v>
      </c>
      <c r="K2390">
        <v>1</v>
      </c>
      <c r="L2390">
        <v>345000</v>
      </c>
      <c r="M2390" t="b">
        <v>0</v>
      </c>
    </row>
    <row r="2391" spans="1:13">
      <c r="A2391" t="s">
        <v>1737</v>
      </c>
      <c r="B2391" t="s">
        <v>756</v>
      </c>
      <c r="C2391" t="s">
        <v>756</v>
      </c>
      <c r="D2391">
        <v>37</v>
      </c>
      <c r="E2391">
        <v>37</v>
      </c>
      <c r="F2391">
        <v>0.73143802633844135</v>
      </c>
      <c r="G2391">
        <v>3.6571901316921999E-2</v>
      </c>
      <c r="H2391">
        <v>0.18285950658461031</v>
      </c>
      <c r="I2391">
        <v>0</v>
      </c>
      <c r="J2391">
        <v>800</v>
      </c>
      <c r="K2391">
        <v>1</v>
      </c>
      <c r="L2391">
        <v>345000</v>
      </c>
      <c r="M2391" t="b">
        <v>0</v>
      </c>
    </row>
    <row r="2392" spans="1:13">
      <c r="A2392" t="s">
        <v>1737</v>
      </c>
      <c r="B2392" t="s">
        <v>756</v>
      </c>
      <c r="C2392" t="s">
        <v>756</v>
      </c>
      <c r="D2392">
        <v>37</v>
      </c>
      <c r="E2392">
        <v>37</v>
      </c>
      <c r="F2392">
        <v>0.2332826238416183</v>
      </c>
      <c r="G2392">
        <v>1.1664131192080899E-2</v>
      </c>
      <c r="H2392">
        <v>5.8320655960404498E-2</v>
      </c>
      <c r="I2392">
        <v>0</v>
      </c>
      <c r="J2392">
        <v>150</v>
      </c>
      <c r="K2392">
        <v>1</v>
      </c>
      <c r="L2392">
        <v>154000</v>
      </c>
      <c r="M2392" t="b">
        <v>0</v>
      </c>
    </row>
    <row r="2393" spans="1:13">
      <c r="A2393" t="s">
        <v>1285</v>
      </c>
      <c r="B2393" t="s">
        <v>755</v>
      </c>
      <c r="C2393" t="s">
        <v>756</v>
      </c>
      <c r="D2393">
        <v>36</v>
      </c>
      <c r="E2393">
        <v>37</v>
      </c>
      <c r="F2393">
        <v>6.8867061297365924</v>
      </c>
      <c r="G2393">
        <v>0.34433530648682958</v>
      </c>
      <c r="H2393">
        <v>1.7216765324341481</v>
      </c>
      <c r="I2393">
        <v>0</v>
      </c>
      <c r="J2393">
        <v>800</v>
      </c>
      <c r="K2393">
        <v>1</v>
      </c>
      <c r="L2393">
        <v>345000</v>
      </c>
      <c r="M2393" t="b">
        <v>0</v>
      </c>
    </row>
    <row r="2394" spans="1:13">
      <c r="A2394" t="s">
        <v>1176</v>
      </c>
      <c r="B2394" t="s">
        <v>755</v>
      </c>
      <c r="C2394" t="s">
        <v>755</v>
      </c>
      <c r="D2394">
        <v>36</v>
      </c>
      <c r="E2394">
        <v>36</v>
      </c>
      <c r="F2394">
        <v>2.5985749900520219</v>
      </c>
      <c r="G2394">
        <v>0.12992874950260111</v>
      </c>
      <c r="H2394">
        <v>0.64964374751300558</v>
      </c>
      <c r="I2394">
        <v>0</v>
      </c>
      <c r="J2394">
        <v>800</v>
      </c>
      <c r="K2394">
        <v>1</v>
      </c>
      <c r="L2394">
        <v>345000</v>
      </c>
      <c r="M2394" t="b">
        <v>0</v>
      </c>
    </row>
    <row r="2395" spans="1:13">
      <c r="A2395" t="s">
        <v>1176</v>
      </c>
      <c r="B2395" t="s">
        <v>755</v>
      </c>
      <c r="C2395" t="s">
        <v>755</v>
      </c>
      <c r="D2395">
        <v>36</v>
      </c>
      <c r="E2395">
        <v>36</v>
      </c>
      <c r="F2395">
        <v>1.12738315104284</v>
      </c>
      <c r="G2395">
        <v>5.6369157552142002E-2</v>
      </c>
      <c r="H2395">
        <v>0.28184578776071001</v>
      </c>
      <c r="I2395">
        <v>0</v>
      </c>
      <c r="J2395">
        <v>150</v>
      </c>
      <c r="K2395">
        <v>1</v>
      </c>
      <c r="L2395">
        <v>154000</v>
      </c>
      <c r="M2395" t="b">
        <v>0</v>
      </c>
    </row>
    <row r="2396" spans="1:13">
      <c r="A2396" t="s">
        <v>1176</v>
      </c>
      <c r="B2396" t="s">
        <v>755</v>
      </c>
      <c r="C2396" t="s">
        <v>755</v>
      </c>
      <c r="D2396">
        <v>36</v>
      </c>
      <c r="E2396">
        <v>36</v>
      </c>
      <c r="F2396">
        <v>1.060071540929858</v>
      </c>
      <c r="G2396">
        <v>5.3003577046492903E-2</v>
      </c>
      <c r="H2396">
        <v>0.2650178852324645</v>
      </c>
      <c r="I2396">
        <v>0</v>
      </c>
      <c r="J2396">
        <v>150</v>
      </c>
      <c r="K2396">
        <v>1</v>
      </c>
      <c r="L2396">
        <v>154000</v>
      </c>
      <c r="M2396" t="b">
        <v>0</v>
      </c>
    </row>
    <row r="2397" spans="1:13">
      <c r="A2397" t="s">
        <v>1827</v>
      </c>
      <c r="B2397" t="s">
        <v>827</v>
      </c>
      <c r="C2397" t="s">
        <v>827</v>
      </c>
      <c r="D2397">
        <v>108</v>
      </c>
      <c r="E2397">
        <v>108</v>
      </c>
      <c r="F2397">
        <v>1.9088285624300299E-2</v>
      </c>
      <c r="G2397">
        <v>9.5441428121499996E-4</v>
      </c>
      <c r="H2397">
        <v>4.7720714060750001E-3</v>
      </c>
      <c r="I2397">
        <v>0</v>
      </c>
      <c r="J2397">
        <v>150</v>
      </c>
      <c r="K2397">
        <v>1</v>
      </c>
      <c r="L2397">
        <v>154000</v>
      </c>
      <c r="M2397" t="b">
        <v>0</v>
      </c>
    </row>
    <row r="2398" spans="1:13">
      <c r="A2398" t="s">
        <v>1387</v>
      </c>
      <c r="B2398" t="s">
        <v>890</v>
      </c>
      <c r="C2398" t="s">
        <v>890</v>
      </c>
      <c r="D2398">
        <v>171</v>
      </c>
      <c r="E2398">
        <v>171</v>
      </c>
      <c r="F2398">
        <v>0.90129857681767078</v>
      </c>
      <c r="G2398">
        <v>4.5064928840883499E-2</v>
      </c>
      <c r="H2398">
        <v>0.22532464420441761</v>
      </c>
      <c r="I2398">
        <v>0</v>
      </c>
      <c r="J2398">
        <v>150</v>
      </c>
      <c r="K2398">
        <v>1</v>
      </c>
      <c r="L2398">
        <v>154000</v>
      </c>
      <c r="M2398" t="b">
        <v>0</v>
      </c>
    </row>
    <row r="2399" spans="1:13">
      <c r="A2399" t="s">
        <v>1557</v>
      </c>
      <c r="B2399" t="s">
        <v>979</v>
      </c>
      <c r="C2399" t="s">
        <v>979</v>
      </c>
      <c r="D2399">
        <v>260</v>
      </c>
      <c r="E2399">
        <v>260</v>
      </c>
      <c r="F2399">
        <v>0.58008084493734324</v>
      </c>
      <c r="G2399">
        <v>2.90040422468671E-2</v>
      </c>
      <c r="H2399">
        <v>0.14502021123433581</v>
      </c>
      <c r="I2399">
        <v>0</v>
      </c>
      <c r="J2399">
        <v>150</v>
      </c>
      <c r="K2399">
        <v>1</v>
      </c>
      <c r="L2399">
        <v>154000</v>
      </c>
      <c r="M2399" t="b">
        <v>0</v>
      </c>
    </row>
    <row r="2400" spans="1:13">
      <c r="A2400" t="s">
        <v>1941</v>
      </c>
      <c r="B2400" t="s">
        <v>733</v>
      </c>
      <c r="C2400" t="s">
        <v>968</v>
      </c>
      <c r="D2400">
        <v>14</v>
      </c>
      <c r="E2400">
        <v>249</v>
      </c>
      <c r="F2400">
        <v>9.2959741196969006</v>
      </c>
      <c r="G2400">
        <v>0.46479870598484491</v>
      </c>
      <c r="H2400">
        <v>2.3239935299242251</v>
      </c>
      <c r="I2400">
        <v>0</v>
      </c>
      <c r="J2400">
        <v>150</v>
      </c>
      <c r="K2400">
        <v>1</v>
      </c>
      <c r="L2400">
        <v>154000</v>
      </c>
      <c r="M2400" t="b">
        <v>0</v>
      </c>
    </row>
    <row r="2401" spans="1:13">
      <c r="A2401" t="s">
        <v>1200</v>
      </c>
      <c r="B2401" t="s">
        <v>774</v>
      </c>
      <c r="C2401" t="s">
        <v>774</v>
      </c>
      <c r="D2401">
        <v>55</v>
      </c>
      <c r="E2401">
        <v>55</v>
      </c>
      <c r="F2401">
        <v>0.14863200791332309</v>
      </c>
      <c r="G2401">
        <v>7.4316003956660997E-3</v>
      </c>
      <c r="H2401">
        <v>3.7158001978330697E-2</v>
      </c>
      <c r="I2401">
        <v>0</v>
      </c>
      <c r="J2401">
        <v>800</v>
      </c>
      <c r="K2401">
        <v>1</v>
      </c>
      <c r="L2401">
        <v>345000</v>
      </c>
      <c r="M2401" t="b">
        <v>0</v>
      </c>
    </row>
    <row r="2402" spans="1:13">
      <c r="A2402" t="s">
        <v>1200</v>
      </c>
      <c r="B2402" t="s">
        <v>774</v>
      </c>
      <c r="C2402" t="s">
        <v>774</v>
      </c>
      <c r="D2402">
        <v>55</v>
      </c>
      <c r="E2402">
        <v>55</v>
      </c>
      <c r="F2402">
        <v>0.2072322653479666</v>
      </c>
      <c r="G2402">
        <v>1.03616132673983E-2</v>
      </c>
      <c r="H2402">
        <v>5.1808066336991601E-2</v>
      </c>
      <c r="I2402">
        <v>0</v>
      </c>
      <c r="J2402">
        <v>800</v>
      </c>
      <c r="K2402">
        <v>1</v>
      </c>
      <c r="L2402">
        <v>345000</v>
      </c>
      <c r="M2402" t="b">
        <v>0</v>
      </c>
    </row>
    <row r="2403" spans="1:13">
      <c r="A2403" t="s">
        <v>1200</v>
      </c>
      <c r="B2403" t="s">
        <v>774</v>
      </c>
      <c r="C2403" t="s">
        <v>774</v>
      </c>
      <c r="D2403">
        <v>55</v>
      </c>
      <c r="E2403">
        <v>55</v>
      </c>
      <c r="F2403">
        <v>0.2367925305119532</v>
      </c>
      <c r="G2403">
        <v>1.1839626525597601E-2</v>
      </c>
      <c r="H2403">
        <v>5.9198132627988301E-2</v>
      </c>
      <c r="I2403">
        <v>0</v>
      </c>
      <c r="J2403">
        <v>800</v>
      </c>
      <c r="K2403">
        <v>1</v>
      </c>
      <c r="L2403">
        <v>345000</v>
      </c>
      <c r="M2403" t="b">
        <v>0</v>
      </c>
    </row>
    <row r="2404" spans="1:13">
      <c r="A2404" t="s">
        <v>1200</v>
      </c>
      <c r="B2404" t="s">
        <v>774</v>
      </c>
      <c r="C2404" t="s">
        <v>774</v>
      </c>
      <c r="D2404">
        <v>55</v>
      </c>
      <c r="E2404">
        <v>55</v>
      </c>
      <c r="F2404">
        <v>0.34230954522255808</v>
      </c>
      <c r="G2404">
        <v>1.7115477261127901E-2</v>
      </c>
      <c r="H2404">
        <v>8.5577386305639505E-2</v>
      </c>
      <c r="I2404">
        <v>0</v>
      </c>
      <c r="J2404">
        <v>800</v>
      </c>
      <c r="K2404">
        <v>1</v>
      </c>
      <c r="L2404">
        <v>345000</v>
      </c>
      <c r="M2404" t="b">
        <v>0</v>
      </c>
    </row>
    <row r="2405" spans="1:13">
      <c r="A2405" t="s">
        <v>1200</v>
      </c>
      <c r="B2405" t="s">
        <v>774</v>
      </c>
      <c r="C2405" t="s">
        <v>774</v>
      </c>
      <c r="D2405">
        <v>55</v>
      </c>
      <c r="E2405">
        <v>55</v>
      </c>
      <c r="F2405">
        <v>0.34510559848771138</v>
      </c>
      <c r="G2405">
        <v>1.7255279924385501E-2</v>
      </c>
      <c r="H2405">
        <v>8.6276399621927805E-2</v>
      </c>
      <c r="I2405">
        <v>0</v>
      </c>
      <c r="J2405">
        <v>150</v>
      </c>
      <c r="K2405">
        <v>1</v>
      </c>
      <c r="L2405">
        <v>154000</v>
      </c>
      <c r="M2405" t="b">
        <v>0</v>
      </c>
    </row>
    <row r="2406" spans="1:13">
      <c r="A2406" t="s">
        <v>1200</v>
      </c>
      <c r="B2406" t="s">
        <v>774</v>
      </c>
      <c r="C2406" t="s">
        <v>774</v>
      </c>
      <c r="D2406">
        <v>55</v>
      </c>
      <c r="E2406">
        <v>55</v>
      </c>
      <c r="F2406">
        <v>0.76922828120664832</v>
      </c>
      <c r="G2406">
        <v>3.8461414060332398E-2</v>
      </c>
      <c r="H2406">
        <v>0.192307070301662</v>
      </c>
      <c r="I2406">
        <v>0</v>
      </c>
      <c r="J2406">
        <v>800</v>
      </c>
      <c r="K2406">
        <v>1</v>
      </c>
      <c r="L2406">
        <v>345000</v>
      </c>
      <c r="M2406" t="b">
        <v>0</v>
      </c>
    </row>
    <row r="2407" spans="1:13">
      <c r="A2407" t="s">
        <v>1387</v>
      </c>
      <c r="B2407" t="s">
        <v>890</v>
      </c>
      <c r="C2407" t="s">
        <v>890</v>
      </c>
      <c r="D2407">
        <v>171</v>
      </c>
      <c r="E2407">
        <v>171</v>
      </c>
      <c r="F2407">
        <v>0.27395430957568068</v>
      </c>
      <c r="G2407">
        <v>1.3697715478783999E-2</v>
      </c>
      <c r="H2407">
        <v>6.84885773939201E-2</v>
      </c>
      <c r="I2407">
        <v>0</v>
      </c>
      <c r="J2407">
        <v>800</v>
      </c>
      <c r="K2407">
        <v>1</v>
      </c>
      <c r="L2407">
        <v>345000</v>
      </c>
      <c r="M2407" t="b">
        <v>0</v>
      </c>
    </row>
    <row r="2408" spans="1:13">
      <c r="A2408" t="s">
        <v>1387</v>
      </c>
      <c r="B2408" t="s">
        <v>890</v>
      </c>
      <c r="C2408" t="s">
        <v>890</v>
      </c>
      <c r="D2408">
        <v>171</v>
      </c>
      <c r="E2408">
        <v>171</v>
      </c>
      <c r="F2408">
        <v>0.32970476041398972</v>
      </c>
      <c r="G2408">
        <v>1.64852380206994E-2</v>
      </c>
      <c r="H2408">
        <v>8.2426190103497401E-2</v>
      </c>
      <c r="I2408">
        <v>0</v>
      </c>
      <c r="J2408">
        <v>800</v>
      </c>
      <c r="K2408">
        <v>1</v>
      </c>
      <c r="L2408">
        <v>345000</v>
      </c>
      <c r="M2408" t="b">
        <v>0</v>
      </c>
    </row>
    <row r="2409" spans="1:13">
      <c r="A2409" t="s">
        <v>1200</v>
      </c>
      <c r="B2409" t="s">
        <v>774</v>
      </c>
      <c r="C2409" t="s">
        <v>774</v>
      </c>
      <c r="D2409">
        <v>55</v>
      </c>
      <c r="E2409">
        <v>55</v>
      </c>
      <c r="F2409">
        <v>3.6908613324418298E-2</v>
      </c>
      <c r="G2409">
        <v>1.8454306662209E-3</v>
      </c>
      <c r="H2409">
        <v>9.2271533311044998E-3</v>
      </c>
      <c r="I2409">
        <v>0</v>
      </c>
      <c r="J2409">
        <v>800</v>
      </c>
      <c r="K2409">
        <v>1</v>
      </c>
      <c r="L2409">
        <v>345000</v>
      </c>
      <c r="M2409" t="b">
        <v>0</v>
      </c>
    </row>
    <row r="2410" spans="1:13">
      <c r="A2410" t="s">
        <v>1200</v>
      </c>
      <c r="B2410" t="s">
        <v>774</v>
      </c>
      <c r="C2410" t="s">
        <v>774</v>
      </c>
      <c r="D2410">
        <v>55</v>
      </c>
      <c r="E2410">
        <v>55</v>
      </c>
      <c r="F2410">
        <v>4.5149878684026201E-2</v>
      </c>
      <c r="G2410">
        <v>2.2574939342012998E-3</v>
      </c>
      <c r="H2410">
        <v>1.12874696710065E-2</v>
      </c>
      <c r="I2410">
        <v>0</v>
      </c>
      <c r="J2410">
        <v>800</v>
      </c>
      <c r="K2410">
        <v>1</v>
      </c>
      <c r="L2410">
        <v>345000</v>
      </c>
      <c r="M2410" t="b">
        <v>0</v>
      </c>
    </row>
    <row r="2411" spans="1:13">
      <c r="A2411" t="s">
        <v>1200</v>
      </c>
      <c r="B2411" t="s">
        <v>774</v>
      </c>
      <c r="C2411" t="s">
        <v>774</v>
      </c>
      <c r="D2411">
        <v>55</v>
      </c>
      <c r="E2411">
        <v>55</v>
      </c>
      <c r="F2411">
        <v>8.3982019738455801E-2</v>
      </c>
      <c r="G2411">
        <v>4.1991009869226997E-3</v>
      </c>
      <c r="H2411">
        <v>2.0995504934613898E-2</v>
      </c>
      <c r="I2411">
        <v>0</v>
      </c>
      <c r="J2411">
        <v>150</v>
      </c>
      <c r="K2411">
        <v>1</v>
      </c>
      <c r="L2411">
        <v>154000</v>
      </c>
      <c r="M2411" t="b">
        <v>0</v>
      </c>
    </row>
    <row r="2412" spans="1:13">
      <c r="A2412" t="s">
        <v>1200</v>
      </c>
      <c r="B2412" t="s">
        <v>774</v>
      </c>
      <c r="C2412" t="s">
        <v>774</v>
      </c>
      <c r="D2412">
        <v>55</v>
      </c>
      <c r="E2412">
        <v>55</v>
      </c>
      <c r="F2412">
        <v>8.0572709461168901E-2</v>
      </c>
      <c r="G2412">
        <v>4.0286354730583998E-3</v>
      </c>
      <c r="H2412">
        <v>2.0143177365292201E-2</v>
      </c>
      <c r="I2412">
        <v>0</v>
      </c>
      <c r="J2412">
        <v>150</v>
      </c>
      <c r="K2412">
        <v>1</v>
      </c>
      <c r="L2412">
        <v>154000</v>
      </c>
      <c r="M2412" t="b">
        <v>0</v>
      </c>
    </row>
    <row r="2413" spans="1:13">
      <c r="A2413" t="s">
        <v>1200</v>
      </c>
      <c r="B2413" t="s">
        <v>774</v>
      </c>
      <c r="C2413" t="s">
        <v>774</v>
      </c>
      <c r="D2413">
        <v>55</v>
      </c>
      <c r="E2413">
        <v>55</v>
      </c>
      <c r="F2413">
        <v>9.2782345065878805E-2</v>
      </c>
      <c r="G2413">
        <v>4.6391172532938996E-3</v>
      </c>
      <c r="H2413">
        <v>2.3195586266469701E-2</v>
      </c>
      <c r="I2413">
        <v>0</v>
      </c>
      <c r="J2413">
        <v>150</v>
      </c>
      <c r="K2413">
        <v>1</v>
      </c>
      <c r="L2413">
        <v>154000</v>
      </c>
      <c r="M2413" t="b">
        <v>0</v>
      </c>
    </row>
    <row r="2414" spans="1:13">
      <c r="A2414" t="s">
        <v>1200</v>
      </c>
      <c r="B2414" t="s">
        <v>774</v>
      </c>
      <c r="C2414" t="s">
        <v>774</v>
      </c>
      <c r="D2414">
        <v>55</v>
      </c>
      <c r="E2414">
        <v>55</v>
      </c>
      <c r="F2414">
        <v>9.5977435523222202E-2</v>
      </c>
      <c r="G2414">
        <v>4.7988717761611004E-3</v>
      </c>
      <c r="H2414">
        <v>2.3994358880805498E-2</v>
      </c>
      <c r="I2414">
        <v>0</v>
      </c>
      <c r="J2414">
        <v>150</v>
      </c>
      <c r="K2414">
        <v>1</v>
      </c>
      <c r="L2414">
        <v>154000</v>
      </c>
      <c r="M2414" t="b">
        <v>0</v>
      </c>
    </row>
    <row r="2415" spans="1:13">
      <c r="A2415" t="s">
        <v>1200</v>
      </c>
      <c r="B2415" t="s">
        <v>774</v>
      </c>
      <c r="C2415" t="s">
        <v>774</v>
      </c>
      <c r="D2415">
        <v>55</v>
      </c>
      <c r="E2415">
        <v>55</v>
      </c>
      <c r="F2415">
        <v>8.94888856264449E-2</v>
      </c>
      <c r="G2415">
        <v>4.4744442813222001E-3</v>
      </c>
      <c r="H2415">
        <v>2.2372221406611201E-2</v>
      </c>
      <c r="I2415">
        <v>0</v>
      </c>
      <c r="J2415">
        <v>150</v>
      </c>
      <c r="K2415">
        <v>1</v>
      </c>
      <c r="L2415">
        <v>154000</v>
      </c>
      <c r="M2415" t="b">
        <v>0</v>
      </c>
    </row>
    <row r="2416" spans="1:13">
      <c r="A2416" t="s">
        <v>1200</v>
      </c>
      <c r="B2416" t="s">
        <v>774</v>
      </c>
      <c r="C2416" t="s">
        <v>774</v>
      </c>
      <c r="D2416">
        <v>55</v>
      </c>
      <c r="E2416">
        <v>55</v>
      </c>
      <c r="F2416">
        <v>8.03033886079388E-2</v>
      </c>
      <c r="G2416">
        <v>4.0151694303969003E-3</v>
      </c>
      <c r="H2416">
        <v>2.00758471519847E-2</v>
      </c>
      <c r="I2416">
        <v>0</v>
      </c>
      <c r="J2416">
        <v>150</v>
      </c>
      <c r="K2416">
        <v>1</v>
      </c>
      <c r="L2416">
        <v>154000</v>
      </c>
      <c r="M2416" t="b">
        <v>0</v>
      </c>
    </row>
    <row r="2417" spans="1:13">
      <c r="A2417" t="s">
        <v>1641</v>
      </c>
      <c r="B2417" t="s">
        <v>968</v>
      </c>
      <c r="C2417" t="s">
        <v>968</v>
      </c>
      <c r="D2417">
        <v>249</v>
      </c>
      <c r="E2417">
        <v>249</v>
      </c>
      <c r="F2417">
        <v>0.10677159667882891</v>
      </c>
      <c r="G2417">
        <v>5.3385798339413999E-3</v>
      </c>
      <c r="H2417">
        <v>2.6692899169707199E-2</v>
      </c>
      <c r="I2417">
        <v>0</v>
      </c>
      <c r="J2417">
        <v>150</v>
      </c>
      <c r="K2417">
        <v>1</v>
      </c>
      <c r="L2417">
        <v>154000</v>
      </c>
      <c r="M2417" t="b">
        <v>0</v>
      </c>
    </row>
    <row r="2418" spans="1:13">
      <c r="A2418" t="s">
        <v>1641</v>
      </c>
      <c r="B2418" t="s">
        <v>968</v>
      </c>
      <c r="C2418" t="s">
        <v>968</v>
      </c>
      <c r="D2418">
        <v>249</v>
      </c>
      <c r="E2418">
        <v>249</v>
      </c>
      <c r="F2418">
        <v>6.9358077089983594E-2</v>
      </c>
      <c r="G2418">
        <v>3.4679038544991E-3</v>
      </c>
      <c r="H2418">
        <v>1.7339519272495899E-2</v>
      </c>
      <c r="I2418">
        <v>0</v>
      </c>
      <c r="J2418">
        <v>150</v>
      </c>
      <c r="K2418">
        <v>1</v>
      </c>
      <c r="L2418">
        <v>154000</v>
      </c>
      <c r="M2418" t="b">
        <v>0</v>
      </c>
    </row>
    <row r="2419" spans="1:13">
      <c r="A2419" t="s">
        <v>1942</v>
      </c>
      <c r="B2419" t="s">
        <v>732</v>
      </c>
      <c r="C2419" t="s">
        <v>732</v>
      </c>
      <c r="D2419">
        <v>13</v>
      </c>
      <c r="E2419">
        <v>13</v>
      </c>
      <c r="F2419">
        <v>4.3346092660654298E-2</v>
      </c>
      <c r="G2419">
        <v>2.1673046330327001E-3</v>
      </c>
      <c r="H2419">
        <v>1.08365231651635E-2</v>
      </c>
      <c r="I2419">
        <v>0</v>
      </c>
      <c r="J2419">
        <v>150</v>
      </c>
      <c r="K2419">
        <v>1</v>
      </c>
      <c r="L2419">
        <v>154000</v>
      </c>
      <c r="M2419" t="b">
        <v>0</v>
      </c>
    </row>
    <row r="2420" spans="1:13">
      <c r="A2420" t="s">
        <v>1942</v>
      </c>
      <c r="B2420" t="s">
        <v>732</v>
      </c>
      <c r="C2420" t="s">
        <v>732</v>
      </c>
      <c r="D2420">
        <v>13</v>
      </c>
      <c r="E2420">
        <v>13</v>
      </c>
      <c r="F2420">
        <v>4.5894074529650303E-2</v>
      </c>
      <c r="G2420">
        <v>2.2947037264825E-3</v>
      </c>
      <c r="H2420">
        <v>1.1473518632412499E-2</v>
      </c>
      <c r="I2420">
        <v>0</v>
      </c>
      <c r="J2420">
        <v>150</v>
      </c>
      <c r="K2420">
        <v>1</v>
      </c>
      <c r="L2420">
        <v>154000</v>
      </c>
      <c r="M2420" t="b">
        <v>0</v>
      </c>
    </row>
    <row r="2421" spans="1:13">
      <c r="A2421" t="s">
        <v>1387</v>
      </c>
      <c r="B2421" t="s">
        <v>890</v>
      </c>
      <c r="C2421" t="s">
        <v>890</v>
      </c>
      <c r="D2421">
        <v>171</v>
      </c>
      <c r="E2421">
        <v>171</v>
      </c>
      <c r="F2421">
        <v>2.0093349383095802</v>
      </c>
      <c r="G2421">
        <v>0.1004667469154789</v>
      </c>
      <c r="H2421">
        <v>0.50233373457739483</v>
      </c>
      <c r="I2421">
        <v>0</v>
      </c>
      <c r="J2421">
        <v>150</v>
      </c>
      <c r="K2421">
        <v>1</v>
      </c>
      <c r="L2421">
        <v>154000</v>
      </c>
      <c r="M2421" t="b">
        <v>0</v>
      </c>
    </row>
    <row r="2422" spans="1:13">
      <c r="A2422" t="s">
        <v>1387</v>
      </c>
      <c r="B2422" t="s">
        <v>890</v>
      </c>
      <c r="C2422" t="s">
        <v>890</v>
      </c>
      <c r="D2422">
        <v>171</v>
      </c>
      <c r="E2422">
        <v>171</v>
      </c>
      <c r="F2422">
        <v>0.510938194159273</v>
      </c>
      <c r="G2422">
        <v>2.5546909707963601E-2</v>
      </c>
      <c r="H2422">
        <v>0.12773454853981819</v>
      </c>
      <c r="I2422">
        <v>0</v>
      </c>
      <c r="J2422">
        <v>150</v>
      </c>
      <c r="K2422">
        <v>1</v>
      </c>
      <c r="L2422">
        <v>154000</v>
      </c>
      <c r="M2422" t="b">
        <v>0</v>
      </c>
    </row>
    <row r="2423" spans="1:13">
      <c r="A2423" t="s">
        <v>1387</v>
      </c>
      <c r="B2423" t="s">
        <v>890</v>
      </c>
      <c r="C2423" t="s">
        <v>890</v>
      </c>
      <c r="D2423">
        <v>171</v>
      </c>
      <c r="E2423">
        <v>171</v>
      </c>
      <c r="F2423">
        <v>0.33818930114047979</v>
      </c>
      <c r="G2423">
        <v>1.6909465057023901E-2</v>
      </c>
      <c r="H2423">
        <v>8.4547325285119906E-2</v>
      </c>
      <c r="I2423">
        <v>0</v>
      </c>
      <c r="J2423">
        <v>150</v>
      </c>
      <c r="K2423">
        <v>1</v>
      </c>
      <c r="L2423">
        <v>154000</v>
      </c>
      <c r="M2423" t="b">
        <v>0</v>
      </c>
    </row>
    <row r="2424" spans="1:13">
      <c r="A2424" t="s">
        <v>1387</v>
      </c>
      <c r="B2424" t="s">
        <v>890</v>
      </c>
      <c r="C2424" t="s">
        <v>890</v>
      </c>
      <c r="D2424">
        <v>171</v>
      </c>
      <c r="E2424">
        <v>171</v>
      </c>
      <c r="F2424">
        <v>7.8125746721160794E-2</v>
      </c>
      <c r="G2424">
        <v>3.9062873360579996E-3</v>
      </c>
      <c r="H2424">
        <v>1.9531436680290198E-2</v>
      </c>
      <c r="I2424">
        <v>0</v>
      </c>
      <c r="J2424">
        <v>150</v>
      </c>
      <c r="K2424">
        <v>1</v>
      </c>
      <c r="L2424">
        <v>154000</v>
      </c>
      <c r="M2424" t="b">
        <v>0</v>
      </c>
    </row>
    <row r="2425" spans="1:13">
      <c r="A2425" t="s">
        <v>1387</v>
      </c>
      <c r="B2425" t="s">
        <v>890</v>
      </c>
      <c r="C2425" t="s">
        <v>890</v>
      </c>
      <c r="D2425">
        <v>171</v>
      </c>
      <c r="E2425">
        <v>171</v>
      </c>
      <c r="F2425">
        <v>8.8227978353335998E-2</v>
      </c>
      <c r="G2425">
        <v>4.4113989176667997E-3</v>
      </c>
      <c r="H2425">
        <v>2.2056994588333999E-2</v>
      </c>
      <c r="I2425">
        <v>0</v>
      </c>
      <c r="J2425">
        <v>150</v>
      </c>
      <c r="K2425">
        <v>1</v>
      </c>
      <c r="L2425">
        <v>154000</v>
      </c>
      <c r="M2425" t="b">
        <v>0</v>
      </c>
    </row>
    <row r="2426" spans="1:13">
      <c r="A2426" t="s">
        <v>1387</v>
      </c>
      <c r="B2426" t="s">
        <v>890</v>
      </c>
      <c r="C2426" t="s">
        <v>890</v>
      </c>
      <c r="D2426">
        <v>171</v>
      </c>
      <c r="E2426">
        <v>171</v>
      </c>
      <c r="F2426">
        <v>9.4043157389748597E-2</v>
      </c>
      <c r="G2426">
        <v>4.7021578694873998E-3</v>
      </c>
      <c r="H2426">
        <v>2.3510789347437101E-2</v>
      </c>
      <c r="I2426">
        <v>0</v>
      </c>
      <c r="J2426">
        <v>150</v>
      </c>
      <c r="K2426">
        <v>1</v>
      </c>
      <c r="L2426">
        <v>154000</v>
      </c>
      <c r="M2426" t="b">
        <v>0</v>
      </c>
    </row>
    <row r="2427" spans="1:13">
      <c r="A2427" t="s">
        <v>1387</v>
      </c>
      <c r="B2427" t="s">
        <v>890</v>
      </c>
      <c r="C2427" t="s">
        <v>890</v>
      </c>
      <c r="D2427">
        <v>171</v>
      </c>
      <c r="E2427">
        <v>171</v>
      </c>
      <c r="F2427">
        <v>8.6019504265792995E-2</v>
      </c>
      <c r="G2427">
        <v>4.3009752132895998E-3</v>
      </c>
      <c r="H2427">
        <v>2.15048760664482E-2</v>
      </c>
      <c r="I2427">
        <v>0</v>
      </c>
      <c r="J2427">
        <v>150</v>
      </c>
      <c r="K2427">
        <v>1</v>
      </c>
      <c r="L2427">
        <v>154000</v>
      </c>
      <c r="M2427" t="b">
        <v>0</v>
      </c>
    </row>
    <row r="2428" spans="1:13">
      <c r="A2428" t="s">
        <v>1387</v>
      </c>
      <c r="B2428" t="s">
        <v>890</v>
      </c>
      <c r="C2428" t="s">
        <v>890</v>
      </c>
      <c r="D2428">
        <v>171</v>
      </c>
      <c r="E2428">
        <v>171</v>
      </c>
      <c r="F2428">
        <v>0.1090801088995182</v>
      </c>
      <c r="G2428">
        <v>5.4540054449759004E-3</v>
      </c>
      <c r="H2428">
        <v>2.7270027224879499E-2</v>
      </c>
      <c r="I2428">
        <v>0</v>
      </c>
      <c r="J2428">
        <v>150</v>
      </c>
      <c r="K2428">
        <v>1</v>
      </c>
      <c r="L2428">
        <v>154000</v>
      </c>
      <c r="M2428" t="b">
        <v>0</v>
      </c>
    </row>
    <row r="2429" spans="1:13">
      <c r="A2429" t="s">
        <v>1387</v>
      </c>
      <c r="B2429" t="s">
        <v>890</v>
      </c>
      <c r="C2429" t="s">
        <v>890</v>
      </c>
      <c r="D2429">
        <v>171</v>
      </c>
      <c r="E2429">
        <v>171</v>
      </c>
      <c r="F2429">
        <v>9.9069007976817697E-2</v>
      </c>
      <c r="G2429">
        <v>4.9534503988407997E-3</v>
      </c>
      <c r="H2429">
        <v>2.47672519942044E-2</v>
      </c>
      <c r="I2429">
        <v>0</v>
      </c>
      <c r="J2429">
        <v>150</v>
      </c>
      <c r="K2429">
        <v>1</v>
      </c>
      <c r="L2429">
        <v>154000</v>
      </c>
      <c r="M2429" t="b">
        <v>0</v>
      </c>
    </row>
    <row r="2430" spans="1:13">
      <c r="A2430" t="s">
        <v>1854</v>
      </c>
      <c r="B2430" t="s">
        <v>1117</v>
      </c>
      <c r="C2430" t="s">
        <v>1117</v>
      </c>
      <c r="D2430">
        <v>398</v>
      </c>
      <c r="E2430">
        <v>398</v>
      </c>
      <c r="F2430">
        <v>1.142705769059404</v>
      </c>
      <c r="G2430">
        <v>5.7135288452970202E-2</v>
      </c>
      <c r="H2430">
        <v>0.285676442264851</v>
      </c>
      <c r="I2430">
        <v>0</v>
      </c>
      <c r="J2430">
        <v>150</v>
      </c>
      <c r="K2430">
        <v>1</v>
      </c>
      <c r="L2430">
        <v>154000</v>
      </c>
      <c r="M2430" t="b">
        <v>0</v>
      </c>
    </row>
    <row r="2431" spans="1:13">
      <c r="A2431" t="s">
        <v>1854</v>
      </c>
      <c r="B2431" t="s">
        <v>1117</v>
      </c>
      <c r="C2431" t="s">
        <v>1117</v>
      </c>
      <c r="D2431">
        <v>398</v>
      </c>
      <c r="E2431">
        <v>398</v>
      </c>
      <c r="F2431">
        <v>2.6631268883919298E-2</v>
      </c>
      <c r="G2431">
        <v>1.3315634441958999E-3</v>
      </c>
      <c r="H2431">
        <v>6.6578172209798003E-3</v>
      </c>
      <c r="I2431">
        <v>0</v>
      </c>
      <c r="J2431">
        <v>150</v>
      </c>
      <c r="K2431">
        <v>1</v>
      </c>
      <c r="L2431">
        <v>154000</v>
      </c>
      <c r="M2431" t="b">
        <v>0</v>
      </c>
    </row>
    <row r="2432" spans="1:13">
      <c r="A2432" t="s">
        <v>1854</v>
      </c>
      <c r="B2432" t="s">
        <v>1117</v>
      </c>
      <c r="C2432" t="s">
        <v>1117</v>
      </c>
      <c r="D2432">
        <v>398</v>
      </c>
      <c r="E2432">
        <v>398</v>
      </c>
      <c r="F2432">
        <v>2.9979752024449701E-2</v>
      </c>
      <c r="G2432">
        <v>1.4989876012224E-3</v>
      </c>
      <c r="H2432">
        <v>7.4949380061124001E-3</v>
      </c>
      <c r="I2432">
        <v>0</v>
      </c>
      <c r="J2432">
        <v>150</v>
      </c>
      <c r="K2432">
        <v>1</v>
      </c>
      <c r="L2432">
        <v>154000</v>
      </c>
      <c r="M2432" t="b">
        <v>0</v>
      </c>
    </row>
    <row r="2433" spans="1:13">
      <c r="A2433" t="s">
        <v>1387</v>
      </c>
      <c r="B2433" t="s">
        <v>890</v>
      </c>
      <c r="C2433" t="s">
        <v>890</v>
      </c>
      <c r="D2433">
        <v>171</v>
      </c>
      <c r="E2433">
        <v>171</v>
      </c>
      <c r="F2433">
        <v>0.59305475275756991</v>
      </c>
      <c r="G2433">
        <v>2.9652737637878498E-2</v>
      </c>
      <c r="H2433">
        <v>0.1482636881893924</v>
      </c>
      <c r="I2433">
        <v>0</v>
      </c>
      <c r="J2433">
        <v>150</v>
      </c>
      <c r="K2433">
        <v>1</v>
      </c>
      <c r="L2433">
        <v>154000</v>
      </c>
      <c r="M2433" t="b">
        <v>0</v>
      </c>
    </row>
    <row r="2434" spans="1:13">
      <c r="A2434" t="s">
        <v>1387</v>
      </c>
      <c r="B2434" t="s">
        <v>890</v>
      </c>
      <c r="C2434" t="s">
        <v>890</v>
      </c>
      <c r="D2434">
        <v>171</v>
      </c>
      <c r="E2434">
        <v>171</v>
      </c>
      <c r="F2434">
        <v>0.18795881426051739</v>
      </c>
      <c r="G2434">
        <v>9.3979407130258003E-3</v>
      </c>
      <c r="H2434">
        <v>4.6989703565129298E-2</v>
      </c>
      <c r="I2434">
        <v>0</v>
      </c>
      <c r="J2434">
        <v>150</v>
      </c>
      <c r="K2434">
        <v>1</v>
      </c>
      <c r="L2434">
        <v>154000</v>
      </c>
      <c r="M2434" t="b">
        <v>0</v>
      </c>
    </row>
    <row r="2435" spans="1:13">
      <c r="A2435" t="s">
        <v>1943</v>
      </c>
      <c r="B2435" t="s">
        <v>1091</v>
      </c>
      <c r="C2435" t="s">
        <v>1091</v>
      </c>
      <c r="D2435">
        <v>372</v>
      </c>
      <c r="E2435">
        <v>372</v>
      </c>
      <c r="F2435">
        <v>9.35476614193987E-2</v>
      </c>
      <c r="G2435">
        <v>4.6773830709699003E-3</v>
      </c>
      <c r="H2435">
        <v>2.3386915354849599E-2</v>
      </c>
      <c r="I2435">
        <v>0</v>
      </c>
      <c r="J2435">
        <v>150</v>
      </c>
      <c r="K2435">
        <v>1</v>
      </c>
      <c r="L2435">
        <v>154000</v>
      </c>
      <c r="M2435" t="b">
        <v>0</v>
      </c>
    </row>
    <row r="2436" spans="1:13">
      <c r="A2436" t="s">
        <v>1943</v>
      </c>
      <c r="B2436" t="s">
        <v>1091</v>
      </c>
      <c r="C2436" t="s">
        <v>1091</v>
      </c>
      <c r="D2436">
        <v>372</v>
      </c>
      <c r="E2436">
        <v>372</v>
      </c>
      <c r="F2436">
        <v>9.6393234002548497E-2</v>
      </c>
      <c r="G2436">
        <v>4.8196617001273999E-3</v>
      </c>
      <c r="H2436">
        <v>2.40983085006371E-2</v>
      </c>
      <c r="I2436">
        <v>0</v>
      </c>
      <c r="J2436">
        <v>150</v>
      </c>
      <c r="K2436">
        <v>1</v>
      </c>
      <c r="L2436">
        <v>154000</v>
      </c>
      <c r="M2436" t="b">
        <v>0</v>
      </c>
    </row>
    <row r="2437" spans="1:13">
      <c r="A2437" t="s">
        <v>1387</v>
      </c>
      <c r="B2437" t="s">
        <v>890</v>
      </c>
      <c r="C2437" t="s">
        <v>890</v>
      </c>
      <c r="D2437">
        <v>171</v>
      </c>
      <c r="E2437">
        <v>171</v>
      </c>
      <c r="F2437">
        <v>0.1568621371015097</v>
      </c>
      <c r="G2437">
        <v>7.8431068550754001E-3</v>
      </c>
      <c r="H2437">
        <v>3.9215534275377398E-2</v>
      </c>
      <c r="I2437">
        <v>0</v>
      </c>
      <c r="J2437">
        <v>150</v>
      </c>
      <c r="K2437">
        <v>1</v>
      </c>
      <c r="L2437">
        <v>154000</v>
      </c>
      <c r="M2437" t="b">
        <v>0</v>
      </c>
    </row>
    <row r="2438" spans="1:13">
      <c r="A2438" t="s">
        <v>1387</v>
      </c>
      <c r="B2438" t="s">
        <v>890</v>
      </c>
      <c r="C2438" t="s">
        <v>890</v>
      </c>
      <c r="D2438">
        <v>171</v>
      </c>
      <c r="E2438">
        <v>171</v>
      </c>
      <c r="F2438">
        <v>0.15866833796981381</v>
      </c>
      <c r="G2438">
        <v>7.9334168984906001E-3</v>
      </c>
      <c r="H2438">
        <v>3.9667084492453403E-2</v>
      </c>
      <c r="I2438">
        <v>0</v>
      </c>
      <c r="J2438">
        <v>150</v>
      </c>
      <c r="K2438">
        <v>1</v>
      </c>
      <c r="L2438">
        <v>154000</v>
      </c>
      <c r="M2438" t="b">
        <v>0</v>
      </c>
    </row>
    <row r="2439" spans="1:13">
      <c r="A2439" t="s">
        <v>1387</v>
      </c>
      <c r="B2439" t="s">
        <v>890</v>
      </c>
      <c r="C2439" t="s">
        <v>890</v>
      </c>
      <c r="D2439">
        <v>171</v>
      </c>
      <c r="E2439">
        <v>171</v>
      </c>
      <c r="F2439">
        <v>0.33258533625444958</v>
      </c>
      <c r="G2439">
        <v>1.66292668127224E-2</v>
      </c>
      <c r="H2439">
        <v>8.3146334063612395E-2</v>
      </c>
      <c r="I2439">
        <v>0</v>
      </c>
      <c r="J2439">
        <v>150</v>
      </c>
      <c r="K2439">
        <v>1</v>
      </c>
      <c r="L2439">
        <v>154000</v>
      </c>
      <c r="M2439" t="b">
        <v>0</v>
      </c>
    </row>
    <row r="2440" spans="1:13">
      <c r="A2440" t="s">
        <v>1387</v>
      </c>
      <c r="B2440" t="s">
        <v>890</v>
      </c>
      <c r="C2440" t="s">
        <v>890</v>
      </c>
      <c r="D2440">
        <v>171</v>
      </c>
      <c r="E2440">
        <v>171</v>
      </c>
      <c r="F2440">
        <v>2.7643217953339478</v>
      </c>
      <c r="G2440">
        <v>0.13821608976669739</v>
      </c>
      <c r="H2440">
        <v>0.69108044883348707</v>
      </c>
      <c r="I2440">
        <v>0</v>
      </c>
      <c r="J2440">
        <v>150</v>
      </c>
      <c r="K2440">
        <v>1</v>
      </c>
      <c r="L2440">
        <v>154000</v>
      </c>
      <c r="M2440" t="b">
        <v>0</v>
      </c>
    </row>
    <row r="2441" spans="1:13">
      <c r="A2441" t="s">
        <v>1387</v>
      </c>
      <c r="B2441" t="s">
        <v>890</v>
      </c>
      <c r="C2441" t="s">
        <v>890</v>
      </c>
      <c r="D2441">
        <v>171</v>
      </c>
      <c r="E2441">
        <v>171</v>
      </c>
      <c r="F2441">
        <v>7.5301354479770294E-2</v>
      </c>
      <c r="G2441">
        <v>3.7650677239885002E-3</v>
      </c>
      <c r="H2441">
        <v>1.8825338619942501E-2</v>
      </c>
      <c r="I2441">
        <v>0</v>
      </c>
      <c r="J2441">
        <v>150</v>
      </c>
      <c r="K2441">
        <v>1</v>
      </c>
      <c r="L2441">
        <v>154000</v>
      </c>
      <c r="M2441" t="b">
        <v>0</v>
      </c>
    </row>
    <row r="2442" spans="1:13">
      <c r="A2442" t="s">
        <v>1387</v>
      </c>
      <c r="B2442" t="s">
        <v>890</v>
      </c>
      <c r="C2442" t="s">
        <v>890</v>
      </c>
      <c r="D2442">
        <v>171</v>
      </c>
      <c r="E2442">
        <v>171</v>
      </c>
      <c r="F2442">
        <v>6.6108165190439896E-2</v>
      </c>
      <c r="G2442">
        <v>3.3054082595219002E-3</v>
      </c>
      <c r="H2442">
        <v>1.6527041297609901E-2</v>
      </c>
      <c r="I2442">
        <v>0</v>
      </c>
      <c r="J2442">
        <v>150</v>
      </c>
      <c r="K2442">
        <v>1</v>
      </c>
      <c r="L2442">
        <v>154000</v>
      </c>
      <c r="M2442" t="b">
        <v>0</v>
      </c>
    </row>
    <row r="2443" spans="1:13">
      <c r="A2443" t="s">
        <v>1387</v>
      </c>
      <c r="B2443" t="s">
        <v>890</v>
      </c>
      <c r="C2443" t="s">
        <v>890</v>
      </c>
      <c r="D2443">
        <v>171</v>
      </c>
      <c r="E2443">
        <v>171</v>
      </c>
      <c r="F2443">
        <v>6.3137752289146795E-2</v>
      </c>
      <c r="G2443">
        <v>3.1568876144572999E-3</v>
      </c>
      <c r="H2443">
        <v>1.5784438072286699E-2</v>
      </c>
      <c r="I2443">
        <v>0</v>
      </c>
      <c r="J2443">
        <v>150</v>
      </c>
      <c r="K2443">
        <v>1</v>
      </c>
      <c r="L2443">
        <v>154000</v>
      </c>
      <c r="M2443" t="b">
        <v>0</v>
      </c>
    </row>
    <row r="2444" spans="1:13">
      <c r="A2444" t="s">
        <v>1387</v>
      </c>
      <c r="B2444" t="s">
        <v>890</v>
      </c>
      <c r="C2444" t="s">
        <v>890</v>
      </c>
      <c r="D2444">
        <v>171</v>
      </c>
      <c r="E2444">
        <v>171</v>
      </c>
      <c r="F2444">
        <v>5.482493610434E-2</v>
      </c>
      <c r="G2444">
        <v>2.741246805217E-3</v>
      </c>
      <c r="H2444">
        <v>1.3706234026085E-2</v>
      </c>
      <c r="I2444">
        <v>0</v>
      </c>
      <c r="J2444">
        <v>150</v>
      </c>
      <c r="K2444">
        <v>1</v>
      </c>
      <c r="L2444">
        <v>154000</v>
      </c>
      <c r="M2444" t="b">
        <v>0</v>
      </c>
    </row>
    <row r="2445" spans="1:13">
      <c r="A2445" t="s">
        <v>1387</v>
      </c>
      <c r="B2445" t="s">
        <v>890</v>
      </c>
      <c r="C2445" t="s">
        <v>890</v>
      </c>
      <c r="D2445">
        <v>171</v>
      </c>
      <c r="E2445">
        <v>171</v>
      </c>
      <c r="F2445">
        <v>6.0961936694573601E-2</v>
      </c>
      <c r="G2445">
        <v>3.0480968347286002E-3</v>
      </c>
      <c r="H2445">
        <v>1.52404841736434E-2</v>
      </c>
      <c r="I2445">
        <v>0</v>
      </c>
      <c r="J2445">
        <v>150</v>
      </c>
      <c r="K2445">
        <v>1</v>
      </c>
      <c r="L2445">
        <v>154000</v>
      </c>
      <c r="M2445" t="b">
        <v>0</v>
      </c>
    </row>
    <row r="2446" spans="1:13">
      <c r="A2446" t="s">
        <v>1387</v>
      </c>
      <c r="B2446" t="s">
        <v>890</v>
      </c>
      <c r="C2446" t="s">
        <v>890</v>
      </c>
      <c r="D2446">
        <v>171</v>
      </c>
      <c r="E2446">
        <v>171</v>
      </c>
      <c r="F2446">
        <v>6.3481039744481896E-2</v>
      </c>
      <c r="G2446">
        <v>3.1740519872239998E-3</v>
      </c>
      <c r="H2446">
        <v>1.5870259936120401E-2</v>
      </c>
      <c r="I2446">
        <v>0</v>
      </c>
      <c r="J2446">
        <v>150</v>
      </c>
      <c r="K2446">
        <v>1</v>
      </c>
      <c r="L2446">
        <v>154000</v>
      </c>
      <c r="M2446" t="b">
        <v>0</v>
      </c>
    </row>
    <row r="2447" spans="1:13">
      <c r="A2447" t="s">
        <v>1944</v>
      </c>
      <c r="B2447" t="s">
        <v>1002</v>
      </c>
      <c r="C2447" t="s">
        <v>1002</v>
      </c>
      <c r="D2447">
        <v>283</v>
      </c>
      <c r="E2447">
        <v>283</v>
      </c>
      <c r="F2447">
        <v>5.2981522077762501E-2</v>
      </c>
      <c r="G2447">
        <v>2.6490761038881002E-3</v>
      </c>
      <c r="H2447">
        <v>1.3245380519440599E-2</v>
      </c>
      <c r="I2447">
        <v>0</v>
      </c>
      <c r="J2447">
        <v>150</v>
      </c>
      <c r="K2447">
        <v>1</v>
      </c>
      <c r="L2447">
        <v>154000</v>
      </c>
      <c r="M2447" t="b">
        <v>0</v>
      </c>
    </row>
    <row r="2448" spans="1:13">
      <c r="A2448" t="s">
        <v>1944</v>
      </c>
      <c r="B2448" t="s">
        <v>1002</v>
      </c>
      <c r="C2448" t="s">
        <v>1002</v>
      </c>
      <c r="D2448">
        <v>283</v>
      </c>
      <c r="E2448">
        <v>283</v>
      </c>
      <c r="F2448">
        <v>0.1115169823737177</v>
      </c>
      <c r="G2448">
        <v>5.5758491186857998E-3</v>
      </c>
      <c r="H2448">
        <v>2.78792455934294E-2</v>
      </c>
      <c r="I2448">
        <v>0</v>
      </c>
      <c r="J2448">
        <v>150</v>
      </c>
      <c r="K2448">
        <v>1</v>
      </c>
      <c r="L2448">
        <v>154000</v>
      </c>
      <c r="M2448" t="b">
        <v>0</v>
      </c>
    </row>
    <row r="2449" spans="1:13">
      <c r="A2449" t="s">
        <v>1944</v>
      </c>
      <c r="B2449" t="s">
        <v>1002</v>
      </c>
      <c r="C2449" t="s">
        <v>1002</v>
      </c>
      <c r="D2449">
        <v>283</v>
      </c>
      <c r="E2449">
        <v>283</v>
      </c>
      <c r="F2449">
        <v>0.1115836067245366</v>
      </c>
      <c r="G2449">
        <v>5.5791803362268003E-3</v>
      </c>
      <c r="H2449">
        <v>2.7895901681134101E-2</v>
      </c>
      <c r="I2449">
        <v>0</v>
      </c>
      <c r="J2449">
        <v>150</v>
      </c>
      <c r="K2449">
        <v>1</v>
      </c>
      <c r="L2449">
        <v>154000</v>
      </c>
      <c r="M2449" t="b">
        <v>0</v>
      </c>
    </row>
    <row r="2450" spans="1:13">
      <c r="A2450" t="s">
        <v>1944</v>
      </c>
      <c r="B2450" t="s">
        <v>1002</v>
      </c>
      <c r="C2450" t="s">
        <v>1002</v>
      </c>
      <c r="D2450">
        <v>283</v>
      </c>
      <c r="E2450">
        <v>283</v>
      </c>
      <c r="F2450">
        <v>5.7308140114131503E-2</v>
      </c>
      <c r="G2450">
        <v>2.8654070057064999E-3</v>
      </c>
      <c r="H2450">
        <v>1.43270350285328E-2</v>
      </c>
      <c r="I2450">
        <v>0</v>
      </c>
      <c r="J2450">
        <v>150</v>
      </c>
      <c r="K2450">
        <v>1</v>
      </c>
      <c r="L2450">
        <v>154000</v>
      </c>
      <c r="M2450" t="b">
        <v>0</v>
      </c>
    </row>
    <row r="2451" spans="1:13">
      <c r="A2451" t="s">
        <v>1365</v>
      </c>
      <c r="B2451" t="s">
        <v>793</v>
      </c>
      <c r="C2451" t="s">
        <v>793</v>
      </c>
      <c r="D2451">
        <v>74</v>
      </c>
      <c r="E2451">
        <v>74</v>
      </c>
      <c r="F2451">
        <v>4.7343799938860576</v>
      </c>
      <c r="G2451">
        <v>0.2367189996943028</v>
      </c>
      <c r="H2451">
        <v>1.1835949984715139</v>
      </c>
      <c r="I2451">
        <v>0</v>
      </c>
      <c r="J2451">
        <v>150</v>
      </c>
      <c r="K2451">
        <v>1</v>
      </c>
      <c r="L2451">
        <v>154000</v>
      </c>
      <c r="M2451" t="b">
        <v>0</v>
      </c>
    </row>
    <row r="2452" spans="1:13">
      <c r="A2452" t="s">
        <v>1365</v>
      </c>
      <c r="B2452" t="s">
        <v>793</v>
      </c>
      <c r="C2452" t="s">
        <v>793</v>
      </c>
      <c r="D2452">
        <v>74</v>
      </c>
      <c r="E2452">
        <v>74</v>
      </c>
      <c r="F2452">
        <v>5.1759643972489298E-2</v>
      </c>
      <c r="G2452">
        <v>2.5879821986243999E-3</v>
      </c>
      <c r="H2452">
        <v>1.29399109931223E-2</v>
      </c>
      <c r="I2452">
        <v>0</v>
      </c>
      <c r="J2452">
        <v>150</v>
      </c>
      <c r="K2452">
        <v>1</v>
      </c>
      <c r="L2452">
        <v>154000</v>
      </c>
      <c r="M2452" t="b">
        <v>0</v>
      </c>
    </row>
    <row r="2453" spans="1:13">
      <c r="A2453" t="s">
        <v>1365</v>
      </c>
      <c r="B2453" t="s">
        <v>793</v>
      </c>
      <c r="C2453" t="s">
        <v>793</v>
      </c>
      <c r="D2453">
        <v>74</v>
      </c>
      <c r="E2453">
        <v>74</v>
      </c>
      <c r="F2453">
        <v>4.2685510033397503E-2</v>
      </c>
      <c r="G2453">
        <v>2.1342755016698E-3</v>
      </c>
      <c r="H2453">
        <v>1.0671377508349299E-2</v>
      </c>
      <c r="I2453">
        <v>0</v>
      </c>
      <c r="J2453">
        <v>150</v>
      </c>
      <c r="K2453">
        <v>1</v>
      </c>
      <c r="L2453">
        <v>154000</v>
      </c>
      <c r="M2453" t="b">
        <v>0</v>
      </c>
    </row>
    <row r="2454" spans="1:13">
      <c r="A2454" t="s">
        <v>1365</v>
      </c>
      <c r="B2454" t="s">
        <v>793</v>
      </c>
      <c r="C2454" t="s">
        <v>793</v>
      </c>
      <c r="D2454">
        <v>74</v>
      </c>
      <c r="E2454">
        <v>74</v>
      </c>
      <c r="F2454">
        <v>3.9919550864017099E-2</v>
      </c>
      <c r="G2454">
        <v>1.9959775432007998E-3</v>
      </c>
      <c r="H2454">
        <v>9.9798877160042002E-3</v>
      </c>
      <c r="I2454">
        <v>0</v>
      </c>
      <c r="J2454">
        <v>150</v>
      </c>
      <c r="K2454">
        <v>1</v>
      </c>
      <c r="L2454">
        <v>154000</v>
      </c>
      <c r="M2454" t="b">
        <v>0</v>
      </c>
    </row>
    <row r="2455" spans="1:13">
      <c r="A2455" t="s">
        <v>1365</v>
      </c>
      <c r="B2455" t="s">
        <v>793</v>
      </c>
      <c r="C2455" t="s">
        <v>793</v>
      </c>
      <c r="D2455">
        <v>74</v>
      </c>
      <c r="E2455">
        <v>74</v>
      </c>
      <c r="F2455">
        <v>8.6649103367649305E-2</v>
      </c>
      <c r="G2455">
        <v>4.3324551683823999E-3</v>
      </c>
      <c r="H2455">
        <v>2.1662275841912298E-2</v>
      </c>
      <c r="I2455">
        <v>0</v>
      </c>
      <c r="J2455">
        <v>150</v>
      </c>
      <c r="K2455">
        <v>1</v>
      </c>
      <c r="L2455">
        <v>154000</v>
      </c>
      <c r="M2455" t="b">
        <v>0</v>
      </c>
    </row>
    <row r="2456" spans="1:13">
      <c r="A2456" t="s">
        <v>1365</v>
      </c>
      <c r="B2456" t="s">
        <v>793</v>
      </c>
      <c r="C2456" t="s">
        <v>793</v>
      </c>
      <c r="D2456">
        <v>74</v>
      </c>
      <c r="E2456">
        <v>74</v>
      </c>
      <c r="F2456">
        <v>8.4567865985559196E-2</v>
      </c>
      <c r="G2456">
        <v>4.2283932992778998E-3</v>
      </c>
      <c r="H2456">
        <v>2.1141966496389799E-2</v>
      </c>
      <c r="I2456">
        <v>0</v>
      </c>
      <c r="J2456">
        <v>150</v>
      </c>
      <c r="K2456">
        <v>1</v>
      </c>
      <c r="L2456">
        <v>154000</v>
      </c>
      <c r="M2456" t="b">
        <v>0</v>
      </c>
    </row>
    <row r="2457" spans="1:13">
      <c r="A2457" t="s">
        <v>1365</v>
      </c>
      <c r="B2457" t="s">
        <v>793</v>
      </c>
      <c r="C2457" t="s">
        <v>793</v>
      </c>
      <c r="D2457">
        <v>74</v>
      </c>
      <c r="E2457">
        <v>74</v>
      </c>
      <c r="F2457">
        <v>3.8460101651408903E-2</v>
      </c>
      <c r="G2457">
        <v>1.9230050825703999E-3</v>
      </c>
      <c r="H2457">
        <v>9.6150254128521996E-3</v>
      </c>
      <c r="I2457">
        <v>0</v>
      </c>
      <c r="J2457">
        <v>150</v>
      </c>
      <c r="K2457">
        <v>1</v>
      </c>
      <c r="L2457">
        <v>154000</v>
      </c>
      <c r="M2457" t="b">
        <v>0</v>
      </c>
    </row>
    <row r="2458" spans="1:13">
      <c r="A2458" t="s">
        <v>1365</v>
      </c>
      <c r="B2458" t="s">
        <v>793</v>
      </c>
      <c r="C2458" t="s">
        <v>793</v>
      </c>
      <c r="D2458">
        <v>74</v>
      </c>
      <c r="E2458">
        <v>74</v>
      </c>
      <c r="F2458">
        <v>3.9742354480938102E-2</v>
      </c>
      <c r="G2458">
        <v>1.9871177240469002E-3</v>
      </c>
      <c r="H2458">
        <v>9.9355886202344996E-3</v>
      </c>
      <c r="I2458">
        <v>0</v>
      </c>
      <c r="J2458">
        <v>150</v>
      </c>
      <c r="K2458">
        <v>1</v>
      </c>
      <c r="L2458">
        <v>154000</v>
      </c>
      <c r="M2458" t="b">
        <v>0</v>
      </c>
    </row>
    <row r="2459" spans="1:13">
      <c r="A2459" t="s">
        <v>1905</v>
      </c>
      <c r="B2459" t="s">
        <v>1069</v>
      </c>
      <c r="C2459" t="s">
        <v>1069</v>
      </c>
      <c r="D2459">
        <v>350</v>
      </c>
      <c r="E2459">
        <v>350</v>
      </c>
      <c r="F2459">
        <v>2.2239924072132999E-2</v>
      </c>
      <c r="G2459">
        <v>1.1119962036066E-3</v>
      </c>
      <c r="H2459">
        <v>5.5599810180332002E-3</v>
      </c>
      <c r="I2459">
        <v>0</v>
      </c>
      <c r="J2459">
        <v>800</v>
      </c>
      <c r="K2459">
        <v>1</v>
      </c>
      <c r="L2459">
        <v>345000</v>
      </c>
      <c r="M2459" t="b">
        <v>0</v>
      </c>
    </row>
    <row r="2460" spans="1:13">
      <c r="A2460" t="s">
        <v>1905</v>
      </c>
      <c r="B2460" t="s">
        <v>1069</v>
      </c>
      <c r="C2460" t="s">
        <v>1069</v>
      </c>
      <c r="D2460">
        <v>350</v>
      </c>
      <c r="E2460">
        <v>350</v>
      </c>
      <c r="F2460">
        <v>2.0872262441005301E-2</v>
      </c>
      <c r="G2460">
        <v>1.0436131220501999E-3</v>
      </c>
      <c r="H2460">
        <v>5.2180656102513E-3</v>
      </c>
      <c r="I2460">
        <v>0</v>
      </c>
      <c r="J2460">
        <v>800</v>
      </c>
      <c r="K2460">
        <v>1</v>
      </c>
      <c r="L2460">
        <v>345000</v>
      </c>
      <c r="M2460" t="b">
        <v>0</v>
      </c>
    </row>
    <row r="2461" spans="1:13">
      <c r="A2461" t="s">
        <v>1743</v>
      </c>
      <c r="B2461" t="s">
        <v>1072</v>
      </c>
      <c r="C2461" t="s">
        <v>1072</v>
      </c>
      <c r="D2461">
        <v>353</v>
      </c>
      <c r="E2461">
        <v>353</v>
      </c>
      <c r="F2461">
        <v>2.5876178458338998E-2</v>
      </c>
      <c r="G2461">
        <v>1.2938089229169E-3</v>
      </c>
      <c r="H2461">
        <v>6.4690446145847002E-3</v>
      </c>
      <c r="I2461">
        <v>0</v>
      </c>
      <c r="J2461">
        <v>150</v>
      </c>
      <c r="K2461">
        <v>1</v>
      </c>
      <c r="L2461">
        <v>154000</v>
      </c>
      <c r="M2461" t="b">
        <v>0</v>
      </c>
    </row>
    <row r="2462" spans="1:13">
      <c r="A2462" t="s">
        <v>1743</v>
      </c>
      <c r="B2462" t="s">
        <v>1072</v>
      </c>
      <c r="C2462" t="s">
        <v>1072</v>
      </c>
      <c r="D2462">
        <v>353</v>
      </c>
      <c r="E2462">
        <v>353</v>
      </c>
      <c r="F2462">
        <v>2.05532738537005E-2</v>
      </c>
      <c r="G2462">
        <v>1.0276636926849999E-3</v>
      </c>
      <c r="H2462">
        <v>5.1383184634250997E-3</v>
      </c>
      <c r="I2462">
        <v>0</v>
      </c>
      <c r="J2462">
        <v>150</v>
      </c>
      <c r="K2462">
        <v>1</v>
      </c>
      <c r="L2462">
        <v>154000</v>
      </c>
      <c r="M2462" t="b">
        <v>0</v>
      </c>
    </row>
    <row r="2463" spans="1:13">
      <c r="A2463" t="s">
        <v>1743</v>
      </c>
      <c r="B2463" t="s">
        <v>1072</v>
      </c>
      <c r="C2463" t="s">
        <v>1072</v>
      </c>
      <c r="D2463">
        <v>353</v>
      </c>
      <c r="E2463">
        <v>353</v>
      </c>
      <c r="F2463">
        <v>2.696805708599E-2</v>
      </c>
      <c r="G2463">
        <v>1.3484028542994999E-3</v>
      </c>
      <c r="H2463">
        <v>6.7420142714975E-3</v>
      </c>
      <c r="I2463">
        <v>0</v>
      </c>
      <c r="J2463">
        <v>150</v>
      </c>
      <c r="K2463">
        <v>1</v>
      </c>
      <c r="L2463">
        <v>154000</v>
      </c>
      <c r="M2463" t="b">
        <v>0</v>
      </c>
    </row>
    <row r="2464" spans="1:13">
      <c r="A2464" t="s">
        <v>1743</v>
      </c>
      <c r="B2464" t="s">
        <v>1072</v>
      </c>
      <c r="C2464" t="s">
        <v>1072</v>
      </c>
      <c r="D2464">
        <v>353</v>
      </c>
      <c r="E2464">
        <v>353</v>
      </c>
      <c r="F2464">
        <v>3.8201751050033497E-2</v>
      </c>
      <c r="G2464">
        <v>1.9100875525016E-3</v>
      </c>
      <c r="H2464">
        <v>9.5504377625082997E-3</v>
      </c>
      <c r="I2464">
        <v>0</v>
      </c>
      <c r="J2464">
        <v>150</v>
      </c>
      <c r="K2464">
        <v>1</v>
      </c>
      <c r="L2464">
        <v>154000</v>
      </c>
      <c r="M2464" t="b">
        <v>0</v>
      </c>
    </row>
    <row r="2465" spans="1:13">
      <c r="A2465" t="s">
        <v>1808</v>
      </c>
      <c r="B2465" t="s">
        <v>1098</v>
      </c>
      <c r="C2465" t="s">
        <v>1098</v>
      </c>
      <c r="D2465">
        <v>379</v>
      </c>
      <c r="E2465">
        <v>379</v>
      </c>
      <c r="F2465">
        <v>3.7767054448799291</v>
      </c>
      <c r="G2465">
        <v>0.1888352722439964</v>
      </c>
      <c r="H2465">
        <v>0.94417636121998216</v>
      </c>
      <c r="I2465">
        <v>0</v>
      </c>
      <c r="J2465">
        <v>150</v>
      </c>
      <c r="K2465">
        <v>1</v>
      </c>
      <c r="L2465">
        <v>154000</v>
      </c>
      <c r="M2465" t="b">
        <v>0</v>
      </c>
    </row>
    <row r="2466" spans="1:13">
      <c r="A2466" t="s">
        <v>1808</v>
      </c>
      <c r="B2466" t="s">
        <v>1098</v>
      </c>
      <c r="C2466" t="s">
        <v>1098</v>
      </c>
      <c r="D2466">
        <v>379</v>
      </c>
      <c r="E2466">
        <v>379</v>
      </c>
      <c r="F2466">
        <v>2.31651575283052E-2</v>
      </c>
      <c r="G2466">
        <v>1.1582578764152E-3</v>
      </c>
      <c r="H2466">
        <v>5.7912893820763001E-3</v>
      </c>
      <c r="I2466">
        <v>0</v>
      </c>
      <c r="J2466">
        <v>150</v>
      </c>
      <c r="K2466">
        <v>1</v>
      </c>
      <c r="L2466">
        <v>154000</v>
      </c>
      <c r="M2466" t="b">
        <v>0</v>
      </c>
    </row>
    <row r="2467" spans="1:13">
      <c r="A2467" t="s">
        <v>1808</v>
      </c>
      <c r="B2467" t="s">
        <v>1098</v>
      </c>
      <c r="C2467" t="s">
        <v>1098</v>
      </c>
      <c r="D2467">
        <v>379</v>
      </c>
      <c r="E2467">
        <v>379</v>
      </c>
      <c r="F2467">
        <v>2.31509547400153E-2</v>
      </c>
      <c r="G2467">
        <v>1.1575477370006999E-3</v>
      </c>
      <c r="H2467">
        <v>5.7877386850037999E-3</v>
      </c>
      <c r="I2467">
        <v>0</v>
      </c>
      <c r="J2467">
        <v>150</v>
      </c>
      <c r="K2467">
        <v>1</v>
      </c>
      <c r="L2467">
        <v>154000</v>
      </c>
      <c r="M2467" t="b">
        <v>0</v>
      </c>
    </row>
    <row r="2468" spans="1:13">
      <c r="A2468" t="s">
        <v>1808</v>
      </c>
      <c r="B2468" t="s">
        <v>1098</v>
      </c>
      <c r="C2468" t="s">
        <v>1098</v>
      </c>
      <c r="D2468">
        <v>379</v>
      </c>
      <c r="E2468">
        <v>379</v>
      </c>
      <c r="F2468">
        <v>3.1793936383957798E-2</v>
      </c>
      <c r="G2468">
        <v>1.5896968191977999E-3</v>
      </c>
      <c r="H2468">
        <v>7.9484840959893992E-3</v>
      </c>
      <c r="I2468">
        <v>0</v>
      </c>
      <c r="J2468">
        <v>150</v>
      </c>
      <c r="K2468">
        <v>1</v>
      </c>
      <c r="L2468">
        <v>154000</v>
      </c>
      <c r="M2468" t="b">
        <v>0</v>
      </c>
    </row>
    <row r="2469" spans="1:13">
      <c r="A2469" t="s">
        <v>1808</v>
      </c>
      <c r="B2469" t="s">
        <v>1098</v>
      </c>
      <c r="C2469" t="s">
        <v>1098</v>
      </c>
      <c r="D2469">
        <v>379</v>
      </c>
      <c r="E2469">
        <v>379</v>
      </c>
      <c r="F2469">
        <v>3.2260999979696503E-2</v>
      </c>
      <c r="G2469">
        <v>1.6130499989847999E-3</v>
      </c>
      <c r="H2469">
        <v>8.0652499949240997E-3</v>
      </c>
      <c r="I2469">
        <v>0</v>
      </c>
      <c r="J2469">
        <v>150</v>
      </c>
      <c r="K2469">
        <v>1</v>
      </c>
      <c r="L2469">
        <v>154000</v>
      </c>
      <c r="M2469" t="b">
        <v>0</v>
      </c>
    </row>
    <row r="2470" spans="1:13">
      <c r="A2470" t="s">
        <v>1808</v>
      </c>
      <c r="B2470" t="s">
        <v>1098</v>
      </c>
      <c r="C2470" t="s">
        <v>1098</v>
      </c>
      <c r="D2470">
        <v>379</v>
      </c>
      <c r="E2470">
        <v>379</v>
      </c>
      <c r="F2470">
        <v>5.5445521110505699E-2</v>
      </c>
      <c r="G2470">
        <v>2.7722760555252001E-3</v>
      </c>
      <c r="H2470">
        <v>1.3861380277626401E-2</v>
      </c>
      <c r="I2470">
        <v>0</v>
      </c>
      <c r="J2470">
        <v>150</v>
      </c>
      <c r="K2470">
        <v>1</v>
      </c>
      <c r="L2470">
        <v>154000</v>
      </c>
      <c r="M2470" t="b">
        <v>0</v>
      </c>
    </row>
    <row r="2471" spans="1:13">
      <c r="A2471" t="s">
        <v>1808</v>
      </c>
      <c r="B2471" t="s">
        <v>1098</v>
      </c>
      <c r="C2471" t="s">
        <v>1098</v>
      </c>
      <c r="D2471">
        <v>379</v>
      </c>
      <c r="E2471">
        <v>379</v>
      </c>
      <c r="F2471">
        <v>5.2270558838674999E-2</v>
      </c>
      <c r="G2471">
        <v>2.6135279419336999E-3</v>
      </c>
      <c r="H2471">
        <v>1.3067639709668699E-2</v>
      </c>
      <c r="I2471">
        <v>0</v>
      </c>
      <c r="J2471">
        <v>150</v>
      </c>
      <c r="K2471">
        <v>1</v>
      </c>
      <c r="L2471">
        <v>154000</v>
      </c>
      <c r="M2471" t="b">
        <v>0</v>
      </c>
    </row>
    <row r="2472" spans="1:13">
      <c r="A2472" t="s">
        <v>1808</v>
      </c>
      <c r="B2472" t="s">
        <v>1098</v>
      </c>
      <c r="C2472" t="s">
        <v>1098</v>
      </c>
      <c r="D2472">
        <v>379</v>
      </c>
      <c r="E2472">
        <v>379</v>
      </c>
      <c r="F2472">
        <v>4.9341497683705E-2</v>
      </c>
      <c r="G2472">
        <v>2.4670748841852E-3</v>
      </c>
      <c r="H2472">
        <v>1.23353744209262E-2</v>
      </c>
      <c r="I2472">
        <v>0</v>
      </c>
      <c r="J2472">
        <v>150</v>
      </c>
      <c r="K2472">
        <v>1</v>
      </c>
      <c r="L2472">
        <v>154000</v>
      </c>
      <c r="M2472" t="b">
        <v>0</v>
      </c>
    </row>
    <row r="2473" spans="1:13">
      <c r="A2473" t="s">
        <v>1808</v>
      </c>
      <c r="B2473" t="s">
        <v>1098</v>
      </c>
      <c r="C2473" t="s">
        <v>1098</v>
      </c>
      <c r="D2473">
        <v>379</v>
      </c>
      <c r="E2473">
        <v>379</v>
      </c>
      <c r="F2473">
        <v>5.6751568873955799E-2</v>
      </c>
      <c r="G2473">
        <v>2.8375784436977E-3</v>
      </c>
      <c r="H2473">
        <v>1.4187892218488899E-2</v>
      </c>
      <c r="I2473">
        <v>0</v>
      </c>
      <c r="J2473">
        <v>150</v>
      </c>
      <c r="K2473">
        <v>1</v>
      </c>
      <c r="L2473">
        <v>154000</v>
      </c>
      <c r="M2473" t="b">
        <v>0</v>
      </c>
    </row>
    <row r="2474" spans="1:13">
      <c r="A2474" t="s">
        <v>1945</v>
      </c>
      <c r="B2474" t="s">
        <v>1073</v>
      </c>
      <c r="C2474" t="s">
        <v>1073</v>
      </c>
      <c r="D2474">
        <v>354</v>
      </c>
      <c r="E2474">
        <v>354</v>
      </c>
      <c r="F2474">
        <v>3.1662471314106898E-2</v>
      </c>
      <c r="G2474">
        <v>1.5831235657053E-3</v>
      </c>
      <c r="H2474">
        <v>7.9156178285267002E-3</v>
      </c>
      <c r="I2474">
        <v>0</v>
      </c>
      <c r="J2474">
        <v>150</v>
      </c>
      <c r="K2474">
        <v>1</v>
      </c>
      <c r="L2474">
        <v>154000</v>
      </c>
      <c r="M2474" t="b">
        <v>0</v>
      </c>
    </row>
    <row r="2475" spans="1:13">
      <c r="A2475" t="s">
        <v>1945</v>
      </c>
      <c r="B2475" t="s">
        <v>1073</v>
      </c>
      <c r="C2475" t="s">
        <v>1073</v>
      </c>
      <c r="D2475">
        <v>354</v>
      </c>
      <c r="E2475">
        <v>354</v>
      </c>
      <c r="F2475">
        <v>3.48458720524999E-2</v>
      </c>
      <c r="G2475">
        <v>1.7422936026249001E-3</v>
      </c>
      <c r="H2475">
        <v>8.7114680131249005E-3</v>
      </c>
      <c r="I2475">
        <v>0</v>
      </c>
      <c r="J2475">
        <v>150</v>
      </c>
      <c r="K2475">
        <v>1</v>
      </c>
      <c r="L2475">
        <v>154000</v>
      </c>
      <c r="M2475" t="b">
        <v>0</v>
      </c>
    </row>
    <row r="2476" spans="1:13">
      <c r="A2476" t="s">
        <v>1858</v>
      </c>
      <c r="B2476" t="s">
        <v>1071</v>
      </c>
      <c r="C2476" t="s">
        <v>1071</v>
      </c>
      <c r="D2476">
        <v>352</v>
      </c>
      <c r="E2476">
        <v>352</v>
      </c>
      <c r="F2476">
        <v>4.3605242012796301E-2</v>
      </c>
      <c r="G2476">
        <v>2.1802621006398E-3</v>
      </c>
      <c r="H2476">
        <v>1.0901310503199001E-2</v>
      </c>
      <c r="I2476">
        <v>0</v>
      </c>
      <c r="J2476">
        <v>150</v>
      </c>
      <c r="K2476">
        <v>1</v>
      </c>
      <c r="L2476">
        <v>154000</v>
      </c>
      <c r="M2476" t="b">
        <v>0</v>
      </c>
    </row>
    <row r="2477" spans="1:13">
      <c r="A2477" t="s">
        <v>1858</v>
      </c>
      <c r="B2477" t="s">
        <v>1071</v>
      </c>
      <c r="C2477" t="s">
        <v>1071</v>
      </c>
      <c r="D2477">
        <v>352</v>
      </c>
      <c r="E2477">
        <v>352</v>
      </c>
      <c r="F2477">
        <v>3.6560592867736399E-2</v>
      </c>
      <c r="G2477">
        <v>1.8280296433867999E-3</v>
      </c>
      <c r="H2477">
        <v>9.1401482169340999E-3</v>
      </c>
      <c r="I2477">
        <v>0</v>
      </c>
      <c r="J2477">
        <v>150</v>
      </c>
      <c r="K2477">
        <v>1</v>
      </c>
      <c r="L2477">
        <v>154000</v>
      </c>
      <c r="M2477" t="b">
        <v>0</v>
      </c>
    </row>
    <row r="2478" spans="1:13">
      <c r="A2478" t="s">
        <v>1858</v>
      </c>
      <c r="B2478" t="s">
        <v>1071</v>
      </c>
      <c r="C2478" t="s">
        <v>1071</v>
      </c>
      <c r="D2478">
        <v>352</v>
      </c>
      <c r="E2478">
        <v>352</v>
      </c>
      <c r="F2478">
        <v>0.12527632557678131</v>
      </c>
      <c r="G2478">
        <v>6.2638162788389998E-3</v>
      </c>
      <c r="H2478">
        <v>3.13190813941953E-2</v>
      </c>
      <c r="I2478">
        <v>0</v>
      </c>
      <c r="J2478">
        <v>150</v>
      </c>
      <c r="K2478">
        <v>1</v>
      </c>
      <c r="L2478">
        <v>154000</v>
      </c>
      <c r="M2478" t="b">
        <v>0</v>
      </c>
    </row>
    <row r="2479" spans="1:13">
      <c r="A2479" t="s">
        <v>1858</v>
      </c>
      <c r="B2479" t="s">
        <v>1071</v>
      </c>
      <c r="C2479" t="s">
        <v>1071</v>
      </c>
      <c r="D2479">
        <v>352</v>
      </c>
      <c r="E2479">
        <v>352</v>
      </c>
      <c r="F2479">
        <v>0.1141355631151217</v>
      </c>
      <c r="G2479">
        <v>5.7067781557560001E-3</v>
      </c>
      <c r="H2479">
        <v>2.8533890778780401E-2</v>
      </c>
      <c r="I2479">
        <v>0</v>
      </c>
      <c r="J2479">
        <v>150</v>
      </c>
      <c r="K2479">
        <v>1</v>
      </c>
      <c r="L2479">
        <v>154000</v>
      </c>
      <c r="M2479" t="b">
        <v>0</v>
      </c>
    </row>
    <row r="2480" spans="1:13">
      <c r="A2480" t="s">
        <v>1858</v>
      </c>
      <c r="B2480" t="s">
        <v>1071</v>
      </c>
      <c r="C2480" t="s">
        <v>1071</v>
      </c>
      <c r="D2480">
        <v>352</v>
      </c>
      <c r="E2480">
        <v>352</v>
      </c>
      <c r="F2480">
        <v>0.10455916545819841</v>
      </c>
      <c r="G2480">
        <v>5.2279582729099E-3</v>
      </c>
      <c r="H2480">
        <v>2.6139791364549601E-2</v>
      </c>
      <c r="I2480">
        <v>0</v>
      </c>
      <c r="J2480">
        <v>150</v>
      </c>
      <c r="K2480">
        <v>1</v>
      </c>
      <c r="L2480">
        <v>154000</v>
      </c>
      <c r="M2480" t="b">
        <v>0</v>
      </c>
    </row>
    <row r="2481" spans="1:13">
      <c r="A2481" t="s">
        <v>1946</v>
      </c>
      <c r="B2481" t="s">
        <v>922</v>
      </c>
      <c r="C2481" t="s">
        <v>1071</v>
      </c>
      <c r="D2481">
        <v>203</v>
      </c>
      <c r="E2481">
        <v>352</v>
      </c>
      <c r="F2481">
        <v>12.81919623783023</v>
      </c>
      <c r="G2481">
        <v>0.64095981189151141</v>
      </c>
      <c r="H2481">
        <v>3.2047990594575571</v>
      </c>
      <c r="I2481">
        <v>0</v>
      </c>
      <c r="J2481">
        <v>150</v>
      </c>
      <c r="K2481">
        <v>1</v>
      </c>
      <c r="L2481">
        <v>154000</v>
      </c>
      <c r="M2481" t="b">
        <v>0</v>
      </c>
    </row>
    <row r="2482" spans="1:13">
      <c r="A2482" t="s">
        <v>1543</v>
      </c>
      <c r="B2482" t="s">
        <v>969</v>
      </c>
      <c r="C2482" t="s">
        <v>969</v>
      </c>
      <c r="D2482">
        <v>250</v>
      </c>
      <c r="E2482">
        <v>250</v>
      </c>
      <c r="F2482">
        <v>0.21908380468222641</v>
      </c>
      <c r="G2482">
        <v>1.0954190234111301E-2</v>
      </c>
      <c r="H2482">
        <v>5.4770951170556602E-2</v>
      </c>
      <c r="I2482">
        <v>0</v>
      </c>
      <c r="J2482">
        <v>150</v>
      </c>
      <c r="K2482">
        <v>1</v>
      </c>
      <c r="L2482">
        <v>154000</v>
      </c>
      <c r="M2482" t="b">
        <v>0</v>
      </c>
    </row>
    <row r="2483" spans="1:13">
      <c r="A2483" t="s">
        <v>1543</v>
      </c>
      <c r="B2483" t="s">
        <v>969</v>
      </c>
      <c r="C2483" t="s">
        <v>969</v>
      </c>
      <c r="D2483">
        <v>250</v>
      </c>
      <c r="E2483">
        <v>250</v>
      </c>
      <c r="F2483">
        <v>0.21380632546973141</v>
      </c>
      <c r="G2483">
        <v>1.0690316273486501E-2</v>
      </c>
      <c r="H2483">
        <v>5.3451581367432797E-2</v>
      </c>
      <c r="I2483">
        <v>0</v>
      </c>
      <c r="J2483">
        <v>150</v>
      </c>
      <c r="K2483">
        <v>1</v>
      </c>
      <c r="L2483">
        <v>154000</v>
      </c>
      <c r="M2483" t="b">
        <v>0</v>
      </c>
    </row>
    <row r="2484" spans="1:13">
      <c r="A2484" t="s">
        <v>1947</v>
      </c>
      <c r="B2484" t="s">
        <v>969</v>
      </c>
      <c r="C2484" t="s">
        <v>1101</v>
      </c>
      <c r="D2484">
        <v>250</v>
      </c>
      <c r="E2484">
        <v>382</v>
      </c>
      <c r="F2484">
        <v>5.6382827398682371</v>
      </c>
      <c r="G2484">
        <v>0.28191413699341189</v>
      </c>
      <c r="H2484">
        <v>1.4095706849670591</v>
      </c>
      <c r="I2484">
        <v>0</v>
      </c>
      <c r="J2484">
        <v>150</v>
      </c>
      <c r="K2484">
        <v>1</v>
      </c>
      <c r="L2484">
        <v>154000</v>
      </c>
      <c r="M2484" t="b">
        <v>0</v>
      </c>
    </row>
    <row r="2485" spans="1:13">
      <c r="A2485" t="s">
        <v>1814</v>
      </c>
      <c r="B2485" t="s">
        <v>1101</v>
      </c>
      <c r="C2485" t="s">
        <v>1101</v>
      </c>
      <c r="D2485">
        <v>382</v>
      </c>
      <c r="E2485">
        <v>382</v>
      </c>
      <c r="F2485">
        <v>8.9409113737682996E-2</v>
      </c>
      <c r="G2485">
        <v>4.4704556868840999E-3</v>
      </c>
      <c r="H2485">
        <v>2.2352278434420701E-2</v>
      </c>
      <c r="I2485">
        <v>0</v>
      </c>
      <c r="J2485">
        <v>150</v>
      </c>
      <c r="K2485">
        <v>1</v>
      </c>
      <c r="L2485">
        <v>154000</v>
      </c>
      <c r="M2485" t="b">
        <v>0</v>
      </c>
    </row>
    <row r="2486" spans="1:13">
      <c r="A2486" t="s">
        <v>1814</v>
      </c>
      <c r="B2486" t="s">
        <v>1101</v>
      </c>
      <c r="C2486" t="s">
        <v>1101</v>
      </c>
      <c r="D2486">
        <v>382</v>
      </c>
      <c r="E2486">
        <v>382</v>
      </c>
      <c r="F2486">
        <v>9.0575837489403496E-2</v>
      </c>
      <c r="G2486">
        <v>4.5287918744701004E-3</v>
      </c>
      <c r="H2486">
        <v>2.2643959372350801E-2</v>
      </c>
      <c r="I2486">
        <v>0</v>
      </c>
      <c r="J2486">
        <v>150</v>
      </c>
      <c r="K2486">
        <v>1</v>
      </c>
      <c r="L2486">
        <v>154000</v>
      </c>
      <c r="M2486" t="b">
        <v>0</v>
      </c>
    </row>
    <row r="2487" spans="1:13">
      <c r="A2487" t="s">
        <v>1814</v>
      </c>
      <c r="B2487" t="s">
        <v>1101</v>
      </c>
      <c r="C2487" t="s">
        <v>1101</v>
      </c>
      <c r="D2487">
        <v>382</v>
      </c>
      <c r="E2487">
        <v>382</v>
      </c>
      <c r="F2487">
        <v>7.85452847937812E-2</v>
      </c>
      <c r="G2487">
        <v>3.9272642396890002E-3</v>
      </c>
      <c r="H2487">
        <v>1.96363211984453E-2</v>
      </c>
      <c r="I2487">
        <v>0</v>
      </c>
      <c r="J2487">
        <v>150</v>
      </c>
      <c r="K2487">
        <v>1</v>
      </c>
      <c r="L2487">
        <v>154000</v>
      </c>
      <c r="M2487" t="b">
        <v>0</v>
      </c>
    </row>
    <row r="2488" spans="1:13">
      <c r="A2488" t="s">
        <v>1814</v>
      </c>
      <c r="B2488" t="s">
        <v>1101</v>
      </c>
      <c r="C2488" t="s">
        <v>1101</v>
      </c>
      <c r="D2488">
        <v>382</v>
      </c>
      <c r="E2488">
        <v>382</v>
      </c>
      <c r="F2488">
        <v>7.5266880338810294E-2</v>
      </c>
      <c r="G2488">
        <v>3.7633440169404998E-3</v>
      </c>
      <c r="H2488">
        <v>1.8816720084702501E-2</v>
      </c>
      <c r="I2488">
        <v>0</v>
      </c>
      <c r="J2488">
        <v>150</v>
      </c>
      <c r="K2488">
        <v>1</v>
      </c>
      <c r="L2488">
        <v>154000</v>
      </c>
      <c r="M2488" t="b">
        <v>0</v>
      </c>
    </row>
    <row r="2489" spans="1:13">
      <c r="A2489" t="s">
        <v>1814</v>
      </c>
      <c r="B2489" t="s">
        <v>1101</v>
      </c>
      <c r="C2489" t="s">
        <v>1101</v>
      </c>
      <c r="D2489">
        <v>382</v>
      </c>
      <c r="E2489">
        <v>382</v>
      </c>
      <c r="F2489">
        <v>8.7282481903393994E-2</v>
      </c>
      <c r="G2489">
        <v>4.3641240951696999E-3</v>
      </c>
      <c r="H2489">
        <v>2.1820620475848498E-2</v>
      </c>
      <c r="I2489">
        <v>0</v>
      </c>
      <c r="J2489">
        <v>150</v>
      </c>
      <c r="K2489">
        <v>1</v>
      </c>
      <c r="L2489">
        <v>154000</v>
      </c>
      <c r="M2489" t="b">
        <v>0</v>
      </c>
    </row>
    <row r="2490" spans="1:13">
      <c r="A2490" t="s">
        <v>1814</v>
      </c>
      <c r="B2490" t="s">
        <v>1101</v>
      </c>
      <c r="C2490" t="s">
        <v>1101</v>
      </c>
      <c r="D2490">
        <v>382</v>
      </c>
      <c r="E2490">
        <v>382</v>
      </c>
      <c r="F2490">
        <v>8.3788668222010101E-2</v>
      </c>
      <c r="G2490">
        <v>4.1894334111005002E-3</v>
      </c>
      <c r="H2490">
        <v>2.0947167055502501E-2</v>
      </c>
      <c r="I2490">
        <v>0</v>
      </c>
      <c r="J2490">
        <v>150</v>
      </c>
      <c r="K2490">
        <v>1</v>
      </c>
      <c r="L2490">
        <v>154000</v>
      </c>
      <c r="M2490" t="b">
        <v>0</v>
      </c>
    </row>
    <row r="2491" spans="1:13">
      <c r="A2491" t="s">
        <v>1219</v>
      </c>
      <c r="B2491" t="s">
        <v>871</v>
      </c>
      <c r="C2491" t="s">
        <v>871</v>
      </c>
      <c r="D2491">
        <v>152</v>
      </c>
      <c r="E2491">
        <v>152</v>
      </c>
      <c r="F2491">
        <v>0.36781822387119162</v>
      </c>
      <c r="G2491">
        <v>1.8390911193559501E-2</v>
      </c>
      <c r="H2491">
        <v>9.1954555967797905E-2</v>
      </c>
      <c r="I2491">
        <v>0</v>
      </c>
      <c r="J2491">
        <v>150</v>
      </c>
      <c r="K2491">
        <v>1</v>
      </c>
      <c r="L2491">
        <v>154000</v>
      </c>
      <c r="M2491" t="b">
        <v>0</v>
      </c>
    </row>
    <row r="2492" spans="1:13">
      <c r="A2492" t="s">
        <v>1287</v>
      </c>
      <c r="B2492" t="s">
        <v>740</v>
      </c>
      <c r="C2492" t="s">
        <v>740</v>
      </c>
      <c r="D2492">
        <v>21</v>
      </c>
      <c r="E2492">
        <v>21</v>
      </c>
      <c r="F2492">
        <v>1.248655799681049</v>
      </c>
      <c r="G2492">
        <v>6.2432789984052398E-2</v>
      </c>
      <c r="H2492">
        <v>0.31216394992026231</v>
      </c>
      <c r="I2492">
        <v>0</v>
      </c>
      <c r="J2492">
        <v>150</v>
      </c>
      <c r="K2492">
        <v>1</v>
      </c>
      <c r="L2492">
        <v>154000</v>
      </c>
      <c r="M2492" t="b">
        <v>0</v>
      </c>
    </row>
    <row r="2493" spans="1:13">
      <c r="A2493" t="s">
        <v>1219</v>
      </c>
      <c r="B2493" t="s">
        <v>871</v>
      </c>
      <c r="C2493" t="s">
        <v>871</v>
      </c>
      <c r="D2493">
        <v>152</v>
      </c>
      <c r="E2493">
        <v>152</v>
      </c>
      <c r="F2493">
        <v>0.3161230961672758</v>
      </c>
      <c r="G2493">
        <v>1.5806154808363702E-2</v>
      </c>
      <c r="H2493">
        <v>7.9030774041818894E-2</v>
      </c>
      <c r="I2493">
        <v>0</v>
      </c>
      <c r="J2493">
        <v>150</v>
      </c>
      <c r="K2493">
        <v>1</v>
      </c>
      <c r="L2493">
        <v>154000</v>
      </c>
      <c r="M2493" t="b">
        <v>0</v>
      </c>
    </row>
    <row r="2494" spans="1:13">
      <c r="A2494" t="s">
        <v>1219</v>
      </c>
      <c r="B2494" t="s">
        <v>871</v>
      </c>
      <c r="C2494" t="s">
        <v>871</v>
      </c>
      <c r="D2494">
        <v>152</v>
      </c>
      <c r="E2494">
        <v>152</v>
      </c>
      <c r="F2494">
        <v>0.10615813041851831</v>
      </c>
      <c r="G2494">
        <v>5.3079065209258999E-3</v>
      </c>
      <c r="H2494">
        <v>2.65395326046295E-2</v>
      </c>
      <c r="I2494">
        <v>0</v>
      </c>
      <c r="J2494">
        <v>150</v>
      </c>
      <c r="K2494">
        <v>1</v>
      </c>
      <c r="L2494">
        <v>154000</v>
      </c>
      <c r="M2494" t="b">
        <v>0</v>
      </c>
    </row>
    <row r="2495" spans="1:13">
      <c r="A2495" t="s">
        <v>1219</v>
      </c>
      <c r="B2495" t="s">
        <v>871</v>
      </c>
      <c r="C2495" t="s">
        <v>871</v>
      </c>
      <c r="D2495">
        <v>152</v>
      </c>
      <c r="E2495">
        <v>152</v>
      </c>
      <c r="F2495">
        <v>5.3592220816687901E-2</v>
      </c>
      <c r="G2495">
        <v>2.6796110408343001E-3</v>
      </c>
      <c r="H2495">
        <v>1.3398055204171901E-2</v>
      </c>
      <c r="I2495">
        <v>0</v>
      </c>
      <c r="J2495">
        <v>150</v>
      </c>
      <c r="K2495">
        <v>1</v>
      </c>
      <c r="L2495">
        <v>154000</v>
      </c>
      <c r="M2495" t="b">
        <v>0</v>
      </c>
    </row>
    <row r="2496" spans="1:13">
      <c r="A2496" t="s">
        <v>1219</v>
      </c>
      <c r="B2496" t="s">
        <v>871</v>
      </c>
      <c r="C2496" t="s">
        <v>871</v>
      </c>
      <c r="D2496">
        <v>152</v>
      </c>
      <c r="E2496">
        <v>152</v>
      </c>
      <c r="F2496">
        <v>4.6531783862639398E-2</v>
      </c>
      <c r="G2496">
        <v>2.3265891931318998E-3</v>
      </c>
      <c r="H2496">
        <v>1.1632945965659801E-2</v>
      </c>
      <c r="I2496">
        <v>0</v>
      </c>
      <c r="J2496">
        <v>150</v>
      </c>
      <c r="K2496">
        <v>1</v>
      </c>
      <c r="L2496">
        <v>154000</v>
      </c>
      <c r="M2496" t="b">
        <v>0</v>
      </c>
    </row>
    <row r="2497" spans="1:13">
      <c r="A2497" t="s">
        <v>1219</v>
      </c>
      <c r="B2497" t="s">
        <v>871</v>
      </c>
      <c r="C2497" t="s">
        <v>871</v>
      </c>
      <c r="D2497">
        <v>152</v>
      </c>
      <c r="E2497">
        <v>152</v>
      </c>
      <c r="F2497">
        <v>0.1116172287925451</v>
      </c>
      <c r="G2497">
        <v>5.5808614396272004E-3</v>
      </c>
      <c r="H2497">
        <v>2.7904307198136202E-2</v>
      </c>
      <c r="I2497">
        <v>0</v>
      </c>
      <c r="J2497">
        <v>150</v>
      </c>
      <c r="K2497">
        <v>1</v>
      </c>
      <c r="L2497">
        <v>154000</v>
      </c>
      <c r="M2497" t="b">
        <v>0</v>
      </c>
    </row>
    <row r="2498" spans="1:13">
      <c r="A2498" t="s">
        <v>1219</v>
      </c>
      <c r="B2498" t="s">
        <v>871</v>
      </c>
      <c r="C2498" t="s">
        <v>871</v>
      </c>
      <c r="D2498">
        <v>152</v>
      </c>
      <c r="E2498">
        <v>152</v>
      </c>
      <c r="F2498">
        <v>7.0426722770162403E-2</v>
      </c>
      <c r="G2498">
        <v>3.5213361385080999E-3</v>
      </c>
      <c r="H2498">
        <v>1.7606680692540601E-2</v>
      </c>
      <c r="I2498">
        <v>0</v>
      </c>
      <c r="J2498">
        <v>150</v>
      </c>
      <c r="K2498">
        <v>1</v>
      </c>
      <c r="L2498">
        <v>154000</v>
      </c>
      <c r="M2498" t="b">
        <v>0</v>
      </c>
    </row>
    <row r="2499" spans="1:13">
      <c r="A2499" t="s">
        <v>1219</v>
      </c>
      <c r="B2499" t="s">
        <v>871</v>
      </c>
      <c r="C2499" t="s">
        <v>871</v>
      </c>
      <c r="D2499">
        <v>152</v>
      </c>
      <c r="E2499">
        <v>152</v>
      </c>
      <c r="F2499">
        <v>7.2188464063043106E-2</v>
      </c>
      <c r="G2499">
        <v>3.6094232031520998E-3</v>
      </c>
      <c r="H2499">
        <v>1.80471160157607E-2</v>
      </c>
      <c r="I2499">
        <v>0</v>
      </c>
      <c r="J2499">
        <v>150</v>
      </c>
      <c r="K2499">
        <v>1</v>
      </c>
      <c r="L2499">
        <v>154000</v>
      </c>
      <c r="M2499" t="b">
        <v>0</v>
      </c>
    </row>
    <row r="2500" spans="1:13">
      <c r="A2500" t="s">
        <v>1219</v>
      </c>
      <c r="B2500" t="s">
        <v>871</v>
      </c>
      <c r="C2500" t="s">
        <v>871</v>
      </c>
      <c r="D2500">
        <v>152</v>
      </c>
      <c r="E2500">
        <v>152</v>
      </c>
      <c r="F2500">
        <v>2.0706126946509799E-2</v>
      </c>
      <c r="G2500">
        <v>1.0353063473253999E-3</v>
      </c>
      <c r="H2500">
        <v>5.1765317366274004E-3</v>
      </c>
      <c r="I2500">
        <v>0</v>
      </c>
      <c r="J2500">
        <v>150</v>
      </c>
      <c r="K2500">
        <v>1</v>
      </c>
      <c r="L2500">
        <v>154000</v>
      </c>
      <c r="M2500" t="b">
        <v>0</v>
      </c>
    </row>
    <row r="2501" spans="1:13">
      <c r="A2501" t="s">
        <v>1219</v>
      </c>
      <c r="B2501" t="s">
        <v>871</v>
      </c>
      <c r="C2501" t="s">
        <v>871</v>
      </c>
      <c r="D2501">
        <v>152</v>
      </c>
      <c r="E2501">
        <v>152</v>
      </c>
      <c r="F2501">
        <v>1.9306895304310099E-2</v>
      </c>
      <c r="G2501">
        <v>9.6534476521550005E-4</v>
      </c>
      <c r="H2501">
        <v>4.8267238260774996E-3</v>
      </c>
      <c r="I2501">
        <v>0</v>
      </c>
      <c r="J2501">
        <v>150</v>
      </c>
      <c r="K2501">
        <v>1</v>
      </c>
      <c r="L2501">
        <v>154000</v>
      </c>
      <c r="M2501" t="b">
        <v>0</v>
      </c>
    </row>
    <row r="2502" spans="1:13">
      <c r="A2502" t="s">
        <v>1690</v>
      </c>
      <c r="B2502" t="s">
        <v>892</v>
      </c>
      <c r="C2502" t="s">
        <v>892</v>
      </c>
      <c r="D2502">
        <v>173</v>
      </c>
      <c r="E2502">
        <v>173</v>
      </c>
      <c r="F2502">
        <v>4.2884390026794588</v>
      </c>
      <c r="G2502">
        <v>0.21442195013397289</v>
      </c>
      <c r="H2502">
        <v>1.0721097506698649</v>
      </c>
      <c r="I2502">
        <v>0</v>
      </c>
      <c r="J2502">
        <v>150</v>
      </c>
      <c r="K2502">
        <v>1</v>
      </c>
      <c r="L2502">
        <v>154000</v>
      </c>
      <c r="M2502" t="b">
        <v>0</v>
      </c>
    </row>
    <row r="2503" spans="1:13">
      <c r="A2503" t="s">
        <v>1690</v>
      </c>
      <c r="B2503" t="s">
        <v>892</v>
      </c>
      <c r="C2503" t="s">
        <v>892</v>
      </c>
      <c r="D2503">
        <v>173</v>
      </c>
      <c r="E2503">
        <v>173</v>
      </c>
      <c r="F2503">
        <v>3.496074656903212</v>
      </c>
      <c r="G2503">
        <v>0.1748037328451606</v>
      </c>
      <c r="H2503">
        <v>0.87401866422580299</v>
      </c>
      <c r="I2503">
        <v>0</v>
      </c>
      <c r="J2503">
        <v>150</v>
      </c>
      <c r="K2503">
        <v>1</v>
      </c>
      <c r="L2503">
        <v>154000</v>
      </c>
      <c r="M2503" t="b">
        <v>0</v>
      </c>
    </row>
    <row r="2504" spans="1:13">
      <c r="A2504" t="s">
        <v>1390</v>
      </c>
      <c r="B2504" t="s">
        <v>893</v>
      </c>
      <c r="C2504" t="s">
        <v>893</v>
      </c>
      <c r="D2504">
        <v>174</v>
      </c>
      <c r="E2504">
        <v>174</v>
      </c>
      <c r="F2504">
        <v>10.886955929600621</v>
      </c>
      <c r="G2504">
        <v>0.54434779648003129</v>
      </c>
      <c r="H2504">
        <v>2.7217389824001561</v>
      </c>
      <c r="I2504">
        <v>0</v>
      </c>
      <c r="J2504">
        <v>150</v>
      </c>
      <c r="K2504">
        <v>1</v>
      </c>
      <c r="L2504">
        <v>154000</v>
      </c>
      <c r="M2504" t="b">
        <v>0</v>
      </c>
    </row>
    <row r="2505" spans="1:13">
      <c r="A2505" t="s">
        <v>1219</v>
      </c>
      <c r="B2505" t="s">
        <v>871</v>
      </c>
      <c r="C2505" t="s">
        <v>871</v>
      </c>
      <c r="D2505">
        <v>152</v>
      </c>
      <c r="E2505">
        <v>152</v>
      </c>
      <c r="F2505">
        <v>0.97171752129399758</v>
      </c>
      <c r="G2505">
        <v>4.8585876064699801E-2</v>
      </c>
      <c r="H2505">
        <v>0.24292938032349939</v>
      </c>
      <c r="I2505">
        <v>0</v>
      </c>
      <c r="J2505">
        <v>150</v>
      </c>
      <c r="K2505">
        <v>1</v>
      </c>
      <c r="L2505">
        <v>154000</v>
      </c>
      <c r="M2505" t="b">
        <v>0</v>
      </c>
    </row>
    <row r="2506" spans="1:13">
      <c r="A2506" t="s">
        <v>1219</v>
      </c>
      <c r="B2506" t="s">
        <v>871</v>
      </c>
      <c r="C2506" t="s">
        <v>871</v>
      </c>
      <c r="D2506">
        <v>152</v>
      </c>
      <c r="E2506">
        <v>152</v>
      </c>
      <c r="F2506">
        <v>7.9263794265897095E-2</v>
      </c>
      <c r="G2506">
        <v>3.9631897132947997E-3</v>
      </c>
      <c r="H2506">
        <v>1.9815948566474201E-2</v>
      </c>
      <c r="I2506">
        <v>0</v>
      </c>
      <c r="J2506">
        <v>150</v>
      </c>
      <c r="K2506">
        <v>1</v>
      </c>
      <c r="L2506">
        <v>154000</v>
      </c>
      <c r="M2506" t="b">
        <v>0</v>
      </c>
    </row>
    <row r="2507" spans="1:13">
      <c r="A2507" t="s">
        <v>1219</v>
      </c>
      <c r="B2507" t="s">
        <v>871</v>
      </c>
      <c r="C2507" t="s">
        <v>871</v>
      </c>
      <c r="D2507">
        <v>152</v>
      </c>
      <c r="E2507">
        <v>152</v>
      </c>
      <c r="F2507">
        <v>7.70095801069835E-2</v>
      </c>
      <c r="G2507">
        <v>3.8504790053491E-3</v>
      </c>
      <c r="H2507">
        <v>1.9252395026745799E-2</v>
      </c>
      <c r="I2507">
        <v>0</v>
      </c>
      <c r="J2507">
        <v>150</v>
      </c>
      <c r="K2507">
        <v>1</v>
      </c>
      <c r="L2507">
        <v>154000</v>
      </c>
      <c r="M2507" t="b">
        <v>0</v>
      </c>
    </row>
    <row r="2508" spans="1:13">
      <c r="A2508" t="s">
        <v>1219</v>
      </c>
      <c r="B2508" t="s">
        <v>871</v>
      </c>
      <c r="C2508" t="s">
        <v>871</v>
      </c>
      <c r="D2508">
        <v>152</v>
      </c>
      <c r="E2508">
        <v>152</v>
      </c>
      <c r="F2508">
        <v>2.0602329852208081</v>
      </c>
      <c r="G2508">
        <v>0.10301164926104039</v>
      </c>
      <c r="H2508">
        <v>0.51505824630520192</v>
      </c>
      <c r="I2508">
        <v>0</v>
      </c>
      <c r="J2508">
        <v>150</v>
      </c>
      <c r="K2508">
        <v>1</v>
      </c>
      <c r="L2508">
        <v>154000</v>
      </c>
      <c r="M2508" t="b">
        <v>0</v>
      </c>
    </row>
    <row r="2509" spans="1:13">
      <c r="A2509" t="s">
        <v>1219</v>
      </c>
      <c r="B2509" t="s">
        <v>871</v>
      </c>
      <c r="C2509" t="s">
        <v>871</v>
      </c>
      <c r="D2509">
        <v>152</v>
      </c>
      <c r="E2509">
        <v>152</v>
      </c>
      <c r="F2509">
        <v>0.12158167262158261</v>
      </c>
      <c r="G2509">
        <v>6.0790836310791003E-3</v>
      </c>
      <c r="H2509">
        <v>3.03954181553956E-2</v>
      </c>
      <c r="I2509">
        <v>0</v>
      </c>
      <c r="J2509">
        <v>150</v>
      </c>
      <c r="K2509">
        <v>1</v>
      </c>
      <c r="L2509">
        <v>154000</v>
      </c>
      <c r="M2509" t="b">
        <v>0</v>
      </c>
    </row>
    <row r="2510" spans="1:13">
      <c r="A2510" t="s">
        <v>1219</v>
      </c>
      <c r="B2510" t="s">
        <v>871</v>
      </c>
      <c r="C2510" t="s">
        <v>871</v>
      </c>
      <c r="D2510">
        <v>152</v>
      </c>
      <c r="E2510">
        <v>152</v>
      </c>
      <c r="F2510">
        <v>4.6110506832417046</v>
      </c>
      <c r="G2510">
        <v>0.23055253416208521</v>
      </c>
      <c r="H2510">
        <v>1.1527626708104259</v>
      </c>
      <c r="I2510">
        <v>0</v>
      </c>
      <c r="J2510">
        <v>150</v>
      </c>
      <c r="K2510">
        <v>1</v>
      </c>
      <c r="L2510">
        <v>154000</v>
      </c>
      <c r="M2510" t="b">
        <v>0</v>
      </c>
    </row>
    <row r="2511" spans="1:13">
      <c r="A2511" t="s">
        <v>1219</v>
      </c>
      <c r="B2511" t="s">
        <v>871</v>
      </c>
      <c r="C2511" t="s">
        <v>871</v>
      </c>
      <c r="D2511">
        <v>152</v>
      </c>
      <c r="E2511">
        <v>152</v>
      </c>
      <c r="F2511">
        <v>0.30786818163700669</v>
      </c>
      <c r="G2511">
        <v>1.5393409081850299E-2</v>
      </c>
      <c r="H2511">
        <v>7.6967045409251603E-2</v>
      </c>
      <c r="I2511">
        <v>0</v>
      </c>
      <c r="J2511">
        <v>150</v>
      </c>
      <c r="K2511">
        <v>1</v>
      </c>
      <c r="L2511">
        <v>154000</v>
      </c>
      <c r="M2511" t="b">
        <v>0</v>
      </c>
    </row>
    <row r="2512" spans="1:13">
      <c r="A2512" t="s">
        <v>1559</v>
      </c>
      <c r="B2512" t="s">
        <v>981</v>
      </c>
      <c r="C2512" t="s">
        <v>981</v>
      </c>
      <c r="D2512">
        <v>262</v>
      </c>
      <c r="E2512">
        <v>262</v>
      </c>
      <c r="F2512">
        <v>1.9998058027002661</v>
      </c>
      <c r="G2512">
        <v>9.9990290135013302E-2</v>
      </c>
      <c r="H2512">
        <v>0.49995145067506658</v>
      </c>
      <c r="I2512">
        <v>0</v>
      </c>
      <c r="J2512">
        <v>150</v>
      </c>
      <c r="K2512">
        <v>1</v>
      </c>
      <c r="L2512">
        <v>154000</v>
      </c>
      <c r="M2512" t="b">
        <v>0</v>
      </c>
    </row>
    <row r="2513" spans="1:13">
      <c r="A2513" t="s">
        <v>1559</v>
      </c>
      <c r="B2513" t="s">
        <v>981</v>
      </c>
      <c r="C2513" t="s">
        <v>981</v>
      </c>
      <c r="D2513">
        <v>262</v>
      </c>
      <c r="E2513">
        <v>262</v>
      </c>
      <c r="F2513">
        <v>1.7326802374016239</v>
      </c>
      <c r="G2513">
        <v>8.6634011870081101E-2</v>
      </c>
      <c r="H2513">
        <v>0.43317005935040581</v>
      </c>
      <c r="I2513">
        <v>0</v>
      </c>
      <c r="J2513">
        <v>150</v>
      </c>
      <c r="K2513">
        <v>1</v>
      </c>
      <c r="L2513">
        <v>154000</v>
      </c>
      <c r="M2513" t="b">
        <v>0</v>
      </c>
    </row>
    <row r="2514" spans="1:13">
      <c r="A2514" t="s">
        <v>1559</v>
      </c>
      <c r="B2514" t="s">
        <v>981</v>
      </c>
      <c r="C2514" t="s">
        <v>981</v>
      </c>
      <c r="D2514">
        <v>262</v>
      </c>
      <c r="E2514">
        <v>262</v>
      </c>
      <c r="F2514">
        <v>1.8532765629907579</v>
      </c>
      <c r="G2514">
        <v>9.26638281495379E-2</v>
      </c>
      <c r="H2514">
        <v>0.46331914074768948</v>
      </c>
      <c r="I2514">
        <v>0</v>
      </c>
      <c r="J2514">
        <v>150</v>
      </c>
      <c r="K2514">
        <v>1</v>
      </c>
      <c r="L2514">
        <v>154000</v>
      </c>
      <c r="M2514" t="b">
        <v>0</v>
      </c>
    </row>
    <row r="2515" spans="1:13">
      <c r="A2515" t="s">
        <v>1514</v>
      </c>
      <c r="B2515" t="s">
        <v>950</v>
      </c>
      <c r="C2515" t="s">
        <v>950</v>
      </c>
      <c r="D2515">
        <v>231</v>
      </c>
      <c r="E2515">
        <v>231</v>
      </c>
      <c r="F2515">
        <v>0.47745453822054679</v>
      </c>
      <c r="G2515">
        <v>2.3872726911027299E-2</v>
      </c>
      <c r="H2515">
        <v>0.1193636345551367</v>
      </c>
      <c r="I2515">
        <v>0</v>
      </c>
      <c r="J2515">
        <v>150</v>
      </c>
      <c r="K2515">
        <v>1</v>
      </c>
      <c r="L2515">
        <v>154000</v>
      </c>
      <c r="M2515" t="b">
        <v>0</v>
      </c>
    </row>
    <row r="2516" spans="1:13">
      <c r="A2516" t="s">
        <v>1514</v>
      </c>
      <c r="B2516" t="s">
        <v>950</v>
      </c>
      <c r="C2516" t="s">
        <v>950</v>
      </c>
      <c r="D2516">
        <v>231</v>
      </c>
      <c r="E2516">
        <v>231</v>
      </c>
      <c r="F2516">
        <v>0.46857675968942247</v>
      </c>
      <c r="G2516">
        <v>2.3428837984471099E-2</v>
      </c>
      <c r="H2516">
        <v>0.1171441899223556</v>
      </c>
      <c r="I2516">
        <v>0</v>
      </c>
      <c r="J2516">
        <v>150</v>
      </c>
      <c r="K2516">
        <v>1</v>
      </c>
      <c r="L2516">
        <v>154000</v>
      </c>
      <c r="M2516" t="b">
        <v>0</v>
      </c>
    </row>
    <row r="2517" spans="1:13">
      <c r="A2517" t="s">
        <v>1514</v>
      </c>
      <c r="B2517" t="s">
        <v>950</v>
      </c>
      <c r="C2517" t="s">
        <v>950</v>
      </c>
      <c r="D2517">
        <v>231</v>
      </c>
      <c r="E2517">
        <v>231</v>
      </c>
      <c r="F2517">
        <v>5.6570554072861101E-2</v>
      </c>
      <c r="G2517">
        <v>2.8285277036430002E-3</v>
      </c>
      <c r="H2517">
        <v>1.4142638518215201E-2</v>
      </c>
      <c r="I2517">
        <v>0</v>
      </c>
      <c r="J2517">
        <v>150</v>
      </c>
      <c r="K2517">
        <v>1</v>
      </c>
      <c r="L2517">
        <v>154000</v>
      </c>
      <c r="M2517" t="b">
        <v>0</v>
      </c>
    </row>
    <row r="2518" spans="1:13">
      <c r="A2518" t="s">
        <v>1514</v>
      </c>
      <c r="B2518" t="s">
        <v>950</v>
      </c>
      <c r="C2518" t="s">
        <v>950</v>
      </c>
      <c r="D2518">
        <v>231</v>
      </c>
      <c r="E2518">
        <v>231</v>
      </c>
      <c r="F2518">
        <v>5.5532310499584098E-2</v>
      </c>
      <c r="G2518">
        <v>2.7766155249791999E-3</v>
      </c>
      <c r="H2518">
        <v>1.3883077624896E-2</v>
      </c>
      <c r="I2518">
        <v>0</v>
      </c>
      <c r="J2518">
        <v>150</v>
      </c>
      <c r="K2518">
        <v>1</v>
      </c>
      <c r="L2518">
        <v>154000</v>
      </c>
      <c r="M2518" t="b">
        <v>0</v>
      </c>
    </row>
    <row r="2519" spans="1:13">
      <c r="A2519" t="s">
        <v>1178</v>
      </c>
      <c r="B2519" t="s">
        <v>757</v>
      </c>
      <c r="C2519" t="s">
        <v>757</v>
      </c>
      <c r="D2519">
        <v>38</v>
      </c>
      <c r="E2519">
        <v>38</v>
      </c>
      <c r="F2519">
        <v>3.1208143811400322</v>
      </c>
      <c r="G2519">
        <v>0.15604071905700151</v>
      </c>
      <c r="H2519">
        <v>0.78020359528500782</v>
      </c>
      <c r="I2519">
        <v>0</v>
      </c>
      <c r="J2519">
        <v>800</v>
      </c>
      <c r="K2519">
        <v>1</v>
      </c>
      <c r="L2519">
        <v>345000</v>
      </c>
      <c r="M2519" t="b">
        <v>0</v>
      </c>
    </row>
    <row r="2520" spans="1:13">
      <c r="A2520" t="s">
        <v>1178</v>
      </c>
      <c r="B2520" t="s">
        <v>757</v>
      </c>
      <c r="C2520" t="s">
        <v>757</v>
      </c>
      <c r="D2520">
        <v>38</v>
      </c>
      <c r="E2520">
        <v>38</v>
      </c>
      <c r="F2520">
        <v>0.1248494338732494</v>
      </c>
      <c r="G2520">
        <v>6.2424716936624004E-3</v>
      </c>
      <c r="H2520">
        <v>3.1212358468312301E-2</v>
      </c>
      <c r="I2520">
        <v>0</v>
      </c>
      <c r="J2520">
        <v>150</v>
      </c>
      <c r="K2520">
        <v>1</v>
      </c>
      <c r="L2520">
        <v>154000</v>
      </c>
      <c r="M2520" t="b">
        <v>0</v>
      </c>
    </row>
    <row r="2521" spans="1:13">
      <c r="A2521" t="s">
        <v>1178</v>
      </c>
      <c r="B2521" t="s">
        <v>757</v>
      </c>
      <c r="C2521" t="s">
        <v>757</v>
      </c>
      <c r="D2521">
        <v>38</v>
      </c>
      <c r="E2521">
        <v>38</v>
      </c>
      <c r="F2521">
        <v>4.4461389409122454</v>
      </c>
      <c r="G2521">
        <v>0.22230694704561221</v>
      </c>
      <c r="H2521">
        <v>1.1115347352280609</v>
      </c>
      <c r="I2521">
        <v>0</v>
      </c>
      <c r="J2521">
        <v>800</v>
      </c>
      <c r="K2521">
        <v>1</v>
      </c>
      <c r="L2521">
        <v>345000</v>
      </c>
      <c r="M2521" t="b">
        <v>0</v>
      </c>
    </row>
    <row r="2522" spans="1:13">
      <c r="A2522" t="s">
        <v>1178</v>
      </c>
      <c r="B2522" t="s">
        <v>757</v>
      </c>
      <c r="C2522" t="s">
        <v>757</v>
      </c>
      <c r="D2522">
        <v>38</v>
      </c>
      <c r="E2522">
        <v>38</v>
      </c>
      <c r="F2522">
        <v>0.39474765386538713</v>
      </c>
      <c r="G2522">
        <v>1.9737382693269301E-2</v>
      </c>
      <c r="H2522">
        <v>9.8686913466346698E-2</v>
      </c>
      <c r="I2522">
        <v>0</v>
      </c>
      <c r="J2522">
        <v>150</v>
      </c>
      <c r="K2522">
        <v>1</v>
      </c>
      <c r="L2522">
        <v>154000</v>
      </c>
      <c r="M2522" t="b">
        <v>0</v>
      </c>
    </row>
    <row r="2523" spans="1:13">
      <c r="A2523" t="s">
        <v>1178</v>
      </c>
      <c r="B2523" t="s">
        <v>757</v>
      </c>
      <c r="C2523" t="s">
        <v>757</v>
      </c>
      <c r="D2523">
        <v>38</v>
      </c>
      <c r="E2523">
        <v>38</v>
      </c>
      <c r="F2523">
        <v>8.8332271953918698E-2</v>
      </c>
      <c r="G2523">
        <v>4.4166135976959004E-3</v>
      </c>
      <c r="H2523">
        <v>2.2083067988479602E-2</v>
      </c>
      <c r="I2523">
        <v>0</v>
      </c>
      <c r="J2523">
        <v>800</v>
      </c>
      <c r="K2523">
        <v>1</v>
      </c>
      <c r="L2523">
        <v>345000</v>
      </c>
      <c r="M2523" t="b">
        <v>0</v>
      </c>
    </row>
    <row r="2524" spans="1:13">
      <c r="A2524" t="s">
        <v>1178</v>
      </c>
      <c r="B2524" t="s">
        <v>757</v>
      </c>
      <c r="C2524" t="s">
        <v>757</v>
      </c>
      <c r="D2524">
        <v>38</v>
      </c>
      <c r="E2524">
        <v>38</v>
      </c>
      <c r="F2524">
        <v>8.2186748440242E-2</v>
      </c>
      <c r="G2524">
        <v>4.1093374220121E-3</v>
      </c>
      <c r="H2524">
        <v>2.05466871100605E-2</v>
      </c>
      <c r="I2524">
        <v>0</v>
      </c>
      <c r="J2524">
        <v>800</v>
      </c>
      <c r="K2524">
        <v>1</v>
      </c>
      <c r="L2524">
        <v>345000</v>
      </c>
      <c r="M2524" t="b">
        <v>0</v>
      </c>
    </row>
    <row r="2525" spans="1:13">
      <c r="A2525" t="s">
        <v>1178</v>
      </c>
      <c r="B2525" t="s">
        <v>757</v>
      </c>
      <c r="C2525" t="s">
        <v>757</v>
      </c>
      <c r="D2525">
        <v>38</v>
      </c>
      <c r="E2525">
        <v>38</v>
      </c>
      <c r="F2525">
        <v>0.1134362054478827</v>
      </c>
      <c r="G2525">
        <v>5.6718102723940997E-3</v>
      </c>
      <c r="H2525">
        <v>2.8359051361970599E-2</v>
      </c>
      <c r="I2525">
        <v>0</v>
      </c>
      <c r="J2525">
        <v>800</v>
      </c>
      <c r="K2525">
        <v>1</v>
      </c>
      <c r="L2525">
        <v>345000</v>
      </c>
      <c r="M2525" t="b">
        <v>0</v>
      </c>
    </row>
    <row r="2526" spans="1:13">
      <c r="A2526" t="s">
        <v>1178</v>
      </c>
      <c r="B2526" t="s">
        <v>757</v>
      </c>
      <c r="C2526" t="s">
        <v>757</v>
      </c>
      <c r="D2526">
        <v>38</v>
      </c>
      <c r="E2526">
        <v>38</v>
      </c>
      <c r="F2526">
        <v>0.1173014477660019</v>
      </c>
      <c r="G2526">
        <v>5.8650723882999996E-3</v>
      </c>
      <c r="H2526">
        <v>2.93253619415004E-2</v>
      </c>
      <c r="I2526">
        <v>0</v>
      </c>
      <c r="J2526">
        <v>800</v>
      </c>
      <c r="K2526">
        <v>1</v>
      </c>
      <c r="L2526">
        <v>345000</v>
      </c>
      <c r="M2526" t="b">
        <v>0</v>
      </c>
    </row>
    <row r="2527" spans="1:13">
      <c r="A2527" t="s">
        <v>1178</v>
      </c>
      <c r="B2527" t="s">
        <v>757</v>
      </c>
      <c r="C2527" t="s">
        <v>757</v>
      </c>
      <c r="D2527">
        <v>38</v>
      </c>
      <c r="E2527">
        <v>38</v>
      </c>
      <c r="F2527">
        <v>5.5473048205105201E-2</v>
      </c>
      <c r="G2527">
        <v>2.7736524102552002E-3</v>
      </c>
      <c r="H2527">
        <v>1.38682620512763E-2</v>
      </c>
      <c r="I2527">
        <v>0</v>
      </c>
      <c r="J2527">
        <v>150</v>
      </c>
      <c r="K2527">
        <v>1</v>
      </c>
      <c r="L2527">
        <v>154000</v>
      </c>
      <c r="M2527" t="b">
        <v>0</v>
      </c>
    </row>
    <row r="2528" spans="1:13">
      <c r="A2528" t="s">
        <v>1178</v>
      </c>
      <c r="B2528" t="s">
        <v>757</v>
      </c>
      <c r="C2528" t="s">
        <v>757</v>
      </c>
      <c r="D2528">
        <v>38</v>
      </c>
      <c r="E2528">
        <v>38</v>
      </c>
      <c r="F2528">
        <v>0.80684667197182591</v>
      </c>
      <c r="G2528">
        <v>4.0342333598591198E-2</v>
      </c>
      <c r="H2528">
        <v>0.20171166799295639</v>
      </c>
      <c r="I2528">
        <v>0</v>
      </c>
      <c r="J2528">
        <v>800</v>
      </c>
      <c r="K2528">
        <v>1</v>
      </c>
      <c r="L2528">
        <v>345000</v>
      </c>
      <c r="M2528" t="b">
        <v>0</v>
      </c>
    </row>
    <row r="2529" spans="1:13">
      <c r="A2529" t="s">
        <v>1178</v>
      </c>
      <c r="B2529" t="s">
        <v>757</v>
      </c>
      <c r="C2529" t="s">
        <v>757</v>
      </c>
      <c r="D2529">
        <v>38</v>
      </c>
      <c r="E2529">
        <v>38</v>
      </c>
      <c r="F2529">
        <v>6.3171991106139744</v>
      </c>
      <c r="G2529">
        <v>0.31585995553069868</v>
      </c>
      <c r="H2529">
        <v>1.5792997776534929</v>
      </c>
      <c r="I2529">
        <v>0</v>
      </c>
      <c r="J2529">
        <v>800</v>
      </c>
      <c r="K2529">
        <v>1</v>
      </c>
      <c r="L2529">
        <v>345000</v>
      </c>
      <c r="M2529" t="b">
        <v>0</v>
      </c>
    </row>
    <row r="2530" spans="1:13">
      <c r="A2530" t="s">
        <v>1178</v>
      </c>
      <c r="B2530" t="s">
        <v>757</v>
      </c>
      <c r="C2530" t="s">
        <v>757</v>
      </c>
      <c r="D2530">
        <v>38</v>
      </c>
      <c r="E2530">
        <v>38</v>
      </c>
      <c r="F2530">
        <v>0.1225414117908819</v>
      </c>
      <c r="G2530">
        <v>6.1270705895439996E-3</v>
      </c>
      <c r="H2530">
        <v>3.06353529477204E-2</v>
      </c>
      <c r="I2530">
        <v>0</v>
      </c>
      <c r="J2530">
        <v>150</v>
      </c>
      <c r="K2530">
        <v>1</v>
      </c>
      <c r="L2530">
        <v>154000</v>
      </c>
      <c r="M2530" t="b">
        <v>0</v>
      </c>
    </row>
    <row r="2531" spans="1:13">
      <c r="A2531" t="s">
        <v>1178</v>
      </c>
      <c r="B2531" t="s">
        <v>757</v>
      </c>
      <c r="C2531" t="s">
        <v>757</v>
      </c>
      <c r="D2531">
        <v>38</v>
      </c>
      <c r="E2531">
        <v>38</v>
      </c>
      <c r="F2531">
        <v>0.14153481110582389</v>
      </c>
      <c r="G2531">
        <v>7.0767405552911002E-3</v>
      </c>
      <c r="H2531">
        <v>3.5383702776455903E-2</v>
      </c>
      <c r="I2531">
        <v>0</v>
      </c>
      <c r="J2531">
        <v>150</v>
      </c>
      <c r="K2531">
        <v>1</v>
      </c>
      <c r="L2531">
        <v>154000</v>
      </c>
      <c r="M2531" t="b">
        <v>0</v>
      </c>
    </row>
    <row r="2532" spans="1:13">
      <c r="A2532" t="s">
        <v>1178</v>
      </c>
      <c r="B2532" t="s">
        <v>757</v>
      </c>
      <c r="C2532" t="s">
        <v>757</v>
      </c>
      <c r="D2532">
        <v>38</v>
      </c>
      <c r="E2532">
        <v>38</v>
      </c>
      <c r="F2532">
        <v>2.2805426495067209</v>
      </c>
      <c r="G2532">
        <v>0.114027132475336</v>
      </c>
      <c r="H2532">
        <v>0.57013566237668023</v>
      </c>
      <c r="I2532">
        <v>0</v>
      </c>
      <c r="J2532">
        <v>150</v>
      </c>
      <c r="K2532">
        <v>1</v>
      </c>
      <c r="L2532">
        <v>154000</v>
      </c>
      <c r="M2532" t="b">
        <v>0</v>
      </c>
    </row>
    <row r="2533" spans="1:13">
      <c r="A2533" t="s">
        <v>1178</v>
      </c>
      <c r="B2533" t="s">
        <v>757</v>
      </c>
      <c r="C2533" t="s">
        <v>757</v>
      </c>
      <c r="D2533">
        <v>38</v>
      </c>
      <c r="E2533">
        <v>38</v>
      </c>
      <c r="F2533">
        <v>8.70251695605707E-2</v>
      </c>
      <c r="G2533">
        <v>4.3512584780284998E-3</v>
      </c>
      <c r="H2533">
        <v>2.1756292390142599E-2</v>
      </c>
      <c r="I2533">
        <v>0</v>
      </c>
      <c r="J2533">
        <v>150</v>
      </c>
      <c r="K2533">
        <v>1</v>
      </c>
      <c r="L2533">
        <v>154000</v>
      </c>
      <c r="M2533" t="b">
        <v>0</v>
      </c>
    </row>
    <row r="2534" spans="1:13">
      <c r="A2534" t="s">
        <v>1178</v>
      </c>
      <c r="B2534" t="s">
        <v>757</v>
      </c>
      <c r="C2534" t="s">
        <v>757</v>
      </c>
      <c r="D2534">
        <v>38</v>
      </c>
      <c r="E2534">
        <v>38</v>
      </c>
      <c r="F2534">
        <v>0.59417885209779286</v>
      </c>
      <c r="G2534">
        <v>2.9708942604889599E-2</v>
      </c>
      <c r="H2534">
        <v>0.14854471302444819</v>
      </c>
      <c r="I2534">
        <v>0</v>
      </c>
      <c r="J2534">
        <v>150</v>
      </c>
      <c r="K2534">
        <v>1</v>
      </c>
      <c r="L2534">
        <v>154000</v>
      </c>
      <c r="M2534" t="b">
        <v>0</v>
      </c>
    </row>
    <row r="2535" spans="1:13">
      <c r="A2535" t="s">
        <v>1178</v>
      </c>
      <c r="B2535" t="s">
        <v>757</v>
      </c>
      <c r="C2535" t="s">
        <v>757</v>
      </c>
      <c r="D2535">
        <v>38</v>
      </c>
      <c r="E2535">
        <v>38</v>
      </c>
      <c r="F2535">
        <v>0.110101277752526</v>
      </c>
      <c r="G2535">
        <v>5.5050638876262999E-3</v>
      </c>
      <c r="H2535">
        <v>2.7525319438131499E-2</v>
      </c>
      <c r="I2535">
        <v>0</v>
      </c>
      <c r="J2535">
        <v>150</v>
      </c>
      <c r="K2535">
        <v>1</v>
      </c>
      <c r="L2535">
        <v>154000</v>
      </c>
      <c r="M2535" t="b">
        <v>0</v>
      </c>
    </row>
    <row r="2536" spans="1:13">
      <c r="A2536" t="s">
        <v>1178</v>
      </c>
      <c r="B2536" t="s">
        <v>757</v>
      </c>
      <c r="C2536" t="s">
        <v>757</v>
      </c>
      <c r="D2536">
        <v>38</v>
      </c>
      <c r="E2536">
        <v>38</v>
      </c>
      <c r="F2536">
        <v>0.1023947139035576</v>
      </c>
      <c r="G2536">
        <v>5.1197356951778001E-3</v>
      </c>
      <c r="H2536">
        <v>2.5598678475889401E-2</v>
      </c>
      <c r="I2536">
        <v>0</v>
      </c>
      <c r="J2536">
        <v>150</v>
      </c>
      <c r="K2536">
        <v>1</v>
      </c>
      <c r="L2536">
        <v>154000</v>
      </c>
      <c r="M2536" t="b">
        <v>0</v>
      </c>
    </row>
    <row r="2537" spans="1:13">
      <c r="A2537" t="s">
        <v>1178</v>
      </c>
      <c r="B2537" t="s">
        <v>757</v>
      </c>
      <c r="C2537" t="s">
        <v>757</v>
      </c>
      <c r="D2537">
        <v>38</v>
      </c>
      <c r="E2537">
        <v>38</v>
      </c>
      <c r="F2537">
        <v>3.7027816503827901E-2</v>
      </c>
      <c r="G2537">
        <v>1.8513908251912999E-3</v>
      </c>
      <c r="H2537">
        <v>9.2569541259569007E-3</v>
      </c>
      <c r="I2537">
        <v>0</v>
      </c>
      <c r="J2537">
        <v>150</v>
      </c>
      <c r="K2537">
        <v>1</v>
      </c>
      <c r="L2537">
        <v>154000</v>
      </c>
      <c r="M2537" t="b">
        <v>0</v>
      </c>
    </row>
    <row r="2538" spans="1:13">
      <c r="A2538" t="s">
        <v>1178</v>
      </c>
      <c r="B2538" t="s">
        <v>757</v>
      </c>
      <c r="C2538" t="s">
        <v>757</v>
      </c>
      <c r="D2538">
        <v>38</v>
      </c>
      <c r="E2538">
        <v>38</v>
      </c>
      <c r="F2538">
        <v>4.0837231881500603E-2</v>
      </c>
      <c r="G2538">
        <v>2.041861594075E-3</v>
      </c>
      <c r="H2538">
        <v>1.0209307970375101E-2</v>
      </c>
      <c r="I2538">
        <v>0</v>
      </c>
      <c r="J2538">
        <v>150</v>
      </c>
      <c r="K2538">
        <v>1</v>
      </c>
      <c r="L2538">
        <v>154000</v>
      </c>
      <c r="M2538" t="b">
        <v>0</v>
      </c>
    </row>
    <row r="2539" spans="1:13">
      <c r="A2539" t="s">
        <v>1178</v>
      </c>
      <c r="B2539" t="s">
        <v>757</v>
      </c>
      <c r="C2539" t="s">
        <v>757</v>
      </c>
      <c r="D2539">
        <v>38</v>
      </c>
      <c r="E2539">
        <v>38</v>
      </c>
      <c r="F2539">
        <v>6.5607205256489901E-2</v>
      </c>
      <c r="G2539">
        <v>3.2803602628243998E-3</v>
      </c>
      <c r="H2539">
        <v>1.6401801314122399E-2</v>
      </c>
      <c r="I2539">
        <v>0</v>
      </c>
      <c r="J2539">
        <v>150</v>
      </c>
      <c r="K2539">
        <v>1</v>
      </c>
      <c r="L2539">
        <v>154000</v>
      </c>
      <c r="M2539" t="b">
        <v>0</v>
      </c>
    </row>
    <row r="2540" spans="1:13">
      <c r="A2540" t="s">
        <v>1178</v>
      </c>
      <c r="B2540" t="s">
        <v>757</v>
      </c>
      <c r="C2540" t="s">
        <v>757</v>
      </c>
      <c r="D2540">
        <v>38</v>
      </c>
      <c r="E2540">
        <v>38</v>
      </c>
      <c r="F2540">
        <v>6.5350876533054797E-2</v>
      </c>
      <c r="G2540">
        <v>3.2675438266527002E-3</v>
      </c>
      <c r="H2540">
        <v>1.6337719133263699E-2</v>
      </c>
      <c r="I2540">
        <v>0</v>
      </c>
      <c r="J2540">
        <v>150</v>
      </c>
      <c r="K2540">
        <v>1</v>
      </c>
      <c r="L2540">
        <v>154000</v>
      </c>
      <c r="M2540" t="b">
        <v>0</v>
      </c>
    </row>
    <row r="2541" spans="1:13">
      <c r="A2541" t="s">
        <v>1178</v>
      </c>
      <c r="B2541" t="s">
        <v>757</v>
      </c>
      <c r="C2541" t="s">
        <v>757</v>
      </c>
      <c r="D2541">
        <v>38</v>
      </c>
      <c r="E2541">
        <v>38</v>
      </c>
      <c r="F2541">
        <v>5.3891510618143498E-2</v>
      </c>
      <c r="G2541">
        <v>2.6945755309070998E-3</v>
      </c>
      <c r="H2541">
        <v>1.34728776545358E-2</v>
      </c>
      <c r="I2541">
        <v>0</v>
      </c>
      <c r="J2541">
        <v>150</v>
      </c>
      <c r="K2541">
        <v>1</v>
      </c>
      <c r="L2541">
        <v>154000</v>
      </c>
      <c r="M2541" t="b">
        <v>0</v>
      </c>
    </row>
    <row r="2542" spans="1:13">
      <c r="A2542" t="s">
        <v>1178</v>
      </c>
      <c r="B2542" t="s">
        <v>757</v>
      </c>
      <c r="C2542" t="s">
        <v>757</v>
      </c>
      <c r="D2542">
        <v>38</v>
      </c>
      <c r="E2542">
        <v>38</v>
      </c>
      <c r="F2542">
        <v>5.1195920858298501E-2</v>
      </c>
      <c r="G2542">
        <v>2.5597960429149E-3</v>
      </c>
      <c r="H2542">
        <v>1.2798980214574599E-2</v>
      </c>
      <c r="I2542">
        <v>0</v>
      </c>
      <c r="J2542">
        <v>150</v>
      </c>
      <c r="K2542">
        <v>1</v>
      </c>
      <c r="L2542">
        <v>154000</v>
      </c>
      <c r="M2542" t="b">
        <v>0</v>
      </c>
    </row>
    <row r="2543" spans="1:13">
      <c r="A2543" t="s">
        <v>1178</v>
      </c>
      <c r="B2543" t="s">
        <v>757</v>
      </c>
      <c r="C2543" t="s">
        <v>757</v>
      </c>
      <c r="D2543">
        <v>38</v>
      </c>
      <c r="E2543">
        <v>38</v>
      </c>
      <c r="F2543">
        <v>7.4325727720250603E-2</v>
      </c>
      <c r="G2543">
        <v>3.7162863860124998E-3</v>
      </c>
      <c r="H2543">
        <v>1.8581431930062599E-2</v>
      </c>
      <c r="I2543">
        <v>0</v>
      </c>
      <c r="J2543">
        <v>800</v>
      </c>
      <c r="K2543">
        <v>1</v>
      </c>
      <c r="L2543">
        <v>345000</v>
      </c>
      <c r="M2543" t="b">
        <v>0</v>
      </c>
    </row>
    <row r="2544" spans="1:13">
      <c r="A2544" t="s">
        <v>1178</v>
      </c>
      <c r="B2544" t="s">
        <v>757</v>
      </c>
      <c r="C2544" t="s">
        <v>757</v>
      </c>
      <c r="D2544">
        <v>38</v>
      </c>
      <c r="E2544">
        <v>38</v>
      </c>
      <c r="F2544">
        <v>9.0504069758886196E-2</v>
      </c>
      <c r="G2544">
        <v>4.5252034879442998E-3</v>
      </c>
      <c r="H2544">
        <v>2.2626017439721501E-2</v>
      </c>
      <c r="I2544">
        <v>0</v>
      </c>
      <c r="J2544">
        <v>800</v>
      </c>
      <c r="K2544">
        <v>1</v>
      </c>
      <c r="L2544">
        <v>345000</v>
      </c>
      <c r="M2544" t="b">
        <v>0</v>
      </c>
    </row>
    <row r="2545" spans="1:13">
      <c r="A2545" t="s">
        <v>1178</v>
      </c>
      <c r="B2545" t="s">
        <v>757</v>
      </c>
      <c r="C2545" t="s">
        <v>757</v>
      </c>
      <c r="D2545">
        <v>38</v>
      </c>
      <c r="E2545">
        <v>38</v>
      </c>
      <c r="F2545">
        <v>8.7844679774386397E-2</v>
      </c>
      <c r="G2545">
        <v>4.3922339887192997E-3</v>
      </c>
      <c r="H2545">
        <v>2.1961169943596599E-2</v>
      </c>
      <c r="I2545">
        <v>0</v>
      </c>
      <c r="J2545">
        <v>800</v>
      </c>
      <c r="K2545">
        <v>1</v>
      </c>
      <c r="L2545">
        <v>345000</v>
      </c>
      <c r="M2545" t="b">
        <v>0</v>
      </c>
    </row>
    <row r="2546" spans="1:13">
      <c r="A2546" t="s">
        <v>1178</v>
      </c>
      <c r="B2546" t="s">
        <v>757</v>
      </c>
      <c r="C2546" t="s">
        <v>757</v>
      </c>
      <c r="D2546">
        <v>38</v>
      </c>
      <c r="E2546">
        <v>38</v>
      </c>
      <c r="F2546">
        <v>8.0301865809299197E-2</v>
      </c>
      <c r="G2546">
        <v>4.0150932904649004E-3</v>
      </c>
      <c r="H2546">
        <v>2.0075466452324799E-2</v>
      </c>
      <c r="I2546">
        <v>0</v>
      </c>
      <c r="J2546">
        <v>800</v>
      </c>
      <c r="K2546">
        <v>1</v>
      </c>
      <c r="L2546">
        <v>345000</v>
      </c>
      <c r="M2546" t="b">
        <v>0</v>
      </c>
    </row>
    <row r="2547" spans="1:13">
      <c r="A2547" t="s">
        <v>1178</v>
      </c>
      <c r="B2547" t="s">
        <v>757</v>
      </c>
      <c r="C2547" t="s">
        <v>757</v>
      </c>
      <c r="D2547">
        <v>38</v>
      </c>
      <c r="E2547">
        <v>38</v>
      </c>
      <c r="F2547">
        <v>3.2128002404551201E-2</v>
      </c>
      <c r="G2547">
        <v>1.6064001202275001E-3</v>
      </c>
      <c r="H2547">
        <v>8.0320006011378002E-3</v>
      </c>
      <c r="I2547">
        <v>0</v>
      </c>
      <c r="J2547">
        <v>150</v>
      </c>
      <c r="K2547">
        <v>1</v>
      </c>
      <c r="L2547">
        <v>154000</v>
      </c>
      <c r="M2547" t="b">
        <v>0</v>
      </c>
    </row>
    <row r="2548" spans="1:13">
      <c r="A2548" t="s">
        <v>1178</v>
      </c>
      <c r="B2548" t="s">
        <v>757</v>
      </c>
      <c r="C2548" t="s">
        <v>757</v>
      </c>
      <c r="D2548">
        <v>38</v>
      </c>
      <c r="E2548">
        <v>38</v>
      </c>
      <c r="F2548">
        <v>2.30756934191239E-2</v>
      </c>
      <c r="G2548">
        <v>1.1537846709561001E-3</v>
      </c>
      <c r="H2548">
        <v>5.7689233547809004E-3</v>
      </c>
      <c r="I2548">
        <v>0</v>
      </c>
      <c r="J2548">
        <v>150</v>
      </c>
      <c r="K2548">
        <v>1</v>
      </c>
      <c r="L2548">
        <v>154000</v>
      </c>
      <c r="M2548" t="b">
        <v>0</v>
      </c>
    </row>
    <row r="2549" spans="1:13">
      <c r="A2549" t="s">
        <v>1178</v>
      </c>
      <c r="B2549" t="s">
        <v>757</v>
      </c>
      <c r="C2549" t="s">
        <v>757</v>
      </c>
      <c r="D2549">
        <v>38</v>
      </c>
      <c r="E2549">
        <v>38</v>
      </c>
      <c r="F2549">
        <v>2.3079932445928299E-2</v>
      </c>
      <c r="G2549">
        <v>1.1539966222964E-3</v>
      </c>
      <c r="H2549">
        <v>5.7699831114820001E-3</v>
      </c>
      <c r="I2549">
        <v>0</v>
      </c>
      <c r="J2549">
        <v>150</v>
      </c>
      <c r="K2549">
        <v>1</v>
      </c>
      <c r="L2549">
        <v>154000</v>
      </c>
      <c r="M2549" t="b">
        <v>0</v>
      </c>
    </row>
    <row r="2550" spans="1:13">
      <c r="A2550" t="s">
        <v>1178</v>
      </c>
      <c r="B2550" t="s">
        <v>757</v>
      </c>
      <c r="C2550" t="s">
        <v>757</v>
      </c>
      <c r="D2550">
        <v>38</v>
      </c>
      <c r="E2550">
        <v>38</v>
      </c>
      <c r="F2550">
        <v>2.5604061982561062</v>
      </c>
      <c r="G2550">
        <v>0.1280203099128053</v>
      </c>
      <c r="H2550">
        <v>0.64010154956402643</v>
      </c>
      <c r="I2550">
        <v>0</v>
      </c>
      <c r="J2550">
        <v>150</v>
      </c>
      <c r="K2550">
        <v>1</v>
      </c>
      <c r="L2550">
        <v>154000</v>
      </c>
      <c r="M2550" t="b">
        <v>0</v>
      </c>
    </row>
    <row r="2551" spans="1:13">
      <c r="A2551" t="s">
        <v>1178</v>
      </c>
      <c r="B2551" t="s">
        <v>757</v>
      </c>
      <c r="C2551" t="s">
        <v>757</v>
      </c>
      <c r="D2551">
        <v>38</v>
      </c>
      <c r="E2551">
        <v>38</v>
      </c>
      <c r="F2551">
        <v>0.30151932822676492</v>
      </c>
      <c r="G2551">
        <v>1.5075966411338199E-2</v>
      </c>
      <c r="H2551">
        <v>7.5379832056691201E-2</v>
      </c>
      <c r="I2551">
        <v>0</v>
      </c>
      <c r="J2551">
        <v>800</v>
      </c>
      <c r="K2551">
        <v>1</v>
      </c>
      <c r="L2551">
        <v>345000</v>
      </c>
      <c r="M2551" t="b">
        <v>0</v>
      </c>
    </row>
    <row r="2552" spans="1:13">
      <c r="A2552" t="s">
        <v>1178</v>
      </c>
      <c r="B2552" t="s">
        <v>757</v>
      </c>
      <c r="C2552" t="s">
        <v>757</v>
      </c>
      <c r="D2552">
        <v>38</v>
      </c>
      <c r="E2552">
        <v>38</v>
      </c>
      <c r="F2552">
        <v>1.0919209409316999</v>
      </c>
      <c r="G2552">
        <v>5.4596047046585001E-2</v>
      </c>
      <c r="H2552">
        <v>0.27298023523292497</v>
      </c>
      <c r="I2552">
        <v>0</v>
      </c>
      <c r="J2552">
        <v>800</v>
      </c>
      <c r="K2552">
        <v>1</v>
      </c>
      <c r="L2552">
        <v>345000</v>
      </c>
      <c r="M2552" t="b">
        <v>0</v>
      </c>
    </row>
    <row r="2553" spans="1:13">
      <c r="A2553" t="s">
        <v>1178</v>
      </c>
      <c r="B2553" t="s">
        <v>757</v>
      </c>
      <c r="C2553" t="s">
        <v>757</v>
      </c>
      <c r="D2553">
        <v>38</v>
      </c>
      <c r="E2553">
        <v>38</v>
      </c>
      <c r="F2553">
        <v>0.49866962807929688</v>
      </c>
      <c r="G2553">
        <v>2.49334814039648E-2</v>
      </c>
      <c r="H2553">
        <v>0.12466740701982421</v>
      </c>
      <c r="I2553">
        <v>0</v>
      </c>
      <c r="J2553">
        <v>150</v>
      </c>
      <c r="K2553">
        <v>1</v>
      </c>
      <c r="L2553">
        <v>154000</v>
      </c>
      <c r="M2553" t="b">
        <v>0</v>
      </c>
    </row>
    <row r="2554" spans="1:13">
      <c r="A2554" t="s">
        <v>1178</v>
      </c>
      <c r="B2554" t="s">
        <v>757</v>
      </c>
      <c r="C2554" t="s">
        <v>757</v>
      </c>
      <c r="D2554">
        <v>38</v>
      </c>
      <c r="E2554">
        <v>38</v>
      </c>
      <c r="F2554">
        <v>0.85656572329608605</v>
      </c>
      <c r="G2554">
        <v>4.2828286164804302E-2</v>
      </c>
      <c r="H2554">
        <v>0.21414143082402151</v>
      </c>
      <c r="I2554">
        <v>0</v>
      </c>
      <c r="J2554">
        <v>150</v>
      </c>
      <c r="K2554">
        <v>1</v>
      </c>
      <c r="L2554">
        <v>154000</v>
      </c>
      <c r="M2554" t="b">
        <v>0</v>
      </c>
    </row>
    <row r="2555" spans="1:13">
      <c r="A2555" t="s">
        <v>1178</v>
      </c>
      <c r="B2555" t="s">
        <v>757</v>
      </c>
      <c r="C2555" t="s">
        <v>757</v>
      </c>
      <c r="D2555">
        <v>38</v>
      </c>
      <c r="E2555">
        <v>38</v>
      </c>
      <c r="F2555">
        <v>3.6059665081793403E-2</v>
      </c>
      <c r="G2555">
        <v>1.8029832540896E-3</v>
      </c>
      <c r="H2555">
        <v>9.0149162704483005E-3</v>
      </c>
      <c r="I2555">
        <v>0</v>
      </c>
      <c r="J2555">
        <v>150</v>
      </c>
      <c r="K2555">
        <v>1</v>
      </c>
      <c r="L2555">
        <v>154000</v>
      </c>
      <c r="M2555" t="b">
        <v>0</v>
      </c>
    </row>
    <row r="2556" spans="1:13">
      <c r="A2556" t="s">
        <v>1178</v>
      </c>
      <c r="B2556" t="s">
        <v>757</v>
      </c>
      <c r="C2556" t="s">
        <v>757</v>
      </c>
      <c r="D2556">
        <v>38</v>
      </c>
      <c r="E2556">
        <v>38</v>
      </c>
      <c r="F2556">
        <v>3.12438796616125E-2</v>
      </c>
      <c r="G2556">
        <v>1.5621939830805999E-3</v>
      </c>
      <c r="H2556">
        <v>7.8109699154030997E-3</v>
      </c>
      <c r="I2556">
        <v>0</v>
      </c>
      <c r="J2556">
        <v>150</v>
      </c>
      <c r="K2556">
        <v>1</v>
      </c>
      <c r="L2556">
        <v>154000</v>
      </c>
      <c r="M2556" t="b">
        <v>0</v>
      </c>
    </row>
    <row r="2557" spans="1:13">
      <c r="A2557" t="s">
        <v>1178</v>
      </c>
      <c r="B2557" t="s">
        <v>757</v>
      </c>
      <c r="C2557" t="s">
        <v>757</v>
      </c>
      <c r="D2557">
        <v>38</v>
      </c>
      <c r="E2557">
        <v>38</v>
      </c>
      <c r="F2557">
        <v>3.1007100488652298E-2</v>
      </c>
      <c r="G2557">
        <v>1.5503550244326E-3</v>
      </c>
      <c r="H2557">
        <v>7.751775122163E-3</v>
      </c>
      <c r="I2557">
        <v>0</v>
      </c>
      <c r="J2557">
        <v>150</v>
      </c>
      <c r="K2557">
        <v>1</v>
      </c>
      <c r="L2557">
        <v>154000</v>
      </c>
      <c r="M2557" t="b">
        <v>0</v>
      </c>
    </row>
    <row r="2558" spans="1:13">
      <c r="A2558" t="s">
        <v>1178</v>
      </c>
      <c r="B2558" t="s">
        <v>757</v>
      </c>
      <c r="C2558" t="s">
        <v>757</v>
      </c>
      <c r="D2558">
        <v>38</v>
      </c>
      <c r="E2558">
        <v>38</v>
      </c>
      <c r="F2558">
        <v>0.11489731015024229</v>
      </c>
      <c r="G2558">
        <v>5.7448655075121001E-3</v>
      </c>
      <c r="H2558">
        <v>2.87243275375605E-2</v>
      </c>
      <c r="I2558">
        <v>0</v>
      </c>
      <c r="J2558">
        <v>150</v>
      </c>
      <c r="K2558">
        <v>1</v>
      </c>
      <c r="L2558">
        <v>154000</v>
      </c>
      <c r="M2558" t="b">
        <v>0</v>
      </c>
    </row>
    <row r="2559" spans="1:13">
      <c r="A2559" t="s">
        <v>1178</v>
      </c>
      <c r="B2559" t="s">
        <v>757</v>
      </c>
      <c r="C2559" t="s">
        <v>757</v>
      </c>
      <c r="D2559">
        <v>38</v>
      </c>
      <c r="E2559">
        <v>38</v>
      </c>
      <c r="F2559">
        <v>4.5573915483505999E-2</v>
      </c>
      <c r="G2559">
        <v>2.2786957741753001E-3</v>
      </c>
      <c r="H2559">
        <v>1.13934788708765E-2</v>
      </c>
      <c r="I2559">
        <v>0</v>
      </c>
      <c r="J2559">
        <v>150</v>
      </c>
      <c r="K2559">
        <v>1</v>
      </c>
      <c r="L2559">
        <v>154000</v>
      </c>
      <c r="M2559" t="b">
        <v>0</v>
      </c>
    </row>
    <row r="2560" spans="1:13">
      <c r="A2560" t="s">
        <v>1178</v>
      </c>
      <c r="B2560" t="s">
        <v>757</v>
      </c>
      <c r="C2560" t="s">
        <v>757</v>
      </c>
      <c r="D2560">
        <v>38</v>
      </c>
      <c r="E2560">
        <v>38</v>
      </c>
      <c r="F2560">
        <v>4.4996396273383699E-2</v>
      </c>
      <c r="G2560">
        <v>2.2498198136691001E-3</v>
      </c>
      <c r="H2560">
        <v>1.12490990683459E-2</v>
      </c>
      <c r="I2560">
        <v>0</v>
      </c>
      <c r="J2560">
        <v>150</v>
      </c>
      <c r="K2560">
        <v>1</v>
      </c>
      <c r="L2560">
        <v>154000</v>
      </c>
      <c r="M2560" t="b">
        <v>0</v>
      </c>
    </row>
    <row r="2561" spans="1:13">
      <c r="A2561" t="s">
        <v>1178</v>
      </c>
      <c r="B2561" t="s">
        <v>757</v>
      </c>
      <c r="C2561" t="s">
        <v>757</v>
      </c>
      <c r="D2561">
        <v>38</v>
      </c>
      <c r="E2561">
        <v>38</v>
      </c>
      <c r="F2561">
        <v>4.5068691562835501E-2</v>
      </c>
      <c r="G2561">
        <v>2.2534345781416998E-3</v>
      </c>
      <c r="H2561">
        <v>1.1267172890708801E-2</v>
      </c>
      <c r="I2561">
        <v>0</v>
      </c>
      <c r="J2561">
        <v>150</v>
      </c>
      <c r="K2561">
        <v>1</v>
      </c>
      <c r="L2561">
        <v>154000</v>
      </c>
      <c r="M2561" t="b">
        <v>0</v>
      </c>
    </row>
    <row r="2562" spans="1:13">
      <c r="A2562" t="s">
        <v>1178</v>
      </c>
      <c r="B2562" t="s">
        <v>757</v>
      </c>
      <c r="C2562" t="s">
        <v>757</v>
      </c>
      <c r="D2562">
        <v>38</v>
      </c>
      <c r="E2562">
        <v>38</v>
      </c>
      <c r="F2562">
        <v>4.3438543504732099E-2</v>
      </c>
      <c r="G2562">
        <v>2.1719271752366001E-3</v>
      </c>
      <c r="H2562">
        <v>1.0859635876183001E-2</v>
      </c>
      <c r="I2562">
        <v>0</v>
      </c>
      <c r="J2562">
        <v>150</v>
      </c>
      <c r="K2562">
        <v>1</v>
      </c>
      <c r="L2562">
        <v>154000</v>
      </c>
      <c r="M2562" t="b">
        <v>0</v>
      </c>
    </row>
    <row r="2563" spans="1:13">
      <c r="A2563" t="s">
        <v>1178</v>
      </c>
      <c r="B2563" t="s">
        <v>757</v>
      </c>
      <c r="C2563" t="s">
        <v>757</v>
      </c>
      <c r="D2563">
        <v>38</v>
      </c>
      <c r="E2563">
        <v>38</v>
      </c>
      <c r="F2563">
        <v>0.357258254981553</v>
      </c>
      <c r="G2563">
        <v>1.78629127490776E-2</v>
      </c>
      <c r="H2563">
        <v>8.9314563745388195E-2</v>
      </c>
      <c r="I2563">
        <v>0</v>
      </c>
      <c r="J2563">
        <v>800</v>
      </c>
      <c r="K2563">
        <v>1</v>
      </c>
      <c r="L2563">
        <v>345000</v>
      </c>
      <c r="M2563" t="b">
        <v>0</v>
      </c>
    </row>
    <row r="2564" spans="1:13">
      <c r="A2564" t="s">
        <v>1178</v>
      </c>
      <c r="B2564" t="s">
        <v>757</v>
      </c>
      <c r="C2564" t="s">
        <v>757</v>
      </c>
      <c r="D2564">
        <v>38</v>
      </c>
      <c r="E2564">
        <v>38</v>
      </c>
      <c r="F2564">
        <v>0.89895554853045578</v>
      </c>
      <c r="G2564">
        <v>4.49477774265227E-2</v>
      </c>
      <c r="H2564">
        <v>0.22473888713261389</v>
      </c>
      <c r="I2564">
        <v>0</v>
      </c>
      <c r="J2564">
        <v>800</v>
      </c>
      <c r="K2564">
        <v>1</v>
      </c>
      <c r="L2564">
        <v>345000</v>
      </c>
      <c r="M2564" t="b">
        <v>0</v>
      </c>
    </row>
    <row r="2565" spans="1:13">
      <c r="A2565" t="s">
        <v>1178</v>
      </c>
      <c r="B2565" t="s">
        <v>757</v>
      </c>
      <c r="C2565" t="s">
        <v>757</v>
      </c>
      <c r="D2565">
        <v>38</v>
      </c>
      <c r="E2565">
        <v>38</v>
      </c>
      <c r="F2565">
        <v>1.0078194311381421</v>
      </c>
      <c r="G2565">
        <v>5.0390971556907103E-2</v>
      </c>
      <c r="H2565">
        <v>0.25195485778453558</v>
      </c>
      <c r="I2565">
        <v>0</v>
      </c>
      <c r="J2565">
        <v>800</v>
      </c>
      <c r="K2565">
        <v>1</v>
      </c>
      <c r="L2565">
        <v>345000</v>
      </c>
      <c r="M2565" t="b">
        <v>0</v>
      </c>
    </row>
    <row r="2566" spans="1:13">
      <c r="A2566" t="s">
        <v>1178</v>
      </c>
      <c r="B2566" t="s">
        <v>757</v>
      </c>
      <c r="C2566" t="s">
        <v>757</v>
      </c>
      <c r="D2566">
        <v>38</v>
      </c>
      <c r="E2566">
        <v>38</v>
      </c>
      <c r="F2566">
        <v>0.22698359633958989</v>
      </c>
      <c r="G2566">
        <v>1.13491798169794E-2</v>
      </c>
      <c r="H2566">
        <v>5.6745899084897397E-2</v>
      </c>
      <c r="I2566">
        <v>0</v>
      </c>
      <c r="J2566">
        <v>800</v>
      </c>
      <c r="K2566">
        <v>1</v>
      </c>
      <c r="L2566">
        <v>345000</v>
      </c>
      <c r="M2566" t="b">
        <v>0</v>
      </c>
    </row>
    <row r="2567" spans="1:13">
      <c r="A2567" t="s">
        <v>1178</v>
      </c>
      <c r="B2567" t="s">
        <v>757</v>
      </c>
      <c r="C2567" t="s">
        <v>757</v>
      </c>
      <c r="D2567">
        <v>38</v>
      </c>
      <c r="E2567">
        <v>38</v>
      </c>
      <c r="F2567">
        <v>0.1114724152518639</v>
      </c>
      <c r="G2567">
        <v>5.5736207625931003E-3</v>
      </c>
      <c r="H2567">
        <v>2.7868103812965901E-2</v>
      </c>
      <c r="I2567">
        <v>0</v>
      </c>
      <c r="J2567">
        <v>150</v>
      </c>
      <c r="K2567">
        <v>1</v>
      </c>
      <c r="L2567">
        <v>154000</v>
      </c>
      <c r="M2567" t="b">
        <v>0</v>
      </c>
    </row>
    <row r="2568" spans="1:13">
      <c r="A2568" t="s">
        <v>1178</v>
      </c>
      <c r="B2568" t="s">
        <v>757</v>
      </c>
      <c r="C2568" t="s">
        <v>757</v>
      </c>
      <c r="D2568">
        <v>38</v>
      </c>
      <c r="E2568">
        <v>38</v>
      </c>
      <c r="F2568">
        <v>0.366590175650994</v>
      </c>
      <c r="G2568">
        <v>1.83295087825497E-2</v>
      </c>
      <c r="H2568">
        <v>9.16475439127485E-2</v>
      </c>
      <c r="I2568">
        <v>0</v>
      </c>
      <c r="J2568">
        <v>800</v>
      </c>
      <c r="K2568">
        <v>1</v>
      </c>
      <c r="L2568">
        <v>345000</v>
      </c>
      <c r="M2568" t="b">
        <v>0</v>
      </c>
    </row>
    <row r="2569" spans="1:13">
      <c r="A2569" t="s">
        <v>1178</v>
      </c>
      <c r="B2569" t="s">
        <v>757</v>
      </c>
      <c r="C2569" t="s">
        <v>757</v>
      </c>
      <c r="D2569">
        <v>38</v>
      </c>
      <c r="E2569">
        <v>38</v>
      </c>
      <c r="F2569">
        <v>5.9965688980099401E-2</v>
      </c>
      <c r="G2569">
        <v>2.9982844490049E-3</v>
      </c>
      <c r="H2569">
        <v>1.49914222450248E-2</v>
      </c>
      <c r="I2569">
        <v>0</v>
      </c>
      <c r="J2569">
        <v>150</v>
      </c>
      <c r="K2569">
        <v>1</v>
      </c>
      <c r="L2569">
        <v>154000</v>
      </c>
      <c r="M2569" t="b">
        <v>0</v>
      </c>
    </row>
    <row r="2570" spans="1:13">
      <c r="A2570" t="s">
        <v>1178</v>
      </c>
      <c r="B2570" t="s">
        <v>757</v>
      </c>
      <c r="C2570" t="s">
        <v>757</v>
      </c>
      <c r="D2570">
        <v>38</v>
      </c>
      <c r="E2570">
        <v>38</v>
      </c>
      <c r="F2570">
        <v>5.2202779618863299E-2</v>
      </c>
      <c r="G2570">
        <v>2.6101389809430999E-3</v>
      </c>
      <c r="H2570">
        <v>1.30506949047158E-2</v>
      </c>
      <c r="I2570">
        <v>0</v>
      </c>
      <c r="J2570">
        <v>150</v>
      </c>
      <c r="K2570">
        <v>1</v>
      </c>
      <c r="L2570">
        <v>154000</v>
      </c>
      <c r="M2570" t="b">
        <v>0</v>
      </c>
    </row>
    <row r="2571" spans="1:13">
      <c r="A2571" t="s">
        <v>1178</v>
      </c>
      <c r="B2571" t="s">
        <v>757</v>
      </c>
      <c r="C2571" t="s">
        <v>757</v>
      </c>
      <c r="D2571">
        <v>38</v>
      </c>
      <c r="E2571">
        <v>38</v>
      </c>
      <c r="F2571">
        <v>4.6244311907628899E-2</v>
      </c>
      <c r="G2571">
        <v>2.3122155953813998E-3</v>
      </c>
      <c r="H2571">
        <v>1.15610779769072E-2</v>
      </c>
      <c r="I2571">
        <v>0</v>
      </c>
      <c r="J2571">
        <v>150</v>
      </c>
      <c r="K2571">
        <v>1</v>
      </c>
      <c r="L2571">
        <v>154000</v>
      </c>
      <c r="M2571" t="b">
        <v>0</v>
      </c>
    </row>
    <row r="2572" spans="1:13">
      <c r="A2572" t="s">
        <v>1178</v>
      </c>
      <c r="B2572" t="s">
        <v>757</v>
      </c>
      <c r="C2572" t="s">
        <v>757</v>
      </c>
      <c r="D2572">
        <v>38</v>
      </c>
      <c r="E2572">
        <v>38</v>
      </c>
      <c r="F2572">
        <v>4.3109913619394202E-2</v>
      </c>
      <c r="G2572">
        <v>2.1554956809696998E-3</v>
      </c>
      <c r="H2572">
        <v>1.07774784048485E-2</v>
      </c>
      <c r="I2572">
        <v>0</v>
      </c>
      <c r="J2572">
        <v>150</v>
      </c>
      <c r="K2572">
        <v>1</v>
      </c>
      <c r="L2572">
        <v>154000</v>
      </c>
      <c r="M2572" t="b">
        <v>0</v>
      </c>
    </row>
    <row r="2573" spans="1:13">
      <c r="A2573" t="s">
        <v>1178</v>
      </c>
      <c r="B2573" t="s">
        <v>757</v>
      </c>
      <c r="C2573" t="s">
        <v>757</v>
      </c>
      <c r="D2573">
        <v>38</v>
      </c>
      <c r="E2573">
        <v>38</v>
      </c>
      <c r="F2573">
        <v>3.9648045583175598E-2</v>
      </c>
      <c r="G2573">
        <v>1.9824022791586999E-3</v>
      </c>
      <c r="H2573">
        <v>9.9120113957938995E-3</v>
      </c>
      <c r="I2573">
        <v>0</v>
      </c>
      <c r="J2573">
        <v>150</v>
      </c>
      <c r="K2573">
        <v>1</v>
      </c>
      <c r="L2573">
        <v>154000</v>
      </c>
      <c r="M2573" t="b">
        <v>0</v>
      </c>
    </row>
    <row r="2574" spans="1:13">
      <c r="A2574" t="s">
        <v>1178</v>
      </c>
      <c r="B2574" t="s">
        <v>757</v>
      </c>
      <c r="C2574" t="s">
        <v>757</v>
      </c>
      <c r="D2574">
        <v>38</v>
      </c>
      <c r="E2574">
        <v>38</v>
      </c>
      <c r="F2574">
        <v>3.5643650417334902E-2</v>
      </c>
      <c r="G2574">
        <v>1.7821825208667E-3</v>
      </c>
      <c r="H2574">
        <v>8.9109126043336994E-3</v>
      </c>
      <c r="I2574">
        <v>0</v>
      </c>
      <c r="J2574">
        <v>150</v>
      </c>
      <c r="K2574">
        <v>1</v>
      </c>
      <c r="L2574">
        <v>154000</v>
      </c>
      <c r="M2574" t="b">
        <v>0</v>
      </c>
    </row>
    <row r="2575" spans="1:13">
      <c r="A2575" t="s">
        <v>1178</v>
      </c>
      <c r="B2575" t="s">
        <v>757</v>
      </c>
      <c r="C2575" t="s">
        <v>757</v>
      </c>
      <c r="D2575">
        <v>38</v>
      </c>
      <c r="E2575">
        <v>38</v>
      </c>
      <c r="F2575">
        <v>1.012499134926681</v>
      </c>
      <c r="G2575">
        <v>5.0624956746334E-2</v>
      </c>
      <c r="H2575">
        <v>0.2531247837316703</v>
      </c>
      <c r="I2575">
        <v>0</v>
      </c>
      <c r="J2575">
        <v>150</v>
      </c>
      <c r="K2575">
        <v>1</v>
      </c>
      <c r="L2575">
        <v>154000</v>
      </c>
      <c r="M2575" t="b">
        <v>0</v>
      </c>
    </row>
    <row r="2576" spans="1:13">
      <c r="A2576" t="s">
        <v>1178</v>
      </c>
      <c r="B2576" t="s">
        <v>757</v>
      </c>
      <c r="C2576" t="s">
        <v>757</v>
      </c>
      <c r="D2576">
        <v>38</v>
      </c>
      <c r="E2576">
        <v>38</v>
      </c>
      <c r="F2576">
        <v>1.0028004952282259</v>
      </c>
      <c r="G2576">
        <v>5.01400247614113E-2</v>
      </c>
      <c r="H2576">
        <v>0.25070012380705659</v>
      </c>
      <c r="I2576">
        <v>0</v>
      </c>
      <c r="J2576">
        <v>800</v>
      </c>
      <c r="K2576">
        <v>1</v>
      </c>
      <c r="L2576">
        <v>345000</v>
      </c>
      <c r="M2576" t="b">
        <v>0</v>
      </c>
    </row>
    <row r="2577" spans="1:13">
      <c r="A2577" t="s">
        <v>1178</v>
      </c>
      <c r="B2577" t="s">
        <v>757</v>
      </c>
      <c r="C2577" t="s">
        <v>757</v>
      </c>
      <c r="D2577">
        <v>38</v>
      </c>
      <c r="E2577">
        <v>38</v>
      </c>
      <c r="F2577">
        <v>0.16817846196717159</v>
      </c>
      <c r="G2577">
        <v>8.4089230983585006E-3</v>
      </c>
      <c r="H2577">
        <v>4.2044615491792899E-2</v>
      </c>
      <c r="I2577">
        <v>0</v>
      </c>
      <c r="J2577">
        <v>800</v>
      </c>
      <c r="K2577">
        <v>1</v>
      </c>
      <c r="L2577">
        <v>345000</v>
      </c>
      <c r="M2577" t="b">
        <v>0</v>
      </c>
    </row>
    <row r="2578" spans="1:13">
      <c r="A2578" t="s">
        <v>1178</v>
      </c>
      <c r="B2578" t="s">
        <v>757</v>
      </c>
      <c r="C2578" t="s">
        <v>757</v>
      </c>
      <c r="D2578">
        <v>38</v>
      </c>
      <c r="E2578">
        <v>38</v>
      </c>
      <c r="F2578">
        <v>0.1675055175368502</v>
      </c>
      <c r="G2578">
        <v>8.3752758768424994E-3</v>
      </c>
      <c r="H2578">
        <v>4.18763793842125E-2</v>
      </c>
      <c r="I2578">
        <v>0</v>
      </c>
      <c r="J2578">
        <v>800</v>
      </c>
      <c r="K2578">
        <v>1</v>
      </c>
      <c r="L2578">
        <v>345000</v>
      </c>
      <c r="M2578" t="b">
        <v>0</v>
      </c>
    </row>
    <row r="2579" spans="1:13">
      <c r="A2579" t="s">
        <v>1178</v>
      </c>
      <c r="B2579" t="s">
        <v>757</v>
      </c>
      <c r="C2579" t="s">
        <v>757</v>
      </c>
      <c r="D2579">
        <v>38</v>
      </c>
      <c r="E2579">
        <v>38</v>
      </c>
      <c r="F2579">
        <v>0.17583993341773099</v>
      </c>
      <c r="G2579">
        <v>8.7919966708865007E-3</v>
      </c>
      <c r="H2579">
        <v>4.39599833544327E-2</v>
      </c>
      <c r="I2579">
        <v>0</v>
      </c>
      <c r="J2579">
        <v>800</v>
      </c>
      <c r="K2579">
        <v>1</v>
      </c>
      <c r="L2579">
        <v>345000</v>
      </c>
      <c r="M2579" t="b">
        <v>0</v>
      </c>
    </row>
    <row r="2580" spans="1:13">
      <c r="A2580" t="s">
        <v>1178</v>
      </c>
      <c r="B2580" t="s">
        <v>757</v>
      </c>
      <c r="C2580" t="s">
        <v>757</v>
      </c>
      <c r="D2580">
        <v>38</v>
      </c>
      <c r="E2580">
        <v>38</v>
      </c>
      <c r="F2580">
        <v>0.17354012104570321</v>
      </c>
      <c r="G2580">
        <v>8.6770060522851009E-3</v>
      </c>
      <c r="H2580">
        <v>4.3385030261425803E-2</v>
      </c>
      <c r="I2580">
        <v>0</v>
      </c>
      <c r="J2580">
        <v>800</v>
      </c>
      <c r="K2580">
        <v>1</v>
      </c>
      <c r="L2580">
        <v>345000</v>
      </c>
      <c r="M2580" t="b">
        <v>0</v>
      </c>
    </row>
    <row r="2581" spans="1:13">
      <c r="A2581" t="s">
        <v>1311</v>
      </c>
      <c r="B2581" t="s">
        <v>781</v>
      </c>
      <c r="C2581" t="s">
        <v>781</v>
      </c>
      <c r="D2581">
        <v>62</v>
      </c>
      <c r="E2581">
        <v>62</v>
      </c>
      <c r="F2581">
        <v>1.9656349207150261</v>
      </c>
      <c r="G2581">
        <v>9.8281746035751294E-2</v>
      </c>
      <c r="H2581">
        <v>0.49140873017875641</v>
      </c>
      <c r="I2581">
        <v>0</v>
      </c>
      <c r="J2581">
        <v>150</v>
      </c>
      <c r="K2581">
        <v>1</v>
      </c>
      <c r="L2581">
        <v>154000</v>
      </c>
      <c r="M2581" t="b">
        <v>0</v>
      </c>
    </row>
    <row r="2582" spans="1:13">
      <c r="A2582" t="s">
        <v>1311</v>
      </c>
      <c r="B2582" t="s">
        <v>781</v>
      </c>
      <c r="C2582" t="s">
        <v>781</v>
      </c>
      <c r="D2582">
        <v>62</v>
      </c>
      <c r="E2582">
        <v>62</v>
      </c>
      <c r="F2582">
        <v>9.3440229853904294E-2</v>
      </c>
      <c r="G2582">
        <v>4.6720114926952E-3</v>
      </c>
      <c r="H2582">
        <v>2.3360057463476001E-2</v>
      </c>
      <c r="I2582">
        <v>0</v>
      </c>
      <c r="J2582">
        <v>800</v>
      </c>
      <c r="K2582">
        <v>1</v>
      </c>
      <c r="L2582">
        <v>345000</v>
      </c>
      <c r="M2582" t="b">
        <v>0</v>
      </c>
    </row>
    <row r="2583" spans="1:13">
      <c r="A2583" t="s">
        <v>1311</v>
      </c>
      <c r="B2583" t="s">
        <v>781</v>
      </c>
      <c r="C2583" t="s">
        <v>781</v>
      </c>
      <c r="D2583">
        <v>62</v>
      </c>
      <c r="E2583">
        <v>62</v>
      </c>
      <c r="F2583">
        <v>0.13967886206140709</v>
      </c>
      <c r="G2583">
        <v>6.9839431030703E-3</v>
      </c>
      <c r="H2583">
        <v>3.4919715515351703E-2</v>
      </c>
      <c r="I2583">
        <v>0</v>
      </c>
      <c r="J2583">
        <v>800</v>
      </c>
      <c r="K2583">
        <v>1</v>
      </c>
      <c r="L2583">
        <v>345000</v>
      </c>
      <c r="M2583" t="b">
        <v>0</v>
      </c>
    </row>
    <row r="2584" spans="1:13">
      <c r="A2584" t="s">
        <v>1311</v>
      </c>
      <c r="B2584" t="s">
        <v>781</v>
      </c>
      <c r="C2584" t="s">
        <v>781</v>
      </c>
      <c r="D2584">
        <v>62</v>
      </c>
      <c r="E2584">
        <v>62</v>
      </c>
      <c r="F2584">
        <v>0.12776256511252171</v>
      </c>
      <c r="G2584">
        <v>6.3881282556260003E-3</v>
      </c>
      <c r="H2584">
        <v>3.1940641278130399E-2</v>
      </c>
      <c r="I2584">
        <v>0</v>
      </c>
      <c r="J2584">
        <v>800</v>
      </c>
      <c r="K2584">
        <v>1</v>
      </c>
      <c r="L2584">
        <v>345000</v>
      </c>
      <c r="M2584" t="b">
        <v>0</v>
      </c>
    </row>
    <row r="2585" spans="1:13">
      <c r="A2585" t="s">
        <v>1311</v>
      </c>
      <c r="B2585" t="s">
        <v>781</v>
      </c>
      <c r="C2585" t="s">
        <v>781</v>
      </c>
      <c r="D2585">
        <v>62</v>
      </c>
      <c r="E2585">
        <v>62</v>
      </c>
      <c r="F2585">
        <v>9.4630377485047601E-2</v>
      </c>
      <c r="G2585">
        <v>4.7315188742523004E-3</v>
      </c>
      <c r="H2585">
        <v>2.36575943712619E-2</v>
      </c>
      <c r="I2585">
        <v>0</v>
      </c>
      <c r="J2585">
        <v>800</v>
      </c>
      <c r="K2585">
        <v>1</v>
      </c>
      <c r="L2585">
        <v>345000</v>
      </c>
      <c r="M2585" t="b">
        <v>0</v>
      </c>
    </row>
    <row r="2586" spans="1:13">
      <c r="A2586" t="s">
        <v>1311</v>
      </c>
      <c r="B2586" t="s">
        <v>781</v>
      </c>
      <c r="C2586" t="s">
        <v>781</v>
      </c>
      <c r="D2586">
        <v>62</v>
      </c>
      <c r="E2586">
        <v>62</v>
      </c>
      <c r="F2586">
        <v>9.5554680511003603E-2</v>
      </c>
      <c r="G2586">
        <v>4.7777340255500999E-3</v>
      </c>
      <c r="H2586">
        <v>2.3888670127750901E-2</v>
      </c>
      <c r="I2586">
        <v>0</v>
      </c>
      <c r="J2586">
        <v>800</v>
      </c>
      <c r="K2586">
        <v>1</v>
      </c>
      <c r="L2586">
        <v>345000</v>
      </c>
      <c r="M2586" t="b">
        <v>0</v>
      </c>
    </row>
    <row r="2587" spans="1:13">
      <c r="A2587" t="s">
        <v>1311</v>
      </c>
      <c r="B2587" t="s">
        <v>781</v>
      </c>
      <c r="C2587" t="s">
        <v>781</v>
      </c>
      <c r="D2587">
        <v>62</v>
      </c>
      <c r="E2587">
        <v>62</v>
      </c>
      <c r="F2587">
        <v>0.1199559599515802</v>
      </c>
      <c r="G2587">
        <v>5.9977979975790003E-3</v>
      </c>
      <c r="H2587">
        <v>2.9988989987894999E-2</v>
      </c>
      <c r="I2587">
        <v>0</v>
      </c>
      <c r="J2587">
        <v>800</v>
      </c>
      <c r="K2587">
        <v>1</v>
      </c>
      <c r="L2587">
        <v>345000</v>
      </c>
      <c r="M2587" t="b">
        <v>0</v>
      </c>
    </row>
    <row r="2588" spans="1:13">
      <c r="A2588" t="s">
        <v>1948</v>
      </c>
      <c r="B2588" t="s">
        <v>1130</v>
      </c>
      <c r="C2588" t="s">
        <v>1030</v>
      </c>
      <c r="D2588">
        <v>411</v>
      </c>
      <c r="E2588">
        <v>311</v>
      </c>
      <c r="F2588">
        <v>8.7643707554226111</v>
      </c>
      <c r="G2588">
        <v>0.43821853777113051</v>
      </c>
      <c r="H2588">
        <v>2.1910926888556528</v>
      </c>
      <c r="I2588">
        <v>0</v>
      </c>
      <c r="J2588">
        <v>150</v>
      </c>
      <c r="K2588">
        <v>1</v>
      </c>
      <c r="L2588">
        <v>154000</v>
      </c>
      <c r="M2588" t="b">
        <v>0</v>
      </c>
    </row>
    <row r="2589" spans="1:13">
      <c r="A2589" t="s">
        <v>1903</v>
      </c>
      <c r="B2589" t="s">
        <v>880</v>
      </c>
      <c r="C2589" t="s">
        <v>1128</v>
      </c>
      <c r="D2589">
        <v>161</v>
      </c>
      <c r="E2589">
        <v>409</v>
      </c>
      <c r="F2589">
        <v>11.132452362932019</v>
      </c>
      <c r="G2589">
        <v>0.55662261814660086</v>
      </c>
      <c r="H2589">
        <v>2.7831130907330039</v>
      </c>
      <c r="I2589">
        <v>0</v>
      </c>
      <c r="J2589">
        <v>150</v>
      </c>
      <c r="K2589">
        <v>1</v>
      </c>
      <c r="L2589">
        <v>154000</v>
      </c>
      <c r="M2589" t="b">
        <v>0</v>
      </c>
    </row>
    <row r="2590" spans="1:13">
      <c r="A2590" t="s">
        <v>1340</v>
      </c>
      <c r="B2590" t="s">
        <v>897</v>
      </c>
      <c r="C2590" t="s">
        <v>897</v>
      </c>
      <c r="D2590">
        <v>178</v>
      </c>
      <c r="E2590">
        <v>178</v>
      </c>
      <c r="F2590">
        <v>2.3351599171172248</v>
      </c>
      <c r="G2590">
        <v>0.1167579958558612</v>
      </c>
      <c r="H2590">
        <v>0.58378997927930631</v>
      </c>
      <c r="I2590">
        <v>0</v>
      </c>
      <c r="J2590">
        <v>150</v>
      </c>
      <c r="K2590">
        <v>1</v>
      </c>
      <c r="L2590">
        <v>154000</v>
      </c>
      <c r="M2590" t="b">
        <v>0</v>
      </c>
    </row>
    <row r="2591" spans="1:13">
      <c r="A2591" t="s">
        <v>1202</v>
      </c>
      <c r="B2591" t="s">
        <v>738</v>
      </c>
      <c r="C2591" t="s">
        <v>738</v>
      </c>
      <c r="D2591">
        <v>19</v>
      </c>
      <c r="E2591">
        <v>19</v>
      </c>
      <c r="F2591">
        <v>3.7047544977821097E-2</v>
      </c>
      <c r="G2591">
        <v>1.8523772488909999E-3</v>
      </c>
      <c r="H2591">
        <v>9.2618862444551996E-3</v>
      </c>
      <c r="I2591">
        <v>0</v>
      </c>
      <c r="J2591">
        <v>150</v>
      </c>
      <c r="K2591">
        <v>1</v>
      </c>
      <c r="L2591">
        <v>154000</v>
      </c>
      <c r="M2591" t="b">
        <v>0</v>
      </c>
    </row>
    <row r="2592" spans="1:13">
      <c r="A2592" t="s">
        <v>1202</v>
      </c>
      <c r="B2592" t="s">
        <v>738</v>
      </c>
      <c r="C2592" t="s">
        <v>738</v>
      </c>
      <c r="D2592">
        <v>19</v>
      </c>
      <c r="E2592">
        <v>19</v>
      </c>
      <c r="F2592">
        <v>4.4401554031860169</v>
      </c>
      <c r="G2592">
        <v>0.22200777015930079</v>
      </c>
      <c r="H2592">
        <v>1.110038850796504</v>
      </c>
      <c r="I2592">
        <v>0</v>
      </c>
      <c r="J2592">
        <v>150</v>
      </c>
      <c r="K2592">
        <v>1</v>
      </c>
      <c r="L2592">
        <v>154000</v>
      </c>
      <c r="M2592" t="b">
        <v>0</v>
      </c>
    </row>
    <row r="2593" spans="1:13">
      <c r="A2593" t="s">
        <v>1513</v>
      </c>
      <c r="B2593" t="s">
        <v>872</v>
      </c>
      <c r="C2593" t="s">
        <v>872</v>
      </c>
      <c r="D2593">
        <v>153</v>
      </c>
      <c r="E2593">
        <v>153</v>
      </c>
      <c r="F2593">
        <v>0.1251981118713193</v>
      </c>
      <c r="G2593">
        <v>6.2599055935659001E-3</v>
      </c>
      <c r="H2593">
        <v>3.1299527967829803E-2</v>
      </c>
      <c r="I2593">
        <v>0</v>
      </c>
      <c r="J2593">
        <v>800</v>
      </c>
      <c r="K2593">
        <v>1</v>
      </c>
      <c r="L2593">
        <v>345000</v>
      </c>
      <c r="M2593" t="b">
        <v>0</v>
      </c>
    </row>
    <row r="2594" spans="1:13">
      <c r="A2594" t="s">
        <v>1513</v>
      </c>
      <c r="B2594" t="s">
        <v>872</v>
      </c>
      <c r="C2594" t="s">
        <v>872</v>
      </c>
      <c r="D2594">
        <v>153</v>
      </c>
      <c r="E2594">
        <v>153</v>
      </c>
      <c r="F2594">
        <v>0.13100966789618579</v>
      </c>
      <c r="G2594">
        <v>6.5504833948092003E-3</v>
      </c>
      <c r="H2594">
        <v>3.2752416974046399E-2</v>
      </c>
      <c r="I2594">
        <v>0</v>
      </c>
      <c r="J2594">
        <v>800</v>
      </c>
      <c r="K2594">
        <v>1</v>
      </c>
      <c r="L2594">
        <v>345000</v>
      </c>
      <c r="M2594" t="b">
        <v>0</v>
      </c>
    </row>
    <row r="2595" spans="1:13">
      <c r="A2595" t="s">
        <v>1568</v>
      </c>
      <c r="B2595" t="s">
        <v>728</v>
      </c>
      <c r="C2595" t="s">
        <v>728</v>
      </c>
      <c r="D2595">
        <v>9</v>
      </c>
      <c r="E2595">
        <v>9</v>
      </c>
      <c r="F2595">
        <v>5.5837304118464798E-2</v>
      </c>
      <c r="G2595">
        <v>2.7918652059232001E-3</v>
      </c>
      <c r="H2595">
        <v>1.3959326029616199E-2</v>
      </c>
      <c r="I2595">
        <v>0</v>
      </c>
      <c r="J2595">
        <v>800</v>
      </c>
      <c r="K2595">
        <v>1</v>
      </c>
      <c r="L2595">
        <v>345000</v>
      </c>
      <c r="M2595" t="b">
        <v>0</v>
      </c>
    </row>
    <row r="2596" spans="1:13">
      <c r="A2596" t="s">
        <v>1568</v>
      </c>
      <c r="B2596" t="s">
        <v>728</v>
      </c>
      <c r="C2596" t="s">
        <v>728</v>
      </c>
      <c r="D2596">
        <v>9</v>
      </c>
      <c r="E2596">
        <v>9</v>
      </c>
      <c r="F2596">
        <v>6.0702204937334803E-2</v>
      </c>
      <c r="G2596">
        <v>3.0351102468667E-3</v>
      </c>
      <c r="H2596">
        <v>1.5175551234333701E-2</v>
      </c>
      <c r="I2596">
        <v>0</v>
      </c>
      <c r="J2596">
        <v>800</v>
      </c>
      <c r="K2596">
        <v>1</v>
      </c>
      <c r="L2596">
        <v>345000</v>
      </c>
      <c r="M2596" t="b">
        <v>0</v>
      </c>
    </row>
    <row r="2597" spans="1:13">
      <c r="A2597" t="s">
        <v>1568</v>
      </c>
      <c r="B2597" t="s">
        <v>728</v>
      </c>
      <c r="C2597" t="s">
        <v>728</v>
      </c>
      <c r="D2597">
        <v>9</v>
      </c>
      <c r="E2597">
        <v>9</v>
      </c>
      <c r="F2597">
        <v>5.7564622511875198E-2</v>
      </c>
      <c r="G2597">
        <v>2.8782311255937001E-3</v>
      </c>
      <c r="H2597">
        <v>1.4391155627968799E-2</v>
      </c>
      <c r="I2597">
        <v>0</v>
      </c>
      <c r="J2597">
        <v>800</v>
      </c>
      <c r="K2597">
        <v>1</v>
      </c>
      <c r="L2597">
        <v>345000</v>
      </c>
      <c r="M2597" t="b">
        <v>0</v>
      </c>
    </row>
    <row r="2598" spans="1:13">
      <c r="A2598" t="s">
        <v>1568</v>
      </c>
      <c r="B2598" t="s">
        <v>728</v>
      </c>
      <c r="C2598" t="s">
        <v>728</v>
      </c>
      <c r="D2598">
        <v>9</v>
      </c>
      <c r="E2598">
        <v>9</v>
      </c>
      <c r="F2598">
        <v>6.5560048773980306E-2</v>
      </c>
      <c r="G2598">
        <v>3.2780024386990002E-3</v>
      </c>
      <c r="H2598">
        <v>1.6390012193495E-2</v>
      </c>
      <c r="I2598">
        <v>0</v>
      </c>
      <c r="J2598">
        <v>800</v>
      </c>
      <c r="K2598">
        <v>1</v>
      </c>
      <c r="L2598">
        <v>345000</v>
      </c>
      <c r="M2598" t="b">
        <v>0</v>
      </c>
    </row>
    <row r="2599" spans="1:13">
      <c r="A2599" t="s">
        <v>1568</v>
      </c>
      <c r="B2599" t="s">
        <v>728</v>
      </c>
      <c r="C2599" t="s">
        <v>728</v>
      </c>
      <c r="D2599">
        <v>9</v>
      </c>
      <c r="E2599">
        <v>9</v>
      </c>
      <c r="F2599">
        <v>0.10665586204071791</v>
      </c>
      <c r="G2599">
        <v>5.3327931020357997E-3</v>
      </c>
      <c r="H2599">
        <v>2.66639655101794E-2</v>
      </c>
      <c r="I2599">
        <v>0</v>
      </c>
      <c r="J2599">
        <v>800</v>
      </c>
      <c r="K2599">
        <v>1</v>
      </c>
      <c r="L2599">
        <v>345000</v>
      </c>
      <c r="M2599" t="b">
        <v>0</v>
      </c>
    </row>
    <row r="2600" spans="1:13">
      <c r="A2600" t="s">
        <v>1568</v>
      </c>
      <c r="B2600" t="s">
        <v>728</v>
      </c>
      <c r="C2600" t="s">
        <v>728</v>
      </c>
      <c r="D2600">
        <v>9</v>
      </c>
      <c r="E2600">
        <v>9</v>
      </c>
      <c r="F2600">
        <v>0.10138899749220991</v>
      </c>
      <c r="G2600">
        <v>5.0694498746103999E-3</v>
      </c>
      <c r="H2600">
        <v>2.53472493730524E-2</v>
      </c>
      <c r="I2600">
        <v>0</v>
      </c>
      <c r="J2600">
        <v>800</v>
      </c>
      <c r="K2600">
        <v>1</v>
      </c>
      <c r="L2600">
        <v>345000</v>
      </c>
      <c r="M2600" t="b">
        <v>0</v>
      </c>
    </row>
    <row r="2601" spans="1:13">
      <c r="A2601" t="s">
        <v>1568</v>
      </c>
      <c r="B2601" t="s">
        <v>728</v>
      </c>
      <c r="C2601" t="s">
        <v>728</v>
      </c>
      <c r="D2601">
        <v>9</v>
      </c>
      <c r="E2601">
        <v>9</v>
      </c>
      <c r="F2601">
        <v>0.69250218209122627</v>
      </c>
      <c r="G2601">
        <v>3.4625109104561298E-2</v>
      </c>
      <c r="H2601">
        <v>0.17312554552280651</v>
      </c>
      <c r="I2601">
        <v>0</v>
      </c>
      <c r="J2601">
        <v>800</v>
      </c>
      <c r="K2601">
        <v>1</v>
      </c>
      <c r="L2601">
        <v>345000</v>
      </c>
      <c r="M2601" t="b">
        <v>0</v>
      </c>
    </row>
    <row r="2602" spans="1:13">
      <c r="A2602" t="s">
        <v>1568</v>
      </c>
      <c r="B2602" t="s">
        <v>728</v>
      </c>
      <c r="C2602" t="s">
        <v>728</v>
      </c>
      <c r="D2602">
        <v>9</v>
      </c>
      <c r="E2602">
        <v>9</v>
      </c>
      <c r="F2602">
        <v>0.23561014693813939</v>
      </c>
      <c r="G2602">
        <v>1.17805073469069E-2</v>
      </c>
      <c r="H2602">
        <v>5.8902536734534799E-2</v>
      </c>
      <c r="I2602">
        <v>0</v>
      </c>
      <c r="J2602">
        <v>800</v>
      </c>
      <c r="K2602">
        <v>1</v>
      </c>
      <c r="L2602">
        <v>345000</v>
      </c>
      <c r="M2602" t="b">
        <v>0</v>
      </c>
    </row>
    <row r="2603" spans="1:13">
      <c r="A2603" t="s">
        <v>1568</v>
      </c>
      <c r="B2603" t="s">
        <v>728</v>
      </c>
      <c r="C2603" t="s">
        <v>728</v>
      </c>
      <c r="D2603">
        <v>9</v>
      </c>
      <c r="E2603">
        <v>9</v>
      </c>
      <c r="F2603">
        <v>0.92388436019705245</v>
      </c>
      <c r="G2603">
        <v>4.61942180098526E-2</v>
      </c>
      <c r="H2603">
        <v>0.23097109004926311</v>
      </c>
      <c r="I2603">
        <v>0</v>
      </c>
      <c r="J2603">
        <v>800</v>
      </c>
      <c r="K2603">
        <v>1</v>
      </c>
      <c r="L2603">
        <v>345000</v>
      </c>
      <c r="M2603" t="b">
        <v>0</v>
      </c>
    </row>
    <row r="2604" spans="1:13">
      <c r="A2604" t="s">
        <v>1568</v>
      </c>
      <c r="B2604" t="s">
        <v>728</v>
      </c>
      <c r="C2604" t="s">
        <v>728</v>
      </c>
      <c r="D2604">
        <v>9</v>
      </c>
      <c r="E2604">
        <v>9</v>
      </c>
      <c r="F2604">
        <v>1.6842951205335011</v>
      </c>
      <c r="G2604">
        <v>8.4214756026674997E-2</v>
      </c>
      <c r="H2604">
        <v>0.42107378013337537</v>
      </c>
      <c r="I2604">
        <v>0</v>
      </c>
      <c r="J2604">
        <v>800</v>
      </c>
      <c r="K2604">
        <v>1</v>
      </c>
      <c r="L2604">
        <v>345000</v>
      </c>
      <c r="M2604" t="b">
        <v>0</v>
      </c>
    </row>
    <row r="2605" spans="1:13">
      <c r="A2605" t="s">
        <v>1949</v>
      </c>
      <c r="B2605" t="s">
        <v>728</v>
      </c>
      <c r="C2605" t="s">
        <v>734</v>
      </c>
      <c r="D2605">
        <v>9</v>
      </c>
      <c r="E2605">
        <v>15</v>
      </c>
      <c r="F2605">
        <v>5.2888938453429004</v>
      </c>
      <c r="G2605">
        <v>0.26444469226714501</v>
      </c>
      <c r="H2605">
        <v>1.3222234613357251</v>
      </c>
      <c r="I2605">
        <v>0</v>
      </c>
      <c r="J2605">
        <v>800</v>
      </c>
      <c r="K2605">
        <v>1</v>
      </c>
      <c r="L2605">
        <v>345000</v>
      </c>
      <c r="M2605" t="b">
        <v>0</v>
      </c>
    </row>
    <row r="2606" spans="1:13">
      <c r="A2606" t="s">
        <v>1348</v>
      </c>
      <c r="B2606" t="s">
        <v>734</v>
      </c>
      <c r="C2606" t="s">
        <v>734</v>
      </c>
      <c r="D2606">
        <v>15</v>
      </c>
      <c r="E2606">
        <v>15</v>
      </c>
      <c r="F2606">
        <v>6.9948272968497198</v>
      </c>
      <c r="G2606">
        <v>0.34974136484248602</v>
      </c>
      <c r="H2606">
        <v>1.74870682421243</v>
      </c>
      <c r="I2606">
        <v>0</v>
      </c>
      <c r="J2606">
        <v>800</v>
      </c>
      <c r="K2606">
        <v>1</v>
      </c>
      <c r="L2606">
        <v>345000</v>
      </c>
      <c r="M2606" t="b">
        <v>0</v>
      </c>
    </row>
    <row r="2607" spans="1:13">
      <c r="A2607" t="s">
        <v>1693</v>
      </c>
      <c r="B2607" t="s">
        <v>877</v>
      </c>
      <c r="C2607" t="s">
        <v>877</v>
      </c>
      <c r="D2607">
        <v>158</v>
      </c>
      <c r="E2607">
        <v>158</v>
      </c>
      <c r="F2607">
        <v>0.1578640150263409</v>
      </c>
      <c r="G2607">
        <v>7.8932007513169995E-3</v>
      </c>
      <c r="H2607">
        <v>3.9466003756585197E-2</v>
      </c>
      <c r="I2607">
        <v>0</v>
      </c>
      <c r="J2607">
        <v>800</v>
      </c>
      <c r="K2607">
        <v>1</v>
      </c>
      <c r="L2607">
        <v>345000</v>
      </c>
      <c r="M2607" t="b">
        <v>0</v>
      </c>
    </row>
    <row r="2608" spans="1:13">
      <c r="A2608" t="s">
        <v>1950</v>
      </c>
      <c r="B2608" t="s">
        <v>877</v>
      </c>
      <c r="C2608" t="s">
        <v>731</v>
      </c>
      <c r="D2608">
        <v>158</v>
      </c>
      <c r="E2608">
        <v>12</v>
      </c>
      <c r="F2608">
        <v>10.126217346259301</v>
      </c>
      <c r="G2608">
        <v>0.50631086731296515</v>
      </c>
      <c r="H2608">
        <v>2.5315543365648261</v>
      </c>
      <c r="I2608">
        <v>0</v>
      </c>
      <c r="J2608">
        <v>800</v>
      </c>
      <c r="K2608">
        <v>1</v>
      </c>
      <c r="L2608">
        <v>345000</v>
      </c>
      <c r="M2608" t="b">
        <v>0</v>
      </c>
    </row>
    <row r="2609" spans="1:13">
      <c r="A2609" t="s">
        <v>1356</v>
      </c>
      <c r="B2609" t="s">
        <v>731</v>
      </c>
      <c r="C2609" t="s">
        <v>731</v>
      </c>
      <c r="D2609">
        <v>12</v>
      </c>
      <c r="E2609">
        <v>12</v>
      </c>
      <c r="F2609">
        <v>0.1153374127635737</v>
      </c>
      <c r="G2609">
        <v>5.7668706381785997E-3</v>
      </c>
      <c r="H2609">
        <v>2.8834353190893398E-2</v>
      </c>
      <c r="I2609">
        <v>0</v>
      </c>
      <c r="J2609">
        <v>800</v>
      </c>
      <c r="K2609">
        <v>1</v>
      </c>
      <c r="L2609">
        <v>345000</v>
      </c>
      <c r="M2609" t="b">
        <v>0</v>
      </c>
    </row>
    <row r="2610" spans="1:13">
      <c r="A2610" t="s">
        <v>1356</v>
      </c>
      <c r="B2610" t="s">
        <v>731</v>
      </c>
      <c r="C2610" t="s">
        <v>731</v>
      </c>
      <c r="D2610">
        <v>12</v>
      </c>
      <c r="E2610">
        <v>12</v>
      </c>
      <c r="F2610">
        <v>0.1035730536828021</v>
      </c>
      <c r="G2610">
        <v>5.1786526841401002E-3</v>
      </c>
      <c r="H2610">
        <v>2.5893263420700498E-2</v>
      </c>
      <c r="I2610">
        <v>0</v>
      </c>
      <c r="J2610">
        <v>800</v>
      </c>
      <c r="K2610">
        <v>1</v>
      </c>
      <c r="L2610">
        <v>345000</v>
      </c>
      <c r="M2610" t="b">
        <v>0</v>
      </c>
    </row>
    <row r="2611" spans="1:13">
      <c r="A2611" t="s">
        <v>1356</v>
      </c>
      <c r="B2611" t="s">
        <v>731</v>
      </c>
      <c r="C2611" t="s">
        <v>731</v>
      </c>
      <c r="D2611">
        <v>12</v>
      </c>
      <c r="E2611">
        <v>12</v>
      </c>
      <c r="F2611">
        <v>0.1159941862904767</v>
      </c>
      <c r="G2611">
        <v>5.7997093145238003E-3</v>
      </c>
      <c r="H2611">
        <v>2.8998546572619101E-2</v>
      </c>
      <c r="I2611">
        <v>0</v>
      </c>
      <c r="J2611">
        <v>800</v>
      </c>
      <c r="K2611">
        <v>1</v>
      </c>
      <c r="L2611">
        <v>345000</v>
      </c>
      <c r="M2611" t="b">
        <v>0</v>
      </c>
    </row>
    <row r="2612" spans="1:13">
      <c r="A2612" t="s">
        <v>1356</v>
      </c>
      <c r="B2612" t="s">
        <v>731</v>
      </c>
      <c r="C2612" t="s">
        <v>731</v>
      </c>
      <c r="D2612">
        <v>12</v>
      </c>
      <c r="E2612">
        <v>12</v>
      </c>
      <c r="F2612">
        <v>0.1039548423247998</v>
      </c>
      <c r="G2612">
        <v>5.1977421162398996E-3</v>
      </c>
      <c r="H2612">
        <v>2.5988710581199899E-2</v>
      </c>
      <c r="I2612">
        <v>0</v>
      </c>
      <c r="J2612">
        <v>800</v>
      </c>
      <c r="K2612">
        <v>1</v>
      </c>
      <c r="L2612">
        <v>345000</v>
      </c>
      <c r="M2612" t="b">
        <v>0</v>
      </c>
    </row>
    <row r="2613" spans="1:13">
      <c r="A2613" t="s">
        <v>1356</v>
      </c>
      <c r="B2613" t="s">
        <v>731</v>
      </c>
      <c r="C2613" t="s">
        <v>731</v>
      </c>
      <c r="D2613">
        <v>12</v>
      </c>
      <c r="E2613">
        <v>12</v>
      </c>
      <c r="F2613">
        <v>0.1085223883934122</v>
      </c>
      <c r="G2613">
        <v>5.4261194196705996E-3</v>
      </c>
      <c r="H2613">
        <v>2.7130597098352999E-2</v>
      </c>
      <c r="I2613">
        <v>0</v>
      </c>
      <c r="J2613">
        <v>800</v>
      </c>
      <c r="K2613">
        <v>1</v>
      </c>
      <c r="L2613">
        <v>345000</v>
      </c>
      <c r="M2613" t="b">
        <v>0</v>
      </c>
    </row>
    <row r="2614" spans="1:13">
      <c r="A2614" t="s">
        <v>1356</v>
      </c>
      <c r="B2614" t="s">
        <v>731</v>
      </c>
      <c r="C2614" t="s">
        <v>731</v>
      </c>
      <c r="D2614">
        <v>12</v>
      </c>
      <c r="E2614">
        <v>12</v>
      </c>
      <c r="F2614">
        <v>0.1112536741740708</v>
      </c>
      <c r="G2614">
        <v>5.5626837087035001E-3</v>
      </c>
      <c r="H2614">
        <v>2.7813418543517699E-2</v>
      </c>
      <c r="I2614">
        <v>0</v>
      </c>
      <c r="J2614">
        <v>800</v>
      </c>
      <c r="K2614">
        <v>1</v>
      </c>
      <c r="L2614">
        <v>345000</v>
      </c>
      <c r="M2614" t="b">
        <v>0</v>
      </c>
    </row>
    <row r="2615" spans="1:13">
      <c r="A2615" t="s">
        <v>1844</v>
      </c>
      <c r="B2615" t="s">
        <v>959</v>
      </c>
      <c r="C2615" t="s">
        <v>959</v>
      </c>
      <c r="D2615">
        <v>240</v>
      </c>
      <c r="E2615">
        <v>240</v>
      </c>
      <c r="F2615">
        <v>9.6963214366557596E-2</v>
      </c>
      <c r="G2615">
        <v>4.8481607183277998E-3</v>
      </c>
      <c r="H2615">
        <v>2.4240803591639399E-2</v>
      </c>
      <c r="I2615">
        <v>0</v>
      </c>
      <c r="J2615">
        <v>800</v>
      </c>
      <c r="K2615">
        <v>1</v>
      </c>
      <c r="L2615">
        <v>345000</v>
      </c>
      <c r="M2615" t="b">
        <v>0</v>
      </c>
    </row>
    <row r="2616" spans="1:13">
      <c r="A2616" t="s">
        <v>1844</v>
      </c>
      <c r="B2616" t="s">
        <v>959</v>
      </c>
      <c r="C2616" t="s">
        <v>959</v>
      </c>
      <c r="D2616">
        <v>240</v>
      </c>
      <c r="E2616">
        <v>240</v>
      </c>
      <c r="F2616">
        <v>0.1483416998665123</v>
      </c>
      <c r="G2616">
        <v>7.4170849933255997E-3</v>
      </c>
      <c r="H2616">
        <v>3.7085424966627999E-2</v>
      </c>
      <c r="I2616">
        <v>0</v>
      </c>
      <c r="J2616">
        <v>800</v>
      </c>
      <c r="K2616">
        <v>1</v>
      </c>
      <c r="L2616">
        <v>345000</v>
      </c>
      <c r="M2616" t="b">
        <v>0</v>
      </c>
    </row>
    <row r="2617" spans="1:13">
      <c r="A2617" t="s">
        <v>1844</v>
      </c>
      <c r="B2617" t="s">
        <v>959</v>
      </c>
      <c r="C2617" t="s">
        <v>959</v>
      </c>
      <c r="D2617">
        <v>240</v>
      </c>
      <c r="E2617">
        <v>240</v>
      </c>
      <c r="F2617">
        <v>9.00835796770489E-2</v>
      </c>
      <c r="G2617">
        <v>4.5041789838523999E-3</v>
      </c>
      <c r="H2617">
        <v>2.2520894919262201E-2</v>
      </c>
      <c r="I2617">
        <v>0</v>
      </c>
      <c r="J2617">
        <v>800</v>
      </c>
      <c r="K2617">
        <v>1</v>
      </c>
      <c r="L2617">
        <v>345000</v>
      </c>
      <c r="M2617" t="b">
        <v>0</v>
      </c>
    </row>
    <row r="2618" spans="1:13">
      <c r="A2618" t="s">
        <v>1693</v>
      </c>
      <c r="B2618" t="s">
        <v>877</v>
      </c>
      <c r="C2618" t="s">
        <v>877</v>
      </c>
      <c r="D2618">
        <v>158</v>
      </c>
      <c r="E2618">
        <v>158</v>
      </c>
      <c r="F2618">
        <v>6.9227383347571295E-2</v>
      </c>
      <c r="G2618">
        <v>3.4613691673785001E-3</v>
      </c>
      <c r="H2618">
        <v>1.7306845836892799E-2</v>
      </c>
      <c r="I2618">
        <v>0</v>
      </c>
      <c r="J2618">
        <v>800</v>
      </c>
      <c r="K2618">
        <v>1</v>
      </c>
      <c r="L2618">
        <v>345000</v>
      </c>
      <c r="M2618" t="b">
        <v>0</v>
      </c>
    </row>
    <row r="2619" spans="1:13">
      <c r="A2619" t="s">
        <v>1693</v>
      </c>
      <c r="B2619" t="s">
        <v>877</v>
      </c>
      <c r="C2619" t="s">
        <v>877</v>
      </c>
      <c r="D2619">
        <v>158</v>
      </c>
      <c r="E2619">
        <v>158</v>
      </c>
      <c r="F2619">
        <v>6.7734329985975103E-2</v>
      </c>
      <c r="G2619">
        <v>3.3867164992987002E-3</v>
      </c>
      <c r="H2619">
        <v>1.6933582496493699E-2</v>
      </c>
      <c r="I2619">
        <v>0</v>
      </c>
      <c r="J2619">
        <v>800</v>
      </c>
      <c r="K2619">
        <v>1</v>
      </c>
      <c r="L2619">
        <v>345000</v>
      </c>
      <c r="M2619" t="b">
        <v>0</v>
      </c>
    </row>
    <row r="2620" spans="1:13">
      <c r="A2620" t="s">
        <v>1693</v>
      </c>
      <c r="B2620" t="s">
        <v>877</v>
      </c>
      <c r="C2620" t="s">
        <v>877</v>
      </c>
      <c r="D2620">
        <v>158</v>
      </c>
      <c r="E2620">
        <v>158</v>
      </c>
      <c r="F2620">
        <v>8.3851633564989606E-2</v>
      </c>
      <c r="G2620">
        <v>4.1925816782494001E-3</v>
      </c>
      <c r="H2620">
        <v>2.0962908391247401E-2</v>
      </c>
      <c r="I2620">
        <v>0</v>
      </c>
      <c r="J2620">
        <v>800</v>
      </c>
      <c r="K2620">
        <v>1</v>
      </c>
      <c r="L2620">
        <v>345000</v>
      </c>
      <c r="M2620" t="b">
        <v>0</v>
      </c>
    </row>
    <row r="2621" spans="1:13">
      <c r="A2621" t="s">
        <v>1693</v>
      </c>
      <c r="B2621" t="s">
        <v>877</v>
      </c>
      <c r="C2621" t="s">
        <v>877</v>
      </c>
      <c r="D2621">
        <v>158</v>
      </c>
      <c r="E2621">
        <v>158</v>
      </c>
      <c r="F2621">
        <v>7.3142178966793703E-2</v>
      </c>
      <c r="G2621">
        <v>3.6571089483396001E-3</v>
      </c>
      <c r="H2621">
        <v>1.8285544741698401E-2</v>
      </c>
      <c r="I2621">
        <v>0</v>
      </c>
      <c r="J2621">
        <v>800</v>
      </c>
      <c r="K2621">
        <v>1</v>
      </c>
      <c r="L2621">
        <v>345000</v>
      </c>
      <c r="M2621" t="b">
        <v>0</v>
      </c>
    </row>
    <row r="2622" spans="1:13">
      <c r="A2622" t="s">
        <v>1693</v>
      </c>
      <c r="B2622" t="s">
        <v>877</v>
      </c>
      <c r="C2622" t="s">
        <v>877</v>
      </c>
      <c r="D2622">
        <v>158</v>
      </c>
      <c r="E2622">
        <v>158</v>
      </c>
      <c r="F2622">
        <v>7.6286844718301702E-2</v>
      </c>
      <c r="G2622">
        <v>3.8143422359149999E-3</v>
      </c>
      <c r="H2622">
        <v>1.9071711179575401E-2</v>
      </c>
      <c r="I2622">
        <v>0</v>
      </c>
      <c r="J2622">
        <v>800</v>
      </c>
      <c r="K2622">
        <v>1</v>
      </c>
      <c r="L2622">
        <v>345000</v>
      </c>
      <c r="M2622" t="b">
        <v>0</v>
      </c>
    </row>
    <row r="2623" spans="1:13">
      <c r="A2623" t="s">
        <v>1693</v>
      </c>
      <c r="B2623" t="s">
        <v>877</v>
      </c>
      <c r="C2623" t="s">
        <v>877</v>
      </c>
      <c r="D2623">
        <v>158</v>
      </c>
      <c r="E2623">
        <v>158</v>
      </c>
      <c r="F2623">
        <v>7.6921886137980802E-2</v>
      </c>
      <c r="G2623">
        <v>3.8460943068990001E-3</v>
      </c>
      <c r="H2623">
        <v>1.9230471534495201E-2</v>
      </c>
      <c r="I2623">
        <v>0</v>
      </c>
      <c r="J2623">
        <v>800</v>
      </c>
      <c r="K2623">
        <v>1</v>
      </c>
      <c r="L2623">
        <v>345000</v>
      </c>
      <c r="M2623" t="b">
        <v>0</v>
      </c>
    </row>
    <row r="2624" spans="1:13">
      <c r="A2624" t="s">
        <v>1696</v>
      </c>
      <c r="B2624" t="s">
        <v>1049</v>
      </c>
      <c r="C2624" t="s">
        <v>1049</v>
      </c>
      <c r="D2624">
        <v>330</v>
      </c>
      <c r="E2624">
        <v>330</v>
      </c>
      <c r="F2624">
        <v>2.94441347053499E-2</v>
      </c>
      <c r="G2624">
        <v>1.4722067352673999E-3</v>
      </c>
      <c r="H2624">
        <v>7.3610336763373996E-3</v>
      </c>
      <c r="I2624">
        <v>0</v>
      </c>
      <c r="J2624">
        <v>800</v>
      </c>
      <c r="K2624">
        <v>1</v>
      </c>
      <c r="L2624">
        <v>345000</v>
      </c>
      <c r="M2624" t="b">
        <v>0</v>
      </c>
    </row>
    <row r="2625" spans="1:13">
      <c r="A2625" t="s">
        <v>1696</v>
      </c>
      <c r="B2625" t="s">
        <v>1049</v>
      </c>
      <c r="C2625" t="s">
        <v>1049</v>
      </c>
      <c r="D2625">
        <v>330</v>
      </c>
      <c r="E2625">
        <v>330</v>
      </c>
      <c r="F2625">
        <v>4.5349466839689302E-2</v>
      </c>
      <c r="G2625">
        <v>2.2674733419843999E-3</v>
      </c>
      <c r="H2625">
        <v>1.13373667099223E-2</v>
      </c>
      <c r="I2625">
        <v>0</v>
      </c>
      <c r="J2625">
        <v>800</v>
      </c>
      <c r="K2625">
        <v>1</v>
      </c>
      <c r="L2625">
        <v>345000</v>
      </c>
      <c r="M2625" t="b">
        <v>0</v>
      </c>
    </row>
    <row r="2626" spans="1:13">
      <c r="A2626" t="s">
        <v>1252</v>
      </c>
      <c r="B2626" t="s">
        <v>787</v>
      </c>
      <c r="C2626" t="s">
        <v>787</v>
      </c>
      <c r="D2626">
        <v>68</v>
      </c>
      <c r="E2626">
        <v>68</v>
      </c>
      <c r="F2626">
        <v>2.9298471279432592</v>
      </c>
      <c r="G2626">
        <v>0.1464923563971629</v>
      </c>
      <c r="H2626">
        <v>0.73246178198581469</v>
      </c>
      <c r="I2626">
        <v>0</v>
      </c>
      <c r="J2626">
        <v>150</v>
      </c>
      <c r="K2626">
        <v>1</v>
      </c>
      <c r="L2626">
        <v>154000</v>
      </c>
      <c r="M2626" t="b">
        <v>0</v>
      </c>
    </row>
    <row r="2627" spans="1:13">
      <c r="A2627" t="s">
        <v>1252</v>
      </c>
      <c r="B2627" t="s">
        <v>787</v>
      </c>
      <c r="C2627" t="s">
        <v>787</v>
      </c>
      <c r="D2627">
        <v>68</v>
      </c>
      <c r="E2627">
        <v>68</v>
      </c>
      <c r="F2627">
        <v>0.1859550245660429</v>
      </c>
      <c r="G2627">
        <v>9.2977512283020994E-3</v>
      </c>
      <c r="H2627">
        <v>4.6488756141510698E-2</v>
      </c>
      <c r="I2627">
        <v>0</v>
      </c>
      <c r="J2627">
        <v>150</v>
      </c>
      <c r="K2627">
        <v>1</v>
      </c>
      <c r="L2627">
        <v>154000</v>
      </c>
      <c r="M2627" t="b">
        <v>0</v>
      </c>
    </row>
    <row r="2628" spans="1:13">
      <c r="A2628" t="s">
        <v>1921</v>
      </c>
      <c r="B2628" t="s">
        <v>787</v>
      </c>
      <c r="C2628" t="s">
        <v>953</v>
      </c>
      <c r="D2628">
        <v>68</v>
      </c>
      <c r="E2628">
        <v>234</v>
      </c>
      <c r="F2628">
        <v>9.5286682550214277</v>
      </c>
      <c r="G2628">
        <v>0.47643341275107137</v>
      </c>
      <c r="H2628">
        <v>2.3821670637553569</v>
      </c>
      <c r="I2628">
        <v>0</v>
      </c>
      <c r="J2628">
        <v>150</v>
      </c>
      <c r="K2628">
        <v>1</v>
      </c>
      <c r="L2628">
        <v>154000</v>
      </c>
      <c r="M2628" t="b">
        <v>0</v>
      </c>
    </row>
    <row r="2629" spans="1:13">
      <c r="A2629" t="s">
        <v>1397</v>
      </c>
      <c r="B2629" t="s">
        <v>742</v>
      </c>
      <c r="C2629" t="s">
        <v>742</v>
      </c>
      <c r="D2629">
        <v>23</v>
      </c>
      <c r="E2629">
        <v>23</v>
      </c>
      <c r="F2629">
        <v>5.0251567128981503E-2</v>
      </c>
      <c r="G2629">
        <v>2.5125783564490002E-3</v>
      </c>
      <c r="H2629">
        <v>1.2562891782245299E-2</v>
      </c>
      <c r="I2629">
        <v>0</v>
      </c>
      <c r="J2629">
        <v>150</v>
      </c>
      <c r="K2629">
        <v>1</v>
      </c>
      <c r="L2629">
        <v>154000</v>
      </c>
      <c r="M2629" t="b">
        <v>0</v>
      </c>
    </row>
    <row r="2630" spans="1:13">
      <c r="A2630" t="s">
        <v>1397</v>
      </c>
      <c r="B2630" t="s">
        <v>742</v>
      </c>
      <c r="C2630" t="s">
        <v>742</v>
      </c>
      <c r="D2630">
        <v>23</v>
      </c>
      <c r="E2630">
        <v>23</v>
      </c>
      <c r="F2630">
        <v>4.33295733012342E-2</v>
      </c>
      <c r="G2630">
        <v>2.1664786650617E-3</v>
      </c>
      <c r="H2630">
        <v>1.08323933253085E-2</v>
      </c>
      <c r="I2630">
        <v>0</v>
      </c>
      <c r="J2630">
        <v>150</v>
      </c>
      <c r="K2630">
        <v>1</v>
      </c>
      <c r="L2630">
        <v>154000</v>
      </c>
      <c r="M2630" t="b">
        <v>0</v>
      </c>
    </row>
    <row r="2631" spans="1:13">
      <c r="A2631" t="s">
        <v>1397</v>
      </c>
      <c r="B2631" t="s">
        <v>742</v>
      </c>
      <c r="C2631" t="s">
        <v>742</v>
      </c>
      <c r="D2631">
        <v>23</v>
      </c>
      <c r="E2631">
        <v>23</v>
      </c>
      <c r="F2631">
        <v>2.241814064099791</v>
      </c>
      <c r="G2631">
        <v>0.1120907032049895</v>
      </c>
      <c r="H2631">
        <v>0.56045351602494764</v>
      </c>
      <c r="I2631">
        <v>0</v>
      </c>
      <c r="J2631">
        <v>150</v>
      </c>
      <c r="K2631">
        <v>1</v>
      </c>
      <c r="L2631">
        <v>154000</v>
      </c>
      <c r="M2631" t="b">
        <v>0</v>
      </c>
    </row>
    <row r="2632" spans="1:13">
      <c r="A2632" t="s">
        <v>1397</v>
      </c>
      <c r="B2632" t="s">
        <v>742</v>
      </c>
      <c r="C2632" t="s">
        <v>742</v>
      </c>
      <c r="D2632">
        <v>23</v>
      </c>
      <c r="E2632">
        <v>23</v>
      </c>
      <c r="F2632">
        <v>0.42037320520188809</v>
      </c>
      <c r="G2632">
        <v>2.1018660260094399E-2</v>
      </c>
      <c r="H2632">
        <v>0.10509330130047199</v>
      </c>
      <c r="I2632">
        <v>0</v>
      </c>
      <c r="J2632">
        <v>150</v>
      </c>
      <c r="K2632">
        <v>1</v>
      </c>
      <c r="L2632">
        <v>154000</v>
      </c>
      <c r="M2632" t="b">
        <v>0</v>
      </c>
    </row>
    <row r="2633" spans="1:13">
      <c r="A2633" t="s">
        <v>1397</v>
      </c>
      <c r="B2633" t="s">
        <v>742</v>
      </c>
      <c r="C2633" t="s">
        <v>742</v>
      </c>
      <c r="D2633">
        <v>23</v>
      </c>
      <c r="E2633">
        <v>23</v>
      </c>
      <c r="F2633">
        <v>3.8264131751118069</v>
      </c>
      <c r="G2633">
        <v>0.19132065875559029</v>
      </c>
      <c r="H2633">
        <v>0.95660329377795161</v>
      </c>
      <c r="I2633">
        <v>0</v>
      </c>
      <c r="J2633">
        <v>150</v>
      </c>
      <c r="K2633">
        <v>1</v>
      </c>
      <c r="L2633">
        <v>154000</v>
      </c>
      <c r="M2633" t="b">
        <v>0</v>
      </c>
    </row>
    <row r="2634" spans="1:13">
      <c r="A2634" t="s">
        <v>1397</v>
      </c>
      <c r="B2634" t="s">
        <v>742</v>
      </c>
      <c r="C2634" t="s">
        <v>742</v>
      </c>
      <c r="D2634">
        <v>23</v>
      </c>
      <c r="E2634">
        <v>23</v>
      </c>
      <c r="F2634">
        <v>1.82666278811212</v>
      </c>
      <c r="G2634">
        <v>9.1333139405605904E-2</v>
      </c>
      <c r="H2634">
        <v>0.45666569702802989</v>
      </c>
      <c r="I2634">
        <v>0</v>
      </c>
      <c r="J2634">
        <v>800</v>
      </c>
      <c r="K2634">
        <v>1</v>
      </c>
      <c r="L2634">
        <v>345000</v>
      </c>
      <c r="M2634" t="b">
        <v>0</v>
      </c>
    </row>
    <row r="2635" spans="1:13">
      <c r="A2635" t="s">
        <v>1359</v>
      </c>
      <c r="B2635" t="s">
        <v>953</v>
      </c>
      <c r="C2635" t="s">
        <v>953</v>
      </c>
      <c r="D2635">
        <v>234</v>
      </c>
      <c r="E2635">
        <v>234</v>
      </c>
      <c r="F2635">
        <v>3.178392844505797</v>
      </c>
      <c r="G2635">
        <v>0.15891964222528979</v>
      </c>
      <c r="H2635">
        <v>0.79459821112644913</v>
      </c>
      <c r="I2635">
        <v>0</v>
      </c>
      <c r="J2635">
        <v>150</v>
      </c>
      <c r="K2635">
        <v>1</v>
      </c>
      <c r="L2635">
        <v>154000</v>
      </c>
      <c r="M2635" t="b">
        <v>0</v>
      </c>
    </row>
    <row r="2636" spans="1:13">
      <c r="A2636" t="s">
        <v>1359</v>
      </c>
      <c r="B2636" t="s">
        <v>953</v>
      </c>
      <c r="C2636" t="s">
        <v>953</v>
      </c>
      <c r="D2636">
        <v>234</v>
      </c>
      <c r="E2636">
        <v>234</v>
      </c>
      <c r="F2636">
        <v>1.8336356730669499E-2</v>
      </c>
      <c r="G2636">
        <v>9.1681783653339995E-4</v>
      </c>
      <c r="H2636">
        <v>4.5840891826673001E-3</v>
      </c>
      <c r="I2636">
        <v>0</v>
      </c>
      <c r="J2636">
        <v>150</v>
      </c>
      <c r="K2636">
        <v>1</v>
      </c>
      <c r="L2636">
        <v>154000</v>
      </c>
      <c r="M2636" t="b">
        <v>0</v>
      </c>
    </row>
    <row r="2637" spans="1:13">
      <c r="A2637" t="s">
        <v>1920</v>
      </c>
      <c r="B2637" t="s">
        <v>953</v>
      </c>
      <c r="C2637" t="s">
        <v>884</v>
      </c>
      <c r="D2637">
        <v>234</v>
      </c>
      <c r="E2637">
        <v>165</v>
      </c>
      <c r="F2637">
        <v>1.877749551294829</v>
      </c>
      <c r="G2637">
        <v>9.3887477564741403E-2</v>
      </c>
      <c r="H2637">
        <v>0.4694373878237072</v>
      </c>
      <c r="I2637">
        <v>0</v>
      </c>
      <c r="J2637">
        <v>150</v>
      </c>
      <c r="K2637">
        <v>1</v>
      </c>
      <c r="L2637">
        <v>154000</v>
      </c>
      <c r="M2637" t="b">
        <v>0</v>
      </c>
    </row>
    <row r="2638" spans="1:13">
      <c r="A2638" t="s">
        <v>1361</v>
      </c>
      <c r="B2638" t="s">
        <v>884</v>
      </c>
      <c r="C2638" t="s">
        <v>884</v>
      </c>
      <c r="D2638">
        <v>165</v>
      </c>
      <c r="E2638">
        <v>165</v>
      </c>
      <c r="F2638">
        <v>1.369571958882722</v>
      </c>
      <c r="G2638">
        <v>6.8478597944135994E-2</v>
      </c>
      <c r="H2638">
        <v>0.34239298972068039</v>
      </c>
      <c r="I2638">
        <v>0</v>
      </c>
      <c r="J2638">
        <v>150</v>
      </c>
      <c r="K2638">
        <v>1</v>
      </c>
      <c r="L2638">
        <v>154000</v>
      </c>
      <c r="M2638" t="b">
        <v>0</v>
      </c>
    </row>
    <row r="2639" spans="1:13">
      <c r="A2639" t="s">
        <v>1361</v>
      </c>
      <c r="B2639" t="s">
        <v>884</v>
      </c>
      <c r="C2639" t="s">
        <v>884</v>
      </c>
      <c r="D2639">
        <v>165</v>
      </c>
      <c r="E2639">
        <v>165</v>
      </c>
      <c r="F2639">
        <v>1.673636045509419</v>
      </c>
      <c r="G2639">
        <v>8.3681802275470896E-2</v>
      </c>
      <c r="H2639">
        <v>0.41840901137735481</v>
      </c>
      <c r="I2639">
        <v>0</v>
      </c>
      <c r="J2639">
        <v>150</v>
      </c>
      <c r="K2639">
        <v>1</v>
      </c>
      <c r="L2639">
        <v>154000</v>
      </c>
      <c r="M2639" t="b">
        <v>0</v>
      </c>
    </row>
    <row r="2640" spans="1:13">
      <c r="A2640" t="s">
        <v>1951</v>
      </c>
      <c r="B2640" t="s">
        <v>879</v>
      </c>
      <c r="C2640" t="s">
        <v>787</v>
      </c>
      <c r="D2640">
        <v>160</v>
      </c>
      <c r="E2640">
        <v>68</v>
      </c>
      <c r="F2640">
        <v>3.3818049054755082</v>
      </c>
      <c r="G2640">
        <v>0.16909024527377531</v>
      </c>
      <c r="H2640">
        <v>0.84545122636887682</v>
      </c>
      <c r="I2640">
        <v>0</v>
      </c>
      <c r="J2640">
        <v>150</v>
      </c>
      <c r="K2640">
        <v>1</v>
      </c>
      <c r="L2640">
        <v>154000</v>
      </c>
      <c r="M2640" t="b">
        <v>0</v>
      </c>
    </row>
    <row r="2641" spans="1:13">
      <c r="A2641" t="s">
        <v>1252</v>
      </c>
      <c r="B2641" t="s">
        <v>787</v>
      </c>
      <c r="C2641" t="s">
        <v>787</v>
      </c>
      <c r="D2641">
        <v>68</v>
      </c>
      <c r="E2641">
        <v>68</v>
      </c>
      <c r="F2641">
        <v>0.95363005470367679</v>
      </c>
      <c r="G2641">
        <v>4.7681502735183803E-2</v>
      </c>
      <c r="H2641">
        <v>0.23840751367591911</v>
      </c>
      <c r="I2641">
        <v>0</v>
      </c>
      <c r="J2641">
        <v>150</v>
      </c>
      <c r="K2641">
        <v>1</v>
      </c>
      <c r="L2641">
        <v>154000</v>
      </c>
      <c r="M2641" t="b">
        <v>0</v>
      </c>
    </row>
    <row r="2642" spans="1:13">
      <c r="A2642" t="s">
        <v>1252</v>
      </c>
      <c r="B2642" t="s">
        <v>787</v>
      </c>
      <c r="C2642" t="s">
        <v>787</v>
      </c>
      <c r="D2642">
        <v>68</v>
      </c>
      <c r="E2642">
        <v>68</v>
      </c>
      <c r="F2642">
        <v>0.63875602631669415</v>
      </c>
      <c r="G2642">
        <v>3.19378013158347E-2</v>
      </c>
      <c r="H2642">
        <v>0.15968900657917351</v>
      </c>
      <c r="I2642">
        <v>0</v>
      </c>
      <c r="J2642">
        <v>150</v>
      </c>
      <c r="K2642">
        <v>1</v>
      </c>
      <c r="L2642">
        <v>154000</v>
      </c>
      <c r="M2642" t="b">
        <v>0</v>
      </c>
    </row>
    <row r="2643" spans="1:13">
      <c r="A2643" t="s">
        <v>1252</v>
      </c>
      <c r="B2643" t="s">
        <v>787</v>
      </c>
      <c r="C2643" t="s">
        <v>787</v>
      </c>
      <c r="D2643">
        <v>68</v>
      </c>
      <c r="E2643">
        <v>68</v>
      </c>
      <c r="F2643">
        <v>5.338309101270335</v>
      </c>
      <c r="G2643">
        <v>0.26691545506351672</v>
      </c>
      <c r="H2643">
        <v>1.334577275317584</v>
      </c>
      <c r="I2643">
        <v>0</v>
      </c>
      <c r="J2643">
        <v>150</v>
      </c>
      <c r="K2643">
        <v>1</v>
      </c>
      <c r="L2643">
        <v>154000</v>
      </c>
      <c r="M2643" t="b">
        <v>0</v>
      </c>
    </row>
    <row r="2644" spans="1:13">
      <c r="A2644" t="s">
        <v>1252</v>
      </c>
      <c r="B2644" t="s">
        <v>787</v>
      </c>
      <c r="C2644" t="s">
        <v>787</v>
      </c>
      <c r="D2644">
        <v>68</v>
      </c>
      <c r="E2644">
        <v>68</v>
      </c>
      <c r="F2644">
        <v>9.5848905565538503E-2</v>
      </c>
      <c r="G2644">
        <v>4.7924452782769E-3</v>
      </c>
      <c r="H2644">
        <v>2.3962226391384601E-2</v>
      </c>
      <c r="I2644">
        <v>0</v>
      </c>
      <c r="J2644">
        <v>150</v>
      </c>
      <c r="K2644">
        <v>1</v>
      </c>
      <c r="L2644">
        <v>154000</v>
      </c>
      <c r="M2644" t="b">
        <v>0</v>
      </c>
    </row>
    <row r="2645" spans="1:13">
      <c r="A2645" t="s">
        <v>1252</v>
      </c>
      <c r="B2645" t="s">
        <v>787</v>
      </c>
      <c r="C2645" t="s">
        <v>787</v>
      </c>
      <c r="D2645">
        <v>68</v>
      </c>
      <c r="E2645">
        <v>68</v>
      </c>
      <c r="F2645">
        <v>0.133977636847706</v>
      </c>
      <c r="G2645">
        <v>6.6988818423852998E-3</v>
      </c>
      <c r="H2645">
        <v>3.34944092119265E-2</v>
      </c>
      <c r="I2645">
        <v>0</v>
      </c>
      <c r="J2645">
        <v>150</v>
      </c>
      <c r="K2645">
        <v>1</v>
      </c>
      <c r="L2645">
        <v>154000</v>
      </c>
      <c r="M2645" t="b">
        <v>0</v>
      </c>
    </row>
    <row r="2646" spans="1:13">
      <c r="A2646" t="s">
        <v>1252</v>
      </c>
      <c r="B2646" t="s">
        <v>787</v>
      </c>
      <c r="C2646" t="s">
        <v>787</v>
      </c>
      <c r="D2646">
        <v>68</v>
      </c>
      <c r="E2646">
        <v>68</v>
      </c>
      <c r="F2646">
        <v>9.6398280877867101E-2</v>
      </c>
      <c r="G2646">
        <v>4.8199140438933002E-3</v>
      </c>
      <c r="H2646">
        <v>2.4099570219466699E-2</v>
      </c>
      <c r="I2646">
        <v>0</v>
      </c>
      <c r="J2646">
        <v>150</v>
      </c>
      <c r="K2646">
        <v>1</v>
      </c>
      <c r="L2646">
        <v>154000</v>
      </c>
      <c r="M2646" t="b">
        <v>0</v>
      </c>
    </row>
    <row r="2647" spans="1:13">
      <c r="A2647" t="s">
        <v>1252</v>
      </c>
      <c r="B2647" t="s">
        <v>787</v>
      </c>
      <c r="C2647" t="s">
        <v>787</v>
      </c>
      <c r="D2647">
        <v>68</v>
      </c>
      <c r="E2647">
        <v>68</v>
      </c>
      <c r="F2647">
        <v>0.29131632118807588</v>
      </c>
      <c r="G2647">
        <v>1.45658160594037E-2</v>
      </c>
      <c r="H2647">
        <v>7.28290802970189E-2</v>
      </c>
      <c r="I2647">
        <v>0</v>
      </c>
      <c r="J2647">
        <v>150</v>
      </c>
      <c r="K2647">
        <v>1</v>
      </c>
      <c r="L2647">
        <v>154000</v>
      </c>
      <c r="M2647" t="b">
        <v>0</v>
      </c>
    </row>
    <row r="2648" spans="1:13">
      <c r="A2648" t="s">
        <v>1252</v>
      </c>
      <c r="B2648" t="s">
        <v>787</v>
      </c>
      <c r="C2648" t="s">
        <v>787</v>
      </c>
      <c r="D2648">
        <v>68</v>
      </c>
      <c r="E2648">
        <v>68</v>
      </c>
      <c r="F2648">
        <v>1.0181734413189301</v>
      </c>
      <c r="G2648">
        <v>5.0908672065946403E-2</v>
      </c>
      <c r="H2648">
        <v>0.2545433603297324</v>
      </c>
      <c r="I2648">
        <v>0</v>
      </c>
      <c r="J2648">
        <v>150</v>
      </c>
      <c r="K2648">
        <v>1</v>
      </c>
      <c r="L2648">
        <v>154000</v>
      </c>
      <c r="M2648" t="b">
        <v>0</v>
      </c>
    </row>
    <row r="2649" spans="1:13">
      <c r="A2649" t="s">
        <v>1431</v>
      </c>
      <c r="B2649" t="s">
        <v>758</v>
      </c>
      <c r="C2649" t="s">
        <v>757</v>
      </c>
      <c r="D2649">
        <v>39</v>
      </c>
      <c r="E2649">
        <v>38</v>
      </c>
      <c r="F2649">
        <v>3.4867840776888221</v>
      </c>
      <c r="G2649">
        <v>0.1743392038844411</v>
      </c>
      <c r="H2649">
        <v>0.87169601942220543</v>
      </c>
      <c r="I2649">
        <v>0</v>
      </c>
      <c r="J2649">
        <v>150</v>
      </c>
      <c r="K2649">
        <v>1</v>
      </c>
      <c r="L2649">
        <v>154000</v>
      </c>
      <c r="M2649" t="b">
        <v>0</v>
      </c>
    </row>
    <row r="2650" spans="1:13">
      <c r="A2650" t="s">
        <v>1178</v>
      </c>
      <c r="B2650" t="s">
        <v>757</v>
      </c>
      <c r="C2650" t="s">
        <v>757</v>
      </c>
      <c r="D2650">
        <v>38</v>
      </c>
      <c r="E2650">
        <v>38</v>
      </c>
      <c r="F2650">
        <v>2.8015209688977509</v>
      </c>
      <c r="G2650">
        <v>0.1400760484448875</v>
      </c>
      <c r="H2650">
        <v>0.70038024222443773</v>
      </c>
      <c r="I2650">
        <v>0</v>
      </c>
      <c r="J2650">
        <v>150</v>
      </c>
      <c r="K2650">
        <v>1</v>
      </c>
      <c r="L2650">
        <v>154000</v>
      </c>
      <c r="M2650" t="b">
        <v>0</v>
      </c>
    </row>
    <row r="2651" spans="1:13">
      <c r="A2651" t="s">
        <v>1952</v>
      </c>
      <c r="B2651" t="s">
        <v>1132</v>
      </c>
      <c r="C2651" t="s">
        <v>930</v>
      </c>
      <c r="D2651">
        <v>413</v>
      </c>
      <c r="E2651">
        <v>211</v>
      </c>
      <c r="F2651">
        <v>15.206692334282581</v>
      </c>
      <c r="G2651">
        <v>0.76033461671412883</v>
      </c>
      <c r="H2651">
        <v>3.8016730835706438</v>
      </c>
      <c r="I2651">
        <v>0</v>
      </c>
      <c r="J2651">
        <v>150</v>
      </c>
      <c r="K2651">
        <v>1</v>
      </c>
      <c r="L2651">
        <v>154000</v>
      </c>
      <c r="M2651" t="b">
        <v>0</v>
      </c>
    </row>
    <row r="2652" spans="1:13">
      <c r="A2652" t="s">
        <v>1953</v>
      </c>
      <c r="B2652" t="s">
        <v>879</v>
      </c>
      <c r="C2652" t="s">
        <v>1011</v>
      </c>
      <c r="D2652">
        <v>160</v>
      </c>
      <c r="E2652">
        <v>292</v>
      </c>
      <c r="F2652">
        <v>3.613648516595112</v>
      </c>
      <c r="G2652">
        <v>0.18068242582975549</v>
      </c>
      <c r="H2652">
        <v>0.903412129148778</v>
      </c>
      <c r="I2652">
        <v>0</v>
      </c>
      <c r="J2652">
        <v>150</v>
      </c>
      <c r="K2652">
        <v>1</v>
      </c>
      <c r="L2652">
        <v>154000</v>
      </c>
      <c r="M2652" t="b">
        <v>0</v>
      </c>
    </row>
    <row r="2653" spans="1:13">
      <c r="A2653" t="s">
        <v>1505</v>
      </c>
      <c r="B2653" t="s">
        <v>1011</v>
      </c>
      <c r="C2653" t="s">
        <v>1011</v>
      </c>
      <c r="D2653">
        <v>292</v>
      </c>
      <c r="E2653">
        <v>292</v>
      </c>
      <c r="F2653">
        <v>3.217016233462346</v>
      </c>
      <c r="G2653">
        <v>0.16085081167311729</v>
      </c>
      <c r="H2653">
        <v>0.80425405836558639</v>
      </c>
      <c r="I2653">
        <v>0</v>
      </c>
      <c r="J2653">
        <v>150</v>
      </c>
      <c r="K2653">
        <v>1</v>
      </c>
      <c r="L2653">
        <v>154000</v>
      </c>
      <c r="M2653" t="b">
        <v>0</v>
      </c>
    </row>
    <row r="2654" spans="1:13">
      <c r="A2654" t="s">
        <v>1505</v>
      </c>
      <c r="B2654" t="s">
        <v>1011</v>
      </c>
      <c r="C2654" t="s">
        <v>1011</v>
      </c>
      <c r="D2654">
        <v>292</v>
      </c>
      <c r="E2654">
        <v>292</v>
      </c>
      <c r="F2654">
        <v>1.3386843466218361</v>
      </c>
      <c r="G2654">
        <v>6.6934217331091797E-2</v>
      </c>
      <c r="H2654">
        <v>0.33467108665545903</v>
      </c>
      <c r="I2654">
        <v>0</v>
      </c>
      <c r="J2654">
        <v>150</v>
      </c>
      <c r="K2654">
        <v>1</v>
      </c>
      <c r="L2654">
        <v>154000</v>
      </c>
      <c r="M2654" t="b">
        <v>0</v>
      </c>
    </row>
    <row r="2655" spans="1:13">
      <c r="A2655" t="s">
        <v>1505</v>
      </c>
      <c r="B2655" t="s">
        <v>1011</v>
      </c>
      <c r="C2655" t="s">
        <v>1011</v>
      </c>
      <c r="D2655">
        <v>292</v>
      </c>
      <c r="E2655">
        <v>292</v>
      </c>
      <c r="F2655">
        <v>2.9595365868021171</v>
      </c>
      <c r="G2655">
        <v>0.14797682934010581</v>
      </c>
      <c r="H2655">
        <v>0.73988414670052927</v>
      </c>
      <c r="I2655">
        <v>0</v>
      </c>
      <c r="J2655">
        <v>150</v>
      </c>
      <c r="K2655">
        <v>1</v>
      </c>
      <c r="L2655">
        <v>154000</v>
      </c>
      <c r="M2655" t="b">
        <v>0</v>
      </c>
    </row>
    <row r="2656" spans="1:13">
      <c r="A2656" t="s">
        <v>1505</v>
      </c>
      <c r="B2656" t="s">
        <v>1011</v>
      </c>
      <c r="C2656" t="s">
        <v>1011</v>
      </c>
      <c r="D2656">
        <v>292</v>
      </c>
      <c r="E2656">
        <v>292</v>
      </c>
      <c r="F2656">
        <v>0.25141299589865068</v>
      </c>
      <c r="G2656">
        <v>1.25706497949325E-2</v>
      </c>
      <c r="H2656">
        <v>6.2853248974662601E-2</v>
      </c>
      <c r="I2656">
        <v>0</v>
      </c>
      <c r="J2656">
        <v>150</v>
      </c>
      <c r="K2656">
        <v>1</v>
      </c>
      <c r="L2656">
        <v>154000</v>
      </c>
      <c r="M2656" t="b">
        <v>0</v>
      </c>
    </row>
    <row r="2657" spans="1:13">
      <c r="A2657" t="s">
        <v>1505</v>
      </c>
      <c r="B2657" t="s">
        <v>1011</v>
      </c>
      <c r="C2657" t="s">
        <v>1011</v>
      </c>
      <c r="D2657">
        <v>292</v>
      </c>
      <c r="E2657">
        <v>292</v>
      </c>
      <c r="F2657">
        <v>0.493638534881986</v>
      </c>
      <c r="G2657">
        <v>2.4681926744099299E-2</v>
      </c>
      <c r="H2657">
        <v>0.1234096337204965</v>
      </c>
      <c r="I2657">
        <v>0</v>
      </c>
      <c r="J2657">
        <v>150</v>
      </c>
      <c r="K2657">
        <v>1</v>
      </c>
      <c r="L2657">
        <v>154000</v>
      </c>
      <c r="M2657" t="b">
        <v>0</v>
      </c>
    </row>
    <row r="2658" spans="1:13">
      <c r="A2658" t="s">
        <v>1505</v>
      </c>
      <c r="B2658" t="s">
        <v>1011</v>
      </c>
      <c r="C2658" t="s">
        <v>1011</v>
      </c>
      <c r="D2658">
        <v>292</v>
      </c>
      <c r="E2658">
        <v>292</v>
      </c>
      <c r="F2658">
        <v>0.15047098956426819</v>
      </c>
      <c r="G2658">
        <v>7.5235494782134003E-3</v>
      </c>
      <c r="H2658">
        <v>3.7617747391066998E-2</v>
      </c>
      <c r="I2658">
        <v>0</v>
      </c>
      <c r="J2658">
        <v>150</v>
      </c>
      <c r="K2658">
        <v>1</v>
      </c>
      <c r="L2658">
        <v>154000</v>
      </c>
      <c r="M2658" t="b">
        <v>0</v>
      </c>
    </row>
    <row r="2659" spans="1:13">
      <c r="A2659" t="s">
        <v>1505</v>
      </c>
      <c r="B2659" t="s">
        <v>1011</v>
      </c>
      <c r="C2659" t="s">
        <v>1011</v>
      </c>
      <c r="D2659">
        <v>292</v>
      </c>
      <c r="E2659">
        <v>292</v>
      </c>
      <c r="F2659">
        <v>0.25738244813912159</v>
      </c>
      <c r="G2659">
        <v>1.2869122406956E-2</v>
      </c>
      <c r="H2659">
        <v>6.4345612034780397E-2</v>
      </c>
      <c r="I2659">
        <v>0</v>
      </c>
      <c r="J2659">
        <v>150</v>
      </c>
      <c r="K2659">
        <v>1</v>
      </c>
      <c r="L2659">
        <v>154000</v>
      </c>
      <c r="M2659" t="b">
        <v>0</v>
      </c>
    </row>
    <row r="2660" spans="1:13">
      <c r="A2660" t="s">
        <v>1505</v>
      </c>
      <c r="B2660" t="s">
        <v>1011</v>
      </c>
      <c r="C2660" t="s">
        <v>1011</v>
      </c>
      <c r="D2660">
        <v>292</v>
      </c>
      <c r="E2660">
        <v>292</v>
      </c>
      <c r="F2660">
        <v>1.455555050108047</v>
      </c>
      <c r="G2660">
        <v>7.2777752505402304E-2</v>
      </c>
      <c r="H2660">
        <v>0.36388876252701169</v>
      </c>
      <c r="I2660">
        <v>0</v>
      </c>
      <c r="J2660">
        <v>150</v>
      </c>
      <c r="K2660">
        <v>1</v>
      </c>
      <c r="L2660">
        <v>154000</v>
      </c>
      <c r="M2660" t="b">
        <v>0</v>
      </c>
    </row>
    <row r="2661" spans="1:13">
      <c r="A2661" t="s">
        <v>1505</v>
      </c>
      <c r="B2661" t="s">
        <v>1011</v>
      </c>
      <c r="C2661" t="s">
        <v>1011</v>
      </c>
      <c r="D2661">
        <v>292</v>
      </c>
      <c r="E2661">
        <v>292</v>
      </c>
      <c r="F2661">
        <v>1.195963790307885</v>
      </c>
      <c r="G2661">
        <v>5.9798189515394201E-2</v>
      </c>
      <c r="H2661">
        <v>0.2989909475769712</v>
      </c>
      <c r="I2661">
        <v>0</v>
      </c>
      <c r="J2661">
        <v>150</v>
      </c>
      <c r="K2661">
        <v>1</v>
      </c>
      <c r="L2661">
        <v>154000</v>
      </c>
      <c r="M2661" t="b">
        <v>0</v>
      </c>
    </row>
    <row r="2662" spans="1:13">
      <c r="A2662" t="s">
        <v>1505</v>
      </c>
      <c r="B2662" t="s">
        <v>1011</v>
      </c>
      <c r="C2662" t="s">
        <v>1011</v>
      </c>
      <c r="D2662">
        <v>292</v>
      </c>
      <c r="E2662">
        <v>292</v>
      </c>
      <c r="F2662">
        <v>2.155368553017591</v>
      </c>
      <c r="G2662">
        <v>0.1077684276508795</v>
      </c>
      <c r="H2662">
        <v>0.53884213825439764</v>
      </c>
      <c r="I2662">
        <v>0</v>
      </c>
      <c r="J2662">
        <v>150</v>
      </c>
      <c r="K2662">
        <v>1</v>
      </c>
      <c r="L2662">
        <v>154000</v>
      </c>
      <c r="M2662" t="b">
        <v>0</v>
      </c>
    </row>
    <row r="2663" spans="1:13">
      <c r="A2663" t="s">
        <v>1954</v>
      </c>
      <c r="B2663" t="s">
        <v>1133</v>
      </c>
      <c r="C2663" t="s">
        <v>1133</v>
      </c>
      <c r="D2663">
        <v>414</v>
      </c>
      <c r="E2663">
        <v>414</v>
      </c>
      <c r="F2663">
        <v>2.1083587314570801E-2</v>
      </c>
      <c r="G2663">
        <v>1.0541793657284999E-3</v>
      </c>
      <c r="H2663">
        <v>5.2708968286427002E-3</v>
      </c>
      <c r="I2663">
        <v>0</v>
      </c>
      <c r="J2663">
        <v>150</v>
      </c>
      <c r="K2663">
        <v>1</v>
      </c>
      <c r="L2663">
        <v>154000</v>
      </c>
      <c r="M2663" t="b">
        <v>0</v>
      </c>
    </row>
    <row r="2664" spans="1:13">
      <c r="A2664" t="s">
        <v>1955</v>
      </c>
      <c r="B2664" t="s">
        <v>1133</v>
      </c>
      <c r="C2664" t="s">
        <v>1074</v>
      </c>
      <c r="D2664">
        <v>414</v>
      </c>
      <c r="E2664">
        <v>355</v>
      </c>
      <c r="F2664">
        <v>14.570079135924759</v>
      </c>
      <c r="G2664">
        <v>0.72850395679623814</v>
      </c>
      <c r="H2664">
        <v>3.6425197839811898</v>
      </c>
      <c r="I2664">
        <v>0</v>
      </c>
      <c r="J2664">
        <v>150</v>
      </c>
      <c r="K2664">
        <v>1</v>
      </c>
      <c r="L2664">
        <v>154000</v>
      </c>
      <c r="M2664" t="b">
        <v>0</v>
      </c>
    </row>
    <row r="2665" spans="1:13">
      <c r="A2665" t="s">
        <v>1956</v>
      </c>
      <c r="B2665" t="s">
        <v>858</v>
      </c>
      <c r="C2665" t="s">
        <v>858</v>
      </c>
      <c r="D2665">
        <v>139</v>
      </c>
      <c r="E2665">
        <v>139</v>
      </c>
      <c r="F2665">
        <v>6.3369117426563301E-2</v>
      </c>
      <c r="G2665">
        <v>3.1684558713281001E-3</v>
      </c>
      <c r="H2665">
        <v>1.5842279356640801E-2</v>
      </c>
      <c r="I2665">
        <v>0</v>
      </c>
      <c r="J2665">
        <v>150</v>
      </c>
      <c r="K2665">
        <v>1</v>
      </c>
      <c r="L2665">
        <v>154000</v>
      </c>
      <c r="M2665" t="b">
        <v>0</v>
      </c>
    </row>
    <row r="2666" spans="1:13">
      <c r="A2666" t="s">
        <v>1956</v>
      </c>
      <c r="B2666" t="s">
        <v>858</v>
      </c>
      <c r="C2666" t="s">
        <v>858</v>
      </c>
      <c r="D2666">
        <v>139</v>
      </c>
      <c r="E2666">
        <v>139</v>
      </c>
      <c r="F2666">
        <v>5.7013737508623701E-2</v>
      </c>
      <c r="G2666">
        <v>2.8506868754310999E-3</v>
      </c>
      <c r="H2666">
        <v>1.4253434377155901E-2</v>
      </c>
      <c r="I2666">
        <v>0</v>
      </c>
      <c r="J2666">
        <v>150</v>
      </c>
      <c r="K2666">
        <v>1</v>
      </c>
      <c r="L2666">
        <v>154000</v>
      </c>
      <c r="M2666" t="b">
        <v>0</v>
      </c>
    </row>
    <row r="2667" spans="1:13">
      <c r="A2667" t="s">
        <v>1956</v>
      </c>
      <c r="B2667" t="s">
        <v>858</v>
      </c>
      <c r="C2667" t="s">
        <v>858</v>
      </c>
      <c r="D2667">
        <v>139</v>
      </c>
      <c r="E2667">
        <v>139</v>
      </c>
      <c r="F2667">
        <v>5.1833177860717797E-2</v>
      </c>
      <c r="G2667">
        <v>2.5916588930358E-3</v>
      </c>
      <c r="H2667">
        <v>1.2958294465179401E-2</v>
      </c>
      <c r="I2667">
        <v>0</v>
      </c>
      <c r="J2667">
        <v>150</v>
      </c>
      <c r="K2667">
        <v>1</v>
      </c>
      <c r="L2667">
        <v>154000</v>
      </c>
      <c r="M2667" t="b">
        <v>0</v>
      </c>
    </row>
    <row r="2668" spans="1:13">
      <c r="A2668" t="s">
        <v>1956</v>
      </c>
      <c r="B2668" t="s">
        <v>858</v>
      </c>
      <c r="C2668" t="s">
        <v>858</v>
      </c>
      <c r="D2668">
        <v>139</v>
      </c>
      <c r="E2668">
        <v>139</v>
      </c>
      <c r="F2668">
        <v>5.0544960065188202E-2</v>
      </c>
      <c r="G2668">
        <v>2.5272480032593999E-3</v>
      </c>
      <c r="H2668">
        <v>1.2636240016297E-2</v>
      </c>
      <c r="I2668">
        <v>0</v>
      </c>
      <c r="J2668">
        <v>150</v>
      </c>
      <c r="K2668">
        <v>1</v>
      </c>
      <c r="L2668">
        <v>154000</v>
      </c>
      <c r="M2668" t="b">
        <v>0</v>
      </c>
    </row>
    <row r="2669" spans="1:13">
      <c r="A2669" t="s">
        <v>1267</v>
      </c>
      <c r="B2669" t="s">
        <v>729</v>
      </c>
      <c r="C2669" t="s">
        <v>729</v>
      </c>
      <c r="D2669">
        <v>10</v>
      </c>
      <c r="E2669">
        <v>10</v>
      </c>
      <c r="F2669">
        <v>0.1370404260263243</v>
      </c>
      <c r="G2669">
        <v>6.8520213013162001E-3</v>
      </c>
      <c r="H2669">
        <v>3.4260106506580998E-2</v>
      </c>
      <c r="I2669">
        <v>0</v>
      </c>
      <c r="J2669">
        <v>800</v>
      </c>
      <c r="K2669">
        <v>1</v>
      </c>
      <c r="L2669">
        <v>345000</v>
      </c>
      <c r="M2669" t="b">
        <v>0</v>
      </c>
    </row>
    <row r="2670" spans="1:13">
      <c r="A2670" t="s">
        <v>1267</v>
      </c>
      <c r="B2670" t="s">
        <v>729</v>
      </c>
      <c r="C2670" t="s">
        <v>729</v>
      </c>
      <c r="D2670">
        <v>10</v>
      </c>
      <c r="E2670">
        <v>10</v>
      </c>
      <c r="F2670">
        <v>0.1383516721766257</v>
      </c>
      <c r="G2670">
        <v>6.9175836088311996E-3</v>
      </c>
      <c r="H2670">
        <v>3.4587918044156403E-2</v>
      </c>
      <c r="I2670">
        <v>0</v>
      </c>
      <c r="J2670">
        <v>800</v>
      </c>
      <c r="K2670">
        <v>1</v>
      </c>
      <c r="L2670">
        <v>345000</v>
      </c>
      <c r="M2670" t="b">
        <v>0</v>
      </c>
    </row>
    <row r="2671" spans="1:13">
      <c r="A2671" t="s">
        <v>1267</v>
      </c>
      <c r="B2671" t="s">
        <v>729</v>
      </c>
      <c r="C2671" t="s">
        <v>729</v>
      </c>
      <c r="D2671">
        <v>10</v>
      </c>
      <c r="E2671">
        <v>10</v>
      </c>
      <c r="F2671">
        <v>6.3060706040915099E-2</v>
      </c>
      <c r="G2671">
        <v>3.1530353020456999E-3</v>
      </c>
      <c r="H2671">
        <v>1.5765176510228698E-2</v>
      </c>
      <c r="I2671">
        <v>0</v>
      </c>
      <c r="J2671">
        <v>150</v>
      </c>
      <c r="K2671">
        <v>1</v>
      </c>
      <c r="L2671">
        <v>154000</v>
      </c>
      <c r="M2671" t="b">
        <v>0</v>
      </c>
    </row>
    <row r="2672" spans="1:13">
      <c r="A2672" t="s">
        <v>1267</v>
      </c>
      <c r="B2672" t="s">
        <v>729</v>
      </c>
      <c r="C2672" t="s">
        <v>729</v>
      </c>
      <c r="D2672">
        <v>10</v>
      </c>
      <c r="E2672">
        <v>10</v>
      </c>
      <c r="F2672">
        <v>0.31295109074860072</v>
      </c>
      <c r="G2672">
        <v>1.5647554537430001E-2</v>
      </c>
      <c r="H2672">
        <v>7.8237772687150098E-2</v>
      </c>
      <c r="I2672">
        <v>0</v>
      </c>
      <c r="J2672">
        <v>150</v>
      </c>
      <c r="K2672">
        <v>1</v>
      </c>
      <c r="L2672">
        <v>154000</v>
      </c>
      <c r="M2672" t="b">
        <v>0</v>
      </c>
    </row>
    <row r="2673" spans="1:13">
      <c r="A2673" t="s">
        <v>1267</v>
      </c>
      <c r="B2673" t="s">
        <v>729</v>
      </c>
      <c r="C2673" t="s">
        <v>729</v>
      </c>
      <c r="D2673">
        <v>10</v>
      </c>
      <c r="E2673">
        <v>10</v>
      </c>
      <c r="F2673">
        <v>0.28822369286951971</v>
      </c>
      <c r="G2673">
        <v>1.44111846434759E-2</v>
      </c>
      <c r="H2673">
        <v>7.20559232173799E-2</v>
      </c>
      <c r="I2673">
        <v>0</v>
      </c>
      <c r="J2673">
        <v>150</v>
      </c>
      <c r="K2673">
        <v>1</v>
      </c>
      <c r="L2673">
        <v>154000</v>
      </c>
      <c r="M2673" t="b">
        <v>0</v>
      </c>
    </row>
    <row r="2674" spans="1:13">
      <c r="A2674" t="s">
        <v>1267</v>
      </c>
      <c r="B2674" t="s">
        <v>729</v>
      </c>
      <c r="C2674" t="s">
        <v>729</v>
      </c>
      <c r="D2674">
        <v>10</v>
      </c>
      <c r="E2674">
        <v>10</v>
      </c>
      <c r="F2674">
        <v>0.29288201157214983</v>
      </c>
      <c r="G2674">
        <v>1.46441005786074E-2</v>
      </c>
      <c r="H2674">
        <v>7.3220502893037401E-2</v>
      </c>
      <c r="I2674">
        <v>0</v>
      </c>
      <c r="J2674">
        <v>150</v>
      </c>
      <c r="K2674">
        <v>1</v>
      </c>
      <c r="L2674">
        <v>154000</v>
      </c>
      <c r="M2674" t="b">
        <v>0</v>
      </c>
    </row>
    <row r="2675" spans="1:13">
      <c r="A2675" t="s">
        <v>1267</v>
      </c>
      <c r="B2675" t="s">
        <v>729</v>
      </c>
      <c r="C2675" t="s">
        <v>729</v>
      </c>
      <c r="D2675">
        <v>10</v>
      </c>
      <c r="E2675">
        <v>10</v>
      </c>
      <c r="F2675">
        <v>0.29677302182857168</v>
      </c>
      <c r="G2675">
        <v>1.48386510914285E-2</v>
      </c>
      <c r="H2675">
        <v>7.4193255457142906E-2</v>
      </c>
      <c r="I2675">
        <v>0</v>
      </c>
      <c r="J2675">
        <v>150</v>
      </c>
      <c r="K2675">
        <v>1</v>
      </c>
      <c r="L2675">
        <v>154000</v>
      </c>
      <c r="M2675" t="b">
        <v>0</v>
      </c>
    </row>
    <row r="2676" spans="1:13">
      <c r="A2676" t="s">
        <v>1267</v>
      </c>
      <c r="B2676" t="s">
        <v>729</v>
      </c>
      <c r="C2676" t="s">
        <v>729</v>
      </c>
      <c r="D2676">
        <v>10</v>
      </c>
      <c r="E2676">
        <v>10</v>
      </c>
      <c r="F2676">
        <v>0.31196600927337059</v>
      </c>
      <c r="G2676">
        <v>1.55983004636685E-2</v>
      </c>
      <c r="H2676">
        <v>7.7991502318342606E-2</v>
      </c>
      <c r="I2676">
        <v>0</v>
      </c>
      <c r="J2676">
        <v>150</v>
      </c>
      <c r="K2676">
        <v>1</v>
      </c>
      <c r="L2676">
        <v>154000</v>
      </c>
      <c r="M2676" t="b">
        <v>0</v>
      </c>
    </row>
    <row r="2677" spans="1:13">
      <c r="A2677" t="s">
        <v>1267</v>
      </c>
      <c r="B2677" t="s">
        <v>729</v>
      </c>
      <c r="C2677" t="s">
        <v>729</v>
      </c>
      <c r="D2677">
        <v>10</v>
      </c>
      <c r="E2677">
        <v>10</v>
      </c>
      <c r="F2677">
        <v>7.0089032785159905E-2</v>
      </c>
      <c r="G2677">
        <v>3.5044516392579001E-3</v>
      </c>
      <c r="H2677">
        <v>1.75222581962899E-2</v>
      </c>
      <c r="I2677">
        <v>0</v>
      </c>
      <c r="J2677">
        <v>150</v>
      </c>
      <c r="K2677">
        <v>1</v>
      </c>
      <c r="L2677">
        <v>154000</v>
      </c>
      <c r="M2677" t="b">
        <v>0</v>
      </c>
    </row>
    <row r="2678" spans="1:13">
      <c r="A2678" t="s">
        <v>1267</v>
      </c>
      <c r="B2678" t="s">
        <v>729</v>
      </c>
      <c r="C2678" t="s">
        <v>729</v>
      </c>
      <c r="D2678">
        <v>10</v>
      </c>
      <c r="E2678">
        <v>10</v>
      </c>
      <c r="F2678">
        <v>0.25387234275066228</v>
      </c>
      <c r="G2678">
        <v>1.26936171375331E-2</v>
      </c>
      <c r="H2678">
        <v>6.3468085687665501E-2</v>
      </c>
      <c r="I2678">
        <v>0</v>
      </c>
      <c r="J2678">
        <v>150</v>
      </c>
      <c r="K2678">
        <v>1</v>
      </c>
      <c r="L2678">
        <v>154000</v>
      </c>
      <c r="M2678" t="b">
        <v>0</v>
      </c>
    </row>
    <row r="2679" spans="1:13">
      <c r="A2679" t="s">
        <v>1267</v>
      </c>
      <c r="B2679" t="s">
        <v>729</v>
      </c>
      <c r="C2679" t="s">
        <v>729</v>
      </c>
      <c r="D2679">
        <v>10</v>
      </c>
      <c r="E2679">
        <v>10</v>
      </c>
      <c r="F2679">
        <v>0.2433471966655891</v>
      </c>
      <c r="G2679">
        <v>1.2167359833279399E-2</v>
      </c>
      <c r="H2679">
        <v>6.0836799166397199E-2</v>
      </c>
      <c r="I2679">
        <v>0</v>
      </c>
      <c r="J2679">
        <v>150</v>
      </c>
      <c r="K2679">
        <v>1</v>
      </c>
      <c r="L2679">
        <v>154000</v>
      </c>
      <c r="M2679" t="b">
        <v>0</v>
      </c>
    </row>
    <row r="2680" spans="1:13">
      <c r="A2680" t="s">
        <v>1267</v>
      </c>
      <c r="B2680" t="s">
        <v>729</v>
      </c>
      <c r="C2680" t="s">
        <v>729</v>
      </c>
      <c r="D2680">
        <v>10</v>
      </c>
      <c r="E2680">
        <v>10</v>
      </c>
      <c r="F2680">
        <v>0.2360025366540347</v>
      </c>
      <c r="G2680">
        <v>1.18001268327017E-2</v>
      </c>
      <c r="H2680">
        <v>5.9000634163508599E-2</v>
      </c>
      <c r="I2680">
        <v>0</v>
      </c>
      <c r="J2680">
        <v>150</v>
      </c>
      <c r="K2680">
        <v>1</v>
      </c>
      <c r="L2680">
        <v>154000</v>
      </c>
      <c r="M2680" t="b">
        <v>0</v>
      </c>
    </row>
    <row r="2681" spans="1:13">
      <c r="A2681" t="s">
        <v>1267</v>
      </c>
      <c r="B2681" t="s">
        <v>729</v>
      </c>
      <c r="C2681" t="s">
        <v>729</v>
      </c>
      <c r="D2681">
        <v>10</v>
      </c>
      <c r="E2681">
        <v>10</v>
      </c>
      <c r="F2681">
        <v>0.2476895389717747</v>
      </c>
      <c r="G2681">
        <v>1.2384476948588701E-2</v>
      </c>
      <c r="H2681">
        <v>6.1922384742943599E-2</v>
      </c>
      <c r="I2681">
        <v>0</v>
      </c>
      <c r="J2681">
        <v>150</v>
      </c>
      <c r="K2681">
        <v>1</v>
      </c>
      <c r="L2681">
        <v>154000</v>
      </c>
      <c r="M2681" t="b">
        <v>0</v>
      </c>
    </row>
    <row r="2682" spans="1:13">
      <c r="A2682" t="s">
        <v>1825</v>
      </c>
      <c r="B2682" t="s">
        <v>857</v>
      </c>
      <c r="C2682" t="s">
        <v>857</v>
      </c>
      <c r="D2682">
        <v>138</v>
      </c>
      <c r="E2682">
        <v>138</v>
      </c>
      <c r="F2682">
        <v>2.3633800291690401E-2</v>
      </c>
      <c r="G2682">
        <v>1.1816900145845001E-3</v>
      </c>
      <c r="H2682">
        <v>5.9084500729226002E-3</v>
      </c>
      <c r="I2682">
        <v>0</v>
      </c>
      <c r="J2682">
        <v>150</v>
      </c>
      <c r="K2682">
        <v>1</v>
      </c>
      <c r="L2682">
        <v>154000</v>
      </c>
      <c r="M2682" t="b">
        <v>0</v>
      </c>
    </row>
    <row r="2683" spans="1:13">
      <c r="A2683" t="s">
        <v>1957</v>
      </c>
      <c r="B2683" t="s">
        <v>729</v>
      </c>
      <c r="C2683" t="s">
        <v>857</v>
      </c>
      <c r="D2683">
        <v>10</v>
      </c>
      <c r="E2683">
        <v>138</v>
      </c>
      <c r="F2683">
        <v>7.8697341499701574</v>
      </c>
      <c r="G2683">
        <v>0.39348670749850789</v>
      </c>
      <c r="H2683">
        <v>1.96743353749254</v>
      </c>
      <c r="I2683">
        <v>0</v>
      </c>
      <c r="J2683">
        <v>150</v>
      </c>
      <c r="K2683">
        <v>1</v>
      </c>
      <c r="L2683">
        <v>154000</v>
      </c>
      <c r="M2683" t="b">
        <v>0</v>
      </c>
    </row>
    <row r="2684" spans="1:13">
      <c r="A2684" t="s">
        <v>1604</v>
      </c>
      <c r="B2684" t="s">
        <v>911</v>
      </c>
      <c r="C2684" t="s">
        <v>911</v>
      </c>
      <c r="D2684">
        <v>192</v>
      </c>
      <c r="E2684">
        <v>192</v>
      </c>
      <c r="F2684">
        <v>0.49372141439549211</v>
      </c>
      <c r="G2684">
        <v>2.4686070719774598E-2</v>
      </c>
      <c r="H2684">
        <v>0.123430353598873</v>
      </c>
      <c r="I2684">
        <v>0</v>
      </c>
      <c r="J2684">
        <v>150</v>
      </c>
      <c r="K2684">
        <v>1</v>
      </c>
      <c r="L2684">
        <v>154000</v>
      </c>
      <c r="M2684" t="b">
        <v>0</v>
      </c>
    </row>
    <row r="2685" spans="1:13">
      <c r="A2685" t="s">
        <v>1604</v>
      </c>
      <c r="B2685" t="s">
        <v>911</v>
      </c>
      <c r="C2685" t="s">
        <v>911</v>
      </c>
      <c r="D2685">
        <v>192</v>
      </c>
      <c r="E2685">
        <v>192</v>
      </c>
      <c r="F2685">
        <v>0.52287864075614576</v>
      </c>
      <c r="G2685">
        <v>2.61439320378072E-2</v>
      </c>
      <c r="H2685">
        <v>0.13071966018903641</v>
      </c>
      <c r="I2685">
        <v>0</v>
      </c>
      <c r="J2685">
        <v>150</v>
      </c>
      <c r="K2685">
        <v>1</v>
      </c>
      <c r="L2685">
        <v>154000</v>
      </c>
      <c r="M2685" t="b">
        <v>0</v>
      </c>
    </row>
    <row r="2686" spans="1:13">
      <c r="A2686" t="s">
        <v>1958</v>
      </c>
      <c r="B2686" t="s">
        <v>1075</v>
      </c>
      <c r="C2686" t="s">
        <v>911</v>
      </c>
      <c r="D2686">
        <v>356</v>
      </c>
      <c r="E2686">
        <v>192</v>
      </c>
      <c r="F2686">
        <v>22.501268789406041</v>
      </c>
      <c r="G2686">
        <v>1.1250634394703021</v>
      </c>
      <c r="H2686">
        <v>5.6253171973515084</v>
      </c>
      <c r="I2686">
        <v>0</v>
      </c>
      <c r="J2686">
        <v>150</v>
      </c>
      <c r="K2686">
        <v>1</v>
      </c>
      <c r="L2686">
        <v>154000</v>
      </c>
      <c r="M2686" t="b">
        <v>0</v>
      </c>
    </row>
    <row r="2687" spans="1:13">
      <c r="A2687" t="s">
        <v>1959</v>
      </c>
      <c r="B2687" t="s">
        <v>1075</v>
      </c>
      <c r="C2687" t="s">
        <v>1075</v>
      </c>
      <c r="D2687">
        <v>356</v>
      </c>
      <c r="E2687">
        <v>356</v>
      </c>
      <c r="F2687">
        <v>0.3227317051514364</v>
      </c>
      <c r="G2687">
        <v>1.6136585257571799E-2</v>
      </c>
      <c r="H2687">
        <v>8.06829262878591E-2</v>
      </c>
      <c r="I2687">
        <v>0</v>
      </c>
      <c r="J2687">
        <v>150</v>
      </c>
      <c r="K2687">
        <v>1</v>
      </c>
      <c r="L2687">
        <v>154000</v>
      </c>
      <c r="M2687" t="b">
        <v>0</v>
      </c>
    </row>
    <row r="2688" spans="1:13">
      <c r="A2688" t="s">
        <v>1960</v>
      </c>
      <c r="B2688" t="s">
        <v>1010</v>
      </c>
      <c r="C2688" t="s">
        <v>1010</v>
      </c>
      <c r="D2688">
        <v>291</v>
      </c>
      <c r="E2688">
        <v>291</v>
      </c>
      <c r="F2688">
        <v>4.7611348363664999E-2</v>
      </c>
      <c r="G2688">
        <v>2.3805674181832E-3</v>
      </c>
      <c r="H2688">
        <v>1.1902837090916199E-2</v>
      </c>
      <c r="I2688">
        <v>0</v>
      </c>
      <c r="J2688">
        <v>150</v>
      </c>
      <c r="K2688">
        <v>1</v>
      </c>
      <c r="L2688">
        <v>154000</v>
      </c>
      <c r="M2688" t="b">
        <v>0</v>
      </c>
    </row>
    <row r="2689" spans="1:13">
      <c r="A2689" t="s">
        <v>1960</v>
      </c>
      <c r="B2689" t="s">
        <v>1010</v>
      </c>
      <c r="C2689" t="s">
        <v>1010</v>
      </c>
      <c r="D2689">
        <v>291</v>
      </c>
      <c r="E2689">
        <v>291</v>
      </c>
      <c r="F2689">
        <v>3.9200330048734099E-2</v>
      </c>
      <c r="G2689">
        <v>1.9600165024367001E-3</v>
      </c>
      <c r="H2689">
        <v>9.8000825121835004E-3</v>
      </c>
      <c r="I2689">
        <v>0</v>
      </c>
      <c r="J2689">
        <v>150</v>
      </c>
      <c r="K2689">
        <v>1</v>
      </c>
      <c r="L2689">
        <v>154000</v>
      </c>
      <c r="M2689" t="b">
        <v>0</v>
      </c>
    </row>
    <row r="2690" spans="1:13">
      <c r="A2690" t="s">
        <v>1960</v>
      </c>
      <c r="B2690" t="s">
        <v>1010</v>
      </c>
      <c r="C2690" t="s">
        <v>1010</v>
      </c>
      <c r="D2690">
        <v>291</v>
      </c>
      <c r="E2690">
        <v>291</v>
      </c>
      <c r="F2690">
        <v>3.4573884326529997E-2</v>
      </c>
      <c r="G2690">
        <v>1.7286942163264999E-3</v>
      </c>
      <c r="H2690">
        <v>8.6434710816324992E-3</v>
      </c>
      <c r="I2690">
        <v>0</v>
      </c>
      <c r="J2690">
        <v>150</v>
      </c>
      <c r="K2690">
        <v>1</v>
      </c>
      <c r="L2690">
        <v>154000</v>
      </c>
      <c r="M2690" t="b">
        <v>0</v>
      </c>
    </row>
    <row r="2691" spans="1:13">
      <c r="A2691" t="s">
        <v>1960</v>
      </c>
      <c r="B2691" t="s">
        <v>1010</v>
      </c>
      <c r="C2691" t="s">
        <v>1010</v>
      </c>
      <c r="D2691">
        <v>291</v>
      </c>
      <c r="E2691">
        <v>291</v>
      </c>
      <c r="F2691">
        <v>3.5288659728912403E-2</v>
      </c>
      <c r="G2691">
        <v>1.7644329864455999E-3</v>
      </c>
      <c r="H2691">
        <v>8.8221649322281007E-3</v>
      </c>
      <c r="I2691">
        <v>0</v>
      </c>
      <c r="J2691">
        <v>150</v>
      </c>
      <c r="K2691">
        <v>1</v>
      </c>
      <c r="L2691">
        <v>154000</v>
      </c>
      <c r="M2691" t="b">
        <v>0</v>
      </c>
    </row>
    <row r="2692" spans="1:13">
      <c r="A2692" t="s">
        <v>1960</v>
      </c>
      <c r="B2692" t="s">
        <v>1010</v>
      </c>
      <c r="C2692" t="s">
        <v>1010</v>
      </c>
      <c r="D2692">
        <v>291</v>
      </c>
      <c r="E2692">
        <v>291</v>
      </c>
      <c r="F2692">
        <v>0.58286141563768923</v>
      </c>
      <c r="G2692">
        <v>2.9143070781884401E-2</v>
      </c>
      <c r="H2692">
        <v>0.14571535390942231</v>
      </c>
      <c r="I2692">
        <v>0</v>
      </c>
      <c r="J2692">
        <v>150</v>
      </c>
      <c r="K2692">
        <v>1</v>
      </c>
      <c r="L2692">
        <v>154000</v>
      </c>
      <c r="M2692" t="b">
        <v>0</v>
      </c>
    </row>
    <row r="2693" spans="1:13">
      <c r="A2693" t="s">
        <v>1850</v>
      </c>
      <c r="B2693" t="s">
        <v>1115</v>
      </c>
      <c r="C2693" t="s">
        <v>1115</v>
      </c>
      <c r="D2693">
        <v>396</v>
      </c>
      <c r="E2693">
        <v>396</v>
      </c>
      <c r="F2693">
        <v>0.32419785468397821</v>
      </c>
      <c r="G2693">
        <v>1.62098927341989E-2</v>
      </c>
      <c r="H2693">
        <v>8.1049463670994498E-2</v>
      </c>
      <c r="I2693">
        <v>0</v>
      </c>
      <c r="J2693">
        <v>150</v>
      </c>
      <c r="K2693">
        <v>1</v>
      </c>
      <c r="L2693">
        <v>154000</v>
      </c>
      <c r="M2693" t="b">
        <v>0</v>
      </c>
    </row>
    <row r="2694" spans="1:13">
      <c r="A2694" t="s">
        <v>1850</v>
      </c>
      <c r="B2694" t="s">
        <v>1115</v>
      </c>
      <c r="C2694" t="s">
        <v>1115</v>
      </c>
      <c r="D2694">
        <v>396</v>
      </c>
      <c r="E2694">
        <v>396</v>
      </c>
      <c r="F2694">
        <v>0.2094635584867304</v>
      </c>
      <c r="G2694">
        <v>1.04731779243365E-2</v>
      </c>
      <c r="H2694">
        <v>5.23658896216826E-2</v>
      </c>
      <c r="I2694">
        <v>0</v>
      </c>
      <c r="J2694">
        <v>150</v>
      </c>
      <c r="K2694">
        <v>1</v>
      </c>
      <c r="L2694">
        <v>154000</v>
      </c>
      <c r="M2694" t="b">
        <v>0</v>
      </c>
    </row>
    <row r="2695" spans="1:13">
      <c r="A2695" t="s">
        <v>1961</v>
      </c>
      <c r="B2695" t="s">
        <v>984</v>
      </c>
      <c r="C2695" t="s">
        <v>927</v>
      </c>
      <c r="D2695">
        <v>265</v>
      </c>
      <c r="E2695">
        <v>208</v>
      </c>
      <c r="F2695">
        <v>42.129671851430082</v>
      </c>
      <c r="G2695">
        <v>2.1064835925715042</v>
      </c>
      <c r="H2695">
        <v>10.532417962857521</v>
      </c>
      <c r="I2695">
        <v>0</v>
      </c>
      <c r="J2695">
        <v>150</v>
      </c>
      <c r="K2695">
        <v>1</v>
      </c>
      <c r="L2695">
        <v>154000</v>
      </c>
      <c r="M2695" t="b">
        <v>0</v>
      </c>
    </row>
    <row r="2696" spans="1:13">
      <c r="A2696" t="s">
        <v>1361</v>
      </c>
      <c r="B2696" t="s">
        <v>884</v>
      </c>
      <c r="C2696" t="s">
        <v>884</v>
      </c>
      <c r="D2696">
        <v>165</v>
      </c>
      <c r="E2696">
        <v>165</v>
      </c>
      <c r="F2696">
        <v>0.50689532120294989</v>
      </c>
      <c r="G2696">
        <v>2.5344766060147399E-2</v>
      </c>
      <c r="H2696">
        <v>0.12672383030073739</v>
      </c>
      <c r="I2696">
        <v>0</v>
      </c>
      <c r="J2696">
        <v>150</v>
      </c>
      <c r="K2696">
        <v>1</v>
      </c>
      <c r="L2696">
        <v>154000</v>
      </c>
      <c r="M2696" t="b">
        <v>0</v>
      </c>
    </row>
    <row r="2697" spans="1:13">
      <c r="A2697" t="s">
        <v>1361</v>
      </c>
      <c r="B2697" t="s">
        <v>884</v>
      </c>
      <c r="C2697" t="s">
        <v>884</v>
      </c>
      <c r="D2697">
        <v>165</v>
      </c>
      <c r="E2697">
        <v>165</v>
      </c>
      <c r="F2697">
        <v>0.14003981452797529</v>
      </c>
      <c r="G2697">
        <v>7.0019907263987003E-3</v>
      </c>
      <c r="H2697">
        <v>3.5009953631993801E-2</v>
      </c>
      <c r="I2697">
        <v>0</v>
      </c>
      <c r="J2697">
        <v>150</v>
      </c>
      <c r="K2697">
        <v>1</v>
      </c>
      <c r="L2697">
        <v>154000</v>
      </c>
      <c r="M2697" t="b">
        <v>0</v>
      </c>
    </row>
    <row r="2698" spans="1:13">
      <c r="A2698" t="s">
        <v>1361</v>
      </c>
      <c r="B2698" t="s">
        <v>884</v>
      </c>
      <c r="C2698" t="s">
        <v>884</v>
      </c>
      <c r="D2698">
        <v>165</v>
      </c>
      <c r="E2698">
        <v>165</v>
      </c>
      <c r="F2698">
        <v>1.10812962946224</v>
      </c>
      <c r="G2698">
        <v>5.5406481473112001E-2</v>
      </c>
      <c r="H2698">
        <v>0.27703240736556012</v>
      </c>
      <c r="I2698">
        <v>0</v>
      </c>
      <c r="J2698">
        <v>150</v>
      </c>
      <c r="K2698">
        <v>1</v>
      </c>
      <c r="L2698">
        <v>154000</v>
      </c>
      <c r="M2698" t="b">
        <v>0</v>
      </c>
    </row>
    <row r="2699" spans="1:13">
      <c r="A2699" t="s">
        <v>1361</v>
      </c>
      <c r="B2699" t="s">
        <v>884</v>
      </c>
      <c r="C2699" t="s">
        <v>884</v>
      </c>
      <c r="D2699">
        <v>165</v>
      </c>
      <c r="E2699">
        <v>165</v>
      </c>
      <c r="F2699">
        <v>3.0809223194453699</v>
      </c>
      <c r="G2699">
        <v>0.1540461159722685</v>
      </c>
      <c r="H2699">
        <v>0.77023057986134247</v>
      </c>
      <c r="I2699">
        <v>0</v>
      </c>
      <c r="J2699">
        <v>150</v>
      </c>
      <c r="K2699">
        <v>1</v>
      </c>
      <c r="L2699">
        <v>154000</v>
      </c>
      <c r="M2699" t="b">
        <v>0</v>
      </c>
    </row>
    <row r="2700" spans="1:13">
      <c r="A2700" t="s">
        <v>1361</v>
      </c>
      <c r="B2700" t="s">
        <v>884</v>
      </c>
      <c r="C2700" t="s">
        <v>884</v>
      </c>
      <c r="D2700">
        <v>165</v>
      </c>
      <c r="E2700">
        <v>165</v>
      </c>
      <c r="F2700">
        <v>0.40588058877969602</v>
      </c>
      <c r="G2700">
        <v>2.0294029438984802E-2</v>
      </c>
      <c r="H2700">
        <v>0.101470147194924</v>
      </c>
      <c r="I2700">
        <v>0</v>
      </c>
      <c r="J2700">
        <v>150</v>
      </c>
      <c r="K2700">
        <v>1</v>
      </c>
      <c r="L2700">
        <v>154000</v>
      </c>
      <c r="M2700" t="b">
        <v>0</v>
      </c>
    </row>
    <row r="2701" spans="1:13">
      <c r="A2701" t="s">
        <v>1361</v>
      </c>
      <c r="B2701" t="s">
        <v>884</v>
      </c>
      <c r="C2701" t="s">
        <v>884</v>
      </c>
      <c r="D2701">
        <v>165</v>
      </c>
      <c r="E2701">
        <v>165</v>
      </c>
      <c r="F2701">
        <v>0.42573404300368678</v>
      </c>
      <c r="G2701">
        <v>2.12867021501843E-2</v>
      </c>
      <c r="H2701">
        <v>0.10643351075092169</v>
      </c>
      <c r="I2701">
        <v>0</v>
      </c>
      <c r="J2701">
        <v>150</v>
      </c>
      <c r="K2701">
        <v>1</v>
      </c>
      <c r="L2701">
        <v>154000</v>
      </c>
      <c r="M2701" t="b">
        <v>0</v>
      </c>
    </row>
    <row r="2702" spans="1:13">
      <c r="A2702" t="s">
        <v>1361</v>
      </c>
      <c r="B2702" t="s">
        <v>884</v>
      </c>
      <c r="C2702" t="s">
        <v>884</v>
      </c>
      <c r="D2702">
        <v>165</v>
      </c>
      <c r="E2702">
        <v>165</v>
      </c>
      <c r="F2702">
        <v>0.40084056225128989</v>
      </c>
      <c r="G2702">
        <v>2.0042028112564499E-2</v>
      </c>
      <c r="H2702">
        <v>0.1002101405628224</v>
      </c>
      <c r="I2702">
        <v>0</v>
      </c>
      <c r="J2702">
        <v>150</v>
      </c>
      <c r="K2702">
        <v>1</v>
      </c>
      <c r="L2702">
        <v>154000</v>
      </c>
      <c r="M2702" t="b">
        <v>0</v>
      </c>
    </row>
    <row r="2703" spans="1:13">
      <c r="A2703" t="s">
        <v>1361</v>
      </c>
      <c r="B2703" t="s">
        <v>884</v>
      </c>
      <c r="C2703" t="s">
        <v>884</v>
      </c>
      <c r="D2703">
        <v>165</v>
      </c>
      <c r="E2703">
        <v>165</v>
      </c>
      <c r="F2703">
        <v>0.36973301050144469</v>
      </c>
      <c r="G2703">
        <v>1.8486650525072201E-2</v>
      </c>
      <c r="H2703">
        <v>9.2433252625361104E-2</v>
      </c>
      <c r="I2703">
        <v>0</v>
      </c>
      <c r="J2703">
        <v>150</v>
      </c>
      <c r="K2703">
        <v>1</v>
      </c>
      <c r="L2703">
        <v>154000</v>
      </c>
      <c r="M2703" t="b">
        <v>0</v>
      </c>
    </row>
    <row r="2704" spans="1:13">
      <c r="A2704" t="s">
        <v>1361</v>
      </c>
      <c r="B2704" t="s">
        <v>884</v>
      </c>
      <c r="C2704" t="s">
        <v>884</v>
      </c>
      <c r="D2704">
        <v>165</v>
      </c>
      <c r="E2704">
        <v>165</v>
      </c>
      <c r="F2704">
        <v>0.27088928702260179</v>
      </c>
      <c r="G2704">
        <v>1.3544464351129999E-2</v>
      </c>
      <c r="H2704">
        <v>6.7722321755650405E-2</v>
      </c>
      <c r="I2704">
        <v>0</v>
      </c>
      <c r="J2704">
        <v>150</v>
      </c>
      <c r="K2704">
        <v>1</v>
      </c>
      <c r="L2704">
        <v>154000</v>
      </c>
      <c r="M2704" t="b">
        <v>0</v>
      </c>
    </row>
    <row r="2705" spans="1:13">
      <c r="A2705" t="s">
        <v>1361</v>
      </c>
      <c r="B2705" t="s">
        <v>884</v>
      </c>
      <c r="C2705" t="s">
        <v>884</v>
      </c>
      <c r="D2705">
        <v>165</v>
      </c>
      <c r="E2705">
        <v>165</v>
      </c>
      <c r="F2705">
        <v>0.47748895632143462</v>
      </c>
      <c r="G2705">
        <v>2.38744478160717E-2</v>
      </c>
      <c r="H2705">
        <v>0.1193722390803586</v>
      </c>
      <c r="I2705">
        <v>0</v>
      </c>
      <c r="J2705">
        <v>150</v>
      </c>
      <c r="K2705">
        <v>1</v>
      </c>
      <c r="L2705">
        <v>154000</v>
      </c>
      <c r="M2705" t="b">
        <v>0</v>
      </c>
    </row>
    <row r="2706" spans="1:13">
      <c r="A2706" t="s">
        <v>1361</v>
      </c>
      <c r="B2706" t="s">
        <v>884</v>
      </c>
      <c r="C2706" t="s">
        <v>884</v>
      </c>
      <c r="D2706">
        <v>165</v>
      </c>
      <c r="E2706">
        <v>165</v>
      </c>
      <c r="F2706">
        <v>0.47685924063669999</v>
      </c>
      <c r="G2706">
        <v>2.3842962031834999E-2</v>
      </c>
      <c r="H2706">
        <v>0.119214810159175</v>
      </c>
      <c r="I2706">
        <v>0</v>
      </c>
      <c r="J2706">
        <v>150</v>
      </c>
      <c r="K2706">
        <v>1</v>
      </c>
      <c r="L2706">
        <v>154000</v>
      </c>
      <c r="M2706" t="b">
        <v>0</v>
      </c>
    </row>
    <row r="2707" spans="1:13">
      <c r="A2707" t="s">
        <v>1361</v>
      </c>
      <c r="B2707" t="s">
        <v>884</v>
      </c>
      <c r="C2707" t="s">
        <v>884</v>
      </c>
      <c r="D2707">
        <v>165</v>
      </c>
      <c r="E2707">
        <v>165</v>
      </c>
      <c r="F2707">
        <v>5.0239271978715902E-2</v>
      </c>
      <c r="G2707">
        <v>2.5119635989357E-3</v>
      </c>
      <c r="H2707">
        <v>1.2559817994678899E-2</v>
      </c>
      <c r="I2707">
        <v>0</v>
      </c>
      <c r="J2707">
        <v>800</v>
      </c>
      <c r="K2707">
        <v>1</v>
      </c>
      <c r="L2707">
        <v>345000</v>
      </c>
      <c r="M2707" t="b">
        <v>0</v>
      </c>
    </row>
    <row r="2708" spans="1:13">
      <c r="A2708" t="s">
        <v>1361</v>
      </c>
      <c r="B2708" t="s">
        <v>884</v>
      </c>
      <c r="C2708" t="s">
        <v>884</v>
      </c>
      <c r="D2708">
        <v>165</v>
      </c>
      <c r="E2708">
        <v>165</v>
      </c>
      <c r="F2708">
        <v>7.7948598301982905E-2</v>
      </c>
      <c r="G2708">
        <v>3.8974299150990998E-3</v>
      </c>
      <c r="H2708">
        <v>1.9487149575495698E-2</v>
      </c>
      <c r="I2708">
        <v>0</v>
      </c>
      <c r="J2708">
        <v>800</v>
      </c>
      <c r="K2708">
        <v>1</v>
      </c>
      <c r="L2708">
        <v>345000</v>
      </c>
      <c r="M2708" t="b">
        <v>0</v>
      </c>
    </row>
    <row r="2709" spans="1:13">
      <c r="A2709" t="s">
        <v>1361</v>
      </c>
      <c r="B2709" t="s">
        <v>884</v>
      </c>
      <c r="C2709" t="s">
        <v>884</v>
      </c>
      <c r="D2709">
        <v>165</v>
      </c>
      <c r="E2709">
        <v>165</v>
      </c>
      <c r="F2709">
        <v>7.2798556866318698E-2</v>
      </c>
      <c r="G2709">
        <v>3.6399278433159E-3</v>
      </c>
      <c r="H2709">
        <v>1.8199639216579602E-2</v>
      </c>
      <c r="I2709">
        <v>0</v>
      </c>
      <c r="J2709">
        <v>800</v>
      </c>
      <c r="K2709">
        <v>1</v>
      </c>
      <c r="L2709">
        <v>345000</v>
      </c>
      <c r="M2709" t="b">
        <v>0</v>
      </c>
    </row>
    <row r="2710" spans="1:13">
      <c r="A2710" t="s">
        <v>1361</v>
      </c>
      <c r="B2710" t="s">
        <v>884</v>
      </c>
      <c r="C2710" t="s">
        <v>884</v>
      </c>
      <c r="D2710">
        <v>165</v>
      </c>
      <c r="E2710">
        <v>165</v>
      </c>
      <c r="F2710">
        <v>7.9306715218897206E-2</v>
      </c>
      <c r="G2710">
        <v>3.9653357609447997E-3</v>
      </c>
      <c r="H2710">
        <v>1.9826678804724301E-2</v>
      </c>
      <c r="I2710">
        <v>0</v>
      </c>
      <c r="J2710">
        <v>800</v>
      </c>
      <c r="K2710">
        <v>1</v>
      </c>
      <c r="L2710">
        <v>345000</v>
      </c>
      <c r="M2710" t="b">
        <v>0</v>
      </c>
    </row>
    <row r="2711" spans="1:13">
      <c r="A2711" t="s">
        <v>1361</v>
      </c>
      <c r="B2711" t="s">
        <v>884</v>
      </c>
      <c r="C2711" t="s">
        <v>884</v>
      </c>
      <c r="D2711">
        <v>165</v>
      </c>
      <c r="E2711">
        <v>165</v>
      </c>
      <c r="F2711">
        <v>7.3881750938243201E-2</v>
      </c>
      <c r="G2711">
        <v>3.6940875469120998E-3</v>
      </c>
      <c r="H2711">
        <v>1.84704377345608E-2</v>
      </c>
      <c r="I2711">
        <v>0</v>
      </c>
      <c r="J2711">
        <v>800</v>
      </c>
      <c r="K2711">
        <v>1</v>
      </c>
      <c r="L2711">
        <v>345000</v>
      </c>
      <c r="M2711" t="b">
        <v>0</v>
      </c>
    </row>
    <row r="2712" spans="1:13">
      <c r="A2712" t="s">
        <v>1371</v>
      </c>
      <c r="B2712" t="s">
        <v>883</v>
      </c>
      <c r="C2712" t="s">
        <v>883</v>
      </c>
      <c r="D2712">
        <v>164</v>
      </c>
      <c r="E2712">
        <v>164</v>
      </c>
      <c r="F2712">
        <v>1.515399408526559</v>
      </c>
      <c r="G2712">
        <v>7.5769970426327896E-2</v>
      </c>
      <c r="H2712">
        <v>0.37884985213163969</v>
      </c>
      <c r="I2712">
        <v>0</v>
      </c>
      <c r="J2712">
        <v>150</v>
      </c>
      <c r="K2712">
        <v>1</v>
      </c>
      <c r="L2712">
        <v>154000</v>
      </c>
      <c r="M2712" t="b">
        <v>0</v>
      </c>
    </row>
    <row r="2713" spans="1:13">
      <c r="A2713" t="s">
        <v>1371</v>
      </c>
      <c r="B2713" t="s">
        <v>883</v>
      </c>
      <c r="C2713" t="s">
        <v>883</v>
      </c>
      <c r="D2713">
        <v>164</v>
      </c>
      <c r="E2713">
        <v>164</v>
      </c>
      <c r="F2713">
        <v>0.25384952288729679</v>
      </c>
      <c r="G2713">
        <v>1.2692476144364801E-2</v>
      </c>
      <c r="H2713">
        <v>6.3462380721824196E-2</v>
      </c>
      <c r="I2713">
        <v>0</v>
      </c>
      <c r="J2713">
        <v>150</v>
      </c>
      <c r="K2713">
        <v>1</v>
      </c>
      <c r="L2713">
        <v>154000</v>
      </c>
      <c r="M2713" t="b">
        <v>0</v>
      </c>
    </row>
    <row r="2714" spans="1:13">
      <c r="A2714" t="s">
        <v>1371</v>
      </c>
      <c r="B2714" t="s">
        <v>883</v>
      </c>
      <c r="C2714" t="s">
        <v>883</v>
      </c>
      <c r="D2714">
        <v>164</v>
      </c>
      <c r="E2714">
        <v>164</v>
      </c>
      <c r="F2714">
        <v>0.25432938435906088</v>
      </c>
      <c r="G2714">
        <v>1.2716469217953E-2</v>
      </c>
      <c r="H2714">
        <v>6.3582346089765193E-2</v>
      </c>
      <c r="I2714">
        <v>0</v>
      </c>
      <c r="J2714">
        <v>150</v>
      </c>
      <c r="K2714">
        <v>1</v>
      </c>
      <c r="L2714">
        <v>154000</v>
      </c>
      <c r="M2714" t="b">
        <v>0</v>
      </c>
    </row>
    <row r="2715" spans="1:13">
      <c r="A2715" t="s">
        <v>1962</v>
      </c>
      <c r="B2715" t="s">
        <v>1018</v>
      </c>
      <c r="C2715" t="s">
        <v>1018</v>
      </c>
      <c r="D2715">
        <v>299</v>
      </c>
      <c r="E2715">
        <v>299</v>
      </c>
      <c r="F2715">
        <v>0.43804044353375637</v>
      </c>
      <c r="G2715">
        <v>2.19020221766878E-2</v>
      </c>
      <c r="H2715">
        <v>0.10951011088343909</v>
      </c>
      <c r="I2715">
        <v>0</v>
      </c>
      <c r="J2715">
        <v>150</v>
      </c>
      <c r="K2715">
        <v>1</v>
      </c>
      <c r="L2715">
        <v>154000</v>
      </c>
      <c r="M2715" t="b">
        <v>0</v>
      </c>
    </row>
    <row r="2716" spans="1:13">
      <c r="A2716" t="s">
        <v>1963</v>
      </c>
      <c r="B2716" t="s">
        <v>1019</v>
      </c>
      <c r="C2716" t="s">
        <v>908</v>
      </c>
      <c r="D2716">
        <v>300</v>
      </c>
      <c r="E2716">
        <v>189</v>
      </c>
      <c r="F2716">
        <v>11.213327775778829</v>
      </c>
      <c r="G2716">
        <v>0.56066638878894126</v>
      </c>
      <c r="H2716">
        <v>2.803331943944706</v>
      </c>
      <c r="I2716">
        <v>0</v>
      </c>
      <c r="J2716">
        <v>800</v>
      </c>
      <c r="K2716">
        <v>1</v>
      </c>
      <c r="L2716">
        <v>345000</v>
      </c>
      <c r="M2716" t="b">
        <v>0</v>
      </c>
    </row>
    <row r="2717" spans="1:13">
      <c r="A2717" t="s">
        <v>1668</v>
      </c>
      <c r="B2717" t="s">
        <v>1033</v>
      </c>
      <c r="C2717" t="s">
        <v>1033</v>
      </c>
      <c r="D2717">
        <v>314</v>
      </c>
      <c r="E2717">
        <v>314</v>
      </c>
      <c r="F2717">
        <v>5.9774481161606802E-2</v>
      </c>
      <c r="G2717">
        <v>2.9887240580803E-3</v>
      </c>
      <c r="H2717">
        <v>1.49436202904017E-2</v>
      </c>
      <c r="I2717">
        <v>0</v>
      </c>
      <c r="J2717">
        <v>150</v>
      </c>
      <c r="K2717">
        <v>1</v>
      </c>
      <c r="L2717">
        <v>154000</v>
      </c>
      <c r="M2717" t="b">
        <v>0</v>
      </c>
    </row>
    <row r="2718" spans="1:13">
      <c r="A2718" t="s">
        <v>1964</v>
      </c>
      <c r="B2718" t="s">
        <v>750</v>
      </c>
      <c r="C2718" t="s">
        <v>1034</v>
      </c>
      <c r="D2718">
        <v>31</v>
      </c>
      <c r="E2718">
        <v>315</v>
      </c>
      <c r="F2718">
        <v>10.70180289094391</v>
      </c>
      <c r="G2718">
        <v>0.53509014454719561</v>
      </c>
      <c r="H2718">
        <v>2.6754507227359778</v>
      </c>
      <c r="I2718">
        <v>0</v>
      </c>
      <c r="J2718">
        <v>150</v>
      </c>
      <c r="K2718">
        <v>1</v>
      </c>
      <c r="L2718">
        <v>154000</v>
      </c>
      <c r="M2718" t="b">
        <v>0</v>
      </c>
    </row>
    <row r="2719" spans="1:13">
      <c r="A2719" t="s">
        <v>1651</v>
      </c>
      <c r="B2719" t="s">
        <v>750</v>
      </c>
      <c r="C2719" t="s">
        <v>750</v>
      </c>
      <c r="D2719">
        <v>31</v>
      </c>
      <c r="E2719">
        <v>31</v>
      </c>
      <c r="F2719">
        <v>0.48776351720659528</v>
      </c>
      <c r="G2719">
        <v>2.4388175860329701E-2</v>
      </c>
      <c r="H2719">
        <v>0.12194087930164881</v>
      </c>
      <c r="I2719">
        <v>0</v>
      </c>
      <c r="J2719">
        <v>150</v>
      </c>
      <c r="K2719">
        <v>1</v>
      </c>
      <c r="L2719">
        <v>154000</v>
      </c>
      <c r="M2719" t="b">
        <v>0</v>
      </c>
    </row>
    <row r="2720" spans="1:13">
      <c r="A2720" t="s">
        <v>1846</v>
      </c>
      <c r="B2720" t="s">
        <v>898</v>
      </c>
      <c r="C2720" t="s">
        <v>898</v>
      </c>
      <c r="D2720">
        <v>179</v>
      </c>
      <c r="E2720">
        <v>179</v>
      </c>
      <c r="F2720">
        <v>2.6526234143992598E-2</v>
      </c>
      <c r="G2720">
        <v>1.3263117071996E-3</v>
      </c>
      <c r="H2720">
        <v>6.6315585359981001E-3</v>
      </c>
      <c r="I2720">
        <v>0</v>
      </c>
      <c r="J2720">
        <v>150</v>
      </c>
      <c r="K2720">
        <v>1</v>
      </c>
      <c r="L2720">
        <v>154000</v>
      </c>
      <c r="M2720" t="b">
        <v>0</v>
      </c>
    </row>
    <row r="2721" spans="1:13">
      <c r="A2721" t="s">
        <v>1846</v>
      </c>
      <c r="B2721" t="s">
        <v>898</v>
      </c>
      <c r="C2721" t="s">
        <v>898</v>
      </c>
      <c r="D2721">
        <v>179</v>
      </c>
      <c r="E2721">
        <v>179</v>
      </c>
      <c r="F2721">
        <v>2.2668499246811701E-2</v>
      </c>
      <c r="G2721">
        <v>1.1334249623405001E-3</v>
      </c>
      <c r="H2721">
        <v>5.6671248117029002E-3</v>
      </c>
      <c r="I2721">
        <v>0</v>
      </c>
      <c r="J2721">
        <v>150</v>
      </c>
      <c r="K2721">
        <v>1</v>
      </c>
      <c r="L2721">
        <v>154000</v>
      </c>
      <c r="M2721" t="b">
        <v>0</v>
      </c>
    </row>
    <row r="2722" spans="1:13">
      <c r="A2722" t="s">
        <v>1846</v>
      </c>
      <c r="B2722" t="s">
        <v>898</v>
      </c>
      <c r="C2722" t="s">
        <v>898</v>
      </c>
      <c r="D2722">
        <v>179</v>
      </c>
      <c r="E2722">
        <v>179</v>
      </c>
      <c r="F2722">
        <v>3.0366672413429292</v>
      </c>
      <c r="G2722">
        <v>0.1518333620671464</v>
      </c>
      <c r="H2722">
        <v>0.75916681033573219</v>
      </c>
      <c r="I2722">
        <v>0</v>
      </c>
      <c r="J2722">
        <v>150</v>
      </c>
      <c r="K2722">
        <v>1</v>
      </c>
      <c r="L2722">
        <v>154000</v>
      </c>
      <c r="M2722" t="b">
        <v>0</v>
      </c>
    </row>
    <row r="2723" spans="1:13">
      <c r="A2723" t="s">
        <v>1846</v>
      </c>
      <c r="B2723" t="s">
        <v>898</v>
      </c>
      <c r="C2723" t="s">
        <v>898</v>
      </c>
      <c r="D2723">
        <v>179</v>
      </c>
      <c r="E2723">
        <v>179</v>
      </c>
      <c r="F2723">
        <v>0.14046647394562661</v>
      </c>
      <c r="G2723">
        <v>7.0233236972813001E-3</v>
      </c>
      <c r="H2723">
        <v>3.5116618486406598E-2</v>
      </c>
      <c r="I2723">
        <v>0</v>
      </c>
      <c r="J2723">
        <v>150</v>
      </c>
      <c r="K2723">
        <v>1</v>
      </c>
      <c r="L2723">
        <v>154000</v>
      </c>
      <c r="M2723" t="b">
        <v>0</v>
      </c>
    </row>
    <row r="2724" spans="1:13">
      <c r="A2724" t="s">
        <v>1846</v>
      </c>
      <c r="B2724" t="s">
        <v>898</v>
      </c>
      <c r="C2724" t="s">
        <v>898</v>
      </c>
      <c r="D2724">
        <v>179</v>
      </c>
      <c r="E2724">
        <v>179</v>
      </c>
      <c r="F2724">
        <v>1.7338412396743359</v>
      </c>
      <c r="G2724">
        <v>8.6692061983716706E-2</v>
      </c>
      <c r="H2724">
        <v>0.43346030991858392</v>
      </c>
      <c r="I2724">
        <v>0</v>
      </c>
      <c r="J2724">
        <v>150</v>
      </c>
      <c r="K2724">
        <v>1</v>
      </c>
      <c r="L2724">
        <v>154000</v>
      </c>
      <c r="M2724" t="b">
        <v>0</v>
      </c>
    </row>
    <row r="2725" spans="1:13">
      <c r="A2725" t="s">
        <v>1846</v>
      </c>
      <c r="B2725" t="s">
        <v>898</v>
      </c>
      <c r="C2725" t="s">
        <v>898</v>
      </c>
      <c r="D2725">
        <v>179</v>
      </c>
      <c r="E2725">
        <v>179</v>
      </c>
      <c r="F2725">
        <v>4.79639631251031E-2</v>
      </c>
      <c r="G2725">
        <v>2.3981981562550998E-3</v>
      </c>
      <c r="H2725">
        <v>1.19909907812757E-2</v>
      </c>
      <c r="I2725">
        <v>0</v>
      </c>
      <c r="J2725">
        <v>150</v>
      </c>
      <c r="K2725">
        <v>1</v>
      </c>
      <c r="L2725">
        <v>154000</v>
      </c>
      <c r="M2725" t="b">
        <v>0</v>
      </c>
    </row>
    <row r="2726" spans="1:13">
      <c r="A2726" t="s">
        <v>1846</v>
      </c>
      <c r="B2726" t="s">
        <v>898</v>
      </c>
      <c r="C2726" t="s">
        <v>898</v>
      </c>
      <c r="D2726">
        <v>179</v>
      </c>
      <c r="E2726">
        <v>179</v>
      </c>
      <c r="F2726">
        <v>4.7933837010400403E-2</v>
      </c>
      <c r="G2726">
        <v>2.3966918505200002E-3</v>
      </c>
      <c r="H2726">
        <v>1.1983459252600101E-2</v>
      </c>
      <c r="I2726">
        <v>0</v>
      </c>
      <c r="J2726">
        <v>150</v>
      </c>
      <c r="K2726">
        <v>1</v>
      </c>
      <c r="L2726">
        <v>154000</v>
      </c>
      <c r="M2726" t="b">
        <v>0</v>
      </c>
    </row>
    <row r="2727" spans="1:13">
      <c r="A2727" t="s">
        <v>1846</v>
      </c>
      <c r="B2727" t="s">
        <v>898</v>
      </c>
      <c r="C2727" t="s">
        <v>898</v>
      </c>
      <c r="D2727">
        <v>179</v>
      </c>
      <c r="E2727">
        <v>179</v>
      </c>
      <c r="F2727">
        <v>1.159929598962826</v>
      </c>
      <c r="G2727">
        <v>5.7996479948141201E-2</v>
      </c>
      <c r="H2727">
        <v>0.28998239974070639</v>
      </c>
      <c r="I2727">
        <v>0</v>
      </c>
      <c r="J2727">
        <v>150</v>
      </c>
      <c r="K2727">
        <v>1</v>
      </c>
      <c r="L2727">
        <v>154000</v>
      </c>
      <c r="M2727" t="b">
        <v>0</v>
      </c>
    </row>
    <row r="2728" spans="1:13">
      <c r="A2728" t="s">
        <v>1846</v>
      </c>
      <c r="B2728" t="s">
        <v>898</v>
      </c>
      <c r="C2728" t="s">
        <v>898</v>
      </c>
      <c r="D2728">
        <v>179</v>
      </c>
      <c r="E2728">
        <v>179</v>
      </c>
      <c r="F2728">
        <v>0.39005553390759279</v>
      </c>
      <c r="G2728">
        <v>1.9502776695379601E-2</v>
      </c>
      <c r="H2728">
        <v>9.7513883476898197E-2</v>
      </c>
      <c r="I2728">
        <v>0</v>
      </c>
      <c r="J2728">
        <v>150</v>
      </c>
      <c r="K2728">
        <v>1</v>
      </c>
      <c r="L2728">
        <v>154000</v>
      </c>
      <c r="M2728" t="b">
        <v>0</v>
      </c>
    </row>
    <row r="2729" spans="1:13">
      <c r="A2729" t="s">
        <v>1223</v>
      </c>
      <c r="B2729" t="s">
        <v>783</v>
      </c>
      <c r="C2729" t="s">
        <v>783</v>
      </c>
      <c r="D2729">
        <v>64</v>
      </c>
      <c r="E2729">
        <v>64</v>
      </c>
      <c r="F2729">
        <v>5.4379673710389202E-2</v>
      </c>
      <c r="G2729">
        <v>2.7189836855193998E-3</v>
      </c>
      <c r="H2729">
        <v>1.3594918427597301E-2</v>
      </c>
      <c r="I2729">
        <v>0</v>
      </c>
      <c r="J2729">
        <v>150</v>
      </c>
      <c r="K2729">
        <v>1</v>
      </c>
      <c r="L2729">
        <v>154000</v>
      </c>
      <c r="M2729" t="b">
        <v>0</v>
      </c>
    </row>
    <row r="2730" spans="1:13">
      <c r="A2730" t="s">
        <v>1846</v>
      </c>
      <c r="B2730" t="s">
        <v>898</v>
      </c>
      <c r="C2730" t="s">
        <v>898</v>
      </c>
      <c r="D2730">
        <v>179</v>
      </c>
      <c r="E2730">
        <v>179</v>
      </c>
      <c r="F2730">
        <v>5.5693738584542052</v>
      </c>
      <c r="G2730">
        <v>0.2784686929227102</v>
      </c>
      <c r="H2730">
        <v>1.3923434646135511</v>
      </c>
      <c r="I2730">
        <v>0</v>
      </c>
      <c r="J2730">
        <v>150</v>
      </c>
      <c r="K2730">
        <v>1</v>
      </c>
      <c r="L2730">
        <v>154000</v>
      </c>
      <c r="M2730" t="b">
        <v>0</v>
      </c>
    </row>
    <row r="2731" spans="1:13">
      <c r="A2731" t="s">
        <v>1505</v>
      </c>
      <c r="B2731" t="s">
        <v>1011</v>
      </c>
      <c r="C2731" t="s">
        <v>1011</v>
      </c>
      <c r="D2731">
        <v>292</v>
      </c>
      <c r="E2731">
        <v>292</v>
      </c>
      <c r="F2731">
        <v>0.3746521311740163</v>
      </c>
      <c r="G2731">
        <v>1.87326065587008E-2</v>
      </c>
      <c r="H2731">
        <v>9.3663032793504006E-2</v>
      </c>
      <c r="I2731">
        <v>0</v>
      </c>
      <c r="J2731">
        <v>150</v>
      </c>
      <c r="K2731">
        <v>1</v>
      </c>
      <c r="L2731">
        <v>154000</v>
      </c>
      <c r="M2731" t="b">
        <v>0</v>
      </c>
    </row>
    <row r="2732" spans="1:13">
      <c r="A2732" t="s">
        <v>1965</v>
      </c>
      <c r="B2732" t="s">
        <v>1132</v>
      </c>
      <c r="C2732" t="s">
        <v>1132</v>
      </c>
      <c r="D2732">
        <v>413</v>
      </c>
      <c r="E2732">
        <v>413</v>
      </c>
      <c r="F2732">
        <v>6.05655243180915E-2</v>
      </c>
      <c r="G2732">
        <v>3.0282762159044999E-3</v>
      </c>
      <c r="H2732">
        <v>1.51413810795228E-2</v>
      </c>
      <c r="I2732">
        <v>0</v>
      </c>
      <c r="J2732">
        <v>150</v>
      </c>
      <c r="K2732">
        <v>1</v>
      </c>
      <c r="L2732">
        <v>154000</v>
      </c>
      <c r="M2732" t="b">
        <v>0</v>
      </c>
    </row>
    <row r="2733" spans="1:13">
      <c r="A2733" t="s">
        <v>1965</v>
      </c>
      <c r="B2733" t="s">
        <v>1132</v>
      </c>
      <c r="C2733" t="s">
        <v>1132</v>
      </c>
      <c r="D2733">
        <v>413</v>
      </c>
      <c r="E2733">
        <v>413</v>
      </c>
      <c r="F2733">
        <v>5.4381102267147201E-2</v>
      </c>
      <c r="G2733">
        <v>2.7190551133572998E-3</v>
      </c>
      <c r="H2733">
        <v>1.35952755667868E-2</v>
      </c>
      <c r="I2733">
        <v>0</v>
      </c>
      <c r="J2733">
        <v>150</v>
      </c>
      <c r="K2733">
        <v>1</v>
      </c>
      <c r="L2733">
        <v>154000</v>
      </c>
      <c r="M2733" t="b">
        <v>0</v>
      </c>
    </row>
    <row r="2734" spans="1:13">
      <c r="A2734" t="s">
        <v>1965</v>
      </c>
      <c r="B2734" t="s">
        <v>1132</v>
      </c>
      <c r="C2734" t="s">
        <v>1132</v>
      </c>
      <c r="D2734">
        <v>413</v>
      </c>
      <c r="E2734">
        <v>413</v>
      </c>
      <c r="F2734">
        <v>6.8048530732947796E-2</v>
      </c>
      <c r="G2734">
        <v>3.4024265366473E-3</v>
      </c>
      <c r="H2734">
        <v>1.70121326832369E-2</v>
      </c>
      <c r="I2734">
        <v>0</v>
      </c>
      <c r="J2734">
        <v>150</v>
      </c>
      <c r="K2734">
        <v>1</v>
      </c>
      <c r="L2734">
        <v>154000</v>
      </c>
      <c r="M2734" t="b">
        <v>0</v>
      </c>
    </row>
    <row r="2735" spans="1:13">
      <c r="A2735" t="s">
        <v>1965</v>
      </c>
      <c r="B2735" t="s">
        <v>1132</v>
      </c>
      <c r="C2735" t="s">
        <v>1132</v>
      </c>
      <c r="D2735">
        <v>413</v>
      </c>
      <c r="E2735">
        <v>413</v>
      </c>
      <c r="F2735">
        <v>5.1556767338412801E-2</v>
      </c>
      <c r="G2735">
        <v>2.5778383669206001E-3</v>
      </c>
      <c r="H2735">
        <v>1.28891918346032E-2</v>
      </c>
      <c r="I2735">
        <v>0</v>
      </c>
      <c r="J2735">
        <v>150</v>
      </c>
      <c r="K2735">
        <v>1</v>
      </c>
      <c r="L2735">
        <v>154000</v>
      </c>
      <c r="M2735" t="b">
        <v>0</v>
      </c>
    </row>
    <row r="2736" spans="1:13">
      <c r="A2736" t="s">
        <v>1481</v>
      </c>
      <c r="B2736" t="s">
        <v>930</v>
      </c>
      <c r="C2736" t="s">
        <v>930</v>
      </c>
      <c r="D2736">
        <v>211</v>
      </c>
      <c r="E2736">
        <v>211</v>
      </c>
      <c r="F2736">
        <v>0.88252224650555988</v>
      </c>
      <c r="G2736">
        <v>4.4126112325277897E-2</v>
      </c>
      <c r="H2736">
        <v>0.22063056162638989</v>
      </c>
      <c r="I2736">
        <v>0</v>
      </c>
      <c r="J2736">
        <v>150</v>
      </c>
      <c r="K2736">
        <v>1</v>
      </c>
      <c r="L2736">
        <v>154000</v>
      </c>
      <c r="M2736" t="b">
        <v>0</v>
      </c>
    </row>
    <row r="2737" spans="1:13">
      <c r="A2737" t="s">
        <v>1879</v>
      </c>
      <c r="B2737" t="s">
        <v>931</v>
      </c>
      <c r="C2737" t="s">
        <v>931</v>
      </c>
      <c r="D2737">
        <v>212</v>
      </c>
      <c r="E2737">
        <v>212</v>
      </c>
      <c r="F2737">
        <v>0.7872976960408733</v>
      </c>
      <c r="G2737">
        <v>3.9364884802043601E-2</v>
      </c>
      <c r="H2737">
        <v>0.1968244240102183</v>
      </c>
      <c r="I2737">
        <v>0</v>
      </c>
      <c r="J2737">
        <v>150</v>
      </c>
      <c r="K2737">
        <v>1</v>
      </c>
      <c r="L2737">
        <v>154000</v>
      </c>
      <c r="M2737" t="b">
        <v>0</v>
      </c>
    </row>
    <row r="2738" spans="1:13">
      <c r="A2738" t="s">
        <v>1879</v>
      </c>
      <c r="B2738" t="s">
        <v>931</v>
      </c>
      <c r="C2738" t="s">
        <v>931</v>
      </c>
      <c r="D2738">
        <v>212</v>
      </c>
      <c r="E2738">
        <v>212</v>
      </c>
      <c r="F2738">
        <v>3.0707208595164799E-2</v>
      </c>
      <c r="G2738">
        <v>1.5353604297582001E-3</v>
      </c>
      <c r="H2738">
        <v>7.6768021487911998E-3</v>
      </c>
      <c r="I2738">
        <v>0</v>
      </c>
      <c r="J2738">
        <v>150</v>
      </c>
      <c r="K2738">
        <v>1</v>
      </c>
      <c r="L2738">
        <v>154000</v>
      </c>
      <c r="M2738" t="b">
        <v>0</v>
      </c>
    </row>
    <row r="2739" spans="1:13">
      <c r="A2739" t="s">
        <v>1709</v>
      </c>
      <c r="B2739" t="s">
        <v>878</v>
      </c>
      <c r="C2739" t="s">
        <v>878</v>
      </c>
      <c r="D2739">
        <v>159</v>
      </c>
      <c r="E2739">
        <v>159</v>
      </c>
      <c r="F2739">
        <v>0.2138686298537327</v>
      </c>
      <c r="G2739">
        <v>1.06934314926866E-2</v>
      </c>
      <c r="H2739">
        <v>5.3467157463433099E-2</v>
      </c>
      <c r="I2739">
        <v>0</v>
      </c>
      <c r="J2739">
        <v>150</v>
      </c>
      <c r="K2739">
        <v>1</v>
      </c>
      <c r="L2739">
        <v>154000</v>
      </c>
      <c r="M2739" t="b">
        <v>0</v>
      </c>
    </row>
    <row r="2740" spans="1:13">
      <c r="A2740" t="s">
        <v>1709</v>
      </c>
      <c r="B2740" t="s">
        <v>878</v>
      </c>
      <c r="C2740" t="s">
        <v>878</v>
      </c>
      <c r="D2740">
        <v>159</v>
      </c>
      <c r="E2740">
        <v>159</v>
      </c>
      <c r="F2740">
        <v>4.5536984380644183</v>
      </c>
      <c r="G2740">
        <v>0.2276849219032209</v>
      </c>
      <c r="H2740">
        <v>1.138424609516105</v>
      </c>
      <c r="I2740">
        <v>0</v>
      </c>
      <c r="J2740">
        <v>150</v>
      </c>
      <c r="K2740">
        <v>1</v>
      </c>
      <c r="L2740">
        <v>154000</v>
      </c>
      <c r="M2740" t="b">
        <v>0</v>
      </c>
    </row>
    <row r="2741" spans="1:13">
      <c r="A2741" t="s">
        <v>1966</v>
      </c>
      <c r="B2741" t="s">
        <v>958</v>
      </c>
      <c r="C2741" t="s">
        <v>959</v>
      </c>
      <c r="D2741">
        <v>239</v>
      </c>
      <c r="E2741">
        <v>240</v>
      </c>
      <c r="F2741">
        <v>9.0734336414676395</v>
      </c>
      <c r="G2741">
        <v>0.45367168207338199</v>
      </c>
      <c r="H2741">
        <v>2.2683584103669099</v>
      </c>
      <c r="I2741">
        <v>0</v>
      </c>
      <c r="J2741">
        <v>800</v>
      </c>
      <c r="K2741">
        <v>1</v>
      </c>
      <c r="L2741">
        <v>345000</v>
      </c>
      <c r="M2741" t="b">
        <v>0</v>
      </c>
    </row>
    <row r="2742" spans="1:13">
      <c r="A2742" t="s">
        <v>1967</v>
      </c>
      <c r="B2742" t="s">
        <v>1037</v>
      </c>
      <c r="C2742" t="s">
        <v>1039</v>
      </c>
      <c r="D2742">
        <v>318</v>
      </c>
      <c r="E2742">
        <v>320</v>
      </c>
      <c r="F2742">
        <v>7.3502358072580529</v>
      </c>
      <c r="G2742">
        <v>0.3675117903629026</v>
      </c>
      <c r="H2742">
        <v>1.837558951814513</v>
      </c>
      <c r="I2742">
        <v>0</v>
      </c>
      <c r="J2742">
        <v>150</v>
      </c>
      <c r="K2742">
        <v>1</v>
      </c>
      <c r="L2742">
        <v>154000</v>
      </c>
      <c r="M2742" t="b">
        <v>0</v>
      </c>
    </row>
    <row r="2743" spans="1:13">
      <c r="A2743" t="s">
        <v>1352</v>
      </c>
      <c r="B2743" t="s">
        <v>723</v>
      </c>
      <c r="C2743" t="s">
        <v>723</v>
      </c>
      <c r="D2743">
        <v>4</v>
      </c>
      <c r="E2743">
        <v>4</v>
      </c>
      <c r="F2743">
        <v>4.9278097165524422</v>
      </c>
      <c r="G2743">
        <v>0.2463904858276221</v>
      </c>
      <c r="H2743">
        <v>1.2319524291381101</v>
      </c>
      <c r="I2743">
        <v>0</v>
      </c>
      <c r="J2743">
        <v>150</v>
      </c>
      <c r="K2743">
        <v>1</v>
      </c>
      <c r="L2743">
        <v>154000</v>
      </c>
      <c r="M2743" t="b">
        <v>0</v>
      </c>
    </row>
    <row r="2744" spans="1:13">
      <c r="A2744" t="s">
        <v>1968</v>
      </c>
      <c r="B2744" t="s">
        <v>1093</v>
      </c>
      <c r="C2744" t="s">
        <v>1134</v>
      </c>
      <c r="D2744">
        <v>374</v>
      </c>
      <c r="E2744">
        <v>415</v>
      </c>
      <c r="F2744">
        <v>11.17371348165114</v>
      </c>
      <c r="G2744">
        <v>0.55868567408255687</v>
      </c>
      <c r="H2744">
        <v>2.793428370412784</v>
      </c>
      <c r="I2744">
        <v>0</v>
      </c>
      <c r="J2744">
        <v>5</v>
      </c>
      <c r="K2744">
        <v>1</v>
      </c>
      <c r="L2744">
        <v>15000</v>
      </c>
      <c r="M2744" t="b">
        <v>0</v>
      </c>
    </row>
    <row r="2745" spans="1:13">
      <c r="A2745" t="s">
        <v>1252</v>
      </c>
      <c r="B2745" t="s">
        <v>787</v>
      </c>
      <c r="C2745" t="s">
        <v>787</v>
      </c>
      <c r="D2745">
        <v>68</v>
      </c>
      <c r="E2745">
        <v>68</v>
      </c>
      <c r="F2745">
        <v>0.67571244028348731</v>
      </c>
      <c r="G2745">
        <v>3.3785622014174302E-2</v>
      </c>
      <c r="H2745">
        <v>0.1689281100708718</v>
      </c>
      <c r="I2745">
        <v>0</v>
      </c>
      <c r="J2745">
        <v>800</v>
      </c>
      <c r="K2745">
        <v>1</v>
      </c>
      <c r="L2745">
        <v>345000</v>
      </c>
      <c r="M2745" t="b">
        <v>0</v>
      </c>
    </row>
    <row r="2746" spans="1:13">
      <c r="A2746" t="s">
        <v>1428</v>
      </c>
      <c r="B2746" t="s">
        <v>852</v>
      </c>
      <c r="C2746" t="s">
        <v>852</v>
      </c>
      <c r="D2746">
        <v>133</v>
      </c>
      <c r="E2746">
        <v>133</v>
      </c>
      <c r="F2746">
        <v>3.974238395429774</v>
      </c>
      <c r="G2746">
        <v>0.19871191977148869</v>
      </c>
      <c r="H2746">
        <v>0.9935595988574436</v>
      </c>
      <c r="I2746">
        <v>0</v>
      </c>
      <c r="J2746">
        <v>150</v>
      </c>
      <c r="K2746">
        <v>1</v>
      </c>
      <c r="L2746">
        <v>154000</v>
      </c>
      <c r="M2746" t="b">
        <v>0</v>
      </c>
    </row>
    <row r="2747" spans="1:13">
      <c r="A2747" t="s">
        <v>1969</v>
      </c>
      <c r="B2747" t="s">
        <v>945</v>
      </c>
      <c r="C2747" t="s">
        <v>945</v>
      </c>
      <c r="D2747">
        <v>226</v>
      </c>
      <c r="E2747">
        <v>226</v>
      </c>
      <c r="F2747">
        <v>2.8426458555338801E-2</v>
      </c>
      <c r="G2747">
        <v>1.4213229277669E-3</v>
      </c>
      <c r="H2747">
        <v>7.1066146388347002E-3</v>
      </c>
      <c r="I2747">
        <v>0</v>
      </c>
      <c r="J2747">
        <v>150</v>
      </c>
      <c r="K2747">
        <v>1</v>
      </c>
      <c r="L2747">
        <v>154000</v>
      </c>
      <c r="M2747" t="b">
        <v>0</v>
      </c>
    </row>
    <row r="2748" spans="1:13">
      <c r="A2748" t="s">
        <v>1969</v>
      </c>
      <c r="B2748" t="s">
        <v>945</v>
      </c>
      <c r="C2748" t="s">
        <v>945</v>
      </c>
      <c r="D2748">
        <v>226</v>
      </c>
      <c r="E2748">
        <v>226</v>
      </c>
      <c r="F2748">
        <v>2.9333824516266E-2</v>
      </c>
      <c r="G2748">
        <v>1.4666912258132999E-3</v>
      </c>
      <c r="H2748">
        <v>7.3334561290665E-3</v>
      </c>
      <c r="I2748">
        <v>0</v>
      </c>
      <c r="J2748">
        <v>150</v>
      </c>
      <c r="K2748">
        <v>1</v>
      </c>
      <c r="L2748">
        <v>154000</v>
      </c>
      <c r="M2748" t="b">
        <v>0</v>
      </c>
    </row>
    <row r="2749" spans="1:13">
      <c r="A2749" t="s">
        <v>1969</v>
      </c>
      <c r="B2749" t="s">
        <v>945</v>
      </c>
      <c r="C2749" t="s">
        <v>945</v>
      </c>
      <c r="D2749">
        <v>226</v>
      </c>
      <c r="E2749">
        <v>226</v>
      </c>
      <c r="F2749">
        <v>1.9643305924436898E-2</v>
      </c>
      <c r="G2749">
        <v>9.8216529622180003E-4</v>
      </c>
      <c r="H2749">
        <v>4.9108264811092003E-3</v>
      </c>
      <c r="I2749">
        <v>0</v>
      </c>
      <c r="J2749">
        <v>150</v>
      </c>
      <c r="K2749">
        <v>1</v>
      </c>
      <c r="L2749">
        <v>154000</v>
      </c>
      <c r="M2749" t="b">
        <v>0</v>
      </c>
    </row>
    <row r="2750" spans="1:13">
      <c r="A2750" t="s">
        <v>1969</v>
      </c>
      <c r="B2750" t="s">
        <v>945</v>
      </c>
      <c r="C2750" t="s">
        <v>945</v>
      </c>
      <c r="D2750">
        <v>226</v>
      </c>
      <c r="E2750">
        <v>226</v>
      </c>
      <c r="F2750">
        <v>1.9506907059424601E-2</v>
      </c>
      <c r="G2750">
        <v>9.7534535297119998E-4</v>
      </c>
      <c r="H2750">
        <v>4.8767267648561E-3</v>
      </c>
      <c r="I2750">
        <v>0</v>
      </c>
      <c r="J2750">
        <v>150</v>
      </c>
      <c r="K2750">
        <v>1</v>
      </c>
      <c r="L2750">
        <v>154000</v>
      </c>
      <c r="M2750" t="b">
        <v>0</v>
      </c>
    </row>
    <row r="2751" spans="1:13">
      <c r="A2751" t="s">
        <v>1969</v>
      </c>
      <c r="B2751" t="s">
        <v>945</v>
      </c>
      <c r="C2751" t="s">
        <v>945</v>
      </c>
      <c r="D2751">
        <v>226</v>
      </c>
      <c r="E2751">
        <v>226</v>
      </c>
      <c r="F2751">
        <v>0.22146313429868</v>
      </c>
      <c r="G2751">
        <v>1.1073156714934E-2</v>
      </c>
      <c r="H2751">
        <v>5.5365783574670001E-2</v>
      </c>
      <c r="I2751">
        <v>0</v>
      </c>
      <c r="J2751">
        <v>150</v>
      </c>
      <c r="K2751">
        <v>1</v>
      </c>
      <c r="L2751">
        <v>154000</v>
      </c>
      <c r="M2751" t="b">
        <v>0</v>
      </c>
    </row>
    <row r="2752" spans="1:13">
      <c r="A2752" t="s">
        <v>1969</v>
      </c>
      <c r="B2752" t="s">
        <v>945</v>
      </c>
      <c r="C2752" t="s">
        <v>945</v>
      </c>
      <c r="D2752">
        <v>226</v>
      </c>
      <c r="E2752">
        <v>226</v>
      </c>
      <c r="F2752">
        <v>4.0277606894287103E-2</v>
      </c>
      <c r="G2752">
        <v>2.0138803447143001E-3</v>
      </c>
      <c r="H2752">
        <v>1.0069401723571699E-2</v>
      </c>
      <c r="I2752">
        <v>0</v>
      </c>
      <c r="J2752">
        <v>150</v>
      </c>
      <c r="K2752">
        <v>1</v>
      </c>
      <c r="L2752">
        <v>154000</v>
      </c>
      <c r="M2752" t="b">
        <v>0</v>
      </c>
    </row>
    <row r="2753" spans="1:13">
      <c r="A2753" t="s">
        <v>1969</v>
      </c>
      <c r="B2753" t="s">
        <v>945</v>
      </c>
      <c r="C2753" t="s">
        <v>945</v>
      </c>
      <c r="D2753">
        <v>226</v>
      </c>
      <c r="E2753">
        <v>226</v>
      </c>
      <c r="F2753">
        <v>3.5132166343792598E-2</v>
      </c>
      <c r="G2753">
        <v>1.7566083171896001E-3</v>
      </c>
      <c r="H2753">
        <v>8.7830415859480992E-3</v>
      </c>
      <c r="I2753">
        <v>0</v>
      </c>
      <c r="J2753">
        <v>150</v>
      </c>
      <c r="K2753">
        <v>1</v>
      </c>
      <c r="L2753">
        <v>154000</v>
      </c>
      <c r="M2753" t="b">
        <v>0</v>
      </c>
    </row>
    <row r="2754" spans="1:13">
      <c r="A2754" t="s">
        <v>1970</v>
      </c>
      <c r="B2754" t="s">
        <v>1135</v>
      </c>
      <c r="C2754" t="s">
        <v>945</v>
      </c>
      <c r="D2754">
        <v>416</v>
      </c>
      <c r="E2754">
        <v>226</v>
      </c>
      <c r="F2754">
        <v>26.570112942258749</v>
      </c>
      <c r="G2754">
        <v>1.3285056471129371</v>
      </c>
      <c r="H2754">
        <v>6.6425282355646864</v>
      </c>
      <c r="I2754">
        <v>0</v>
      </c>
      <c r="J2754">
        <v>150</v>
      </c>
      <c r="K2754">
        <v>1</v>
      </c>
      <c r="L2754">
        <v>154000</v>
      </c>
      <c r="M2754" t="b">
        <v>0</v>
      </c>
    </row>
    <row r="2755" spans="1:13">
      <c r="A2755" t="s">
        <v>1971</v>
      </c>
      <c r="B2755" t="s">
        <v>897</v>
      </c>
      <c r="C2755" t="s">
        <v>914</v>
      </c>
      <c r="D2755">
        <v>178</v>
      </c>
      <c r="E2755">
        <v>195</v>
      </c>
      <c r="F2755">
        <v>9.5600790268694311</v>
      </c>
      <c r="G2755">
        <v>0.47800395134347168</v>
      </c>
      <c r="H2755">
        <v>2.3900197567173578</v>
      </c>
      <c r="I2755">
        <v>0</v>
      </c>
      <c r="J2755">
        <v>150</v>
      </c>
      <c r="K2755">
        <v>1</v>
      </c>
      <c r="L2755">
        <v>154000</v>
      </c>
      <c r="M2755" t="b">
        <v>0</v>
      </c>
    </row>
    <row r="2756" spans="1:13">
      <c r="A2756" t="s">
        <v>1972</v>
      </c>
      <c r="B2756" t="s">
        <v>1090</v>
      </c>
      <c r="C2756" t="s">
        <v>1090</v>
      </c>
      <c r="D2756">
        <v>371</v>
      </c>
      <c r="E2756">
        <v>371</v>
      </c>
      <c r="F2756">
        <v>1.0293672041768001</v>
      </c>
      <c r="G2756">
        <v>5.1468360208839999E-2</v>
      </c>
      <c r="H2756">
        <v>0.25734180104420012</v>
      </c>
      <c r="I2756">
        <v>0</v>
      </c>
      <c r="J2756">
        <v>150</v>
      </c>
      <c r="K2756">
        <v>1</v>
      </c>
      <c r="L2756">
        <v>154000</v>
      </c>
      <c r="M2756" t="b">
        <v>0</v>
      </c>
    </row>
    <row r="2757" spans="1:13">
      <c r="A2757" t="s">
        <v>1925</v>
      </c>
      <c r="B2757" t="s">
        <v>1087</v>
      </c>
      <c r="C2757" t="s">
        <v>1087</v>
      </c>
      <c r="D2757">
        <v>368</v>
      </c>
      <c r="E2757">
        <v>368</v>
      </c>
      <c r="F2757">
        <v>0.18516875522410639</v>
      </c>
      <c r="G2757">
        <v>9.2584377612052998E-3</v>
      </c>
      <c r="H2757">
        <v>4.6292188806026598E-2</v>
      </c>
      <c r="I2757">
        <v>0</v>
      </c>
      <c r="J2757">
        <v>150</v>
      </c>
      <c r="K2757">
        <v>1</v>
      </c>
      <c r="L2757">
        <v>154000</v>
      </c>
      <c r="M2757" t="b">
        <v>0</v>
      </c>
    </row>
    <row r="2758" spans="1:13">
      <c r="A2758" t="s">
        <v>1925</v>
      </c>
      <c r="B2758" t="s">
        <v>1087</v>
      </c>
      <c r="C2758" t="s">
        <v>1087</v>
      </c>
      <c r="D2758">
        <v>368</v>
      </c>
      <c r="E2758">
        <v>368</v>
      </c>
      <c r="F2758">
        <v>0.20291623593657451</v>
      </c>
      <c r="G2758">
        <v>1.01458117968287E-2</v>
      </c>
      <c r="H2758">
        <v>5.07290589841436E-2</v>
      </c>
      <c r="I2758">
        <v>0</v>
      </c>
      <c r="J2758">
        <v>150</v>
      </c>
      <c r="K2758">
        <v>1</v>
      </c>
      <c r="L2758">
        <v>154000</v>
      </c>
      <c r="M2758" t="b">
        <v>0</v>
      </c>
    </row>
    <row r="2759" spans="1:13">
      <c r="A2759" t="s">
        <v>1973</v>
      </c>
      <c r="B2759" t="s">
        <v>803</v>
      </c>
      <c r="C2759" t="s">
        <v>804</v>
      </c>
      <c r="D2759">
        <v>84</v>
      </c>
      <c r="E2759">
        <v>85</v>
      </c>
      <c r="F2759">
        <v>10.392361349394561</v>
      </c>
      <c r="G2759">
        <v>0.51961806746972816</v>
      </c>
      <c r="H2759">
        <v>2.598090337348641</v>
      </c>
      <c r="I2759">
        <v>0</v>
      </c>
      <c r="J2759">
        <v>150</v>
      </c>
      <c r="K2759">
        <v>1</v>
      </c>
      <c r="L2759">
        <v>154000</v>
      </c>
      <c r="M2759" t="b">
        <v>0</v>
      </c>
    </row>
    <row r="2760" spans="1:13">
      <c r="A2760" t="s">
        <v>1974</v>
      </c>
      <c r="B2760" t="s">
        <v>804</v>
      </c>
      <c r="C2760" t="s">
        <v>804</v>
      </c>
      <c r="D2760">
        <v>85</v>
      </c>
      <c r="E2760">
        <v>85</v>
      </c>
      <c r="F2760">
        <v>4.4058691028425502E-2</v>
      </c>
      <c r="G2760">
        <v>2.2029345514212001E-3</v>
      </c>
      <c r="H2760">
        <v>1.1014672757106299E-2</v>
      </c>
      <c r="I2760">
        <v>0</v>
      </c>
      <c r="J2760">
        <v>150</v>
      </c>
      <c r="K2760">
        <v>1</v>
      </c>
      <c r="L2760">
        <v>154000</v>
      </c>
      <c r="M2760" t="b">
        <v>0</v>
      </c>
    </row>
    <row r="2761" spans="1:13">
      <c r="A2761" t="s">
        <v>1974</v>
      </c>
      <c r="B2761" t="s">
        <v>804</v>
      </c>
      <c r="C2761" t="s">
        <v>804</v>
      </c>
      <c r="D2761">
        <v>85</v>
      </c>
      <c r="E2761">
        <v>85</v>
      </c>
      <c r="F2761">
        <v>3.9806545470829097E-2</v>
      </c>
      <c r="G2761">
        <v>1.9903272735414001E-3</v>
      </c>
      <c r="H2761">
        <v>9.9516363677071996E-3</v>
      </c>
      <c r="I2761">
        <v>0</v>
      </c>
      <c r="J2761">
        <v>150</v>
      </c>
      <c r="K2761">
        <v>1</v>
      </c>
      <c r="L2761">
        <v>154000</v>
      </c>
      <c r="M2761" t="b">
        <v>0</v>
      </c>
    </row>
    <row r="2762" spans="1:13">
      <c r="A2762" t="s">
        <v>1974</v>
      </c>
      <c r="B2762" t="s">
        <v>804</v>
      </c>
      <c r="C2762" t="s">
        <v>804</v>
      </c>
      <c r="D2762">
        <v>85</v>
      </c>
      <c r="E2762">
        <v>85</v>
      </c>
      <c r="F2762">
        <v>5.4295301523997398E-2</v>
      </c>
      <c r="G2762">
        <v>2.7147650761998E-3</v>
      </c>
      <c r="H2762">
        <v>1.3573825380999299E-2</v>
      </c>
      <c r="I2762">
        <v>0</v>
      </c>
      <c r="J2762">
        <v>150</v>
      </c>
      <c r="K2762">
        <v>1</v>
      </c>
      <c r="L2762">
        <v>154000</v>
      </c>
      <c r="M2762" t="b">
        <v>0</v>
      </c>
    </row>
    <row r="2763" spans="1:13">
      <c r="A2763" t="s">
        <v>1974</v>
      </c>
      <c r="B2763" t="s">
        <v>804</v>
      </c>
      <c r="C2763" t="s">
        <v>804</v>
      </c>
      <c r="D2763">
        <v>85</v>
      </c>
      <c r="E2763">
        <v>85</v>
      </c>
      <c r="F2763">
        <v>6.3872737381809597E-2</v>
      </c>
      <c r="G2763">
        <v>3.1936368690904E-3</v>
      </c>
      <c r="H2763">
        <v>1.5968184345452399E-2</v>
      </c>
      <c r="I2763">
        <v>0</v>
      </c>
      <c r="J2763">
        <v>150</v>
      </c>
      <c r="K2763">
        <v>1</v>
      </c>
      <c r="L2763">
        <v>154000</v>
      </c>
      <c r="M2763" t="b">
        <v>0</v>
      </c>
    </row>
    <row r="2764" spans="1:13">
      <c r="A2764" t="s">
        <v>1974</v>
      </c>
      <c r="B2764" t="s">
        <v>804</v>
      </c>
      <c r="C2764" t="s">
        <v>804</v>
      </c>
      <c r="D2764">
        <v>85</v>
      </c>
      <c r="E2764">
        <v>85</v>
      </c>
      <c r="F2764">
        <v>3.9634433927084149</v>
      </c>
      <c r="G2764">
        <v>0.1981721696354207</v>
      </c>
      <c r="H2764">
        <v>0.99086084817710363</v>
      </c>
      <c r="I2764">
        <v>0</v>
      </c>
      <c r="J2764">
        <v>150</v>
      </c>
      <c r="K2764">
        <v>1</v>
      </c>
      <c r="L2764">
        <v>154000</v>
      </c>
      <c r="M2764" t="b">
        <v>0</v>
      </c>
    </row>
    <row r="2765" spans="1:13">
      <c r="A2765" t="s">
        <v>1577</v>
      </c>
      <c r="B2765" t="s">
        <v>805</v>
      </c>
      <c r="C2765" t="s">
        <v>805</v>
      </c>
      <c r="D2765">
        <v>86</v>
      </c>
      <c r="E2765">
        <v>86</v>
      </c>
      <c r="F2765">
        <v>8.6267054749598504E-2</v>
      </c>
      <c r="G2765">
        <v>4.3133527374799004E-3</v>
      </c>
      <c r="H2765">
        <v>2.1566763687399602E-2</v>
      </c>
      <c r="I2765">
        <v>0</v>
      </c>
      <c r="J2765">
        <v>150</v>
      </c>
      <c r="K2765">
        <v>1</v>
      </c>
      <c r="L2765">
        <v>154000</v>
      </c>
      <c r="M2765" t="b">
        <v>0</v>
      </c>
    </row>
    <row r="2766" spans="1:13">
      <c r="A2766" t="s">
        <v>1975</v>
      </c>
      <c r="B2766" t="s">
        <v>810</v>
      </c>
      <c r="C2766" t="s">
        <v>810</v>
      </c>
      <c r="D2766">
        <v>91</v>
      </c>
      <c r="E2766">
        <v>91</v>
      </c>
      <c r="F2766">
        <v>5.4092901351597597E-2</v>
      </c>
      <c r="G2766">
        <v>2.7046450675798001E-3</v>
      </c>
      <c r="H2766">
        <v>1.3523225337899399E-2</v>
      </c>
      <c r="I2766">
        <v>0</v>
      </c>
      <c r="J2766">
        <v>150</v>
      </c>
      <c r="K2766">
        <v>1</v>
      </c>
      <c r="L2766">
        <v>154000</v>
      </c>
      <c r="M2766" t="b">
        <v>0</v>
      </c>
    </row>
    <row r="2767" spans="1:13">
      <c r="A2767" t="s">
        <v>1975</v>
      </c>
      <c r="B2767" t="s">
        <v>810</v>
      </c>
      <c r="C2767" t="s">
        <v>810</v>
      </c>
      <c r="D2767">
        <v>91</v>
      </c>
      <c r="E2767">
        <v>91</v>
      </c>
      <c r="F2767">
        <v>5.1752740360503799E-2</v>
      </c>
      <c r="G2767">
        <v>2.5876370180250999E-3</v>
      </c>
      <c r="H2767">
        <v>1.2938185090125899E-2</v>
      </c>
      <c r="I2767">
        <v>0</v>
      </c>
      <c r="J2767">
        <v>150</v>
      </c>
      <c r="K2767">
        <v>1</v>
      </c>
      <c r="L2767">
        <v>154000</v>
      </c>
      <c r="M2767" t="b">
        <v>0</v>
      </c>
    </row>
    <row r="2768" spans="1:13">
      <c r="A2768" t="s">
        <v>1975</v>
      </c>
      <c r="B2768" t="s">
        <v>810</v>
      </c>
      <c r="C2768" t="s">
        <v>810</v>
      </c>
      <c r="D2768">
        <v>91</v>
      </c>
      <c r="E2768">
        <v>91</v>
      </c>
      <c r="F2768">
        <v>0.29482834211491721</v>
      </c>
      <c r="G2768">
        <v>1.4741417105745801E-2</v>
      </c>
      <c r="H2768">
        <v>7.3707085528729302E-2</v>
      </c>
      <c r="I2768">
        <v>0</v>
      </c>
      <c r="J2768">
        <v>150</v>
      </c>
      <c r="K2768">
        <v>1</v>
      </c>
      <c r="L2768">
        <v>154000</v>
      </c>
      <c r="M2768" t="b">
        <v>0</v>
      </c>
    </row>
    <row r="2769" spans="1:13">
      <c r="A2769" t="s">
        <v>1975</v>
      </c>
      <c r="B2769" t="s">
        <v>810</v>
      </c>
      <c r="C2769" t="s">
        <v>810</v>
      </c>
      <c r="D2769">
        <v>91</v>
      </c>
      <c r="E2769">
        <v>91</v>
      </c>
      <c r="F2769">
        <v>0.30561070439400911</v>
      </c>
      <c r="G2769">
        <v>1.52805352197004E-2</v>
      </c>
      <c r="H2769">
        <v>7.6402676098502195E-2</v>
      </c>
      <c r="I2769">
        <v>0</v>
      </c>
      <c r="J2769">
        <v>150</v>
      </c>
      <c r="K2769">
        <v>1</v>
      </c>
      <c r="L2769">
        <v>154000</v>
      </c>
      <c r="M2769" t="b">
        <v>0</v>
      </c>
    </row>
    <row r="2770" spans="1:13">
      <c r="A2770" t="s">
        <v>1831</v>
      </c>
      <c r="B2770" t="s">
        <v>808</v>
      </c>
      <c r="C2770" t="s">
        <v>808</v>
      </c>
      <c r="D2770">
        <v>89</v>
      </c>
      <c r="E2770">
        <v>89</v>
      </c>
      <c r="F2770">
        <v>3.8223657050675701E-2</v>
      </c>
      <c r="G2770">
        <v>1.9111828525337001E-3</v>
      </c>
      <c r="H2770">
        <v>9.5559142626688992E-3</v>
      </c>
      <c r="I2770">
        <v>0</v>
      </c>
      <c r="J2770">
        <v>150</v>
      </c>
      <c r="K2770">
        <v>1</v>
      </c>
      <c r="L2770">
        <v>154000</v>
      </c>
      <c r="M2770" t="b">
        <v>0</v>
      </c>
    </row>
    <row r="2771" spans="1:13">
      <c r="A2771" t="s">
        <v>1831</v>
      </c>
      <c r="B2771" t="s">
        <v>808</v>
      </c>
      <c r="C2771" t="s">
        <v>808</v>
      </c>
      <c r="D2771">
        <v>89</v>
      </c>
      <c r="E2771">
        <v>89</v>
      </c>
      <c r="F2771">
        <v>3.3732410532588797E-2</v>
      </c>
      <c r="G2771">
        <v>1.6866205266294E-3</v>
      </c>
      <c r="H2771">
        <v>8.4331026331471992E-3</v>
      </c>
      <c r="I2771">
        <v>0</v>
      </c>
      <c r="J2771">
        <v>150</v>
      </c>
      <c r="K2771">
        <v>1</v>
      </c>
      <c r="L2771">
        <v>154000</v>
      </c>
      <c r="M2771" t="b">
        <v>0</v>
      </c>
    </row>
    <row r="2772" spans="1:13">
      <c r="A2772" t="s">
        <v>1831</v>
      </c>
      <c r="B2772" t="s">
        <v>808</v>
      </c>
      <c r="C2772" t="s">
        <v>808</v>
      </c>
      <c r="D2772">
        <v>89</v>
      </c>
      <c r="E2772">
        <v>89</v>
      </c>
      <c r="F2772">
        <v>3.16898642794688E-2</v>
      </c>
      <c r="G2772">
        <v>1.5844932139733999E-3</v>
      </c>
      <c r="H2772">
        <v>7.9224660698672001E-3</v>
      </c>
      <c r="I2772">
        <v>0</v>
      </c>
      <c r="J2772">
        <v>150</v>
      </c>
      <c r="K2772">
        <v>1</v>
      </c>
      <c r="L2772">
        <v>154000</v>
      </c>
      <c r="M2772" t="b">
        <v>0</v>
      </c>
    </row>
    <row r="2773" spans="1:13">
      <c r="A2773" t="s">
        <v>1831</v>
      </c>
      <c r="B2773" t="s">
        <v>808</v>
      </c>
      <c r="C2773" t="s">
        <v>808</v>
      </c>
      <c r="D2773">
        <v>89</v>
      </c>
      <c r="E2773">
        <v>89</v>
      </c>
      <c r="F2773">
        <v>3.6144649255198502E-2</v>
      </c>
      <c r="G2773">
        <v>1.8072324627599E-3</v>
      </c>
      <c r="H2773">
        <v>9.0361623137995995E-3</v>
      </c>
      <c r="I2773">
        <v>0</v>
      </c>
      <c r="J2773">
        <v>150</v>
      </c>
      <c r="K2773">
        <v>1</v>
      </c>
      <c r="L2773">
        <v>154000</v>
      </c>
      <c r="M2773" t="b">
        <v>0</v>
      </c>
    </row>
    <row r="2774" spans="1:13">
      <c r="A2774" t="s">
        <v>1831</v>
      </c>
      <c r="B2774" t="s">
        <v>808</v>
      </c>
      <c r="C2774" t="s">
        <v>808</v>
      </c>
      <c r="D2774">
        <v>89</v>
      </c>
      <c r="E2774">
        <v>89</v>
      </c>
      <c r="F2774">
        <v>0.56065568256924592</v>
      </c>
      <c r="G2774">
        <v>2.8032784128462201E-2</v>
      </c>
      <c r="H2774">
        <v>0.1401639206423114</v>
      </c>
      <c r="I2774">
        <v>0</v>
      </c>
      <c r="J2774">
        <v>150</v>
      </c>
      <c r="K2774">
        <v>1</v>
      </c>
      <c r="L2774">
        <v>154000</v>
      </c>
      <c r="M2774" t="b">
        <v>0</v>
      </c>
    </row>
    <row r="2775" spans="1:13">
      <c r="A2775" t="s">
        <v>1976</v>
      </c>
      <c r="B2775" t="s">
        <v>804</v>
      </c>
      <c r="C2775" t="s">
        <v>808</v>
      </c>
      <c r="D2775">
        <v>85</v>
      </c>
      <c r="E2775">
        <v>89</v>
      </c>
      <c r="F2775">
        <v>17.840470535363441</v>
      </c>
      <c r="G2775">
        <v>0.89202352676817187</v>
      </c>
      <c r="H2775">
        <v>4.4601176338408592</v>
      </c>
      <c r="I2775">
        <v>0</v>
      </c>
      <c r="J2775">
        <v>150</v>
      </c>
      <c r="K2775">
        <v>1</v>
      </c>
      <c r="L2775">
        <v>154000</v>
      </c>
      <c r="M2775" t="b">
        <v>0</v>
      </c>
    </row>
    <row r="2776" spans="1:13">
      <c r="A2776" t="s">
        <v>1577</v>
      </c>
      <c r="B2776" t="s">
        <v>805</v>
      </c>
      <c r="C2776" t="s">
        <v>805</v>
      </c>
      <c r="D2776">
        <v>86</v>
      </c>
      <c r="E2776">
        <v>86</v>
      </c>
      <c r="F2776">
        <v>1.6467888993603099E-2</v>
      </c>
      <c r="G2776">
        <v>8.2339444968009998E-4</v>
      </c>
      <c r="H2776">
        <v>4.1169722484007002E-3</v>
      </c>
      <c r="I2776">
        <v>0</v>
      </c>
      <c r="J2776">
        <v>150</v>
      </c>
      <c r="K2776">
        <v>1</v>
      </c>
      <c r="L2776">
        <v>154000</v>
      </c>
      <c r="M2776" t="b">
        <v>0</v>
      </c>
    </row>
    <row r="2777" spans="1:13">
      <c r="A2777" t="s">
        <v>1577</v>
      </c>
      <c r="B2777" t="s">
        <v>805</v>
      </c>
      <c r="C2777" t="s">
        <v>805</v>
      </c>
      <c r="D2777">
        <v>86</v>
      </c>
      <c r="E2777">
        <v>86</v>
      </c>
      <c r="F2777">
        <v>1.4599994197331901E-2</v>
      </c>
      <c r="G2777">
        <v>7.2999970986649995E-4</v>
      </c>
      <c r="H2777">
        <v>3.6499985493329001E-3</v>
      </c>
      <c r="I2777">
        <v>0</v>
      </c>
      <c r="J2777">
        <v>150</v>
      </c>
      <c r="K2777">
        <v>1</v>
      </c>
      <c r="L2777">
        <v>154000</v>
      </c>
      <c r="M2777" t="b">
        <v>0</v>
      </c>
    </row>
    <row r="2778" spans="1:13">
      <c r="A2778" t="s">
        <v>1577</v>
      </c>
      <c r="B2778" t="s">
        <v>805</v>
      </c>
      <c r="C2778" t="s">
        <v>805</v>
      </c>
      <c r="D2778">
        <v>86</v>
      </c>
      <c r="E2778">
        <v>86</v>
      </c>
      <c r="F2778">
        <v>1.8781580392773101E-2</v>
      </c>
      <c r="G2778">
        <v>9.3907901963859999E-4</v>
      </c>
      <c r="H2778">
        <v>4.6953950981931999E-3</v>
      </c>
      <c r="I2778">
        <v>0</v>
      </c>
      <c r="J2778">
        <v>150</v>
      </c>
      <c r="K2778">
        <v>1</v>
      </c>
      <c r="L2778">
        <v>154000</v>
      </c>
      <c r="M2778" t="b">
        <v>0</v>
      </c>
    </row>
    <row r="2779" spans="1:13">
      <c r="A2779" t="s">
        <v>1577</v>
      </c>
      <c r="B2779" t="s">
        <v>805</v>
      </c>
      <c r="C2779" t="s">
        <v>805</v>
      </c>
      <c r="D2779">
        <v>86</v>
      </c>
      <c r="E2779">
        <v>86</v>
      </c>
      <c r="F2779">
        <v>1.55664034434618E-2</v>
      </c>
      <c r="G2779">
        <v>7.7832017217300002E-4</v>
      </c>
      <c r="H2779">
        <v>3.8916008608654001E-3</v>
      </c>
      <c r="I2779">
        <v>0</v>
      </c>
      <c r="J2779">
        <v>150</v>
      </c>
      <c r="K2779">
        <v>1</v>
      </c>
      <c r="L2779">
        <v>154000</v>
      </c>
      <c r="M2779" t="b">
        <v>0</v>
      </c>
    </row>
    <row r="2780" spans="1:13">
      <c r="A2780" t="s">
        <v>1931</v>
      </c>
      <c r="B2780" t="s">
        <v>1007</v>
      </c>
      <c r="C2780" t="s">
        <v>1007</v>
      </c>
      <c r="D2780">
        <v>288</v>
      </c>
      <c r="E2780">
        <v>288</v>
      </c>
      <c r="F2780">
        <v>4.9859829542048573</v>
      </c>
      <c r="G2780">
        <v>0.24929914771024281</v>
      </c>
      <c r="H2780">
        <v>1.2464957385512141</v>
      </c>
      <c r="I2780">
        <v>0</v>
      </c>
      <c r="J2780">
        <v>150</v>
      </c>
      <c r="K2780">
        <v>1</v>
      </c>
      <c r="L2780">
        <v>154000</v>
      </c>
      <c r="M2780" t="b">
        <v>0</v>
      </c>
    </row>
    <row r="2781" spans="1:13">
      <c r="A2781" t="s">
        <v>1931</v>
      </c>
      <c r="B2781" t="s">
        <v>1007</v>
      </c>
      <c r="C2781" t="s">
        <v>1007</v>
      </c>
      <c r="D2781">
        <v>288</v>
      </c>
      <c r="E2781">
        <v>288</v>
      </c>
      <c r="F2781">
        <v>0.25131539391053159</v>
      </c>
      <c r="G2781">
        <v>1.25657696955265E-2</v>
      </c>
      <c r="H2781">
        <v>6.2828848477632898E-2</v>
      </c>
      <c r="I2781">
        <v>0</v>
      </c>
      <c r="J2781">
        <v>150</v>
      </c>
      <c r="K2781">
        <v>1</v>
      </c>
      <c r="L2781">
        <v>154000</v>
      </c>
      <c r="M2781" t="b">
        <v>0</v>
      </c>
    </row>
    <row r="2782" spans="1:13">
      <c r="A2782" t="s">
        <v>1931</v>
      </c>
      <c r="B2782" t="s">
        <v>1007</v>
      </c>
      <c r="C2782" t="s">
        <v>1007</v>
      </c>
      <c r="D2782">
        <v>288</v>
      </c>
      <c r="E2782">
        <v>288</v>
      </c>
      <c r="F2782">
        <v>0.25378719312520809</v>
      </c>
      <c r="G2782">
        <v>1.2689359656260399E-2</v>
      </c>
      <c r="H2782">
        <v>6.3446798281301994E-2</v>
      </c>
      <c r="I2782">
        <v>0</v>
      </c>
      <c r="J2782">
        <v>150</v>
      </c>
      <c r="K2782">
        <v>1</v>
      </c>
      <c r="L2782">
        <v>154000</v>
      </c>
      <c r="M2782" t="b">
        <v>0</v>
      </c>
    </row>
    <row r="2783" spans="1:13">
      <c r="A2783" t="s">
        <v>1977</v>
      </c>
      <c r="B2783" t="s">
        <v>890</v>
      </c>
      <c r="C2783" t="s">
        <v>775</v>
      </c>
      <c r="D2783">
        <v>171</v>
      </c>
      <c r="E2783">
        <v>56</v>
      </c>
      <c r="F2783">
        <v>24.917161328179841</v>
      </c>
      <c r="G2783">
        <v>1.245858066408992</v>
      </c>
      <c r="H2783">
        <v>6.2292903320449593</v>
      </c>
      <c r="I2783">
        <v>0</v>
      </c>
      <c r="J2783">
        <v>800</v>
      </c>
      <c r="K2783">
        <v>1</v>
      </c>
      <c r="L2783">
        <v>345000</v>
      </c>
      <c r="M2783" t="b">
        <v>0</v>
      </c>
    </row>
    <row r="2784" spans="1:13">
      <c r="A2784" t="s">
        <v>1978</v>
      </c>
      <c r="B2784" t="s">
        <v>875</v>
      </c>
      <c r="C2784" t="s">
        <v>976</v>
      </c>
      <c r="D2784">
        <v>156</v>
      </c>
      <c r="E2784">
        <v>257</v>
      </c>
      <c r="F2784">
        <v>3.1560650153420888</v>
      </c>
      <c r="G2784">
        <v>0.15780325076710441</v>
      </c>
      <c r="H2784">
        <v>0.78901625383552221</v>
      </c>
      <c r="I2784">
        <v>0</v>
      </c>
      <c r="J2784">
        <v>150</v>
      </c>
      <c r="K2784">
        <v>1</v>
      </c>
      <c r="L2784">
        <v>154000</v>
      </c>
      <c r="M2784" t="b">
        <v>0</v>
      </c>
    </row>
    <row r="2785" spans="1:13">
      <c r="A2785" t="s">
        <v>1183</v>
      </c>
      <c r="B2785" t="s">
        <v>760</v>
      </c>
      <c r="C2785" t="s">
        <v>760</v>
      </c>
      <c r="D2785">
        <v>41</v>
      </c>
      <c r="E2785">
        <v>41</v>
      </c>
      <c r="F2785">
        <v>0.23963729715659091</v>
      </c>
      <c r="G2785">
        <v>1.19818648578295E-2</v>
      </c>
      <c r="H2785">
        <v>5.9909324289147699E-2</v>
      </c>
      <c r="I2785">
        <v>0</v>
      </c>
      <c r="J2785">
        <v>800</v>
      </c>
      <c r="K2785">
        <v>1</v>
      </c>
      <c r="L2785">
        <v>345000</v>
      </c>
      <c r="M2785" t="b">
        <v>0</v>
      </c>
    </row>
    <row r="2786" spans="1:13">
      <c r="A2786" t="s">
        <v>1183</v>
      </c>
      <c r="B2786" t="s">
        <v>760</v>
      </c>
      <c r="C2786" t="s">
        <v>760</v>
      </c>
      <c r="D2786">
        <v>41</v>
      </c>
      <c r="E2786">
        <v>41</v>
      </c>
      <c r="F2786">
        <v>4.6326960054565401E-2</v>
      </c>
      <c r="G2786">
        <v>2.3163480027281998E-3</v>
      </c>
      <c r="H2786">
        <v>1.15817400136413E-2</v>
      </c>
      <c r="I2786">
        <v>0</v>
      </c>
      <c r="J2786">
        <v>150</v>
      </c>
      <c r="K2786">
        <v>1</v>
      </c>
      <c r="L2786">
        <v>154000</v>
      </c>
      <c r="M2786" t="b">
        <v>0</v>
      </c>
    </row>
    <row r="2787" spans="1:13">
      <c r="A2787" t="s">
        <v>1183</v>
      </c>
      <c r="B2787" t="s">
        <v>760</v>
      </c>
      <c r="C2787" t="s">
        <v>760</v>
      </c>
      <c r="D2787">
        <v>41</v>
      </c>
      <c r="E2787">
        <v>41</v>
      </c>
      <c r="F2787">
        <v>4.6326960054565401E-2</v>
      </c>
      <c r="G2787">
        <v>2.3163480027281998E-3</v>
      </c>
      <c r="H2787">
        <v>1.15817400136413E-2</v>
      </c>
      <c r="I2787">
        <v>0</v>
      </c>
      <c r="J2787">
        <v>150</v>
      </c>
      <c r="K2787">
        <v>1</v>
      </c>
      <c r="L2787">
        <v>154000</v>
      </c>
      <c r="M2787" t="b">
        <v>0</v>
      </c>
    </row>
    <row r="2788" spans="1:13">
      <c r="A2788" t="s">
        <v>1183</v>
      </c>
      <c r="B2788" t="s">
        <v>760</v>
      </c>
      <c r="C2788" t="s">
        <v>760</v>
      </c>
      <c r="D2788">
        <v>41</v>
      </c>
      <c r="E2788">
        <v>41</v>
      </c>
      <c r="F2788">
        <v>4.6326960054565401E-2</v>
      </c>
      <c r="G2788">
        <v>2.3163480027281998E-3</v>
      </c>
      <c r="H2788">
        <v>1.15817400136413E-2</v>
      </c>
      <c r="I2788">
        <v>0</v>
      </c>
      <c r="J2788">
        <v>150</v>
      </c>
      <c r="K2788">
        <v>1</v>
      </c>
      <c r="L2788">
        <v>154000</v>
      </c>
      <c r="M2788" t="b">
        <v>0</v>
      </c>
    </row>
    <row r="2789" spans="1:13">
      <c r="A2789" t="s">
        <v>1979</v>
      </c>
      <c r="B2789" t="s">
        <v>769</v>
      </c>
      <c r="C2789" t="s">
        <v>769</v>
      </c>
      <c r="D2789">
        <v>50</v>
      </c>
      <c r="E2789">
        <v>50</v>
      </c>
      <c r="F2789">
        <v>4.2954206047870134</v>
      </c>
      <c r="G2789">
        <v>0.2147710302393506</v>
      </c>
      <c r="H2789">
        <v>1.0738551511967529</v>
      </c>
      <c r="I2789">
        <v>0</v>
      </c>
      <c r="J2789">
        <v>150</v>
      </c>
      <c r="K2789">
        <v>1</v>
      </c>
      <c r="L2789">
        <v>154000</v>
      </c>
      <c r="M2789" t="b">
        <v>0</v>
      </c>
    </row>
    <row r="2790" spans="1:13">
      <c r="A2790" t="s">
        <v>1980</v>
      </c>
      <c r="B2790" t="s">
        <v>782</v>
      </c>
      <c r="C2790" t="s">
        <v>781</v>
      </c>
      <c r="D2790">
        <v>63</v>
      </c>
      <c r="E2790">
        <v>62</v>
      </c>
      <c r="F2790">
        <v>9.9663132041514846</v>
      </c>
      <c r="G2790">
        <v>0.49831566020757417</v>
      </c>
      <c r="H2790">
        <v>2.4915783010378711</v>
      </c>
      <c r="I2790">
        <v>0</v>
      </c>
      <c r="J2790">
        <v>800</v>
      </c>
      <c r="K2790">
        <v>1</v>
      </c>
      <c r="L2790">
        <v>345000</v>
      </c>
      <c r="M2790" t="b">
        <v>0</v>
      </c>
    </row>
    <row r="2791" spans="1:13">
      <c r="A2791" t="s">
        <v>1229</v>
      </c>
      <c r="B2791" t="s">
        <v>759</v>
      </c>
      <c r="C2791" t="s">
        <v>759</v>
      </c>
      <c r="D2791">
        <v>40</v>
      </c>
      <c r="E2791">
        <v>40</v>
      </c>
      <c r="F2791">
        <v>5.2112810374871303E-2</v>
      </c>
      <c r="G2791">
        <v>2.6056405187435002E-3</v>
      </c>
      <c r="H2791">
        <v>1.30282025937178E-2</v>
      </c>
      <c r="I2791">
        <v>0</v>
      </c>
      <c r="J2791">
        <v>800</v>
      </c>
      <c r="K2791">
        <v>1</v>
      </c>
      <c r="L2791">
        <v>345000</v>
      </c>
      <c r="M2791" t="b">
        <v>0</v>
      </c>
    </row>
    <row r="2792" spans="1:13">
      <c r="A2792" t="s">
        <v>1189</v>
      </c>
      <c r="B2792" t="s">
        <v>766</v>
      </c>
      <c r="C2792" t="s">
        <v>766</v>
      </c>
      <c r="D2792">
        <v>47</v>
      </c>
      <c r="E2792">
        <v>47</v>
      </c>
      <c r="F2792">
        <v>8.7379530658908203E-2</v>
      </c>
      <c r="G2792">
        <v>4.3689765329453997E-3</v>
      </c>
      <c r="H2792">
        <v>2.1844882664726999E-2</v>
      </c>
      <c r="I2792">
        <v>0</v>
      </c>
      <c r="J2792">
        <v>800</v>
      </c>
      <c r="K2792">
        <v>1</v>
      </c>
      <c r="L2792">
        <v>345000</v>
      </c>
      <c r="M2792" t="b">
        <v>0</v>
      </c>
    </row>
    <row r="2793" spans="1:13">
      <c r="A2793" t="s">
        <v>1559</v>
      </c>
      <c r="B2793" t="s">
        <v>981</v>
      </c>
      <c r="C2793" t="s">
        <v>981</v>
      </c>
      <c r="D2793">
        <v>262</v>
      </c>
      <c r="E2793">
        <v>262</v>
      </c>
      <c r="F2793">
        <v>7.6566139278349404E-2</v>
      </c>
      <c r="G2793">
        <v>3.8283069639174E-3</v>
      </c>
      <c r="H2793">
        <v>1.9141534819587299E-2</v>
      </c>
      <c r="I2793">
        <v>0</v>
      </c>
      <c r="J2793">
        <v>150</v>
      </c>
      <c r="K2793">
        <v>1</v>
      </c>
      <c r="L2793">
        <v>154000</v>
      </c>
      <c r="M2793" t="b">
        <v>0</v>
      </c>
    </row>
    <row r="2794" spans="1:13">
      <c r="A2794" t="s">
        <v>1981</v>
      </c>
      <c r="B2794" t="s">
        <v>1050</v>
      </c>
      <c r="C2794" t="s">
        <v>1050</v>
      </c>
      <c r="D2794">
        <v>331</v>
      </c>
      <c r="E2794">
        <v>331</v>
      </c>
      <c r="F2794">
        <v>1.4992064910279119</v>
      </c>
      <c r="G2794">
        <v>7.4960324551395494E-2</v>
      </c>
      <c r="H2794">
        <v>0.37480162275697781</v>
      </c>
      <c r="I2794">
        <v>0</v>
      </c>
      <c r="J2794">
        <v>800</v>
      </c>
      <c r="K2794">
        <v>1</v>
      </c>
      <c r="L2794">
        <v>345000</v>
      </c>
      <c r="M2794" t="b">
        <v>0</v>
      </c>
    </row>
    <row r="2795" spans="1:13">
      <c r="A2795" t="s">
        <v>1981</v>
      </c>
      <c r="B2795" t="s">
        <v>1050</v>
      </c>
      <c r="C2795" t="s">
        <v>1050</v>
      </c>
      <c r="D2795">
        <v>331</v>
      </c>
      <c r="E2795">
        <v>331</v>
      </c>
      <c r="F2795">
        <v>0.63213900870688711</v>
      </c>
      <c r="G2795">
        <v>3.1606950435344297E-2</v>
      </c>
      <c r="H2795">
        <v>0.15803475217672169</v>
      </c>
      <c r="I2795">
        <v>0</v>
      </c>
      <c r="J2795">
        <v>800</v>
      </c>
      <c r="K2795">
        <v>1</v>
      </c>
      <c r="L2795">
        <v>345000</v>
      </c>
      <c r="M2795" t="b">
        <v>0</v>
      </c>
    </row>
    <row r="2796" spans="1:13">
      <c r="A2796" t="s">
        <v>1981</v>
      </c>
      <c r="B2796" t="s">
        <v>1050</v>
      </c>
      <c r="C2796" t="s">
        <v>1050</v>
      </c>
      <c r="D2796">
        <v>331</v>
      </c>
      <c r="E2796">
        <v>331</v>
      </c>
      <c r="F2796">
        <v>0.35233259269135669</v>
      </c>
      <c r="G2796">
        <v>1.7616629634567799E-2</v>
      </c>
      <c r="H2796">
        <v>8.8083148172839104E-2</v>
      </c>
      <c r="I2796">
        <v>0</v>
      </c>
      <c r="J2796">
        <v>800</v>
      </c>
      <c r="K2796">
        <v>1</v>
      </c>
      <c r="L2796">
        <v>345000</v>
      </c>
      <c r="M2796" t="b">
        <v>0</v>
      </c>
    </row>
    <row r="2797" spans="1:13">
      <c r="A2797" t="s">
        <v>1981</v>
      </c>
      <c r="B2797" t="s">
        <v>1050</v>
      </c>
      <c r="C2797" t="s">
        <v>1050</v>
      </c>
      <c r="D2797">
        <v>331</v>
      </c>
      <c r="E2797">
        <v>331</v>
      </c>
      <c r="F2797">
        <v>0.28048485804191592</v>
      </c>
      <c r="G2797">
        <v>1.4024242902095699E-2</v>
      </c>
      <c r="H2797">
        <v>7.0121214510478896E-2</v>
      </c>
      <c r="I2797">
        <v>0</v>
      </c>
      <c r="J2797">
        <v>800</v>
      </c>
      <c r="K2797">
        <v>1</v>
      </c>
      <c r="L2797">
        <v>345000</v>
      </c>
      <c r="M2797" t="b">
        <v>0</v>
      </c>
    </row>
    <row r="2798" spans="1:13">
      <c r="A2798" t="s">
        <v>1403</v>
      </c>
      <c r="B2798" t="s">
        <v>899</v>
      </c>
      <c r="C2798" t="s">
        <v>899</v>
      </c>
      <c r="D2798">
        <v>180</v>
      </c>
      <c r="E2798">
        <v>180</v>
      </c>
      <c r="F2798">
        <v>0.10531388770983641</v>
      </c>
      <c r="G2798">
        <v>5.2656943854918004E-3</v>
      </c>
      <c r="H2798">
        <v>2.6328471927459102E-2</v>
      </c>
      <c r="I2798">
        <v>0</v>
      </c>
      <c r="J2798">
        <v>3500</v>
      </c>
      <c r="K2798">
        <v>1</v>
      </c>
      <c r="L2798">
        <v>765000</v>
      </c>
      <c r="M2798" t="b">
        <v>0</v>
      </c>
    </row>
    <row r="2799" spans="1:13">
      <c r="A2799" t="s">
        <v>1403</v>
      </c>
      <c r="B2799" t="s">
        <v>899</v>
      </c>
      <c r="C2799" t="s">
        <v>899</v>
      </c>
      <c r="D2799">
        <v>180</v>
      </c>
      <c r="E2799">
        <v>180</v>
      </c>
      <c r="F2799">
        <v>0.1082949136559785</v>
      </c>
      <c r="G2799">
        <v>5.4147456827989002E-3</v>
      </c>
      <c r="H2799">
        <v>2.7073728413994601E-2</v>
      </c>
      <c r="I2799">
        <v>0</v>
      </c>
      <c r="J2799">
        <v>3500</v>
      </c>
      <c r="K2799">
        <v>1</v>
      </c>
      <c r="L2799">
        <v>765000</v>
      </c>
      <c r="M2799" t="b">
        <v>0</v>
      </c>
    </row>
    <row r="2800" spans="1:13">
      <c r="A2800" t="s">
        <v>1403</v>
      </c>
      <c r="B2800" t="s">
        <v>899</v>
      </c>
      <c r="C2800" t="s">
        <v>899</v>
      </c>
      <c r="D2800">
        <v>180</v>
      </c>
      <c r="E2800">
        <v>180</v>
      </c>
      <c r="F2800">
        <v>0.1023135413762131</v>
      </c>
      <c r="G2800">
        <v>5.1156770688106003E-3</v>
      </c>
      <c r="H2800">
        <v>2.5578385344053201E-2</v>
      </c>
      <c r="I2800">
        <v>0</v>
      </c>
      <c r="J2800">
        <v>3500</v>
      </c>
      <c r="K2800">
        <v>1</v>
      </c>
      <c r="L2800">
        <v>765000</v>
      </c>
      <c r="M2800" t="b">
        <v>0</v>
      </c>
    </row>
    <row r="2801" spans="1:13">
      <c r="A2801" t="s">
        <v>1403</v>
      </c>
      <c r="B2801" t="s">
        <v>899</v>
      </c>
      <c r="C2801" t="s">
        <v>899</v>
      </c>
      <c r="D2801">
        <v>180</v>
      </c>
      <c r="E2801">
        <v>180</v>
      </c>
      <c r="F2801">
        <v>7.9096924705892399E-2</v>
      </c>
      <c r="G2801">
        <v>3.9548462352946004E-3</v>
      </c>
      <c r="H2801">
        <v>1.97742311764731E-2</v>
      </c>
      <c r="I2801">
        <v>0</v>
      </c>
      <c r="J2801">
        <v>3500</v>
      </c>
      <c r="K2801">
        <v>1</v>
      </c>
      <c r="L2801">
        <v>765000</v>
      </c>
      <c r="M2801" t="b">
        <v>0</v>
      </c>
    </row>
    <row r="2802" spans="1:13">
      <c r="A2802" t="s">
        <v>1403</v>
      </c>
      <c r="B2802" t="s">
        <v>899</v>
      </c>
      <c r="C2802" t="s">
        <v>899</v>
      </c>
      <c r="D2802">
        <v>180</v>
      </c>
      <c r="E2802">
        <v>180</v>
      </c>
      <c r="F2802">
        <v>8.5473801288467405E-2</v>
      </c>
      <c r="G2802">
        <v>4.2736900644233002E-3</v>
      </c>
      <c r="H2802">
        <v>2.1368450322116799E-2</v>
      </c>
      <c r="I2802">
        <v>0</v>
      </c>
      <c r="J2802">
        <v>3500</v>
      </c>
      <c r="K2802">
        <v>1</v>
      </c>
      <c r="L2802">
        <v>765000</v>
      </c>
      <c r="M2802" t="b">
        <v>0</v>
      </c>
    </row>
    <row r="2803" spans="1:13">
      <c r="A2803" t="s">
        <v>1311</v>
      </c>
      <c r="B2803" t="s">
        <v>781</v>
      </c>
      <c r="C2803" t="s">
        <v>781</v>
      </c>
      <c r="D2803">
        <v>62</v>
      </c>
      <c r="E2803">
        <v>62</v>
      </c>
      <c r="F2803">
        <v>0.3259345257987098</v>
      </c>
      <c r="G2803">
        <v>1.62967262899354E-2</v>
      </c>
      <c r="H2803">
        <v>8.1483631449677393E-2</v>
      </c>
      <c r="I2803">
        <v>0</v>
      </c>
      <c r="J2803">
        <v>150</v>
      </c>
      <c r="K2803">
        <v>1</v>
      </c>
      <c r="L2803">
        <v>154000</v>
      </c>
      <c r="M2803" t="b">
        <v>0</v>
      </c>
    </row>
    <row r="2804" spans="1:13">
      <c r="A2804" t="s">
        <v>1311</v>
      </c>
      <c r="B2804" t="s">
        <v>781</v>
      </c>
      <c r="C2804" t="s">
        <v>781</v>
      </c>
      <c r="D2804">
        <v>62</v>
      </c>
      <c r="E2804">
        <v>62</v>
      </c>
      <c r="F2804">
        <v>8.9468226842058796E-2</v>
      </c>
      <c r="G2804">
        <v>4.4734113421028999E-3</v>
      </c>
      <c r="H2804">
        <v>2.2367056710514699E-2</v>
      </c>
      <c r="I2804">
        <v>0</v>
      </c>
      <c r="J2804">
        <v>800</v>
      </c>
      <c r="K2804">
        <v>1</v>
      </c>
      <c r="L2804">
        <v>345000</v>
      </c>
      <c r="M2804" t="b">
        <v>0</v>
      </c>
    </row>
    <row r="2805" spans="1:13">
      <c r="A2805" t="s">
        <v>1311</v>
      </c>
      <c r="B2805" t="s">
        <v>781</v>
      </c>
      <c r="C2805" t="s">
        <v>781</v>
      </c>
      <c r="D2805">
        <v>62</v>
      </c>
      <c r="E2805">
        <v>62</v>
      </c>
      <c r="F2805">
        <v>8.8570116263250204E-2</v>
      </c>
      <c r="G2805">
        <v>4.4285058131625001E-3</v>
      </c>
      <c r="H2805">
        <v>2.2142529065812499E-2</v>
      </c>
      <c r="I2805">
        <v>0</v>
      </c>
      <c r="J2805">
        <v>800</v>
      </c>
      <c r="K2805">
        <v>1</v>
      </c>
      <c r="L2805">
        <v>345000</v>
      </c>
      <c r="M2805" t="b">
        <v>0</v>
      </c>
    </row>
    <row r="2806" spans="1:13">
      <c r="A2806" t="s">
        <v>1311</v>
      </c>
      <c r="B2806" t="s">
        <v>781</v>
      </c>
      <c r="C2806" t="s">
        <v>781</v>
      </c>
      <c r="D2806">
        <v>62</v>
      </c>
      <c r="E2806">
        <v>62</v>
      </c>
      <c r="F2806">
        <v>0.2057973087218124</v>
      </c>
      <c r="G2806">
        <v>1.02898654360906E-2</v>
      </c>
      <c r="H2806">
        <v>5.14493271804531E-2</v>
      </c>
      <c r="I2806">
        <v>0</v>
      </c>
      <c r="J2806">
        <v>800</v>
      </c>
      <c r="K2806">
        <v>1</v>
      </c>
      <c r="L2806">
        <v>345000</v>
      </c>
      <c r="M2806" t="b">
        <v>0</v>
      </c>
    </row>
    <row r="2807" spans="1:13">
      <c r="A2807" t="s">
        <v>1311</v>
      </c>
      <c r="B2807" t="s">
        <v>781</v>
      </c>
      <c r="C2807" t="s">
        <v>781</v>
      </c>
      <c r="D2807">
        <v>62</v>
      </c>
      <c r="E2807">
        <v>62</v>
      </c>
      <c r="F2807">
        <v>0.1978708110903431</v>
      </c>
      <c r="G2807">
        <v>9.8935405545170999E-3</v>
      </c>
      <c r="H2807">
        <v>4.9467702772585699E-2</v>
      </c>
      <c r="I2807">
        <v>0</v>
      </c>
      <c r="J2807">
        <v>800</v>
      </c>
      <c r="K2807">
        <v>1</v>
      </c>
      <c r="L2807">
        <v>345000</v>
      </c>
      <c r="M2807" t="b">
        <v>0</v>
      </c>
    </row>
    <row r="2808" spans="1:13">
      <c r="A2808" t="s">
        <v>1311</v>
      </c>
      <c r="B2808" t="s">
        <v>781</v>
      </c>
      <c r="C2808" t="s">
        <v>781</v>
      </c>
      <c r="D2808">
        <v>62</v>
      </c>
      <c r="E2808">
        <v>62</v>
      </c>
      <c r="F2808">
        <v>0.10463751047267331</v>
      </c>
      <c r="G2808">
        <v>5.2318755236335996E-3</v>
      </c>
      <c r="H2808">
        <v>2.6159377618168299E-2</v>
      </c>
      <c r="I2808">
        <v>0</v>
      </c>
      <c r="J2808">
        <v>800</v>
      </c>
      <c r="K2808">
        <v>1</v>
      </c>
      <c r="L2808">
        <v>345000</v>
      </c>
      <c r="M2808" t="b">
        <v>0</v>
      </c>
    </row>
    <row r="2809" spans="1:13">
      <c r="A2809" t="s">
        <v>1311</v>
      </c>
      <c r="B2809" t="s">
        <v>781</v>
      </c>
      <c r="C2809" t="s">
        <v>781</v>
      </c>
      <c r="D2809">
        <v>62</v>
      </c>
      <c r="E2809">
        <v>62</v>
      </c>
      <c r="F2809">
        <v>0.1221546224857204</v>
      </c>
      <c r="G2809">
        <v>6.1077311242859998E-3</v>
      </c>
      <c r="H2809">
        <v>3.05386556214301E-2</v>
      </c>
      <c r="I2809">
        <v>0</v>
      </c>
      <c r="J2809">
        <v>800</v>
      </c>
      <c r="K2809">
        <v>1</v>
      </c>
      <c r="L2809">
        <v>345000</v>
      </c>
      <c r="M2809" t="b">
        <v>0</v>
      </c>
    </row>
    <row r="2810" spans="1:13">
      <c r="A2810" t="s">
        <v>1311</v>
      </c>
      <c r="B2810" t="s">
        <v>781</v>
      </c>
      <c r="C2810" t="s">
        <v>781</v>
      </c>
      <c r="D2810">
        <v>62</v>
      </c>
      <c r="E2810">
        <v>62</v>
      </c>
      <c r="F2810">
        <v>3.2075804269549299E-2</v>
      </c>
      <c r="G2810">
        <v>1.6037902134773999E-3</v>
      </c>
      <c r="H2810">
        <v>8.0189510673873005E-3</v>
      </c>
      <c r="I2810">
        <v>0</v>
      </c>
      <c r="J2810">
        <v>800</v>
      </c>
      <c r="K2810">
        <v>1</v>
      </c>
      <c r="L2810">
        <v>345000</v>
      </c>
      <c r="M2810" t="b">
        <v>0</v>
      </c>
    </row>
    <row r="2811" spans="1:13">
      <c r="A2811" t="s">
        <v>1545</v>
      </c>
      <c r="B2811" t="s">
        <v>970</v>
      </c>
      <c r="C2811" t="s">
        <v>970</v>
      </c>
      <c r="D2811">
        <v>251</v>
      </c>
      <c r="E2811">
        <v>251</v>
      </c>
      <c r="F2811">
        <v>0.55150922263310431</v>
      </c>
      <c r="G2811">
        <v>2.75754611316552E-2</v>
      </c>
      <c r="H2811">
        <v>0.13787730565827599</v>
      </c>
      <c r="I2811">
        <v>0</v>
      </c>
      <c r="J2811">
        <v>150</v>
      </c>
      <c r="K2811">
        <v>1</v>
      </c>
      <c r="L2811">
        <v>154000</v>
      </c>
      <c r="M2811" t="b">
        <v>0</v>
      </c>
    </row>
    <row r="2812" spans="1:13">
      <c r="A2812" t="s">
        <v>1607</v>
      </c>
      <c r="B2812" t="s">
        <v>719</v>
      </c>
      <c r="C2812" t="s">
        <v>719</v>
      </c>
      <c r="D2812">
        <v>0</v>
      </c>
      <c r="E2812">
        <v>0</v>
      </c>
      <c r="F2812">
        <v>0.17973952819755881</v>
      </c>
      <c r="G2812">
        <v>8.9869764098778997E-3</v>
      </c>
      <c r="H2812">
        <v>4.4934882049389703E-2</v>
      </c>
      <c r="I2812">
        <v>0</v>
      </c>
      <c r="J2812">
        <v>800</v>
      </c>
      <c r="K2812">
        <v>1</v>
      </c>
      <c r="L2812">
        <v>345000</v>
      </c>
      <c r="M2812" t="b">
        <v>0</v>
      </c>
    </row>
    <row r="2813" spans="1:13">
      <c r="A2813" t="s">
        <v>1607</v>
      </c>
      <c r="B2813" t="s">
        <v>719</v>
      </c>
      <c r="C2813" t="s">
        <v>719</v>
      </c>
      <c r="D2813">
        <v>0</v>
      </c>
      <c r="E2813">
        <v>0</v>
      </c>
      <c r="F2813">
        <v>0.18996169646822941</v>
      </c>
      <c r="G2813">
        <v>9.4980848234114002E-3</v>
      </c>
      <c r="H2813">
        <v>4.7490424117057298E-2</v>
      </c>
      <c r="I2813">
        <v>0</v>
      </c>
      <c r="J2813">
        <v>800</v>
      </c>
      <c r="K2813">
        <v>1</v>
      </c>
      <c r="L2813">
        <v>345000</v>
      </c>
      <c r="M2813" t="b">
        <v>0</v>
      </c>
    </row>
    <row r="2814" spans="1:13">
      <c r="A2814" t="s">
        <v>1982</v>
      </c>
      <c r="B2814" t="s">
        <v>881</v>
      </c>
      <c r="C2814" t="s">
        <v>881</v>
      </c>
      <c r="D2814">
        <v>162</v>
      </c>
      <c r="E2814">
        <v>162</v>
      </c>
      <c r="F2814">
        <v>1.6433076161249049</v>
      </c>
      <c r="G2814">
        <v>8.2165380806245206E-2</v>
      </c>
      <c r="H2814">
        <v>0.41082690403122618</v>
      </c>
      <c r="I2814">
        <v>0</v>
      </c>
      <c r="J2814">
        <v>150</v>
      </c>
      <c r="K2814">
        <v>1</v>
      </c>
      <c r="L2814">
        <v>154000</v>
      </c>
      <c r="M2814" t="b">
        <v>0</v>
      </c>
    </row>
    <row r="2815" spans="1:13">
      <c r="A2815" t="s">
        <v>1260</v>
      </c>
      <c r="B2815" t="s">
        <v>772</v>
      </c>
      <c r="C2815" t="s">
        <v>772</v>
      </c>
      <c r="D2815">
        <v>53</v>
      </c>
      <c r="E2815">
        <v>53</v>
      </c>
      <c r="F2815">
        <v>9.2844268091124699E-2</v>
      </c>
      <c r="G2815">
        <v>4.6422134045562002E-3</v>
      </c>
      <c r="H2815">
        <v>2.3211067022781098E-2</v>
      </c>
      <c r="I2815">
        <v>0</v>
      </c>
      <c r="J2815">
        <v>800</v>
      </c>
      <c r="K2815">
        <v>1</v>
      </c>
      <c r="L2815">
        <v>345000</v>
      </c>
      <c r="M2815" t="b">
        <v>0</v>
      </c>
    </row>
    <row r="2816" spans="1:13">
      <c r="A2816" t="s">
        <v>1564</v>
      </c>
      <c r="B2816" t="s">
        <v>758</v>
      </c>
      <c r="C2816" t="s">
        <v>758</v>
      </c>
      <c r="D2816">
        <v>39</v>
      </c>
      <c r="E2816">
        <v>39</v>
      </c>
      <c r="F2816">
        <v>4.5077175940220098</v>
      </c>
      <c r="G2816">
        <v>0.22538587970110049</v>
      </c>
      <c r="H2816">
        <v>1.126929398505502</v>
      </c>
      <c r="I2816">
        <v>0</v>
      </c>
      <c r="J2816">
        <v>150</v>
      </c>
      <c r="K2816">
        <v>1</v>
      </c>
      <c r="L2816">
        <v>154000</v>
      </c>
      <c r="M2816" t="b">
        <v>0</v>
      </c>
    </row>
    <row r="2817" spans="1:13">
      <c r="A2817" t="s">
        <v>1564</v>
      </c>
      <c r="B2817" t="s">
        <v>758</v>
      </c>
      <c r="C2817" t="s">
        <v>758</v>
      </c>
      <c r="D2817">
        <v>39</v>
      </c>
      <c r="E2817">
        <v>39</v>
      </c>
      <c r="F2817">
        <v>7.019184601831185</v>
      </c>
      <c r="G2817">
        <v>0.35095923009155922</v>
      </c>
      <c r="H2817">
        <v>1.754796150457796</v>
      </c>
      <c r="I2817">
        <v>0</v>
      </c>
      <c r="J2817">
        <v>150</v>
      </c>
      <c r="K2817">
        <v>1</v>
      </c>
      <c r="L2817">
        <v>154000</v>
      </c>
      <c r="M2817" t="b">
        <v>0</v>
      </c>
    </row>
    <row r="2818" spans="1:13">
      <c r="A2818" t="s">
        <v>1505</v>
      </c>
      <c r="B2818" t="s">
        <v>1011</v>
      </c>
      <c r="C2818" t="s">
        <v>1011</v>
      </c>
      <c r="D2818">
        <v>292</v>
      </c>
      <c r="E2818">
        <v>292</v>
      </c>
      <c r="F2818">
        <v>1.8294410522993101</v>
      </c>
      <c r="G2818">
        <v>9.1472052614965493E-2</v>
      </c>
      <c r="H2818">
        <v>0.45736026307482752</v>
      </c>
      <c r="I2818">
        <v>0</v>
      </c>
      <c r="J2818">
        <v>150</v>
      </c>
      <c r="K2818">
        <v>1</v>
      </c>
      <c r="L2818">
        <v>154000</v>
      </c>
      <c r="M2818" t="b">
        <v>0</v>
      </c>
    </row>
    <row r="2819" spans="1:13">
      <c r="A2819" t="s">
        <v>1359</v>
      </c>
      <c r="B2819" t="s">
        <v>953</v>
      </c>
      <c r="C2819" t="s">
        <v>953</v>
      </c>
      <c r="D2819">
        <v>234</v>
      </c>
      <c r="E2819">
        <v>234</v>
      </c>
      <c r="F2819">
        <v>3.3153458993052909</v>
      </c>
      <c r="G2819">
        <v>0.16576729496526449</v>
      </c>
      <c r="H2819">
        <v>0.82883647482632272</v>
      </c>
      <c r="I2819">
        <v>0</v>
      </c>
      <c r="J2819">
        <v>800</v>
      </c>
      <c r="K2819">
        <v>1</v>
      </c>
      <c r="L2819">
        <v>345000</v>
      </c>
      <c r="M2819" t="b">
        <v>0</v>
      </c>
    </row>
    <row r="2820" spans="1:13">
      <c r="A2820" t="s">
        <v>1983</v>
      </c>
      <c r="B2820" t="s">
        <v>823</v>
      </c>
      <c r="C2820" t="s">
        <v>823</v>
      </c>
      <c r="D2820">
        <v>104</v>
      </c>
      <c r="E2820">
        <v>104</v>
      </c>
      <c r="F2820">
        <v>1.944663603407369</v>
      </c>
      <c r="G2820">
        <v>9.7233180170368402E-2</v>
      </c>
      <c r="H2820">
        <v>0.4861659008518423</v>
      </c>
      <c r="I2820">
        <v>0</v>
      </c>
      <c r="J2820">
        <v>800</v>
      </c>
      <c r="K2820">
        <v>1</v>
      </c>
      <c r="L2820">
        <v>345000</v>
      </c>
      <c r="M2820" t="b">
        <v>0</v>
      </c>
    </row>
    <row r="2821" spans="1:13">
      <c r="A2821" t="s">
        <v>1339</v>
      </c>
      <c r="B2821" t="s">
        <v>1035</v>
      </c>
      <c r="C2821" t="s">
        <v>1035</v>
      </c>
      <c r="D2821">
        <v>316</v>
      </c>
      <c r="E2821">
        <v>316</v>
      </c>
      <c r="F2821">
        <v>2.0472909241497739</v>
      </c>
      <c r="G2821">
        <v>0.10236454620748869</v>
      </c>
      <c r="H2821">
        <v>0.51182273103744347</v>
      </c>
      <c r="I2821">
        <v>0</v>
      </c>
      <c r="J2821">
        <v>150</v>
      </c>
      <c r="K2821">
        <v>1</v>
      </c>
      <c r="L2821">
        <v>154000</v>
      </c>
      <c r="M2821" t="b">
        <v>0</v>
      </c>
    </row>
    <row r="2822" spans="1:13">
      <c r="A2822" t="s">
        <v>1339</v>
      </c>
      <c r="B2822" t="s">
        <v>1035</v>
      </c>
      <c r="C2822" t="s">
        <v>1035</v>
      </c>
      <c r="D2822">
        <v>316</v>
      </c>
      <c r="E2822">
        <v>316</v>
      </c>
      <c r="F2822">
        <v>3.8163177039853182</v>
      </c>
      <c r="G2822">
        <v>0.1908158851992659</v>
      </c>
      <c r="H2822">
        <v>0.95407942599632956</v>
      </c>
      <c r="I2822">
        <v>0</v>
      </c>
      <c r="J2822">
        <v>150</v>
      </c>
      <c r="K2822">
        <v>1</v>
      </c>
      <c r="L2822">
        <v>154000</v>
      </c>
      <c r="M2822" t="b">
        <v>0</v>
      </c>
    </row>
    <row r="2823" spans="1:13">
      <c r="A2823" t="s">
        <v>1352</v>
      </c>
      <c r="B2823" t="s">
        <v>723</v>
      </c>
      <c r="C2823" t="s">
        <v>723</v>
      </c>
      <c r="D2823">
        <v>4</v>
      </c>
      <c r="E2823">
        <v>4</v>
      </c>
      <c r="F2823">
        <v>0.81113471070850762</v>
      </c>
      <c r="G2823">
        <v>4.0556735535425298E-2</v>
      </c>
      <c r="H2823">
        <v>0.20278367767712691</v>
      </c>
      <c r="I2823">
        <v>0</v>
      </c>
      <c r="J2823">
        <v>150</v>
      </c>
      <c r="K2823">
        <v>1</v>
      </c>
      <c r="L2823">
        <v>154000</v>
      </c>
      <c r="M2823" t="b">
        <v>0</v>
      </c>
    </row>
    <row r="2824" spans="1:13">
      <c r="A2824" t="s">
        <v>1983</v>
      </c>
      <c r="B2824" t="s">
        <v>823</v>
      </c>
      <c r="C2824" t="s">
        <v>823</v>
      </c>
      <c r="D2824">
        <v>104</v>
      </c>
      <c r="E2824">
        <v>104</v>
      </c>
      <c r="F2824">
        <v>1.315559247700324</v>
      </c>
      <c r="G2824">
        <v>6.5777962385016195E-2</v>
      </c>
      <c r="H2824">
        <v>0.32888981192508088</v>
      </c>
      <c r="I2824">
        <v>0</v>
      </c>
      <c r="J2824">
        <v>150</v>
      </c>
      <c r="K2824">
        <v>1</v>
      </c>
      <c r="L2824">
        <v>154000</v>
      </c>
      <c r="M2824" t="b">
        <v>0</v>
      </c>
    </row>
    <row r="2825" spans="1:13">
      <c r="A2825" t="s">
        <v>1522</v>
      </c>
      <c r="B2825" t="s">
        <v>726</v>
      </c>
      <c r="C2825" t="s">
        <v>726</v>
      </c>
      <c r="D2825">
        <v>7</v>
      </c>
      <c r="E2825">
        <v>7</v>
      </c>
      <c r="F2825">
        <v>1.1371511127162779</v>
      </c>
      <c r="G2825">
        <v>5.6857555635813899E-2</v>
      </c>
      <c r="H2825">
        <v>0.28428777817906958</v>
      </c>
      <c r="I2825">
        <v>0</v>
      </c>
      <c r="J2825">
        <v>800</v>
      </c>
      <c r="K2825">
        <v>1</v>
      </c>
      <c r="L2825">
        <v>345000</v>
      </c>
      <c r="M2825" t="b">
        <v>0</v>
      </c>
    </row>
    <row r="2826" spans="1:13">
      <c r="A2826" t="s">
        <v>1340</v>
      </c>
      <c r="B2826" t="s">
        <v>897</v>
      </c>
      <c r="C2826" t="s">
        <v>897</v>
      </c>
      <c r="D2826">
        <v>178</v>
      </c>
      <c r="E2826">
        <v>178</v>
      </c>
      <c r="F2826">
        <v>1.1713759012022289</v>
      </c>
      <c r="G2826">
        <v>5.8568795060111402E-2</v>
      </c>
      <c r="H2826">
        <v>0.29284397530055728</v>
      </c>
      <c r="I2826">
        <v>0</v>
      </c>
      <c r="J2826">
        <v>800</v>
      </c>
      <c r="K2826">
        <v>1</v>
      </c>
      <c r="L2826">
        <v>345000</v>
      </c>
      <c r="M2826" t="b">
        <v>0</v>
      </c>
    </row>
    <row r="2827" spans="1:13">
      <c r="A2827" t="s">
        <v>1984</v>
      </c>
      <c r="B2827" t="s">
        <v>1006</v>
      </c>
      <c r="C2827" t="s">
        <v>1006</v>
      </c>
      <c r="D2827">
        <v>287</v>
      </c>
      <c r="E2827">
        <v>287</v>
      </c>
      <c r="F2827">
        <v>1.7501245700153989</v>
      </c>
      <c r="G2827">
        <v>8.7506228500769903E-2</v>
      </c>
      <c r="H2827">
        <v>0.43753114250384972</v>
      </c>
      <c r="I2827">
        <v>0</v>
      </c>
      <c r="J2827">
        <v>150</v>
      </c>
      <c r="K2827">
        <v>1</v>
      </c>
      <c r="L2827">
        <v>154000</v>
      </c>
      <c r="M2827" t="b">
        <v>0</v>
      </c>
    </row>
    <row r="2828" spans="1:13">
      <c r="A2828" t="s">
        <v>1399</v>
      </c>
      <c r="B2828" t="s">
        <v>879</v>
      </c>
      <c r="C2828" t="s">
        <v>879</v>
      </c>
      <c r="D2828">
        <v>160</v>
      </c>
      <c r="E2828">
        <v>160</v>
      </c>
      <c r="F2828">
        <v>5.3326520832593518</v>
      </c>
      <c r="G2828">
        <v>0.26663260416296758</v>
      </c>
      <c r="H2828">
        <v>1.333163020814838</v>
      </c>
      <c r="I2828">
        <v>0</v>
      </c>
      <c r="J2828">
        <v>800</v>
      </c>
      <c r="K2828">
        <v>1</v>
      </c>
      <c r="L2828">
        <v>345000</v>
      </c>
      <c r="M2828" t="b">
        <v>0</v>
      </c>
    </row>
    <row r="2829" spans="1:13">
      <c r="A2829" t="s">
        <v>1985</v>
      </c>
      <c r="B2829" t="s">
        <v>879</v>
      </c>
      <c r="C2829" t="s">
        <v>1043</v>
      </c>
      <c r="D2829">
        <v>160</v>
      </c>
      <c r="E2829">
        <v>324</v>
      </c>
      <c r="F2829">
        <v>4.223621349622297</v>
      </c>
      <c r="G2829">
        <v>0.21118106748111479</v>
      </c>
      <c r="H2829">
        <v>1.055905337405574</v>
      </c>
      <c r="I2829">
        <v>0</v>
      </c>
      <c r="J2829">
        <v>800</v>
      </c>
      <c r="K2829">
        <v>1</v>
      </c>
      <c r="L2829">
        <v>345000</v>
      </c>
      <c r="M2829" t="b">
        <v>0</v>
      </c>
    </row>
    <row r="2830" spans="1:13">
      <c r="A2830" t="s">
        <v>1399</v>
      </c>
      <c r="B2830" t="s">
        <v>879</v>
      </c>
      <c r="C2830" t="s">
        <v>879</v>
      </c>
      <c r="D2830">
        <v>160</v>
      </c>
      <c r="E2830">
        <v>160</v>
      </c>
      <c r="F2830">
        <v>6.420453792351009</v>
      </c>
      <c r="G2830">
        <v>0.32102268961755048</v>
      </c>
      <c r="H2830">
        <v>1.605113448087752</v>
      </c>
      <c r="I2830">
        <v>0</v>
      </c>
      <c r="J2830">
        <v>150</v>
      </c>
      <c r="K2830">
        <v>1</v>
      </c>
      <c r="L2830">
        <v>154000</v>
      </c>
      <c r="M2830" t="b">
        <v>0</v>
      </c>
    </row>
    <row r="2831" spans="1:13">
      <c r="A2831" t="s">
        <v>1598</v>
      </c>
      <c r="B2831" t="s">
        <v>863</v>
      </c>
      <c r="C2831" t="s">
        <v>863</v>
      </c>
      <c r="D2831">
        <v>144</v>
      </c>
      <c r="E2831">
        <v>144</v>
      </c>
      <c r="F2831">
        <v>0.82860871556637827</v>
      </c>
      <c r="G2831">
        <v>4.1430435778318897E-2</v>
      </c>
      <c r="H2831">
        <v>0.20715217889159451</v>
      </c>
      <c r="I2831">
        <v>0</v>
      </c>
      <c r="J2831">
        <v>150</v>
      </c>
      <c r="K2831">
        <v>1</v>
      </c>
      <c r="L2831">
        <v>154000</v>
      </c>
      <c r="M2831" t="b">
        <v>0</v>
      </c>
    </row>
    <row r="2832" spans="1:13">
      <c r="A2832" t="s">
        <v>1260</v>
      </c>
      <c r="B2832" t="s">
        <v>772</v>
      </c>
      <c r="C2832" t="s">
        <v>772</v>
      </c>
      <c r="D2832">
        <v>53</v>
      </c>
      <c r="E2832">
        <v>53</v>
      </c>
      <c r="F2832">
        <v>0.53393241703316108</v>
      </c>
      <c r="G2832">
        <v>2.6696620851657998E-2</v>
      </c>
      <c r="H2832">
        <v>0.13348310425829021</v>
      </c>
      <c r="I2832">
        <v>0</v>
      </c>
      <c r="J2832">
        <v>150</v>
      </c>
      <c r="K2832">
        <v>1</v>
      </c>
      <c r="L2832">
        <v>154000</v>
      </c>
      <c r="M2832" t="b">
        <v>0</v>
      </c>
    </row>
    <row r="2833" spans="1:13">
      <c r="A2833" t="s">
        <v>1260</v>
      </c>
      <c r="B2833" t="s">
        <v>772</v>
      </c>
      <c r="C2833" t="s">
        <v>772</v>
      </c>
      <c r="D2833">
        <v>53</v>
      </c>
      <c r="E2833">
        <v>53</v>
      </c>
      <c r="F2833">
        <v>1.680032321783697</v>
      </c>
      <c r="G2833">
        <v>8.40016160891848E-2</v>
      </c>
      <c r="H2833">
        <v>0.4200080804459243</v>
      </c>
      <c r="I2833">
        <v>0</v>
      </c>
      <c r="J2833">
        <v>150</v>
      </c>
      <c r="K2833">
        <v>1</v>
      </c>
      <c r="L2833">
        <v>154000</v>
      </c>
      <c r="M2833" t="b">
        <v>0</v>
      </c>
    </row>
    <row r="2834" spans="1:13">
      <c r="A2834" t="s">
        <v>1598</v>
      </c>
      <c r="B2834" t="s">
        <v>863</v>
      </c>
      <c r="C2834" t="s">
        <v>863</v>
      </c>
      <c r="D2834">
        <v>144</v>
      </c>
      <c r="E2834">
        <v>144</v>
      </c>
      <c r="F2834">
        <v>1.1061663018923771</v>
      </c>
      <c r="G2834">
        <v>5.5308315094618803E-2</v>
      </c>
      <c r="H2834">
        <v>0.2765415754730941</v>
      </c>
      <c r="I2834">
        <v>0</v>
      </c>
      <c r="J2834">
        <v>150</v>
      </c>
      <c r="K2834">
        <v>1</v>
      </c>
      <c r="L2834">
        <v>154000</v>
      </c>
      <c r="M2834" t="b">
        <v>0</v>
      </c>
    </row>
    <row r="2835" spans="1:13">
      <c r="A2835" t="s">
        <v>1331</v>
      </c>
      <c r="B2835" t="s">
        <v>847</v>
      </c>
      <c r="C2835" t="s">
        <v>847</v>
      </c>
      <c r="D2835">
        <v>128</v>
      </c>
      <c r="E2835">
        <v>128</v>
      </c>
      <c r="F2835">
        <v>1.02405996049927</v>
      </c>
      <c r="G2835">
        <v>5.1202998024963399E-2</v>
      </c>
      <c r="H2835">
        <v>0.25601499012481738</v>
      </c>
      <c r="I2835">
        <v>0</v>
      </c>
      <c r="J2835">
        <v>150</v>
      </c>
      <c r="K2835">
        <v>1</v>
      </c>
      <c r="L2835">
        <v>154000</v>
      </c>
      <c r="M2835" t="b">
        <v>0</v>
      </c>
    </row>
    <row r="2836" spans="1:13">
      <c r="A2836" t="s">
        <v>1625</v>
      </c>
      <c r="B2836" t="s">
        <v>1017</v>
      </c>
      <c r="C2836" t="s">
        <v>1017</v>
      </c>
      <c r="D2836">
        <v>298</v>
      </c>
      <c r="E2836">
        <v>298</v>
      </c>
      <c r="F2836">
        <v>2.1908177296103011</v>
      </c>
      <c r="G2836">
        <v>0.10954088648051501</v>
      </c>
      <c r="H2836">
        <v>0.54770443240257527</v>
      </c>
      <c r="I2836">
        <v>0</v>
      </c>
      <c r="J2836">
        <v>150</v>
      </c>
      <c r="K2836">
        <v>1</v>
      </c>
      <c r="L2836">
        <v>154000</v>
      </c>
      <c r="M2836" t="b">
        <v>0</v>
      </c>
    </row>
    <row r="2837" spans="1:13">
      <c r="A2837" t="s">
        <v>1802</v>
      </c>
      <c r="B2837" t="s">
        <v>1097</v>
      </c>
      <c r="C2837" t="s">
        <v>1097</v>
      </c>
      <c r="D2837">
        <v>378</v>
      </c>
      <c r="E2837">
        <v>378</v>
      </c>
      <c r="F2837">
        <v>1.6574961801172661</v>
      </c>
      <c r="G2837">
        <v>8.2874809005863304E-2</v>
      </c>
      <c r="H2837">
        <v>0.41437404502931641</v>
      </c>
      <c r="I2837">
        <v>0</v>
      </c>
      <c r="J2837">
        <v>150</v>
      </c>
      <c r="K2837">
        <v>1</v>
      </c>
      <c r="L2837">
        <v>154000</v>
      </c>
      <c r="M2837" t="b">
        <v>0</v>
      </c>
    </row>
    <row r="2838" spans="1:13">
      <c r="A2838" t="s">
        <v>1805</v>
      </c>
      <c r="B2838" t="s">
        <v>989</v>
      </c>
      <c r="C2838" t="s">
        <v>989</v>
      </c>
      <c r="D2838">
        <v>270</v>
      </c>
      <c r="E2838">
        <v>270</v>
      </c>
      <c r="F2838">
        <v>2.0424283620233359</v>
      </c>
      <c r="G2838">
        <v>0.1021214181011668</v>
      </c>
      <c r="H2838">
        <v>0.51060709050583408</v>
      </c>
      <c r="I2838">
        <v>0</v>
      </c>
      <c r="J2838">
        <v>150</v>
      </c>
      <c r="K2838">
        <v>1</v>
      </c>
      <c r="L2838">
        <v>154000</v>
      </c>
      <c r="M2838" t="b">
        <v>0</v>
      </c>
    </row>
    <row r="2839" spans="1:13">
      <c r="A2839" t="s">
        <v>1867</v>
      </c>
      <c r="B2839" t="s">
        <v>770</v>
      </c>
      <c r="C2839" t="s">
        <v>770</v>
      </c>
      <c r="D2839">
        <v>51</v>
      </c>
      <c r="E2839">
        <v>51</v>
      </c>
      <c r="F2839">
        <v>1.5577461753237429</v>
      </c>
      <c r="G2839">
        <v>7.7887308766187102E-2</v>
      </c>
      <c r="H2839">
        <v>0.38943654383093568</v>
      </c>
      <c r="I2839">
        <v>0</v>
      </c>
      <c r="J2839">
        <v>150</v>
      </c>
      <c r="K2839">
        <v>1</v>
      </c>
      <c r="L2839">
        <v>154000</v>
      </c>
      <c r="M2839" t="b">
        <v>0</v>
      </c>
    </row>
    <row r="2840" spans="1:13">
      <c r="A2840" t="s">
        <v>1267</v>
      </c>
      <c r="B2840" t="s">
        <v>729</v>
      </c>
      <c r="C2840" t="s">
        <v>729</v>
      </c>
      <c r="D2840">
        <v>10</v>
      </c>
      <c r="E2840">
        <v>10</v>
      </c>
      <c r="F2840">
        <v>0.73888407483498153</v>
      </c>
      <c r="G2840">
        <v>3.6944203741748997E-2</v>
      </c>
      <c r="H2840">
        <v>0.1847210187087453</v>
      </c>
      <c r="I2840">
        <v>0</v>
      </c>
      <c r="J2840">
        <v>150</v>
      </c>
      <c r="K2840">
        <v>1</v>
      </c>
      <c r="L2840">
        <v>154000</v>
      </c>
      <c r="M2840" t="b">
        <v>0</v>
      </c>
    </row>
    <row r="2841" spans="1:13">
      <c r="A2841" t="s">
        <v>1867</v>
      </c>
      <c r="B2841" t="s">
        <v>770</v>
      </c>
      <c r="C2841" t="s">
        <v>770</v>
      </c>
      <c r="D2841">
        <v>51</v>
      </c>
      <c r="E2841">
        <v>51</v>
      </c>
      <c r="F2841">
        <v>0.83937739146552992</v>
      </c>
      <c r="G2841">
        <v>4.1968869573276502E-2</v>
      </c>
      <c r="H2841">
        <v>0.2098443478663824</v>
      </c>
      <c r="I2841">
        <v>0</v>
      </c>
      <c r="J2841">
        <v>150</v>
      </c>
      <c r="K2841">
        <v>1</v>
      </c>
      <c r="L2841">
        <v>154000</v>
      </c>
      <c r="M2841" t="b">
        <v>0</v>
      </c>
    </row>
    <row r="2842" spans="1:13">
      <c r="A2842" t="s">
        <v>1508</v>
      </c>
      <c r="B2842" t="s">
        <v>848</v>
      </c>
      <c r="C2842" t="s">
        <v>848</v>
      </c>
      <c r="D2842">
        <v>129</v>
      </c>
      <c r="E2842">
        <v>129</v>
      </c>
      <c r="F2842">
        <v>0.97990606667885305</v>
      </c>
      <c r="G2842">
        <v>4.89953033339426E-2</v>
      </c>
      <c r="H2842">
        <v>0.24497651666971321</v>
      </c>
      <c r="I2842">
        <v>0</v>
      </c>
      <c r="J2842">
        <v>150</v>
      </c>
      <c r="K2842">
        <v>1</v>
      </c>
      <c r="L2842">
        <v>154000</v>
      </c>
      <c r="M2842" t="b">
        <v>0</v>
      </c>
    </row>
    <row r="2843" spans="1:13">
      <c r="A2843" t="s">
        <v>1845</v>
      </c>
      <c r="B2843" t="s">
        <v>966</v>
      </c>
      <c r="C2843" t="s">
        <v>966</v>
      </c>
      <c r="D2843">
        <v>247</v>
      </c>
      <c r="E2843">
        <v>247</v>
      </c>
      <c r="F2843">
        <v>1.397849385878158</v>
      </c>
      <c r="G2843">
        <v>6.98924692939078E-2</v>
      </c>
      <c r="H2843">
        <v>0.34946234646953939</v>
      </c>
      <c r="I2843">
        <v>0</v>
      </c>
      <c r="J2843">
        <v>150</v>
      </c>
      <c r="K2843">
        <v>1</v>
      </c>
      <c r="L2843">
        <v>154000</v>
      </c>
      <c r="M2843" t="b">
        <v>0</v>
      </c>
    </row>
    <row r="2844" spans="1:13">
      <c r="A2844" t="s">
        <v>1481</v>
      </c>
      <c r="B2844" t="s">
        <v>930</v>
      </c>
      <c r="C2844" t="s">
        <v>930</v>
      </c>
      <c r="D2844">
        <v>211</v>
      </c>
      <c r="E2844">
        <v>211</v>
      </c>
      <c r="F2844">
        <v>0.84673940332540887</v>
      </c>
      <c r="G2844">
        <v>4.2336970166270402E-2</v>
      </c>
      <c r="H2844">
        <v>0.21168485083135219</v>
      </c>
      <c r="I2844">
        <v>0</v>
      </c>
      <c r="J2844">
        <v>150</v>
      </c>
      <c r="K2844">
        <v>1</v>
      </c>
      <c r="L2844">
        <v>154000</v>
      </c>
      <c r="M2844" t="b">
        <v>0</v>
      </c>
    </row>
    <row r="2845" spans="1:13">
      <c r="A2845" t="s">
        <v>1481</v>
      </c>
      <c r="B2845" t="s">
        <v>930</v>
      </c>
      <c r="C2845" t="s">
        <v>930</v>
      </c>
      <c r="D2845">
        <v>211</v>
      </c>
      <c r="E2845">
        <v>211</v>
      </c>
      <c r="F2845">
        <v>1.4347253852647071</v>
      </c>
      <c r="G2845">
        <v>7.17362692632353E-2</v>
      </c>
      <c r="H2845">
        <v>0.35868134631617687</v>
      </c>
      <c r="I2845">
        <v>0</v>
      </c>
      <c r="J2845">
        <v>150</v>
      </c>
      <c r="K2845">
        <v>1</v>
      </c>
      <c r="L2845">
        <v>154000</v>
      </c>
      <c r="M2845" t="b">
        <v>0</v>
      </c>
    </row>
    <row r="2846" spans="1:13">
      <c r="A2846" t="s">
        <v>1986</v>
      </c>
      <c r="B2846" t="s">
        <v>1081</v>
      </c>
      <c r="C2846" t="s">
        <v>1081</v>
      </c>
      <c r="D2846">
        <v>362</v>
      </c>
      <c r="E2846">
        <v>362</v>
      </c>
      <c r="F2846">
        <v>0.68191863130323471</v>
      </c>
      <c r="G2846">
        <v>3.4095931565161698E-2</v>
      </c>
      <c r="H2846">
        <v>0.17047965782580859</v>
      </c>
      <c r="I2846">
        <v>0</v>
      </c>
      <c r="J2846">
        <v>150</v>
      </c>
      <c r="K2846">
        <v>1</v>
      </c>
      <c r="L2846">
        <v>154000</v>
      </c>
      <c r="M2846" t="b">
        <v>0</v>
      </c>
    </row>
    <row r="2847" spans="1:13">
      <c r="A2847" t="s">
        <v>1291</v>
      </c>
      <c r="B2847" t="s">
        <v>762</v>
      </c>
      <c r="C2847" t="s">
        <v>762</v>
      </c>
      <c r="D2847">
        <v>43</v>
      </c>
      <c r="E2847">
        <v>43</v>
      </c>
      <c r="F2847">
        <v>0.39770358105027948</v>
      </c>
      <c r="G2847">
        <v>1.9885179052513899E-2</v>
      </c>
      <c r="H2847">
        <v>9.9425895262569799E-2</v>
      </c>
      <c r="I2847">
        <v>0</v>
      </c>
      <c r="J2847">
        <v>150</v>
      </c>
      <c r="K2847">
        <v>1</v>
      </c>
      <c r="L2847">
        <v>154000</v>
      </c>
      <c r="M2847" t="b">
        <v>0</v>
      </c>
    </row>
    <row r="2848" spans="1:13">
      <c r="A2848" t="s">
        <v>1987</v>
      </c>
      <c r="B2848" t="s">
        <v>1126</v>
      </c>
      <c r="C2848" t="s">
        <v>1126</v>
      </c>
      <c r="D2848">
        <v>407</v>
      </c>
      <c r="E2848">
        <v>407</v>
      </c>
      <c r="F2848">
        <v>2.8564136371039139</v>
      </c>
      <c r="G2848">
        <v>0.1428206818551957</v>
      </c>
      <c r="H2848">
        <v>0.71410340927597848</v>
      </c>
      <c r="I2848">
        <v>0</v>
      </c>
      <c r="J2848">
        <v>150</v>
      </c>
      <c r="K2848">
        <v>1</v>
      </c>
      <c r="L2848">
        <v>154000</v>
      </c>
      <c r="M2848" t="b">
        <v>0</v>
      </c>
    </row>
    <row r="2849" spans="1:13">
      <c r="A2849" t="s">
        <v>1604</v>
      </c>
      <c r="B2849" t="s">
        <v>911</v>
      </c>
      <c r="C2849" t="s">
        <v>911</v>
      </c>
      <c r="D2849">
        <v>192</v>
      </c>
      <c r="E2849">
        <v>192</v>
      </c>
      <c r="F2849">
        <v>0.89851685429981354</v>
      </c>
      <c r="G2849">
        <v>4.4925842714990602E-2</v>
      </c>
      <c r="H2849">
        <v>0.2246292135749533</v>
      </c>
      <c r="I2849">
        <v>0</v>
      </c>
      <c r="J2849">
        <v>150</v>
      </c>
      <c r="K2849">
        <v>1</v>
      </c>
      <c r="L2849">
        <v>154000</v>
      </c>
      <c r="M2849" t="b">
        <v>0</v>
      </c>
    </row>
    <row r="2850" spans="1:13">
      <c r="A2850" t="s">
        <v>1271</v>
      </c>
      <c r="B2850" t="s">
        <v>811</v>
      </c>
      <c r="C2850" t="s">
        <v>811</v>
      </c>
      <c r="D2850">
        <v>92</v>
      </c>
      <c r="E2850">
        <v>92</v>
      </c>
      <c r="F2850">
        <v>0.20061181424478261</v>
      </c>
      <c r="G2850">
        <v>1.00305907122391E-2</v>
      </c>
      <c r="H2850">
        <v>5.0152953561195597E-2</v>
      </c>
      <c r="I2850">
        <v>0</v>
      </c>
      <c r="J2850">
        <v>150</v>
      </c>
      <c r="K2850">
        <v>1</v>
      </c>
      <c r="L2850">
        <v>154000</v>
      </c>
      <c r="M2850" t="b">
        <v>0</v>
      </c>
    </row>
    <row r="2851" spans="1:13">
      <c r="A2851" t="s">
        <v>1271</v>
      </c>
      <c r="B2851" t="s">
        <v>811</v>
      </c>
      <c r="C2851" t="s">
        <v>811</v>
      </c>
      <c r="D2851">
        <v>92</v>
      </c>
      <c r="E2851">
        <v>92</v>
      </c>
      <c r="F2851">
        <v>0.40339122341766048</v>
      </c>
      <c r="G2851">
        <v>2.0169561170883001E-2</v>
      </c>
      <c r="H2851">
        <v>0.10084780585441511</v>
      </c>
      <c r="I2851">
        <v>0</v>
      </c>
      <c r="J2851">
        <v>150</v>
      </c>
      <c r="K2851">
        <v>1</v>
      </c>
      <c r="L2851">
        <v>154000</v>
      </c>
      <c r="M2851" t="b">
        <v>0</v>
      </c>
    </row>
    <row r="2852" spans="1:13">
      <c r="A2852" t="s">
        <v>1252</v>
      </c>
      <c r="B2852" t="s">
        <v>787</v>
      </c>
      <c r="C2852" t="s">
        <v>787</v>
      </c>
      <c r="D2852">
        <v>68</v>
      </c>
      <c r="E2852">
        <v>68</v>
      </c>
      <c r="F2852">
        <v>1.067658895344467</v>
      </c>
      <c r="G2852">
        <v>5.33829447672233E-2</v>
      </c>
      <c r="H2852">
        <v>0.26691472383611681</v>
      </c>
      <c r="I2852">
        <v>0</v>
      </c>
      <c r="J2852">
        <v>150</v>
      </c>
      <c r="K2852">
        <v>1</v>
      </c>
      <c r="L2852">
        <v>154000</v>
      </c>
      <c r="M2852" t="b">
        <v>0</v>
      </c>
    </row>
    <row r="2853" spans="1:13">
      <c r="A2853" t="s">
        <v>1359</v>
      </c>
      <c r="B2853" t="s">
        <v>953</v>
      </c>
      <c r="C2853" t="s">
        <v>953</v>
      </c>
      <c r="D2853">
        <v>234</v>
      </c>
      <c r="E2853">
        <v>234</v>
      </c>
      <c r="F2853">
        <v>0.35284852376488629</v>
      </c>
      <c r="G2853">
        <v>1.7642426188244301E-2</v>
      </c>
      <c r="H2853">
        <v>8.8212130941221503E-2</v>
      </c>
      <c r="I2853">
        <v>0</v>
      </c>
      <c r="J2853">
        <v>150</v>
      </c>
      <c r="K2853">
        <v>1</v>
      </c>
      <c r="L2853">
        <v>154000</v>
      </c>
      <c r="M2853" t="b">
        <v>0</v>
      </c>
    </row>
    <row r="2854" spans="1:13">
      <c r="A2854" t="s">
        <v>1359</v>
      </c>
      <c r="B2854" t="s">
        <v>953</v>
      </c>
      <c r="C2854" t="s">
        <v>953</v>
      </c>
      <c r="D2854">
        <v>234</v>
      </c>
      <c r="E2854">
        <v>234</v>
      </c>
      <c r="F2854">
        <v>0.61371871473285267</v>
      </c>
      <c r="G2854">
        <v>3.0685935736642599E-2</v>
      </c>
      <c r="H2854">
        <v>0.15342967868321311</v>
      </c>
      <c r="I2854">
        <v>0</v>
      </c>
      <c r="J2854">
        <v>150</v>
      </c>
      <c r="K2854">
        <v>1</v>
      </c>
      <c r="L2854">
        <v>154000</v>
      </c>
      <c r="M2854" t="b">
        <v>0</v>
      </c>
    </row>
    <row r="2855" spans="1:13">
      <c r="A2855" t="s">
        <v>1359</v>
      </c>
      <c r="B2855" t="s">
        <v>953</v>
      </c>
      <c r="C2855" t="s">
        <v>953</v>
      </c>
      <c r="D2855">
        <v>234</v>
      </c>
      <c r="E2855">
        <v>234</v>
      </c>
      <c r="F2855">
        <v>2.0884738435787891</v>
      </c>
      <c r="G2855">
        <v>0.1044236921789394</v>
      </c>
      <c r="H2855">
        <v>0.52211846089469738</v>
      </c>
      <c r="I2855">
        <v>0</v>
      </c>
      <c r="J2855">
        <v>150</v>
      </c>
      <c r="K2855">
        <v>1</v>
      </c>
      <c r="L2855">
        <v>154000</v>
      </c>
      <c r="M2855" t="b">
        <v>0</v>
      </c>
    </row>
    <row r="2856" spans="1:13">
      <c r="A2856" t="s">
        <v>1359</v>
      </c>
      <c r="B2856" t="s">
        <v>953</v>
      </c>
      <c r="C2856" t="s">
        <v>953</v>
      </c>
      <c r="D2856">
        <v>234</v>
      </c>
      <c r="E2856">
        <v>234</v>
      </c>
      <c r="F2856">
        <v>2.5170907659086472</v>
      </c>
      <c r="G2856">
        <v>0.12585453829543231</v>
      </c>
      <c r="H2856">
        <v>0.62927269147716169</v>
      </c>
      <c r="I2856">
        <v>0</v>
      </c>
      <c r="J2856">
        <v>150</v>
      </c>
      <c r="K2856">
        <v>1</v>
      </c>
      <c r="L2856">
        <v>154000</v>
      </c>
      <c r="M2856" t="b">
        <v>0</v>
      </c>
    </row>
    <row r="2857" spans="1:13">
      <c r="A2857" t="s">
        <v>1359</v>
      </c>
      <c r="B2857" t="s">
        <v>953</v>
      </c>
      <c r="C2857" t="s">
        <v>953</v>
      </c>
      <c r="D2857">
        <v>234</v>
      </c>
      <c r="E2857">
        <v>234</v>
      </c>
      <c r="F2857">
        <v>4.2472722760613459</v>
      </c>
      <c r="G2857">
        <v>0.21236361380306731</v>
      </c>
      <c r="H2857">
        <v>1.061818069015336</v>
      </c>
      <c r="I2857">
        <v>0</v>
      </c>
      <c r="J2857">
        <v>800</v>
      </c>
      <c r="K2857">
        <v>1</v>
      </c>
      <c r="L2857">
        <v>345000</v>
      </c>
      <c r="M2857" t="b">
        <v>0</v>
      </c>
    </row>
    <row r="2858" spans="1:13">
      <c r="A2858" t="s">
        <v>1223</v>
      </c>
      <c r="B2858" t="s">
        <v>783</v>
      </c>
      <c r="C2858" t="s">
        <v>783</v>
      </c>
      <c r="D2858">
        <v>64</v>
      </c>
      <c r="E2858">
        <v>64</v>
      </c>
      <c r="F2858">
        <v>1.09061564415484</v>
      </c>
      <c r="G2858">
        <v>5.45307822077419E-2</v>
      </c>
      <c r="H2858">
        <v>0.2726539110387099</v>
      </c>
      <c r="I2858">
        <v>0</v>
      </c>
      <c r="J2858">
        <v>150</v>
      </c>
      <c r="K2858">
        <v>1</v>
      </c>
      <c r="L2858">
        <v>154000</v>
      </c>
      <c r="M2858" t="b">
        <v>0</v>
      </c>
    </row>
    <row r="2859" spans="1:13">
      <c r="A2859" t="s">
        <v>1625</v>
      </c>
      <c r="B2859" t="s">
        <v>1017</v>
      </c>
      <c r="C2859" t="s">
        <v>1017</v>
      </c>
      <c r="D2859">
        <v>298</v>
      </c>
      <c r="E2859">
        <v>298</v>
      </c>
      <c r="F2859">
        <v>1.981341836165065</v>
      </c>
      <c r="G2859">
        <v>9.9067091808253196E-2</v>
      </c>
      <c r="H2859">
        <v>0.4953354590412663</v>
      </c>
      <c r="I2859">
        <v>0</v>
      </c>
      <c r="J2859">
        <v>150</v>
      </c>
      <c r="K2859">
        <v>1</v>
      </c>
      <c r="L2859">
        <v>154000</v>
      </c>
      <c r="M2859" t="b">
        <v>0</v>
      </c>
    </row>
    <row r="2860" spans="1:13">
      <c r="A2860" t="s">
        <v>1287</v>
      </c>
      <c r="B2860" t="s">
        <v>740</v>
      </c>
      <c r="C2860" t="s">
        <v>740</v>
      </c>
      <c r="D2860">
        <v>21</v>
      </c>
      <c r="E2860">
        <v>21</v>
      </c>
      <c r="F2860">
        <v>1.3683746691099199</v>
      </c>
      <c r="G2860">
        <v>6.84187334554959E-2</v>
      </c>
      <c r="H2860">
        <v>0.34209366727747981</v>
      </c>
      <c r="I2860">
        <v>0</v>
      </c>
      <c r="J2860">
        <v>150</v>
      </c>
      <c r="K2860">
        <v>1</v>
      </c>
      <c r="L2860">
        <v>154000</v>
      </c>
      <c r="M2860" t="b">
        <v>0</v>
      </c>
    </row>
    <row r="2861" spans="1:13">
      <c r="A2861" t="s">
        <v>1690</v>
      </c>
      <c r="B2861" t="s">
        <v>892</v>
      </c>
      <c r="C2861" t="s">
        <v>892</v>
      </c>
      <c r="D2861">
        <v>173</v>
      </c>
      <c r="E2861">
        <v>173</v>
      </c>
      <c r="F2861">
        <v>1.7021843057265691</v>
      </c>
      <c r="G2861">
        <v>8.5109215286328394E-2</v>
      </c>
      <c r="H2861">
        <v>0.42554607643164227</v>
      </c>
      <c r="I2861">
        <v>0</v>
      </c>
      <c r="J2861">
        <v>150</v>
      </c>
      <c r="K2861">
        <v>1</v>
      </c>
      <c r="L2861">
        <v>154000</v>
      </c>
      <c r="M2861" t="b">
        <v>0</v>
      </c>
    </row>
    <row r="2862" spans="1:13">
      <c r="A2862" t="s">
        <v>1219</v>
      </c>
      <c r="B2862" t="s">
        <v>871</v>
      </c>
      <c r="C2862" t="s">
        <v>871</v>
      </c>
      <c r="D2862">
        <v>152</v>
      </c>
      <c r="E2862">
        <v>152</v>
      </c>
      <c r="F2862">
        <v>0.97219425912559299</v>
      </c>
      <c r="G2862">
        <v>4.8609712956279597E-2</v>
      </c>
      <c r="H2862">
        <v>0.24304856478139819</v>
      </c>
      <c r="I2862">
        <v>0</v>
      </c>
      <c r="J2862">
        <v>150</v>
      </c>
      <c r="K2862">
        <v>1</v>
      </c>
      <c r="L2862">
        <v>154000</v>
      </c>
      <c r="M2862" t="b">
        <v>0</v>
      </c>
    </row>
    <row r="2863" spans="1:13">
      <c r="A2863" t="s">
        <v>1559</v>
      </c>
      <c r="B2863" t="s">
        <v>981</v>
      </c>
      <c r="C2863" t="s">
        <v>981</v>
      </c>
      <c r="D2863">
        <v>262</v>
      </c>
      <c r="E2863">
        <v>262</v>
      </c>
      <c r="F2863">
        <v>0.54672702001408924</v>
      </c>
      <c r="G2863">
        <v>2.73363510007044E-2</v>
      </c>
      <c r="H2863">
        <v>0.13668175500352231</v>
      </c>
      <c r="I2863">
        <v>0</v>
      </c>
      <c r="J2863">
        <v>150</v>
      </c>
      <c r="K2863">
        <v>1</v>
      </c>
      <c r="L2863">
        <v>154000</v>
      </c>
      <c r="M2863" t="b">
        <v>0</v>
      </c>
    </row>
    <row r="2864" spans="1:13">
      <c r="A2864" t="s">
        <v>1399</v>
      </c>
      <c r="B2864" t="s">
        <v>879</v>
      </c>
      <c r="C2864" t="s">
        <v>879</v>
      </c>
      <c r="D2864">
        <v>160</v>
      </c>
      <c r="E2864">
        <v>160</v>
      </c>
      <c r="F2864">
        <v>7.4466592877532332</v>
      </c>
      <c r="G2864">
        <v>0.37233296438766161</v>
      </c>
      <c r="H2864">
        <v>1.8616648219383081</v>
      </c>
      <c r="I2864">
        <v>0</v>
      </c>
      <c r="J2864">
        <v>150</v>
      </c>
      <c r="K2864">
        <v>1</v>
      </c>
      <c r="L2864">
        <v>154000</v>
      </c>
      <c r="M2864" t="b">
        <v>0</v>
      </c>
    </row>
    <row r="2865" spans="1:13">
      <c r="A2865" t="s">
        <v>1399</v>
      </c>
      <c r="B2865" t="s">
        <v>879</v>
      </c>
      <c r="C2865" t="s">
        <v>879</v>
      </c>
      <c r="D2865">
        <v>160</v>
      </c>
      <c r="E2865">
        <v>160</v>
      </c>
      <c r="F2865">
        <v>2.558674009276769</v>
      </c>
      <c r="G2865">
        <v>0.1279337004638384</v>
      </c>
      <c r="H2865">
        <v>0.63966850231919226</v>
      </c>
      <c r="I2865">
        <v>0</v>
      </c>
      <c r="J2865">
        <v>150</v>
      </c>
      <c r="K2865">
        <v>1</v>
      </c>
      <c r="L2865">
        <v>154000</v>
      </c>
      <c r="M2865" t="b">
        <v>0</v>
      </c>
    </row>
    <row r="2866" spans="1:13">
      <c r="A2866" t="s">
        <v>1399</v>
      </c>
      <c r="B2866" t="s">
        <v>879</v>
      </c>
      <c r="C2866" t="s">
        <v>879</v>
      </c>
      <c r="D2866">
        <v>160</v>
      </c>
      <c r="E2866">
        <v>160</v>
      </c>
      <c r="F2866">
        <v>5.876618538807497</v>
      </c>
      <c r="G2866">
        <v>0.29383092694037488</v>
      </c>
      <c r="H2866">
        <v>1.469154634701874</v>
      </c>
      <c r="I2866">
        <v>0</v>
      </c>
      <c r="J2866">
        <v>150</v>
      </c>
      <c r="K2866">
        <v>1</v>
      </c>
      <c r="L2866">
        <v>154000</v>
      </c>
      <c r="M2866" t="b">
        <v>0</v>
      </c>
    </row>
    <row r="2867" spans="1:13">
      <c r="A2867" t="s">
        <v>1399</v>
      </c>
      <c r="B2867" t="s">
        <v>879</v>
      </c>
      <c r="C2867" t="s">
        <v>879</v>
      </c>
      <c r="D2867">
        <v>160</v>
      </c>
      <c r="E2867">
        <v>160</v>
      </c>
      <c r="F2867">
        <v>4.5595181540582548</v>
      </c>
      <c r="G2867">
        <v>0.22797590770291271</v>
      </c>
      <c r="H2867">
        <v>1.1398795385145639</v>
      </c>
      <c r="I2867">
        <v>0</v>
      </c>
      <c r="J2867">
        <v>150</v>
      </c>
      <c r="K2867">
        <v>1</v>
      </c>
      <c r="L2867">
        <v>154000</v>
      </c>
      <c r="M2867" t="b">
        <v>0</v>
      </c>
    </row>
    <row r="2868" spans="1:13">
      <c r="A2868" t="s">
        <v>1399</v>
      </c>
      <c r="B2868" t="s">
        <v>879</v>
      </c>
      <c r="C2868" t="s">
        <v>879</v>
      </c>
      <c r="D2868">
        <v>160</v>
      </c>
      <c r="E2868">
        <v>160</v>
      </c>
      <c r="F2868">
        <v>0.64064162812587011</v>
      </c>
      <c r="G2868">
        <v>3.2032081406293503E-2</v>
      </c>
      <c r="H2868">
        <v>0.1601604070314675</v>
      </c>
      <c r="I2868">
        <v>0</v>
      </c>
      <c r="J2868">
        <v>150</v>
      </c>
      <c r="K2868">
        <v>1</v>
      </c>
      <c r="L2868">
        <v>154000</v>
      </c>
      <c r="M2868" t="b">
        <v>0</v>
      </c>
    </row>
    <row r="2869" spans="1:13">
      <c r="A2869" t="s">
        <v>1399</v>
      </c>
      <c r="B2869" t="s">
        <v>879</v>
      </c>
      <c r="C2869" t="s">
        <v>879</v>
      </c>
      <c r="D2869">
        <v>160</v>
      </c>
      <c r="E2869">
        <v>160</v>
      </c>
      <c r="F2869">
        <v>1.005415265001254</v>
      </c>
      <c r="G2869">
        <v>5.0270763250062703E-2</v>
      </c>
      <c r="H2869">
        <v>0.2513538162503135</v>
      </c>
      <c r="I2869">
        <v>0</v>
      </c>
      <c r="J2869">
        <v>150</v>
      </c>
      <c r="K2869">
        <v>1</v>
      </c>
      <c r="L2869">
        <v>154000</v>
      </c>
      <c r="M2869" t="b">
        <v>0</v>
      </c>
    </row>
    <row r="2870" spans="1:13">
      <c r="A2870" t="s">
        <v>1399</v>
      </c>
      <c r="B2870" t="s">
        <v>879</v>
      </c>
      <c r="C2870" t="s">
        <v>879</v>
      </c>
      <c r="D2870">
        <v>160</v>
      </c>
      <c r="E2870">
        <v>160</v>
      </c>
      <c r="F2870">
        <v>3.9933566054825409</v>
      </c>
      <c r="G2870">
        <v>0.19966783027412699</v>
      </c>
      <c r="H2870">
        <v>0.99833915137063522</v>
      </c>
      <c r="I2870">
        <v>0</v>
      </c>
      <c r="J2870">
        <v>150</v>
      </c>
      <c r="K2870">
        <v>1</v>
      </c>
      <c r="L2870">
        <v>154000</v>
      </c>
      <c r="M2870" t="b">
        <v>0</v>
      </c>
    </row>
    <row r="2871" spans="1:13">
      <c r="A2871" t="s">
        <v>1252</v>
      </c>
      <c r="B2871" t="s">
        <v>787</v>
      </c>
      <c r="C2871" t="s">
        <v>787</v>
      </c>
      <c r="D2871">
        <v>68</v>
      </c>
      <c r="E2871">
        <v>68</v>
      </c>
      <c r="F2871">
        <v>1.1980568295516689</v>
      </c>
      <c r="G2871">
        <v>5.9902841477583402E-2</v>
      </c>
      <c r="H2871">
        <v>0.29951420738791718</v>
      </c>
      <c r="I2871">
        <v>0</v>
      </c>
      <c r="J2871">
        <v>150</v>
      </c>
      <c r="K2871">
        <v>1</v>
      </c>
      <c r="L2871">
        <v>154000</v>
      </c>
      <c r="M2871" t="b">
        <v>0</v>
      </c>
    </row>
    <row r="2872" spans="1:13">
      <c r="A2872" t="s">
        <v>1988</v>
      </c>
      <c r="B2872" t="s">
        <v>787</v>
      </c>
      <c r="C2872" t="s">
        <v>879</v>
      </c>
      <c r="D2872">
        <v>68</v>
      </c>
      <c r="E2872">
        <v>160</v>
      </c>
      <c r="F2872">
        <v>7.4874813798448647</v>
      </c>
      <c r="G2872">
        <v>0.37437406899224318</v>
      </c>
      <c r="H2872">
        <v>1.871870344961216</v>
      </c>
      <c r="I2872">
        <v>0</v>
      </c>
      <c r="J2872">
        <v>150</v>
      </c>
      <c r="K2872">
        <v>1</v>
      </c>
      <c r="L2872">
        <v>154000</v>
      </c>
      <c r="M2872" t="b">
        <v>0</v>
      </c>
    </row>
    <row r="2873" spans="1:13">
      <c r="A2873" t="s">
        <v>1399</v>
      </c>
      <c r="B2873" t="s">
        <v>879</v>
      </c>
      <c r="C2873" t="s">
        <v>879</v>
      </c>
      <c r="D2873">
        <v>160</v>
      </c>
      <c r="E2873">
        <v>160</v>
      </c>
      <c r="F2873">
        <v>1.0098639449733699E-2</v>
      </c>
      <c r="G2873">
        <v>5.0493197248659995E-4</v>
      </c>
      <c r="H2873">
        <v>2.5246598624334001E-3</v>
      </c>
      <c r="I2873">
        <v>0</v>
      </c>
      <c r="J2873">
        <v>150</v>
      </c>
      <c r="K2873">
        <v>1</v>
      </c>
      <c r="L2873">
        <v>154000</v>
      </c>
      <c r="M2873" t="b">
        <v>0</v>
      </c>
    </row>
    <row r="2874" spans="1:13">
      <c r="A2874" t="s">
        <v>1399</v>
      </c>
      <c r="B2874" t="s">
        <v>879</v>
      </c>
      <c r="C2874" t="s">
        <v>879</v>
      </c>
      <c r="D2874">
        <v>160</v>
      </c>
      <c r="E2874">
        <v>160</v>
      </c>
      <c r="F2874">
        <v>8.2456012849293603E-2</v>
      </c>
      <c r="G2874">
        <v>4.1228006424646E-3</v>
      </c>
      <c r="H2874">
        <v>2.0614003212323401E-2</v>
      </c>
      <c r="I2874">
        <v>0</v>
      </c>
      <c r="J2874">
        <v>150</v>
      </c>
      <c r="K2874">
        <v>1</v>
      </c>
      <c r="L2874">
        <v>154000</v>
      </c>
      <c r="M2874" t="b">
        <v>0</v>
      </c>
    </row>
    <row r="2875" spans="1:13">
      <c r="A2875" t="s">
        <v>1399</v>
      </c>
      <c r="B2875" t="s">
        <v>879</v>
      </c>
      <c r="C2875" t="s">
        <v>879</v>
      </c>
      <c r="D2875">
        <v>160</v>
      </c>
      <c r="E2875">
        <v>160</v>
      </c>
      <c r="F2875">
        <v>5.3340771373143699E-2</v>
      </c>
      <c r="G2875">
        <v>2.6670385686571002E-3</v>
      </c>
      <c r="H2875">
        <v>1.33351928432859E-2</v>
      </c>
      <c r="I2875">
        <v>0</v>
      </c>
      <c r="J2875">
        <v>150</v>
      </c>
      <c r="K2875">
        <v>1</v>
      </c>
      <c r="L2875">
        <v>154000</v>
      </c>
      <c r="M2875" t="b">
        <v>0</v>
      </c>
    </row>
    <row r="2876" spans="1:13">
      <c r="A2876" t="s">
        <v>1252</v>
      </c>
      <c r="B2876" t="s">
        <v>787</v>
      </c>
      <c r="C2876" t="s">
        <v>787</v>
      </c>
      <c r="D2876">
        <v>68</v>
      </c>
      <c r="E2876">
        <v>68</v>
      </c>
      <c r="F2876">
        <v>0.28355244462060158</v>
      </c>
      <c r="G2876">
        <v>1.417762223103E-2</v>
      </c>
      <c r="H2876">
        <v>7.0888111155150396E-2</v>
      </c>
      <c r="I2876">
        <v>0</v>
      </c>
      <c r="J2876">
        <v>150</v>
      </c>
      <c r="K2876">
        <v>1</v>
      </c>
      <c r="L2876">
        <v>154000</v>
      </c>
      <c r="M2876" t="b">
        <v>0</v>
      </c>
    </row>
    <row r="2877" spans="1:13">
      <c r="A2877" t="s">
        <v>1252</v>
      </c>
      <c r="B2877" t="s">
        <v>787</v>
      </c>
      <c r="C2877" t="s">
        <v>787</v>
      </c>
      <c r="D2877">
        <v>68</v>
      </c>
      <c r="E2877">
        <v>68</v>
      </c>
      <c r="F2877">
        <v>1.8750472736726101E-2</v>
      </c>
      <c r="G2877">
        <v>9.3752363683629995E-4</v>
      </c>
      <c r="H2877">
        <v>4.6876181841815001E-3</v>
      </c>
      <c r="I2877">
        <v>0</v>
      </c>
      <c r="J2877">
        <v>150</v>
      </c>
      <c r="K2877">
        <v>1</v>
      </c>
      <c r="L2877">
        <v>154000</v>
      </c>
      <c r="M2877" t="b">
        <v>0</v>
      </c>
    </row>
    <row r="2878" spans="1:13">
      <c r="A2878" t="s">
        <v>1252</v>
      </c>
      <c r="B2878" t="s">
        <v>787</v>
      </c>
      <c r="C2878" t="s">
        <v>787</v>
      </c>
      <c r="D2878">
        <v>68</v>
      </c>
      <c r="E2878">
        <v>68</v>
      </c>
      <c r="F2878">
        <v>0.93960843926231963</v>
      </c>
      <c r="G2878">
        <v>4.6980421963115901E-2</v>
      </c>
      <c r="H2878">
        <v>0.2349021098155798</v>
      </c>
      <c r="I2878">
        <v>0</v>
      </c>
      <c r="J2878">
        <v>150</v>
      </c>
      <c r="K2878">
        <v>1</v>
      </c>
      <c r="L2878">
        <v>154000</v>
      </c>
      <c r="M2878" t="b">
        <v>0</v>
      </c>
    </row>
    <row r="2879" spans="1:13">
      <c r="A2879" t="s">
        <v>1252</v>
      </c>
      <c r="B2879" t="s">
        <v>787</v>
      </c>
      <c r="C2879" t="s">
        <v>787</v>
      </c>
      <c r="D2879">
        <v>68</v>
      </c>
      <c r="E2879">
        <v>68</v>
      </c>
      <c r="F2879">
        <v>0.69031823394315495</v>
      </c>
      <c r="G2879">
        <v>3.4515911697157703E-2</v>
      </c>
      <c r="H2879">
        <v>0.17257955848578871</v>
      </c>
      <c r="I2879">
        <v>0</v>
      </c>
      <c r="J2879">
        <v>150</v>
      </c>
      <c r="K2879">
        <v>1</v>
      </c>
      <c r="L2879">
        <v>154000</v>
      </c>
      <c r="M2879" t="b">
        <v>0</v>
      </c>
    </row>
    <row r="2880" spans="1:13">
      <c r="A2880" t="s">
        <v>1252</v>
      </c>
      <c r="B2880" t="s">
        <v>787</v>
      </c>
      <c r="C2880" t="s">
        <v>787</v>
      </c>
      <c r="D2880">
        <v>68</v>
      </c>
      <c r="E2880">
        <v>68</v>
      </c>
      <c r="F2880">
        <v>1.3906183748785521</v>
      </c>
      <c r="G2880">
        <v>6.9530918743927597E-2</v>
      </c>
      <c r="H2880">
        <v>0.34765459371963792</v>
      </c>
      <c r="I2880">
        <v>0</v>
      </c>
      <c r="J2880">
        <v>150</v>
      </c>
      <c r="K2880">
        <v>1</v>
      </c>
      <c r="L2880">
        <v>154000</v>
      </c>
      <c r="M2880" t="b">
        <v>0</v>
      </c>
    </row>
    <row r="2881" spans="1:13">
      <c r="A2881" t="s">
        <v>1252</v>
      </c>
      <c r="B2881" t="s">
        <v>787</v>
      </c>
      <c r="C2881" t="s">
        <v>787</v>
      </c>
      <c r="D2881">
        <v>68</v>
      </c>
      <c r="E2881">
        <v>68</v>
      </c>
      <c r="F2881">
        <v>2.433612145150577</v>
      </c>
      <c r="G2881">
        <v>0.1216806072575288</v>
      </c>
      <c r="H2881">
        <v>0.60840303628764425</v>
      </c>
      <c r="I2881">
        <v>0</v>
      </c>
      <c r="J2881">
        <v>150</v>
      </c>
      <c r="K2881">
        <v>1</v>
      </c>
      <c r="L2881">
        <v>154000</v>
      </c>
      <c r="M2881" t="b">
        <v>0</v>
      </c>
    </row>
    <row r="2882" spans="1:13">
      <c r="A2882" t="s">
        <v>1989</v>
      </c>
      <c r="B2882" t="s">
        <v>898</v>
      </c>
      <c r="C2882" t="s">
        <v>787</v>
      </c>
      <c r="D2882">
        <v>179</v>
      </c>
      <c r="E2882">
        <v>68</v>
      </c>
      <c r="F2882">
        <v>2.7964584375518902</v>
      </c>
      <c r="G2882">
        <v>0.13982292187759451</v>
      </c>
      <c r="H2882">
        <v>0.69911460938797254</v>
      </c>
      <c r="I2882">
        <v>0</v>
      </c>
      <c r="J2882">
        <v>150</v>
      </c>
      <c r="K2882">
        <v>1</v>
      </c>
      <c r="L2882">
        <v>154000</v>
      </c>
      <c r="M2882" t="b">
        <v>0</v>
      </c>
    </row>
    <row r="2883" spans="1:13">
      <c r="A2883" t="s">
        <v>1252</v>
      </c>
      <c r="B2883" t="s">
        <v>787</v>
      </c>
      <c r="C2883" t="s">
        <v>787</v>
      </c>
      <c r="D2883">
        <v>68</v>
      </c>
      <c r="E2883">
        <v>68</v>
      </c>
      <c r="F2883">
        <v>0.71036185708984867</v>
      </c>
      <c r="G2883">
        <v>3.5518092854492402E-2</v>
      </c>
      <c r="H2883">
        <v>0.17759046427246211</v>
      </c>
      <c r="I2883">
        <v>0</v>
      </c>
      <c r="J2883">
        <v>150</v>
      </c>
      <c r="K2883">
        <v>1</v>
      </c>
      <c r="L2883">
        <v>154000</v>
      </c>
      <c r="M2883" t="b">
        <v>0</v>
      </c>
    </row>
    <row r="2884" spans="1:13">
      <c r="A2884" t="s">
        <v>1252</v>
      </c>
      <c r="B2884" t="s">
        <v>787</v>
      </c>
      <c r="C2884" t="s">
        <v>787</v>
      </c>
      <c r="D2884">
        <v>68</v>
      </c>
      <c r="E2884">
        <v>68</v>
      </c>
      <c r="F2884">
        <v>2.8031848054406301</v>
      </c>
      <c r="G2884">
        <v>0.1401592402720315</v>
      </c>
      <c r="H2884">
        <v>0.70079620136015752</v>
      </c>
      <c r="I2884">
        <v>0</v>
      </c>
      <c r="J2884">
        <v>150</v>
      </c>
      <c r="K2884">
        <v>1</v>
      </c>
      <c r="L2884">
        <v>154000</v>
      </c>
      <c r="M2884" t="b">
        <v>0</v>
      </c>
    </row>
    <row r="2885" spans="1:13">
      <c r="A2885" t="s">
        <v>1252</v>
      </c>
      <c r="B2885" t="s">
        <v>787</v>
      </c>
      <c r="C2885" t="s">
        <v>787</v>
      </c>
      <c r="D2885">
        <v>68</v>
      </c>
      <c r="E2885">
        <v>68</v>
      </c>
      <c r="F2885">
        <v>2.5167209423724608</v>
      </c>
      <c r="G2885">
        <v>0.12583604711862301</v>
      </c>
      <c r="H2885">
        <v>0.62918023559311531</v>
      </c>
      <c r="I2885">
        <v>0</v>
      </c>
      <c r="J2885">
        <v>150</v>
      </c>
      <c r="K2885">
        <v>1</v>
      </c>
      <c r="L2885">
        <v>154000</v>
      </c>
      <c r="M2885" t="b">
        <v>0</v>
      </c>
    </row>
    <row r="2886" spans="1:13">
      <c r="A2886" t="s">
        <v>1252</v>
      </c>
      <c r="B2886" t="s">
        <v>787</v>
      </c>
      <c r="C2886" t="s">
        <v>787</v>
      </c>
      <c r="D2886">
        <v>68</v>
      </c>
      <c r="E2886">
        <v>68</v>
      </c>
      <c r="F2886">
        <v>7.4787368435298707E-2</v>
      </c>
      <c r="G2886">
        <v>3.7393684217649002E-3</v>
      </c>
      <c r="H2886">
        <v>1.86968421088246E-2</v>
      </c>
      <c r="I2886">
        <v>0</v>
      </c>
      <c r="J2886">
        <v>150</v>
      </c>
      <c r="K2886">
        <v>1</v>
      </c>
      <c r="L2886">
        <v>154000</v>
      </c>
      <c r="M2886" t="b">
        <v>0</v>
      </c>
    </row>
    <row r="2887" spans="1:13">
      <c r="A2887" t="s">
        <v>1252</v>
      </c>
      <c r="B2887" t="s">
        <v>787</v>
      </c>
      <c r="C2887" t="s">
        <v>787</v>
      </c>
      <c r="D2887">
        <v>68</v>
      </c>
      <c r="E2887">
        <v>68</v>
      </c>
      <c r="F2887">
        <v>5.1728235434753897E-2</v>
      </c>
      <c r="G2887">
        <v>2.5864117717375999E-3</v>
      </c>
      <c r="H2887">
        <v>1.29320588586884E-2</v>
      </c>
      <c r="I2887">
        <v>0</v>
      </c>
      <c r="J2887">
        <v>150</v>
      </c>
      <c r="K2887">
        <v>1</v>
      </c>
      <c r="L2887">
        <v>154000</v>
      </c>
      <c r="M2887" t="b">
        <v>0</v>
      </c>
    </row>
    <row r="2888" spans="1:13">
      <c r="A2888" t="s">
        <v>1252</v>
      </c>
      <c r="B2888" t="s">
        <v>787</v>
      </c>
      <c r="C2888" t="s">
        <v>787</v>
      </c>
      <c r="D2888">
        <v>68</v>
      </c>
      <c r="E2888">
        <v>68</v>
      </c>
      <c r="F2888">
        <v>7.1210282378250597E-2</v>
      </c>
      <c r="G2888">
        <v>3.5605141189124999E-3</v>
      </c>
      <c r="H2888">
        <v>1.7802570594562601E-2</v>
      </c>
      <c r="I2888">
        <v>0</v>
      </c>
      <c r="J2888">
        <v>150</v>
      </c>
      <c r="K2888">
        <v>1</v>
      </c>
      <c r="L2888">
        <v>154000</v>
      </c>
      <c r="M2888" t="b">
        <v>0</v>
      </c>
    </row>
    <row r="2889" spans="1:13">
      <c r="A2889" t="s">
        <v>1252</v>
      </c>
      <c r="B2889" t="s">
        <v>787</v>
      </c>
      <c r="C2889" t="s">
        <v>787</v>
      </c>
      <c r="D2889">
        <v>68</v>
      </c>
      <c r="E2889">
        <v>68</v>
      </c>
      <c r="F2889">
        <v>3.0558437605977158</v>
      </c>
      <c r="G2889">
        <v>0.15279218802988581</v>
      </c>
      <c r="H2889">
        <v>0.76396094014942906</v>
      </c>
      <c r="I2889">
        <v>0</v>
      </c>
      <c r="J2889">
        <v>150</v>
      </c>
      <c r="K2889">
        <v>1</v>
      </c>
      <c r="L2889">
        <v>154000</v>
      </c>
      <c r="M2889" t="b">
        <v>0</v>
      </c>
    </row>
    <row r="2890" spans="1:13">
      <c r="A2890" t="s">
        <v>1252</v>
      </c>
      <c r="B2890" t="s">
        <v>787</v>
      </c>
      <c r="C2890" t="s">
        <v>787</v>
      </c>
      <c r="D2890">
        <v>68</v>
      </c>
      <c r="E2890">
        <v>68</v>
      </c>
      <c r="F2890">
        <v>3.466918525882726</v>
      </c>
      <c r="G2890">
        <v>0.17334592629413631</v>
      </c>
      <c r="H2890">
        <v>0.86672963147068149</v>
      </c>
      <c r="I2890">
        <v>0</v>
      </c>
      <c r="J2890">
        <v>150</v>
      </c>
      <c r="K2890">
        <v>1</v>
      </c>
      <c r="L2890">
        <v>154000</v>
      </c>
      <c r="M2890" t="b">
        <v>0</v>
      </c>
    </row>
    <row r="2891" spans="1:13">
      <c r="A2891" t="s">
        <v>1252</v>
      </c>
      <c r="B2891" t="s">
        <v>787</v>
      </c>
      <c r="C2891" t="s">
        <v>787</v>
      </c>
      <c r="D2891">
        <v>68</v>
      </c>
      <c r="E2891">
        <v>68</v>
      </c>
      <c r="F2891">
        <v>0.31478053401188411</v>
      </c>
      <c r="G2891">
        <v>1.57390267005942E-2</v>
      </c>
      <c r="H2891">
        <v>7.8695133502970999E-2</v>
      </c>
      <c r="I2891">
        <v>0</v>
      </c>
      <c r="J2891">
        <v>150</v>
      </c>
      <c r="K2891">
        <v>1</v>
      </c>
      <c r="L2891">
        <v>154000</v>
      </c>
      <c r="M2891" t="b">
        <v>0</v>
      </c>
    </row>
    <row r="2892" spans="1:13">
      <c r="A2892" t="s">
        <v>1252</v>
      </c>
      <c r="B2892" t="s">
        <v>787</v>
      </c>
      <c r="C2892" t="s">
        <v>787</v>
      </c>
      <c r="D2892">
        <v>68</v>
      </c>
      <c r="E2892">
        <v>68</v>
      </c>
      <c r="F2892">
        <v>1.6242982885367361</v>
      </c>
      <c r="G2892">
        <v>8.1214914426836801E-2</v>
      </c>
      <c r="H2892">
        <v>0.40607457213418408</v>
      </c>
      <c r="I2892">
        <v>0</v>
      </c>
      <c r="J2892">
        <v>150</v>
      </c>
      <c r="K2892">
        <v>1</v>
      </c>
      <c r="L2892">
        <v>154000</v>
      </c>
      <c r="M2892" t="b">
        <v>0</v>
      </c>
    </row>
    <row r="2893" spans="1:13">
      <c r="A2893" t="s">
        <v>1252</v>
      </c>
      <c r="B2893" t="s">
        <v>787</v>
      </c>
      <c r="C2893" t="s">
        <v>787</v>
      </c>
      <c r="D2893">
        <v>68</v>
      </c>
      <c r="E2893">
        <v>68</v>
      </c>
      <c r="F2893">
        <v>3.6297123547239409</v>
      </c>
      <c r="G2893">
        <v>0.18148561773619709</v>
      </c>
      <c r="H2893">
        <v>0.90742808868098523</v>
      </c>
      <c r="I2893">
        <v>0</v>
      </c>
      <c r="J2893">
        <v>150</v>
      </c>
      <c r="K2893">
        <v>1</v>
      </c>
      <c r="L2893">
        <v>154000</v>
      </c>
      <c r="M2893" t="b">
        <v>0</v>
      </c>
    </row>
    <row r="2894" spans="1:13">
      <c r="A2894" t="s">
        <v>1252</v>
      </c>
      <c r="B2894" t="s">
        <v>787</v>
      </c>
      <c r="C2894" t="s">
        <v>787</v>
      </c>
      <c r="D2894">
        <v>68</v>
      </c>
      <c r="E2894">
        <v>68</v>
      </c>
      <c r="F2894">
        <v>1.10004360198306E-2</v>
      </c>
      <c r="G2894">
        <v>5.5002180099150005E-4</v>
      </c>
      <c r="H2894">
        <v>2.7501090049576E-3</v>
      </c>
      <c r="I2894">
        <v>0</v>
      </c>
      <c r="J2894">
        <v>150</v>
      </c>
      <c r="K2894">
        <v>1</v>
      </c>
      <c r="L2894">
        <v>154000</v>
      </c>
      <c r="M2894" t="b">
        <v>0</v>
      </c>
    </row>
    <row r="2895" spans="1:13">
      <c r="A2895" t="s">
        <v>1252</v>
      </c>
      <c r="B2895" t="s">
        <v>787</v>
      </c>
      <c r="C2895" t="s">
        <v>787</v>
      </c>
      <c r="D2895">
        <v>68</v>
      </c>
      <c r="E2895">
        <v>68</v>
      </c>
      <c r="F2895">
        <v>1.3360033963315801E-2</v>
      </c>
      <c r="G2895">
        <v>6.6800169816570005E-4</v>
      </c>
      <c r="H2895">
        <v>3.3400084908288999E-3</v>
      </c>
      <c r="I2895">
        <v>0</v>
      </c>
      <c r="J2895">
        <v>150</v>
      </c>
      <c r="K2895">
        <v>1</v>
      </c>
      <c r="L2895">
        <v>154000</v>
      </c>
      <c r="M2895" t="b">
        <v>0</v>
      </c>
    </row>
    <row r="2896" spans="1:13">
      <c r="A2896" t="s">
        <v>1252</v>
      </c>
      <c r="B2896" t="s">
        <v>787</v>
      </c>
      <c r="C2896" t="s">
        <v>787</v>
      </c>
      <c r="D2896">
        <v>68</v>
      </c>
      <c r="E2896">
        <v>68</v>
      </c>
      <c r="F2896">
        <v>1.40618381972978E-2</v>
      </c>
      <c r="G2896">
        <v>7.0309190986480002E-4</v>
      </c>
      <c r="H2896">
        <v>3.5154595493244001E-3</v>
      </c>
      <c r="I2896">
        <v>0</v>
      </c>
      <c r="J2896">
        <v>150</v>
      </c>
      <c r="K2896">
        <v>1</v>
      </c>
      <c r="L2896">
        <v>154000</v>
      </c>
      <c r="M2896" t="b">
        <v>0</v>
      </c>
    </row>
    <row r="2897" spans="1:13">
      <c r="A2897" t="s">
        <v>1397</v>
      </c>
      <c r="B2897" t="s">
        <v>742</v>
      </c>
      <c r="C2897" t="s">
        <v>742</v>
      </c>
      <c r="D2897">
        <v>23</v>
      </c>
      <c r="E2897">
        <v>23</v>
      </c>
      <c r="F2897">
        <v>1.13588433429664</v>
      </c>
      <c r="G2897">
        <v>5.6794216714832001E-2</v>
      </c>
      <c r="H2897">
        <v>0.28397108357416001</v>
      </c>
      <c r="I2897">
        <v>0</v>
      </c>
      <c r="J2897">
        <v>150</v>
      </c>
      <c r="K2897">
        <v>1</v>
      </c>
      <c r="L2897">
        <v>154000</v>
      </c>
      <c r="M2897" t="b">
        <v>0</v>
      </c>
    </row>
    <row r="2898" spans="1:13">
      <c r="A2898" t="s">
        <v>1397</v>
      </c>
      <c r="B2898" t="s">
        <v>742</v>
      </c>
      <c r="C2898" t="s">
        <v>742</v>
      </c>
      <c r="D2898">
        <v>23</v>
      </c>
      <c r="E2898">
        <v>23</v>
      </c>
      <c r="F2898">
        <v>1.1692521032796501E-2</v>
      </c>
      <c r="G2898">
        <v>5.8462605163979995E-4</v>
      </c>
      <c r="H2898">
        <v>2.9231302581991E-3</v>
      </c>
      <c r="I2898">
        <v>0</v>
      </c>
      <c r="J2898">
        <v>150</v>
      </c>
      <c r="K2898">
        <v>1</v>
      </c>
      <c r="L2898">
        <v>154000</v>
      </c>
      <c r="M2898" t="b">
        <v>0</v>
      </c>
    </row>
    <row r="2899" spans="1:13">
      <c r="A2899" t="s">
        <v>1397</v>
      </c>
      <c r="B2899" t="s">
        <v>742</v>
      </c>
      <c r="C2899" t="s">
        <v>742</v>
      </c>
      <c r="D2899">
        <v>23</v>
      </c>
      <c r="E2899">
        <v>23</v>
      </c>
      <c r="F2899">
        <v>1.19141838136483E-2</v>
      </c>
      <c r="G2899">
        <v>5.9570919068240003E-4</v>
      </c>
      <c r="H2899">
        <v>2.9785459534119999E-3</v>
      </c>
      <c r="I2899">
        <v>0</v>
      </c>
      <c r="J2899">
        <v>150</v>
      </c>
      <c r="K2899">
        <v>1</v>
      </c>
      <c r="L2899">
        <v>154000</v>
      </c>
      <c r="M2899" t="b">
        <v>0</v>
      </c>
    </row>
    <row r="2900" spans="1:13">
      <c r="A2900" t="s">
        <v>1397</v>
      </c>
      <c r="B2900" t="s">
        <v>742</v>
      </c>
      <c r="C2900" t="s">
        <v>742</v>
      </c>
      <c r="D2900">
        <v>23</v>
      </c>
      <c r="E2900">
        <v>23</v>
      </c>
      <c r="F2900">
        <v>3.4558443888256803E-2</v>
      </c>
      <c r="G2900">
        <v>1.7279221944128001E-3</v>
      </c>
      <c r="H2900">
        <v>8.6396109720642007E-3</v>
      </c>
      <c r="I2900">
        <v>0</v>
      </c>
      <c r="J2900">
        <v>150</v>
      </c>
      <c r="K2900">
        <v>1</v>
      </c>
      <c r="L2900">
        <v>154000</v>
      </c>
      <c r="M2900" t="b">
        <v>0</v>
      </c>
    </row>
    <row r="2901" spans="1:13">
      <c r="A2901" t="s">
        <v>1397</v>
      </c>
      <c r="B2901" t="s">
        <v>742</v>
      </c>
      <c r="C2901" t="s">
        <v>742</v>
      </c>
      <c r="D2901">
        <v>23</v>
      </c>
      <c r="E2901">
        <v>23</v>
      </c>
      <c r="F2901">
        <v>2.4542180325965501E-2</v>
      </c>
      <c r="G2901">
        <v>1.2271090162982001E-3</v>
      </c>
      <c r="H2901">
        <v>6.1355450814912999E-3</v>
      </c>
      <c r="I2901">
        <v>0</v>
      </c>
      <c r="J2901">
        <v>150</v>
      </c>
      <c r="K2901">
        <v>1</v>
      </c>
      <c r="L2901">
        <v>154000</v>
      </c>
      <c r="M2901" t="b">
        <v>0</v>
      </c>
    </row>
    <row r="2902" spans="1:13">
      <c r="A2902" t="s">
        <v>1397</v>
      </c>
      <c r="B2902" t="s">
        <v>742</v>
      </c>
      <c r="C2902" t="s">
        <v>742</v>
      </c>
      <c r="D2902">
        <v>23</v>
      </c>
      <c r="E2902">
        <v>23</v>
      </c>
      <c r="F2902">
        <v>0.18047917103912961</v>
      </c>
      <c r="G2902">
        <v>9.0239585519563993E-3</v>
      </c>
      <c r="H2902">
        <v>4.5119792759782403E-2</v>
      </c>
      <c r="I2902">
        <v>0</v>
      </c>
      <c r="J2902">
        <v>150</v>
      </c>
      <c r="K2902">
        <v>1</v>
      </c>
      <c r="L2902">
        <v>154000</v>
      </c>
      <c r="M2902" t="b">
        <v>0</v>
      </c>
    </row>
    <row r="2903" spans="1:13">
      <c r="A2903" t="s">
        <v>1397</v>
      </c>
      <c r="B2903" t="s">
        <v>742</v>
      </c>
      <c r="C2903" t="s">
        <v>742</v>
      </c>
      <c r="D2903">
        <v>23</v>
      </c>
      <c r="E2903">
        <v>23</v>
      </c>
      <c r="F2903">
        <v>0.1120551558810283</v>
      </c>
      <c r="G2903">
        <v>5.6027577940514E-3</v>
      </c>
      <c r="H2903">
        <v>2.8013788970257001E-2</v>
      </c>
      <c r="I2903">
        <v>0</v>
      </c>
      <c r="J2903">
        <v>150</v>
      </c>
      <c r="K2903">
        <v>1</v>
      </c>
      <c r="L2903">
        <v>154000</v>
      </c>
      <c r="M2903" t="b">
        <v>0</v>
      </c>
    </row>
    <row r="2904" spans="1:13">
      <c r="A2904" t="s">
        <v>1397</v>
      </c>
      <c r="B2904" t="s">
        <v>742</v>
      </c>
      <c r="C2904" t="s">
        <v>742</v>
      </c>
      <c r="D2904">
        <v>23</v>
      </c>
      <c r="E2904">
        <v>23</v>
      </c>
      <c r="F2904">
        <v>0.19497725057002829</v>
      </c>
      <c r="G2904">
        <v>9.7488625285013994E-3</v>
      </c>
      <c r="H2904">
        <v>4.8744312642506997E-2</v>
      </c>
      <c r="I2904">
        <v>0</v>
      </c>
      <c r="J2904">
        <v>150</v>
      </c>
      <c r="K2904">
        <v>1</v>
      </c>
      <c r="L2904">
        <v>154000</v>
      </c>
      <c r="M2904" t="b">
        <v>0</v>
      </c>
    </row>
    <row r="2905" spans="1:13">
      <c r="A2905" t="s">
        <v>1397</v>
      </c>
      <c r="B2905" t="s">
        <v>742</v>
      </c>
      <c r="C2905" t="s">
        <v>742</v>
      </c>
      <c r="D2905">
        <v>23</v>
      </c>
      <c r="E2905">
        <v>23</v>
      </c>
      <c r="F2905">
        <v>0.83654738047500476</v>
      </c>
      <c r="G2905">
        <v>4.1827369023750199E-2</v>
      </c>
      <c r="H2905">
        <v>0.20913684511875119</v>
      </c>
      <c r="I2905">
        <v>0</v>
      </c>
      <c r="J2905">
        <v>150</v>
      </c>
      <c r="K2905">
        <v>1</v>
      </c>
      <c r="L2905">
        <v>154000</v>
      </c>
      <c r="M2905" t="b">
        <v>0</v>
      </c>
    </row>
    <row r="2906" spans="1:13">
      <c r="A2906" t="s">
        <v>1397</v>
      </c>
      <c r="B2906" t="s">
        <v>742</v>
      </c>
      <c r="C2906" t="s">
        <v>742</v>
      </c>
      <c r="D2906">
        <v>23</v>
      </c>
      <c r="E2906">
        <v>23</v>
      </c>
      <c r="F2906">
        <v>2.2005969816341802</v>
      </c>
      <c r="G2906">
        <v>0.1100298490817089</v>
      </c>
      <c r="H2906">
        <v>0.55014924540854482</v>
      </c>
      <c r="I2906">
        <v>0</v>
      </c>
      <c r="J2906">
        <v>800</v>
      </c>
      <c r="K2906">
        <v>1</v>
      </c>
      <c r="L2906">
        <v>345000</v>
      </c>
      <c r="M2906" t="b">
        <v>0</v>
      </c>
    </row>
    <row r="2907" spans="1:13">
      <c r="A2907" t="s">
        <v>1397</v>
      </c>
      <c r="B2907" t="s">
        <v>742</v>
      </c>
      <c r="C2907" t="s">
        <v>742</v>
      </c>
      <c r="D2907">
        <v>23</v>
      </c>
      <c r="E2907">
        <v>23</v>
      </c>
      <c r="F2907">
        <v>0.13373665890789849</v>
      </c>
      <c r="G2907">
        <v>6.6868329453948997E-3</v>
      </c>
      <c r="H2907">
        <v>3.3434164726974601E-2</v>
      </c>
      <c r="I2907">
        <v>0</v>
      </c>
      <c r="J2907">
        <v>150</v>
      </c>
      <c r="K2907">
        <v>1</v>
      </c>
      <c r="L2907">
        <v>154000</v>
      </c>
      <c r="M2907" t="b">
        <v>0</v>
      </c>
    </row>
    <row r="2908" spans="1:13">
      <c r="A2908" t="s">
        <v>1397</v>
      </c>
      <c r="B2908" t="s">
        <v>742</v>
      </c>
      <c r="C2908" t="s">
        <v>742</v>
      </c>
      <c r="D2908">
        <v>23</v>
      </c>
      <c r="E2908">
        <v>23</v>
      </c>
      <c r="F2908">
        <v>2.3460270719104122</v>
      </c>
      <c r="G2908">
        <v>0.1173013535955206</v>
      </c>
      <c r="H2908">
        <v>0.58650676797760304</v>
      </c>
      <c r="I2908">
        <v>0</v>
      </c>
      <c r="J2908">
        <v>150</v>
      </c>
      <c r="K2908">
        <v>1</v>
      </c>
      <c r="L2908">
        <v>154000</v>
      </c>
      <c r="M2908" t="b">
        <v>0</v>
      </c>
    </row>
    <row r="2909" spans="1:13">
      <c r="A2909" t="s">
        <v>1252</v>
      </c>
      <c r="B2909" t="s">
        <v>787</v>
      </c>
      <c r="C2909" t="s">
        <v>787</v>
      </c>
      <c r="D2909">
        <v>68</v>
      </c>
      <c r="E2909">
        <v>68</v>
      </c>
      <c r="F2909">
        <v>0.88007481901613105</v>
      </c>
      <c r="G2909">
        <v>4.4003740950806502E-2</v>
      </c>
      <c r="H2909">
        <v>0.22001870475403271</v>
      </c>
      <c r="I2909">
        <v>0</v>
      </c>
      <c r="J2909">
        <v>150</v>
      </c>
      <c r="K2909">
        <v>1</v>
      </c>
      <c r="L2909">
        <v>154000</v>
      </c>
      <c r="M2909" t="b">
        <v>0</v>
      </c>
    </row>
    <row r="2910" spans="1:13">
      <c r="A2910" t="s">
        <v>1988</v>
      </c>
      <c r="B2910" t="s">
        <v>787</v>
      </c>
      <c r="C2910" t="s">
        <v>879</v>
      </c>
      <c r="D2910">
        <v>68</v>
      </c>
      <c r="E2910">
        <v>160</v>
      </c>
      <c r="F2910">
        <v>4.3645698238554687</v>
      </c>
      <c r="G2910">
        <v>0.21822849119277341</v>
      </c>
      <c r="H2910">
        <v>1.0911424559638669</v>
      </c>
      <c r="I2910">
        <v>0</v>
      </c>
      <c r="J2910">
        <v>150</v>
      </c>
      <c r="K2910">
        <v>1</v>
      </c>
      <c r="L2910">
        <v>154000</v>
      </c>
      <c r="M2910" t="b">
        <v>0</v>
      </c>
    </row>
    <row r="2911" spans="1:13">
      <c r="A2911" t="s">
        <v>1252</v>
      </c>
      <c r="B2911" t="s">
        <v>787</v>
      </c>
      <c r="C2911" t="s">
        <v>787</v>
      </c>
      <c r="D2911">
        <v>68</v>
      </c>
      <c r="E2911">
        <v>68</v>
      </c>
      <c r="F2911">
        <v>1.4712983634736509</v>
      </c>
      <c r="G2911">
        <v>7.3564918173682506E-2</v>
      </c>
      <c r="H2911">
        <v>0.36782459086841279</v>
      </c>
      <c r="I2911">
        <v>0</v>
      </c>
      <c r="J2911">
        <v>150</v>
      </c>
      <c r="K2911">
        <v>1</v>
      </c>
      <c r="L2911">
        <v>154000</v>
      </c>
      <c r="M2911" t="b">
        <v>0</v>
      </c>
    </row>
    <row r="2912" spans="1:13">
      <c r="A2912" t="s">
        <v>1252</v>
      </c>
      <c r="B2912" t="s">
        <v>787</v>
      </c>
      <c r="C2912" t="s">
        <v>787</v>
      </c>
      <c r="D2912">
        <v>68</v>
      </c>
      <c r="E2912">
        <v>68</v>
      </c>
      <c r="F2912">
        <v>0.36125220534316699</v>
      </c>
      <c r="G2912">
        <v>1.8062610267158299E-2</v>
      </c>
      <c r="H2912">
        <v>9.0313051335791705E-2</v>
      </c>
      <c r="I2912">
        <v>0</v>
      </c>
      <c r="J2912">
        <v>150</v>
      </c>
      <c r="K2912">
        <v>1</v>
      </c>
      <c r="L2912">
        <v>154000</v>
      </c>
      <c r="M2912" t="b">
        <v>0</v>
      </c>
    </row>
    <row r="2913" spans="1:13">
      <c r="A2913" t="s">
        <v>1252</v>
      </c>
      <c r="B2913" t="s">
        <v>787</v>
      </c>
      <c r="C2913" t="s">
        <v>787</v>
      </c>
      <c r="D2913">
        <v>68</v>
      </c>
      <c r="E2913">
        <v>68</v>
      </c>
      <c r="F2913">
        <v>2.089304060954785</v>
      </c>
      <c r="G2913">
        <v>0.10446520304773919</v>
      </c>
      <c r="H2913">
        <v>0.52232601523869615</v>
      </c>
      <c r="I2913">
        <v>0</v>
      </c>
      <c r="J2913">
        <v>150</v>
      </c>
      <c r="K2913">
        <v>1</v>
      </c>
      <c r="L2913">
        <v>154000</v>
      </c>
      <c r="M2913" t="b">
        <v>0</v>
      </c>
    </row>
    <row r="2914" spans="1:13">
      <c r="A2914" t="s">
        <v>1252</v>
      </c>
      <c r="B2914" t="s">
        <v>787</v>
      </c>
      <c r="C2914" t="s">
        <v>787</v>
      </c>
      <c r="D2914">
        <v>68</v>
      </c>
      <c r="E2914">
        <v>68</v>
      </c>
      <c r="F2914">
        <v>0.55604970948773924</v>
      </c>
      <c r="G2914">
        <v>2.78024854743869E-2</v>
      </c>
      <c r="H2914">
        <v>0.13901242737193481</v>
      </c>
      <c r="I2914">
        <v>0</v>
      </c>
      <c r="J2914">
        <v>150</v>
      </c>
      <c r="K2914">
        <v>1</v>
      </c>
      <c r="L2914">
        <v>154000</v>
      </c>
      <c r="M2914" t="b">
        <v>0</v>
      </c>
    </row>
    <row r="2915" spans="1:13">
      <c r="A2915" t="s">
        <v>1252</v>
      </c>
      <c r="B2915" t="s">
        <v>787</v>
      </c>
      <c r="C2915" t="s">
        <v>787</v>
      </c>
      <c r="D2915">
        <v>68</v>
      </c>
      <c r="E2915">
        <v>68</v>
      </c>
      <c r="F2915">
        <v>2.585186949161725</v>
      </c>
      <c r="G2915">
        <v>0.12925934745808629</v>
      </c>
      <c r="H2915">
        <v>0.64629673729043136</v>
      </c>
      <c r="I2915">
        <v>0</v>
      </c>
      <c r="J2915">
        <v>150</v>
      </c>
      <c r="K2915">
        <v>1</v>
      </c>
      <c r="L2915">
        <v>154000</v>
      </c>
      <c r="M2915" t="b">
        <v>0</v>
      </c>
    </row>
    <row r="2916" spans="1:13">
      <c r="A2916" t="s">
        <v>1252</v>
      </c>
      <c r="B2916" t="s">
        <v>787</v>
      </c>
      <c r="C2916" t="s">
        <v>787</v>
      </c>
      <c r="D2916">
        <v>68</v>
      </c>
      <c r="E2916">
        <v>68</v>
      </c>
      <c r="F2916">
        <v>5.2555327919380153</v>
      </c>
      <c r="G2916">
        <v>0.26277663959690079</v>
      </c>
      <c r="H2916">
        <v>1.313883197984504</v>
      </c>
      <c r="I2916">
        <v>0</v>
      </c>
      <c r="J2916">
        <v>150</v>
      </c>
      <c r="K2916">
        <v>1</v>
      </c>
      <c r="L2916">
        <v>154000</v>
      </c>
      <c r="M2916" t="b">
        <v>0</v>
      </c>
    </row>
    <row r="2917" spans="1:13">
      <c r="A2917" t="s">
        <v>1252</v>
      </c>
      <c r="B2917" t="s">
        <v>787</v>
      </c>
      <c r="C2917" t="s">
        <v>787</v>
      </c>
      <c r="D2917">
        <v>68</v>
      </c>
      <c r="E2917">
        <v>68</v>
      </c>
      <c r="F2917">
        <v>2.030375687222624</v>
      </c>
      <c r="G2917">
        <v>0.1015187843611312</v>
      </c>
      <c r="H2917">
        <v>0.50759392180565599</v>
      </c>
      <c r="I2917">
        <v>0</v>
      </c>
      <c r="J2917">
        <v>150</v>
      </c>
      <c r="K2917">
        <v>1</v>
      </c>
      <c r="L2917">
        <v>154000</v>
      </c>
      <c r="M2917" t="b">
        <v>0</v>
      </c>
    </row>
    <row r="2918" spans="1:13">
      <c r="A2918" t="s">
        <v>1921</v>
      </c>
      <c r="B2918" t="s">
        <v>787</v>
      </c>
      <c r="C2918" t="s">
        <v>953</v>
      </c>
      <c r="D2918">
        <v>68</v>
      </c>
      <c r="E2918">
        <v>234</v>
      </c>
      <c r="F2918">
        <v>5.6589971716913263</v>
      </c>
      <c r="G2918">
        <v>0.28294985858456628</v>
      </c>
      <c r="H2918">
        <v>1.414749292922832</v>
      </c>
      <c r="I2918">
        <v>0</v>
      </c>
      <c r="J2918">
        <v>800</v>
      </c>
      <c r="K2918">
        <v>1</v>
      </c>
      <c r="L2918">
        <v>345000</v>
      </c>
      <c r="M2918" t="b">
        <v>0</v>
      </c>
    </row>
    <row r="2919" spans="1:13">
      <c r="A2919" t="s">
        <v>1361</v>
      </c>
      <c r="B2919" t="s">
        <v>884</v>
      </c>
      <c r="C2919" t="s">
        <v>884</v>
      </c>
      <c r="D2919">
        <v>165</v>
      </c>
      <c r="E2919">
        <v>165</v>
      </c>
      <c r="F2919">
        <v>1.5557818585110721</v>
      </c>
      <c r="G2919">
        <v>7.7789092925553596E-2</v>
      </c>
      <c r="H2919">
        <v>0.38894546462776808</v>
      </c>
      <c r="I2919">
        <v>0</v>
      </c>
      <c r="J2919">
        <v>150</v>
      </c>
      <c r="K2919">
        <v>1</v>
      </c>
      <c r="L2919">
        <v>154000</v>
      </c>
      <c r="M2919" t="b">
        <v>0</v>
      </c>
    </row>
    <row r="2920" spans="1:13">
      <c r="A2920" t="s">
        <v>1361</v>
      </c>
      <c r="B2920" t="s">
        <v>884</v>
      </c>
      <c r="C2920" t="s">
        <v>884</v>
      </c>
      <c r="D2920">
        <v>165</v>
      </c>
      <c r="E2920">
        <v>165</v>
      </c>
      <c r="F2920">
        <v>0.7941423312078878</v>
      </c>
      <c r="G2920">
        <v>3.9707116560394301E-2</v>
      </c>
      <c r="H2920">
        <v>0.19853558280197189</v>
      </c>
      <c r="I2920">
        <v>0</v>
      </c>
      <c r="J2920">
        <v>150</v>
      </c>
      <c r="K2920">
        <v>1</v>
      </c>
      <c r="L2920">
        <v>154000</v>
      </c>
      <c r="M2920" t="b">
        <v>0</v>
      </c>
    </row>
    <row r="2921" spans="1:13">
      <c r="A2921" t="s">
        <v>1990</v>
      </c>
      <c r="B2921" t="s">
        <v>884</v>
      </c>
      <c r="C2921" t="s">
        <v>787</v>
      </c>
      <c r="D2921">
        <v>165</v>
      </c>
      <c r="E2921">
        <v>68</v>
      </c>
      <c r="F2921">
        <v>4.4043428577615824</v>
      </c>
      <c r="G2921">
        <v>0.22021714288807909</v>
      </c>
      <c r="H2921">
        <v>1.1010857144403949</v>
      </c>
      <c r="I2921">
        <v>0</v>
      </c>
      <c r="J2921">
        <v>150</v>
      </c>
      <c r="K2921">
        <v>1</v>
      </c>
      <c r="L2921">
        <v>154000</v>
      </c>
      <c r="M2921" t="b">
        <v>0</v>
      </c>
    </row>
    <row r="2922" spans="1:13">
      <c r="A2922" t="s">
        <v>1252</v>
      </c>
      <c r="B2922" t="s">
        <v>787</v>
      </c>
      <c r="C2922" t="s">
        <v>787</v>
      </c>
      <c r="D2922">
        <v>68</v>
      </c>
      <c r="E2922">
        <v>68</v>
      </c>
      <c r="F2922">
        <v>1.9518798470077821</v>
      </c>
      <c r="G2922">
        <v>9.7593992350389097E-2</v>
      </c>
      <c r="H2922">
        <v>0.48796996175194551</v>
      </c>
      <c r="I2922">
        <v>0</v>
      </c>
      <c r="J2922">
        <v>150</v>
      </c>
      <c r="K2922">
        <v>1</v>
      </c>
      <c r="L2922">
        <v>154000</v>
      </c>
      <c r="M2922" t="b">
        <v>0</v>
      </c>
    </row>
    <row r="2923" spans="1:13">
      <c r="A2923" t="s">
        <v>1252</v>
      </c>
      <c r="B2923" t="s">
        <v>787</v>
      </c>
      <c r="C2923" t="s">
        <v>787</v>
      </c>
      <c r="D2923">
        <v>68</v>
      </c>
      <c r="E2923">
        <v>68</v>
      </c>
      <c r="F2923">
        <v>0.85183993593117824</v>
      </c>
      <c r="G2923">
        <v>4.2591996796558902E-2</v>
      </c>
      <c r="H2923">
        <v>0.2129599839827945</v>
      </c>
      <c r="I2923">
        <v>0</v>
      </c>
      <c r="J2923">
        <v>150</v>
      </c>
      <c r="K2923">
        <v>1</v>
      </c>
      <c r="L2923">
        <v>154000</v>
      </c>
      <c r="M2923" t="b">
        <v>0</v>
      </c>
    </row>
    <row r="2924" spans="1:13">
      <c r="A2924" t="s">
        <v>1252</v>
      </c>
      <c r="B2924" t="s">
        <v>787</v>
      </c>
      <c r="C2924" t="s">
        <v>787</v>
      </c>
      <c r="D2924">
        <v>68</v>
      </c>
      <c r="E2924">
        <v>68</v>
      </c>
      <c r="F2924">
        <v>4.3420172365019598E-2</v>
      </c>
      <c r="G2924">
        <v>2.1710086182509E-3</v>
      </c>
      <c r="H2924">
        <v>1.0855043091254899E-2</v>
      </c>
      <c r="I2924">
        <v>0</v>
      </c>
      <c r="J2924">
        <v>150</v>
      </c>
      <c r="K2924">
        <v>1</v>
      </c>
      <c r="L2924">
        <v>154000</v>
      </c>
      <c r="M2924" t="b">
        <v>0</v>
      </c>
    </row>
    <row r="2925" spans="1:13">
      <c r="A2925" t="s">
        <v>1252</v>
      </c>
      <c r="B2925" t="s">
        <v>787</v>
      </c>
      <c r="C2925" t="s">
        <v>787</v>
      </c>
      <c r="D2925">
        <v>68</v>
      </c>
      <c r="E2925">
        <v>68</v>
      </c>
      <c r="F2925">
        <v>7.9575382043178697</v>
      </c>
      <c r="G2925">
        <v>0.3978769102158935</v>
      </c>
      <c r="H2925">
        <v>1.9893845510794681</v>
      </c>
      <c r="I2925">
        <v>0</v>
      </c>
      <c r="J2925">
        <v>800</v>
      </c>
      <c r="K2925">
        <v>1</v>
      </c>
      <c r="L2925">
        <v>345000</v>
      </c>
      <c r="M2925" t="b">
        <v>0</v>
      </c>
    </row>
    <row r="2926" spans="1:13">
      <c r="A2926" t="s">
        <v>1252</v>
      </c>
      <c r="B2926" t="s">
        <v>787</v>
      </c>
      <c r="C2926" t="s">
        <v>787</v>
      </c>
      <c r="D2926">
        <v>68</v>
      </c>
      <c r="E2926">
        <v>68</v>
      </c>
      <c r="F2926">
        <v>9.3434785296835461</v>
      </c>
      <c r="G2926">
        <v>0.46717392648417733</v>
      </c>
      <c r="H2926">
        <v>2.335869632420887</v>
      </c>
      <c r="I2926">
        <v>0</v>
      </c>
      <c r="J2926">
        <v>800</v>
      </c>
      <c r="K2926">
        <v>1</v>
      </c>
      <c r="L2926">
        <v>345000</v>
      </c>
      <c r="M2926" t="b">
        <v>0</v>
      </c>
    </row>
    <row r="2927" spans="1:13">
      <c r="A2927" t="s">
        <v>1252</v>
      </c>
      <c r="B2927" t="s">
        <v>787</v>
      </c>
      <c r="C2927" t="s">
        <v>787</v>
      </c>
      <c r="D2927">
        <v>68</v>
      </c>
      <c r="E2927">
        <v>68</v>
      </c>
      <c r="F2927">
        <v>1.0965787704718251</v>
      </c>
      <c r="G2927">
        <v>5.4828938523591199E-2</v>
      </c>
      <c r="H2927">
        <v>0.27414469261795632</v>
      </c>
      <c r="I2927">
        <v>0</v>
      </c>
      <c r="J2927">
        <v>150</v>
      </c>
      <c r="K2927">
        <v>1</v>
      </c>
      <c r="L2927">
        <v>154000</v>
      </c>
      <c r="M2927" t="b">
        <v>0</v>
      </c>
    </row>
    <row r="2928" spans="1:13">
      <c r="A2928" t="s">
        <v>1988</v>
      </c>
      <c r="B2928" t="s">
        <v>787</v>
      </c>
      <c r="C2928" t="s">
        <v>879</v>
      </c>
      <c r="D2928">
        <v>68</v>
      </c>
      <c r="E2928">
        <v>160</v>
      </c>
      <c r="F2928">
        <v>0.8830782502766803</v>
      </c>
      <c r="G2928">
        <v>4.4153912513834E-2</v>
      </c>
      <c r="H2928">
        <v>0.22076956256916999</v>
      </c>
      <c r="I2928">
        <v>0</v>
      </c>
      <c r="J2928">
        <v>800</v>
      </c>
      <c r="K2928">
        <v>1</v>
      </c>
      <c r="L2928">
        <v>345000</v>
      </c>
      <c r="M2928" t="b">
        <v>0</v>
      </c>
    </row>
    <row r="2929" spans="1:13">
      <c r="A2929" t="s">
        <v>1399</v>
      </c>
      <c r="B2929" t="s">
        <v>879</v>
      </c>
      <c r="C2929" t="s">
        <v>879</v>
      </c>
      <c r="D2929">
        <v>160</v>
      </c>
      <c r="E2929">
        <v>160</v>
      </c>
      <c r="F2929">
        <v>3.7861692774274629</v>
      </c>
      <c r="G2929">
        <v>0.18930846387137309</v>
      </c>
      <c r="H2929">
        <v>0.94654231935686584</v>
      </c>
      <c r="I2929">
        <v>0</v>
      </c>
      <c r="J2929">
        <v>800</v>
      </c>
      <c r="K2929">
        <v>1</v>
      </c>
      <c r="L2929">
        <v>345000</v>
      </c>
      <c r="M2929" t="b">
        <v>0</v>
      </c>
    </row>
    <row r="2930" spans="1:13">
      <c r="A2930" t="s">
        <v>1252</v>
      </c>
      <c r="B2930" t="s">
        <v>787</v>
      </c>
      <c r="C2930" t="s">
        <v>787</v>
      </c>
      <c r="D2930">
        <v>68</v>
      </c>
      <c r="E2930">
        <v>68</v>
      </c>
      <c r="F2930">
        <v>0.75604146205770495</v>
      </c>
      <c r="G2930">
        <v>3.7802073102885199E-2</v>
      </c>
      <c r="H2930">
        <v>0.18901036551442621</v>
      </c>
      <c r="I2930">
        <v>0</v>
      </c>
      <c r="J2930">
        <v>150</v>
      </c>
      <c r="K2930">
        <v>1</v>
      </c>
      <c r="L2930">
        <v>154000</v>
      </c>
      <c r="M2930" t="b">
        <v>0</v>
      </c>
    </row>
    <row r="2931" spans="1:13">
      <c r="A2931" t="s">
        <v>1252</v>
      </c>
      <c r="B2931" t="s">
        <v>787</v>
      </c>
      <c r="C2931" t="s">
        <v>787</v>
      </c>
      <c r="D2931">
        <v>68</v>
      </c>
      <c r="E2931">
        <v>68</v>
      </c>
      <c r="F2931">
        <v>4.0407049329165999E-3</v>
      </c>
      <c r="G2931">
        <v>2.0203524664579999E-4</v>
      </c>
      <c r="H2931">
        <v>1.0101762332291001E-3</v>
      </c>
      <c r="I2931">
        <v>0</v>
      </c>
      <c r="J2931">
        <v>150</v>
      </c>
      <c r="K2931">
        <v>1</v>
      </c>
      <c r="L2931">
        <v>154000</v>
      </c>
      <c r="M2931" t="b">
        <v>0</v>
      </c>
    </row>
    <row r="2932" spans="1:13">
      <c r="A2932" t="s">
        <v>1252</v>
      </c>
      <c r="B2932" t="s">
        <v>787</v>
      </c>
      <c r="C2932" t="s">
        <v>787</v>
      </c>
      <c r="D2932">
        <v>68</v>
      </c>
      <c r="E2932">
        <v>68</v>
      </c>
      <c r="F2932">
        <v>1.5118859436749641</v>
      </c>
      <c r="G2932">
        <v>7.5594297183748202E-2</v>
      </c>
      <c r="H2932">
        <v>0.37797148591874102</v>
      </c>
      <c r="I2932">
        <v>0</v>
      </c>
      <c r="J2932">
        <v>150</v>
      </c>
      <c r="K2932">
        <v>1</v>
      </c>
      <c r="L2932">
        <v>154000</v>
      </c>
      <c r="M2932" t="b">
        <v>0</v>
      </c>
    </row>
    <row r="2933" spans="1:13">
      <c r="A2933" t="s">
        <v>1252</v>
      </c>
      <c r="B2933" t="s">
        <v>787</v>
      </c>
      <c r="C2933" t="s">
        <v>787</v>
      </c>
      <c r="D2933">
        <v>68</v>
      </c>
      <c r="E2933">
        <v>68</v>
      </c>
      <c r="F2933">
        <v>1.5840968393883179</v>
      </c>
      <c r="G2933">
        <v>7.9204841969415907E-2</v>
      </c>
      <c r="H2933">
        <v>0.39602420984707948</v>
      </c>
      <c r="I2933">
        <v>0</v>
      </c>
      <c r="J2933">
        <v>150</v>
      </c>
      <c r="K2933">
        <v>1</v>
      </c>
      <c r="L2933">
        <v>154000</v>
      </c>
      <c r="M2933" t="b">
        <v>0</v>
      </c>
    </row>
    <row r="2934" spans="1:13">
      <c r="A2934" t="s">
        <v>1252</v>
      </c>
      <c r="B2934" t="s">
        <v>787</v>
      </c>
      <c r="C2934" t="s">
        <v>787</v>
      </c>
      <c r="D2934">
        <v>68</v>
      </c>
      <c r="E2934">
        <v>68</v>
      </c>
      <c r="F2934">
        <v>3.4408177693526278</v>
      </c>
      <c r="G2934">
        <v>0.17204088846763141</v>
      </c>
      <c r="H2934">
        <v>0.86020444233815696</v>
      </c>
      <c r="I2934">
        <v>0</v>
      </c>
      <c r="J2934">
        <v>150</v>
      </c>
      <c r="K2934">
        <v>1</v>
      </c>
      <c r="L2934">
        <v>154000</v>
      </c>
      <c r="M2934" t="b">
        <v>0</v>
      </c>
    </row>
    <row r="2935" spans="1:13">
      <c r="A2935" t="s">
        <v>1359</v>
      </c>
      <c r="B2935" t="s">
        <v>953</v>
      </c>
      <c r="C2935" t="s">
        <v>953</v>
      </c>
      <c r="D2935">
        <v>234</v>
      </c>
      <c r="E2935">
        <v>234</v>
      </c>
      <c r="F2935">
        <v>4.9501410060857411</v>
      </c>
      <c r="G2935">
        <v>0.24750705030428699</v>
      </c>
      <c r="H2935">
        <v>1.2375352515214351</v>
      </c>
      <c r="I2935">
        <v>0</v>
      </c>
      <c r="J2935">
        <v>150</v>
      </c>
      <c r="K2935">
        <v>1</v>
      </c>
      <c r="L2935">
        <v>154000</v>
      </c>
      <c r="M2935" t="b">
        <v>0</v>
      </c>
    </row>
    <row r="2936" spans="1:13">
      <c r="A2936" t="s">
        <v>1252</v>
      </c>
      <c r="B2936" t="s">
        <v>787</v>
      </c>
      <c r="C2936" t="s">
        <v>787</v>
      </c>
      <c r="D2936">
        <v>68</v>
      </c>
      <c r="E2936">
        <v>68</v>
      </c>
      <c r="F2936">
        <v>0.938242130231146</v>
      </c>
      <c r="G2936">
        <v>4.6912106511557299E-2</v>
      </c>
      <c r="H2936">
        <v>0.23456053255778639</v>
      </c>
      <c r="I2936">
        <v>0</v>
      </c>
      <c r="J2936">
        <v>150</v>
      </c>
      <c r="K2936">
        <v>1</v>
      </c>
      <c r="L2936">
        <v>154000</v>
      </c>
      <c r="M2936" t="b">
        <v>0</v>
      </c>
    </row>
    <row r="2937" spans="1:13">
      <c r="A2937" t="s">
        <v>1252</v>
      </c>
      <c r="B2937" t="s">
        <v>787</v>
      </c>
      <c r="C2937" t="s">
        <v>787</v>
      </c>
      <c r="D2937">
        <v>68</v>
      </c>
      <c r="E2937">
        <v>68</v>
      </c>
      <c r="F2937">
        <v>2.5798341542004199</v>
      </c>
      <c r="G2937">
        <v>0.128991707710021</v>
      </c>
      <c r="H2937">
        <v>0.64495853855010499</v>
      </c>
      <c r="I2937">
        <v>0</v>
      </c>
      <c r="J2937">
        <v>150</v>
      </c>
      <c r="K2937">
        <v>1</v>
      </c>
      <c r="L2937">
        <v>154000</v>
      </c>
      <c r="M2937" t="b">
        <v>0</v>
      </c>
    </row>
    <row r="2938" spans="1:13">
      <c r="A2938" t="s">
        <v>1252</v>
      </c>
      <c r="B2938" t="s">
        <v>787</v>
      </c>
      <c r="C2938" t="s">
        <v>787</v>
      </c>
      <c r="D2938">
        <v>68</v>
      </c>
      <c r="E2938">
        <v>68</v>
      </c>
      <c r="F2938">
        <v>1.8596781446300881</v>
      </c>
      <c r="G2938">
        <v>9.2983907231504306E-2</v>
      </c>
      <c r="H2938">
        <v>0.4649195361575218</v>
      </c>
      <c r="I2938">
        <v>0</v>
      </c>
      <c r="J2938">
        <v>150</v>
      </c>
      <c r="K2938">
        <v>1</v>
      </c>
      <c r="L2938">
        <v>154000</v>
      </c>
      <c r="M2938" t="b">
        <v>0</v>
      </c>
    </row>
    <row r="2939" spans="1:13">
      <c r="A2939" t="s">
        <v>1252</v>
      </c>
      <c r="B2939" t="s">
        <v>787</v>
      </c>
      <c r="C2939" t="s">
        <v>787</v>
      </c>
      <c r="D2939">
        <v>68</v>
      </c>
      <c r="E2939">
        <v>68</v>
      </c>
      <c r="F2939">
        <v>2.0568101458315069</v>
      </c>
      <c r="G2939">
        <v>0.1028405072915753</v>
      </c>
      <c r="H2939">
        <v>0.51420253645787672</v>
      </c>
      <c r="I2939">
        <v>0</v>
      </c>
      <c r="J2939">
        <v>150</v>
      </c>
      <c r="K2939">
        <v>1</v>
      </c>
      <c r="L2939">
        <v>154000</v>
      </c>
      <c r="M2939" t="b">
        <v>0</v>
      </c>
    </row>
    <row r="2940" spans="1:13">
      <c r="A2940" t="s">
        <v>1252</v>
      </c>
      <c r="B2940" t="s">
        <v>787</v>
      </c>
      <c r="C2940" t="s">
        <v>787</v>
      </c>
      <c r="D2940">
        <v>68</v>
      </c>
      <c r="E2940">
        <v>68</v>
      </c>
      <c r="F2940">
        <v>1.619203181396023</v>
      </c>
      <c r="G2940">
        <v>8.0960159069801099E-2</v>
      </c>
      <c r="H2940">
        <v>0.40480079534900559</v>
      </c>
      <c r="I2940">
        <v>0</v>
      </c>
      <c r="J2940">
        <v>150</v>
      </c>
      <c r="K2940">
        <v>1</v>
      </c>
      <c r="L2940">
        <v>154000</v>
      </c>
      <c r="M2940" t="b">
        <v>0</v>
      </c>
    </row>
    <row r="2941" spans="1:13">
      <c r="A2941" t="s">
        <v>1252</v>
      </c>
      <c r="B2941" t="s">
        <v>787</v>
      </c>
      <c r="C2941" t="s">
        <v>787</v>
      </c>
      <c r="D2941">
        <v>68</v>
      </c>
      <c r="E2941">
        <v>68</v>
      </c>
      <c r="F2941">
        <v>3.9696062145026039</v>
      </c>
      <c r="G2941">
        <v>0.1984803107251302</v>
      </c>
      <c r="H2941">
        <v>0.99240155362565097</v>
      </c>
      <c r="I2941">
        <v>0</v>
      </c>
      <c r="J2941">
        <v>150</v>
      </c>
      <c r="K2941">
        <v>1</v>
      </c>
      <c r="L2941">
        <v>154000</v>
      </c>
      <c r="M2941" t="b">
        <v>0</v>
      </c>
    </row>
    <row r="2942" spans="1:13">
      <c r="A2942" t="s">
        <v>1252</v>
      </c>
      <c r="B2942" t="s">
        <v>787</v>
      </c>
      <c r="C2942" t="s">
        <v>787</v>
      </c>
      <c r="D2942">
        <v>68</v>
      </c>
      <c r="E2942">
        <v>68</v>
      </c>
      <c r="F2942">
        <v>6.3640999475645543</v>
      </c>
      <c r="G2942">
        <v>0.31820499737822772</v>
      </c>
      <c r="H2942">
        <v>1.591024986891139</v>
      </c>
      <c r="I2942">
        <v>0</v>
      </c>
      <c r="J2942">
        <v>150</v>
      </c>
      <c r="K2942">
        <v>1</v>
      </c>
      <c r="L2942">
        <v>154000</v>
      </c>
      <c r="M2942" t="b">
        <v>0</v>
      </c>
    </row>
    <row r="2943" spans="1:13">
      <c r="A2943" t="s">
        <v>1252</v>
      </c>
      <c r="B2943" t="s">
        <v>787</v>
      </c>
      <c r="C2943" t="s">
        <v>787</v>
      </c>
      <c r="D2943">
        <v>68</v>
      </c>
      <c r="E2943">
        <v>68</v>
      </c>
      <c r="F2943">
        <v>0.48308596186631131</v>
      </c>
      <c r="G2943">
        <v>2.4154298093315499E-2</v>
      </c>
      <c r="H2943">
        <v>0.1207714904665778</v>
      </c>
      <c r="I2943">
        <v>0</v>
      </c>
      <c r="J2943">
        <v>150</v>
      </c>
      <c r="K2943">
        <v>1</v>
      </c>
      <c r="L2943">
        <v>154000</v>
      </c>
      <c r="M2943" t="b">
        <v>0</v>
      </c>
    </row>
    <row r="2944" spans="1:13">
      <c r="A2944" t="s">
        <v>1252</v>
      </c>
      <c r="B2944" t="s">
        <v>787</v>
      </c>
      <c r="C2944" t="s">
        <v>787</v>
      </c>
      <c r="D2944">
        <v>68</v>
      </c>
      <c r="E2944">
        <v>68</v>
      </c>
      <c r="F2944">
        <v>1.866441368762968</v>
      </c>
      <c r="G2944">
        <v>9.3322068438148401E-2</v>
      </c>
      <c r="H2944">
        <v>0.46661034219074199</v>
      </c>
      <c r="I2944">
        <v>0</v>
      </c>
      <c r="J2944">
        <v>150</v>
      </c>
      <c r="K2944">
        <v>1</v>
      </c>
      <c r="L2944">
        <v>154000</v>
      </c>
      <c r="M2944" t="b">
        <v>0</v>
      </c>
    </row>
    <row r="2945" spans="1:13">
      <c r="A2945" t="s">
        <v>1252</v>
      </c>
      <c r="B2945" t="s">
        <v>787</v>
      </c>
      <c r="C2945" t="s">
        <v>787</v>
      </c>
      <c r="D2945">
        <v>68</v>
      </c>
      <c r="E2945">
        <v>68</v>
      </c>
      <c r="F2945">
        <v>3.890063006102674</v>
      </c>
      <c r="G2945">
        <v>0.1945031503051336</v>
      </c>
      <c r="H2945">
        <v>0.97251575152566838</v>
      </c>
      <c r="I2945">
        <v>0</v>
      </c>
      <c r="J2945">
        <v>150</v>
      </c>
      <c r="K2945">
        <v>1</v>
      </c>
      <c r="L2945">
        <v>154000</v>
      </c>
      <c r="M2945" t="b">
        <v>0</v>
      </c>
    </row>
    <row r="2946" spans="1:13">
      <c r="A2946" t="s">
        <v>1252</v>
      </c>
      <c r="B2946" t="s">
        <v>787</v>
      </c>
      <c r="C2946" t="s">
        <v>787</v>
      </c>
      <c r="D2946">
        <v>68</v>
      </c>
      <c r="E2946">
        <v>68</v>
      </c>
      <c r="F2946">
        <v>1.3881098992333329</v>
      </c>
      <c r="G2946">
        <v>6.9405494961666606E-2</v>
      </c>
      <c r="H2946">
        <v>0.34702747480833318</v>
      </c>
      <c r="I2946">
        <v>0</v>
      </c>
      <c r="J2946">
        <v>150</v>
      </c>
      <c r="K2946">
        <v>1</v>
      </c>
      <c r="L2946">
        <v>154000</v>
      </c>
      <c r="M2946" t="b">
        <v>0</v>
      </c>
    </row>
    <row r="2947" spans="1:13">
      <c r="A2947" t="s">
        <v>1252</v>
      </c>
      <c r="B2947" t="s">
        <v>787</v>
      </c>
      <c r="C2947" t="s">
        <v>787</v>
      </c>
      <c r="D2947">
        <v>68</v>
      </c>
      <c r="E2947">
        <v>68</v>
      </c>
      <c r="F2947">
        <v>6.0102641667238936</v>
      </c>
      <c r="G2947">
        <v>0.30051320833619471</v>
      </c>
      <c r="H2947">
        <v>1.502566041680973</v>
      </c>
      <c r="I2947">
        <v>0</v>
      </c>
      <c r="J2947">
        <v>150</v>
      </c>
      <c r="K2947">
        <v>1</v>
      </c>
      <c r="L2947">
        <v>154000</v>
      </c>
      <c r="M2947" t="b">
        <v>0</v>
      </c>
    </row>
    <row r="2948" spans="1:13">
      <c r="A2948" t="s">
        <v>1252</v>
      </c>
      <c r="B2948" t="s">
        <v>787</v>
      </c>
      <c r="C2948" t="s">
        <v>787</v>
      </c>
      <c r="D2948">
        <v>68</v>
      </c>
      <c r="E2948">
        <v>68</v>
      </c>
      <c r="F2948">
        <v>1.6244670814007E-2</v>
      </c>
      <c r="G2948">
        <v>8.1223354070029995E-4</v>
      </c>
      <c r="H2948">
        <v>4.0611677035016997E-3</v>
      </c>
      <c r="I2948">
        <v>0</v>
      </c>
      <c r="J2948">
        <v>150</v>
      </c>
      <c r="K2948">
        <v>1</v>
      </c>
      <c r="L2948">
        <v>154000</v>
      </c>
      <c r="M2948" t="b">
        <v>0</v>
      </c>
    </row>
    <row r="2949" spans="1:13">
      <c r="A2949" t="s">
        <v>1252</v>
      </c>
      <c r="B2949" t="s">
        <v>787</v>
      </c>
      <c r="C2949" t="s">
        <v>787</v>
      </c>
      <c r="D2949">
        <v>68</v>
      </c>
      <c r="E2949">
        <v>68</v>
      </c>
      <c r="F2949">
        <v>1.8102493993365729</v>
      </c>
      <c r="G2949">
        <v>9.0512469966828601E-2</v>
      </c>
      <c r="H2949">
        <v>0.45256234983414328</v>
      </c>
      <c r="I2949">
        <v>0</v>
      </c>
      <c r="J2949">
        <v>150</v>
      </c>
      <c r="K2949">
        <v>1</v>
      </c>
      <c r="L2949">
        <v>154000</v>
      </c>
      <c r="M2949" t="b">
        <v>0</v>
      </c>
    </row>
    <row r="2950" spans="1:13">
      <c r="A2950" t="s">
        <v>1361</v>
      </c>
      <c r="B2950" t="s">
        <v>884</v>
      </c>
      <c r="C2950" t="s">
        <v>884</v>
      </c>
      <c r="D2950">
        <v>165</v>
      </c>
      <c r="E2950">
        <v>165</v>
      </c>
      <c r="F2950">
        <v>4.6182121578355391</v>
      </c>
      <c r="G2950">
        <v>0.23091060789177689</v>
      </c>
      <c r="H2950">
        <v>1.154553039458885</v>
      </c>
      <c r="I2950">
        <v>0</v>
      </c>
      <c r="J2950">
        <v>150</v>
      </c>
      <c r="K2950">
        <v>1</v>
      </c>
      <c r="L2950">
        <v>154000</v>
      </c>
      <c r="M2950" t="b">
        <v>0</v>
      </c>
    </row>
    <row r="2951" spans="1:13">
      <c r="A2951" t="s">
        <v>1252</v>
      </c>
      <c r="B2951" t="s">
        <v>787</v>
      </c>
      <c r="C2951" t="s">
        <v>787</v>
      </c>
      <c r="D2951">
        <v>68</v>
      </c>
      <c r="E2951">
        <v>68</v>
      </c>
      <c r="F2951">
        <v>1.4539424451385641</v>
      </c>
      <c r="G2951">
        <v>7.2697122256928107E-2</v>
      </c>
      <c r="H2951">
        <v>0.36348561128464091</v>
      </c>
      <c r="I2951">
        <v>0</v>
      </c>
      <c r="J2951">
        <v>150</v>
      </c>
      <c r="K2951">
        <v>1</v>
      </c>
      <c r="L2951">
        <v>154000</v>
      </c>
      <c r="M2951" t="b">
        <v>0</v>
      </c>
    </row>
    <row r="2952" spans="1:13">
      <c r="A2952" t="s">
        <v>1252</v>
      </c>
      <c r="B2952" t="s">
        <v>787</v>
      </c>
      <c r="C2952" t="s">
        <v>787</v>
      </c>
      <c r="D2952">
        <v>68</v>
      </c>
      <c r="E2952">
        <v>68</v>
      </c>
      <c r="F2952">
        <v>2.7925910118498161</v>
      </c>
      <c r="G2952">
        <v>0.1396295505924908</v>
      </c>
      <c r="H2952">
        <v>0.69814775296245402</v>
      </c>
      <c r="I2952">
        <v>0</v>
      </c>
      <c r="J2952">
        <v>150</v>
      </c>
      <c r="K2952">
        <v>1</v>
      </c>
      <c r="L2952">
        <v>154000</v>
      </c>
      <c r="M2952" t="b">
        <v>0</v>
      </c>
    </row>
    <row r="2953" spans="1:13">
      <c r="A2953" t="s">
        <v>1252</v>
      </c>
      <c r="B2953" t="s">
        <v>787</v>
      </c>
      <c r="C2953" t="s">
        <v>787</v>
      </c>
      <c r="D2953">
        <v>68</v>
      </c>
      <c r="E2953">
        <v>68</v>
      </c>
      <c r="F2953">
        <v>4.5682107212576417</v>
      </c>
      <c r="G2953">
        <v>0.228410536062882</v>
      </c>
      <c r="H2953">
        <v>1.14205268031441</v>
      </c>
      <c r="I2953">
        <v>0</v>
      </c>
      <c r="J2953">
        <v>150</v>
      </c>
      <c r="K2953">
        <v>1</v>
      </c>
      <c r="L2953">
        <v>154000</v>
      </c>
      <c r="M2953" t="b">
        <v>0</v>
      </c>
    </row>
    <row r="2954" spans="1:13">
      <c r="A2954" t="s">
        <v>1252</v>
      </c>
      <c r="B2954" t="s">
        <v>787</v>
      </c>
      <c r="C2954" t="s">
        <v>787</v>
      </c>
      <c r="D2954">
        <v>68</v>
      </c>
      <c r="E2954">
        <v>68</v>
      </c>
      <c r="F2954">
        <v>4.2202913205370578</v>
      </c>
      <c r="G2954">
        <v>0.2110145660268529</v>
      </c>
      <c r="H2954">
        <v>1.055072830134264</v>
      </c>
      <c r="I2954">
        <v>0</v>
      </c>
      <c r="J2954">
        <v>150</v>
      </c>
      <c r="K2954">
        <v>1</v>
      </c>
      <c r="L2954">
        <v>154000</v>
      </c>
      <c r="M2954" t="b">
        <v>0</v>
      </c>
    </row>
    <row r="2955" spans="1:13">
      <c r="A2955" t="s">
        <v>1252</v>
      </c>
      <c r="B2955" t="s">
        <v>787</v>
      </c>
      <c r="C2955" t="s">
        <v>787</v>
      </c>
      <c r="D2955">
        <v>68</v>
      </c>
      <c r="E2955">
        <v>68</v>
      </c>
      <c r="F2955">
        <v>7.0361675444922254</v>
      </c>
      <c r="G2955">
        <v>0.35180837722461128</v>
      </c>
      <c r="H2955">
        <v>1.7590418861230559</v>
      </c>
      <c r="I2955">
        <v>0</v>
      </c>
      <c r="J2955">
        <v>150</v>
      </c>
      <c r="K2955">
        <v>1</v>
      </c>
      <c r="L2955">
        <v>154000</v>
      </c>
      <c r="M2955" t="b">
        <v>0</v>
      </c>
    </row>
    <row r="2956" spans="1:13">
      <c r="A2956" t="s">
        <v>1252</v>
      </c>
      <c r="B2956" t="s">
        <v>787</v>
      </c>
      <c r="C2956" t="s">
        <v>787</v>
      </c>
      <c r="D2956">
        <v>68</v>
      </c>
      <c r="E2956">
        <v>68</v>
      </c>
      <c r="F2956">
        <v>3.8307593639806128</v>
      </c>
      <c r="G2956">
        <v>0.1915379681990306</v>
      </c>
      <c r="H2956">
        <v>0.9576898409951532</v>
      </c>
      <c r="I2956">
        <v>0</v>
      </c>
      <c r="J2956">
        <v>150</v>
      </c>
      <c r="K2956">
        <v>1</v>
      </c>
      <c r="L2956">
        <v>154000</v>
      </c>
      <c r="M2956" t="b">
        <v>0</v>
      </c>
    </row>
    <row r="2957" spans="1:13">
      <c r="A2957" t="s">
        <v>1846</v>
      </c>
      <c r="B2957" t="s">
        <v>898</v>
      </c>
      <c r="C2957" t="s">
        <v>898</v>
      </c>
      <c r="D2957">
        <v>179</v>
      </c>
      <c r="E2957">
        <v>179</v>
      </c>
      <c r="F2957">
        <v>3.861200281071322</v>
      </c>
      <c r="G2957">
        <v>0.1930600140535661</v>
      </c>
      <c r="H2957">
        <v>0.96530007026783038</v>
      </c>
      <c r="I2957">
        <v>0</v>
      </c>
      <c r="J2957">
        <v>150</v>
      </c>
      <c r="K2957">
        <v>1</v>
      </c>
      <c r="L2957">
        <v>154000</v>
      </c>
      <c r="M2957" t="b">
        <v>0</v>
      </c>
    </row>
    <row r="2958" spans="1:13">
      <c r="A2958" t="s">
        <v>1401</v>
      </c>
      <c r="B2958" t="s">
        <v>783</v>
      </c>
      <c r="C2958" t="s">
        <v>898</v>
      </c>
      <c r="D2958">
        <v>64</v>
      </c>
      <c r="E2958">
        <v>179</v>
      </c>
      <c r="F2958">
        <v>2.7871273637696752</v>
      </c>
      <c r="G2958">
        <v>0.13935636818848371</v>
      </c>
      <c r="H2958">
        <v>0.69678184094241868</v>
      </c>
      <c r="I2958">
        <v>0</v>
      </c>
      <c r="J2958">
        <v>800</v>
      </c>
      <c r="K2958">
        <v>1</v>
      </c>
      <c r="L2958">
        <v>345000</v>
      </c>
      <c r="M2958" t="b">
        <v>0</v>
      </c>
    </row>
    <row r="2959" spans="1:13">
      <c r="A2959" t="s">
        <v>1252</v>
      </c>
      <c r="B2959" t="s">
        <v>787</v>
      </c>
      <c r="C2959" t="s">
        <v>787</v>
      </c>
      <c r="D2959">
        <v>68</v>
      </c>
      <c r="E2959">
        <v>68</v>
      </c>
      <c r="F2959">
        <v>0.71229128258644958</v>
      </c>
      <c r="G2959">
        <v>3.5614564129322401E-2</v>
      </c>
      <c r="H2959">
        <v>0.1780728206466124</v>
      </c>
      <c r="I2959">
        <v>0</v>
      </c>
      <c r="J2959">
        <v>150</v>
      </c>
      <c r="K2959">
        <v>1</v>
      </c>
      <c r="L2959">
        <v>154000</v>
      </c>
      <c r="M2959" t="b">
        <v>0</v>
      </c>
    </row>
    <row r="2960" spans="1:13">
      <c r="A2960" t="s">
        <v>1361</v>
      </c>
      <c r="B2960" t="s">
        <v>884</v>
      </c>
      <c r="C2960" t="s">
        <v>884</v>
      </c>
      <c r="D2960">
        <v>165</v>
      </c>
      <c r="E2960">
        <v>165</v>
      </c>
      <c r="F2960">
        <v>6.5918587620150726</v>
      </c>
      <c r="G2960">
        <v>0.32959293810075357</v>
      </c>
      <c r="H2960">
        <v>1.6479646905037679</v>
      </c>
      <c r="I2960">
        <v>0</v>
      </c>
      <c r="J2960">
        <v>150</v>
      </c>
      <c r="K2960">
        <v>1</v>
      </c>
      <c r="L2960">
        <v>154000</v>
      </c>
      <c r="M2960" t="b">
        <v>0</v>
      </c>
    </row>
    <row r="2961" spans="1:13">
      <c r="A2961" t="s">
        <v>1252</v>
      </c>
      <c r="B2961" t="s">
        <v>787</v>
      </c>
      <c r="C2961" t="s">
        <v>787</v>
      </c>
      <c r="D2961">
        <v>68</v>
      </c>
      <c r="E2961">
        <v>68</v>
      </c>
      <c r="F2961">
        <v>4.3118322454243971</v>
      </c>
      <c r="G2961">
        <v>0.21559161227121981</v>
      </c>
      <c r="H2961">
        <v>1.0779580613560991</v>
      </c>
      <c r="I2961">
        <v>0</v>
      </c>
      <c r="J2961">
        <v>150</v>
      </c>
      <c r="K2961">
        <v>1</v>
      </c>
      <c r="L2961">
        <v>154000</v>
      </c>
      <c r="M2961" t="b">
        <v>0</v>
      </c>
    </row>
    <row r="2962" spans="1:13">
      <c r="A2962" t="s">
        <v>1989</v>
      </c>
      <c r="B2962" t="s">
        <v>898</v>
      </c>
      <c r="C2962" t="s">
        <v>787</v>
      </c>
      <c r="D2962">
        <v>179</v>
      </c>
      <c r="E2962">
        <v>68</v>
      </c>
      <c r="F2962">
        <v>7.2070968360676533</v>
      </c>
      <c r="G2962">
        <v>0.36035484180338268</v>
      </c>
      <c r="H2962">
        <v>1.8017742090169131</v>
      </c>
      <c r="I2962">
        <v>0</v>
      </c>
      <c r="J2962">
        <v>800</v>
      </c>
      <c r="K2962">
        <v>1</v>
      </c>
      <c r="L2962">
        <v>345000</v>
      </c>
      <c r="M2962" t="b">
        <v>0</v>
      </c>
    </row>
    <row r="2963" spans="1:13">
      <c r="A2963" t="s">
        <v>1252</v>
      </c>
      <c r="B2963" t="s">
        <v>787</v>
      </c>
      <c r="C2963" t="s">
        <v>787</v>
      </c>
      <c r="D2963">
        <v>68</v>
      </c>
      <c r="E2963">
        <v>68</v>
      </c>
      <c r="F2963">
        <v>0.21030706949886629</v>
      </c>
      <c r="G2963">
        <v>1.05153534749433E-2</v>
      </c>
      <c r="H2963">
        <v>5.2576767374716497E-2</v>
      </c>
      <c r="I2963">
        <v>0</v>
      </c>
      <c r="J2963">
        <v>150</v>
      </c>
      <c r="K2963">
        <v>1</v>
      </c>
      <c r="L2963">
        <v>154000</v>
      </c>
      <c r="M2963" t="b">
        <v>0</v>
      </c>
    </row>
    <row r="2964" spans="1:13">
      <c r="A2964" t="s">
        <v>1252</v>
      </c>
      <c r="B2964" t="s">
        <v>787</v>
      </c>
      <c r="C2964" t="s">
        <v>787</v>
      </c>
      <c r="D2964">
        <v>68</v>
      </c>
      <c r="E2964">
        <v>68</v>
      </c>
      <c r="F2964">
        <v>0.38081586111647758</v>
      </c>
      <c r="G2964">
        <v>1.9040793055823801E-2</v>
      </c>
      <c r="H2964">
        <v>9.5203965279119396E-2</v>
      </c>
      <c r="I2964">
        <v>0</v>
      </c>
      <c r="J2964">
        <v>150</v>
      </c>
      <c r="K2964">
        <v>1</v>
      </c>
      <c r="L2964">
        <v>154000</v>
      </c>
      <c r="M2964" t="b">
        <v>0</v>
      </c>
    </row>
    <row r="2965" spans="1:13">
      <c r="A2965" t="s">
        <v>1252</v>
      </c>
      <c r="B2965" t="s">
        <v>787</v>
      </c>
      <c r="C2965" t="s">
        <v>787</v>
      </c>
      <c r="D2965">
        <v>68</v>
      </c>
      <c r="E2965">
        <v>68</v>
      </c>
      <c r="F2965">
        <v>1.018813867404722</v>
      </c>
      <c r="G2965">
        <v>5.0940693370235997E-2</v>
      </c>
      <c r="H2965">
        <v>0.25470346685118039</v>
      </c>
      <c r="I2965">
        <v>0</v>
      </c>
      <c r="J2965">
        <v>150</v>
      </c>
      <c r="K2965">
        <v>1</v>
      </c>
      <c r="L2965">
        <v>154000</v>
      </c>
      <c r="M2965" t="b">
        <v>0</v>
      </c>
    </row>
    <row r="2966" spans="1:13">
      <c r="A2966" t="s">
        <v>1252</v>
      </c>
      <c r="B2966" t="s">
        <v>787</v>
      </c>
      <c r="C2966" t="s">
        <v>787</v>
      </c>
      <c r="D2966">
        <v>68</v>
      </c>
      <c r="E2966">
        <v>68</v>
      </c>
      <c r="F2966">
        <v>3.103464614678173</v>
      </c>
      <c r="G2966">
        <v>0.1551732307339086</v>
      </c>
      <c r="H2966">
        <v>0.77586615366954315</v>
      </c>
      <c r="I2966">
        <v>0</v>
      </c>
      <c r="J2966">
        <v>800</v>
      </c>
      <c r="K2966">
        <v>1</v>
      </c>
      <c r="L2966">
        <v>345000</v>
      </c>
      <c r="M2966" t="b">
        <v>0</v>
      </c>
    </row>
    <row r="2967" spans="1:13">
      <c r="A2967" t="s">
        <v>1252</v>
      </c>
      <c r="B2967" t="s">
        <v>787</v>
      </c>
      <c r="C2967" t="s">
        <v>787</v>
      </c>
      <c r="D2967">
        <v>68</v>
      </c>
      <c r="E2967">
        <v>68</v>
      </c>
      <c r="F2967">
        <v>1.3562823784111199E-2</v>
      </c>
      <c r="G2967">
        <v>6.7814118920549995E-4</v>
      </c>
      <c r="H2967">
        <v>3.3907059460277999E-3</v>
      </c>
      <c r="I2967">
        <v>0</v>
      </c>
      <c r="J2967">
        <v>150</v>
      </c>
      <c r="K2967">
        <v>1</v>
      </c>
      <c r="L2967">
        <v>154000</v>
      </c>
      <c r="M2967" t="b">
        <v>0</v>
      </c>
    </row>
    <row r="2968" spans="1:13">
      <c r="A2968" t="s">
        <v>1359</v>
      </c>
      <c r="B2968" t="s">
        <v>953</v>
      </c>
      <c r="C2968" t="s">
        <v>953</v>
      </c>
      <c r="D2968">
        <v>234</v>
      </c>
      <c r="E2968">
        <v>234</v>
      </c>
      <c r="F2968">
        <v>1.331813115068657</v>
      </c>
      <c r="G2968">
        <v>6.6590655753432801E-2</v>
      </c>
      <c r="H2968">
        <v>0.3329532787671643</v>
      </c>
      <c r="I2968">
        <v>0</v>
      </c>
      <c r="J2968">
        <v>150</v>
      </c>
      <c r="K2968">
        <v>1</v>
      </c>
      <c r="L2968">
        <v>154000</v>
      </c>
      <c r="M2968" t="b">
        <v>0</v>
      </c>
    </row>
    <row r="2969" spans="1:13">
      <c r="A2969" t="s">
        <v>1252</v>
      </c>
      <c r="B2969" t="s">
        <v>787</v>
      </c>
      <c r="C2969" t="s">
        <v>787</v>
      </c>
      <c r="D2969">
        <v>68</v>
      </c>
      <c r="E2969">
        <v>68</v>
      </c>
      <c r="F2969">
        <v>1.4643616098237771</v>
      </c>
      <c r="G2969">
        <v>7.3218080491188803E-2</v>
      </c>
      <c r="H2969">
        <v>0.36609040245594421</v>
      </c>
      <c r="I2969">
        <v>0</v>
      </c>
      <c r="J2969">
        <v>150</v>
      </c>
      <c r="K2969">
        <v>1</v>
      </c>
      <c r="L2969">
        <v>154000</v>
      </c>
      <c r="M2969" t="b">
        <v>0</v>
      </c>
    </row>
    <row r="2970" spans="1:13">
      <c r="A2970" t="s">
        <v>1252</v>
      </c>
      <c r="B2970" t="s">
        <v>787</v>
      </c>
      <c r="C2970" t="s">
        <v>787</v>
      </c>
      <c r="D2970">
        <v>68</v>
      </c>
      <c r="E2970">
        <v>68</v>
      </c>
      <c r="F2970">
        <v>2.8981938349427789</v>
      </c>
      <c r="G2970">
        <v>0.14490969174713891</v>
      </c>
      <c r="H2970">
        <v>0.72454845873569484</v>
      </c>
      <c r="I2970">
        <v>0</v>
      </c>
      <c r="J2970">
        <v>150</v>
      </c>
      <c r="K2970">
        <v>1</v>
      </c>
      <c r="L2970">
        <v>154000</v>
      </c>
      <c r="M2970" t="b">
        <v>0</v>
      </c>
    </row>
    <row r="2971" spans="1:13">
      <c r="A2971" t="s">
        <v>1252</v>
      </c>
      <c r="B2971" t="s">
        <v>787</v>
      </c>
      <c r="C2971" t="s">
        <v>787</v>
      </c>
      <c r="D2971">
        <v>68</v>
      </c>
      <c r="E2971">
        <v>68</v>
      </c>
      <c r="F2971">
        <v>2.8522376642785008</v>
      </c>
      <c r="G2971">
        <v>0.14261188321392501</v>
      </c>
      <c r="H2971">
        <v>0.71305941606962531</v>
      </c>
      <c r="I2971">
        <v>0</v>
      </c>
      <c r="J2971">
        <v>150</v>
      </c>
      <c r="K2971">
        <v>1</v>
      </c>
      <c r="L2971">
        <v>154000</v>
      </c>
      <c r="M2971" t="b">
        <v>0</v>
      </c>
    </row>
    <row r="2972" spans="1:13">
      <c r="A2972" t="s">
        <v>1252</v>
      </c>
      <c r="B2972" t="s">
        <v>787</v>
      </c>
      <c r="C2972" t="s">
        <v>787</v>
      </c>
      <c r="D2972">
        <v>68</v>
      </c>
      <c r="E2972">
        <v>68</v>
      </c>
      <c r="F2972">
        <v>1.5706499999780001E-2</v>
      </c>
      <c r="G2972">
        <v>7.8532499998900003E-4</v>
      </c>
      <c r="H2972">
        <v>3.9266249999450002E-3</v>
      </c>
      <c r="I2972">
        <v>0</v>
      </c>
      <c r="J2972">
        <v>150</v>
      </c>
      <c r="K2972">
        <v>1</v>
      </c>
      <c r="L2972">
        <v>154000</v>
      </c>
      <c r="M2972" t="b">
        <v>0</v>
      </c>
    </row>
    <row r="2973" spans="1:13">
      <c r="A2973" t="s">
        <v>1252</v>
      </c>
      <c r="B2973" t="s">
        <v>787</v>
      </c>
      <c r="C2973" t="s">
        <v>787</v>
      </c>
      <c r="D2973">
        <v>68</v>
      </c>
      <c r="E2973">
        <v>68</v>
      </c>
      <c r="F2973">
        <v>1.3525302392425751</v>
      </c>
      <c r="G2973">
        <v>6.7626511962128696E-2</v>
      </c>
      <c r="H2973">
        <v>0.33813255981064372</v>
      </c>
      <c r="I2973">
        <v>0</v>
      </c>
      <c r="J2973">
        <v>150</v>
      </c>
      <c r="K2973">
        <v>1</v>
      </c>
      <c r="L2973">
        <v>154000</v>
      </c>
      <c r="M2973" t="b">
        <v>0</v>
      </c>
    </row>
    <row r="2974" spans="1:13">
      <c r="A2974" t="s">
        <v>1841</v>
      </c>
      <c r="B2974" t="s">
        <v>1043</v>
      </c>
      <c r="C2974" t="s">
        <v>1043</v>
      </c>
      <c r="D2974">
        <v>324</v>
      </c>
      <c r="E2974">
        <v>324</v>
      </c>
      <c r="F2974">
        <v>5.4422461636871464</v>
      </c>
      <c r="G2974">
        <v>0.27211230818435728</v>
      </c>
      <c r="H2974">
        <v>1.3605615409217859</v>
      </c>
      <c r="I2974">
        <v>0</v>
      </c>
      <c r="J2974">
        <v>150</v>
      </c>
      <c r="K2974">
        <v>1</v>
      </c>
      <c r="L2974">
        <v>154000</v>
      </c>
      <c r="M2974" t="b">
        <v>0</v>
      </c>
    </row>
    <row r="2975" spans="1:13">
      <c r="A2975" t="s">
        <v>1841</v>
      </c>
      <c r="B2975" t="s">
        <v>1043</v>
      </c>
      <c r="C2975" t="s">
        <v>1043</v>
      </c>
      <c r="D2975">
        <v>324</v>
      </c>
      <c r="E2975">
        <v>324</v>
      </c>
      <c r="F2975">
        <v>3.294067843657241</v>
      </c>
      <c r="G2975">
        <v>0.16470339218286201</v>
      </c>
      <c r="H2975">
        <v>0.82351696091431026</v>
      </c>
      <c r="I2975">
        <v>0</v>
      </c>
      <c r="J2975">
        <v>150</v>
      </c>
      <c r="K2975">
        <v>1</v>
      </c>
      <c r="L2975">
        <v>154000</v>
      </c>
      <c r="M2975" t="b">
        <v>0</v>
      </c>
    </row>
    <row r="2976" spans="1:13">
      <c r="A2976" t="s">
        <v>1841</v>
      </c>
      <c r="B2976" t="s">
        <v>1043</v>
      </c>
      <c r="C2976" t="s">
        <v>1043</v>
      </c>
      <c r="D2976">
        <v>324</v>
      </c>
      <c r="E2976">
        <v>324</v>
      </c>
      <c r="F2976">
        <v>0.58561741817189161</v>
      </c>
      <c r="G2976">
        <v>2.9280870908594499E-2</v>
      </c>
      <c r="H2976">
        <v>0.1464043545429729</v>
      </c>
      <c r="I2976">
        <v>0</v>
      </c>
      <c r="J2976">
        <v>800</v>
      </c>
      <c r="K2976">
        <v>1</v>
      </c>
      <c r="L2976">
        <v>345000</v>
      </c>
      <c r="M2976" t="b">
        <v>0</v>
      </c>
    </row>
    <row r="2977" spans="1:13">
      <c r="A2977" t="s">
        <v>1399</v>
      </c>
      <c r="B2977" t="s">
        <v>879</v>
      </c>
      <c r="C2977" t="s">
        <v>879</v>
      </c>
      <c r="D2977">
        <v>160</v>
      </c>
      <c r="E2977">
        <v>160</v>
      </c>
      <c r="F2977">
        <v>7.5044541126978406E-2</v>
      </c>
      <c r="G2977">
        <v>3.7522270563488998E-3</v>
      </c>
      <c r="H2977">
        <v>1.8761135281744602E-2</v>
      </c>
      <c r="I2977">
        <v>0</v>
      </c>
      <c r="J2977">
        <v>800</v>
      </c>
      <c r="K2977">
        <v>1</v>
      </c>
      <c r="L2977">
        <v>345000</v>
      </c>
      <c r="M2977" t="b">
        <v>0</v>
      </c>
    </row>
    <row r="2978" spans="1:13">
      <c r="A2978" t="s">
        <v>1399</v>
      </c>
      <c r="B2978" t="s">
        <v>879</v>
      </c>
      <c r="C2978" t="s">
        <v>879</v>
      </c>
      <c r="D2978">
        <v>160</v>
      </c>
      <c r="E2978">
        <v>160</v>
      </c>
      <c r="F2978">
        <v>6.5179272097656451</v>
      </c>
      <c r="G2978">
        <v>0.3258963604882823</v>
      </c>
      <c r="H2978">
        <v>1.6294818024414111</v>
      </c>
      <c r="I2978">
        <v>0</v>
      </c>
      <c r="J2978">
        <v>150</v>
      </c>
      <c r="K2978">
        <v>1</v>
      </c>
      <c r="L2978">
        <v>154000</v>
      </c>
      <c r="M2978" t="b">
        <v>0</v>
      </c>
    </row>
    <row r="2979" spans="1:13">
      <c r="A2979" t="s">
        <v>1399</v>
      </c>
      <c r="B2979" t="s">
        <v>879</v>
      </c>
      <c r="C2979" t="s">
        <v>879</v>
      </c>
      <c r="D2979">
        <v>160</v>
      </c>
      <c r="E2979">
        <v>160</v>
      </c>
      <c r="F2979">
        <v>1.1048877775535201E-2</v>
      </c>
      <c r="G2979">
        <v>5.5244388877670003E-4</v>
      </c>
      <c r="H2979">
        <v>2.7622194438838002E-3</v>
      </c>
      <c r="I2979">
        <v>0</v>
      </c>
      <c r="J2979">
        <v>150</v>
      </c>
      <c r="K2979">
        <v>1</v>
      </c>
      <c r="L2979">
        <v>154000</v>
      </c>
      <c r="M2979" t="b">
        <v>0</v>
      </c>
    </row>
    <row r="2980" spans="1:13">
      <c r="A2980" t="s">
        <v>1252</v>
      </c>
      <c r="B2980" t="s">
        <v>787</v>
      </c>
      <c r="C2980" t="s">
        <v>787</v>
      </c>
      <c r="D2980">
        <v>68</v>
      </c>
      <c r="E2980">
        <v>68</v>
      </c>
      <c r="F2980">
        <v>4.6234020663287323</v>
      </c>
      <c r="G2980">
        <v>0.23117010331643659</v>
      </c>
      <c r="H2980">
        <v>1.1558505165821831</v>
      </c>
      <c r="I2980">
        <v>0</v>
      </c>
      <c r="J2980">
        <v>150</v>
      </c>
      <c r="K2980">
        <v>1</v>
      </c>
      <c r="L2980">
        <v>154000</v>
      </c>
      <c r="M2980" t="b">
        <v>0</v>
      </c>
    </row>
    <row r="2981" spans="1:13">
      <c r="A2981" t="s">
        <v>1252</v>
      </c>
      <c r="B2981" t="s">
        <v>787</v>
      </c>
      <c r="C2981" t="s">
        <v>787</v>
      </c>
      <c r="D2981">
        <v>68</v>
      </c>
      <c r="E2981">
        <v>68</v>
      </c>
      <c r="F2981">
        <v>0.40542747380398009</v>
      </c>
      <c r="G2981">
        <v>2.0271373690199001E-2</v>
      </c>
      <c r="H2981">
        <v>0.10135686845099499</v>
      </c>
      <c r="I2981">
        <v>0</v>
      </c>
      <c r="J2981">
        <v>150</v>
      </c>
      <c r="K2981">
        <v>1</v>
      </c>
      <c r="L2981">
        <v>154000</v>
      </c>
      <c r="M2981" t="b">
        <v>0</v>
      </c>
    </row>
    <row r="2982" spans="1:13">
      <c r="A2982" t="s">
        <v>1252</v>
      </c>
      <c r="B2982" t="s">
        <v>787</v>
      </c>
      <c r="C2982" t="s">
        <v>787</v>
      </c>
      <c r="D2982">
        <v>68</v>
      </c>
      <c r="E2982">
        <v>68</v>
      </c>
      <c r="F2982">
        <v>3.753225756812312</v>
      </c>
      <c r="G2982">
        <v>0.18766128784061559</v>
      </c>
      <c r="H2982">
        <v>0.93830643920307799</v>
      </c>
      <c r="I2982">
        <v>0</v>
      </c>
      <c r="J2982">
        <v>150</v>
      </c>
      <c r="K2982">
        <v>1</v>
      </c>
      <c r="L2982">
        <v>154000</v>
      </c>
      <c r="M2982" t="b">
        <v>0</v>
      </c>
    </row>
    <row r="2983" spans="1:13">
      <c r="A2983" t="s">
        <v>1252</v>
      </c>
      <c r="B2983" t="s">
        <v>787</v>
      </c>
      <c r="C2983" t="s">
        <v>787</v>
      </c>
      <c r="D2983">
        <v>68</v>
      </c>
      <c r="E2983">
        <v>68</v>
      </c>
      <c r="F2983">
        <v>5.0040980836313169</v>
      </c>
      <c r="G2983">
        <v>0.25020490418156588</v>
      </c>
      <c r="H2983">
        <v>1.251024520907829</v>
      </c>
      <c r="I2983">
        <v>0</v>
      </c>
      <c r="J2983">
        <v>150</v>
      </c>
      <c r="K2983">
        <v>1</v>
      </c>
      <c r="L2983">
        <v>154000</v>
      </c>
      <c r="M2983" t="b">
        <v>0</v>
      </c>
    </row>
    <row r="2984" spans="1:13">
      <c r="A2984" t="s">
        <v>1252</v>
      </c>
      <c r="B2984" t="s">
        <v>787</v>
      </c>
      <c r="C2984" t="s">
        <v>787</v>
      </c>
      <c r="D2984">
        <v>68</v>
      </c>
      <c r="E2984">
        <v>68</v>
      </c>
      <c r="F2984">
        <v>0.79580850056662755</v>
      </c>
      <c r="G2984">
        <v>3.97904250283313E-2</v>
      </c>
      <c r="H2984">
        <v>0.19895212514165689</v>
      </c>
      <c r="I2984">
        <v>0</v>
      </c>
      <c r="J2984">
        <v>150</v>
      </c>
      <c r="K2984">
        <v>1</v>
      </c>
      <c r="L2984">
        <v>154000</v>
      </c>
      <c r="M2984" t="b">
        <v>0</v>
      </c>
    </row>
    <row r="2985" spans="1:13">
      <c r="A2985" t="s">
        <v>1252</v>
      </c>
      <c r="B2985" t="s">
        <v>787</v>
      </c>
      <c r="C2985" t="s">
        <v>787</v>
      </c>
      <c r="D2985">
        <v>68</v>
      </c>
      <c r="E2985">
        <v>68</v>
      </c>
      <c r="F2985">
        <v>4.9314189035623794</v>
      </c>
      <c r="G2985">
        <v>0.24657094517811889</v>
      </c>
      <c r="H2985">
        <v>1.2328547258905951</v>
      </c>
      <c r="I2985">
        <v>0</v>
      </c>
      <c r="J2985">
        <v>150</v>
      </c>
      <c r="K2985">
        <v>1</v>
      </c>
      <c r="L2985">
        <v>154000</v>
      </c>
      <c r="M2985" t="b">
        <v>0</v>
      </c>
    </row>
    <row r="2986" spans="1:13">
      <c r="A2986" t="s">
        <v>1252</v>
      </c>
      <c r="B2986" t="s">
        <v>787</v>
      </c>
      <c r="C2986" t="s">
        <v>787</v>
      </c>
      <c r="D2986">
        <v>68</v>
      </c>
      <c r="E2986">
        <v>68</v>
      </c>
      <c r="F2986">
        <v>2.0672027343360941</v>
      </c>
      <c r="G2986">
        <v>0.10336013671680459</v>
      </c>
      <c r="H2986">
        <v>0.51680068358402342</v>
      </c>
      <c r="I2986">
        <v>0</v>
      </c>
      <c r="J2986">
        <v>150</v>
      </c>
      <c r="K2986">
        <v>1</v>
      </c>
      <c r="L2986">
        <v>154000</v>
      </c>
      <c r="M2986" t="b">
        <v>0</v>
      </c>
    </row>
    <row r="2987" spans="1:13">
      <c r="A2987" t="s">
        <v>1252</v>
      </c>
      <c r="B2987" t="s">
        <v>787</v>
      </c>
      <c r="C2987" t="s">
        <v>787</v>
      </c>
      <c r="D2987">
        <v>68</v>
      </c>
      <c r="E2987">
        <v>68</v>
      </c>
      <c r="F2987">
        <v>1.3132891115568159</v>
      </c>
      <c r="G2987">
        <v>6.56644555778408E-2</v>
      </c>
      <c r="H2987">
        <v>0.32832227788920398</v>
      </c>
      <c r="I2987">
        <v>0</v>
      </c>
      <c r="J2987">
        <v>150</v>
      </c>
      <c r="K2987">
        <v>1</v>
      </c>
      <c r="L2987">
        <v>154000</v>
      </c>
      <c r="M2987" t="b">
        <v>0</v>
      </c>
    </row>
    <row r="2988" spans="1:13">
      <c r="A2988" t="s">
        <v>1399</v>
      </c>
      <c r="B2988" t="s">
        <v>879</v>
      </c>
      <c r="C2988" t="s">
        <v>879</v>
      </c>
      <c r="D2988">
        <v>160</v>
      </c>
      <c r="E2988">
        <v>160</v>
      </c>
      <c r="F2988">
        <v>1.777349727271113</v>
      </c>
      <c r="G2988">
        <v>8.8867486363555598E-2</v>
      </c>
      <c r="H2988">
        <v>0.44433743181777829</v>
      </c>
      <c r="I2988">
        <v>0</v>
      </c>
      <c r="J2988">
        <v>150</v>
      </c>
      <c r="K2988">
        <v>1</v>
      </c>
      <c r="L2988">
        <v>154000</v>
      </c>
      <c r="M2988" t="b">
        <v>0</v>
      </c>
    </row>
    <row r="2989" spans="1:13">
      <c r="A2989" t="s">
        <v>1505</v>
      </c>
      <c r="B2989" t="s">
        <v>1011</v>
      </c>
      <c r="C2989" t="s">
        <v>1011</v>
      </c>
      <c r="D2989">
        <v>292</v>
      </c>
      <c r="E2989">
        <v>292</v>
      </c>
      <c r="F2989">
        <v>1.1962566391213521</v>
      </c>
      <c r="G2989">
        <v>5.9812831956067597E-2</v>
      </c>
      <c r="H2989">
        <v>0.2990641597803379</v>
      </c>
      <c r="I2989">
        <v>0</v>
      </c>
      <c r="J2989">
        <v>150</v>
      </c>
      <c r="K2989">
        <v>1</v>
      </c>
      <c r="L2989">
        <v>154000</v>
      </c>
      <c r="M2989" t="b">
        <v>0</v>
      </c>
    </row>
    <row r="2990" spans="1:13">
      <c r="A2990" t="s">
        <v>1505</v>
      </c>
      <c r="B2990" t="s">
        <v>1011</v>
      </c>
      <c r="C2990" t="s">
        <v>1011</v>
      </c>
      <c r="D2990">
        <v>292</v>
      </c>
      <c r="E2990">
        <v>292</v>
      </c>
      <c r="F2990">
        <v>0.99177879469509445</v>
      </c>
      <c r="G2990">
        <v>4.95889397347547E-2</v>
      </c>
      <c r="H2990">
        <v>0.2479446986737735</v>
      </c>
      <c r="I2990">
        <v>0</v>
      </c>
      <c r="J2990">
        <v>150</v>
      </c>
      <c r="K2990">
        <v>1</v>
      </c>
      <c r="L2990">
        <v>154000</v>
      </c>
      <c r="M2990" t="b">
        <v>0</v>
      </c>
    </row>
    <row r="2991" spans="1:13">
      <c r="A2991" t="s">
        <v>1841</v>
      </c>
      <c r="B2991" t="s">
        <v>1043</v>
      </c>
      <c r="C2991" t="s">
        <v>1043</v>
      </c>
      <c r="D2991">
        <v>324</v>
      </c>
      <c r="E2991">
        <v>324</v>
      </c>
      <c r="F2991">
        <v>1.4970786260559099</v>
      </c>
      <c r="G2991">
        <v>7.4853931302795496E-2</v>
      </c>
      <c r="H2991">
        <v>0.37426965651397759</v>
      </c>
      <c r="I2991">
        <v>0</v>
      </c>
      <c r="J2991">
        <v>150</v>
      </c>
      <c r="K2991">
        <v>1</v>
      </c>
      <c r="L2991">
        <v>154000</v>
      </c>
      <c r="M2991" t="b">
        <v>0</v>
      </c>
    </row>
    <row r="2992" spans="1:13">
      <c r="A2992" t="s">
        <v>1252</v>
      </c>
      <c r="B2992" t="s">
        <v>787</v>
      </c>
      <c r="C2992" t="s">
        <v>787</v>
      </c>
      <c r="D2992">
        <v>68</v>
      </c>
      <c r="E2992">
        <v>68</v>
      </c>
      <c r="F2992">
        <v>4.5873080489050961</v>
      </c>
      <c r="G2992">
        <v>0.2293654024452548</v>
      </c>
      <c r="H2992">
        <v>1.146827012226274</v>
      </c>
      <c r="I2992">
        <v>0</v>
      </c>
      <c r="J2992">
        <v>150</v>
      </c>
      <c r="K2992">
        <v>1</v>
      </c>
      <c r="L2992">
        <v>154000</v>
      </c>
      <c r="M2992" t="b">
        <v>0</v>
      </c>
    </row>
    <row r="2993" spans="1:13">
      <c r="A2993" t="s">
        <v>1252</v>
      </c>
      <c r="B2993" t="s">
        <v>787</v>
      </c>
      <c r="C2993" t="s">
        <v>787</v>
      </c>
      <c r="D2993">
        <v>68</v>
      </c>
      <c r="E2993">
        <v>68</v>
      </c>
      <c r="F2993">
        <v>3.281376402102111</v>
      </c>
      <c r="G2993">
        <v>0.16406882010510559</v>
      </c>
      <c r="H2993">
        <v>0.82034410052552786</v>
      </c>
      <c r="I2993">
        <v>0</v>
      </c>
      <c r="J2993">
        <v>150</v>
      </c>
      <c r="K2993">
        <v>1</v>
      </c>
      <c r="L2993">
        <v>154000</v>
      </c>
      <c r="M2993" t="b">
        <v>0</v>
      </c>
    </row>
    <row r="2994" spans="1:13">
      <c r="A2994" t="s">
        <v>1604</v>
      </c>
      <c r="B2994" t="s">
        <v>911</v>
      </c>
      <c r="C2994" t="s">
        <v>911</v>
      </c>
      <c r="D2994">
        <v>192</v>
      </c>
      <c r="E2994">
        <v>192</v>
      </c>
      <c r="F2994">
        <v>1.549877266308475</v>
      </c>
      <c r="G2994">
        <v>7.7493863315423697E-2</v>
      </c>
      <c r="H2994">
        <v>0.38746931657711869</v>
      </c>
      <c r="I2994">
        <v>0</v>
      </c>
      <c r="J2994">
        <v>150</v>
      </c>
      <c r="K2994">
        <v>1</v>
      </c>
      <c r="L2994">
        <v>154000</v>
      </c>
      <c r="M2994" t="b">
        <v>0</v>
      </c>
    </row>
    <row r="2995" spans="1:13">
      <c r="A2995" t="s">
        <v>1399</v>
      </c>
      <c r="B2995" t="s">
        <v>879</v>
      </c>
      <c r="C2995" t="s">
        <v>879</v>
      </c>
      <c r="D2995">
        <v>160</v>
      </c>
      <c r="E2995">
        <v>160</v>
      </c>
      <c r="F2995">
        <v>4.8221302094852703E-2</v>
      </c>
      <c r="G2995">
        <v>2.4110651047426E-3</v>
      </c>
      <c r="H2995">
        <v>1.2055325523713099E-2</v>
      </c>
      <c r="I2995">
        <v>0</v>
      </c>
      <c r="J2995">
        <v>150</v>
      </c>
      <c r="K2995">
        <v>1</v>
      </c>
      <c r="L2995">
        <v>154000</v>
      </c>
      <c r="M2995" t="b">
        <v>0</v>
      </c>
    </row>
    <row r="2996" spans="1:13">
      <c r="A2996" t="s">
        <v>1399</v>
      </c>
      <c r="B2996" t="s">
        <v>879</v>
      </c>
      <c r="C2996" t="s">
        <v>879</v>
      </c>
      <c r="D2996">
        <v>160</v>
      </c>
      <c r="E2996">
        <v>160</v>
      </c>
      <c r="F2996">
        <v>0.97431860781505519</v>
      </c>
      <c r="G2996">
        <v>4.8715930390752699E-2</v>
      </c>
      <c r="H2996">
        <v>0.2435796519537638</v>
      </c>
      <c r="I2996">
        <v>0</v>
      </c>
      <c r="J2996">
        <v>150</v>
      </c>
      <c r="K2996">
        <v>1</v>
      </c>
      <c r="L2996">
        <v>154000</v>
      </c>
      <c r="M2996" t="b">
        <v>0</v>
      </c>
    </row>
    <row r="2997" spans="1:13">
      <c r="A2997" t="s">
        <v>1340</v>
      </c>
      <c r="B2997" t="s">
        <v>897</v>
      </c>
      <c r="C2997" t="s">
        <v>897</v>
      </c>
      <c r="D2997">
        <v>178</v>
      </c>
      <c r="E2997">
        <v>178</v>
      </c>
      <c r="F2997">
        <v>0.81134270398034691</v>
      </c>
      <c r="G2997">
        <v>4.05671351990173E-2</v>
      </c>
      <c r="H2997">
        <v>0.2028356759950867</v>
      </c>
      <c r="I2997">
        <v>0</v>
      </c>
      <c r="J2997">
        <v>150</v>
      </c>
      <c r="K2997">
        <v>1</v>
      </c>
      <c r="L2997">
        <v>154000</v>
      </c>
      <c r="M2997" t="b">
        <v>0</v>
      </c>
    </row>
    <row r="2998" spans="1:13">
      <c r="A2998" t="s">
        <v>1640</v>
      </c>
      <c r="B2998" t="s">
        <v>744</v>
      </c>
      <c r="C2998" t="s">
        <v>744</v>
      </c>
      <c r="D2998">
        <v>25</v>
      </c>
      <c r="E2998">
        <v>25</v>
      </c>
      <c r="F2998">
        <v>0.72715158095254961</v>
      </c>
      <c r="G2998">
        <v>3.6357579047627403E-2</v>
      </c>
      <c r="H2998">
        <v>0.1817878952381374</v>
      </c>
      <c r="I2998">
        <v>0</v>
      </c>
      <c r="J2998">
        <v>150</v>
      </c>
      <c r="K2998">
        <v>1</v>
      </c>
      <c r="L2998">
        <v>154000</v>
      </c>
      <c r="M2998" t="b">
        <v>0</v>
      </c>
    </row>
    <row r="2999" spans="1:13">
      <c r="A2999" t="s">
        <v>1771</v>
      </c>
      <c r="B2999" t="s">
        <v>913</v>
      </c>
      <c r="C2999" t="s">
        <v>913</v>
      </c>
      <c r="D2999">
        <v>194</v>
      </c>
      <c r="E2999">
        <v>194</v>
      </c>
      <c r="F2999">
        <v>2.4315144444232022</v>
      </c>
      <c r="G2999">
        <v>0.1215757222211601</v>
      </c>
      <c r="H2999">
        <v>0.60787861110580055</v>
      </c>
      <c r="I2999">
        <v>0</v>
      </c>
      <c r="J2999">
        <v>150</v>
      </c>
      <c r="K2999">
        <v>1</v>
      </c>
      <c r="L2999">
        <v>154000</v>
      </c>
      <c r="M2999" t="b">
        <v>0</v>
      </c>
    </row>
    <row r="3000" spans="1:13">
      <c r="A3000" t="s">
        <v>1991</v>
      </c>
      <c r="B3000" t="s">
        <v>801</v>
      </c>
      <c r="C3000" t="s">
        <v>801</v>
      </c>
      <c r="D3000">
        <v>82</v>
      </c>
      <c r="E3000">
        <v>82</v>
      </c>
      <c r="F3000">
        <v>2.5185286846680812</v>
      </c>
      <c r="G3000">
        <v>0.12592643423340399</v>
      </c>
      <c r="H3000">
        <v>0.6296321711670203</v>
      </c>
      <c r="I3000">
        <v>0</v>
      </c>
      <c r="J3000">
        <v>150</v>
      </c>
      <c r="K3000">
        <v>1</v>
      </c>
      <c r="L3000">
        <v>154000</v>
      </c>
      <c r="M3000" t="b">
        <v>0</v>
      </c>
    </row>
    <row r="3001" spans="1:13">
      <c r="A3001" t="s">
        <v>1399</v>
      </c>
      <c r="B3001" t="s">
        <v>879</v>
      </c>
      <c r="C3001" t="s">
        <v>879</v>
      </c>
      <c r="D3001">
        <v>160</v>
      </c>
      <c r="E3001">
        <v>160</v>
      </c>
      <c r="F3001">
        <v>0.75161684665539985</v>
      </c>
      <c r="G3001">
        <v>3.7580842332769898E-2</v>
      </c>
      <c r="H3001">
        <v>0.18790421166384991</v>
      </c>
      <c r="I3001">
        <v>0</v>
      </c>
      <c r="J3001">
        <v>150</v>
      </c>
      <c r="K3001">
        <v>1</v>
      </c>
      <c r="L3001">
        <v>154000</v>
      </c>
      <c r="M3001" t="b">
        <v>0</v>
      </c>
    </row>
    <row r="3002" spans="1:13">
      <c r="A3002" t="s">
        <v>1399</v>
      </c>
      <c r="B3002" t="s">
        <v>879</v>
      </c>
      <c r="C3002" t="s">
        <v>879</v>
      </c>
      <c r="D3002">
        <v>160</v>
      </c>
      <c r="E3002">
        <v>160</v>
      </c>
      <c r="F3002">
        <v>3.240509249903579</v>
      </c>
      <c r="G3002">
        <v>0.16202546249517899</v>
      </c>
      <c r="H3002">
        <v>0.81012731247589487</v>
      </c>
      <c r="I3002">
        <v>0</v>
      </c>
      <c r="J3002">
        <v>150</v>
      </c>
      <c r="K3002">
        <v>1</v>
      </c>
      <c r="L3002">
        <v>154000</v>
      </c>
      <c r="M3002" t="b">
        <v>0</v>
      </c>
    </row>
    <row r="3003" spans="1:13">
      <c r="A3003" t="s">
        <v>1992</v>
      </c>
      <c r="B3003" t="s">
        <v>879</v>
      </c>
      <c r="C3003" t="s">
        <v>898</v>
      </c>
      <c r="D3003">
        <v>160</v>
      </c>
      <c r="E3003">
        <v>179</v>
      </c>
      <c r="F3003">
        <v>2.3217049790983131</v>
      </c>
      <c r="G3003">
        <v>0.11608524895491561</v>
      </c>
      <c r="H3003">
        <v>0.58042624477457827</v>
      </c>
      <c r="I3003">
        <v>0</v>
      </c>
      <c r="J3003">
        <v>150</v>
      </c>
      <c r="K3003">
        <v>1</v>
      </c>
      <c r="L3003">
        <v>154000</v>
      </c>
      <c r="M3003" t="b">
        <v>0</v>
      </c>
    </row>
    <row r="3004" spans="1:13">
      <c r="A3004" t="s">
        <v>1399</v>
      </c>
      <c r="B3004" t="s">
        <v>879</v>
      </c>
      <c r="C3004" t="s">
        <v>879</v>
      </c>
      <c r="D3004">
        <v>160</v>
      </c>
      <c r="E3004">
        <v>160</v>
      </c>
      <c r="F3004">
        <v>1.825691043568304</v>
      </c>
      <c r="G3004">
        <v>9.1284552178415093E-2</v>
      </c>
      <c r="H3004">
        <v>0.4564227608920759</v>
      </c>
      <c r="I3004">
        <v>0</v>
      </c>
      <c r="J3004">
        <v>150</v>
      </c>
      <c r="K3004">
        <v>1</v>
      </c>
      <c r="L3004">
        <v>154000</v>
      </c>
      <c r="M3004" t="b">
        <v>0</v>
      </c>
    </row>
    <row r="3005" spans="1:13">
      <c r="A3005" t="s">
        <v>1846</v>
      </c>
      <c r="B3005" t="s">
        <v>898</v>
      </c>
      <c r="C3005" t="s">
        <v>898</v>
      </c>
      <c r="D3005">
        <v>179</v>
      </c>
      <c r="E3005">
        <v>179</v>
      </c>
      <c r="F3005">
        <v>2.3828458747231651</v>
      </c>
      <c r="G3005">
        <v>0.1191422937361582</v>
      </c>
      <c r="H3005">
        <v>0.59571146868079117</v>
      </c>
      <c r="I3005">
        <v>0</v>
      </c>
      <c r="J3005">
        <v>150</v>
      </c>
      <c r="K3005">
        <v>1</v>
      </c>
      <c r="L3005">
        <v>154000</v>
      </c>
      <c r="M3005" t="b">
        <v>0</v>
      </c>
    </row>
    <row r="3006" spans="1:13">
      <c r="A3006" t="s">
        <v>1846</v>
      </c>
      <c r="B3006" t="s">
        <v>898</v>
      </c>
      <c r="C3006" t="s">
        <v>898</v>
      </c>
      <c r="D3006">
        <v>179</v>
      </c>
      <c r="E3006">
        <v>179</v>
      </c>
      <c r="F3006">
        <v>1.45124239619143</v>
      </c>
      <c r="G3006">
        <v>7.2562119809571501E-2</v>
      </c>
      <c r="H3006">
        <v>0.36281059904785762</v>
      </c>
      <c r="I3006">
        <v>0</v>
      </c>
      <c r="J3006">
        <v>150</v>
      </c>
      <c r="K3006">
        <v>1</v>
      </c>
      <c r="L3006">
        <v>154000</v>
      </c>
      <c r="M3006" t="b">
        <v>0</v>
      </c>
    </row>
    <row r="3007" spans="1:13">
      <c r="A3007" t="s">
        <v>1846</v>
      </c>
      <c r="B3007" t="s">
        <v>898</v>
      </c>
      <c r="C3007" t="s">
        <v>898</v>
      </c>
      <c r="D3007">
        <v>179</v>
      </c>
      <c r="E3007">
        <v>179</v>
      </c>
      <c r="F3007">
        <v>3.4171191074042442</v>
      </c>
      <c r="G3007">
        <v>0.1708559553702122</v>
      </c>
      <c r="H3007">
        <v>0.85427977685106105</v>
      </c>
      <c r="I3007">
        <v>0</v>
      </c>
      <c r="J3007">
        <v>150</v>
      </c>
      <c r="K3007">
        <v>1</v>
      </c>
      <c r="L3007">
        <v>154000</v>
      </c>
      <c r="M3007" t="b">
        <v>0</v>
      </c>
    </row>
    <row r="3008" spans="1:13">
      <c r="A3008" t="s">
        <v>1993</v>
      </c>
      <c r="B3008" t="s">
        <v>923</v>
      </c>
      <c r="C3008" t="s">
        <v>804</v>
      </c>
      <c r="D3008">
        <v>204</v>
      </c>
      <c r="E3008">
        <v>85</v>
      </c>
      <c r="F3008">
        <v>99.338901159638624</v>
      </c>
      <c r="G3008">
        <v>4.9669450579819312</v>
      </c>
      <c r="H3008">
        <v>24.83472528990966</v>
      </c>
      <c r="I3008">
        <v>0</v>
      </c>
      <c r="J3008">
        <v>200</v>
      </c>
      <c r="K3008">
        <v>1</v>
      </c>
      <c r="L3008">
        <v>180000</v>
      </c>
      <c r="M3008" t="b">
        <v>0</v>
      </c>
    </row>
    <row r="3009" spans="1:13">
      <c r="A3009" t="s">
        <v>1994</v>
      </c>
      <c r="B3009" t="s">
        <v>925</v>
      </c>
      <c r="C3009" t="s">
        <v>804</v>
      </c>
      <c r="D3009">
        <v>206</v>
      </c>
      <c r="E3009">
        <v>85</v>
      </c>
      <c r="F3009">
        <v>88.71963307230736</v>
      </c>
      <c r="G3009">
        <v>4.435981653615368</v>
      </c>
      <c r="H3009">
        <v>22.17990826807684</v>
      </c>
      <c r="I3009">
        <v>0</v>
      </c>
      <c r="J3009">
        <v>100</v>
      </c>
      <c r="K3009">
        <v>1</v>
      </c>
      <c r="L3009">
        <v>150000</v>
      </c>
      <c r="M3009" t="b">
        <v>0</v>
      </c>
    </row>
    <row r="3010" spans="1:13">
      <c r="A3010" t="s">
        <v>1995</v>
      </c>
      <c r="B3010" t="s">
        <v>1136</v>
      </c>
      <c r="C3010" t="s">
        <v>808</v>
      </c>
      <c r="D3010">
        <v>417</v>
      </c>
      <c r="E3010">
        <v>89</v>
      </c>
      <c r="F3010">
        <v>110.7373478201074</v>
      </c>
      <c r="G3010">
        <v>5.5368673910053703</v>
      </c>
      <c r="H3010">
        <v>27.684336955026851</v>
      </c>
      <c r="I3010">
        <v>0</v>
      </c>
      <c r="J3010">
        <v>400</v>
      </c>
      <c r="K3010">
        <v>1</v>
      </c>
      <c r="L3010">
        <v>250000</v>
      </c>
      <c r="M3010" t="b">
        <v>0</v>
      </c>
    </row>
    <row r="3011" spans="1:13">
      <c r="A3011" t="s">
        <v>1996</v>
      </c>
      <c r="B3011" t="s">
        <v>973</v>
      </c>
      <c r="C3011" t="s">
        <v>1136</v>
      </c>
      <c r="D3011">
        <v>254</v>
      </c>
      <c r="E3011">
        <v>417</v>
      </c>
      <c r="F3011">
        <v>20.431350189556859</v>
      </c>
      <c r="G3011">
        <v>1.0215675094778429</v>
      </c>
      <c r="H3011">
        <v>5.1078375473892148</v>
      </c>
      <c r="I3011">
        <v>0</v>
      </c>
      <c r="J3011">
        <v>150</v>
      </c>
      <c r="K3011">
        <v>1</v>
      </c>
      <c r="L3011">
        <v>154000</v>
      </c>
      <c r="M3011" t="b">
        <v>0</v>
      </c>
    </row>
    <row r="3012" spans="1:13">
      <c r="A3012" t="s">
        <v>1183</v>
      </c>
      <c r="B3012" t="s">
        <v>760</v>
      </c>
      <c r="C3012" t="s">
        <v>760</v>
      </c>
      <c r="D3012">
        <v>41</v>
      </c>
      <c r="E3012">
        <v>41</v>
      </c>
      <c r="F3012">
        <v>2.7432108960189001E-2</v>
      </c>
      <c r="G3012">
        <v>1.3716054480093999E-3</v>
      </c>
      <c r="H3012">
        <v>6.8580272400472E-3</v>
      </c>
      <c r="I3012">
        <v>0</v>
      </c>
      <c r="J3012">
        <v>800</v>
      </c>
      <c r="K3012">
        <v>1</v>
      </c>
      <c r="L3012">
        <v>345000</v>
      </c>
      <c r="M3012" t="b">
        <v>0</v>
      </c>
    </row>
    <row r="3013" spans="1:13">
      <c r="A3013" t="s">
        <v>1183</v>
      </c>
      <c r="B3013" t="s">
        <v>760</v>
      </c>
      <c r="C3013" t="s">
        <v>760</v>
      </c>
      <c r="D3013">
        <v>41</v>
      </c>
      <c r="E3013">
        <v>41</v>
      </c>
      <c r="F3013">
        <v>2.74325946057698E-2</v>
      </c>
      <c r="G3013">
        <v>1.3716297302883999E-3</v>
      </c>
      <c r="H3013">
        <v>6.8581486514423997E-3</v>
      </c>
      <c r="I3013">
        <v>0</v>
      </c>
      <c r="J3013">
        <v>800</v>
      </c>
      <c r="K3013">
        <v>1</v>
      </c>
      <c r="L3013">
        <v>345000</v>
      </c>
      <c r="M3013" t="b">
        <v>0</v>
      </c>
    </row>
    <row r="3014" spans="1:13">
      <c r="A3014" t="s">
        <v>1183</v>
      </c>
      <c r="B3014" t="s">
        <v>760</v>
      </c>
      <c r="C3014" t="s">
        <v>760</v>
      </c>
      <c r="D3014">
        <v>41</v>
      </c>
      <c r="E3014">
        <v>41</v>
      </c>
      <c r="F3014">
        <v>2.7432108960189001E-2</v>
      </c>
      <c r="G3014">
        <v>1.3716054480093999E-3</v>
      </c>
      <c r="H3014">
        <v>6.8580272400472E-3</v>
      </c>
      <c r="I3014">
        <v>0</v>
      </c>
      <c r="J3014">
        <v>800</v>
      </c>
      <c r="K3014">
        <v>1</v>
      </c>
      <c r="L3014">
        <v>345000</v>
      </c>
      <c r="M3014" t="b">
        <v>0</v>
      </c>
    </row>
    <row r="3015" spans="1:13">
      <c r="A3015" t="s">
        <v>1183</v>
      </c>
      <c r="B3015" t="s">
        <v>760</v>
      </c>
      <c r="C3015" t="s">
        <v>760</v>
      </c>
      <c r="D3015">
        <v>41</v>
      </c>
      <c r="E3015">
        <v>41</v>
      </c>
      <c r="F3015">
        <v>2.4888275838313701E-2</v>
      </c>
      <c r="G3015">
        <v>1.2444137919155999E-3</v>
      </c>
      <c r="H3015">
        <v>6.2220689595784001E-3</v>
      </c>
      <c r="I3015">
        <v>0</v>
      </c>
      <c r="J3015">
        <v>800</v>
      </c>
      <c r="K3015">
        <v>1</v>
      </c>
      <c r="L3015">
        <v>345000</v>
      </c>
      <c r="M3015" t="b">
        <v>0</v>
      </c>
    </row>
    <row r="3016" spans="1:13">
      <c r="A3016" t="s">
        <v>1183</v>
      </c>
      <c r="B3016" t="s">
        <v>760</v>
      </c>
      <c r="C3016" t="s">
        <v>760</v>
      </c>
      <c r="D3016">
        <v>41</v>
      </c>
      <c r="E3016">
        <v>41</v>
      </c>
      <c r="F3016">
        <v>2.7108790687371501E-2</v>
      </c>
      <c r="G3016">
        <v>1.3554395343684999E-3</v>
      </c>
      <c r="H3016">
        <v>6.7771976718427997E-3</v>
      </c>
      <c r="I3016">
        <v>0</v>
      </c>
      <c r="J3016">
        <v>800</v>
      </c>
      <c r="K3016">
        <v>1</v>
      </c>
      <c r="L3016">
        <v>345000</v>
      </c>
      <c r="M3016" t="b">
        <v>0</v>
      </c>
    </row>
    <row r="3017" spans="1:13">
      <c r="A3017" t="s">
        <v>1183</v>
      </c>
      <c r="B3017" t="s">
        <v>760</v>
      </c>
      <c r="C3017" t="s">
        <v>760</v>
      </c>
      <c r="D3017">
        <v>41</v>
      </c>
      <c r="E3017">
        <v>41</v>
      </c>
      <c r="F3017">
        <v>2.6877156813535301E-2</v>
      </c>
      <c r="G3017">
        <v>1.3438578406767001E-3</v>
      </c>
      <c r="H3017">
        <v>6.7192892033838001E-3</v>
      </c>
      <c r="I3017">
        <v>0</v>
      </c>
      <c r="J3017">
        <v>800</v>
      </c>
      <c r="K3017">
        <v>1</v>
      </c>
      <c r="L3017">
        <v>345000</v>
      </c>
      <c r="M3017" t="b">
        <v>0</v>
      </c>
    </row>
    <row r="3018" spans="1:13">
      <c r="A3018" t="s">
        <v>1183</v>
      </c>
      <c r="B3018" t="s">
        <v>760</v>
      </c>
      <c r="C3018" t="s">
        <v>760</v>
      </c>
      <c r="D3018">
        <v>41</v>
      </c>
      <c r="E3018">
        <v>41</v>
      </c>
      <c r="F3018">
        <v>2.6943692405399799E-2</v>
      </c>
      <c r="G3018">
        <v>1.3471846202699001E-3</v>
      </c>
      <c r="H3018">
        <v>6.7359231013499003E-3</v>
      </c>
      <c r="I3018">
        <v>0</v>
      </c>
      <c r="J3018">
        <v>800</v>
      </c>
      <c r="K3018">
        <v>1</v>
      </c>
      <c r="L3018">
        <v>345000</v>
      </c>
      <c r="M3018" t="b">
        <v>0</v>
      </c>
    </row>
    <row r="3019" spans="1:13">
      <c r="A3019" t="s">
        <v>1183</v>
      </c>
      <c r="B3019" t="s">
        <v>760</v>
      </c>
      <c r="C3019" t="s">
        <v>760</v>
      </c>
      <c r="D3019">
        <v>41</v>
      </c>
      <c r="E3019">
        <v>41</v>
      </c>
      <c r="F3019">
        <v>2.6999136969296501E-2</v>
      </c>
      <c r="G3019">
        <v>1.3499568484648E-3</v>
      </c>
      <c r="H3019">
        <v>6.7497842423241E-3</v>
      </c>
      <c r="I3019">
        <v>0</v>
      </c>
      <c r="J3019">
        <v>800</v>
      </c>
      <c r="K3019">
        <v>1</v>
      </c>
      <c r="L3019">
        <v>345000</v>
      </c>
      <c r="M3019" t="b">
        <v>0</v>
      </c>
    </row>
    <row r="3020" spans="1:13">
      <c r="A3020" t="s">
        <v>1183</v>
      </c>
      <c r="B3020" t="s">
        <v>760</v>
      </c>
      <c r="C3020" t="s">
        <v>760</v>
      </c>
      <c r="D3020">
        <v>41</v>
      </c>
      <c r="E3020">
        <v>41</v>
      </c>
      <c r="F3020">
        <v>3.07435407760181E-2</v>
      </c>
      <c r="G3020">
        <v>1.5371770388009E-3</v>
      </c>
      <c r="H3020">
        <v>7.6858851940044999E-3</v>
      </c>
      <c r="I3020">
        <v>0</v>
      </c>
      <c r="J3020">
        <v>800</v>
      </c>
      <c r="K3020">
        <v>1</v>
      </c>
      <c r="L3020">
        <v>345000</v>
      </c>
      <c r="M3020" t="b">
        <v>0</v>
      </c>
    </row>
    <row r="3021" spans="1:13">
      <c r="A3021" t="s">
        <v>1183</v>
      </c>
      <c r="B3021" t="s">
        <v>760</v>
      </c>
      <c r="C3021" t="s">
        <v>760</v>
      </c>
      <c r="D3021">
        <v>41</v>
      </c>
      <c r="E3021">
        <v>41</v>
      </c>
      <c r="F3021">
        <v>3.3108778871824597E-2</v>
      </c>
      <c r="G3021">
        <v>1.6554389435911999E-3</v>
      </c>
      <c r="H3021">
        <v>8.2771947179561007E-3</v>
      </c>
      <c r="I3021">
        <v>0</v>
      </c>
      <c r="J3021">
        <v>800</v>
      </c>
      <c r="K3021">
        <v>1</v>
      </c>
      <c r="L3021">
        <v>345000</v>
      </c>
      <c r="M3021" t="b">
        <v>0</v>
      </c>
    </row>
    <row r="3022" spans="1:13">
      <c r="A3022" t="s">
        <v>1183</v>
      </c>
      <c r="B3022" t="s">
        <v>760</v>
      </c>
      <c r="C3022" t="s">
        <v>760</v>
      </c>
      <c r="D3022">
        <v>41</v>
      </c>
      <c r="E3022">
        <v>41</v>
      </c>
      <c r="F3022">
        <v>3.3042205842798801E-2</v>
      </c>
      <c r="G3022">
        <v>1.6521102921399E-3</v>
      </c>
      <c r="H3022">
        <v>8.2605514606997003E-3</v>
      </c>
      <c r="I3022">
        <v>0</v>
      </c>
      <c r="J3022">
        <v>800</v>
      </c>
      <c r="K3022">
        <v>1</v>
      </c>
      <c r="L3022">
        <v>345000</v>
      </c>
      <c r="M3022" t="b">
        <v>0</v>
      </c>
    </row>
    <row r="3023" spans="1:13">
      <c r="A3023" t="s">
        <v>1183</v>
      </c>
      <c r="B3023" t="s">
        <v>760</v>
      </c>
      <c r="C3023" t="s">
        <v>760</v>
      </c>
      <c r="D3023">
        <v>41</v>
      </c>
      <c r="E3023">
        <v>41</v>
      </c>
      <c r="F3023">
        <v>6.677828636544E-3</v>
      </c>
      <c r="G3023">
        <v>3.3389143182719998E-4</v>
      </c>
      <c r="H3023">
        <v>1.669457159136E-3</v>
      </c>
      <c r="I3023">
        <v>0</v>
      </c>
      <c r="J3023">
        <v>800</v>
      </c>
      <c r="K3023">
        <v>1</v>
      </c>
      <c r="L3023">
        <v>345000</v>
      </c>
      <c r="M3023" t="b">
        <v>0</v>
      </c>
    </row>
    <row r="3024" spans="1:13">
      <c r="A3024" t="s">
        <v>1183</v>
      </c>
      <c r="B3024" t="s">
        <v>760</v>
      </c>
      <c r="C3024" t="s">
        <v>760</v>
      </c>
      <c r="D3024">
        <v>41</v>
      </c>
      <c r="E3024">
        <v>41</v>
      </c>
      <c r="F3024">
        <v>6.0442736142944003E-3</v>
      </c>
      <c r="G3024">
        <v>3.0221368071470001E-4</v>
      </c>
      <c r="H3024">
        <v>1.5110684035736001E-3</v>
      </c>
      <c r="I3024">
        <v>0</v>
      </c>
      <c r="J3024">
        <v>800</v>
      </c>
      <c r="K3024">
        <v>1</v>
      </c>
      <c r="L3024">
        <v>345000</v>
      </c>
      <c r="M3024" t="b">
        <v>0</v>
      </c>
    </row>
    <row r="3025" spans="1:13">
      <c r="A3025" t="s">
        <v>1183</v>
      </c>
      <c r="B3025" t="s">
        <v>760</v>
      </c>
      <c r="C3025" t="s">
        <v>760</v>
      </c>
      <c r="D3025">
        <v>41</v>
      </c>
      <c r="E3025">
        <v>41</v>
      </c>
      <c r="F3025">
        <v>7.2114267340128602E-2</v>
      </c>
      <c r="G3025">
        <v>3.6057133670064001E-3</v>
      </c>
      <c r="H3025">
        <v>1.8028566835032098E-2</v>
      </c>
      <c r="I3025">
        <v>0</v>
      </c>
      <c r="J3025">
        <v>800</v>
      </c>
      <c r="K3025">
        <v>1</v>
      </c>
      <c r="L3025">
        <v>345000</v>
      </c>
      <c r="M3025" t="b">
        <v>0</v>
      </c>
    </row>
    <row r="3026" spans="1:13">
      <c r="A3026" t="s">
        <v>1183</v>
      </c>
      <c r="B3026" t="s">
        <v>760</v>
      </c>
      <c r="C3026" t="s">
        <v>760</v>
      </c>
      <c r="D3026">
        <v>41</v>
      </c>
      <c r="E3026">
        <v>41</v>
      </c>
      <c r="F3026">
        <v>7.2491887348843695E-2</v>
      </c>
      <c r="G3026">
        <v>3.6245943674420998E-3</v>
      </c>
      <c r="H3026">
        <v>1.8122971837210899E-2</v>
      </c>
      <c r="I3026">
        <v>0</v>
      </c>
      <c r="J3026">
        <v>800</v>
      </c>
      <c r="K3026">
        <v>1</v>
      </c>
      <c r="L3026">
        <v>345000</v>
      </c>
      <c r="M3026" t="b">
        <v>0</v>
      </c>
    </row>
    <row r="3027" spans="1:13">
      <c r="A3027" t="s">
        <v>1183</v>
      </c>
      <c r="B3027" t="s">
        <v>760</v>
      </c>
      <c r="C3027" t="s">
        <v>760</v>
      </c>
      <c r="D3027">
        <v>41</v>
      </c>
      <c r="E3027">
        <v>41</v>
      </c>
      <c r="F3027">
        <v>2.51770847883598E-2</v>
      </c>
      <c r="G3027">
        <v>1.2588542394179E-3</v>
      </c>
      <c r="H3027">
        <v>6.2942711970898997E-3</v>
      </c>
      <c r="I3027">
        <v>0</v>
      </c>
      <c r="J3027">
        <v>800</v>
      </c>
      <c r="K3027">
        <v>1</v>
      </c>
      <c r="L3027">
        <v>345000</v>
      </c>
      <c r="M3027" t="b">
        <v>0</v>
      </c>
    </row>
    <row r="3028" spans="1:13">
      <c r="A3028" t="s">
        <v>1183</v>
      </c>
      <c r="B3028" t="s">
        <v>760</v>
      </c>
      <c r="C3028" t="s">
        <v>760</v>
      </c>
      <c r="D3028">
        <v>41</v>
      </c>
      <c r="E3028">
        <v>41</v>
      </c>
      <c r="F3028">
        <v>2.7453559270366499E-2</v>
      </c>
      <c r="G3028">
        <v>1.3726779635183E-3</v>
      </c>
      <c r="H3028">
        <v>6.8633898175915996E-3</v>
      </c>
      <c r="I3028">
        <v>0</v>
      </c>
      <c r="J3028">
        <v>800</v>
      </c>
      <c r="K3028">
        <v>1</v>
      </c>
      <c r="L3028">
        <v>345000</v>
      </c>
      <c r="M3028" t="b">
        <v>0</v>
      </c>
    </row>
    <row r="3029" spans="1:13">
      <c r="A3029" t="s">
        <v>1183</v>
      </c>
      <c r="B3029" t="s">
        <v>760</v>
      </c>
      <c r="C3029" t="s">
        <v>760</v>
      </c>
      <c r="D3029">
        <v>41</v>
      </c>
      <c r="E3029">
        <v>41</v>
      </c>
      <c r="F3029">
        <v>2.7464656544932901E-2</v>
      </c>
      <c r="G3029">
        <v>1.3732328272466001E-3</v>
      </c>
      <c r="H3029">
        <v>6.8661641362332002E-3</v>
      </c>
      <c r="I3029">
        <v>0</v>
      </c>
      <c r="J3029">
        <v>800</v>
      </c>
      <c r="K3029">
        <v>1</v>
      </c>
      <c r="L3029">
        <v>345000</v>
      </c>
      <c r="M3029" t="b">
        <v>0</v>
      </c>
    </row>
    <row r="3030" spans="1:13">
      <c r="A3030" t="s">
        <v>1183</v>
      </c>
      <c r="B3030" t="s">
        <v>760</v>
      </c>
      <c r="C3030" t="s">
        <v>760</v>
      </c>
      <c r="D3030">
        <v>41</v>
      </c>
      <c r="E3030">
        <v>41</v>
      </c>
      <c r="F3030">
        <v>2.6077269607789999E-2</v>
      </c>
      <c r="G3030">
        <v>1.3038634803895E-3</v>
      </c>
      <c r="H3030">
        <v>6.5193174019474998E-3</v>
      </c>
      <c r="I3030">
        <v>0</v>
      </c>
      <c r="J3030">
        <v>800</v>
      </c>
      <c r="K3030">
        <v>1</v>
      </c>
      <c r="L3030">
        <v>345000</v>
      </c>
      <c r="M3030" t="b">
        <v>0</v>
      </c>
    </row>
    <row r="3031" spans="1:13">
      <c r="A3031" t="s">
        <v>1183</v>
      </c>
      <c r="B3031" t="s">
        <v>760</v>
      </c>
      <c r="C3031" t="s">
        <v>760</v>
      </c>
      <c r="D3031">
        <v>41</v>
      </c>
      <c r="E3031">
        <v>41</v>
      </c>
      <c r="F3031">
        <v>2.8319965961245201E-2</v>
      </c>
      <c r="G3031">
        <v>1.4159982980622E-3</v>
      </c>
      <c r="H3031">
        <v>7.0799914903113001E-3</v>
      </c>
      <c r="I3031">
        <v>0</v>
      </c>
      <c r="J3031">
        <v>800</v>
      </c>
      <c r="K3031">
        <v>1</v>
      </c>
      <c r="L3031">
        <v>345000</v>
      </c>
      <c r="M3031" t="b">
        <v>0</v>
      </c>
    </row>
    <row r="3032" spans="1:13">
      <c r="A3032" t="s">
        <v>1183</v>
      </c>
      <c r="B3032" t="s">
        <v>760</v>
      </c>
      <c r="C3032" t="s">
        <v>760</v>
      </c>
      <c r="D3032">
        <v>41</v>
      </c>
      <c r="E3032">
        <v>41</v>
      </c>
      <c r="F3032">
        <v>2.8208700249153399E-2</v>
      </c>
      <c r="G3032">
        <v>1.4104350124576001E-3</v>
      </c>
      <c r="H3032">
        <v>7.0521750622883003E-3</v>
      </c>
      <c r="I3032">
        <v>0</v>
      </c>
      <c r="J3032">
        <v>800</v>
      </c>
      <c r="K3032">
        <v>1</v>
      </c>
      <c r="L3032">
        <v>345000</v>
      </c>
      <c r="M3032" t="b">
        <v>0</v>
      </c>
    </row>
    <row r="3033" spans="1:13">
      <c r="A3033" t="s">
        <v>1183</v>
      </c>
      <c r="B3033" t="s">
        <v>760</v>
      </c>
      <c r="C3033" t="s">
        <v>760</v>
      </c>
      <c r="D3033">
        <v>41</v>
      </c>
      <c r="E3033">
        <v>41</v>
      </c>
      <c r="F3033">
        <v>2.8430962355180701E-2</v>
      </c>
      <c r="G3033">
        <v>1.4215481177589999E-3</v>
      </c>
      <c r="H3033">
        <v>7.1077405887950999E-3</v>
      </c>
      <c r="I3033">
        <v>0</v>
      </c>
      <c r="J3033">
        <v>800</v>
      </c>
      <c r="K3033">
        <v>1</v>
      </c>
      <c r="L3033">
        <v>345000</v>
      </c>
      <c r="M3033" t="b">
        <v>0</v>
      </c>
    </row>
    <row r="3034" spans="1:13">
      <c r="A3034" t="s">
        <v>1183</v>
      </c>
      <c r="B3034" t="s">
        <v>760</v>
      </c>
      <c r="C3034" t="s">
        <v>760</v>
      </c>
      <c r="D3034">
        <v>41</v>
      </c>
      <c r="E3034">
        <v>41</v>
      </c>
      <c r="F3034">
        <v>3.1888195765841801E-2</v>
      </c>
      <c r="G3034">
        <v>1.594409788292E-3</v>
      </c>
      <c r="H3034">
        <v>7.9720489414603999E-3</v>
      </c>
      <c r="I3034">
        <v>0</v>
      </c>
      <c r="J3034">
        <v>800</v>
      </c>
      <c r="K3034">
        <v>1</v>
      </c>
      <c r="L3034">
        <v>345000</v>
      </c>
      <c r="M3034" t="b">
        <v>0</v>
      </c>
    </row>
    <row r="3035" spans="1:13">
      <c r="A3035" t="s">
        <v>1183</v>
      </c>
      <c r="B3035" t="s">
        <v>760</v>
      </c>
      <c r="C3035" t="s">
        <v>760</v>
      </c>
      <c r="D3035">
        <v>41</v>
      </c>
      <c r="E3035">
        <v>41</v>
      </c>
      <c r="F3035">
        <v>2.8175769453061501E-2</v>
      </c>
      <c r="G3035">
        <v>1.4087884726530001E-3</v>
      </c>
      <c r="H3035">
        <v>7.0439423632652999E-3</v>
      </c>
      <c r="I3035">
        <v>0</v>
      </c>
      <c r="J3035">
        <v>800</v>
      </c>
      <c r="K3035">
        <v>1</v>
      </c>
      <c r="L3035">
        <v>345000</v>
      </c>
      <c r="M3035" t="b">
        <v>0</v>
      </c>
    </row>
    <row r="3036" spans="1:13">
      <c r="A3036" t="s">
        <v>1183</v>
      </c>
      <c r="B3036" t="s">
        <v>760</v>
      </c>
      <c r="C3036" t="s">
        <v>760</v>
      </c>
      <c r="D3036">
        <v>41</v>
      </c>
      <c r="E3036">
        <v>41</v>
      </c>
      <c r="F3036">
        <v>2.6821714405835799E-2</v>
      </c>
      <c r="G3036">
        <v>1.3410857202917001E-3</v>
      </c>
      <c r="H3036">
        <v>6.7054286014589003E-3</v>
      </c>
      <c r="I3036">
        <v>0</v>
      </c>
      <c r="J3036">
        <v>800</v>
      </c>
      <c r="K3036">
        <v>1</v>
      </c>
      <c r="L3036">
        <v>345000</v>
      </c>
      <c r="M3036" t="b">
        <v>0</v>
      </c>
    </row>
    <row r="3037" spans="1:13">
      <c r="A3037" t="s">
        <v>1183</v>
      </c>
      <c r="B3037" t="s">
        <v>760</v>
      </c>
      <c r="C3037" t="s">
        <v>760</v>
      </c>
      <c r="D3037">
        <v>41</v>
      </c>
      <c r="E3037">
        <v>41</v>
      </c>
      <c r="F3037">
        <v>2.6810625992901099E-2</v>
      </c>
      <c r="G3037">
        <v>1.3405312996450001E-3</v>
      </c>
      <c r="H3037">
        <v>6.7026564982252002E-3</v>
      </c>
      <c r="I3037">
        <v>0</v>
      </c>
      <c r="J3037">
        <v>800</v>
      </c>
      <c r="K3037">
        <v>1</v>
      </c>
      <c r="L3037">
        <v>345000</v>
      </c>
      <c r="M3037" t="b">
        <v>0</v>
      </c>
    </row>
    <row r="3038" spans="1:13">
      <c r="A3038" t="s">
        <v>1183</v>
      </c>
      <c r="B3038" t="s">
        <v>760</v>
      </c>
      <c r="C3038" t="s">
        <v>760</v>
      </c>
      <c r="D3038">
        <v>41</v>
      </c>
      <c r="E3038">
        <v>41</v>
      </c>
      <c r="F3038">
        <v>2.6821221263810199E-2</v>
      </c>
      <c r="G3038">
        <v>1.3410610631905001E-3</v>
      </c>
      <c r="H3038">
        <v>6.7053053159525002E-3</v>
      </c>
      <c r="I3038">
        <v>0</v>
      </c>
      <c r="J3038">
        <v>800</v>
      </c>
      <c r="K3038">
        <v>1</v>
      </c>
      <c r="L3038">
        <v>345000</v>
      </c>
      <c r="M3038" t="b">
        <v>0</v>
      </c>
    </row>
    <row r="3039" spans="1:13">
      <c r="A3039" t="s">
        <v>1183</v>
      </c>
      <c r="B3039" t="s">
        <v>760</v>
      </c>
      <c r="C3039" t="s">
        <v>760</v>
      </c>
      <c r="D3039">
        <v>41</v>
      </c>
      <c r="E3039">
        <v>41</v>
      </c>
      <c r="F3039">
        <v>2.6822205590984999E-2</v>
      </c>
      <c r="G3039">
        <v>1.3411102795491999E-3</v>
      </c>
      <c r="H3039">
        <v>6.7055513977462003E-3</v>
      </c>
      <c r="I3039">
        <v>0</v>
      </c>
      <c r="J3039">
        <v>800</v>
      </c>
      <c r="K3039">
        <v>1</v>
      </c>
      <c r="L3039">
        <v>345000</v>
      </c>
      <c r="M3039" t="b">
        <v>0</v>
      </c>
    </row>
    <row r="3040" spans="1:13">
      <c r="A3040" t="s">
        <v>1183</v>
      </c>
      <c r="B3040" t="s">
        <v>760</v>
      </c>
      <c r="C3040" t="s">
        <v>760</v>
      </c>
      <c r="D3040">
        <v>41</v>
      </c>
      <c r="E3040">
        <v>41</v>
      </c>
      <c r="F3040">
        <v>2.6822205590984999E-2</v>
      </c>
      <c r="G3040">
        <v>1.3411102795491999E-3</v>
      </c>
      <c r="H3040">
        <v>6.7055513977462003E-3</v>
      </c>
      <c r="I3040">
        <v>0</v>
      </c>
      <c r="J3040">
        <v>800</v>
      </c>
      <c r="K3040">
        <v>1</v>
      </c>
      <c r="L3040">
        <v>345000</v>
      </c>
      <c r="M3040" t="b">
        <v>0</v>
      </c>
    </row>
    <row r="3041" spans="1:13">
      <c r="A3041" t="s">
        <v>1183</v>
      </c>
      <c r="B3041" t="s">
        <v>760</v>
      </c>
      <c r="C3041" t="s">
        <v>760</v>
      </c>
      <c r="D3041">
        <v>41</v>
      </c>
      <c r="E3041">
        <v>41</v>
      </c>
      <c r="F3041">
        <v>2.68222091730301E-2</v>
      </c>
      <c r="G3041">
        <v>1.3411104586515E-3</v>
      </c>
      <c r="H3041">
        <v>6.7055522932574999E-3</v>
      </c>
      <c r="I3041">
        <v>0</v>
      </c>
      <c r="J3041">
        <v>800</v>
      </c>
      <c r="K3041">
        <v>1</v>
      </c>
      <c r="L3041">
        <v>345000</v>
      </c>
      <c r="M3041" t="b">
        <v>0</v>
      </c>
    </row>
    <row r="3042" spans="1:13">
      <c r="A3042" t="s">
        <v>1183</v>
      </c>
      <c r="B3042" t="s">
        <v>760</v>
      </c>
      <c r="C3042" t="s">
        <v>760</v>
      </c>
      <c r="D3042">
        <v>41</v>
      </c>
      <c r="E3042">
        <v>41</v>
      </c>
      <c r="F3042">
        <v>9.4834609002597998E-3</v>
      </c>
      <c r="G3042">
        <v>4.7417304501290003E-4</v>
      </c>
      <c r="H3042">
        <v>2.3708652250649001E-3</v>
      </c>
      <c r="I3042">
        <v>0</v>
      </c>
      <c r="J3042">
        <v>800</v>
      </c>
      <c r="K3042">
        <v>1</v>
      </c>
      <c r="L3042">
        <v>345000</v>
      </c>
      <c r="M3042" t="b">
        <v>0</v>
      </c>
    </row>
    <row r="3043" spans="1:13">
      <c r="A3043" t="s">
        <v>1183</v>
      </c>
      <c r="B3043" t="s">
        <v>760</v>
      </c>
      <c r="C3043" t="s">
        <v>760</v>
      </c>
      <c r="D3043">
        <v>41</v>
      </c>
      <c r="E3043">
        <v>41</v>
      </c>
      <c r="F3043">
        <v>2.1688715857739599E-2</v>
      </c>
      <c r="G3043">
        <v>1.0844357928868999E-3</v>
      </c>
      <c r="H3043">
        <v>5.4221789644348997E-3</v>
      </c>
      <c r="I3043">
        <v>0</v>
      </c>
      <c r="J3043">
        <v>800</v>
      </c>
      <c r="K3043">
        <v>1</v>
      </c>
      <c r="L3043">
        <v>345000</v>
      </c>
      <c r="M3043" t="b">
        <v>0</v>
      </c>
    </row>
    <row r="3044" spans="1:13">
      <c r="A3044" t="s">
        <v>1183</v>
      </c>
      <c r="B3044" t="s">
        <v>760</v>
      </c>
      <c r="C3044" t="s">
        <v>760</v>
      </c>
      <c r="D3044">
        <v>41</v>
      </c>
      <c r="E3044">
        <v>41</v>
      </c>
      <c r="F3044">
        <v>3.0483533576030699E-2</v>
      </c>
      <c r="G3044">
        <v>1.5241766788015E-3</v>
      </c>
      <c r="H3044">
        <v>7.6208833940076002E-3</v>
      </c>
      <c r="I3044">
        <v>0</v>
      </c>
      <c r="J3044">
        <v>800</v>
      </c>
      <c r="K3044">
        <v>1</v>
      </c>
      <c r="L3044">
        <v>345000</v>
      </c>
      <c r="M3044" t="b">
        <v>0</v>
      </c>
    </row>
    <row r="3045" spans="1:13">
      <c r="A3045" t="s">
        <v>1183</v>
      </c>
      <c r="B3045" t="s">
        <v>760</v>
      </c>
      <c r="C3045" t="s">
        <v>760</v>
      </c>
      <c r="D3045">
        <v>41</v>
      </c>
      <c r="E3045">
        <v>41</v>
      </c>
      <c r="F3045">
        <v>3.02059796509568E-2</v>
      </c>
      <c r="G3045">
        <v>1.5102989825478E-3</v>
      </c>
      <c r="H3045">
        <v>7.5514949127391999E-3</v>
      </c>
      <c r="I3045">
        <v>0</v>
      </c>
      <c r="J3045">
        <v>800</v>
      </c>
      <c r="K3045">
        <v>1</v>
      </c>
      <c r="L3045">
        <v>345000</v>
      </c>
      <c r="M3045" t="b">
        <v>0</v>
      </c>
    </row>
    <row r="3046" spans="1:13">
      <c r="A3046" t="s">
        <v>1183</v>
      </c>
      <c r="B3046" t="s">
        <v>760</v>
      </c>
      <c r="C3046" t="s">
        <v>760</v>
      </c>
      <c r="D3046">
        <v>41</v>
      </c>
      <c r="E3046">
        <v>41</v>
      </c>
      <c r="F3046">
        <v>2.89942877668556E-2</v>
      </c>
      <c r="G3046">
        <v>1.4497143883427E-3</v>
      </c>
      <c r="H3046">
        <v>7.2485719417139001E-3</v>
      </c>
      <c r="I3046">
        <v>0</v>
      </c>
      <c r="J3046">
        <v>800</v>
      </c>
      <c r="K3046">
        <v>1</v>
      </c>
      <c r="L3046">
        <v>345000</v>
      </c>
      <c r="M3046" t="b">
        <v>0</v>
      </c>
    </row>
    <row r="3047" spans="1:13">
      <c r="A3047" t="s">
        <v>1183</v>
      </c>
      <c r="B3047" t="s">
        <v>760</v>
      </c>
      <c r="C3047" t="s">
        <v>760</v>
      </c>
      <c r="D3047">
        <v>41</v>
      </c>
      <c r="E3047">
        <v>41</v>
      </c>
      <c r="F3047">
        <v>3.42439975584184E-2</v>
      </c>
      <c r="G3047">
        <v>1.7121998779209E-3</v>
      </c>
      <c r="H3047">
        <v>8.5609993896046E-3</v>
      </c>
      <c r="I3047">
        <v>0</v>
      </c>
      <c r="J3047">
        <v>800</v>
      </c>
      <c r="K3047">
        <v>1</v>
      </c>
      <c r="L3047">
        <v>345000</v>
      </c>
      <c r="M3047" t="b">
        <v>0</v>
      </c>
    </row>
    <row r="3048" spans="1:13">
      <c r="A3048" t="s">
        <v>1183</v>
      </c>
      <c r="B3048" t="s">
        <v>760</v>
      </c>
      <c r="C3048" t="s">
        <v>760</v>
      </c>
      <c r="D3048">
        <v>41</v>
      </c>
      <c r="E3048">
        <v>41</v>
      </c>
      <c r="F3048">
        <v>1.1715887435326099E-2</v>
      </c>
      <c r="G3048">
        <v>5.8579437176629998E-4</v>
      </c>
      <c r="H3048">
        <v>2.9289718588315001E-3</v>
      </c>
      <c r="I3048">
        <v>0</v>
      </c>
      <c r="J3048">
        <v>800</v>
      </c>
      <c r="K3048">
        <v>1</v>
      </c>
      <c r="L3048">
        <v>345000</v>
      </c>
      <c r="M3048" t="b">
        <v>0</v>
      </c>
    </row>
    <row r="3049" spans="1:13">
      <c r="A3049" t="s">
        <v>1183</v>
      </c>
      <c r="B3049" t="s">
        <v>760</v>
      </c>
      <c r="C3049" t="s">
        <v>760</v>
      </c>
      <c r="D3049">
        <v>41</v>
      </c>
      <c r="E3049">
        <v>41</v>
      </c>
      <c r="F3049">
        <v>0.1408255120891255</v>
      </c>
      <c r="G3049">
        <v>7.0412756044562E-3</v>
      </c>
      <c r="H3049">
        <v>3.5206378022281298E-2</v>
      </c>
      <c r="I3049">
        <v>0</v>
      </c>
      <c r="J3049">
        <v>800</v>
      </c>
      <c r="K3049">
        <v>1</v>
      </c>
      <c r="L3049">
        <v>345000</v>
      </c>
      <c r="M3049" t="b">
        <v>0</v>
      </c>
    </row>
    <row r="3050" spans="1:13">
      <c r="A3050" t="s">
        <v>1183</v>
      </c>
      <c r="B3050" t="s">
        <v>760</v>
      </c>
      <c r="C3050" t="s">
        <v>760</v>
      </c>
      <c r="D3050">
        <v>41</v>
      </c>
      <c r="E3050">
        <v>41</v>
      </c>
      <c r="F3050">
        <v>1.90383914011866E-2</v>
      </c>
      <c r="G3050">
        <v>9.5191957005929997E-4</v>
      </c>
      <c r="H3050">
        <v>4.7595978502965996E-3</v>
      </c>
      <c r="I3050">
        <v>0</v>
      </c>
      <c r="J3050">
        <v>800</v>
      </c>
      <c r="K3050">
        <v>1</v>
      </c>
      <c r="L3050">
        <v>345000</v>
      </c>
      <c r="M3050" t="b">
        <v>0</v>
      </c>
    </row>
    <row r="3051" spans="1:13">
      <c r="A3051" t="s">
        <v>1183</v>
      </c>
      <c r="B3051" t="s">
        <v>760</v>
      </c>
      <c r="C3051" t="s">
        <v>760</v>
      </c>
      <c r="D3051">
        <v>41</v>
      </c>
      <c r="E3051">
        <v>41</v>
      </c>
      <c r="F3051">
        <v>0.1425478515267134</v>
      </c>
      <c r="G3051">
        <v>7.1273925763355997E-3</v>
      </c>
      <c r="H3051">
        <v>3.5636962881678301E-2</v>
      </c>
      <c r="I3051">
        <v>0</v>
      </c>
      <c r="J3051">
        <v>800</v>
      </c>
      <c r="K3051">
        <v>1</v>
      </c>
      <c r="L3051">
        <v>345000</v>
      </c>
      <c r="M3051" t="b">
        <v>0</v>
      </c>
    </row>
    <row r="3052" spans="1:13">
      <c r="A3052" t="s">
        <v>1183</v>
      </c>
      <c r="B3052" t="s">
        <v>760</v>
      </c>
      <c r="C3052" t="s">
        <v>760</v>
      </c>
      <c r="D3052">
        <v>41</v>
      </c>
      <c r="E3052">
        <v>41</v>
      </c>
      <c r="F3052">
        <v>1.62820417769142E-2</v>
      </c>
      <c r="G3052">
        <v>8.1410208884570004E-4</v>
      </c>
      <c r="H3052">
        <v>4.0705104442284997E-3</v>
      </c>
      <c r="I3052">
        <v>0</v>
      </c>
      <c r="J3052">
        <v>800</v>
      </c>
      <c r="K3052">
        <v>1</v>
      </c>
      <c r="L3052">
        <v>345000</v>
      </c>
      <c r="M3052" t="b">
        <v>0</v>
      </c>
    </row>
    <row r="3053" spans="1:13">
      <c r="A3053" t="s">
        <v>1183</v>
      </c>
      <c r="B3053" t="s">
        <v>760</v>
      </c>
      <c r="C3053" t="s">
        <v>760</v>
      </c>
      <c r="D3053">
        <v>41</v>
      </c>
      <c r="E3053">
        <v>41</v>
      </c>
      <c r="F3053">
        <v>1.8859662339145999E-2</v>
      </c>
      <c r="G3053">
        <v>9.4298311695729996E-4</v>
      </c>
      <c r="H3053">
        <v>4.7149155847864997E-3</v>
      </c>
      <c r="I3053">
        <v>0</v>
      </c>
      <c r="J3053">
        <v>800</v>
      </c>
      <c r="K3053">
        <v>1</v>
      </c>
      <c r="L3053">
        <v>345000</v>
      </c>
      <c r="M3053" t="b">
        <v>0</v>
      </c>
    </row>
    <row r="3054" spans="1:13">
      <c r="A3054" t="s">
        <v>1183</v>
      </c>
      <c r="B3054" t="s">
        <v>760</v>
      </c>
      <c r="C3054" t="s">
        <v>760</v>
      </c>
      <c r="D3054">
        <v>41</v>
      </c>
      <c r="E3054">
        <v>41</v>
      </c>
      <c r="F3054">
        <v>4.5794455784333603E-2</v>
      </c>
      <c r="G3054">
        <v>2.2897227892166002E-3</v>
      </c>
      <c r="H3054">
        <v>1.1448613946083401E-2</v>
      </c>
      <c r="I3054">
        <v>0</v>
      </c>
      <c r="J3054">
        <v>800</v>
      </c>
      <c r="K3054">
        <v>1</v>
      </c>
      <c r="L3054">
        <v>345000</v>
      </c>
      <c r="M3054" t="b">
        <v>0</v>
      </c>
    </row>
    <row r="3055" spans="1:13">
      <c r="A3055" t="s">
        <v>1183</v>
      </c>
      <c r="B3055" t="s">
        <v>760</v>
      </c>
      <c r="C3055" t="s">
        <v>760</v>
      </c>
      <c r="D3055">
        <v>41</v>
      </c>
      <c r="E3055">
        <v>41</v>
      </c>
      <c r="F3055">
        <v>6.2343078608049001E-3</v>
      </c>
      <c r="G3055">
        <v>3.117153930402E-4</v>
      </c>
      <c r="H3055">
        <v>1.5585769652012001E-3</v>
      </c>
      <c r="I3055">
        <v>0</v>
      </c>
      <c r="J3055">
        <v>800</v>
      </c>
      <c r="K3055">
        <v>1</v>
      </c>
      <c r="L3055">
        <v>345000</v>
      </c>
      <c r="M3055" t="b">
        <v>0</v>
      </c>
    </row>
    <row r="3056" spans="1:13">
      <c r="A3056" t="s">
        <v>1183</v>
      </c>
      <c r="B3056" t="s">
        <v>760</v>
      </c>
      <c r="C3056" t="s">
        <v>760</v>
      </c>
      <c r="D3056">
        <v>41</v>
      </c>
      <c r="E3056">
        <v>41</v>
      </c>
      <c r="F3056">
        <v>6.2343078608049001E-3</v>
      </c>
      <c r="G3056">
        <v>3.117153930402E-4</v>
      </c>
      <c r="H3056">
        <v>1.5585769652012001E-3</v>
      </c>
      <c r="I3056">
        <v>0</v>
      </c>
      <c r="J3056">
        <v>800</v>
      </c>
      <c r="K3056">
        <v>1</v>
      </c>
      <c r="L3056">
        <v>345000</v>
      </c>
      <c r="M3056" t="b">
        <v>0</v>
      </c>
    </row>
    <row r="3057" spans="1:13">
      <c r="A3057" t="s">
        <v>1183</v>
      </c>
      <c r="B3057" t="s">
        <v>760</v>
      </c>
      <c r="C3057" t="s">
        <v>760</v>
      </c>
      <c r="D3057">
        <v>41</v>
      </c>
      <c r="E3057">
        <v>41</v>
      </c>
      <c r="F3057">
        <v>6.2232207169339998E-3</v>
      </c>
      <c r="G3057">
        <v>3.1116103584670002E-4</v>
      </c>
      <c r="H3057">
        <v>1.5558051792335E-3</v>
      </c>
      <c r="I3057">
        <v>0</v>
      </c>
      <c r="J3057">
        <v>800</v>
      </c>
      <c r="K3057">
        <v>1</v>
      </c>
      <c r="L3057">
        <v>345000</v>
      </c>
      <c r="M3057" t="b">
        <v>0</v>
      </c>
    </row>
    <row r="3058" spans="1:13">
      <c r="A3058" t="s">
        <v>1183</v>
      </c>
      <c r="B3058" t="s">
        <v>760</v>
      </c>
      <c r="C3058" t="s">
        <v>760</v>
      </c>
      <c r="D3058">
        <v>41</v>
      </c>
      <c r="E3058">
        <v>41</v>
      </c>
      <c r="F3058">
        <v>6.0868100843718E-2</v>
      </c>
      <c r="G3058">
        <v>3.0434050421859001E-3</v>
      </c>
      <c r="H3058">
        <v>1.52170252109295E-2</v>
      </c>
      <c r="I3058">
        <v>0</v>
      </c>
      <c r="J3058">
        <v>800</v>
      </c>
      <c r="K3058">
        <v>1</v>
      </c>
      <c r="L3058">
        <v>345000</v>
      </c>
      <c r="M3058" t="b">
        <v>0</v>
      </c>
    </row>
    <row r="3059" spans="1:13">
      <c r="A3059" t="s">
        <v>1183</v>
      </c>
      <c r="B3059" t="s">
        <v>760</v>
      </c>
      <c r="C3059" t="s">
        <v>760</v>
      </c>
      <c r="D3059">
        <v>41</v>
      </c>
      <c r="E3059">
        <v>41</v>
      </c>
      <c r="F3059">
        <v>9.4057944451573002E-3</v>
      </c>
      <c r="G3059">
        <v>4.7028972225779999E-4</v>
      </c>
      <c r="H3059">
        <v>2.3514486112892999E-3</v>
      </c>
      <c r="I3059">
        <v>0</v>
      </c>
      <c r="J3059">
        <v>800</v>
      </c>
      <c r="K3059">
        <v>1</v>
      </c>
      <c r="L3059">
        <v>345000</v>
      </c>
      <c r="M3059" t="b">
        <v>0</v>
      </c>
    </row>
    <row r="3060" spans="1:13">
      <c r="A3060" t="s">
        <v>1183</v>
      </c>
      <c r="B3060" t="s">
        <v>760</v>
      </c>
      <c r="C3060" t="s">
        <v>760</v>
      </c>
      <c r="D3060">
        <v>41</v>
      </c>
      <c r="E3060">
        <v>41</v>
      </c>
      <c r="F3060">
        <v>9.4057944451573002E-3</v>
      </c>
      <c r="G3060">
        <v>4.7028972225779999E-4</v>
      </c>
      <c r="H3060">
        <v>2.3514486112892999E-3</v>
      </c>
      <c r="I3060">
        <v>0</v>
      </c>
      <c r="J3060">
        <v>800</v>
      </c>
      <c r="K3060">
        <v>1</v>
      </c>
      <c r="L3060">
        <v>345000</v>
      </c>
      <c r="M3060" t="b">
        <v>0</v>
      </c>
    </row>
    <row r="3061" spans="1:13">
      <c r="A3061" t="s">
        <v>1183</v>
      </c>
      <c r="B3061" t="s">
        <v>760</v>
      </c>
      <c r="C3061" t="s">
        <v>760</v>
      </c>
      <c r="D3061">
        <v>41</v>
      </c>
      <c r="E3061">
        <v>41</v>
      </c>
      <c r="F3061">
        <v>8.4842419974929008E-3</v>
      </c>
      <c r="G3061">
        <v>4.242120998746E-4</v>
      </c>
      <c r="H3061">
        <v>2.1210604993732E-3</v>
      </c>
      <c r="I3061">
        <v>0</v>
      </c>
      <c r="J3061">
        <v>800</v>
      </c>
      <c r="K3061">
        <v>1</v>
      </c>
      <c r="L3061">
        <v>345000</v>
      </c>
      <c r="M3061" t="b">
        <v>0</v>
      </c>
    </row>
    <row r="3062" spans="1:13">
      <c r="A3062" t="s">
        <v>1183</v>
      </c>
      <c r="B3062" t="s">
        <v>760</v>
      </c>
      <c r="C3062" t="s">
        <v>760</v>
      </c>
      <c r="D3062">
        <v>41</v>
      </c>
      <c r="E3062">
        <v>41</v>
      </c>
      <c r="F3062">
        <v>8.4842419974929008E-3</v>
      </c>
      <c r="G3062">
        <v>4.242120998746E-4</v>
      </c>
      <c r="H3062">
        <v>2.1210604993732E-3</v>
      </c>
      <c r="I3062">
        <v>0</v>
      </c>
      <c r="J3062">
        <v>800</v>
      </c>
      <c r="K3062">
        <v>1</v>
      </c>
      <c r="L3062">
        <v>345000</v>
      </c>
      <c r="M3062" t="b">
        <v>0</v>
      </c>
    </row>
    <row r="3063" spans="1:13">
      <c r="A3063" t="s">
        <v>1183</v>
      </c>
      <c r="B3063" t="s">
        <v>760</v>
      </c>
      <c r="C3063" t="s">
        <v>760</v>
      </c>
      <c r="D3063">
        <v>41</v>
      </c>
      <c r="E3063">
        <v>41</v>
      </c>
      <c r="F3063">
        <v>5.2392863077156501E-2</v>
      </c>
      <c r="G3063">
        <v>2.6196431538577998E-3</v>
      </c>
      <c r="H3063">
        <v>1.3098215769289099E-2</v>
      </c>
      <c r="I3063">
        <v>0</v>
      </c>
      <c r="J3063">
        <v>800</v>
      </c>
      <c r="K3063">
        <v>1</v>
      </c>
      <c r="L3063">
        <v>345000</v>
      </c>
      <c r="M3063" t="b">
        <v>0</v>
      </c>
    </row>
    <row r="3064" spans="1:13">
      <c r="A3064" t="s">
        <v>1183</v>
      </c>
      <c r="B3064" t="s">
        <v>760</v>
      </c>
      <c r="C3064" t="s">
        <v>760</v>
      </c>
      <c r="D3064">
        <v>41</v>
      </c>
      <c r="E3064">
        <v>41</v>
      </c>
      <c r="F3064">
        <v>3.2333999837125801E-2</v>
      </c>
      <c r="G3064">
        <v>1.6166999918561999E-3</v>
      </c>
      <c r="H3064">
        <v>8.0834999592814E-3</v>
      </c>
      <c r="I3064">
        <v>0</v>
      </c>
      <c r="J3064">
        <v>800</v>
      </c>
      <c r="K3064">
        <v>1</v>
      </c>
      <c r="L3064">
        <v>345000</v>
      </c>
      <c r="M3064" t="b">
        <v>0</v>
      </c>
    </row>
    <row r="3065" spans="1:13">
      <c r="A3065" t="s">
        <v>1183</v>
      </c>
      <c r="B3065" t="s">
        <v>760</v>
      </c>
      <c r="C3065" t="s">
        <v>760</v>
      </c>
      <c r="D3065">
        <v>41</v>
      </c>
      <c r="E3065">
        <v>41</v>
      </c>
      <c r="F3065">
        <v>0.11176880285341829</v>
      </c>
      <c r="G3065">
        <v>5.5884401426709003E-3</v>
      </c>
      <c r="H3065">
        <v>2.7942200713354501E-2</v>
      </c>
      <c r="I3065">
        <v>0</v>
      </c>
      <c r="J3065">
        <v>800</v>
      </c>
      <c r="K3065">
        <v>1</v>
      </c>
      <c r="L3065">
        <v>345000</v>
      </c>
      <c r="M3065" t="b">
        <v>0</v>
      </c>
    </row>
    <row r="3066" spans="1:13">
      <c r="A3066" t="s">
        <v>1183</v>
      </c>
      <c r="B3066" t="s">
        <v>760</v>
      </c>
      <c r="C3066" t="s">
        <v>760</v>
      </c>
      <c r="D3066">
        <v>41</v>
      </c>
      <c r="E3066">
        <v>41</v>
      </c>
      <c r="F3066">
        <v>2.9010883638826399E-2</v>
      </c>
      <c r="G3066">
        <v>1.4505441819412999E-3</v>
      </c>
      <c r="H3066">
        <v>7.2527209097065998E-3</v>
      </c>
      <c r="I3066">
        <v>0</v>
      </c>
      <c r="J3066">
        <v>800</v>
      </c>
      <c r="K3066">
        <v>1</v>
      </c>
      <c r="L3066">
        <v>345000</v>
      </c>
      <c r="M3066" t="b">
        <v>0</v>
      </c>
    </row>
    <row r="3067" spans="1:13">
      <c r="A3067" t="s">
        <v>1183</v>
      </c>
      <c r="B3067" t="s">
        <v>760</v>
      </c>
      <c r="C3067" t="s">
        <v>760</v>
      </c>
      <c r="D3067">
        <v>41</v>
      </c>
      <c r="E3067">
        <v>41</v>
      </c>
      <c r="F3067">
        <v>6.4905551681937401E-2</v>
      </c>
      <c r="G3067">
        <v>3.2452775840968E-3</v>
      </c>
      <c r="H3067">
        <v>1.6226387920484302E-2</v>
      </c>
      <c r="I3067">
        <v>0</v>
      </c>
      <c r="J3067">
        <v>800</v>
      </c>
      <c r="K3067">
        <v>1</v>
      </c>
      <c r="L3067">
        <v>345000</v>
      </c>
      <c r="M3067" t="b">
        <v>0</v>
      </c>
    </row>
    <row r="3068" spans="1:13">
      <c r="A3068" t="s">
        <v>1183</v>
      </c>
      <c r="B3068" t="s">
        <v>760</v>
      </c>
      <c r="C3068" t="s">
        <v>760</v>
      </c>
      <c r="D3068">
        <v>41</v>
      </c>
      <c r="E3068">
        <v>41</v>
      </c>
      <c r="F3068">
        <v>4.1800787432933598E-2</v>
      </c>
      <c r="G3068">
        <v>2.0900393716465999E-3</v>
      </c>
      <c r="H3068">
        <v>1.0450196858233399E-2</v>
      </c>
      <c r="I3068">
        <v>0</v>
      </c>
      <c r="J3068">
        <v>800</v>
      </c>
      <c r="K3068">
        <v>1</v>
      </c>
      <c r="L3068">
        <v>345000</v>
      </c>
      <c r="M3068" t="b">
        <v>0</v>
      </c>
    </row>
    <row r="3069" spans="1:13">
      <c r="A3069" t="s">
        <v>1183</v>
      </c>
      <c r="B3069" t="s">
        <v>760</v>
      </c>
      <c r="C3069" t="s">
        <v>760</v>
      </c>
      <c r="D3069">
        <v>41</v>
      </c>
      <c r="E3069">
        <v>41</v>
      </c>
      <c r="F3069">
        <v>6.0615608464343398E-2</v>
      </c>
      <c r="G3069">
        <v>3.0307804232171001E-3</v>
      </c>
      <c r="H3069">
        <v>1.5153902116085799E-2</v>
      </c>
      <c r="I3069">
        <v>0</v>
      </c>
      <c r="J3069">
        <v>800</v>
      </c>
      <c r="K3069">
        <v>1</v>
      </c>
      <c r="L3069">
        <v>345000</v>
      </c>
      <c r="M3069" t="b">
        <v>0</v>
      </c>
    </row>
    <row r="3070" spans="1:13">
      <c r="A3070" t="s">
        <v>1183</v>
      </c>
      <c r="B3070" t="s">
        <v>760</v>
      </c>
      <c r="C3070" t="s">
        <v>760</v>
      </c>
      <c r="D3070">
        <v>41</v>
      </c>
      <c r="E3070">
        <v>41</v>
      </c>
      <c r="F3070">
        <v>4.6926425229261201E-2</v>
      </c>
      <c r="G3070">
        <v>2.3463212614629999E-3</v>
      </c>
      <c r="H3070">
        <v>1.17316063073153E-2</v>
      </c>
      <c r="I3070">
        <v>0</v>
      </c>
      <c r="J3070">
        <v>800</v>
      </c>
      <c r="K3070">
        <v>1</v>
      </c>
      <c r="L3070">
        <v>345000</v>
      </c>
      <c r="M3070" t="b">
        <v>0</v>
      </c>
    </row>
    <row r="3071" spans="1:13">
      <c r="A3071" t="s">
        <v>1183</v>
      </c>
      <c r="B3071" t="s">
        <v>760</v>
      </c>
      <c r="C3071" t="s">
        <v>760</v>
      </c>
      <c r="D3071">
        <v>41</v>
      </c>
      <c r="E3071">
        <v>41</v>
      </c>
      <c r="F3071">
        <v>0.1053287475429785</v>
      </c>
      <c r="G3071">
        <v>5.2664373771489003E-3</v>
      </c>
      <c r="H3071">
        <v>2.63321868857446E-2</v>
      </c>
      <c r="I3071">
        <v>0</v>
      </c>
      <c r="J3071">
        <v>800</v>
      </c>
      <c r="K3071">
        <v>1</v>
      </c>
      <c r="L3071">
        <v>345000</v>
      </c>
      <c r="M3071" t="b">
        <v>0</v>
      </c>
    </row>
    <row r="3072" spans="1:13">
      <c r="A3072" t="s">
        <v>1183</v>
      </c>
      <c r="B3072" t="s">
        <v>760</v>
      </c>
      <c r="C3072" t="s">
        <v>760</v>
      </c>
      <c r="D3072">
        <v>41</v>
      </c>
      <c r="E3072">
        <v>41</v>
      </c>
      <c r="F3072">
        <v>4.0308974745790399E-2</v>
      </c>
      <c r="G3072">
        <v>2.0154487372894998E-3</v>
      </c>
      <c r="H3072">
        <v>1.00772436864476E-2</v>
      </c>
      <c r="I3072">
        <v>0</v>
      </c>
      <c r="J3072">
        <v>800</v>
      </c>
      <c r="K3072">
        <v>1</v>
      </c>
      <c r="L3072">
        <v>345000</v>
      </c>
      <c r="M3072" t="b">
        <v>0</v>
      </c>
    </row>
    <row r="3073" spans="1:13">
      <c r="A3073" t="s">
        <v>1183</v>
      </c>
      <c r="B3073" t="s">
        <v>760</v>
      </c>
      <c r="C3073" t="s">
        <v>760</v>
      </c>
      <c r="D3073">
        <v>41</v>
      </c>
      <c r="E3073">
        <v>41</v>
      </c>
      <c r="F3073">
        <v>5.4378981970020203E-2</v>
      </c>
      <c r="G3073">
        <v>2.7189490985009999E-3</v>
      </c>
      <c r="H3073">
        <v>1.3594745492505E-2</v>
      </c>
      <c r="I3073">
        <v>0</v>
      </c>
      <c r="J3073">
        <v>800</v>
      </c>
      <c r="K3073">
        <v>1</v>
      </c>
      <c r="L3073">
        <v>345000</v>
      </c>
      <c r="M3073" t="b">
        <v>0</v>
      </c>
    </row>
    <row r="3074" spans="1:13">
      <c r="A3074" t="s">
        <v>1183</v>
      </c>
      <c r="B3074" t="s">
        <v>760</v>
      </c>
      <c r="C3074" t="s">
        <v>760</v>
      </c>
      <c r="D3074">
        <v>41</v>
      </c>
      <c r="E3074">
        <v>41</v>
      </c>
      <c r="F3074">
        <v>2.4775239784986799E-2</v>
      </c>
      <c r="G3074">
        <v>1.2387619892493E-3</v>
      </c>
      <c r="H3074">
        <v>6.1938099462466997E-3</v>
      </c>
      <c r="I3074">
        <v>0</v>
      </c>
      <c r="J3074">
        <v>800</v>
      </c>
      <c r="K3074">
        <v>1</v>
      </c>
      <c r="L3074">
        <v>345000</v>
      </c>
      <c r="M3074" t="b">
        <v>0</v>
      </c>
    </row>
    <row r="3075" spans="1:13">
      <c r="A3075" t="s">
        <v>1183</v>
      </c>
      <c r="B3075" t="s">
        <v>760</v>
      </c>
      <c r="C3075" t="s">
        <v>760</v>
      </c>
      <c r="D3075">
        <v>41</v>
      </c>
      <c r="E3075">
        <v>41</v>
      </c>
      <c r="F3075">
        <v>2.15248348278421E-2</v>
      </c>
      <c r="G3075">
        <v>1.0762417413921E-3</v>
      </c>
      <c r="H3075">
        <v>5.3812087069604999E-3</v>
      </c>
      <c r="I3075">
        <v>0</v>
      </c>
      <c r="J3075">
        <v>800</v>
      </c>
      <c r="K3075">
        <v>1</v>
      </c>
      <c r="L3075">
        <v>345000</v>
      </c>
      <c r="M3075" t="b">
        <v>0</v>
      </c>
    </row>
    <row r="3076" spans="1:13">
      <c r="A3076" t="s">
        <v>1183</v>
      </c>
      <c r="B3076" t="s">
        <v>760</v>
      </c>
      <c r="C3076" t="s">
        <v>760</v>
      </c>
      <c r="D3076">
        <v>41</v>
      </c>
      <c r="E3076">
        <v>41</v>
      </c>
      <c r="F3076">
        <v>2.65290268763861E-2</v>
      </c>
      <c r="G3076">
        <v>1.3264513438193E-3</v>
      </c>
      <c r="H3076">
        <v>6.6322567190964998E-3</v>
      </c>
      <c r="I3076">
        <v>0</v>
      </c>
      <c r="J3076">
        <v>800</v>
      </c>
      <c r="K3076">
        <v>1</v>
      </c>
      <c r="L3076">
        <v>345000</v>
      </c>
      <c r="M3076" t="b">
        <v>0</v>
      </c>
    </row>
    <row r="3077" spans="1:13">
      <c r="A3077" t="s">
        <v>1183</v>
      </c>
      <c r="B3077" t="s">
        <v>760</v>
      </c>
      <c r="C3077" t="s">
        <v>760</v>
      </c>
      <c r="D3077">
        <v>41</v>
      </c>
      <c r="E3077">
        <v>41</v>
      </c>
      <c r="F3077">
        <v>7.9587309622183994E-3</v>
      </c>
      <c r="G3077">
        <v>3.9793654811089998E-4</v>
      </c>
      <c r="H3077">
        <v>1.9896827405545998E-3</v>
      </c>
      <c r="I3077">
        <v>0</v>
      </c>
      <c r="J3077">
        <v>800</v>
      </c>
      <c r="K3077">
        <v>1</v>
      </c>
      <c r="L3077">
        <v>345000</v>
      </c>
      <c r="M3077" t="b">
        <v>0</v>
      </c>
    </row>
    <row r="3078" spans="1:13">
      <c r="A3078" t="s">
        <v>1183</v>
      </c>
      <c r="B3078" t="s">
        <v>760</v>
      </c>
      <c r="C3078" t="s">
        <v>760</v>
      </c>
      <c r="D3078">
        <v>41</v>
      </c>
      <c r="E3078">
        <v>41</v>
      </c>
      <c r="F3078">
        <v>5.1282077823855403E-2</v>
      </c>
      <c r="G3078">
        <v>2.5641038911926998E-3</v>
      </c>
      <c r="H3078">
        <v>1.28205194559638E-2</v>
      </c>
      <c r="I3078">
        <v>0</v>
      </c>
      <c r="J3078">
        <v>800</v>
      </c>
      <c r="K3078">
        <v>1</v>
      </c>
      <c r="L3078">
        <v>345000</v>
      </c>
      <c r="M3078" t="b">
        <v>0</v>
      </c>
    </row>
    <row r="3079" spans="1:13">
      <c r="A3079" t="s">
        <v>1183</v>
      </c>
      <c r="B3079" t="s">
        <v>760</v>
      </c>
      <c r="C3079" t="s">
        <v>760</v>
      </c>
      <c r="D3079">
        <v>41</v>
      </c>
      <c r="E3079">
        <v>41</v>
      </c>
      <c r="F3079">
        <v>2.6517937586811199E-2</v>
      </c>
      <c r="G3079">
        <v>1.3258968793405E-3</v>
      </c>
      <c r="H3079">
        <v>6.6294843967027997E-3</v>
      </c>
      <c r="I3079">
        <v>0</v>
      </c>
      <c r="J3079">
        <v>800</v>
      </c>
      <c r="K3079">
        <v>1</v>
      </c>
      <c r="L3079">
        <v>345000</v>
      </c>
      <c r="M3079" t="b">
        <v>0</v>
      </c>
    </row>
    <row r="3080" spans="1:13">
      <c r="A3080" t="s">
        <v>1183</v>
      </c>
      <c r="B3080" t="s">
        <v>760</v>
      </c>
      <c r="C3080" t="s">
        <v>760</v>
      </c>
      <c r="D3080">
        <v>41</v>
      </c>
      <c r="E3080">
        <v>41</v>
      </c>
      <c r="F3080">
        <v>2.5385738828238E-2</v>
      </c>
      <c r="G3080">
        <v>1.2692869414118999E-3</v>
      </c>
      <c r="H3080">
        <v>6.3464347070595001E-3</v>
      </c>
      <c r="I3080">
        <v>0</v>
      </c>
      <c r="J3080">
        <v>800</v>
      </c>
      <c r="K3080">
        <v>1</v>
      </c>
      <c r="L3080">
        <v>345000</v>
      </c>
      <c r="M3080" t="b">
        <v>0</v>
      </c>
    </row>
    <row r="3081" spans="1:13">
      <c r="A3081" t="s">
        <v>1183</v>
      </c>
      <c r="B3081" t="s">
        <v>760</v>
      </c>
      <c r="C3081" t="s">
        <v>760</v>
      </c>
      <c r="D3081">
        <v>41</v>
      </c>
      <c r="E3081">
        <v>41</v>
      </c>
      <c r="F3081">
        <v>7.9587309622183994E-3</v>
      </c>
      <c r="G3081">
        <v>3.9793654811089998E-4</v>
      </c>
      <c r="H3081">
        <v>1.9896827405545998E-3</v>
      </c>
      <c r="I3081">
        <v>0</v>
      </c>
      <c r="J3081">
        <v>800</v>
      </c>
      <c r="K3081">
        <v>1</v>
      </c>
      <c r="L3081">
        <v>345000</v>
      </c>
      <c r="M3081" t="b">
        <v>0</v>
      </c>
    </row>
    <row r="3082" spans="1:13">
      <c r="A3082" t="s">
        <v>1183</v>
      </c>
      <c r="B3082" t="s">
        <v>760</v>
      </c>
      <c r="C3082" t="s">
        <v>760</v>
      </c>
      <c r="D3082">
        <v>41</v>
      </c>
      <c r="E3082">
        <v>41</v>
      </c>
      <c r="F3082">
        <v>5.19148230995988E-2</v>
      </c>
      <c r="G3082">
        <v>2.5957411549798999E-3</v>
      </c>
      <c r="H3082">
        <v>1.29787057748997E-2</v>
      </c>
      <c r="I3082">
        <v>0</v>
      </c>
      <c r="J3082">
        <v>800</v>
      </c>
      <c r="K3082">
        <v>1</v>
      </c>
      <c r="L3082">
        <v>345000</v>
      </c>
      <c r="M3082" t="b">
        <v>0</v>
      </c>
    </row>
    <row r="3083" spans="1:13">
      <c r="A3083" t="s">
        <v>1183</v>
      </c>
      <c r="B3083" t="s">
        <v>760</v>
      </c>
      <c r="C3083" t="s">
        <v>760</v>
      </c>
      <c r="D3083">
        <v>41</v>
      </c>
      <c r="E3083">
        <v>41</v>
      </c>
      <c r="F3083">
        <v>5.4378979737067297E-2</v>
      </c>
      <c r="G3083">
        <v>2.7189489868533001E-3</v>
      </c>
      <c r="H3083">
        <v>1.35947449342668E-2</v>
      </c>
      <c r="I3083">
        <v>0</v>
      </c>
      <c r="J3083">
        <v>800</v>
      </c>
      <c r="K3083">
        <v>1</v>
      </c>
      <c r="L3083">
        <v>345000</v>
      </c>
      <c r="M3083" t="b">
        <v>0</v>
      </c>
    </row>
    <row r="3084" spans="1:13">
      <c r="A3084" t="s">
        <v>1183</v>
      </c>
      <c r="B3084" t="s">
        <v>760</v>
      </c>
      <c r="C3084" t="s">
        <v>760</v>
      </c>
      <c r="D3084">
        <v>41</v>
      </c>
      <c r="E3084">
        <v>41</v>
      </c>
      <c r="F3084">
        <v>5.8423281667594702E-2</v>
      </c>
      <c r="G3084">
        <v>2.9211640833796998E-3</v>
      </c>
      <c r="H3084">
        <v>1.4605820416898599E-2</v>
      </c>
      <c r="I3084">
        <v>0</v>
      </c>
      <c r="J3084">
        <v>800</v>
      </c>
      <c r="K3084">
        <v>1</v>
      </c>
      <c r="L3084">
        <v>345000</v>
      </c>
      <c r="M3084" t="b">
        <v>0</v>
      </c>
    </row>
    <row r="3085" spans="1:13">
      <c r="A3085" t="s">
        <v>1183</v>
      </c>
      <c r="B3085" t="s">
        <v>760</v>
      </c>
      <c r="C3085" t="s">
        <v>760</v>
      </c>
      <c r="D3085">
        <v>41</v>
      </c>
      <c r="E3085">
        <v>41</v>
      </c>
      <c r="F3085">
        <v>6.4235555442283501E-2</v>
      </c>
      <c r="G3085">
        <v>3.2117777721140999E-3</v>
      </c>
      <c r="H3085">
        <v>1.6058888860570799E-2</v>
      </c>
      <c r="I3085">
        <v>0</v>
      </c>
      <c r="J3085">
        <v>800</v>
      </c>
      <c r="K3085">
        <v>1</v>
      </c>
      <c r="L3085">
        <v>345000</v>
      </c>
      <c r="M3085" t="b">
        <v>0</v>
      </c>
    </row>
    <row r="3086" spans="1:13">
      <c r="A3086" t="s">
        <v>1183</v>
      </c>
      <c r="B3086" t="s">
        <v>760</v>
      </c>
      <c r="C3086" t="s">
        <v>760</v>
      </c>
      <c r="D3086">
        <v>41</v>
      </c>
      <c r="E3086">
        <v>41</v>
      </c>
      <c r="F3086">
        <v>6.8021058346196595E-2</v>
      </c>
      <c r="G3086">
        <v>3.4010529173098001E-3</v>
      </c>
      <c r="H3086">
        <v>1.70052645865491E-2</v>
      </c>
      <c r="I3086">
        <v>0</v>
      </c>
      <c r="J3086">
        <v>800</v>
      </c>
      <c r="K3086">
        <v>1</v>
      </c>
      <c r="L3086">
        <v>345000</v>
      </c>
      <c r="M3086" t="b">
        <v>0</v>
      </c>
    </row>
    <row r="3087" spans="1:13">
      <c r="A3087" t="s">
        <v>1183</v>
      </c>
      <c r="B3087" t="s">
        <v>760</v>
      </c>
      <c r="C3087" t="s">
        <v>760</v>
      </c>
      <c r="D3087">
        <v>41</v>
      </c>
      <c r="E3087">
        <v>41</v>
      </c>
      <c r="F3087">
        <v>7.9672028923027993E-2</v>
      </c>
      <c r="G3087">
        <v>3.9836014461514004E-3</v>
      </c>
      <c r="H3087">
        <v>1.9918007230756998E-2</v>
      </c>
      <c r="I3087">
        <v>0</v>
      </c>
      <c r="J3087">
        <v>800</v>
      </c>
      <c r="K3087">
        <v>1</v>
      </c>
      <c r="L3087">
        <v>345000</v>
      </c>
      <c r="M3087" t="b">
        <v>0</v>
      </c>
    </row>
    <row r="3088" spans="1:13">
      <c r="A3088" t="s">
        <v>1183</v>
      </c>
      <c r="B3088" t="s">
        <v>760</v>
      </c>
      <c r="C3088" t="s">
        <v>760</v>
      </c>
      <c r="D3088">
        <v>41</v>
      </c>
      <c r="E3088">
        <v>41</v>
      </c>
      <c r="F3088">
        <v>9.0394365104700197E-2</v>
      </c>
      <c r="G3088">
        <v>4.5197182552349996E-3</v>
      </c>
      <c r="H3088">
        <v>2.2598591276175001E-2</v>
      </c>
      <c r="I3088">
        <v>0</v>
      </c>
      <c r="J3088">
        <v>800</v>
      </c>
      <c r="K3088">
        <v>1</v>
      </c>
      <c r="L3088">
        <v>345000</v>
      </c>
      <c r="M3088" t="b">
        <v>0</v>
      </c>
    </row>
    <row r="3089" spans="1:13">
      <c r="A3089" t="s">
        <v>1183</v>
      </c>
      <c r="B3089" t="s">
        <v>760</v>
      </c>
      <c r="C3089" t="s">
        <v>760</v>
      </c>
      <c r="D3089">
        <v>41</v>
      </c>
      <c r="E3089">
        <v>41</v>
      </c>
      <c r="F3089">
        <v>8.7962927060504903E-2</v>
      </c>
      <c r="G3089">
        <v>4.3981463530251997E-3</v>
      </c>
      <c r="H3089">
        <v>2.1990731765126201E-2</v>
      </c>
      <c r="I3089">
        <v>0</v>
      </c>
      <c r="J3089">
        <v>800</v>
      </c>
      <c r="K3089">
        <v>1</v>
      </c>
      <c r="L3089">
        <v>345000</v>
      </c>
      <c r="M3089" t="b">
        <v>0</v>
      </c>
    </row>
    <row r="3090" spans="1:13">
      <c r="A3090" t="s">
        <v>1183</v>
      </c>
      <c r="B3090" t="s">
        <v>760</v>
      </c>
      <c r="C3090" t="s">
        <v>760</v>
      </c>
      <c r="D3090">
        <v>41</v>
      </c>
      <c r="E3090">
        <v>41</v>
      </c>
      <c r="F3090">
        <v>1.2375484523878899E-2</v>
      </c>
      <c r="G3090">
        <v>6.1877422619389998E-4</v>
      </c>
      <c r="H3090">
        <v>3.0938711309697001E-3</v>
      </c>
      <c r="I3090">
        <v>0</v>
      </c>
      <c r="J3090">
        <v>3500</v>
      </c>
      <c r="K3090">
        <v>1</v>
      </c>
      <c r="L3090">
        <v>765000</v>
      </c>
      <c r="M3090" t="b">
        <v>0</v>
      </c>
    </row>
    <row r="3091" spans="1:13">
      <c r="A3091" t="s">
        <v>1183</v>
      </c>
      <c r="B3091" t="s">
        <v>760</v>
      </c>
      <c r="C3091" t="s">
        <v>760</v>
      </c>
      <c r="D3091">
        <v>41</v>
      </c>
      <c r="E3091">
        <v>41</v>
      </c>
      <c r="F3091">
        <v>5.47151104077142E-2</v>
      </c>
      <c r="G3091">
        <v>2.7357555203857001E-3</v>
      </c>
      <c r="H3091">
        <v>1.36787776019285E-2</v>
      </c>
      <c r="I3091">
        <v>0</v>
      </c>
      <c r="J3091">
        <v>3500</v>
      </c>
      <c r="K3091">
        <v>1</v>
      </c>
      <c r="L3091">
        <v>765000</v>
      </c>
      <c r="M3091" t="b">
        <v>0</v>
      </c>
    </row>
    <row r="3092" spans="1:13">
      <c r="A3092" t="s">
        <v>1183</v>
      </c>
      <c r="B3092" t="s">
        <v>760</v>
      </c>
      <c r="C3092" t="s">
        <v>760</v>
      </c>
      <c r="D3092">
        <v>41</v>
      </c>
      <c r="E3092">
        <v>41</v>
      </c>
      <c r="F3092">
        <v>2.2661842739884901E-2</v>
      </c>
      <c r="G3092">
        <v>1.1330921369942001E-3</v>
      </c>
      <c r="H3092">
        <v>5.6654606849712002E-3</v>
      </c>
      <c r="I3092">
        <v>0</v>
      </c>
      <c r="J3092">
        <v>3500</v>
      </c>
      <c r="K3092">
        <v>1</v>
      </c>
      <c r="L3092">
        <v>765000</v>
      </c>
      <c r="M3092" t="b">
        <v>0</v>
      </c>
    </row>
    <row r="3093" spans="1:13">
      <c r="A3093" t="s">
        <v>1183</v>
      </c>
      <c r="B3093" t="s">
        <v>760</v>
      </c>
      <c r="C3093" t="s">
        <v>760</v>
      </c>
      <c r="D3093">
        <v>41</v>
      </c>
      <c r="E3093">
        <v>41</v>
      </c>
      <c r="F3093">
        <v>6.9502117511881206E-2</v>
      </c>
      <c r="G3093">
        <v>3.4751058755940001E-3</v>
      </c>
      <c r="H3093">
        <v>1.7375529377970302E-2</v>
      </c>
      <c r="I3093">
        <v>0</v>
      </c>
      <c r="J3093">
        <v>3500</v>
      </c>
      <c r="K3093">
        <v>1</v>
      </c>
      <c r="L3093">
        <v>765000</v>
      </c>
      <c r="M3093" t="b">
        <v>0</v>
      </c>
    </row>
    <row r="3094" spans="1:13">
      <c r="A3094" t="s">
        <v>1183</v>
      </c>
      <c r="B3094" t="s">
        <v>760</v>
      </c>
      <c r="C3094" t="s">
        <v>760</v>
      </c>
      <c r="D3094">
        <v>41</v>
      </c>
      <c r="E3094">
        <v>41</v>
      </c>
      <c r="F3094">
        <v>6.2913062318066995E-2</v>
      </c>
      <c r="G3094">
        <v>3.1456531159033E-3</v>
      </c>
      <c r="H3094">
        <v>1.57282655795167E-2</v>
      </c>
      <c r="I3094">
        <v>0</v>
      </c>
      <c r="J3094">
        <v>800</v>
      </c>
      <c r="K3094">
        <v>1</v>
      </c>
      <c r="L3094">
        <v>345000</v>
      </c>
      <c r="M3094" t="b">
        <v>0</v>
      </c>
    </row>
    <row r="3095" spans="1:13">
      <c r="A3095" t="s">
        <v>1183</v>
      </c>
      <c r="B3095" t="s">
        <v>760</v>
      </c>
      <c r="C3095" t="s">
        <v>760</v>
      </c>
      <c r="D3095">
        <v>41</v>
      </c>
      <c r="E3095">
        <v>41</v>
      </c>
      <c r="F3095">
        <v>1.3785981702018999E-2</v>
      </c>
      <c r="G3095">
        <v>6.8929908510089995E-4</v>
      </c>
      <c r="H3095">
        <v>3.4464954255047E-3</v>
      </c>
      <c r="I3095">
        <v>0</v>
      </c>
      <c r="J3095">
        <v>800</v>
      </c>
      <c r="K3095">
        <v>1</v>
      </c>
      <c r="L3095">
        <v>345000</v>
      </c>
      <c r="M3095" t="b">
        <v>0</v>
      </c>
    </row>
    <row r="3096" spans="1:13">
      <c r="A3096" t="s">
        <v>1183</v>
      </c>
      <c r="B3096" t="s">
        <v>760</v>
      </c>
      <c r="C3096" t="s">
        <v>760</v>
      </c>
      <c r="D3096">
        <v>41</v>
      </c>
      <c r="E3096">
        <v>41</v>
      </c>
      <c r="F3096">
        <v>2.4096205572289998E-3</v>
      </c>
      <c r="G3096">
        <v>1.204810278614E-4</v>
      </c>
      <c r="H3096">
        <v>6.0240513930719997E-4</v>
      </c>
      <c r="I3096">
        <v>0</v>
      </c>
      <c r="J3096">
        <v>800</v>
      </c>
      <c r="K3096">
        <v>1</v>
      </c>
      <c r="L3096">
        <v>345000</v>
      </c>
      <c r="M3096" t="b">
        <v>0</v>
      </c>
    </row>
    <row r="3097" spans="1:13">
      <c r="A3097" t="s">
        <v>1183</v>
      </c>
      <c r="B3097" t="s">
        <v>760</v>
      </c>
      <c r="C3097" t="s">
        <v>760</v>
      </c>
      <c r="D3097">
        <v>41</v>
      </c>
      <c r="E3097">
        <v>41</v>
      </c>
      <c r="F3097">
        <v>9.0762029618790003E-3</v>
      </c>
      <c r="G3097">
        <v>4.5381014809390001E-4</v>
      </c>
      <c r="H3097">
        <v>2.2690507404697002E-3</v>
      </c>
      <c r="I3097">
        <v>0</v>
      </c>
      <c r="J3097">
        <v>800</v>
      </c>
      <c r="K3097">
        <v>1</v>
      </c>
      <c r="L3097">
        <v>345000</v>
      </c>
      <c r="M3097" t="b">
        <v>0</v>
      </c>
    </row>
    <row r="3098" spans="1:13">
      <c r="A3098" t="s">
        <v>1183</v>
      </c>
      <c r="B3098" t="s">
        <v>760</v>
      </c>
      <c r="C3098" t="s">
        <v>760</v>
      </c>
      <c r="D3098">
        <v>41</v>
      </c>
      <c r="E3098">
        <v>41</v>
      </c>
      <c r="F3098">
        <v>8.9094334859729004E-3</v>
      </c>
      <c r="G3098">
        <v>4.4547167429859999E-4</v>
      </c>
      <c r="H3098">
        <v>2.2273583714931999E-3</v>
      </c>
      <c r="I3098">
        <v>0</v>
      </c>
      <c r="J3098">
        <v>800</v>
      </c>
      <c r="K3098">
        <v>1</v>
      </c>
      <c r="L3098">
        <v>345000</v>
      </c>
      <c r="M3098" t="b">
        <v>0</v>
      </c>
    </row>
    <row r="3099" spans="1:13">
      <c r="A3099" t="s">
        <v>1183</v>
      </c>
      <c r="B3099" t="s">
        <v>760</v>
      </c>
      <c r="C3099" t="s">
        <v>760</v>
      </c>
      <c r="D3099">
        <v>41</v>
      </c>
      <c r="E3099">
        <v>41</v>
      </c>
      <c r="F3099">
        <v>7.976477115191E-3</v>
      </c>
      <c r="G3099">
        <v>3.9882385575950002E-4</v>
      </c>
      <c r="H3099">
        <v>1.9941192787977001E-3</v>
      </c>
      <c r="I3099">
        <v>0</v>
      </c>
      <c r="J3099">
        <v>800</v>
      </c>
      <c r="K3099">
        <v>1</v>
      </c>
      <c r="L3099">
        <v>345000</v>
      </c>
      <c r="M3099" t="b">
        <v>0</v>
      </c>
    </row>
    <row r="3100" spans="1:13">
      <c r="A3100" t="s">
        <v>1183</v>
      </c>
      <c r="B3100" t="s">
        <v>760</v>
      </c>
      <c r="C3100" t="s">
        <v>760</v>
      </c>
      <c r="D3100">
        <v>41</v>
      </c>
      <c r="E3100">
        <v>41</v>
      </c>
      <c r="F3100">
        <v>8.4201336050775E-3</v>
      </c>
      <c r="G3100">
        <v>4.2100668025379999E-4</v>
      </c>
      <c r="H3100">
        <v>2.1050334012693E-3</v>
      </c>
      <c r="I3100">
        <v>0</v>
      </c>
      <c r="J3100">
        <v>800</v>
      </c>
      <c r="K3100">
        <v>1</v>
      </c>
      <c r="L3100">
        <v>345000</v>
      </c>
      <c r="M3100" t="b">
        <v>0</v>
      </c>
    </row>
    <row r="3101" spans="1:13">
      <c r="A3101" t="s">
        <v>1183</v>
      </c>
      <c r="B3101" t="s">
        <v>760</v>
      </c>
      <c r="C3101" t="s">
        <v>760</v>
      </c>
      <c r="D3101">
        <v>41</v>
      </c>
      <c r="E3101">
        <v>41</v>
      </c>
      <c r="F3101">
        <v>2.48771901624322E-2</v>
      </c>
      <c r="G3101">
        <v>1.2438595081216001E-3</v>
      </c>
      <c r="H3101">
        <v>6.2192975406079997E-3</v>
      </c>
      <c r="I3101">
        <v>0</v>
      </c>
      <c r="J3101">
        <v>800</v>
      </c>
      <c r="K3101">
        <v>1</v>
      </c>
      <c r="L3101">
        <v>345000</v>
      </c>
      <c r="M3101" t="b">
        <v>0</v>
      </c>
    </row>
    <row r="3102" spans="1:13">
      <c r="A3102" t="s">
        <v>1183</v>
      </c>
      <c r="B3102" t="s">
        <v>760</v>
      </c>
      <c r="C3102" t="s">
        <v>760</v>
      </c>
      <c r="D3102">
        <v>41</v>
      </c>
      <c r="E3102">
        <v>41</v>
      </c>
      <c r="F3102">
        <v>0.76396560328885565</v>
      </c>
      <c r="G3102">
        <v>3.8198280164442697E-2</v>
      </c>
      <c r="H3102">
        <v>0.19099140082221391</v>
      </c>
      <c r="I3102">
        <v>0</v>
      </c>
      <c r="J3102">
        <v>3500</v>
      </c>
      <c r="K3102">
        <v>1</v>
      </c>
      <c r="L3102">
        <v>765000</v>
      </c>
      <c r="M3102" t="b">
        <v>0</v>
      </c>
    </row>
    <row r="3103" spans="1:13">
      <c r="A3103" t="s">
        <v>1183</v>
      </c>
      <c r="B3103" t="s">
        <v>760</v>
      </c>
      <c r="C3103" t="s">
        <v>760</v>
      </c>
      <c r="D3103">
        <v>41</v>
      </c>
      <c r="E3103">
        <v>41</v>
      </c>
      <c r="F3103">
        <v>2.2798939374328701E-2</v>
      </c>
      <c r="G3103">
        <v>1.1399469687164E-3</v>
      </c>
      <c r="H3103">
        <v>5.6997348435820997E-3</v>
      </c>
      <c r="I3103">
        <v>0</v>
      </c>
      <c r="J3103">
        <v>800</v>
      </c>
      <c r="K3103">
        <v>1</v>
      </c>
      <c r="L3103">
        <v>345000</v>
      </c>
      <c r="M3103" t="b">
        <v>0</v>
      </c>
    </row>
    <row r="3104" spans="1:13">
      <c r="A3104" t="s">
        <v>1183</v>
      </c>
      <c r="B3104" t="s">
        <v>760</v>
      </c>
      <c r="C3104" t="s">
        <v>760</v>
      </c>
      <c r="D3104">
        <v>41</v>
      </c>
      <c r="E3104">
        <v>41</v>
      </c>
      <c r="F3104">
        <v>2.3066699376292101E-2</v>
      </c>
      <c r="G3104">
        <v>1.1533349688145999E-3</v>
      </c>
      <c r="H3104">
        <v>5.7666748440730001E-3</v>
      </c>
      <c r="I3104">
        <v>0</v>
      </c>
      <c r="J3104">
        <v>800</v>
      </c>
      <c r="K3104">
        <v>1</v>
      </c>
      <c r="L3104">
        <v>345000</v>
      </c>
      <c r="M3104" t="b">
        <v>0</v>
      </c>
    </row>
    <row r="3105" spans="1:13">
      <c r="A3105" t="s">
        <v>1183</v>
      </c>
      <c r="B3105" t="s">
        <v>760</v>
      </c>
      <c r="C3105" t="s">
        <v>760</v>
      </c>
      <c r="D3105">
        <v>41</v>
      </c>
      <c r="E3105">
        <v>41</v>
      </c>
      <c r="F3105">
        <v>2.3382813310419699E-2</v>
      </c>
      <c r="G3105">
        <v>1.1691406655209E-3</v>
      </c>
      <c r="H3105">
        <v>5.8457033276048996E-3</v>
      </c>
      <c r="I3105">
        <v>0</v>
      </c>
      <c r="J3105">
        <v>800</v>
      </c>
      <c r="K3105">
        <v>1</v>
      </c>
      <c r="L3105">
        <v>345000</v>
      </c>
      <c r="M3105" t="b">
        <v>0</v>
      </c>
    </row>
    <row r="3106" spans="1:13">
      <c r="A3106" t="s">
        <v>1365</v>
      </c>
      <c r="B3106" t="s">
        <v>793</v>
      </c>
      <c r="C3106" t="s">
        <v>793</v>
      </c>
      <c r="D3106">
        <v>74</v>
      </c>
      <c r="E3106">
        <v>74</v>
      </c>
      <c r="F3106">
        <v>2.39663986339314E-2</v>
      </c>
      <c r="G3106">
        <v>1.1983199316965001E-3</v>
      </c>
      <c r="H3106">
        <v>5.9915996584827998E-3</v>
      </c>
      <c r="I3106">
        <v>0</v>
      </c>
      <c r="J3106">
        <v>800</v>
      </c>
      <c r="K3106">
        <v>1</v>
      </c>
      <c r="L3106">
        <v>345000</v>
      </c>
      <c r="M3106" t="b">
        <v>0</v>
      </c>
    </row>
    <row r="3107" spans="1:13">
      <c r="A3107" t="s">
        <v>1365</v>
      </c>
      <c r="B3107" t="s">
        <v>793</v>
      </c>
      <c r="C3107" t="s">
        <v>793</v>
      </c>
      <c r="D3107">
        <v>74</v>
      </c>
      <c r="E3107">
        <v>74</v>
      </c>
      <c r="F3107">
        <v>0.1775847609489066</v>
      </c>
      <c r="G3107">
        <v>8.8792380474453005E-3</v>
      </c>
      <c r="H3107">
        <v>4.4396190237226602E-2</v>
      </c>
      <c r="I3107">
        <v>0</v>
      </c>
      <c r="J3107">
        <v>800</v>
      </c>
      <c r="K3107">
        <v>1</v>
      </c>
      <c r="L3107">
        <v>345000</v>
      </c>
      <c r="M3107" t="b">
        <v>0</v>
      </c>
    </row>
    <row r="3108" spans="1:13">
      <c r="A3108" t="s">
        <v>1997</v>
      </c>
      <c r="B3108" t="s">
        <v>719</v>
      </c>
      <c r="C3108" t="s">
        <v>255</v>
      </c>
      <c r="D3108">
        <v>0</v>
      </c>
      <c r="E3108">
        <v>418</v>
      </c>
      <c r="F3108">
        <v>78.234838493297786</v>
      </c>
      <c r="G3108">
        <v>3.9117419246648901</v>
      </c>
      <c r="H3108">
        <v>19.55870962332445</v>
      </c>
      <c r="I3108">
        <v>0</v>
      </c>
      <c r="J3108">
        <v>3500</v>
      </c>
      <c r="K3108">
        <v>1</v>
      </c>
      <c r="L3108">
        <v>765000</v>
      </c>
      <c r="M3108" t="b">
        <v>1</v>
      </c>
    </row>
    <row r="3109" spans="1:13">
      <c r="A3109" t="s">
        <v>1998</v>
      </c>
      <c r="B3109" t="s">
        <v>720</v>
      </c>
      <c r="C3109" t="s">
        <v>253</v>
      </c>
      <c r="D3109">
        <v>1</v>
      </c>
      <c r="E3109">
        <v>419</v>
      </c>
      <c r="F3109">
        <v>37.377151042450613</v>
      </c>
      <c r="G3109">
        <v>1.868857552122531</v>
      </c>
      <c r="H3109">
        <v>9.3442877606126515</v>
      </c>
      <c r="I3109">
        <v>0</v>
      </c>
      <c r="J3109">
        <v>3500</v>
      </c>
      <c r="K3109">
        <v>1</v>
      </c>
      <c r="L3109">
        <v>765000</v>
      </c>
      <c r="M3109" t="b">
        <v>1</v>
      </c>
    </row>
    <row r="3110" spans="1:13">
      <c r="A3110" t="s">
        <v>1999</v>
      </c>
      <c r="B3110" t="s">
        <v>721</v>
      </c>
      <c r="C3110" t="s">
        <v>279</v>
      </c>
      <c r="D3110">
        <v>2</v>
      </c>
      <c r="E3110">
        <v>420</v>
      </c>
      <c r="F3110">
        <v>73.283016184856734</v>
      </c>
      <c r="G3110">
        <v>3.664150809242837</v>
      </c>
      <c r="H3110">
        <v>18.32075404621418</v>
      </c>
      <c r="I3110">
        <v>0</v>
      </c>
      <c r="J3110">
        <v>800</v>
      </c>
      <c r="K3110">
        <v>1</v>
      </c>
      <c r="L3110">
        <v>345000</v>
      </c>
      <c r="M3110" t="b">
        <v>1</v>
      </c>
    </row>
    <row r="3111" spans="1:13">
      <c r="A3111" t="s">
        <v>2000</v>
      </c>
      <c r="B3111" t="s">
        <v>722</v>
      </c>
      <c r="C3111" t="s">
        <v>275</v>
      </c>
      <c r="D3111">
        <v>3</v>
      </c>
      <c r="E3111">
        <v>423</v>
      </c>
      <c r="F3111">
        <v>11.56807616166949</v>
      </c>
      <c r="G3111">
        <v>0.57840380808347447</v>
      </c>
      <c r="H3111">
        <v>2.892019040417372</v>
      </c>
      <c r="I3111">
        <v>0</v>
      </c>
      <c r="J3111">
        <v>150</v>
      </c>
      <c r="K3111">
        <v>1</v>
      </c>
      <c r="L3111">
        <v>154000</v>
      </c>
      <c r="M3111" t="b">
        <v>1</v>
      </c>
    </row>
    <row r="3112" spans="1:13">
      <c r="A3112" t="s">
        <v>2001</v>
      </c>
      <c r="B3112" t="s">
        <v>723</v>
      </c>
      <c r="C3112" t="s">
        <v>263</v>
      </c>
      <c r="D3112">
        <v>4</v>
      </c>
      <c r="E3112">
        <v>424</v>
      </c>
      <c r="F3112">
        <v>11.90471541620054</v>
      </c>
      <c r="G3112">
        <v>0.59523577081002677</v>
      </c>
      <c r="H3112">
        <v>2.9761788540501342</v>
      </c>
      <c r="I3112">
        <v>0</v>
      </c>
      <c r="J3112">
        <v>800</v>
      </c>
      <c r="K3112">
        <v>1</v>
      </c>
      <c r="L3112">
        <v>345000</v>
      </c>
      <c r="M3112" t="b">
        <v>1</v>
      </c>
    </row>
    <row r="3113" spans="1:13">
      <c r="A3113" t="s">
        <v>2002</v>
      </c>
      <c r="B3113" t="s">
        <v>724</v>
      </c>
      <c r="C3113" t="s">
        <v>261</v>
      </c>
      <c r="D3113">
        <v>5</v>
      </c>
      <c r="E3113">
        <v>434</v>
      </c>
      <c r="F3113">
        <v>44.614081958575227</v>
      </c>
      <c r="G3113">
        <v>2.2307040979287609</v>
      </c>
      <c r="H3113">
        <v>11.15352048964381</v>
      </c>
      <c r="I3113">
        <v>0</v>
      </c>
      <c r="J3113">
        <v>800</v>
      </c>
      <c r="K3113">
        <v>1</v>
      </c>
      <c r="L3113">
        <v>345000</v>
      </c>
      <c r="M3113" t="b">
        <v>1</v>
      </c>
    </row>
    <row r="3114" spans="1:13">
      <c r="A3114" t="s">
        <v>2003</v>
      </c>
      <c r="B3114" t="s">
        <v>725</v>
      </c>
      <c r="C3114" t="s">
        <v>253</v>
      </c>
      <c r="D3114">
        <v>6</v>
      </c>
      <c r="E3114">
        <v>419</v>
      </c>
      <c r="F3114">
        <v>51.694815071717727</v>
      </c>
      <c r="G3114">
        <v>2.5847407535858871</v>
      </c>
      <c r="H3114">
        <v>12.92370376792943</v>
      </c>
      <c r="I3114">
        <v>0</v>
      </c>
      <c r="J3114">
        <v>150</v>
      </c>
      <c r="K3114">
        <v>1</v>
      </c>
      <c r="L3114">
        <v>154000</v>
      </c>
      <c r="M3114" t="b">
        <v>1</v>
      </c>
    </row>
    <row r="3115" spans="1:13">
      <c r="A3115" t="s">
        <v>2004</v>
      </c>
      <c r="B3115" t="s">
        <v>726</v>
      </c>
      <c r="C3115" t="s">
        <v>253</v>
      </c>
      <c r="D3115">
        <v>7</v>
      </c>
      <c r="E3115">
        <v>419</v>
      </c>
      <c r="F3115">
        <v>53.148674258651468</v>
      </c>
      <c r="G3115">
        <v>2.657433712932574</v>
      </c>
      <c r="H3115">
        <v>13.287168564662871</v>
      </c>
      <c r="I3115">
        <v>0</v>
      </c>
      <c r="J3115">
        <v>800</v>
      </c>
      <c r="K3115">
        <v>1</v>
      </c>
      <c r="L3115">
        <v>345000</v>
      </c>
      <c r="M3115" t="b">
        <v>1</v>
      </c>
    </row>
    <row r="3116" spans="1:13">
      <c r="A3116" t="s">
        <v>2005</v>
      </c>
      <c r="B3116" t="s">
        <v>727</v>
      </c>
      <c r="C3116" t="s">
        <v>259</v>
      </c>
      <c r="D3116">
        <v>8</v>
      </c>
      <c r="E3116">
        <v>433</v>
      </c>
      <c r="F3116">
        <v>17.39452137480728</v>
      </c>
      <c r="G3116">
        <v>0.86972606874036407</v>
      </c>
      <c r="H3116">
        <v>4.3486303437018199</v>
      </c>
      <c r="I3116">
        <v>0</v>
      </c>
      <c r="J3116">
        <v>800</v>
      </c>
      <c r="K3116">
        <v>1</v>
      </c>
      <c r="L3116">
        <v>345000</v>
      </c>
      <c r="M3116" t="b">
        <v>1</v>
      </c>
    </row>
    <row r="3117" spans="1:13">
      <c r="A3117" t="s">
        <v>2006</v>
      </c>
      <c r="B3117" t="s">
        <v>728</v>
      </c>
      <c r="C3117" t="s">
        <v>259</v>
      </c>
      <c r="D3117">
        <v>9</v>
      </c>
      <c r="E3117">
        <v>433</v>
      </c>
      <c r="F3117">
        <v>36.84483815015578</v>
      </c>
      <c r="G3117">
        <v>1.8422419075077889</v>
      </c>
      <c r="H3117">
        <v>9.2112095375389433</v>
      </c>
      <c r="I3117">
        <v>0</v>
      </c>
      <c r="J3117">
        <v>800</v>
      </c>
      <c r="K3117">
        <v>1</v>
      </c>
      <c r="L3117">
        <v>345000</v>
      </c>
      <c r="M3117" t="b">
        <v>1</v>
      </c>
    </row>
    <row r="3118" spans="1:13">
      <c r="A3118" t="s">
        <v>2007</v>
      </c>
      <c r="B3118" t="s">
        <v>729</v>
      </c>
      <c r="C3118" t="s">
        <v>261</v>
      </c>
      <c r="D3118">
        <v>10</v>
      </c>
      <c r="E3118">
        <v>434</v>
      </c>
      <c r="F3118">
        <v>59.68002890855562</v>
      </c>
      <c r="G3118">
        <v>2.984001445427781</v>
      </c>
      <c r="H3118">
        <v>14.9200072271389</v>
      </c>
      <c r="I3118">
        <v>0</v>
      </c>
      <c r="J3118">
        <v>800</v>
      </c>
      <c r="K3118">
        <v>1</v>
      </c>
      <c r="L3118">
        <v>345000</v>
      </c>
      <c r="M3118" t="b">
        <v>1</v>
      </c>
    </row>
    <row r="3119" spans="1:13">
      <c r="A3119" t="s">
        <v>2008</v>
      </c>
      <c r="B3119" t="s">
        <v>730</v>
      </c>
      <c r="C3119" t="s">
        <v>261</v>
      </c>
      <c r="D3119">
        <v>11</v>
      </c>
      <c r="E3119">
        <v>434</v>
      </c>
      <c r="F3119">
        <v>40.246362651592662</v>
      </c>
      <c r="G3119">
        <v>2.0123181325796331</v>
      </c>
      <c r="H3119">
        <v>10.061590662898171</v>
      </c>
      <c r="I3119">
        <v>0</v>
      </c>
      <c r="J3119">
        <v>3500</v>
      </c>
      <c r="K3119">
        <v>1</v>
      </c>
      <c r="L3119">
        <v>765000</v>
      </c>
      <c r="M3119" t="b">
        <v>1</v>
      </c>
    </row>
    <row r="3120" spans="1:13">
      <c r="A3120" t="s">
        <v>2009</v>
      </c>
      <c r="B3120" t="s">
        <v>731</v>
      </c>
      <c r="C3120" t="s">
        <v>259</v>
      </c>
      <c r="D3120">
        <v>12</v>
      </c>
      <c r="E3120">
        <v>433</v>
      </c>
      <c r="F3120">
        <v>22.717388200573019</v>
      </c>
      <c r="G3120">
        <v>1.135869410028651</v>
      </c>
      <c r="H3120">
        <v>5.6793470501432548</v>
      </c>
      <c r="I3120">
        <v>0</v>
      </c>
      <c r="J3120">
        <v>3500</v>
      </c>
      <c r="K3120">
        <v>1</v>
      </c>
      <c r="L3120">
        <v>765000</v>
      </c>
      <c r="M3120" t="b">
        <v>1</v>
      </c>
    </row>
    <row r="3121" spans="1:13">
      <c r="A3121" t="s">
        <v>2010</v>
      </c>
      <c r="B3121" t="s">
        <v>732</v>
      </c>
      <c r="C3121" t="s">
        <v>255</v>
      </c>
      <c r="D3121">
        <v>13</v>
      </c>
      <c r="E3121">
        <v>418</v>
      </c>
      <c r="F3121">
        <v>61.413423897189041</v>
      </c>
      <c r="G3121">
        <v>3.0706711948594521</v>
      </c>
      <c r="H3121">
        <v>15.35335597429726</v>
      </c>
      <c r="I3121">
        <v>0</v>
      </c>
      <c r="J3121">
        <v>150</v>
      </c>
      <c r="K3121">
        <v>1</v>
      </c>
      <c r="L3121">
        <v>154000</v>
      </c>
      <c r="M3121" t="b">
        <v>1</v>
      </c>
    </row>
    <row r="3122" spans="1:13">
      <c r="A3122" t="s">
        <v>2011</v>
      </c>
      <c r="B3122" t="s">
        <v>733</v>
      </c>
      <c r="C3122" t="s">
        <v>255</v>
      </c>
      <c r="D3122">
        <v>14</v>
      </c>
      <c r="E3122">
        <v>418</v>
      </c>
      <c r="F3122">
        <v>52.451655199267378</v>
      </c>
      <c r="G3122">
        <v>2.6225827599633691</v>
      </c>
      <c r="H3122">
        <v>13.112913799816839</v>
      </c>
      <c r="I3122">
        <v>0</v>
      </c>
      <c r="J3122">
        <v>150</v>
      </c>
      <c r="K3122">
        <v>1</v>
      </c>
      <c r="L3122">
        <v>154000</v>
      </c>
      <c r="M3122" t="b">
        <v>1</v>
      </c>
    </row>
    <row r="3123" spans="1:13">
      <c r="A3123" t="s">
        <v>2012</v>
      </c>
      <c r="B3123" t="s">
        <v>734</v>
      </c>
      <c r="C3123" t="s">
        <v>259</v>
      </c>
      <c r="D3123">
        <v>15</v>
      </c>
      <c r="E3123">
        <v>433</v>
      </c>
      <c r="F3123">
        <v>23.978331471698642</v>
      </c>
      <c r="G3123">
        <v>1.1989165735849321</v>
      </c>
      <c r="H3123">
        <v>5.9945828679246604</v>
      </c>
      <c r="I3123">
        <v>0</v>
      </c>
      <c r="J3123">
        <v>800</v>
      </c>
      <c r="K3123">
        <v>1</v>
      </c>
      <c r="L3123">
        <v>345000</v>
      </c>
      <c r="M3123" t="b">
        <v>1</v>
      </c>
    </row>
    <row r="3124" spans="1:13">
      <c r="A3124" t="s">
        <v>2013</v>
      </c>
      <c r="B3124" t="s">
        <v>735</v>
      </c>
      <c r="C3124" t="s">
        <v>259</v>
      </c>
      <c r="D3124">
        <v>16</v>
      </c>
      <c r="E3124">
        <v>433</v>
      </c>
      <c r="F3124">
        <v>41.180731682906931</v>
      </c>
      <c r="G3124">
        <v>2.0590365841453462</v>
      </c>
      <c r="H3124">
        <v>10.295182920726729</v>
      </c>
      <c r="I3124">
        <v>0</v>
      </c>
      <c r="J3124">
        <v>800</v>
      </c>
      <c r="K3124">
        <v>1</v>
      </c>
      <c r="L3124">
        <v>345000</v>
      </c>
      <c r="M3124" t="b">
        <v>1</v>
      </c>
    </row>
    <row r="3125" spans="1:13">
      <c r="A3125" t="s">
        <v>2014</v>
      </c>
      <c r="B3125" t="s">
        <v>736</v>
      </c>
      <c r="C3125" t="s">
        <v>259</v>
      </c>
      <c r="D3125">
        <v>17</v>
      </c>
      <c r="E3125">
        <v>433</v>
      </c>
      <c r="F3125">
        <v>12.978508259712161</v>
      </c>
      <c r="G3125">
        <v>0.64892541298560791</v>
      </c>
      <c r="H3125">
        <v>3.2446270649280402</v>
      </c>
      <c r="I3125">
        <v>0</v>
      </c>
      <c r="J3125">
        <v>150</v>
      </c>
      <c r="K3125">
        <v>1</v>
      </c>
      <c r="L3125">
        <v>154000</v>
      </c>
      <c r="M3125" t="b">
        <v>1</v>
      </c>
    </row>
    <row r="3126" spans="1:13">
      <c r="A3126" t="s">
        <v>2015</v>
      </c>
      <c r="B3126" t="s">
        <v>737</v>
      </c>
      <c r="C3126" t="s">
        <v>259</v>
      </c>
      <c r="D3126">
        <v>18</v>
      </c>
      <c r="E3126">
        <v>433</v>
      </c>
      <c r="F3126">
        <v>32.616796038275908</v>
      </c>
      <c r="G3126">
        <v>1.630839801913796</v>
      </c>
      <c r="H3126">
        <v>8.1541990095689769</v>
      </c>
      <c r="I3126">
        <v>0</v>
      </c>
      <c r="J3126">
        <v>150</v>
      </c>
      <c r="K3126">
        <v>1</v>
      </c>
      <c r="L3126">
        <v>154000</v>
      </c>
      <c r="M3126" t="b">
        <v>1</v>
      </c>
    </row>
    <row r="3127" spans="1:13">
      <c r="A3127" t="s">
        <v>2016</v>
      </c>
      <c r="B3127" t="s">
        <v>738</v>
      </c>
      <c r="C3127" t="s">
        <v>259</v>
      </c>
      <c r="D3127">
        <v>19</v>
      </c>
      <c r="E3127">
        <v>433</v>
      </c>
      <c r="F3127">
        <v>47.161659696108558</v>
      </c>
      <c r="G3127">
        <v>2.3580829848054279</v>
      </c>
      <c r="H3127">
        <v>11.790414924027139</v>
      </c>
      <c r="I3127">
        <v>0</v>
      </c>
      <c r="J3127">
        <v>150</v>
      </c>
      <c r="K3127">
        <v>1</v>
      </c>
      <c r="L3127">
        <v>154000</v>
      </c>
      <c r="M3127" t="b">
        <v>1</v>
      </c>
    </row>
    <row r="3128" spans="1:13">
      <c r="A3128" t="s">
        <v>2017</v>
      </c>
      <c r="B3128" t="s">
        <v>739</v>
      </c>
      <c r="C3128" t="s">
        <v>259</v>
      </c>
      <c r="D3128">
        <v>20</v>
      </c>
      <c r="E3128">
        <v>433</v>
      </c>
      <c r="F3128">
        <v>26.037593524314261</v>
      </c>
      <c r="G3128">
        <v>1.301879676215713</v>
      </c>
      <c r="H3128">
        <v>6.5093983810785643</v>
      </c>
      <c r="I3128">
        <v>0</v>
      </c>
      <c r="J3128">
        <v>150</v>
      </c>
      <c r="K3128">
        <v>1</v>
      </c>
      <c r="L3128">
        <v>154000</v>
      </c>
      <c r="M3128" t="b">
        <v>1</v>
      </c>
    </row>
    <row r="3129" spans="1:13">
      <c r="A3129" t="s">
        <v>2018</v>
      </c>
      <c r="B3129" t="s">
        <v>740</v>
      </c>
      <c r="C3129" t="s">
        <v>253</v>
      </c>
      <c r="D3129">
        <v>21</v>
      </c>
      <c r="E3129">
        <v>419</v>
      </c>
      <c r="F3129">
        <v>42.042799614558952</v>
      </c>
      <c r="G3129">
        <v>2.1021399807279471</v>
      </c>
      <c r="H3129">
        <v>10.51069990363974</v>
      </c>
      <c r="I3129">
        <v>0</v>
      </c>
      <c r="J3129">
        <v>3500</v>
      </c>
      <c r="K3129">
        <v>1</v>
      </c>
      <c r="L3129">
        <v>765000</v>
      </c>
      <c r="M3129" t="b">
        <v>1</v>
      </c>
    </row>
    <row r="3130" spans="1:13">
      <c r="A3130" t="s">
        <v>2019</v>
      </c>
      <c r="B3130" t="s">
        <v>741</v>
      </c>
      <c r="C3130" t="s">
        <v>253</v>
      </c>
      <c r="D3130">
        <v>22</v>
      </c>
      <c r="E3130">
        <v>419</v>
      </c>
      <c r="F3130">
        <v>73.330615295177907</v>
      </c>
      <c r="G3130">
        <v>3.6665307647588961</v>
      </c>
      <c r="H3130">
        <v>18.33265382379448</v>
      </c>
      <c r="I3130">
        <v>0</v>
      </c>
      <c r="J3130">
        <v>150</v>
      </c>
      <c r="K3130">
        <v>1</v>
      </c>
      <c r="L3130">
        <v>154000</v>
      </c>
      <c r="M3130" t="b">
        <v>1</v>
      </c>
    </row>
    <row r="3131" spans="1:13">
      <c r="A3131" t="s">
        <v>2020</v>
      </c>
      <c r="B3131" t="s">
        <v>742</v>
      </c>
      <c r="C3131" t="s">
        <v>253</v>
      </c>
      <c r="D3131">
        <v>23</v>
      </c>
      <c r="E3131">
        <v>419</v>
      </c>
      <c r="F3131">
        <v>58.524660108544012</v>
      </c>
      <c r="G3131">
        <v>2.9262330054272012</v>
      </c>
      <c r="H3131">
        <v>14.631165027135999</v>
      </c>
      <c r="I3131">
        <v>0</v>
      </c>
      <c r="J3131">
        <v>800</v>
      </c>
      <c r="K3131">
        <v>1</v>
      </c>
      <c r="L3131">
        <v>345000</v>
      </c>
      <c r="M3131" t="b">
        <v>1</v>
      </c>
    </row>
    <row r="3132" spans="1:13">
      <c r="A3132" t="s">
        <v>2021</v>
      </c>
      <c r="B3132" t="s">
        <v>743</v>
      </c>
      <c r="C3132" t="s">
        <v>267</v>
      </c>
      <c r="D3132">
        <v>24</v>
      </c>
      <c r="E3132">
        <v>427</v>
      </c>
      <c r="F3132">
        <v>15.25901757378416</v>
      </c>
      <c r="G3132">
        <v>0.76295087868920819</v>
      </c>
      <c r="H3132">
        <v>3.8147543934460408</v>
      </c>
      <c r="I3132">
        <v>0</v>
      </c>
      <c r="J3132">
        <v>150</v>
      </c>
      <c r="K3132">
        <v>1</v>
      </c>
      <c r="L3132">
        <v>154000</v>
      </c>
      <c r="M3132" t="b">
        <v>1</v>
      </c>
    </row>
    <row r="3133" spans="1:13">
      <c r="A3133" t="s">
        <v>2022</v>
      </c>
      <c r="B3133" t="s">
        <v>744</v>
      </c>
      <c r="C3133" t="s">
        <v>259</v>
      </c>
      <c r="D3133">
        <v>25</v>
      </c>
      <c r="E3133">
        <v>433</v>
      </c>
      <c r="F3133">
        <v>41.22783690233684</v>
      </c>
      <c r="G3133">
        <v>2.0613918451168418</v>
      </c>
      <c r="H3133">
        <v>10.30695922558421</v>
      </c>
      <c r="I3133">
        <v>0</v>
      </c>
      <c r="J3133">
        <v>150</v>
      </c>
      <c r="K3133">
        <v>1</v>
      </c>
      <c r="L3133">
        <v>154000</v>
      </c>
      <c r="M3133" t="b">
        <v>1</v>
      </c>
    </row>
    <row r="3134" spans="1:13">
      <c r="A3134" t="s">
        <v>2023</v>
      </c>
      <c r="B3134" t="s">
        <v>745</v>
      </c>
      <c r="C3134" t="s">
        <v>259</v>
      </c>
      <c r="D3134">
        <v>26</v>
      </c>
      <c r="E3134">
        <v>433</v>
      </c>
      <c r="F3134">
        <v>55.558680683517828</v>
      </c>
      <c r="G3134">
        <v>2.777934034175892</v>
      </c>
      <c r="H3134">
        <v>13.889670170879461</v>
      </c>
      <c r="I3134">
        <v>0</v>
      </c>
      <c r="J3134">
        <v>150</v>
      </c>
      <c r="K3134">
        <v>1</v>
      </c>
      <c r="L3134">
        <v>154000</v>
      </c>
      <c r="M3134" t="b">
        <v>1</v>
      </c>
    </row>
    <row r="3135" spans="1:13">
      <c r="A3135" t="s">
        <v>2024</v>
      </c>
      <c r="B3135" t="s">
        <v>746</v>
      </c>
      <c r="C3135" t="s">
        <v>261</v>
      </c>
      <c r="D3135">
        <v>27</v>
      </c>
      <c r="E3135">
        <v>434</v>
      </c>
      <c r="F3135">
        <v>36.286892644185009</v>
      </c>
      <c r="G3135">
        <v>1.81434463220925</v>
      </c>
      <c r="H3135">
        <v>9.0717231610462523</v>
      </c>
      <c r="I3135">
        <v>0</v>
      </c>
      <c r="J3135">
        <v>800</v>
      </c>
      <c r="K3135">
        <v>1</v>
      </c>
      <c r="L3135">
        <v>345000</v>
      </c>
      <c r="M3135" t="b">
        <v>1</v>
      </c>
    </row>
    <row r="3136" spans="1:13">
      <c r="A3136" t="s">
        <v>2025</v>
      </c>
      <c r="B3136" t="s">
        <v>747</v>
      </c>
      <c r="C3136" t="s">
        <v>253</v>
      </c>
      <c r="D3136">
        <v>28</v>
      </c>
      <c r="E3136">
        <v>419</v>
      </c>
      <c r="F3136">
        <v>67.377479440212767</v>
      </c>
      <c r="G3136">
        <v>3.368873972010638</v>
      </c>
      <c r="H3136">
        <v>16.844369860053192</v>
      </c>
      <c r="I3136">
        <v>0</v>
      </c>
      <c r="J3136">
        <v>800</v>
      </c>
      <c r="K3136">
        <v>1</v>
      </c>
      <c r="L3136">
        <v>345000</v>
      </c>
      <c r="M3136" t="b">
        <v>1</v>
      </c>
    </row>
    <row r="3137" spans="1:13">
      <c r="A3137" t="s">
        <v>2026</v>
      </c>
      <c r="B3137" t="s">
        <v>748</v>
      </c>
      <c r="C3137" t="s">
        <v>253</v>
      </c>
      <c r="D3137">
        <v>29</v>
      </c>
      <c r="E3137">
        <v>419</v>
      </c>
      <c r="F3137">
        <v>63.298960221115827</v>
      </c>
      <c r="G3137">
        <v>3.1649480110557922</v>
      </c>
      <c r="H3137">
        <v>15.82474005527896</v>
      </c>
      <c r="I3137">
        <v>0</v>
      </c>
      <c r="J3137">
        <v>150</v>
      </c>
      <c r="K3137">
        <v>1</v>
      </c>
      <c r="L3137">
        <v>154000</v>
      </c>
      <c r="M3137" t="b">
        <v>1</v>
      </c>
    </row>
    <row r="3138" spans="1:13">
      <c r="A3138" t="s">
        <v>2027</v>
      </c>
      <c r="B3138" t="s">
        <v>749</v>
      </c>
      <c r="C3138" t="s">
        <v>253</v>
      </c>
      <c r="D3138">
        <v>30</v>
      </c>
      <c r="E3138">
        <v>419</v>
      </c>
      <c r="F3138">
        <v>51.627518307733389</v>
      </c>
      <c r="G3138">
        <v>2.58137591538667</v>
      </c>
      <c r="H3138">
        <v>12.906879576933351</v>
      </c>
      <c r="I3138">
        <v>0</v>
      </c>
      <c r="J3138">
        <v>800</v>
      </c>
      <c r="K3138">
        <v>1</v>
      </c>
      <c r="L3138">
        <v>345000</v>
      </c>
      <c r="M3138" t="b">
        <v>1</v>
      </c>
    </row>
    <row r="3139" spans="1:13">
      <c r="A3139" t="s">
        <v>2028</v>
      </c>
      <c r="B3139" t="s">
        <v>750</v>
      </c>
      <c r="C3139" t="s">
        <v>253</v>
      </c>
      <c r="D3139">
        <v>31</v>
      </c>
      <c r="E3139">
        <v>419</v>
      </c>
      <c r="F3139">
        <v>47.988393061197641</v>
      </c>
      <c r="G3139">
        <v>2.3994196530598821</v>
      </c>
      <c r="H3139">
        <v>11.99709826529941</v>
      </c>
      <c r="I3139">
        <v>0</v>
      </c>
      <c r="J3139">
        <v>150</v>
      </c>
      <c r="K3139">
        <v>1</v>
      </c>
      <c r="L3139">
        <v>154000</v>
      </c>
      <c r="M3139" t="b">
        <v>1</v>
      </c>
    </row>
    <row r="3140" spans="1:13">
      <c r="A3140" t="s">
        <v>2029</v>
      </c>
      <c r="B3140" t="s">
        <v>751</v>
      </c>
      <c r="C3140" t="s">
        <v>253</v>
      </c>
      <c r="D3140">
        <v>32</v>
      </c>
      <c r="E3140">
        <v>419</v>
      </c>
      <c r="F3140">
        <v>297.88248789727811</v>
      </c>
      <c r="G3140">
        <v>14.894124394863899</v>
      </c>
      <c r="H3140">
        <v>74.470621974319513</v>
      </c>
      <c r="I3140">
        <v>0</v>
      </c>
      <c r="J3140">
        <v>800</v>
      </c>
      <c r="K3140">
        <v>1</v>
      </c>
      <c r="L3140">
        <v>345000</v>
      </c>
      <c r="M3140" t="b">
        <v>1</v>
      </c>
    </row>
    <row r="3141" spans="1:13">
      <c r="A3141" t="s">
        <v>2030</v>
      </c>
      <c r="B3141" t="s">
        <v>752</v>
      </c>
      <c r="C3141" t="s">
        <v>277</v>
      </c>
      <c r="D3141">
        <v>33</v>
      </c>
      <c r="E3141">
        <v>421</v>
      </c>
      <c r="F3141">
        <v>99.523121084845897</v>
      </c>
      <c r="G3141">
        <v>4.9761560542422956</v>
      </c>
      <c r="H3141">
        <v>24.880780271211471</v>
      </c>
      <c r="I3141">
        <v>0</v>
      </c>
      <c r="J3141">
        <v>800</v>
      </c>
      <c r="K3141">
        <v>1</v>
      </c>
      <c r="L3141">
        <v>345000</v>
      </c>
      <c r="M3141" t="b">
        <v>1</v>
      </c>
    </row>
    <row r="3142" spans="1:13">
      <c r="A3142" t="s">
        <v>2031</v>
      </c>
      <c r="B3142" t="s">
        <v>753</v>
      </c>
      <c r="C3142" t="s">
        <v>277</v>
      </c>
      <c r="D3142">
        <v>34</v>
      </c>
      <c r="E3142">
        <v>421</v>
      </c>
      <c r="F3142">
        <v>67.784825867378984</v>
      </c>
      <c r="G3142">
        <v>3.3892412933689489</v>
      </c>
      <c r="H3142">
        <v>16.94620646684475</v>
      </c>
      <c r="I3142">
        <v>0</v>
      </c>
      <c r="J3142">
        <v>800</v>
      </c>
      <c r="K3142">
        <v>1</v>
      </c>
      <c r="L3142">
        <v>345000</v>
      </c>
      <c r="M3142" t="b">
        <v>1</v>
      </c>
    </row>
    <row r="3143" spans="1:13">
      <c r="A3143" t="s">
        <v>2032</v>
      </c>
      <c r="B3143" t="s">
        <v>754</v>
      </c>
      <c r="C3143" t="s">
        <v>277</v>
      </c>
      <c r="D3143">
        <v>35</v>
      </c>
      <c r="E3143">
        <v>421</v>
      </c>
      <c r="F3143">
        <v>89.264239366911838</v>
      </c>
      <c r="G3143">
        <v>4.4632119683455924</v>
      </c>
      <c r="H3143">
        <v>22.316059841727959</v>
      </c>
      <c r="I3143">
        <v>0</v>
      </c>
      <c r="J3143">
        <v>800</v>
      </c>
      <c r="K3143">
        <v>1</v>
      </c>
      <c r="L3143">
        <v>345000</v>
      </c>
      <c r="M3143" t="b">
        <v>1</v>
      </c>
    </row>
    <row r="3144" spans="1:13">
      <c r="A3144" t="s">
        <v>2033</v>
      </c>
      <c r="B3144" t="s">
        <v>755</v>
      </c>
      <c r="C3144" t="s">
        <v>281</v>
      </c>
      <c r="D3144">
        <v>36</v>
      </c>
      <c r="E3144">
        <v>428</v>
      </c>
      <c r="F3144">
        <v>11.927396648089999</v>
      </c>
      <c r="G3144">
        <v>0.59636983240450014</v>
      </c>
      <c r="H3144">
        <v>2.9818491620225012</v>
      </c>
      <c r="I3144">
        <v>0</v>
      </c>
      <c r="J3144">
        <v>800</v>
      </c>
      <c r="K3144">
        <v>1</v>
      </c>
      <c r="L3144">
        <v>345000</v>
      </c>
      <c r="M3144" t="b">
        <v>1</v>
      </c>
    </row>
    <row r="3145" spans="1:13">
      <c r="A3145" t="s">
        <v>2034</v>
      </c>
      <c r="B3145" t="s">
        <v>756</v>
      </c>
      <c r="C3145" t="s">
        <v>277</v>
      </c>
      <c r="D3145">
        <v>37</v>
      </c>
      <c r="E3145">
        <v>421</v>
      </c>
      <c r="F3145">
        <v>85.97471407662195</v>
      </c>
      <c r="G3145">
        <v>4.298735703831098</v>
      </c>
      <c r="H3145">
        <v>21.493678519155491</v>
      </c>
      <c r="I3145">
        <v>0</v>
      </c>
      <c r="J3145">
        <v>800</v>
      </c>
      <c r="K3145">
        <v>1</v>
      </c>
      <c r="L3145">
        <v>345000</v>
      </c>
      <c r="M3145" t="b">
        <v>1</v>
      </c>
    </row>
    <row r="3146" spans="1:13">
      <c r="A3146" t="s">
        <v>2035</v>
      </c>
      <c r="B3146" t="s">
        <v>757</v>
      </c>
      <c r="C3146" t="s">
        <v>281</v>
      </c>
      <c r="D3146">
        <v>38</v>
      </c>
      <c r="E3146">
        <v>428</v>
      </c>
      <c r="F3146">
        <v>14.49205034970514</v>
      </c>
      <c r="G3146">
        <v>0.72460251748525728</v>
      </c>
      <c r="H3146">
        <v>3.623012587426286</v>
      </c>
      <c r="I3146">
        <v>0</v>
      </c>
      <c r="J3146">
        <v>800</v>
      </c>
      <c r="K3146">
        <v>1</v>
      </c>
      <c r="L3146">
        <v>345000</v>
      </c>
      <c r="M3146" t="b">
        <v>1</v>
      </c>
    </row>
    <row r="3147" spans="1:13">
      <c r="A3147" t="s">
        <v>2036</v>
      </c>
      <c r="B3147" t="s">
        <v>758</v>
      </c>
      <c r="C3147" t="s">
        <v>281</v>
      </c>
      <c r="D3147">
        <v>39</v>
      </c>
      <c r="E3147">
        <v>428</v>
      </c>
      <c r="F3147">
        <v>16.503979350030839</v>
      </c>
      <c r="G3147">
        <v>0.82519896750154187</v>
      </c>
      <c r="H3147">
        <v>4.1259948375077089</v>
      </c>
      <c r="I3147">
        <v>0</v>
      </c>
      <c r="J3147">
        <v>800</v>
      </c>
      <c r="K3147">
        <v>1</v>
      </c>
      <c r="L3147">
        <v>345000</v>
      </c>
      <c r="M3147" t="b">
        <v>1</v>
      </c>
    </row>
    <row r="3148" spans="1:13">
      <c r="A3148" t="s">
        <v>2037</v>
      </c>
      <c r="B3148" t="s">
        <v>759</v>
      </c>
      <c r="C3148" t="s">
        <v>273</v>
      </c>
      <c r="D3148">
        <v>40</v>
      </c>
      <c r="E3148">
        <v>425</v>
      </c>
      <c r="F3148">
        <v>4.1255759306308084</v>
      </c>
      <c r="G3148">
        <v>0.2062787965315403</v>
      </c>
      <c r="H3148">
        <v>1.0313939826577021</v>
      </c>
      <c r="I3148">
        <v>0</v>
      </c>
      <c r="J3148">
        <v>800</v>
      </c>
      <c r="K3148">
        <v>1</v>
      </c>
      <c r="L3148">
        <v>345000</v>
      </c>
      <c r="M3148" t="b">
        <v>1</v>
      </c>
    </row>
    <row r="3149" spans="1:13">
      <c r="A3149" t="s">
        <v>2038</v>
      </c>
      <c r="B3149" t="s">
        <v>760</v>
      </c>
      <c r="C3149" t="s">
        <v>273</v>
      </c>
      <c r="D3149">
        <v>41</v>
      </c>
      <c r="E3149">
        <v>425</v>
      </c>
      <c r="F3149">
        <v>18.514384153714161</v>
      </c>
      <c r="G3149">
        <v>0.92571920768570759</v>
      </c>
      <c r="H3149">
        <v>4.6285960384285394</v>
      </c>
      <c r="I3149">
        <v>0</v>
      </c>
      <c r="J3149">
        <v>3500</v>
      </c>
      <c r="K3149">
        <v>1</v>
      </c>
      <c r="L3149">
        <v>765000</v>
      </c>
      <c r="M3149" t="b">
        <v>1</v>
      </c>
    </row>
    <row r="3150" spans="1:13">
      <c r="A3150" t="s">
        <v>2039</v>
      </c>
      <c r="B3150" t="s">
        <v>761</v>
      </c>
      <c r="C3150" t="s">
        <v>271</v>
      </c>
      <c r="D3150">
        <v>42</v>
      </c>
      <c r="E3150">
        <v>430</v>
      </c>
      <c r="F3150">
        <v>74.62632509979214</v>
      </c>
      <c r="G3150">
        <v>3.7313162549896068</v>
      </c>
      <c r="H3150">
        <v>18.656581274948039</v>
      </c>
      <c r="I3150">
        <v>0</v>
      </c>
      <c r="J3150">
        <v>1000</v>
      </c>
      <c r="K3150">
        <v>1</v>
      </c>
      <c r="L3150">
        <v>380000</v>
      </c>
      <c r="M3150" t="b">
        <v>1</v>
      </c>
    </row>
    <row r="3151" spans="1:13">
      <c r="A3151" t="s">
        <v>2040</v>
      </c>
      <c r="B3151" t="s">
        <v>762</v>
      </c>
      <c r="C3151" t="s">
        <v>265</v>
      </c>
      <c r="D3151">
        <v>43</v>
      </c>
      <c r="E3151">
        <v>422</v>
      </c>
      <c r="F3151">
        <v>13.09934890223049</v>
      </c>
      <c r="G3151">
        <v>0.65496744511152472</v>
      </c>
      <c r="H3151">
        <v>3.274837225557623</v>
      </c>
      <c r="I3151">
        <v>0</v>
      </c>
      <c r="J3151">
        <v>800</v>
      </c>
      <c r="K3151">
        <v>1</v>
      </c>
      <c r="L3151">
        <v>345000</v>
      </c>
      <c r="M3151" t="b">
        <v>1</v>
      </c>
    </row>
    <row r="3152" spans="1:13">
      <c r="A3152" t="s">
        <v>2041</v>
      </c>
      <c r="B3152" t="s">
        <v>763</v>
      </c>
      <c r="C3152" t="s">
        <v>269</v>
      </c>
      <c r="D3152">
        <v>44</v>
      </c>
      <c r="E3152">
        <v>431</v>
      </c>
      <c r="F3152">
        <v>37.097271035459173</v>
      </c>
      <c r="G3152">
        <v>1.854863551772959</v>
      </c>
      <c r="H3152">
        <v>9.2743177588647914</v>
      </c>
      <c r="I3152">
        <v>0</v>
      </c>
      <c r="J3152">
        <v>800</v>
      </c>
      <c r="K3152">
        <v>1</v>
      </c>
      <c r="L3152">
        <v>345000</v>
      </c>
      <c r="M3152" t="b">
        <v>1</v>
      </c>
    </row>
    <row r="3153" spans="1:13">
      <c r="A3153" t="s">
        <v>2042</v>
      </c>
      <c r="B3153" t="s">
        <v>764</v>
      </c>
      <c r="C3153" t="s">
        <v>271</v>
      </c>
      <c r="D3153">
        <v>45</v>
      </c>
      <c r="E3153">
        <v>430</v>
      </c>
      <c r="F3153">
        <v>67.40889328606454</v>
      </c>
      <c r="G3153">
        <v>3.3704446643032271</v>
      </c>
      <c r="H3153">
        <v>16.852223321516139</v>
      </c>
      <c r="I3153">
        <v>0</v>
      </c>
      <c r="J3153">
        <v>150</v>
      </c>
      <c r="K3153">
        <v>1</v>
      </c>
      <c r="L3153">
        <v>154000</v>
      </c>
      <c r="M3153" t="b">
        <v>1</v>
      </c>
    </row>
    <row r="3154" spans="1:13">
      <c r="A3154" t="s">
        <v>2043</v>
      </c>
      <c r="B3154" t="s">
        <v>765</v>
      </c>
      <c r="C3154" t="s">
        <v>271</v>
      </c>
      <c r="D3154">
        <v>46</v>
      </c>
      <c r="E3154">
        <v>430</v>
      </c>
      <c r="F3154">
        <v>59.541741754740137</v>
      </c>
      <c r="G3154">
        <v>2.977087087737007</v>
      </c>
      <c r="H3154">
        <v>14.88543543868504</v>
      </c>
      <c r="I3154">
        <v>0</v>
      </c>
      <c r="J3154">
        <v>150</v>
      </c>
      <c r="K3154">
        <v>1</v>
      </c>
      <c r="L3154">
        <v>154000</v>
      </c>
      <c r="M3154" t="b">
        <v>1</v>
      </c>
    </row>
    <row r="3155" spans="1:13">
      <c r="A3155" t="s">
        <v>2044</v>
      </c>
      <c r="B3155" t="s">
        <v>766</v>
      </c>
      <c r="C3155" t="s">
        <v>277</v>
      </c>
      <c r="D3155">
        <v>47</v>
      </c>
      <c r="E3155">
        <v>421</v>
      </c>
      <c r="F3155">
        <v>112.71978232426579</v>
      </c>
      <c r="G3155">
        <v>5.6359891162132891</v>
      </c>
      <c r="H3155">
        <v>28.179945581066441</v>
      </c>
      <c r="I3155">
        <v>0</v>
      </c>
      <c r="J3155">
        <v>3500</v>
      </c>
      <c r="K3155">
        <v>1</v>
      </c>
      <c r="L3155">
        <v>765000</v>
      </c>
      <c r="M3155" t="b">
        <v>1</v>
      </c>
    </row>
    <row r="3156" spans="1:13">
      <c r="A3156" t="s">
        <v>2045</v>
      </c>
      <c r="B3156" t="s">
        <v>767</v>
      </c>
      <c r="C3156" t="s">
        <v>255</v>
      </c>
      <c r="D3156">
        <v>48</v>
      </c>
      <c r="E3156">
        <v>418</v>
      </c>
      <c r="F3156">
        <v>117.84732089834399</v>
      </c>
      <c r="G3156">
        <v>5.8923660449172024</v>
      </c>
      <c r="H3156">
        <v>29.461830224586009</v>
      </c>
      <c r="I3156">
        <v>0</v>
      </c>
      <c r="J3156">
        <v>800</v>
      </c>
      <c r="K3156">
        <v>1</v>
      </c>
      <c r="L3156">
        <v>345000</v>
      </c>
      <c r="M3156" t="b">
        <v>1</v>
      </c>
    </row>
    <row r="3157" spans="1:13">
      <c r="A3157" t="s">
        <v>2046</v>
      </c>
      <c r="B3157" t="s">
        <v>768</v>
      </c>
      <c r="C3157" t="s">
        <v>277</v>
      </c>
      <c r="D3157">
        <v>49</v>
      </c>
      <c r="E3157">
        <v>421</v>
      </c>
      <c r="F3157">
        <v>59.636252652224563</v>
      </c>
      <c r="G3157">
        <v>2.981812632611228</v>
      </c>
      <c r="H3157">
        <v>14.909063163056141</v>
      </c>
      <c r="I3157">
        <v>0</v>
      </c>
      <c r="J3157">
        <v>800</v>
      </c>
      <c r="K3157">
        <v>1</v>
      </c>
      <c r="L3157">
        <v>345000</v>
      </c>
      <c r="M3157" t="b">
        <v>1</v>
      </c>
    </row>
    <row r="3158" spans="1:13">
      <c r="A3158" t="s">
        <v>2047</v>
      </c>
      <c r="B3158" t="s">
        <v>769</v>
      </c>
      <c r="C3158" t="s">
        <v>263</v>
      </c>
      <c r="D3158">
        <v>50</v>
      </c>
      <c r="E3158">
        <v>424</v>
      </c>
      <c r="F3158">
        <v>3.8970914735712232</v>
      </c>
      <c r="G3158">
        <v>0.1948545736785611</v>
      </c>
      <c r="H3158">
        <v>0.97427286839280558</v>
      </c>
      <c r="I3158">
        <v>0</v>
      </c>
      <c r="J3158">
        <v>150</v>
      </c>
      <c r="K3158">
        <v>1</v>
      </c>
      <c r="L3158">
        <v>154000</v>
      </c>
      <c r="M3158" t="b">
        <v>1</v>
      </c>
    </row>
    <row r="3159" spans="1:13">
      <c r="A3159" t="s">
        <v>2048</v>
      </c>
      <c r="B3159" t="s">
        <v>770</v>
      </c>
      <c r="C3159" t="s">
        <v>263</v>
      </c>
      <c r="D3159">
        <v>51</v>
      </c>
      <c r="E3159">
        <v>424</v>
      </c>
      <c r="F3159">
        <v>4.4752586562199079</v>
      </c>
      <c r="G3159">
        <v>0.22376293281099541</v>
      </c>
      <c r="H3159">
        <v>1.118814664054977</v>
      </c>
      <c r="I3159">
        <v>0</v>
      </c>
      <c r="J3159">
        <v>150</v>
      </c>
      <c r="K3159">
        <v>1</v>
      </c>
      <c r="L3159">
        <v>154000</v>
      </c>
      <c r="M3159" t="b">
        <v>1</v>
      </c>
    </row>
    <row r="3160" spans="1:13">
      <c r="A3160" t="s">
        <v>2049</v>
      </c>
      <c r="B3160" t="s">
        <v>771</v>
      </c>
      <c r="C3160" t="s">
        <v>259</v>
      </c>
      <c r="D3160">
        <v>52</v>
      </c>
      <c r="E3160">
        <v>433</v>
      </c>
      <c r="F3160">
        <v>34.954678241543753</v>
      </c>
      <c r="G3160">
        <v>1.7477339120771871</v>
      </c>
      <c r="H3160">
        <v>8.7386695603859366</v>
      </c>
      <c r="I3160">
        <v>0</v>
      </c>
      <c r="J3160">
        <v>150</v>
      </c>
      <c r="K3160">
        <v>1</v>
      </c>
      <c r="L3160">
        <v>154000</v>
      </c>
      <c r="M3160" t="b">
        <v>1</v>
      </c>
    </row>
    <row r="3161" spans="1:13">
      <c r="A3161" t="s">
        <v>2050</v>
      </c>
      <c r="B3161" t="s">
        <v>772</v>
      </c>
      <c r="C3161" t="s">
        <v>269</v>
      </c>
      <c r="D3161">
        <v>53</v>
      </c>
      <c r="E3161">
        <v>431</v>
      </c>
      <c r="F3161">
        <v>36.148705687504481</v>
      </c>
      <c r="G3161">
        <v>1.8074352843752239</v>
      </c>
      <c r="H3161">
        <v>9.0371764218761204</v>
      </c>
      <c r="I3161">
        <v>0</v>
      </c>
      <c r="J3161">
        <v>800</v>
      </c>
      <c r="K3161">
        <v>1</v>
      </c>
      <c r="L3161">
        <v>345000</v>
      </c>
      <c r="M3161" t="b">
        <v>1</v>
      </c>
    </row>
    <row r="3162" spans="1:13">
      <c r="A3162" t="s">
        <v>2051</v>
      </c>
      <c r="B3162" t="s">
        <v>773</v>
      </c>
      <c r="C3162" t="s">
        <v>259</v>
      </c>
      <c r="D3162">
        <v>54</v>
      </c>
      <c r="E3162">
        <v>433</v>
      </c>
      <c r="F3162">
        <v>90.272807501290885</v>
      </c>
      <c r="G3162">
        <v>4.5136403750645444</v>
      </c>
      <c r="H3162">
        <v>22.568201875322721</v>
      </c>
      <c r="I3162">
        <v>0</v>
      </c>
      <c r="J3162">
        <v>150</v>
      </c>
      <c r="K3162">
        <v>1</v>
      </c>
      <c r="L3162">
        <v>154000</v>
      </c>
      <c r="M3162" t="b">
        <v>1</v>
      </c>
    </row>
    <row r="3163" spans="1:13">
      <c r="A3163" t="s">
        <v>2052</v>
      </c>
      <c r="B3163" t="s">
        <v>774</v>
      </c>
      <c r="C3163" t="s">
        <v>255</v>
      </c>
      <c r="D3163">
        <v>55</v>
      </c>
      <c r="E3163">
        <v>418</v>
      </c>
      <c r="F3163">
        <v>43.256362340710879</v>
      </c>
      <c r="G3163">
        <v>2.1628181170355441</v>
      </c>
      <c r="H3163">
        <v>10.81409058517772</v>
      </c>
      <c r="I3163">
        <v>0</v>
      </c>
      <c r="J3163">
        <v>800</v>
      </c>
      <c r="K3163">
        <v>1</v>
      </c>
      <c r="L3163">
        <v>345000</v>
      </c>
      <c r="M3163" t="b">
        <v>1</v>
      </c>
    </row>
    <row r="3164" spans="1:13">
      <c r="A3164" t="s">
        <v>2053</v>
      </c>
      <c r="B3164" t="s">
        <v>775</v>
      </c>
      <c r="C3164" t="s">
        <v>255</v>
      </c>
      <c r="D3164">
        <v>56</v>
      </c>
      <c r="E3164">
        <v>418</v>
      </c>
      <c r="F3164">
        <v>59.606392239388263</v>
      </c>
      <c r="G3164">
        <v>2.9803196119694131</v>
      </c>
      <c r="H3164">
        <v>14.901598059847069</v>
      </c>
      <c r="I3164">
        <v>0</v>
      </c>
      <c r="J3164">
        <v>800</v>
      </c>
      <c r="K3164">
        <v>1</v>
      </c>
      <c r="L3164">
        <v>345000</v>
      </c>
      <c r="M3164" t="b">
        <v>1</v>
      </c>
    </row>
    <row r="3165" spans="1:13">
      <c r="A3165" t="s">
        <v>2054</v>
      </c>
      <c r="B3165" t="s">
        <v>776</v>
      </c>
      <c r="C3165" t="s">
        <v>259</v>
      </c>
      <c r="D3165">
        <v>57</v>
      </c>
      <c r="E3165">
        <v>433</v>
      </c>
      <c r="F3165">
        <v>55.958303892433939</v>
      </c>
      <c r="G3165">
        <v>2.7979151946216971</v>
      </c>
      <c r="H3165">
        <v>13.989575973108479</v>
      </c>
      <c r="I3165">
        <v>0</v>
      </c>
      <c r="J3165">
        <v>3500</v>
      </c>
      <c r="K3165">
        <v>1</v>
      </c>
      <c r="L3165">
        <v>765000</v>
      </c>
      <c r="M3165" t="b">
        <v>1</v>
      </c>
    </row>
    <row r="3166" spans="1:13">
      <c r="A3166" t="s">
        <v>2055</v>
      </c>
      <c r="B3166" t="s">
        <v>777</v>
      </c>
      <c r="C3166" t="s">
        <v>257</v>
      </c>
      <c r="D3166">
        <v>58</v>
      </c>
      <c r="E3166">
        <v>429</v>
      </c>
      <c r="F3166">
        <v>31.216417006026351</v>
      </c>
      <c r="G3166">
        <v>1.5608208503013179</v>
      </c>
      <c r="H3166">
        <v>7.8041042515065868</v>
      </c>
      <c r="I3166">
        <v>0</v>
      </c>
      <c r="J3166">
        <v>800</v>
      </c>
      <c r="K3166">
        <v>1</v>
      </c>
      <c r="L3166">
        <v>345000</v>
      </c>
      <c r="M3166" t="b">
        <v>1</v>
      </c>
    </row>
    <row r="3167" spans="1:13">
      <c r="A3167" t="s">
        <v>2056</v>
      </c>
      <c r="B3167" t="s">
        <v>778</v>
      </c>
      <c r="C3167" t="s">
        <v>253</v>
      </c>
      <c r="D3167">
        <v>59</v>
      </c>
      <c r="E3167">
        <v>419</v>
      </c>
      <c r="F3167">
        <v>73.672274685502927</v>
      </c>
      <c r="G3167">
        <v>3.6836137342751458</v>
      </c>
      <c r="H3167">
        <v>18.418068671375728</v>
      </c>
      <c r="I3167">
        <v>0</v>
      </c>
      <c r="J3167">
        <v>800</v>
      </c>
      <c r="K3167">
        <v>1</v>
      </c>
      <c r="L3167">
        <v>345000</v>
      </c>
      <c r="M3167" t="b">
        <v>1</v>
      </c>
    </row>
    <row r="3168" spans="1:13">
      <c r="A3168" t="s">
        <v>2057</v>
      </c>
      <c r="B3168" t="s">
        <v>779</v>
      </c>
      <c r="C3168" t="s">
        <v>255</v>
      </c>
      <c r="D3168">
        <v>60</v>
      </c>
      <c r="E3168">
        <v>418</v>
      </c>
      <c r="F3168">
        <v>62.418720221438129</v>
      </c>
      <c r="G3168">
        <v>3.120936011071906</v>
      </c>
      <c r="H3168">
        <v>15.60468005535953</v>
      </c>
      <c r="I3168">
        <v>0</v>
      </c>
      <c r="J3168">
        <v>150</v>
      </c>
      <c r="K3168">
        <v>1</v>
      </c>
      <c r="L3168">
        <v>154000</v>
      </c>
      <c r="M3168" t="b">
        <v>1</v>
      </c>
    </row>
    <row r="3169" spans="1:13">
      <c r="A3169" t="s">
        <v>2058</v>
      </c>
      <c r="B3169" t="s">
        <v>780</v>
      </c>
      <c r="C3169" t="s">
        <v>255</v>
      </c>
      <c r="D3169">
        <v>61</v>
      </c>
      <c r="E3169">
        <v>418</v>
      </c>
      <c r="F3169">
        <v>80.812570023869043</v>
      </c>
      <c r="G3169">
        <v>4.040628501193452</v>
      </c>
      <c r="H3169">
        <v>20.203142505967261</v>
      </c>
      <c r="I3169">
        <v>0</v>
      </c>
      <c r="J3169">
        <v>150</v>
      </c>
      <c r="K3169">
        <v>1</v>
      </c>
      <c r="L3169">
        <v>154000</v>
      </c>
      <c r="M3169" t="b">
        <v>1</v>
      </c>
    </row>
    <row r="3170" spans="1:13">
      <c r="A3170" t="s">
        <v>2059</v>
      </c>
      <c r="B3170" t="s">
        <v>781</v>
      </c>
      <c r="C3170" t="s">
        <v>273</v>
      </c>
      <c r="D3170">
        <v>62</v>
      </c>
      <c r="E3170">
        <v>425</v>
      </c>
      <c r="F3170">
        <v>12.98502328093066</v>
      </c>
      <c r="G3170">
        <v>0.64925116404653305</v>
      </c>
      <c r="H3170">
        <v>3.246255820232665</v>
      </c>
      <c r="I3170">
        <v>0</v>
      </c>
      <c r="J3170">
        <v>800</v>
      </c>
      <c r="K3170">
        <v>1</v>
      </c>
      <c r="L3170">
        <v>345000</v>
      </c>
      <c r="M3170" t="b">
        <v>1</v>
      </c>
    </row>
    <row r="3171" spans="1:13">
      <c r="A3171" t="s">
        <v>2060</v>
      </c>
      <c r="B3171" t="s">
        <v>782</v>
      </c>
      <c r="C3171" t="s">
        <v>279</v>
      </c>
      <c r="D3171">
        <v>63</v>
      </c>
      <c r="E3171">
        <v>420</v>
      </c>
      <c r="F3171">
        <v>71.934741649135191</v>
      </c>
      <c r="G3171">
        <v>3.5967370824567602</v>
      </c>
      <c r="H3171">
        <v>17.983685412283801</v>
      </c>
      <c r="I3171">
        <v>0</v>
      </c>
      <c r="J3171">
        <v>150</v>
      </c>
      <c r="K3171">
        <v>1</v>
      </c>
      <c r="L3171">
        <v>154000</v>
      </c>
      <c r="M3171" t="b">
        <v>1</v>
      </c>
    </row>
    <row r="3172" spans="1:13">
      <c r="A3172" t="s">
        <v>2061</v>
      </c>
      <c r="B3172" t="s">
        <v>783</v>
      </c>
      <c r="C3172" t="s">
        <v>253</v>
      </c>
      <c r="D3172">
        <v>64</v>
      </c>
      <c r="E3172">
        <v>419</v>
      </c>
      <c r="F3172">
        <v>50.149240524482622</v>
      </c>
      <c r="G3172">
        <v>2.5074620262241312</v>
      </c>
      <c r="H3172">
        <v>12.537310131120661</v>
      </c>
      <c r="I3172">
        <v>0</v>
      </c>
      <c r="J3172">
        <v>800</v>
      </c>
      <c r="K3172">
        <v>1</v>
      </c>
      <c r="L3172">
        <v>345000</v>
      </c>
      <c r="M3172" t="b">
        <v>1</v>
      </c>
    </row>
    <row r="3173" spans="1:13">
      <c r="A3173" t="s">
        <v>2062</v>
      </c>
      <c r="B3173" t="s">
        <v>784</v>
      </c>
      <c r="C3173" t="s">
        <v>261</v>
      </c>
      <c r="D3173">
        <v>65</v>
      </c>
      <c r="E3173">
        <v>434</v>
      </c>
      <c r="F3173">
        <v>36.036557463081778</v>
      </c>
      <c r="G3173">
        <v>1.8018278731540891</v>
      </c>
      <c r="H3173">
        <v>9.0091393657704462</v>
      </c>
      <c r="I3173">
        <v>0</v>
      </c>
      <c r="J3173">
        <v>150</v>
      </c>
      <c r="K3173">
        <v>1</v>
      </c>
      <c r="L3173">
        <v>154000</v>
      </c>
      <c r="M3173" t="b">
        <v>1</v>
      </c>
    </row>
    <row r="3174" spans="1:13">
      <c r="A3174" t="s">
        <v>2063</v>
      </c>
      <c r="B3174" t="s">
        <v>785</v>
      </c>
      <c r="C3174" t="s">
        <v>253</v>
      </c>
      <c r="D3174">
        <v>66</v>
      </c>
      <c r="E3174">
        <v>419</v>
      </c>
      <c r="F3174">
        <v>57.391650637229098</v>
      </c>
      <c r="G3174">
        <v>2.8695825318614552</v>
      </c>
      <c r="H3174">
        <v>14.34791265930728</v>
      </c>
      <c r="I3174">
        <v>0</v>
      </c>
      <c r="J3174">
        <v>150</v>
      </c>
      <c r="K3174">
        <v>1</v>
      </c>
      <c r="L3174">
        <v>154000</v>
      </c>
      <c r="M3174" t="b">
        <v>1</v>
      </c>
    </row>
    <row r="3175" spans="1:13">
      <c r="A3175" t="s">
        <v>2064</v>
      </c>
      <c r="B3175" t="s">
        <v>786</v>
      </c>
      <c r="C3175" t="s">
        <v>261</v>
      </c>
      <c r="D3175">
        <v>67</v>
      </c>
      <c r="E3175">
        <v>434</v>
      </c>
      <c r="F3175">
        <v>31.449814228373189</v>
      </c>
      <c r="G3175">
        <v>1.5724907114186599</v>
      </c>
      <c r="H3175">
        <v>7.8624535570932981</v>
      </c>
      <c r="I3175">
        <v>0</v>
      </c>
      <c r="J3175">
        <v>150</v>
      </c>
      <c r="K3175">
        <v>1</v>
      </c>
      <c r="L3175">
        <v>154000</v>
      </c>
      <c r="M3175" t="b">
        <v>1</v>
      </c>
    </row>
    <row r="3176" spans="1:13">
      <c r="A3176" t="s">
        <v>2065</v>
      </c>
      <c r="B3176" t="s">
        <v>787</v>
      </c>
      <c r="C3176" t="s">
        <v>251</v>
      </c>
      <c r="D3176">
        <v>68</v>
      </c>
      <c r="E3176">
        <v>426</v>
      </c>
      <c r="F3176">
        <v>1</v>
      </c>
      <c r="G3176">
        <v>0.05</v>
      </c>
      <c r="H3176">
        <v>0.25</v>
      </c>
      <c r="I3176">
        <v>0</v>
      </c>
      <c r="J3176">
        <v>800</v>
      </c>
      <c r="K3176">
        <v>1</v>
      </c>
      <c r="L3176">
        <v>345000</v>
      </c>
      <c r="M3176" t="b">
        <v>1</v>
      </c>
    </row>
    <row r="3177" spans="1:13">
      <c r="A3177" t="s">
        <v>2066</v>
      </c>
      <c r="B3177" t="s">
        <v>788</v>
      </c>
      <c r="C3177" t="s">
        <v>255</v>
      </c>
      <c r="D3177">
        <v>69</v>
      </c>
      <c r="E3177">
        <v>418</v>
      </c>
      <c r="F3177">
        <v>52.063459314242628</v>
      </c>
      <c r="G3177">
        <v>2.603172965712131</v>
      </c>
      <c r="H3177">
        <v>13.015864828560661</v>
      </c>
      <c r="I3177">
        <v>0</v>
      </c>
      <c r="J3177">
        <v>150</v>
      </c>
      <c r="K3177">
        <v>1</v>
      </c>
      <c r="L3177">
        <v>154000</v>
      </c>
      <c r="M3177" t="b">
        <v>1</v>
      </c>
    </row>
    <row r="3178" spans="1:13">
      <c r="A3178" t="s">
        <v>2067</v>
      </c>
      <c r="B3178" t="s">
        <v>789</v>
      </c>
      <c r="C3178" t="s">
        <v>255</v>
      </c>
      <c r="D3178">
        <v>70</v>
      </c>
      <c r="E3178">
        <v>418</v>
      </c>
      <c r="F3178">
        <v>51.448020416926539</v>
      </c>
      <c r="G3178">
        <v>2.572401020846327</v>
      </c>
      <c r="H3178">
        <v>12.86200510423164</v>
      </c>
      <c r="I3178">
        <v>0</v>
      </c>
      <c r="J3178">
        <v>150</v>
      </c>
      <c r="K3178">
        <v>1</v>
      </c>
      <c r="L3178">
        <v>154000</v>
      </c>
      <c r="M3178" t="b">
        <v>1</v>
      </c>
    </row>
    <row r="3179" spans="1:13">
      <c r="A3179" t="s">
        <v>2068</v>
      </c>
      <c r="B3179" t="s">
        <v>790</v>
      </c>
      <c r="C3179" t="s">
        <v>261</v>
      </c>
      <c r="D3179">
        <v>71</v>
      </c>
      <c r="E3179">
        <v>434</v>
      </c>
      <c r="F3179">
        <v>37.627336747368389</v>
      </c>
      <c r="G3179">
        <v>1.88136683736842</v>
      </c>
      <c r="H3179">
        <v>9.4068341868420955</v>
      </c>
      <c r="I3179">
        <v>0</v>
      </c>
      <c r="J3179">
        <v>150</v>
      </c>
      <c r="K3179">
        <v>1</v>
      </c>
      <c r="L3179">
        <v>154000</v>
      </c>
      <c r="M3179" t="b">
        <v>1</v>
      </c>
    </row>
    <row r="3180" spans="1:13">
      <c r="A3180" t="s">
        <v>2069</v>
      </c>
      <c r="B3180" t="s">
        <v>791</v>
      </c>
      <c r="C3180" t="s">
        <v>259</v>
      </c>
      <c r="D3180">
        <v>72</v>
      </c>
      <c r="E3180">
        <v>433</v>
      </c>
      <c r="F3180">
        <v>56.809018878880877</v>
      </c>
      <c r="G3180">
        <v>2.840450943944044</v>
      </c>
      <c r="H3180">
        <v>14.202254719720219</v>
      </c>
      <c r="I3180">
        <v>0</v>
      </c>
      <c r="J3180">
        <v>150</v>
      </c>
      <c r="K3180">
        <v>1</v>
      </c>
      <c r="L3180">
        <v>154000</v>
      </c>
      <c r="M3180" t="b">
        <v>1</v>
      </c>
    </row>
    <row r="3181" spans="1:13">
      <c r="A3181" t="s">
        <v>2070</v>
      </c>
      <c r="B3181" t="s">
        <v>792</v>
      </c>
      <c r="C3181" t="s">
        <v>277</v>
      </c>
      <c r="D3181">
        <v>73</v>
      </c>
      <c r="E3181">
        <v>421</v>
      </c>
      <c r="F3181">
        <v>56.564722844764283</v>
      </c>
      <c r="G3181">
        <v>2.828236142238215</v>
      </c>
      <c r="H3181">
        <v>14.141180711191071</v>
      </c>
      <c r="I3181">
        <v>0</v>
      </c>
      <c r="J3181">
        <v>800</v>
      </c>
      <c r="K3181">
        <v>1</v>
      </c>
      <c r="L3181">
        <v>345000</v>
      </c>
      <c r="M3181" t="b">
        <v>1</v>
      </c>
    </row>
    <row r="3182" spans="1:13">
      <c r="A3182" t="s">
        <v>2071</v>
      </c>
      <c r="B3182" t="s">
        <v>793</v>
      </c>
      <c r="C3182" t="s">
        <v>277</v>
      </c>
      <c r="D3182">
        <v>74</v>
      </c>
      <c r="E3182">
        <v>421</v>
      </c>
      <c r="F3182">
        <v>59.298864395323541</v>
      </c>
      <c r="G3182">
        <v>2.9649432197661771</v>
      </c>
      <c r="H3182">
        <v>14.82471609883088</v>
      </c>
      <c r="I3182">
        <v>0</v>
      </c>
      <c r="J3182">
        <v>800</v>
      </c>
      <c r="K3182">
        <v>1</v>
      </c>
      <c r="L3182">
        <v>345000</v>
      </c>
      <c r="M3182" t="b">
        <v>1</v>
      </c>
    </row>
    <row r="3183" spans="1:13">
      <c r="A3183" t="s">
        <v>2072</v>
      </c>
      <c r="B3183" t="s">
        <v>794</v>
      </c>
      <c r="C3183" t="s">
        <v>279</v>
      </c>
      <c r="D3183">
        <v>75</v>
      </c>
      <c r="E3183">
        <v>420</v>
      </c>
      <c r="F3183">
        <v>58.118047723401631</v>
      </c>
      <c r="G3183">
        <v>2.9059023861700819</v>
      </c>
      <c r="H3183">
        <v>14.529511930850409</v>
      </c>
      <c r="I3183">
        <v>0</v>
      </c>
      <c r="J3183">
        <v>150</v>
      </c>
      <c r="K3183">
        <v>1</v>
      </c>
      <c r="L3183">
        <v>154000</v>
      </c>
      <c r="M3183" t="b">
        <v>1</v>
      </c>
    </row>
    <row r="3184" spans="1:13">
      <c r="A3184" t="s">
        <v>2073</v>
      </c>
      <c r="B3184" t="s">
        <v>795</v>
      </c>
      <c r="C3184" t="s">
        <v>279</v>
      </c>
      <c r="D3184">
        <v>76</v>
      </c>
      <c r="E3184">
        <v>420</v>
      </c>
      <c r="F3184">
        <v>51.058579092030783</v>
      </c>
      <c r="G3184">
        <v>2.5529289546015388</v>
      </c>
      <c r="H3184">
        <v>12.764644773007699</v>
      </c>
      <c r="I3184">
        <v>0</v>
      </c>
      <c r="J3184">
        <v>150</v>
      </c>
      <c r="K3184">
        <v>1</v>
      </c>
      <c r="L3184">
        <v>154000</v>
      </c>
      <c r="M3184" t="b">
        <v>1</v>
      </c>
    </row>
    <row r="3185" spans="1:13">
      <c r="A3185" t="s">
        <v>2074</v>
      </c>
      <c r="B3185" t="s">
        <v>796</v>
      </c>
      <c r="C3185" t="s">
        <v>271</v>
      </c>
      <c r="D3185">
        <v>77</v>
      </c>
      <c r="E3185">
        <v>430</v>
      </c>
      <c r="F3185">
        <v>24.135925539667639</v>
      </c>
      <c r="G3185">
        <v>1.206796276983382</v>
      </c>
      <c r="H3185">
        <v>6.0339813849169088</v>
      </c>
      <c r="I3185">
        <v>0</v>
      </c>
      <c r="J3185">
        <v>800</v>
      </c>
      <c r="K3185">
        <v>1</v>
      </c>
      <c r="L3185">
        <v>345000</v>
      </c>
      <c r="M3185" t="b">
        <v>1</v>
      </c>
    </row>
    <row r="3186" spans="1:13">
      <c r="A3186" t="s">
        <v>2075</v>
      </c>
      <c r="B3186" t="s">
        <v>797</v>
      </c>
      <c r="C3186" t="s">
        <v>271</v>
      </c>
      <c r="D3186">
        <v>78</v>
      </c>
      <c r="E3186">
        <v>430</v>
      </c>
      <c r="F3186">
        <v>58.87103623349924</v>
      </c>
      <c r="G3186">
        <v>2.9435518116749622</v>
      </c>
      <c r="H3186">
        <v>14.71775905837481</v>
      </c>
      <c r="I3186">
        <v>0</v>
      </c>
      <c r="J3186">
        <v>150</v>
      </c>
      <c r="K3186">
        <v>1</v>
      </c>
      <c r="L3186">
        <v>154000</v>
      </c>
      <c r="M3186" t="b">
        <v>1</v>
      </c>
    </row>
    <row r="3187" spans="1:13">
      <c r="A3187" t="s">
        <v>2076</v>
      </c>
      <c r="B3187" t="s">
        <v>798</v>
      </c>
      <c r="C3187" t="s">
        <v>279</v>
      </c>
      <c r="D3187">
        <v>79</v>
      </c>
      <c r="E3187">
        <v>420</v>
      </c>
      <c r="F3187">
        <v>90.890704995826681</v>
      </c>
      <c r="G3187">
        <v>4.5445352497913332</v>
      </c>
      <c r="H3187">
        <v>22.72267624895667</v>
      </c>
      <c r="I3187">
        <v>0</v>
      </c>
      <c r="J3187">
        <v>800</v>
      </c>
      <c r="K3187">
        <v>1</v>
      </c>
      <c r="L3187">
        <v>345000</v>
      </c>
      <c r="M3187" t="b">
        <v>1</v>
      </c>
    </row>
    <row r="3188" spans="1:13">
      <c r="A3188" t="s">
        <v>2077</v>
      </c>
      <c r="B3188" t="s">
        <v>799</v>
      </c>
      <c r="C3188" t="s">
        <v>269</v>
      </c>
      <c r="D3188">
        <v>80</v>
      </c>
      <c r="E3188">
        <v>431</v>
      </c>
      <c r="F3188">
        <v>11.20568697482812</v>
      </c>
      <c r="G3188">
        <v>0.56028434874140609</v>
      </c>
      <c r="H3188">
        <v>2.801421743707031</v>
      </c>
      <c r="I3188">
        <v>0</v>
      </c>
      <c r="J3188">
        <v>800</v>
      </c>
      <c r="K3188">
        <v>1</v>
      </c>
      <c r="L3188">
        <v>345000</v>
      </c>
      <c r="M3188" t="b">
        <v>1</v>
      </c>
    </row>
    <row r="3189" spans="1:13">
      <c r="A3189" t="s">
        <v>2078</v>
      </c>
      <c r="B3189" t="s">
        <v>800</v>
      </c>
      <c r="C3189" t="s">
        <v>283</v>
      </c>
      <c r="D3189">
        <v>81</v>
      </c>
      <c r="E3189">
        <v>432</v>
      </c>
      <c r="F3189">
        <v>8.6997007030196887</v>
      </c>
      <c r="G3189">
        <v>0.43498503515098441</v>
      </c>
      <c r="H3189">
        <v>2.1749251757549222</v>
      </c>
      <c r="I3189">
        <v>0</v>
      </c>
      <c r="J3189">
        <v>150</v>
      </c>
      <c r="K3189">
        <v>1</v>
      </c>
      <c r="L3189">
        <v>154000</v>
      </c>
      <c r="M3189" t="b">
        <v>1</v>
      </c>
    </row>
    <row r="3190" spans="1:13">
      <c r="A3190" t="s">
        <v>2079</v>
      </c>
      <c r="B3190" t="s">
        <v>801</v>
      </c>
      <c r="C3190" t="s">
        <v>283</v>
      </c>
      <c r="D3190">
        <v>82</v>
      </c>
      <c r="E3190">
        <v>432</v>
      </c>
      <c r="F3190">
        <v>20.0219342440402</v>
      </c>
      <c r="G3190">
        <v>1.00109671220201</v>
      </c>
      <c r="H3190">
        <v>5.0054835610100508</v>
      </c>
      <c r="I3190">
        <v>0</v>
      </c>
      <c r="J3190">
        <v>150</v>
      </c>
      <c r="K3190">
        <v>1</v>
      </c>
      <c r="L3190">
        <v>154000</v>
      </c>
      <c r="M3190" t="b">
        <v>1</v>
      </c>
    </row>
    <row r="3191" spans="1:13">
      <c r="A3191" t="s">
        <v>2080</v>
      </c>
      <c r="B3191" t="s">
        <v>802</v>
      </c>
      <c r="C3191" t="s">
        <v>283</v>
      </c>
      <c r="D3191">
        <v>83</v>
      </c>
      <c r="E3191">
        <v>432</v>
      </c>
      <c r="F3191">
        <v>29.680427961383359</v>
      </c>
      <c r="G3191">
        <v>1.4840213980691681</v>
      </c>
      <c r="H3191">
        <v>7.4201069903458396</v>
      </c>
      <c r="I3191">
        <v>0</v>
      </c>
      <c r="J3191">
        <v>150</v>
      </c>
      <c r="K3191">
        <v>1</v>
      </c>
      <c r="L3191">
        <v>154000</v>
      </c>
      <c r="M3191" t="b">
        <v>1</v>
      </c>
    </row>
    <row r="3192" spans="1:13">
      <c r="A3192" t="s">
        <v>2081</v>
      </c>
      <c r="B3192" t="s">
        <v>803</v>
      </c>
      <c r="C3192" t="s">
        <v>283</v>
      </c>
      <c r="D3192">
        <v>84</v>
      </c>
      <c r="E3192">
        <v>432</v>
      </c>
      <c r="F3192">
        <v>13.53504168498419</v>
      </c>
      <c r="G3192">
        <v>0.67675208424920963</v>
      </c>
      <c r="H3192">
        <v>3.3837604212460479</v>
      </c>
      <c r="I3192">
        <v>0</v>
      </c>
      <c r="J3192">
        <v>150</v>
      </c>
      <c r="K3192">
        <v>1</v>
      </c>
      <c r="L3192">
        <v>154000</v>
      </c>
      <c r="M3192" t="b">
        <v>1</v>
      </c>
    </row>
    <row r="3193" spans="1:13">
      <c r="A3193" t="s">
        <v>2082</v>
      </c>
      <c r="B3193" t="s">
        <v>804</v>
      </c>
      <c r="C3193" t="s">
        <v>283</v>
      </c>
      <c r="D3193">
        <v>85</v>
      </c>
      <c r="E3193">
        <v>432</v>
      </c>
      <c r="F3193">
        <v>12.40052960545702</v>
      </c>
      <c r="G3193">
        <v>0.62002648027285123</v>
      </c>
      <c r="H3193">
        <v>3.1001324013642559</v>
      </c>
      <c r="I3193">
        <v>0</v>
      </c>
      <c r="J3193">
        <v>200</v>
      </c>
      <c r="K3193">
        <v>1</v>
      </c>
      <c r="L3193">
        <v>180000</v>
      </c>
      <c r="M3193" t="b">
        <v>1</v>
      </c>
    </row>
    <row r="3194" spans="1:13">
      <c r="A3194" t="s">
        <v>2083</v>
      </c>
      <c r="B3194" t="s">
        <v>805</v>
      </c>
      <c r="C3194" t="s">
        <v>283</v>
      </c>
      <c r="D3194">
        <v>86</v>
      </c>
      <c r="E3194">
        <v>432</v>
      </c>
      <c r="F3194">
        <v>15.330222526994699</v>
      </c>
      <c r="G3194">
        <v>0.76651112634973506</v>
      </c>
      <c r="H3194">
        <v>3.8325556317486749</v>
      </c>
      <c r="I3194">
        <v>0</v>
      </c>
      <c r="J3194">
        <v>150</v>
      </c>
      <c r="K3194">
        <v>1</v>
      </c>
      <c r="L3194">
        <v>154000</v>
      </c>
      <c r="M3194" t="b">
        <v>1</v>
      </c>
    </row>
    <row r="3195" spans="1:13">
      <c r="A3195" t="s">
        <v>2084</v>
      </c>
      <c r="B3195" t="s">
        <v>806</v>
      </c>
      <c r="C3195" t="s">
        <v>283</v>
      </c>
      <c r="D3195">
        <v>87</v>
      </c>
      <c r="E3195">
        <v>432</v>
      </c>
      <c r="F3195">
        <v>27.90297833897597</v>
      </c>
      <c r="G3195">
        <v>1.3951489169487989</v>
      </c>
      <c r="H3195">
        <v>6.9757445847439916</v>
      </c>
      <c r="I3195">
        <v>0</v>
      </c>
      <c r="J3195">
        <v>150</v>
      </c>
      <c r="K3195">
        <v>1</v>
      </c>
      <c r="L3195">
        <v>154000</v>
      </c>
      <c r="M3195" t="b">
        <v>1</v>
      </c>
    </row>
    <row r="3196" spans="1:13">
      <c r="A3196" t="s">
        <v>2085</v>
      </c>
      <c r="B3196" t="s">
        <v>807</v>
      </c>
      <c r="C3196" t="s">
        <v>283</v>
      </c>
      <c r="D3196">
        <v>88</v>
      </c>
      <c r="E3196">
        <v>432</v>
      </c>
      <c r="F3196">
        <v>17.224253200716731</v>
      </c>
      <c r="G3196">
        <v>0.86121266003583641</v>
      </c>
      <c r="H3196">
        <v>4.3060633001791819</v>
      </c>
      <c r="I3196">
        <v>0</v>
      </c>
      <c r="J3196">
        <v>150</v>
      </c>
      <c r="K3196">
        <v>1</v>
      </c>
      <c r="L3196">
        <v>154000</v>
      </c>
      <c r="M3196" t="b">
        <v>1</v>
      </c>
    </row>
    <row r="3197" spans="1:13">
      <c r="A3197" t="s">
        <v>2086</v>
      </c>
      <c r="B3197" t="s">
        <v>808</v>
      </c>
      <c r="C3197" t="s">
        <v>283</v>
      </c>
      <c r="D3197">
        <v>89</v>
      </c>
      <c r="E3197">
        <v>432</v>
      </c>
      <c r="F3197">
        <v>13.24708850758695</v>
      </c>
      <c r="G3197">
        <v>0.66235442537934752</v>
      </c>
      <c r="H3197">
        <v>3.3117721268967371</v>
      </c>
      <c r="I3197">
        <v>0</v>
      </c>
      <c r="J3197">
        <v>400</v>
      </c>
      <c r="K3197">
        <v>1</v>
      </c>
      <c r="L3197">
        <v>250000</v>
      </c>
      <c r="M3197" t="b">
        <v>1</v>
      </c>
    </row>
    <row r="3198" spans="1:13">
      <c r="A3198" t="s">
        <v>2087</v>
      </c>
      <c r="B3198" t="s">
        <v>809</v>
      </c>
      <c r="C3198" t="s">
        <v>283</v>
      </c>
      <c r="D3198">
        <v>90</v>
      </c>
      <c r="E3198">
        <v>432</v>
      </c>
      <c r="F3198">
        <v>10.713567763869939</v>
      </c>
      <c r="G3198">
        <v>0.53567838819349711</v>
      </c>
      <c r="H3198">
        <v>2.6783919409674848</v>
      </c>
      <c r="I3198">
        <v>0</v>
      </c>
      <c r="J3198">
        <v>150</v>
      </c>
      <c r="K3198">
        <v>1</v>
      </c>
      <c r="L3198">
        <v>154000</v>
      </c>
      <c r="M3198" t="b">
        <v>1</v>
      </c>
    </row>
    <row r="3199" spans="1:13">
      <c r="A3199" t="s">
        <v>2088</v>
      </c>
      <c r="B3199" t="s">
        <v>810</v>
      </c>
      <c r="C3199" t="s">
        <v>283</v>
      </c>
      <c r="D3199">
        <v>91</v>
      </c>
      <c r="E3199">
        <v>432</v>
      </c>
      <c r="F3199">
        <v>35.143312574779607</v>
      </c>
      <c r="G3199">
        <v>1.757165628738981</v>
      </c>
      <c r="H3199">
        <v>8.7858281436949035</v>
      </c>
      <c r="I3199">
        <v>0</v>
      </c>
      <c r="J3199">
        <v>150</v>
      </c>
      <c r="K3199">
        <v>1</v>
      </c>
      <c r="L3199">
        <v>154000</v>
      </c>
      <c r="M3199" t="b">
        <v>1</v>
      </c>
    </row>
    <row r="3200" spans="1:13">
      <c r="A3200" t="s">
        <v>2089</v>
      </c>
      <c r="B3200" t="s">
        <v>811</v>
      </c>
      <c r="C3200" t="s">
        <v>277</v>
      </c>
      <c r="D3200">
        <v>92</v>
      </c>
      <c r="E3200">
        <v>421</v>
      </c>
      <c r="F3200">
        <v>44.642169579547172</v>
      </c>
      <c r="G3200">
        <v>2.2321084789773589</v>
      </c>
      <c r="H3200">
        <v>11.160542394886789</v>
      </c>
      <c r="I3200">
        <v>0</v>
      </c>
      <c r="J3200">
        <v>800</v>
      </c>
      <c r="K3200">
        <v>1</v>
      </c>
      <c r="L3200">
        <v>345000</v>
      </c>
      <c r="M3200" t="b">
        <v>1</v>
      </c>
    </row>
    <row r="3201" spans="1:13">
      <c r="A3201" t="s">
        <v>2090</v>
      </c>
      <c r="B3201" t="s">
        <v>812</v>
      </c>
      <c r="C3201" t="s">
        <v>277</v>
      </c>
      <c r="D3201">
        <v>93</v>
      </c>
      <c r="E3201">
        <v>421</v>
      </c>
      <c r="F3201">
        <v>61.117736492159061</v>
      </c>
      <c r="G3201">
        <v>3.0558868246079531</v>
      </c>
      <c r="H3201">
        <v>15.27943412303976</v>
      </c>
      <c r="I3201">
        <v>0</v>
      </c>
      <c r="J3201">
        <v>800</v>
      </c>
      <c r="K3201">
        <v>1</v>
      </c>
      <c r="L3201">
        <v>345000</v>
      </c>
      <c r="M3201" t="b">
        <v>1</v>
      </c>
    </row>
    <row r="3202" spans="1:13">
      <c r="A3202" t="s">
        <v>2091</v>
      </c>
      <c r="B3202" t="s">
        <v>813</v>
      </c>
      <c r="C3202" t="s">
        <v>277</v>
      </c>
      <c r="D3202">
        <v>94</v>
      </c>
      <c r="E3202">
        <v>421</v>
      </c>
      <c r="F3202">
        <v>69.620131372776257</v>
      </c>
      <c r="G3202">
        <v>3.4810065686388132</v>
      </c>
      <c r="H3202">
        <v>17.405032843194061</v>
      </c>
      <c r="I3202">
        <v>0</v>
      </c>
      <c r="J3202">
        <v>150</v>
      </c>
      <c r="K3202">
        <v>1</v>
      </c>
      <c r="L3202">
        <v>154000</v>
      </c>
      <c r="M3202" t="b">
        <v>1</v>
      </c>
    </row>
    <row r="3203" spans="1:13">
      <c r="A3203" t="s">
        <v>2092</v>
      </c>
      <c r="B3203" t="s">
        <v>814</v>
      </c>
      <c r="C3203" t="s">
        <v>277</v>
      </c>
      <c r="D3203">
        <v>95</v>
      </c>
      <c r="E3203">
        <v>421</v>
      </c>
      <c r="F3203">
        <v>42.028579411049243</v>
      </c>
      <c r="G3203">
        <v>2.1014289705524618</v>
      </c>
      <c r="H3203">
        <v>10.507144852762311</v>
      </c>
      <c r="I3203">
        <v>0</v>
      </c>
      <c r="J3203">
        <v>800</v>
      </c>
      <c r="K3203">
        <v>1</v>
      </c>
      <c r="L3203">
        <v>345000</v>
      </c>
      <c r="M3203" t="b">
        <v>1</v>
      </c>
    </row>
    <row r="3204" spans="1:13">
      <c r="A3204" t="s">
        <v>2093</v>
      </c>
      <c r="B3204" t="s">
        <v>815</v>
      </c>
      <c r="C3204" t="s">
        <v>277</v>
      </c>
      <c r="D3204">
        <v>96</v>
      </c>
      <c r="E3204">
        <v>421</v>
      </c>
      <c r="F3204">
        <v>65.082717088587842</v>
      </c>
      <c r="G3204">
        <v>3.2541358544293919</v>
      </c>
      <c r="H3204">
        <v>16.27067927214696</v>
      </c>
      <c r="I3204">
        <v>0</v>
      </c>
      <c r="J3204">
        <v>150</v>
      </c>
      <c r="K3204">
        <v>1</v>
      </c>
      <c r="L3204">
        <v>154000</v>
      </c>
      <c r="M3204" t="b">
        <v>1</v>
      </c>
    </row>
    <row r="3205" spans="1:13">
      <c r="A3205" t="s">
        <v>2094</v>
      </c>
      <c r="B3205" t="s">
        <v>816</v>
      </c>
      <c r="C3205" t="s">
        <v>277</v>
      </c>
      <c r="D3205">
        <v>97</v>
      </c>
      <c r="E3205">
        <v>421</v>
      </c>
      <c r="F3205">
        <v>72.95711991180606</v>
      </c>
      <c r="G3205">
        <v>3.6478559955903038</v>
      </c>
      <c r="H3205">
        <v>18.239279977951519</v>
      </c>
      <c r="I3205">
        <v>0</v>
      </c>
      <c r="J3205">
        <v>800</v>
      </c>
      <c r="K3205">
        <v>1</v>
      </c>
      <c r="L3205">
        <v>345000</v>
      </c>
      <c r="M3205" t="b">
        <v>1</v>
      </c>
    </row>
    <row r="3206" spans="1:13">
      <c r="A3206" t="s">
        <v>2095</v>
      </c>
      <c r="B3206" t="s">
        <v>817</v>
      </c>
      <c r="C3206" t="s">
        <v>261</v>
      </c>
      <c r="D3206">
        <v>98</v>
      </c>
      <c r="E3206">
        <v>434</v>
      </c>
      <c r="F3206">
        <v>73.655632282935542</v>
      </c>
      <c r="G3206">
        <v>3.6827816141467768</v>
      </c>
      <c r="H3206">
        <v>18.413908070733889</v>
      </c>
      <c r="I3206">
        <v>0</v>
      </c>
      <c r="J3206">
        <v>800</v>
      </c>
      <c r="K3206">
        <v>1</v>
      </c>
      <c r="L3206">
        <v>345000</v>
      </c>
      <c r="M3206" t="b">
        <v>1</v>
      </c>
    </row>
    <row r="3207" spans="1:13">
      <c r="A3207" t="s">
        <v>2096</v>
      </c>
      <c r="B3207" t="s">
        <v>818</v>
      </c>
      <c r="C3207" t="s">
        <v>277</v>
      </c>
      <c r="D3207">
        <v>99</v>
      </c>
      <c r="E3207">
        <v>421</v>
      </c>
      <c r="F3207">
        <v>72.887362644118539</v>
      </c>
      <c r="G3207">
        <v>3.6443681322059271</v>
      </c>
      <c r="H3207">
        <v>18.221840661029631</v>
      </c>
      <c r="I3207">
        <v>0</v>
      </c>
      <c r="J3207">
        <v>800</v>
      </c>
      <c r="K3207">
        <v>1</v>
      </c>
      <c r="L3207">
        <v>345000</v>
      </c>
      <c r="M3207" t="b">
        <v>1</v>
      </c>
    </row>
    <row r="3208" spans="1:13">
      <c r="A3208" t="s">
        <v>2097</v>
      </c>
      <c r="B3208" t="s">
        <v>819</v>
      </c>
      <c r="C3208" t="s">
        <v>263</v>
      </c>
      <c r="D3208">
        <v>100</v>
      </c>
      <c r="E3208">
        <v>424</v>
      </c>
      <c r="F3208">
        <v>8.7647069404498801</v>
      </c>
      <c r="G3208">
        <v>0.438235347022494</v>
      </c>
      <c r="H3208">
        <v>2.19117673511247</v>
      </c>
      <c r="I3208">
        <v>0</v>
      </c>
      <c r="J3208">
        <v>150</v>
      </c>
      <c r="K3208">
        <v>1</v>
      </c>
      <c r="L3208">
        <v>154000</v>
      </c>
      <c r="M3208" t="b">
        <v>1</v>
      </c>
    </row>
    <row r="3209" spans="1:13">
      <c r="A3209" t="s">
        <v>2098</v>
      </c>
      <c r="B3209" t="s">
        <v>820</v>
      </c>
      <c r="C3209" t="s">
        <v>259</v>
      </c>
      <c r="D3209">
        <v>101</v>
      </c>
      <c r="E3209">
        <v>433</v>
      </c>
      <c r="F3209">
        <v>68.215021159164223</v>
      </c>
      <c r="G3209">
        <v>3.410751057958211</v>
      </c>
      <c r="H3209">
        <v>17.053755289791059</v>
      </c>
      <c r="I3209">
        <v>0</v>
      </c>
      <c r="J3209">
        <v>800</v>
      </c>
      <c r="K3209">
        <v>1</v>
      </c>
      <c r="L3209">
        <v>345000</v>
      </c>
      <c r="M3209" t="b">
        <v>1</v>
      </c>
    </row>
    <row r="3210" spans="1:13">
      <c r="A3210" t="s">
        <v>2099</v>
      </c>
      <c r="B3210" t="s">
        <v>821</v>
      </c>
      <c r="C3210" t="s">
        <v>277</v>
      </c>
      <c r="D3210">
        <v>102</v>
      </c>
      <c r="E3210">
        <v>421</v>
      </c>
      <c r="F3210">
        <v>58.276956745115271</v>
      </c>
      <c r="G3210">
        <v>2.9138478372557639</v>
      </c>
      <c r="H3210">
        <v>14.56923918627882</v>
      </c>
      <c r="I3210">
        <v>0</v>
      </c>
      <c r="J3210">
        <v>800</v>
      </c>
      <c r="K3210">
        <v>1</v>
      </c>
      <c r="L3210">
        <v>345000</v>
      </c>
      <c r="M3210" t="b">
        <v>1</v>
      </c>
    </row>
    <row r="3211" spans="1:13">
      <c r="A3211" t="s">
        <v>2100</v>
      </c>
      <c r="B3211" t="s">
        <v>822</v>
      </c>
      <c r="C3211" t="s">
        <v>259</v>
      </c>
      <c r="D3211">
        <v>103</v>
      </c>
      <c r="E3211">
        <v>433</v>
      </c>
      <c r="F3211">
        <v>61.17374214187069</v>
      </c>
      <c r="G3211">
        <v>3.0586871070935349</v>
      </c>
      <c r="H3211">
        <v>15.293435535467671</v>
      </c>
      <c r="I3211">
        <v>0</v>
      </c>
      <c r="J3211">
        <v>150</v>
      </c>
      <c r="K3211">
        <v>1</v>
      </c>
      <c r="L3211">
        <v>154000</v>
      </c>
      <c r="M3211" t="b">
        <v>1</v>
      </c>
    </row>
    <row r="3212" spans="1:13">
      <c r="A3212" t="s">
        <v>2101</v>
      </c>
      <c r="B3212" t="s">
        <v>823</v>
      </c>
      <c r="C3212" t="s">
        <v>269</v>
      </c>
      <c r="D3212">
        <v>104</v>
      </c>
      <c r="E3212">
        <v>431</v>
      </c>
      <c r="F3212">
        <v>12.82777080789401</v>
      </c>
      <c r="G3212">
        <v>0.64138854039470061</v>
      </c>
      <c r="H3212">
        <v>3.2069427019735031</v>
      </c>
      <c r="I3212">
        <v>0</v>
      </c>
      <c r="J3212">
        <v>800</v>
      </c>
      <c r="K3212">
        <v>1</v>
      </c>
      <c r="L3212">
        <v>345000</v>
      </c>
      <c r="M3212" t="b">
        <v>1</v>
      </c>
    </row>
    <row r="3213" spans="1:13">
      <c r="A3213" t="s">
        <v>2102</v>
      </c>
      <c r="B3213" t="s">
        <v>824</v>
      </c>
      <c r="C3213" t="s">
        <v>277</v>
      </c>
      <c r="D3213">
        <v>105</v>
      </c>
      <c r="E3213">
        <v>421</v>
      </c>
      <c r="F3213">
        <v>58.985547637476408</v>
      </c>
      <c r="G3213">
        <v>2.94927738187382</v>
      </c>
      <c r="H3213">
        <v>14.7463869093691</v>
      </c>
      <c r="I3213">
        <v>0</v>
      </c>
      <c r="J3213">
        <v>800</v>
      </c>
      <c r="K3213">
        <v>1</v>
      </c>
      <c r="L3213">
        <v>345000</v>
      </c>
      <c r="M3213" t="b">
        <v>1</v>
      </c>
    </row>
    <row r="3214" spans="1:13">
      <c r="A3214" t="s">
        <v>2103</v>
      </c>
      <c r="B3214" t="s">
        <v>825</v>
      </c>
      <c r="C3214" t="s">
        <v>277</v>
      </c>
      <c r="D3214">
        <v>106</v>
      </c>
      <c r="E3214">
        <v>421</v>
      </c>
      <c r="F3214">
        <v>54.410965948734137</v>
      </c>
      <c r="G3214">
        <v>2.7205482974367068</v>
      </c>
      <c r="H3214">
        <v>13.602741487183531</v>
      </c>
      <c r="I3214">
        <v>0</v>
      </c>
      <c r="J3214">
        <v>800</v>
      </c>
      <c r="K3214">
        <v>1</v>
      </c>
      <c r="L3214">
        <v>345000</v>
      </c>
      <c r="M3214" t="b">
        <v>1</v>
      </c>
    </row>
    <row r="3215" spans="1:13">
      <c r="A3215" t="s">
        <v>2104</v>
      </c>
      <c r="B3215" t="s">
        <v>826</v>
      </c>
      <c r="C3215" t="s">
        <v>281</v>
      </c>
      <c r="D3215">
        <v>107</v>
      </c>
      <c r="E3215">
        <v>428</v>
      </c>
      <c r="F3215">
        <v>4.168057182896149</v>
      </c>
      <c r="G3215">
        <v>0.20840285914480741</v>
      </c>
      <c r="H3215">
        <v>1.042014295724037</v>
      </c>
      <c r="I3215">
        <v>0</v>
      </c>
      <c r="J3215">
        <v>150</v>
      </c>
      <c r="K3215">
        <v>1</v>
      </c>
      <c r="L3215">
        <v>154000</v>
      </c>
      <c r="M3215" t="b">
        <v>1</v>
      </c>
    </row>
    <row r="3216" spans="1:13">
      <c r="A3216" t="s">
        <v>2105</v>
      </c>
      <c r="B3216" t="s">
        <v>827</v>
      </c>
      <c r="C3216" t="s">
        <v>281</v>
      </c>
      <c r="D3216">
        <v>108</v>
      </c>
      <c r="E3216">
        <v>428</v>
      </c>
      <c r="F3216">
        <v>10.13834058794113</v>
      </c>
      <c r="G3216">
        <v>0.50691702939705652</v>
      </c>
      <c r="H3216">
        <v>2.534585146985282</v>
      </c>
      <c r="I3216">
        <v>0</v>
      </c>
      <c r="J3216">
        <v>800</v>
      </c>
      <c r="K3216">
        <v>1</v>
      </c>
      <c r="L3216">
        <v>345000</v>
      </c>
      <c r="M3216" t="b">
        <v>1</v>
      </c>
    </row>
    <row r="3217" spans="1:13">
      <c r="A3217" t="s">
        <v>2106</v>
      </c>
      <c r="B3217" t="s">
        <v>828</v>
      </c>
      <c r="C3217" t="s">
        <v>281</v>
      </c>
      <c r="D3217">
        <v>109</v>
      </c>
      <c r="E3217">
        <v>428</v>
      </c>
      <c r="F3217">
        <v>17.34557387708848</v>
      </c>
      <c r="G3217">
        <v>0.86727869385442391</v>
      </c>
      <c r="H3217">
        <v>4.3363934692721191</v>
      </c>
      <c r="I3217">
        <v>0</v>
      </c>
      <c r="J3217">
        <v>150</v>
      </c>
      <c r="K3217">
        <v>1</v>
      </c>
      <c r="L3217">
        <v>154000</v>
      </c>
      <c r="M3217" t="b">
        <v>1</v>
      </c>
    </row>
    <row r="3218" spans="1:13">
      <c r="A3218" t="s">
        <v>2107</v>
      </c>
      <c r="B3218" t="s">
        <v>829</v>
      </c>
      <c r="C3218" t="s">
        <v>277</v>
      </c>
      <c r="D3218">
        <v>110</v>
      </c>
      <c r="E3218">
        <v>421</v>
      </c>
      <c r="F3218">
        <v>38.761738905609647</v>
      </c>
      <c r="G3218">
        <v>1.9380869452804821</v>
      </c>
      <c r="H3218">
        <v>9.6904347264024118</v>
      </c>
      <c r="I3218">
        <v>0</v>
      </c>
      <c r="J3218">
        <v>150</v>
      </c>
      <c r="K3218">
        <v>1</v>
      </c>
      <c r="L3218">
        <v>154000</v>
      </c>
      <c r="M3218" t="b">
        <v>1</v>
      </c>
    </row>
    <row r="3219" spans="1:13">
      <c r="A3219" t="s">
        <v>2108</v>
      </c>
      <c r="B3219" t="s">
        <v>830</v>
      </c>
      <c r="C3219" t="s">
        <v>279</v>
      </c>
      <c r="D3219">
        <v>111</v>
      </c>
      <c r="E3219">
        <v>420</v>
      </c>
      <c r="F3219">
        <v>27.98662438386647</v>
      </c>
      <c r="G3219">
        <v>1.399331219193324</v>
      </c>
      <c r="H3219">
        <v>6.9966560959666184</v>
      </c>
      <c r="I3219">
        <v>0</v>
      </c>
      <c r="J3219">
        <v>800</v>
      </c>
      <c r="K3219">
        <v>1</v>
      </c>
      <c r="L3219">
        <v>345000</v>
      </c>
      <c r="M3219" t="b">
        <v>1</v>
      </c>
    </row>
    <row r="3220" spans="1:13">
      <c r="A3220" t="s">
        <v>2109</v>
      </c>
      <c r="B3220" t="s">
        <v>831</v>
      </c>
      <c r="C3220" t="s">
        <v>277</v>
      </c>
      <c r="D3220">
        <v>112</v>
      </c>
      <c r="E3220">
        <v>421</v>
      </c>
      <c r="F3220">
        <v>63.752578330463891</v>
      </c>
      <c r="G3220">
        <v>3.1876289165231939</v>
      </c>
      <c r="H3220">
        <v>15.938144582615969</v>
      </c>
      <c r="I3220">
        <v>0</v>
      </c>
      <c r="J3220">
        <v>800</v>
      </c>
      <c r="K3220">
        <v>1</v>
      </c>
      <c r="L3220">
        <v>345000</v>
      </c>
      <c r="M3220" t="b">
        <v>1</v>
      </c>
    </row>
    <row r="3221" spans="1:13">
      <c r="A3221" t="s">
        <v>2110</v>
      </c>
      <c r="B3221" t="s">
        <v>832</v>
      </c>
      <c r="C3221" t="s">
        <v>277</v>
      </c>
      <c r="D3221">
        <v>113</v>
      </c>
      <c r="E3221">
        <v>421</v>
      </c>
      <c r="F3221">
        <v>72.315706214923679</v>
      </c>
      <c r="G3221">
        <v>3.6157853107461841</v>
      </c>
      <c r="H3221">
        <v>18.07892655373092</v>
      </c>
      <c r="I3221">
        <v>0</v>
      </c>
      <c r="J3221">
        <v>150</v>
      </c>
      <c r="K3221">
        <v>1</v>
      </c>
      <c r="L3221">
        <v>154000</v>
      </c>
      <c r="M3221" t="b">
        <v>1</v>
      </c>
    </row>
    <row r="3222" spans="1:13">
      <c r="A3222" t="s">
        <v>2111</v>
      </c>
      <c r="B3222" t="s">
        <v>833</v>
      </c>
      <c r="C3222" t="s">
        <v>277</v>
      </c>
      <c r="D3222">
        <v>114</v>
      </c>
      <c r="E3222">
        <v>421</v>
      </c>
      <c r="F3222">
        <v>43.199334188534309</v>
      </c>
      <c r="G3222">
        <v>2.159966709426715</v>
      </c>
      <c r="H3222">
        <v>10.799833547133581</v>
      </c>
      <c r="I3222">
        <v>0</v>
      </c>
      <c r="J3222">
        <v>800</v>
      </c>
      <c r="K3222">
        <v>1</v>
      </c>
      <c r="L3222">
        <v>345000</v>
      </c>
      <c r="M3222" t="b">
        <v>1</v>
      </c>
    </row>
    <row r="3223" spans="1:13">
      <c r="A3223" t="s">
        <v>2112</v>
      </c>
      <c r="B3223" t="s">
        <v>834</v>
      </c>
      <c r="C3223" t="s">
        <v>277</v>
      </c>
      <c r="D3223">
        <v>115</v>
      </c>
      <c r="E3223">
        <v>421</v>
      </c>
      <c r="F3223">
        <v>77.782549696502215</v>
      </c>
      <c r="G3223">
        <v>3.8891274848251109</v>
      </c>
      <c r="H3223">
        <v>19.445637424125561</v>
      </c>
      <c r="I3223">
        <v>0</v>
      </c>
      <c r="J3223">
        <v>150</v>
      </c>
      <c r="K3223">
        <v>1</v>
      </c>
      <c r="L3223">
        <v>154000</v>
      </c>
      <c r="M3223" t="b">
        <v>1</v>
      </c>
    </row>
    <row r="3224" spans="1:13">
      <c r="A3224" t="s">
        <v>2113</v>
      </c>
      <c r="B3224" t="s">
        <v>835</v>
      </c>
      <c r="C3224" t="s">
        <v>261</v>
      </c>
      <c r="D3224">
        <v>116</v>
      </c>
      <c r="E3224">
        <v>434</v>
      </c>
      <c r="F3224">
        <v>39.110110796085173</v>
      </c>
      <c r="G3224">
        <v>1.9555055398042589</v>
      </c>
      <c r="H3224">
        <v>9.7775276990212916</v>
      </c>
      <c r="I3224">
        <v>0</v>
      </c>
      <c r="J3224">
        <v>800</v>
      </c>
      <c r="K3224">
        <v>1</v>
      </c>
      <c r="L3224">
        <v>345000</v>
      </c>
      <c r="M3224" t="b">
        <v>1</v>
      </c>
    </row>
    <row r="3225" spans="1:13">
      <c r="A3225" t="s">
        <v>2114</v>
      </c>
      <c r="B3225" t="s">
        <v>836</v>
      </c>
      <c r="C3225" t="s">
        <v>277</v>
      </c>
      <c r="D3225">
        <v>117</v>
      </c>
      <c r="E3225">
        <v>421</v>
      </c>
      <c r="F3225">
        <v>52.231394440050359</v>
      </c>
      <c r="G3225">
        <v>2.611569722002518</v>
      </c>
      <c r="H3225">
        <v>13.05784861001259</v>
      </c>
      <c r="I3225">
        <v>0</v>
      </c>
      <c r="J3225">
        <v>150</v>
      </c>
      <c r="K3225">
        <v>1</v>
      </c>
      <c r="L3225">
        <v>154000</v>
      </c>
      <c r="M3225" t="b">
        <v>1</v>
      </c>
    </row>
    <row r="3226" spans="1:13">
      <c r="A3226" t="s">
        <v>2115</v>
      </c>
      <c r="B3226" t="s">
        <v>837</v>
      </c>
      <c r="C3226" t="s">
        <v>279</v>
      </c>
      <c r="D3226">
        <v>118</v>
      </c>
      <c r="E3226">
        <v>420</v>
      </c>
      <c r="F3226">
        <v>40.955104053659952</v>
      </c>
      <c r="G3226">
        <v>2.047755202682997</v>
      </c>
      <c r="H3226">
        <v>10.23877601341499</v>
      </c>
      <c r="I3226">
        <v>0</v>
      </c>
      <c r="J3226">
        <v>150</v>
      </c>
      <c r="K3226">
        <v>1</v>
      </c>
      <c r="L3226">
        <v>154000</v>
      </c>
      <c r="M3226" t="b">
        <v>1</v>
      </c>
    </row>
    <row r="3227" spans="1:13">
      <c r="A3227" t="s">
        <v>2116</v>
      </c>
      <c r="B3227" t="s">
        <v>838</v>
      </c>
      <c r="C3227" t="s">
        <v>269</v>
      </c>
      <c r="D3227">
        <v>119</v>
      </c>
      <c r="E3227">
        <v>431</v>
      </c>
      <c r="F3227">
        <v>50.443095898552748</v>
      </c>
      <c r="G3227">
        <v>2.5221547949276371</v>
      </c>
      <c r="H3227">
        <v>12.610773974638191</v>
      </c>
      <c r="I3227">
        <v>0</v>
      </c>
      <c r="J3227">
        <v>800</v>
      </c>
      <c r="K3227">
        <v>1</v>
      </c>
      <c r="L3227">
        <v>345000</v>
      </c>
      <c r="M3227" t="b">
        <v>1</v>
      </c>
    </row>
    <row r="3228" spans="1:13">
      <c r="A3228" t="s">
        <v>2117</v>
      </c>
      <c r="B3228" t="s">
        <v>839</v>
      </c>
      <c r="C3228" t="s">
        <v>271</v>
      </c>
      <c r="D3228">
        <v>120</v>
      </c>
      <c r="E3228">
        <v>430</v>
      </c>
      <c r="F3228">
        <v>12.57136365366963</v>
      </c>
      <c r="G3228">
        <v>0.62856818268348136</v>
      </c>
      <c r="H3228">
        <v>3.1428409134174071</v>
      </c>
      <c r="I3228">
        <v>0</v>
      </c>
      <c r="J3228">
        <v>800</v>
      </c>
      <c r="K3228">
        <v>1</v>
      </c>
      <c r="L3228">
        <v>345000</v>
      </c>
      <c r="M3228" t="b">
        <v>1</v>
      </c>
    </row>
    <row r="3229" spans="1:13">
      <c r="A3229" t="s">
        <v>2118</v>
      </c>
      <c r="B3229" t="s">
        <v>840</v>
      </c>
      <c r="C3229" t="s">
        <v>269</v>
      </c>
      <c r="D3229">
        <v>121</v>
      </c>
      <c r="E3229">
        <v>431</v>
      </c>
      <c r="F3229">
        <v>37.877241285626923</v>
      </c>
      <c r="G3229">
        <v>1.893862064281346</v>
      </c>
      <c r="H3229">
        <v>9.4693103214067271</v>
      </c>
      <c r="I3229">
        <v>0</v>
      </c>
      <c r="J3229">
        <v>150</v>
      </c>
      <c r="K3229">
        <v>1</v>
      </c>
      <c r="L3229">
        <v>154000</v>
      </c>
      <c r="M3229" t="b">
        <v>1</v>
      </c>
    </row>
    <row r="3230" spans="1:13">
      <c r="A3230" t="s">
        <v>2119</v>
      </c>
      <c r="B3230" t="s">
        <v>841</v>
      </c>
      <c r="C3230" t="s">
        <v>269</v>
      </c>
      <c r="D3230">
        <v>122</v>
      </c>
      <c r="E3230">
        <v>431</v>
      </c>
      <c r="F3230">
        <v>45.171210201549293</v>
      </c>
      <c r="G3230">
        <v>2.2585605100774648</v>
      </c>
      <c r="H3230">
        <v>11.29280255038732</v>
      </c>
      <c r="I3230">
        <v>0</v>
      </c>
      <c r="J3230">
        <v>150</v>
      </c>
      <c r="K3230">
        <v>1</v>
      </c>
      <c r="L3230">
        <v>154000</v>
      </c>
      <c r="M3230" t="b">
        <v>1</v>
      </c>
    </row>
    <row r="3231" spans="1:13">
      <c r="A3231" t="s">
        <v>2120</v>
      </c>
      <c r="B3231" t="s">
        <v>842</v>
      </c>
      <c r="C3231" t="s">
        <v>279</v>
      </c>
      <c r="D3231">
        <v>123</v>
      </c>
      <c r="E3231">
        <v>420</v>
      </c>
      <c r="F3231">
        <v>16.604681828442629</v>
      </c>
      <c r="G3231">
        <v>0.83023409142213167</v>
      </c>
      <c r="H3231">
        <v>4.1511704571106582</v>
      </c>
      <c r="I3231">
        <v>0</v>
      </c>
      <c r="J3231">
        <v>800</v>
      </c>
      <c r="K3231">
        <v>1</v>
      </c>
      <c r="L3231">
        <v>345000</v>
      </c>
      <c r="M3231" t="b">
        <v>1</v>
      </c>
    </row>
    <row r="3232" spans="1:13">
      <c r="A3232" t="s">
        <v>2121</v>
      </c>
      <c r="B3232" t="s">
        <v>843</v>
      </c>
      <c r="C3232" t="s">
        <v>279</v>
      </c>
      <c r="D3232">
        <v>124</v>
      </c>
      <c r="E3232">
        <v>420</v>
      </c>
      <c r="F3232">
        <v>47.365682884659897</v>
      </c>
      <c r="G3232">
        <v>2.3682841442329949</v>
      </c>
      <c r="H3232">
        <v>11.84142072116498</v>
      </c>
      <c r="I3232">
        <v>0</v>
      </c>
      <c r="J3232">
        <v>800</v>
      </c>
      <c r="K3232">
        <v>1</v>
      </c>
      <c r="L3232">
        <v>345000</v>
      </c>
      <c r="M3232" t="b">
        <v>1</v>
      </c>
    </row>
    <row r="3233" spans="1:13">
      <c r="A3233" t="s">
        <v>2122</v>
      </c>
      <c r="B3233" t="s">
        <v>844</v>
      </c>
      <c r="C3233" t="s">
        <v>279</v>
      </c>
      <c r="D3233">
        <v>125</v>
      </c>
      <c r="E3233">
        <v>420</v>
      </c>
      <c r="F3233">
        <v>38.981111741489727</v>
      </c>
      <c r="G3233">
        <v>1.9490555870744859</v>
      </c>
      <c r="H3233">
        <v>9.7452779353724317</v>
      </c>
      <c r="I3233">
        <v>0</v>
      </c>
      <c r="J3233">
        <v>150</v>
      </c>
      <c r="K3233">
        <v>1</v>
      </c>
      <c r="L3233">
        <v>154000</v>
      </c>
      <c r="M3233" t="b">
        <v>1</v>
      </c>
    </row>
    <row r="3234" spans="1:13">
      <c r="A3234" t="s">
        <v>2123</v>
      </c>
      <c r="B3234" t="s">
        <v>845</v>
      </c>
      <c r="C3234" t="s">
        <v>279</v>
      </c>
      <c r="D3234">
        <v>126</v>
      </c>
      <c r="E3234">
        <v>420</v>
      </c>
      <c r="F3234">
        <v>48.293022726407102</v>
      </c>
      <c r="G3234">
        <v>2.4146511363203551</v>
      </c>
      <c r="H3234">
        <v>12.07325568160177</v>
      </c>
      <c r="I3234">
        <v>0</v>
      </c>
      <c r="J3234">
        <v>800</v>
      </c>
      <c r="K3234">
        <v>1</v>
      </c>
      <c r="L3234">
        <v>345000</v>
      </c>
      <c r="M3234" t="b">
        <v>1</v>
      </c>
    </row>
    <row r="3235" spans="1:13">
      <c r="A3235" t="s">
        <v>2124</v>
      </c>
      <c r="B3235" t="s">
        <v>846</v>
      </c>
      <c r="C3235" t="s">
        <v>279</v>
      </c>
      <c r="D3235">
        <v>127</v>
      </c>
      <c r="E3235">
        <v>420</v>
      </c>
      <c r="F3235">
        <v>34.290526094133497</v>
      </c>
      <c r="G3235">
        <v>1.714526304706675</v>
      </c>
      <c r="H3235">
        <v>8.5726315235333743</v>
      </c>
      <c r="I3235">
        <v>0</v>
      </c>
      <c r="J3235">
        <v>800</v>
      </c>
      <c r="K3235">
        <v>1</v>
      </c>
      <c r="L3235">
        <v>345000</v>
      </c>
      <c r="M3235" t="b">
        <v>1</v>
      </c>
    </row>
    <row r="3236" spans="1:13">
      <c r="A3236" t="s">
        <v>2125</v>
      </c>
      <c r="B3236" t="s">
        <v>847</v>
      </c>
      <c r="C3236" t="s">
        <v>279</v>
      </c>
      <c r="D3236">
        <v>128</v>
      </c>
      <c r="E3236">
        <v>420</v>
      </c>
      <c r="F3236">
        <v>23.695579238771838</v>
      </c>
      <c r="G3236">
        <v>1.184778961938592</v>
      </c>
      <c r="H3236">
        <v>5.9238948096929596</v>
      </c>
      <c r="I3236">
        <v>0</v>
      </c>
      <c r="J3236">
        <v>150</v>
      </c>
      <c r="K3236">
        <v>1</v>
      </c>
      <c r="L3236">
        <v>154000</v>
      </c>
      <c r="M3236" t="b">
        <v>1</v>
      </c>
    </row>
    <row r="3237" spans="1:13">
      <c r="A3237" t="s">
        <v>2126</v>
      </c>
      <c r="B3237" t="s">
        <v>848</v>
      </c>
      <c r="C3237" t="s">
        <v>279</v>
      </c>
      <c r="D3237">
        <v>129</v>
      </c>
      <c r="E3237">
        <v>420</v>
      </c>
      <c r="F3237">
        <v>58.311127038346633</v>
      </c>
      <c r="G3237">
        <v>2.9155563519173322</v>
      </c>
      <c r="H3237">
        <v>14.57778175958666</v>
      </c>
      <c r="I3237">
        <v>0</v>
      </c>
      <c r="J3237">
        <v>150</v>
      </c>
      <c r="K3237">
        <v>1</v>
      </c>
      <c r="L3237">
        <v>154000</v>
      </c>
      <c r="M3237" t="b">
        <v>1</v>
      </c>
    </row>
    <row r="3238" spans="1:13">
      <c r="A3238" t="s">
        <v>2127</v>
      </c>
      <c r="B3238" t="s">
        <v>849</v>
      </c>
      <c r="C3238" t="s">
        <v>279</v>
      </c>
      <c r="D3238">
        <v>130</v>
      </c>
      <c r="E3238">
        <v>420</v>
      </c>
      <c r="F3238">
        <v>70.435789865024347</v>
      </c>
      <c r="G3238">
        <v>3.5217894932512182</v>
      </c>
      <c r="H3238">
        <v>17.60894746625609</v>
      </c>
      <c r="I3238">
        <v>0</v>
      </c>
      <c r="J3238">
        <v>800</v>
      </c>
      <c r="K3238">
        <v>1</v>
      </c>
      <c r="L3238">
        <v>345000</v>
      </c>
      <c r="M3238" t="b">
        <v>1</v>
      </c>
    </row>
    <row r="3239" spans="1:13">
      <c r="A3239" t="s">
        <v>2128</v>
      </c>
      <c r="B3239" t="s">
        <v>850</v>
      </c>
      <c r="C3239" t="s">
        <v>279</v>
      </c>
      <c r="D3239">
        <v>131</v>
      </c>
      <c r="E3239">
        <v>420</v>
      </c>
      <c r="F3239">
        <v>58.593565740558148</v>
      </c>
      <c r="G3239">
        <v>2.9296782870279081</v>
      </c>
      <c r="H3239">
        <v>14.648391435139541</v>
      </c>
      <c r="I3239">
        <v>0</v>
      </c>
      <c r="J3239">
        <v>150</v>
      </c>
      <c r="K3239">
        <v>1</v>
      </c>
      <c r="L3239">
        <v>154000</v>
      </c>
      <c r="M3239" t="b">
        <v>1</v>
      </c>
    </row>
    <row r="3240" spans="1:13">
      <c r="A3240" t="s">
        <v>2129</v>
      </c>
      <c r="B3240" t="s">
        <v>851</v>
      </c>
      <c r="C3240" t="s">
        <v>271</v>
      </c>
      <c r="D3240">
        <v>132</v>
      </c>
      <c r="E3240">
        <v>430</v>
      </c>
      <c r="F3240">
        <v>76.598736050309284</v>
      </c>
      <c r="G3240">
        <v>3.8299368025154639</v>
      </c>
      <c r="H3240">
        <v>19.149684012577321</v>
      </c>
      <c r="I3240">
        <v>0</v>
      </c>
      <c r="J3240">
        <v>800</v>
      </c>
      <c r="K3240">
        <v>1</v>
      </c>
      <c r="L3240">
        <v>345000</v>
      </c>
      <c r="M3240" t="b">
        <v>1</v>
      </c>
    </row>
    <row r="3241" spans="1:13">
      <c r="A3241" t="s">
        <v>2130</v>
      </c>
      <c r="B3241" t="s">
        <v>852</v>
      </c>
      <c r="C3241" t="s">
        <v>265</v>
      </c>
      <c r="D3241">
        <v>133</v>
      </c>
      <c r="E3241">
        <v>422</v>
      </c>
      <c r="F3241">
        <v>12.29093639264639</v>
      </c>
      <c r="G3241">
        <v>0.61454681963231961</v>
      </c>
      <c r="H3241">
        <v>3.072734098161598</v>
      </c>
      <c r="I3241">
        <v>0</v>
      </c>
      <c r="J3241">
        <v>150</v>
      </c>
      <c r="K3241">
        <v>1</v>
      </c>
      <c r="L3241">
        <v>154000</v>
      </c>
      <c r="M3241" t="b">
        <v>1</v>
      </c>
    </row>
    <row r="3242" spans="1:13">
      <c r="A3242" t="s">
        <v>2131</v>
      </c>
      <c r="B3242" t="s">
        <v>853</v>
      </c>
      <c r="C3242" t="s">
        <v>271</v>
      </c>
      <c r="D3242">
        <v>134</v>
      </c>
      <c r="E3242">
        <v>430</v>
      </c>
      <c r="F3242">
        <v>86.603428678566431</v>
      </c>
      <c r="G3242">
        <v>4.3301714339283217</v>
      </c>
      <c r="H3242">
        <v>21.650857169641611</v>
      </c>
      <c r="I3242">
        <v>0</v>
      </c>
      <c r="J3242">
        <v>800</v>
      </c>
      <c r="K3242">
        <v>1</v>
      </c>
      <c r="L3242">
        <v>345000</v>
      </c>
      <c r="M3242" t="b">
        <v>1</v>
      </c>
    </row>
    <row r="3243" spans="1:13">
      <c r="A3243" t="s">
        <v>2132</v>
      </c>
      <c r="B3243" t="s">
        <v>854</v>
      </c>
      <c r="C3243" t="s">
        <v>259</v>
      </c>
      <c r="D3243">
        <v>135</v>
      </c>
      <c r="E3243">
        <v>433</v>
      </c>
      <c r="F3243">
        <v>23.373041403094181</v>
      </c>
      <c r="G3243">
        <v>1.168652070154709</v>
      </c>
      <c r="H3243">
        <v>5.8432603507735461</v>
      </c>
      <c r="I3243">
        <v>0</v>
      </c>
      <c r="J3243">
        <v>150</v>
      </c>
      <c r="K3243">
        <v>1</v>
      </c>
      <c r="L3243">
        <v>154000</v>
      </c>
      <c r="M3243" t="b">
        <v>1</v>
      </c>
    </row>
    <row r="3244" spans="1:13">
      <c r="A3244" t="s">
        <v>2133</v>
      </c>
      <c r="B3244" t="s">
        <v>855</v>
      </c>
      <c r="C3244" t="s">
        <v>271</v>
      </c>
      <c r="D3244">
        <v>136</v>
      </c>
      <c r="E3244">
        <v>430</v>
      </c>
      <c r="F3244">
        <v>77.712818705841698</v>
      </c>
      <c r="G3244">
        <v>3.8856409352920851</v>
      </c>
      <c r="H3244">
        <v>19.428204676460421</v>
      </c>
      <c r="I3244">
        <v>0</v>
      </c>
      <c r="J3244">
        <v>800</v>
      </c>
      <c r="K3244">
        <v>1</v>
      </c>
      <c r="L3244">
        <v>345000</v>
      </c>
      <c r="M3244" t="b">
        <v>1</v>
      </c>
    </row>
    <row r="3245" spans="1:13">
      <c r="A3245" t="s">
        <v>2134</v>
      </c>
      <c r="B3245" t="s">
        <v>856</v>
      </c>
      <c r="C3245" t="s">
        <v>271</v>
      </c>
      <c r="D3245">
        <v>137</v>
      </c>
      <c r="E3245">
        <v>430</v>
      </c>
      <c r="F3245">
        <v>68.019283752059465</v>
      </c>
      <c r="G3245">
        <v>3.4009641876029728</v>
      </c>
      <c r="H3245">
        <v>17.00482093801487</v>
      </c>
      <c r="I3245">
        <v>0</v>
      </c>
      <c r="J3245">
        <v>150</v>
      </c>
      <c r="K3245">
        <v>1</v>
      </c>
      <c r="L3245">
        <v>154000</v>
      </c>
      <c r="M3245" t="b">
        <v>1</v>
      </c>
    </row>
    <row r="3246" spans="1:13">
      <c r="A3246" t="s">
        <v>2135</v>
      </c>
      <c r="B3246" t="s">
        <v>857</v>
      </c>
      <c r="C3246" t="s">
        <v>261</v>
      </c>
      <c r="D3246">
        <v>138</v>
      </c>
      <c r="E3246">
        <v>434</v>
      </c>
      <c r="F3246">
        <v>56.275631394082019</v>
      </c>
      <c r="G3246">
        <v>2.8137815697041009</v>
      </c>
      <c r="H3246">
        <v>14.068907848520499</v>
      </c>
      <c r="I3246">
        <v>0</v>
      </c>
      <c r="J3246">
        <v>150</v>
      </c>
      <c r="K3246">
        <v>1</v>
      </c>
      <c r="L3246">
        <v>154000</v>
      </c>
      <c r="M3246" t="b">
        <v>1</v>
      </c>
    </row>
    <row r="3247" spans="1:13">
      <c r="A3247" t="s">
        <v>2136</v>
      </c>
      <c r="B3247" t="s">
        <v>858</v>
      </c>
      <c r="C3247" t="s">
        <v>277</v>
      </c>
      <c r="D3247">
        <v>139</v>
      </c>
      <c r="E3247">
        <v>421</v>
      </c>
      <c r="F3247">
        <v>70.601118767329751</v>
      </c>
      <c r="G3247">
        <v>3.530055938366488</v>
      </c>
      <c r="H3247">
        <v>17.650279691832441</v>
      </c>
      <c r="I3247">
        <v>0</v>
      </c>
      <c r="J3247">
        <v>150</v>
      </c>
      <c r="K3247">
        <v>1</v>
      </c>
      <c r="L3247">
        <v>154000</v>
      </c>
      <c r="M3247" t="b">
        <v>1</v>
      </c>
    </row>
    <row r="3248" spans="1:13">
      <c r="A3248" t="s">
        <v>2137</v>
      </c>
      <c r="B3248" t="s">
        <v>859</v>
      </c>
      <c r="C3248" t="s">
        <v>259</v>
      </c>
      <c r="D3248">
        <v>140</v>
      </c>
      <c r="E3248">
        <v>433</v>
      </c>
      <c r="F3248">
        <v>44.50458904688066</v>
      </c>
      <c r="G3248">
        <v>2.225229452344033</v>
      </c>
      <c r="H3248">
        <v>11.12614726172016</v>
      </c>
      <c r="I3248">
        <v>0</v>
      </c>
      <c r="J3248">
        <v>150</v>
      </c>
      <c r="K3248">
        <v>1</v>
      </c>
      <c r="L3248">
        <v>154000</v>
      </c>
      <c r="M3248" t="b">
        <v>1</v>
      </c>
    </row>
    <row r="3249" spans="1:13">
      <c r="A3249" t="s">
        <v>2138</v>
      </c>
      <c r="B3249" t="s">
        <v>860</v>
      </c>
      <c r="C3249" t="s">
        <v>267</v>
      </c>
      <c r="D3249">
        <v>141</v>
      </c>
      <c r="E3249">
        <v>427</v>
      </c>
      <c r="F3249">
        <v>16.914256604156549</v>
      </c>
      <c r="G3249">
        <v>0.84571283020782761</v>
      </c>
      <c r="H3249">
        <v>4.2285641510391381</v>
      </c>
      <c r="I3249">
        <v>0</v>
      </c>
      <c r="J3249">
        <v>150</v>
      </c>
      <c r="K3249">
        <v>1</v>
      </c>
      <c r="L3249">
        <v>154000</v>
      </c>
      <c r="M3249" t="b">
        <v>1</v>
      </c>
    </row>
    <row r="3250" spans="1:13">
      <c r="A3250" t="s">
        <v>2139</v>
      </c>
      <c r="B3250" t="s">
        <v>861</v>
      </c>
      <c r="C3250" t="s">
        <v>271</v>
      </c>
      <c r="D3250">
        <v>142</v>
      </c>
      <c r="E3250">
        <v>430</v>
      </c>
      <c r="F3250">
        <v>94.464879956231641</v>
      </c>
      <c r="G3250">
        <v>4.7232439978115819</v>
      </c>
      <c r="H3250">
        <v>23.61621998905791</v>
      </c>
      <c r="I3250">
        <v>0</v>
      </c>
      <c r="J3250">
        <v>800</v>
      </c>
      <c r="K3250">
        <v>1</v>
      </c>
      <c r="L3250">
        <v>345000</v>
      </c>
      <c r="M3250" t="b">
        <v>1</v>
      </c>
    </row>
    <row r="3251" spans="1:13">
      <c r="A3251" t="s">
        <v>2140</v>
      </c>
      <c r="B3251" t="s">
        <v>862</v>
      </c>
      <c r="C3251" t="s">
        <v>271</v>
      </c>
      <c r="D3251">
        <v>143</v>
      </c>
      <c r="E3251">
        <v>430</v>
      </c>
      <c r="F3251">
        <v>48.886378221657132</v>
      </c>
      <c r="G3251">
        <v>2.4443189110828571</v>
      </c>
      <c r="H3251">
        <v>12.22159455541428</v>
      </c>
      <c r="I3251">
        <v>0</v>
      </c>
      <c r="J3251">
        <v>150</v>
      </c>
      <c r="K3251">
        <v>1</v>
      </c>
      <c r="L3251">
        <v>154000</v>
      </c>
      <c r="M3251" t="b">
        <v>1</v>
      </c>
    </row>
    <row r="3252" spans="1:13">
      <c r="A3252" t="s">
        <v>2141</v>
      </c>
      <c r="B3252" t="s">
        <v>863</v>
      </c>
      <c r="C3252" t="s">
        <v>269</v>
      </c>
      <c r="D3252">
        <v>144</v>
      </c>
      <c r="E3252">
        <v>431</v>
      </c>
      <c r="F3252">
        <v>54.887879573807368</v>
      </c>
      <c r="G3252">
        <v>2.7443939786903688</v>
      </c>
      <c r="H3252">
        <v>13.72196989345184</v>
      </c>
      <c r="I3252">
        <v>0</v>
      </c>
      <c r="J3252">
        <v>800</v>
      </c>
      <c r="K3252">
        <v>1</v>
      </c>
      <c r="L3252">
        <v>345000</v>
      </c>
      <c r="M3252" t="b">
        <v>1</v>
      </c>
    </row>
    <row r="3253" spans="1:13">
      <c r="A3253" t="s">
        <v>2142</v>
      </c>
      <c r="B3253" t="s">
        <v>864</v>
      </c>
      <c r="C3253" t="s">
        <v>279</v>
      </c>
      <c r="D3253">
        <v>145</v>
      </c>
      <c r="E3253">
        <v>420</v>
      </c>
      <c r="F3253">
        <v>71.680342361345694</v>
      </c>
      <c r="G3253">
        <v>3.5840171180672851</v>
      </c>
      <c r="H3253">
        <v>17.92008559033642</v>
      </c>
      <c r="I3253">
        <v>0</v>
      </c>
      <c r="J3253">
        <v>150</v>
      </c>
      <c r="K3253">
        <v>1</v>
      </c>
      <c r="L3253">
        <v>154000</v>
      </c>
      <c r="M3253" t="b">
        <v>1</v>
      </c>
    </row>
    <row r="3254" spans="1:13">
      <c r="A3254" t="s">
        <v>2143</v>
      </c>
      <c r="B3254" t="s">
        <v>865</v>
      </c>
      <c r="C3254" t="s">
        <v>271</v>
      </c>
      <c r="D3254">
        <v>146</v>
      </c>
      <c r="E3254">
        <v>430</v>
      </c>
      <c r="F3254">
        <v>92.408527948231423</v>
      </c>
      <c r="G3254">
        <v>4.6204263974115714</v>
      </c>
      <c r="H3254">
        <v>23.102131987057859</v>
      </c>
      <c r="I3254">
        <v>0</v>
      </c>
      <c r="J3254">
        <v>150</v>
      </c>
      <c r="K3254">
        <v>1</v>
      </c>
      <c r="L3254">
        <v>154000</v>
      </c>
      <c r="M3254" t="b">
        <v>1</v>
      </c>
    </row>
    <row r="3255" spans="1:13">
      <c r="A3255" t="s">
        <v>2144</v>
      </c>
      <c r="B3255" t="s">
        <v>866</v>
      </c>
      <c r="C3255" t="s">
        <v>271</v>
      </c>
      <c r="D3255">
        <v>147</v>
      </c>
      <c r="E3255">
        <v>430</v>
      </c>
      <c r="F3255">
        <v>99.297954828467041</v>
      </c>
      <c r="G3255">
        <v>4.9648977414233526</v>
      </c>
      <c r="H3255">
        <v>24.82448870711676</v>
      </c>
      <c r="I3255">
        <v>0</v>
      </c>
      <c r="J3255">
        <v>800</v>
      </c>
      <c r="K3255">
        <v>1</v>
      </c>
      <c r="L3255">
        <v>345000</v>
      </c>
      <c r="M3255" t="b">
        <v>1</v>
      </c>
    </row>
    <row r="3256" spans="1:13">
      <c r="A3256" t="s">
        <v>2145</v>
      </c>
      <c r="B3256" t="s">
        <v>867</v>
      </c>
      <c r="C3256" t="s">
        <v>279</v>
      </c>
      <c r="D3256">
        <v>148</v>
      </c>
      <c r="E3256">
        <v>420</v>
      </c>
      <c r="F3256">
        <v>64.879915583402735</v>
      </c>
      <c r="G3256">
        <v>3.2439957791701368</v>
      </c>
      <c r="H3256">
        <v>16.21997889585068</v>
      </c>
      <c r="I3256">
        <v>0</v>
      </c>
      <c r="J3256">
        <v>150</v>
      </c>
      <c r="K3256">
        <v>1</v>
      </c>
      <c r="L3256">
        <v>154000</v>
      </c>
      <c r="M3256" t="b">
        <v>1</v>
      </c>
    </row>
    <row r="3257" spans="1:13">
      <c r="A3257" t="s">
        <v>2146</v>
      </c>
      <c r="B3257" t="s">
        <v>868</v>
      </c>
      <c r="C3257" t="s">
        <v>279</v>
      </c>
      <c r="D3257">
        <v>149</v>
      </c>
      <c r="E3257">
        <v>420</v>
      </c>
      <c r="F3257">
        <v>19.28632144170108</v>
      </c>
      <c r="G3257">
        <v>0.96431607208505421</v>
      </c>
      <c r="H3257">
        <v>4.8215803604252709</v>
      </c>
      <c r="I3257">
        <v>0</v>
      </c>
      <c r="J3257">
        <v>150</v>
      </c>
      <c r="K3257">
        <v>1</v>
      </c>
      <c r="L3257">
        <v>154000</v>
      </c>
      <c r="M3257" t="b">
        <v>1</v>
      </c>
    </row>
    <row r="3258" spans="1:13">
      <c r="A3258" t="s">
        <v>2147</v>
      </c>
      <c r="B3258" t="s">
        <v>869</v>
      </c>
      <c r="C3258" t="s">
        <v>279</v>
      </c>
      <c r="D3258">
        <v>150</v>
      </c>
      <c r="E3258">
        <v>420</v>
      </c>
      <c r="F3258">
        <v>10.860012880878269</v>
      </c>
      <c r="G3258">
        <v>0.54300064404391335</v>
      </c>
      <c r="H3258">
        <v>2.7150032202195669</v>
      </c>
      <c r="I3258">
        <v>0</v>
      </c>
      <c r="J3258">
        <v>150</v>
      </c>
      <c r="K3258">
        <v>1</v>
      </c>
      <c r="L3258">
        <v>154000</v>
      </c>
      <c r="M3258" t="b">
        <v>1</v>
      </c>
    </row>
    <row r="3259" spans="1:13">
      <c r="A3259" t="s">
        <v>2148</v>
      </c>
      <c r="B3259" t="s">
        <v>870</v>
      </c>
      <c r="C3259" t="s">
        <v>279</v>
      </c>
      <c r="D3259">
        <v>151</v>
      </c>
      <c r="E3259">
        <v>420</v>
      </c>
      <c r="F3259">
        <v>35.685831501840021</v>
      </c>
      <c r="G3259">
        <v>1.784291575092001</v>
      </c>
      <c r="H3259">
        <v>8.9214578754600051</v>
      </c>
      <c r="I3259">
        <v>0</v>
      </c>
      <c r="J3259">
        <v>150</v>
      </c>
      <c r="K3259">
        <v>1</v>
      </c>
      <c r="L3259">
        <v>154000</v>
      </c>
      <c r="M3259" t="b">
        <v>1</v>
      </c>
    </row>
    <row r="3260" spans="1:13">
      <c r="A3260" t="s">
        <v>2149</v>
      </c>
      <c r="B3260" t="s">
        <v>871</v>
      </c>
      <c r="C3260" t="s">
        <v>253</v>
      </c>
      <c r="D3260">
        <v>152</v>
      </c>
      <c r="E3260">
        <v>419</v>
      </c>
      <c r="F3260">
        <v>20.362633770725211</v>
      </c>
      <c r="G3260">
        <v>1.0181316885362599</v>
      </c>
      <c r="H3260">
        <v>5.0906584426813017</v>
      </c>
      <c r="I3260">
        <v>0</v>
      </c>
      <c r="J3260">
        <v>150</v>
      </c>
      <c r="K3260">
        <v>1</v>
      </c>
      <c r="L3260">
        <v>154000</v>
      </c>
      <c r="M3260" t="b">
        <v>1</v>
      </c>
    </row>
    <row r="3261" spans="1:13">
      <c r="A3261" t="s">
        <v>2150</v>
      </c>
      <c r="B3261" t="s">
        <v>872</v>
      </c>
      <c r="C3261" t="s">
        <v>253</v>
      </c>
      <c r="D3261">
        <v>153</v>
      </c>
      <c r="E3261">
        <v>419</v>
      </c>
      <c r="F3261">
        <v>53.269037886066123</v>
      </c>
      <c r="G3261">
        <v>2.6634518943033059</v>
      </c>
      <c r="H3261">
        <v>13.317259471516531</v>
      </c>
      <c r="I3261">
        <v>0</v>
      </c>
      <c r="J3261">
        <v>800</v>
      </c>
      <c r="K3261">
        <v>1</v>
      </c>
      <c r="L3261">
        <v>345000</v>
      </c>
      <c r="M3261" t="b">
        <v>1</v>
      </c>
    </row>
    <row r="3262" spans="1:13">
      <c r="A3262" t="s">
        <v>2151</v>
      </c>
      <c r="B3262" t="s">
        <v>873</v>
      </c>
      <c r="C3262" t="s">
        <v>261</v>
      </c>
      <c r="D3262">
        <v>154</v>
      </c>
      <c r="E3262">
        <v>434</v>
      </c>
      <c r="F3262">
        <v>44.490218817940189</v>
      </c>
      <c r="G3262">
        <v>2.2245109408970101</v>
      </c>
      <c r="H3262">
        <v>11.122554704485051</v>
      </c>
      <c r="I3262">
        <v>0</v>
      </c>
      <c r="J3262">
        <v>150</v>
      </c>
      <c r="K3262">
        <v>1</v>
      </c>
      <c r="L3262">
        <v>154000</v>
      </c>
      <c r="M3262" t="b">
        <v>1</v>
      </c>
    </row>
    <row r="3263" spans="1:13">
      <c r="A3263" t="s">
        <v>2152</v>
      </c>
      <c r="B3263" t="s">
        <v>874</v>
      </c>
      <c r="C3263" t="s">
        <v>261</v>
      </c>
      <c r="D3263">
        <v>155</v>
      </c>
      <c r="E3263">
        <v>434</v>
      </c>
      <c r="F3263">
        <v>36.811196485714341</v>
      </c>
      <c r="G3263">
        <v>1.8405598242857171</v>
      </c>
      <c r="H3263">
        <v>9.2027991214285834</v>
      </c>
      <c r="I3263">
        <v>0</v>
      </c>
      <c r="J3263">
        <v>150</v>
      </c>
      <c r="K3263">
        <v>1</v>
      </c>
      <c r="L3263">
        <v>154000</v>
      </c>
      <c r="M3263" t="b">
        <v>1</v>
      </c>
    </row>
    <row r="3264" spans="1:13">
      <c r="A3264" t="s">
        <v>2153</v>
      </c>
      <c r="B3264" t="s">
        <v>875</v>
      </c>
      <c r="C3264" t="s">
        <v>261</v>
      </c>
      <c r="D3264">
        <v>156</v>
      </c>
      <c r="E3264">
        <v>434</v>
      </c>
      <c r="F3264">
        <v>44.987615388915764</v>
      </c>
      <c r="G3264">
        <v>2.2493807694457879</v>
      </c>
      <c r="H3264">
        <v>11.246903847228941</v>
      </c>
      <c r="I3264">
        <v>0</v>
      </c>
      <c r="J3264">
        <v>150</v>
      </c>
      <c r="K3264">
        <v>1</v>
      </c>
      <c r="L3264">
        <v>154000</v>
      </c>
      <c r="M3264" t="b">
        <v>1</v>
      </c>
    </row>
    <row r="3265" spans="1:13">
      <c r="A3265" t="s">
        <v>2154</v>
      </c>
      <c r="B3265" t="s">
        <v>876</v>
      </c>
      <c r="C3265" t="s">
        <v>259</v>
      </c>
      <c r="D3265">
        <v>157</v>
      </c>
      <c r="E3265">
        <v>433</v>
      </c>
      <c r="F3265">
        <v>18.480469524448051</v>
      </c>
      <c r="G3265">
        <v>0.92402347622240244</v>
      </c>
      <c r="H3265">
        <v>4.6201173811120118</v>
      </c>
      <c r="I3265">
        <v>0</v>
      </c>
      <c r="J3265">
        <v>800</v>
      </c>
      <c r="K3265">
        <v>1</v>
      </c>
      <c r="L3265">
        <v>345000</v>
      </c>
      <c r="M3265" t="b">
        <v>1</v>
      </c>
    </row>
    <row r="3266" spans="1:13">
      <c r="A3266" t="s">
        <v>2155</v>
      </c>
      <c r="B3266" t="s">
        <v>877</v>
      </c>
      <c r="C3266" t="s">
        <v>259</v>
      </c>
      <c r="D3266">
        <v>158</v>
      </c>
      <c r="E3266">
        <v>433</v>
      </c>
      <c r="F3266">
        <v>33.666469122754997</v>
      </c>
      <c r="G3266">
        <v>1.6833234561377499</v>
      </c>
      <c r="H3266">
        <v>8.4166172806887491</v>
      </c>
      <c r="I3266">
        <v>0</v>
      </c>
      <c r="J3266">
        <v>800</v>
      </c>
      <c r="K3266">
        <v>1</v>
      </c>
      <c r="L3266">
        <v>345000</v>
      </c>
      <c r="M3266" t="b">
        <v>1</v>
      </c>
    </row>
    <row r="3267" spans="1:13">
      <c r="A3267" t="s">
        <v>2156</v>
      </c>
      <c r="B3267" t="s">
        <v>878</v>
      </c>
      <c r="C3267" t="s">
        <v>259</v>
      </c>
      <c r="D3267">
        <v>159</v>
      </c>
      <c r="E3267">
        <v>433</v>
      </c>
      <c r="F3267">
        <v>42.837705583394659</v>
      </c>
      <c r="G3267">
        <v>2.1418852791697329</v>
      </c>
      <c r="H3267">
        <v>10.709426395848659</v>
      </c>
      <c r="I3267">
        <v>0</v>
      </c>
      <c r="J3267">
        <v>800</v>
      </c>
      <c r="K3267">
        <v>1</v>
      </c>
      <c r="L3267">
        <v>345000</v>
      </c>
      <c r="M3267" t="b">
        <v>1</v>
      </c>
    </row>
    <row r="3268" spans="1:13">
      <c r="A3268" t="s">
        <v>2157</v>
      </c>
      <c r="B3268" t="s">
        <v>879</v>
      </c>
      <c r="C3268" t="s">
        <v>253</v>
      </c>
      <c r="D3268">
        <v>160</v>
      </c>
      <c r="E3268">
        <v>419</v>
      </c>
      <c r="F3268">
        <v>54.67303691792052</v>
      </c>
      <c r="G3268">
        <v>2.7336518458960262</v>
      </c>
      <c r="H3268">
        <v>13.66825922948013</v>
      </c>
      <c r="I3268">
        <v>0</v>
      </c>
      <c r="J3268">
        <v>800</v>
      </c>
      <c r="K3268">
        <v>1</v>
      </c>
      <c r="L3268">
        <v>345000</v>
      </c>
      <c r="M3268" t="b">
        <v>1</v>
      </c>
    </row>
    <row r="3269" spans="1:13">
      <c r="A3269" t="s">
        <v>2158</v>
      </c>
      <c r="B3269" t="s">
        <v>880</v>
      </c>
      <c r="C3269" t="s">
        <v>261</v>
      </c>
      <c r="D3269">
        <v>161</v>
      </c>
      <c r="E3269">
        <v>434</v>
      </c>
      <c r="F3269">
        <v>69.236051128078003</v>
      </c>
      <c r="G3269">
        <v>3.4618025564038999</v>
      </c>
      <c r="H3269">
        <v>17.309012782019501</v>
      </c>
      <c r="I3269">
        <v>0</v>
      </c>
      <c r="J3269">
        <v>800</v>
      </c>
      <c r="K3269">
        <v>1</v>
      </c>
      <c r="L3269">
        <v>345000</v>
      </c>
      <c r="M3269" t="b">
        <v>1</v>
      </c>
    </row>
    <row r="3270" spans="1:13">
      <c r="A3270" t="s">
        <v>2159</v>
      </c>
      <c r="B3270" t="s">
        <v>881</v>
      </c>
      <c r="C3270" t="s">
        <v>259</v>
      </c>
      <c r="D3270">
        <v>162</v>
      </c>
      <c r="E3270">
        <v>433</v>
      </c>
      <c r="F3270">
        <v>52.9703884459202</v>
      </c>
      <c r="G3270">
        <v>2.64851942229601</v>
      </c>
      <c r="H3270">
        <v>13.24259711148005</v>
      </c>
      <c r="I3270">
        <v>0</v>
      </c>
      <c r="J3270">
        <v>150</v>
      </c>
      <c r="K3270">
        <v>1</v>
      </c>
      <c r="L3270">
        <v>154000</v>
      </c>
      <c r="M3270" t="b">
        <v>1</v>
      </c>
    </row>
    <row r="3271" spans="1:13">
      <c r="A3271" t="s">
        <v>2160</v>
      </c>
      <c r="B3271" t="s">
        <v>882</v>
      </c>
      <c r="C3271" t="s">
        <v>259</v>
      </c>
      <c r="D3271">
        <v>163</v>
      </c>
      <c r="E3271">
        <v>433</v>
      </c>
      <c r="F3271">
        <v>61.200052047405293</v>
      </c>
      <c r="G3271">
        <v>3.0600026023702651</v>
      </c>
      <c r="H3271">
        <v>15.30001301185132</v>
      </c>
      <c r="I3271">
        <v>0</v>
      </c>
      <c r="J3271">
        <v>150</v>
      </c>
      <c r="K3271">
        <v>1</v>
      </c>
      <c r="L3271">
        <v>154000</v>
      </c>
      <c r="M3271" t="b">
        <v>1</v>
      </c>
    </row>
    <row r="3272" spans="1:13">
      <c r="A3272" t="s">
        <v>2161</v>
      </c>
      <c r="B3272" t="s">
        <v>883</v>
      </c>
      <c r="C3272" t="s">
        <v>277</v>
      </c>
      <c r="D3272">
        <v>164</v>
      </c>
      <c r="E3272">
        <v>421</v>
      </c>
      <c r="F3272">
        <v>258.10610239587601</v>
      </c>
      <c r="G3272">
        <v>12.9053051197938</v>
      </c>
      <c r="H3272">
        <v>64.526525598968988</v>
      </c>
      <c r="I3272">
        <v>0</v>
      </c>
      <c r="J3272">
        <v>150</v>
      </c>
      <c r="K3272">
        <v>1</v>
      </c>
      <c r="L3272">
        <v>154000</v>
      </c>
      <c r="M3272" t="b">
        <v>1</v>
      </c>
    </row>
    <row r="3273" spans="1:13">
      <c r="A3273" t="s">
        <v>2162</v>
      </c>
      <c r="B3273" t="s">
        <v>884</v>
      </c>
      <c r="C3273" t="s">
        <v>253</v>
      </c>
      <c r="D3273">
        <v>165</v>
      </c>
      <c r="E3273">
        <v>419</v>
      </c>
      <c r="F3273">
        <v>36.627857468932213</v>
      </c>
      <c r="G3273">
        <v>1.8313928734466109</v>
      </c>
      <c r="H3273">
        <v>9.1569643672330514</v>
      </c>
      <c r="I3273">
        <v>0</v>
      </c>
      <c r="J3273">
        <v>150</v>
      </c>
      <c r="K3273">
        <v>1</v>
      </c>
      <c r="L3273">
        <v>154000</v>
      </c>
      <c r="M3273" t="b">
        <v>1</v>
      </c>
    </row>
    <row r="3274" spans="1:13">
      <c r="A3274" t="s">
        <v>2163</v>
      </c>
      <c r="B3274" t="s">
        <v>885</v>
      </c>
      <c r="C3274" t="s">
        <v>253</v>
      </c>
      <c r="D3274">
        <v>166</v>
      </c>
      <c r="E3274">
        <v>419</v>
      </c>
      <c r="F3274">
        <v>43.159815891069947</v>
      </c>
      <c r="G3274">
        <v>2.157990794553498</v>
      </c>
      <c r="H3274">
        <v>10.78995397276749</v>
      </c>
      <c r="I3274">
        <v>0</v>
      </c>
      <c r="J3274">
        <v>150</v>
      </c>
      <c r="K3274">
        <v>1</v>
      </c>
      <c r="L3274">
        <v>154000</v>
      </c>
      <c r="M3274" t="b">
        <v>1</v>
      </c>
    </row>
    <row r="3275" spans="1:13">
      <c r="A3275" t="s">
        <v>2164</v>
      </c>
      <c r="B3275" t="s">
        <v>886</v>
      </c>
      <c r="C3275" t="s">
        <v>253</v>
      </c>
      <c r="D3275">
        <v>167</v>
      </c>
      <c r="E3275">
        <v>419</v>
      </c>
      <c r="F3275">
        <v>23.518097292825679</v>
      </c>
      <c r="G3275">
        <v>1.175904864641284</v>
      </c>
      <c r="H3275">
        <v>5.8795243232064207</v>
      </c>
      <c r="I3275">
        <v>0</v>
      </c>
      <c r="J3275">
        <v>150</v>
      </c>
      <c r="K3275">
        <v>1</v>
      </c>
      <c r="L3275">
        <v>154000</v>
      </c>
      <c r="M3275" t="b">
        <v>1</v>
      </c>
    </row>
    <row r="3276" spans="1:13">
      <c r="A3276" t="s">
        <v>2165</v>
      </c>
      <c r="B3276" t="s">
        <v>887</v>
      </c>
      <c r="C3276" t="s">
        <v>253</v>
      </c>
      <c r="D3276">
        <v>168</v>
      </c>
      <c r="E3276">
        <v>419</v>
      </c>
      <c r="F3276">
        <v>35.232277131001467</v>
      </c>
      <c r="G3276">
        <v>1.7616138565500741</v>
      </c>
      <c r="H3276">
        <v>8.8080692827503686</v>
      </c>
      <c r="I3276">
        <v>0</v>
      </c>
      <c r="J3276">
        <v>800</v>
      </c>
      <c r="K3276">
        <v>1</v>
      </c>
      <c r="L3276">
        <v>345000</v>
      </c>
      <c r="M3276" t="b">
        <v>1</v>
      </c>
    </row>
    <row r="3277" spans="1:13">
      <c r="A3277" t="s">
        <v>2166</v>
      </c>
      <c r="B3277" t="s">
        <v>888</v>
      </c>
      <c r="C3277" t="s">
        <v>277</v>
      </c>
      <c r="D3277">
        <v>169</v>
      </c>
      <c r="E3277">
        <v>421</v>
      </c>
      <c r="F3277">
        <v>37.493390723131412</v>
      </c>
      <c r="G3277">
        <v>1.8746695361565699</v>
      </c>
      <c r="H3277">
        <v>9.3733476807828513</v>
      </c>
      <c r="I3277">
        <v>0</v>
      </c>
      <c r="J3277">
        <v>150</v>
      </c>
      <c r="K3277">
        <v>1</v>
      </c>
      <c r="L3277">
        <v>154000</v>
      </c>
      <c r="M3277" t="b">
        <v>1</v>
      </c>
    </row>
    <row r="3278" spans="1:13">
      <c r="A3278" t="s">
        <v>2167</v>
      </c>
      <c r="B3278" t="s">
        <v>889</v>
      </c>
      <c r="C3278" t="s">
        <v>255</v>
      </c>
      <c r="D3278">
        <v>170</v>
      </c>
      <c r="E3278">
        <v>418</v>
      </c>
      <c r="F3278">
        <v>129.97664675774411</v>
      </c>
      <c r="G3278">
        <v>6.4988323378872046</v>
      </c>
      <c r="H3278">
        <v>32.494161689436027</v>
      </c>
      <c r="I3278">
        <v>0</v>
      </c>
      <c r="J3278">
        <v>150</v>
      </c>
      <c r="K3278">
        <v>1</v>
      </c>
      <c r="L3278">
        <v>154000</v>
      </c>
      <c r="M3278" t="b">
        <v>1</v>
      </c>
    </row>
    <row r="3279" spans="1:13">
      <c r="A3279" t="s">
        <v>2168</v>
      </c>
      <c r="B3279" t="s">
        <v>890</v>
      </c>
      <c r="C3279" t="s">
        <v>255</v>
      </c>
      <c r="D3279">
        <v>171</v>
      </c>
      <c r="E3279">
        <v>418</v>
      </c>
      <c r="F3279">
        <v>81.561427901707887</v>
      </c>
      <c r="G3279">
        <v>4.0780713950853942</v>
      </c>
      <c r="H3279">
        <v>20.390356975426968</v>
      </c>
      <c r="I3279">
        <v>0</v>
      </c>
      <c r="J3279">
        <v>800</v>
      </c>
      <c r="K3279">
        <v>1</v>
      </c>
      <c r="L3279">
        <v>345000</v>
      </c>
      <c r="M3279" t="b">
        <v>1</v>
      </c>
    </row>
    <row r="3280" spans="1:13">
      <c r="A3280" t="s">
        <v>2169</v>
      </c>
      <c r="B3280" t="s">
        <v>891</v>
      </c>
      <c r="C3280" t="s">
        <v>255</v>
      </c>
      <c r="D3280">
        <v>172</v>
      </c>
      <c r="E3280">
        <v>418</v>
      </c>
      <c r="F3280">
        <v>66.944302584068481</v>
      </c>
      <c r="G3280">
        <v>3.3472151292034238</v>
      </c>
      <c r="H3280">
        <v>16.73607564601712</v>
      </c>
      <c r="I3280">
        <v>0</v>
      </c>
      <c r="J3280">
        <v>150</v>
      </c>
      <c r="K3280">
        <v>1</v>
      </c>
      <c r="L3280">
        <v>154000</v>
      </c>
      <c r="M3280" t="b">
        <v>1</v>
      </c>
    </row>
    <row r="3281" spans="1:13">
      <c r="A3281" t="s">
        <v>2170</v>
      </c>
      <c r="B3281" t="s">
        <v>892</v>
      </c>
      <c r="C3281" t="s">
        <v>253</v>
      </c>
      <c r="D3281">
        <v>173</v>
      </c>
      <c r="E3281">
        <v>419</v>
      </c>
      <c r="F3281">
        <v>36.672587959925153</v>
      </c>
      <c r="G3281">
        <v>1.8336293979962579</v>
      </c>
      <c r="H3281">
        <v>9.1681469899812882</v>
      </c>
      <c r="I3281">
        <v>0</v>
      </c>
      <c r="J3281">
        <v>150</v>
      </c>
      <c r="K3281">
        <v>1</v>
      </c>
      <c r="L3281">
        <v>154000</v>
      </c>
      <c r="M3281" t="b">
        <v>1</v>
      </c>
    </row>
    <row r="3282" spans="1:13">
      <c r="A3282" t="s">
        <v>2171</v>
      </c>
      <c r="B3282" t="s">
        <v>893</v>
      </c>
      <c r="C3282" t="s">
        <v>253</v>
      </c>
      <c r="D3282">
        <v>174</v>
      </c>
      <c r="E3282">
        <v>419</v>
      </c>
      <c r="F3282">
        <v>30.655930313981159</v>
      </c>
      <c r="G3282">
        <v>1.5327965156990579</v>
      </c>
      <c r="H3282">
        <v>7.6639825784952897</v>
      </c>
      <c r="I3282">
        <v>0</v>
      </c>
      <c r="J3282">
        <v>150</v>
      </c>
      <c r="K3282">
        <v>1</v>
      </c>
      <c r="L3282">
        <v>154000</v>
      </c>
      <c r="M3282" t="b">
        <v>1</v>
      </c>
    </row>
    <row r="3283" spans="1:13">
      <c r="A3283" t="s">
        <v>2172</v>
      </c>
      <c r="B3283" t="s">
        <v>894</v>
      </c>
      <c r="C3283" t="s">
        <v>255</v>
      </c>
      <c r="D3283">
        <v>175</v>
      </c>
      <c r="E3283">
        <v>418</v>
      </c>
      <c r="F3283">
        <v>84.564151725005075</v>
      </c>
      <c r="G3283">
        <v>4.2282075862502539</v>
      </c>
      <c r="H3283">
        <v>21.141037931251269</v>
      </c>
      <c r="I3283">
        <v>0</v>
      </c>
      <c r="J3283">
        <v>800</v>
      </c>
      <c r="K3283">
        <v>1</v>
      </c>
      <c r="L3283">
        <v>345000</v>
      </c>
      <c r="M3283" t="b">
        <v>1</v>
      </c>
    </row>
    <row r="3284" spans="1:13">
      <c r="A3284" t="s">
        <v>2173</v>
      </c>
      <c r="B3284" t="s">
        <v>895</v>
      </c>
      <c r="C3284" t="s">
        <v>255</v>
      </c>
      <c r="D3284">
        <v>176</v>
      </c>
      <c r="E3284">
        <v>418</v>
      </c>
      <c r="F3284">
        <v>102.4240084068428</v>
      </c>
      <c r="G3284">
        <v>5.1212004203421424</v>
      </c>
      <c r="H3284">
        <v>25.606002101710711</v>
      </c>
      <c r="I3284">
        <v>0</v>
      </c>
      <c r="J3284">
        <v>800</v>
      </c>
      <c r="K3284">
        <v>1</v>
      </c>
      <c r="L3284">
        <v>345000</v>
      </c>
      <c r="M3284" t="b">
        <v>1</v>
      </c>
    </row>
    <row r="3285" spans="1:13">
      <c r="A3285" t="s">
        <v>2174</v>
      </c>
      <c r="B3285" t="s">
        <v>896</v>
      </c>
      <c r="C3285" t="s">
        <v>255</v>
      </c>
      <c r="D3285">
        <v>177</v>
      </c>
      <c r="E3285">
        <v>418</v>
      </c>
      <c r="F3285">
        <v>96.600630632193287</v>
      </c>
      <c r="G3285">
        <v>4.8300315316096647</v>
      </c>
      <c r="H3285">
        <v>24.150157658048322</v>
      </c>
      <c r="I3285">
        <v>0</v>
      </c>
      <c r="J3285">
        <v>800</v>
      </c>
      <c r="K3285">
        <v>1</v>
      </c>
      <c r="L3285">
        <v>345000</v>
      </c>
      <c r="M3285" t="b">
        <v>1</v>
      </c>
    </row>
    <row r="3286" spans="1:13">
      <c r="A3286" t="s">
        <v>2175</v>
      </c>
      <c r="B3286" t="s">
        <v>897</v>
      </c>
      <c r="C3286" t="s">
        <v>253</v>
      </c>
      <c r="D3286">
        <v>178</v>
      </c>
      <c r="E3286">
        <v>419</v>
      </c>
      <c r="F3286">
        <v>41.199831145120733</v>
      </c>
      <c r="G3286">
        <v>2.059991557256037</v>
      </c>
      <c r="H3286">
        <v>10.29995778628018</v>
      </c>
      <c r="I3286">
        <v>0</v>
      </c>
      <c r="J3286">
        <v>150</v>
      </c>
      <c r="K3286">
        <v>1</v>
      </c>
      <c r="L3286">
        <v>154000</v>
      </c>
      <c r="M3286" t="b">
        <v>1</v>
      </c>
    </row>
    <row r="3287" spans="1:13">
      <c r="A3287" t="s">
        <v>2176</v>
      </c>
      <c r="B3287" t="s">
        <v>898</v>
      </c>
      <c r="C3287" t="s">
        <v>257</v>
      </c>
      <c r="D3287">
        <v>179</v>
      </c>
      <c r="E3287">
        <v>429</v>
      </c>
      <c r="F3287">
        <v>22.6284834580465</v>
      </c>
      <c r="G3287">
        <v>1.1314241729023251</v>
      </c>
      <c r="H3287">
        <v>5.657120864511624</v>
      </c>
      <c r="I3287">
        <v>0</v>
      </c>
      <c r="J3287">
        <v>150</v>
      </c>
      <c r="K3287">
        <v>1</v>
      </c>
      <c r="L3287">
        <v>154000</v>
      </c>
      <c r="M3287" t="b">
        <v>1</v>
      </c>
    </row>
    <row r="3288" spans="1:13">
      <c r="A3288" t="s">
        <v>2177</v>
      </c>
      <c r="B3288" t="s">
        <v>899</v>
      </c>
      <c r="C3288" t="s">
        <v>279</v>
      </c>
      <c r="D3288">
        <v>180</v>
      </c>
      <c r="E3288">
        <v>420</v>
      </c>
      <c r="F3288">
        <v>42.538490721953522</v>
      </c>
      <c r="G3288">
        <v>2.1269245360976758</v>
      </c>
      <c r="H3288">
        <v>10.634622680488381</v>
      </c>
      <c r="I3288">
        <v>0</v>
      </c>
      <c r="J3288">
        <v>3500</v>
      </c>
      <c r="K3288">
        <v>1</v>
      </c>
      <c r="L3288">
        <v>765000</v>
      </c>
      <c r="M3288" t="b">
        <v>1</v>
      </c>
    </row>
    <row r="3289" spans="1:13">
      <c r="A3289" t="s">
        <v>2178</v>
      </c>
      <c r="B3289" t="s">
        <v>900</v>
      </c>
      <c r="C3289" t="s">
        <v>279</v>
      </c>
      <c r="D3289">
        <v>181</v>
      </c>
      <c r="E3289">
        <v>420</v>
      </c>
      <c r="F3289">
        <v>21.452808477714029</v>
      </c>
      <c r="G3289">
        <v>1.072640423885701</v>
      </c>
      <c r="H3289">
        <v>5.3632021194285064</v>
      </c>
      <c r="I3289">
        <v>0</v>
      </c>
      <c r="J3289">
        <v>150</v>
      </c>
      <c r="K3289">
        <v>1</v>
      </c>
      <c r="L3289">
        <v>154000</v>
      </c>
      <c r="M3289" t="b">
        <v>1</v>
      </c>
    </row>
    <row r="3290" spans="1:13">
      <c r="A3290" t="s">
        <v>2179</v>
      </c>
      <c r="B3290" t="s">
        <v>901</v>
      </c>
      <c r="C3290" t="s">
        <v>279</v>
      </c>
      <c r="D3290">
        <v>182</v>
      </c>
      <c r="E3290">
        <v>420</v>
      </c>
      <c r="F3290">
        <v>16.284950119004989</v>
      </c>
      <c r="G3290">
        <v>0.81424750595024953</v>
      </c>
      <c r="H3290">
        <v>4.0712375297512473</v>
      </c>
      <c r="I3290">
        <v>0</v>
      </c>
      <c r="J3290">
        <v>150</v>
      </c>
      <c r="K3290">
        <v>1</v>
      </c>
      <c r="L3290">
        <v>154000</v>
      </c>
      <c r="M3290" t="b">
        <v>1</v>
      </c>
    </row>
    <row r="3291" spans="1:13">
      <c r="A3291" t="s">
        <v>2180</v>
      </c>
      <c r="B3291" t="s">
        <v>902</v>
      </c>
      <c r="C3291" t="s">
        <v>275</v>
      </c>
      <c r="D3291">
        <v>183</v>
      </c>
      <c r="E3291">
        <v>423</v>
      </c>
      <c r="F3291">
        <v>26.879736741944971</v>
      </c>
      <c r="G3291">
        <v>1.3439868370972481</v>
      </c>
      <c r="H3291">
        <v>6.7199341854862427</v>
      </c>
      <c r="I3291">
        <v>0</v>
      </c>
      <c r="J3291">
        <v>150</v>
      </c>
      <c r="K3291">
        <v>1</v>
      </c>
      <c r="L3291">
        <v>154000</v>
      </c>
      <c r="M3291" t="b">
        <v>1</v>
      </c>
    </row>
    <row r="3292" spans="1:13">
      <c r="A3292" t="s">
        <v>2181</v>
      </c>
      <c r="B3292" t="s">
        <v>903</v>
      </c>
      <c r="C3292" t="s">
        <v>279</v>
      </c>
      <c r="D3292">
        <v>184</v>
      </c>
      <c r="E3292">
        <v>420</v>
      </c>
      <c r="F3292">
        <v>26.5736616082011</v>
      </c>
      <c r="G3292">
        <v>1.3286830804100549</v>
      </c>
      <c r="H3292">
        <v>6.6434154020502749</v>
      </c>
      <c r="I3292">
        <v>0</v>
      </c>
      <c r="J3292">
        <v>150</v>
      </c>
      <c r="K3292">
        <v>1</v>
      </c>
      <c r="L3292">
        <v>154000</v>
      </c>
      <c r="M3292" t="b">
        <v>1</v>
      </c>
    </row>
    <row r="3293" spans="1:13">
      <c r="A3293" t="s">
        <v>2182</v>
      </c>
      <c r="B3293" t="s">
        <v>904</v>
      </c>
      <c r="C3293" t="s">
        <v>279</v>
      </c>
      <c r="D3293">
        <v>185</v>
      </c>
      <c r="E3293">
        <v>420</v>
      </c>
      <c r="F3293">
        <v>31.334467045150198</v>
      </c>
      <c r="G3293">
        <v>1.5667233522575099</v>
      </c>
      <c r="H3293">
        <v>7.8336167612875496</v>
      </c>
      <c r="I3293">
        <v>0</v>
      </c>
      <c r="J3293">
        <v>150</v>
      </c>
      <c r="K3293">
        <v>1</v>
      </c>
      <c r="L3293">
        <v>154000</v>
      </c>
      <c r="M3293" t="b">
        <v>1</v>
      </c>
    </row>
    <row r="3294" spans="1:13">
      <c r="A3294" t="s">
        <v>2183</v>
      </c>
      <c r="B3294" t="s">
        <v>905</v>
      </c>
      <c r="C3294" t="s">
        <v>255</v>
      </c>
      <c r="D3294">
        <v>186</v>
      </c>
      <c r="E3294">
        <v>418</v>
      </c>
      <c r="F3294">
        <v>93.189857507541561</v>
      </c>
      <c r="G3294">
        <v>4.6594928753770786</v>
      </c>
      <c r="H3294">
        <v>23.29746437688539</v>
      </c>
      <c r="I3294">
        <v>0</v>
      </c>
      <c r="J3294">
        <v>800</v>
      </c>
      <c r="K3294">
        <v>1</v>
      </c>
      <c r="L3294">
        <v>345000</v>
      </c>
      <c r="M3294" t="b">
        <v>1</v>
      </c>
    </row>
    <row r="3295" spans="1:13">
      <c r="A3295" t="s">
        <v>2184</v>
      </c>
      <c r="B3295" t="s">
        <v>906</v>
      </c>
      <c r="C3295" t="s">
        <v>253</v>
      </c>
      <c r="D3295">
        <v>187</v>
      </c>
      <c r="E3295">
        <v>419</v>
      </c>
      <c r="F3295">
        <v>46.166333016110073</v>
      </c>
      <c r="G3295">
        <v>2.3083166508055042</v>
      </c>
      <c r="H3295">
        <v>11.54158325402752</v>
      </c>
      <c r="I3295">
        <v>0</v>
      </c>
      <c r="J3295">
        <v>800</v>
      </c>
      <c r="K3295">
        <v>1</v>
      </c>
      <c r="L3295">
        <v>345000</v>
      </c>
      <c r="M3295" t="b">
        <v>1</v>
      </c>
    </row>
    <row r="3296" spans="1:13">
      <c r="A3296" t="s">
        <v>2185</v>
      </c>
      <c r="B3296" t="s">
        <v>907</v>
      </c>
      <c r="C3296" t="s">
        <v>255</v>
      </c>
      <c r="D3296">
        <v>188</v>
      </c>
      <c r="E3296">
        <v>418</v>
      </c>
      <c r="F3296">
        <v>71.501472469297099</v>
      </c>
      <c r="G3296">
        <v>3.575073623464855</v>
      </c>
      <c r="H3296">
        <v>17.875368117324271</v>
      </c>
      <c r="I3296">
        <v>0</v>
      </c>
      <c r="J3296">
        <v>150</v>
      </c>
      <c r="K3296">
        <v>1</v>
      </c>
      <c r="L3296">
        <v>154000</v>
      </c>
      <c r="M3296" t="b">
        <v>1</v>
      </c>
    </row>
    <row r="3297" spans="1:13">
      <c r="A3297" t="s">
        <v>2186</v>
      </c>
      <c r="B3297" t="s">
        <v>908</v>
      </c>
      <c r="C3297" t="s">
        <v>253</v>
      </c>
      <c r="D3297">
        <v>189</v>
      </c>
      <c r="E3297">
        <v>419</v>
      </c>
      <c r="F3297">
        <v>55.64078530643755</v>
      </c>
      <c r="G3297">
        <v>2.7820392653218771</v>
      </c>
      <c r="H3297">
        <v>13.910196326609389</v>
      </c>
      <c r="I3297">
        <v>0</v>
      </c>
      <c r="J3297">
        <v>800</v>
      </c>
      <c r="K3297">
        <v>1</v>
      </c>
      <c r="L3297">
        <v>345000</v>
      </c>
      <c r="M3297" t="b">
        <v>1</v>
      </c>
    </row>
    <row r="3298" spans="1:13">
      <c r="A3298" t="s">
        <v>2187</v>
      </c>
      <c r="B3298" t="s">
        <v>909</v>
      </c>
      <c r="C3298" t="s">
        <v>273</v>
      </c>
      <c r="D3298">
        <v>190</v>
      </c>
      <c r="E3298">
        <v>425</v>
      </c>
      <c r="F3298">
        <v>13.877004679218761</v>
      </c>
      <c r="G3298">
        <v>0.69385023396093826</v>
      </c>
      <c r="H3298">
        <v>3.4692511698046911</v>
      </c>
      <c r="I3298">
        <v>0</v>
      </c>
      <c r="J3298">
        <v>150</v>
      </c>
      <c r="K3298">
        <v>1</v>
      </c>
      <c r="L3298">
        <v>154000</v>
      </c>
      <c r="M3298" t="b">
        <v>1</v>
      </c>
    </row>
    <row r="3299" spans="1:13">
      <c r="A3299" t="s">
        <v>2188</v>
      </c>
      <c r="B3299" t="s">
        <v>910</v>
      </c>
      <c r="C3299" t="s">
        <v>269</v>
      </c>
      <c r="D3299">
        <v>191</v>
      </c>
      <c r="E3299">
        <v>431</v>
      </c>
      <c r="F3299">
        <v>13.616132366870421</v>
      </c>
      <c r="G3299">
        <v>0.6808066183435213</v>
      </c>
      <c r="H3299">
        <v>3.404033091717606</v>
      </c>
      <c r="I3299">
        <v>0</v>
      </c>
      <c r="J3299">
        <v>150</v>
      </c>
      <c r="K3299">
        <v>1</v>
      </c>
      <c r="L3299">
        <v>154000</v>
      </c>
      <c r="M3299" t="b">
        <v>1</v>
      </c>
    </row>
    <row r="3300" spans="1:13">
      <c r="A3300" t="s">
        <v>2189</v>
      </c>
      <c r="B3300" t="s">
        <v>911</v>
      </c>
      <c r="C3300" t="s">
        <v>277</v>
      </c>
      <c r="D3300">
        <v>192</v>
      </c>
      <c r="E3300">
        <v>421</v>
      </c>
      <c r="F3300">
        <v>40.514166118162692</v>
      </c>
      <c r="G3300">
        <v>2.0257083059081342</v>
      </c>
      <c r="H3300">
        <v>10.128541529540669</v>
      </c>
      <c r="I3300">
        <v>0</v>
      </c>
      <c r="J3300">
        <v>800</v>
      </c>
      <c r="K3300">
        <v>1</v>
      </c>
      <c r="L3300">
        <v>345000</v>
      </c>
      <c r="M3300" t="b">
        <v>1</v>
      </c>
    </row>
    <row r="3301" spans="1:13">
      <c r="A3301" t="s">
        <v>2190</v>
      </c>
      <c r="B3301" t="s">
        <v>912</v>
      </c>
      <c r="C3301" t="s">
        <v>255</v>
      </c>
      <c r="D3301">
        <v>193</v>
      </c>
      <c r="E3301">
        <v>418</v>
      </c>
      <c r="F3301">
        <v>54.563711168283803</v>
      </c>
      <c r="G3301">
        <v>2.7281855584141899</v>
      </c>
      <c r="H3301">
        <v>13.640927792070951</v>
      </c>
      <c r="I3301">
        <v>0</v>
      </c>
      <c r="J3301">
        <v>150</v>
      </c>
      <c r="K3301">
        <v>1</v>
      </c>
      <c r="L3301">
        <v>154000</v>
      </c>
      <c r="M3301" t="b">
        <v>1</v>
      </c>
    </row>
    <row r="3302" spans="1:13">
      <c r="A3302" t="s">
        <v>2191</v>
      </c>
      <c r="B3302" t="s">
        <v>913</v>
      </c>
      <c r="C3302" t="s">
        <v>255</v>
      </c>
      <c r="D3302">
        <v>194</v>
      </c>
      <c r="E3302">
        <v>418</v>
      </c>
      <c r="F3302">
        <v>32.887547550457697</v>
      </c>
      <c r="G3302">
        <v>1.6443773775228849</v>
      </c>
      <c r="H3302">
        <v>8.221886887614426</v>
      </c>
      <c r="I3302">
        <v>0</v>
      </c>
      <c r="J3302">
        <v>150</v>
      </c>
      <c r="K3302">
        <v>1</v>
      </c>
      <c r="L3302">
        <v>154000</v>
      </c>
      <c r="M3302" t="b">
        <v>1</v>
      </c>
    </row>
    <row r="3303" spans="1:13">
      <c r="A3303" t="s">
        <v>2192</v>
      </c>
      <c r="B3303" t="s">
        <v>914</v>
      </c>
      <c r="C3303" t="s">
        <v>253</v>
      </c>
      <c r="D3303">
        <v>195</v>
      </c>
      <c r="E3303">
        <v>419</v>
      </c>
      <c r="F3303">
        <v>44.995727427342509</v>
      </c>
      <c r="G3303">
        <v>2.2497863713671249</v>
      </c>
      <c r="H3303">
        <v>11.248931856835631</v>
      </c>
      <c r="I3303">
        <v>0</v>
      </c>
      <c r="J3303">
        <v>150</v>
      </c>
      <c r="K3303">
        <v>1</v>
      </c>
      <c r="L3303">
        <v>154000</v>
      </c>
      <c r="M3303" t="b">
        <v>1</v>
      </c>
    </row>
    <row r="3304" spans="1:13">
      <c r="A3304" t="s">
        <v>2193</v>
      </c>
      <c r="B3304" t="s">
        <v>915</v>
      </c>
      <c r="C3304" t="s">
        <v>255</v>
      </c>
      <c r="D3304">
        <v>196</v>
      </c>
      <c r="E3304">
        <v>418</v>
      </c>
      <c r="F3304">
        <v>77.374079009917708</v>
      </c>
      <c r="G3304">
        <v>3.868703950495886</v>
      </c>
      <c r="H3304">
        <v>19.34351975247943</v>
      </c>
      <c r="I3304">
        <v>0</v>
      </c>
      <c r="J3304">
        <v>150</v>
      </c>
      <c r="K3304">
        <v>1</v>
      </c>
      <c r="L3304">
        <v>154000</v>
      </c>
      <c r="M3304" t="b">
        <v>1</v>
      </c>
    </row>
    <row r="3305" spans="1:13">
      <c r="A3305" t="s">
        <v>2194</v>
      </c>
      <c r="B3305" t="s">
        <v>916</v>
      </c>
      <c r="C3305" t="s">
        <v>279</v>
      </c>
      <c r="D3305">
        <v>197</v>
      </c>
      <c r="E3305">
        <v>420</v>
      </c>
      <c r="F3305">
        <v>47.999797150345259</v>
      </c>
      <c r="G3305">
        <v>2.3999898575172631</v>
      </c>
      <c r="H3305">
        <v>11.99994928758632</v>
      </c>
      <c r="I3305">
        <v>0</v>
      </c>
      <c r="J3305">
        <v>150</v>
      </c>
      <c r="K3305">
        <v>1</v>
      </c>
      <c r="L3305">
        <v>154000</v>
      </c>
      <c r="M3305" t="b">
        <v>1</v>
      </c>
    </row>
    <row r="3306" spans="1:13">
      <c r="A3306" t="s">
        <v>2195</v>
      </c>
      <c r="B3306" t="s">
        <v>917</v>
      </c>
      <c r="C3306" t="s">
        <v>277</v>
      </c>
      <c r="D3306">
        <v>198</v>
      </c>
      <c r="E3306">
        <v>421</v>
      </c>
      <c r="F3306">
        <v>86.447551778404559</v>
      </c>
      <c r="G3306">
        <v>4.3223775889202276</v>
      </c>
      <c r="H3306">
        <v>21.61188794460114</v>
      </c>
      <c r="I3306">
        <v>0</v>
      </c>
      <c r="J3306">
        <v>150</v>
      </c>
      <c r="K3306">
        <v>1</v>
      </c>
      <c r="L3306">
        <v>154000</v>
      </c>
      <c r="M3306" t="b">
        <v>1</v>
      </c>
    </row>
    <row r="3307" spans="1:13">
      <c r="A3307" t="s">
        <v>2196</v>
      </c>
      <c r="B3307" t="s">
        <v>918</v>
      </c>
      <c r="C3307" t="s">
        <v>279</v>
      </c>
      <c r="D3307">
        <v>199</v>
      </c>
      <c r="E3307">
        <v>420</v>
      </c>
      <c r="F3307">
        <v>69.102838314712983</v>
      </c>
      <c r="G3307">
        <v>3.4551419157356489</v>
      </c>
      <c r="H3307">
        <v>17.275709578678249</v>
      </c>
      <c r="I3307">
        <v>0</v>
      </c>
      <c r="J3307">
        <v>150</v>
      </c>
      <c r="K3307">
        <v>1</v>
      </c>
      <c r="L3307">
        <v>154000</v>
      </c>
      <c r="M3307" t="b">
        <v>1</v>
      </c>
    </row>
    <row r="3308" spans="1:13">
      <c r="A3308" t="s">
        <v>2197</v>
      </c>
      <c r="B3308" t="s">
        <v>919</v>
      </c>
      <c r="C3308" t="s">
        <v>279</v>
      </c>
      <c r="D3308">
        <v>200</v>
      </c>
      <c r="E3308">
        <v>420</v>
      </c>
      <c r="F3308">
        <v>70.655930614849808</v>
      </c>
      <c r="G3308">
        <v>3.5327965307424911</v>
      </c>
      <c r="H3308">
        <v>17.663982653712448</v>
      </c>
      <c r="I3308">
        <v>0</v>
      </c>
      <c r="J3308">
        <v>150</v>
      </c>
      <c r="K3308">
        <v>1</v>
      </c>
      <c r="L3308">
        <v>154000</v>
      </c>
      <c r="M3308" t="b">
        <v>1</v>
      </c>
    </row>
    <row r="3309" spans="1:13">
      <c r="A3309" t="s">
        <v>2198</v>
      </c>
      <c r="B3309" t="s">
        <v>920</v>
      </c>
      <c r="C3309" t="s">
        <v>279</v>
      </c>
      <c r="D3309">
        <v>201</v>
      </c>
      <c r="E3309">
        <v>420</v>
      </c>
      <c r="F3309">
        <v>66.577366470237649</v>
      </c>
      <c r="G3309">
        <v>3.328868323511883</v>
      </c>
      <c r="H3309">
        <v>16.644341617559409</v>
      </c>
      <c r="I3309">
        <v>0</v>
      </c>
      <c r="J3309">
        <v>150</v>
      </c>
      <c r="K3309">
        <v>1</v>
      </c>
      <c r="L3309">
        <v>154000</v>
      </c>
      <c r="M3309" t="b">
        <v>1</v>
      </c>
    </row>
    <row r="3310" spans="1:13">
      <c r="A3310" t="s">
        <v>2199</v>
      </c>
      <c r="B3310" t="s">
        <v>921</v>
      </c>
      <c r="C3310" t="s">
        <v>279</v>
      </c>
      <c r="D3310">
        <v>202</v>
      </c>
      <c r="E3310">
        <v>420</v>
      </c>
      <c r="F3310">
        <v>34.737722872888916</v>
      </c>
      <c r="G3310">
        <v>1.736886143644446</v>
      </c>
      <c r="H3310">
        <v>8.6844307182222309</v>
      </c>
      <c r="I3310">
        <v>0</v>
      </c>
      <c r="J3310">
        <v>150</v>
      </c>
      <c r="K3310">
        <v>1</v>
      </c>
      <c r="L3310">
        <v>154000</v>
      </c>
      <c r="M3310" t="b">
        <v>1</v>
      </c>
    </row>
    <row r="3311" spans="1:13">
      <c r="A3311" t="s">
        <v>2200</v>
      </c>
      <c r="B3311" t="s">
        <v>922</v>
      </c>
      <c r="C3311" t="s">
        <v>277</v>
      </c>
      <c r="D3311">
        <v>203</v>
      </c>
      <c r="E3311">
        <v>421</v>
      </c>
      <c r="F3311">
        <v>73.19474208898734</v>
      </c>
      <c r="G3311">
        <v>3.6597371044493672</v>
      </c>
      <c r="H3311">
        <v>18.298685522246831</v>
      </c>
      <c r="I3311">
        <v>0</v>
      </c>
      <c r="J3311">
        <v>150</v>
      </c>
      <c r="K3311">
        <v>1</v>
      </c>
      <c r="L3311">
        <v>154000</v>
      </c>
      <c r="M3311" t="b">
        <v>1</v>
      </c>
    </row>
    <row r="3312" spans="1:13">
      <c r="A3312" t="s">
        <v>2201</v>
      </c>
      <c r="B3312" t="s">
        <v>923</v>
      </c>
      <c r="C3312" t="s">
        <v>271</v>
      </c>
      <c r="D3312">
        <v>204</v>
      </c>
      <c r="E3312">
        <v>430</v>
      </c>
      <c r="F3312">
        <v>64.51395386085872</v>
      </c>
      <c r="G3312">
        <v>3.2256976930429362</v>
      </c>
      <c r="H3312">
        <v>16.12848846521468</v>
      </c>
      <c r="I3312">
        <v>0</v>
      </c>
      <c r="J3312">
        <v>200</v>
      </c>
      <c r="K3312">
        <v>1</v>
      </c>
      <c r="L3312">
        <v>180000</v>
      </c>
      <c r="M3312" t="b">
        <v>1</v>
      </c>
    </row>
    <row r="3313" spans="1:13">
      <c r="A3313" t="s">
        <v>2202</v>
      </c>
      <c r="B3313" t="s">
        <v>924</v>
      </c>
      <c r="C3313" t="s">
        <v>277</v>
      </c>
      <c r="D3313">
        <v>205</v>
      </c>
      <c r="E3313">
        <v>421</v>
      </c>
      <c r="F3313">
        <v>68.308705085733976</v>
      </c>
      <c r="G3313">
        <v>3.4154352542866988</v>
      </c>
      <c r="H3313">
        <v>17.07717627143349</v>
      </c>
      <c r="I3313">
        <v>0</v>
      </c>
      <c r="J3313">
        <v>150</v>
      </c>
      <c r="K3313">
        <v>1</v>
      </c>
      <c r="L3313">
        <v>154000</v>
      </c>
      <c r="M3313" t="b">
        <v>1</v>
      </c>
    </row>
    <row r="3314" spans="1:13">
      <c r="A3314" t="s">
        <v>2203</v>
      </c>
      <c r="B3314" t="s">
        <v>925</v>
      </c>
      <c r="C3314" t="s">
        <v>271</v>
      </c>
      <c r="D3314">
        <v>206</v>
      </c>
      <c r="E3314">
        <v>430</v>
      </c>
      <c r="F3314">
        <v>63.973967105269409</v>
      </c>
      <c r="G3314">
        <v>3.19869835526347</v>
      </c>
      <c r="H3314">
        <v>15.993491776317351</v>
      </c>
      <c r="I3314">
        <v>0</v>
      </c>
      <c r="J3314">
        <v>150</v>
      </c>
      <c r="K3314">
        <v>1</v>
      </c>
      <c r="L3314">
        <v>154000</v>
      </c>
      <c r="M3314" t="b">
        <v>1</v>
      </c>
    </row>
    <row r="3315" spans="1:13">
      <c r="A3315" t="s">
        <v>2204</v>
      </c>
      <c r="B3315" t="s">
        <v>926</v>
      </c>
      <c r="C3315" t="s">
        <v>271</v>
      </c>
      <c r="D3315">
        <v>207</v>
      </c>
      <c r="E3315">
        <v>430</v>
      </c>
      <c r="F3315">
        <v>26.64356474579548</v>
      </c>
      <c r="G3315">
        <v>1.3321782372897739</v>
      </c>
      <c r="H3315">
        <v>6.6608911864488691</v>
      </c>
      <c r="I3315">
        <v>0</v>
      </c>
      <c r="J3315">
        <v>150</v>
      </c>
      <c r="K3315">
        <v>1</v>
      </c>
      <c r="L3315">
        <v>154000</v>
      </c>
      <c r="M3315" t="b">
        <v>1</v>
      </c>
    </row>
    <row r="3316" spans="1:13">
      <c r="A3316" t="s">
        <v>2205</v>
      </c>
      <c r="B3316" t="s">
        <v>927</v>
      </c>
      <c r="C3316" t="s">
        <v>277</v>
      </c>
      <c r="D3316">
        <v>208</v>
      </c>
      <c r="E3316">
        <v>421</v>
      </c>
      <c r="F3316">
        <v>33.006114670844468</v>
      </c>
      <c r="G3316">
        <v>1.650305733542224</v>
      </c>
      <c r="H3316">
        <v>8.251528667711117</v>
      </c>
      <c r="I3316">
        <v>0</v>
      </c>
      <c r="J3316">
        <v>150</v>
      </c>
      <c r="K3316">
        <v>1</v>
      </c>
      <c r="L3316">
        <v>154000</v>
      </c>
      <c r="M3316" t="b">
        <v>1</v>
      </c>
    </row>
    <row r="3317" spans="1:13">
      <c r="A3317" t="s">
        <v>2206</v>
      </c>
      <c r="B3317" t="s">
        <v>928</v>
      </c>
      <c r="C3317" t="s">
        <v>271</v>
      </c>
      <c r="D3317">
        <v>209</v>
      </c>
      <c r="E3317">
        <v>430</v>
      </c>
      <c r="F3317">
        <v>46.868929958607097</v>
      </c>
      <c r="G3317">
        <v>2.3434464979303562</v>
      </c>
      <c r="H3317">
        <v>11.71723248965178</v>
      </c>
      <c r="I3317">
        <v>0</v>
      </c>
      <c r="J3317">
        <v>150</v>
      </c>
      <c r="K3317">
        <v>1</v>
      </c>
      <c r="L3317">
        <v>154000</v>
      </c>
      <c r="M3317" t="b">
        <v>1</v>
      </c>
    </row>
    <row r="3318" spans="1:13">
      <c r="A3318" t="s">
        <v>2207</v>
      </c>
      <c r="B3318" t="s">
        <v>929</v>
      </c>
      <c r="C3318" t="s">
        <v>253</v>
      </c>
      <c r="D3318">
        <v>210</v>
      </c>
      <c r="E3318">
        <v>419</v>
      </c>
      <c r="F3318">
        <v>36.242573789052543</v>
      </c>
      <c r="G3318">
        <v>1.812128689452627</v>
      </c>
      <c r="H3318">
        <v>9.0606434472631339</v>
      </c>
      <c r="I3318">
        <v>0</v>
      </c>
      <c r="J3318">
        <v>150</v>
      </c>
      <c r="K3318">
        <v>1</v>
      </c>
      <c r="L3318">
        <v>154000</v>
      </c>
      <c r="M3318" t="b">
        <v>1</v>
      </c>
    </row>
    <row r="3319" spans="1:13">
      <c r="A3319" t="s">
        <v>2208</v>
      </c>
      <c r="B3319" t="s">
        <v>930</v>
      </c>
      <c r="C3319" t="s">
        <v>271</v>
      </c>
      <c r="D3319">
        <v>211</v>
      </c>
      <c r="E3319">
        <v>430</v>
      </c>
      <c r="F3319">
        <v>38.63606656607373</v>
      </c>
      <c r="G3319">
        <v>1.931803328303686</v>
      </c>
      <c r="H3319">
        <v>9.6590166415184324</v>
      </c>
      <c r="I3319">
        <v>0</v>
      </c>
      <c r="J3319">
        <v>150</v>
      </c>
      <c r="K3319">
        <v>1</v>
      </c>
      <c r="L3319">
        <v>154000</v>
      </c>
      <c r="M3319" t="b">
        <v>1</v>
      </c>
    </row>
    <row r="3320" spans="1:13">
      <c r="A3320" t="s">
        <v>2209</v>
      </c>
      <c r="B3320" t="s">
        <v>931</v>
      </c>
      <c r="C3320" t="s">
        <v>265</v>
      </c>
      <c r="D3320">
        <v>212</v>
      </c>
      <c r="E3320">
        <v>422</v>
      </c>
      <c r="F3320">
        <v>7.2067018504619247</v>
      </c>
      <c r="G3320">
        <v>0.3603350925230962</v>
      </c>
      <c r="H3320">
        <v>1.8016754626154809</v>
      </c>
      <c r="I3320">
        <v>0</v>
      </c>
      <c r="J3320">
        <v>150</v>
      </c>
      <c r="K3320">
        <v>1</v>
      </c>
      <c r="L3320">
        <v>154000</v>
      </c>
      <c r="M3320" t="b">
        <v>1</v>
      </c>
    </row>
    <row r="3321" spans="1:13">
      <c r="A3321" t="s">
        <v>2210</v>
      </c>
      <c r="B3321" t="s">
        <v>932</v>
      </c>
      <c r="C3321" t="s">
        <v>277</v>
      </c>
      <c r="D3321">
        <v>213</v>
      </c>
      <c r="E3321">
        <v>421</v>
      </c>
      <c r="F3321">
        <v>69.56779090651419</v>
      </c>
      <c r="G3321">
        <v>3.4783895453257099</v>
      </c>
      <c r="H3321">
        <v>17.391947726628551</v>
      </c>
      <c r="I3321">
        <v>0</v>
      </c>
      <c r="J3321">
        <v>150</v>
      </c>
      <c r="K3321">
        <v>1</v>
      </c>
      <c r="L3321">
        <v>154000</v>
      </c>
      <c r="M3321" t="b">
        <v>1</v>
      </c>
    </row>
    <row r="3322" spans="1:13">
      <c r="A3322" t="s">
        <v>2211</v>
      </c>
      <c r="B3322" t="s">
        <v>933</v>
      </c>
      <c r="C3322" t="s">
        <v>277</v>
      </c>
      <c r="D3322">
        <v>214</v>
      </c>
      <c r="E3322">
        <v>421</v>
      </c>
      <c r="F3322">
        <v>65.169864422776115</v>
      </c>
      <c r="G3322">
        <v>3.258493221138806</v>
      </c>
      <c r="H3322">
        <v>16.292466105694029</v>
      </c>
      <c r="I3322">
        <v>0</v>
      </c>
      <c r="J3322">
        <v>800</v>
      </c>
      <c r="K3322">
        <v>1</v>
      </c>
      <c r="L3322">
        <v>345000</v>
      </c>
      <c r="M3322" t="b">
        <v>1</v>
      </c>
    </row>
    <row r="3323" spans="1:13">
      <c r="A3323" t="s">
        <v>2212</v>
      </c>
      <c r="B3323" t="s">
        <v>934</v>
      </c>
      <c r="C3323" t="s">
        <v>261</v>
      </c>
      <c r="D3323">
        <v>215</v>
      </c>
      <c r="E3323">
        <v>434</v>
      </c>
      <c r="F3323">
        <v>26.386478414620459</v>
      </c>
      <c r="G3323">
        <v>1.319323920731023</v>
      </c>
      <c r="H3323">
        <v>6.5966196036551166</v>
      </c>
      <c r="I3323">
        <v>0</v>
      </c>
      <c r="J3323">
        <v>800</v>
      </c>
      <c r="K3323">
        <v>1</v>
      </c>
      <c r="L3323">
        <v>345000</v>
      </c>
      <c r="M3323" t="b">
        <v>1</v>
      </c>
    </row>
    <row r="3324" spans="1:13">
      <c r="A3324" t="s">
        <v>2213</v>
      </c>
      <c r="B3324" t="s">
        <v>935</v>
      </c>
      <c r="C3324" t="s">
        <v>261</v>
      </c>
      <c r="D3324">
        <v>216</v>
      </c>
      <c r="E3324">
        <v>434</v>
      </c>
      <c r="F3324">
        <v>25.34741270719066</v>
      </c>
      <c r="G3324">
        <v>1.2673706353595331</v>
      </c>
      <c r="H3324">
        <v>6.336853176797665</v>
      </c>
      <c r="I3324">
        <v>0</v>
      </c>
      <c r="J3324">
        <v>150</v>
      </c>
      <c r="K3324">
        <v>1</v>
      </c>
      <c r="L3324">
        <v>154000</v>
      </c>
      <c r="M3324" t="b">
        <v>1</v>
      </c>
    </row>
    <row r="3325" spans="1:13">
      <c r="A3325" t="s">
        <v>2214</v>
      </c>
      <c r="B3325" t="s">
        <v>936</v>
      </c>
      <c r="C3325" t="s">
        <v>261</v>
      </c>
      <c r="D3325">
        <v>217</v>
      </c>
      <c r="E3325">
        <v>434</v>
      </c>
      <c r="F3325">
        <v>16.87196121701276</v>
      </c>
      <c r="G3325">
        <v>0.84359806085063826</v>
      </c>
      <c r="H3325">
        <v>4.217990304253191</v>
      </c>
      <c r="I3325">
        <v>0</v>
      </c>
      <c r="J3325">
        <v>150</v>
      </c>
      <c r="K3325">
        <v>1</v>
      </c>
      <c r="L3325">
        <v>154000</v>
      </c>
      <c r="M3325" t="b">
        <v>1</v>
      </c>
    </row>
    <row r="3326" spans="1:13">
      <c r="A3326" t="s">
        <v>2215</v>
      </c>
      <c r="B3326" t="s">
        <v>937</v>
      </c>
      <c r="C3326" t="s">
        <v>261</v>
      </c>
      <c r="D3326">
        <v>218</v>
      </c>
      <c r="E3326">
        <v>434</v>
      </c>
      <c r="F3326">
        <v>15.60756210977693</v>
      </c>
      <c r="G3326">
        <v>0.78037810548884656</v>
      </c>
      <c r="H3326">
        <v>3.901890527444233</v>
      </c>
      <c r="I3326">
        <v>0</v>
      </c>
      <c r="J3326">
        <v>150</v>
      </c>
      <c r="K3326">
        <v>1</v>
      </c>
      <c r="L3326">
        <v>154000</v>
      </c>
      <c r="M3326" t="b">
        <v>1</v>
      </c>
    </row>
    <row r="3327" spans="1:13">
      <c r="A3327" t="s">
        <v>2216</v>
      </c>
      <c r="B3327" t="s">
        <v>938</v>
      </c>
      <c r="C3327" t="s">
        <v>261</v>
      </c>
      <c r="D3327">
        <v>219</v>
      </c>
      <c r="E3327">
        <v>434</v>
      </c>
      <c r="F3327">
        <v>7.6160683445488946</v>
      </c>
      <c r="G3327">
        <v>0.38080341722744471</v>
      </c>
      <c r="H3327">
        <v>1.9040170861372241</v>
      </c>
      <c r="I3327">
        <v>0</v>
      </c>
      <c r="J3327">
        <v>150</v>
      </c>
      <c r="K3327">
        <v>1</v>
      </c>
      <c r="L3327">
        <v>154000</v>
      </c>
      <c r="M3327" t="b">
        <v>1</v>
      </c>
    </row>
    <row r="3328" spans="1:13">
      <c r="A3328" t="s">
        <v>2217</v>
      </c>
      <c r="B3328" t="s">
        <v>939</v>
      </c>
      <c r="C3328" t="s">
        <v>271</v>
      </c>
      <c r="D3328">
        <v>220</v>
      </c>
      <c r="E3328">
        <v>430</v>
      </c>
      <c r="F3328">
        <v>11.18852625076466</v>
      </c>
      <c r="G3328">
        <v>0.55942631253823316</v>
      </c>
      <c r="H3328">
        <v>2.7971315626911659</v>
      </c>
      <c r="I3328">
        <v>0</v>
      </c>
      <c r="J3328">
        <v>150</v>
      </c>
      <c r="K3328">
        <v>1</v>
      </c>
      <c r="L3328">
        <v>154000</v>
      </c>
      <c r="M3328" t="b">
        <v>1</v>
      </c>
    </row>
    <row r="3329" spans="1:13">
      <c r="A3329" t="s">
        <v>2218</v>
      </c>
      <c r="B3329" t="s">
        <v>940</v>
      </c>
      <c r="C3329" t="s">
        <v>271</v>
      </c>
      <c r="D3329">
        <v>221</v>
      </c>
      <c r="E3329">
        <v>430</v>
      </c>
      <c r="F3329">
        <v>16.71008543731973</v>
      </c>
      <c r="G3329">
        <v>0.83550427186598653</v>
      </c>
      <c r="H3329">
        <v>4.1775213593299334</v>
      </c>
      <c r="I3329">
        <v>0</v>
      </c>
      <c r="J3329">
        <v>150</v>
      </c>
      <c r="K3329">
        <v>1</v>
      </c>
      <c r="L3329">
        <v>154000</v>
      </c>
      <c r="M3329" t="b">
        <v>1</v>
      </c>
    </row>
    <row r="3330" spans="1:13">
      <c r="A3330" t="s">
        <v>2219</v>
      </c>
      <c r="B3330" t="s">
        <v>941</v>
      </c>
      <c r="C3330" t="s">
        <v>261</v>
      </c>
      <c r="D3330">
        <v>222</v>
      </c>
      <c r="E3330">
        <v>434</v>
      </c>
      <c r="F3330">
        <v>27.315374932196939</v>
      </c>
      <c r="G3330">
        <v>1.3657687466098469</v>
      </c>
      <c r="H3330">
        <v>6.8288437330492346</v>
      </c>
      <c r="I3330">
        <v>0</v>
      </c>
      <c r="J3330">
        <v>150</v>
      </c>
      <c r="K3330">
        <v>1</v>
      </c>
      <c r="L3330">
        <v>154000</v>
      </c>
      <c r="M3330" t="b">
        <v>1</v>
      </c>
    </row>
    <row r="3331" spans="1:13">
      <c r="A3331" t="s">
        <v>2220</v>
      </c>
      <c r="B3331" t="s">
        <v>942</v>
      </c>
      <c r="C3331" t="s">
        <v>261</v>
      </c>
      <c r="D3331">
        <v>223</v>
      </c>
      <c r="E3331">
        <v>434</v>
      </c>
      <c r="F3331">
        <v>19.765177891263772</v>
      </c>
      <c r="G3331">
        <v>0.98825889456318861</v>
      </c>
      <c r="H3331">
        <v>4.9412944728159429</v>
      </c>
      <c r="I3331">
        <v>0</v>
      </c>
      <c r="J3331">
        <v>150</v>
      </c>
      <c r="K3331">
        <v>1</v>
      </c>
      <c r="L3331">
        <v>154000</v>
      </c>
      <c r="M3331" t="b">
        <v>1</v>
      </c>
    </row>
    <row r="3332" spans="1:13">
      <c r="A3332" t="s">
        <v>2221</v>
      </c>
      <c r="B3332" t="s">
        <v>943</v>
      </c>
      <c r="C3332" t="s">
        <v>261</v>
      </c>
      <c r="D3332">
        <v>224</v>
      </c>
      <c r="E3332">
        <v>434</v>
      </c>
      <c r="F3332">
        <v>27.24231786535282</v>
      </c>
      <c r="G3332">
        <v>1.3621158932676409</v>
      </c>
      <c r="H3332">
        <v>6.810579466338206</v>
      </c>
      <c r="I3332">
        <v>0</v>
      </c>
      <c r="J3332">
        <v>150</v>
      </c>
      <c r="K3332">
        <v>1</v>
      </c>
      <c r="L3332">
        <v>154000</v>
      </c>
      <c r="M3332" t="b">
        <v>1</v>
      </c>
    </row>
    <row r="3333" spans="1:13">
      <c r="A3333" t="s">
        <v>2222</v>
      </c>
      <c r="B3333" t="s">
        <v>944</v>
      </c>
      <c r="C3333" t="s">
        <v>271</v>
      </c>
      <c r="D3333">
        <v>225</v>
      </c>
      <c r="E3333">
        <v>430</v>
      </c>
      <c r="F3333">
        <v>49.38823065913526</v>
      </c>
      <c r="G3333">
        <v>2.4694115329567632</v>
      </c>
      <c r="H3333">
        <v>12.34705766478382</v>
      </c>
      <c r="I3333">
        <v>0</v>
      </c>
      <c r="J3333">
        <v>150</v>
      </c>
      <c r="K3333">
        <v>1</v>
      </c>
      <c r="L3333">
        <v>154000</v>
      </c>
      <c r="M3333" t="b">
        <v>1</v>
      </c>
    </row>
    <row r="3334" spans="1:13">
      <c r="A3334" t="s">
        <v>2223</v>
      </c>
      <c r="B3334" t="s">
        <v>945</v>
      </c>
      <c r="C3334" t="s">
        <v>271</v>
      </c>
      <c r="D3334">
        <v>226</v>
      </c>
      <c r="E3334">
        <v>430</v>
      </c>
      <c r="F3334">
        <v>19.214731692217089</v>
      </c>
      <c r="G3334">
        <v>0.96073658461085443</v>
      </c>
      <c r="H3334">
        <v>4.8036829230542724</v>
      </c>
      <c r="I3334">
        <v>0</v>
      </c>
      <c r="J3334">
        <v>150</v>
      </c>
      <c r="K3334">
        <v>1</v>
      </c>
      <c r="L3334">
        <v>154000</v>
      </c>
      <c r="M3334" t="b">
        <v>1</v>
      </c>
    </row>
    <row r="3335" spans="1:13">
      <c r="A3335" t="s">
        <v>2224</v>
      </c>
      <c r="B3335" t="s">
        <v>946</v>
      </c>
      <c r="C3335" t="s">
        <v>269</v>
      </c>
      <c r="D3335">
        <v>227</v>
      </c>
      <c r="E3335">
        <v>431</v>
      </c>
      <c r="F3335">
        <v>26.062146733397729</v>
      </c>
      <c r="G3335">
        <v>1.3031073366698871</v>
      </c>
      <c r="H3335">
        <v>6.515536683349433</v>
      </c>
      <c r="I3335">
        <v>0</v>
      </c>
      <c r="J3335">
        <v>150</v>
      </c>
      <c r="K3335">
        <v>1</v>
      </c>
      <c r="L3335">
        <v>154000</v>
      </c>
      <c r="M3335" t="b">
        <v>1</v>
      </c>
    </row>
    <row r="3336" spans="1:13">
      <c r="A3336" t="s">
        <v>2225</v>
      </c>
      <c r="B3336" t="s">
        <v>947</v>
      </c>
      <c r="C3336" t="s">
        <v>271</v>
      </c>
      <c r="D3336">
        <v>228</v>
      </c>
      <c r="E3336">
        <v>430</v>
      </c>
      <c r="F3336">
        <v>45.41388986653299</v>
      </c>
      <c r="G3336">
        <v>2.2706944933266491</v>
      </c>
      <c r="H3336">
        <v>11.353472466633249</v>
      </c>
      <c r="I3336">
        <v>0</v>
      </c>
      <c r="J3336">
        <v>150</v>
      </c>
      <c r="K3336">
        <v>1</v>
      </c>
      <c r="L3336">
        <v>154000</v>
      </c>
      <c r="M3336" t="b">
        <v>1</v>
      </c>
    </row>
    <row r="3337" spans="1:13">
      <c r="A3337" t="s">
        <v>2226</v>
      </c>
      <c r="B3337" t="s">
        <v>948</v>
      </c>
      <c r="C3337" t="s">
        <v>271</v>
      </c>
      <c r="D3337">
        <v>229</v>
      </c>
      <c r="E3337">
        <v>430</v>
      </c>
      <c r="F3337">
        <v>53.25408895621311</v>
      </c>
      <c r="G3337">
        <v>2.6627044478106559</v>
      </c>
      <c r="H3337">
        <v>13.313522239053279</v>
      </c>
      <c r="I3337">
        <v>0</v>
      </c>
      <c r="J3337">
        <v>150</v>
      </c>
      <c r="K3337">
        <v>1</v>
      </c>
      <c r="L3337">
        <v>154000</v>
      </c>
      <c r="M3337" t="b">
        <v>1</v>
      </c>
    </row>
    <row r="3338" spans="1:13">
      <c r="A3338" t="s">
        <v>2227</v>
      </c>
      <c r="B3338" t="s">
        <v>949</v>
      </c>
      <c r="C3338" t="s">
        <v>279</v>
      </c>
      <c r="D3338">
        <v>230</v>
      </c>
      <c r="E3338">
        <v>420</v>
      </c>
      <c r="F3338">
        <v>53.955887826975463</v>
      </c>
      <c r="G3338">
        <v>2.697794391348773</v>
      </c>
      <c r="H3338">
        <v>13.488971956743869</v>
      </c>
      <c r="I3338">
        <v>0</v>
      </c>
      <c r="J3338">
        <v>150</v>
      </c>
      <c r="K3338">
        <v>1</v>
      </c>
      <c r="L3338">
        <v>154000</v>
      </c>
      <c r="M3338" t="b">
        <v>1</v>
      </c>
    </row>
    <row r="3339" spans="1:13">
      <c r="A3339" t="s">
        <v>2228</v>
      </c>
      <c r="B3339" t="s">
        <v>950</v>
      </c>
      <c r="C3339" t="s">
        <v>253</v>
      </c>
      <c r="D3339">
        <v>231</v>
      </c>
      <c r="E3339">
        <v>419</v>
      </c>
      <c r="F3339">
        <v>54.954814736633821</v>
      </c>
      <c r="G3339">
        <v>2.7477407368316911</v>
      </c>
      <c r="H3339">
        <v>13.738703684158461</v>
      </c>
      <c r="I3339">
        <v>0</v>
      </c>
      <c r="J3339">
        <v>150</v>
      </c>
      <c r="K3339">
        <v>1</v>
      </c>
      <c r="L3339">
        <v>154000</v>
      </c>
      <c r="M3339" t="b">
        <v>1</v>
      </c>
    </row>
    <row r="3340" spans="1:13">
      <c r="A3340" t="s">
        <v>2229</v>
      </c>
      <c r="B3340" t="s">
        <v>951</v>
      </c>
      <c r="C3340" t="s">
        <v>255</v>
      </c>
      <c r="D3340">
        <v>232</v>
      </c>
      <c r="E3340">
        <v>418</v>
      </c>
      <c r="F3340">
        <v>77.89090305064822</v>
      </c>
      <c r="G3340">
        <v>3.8945451525324111</v>
      </c>
      <c r="H3340">
        <v>19.472725762662051</v>
      </c>
      <c r="I3340">
        <v>0</v>
      </c>
      <c r="J3340">
        <v>150</v>
      </c>
      <c r="K3340">
        <v>1</v>
      </c>
      <c r="L3340">
        <v>154000</v>
      </c>
      <c r="M3340" t="b">
        <v>1</v>
      </c>
    </row>
    <row r="3341" spans="1:13">
      <c r="A3341" t="s">
        <v>2230</v>
      </c>
      <c r="B3341" t="s">
        <v>952</v>
      </c>
      <c r="C3341" t="s">
        <v>261</v>
      </c>
      <c r="D3341">
        <v>233</v>
      </c>
      <c r="E3341">
        <v>434</v>
      </c>
      <c r="F3341">
        <v>36.554011880909648</v>
      </c>
      <c r="G3341">
        <v>1.827700594045482</v>
      </c>
      <c r="H3341">
        <v>9.1385029702274121</v>
      </c>
      <c r="I3341">
        <v>0</v>
      </c>
      <c r="J3341">
        <v>150</v>
      </c>
      <c r="K3341">
        <v>1</v>
      </c>
      <c r="L3341">
        <v>154000</v>
      </c>
      <c r="M3341" t="b">
        <v>1</v>
      </c>
    </row>
    <row r="3342" spans="1:13">
      <c r="A3342" t="s">
        <v>2231</v>
      </c>
      <c r="B3342" t="s">
        <v>953</v>
      </c>
      <c r="C3342" t="s">
        <v>253</v>
      </c>
      <c r="D3342">
        <v>234</v>
      </c>
      <c r="E3342">
        <v>419</v>
      </c>
      <c r="F3342">
        <v>23.53363069246624</v>
      </c>
      <c r="G3342">
        <v>1.1766815346233119</v>
      </c>
      <c r="H3342">
        <v>5.883407673116559</v>
      </c>
      <c r="I3342">
        <v>0</v>
      </c>
      <c r="J3342">
        <v>150</v>
      </c>
      <c r="K3342">
        <v>1</v>
      </c>
      <c r="L3342">
        <v>154000</v>
      </c>
      <c r="M3342" t="b">
        <v>1</v>
      </c>
    </row>
    <row r="3343" spans="1:13">
      <c r="A3343" t="s">
        <v>2232</v>
      </c>
      <c r="B3343" t="s">
        <v>954</v>
      </c>
      <c r="C3343" t="s">
        <v>279</v>
      </c>
      <c r="D3343">
        <v>235</v>
      </c>
      <c r="E3343">
        <v>420</v>
      </c>
      <c r="F3343">
        <v>1.464566637763721</v>
      </c>
      <c r="G3343">
        <v>7.3228331888186005E-2</v>
      </c>
      <c r="H3343">
        <v>0.36614165944093019</v>
      </c>
      <c r="I3343">
        <v>0</v>
      </c>
      <c r="J3343">
        <v>150</v>
      </c>
      <c r="K3343">
        <v>1</v>
      </c>
      <c r="L3343">
        <v>154000</v>
      </c>
      <c r="M3343" t="b">
        <v>1</v>
      </c>
    </row>
    <row r="3344" spans="1:13">
      <c r="A3344" t="s">
        <v>2233</v>
      </c>
      <c r="B3344" t="s">
        <v>955</v>
      </c>
      <c r="C3344" t="s">
        <v>269</v>
      </c>
      <c r="D3344">
        <v>236</v>
      </c>
      <c r="E3344">
        <v>431</v>
      </c>
      <c r="F3344">
        <v>44.303826783092497</v>
      </c>
      <c r="G3344">
        <v>2.2151913391546252</v>
      </c>
      <c r="H3344">
        <v>11.075956695773121</v>
      </c>
      <c r="I3344">
        <v>0</v>
      </c>
      <c r="J3344">
        <v>150</v>
      </c>
      <c r="K3344">
        <v>1</v>
      </c>
      <c r="L3344">
        <v>154000</v>
      </c>
      <c r="M3344" t="b">
        <v>1</v>
      </c>
    </row>
    <row r="3345" spans="1:13">
      <c r="A3345" t="s">
        <v>2234</v>
      </c>
      <c r="B3345" t="s">
        <v>956</v>
      </c>
      <c r="C3345" t="s">
        <v>271</v>
      </c>
      <c r="D3345">
        <v>237</v>
      </c>
      <c r="E3345">
        <v>430</v>
      </c>
      <c r="F3345">
        <v>53.063462310251111</v>
      </c>
      <c r="G3345">
        <v>2.6531731155125562</v>
      </c>
      <c r="H3345">
        <v>13.26586557756278</v>
      </c>
      <c r="I3345">
        <v>0</v>
      </c>
      <c r="J3345">
        <v>150</v>
      </c>
      <c r="K3345">
        <v>1</v>
      </c>
      <c r="L3345">
        <v>154000</v>
      </c>
      <c r="M3345" t="b">
        <v>1</v>
      </c>
    </row>
    <row r="3346" spans="1:13">
      <c r="A3346" t="s">
        <v>2235</v>
      </c>
      <c r="B3346" t="s">
        <v>957</v>
      </c>
      <c r="C3346" t="s">
        <v>271</v>
      </c>
      <c r="D3346">
        <v>238</v>
      </c>
      <c r="E3346">
        <v>430</v>
      </c>
      <c r="F3346">
        <v>28.640762107642551</v>
      </c>
      <c r="G3346">
        <v>1.4320381053821269</v>
      </c>
      <c r="H3346">
        <v>7.160190526910637</v>
      </c>
      <c r="I3346">
        <v>0</v>
      </c>
      <c r="J3346">
        <v>150</v>
      </c>
      <c r="K3346">
        <v>1</v>
      </c>
      <c r="L3346">
        <v>154000</v>
      </c>
      <c r="M3346" t="b">
        <v>1</v>
      </c>
    </row>
    <row r="3347" spans="1:13">
      <c r="A3347" t="s">
        <v>2236</v>
      </c>
      <c r="B3347" t="s">
        <v>958</v>
      </c>
      <c r="C3347" t="s">
        <v>259</v>
      </c>
      <c r="D3347">
        <v>239</v>
      </c>
      <c r="E3347">
        <v>433</v>
      </c>
      <c r="F3347">
        <v>65.279402559795642</v>
      </c>
      <c r="G3347">
        <v>3.2639701279897819</v>
      </c>
      <c r="H3347">
        <v>16.31985063994891</v>
      </c>
      <c r="I3347">
        <v>0</v>
      </c>
      <c r="J3347">
        <v>800</v>
      </c>
      <c r="K3347">
        <v>1</v>
      </c>
      <c r="L3347">
        <v>345000</v>
      </c>
      <c r="M3347" t="b">
        <v>1</v>
      </c>
    </row>
    <row r="3348" spans="1:13">
      <c r="A3348" t="s">
        <v>2237</v>
      </c>
      <c r="B3348" t="s">
        <v>959</v>
      </c>
      <c r="C3348" t="s">
        <v>259</v>
      </c>
      <c r="D3348">
        <v>240</v>
      </c>
      <c r="E3348">
        <v>433</v>
      </c>
      <c r="F3348">
        <v>69.53213192350043</v>
      </c>
      <c r="G3348">
        <v>3.4766065961750221</v>
      </c>
      <c r="H3348">
        <v>17.383032980875111</v>
      </c>
      <c r="I3348">
        <v>0</v>
      </c>
      <c r="J3348">
        <v>800</v>
      </c>
      <c r="K3348">
        <v>1</v>
      </c>
      <c r="L3348">
        <v>345000</v>
      </c>
      <c r="M3348" t="b">
        <v>1</v>
      </c>
    </row>
    <row r="3349" spans="1:13">
      <c r="A3349" t="s">
        <v>2238</v>
      </c>
      <c r="B3349" t="s">
        <v>960</v>
      </c>
      <c r="C3349" t="s">
        <v>255</v>
      </c>
      <c r="D3349">
        <v>241</v>
      </c>
      <c r="E3349">
        <v>418</v>
      </c>
      <c r="F3349">
        <v>29.42563418223904</v>
      </c>
      <c r="G3349">
        <v>1.4712817091119521</v>
      </c>
      <c r="H3349">
        <v>7.3564085455597583</v>
      </c>
      <c r="I3349">
        <v>0</v>
      </c>
      <c r="J3349">
        <v>150</v>
      </c>
      <c r="K3349">
        <v>1</v>
      </c>
      <c r="L3349">
        <v>154000</v>
      </c>
      <c r="M3349" t="b">
        <v>1</v>
      </c>
    </row>
    <row r="3350" spans="1:13">
      <c r="A3350" t="s">
        <v>2239</v>
      </c>
      <c r="B3350" t="s">
        <v>961</v>
      </c>
      <c r="C3350" t="s">
        <v>255</v>
      </c>
      <c r="D3350">
        <v>242</v>
      </c>
      <c r="E3350">
        <v>418</v>
      </c>
      <c r="F3350">
        <v>27.251753570739218</v>
      </c>
      <c r="G3350">
        <v>1.3625876785369611</v>
      </c>
      <c r="H3350">
        <v>6.8129383926848046</v>
      </c>
      <c r="I3350">
        <v>0</v>
      </c>
      <c r="J3350">
        <v>150</v>
      </c>
      <c r="K3350">
        <v>1</v>
      </c>
      <c r="L3350">
        <v>154000</v>
      </c>
      <c r="M3350" t="b">
        <v>1</v>
      </c>
    </row>
    <row r="3351" spans="1:13">
      <c r="A3351" t="s">
        <v>2240</v>
      </c>
      <c r="B3351" t="s">
        <v>962</v>
      </c>
      <c r="C3351" t="s">
        <v>271</v>
      </c>
      <c r="D3351">
        <v>243</v>
      </c>
      <c r="E3351">
        <v>430</v>
      </c>
      <c r="F3351">
        <v>65.092604447745273</v>
      </c>
      <c r="G3351">
        <v>3.2546302223872638</v>
      </c>
      <c r="H3351">
        <v>16.273151111936318</v>
      </c>
      <c r="I3351">
        <v>0</v>
      </c>
      <c r="J3351">
        <v>150</v>
      </c>
      <c r="K3351">
        <v>1</v>
      </c>
      <c r="L3351">
        <v>154000</v>
      </c>
      <c r="M3351" t="b">
        <v>1</v>
      </c>
    </row>
    <row r="3352" spans="1:13">
      <c r="A3352" t="s">
        <v>2241</v>
      </c>
      <c r="B3352" t="s">
        <v>963</v>
      </c>
      <c r="C3352" t="s">
        <v>271</v>
      </c>
      <c r="D3352">
        <v>244</v>
      </c>
      <c r="E3352">
        <v>430</v>
      </c>
      <c r="F3352">
        <v>56.989463072826616</v>
      </c>
      <c r="G3352">
        <v>2.8494731536413309</v>
      </c>
      <c r="H3352">
        <v>14.247365768206651</v>
      </c>
      <c r="I3352">
        <v>0</v>
      </c>
      <c r="J3352">
        <v>150</v>
      </c>
      <c r="K3352">
        <v>1</v>
      </c>
      <c r="L3352">
        <v>154000</v>
      </c>
      <c r="M3352" t="b">
        <v>1</v>
      </c>
    </row>
    <row r="3353" spans="1:13">
      <c r="A3353" t="s">
        <v>2242</v>
      </c>
      <c r="B3353" t="s">
        <v>964</v>
      </c>
      <c r="C3353" t="s">
        <v>271</v>
      </c>
      <c r="D3353">
        <v>245</v>
      </c>
      <c r="E3353">
        <v>430</v>
      </c>
      <c r="F3353">
        <v>22.61099467687232</v>
      </c>
      <c r="G3353">
        <v>1.1305497338436159</v>
      </c>
      <c r="H3353">
        <v>5.6527486692180791</v>
      </c>
      <c r="I3353">
        <v>0</v>
      </c>
      <c r="J3353">
        <v>150</v>
      </c>
      <c r="K3353">
        <v>1</v>
      </c>
      <c r="L3353">
        <v>154000</v>
      </c>
      <c r="M3353" t="b">
        <v>1</v>
      </c>
    </row>
    <row r="3354" spans="1:13">
      <c r="A3354" t="s">
        <v>2243</v>
      </c>
      <c r="B3354" t="s">
        <v>965</v>
      </c>
      <c r="C3354" t="s">
        <v>255</v>
      </c>
      <c r="D3354">
        <v>246</v>
      </c>
      <c r="E3354">
        <v>418</v>
      </c>
      <c r="F3354">
        <v>61.541480021239643</v>
      </c>
      <c r="G3354">
        <v>3.0770740010619821</v>
      </c>
      <c r="H3354">
        <v>15.385370005309911</v>
      </c>
      <c r="I3354">
        <v>0</v>
      </c>
      <c r="J3354">
        <v>150</v>
      </c>
      <c r="K3354">
        <v>1</v>
      </c>
      <c r="L3354">
        <v>154000</v>
      </c>
      <c r="M3354" t="b">
        <v>1</v>
      </c>
    </row>
    <row r="3355" spans="1:13">
      <c r="A3355" t="s">
        <v>2244</v>
      </c>
      <c r="B3355" t="s">
        <v>966</v>
      </c>
      <c r="C3355" t="s">
        <v>271</v>
      </c>
      <c r="D3355">
        <v>247</v>
      </c>
      <c r="E3355">
        <v>430</v>
      </c>
      <c r="F3355">
        <v>52.776233263749589</v>
      </c>
      <c r="G3355">
        <v>2.6388116631874801</v>
      </c>
      <c r="H3355">
        <v>13.194058315937401</v>
      </c>
      <c r="I3355">
        <v>0</v>
      </c>
      <c r="J3355">
        <v>150</v>
      </c>
      <c r="K3355">
        <v>1</v>
      </c>
      <c r="L3355">
        <v>154000</v>
      </c>
      <c r="M3355" t="b">
        <v>1</v>
      </c>
    </row>
    <row r="3356" spans="1:13">
      <c r="A3356" t="s">
        <v>2245</v>
      </c>
      <c r="B3356" t="s">
        <v>967</v>
      </c>
      <c r="C3356" t="s">
        <v>271</v>
      </c>
      <c r="D3356">
        <v>248</v>
      </c>
      <c r="E3356">
        <v>430</v>
      </c>
      <c r="F3356">
        <v>73.948651840993264</v>
      </c>
      <c r="G3356">
        <v>3.697432592049664</v>
      </c>
      <c r="H3356">
        <v>18.48716296024832</v>
      </c>
      <c r="I3356">
        <v>0</v>
      </c>
      <c r="J3356">
        <v>150</v>
      </c>
      <c r="K3356">
        <v>1</v>
      </c>
      <c r="L3356">
        <v>154000</v>
      </c>
      <c r="M3356" t="b">
        <v>1</v>
      </c>
    </row>
    <row r="3357" spans="1:13">
      <c r="A3357" t="s">
        <v>2246</v>
      </c>
      <c r="B3357" t="s">
        <v>968</v>
      </c>
      <c r="C3357" t="s">
        <v>255</v>
      </c>
      <c r="D3357">
        <v>249</v>
      </c>
      <c r="E3357">
        <v>418</v>
      </c>
      <c r="F3357">
        <v>52.06872351377308</v>
      </c>
      <c r="G3357">
        <v>2.6034361756886542</v>
      </c>
      <c r="H3357">
        <v>13.01718087844327</v>
      </c>
      <c r="I3357">
        <v>0</v>
      </c>
      <c r="J3357">
        <v>150</v>
      </c>
      <c r="K3357">
        <v>1</v>
      </c>
      <c r="L3357">
        <v>154000</v>
      </c>
      <c r="M3357" t="b">
        <v>1</v>
      </c>
    </row>
    <row r="3358" spans="1:13">
      <c r="A3358" t="s">
        <v>2247</v>
      </c>
      <c r="B3358" t="s">
        <v>969</v>
      </c>
      <c r="C3358" t="s">
        <v>261</v>
      </c>
      <c r="D3358">
        <v>250</v>
      </c>
      <c r="E3358">
        <v>434</v>
      </c>
      <c r="F3358">
        <v>38.097240382477558</v>
      </c>
      <c r="G3358">
        <v>1.9048620191238781</v>
      </c>
      <c r="H3358">
        <v>9.5243100956193896</v>
      </c>
      <c r="I3358">
        <v>0</v>
      </c>
      <c r="J3358">
        <v>150</v>
      </c>
      <c r="K3358">
        <v>1</v>
      </c>
      <c r="L3358">
        <v>154000</v>
      </c>
      <c r="M3358" t="b">
        <v>1</v>
      </c>
    </row>
    <row r="3359" spans="1:13">
      <c r="A3359" t="s">
        <v>2248</v>
      </c>
      <c r="B3359" t="s">
        <v>970</v>
      </c>
      <c r="C3359" t="s">
        <v>277</v>
      </c>
      <c r="D3359">
        <v>251</v>
      </c>
      <c r="E3359">
        <v>421</v>
      </c>
      <c r="F3359">
        <v>66.031463763761636</v>
      </c>
      <c r="G3359">
        <v>3.3015731881880819</v>
      </c>
      <c r="H3359">
        <v>16.507865940940409</v>
      </c>
      <c r="I3359">
        <v>0</v>
      </c>
      <c r="J3359">
        <v>150</v>
      </c>
      <c r="K3359">
        <v>1</v>
      </c>
      <c r="L3359">
        <v>154000</v>
      </c>
      <c r="M3359" t="b">
        <v>1</v>
      </c>
    </row>
    <row r="3360" spans="1:13">
      <c r="A3360" t="s">
        <v>2249</v>
      </c>
      <c r="B3360" t="s">
        <v>971</v>
      </c>
      <c r="C3360" t="s">
        <v>271</v>
      </c>
      <c r="D3360">
        <v>252</v>
      </c>
      <c r="E3360">
        <v>430</v>
      </c>
      <c r="F3360">
        <v>80.632492300107387</v>
      </c>
      <c r="G3360">
        <v>4.0316246150053692</v>
      </c>
      <c r="H3360">
        <v>20.15812307502685</v>
      </c>
      <c r="I3360">
        <v>0</v>
      </c>
      <c r="J3360">
        <v>150</v>
      </c>
      <c r="K3360">
        <v>1</v>
      </c>
      <c r="L3360">
        <v>154000</v>
      </c>
      <c r="M3360" t="b">
        <v>1</v>
      </c>
    </row>
    <row r="3361" spans="1:13">
      <c r="A3361" t="s">
        <v>2250</v>
      </c>
      <c r="B3361" t="s">
        <v>972</v>
      </c>
      <c r="C3361" t="s">
        <v>271</v>
      </c>
      <c r="D3361">
        <v>253</v>
      </c>
      <c r="E3361">
        <v>430</v>
      </c>
      <c r="F3361">
        <v>61.937390380031843</v>
      </c>
      <c r="G3361">
        <v>3.0968695190015918</v>
      </c>
      <c r="H3361">
        <v>15.484347595007961</v>
      </c>
      <c r="I3361">
        <v>0</v>
      </c>
      <c r="J3361">
        <v>150</v>
      </c>
      <c r="K3361">
        <v>1</v>
      </c>
      <c r="L3361">
        <v>154000</v>
      </c>
      <c r="M3361" t="b">
        <v>1</v>
      </c>
    </row>
    <row r="3362" spans="1:13">
      <c r="A3362" t="s">
        <v>2251</v>
      </c>
      <c r="B3362" t="s">
        <v>973</v>
      </c>
      <c r="C3362" t="s">
        <v>271</v>
      </c>
      <c r="D3362">
        <v>254</v>
      </c>
      <c r="E3362">
        <v>430</v>
      </c>
      <c r="F3362">
        <v>75.976552212282115</v>
      </c>
      <c r="G3362">
        <v>3.7988276106141061</v>
      </c>
      <c r="H3362">
        <v>18.994138053070529</v>
      </c>
      <c r="I3362">
        <v>0</v>
      </c>
      <c r="J3362">
        <v>150</v>
      </c>
      <c r="K3362">
        <v>1</v>
      </c>
      <c r="L3362">
        <v>154000</v>
      </c>
      <c r="M3362" t="b">
        <v>1</v>
      </c>
    </row>
    <row r="3363" spans="1:13">
      <c r="A3363" t="s">
        <v>2252</v>
      </c>
      <c r="B3363" t="s">
        <v>974</v>
      </c>
      <c r="C3363" t="s">
        <v>271</v>
      </c>
      <c r="D3363">
        <v>255</v>
      </c>
      <c r="E3363">
        <v>430</v>
      </c>
      <c r="F3363">
        <v>67.024314561453508</v>
      </c>
      <c r="G3363">
        <v>3.3512157280726762</v>
      </c>
      <c r="H3363">
        <v>16.756078640363381</v>
      </c>
      <c r="I3363">
        <v>0</v>
      </c>
      <c r="J3363">
        <v>150</v>
      </c>
      <c r="K3363">
        <v>1</v>
      </c>
      <c r="L3363">
        <v>154000</v>
      </c>
      <c r="M3363" t="b">
        <v>1</v>
      </c>
    </row>
    <row r="3364" spans="1:13">
      <c r="A3364" t="s">
        <v>2253</v>
      </c>
      <c r="B3364" t="s">
        <v>975</v>
      </c>
      <c r="C3364" t="s">
        <v>271</v>
      </c>
      <c r="D3364">
        <v>256</v>
      </c>
      <c r="E3364">
        <v>430</v>
      </c>
      <c r="F3364">
        <v>61.312128429802527</v>
      </c>
      <c r="G3364">
        <v>3.0656064214901262</v>
      </c>
      <c r="H3364">
        <v>15.32803210745063</v>
      </c>
      <c r="I3364">
        <v>0</v>
      </c>
      <c r="J3364">
        <v>150</v>
      </c>
      <c r="K3364">
        <v>1</v>
      </c>
      <c r="L3364">
        <v>154000</v>
      </c>
      <c r="M3364" t="b">
        <v>1</v>
      </c>
    </row>
    <row r="3365" spans="1:13">
      <c r="A3365" t="s">
        <v>2254</v>
      </c>
      <c r="B3365" t="s">
        <v>976</v>
      </c>
      <c r="C3365" t="s">
        <v>267</v>
      </c>
      <c r="D3365">
        <v>257</v>
      </c>
      <c r="E3365">
        <v>427</v>
      </c>
      <c r="F3365">
        <v>2.4428614334948171</v>
      </c>
      <c r="G3365">
        <v>0.1221430716747408</v>
      </c>
      <c r="H3365">
        <v>0.61071535837370428</v>
      </c>
      <c r="I3365">
        <v>0</v>
      </c>
      <c r="J3365">
        <v>150</v>
      </c>
      <c r="K3365">
        <v>1</v>
      </c>
      <c r="L3365">
        <v>154000</v>
      </c>
      <c r="M3365" t="b">
        <v>1</v>
      </c>
    </row>
    <row r="3366" spans="1:13">
      <c r="A3366" t="s">
        <v>2255</v>
      </c>
      <c r="B3366" t="s">
        <v>977</v>
      </c>
      <c r="C3366" t="s">
        <v>255</v>
      </c>
      <c r="D3366">
        <v>258</v>
      </c>
      <c r="E3366">
        <v>418</v>
      </c>
      <c r="F3366">
        <v>87.298400876465664</v>
      </c>
      <c r="G3366">
        <v>4.3649200438232834</v>
      </c>
      <c r="H3366">
        <v>21.824600219116419</v>
      </c>
      <c r="I3366">
        <v>0</v>
      </c>
      <c r="J3366">
        <v>150</v>
      </c>
      <c r="K3366">
        <v>1</v>
      </c>
      <c r="L3366">
        <v>154000</v>
      </c>
      <c r="M3366" t="b">
        <v>1</v>
      </c>
    </row>
    <row r="3367" spans="1:13">
      <c r="A3367" t="s">
        <v>2256</v>
      </c>
      <c r="B3367" t="s">
        <v>978</v>
      </c>
      <c r="C3367" t="s">
        <v>277</v>
      </c>
      <c r="D3367">
        <v>259</v>
      </c>
      <c r="E3367">
        <v>421</v>
      </c>
      <c r="F3367">
        <v>112.4303558691801</v>
      </c>
      <c r="G3367">
        <v>5.6215177934590033</v>
      </c>
      <c r="H3367">
        <v>28.107588967295008</v>
      </c>
      <c r="I3367">
        <v>0</v>
      </c>
      <c r="J3367">
        <v>150</v>
      </c>
      <c r="K3367">
        <v>1</v>
      </c>
      <c r="L3367">
        <v>154000</v>
      </c>
      <c r="M3367" t="b">
        <v>1</v>
      </c>
    </row>
    <row r="3368" spans="1:13">
      <c r="A3368" t="s">
        <v>2257</v>
      </c>
      <c r="B3368" t="s">
        <v>979</v>
      </c>
      <c r="C3368" t="s">
        <v>255</v>
      </c>
      <c r="D3368">
        <v>260</v>
      </c>
      <c r="E3368">
        <v>418</v>
      </c>
      <c r="F3368">
        <v>56.515623521772888</v>
      </c>
      <c r="G3368">
        <v>2.8257811760886451</v>
      </c>
      <c r="H3368">
        <v>14.12890588044322</v>
      </c>
      <c r="I3368">
        <v>0</v>
      </c>
      <c r="J3368">
        <v>150</v>
      </c>
      <c r="K3368">
        <v>1</v>
      </c>
      <c r="L3368">
        <v>154000</v>
      </c>
      <c r="M3368" t="b">
        <v>1</v>
      </c>
    </row>
    <row r="3369" spans="1:13">
      <c r="A3369" t="s">
        <v>2258</v>
      </c>
      <c r="B3369" t="s">
        <v>980</v>
      </c>
      <c r="C3369" t="s">
        <v>277</v>
      </c>
      <c r="D3369">
        <v>261</v>
      </c>
      <c r="E3369">
        <v>421</v>
      </c>
      <c r="F3369">
        <v>49.266853717457792</v>
      </c>
      <c r="G3369">
        <v>2.46334268587289</v>
      </c>
      <c r="H3369">
        <v>12.31671342936445</v>
      </c>
      <c r="I3369">
        <v>0</v>
      </c>
      <c r="J3369">
        <v>150</v>
      </c>
      <c r="K3369">
        <v>1</v>
      </c>
      <c r="L3369">
        <v>154000</v>
      </c>
      <c r="M3369" t="b">
        <v>1</v>
      </c>
    </row>
    <row r="3370" spans="1:13">
      <c r="A3370" t="s">
        <v>2259</v>
      </c>
      <c r="B3370" t="s">
        <v>981</v>
      </c>
      <c r="C3370" t="s">
        <v>255</v>
      </c>
      <c r="D3370">
        <v>262</v>
      </c>
      <c r="E3370">
        <v>418</v>
      </c>
      <c r="F3370">
        <v>63.58411590157197</v>
      </c>
      <c r="G3370">
        <v>3.179205795078599</v>
      </c>
      <c r="H3370">
        <v>15.896028975392991</v>
      </c>
      <c r="I3370">
        <v>0</v>
      </c>
      <c r="J3370">
        <v>150</v>
      </c>
      <c r="K3370">
        <v>1</v>
      </c>
      <c r="L3370">
        <v>154000</v>
      </c>
      <c r="M3370" t="b">
        <v>1</v>
      </c>
    </row>
    <row r="3371" spans="1:13">
      <c r="A3371" t="s">
        <v>2260</v>
      </c>
      <c r="B3371" t="s">
        <v>982</v>
      </c>
      <c r="C3371" t="s">
        <v>277</v>
      </c>
      <c r="D3371">
        <v>263</v>
      </c>
      <c r="E3371">
        <v>421</v>
      </c>
      <c r="F3371">
        <v>68.767925007977681</v>
      </c>
      <c r="G3371">
        <v>3.4383962503988839</v>
      </c>
      <c r="H3371">
        <v>17.19198125199442</v>
      </c>
      <c r="I3371">
        <v>0</v>
      </c>
      <c r="J3371">
        <v>150</v>
      </c>
      <c r="K3371">
        <v>1</v>
      </c>
      <c r="L3371">
        <v>154000</v>
      </c>
      <c r="M3371" t="b">
        <v>1</v>
      </c>
    </row>
    <row r="3372" spans="1:13">
      <c r="A3372" t="s">
        <v>2261</v>
      </c>
      <c r="B3372" t="s">
        <v>983</v>
      </c>
      <c r="C3372" t="s">
        <v>277</v>
      </c>
      <c r="D3372">
        <v>264</v>
      </c>
      <c r="E3372">
        <v>421</v>
      </c>
      <c r="F3372">
        <v>88.360675861408723</v>
      </c>
      <c r="G3372">
        <v>4.4180337930704363</v>
      </c>
      <c r="H3372">
        <v>22.090168965352181</v>
      </c>
      <c r="I3372">
        <v>0</v>
      </c>
      <c r="J3372">
        <v>150</v>
      </c>
      <c r="K3372">
        <v>1</v>
      </c>
      <c r="L3372">
        <v>154000</v>
      </c>
      <c r="M3372" t="b">
        <v>1</v>
      </c>
    </row>
    <row r="3373" spans="1:13">
      <c r="A3373" t="s">
        <v>2262</v>
      </c>
      <c r="B3373" t="s">
        <v>984</v>
      </c>
      <c r="C3373" t="s">
        <v>277</v>
      </c>
      <c r="D3373">
        <v>265</v>
      </c>
      <c r="E3373">
        <v>421</v>
      </c>
      <c r="F3373">
        <v>45.216940898765408</v>
      </c>
      <c r="G3373">
        <v>2.26084704493827</v>
      </c>
      <c r="H3373">
        <v>11.30423522469135</v>
      </c>
      <c r="I3373">
        <v>0</v>
      </c>
      <c r="J3373">
        <v>150</v>
      </c>
      <c r="K3373">
        <v>1</v>
      </c>
      <c r="L3373">
        <v>154000</v>
      </c>
      <c r="M3373" t="b">
        <v>1</v>
      </c>
    </row>
    <row r="3374" spans="1:13">
      <c r="A3374" t="s">
        <v>2263</v>
      </c>
      <c r="B3374" t="s">
        <v>985</v>
      </c>
      <c r="C3374" t="s">
        <v>277</v>
      </c>
      <c r="D3374">
        <v>266</v>
      </c>
      <c r="E3374">
        <v>421</v>
      </c>
      <c r="F3374">
        <v>59.015460579535088</v>
      </c>
      <c r="G3374">
        <v>2.9507730289767542</v>
      </c>
      <c r="H3374">
        <v>14.75386514488377</v>
      </c>
      <c r="I3374">
        <v>0</v>
      </c>
      <c r="J3374">
        <v>150</v>
      </c>
      <c r="K3374">
        <v>1</v>
      </c>
      <c r="L3374">
        <v>154000</v>
      </c>
      <c r="M3374" t="b">
        <v>1</v>
      </c>
    </row>
    <row r="3375" spans="1:13">
      <c r="A3375" t="s">
        <v>2264</v>
      </c>
      <c r="B3375" t="s">
        <v>986</v>
      </c>
      <c r="C3375" t="s">
        <v>259</v>
      </c>
      <c r="D3375">
        <v>267</v>
      </c>
      <c r="E3375">
        <v>433</v>
      </c>
      <c r="F3375">
        <v>41.305704338748917</v>
      </c>
      <c r="G3375">
        <v>2.065285216937446</v>
      </c>
      <c r="H3375">
        <v>10.326426084687229</v>
      </c>
      <c r="I3375">
        <v>0</v>
      </c>
      <c r="J3375">
        <v>150</v>
      </c>
      <c r="K3375">
        <v>1</v>
      </c>
      <c r="L3375">
        <v>154000</v>
      </c>
      <c r="M3375" t="b">
        <v>1</v>
      </c>
    </row>
    <row r="3376" spans="1:13">
      <c r="A3376" t="s">
        <v>2265</v>
      </c>
      <c r="B3376" t="s">
        <v>987</v>
      </c>
      <c r="C3376" t="s">
        <v>259</v>
      </c>
      <c r="D3376">
        <v>268</v>
      </c>
      <c r="E3376">
        <v>433</v>
      </c>
      <c r="F3376">
        <v>32.028336588616497</v>
      </c>
      <c r="G3376">
        <v>1.6014168294308251</v>
      </c>
      <c r="H3376">
        <v>8.0070841471541261</v>
      </c>
      <c r="I3376">
        <v>0</v>
      </c>
      <c r="J3376">
        <v>150</v>
      </c>
      <c r="K3376">
        <v>1</v>
      </c>
      <c r="L3376">
        <v>154000</v>
      </c>
      <c r="M3376" t="b">
        <v>1</v>
      </c>
    </row>
    <row r="3377" spans="1:13">
      <c r="A3377" t="s">
        <v>2266</v>
      </c>
      <c r="B3377" t="s">
        <v>988</v>
      </c>
      <c r="C3377" t="s">
        <v>269</v>
      </c>
      <c r="D3377">
        <v>269</v>
      </c>
      <c r="E3377">
        <v>431</v>
      </c>
      <c r="F3377">
        <v>32.177555396976402</v>
      </c>
      <c r="G3377">
        <v>1.6088777698488199</v>
      </c>
      <c r="H3377">
        <v>8.0443888492441005</v>
      </c>
      <c r="I3377">
        <v>0</v>
      </c>
      <c r="J3377">
        <v>150</v>
      </c>
      <c r="K3377">
        <v>1</v>
      </c>
      <c r="L3377">
        <v>154000</v>
      </c>
      <c r="M3377" t="b">
        <v>1</v>
      </c>
    </row>
    <row r="3378" spans="1:13">
      <c r="A3378" t="s">
        <v>2267</v>
      </c>
      <c r="B3378" t="s">
        <v>989</v>
      </c>
      <c r="C3378" t="s">
        <v>269</v>
      </c>
      <c r="D3378">
        <v>270</v>
      </c>
      <c r="E3378">
        <v>431</v>
      </c>
      <c r="F3378">
        <v>23.901567443677571</v>
      </c>
      <c r="G3378">
        <v>1.1950783721838789</v>
      </c>
      <c r="H3378">
        <v>5.9753918609193937</v>
      </c>
      <c r="I3378">
        <v>0</v>
      </c>
      <c r="J3378">
        <v>150</v>
      </c>
      <c r="K3378">
        <v>1</v>
      </c>
      <c r="L3378">
        <v>154000</v>
      </c>
      <c r="M3378" t="b">
        <v>1</v>
      </c>
    </row>
    <row r="3379" spans="1:13">
      <c r="A3379" t="s">
        <v>2268</v>
      </c>
      <c r="B3379" t="s">
        <v>990</v>
      </c>
      <c r="C3379" t="s">
        <v>269</v>
      </c>
      <c r="D3379">
        <v>271</v>
      </c>
      <c r="E3379">
        <v>431</v>
      </c>
      <c r="F3379">
        <v>45.137868261115912</v>
      </c>
      <c r="G3379">
        <v>2.256893413055796</v>
      </c>
      <c r="H3379">
        <v>11.28446706527898</v>
      </c>
      <c r="I3379">
        <v>0</v>
      </c>
      <c r="J3379">
        <v>150</v>
      </c>
      <c r="K3379">
        <v>1</v>
      </c>
      <c r="L3379">
        <v>154000</v>
      </c>
      <c r="M3379" t="b">
        <v>1</v>
      </c>
    </row>
    <row r="3380" spans="1:13">
      <c r="A3380" t="s">
        <v>2269</v>
      </c>
      <c r="B3380" t="s">
        <v>991</v>
      </c>
      <c r="C3380" t="s">
        <v>259</v>
      </c>
      <c r="D3380">
        <v>272</v>
      </c>
      <c r="E3380">
        <v>433</v>
      </c>
      <c r="F3380">
        <v>106.1552468808144</v>
      </c>
      <c r="G3380">
        <v>5.3077623440407198</v>
      </c>
      <c r="H3380">
        <v>26.538811720203601</v>
      </c>
      <c r="I3380">
        <v>0</v>
      </c>
      <c r="J3380">
        <v>150</v>
      </c>
      <c r="K3380">
        <v>1</v>
      </c>
      <c r="L3380">
        <v>154000</v>
      </c>
      <c r="M3380" t="b">
        <v>1</v>
      </c>
    </row>
    <row r="3381" spans="1:13">
      <c r="A3381" t="s">
        <v>2270</v>
      </c>
      <c r="B3381" t="s">
        <v>992</v>
      </c>
      <c r="C3381" t="s">
        <v>253</v>
      </c>
      <c r="D3381">
        <v>273</v>
      </c>
      <c r="E3381">
        <v>419</v>
      </c>
      <c r="F3381">
        <v>49.266264452926251</v>
      </c>
      <c r="G3381">
        <v>2.4633132226463128</v>
      </c>
      <c r="H3381">
        <v>12.316566113231559</v>
      </c>
      <c r="I3381">
        <v>0</v>
      </c>
      <c r="J3381">
        <v>150</v>
      </c>
      <c r="K3381">
        <v>1</v>
      </c>
      <c r="L3381">
        <v>154000</v>
      </c>
      <c r="M3381" t="b">
        <v>1</v>
      </c>
    </row>
    <row r="3382" spans="1:13">
      <c r="A3382" t="s">
        <v>2271</v>
      </c>
      <c r="B3382" t="s">
        <v>993</v>
      </c>
      <c r="C3382" t="s">
        <v>261</v>
      </c>
      <c r="D3382">
        <v>274</v>
      </c>
      <c r="E3382">
        <v>434</v>
      </c>
      <c r="F3382">
        <v>13.962019634875331</v>
      </c>
      <c r="G3382">
        <v>0.69810098174376656</v>
      </c>
      <c r="H3382">
        <v>3.4905049087188331</v>
      </c>
      <c r="I3382">
        <v>0</v>
      </c>
      <c r="J3382">
        <v>150</v>
      </c>
      <c r="K3382">
        <v>1</v>
      </c>
      <c r="L3382">
        <v>154000</v>
      </c>
      <c r="M3382" t="b">
        <v>1</v>
      </c>
    </row>
    <row r="3383" spans="1:13">
      <c r="A3383" t="s">
        <v>2272</v>
      </c>
      <c r="B3383" t="s">
        <v>994</v>
      </c>
      <c r="C3383" t="s">
        <v>261</v>
      </c>
      <c r="D3383">
        <v>275</v>
      </c>
      <c r="E3383">
        <v>434</v>
      </c>
      <c r="F3383">
        <v>6.9888053780083066</v>
      </c>
      <c r="G3383">
        <v>0.3494402689004153</v>
      </c>
      <c r="H3383">
        <v>1.7472013445020771</v>
      </c>
      <c r="I3383">
        <v>0</v>
      </c>
      <c r="J3383">
        <v>150</v>
      </c>
      <c r="K3383">
        <v>1</v>
      </c>
      <c r="L3383">
        <v>154000</v>
      </c>
      <c r="M3383" t="b">
        <v>1</v>
      </c>
    </row>
    <row r="3384" spans="1:13">
      <c r="A3384" t="s">
        <v>2273</v>
      </c>
      <c r="B3384" t="s">
        <v>995</v>
      </c>
      <c r="C3384" t="s">
        <v>261</v>
      </c>
      <c r="D3384">
        <v>276</v>
      </c>
      <c r="E3384">
        <v>434</v>
      </c>
      <c r="F3384">
        <v>31.582603916874021</v>
      </c>
      <c r="G3384">
        <v>1.579130195843701</v>
      </c>
      <c r="H3384">
        <v>7.8956509792185043</v>
      </c>
      <c r="I3384">
        <v>0</v>
      </c>
      <c r="J3384">
        <v>150</v>
      </c>
      <c r="K3384">
        <v>1</v>
      </c>
      <c r="L3384">
        <v>154000</v>
      </c>
      <c r="M3384" t="b">
        <v>1</v>
      </c>
    </row>
    <row r="3385" spans="1:13">
      <c r="A3385" t="s">
        <v>2274</v>
      </c>
      <c r="B3385" t="s">
        <v>996</v>
      </c>
      <c r="C3385" t="s">
        <v>269</v>
      </c>
      <c r="D3385">
        <v>277</v>
      </c>
      <c r="E3385">
        <v>431</v>
      </c>
      <c r="F3385">
        <v>58.721839527272358</v>
      </c>
      <c r="G3385">
        <v>2.9360919763636182</v>
      </c>
      <c r="H3385">
        <v>14.68045988181809</v>
      </c>
      <c r="I3385">
        <v>0</v>
      </c>
      <c r="J3385">
        <v>150</v>
      </c>
      <c r="K3385">
        <v>1</v>
      </c>
      <c r="L3385">
        <v>154000</v>
      </c>
      <c r="M3385" t="b">
        <v>1</v>
      </c>
    </row>
    <row r="3386" spans="1:13">
      <c r="A3386" t="s">
        <v>2275</v>
      </c>
      <c r="B3386" t="s">
        <v>997</v>
      </c>
      <c r="C3386" t="s">
        <v>269</v>
      </c>
      <c r="D3386">
        <v>278</v>
      </c>
      <c r="E3386">
        <v>431</v>
      </c>
      <c r="F3386">
        <v>54.049967318830113</v>
      </c>
      <c r="G3386">
        <v>2.7024983659415049</v>
      </c>
      <c r="H3386">
        <v>13.51249182970753</v>
      </c>
      <c r="I3386">
        <v>0</v>
      </c>
      <c r="J3386">
        <v>150</v>
      </c>
      <c r="K3386">
        <v>1</v>
      </c>
      <c r="L3386">
        <v>154000</v>
      </c>
      <c r="M3386" t="b">
        <v>1</v>
      </c>
    </row>
    <row r="3387" spans="1:13">
      <c r="A3387" t="s">
        <v>2276</v>
      </c>
      <c r="B3387" t="s">
        <v>998</v>
      </c>
      <c r="C3387" t="s">
        <v>255</v>
      </c>
      <c r="D3387">
        <v>279</v>
      </c>
      <c r="E3387">
        <v>418</v>
      </c>
      <c r="F3387">
        <v>84.522777284318053</v>
      </c>
      <c r="G3387">
        <v>4.226138864215903</v>
      </c>
      <c r="H3387">
        <v>21.13069432107952</v>
      </c>
      <c r="I3387">
        <v>0</v>
      </c>
      <c r="J3387">
        <v>150</v>
      </c>
      <c r="K3387">
        <v>1</v>
      </c>
      <c r="L3387">
        <v>154000</v>
      </c>
      <c r="M3387" t="b">
        <v>1</v>
      </c>
    </row>
    <row r="3388" spans="1:13">
      <c r="A3388" t="s">
        <v>2277</v>
      </c>
      <c r="B3388" t="s">
        <v>999</v>
      </c>
      <c r="C3388" t="s">
        <v>255</v>
      </c>
      <c r="D3388">
        <v>280</v>
      </c>
      <c r="E3388">
        <v>418</v>
      </c>
      <c r="F3388">
        <v>97.827392821901157</v>
      </c>
      <c r="G3388">
        <v>4.891369641095058</v>
      </c>
      <c r="H3388">
        <v>24.456848205475289</v>
      </c>
      <c r="I3388">
        <v>0</v>
      </c>
      <c r="J3388">
        <v>150</v>
      </c>
      <c r="K3388">
        <v>1</v>
      </c>
      <c r="L3388">
        <v>154000</v>
      </c>
      <c r="M3388" t="b">
        <v>1</v>
      </c>
    </row>
    <row r="3389" spans="1:13">
      <c r="A3389" t="s">
        <v>2278</v>
      </c>
      <c r="B3389" t="s">
        <v>1000</v>
      </c>
      <c r="C3389" t="s">
        <v>277</v>
      </c>
      <c r="D3389">
        <v>281</v>
      </c>
      <c r="E3389">
        <v>421</v>
      </c>
      <c r="F3389">
        <v>91.389556364729856</v>
      </c>
      <c r="G3389">
        <v>4.5694778182364928</v>
      </c>
      <c r="H3389">
        <v>22.84738909118246</v>
      </c>
      <c r="I3389">
        <v>0</v>
      </c>
      <c r="J3389">
        <v>150</v>
      </c>
      <c r="K3389">
        <v>1</v>
      </c>
      <c r="L3389">
        <v>154000</v>
      </c>
      <c r="M3389" t="b">
        <v>1</v>
      </c>
    </row>
    <row r="3390" spans="1:13">
      <c r="A3390" t="s">
        <v>2279</v>
      </c>
      <c r="B3390" t="s">
        <v>1001</v>
      </c>
      <c r="C3390" t="s">
        <v>283</v>
      </c>
      <c r="D3390">
        <v>282</v>
      </c>
      <c r="E3390">
        <v>432</v>
      </c>
      <c r="F3390">
        <v>16.119447142878482</v>
      </c>
      <c r="G3390">
        <v>0.8059723571439239</v>
      </c>
      <c r="H3390">
        <v>4.0298617857196204</v>
      </c>
      <c r="I3390">
        <v>0</v>
      </c>
      <c r="J3390">
        <v>150</v>
      </c>
      <c r="K3390">
        <v>1</v>
      </c>
      <c r="L3390">
        <v>154000</v>
      </c>
      <c r="M3390" t="b">
        <v>1</v>
      </c>
    </row>
    <row r="3391" spans="1:13">
      <c r="A3391" t="s">
        <v>2280</v>
      </c>
      <c r="B3391" t="s">
        <v>1002</v>
      </c>
      <c r="C3391" t="s">
        <v>277</v>
      </c>
      <c r="D3391">
        <v>283</v>
      </c>
      <c r="E3391">
        <v>421</v>
      </c>
      <c r="F3391">
        <v>60.88585166948009</v>
      </c>
      <c r="G3391">
        <v>3.0442925834740051</v>
      </c>
      <c r="H3391">
        <v>15.221462917370021</v>
      </c>
      <c r="I3391">
        <v>0</v>
      </c>
      <c r="J3391">
        <v>150</v>
      </c>
      <c r="K3391">
        <v>1</v>
      </c>
      <c r="L3391">
        <v>154000</v>
      </c>
      <c r="M3391" t="b">
        <v>1</v>
      </c>
    </row>
    <row r="3392" spans="1:13">
      <c r="A3392" t="s">
        <v>2281</v>
      </c>
      <c r="B3392" t="s">
        <v>1003</v>
      </c>
      <c r="C3392" t="s">
        <v>277</v>
      </c>
      <c r="D3392">
        <v>284</v>
      </c>
      <c r="E3392">
        <v>421</v>
      </c>
      <c r="F3392">
        <v>70.868270703416925</v>
      </c>
      <c r="G3392">
        <v>3.543413535170846</v>
      </c>
      <c r="H3392">
        <v>17.717067675854231</v>
      </c>
      <c r="I3392">
        <v>0</v>
      </c>
      <c r="J3392">
        <v>150</v>
      </c>
      <c r="K3392">
        <v>1</v>
      </c>
      <c r="L3392">
        <v>154000</v>
      </c>
      <c r="M3392" t="b">
        <v>1</v>
      </c>
    </row>
    <row r="3393" spans="1:13">
      <c r="A3393" t="s">
        <v>2282</v>
      </c>
      <c r="B3393" t="s">
        <v>1004</v>
      </c>
      <c r="C3393" t="s">
        <v>277</v>
      </c>
      <c r="D3393">
        <v>285</v>
      </c>
      <c r="E3393">
        <v>421</v>
      </c>
      <c r="F3393">
        <v>101.8629484178105</v>
      </c>
      <c r="G3393">
        <v>5.0931474208905252</v>
      </c>
      <c r="H3393">
        <v>25.465737104452629</v>
      </c>
      <c r="I3393">
        <v>0</v>
      </c>
      <c r="J3393">
        <v>150</v>
      </c>
      <c r="K3393">
        <v>1</v>
      </c>
      <c r="L3393">
        <v>154000</v>
      </c>
      <c r="M3393" t="b">
        <v>1</v>
      </c>
    </row>
    <row r="3394" spans="1:13">
      <c r="A3394" t="s">
        <v>2283</v>
      </c>
      <c r="B3394" t="s">
        <v>1005</v>
      </c>
      <c r="C3394" t="s">
        <v>277</v>
      </c>
      <c r="D3394">
        <v>286</v>
      </c>
      <c r="E3394">
        <v>421</v>
      </c>
      <c r="F3394">
        <v>73.017521518843452</v>
      </c>
      <c r="G3394">
        <v>3.6508760759421728</v>
      </c>
      <c r="H3394">
        <v>18.254380379710859</v>
      </c>
      <c r="I3394">
        <v>0</v>
      </c>
      <c r="J3394">
        <v>150</v>
      </c>
      <c r="K3394">
        <v>1</v>
      </c>
      <c r="L3394">
        <v>154000</v>
      </c>
      <c r="M3394" t="b">
        <v>1</v>
      </c>
    </row>
    <row r="3395" spans="1:13">
      <c r="A3395" t="s">
        <v>2284</v>
      </c>
      <c r="B3395" t="s">
        <v>1006</v>
      </c>
      <c r="C3395" t="s">
        <v>269</v>
      </c>
      <c r="D3395">
        <v>287</v>
      </c>
      <c r="E3395">
        <v>431</v>
      </c>
      <c r="F3395">
        <v>42.880217307154354</v>
      </c>
      <c r="G3395">
        <v>2.1440108653577168</v>
      </c>
      <c r="H3395">
        <v>10.72005432678859</v>
      </c>
      <c r="I3395">
        <v>0</v>
      </c>
      <c r="J3395">
        <v>150</v>
      </c>
      <c r="K3395">
        <v>1</v>
      </c>
      <c r="L3395">
        <v>154000</v>
      </c>
      <c r="M3395" t="b">
        <v>1</v>
      </c>
    </row>
    <row r="3396" spans="1:13">
      <c r="A3396" t="s">
        <v>2285</v>
      </c>
      <c r="B3396" t="s">
        <v>1007</v>
      </c>
      <c r="C3396" t="s">
        <v>269</v>
      </c>
      <c r="D3396">
        <v>288</v>
      </c>
      <c r="E3396">
        <v>431</v>
      </c>
      <c r="F3396">
        <v>33.697087347494033</v>
      </c>
      <c r="G3396">
        <v>1.684854367374701</v>
      </c>
      <c r="H3396">
        <v>8.4242718368735066</v>
      </c>
      <c r="I3396">
        <v>0</v>
      </c>
      <c r="J3396">
        <v>150</v>
      </c>
      <c r="K3396">
        <v>1</v>
      </c>
      <c r="L3396">
        <v>154000</v>
      </c>
      <c r="M3396" t="b">
        <v>1</v>
      </c>
    </row>
    <row r="3397" spans="1:13">
      <c r="A3397" t="s">
        <v>2286</v>
      </c>
      <c r="B3397" t="s">
        <v>1008</v>
      </c>
      <c r="C3397" t="s">
        <v>255</v>
      </c>
      <c r="D3397">
        <v>289</v>
      </c>
      <c r="E3397">
        <v>418</v>
      </c>
      <c r="F3397">
        <v>58.257571947630588</v>
      </c>
      <c r="G3397">
        <v>2.9128785973815301</v>
      </c>
      <c r="H3397">
        <v>14.56439298690765</v>
      </c>
      <c r="I3397">
        <v>0</v>
      </c>
      <c r="J3397">
        <v>150</v>
      </c>
      <c r="K3397">
        <v>1</v>
      </c>
      <c r="L3397">
        <v>154000</v>
      </c>
      <c r="M3397" t="b">
        <v>1</v>
      </c>
    </row>
    <row r="3398" spans="1:13">
      <c r="A3398" t="s">
        <v>2287</v>
      </c>
      <c r="B3398" t="s">
        <v>1009</v>
      </c>
      <c r="C3398" t="s">
        <v>261</v>
      </c>
      <c r="D3398">
        <v>290</v>
      </c>
      <c r="E3398">
        <v>434</v>
      </c>
      <c r="F3398">
        <v>45.184975877176292</v>
      </c>
      <c r="G3398">
        <v>2.2592487938588142</v>
      </c>
      <c r="H3398">
        <v>11.296243969294069</v>
      </c>
      <c r="I3398">
        <v>0</v>
      </c>
      <c r="J3398">
        <v>150</v>
      </c>
      <c r="K3398">
        <v>1</v>
      </c>
      <c r="L3398">
        <v>154000</v>
      </c>
      <c r="M3398" t="b">
        <v>1</v>
      </c>
    </row>
    <row r="3399" spans="1:13">
      <c r="A3399" t="s">
        <v>2288</v>
      </c>
      <c r="B3399" t="s">
        <v>1010</v>
      </c>
      <c r="C3399" t="s">
        <v>277</v>
      </c>
      <c r="D3399">
        <v>291</v>
      </c>
      <c r="E3399">
        <v>421</v>
      </c>
      <c r="F3399">
        <v>12.7148949818173</v>
      </c>
      <c r="G3399">
        <v>0.63574474909086498</v>
      </c>
      <c r="H3399">
        <v>3.1787237454543251</v>
      </c>
      <c r="I3399">
        <v>0</v>
      </c>
      <c r="J3399">
        <v>150</v>
      </c>
      <c r="K3399">
        <v>1</v>
      </c>
      <c r="L3399">
        <v>154000</v>
      </c>
      <c r="M3399" t="b">
        <v>1</v>
      </c>
    </row>
    <row r="3400" spans="1:13">
      <c r="A3400" t="s">
        <v>2289</v>
      </c>
      <c r="B3400" t="s">
        <v>1011</v>
      </c>
      <c r="C3400" t="s">
        <v>257</v>
      </c>
      <c r="D3400">
        <v>292</v>
      </c>
      <c r="E3400">
        <v>429</v>
      </c>
      <c r="F3400">
        <v>9.5421764649390912</v>
      </c>
      <c r="G3400">
        <v>0.47710882324695469</v>
      </c>
      <c r="H3400">
        <v>2.3855441162347728</v>
      </c>
      <c r="I3400">
        <v>0</v>
      </c>
      <c r="J3400">
        <v>150</v>
      </c>
      <c r="K3400">
        <v>1</v>
      </c>
      <c r="L3400">
        <v>154000</v>
      </c>
      <c r="M3400" t="b">
        <v>1</v>
      </c>
    </row>
    <row r="3401" spans="1:13">
      <c r="A3401" t="s">
        <v>2290</v>
      </c>
      <c r="B3401" t="s">
        <v>1012</v>
      </c>
      <c r="C3401" t="s">
        <v>279</v>
      </c>
      <c r="D3401">
        <v>293</v>
      </c>
      <c r="E3401">
        <v>420</v>
      </c>
      <c r="F3401">
        <v>65.637526458801432</v>
      </c>
      <c r="G3401">
        <v>3.281876322940072</v>
      </c>
      <c r="H3401">
        <v>16.409381614700361</v>
      </c>
      <c r="I3401">
        <v>0</v>
      </c>
      <c r="J3401">
        <v>800</v>
      </c>
      <c r="K3401">
        <v>1</v>
      </c>
      <c r="L3401">
        <v>345000</v>
      </c>
      <c r="M3401" t="b">
        <v>1</v>
      </c>
    </row>
    <row r="3402" spans="1:13">
      <c r="A3402" t="s">
        <v>2291</v>
      </c>
      <c r="B3402" t="s">
        <v>1013</v>
      </c>
      <c r="C3402" t="s">
        <v>277</v>
      </c>
      <c r="D3402">
        <v>294</v>
      </c>
      <c r="E3402">
        <v>421</v>
      </c>
      <c r="F3402">
        <v>30.721659625162619</v>
      </c>
      <c r="G3402">
        <v>1.5360829812581309</v>
      </c>
      <c r="H3402">
        <v>7.6804149062906548</v>
      </c>
      <c r="I3402">
        <v>0</v>
      </c>
      <c r="J3402">
        <v>800</v>
      </c>
      <c r="K3402">
        <v>1</v>
      </c>
      <c r="L3402">
        <v>345000</v>
      </c>
      <c r="M3402" t="b">
        <v>1</v>
      </c>
    </row>
    <row r="3403" spans="1:13">
      <c r="A3403" t="s">
        <v>2292</v>
      </c>
      <c r="B3403" t="s">
        <v>1014</v>
      </c>
      <c r="C3403" t="s">
        <v>277</v>
      </c>
      <c r="D3403">
        <v>295</v>
      </c>
      <c r="E3403">
        <v>421</v>
      </c>
      <c r="F3403">
        <v>17.192457651076818</v>
      </c>
      <c r="G3403">
        <v>0.85962288255384112</v>
      </c>
      <c r="H3403">
        <v>4.2981144127692046</v>
      </c>
      <c r="I3403">
        <v>0</v>
      </c>
      <c r="J3403">
        <v>800</v>
      </c>
      <c r="K3403">
        <v>1</v>
      </c>
      <c r="L3403">
        <v>345000</v>
      </c>
      <c r="M3403" t="b">
        <v>1</v>
      </c>
    </row>
    <row r="3404" spans="1:13">
      <c r="A3404" t="s">
        <v>2293</v>
      </c>
      <c r="B3404" t="s">
        <v>1015</v>
      </c>
      <c r="C3404" t="s">
        <v>269</v>
      </c>
      <c r="D3404">
        <v>296</v>
      </c>
      <c r="E3404">
        <v>431</v>
      </c>
      <c r="F3404">
        <v>70.418212393704223</v>
      </c>
      <c r="G3404">
        <v>3.5209106196852118</v>
      </c>
      <c r="H3404">
        <v>17.604553098426059</v>
      </c>
      <c r="I3404">
        <v>0</v>
      </c>
      <c r="J3404">
        <v>800</v>
      </c>
      <c r="K3404">
        <v>1</v>
      </c>
      <c r="L3404">
        <v>345000</v>
      </c>
      <c r="M3404" t="b">
        <v>1</v>
      </c>
    </row>
    <row r="3405" spans="1:13">
      <c r="A3405" t="s">
        <v>2294</v>
      </c>
      <c r="B3405" t="s">
        <v>1016</v>
      </c>
      <c r="C3405" t="s">
        <v>279</v>
      </c>
      <c r="D3405">
        <v>297</v>
      </c>
      <c r="E3405">
        <v>420</v>
      </c>
      <c r="F3405">
        <v>41.011441855186973</v>
      </c>
      <c r="G3405">
        <v>2.050572092759348</v>
      </c>
      <c r="H3405">
        <v>10.25286046379674</v>
      </c>
      <c r="I3405">
        <v>0</v>
      </c>
      <c r="J3405">
        <v>150</v>
      </c>
      <c r="K3405">
        <v>1</v>
      </c>
      <c r="L3405">
        <v>154000</v>
      </c>
      <c r="M3405" t="b">
        <v>1</v>
      </c>
    </row>
    <row r="3406" spans="1:13">
      <c r="A3406" t="s">
        <v>2295</v>
      </c>
      <c r="B3406" t="s">
        <v>1017</v>
      </c>
      <c r="C3406" t="s">
        <v>279</v>
      </c>
      <c r="D3406">
        <v>298</v>
      </c>
      <c r="E3406">
        <v>420</v>
      </c>
      <c r="F3406">
        <v>29.254604999796719</v>
      </c>
      <c r="G3406">
        <v>1.462730249989836</v>
      </c>
      <c r="H3406">
        <v>7.3136512499491788</v>
      </c>
      <c r="I3406">
        <v>0</v>
      </c>
      <c r="J3406">
        <v>150</v>
      </c>
      <c r="K3406">
        <v>1</v>
      </c>
      <c r="L3406">
        <v>154000</v>
      </c>
      <c r="M3406" t="b">
        <v>1</v>
      </c>
    </row>
    <row r="3407" spans="1:13">
      <c r="A3407" t="s">
        <v>2296</v>
      </c>
      <c r="B3407" t="s">
        <v>1018</v>
      </c>
      <c r="C3407" t="s">
        <v>253</v>
      </c>
      <c r="D3407">
        <v>299</v>
      </c>
      <c r="E3407">
        <v>419</v>
      </c>
      <c r="F3407">
        <v>47.369304170723673</v>
      </c>
      <c r="G3407">
        <v>2.3684652085361839</v>
      </c>
      <c r="H3407">
        <v>11.84232604268092</v>
      </c>
      <c r="I3407">
        <v>0</v>
      </c>
      <c r="J3407">
        <v>800</v>
      </c>
      <c r="K3407">
        <v>1</v>
      </c>
      <c r="L3407">
        <v>345000</v>
      </c>
      <c r="M3407" t="b">
        <v>1</v>
      </c>
    </row>
    <row r="3408" spans="1:13">
      <c r="A3408" t="s">
        <v>2297</v>
      </c>
      <c r="B3408" t="s">
        <v>1019</v>
      </c>
      <c r="C3408" t="s">
        <v>253</v>
      </c>
      <c r="D3408">
        <v>300</v>
      </c>
      <c r="E3408">
        <v>419</v>
      </c>
      <c r="F3408">
        <v>54.102456048203891</v>
      </c>
      <c r="G3408">
        <v>2.705122802410195</v>
      </c>
      <c r="H3408">
        <v>13.525614012050969</v>
      </c>
      <c r="I3408">
        <v>0</v>
      </c>
      <c r="J3408">
        <v>800</v>
      </c>
      <c r="K3408">
        <v>1</v>
      </c>
      <c r="L3408">
        <v>345000</v>
      </c>
      <c r="M3408" t="b">
        <v>1</v>
      </c>
    </row>
    <row r="3409" spans="1:13">
      <c r="A3409" t="s">
        <v>2298</v>
      </c>
      <c r="B3409" t="s">
        <v>1020</v>
      </c>
      <c r="C3409" t="s">
        <v>253</v>
      </c>
      <c r="D3409">
        <v>301</v>
      </c>
      <c r="E3409">
        <v>419</v>
      </c>
      <c r="F3409">
        <v>65.892152723751082</v>
      </c>
      <c r="G3409">
        <v>3.2946076361875538</v>
      </c>
      <c r="H3409">
        <v>16.47303818093777</v>
      </c>
      <c r="I3409">
        <v>0</v>
      </c>
      <c r="J3409">
        <v>150</v>
      </c>
      <c r="K3409">
        <v>1</v>
      </c>
      <c r="L3409">
        <v>154000</v>
      </c>
      <c r="M3409" t="b">
        <v>1</v>
      </c>
    </row>
    <row r="3410" spans="1:13">
      <c r="A3410" t="s">
        <v>2299</v>
      </c>
      <c r="B3410" t="s">
        <v>1021</v>
      </c>
      <c r="C3410" t="s">
        <v>259</v>
      </c>
      <c r="D3410">
        <v>302</v>
      </c>
      <c r="E3410">
        <v>433</v>
      </c>
      <c r="F3410">
        <v>17.364204457223941</v>
      </c>
      <c r="G3410">
        <v>0.86821022286119731</v>
      </c>
      <c r="H3410">
        <v>4.3410511143059862</v>
      </c>
      <c r="I3410">
        <v>0</v>
      </c>
      <c r="J3410">
        <v>150</v>
      </c>
      <c r="K3410">
        <v>1</v>
      </c>
      <c r="L3410">
        <v>154000</v>
      </c>
      <c r="M3410" t="b">
        <v>1</v>
      </c>
    </row>
    <row r="3411" spans="1:13">
      <c r="A3411" t="s">
        <v>2300</v>
      </c>
      <c r="B3411" t="s">
        <v>1022</v>
      </c>
      <c r="C3411" t="s">
        <v>259</v>
      </c>
      <c r="D3411">
        <v>303</v>
      </c>
      <c r="E3411">
        <v>433</v>
      </c>
      <c r="F3411">
        <v>24.252185962193941</v>
      </c>
      <c r="G3411">
        <v>1.212609298109697</v>
      </c>
      <c r="H3411">
        <v>6.0630464905484844</v>
      </c>
      <c r="I3411">
        <v>0</v>
      </c>
      <c r="J3411">
        <v>150</v>
      </c>
      <c r="K3411">
        <v>1</v>
      </c>
      <c r="L3411">
        <v>154000</v>
      </c>
      <c r="M3411" t="b">
        <v>1</v>
      </c>
    </row>
    <row r="3412" spans="1:13">
      <c r="A3412" t="s">
        <v>2301</v>
      </c>
      <c r="B3412" t="s">
        <v>1023</v>
      </c>
      <c r="C3412" t="s">
        <v>259</v>
      </c>
      <c r="D3412">
        <v>304</v>
      </c>
      <c r="E3412">
        <v>433</v>
      </c>
      <c r="F3412">
        <v>13.80312330721944</v>
      </c>
      <c r="G3412">
        <v>0.69015616536097202</v>
      </c>
      <c r="H3412">
        <v>3.4507808268048601</v>
      </c>
      <c r="I3412">
        <v>0</v>
      </c>
      <c r="J3412">
        <v>150</v>
      </c>
      <c r="K3412">
        <v>1</v>
      </c>
      <c r="L3412">
        <v>154000</v>
      </c>
      <c r="M3412" t="b">
        <v>1</v>
      </c>
    </row>
    <row r="3413" spans="1:13">
      <c r="A3413" t="s">
        <v>2302</v>
      </c>
      <c r="B3413" t="s">
        <v>1024</v>
      </c>
      <c r="C3413" t="s">
        <v>259</v>
      </c>
      <c r="D3413">
        <v>305</v>
      </c>
      <c r="E3413">
        <v>433</v>
      </c>
      <c r="F3413">
        <v>40.378592633398291</v>
      </c>
      <c r="G3413">
        <v>2.018929631669915</v>
      </c>
      <c r="H3413">
        <v>10.094648158349569</v>
      </c>
      <c r="I3413">
        <v>0</v>
      </c>
      <c r="J3413">
        <v>150</v>
      </c>
      <c r="K3413">
        <v>1</v>
      </c>
      <c r="L3413">
        <v>154000</v>
      </c>
      <c r="M3413" t="b">
        <v>1</v>
      </c>
    </row>
    <row r="3414" spans="1:13">
      <c r="A3414" t="s">
        <v>2303</v>
      </c>
      <c r="B3414" t="s">
        <v>1025</v>
      </c>
      <c r="C3414" t="s">
        <v>255</v>
      </c>
      <c r="D3414">
        <v>306</v>
      </c>
      <c r="E3414">
        <v>418</v>
      </c>
      <c r="F3414">
        <v>54.331818707583381</v>
      </c>
      <c r="G3414">
        <v>2.7165909353791688</v>
      </c>
      <c r="H3414">
        <v>13.58295467689584</v>
      </c>
      <c r="I3414">
        <v>0</v>
      </c>
      <c r="J3414">
        <v>150</v>
      </c>
      <c r="K3414">
        <v>1</v>
      </c>
      <c r="L3414">
        <v>154000</v>
      </c>
      <c r="M3414" t="b">
        <v>1</v>
      </c>
    </row>
    <row r="3415" spans="1:13">
      <c r="A3415" t="s">
        <v>2304</v>
      </c>
      <c r="B3415" t="s">
        <v>1026</v>
      </c>
      <c r="C3415" t="s">
        <v>255</v>
      </c>
      <c r="D3415">
        <v>307</v>
      </c>
      <c r="E3415">
        <v>418</v>
      </c>
      <c r="F3415">
        <v>57.00312667659675</v>
      </c>
      <c r="G3415">
        <v>2.8501563338298381</v>
      </c>
      <c r="H3415">
        <v>14.250781669149189</v>
      </c>
      <c r="I3415">
        <v>0</v>
      </c>
      <c r="J3415">
        <v>150</v>
      </c>
      <c r="K3415">
        <v>1</v>
      </c>
      <c r="L3415">
        <v>154000</v>
      </c>
      <c r="M3415" t="b">
        <v>1</v>
      </c>
    </row>
    <row r="3416" spans="1:13">
      <c r="A3416" t="s">
        <v>2305</v>
      </c>
      <c r="B3416" t="s">
        <v>1027</v>
      </c>
      <c r="C3416" t="s">
        <v>255</v>
      </c>
      <c r="D3416">
        <v>308</v>
      </c>
      <c r="E3416">
        <v>418</v>
      </c>
      <c r="F3416">
        <v>26.083450430545859</v>
      </c>
      <c r="G3416">
        <v>1.304172521527293</v>
      </c>
      <c r="H3416">
        <v>6.5208626076364649</v>
      </c>
      <c r="I3416">
        <v>0</v>
      </c>
      <c r="J3416">
        <v>150</v>
      </c>
      <c r="K3416">
        <v>1</v>
      </c>
      <c r="L3416">
        <v>154000</v>
      </c>
      <c r="M3416" t="b">
        <v>1</v>
      </c>
    </row>
    <row r="3417" spans="1:13">
      <c r="A3417" t="s">
        <v>2306</v>
      </c>
      <c r="B3417" t="s">
        <v>1028</v>
      </c>
      <c r="C3417" t="s">
        <v>255</v>
      </c>
      <c r="D3417">
        <v>309</v>
      </c>
      <c r="E3417">
        <v>418</v>
      </c>
      <c r="F3417">
        <v>60.839792578246367</v>
      </c>
      <c r="G3417">
        <v>3.0419896289123192</v>
      </c>
      <c r="H3417">
        <v>15.20994814456159</v>
      </c>
      <c r="I3417">
        <v>0</v>
      </c>
      <c r="J3417">
        <v>150</v>
      </c>
      <c r="K3417">
        <v>1</v>
      </c>
      <c r="L3417">
        <v>154000</v>
      </c>
      <c r="M3417" t="b">
        <v>1</v>
      </c>
    </row>
    <row r="3418" spans="1:13">
      <c r="A3418" t="s">
        <v>2307</v>
      </c>
      <c r="B3418" t="s">
        <v>1029</v>
      </c>
      <c r="C3418" t="s">
        <v>255</v>
      </c>
      <c r="D3418">
        <v>310</v>
      </c>
      <c r="E3418">
        <v>418</v>
      </c>
      <c r="F3418">
        <v>71.017534065239857</v>
      </c>
      <c r="G3418">
        <v>3.5508767032619928</v>
      </c>
      <c r="H3418">
        <v>17.754383516309961</v>
      </c>
      <c r="I3418">
        <v>0</v>
      </c>
      <c r="J3418">
        <v>150</v>
      </c>
      <c r="K3418">
        <v>1</v>
      </c>
      <c r="L3418">
        <v>154000</v>
      </c>
      <c r="M3418" t="b">
        <v>1</v>
      </c>
    </row>
    <row r="3419" spans="1:13">
      <c r="A3419" t="s">
        <v>2308</v>
      </c>
      <c r="B3419" t="s">
        <v>1030</v>
      </c>
      <c r="C3419" t="s">
        <v>255</v>
      </c>
      <c r="D3419">
        <v>311</v>
      </c>
      <c r="E3419">
        <v>418</v>
      </c>
      <c r="F3419">
        <v>78.704840804639659</v>
      </c>
      <c r="G3419">
        <v>3.9352420402319832</v>
      </c>
      <c r="H3419">
        <v>19.676210201159911</v>
      </c>
      <c r="I3419">
        <v>0</v>
      </c>
      <c r="J3419">
        <v>150</v>
      </c>
      <c r="K3419">
        <v>1</v>
      </c>
      <c r="L3419">
        <v>154000</v>
      </c>
      <c r="M3419" t="b">
        <v>1</v>
      </c>
    </row>
    <row r="3420" spans="1:13">
      <c r="A3420" t="s">
        <v>2309</v>
      </c>
      <c r="B3420" t="s">
        <v>1031</v>
      </c>
      <c r="C3420" t="s">
        <v>255</v>
      </c>
      <c r="D3420">
        <v>312</v>
      </c>
      <c r="E3420">
        <v>418</v>
      </c>
      <c r="F3420">
        <v>91.527679434737465</v>
      </c>
      <c r="G3420">
        <v>4.5763839717368731</v>
      </c>
      <c r="H3420">
        <v>22.88191985868437</v>
      </c>
      <c r="I3420">
        <v>0</v>
      </c>
      <c r="J3420">
        <v>800</v>
      </c>
      <c r="K3420">
        <v>1</v>
      </c>
      <c r="L3420">
        <v>345000</v>
      </c>
      <c r="M3420" t="b">
        <v>1</v>
      </c>
    </row>
    <row r="3421" spans="1:13">
      <c r="A3421" t="s">
        <v>2310</v>
      </c>
      <c r="B3421" t="s">
        <v>1032</v>
      </c>
      <c r="C3421" t="s">
        <v>255</v>
      </c>
      <c r="D3421">
        <v>313</v>
      </c>
      <c r="E3421">
        <v>418</v>
      </c>
      <c r="F3421">
        <v>57.922329304941101</v>
      </c>
      <c r="G3421">
        <v>2.8961164652470548</v>
      </c>
      <c r="H3421">
        <v>14.480582326235281</v>
      </c>
      <c r="I3421">
        <v>0</v>
      </c>
      <c r="J3421">
        <v>150</v>
      </c>
      <c r="K3421">
        <v>1</v>
      </c>
      <c r="L3421">
        <v>154000</v>
      </c>
      <c r="M3421" t="b">
        <v>1</v>
      </c>
    </row>
    <row r="3422" spans="1:13">
      <c r="A3422" t="s">
        <v>2311</v>
      </c>
      <c r="B3422" t="s">
        <v>1033</v>
      </c>
      <c r="C3422" t="s">
        <v>253</v>
      </c>
      <c r="D3422">
        <v>314</v>
      </c>
      <c r="E3422">
        <v>419</v>
      </c>
      <c r="F3422">
        <v>60.904309525268687</v>
      </c>
      <c r="G3422">
        <v>3.0452154762634351</v>
      </c>
      <c r="H3422">
        <v>15.22607738131717</v>
      </c>
      <c r="I3422">
        <v>0</v>
      </c>
      <c r="J3422">
        <v>150</v>
      </c>
      <c r="K3422">
        <v>1</v>
      </c>
      <c r="L3422">
        <v>154000</v>
      </c>
      <c r="M3422" t="b">
        <v>1</v>
      </c>
    </row>
    <row r="3423" spans="1:13">
      <c r="A3423" t="s">
        <v>2312</v>
      </c>
      <c r="B3423" t="s">
        <v>1034</v>
      </c>
      <c r="C3423" t="s">
        <v>253</v>
      </c>
      <c r="D3423">
        <v>315</v>
      </c>
      <c r="E3423">
        <v>419</v>
      </c>
      <c r="F3423">
        <v>40.761622665052769</v>
      </c>
      <c r="G3423">
        <v>2.0380811332526392</v>
      </c>
      <c r="H3423">
        <v>10.190405666263191</v>
      </c>
      <c r="I3423">
        <v>0</v>
      </c>
      <c r="J3423">
        <v>150</v>
      </c>
      <c r="K3423">
        <v>1</v>
      </c>
      <c r="L3423">
        <v>154000</v>
      </c>
      <c r="M3423" t="b">
        <v>1</v>
      </c>
    </row>
    <row r="3424" spans="1:13">
      <c r="A3424" t="s">
        <v>2313</v>
      </c>
      <c r="B3424" t="s">
        <v>1035</v>
      </c>
      <c r="C3424" t="s">
        <v>253</v>
      </c>
      <c r="D3424">
        <v>316</v>
      </c>
      <c r="E3424">
        <v>419</v>
      </c>
      <c r="F3424">
        <v>38.520637027259063</v>
      </c>
      <c r="G3424">
        <v>1.9260318513629531</v>
      </c>
      <c r="H3424">
        <v>9.6301592568147658</v>
      </c>
      <c r="I3424">
        <v>0</v>
      </c>
      <c r="J3424">
        <v>150</v>
      </c>
      <c r="K3424">
        <v>1</v>
      </c>
      <c r="L3424">
        <v>154000</v>
      </c>
      <c r="M3424" t="b">
        <v>1</v>
      </c>
    </row>
    <row r="3425" spans="1:13">
      <c r="A3425" t="s">
        <v>2314</v>
      </c>
      <c r="B3425" t="s">
        <v>1036</v>
      </c>
      <c r="C3425" t="s">
        <v>253</v>
      </c>
      <c r="D3425">
        <v>317</v>
      </c>
      <c r="E3425">
        <v>419</v>
      </c>
      <c r="F3425">
        <v>59.604583578261533</v>
      </c>
      <c r="G3425">
        <v>2.9802291789130759</v>
      </c>
      <c r="H3425">
        <v>14.90114589456538</v>
      </c>
      <c r="I3425">
        <v>0</v>
      </c>
      <c r="J3425">
        <v>150</v>
      </c>
      <c r="K3425">
        <v>1</v>
      </c>
      <c r="L3425">
        <v>154000</v>
      </c>
      <c r="M3425" t="b">
        <v>1</v>
      </c>
    </row>
    <row r="3426" spans="1:13">
      <c r="A3426" t="s">
        <v>2315</v>
      </c>
      <c r="B3426" t="s">
        <v>1037</v>
      </c>
      <c r="C3426" t="s">
        <v>259</v>
      </c>
      <c r="D3426">
        <v>318</v>
      </c>
      <c r="E3426">
        <v>433</v>
      </c>
      <c r="F3426">
        <v>56.939800357067213</v>
      </c>
      <c r="G3426">
        <v>2.8469900178533609</v>
      </c>
      <c r="H3426">
        <v>14.2349500892668</v>
      </c>
      <c r="I3426">
        <v>0</v>
      </c>
      <c r="J3426">
        <v>150</v>
      </c>
      <c r="K3426">
        <v>1</v>
      </c>
      <c r="L3426">
        <v>154000</v>
      </c>
      <c r="M3426" t="b">
        <v>1</v>
      </c>
    </row>
    <row r="3427" spans="1:13">
      <c r="A3427" t="s">
        <v>2316</v>
      </c>
      <c r="B3427" t="s">
        <v>1038</v>
      </c>
      <c r="C3427" t="s">
        <v>259</v>
      </c>
      <c r="D3427">
        <v>319</v>
      </c>
      <c r="E3427">
        <v>433</v>
      </c>
      <c r="F3427">
        <v>50.532561101740249</v>
      </c>
      <c r="G3427">
        <v>2.5266280550870128</v>
      </c>
      <c r="H3427">
        <v>12.633140275435061</v>
      </c>
      <c r="I3427">
        <v>0</v>
      </c>
      <c r="J3427">
        <v>150</v>
      </c>
      <c r="K3427">
        <v>1</v>
      </c>
      <c r="L3427">
        <v>154000</v>
      </c>
      <c r="M3427" t="b">
        <v>1</v>
      </c>
    </row>
    <row r="3428" spans="1:13">
      <c r="A3428" t="s">
        <v>2317</v>
      </c>
      <c r="B3428" t="s">
        <v>1039</v>
      </c>
      <c r="C3428" t="s">
        <v>259</v>
      </c>
      <c r="D3428">
        <v>320</v>
      </c>
      <c r="E3428">
        <v>433</v>
      </c>
      <c r="F3428">
        <v>58.008619566722039</v>
      </c>
      <c r="G3428">
        <v>2.900430978336102</v>
      </c>
      <c r="H3428">
        <v>14.50215489168051</v>
      </c>
      <c r="I3428">
        <v>0</v>
      </c>
      <c r="J3428">
        <v>150</v>
      </c>
      <c r="K3428">
        <v>1</v>
      </c>
      <c r="L3428">
        <v>154000</v>
      </c>
      <c r="M3428" t="b">
        <v>1</v>
      </c>
    </row>
    <row r="3429" spans="1:13">
      <c r="A3429" t="s">
        <v>2318</v>
      </c>
      <c r="B3429" t="s">
        <v>1040</v>
      </c>
      <c r="C3429" t="s">
        <v>259</v>
      </c>
      <c r="D3429">
        <v>321</v>
      </c>
      <c r="E3429">
        <v>433</v>
      </c>
      <c r="F3429">
        <v>28.028259624192881</v>
      </c>
      <c r="G3429">
        <v>1.4014129812096441</v>
      </c>
      <c r="H3429">
        <v>7.0070649060482202</v>
      </c>
      <c r="I3429">
        <v>0</v>
      </c>
      <c r="J3429">
        <v>150</v>
      </c>
      <c r="K3429">
        <v>1</v>
      </c>
      <c r="L3429">
        <v>154000</v>
      </c>
      <c r="M3429" t="b">
        <v>1</v>
      </c>
    </row>
    <row r="3430" spans="1:13">
      <c r="A3430" t="s">
        <v>2319</v>
      </c>
      <c r="B3430" t="s">
        <v>1041</v>
      </c>
      <c r="C3430" t="s">
        <v>253</v>
      </c>
      <c r="D3430">
        <v>322</v>
      </c>
      <c r="E3430">
        <v>419</v>
      </c>
      <c r="F3430">
        <v>49.964183276996451</v>
      </c>
      <c r="G3430">
        <v>2.4982091638498218</v>
      </c>
      <c r="H3430">
        <v>12.491045819249109</v>
      </c>
      <c r="I3430">
        <v>0</v>
      </c>
      <c r="J3430">
        <v>150</v>
      </c>
      <c r="K3430">
        <v>1</v>
      </c>
      <c r="L3430">
        <v>154000</v>
      </c>
      <c r="M3430" t="b">
        <v>1</v>
      </c>
    </row>
    <row r="3431" spans="1:13">
      <c r="A3431" t="s">
        <v>2320</v>
      </c>
      <c r="B3431" t="s">
        <v>1042</v>
      </c>
      <c r="C3431" t="s">
        <v>257</v>
      </c>
      <c r="D3431">
        <v>323</v>
      </c>
      <c r="E3431">
        <v>429</v>
      </c>
      <c r="F3431">
        <v>27.028255896957891</v>
      </c>
      <c r="G3431">
        <v>1.3514127948478949</v>
      </c>
      <c r="H3431">
        <v>6.7570639742394736</v>
      </c>
      <c r="I3431">
        <v>0</v>
      </c>
      <c r="J3431">
        <v>150</v>
      </c>
      <c r="K3431">
        <v>1</v>
      </c>
      <c r="L3431">
        <v>154000</v>
      </c>
      <c r="M3431" t="b">
        <v>1</v>
      </c>
    </row>
    <row r="3432" spans="1:13">
      <c r="A3432" t="s">
        <v>2321</v>
      </c>
      <c r="B3432" t="s">
        <v>1043</v>
      </c>
      <c r="C3432" t="s">
        <v>257</v>
      </c>
      <c r="D3432">
        <v>324</v>
      </c>
      <c r="E3432">
        <v>429</v>
      </c>
      <c r="F3432">
        <v>18.86551639033798</v>
      </c>
      <c r="G3432">
        <v>0.94327581951689921</v>
      </c>
      <c r="H3432">
        <v>4.7163790975844959</v>
      </c>
      <c r="I3432">
        <v>0</v>
      </c>
      <c r="J3432">
        <v>150</v>
      </c>
      <c r="K3432">
        <v>1</v>
      </c>
      <c r="L3432">
        <v>154000</v>
      </c>
      <c r="M3432" t="b">
        <v>1</v>
      </c>
    </row>
    <row r="3433" spans="1:13">
      <c r="A3433" t="s">
        <v>2322</v>
      </c>
      <c r="B3433" t="s">
        <v>1044</v>
      </c>
      <c r="C3433" t="s">
        <v>253</v>
      </c>
      <c r="D3433">
        <v>325</v>
      </c>
      <c r="E3433">
        <v>419</v>
      </c>
      <c r="F3433">
        <v>35.407944904024859</v>
      </c>
      <c r="G3433">
        <v>1.7703972452012431</v>
      </c>
      <c r="H3433">
        <v>8.8519862260062148</v>
      </c>
      <c r="I3433">
        <v>0</v>
      </c>
      <c r="J3433">
        <v>150</v>
      </c>
      <c r="K3433">
        <v>1</v>
      </c>
      <c r="L3433">
        <v>154000</v>
      </c>
      <c r="M3433" t="b">
        <v>1</v>
      </c>
    </row>
    <row r="3434" spans="1:13">
      <c r="A3434" t="s">
        <v>2323</v>
      </c>
      <c r="B3434" t="s">
        <v>1045</v>
      </c>
      <c r="C3434" t="s">
        <v>253</v>
      </c>
      <c r="D3434">
        <v>326</v>
      </c>
      <c r="E3434">
        <v>419</v>
      </c>
      <c r="F3434">
        <v>47.08794009588533</v>
      </c>
      <c r="G3434">
        <v>2.3543970047942659</v>
      </c>
      <c r="H3434">
        <v>11.771985023971331</v>
      </c>
      <c r="I3434">
        <v>0</v>
      </c>
      <c r="J3434">
        <v>150</v>
      </c>
      <c r="K3434">
        <v>1</v>
      </c>
      <c r="L3434">
        <v>154000</v>
      </c>
      <c r="M3434" t="b">
        <v>1</v>
      </c>
    </row>
    <row r="3435" spans="1:13">
      <c r="A3435" t="s">
        <v>2324</v>
      </c>
      <c r="B3435" t="s">
        <v>1046</v>
      </c>
      <c r="C3435" t="s">
        <v>277</v>
      </c>
      <c r="D3435">
        <v>327</v>
      </c>
      <c r="E3435">
        <v>421</v>
      </c>
      <c r="F3435">
        <v>61.979880251242562</v>
      </c>
      <c r="G3435">
        <v>3.098994012562128</v>
      </c>
      <c r="H3435">
        <v>15.494970062810641</v>
      </c>
      <c r="I3435">
        <v>0</v>
      </c>
      <c r="J3435">
        <v>150</v>
      </c>
      <c r="K3435">
        <v>1</v>
      </c>
      <c r="L3435">
        <v>154000</v>
      </c>
      <c r="M3435" t="b">
        <v>1</v>
      </c>
    </row>
    <row r="3436" spans="1:13">
      <c r="A3436" t="s">
        <v>2325</v>
      </c>
      <c r="B3436" t="s">
        <v>1047</v>
      </c>
      <c r="C3436" t="s">
        <v>277</v>
      </c>
      <c r="D3436">
        <v>328</v>
      </c>
      <c r="E3436">
        <v>421</v>
      </c>
      <c r="F3436">
        <v>31.215597657558281</v>
      </c>
      <c r="G3436">
        <v>1.560779882877914</v>
      </c>
      <c r="H3436">
        <v>7.803899414389571</v>
      </c>
      <c r="I3436">
        <v>0</v>
      </c>
      <c r="J3436">
        <v>150</v>
      </c>
      <c r="K3436">
        <v>1</v>
      </c>
      <c r="L3436">
        <v>154000</v>
      </c>
      <c r="M3436" t="b">
        <v>1</v>
      </c>
    </row>
    <row r="3437" spans="1:13">
      <c r="A3437" t="s">
        <v>2326</v>
      </c>
      <c r="B3437" t="s">
        <v>1048</v>
      </c>
      <c r="C3437" t="s">
        <v>259</v>
      </c>
      <c r="D3437">
        <v>329</v>
      </c>
      <c r="E3437">
        <v>433</v>
      </c>
      <c r="F3437">
        <v>25.880195404456359</v>
      </c>
      <c r="G3437">
        <v>1.2940097702228179</v>
      </c>
      <c r="H3437">
        <v>6.4700488511140897</v>
      </c>
      <c r="I3437">
        <v>0</v>
      </c>
      <c r="J3437">
        <v>150</v>
      </c>
      <c r="K3437">
        <v>1</v>
      </c>
      <c r="L3437">
        <v>154000</v>
      </c>
      <c r="M3437" t="b">
        <v>1</v>
      </c>
    </row>
    <row r="3438" spans="1:13">
      <c r="A3438" t="s">
        <v>2327</v>
      </c>
      <c r="B3438" t="s">
        <v>1049</v>
      </c>
      <c r="C3438" t="s">
        <v>259</v>
      </c>
      <c r="D3438">
        <v>330</v>
      </c>
      <c r="E3438">
        <v>433</v>
      </c>
      <c r="F3438">
        <v>37.277274598197543</v>
      </c>
      <c r="G3438">
        <v>1.863863729909877</v>
      </c>
      <c r="H3438">
        <v>9.3193186495493858</v>
      </c>
      <c r="I3438">
        <v>0</v>
      </c>
      <c r="J3438">
        <v>800</v>
      </c>
      <c r="K3438">
        <v>1</v>
      </c>
      <c r="L3438">
        <v>345000</v>
      </c>
      <c r="M3438" t="b">
        <v>1</v>
      </c>
    </row>
    <row r="3439" spans="1:13">
      <c r="A3439" t="s">
        <v>2328</v>
      </c>
      <c r="B3439" t="s">
        <v>1050</v>
      </c>
      <c r="C3439" t="s">
        <v>259</v>
      </c>
      <c r="D3439">
        <v>331</v>
      </c>
      <c r="E3439">
        <v>433</v>
      </c>
      <c r="F3439">
        <v>38.862421874377901</v>
      </c>
      <c r="G3439">
        <v>1.943121093718895</v>
      </c>
      <c r="H3439">
        <v>9.7156054685944753</v>
      </c>
      <c r="I3439">
        <v>0</v>
      </c>
      <c r="J3439">
        <v>800</v>
      </c>
      <c r="K3439">
        <v>1</v>
      </c>
      <c r="L3439">
        <v>345000</v>
      </c>
      <c r="M3439" t="b">
        <v>1</v>
      </c>
    </row>
    <row r="3440" spans="1:13">
      <c r="A3440" t="s">
        <v>2329</v>
      </c>
      <c r="B3440" t="s">
        <v>1051</v>
      </c>
      <c r="C3440" t="s">
        <v>259</v>
      </c>
      <c r="D3440">
        <v>332</v>
      </c>
      <c r="E3440">
        <v>433</v>
      </c>
      <c r="F3440">
        <v>63.027839196757043</v>
      </c>
      <c r="G3440">
        <v>3.1513919598378521</v>
      </c>
      <c r="H3440">
        <v>15.756959799189261</v>
      </c>
      <c r="I3440">
        <v>0</v>
      </c>
      <c r="J3440">
        <v>150</v>
      </c>
      <c r="K3440">
        <v>1</v>
      </c>
      <c r="L3440">
        <v>154000</v>
      </c>
      <c r="M3440" t="b">
        <v>1</v>
      </c>
    </row>
    <row r="3441" spans="1:13">
      <c r="A3441" t="s">
        <v>2330</v>
      </c>
      <c r="B3441" t="s">
        <v>1052</v>
      </c>
      <c r="C3441" t="s">
        <v>259</v>
      </c>
      <c r="D3441">
        <v>333</v>
      </c>
      <c r="E3441">
        <v>433</v>
      </c>
      <c r="F3441">
        <v>98.515894514657077</v>
      </c>
      <c r="G3441">
        <v>4.9257947257328549</v>
      </c>
      <c r="H3441">
        <v>24.62897362866428</v>
      </c>
      <c r="I3441">
        <v>0</v>
      </c>
      <c r="J3441">
        <v>150</v>
      </c>
      <c r="K3441">
        <v>1</v>
      </c>
      <c r="L3441">
        <v>154000</v>
      </c>
      <c r="M3441" t="b">
        <v>1</v>
      </c>
    </row>
    <row r="3442" spans="1:13">
      <c r="A3442" t="s">
        <v>2331</v>
      </c>
      <c r="B3442" t="s">
        <v>1053</v>
      </c>
      <c r="C3442" t="s">
        <v>269</v>
      </c>
      <c r="D3442">
        <v>334</v>
      </c>
      <c r="E3442">
        <v>431</v>
      </c>
      <c r="F3442">
        <v>65.44690019681174</v>
      </c>
      <c r="G3442">
        <v>3.2723450098405871</v>
      </c>
      <c r="H3442">
        <v>16.361725049202931</v>
      </c>
      <c r="I3442">
        <v>0</v>
      </c>
      <c r="J3442">
        <v>150</v>
      </c>
      <c r="K3442">
        <v>1</v>
      </c>
      <c r="L3442">
        <v>154000</v>
      </c>
      <c r="M3442" t="b">
        <v>1</v>
      </c>
    </row>
    <row r="3443" spans="1:13">
      <c r="A3443" t="s">
        <v>2332</v>
      </c>
      <c r="B3443" t="s">
        <v>1054</v>
      </c>
      <c r="C3443" t="s">
        <v>279</v>
      </c>
      <c r="D3443">
        <v>335</v>
      </c>
      <c r="E3443">
        <v>420</v>
      </c>
      <c r="F3443">
        <v>46.246483571178501</v>
      </c>
      <c r="G3443">
        <v>2.3123241785589248</v>
      </c>
      <c r="H3443">
        <v>11.56162089279462</v>
      </c>
      <c r="I3443">
        <v>0</v>
      </c>
      <c r="J3443">
        <v>150</v>
      </c>
      <c r="K3443">
        <v>1</v>
      </c>
      <c r="L3443">
        <v>154000</v>
      </c>
      <c r="M3443" t="b">
        <v>1</v>
      </c>
    </row>
    <row r="3444" spans="1:13">
      <c r="A3444" t="s">
        <v>2333</v>
      </c>
      <c r="B3444" t="s">
        <v>1055</v>
      </c>
      <c r="C3444" t="s">
        <v>279</v>
      </c>
      <c r="D3444">
        <v>336</v>
      </c>
      <c r="E3444">
        <v>420</v>
      </c>
      <c r="F3444">
        <v>26.92888922760687</v>
      </c>
      <c r="G3444">
        <v>1.3464444613803439</v>
      </c>
      <c r="H3444">
        <v>6.7322223069017166</v>
      </c>
      <c r="I3444">
        <v>0</v>
      </c>
      <c r="J3444">
        <v>150</v>
      </c>
      <c r="K3444">
        <v>1</v>
      </c>
      <c r="L3444">
        <v>154000</v>
      </c>
      <c r="M3444" t="b">
        <v>1</v>
      </c>
    </row>
    <row r="3445" spans="1:13">
      <c r="A3445" t="s">
        <v>2334</v>
      </c>
      <c r="B3445" t="s">
        <v>1056</v>
      </c>
      <c r="C3445" t="s">
        <v>279</v>
      </c>
      <c r="D3445">
        <v>337</v>
      </c>
      <c r="E3445">
        <v>420</v>
      </c>
      <c r="F3445">
        <v>50.698736108875693</v>
      </c>
      <c r="G3445">
        <v>2.5349368054437851</v>
      </c>
      <c r="H3445">
        <v>12.67468402721892</v>
      </c>
      <c r="I3445">
        <v>0</v>
      </c>
      <c r="J3445">
        <v>150</v>
      </c>
      <c r="K3445">
        <v>1</v>
      </c>
      <c r="L3445">
        <v>154000</v>
      </c>
      <c r="M3445" t="b">
        <v>1</v>
      </c>
    </row>
    <row r="3446" spans="1:13">
      <c r="A3446" t="s">
        <v>2335</v>
      </c>
      <c r="B3446" t="s">
        <v>1057</v>
      </c>
      <c r="C3446" t="s">
        <v>259</v>
      </c>
      <c r="D3446">
        <v>338</v>
      </c>
      <c r="E3446">
        <v>433</v>
      </c>
      <c r="F3446">
        <v>48.271248858618883</v>
      </c>
      <c r="G3446">
        <v>2.4135624429309441</v>
      </c>
      <c r="H3446">
        <v>12.067812214654721</v>
      </c>
      <c r="I3446">
        <v>0</v>
      </c>
      <c r="J3446">
        <v>150</v>
      </c>
      <c r="K3446">
        <v>1</v>
      </c>
      <c r="L3446">
        <v>154000</v>
      </c>
      <c r="M3446" t="b">
        <v>1</v>
      </c>
    </row>
    <row r="3447" spans="1:13">
      <c r="A3447" t="s">
        <v>2336</v>
      </c>
      <c r="B3447" t="s">
        <v>1058</v>
      </c>
      <c r="C3447" t="s">
        <v>259</v>
      </c>
      <c r="D3447">
        <v>339</v>
      </c>
      <c r="E3447">
        <v>433</v>
      </c>
      <c r="F3447">
        <v>40.37793180692762</v>
      </c>
      <c r="G3447">
        <v>2.0188965903463809</v>
      </c>
      <c r="H3447">
        <v>10.0944829517319</v>
      </c>
      <c r="I3447">
        <v>0</v>
      </c>
      <c r="J3447">
        <v>150</v>
      </c>
      <c r="K3447">
        <v>1</v>
      </c>
      <c r="L3447">
        <v>154000</v>
      </c>
      <c r="M3447" t="b">
        <v>1</v>
      </c>
    </row>
    <row r="3448" spans="1:13">
      <c r="A3448" t="s">
        <v>2337</v>
      </c>
      <c r="B3448" t="s">
        <v>1059</v>
      </c>
      <c r="C3448" t="s">
        <v>277</v>
      </c>
      <c r="D3448">
        <v>340</v>
      </c>
      <c r="E3448">
        <v>421</v>
      </c>
      <c r="F3448">
        <v>74.229020969438821</v>
      </c>
      <c r="G3448">
        <v>3.711451048471941</v>
      </c>
      <c r="H3448">
        <v>18.557255242359709</v>
      </c>
      <c r="I3448">
        <v>0</v>
      </c>
      <c r="J3448">
        <v>150</v>
      </c>
      <c r="K3448">
        <v>1</v>
      </c>
      <c r="L3448">
        <v>154000</v>
      </c>
      <c r="M3448" t="b">
        <v>1</v>
      </c>
    </row>
    <row r="3449" spans="1:13">
      <c r="A3449" t="s">
        <v>2338</v>
      </c>
      <c r="B3449" t="s">
        <v>1060</v>
      </c>
      <c r="C3449" t="s">
        <v>277</v>
      </c>
      <c r="D3449">
        <v>341</v>
      </c>
      <c r="E3449">
        <v>421</v>
      </c>
      <c r="F3449">
        <v>63.297507546196641</v>
      </c>
      <c r="G3449">
        <v>3.1648753773098321</v>
      </c>
      <c r="H3449">
        <v>15.82437688654916</v>
      </c>
      <c r="I3449">
        <v>0</v>
      </c>
      <c r="J3449">
        <v>150</v>
      </c>
      <c r="K3449">
        <v>1</v>
      </c>
      <c r="L3449">
        <v>154000</v>
      </c>
      <c r="M3449" t="b">
        <v>1</v>
      </c>
    </row>
    <row r="3450" spans="1:13">
      <c r="A3450" t="s">
        <v>2339</v>
      </c>
      <c r="B3450" t="s">
        <v>1061</v>
      </c>
      <c r="C3450" t="s">
        <v>277</v>
      </c>
      <c r="D3450">
        <v>342</v>
      </c>
      <c r="E3450">
        <v>421</v>
      </c>
      <c r="F3450">
        <v>72.141953932804554</v>
      </c>
      <c r="G3450">
        <v>3.6070976966402282</v>
      </c>
      <c r="H3450">
        <v>18.035488483201139</v>
      </c>
      <c r="I3450">
        <v>0</v>
      </c>
      <c r="J3450">
        <v>150</v>
      </c>
      <c r="K3450">
        <v>1</v>
      </c>
      <c r="L3450">
        <v>154000</v>
      </c>
      <c r="M3450" t="b">
        <v>1</v>
      </c>
    </row>
    <row r="3451" spans="1:13">
      <c r="A3451" t="s">
        <v>2340</v>
      </c>
      <c r="B3451" t="s">
        <v>1062</v>
      </c>
      <c r="C3451" t="s">
        <v>277</v>
      </c>
      <c r="D3451">
        <v>343</v>
      </c>
      <c r="E3451">
        <v>421</v>
      </c>
      <c r="F3451">
        <v>47.663110161004752</v>
      </c>
      <c r="G3451">
        <v>2.3831555080502369</v>
      </c>
      <c r="H3451">
        <v>11.91577754025119</v>
      </c>
      <c r="I3451">
        <v>0</v>
      </c>
      <c r="J3451">
        <v>150</v>
      </c>
      <c r="K3451">
        <v>1</v>
      </c>
      <c r="L3451">
        <v>154000</v>
      </c>
      <c r="M3451" t="b">
        <v>1</v>
      </c>
    </row>
    <row r="3452" spans="1:13">
      <c r="A3452" t="s">
        <v>2341</v>
      </c>
      <c r="B3452" t="s">
        <v>1063</v>
      </c>
      <c r="C3452" t="s">
        <v>277</v>
      </c>
      <c r="D3452">
        <v>344</v>
      </c>
      <c r="E3452">
        <v>421</v>
      </c>
      <c r="F3452">
        <v>56.654870046558052</v>
      </c>
      <c r="G3452">
        <v>2.8327435023279031</v>
      </c>
      <c r="H3452">
        <v>14.16371751163951</v>
      </c>
      <c r="I3452">
        <v>0</v>
      </c>
      <c r="J3452">
        <v>150</v>
      </c>
      <c r="K3452">
        <v>1</v>
      </c>
      <c r="L3452">
        <v>154000</v>
      </c>
      <c r="M3452" t="b">
        <v>1</v>
      </c>
    </row>
    <row r="3453" spans="1:13">
      <c r="A3453" t="s">
        <v>2342</v>
      </c>
      <c r="B3453" t="s">
        <v>1064</v>
      </c>
      <c r="C3453" t="s">
        <v>279</v>
      </c>
      <c r="D3453">
        <v>345</v>
      </c>
      <c r="E3453">
        <v>420</v>
      </c>
      <c r="F3453">
        <v>45.227004524646901</v>
      </c>
      <c r="G3453">
        <v>2.2613502262323451</v>
      </c>
      <c r="H3453">
        <v>11.30675113116172</v>
      </c>
      <c r="I3453">
        <v>0</v>
      </c>
      <c r="J3453">
        <v>150</v>
      </c>
      <c r="K3453">
        <v>1</v>
      </c>
      <c r="L3453">
        <v>154000</v>
      </c>
      <c r="M3453" t="b">
        <v>1</v>
      </c>
    </row>
    <row r="3454" spans="1:13">
      <c r="A3454" t="s">
        <v>2343</v>
      </c>
      <c r="B3454" t="s">
        <v>1065</v>
      </c>
      <c r="C3454" t="s">
        <v>279</v>
      </c>
      <c r="D3454">
        <v>346</v>
      </c>
      <c r="E3454">
        <v>420</v>
      </c>
      <c r="F3454">
        <v>14.067657284774651</v>
      </c>
      <c r="G3454">
        <v>0.70338286423873253</v>
      </c>
      <c r="H3454">
        <v>3.5169143211936631</v>
      </c>
      <c r="I3454">
        <v>0</v>
      </c>
      <c r="J3454">
        <v>150</v>
      </c>
      <c r="K3454">
        <v>1</v>
      </c>
      <c r="L3454">
        <v>154000</v>
      </c>
      <c r="M3454" t="b">
        <v>1</v>
      </c>
    </row>
    <row r="3455" spans="1:13">
      <c r="A3455" t="s">
        <v>2344</v>
      </c>
      <c r="B3455" t="s">
        <v>1066</v>
      </c>
      <c r="C3455" t="s">
        <v>279</v>
      </c>
      <c r="D3455">
        <v>347</v>
      </c>
      <c r="E3455">
        <v>420</v>
      </c>
      <c r="F3455">
        <v>3.8627519225256348</v>
      </c>
      <c r="G3455">
        <v>0.1931375961262817</v>
      </c>
      <c r="H3455">
        <v>0.96568798063140882</v>
      </c>
      <c r="I3455">
        <v>0</v>
      </c>
      <c r="J3455">
        <v>150</v>
      </c>
      <c r="K3455">
        <v>1</v>
      </c>
      <c r="L3455">
        <v>154000</v>
      </c>
      <c r="M3455" t="b">
        <v>1</v>
      </c>
    </row>
    <row r="3456" spans="1:13">
      <c r="A3456" t="s">
        <v>2345</v>
      </c>
      <c r="B3456" t="s">
        <v>1067</v>
      </c>
      <c r="C3456" t="s">
        <v>277</v>
      </c>
      <c r="D3456">
        <v>348</v>
      </c>
      <c r="E3456">
        <v>421</v>
      </c>
      <c r="F3456">
        <v>66.228169426716349</v>
      </c>
      <c r="G3456">
        <v>3.3114084713358181</v>
      </c>
      <c r="H3456">
        <v>16.557042356679091</v>
      </c>
      <c r="I3456">
        <v>0</v>
      </c>
      <c r="J3456">
        <v>150</v>
      </c>
      <c r="K3456">
        <v>1</v>
      </c>
      <c r="L3456">
        <v>154000</v>
      </c>
      <c r="M3456" t="b">
        <v>1</v>
      </c>
    </row>
    <row r="3457" spans="1:13">
      <c r="A3457" t="s">
        <v>2346</v>
      </c>
      <c r="B3457" t="s">
        <v>1068</v>
      </c>
      <c r="C3457" t="s">
        <v>277</v>
      </c>
      <c r="D3457">
        <v>349</v>
      </c>
      <c r="E3457">
        <v>421</v>
      </c>
      <c r="F3457">
        <v>53.145169317961951</v>
      </c>
      <c r="G3457">
        <v>2.657258465898098</v>
      </c>
      <c r="H3457">
        <v>13.28629232949049</v>
      </c>
      <c r="I3457">
        <v>0</v>
      </c>
      <c r="J3457">
        <v>150</v>
      </c>
      <c r="K3457">
        <v>1</v>
      </c>
      <c r="L3457">
        <v>154000</v>
      </c>
      <c r="M3457" t="b">
        <v>1</v>
      </c>
    </row>
    <row r="3458" spans="1:13">
      <c r="A3458" t="s">
        <v>2347</v>
      </c>
      <c r="B3458" t="s">
        <v>1069</v>
      </c>
      <c r="C3458" t="s">
        <v>277</v>
      </c>
      <c r="D3458">
        <v>350</v>
      </c>
      <c r="E3458">
        <v>421</v>
      </c>
      <c r="F3458">
        <v>42.9548079553539</v>
      </c>
      <c r="G3458">
        <v>2.147740397767695</v>
      </c>
      <c r="H3458">
        <v>10.73870198883848</v>
      </c>
      <c r="I3458">
        <v>0</v>
      </c>
      <c r="J3458">
        <v>800</v>
      </c>
      <c r="K3458">
        <v>1</v>
      </c>
      <c r="L3458">
        <v>345000</v>
      </c>
      <c r="M3458" t="b">
        <v>1</v>
      </c>
    </row>
    <row r="3459" spans="1:13">
      <c r="A3459" t="s">
        <v>2348</v>
      </c>
      <c r="B3459" t="s">
        <v>1070</v>
      </c>
      <c r="C3459" t="s">
        <v>277</v>
      </c>
      <c r="D3459">
        <v>351</v>
      </c>
      <c r="E3459">
        <v>421</v>
      </c>
      <c r="F3459">
        <v>41.350375603993463</v>
      </c>
      <c r="G3459">
        <v>2.0675187801996731</v>
      </c>
      <c r="H3459">
        <v>10.337593900998369</v>
      </c>
      <c r="I3459">
        <v>0</v>
      </c>
      <c r="J3459">
        <v>800</v>
      </c>
      <c r="K3459">
        <v>1</v>
      </c>
      <c r="L3459">
        <v>345000</v>
      </c>
      <c r="M3459" t="b">
        <v>1</v>
      </c>
    </row>
    <row r="3460" spans="1:13">
      <c r="A3460" t="s">
        <v>2349</v>
      </c>
      <c r="B3460" t="s">
        <v>1071</v>
      </c>
      <c r="C3460" t="s">
        <v>277</v>
      </c>
      <c r="D3460">
        <v>352</v>
      </c>
      <c r="E3460">
        <v>421</v>
      </c>
      <c r="F3460">
        <v>75.425886023271161</v>
      </c>
      <c r="G3460">
        <v>3.7712943011635578</v>
      </c>
      <c r="H3460">
        <v>18.85647150581779</v>
      </c>
      <c r="I3460">
        <v>0</v>
      </c>
      <c r="J3460">
        <v>150</v>
      </c>
      <c r="K3460">
        <v>1</v>
      </c>
      <c r="L3460">
        <v>154000</v>
      </c>
      <c r="M3460" t="b">
        <v>1</v>
      </c>
    </row>
    <row r="3461" spans="1:13">
      <c r="A3461" t="s">
        <v>2350</v>
      </c>
      <c r="B3461" t="s">
        <v>1072</v>
      </c>
      <c r="C3461" t="s">
        <v>277</v>
      </c>
      <c r="D3461">
        <v>353</v>
      </c>
      <c r="E3461">
        <v>421</v>
      </c>
      <c r="F3461">
        <v>55.296547903742002</v>
      </c>
      <c r="G3461">
        <v>2.7648273951870999</v>
      </c>
      <c r="H3461">
        <v>13.824136975935501</v>
      </c>
      <c r="I3461">
        <v>0</v>
      </c>
      <c r="J3461">
        <v>150</v>
      </c>
      <c r="K3461">
        <v>1</v>
      </c>
      <c r="L3461">
        <v>154000</v>
      </c>
      <c r="M3461" t="b">
        <v>1</v>
      </c>
    </row>
    <row r="3462" spans="1:13">
      <c r="A3462" t="s">
        <v>2351</v>
      </c>
      <c r="B3462" t="s">
        <v>1073</v>
      </c>
      <c r="C3462" t="s">
        <v>277</v>
      </c>
      <c r="D3462">
        <v>354</v>
      </c>
      <c r="E3462">
        <v>421</v>
      </c>
      <c r="F3462">
        <v>82.758051629268621</v>
      </c>
      <c r="G3462">
        <v>4.1379025814634316</v>
      </c>
      <c r="H3462">
        <v>20.689512907317159</v>
      </c>
      <c r="I3462">
        <v>0</v>
      </c>
      <c r="J3462">
        <v>150</v>
      </c>
      <c r="K3462">
        <v>1</v>
      </c>
      <c r="L3462">
        <v>154000</v>
      </c>
      <c r="M3462" t="b">
        <v>1</v>
      </c>
    </row>
    <row r="3463" spans="1:13">
      <c r="A3463" t="s">
        <v>2352</v>
      </c>
      <c r="B3463" t="s">
        <v>1074</v>
      </c>
      <c r="C3463" t="s">
        <v>277</v>
      </c>
      <c r="D3463">
        <v>355</v>
      </c>
      <c r="E3463">
        <v>421</v>
      </c>
      <c r="F3463">
        <v>61.70269663935273</v>
      </c>
      <c r="G3463">
        <v>3.085134831967637</v>
      </c>
      <c r="H3463">
        <v>15.425674159838181</v>
      </c>
      <c r="I3463">
        <v>0</v>
      </c>
      <c r="J3463">
        <v>150</v>
      </c>
      <c r="K3463">
        <v>1</v>
      </c>
      <c r="L3463">
        <v>154000</v>
      </c>
      <c r="M3463" t="b">
        <v>1</v>
      </c>
    </row>
    <row r="3464" spans="1:13">
      <c r="A3464" t="s">
        <v>2353</v>
      </c>
      <c r="B3464" t="s">
        <v>1075</v>
      </c>
      <c r="C3464" t="s">
        <v>277</v>
      </c>
      <c r="D3464">
        <v>356</v>
      </c>
      <c r="E3464">
        <v>421</v>
      </c>
      <c r="F3464">
        <v>33.0501307552912</v>
      </c>
      <c r="G3464">
        <v>1.65250653776456</v>
      </c>
      <c r="H3464">
        <v>8.2625326888227999</v>
      </c>
      <c r="I3464">
        <v>0</v>
      </c>
      <c r="J3464">
        <v>150</v>
      </c>
      <c r="K3464">
        <v>1</v>
      </c>
      <c r="L3464">
        <v>154000</v>
      </c>
      <c r="M3464" t="b">
        <v>1</v>
      </c>
    </row>
    <row r="3465" spans="1:13">
      <c r="A3465" t="s">
        <v>2354</v>
      </c>
      <c r="B3465" t="s">
        <v>1076</v>
      </c>
      <c r="C3465" t="s">
        <v>275</v>
      </c>
      <c r="D3465">
        <v>357</v>
      </c>
      <c r="E3465">
        <v>423</v>
      </c>
      <c r="F3465">
        <v>32.279654770624461</v>
      </c>
      <c r="G3465">
        <v>1.6139827385312231</v>
      </c>
      <c r="H3465">
        <v>8.0699136926561152</v>
      </c>
      <c r="I3465">
        <v>0</v>
      </c>
      <c r="J3465">
        <v>150</v>
      </c>
      <c r="K3465">
        <v>1</v>
      </c>
      <c r="L3465">
        <v>154000</v>
      </c>
      <c r="M3465" t="b">
        <v>1</v>
      </c>
    </row>
    <row r="3466" spans="1:13">
      <c r="A3466" t="s">
        <v>2355</v>
      </c>
      <c r="B3466" t="s">
        <v>1077</v>
      </c>
      <c r="C3466" t="s">
        <v>271</v>
      </c>
      <c r="D3466">
        <v>358</v>
      </c>
      <c r="E3466">
        <v>430</v>
      </c>
      <c r="F3466">
        <v>64.287006088499339</v>
      </c>
      <c r="G3466">
        <v>3.2143503044249671</v>
      </c>
      <c r="H3466">
        <v>16.071751522124831</v>
      </c>
      <c r="I3466">
        <v>0</v>
      </c>
      <c r="J3466">
        <v>150</v>
      </c>
      <c r="K3466">
        <v>1</v>
      </c>
      <c r="L3466">
        <v>154000</v>
      </c>
      <c r="M3466" t="b">
        <v>1</v>
      </c>
    </row>
    <row r="3467" spans="1:13">
      <c r="A3467" t="s">
        <v>2356</v>
      </c>
      <c r="B3467" t="s">
        <v>1078</v>
      </c>
      <c r="C3467" t="s">
        <v>271</v>
      </c>
      <c r="D3467">
        <v>359</v>
      </c>
      <c r="E3467">
        <v>430</v>
      </c>
      <c r="F3467">
        <v>75.848025151478467</v>
      </c>
      <c r="G3467">
        <v>3.792401257573923</v>
      </c>
      <c r="H3467">
        <v>18.96200628786962</v>
      </c>
      <c r="I3467">
        <v>0</v>
      </c>
      <c r="J3467">
        <v>150</v>
      </c>
      <c r="K3467">
        <v>1</v>
      </c>
      <c r="L3467">
        <v>154000</v>
      </c>
      <c r="M3467" t="b">
        <v>1</v>
      </c>
    </row>
    <row r="3468" spans="1:13">
      <c r="A3468" t="s">
        <v>2357</v>
      </c>
      <c r="B3468" t="s">
        <v>1079</v>
      </c>
      <c r="C3468" t="s">
        <v>271</v>
      </c>
      <c r="D3468">
        <v>360</v>
      </c>
      <c r="E3468">
        <v>430</v>
      </c>
      <c r="F3468">
        <v>54.854526310846737</v>
      </c>
      <c r="G3468">
        <v>2.7427263155423369</v>
      </c>
      <c r="H3468">
        <v>13.713631577711681</v>
      </c>
      <c r="I3468">
        <v>0</v>
      </c>
      <c r="J3468">
        <v>150</v>
      </c>
      <c r="K3468">
        <v>1</v>
      </c>
      <c r="L3468">
        <v>154000</v>
      </c>
      <c r="M3468" t="b">
        <v>1</v>
      </c>
    </row>
    <row r="3469" spans="1:13">
      <c r="A3469" t="s">
        <v>2358</v>
      </c>
      <c r="B3469" t="s">
        <v>1080</v>
      </c>
      <c r="C3469" t="s">
        <v>269</v>
      </c>
      <c r="D3469">
        <v>361</v>
      </c>
      <c r="E3469">
        <v>431</v>
      </c>
      <c r="F3469">
        <v>20.039398119056479</v>
      </c>
      <c r="G3469">
        <v>1.001969905952824</v>
      </c>
      <c r="H3469">
        <v>5.0098495297641206</v>
      </c>
      <c r="I3469">
        <v>0</v>
      </c>
      <c r="J3469">
        <v>150</v>
      </c>
      <c r="K3469">
        <v>1</v>
      </c>
      <c r="L3469">
        <v>154000</v>
      </c>
      <c r="M3469" t="b">
        <v>1</v>
      </c>
    </row>
    <row r="3470" spans="1:13">
      <c r="A3470" t="s">
        <v>2359</v>
      </c>
      <c r="B3470" t="s">
        <v>1081</v>
      </c>
      <c r="C3470" t="s">
        <v>271</v>
      </c>
      <c r="D3470">
        <v>362</v>
      </c>
      <c r="E3470">
        <v>430</v>
      </c>
      <c r="F3470">
        <v>48.497314940444539</v>
      </c>
      <c r="G3470">
        <v>2.4248657470222268</v>
      </c>
      <c r="H3470">
        <v>12.12432873511114</v>
      </c>
      <c r="I3470">
        <v>0</v>
      </c>
      <c r="J3470">
        <v>150</v>
      </c>
      <c r="K3470">
        <v>1</v>
      </c>
      <c r="L3470">
        <v>154000</v>
      </c>
      <c r="M3470" t="b">
        <v>1</v>
      </c>
    </row>
    <row r="3471" spans="1:13">
      <c r="A3471" t="s">
        <v>2360</v>
      </c>
      <c r="B3471" t="s">
        <v>1082</v>
      </c>
      <c r="C3471" t="s">
        <v>271</v>
      </c>
      <c r="D3471">
        <v>363</v>
      </c>
      <c r="E3471">
        <v>430</v>
      </c>
      <c r="F3471">
        <v>39.386270173017351</v>
      </c>
      <c r="G3471">
        <v>1.969313508650868</v>
      </c>
      <c r="H3471">
        <v>9.8465675432543378</v>
      </c>
      <c r="I3471">
        <v>0</v>
      </c>
      <c r="J3471">
        <v>150</v>
      </c>
      <c r="K3471">
        <v>1</v>
      </c>
      <c r="L3471">
        <v>154000</v>
      </c>
      <c r="M3471" t="b">
        <v>1</v>
      </c>
    </row>
    <row r="3472" spans="1:13">
      <c r="A3472" t="s">
        <v>2361</v>
      </c>
      <c r="B3472" t="s">
        <v>1083</v>
      </c>
      <c r="C3472" t="s">
        <v>271</v>
      </c>
      <c r="D3472">
        <v>364</v>
      </c>
      <c r="E3472">
        <v>430</v>
      </c>
      <c r="F3472">
        <v>37.18879186500974</v>
      </c>
      <c r="G3472">
        <v>1.859439593250487</v>
      </c>
      <c r="H3472">
        <v>9.2971979662524369</v>
      </c>
      <c r="I3472">
        <v>0</v>
      </c>
      <c r="J3472">
        <v>150</v>
      </c>
      <c r="K3472">
        <v>1</v>
      </c>
      <c r="L3472">
        <v>154000</v>
      </c>
      <c r="M3472" t="b">
        <v>1</v>
      </c>
    </row>
    <row r="3473" spans="1:13">
      <c r="A3473" t="s">
        <v>2362</v>
      </c>
      <c r="B3473" t="s">
        <v>1084</v>
      </c>
      <c r="C3473" t="s">
        <v>271</v>
      </c>
      <c r="D3473">
        <v>365</v>
      </c>
      <c r="E3473">
        <v>430</v>
      </c>
      <c r="F3473">
        <v>26.884281594528328</v>
      </c>
      <c r="G3473">
        <v>1.344214079726417</v>
      </c>
      <c r="H3473">
        <v>6.7210703986320821</v>
      </c>
      <c r="I3473">
        <v>0</v>
      </c>
      <c r="J3473">
        <v>150</v>
      </c>
      <c r="K3473">
        <v>1</v>
      </c>
      <c r="L3473">
        <v>154000</v>
      </c>
      <c r="M3473" t="b">
        <v>1</v>
      </c>
    </row>
    <row r="3474" spans="1:13">
      <c r="A3474" t="s">
        <v>2363</v>
      </c>
      <c r="B3474" t="s">
        <v>1085</v>
      </c>
      <c r="C3474" t="s">
        <v>255</v>
      </c>
      <c r="D3474">
        <v>366</v>
      </c>
      <c r="E3474">
        <v>418</v>
      </c>
      <c r="F3474">
        <v>12.45314880640669</v>
      </c>
      <c r="G3474">
        <v>0.62265744032033432</v>
      </c>
      <c r="H3474">
        <v>3.1132872016016711</v>
      </c>
      <c r="I3474">
        <v>0</v>
      </c>
      <c r="J3474">
        <v>150</v>
      </c>
      <c r="K3474">
        <v>1</v>
      </c>
      <c r="L3474">
        <v>154000</v>
      </c>
      <c r="M3474" t="b">
        <v>1</v>
      </c>
    </row>
    <row r="3475" spans="1:13">
      <c r="A3475" t="s">
        <v>2364</v>
      </c>
      <c r="B3475" t="s">
        <v>1086</v>
      </c>
      <c r="C3475" t="s">
        <v>255</v>
      </c>
      <c r="D3475">
        <v>367</v>
      </c>
      <c r="E3475">
        <v>418</v>
      </c>
      <c r="F3475">
        <v>56.099395418900428</v>
      </c>
      <c r="G3475">
        <v>2.804969770945021</v>
      </c>
      <c r="H3475">
        <v>14.024848854725111</v>
      </c>
      <c r="I3475">
        <v>0</v>
      </c>
      <c r="J3475">
        <v>150</v>
      </c>
      <c r="K3475">
        <v>1</v>
      </c>
      <c r="L3475">
        <v>154000</v>
      </c>
      <c r="M3475" t="b">
        <v>1</v>
      </c>
    </row>
    <row r="3476" spans="1:13">
      <c r="A3476" t="s">
        <v>2365</v>
      </c>
      <c r="B3476" t="s">
        <v>1087</v>
      </c>
      <c r="C3476" t="s">
        <v>255</v>
      </c>
      <c r="D3476">
        <v>368</v>
      </c>
      <c r="E3476">
        <v>418</v>
      </c>
      <c r="F3476">
        <v>43.372208269925927</v>
      </c>
      <c r="G3476">
        <v>2.168610413496296</v>
      </c>
      <c r="H3476">
        <v>10.84305206748148</v>
      </c>
      <c r="I3476">
        <v>0</v>
      </c>
      <c r="J3476">
        <v>150</v>
      </c>
      <c r="K3476">
        <v>1</v>
      </c>
      <c r="L3476">
        <v>154000</v>
      </c>
      <c r="M3476" t="b">
        <v>1</v>
      </c>
    </row>
    <row r="3477" spans="1:13">
      <c r="A3477" t="s">
        <v>2366</v>
      </c>
      <c r="B3477" t="s">
        <v>1088</v>
      </c>
      <c r="C3477" t="s">
        <v>269</v>
      </c>
      <c r="D3477">
        <v>369</v>
      </c>
      <c r="E3477">
        <v>431</v>
      </c>
      <c r="F3477">
        <v>1.89149523039064</v>
      </c>
      <c r="G3477">
        <v>9.4574761519531994E-2</v>
      </c>
      <c r="H3477">
        <v>0.47287380759766001</v>
      </c>
      <c r="I3477">
        <v>0</v>
      </c>
      <c r="J3477">
        <v>150</v>
      </c>
      <c r="K3477">
        <v>1</v>
      </c>
      <c r="L3477">
        <v>154000</v>
      </c>
      <c r="M3477" t="b">
        <v>1</v>
      </c>
    </row>
    <row r="3478" spans="1:13">
      <c r="A3478" t="s">
        <v>2367</v>
      </c>
      <c r="B3478" t="s">
        <v>1089</v>
      </c>
      <c r="C3478" t="s">
        <v>269</v>
      </c>
      <c r="D3478">
        <v>370</v>
      </c>
      <c r="E3478">
        <v>431</v>
      </c>
      <c r="F3478">
        <v>24.20660860957296</v>
      </c>
      <c r="G3478">
        <v>1.210330430478648</v>
      </c>
      <c r="H3478">
        <v>6.0516521523932392</v>
      </c>
      <c r="I3478">
        <v>0</v>
      </c>
      <c r="J3478">
        <v>150</v>
      </c>
      <c r="K3478">
        <v>1</v>
      </c>
      <c r="L3478">
        <v>154000</v>
      </c>
      <c r="M3478" t="b">
        <v>1</v>
      </c>
    </row>
    <row r="3479" spans="1:13">
      <c r="A3479" t="s">
        <v>2368</v>
      </c>
      <c r="B3479" t="s">
        <v>1090</v>
      </c>
      <c r="C3479" t="s">
        <v>269</v>
      </c>
      <c r="D3479">
        <v>371</v>
      </c>
      <c r="E3479">
        <v>431</v>
      </c>
      <c r="F3479">
        <v>46.337634795744378</v>
      </c>
      <c r="G3479">
        <v>2.316881739787219</v>
      </c>
      <c r="H3479">
        <v>11.5844086989361</v>
      </c>
      <c r="I3479">
        <v>0</v>
      </c>
      <c r="J3479">
        <v>150</v>
      </c>
      <c r="K3479">
        <v>1</v>
      </c>
      <c r="L3479">
        <v>154000</v>
      </c>
      <c r="M3479" t="b">
        <v>1</v>
      </c>
    </row>
    <row r="3480" spans="1:13">
      <c r="A3480" t="s">
        <v>2369</v>
      </c>
      <c r="B3480" t="s">
        <v>1091</v>
      </c>
      <c r="C3480" t="s">
        <v>255</v>
      </c>
      <c r="D3480">
        <v>372</v>
      </c>
      <c r="E3480">
        <v>418</v>
      </c>
      <c r="F3480">
        <v>92.394778495451675</v>
      </c>
      <c r="G3480">
        <v>4.6197389247725846</v>
      </c>
      <c r="H3480">
        <v>23.098694623862919</v>
      </c>
      <c r="I3480">
        <v>0</v>
      </c>
      <c r="J3480">
        <v>150</v>
      </c>
      <c r="K3480">
        <v>1</v>
      </c>
      <c r="L3480">
        <v>154000</v>
      </c>
      <c r="M3480" t="b">
        <v>1</v>
      </c>
    </row>
    <row r="3481" spans="1:13">
      <c r="A3481" t="s">
        <v>2370</v>
      </c>
      <c r="B3481" t="s">
        <v>1092</v>
      </c>
      <c r="C3481" t="s">
        <v>255</v>
      </c>
      <c r="D3481">
        <v>373</v>
      </c>
      <c r="E3481">
        <v>418</v>
      </c>
      <c r="F3481">
        <v>86.987690831556051</v>
      </c>
      <c r="G3481">
        <v>4.3493845415778027</v>
      </c>
      <c r="H3481">
        <v>21.746922707889009</v>
      </c>
      <c r="I3481">
        <v>0</v>
      </c>
      <c r="J3481">
        <v>150</v>
      </c>
      <c r="K3481">
        <v>1</v>
      </c>
      <c r="L3481">
        <v>154000</v>
      </c>
      <c r="M3481" t="b">
        <v>1</v>
      </c>
    </row>
    <row r="3482" spans="1:13">
      <c r="A3482" t="s">
        <v>2371</v>
      </c>
      <c r="B3482" t="s">
        <v>1093</v>
      </c>
      <c r="C3482" t="s">
        <v>255</v>
      </c>
      <c r="D3482">
        <v>374</v>
      </c>
      <c r="E3482">
        <v>418</v>
      </c>
      <c r="F3482">
        <v>52.373407759090618</v>
      </c>
      <c r="G3482">
        <v>2.618670387954531</v>
      </c>
      <c r="H3482">
        <v>13.09335193977266</v>
      </c>
      <c r="I3482">
        <v>0</v>
      </c>
      <c r="J3482">
        <v>150</v>
      </c>
      <c r="K3482">
        <v>1</v>
      </c>
      <c r="L3482">
        <v>154000</v>
      </c>
      <c r="M3482" t="b">
        <v>1</v>
      </c>
    </row>
    <row r="3483" spans="1:13">
      <c r="A3483" t="s">
        <v>2372</v>
      </c>
      <c r="B3483" t="s">
        <v>1094</v>
      </c>
      <c r="C3483" t="s">
        <v>255</v>
      </c>
      <c r="D3483">
        <v>375</v>
      </c>
      <c r="E3483">
        <v>418</v>
      </c>
      <c r="F3483">
        <v>58.285311849411819</v>
      </c>
      <c r="G3483">
        <v>2.9142655924705911</v>
      </c>
      <c r="H3483">
        <v>14.57132796235296</v>
      </c>
      <c r="I3483">
        <v>0</v>
      </c>
      <c r="J3483">
        <v>150</v>
      </c>
      <c r="K3483">
        <v>1</v>
      </c>
      <c r="L3483">
        <v>154000</v>
      </c>
      <c r="M3483" t="b">
        <v>1</v>
      </c>
    </row>
    <row r="3484" spans="1:13">
      <c r="A3484" t="s">
        <v>2373</v>
      </c>
      <c r="B3484" t="s">
        <v>1095</v>
      </c>
      <c r="C3484" t="s">
        <v>255</v>
      </c>
      <c r="D3484">
        <v>376</v>
      </c>
      <c r="E3484">
        <v>418</v>
      </c>
      <c r="F3484">
        <v>70.340584501737837</v>
      </c>
      <c r="G3484">
        <v>3.5170292250868922</v>
      </c>
      <c r="H3484">
        <v>17.585146125434459</v>
      </c>
      <c r="I3484">
        <v>0</v>
      </c>
      <c r="J3484">
        <v>150</v>
      </c>
      <c r="K3484">
        <v>1</v>
      </c>
      <c r="L3484">
        <v>154000</v>
      </c>
      <c r="M3484" t="b">
        <v>1</v>
      </c>
    </row>
    <row r="3485" spans="1:13">
      <c r="A3485" t="s">
        <v>2374</v>
      </c>
      <c r="B3485" t="s">
        <v>1096</v>
      </c>
      <c r="C3485" t="s">
        <v>255</v>
      </c>
      <c r="D3485">
        <v>377</v>
      </c>
      <c r="E3485">
        <v>418</v>
      </c>
      <c r="F3485">
        <v>79.261557496608262</v>
      </c>
      <c r="G3485">
        <v>3.9630778748304132</v>
      </c>
      <c r="H3485">
        <v>19.815389374152069</v>
      </c>
      <c r="I3485">
        <v>0</v>
      </c>
      <c r="J3485">
        <v>150</v>
      </c>
      <c r="K3485">
        <v>1</v>
      </c>
      <c r="L3485">
        <v>154000</v>
      </c>
      <c r="M3485" t="b">
        <v>1</v>
      </c>
    </row>
    <row r="3486" spans="1:13">
      <c r="A3486" t="s">
        <v>2375</v>
      </c>
      <c r="B3486" t="s">
        <v>1097</v>
      </c>
      <c r="C3486" t="s">
        <v>269</v>
      </c>
      <c r="D3486">
        <v>378</v>
      </c>
      <c r="E3486">
        <v>431</v>
      </c>
      <c r="F3486">
        <v>27.436316413399211</v>
      </c>
      <c r="G3486">
        <v>1.3718158206699611</v>
      </c>
      <c r="H3486">
        <v>6.8590791033498029</v>
      </c>
      <c r="I3486">
        <v>0</v>
      </c>
      <c r="J3486">
        <v>150</v>
      </c>
      <c r="K3486">
        <v>1</v>
      </c>
      <c r="L3486">
        <v>154000</v>
      </c>
      <c r="M3486" t="b">
        <v>1</v>
      </c>
    </row>
    <row r="3487" spans="1:13">
      <c r="A3487" t="s">
        <v>2376</v>
      </c>
      <c r="B3487" t="s">
        <v>1098</v>
      </c>
      <c r="C3487" t="s">
        <v>261</v>
      </c>
      <c r="D3487">
        <v>379</v>
      </c>
      <c r="E3487">
        <v>434</v>
      </c>
      <c r="F3487">
        <v>72.184528239290074</v>
      </c>
      <c r="G3487">
        <v>3.6092264119645039</v>
      </c>
      <c r="H3487">
        <v>18.046132059822519</v>
      </c>
      <c r="I3487">
        <v>0</v>
      </c>
      <c r="J3487">
        <v>150</v>
      </c>
      <c r="K3487">
        <v>1</v>
      </c>
      <c r="L3487">
        <v>154000</v>
      </c>
      <c r="M3487" t="b">
        <v>1</v>
      </c>
    </row>
    <row r="3488" spans="1:13">
      <c r="A3488" t="s">
        <v>2377</v>
      </c>
      <c r="B3488" t="s">
        <v>1099</v>
      </c>
      <c r="C3488" t="s">
        <v>261</v>
      </c>
      <c r="D3488">
        <v>380</v>
      </c>
      <c r="E3488">
        <v>434</v>
      </c>
      <c r="F3488">
        <v>70.298386703052202</v>
      </c>
      <c r="G3488">
        <v>3.51491933515261</v>
      </c>
      <c r="H3488">
        <v>17.574596675763051</v>
      </c>
      <c r="I3488">
        <v>0</v>
      </c>
      <c r="J3488">
        <v>150</v>
      </c>
      <c r="K3488">
        <v>1</v>
      </c>
      <c r="L3488">
        <v>154000</v>
      </c>
      <c r="M3488" t="b">
        <v>1</v>
      </c>
    </row>
    <row r="3489" spans="1:13">
      <c r="A3489" t="s">
        <v>2378</v>
      </c>
      <c r="B3489" t="s">
        <v>1100</v>
      </c>
      <c r="C3489" t="s">
        <v>261</v>
      </c>
      <c r="D3489">
        <v>381</v>
      </c>
      <c r="E3489">
        <v>434</v>
      </c>
      <c r="F3489">
        <v>24.747128094171991</v>
      </c>
      <c r="G3489">
        <v>1.2373564047086001</v>
      </c>
      <c r="H3489">
        <v>6.1867820235429978</v>
      </c>
      <c r="I3489">
        <v>0</v>
      </c>
      <c r="J3489">
        <v>150</v>
      </c>
      <c r="K3489">
        <v>1</v>
      </c>
      <c r="L3489">
        <v>154000</v>
      </c>
      <c r="M3489" t="b">
        <v>1</v>
      </c>
    </row>
    <row r="3490" spans="1:13">
      <c r="A3490" t="s">
        <v>2379</v>
      </c>
      <c r="B3490" t="s">
        <v>1101</v>
      </c>
      <c r="C3490" t="s">
        <v>261</v>
      </c>
      <c r="D3490">
        <v>382</v>
      </c>
      <c r="E3490">
        <v>434</v>
      </c>
      <c r="F3490">
        <v>32.06730522863009</v>
      </c>
      <c r="G3490">
        <v>1.603365261431505</v>
      </c>
      <c r="H3490">
        <v>8.0168263071575225</v>
      </c>
      <c r="I3490">
        <v>0</v>
      </c>
      <c r="J3490">
        <v>150</v>
      </c>
      <c r="K3490">
        <v>1</v>
      </c>
      <c r="L3490">
        <v>154000</v>
      </c>
      <c r="M3490" t="b">
        <v>1</v>
      </c>
    </row>
    <row r="3491" spans="1:13">
      <c r="A3491" t="s">
        <v>2380</v>
      </c>
      <c r="B3491" t="s">
        <v>1102</v>
      </c>
      <c r="C3491" t="s">
        <v>261</v>
      </c>
      <c r="D3491">
        <v>383</v>
      </c>
      <c r="E3491">
        <v>434</v>
      </c>
      <c r="F3491">
        <v>32.647265297969817</v>
      </c>
      <c r="G3491">
        <v>1.6323632648984909</v>
      </c>
      <c r="H3491">
        <v>8.161816324492456</v>
      </c>
      <c r="I3491">
        <v>0</v>
      </c>
      <c r="J3491">
        <v>150</v>
      </c>
      <c r="K3491">
        <v>1</v>
      </c>
      <c r="L3491">
        <v>154000</v>
      </c>
      <c r="M3491" t="b">
        <v>1</v>
      </c>
    </row>
    <row r="3492" spans="1:13">
      <c r="A3492" t="s">
        <v>2381</v>
      </c>
      <c r="B3492" t="s">
        <v>1103</v>
      </c>
      <c r="C3492" t="s">
        <v>261</v>
      </c>
      <c r="D3492">
        <v>384</v>
      </c>
      <c r="E3492">
        <v>434</v>
      </c>
      <c r="F3492">
        <v>41.40128924945153</v>
      </c>
      <c r="G3492">
        <v>2.070064462472577</v>
      </c>
      <c r="H3492">
        <v>10.350322312362881</v>
      </c>
      <c r="I3492">
        <v>0</v>
      </c>
      <c r="J3492">
        <v>150</v>
      </c>
      <c r="K3492">
        <v>1</v>
      </c>
      <c r="L3492">
        <v>154000</v>
      </c>
      <c r="M3492" t="b">
        <v>1</v>
      </c>
    </row>
    <row r="3493" spans="1:13">
      <c r="A3493" t="s">
        <v>2382</v>
      </c>
      <c r="B3493" t="s">
        <v>1104</v>
      </c>
      <c r="C3493" t="s">
        <v>261</v>
      </c>
      <c r="D3493">
        <v>385</v>
      </c>
      <c r="E3493">
        <v>434</v>
      </c>
      <c r="F3493">
        <v>62.149569789474498</v>
      </c>
      <c r="G3493">
        <v>3.1074784894737251</v>
      </c>
      <c r="H3493">
        <v>15.537392447368619</v>
      </c>
      <c r="I3493">
        <v>0</v>
      </c>
      <c r="J3493">
        <v>150</v>
      </c>
      <c r="K3493">
        <v>1</v>
      </c>
      <c r="L3493">
        <v>154000</v>
      </c>
      <c r="M3493" t="b">
        <v>1</v>
      </c>
    </row>
    <row r="3494" spans="1:13">
      <c r="A3494" t="s">
        <v>2383</v>
      </c>
      <c r="B3494" t="s">
        <v>1105</v>
      </c>
      <c r="C3494" t="s">
        <v>253</v>
      </c>
      <c r="D3494">
        <v>386</v>
      </c>
      <c r="E3494">
        <v>419</v>
      </c>
      <c r="F3494">
        <v>50.249526287043992</v>
      </c>
      <c r="G3494">
        <v>2.5124763143522002</v>
      </c>
      <c r="H3494">
        <v>12.562381571761</v>
      </c>
      <c r="I3494">
        <v>0</v>
      </c>
      <c r="J3494">
        <v>150</v>
      </c>
      <c r="K3494">
        <v>1</v>
      </c>
      <c r="L3494">
        <v>154000</v>
      </c>
      <c r="M3494" t="b">
        <v>1</v>
      </c>
    </row>
    <row r="3495" spans="1:13">
      <c r="A3495" t="s">
        <v>2384</v>
      </c>
      <c r="B3495" t="s">
        <v>1106</v>
      </c>
      <c r="C3495" t="s">
        <v>261</v>
      </c>
      <c r="D3495">
        <v>387</v>
      </c>
      <c r="E3495">
        <v>434</v>
      </c>
      <c r="F3495">
        <v>70.302120682365441</v>
      </c>
      <c r="G3495">
        <v>3.515106034118272</v>
      </c>
      <c r="H3495">
        <v>17.57553017059136</v>
      </c>
      <c r="I3495">
        <v>0</v>
      </c>
      <c r="J3495">
        <v>150</v>
      </c>
      <c r="K3495">
        <v>1</v>
      </c>
      <c r="L3495">
        <v>154000</v>
      </c>
      <c r="M3495" t="b">
        <v>1</v>
      </c>
    </row>
    <row r="3496" spans="1:13">
      <c r="A3496" t="s">
        <v>2385</v>
      </c>
      <c r="B3496" t="s">
        <v>1107</v>
      </c>
      <c r="C3496" t="s">
        <v>261</v>
      </c>
      <c r="D3496">
        <v>388</v>
      </c>
      <c r="E3496">
        <v>434</v>
      </c>
      <c r="F3496">
        <v>28.779756954666901</v>
      </c>
      <c r="G3496">
        <v>1.4389878477333451</v>
      </c>
      <c r="H3496">
        <v>7.1949392386667252</v>
      </c>
      <c r="I3496">
        <v>0</v>
      </c>
      <c r="J3496">
        <v>150</v>
      </c>
      <c r="K3496">
        <v>1</v>
      </c>
      <c r="L3496">
        <v>154000</v>
      </c>
      <c r="M3496" t="b">
        <v>1</v>
      </c>
    </row>
    <row r="3497" spans="1:13">
      <c r="A3497" t="s">
        <v>2386</v>
      </c>
      <c r="B3497" t="s">
        <v>1108</v>
      </c>
      <c r="C3497" t="s">
        <v>261</v>
      </c>
      <c r="D3497">
        <v>389</v>
      </c>
      <c r="E3497">
        <v>434</v>
      </c>
      <c r="F3497">
        <v>61.694969005805063</v>
      </c>
      <c r="G3497">
        <v>3.0847484502902529</v>
      </c>
      <c r="H3497">
        <v>15.423742251451261</v>
      </c>
      <c r="I3497">
        <v>0</v>
      </c>
      <c r="J3497">
        <v>150</v>
      </c>
      <c r="K3497">
        <v>1</v>
      </c>
      <c r="L3497">
        <v>154000</v>
      </c>
      <c r="M3497" t="b">
        <v>1</v>
      </c>
    </row>
    <row r="3498" spans="1:13">
      <c r="A3498" t="s">
        <v>2387</v>
      </c>
      <c r="B3498" t="s">
        <v>1109</v>
      </c>
      <c r="C3498" t="s">
        <v>269</v>
      </c>
      <c r="D3498">
        <v>390</v>
      </c>
      <c r="E3498">
        <v>431</v>
      </c>
      <c r="F3498">
        <v>22.4530318960242</v>
      </c>
      <c r="G3498">
        <v>1.1226515948012099</v>
      </c>
      <c r="H3498">
        <v>5.61325797400605</v>
      </c>
      <c r="I3498">
        <v>0</v>
      </c>
      <c r="J3498">
        <v>150</v>
      </c>
      <c r="K3498">
        <v>1</v>
      </c>
      <c r="L3498">
        <v>154000</v>
      </c>
      <c r="M3498" t="b">
        <v>1</v>
      </c>
    </row>
    <row r="3499" spans="1:13">
      <c r="A3499" t="s">
        <v>2388</v>
      </c>
      <c r="B3499" t="s">
        <v>1110</v>
      </c>
      <c r="C3499" t="s">
        <v>271</v>
      </c>
      <c r="D3499">
        <v>391</v>
      </c>
      <c r="E3499">
        <v>430</v>
      </c>
      <c r="F3499">
        <v>40.725768140986119</v>
      </c>
      <c r="G3499">
        <v>2.0362884070493061</v>
      </c>
      <c r="H3499">
        <v>10.18144203524653</v>
      </c>
      <c r="I3499">
        <v>0</v>
      </c>
      <c r="J3499">
        <v>150</v>
      </c>
      <c r="K3499">
        <v>1</v>
      </c>
      <c r="L3499">
        <v>154000</v>
      </c>
      <c r="M3499" t="b">
        <v>1</v>
      </c>
    </row>
    <row r="3500" spans="1:13">
      <c r="A3500" t="s">
        <v>2389</v>
      </c>
      <c r="B3500" t="s">
        <v>1111</v>
      </c>
      <c r="C3500" t="s">
        <v>261</v>
      </c>
      <c r="D3500">
        <v>392</v>
      </c>
      <c r="E3500">
        <v>434</v>
      </c>
      <c r="F3500">
        <v>33.298051833794673</v>
      </c>
      <c r="G3500">
        <v>1.6649025916897331</v>
      </c>
      <c r="H3500">
        <v>8.3245129584486666</v>
      </c>
      <c r="I3500">
        <v>0</v>
      </c>
      <c r="J3500">
        <v>150</v>
      </c>
      <c r="K3500">
        <v>1</v>
      </c>
      <c r="L3500">
        <v>154000</v>
      </c>
      <c r="M3500" t="b">
        <v>1</v>
      </c>
    </row>
    <row r="3501" spans="1:13">
      <c r="A3501" t="s">
        <v>2390</v>
      </c>
      <c r="B3501" t="s">
        <v>1112</v>
      </c>
      <c r="C3501" t="s">
        <v>253</v>
      </c>
      <c r="D3501">
        <v>393</v>
      </c>
      <c r="E3501">
        <v>419</v>
      </c>
      <c r="F3501">
        <v>51.392312820385243</v>
      </c>
      <c r="G3501">
        <v>2.5696156410192619</v>
      </c>
      <c r="H3501">
        <v>12.848078205096311</v>
      </c>
      <c r="I3501">
        <v>0</v>
      </c>
      <c r="J3501">
        <v>150</v>
      </c>
      <c r="K3501">
        <v>1</v>
      </c>
      <c r="L3501">
        <v>154000</v>
      </c>
      <c r="M3501" t="b">
        <v>1</v>
      </c>
    </row>
    <row r="3502" spans="1:13">
      <c r="A3502" t="s">
        <v>2391</v>
      </c>
      <c r="B3502" t="s">
        <v>1113</v>
      </c>
      <c r="C3502" t="s">
        <v>259</v>
      </c>
      <c r="D3502">
        <v>394</v>
      </c>
      <c r="E3502">
        <v>433</v>
      </c>
      <c r="F3502">
        <v>27.039743890228429</v>
      </c>
      <c r="G3502">
        <v>1.351987194511421</v>
      </c>
      <c r="H3502">
        <v>6.7599359725571064</v>
      </c>
      <c r="I3502">
        <v>0</v>
      </c>
      <c r="J3502">
        <v>800</v>
      </c>
      <c r="K3502">
        <v>1</v>
      </c>
      <c r="L3502">
        <v>345000</v>
      </c>
      <c r="M3502" t="b">
        <v>1</v>
      </c>
    </row>
    <row r="3503" spans="1:13">
      <c r="A3503" t="s">
        <v>2392</v>
      </c>
      <c r="B3503" t="s">
        <v>1114</v>
      </c>
      <c r="C3503" t="s">
        <v>255</v>
      </c>
      <c r="D3503">
        <v>395</v>
      </c>
      <c r="E3503">
        <v>418</v>
      </c>
      <c r="F3503">
        <v>80.822340351332713</v>
      </c>
      <c r="G3503">
        <v>4.041117017566636</v>
      </c>
      <c r="H3503">
        <v>20.205585087833171</v>
      </c>
      <c r="I3503">
        <v>0</v>
      </c>
      <c r="J3503">
        <v>150</v>
      </c>
      <c r="K3503">
        <v>1</v>
      </c>
      <c r="L3503">
        <v>154000</v>
      </c>
      <c r="M3503" t="b">
        <v>1</v>
      </c>
    </row>
    <row r="3504" spans="1:13">
      <c r="A3504" t="s">
        <v>2393</v>
      </c>
      <c r="B3504" t="s">
        <v>1115</v>
      </c>
      <c r="C3504" t="s">
        <v>277</v>
      </c>
      <c r="D3504">
        <v>396</v>
      </c>
      <c r="E3504">
        <v>421</v>
      </c>
      <c r="F3504">
        <v>93.993491190503619</v>
      </c>
      <c r="G3504">
        <v>4.6996745595251808</v>
      </c>
      <c r="H3504">
        <v>23.498372797625901</v>
      </c>
      <c r="I3504">
        <v>0</v>
      </c>
      <c r="J3504">
        <v>150</v>
      </c>
      <c r="K3504">
        <v>1</v>
      </c>
      <c r="L3504">
        <v>154000</v>
      </c>
      <c r="M3504" t="b">
        <v>1</v>
      </c>
    </row>
    <row r="3505" spans="1:13">
      <c r="A3505" t="s">
        <v>2394</v>
      </c>
      <c r="B3505" t="s">
        <v>1116</v>
      </c>
      <c r="C3505" t="s">
        <v>259</v>
      </c>
      <c r="D3505">
        <v>397</v>
      </c>
      <c r="E3505">
        <v>433</v>
      </c>
      <c r="F3505">
        <v>61.478375071663883</v>
      </c>
      <c r="G3505">
        <v>3.073918753583194</v>
      </c>
      <c r="H3505">
        <v>15.369593767915971</v>
      </c>
      <c r="I3505">
        <v>0</v>
      </c>
      <c r="J3505">
        <v>150</v>
      </c>
      <c r="K3505">
        <v>1</v>
      </c>
      <c r="L3505">
        <v>154000</v>
      </c>
      <c r="M3505" t="b">
        <v>1</v>
      </c>
    </row>
    <row r="3506" spans="1:13">
      <c r="A3506" t="s">
        <v>2395</v>
      </c>
      <c r="B3506" t="s">
        <v>1117</v>
      </c>
      <c r="C3506" t="s">
        <v>255</v>
      </c>
      <c r="D3506">
        <v>398</v>
      </c>
      <c r="E3506">
        <v>418</v>
      </c>
      <c r="F3506">
        <v>70.86972894304192</v>
      </c>
      <c r="G3506">
        <v>3.5434864471520959</v>
      </c>
      <c r="H3506">
        <v>17.71743223576048</v>
      </c>
      <c r="I3506">
        <v>0</v>
      </c>
      <c r="J3506">
        <v>150</v>
      </c>
      <c r="K3506">
        <v>1</v>
      </c>
      <c r="L3506">
        <v>154000</v>
      </c>
      <c r="M3506" t="b">
        <v>1</v>
      </c>
    </row>
    <row r="3507" spans="1:13">
      <c r="A3507" t="s">
        <v>2396</v>
      </c>
      <c r="B3507" t="s">
        <v>1118</v>
      </c>
      <c r="C3507" t="s">
        <v>259</v>
      </c>
      <c r="D3507">
        <v>399</v>
      </c>
      <c r="E3507">
        <v>433</v>
      </c>
      <c r="F3507">
        <v>48.406866395849413</v>
      </c>
      <c r="G3507">
        <v>2.4203433197924702</v>
      </c>
      <c r="H3507">
        <v>12.10171659896235</v>
      </c>
      <c r="I3507">
        <v>0</v>
      </c>
      <c r="J3507">
        <v>150</v>
      </c>
      <c r="K3507">
        <v>1</v>
      </c>
      <c r="L3507">
        <v>154000</v>
      </c>
      <c r="M3507" t="b">
        <v>1</v>
      </c>
    </row>
    <row r="3508" spans="1:13">
      <c r="A3508" t="s">
        <v>2397</v>
      </c>
      <c r="B3508" t="s">
        <v>1119</v>
      </c>
      <c r="C3508" t="s">
        <v>269</v>
      </c>
      <c r="D3508">
        <v>400</v>
      </c>
      <c r="E3508">
        <v>431</v>
      </c>
      <c r="F3508">
        <v>28.11097933921706</v>
      </c>
      <c r="G3508">
        <v>1.405548966960853</v>
      </c>
      <c r="H3508">
        <v>7.0277448348042642</v>
      </c>
      <c r="I3508">
        <v>0</v>
      </c>
      <c r="J3508">
        <v>150</v>
      </c>
      <c r="K3508">
        <v>1</v>
      </c>
      <c r="L3508">
        <v>154000</v>
      </c>
      <c r="M3508" t="b">
        <v>1</v>
      </c>
    </row>
    <row r="3509" spans="1:13">
      <c r="A3509" t="s">
        <v>2398</v>
      </c>
      <c r="B3509" t="s">
        <v>1120</v>
      </c>
      <c r="C3509" t="s">
        <v>279</v>
      </c>
      <c r="D3509">
        <v>401</v>
      </c>
      <c r="E3509">
        <v>420</v>
      </c>
      <c r="F3509">
        <v>52.551577286548287</v>
      </c>
      <c r="G3509">
        <v>2.6275788643274152</v>
      </c>
      <c r="H3509">
        <v>13.13789432163707</v>
      </c>
      <c r="I3509">
        <v>0</v>
      </c>
      <c r="J3509">
        <v>150</v>
      </c>
      <c r="K3509">
        <v>1</v>
      </c>
      <c r="L3509">
        <v>154000</v>
      </c>
      <c r="M3509" t="b">
        <v>1</v>
      </c>
    </row>
    <row r="3510" spans="1:13">
      <c r="A3510" t="s">
        <v>2399</v>
      </c>
      <c r="B3510" t="s">
        <v>1121</v>
      </c>
      <c r="C3510" t="s">
        <v>279</v>
      </c>
      <c r="D3510">
        <v>402</v>
      </c>
      <c r="E3510">
        <v>420</v>
      </c>
      <c r="F3510">
        <v>48.169463329389771</v>
      </c>
      <c r="G3510">
        <v>2.4084731664694892</v>
      </c>
      <c r="H3510">
        <v>12.042365832347439</v>
      </c>
      <c r="I3510">
        <v>0</v>
      </c>
      <c r="J3510">
        <v>150</v>
      </c>
      <c r="K3510">
        <v>1</v>
      </c>
      <c r="L3510">
        <v>154000</v>
      </c>
      <c r="M3510" t="b">
        <v>1</v>
      </c>
    </row>
    <row r="3511" spans="1:13">
      <c r="A3511" t="s">
        <v>2400</v>
      </c>
      <c r="B3511" t="s">
        <v>1122</v>
      </c>
      <c r="C3511" t="s">
        <v>279</v>
      </c>
      <c r="D3511">
        <v>403</v>
      </c>
      <c r="E3511">
        <v>420</v>
      </c>
      <c r="F3511">
        <v>44.928612079921457</v>
      </c>
      <c r="G3511">
        <v>2.2464306039960729</v>
      </c>
      <c r="H3511">
        <v>11.232153019980361</v>
      </c>
      <c r="I3511">
        <v>0</v>
      </c>
      <c r="J3511">
        <v>150</v>
      </c>
      <c r="K3511">
        <v>1</v>
      </c>
      <c r="L3511">
        <v>154000</v>
      </c>
      <c r="M3511" t="b">
        <v>1</v>
      </c>
    </row>
    <row r="3512" spans="1:13">
      <c r="A3512" t="s">
        <v>2401</v>
      </c>
      <c r="B3512" t="s">
        <v>1123</v>
      </c>
      <c r="C3512" t="s">
        <v>271</v>
      </c>
      <c r="D3512">
        <v>404</v>
      </c>
      <c r="E3512">
        <v>430</v>
      </c>
      <c r="F3512">
        <v>102.91885297031141</v>
      </c>
      <c r="G3512">
        <v>5.1459426485155682</v>
      </c>
      <c r="H3512">
        <v>25.729713242577841</v>
      </c>
      <c r="I3512">
        <v>0</v>
      </c>
      <c r="J3512">
        <v>800</v>
      </c>
      <c r="K3512">
        <v>1</v>
      </c>
      <c r="L3512">
        <v>345000</v>
      </c>
      <c r="M3512" t="b">
        <v>1</v>
      </c>
    </row>
    <row r="3513" spans="1:13">
      <c r="A3513" t="s">
        <v>2402</v>
      </c>
      <c r="B3513" t="s">
        <v>1124</v>
      </c>
      <c r="C3513" t="s">
        <v>271</v>
      </c>
      <c r="D3513">
        <v>405</v>
      </c>
      <c r="E3513">
        <v>430</v>
      </c>
      <c r="F3513">
        <v>37.659685559880742</v>
      </c>
      <c r="G3513">
        <v>1.8829842779940369</v>
      </c>
      <c r="H3513">
        <v>9.4149213899701838</v>
      </c>
      <c r="I3513">
        <v>0</v>
      </c>
      <c r="J3513">
        <v>150</v>
      </c>
      <c r="K3513">
        <v>1</v>
      </c>
      <c r="L3513">
        <v>154000</v>
      </c>
      <c r="M3513" t="b">
        <v>1</v>
      </c>
    </row>
    <row r="3514" spans="1:13">
      <c r="A3514" t="s">
        <v>2403</v>
      </c>
      <c r="B3514" t="s">
        <v>1125</v>
      </c>
      <c r="C3514" t="s">
        <v>277</v>
      </c>
      <c r="D3514">
        <v>406</v>
      </c>
      <c r="E3514">
        <v>421</v>
      </c>
      <c r="F3514">
        <v>83.968860508253783</v>
      </c>
      <c r="G3514">
        <v>4.198443025412689</v>
      </c>
      <c r="H3514">
        <v>20.992215127063449</v>
      </c>
      <c r="I3514">
        <v>0</v>
      </c>
      <c r="J3514">
        <v>150</v>
      </c>
      <c r="K3514">
        <v>1</v>
      </c>
      <c r="L3514">
        <v>154000</v>
      </c>
      <c r="M3514" t="b">
        <v>1</v>
      </c>
    </row>
    <row r="3515" spans="1:13">
      <c r="A3515" t="s">
        <v>2404</v>
      </c>
      <c r="B3515" t="s">
        <v>1126</v>
      </c>
      <c r="C3515" t="s">
        <v>273</v>
      </c>
      <c r="D3515">
        <v>407</v>
      </c>
      <c r="E3515">
        <v>425</v>
      </c>
      <c r="F3515">
        <v>8.3856765121798453</v>
      </c>
      <c r="G3515">
        <v>0.4192838256089923</v>
      </c>
      <c r="H3515">
        <v>2.0964191280449609</v>
      </c>
      <c r="I3515">
        <v>0</v>
      </c>
      <c r="J3515">
        <v>150</v>
      </c>
      <c r="K3515">
        <v>1</v>
      </c>
      <c r="L3515">
        <v>154000</v>
      </c>
      <c r="M3515" t="b">
        <v>1</v>
      </c>
    </row>
    <row r="3516" spans="1:13">
      <c r="A3516" t="s">
        <v>2405</v>
      </c>
      <c r="B3516" t="s">
        <v>1127</v>
      </c>
      <c r="C3516" t="s">
        <v>277</v>
      </c>
      <c r="D3516">
        <v>408</v>
      </c>
      <c r="E3516">
        <v>421</v>
      </c>
      <c r="F3516">
        <v>45.880984281055511</v>
      </c>
      <c r="G3516">
        <v>2.2940492140527762</v>
      </c>
      <c r="H3516">
        <v>11.47024607026388</v>
      </c>
      <c r="I3516">
        <v>0</v>
      </c>
      <c r="J3516">
        <v>150</v>
      </c>
      <c r="K3516">
        <v>1</v>
      </c>
      <c r="L3516">
        <v>154000</v>
      </c>
      <c r="M3516" t="b">
        <v>1</v>
      </c>
    </row>
    <row r="3517" spans="1:13">
      <c r="A3517" t="s">
        <v>2406</v>
      </c>
      <c r="B3517" t="s">
        <v>1128</v>
      </c>
      <c r="C3517" t="s">
        <v>261</v>
      </c>
      <c r="D3517">
        <v>409</v>
      </c>
      <c r="E3517">
        <v>434</v>
      </c>
      <c r="F3517">
        <v>81.320075554657706</v>
      </c>
      <c r="G3517">
        <v>4.0660037777328846</v>
      </c>
      <c r="H3517">
        <v>20.330018888664419</v>
      </c>
      <c r="I3517">
        <v>0</v>
      </c>
      <c r="J3517">
        <v>150</v>
      </c>
      <c r="K3517">
        <v>1</v>
      </c>
      <c r="L3517">
        <v>154000</v>
      </c>
      <c r="M3517" t="b">
        <v>1</v>
      </c>
    </row>
    <row r="3518" spans="1:13">
      <c r="A3518" t="s">
        <v>2407</v>
      </c>
      <c r="B3518" t="s">
        <v>1129</v>
      </c>
      <c r="C3518" t="s">
        <v>277</v>
      </c>
      <c r="D3518">
        <v>410</v>
      </c>
      <c r="E3518">
        <v>421</v>
      </c>
      <c r="F3518">
        <v>65.50197983286769</v>
      </c>
      <c r="G3518">
        <v>3.275098991643385</v>
      </c>
      <c r="H3518">
        <v>16.375494958216919</v>
      </c>
      <c r="I3518">
        <v>0</v>
      </c>
      <c r="J3518">
        <v>150</v>
      </c>
      <c r="K3518">
        <v>1</v>
      </c>
      <c r="L3518">
        <v>154000</v>
      </c>
      <c r="M3518" t="b">
        <v>1</v>
      </c>
    </row>
    <row r="3519" spans="1:13">
      <c r="A3519" t="s">
        <v>2408</v>
      </c>
      <c r="B3519" t="s">
        <v>1130</v>
      </c>
      <c r="C3519" t="s">
        <v>255</v>
      </c>
      <c r="D3519">
        <v>411</v>
      </c>
      <c r="E3519">
        <v>418</v>
      </c>
      <c r="F3519">
        <v>88.773983216008986</v>
      </c>
      <c r="G3519">
        <v>4.4386991608004491</v>
      </c>
      <c r="H3519">
        <v>22.19349580400225</v>
      </c>
      <c r="I3519">
        <v>0</v>
      </c>
      <c r="J3519">
        <v>150</v>
      </c>
      <c r="K3519">
        <v>1</v>
      </c>
      <c r="L3519">
        <v>154000</v>
      </c>
      <c r="M3519" t="b">
        <v>1</v>
      </c>
    </row>
    <row r="3520" spans="1:13">
      <c r="A3520" t="s">
        <v>2409</v>
      </c>
      <c r="B3520" t="s">
        <v>1131</v>
      </c>
      <c r="C3520" t="s">
        <v>255</v>
      </c>
      <c r="D3520">
        <v>412</v>
      </c>
      <c r="E3520">
        <v>418</v>
      </c>
      <c r="F3520">
        <v>68.843603613505465</v>
      </c>
      <c r="G3520">
        <v>3.442180180675273</v>
      </c>
      <c r="H3520">
        <v>17.21090090337637</v>
      </c>
      <c r="I3520">
        <v>0</v>
      </c>
      <c r="J3520">
        <v>150</v>
      </c>
      <c r="K3520">
        <v>1</v>
      </c>
      <c r="L3520">
        <v>154000</v>
      </c>
      <c r="M3520" t="b">
        <v>1</v>
      </c>
    </row>
    <row r="3521" spans="1:13">
      <c r="A3521" t="s">
        <v>2410</v>
      </c>
      <c r="B3521" t="s">
        <v>1132</v>
      </c>
      <c r="C3521" t="s">
        <v>265</v>
      </c>
      <c r="D3521">
        <v>413</v>
      </c>
      <c r="E3521">
        <v>422</v>
      </c>
      <c r="F3521">
        <v>16.313979815164149</v>
      </c>
      <c r="G3521">
        <v>0.81569899075820773</v>
      </c>
      <c r="H3521">
        <v>4.0784949537910382</v>
      </c>
      <c r="I3521">
        <v>0</v>
      </c>
      <c r="J3521">
        <v>150</v>
      </c>
      <c r="K3521">
        <v>1</v>
      </c>
      <c r="L3521">
        <v>154000</v>
      </c>
      <c r="M3521" t="b">
        <v>1</v>
      </c>
    </row>
    <row r="3522" spans="1:13">
      <c r="A3522" t="s">
        <v>2411</v>
      </c>
      <c r="B3522" t="s">
        <v>1133</v>
      </c>
      <c r="C3522" t="s">
        <v>277</v>
      </c>
      <c r="D3522">
        <v>414</v>
      </c>
      <c r="E3522">
        <v>421</v>
      </c>
      <c r="F3522">
        <v>72.200920803783376</v>
      </c>
      <c r="G3522">
        <v>3.610046040189169</v>
      </c>
      <c r="H3522">
        <v>18.05023020094584</v>
      </c>
      <c r="I3522">
        <v>0</v>
      </c>
      <c r="J3522">
        <v>150</v>
      </c>
      <c r="K3522">
        <v>1</v>
      </c>
      <c r="L3522">
        <v>154000</v>
      </c>
      <c r="M3522" t="b">
        <v>1</v>
      </c>
    </row>
    <row r="3523" spans="1:13">
      <c r="A3523" t="s">
        <v>2412</v>
      </c>
      <c r="B3523" t="s">
        <v>1134</v>
      </c>
      <c r="C3523" t="s">
        <v>255</v>
      </c>
      <c r="D3523">
        <v>415</v>
      </c>
      <c r="E3523">
        <v>418</v>
      </c>
      <c r="F3523">
        <v>62.589910582176898</v>
      </c>
      <c r="G3523">
        <v>3.1294955291088451</v>
      </c>
      <c r="H3523">
        <v>15.647477645544219</v>
      </c>
      <c r="I3523">
        <v>0</v>
      </c>
      <c r="J3523">
        <v>5</v>
      </c>
      <c r="K3523">
        <v>1</v>
      </c>
      <c r="L3523">
        <v>15000</v>
      </c>
      <c r="M3523" t="b">
        <v>1</v>
      </c>
    </row>
    <row r="3524" spans="1:13">
      <c r="A3524" t="s">
        <v>2413</v>
      </c>
      <c r="B3524" t="s">
        <v>1135</v>
      </c>
      <c r="C3524" t="s">
        <v>271</v>
      </c>
      <c r="D3524">
        <v>416</v>
      </c>
      <c r="E3524">
        <v>430</v>
      </c>
      <c r="F3524">
        <v>38.870688820190182</v>
      </c>
      <c r="G3524">
        <v>1.943534441009509</v>
      </c>
      <c r="H3524">
        <v>9.7176722050475437</v>
      </c>
      <c r="I3524">
        <v>0</v>
      </c>
      <c r="J3524">
        <v>150</v>
      </c>
      <c r="K3524">
        <v>1</v>
      </c>
      <c r="L3524">
        <v>154000</v>
      </c>
      <c r="M3524" t="b">
        <v>1</v>
      </c>
    </row>
    <row r="3525" spans="1:13">
      <c r="A3525" t="s">
        <v>2414</v>
      </c>
      <c r="B3525" t="s">
        <v>1136</v>
      </c>
      <c r="C3525" t="s">
        <v>271</v>
      </c>
      <c r="D3525">
        <v>417</v>
      </c>
      <c r="E3525">
        <v>430</v>
      </c>
      <c r="F3525">
        <v>92.164546091379378</v>
      </c>
      <c r="G3525">
        <v>4.6082273045689686</v>
      </c>
      <c r="H3525">
        <v>23.041136522844841</v>
      </c>
      <c r="I3525">
        <v>0</v>
      </c>
      <c r="J3525">
        <v>400</v>
      </c>
      <c r="K3525">
        <v>1</v>
      </c>
      <c r="L3525">
        <v>250000</v>
      </c>
      <c r="M3525" t="b">
        <v>1</v>
      </c>
    </row>
  </sheetData>
  <phoneticPr fontId="9"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36</vt:i4>
      </vt:variant>
    </vt:vector>
  </HeadingPairs>
  <TitlesOfParts>
    <vt:vector size="36" baseType="lpstr">
      <vt:lpstr>★Unit Cost Projection</vt:lpstr>
      <vt:lpstr>개발노트</vt:lpstr>
      <vt:lpstr>시나리오(V2G)</vt:lpstr>
      <vt:lpstr>제어판</vt:lpstr>
      <vt:lpstr>시나리오 구성</vt:lpstr>
      <vt:lpstr>시나리오_WP2(히트펌프)</vt:lpstr>
      <vt:lpstr>시나리오_링크</vt:lpstr>
      <vt:lpstr>시나리오_발전기</vt:lpstr>
      <vt:lpstr>시나리오_에너지수요</vt:lpstr>
      <vt:lpstr>지역 선택</vt:lpstr>
      <vt:lpstr>시간 설정</vt:lpstr>
      <vt:lpstr>constraints</vt:lpstr>
      <vt:lpstr>renewable_patterns</vt:lpstr>
      <vt:lpstr>load_patterns</vt:lpstr>
      <vt:lpstr>regional_load_patterns</vt:lpstr>
      <vt:lpstr>지역_BSN</vt:lpstr>
      <vt:lpstr>지역_CBD</vt:lpstr>
      <vt:lpstr>지역_CND</vt:lpstr>
      <vt:lpstr>지역_DGU</vt:lpstr>
      <vt:lpstr>지역_DJN</vt:lpstr>
      <vt:lpstr>지역_GBD</vt:lpstr>
      <vt:lpstr>지역_GGD</vt:lpstr>
      <vt:lpstr>지역_GND</vt:lpstr>
      <vt:lpstr>지역_GWD</vt:lpstr>
      <vt:lpstr>지역_GWJ</vt:lpstr>
      <vt:lpstr>지역_ICN</vt:lpstr>
      <vt:lpstr>지역_JBD</vt:lpstr>
      <vt:lpstr>지역_JJD</vt:lpstr>
      <vt:lpstr>지역_JND</vt:lpstr>
      <vt:lpstr>지역_SEL</vt:lpstr>
      <vt:lpstr>지역_SJN</vt:lpstr>
      <vt:lpstr>지역_USN</vt:lpstr>
      <vt:lpstr>all_buses</vt:lpstr>
      <vt:lpstr>virtual_buses</vt:lpstr>
      <vt:lpstr>lines</vt:lpstr>
      <vt:lpstr>지역간 연결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문 효동</cp:lastModifiedBy>
  <dcterms:created xsi:type="dcterms:W3CDTF">2025-05-14T02:23:19Z</dcterms:created>
  <dcterms:modified xsi:type="dcterms:W3CDTF">2026-02-09T05:52:18Z</dcterms:modified>
</cp:coreProperties>
</file>